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J:\30.SC対抗\12.リレ－オ－ダ－用紙\"/>
    </mc:Choice>
  </mc:AlternateContent>
  <xr:revisionPtr revIDLastSave="0" documentId="13_ncr:1_{BDF341E5-9E4B-4397-94EB-E9485D724E66}" xr6:coauthVersionLast="47" xr6:coauthVersionMax="47" xr10:uidLastSave="{00000000-0000-0000-0000-000000000000}"/>
  <bookViews>
    <workbookView xWindow="-108" yWindow="-108" windowWidth="23256" windowHeight="12576" tabRatio="950" firstSheet="2" activeTab="12" xr2:uid="{61C51571-23DD-44D6-BCAC-E91822057D5E}"/>
  </bookViews>
  <sheets>
    <sheet name="色々" sheetId="8" state="hidden" r:id="rId1"/>
    <sheet name="記録DATA" sheetId="12" state="hidden" r:id="rId2"/>
    <sheet name="確認" sheetId="52" r:id="rId3"/>
    <sheet name="選手番号" sheetId="14" r:id="rId4"/>
    <sheet name="チーム番号" sheetId="11" r:id="rId5"/>
    <sheet name="プログラムデータ" sheetId="1" state="hidden" r:id="rId6"/>
    <sheet name="プログラム" sheetId="45" state="hidden" r:id="rId7"/>
    <sheet name="クラス" sheetId="46" state="hidden" r:id="rId8"/>
    <sheet name="リレーチーム" sheetId="47" state="hidden" r:id="rId9"/>
    <sheet name="記録" sheetId="48" state="hidden" r:id="rId10"/>
    <sheet name="選手" sheetId="49" state="hidden" r:id="rId11"/>
    <sheet name="大会設定" sheetId="50" state="hidden" r:id="rId12"/>
    <sheet name="使用説明" sheetId="51" r:id="rId13"/>
    <sheet name="記載責任者" sheetId="5" r:id="rId14"/>
    <sheet name="手書き用" sheetId="6" r:id="rId15"/>
    <sheet name="1" sheetId="7" r:id="rId16"/>
    <sheet name="2" sheetId="30" r:id="rId17"/>
    <sheet name="3" sheetId="31" r:id="rId18"/>
    <sheet name="4" sheetId="32" r:id="rId19"/>
    <sheet name="5" sheetId="33" r:id="rId20"/>
    <sheet name="6" sheetId="34" r:id="rId21"/>
    <sheet name="7" sheetId="35" r:id="rId22"/>
    <sheet name="8" sheetId="36" r:id="rId23"/>
    <sheet name="9" sheetId="37" r:id="rId24"/>
    <sheet name="10" sheetId="38" r:id="rId25"/>
    <sheet name="11" sheetId="39" r:id="rId26"/>
    <sheet name="12" sheetId="40" r:id="rId27"/>
    <sheet name="13" sheetId="41" r:id="rId28"/>
    <sheet name="14" sheetId="42" r:id="rId29"/>
    <sheet name="15" sheetId="43" r:id="rId30"/>
    <sheet name="16" sheetId="44" r:id="rId31"/>
  </sheets>
  <externalReferences>
    <externalReference r:id="rId32"/>
    <externalReference r:id="rId33"/>
    <externalReference r:id="rId34"/>
    <externalReference r:id="rId35"/>
    <externalReference r:id="rId36"/>
  </externalReferences>
  <definedNames>
    <definedName name="_xlnm._FilterDatabase" localSheetId="4" hidden="1">チーム番号!$E$1:$Q$101</definedName>
    <definedName name="_xlnm._FilterDatabase" localSheetId="5" hidden="1">プログラムデータ!$A$1:$O$301</definedName>
    <definedName name="_xlnm._FilterDatabase" localSheetId="1" hidden="1">記録DATA!$A$1:$O$5001</definedName>
    <definedName name="_xlnm._FilterDatabase" localSheetId="3" hidden="1">選手番号!$F$1:$P$3001</definedName>
    <definedName name="DESKTOP_GOMQ94H_SQLEXPRESS_Sw_学種" localSheetId="0" hidden="1">色々!$G$1:$K$8</definedName>
    <definedName name="DESKTOP_GOMQ94H_SQLEXPRESS_Sw_距離" localSheetId="0" hidden="1">色々!$A$1:$C$10</definedName>
    <definedName name="DESKTOP_GOMQ94H_SQLEXPRESS_Sw_競技進行" localSheetId="0" hidden="1">色々!#REF!</definedName>
    <definedName name="DESKTOP_GOMQ94H_SQLEXPRESS_Sw_種目" localSheetId="0" hidden="1">色々!$L$1:$O$8</definedName>
    <definedName name="DESKTOP_GOMQ94H_SQLEXPRESS_Sw_予決" localSheetId="0" hidden="1">色々!$D$1:$F$8</definedName>
    <definedName name="ExternalData_1" localSheetId="7" hidden="1">クラス!$A$1:$M$8</definedName>
    <definedName name="ExternalData_1" localSheetId="6" hidden="1">プログラム!$A$1:$R$95</definedName>
    <definedName name="ExternalData_1" localSheetId="8" hidden="1">リレーチーム!$A$1:$V$140</definedName>
    <definedName name="ExternalData_1" localSheetId="9" hidden="1">記録!$A$1:$AW$1809</definedName>
    <definedName name="ExternalData_1" localSheetId="10" hidden="1">選手!$A$1:$AF$682</definedName>
    <definedName name="ExternalData_1" localSheetId="11" hidden="1">大会設定!$A$1:$CA$2</definedName>
    <definedName name="_xlnm.Print_Area" localSheetId="15">'1'!$F$1:$AF$61</definedName>
    <definedName name="_xlnm.Print_Area" localSheetId="24">'10'!$F$1:$AF$61</definedName>
    <definedName name="_xlnm.Print_Area" localSheetId="25">'11'!$F$1:$AF$61</definedName>
    <definedName name="_xlnm.Print_Area" localSheetId="26">'12'!$F$1:$AF$61</definedName>
    <definedName name="_xlnm.Print_Area" localSheetId="27">'13'!$F$1:$AF$61</definedName>
    <definedName name="_xlnm.Print_Area" localSheetId="28">'14'!$F$1:$AF$61</definedName>
    <definedName name="_xlnm.Print_Area" localSheetId="29">'15'!$F$1:$AF$61</definedName>
    <definedName name="_xlnm.Print_Area" localSheetId="30">'16'!$F$1:$AF$61</definedName>
    <definedName name="_xlnm.Print_Area" localSheetId="16">'2'!$F$1:$AF$61</definedName>
    <definedName name="_xlnm.Print_Area" localSheetId="17">'3'!$F$1:$AF$61</definedName>
    <definedName name="_xlnm.Print_Area" localSheetId="18">'4'!$F$1:$AF$61</definedName>
    <definedName name="_xlnm.Print_Area" localSheetId="19">'5'!$F$1:$AF$61</definedName>
    <definedName name="_xlnm.Print_Area" localSheetId="20">'6'!$F$1:$AF$61</definedName>
    <definedName name="_xlnm.Print_Area" localSheetId="21">'7'!$F$1:$AF$61</definedName>
    <definedName name="_xlnm.Print_Area" localSheetId="22">'8'!$F$1:$AF$61</definedName>
    <definedName name="_xlnm.Print_Area" localSheetId="23">'9'!$F$1:$AF$61</definedName>
    <definedName name="_xlnm.Print_Area" localSheetId="14">手書き用!$C$1:$AC$63</definedName>
    <definedName name="リレー1" localSheetId="12">#REF!</definedName>
    <definedName name="リレー1">#REF!</definedName>
    <definedName name="リレー11" localSheetId="12">#REF!</definedName>
    <definedName name="リレー11">#REF!</definedName>
    <definedName name="リレーR" localSheetId="12">#REF!</definedName>
    <definedName name="リレーR">#REF!</definedName>
    <definedName name="愛知" localSheetId="12">#REF!</definedName>
    <definedName name="愛知">#REF!</definedName>
    <definedName name="愛媛" localSheetId="12">#REF!</definedName>
    <definedName name="愛媛">#REF!</definedName>
    <definedName name="茨城" localSheetId="12">#REF!</definedName>
    <definedName name="茨城">#REF!</definedName>
    <definedName name="岡山" localSheetId="12">#REF!</definedName>
    <definedName name="岡山">#REF!</definedName>
    <definedName name="沖縄" localSheetId="12">#REF!</definedName>
    <definedName name="沖縄">#REF!</definedName>
    <definedName name="加盟団体">[1]Sheet4!$B$2</definedName>
    <definedName name="画像" localSheetId="12">INDIRECT(番号)</definedName>
    <definedName name="画像" localSheetId="0">INDIRECT(番号)</definedName>
    <definedName name="画像">INDIRECT(番号)</definedName>
    <definedName name="画像1" localSheetId="12">INDIRECT(番号)</definedName>
    <definedName name="画像1" localSheetId="0">INDIRECT(番号)</definedName>
    <definedName name="画像1">INDIRECT(番号)</definedName>
    <definedName name="画像11" localSheetId="12">INDIRECT(番号)</definedName>
    <definedName name="画像11" localSheetId="0">INDIRECT(番号)</definedName>
    <definedName name="画像11">INDIRECT(番号)</definedName>
    <definedName name="画像2" localSheetId="12">INDIRECT(番号)</definedName>
    <definedName name="画像2" localSheetId="0">INDIRECT(番号)</definedName>
    <definedName name="画像2">INDIRECT(番号)</definedName>
    <definedName name="画像R14" localSheetId="12">INDIRECT(番号)</definedName>
    <definedName name="画像R14" localSheetId="0">INDIRECT(番号)</definedName>
    <definedName name="画像R14">INDIRECT(番号)</definedName>
    <definedName name="岩手" localSheetId="12">#REF!</definedName>
    <definedName name="岩手">#REF!</definedName>
    <definedName name="岐阜" localSheetId="12">#REF!</definedName>
    <definedName name="岐阜">#REF!</definedName>
    <definedName name="旗" localSheetId="24">INDIRECT(県名8)</definedName>
    <definedName name="旗" localSheetId="26">INDIRECT(県名8)</definedName>
    <definedName name="旗" localSheetId="28">INDIRECT(県名8)</definedName>
    <definedName name="旗" localSheetId="30">INDIRECT(県名8)</definedName>
    <definedName name="旗" localSheetId="16">INDIRECT(県名8)</definedName>
    <definedName name="旗" localSheetId="18">INDIRECT(県名8)</definedName>
    <definedName name="旗" localSheetId="20">INDIRECT(県名8)</definedName>
    <definedName name="旗" localSheetId="22">INDIRECT(県名8)</definedName>
    <definedName name="旗" localSheetId="12">INDIRECT(県名8)</definedName>
    <definedName name="旗" localSheetId="0">INDIRECT(県名8)</definedName>
    <definedName name="旗">INDIRECT(県名8)</definedName>
    <definedName name="旗11" localSheetId="24">INDIRECT(県名8)</definedName>
    <definedName name="旗11" localSheetId="26">INDIRECT(県名8)</definedName>
    <definedName name="旗11" localSheetId="28">INDIRECT(県名8)</definedName>
    <definedName name="旗11" localSheetId="30">INDIRECT(県名8)</definedName>
    <definedName name="旗11" localSheetId="16">INDIRECT(県名8)</definedName>
    <definedName name="旗11" localSheetId="18">INDIRECT(県名8)</definedName>
    <definedName name="旗11" localSheetId="20">INDIRECT(県名8)</definedName>
    <definedName name="旗11" localSheetId="22">INDIRECT(県名8)</definedName>
    <definedName name="旗11" localSheetId="12">INDIRECT(県名8)</definedName>
    <definedName name="旗11" localSheetId="0">INDIRECT(県名8)</definedName>
    <definedName name="旗11">INDIRECT(県名8)</definedName>
    <definedName name="旗8" localSheetId="24">INDIRECT(県名8)</definedName>
    <definedName name="旗8" localSheetId="26">INDIRECT(県名8)</definedName>
    <definedName name="旗8" localSheetId="28">INDIRECT(県名8)</definedName>
    <definedName name="旗8" localSheetId="30">INDIRECT(県名8)</definedName>
    <definedName name="旗8" localSheetId="16">INDIRECT(県名8)</definedName>
    <definedName name="旗8" localSheetId="18">INDIRECT(県名8)</definedName>
    <definedName name="旗8" localSheetId="20">INDIRECT(県名8)</definedName>
    <definedName name="旗8" localSheetId="22">INDIRECT(県名8)</definedName>
    <definedName name="旗8" localSheetId="12">INDIRECT(県名8)</definedName>
    <definedName name="旗8" localSheetId="0">INDIRECT(県名8)</definedName>
    <definedName name="旗8">INDIRECT(県名8)</definedName>
    <definedName name="旗R14" localSheetId="24">INDIRECT(県名8)</definedName>
    <definedName name="旗R14" localSheetId="26">INDIRECT(県名8)</definedName>
    <definedName name="旗R14" localSheetId="28">INDIRECT(県名8)</definedName>
    <definedName name="旗R14" localSheetId="30">INDIRECT(県名8)</definedName>
    <definedName name="旗R14" localSheetId="16">INDIRECT(県名8)</definedName>
    <definedName name="旗R14" localSheetId="18">INDIRECT(県名8)</definedName>
    <definedName name="旗R14" localSheetId="20">INDIRECT(県名8)</definedName>
    <definedName name="旗R14" localSheetId="22">INDIRECT(県名8)</definedName>
    <definedName name="旗R14" localSheetId="12">INDIRECT(県名8)</definedName>
    <definedName name="旗R14" localSheetId="0">INDIRECT(県名8)</definedName>
    <definedName name="旗R14">INDIRECT(県名8)</definedName>
    <definedName name="宮崎" localSheetId="12">#REF!</definedName>
    <definedName name="宮崎">#REF!</definedName>
    <definedName name="宮城" localSheetId="12">#REF!</definedName>
    <definedName name="宮城">#REF!</definedName>
    <definedName name="京都" localSheetId="12">#REF!</definedName>
    <definedName name="京都">#REF!</definedName>
    <definedName name="熊本" localSheetId="12">#REF!</definedName>
    <definedName name="熊本">#REF!</definedName>
    <definedName name="群馬" localSheetId="12">#REF!</definedName>
    <definedName name="群馬">#REF!</definedName>
    <definedName name="県11" localSheetId="12">INDIRECT(所属11)</definedName>
    <definedName name="県11" localSheetId="0">INDIRECT(所属11)</definedName>
    <definedName name="県11">INDIRECT(所属11)</definedName>
    <definedName name="県12" localSheetId="12">INDIRECT(所属12)</definedName>
    <definedName name="県12" localSheetId="0">INDIRECT(所属12)</definedName>
    <definedName name="県12">INDIRECT(所属12)</definedName>
    <definedName name="県13" localSheetId="12">INDIRECT(所属13)</definedName>
    <definedName name="県13" localSheetId="0">INDIRECT(所属13)</definedName>
    <definedName name="県13">INDIRECT(所属13)</definedName>
    <definedName name="県14" localSheetId="12">INDIRECT(所属14)</definedName>
    <definedName name="県14" localSheetId="0">INDIRECT(所属14)</definedName>
    <definedName name="県14">INDIRECT(所属14)</definedName>
    <definedName name="県15" localSheetId="12">INDIRECT(所属15)</definedName>
    <definedName name="県15" localSheetId="0">INDIRECT(所属15)</definedName>
    <definedName name="県15">INDIRECT(所属15)</definedName>
    <definedName name="県16" localSheetId="12">INDIRECT(所属16)</definedName>
    <definedName name="県16" localSheetId="0">INDIRECT(所属16)</definedName>
    <definedName name="県16">INDIRECT(所属16)</definedName>
    <definedName name="県17" localSheetId="12">INDIRECT(所属17)</definedName>
    <definedName name="県17" localSheetId="0">INDIRECT(所属17)</definedName>
    <definedName name="県17">INDIRECT(所属17)</definedName>
    <definedName name="県18" localSheetId="12">INDIRECT(所属18)</definedName>
    <definedName name="県18" localSheetId="0">INDIRECT(所属18)</definedName>
    <definedName name="県18">INDIRECT(所属18)</definedName>
    <definedName name="県8" localSheetId="12">INDIRECT(所属8)</definedName>
    <definedName name="県8" localSheetId="0">INDIRECT(所属8)</definedName>
    <definedName name="県8">INDIRECT(所属8)</definedName>
    <definedName name="県R11" localSheetId="12">INDIRECT(使用説明!所属R11)</definedName>
    <definedName name="県R11" localSheetId="0">INDIRECT(所属R11)</definedName>
    <definedName name="県R11">INDIRECT(所属R11)</definedName>
    <definedName name="県R12" localSheetId="12">INDIRECT(使用説明!所属R12)</definedName>
    <definedName name="県R12" localSheetId="0">INDIRECT(所属R12)</definedName>
    <definedName name="県R12">INDIRECT(所属R12)</definedName>
    <definedName name="県R13" localSheetId="12">INDIRECT(使用説明!所属R13)</definedName>
    <definedName name="県R13" localSheetId="0">INDIRECT(所属R13)</definedName>
    <definedName name="県R13">INDIRECT(所属R13)</definedName>
    <definedName name="県R14" localSheetId="12">INDIRECT(使用説明!所属R14)</definedName>
    <definedName name="県R14" localSheetId="0">INDIRECT(所属R14)</definedName>
    <definedName name="県R14">INDIRECT(所属R14)</definedName>
    <definedName name="県R15" localSheetId="12">INDIRECT(使用説明!所属R15)</definedName>
    <definedName name="県R15" localSheetId="0">INDIRECT(所属R15)</definedName>
    <definedName name="県R15">INDIRECT(所属R15)</definedName>
    <definedName name="県R16" localSheetId="12">INDIRECT(使用説明!所属R16)</definedName>
    <definedName name="県R16" localSheetId="0">INDIRECT(所属R16)</definedName>
    <definedName name="県R16">INDIRECT(所属R16)</definedName>
    <definedName name="県R17" localSheetId="12">INDIRECT(使用説明!所属R17)</definedName>
    <definedName name="県R17" localSheetId="0">INDIRECT(所属R17)</definedName>
    <definedName name="県R17">INDIRECT(所属R17)</definedName>
    <definedName name="県R18" localSheetId="12">INDIRECT(使用説明!所属R18)</definedName>
    <definedName name="県R18" localSheetId="0">INDIRECT(所属R18)</definedName>
    <definedName name="県R18">INDIRECT(所属R18)</definedName>
    <definedName name="県R21" localSheetId="12">INDIRECT(所属R21)</definedName>
    <definedName name="県R21" localSheetId="0">INDIRECT(所属R21)</definedName>
    <definedName name="県R21">INDIRECT(所属R21)</definedName>
    <definedName name="県R22" localSheetId="12">INDIRECT(所属R22)</definedName>
    <definedName name="県R22" localSheetId="0">INDIRECT(所属R22)</definedName>
    <definedName name="県R22">INDIRECT(所属R22)</definedName>
    <definedName name="県R23" localSheetId="12">INDIRECT(所属R23)</definedName>
    <definedName name="県R23" localSheetId="0">INDIRECT(所属R23)</definedName>
    <definedName name="県R23">INDIRECT(所属R23)</definedName>
    <definedName name="県R24" localSheetId="12">INDIRECT(所属R24)</definedName>
    <definedName name="県R24" localSheetId="0">INDIRECT(所属R24)</definedName>
    <definedName name="県R24">INDIRECT(所属R24)</definedName>
    <definedName name="県R25" localSheetId="12">INDIRECT(所属R25)</definedName>
    <definedName name="県R25" localSheetId="0">INDIRECT(所属R25)</definedName>
    <definedName name="県R25">INDIRECT(所属R25)</definedName>
    <definedName name="県R26" localSheetId="12">INDIRECT(所属R26)</definedName>
    <definedName name="県R26" localSheetId="0">INDIRECT(所属R26)</definedName>
    <definedName name="県R26">INDIRECT(所属R26)</definedName>
    <definedName name="県R27" localSheetId="12">INDIRECT(所属R27)</definedName>
    <definedName name="県R27" localSheetId="0">INDIRECT(所属R27)</definedName>
    <definedName name="県R27">INDIRECT(所属R27)</definedName>
    <definedName name="県R28" localSheetId="12">INDIRECT(所属R28)</definedName>
    <definedName name="県R28" localSheetId="0">INDIRECT(所属R28)</definedName>
    <definedName name="県R28">INDIRECT(所属R28)</definedName>
    <definedName name="県旗" localSheetId="12">INDIRECT(数字)</definedName>
    <definedName name="県旗" localSheetId="0">INDIRECT(数字)</definedName>
    <definedName name="県旗">INDIRECT(数字)</definedName>
    <definedName name="県旗1" localSheetId="12">INDIRECT(所属1)</definedName>
    <definedName name="県旗1" localSheetId="0">INDIRECT(所属1)</definedName>
    <definedName name="県旗1">INDIRECT(所属1)</definedName>
    <definedName name="県旗11" localSheetId="12">INDIRECT(数字)</definedName>
    <definedName name="県旗11" localSheetId="0">INDIRECT(数字)</definedName>
    <definedName name="県旗11">INDIRECT(数字)</definedName>
    <definedName name="県旗2" localSheetId="12">INDIRECT(所属2)</definedName>
    <definedName name="県旗2" localSheetId="0">INDIRECT(所属2)</definedName>
    <definedName name="県旗2">INDIRECT(所属2)</definedName>
    <definedName name="県旗3" localSheetId="12">INDIRECT(所属3)</definedName>
    <definedName name="県旗3" localSheetId="0">INDIRECT(所属3)</definedName>
    <definedName name="県旗3">INDIRECT(所属3)</definedName>
    <definedName name="県旗4" localSheetId="12">INDIRECT(所属4)</definedName>
    <definedName name="県旗4" localSheetId="0">INDIRECT(所属4)</definedName>
    <definedName name="県旗4">INDIRECT(所属4)</definedName>
    <definedName name="県旗5" localSheetId="12">INDIRECT(所属5)</definedName>
    <definedName name="県旗5" localSheetId="0">INDIRECT(所属5)</definedName>
    <definedName name="県旗5">INDIRECT(所属5)</definedName>
    <definedName name="県旗6" localSheetId="12">INDIRECT(所属6)</definedName>
    <definedName name="県旗6" localSheetId="0">INDIRECT(所属6)</definedName>
    <definedName name="県旗6">INDIRECT(所属6)</definedName>
    <definedName name="県旗7" localSheetId="12">INDIRECT(所属7)</definedName>
    <definedName name="県旗7" localSheetId="0">INDIRECT(所属7)</definedName>
    <definedName name="県旗7">INDIRECT(所属7)</definedName>
    <definedName name="県旗8" localSheetId="12">INDIRECT(所属8)</definedName>
    <definedName name="県旗8" localSheetId="0">INDIRECT(所属8)</definedName>
    <definedName name="県旗8">INDIRECT(所属8)</definedName>
    <definedName name="県旗88" localSheetId="12">INDIRECT(使用説明!所属88)</definedName>
    <definedName name="県旗88" localSheetId="0">INDIRECT(所属88)</definedName>
    <definedName name="県旗88">INDIRECT(所属88)</definedName>
    <definedName name="県旗888" localSheetId="12">INDIRECT(所属888)</definedName>
    <definedName name="県旗888" localSheetId="0">INDIRECT(所属888)</definedName>
    <definedName name="県旗888">INDIRECT(所属888)</definedName>
    <definedName name="県旗R1" localSheetId="12">INDIRECT(所属R1)</definedName>
    <definedName name="県旗R1" localSheetId="0">INDIRECT(所属R1)</definedName>
    <definedName name="県旗R1">INDIRECT(所属R1)</definedName>
    <definedName name="県旗R2" localSheetId="12">INDIRECT(所属R2)</definedName>
    <definedName name="県旗R2" localSheetId="0">INDIRECT(所属R2)</definedName>
    <definedName name="県旗R2">INDIRECT(所属R2)</definedName>
    <definedName name="県旗R3" localSheetId="12">INDIRECT(所属R3)</definedName>
    <definedName name="県旗R3" localSheetId="0">INDIRECT(所属R3)</definedName>
    <definedName name="県旗R3">INDIRECT(所属R3)</definedName>
    <definedName name="県旗R4" localSheetId="12">INDIRECT(所属R4)</definedName>
    <definedName name="県旗R4" localSheetId="0">INDIRECT(所属R4)</definedName>
    <definedName name="県旗R4">INDIRECT(所属R4)</definedName>
    <definedName name="県旗R5" localSheetId="12">INDIRECT(所属R5)</definedName>
    <definedName name="県旗R5" localSheetId="0">INDIRECT(所属R5)</definedName>
    <definedName name="県旗R5">INDIRECT(所属R5)</definedName>
    <definedName name="県旗R6" localSheetId="12">INDIRECT(所属R6)</definedName>
    <definedName name="県旗R6" localSheetId="0">INDIRECT(所属R6)</definedName>
    <definedName name="県旗R6">INDIRECT(所属R6)</definedName>
    <definedName name="県旗R7" localSheetId="12">INDIRECT(所属R7)</definedName>
    <definedName name="県旗R7" localSheetId="0">INDIRECT(所属R7)</definedName>
    <definedName name="県旗R7">INDIRECT(所属R7)</definedName>
    <definedName name="県旗R8" localSheetId="12">INDIRECT(所属R8)</definedName>
    <definedName name="県旗R8" localSheetId="0">INDIRECT(所属R8)</definedName>
    <definedName name="県旗R8">INDIRECT(所属R8)</definedName>
    <definedName name="広島" localSheetId="12">#REF!</definedName>
    <definedName name="広島">#REF!</definedName>
    <definedName name="香川" localSheetId="12">#REF!</definedName>
    <definedName name="香川">#REF!</definedName>
    <definedName name="高知" localSheetId="12">#REF!</definedName>
    <definedName name="高知">#REF!</definedName>
    <definedName name="佐賀" localSheetId="12">#REF!</definedName>
    <definedName name="佐賀">#REF!</definedName>
    <definedName name="埼玉" localSheetId="12">#REF!</definedName>
    <definedName name="埼玉">#REF!</definedName>
    <definedName name="三重" localSheetId="12">#REF!</definedName>
    <definedName name="三重">#REF!</definedName>
    <definedName name="山形" localSheetId="12">#REF!</definedName>
    <definedName name="山形">#REF!</definedName>
    <definedName name="山口" localSheetId="12">#REF!</definedName>
    <definedName name="山口">#REF!</definedName>
    <definedName name="山梨" localSheetId="12">#REF!</definedName>
    <definedName name="山梨">#REF!</definedName>
    <definedName name="滋賀" localSheetId="12">#REF!</definedName>
    <definedName name="滋賀">#REF!</definedName>
    <definedName name="鹿児島" localSheetId="12">#REF!</definedName>
    <definedName name="鹿児島">#REF!</definedName>
    <definedName name="写真" localSheetId="12">INDIRECT(加盟団体)</definedName>
    <definedName name="写真" localSheetId="0">INDIRECT(加盟団体)</definedName>
    <definedName name="写真">INDIRECT(加盟団体)</definedName>
    <definedName name="秋田" localSheetId="12">#REF!</definedName>
    <definedName name="秋田">#REF!</definedName>
    <definedName name="所属1">[2]個人入場DATA!$P$10</definedName>
    <definedName name="所属11">[3]個人入場DATA2!$P$5</definedName>
    <definedName name="所属12">[3]個人入場DATA2!$P$6</definedName>
    <definedName name="所属13">[3]個人入場DATA2!$P$7</definedName>
    <definedName name="所属14">[3]個人入場DATA2!$P$8</definedName>
    <definedName name="所属15">[3]個人入場DATA2!$P$9</definedName>
    <definedName name="所属16">[3]個人入場DATA2!$P$10</definedName>
    <definedName name="所属17">[3]個人入場DATA2!$P$11</definedName>
    <definedName name="所属18">[3]個人入場DATA2!$P$12</definedName>
    <definedName name="所属2">[2]個人入場DATA!$P$22</definedName>
    <definedName name="所属3">[2]個人入場DATA!$P$34</definedName>
    <definedName name="所属4">[2]個人入場DATA!$P$46</definedName>
    <definedName name="所属5">[2]個人入場DATA!$P$58</definedName>
    <definedName name="所属6">[2]個人入場DATA!$P$70</definedName>
    <definedName name="所属7">[2]個人入場DATA!$P$82</definedName>
    <definedName name="所属8">[2]個人入場DATA!$P$94</definedName>
    <definedName name="所属88" localSheetId="12">#REF!</definedName>
    <definedName name="所属88">#REF!</definedName>
    <definedName name="所属888">[3]個人入場DATA2!#REF!</definedName>
    <definedName name="所属R1">'[2]リレ-入場DATA'!$O$14</definedName>
    <definedName name="所属R11" localSheetId="12">#REF!</definedName>
    <definedName name="所属R11">#REF!</definedName>
    <definedName name="所属R12" localSheetId="12">#REF!</definedName>
    <definedName name="所属R12">#REF!</definedName>
    <definedName name="所属R13" localSheetId="12">#REF!</definedName>
    <definedName name="所属R13">#REF!</definedName>
    <definedName name="所属R14" localSheetId="12">#REF!</definedName>
    <definedName name="所属R14">#REF!</definedName>
    <definedName name="所属R15" localSheetId="12">#REF!</definedName>
    <definedName name="所属R15">#REF!</definedName>
    <definedName name="所属R16" localSheetId="12">#REF!</definedName>
    <definedName name="所属R16">#REF!</definedName>
    <definedName name="所属R17" localSheetId="12">#REF!</definedName>
    <definedName name="所属R17">#REF!</definedName>
    <definedName name="所属R18" localSheetId="12">#REF!</definedName>
    <definedName name="所属R18">#REF!</definedName>
    <definedName name="所属R2">'[2]リレ-入場DATA'!$O$30</definedName>
    <definedName name="所属R21">[3]個人入場DATA2!$P$22</definedName>
    <definedName name="所属R22">[3]個人入場DATA2!$P$23</definedName>
    <definedName name="所属R23">[3]個人入場DATA2!$P$24</definedName>
    <definedName name="所属R24">[3]個人入場DATA2!$P$25</definedName>
    <definedName name="所属R25">[3]個人入場DATA2!$P$26</definedName>
    <definedName name="所属R26">[3]個人入場DATA2!$P$27</definedName>
    <definedName name="所属R27">[3]個人入場DATA2!$P$28</definedName>
    <definedName name="所属R28">[3]個人入場DATA2!$P$29</definedName>
    <definedName name="所属R3">'[2]リレ-入場DATA'!$O$46</definedName>
    <definedName name="所属R4">'[2]リレ-入場DATA'!$O$62</definedName>
    <definedName name="所属R5">'[2]リレ-入場DATA'!$O$78</definedName>
    <definedName name="所属R6">'[2]リレ-入場DATA'!$O$94</definedName>
    <definedName name="所属R7">'[2]リレ-入場DATA'!$O$110</definedName>
    <definedName name="所属R8">'[2]リレ-入場DATA'!$O$126</definedName>
    <definedName name="新潟" localSheetId="12">#REF!</definedName>
    <definedName name="新潟">#REF!</definedName>
    <definedName name="神奈川" localSheetId="12">#REF!</definedName>
    <definedName name="神奈川">#REF!</definedName>
    <definedName name="数字">[1]Sheet4!$F$4</definedName>
    <definedName name="青森" localSheetId="12">#REF!</definedName>
    <definedName name="青森">#REF!</definedName>
    <definedName name="静岡" localSheetId="12">#REF!</definedName>
    <definedName name="静岡">#REF!</definedName>
    <definedName name="石川" localSheetId="12">#REF!</definedName>
    <definedName name="石川">#REF!</definedName>
    <definedName name="千葉" localSheetId="12">#REF!</definedName>
    <definedName name="千葉">#REF!</definedName>
    <definedName name="大阪" localSheetId="12">#REF!</definedName>
    <definedName name="大阪">#REF!</definedName>
    <definedName name="大分" localSheetId="12">#REF!</definedName>
    <definedName name="大分">#REF!</definedName>
    <definedName name="長崎" localSheetId="12">#REF!</definedName>
    <definedName name="長崎">#REF!</definedName>
    <definedName name="長野" localSheetId="12">#REF!</definedName>
    <definedName name="長野">#REF!</definedName>
    <definedName name="鳥取" localSheetId="12">#REF!</definedName>
    <definedName name="鳥取">#REF!</definedName>
    <definedName name="島根" localSheetId="12">#REF!</definedName>
    <definedName name="島根">#REF!</definedName>
    <definedName name="東京" localSheetId="12">#REF!</definedName>
    <definedName name="東京">#REF!</definedName>
    <definedName name="徳島" localSheetId="12">#REF!</definedName>
    <definedName name="徳島">#REF!</definedName>
    <definedName name="栃木" localSheetId="12">#REF!</definedName>
    <definedName name="栃木">#REF!</definedName>
    <definedName name="奈良" localSheetId="12">#REF!</definedName>
    <definedName name="奈良">#REF!</definedName>
    <definedName name="番号">[1]Sheet4!$A$2</definedName>
    <definedName name="富山" localSheetId="12">#REF!</definedName>
    <definedName name="富山">#REF!</definedName>
    <definedName name="福井" localSheetId="12">#REF!</definedName>
    <definedName name="福井">#REF!</definedName>
    <definedName name="福岡" localSheetId="12">#REF!</definedName>
    <definedName name="福岡">#REF!</definedName>
    <definedName name="福島" localSheetId="12">#REF!</definedName>
    <definedName name="福島">#REF!</definedName>
    <definedName name="兵庫" localSheetId="12">#REF!</definedName>
    <definedName name="兵庫">#REF!</definedName>
    <definedName name="北海道" localSheetId="12">#REF!</definedName>
    <definedName name="北海道">#REF!</definedName>
    <definedName name="和歌山" localSheetId="12">#REF!</definedName>
    <definedName name="和歌山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" i="12" l="1"/>
  <c r="O5001" i="12"/>
  <c r="N5001" i="12"/>
  <c r="F5001" i="12"/>
  <c r="E5001" i="12"/>
  <c r="D5001" i="12"/>
  <c r="O5000" i="12"/>
  <c r="N5000" i="12"/>
  <c r="D5000" i="12" s="1"/>
  <c r="F5000" i="12"/>
  <c r="E5000" i="12"/>
  <c r="O4999" i="12"/>
  <c r="N4999" i="12"/>
  <c r="D4999" i="12" s="1"/>
  <c r="F4999" i="12"/>
  <c r="E4999" i="12"/>
  <c r="O4998" i="12"/>
  <c r="N4998" i="12"/>
  <c r="D4998" i="12" s="1"/>
  <c r="F4998" i="12"/>
  <c r="E4998" i="12"/>
  <c r="O4997" i="12"/>
  <c r="N4997" i="12"/>
  <c r="D4997" i="12" s="1"/>
  <c r="F4997" i="12"/>
  <c r="E4997" i="12"/>
  <c r="O4996" i="12"/>
  <c r="N4996" i="12"/>
  <c r="D4996" i="12" s="1"/>
  <c r="F4996" i="12"/>
  <c r="E4996" i="12"/>
  <c r="O4995" i="12"/>
  <c r="N4995" i="12"/>
  <c r="D4995" i="12" s="1"/>
  <c r="F4995" i="12"/>
  <c r="E4995" i="12"/>
  <c r="O4994" i="12"/>
  <c r="N4994" i="12"/>
  <c r="D4994" i="12" s="1"/>
  <c r="F4994" i="12"/>
  <c r="E4994" i="12"/>
  <c r="O4993" i="12"/>
  <c r="N4993" i="12"/>
  <c r="F4993" i="12"/>
  <c r="E4993" i="12"/>
  <c r="D4993" i="12"/>
  <c r="O4992" i="12"/>
  <c r="N4992" i="12"/>
  <c r="D4992" i="12" s="1"/>
  <c r="F4992" i="12"/>
  <c r="E4992" i="12"/>
  <c r="O4991" i="12"/>
  <c r="N4991" i="12"/>
  <c r="D4991" i="12" s="1"/>
  <c r="F4991" i="12"/>
  <c r="E4991" i="12"/>
  <c r="O4990" i="12"/>
  <c r="N4990" i="12"/>
  <c r="D4990" i="12" s="1"/>
  <c r="F4990" i="12"/>
  <c r="E4990" i="12"/>
  <c r="O4989" i="12"/>
  <c r="N4989" i="12"/>
  <c r="D4989" i="12" s="1"/>
  <c r="F4989" i="12"/>
  <c r="E4989" i="12"/>
  <c r="O4988" i="12"/>
  <c r="N4988" i="12"/>
  <c r="D4988" i="12" s="1"/>
  <c r="F4988" i="12"/>
  <c r="E4988" i="12"/>
  <c r="O4987" i="12"/>
  <c r="N4987" i="12"/>
  <c r="D4987" i="12" s="1"/>
  <c r="F4987" i="12"/>
  <c r="E4987" i="12"/>
  <c r="O4986" i="12"/>
  <c r="N4986" i="12"/>
  <c r="D4986" i="12" s="1"/>
  <c r="F4986" i="12"/>
  <c r="E4986" i="12"/>
  <c r="O4985" i="12"/>
  <c r="N4985" i="12"/>
  <c r="F4985" i="12"/>
  <c r="E4985" i="12"/>
  <c r="D4985" i="12"/>
  <c r="O4984" i="12"/>
  <c r="N4984" i="12"/>
  <c r="D4984" i="12" s="1"/>
  <c r="F4984" i="12"/>
  <c r="E4984" i="12"/>
  <c r="O4983" i="12"/>
  <c r="N4983" i="12"/>
  <c r="D4983" i="12" s="1"/>
  <c r="F4983" i="12"/>
  <c r="E4983" i="12"/>
  <c r="O4982" i="12"/>
  <c r="N4982" i="12"/>
  <c r="D4982" i="12" s="1"/>
  <c r="F4982" i="12"/>
  <c r="E4982" i="12"/>
  <c r="O4981" i="12"/>
  <c r="N4981" i="12"/>
  <c r="D4981" i="12" s="1"/>
  <c r="F4981" i="12"/>
  <c r="E4981" i="12"/>
  <c r="O4980" i="12"/>
  <c r="N4980" i="12"/>
  <c r="D4980" i="12" s="1"/>
  <c r="F4980" i="12"/>
  <c r="E4980" i="12"/>
  <c r="O4979" i="12"/>
  <c r="N4979" i="12"/>
  <c r="D4979" i="12" s="1"/>
  <c r="F4979" i="12"/>
  <c r="E4979" i="12"/>
  <c r="O4978" i="12"/>
  <c r="N4978" i="12"/>
  <c r="D4978" i="12" s="1"/>
  <c r="F4978" i="12"/>
  <c r="E4978" i="12"/>
  <c r="O4977" i="12"/>
  <c r="N4977" i="12"/>
  <c r="D4977" i="12" s="1"/>
  <c r="F4977" i="12"/>
  <c r="E4977" i="12"/>
  <c r="O4976" i="12"/>
  <c r="N4976" i="12"/>
  <c r="D4976" i="12" s="1"/>
  <c r="F4976" i="12"/>
  <c r="E4976" i="12"/>
  <c r="O4975" i="12"/>
  <c r="N4975" i="12"/>
  <c r="D4975" i="12" s="1"/>
  <c r="F4975" i="12"/>
  <c r="E4975" i="12"/>
  <c r="O4974" i="12"/>
  <c r="N4974" i="12"/>
  <c r="D4974" i="12" s="1"/>
  <c r="F4974" i="12"/>
  <c r="E4974" i="12"/>
  <c r="O4973" i="12"/>
  <c r="N4973" i="12"/>
  <c r="D4973" i="12" s="1"/>
  <c r="F4973" i="12"/>
  <c r="E4973" i="12"/>
  <c r="O4972" i="12"/>
  <c r="N4972" i="12"/>
  <c r="D4972" i="12" s="1"/>
  <c r="F4972" i="12"/>
  <c r="E4972" i="12"/>
  <c r="O4971" i="12"/>
  <c r="N4971" i="12"/>
  <c r="D4971" i="12" s="1"/>
  <c r="F4971" i="12"/>
  <c r="E4971" i="12"/>
  <c r="O4970" i="12"/>
  <c r="N4970" i="12"/>
  <c r="D4970" i="12" s="1"/>
  <c r="F4970" i="12"/>
  <c r="E4970" i="12"/>
  <c r="O4969" i="12"/>
  <c r="N4969" i="12"/>
  <c r="D4969" i="12" s="1"/>
  <c r="F4969" i="12"/>
  <c r="E4969" i="12"/>
  <c r="O4968" i="12"/>
  <c r="N4968" i="12"/>
  <c r="D4968" i="12" s="1"/>
  <c r="F4968" i="12"/>
  <c r="E4968" i="12"/>
  <c r="O4967" i="12"/>
  <c r="N4967" i="12"/>
  <c r="F4967" i="12"/>
  <c r="E4967" i="12"/>
  <c r="D4967" i="12"/>
  <c r="O4966" i="12"/>
  <c r="N4966" i="12"/>
  <c r="D4966" i="12" s="1"/>
  <c r="F4966" i="12"/>
  <c r="E4966" i="12"/>
  <c r="O4965" i="12"/>
  <c r="N4965" i="12"/>
  <c r="D4965" i="12" s="1"/>
  <c r="F4965" i="12"/>
  <c r="E4965" i="12"/>
  <c r="O4964" i="12"/>
  <c r="N4964" i="12"/>
  <c r="D4964" i="12" s="1"/>
  <c r="F4964" i="12"/>
  <c r="E4964" i="12"/>
  <c r="O4963" i="12"/>
  <c r="N4963" i="12"/>
  <c r="D4963" i="12" s="1"/>
  <c r="F4963" i="12"/>
  <c r="E4963" i="12"/>
  <c r="O4962" i="12"/>
  <c r="N4962" i="12"/>
  <c r="D4962" i="12" s="1"/>
  <c r="F4962" i="12"/>
  <c r="E4962" i="12"/>
  <c r="O4961" i="12"/>
  <c r="N4961" i="12"/>
  <c r="D4961" i="12" s="1"/>
  <c r="F4961" i="12"/>
  <c r="E4961" i="12"/>
  <c r="O4960" i="12"/>
  <c r="N4960" i="12"/>
  <c r="D4960" i="12" s="1"/>
  <c r="F4960" i="12"/>
  <c r="E4960" i="12"/>
  <c r="O4959" i="12"/>
  <c r="N4959" i="12"/>
  <c r="F4959" i="12"/>
  <c r="E4959" i="12"/>
  <c r="D4959" i="12"/>
  <c r="O4958" i="12"/>
  <c r="N4958" i="12"/>
  <c r="D4958" i="12" s="1"/>
  <c r="F4958" i="12"/>
  <c r="E4958" i="12"/>
  <c r="O4957" i="12"/>
  <c r="N4957" i="12"/>
  <c r="D4957" i="12" s="1"/>
  <c r="F4957" i="12"/>
  <c r="E4957" i="12"/>
  <c r="O4956" i="12"/>
  <c r="N4956" i="12"/>
  <c r="D4956" i="12" s="1"/>
  <c r="F4956" i="12"/>
  <c r="E4956" i="12"/>
  <c r="O4955" i="12"/>
  <c r="N4955" i="12"/>
  <c r="D4955" i="12" s="1"/>
  <c r="F4955" i="12"/>
  <c r="E4955" i="12"/>
  <c r="O4954" i="12"/>
  <c r="N4954" i="12"/>
  <c r="D4954" i="12" s="1"/>
  <c r="F4954" i="12"/>
  <c r="E4954" i="12"/>
  <c r="O4953" i="12"/>
  <c r="N4953" i="12"/>
  <c r="D4953" i="12" s="1"/>
  <c r="F4953" i="12"/>
  <c r="E4953" i="12"/>
  <c r="O4952" i="12"/>
  <c r="N4952" i="12"/>
  <c r="D4952" i="12" s="1"/>
  <c r="F4952" i="12"/>
  <c r="E4952" i="12"/>
  <c r="O4951" i="12"/>
  <c r="N4951" i="12"/>
  <c r="F4951" i="12"/>
  <c r="E4951" i="12"/>
  <c r="D4951" i="12"/>
  <c r="O4950" i="12"/>
  <c r="N4950" i="12"/>
  <c r="D4950" i="12" s="1"/>
  <c r="F4950" i="12"/>
  <c r="E4950" i="12"/>
  <c r="O4949" i="12"/>
  <c r="N4949" i="12"/>
  <c r="D4949" i="12" s="1"/>
  <c r="F4949" i="12"/>
  <c r="E4949" i="12"/>
  <c r="O4948" i="12"/>
  <c r="N4948" i="12"/>
  <c r="D4948" i="12" s="1"/>
  <c r="F4948" i="12"/>
  <c r="E4948" i="12"/>
  <c r="O4947" i="12"/>
  <c r="N4947" i="12"/>
  <c r="D4947" i="12" s="1"/>
  <c r="F4947" i="12"/>
  <c r="E4947" i="12"/>
  <c r="O4946" i="12"/>
  <c r="N4946" i="12"/>
  <c r="D4946" i="12" s="1"/>
  <c r="F4946" i="12"/>
  <c r="E4946" i="12"/>
  <c r="O4945" i="12"/>
  <c r="N4945" i="12"/>
  <c r="D4945" i="12" s="1"/>
  <c r="F4945" i="12"/>
  <c r="E4945" i="12"/>
  <c r="O4944" i="12"/>
  <c r="N4944" i="12"/>
  <c r="F4944" i="12"/>
  <c r="E4944" i="12"/>
  <c r="D4944" i="12"/>
  <c r="O4943" i="12"/>
  <c r="N4943" i="12"/>
  <c r="D4943" i="12" s="1"/>
  <c r="F4943" i="12"/>
  <c r="E4943" i="12"/>
  <c r="O4942" i="12"/>
  <c r="N4942" i="12"/>
  <c r="D4942" i="12" s="1"/>
  <c r="F4942" i="12"/>
  <c r="E4942" i="12"/>
  <c r="O4941" i="12"/>
  <c r="N4941" i="12"/>
  <c r="D4941" i="12" s="1"/>
  <c r="F4941" i="12"/>
  <c r="E4941" i="12"/>
  <c r="O4940" i="12"/>
  <c r="N4940" i="12"/>
  <c r="F4940" i="12"/>
  <c r="E4940" i="12"/>
  <c r="D4940" i="12"/>
  <c r="O4939" i="12"/>
  <c r="N4939" i="12"/>
  <c r="D4939" i="12" s="1"/>
  <c r="F4939" i="12"/>
  <c r="E4939" i="12"/>
  <c r="O4938" i="12"/>
  <c r="N4938" i="12"/>
  <c r="D4938" i="12" s="1"/>
  <c r="F4938" i="12"/>
  <c r="E4938" i="12"/>
  <c r="O4937" i="12"/>
  <c r="N4937" i="12"/>
  <c r="D4937" i="12" s="1"/>
  <c r="F4937" i="12"/>
  <c r="E4937" i="12"/>
  <c r="O4936" i="12"/>
  <c r="N4936" i="12"/>
  <c r="D4936" i="12" s="1"/>
  <c r="F4936" i="12"/>
  <c r="E4936" i="12"/>
  <c r="O4935" i="12"/>
  <c r="N4935" i="12"/>
  <c r="F4935" i="12"/>
  <c r="E4935" i="12"/>
  <c r="D4935" i="12"/>
  <c r="O4934" i="12"/>
  <c r="N4934" i="12"/>
  <c r="D4934" i="12" s="1"/>
  <c r="F4934" i="12"/>
  <c r="E4934" i="12"/>
  <c r="O4933" i="12"/>
  <c r="N4933" i="12"/>
  <c r="D4933" i="12" s="1"/>
  <c r="F4933" i="12"/>
  <c r="E4933" i="12"/>
  <c r="O4932" i="12"/>
  <c r="N4932" i="12"/>
  <c r="D4932" i="12" s="1"/>
  <c r="F4932" i="12"/>
  <c r="E4932" i="12"/>
  <c r="O4931" i="12"/>
  <c r="N4931" i="12"/>
  <c r="F4931" i="12"/>
  <c r="E4931" i="12"/>
  <c r="D4931" i="12"/>
  <c r="O4930" i="12"/>
  <c r="N4930" i="12"/>
  <c r="D4930" i="12" s="1"/>
  <c r="F4930" i="12"/>
  <c r="E4930" i="12"/>
  <c r="O4929" i="12"/>
  <c r="N4929" i="12"/>
  <c r="D4929" i="12" s="1"/>
  <c r="F4929" i="12"/>
  <c r="E4929" i="12"/>
  <c r="O4928" i="12"/>
  <c r="N4928" i="12"/>
  <c r="D4928" i="12" s="1"/>
  <c r="F4928" i="12"/>
  <c r="E4928" i="12"/>
  <c r="O4927" i="12"/>
  <c r="N4927" i="12"/>
  <c r="D4927" i="12" s="1"/>
  <c r="F4927" i="12"/>
  <c r="E4927" i="12"/>
  <c r="O4926" i="12"/>
  <c r="N4926" i="12"/>
  <c r="F4926" i="12"/>
  <c r="E4926" i="12"/>
  <c r="D4926" i="12"/>
  <c r="O4925" i="12"/>
  <c r="N4925" i="12"/>
  <c r="D4925" i="12" s="1"/>
  <c r="F4925" i="12"/>
  <c r="E4925" i="12"/>
  <c r="O4924" i="12"/>
  <c r="N4924" i="12"/>
  <c r="D4924" i="12" s="1"/>
  <c r="F4924" i="12"/>
  <c r="E4924" i="12"/>
  <c r="O4923" i="12"/>
  <c r="N4923" i="12"/>
  <c r="D4923" i="12" s="1"/>
  <c r="F4923" i="12"/>
  <c r="E4923" i="12"/>
  <c r="O4922" i="12"/>
  <c r="N4922" i="12"/>
  <c r="D4922" i="12" s="1"/>
  <c r="F4922" i="12"/>
  <c r="E4922" i="12"/>
  <c r="O4921" i="12"/>
  <c r="N4921" i="12"/>
  <c r="F4921" i="12"/>
  <c r="E4921" i="12"/>
  <c r="D4921" i="12"/>
  <c r="O4920" i="12"/>
  <c r="N4920" i="12"/>
  <c r="D4920" i="12" s="1"/>
  <c r="F4920" i="12"/>
  <c r="E4920" i="12"/>
  <c r="O4919" i="12"/>
  <c r="N4919" i="12"/>
  <c r="D4919" i="12" s="1"/>
  <c r="F4919" i="12"/>
  <c r="E4919" i="12"/>
  <c r="O4918" i="12"/>
  <c r="N4918" i="12"/>
  <c r="D4918" i="12" s="1"/>
  <c r="F4918" i="12"/>
  <c r="E4918" i="12"/>
  <c r="O4917" i="12"/>
  <c r="N4917" i="12"/>
  <c r="D4917" i="12" s="1"/>
  <c r="F4917" i="12"/>
  <c r="E4917" i="12"/>
  <c r="O4916" i="12"/>
  <c r="N4916" i="12"/>
  <c r="D4916" i="12" s="1"/>
  <c r="F4916" i="12"/>
  <c r="E4916" i="12"/>
  <c r="O4915" i="12"/>
  <c r="N4915" i="12"/>
  <c r="D4915" i="12" s="1"/>
  <c r="F4915" i="12"/>
  <c r="E4915" i="12"/>
  <c r="O4914" i="12"/>
  <c r="N4914" i="12"/>
  <c r="D4914" i="12" s="1"/>
  <c r="F4914" i="12"/>
  <c r="E4914" i="12"/>
  <c r="O4913" i="12"/>
  <c r="N4913" i="12"/>
  <c r="D4913" i="12" s="1"/>
  <c r="F4913" i="12"/>
  <c r="E4913" i="12"/>
  <c r="O4912" i="12"/>
  <c r="N4912" i="12"/>
  <c r="D4912" i="12" s="1"/>
  <c r="F4912" i="12"/>
  <c r="E4912" i="12"/>
  <c r="O4911" i="12"/>
  <c r="N4911" i="12"/>
  <c r="D4911" i="12" s="1"/>
  <c r="F4911" i="12"/>
  <c r="E4911" i="12"/>
  <c r="O4910" i="12"/>
  <c r="N4910" i="12"/>
  <c r="D4910" i="12" s="1"/>
  <c r="F4910" i="12"/>
  <c r="E4910" i="12"/>
  <c r="O4909" i="12"/>
  <c r="N4909" i="12"/>
  <c r="F4909" i="12"/>
  <c r="E4909" i="12"/>
  <c r="D4909" i="12"/>
  <c r="O4908" i="12"/>
  <c r="N4908" i="12"/>
  <c r="D4908" i="12" s="1"/>
  <c r="F4908" i="12"/>
  <c r="E4908" i="12"/>
  <c r="O4907" i="12"/>
  <c r="N4907" i="12"/>
  <c r="D4907" i="12" s="1"/>
  <c r="F4907" i="12"/>
  <c r="E4907" i="12"/>
  <c r="O4906" i="12"/>
  <c r="N4906" i="12"/>
  <c r="D4906" i="12" s="1"/>
  <c r="F4906" i="12"/>
  <c r="E4906" i="12"/>
  <c r="O4905" i="12"/>
  <c r="N4905" i="12"/>
  <c r="D4905" i="12" s="1"/>
  <c r="F4905" i="12"/>
  <c r="E4905" i="12"/>
  <c r="O4904" i="12"/>
  <c r="N4904" i="12"/>
  <c r="D4904" i="12" s="1"/>
  <c r="F4904" i="12"/>
  <c r="E4904" i="12"/>
  <c r="O4903" i="12"/>
  <c r="N4903" i="12"/>
  <c r="D4903" i="12" s="1"/>
  <c r="F4903" i="12"/>
  <c r="E4903" i="12"/>
  <c r="O4902" i="12"/>
  <c r="N4902" i="12"/>
  <c r="D4902" i="12" s="1"/>
  <c r="F4902" i="12"/>
  <c r="E4902" i="12"/>
  <c r="O4901" i="12"/>
  <c r="N4901" i="12"/>
  <c r="D4901" i="12" s="1"/>
  <c r="F4901" i="12"/>
  <c r="E4901" i="12"/>
  <c r="O4900" i="12"/>
  <c r="N4900" i="12"/>
  <c r="D4900" i="12" s="1"/>
  <c r="F4900" i="12"/>
  <c r="E4900" i="12"/>
  <c r="O4899" i="12"/>
  <c r="N4899" i="12"/>
  <c r="D4899" i="12" s="1"/>
  <c r="F4899" i="12"/>
  <c r="E4899" i="12"/>
  <c r="O4898" i="12"/>
  <c r="N4898" i="12"/>
  <c r="D4898" i="12" s="1"/>
  <c r="F4898" i="12"/>
  <c r="E4898" i="12"/>
  <c r="O4897" i="12"/>
  <c r="N4897" i="12"/>
  <c r="D4897" i="12" s="1"/>
  <c r="F4897" i="12"/>
  <c r="E4897" i="12"/>
  <c r="O4896" i="12"/>
  <c r="N4896" i="12"/>
  <c r="F4896" i="12"/>
  <c r="E4896" i="12"/>
  <c r="D4896" i="12"/>
  <c r="O4895" i="12"/>
  <c r="N4895" i="12"/>
  <c r="D4895" i="12" s="1"/>
  <c r="F4895" i="12"/>
  <c r="E4895" i="12"/>
  <c r="O4894" i="12"/>
  <c r="N4894" i="12"/>
  <c r="D4894" i="12" s="1"/>
  <c r="F4894" i="12"/>
  <c r="E4894" i="12"/>
  <c r="O4893" i="12"/>
  <c r="N4893" i="12"/>
  <c r="D4893" i="12" s="1"/>
  <c r="F4893" i="12"/>
  <c r="E4893" i="12"/>
  <c r="O4892" i="12"/>
  <c r="N4892" i="12"/>
  <c r="D4892" i="12" s="1"/>
  <c r="F4892" i="12"/>
  <c r="E4892" i="12"/>
  <c r="O4891" i="12"/>
  <c r="N4891" i="12"/>
  <c r="D4891" i="12" s="1"/>
  <c r="F4891" i="12"/>
  <c r="E4891" i="12"/>
  <c r="O4890" i="12"/>
  <c r="N4890" i="12"/>
  <c r="D4890" i="12" s="1"/>
  <c r="F4890" i="12"/>
  <c r="E4890" i="12"/>
  <c r="O4889" i="12"/>
  <c r="N4889" i="12"/>
  <c r="D4889" i="12" s="1"/>
  <c r="F4889" i="12"/>
  <c r="E4889" i="12"/>
  <c r="O4888" i="12"/>
  <c r="N4888" i="12"/>
  <c r="F4888" i="12"/>
  <c r="E4888" i="12"/>
  <c r="D4888" i="12"/>
  <c r="O4887" i="12"/>
  <c r="N4887" i="12"/>
  <c r="D4887" i="12" s="1"/>
  <c r="F4887" i="12"/>
  <c r="E4887" i="12"/>
  <c r="O4886" i="12"/>
  <c r="N4886" i="12"/>
  <c r="D4886" i="12" s="1"/>
  <c r="F4886" i="12"/>
  <c r="E4886" i="12"/>
  <c r="O4885" i="12"/>
  <c r="N4885" i="12"/>
  <c r="D4885" i="12" s="1"/>
  <c r="F4885" i="12"/>
  <c r="E4885" i="12"/>
  <c r="O4884" i="12"/>
  <c r="N4884" i="12"/>
  <c r="D4884" i="12" s="1"/>
  <c r="F4884" i="12"/>
  <c r="E4884" i="12"/>
  <c r="O4883" i="12"/>
  <c r="N4883" i="12"/>
  <c r="D4883" i="12" s="1"/>
  <c r="F4883" i="12"/>
  <c r="E4883" i="12"/>
  <c r="O4882" i="12"/>
  <c r="N4882" i="12"/>
  <c r="D4882" i="12" s="1"/>
  <c r="F4882" i="12"/>
  <c r="E4882" i="12"/>
  <c r="O4881" i="12"/>
  <c r="N4881" i="12"/>
  <c r="D4881" i="12" s="1"/>
  <c r="F4881" i="12"/>
  <c r="E4881" i="12"/>
  <c r="O4880" i="12"/>
  <c r="N4880" i="12"/>
  <c r="D4880" i="12" s="1"/>
  <c r="F4880" i="12"/>
  <c r="E4880" i="12"/>
  <c r="O4879" i="12"/>
  <c r="N4879" i="12"/>
  <c r="D4879" i="12" s="1"/>
  <c r="F4879" i="12"/>
  <c r="E4879" i="12"/>
  <c r="O4878" i="12"/>
  <c r="N4878" i="12"/>
  <c r="D4878" i="12" s="1"/>
  <c r="F4878" i="12"/>
  <c r="E4878" i="12"/>
  <c r="O4877" i="12"/>
  <c r="N4877" i="12"/>
  <c r="D4877" i="12" s="1"/>
  <c r="F4877" i="12"/>
  <c r="E4877" i="12"/>
  <c r="O4876" i="12"/>
  <c r="N4876" i="12"/>
  <c r="D4876" i="12" s="1"/>
  <c r="F4876" i="12"/>
  <c r="E4876" i="12"/>
  <c r="O4875" i="12"/>
  <c r="N4875" i="12"/>
  <c r="F4875" i="12"/>
  <c r="E4875" i="12"/>
  <c r="D4875" i="12"/>
  <c r="O4874" i="12"/>
  <c r="N4874" i="12"/>
  <c r="D4874" i="12" s="1"/>
  <c r="F4874" i="12"/>
  <c r="E4874" i="12"/>
  <c r="O4873" i="12"/>
  <c r="N4873" i="12"/>
  <c r="F4873" i="12"/>
  <c r="E4873" i="12"/>
  <c r="D4873" i="12"/>
  <c r="O4872" i="12"/>
  <c r="N4872" i="12"/>
  <c r="D4872" i="12" s="1"/>
  <c r="F4872" i="12"/>
  <c r="E4872" i="12"/>
  <c r="O4871" i="12"/>
  <c r="N4871" i="12"/>
  <c r="D4871" i="12" s="1"/>
  <c r="F4871" i="12"/>
  <c r="E4871" i="12"/>
  <c r="O4870" i="12"/>
  <c r="N4870" i="12"/>
  <c r="D4870" i="12" s="1"/>
  <c r="F4870" i="12"/>
  <c r="E4870" i="12"/>
  <c r="O4869" i="12"/>
  <c r="N4869" i="12"/>
  <c r="D4869" i="12" s="1"/>
  <c r="F4869" i="12"/>
  <c r="E4869" i="12"/>
  <c r="O4868" i="12"/>
  <c r="N4868" i="12"/>
  <c r="D4868" i="12" s="1"/>
  <c r="F4868" i="12"/>
  <c r="E4868" i="12"/>
  <c r="O4867" i="12"/>
  <c r="N4867" i="12"/>
  <c r="D4867" i="12" s="1"/>
  <c r="F4867" i="12"/>
  <c r="E4867" i="12"/>
  <c r="O4866" i="12"/>
  <c r="N4866" i="12"/>
  <c r="D4866" i="12" s="1"/>
  <c r="F4866" i="12"/>
  <c r="E4866" i="12"/>
  <c r="O4865" i="12"/>
  <c r="N4865" i="12"/>
  <c r="D4865" i="12" s="1"/>
  <c r="F4865" i="12"/>
  <c r="E4865" i="12"/>
  <c r="O4864" i="12"/>
  <c r="N4864" i="12"/>
  <c r="F4864" i="12"/>
  <c r="E4864" i="12"/>
  <c r="D4864" i="12"/>
  <c r="O4863" i="12"/>
  <c r="N4863" i="12"/>
  <c r="D4863" i="12" s="1"/>
  <c r="F4863" i="12"/>
  <c r="E4863" i="12"/>
  <c r="O4862" i="12"/>
  <c r="N4862" i="12"/>
  <c r="D4862" i="12" s="1"/>
  <c r="F4862" i="12"/>
  <c r="E4862" i="12"/>
  <c r="O4861" i="12"/>
  <c r="N4861" i="12"/>
  <c r="D4861" i="12" s="1"/>
  <c r="F4861" i="12"/>
  <c r="E4861" i="12"/>
  <c r="O4860" i="12"/>
  <c r="N4860" i="12"/>
  <c r="F4860" i="12"/>
  <c r="E4860" i="12"/>
  <c r="D4860" i="12"/>
  <c r="O4859" i="12"/>
  <c r="N4859" i="12"/>
  <c r="D4859" i="12" s="1"/>
  <c r="F4859" i="12"/>
  <c r="E4859" i="12"/>
  <c r="O4858" i="12"/>
  <c r="N4858" i="12"/>
  <c r="D4858" i="12" s="1"/>
  <c r="F4858" i="12"/>
  <c r="E4858" i="12"/>
  <c r="O4857" i="12"/>
  <c r="N4857" i="12"/>
  <c r="D4857" i="12" s="1"/>
  <c r="F4857" i="12"/>
  <c r="E4857" i="12"/>
  <c r="O4856" i="12"/>
  <c r="N4856" i="12"/>
  <c r="D4856" i="12" s="1"/>
  <c r="F4856" i="12"/>
  <c r="E4856" i="12"/>
  <c r="O4855" i="12"/>
  <c r="N4855" i="12"/>
  <c r="D4855" i="12" s="1"/>
  <c r="F4855" i="12"/>
  <c r="E4855" i="12"/>
  <c r="O4854" i="12"/>
  <c r="N4854" i="12"/>
  <c r="D4854" i="12" s="1"/>
  <c r="F4854" i="12"/>
  <c r="E4854" i="12"/>
  <c r="O4853" i="12"/>
  <c r="N4853" i="12"/>
  <c r="D4853" i="12" s="1"/>
  <c r="F4853" i="12"/>
  <c r="E4853" i="12"/>
  <c r="O4852" i="12"/>
  <c r="N4852" i="12"/>
  <c r="D4852" i="12" s="1"/>
  <c r="F4852" i="12"/>
  <c r="E4852" i="12"/>
  <c r="O4851" i="12"/>
  <c r="N4851" i="12"/>
  <c r="D4851" i="12" s="1"/>
  <c r="F4851" i="12"/>
  <c r="E4851" i="12"/>
  <c r="O4850" i="12"/>
  <c r="N4850" i="12"/>
  <c r="D4850" i="12" s="1"/>
  <c r="F4850" i="12"/>
  <c r="E4850" i="12"/>
  <c r="O4849" i="12"/>
  <c r="N4849" i="12"/>
  <c r="D4849" i="12" s="1"/>
  <c r="F4849" i="12"/>
  <c r="E4849" i="12"/>
  <c r="O4848" i="12"/>
  <c r="N4848" i="12"/>
  <c r="F4848" i="12"/>
  <c r="E4848" i="12"/>
  <c r="D4848" i="12"/>
  <c r="O4847" i="12"/>
  <c r="N4847" i="12"/>
  <c r="D4847" i="12" s="1"/>
  <c r="F4847" i="12"/>
  <c r="E4847" i="12"/>
  <c r="O4846" i="12"/>
  <c r="N4846" i="12"/>
  <c r="D4846" i="12" s="1"/>
  <c r="F4846" i="12"/>
  <c r="E4846" i="12"/>
  <c r="O4845" i="12"/>
  <c r="N4845" i="12"/>
  <c r="D4845" i="12" s="1"/>
  <c r="F4845" i="12"/>
  <c r="E4845" i="12"/>
  <c r="O4844" i="12"/>
  <c r="N4844" i="12"/>
  <c r="F4844" i="12"/>
  <c r="E4844" i="12"/>
  <c r="D4844" i="12"/>
  <c r="O4843" i="12"/>
  <c r="N4843" i="12"/>
  <c r="D4843" i="12" s="1"/>
  <c r="F4843" i="12"/>
  <c r="E4843" i="12"/>
  <c r="O4842" i="12"/>
  <c r="N4842" i="12"/>
  <c r="D4842" i="12" s="1"/>
  <c r="F4842" i="12"/>
  <c r="E4842" i="12"/>
  <c r="O4841" i="12"/>
  <c r="N4841" i="12"/>
  <c r="D4841" i="12" s="1"/>
  <c r="F4841" i="12"/>
  <c r="E4841" i="12"/>
  <c r="O4840" i="12"/>
  <c r="N4840" i="12"/>
  <c r="D4840" i="12" s="1"/>
  <c r="F4840" i="12"/>
  <c r="E4840" i="12"/>
  <c r="O4839" i="12"/>
  <c r="N4839" i="12"/>
  <c r="D4839" i="12" s="1"/>
  <c r="F4839" i="12"/>
  <c r="E4839" i="12"/>
  <c r="O4838" i="12"/>
  <c r="N4838" i="12"/>
  <c r="D4838" i="12" s="1"/>
  <c r="F4838" i="12"/>
  <c r="E4838" i="12"/>
  <c r="O4837" i="12"/>
  <c r="N4837" i="12"/>
  <c r="D4837" i="12" s="1"/>
  <c r="F4837" i="12"/>
  <c r="E4837" i="12"/>
  <c r="O4836" i="12"/>
  <c r="N4836" i="12"/>
  <c r="D4836" i="12" s="1"/>
  <c r="F4836" i="12"/>
  <c r="E4836" i="12"/>
  <c r="O4835" i="12"/>
  <c r="N4835" i="12"/>
  <c r="D4835" i="12" s="1"/>
  <c r="F4835" i="12"/>
  <c r="E4835" i="12"/>
  <c r="O4834" i="12"/>
  <c r="N4834" i="12"/>
  <c r="D4834" i="12" s="1"/>
  <c r="F4834" i="12"/>
  <c r="E4834" i="12"/>
  <c r="O4833" i="12"/>
  <c r="N4833" i="12"/>
  <c r="D4833" i="12" s="1"/>
  <c r="F4833" i="12"/>
  <c r="E4833" i="12"/>
  <c r="O4832" i="12"/>
  <c r="N4832" i="12"/>
  <c r="F4832" i="12"/>
  <c r="E4832" i="12"/>
  <c r="D4832" i="12"/>
  <c r="O4831" i="12"/>
  <c r="N4831" i="12"/>
  <c r="D4831" i="12" s="1"/>
  <c r="F4831" i="12"/>
  <c r="E4831" i="12"/>
  <c r="O4830" i="12"/>
  <c r="N4830" i="12"/>
  <c r="D4830" i="12" s="1"/>
  <c r="F4830" i="12"/>
  <c r="E4830" i="12"/>
  <c r="O4829" i="12"/>
  <c r="N4829" i="12"/>
  <c r="D4829" i="12" s="1"/>
  <c r="F4829" i="12"/>
  <c r="E4829" i="12"/>
  <c r="O4828" i="12"/>
  <c r="N4828" i="12"/>
  <c r="F4828" i="12"/>
  <c r="E4828" i="12"/>
  <c r="D4828" i="12"/>
  <c r="O4827" i="12"/>
  <c r="N4827" i="12"/>
  <c r="D4827" i="12" s="1"/>
  <c r="F4827" i="12"/>
  <c r="E4827" i="12"/>
  <c r="O4826" i="12"/>
  <c r="N4826" i="12"/>
  <c r="D4826" i="12" s="1"/>
  <c r="F4826" i="12"/>
  <c r="E4826" i="12"/>
  <c r="O4825" i="12"/>
  <c r="N4825" i="12"/>
  <c r="D4825" i="12" s="1"/>
  <c r="F4825" i="12"/>
  <c r="E4825" i="12"/>
  <c r="O4824" i="12"/>
  <c r="N4824" i="12"/>
  <c r="D4824" i="12" s="1"/>
  <c r="F4824" i="12"/>
  <c r="E4824" i="12"/>
  <c r="O4823" i="12"/>
  <c r="N4823" i="12"/>
  <c r="D4823" i="12" s="1"/>
  <c r="F4823" i="12"/>
  <c r="E4823" i="12"/>
  <c r="O4822" i="12"/>
  <c r="N4822" i="12"/>
  <c r="D4822" i="12" s="1"/>
  <c r="F4822" i="12"/>
  <c r="E4822" i="12"/>
  <c r="O4821" i="12"/>
  <c r="N4821" i="12"/>
  <c r="F4821" i="12"/>
  <c r="E4821" i="12"/>
  <c r="D4821" i="12"/>
  <c r="O4820" i="12"/>
  <c r="N4820" i="12"/>
  <c r="D4820" i="12" s="1"/>
  <c r="F4820" i="12"/>
  <c r="E4820" i="12"/>
  <c r="O4819" i="12"/>
  <c r="N4819" i="12"/>
  <c r="D4819" i="12" s="1"/>
  <c r="F4819" i="12"/>
  <c r="E4819" i="12"/>
  <c r="O4818" i="12"/>
  <c r="N4818" i="12"/>
  <c r="D4818" i="12" s="1"/>
  <c r="F4818" i="12"/>
  <c r="E4818" i="12"/>
  <c r="O4817" i="12"/>
  <c r="N4817" i="12"/>
  <c r="D4817" i="12" s="1"/>
  <c r="F4817" i="12"/>
  <c r="E4817" i="12"/>
  <c r="O4816" i="12"/>
  <c r="N4816" i="12"/>
  <c r="D4816" i="12" s="1"/>
  <c r="F4816" i="12"/>
  <c r="E4816" i="12"/>
  <c r="O4815" i="12"/>
  <c r="N4815" i="12"/>
  <c r="F4815" i="12"/>
  <c r="E4815" i="12"/>
  <c r="D4815" i="12"/>
  <c r="O4814" i="12"/>
  <c r="N4814" i="12"/>
  <c r="D4814" i="12" s="1"/>
  <c r="F4814" i="12"/>
  <c r="E4814" i="12"/>
  <c r="O4813" i="12"/>
  <c r="N4813" i="12"/>
  <c r="D4813" i="12" s="1"/>
  <c r="F4813" i="12"/>
  <c r="E4813" i="12"/>
  <c r="O4812" i="12"/>
  <c r="N4812" i="12"/>
  <c r="D4812" i="12" s="1"/>
  <c r="F4812" i="12"/>
  <c r="E4812" i="12"/>
  <c r="O4811" i="12"/>
  <c r="N4811" i="12"/>
  <c r="D4811" i="12" s="1"/>
  <c r="F4811" i="12"/>
  <c r="E4811" i="12"/>
  <c r="O4810" i="12"/>
  <c r="N4810" i="12"/>
  <c r="D4810" i="12" s="1"/>
  <c r="F4810" i="12"/>
  <c r="E4810" i="12"/>
  <c r="O4809" i="12"/>
  <c r="N4809" i="12"/>
  <c r="D4809" i="12" s="1"/>
  <c r="F4809" i="12"/>
  <c r="E4809" i="12"/>
  <c r="O4808" i="12"/>
  <c r="N4808" i="12"/>
  <c r="D4808" i="12" s="1"/>
  <c r="F4808" i="12"/>
  <c r="E4808" i="12"/>
  <c r="O4807" i="12"/>
  <c r="N4807" i="12"/>
  <c r="F4807" i="12"/>
  <c r="E4807" i="12"/>
  <c r="D4807" i="12"/>
  <c r="O4806" i="12"/>
  <c r="N4806" i="12"/>
  <c r="F4806" i="12"/>
  <c r="E4806" i="12"/>
  <c r="D4806" i="12"/>
  <c r="O4805" i="12"/>
  <c r="N4805" i="12"/>
  <c r="D4805" i="12" s="1"/>
  <c r="F4805" i="12"/>
  <c r="E4805" i="12"/>
  <c r="O4804" i="12"/>
  <c r="N4804" i="12"/>
  <c r="D4804" i="12" s="1"/>
  <c r="F4804" i="12"/>
  <c r="E4804" i="12"/>
  <c r="O4803" i="12"/>
  <c r="N4803" i="12"/>
  <c r="D4803" i="12" s="1"/>
  <c r="F4803" i="12"/>
  <c r="E4803" i="12"/>
  <c r="O4802" i="12"/>
  <c r="N4802" i="12"/>
  <c r="D4802" i="12" s="1"/>
  <c r="F4802" i="12"/>
  <c r="E4802" i="12"/>
  <c r="O4801" i="12"/>
  <c r="N4801" i="12"/>
  <c r="D4801" i="12" s="1"/>
  <c r="F4801" i="12"/>
  <c r="E4801" i="12"/>
  <c r="O4800" i="12"/>
  <c r="N4800" i="12"/>
  <c r="D4800" i="12" s="1"/>
  <c r="F4800" i="12"/>
  <c r="E4800" i="12"/>
  <c r="O4799" i="12"/>
  <c r="N4799" i="12"/>
  <c r="F4799" i="12"/>
  <c r="E4799" i="12"/>
  <c r="D4799" i="12"/>
  <c r="O4798" i="12"/>
  <c r="N4798" i="12"/>
  <c r="D4798" i="12" s="1"/>
  <c r="F4798" i="12"/>
  <c r="E4798" i="12"/>
  <c r="O4797" i="12"/>
  <c r="N4797" i="12"/>
  <c r="F4797" i="12"/>
  <c r="E4797" i="12"/>
  <c r="D4797" i="12"/>
  <c r="O4796" i="12"/>
  <c r="N4796" i="12"/>
  <c r="D4796" i="12" s="1"/>
  <c r="F4796" i="12"/>
  <c r="E4796" i="12"/>
  <c r="O4795" i="12"/>
  <c r="N4795" i="12"/>
  <c r="D4795" i="12" s="1"/>
  <c r="F4795" i="12"/>
  <c r="E4795" i="12"/>
  <c r="O4794" i="12"/>
  <c r="N4794" i="12"/>
  <c r="D4794" i="12" s="1"/>
  <c r="F4794" i="12"/>
  <c r="E4794" i="12"/>
  <c r="O4793" i="12"/>
  <c r="N4793" i="12"/>
  <c r="D4793" i="12" s="1"/>
  <c r="F4793" i="12"/>
  <c r="E4793" i="12"/>
  <c r="O4792" i="12"/>
  <c r="N4792" i="12"/>
  <c r="D4792" i="12" s="1"/>
  <c r="F4792" i="12"/>
  <c r="E4792" i="12"/>
  <c r="O4791" i="12"/>
  <c r="N4791" i="12"/>
  <c r="D4791" i="12" s="1"/>
  <c r="F4791" i="12"/>
  <c r="E4791" i="12"/>
  <c r="O4790" i="12"/>
  <c r="N4790" i="12"/>
  <c r="D4790" i="12" s="1"/>
  <c r="F4790" i="12"/>
  <c r="E4790" i="12"/>
  <c r="O4789" i="12"/>
  <c r="N4789" i="12"/>
  <c r="F4789" i="12"/>
  <c r="E4789" i="12"/>
  <c r="D4789" i="12"/>
  <c r="O4788" i="12"/>
  <c r="N4788" i="12"/>
  <c r="D4788" i="12" s="1"/>
  <c r="F4788" i="12"/>
  <c r="E4788" i="12"/>
  <c r="O4787" i="12"/>
  <c r="N4787" i="12"/>
  <c r="D4787" i="12" s="1"/>
  <c r="F4787" i="12"/>
  <c r="E4787" i="12"/>
  <c r="O4786" i="12"/>
  <c r="N4786" i="12"/>
  <c r="D4786" i="12" s="1"/>
  <c r="F4786" i="12"/>
  <c r="E4786" i="12"/>
  <c r="O4785" i="12"/>
  <c r="N4785" i="12"/>
  <c r="D4785" i="12" s="1"/>
  <c r="F4785" i="12"/>
  <c r="E4785" i="12"/>
  <c r="O4784" i="12"/>
  <c r="N4784" i="12"/>
  <c r="D4784" i="12" s="1"/>
  <c r="F4784" i="12"/>
  <c r="E4784" i="12"/>
  <c r="O4783" i="12"/>
  <c r="N4783" i="12"/>
  <c r="D4783" i="12" s="1"/>
  <c r="F4783" i="12"/>
  <c r="E4783" i="12"/>
  <c r="O4782" i="12"/>
  <c r="N4782" i="12"/>
  <c r="D4782" i="12" s="1"/>
  <c r="F4782" i="12"/>
  <c r="E4782" i="12"/>
  <c r="O4781" i="12"/>
  <c r="N4781" i="12"/>
  <c r="F4781" i="12"/>
  <c r="E4781" i="12"/>
  <c r="D4781" i="12"/>
  <c r="O4780" i="12"/>
  <c r="N4780" i="12"/>
  <c r="D4780" i="12" s="1"/>
  <c r="F4780" i="12"/>
  <c r="E4780" i="12"/>
  <c r="O4779" i="12"/>
  <c r="N4779" i="12"/>
  <c r="D4779" i="12" s="1"/>
  <c r="F4779" i="12"/>
  <c r="E4779" i="12"/>
  <c r="O4778" i="12"/>
  <c r="N4778" i="12"/>
  <c r="D4778" i="12" s="1"/>
  <c r="F4778" i="12"/>
  <c r="E4778" i="12"/>
  <c r="O4777" i="12"/>
  <c r="N4777" i="12"/>
  <c r="D4777" i="12" s="1"/>
  <c r="F4777" i="12"/>
  <c r="E4777" i="12"/>
  <c r="O4776" i="12"/>
  <c r="N4776" i="12"/>
  <c r="D4776" i="12" s="1"/>
  <c r="F4776" i="12"/>
  <c r="E4776" i="12"/>
  <c r="O4775" i="12"/>
  <c r="N4775" i="12"/>
  <c r="D4775" i="12" s="1"/>
  <c r="F4775" i="12"/>
  <c r="E4775" i="12"/>
  <c r="O4774" i="12"/>
  <c r="N4774" i="12"/>
  <c r="D4774" i="12" s="1"/>
  <c r="F4774" i="12"/>
  <c r="E4774" i="12"/>
  <c r="O4773" i="12"/>
  <c r="N4773" i="12"/>
  <c r="D4773" i="12" s="1"/>
  <c r="F4773" i="12"/>
  <c r="E4773" i="12"/>
  <c r="O4772" i="12"/>
  <c r="N4772" i="12"/>
  <c r="D4772" i="12" s="1"/>
  <c r="F4772" i="12"/>
  <c r="E4772" i="12"/>
  <c r="O4771" i="12"/>
  <c r="N4771" i="12"/>
  <c r="F4771" i="12"/>
  <c r="E4771" i="12"/>
  <c r="D4771" i="12"/>
  <c r="O4770" i="12"/>
  <c r="N4770" i="12"/>
  <c r="D4770" i="12" s="1"/>
  <c r="F4770" i="12"/>
  <c r="E4770" i="12"/>
  <c r="O4769" i="12"/>
  <c r="N4769" i="12"/>
  <c r="D4769" i="12" s="1"/>
  <c r="F4769" i="12"/>
  <c r="E4769" i="12"/>
  <c r="O4768" i="12"/>
  <c r="N4768" i="12"/>
  <c r="D4768" i="12" s="1"/>
  <c r="F4768" i="12"/>
  <c r="E4768" i="12"/>
  <c r="O4767" i="12"/>
  <c r="N4767" i="12"/>
  <c r="D4767" i="12" s="1"/>
  <c r="F4767" i="12"/>
  <c r="E4767" i="12"/>
  <c r="O4766" i="12"/>
  <c r="N4766" i="12"/>
  <c r="D4766" i="12" s="1"/>
  <c r="F4766" i="12"/>
  <c r="E4766" i="12"/>
  <c r="O4765" i="12"/>
  <c r="N4765" i="12"/>
  <c r="F4765" i="12"/>
  <c r="E4765" i="12"/>
  <c r="D4765" i="12"/>
  <c r="O4764" i="12"/>
  <c r="N4764" i="12"/>
  <c r="D4764" i="12" s="1"/>
  <c r="F4764" i="12"/>
  <c r="E4764" i="12"/>
  <c r="O4763" i="12"/>
  <c r="N4763" i="12"/>
  <c r="D4763" i="12" s="1"/>
  <c r="F4763" i="12"/>
  <c r="E4763" i="12"/>
  <c r="O4762" i="12"/>
  <c r="N4762" i="12"/>
  <c r="D4762" i="12" s="1"/>
  <c r="F4762" i="12"/>
  <c r="E4762" i="12"/>
  <c r="O4761" i="12"/>
  <c r="N4761" i="12"/>
  <c r="D4761" i="12" s="1"/>
  <c r="F4761" i="12"/>
  <c r="E4761" i="12"/>
  <c r="O4760" i="12"/>
  <c r="N4760" i="12"/>
  <c r="D4760" i="12" s="1"/>
  <c r="F4760" i="12"/>
  <c r="E4760" i="12"/>
  <c r="O4759" i="12"/>
  <c r="N4759" i="12"/>
  <c r="D4759" i="12" s="1"/>
  <c r="F4759" i="12"/>
  <c r="E4759" i="12"/>
  <c r="O4758" i="12"/>
  <c r="N4758" i="12"/>
  <c r="D4758" i="12" s="1"/>
  <c r="F4758" i="12"/>
  <c r="E4758" i="12"/>
  <c r="O4757" i="12"/>
  <c r="N4757" i="12"/>
  <c r="D4757" i="12" s="1"/>
  <c r="F4757" i="12"/>
  <c r="E4757" i="12"/>
  <c r="O4756" i="12"/>
  <c r="N4756" i="12"/>
  <c r="D4756" i="12" s="1"/>
  <c r="F4756" i="12"/>
  <c r="E4756" i="12"/>
  <c r="O4755" i="12"/>
  <c r="N4755" i="12"/>
  <c r="F4755" i="12"/>
  <c r="E4755" i="12"/>
  <c r="D4755" i="12"/>
  <c r="O4754" i="12"/>
  <c r="N4754" i="12"/>
  <c r="D4754" i="12" s="1"/>
  <c r="F4754" i="12"/>
  <c r="E4754" i="12"/>
  <c r="O4753" i="12"/>
  <c r="N4753" i="12"/>
  <c r="D4753" i="12" s="1"/>
  <c r="F4753" i="12"/>
  <c r="E4753" i="12"/>
  <c r="O4752" i="12"/>
  <c r="N4752" i="12"/>
  <c r="D4752" i="12" s="1"/>
  <c r="F4752" i="12"/>
  <c r="E4752" i="12"/>
  <c r="O4751" i="12"/>
  <c r="N4751" i="12"/>
  <c r="D4751" i="12" s="1"/>
  <c r="F4751" i="12"/>
  <c r="E4751" i="12"/>
  <c r="O4750" i="12"/>
  <c r="N4750" i="12"/>
  <c r="D4750" i="12" s="1"/>
  <c r="F4750" i="12"/>
  <c r="E4750" i="12"/>
  <c r="O4749" i="12"/>
  <c r="N4749" i="12"/>
  <c r="F4749" i="12"/>
  <c r="E4749" i="12"/>
  <c r="D4749" i="12"/>
  <c r="O4748" i="12"/>
  <c r="N4748" i="12"/>
  <c r="D4748" i="12" s="1"/>
  <c r="F4748" i="12"/>
  <c r="E4748" i="12"/>
  <c r="O4747" i="12"/>
  <c r="N4747" i="12"/>
  <c r="D4747" i="12" s="1"/>
  <c r="F4747" i="12"/>
  <c r="E4747" i="12"/>
  <c r="O4746" i="12"/>
  <c r="N4746" i="12"/>
  <c r="D4746" i="12" s="1"/>
  <c r="F4746" i="12"/>
  <c r="E4746" i="12"/>
  <c r="O4745" i="12"/>
  <c r="N4745" i="12"/>
  <c r="D4745" i="12" s="1"/>
  <c r="F4745" i="12"/>
  <c r="E4745" i="12"/>
  <c r="O4744" i="12"/>
  <c r="N4744" i="12"/>
  <c r="D4744" i="12" s="1"/>
  <c r="F4744" i="12"/>
  <c r="E4744" i="12"/>
  <c r="O4743" i="12"/>
  <c r="N4743" i="12"/>
  <c r="D4743" i="12" s="1"/>
  <c r="F4743" i="12"/>
  <c r="E4743" i="12"/>
  <c r="O4742" i="12"/>
  <c r="N4742" i="12"/>
  <c r="D4742" i="12" s="1"/>
  <c r="F4742" i="12"/>
  <c r="E4742" i="12"/>
  <c r="O4741" i="12"/>
  <c r="N4741" i="12"/>
  <c r="D4741" i="12" s="1"/>
  <c r="F4741" i="12"/>
  <c r="E4741" i="12"/>
  <c r="O4740" i="12"/>
  <c r="N4740" i="12"/>
  <c r="D4740" i="12" s="1"/>
  <c r="F4740" i="12"/>
  <c r="E4740" i="12"/>
  <c r="O4739" i="12"/>
  <c r="N4739" i="12"/>
  <c r="F4739" i="12"/>
  <c r="E4739" i="12"/>
  <c r="D4739" i="12"/>
  <c r="O4738" i="12"/>
  <c r="N4738" i="12"/>
  <c r="D4738" i="12" s="1"/>
  <c r="F4738" i="12"/>
  <c r="E4738" i="12"/>
  <c r="O4737" i="12"/>
  <c r="N4737" i="12"/>
  <c r="D4737" i="12" s="1"/>
  <c r="F4737" i="12"/>
  <c r="E4737" i="12"/>
  <c r="O4736" i="12"/>
  <c r="N4736" i="12"/>
  <c r="D4736" i="12" s="1"/>
  <c r="F4736" i="12"/>
  <c r="E4736" i="12"/>
  <c r="O4735" i="12"/>
  <c r="N4735" i="12"/>
  <c r="D4735" i="12" s="1"/>
  <c r="F4735" i="12"/>
  <c r="E4735" i="12"/>
  <c r="O4734" i="12"/>
  <c r="N4734" i="12"/>
  <c r="D4734" i="12" s="1"/>
  <c r="F4734" i="12"/>
  <c r="E4734" i="12"/>
  <c r="O4733" i="12"/>
  <c r="N4733" i="12"/>
  <c r="F4733" i="12"/>
  <c r="E4733" i="12"/>
  <c r="D4733" i="12"/>
  <c r="O4732" i="12"/>
  <c r="N4732" i="12"/>
  <c r="D4732" i="12" s="1"/>
  <c r="F4732" i="12"/>
  <c r="E4732" i="12"/>
  <c r="O4731" i="12"/>
  <c r="N4731" i="12"/>
  <c r="D4731" i="12" s="1"/>
  <c r="F4731" i="12"/>
  <c r="E4731" i="12"/>
  <c r="O4730" i="12"/>
  <c r="N4730" i="12"/>
  <c r="D4730" i="12" s="1"/>
  <c r="F4730" i="12"/>
  <c r="E4730" i="12"/>
  <c r="O4729" i="12"/>
  <c r="N4729" i="12"/>
  <c r="D4729" i="12" s="1"/>
  <c r="F4729" i="12"/>
  <c r="E4729" i="12"/>
  <c r="O4728" i="12"/>
  <c r="N4728" i="12"/>
  <c r="D4728" i="12" s="1"/>
  <c r="F4728" i="12"/>
  <c r="E4728" i="12"/>
  <c r="O4727" i="12"/>
  <c r="N4727" i="12"/>
  <c r="D4727" i="12" s="1"/>
  <c r="F4727" i="12"/>
  <c r="E4727" i="12"/>
  <c r="O4726" i="12"/>
  <c r="N4726" i="12"/>
  <c r="D4726" i="12" s="1"/>
  <c r="F4726" i="12"/>
  <c r="E4726" i="12"/>
  <c r="O4725" i="12"/>
  <c r="N4725" i="12"/>
  <c r="D4725" i="12" s="1"/>
  <c r="F4725" i="12"/>
  <c r="E4725" i="12"/>
  <c r="O4724" i="12"/>
  <c r="N4724" i="12"/>
  <c r="D4724" i="12" s="1"/>
  <c r="F4724" i="12"/>
  <c r="E4724" i="12"/>
  <c r="O4723" i="12"/>
  <c r="N4723" i="12"/>
  <c r="F4723" i="12"/>
  <c r="E4723" i="12"/>
  <c r="D4723" i="12"/>
  <c r="O4722" i="12"/>
  <c r="N4722" i="12"/>
  <c r="D4722" i="12" s="1"/>
  <c r="F4722" i="12"/>
  <c r="E4722" i="12"/>
  <c r="O4721" i="12"/>
  <c r="N4721" i="12"/>
  <c r="D4721" i="12" s="1"/>
  <c r="F4721" i="12"/>
  <c r="E4721" i="12"/>
  <c r="O4720" i="12"/>
  <c r="N4720" i="12"/>
  <c r="D4720" i="12" s="1"/>
  <c r="F4720" i="12"/>
  <c r="E4720" i="12"/>
  <c r="O4719" i="12"/>
  <c r="N4719" i="12"/>
  <c r="D4719" i="12" s="1"/>
  <c r="F4719" i="12"/>
  <c r="E4719" i="12"/>
  <c r="O4718" i="12"/>
  <c r="N4718" i="12"/>
  <c r="D4718" i="12" s="1"/>
  <c r="F4718" i="12"/>
  <c r="E4718" i="12"/>
  <c r="O4717" i="12"/>
  <c r="N4717" i="12"/>
  <c r="F4717" i="12"/>
  <c r="E4717" i="12"/>
  <c r="D4717" i="12"/>
  <c r="O4716" i="12"/>
  <c r="N4716" i="12"/>
  <c r="D4716" i="12" s="1"/>
  <c r="F4716" i="12"/>
  <c r="E4716" i="12"/>
  <c r="O4715" i="12"/>
  <c r="N4715" i="12"/>
  <c r="D4715" i="12" s="1"/>
  <c r="F4715" i="12"/>
  <c r="E4715" i="12"/>
  <c r="O4714" i="12"/>
  <c r="N4714" i="12"/>
  <c r="D4714" i="12" s="1"/>
  <c r="F4714" i="12"/>
  <c r="E4714" i="12"/>
  <c r="O4713" i="12"/>
  <c r="N4713" i="12"/>
  <c r="D4713" i="12" s="1"/>
  <c r="F4713" i="12"/>
  <c r="E4713" i="12"/>
  <c r="O4712" i="12"/>
  <c r="N4712" i="12"/>
  <c r="D4712" i="12" s="1"/>
  <c r="F4712" i="12"/>
  <c r="E4712" i="12"/>
  <c r="O4711" i="12"/>
  <c r="N4711" i="12"/>
  <c r="D4711" i="12" s="1"/>
  <c r="F4711" i="12"/>
  <c r="E4711" i="12"/>
  <c r="O4710" i="12"/>
  <c r="N4710" i="12"/>
  <c r="D4710" i="12" s="1"/>
  <c r="F4710" i="12"/>
  <c r="E4710" i="12"/>
  <c r="O4709" i="12"/>
  <c r="N4709" i="12"/>
  <c r="D4709" i="12" s="1"/>
  <c r="F4709" i="12"/>
  <c r="E4709" i="12"/>
  <c r="O4708" i="12"/>
  <c r="N4708" i="12"/>
  <c r="D4708" i="12" s="1"/>
  <c r="F4708" i="12"/>
  <c r="E4708" i="12"/>
  <c r="O4707" i="12"/>
  <c r="N4707" i="12"/>
  <c r="F4707" i="12"/>
  <c r="E4707" i="12"/>
  <c r="D4707" i="12"/>
  <c r="O4706" i="12"/>
  <c r="N4706" i="12"/>
  <c r="D4706" i="12" s="1"/>
  <c r="F4706" i="12"/>
  <c r="E4706" i="12"/>
  <c r="O4705" i="12"/>
  <c r="N4705" i="12"/>
  <c r="D4705" i="12" s="1"/>
  <c r="F4705" i="12"/>
  <c r="E4705" i="12"/>
  <c r="O4704" i="12"/>
  <c r="N4704" i="12"/>
  <c r="D4704" i="12" s="1"/>
  <c r="F4704" i="12"/>
  <c r="E4704" i="12"/>
  <c r="O4703" i="12"/>
  <c r="N4703" i="12"/>
  <c r="D4703" i="12" s="1"/>
  <c r="F4703" i="12"/>
  <c r="E4703" i="12"/>
  <c r="O4702" i="12"/>
  <c r="N4702" i="12"/>
  <c r="D4702" i="12" s="1"/>
  <c r="F4702" i="12"/>
  <c r="E4702" i="12"/>
  <c r="O4701" i="12"/>
  <c r="N4701" i="12"/>
  <c r="F4701" i="12"/>
  <c r="E4701" i="12"/>
  <c r="D4701" i="12"/>
  <c r="O4700" i="12"/>
  <c r="N4700" i="12"/>
  <c r="D4700" i="12" s="1"/>
  <c r="F4700" i="12"/>
  <c r="E4700" i="12"/>
  <c r="O4699" i="12"/>
  <c r="N4699" i="12"/>
  <c r="D4699" i="12" s="1"/>
  <c r="F4699" i="12"/>
  <c r="E4699" i="12"/>
  <c r="O4698" i="12"/>
  <c r="N4698" i="12"/>
  <c r="D4698" i="12" s="1"/>
  <c r="F4698" i="12"/>
  <c r="E4698" i="12"/>
  <c r="O4697" i="12"/>
  <c r="N4697" i="12"/>
  <c r="D4697" i="12" s="1"/>
  <c r="F4697" i="12"/>
  <c r="E4697" i="12"/>
  <c r="O4696" i="12"/>
  <c r="N4696" i="12"/>
  <c r="D4696" i="12" s="1"/>
  <c r="F4696" i="12"/>
  <c r="E4696" i="12"/>
  <c r="O4695" i="12"/>
  <c r="N4695" i="12"/>
  <c r="D4695" i="12" s="1"/>
  <c r="F4695" i="12"/>
  <c r="E4695" i="12"/>
  <c r="O4694" i="12"/>
  <c r="N4694" i="12"/>
  <c r="D4694" i="12" s="1"/>
  <c r="F4694" i="12"/>
  <c r="E4694" i="12"/>
  <c r="O4693" i="12"/>
  <c r="N4693" i="12"/>
  <c r="D4693" i="12" s="1"/>
  <c r="F4693" i="12"/>
  <c r="E4693" i="12"/>
  <c r="O4692" i="12"/>
  <c r="N4692" i="12"/>
  <c r="D4692" i="12" s="1"/>
  <c r="F4692" i="12"/>
  <c r="E4692" i="12"/>
  <c r="O4691" i="12"/>
  <c r="N4691" i="12"/>
  <c r="D4691" i="12" s="1"/>
  <c r="F4691" i="12"/>
  <c r="E4691" i="12"/>
  <c r="O4690" i="12"/>
  <c r="N4690" i="12"/>
  <c r="F4690" i="12"/>
  <c r="E4690" i="12"/>
  <c r="D4690" i="12"/>
  <c r="O4689" i="12"/>
  <c r="N4689" i="12"/>
  <c r="D4689" i="12" s="1"/>
  <c r="F4689" i="12"/>
  <c r="E4689" i="12"/>
  <c r="O4688" i="12"/>
  <c r="N4688" i="12"/>
  <c r="D4688" i="12" s="1"/>
  <c r="F4688" i="12"/>
  <c r="E4688" i="12"/>
  <c r="O4687" i="12"/>
  <c r="N4687" i="12"/>
  <c r="D4687" i="12" s="1"/>
  <c r="F4687" i="12"/>
  <c r="E4687" i="12"/>
  <c r="O4686" i="12"/>
  <c r="N4686" i="12"/>
  <c r="D4686" i="12" s="1"/>
  <c r="F4686" i="12"/>
  <c r="E4686" i="12"/>
  <c r="O4685" i="12"/>
  <c r="N4685" i="12"/>
  <c r="D4685" i="12" s="1"/>
  <c r="F4685" i="12"/>
  <c r="E4685" i="12"/>
  <c r="O4684" i="12"/>
  <c r="N4684" i="12"/>
  <c r="F4684" i="12"/>
  <c r="E4684" i="12"/>
  <c r="D4684" i="12"/>
  <c r="O4683" i="12"/>
  <c r="N4683" i="12"/>
  <c r="D4683" i="12" s="1"/>
  <c r="F4683" i="12"/>
  <c r="E4683" i="12"/>
  <c r="O4682" i="12"/>
  <c r="N4682" i="12"/>
  <c r="D4682" i="12" s="1"/>
  <c r="F4682" i="12"/>
  <c r="E4682" i="12"/>
  <c r="O4681" i="12"/>
  <c r="N4681" i="12"/>
  <c r="D4681" i="12" s="1"/>
  <c r="F4681" i="12"/>
  <c r="E4681" i="12"/>
  <c r="O4680" i="12"/>
  <c r="N4680" i="12"/>
  <c r="D4680" i="12" s="1"/>
  <c r="F4680" i="12"/>
  <c r="E4680" i="12"/>
  <c r="O4679" i="12"/>
  <c r="N4679" i="12"/>
  <c r="D4679" i="12" s="1"/>
  <c r="F4679" i="12"/>
  <c r="E4679" i="12"/>
  <c r="O4678" i="12"/>
  <c r="N4678" i="12"/>
  <c r="D4678" i="12" s="1"/>
  <c r="F4678" i="12"/>
  <c r="E4678" i="12"/>
  <c r="O4677" i="12"/>
  <c r="N4677" i="12"/>
  <c r="D4677" i="12" s="1"/>
  <c r="F4677" i="12"/>
  <c r="E4677" i="12"/>
  <c r="O4676" i="12"/>
  <c r="N4676" i="12"/>
  <c r="D4676" i="12" s="1"/>
  <c r="F4676" i="12"/>
  <c r="E4676" i="12"/>
  <c r="O4675" i="12"/>
  <c r="N4675" i="12"/>
  <c r="D4675" i="12" s="1"/>
  <c r="F4675" i="12"/>
  <c r="E4675" i="12"/>
  <c r="O4674" i="12"/>
  <c r="N4674" i="12"/>
  <c r="F4674" i="12"/>
  <c r="E4674" i="12"/>
  <c r="D4674" i="12"/>
  <c r="O4673" i="12"/>
  <c r="N4673" i="12"/>
  <c r="D4673" i="12" s="1"/>
  <c r="F4673" i="12"/>
  <c r="E4673" i="12"/>
  <c r="O4672" i="12"/>
  <c r="N4672" i="12"/>
  <c r="D4672" i="12" s="1"/>
  <c r="F4672" i="12"/>
  <c r="E4672" i="12"/>
  <c r="O4671" i="12"/>
  <c r="N4671" i="12"/>
  <c r="D4671" i="12" s="1"/>
  <c r="F4671" i="12"/>
  <c r="E4671" i="12"/>
  <c r="O4670" i="12"/>
  <c r="N4670" i="12"/>
  <c r="D4670" i="12" s="1"/>
  <c r="F4670" i="12"/>
  <c r="E4670" i="12"/>
  <c r="O4669" i="12"/>
  <c r="N4669" i="12"/>
  <c r="D4669" i="12" s="1"/>
  <c r="F4669" i="12"/>
  <c r="E4669" i="12"/>
  <c r="O4668" i="12"/>
  <c r="N4668" i="12"/>
  <c r="F4668" i="12"/>
  <c r="E4668" i="12"/>
  <c r="D4668" i="12"/>
  <c r="O4667" i="12"/>
  <c r="N4667" i="12"/>
  <c r="D4667" i="12" s="1"/>
  <c r="F4667" i="12"/>
  <c r="E4667" i="12"/>
  <c r="O4666" i="12"/>
  <c r="N4666" i="12"/>
  <c r="D4666" i="12" s="1"/>
  <c r="F4666" i="12"/>
  <c r="E4666" i="12"/>
  <c r="O4665" i="12"/>
  <c r="N4665" i="12"/>
  <c r="D4665" i="12" s="1"/>
  <c r="F4665" i="12"/>
  <c r="E4665" i="12"/>
  <c r="O4664" i="12"/>
  <c r="N4664" i="12"/>
  <c r="D4664" i="12" s="1"/>
  <c r="F4664" i="12"/>
  <c r="E4664" i="12"/>
  <c r="O4663" i="12"/>
  <c r="N4663" i="12"/>
  <c r="D4663" i="12" s="1"/>
  <c r="F4663" i="12"/>
  <c r="E4663" i="12"/>
  <c r="O4662" i="12"/>
  <c r="N4662" i="12"/>
  <c r="D4662" i="12" s="1"/>
  <c r="F4662" i="12"/>
  <c r="E4662" i="12"/>
  <c r="O4661" i="12"/>
  <c r="N4661" i="12"/>
  <c r="D4661" i="12" s="1"/>
  <c r="F4661" i="12"/>
  <c r="E4661" i="12"/>
  <c r="O4660" i="12"/>
  <c r="N4660" i="12"/>
  <c r="D4660" i="12" s="1"/>
  <c r="F4660" i="12"/>
  <c r="E4660" i="12"/>
  <c r="O4659" i="12"/>
  <c r="N4659" i="12"/>
  <c r="D4659" i="12" s="1"/>
  <c r="F4659" i="12"/>
  <c r="E4659" i="12"/>
  <c r="O4658" i="12"/>
  <c r="N4658" i="12"/>
  <c r="F4658" i="12"/>
  <c r="E4658" i="12"/>
  <c r="D4658" i="12"/>
  <c r="O4657" i="12"/>
  <c r="N4657" i="12"/>
  <c r="D4657" i="12" s="1"/>
  <c r="F4657" i="12"/>
  <c r="E4657" i="12"/>
  <c r="O4656" i="12"/>
  <c r="N4656" i="12"/>
  <c r="D4656" i="12" s="1"/>
  <c r="F4656" i="12"/>
  <c r="E4656" i="12"/>
  <c r="O4655" i="12"/>
  <c r="N4655" i="12"/>
  <c r="D4655" i="12" s="1"/>
  <c r="F4655" i="12"/>
  <c r="E4655" i="12"/>
  <c r="O4654" i="12"/>
  <c r="N4654" i="12"/>
  <c r="D4654" i="12" s="1"/>
  <c r="F4654" i="12"/>
  <c r="E4654" i="12"/>
  <c r="O4653" i="12"/>
  <c r="N4653" i="12"/>
  <c r="D4653" i="12" s="1"/>
  <c r="F4653" i="12"/>
  <c r="E4653" i="12"/>
  <c r="O4652" i="12"/>
  <c r="N4652" i="12"/>
  <c r="F4652" i="12"/>
  <c r="E4652" i="12"/>
  <c r="D4652" i="12"/>
  <c r="O4651" i="12"/>
  <c r="N4651" i="12"/>
  <c r="D4651" i="12" s="1"/>
  <c r="F4651" i="12"/>
  <c r="E4651" i="12"/>
  <c r="O4650" i="12"/>
  <c r="N4650" i="12"/>
  <c r="D4650" i="12" s="1"/>
  <c r="F4650" i="12"/>
  <c r="E4650" i="12"/>
  <c r="O4649" i="12"/>
  <c r="N4649" i="12"/>
  <c r="D4649" i="12" s="1"/>
  <c r="F4649" i="12"/>
  <c r="E4649" i="12"/>
  <c r="O4648" i="12"/>
  <c r="N4648" i="12"/>
  <c r="D4648" i="12" s="1"/>
  <c r="F4648" i="12"/>
  <c r="E4648" i="12"/>
  <c r="O4647" i="12"/>
  <c r="N4647" i="12"/>
  <c r="D4647" i="12" s="1"/>
  <c r="F4647" i="12"/>
  <c r="E4647" i="12"/>
  <c r="O4646" i="12"/>
  <c r="N4646" i="12"/>
  <c r="D4646" i="12" s="1"/>
  <c r="F4646" i="12"/>
  <c r="E4646" i="12"/>
  <c r="O4645" i="12"/>
  <c r="N4645" i="12"/>
  <c r="D4645" i="12" s="1"/>
  <c r="F4645" i="12"/>
  <c r="E4645" i="12"/>
  <c r="O4644" i="12"/>
  <c r="N4644" i="12"/>
  <c r="D4644" i="12" s="1"/>
  <c r="F4644" i="12"/>
  <c r="E4644" i="12"/>
  <c r="O4643" i="12"/>
  <c r="N4643" i="12"/>
  <c r="D4643" i="12" s="1"/>
  <c r="F4643" i="12"/>
  <c r="E4643" i="12"/>
  <c r="O4642" i="12"/>
  <c r="N4642" i="12"/>
  <c r="F4642" i="12"/>
  <c r="E4642" i="12"/>
  <c r="D4642" i="12"/>
  <c r="O4641" i="12"/>
  <c r="N4641" i="12"/>
  <c r="D4641" i="12" s="1"/>
  <c r="F4641" i="12"/>
  <c r="E4641" i="12"/>
  <c r="O4640" i="12"/>
  <c r="N4640" i="12"/>
  <c r="D4640" i="12" s="1"/>
  <c r="F4640" i="12"/>
  <c r="E4640" i="12"/>
  <c r="O4639" i="12"/>
  <c r="N4639" i="12"/>
  <c r="D4639" i="12" s="1"/>
  <c r="F4639" i="12"/>
  <c r="E4639" i="12"/>
  <c r="O4638" i="12"/>
  <c r="N4638" i="12"/>
  <c r="D4638" i="12" s="1"/>
  <c r="F4638" i="12"/>
  <c r="E4638" i="12"/>
  <c r="O4637" i="12"/>
  <c r="N4637" i="12"/>
  <c r="D4637" i="12" s="1"/>
  <c r="F4637" i="12"/>
  <c r="E4637" i="12"/>
  <c r="O4636" i="12"/>
  <c r="N4636" i="12"/>
  <c r="F4636" i="12"/>
  <c r="E4636" i="12"/>
  <c r="D4636" i="12"/>
  <c r="O4635" i="12"/>
  <c r="N4635" i="12"/>
  <c r="D4635" i="12" s="1"/>
  <c r="F4635" i="12"/>
  <c r="E4635" i="12"/>
  <c r="O4634" i="12"/>
  <c r="N4634" i="12"/>
  <c r="D4634" i="12" s="1"/>
  <c r="F4634" i="12"/>
  <c r="E4634" i="12"/>
  <c r="O4633" i="12"/>
  <c r="N4633" i="12"/>
  <c r="D4633" i="12" s="1"/>
  <c r="F4633" i="12"/>
  <c r="E4633" i="12"/>
  <c r="O4632" i="12"/>
  <c r="N4632" i="12"/>
  <c r="D4632" i="12" s="1"/>
  <c r="F4632" i="12"/>
  <c r="E4632" i="12"/>
  <c r="O4631" i="12"/>
  <c r="N4631" i="12"/>
  <c r="D4631" i="12" s="1"/>
  <c r="F4631" i="12"/>
  <c r="E4631" i="12"/>
  <c r="O4630" i="12"/>
  <c r="N4630" i="12"/>
  <c r="D4630" i="12" s="1"/>
  <c r="F4630" i="12"/>
  <c r="E4630" i="12"/>
  <c r="O4629" i="12"/>
  <c r="N4629" i="12"/>
  <c r="D4629" i="12" s="1"/>
  <c r="F4629" i="12"/>
  <c r="E4629" i="12"/>
  <c r="O4628" i="12"/>
  <c r="N4628" i="12"/>
  <c r="D4628" i="12" s="1"/>
  <c r="F4628" i="12"/>
  <c r="E4628" i="12"/>
  <c r="O4627" i="12"/>
  <c r="N4627" i="12"/>
  <c r="D4627" i="12" s="1"/>
  <c r="F4627" i="12"/>
  <c r="E4627" i="12"/>
  <c r="O4626" i="12"/>
  <c r="N4626" i="12"/>
  <c r="D4626" i="12" s="1"/>
  <c r="F4626" i="12"/>
  <c r="E4626" i="12"/>
  <c r="O4625" i="12"/>
  <c r="N4625" i="12"/>
  <c r="F4625" i="12"/>
  <c r="E4625" i="12"/>
  <c r="D4625" i="12"/>
  <c r="O4624" i="12"/>
  <c r="N4624" i="12"/>
  <c r="D4624" i="12" s="1"/>
  <c r="F4624" i="12"/>
  <c r="E4624" i="12"/>
  <c r="O4623" i="12"/>
  <c r="N4623" i="12"/>
  <c r="D4623" i="12" s="1"/>
  <c r="F4623" i="12"/>
  <c r="E4623" i="12"/>
  <c r="O4622" i="12"/>
  <c r="N4622" i="12"/>
  <c r="D4622" i="12" s="1"/>
  <c r="F4622" i="12"/>
  <c r="E4622" i="12"/>
  <c r="O4621" i="12"/>
  <c r="N4621" i="12"/>
  <c r="D4621" i="12" s="1"/>
  <c r="F4621" i="12"/>
  <c r="E4621" i="12"/>
  <c r="O4620" i="12"/>
  <c r="N4620" i="12"/>
  <c r="D4620" i="12" s="1"/>
  <c r="F4620" i="12"/>
  <c r="E4620" i="12"/>
  <c r="O4619" i="12"/>
  <c r="N4619" i="12"/>
  <c r="F4619" i="12"/>
  <c r="E4619" i="12"/>
  <c r="D4619" i="12"/>
  <c r="O4618" i="12"/>
  <c r="N4618" i="12"/>
  <c r="D4618" i="12" s="1"/>
  <c r="F4618" i="12"/>
  <c r="E4618" i="12"/>
  <c r="O4617" i="12"/>
  <c r="N4617" i="12"/>
  <c r="D4617" i="12" s="1"/>
  <c r="F4617" i="12"/>
  <c r="E4617" i="12"/>
  <c r="O4616" i="12"/>
  <c r="N4616" i="12"/>
  <c r="D4616" i="12" s="1"/>
  <c r="F4616" i="12"/>
  <c r="E4616" i="12"/>
  <c r="O4615" i="12"/>
  <c r="N4615" i="12"/>
  <c r="D4615" i="12" s="1"/>
  <c r="F4615" i="12"/>
  <c r="E4615" i="12"/>
  <c r="O4614" i="12"/>
  <c r="N4614" i="12"/>
  <c r="D4614" i="12" s="1"/>
  <c r="F4614" i="12"/>
  <c r="E4614" i="12"/>
  <c r="O4613" i="12"/>
  <c r="N4613" i="12"/>
  <c r="D4613" i="12" s="1"/>
  <c r="F4613" i="12"/>
  <c r="E4613" i="12"/>
  <c r="O4612" i="12"/>
  <c r="N4612" i="12"/>
  <c r="D4612" i="12" s="1"/>
  <c r="F4612" i="12"/>
  <c r="E4612" i="12"/>
  <c r="O4611" i="12"/>
  <c r="N4611" i="12"/>
  <c r="D4611" i="12" s="1"/>
  <c r="F4611" i="12"/>
  <c r="E4611" i="12"/>
  <c r="O4610" i="12"/>
  <c r="N4610" i="12"/>
  <c r="D4610" i="12" s="1"/>
  <c r="F4610" i="12"/>
  <c r="E4610" i="12"/>
  <c r="O4609" i="12"/>
  <c r="N4609" i="12"/>
  <c r="F4609" i="12"/>
  <c r="E4609" i="12"/>
  <c r="D4609" i="12"/>
  <c r="O4608" i="12"/>
  <c r="N4608" i="12"/>
  <c r="D4608" i="12" s="1"/>
  <c r="F4608" i="12"/>
  <c r="E4608" i="12"/>
  <c r="O4607" i="12"/>
  <c r="N4607" i="12"/>
  <c r="D4607" i="12" s="1"/>
  <c r="F4607" i="12"/>
  <c r="E4607" i="12"/>
  <c r="O4606" i="12"/>
  <c r="N4606" i="12"/>
  <c r="D4606" i="12" s="1"/>
  <c r="F4606" i="12"/>
  <c r="E4606" i="12"/>
  <c r="O4605" i="12"/>
  <c r="N4605" i="12"/>
  <c r="D4605" i="12" s="1"/>
  <c r="F4605" i="12"/>
  <c r="E4605" i="12"/>
  <c r="O4604" i="12"/>
  <c r="N4604" i="12"/>
  <c r="D4604" i="12" s="1"/>
  <c r="F4604" i="12"/>
  <c r="E4604" i="12"/>
  <c r="O4603" i="12"/>
  <c r="N4603" i="12"/>
  <c r="F4603" i="12"/>
  <c r="E4603" i="12"/>
  <c r="D4603" i="12"/>
  <c r="O4602" i="12"/>
  <c r="N4602" i="12"/>
  <c r="D4602" i="12" s="1"/>
  <c r="F4602" i="12"/>
  <c r="E4602" i="12"/>
  <c r="O4601" i="12"/>
  <c r="N4601" i="12"/>
  <c r="D4601" i="12" s="1"/>
  <c r="F4601" i="12"/>
  <c r="E4601" i="12"/>
  <c r="O4600" i="12"/>
  <c r="N4600" i="12"/>
  <c r="D4600" i="12" s="1"/>
  <c r="F4600" i="12"/>
  <c r="E4600" i="12"/>
  <c r="O4599" i="12"/>
  <c r="N4599" i="12"/>
  <c r="D4599" i="12" s="1"/>
  <c r="F4599" i="12"/>
  <c r="E4599" i="12"/>
  <c r="O4598" i="12"/>
  <c r="N4598" i="12"/>
  <c r="D4598" i="12" s="1"/>
  <c r="F4598" i="12"/>
  <c r="E4598" i="12"/>
  <c r="O4597" i="12"/>
  <c r="N4597" i="12"/>
  <c r="D4597" i="12" s="1"/>
  <c r="F4597" i="12"/>
  <c r="E4597" i="12"/>
  <c r="O4596" i="12"/>
  <c r="N4596" i="12"/>
  <c r="D4596" i="12" s="1"/>
  <c r="F4596" i="12"/>
  <c r="E4596" i="12"/>
  <c r="O4595" i="12"/>
  <c r="N4595" i="12"/>
  <c r="D4595" i="12" s="1"/>
  <c r="F4595" i="12"/>
  <c r="E4595" i="12"/>
  <c r="O4594" i="12"/>
  <c r="N4594" i="12"/>
  <c r="D4594" i="12" s="1"/>
  <c r="F4594" i="12"/>
  <c r="E4594" i="12"/>
  <c r="O4593" i="12"/>
  <c r="N4593" i="12"/>
  <c r="F4593" i="12"/>
  <c r="E4593" i="12"/>
  <c r="D4593" i="12"/>
  <c r="O4592" i="12"/>
  <c r="N4592" i="12"/>
  <c r="D4592" i="12" s="1"/>
  <c r="F4592" i="12"/>
  <c r="E4592" i="12"/>
  <c r="O4591" i="12"/>
  <c r="N4591" i="12"/>
  <c r="D4591" i="12" s="1"/>
  <c r="F4591" i="12"/>
  <c r="E4591" i="12"/>
  <c r="O4590" i="12"/>
  <c r="N4590" i="12"/>
  <c r="D4590" i="12" s="1"/>
  <c r="F4590" i="12"/>
  <c r="E4590" i="12"/>
  <c r="O4589" i="12"/>
  <c r="N4589" i="12"/>
  <c r="D4589" i="12" s="1"/>
  <c r="F4589" i="12"/>
  <c r="E4589" i="12"/>
  <c r="O4588" i="12"/>
  <c r="N4588" i="12"/>
  <c r="D4588" i="12" s="1"/>
  <c r="F4588" i="12"/>
  <c r="E4588" i="12"/>
  <c r="O4587" i="12"/>
  <c r="N4587" i="12"/>
  <c r="F4587" i="12"/>
  <c r="E4587" i="12"/>
  <c r="D4587" i="12"/>
  <c r="O4586" i="12"/>
  <c r="N4586" i="12"/>
  <c r="D4586" i="12" s="1"/>
  <c r="F4586" i="12"/>
  <c r="E4586" i="12"/>
  <c r="O4585" i="12"/>
  <c r="N4585" i="12"/>
  <c r="D4585" i="12" s="1"/>
  <c r="F4585" i="12"/>
  <c r="E4585" i="12"/>
  <c r="O4584" i="12"/>
  <c r="N4584" i="12"/>
  <c r="D4584" i="12" s="1"/>
  <c r="F4584" i="12"/>
  <c r="E4584" i="12"/>
  <c r="O4583" i="12"/>
  <c r="N4583" i="12"/>
  <c r="D4583" i="12" s="1"/>
  <c r="F4583" i="12"/>
  <c r="E4583" i="12"/>
  <c r="O4582" i="12"/>
  <c r="N4582" i="12"/>
  <c r="D4582" i="12" s="1"/>
  <c r="F4582" i="12"/>
  <c r="E4582" i="12"/>
  <c r="O4581" i="12"/>
  <c r="N4581" i="12"/>
  <c r="D4581" i="12" s="1"/>
  <c r="F4581" i="12"/>
  <c r="E4581" i="12"/>
  <c r="O4580" i="12"/>
  <c r="N4580" i="12"/>
  <c r="D4580" i="12" s="1"/>
  <c r="F4580" i="12"/>
  <c r="E4580" i="12"/>
  <c r="O4579" i="12"/>
  <c r="N4579" i="12"/>
  <c r="D4579" i="12" s="1"/>
  <c r="F4579" i="12"/>
  <c r="E4579" i="12"/>
  <c r="O4578" i="12"/>
  <c r="N4578" i="12"/>
  <c r="D4578" i="12" s="1"/>
  <c r="F4578" i="12"/>
  <c r="E4578" i="12"/>
  <c r="O4577" i="12"/>
  <c r="N4577" i="12"/>
  <c r="F4577" i="12"/>
  <c r="E4577" i="12"/>
  <c r="D4577" i="12"/>
  <c r="O4576" i="12"/>
  <c r="N4576" i="12"/>
  <c r="D4576" i="12" s="1"/>
  <c r="F4576" i="12"/>
  <c r="E4576" i="12"/>
  <c r="O4575" i="12"/>
  <c r="N4575" i="12"/>
  <c r="D4575" i="12" s="1"/>
  <c r="F4575" i="12"/>
  <c r="E4575" i="12"/>
  <c r="O4574" i="12"/>
  <c r="N4574" i="12"/>
  <c r="D4574" i="12" s="1"/>
  <c r="F4574" i="12"/>
  <c r="E4574" i="12"/>
  <c r="O4573" i="12"/>
  <c r="N4573" i="12"/>
  <c r="D4573" i="12" s="1"/>
  <c r="F4573" i="12"/>
  <c r="E4573" i="12"/>
  <c r="O4572" i="12"/>
  <c r="N4572" i="12"/>
  <c r="D4572" i="12" s="1"/>
  <c r="F4572" i="12"/>
  <c r="E4572" i="12"/>
  <c r="O4571" i="12"/>
  <c r="N4571" i="12"/>
  <c r="F4571" i="12"/>
  <c r="E4571" i="12"/>
  <c r="D4571" i="12"/>
  <c r="O4570" i="12"/>
  <c r="N4570" i="12"/>
  <c r="D4570" i="12" s="1"/>
  <c r="F4570" i="12"/>
  <c r="E4570" i="12"/>
  <c r="O4569" i="12"/>
  <c r="N4569" i="12"/>
  <c r="D4569" i="12" s="1"/>
  <c r="F4569" i="12"/>
  <c r="E4569" i="12"/>
  <c r="O4568" i="12"/>
  <c r="N4568" i="12"/>
  <c r="D4568" i="12" s="1"/>
  <c r="F4568" i="12"/>
  <c r="E4568" i="12"/>
  <c r="O4567" i="12"/>
  <c r="N4567" i="12"/>
  <c r="D4567" i="12" s="1"/>
  <c r="F4567" i="12"/>
  <c r="E4567" i="12"/>
  <c r="O4566" i="12"/>
  <c r="N4566" i="12"/>
  <c r="D4566" i="12" s="1"/>
  <c r="F4566" i="12"/>
  <c r="E4566" i="12"/>
  <c r="O4565" i="12"/>
  <c r="N4565" i="12"/>
  <c r="D4565" i="12" s="1"/>
  <c r="F4565" i="12"/>
  <c r="E4565" i="12"/>
  <c r="O4564" i="12"/>
  <c r="N4564" i="12"/>
  <c r="D4564" i="12" s="1"/>
  <c r="F4564" i="12"/>
  <c r="E4564" i="12"/>
  <c r="O4563" i="12"/>
  <c r="N4563" i="12"/>
  <c r="D4563" i="12" s="1"/>
  <c r="F4563" i="12"/>
  <c r="E4563" i="12"/>
  <c r="O4562" i="12"/>
  <c r="N4562" i="12"/>
  <c r="D4562" i="12" s="1"/>
  <c r="F4562" i="12"/>
  <c r="E4562" i="12"/>
  <c r="O4561" i="12"/>
  <c r="N4561" i="12"/>
  <c r="F4561" i="12"/>
  <c r="E4561" i="12"/>
  <c r="D4561" i="12"/>
  <c r="O4560" i="12"/>
  <c r="N4560" i="12"/>
  <c r="D4560" i="12" s="1"/>
  <c r="F4560" i="12"/>
  <c r="E4560" i="12"/>
  <c r="O4559" i="12"/>
  <c r="N4559" i="12"/>
  <c r="D4559" i="12" s="1"/>
  <c r="F4559" i="12"/>
  <c r="E4559" i="12"/>
  <c r="O4558" i="12"/>
  <c r="N4558" i="12"/>
  <c r="D4558" i="12" s="1"/>
  <c r="F4558" i="12"/>
  <c r="E4558" i="12"/>
  <c r="O4557" i="12"/>
  <c r="N4557" i="12"/>
  <c r="D4557" i="12" s="1"/>
  <c r="F4557" i="12"/>
  <c r="E4557" i="12"/>
  <c r="O4556" i="12"/>
  <c r="N4556" i="12"/>
  <c r="D4556" i="12" s="1"/>
  <c r="F4556" i="12"/>
  <c r="E4556" i="12"/>
  <c r="O4555" i="12"/>
  <c r="N4555" i="12"/>
  <c r="F4555" i="12"/>
  <c r="E4555" i="12"/>
  <c r="D4555" i="12"/>
  <c r="O4554" i="12"/>
  <c r="N4554" i="12"/>
  <c r="D4554" i="12" s="1"/>
  <c r="F4554" i="12"/>
  <c r="E4554" i="12"/>
  <c r="O4553" i="12"/>
  <c r="N4553" i="12"/>
  <c r="D4553" i="12" s="1"/>
  <c r="F4553" i="12"/>
  <c r="E4553" i="12"/>
  <c r="O4552" i="12"/>
  <c r="N4552" i="12"/>
  <c r="D4552" i="12" s="1"/>
  <c r="F4552" i="12"/>
  <c r="E4552" i="12"/>
  <c r="O4551" i="12"/>
  <c r="N4551" i="12"/>
  <c r="D4551" i="12" s="1"/>
  <c r="F4551" i="12"/>
  <c r="E4551" i="12"/>
  <c r="O4550" i="12"/>
  <c r="N4550" i="12"/>
  <c r="D4550" i="12" s="1"/>
  <c r="F4550" i="12"/>
  <c r="E4550" i="12"/>
  <c r="O4549" i="12"/>
  <c r="N4549" i="12"/>
  <c r="D4549" i="12" s="1"/>
  <c r="F4549" i="12"/>
  <c r="E4549" i="12"/>
  <c r="O4548" i="12"/>
  <c r="N4548" i="12"/>
  <c r="D4548" i="12" s="1"/>
  <c r="F4548" i="12"/>
  <c r="E4548" i="12"/>
  <c r="O4547" i="12"/>
  <c r="N4547" i="12"/>
  <c r="D4547" i="12" s="1"/>
  <c r="F4547" i="12"/>
  <c r="E4547" i="12"/>
  <c r="O4546" i="12"/>
  <c r="N4546" i="12"/>
  <c r="D4546" i="12" s="1"/>
  <c r="F4546" i="12"/>
  <c r="E4546" i="12"/>
  <c r="O4545" i="12"/>
  <c r="N4545" i="12"/>
  <c r="F4545" i="12"/>
  <c r="E4545" i="12"/>
  <c r="D4545" i="12"/>
  <c r="O4544" i="12"/>
  <c r="N4544" i="12"/>
  <c r="D4544" i="12" s="1"/>
  <c r="F4544" i="12"/>
  <c r="E4544" i="12"/>
  <c r="O4543" i="12"/>
  <c r="N4543" i="12"/>
  <c r="D4543" i="12" s="1"/>
  <c r="F4543" i="12"/>
  <c r="E4543" i="12"/>
  <c r="O4542" i="12"/>
  <c r="N4542" i="12"/>
  <c r="D4542" i="12" s="1"/>
  <c r="F4542" i="12"/>
  <c r="E4542" i="12"/>
  <c r="O4541" i="12"/>
  <c r="N4541" i="12"/>
  <c r="D4541" i="12" s="1"/>
  <c r="F4541" i="12"/>
  <c r="E4541" i="12"/>
  <c r="O4540" i="12"/>
  <c r="N4540" i="12"/>
  <c r="D4540" i="12" s="1"/>
  <c r="F4540" i="12"/>
  <c r="E4540" i="12"/>
  <c r="O4539" i="12"/>
  <c r="N4539" i="12"/>
  <c r="F4539" i="12"/>
  <c r="E4539" i="12"/>
  <c r="D4539" i="12"/>
  <c r="O4538" i="12"/>
  <c r="N4538" i="12"/>
  <c r="D4538" i="12" s="1"/>
  <c r="F4538" i="12"/>
  <c r="E4538" i="12"/>
  <c r="O4537" i="12"/>
  <c r="N4537" i="12"/>
  <c r="D4537" i="12" s="1"/>
  <c r="F4537" i="12"/>
  <c r="E4537" i="12"/>
  <c r="O4536" i="12"/>
  <c r="N4536" i="12"/>
  <c r="D4536" i="12" s="1"/>
  <c r="F4536" i="12"/>
  <c r="E4536" i="12"/>
  <c r="O4535" i="12"/>
  <c r="N4535" i="12"/>
  <c r="D4535" i="12" s="1"/>
  <c r="F4535" i="12"/>
  <c r="E4535" i="12"/>
  <c r="O4534" i="12"/>
  <c r="N4534" i="12"/>
  <c r="D4534" i="12" s="1"/>
  <c r="F4534" i="12"/>
  <c r="E4534" i="12"/>
  <c r="O4533" i="12"/>
  <c r="N4533" i="12"/>
  <c r="D4533" i="12" s="1"/>
  <c r="F4533" i="12"/>
  <c r="E4533" i="12"/>
  <c r="O4532" i="12"/>
  <c r="N4532" i="12"/>
  <c r="D4532" i="12" s="1"/>
  <c r="F4532" i="12"/>
  <c r="E4532" i="12"/>
  <c r="O4531" i="12"/>
  <c r="N4531" i="12"/>
  <c r="D4531" i="12" s="1"/>
  <c r="F4531" i="12"/>
  <c r="E4531" i="12"/>
  <c r="O4530" i="12"/>
  <c r="N4530" i="12"/>
  <c r="D4530" i="12" s="1"/>
  <c r="F4530" i="12"/>
  <c r="E4530" i="12"/>
  <c r="O4529" i="12"/>
  <c r="N4529" i="12"/>
  <c r="F4529" i="12"/>
  <c r="E4529" i="12"/>
  <c r="D4529" i="12"/>
  <c r="O4528" i="12"/>
  <c r="N4528" i="12"/>
  <c r="D4528" i="12" s="1"/>
  <c r="F4528" i="12"/>
  <c r="E4528" i="12"/>
  <c r="O4527" i="12"/>
  <c r="N4527" i="12"/>
  <c r="D4527" i="12" s="1"/>
  <c r="F4527" i="12"/>
  <c r="E4527" i="12"/>
  <c r="O4526" i="12"/>
  <c r="N4526" i="12"/>
  <c r="D4526" i="12" s="1"/>
  <c r="F4526" i="12"/>
  <c r="E4526" i="12"/>
  <c r="O4525" i="12"/>
  <c r="N4525" i="12"/>
  <c r="D4525" i="12" s="1"/>
  <c r="F4525" i="12"/>
  <c r="E4525" i="12"/>
  <c r="O4524" i="12"/>
  <c r="N4524" i="12"/>
  <c r="D4524" i="12" s="1"/>
  <c r="F4524" i="12"/>
  <c r="E4524" i="12"/>
  <c r="O4523" i="12"/>
  <c r="N4523" i="12"/>
  <c r="F4523" i="12"/>
  <c r="E4523" i="12"/>
  <c r="D4523" i="12"/>
  <c r="O4522" i="12"/>
  <c r="N4522" i="12"/>
  <c r="D4522" i="12" s="1"/>
  <c r="F4522" i="12"/>
  <c r="E4522" i="12"/>
  <c r="O4521" i="12"/>
  <c r="N4521" i="12"/>
  <c r="D4521" i="12" s="1"/>
  <c r="F4521" i="12"/>
  <c r="E4521" i="12"/>
  <c r="O4520" i="12"/>
  <c r="N4520" i="12"/>
  <c r="D4520" i="12" s="1"/>
  <c r="F4520" i="12"/>
  <c r="E4520" i="12"/>
  <c r="O4519" i="12"/>
  <c r="N4519" i="12"/>
  <c r="D4519" i="12" s="1"/>
  <c r="F4519" i="12"/>
  <c r="E4519" i="12"/>
  <c r="O4518" i="12"/>
  <c r="N4518" i="12"/>
  <c r="D4518" i="12" s="1"/>
  <c r="F4518" i="12"/>
  <c r="E4518" i="12"/>
  <c r="O4517" i="12"/>
  <c r="N4517" i="12"/>
  <c r="D4517" i="12" s="1"/>
  <c r="F4517" i="12"/>
  <c r="E4517" i="12"/>
  <c r="O4516" i="12"/>
  <c r="N4516" i="12"/>
  <c r="D4516" i="12" s="1"/>
  <c r="F4516" i="12"/>
  <c r="E4516" i="12"/>
  <c r="O4515" i="12"/>
  <c r="N4515" i="12"/>
  <c r="D4515" i="12" s="1"/>
  <c r="F4515" i="12"/>
  <c r="E4515" i="12"/>
  <c r="O4514" i="12"/>
  <c r="N4514" i="12"/>
  <c r="D4514" i="12" s="1"/>
  <c r="F4514" i="12"/>
  <c r="E4514" i="12"/>
  <c r="O4513" i="12"/>
  <c r="N4513" i="12"/>
  <c r="F4513" i="12"/>
  <c r="E4513" i="12"/>
  <c r="D4513" i="12"/>
  <c r="O4512" i="12"/>
  <c r="N4512" i="12"/>
  <c r="D4512" i="12" s="1"/>
  <c r="F4512" i="12"/>
  <c r="E4512" i="12"/>
  <c r="O4511" i="12"/>
  <c r="N4511" i="12"/>
  <c r="D4511" i="12" s="1"/>
  <c r="F4511" i="12"/>
  <c r="E4511" i="12"/>
  <c r="O4510" i="12"/>
  <c r="N4510" i="12"/>
  <c r="D4510" i="12" s="1"/>
  <c r="F4510" i="12"/>
  <c r="E4510" i="12"/>
  <c r="O4509" i="12"/>
  <c r="N4509" i="12"/>
  <c r="D4509" i="12" s="1"/>
  <c r="F4509" i="12"/>
  <c r="E4509" i="12"/>
  <c r="O4508" i="12"/>
  <c r="N4508" i="12"/>
  <c r="D4508" i="12" s="1"/>
  <c r="F4508" i="12"/>
  <c r="E4508" i="12"/>
  <c r="O4507" i="12"/>
  <c r="N4507" i="12"/>
  <c r="F4507" i="12"/>
  <c r="E4507" i="12"/>
  <c r="D4507" i="12"/>
  <c r="O4506" i="12"/>
  <c r="N4506" i="12"/>
  <c r="D4506" i="12" s="1"/>
  <c r="F4506" i="12"/>
  <c r="E4506" i="12"/>
  <c r="O4505" i="12"/>
  <c r="N4505" i="12"/>
  <c r="D4505" i="12" s="1"/>
  <c r="F4505" i="12"/>
  <c r="E4505" i="12"/>
  <c r="O4504" i="12"/>
  <c r="N4504" i="12"/>
  <c r="D4504" i="12" s="1"/>
  <c r="F4504" i="12"/>
  <c r="E4504" i="12"/>
  <c r="O4503" i="12"/>
  <c r="N4503" i="12"/>
  <c r="D4503" i="12" s="1"/>
  <c r="F4503" i="12"/>
  <c r="E4503" i="12"/>
  <c r="O4502" i="12"/>
  <c r="N4502" i="12"/>
  <c r="D4502" i="12" s="1"/>
  <c r="F4502" i="12"/>
  <c r="E4502" i="12"/>
  <c r="O4501" i="12"/>
  <c r="N4501" i="12"/>
  <c r="D4501" i="12" s="1"/>
  <c r="F4501" i="12"/>
  <c r="E4501" i="12"/>
  <c r="O4500" i="12"/>
  <c r="N4500" i="12"/>
  <c r="D4500" i="12" s="1"/>
  <c r="F4500" i="12"/>
  <c r="E4500" i="12"/>
  <c r="O4499" i="12"/>
  <c r="N4499" i="12"/>
  <c r="D4499" i="12" s="1"/>
  <c r="F4499" i="12"/>
  <c r="E4499" i="12"/>
  <c r="O4498" i="12"/>
  <c r="N4498" i="12"/>
  <c r="D4498" i="12" s="1"/>
  <c r="F4498" i="12"/>
  <c r="E4498" i="12"/>
  <c r="O4497" i="12"/>
  <c r="N4497" i="12"/>
  <c r="F4497" i="12"/>
  <c r="E4497" i="12"/>
  <c r="D4497" i="12"/>
  <c r="O4496" i="12"/>
  <c r="N4496" i="12"/>
  <c r="D4496" i="12" s="1"/>
  <c r="F4496" i="12"/>
  <c r="E4496" i="12"/>
  <c r="O4495" i="12"/>
  <c r="N4495" i="12"/>
  <c r="D4495" i="12" s="1"/>
  <c r="F4495" i="12"/>
  <c r="E4495" i="12"/>
  <c r="O4494" i="12"/>
  <c r="N4494" i="12"/>
  <c r="D4494" i="12" s="1"/>
  <c r="F4494" i="12"/>
  <c r="E4494" i="12"/>
  <c r="O4493" i="12"/>
  <c r="N4493" i="12"/>
  <c r="D4493" i="12" s="1"/>
  <c r="F4493" i="12"/>
  <c r="E4493" i="12"/>
  <c r="O4492" i="12"/>
  <c r="N4492" i="12"/>
  <c r="D4492" i="12" s="1"/>
  <c r="F4492" i="12"/>
  <c r="E4492" i="12"/>
  <c r="O4491" i="12"/>
  <c r="N4491" i="12"/>
  <c r="F4491" i="12"/>
  <c r="E4491" i="12"/>
  <c r="D4491" i="12"/>
  <c r="O4490" i="12"/>
  <c r="N4490" i="12"/>
  <c r="D4490" i="12" s="1"/>
  <c r="F4490" i="12"/>
  <c r="E4490" i="12"/>
  <c r="O4489" i="12"/>
  <c r="N4489" i="12"/>
  <c r="D4489" i="12" s="1"/>
  <c r="F4489" i="12"/>
  <c r="E4489" i="12"/>
  <c r="O4488" i="12"/>
  <c r="N4488" i="12"/>
  <c r="D4488" i="12" s="1"/>
  <c r="F4488" i="12"/>
  <c r="E4488" i="12"/>
  <c r="O4487" i="12"/>
  <c r="N4487" i="12"/>
  <c r="D4487" i="12" s="1"/>
  <c r="F4487" i="12"/>
  <c r="E4487" i="12"/>
  <c r="O4486" i="12"/>
  <c r="N4486" i="12"/>
  <c r="D4486" i="12" s="1"/>
  <c r="F4486" i="12"/>
  <c r="E4486" i="12"/>
  <c r="O4485" i="12"/>
  <c r="N4485" i="12"/>
  <c r="D4485" i="12" s="1"/>
  <c r="F4485" i="12"/>
  <c r="E4485" i="12"/>
  <c r="O4484" i="12"/>
  <c r="N4484" i="12"/>
  <c r="D4484" i="12" s="1"/>
  <c r="F4484" i="12"/>
  <c r="E4484" i="12"/>
  <c r="O4483" i="12"/>
  <c r="N4483" i="12"/>
  <c r="D4483" i="12" s="1"/>
  <c r="F4483" i="12"/>
  <c r="E4483" i="12"/>
  <c r="O4482" i="12"/>
  <c r="N4482" i="12"/>
  <c r="D4482" i="12" s="1"/>
  <c r="F4482" i="12"/>
  <c r="E4482" i="12"/>
  <c r="O4481" i="12"/>
  <c r="N4481" i="12"/>
  <c r="F4481" i="12"/>
  <c r="E4481" i="12"/>
  <c r="D4481" i="12"/>
  <c r="O4480" i="12"/>
  <c r="N4480" i="12"/>
  <c r="D4480" i="12" s="1"/>
  <c r="F4480" i="12"/>
  <c r="E4480" i="12"/>
  <c r="O4479" i="12"/>
  <c r="N4479" i="12"/>
  <c r="D4479" i="12" s="1"/>
  <c r="F4479" i="12"/>
  <c r="E4479" i="12"/>
  <c r="O4478" i="12"/>
  <c r="N4478" i="12"/>
  <c r="D4478" i="12" s="1"/>
  <c r="F4478" i="12"/>
  <c r="E4478" i="12"/>
  <c r="O4477" i="12"/>
  <c r="N4477" i="12"/>
  <c r="D4477" i="12" s="1"/>
  <c r="F4477" i="12"/>
  <c r="E4477" i="12"/>
  <c r="O4476" i="12"/>
  <c r="N4476" i="12"/>
  <c r="D4476" i="12" s="1"/>
  <c r="F4476" i="12"/>
  <c r="E4476" i="12"/>
  <c r="O4475" i="12"/>
  <c r="N4475" i="12"/>
  <c r="F4475" i="12"/>
  <c r="E4475" i="12"/>
  <c r="D4475" i="12"/>
  <c r="O4474" i="12"/>
  <c r="N4474" i="12"/>
  <c r="D4474" i="12" s="1"/>
  <c r="F4474" i="12"/>
  <c r="E4474" i="12"/>
  <c r="O4473" i="12"/>
  <c r="N4473" i="12"/>
  <c r="D4473" i="12" s="1"/>
  <c r="F4473" i="12"/>
  <c r="E4473" i="12"/>
  <c r="O4472" i="12"/>
  <c r="N4472" i="12"/>
  <c r="D4472" i="12" s="1"/>
  <c r="F4472" i="12"/>
  <c r="E4472" i="12"/>
  <c r="O4471" i="12"/>
  <c r="N4471" i="12"/>
  <c r="D4471" i="12" s="1"/>
  <c r="F4471" i="12"/>
  <c r="E4471" i="12"/>
  <c r="O4470" i="12"/>
  <c r="N4470" i="12"/>
  <c r="D4470" i="12" s="1"/>
  <c r="F4470" i="12"/>
  <c r="E4470" i="12"/>
  <c r="O4469" i="12"/>
  <c r="N4469" i="12"/>
  <c r="D4469" i="12" s="1"/>
  <c r="F4469" i="12"/>
  <c r="E4469" i="12"/>
  <c r="O4468" i="12"/>
  <c r="N4468" i="12"/>
  <c r="D4468" i="12" s="1"/>
  <c r="F4468" i="12"/>
  <c r="E4468" i="12"/>
  <c r="O4467" i="12"/>
  <c r="N4467" i="12"/>
  <c r="F4467" i="12"/>
  <c r="E4467" i="12"/>
  <c r="D4467" i="12"/>
  <c r="O4466" i="12"/>
  <c r="N4466" i="12"/>
  <c r="D4466" i="12" s="1"/>
  <c r="F4466" i="12"/>
  <c r="E4466" i="12"/>
  <c r="O4465" i="12"/>
  <c r="N4465" i="12"/>
  <c r="F4465" i="12"/>
  <c r="E4465" i="12"/>
  <c r="D4465" i="12"/>
  <c r="O4464" i="12"/>
  <c r="N4464" i="12"/>
  <c r="D4464" i="12" s="1"/>
  <c r="F4464" i="12"/>
  <c r="E4464" i="12"/>
  <c r="O4463" i="12"/>
  <c r="N4463" i="12"/>
  <c r="D4463" i="12" s="1"/>
  <c r="F4463" i="12"/>
  <c r="E4463" i="12"/>
  <c r="O4462" i="12"/>
  <c r="N4462" i="12"/>
  <c r="D4462" i="12" s="1"/>
  <c r="F4462" i="12"/>
  <c r="E4462" i="12"/>
  <c r="O4461" i="12"/>
  <c r="N4461" i="12"/>
  <c r="D4461" i="12" s="1"/>
  <c r="F4461" i="12"/>
  <c r="E4461" i="12"/>
  <c r="O4460" i="12"/>
  <c r="N4460" i="12"/>
  <c r="D4460" i="12" s="1"/>
  <c r="F4460" i="12"/>
  <c r="E4460" i="12"/>
  <c r="O4459" i="12"/>
  <c r="N4459" i="12"/>
  <c r="D4459" i="12" s="1"/>
  <c r="F4459" i="12"/>
  <c r="E4459" i="12"/>
  <c r="O4458" i="12"/>
  <c r="N4458" i="12"/>
  <c r="D4458" i="12" s="1"/>
  <c r="F4458" i="12"/>
  <c r="E4458" i="12"/>
  <c r="O4457" i="12"/>
  <c r="N4457" i="12"/>
  <c r="F4457" i="12"/>
  <c r="E4457" i="12"/>
  <c r="D4457" i="12"/>
  <c r="O4456" i="12"/>
  <c r="N4456" i="12"/>
  <c r="D4456" i="12" s="1"/>
  <c r="F4456" i="12"/>
  <c r="E4456" i="12"/>
  <c r="O4455" i="12"/>
  <c r="N4455" i="12"/>
  <c r="F4455" i="12"/>
  <c r="E4455" i="12"/>
  <c r="D4455" i="12"/>
  <c r="O4454" i="12"/>
  <c r="N4454" i="12"/>
  <c r="D4454" i="12" s="1"/>
  <c r="F4454" i="12"/>
  <c r="E4454" i="12"/>
  <c r="O4453" i="12"/>
  <c r="N4453" i="12"/>
  <c r="D4453" i="12" s="1"/>
  <c r="F4453" i="12"/>
  <c r="E4453" i="12"/>
  <c r="O4452" i="12"/>
  <c r="N4452" i="12"/>
  <c r="D4452" i="12" s="1"/>
  <c r="F4452" i="12"/>
  <c r="E4452" i="12"/>
  <c r="O4451" i="12"/>
  <c r="N4451" i="12"/>
  <c r="D4451" i="12" s="1"/>
  <c r="F4451" i="12"/>
  <c r="E4451" i="12"/>
  <c r="O4450" i="12"/>
  <c r="N4450" i="12"/>
  <c r="D4450" i="12" s="1"/>
  <c r="F4450" i="12"/>
  <c r="E4450" i="12"/>
  <c r="O4449" i="12"/>
  <c r="N4449" i="12"/>
  <c r="D4449" i="12" s="1"/>
  <c r="F4449" i="12"/>
  <c r="E4449" i="12"/>
  <c r="O4448" i="12"/>
  <c r="N4448" i="12"/>
  <c r="D4448" i="12" s="1"/>
  <c r="F4448" i="12"/>
  <c r="E4448" i="12"/>
  <c r="O4447" i="12"/>
  <c r="N4447" i="12"/>
  <c r="F4447" i="12"/>
  <c r="E4447" i="12"/>
  <c r="D4447" i="12"/>
  <c r="O4446" i="12"/>
  <c r="N4446" i="12"/>
  <c r="D4446" i="12" s="1"/>
  <c r="F4446" i="12"/>
  <c r="E4446" i="12"/>
  <c r="O4445" i="12"/>
  <c r="N4445" i="12"/>
  <c r="D4445" i="12" s="1"/>
  <c r="F4445" i="12"/>
  <c r="E4445" i="12"/>
  <c r="O4444" i="12"/>
  <c r="N4444" i="12"/>
  <c r="D4444" i="12" s="1"/>
  <c r="F4444" i="12"/>
  <c r="E4444" i="12"/>
  <c r="O4443" i="12"/>
  <c r="N4443" i="12"/>
  <c r="F4443" i="12"/>
  <c r="E4443" i="12"/>
  <c r="D4443" i="12"/>
  <c r="O4442" i="12"/>
  <c r="N4442" i="12"/>
  <c r="D4442" i="12" s="1"/>
  <c r="F4442" i="12"/>
  <c r="E4442" i="12"/>
  <c r="O4441" i="12"/>
  <c r="N4441" i="12"/>
  <c r="D4441" i="12" s="1"/>
  <c r="F4441" i="12"/>
  <c r="E4441" i="12"/>
  <c r="O4440" i="12"/>
  <c r="N4440" i="12"/>
  <c r="D4440" i="12" s="1"/>
  <c r="F4440" i="12"/>
  <c r="E4440" i="12"/>
  <c r="O4439" i="12"/>
  <c r="N4439" i="12"/>
  <c r="D4439" i="12" s="1"/>
  <c r="F4439" i="12"/>
  <c r="E4439" i="12"/>
  <c r="O4438" i="12"/>
  <c r="N4438" i="12"/>
  <c r="D4438" i="12" s="1"/>
  <c r="F4438" i="12"/>
  <c r="E4438" i="12"/>
  <c r="O4437" i="12"/>
  <c r="N4437" i="12"/>
  <c r="D4437" i="12" s="1"/>
  <c r="F4437" i="12"/>
  <c r="E4437" i="12"/>
  <c r="O4436" i="12"/>
  <c r="N4436" i="12"/>
  <c r="D4436" i="12" s="1"/>
  <c r="F4436" i="12"/>
  <c r="E4436" i="12"/>
  <c r="O4435" i="12"/>
  <c r="N4435" i="12"/>
  <c r="F4435" i="12"/>
  <c r="E4435" i="12"/>
  <c r="D4435" i="12"/>
  <c r="O4434" i="12"/>
  <c r="N4434" i="12"/>
  <c r="D4434" i="12" s="1"/>
  <c r="F4434" i="12"/>
  <c r="E4434" i="12"/>
  <c r="O4433" i="12"/>
  <c r="N4433" i="12"/>
  <c r="F4433" i="12"/>
  <c r="E4433" i="12"/>
  <c r="D4433" i="12"/>
  <c r="O4432" i="12"/>
  <c r="N4432" i="12"/>
  <c r="D4432" i="12" s="1"/>
  <c r="F4432" i="12"/>
  <c r="E4432" i="12"/>
  <c r="O4431" i="12"/>
  <c r="N4431" i="12"/>
  <c r="D4431" i="12" s="1"/>
  <c r="F4431" i="12"/>
  <c r="E4431" i="12"/>
  <c r="O4430" i="12"/>
  <c r="N4430" i="12"/>
  <c r="D4430" i="12" s="1"/>
  <c r="F4430" i="12"/>
  <c r="E4430" i="12"/>
  <c r="O4429" i="12"/>
  <c r="N4429" i="12"/>
  <c r="D4429" i="12" s="1"/>
  <c r="F4429" i="12"/>
  <c r="E4429" i="12"/>
  <c r="O4428" i="12"/>
  <c r="N4428" i="12"/>
  <c r="D4428" i="12" s="1"/>
  <c r="F4428" i="12"/>
  <c r="E4428" i="12"/>
  <c r="O4427" i="12"/>
  <c r="N4427" i="12"/>
  <c r="D4427" i="12" s="1"/>
  <c r="F4427" i="12"/>
  <c r="E4427" i="12"/>
  <c r="O4426" i="12"/>
  <c r="N4426" i="12"/>
  <c r="D4426" i="12" s="1"/>
  <c r="F4426" i="12"/>
  <c r="E4426" i="12"/>
  <c r="O4425" i="12"/>
  <c r="N4425" i="12"/>
  <c r="F4425" i="12"/>
  <c r="E4425" i="12"/>
  <c r="D4425" i="12"/>
  <c r="O4424" i="12"/>
  <c r="N4424" i="12"/>
  <c r="D4424" i="12" s="1"/>
  <c r="F4424" i="12"/>
  <c r="E4424" i="12"/>
  <c r="O4423" i="12"/>
  <c r="N4423" i="12"/>
  <c r="F4423" i="12"/>
  <c r="E4423" i="12"/>
  <c r="D4423" i="12"/>
  <c r="O4422" i="12"/>
  <c r="N4422" i="12"/>
  <c r="D4422" i="12" s="1"/>
  <c r="F4422" i="12"/>
  <c r="E4422" i="12"/>
  <c r="O4421" i="12"/>
  <c r="N4421" i="12"/>
  <c r="D4421" i="12" s="1"/>
  <c r="F4421" i="12"/>
  <c r="E4421" i="12"/>
  <c r="O4420" i="12"/>
  <c r="N4420" i="12"/>
  <c r="D4420" i="12" s="1"/>
  <c r="F4420" i="12"/>
  <c r="E4420" i="12"/>
  <c r="O4419" i="12"/>
  <c r="N4419" i="12"/>
  <c r="D4419" i="12" s="1"/>
  <c r="F4419" i="12"/>
  <c r="E4419" i="12"/>
  <c r="O4418" i="12"/>
  <c r="N4418" i="12"/>
  <c r="D4418" i="12" s="1"/>
  <c r="F4418" i="12"/>
  <c r="E4418" i="12"/>
  <c r="O4417" i="12"/>
  <c r="N4417" i="12"/>
  <c r="D4417" i="12" s="1"/>
  <c r="F4417" i="12"/>
  <c r="E4417" i="12"/>
  <c r="O4416" i="12"/>
  <c r="N4416" i="12"/>
  <c r="D4416" i="12" s="1"/>
  <c r="F4416" i="12"/>
  <c r="E4416" i="12"/>
  <c r="O4415" i="12"/>
  <c r="N4415" i="12"/>
  <c r="F4415" i="12"/>
  <c r="E4415" i="12"/>
  <c r="D4415" i="12"/>
  <c r="O4414" i="12"/>
  <c r="N4414" i="12"/>
  <c r="D4414" i="12" s="1"/>
  <c r="F4414" i="12"/>
  <c r="E4414" i="12"/>
  <c r="O4413" i="12"/>
  <c r="N4413" i="12"/>
  <c r="D4413" i="12" s="1"/>
  <c r="F4413" i="12"/>
  <c r="E4413" i="12"/>
  <c r="O4412" i="12"/>
  <c r="N4412" i="12"/>
  <c r="D4412" i="12" s="1"/>
  <c r="F4412" i="12"/>
  <c r="E4412" i="12"/>
  <c r="O4411" i="12"/>
  <c r="N4411" i="12"/>
  <c r="F4411" i="12"/>
  <c r="E4411" i="12"/>
  <c r="D4411" i="12"/>
  <c r="O4410" i="12"/>
  <c r="N4410" i="12"/>
  <c r="D4410" i="12" s="1"/>
  <c r="F4410" i="12"/>
  <c r="E4410" i="12"/>
  <c r="O4409" i="12"/>
  <c r="N4409" i="12"/>
  <c r="D4409" i="12" s="1"/>
  <c r="F4409" i="12"/>
  <c r="E4409" i="12"/>
  <c r="O4408" i="12"/>
  <c r="N4408" i="12"/>
  <c r="D4408" i="12" s="1"/>
  <c r="F4408" i="12"/>
  <c r="E4408" i="12"/>
  <c r="O4407" i="12"/>
  <c r="N4407" i="12"/>
  <c r="D4407" i="12" s="1"/>
  <c r="F4407" i="12"/>
  <c r="E4407" i="12"/>
  <c r="O4406" i="12"/>
  <c r="N4406" i="12"/>
  <c r="D4406" i="12" s="1"/>
  <c r="F4406" i="12"/>
  <c r="E4406" i="12"/>
  <c r="O4405" i="12"/>
  <c r="N4405" i="12"/>
  <c r="D4405" i="12" s="1"/>
  <c r="F4405" i="12"/>
  <c r="E4405" i="12"/>
  <c r="O4404" i="12"/>
  <c r="N4404" i="12"/>
  <c r="F4404" i="12"/>
  <c r="E4404" i="12"/>
  <c r="D4404" i="12"/>
  <c r="O4403" i="12"/>
  <c r="N4403" i="12"/>
  <c r="D4403" i="12" s="1"/>
  <c r="F4403" i="12"/>
  <c r="E4403" i="12"/>
  <c r="O4402" i="12"/>
  <c r="N4402" i="12"/>
  <c r="F4402" i="12"/>
  <c r="E4402" i="12"/>
  <c r="D4402" i="12"/>
  <c r="O4401" i="12"/>
  <c r="N4401" i="12"/>
  <c r="D4401" i="12" s="1"/>
  <c r="F4401" i="12"/>
  <c r="E4401" i="12"/>
  <c r="O4400" i="12"/>
  <c r="N4400" i="12"/>
  <c r="D4400" i="12" s="1"/>
  <c r="F4400" i="12"/>
  <c r="E4400" i="12"/>
  <c r="O4399" i="12"/>
  <c r="N4399" i="12"/>
  <c r="D4399" i="12" s="1"/>
  <c r="F4399" i="12"/>
  <c r="E4399" i="12"/>
  <c r="O4398" i="12"/>
  <c r="N4398" i="12"/>
  <c r="D4398" i="12" s="1"/>
  <c r="F4398" i="12"/>
  <c r="E4398" i="12"/>
  <c r="O4397" i="12"/>
  <c r="N4397" i="12"/>
  <c r="D4397" i="12" s="1"/>
  <c r="F4397" i="12"/>
  <c r="E4397" i="12"/>
  <c r="O4396" i="12"/>
  <c r="N4396" i="12"/>
  <c r="D4396" i="12" s="1"/>
  <c r="F4396" i="12"/>
  <c r="E4396" i="12"/>
  <c r="O4395" i="12"/>
  <c r="N4395" i="12"/>
  <c r="D4395" i="12" s="1"/>
  <c r="F4395" i="12"/>
  <c r="E4395" i="12"/>
  <c r="O4394" i="12"/>
  <c r="N4394" i="12"/>
  <c r="F4394" i="12"/>
  <c r="E4394" i="12"/>
  <c r="D4394" i="12"/>
  <c r="O4393" i="12"/>
  <c r="N4393" i="12"/>
  <c r="D4393" i="12" s="1"/>
  <c r="F4393" i="12"/>
  <c r="E4393" i="12"/>
  <c r="O4392" i="12"/>
  <c r="N4392" i="12"/>
  <c r="F4392" i="12"/>
  <c r="E4392" i="12"/>
  <c r="D4392" i="12"/>
  <c r="O4391" i="12"/>
  <c r="N4391" i="12"/>
  <c r="D4391" i="12" s="1"/>
  <c r="F4391" i="12"/>
  <c r="E4391" i="12"/>
  <c r="O4390" i="12"/>
  <c r="N4390" i="12"/>
  <c r="D4390" i="12" s="1"/>
  <c r="F4390" i="12"/>
  <c r="E4390" i="12"/>
  <c r="O4389" i="12"/>
  <c r="N4389" i="12"/>
  <c r="D4389" i="12" s="1"/>
  <c r="F4389" i="12"/>
  <c r="E4389" i="12"/>
  <c r="O4388" i="12"/>
  <c r="N4388" i="12"/>
  <c r="D4388" i="12" s="1"/>
  <c r="F4388" i="12"/>
  <c r="E4388" i="12"/>
  <c r="O4387" i="12"/>
  <c r="N4387" i="12"/>
  <c r="D4387" i="12" s="1"/>
  <c r="F4387" i="12"/>
  <c r="E4387" i="12"/>
  <c r="O4386" i="12"/>
  <c r="N4386" i="12"/>
  <c r="D4386" i="12" s="1"/>
  <c r="F4386" i="12"/>
  <c r="E4386" i="12"/>
  <c r="O4385" i="12"/>
  <c r="N4385" i="12"/>
  <c r="D4385" i="12" s="1"/>
  <c r="F4385" i="12"/>
  <c r="E4385" i="12"/>
  <c r="O4384" i="12"/>
  <c r="N4384" i="12"/>
  <c r="F4384" i="12"/>
  <c r="E4384" i="12"/>
  <c r="D4384" i="12"/>
  <c r="O4383" i="12"/>
  <c r="N4383" i="12"/>
  <c r="D4383" i="12" s="1"/>
  <c r="F4383" i="12"/>
  <c r="E4383" i="12"/>
  <c r="O4382" i="12"/>
  <c r="N4382" i="12"/>
  <c r="D4382" i="12" s="1"/>
  <c r="F4382" i="12"/>
  <c r="E4382" i="12"/>
  <c r="O4381" i="12"/>
  <c r="N4381" i="12"/>
  <c r="D4381" i="12" s="1"/>
  <c r="F4381" i="12"/>
  <c r="E4381" i="12"/>
  <c r="O4380" i="12"/>
  <c r="N4380" i="12"/>
  <c r="F4380" i="12"/>
  <c r="E4380" i="12"/>
  <c r="D4380" i="12"/>
  <c r="O4379" i="12"/>
  <c r="N4379" i="12"/>
  <c r="D4379" i="12" s="1"/>
  <c r="F4379" i="12"/>
  <c r="E4379" i="12"/>
  <c r="O4378" i="12"/>
  <c r="N4378" i="12"/>
  <c r="D4378" i="12" s="1"/>
  <c r="F4378" i="12"/>
  <c r="E4378" i="12"/>
  <c r="O4377" i="12"/>
  <c r="N4377" i="12"/>
  <c r="D4377" i="12" s="1"/>
  <c r="F4377" i="12"/>
  <c r="E4377" i="12"/>
  <c r="O4376" i="12"/>
  <c r="N4376" i="12"/>
  <c r="D4376" i="12" s="1"/>
  <c r="F4376" i="12"/>
  <c r="E4376" i="12"/>
  <c r="O4375" i="12"/>
  <c r="N4375" i="12"/>
  <c r="D4375" i="12" s="1"/>
  <c r="F4375" i="12"/>
  <c r="E4375" i="12"/>
  <c r="O4374" i="12"/>
  <c r="N4374" i="12"/>
  <c r="D4374" i="12" s="1"/>
  <c r="F4374" i="12"/>
  <c r="E4374" i="12"/>
  <c r="O4373" i="12"/>
  <c r="N4373" i="12"/>
  <c r="D4373" i="12" s="1"/>
  <c r="F4373" i="12"/>
  <c r="E4373" i="12"/>
  <c r="O4372" i="12"/>
  <c r="N4372" i="12"/>
  <c r="F4372" i="12"/>
  <c r="E4372" i="12"/>
  <c r="D4372" i="12"/>
  <c r="O4371" i="12"/>
  <c r="N4371" i="12"/>
  <c r="D4371" i="12" s="1"/>
  <c r="F4371" i="12"/>
  <c r="E4371" i="12"/>
  <c r="O4370" i="12"/>
  <c r="N4370" i="12"/>
  <c r="F4370" i="12"/>
  <c r="E4370" i="12"/>
  <c r="D4370" i="12"/>
  <c r="O4369" i="12"/>
  <c r="N4369" i="12"/>
  <c r="D4369" i="12" s="1"/>
  <c r="F4369" i="12"/>
  <c r="E4369" i="12"/>
  <c r="O4368" i="12"/>
  <c r="N4368" i="12"/>
  <c r="D4368" i="12" s="1"/>
  <c r="F4368" i="12"/>
  <c r="E4368" i="12"/>
  <c r="O4367" i="12"/>
  <c r="N4367" i="12"/>
  <c r="D4367" i="12" s="1"/>
  <c r="F4367" i="12"/>
  <c r="E4367" i="12"/>
  <c r="O4366" i="12"/>
  <c r="N4366" i="12"/>
  <c r="D4366" i="12" s="1"/>
  <c r="F4366" i="12"/>
  <c r="E4366" i="12"/>
  <c r="O4365" i="12"/>
  <c r="N4365" i="12"/>
  <c r="D4365" i="12" s="1"/>
  <c r="F4365" i="12"/>
  <c r="E4365" i="12"/>
  <c r="O4364" i="12"/>
  <c r="N4364" i="12"/>
  <c r="D4364" i="12" s="1"/>
  <c r="F4364" i="12"/>
  <c r="E4364" i="12"/>
  <c r="O4363" i="12"/>
  <c r="N4363" i="12"/>
  <c r="D4363" i="12" s="1"/>
  <c r="F4363" i="12"/>
  <c r="E4363" i="12"/>
  <c r="O4362" i="12"/>
  <c r="N4362" i="12"/>
  <c r="F4362" i="12"/>
  <c r="E4362" i="12"/>
  <c r="D4362" i="12"/>
  <c r="O4361" i="12"/>
  <c r="N4361" i="12"/>
  <c r="D4361" i="12" s="1"/>
  <c r="F4361" i="12"/>
  <c r="E4361" i="12"/>
  <c r="O4360" i="12"/>
  <c r="N4360" i="12"/>
  <c r="F4360" i="12"/>
  <c r="E4360" i="12"/>
  <c r="D4360" i="12"/>
  <c r="O4359" i="12"/>
  <c r="N4359" i="12"/>
  <c r="D4359" i="12" s="1"/>
  <c r="F4359" i="12"/>
  <c r="E4359" i="12"/>
  <c r="O4358" i="12"/>
  <c r="N4358" i="12"/>
  <c r="D4358" i="12" s="1"/>
  <c r="F4358" i="12"/>
  <c r="E4358" i="12"/>
  <c r="O4357" i="12"/>
  <c r="N4357" i="12"/>
  <c r="D4357" i="12" s="1"/>
  <c r="F4357" i="12"/>
  <c r="E4357" i="12"/>
  <c r="O4356" i="12"/>
  <c r="N4356" i="12"/>
  <c r="D4356" i="12" s="1"/>
  <c r="F4356" i="12"/>
  <c r="E4356" i="12"/>
  <c r="O4355" i="12"/>
  <c r="N4355" i="12"/>
  <c r="D4355" i="12" s="1"/>
  <c r="F4355" i="12"/>
  <c r="E4355" i="12"/>
  <c r="O4354" i="12"/>
  <c r="N4354" i="12"/>
  <c r="D4354" i="12" s="1"/>
  <c r="F4354" i="12"/>
  <c r="E4354" i="12"/>
  <c r="O4353" i="12"/>
  <c r="N4353" i="12"/>
  <c r="D4353" i="12" s="1"/>
  <c r="F4353" i="12"/>
  <c r="E4353" i="12"/>
  <c r="O4352" i="12"/>
  <c r="N4352" i="12"/>
  <c r="F4352" i="12"/>
  <c r="E4352" i="12"/>
  <c r="D4352" i="12"/>
  <c r="O4351" i="12"/>
  <c r="N4351" i="12"/>
  <c r="D4351" i="12" s="1"/>
  <c r="F4351" i="12"/>
  <c r="E4351" i="12"/>
  <c r="O4350" i="12"/>
  <c r="N4350" i="12"/>
  <c r="D4350" i="12" s="1"/>
  <c r="F4350" i="12"/>
  <c r="E4350" i="12"/>
  <c r="O4349" i="12"/>
  <c r="N4349" i="12"/>
  <c r="D4349" i="12" s="1"/>
  <c r="F4349" i="12"/>
  <c r="E4349" i="12"/>
  <c r="O4348" i="12"/>
  <c r="N4348" i="12"/>
  <c r="F4348" i="12"/>
  <c r="E4348" i="12"/>
  <c r="D4348" i="12"/>
  <c r="O4347" i="12"/>
  <c r="N4347" i="12"/>
  <c r="D4347" i="12" s="1"/>
  <c r="F4347" i="12"/>
  <c r="E4347" i="12"/>
  <c r="O4346" i="12"/>
  <c r="N4346" i="12"/>
  <c r="D4346" i="12" s="1"/>
  <c r="F4346" i="12"/>
  <c r="E4346" i="12"/>
  <c r="O4345" i="12"/>
  <c r="N4345" i="12"/>
  <c r="D4345" i="12" s="1"/>
  <c r="F4345" i="12"/>
  <c r="E4345" i="12"/>
  <c r="O4344" i="12"/>
  <c r="N4344" i="12"/>
  <c r="D4344" i="12" s="1"/>
  <c r="F4344" i="12"/>
  <c r="E4344" i="12"/>
  <c r="O4343" i="12"/>
  <c r="N4343" i="12"/>
  <c r="D4343" i="12" s="1"/>
  <c r="F4343" i="12"/>
  <c r="E4343" i="12"/>
  <c r="O4342" i="12"/>
  <c r="N4342" i="12"/>
  <c r="D4342" i="12" s="1"/>
  <c r="F4342" i="12"/>
  <c r="E4342" i="12"/>
  <c r="O4341" i="12"/>
  <c r="N4341" i="12"/>
  <c r="D4341" i="12" s="1"/>
  <c r="F4341" i="12"/>
  <c r="E4341" i="12"/>
  <c r="O4340" i="12"/>
  <c r="N4340" i="12"/>
  <c r="F4340" i="12"/>
  <c r="E4340" i="12"/>
  <c r="D4340" i="12"/>
  <c r="O4339" i="12"/>
  <c r="N4339" i="12"/>
  <c r="D4339" i="12" s="1"/>
  <c r="F4339" i="12"/>
  <c r="E4339" i="12"/>
  <c r="O4338" i="12"/>
  <c r="N4338" i="12"/>
  <c r="F4338" i="12"/>
  <c r="E4338" i="12"/>
  <c r="D4338" i="12"/>
  <c r="O4337" i="12"/>
  <c r="N4337" i="12"/>
  <c r="D4337" i="12" s="1"/>
  <c r="F4337" i="12"/>
  <c r="E4337" i="12"/>
  <c r="O4336" i="12"/>
  <c r="N4336" i="12"/>
  <c r="D4336" i="12" s="1"/>
  <c r="F4336" i="12"/>
  <c r="E4336" i="12"/>
  <c r="O4335" i="12"/>
  <c r="N4335" i="12"/>
  <c r="D4335" i="12" s="1"/>
  <c r="F4335" i="12"/>
  <c r="E4335" i="12"/>
  <c r="O4334" i="12"/>
  <c r="N4334" i="12"/>
  <c r="D4334" i="12" s="1"/>
  <c r="F4334" i="12"/>
  <c r="E4334" i="12"/>
  <c r="O4333" i="12"/>
  <c r="N4333" i="12"/>
  <c r="D4333" i="12" s="1"/>
  <c r="F4333" i="12"/>
  <c r="E4333" i="12"/>
  <c r="O4332" i="12"/>
  <c r="N4332" i="12"/>
  <c r="D4332" i="12" s="1"/>
  <c r="F4332" i="12"/>
  <c r="E4332" i="12"/>
  <c r="O4331" i="12"/>
  <c r="N4331" i="12"/>
  <c r="D4331" i="12" s="1"/>
  <c r="F4331" i="12"/>
  <c r="E4331" i="12"/>
  <c r="O4330" i="12"/>
  <c r="N4330" i="12"/>
  <c r="F4330" i="12"/>
  <c r="E4330" i="12"/>
  <c r="D4330" i="12"/>
  <c r="O4329" i="12"/>
  <c r="N4329" i="12"/>
  <c r="D4329" i="12" s="1"/>
  <c r="F4329" i="12"/>
  <c r="E4329" i="12"/>
  <c r="O4328" i="12"/>
  <c r="N4328" i="12"/>
  <c r="D4328" i="12" s="1"/>
  <c r="F4328" i="12"/>
  <c r="E4328" i="12"/>
  <c r="O4327" i="12"/>
  <c r="N4327" i="12"/>
  <c r="F4327" i="12"/>
  <c r="E4327" i="12"/>
  <c r="D4327" i="12"/>
  <c r="O4326" i="12"/>
  <c r="N4326" i="12"/>
  <c r="D4326" i="12" s="1"/>
  <c r="F4326" i="12"/>
  <c r="E4326" i="12"/>
  <c r="O4325" i="12"/>
  <c r="N4325" i="12"/>
  <c r="D4325" i="12" s="1"/>
  <c r="F4325" i="12"/>
  <c r="E4325" i="12"/>
  <c r="O4324" i="12"/>
  <c r="N4324" i="12"/>
  <c r="D4324" i="12" s="1"/>
  <c r="F4324" i="12"/>
  <c r="E4324" i="12"/>
  <c r="O4323" i="12"/>
  <c r="N4323" i="12"/>
  <c r="D4323" i="12" s="1"/>
  <c r="F4323" i="12"/>
  <c r="E4323" i="12"/>
  <c r="O4322" i="12"/>
  <c r="N4322" i="12"/>
  <c r="D4322" i="12" s="1"/>
  <c r="F4322" i="12"/>
  <c r="E4322" i="12"/>
  <c r="O4321" i="12"/>
  <c r="N4321" i="12"/>
  <c r="D4321" i="12" s="1"/>
  <c r="F4321" i="12"/>
  <c r="E4321" i="12"/>
  <c r="O4320" i="12"/>
  <c r="N4320" i="12"/>
  <c r="D4320" i="12" s="1"/>
  <c r="F4320" i="12"/>
  <c r="E4320" i="12"/>
  <c r="O4319" i="12"/>
  <c r="N4319" i="12"/>
  <c r="F4319" i="12"/>
  <c r="E4319" i="12"/>
  <c r="D4319" i="12"/>
  <c r="O4318" i="12"/>
  <c r="N4318" i="12"/>
  <c r="D4318" i="12" s="1"/>
  <c r="F4318" i="12"/>
  <c r="E4318" i="12"/>
  <c r="O4317" i="12"/>
  <c r="N4317" i="12"/>
  <c r="D4317" i="12" s="1"/>
  <c r="F4317" i="12"/>
  <c r="E4317" i="12"/>
  <c r="O4316" i="12"/>
  <c r="N4316" i="12"/>
  <c r="D4316" i="12" s="1"/>
  <c r="F4316" i="12"/>
  <c r="E4316" i="12"/>
  <c r="O4315" i="12"/>
  <c r="N4315" i="12"/>
  <c r="F4315" i="12"/>
  <c r="E4315" i="12"/>
  <c r="D4315" i="12"/>
  <c r="O4314" i="12"/>
  <c r="N4314" i="12"/>
  <c r="D4314" i="12" s="1"/>
  <c r="F4314" i="12"/>
  <c r="E4314" i="12"/>
  <c r="O4313" i="12"/>
  <c r="N4313" i="12"/>
  <c r="D4313" i="12" s="1"/>
  <c r="F4313" i="12"/>
  <c r="E4313" i="12"/>
  <c r="O4312" i="12"/>
  <c r="N4312" i="12"/>
  <c r="D4312" i="12" s="1"/>
  <c r="F4312" i="12"/>
  <c r="E4312" i="12"/>
  <c r="O4311" i="12"/>
  <c r="N4311" i="12"/>
  <c r="D4311" i="12" s="1"/>
  <c r="F4311" i="12"/>
  <c r="E4311" i="12"/>
  <c r="O4310" i="12"/>
  <c r="N4310" i="12"/>
  <c r="D4310" i="12" s="1"/>
  <c r="F4310" i="12"/>
  <c r="E4310" i="12"/>
  <c r="O4309" i="12"/>
  <c r="N4309" i="12"/>
  <c r="D4309" i="12" s="1"/>
  <c r="F4309" i="12"/>
  <c r="E4309" i="12"/>
  <c r="O4308" i="12"/>
  <c r="N4308" i="12"/>
  <c r="D4308" i="12" s="1"/>
  <c r="F4308" i="12"/>
  <c r="E4308" i="12"/>
  <c r="O4307" i="12"/>
  <c r="N4307" i="12"/>
  <c r="F4307" i="12"/>
  <c r="E4307" i="12"/>
  <c r="D4307" i="12"/>
  <c r="O4306" i="12"/>
  <c r="N4306" i="12"/>
  <c r="D4306" i="12" s="1"/>
  <c r="F4306" i="12"/>
  <c r="E4306" i="12"/>
  <c r="O4305" i="12"/>
  <c r="N4305" i="12"/>
  <c r="F4305" i="12"/>
  <c r="E4305" i="12"/>
  <c r="D4305" i="12"/>
  <c r="O4304" i="12"/>
  <c r="N4304" i="12"/>
  <c r="D4304" i="12" s="1"/>
  <c r="F4304" i="12"/>
  <c r="E4304" i="12"/>
  <c r="O4303" i="12"/>
  <c r="N4303" i="12"/>
  <c r="D4303" i="12" s="1"/>
  <c r="F4303" i="12"/>
  <c r="E4303" i="12"/>
  <c r="O4302" i="12"/>
  <c r="N4302" i="12"/>
  <c r="D4302" i="12" s="1"/>
  <c r="F4302" i="12"/>
  <c r="E4302" i="12"/>
  <c r="O4301" i="12"/>
  <c r="N4301" i="12"/>
  <c r="D4301" i="12" s="1"/>
  <c r="F4301" i="12"/>
  <c r="E4301" i="12"/>
  <c r="O4300" i="12"/>
  <c r="N4300" i="12"/>
  <c r="D4300" i="12" s="1"/>
  <c r="F4300" i="12"/>
  <c r="E4300" i="12"/>
  <c r="O4299" i="12"/>
  <c r="N4299" i="12"/>
  <c r="D4299" i="12" s="1"/>
  <c r="F4299" i="12"/>
  <c r="E4299" i="12"/>
  <c r="O4298" i="12"/>
  <c r="N4298" i="12"/>
  <c r="D4298" i="12" s="1"/>
  <c r="F4298" i="12"/>
  <c r="E4298" i="12"/>
  <c r="O4297" i="12"/>
  <c r="N4297" i="12"/>
  <c r="F4297" i="12"/>
  <c r="E4297" i="12"/>
  <c r="D4297" i="12"/>
  <c r="O4296" i="12"/>
  <c r="N4296" i="12"/>
  <c r="D4296" i="12" s="1"/>
  <c r="F4296" i="12"/>
  <c r="E4296" i="12"/>
  <c r="O4295" i="12"/>
  <c r="N4295" i="12"/>
  <c r="F4295" i="12"/>
  <c r="E4295" i="12"/>
  <c r="D4295" i="12"/>
  <c r="O4294" i="12"/>
  <c r="N4294" i="12"/>
  <c r="D4294" i="12" s="1"/>
  <c r="F4294" i="12"/>
  <c r="E4294" i="12"/>
  <c r="O4293" i="12"/>
  <c r="N4293" i="12"/>
  <c r="D4293" i="12" s="1"/>
  <c r="F4293" i="12"/>
  <c r="E4293" i="12"/>
  <c r="O4292" i="12"/>
  <c r="N4292" i="12"/>
  <c r="D4292" i="12" s="1"/>
  <c r="F4292" i="12"/>
  <c r="E4292" i="12"/>
  <c r="O4291" i="12"/>
  <c r="N4291" i="12"/>
  <c r="D4291" i="12" s="1"/>
  <c r="F4291" i="12"/>
  <c r="E4291" i="12"/>
  <c r="O4290" i="12"/>
  <c r="N4290" i="12"/>
  <c r="D4290" i="12" s="1"/>
  <c r="F4290" i="12"/>
  <c r="E4290" i="12"/>
  <c r="O4289" i="12"/>
  <c r="N4289" i="12"/>
  <c r="D4289" i="12" s="1"/>
  <c r="F4289" i="12"/>
  <c r="E4289" i="12"/>
  <c r="O4288" i="12"/>
  <c r="N4288" i="12"/>
  <c r="D4288" i="12" s="1"/>
  <c r="F4288" i="12"/>
  <c r="E4288" i="12"/>
  <c r="O4287" i="12"/>
  <c r="N4287" i="12"/>
  <c r="F4287" i="12"/>
  <c r="E4287" i="12"/>
  <c r="D4287" i="12"/>
  <c r="O4286" i="12"/>
  <c r="N4286" i="12"/>
  <c r="D4286" i="12" s="1"/>
  <c r="F4286" i="12"/>
  <c r="E4286" i="12"/>
  <c r="O4285" i="12"/>
  <c r="N4285" i="12"/>
  <c r="D4285" i="12" s="1"/>
  <c r="F4285" i="12"/>
  <c r="E4285" i="12"/>
  <c r="O4284" i="12"/>
  <c r="N4284" i="12"/>
  <c r="D4284" i="12" s="1"/>
  <c r="F4284" i="12"/>
  <c r="E4284" i="12"/>
  <c r="O4283" i="12"/>
  <c r="N4283" i="12"/>
  <c r="F4283" i="12"/>
  <c r="E4283" i="12"/>
  <c r="D4283" i="12"/>
  <c r="O4282" i="12"/>
  <c r="N4282" i="12"/>
  <c r="D4282" i="12" s="1"/>
  <c r="F4282" i="12"/>
  <c r="E4282" i="12"/>
  <c r="O4281" i="12"/>
  <c r="N4281" i="12"/>
  <c r="D4281" i="12" s="1"/>
  <c r="F4281" i="12"/>
  <c r="E4281" i="12"/>
  <c r="O4280" i="12"/>
  <c r="N4280" i="12"/>
  <c r="D4280" i="12" s="1"/>
  <c r="F4280" i="12"/>
  <c r="E4280" i="12"/>
  <c r="O4279" i="12"/>
  <c r="N4279" i="12"/>
  <c r="D4279" i="12" s="1"/>
  <c r="F4279" i="12"/>
  <c r="E4279" i="12"/>
  <c r="O4278" i="12"/>
  <c r="N4278" i="12"/>
  <c r="D4278" i="12" s="1"/>
  <c r="F4278" i="12"/>
  <c r="E4278" i="12"/>
  <c r="O4277" i="12"/>
  <c r="N4277" i="12"/>
  <c r="D4277" i="12" s="1"/>
  <c r="F4277" i="12"/>
  <c r="E4277" i="12"/>
  <c r="O4276" i="12"/>
  <c r="N4276" i="12"/>
  <c r="D4276" i="12" s="1"/>
  <c r="F4276" i="12"/>
  <c r="E4276" i="12"/>
  <c r="O4275" i="12"/>
  <c r="N4275" i="12"/>
  <c r="F4275" i="12"/>
  <c r="E4275" i="12"/>
  <c r="D4275" i="12"/>
  <c r="O4274" i="12"/>
  <c r="N4274" i="12"/>
  <c r="D4274" i="12" s="1"/>
  <c r="F4274" i="12"/>
  <c r="E4274" i="12"/>
  <c r="O4273" i="12"/>
  <c r="N4273" i="12"/>
  <c r="F4273" i="12"/>
  <c r="E4273" i="12"/>
  <c r="D4273" i="12"/>
  <c r="O4272" i="12"/>
  <c r="N4272" i="12"/>
  <c r="D4272" i="12" s="1"/>
  <c r="F4272" i="12"/>
  <c r="E4272" i="12"/>
  <c r="O4271" i="12"/>
  <c r="N4271" i="12"/>
  <c r="D4271" i="12" s="1"/>
  <c r="F4271" i="12"/>
  <c r="E4271" i="12"/>
  <c r="O4270" i="12"/>
  <c r="N4270" i="12"/>
  <c r="D4270" i="12" s="1"/>
  <c r="F4270" i="12"/>
  <c r="E4270" i="12"/>
  <c r="O4269" i="12"/>
  <c r="N4269" i="12"/>
  <c r="D4269" i="12" s="1"/>
  <c r="F4269" i="12"/>
  <c r="E4269" i="12"/>
  <c r="O4268" i="12"/>
  <c r="N4268" i="12"/>
  <c r="D4268" i="12" s="1"/>
  <c r="F4268" i="12"/>
  <c r="E4268" i="12"/>
  <c r="O4267" i="12"/>
  <c r="N4267" i="12"/>
  <c r="D4267" i="12" s="1"/>
  <c r="F4267" i="12"/>
  <c r="E4267" i="12"/>
  <c r="O4266" i="12"/>
  <c r="N4266" i="12"/>
  <c r="D4266" i="12" s="1"/>
  <c r="F4266" i="12"/>
  <c r="E4266" i="12"/>
  <c r="O4265" i="12"/>
  <c r="N4265" i="12"/>
  <c r="F4265" i="12"/>
  <c r="E4265" i="12"/>
  <c r="D4265" i="12"/>
  <c r="O4264" i="12"/>
  <c r="N4264" i="12"/>
  <c r="D4264" i="12" s="1"/>
  <c r="F4264" i="12"/>
  <c r="E4264" i="12"/>
  <c r="O4263" i="12"/>
  <c r="N4263" i="12"/>
  <c r="F4263" i="12"/>
  <c r="E4263" i="12"/>
  <c r="D4263" i="12"/>
  <c r="O4262" i="12"/>
  <c r="N4262" i="12"/>
  <c r="D4262" i="12" s="1"/>
  <c r="F4262" i="12"/>
  <c r="E4262" i="12"/>
  <c r="O4261" i="12"/>
  <c r="N4261" i="12"/>
  <c r="D4261" i="12" s="1"/>
  <c r="F4261" i="12"/>
  <c r="E4261" i="12"/>
  <c r="O4260" i="12"/>
  <c r="N4260" i="12"/>
  <c r="D4260" i="12" s="1"/>
  <c r="F4260" i="12"/>
  <c r="E4260" i="12"/>
  <c r="O4259" i="12"/>
  <c r="N4259" i="12"/>
  <c r="D4259" i="12" s="1"/>
  <c r="F4259" i="12"/>
  <c r="E4259" i="12"/>
  <c r="O4258" i="12"/>
  <c r="N4258" i="12"/>
  <c r="D4258" i="12" s="1"/>
  <c r="F4258" i="12"/>
  <c r="E4258" i="12"/>
  <c r="O4257" i="12"/>
  <c r="N4257" i="12"/>
  <c r="D4257" i="12" s="1"/>
  <c r="F4257" i="12"/>
  <c r="E4257" i="12"/>
  <c r="O4256" i="12"/>
  <c r="N4256" i="12"/>
  <c r="D4256" i="12" s="1"/>
  <c r="F4256" i="12"/>
  <c r="E4256" i="12"/>
  <c r="O4255" i="12"/>
  <c r="N4255" i="12"/>
  <c r="F4255" i="12"/>
  <c r="E4255" i="12"/>
  <c r="D4255" i="12"/>
  <c r="O4254" i="12"/>
  <c r="N4254" i="12"/>
  <c r="D4254" i="12" s="1"/>
  <c r="F4254" i="12"/>
  <c r="E4254" i="12"/>
  <c r="O4253" i="12"/>
  <c r="N4253" i="12"/>
  <c r="D4253" i="12" s="1"/>
  <c r="F4253" i="12"/>
  <c r="E4253" i="12"/>
  <c r="O4252" i="12"/>
  <c r="N4252" i="12"/>
  <c r="D4252" i="12" s="1"/>
  <c r="F4252" i="12"/>
  <c r="E4252" i="12"/>
  <c r="O4251" i="12"/>
  <c r="N4251" i="12"/>
  <c r="F4251" i="12"/>
  <c r="E4251" i="12"/>
  <c r="D4251" i="12"/>
  <c r="O4250" i="12"/>
  <c r="N4250" i="12"/>
  <c r="D4250" i="12" s="1"/>
  <c r="F4250" i="12"/>
  <c r="E4250" i="12"/>
  <c r="O4249" i="12"/>
  <c r="N4249" i="12"/>
  <c r="D4249" i="12" s="1"/>
  <c r="F4249" i="12"/>
  <c r="E4249" i="12"/>
  <c r="O4248" i="12"/>
  <c r="N4248" i="12"/>
  <c r="D4248" i="12" s="1"/>
  <c r="F4248" i="12"/>
  <c r="E4248" i="12"/>
  <c r="O4247" i="12"/>
  <c r="N4247" i="12"/>
  <c r="D4247" i="12" s="1"/>
  <c r="F4247" i="12"/>
  <c r="E4247" i="12"/>
  <c r="O4246" i="12"/>
  <c r="N4246" i="12"/>
  <c r="D4246" i="12" s="1"/>
  <c r="F4246" i="12"/>
  <c r="E4246" i="12"/>
  <c r="O4245" i="12"/>
  <c r="N4245" i="12"/>
  <c r="D4245" i="12" s="1"/>
  <c r="F4245" i="12"/>
  <c r="E4245" i="12"/>
  <c r="O4244" i="12"/>
  <c r="N4244" i="12"/>
  <c r="D4244" i="12" s="1"/>
  <c r="F4244" i="12"/>
  <c r="E4244" i="12"/>
  <c r="O4243" i="12"/>
  <c r="N4243" i="12"/>
  <c r="F4243" i="12"/>
  <c r="E4243" i="12"/>
  <c r="D4243" i="12"/>
  <c r="O4242" i="12"/>
  <c r="N4242" i="12"/>
  <c r="F4242" i="12"/>
  <c r="E4242" i="12"/>
  <c r="D4242" i="12"/>
  <c r="O4241" i="12"/>
  <c r="N4241" i="12"/>
  <c r="D4241" i="12" s="1"/>
  <c r="F4241" i="12"/>
  <c r="E4241" i="12"/>
  <c r="O4240" i="12"/>
  <c r="N4240" i="12"/>
  <c r="D4240" i="12" s="1"/>
  <c r="F4240" i="12"/>
  <c r="E4240" i="12"/>
  <c r="O4239" i="12"/>
  <c r="N4239" i="12"/>
  <c r="D4239" i="12" s="1"/>
  <c r="F4239" i="12"/>
  <c r="E4239" i="12"/>
  <c r="O4238" i="12"/>
  <c r="N4238" i="12"/>
  <c r="F4238" i="12"/>
  <c r="E4238" i="12"/>
  <c r="D4238" i="12"/>
  <c r="O4237" i="12"/>
  <c r="N4237" i="12"/>
  <c r="F4237" i="12"/>
  <c r="E4237" i="12"/>
  <c r="D4237" i="12"/>
  <c r="O4236" i="12"/>
  <c r="N4236" i="12"/>
  <c r="D4236" i="12" s="1"/>
  <c r="F4236" i="12"/>
  <c r="E4236" i="12"/>
  <c r="O4235" i="12"/>
  <c r="N4235" i="12"/>
  <c r="D4235" i="12" s="1"/>
  <c r="F4235" i="12"/>
  <c r="E4235" i="12"/>
  <c r="O4234" i="12"/>
  <c r="N4234" i="12"/>
  <c r="D4234" i="12" s="1"/>
  <c r="F4234" i="12"/>
  <c r="E4234" i="12"/>
  <c r="O4233" i="12"/>
  <c r="N4233" i="12"/>
  <c r="D4233" i="12" s="1"/>
  <c r="F4233" i="12"/>
  <c r="E4233" i="12"/>
  <c r="O4232" i="12"/>
  <c r="N4232" i="12"/>
  <c r="F4232" i="12"/>
  <c r="E4232" i="12"/>
  <c r="D4232" i="12"/>
  <c r="O4231" i="12"/>
  <c r="N4231" i="12"/>
  <c r="D4231" i="12" s="1"/>
  <c r="F4231" i="12"/>
  <c r="E4231" i="12"/>
  <c r="O4230" i="12"/>
  <c r="N4230" i="12"/>
  <c r="D4230" i="12" s="1"/>
  <c r="F4230" i="12"/>
  <c r="E4230" i="12"/>
  <c r="O4229" i="12"/>
  <c r="N4229" i="12"/>
  <c r="D4229" i="12" s="1"/>
  <c r="F4229" i="12"/>
  <c r="E4229" i="12"/>
  <c r="O4228" i="12"/>
  <c r="N4228" i="12"/>
  <c r="F4228" i="12"/>
  <c r="E4228" i="12"/>
  <c r="D4228" i="12"/>
  <c r="O4227" i="12"/>
  <c r="N4227" i="12"/>
  <c r="D4227" i="12" s="1"/>
  <c r="F4227" i="12"/>
  <c r="E4227" i="12"/>
  <c r="O4226" i="12"/>
  <c r="N4226" i="12"/>
  <c r="D4226" i="12" s="1"/>
  <c r="F4226" i="12"/>
  <c r="E4226" i="12"/>
  <c r="O4225" i="12"/>
  <c r="N4225" i="12"/>
  <c r="D4225" i="12" s="1"/>
  <c r="F4225" i="12"/>
  <c r="E4225" i="12"/>
  <c r="O4224" i="12"/>
  <c r="N4224" i="12"/>
  <c r="D4224" i="12" s="1"/>
  <c r="F4224" i="12"/>
  <c r="E4224" i="12"/>
  <c r="O4223" i="12"/>
  <c r="N4223" i="12"/>
  <c r="D4223" i="12" s="1"/>
  <c r="F4223" i="12"/>
  <c r="E4223" i="12"/>
  <c r="O4222" i="12"/>
  <c r="N4222" i="12"/>
  <c r="D4222" i="12" s="1"/>
  <c r="F4222" i="12"/>
  <c r="E4222" i="12"/>
  <c r="O4221" i="12"/>
  <c r="N4221" i="12"/>
  <c r="D4221" i="12" s="1"/>
  <c r="F4221" i="12"/>
  <c r="E4221" i="12"/>
  <c r="O4220" i="12"/>
  <c r="N4220" i="12"/>
  <c r="F4220" i="12"/>
  <c r="E4220" i="12"/>
  <c r="D4220" i="12"/>
  <c r="O4219" i="12"/>
  <c r="N4219" i="12"/>
  <c r="D4219" i="12" s="1"/>
  <c r="F4219" i="12"/>
  <c r="E4219" i="12"/>
  <c r="O4218" i="12"/>
  <c r="N4218" i="12"/>
  <c r="F4218" i="12"/>
  <c r="E4218" i="12"/>
  <c r="D4218" i="12"/>
  <c r="O4217" i="12"/>
  <c r="N4217" i="12"/>
  <c r="D4217" i="12" s="1"/>
  <c r="F4217" i="12"/>
  <c r="E4217" i="12"/>
  <c r="O4216" i="12"/>
  <c r="N4216" i="12"/>
  <c r="D4216" i="12" s="1"/>
  <c r="F4216" i="12"/>
  <c r="E4216" i="12"/>
  <c r="O4215" i="12"/>
  <c r="N4215" i="12"/>
  <c r="D4215" i="12" s="1"/>
  <c r="F4215" i="12"/>
  <c r="E4215" i="12"/>
  <c r="O4214" i="12"/>
  <c r="N4214" i="12"/>
  <c r="D4214" i="12" s="1"/>
  <c r="F4214" i="12"/>
  <c r="E4214" i="12"/>
  <c r="O4213" i="12"/>
  <c r="N4213" i="12"/>
  <c r="D4213" i="12" s="1"/>
  <c r="F4213" i="12"/>
  <c r="E4213" i="12"/>
  <c r="O4212" i="12"/>
  <c r="N4212" i="12"/>
  <c r="D4212" i="12" s="1"/>
  <c r="F4212" i="12"/>
  <c r="E4212" i="12"/>
  <c r="O4211" i="12"/>
  <c r="N4211" i="12"/>
  <c r="D4211" i="12" s="1"/>
  <c r="F4211" i="12"/>
  <c r="E4211" i="12"/>
  <c r="O4210" i="12"/>
  <c r="N4210" i="12"/>
  <c r="F4210" i="12"/>
  <c r="E4210" i="12"/>
  <c r="D4210" i="12"/>
  <c r="O4209" i="12"/>
  <c r="N4209" i="12"/>
  <c r="D4209" i="12" s="1"/>
  <c r="F4209" i="12"/>
  <c r="E4209" i="12"/>
  <c r="O4208" i="12"/>
  <c r="N4208" i="12"/>
  <c r="F4208" i="12"/>
  <c r="E4208" i="12"/>
  <c r="D4208" i="12"/>
  <c r="O4207" i="12"/>
  <c r="N4207" i="12"/>
  <c r="D4207" i="12" s="1"/>
  <c r="F4207" i="12"/>
  <c r="E4207" i="12"/>
  <c r="O4206" i="12"/>
  <c r="N4206" i="12"/>
  <c r="D4206" i="12" s="1"/>
  <c r="F4206" i="12"/>
  <c r="E4206" i="12"/>
  <c r="O4205" i="12"/>
  <c r="N4205" i="12"/>
  <c r="D4205" i="12" s="1"/>
  <c r="F4205" i="12"/>
  <c r="E4205" i="12"/>
  <c r="O4204" i="12"/>
  <c r="N4204" i="12"/>
  <c r="D4204" i="12" s="1"/>
  <c r="F4204" i="12"/>
  <c r="E4204" i="12"/>
  <c r="O4203" i="12"/>
  <c r="N4203" i="12"/>
  <c r="D4203" i="12" s="1"/>
  <c r="F4203" i="12"/>
  <c r="E4203" i="12"/>
  <c r="O4202" i="12"/>
  <c r="N4202" i="12"/>
  <c r="D4202" i="12" s="1"/>
  <c r="F4202" i="12"/>
  <c r="E4202" i="12"/>
  <c r="O4201" i="12"/>
  <c r="N4201" i="12"/>
  <c r="D4201" i="12" s="1"/>
  <c r="F4201" i="12"/>
  <c r="E4201" i="12"/>
  <c r="O4200" i="12"/>
  <c r="N4200" i="12"/>
  <c r="F4200" i="12"/>
  <c r="E4200" i="12"/>
  <c r="D4200" i="12"/>
  <c r="O4199" i="12"/>
  <c r="N4199" i="12"/>
  <c r="D4199" i="12" s="1"/>
  <c r="F4199" i="12"/>
  <c r="E4199" i="12"/>
  <c r="O4198" i="12"/>
  <c r="N4198" i="12"/>
  <c r="D4198" i="12" s="1"/>
  <c r="F4198" i="12"/>
  <c r="E4198" i="12"/>
  <c r="O4197" i="12"/>
  <c r="N4197" i="12"/>
  <c r="D4197" i="12" s="1"/>
  <c r="F4197" i="12"/>
  <c r="E4197" i="12"/>
  <c r="O4196" i="12"/>
  <c r="N4196" i="12"/>
  <c r="D4196" i="12" s="1"/>
  <c r="F4196" i="12"/>
  <c r="E4196" i="12"/>
  <c r="O4195" i="12"/>
  <c r="N4195" i="12"/>
  <c r="D4195" i="12" s="1"/>
  <c r="F4195" i="12"/>
  <c r="E4195" i="12"/>
  <c r="O4194" i="12"/>
  <c r="N4194" i="12"/>
  <c r="F4194" i="12"/>
  <c r="E4194" i="12"/>
  <c r="D4194" i="12"/>
  <c r="O4193" i="12"/>
  <c r="N4193" i="12"/>
  <c r="D4193" i="12" s="1"/>
  <c r="F4193" i="12"/>
  <c r="E4193" i="12"/>
  <c r="O4192" i="12"/>
  <c r="N4192" i="12"/>
  <c r="D4192" i="12" s="1"/>
  <c r="F4192" i="12"/>
  <c r="E4192" i="12"/>
  <c r="O4191" i="12"/>
  <c r="N4191" i="12"/>
  <c r="D4191" i="12" s="1"/>
  <c r="F4191" i="12"/>
  <c r="E4191" i="12"/>
  <c r="O4190" i="12"/>
  <c r="N4190" i="12"/>
  <c r="D4190" i="12" s="1"/>
  <c r="F4190" i="12"/>
  <c r="E4190" i="12"/>
  <c r="O4189" i="12"/>
  <c r="N4189" i="12"/>
  <c r="D4189" i="12" s="1"/>
  <c r="F4189" i="12"/>
  <c r="E4189" i="12"/>
  <c r="O4188" i="12"/>
  <c r="N4188" i="12"/>
  <c r="D4188" i="12" s="1"/>
  <c r="F4188" i="12"/>
  <c r="E4188" i="12"/>
  <c r="O4187" i="12"/>
  <c r="N4187" i="12"/>
  <c r="D4187" i="12" s="1"/>
  <c r="F4187" i="12"/>
  <c r="E4187" i="12"/>
  <c r="O4186" i="12"/>
  <c r="N4186" i="12"/>
  <c r="F4186" i="12"/>
  <c r="E4186" i="12"/>
  <c r="D4186" i="12"/>
  <c r="O4185" i="12"/>
  <c r="N4185" i="12"/>
  <c r="D4185" i="12" s="1"/>
  <c r="F4185" i="12"/>
  <c r="E4185" i="12"/>
  <c r="O4184" i="12"/>
  <c r="N4184" i="12"/>
  <c r="F4184" i="12"/>
  <c r="E4184" i="12"/>
  <c r="D4184" i="12"/>
  <c r="O4183" i="12"/>
  <c r="N4183" i="12"/>
  <c r="D4183" i="12" s="1"/>
  <c r="F4183" i="12"/>
  <c r="E4183" i="12"/>
  <c r="O4182" i="12"/>
  <c r="N4182" i="12"/>
  <c r="D4182" i="12" s="1"/>
  <c r="F4182" i="12"/>
  <c r="E4182" i="12"/>
  <c r="O4181" i="12"/>
  <c r="N4181" i="12"/>
  <c r="D4181" i="12" s="1"/>
  <c r="F4181" i="12"/>
  <c r="E4181" i="12"/>
  <c r="O4180" i="12"/>
  <c r="N4180" i="12"/>
  <c r="D4180" i="12" s="1"/>
  <c r="F4180" i="12"/>
  <c r="E4180" i="12"/>
  <c r="O4179" i="12"/>
  <c r="N4179" i="12"/>
  <c r="D4179" i="12" s="1"/>
  <c r="F4179" i="12"/>
  <c r="E4179" i="12"/>
  <c r="O4178" i="12"/>
  <c r="N4178" i="12"/>
  <c r="D4178" i="12" s="1"/>
  <c r="F4178" i="12"/>
  <c r="E4178" i="12"/>
  <c r="O4177" i="12"/>
  <c r="N4177" i="12"/>
  <c r="D4177" i="12" s="1"/>
  <c r="F4177" i="12"/>
  <c r="E4177" i="12"/>
  <c r="O4176" i="12"/>
  <c r="N4176" i="12"/>
  <c r="D4176" i="12" s="1"/>
  <c r="F4176" i="12"/>
  <c r="E4176" i="12"/>
  <c r="O4175" i="12"/>
  <c r="N4175" i="12"/>
  <c r="D4175" i="12" s="1"/>
  <c r="F4175" i="12"/>
  <c r="E4175" i="12"/>
  <c r="O4174" i="12"/>
  <c r="N4174" i="12"/>
  <c r="D4174" i="12" s="1"/>
  <c r="F4174" i="12"/>
  <c r="E4174" i="12"/>
  <c r="O4173" i="12"/>
  <c r="N4173" i="12"/>
  <c r="D4173" i="12" s="1"/>
  <c r="F4173" i="12"/>
  <c r="E4173" i="12"/>
  <c r="O4172" i="12"/>
  <c r="N4172" i="12"/>
  <c r="D4172" i="12" s="1"/>
  <c r="F4172" i="12"/>
  <c r="E4172" i="12"/>
  <c r="O4171" i="12"/>
  <c r="N4171" i="12"/>
  <c r="D4171" i="12" s="1"/>
  <c r="F4171" i="12"/>
  <c r="E4171" i="12"/>
  <c r="O4170" i="12"/>
  <c r="N4170" i="12"/>
  <c r="F4170" i="12"/>
  <c r="E4170" i="12"/>
  <c r="D4170" i="12"/>
  <c r="O4169" i="12"/>
  <c r="N4169" i="12"/>
  <c r="D4169" i="12" s="1"/>
  <c r="F4169" i="12"/>
  <c r="E4169" i="12"/>
  <c r="O4168" i="12"/>
  <c r="N4168" i="12"/>
  <c r="D4168" i="12" s="1"/>
  <c r="F4168" i="12"/>
  <c r="E4168" i="12"/>
  <c r="O4167" i="12"/>
  <c r="N4167" i="12"/>
  <c r="D4167" i="12" s="1"/>
  <c r="F4167" i="12"/>
  <c r="E4167" i="12"/>
  <c r="O4166" i="12"/>
  <c r="N4166" i="12"/>
  <c r="F4166" i="12"/>
  <c r="E4166" i="12"/>
  <c r="D4166" i="12"/>
  <c r="O4165" i="12"/>
  <c r="N4165" i="12"/>
  <c r="D4165" i="12" s="1"/>
  <c r="F4165" i="12"/>
  <c r="E4165" i="12"/>
  <c r="O4164" i="12"/>
  <c r="N4164" i="12"/>
  <c r="D4164" i="12" s="1"/>
  <c r="F4164" i="12"/>
  <c r="E4164" i="12"/>
  <c r="O4163" i="12"/>
  <c r="N4163" i="12"/>
  <c r="D4163" i="12" s="1"/>
  <c r="F4163" i="12"/>
  <c r="E4163" i="12"/>
  <c r="O4162" i="12"/>
  <c r="N4162" i="12"/>
  <c r="D4162" i="12" s="1"/>
  <c r="F4162" i="12"/>
  <c r="E4162" i="12"/>
  <c r="O4161" i="12"/>
  <c r="N4161" i="12"/>
  <c r="D4161" i="12" s="1"/>
  <c r="F4161" i="12"/>
  <c r="E4161" i="12"/>
  <c r="O4160" i="12"/>
  <c r="N4160" i="12"/>
  <c r="D4160" i="12" s="1"/>
  <c r="F4160" i="12"/>
  <c r="E4160" i="12"/>
  <c r="O4159" i="12"/>
  <c r="N4159" i="12"/>
  <c r="D4159" i="12" s="1"/>
  <c r="F4159" i="12"/>
  <c r="E4159" i="12"/>
  <c r="O4158" i="12"/>
  <c r="N4158" i="12"/>
  <c r="D4158" i="12" s="1"/>
  <c r="F4158" i="12"/>
  <c r="E4158" i="12"/>
  <c r="O4157" i="12"/>
  <c r="N4157" i="12"/>
  <c r="D4157" i="12" s="1"/>
  <c r="F4157" i="12"/>
  <c r="E4157" i="12"/>
  <c r="O4156" i="12"/>
  <c r="N4156" i="12"/>
  <c r="D4156" i="12" s="1"/>
  <c r="F4156" i="12"/>
  <c r="E4156" i="12"/>
  <c r="O4155" i="12"/>
  <c r="N4155" i="12"/>
  <c r="F4155" i="12"/>
  <c r="E4155" i="12"/>
  <c r="D4155" i="12"/>
  <c r="O4154" i="12"/>
  <c r="N4154" i="12"/>
  <c r="D4154" i="12" s="1"/>
  <c r="F4154" i="12"/>
  <c r="E4154" i="12"/>
  <c r="O4153" i="12"/>
  <c r="N4153" i="12"/>
  <c r="D4153" i="12" s="1"/>
  <c r="F4153" i="12"/>
  <c r="E4153" i="12"/>
  <c r="O4152" i="12"/>
  <c r="N4152" i="12"/>
  <c r="D4152" i="12" s="1"/>
  <c r="F4152" i="12"/>
  <c r="E4152" i="12"/>
  <c r="O4151" i="12"/>
  <c r="N4151" i="12"/>
  <c r="F4151" i="12"/>
  <c r="E4151" i="12"/>
  <c r="D4151" i="12"/>
  <c r="O4150" i="12"/>
  <c r="N4150" i="12"/>
  <c r="D4150" i="12" s="1"/>
  <c r="F4150" i="12"/>
  <c r="E4150" i="12"/>
  <c r="O4149" i="12"/>
  <c r="N4149" i="12"/>
  <c r="D4149" i="12" s="1"/>
  <c r="F4149" i="12"/>
  <c r="E4149" i="12"/>
  <c r="O4148" i="12"/>
  <c r="N4148" i="12"/>
  <c r="D4148" i="12" s="1"/>
  <c r="F4148" i="12"/>
  <c r="E4148" i="12"/>
  <c r="O4147" i="12"/>
  <c r="N4147" i="12"/>
  <c r="D4147" i="12" s="1"/>
  <c r="F4147" i="12"/>
  <c r="E4147" i="12"/>
  <c r="O4146" i="12"/>
  <c r="N4146" i="12"/>
  <c r="D4146" i="12" s="1"/>
  <c r="F4146" i="12"/>
  <c r="E4146" i="12"/>
  <c r="O4145" i="12"/>
  <c r="N4145" i="12"/>
  <c r="D4145" i="12" s="1"/>
  <c r="F4145" i="12"/>
  <c r="E4145" i="12"/>
  <c r="O4144" i="12"/>
  <c r="N4144" i="12"/>
  <c r="D4144" i="12" s="1"/>
  <c r="F4144" i="12"/>
  <c r="E4144" i="12"/>
  <c r="O4143" i="12"/>
  <c r="N4143" i="12"/>
  <c r="D4143" i="12" s="1"/>
  <c r="F4143" i="12"/>
  <c r="E4143" i="12"/>
  <c r="O4142" i="12"/>
  <c r="N4142" i="12"/>
  <c r="D4142" i="12" s="1"/>
  <c r="F4142" i="12"/>
  <c r="E4142" i="12"/>
  <c r="O4141" i="12"/>
  <c r="N4141" i="12"/>
  <c r="D4141" i="12" s="1"/>
  <c r="F4141" i="12"/>
  <c r="E4141" i="12"/>
  <c r="O4140" i="12"/>
  <c r="N4140" i="12"/>
  <c r="D4140" i="12" s="1"/>
  <c r="F4140" i="12"/>
  <c r="E4140" i="12"/>
  <c r="O4139" i="12"/>
  <c r="N4139" i="12"/>
  <c r="F4139" i="12"/>
  <c r="E4139" i="12"/>
  <c r="D4139" i="12"/>
  <c r="O4138" i="12"/>
  <c r="N4138" i="12"/>
  <c r="D4138" i="12" s="1"/>
  <c r="F4138" i="12"/>
  <c r="E4138" i="12"/>
  <c r="O4137" i="12"/>
  <c r="N4137" i="12"/>
  <c r="D4137" i="12" s="1"/>
  <c r="F4137" i="12"/>
  <c r="E4137" i="12"/>
  <c r="O4136" i="12"/>
  <c r="N4136" i="12"/>
  <c r="D4136" i="12" s="1"/>
  <c r="F4136" i="12"/>
  <c r="E4136" i="12"/>
  <c r="O4135" i="12"/>
  <c r="N4135" i="12"/>
  <c r="F4135" i="12"/>
  <c r="E4135" i="12"/>
  <c r="D4135" i="12"/>
  <c r="O4134" i="12"/>
  <c r="N4134" i="12"/>
  <c r="D4134" i="12" s="1"/>
  <c r="F4134" i="12"/>
  <c r="E4134" i="12"/>
  <c r="O4133" i="12"/>
  <c r="N4133" i="12"/>
  <c r="D4133" i="12" s="1"/>
  <c r="F4133" i="12"/>
  <c r="E4133" i="12"/>
  <c r="O4132" i="12"/>
  <c r="N4132" i="12"/>
  <c r="D4132" i="12" s="1"/>
  <c r="F4132" i="12"/>
  <c r="E4132" i="12"/>
  <c r="O4131" i="12"/>
  <c r="N4131" i="12"/>
  <c r="D4131" i="12" s="1"/>
  <c r="F4131" i="12"/>
  <c r="E4131" i="12"/>
  <c r="O4130" i="12"/>
  <c r="N4130" i="12"/>
  <c r="D4130" i="12" s="1"/>
  <c r="F4130" i="12"/>
  <c r="E4130" i="12"/>
  <c r="O4129" i="12"/>
  <c r="N4129" i="12"/>
  <c r="D4129" i="12" s="1"/>
  <c r="F4129" i="12"/>
  <c r="E4129" i="12"/>
  <c r="O4128" i="12"/>
  <c r="N4128" i="12"/>
  <c r="D4128" i="12" s="1"/>
  <c r="F4128" i="12"/>
  <c r="E4128" i="12"/>
  <c r="O4127" i="12"/>
  <c r="N4127" i="12"/>
  <c r="D4127" i="12" s="1"/>
  <c r="F4127" i="12"/>
  <c r="E4127" i="12"/>
  <c r="O4126" i="12"/>
  <c r="N4126" i="12"/>
  <c r="D4126" i="12" s="1"/>
  <c r="F4126" i="12"/>
  <c r="E4126" i="12"/>
  <c r="O4125" i="12"/>
  <c r="N4125" i="12"/>
  <c r="D4125" i="12" s="1"/>
  <c r="F4125" i="12"/>
  <c r="E4125" i="12"/>
  <c r="O4124" i="12"/>
  <c r="N4124" i="12"/>
  <c r="D4124" i="12" s="1"/>
  <c r="F4124" i="12"/>
  <c r="E4124" i="12"/>
  <c r="O4123" i="12"/>
  <c r="N4123" i="12"/>
  <c r="F4123" i="12"/>
  <c r="E4123" i="12"/>
  <c r="D4123" i="12"/>
  <c r="O4122" i="12"/>
  <c r="N4122" i="12"/>
  <c r="D4122" i="12" s="1"/>
  <c r="F4122" i="12"/>
  <c r="E4122" i="12"/>
  <c r="O4121" i="12"/>
  <c r="N4121" i="12"/>
  <c r="D4121" i="12" s="1"/>
  <c r="F4121" i="12"/>
  <c r="E4121" i="12"/>
  <c r="O4120" i="12"/>
  <c r="N4120" i="12"/>
  <c r="D4120" i="12" s="1"/>
  <c r="F4120" i="12"/>
  <c r="E4120" i="12"/>
  <c r="O4119" i="12"/>
  <c r="N4119" i="12"/>
  <c r="F4119" i="12"/>
  <c r="E4119" i="12"/>
  <c r="D4119" i="12"/>
  <c r="O4118" i="12"/>
  <c r="N4118" i="12"/>
  <c r="D4118" i="12" s="1"/>
  <c r="F4118" i="12"/>
  <c r="E4118" i="12"/>
  <c r="O4117" i="12"/>
  <c r="N4117" i="12"/>
  <c r="D4117" i="12" s="1"/>
  <c r="F4117" i="12"/>
  <c r="E4117" i="12"/>
  <c r="O4116" i="12"/>
  <c r="N4116" i="12"/>
  <c r="D4116" i="12" s="1"/>
  <c r="F4116" i="12"/>
  <c r="E4116" i="12"/>
  <c r="O4115" i="12"/>
  <c r="N4115" i="12"/>
  <c r="D4115" i="12" s="1"/>
  <c r="F4115" i="12"/>
  <c r="E4115" i="12"/>
  <c r="O4114" i="12"/>
  <c r="N4114" i="12"/>
  <c r="D4114" i="12" s="1"/>
  <c r="F4114" i="12"/>
  <c r="E4114" i="12"/>
  <c r="O4113" i="12"/>
  <c r="N4113" i="12"/>
  <c r="F4113" i="12"/>
  <c r="E4113" i="12"/>
  <c r="D4113" i="12"/>
  <c r="O4112" i="12"/>
  <c r="N4112" i="12"/>
  <c r="D4112" i="12" s="1"/>
  <c r="F4112" i="12"/>
  <c r="E4112" i="12"/>
  <c r="O4111" i="12"/>
  <c r="N4111" i="12"/>
  <c r="F4111" i="12"/>
  <c r="E4111" i="12"/>
  <c r="D4111" i="12"/>
  <c r="O4110" i="12"/>
  <c r="N4110" i="12"/>
  <c r="D4110" i="12" s="1"/>
  <c r="F4110" i="12"/>
  <c r="E4110" i="12"/>
  <c r="O4109" i="12"/>
  <c r="N4109" i="12"/>
  <c r="D4109" i="12" s="1"/>
  <c r="F4109" i="12"/>
  <c r="E4109" i="12"/>
  <c r="O4108" i="12"/>
  <c r="N4108" i="12"/>
  <c r="D4108" i="12" s="1"/>
  <c r="F4108" i="12"/>
  <c r="E4108" i="12"/>
  <c r="O4107" i="12"/>
  <c r="N4107" i="12"/>
  <c r="D4107" i="12" s="1"/>
  <c r="F4107" i="12"/>
  <c r="E4107" i="12"/>
  <c r="O4106" i="12"/>
  <c r="N4106" i="12"/>
  <c r="D4106" i="12" s="1"/>
  <c r="F4106" i="12"/>
  <c r="E4106" i="12"/>
  <c r="O4105" i="12"/>
  <c r="N4105" i="12"/>
  <c r="F4105" i="12"/>
  <c r="E4105" i="12"/>
  <c r="D4105" i="12"/>
  <c r="O4104" i="12"/>
  <c r="N4104" i="12"/>
  <c r="D4104" i="12" s="1"/>
  <c r="F4104" i="12"/>
  <c r="E4104" i="12"/>
  <c r="O4103" i="12"/>
  <c r="N4103" i="12"/>
  <c r="F4103" i="12"/>
  <c r="E4103" i="12"/>
  <c r="D4103" i="12"/>
  <c r="O4102" i="12"/>
  <c r="N4102" i="12"/>
  <c r="D4102" i="12" s="1"/>
  <c r="F4102" i="12"/>
  <c r="E4102" i="12"/>
  <c r="O4101" i="12"/>
  <c r="N4101" i="12"/>
  <c r="D4101" i="12" s="1"/>
  <c r="F4101" i="12"/>
  <c r="E4101" i="12"/>
  <c r="O4100" i="12"/>
  <c r="N4100" i="12"/>
  <c r="D4100" i="12" s="1"/>
  <c r="F4100" i="12"/>
  <c r="E4100" i="12"/>
  <c r="O4099" i="12"/>
  <c r="N4099" i="12"/>
  <c r="D4099" i="12" s="1"/>
  <c r="F4099" i="12"/>
  <c r="E4099" i="12"/>
  <c r="O4098" i="12"/>
  <c r="N4098" i="12"/>
  <c r="D4098" i="12" s="1"/>
  <c r="F4098" i="12"/>
  <c r="E4098" i="12"/>
  <c r="O4097" i="12"/>
  <c r="N4097" i="12"/>
  <c r="F4097" i="12"/>
  <c r="E4097" i="12"/>
  <c r="D4097" i="12"/>
  <c r="O4096" i="12"/>
  <c r="N4096" i="12"/>
  <c r="D4096" i="12" s="1"/>
  <c r="F4096" i="12"/>
  <c r="E4096" i="12"/>
  <c r="O4095" i="12"/>
  <c r="N4095" i="12"/>
  <c r="F4095" i="12"/>
  <c r="E4095" i="12"/>
  <c r="D4095" i="12"/>
  <c r="O4094" i="12"/>
  <c r="N4094" i="12"/>
  <c r="D4094" i="12" s="1"/>
  <c r="F4094" i="12"/>
  <c r="E4094" i="12"/>
  <c r="O4093" i="12"/>
  <c r="N4093" i="12"/>
  <c r="D4093" i="12" s="1"/>
  <c r="F4093" i="12"/>
  <c r="E4093" i="12"/>
  <c r="O4092" i="12"/>
  <c r="N4092" i="12"/>
  <c r="D4092" i="12" s="1"/>
  <c r="F4092" i="12"/>
  <c r="E4092" i="12"/>
  <c r="O4091" i="12"/>
  <c r="N4091" i="12"/>
  <c r="D4091" i="12" s="1"/>
  <c r="F4091" i="12"/>
  <c r="E4091" i="12"/>
  <c r="O4090" i="12"/>
  <c r="N4090" i="12"/>
  <c r="D4090" i="12" s="1"/>
  <c r="F4090" i="12"/>
  <c r="E4090" i="12"/>
  <c r="O4089" i="12"/>
  <c r="N4089" i="12"/>
  <c r="F4089" i="12"/>
  <c r="E4089" i="12"/>
  <c r="D4089" i="12"/>
  <c r="O4088" i="12"/>
  <c r="N4088" i="12"/>
  <c r="D4088" i="12" s="1"/>
  <c r="F4088" i="12"/>
  <c r="E4088" i="12"/>
  <c r="O4087" i="12"/>
  <c r="N4087" i="12"/>
  <c r="F4087" i="12"/>
  <c r="E4087" i="12"/>
  <c r="D4087" i="12"/>
  <c r="O4086" i="12"/>
  <c r="N4086" i="12"/>
  <c r="D4086" i="12" s="1"/>
  <c r="F4086" i="12"/>
  <c r="E4086" i="12"/>
  <c r="O4085" i="12"/>
  <c r="N4085" i="12"/>
  <c r="D4085" i="12" s="1"/>
  <c r="F4085" i="12"/>
  <c r="E4085" i="12"/>
  <c r="O4084" i="12"/>
  <c r="N4084" i="12"/>
  <c r="D4084" i="12" s="1"/>
  <c r="F4084" i="12"/>
  <c r="E4084" i="12"/>
  <c r="O4083" i="12"/>
  <c r="N4083" i="12"/>
  <c r="D4083" i="12" s="1"/>
  <c r="F4083" i="12"/>
  <c r="E4083" i="12"/>
  <c r="O4082" i="12"/>
  <c r="N4082" i="12"/>
  <c r="D4082" i="12" s="1"/>
  <c r="F4082" i="12"/>
  <c r="E4082" i="12"/>
  <c r="O4081" i="12"/>
  <c r="N4081" i="12"/>
  <c r="F4081" i="12"/>
  <c r="E4081" i="12"/>
  <c r="D4081" i="12"/>
  <c r="O4080" i="12"/>
  <c r="N4080" i="12"/>
  <c r="D4080" i="12" s="1"/>
  <c r="F4080" i="12"/>
  <c r="E4080" i="12"/>
  <c r="O4079" i="12"/>
  <c r="N4079" i="12"/>
  <c r="D4079" i="12" s="1"/>
  <c r="F4079" i="12"/>
  <c r="E4079" i="12"/>
  <c r="O4078" i="12"/>
  <c r="N4078" i="12"/>
  <c r="F4078" i="12"/>
  <c r="E4078" i="12"/>
  <c r="D4078" i="12"/>
  <c r="O4077" i="12"/>
  <c r="N4077" i="12"/>
  <c r="D4077" i="12" s="1"/>
  <c r="F4077" i="12"/>
  <c r="E4077" i="12"/>
  <c r="O4076" i="12"/>
  <c r="N4076" i="12"/>
  <c r="D4076" i="12" s="1"/>
  <c r="F4076" i="12"/>
  <c r="E4076" i="12"/>
  <c r="O4075" i="12"/>
  <c r="N4075" i="12"/>
  <c r="D4075" i="12" s="1"/>
  <c r="F4075" i="12"/>
  <c r="E4075" i="12"/>
  <c r="O4074" i="12"/>
  <c r="N4074" i="12"/>
  <c r="D4074" i="12" s="1"/>
  <c r="F4074" i="12"/>
  <c r="E4074" i="12"/>
  <c r="O4073" i="12"/>
  <c r="N4073" i="12"/>
  <c r="D4073" i="12" s="1"/>
  <c r="F4073" i="12"/>
  <c r="E4073" i="12"/>
  <c r="O4072" i="12"/>
  <c r="N4072" i="12"/>
  <c r="D4072" i="12" s="1"/>
  <c r="F4072" i="12"/>
  <c r="E4072" i="12"/>
  <c r="O4071" i="12"/>
  <c r="N4071" i="12"/>
  <c r="F4071" i="12"/>
  <c r="E4071" i="12"/>
  <c r="D4071" i="12"/>
  <c r="O4070" i="12"/>
  <c r="N4070" i="12"/>
  <c r="D4070" i="12" s="1"/>
  <c r="F4070" i="12"/>
  <c r="E4070" i="12"/>
  <c r="O4069" i="12"/>
  <c r="N4069" i="12"/>
  <c r="F4069" i="12"/>
  <c r="E4069" i="12"/>
  <c r="D4069" i="12"/>
  <c r="O4068" i="12"/>
  <c r="N4068" i="12"/>
  <c r="D4068" i="12" s="1"/>
  <c r="F4068" i="12"/>
  <c r="E4068" i="12"/>
  <c r="O4067" i="12"/>
  <c r="N4067" i="12"/>
  <c r="D4067" i="12" s="1"/>
  <c r="F4067" i="12"/>
  <c r="E4067" i="12"/>
  <c r="O4066" i="12"/>
  <c r="N4066" i="12"/>
  <c r="D4066" i="12" s="1"/>
  <c r="F4066" i="12"/>
  <c r="E4066" i="12"/>
  <c r="O4065" i="12"/>
  <c r="N4065" i="12"/>
  <c r="D4065" i="12" s="1"/>
  <c r="F4065" i="12"/>
  <c r="E4065" i="12"/>
  <c r="O4064" i="12"/>
  <c r="N4064" i="12"/>
  <c r="D4064" i="12" s="1"/>
  <c r="F4064" i="12"/>
  <c r="E4064" i="12"/>
  <c r="O4063" i="12"/>
  <c r="N4063" i="12"/>
  <c r="F4063" i="12"/>
  <c r="E4063" i="12"/>
  <c r="D4063" i="12"/>
  <c r="O4062" i="12"/>
  <c r="N4062" i="12"/>
  <c r="D4062" i="12" s="1"/>
  <c r="F4062" i="12"/>
  <c r="E4062" i="12"/>
  <c r="O4061" i="12"/>
  <c r="N4061" i="12"/>
  <c r="F4061" i="12"/>
  <c r="E4061" i="12"/>
  <c r="D4061" i="12"/>
  <c r="O4060" i="12"/>
  <c r="N4060" i="12"/>
  <c r="D4060" i="12" s="1"/>
  <c r="F4060" i="12"/>
  <c r="E4060" i="12"/>
  <c r="O4059" i="12"/>
  <c r="N4059" i="12"/>
  <c r="D4059" i="12" s="1"/>
  <c r="F4059" i="12"/>
  <c r="E4059" i="12"/>
  <c r="O4058" i="12"/>
  <c r="N4058" i="12"/>
  <c r="D4058" i="12" s="1"/>
  <c r="F4058" i="12"/>
  <c r="E4058" i="12"/>
  <c r="O4057" i="12"/>
  <c r="N4057" i="12"/>
  <c r="D4057" i="12" s="1"/>
  <c r="F4057" i="12"/>
  <c r="E4057" i="12"/>
  <c r="O4056" i="12"/>
  <c r="N4056" i="12"/>
  <c r="D4056" i="12" s="1"/>
  <c r="F4056" i="12"/>
  <c r="E4056" i="12"/>
  <c r="O4055" i="12"/>
  <c r="N4055" i="12"/>
  <c r="F4055" i="12"/>
  <c r="E4055" i="12"/>
  <c r="D4055" i="12"/>
  <c r="O4054" i="12"/>
  <c r="N4054" i="12"/>
  <c r="D4054" i="12" s="1"/>
  <c r="F4054" i="12"/>
  <c r="E4054" i="12"/>
  <c r="O4053" i="12"/>
  <c r="N4053" i="12"/>
  <c r="F4053" i="12"/>
  <c r="E4053" i="12"/>
  <c r="D4053" i="12"/>
  <c r="O4052" i="12"/>
  <c r="N4052" i="12"/>
  <c r="D4052" i="12" s="1"/>
  <c r="F4052" i="12"/>
  <c r="E4052" i="12"/>
  <c r="O4051" i="12"/>
  <c r="N4051" i="12"/>
  <c r="D4051" i="12" s="1"/>
  <c r="F4051" i="12"/>
  <c r="E4051" i="12"/>
  <c r="O4050" i="12"/>
  <c r="N4050" i="12"/>
  <c r="D4050" i="12" s="1"/>
  <c r="F4050" i="12"/>
  <c r="E4050" i="12"/>
  <c r="O4049" i="12"/>
  <c r="N4049" i="12"/>
  <c r="D4049" i="12" s="1"/>
  <c r="F4049" i="12"/>
  <c r="E4049" i="12"/>
  <c r="O4048" i="12"/>
  <c r="N4048" i="12"/>
  <c r="D4048" i="12" s="1"/>
  <c r="F4048" i="12"/>
  <c r="E4048" i="12"/>
  <c r="O4047" i="12"/>
  <c r="N4047" i="12"/>
  <c r="F4047" i="12"/>
  <c r="E4047" i="12"/>
  <c r="D4047" i="12"/>
  <c r="O4046" i="12"/>
  <c r="N4046" i="12"/>
  <c r="D4046" i="12" s="1"/>
  <c r="F4046" i="12"/>
  <c r="E4046" i="12"/>
  <c r="O4045" i="12"/>
  <c r="N4045" i="12"/>
  <c r="F4045" i="12"/>
  <c r="E4045" i="12"/>
  <c r="D4045" i="12"/>
  <c r="O4044" i="12"/>
  <c r="N4044" i="12"/>
  <c r="D4044" i="12" s="1"/>
  <c r="F4044" i="12"/>
  <c r="E4044" i="12"/>
  <c r="O4043" i="12"/>
  <c r="N4043" i="12"/>
  <c r="D4043" i="12" s="1"/>
  <c r="F4043" i="12"/>
  <c r="E4043" i="12"/>
  <c r="O4042" i="12"/>
  <c r="N4042" i="12"/>
  <c r="D4042" i="12" s="1"/>
  <c r="F4042" i="12"/>
  <c r="E4042" i="12"/>
  <c r="O4041" i="12"/>
  <c r="N4041" i="12"/>
  <c r="D4041" i="12" s="1"/>
  <c r="F4041" i="12"/>
  <c r="E4041" i="12"/>
  <c r="O4040" i="12"/>
  <c r="N4040" i="12"/>
  <c r="D4040" i="12" s="1"/>
  <c r="F4040" i="12"/>
  <c r="E4040" i="12"/>
  <c r="O4039" i="12"/>
  <c r="N4039" i="12"/>
  <c r="F4039" i="12"/>
  <c r="E4039" i="12"/>
  <c r="D4039" i="12"/>
  <c r="O4038" i="12"/>
  <c r="N4038" i="12"/>
  <c r="D4038" i="12" s="1"/>
  <c r="F4038" i="12"/>
  <c r="E4038" i="12"/>
  <c r="O4037" i="12"/>
  <c r="N4037" i="12"/>
  <c r="F4037" i="12"/>
  <c r="E4037" i="12"/>
  <c r="D4037" i="12"/>
  <c r="O4036" i="12"/>
  <c r="N4036" i="12"/>
  <c r="D4036" i="12" s="1"/>
  <c r="F4036" i="12"/>
  <c r="E4036" i="12"/>
  <c r="O4035" i="12"/>
  <c r="N4035" i="12"/>
  <c r="D4035" i="12" s="1"/>
  <c r="F4035" i="12"/>
  <c r="E4035" i="12"/>
  <c r="O4034" i="12"/>
  <c r="N4034" i="12"/>
  <c r="D4034" i="12" s="1"/>
  <c r="F4034" i="12"/>
  <c r="E4034" i="12"/>
  <c r="O4033" i="12"/>
  <c r="N4033" i="12"/>
  <c r="D4033" i="12" s="1"/>
  <c r="F4033" i="12"/>
  <c r="E4033" i="12"/>
  <c r="O4032" i="12"/>
  <c r="N4032" i="12"/>
  <c r="D4032" i="12" s="1"/>
  <c r="F4032" i="12"/>
  <c r="E4032" i="12"/>
  <c r="O4031" i="12"/>
  <c r="N4031" i="12"/>
  <c r="D4031" i="12" s="1"/>
  <c r="F4031" i="12"/>
  <c r="E4031" i="12"/>
  <c r="O4030" i="12"/>
  <c r="N4030" i="12"/>
  <c r="D4030" i="12" s="1"/>
  <c r="F4030" i="12"/>
  <c r="E4030" i="12"/>
  <c r="O4029" i="12"/>
  <c r="N4029" i="12"/>
  <c r="F4029" i="12"/>
  <c r="E4029" i="12"/>
  <c r="D4029" i="12"/>
  <c r="O4028" i="12"/>
  <c r="N4028" i="12"/>
  <c r="D4028" i="12" s="1"/>
  <c r="F4028" i="12"/>
  <c r="E4028" i="12"/>
  <c r="O4027" i="12"/>
  <c r="N4027" i="12"/>
  <c r="D4027" i="12" s="1"/>
  <c r="F4027" i="12"/>
  <c r="E4027" i="12"/>
  <c r="O4026" i="12"/>
  <c r="N4026" i="12"/>
  <c r="D4026" i="12" s="1"/>
  <c r="F4026" i="12"/>
  <c r="E4026" i="12"/>
  <c r="O4025" i="12"/>
  <c r="N4025" i="12"/>
  <c r="D4025" i="12" s="1"/>
  <c r="F4025" i="12"/>
  <c r="E4025" i="12"/>
  <c r="O4024" i="12"/>
  <c r="N4024" i="12"/>
  <c r="D4024" i="12" s="1"/>
  <c r="F4024" i="12"/>
  <c r="E4024" i="12"/>
  <c r="O4023" i="12"/>
  <c r="N4023" i="12"/>
  <c r="D4023" i="12" s="1"/>
  <c r="F4023" i="12"/>
  <c r="E4023" i="12"/>
  <c r="O4022" i="12"/>
  <c r="N4022" i="12"/>
  <c r="D4022" i="12" s="1"/>
  <c r="F4022" i="12"/>
  <c r="E4022" i="12"/>
  <c r="O4021" i="12"/>
  <c r="N4021" i="12"/>
  <c r="D4021" i="12" s="1"/>
  <c r="F4021" i="12"/>
  <c r="E4021" i="12"/>
  <c r="O4020" i="12"/>
  <c r="N4020" i="12"/>
  <c r="D4020" i="12" s="1"/>
  <c r="F4020" i="12"/>
  <c r="E4020" i="12"/>
  <c r="O4019" i="12"/>
  <c r="N4019" i="12"/>
  <c r="F4019" i="12"/>
  <c r="E4019" i="12"/>
  <c r="D4019" i="12"/>
  <c r="O4018" i="12"/>
  <c r="N4018" i="12"/>
  <c r="D4018" i="12" s="1"/>
  <c r="F4018" i="12"/>
  <c r="E4018" i="12"/>
  <c r="O4017" i="12"/>
  <c r="N4017" i="12"/>
  <c r="D4017" i="12" s="1"/>
  <c r="F4017" i="12"/>
  <c r="E4017" i="12"/>
  <c r="O4016" i="12"/>
  <c r="N4016" i="12"/>
  <c r="D4016" i="12" s="1"/>
  <c r="F4016" i="12"/>
  <c r="E4016" i="12"/>
  <c r="O4015" i="12"/>
  <c r="N4015" i="12"/>
  <c r="D4015" i="12" s="1"/>
  <c r="F4015" i="12"/>
  <c r="E4015" i="12"/>
  <c r="O4014" i="12"/>
  <c r="N4014" i="12"/>
  <c r="D4014" i="12" s="1"/>
  <c r="F4014" i="12"/>
  <c r="E4014" i="12"/>
  <c r="O4013" i="12"/>
  <c r="N4013" i="12"/>
  <c r="D4013" i="12" s="1"/>
  <c r="F4013" i="12"/>
  <c r="E4013" i="12"/>
  <c r="O4012" i="12"/>
  <c r="N4012" i="12"/>
  <c r="D4012" i="12" s="1"/>
  <c r="F4012" i="12"/>
  <c r="E4012" i="12"/>
  <c r="O4011" i="12"/>
  <c r="N4011" i="12"/>
  <c r="D4011" i="12" s="1"/>
  <c r="F4011" i="12"/>
  <c r="E4011" i="12"/>
  <c r="O4010" i="12"/>
  <c r="N4010" i="12"/>
  <c r="D4010" i="12" s="1"/>
  <c r="F4010" i="12"/>
  <c r="E4010" i="12"/>
  <c r="O4009" i="12"/>
  <c r="N4009" i="12"/>
  <c r="D4009" i="12" s="1"/>
  <c r="F4009" i="12"/>
  <c r="E4009" i="12"/>
  <c r="O4008" i="12"/>
  <c r="N4008" i="12"/>
  <c r="D4008" i="12" s="1"/>
  <c r="F4008" i="12"/>
  <c r="E4008" i="12"/>
  <c r="O4007" i="12"/>
  <c r="N4007" i="12"/>
  <c r="D4007" i="12" s="1"/>
  <c r="F4007" i="12"/>
  <c r="E4007" i="12"/>
  <c r="O4006" i="12"/>
  <c r="N4006" i="12"/>
  <c r="D4006" i="12" s="1"/>
  <c r="F4006" i="12"/>
  <c r="E4006" i="12"/>
  <c r="O4005" i="12"/>
  <c r="N4005" i="12"/>
  <c r="D4005" i="12" s="1"/>
  <c r="F4005" i="12"/>
  <c r="E4005" i="12"/>
  <c r="O4004" i="12"/>
  <c r="N4004" i="12"/>
  <c r="D4004" i="12" s="1"/>
  <c r="F4004" i="12"/>
  <c r="E4004" i="12"/>
  <c r="O4003" i="12"/>
  <c r="N4003" i="12"/>
  <c r="F4003" i="12"/>
  <c r="E4003" i="12"/>
  <c r="D4003" i="12"/>
  <c r="O4002" i="12"/>
  <c r="N4002" i="12"/>
  <c r="D4002" i="12" s="1"/>
  <c r="F4002" i="12"/>
  <c r="E4002" i="12"/>
  <c r="O4001" i="12"/>
  <c r="N4001" i="12"/>
  <c r="D4001" i="12" s="1"/>
  <c r="F4001" i="12"/>
  <c r="E4001" i="12"/>
  <c r="O4000" i="12"/>
  <c r="N4000" i="12"/>
  <c r="D4000" i="12" s="1"/>
  <c r="F4000" i="12"/>
  <c r="E4000" i="12"/>
  <c r="O3999" i="12"/>
  <c r="N3999" i="12"/>
  <c r="D3999" i="12" s="1"/>
  <c r="F3999" i="12"/>
  <c r="E3999" i="12"/>
  <c r="O3998" i="12"/>
  <c r="N3998" i="12"/>
  <c r="D3998" i="12" s="1"/>
  <c r="F3998" i="12"/>
  <c r="E3998" i="12"/>
  <c r="O3997" i="12"/>
  <c r="N3997" i="12"/>
  <c r="D3997" i="12" s="1"/>
  <c r="F3997" i="12"/>
  <c r="E3997" i="12"/>
  <c r="O3996" i="12"/>
  <c r="N3996" i="12"/>
  <c r="D3996" i="12" s="1"/>
  <c r="F3996" i="12"/>
  <c r="E3996" i="12"/>
  <c r="O3995" i="12"/>
  <c r="N3995" i="12"/>
  <c r="D3995" i="12" s="1"/>
  <c r="F3995" i="12"/>
  <c r="E3995" i="12"/>
  <c r="O3994" i="12"/>
  <c r="N3994" i="12"/>
  <c r="D3994" i="12" s="1"/>
  <c r="F3994" i="12"/>
  <c r="E3994" i="12"/>
  <c r="O3993" i="12"/>
  <c r="N3993" i="12"/>
  <c r="D3993" i="12" s="1"/>
  <c r="F3993" i="12"/>
  <c r="E3993" i="12"/>
  <c r="O3992" i="12"/>
  <c r="N3992" i="12"/>
  <c r="D3992" i="12" s="1"/>
  <c r="F3992" i="12"/>
  <c r="E3992" i="12"/>
  <c r="O3991" i="12"/>
  <c r="N3991" i="12"/>
  <c r="D3991" i="12" s="1"/>
  <c r="F3991" i="12"/>
  <c r="E3991" i="12"/>
  <c r="O3990" i="12"/>
  <c r="N3990" i="12"/>
  <c r="D3990" i="12" s="1"/>
  <c r="F3990" i="12"/>
  <c r="E3990" i="12"/>
  <c r="O3989" i="12"/>
  <c r="N3989" i="12"/>
  <c r="D3989" i="12" s="1"/>
  <c r="F3989" i="12"/>
  <c r="E3989" i="12"/>
  <c r="O3988" i="12"/>
  <c r="N3988" i="12"/>
  <c r="D3988" i="12" s="1"/>
  <c r="F3988" i="12"/>
  <c r="E3988" i="12"/>
  <c r="O3987" i="12"/>
  <c r="N3987" i="12"/>
  <c r="F3987" i="12"/>
  <c r="E3987" i="12"/>
  <c r="D3987" i="12"/>
  <c r="O3986" i="12"/>
  <c r="N3986" i="12"/>
  <c r="D3986" i="12" s="1"/>
  <c r="F3986" i="12"/>
  <c r="E3986" i="12"/>
  <c r="O3985" i="12"/>
  <c r="N3985" i="12"/>
  <c r="D3985" i="12" s="1"/>
  <c r="F3985" i="12"/>
  <c r="E3985" i="12"/>
  <c r="O3984" i="12"/>
  <c r="N3984" i="12"/>
  <c r="D3984" i="12" s="1"/>
  <c r="F3984" i="12"/>
  <c r="E3984" i="12"/>
  <c r="O3983" i="12"/>
  <c r="N3983" i="12"/>
  <c r="D3983" i="12" s="1"/>
  <c r="F3983" i="12"/>
  <c r="E3983" i="12"/>
  <c r="O3982" i="12"/>
  <c r="N3982" i="12"/>
  <c r="D3982" i="12" s="1"/>
  <c r="F3982" i="12"/>
  <c r="E3982" i="12"/>
  <c r="O3981" i="12"/>
  <c r="N3981" i="12"/>
  <c r="D3981" i="12" s="1"/>
  <c r="F3981" i="12"/>
  <c r="E3981" i="12"/>
  <c r="O3980" i="12"/>
  <c r="N3980" i="12"/>
  <c r="D3980" i="12" s="1"/>
  <c r="F3980" i="12"/>
  <c r="E3980" i="12"/>
  <c r="O3979" i="12"/>
  <c r="N3979" i="12"/>
  <c r="D3979" i="12" s="1"/>
  <c r="F3979" i="12"/>
  <c r="E3979" i="12"/>
  <c r="O3978" i="12"/>
  <c r="N3978" i="12"/>
  <c r="D3978" i="12" s="1"/>
  <c r="F3978" i="12"/>
  <c r="E3978" i="12"/>
  <c r="O3977" i="12"/>
  <c r="N3977" i="12"/>
  <c r="D3977" i="12" s="1"/>
  <c r="F3977" i="12"/>
  <c r="E3977" i="12"/>
  <c r="O3976" i="12"/>
  <c r="N3976" i="12"/>
  <c r="D3976" i="12" s="1"/>
  <c r="F3976" i="12"/>
  <c r="E3976" i="12"/>
  <c r="O3975" i="12"/>
  <c r="N3975" i="12"/>
  <c r="D3975" i="12" s="1"/>
  <c r="F3975" i="12"/>
  <c r="E3975" i="12"/>
  <c r="O3974" i="12"/>
  <c r="N3974" i="12"/>
  <c r="D3974" i="12" s="1"/>
  <c r="F3974" i="12"/>
  <c r="E3974" i="12"/>
  <c r="O3973" i="12"/>
  <c r="N3973" i="12"/>
  <c r="D3973" i="12" s="1"/>
  <c r="F3973" i="12"/>
  <c r="E3973" i="12"/>
  <c r="O3972" i="12"/>
  <c r="N3972" i="12"/>
  <c r="D3972" i="12" s="1"/>
  <c r="F3972" i="12"/>
  <c r="E3972" i="12"/>
  <c r="O3971" i="12"/>
  <c r="N3971" i="12"/>
  <c r="F3971" i="12"/>
  <c r="E3971" i="12"/>
  <c r="D3971" i="12"/>
  <c r="O3970" i="12"/>
  <c r="N3970" i="12"/>
  <c r="D3970" i="12" s="1"/>
  <c r="F3970" i="12"/>
  <c r="E3970" i="12"/>
  <c r="O3969" i="12"/>
  <c r="N3969" i="12"/>
  <c r="D3969" i="12" s="1"/>
  <c r="F3969" i="12"/>
  <c r="E3969" i="12"/>
  <c r="O3968" i="12"/>
  <c r="N3968" i="12"/>
  <c r="D3968" i="12" s="1"/>
  <c r="F3968" i="12"/>
  <c r="E3968" i="12"/>
  <c r="O3967" i="12"/>
  <c r="N3967" i="12"/>
  <c r="D3967" i="12" s="1"/>
  <c r="F3967" i="12"/>
  <c r="E3967" i="12"/>
  <c r="O3966" i="12"/>
  <c r="N3966" i="12"/>
  <c r="D3966" i="12" s="1"/>
  <c r="F3966" i="12"/>
  <c r="E3966" i="12"/>
  <c r="O3965" i="12"/>
  <c r="N3965" i="12"/>
  <c r="D3965" i="12" s="1"/>
  <c r="F3965" i="12"/>
  <c r="E3965" i="12"/>
  <c r="O3964" i="12"/>
  <c r="N3964" i="12"/>
  <c r="D3964" i="12" s="1"/>
  <c r="F3964" i="12"/>
  <c r="E3964" i="12"/>
  <c r="O3963" i="12"/>
  <c r="N3963" i="12"/>
  <c r="D3963" i="12" s="1"/>
  <c r="F3963" i="12"/>
  <c r="E3963" i="12"/>
  <c r="O3962" i="12"/>
  <c r="N3962" i="12"/>
  <c r="D3962" i="12" s="1"/>
  <c r="F3962" i="12"/>
  <c r="E3962" i="12"/>
  <c r="O3961" i="12"/>
  <c r="N3961" i="12"/>
  <c r="D3961" i="12" s="1"/>
  <c r="F3961" i="12"/>
  <c r="E3961" i="12"/>
  <c r="O3960" i="12"/>
  <c r="N3960" i="12"/>
  <c r="D3960" i="12" s="1"/>
  <c r="F3960" i="12"/>
  <c r="E3960" i="12"/>
  <c r="O3959" i="12"/>
  <c r="N3959" i="12"/>
  <c r="D3959" i="12" s="1"/>
  <c r="F3959" i="12"/>
  <c r="E3959" i="12"/>
  <c r="O3958" i="12"/>
  <c r="N3958" i="12"/>
  <c r="D3958" i="12" s="1"/>
  <c r="F3958" i="12"/>
  <c r="E3958" i="12"/>
  <c r="O3957" i="12"/>
  <c r="N3957" i="12"/>
  <c r="D3957" i="12" s="1"/>
  <c r="F3957" i="12"/>
  <c r="E3957" i="12"/>
  <c r="O3956" i="12"/>
  <c r="N3956" i="12"/>
  <c r="D3956" i="12" s="1"/>
  <c r="F3956" i="12"/>
  <c r="E3956" i="12"/>
  <c r="O3955" i="12"/>
  <c r="N3955" i="12"/>
  <c r="F3955" i="12"/>
  <c r="E3955" i="12"/>
  <c r="D3955" i="12"/>
  <c r="O3954" i="12"/>
  <c r="N3954" i="12"/>
  <c r="D3954" i="12" s="1"/>
  <c r="F3954" i="12"/>
  <c r="E3954" i="12"/>
  <c r="O3953" i="12"/>
  <c r="N3953" i="12"/>
  <c r="D3953" i="12" s="1"/>
  <c r="F3953" i="12"/>
  <c r="E3953" i="12"/>
  <c r="O3952" i="12"/>
  <c r="N3952" i="12"/>
  <c r="D3952" i="12" s="1"/>
  <c r="F3952" i="12"/>
  <c r="E3952" i="12"/>
  <c r="O3951" i="12"/>
  <c r="N3951" i="12"/>
  <c r="D3951" i="12" s="1"/>
  <c r="F3951" i="12"/>
  <c r="E3951" i="12"/>
  <c r="O3950" i="12"/>
  <c r="N3950" i="12"/>
  <c r="D3950" i="12" s="1"/>
  <c r="F3950" i="12"/>
  <c r="E3950" i="12"/>
  <c r="O3949" i="12"/>
  <c r="N3949" i="12"/>
  <c r="D3949" i="12" s="1"/>
  <c r="F3949" i="12"/>
  <c r="E3949" i="12"/>
  <c r="O3948" i="12"/>
  <c r="N3948" i="12"/>
  <c r="D3948" i="12" s="1"/>
  <c r="F3948" i="12"/>
  <c r="E3948" i="12"/>
  <c r="O3947" i="12"/>
  <c r="N3947" i="12"/>
  <c r="D3947" i="12" s="1"/>
  <c r="F3947" i="12"/>
  <c r="E3947" i="12"/>
  <c r="O3946" i="12"/>
  <c r="N3946" i="12"/>
  <c r="D3946" i="12" s="1"/>
  <c r="F3946" i="12"/>
  <c r="E3946" i="12"/>
  <c r="O3945" i="12"/>
  <c r="N3945" i="12"/>
  <c r="D3945" i="12" s="1"/>
  <c r="F3945" i="12"/>
  <c r="E3945" i="12"/>
  <c r="O3944" i="12"/>
  <c r="N3944" i="12"/>
  <c r="D3944" i="12" s="1"/>
  <c r="F3944" i="12"/>
  <c r="E3944" i="12"/>
  <c r="O3943" i="12"/>
  <c r="N3943" i="12"/>
  <c r="D3943" i="12" s="1"/>
  <c r="F3943" i="12"/>
  <c r="E3943" i="12"/>
  <c r="O3942" i="12"/>
  <c r="N3942" i="12"/>
  <c r="D3942" i="12" s="1"/>
  <c r="F3942" i="12"/>
  <c r="E3942" i="12"/>
  <c r="O3941" i="12"/>
  <c r="N3941" i="12"/>
  <c r="D3941" i="12" s="1"/>
  <c r="F3941" i="12"/>
  <c r="E3941" i="12"/>
  <c r="O3940" i="12"/>
  <c r="N3940" i="12"/>
  <c r="D3940" i="12" s="1"/>
  <c r="F3940" i="12"/>
  <c r="E3940" i="12"/>
  <c r="O3939" i="12"/>
  <c r="N3939" i="12"/>
  <c r="F3939" i="12"/>
  <c r="E3939" i="12"/>
  <c r="D3939" i="12"/>
  <c r="O3938" i="12"/>
  <c r="N3938" i="12"/>
  <c r="D3938" i="12" s="1"/>
  <c r="F3938" i="12"/>
  <c r="E3938" i="12"/>
  <c r="O3937" i="12"/>
  <c r="N3937" i="12"/>
  <c r="D3937" i="12" s="1"/>
  <c r="F3937" i="12"/>
  <c r="E3937" i="12"/>
  <c r="O3936" i="12"/>
  <c r="N3936" i="12"/>
  <c r="D3936" i="12" s="1"/>
  <c r="F3936" i="12"/>
  <c r="E3936" i="12"/>
  <c r="O3935" i="12"/>
  <c r="N3935" i="12"/>
  <c r="D3935" i="12" s="1"/>
  <c r="F3935" i="12"/>
  <c r="E3935" i="12"/>
  <c r="O3934" i="12"/>
  <c r="N3934" i="12"/>
  <c r="D3934" i="12" s="1"/>
  <c r="F3934" i="12"/>
  <c r="E3934" i="12"/>
  <c r="O3933" i="12"/>
  <c r="N3933" i="12"/>
  <c r="D3933" i="12" s="1"/>
  <c r="F3933" i="12"/>
  <c r="E3933" i="12"/>
  <c r="O3932" i="12"/>
  <c r="N3932" i="12"/>
  <c r="D3932" i="12" s="1"/>
  <c r="F3932" i="12"/>
  <c r="E3932" i="12"/>
  <c r="O3931" i="12"/>
  <c r="N3931" i="12"/>
  <c r="D3931" i="12" s="1"/>
  <c r="F3931" i="12"/>
  <c r="E3931" i="12"/>
  <c r="O3930" i="12"/>
  <c r="N3930" i="12"/>
  <c r="D3930" i="12" s="1"/>
  <c r="F3930" i="12"/>
  <c r="E3930" i="12"/>
  <c r="O3929" i="12"/>
  <c r="N3929" i="12"/>
  <c r="D3929" i="12" s="1"/>
  <c r="F3929" i="12"/>
  <c r="E3929" i="12"/>
  <c r="O3928" i="12"/>
  <c r="N3928" i="12"/>
  <c r="D3928" i="12" s="1"/>
  <c r="F3928" i="12"/>
  <c r="E3928" i="12"/>
  <c r="O3927" i="12"/>
  <c r="N3927" i="12"/>
  <c r="F3927" i="12"/>
  <c r="E3927" i="12"/>
  <c r="D3927" i="12"/>
  <c r="O3926" i="12"/>
  <c r="N3926" i="12"/>
  <c r="D3926" i="12" s="1"/>
  <c r="F3926" i="12"/>
  <c r="E3926" i="12"/>
  <c r="O3925" i="12"/>
  <c r="N3925" i="12"/>
  <c r="D3925" i="12" s="1"/>
  <c r="F3925" i="12"/>
  <c r="E3925" i="12"/>
  <c r="O3924" i="12"/>
  <c r="N3924" i="12"/>
  <c r="D3924" i="12" s="1"/>
  <c r="F3924" i="12"/>
  <c r="E3924" i="12"/>
  <c r="O3923" i="12"/>
  <c r="N3923" i="12"/>
  <c r="F3923" i="12"/>
  <c r="E3923" i="12"/>
  <c r="D3923" i="12"/>
  <c r="O3922" i="12"/>
  <c r="N3922" i="12"/>
  <c r="D3922" i="12" s="1"/>
  <c r="F3922" i="12"/>
  <c r="E3922" i="12"/>
  <c r="O3921" i="12"/>
  <c r="N3921" i="12"/>
  <c r="D3921" i="12" s="1"/>
  <c r="F3921" i="12"/>
  <c r="E3921" i="12"/>
  <c r="O3920" i="12"/>
  <c r="N3920" i="12"/>
  <c r="D3920" i="12" s="1"/>
  <c r="F3920" i="12"/>
  <c r="E3920" i="12"/>
  <c r="O3919" i="12"/>
  <c r="N3919" i="12"/>
  <c r="D3919" i="12" s="1"/>
  <c r="F3919" i="12"/>
  <c r="E3919" i="12"/>
  <c r="O3918" i="12"/>
  <c r="N3918" i="12"/>
  <c r="D3918" i="12" s="1"/>
  <c r="F3918" i="12"/>
  <c r="E3918" i="12"/>
  <c r="O3917" i="12"/>
  <c r="N3917" i="12"/>
  <c r="D3917" i="12" s="1"/>
  <c r="F3917" i="12"/>
  <c r="E3917" i="12"/>
  <c r="O3916" i="12"/>
  <c r="N3916" i="12"/>
  <c r="D3916" i="12" s="1"/>
  <c r="F3916" i="12"/>
  <c r="E3916" i="12"/>
  <c r="O3915" i="12"/>
  <c r="N3915" i="12"/>
  <c r="F3915" i="12"/>
  <c r="E3915" i="12"/>
  <c r="D3915" i="12"/>
  <c r="O3914" i="12"/>
  <c r="N3914" i="12"/>
  <c r="D3914" i="12" s="1"/>
  <c r="F3914" i="12"/>
  <c r="E3914" i="12"/>
  <c r="O3913" i="12"/>
  <c r="N3913" i="12"/>
  <c r="D3913" i="12" s="1"/>
  <c r="F3913" i="12"/>
  <c r="E3913" i="12"/>
  <c r="O3912" i="12"/>
  <c r="N3912" i="12"/>
  <c r="D3912" i="12" s="1"/>
  <c r="F3912" i="12"/>
  <c r="E3912" i="12"/>
  <c r="O3911" i="12"/>
  <c r="N3911" i="12"/>
  <c r="D3911" i="12" s="1"/>
  <c r="F3911" i="12"/>
  <c r="E3911" i="12"/>
  <c r="O3910" i="12"/>
  <c r="N3910" i="12"/>
  <c r="D3910" i="12" s="1"/>
  <c r="F3910" i="12"/>
  <c r="E3910" i="12"/>
  <c r="O3909" i="12"/>
  <c r="N3909" i="12"/>
  <c r="D3909" i="12" s="1"/>
  <c r="F3909" i="12"/>
  <c r="E3909" i="12"/>
  <c r="O3908" i="12"/>
  <c r="N3908" i="12"/>
  <c r="D3908" i="12" s="1"/>
  <c r="F3908" i="12"/>
  <c r="E3908" i="12"/>
  <c r="O3907" i="12"/>
  <c r="N3907" i="12"/>
  <c r="F3907" i="12"/>
  <c r="E3907" i="12"/>
  <c r="D3907" i="12"/>
  <c r="O3906" i="12"/>
  <c r="N3906" i="12"/>
  <c r="D3906" i="12" s="1"/>
  <c r="F3906" i="12"/>
  <c r="E3906" i="12"/>
  <c r="O3905" i="12"/>
  <c r="N3905" i="12"/>
  <c r="D3905" i="12" s="1"/>
  <c r="F3905" i="12"/>
  <c r="E3905" i="12"/>
  <c r="O3904" i="12"/>
  <c r="N3904" i="12"/>
  <c r="D3904" i="12" s="1"/>
  <c r="F3904" i="12"/>
  <c r="E3904" i="12"/>
  <c r="O3903" i="12"/>
  <c r="N3903" i="12"/>
  <c r="D3903" i="12" s="1"/>
  <c r="F3903" i="12"/>
  <c r="E3903" i="12"/>
  <c r="O3902" i="12"/>
  <c r="N3902" i="12"/>
  <c r="D3902" i="12" s="1"/>
  <c r="F3902" i="12"/>
  <c r="E3902" i="12"/>
  <c r="O3901" i="12"/>
  <c r="N3901" i="12"/>
  <c r="D3901" i="12" s="1"/>
  <c r="F3901" i="12"/>
  <c r="E3901" i="12"/>
  <c r="O3900" i="12"/>
  <c r="N3900" i="12"/>
  <c r="D3900" i="12" s="1"/>
  <c r="F3900" i="12"/>
  <c r="E3900" i="12"/>
  <c r="O3899" i="12"/>
  <c r="N3899" i="12"/>
  <c r="F3899" i="12"/>
  <c r="E3899" i="12"/>
  <c r="D3899" i="12"/>
  <c r="O3898" i="12"/>
  <c r="N3898" i="12"/>
  <c r="D3898" i="12" s="1"/>
  <c r="F3898" i="12"/>
  <c r="E3898" i="12"/>
  <c r="O3897" i="12"/>
  <c r="N3897" i="12"/>
  <c r="D3897" i="12" s="1"/>
  <c r="F3897" i="12"/>
  <c r="E3897" i="12"/>
  <c r="O3896" i="12"/>
  <c r="N3896" i="12"/>
  <c r="D3896" i="12" s="1"/>
  <c r="F3896" i="12"/>
  <c r="E3896" i="12"/>
  <c r="O3895" i="12"/>
  <c r="N3895" i="12"/>
  <c r="D3895" i="12" s="1"/>
  <c r="F3895" i="12"/>
  <c r="E3895" i="12"/>
  <c r="O3894" i="12"/>
  <c r="N3894" i="12"/>
  <c r="D3894" i="12" s="1"/>
  <c r="F3894" i="12"/>
  <c r="E3894" i="12"/>
  <c r="O3893" i="12"/>
  <c r="N3893" i="12"/>
  <c r="D3893" i="12" s="1"/>
  <c r="F3893" i="12"/>
  <c r="E3893" i="12"/>
  <c r="O3892" i="12"/>
  <c r="N3892" i="12"/>
  <c r="D3892" i="12" s="1"/>
  <c r="F3892" i="12"/>
  <c r="E3892" i="12"/>
  <c r="O3891" i="12"/>
  <c r="N3891" i="12"/>
  <c r="F3891" i="12"/>
  <c r="E3891" i="12"/>
  <c r="D3891" i="12"/>
  <c r="O3890" i="12"/>
  <c r="N3890" i="12"/>
  <c r="D3890" i="12" s="1"/>
  <c r="F3890" i="12"/>
  <c r="E3890" i="12"/>
  <c r="O3889" i="12"/>
  <c r="N3889" i="12"/>
  <c r="D3889" i="12" s="1"/>
  <c r="F3889" i="12"/>
  <c r="E3889" i="12"/>
  <c r="O3888" i="12"/>
  <c r="N3888" i="12"/>
  <c r="D3888" i="12" s="1"/>
  <c r="F3888" i="12"/>
  <c r="E3888" i="12"/>
  <c r="O3887" i="12"/>
  <c r="N3887" i="12"/>
  <c r="D3887" i="12" s="1"/>
  <c r="F3887" i="12"/>
  <c r="E3887" i="12"/>
  <c r="O3886" i="12"/>
  <c r="N3886" i="12"/>
  <c r="D3886" i="12" s="1"/>
  <c r="F3886" i="12"/>
  <c r="E3886" i="12"/>
  <c r="O3885" i="12"/>
  <c r="N3885" i="12"/>
  <c r="D3885" i="12" s="1"/>
  <c r="F3885" i="12"/>
  <c r="E3885" i="12"/>
  <c r="O3884" i="12"/>
  <c r="N3884" i="12"/>
  <c r="D3884" i="12" s="1"/>
  <c r="F3884" i="12"/>
  <c r="E3884" i="12"/>
  <c r="O3883" i="12"/>
  <c r="N3883" i="12"/>
  <c r="F3883" i="12"/>
  <c r="E3883" i="12"/>
  <c r="D3883" i="12"/>
  <c r="O3882" i="12"/>
  <c r="N3882" i="12"/>
  <c r="D3882" i="12" s="1"/>
  <c r="F3882" i="12"/>
  <c r="E3882" i="12"/>
  <c r="O3881" i="12"/>
  <c r="N3881" i="12"/>
  <c r="D3881" i="12" s="1"/>
  <c r="F3881" i="12"/>
  <c r="E3881" i="12"/>
  <c r="O3880" i="12"/>
  <c r="N3880" i="12"/>
  <c r="D3880" i="12" s="1"/>
  <c r="F3880" i="12"/>
  <c r="E3880" i="12"/>
  <c r="O3879" i="12"/>
  <c r="N3879" i="12"/>
  <c r="D3879" i="12" s="1"/>
  <c r="F3879" i="12"/>
  <c r="E3879" i="12"/>
  <c r="O3878" i="12"/>
  <c r="N3878" i="12"/>
  <c r="D3878" i="12" s="1"/>
  <c r="F3878" i="12"/>
  <c r="E3878" i="12"/>
  <c r="O3877" i="12"/>
  <c r="N3877" i="12"/>
  <c r="D3877" i="12" s="1"/>
  <c r="F3877" i="12"/>
  <c r="E3877" i="12"/>
  <c r="O3876" i="12"/>
  <c r="N3876" i="12"/>
  <c r="D3876" i="12" s="1"/>
  <c r="F3876" i="12"/>
  <c r="E3876" i="12"/>
  <c r="O3875" i="12"/>
  <c r="N3875" i="12"/>
  <c r="F3875" i="12"/>
  <c r="E3875" i="12"/>
  <c r="D3875" i="12"/>
  <c r="O3874" i="12"/>
  <c r="N3874" i="12"/>
  <c r="D3874" i="12" s="1"/>
  <c r="F3874" i="12"/>
  <c r="E3874" i="12"/>
  <c r="O3873" i="12"/>
  <c r="N3873" i="12"/>
  <c r="D3873" i="12" s="1"/>
  <c r="F3873" i="12"/>
  <c r="E3873" i="12"/>
  <c r="O3872" i="12"/>
  <c r="N3872" i="12"/>
  <c r="D3872" i="12" s="1"/>
  <c r="F3872" i="12"/>
  <c r="E3872" i="12"/>
  <c r="O3871" i="12"/>
  <c r="N3871" i="12"/>
  <c r="D3871" i="12" s="1"/>
  <c r="F3871" i="12"/>
  <c r="E3871" i="12"/>
  <c r="O3870" i="12"/>
  <c r="N3870" i="12"/>
  <c r="D3870" i="12" s="1"/>
  <c r="F3870" i="12"/>
  <c r="E3870" i="12"/>
  <c r="O3869" i="12"/>
  <c r="N3869" i="12"/>
  <c r="D3869" i="12" s="1"/>
  <c r="F3869" i="12"/>
  <c r="E3869" i="12"/>
  <c r="O3868" i="12"/>
  <c r="N3868" i="12"/>
  <c r="D3868" i="12" s="1"/>
  <c r="F3868" i="12"/>
  <c r="E3868" i="12"/>
  <c r="O3867" i="12"/>
  <c r="N3867" i="12"/>
  <c r="F3867" i="12"/>
  <c r="E3867" i="12"/>
  <c r="D3867" i="12"/>
  <c r="O3866" i="12"/>
  <c r="N3866" i="12"/>
  <c r="D3866" i="12" s="1"/>
  <c r="F3866" i="12"/>
  <c r="E3866" i="12"/>
  <c r="O3865" i="12"/>
  <c r="N3865" i="12"/>
  <c r="D3865" i="12" s="1"/>
  <c r="F3865" i="12"/>
  <c r="E3865" i="12"/>
  <c r="O3864" i="12"/>
  <c r="N3864" i="12"/>
  <c r="D3864" i="12" s="1"/>
  <c r="F3864" i="12"/>
  <c r="E3864" i="12"/>
  <c r="O3863" i="12"/>
  <c r="N3863" i="12"/>
  <c r="D3863" i="12" s="1"/>
  <c r="F3863" i="12"/>
  <c r="E3863" i="12"/>
  <c r="O3862" i="12"/>
  <c r="N3862" i="12"/>
  <c r="D3862" i="12" s="1"/>
  <c r="F3862" i="12"/>
  <c r="E3862" i="12"/>
  <c r="O3861" i="12"/>
  <c r="N3861" i="12"/>
  <c r="D3861" i="12" s="1"/>
  <c r="F3861" i="12"/>
  <c r="E3861" i="12"/>
  <c r="O3860" i="12"/>
  <c r="N3860" i="12"/>
  <c r="D3860" i="12" s="1"/>
  <c r="F3860" i="12"/>
  <c r="E3860" i="12"/>
  <c r="O3859" i="12"/>
  <c r="N3859" i="12"/>
  <c r="F3859" i="12"/>
  <c r="E3859" i="12"/>
  <c r="D3859" i="12"/>
  <c r="O3858" i="12"/>
  <c r="N3858" i="12"/>
  <c r="D3858" i="12" s="1"/>
  <c r="F3858" i="12"/>
  <c r="E3858" i="12"/>
  <c r="O3857" i="12"/>
  <c r="N3857" i="12"/>
  <c r="D3857" i="12" s="1"/>
  <c r="F3857" i="12"/>
  <c r="E3857" i="12"/>
  <c r="O3856" i="12"/>
  <c r="N3856" i="12"/>
  <c r="D3856" i="12" s="1"/>
  <c r="F3856" i="12"/>
  <c r="E3856" i="12"/>
  <c r="O3855" i="12"/>
  <c r="N3855" i="12"/>
  <c r="D3855" i="12" s="1"/>
  <c r="F3855" i="12"/>
  <c r="E3855" i="12"/>
  <c r="O3854" i="12"/>
  <c r="N3854" i="12"/>
  <c r="D3854" i="12" s="1"/>
  <c r="F3854" i="12"/>
  <c r="E3854" i="12"/>
  <c r="O3853" i="12"/>
  <c r="N3853" i="12"/>
  <c r="D3853" i="12" s="1"/>
  <c r="F3853" i="12"/>
  <c r="E3853" i="12"/>
  <c r="O3852" i="12"/>
  <c r="N3852" i="12"/>
  <c r="D3852" i="12" s="1"/>
  <c r="F3852" i="12"/>
  <c r="E3852" i="12"/>
  <c r="O3851" i="12"/>
  <c r="N3851" i="12"/>
  <c r="F3851" i="12"/>
  <c r="E3851" i="12"/>
  <c r="D3851" i="12"/>
  <c r="O3850" i="12"/>
  <c r="N3850" i="12"/>
  <c r="D3850" i="12" s="1"/>
  <c r="F3850" i="12"/>
  <c r="E3850" i="12"/>
  <c r="O3849" i="12"/>
  <c r="N3849" i="12"/>
  <c r="D3849" i="12" s="1"/>
  <c r="F3849" i="12"/>
  <c r="E3849" i="12"/>
  <c r="O3848" i="12"/>
  <c r="N3848" i="12"/>
  <c r="D3848" i="12" s="1"/>
  <c r="F3848" i="12"/>
  <c r="E3848" i="12"/>
  <c r="O3847" i="12"/>
  <c r="N3847" i="12"/>
  <c r="D3847" i="12" s="1"/>
  <c r="F3847" i="12"/>
  <c r="E3847" i="12"/>
  <c r="O3846" i="12"/>
  <c r="N3846" i="12"/>
  <c r="D3846" i="12" s="1"/>
  <c r="F3846" i="12"/>
  <c r="E3846" i="12"/>
  <c r="O3845" i="12"/>
  <c r="N3845" i="12"/>
  <c r="D3845" i="12" s="1"/>
  <c r="F3845" i="12"/>
  <c r="E3845" i="12"/>
  <c r="O3844" i="12"/>
  <c r="N3844" i="12"/>
  <c r="D3844" i="12" s="1"/>
  <c r="F3844" i="12"/>
  <c r="E3844" i="12"/>
  <c r="O3843" i="12"/>
  <c r="N3843" i="12"/>
  <c r="F3843" i="12"/>
  <c r="E3843" i="12"/>
  <c r="D3843" i="12"/>
  <c r="O3842" i="12"/>
  <c r="N3842" i="12"/>
  <c r="D3842" i="12" s="1"/>
  <c r="F3842" i="12"/>
  <c r="E3842" i="12"/>
  <c r="O3841" i="12"/>
  <c r="N3841" i="12"/>
  <c r="D3841" i="12" s="1"/>
  <c r="F3841" i="12"/>
  <c r="E3841" i="12"/>
  <c r="O3840" i="12"/>
  <c r="N3840" i="12"/>
  <c r="D3840" i="12" s="1"/>
  <c r="F3840" i="12"/>
  <c r="E3840" i="12"/>
  <c r="O3839" i="12"/>
  <c r="N3839" i="12"/>
  <c r="D3839" i="12" s="1"/>
  <c r="F3839" i="12"/>
  <c r="E3839" i="12"/>
  <c r="O3838" i="12"/>
  <c r="N3838" i="12"/>
  <c r="D3838" i="12" s="1"/>
  <c r="F3838" i="12"/>
  <c r="E3838" i="12"/>
  <c r="O3837" i="12"/>
  <c r="N3837" i="12"/>
  <c r="D3837" i="12" s="1"/>
  <c r="F3837" i="12"/>
  <c r="E3837" i="12"/>
  <c r="O3836" i="12"/>
  <c r="N3836" i="12"/>
  <c r="D3836" i="12" s="1"/>
  <c r="F3836" i="12"/>
  <c r="E3836" i="12"/>
  <c r="O3835" i="12"/>
  <c r="N3835" i="12"/>
  <c r="F3835" i="12"/>
  <c r="E3835" i="12"/>
  <c r="D3835" i="12"/>
  <c r="O3834" i="12"/>
  <c r="N3834" i="12"/>
  <c r="D3834" i="12" s="1"/>
  <c r="F3834" i="12"/>
  <c r="E3834" i="12"/>
  <c r="O3833" i="12"/>
  <c r="N3833" i="12"/>
  <c r="D3833" i="12" s="1"/>
  <c r="F3833" i="12"/>
  <c r="E3833" i="12"/>
  <c r="O3832" i="12"/>
  <c r="N3832" i="12"/>
  <c r="D3832" i="12" s="1"/>
  <c r="F3832" i="12"/>
  <c r="E3832" i="12"/>
  <c r="O3831" i="12"/>
  <c r="N3831" i="12"/>
  <c r="D3831" i="12" s="1"/>
  <c r="F3831" i="12"/>
  <c r="E3831" i="12"/>
  <c r="O3830" i="12"/>
  <c r="N3830" i="12"/>
  <c r="D3830" i="12" s="1"/>
  <c r="F3830" i="12"/>
  <c r="E3830" i="12"/>
  <c r="O3829" i="12"/>
  <c r="N3829" i="12"/>
  <c r="D3829" i="12" s="1"/>
  <c r="F3829" i="12"/>
  <c r="E3829" i="12"/>
  <c r="O3828" i="12"/>
  <c r="N3828" i="12"/>
  <c r="D3828" i="12" s="1"/>
  <c r="F3828" i="12"/>
  <c r="E3828" i="12"/>
  <c r="O3827" i="12"/>
  <c r="N3827" i="12"/>
  <c r="F3827" i="12"/>
  <c r="E3827" i="12"/>
  <c r="D3827" i="12"/>
  <c r="O3826" i="12"/>
  <c r="N3826" i="12"/>
  <c r="D3826" i="12" s="1"/>
  <c r="F3826" i="12"/>
  <c r="E3826" i="12"/>
  <c r="O3825" i="12"/>
  <c r="N3825" i="12"/>
  <c r="D3825" i="12" s="1"/>
  <c r="F3825" i="12"/>
  <c r="E3825" i="12"/>
  <c r="O3824" i="12"/>
  <c r="N3824" i="12"/>
  <c r="D3824" i="12" s="1"/>
  <c r="F3824" i="12"/>
  <c r="E3824" i="12"/>
  <c r="O3823" i="12"/>
  <c r="N3823" i="12"/>
  <c r="D3823" i="12" s="1"/>
  <c r="F3823" i="12"/>
  <c r="E3823" i="12"/>
  <c r="O3822" i="12"/>
  <c r="N3822" i="12"/>
  <c r="D3822" i="12" s="1"/>
  <c r="F3822" i="12"/>
  <c r="E3822" i="12"/>
  <c r="O3821" i="12"/>
  <c r="N3821" i="12"/>
  <c r="D3821" i="12" s="1"/>
  <c r="F3821" i="12"/>
  <c r="E3821" i="12"/>
  <c r="O3820" i="12"/>
  <c r="N3820" i="12"/>
  <c r="D3820" i="12" s="1"/>
  <c r="F3820" i="12"/>
  <c r="E3820" i="12"/>
  <c r="O3819" i="12"/>
  <c r="N3819" i="12"/>
  <c r="F3819" i="12"/>
  <c r="E3819" i="12"/>
  <c r="D3819" i="12"/>
  <c r="O3818" i="12"/>
  <c r="N3818" i="12"/>
  <c r="D3818" i="12" s="1"/>
  <c r="F3818" i="12"/>
  <c r="E3818" i="12"/>
  <c r="O3817" i="12"/>
  <c r="N3817" i="12"/>
  <c r="D3817" i="12" s="1"/>
  <c r="F3817" i="12"/>
  <c r="E3817" i="12"/>
  <c r="O3816" i="12"/>
  <c r="N3816" i="12"/>
  <c r="D3816" i="12" s="1"/>
  <c r="F3816" i="12"/>
  <c r="E3816" i="12"/>
  <c r="O3815" i="12"/>
  <c r="N3815" i="12"/>
  <c r="D3815" i="12" s="1"/>
  <c r="F3815" i="12"/>
  <c r="E3815" i="12"/>
  <c r="O3814" i="12"/>
  <c r="N3814" i="12"/>
  <c r="D3814" i="12" s="1"/>
  <c r="F3814" i="12"/>
  <c r="E3814" i="12"/>
  <c r="O3813" i="12"/>
  <c r="N3813" i="12"/>
  <c r="D3813" i="12" s="1"/>
  <c r="F3813" i="12"/>
  <c r="E3813" i="12"/>
  <c r="O3812" i="12"/>
  <c r="N3812" i="12"/>
  <c r="D3812" i="12" s="1"/>
  <c r="F3812" i="12"/>
  <c r="E3812" i="12"/>
  <c r="O3811" i="12"/>
  <c r="N3811" i="12"/>
  <c r="F3811" i="12"/>
  <c r="E3811" i="12"/>
  <c r="D3811" i="12"/>
  <c r="O3810" i="12"/>
  <c r="N3810" i="12"/>
  <c r="D3810" i="12" s="1"/>
  <c r="F3810" i="12"/>
  <c r="E3810" i="12"/>
  <c r="O3809" i="12"/>
  <c r="N3809" i="12"/>
  <c r="D3809" i="12" s="1"/>
  <c r="F3809" i="12"/>
  <c r="E3809" i="12"/>
  <c r="O3808" i="12"/>
  <c r="N3808" i="12"/>
  <c r="D3808" i="12" s="1"/>
  <c r="F3808" i="12"/>
  <c r="E3808" i="12"/>
  <c r="O3807" i="12"/>
  <c r="N3807" i="12"/>
  <c r="D3807" i="12" s="1"/>
  <c r="F3807" i="12"/>
  <c r="E3807" i="12"/>
  <c r="O3806" i="12"/>
  <c r="N3806" i="12"/>
  <c r="D3806" i="12" s="1"/>
  <c r="F3806" i="12"/>
  <c r="E3806" i="12"/>
  <c r="O3805" i="12"/>
  <c r="N3805" i="12"/>
  <c r="D3805" i="12" s="1"/>
  <c r="F3805" i="12"/>
  <c r="E3805" i="12"/>
  <c r="O3804" i="12"/>
  <c r="N3804" i="12"/>
  <c r="D3804" i="12" s="1"/>
  <c r="F3804" i="12"/>
  <c r="E3804" i="12"/>
  <c r="O3803" i="12"/>
  <c r="N3803" i="12"/>
  <c r="F3803" i="12"/>
  <c r="E3803" i="12"/>
  <c r="D3803" i="12"/>
  <c r="O3802" i="12"/>
  <c r="N3802" i="12"/>
  <c r="D3802" i="12" s="1"/>
  <c r="F3802" i="12"/>
  <c r="E3802" i="12"/>
  <c r="O3801" i="12"/>
  <c r="N3801" i="12"/>
  <c r="D3801" i="12" s="1"/>
  <c r="F3801" i="12"/>
  <c r="E3801" i="12"/>
  <c r="O3800" i="12"/>
  <c r="N3800" i="12"/>
  <c r="D3800" i="12" s="1"/>
  <c r="F3800" i="12"/>
  <c r="E3800" i="12"/>
  <c r="O3799" i="12"/>
  <c r="N3799" i="12"/>
  <c r="D3799" i="12" s="1"/>
  <c r="F3799" i="12"/>
  <c r="E3799" i="12"/>
  <c r="O3798" i="12"/>
  <c r="N3798" i="12"/>
  <c r="D3798" i="12" s="1"/>
  <c r="F3798" i="12"/>
  <c r="E3798" i="12"/>
  <c r="O3797" i="12"/>
  <c r="N3797" i="12"/>
  <c r="D3797" i="12" s="1"/>
  <c r="F3797" i="12"/>
  <c r="E3797" i="12"/>
  <c r="O3796" i="12"/>
  <c r="N3796" i="12"/>
  <c r="D3796" i="12" s="1"/>
  <c r="F3796" i="12"/>
  <c r="E3796" i="12"/>
  <c r="O3795" i="12"/>
  <c r="N3795" i="12"/>
  <c r="F3795" i="12"/>
  <c r="E3795" i="12"/>
  <c r="D3795" i="12"/>
  <c r="O3794" i="12"/>
  <c r="N3794" i="12"/>
  <c r="D3794" i="12" s="1"/>
  <c r="F3794" i="12"/>
  <c r="E3794" i="12"/>
  <c r="O3793" i="12"/>
  <c r="N3793" i="12"/>
  <c r="D3793" i="12" s="1"/>
  <c r="F3793" i="12"/>
  <c r="E3793" i="12"/>
  <c r="O3792" i="12"/>
  <c r="N3792" i="12"/>
  <c r="D3792" i="12" s="1"/>
  <c r="F3792" i="12"/>
  <c r="E3792" i="12"/>
  <c r="O3791" i="12"/>
  <c r="N3791" i="12"/>
  <c r="D3791" i="12" s="1"/>
  <c r="F3791" i="12"/>
  <c r="E3791" i="12"/>
  <c r="O3790" i="12"/>
  <c r="N3790" i="12"/>
  <c r="D3790" i="12" s="1"/>
  <c r="F3790" i="12"/>
  <c r="E3790" i="12"/>
  <c r="O3789" i="12"/>
  <c r="N3789" i="12"/>
  <c r="D3789" i="12" s="1"/>
  <c r="F3789" i="12"/>
  <c r="E3789" i="12"/>
  <c r="O3788" i="12"/>
  <c r="N3788" i="12"/>
  <c r="D3788" i="12" s="1"/>
  <c r="F3788" i="12"/>
  <c r="E3788" i="12"/>
  <c r="O3787" i="12"/>
  <c r="N3787" i="12"/>
  <c r="F3787" i="12"/>
  <c r="E3787" i="12"/>
  <c r="D3787" i="12"/>
  <c r="O3786" i="12"/>
  <c r="N3786" i="12"/>
  <c r="D3786" i="12" s="1"/>
  <c r="F3786" i="12"/>
  <c r="E3786" i="12"/>
  <c r="O3785" i="12"/>
  <c r="N3785" i="12"/>
  <c r="D3785" i="12" s="1"/>
  <c r="F3785" i="12"/>
  <c r="E3785" i="12"/>
  <c r="O3784" i="12"/>
  <c r="N3784" i="12"/>
  <c r="D3784" i="12" s="1"/>
  <c r="F3784" i="12"/>
  <c r="E3784" i="12"/>
  <c r="O3783" i="12"/>
  <c r="N3783" i="12"/>
  <c r="D3783" i="12" s="1"/>
  <c r="F3783" i="12"/>
  <c r="E3783" i="12"/>
  <c r="O3782" i="12"/>
  <c r="N3782" i="12"/>
  <c r="D3782" i="12" s="1"/>
  <c r="F3782" i="12"/>
  <c r="E3782" i="12"/>
  <c r="O3781" i="12"/>
  <c r="N3781" i="12"/>
  <c r="D3781" i="12" s="1"/>
  <c r="F3781" i="12"/>
  <c r="E3781" i="12"/>
  <c r="O3780" i="12"/>
  <c r="N3780" i="12"/>
  <c r="D3780" i="12" s="1"/>
  <c r="F3780" i="12"/>
  <c r="E3780" i="12"/>
  <c r="O3779" i="12"/>
  <c r="N3779" i="12"/>
  <c r="F3779" i="12"/>
  <c r="E3779" i="12"/>
  <c r="D3779" i="12"/>
  <c r="O3778" i="12"/>
  <c r="N3778" i="12"/>
  <c r="D3778" i="12" s="1"/>
  <c r="F3778" i="12"/>
  <c r="E3778" i="12"/>
  <c r="O3777" i="12"/>
  <c r="N3777" i="12"/>
  <c r="D3777" i="12" s="1"/>
  <c r="F3777" i="12"/>
  <c r="E3777" i="12"/>
  <c r="O3776" i="12"/>
  <c r="N3776" i="12"/>
  <c r="D3776" i="12" s="1"/>
  <c r="F3776" i="12"/>
  <c r="E3776" i="12"/>
  <c r="O3775" i="12"/>
  <c r="N3775" i="12"/>
  <c r="D3775" i="12" s="1"/>
  <c r="F3775" i="12"/>
  <c r="E3775" i="12"/>
  <c r="O3774" i="12"/>
  <c r="N3774" i="12"/>
  <c r="D3774" i="12" s="1"/>
  <c r="F3774" i="12"/>
  <c r="E3774" i="12"/>
  <c r="O3773" i="12"/>
  <c r="N3773" i="12"/>
  <c r="D3773" i="12" s="1"/>
  <c r="F3773" i="12"/>
  <c r="E3773" i="12"/>
  <c r="O3772" i="12"/>
  <c r="N3772" i="12"/>
  <c r="D3772" i="12" s="1"/>
  <c r="F3772" i="12"/>
  <c r="E3772" i="12"/>
  <c r="O3771" i="12"/>
  <c r="N3771" i="12"/>
  <c r="F3771" i="12"/>
  <c r="E3771" i="12"/>
  <c r="D3771" i="12"/>
  <c r="O3770" i="12"/>
  <c r="N3770" i="12"/>
  <c r="D3770" i="12" s="1"/>
  <c r="F3770" i="12"/>
  <c r="E3770" i="12"/>
  <c r="O3769" i="12"/>
  <c r="N3769" i="12"/>
  <c r="D3769" i="12" s="1"/>
  <c r="F3769" i="12"/>
  <c r="E3769" i="12"/>
  <c r="O3768" i="12"/>
  <c r="N3768" i="12"/>
  <c r="D3768" i="12" s="1"/>
  <c r="F3768" i="12"/>
  <c r="E3768" i="12"/>
  <c r="O3767" i="12"/>
  <c r="N3767" i="12"/>
  <c r="D3767" i="12" s="1"/>
  <c r="F3767" i="12"/>
  <c r="E3767" i="12"/>
  <c r="O3766" i="12"/>
  <c r="N3766" i="12"/>
  <c r="D3766" i="12" s="1"/>
  <c r="F3766" i="12"/>
  <c r="E3766" i="12"/>
  <c r="O3765" i="12"/>
  <c r="N3765" i="12"/>
  <c r="D3765" i="12" s="1"/>
  <c r="F3765" i="12"/>
  <c r="E3765" i="12"/>
  <c r="O3764" i="12"/>
  <c r="N3764" i="12"/>
  <c r="D3764" i="12" s="1"/>
  <c r="F3764" i="12"/>
  <c r="E3764" i="12"/>
  <c r="O3763" i="12"/>
  <c r="N3763" i="12"/>
  <c r="F3763" i="12"/>
  <c r="E3763" i="12"/>
  <c r="D3763" i="12"/>
  <c r="O3762" i="12"/>
  <c r="N3762" i="12"/>
  <c r="D3762" i="12" s="1"/>
  <c r="F3762" i="12"/>
  <c r="E3762" i="12"/>
  <c r="O3761" i="12"/>
  <c r="N3761" i="12"/>
  <c r="D3761" i="12" s="1"/>
  <c r="F3761" i="12"/>
  <c r="E3761" i="12"/>
  <c r="O3760" i="12"/>
  <c r="N3760" i="12"/>
  <c r="D3760" i="12" s="1"/>
  <c r="F3760" i="12"/>
  <c r="E3760" i="12"/>
  <c r="O3759" i="12"/>
  <c r="N3759" i="12"/>
  <c r="D3759" i="12" s="1"/>
  <c r="F3759" i="12"/>
  <c r="E3759" i="12"/>
  <c r="O3758" i="12"/>
  <c r="N3758" i="12"/>
  <c r="D3758" i="12" s="1"/>
  <c r="F3758" i="12"/>
  <c r="E3758" i="12"/>
  <c r="O3757" i="12"/>
  <c r="N3757" i="12"/>
  <c r="D3757" i="12" s="1"/>
  <c r="F3757" i="12"/>
  <c r="E3757" i="12"/>
  <c r="O3756" i="12"/>
  <c r="N3756" i="12"/>
  <c r="D3756" i="12" s="1"/>
  <c r="F3756" i="12"/>
  <c r="E3756" i="12"/>
  <c r="O3755" i="12"/>
  <c r="N3755" i="12"/>
  <c r="F3755" i="12"/>
  <c r="E3755" i="12"/>
  <c r="D3755" i="12"/>
  <c r="O3754" i="12"/>
  <c r="N3754" i="12"/>
  <c r="D3754" i="12" s="1"/>
  <c r="F3754" i="12"/>
  <c r="E3754" i="12"/>
  <c r="O3753" i="12"/>
  <c r="N3753" i="12"/>
  <c r="D3753" i="12" s="1"/>
  <c r="F3753" i="12"/>
  <c r="E3753" i="12"/>
  <c r="O3752" i="12"/>
  <c r="N3752" i="12"/>
  <c r="D3752" i="12" s="1"/>
  <c r="F3752" i="12"/>
  <c r="E3752" i="12"/>
  <c r="O3751" i="12"/>
  <c r="N3751" i="12"/>
  <c r="D3751" i="12" s="1"/>
  <c r="F3751" i="12"/>
  <c r="E3751" i="12"/>
  <c r="O3750" i="12"/>
  <c r="N3750" i="12"/>
  <c r="D3750" i="12" s="1"/>
  <c r="F3750" i="12"/>
  <c r="E3750" i="12"/>
  <c r="O3749" i="12"/>
  <c r="N3749" i="12"/>
  <c r="D3749" i="12" s="1"/>
  <c r="F3749" i="12"/>
  <c r="E3749" i="12"/>
  <c r="O3748" i="12"/>
  <c r="N3748" i="12"/>
  <c r="D3748" i="12" s="1"/>
  <c r="F3748" i="12"/>
  <c r="E3748" i="12"/>
  <c r="O3747" i="12"/>
  <c r="N3747" i="12"/>
  <c r="F3747" i="12"/>
  <c r="E3747" i="12"/>
  <c r="D3747" i="12"/>
  <c r="O3746" i="12"/>
  <c r="N3746" i="12"/>
  <c r="D3746" i="12" s="1"/>
  <c r="F3746" i="12"/>
  <c r="E3746" i="12"/>
  <c r="O3745" i="12"/>
  <c r="N3745" i="12"/>
  <c r="D3745" i="12" s="1"/>
  <c r="F3745" i="12"/>
  <c r="E3745" i="12"/>
  <c r="O3744" i="12"/>
  <c r="N3744" i="12"/>
  <c r="D3744" i="12" s="1"/>
  <c r="F3744" i="12"/>
  <c r="E3744" i="12"/>
  <c r="O3743" i="12"/>
  <c r="N3743" i="12"/>
  <c r="D3743" i="12" s="1"/>
  <c r="F3743" i="12"/>
  <c r="E3743" i="12"/>
  <c r="O3742" i="12"/>
  <c r="N3742" i="12"/>
  <c r="D3742" i="12" s="1"/>
  <c r="F3742" i="12"/>
  <c r="E3742" i="12"/>
  <c r="O3741" i="12"/>
  <c r="N3741" i="12"/>
  <c r="D3741" i="12" s="1"/>
  <c r="F3741" i="12"/>
  <c r="E3741" i="12"/>
  <c r="O3740" i="12"/>
  <c r="N3740" i="12"/>
  <c r="F3740" i="12"/>
  <c r="E3740" i="12"/>
  <c r="D3740" i="12"/>
  <c r="O3739" i="12"/>
  <c r="N3739" i="12"/>
  <c r="D3739" i="12" s="1"/>
  <c r="F3739" i="12"/>
  <c r="E3739" i="12"/>
  <c r="O3738" i="12"/>
  <c r="N3738" i="12"/>
  <c r="D3738" i="12" s="1"/>
  <c r="F3738" i="12"/>
  <c r="E3738" i="12"/>
  <c r="O3737" i="12"/>
  <c r="N3737" i="12"/>
  <c r="D3737" i="12" s="1"/>
  <c r="F3737" i="12"/>
  <c r="E3737" i="12"/>
  <c r="O3736" i="12"/>
  <c r="N3736" i="12"/>
  <c r="D3736" i="12" s="1"/>
  <c r="F3736" i="12"/>
  <c r="E3736" i="12"/>
  <c r="O3735" i="12"/>
  <c r="N3735" i="12"/>
  <c r="D3735" i="12" s="1"/>
  <c r="F3735" i="12"/>
  <c r="E3735" i="12"/>
  <c r="O3734" i="12"/>
  <c r="N3734" i="12"/>
  <c r="D3734" i="12" s="1"/>
  <c r="F3734" i="12"/>
  <c r="E3734" i="12"/>
  <c r="O3733" i="12"/>
  <c r="N3733" i="12"/>
  <c r="D3733" i="12" s="1"/>
  <c r="F3733" i="12"/>
  <c r="E3733" i="12"/>
  <c r="O3732" i="12"/>
  <c r="N3732" i="12"/>
  <c r="F3732" i="12"/>
  <c r="E3732" i="12"/>
  <c r="D3732" i="12"/>
  <c r="O3731" i="12"/>
  <c r="N3731" i="12"/>
  <c r="D3731" i="12" s="1"/>
  <c r="F3731" i="12"/>
  <c r="E3731" i="12"/>
  <c r="O3730" i="12"/>
  <c r="N3730" i="12"/>
  <c r="D3730" i="12" s="1"/>
  <c r="F3730" i="12"/>
  <c r="E3730" i="12"/>
  <c r="O3729" i="12"/>
  <c r="N3729" i="12"/>
  <c r="D3729" i="12" s="1"/>
  <c r="F3729" i="12"/>
  <c r="E3729" i="12"/>
  <c r="O3728" i="12"/>
  <c r="N3728" i="12"/>
  <c r="D3728" i="12" s="1"/>
  <c r="F3728" i="12"/>
  <c r="E3728" i="12"/>
  <c r="O3727" i="12"/>
  <c r="N3727" i="12"/>
  <c r="D3727" i="12" s="1"/>
  <c r="F3727" i="12"/>
  <c r="E3727" i="12"/>
  <c r="O3726" i="12"/>
  <c r="N3726" i="12"/>
  <c r="D3726" i="12" s="1"/>
  <c r="F3726" i="12"/>
  <c r="E3726" i="12"/>
  <c r="O3725" i="12"/>
  <c r="N3725" i="12"/>
  <c r="D3725" i="12" s="1"/>
  <c r="F3725" i="12"/>
  <c r="E3725" i="12"/>
  <c r="O3724" i="12"/>
  <c r="N3724" i="12"/>
  <c r="F3724" i="12"/>
  <c r="E3724" i="12"/>
  <c r="D3724" i="12"/>
  <c r="O3723" i="12"/>
  <c r="N3723" i="12"/>
  <c r="D3723" i="12" s="1"/>
  <c r="F3723" i="12"/>
  <c r="E3723" i="12"/>
  <c r="O3722" i="12"/>
  <c r="N3722" i="12"/>
  <c r="D3722" i="12" s="1"/>
  <c r="F3722" i="12"/>
  <c r="E3722" i="12"/>
  <c r="O3721" i="12"/>
  <c r="N3721" i="12"/>
  <c r="D3721" i="12" s="1"/>
  <c r="F3721" i="12"/>
  <c r="E3721" i="12"/>
  <c r="O3720" i="12"/>
  <c r="N3720" i="12"/>
  <c r="D3720" i="12" s="1"/>
  <c r="F3720" i="12"/>
  <c r="E3720" i="12"/>
  <c r="O3719" i="12"/>
  <c r="N3719" i="12"/>
  <c r="D3719" i="12" s="1"/>
  <c r="F3719" i="12"/>
  <c r="E3719" i="12"/>
  <c r="O3718" i="12"/>
  <c r="N3718" i="12"/>
  <c r="D3718" i="12" s="1"/>
  <c r="F3718" i="12"/>
  <c r="E3718" i="12"/>
  <c r="O3717" i="12"/>
  <c r="N3717" i="12"/>
  <c r="D3717" i="12" s="1"/>
  <c r="F3717" i="12"/>
  <c r="E3717" i="12"/>
  <c r="O3716" i="12"/>
  <c r="N3716" i="12"/>
  <c r="F3716" i="12"/>
  <c r="E3716" i="12"/>
  <c r="D3716" i="12"/>
  <c r="O3715" i="12"/>
  <c r="N3715" i="12"/>
  <c r="D3715" i="12" s="1"/>
  <c r="F3715" i="12"/>
  <c r="E3715" i="12"/>
  <c r="O3714" i="12"/>
  <c r="N3714" i="12"/>
  <c r="D3714" i="12" s="1"/>
  <c r="F3714" i="12"/>
  <c r="E3714" i="12"/>
  <c r="O3713" i="12"/>
  <c r="N3713" i="12"/>
  <c r="D3713" i="12" s="1"/>
  <c r="F3713" i="12"/>
  <c r="E3713" i="12"/>
  <c r="O3712" i="12"/>
  <c r="N3712" i="12"/>
  <c r="D3712" i="12" s="1"/>
  <c r="F3712" i="12"/>
  <c r="E3712" i="12"/>
  <c r="O3711" i="12"/>
  <c r="N3711" i="12"/>
  <c r="D3711" i="12" s="1"/>
  <c r="F3711" i="12"/>
  <c r="E3711" i="12"/>
  <c r="O3710" i="12"/>
  <c r="N3710" i="12"/>
  <c r="D3710" i="12" s="1"/>
  <c r="F3710" i="12"/>
  <c r="E3710" i="12"/>
  <c r="O3709" i="12"/>
  <c r="N3709" i="12"/>
  <c r="D3709" i="12" s="1"/>
  <c r="F3709" i="12"/>
  <c r="E3709" i="12"/>
  <c r="O3708" i="12"/>
  <c r="N3708" i="12"/>
  <c r="F3708" i="12"/>
  <c r="E3708" i="12"/>
  <c r="D3708" i="12"/>
  <c r="O3707" i="12"/>
  <c r="N3707" i="12"/>
  <c r="D3707" i="12" s="1"/>
  <c r="F3707" i="12"/>
  <c r="E3707" i="12"/>
  <c r="O3706" i="12"/>
  <c r="N3706" i="12"/>
  <c r="D3706" i="12" s="1"/>
  <c r="F3706" i="12"/>
  <c r="E3706" i="12"/>
  <c r="O3705" i="12"/>
  <c r="N3705" i="12"/>
  <c r="D3705" i="12" s="1"/>
  <c r="F3705" i="12"/>
  <c r="E3705" i="12"/>
  <c r="O3704" i="12"/>
  <c r="N3704" i="12"/>
  <c r="D3704" i="12" s="1"/>
  <c r="F3704" i="12"/>
  <c r="E3704" i="12"/>
  <c r="O3703" i="12"/>
  <c r="N3703" i="12"/>
  <c r="D3703" i="12" s="1"/>
  <c r="F3703" i="12"/>
  <c r="E3703" i="12"/>
  <c r="O3702" i="12"/>
  <c r="N3702" i="12"/>
  <c r="D3702" i="12" s="1"/>
  <c r="F3702" i="12"/>
  <c r="E3702" i="12"/>
  <c r="O3701" i="12"/>
  <c r="N3701" i="12"/>
  <c r="D3701" i="12" s="1"/>
  <c r="F3701" i="12"/>
  <c r="E3701" i="12"/>
  <c r="O3700" i="12"/>
  <c r="N3700" i="12"/>
  <c r="F3700" i="12"/>
  <c r="E3700" i="12"/>
  <c r="D3700" i="12"/>
  <c r="O3699" i="12"/>
  <c r="N3699" i="12"/>
  <c r="D3699" i="12" s="1"/>
  <c r="F3699" i="12"/>
  <c r="E3699" i="12"/>
  <c r="O3698" i="12"/>
  <c r="N3698" i="12"/>
  <c r="D3698" i="12" s="1"/>
  <c r="F3698" i="12"/>
  <c r="E3698" i="12"/>
  <c r="O3697" i="12"/>
  <c r="N3697" i="12"/>
  <c r="D3697" i="12" s="1"/>
  <c r="F3697" i="12"/>
  <c r="E3697" i="12"/>
  <c r="O3696" i="12"/>
  <c r="N3696" i="12"/>
  <c r="D3696" i="12" s="1"/>
  <c r="F3696" i="12"/>
  <c r="E3696" i="12"/>
  <c r="O3695" i="12"/>
  <c r="N3695" i="12"/>
  <c r="D3695" i="12" s="1"/>
  <c r="F3695" i="12"/>
  <c r="E3695" i="12"/>
  <c r="O3694" i="12"/>
  <c r="N3694" i="12"/>
  <c r="D3694" i="12" s="1"/>
  <c r="F3694" i="12"/>
  <c r="E3694" i="12"/>
  <c r="O3693" i="12"/>
  <c r="N3693" i="12"/>
  <c r="D3693" i="12" s="1"/>
  <c r="F3693" i="12"/>
  <c r="E3693" i="12"/>
  <c r="O3692" i="12"/>
  <c r="N3692" i="12"/>
  <c r="F3692" i="12"/>
  <c r="E3692" i="12"/>
  <c r="D3692" i="12"/>
  <c r="O3691" i="12"/>
  <c r="N3691" i="12"/>
  <c r="D3691" i="12" s="1"/>
  <c r="F3691" i="12"/>
  <c r="E3691" i="12"/>
  <c r="O3690" i="12"/>
  <c r="N3690" i="12"/>
  <c r="D3690" i="12" s="1"/>
  <c r="F3690" i="12"/>
  <c r="E3690" i="12"/>
  <c r="O3689" i="12"/>
  <c r="N3689" i="12"/>
  <c r="D3689" i="12" s="1"/>
  <c r="F3689" i="12"/>
  <c r="E3689" i="12"/>
  <c r="O3688" i="12"/>
  <c r="N3688" i="12"/>
  <c r="D3688" i="12" s="1"/>
  <c r="F3688" i="12"/>
  <c r="E3688" i="12"/>
  <c r="O3687" i="12"/>
  <c r="N3687" i="12"/>
  <c r="D3687" i="12" s="1"/>
  <c r="F3687" i="12"/>
  <c r="E3687" i="12"/>
  <c r="O3686" i="12"/>
  <c r="N3686" i="12"/>
  <c r="D3686" i="12" s="1"/>
  <c r="F3686" i="12"/>
  <c r="E3686" i="12"/>
  <c r="O3685" i="12"/>
  <c r="N3685" i="12"/>
  <c r="D3685" i="12" s="1"/>
  <c r="F3685" i="12"/>
  <c r="E3685" i="12"/>
  <c r="O3684" i="12"/>
  <c r="N3684" i="12"/>
  <c r="F3684" i="12"/>
  <c r="E3684" i="12"/>
  <c r="D3684" i="12"/>
  <c r="O3683" i="12"/>
  <c r="N3683" i="12"/>
  <c r="D3683" i="12" s="1"/>
  <c r="F3683" i="12"/>
  <c r="E3683" i="12"/>
  <c r="O3682" i="12"/>
  <c r="N3682" i="12"/>
  <c r="D3682" i="12" s="1"/>
  <c r="F3682" i="12"/>
  <c r="E3682" i="12"/>
  <c r="O3681" i="12"/>
  <c r="N3681" i="12"/>
  <c r="D3681" i="12" s="1"/>
  <c r="F3681" i="12"/>
  <c r="E3681" i="12"/>
  <c r="O3680" i="12"/>
  <c r="N3680" i="12"/>
  <c r="D3680" i="12" s="1"/>
  <c r="F3680" i="12"/>
  <c r="E3680" i="12"/>
  <c r="O3679" i="12"/>
  <c r="N3679" i="12"/>
  <c r="D3679" i="12" s="1"/>
  <c r="F3679" i="12"/>
  <c r="E3679" i="12"/>
  <c r="O3678" i="12"/>
  <c r="N3678" i="12"/>
  <c r="D3678" i="12" s="1"/>
  <c r="F3678" i="12"/>
  <c r="E3678" i="12"/>
  <c r="O3677" i="12"/>
  <c r="N3677" i="12"/>
  <c r="D3677" i="12" s="1"/>
  <c r="F3677" i="12"/>
  <c r="E3677" i="12"/>
  <c r="O3676" i="12"/>
  <c r="N3676" i="12"/>
  <c r="F3676" i="12"/>
  <c r="E3676" i="12"/>
  <c r="D3676" i="12"/>
  <c r="O3675" i="12"/>
  <c r="N3675" i="12"/>
  <c r="D3675" i="12" s="1"/>
  <c r="F3675" i="12"/>
  <c r="E3675" i="12"/>
  <c r="O3674" i="12"/>
  <c r="N3674" i="12"/>
  <c r="D3674" i="12" s="1"/>
  <c r="F3674" i="12"/>
  <c r="E3674" i="12"/>
  <c r="O3673" i="12"/>
  <c r="N3673" i="12"/>
  <c r="D3673" i="12" s="1"/>
  <c r="F3673" i="12"/>
  <c r="E3673" i="12"/>
  <c r="O3672" i="12"/>
  <c r="N3672" i="12"/>
  <c r="D3672" i="12" s="1"/>
  <c r="F3672" i="12"/>
  <c r="E3672" i="12"/>
  <c r="O3671" i="12"/>
  <c r="N3671" i="12"/>
  <c r="D3671" i="12" s="1"/>
  <c r="F3671" i="12"/>
  <c r="E3671" i="12"/>
  <c r="O3670" i="12"/>
  <c r="N3670" i="12"/>
  <c r="D3670" i="12" s="1"/>
  <c r="F3670" i="12"/>
  <c r="E3670" i="12"/>
  <c r="O3669" i="12"/>
  <c r="N3669" i="12"/>
  <c r="D3669" i="12" s="1"/>
  <c r="F3669" i="12"/>
  <c r="E3669" i="12"/>
  <c r="O3668" i="12"/>
  <c r="N3668" i="12"/>
  <c r="F3668" i="12"/>
  <c r="E3668" i="12"/>
  <c r="D3668" i="12"/>
  <c r="O3667" i="12"/>
  <c r="N3667" i="12"/>
  <c r="D3667" i="12" s="1"/>
  <c r="F3667" i="12"/>
  <c r="E3667" i="12"/>
  <c r="O3666" i="12"/>
  <c r="N3666" i="12"/>
  <c r="D3666" i="12" s="1"/>
  <c r="F3666" i="12"/>
  <c r="E3666" i="12"/>
  <c r="O3665" i="12"/>
  <c r="N3665" i="12"/>
  <c r="D3665" i="12" s="1"/>
  <c r="F3665" i="12"/>
  <c r="E3665" i="12"/>
  <c r="O3664" i="12"/>
  <c r="N3664" i="12"/>
  <c r="D3664" i="12" s="1"/>
  <c r="F3664" i="12"/>
  <c r="E3664" i="12"/>
  <c r="O3663" i="12"/>
  <c r="N3663" i="12"/>
  <c r="D3663" i="12" s="1"/>
  <c r="F3663" i="12"/>
  <c r="E3663" i="12"/>
  <c r="O3662" i="12"/>
  <c r="N3662" i="12"/>
  <c r="D3662" i="12" s="1"/>
  <c r="F3662" i="12"/>
  <c r="E3662" i="12"/>
  <c r="O3661" i="12"/>
  <c r="N3661" i="12"/>
  <c r="D3661" i="12" s="1"/>
  <c r="F3661" i="12"/>
  <c r="E3661" i="12"/>
  <c r="O3660" i="12"/>
  <c r="N3660" i="12"/>
  <c r="F3660" i="12"/>
  <c r="E3660" i="12"/>
  <c r="D3660" i="12"/>
  <c r="O3659" i="12"/>
  <c r="N3659" i="12"/>
  <c r="D3659" i="12" s="1"/>
  <c r="F3659" i="12"/>
  <c r="E3659" i="12"/>
  <c r="O3658" i="12"/>
  <c r="N3658" i="12"/>
  <c r="D3658" i="12" s="1"/>
  <c r="F3658" i="12"/>
  <c r="E3658" i="12"/>
  <c r="O3657" i="12"/>
  <c r="N3657" i="12"/>
  <c r="D3657" i="12" s="1"/>
  <c r="F3657" i="12"/>
  <c r="E3657" i="12"/>
  <c r="O3656" i="12"/>
  <c r="N3656" i="12"/>
  <c r="D3656" i="12" s="1"/>
  <c r="F3656" i="12"/>
  <c r="E3656" i="12"/>
  <c r="O3655" i="12"/>
  <c r="N3655" i="12"/>
  <c r="D3655" i="12" s="1"/>
  <c r="F3655" i="12"/>
  <c r="E3655" i="12"/>
  <c r="O3654" i="12"/>
  <c r="N3654" i="12"/>
  <c r="D3654" i="12" s="1"/>
  <c r="F3654" i="12"/>
  <c r="E3654" i="12"/>
  <c r="O3653" i="12"/>
  <c r="N3653" i="12"/>
  <c r="D3653" i="12" s="1"/>
  <c r="F3653" i="12"/>
  <c r="E3653" i="12"/>
  <c r="O3652" i="12"/>
  <c r="N3652" i="12"/>
  <c r="F3652" i="12"/>
  <c r="E3652" i="12"/>
  <c r="D3652" i="12"/>
  <c r="O3651" i="12"/>
  <c r="N3651" i="12"/>
  <c r="D3651" i="12" s="1"/>
  <c r="F3651" i="12"/>
  <c r="E3651" i="12"/>
  <c r="O3650" i="12"/>
  <c r="N3650" i="12"/>
  <c r="D3650" i="12" s="1"/>
  <c r="F3650" i="12"/>
  <c r="E3650" i="12"/>
  <c r="O3649" i="12"/>
  <c r="N3649" i="12"/>
  <c r="D3649" i="12" s="1"/>
  <c r="F3649" i="12"/>
  <c r="E3649" i="12"/>
  <c r="O3648" i="12"/>
  <c r="N3648" i="12"/>
  <c r="D3648" i="12" s="1"/>
  <c r="F3648" i="12"/>
  <c r="E3648" i="12"/>
  <c r="O3647" i="12"/>
  <c r="N3647" i="12"/>
  <c r="D3647" i="12" s="1"/>
  <c r="F3647" i="12"/>
  <c r="E3647" i="12"/>
  <c r="O3646" i="12"/>
  <c r="N3646" i="12"/>
  <c r="D3646" i="12" s="1"/>
  <c r="F3646" i="12"/>
  <c r="E3646" i="12"/>
  <c r="O3645" i="12"/>
  <c r="N3645" i="12"/>
  <c r="D3645" i="12" s="1"/>
  <c r="F3645" i="12"/>
  <c r="E3645" i="12"/>
  <c r="O3644" i="12"/>
  <c r="N3644" i="12"/>
  <c r="F3644" i="12"/>
  <c r="E3644" i="12"/>
  <c r="D3644" i="12"/>
  <c r="O3643" i="12"/>
  <c r="N3643" i="12"/>
  <c r="D3643" i="12" s="1"/>
  <c r="F3643" i="12"/>
  <c r="E3643" i="12"/>
  <c r="O3642" i="12"/>
  <c r="N3642" i="12"/>
  <c r="D3642" i="12" s="1"/>
  <c r="F3642" i="12"/>
  <c r="E3642" i="12"/>
  <c r="O3641" i="12"/>
  <c r="N3641" i="12"/>
  <c r="D3641" i="12" s="1"/>
  <c r="F3641" i="12"/>
  <c r="E3641" i="12"/>
  <c r="O3640" i="12"/>
  <c r="N3640" i="12"/>
  <c r="D3640" i="12" s="1"/>
  <c r="F3640" i="12"/>
  <c r="E3640" i="12"/>
  <c r="O3639" i="12"/>
  <c r="N3639" i="12"/>
  <c r="D3639" i="12" s="1"/>
  <c r="F3639" i="12"/>
  <c r="E3639" i="12"/>
  <c r="O3638" i="12"/>
  <c r="N3638" i="12"/>
  <c r="D3638" i="12" s="1"/>
  <c r="F3638" i="12"/>
  <c r="E3638" i="12"/>
  <c r="O3637" i="12"/>
  <c r="N3637" i="12"/>
  <c r="D3637" i="12" s="1"/>
  <c r="F3637" i="12"/>
  <c r="E3637" i="12"/>
  <c r="O3636" i="12"/>
  <c r="N3636" i="12"/>
  <c r="F3636" i="12"/>
  <c r="E3636" i="12"/>
  <c r="D3636" i="12"/>
  <c r="O3635" i="12"/>
  <c r="N3635" i="12"/>
  <c r="D3635" i="12" s="1"/>
  <c r="F3635" i="12"/>
  <c r="E3635" i="12"/>
  <c r="O3634" i="12"/>
  <c r="N3634" i="12"/>
  <c r="D3634" i="12" s="1"/>
  <c r="F3634" i="12"/>
  <c r="E3634" i="12"/>
  <c r="O3633" i="12"/>
  <c r="N3633" i="12"/>
  <c r="D3633" i="12" s="1"/>
  <c r="F3633" i="12"/>
  <c r="E3633" i="12"/>
  <c r="O3632" i="12"/>
  <c r="N3632" i="12"/>
  <c r="D3632" i="12" s="1"/>
  <c r="F3632" i="12"/>
  <c r="E3632" i="12"/>
  <c r="O3631" i="12"/>
  <c r="N3631" i="12"/>
  <c r="D3631" i="12" s="1"/>
  <c r="F3631" i="12"/>
  <c r="E3631" i="12"/>
  <c r="O3630" i="12"/>
  <c r="N3630" i="12"/>
  <c r="D3630" i="12" s="1"/>
  <c r="F3630" i="12"/>
  <c r="E3630" i="12"/>
  <c r="O3629" i="12"/>
  <c r="N3629" i="12"/>
  <c r="D3629" i="12" s="1"/>
  <c r="F3629" i="12"/>
  <c r="E3629" i="12"/>
  <c r="O3628" i="12"/>
  <c r="N3628" i="12"/>
  <c r="F3628" i="12"/>
  <c r="E3628" i="12"/>
  <c r="D3628" i="12"/>
  <c r="O3627" i="12"/>
  <c r="N3627" i="12"/>
  <c r="D3627" i="12" s="1"/>
  <c r="F3627" i="12"/>
  <c r="E3627" i="12"/>
  <c r="O3626" i="12"/>
  <c r="N3626" i="12"/>
  <c r="D3626" i="12" s="1"/>
  <c r="F3626" i="12"/>
  <c r="E3626" i="12"/>
  <c r="O3625" i="12"/>
  <c r="N3625" i="12"/>
  <c r="D3625" i="12" s="1"/>
  <c r="F3625" i="12"/>
  <c r="E3625" i="12"/>
  <c r="O3624" i="12"/>
  <c r="N3624" i="12"/>
  <c r="D3624" i="12" s="1"/>
  <c r="F3624" i="12"/>
  <c r="E3624" i="12"/>
  <c r="O3623" i="12"/>
  <c r="N3623" i="12"/>
  <c r="D3623" i="12" s="1"/>
  <c r="F3623" i="12"/>
  <c r="E3623" i="12"/>
  <c r="O3622" i="12"/>
  <c r="N3622" i="12"/>
  <c r="D3622" i="12" s="1"/>
  <c r="F3622" i="12"/>
  <c r="E3622" i="12"/>
  <c r="O3621" i="12"/>
  <c r="N3621" i="12"/>
  <c r="D3621" i="12" s="1"/>
  <c r="F3621" i="12"/>
  <c r="E3621" i="12"/>
  <c r="O3620" i="12"/>
  <c r="N3620" i="12"/>
  <c r="F3620" i="12"/>
  <c r="E3620" i="12"/>
  <c r="D3620" i="12"/>
  <c r="O3619" i="12"/>
  <c r="N3619" i="12"/>
  <c r="D3619" i="12" s="1"/>
  <c r="F3619" i="12"/>
  <c r="E3619" i="12"/>
  <c r="O3618" i="12"/>
  <c r="N3618" i="12"/>
  <c r="D3618" i="12" s="1"/>
  <c r="F3618" i="12"/>
  <c r="E3618" i="12"/>
  <c r="O3617" i="12"/>
  <c r="N3617" i="12"/>
  <c r="D3617" i="12" s="1"/>
  <c r="F3617" i="12"/>
  <c r="E3617" i="12"/>
  <c r="O3616" i="12"/>
  <c r="N3616" i="12"/>
  <c r="D3616" i="12" s="1"/>
  <c r="F3616" i="12"/>
  <c r="E3616" i="12"/>
  <c r="O3615" i="12"/>
  <c r="N3615" i="12"/>
  <c r="D3615" i="12" s="1"/>
  <c r="F3615" i="12"/>
  <c r="E3615" i="12"/>
  <c r="O3614" i="12"/>
  <c r="N3614" i="12"/>
  <c r="D3614" i="12" s="1"/>
  <c r="F3614" i="12"/>
  <c r="E3614" i="12"/>
  <c r="O3613" i="12"/>
  <c r="N3613" i="12"/>
  <c r="D3613" i="12" s="1"/>
  <c r="F3613" i="12"/>
  <c r="E3613" i="12"/>
  <c r="O3612" i="12"/>
  <c r="N3612" i="12"/>
  <c r="D3612" i="12" s="1"/>
  <c r="F3612" i="12"/>
  <c r="E3612" i="12"/>
  <c r="O3611" i="12"/>
  <c r="N3611" i="12"/>
  <c r="D3611" i="12" s="1"/>
  <c r="F3611" i="12"/>
  <c r="E3611" i="12"/>
  <c r="O3610" i="12"/>
  <c r="N3610" i="12"/>
  <c r="F3610" i="12"/>
  <c r="E3610" i="12"/>
  <c r="D3610" i="12"/>
  <c r="O3609" i="12"/>
  <c r="N3609" i="12"/>
  <c r="D3609" i="12" s="1"/>
  <c r="F3609" i="12"/>
  <c r="E3609" i="12"/>
  <c r="O3608" i="12"/>
  <c r="N3608" i="12"/>
  <c r="D3608" i="12" s="1"/>
  <c r="F3608" i="12"/>
  <c r="E3608" i="12"/>
  <c r="O3607" i="12"/>
  <c r="N3607" i="12"/>
  <c r="D3607" i="12" s="1"/>
  <c r="F3607" i="12"/>
  <c r="E3607" i="12"/>
  <c r="O3606" i="12"/>
  <c r="N3606" i="12"/>
  <c r="D3606" i="12" s="1"/>
  <c r="F3606" i="12"/>
  <c r="E3606" i="12"/>
  <c r="O3605" i="12"/>
  <c r="N3605" i="12"/>
  <c r="D3605" i="12" s="1"/>
  <c r="F3605" i="12"/>
  <c r="E3605" i="12"/>
  <c r="O3604" i="12"/>
  <c r="N3604" i="12"/>
  <c r="F3604" i="12"/>
  <c r="E3604" i="12"/>
  <c r="D3604" i="12"/>
  <c r="O3603" i="12"/>
  <c r="N3603" i="12"/>
  <c r="D3603" i="12" s="1"/>
  <c r="F3603" i="12"/>
  <c r="E3603" i="12"/>
  <c r="O3602" i="12"/>
  <c r="N3602" i="12"/>
  <c r="D3602" i="12" s="1"/>
  <c r="F3602" i="12"/>
  <c r="E3602" i="12"/>
  <c r="O3601" i="12"/>
  <c r="N3601" i="12"/>
  <c r="D3601" i="12" s="1"/>
  <c r="F3601" i="12"/>
  <c r="E3601" i="12"/>
  <c r="O3600" i="12"/>
  <c r="N3600" i="12"/>
  <c r="D3600" i="12" s="1"/>
  <c r="F3600" i="12"/>
  <c r="E3600" i="12"/>
  <c r="O3599" i="12"/>
  <c r="N3599" i="12"/>
  <c r="D3599" i="12" s="1"/>
  <c r="F3599" i="12"/>
  <c r="E3599" i="12"/>
  <c r="O3598" i="12"/>
  <c r="N3598" i="12"/>
  <c r="D3598" i="12" s="1"/>
  <c r="F3598" i="12"/>
  <c r="E3598" i="12"/>
  <c r="O3597" i="12"/>
  <c r="N3597" i="12"/>
  <c r="D3597" i="12" s="1"/>
  <c r="F3597" i="12"/>
  <c r="E3597" i="12"/>
  <c r="O3596" i="12"/>
  <c r="N3596" i="12"/>
  <c r="F3596" i="12"/>
  <c r="E3596" i="12"/>
  <c r="D3596" i="12"/>
  <c r="O3595" i="12"/>
  <c r="N3595" i="12"/>
  <c r="D3595" i="12" s="1"/>
  <c r="F3595" i="12"/>
  <c r="E3595" i="12"/>
  <c r="O3594" i="12"/>
  <c r="N3594" i="12"/>
  <c r="D3594" i="12" s="1"/>
  <c r="F3594" i="12"/>
  <c r="E3594" i="12"/>
  <c r="O3593" i="12"/>
  <c r="N3593" i="12"/>
  <c r="D3593" i="12" s="1"/>
  <c r="F3593" i="12"/>
  <c r="E3593" i="12"/>
  <c r="O3592" i="12"/>
  <c r="N3592" i="12"/>
  <c r="D3592" i="12" s="1"/>
  <c r="F3592" i="12"/>
  <c r="E3592" i="12"/>
  <c r="O3591" i="12"/>
  <c r="N3591" i="12"/>
  <c r="D3591" i="12" s="1"/>
  <c r="F3591" i="12"/>
  <c r="E3591" i="12"/>
  <c r="O3590" i="12"/>
  <c r="N3590" i="12"/>
  <c r="D3590" i="12" s="1"/>
  <c r="F3590" i="12"/>
  <c r="E3590" i="12"/>
  <c r="O3589" i="12"/>
  <c r="N3589" i="12"/>
  <c r="D3589" i="12" s="1"/>
  <c r="F3589" i="12"/>
  <c r="E3589" i="12"/>
  <c r="O3588" i="12"/>
  <c r="N3588" i="12"/>
  <c r="F3588" i="12"/>
  <c r="E3588" i="12"/>
  <c r="D3588" i="12"/>
  <c r="O3587" i="12"/>
  <c r="N3587" i="12"/>
  <c r="D3587" i="12" s="1"/>
  <c r="F3587" i="12"/>
  <c r="E3587" i="12"/>
  <c r="O3586" i="12"/>
  <c r="N3586" i="12"/>
  <c r="D3586" i="12" s="1"/>
  <c r="F3586" i="12"/>
  <c r="E3586" i="12"/>
  <c r="O3585" i="12"/>
  <c r="N3585" i="12"/>
  <c r="D3585" i="12" s="1"/>
  <c r="F3585" i="12"/>
  <c r="E3585" i="12"/>
  <c r="O3584" i="12"/>
  <c r="N3584" i="12"/>
  <c r="D3584" i="12" s="1"/>
  <c r="F3584" i="12"/>
  <c r="E3584" i="12"/>
  <c r="O3583" i="12"/>
  <c r="N3583" i="12"/>
  <c r="D3583" i="12" s="1"/>
  <c r="F3583" i="12"/>
  <c r="E3583" i="12"/>
  <c r="O3582" i="12"/>
  <c r="N3582" i="12"/>
  <c r="D3582" i="12" s="1"/>
  <c r="F3582" i="12"/>
  <c r="E3582" i="12"/>
  <c r="O3581" i="12"/>
  <c r="N3581" i="12"/>
  <c r="D3581" i="12" s="1"/>
  <c r="F3581" i="12"/>
  <c r="E3581" i="12"/>
  <c r="O3580" i="12"/>
  <c r="N3580" i="12"/>
  <c r="F3580" i="12"/>
  <c r="E3580" i="12"/>
  <c r="D3580" i="12"/>
  <c r="O3579" i="12"/>
  <c r="N3579" i="12"/>
  <c r="D3579" i="12" s="1"/>
  <c r="F3579" i="12"/>
  <c r="E3579" i="12"/>
  <c r="O3578" i="12"/>
  <c r="N3578" i="12"/>
  <c r="D3578" i="12" s="1"/>
  <c r="F3578" i="12"/>
  <c r="E3578" i="12"/>
  <c r="O3577" i="12"/>
  <c r="N3577" i="12"/>
  <c r="D3577" i="12" s="1"/>
  <c r="F3577" i="12"/>
  <c r="E3577" i="12"/>
  <c r="O3576" i="12"/>
  <c r="N3576" i="12"/>
  <c r="D3576" i="12" s="1"/>
  <c r="F3576" i="12"/>
  <c r="E3576" i="12"/>
  <c r="O3575" i="12"/>
  <c r="N3575" i="12"/>
  <c r="D3575" i="12" s="1"/>
  <c r="F3575" i="12"/>
  <c r="E3575" i="12"/>
  <c r="O3574" i="12"/>
  <c r="N3574" i="12"/>
  <c r="D3574" i="12" s="1"/>
  <c r="F3574" i="12"/>
  <c r="E3574" i="12"/>
  <c r="O3573" i="12"/>
  <c r="N3573" i="12"/>
  <c r="D3573" i="12" s="1"/>
  <c r="F3573" i="12"/>
  <c r="E3573" i="12"/>
  <c r="O3572" i="12"/>
  <c r="N3572" i="12"/>
  <c r="F3572" i="12"/>
  <c r="E3572" i="12"/>
  <c r="D3572" i="12"/>
  <c r="O3571" i="12"/>
  <c r="N3571" i="12"/>
  <c r="D3571" i="12" s="1"/>
  <c r="F3571" i="12"/>
  <c r="E3571" i="12"/>
  <c r="O3570" i="12"/>
  <c r="N3570" i="12"/>
  <c r="D3570" i="12" s="1"/>
  <c r="F3570" i="12"/>
  <c r="E3570" i="12"/>
  <c r="O3569" i="12"/>
  <c r="N3569" i="12"/>
  <c r="D3569" i="12" s="1"/>
  <c r="F3569" i="12"/>
  <c r="E3569" i="12"/>
  <c r="O3568" i="12"/>
  <c r="N3568" i="12"/>
  <c r="D3568" i="12" s="1"/>
  <c r="F3568" i="12"/>
  <c r="E3568" i="12"/>
  <c r="O3567" i="12"/>
  <c r="N3567" i="12"/>
  <c r="D3567" i="12" s="1"/>
  <c r="F3567" i="12"/>
  <c r="E3567" i="12"/>
  <c r="O3566" i="12"/>
  <c r="N3566" i="12"/>
  <c r="D3566" i="12" s="1"/>
  <c r="F3566" i="12"/>
  <c r="E3566" i="12"/>
  <c r="O3565" i="12"/>
  <c r="N3565" i="12"/>
  <c r="D3565" i="12" s="1"/>
  <c r="F3565" i="12"/>
  <c r="E3565" i="12"/>
  <c r="O3564" i="12"/>
  <c r="N3564" i="12"/>
  <c r="F3564" i="12"/>
  <c r="E3564" i="12"/>
  <c r="D3564" i="12"/>
  <c r="O3563" i="12"/>
  <c r="N3563" i="12"/>
  <c r="D3563" i="12" s="1"/>
  <c r="F3563" i="12"/>
  <c r="E3563" i="12"/>
  <c r="O3562" i="12"/>
  <c r="N3562" i="12"/>
  <c r="D3562" i="12" s="1"/>
  <c r="F3562" i="12"/>
  <c r="E3562" i="12"/>
  <c r="O3561" i="12"/>
  <c r="N3561" i="12"/>
  <c r="D3561" i="12" s="1"/>
  <c r="F3561" i="12"/>
  <c r="E3561" i="12"/>
  <c r="O3560" i="12"/>
  <c r="N3560" i="12"/>
  <c r="D3560" i="12" s="1"/>
  <c r="F3560" i="12"/>
  <c r="E3560" i="12"/>
  <c r="O3559" i="12"/>
  <c r="N3559" i="12"/>
  <c r="D3559" i="12" s="1"/>
  <c r="F3559" i="12"/>
  <c r="E3559" i="12"/>
  <c r="O3558" i="12"/>
  <c r="N3558" i="12"/>
  <c r="D3558" i="12" s="1"/>
  <c r="F3558" i="12"/>
  <c r="E3558" i="12"/>
  <c r="O3557" i="12"/>
  <c r="N3557" i="12"/>
  <c r="D3557" i="12" s="1"/>
  <c r="F3557" i="12"/>
  <c r="E3557" i="12"/>
  <c r="O3556" i="12"/>
  <c r="N3556" i="12"/>
  <c r="F3556" i="12"/>
  <c r="E3556" i="12"/>
  <c r="D3556" i="12"/>
  <c r="O3555" i="12"/>
  <c r="N3555" i="12"/>
  <c r="D3555" i="12" s="1"/>
  <c r="F3555" i="12"/>
  <c r="E3555" i="12"/>
  <c r="O3554" i="12"/>
  <c r="N3554" i="12"/>
  <c r="D3554" i="12" s="1"/>
  <c r="F3554" i="12"/>
  <c r="E3554" i="12"/>
  <c r="O3553" i="12"/>
  <c r="N3553" i="12"/>
  <c r="D3553" i="12" s="1"/>
  <c r="F3553" i="12"/>
  <c r="E3553" i="12"/>
  <c r="O3552" i="12"/>
  <c r="N3552" i="12"/>
  <c r="D3552" i="12" s="1"/>
  <c r="F3552" i="12"/>
  <c r="E3552" i="12"/>
  <c r="O3551" i="12"/>
  <c r="N3551" i="12"/>
  <c r="D3551" i="12" s="1"/>
  <c r="F3551" i="12"/>
  <c r="E3551" i="12"/>
  <c r="O3550" i="12"/>
  <c r="N3550" i="12"/>
  <c r="D3550" i="12" s="1"/>
  <c r="F3550" i="12"/>
  <c r="E3550" i="12"/>
  <c r="O3549" i="12"/>
  <c r="N3549" i="12"/>
  <c r="D3549" i="12" s="1"/>
  <c r="F3549" i="12"/>
  <c r="E3549" i="12"/>
  <c r="O3548" i="12"/>
  <c r="N3548" i="12"/>
  <c r="F3548" i="12"/>
  <c r="E3548" i="12"/>
  <c r="D3548" i="12"/>
  <c r="O3547" i="12"/>
  <c r="N3547" i="12"/>
  <c r="D3547" i="12" s="1"/>
  <c r="F3547" i="12"/>
  <c r="E3547" i="12"/>
  <c r="O3546" i="12"/>
  <c r="N3546" i="12"/>
  <c r="D3546" i="12" s="1"/>
  <c r="F3546" i="12"/>
  <c r="E3546" i="12"/>
  <c r="O3545" i="12"/>
  <c r="N3545" i="12"/>
  <c r="D3545" i="12" s="1"/>
  <c r="F3545" i="12"/>
  <c r="E3545" i="12"/>
  <c r="O3544" i="12"/>
  <c r="N3544" i="12"/>
  <c r="D3544" i="12" s="1"/>
  <c r="F3544" i="12"/>
  <c r="E3544" i="12"/>
  <c r="O3543" i="12"/>
  <c r="N3543" i="12"/>
  <c r="D3543" i="12" s="1"/>
  <c r="F3543" i="12"/>
  <c r="E3543" i="12"/>
  <c r="O3542" i="12"/>
  <c r="N3542" i="12"/>
  <c r="D3542" i="12" s="1"/>
  <c r="F3542" i="12"/>
  <c r="E3542" i="12"/>
  <c r="O3541" i="12"/>
  <c r="N3541" i="12"/>
  <c r="D3541" i="12" s="1"/>
  <c r="F3541" i="12"/>
  <c r="E3541" i="12"/>
  <c r="O3540" i="12"/>
  <c r="N3540" i="12"/>
  <c r="F3540" i="12"/>
  <c r="E3540" i="12"/>
  <c r="D3540" i="12"/>
  <c r="O3539" i="12"/>
  <c r="N3539" i="12"/>
  <c r="D3539" i="12" s="1"/>
  <c r="F3539" i="12"/>
  <c r="E3539" i="12"/>
  <c r="O3538" i="12"/>
  <c r="N3538" i="12"/>
  <c r="D3538" i="12" s="1"/>
  <c r="F3538" i="12"/>
  <c r="E3538" i="12"/>
  <c r="O3537" i="12"/>
  <c r="N3537" i="12"/>
  <c r="D3537" i="12" s="1"/>
  <c r="F3537" i="12"/>
  <c r="E3537" i="12"/>
  <c r="O3536" i="12"/>
  <c r="N3536" i="12"/>
  <c r="D3536" i="12" s="1"/>
  <c r="F3536" i="12"/>
  <c r="E3536" i="12"/>
  <c r="O3535" i="12"/>
  <c r="N3535" i="12"/>
  <c r="D3535" i="12" s="1"/>
  <c r="F3535" i="12"/>
  <c r="E3535" i="12"/>
  <c r="O3534" i="12"/>
  <c r="N3534" i="12"/>
  <c r="D3534" i="12" s="1"/>
  <c r="F3534" i="12"/>
  <c r="E3534" i="12"/>
  <c r="O3533" i="12"/>
  <c r="N3533" i="12"/>
  <c r="D3533" i="12" s="1"/>
  <c r="F3533" i="12"/>
  <c r="E3533" i="12"/>
  <c r="O3532" i="12"/>
  <c r="N3532" i="12"/>
  <c r="F3532" i="12"/>
  <c r="E3532" i="12"/>
  <c r="D3532" i="12"/>
  <c r="O3531" i="12"/>
  <c r="N3531" i="12"/>
  <c r="D3531" i="12" s="1"/>
  <c r="F3531" i="12"/>
  <c r="E3531" i="12"/>
  <c r="O3530" i="12"/>
  <c r="N3530" i="12"/>
  <c r="D3530" i="12" s="1"/>
  <c r="F3530" i="12"/>
  <c r="E3530" i="12"/>
  <c r="O3529" i="12"/>
  <c r="N3529" i="12"/>
  <c r="D3529" i="12" s="1"/>
  <c r="F3529" i="12"/>
  <c r="E3529" i="12"/>
  <c r="O3528" i="12"/>
  <c r="N3528" i="12"/>
  <c r="D3528" i="12" s="1"/>
  <c r="F3528" i="12"/>
  <c r="E3528" i="12"/>
  <c r="O3527" i="12"/>
  <c r="N3527" i="12"/>
  <c r="D3527" i="12" s="1"/>
  <c r="F3527" i="12"/>
  <c r="E3527" i="12"/>
  <c r="O3526" i="12"/>
  <c r="N3526" i="12"/>
  <c r="D3526" i="12" s="1"/>
  <c r="F3526" i="12"/>
  <c r="E3526" i="12"/>
  <c r="O3525" i="12"/>
  <c r="N3525" i="12"/>
  <c r="D3525" i="12" s="1"/>
  <c r="F3525" i="12"/>
  <c r="E3525" i="12"/>
  <c r="O3524" i="12"/>
  <c r="N3524" i="12"/>
  <c r="F3524" i="12"/>
  <c r="E3524" i="12"/>
  <c r="D3524" i="12"/>
  <c r="O3523" i="12"/>
  <c r="N3523" i="12"/>
  <c r="D3523" i="12" s="1"/>
  <c r="F3523" i="12"/>
  <c r="E3523" i="12"/>
  <c r="O3522" i="12"/>
  <c r="N3522" i="12"/>
  <c r="D3522" i="12" s="1"/>
  <c r="F3522" i="12"/>
  <c r="E3522" i="12"/>
  <c r="O3521" i="12"/>
  <c r="N3521" i="12"/>
  <c r="D3521" i="12" s="1"/>
  <c r="F3521" i="12"/>
  <c r="E3521" i="12"/>
  <c r="O3520" i="12"/>
  <c r="N3520" i="12"/>
  <c r="D3520" i="12" s="1"/>
  <c r="F3520" i="12"/>
  <c r="E3520" i="12"/>
  <c r="O3519" i="12"/>
  <c r="N3519" i="12"/>
  <c r="D3519" i="12" s="1"/>
  <c r="F3519" i="12"/>
  <c r="E3519" i="12"/>
  <c r="O3518" i="12"/>
  <c r="N3518" i="12"/>
  <c r="D3518" i="12" s="1"/>
  <c r="F3518" i="12"/>
  <c r="E3518" i="12"/>
  <c r="O3517" i="12"/>
  <c r="N3517" i="12"/>
  <c r="D3517" i="12" s="1"/>
  <c r="F3517" i="12"/>
  <c r="E3517" i="12"/>
  <c r="O3516" i="12"/>
  <c r="N3516" i="12"/>
  <c r="F3516" i="12"/>
  <c r="E3516" i="12"/>
  <c r="D3516" i="12"/>
  <c r="O3515" i="12"/>
  <c r="N3515" i="12"/>
  <c r="D3515" i="12" s="1"/>
  <c r="F3515" i="12"/>
  <c r="E3515" i="12"/>
  <c r="O3514" i="12"/>
  <c r="N3514" i="12"/>
  <c r="D3514" i="12" s="1"/>
  <c r="F3514" i="12"/>
  <c r="E3514" i="12"/>
  <c r="O3513" i="12"/>
  <c r="N3513" i="12"/>
  <c r="D3513" i="12" s="1"/>
  <c r="F3513" i="12"/>
  <c r="E3513" i="12"/>
  <c r="O3512" i="12"/>
  <c r="N3512" i="12"/>
  <c r="D3512" i="12" s="1"/>
  <c r="F3512" i="12"/>
  <c r="E3512" i="12"/>
  <c r="O3511" i="12"/>
  <c r="N3511" i="12"/>
  <c r="D3511" i="12" s="1"/>
  <c r="F3511" i="12"/>
  <c r="E3511" i="12"/>
  <c r="O3510" i="12"/>
  <c r="N3510" i="12"/>
  <c r="D3510" i="12" s="1"/>
  <c r="F3510" i="12"/>
  <c r="E3510" i="12"/>
  <c r="O3509" i="12"/>
  <c r="N3509" i="12"/>
  <c r="D3509" i="12" s="1"/>
  <c r="F3509" i="12"/>
  <c r="E3509" i="12"/>
  <c r="O3508" i="12"/>
  <c r="N3508" i="12"/>
  <c r="F3508" i="12"/>
  <c r="E3508" i="12"/>
  <c r="D3508" i="12"/>
  <c r="O3507" i="12"/>
  <c r="N3507" i="12"/>
  <c r="D3507" i="12" s="1"/>
  <c r="F3507" i="12"/>
  <c r="E3507" i="12"/>
  <c r="O3506" i="12"/>
  <c r="N3506" i="12"/>
  <c r="D3506" i="12" s="1"/>
  <c r="F3506" i="12"/>
  <c r="E3506" i="12"/>
  <c r="O3505" i="12"/>
  <c r="N3505" i="12"/>
  <c r="D3505" i="12" s="1"/>
  <c r="F3505" i="12"/>
  <c r="E3505" i="12"/>
  <c r="O3504" i="12"/>
  <c r="N3504" i="12"/>
  <c r="D3504" i="12" s="1"/>
  <c r="F3504" i="12"/>
  <c r="E3504" i="12"/>
  <c r="O3503" i="12"/>
  <c r="N3503" i="12"/>
  <c r="D3503" i="12" s="1"/>
  <c r="F3503" i="12"/>
  <c r="E3503" i="12"/>
  <c r="O3502" i="12"/>
  <c r="N3502" i="12"/>
  <c r="D3502" i="12" s="1"/>
  <c r="F3502" i="12"/>
  <c r="E3502" i="12"/>
  <c r="O3501" i="12"/>
  <c r="N3501" i="12"/>
  <c r="D3501" i="12" s="1"/>
  <c r="F3501" i="12"/>
  <c r="E3501" i="12"/>
  <c r="O3500" i="12"/>
  <c r="N3500" i="12"/>
  <c r="F3500" i="12"/>
  <c r="E3500" i="12"/>
  <c r="D3500" i="12"/>
  <c r="O3499" i="12"/>
  <c r="N3499" i="12"/>
  <c r="D3499" i="12" s="1"/>
  <c r="F3499" i="12"/>
  <c r="E3499" i="12"/>
  <c r="O3498" i="12"/>
  <c r="N3498" i="12"/>
  <c r="D3498" i="12" s="1"/>
  <c r="F3498" i="12"/>
  <c r="E3498" i="12"/>
  <c r="O3497" i="12"/>
  <c r="N3497" i="12"/>
  <c r="D3497" i="12" s="1"/>
  <c r="F3497" i="12"/>
  <c r="E3497" i="12"/>
  <c r="O3496" i="12"/>
  <c r="N3496" i="12"/>
  <c r="D3496" i="12" s="1"/>
  <c r="F3496" i="12"/>
  <c r="E3496" i="12"/>
  <c r="O3495" i="12"/>
  <c r="N3495" i="12"/>
  <c r="D3495" i="12" s="1"/>
  <c r="F3495" i="12"/>
  <c r="E3495" i="12"/>
  <c r="O3494" i="12"/>
  <c r="N3494" i="12"/>
  <c r="D3494" i="12" s="1"/>
  <c r="F3494" i="12"/>
  <c r="E3494" i="12"/>
  <c r="O3493" i="12"/>
  <c r="N3493" i="12"/>
  <c r="D3493" i="12" s="1"/>
  <c r="F3493" i="12"/>
  <c r="E3493" i="12"/>
  <c r="O3492" i="12"/>
  <c r="N3492" i="12"/>
  <c r="F3492" i="12"/>
  <c r="E3492" i="12"/>
  <c r="D3492" i="12"/>
  <c r="O3491" i="12"/>
  <c r="N3491" i="12"/>
  <c r="D3491" i="12" s="1"/>
  <c r="F3491" i="12"/>
  <c r="E3491" i="12"/>
  <c r="O3490" i="12"/>
  <c r="N3490" i="12"/>
  <c r="D3490" i="12" s="1"/>
  <c r="F3490" i="12"/>
  <c r="E3490" i="12"/>
  <c r="O3489" i="12"/>
  <c r="N3489" i="12"/>
  <c r="D3489" i="12" s="1"/>
  <c r="F3489" i="12"/>
  <c r="E3489" i="12"/>
  <c r="O3488" i="12"/>
  <c r="N3488" i="12"/>
  <c r="D3488" i="12" s="1"/>
  <c r="F3488" i="12"/>
  <c r="E3488" i="12"/>
  <c r="O3487" i="12"/>
  <c r="N3487" i="12"/>
  <c r="D3487" i="12" s="1"/>
  <c r="F3487" i="12"/>
  <c r="E3487" i="12"/>
  <c r="O3486" i="12"/>
  <c r="N3486" i="12"/>
  <c r="D3486" i="12" s="1"/>
  <c r="F3486" i="12"/>
  <c r="E3486" i="12"/>
  <c r="O3485" i="12"/>
  <c r="N3485" i="12"/>
  <c r="D3485" i="12" s="1"/>
  <c r="F3485" i="12"/>
  <c r="E3485" i="12"/>
  <c r="O3484" i="12"/>
  <c r="N3484" i="12"/>
  <c r="F3484" i="12"/>
  <c r="E3484" i="12"/>
  <c r="D3484" i="12"/>
  <c r="O3483" i="12"/>
  <c r="N3483" i="12"/>
  <c r="D3483" i="12" s="1"/>
  <c r="F3483" i="12"/>
  <c r="E3483" i="12"/>
  <c r="O3482" i="12"/>
  <c r="N3482" i="12"/>
  <c r="D3482" i="12" s="1"/>
  <c r="F3482" i="12"/>
  <c r="E3482" i="12"/>
  <c r="O3481" i="12"/>
  <c r="N3481" i="12"/>
  <c r="D3481" i="12" s="1"/>
  <c r="F3481" i="12"/>
  <c r="E3481" i="12"/>
  <c r="O3480" i="12"/>
  <c r="N3480" i="12"/>
  <c r="D3480" i="12" s="1"/>
  <c r="F3480" i="12"/>
  <c r="E3480" i="12"/>
  <c r="O3479" i="12"/>
  <c r="N3479" i="12"/>
  <c r="D3479" i="12" s="1"/>
  <c r="F3479" i="12"/>
  <c r="E3479" i="12"/>
  <c r="O3478" i="12"/>
  <c r="N3478" i="12"/>
  <c r="D3478" i="12" s="1"/>
  <c r="F3478" i="12"/>
  <c r="E3478" i="12"/>
  <c r="O3477" i="12"/>
  <c r="N3477" i="12"/>
  <c r="D3477" i="12" s="1"/>
  <c r="F3477" i="12"/>
  <c r="E3477" i="12"/>
  <c r="O3476" i="12"/>
  <c r="N3476" i="12"/>
  <c r="F3476" i="12"/>
  <c r="E3476" i="12"/>
  <c r="D3476" i="12"/>
  <c r="O3475" i="12"/>
  <c r="N3475" i="12"/>
  <c r="D3475" i="12" s="1"/>
  <c r="F3475" i="12"/>
  <c r="E3475" i="12"/>
  <c r="O3474" i="12"/>
  <c r="N3474" i="12"/>
  <c r="D3474" i="12" s="1"/>
  <c r="F3474" i="12"/>
  <c r="E3474" i="12"/>
  <c r="O3473" i="12"/>
  <c r="N3473" i="12"/>
  <c r="D3473" i="12" s="1"/>
  <c r="F3473" i="12"/>
  <c r="E3473" i="12"/>
  <c r="O3472" i="12"/>
  <c r="N3472" i="12"/>
  <c r="D3472" i="12" s="1"/>
  <c r="F3472" i="12"/>
  <c r="E3472" i="12"/>
  <c r="O3471" i="12"/>
  <c r="N3471" i="12"/>
  <c r="D3471" i="12" s="1"/>
  <c r="F3471" i="12"/>
  <c r="E3471" i="12"/>
  <c r="O3470" i="12"/>
  <c r="N3470" i="12"/>
  <c r="D3470" i="12" s="1"/>
  <c r="F3470" i="12"/>
  <c r="E3470" i="12"/>
  <c r="O3469" i="12"/>
  <c r="N3469" i="12"/>
  <c r="D3469" i="12" s="1"/>
  <c r="F3469" i="12"/>
  <c r="E3469" i="12"/>
  <c r="O3468" i="12"/>
  <c r="N3468" i="12"/>
  <c r="F3468" i="12"/>
  <c r="E3468" i="12"/>
  <c r="D3468" i="12"/>
  <c r="O3467" i="12"/>
  <c r="N3467" i="12"/>
  <c r="D3467" i="12" s="1"/>
  <c r="F3467" i="12"/>
  <c r="E3467" i="12"/>
  <c r="O3466" i="12"/>
  <c r="N3466" i="12"/>
  <c r="D3466" i="12" s="1"/>
  <c r="F3466" i="12"/>
  <c r="E3466" i="12"/>
  <c r="O3465" i="12"/>
  <c r="N3465" i="12"/>
  <c r="D3465" i="12" s="1"/>
  <c r="F3465" i="12"/>
  <c r="E3465" i="12"/>
  <c r="O3464" i="12"/>
  <c r="N3464" i="12"/>
  <c r="D3464" i="12" s="1"/>
  <c r="F3464" i="12"/>
  <c r="E3464" i="12"/>
  <c r="O3463" i="12"/>
  <c r="N3463" i="12"/>
  <c r="D3463" i="12" s="1"/>
  <c r="F3463" i="12"/>
  <c r="E3463" i="12"/>
  <c r="O3462" i="12"/>
  <c r="N3462" i="12"/>
  <c r="D3462" i="12" s="1"/>
  <c r="F3462" i="12"/>
  <c r="E3462" i="12"/>
  <c r="O3461" i="12"/>
  <c r="N3461" i="12"/>
  <c r="D3461" i="12" s="1"/>
  <c r="F3461" i="12"/>
  <c r="E3461" i="12"/>
  <c r="O3460" i="12"/>
  <c r="N3460" i="12"/>
  <c r="F3460" i="12"/>
  <c r="E3460" i="12"/>
  <c r="D3460" i="12"/>
  <c r="O3459" i="12"/>
  <c r="N3459" i="12"/>
  <c r="D3459" i="12" s="1"/>
  <c r="F3459" i="12"/>
  <c r="E3459" i="12"/>
  <c r="O3458" i="12"/>
  <c r="N3458" i="12"/>
  <c r="D3458" i="12" s="1"/>
  <c r="F3458" i="12"/>
  <c r="E3458" i="12"/>
  <c r="O3457" i="12"/>
  <c r="N3457" i="12"/>
  <c r="D3457" i="12" s="1"/>
  <c r="F3457" i="12"/>
  <c r="E3457" i="12"/>
  <c r="O3456" i="12"/>
  <c r="N3456" i="12"/>
  <c r="D3456" i="12" s="1"/>
  <c r="F3456" i="12"/>
  <c r="E3456" i="12"/>
  <c r="O3455" i="12"/>
  <c r="N3455" i="12"/>
  <c r="D3455" i="12" s="1"/>
  <c r="F3455" i="12"/>
  <c r="E3455" i="12"/>
  <c r="O3454" i="12"/>
  <c r="N3454" i="12"/>
  <c r="D3454" i="12" s="1"/>
  <c r="F3454" i="12"/>
  <c r="E3454" i="12"/>
  <c r="O3453" i="12"/>
  <c r="N3453" i="12"/>
  <c r="D3453" i="12" s="1"/>
  <c r="F3453" i="12"/>
  <c r="E3453" i="12"/>
  <c r="O3452" i="12"/>
  <c r="N3452" i="12"/>
  <c r="F3452" i="12"/>
  <c r="E3452" i="12"/>
  <c r="D3452" i="12"/>
  <c r="O3451" i="12"/>
  <c r="N3451" i="12"/>
  <c r="D3451" i="12" s="1"/>
  <c r="F3451" i="12"/>
  <c r="E3451" i="12"/>
  <c r="O3450" i="12"/>
  <c r="N3450" i="12"/>
  <c r="D3450" i="12" s="1"/>
  <c r="F3450" i="12"/>
  <c r="E3450" i="12"/>
  <c r="O3449" i="12"/>
  <c r="N3449" i="12"/>
  <c r="D3449" i="12" s="1"/>
  <c r="F3449" i="12"/>
  <c r="E3449" i="12"/>
  <c r="O3448" i="12"/>
  <c r="N3448" i="12"/>
  <c r="D3448" i="12" s="1"/>
  <c r="F3448" i="12"/>
  <c r="E3448" i="12"/>
  <c r="O3447" i="12"/>
  <c r="N3447" i="12"/>
  <c r="D3447" i="12" s="1"/>
  <c r="F3447" i="12"/>
  <c r="E3447" i="12"/>
  <c r="O3446" i="12"/>
  <c r="N3446" i="12"/>
  <c r="D3446" i="12" s="1"/>
  <c r="F3446" i="12"/>
  <c r="E3446" i="12"/>
  <c r="O3445" i="12"/>
  <c r="N3445" i="12"/>
  <c r="D3445" i="12" s="1"/>
  <c r="F3445" i="12"/>
  <c r="E3445" i="12"/>
  <c r="O3444" i="12"/>
  <c r="N3444" i="12"/>
  <c r="F3444" i="12"/>
  <c r="E3444" i="12"/>
  <c r="D3444" i="12"/>
  <c r="O3443" i="12"/>
  <c r="N3443" i="12"/>
  <c r="D3443" i="12" s="1"/>
  <c r="F3443" i="12"/>
  <c r="E3443" i="12"/>
  <c r="O3442" i="12"/>
  <c r="N3442" i="12"/>
  <c r="D3442" i="12" s="1"/>
  <c r="F3442" i="12"/>
  <c r="E3442" i="12"/>
  <c r="O3441" i="12"/>
  <c r="N3441" i="12"/>
  <c r="D3441" i="12" s="1"/>
  <c r="F3441" i="12"/>
  <c r="E3441" i="12"/>
  <c r="O3440" i="12"/>
  <c r="N3440" i="12"/>
  <c r="D3440" i="12" s="1"/>
  <c r="F3440" i="12"/>
  <c r="E3440" i="12"/>
  <c r="O3439" i="12"/>
  <c r="N3439" i="12"/>
  <c r="D3439" i="12" s="1"/>
  <c r="F3439" i="12"/>
  <c r="E3439" i="12"/>
  <c r="O3438" i="12"/>
  <c r="N3438" i="12"/>
  <c r="D3438" i="12" s="1"/>
  <c r="F3438" i="12"/>
  <c r="E3438" i="12"/>
  <c r="O3437" i="12"/>
  <c r="N3437" i="12"/>
  <c r="D3437" i="12" s="1"/>
  <c r="F3437" i="12"/>
  <c r="E3437" i="12"/>
  <c r="O3436" i="12"/>
  <c r="N3436" i="12"/>
  <c r="F3436" i="12"/>
  <c r="E3436" i="12"/>
  <c r="D3436" i="12"/>
  <c r="O3435" i="12"/>
  <c r="N3435" i="12"/>
  <c r="D3435" i="12" s="1"/>
  <c r="F3435" i="12"/>
  <c r="E3435" i="12"/>
  <c r="O3434" i="12"/>
  <c r="N3434" i="12"/>
  <c r="D3434" i="12" s="1"/>
  <c r="F3434" i="12"/>
  <c r="E3434" i="12"/>
  <c r="O3433" i="12"/>
  <c r="N3433" i="12"/>
  <c r="D3433" i="12" s="1"/>
  <c r="F3433" i="12"/>
  <c r="E3433" i="12"/>
  <c r="O3432" i="12"/>
  <c r="N3432" i="12"/>
  <c r="D3432" i="12" s="1"/>
  <c r="F3432" i="12"/>
  <c r="E3432" i="12"/>
  <c r="O3431" i="12"/>
  <c r="N3431" i="12"/>
  <c r="D3431" i="12" s="1"/>
  <c r="F3431" i="12"/>
  <c r="E3431" i="12"/>
  <c r="O3430" i="12"/>
  <c r="N3430" i="12"/>
  <c r="D3430" i="12" s="1"/>
  <c r="F3430" i="12"/>
  <c r="E3430" i="12"/>
  <c r="O3429" i="12"/>
  <c r="N3429" i="12"/>
  <c r="D3429" i="12" s="1"/>
  <c r="F3429" i="12"/>
  <c r="E3429" i="12"/>
  <c r="O3428" i="12"/>
  <c r="N3428" i="12"/>
  <c r="F3428" i="12"/>
  <c r="E3428" i="12"/>
  <c r="D3428" i="12"/>
  <c r="O3427" i="12"/>
  <c r="N3427" i="12"/>
  <c r="D3427" i="12" s="1"/>
  <c r="F3427" i="12"/>
  <c r="E3427" i="12"/>
  <c r="O3426" i="12"/>
  <c r="N3426" i="12"/>
  <c r="D3426" i="12" s="1"/>
  <c r="F3426" i="12"/>
  <c r="E3426" i="12"/>
  <c r="O3425" i="12"/>
  <c r="N3425" i="12"/>
  <c r="D3425" i="12" s="1"/>
  <c r="F3425" i="12"/>
  <c r="E3425" i="12"/>
  <c r="O3424" i="12"/>
  <c r="N3424" i="12"/>
  <c r="D3424" i="12" s="1"/>
  <c r="F3424" i="12"/>
  <c r="E3424" i="12"/>
  <c r="O3423" i="12"/>
  <c r="N3423" i="12"/>
  <c r="D3423" i="12" s="1"/>
  <c r="F3423" i="12"/>
  <c r="E3423" i="12"/>
  <c r="O3422" i="12"/>
  <c r="N3422" i="12"/>
  <c r="D3422" i="12" s="1"/>
  <c r="F3422" i="12"/>
  <c r="E3422" i="12"/>
  <c r="O3421" i="12"/>
  <c r="N3421" i="12"/>
  <c r="D3421" i="12" s="1"/>
  <c r="F3421" i="12"/>
  <c r="E3421" i="12"/>
  <c r="O3420" i="12"/>
  <c r="N3420" i="12"/>
  <c r="F3420" i="12"/>
  <c r="E3420" i="12"/>
  <c r="D3420" i="12"/>
  <c r="O3419" i="12"/>
  <c r="N3419" i="12"/>
  <c r="D3419" i="12" s="1"/>
  <c r="F3419" i="12"/>
  <c r="E3419" i="12"/>
  <c r="O3418" i="12"/>
  <c r="N3418" i="12"/>
  <c r="D3418" i="12" s="1"/>
  <c r="F3418" i="12"/>
  <c r="E3418" i="12"/>
  <c r="O3417" i="12"/>
  <c r="N3417" i="12"/>
  <c r="D3417" i="12" s="1"/>
  <c r="F3417" i="12"/>
  <c r="E3417" i="12"/>
  <c r="O3416" i="12"/>
  <c r="N3416" i="12"/>
  <c r="D3416" i="12" s="1"/>
  <c r="F3416" i="12"/>
  <c r="E3416" i="12"/>
  <c r="O3415" i="12"/>
  <c r="N3415" i="12"/>
  <c r="D3415" i="12" s="1"/>
  <c r="F3415" i="12"/>
  <c r="E3415" i="12"/>
  <c r="O3414" i="12"/>
  <c r="N3414" i="12"/>
  <c r="D3414" i="12" s="1"/>
  <c r="F3414" i="12"/>
  <c r="E3414" i="12"/>
  <c r="O3413" i="12"/>
  <c r="N3413" i="12"/>
  <c r="D3413" i="12" s="1"/>
  <c r="F3413" i="12"/>
  <c r="E3413" i="12"/>
  <c r="O3412" i="12"/>
  <c r="N3412" i="12"/>
  <c r="F3412" i="12"/>
  <c r="E3412" i="12"/>
  <c r="D3412" i="12"/>
  <c r="O3411" i="12"/>
  <c r="N3411" i="12"/>
  <c r="D3411" i="12" s="1"/>
  <c r="F3411" i="12"/>
  <c r="E3411" i="12"/>
  <c r="O3410" i="12"/>
  <c r="N3410" i="12"/>
  <c r="D3410" i="12" s="1"/>
  <c r="F3410" i="12"/>
  <c r="E3410" i="12"/>
  <c r="O3409" i="12"/>
  <c r="N3409" i="12"/>
  <c r="D3409" i="12" s="1"/>
  <c r="F3409" i="12"/>
  <c r="E3409" i="12"/>
  <c r="O3408" i="12"/>
  <c r="N3408" i="12"/>
  <c r="D3408" i="12" s="1"/>
  <c r="F3408" i="12"/>
  <c r="E3408" i="12"/>
  <c r="O3407" i="12"/>
  <c r="N3407" i="12"/>
  <c r="D3407" i="12" s="1"/>
  <c r="F3407" i="12"/>
  <c r="E3407" i="12"/>
  <c r="O3406" i="12"/>
  <c r="N3406" i="12"/>
  <c r="D3406" i="12" s="1"/>
  <c r="F3406" i="12"/>
  <c r="E3406" i="12"/>
  <c r="O3405" i="12"/>
  <c r="N3405" i="12"/>
  <c r="D3405" i="12" s="1"/>
  <c r="F3405" i="12"/>
  <c r="E3405" i="12"/>
  <c r="O3404" i="12"/>
  <c r="N3404" i="12"/>
  <c r="F3404" i="12"/>
  <c r="E3404" i="12"/>
  <c r="D3404" i="12"/>
  <c r="O3403" i="12"/>
  <c r="N3403" i="12"/>
  <c r="D3403" i="12" s="1"/>
  <c r="F3403" i="12"/>
  <c r="E3403" i="12"/>
  <c r="O3402" i="12"/>
  <c r="N3402" i="12"/>
  <c r="D3402" i="12" s="1"/>
  <c r="F3402" i="12"/>
  <c r="E3402" i="12"/>
  <c r="O3401" i="12"/>
  <c r="N3401" i="12"/>
  <c r="D3401" i="12" s="1"/>
  <c r="F3401" i="12"/>
  <c r="E3401" i="12"/>
  <c r="O3400" i="12"/>
  <c r="N3400" i="12"/>
  <c r="D3400" i="12" s="1"/>
  <c r="F3400" i="12"/>
  <c r="E3400" i="12"/>
  <c r="O3399" i="12"/>
  <c r="N3399" i="12"/>
  <c r="D3399" i="12" s="1"/>
  <c r="F3399" i="12"/>
  <c r="E3399" i="12"/>
  <c r="O3398" i="12"/>
  <c r="N3398" i="12"/>
  <c r="D3398" i="12" s="1"/>
  <c r="F3398" i="12"/>
  <c r="E3398" i="12"/>
  <c r="O3397" i="12"/>
  <c r="N3397" i="12"/>
  <c r="D3397" i="12" s="1"/>
  <c r="F3397" i="12"/>
  <c r="E3397" i="12"/>
  <c r="O3396" i="12"/>
  <c r="N3396" i="12"/>
  <c r="F3396" i="12"/>
  <c r="E3396" i="12"/>
  <c r="D3396" i="12"/>
  <c r="O3395" i="12"/>
  <c r="N3395" i="12"/>
  <c r="D3395" i="12" s="1"/>
  <c r="F3395" i="12"/>
  <c r="E3395" i="12"/>
  <c r="O3394" i="12"/>
  <c r="N3394" i="12"/>
  <c r="D3394" i="12" s="1"/>
  <c r="F3394" i="12"/>
  <c r="E3394" i="12"/>
  <c r="O3393" i="12"/>
  <c r="N3393" i="12"/>
  <c r="D3393" i="12" s="1"/>
  <c r="F3393" i="12"/>
  <c r="E3393" i="12"/>
  <c r="O3392" i="12"/>
  <c r="N3392" i="12"/>
  <c r="D3392" i="12" s="1"/>
  <c r="F3392" i="12"/>
  <c r="E3392" i="12"/>
  <c r="O3391" i="12"/>
  <c r="N3391" i="12"/>
  <c r="D3391" i="12" s="1"/>
  <c r="F3391" i="12"/>
  <c r="E3391" i="12"/>
  <c r="O3390" i="12"/>
  <c r="N3390" i="12"/>
  <c r="D3390" i="12" s="1"/>
  <c r="F3390" i="12"/>
  <c r="E3390" i="12"/>
  <c r="O3389" i="12"/>
  <c r="N3389" i="12"/>
  <c r="D3389" i="12" s="1"/>
  <c r="F3389" i="12"/>
  <c r="E3389" i="12"/>
  <c r="O3388" i="12"/>
  <c r="N3388" i="12"/>
  <c r="F3388" i="12"/>
  <c r="E3388" i="12"/>
  <c r="D3388" i="12"/>
  <c r="O3387" i="12"/>
  <c r="N3387" i="12"/>
  <c r="D3387" i="12" s="1"/>
  <c r="F3387" i="12"/>
  <c r="E3387" i="12"/>
  <c r="O3386" i="12"/>
  <c r="N3386" i="12"/>
  <c r="D3386" i="12" s="1"/>
  <c r="F3386" i="12"/>
  <c r="E3386" i="12"/>
  <c r="O3385" i="12"/>
  <c r="N3385" i="12"/>
  <c r="D3385" i="12" s="1"/>
  <c r="F3385" i="12"/>
  <c r="E3385" i="12"/>
  <c r="O3384" i="12"/>
  <c r="N3384" i="12"/>
  <c r="D3384" i="12" s="1"/>
  <c r="F3384" i="12"/>
  <c r="E3384" i="12"/>
  <c r="O3383" i="12"/>
  <c r="N3383" i="12"/>
  <c r="D3383" i="12" s="1"/>
  <c r="F3383" i="12"/>
  <c r="E3383" i="12"/>
  <c r="O3382" i="12"/>
  <c r="N3382" i="12"/>
  <c r="D3382" i="12" s="1"/>
  <c r="F3382" i="12"/>
  <c r="E3382" i="12"/>
  <c r="O3381" i="12"/>
  <c r="N3381" i="12"/>
  <c r="D3381" i="12" s="1"/>
  <c r="F3381" i="12"/>
  <c r="E3381" i="12"/>
  <c r="O3380" i="12"/>
  <c r="N3380" i="12"/>
  <c r="F3380" i="12"/>
  <c r="E3380" i="12"/>
  <c r="D3380" i="12"/>
  <c r="O3379" i="12"/>
  <c r="N3379" i="12"/>
  <c r="D3379" i="12" s="1"/>
  <c r="F3379" i="12"/>
  <c r="E3379" i="12"/>
  <c r="O3378" i="12"/>
  <c r="N3378" i="12"/>
  <c r="D3378" i="12" s="1"/>
  <c r="F3378" i="12"/>
  <c r="E3378" i="12"/>
  <c r="O3377" i="12"/>
  <c r="N3377" i="12"/>
  <c r="D3377" i="12" s="1"/>
  <c r="F3377" i="12"/>
  <c r="E3377" i="12"/>
  <c r="O3376" i="12"/>
  <c r="N3376" i="12"/>
  <c r="D3376" i="12" s="1"/>
  <c r="F3376" i="12"/>
  <c r="E3376" i="12"/>
  <c r="O3375" i="12"/>
  <c r="N3375" i="12"/>
  <c r="D3375" i="12" s="1"/>
  <c r="F3375" i="12"/>
  <c r="E3375" i="12"/>
  <c r="O3374" i="12"/>
  <c r="N3374" i="12"/>
  <c r="D3374" i="12" s="1"/>
  <c r="F3374" i="12"/>
  <c r="E3374" i="12"/>
  <c r="O3373" i="12"/>
  <c r="N3373" i="12"/>
  <c r="D3373" i="12" s="1"/>
  <c r="F3373" i="12"/>
  <c r="E3373" i="12"/>
  <c r="O3372" i="12"/>
  <c r="N3372" i="12"/>
  <c r="F3372" i="12"/>
  <c r="E3372" i="12"/>
  <c r="D3372" i="12"/>
  <c r="O3371" i="12"/>
  <c r="N3371" i="12"/>
  <c r="D3371" i="12" s="1"/>
  <c r="F3371" i="12"/>
  <c r="E3371" i="12"/>
  <c r="O3370" i="12"/>
  <c r="N3370" i="12"/>
  <c r="D3370" i="12" s="1"/>
  <c r="F3370" i="12"/>
  <c r="E3370" i="12"/>
  <c r="O3369" i="12"/>
  <c r="N3369" i="12"/>
  <c r="D3369" i="12" s="1"/>
  <c r="F3369" i="12"/>
  <c r="E3369" i="12"/>
  <c r="O3368" i="12"/>
  <c r="N3368" i="12"/>
  <c r="D3368" i="12" s="1"/>
  <c r="F3368" i="12"/>
  <c r="E3368" i="12"/>
  <c r="O3367" i="12"/>
  <c r="N3367" i="12"/>
  <c r="D3367" i="12" s="1"/>
  <c r="F3367" i="12"/>
  <c r="E3367" i="12"/>
  <c r="O3366" i="12"/>
  <c r="N3366" i="12"/>
  <c r="D3366" i="12" s="1"/>
  <c r="F3366" i="12"/>
  <c r="E3366" i="12"/>
  <c r="O3365" i="12"/>
  <c r="N3365" i="12"/>
  <c r="D3365" i="12" s="1"/>
  <c r="F3365" i="12"/>
  <c r="E3365" i="12"/>
  <c r="O3364" i="12"/>
  <c r="N3364" i="12"/>
  <c r="F3364" i="12"/>
  <c r="E3364" i="12"/>
  <c r="D3364" i="12"/>
  <c r="O3363" i="12"/>
  <c r="N3363" i="12"/>
  <c r="D3363" i="12" s="1"/>
  <c r="F3363" i="12"/>
  <c r="E3363" i="12"/>
  <c r="O3362" i="12"/>
  <c r="N3362" i="12"/>
  <c r="D3362" i="12" s="1"/>
  <c r="F3362" i="12"/>
  <c r="E3362" i="12"/>
  <c r="O3361" i="12"/>
  <c r="N3361" i="12"/>
  <c r="D3361" i="12" s="1"/>
  <c r="F3361" i="12"/>
  <c r="E3361" i="12"/>
  <c r="O3360" i="12"/>
  <c r="N3360" i="12"/>
  <c r="D3360" i="12" s="1"/>
  <c r="F3360" i="12"/>
  <c r="E3360" i="12"/>
  <c r="O3359" i="12"/>
  <c r="N3359" i="12"/>
  <c r="D3359" i="12" s="1"/>
  <c r="F3359" i="12"/>
  <c r="E3359" i="12"/>
  <c r="O3358" i="12"/>
  <c r="N3358" i="12"/>
  <c r="D3358" i="12" s="1"/>
  <c r="F3358" i="12"/>
  <c r="E3358" i="12"/>
  <c r="O3357" i="12"/>
  <c r="N3357" i="12"/>
  <c r="D3357" i="12" s="1"/>
  <c r="F3357" i="12"/>
  <c r="E3357" i="12"/>
  <c r="O3356" i="12"/>
  <c r="N3356" i="12"/>
  <c r="F3356" i="12"/>
  <c r="E3356" i="12"/>
  <c r="D3356" i="12"/>
  <c r="O3355" i="12"/>
  <c r="N3355" i="12"/>
  <c r="D3355" i="12" s="1"/>
  <c r="F3355" i="12"/>
  <c r="E3355" i="12"/>
  <c r="O3354" i="12"/>
  <c r="N3354" i="12"/>
  <c r="D3354" i="12" s="1"/>
  <c r="F3354" i="12"/>
  <c r="E3354" i="12"/>
  <c r="O3353" i="12"/>
  <c r="N3353" i="12"/>
  <c r="D3353" i="12" s="1"/>
  <c r="F3353" i="12"/>
  <c r="E3353" i="12"/>
  <c r="O3352" i="12"/>
  <c r="N3352" i="12"/>
  <c r="D3352" i="12" s="1"/>
  <c r="F3352" i="12"/>
  <c r="E3352" i="12"/>
  <c r="O3351" i="12"/>
  <c r="N3351" i="12"/>
  <c r="D3351" i="12" s="1"/>
  <c r="F3351" i="12"/>
  <c r="E3351" i="12"/>
  <c r="O3350" i="12"/>
  <c r="N3350" i="12"/>
  <c r="D3350" i="12" s="1"/>
  <c r="F3350" i="12"/>
  <c r="E3350" i="12"/>
  <c r="O3349" i="12"/>
  <c r="N3349" i="12"/>
  <c r="D3349" i="12" s="1"/>
  <c r="F3349" i="12"/>
  <c r="E3349" i="12"/>
  <c r="O3348" i="12"/>
  <c r="N3348" i="12"/>
  <c r="F3348" i="12"/>
  <c r="E3348" i="12"/>
  <c r="D3348" i="12"/>
  <c r="O3347" i="12"/>
  <c r="N3347" i="12"/>
  <c r="D3347" i="12" s="1"/>
  <c r="F3347" i="12"/>
  <c r="E3347" i="12"/>
  <c r="O3346" i="12"/>
  <c r="N3346" i="12"/>
  <c r="D3346" i="12" s="1"/>
  <c r="F3346" i="12"/>
  <c r="E3346" i="12"/>
  <c r="O3345" i="12"/>
  <c r="N3345" i="12"/>
  <c r="D3345" i="12" s="1"/>
  <c r="F3345" i="12"/>
  <c r="E3345" i="12"/>
  <c r="O3344" i="12"/>
  <c r="N3344" i="12"/>
  <c r="D3344" i="12" s="1"/>
  <c r="F3344" i="12"/>
  <c r="E3344" i="12"/>
  <c r="O3343" i="12"/>
  <c r="N3343" i="12"/>
  <c r="D3343" i="12" s="1"/>
  <c r="F3343" i="12"/>
  <c r="E3343" i="12"/>
  <c r="O3342" i="12"/>
  <c r="N3342" i="12"/>
  <c r="D3342" i="12" s="1"/>
  <c r="F3342" i="12"/>
  <c r="E3342" i="12"/>
  <c r="O3341" i="12"/>
  <c r="N3341" i="12"/>
  <c r="D3341" i="12" s="1"/>
  <c r="F3341" i="12"/>
  <c r="E3341" i="12"/>
  <c r="O3340" i="12"/>
  <c r="N3340" i="12"/>
  <c r="F3340" i="12"/>
  <c r="E3340" i="12"/>
  <c r="D3340" i="12"/>
  <c r="O3339" i="12"/>
  <c r="N3339" i="12"/>
  <c r="D3339" i="12" s="1"/>
  <c r="F3339" i="12"/>
  <c r="E3339" i="12"/>
  <c r="O3338" i="12"/>
  <c r="N3338" i="12"/>
  <c r="D3338" i="12" s="1"/>
  <c r="F3338" i="12"/>
  <c r="E3338" i="12"/>
  <c r="O3337" i="12"/>
  <c r="N3337" i="12"/>
  <c r="D3337" i="12" s="1"/>
  <c r="F3337" i="12"/>
  <c r="E3337" i="12"/>
  <c r="O3336" i="12"/>
  <c r="N3336" i="12"/>
  <c r="D3336" i="12" s="1"/>
  <c r="F3336" i="12"/>
  <c r="E3336" i="12"/>
  <c r="O3335" i="12"/>
  <c r="N3335" i="12"/>
  <c r="D3335" i="12" s="1"/>
  <c r="F3335" i="12"/>
  <c r="E3335" i="12"/>
  <c r="O3334" i="12"/>
  <c r="N3334" i="12"/>
  <c r="D3334" i="12" s="1"/>
  <c r="F3334" i="12"/>
  <c r="E3334" i="12"/>
  <c r="O3333" i="12"/>
  <c r="N3333" i="12"/>
  <c r="D3333" i="12" s="1"/>
  <c r="F3333" i="12"/>
  <c r="E3333" i="12"/>
  <c r="O3332" i="12"/>
  <c r="N3332" i="12"/>
  <c r="F3332" i="12"/>
  <c r="E3332" i="12"/>
  <c r="D3332" i="12"/>
  <c r="O3331" i="12"/>
  <c r="N3331" i="12"/>
  <c r="D3331" i="12" s="1"/>
  <c r="F3331" i="12"/>
  <c r="E3331" i="12"/>
  <c r="O3330" i="12"/>
  <c r="N3330" i="12"/>
  <c r="D3330" i="12" s="1"/>
  <c r="F3330" i="12"/>
  <c r="E3330" i="12"/>
  <c r="O3329" i="12"/>
  <c r="N3329" i="12"/>
  <c r="D3329" i="12" s="1"/>
  <c r="F3329" i="12"/>
  <c r="E3329" i="12"/>
  <c r="O3328" i="12"/>
  <c r="N3328" i="12"/>
  <c r="D3328" i="12" s="1"/>
  <c r="F3328" i="12"/>
  <c r="E3328" i="12"/>
  <c r="O3327" i="12"/>
  <c r="N3327" i="12"/>
  <c r="D3327" i="12" s="1"/>
  <c r="F3327" i="12"/>
  <c r="E3327" i="12"/>
  <c r="O3326" i="12"/>
  <c r="N3326" i="12"/>
  <c r="D3326" i="12" s="1"/>
  <c r="F3326" i="12"/>
  <c r="E3326" i="12"/>
  <c r="O3325" i="12"/>
  <c r="N3325" i="12"/>
  <c r="D3325" i="12" s="1"/>
  <c r="F3325" i="12"/>
  <c r="E3325" i="12"/>
  <c r="O3324" i="12"/>
  <c r="N3324" i="12"/>
  <c r="F3324" i="12"/>
  <c r="E3324" i="12"/>
  <c r="D3324" i="12"/>
  <c r="O3323" i="12"/>
  <c r="N3323" i="12"/>
  <c r="D3323" i="12" s="1"/>
  <c r="F3323" i="12"/>
  <c r="E3323" i="12"/>
  <c r="O3322" i="12"/>
  <c r="N3322" i="12"/>
  <c r="D3322" i="12" s="1"/>
  <c r="F3322" i="12"/>
  <c r="E3322" i="12"/>
  <c r="O3321" i="12"/>
  <c r="N3321" i="12"/>
  <c r="D3321" i="12" s="1"/>
  <c r="F3321" i="12"/>
  <c r="E3321" i="12"/>
  <c r="O3320" i="12"/>
  <c r="N3320" i="12"/>
  <c r="D3320" i="12" s="1"/>
  <c r="F3320" i="12"/>
  <c r="E3320" i="12"/>
  <c r="O3319" i="12"/>
  <c r="N3319" i="12"/>
  <c r="D3319" i="12" s="1"/>
  <c r="F3319" i="12"/>
  <c r="E3319" i="12"/>
  <c r="O3318" i="12"/>
  <c r="N3318" i="12"/>
  <c r="D3318" i="12" s="1"/>
  <c r="F3318" i="12"/>
  <c r="E3318" i="12"/>
  <c r="O3317" i="12"/>
  <c r="N3317" i="12"/>
  <c r="D3317" i="12" s="1"/>
  <c r="F3317" i="12"/>
  <c r="E3317" i="12"/>
  <c r="O3316" i="12"/>
  <c r="N3316" i="12"/>
  <c r="F3316" i="12"/>
  <c r="E3316" i="12"/>
  <c r="D3316" i="12"/>
  <c r="O3315" i="12"/>
  <c r="N3315" i="12"/>
  <c r="D3315" i="12" s="1"/>
  <c r="F3315" i="12"/>
  <c r="E3315" i="12"/>
  <c r="O3314" i="12"/>
  <c r="N3314" i="12"/>
  <c r="D3314" i="12" s="1"/>
  <c r="F3314" i="12"/>
  <c r="E3314" i="12"/>
  <c r="O3313" i="12"/>
  <c r="N3313" i="12"/>
  <c r="D3313" i="12" s="1"/>
  <c r="F3313" i="12"/>
  <c r="E3313" i="12"/>
  <c r="O3312" i="12"/>
  <c r="N3312" i="12"/>
  <c r="D3312" i="12" s="1"/>
  <c r="F3312" i="12"/>
  <c r="E3312" i="12"/>
  <c r="O3311" i="12"/>
  <c r="N3311" i="12"/>
  <c r="D3311" i="12" s="1"/>
  <c r="F3311" i="12"/>
  <c r="E3311" i="12"/>
  <c r="O3310" i="12"/>
  <c r="N3310" i="12"/>
  <c r="D3310" i="12" s="1"/>
  <c r="F3310" i="12"/>
  <c r="E3310" i="12"/>
  <c r="O3309" i="12"/>
  <c r="N3309" i="12"/>
  <c r="D3309" i="12" s="1"/>
  <c r="F3309" i="12"/>
  <c r="E3309" i="12"/>
  <c r="O3308" i="12"/>
  <c r="N3308" i="12"/>
  <c r="F3308" i="12"/>
  <c r="E3308" i="12"/>
  <c r="D3308" i="12"/>
  <c r="O3307" i="12"/>
  <c r="N3307" i="12"/>
  <c r="D3307" i="12" s="1"/>
  <c r="F3307" i="12"/>
  <c r="E3307" i="12"/>
  <c r="O3306" i="12"/>
  <c r="N3306" i="12"/>
  <c r="D3306" i="12" s="1"/>
  <c r="F3306" i="12"/>
  <c r="E3306" i="12"/>
  <c r="O3305" i="12"/>
  <c r="N3305" i="12"/>
  <c r="D3305" i="12" s="1"/>
  <c r="F3305" i="12"/>
  <c r="E3305" i="12"/>
  <c r="O3304" i="12"/>
  <c r="N3304" i="12"/>
  <c r="D3304" i="12" s="1"/>
  <c r="F3304" i="12"/>
  <c r="E3304" i="12"/>
  <c r="O3303" i="12"/>
  <c r="N3303" i="12"/>
  <c r="D3303" i="12" s="1"/>
  <c r="F3303" i="12"/>
  <c r="E3303" i="12"/>
  <c r="O3302" i="12"/>
  <c r="N3302" i="12"/>
  <c r="D3302" i="12" s="1"/>
  <c r="F3302" i="12"/>
  <c r="E3302" i="12"/>
  <c r="O3301" i="12"/>
  <c r="N3301" i="12"/>
  <c r="D3301" i="12" s="1"/>
  <c r="F3301" i="12"/>
  <c r="E3301" i="12"/>
  <c r="O3300" i="12"/>
  <c r="N3300" i="12"/>
  <c r="F3300" i="12"/>
  <c r="E3300" i="12"/>
  <c r="D3300" i="12"/>
  <c r="O3299" i="12"/>
  <c r="N3299" i="12"/>
  <c r="D3299" i="12" s="1"/>
  <c r="F3299" i="12"/>
  <c r="E3299" i="12"/>
  <c r="O3298" i="12"/>
  <c r="N3298" i="12"/>
  <c r="D3298" i="12" s="1"/>
  <c r="F3298" i="12"/>
  <c r="E3298" i="12"/>
  <c r="O3297" i="12"/>
  <c r="N3297" i="12"/>
  <c r="D3297" i="12" s="1"/>
  <c r="F3297" i="12"/>
  <c r="E3297" i="12"/>
  <c r="O3296" i="12"/>
  <c r="N3296" i="12"/>
  <c r="D3296" i="12" s="1"/>
  <c r="F3296" i="12"/>
  <c r="E3296" i="12"/>
  <c r="O3295" i="12"/>
  <c r="N3295" i="12"/>
  <c r="D3295" i="12" s="1"/>
  <c r="F3295" i="12"/>
  <c r="E3295" i="12"/>
  <c r="O3294" i="12"/>
  <c r="N3294" i="12"/>
  <c r="D3294" i="12" s="1"/>
  <c r="F3294" i="12"/>
  <c r="E3294" i="12"/>
  <c r="O3293" i="12"/>
  <c r="N3293" i="12"/>
  <c r="D3293" i="12" s="1"/>
  <c r="F3293" i="12"/>
  <c r="E3293" i="12"/>
  <c r="O3292" i="12"/>
  <c r="N3292" i="12"/>
  <c r="F3292" i="12"/>
  <c r="E3292" i="12"/>
  <c r="D3292" i="12"/>
  <c r="O3291" i="12"/>
  <c r="N3291" i="12"/>
  <c r="D3291" i="12" s="1"/>
  <c r="F3291" i="12"/>
  <c r="E3291" i="12"/>
  <c r="O3290" i="12"/>
  <c r="N3290" i="12"/>
  <c r="D3290" i="12" s="1"/>
  <c r="F3290" i="12"/>
  <c r="E3290" i="12"/>
  <c r="O3289" i="12"/>
  <c r="N3289" i="12"/>
  <c r="D3289" i="12" s="1"/>
  <c r="F3289" i="12"/>
  <c r="E3289" i="12"/>
  <c r="O3288" i="12"/>
  <c r="N3288" i="12"/>
  <c r="D3288" i="12" s="1"/>
  <c r="F3288" i="12"/>
  <c r="E3288" i="12"/>
  <c r="O3287" i="12"/>
  <c r="N3287" i="12"/>
  <c r="D3287" i="12" s="1"/>
  <c r="F3287" i="12"/>
  <c r="E3287" i="12"/>
  <c r="O3286" i="12"/>
  <c r="N3286" i="12"/>
  <c r="D3286" i="12" s="1"/>
  <c r="F3286" i="12"/>
  <c r="E3286" i="12"/>
  <c r="O3285" i="12"/>
  <c r="N3285" i="12"/>
  <c r="D3285" i="12" s="1"/>
  <c r="F3285" i="12"/>
  <c r="E3285" i="12"/>
  <c r="O3284" i="12"/>
  <c r="N3284" i="12"/>
  <c r="F3284" i="12"/>
  <c r="E3284" i="12"/>
  <c r="D3284" i="12"/>
  <c r="O3283" i="12"/>
  <c r="N3283" i="12"/>
  <c r="D3283" i="12" s="1"/>
  <c r="F3283" i="12"/>
  <c r="E3283" i="12"/>
  <c r="O3282" i="12"/>
  <c r="N3282" i="12"/>
  <c r="D3282" i="12" s="1"/>
  <c r="F3282" i="12"/>
  <c r="E3282" i="12"/>
  <c r="O3281" i="12"/>
  <c r="N3281" i="12"/>
  <c r="D3281" i="12" s="1"/>
  <c r="F3281" i="12"/>
  <c r="E3281" i="12"/>
  <c r="O3280" i="12"/>
  <c r="N3280" i="12"/>
  <c r="D3280" i="12" s="1"/>
  <c r="F3280" i="12"/>
  <c r="E3280" i="12"/>
  <c r="O3279" i="12"/>
  <c r="N3279" i="12"/>
  <c r="D3279" i="12" s="1"/>
  <c r="F3279" i="12"/>
  <c r="E3279" i="12"/>
  <c r="O3278" i="12"/>
  <c r="N3278" i="12"/>
  <c r="D3278" i="12" s="1"/>
  <c r="F3278" i="12"/>
  <c r="E3278" i="12"/>
  <c r="O3277" i="12"/>
  <c r="N3277" i="12"/>
  <c r="D3277" i="12" s="1"/>
  <c r="F3277" i="12"/>
  <c r="E3277" i="12"/>
  <c r="O3276" i="12"/>
  <c r="N3276" i="12"/>
  <c r="F3276" i="12"/>
  <c r="E3276" i="12"/>
  <c r="D3276" i="12"/>
  <c r="O3275" i="12"/>
  <c r="N3275" i="12"/>
  <c r="D3275" i="12" s="1"/>
  <c r="F3275" i="12"/>
  <c r="E3275" i="12"/>
  <c r="O3274" i="12"/>
  <c r="N3274" i="12"/>
  <c r="D3274" i="12" s="1"/>
  <c r="F3274" i="12"/>
  <c r="E3274" i="12"/>
  <c r="O3273" i="12"/>
  <c r="N3273" i="12"/>
  <c r="D3273" i="12" s="1"/>
  <c r="F3273" i="12"/>
  <c r="E3273" i="12"/>
  <c r="O3272" i="12"/>
  <c r="N3272" i="12"/>
  <c r="D3272" i="12" s="1"/>
  <c r="F3272" i="12"/>
  <c r="E3272" i="12"/>
  <c r="O3271" i="12"/>
  <c r="N3271" i="12"/>
  <c r="D3271" i="12" s="1"/>
  <c r="F3271" i="12"/>
  <c r="E3271" i="12"/>
  <c r="O3270" i="12"/>
  <c r="N3270" i="12"/>
  <c r="D3270" i="12" s="1"/>
  <c r="F3270" i="12"/>
  <c r="E3270" i="12"/>
  <c r="O3269" i="12"/>
  <c r="N3269" i="12"/>
  <c r="D3269" i="12" s="1"/>
  <c r="F3269" i="12"/>
  <c r="E3269" i="12"/>
  <c r="O3268" i="12"/>
  <c r="N3268" i="12"/>
  <c r="F3268" i="12"/>
  <c r="E3268" i="12"/>
  <c r="D3268" i="12"/>
  <c r="O3267" i="12"/>
  <c r="N3267" i="12"/>
  <c r="D3267" i="12" s="1"/>
  <c r="F3267" i="12"/>
  <c r="E3267" i="12"/>
  <c r="O3266" i="12"/>
  <c r="N3266" i="12"/>
  <c r="D3266" i="12" s="1"/>
  <c r="F3266" i="12"/>
  <c r="E3266" i="12"/>
  <c r="O3265" i="12"/>
  <c r="N3265" i="12"/>
  <c r="D3265" i="12" s="1"/>
  <c r="F3265" i="12"/>
  <c r="E3265" i="12"/>
  <c r="O3264" i="12"/>
  <c r="N3264" i="12"/>
  <c r="D3264" i="12" s="1"/>
  <c r="F3264" i="12"/>
  <c r="E3264" i="12"/>
  <c r="O3263" i="12"/>
  <c r="N3263" i="12"/>
  <c r="D3263" i="12" s="1"/>
  <c r="F3263" i="12"/>
  <c r="E3263" i="12"/>
  <c r="O3262" i="12"/>
  <c r="N3262" i="12"/>
  <c r="D3262" i="12" s="1"/>
  <c r="F3262" i="12"/>
  <c r="E3262" i="12"/>
  <c r="O3261" i="12"/>
  <c r="N3261" i="12"/>
  <c r="D3261" i="12" s="1"/>
  <c r="F3261" i="12"/>
  <c r="E3261" i="12"/>
  <c r="O3260" i="12"/>
  <c r="N3260" i="12"/>
  <c r="F3260" i="12"/>
  <c r="E3260" i="12"/>
  <c r="D3260" i="12"/>
  <c r="O3259" i="12"/>
  <c r="N3259" i="12"/>
  <c r="D3259" i="12" s="1"/>
  <c r="F3259" i="12"/>
  <c r="E3259" i="12"/>
  <c r="O3258" i="12"/>
  <c r="N3258" i="12"/>
  <c r="D3258" i="12" s="1"/>
  <c r="F3258" i="12"/>
  <c r="E3258" i="12"/>
  <c r="O3257" i="12"/>
  <c r="N3257" i="12"/>
  <c r="D3257" i="12" s="1"/>
  <c r="F3257" i="12"/>
  <c r="E3257" i="12"/>
  <c r="O3256" i="12"/>
  <c r="N3256" i="12"/>
  <c r="D3256" i="12" s="1"/>
  <c r="F3256" i="12"/>
  <c r="E3256" i="12"/>
  <c r="O3255" i="12"/>
  <c r="N3255" i="12"/>
  <c r="D3255" i="12" s="1"/>
  <c r="F3255" i="12"/>
  <c r="E3255" i="12"/>
  <c r="O3254" i="12"/>
  <c r="N3254" i="12"/>
  <c r="D3254" i="12" s="1"/>
  <c r="F3254" i="12"/>
  <c r="E3254" i="12"/>
  <c r="O3253" i="12"/>
  <c r="N3253" i="12"/>
  <c r="D3253" i="12" s="1"/>
  <c r="F3253" i="12"/>
  <c r="E3253" i="12"/>
  <c r="O3252" i="12"/>
  <c r="N3252" i="12"/>
  <c r="F3252" i="12"/>
  <c r="E3252" i="12"/>
  <c r="D3252" i="12"/>
  <c r="O3251" i="12"/>
  <c r="N3251" i="12"/>
  <c r="D3251" i="12" s="1"/>
  <c r="F3251" i="12"/>
  <c r="E3251" i="12"/>
  <c r="O3250" i="12"/>
  <c r="N3250" i="12"/>
  <c r="D3250" i="12" s="1"/>
  <c r="F3250" i="12"/>
  <c r="E3250" i="12"/>
  <c r="O3249" i="12"/>
  <c r="N3249" i="12"/>
  <c r="D3249" i="12" s="1"/>
  <c r="F3249" i="12"/>
  <c r="E3249" i="12"/>
  <c r="O3248" i="12"/>
  <c r="N3248" i="12"/>
  <c r="D3248" i="12" s="1"/>
  <c r="F3248" i="12"/>
  <c r="E3248" i="12"/>
  <c r="O3247" i="12"/>
  <c r="N3247" i="12"/>
  <c r="D3247" i="12" s="1"/>
  <c r="F3247" i="12"/>
  <c r="E3247" i="12"/>
  <c r="O3246" i="12"/>
  <c r="N3246" i="12"/>
  <c r="D3246" i="12" s="1"/>
  <c r="F3246" i="12"/>
  <c r="E3246" i="12"/>
  <c r="O3245" i="12"/>
  <c r="N3245" i="12"/>
  <c r="D3245" i="12" s="1"/>
  <c r="F3245" i="12"/>
  <c r="E3245" i="12"/>
  <c r="O3244" i="12"/>
  <c r="N3244" i="12"/>
  <c r="F3244" i="12"/>
  <c r="E3244" i="12"/>
  <c r="D3244" i="12"/>
  <c r="O3243" i="12"/>
  <c r="N3243" i="12"/>
  <c r="D3243" i="12" s="1"/>
  <c r="F3243" i="12"/>
  <c r="E3243" i="12"/>
  <c r="O3242" i="12"/>
  <c r="N3242" i="12"/>
  <c r="D3242" i="12" s="1"/>
  <c r="F3242" i="12"/>
  <c r="E3242" i="12"/>
  <c r="O3241" i="12"/>
  <c r="N3241" i="12"/>
  <c r="D3241" i="12" s="1"/>
  <c r="F3241" i="12"/>
  <c r="E3241" i="12"/>
  <c r="O3240" i="12"/>
  <c r="N3240" i="12"/>
  <c r="D3240" i="12" s="1"/>
  <c r="F3240" i="12"/>
  <c r="E3240" i="12"/>
  <c r="O3239" i="12"/>
  <c r="N3239" i="12"/>
  <c r="D3239" i="12" s="1"/>
  <c r="F3239" i="12"/>
  <c r="E3239" i="12"/>
  <c r="O3238" i="12"/>
  <c r="N3238" i="12"/>
  <c r="D3238" i="12" s="1"/>
  <c r="F3238" i="12"/>
  <c r="E3238" i="12"/>
  <c r="O3237" i="12"/>
  <c r="N3237" i="12"/>
  <c r="D3237" i="12" s="1"/>
  <c r="F3237" i="12"/>
  <c r="E3237" i="12"/>
  <c r="O3236" i="12"/>
  <c r="N3236" i="12"/>
  <c r="F3236" i="12"/>
  <c r="E3236" i="12"/>
  <c r="D3236" i="12"/>
  <c r="O3235" i="12"/>
  <c r="N3235" i="12"/>
  <c r="D3235" i="12" s="1"/>
  <c r="F3235" i="12"/>
  <c r="E3235" i="12"/>
  <c r="O3234" i="12"/>
  <c r="N3234" i="12"/>
  <c r="D3234" i="12" s="1"/>
  <c r="F3234" i="12"/>
  <c r="E3234" i="12"/>
  <c r="O3233" i="12"/>
  <c r="N3233" i="12"/>
  <c r="D3233" i="12" s="1"/>
  <c r="F3233" i="12"/>
  <c r="E3233" i="12"/>
  <c r="O3232" i="12"/>
  <c r="N3232" i="12"/>
  <c r="D3232" i="12" s="1"/>
  <c r="F3232" i="12"/>
  <c r="E3232" i="12"/>
  <c r="O3231" i="12"/>
  <c r="N3231" i="12"/>
  <c r="D3231" i="12" s="1"/>
  <c r="F3231" i="12"/>
  <c r="E3231" i="12"/>
  <c r="O3230" i="12"/>
  <c r="N3230" i="12"/>
  <c r="D3230" i="12" s="1"/>
  <c r="F3230" i="12"/>
  <c r="E3230" i="12"/>
  <c r="O3229" i="12"/>
  <c r="N3229" i="12"/>
  <c r="D3229" i="12" s="1"/>
  <c r="F3229" i="12"/>
  <c r="E3229" i="12"/>
  <c r="O3228" i="12"/>
  <c r="N3228" i="12"/>
  <c r="F3228" i="12"/>
  <c r="E3228" i="12"/>
  <c r="D3228" i="12"/>
  <c r="O3227" i="12"/>
  <c r="N3227" i="12"/>
  <c r="D3227" i="12" s="1"/>
  <c r="F3227" i="12"/>
  <c r="E3227" i="12"/>
  <c r="O3226" i="12"/>
  <c r="N3226" i="12"/>
  <c r="D3226" i="12" s="1"/>
  <c r="F3226" i="12"/>
  <c r="E3226" i="12"/>
  <c r="O3225" i="12"/>
  <c r="N3225" i="12"/>
  <c r="D3225" i="12" s="1"/>
  <c r="F3225" i="12"/>
  <c r="E3225" i="12"/>
  <c r="O3224" i="12"/>
  <c r="N3224" i="12"/>
  <c r="D3224" i="12" s="1"/>
  <c r="F3224" i="12"/>
  <c r="E3224" i="12"/>
  <c r="O3223" i="12"/>
  <c r="N3223" i="12"/>
  <c r="D3223" i="12" s="1"/>
  <c r="F3223" i="12"/>
  <c r="E3223" i="12"/>
  <c r="O3222" i="12"/>
  <c r="N3222" i="12"/>
  <c r="D3222" i="12" s="1"/>
  <c r="F3222" i="12"/>
  <c r="E3222" i="12"/>
  <c r="O3221" i="12"/>
  <c r="N3221" i="12"/>
  <c r="D3221" i="12" s="1"/>
  <c r="F3221" i="12"/>
  <c r="E3221" i="12"/>
  <c r="O3220" i="12"/>
  <c r="N3220" i="12"/>
  <c r="F3220" i="12"/>
  <c r="E3220" i="12"/>
  <c r="D3220" i="12"/>
  <c r="O3219" i="12"/>
  <c r="N3219" i="12"/>
  <c r="D3219" i="12" s="1"/>
  <c r="F3219" i="12"/>
  <c r="E3219" i="12"/>
  <c r="O3218" i="12"/>
  <c r="N3218" i="12"/>
  <c r="D3218" i="12" s="1"/>
  <c r="F3218" i="12"/>
  <c r="E3218" i="12"/>
  <c r="O3217" i="12"/>
  <c r="N3217" i="12"/>
  <c r="D3217" i="12" s="1"/>
  <c r="F3217" i="12"/>
  <c r="E3217" i="12"/>
  <c r="O3216" i="12"/>
  <c r="N3216" i="12"/>
  <c r="D3216" i="12" s="1"/>
  <c r="F3216" i="12"/>
  <c r="E3216" i="12"/>
  <c r="O3215" i="12"/>
  <c r="N3215" i="12"/>
  <c r="D3215" i="12" s="1"/>
  <c r="F3215" i="12"/>
  <c r="E3215" i="12"/>
  <c r="O3214" i="12"/>
  <c r="N3214" i="12"/>
  <c r="D3214" i="12" s="1"/>
  <c r="F3214" i="12"/>
  <c r="E3214" i="12"/>
  <c r="O3213" i="12"/>
  <c r="N3213" i="12"/>
  <c r="D3213" i="12" s="1"/>
  <c r="F3213" i="12"/>
  <c r="E3213" i="12"/>
  <c r="O3212" i="12"/>
  <c r="N3212" i="12"/>
  <c r="F3212" i="12"/>
  <c r="E3212" i="12"/>
  <c r="D3212" i="12"/>
  <c r="O3211" i="12"/>
  <c r="N3211" i="12"/>
  <c r="D3211" i="12" s="1"/>
  <c r="F3211" i="12"/>
  <c r="E3211" i="12"/>
  <c r="O3210" i="12"/>
  <c r="N3210" i="12"/>
  <c r="D3210" i="12" s="1"/>
  <c r="F3210" i="12"/>
  <c r="E3210" i="12"/>
  <c r="O3209" i="12"/>
  <c r="N3209" i="12"/>
  <c r="D3209" i="12" s="1"/>
  <c r="F3209" i="12"/>
  <c r="E3209" i="12"/>
  <c r="O3208" i="12"/>
  <c r="N3208" i="12"/>
  <c r="D3208" i="12" s="1"/>
  <c r="F3208" i="12"/>
  <c r="E3208" i="12"/>
  <c r="O3207" i="12"/>
  <c r="N3207" i="12"/>
  <c r="D3207" i="12" s="1"/>
  <c r="F3207" i="12"/>
  <c r="E3207" i="12"/>
  <c r="O3206" i="12"/>
  <c r="N3206" i="12"/>
  <c r="D3206" i="12" s="1"/>
  <c r="F3206" i="12"/>
  <c r="E3206" i="12"/>
  <c r="O3205" i="12"/>
  <c r="N3205" i="12"/>
  <c r="D3205" i="12" s="1"/>
  <c r="F3205" i="12"/>
  <c r="E3205" i="12"/>
  <c r="O3204" i="12"/>
  <c r="N3204" i="12"/>
  <c r="F3204" i="12"/>
  <c r="E3204" i="12"/>
  <c r="D3204" i="12"/>
  <c r="O3203" i="12"/>
  <c r="N3203" i="12"/>
  <c r="D3203" i="12" s="1"/>
  <c r="F3203" i="12"/>
  <c r="E3203" i="12"/>
  <c r="O3202" i="12"/>
  <c r="N3202" i="12"/>
  <c r="D3202" i="12" s="1"/>
  <c r="F3202" i="12"/>
  <c r="E3202" i="12"/>
  <c r="O3201" i="12"/>
  <c r="N3201" i="12"/>
  <c r="D3201" i="12" s="1"/>
  <c r="F3201" i="12"/>
  <c r="E3201" i="12"/>
  <c r="O3200" i="12"/>
  <c r="N3200" i="12"/>
  <c r="D3200" i="12" s="1"/>
  <c r="F3200" i="12"/>
  <c r="E3200" i="12"/>
  <c r="O3199" i="12"/>
  <c r="N3199" i="12"/>
  <c r="D3199" i="12" s="1"/>
  <c r="F3199" i="12"/>
  <c r="E3199" i="12"/>
  <c r="O3198" i="12"/>
  <c r="N3198" i="12"/>
  <c r="D3198" i="12" s="1"/>
  <c r="F3198" i="12"/>
  <c r="E3198" i="12"/>
  <c r="O3197" i="12"/>
  <c r="N3197" i="12"/>
  <c r="D3197" i="12" s="1"/>
  <c r="F3197" i="12"/>
  <c r="E3197" i="12"/>
  <c r="O3196" i="12"/>
  <c r="N3196" i="12"/>
  <c r="F3196" i="12"/>
  <c r="E3196" i="12"/>
  <c r="D3196" i="12"/>
  <c r="O3195" i="12"/>
  <c r="N3195" i="12"/>
  <c r="D3195" i="12" s="1"/>
  <c r="F3195" i="12"/>
  <c r="E3195" i="12"/>
  <c r="O3194" i="12"/>
  <c r="N3194" i="12"/>
  <c r="D3194" i="12" s="1"/>
  <c r="F3194" i="12"/>
  <c r="E3194" i="12"/>
  <c r="O3193" i="12"/>
  <c r="N3193" i="12"/>
  <c r="D3193" i="12" s="1"/>
  <c r="F3193" i="12"/>
  <c r="E3193" i="12"/>
  <c r="O3192" i="12"/>
  <c r="N3192" i="12"/>
  <c r="D3192" i="12" s="1"/>
  <c r="F3192" i="12"/>
  <c r="E3192" i="12"/>
  <c r="O3191" i="12"/>
  <c r="N3191" i="12"/>
  <c r="D3191" i="12" s="1"/>
  <c r="F3191" i="12"/>
  <c r="E3191" i="12"/>
  <c r="O3190" i="12"/>
  <c r="N3190" i="12"/>
  <c r="D3190" i="12" s="1"/>
  <c r="F3190" i="12"/>
  <c r="E3190" i="12"/>
  <c r="O3189" i="12"/>
  <c r="N3189" i="12"/>
  <c r="D3189" i="12" s="1"/>
  <c r="F3189" i="12"/>
  <c r="E3189" i="12"/>
  <c r="O3188" i="12"/>
  <c r="N3188" i="12"/>
  <c r="F3188" i="12"/>
  <c r="E3188" i="12"/>
  <c r="D3188" i="12"/>
  <c r="O3187" i="12"/>
  <c r="N3187" i="12"/>
  <c r="D3187" i="12" s="1"/>
  <c r="F3187" i="12"/>
  <c r="E3187" i="12"/>
  <c r="O3186" i="12"/>
  <c r="N3186" i="12"/>
  <c r="D3186" i="12" s="1"/>
  <c r="F3186" i="12"/>
  <c r="E3186" i="12"/>
  <c r="O3185" i="12"/>
  <c r="N3185" i="12"/>
  <c r="D3185" i="12" s="1"/>
  <c r="F3185" i="12"/>
  <c r="E3185" i="12"/>
  <c r="O3184" i="12"/>
  <c r="N3184" i="12"/>
  <c r="D3184" i="12" s="1"/>
  <c r="F3184" i="12"/>
  <c r="E3184" i="12"/>
  <c r="O3183" i="12"/>
  <c r="N3183" i="12"/>
  <c r="D3183" i="12" s="1"/>
  <c r="F3183" i="12"/>
  <c r="E3183" i="12"/>
  <c r="O3182" i="12"/>
  <c r="N3182" i="12"/>
  <c r="D3182" i="12" s="1"/>
  <c r="F3182" i="12"/>
  <c r="E3182" i="12"/>
  <c r="O3181" i="12"/>
  <c r="N3181" i="12"/>
  <c r="D3181" i="12" s="1"/>
  <c r="F3181" i="12"/>
  <c r="E3181" i="12"/>
  <c r="O3180" i="12"/>
  <c r="N3180" i="12"/>
  <c r="F3180" i="12"/>
  <c r="E3180" i="12"/>
  <c r="D3180" i="12"/>
  <c r="O3179" i="12"/>
  <c r="N3179" i="12"/>
  <c r="D3179" i="12" s="1"/>
  <c r="F3179" i="12"/>
  <c r="E3179" i="12"/>
  <c r="O3178" i="12"/>
  <c r="N3178" i="12"/>
  <c r="D3178" i="12" s="1"/>
  <c r="F3178" i="12"/>
  <c r="E3178" i="12"/>
  <c r="O3177" i="12"/>
  <c r="N3177" i="12"/>
  <c r="D3177" i="12" s="1"/>
  <c r="F3177" i="12"/>
  <c r="E3177" i="12"/>
  <c r="O3176" i="12"/>
  <c r="N3176" i="12"/>
  <c r="D3176" i="12" s="1"/>
  <c r="F3176" i="12"/>
  <c r="E3176" i="12"/>
  <c r="O3175" i="12"/>
  <c r="N3175" i="12"/>
  <c r="D3175" i="12" s="1"/>
  <c r="F3175" i="12"/>
  <c r="E3175" i="12"/>
  <c r="O3174" i="12"/>
  <c r="N3174" i="12"/>
  <c r="D3174" i="12" s="1"/>
  <c r="F3174" i="12"/>
  <c r="E3174" i="12"/>
  <c r="O3173" i="12"/>
  <c r="N3173" i="12"/>
  <c r="D3173" i="12" s="1"/>
  <c r="F3173" i="12"/>
  <c r="E3173" i="12"/>
  <c r="O3172" i="12"/>
  <c r="N3172" i="12"/>
  <c r="F3172" i="12"/>
  <c r="E3172" i="12"/>
  <c r="D3172" i="12"/>
  <c r="O3171" i="12"/>
  <c r="N3171" i="12"/>
  <c r="D3171" i="12" s="1"/>
  <c r="F3171" i="12"/>
  <c r="E3171" i="12"/>
  <c r="O3170" i="12"/>
  <c r="N3170" i="12"/>
  <c r="D3170" i="12" s="1"/>
  <c r="F3170" i="12"/>
  <c r="E3170" i="12"/>
  <c r="O3169" i="12"/>
  <c r="N3169" i="12"/>
  <c r="D3169" i="12" s="1"/>
  <c r="F3169" i="12"/>
  <c r="E3169" i="12"/>
  <c r="O3168" i="12"/>
  <c r="N3168" i="12"/>
  <c r="D3168" i="12" s="1"/>
  <c r="F3168" i="12"/>
  <c r="E3168" i="12"/>
  <c r="O3167" i="12"/>
  <c r="N3167" i="12"/>
  <c r="D3167" i="12" s="1"/>
  <c r="F3167" i="12"/>
  <c r="E3167" i="12"/>
  <c r="O3166" i="12"/>
  <c r="N3166" i="12"/>
  <c r="D3166" i="12" s="1"/>
  <c r="F3166" i="12"/>
  <c r="E3166" i="12"/>
  <c r="O3165" i="12"/>
  <c r="N3165" i="12"/>
  <c r="D3165" i="12" s="1"/>
  <c r="F3165" i="12"/>
  <c r="E3165" i="12"/>
  <c r="O3164" i="12"/>
  <c r="N3164" i="12"/>
  <c r="F3164" i="12"/>
  <c r="E3164" i="12"/>
  <c r="D3164" i="12"/>
  <c r="O3163" i="12"/>
  <c r="N3163" i="12"/>
  <c r="D3163" i="12" s="1"/>
  <c r="F3163" i="12"/>
  <c r="E3163" i="12"/>
  <c r="O3162" i="12"/>
  <c r="N3162" i="12"/>
  <c r="D3162" i="12" s="1"/>
  <c r="F3162" i="12"/>
  <c r="E3162" i="12"/>
  <c r="O3161" i="12"/>
  <c r="N3161" i="12"/>
  <c r="D3161" i="12" s="1"/>
  <c r="F3161" i="12"/>
  <c r="E3161" i="12"/>
  <c r="O3160" i="12"/>
  <c r="N3160" i="12"/>
  <c r="D3160" i="12" s="1"/>
  <c r="F3160" i="12"/>
  <c r="E3160" i="12"/>
  <c r="O3159" i="12"/>
  <c r="N3159" i="12"/>
  <c r="D3159" i="12" s="1"/>
  <c r="F3159" i="12"/>
  <c r="E3159" i="12"/>
  <c r="O3158" i="12"/>
  <c r="N3158" i="12"/>
  <c r="D3158" i="12" s="1"/>
  <c r="F3158" i="12"/>
  <c r="E3158" i="12"/>
  <c r="O3157" i="12"/>
  <c r="N3157" i="12"/>
  <c r="D3157" i="12" s="1"/>
  <c r="F3157" i="12"/>
  <c r="E3157" i="12"/>
  <c r="O3156" i="12"/>
  <c r="N3156" i="12"/>
  <c r="F3156" i="12"/>
  <c r="E3156" i="12"/>
  <c r="D3156" i="12"/>
  <c r="O3155" i="12"/>
  <c r="N3155" i="12"/>
  <c r="D3155" i="12" s="1"/>
  <c r="F3155" i="12"/>
  <c r="E3155" i="12"/>
  <c r="O3154" i="12"/>
  <c r="N3154" i="12"/>
  <c r="D3154" i="12" s="1"/>
  <c r="F3154" i="12"/>
  <c r="E3154" i="12"/>
  <c r="O3153" i="12"/>
  <c r="N3153" i="12"/>
  <c r="D3153" i="12" s="1"/>
  <c r="F3153" i="12"/>
  <c r="E3153" i="12"/>
  <c r="O3152" i="12"/>
  <c r="N3152" i="12"/>
  <c r="D3152" i="12" s="1"/>
  <c r="F3152" i="12"/>
  <c r="E3152" i="12"/>
  <c r="O3151" i="12"/>
  <c r="N3151" i="12"/>
  <c r="D3151" i="12" s="1"/>
  <c r="F3151" i="12"/>
  <c r="E3151" i="12"/>
  <c r="O3150" i="12"/>
  <c r="N3150" i="12"/>
  <c r="D3150" i="12" s="1"/>
  <c r="F3150" i="12"/>
  <c r="E3150" i="12"/>
  <c r="O3149" i="12"/>
  <c r="N3149" i="12"/>
  <c r="D3149" i="12" s="1"/>
  <c r="F3149" i="12"/>
  <c r="E3149" i="12"/>
  <c r="O3148" i="12"/>
  <c r="N3148" i="12"/>
  <c r="F3148" i="12"/>
  <c r="E3148" i="12"/>
  <c r="D3148" i="12"/>
  <c r="O3147" i="12"/>
  <c r="N3147" i="12"/>
  <c r="D3147" i="12" s="1"/>
  <c r="F3147" i="12"/>
  <c r="E3147" i="12"/>
  <c r="O3146" i="12"/>
  <c r="N3146" i="12"/>
  <c r="D3146" i="12" s="1"/>
  <c r="F3146" i="12"/>
  <c r="E3146" i="12"/>
  <c r="O3145" i="12"/>
  <c r="N3145" i="12"/>
  <c r="D3145" i="12" s="1"/>
  <c r="F3145" i="12"/>
  <c r="E3145" i="12"/>
  <c r="O3144" i="12"/>
  <c r="N3144" i="12"/>
  <c r="D3144" i="12" s="1"/>
  <c r="F3144" i="12"/>
  <c r="E3144" i="12"/>
  <c r="O3143" i="12"/>
  <c r="N3143" i="12"/>
  <c r="D3143" i="12" s="1"/>
  <c r="F3143" i="12"/>
  <c r="E3143" i="12"/>
  <c r="O3142" i="12"/>
  <c r="N3142" i="12"/>
  <c r="D3142" i="12" s="1"/>
  <c r="F3142" i="12"/>
  <c r="E3142" i="12"/>
  <c r="O3141" i="12"/>
  <c r="N3141" i="12"/>
  <c r="D3141" i="12" s="1"/>
  <c r="F3141" i="12"/>
  <c r="E3141" i="12"/>
  <c r="O3140" i="12"/>
  <c r="N3140" i="12"/>
  <c r="F3140" i="12"/>
  <c r="E3140" i="12"/>
  <c r="D3140" i="12"/>
  <c r="O3139" i="12"/>
  <c r="N3139" i="12"/>
  <c r="D3139" i="12" s="1"/>
  <c r="F3139" i="12"/>
  <c r="E3139" i="12"/>
  <c r="O3138" i="12"/>
  <c r="N3138" i="12"/>
  <c r="D3138" i="12" s="1"/>
  <c r="F3138" i="12"/>
  <c r="E3138" i="12"/>
  <c r="O3137" i="12"/>
  <c r="N3137" i="12"/>
  <c r="D3137" i="12" s="1"/>
  <c r="F3137" i="12"/>
  <c r="E3137" i="12"/>
  <c r="O3136" i="12"/>
  <c r="N3136" i="12"/>
  <c r="D3136" i="12" s="1"/>
  <c r="F3136" i="12"/>
  <c r="E3136" i="12"/>
  <c r="O3135" i="12"/>
  <c r="N3135" i="12"/>
  <c r="D3135" i="12" s="1"/>
  <c r="F3135" i="12"/>
  <c r="E3135" i="12"/>
  <c r="O3134" i="12"/>
  <c r="N3134" i="12"/>
  <c r="D3134" i="12" s="1"/>
  <c r="F3134" i="12"/>
  <c r="E3134" i="12"/>
  <c r="O3133" i="12"/>
  <c r="N3133" i="12"/>
  <c r="D3133" i="12" s="1"/>
  <c r="F3133" i="12"/>
  <c r="E3133" i="12"/>
  <c r="O3132" i="12"/>
  <c r="N3132" i="12"/>
  <c r="F3132" i="12"/>
  <c r="E3132" i="12"/>
  <c r="D3132" i="12"/>
  <c r="O3131" i="12"/>
  <c r="N3131" i="12"/>
  <c r="D3131" i="12" s="1"/>
  <c r="F3131" i="12"/>
  <c r="E3131" i="12"/>
  <c r="O3130" i="12"/>
  <c r="N3130" i="12"/>
  <c r="D3130" i="12" s="1"/>
  <c r="F3130" i="12"/>
  <c r="E3130" i="12"/>
  <c r="O3129" i="12"/>
  <c r="N3129" i="12"/>
  <c r="D3129" i="12" s="1"/>
  <c r="F3129" i="12"/>
  <c r="E3129" i="12"/>
  <c r="O3128" i="12"/>
  <c r="N3128" i="12"/>
  <c r="D3128" i="12" s="1"/>
  <c r="F3128" i="12"/>
  <c r="E3128" i="12"/>
  <c r="O3127" i="12"/>
  <c r="N3127" i="12"/>
  <c r="D3127" i="12" s="1"/>
  <c r="F3127" i="12"/>
  <c r="E3127" i="12"/>
  <c r="O3126" i="12"/>
  <c r="N3126" i="12"/>
  <c r="D3126" i="12" s="1"/>
  <c r="F3126" i="12"/>
  <c r="E3126" i="12"/>
  <c r="O3125" i="12"/>
  <c r="N3125" i="12"/>
  <c r="D3125" i="12" s="1"/>
  <c r="F3125" i="12"/>
  <c r="E3125" i="12"/>
  <c r="O3124" i="12"/>
  <c r="N3124" i="12"/>
  <c r="F3124" i="12"/>
  <c r="E3124" i="12"/>
  <c r="D3124" i="12"/>
  <c r="O3123" i="12"/>
  <c r="N3123" i="12"/>
  <c r="D3123" i="12" s="1"/>
  <c r="F3123" i="12"/>
  <c r="E3123" i="12"/>
  <c r="O3122" i="12"/>
  <c r="N3122" i="12"/>
  <c r="D3122" i="12" s="1"/>
  <c r="F3122" i="12"/>
  <c r="E3122" i="12"/>
  <c r="O3121" i="12"/>
  <c r="N3121" i="12"/>
  <c r="D3121" i="12" s="1"/>
  <c r="F3121" i="12"/>
  <c r="E3121" i="12"/>
  <c r="O3120" i="12"/>
  <c r="N3120" i="12"/>
  <c r="D3120" i="12" s="1"/>
  <c r="F3120" i="12"/>
  <c r="E3120" i="12"/>
  <c r="O3119" i="12"/>
  <c r="N3119" i="12"/>
  <c r="D3119" i="12" s="1"/>
  <c r="F3119" i="12"/>
  <c r="E3119" i="12"/>
  <c r="O3118" i="12"/>
  <c r="N3118" i="12"/>
  <c r="D3118" i="12" s="1"/>
  <c r="F3118" i="12"/>
  <c r="E3118" i="12"/>
  <c r="O3117" i="12"/>
  <c r="N3117" i="12"/>
  <c r="D3117" i="12" s="1"/>
  <c r="F3117" i="12"/>
  <c r="E3117" i="12"/>
  <c r="O3116" i="12"/>
  <c r="N3116" i="12"/>
  <c r="F3116" i="12"/>
  <c r="E3116" i="12"/>
  <c r="D3116" i="12"/>
  <c r="O3115" i="12"/>
  <c r="N3115" i="12"/>
  <c r="D3115" i="12" s="1"/>
  <c r="F3115" i="12"/>
  <c r="E3115" i="12"/>
  <c r="O3114" i="12"/>
  <c r="N3114" i="12"/>
  <c r="D3114" i="12" s="1"/>
  <c r="F3114" i="12"/>
  <c r="E3114" i="12"/>
  <c r="O3113" i="12"/>
  <c r="N3113" i="12"/>
  <c r="D3113" i="12" s="1"/>
  <c r="F3113" i="12"/>
  <c r="E3113" i="12"/>
  <c r="O3112" i="12"/>
  <c r="N3112" i="12"/>
  <c r="D3112" i="12" s="1"/>
  <c r="F3112" i="12"/>
  <c r="E3112" i="12"/>
  <c r="O3111" i="12"/>
  <c r="N3111" i="12"/>
  <c r="D3111" i="12" s="1"/>
  <c r="F3111" i="12"/>
  <c r="E3111" i="12"/>
  <c r="O3110" i="12"/>
  <c r="N3110" i="12"/>
  <c r="D3110" i="12" s="1"/>
  <c r="F3110" i="12"/>
  <c r="E3110" i="12"/>
  <c r="O3109" i="12"/>
  <c r="N3109" i="12"/>
  <c r="D3109" i="12" s="1"/>
  <c r="F3109" i="12"/>
  <c r="E3109" i="12"/>
  <c r="O3108" i="12"/>
  <c r="N3108" i="12"/>
  <c r="F3108" i="12"/>
  <c r="E3108" i="12"/>
  <c r="D3108" i="12"/>
  <c r="O3107" i="12"/>
  <c r="N3107" i="12"/>
  <c r="D3107" i="12" s="1"/>
  <c r="F3107" i="12"/>
  <c r="E3107" i="12"/>
  <c r="O3106" i="12"/>
  <c r="N3106" i="12"/>
  <c r="D3106" i="12" s="1"/>
  <c r="F3106" i="12"/>
  <c r="E3106" i="12"/>
  <c r="O3105" i="12"/>
  <c r="N3105" i="12"/>
  <c r="D3105" i="12" s="1"/>
  <c r="F3105" i="12"/>
  <c r="E3105" i="12"/>
  <c r="O3104" i="12"/>
  <c r="N3104" i="12"/>
  <c r="D3104" i="12" s="1"/>
  <c r="F3104" i="12"/>
  <c r="E3104" i="12"/>
  <c r="O3103" i="12"/>
  <c r="N3103" i="12"/>
  <c r="D3103" i="12" s="1"/>
  <c r="F3103" i="12"/>
  <c r="E3103" i="12"/>
  <c r="O3102" i="12"/>
  <c r="N3102" i="12"/>
  <c r="D3102" i="12" s="1"/>
  <c r="F3102" i="12"/>
  <c r="E3102" i="12"/>
  <c r="O3101" i="12"/>
  <c r="N3101" i="12"/>
  <c r="D3101" i="12" s="1"/>
  <c r="F3101" i="12"/>
  <c r="E3101" i="12"/>
  <c r="O3100" i="12"/>
  <c r="N3100" i="12"/>
  <c r="F3100" i="12"/>
  <c r="E3100" i="12"/>
  <c r="D3100" i="12"/>
  <c r="O3099" i="12"/>
  <c r="N3099" i="12"/>
  <c r="D3099" i="12" s="1"/>
  <c r="F3099" i="12"/>
  <c r="E3099" i="12"/>
  <c r="O3098" i="12"/>
  <c r="N3098" i="12"/>
  <c r="D3098" i="12" s="1"/>
  <c r="F3098" i="12"/>
  <c r="E3098" i="12"/>
  <c r="O3097" i="12"/>
  <c r="N3097" i="12"/>
  <c r="D3097" i="12" s="1"/>
  <c r="F3097" i="12"/>
  <c r="E3097" i="12"/>
  <c r="O3096" i="12"/>
  <c r="N3096" i="12"/>
  <c r="D3096" i="12" s="1"/>
  <c r="F3096" i="12"/>
  <c r="E3096" i="12"/>
  <c r="O3095" i="12"/>
  <c r="N3095" i="12"/>
  <c r="D3095" i="12" s="1"/>
  <c r="F3095" i="12"/>
  <c r="E3095" i="12"/>
  <c r="O3094" i="12"/>
  <c r="N3094" i="12"/>
  <c r="D3094" i="12" s="1"/>
  <c r="F3094" i="12"/>
  <c r="E3094" i="12"/>
  <c r="O3093" i="12"/>
  <c r="N3093" i="12"/>
  <c r="D3093" i="12" s="1"/>
  <c r="F3093" i="12"/>
  <c r="E3093" i="12"/>
  <c r="O3092" i="12"/>
  <c r="N3092" i="12"/>
  <c r="F3092" i="12"/>
  <c r="E3092" i="12"/>
  <c r="D3092" i="12"/>
  <c r="O3091" i="12"/>
  <c r="N3091" i="12"/>
  <c r="D3091" i="12" s="1"/>
  <c r="F3091" i="12"/>
  <c r="E3091" i="12"/>
  <c r="O3090" i="12"/>
  <c r="N3090" i="12"/>
  <c r="D3090" i="12" s="1"/>
  <c r="F3090" i="12"/>
  <c r="E3090" i="12"/>
  <c r="O3089" i="12"/>
  <c r="N3089" i="12"/>
  <c r="D3089" i="12" s="1"/>
  <c r="F3089" i="12"/>
  <c r="E3089" i="12"/>
  <c r="O3088" i="12"/>
  <c r="N3088" i="12"/>
  <c r="D3088" i="12" s="1"/>
  <c r="F3088" i="12"/>
  <c r="E3088" i="12"/>
  <c r="O3087" i="12"/>
  <c r="N3087" i="12"/>
  <c r="D3087" i="12" s="1"/>
  <c r="F3087" i="12"/>
  <c r="E3087" i="12"/>
  <c r="O3086" i="12"/>
  <c r="N3086" i="12"/>
  <c r="D3086" i="12" s="1"/>
  <c r="F3086" i="12"/>
  <c r="E3086" i="12"/>
  <c r="O3085" i="12"/>
  <c r="N3085" i="12"/>
  <c r="D3085" i="12" s="1"/>
  <c r="F3085" i="12"/>
  <c r="E3085" i="12"/>
  <c r="O3084" i="12"/>
  <c r="N3084" i="12"/>
  <c r="F3084" i="12"/>
  <c r="E3084" i="12"/>
  <c r="D3084" i="12"/>
  <c r="O3083" i="12"/>
  <c r="N3083" i="12"/>
  <c r="D3083" i="12" s="1"/>
  <c r="F3083" i="12"/>
  <c r="E3083" i="12"/>
  <c r="O3082" i="12"/>
  <c r="N3082" i="12"/>
  <c r="D3082" i="12" s="1"/>
  <c r="F3082" i="12"/>
  <c r="E3082" i="12"/>
  <c r="O3081" i="12"/>
  <c r="N3081" i="12"/>
  <c r="D3081" i="12" s="1"/>
  <c r="F3081" i="12"/>
  <c r="E3081" i="12"/>
  <c r="O3080" i="12"/>
  <c r="N3080" i="12"/>
  <c r="D3080" i="12" s="1"/>
  <c r="F3080" i="12"/>
  <c r="E3080" i="12"/>
  <c r="O3079" i="12"/>
  <c r="N3079" i="12"/>
  <c r="D3079" i="12" s="1"/>
  <c r="F3079" i="12"/>
  <c r="E3079" i="12"/>
  <c r="O3078" i="12"/>
  <c r="N3078" i="12"/>
  <c r="D3078" i="12" s="1"/>
  <c r="F3078" i="12"/>
  <c r="E3078" i="12"/>
  <c r="O3077" i="12"/>
  <c r="N3077" i="12"/>
  <c r="D3077" i="12" s="1"/>
  <c r="F3077" i="12"/>
  <c r="E3077" i="12"/>
  <c r="O3076" i="12"/>
  <c r="N3076" i="12"/>
  <c r="F3076" i="12"/>
  <c r="E3076" i="12"/>
  <c r="D3076" i="12"/>
  <c r="O3075" i="12"/>
  <c r="N3075" i="12"/>
  <c r="D3075" i="12" s="1"/>
  <c r="F3075" i="12"/>
  <c r="E3075" i="12"/>
  <c r="O3074" i="12"/>
  <c r="N3074" i="12"/>
  <c r="D3074" i="12" s="1"/>
  <c r="F3074" i="12"/>
  <c r="E3074" i="12"/>
  <c r="O3073" i="12"/>
  <c r="N3073" i="12"/>
  <c r="D3073" i="12" s="1"/>
  <c r="F3073" i="12"/>
  <c r="E3073" i="12"/>
  <c r="O3072" i="12"/>
  <c r="N3072" i="12"/>
  <c r="D3072" i="12" s="1"/>
  <c r="F3072" i="12"/>
  <c r="E3072" i="12"/>
  <c r="O3071" i="12"/>
  <c r="N3071" i="12"/>
  <c r="D3071" i="12" s="1"/>
  <c r="F3071" i="12"/>
  <c r="E3071" i="12"/>
  <c r="O3070" i="12"/>
  <c r="N3070" i="12"/>
  <c r="D3070" i="12" s="1"/>
  <c r="F3070" i="12"/>
  <c r="E3070" i="12"/>
  <c r="O3069" i="12"/>
  <c r="N3069" i="12"/>
  <c r="D3069" i="12" s="1"/>
  <c r="F3069" i="12"/>
  <c r="E3069" i="12"/>
  <c r="O3068" i="12"/>
  <c r="N3068" i="12"/>
  <c r="F3068" i="12"/>
  <c r="E3068" i="12"/>
  <c r="D3068" i="12"/>
  <c r="O3067" i="12"/>
  <c r="N3067" i="12"/>
  <c r="D3067" i="12" s="1"/>
  <c r="F3067" i="12"/>
  <c r="E3067" i="12"/>
  <c r="O3066" i="12"/>
  <c r="N3066" i="12"/>
  <c r="D3066" i="12" s="1"/>
  <c r="F3066" i="12"/>
  <c r="E3066" i="12"/>
  <c r="O3065" i="12"/>
  <c r="N3065" i="12"/>
  <c r="D3065" i="12" s="1"/>
  <c r="F3065" i="12"/>
  <c r="E3065" i="12"/>
  <c r="O3064" i="12"/>
  <c r="N3064" i="12"/>
  <c r="D3064" i="12" s="1"/>
  <c r="F3064" i="12"/>
  <c r="E3064" i="12"/>
  <c r="O3063" i="12"/>
  <c r="N3063" i="12"/>
  <c r="D3063" i="12" s="1"/>
  <c r="F3063" i="12"/>
  <c r="E3063" i="12"/>
  <c r="O3062" i="12"/>
  <c r="N3062" i="12"/>
  <c r="D3062" i="12" s="1"/>
  <c r="F3062" i="12"/>
  <c r="E3062" i="12"/>
  <c r="O3061" i="12"/>
  <c r="N3061" i="12"/>
  <c r="D3061" i="12" s="1"/>
  <c r="F3061" i="12"/>
  <c r="E3061" i="12"/>
  <c r="O3060" i="12"/>
  <c r="N3060" i="12"/>
  <c r="F3060" i="12"/>
  <c r="E3060" i="12"/>
  <c r="D3060" i="12"/>
  <c r="O3059" i="12"/>
  <c r="N3059" i="12"/>
  <c r="D3059" i="12" s="1"/>
  <c r="F3059" i="12"/>
  <c r="E3059" i="12"/>
  <c r="O3058" i="12"/>
  <c r="N3058" i="12"/>
  <c r="D3058" i="12" s="1"/>
  <c r="F3058" i="12"/>
  <c r="E3058" i="12"/>
  <c r="O3057" i="12"/>
  <c r="N3057" i="12"/>
  <c r="D3057" i="12" s="1"/>
  <c r="F3057" i="12"/>
  <c r="E3057" i="12"/>
  <c r="O3056" i="12"/>
  <c r="N3056" i="12"/>
  <c r="D3056" i="12" s="1"/>
  <c r="F3056" i="12"/>
  <c r="E3056" i="12"/>
  <c r="O3055" i="12"/>
  <c r="N3055" i="12"/>
  <c r="D3055" i="12" s="1"/>
  <c r="F3055" i="12"/>
  <c r="E3055" i="12"/>
  <c r="O3054" i="12"/>
  <c r="N3054" i="12"/>
  <c r="D3054" i="12" s="1"/>
  <c r="F3054" i="12"/>
  <c r="E3054" i="12"/>
  <c r="O3053" i="12"/>
  <c r="N3053" i="12"/>
  <c r="D3053" i="12" s="1"/>
  <c r="F3053" i="12"/>
  <c r="E3053" i="12"/>
  <c r="O3052" i="12"/>
  <c r="N3052" i="12"/>
  <c r="F3052" i="12"/>
  <c r="E3052" i="12"/>
  <c r="D3052" i="12"/>
  <c r="O3051" i="12"/>
  <c r="N3051" i="12"/>
  <c r="D3051" i="12" s="1"/>
  <c r="F3051" i="12"/>
  <c r="E3051" i="12"/>
  <c r="O3050" i="12"/>
  <c r="N3050" i="12"/>
  <c r="D3050" i="12" s="1"/>
  <c r="F3050" i="12"/>
  <c r="E3050" i="12"/>
  <c r="O3049" i="12"/>
  <c r="N3049" i="12"/>
  <c r="D3049" i="12" s="1"/>
  <c r="F3049" i="12"/>
  <c r="E3049" i="12"/>
  <c r="O3048" i="12"/>
  <c r="N3048" i="12"/>
  <c r="D3048" i="12" s="1"/>
  <c r="F3048" i="12"/>
  <c r="E3048" i="12"/>
  <c r="O3047" i="12"/>
  <c r="N3047" i="12"/>
  <c r="D3047" i="12" s="1"/>
  <c r="F3047" i="12"/>
  <c r="E3047" i="12"/>
  <c r="O3046" i="12"/>
  <c r="N3046" i="12"/>
  <c r="D3046" i="12" s="1"/>
  <c r="F3046" i="12"/>
  <c r="E3046" i="12"/>
  <c r="O3045" i="12"/>
  <c r="N3045" i="12"/>
  <c r="D3045" i="12" s="1"/>
  <c r="F3045" i="12"/>
  <c r="E3045" i="12"/>
  <c r="O3044" i="12"/>
  <c r="N3044" i="12"/>
  <c r="F3044" i="12"/>
  <c r="E3044" i="12"/>
  <c r="D3044" i="12"/>
  <c r="O3043" i="12"/>
  <c r="N3043" i="12"/>
  <c r="D3043" i="12" s="1"/>
  <c r="F3043" i="12"/>
  <c r="E3043" i="12"/>
  <c r="O3042" i="12"/>
  <c r="N3042" i="12"/>
  <c r="D3042" i="12" s="1"/>
  <c r="F3042" i="12"/>
  <c r="E3042" i="12"/>
  <c r="O3041" i="12"/>
  <c r="N3041" i="12"/>
  <c r="D3041" i="12" s="1"/>
  <c r="F3041" i="12"/>
  <c r="E3041" i="12"/>
  <c r="O3040" i="12"/>
  <c r="N3040" i="12"/>
  <c r="D3040" i="12" s="1"/>
  <c r="F3040" i="12"/>
  <c r="E3040" i="12"/>
  <c r="O3039" i="12"/>
  <c r="N3039" i="12"/>
  <c r="D3039" i="12" s="1"/>
  <c r="F3039" i="12"/>
  <c r="E3039" i="12"/>
  <c r="O3038" i="12"/>
  <c r="N3038" i="12"/>
  <c r="D3038" i="12" s="1"/>
  <c r="F3038" i="12"/>
  <c r="E3038" i="12"/>
  <c r="O3037" i="12"/>
  <c r="N3037" i="12"/>
  <c r="D3037" i="12" s="1"/>
  <c r="F3037" i="12"/>
  <c r="E3037" i="12"/>
  <c r="O3036" i="12"/>
  <c r="N3036" i="12"/>
  <c r="F3036" i="12"/>
  <c r="E3036" i="12"/>
  <c r="D3036" i="12"/>
  <c r="O3035" i="12"/>
  <c r="N3035" i="12"/>
  <c r="D3035" i="12" s="1"/>
  <c r="F3035" i="12"/>
  <c r="E3035" i="12"/>
  <c r="O3034" i="12"/>
  <c r="N3034" i="12"/>
  <c r="D3034" i="12" s="1"/>
  <c r="F3034" i="12"/>
  <c r="E3034" i="12"/>
  <c r="O3033" i="12"/>
  <c r="N3033" i="12"/>
  <c r="D3033" i="12" s="1"/>
  <c r="F3033" i="12"/>
  <c r="E3033" i="12"/>
  <c r="O3032" i="12"/>
  <c r="N3032" i="12"/>
  <c r="D3032" i="12" s="1"/>
  <c r="F3032" i="12"/>
  <c r="E3032" i="12"/>
  <c r="O3031" i="12"/>
  <c r="N3031" i="12"/>
  <c r="D3031" i="12" s="1"/>
  <c r="F3031" i="12"/>
  <c r="E3031" i="12"/>
  <c r="O3030" i="12"/>
  <c r="N3030" i="12"/>
  <c r="D3030" i="12" s="1"/>
  <c r="F3030" i="12"/>
  <c r="E3030" i="12"/>
  <c r="O3029" i="12"/>
  <c r="N3029" i="12"/>
  <c r="D3029" i="12" s="1"/>
  <c r="F3029" i="12"/>
  <c r="E3029" i="12"/>
  <c r="O3028" i="12"/>
  <c r="N3028" i="12"/>
  <c r="F3028" i="12"/>
  <c r="E3028" i="12"/>
  <c r="D3028" i="12"/>
  <c r="O3027" i="12"/>
  <c r="N3027" i="12"/>
  <c r="D3027" i="12" s="1"/>
  <c r="F3027" i="12"/>
  <c r="E3027" i="12"/>
  <c r="O3026" i="12"/>
  <c r="N3026" i="12"/>
  <c r="D3026" i="12" s="1"/>
  <c r="F3026" i="12"/>
  <c r="E3026" i="12"/>
  <c r="O3025" i="12"/>
  <c r="N3025" i="12"/>
  <c r="D3025" i="12" s="1"/>
  <c r="F3025" i="12"/>
  <c r="E3025" i="12"/>
  <c r="O3024" i="12"/>
  <c r="N3024" i="12"/>
  <c r="D3024" i="12" s="1"/>
  <c r="F3024" i="12"/>
  <c r="E3024" i="12"/>
  <c r="O3023" i="12"/>
  <c r="N3023" i="12"/>
  <c r="D3023" i="12" s="1"/>
  <c r="F3023" i="12"/>
  <c r="E3023" i="12"/>
  <c r="O3022" i="12"/>
  <c r="N3022" i="12"/>
  <c r="D3022" i="12" s="1"/>
  <c r="F3022" i="12"/>
  <c r="E3022" i="12"/>
  <c r="O3021" i="12"/>
  <c r="N3021" i="12"/>
  <c r="D3021" i="12" s="1"/>
  <c r="F3021" i="12"/>
  <c r="E3021" i="12"/>
  <c r="O3020" i="12"/>
  <c r="N3020" i="12"/>
  <c r="F3020" i="12"/>
  <c r="E3020" i="12"/>
  <c r="D3020" i="12"/>
  <c r="O3019" i="12"/>
  <c r="N3019" i="12"/>
  <c r="D3019" i="12" s="1"/>
  <c r="F3019" i="12"/>
  <c r="E3019" i="12"/>
  <c r="O3018" i="12"/>
  <c r="N3018" i="12"/>
  <c r="D3018" i="12" s="1"/>
  <c r="F3018" i="12"/>
  <c r="E3018" i="12"/>
  <c r="O3017" i="12"/>
  <c r="N3017" i="12"/>
  <c r="D3017" i="12" s="1"/>
  <c r="F3017" i="12"/>
  <c r="E3017" i="12"/>
  <c r="O3016" i="12"/>
  <c r="N3016" i="12"/>
  <c r="D3016" i="12" s="1"/>
  <c r="F3016" i="12"/>
  <c r="E3016" i="12"/>
  <c r="O3015" i="12"/>
  <c r="N3015" i="12"/>
  <c r="D3015" i="12" s="1"/>
  <c r="F3015" i="12"/>
  <c r="E3015" i="12"/>
  <c r="O3014" i="12"/>
  <c r="N3014" i="12"/>
  <c r="D3014" i="12" s="1"/>
  <c r="F3014" i="12"/>
  <c r="E3014" i="12"/>
  <c r="O3013" i="12"/>
  <c r="N3013" i="12"/>
  <c r="D3013" i="12" s="1"/>
  <c r="F3013" i="12"/>
  <c r="E3013" i="12"/>
  <c r="O3012" i="12"/>
  <c r="N3012" i="12"/>
  <c r="F3012" i="12"/>
  <c r="E3012" i="12"/>
  <c r="D3012" i="12"/>
  <c r="O3011" i="12"/>
  <c r="N3011" i="12"/>
  <c r="D3011" i="12" s="1"/>
  <c r="F3011" i="12"/>
  <c r="E3011" i="12"/>
  <c r="O3010" i="12"/>
  <c r="N3010" i="12"/>
  <c r="D3010" i="12" s="1"/>
  <c r="F3010" i="12"/>
  <c r="E3010" i="12"/>
  <c r="O3009" i="12"/>
  <c r="N3009" i="12"/>
  <c r="D3009" i="12" s="1"/>
  <c r="F3009" i="12"/>
  <c r="E3009" i="12"/>
  <c r="O3008" i="12"/>
  <c r="N3008" i="12"/>
  <c r="D3008" i="12" s="1"/>
  <c r="F3008" i="12"/>
  <c r="E3008" i="12"/>
  <c r="O3007" i="12"/>
  <c r="N3007" i="12"/>
  <c r="D3007" i="12" s="1"/>
  <c r="F3007" i="12"/>
  <c r="E3007" i="12"/>
  <c r="O3006" i="12"/>
  <c r="N3006" i="12"/>
  <c r="D3006" i="12" s="1"/>
  <c r="F3006" i="12"/>
  <c r="E3006" i="12"/>
  <c r="O3005" i="12"/>
  <c r="N3005" i="12"/>
  <c r="D3005" i="12" s="1"/>
  <c r="F3005" i="12"/>
  <c r="E3005" i="12"/>
  <c r="O3004" i="12"/>
  <c r="N3004" i="12"/>
  <c r="F3004" i="12"/>
  <c r="E3004" i="12"/>
  <c r="D3004" i="12"/>
  <c r="O3003" i="12"/>
  <c r="N3003" i="12"/>
  <c r="D3003" i="12" s="1"/>
  <c r="F3003" i="12"/>
  <c r="E3003" i="12"/>
  <c r="O3002" i="12"/>
  <c r="N3002" i="12"/>
  <c r="D3002" i="12" s="1"/>
  <c r="F3002" i="12"/>
  <c r="E3002" i="12"/>
  <c r="O3001" i="12"/>
  <c r="N3001" i="12"/>
  <c r="D3001" i="12" s="1"/>
  <c r="F3001" i="12"/>
  <c r="E3001" i="12"/>
  <c r="O3000" i="12"/>
  <c r="N3000" i="12"/>
  <c r="D3000" i="12" s="1"/>
  <c r="F3000" i="12"/>
  <c r="E3000" i="12"/>
  <c r="O2999" i="12"/>
  <c r="N2999" i="12"/>
  <c r="D2999" i="12" s="1"/>
  <c r="F2999" i="12"/>
  <c r="E2999" i="12"/>
  <c r="O2998" i="12"/>
  <c r="N2998" i="12"/>
  <c r="D2998" i="12" s="1"/>
  <c r="F2998" i="12"/>
  <c r="E2998" i="12"/>
  <c r="O2997" i="12"/>
  <c r="N2997" i="12"/>
  <c r="D2997" i="12" s="1"/>
  <c r="F2997" i="12"/>
  <c r="E2997" i="12"/>
  <c r="O2996" i="12"/>
  <c r="N2996" i="12"/>
  <c r="F2996" i="12"/>
  <c r="E2996" i="12"/>
  <c r="D2996" i="12"/>
  <c r="O2995" i="12"/>
  <c r="N2995" i="12"/>
  <c r="D2995" i="12" s="1"/>
  <c r="F2995" i="12"/>
  <c r="E2995" i="12"/>
  <c r="O2994" i="12"/>
  <c r="N2994" i="12"/>
  <c r="D2994" i="12" s="1"/>
  <c r="F2994" i="12"/>
  <c r="E2994" i="12"/>
  <c r="O2993" i="12"/>
  <c r="N2993" i="12"/>
  <c r="D2993" i="12" s="1"/>
  <c r="F2993" i="12"/>
  <c r="E2993" i="12"/>
  <c r="O2992" i="12"/>
  <c r="N2992" i="12"/>
  <c r="D2992" i="12" s="1"/>
  <c r="F2992" i="12"/>
  <c r="E2992" i="12"/>
  <c r="O2991" i="12"/>
  <c r="N2991" i="12"/>
  <c r="D2991" i="12" s="1"/>
  <c r="F2991" i="12"/>
  <c r="E2991" i="12"/>
  <c r="O2990" i="12"/>
  <c r="N2990" i="12"/>
  <c r="D2990" i="12" s="1"/>
  <c r="F2990" i="12"/>
  <c r="E2990" i="12"/>
  <c r="O2989" i="12"/>
  <c r="N2989" i="12"/>
  <c r="D2989" i="12" s="1"/>
  <c r="F2989" i="12"/>
  <c r="E2989" i="12"/>
  <c r="O2988" i="12"/>
  <c r="N2988" i="12"/>
  <c r="F2988" i="12"/>
  <c r="E2988" i="12"/>
  <c r="D2988" i="12"/>
  <c r="O2987" i="12"/>
  <c r="N2987" i="12"/>
  <c r="D2987" i="12" s="1"/>
  <c r="F2987" i="12"/>
  <c r="E2987" i="12"/>
  <c r="O2986" i="12"/>
  <c r="N2986" i="12"/>
  <c r="D2986" i="12" s="1"/>
  <c r="F2986" i="12"/>
  <c r="E2986" i="12"/>
  <c r="O2985" i="12"/>
  <c r="N2985" i="12"/>
  <c r="D2985" i="12" s="1"/>
  <c r="F2985" i="12"/>
  <c r="E2985" i="12"/>
  <c r="O2984" i="12"/>
  <c r="N2984" i="12"/>
  <c r="D2984" i="12" s="1"/>
  <c r="F2984" i="12"/>
  <c r="E2984" i="12"/>
  <c r="O2983" i="12"/>
  <c r="N2983" i="12"/>
  <c r="D2983" i="12" s="1"/>
  <c r="F2983" i="12"/>
  <c r="E2983" i="12"/>
  <c r="O2982" i="12"/>
  <c r="N2982" i="12"/>
  <c r="D2982" i="12" s="1"/>
  <c r="F2982" i="12"/>
  <c r="E2982" i="12"/>
  <c r="O2981" i="12"/>
  <c r="N2981" i="12"/>
  <c r="D2981" i="12" s="1"/>
  <c r="F2981" i="12"/>
  <c r="E2981" i="12"/>
  <c r="O2980" i="12"/>
  <c r="N2980" i="12"/>
  <c r="F2980" i="12"/>
  <c r="E2980" i="12"/>
  <c r="D2980" i="12"/>
  <c r="O2979" i="12"/>
  <c r="N2979" i="12"/>
  <c r="D2979" i="12" s="1"/>
  <c r="F2979" i="12"/>
  <c r="E2979" i="12"/>
  <c r="O2978" i="12"/>
  <c r="N2978" i="12"/>
  <c r="D2978" i="12" s="1"/>
  <c r="F2978" i="12"/>
  <c r="E2978" i="12"/>
  <c r="O2977" i="12"/>
  <c r="N2977" i="12"/>
  <c r="D2977" i="12" s="1"/>
  <c r="F2977" i="12"/>
  <c r="E2977" i="12"/>
  <c r="O2976" i="12"/>
  <c r="N2976" i="12"/>
  <c r="D2976" i="12" s="1"/>
  <c r="F2976" i="12"/>
  <c r="E2976" i="12"/>
  <c r="O2975" i="12"/>
  <c r="N2975" i="12"/>
  <c r="D2975" i="12" s="1"/>
  <c r="F2975" i="12"/>
  <c r="E2975" i="12"/>
  <c r="O2974" i="12"/>
  <c r="N2974" i="12"/>
  <c r="D2974" i="12" s="1"/>
  <c r="F2974" i="12"/>
  <c r="E2974" i="12"/>
  <c r="O2973" i="12"/>
  <c r="N2973" i="12"/>
  <c r="D2973" i="12" s="1"/>
  <c r="F2973" i="12"/>
  <c r="E2973" i="12"/>
  <c r="O2972" i="12"/>
  <c r="N2972" i="12"/>
  <c r="F2972" i="12"/>
  <c r="E2972" i="12"/>
  <c r="D2972" i="12"/>
  <c r="O2971" i="12"/>
  <c r="N2971" i="12"/>
  <c r="D2971" i="12" s="1"/>
  <c r="F2971" i="12"/>
  <c r="E2971" i="12"/>
  <c r="O2970" i="12"/>
  <c r="N2970" i="12"/>
  <c r="D2970" i="12" s="1"/>
  <c r="F2970" i="12"/>
  <c r="E2970" i="12"/>
  <c r="O2969" i="12"/>
  <c r="N2969" i="12"/>
  <c r="D2969" i="12" s="1"/>
  <c r="F2969" i="12"/>
  <c r="E2969" i="12"/>
  <c r="O2968" i="12"/>
  <c r="N2968" i="12"/>
  <c r="D2968" i="12" s="1"/>
  <c r="F2968" i="12"/>
  <c r="E2968" i="12"/>
  <c r="O2967" i="12"/>
  <c r="N2967" i="12"/>
  <c r="D2967" i="12" s="1"/>
  <c r="F2967" i="12"/>
  <c r="E2967" i="12"/>
  <c r="O2966" i="12"/>
  <c r="N2966" i="12"/>
  <c r="D2966" i="12" s="1"/>
  <c r="F2966" i="12"/>
  <c r="E2966" i="12"/>
  <c r="O2965" i="12"/>
  <c r="N2965" i="12"/>
  <c r="D2965" i="12" s="1"/>
  <c r="F2965" i="12"/>
  <c r="E2965" i="12"/>
  <c r="O2964" i="12"/>
  <c r="N2964" i="12"/>
  <c r="F2964" i="12"/>
  <c r="E2964" i="12"/>
  <c r="D2964" i="12"/>
  <c r="O2963" i="12"/>
  <c r="N2963" i="12"/>
  <c r="D2963" i="12" s="1"/>
  <c r="F2963" i="12"/>
  <c r="E2963" i="12"/>
  <c r="O2962" i="12"/>
  <c r="N2962" i="12"/>
  <c r="D2962" i="12" s="1"/>
  <c r="F2962" i="12"/>
  <c r="E2962" i="12"/>
  <c r="O2961" i="12"/>
  <c r="N2961" i="12"/>
  <c r="D2961" i="12" s="1"/>
  <c r="F2961" i="12"/>
  <c r="E2961" i="12"/>
  <c r="O2960" i="12"/>
  <c r="N2960" i="12"/>
  <c r="D2960" i="12" s="1"/>
  <c r="F2960" i="12"/>
  <c r="E2960" i="12"/>
  <c r="O2959" i="12"/>
  <c r="N2959" i="12"/>
  <c r="D2959" i="12" s="1"/>
  <c r="F2959" i="12"/>
  <c r="E2959" i="12"/>
  <c r="O2958" i="12"/>
  <c r="N2958" i="12"/>
  <c r="D2958" i="12" s="1"/>
  <c r="F2958" i="12"/>
  <c r="E2958" i="12"/>
  <c r="O2957" i="12"/>
  <c r="N2957" i="12"/>
  <c r="D2957" i="12" s="1"/>
  <c r="F2957" i="12"/>
  <c r="E2957" i="12"/>
  <c r="O2956" i="12"/>
  <c r="N2956" i="12"/>
  <c r="F2956" i="12"/>
  <c r="E2956" i="12"/>
  <c r="D2956" i="12"/>
  <c r="O2955" i="12"/>
  <c r="N2955" i="12"/>
  <c r="D2955" i="12" s="1"/>
  <c r="F2955" i="12"/>
  <c r="E2955" i="12"/>
  <c r="O2954" i="12"/>
  <c r="N2954" i="12"/>
  <c r="D2954" i="12" s="1"/>
  <c r="F2954" i="12"/>
  <c r="E2954" i="12"/>
  <c r="O2953" i="12"/>
  <c r="N2953" i="12"/>
  <c r="D2953" i="12" s="1"/>
  <c r="F2953" i="12"/>
  <c r="E2953" i="12"/>
  <c r="O2952" i="12"/>
  <c r="N2952" i="12"/>
  <c r="D2952" i="12" s="1"/>
  <c r="F2952" i="12"/>
  <c r="E2952" i="12"/>
  <c r="O2951" i="12"/>
  <c r="N2951" i="12"/>
  <c r="D2951" i="12" s="1"/>
  <c r="F2951" i="12"/>
  <c r="E2951" i="12"/>
  <c r="O2950" i="12"/>
  <c r="N2950" i="12"/>
  <c r="D2950" i="12" s="1"/>
  <c r="F2950" i="12"/>
  <c r="E2950" i="12"/>
  <c r="O2949" i="12"/>
  <c r="N2949" i="12"/>
  <c r="D2949" i="12" s="1"/>
  <c r="F2949" i="12"/>
  <c r="E2949" i="12"/>
  <c r="O2948" i="12"/>
  <c r="N2948" i="12"/>
  <c r="F2948" i="12"/>
  <c r="E2948" i="12"/>
  <c r="D2948" i="12"/>
  <c r="O2947" i="12"/>
  <c r="N2947" i="12"/>
  <c r="D2947" i="12" s="1"/>
  <c r="F2947" i="12"/>
  <c r="E2947" i="12"/>
  <c r="O2946" i="12"/>
  <c r="N2946" i="12"/>
  <c r="D2946" i="12" s="1"/>
  <c r="F2946" i="12"/>
  <c r="E2946" i="12"/>
  <c r="O2945" i="12"/>
  <c r="N2945" i="12"/>
  <c r="D2945" i="12" s="1"/>
  <c r="F2945" i="12"/>
  <c r="E2945" i="12"/>
  <c r="O2944" i="12"/>
  <c r="N2944" i="12"/>
  <c r="D2944" i="12" s="1"/>
  <c r="F2944" i="12"/>
  <c r="E2944" i="12"/>
  <c r="O2943" i="12"/>
  <c r="N2943" i="12"/>
  <c r="D2943" i="12" s="1"/>
  <c r="F2943" i="12"/>
  <c r="E2943" i="12"/>
  <c r="O2942" i="12"/>
  <c r="N2942" i="12"/>
  <c r="D2942" i="12" s="1"/>
  <c r="F2942" i="12"/>
  <c r="E2942" i="12"/>
  <c r="O2941" i="12"/>
  <c r="N2941" i="12"/>
  <c r="D2941" i="12" s="1"/>
  <c r="F2941" i="12"/>
  <c r="E2941" i="12"/>
  <c r="O2940" i="12"/>
  <c r="N2940" i="12"/>
  <c r="F2940" i="12"/>
  <c r="E2940" i="12"/>
  <c r="D2940" i="12"/>
  <c r="O2939" i="12"/>
  <c r="N2939" i="12"/>
  <c r="D2939" i="12" s="1"/>
  <c r="F2939" i="12"/>
  <c r="E2939" i="12"/>
  <c r="O2938" i="12"/>
  <c r="N2938" i="12"/>
  <c r="D2938" i="12" s="1"/>
  <c r="F2938" i="12"/>
  <c r="E2938" i="12"/>
  <c r="O2937" i="12"/>
  <c r="N2937" i="12"/>
  <c r="D2937" i="12" s="1"/>
  <c r="F2937" i="12"/>
  <c r="E2937" i="12"/>
  <c r="O2936" i="12"/>
  <c r="N2936" i="12"/>
  <c r="D2936" i="12" s="1"/>
  <c r="F2936" i="12"/>
  <c r="E2936" i="12"/>
  <c r="O2935" i="12"/>
  <c r="N2935" i="12"/>
  <c r="D2935" i="12" s="1"/>
  <c r="F2935" i="12"/>
  <c r="E2935" i="12"/>
  <c r="O2934" i="12"/>
  <c r="N2934" i="12"/>
  <c r="D2934" i="12" s="1"/>
  <c r="F2934" i="12"/>
  <c r="E2934" i="12"/>
  <c r="O2933" i="12"/>
  <c r="N2933" i="12"/>
  <c r="D2933" i="12" s="1"/>
  <c r="F2933" i="12"/>
  <c r="E2933" i="12"/>
  <c r="O2932" i="12"/>
  <c r="N2932" i="12"/>
  <c r="D2932" i="12" s="1"/>
  <c r="F2932" i="12"/>
  <c r="E2932" i="12"/>
  <c r="O2931" i="12"/>
  <c r="N2931" i="12"/>
  <c r="D2931" i="12" s="1"/>
  <c r="F2931" i="12"/>
  <c r="E2931" i="12"/>
  <c r="O2930" i="12"/>
  <c r="N2930" i="12"/>
  <c r="F2930" i="12"/>
  <c r="E2930" i="12"/>
  <c r="D2930" i="12"/>
  <c r="O2929" i="12"/>
  <c r="N2929" i="12"/>
  <c r="D2929" i="12" s="1"/>
  <c r="F2929" i="12"/>
  <c r="E2929" i="12"/>
  <c r="O2928" i="12"/>
  <c r="N2928" i="12"/>
  <c r="D2928" i="12" s="1"/>
  <c r="F2928" i="12"/>
  <c r="E2928" i="12"/>
  <c r="O2927" i="12"/>
  <c r="N2927" i="12"/>
  <c r="D2927" i="12" s="1"/>
  <c r="F2927" i="12"/>
  <c r="E2927" i="12"/>
  <c r="O2926" i="12"/>
  <c r="N2926" i="12"/>
  <c r="D2926" i="12" s="1"/>
  <c r="F2926" i="12"/>
  <c r="E2926" i="12"/>
  <c r="O2925" i="12"/>
  <c r="N2925" i="12"/>
  <c r="D2925" i="12" s="1"/>
  <c r="F2925" i="12"/>
  <c r="E2925" i="12"/>
  <c r="O2924" i="12"/>
  <c r="N2924" i="12"/>
  <c r="D2924" i="12" s="1"/>
  <c r="F2924" i="12"/>
  <c r="E2924" i="12"/>
  <c r="O2923" i="12"/>
  <c r="N2923" i="12"/>
  <c r="D2923" i="12" s="1"/>
  <c r="F2923" i="12"/>
  <c r="E2923" i="12"/>
  <c r="O2922" i="12"/>
  <c r="N2922" i="12"/>
  <c r="F2922" i="12"/>
  <c r="E2922" i="12"/>
  <c r="D2922" i="12"/>
  <c r="O2921" i="12"/>
  <c r="N2921" i="12"/>
  <c r="D2921" i="12" s="1"/>
  <c r="F2921" i="12"/>
  <c r="E2921" i="12"/>
  <c r="O2920" i="12"/>
  <c r="N2920" i="12"/>
  <c r="D2920" i="12" s="1"/>
  <c r="F2920" i="12"/>
  <c r="E2920" i="12"/>
  <c r="O2919" i="12"/>
  <c r="N2919" i="12"/>
  <c r="D2919" i="12" s="1"/>
  <c r="F2919" i="12"/>
  <c r="E2919" i="12"/>
  <c r="O2918" i="12"/>
  <c r="N2918" i="12"/>
  <c r="D2918" i="12" s="1"/>
  <c r="F2918" i="12"/>
  <c r="E2918" i="12"/>
  <c r="O2917" i="12"/>
  <c r="N2917" i="12"/>
  <c r="D2917" i="12" s="1"/>
  <c r="F2917" i="12"/>
  <c r="E2917" i="12"/>
  <c r="O2916" i="12"/>
  <c r="N2916" i="12"/>
  <c r="D2916" i="12" s="1"/>
  <c r="F2916" i="12"/>
  <c r="E2916" i="12"/>
  <c r="O2915" i="12"/>
  <c r="N2915" i="12"/>
  <c r="D2915" i="12" s="1"/>
  <c r="F2915" i="12"/>
  <c r="E2915" i="12"/>
  <c r="O2914" i="12"/>
  <c r="N2914" i="12"/>
  <c r="F2914" i="12"/>
  <c r="E2914" i="12"/>
  <c r="D2914" i="12"/>
  <c r="O2913" i="12"/>
  <c r="N2913" i="12"/>
  <c r="D2913" i="12" s="1"/>
  <c r="F2913" i="12"/>
  <c r="E2913" i="12"/>
  <c r="O2912" i="12"/>
  <c r="N2912" i="12"/>
  <c r="D2912" i="12" s="1"/>
  <c r="F2912" i="12"/>
  <c r="E2912" i="12"/>
  <c r="O2911" i="12"/>
  <c r="N2911" i="12"/>
  <c r="D2911" i="12" s="1"/>
  <c r="F2911" i="12"/>
  <c r="E2911" i="12"/>
  <c r="O2910" i="12"/>
  <c r="N2910" i="12"/>
  <c r="D2910" i="12" s="1"/>
  <c r="F2910" i="12"/>
  <c r="E2910" i="12"/>
  <c r="O2909" i="12"/>
  <c r="N2909" i="12"/>
  <c r="D2909" i="12" s="1"/>
  <c r="F2909" i="12"/>
  <c r="E2909" i="12"/>
  <c r="O2908" i="12"/>
  <c r="N2908" i="12"/>
  <c r="D2908" i="12" s="1"/>
  <c r="F2908" i="12"/>
  <c r="E2908" i="12"/>
  <c r="O2907" i="12"/>
  <c r="N2907" i="12"/>
  <c r="D2907" i="12" s="1"/>
  <c r="F2907" i="12"/>
  <c r="E2907" i="12"/>
  <c r="O2906" i="12"/>
  <c r="N2906" i="12"/>
  <c r="F2906" i="12"/>
  <c r="E2906" i="12"/>
  <c r="D2906" i="12"/>
  <c r="O2905" i="12"/>
  <c r="N2905" i="12"/>
  <c r="D2905" i="12" s="1"/>
  <c r="F2905" i="12"/>
  <c r="E2905" i="12"/>
  <c r="O2904" i="12"/>
  <c r="N2904" i="12"/>
  <c r="D2904" i="12" s="1"/>
  <c r="F2904" i="12"/>
  <c r="E2904" i="12"/>
  <c r="O2903" i="12"/>
  <c r="N2903" i="12"/>
  <c r="D2903" i="12" s="1"/>
  <c r="F2903" i="12"/>
  <c r="E2903" i="12"/>
  <c r="O2902" i="12"/>
  <c r="N2902" i="12"/>
  <c r="D2902" i="12" s="1"/>
  <c r="F2902" i="12"/>
  <c r="E2902" i="12"/>
  <c r="O2901" i="12"/>
  <c r="N2901" i="12"/>
  <c r="D2901" i="12" s="1"/>
  <c r="F2901" i="12"/>
  <c r="E2901" i="12"/>
  <c r="O2900" i="12"/>
  <c r="N2900" i="12"/>
  <c r="D2900" i="12" s="1"/>
  <c r="F2900" i="12"/>
  <c r="E2900" i="12"/>
  <c r="O2899" i="12"/>
  <c r="N2899" i="12"/>
  <c r="D2899" i="12" s="1"/>
  <c r="F2899" i="12"/>
  <c r="E2899" i="12"/>
  <c r="O2898" i="12"/>
  <c r="N2898" i="12"/>
  <c r="F2898" i="12"/>
  <c r="E2898" i="12"/>
  <c r="D2898" i="12"/>
  <c r="O2897" i="12"/>
  <c r="N2897" i="12"/>
  <c r="D2897" i="12" s="1"/>
  <c r="F2897" i="12"/>
  <c r="E2897" i="12"/>
  <c r="O2896" i="12"/>
  <c r="N2896" i="12"/>
  <c r="D2896" i="12" s="1"/>
  <c r="F2896" i="12"/>
  <c r="E2896" i="12"/>
  <c r="O2895" i="12"/>
  <c r="N2895" i="12"/>
  <c r="D2895" i="12" s="1"/>
  <c r="F2895" i="12"/>
  <c r="E2895" i="12"/>
  <c r="O2894" i="12"/>
  <c r="N2894" i="12"/>
  <c r="D2894" i="12" s="1"/>
  <c r="F2894" i="12"/>
  <c r="E2894" i="12"/>
  <c r="O2893" i="12"/>
  <c r="N2893" i="12"/>
  <c r="D2893" i="12" s="1"/>
  <c r="F2893" i="12"/>
  <c r="E2893" i="12"/>
  <c r="O2892" i="12"/>
  <c r="N2892" i="12"/>
  <c r="D2892" i="12" s="1"/>
  <c r="F2892" i="12"/>
  <c r="E2892" i="12"/>
  <c r="O2891" i="12"/>
  <c r="N2891" i="12"/>
  <c r="D2891" i="12" s="1"/>
  <c r="F2891" i="12"/>
  <c r="E2891" i="12"/>
  <c r="O2890" i="12"/>
  <c r="N2890" i="12"/>
  <c r="F2890" i="12"/>
  <c r="E2890" i="12"/>
  <c r="D2890" i="12"/>
  <c r="O2889" i="12"/>
  <c r="N2889" i="12"/>
  <c r="D2889" i="12" s="1"/>
  <c r="F2889" i="12"/>
  <c r="E2889" i="12"/>
  <c r="O2888" i="12"/>
  <c r="N2888" i="12"/>
  <c r="D2888" i="12" s="1"/>
  <c r="F2888" i="12"/>
  <c r="E2888" i="12"/>
  <c r="O2887" i="12"/>
  <c r="N2887" i="12"/>
  <c r="D2887" i="12" s="1"/>
  <c r="F2887" i="12"/>
  <c r="E2887" i="12"/>
  <c r="O2886" i="12"/>
  <c r="N2886" i="12"/>
  <c r="D2886" i="12" s="1"/>
  <c r="F2886" i="12"/>
  <c r="E2886" i="12"/>
  <c r="O2885" i="12"/>
  <c r="N2885" i="12"/>
  <c r="D2885" i="12" s="1"/>
  <c r="F2885" i="12"/>
  <c r="E2885" i="12"/>
  <c r="O2884" i="12"/>
  <c r="N2884" i="12"/>
  <c r="D2884" i="12" s="1"/>
  <c r="F2884" i="12"/>
  <c r="E2884" i="12"/>
  <c r="O2883" i="12"/>
  <c r="N2883" i="12"/>
  <c r="D2883" i="12" s="1"/>
  <c r="F2883" i="12"/>
  <c r="E2883" i="12"/>
  <c r="O2882" i="12"/>
  <c r="N2882" i="12"/>
  <c r="F2882" i="12"/>
  <c r="E2882" i="12"/>
  <c r="D2882" i="12"/>
  <c r="O2881" i="12"/>
  <c r="N2881" i="12"/>
  <c r="D2881" i="12" s="1"/>
  <c r="F2881" i="12"/>
  <c r="E2881" i="12"/>
  <c r="O2880" i="12"/>
  <c r="N2880" i="12"/>
  <c r="D2880" i="12" s="1"/>
  <c r="F2880" i="12"/>
  <c r="E2880" i="12"/>
  <c r="O2879" i="12"/>
  <c r="N2879" i="12"/>
  <c r="D2879" i="12" s="1"/>
  <c r="F2879" i="12"/>
  <c r="E2879" i="12"/>
  <c r="O2878" i="12"/>
  <c r="N2878" i="12"/>
  <c r="D2878" i="12" s="1"/>
  <c r="F2878" i="12"/>
  <c r="E2878" i="12"/>
  <c r="O2877" i="12"/>
  <c r="N2877" i="12"/>
  <c r="D2877" i="12" s="1"/>
  <c r="F2877" i="12"/>
  <c r="E2877" i="12"/>
  <c r="O2876" i="12"/>
  <c r="N2876" i="12"/>
  <c r="D2876" i="12" s="1"/>
  <c r="F2876" i="12"/>
  <c r="E2876" i="12"/>
  <c r="O2875" i="12"/>
  <c r="N2875" i="12"/>
  <c r="D2875" i="12" s="1"/>
  <c r="F2875" i="12"/>
  <c r="E2875" i="12"/>
  <c r="O2874" i="12"/>
  <c r="N2874" i="12"/>
  <c r="F2874" i="12"/>
  <c r="E2874" i="12"/>
  <c r="D2874" i="12"/>
  <c r="O2873" i="12"/>
  <c r="N2873" i="12"/>
  <c r="D2873" i="12" s="1"/>
  <c r="F2873" i="12"/>
  <c r="E2873" i="12"/>
  <c r="O2872" i="12"/>
  <c r="N2872" i="12"/>
  <c r="D2872" i="12" s="1"/>
  <c r="F2872" i="12"/>
  <c r="E2872" i="12"/>
  <c r="O2871" i="12"/>
  <c r="N2871" i="12"/>
  <c r="D2871" i="12" s="1"/>
  <c r="F2871" i="12"/>
  <c r="E2871" i="12"/>
  <c r="O2870" i="12"/>
  <c r="N2870" i="12"/>
  <c r="D2870" i="12" s="1"/>
  <c r="F2870" i="12"/>
  <c r="E2870" i="12"/>
  <c r="O2869" i="12"/>
  <c r="N2869" i="12"/>
  <c r="D2869" i="12" s="1"/>
  <c r="F2869" i="12"/>
  <c r="E2869" i="12"/>
  <c r="O2868" i="12"/>
  <c r="N2868" i="12"/>
  <c r="D2868" i="12" s="1"/>
  <c r="F2868" i="12"/>
  <c r="E2868" i="12"/>
  <c r="O2867" i="12"/>
  <c r="N2867" i="12"/>
  <c r="D2867" i="12" s="1"/>
  <c r="F2867" i="12"/>
  <c r="E2867" i="12"/>
  <c r="O2866" i="12"/>
  <c r="N2866" i="12"/>
  <c r="F2866" i="12"/>
  <c r="E2866" i="12"/>
  <c r="D2866" i="12"/>
  <c r="O2865" i="12"/>
  <c r="N2865" i="12"/>
  <c r="D2865" i="12" s="1"/>
  <c r="F2865" i="12"/>
  <c r="E2865" i="12"/>
  <c r="O2864" i="12"/>
  <c r="N2864" i="12"/>
  <c r="D2864" i="12" s="1"/>
  <c r="F2864" i="12"/>
  <c r="E2864" i="12"/>
  <c r="O2863" i="12"/>
  <c r="N2863" i="12"/>
  <c r="D2863" i="12" s="1"/>
  <c r="F2863" i="12"/>
  <c r="E2863" i="12"/>
  <c r="O2862" i="12"/>
  <c r="N2862" i="12"/>
  <c r="D2862" i="12" s="1"/>
  <c r="F2862" i="12"/>
  <c r="E2862" i="12"/>
  <c r="O2861" i="12"/>
  <c r="N2861" i="12"/>
  <c r="D2861" i="12" s="1"/>
  <c r="F2861" i="12"/>
  <c r="E2861" i="12"/>
  <c r="O2860" i="12"/>
  <c r="N2860" i="12"/>
  <c r="D2860" i="12" s="1"/>
  <c r="F2860" i="12"/>
  <c r="E2860" i="12"/>
  <c r="O2859" i="12"/>
  <c r="N2859" i="12"/>
  <c r="D2859" i="12" s="1"/>
  <c r="F2859" i="12"/>
  <c r="E2859" i="12"/>
  <c r="O2858" i="12"/>
  <c r="N2858" i="12"/>
  <c r="F2858" i="12"/>
  <c r="E2858" i="12"/>
  <c r="D2858" i="12"/>
  <c r="O2857" i="12"/>
  <c r="N2857" i="12"/>
  <c r="D2857" i="12" s="1"/>
  <c r="F2857" i="12"/>
  <c r="E2857" i="12"/>
  <c r="O2856" i="12"/>
  <c r="N2856" i="12"/>
  <c r="D2856" i="12" s="1"/>
  <c r="F2856" i="12"/>
  <c r="E2856" i="12"/>
  <c r="O2855" i="12"/>
  <c r="N2855" i="12"/>
  <c r="D2855" i="12" s="1"/>
  <c r="F2855" i="12"/>
  <c r="E2855" i="12"/>
  <c r="O2854" i="12"/>
  <c r="N2854" i="12"/>
  <c r="D2854" i="12" s="1"/>
  <c r="F2854" i="12"/>
  <c r="E2854" i="12"/>
  <c r="O2853" i="12"/>
  <c r="N2853" i="12"/>
  <c r="D2853" i="12" s="1"/>
  <c r="F2853" i="12"/>
  <c r="E2853" i="12"/>
  <c r="O2852" i="12"/>
  <c r="N2852" i="12"/>
  <c r="D2852" i="12" s="1"/>
  <c r="F2852" i="12"/>
  <c r="E2852" i="12"/>
  <c r="O2851" i="12"/>
  <c r="N2851" i="12"/>
  <c r="D2851" i="12" s="1"/>
  <c r="F2851" i="12"/>
  <c r="E2851" i="12"/>
  <c r="O2850" i="12"/>
  <c r="N2850" i="12"/>
  <c r="F2850" i="12"/>
  <c r="E2850" i="12"/>
  <c r="D2850" i="12"/>
  <c r="O2849" i="12"/>
  <c r="N2849" i="12"/>
  <c r="D2849" i="12" s="1"/>
  <c r="F2849" i="12"/>
  <c r="E2849" i="12"/>
  <c r="O2848" i="12"/>
  <c r="N2848" i="12"/>
  <c r="D2848" i="12" s="1"/>
  <c r="F2848" i="12"/>
  <c r="E2848" i="12"/>
  <c r="O2847" i="12"/>
  <c r="N2847" i="12"/>
  <c r="D2847" i="12" s="1"/>
  <c r="F2847" i="12"/>
  <c r="E2847" i="12"/>
  <c r="O2846" i="12"/>
  <c r="N2846" i="12"/>
  <c r="D2846" i="12" s="1"/>
  <c r="F2846" i="12"/>
  <c r="E2846" i="12"/>
  <c r="O2845" i="12"/>
  <c r="N2845" i="12"/>
  <c r="D2845" i="12" s="1"/>
  <c r="F2845" i="12"/>
  <c r="E2845" i="12"/>
  <c r="O2844" i="12"/>
  <c r="N2844" i="12"/>
  <c r="D2844" i="12" s="1"/>
  <c r="F2844" i="12"/>
  <c r="E2844" i="12"/>
  <c r="O2843" i="12"/>
  <c r="N2843" i="12"/>
  <c r="D2843" i="12" s="1"/>
  <c r="F2843" i="12"/>
  <c r="E2843" i="12"/>
  <c r="O2842" i="12"/>
  <c r="N2842" i="12"/>
  <c r="F2842" i="12"/>
  <c r="E2842" i="12"/>
  <c r="D2842" i="12"/>
  <c r="O2841" i="12"/>
  <c r="N2841" i="12"/>
  <c r="D2841" i="12" s="1"/>
  <c r="F2841" i="12"/>
  <c r="E2841" i="12"/>
  <c r="O2840" i="12"/>
  <c r="N2840" i="12"/>
  <c r="D2840" i="12" s="1"/>
  <c r="F2840" i="12"/>
  <c r="E2840" i="12"/>
  <c r="O2839" i="12"/>
  <c r="N2839" i="12"/>
  <c r="D2839" i="12" s="1"/>
  <c r="F2839" i="12"/>
  <c r="E2839" i="12"/>
  <c r="O2838" i="12"/>
  <c r="N2838" i="12"/>
  <c r="D2838" i="12" s="1"/>
  <c r="F2838" i="12"/>
  <c r="E2838" i="12"/>
  <c r="O2837" i="12"/>
  <c r="N2837" i="12"/>
  <c r="D2837" i="12" s="1"/>
  <c r="F2837" i="12"/>
  <c r="E2837" i="12"/>
  <c r="O2836" i="12"/>
  <c r="N2836" i="12"/>
  <c r="D2836" i="12" s="1"/>
  <c r="F2836" i="12"/>
  <c r="E2836" i="12"/>
  <c r="O2835" i="12"/>
  <c r="N2835" i="12"/>
  <c r="D2835" i="12" s="1"/>
  <c r="F2835" i="12"/>
  <c r="E2835" i="12"/>
  <c r="O2834" i="12"/>
  <c r="N2834" i="12"/>
  <c r="F2834" i="12"/>
  <c r="E2834" i="12"/>
  <c r="D2834" i="12"/>
  <c r="O2833" i="12"/>
  <c r="N2833" i="12"/>
  <c r="D2833" i="12" s="1"/>
  <c r="F2833" i="12"/>
  <c r="E2833" i="12"/>
  <c r="O2832" i="12"/>
  <c r="N2832" i="12"/>
  <c r="D2832" i="12" s="1"/>
  <c r="F2832" i="12"/>
  <c r="E2832" i="12"/>
  <c r="O2831" i="12"/>
  <c r="N2831" i="12"/>
  <c r="D2831" i="12" s="1"/>
  <c r="F2831" i="12"/>
  <c r="E2831" i="12"/>
  <c r="O2830" i="12"/>
  <c r="N2830" i="12"/>
  <c r="D2830" i="12" s="1"/>
  <c r="F2830" i="12"/>
  <c r="E2830" i="12"/>
  <c r="O2829" i="12"/>
  <c r="N2829" i="12"/>
  <c r="D2829" i="12" s="1"/>
  <c r="F2829" i="12"/>
  <c r="E2829" i="12"/>
  <c r="O2828" i="12"/>
  <c r="N2828" i="12"/>
  <c r="D2828" i="12" s="1"/>
  <c r="F2828" i="12"/>
  <c r="E2828" i="12"/>
  <c r="O2827" i="12"/>
  <c r="N2827" i="12"/>
  <c r="D2827" i="12" s="1"/>
  <c r="F2827" i="12"/>
  <c r="E2827" i="12"/>
  <c r="O2826" i="12"/>
  <c r="N2826" i="12"/>
  <c r="F2826" i="12"/>
  <c r="E2826" i="12"/>
  <c r="D2826" i="12"/>
  <c r="O2825" i="12"/>
  <c r="N2825" i="12"/>
  <c r="D2825" i="12" s="1"/>
  <c r="F2825" i="12"/>
  <c r="E2825" i="12"/>
  <c r="O2824" i="12"/>
  <c r="N2824" i="12"/>
  <c r="D2824" i="12" s="1"/>
  <c r="F2824" i="12"/>
  <c r="E2824" i="12"/>
  <c r="O2823" i="12"/>
  <c r="N2823" i="12"/>
  <c r="D2823" i="12" s="1"/>
  <c r="F2823" i="12"/>
  <c r="E2823" i="12"/>
  <c r="O2822" i="12"/>
  <c r="N2822" i="12"/>
  <c r="D2822" i="12" s="1"/>
  <c r="F2822" i="12"/>
  <c r="E2822" i="12"/>
  <c r="O2821" i="12"/>
  <c r="N2821" i="12"/>
  <c r="D2821" i="12" s="1"/>
  <c r="F2821" i="12"/>
  <c r="E2821" i="12"/>
  <c r="O2820" i="12"/>
  <c r="N2820" i="12"/>
  <c r="D2820" i="12" s="1"/>
  <c r="F2820" i="12"/>
  <c r="E2820" i="12"/>
  <c r="O2819" i="12"/>
  <c r="N2819" i="12"/>
  <c r="D2819" i="12" s="1"/>
  <c r="F2819" i="12"/>
  <c r="E2819" i="12"/>
  <c r="O2818" i="12"/>
  <c r="N2818" i="12"/>
  <c r="F2818" i="12"/>
  <c r="E2818" i="12"/>
  <c r="D2818" i="12"/>
  <c r="O2817" i="12"/>
  <c r="N2817" i="12"/>
  <c r="D2817" i="12" s="1"/>
  <c r="F2817" i="12"/>
  <c r="E2817" i="12"/>
  <c r="O2816" i="12"/>
  <c r="N2816" i="12"/>
  <c r="D2816" i="12" s="1"/>
  <c r="F2816" i="12"/>
  <c r="E2816" i="12"/>
  <c r="O2815" i="12"/>
  <c r="N2815" i="12"/>
  <c r="D2815" i="12" s="1"/>
  <c r="F2815" i="12"/>
  <c r="E2815" i="12"/>
  <c r="O2814" i="12"/>
  <c r="N2814" i="12"/>
  <c r="D2814" i="12" s="1"/>
  <c r="F2814" i="12"/>
  <c r="E2814" i="12"/>
  <c r="O2813" i="12"/>
  <c r="N2813" i="12"/>
  <c r="D2813" i="12" s="1"/>
  <c r="F2813" i="12"/>
  <c r="E2813" i="12"/>
  <c r="O2812" i="12"/>
  <c r="N2812" i="12"/>
  <c r="D2812" i="12" s="1"/>
  <c r="F2812" i="12"/>
  <c r="E2812" i="12"/>
  <c r="O2811" i="12"/>
  <c r="N2811" i="12"/>
  <c r="D2811" i="12" s="1"/>
  <c r="F2811" i="12"/>
  <c r="E2811" i="12"/>
  <c r="O2810" i="12"/>
  <c r="N2810" i="12"/>
  <c r="F2810" i="12"/>
  <c r="E2810" i="12"/>
  <c r="D2810" i="12"/>
  <c r="O2809" i="12"/>
  <c r="N2809" i="12"/>
  <c r="D2809" i="12" s="1"/>
  <c r="F2809" i="12"/>
  <c r="E2809" i="12"/>
  <c r="O2808" i="12"/>
  <c r="N2808" i="12"/>
  <c r="D2808" i="12" s="1"/>
  <c r="F2808" i="12"/>
  <c r="E2808" i="12"/>
  <c r="O2807" i="12"/>
  <c r="N2807" i="12"/>
  <c r="D2807" i="12" s="1"/>
  <c r="F2807" i="12"/>
  <c r="E2807" i="12"/>
  <c r="O2806" i="12"/>
  <c r="N2806" i="12"/>
  <c r="D2806" i="12" s="1"/>
  <c r="F2806" i="12"/>
  <c r="E2806" i="12"/>
  <c r="O2805" i="12"/>
  <c r="N2805" i="12"/>
  <c r="D2805" i="12" s="1"/>
  <c r="F2805" i="12"/>
  <c r="E2805" i="12"/>
  <c r="O2804" i="12"/>
  <c r="N2804" i="12"/>
  <c r="D2804" i="12" s="1"/>
  <c r="F2804" i="12"/>
  <c r="E2804" i="12"/>
  <c r="O2803" i="12"/>
  <c r="N2803" i="12"/>
  <c r="D2803" i="12" s="1"/>
  <c r="F2803" i="12"/>
  <c r="E2803" i="12"/>
  <c r="O2802" i="12"/>
  <c r="N2802" i="12"/>
  <c r="F2802" i="12"/>
  <c r="E2802" i="12"/>
  <c r="D2802" i="12"/>
  <c r="O2801" i="12"/>
  <c r="N2801" i="12"/>
  <c r="D2801" i="12" s="1"/>
  <c r="F2801" i="12"/>
  <c r="E2801" i="12"/>
  <c r="O2800" i="12"/>
  <c r="N2800" i="12"/>
  <c r="D2800" i="12" s="1"/>
  <c r="F2800" i="12"/>
  <c r="E2800" i="12"/>
  <c r="O2799" i="12"/>
  <c r="N2799" i="12"/>
  <c r="D2799" i="12" s="1"/>
  <c r="F2799" i="12"/>
  <c r="E2799" i="12"/>
  <c r="O2798" i="12"/>
  <c r="N2798" i="12"/>
  <c r="D2798" i="12" s="1"/>
  <c r="F2798" i="12"/>
  <c r="E2798" i="12"/>
  <c r="O2797" i="12"/>
  <c r="N2797" i="12"/>
  <c r="D2797" i="12" s="1"/>
  <c r="F2797" i="12"/>
  <c r="E2797" i="12"/>
  <c r="O2796" i="12"/>
  <c r="N2796" i="12"/>
  <c r="D2796" i="12" s="1"/>
  <c r="F2796" i="12"/>
  <c r="E2796" i="12"/>
  <c r="O2795" i="12"/>
  <c r="N2795" i="12"/>
  <c r="D2795" i="12" s="1"/>
  <c r="F2795" i="12"/>
  <c r="E2795" i="12"/>
  <c r="O2794" i="12"/>
  <c r="N2794" i="12"/>
  <c r="F2794" i="12"/>
  <c r="E2794" i="12"/>
  <c r="D2794" i="12"/>
  <c r="O2793" i="12"/>
  <c r="N2793" i="12"/>
  <c r="D2793" i="12" s="1"/>
  <c r="F2793" i="12"/>
  <c r="E2793" i="12"/>
  <c r="O2792" i="12"/>
  <c r="N2792" i="12"/>
  <c r="D2792" i="12" s="1"/>
  <c r="F2792" i="12"/>
  <c r="E2792" i="12"/>
  <c r="O2791" i="12"/>
  <c r="N2791" i="12"/>
  <c r="D2791" i="12" s="1"/>
  <c r="F2791" i="12"/>
  <c r="E2791" i="12"/>
  <c r="O2790" i="12"/>
  <c r="N2790" i="12"/>
  <c r="D2790" i="12" s="1"/>
  <c r="F2790" i="12"/>
  <c r="E2790" i="12"/>
  <c r="O2789" i="12"/>
  <c r="N2789" i="12"/>
  <c r="D2789" i="12" s="1"/>
  <c r="F2789" i="12"/>
  <c r="E2789" i="12"/>
  <c r="O2788" i="12"/>
  <c r="N2788" i="12"/>
  <c r="D2788" i="12" s="1"/>
  <c r="F2788" i="12"/>
  <c r="E2788" i="12"/>
  <c r="O2787" i="12"/>
  <c r="N2787" i="12"/>
  <c r="D2787" i="12" s="1"/>
  <c r="F2787" i="12"/>
  <c r="E2787" i="12"/>
  <c r="O2786" i="12"/>
  <c r="N2786" i="12"/>
  <c r="F2786" i="12"/>
  <c r="E2786" i="12"/>
  <c r="D2786" i="12"/>
  <c r="O2785" i="12"/>
  <c r="N2785" i="12"/>
  <c r="D2785" i="12" s="1"/>
  <c r="F2785" i="12"/>
  <c r="E2785" i="12"/>
  <c r="O2784" i="12"/>
  <c r="N2784" i="12"/>
  <c r="D2784" i="12" s="1"/>
  <c r="F2784" i="12"/>
  <c r="E2784" i="12"/>
  <c r="O2783" i="12"/>
  <c r="N2783" i="12"/>
  <c r="D2783" i="12" s="1"/>
  <c r="F2783" i="12"/>
  <c r="E2783" i="12"/>
  <c r="O2782" i="12"/>
  <c r="N2782" i="12"/>
  <c r="D2782" i="12" s="1"/>
  <c r="F2782" i="12"/>
  <c r="E2782" i="12"/>
  <c r="O2781" i="12"/>
  <c r="N2781" i="12"/>
  <c r="D2781" i="12" s="1"/>
  <c r="F2781" i="12"/>
  <c r="E2781" i="12"/>
  <c r="O2780" i="12"/>
  <c r="N2780" i="12"/>
  <c r="D2780" i="12" s="1"/>
  <c r="F2780" i="12"/>
  <c r="E2780" i="12"/>
  <c r="O2779" i="12"/>
  <c r="N2779" i="12"/>
  <c r="D2779" i="12" s="1"/>
  <c r="F2779" i="12"/>
  <c r="E2779" i="12"/>
  <c r="O2778" i="12"/>
  <c r="N2778" i="12"/>
  <c r="F2778" i="12"/>
  <c r="E2778" i="12"/>
  <c r="D2778" i="12"/>
  <c r="O2777" i="12"/>
  <c r="N2777" i="12"/>
  <c r="D2777" i="12" s="1"/>
  <c r="F2777" i="12"/>
  <c r="E2777" i="12"/>
  <c r="O2776" i="12"/>
  <c r="N2776" i="12"/>
  <c r="D2776" i="12" s="1"/>
  <c r="F2776" i="12"/>
  <c r="E2776" i="12"/>
  <c r="O2775" i="12"/>
  <c r="N2775" i="12"/>
  <c r="D2775" i="12" s="1"/>
  <c r="F2775" i="12"/>
  <c r="E2775" i="12"/>
  <c r="O2774" i="12"/>
  <c r="N2774" i="12"/>
  <c r="D2774" i="12" s="1"/>
  <c r="F2774" i="12"/>
  <c r="E2774" i="12"/>
  <c r="O2773" i="12"/>
  <c r="N2773" i="12"/>
  <c r="D2773" i="12" s="1"/>
  <c r="F2773" i="12"/>
  <c r="E2773" i="12"/>
  <c r="O2772" i="12"/>
  <c r="N2772" i="12"/>
  <c r="D2772" i="12" s="1"/>
  <c r="F2772" i="12"/>
  <c r="E2772" i="12"/>
  <c r="O2771" i="12"/>
  <c r="N2771" i="12"/>
  <c r="D2771" i="12" s="1"/>
  <c r="F2771" i="12"/>
  <c r="E2771" i="12"/>
  <c r="O2770" i="12"/>
  <c r="N2770" i="12"/>
  <c r="F2770" i="12"/>
  <c r="E2770" i="12"/>
  <c r="D2770" i="12"/>
  <c r="O2769" i="12"/>
  <c r="N2769" i="12"/>
  <c r="D2769" i="12" s="1"/>
  <c r="F2769" i="12"/>
  <c r="E2769" i="12"/>
  <c r="O2768" i="12"/>
  <c r="N2768" i="12"/>
  <c r="D2768" i="12" s="1"/>
  <c r="F2768" i="12"/>
  <c r="E2768" i="12"/>
  <c r="O2767" i="12"/>
  <c r="N2767" i="12"/>
  <c r="D2767" i="12" s="1"/>
  <c r="F2767" i="12"/>
  <c r="E2767" i="12"/>
  <c r="O2766" i="12"/>
  <c r="N2766" i="12"/>
  <c r="D2766" i="12" s="1"/>
  <c r="F2766" i="12"/>
  <c r="E2766" i="12"/>
  <c r="O2765" i="12"/>
  <c r="N2765" i="12"/>
  <c r="D2765" i="12" s="1"/>
  <c r="F2765" i="12"/>
  <c r="E2765" i="12"/>
  <c r="O2764" i="12"/>
  <c r="N2764" i="12"/>
  <c r="D2764" i="12" s="1"/>
  <c r="F2764" i="12"/>
  <c r="E2764" i="12"/>
  <c r="O2763" i="12"/>
  <c r="N2763" i="12"/>
  <c r="D2763" i="12" s="1"/>
  <c r="F2763" i="12"/>
  <c r="E2763" i="12"/>
  <c r="O2762" i="12"/>
  <c r="N2762" i="12"/>
  <c r="F2762" i="12"/>
  <c r="E2762" i="12"/>
  <c r="D2762" i="12"/>
  <c r="O2761" i="12"/>
  <c r="N2761" i="12"/>
  <c r="D2761" i="12" s="1"/>
  <c r="F2761" i="12"/>
  <c r="E2761" i="12"/>
  <c r="O2760" i="12"/>
  <c r="N2760" i="12"/>
  <c r="D2760" i="12" s="1"/>
  <c r="F2760" i="12"/>
  <c r="E2760" i="12"/>
  <c r="O2759" i="12"/>
  <c r="N2759" i="12"/>
  <c r="D2759" i="12" s="1"/>
  <c r="F2759" i="12"/>
  <c r="E2759" i="12"/>
  <c r="O2758" i="12"/>
  <c r="N2758" i="12"/>
  <c r="D2758" i="12" s="1"/>
  <c r="F2758" i="12"/>
  <c r="E2758" i="12"/>
  <c r="O2757" i="12"/>
  <c r="N2757" i="12"/>
  <c r="D2757" i="12" s="1"/>
  <c r="F2757" i="12"/>
  <c r="E2757" i="12"/>
  <c r="O2756" i="12"/>
  <c r="N2756" i="12"/>
  <c r="D2756" i="12" s="1"/>
  <c r="F2756" i="12"/>
  <c r="E2756" i="12"/>
  <c r="O2755" i="12"/>
  <c r="N2755" i="12"/>
  <c r="D2755" i="12" s="1"/>
  <c r="F2755" i="12"/>
  <c r="E2755" i="12"/>
  <c r="O2754" i="12"/>
  <c r="N2754" i="12"/>
  <c r="F2754" i="12"/>
  <c r="E2754" i="12"/>
  <c r="D2754" i="12"/>
  <c r="O2753" i="12"/>
  <c r="N2753" i="12"/>
  <c r="D2753" i="12" s="1"/>
  <c r="F2753" i="12"/>
  <c r="E2753" i="12"/>
  <c r="O2752" i="12"/>
  <c r="N2752" i="12"/>
  <c r="D2752" i="12" s="1"/>
  <c r="F2752" i="12"/>
  <c r="E2752" i="12"/>
  <c r="O2751" i="12"/>
  <c r="N2751" i="12"/>
  <c r="D2751" i="12" s="1"/>
  <c r="F2751" i="12"/>
  <c r="E2751" i="12"/>
  <c r="O2750" i="12"/>
  <c r="N2750" i="12"/>
  <c r="D2750" i="12" s="1"/>
  <c r="F2750" i="12"/>
  <c r="E2750" i="12"/>
  <c r="O2749" i="12"/>
  <c r="N2749" i="12"/>
  <c r="D2749" i="12" s="1"/>
  <c r="F2749" i="12"/>
  <c r="E2749" i="12"/>
  <c r="O2748" i="12"/>
  <c r="N2748" i="12"/>
  <c r="D2748" i="12" s="1"/>
  <c r="F2748" i="12"/>
  <c r="E2748" i="12"/>
  <c r="O2747" i="12"/>
  <c r="N2747" i="12"/>
  <c r="D2747" i="12" s="1"/>
  <c r="F2747" i="12"/>
  <c r="E2747" i="12"/>
  <c r="O2746" i="12"/>
  <c r="N2746" i="12"/>
  <c r="F2746" i="12"/>
  <c r="E2746" i="12"/>
  <c r="D2746" i="12"/>
  <c r="O2745" i="12"/>
  <c r="N2745" i="12"/>
  <c r="D2745" i="12" s="1"/>
  <c r="F2745" i="12"/>
  <c r="E2745" i="12"/>
  <c r="O2744" i="12"/>
  <c r="N2744" i="12"/>
  <c r="D2744" i="12" s="1"/>
  <c r="F2744" i="12"/>
  <c r="E2744" i="12"/>
  <c r="O2743" i="12"/>
  <c r="N2743" i="12"/>
  <c r="D2743" i="12" s="1"/>
  <c r="F2743" i="12"/>
  <c r="E2743" i="12"/>
  <c r="O2742" i="12"/>
  <c r="N2742" i="12"/>
  <c r="D2742" i="12" s="1"/>
  <c r="F2742" i="12"/>
  <c r="E2742" i="12"/>
  <c r="O2741" i="12"/>
  <c r="N2741" i="12"/>
  <c r="D2741" i="12" s="1"/>
  <c r="F2741" i="12"/>
  <c r="E2741" i="12"/>
  <c r="O2740" i="12"/>
  <c r="N2740" i="12"/>
  <c r="D2740" i="12" s="1"/>
  <c r="F2740" i="12"/>
  <c r="E2740" i="12"/>
  <c r="O2739" i="12"/>
  <c r="N2739" i="12"/>
  <c r="D2739" i="12" s="1"/>
  <c r="F2739" i="12"/>
  <c r="E2739" i="12"/>
  <c r="O2738" i="12"/>
  <c r="N2738" i="12"/>
  <c r="F2738" i="12"/>
  <c r="E2738" i="12"/>
  <c r="D2738" i="12"/>
  <c r="O2737" i="12"/>
  <c r="N2737" i="12"/>
  <c r="D2737" i="12" s="1"/>
  <c r="F2737" i="12"/>
  <c r="E2737" i="12"/>
  <c r="O2736" i="12"/>
  <c r="N2736" i="12"/>
  <c r="D2736" i="12" s="1"/>
  <c r="F2736" i="12"/>
  <c r="E2736" i="12"/>
  <c r="O2735" i="12"/>
  <c r="N2735" i="12"/>
  <c r="D2735" i="12" s="1"/>
  <c r="F2735" i="12"/>
  <c r="E2735" i="12"/>
  <c r="O2734" i="12"/>
  <c r="N2734" i="12"/>
  <c r="D2734" i="12" s="1"/>
  <c r="F2734" i="12"/>
  <c r="E2734" i="12"/>
  <c r="O2733" i="12"/>
  <c r="N2733" i="12"/>
  <c r="D2733" i="12" s="1"/>
  <c r="F2733" i="12"/>
  <c r="E2733" i="12"/>
  <c r="O2732" i="12"/>
  <c r="N2732" i="12"/>
  <c r="D2732" i="12" s="1"/>
  <c r="F2732" i="12"/>
  <c r="E2732" i="12"/>
  <c r="O2731" i="12"/>
  <c r="N2731" i="12"/>
  <c r="D2731" i="12" s="1"/>
  <c r="F2731" i="12"/>
  <c r="E2731" i="12"/>
  <c r="O2730" i="12"/>
  <c r="N2730" i="12"/>
  <c r="F2730" i="12"/>
  <c r="E2730" i="12"/>
  <c r="D2730" i="12"/>
  <c r="O2729" i="12"/>
  <c r="N2729" i="12"/>
  <c r="D2729" i="12" s="1"/>
  <c r="F2729" i="12"/>
  <c r="E2729" i="12"/>
  <c r="O2728" i="12"/>
  <c r="N2728" i="12"/>
  <c r="D2728" i="12" s="1"/>
  <c r="F2728" i="12"/>
  <c r="E2728" i="12"/>
  <c r="O2727" i="12"/>
  <c r="N2727" i="12"/>
  <c r="D2727" i="12" s="1"/>
  <c r="F2727" i="12"/>
  <c r="E2727" i="12"/>
  <c r="O2726" i="12"/>
  <c r="N2726" i="12"/>
  <c r="D2726" i="12" s="1"/>
  <c r="F2726" i="12"/>
  <c r="E2726" i="12"/>
  <c r="O2725" i="12"/>
  <c r="N2725" i="12"/>
  <c r="D2725" i="12" s="1"/>
  <c r="F2725" i="12"/>
  <c r="E2725" i="12"/>
  <c r="O2724" i="12"/>
  <c r="N2724" i="12"/>
  <c r="F2724" i="12"/>
  <c r="E2724" i="12"/>
  <c r="D2724" i="12"/>
  <c r="O2723" i="12"/>
  <c r="N2723" i="12"/>
  <c r="D2723" i="12" s="1"/>
  <c r="F2723" i="12"/>
  <c r="E2723" i="12"/>
  <c r="O2722" i="12"/>
  <c r="N2722" i="12"/>
  <c r="D2722" i="12" s="1"/>
  <c r="F2722" i="12"/>
  <c r="E2722" i="12"/>
  <c r="O2721" i="12"/>
  <c r="N2721" i="12"/>
  <c r="D2721" i="12" s="1"/>
  <c r="F2721" i="12"/>
  <c r="E2721" i="12"/>
  <c r="O2720" i="12"/>
  <c r="N2720" i="12"/>
  <c r="F2720" i="12"/>
  <c r="E2720" i="12"/>
  <c r="D2720" i="12"/>
  <c r="O2719" i="12"/>
  <c r="N2719" i="12"/>
  <c r="D2719" i="12" s="1"/>
  <c r="F2719" i="12"/>
  <c r="E2719" i="12"/>
  <c r="O2718" i="12"/>
  <c r="N2718" i="12"/>
  <c r="D2718" i="12" s="1"/>
  <c r="F2718" i="12"/>
  <c r="E2718" i="12"/>
  <c r="O2717" i="12"/>
  <c r="N2717" i="12"/>
  <c r="D2717" i="12" s="1"/>
  <c r="F2717" i="12"/>
  <c r="E2717" i="12"/>
  <c r="O2716" i="12"/>
  <c r="N2716" i="12"/>
  <c r="D2716" i="12" s="1"/>
  <c r="F2716" i="12"/>
  <c r="E2716" i="12"/>
  <c r="O2715" i="12"/>
  <c r="N2715" i="12"/>
  <c r="D2715" i="12" s="1"/>
  <c r="F2715" i="12"/>
  <c r="E2715" i="12"/>
  <c r="O2714" i="12"/>
  <c r="N2714" i="12"/>
  <c r="F2714" i="12"/>
  <c r="E2714" i="12"/>
  <c r="D2714" i="12"/>
  <c r="O2713" i="12"/>
  <c r="N2713" i="12"/>
  <c r="D2713" i="12" s="1"/>
  <c r="F2713" i="12"/>
  <c r="E2713" i="12"/>
  <c r="O2712" i="12"/>
  <c r="N2712" i="12"/>
  <c r="D2712" i="12" s="1"/>
  <c r="F2712" i="12"/>
  <c r="E2712" i="12"/>
  <c r="O2711" i="12"/>
  <c r="N2711" i="12"/>
  <c r="D2711" i="12" s="1"/>
  <c r="F2711" i="12"/>
  <c r="E2711" i="12"/>
  <c r="O2710" i="12"/>
  <c r="N2710" i="12"/>
  <c r="D2710" i="12" s="1"/>
  <c r="F2710" i="12"/>
  <c r="E2710" i="12"/>
  <c r="O2709" i="12"/>
  <c r="N2709" i="12"/>
  <c r="D2709" i="12" s="1"/>
  <c r="F2709" i="12"/>
  <c r="E2709" i="12"/>
  <c r="O2708" i="12"/>
  <c r="N2708" i="12"/>
  <c r="F2708" i="12"/>
  <c r="E2708" i="12"/>
  <c r="D2708" i="12"/>
  <c r="O2707" i="12"/>
  <c r="N2707" i="12"/>
  <c r="D2707" i="12" s="1"/>
  <c r="F2707" i="12"/>
  <c r="E2707" i="12"/>
  <c r="O2706" i="12"/>
  <c r="N2706" i="12"/>
  <c r="D2706" i="12" s="1"/>
  <c r="F2706" i="12"/>
  <c r="E2706" i="12"/>
  <c r="O2705" i="12"/>
  <c r="N2705" i="12"/>
  <c r="D2705" i="12" s="1"/>
  <c r="F2705" i="12"/>
  <c r="E2705" i="12"/>
  <c r="O2704" i="12"/>
  <c r="N2704" i="12"/>
  <c r="F2704" i="12"/>
  <c r="E2704" i="12"/>
  <c r="D2704" i="12"/>
  <c r="O2703" i="12"/>
  <c r="N2703" i="12"/>
  <c r="D2703" i="12" s="1"/>
  <c r="F2703" i="12"/>
  <c r="E2703" i="12"/>
  <c r="O2702" i="12"/>
  <c r="N2702" i="12"/>
  <c r="D2702" i="12" s="1"/>
  <c r="F2702" i="12"/>
  <c r="E2702" i="12"/>
  <c r="O2701" i="12"/>
  <c r="N2701" i="12"/>
  <c r="D2701" i="12" s="1"/>
  <c r="F2701" i="12"/>
  <c r="E2701" i="12"/>
  <c r="O2700" i="12"/>
  <c r="N2700" i="12"/>
  <c r="D2700" i="12" s="1"/>
  <c r="F2700" i="12"/>
  <c r="E2700" i="12"/>
  <c r="O2699" i="12"/>
  <c r="N2699" i="12"/>
  <c r="D2699" i="12" s="1"/>
  <c r="F2699" i="12"/>
  <c r="E2699" i="12"/>
  <c r="O2698" i="12"/>
  <c r="N2698" i="12"/>
  <c r="F2698" i="12"/>
  <c r="E2698" i="12"/>
  <c r="D2698" i="12"/>
  <c r="O2697" i="12"/>
  <c r="N2697" i="12"/>
  <c r="D2697" i="12" s="1"/>
  <c r="F2697" i="12"/>
  <c r="E2697" i="12"/>
  <c r="O2696" i="12"/>
  <c r="N2696" i="12"/>
  <c r="D2696" i="12" s="1"/>
  <c r="F2696" i="12"/>
  <c r="E2696" i="12"/>
  <c r="O2695" i="12"/>
  <c r="N2695" i="12"/>
  <c r="D2695" i="12" s="1"/>
  <c r="F2695" i="12"/>
  <c r="E2695" i="12"/>
  <c r="O2694" i="12"/>
  <c r="N2694" i="12"/>
  <c r="D2694" i="12" s="1"/>
  <c r="F2694" i="12"/>
  <c r="E2694" i="12"/>
  <c r="O2693" i="12"/>
  <c r="N2693" i="12"/>
  <c r="D2693" i="12" s="1"/>
  <c r="F2693" i="12"/>
  <c r="E2693" i="12"/>
  <c r="O2692" i="12"/>
  <c r="N2692" i="12"/>
  <c r="F2692" i="12"/>
  <c r="E2692" i="12"/>
  <c r="D2692" i="12"/>
  <c r="O2691" i="12"/>
  <c r="N2691" i="12"/>
  <c r="D2691" i="12" s="1"/>
  <c r="F2691" i="12"/>
  <c r="E2691" i="12"/>
  <c r="O2690" i="12"/>
  <c r="N2690" i="12"/>
  <c r="D2690" i="12" s="1"/>
  <c r="F2690" i="12"/>
  <c r="E2690" i="12"/>
  <c r="O2689" i="12"/>
  <c r="N2689" i="12"/>
  <c r="D2689" i="12" s="1"/>
  <c r="F2689" i="12"/>
  <c r="E2689" i="12"/>
  <c r="O2688" i="12"/>
  <c r="N2688" i="12"/>
  <c r="F2688" i="12"/>
  <c r="E2688" i="12"/>
  <c r="D2688" i="12"/>
  <c r="O2687" i="12"/>
  <c r="N2687" i="12"/>
  <c r="D2687" i="12" s="1"/>
  <c r="F2687" i="12"/>
  <c r="E2687" i="12"/>
  <c r="O2686" i="12"/>
  <c r="N2686" i="12"/>
  <c r="D2686" i="12" s="1"/>
  <c r="F2686" i="12"/>
  <c r="E2686" i="12"/>
  <c r="O2685" i="12"/>
  <c r="N2685" i="12"/>
  <c r="D2685" i="12" s="1"/>
  <c r="F2685" i="12"/>
  <c r="E2685" i="12"/>
  <c r="O2684" i="12"/>
  <c r="N2684" i="12"/>
  <c r="D2684" i="12" s="1"/>
  <c r="F2684" i="12"/>
  <c r="E2684" i="12"/>
  <c r="O2683" i="12"/>
  <c r="N2683" i="12"/>
  <c r="D2683" i="12" s="1"/>
  <c r="F2683" i="12"/>
  <c r="E2683" i="12"/>
  <c r="O2682" i="12"/>
  <c r="N2682" i="12"/>
  <c r="F2682" i="12"/>
  <c r="E2682" i="12"/>
  <c r="D2682" i="12"/>
  <c r="O2681" i="12"/>
  <c r="N2681" i="12"/>
  <c r="D2681" i="12" s="1"/>
  <c r="F2681" i="12"/>
  <c r="E2681" i="12"/>
  <c r="O2680" i="12"/>
  <c r="N2680" i="12"/>
  <c r="D2680" i="12" s="1"/>
  <c r="F2680" i="12"/>
  <c r="E2680" i="12"/>
  <c r="O2679" i="12"/>
  <c r="N2679" i="12"/>
  <c r="D2679" i="12" s="1"/>
  <c r="F2679" i="12"/>
  <c r="E2679" i="12"/>
  <c r="O2678" i="12"/>
  <c r="N2678" i="12"/>
  <c r="D2678" i="12" s="1"/>
  <c r="F2678" i="12"/>
  <c r="E2678" i="12"/>
  <c r="O2677" i="12"/>
  <c r="N2677" i="12"/>
  <c r="D2677" i="12" s="1"/>
  <c r="F2677" i="12"/>
  <c r="E2677" i="12"/>
  <c r="O2676" i="12"/>
  <c r="N2676" i="12"/>
  <c r="F2676" i="12"/>
  <c r="E2676" i="12"/>
  <c r="D2676" i="12"/>
  <c r="O2675" i="12"/>
  <c r="N2675" i="12"/>
  <c r="D2675" i="12" s="1"/>
  <c r="F2675" i="12"/>
  <c r="E2675" i="12"/>
  <c r="O2674" i="12"/>
  <c r="N2674" i="12"/>
  <c r="D2674" i="12" s="1"/>
  <c r="F2674" i="12"/>
  <c r="E2674" i="12"/>
  <c r="O2673" i="12"/>
  <c r="N2673" i="12"/>
  <c r="D2673" i="12" s="1"/>
  <c r="F2673" i="12"/>
  <c r="E2673" i="12"/>
  <c r="O2672" i="12"/>
  <c r="N2672" i="12"/>
  <c r="F2672" i="12"/>
  <c r="E2672" i="12"/>
  <c r="D2672" i="12"/>
  <c r="O2671" i="12"/>
  <c r="N2671" i="12"/>
  <c r="D2671" i="12" s="1"/>
  <c r="F2671" i="12"/>
  <c r="E2671" i="12"/>
  <c r="O2670" i="12"/>
  <c r="N2670" i="12"/>
  <c r="D2670" i="12" s="1"/>
  <c r="F2670" i="12"/>
  <c r="E2670" i="12"/>
  <c r="O2669" i="12"/>
  <c r="N2669" i="12"/>
  <c r="D2669" i="12" s="1"/>
  <c r="F2669" i="12"/>
  <c r="E2669" i="12"/>
  <c r="O2668" i="12"/>
  <c r="N2668" i="12"/>
  <c r="D2668" i="12" s="1"/>
  <c r="F2668" i="12"/>
  <c r="E2668" i="12"/>
  <c r="O2667" i="12"/>
  <c r="N2667" i="12"/>
  <c r="D2667" i="12" s="1"/>
  <c r="F2667" i="12"/>
  <c r="E2667" i="12"/>
  <c r="O2666" i="12"/>
  <c r="N2666" i="12"/>
  <c r="F2666" i="12"/>
  <c r="E2666" i="12"/>
  <c r="D2666" i="12"/>
  <c r="O2665" i="12"/>
  <c r="N2665" i="12"/>
  <c r="D2665" i="12" s="1"/>
  <c r="F2665" i="12"/>
  <c r="E2665" i="12"/>
  <c r="O2664" i="12"/>
  <c r="N2664" i="12"/>
  <c r="D2664" i="12" s="1"/>
  <c r="F2664" i="12"/>
  <c r="E2664" i="12"/>
  <c r="O2663" i="12"/>
  <c r="N2663" i="12"/>
  <c r="D2663" i="12" s="1"/>
  <c r="F2663" i="12"/>
  <c r="E2663" i="12"/>
  <c r="O2662" i="12"/>
  <c r="N2662" i="12"/>
  <c r="D2662" i="12" s="1"/>
  <c r="F2662" i="12"/>
  <c r="E2662" i="12"/>
  <c r="O2661" i="12"/>
  <c r="N2661" i="12"/>
  <c r="D2661" i="12" s="1"/>
  <c r="F2661" i="12"/>
  <c r="E2661" i="12"/>
  <c r="O2660" i="12"/>
  <c r="N2660" i="12"/>
  <c r="F2660" i="12"/>
  <c r="E2660" i="12"/>
  <c r="D2660" i="12"/>
  <c r="O2659" i="12"/>
  <c r="N2659" i="12"/>
  <c r="D2659" i="12" s="1"/>
  <c r="F2659" i="12"/>
  <c r="E2659" i="12"/>
  <c r="O2658" i="12"/>
  <c r="N2658" i="12"/>
  <c r="D2658" i="12" s="1"/>
  <c r="F2658" i="12"/>
  <c r="E2658" i="12"/>
  <c r="O2657" i="12"/>
  <c r="N2657" i="12"/>
  <c r="D2657" i="12" s="1"/>
  <c r="F2657" i="12"/>
  <c r="E2657" i="12"/>
  <c r="O2656" i="12"/>
  <c r="N2656" i="12"/>
  <c r="F2656" i="12"/>
  <c r="E2656" i="12"/>
  <c r="D2656" i="12"/>
  <c r="O2655" i="12"/>
  <c r="N2655" i="12"/>
  <c r="D2655" i="12" s="1"/>
  <c r="F2655" i="12"/>
  <c r="E2655" i="12"/>
  <c r="O2654" i="12"/>
  <c r="N2654" i="12"/>
  <c r="D2654" i="12" s="1"/>
  <c r="F2654" i="12"/>
  <c r="E2654" i="12"/>
  <c r="O2653" i="12"/>
  <c r="N2653" i="12"/>
  <c r="D2653" i="12" s="1"/>
  <c r="F2653" i="12"/>
  <c r="E2653" i="12"/>
  <c r="O2652" i="12"/>
  <c r="N2652" i="12"/>
  <c r="D2652" i="12" s="1"/>
  <c r="F2652" i="12"/>
  <c r="E2652" i="12"/>
  <c r="O2651" i="12"/>
  <c r="N2651" i="12"/>
  <c r="D2651" i="12" s="1"/>
  <c r="F2651" i="12"/>
  <c r="E2651" i="12"/>
  <c r="O2650" i="12"/>
  <c r="N2650" i="12"/>
  <c r="F2650" i="12"/>
  <c r="E2650" i="12"/>
  <c r="D2650" i="12"/>
  <c r="O2649" i="12"/>
  <c r="N2649" i="12"/>
  <c r="D2649" i="12" s="1"/>
  <c r="F2649" i="12"/>
  <c r="E2649" i="12"/>
  <c r="O2648" i="12"/>
  <c r="N2648" i="12"/>
  <c r="D2648" i="12" s="1"/>
  <c r="F2648" i="12"/>
  <c r="E2648" i="12"/>
  <c r="O2647" i="12"/>
  <c r="N2647" i="12"/>
  <c r="D2647" i="12" s="1"/>
  <c r="F2647" i="12"/>
  <c r="E2647" i="12"/>
  <c r="O2646" i="12"/>
  <c r="N2646" i="12"/>
  <c r="D2646" i="12" s="1"/>
  <c r="F2646" i="12"/>
  <c r="E2646" i="12"/>
  <c r="O2645" i="12"/>
  <c r="N2645" i="12"/>
  <c r="D2645" i="12" s="1"/>
  <c r="F2645" i="12"/>
  <c r="E2645" i="12"/>
  <c r="O2644" i="12"/>
  <c r="N2644" i="12"/>
  <c r="F2644" i="12"/>
  <c r="E2644" i="12"/>
  <c r="D2644" i="12"/>
  <c r="O2643" i="12"/>
  <c r="N2643" i="12"/>
  <c r="D2643" i="12" s="1"/>
  <c r="F2643" i="12"/>
  <c r="E2643" i="12"/>
  <c r="O2642" i="12"/>
  <c r="N2642" i="12"/>
  <c r="D2642" i="12" s="1"/>
  <c r="F2642" i="12"/>
  <c r="E2642" i="12"/>
  <c r="O2641" i="12"/>
  <c r="N2641" i="12"/>
  <c r="D2641" i="12" s="1"/>
  <c r="F2641" i="12"/>
  <c r="E2641" i="12"/>
  <c r="O2640" i="12"/>
  <c r="N2640" i="12"/>
  <c r="F2640" i="12"/>
  <c r="E2640" i="12"/>
  <c r="D2640" i="12"/>
  <c r="O2639" i="12"/>
  <c r="N2639" i="12"/>
  <c r="D2639" i="12" s="1"/>
  <c r="F2639" i="12"/>
  <c r="E2639" i="12"/>
  <c r="O2638" i="12"/>
  <c r="N2638" i="12"/>
  <c r="D2638" i="12" s="1"/>
  <c r="F2638" i="12"/>
  <c r="E2638" i="12"/>
  <c r="O2637" i="12"/>
  <c r="N2637" i="12"/>
  <c r="D2637" i="12" s="1"/>
  <c r="F2637" i="12"/>
  <c r="E2637" i="12"/>
  <c r="O2636" i="12"/>
  <c r="N2636" i="12"/>
  <c r="D2636" i="12" s="1"/>
  <c r="F2636" i="12"/>
  <c r="E2636" i="12"/>
  <c r="O2635" i="12"/>
  <c r="N2635" i="12"/>
  <c r="D2635" i="12" s="1"/>
  <c r="F2635" i="12"/>
  <c r="E2635" i="12"/>
  <c r="O2634" i="12"/>
  <c r="N2634" i="12"/>
  <c r="F2634" i="12"/>
  <c r="E2634" i="12"/>
  <c r="D2634" i="12"/>
  <c r="O2633" i="12"/>
  <c r="N2633" i="12"/>
  <c r="D2633" i="12" s="1"/>
  <c r="F2633" i="12"/>
  <c r="E2633" i="12"/>
  <c r="O2632" i="12"/>
  <c r="N2632" i="12"/>
  <c r="D2632" i="12" s="1"/>
  <c r="F2632" i="12"/>
  <c r="E2632" i="12"/>
  <c r="O2631" i="12"/>
  <c r="N2631" i="12"/>
  <c r="D2631" i="12" s="1"/>
  <c r="F2631" i="12"/>
  <c r="E2631" i="12"/>
  <c r="O2630" i="12"/>
  <c r="N2630" i="12"/>
  <c r="D2630" i="12" s="1"/>
  <c r="F2630" i="12"/>
  <c r="E2630" i="12"/>
  <c r="O2629" i="12"/>
  <c r="N2629" i="12"/>
  <c r="D2629" i="12" s="1"/>
  <c r="F2629" i="12"/>
  <c r="E2629" i="12"/>
  <c r="O2628" i="12"/>
  <c r="N2628" i="12"/>
  <c r="F2628" i="12"/>
  <c r="E2628" i="12"/>
  <c r="D2628" i="12"/>
  <c r="O2627" i="12"/>
  <c r="N2627" i="12"/>
  <c r="D2627" i="12" s="1"/>
  <c r="F2627" i="12"/>
  <c r="E2627" i="12"/>
  <c r="O2626" i="12"/>
  <c r="N2626" i="12"/>
  <c r="D2626" i="12" s="1"/>
  <c r="F2626" i="12"/>
  <c r="E2626" i="12"/>
  <c r="O2625" i="12"/>
  <c r="N2625" i="12"/>
  <c r="D2625" i="12" s="1"/>
  <c r="F2625" i="12"/>
  <c r="E2625" i="12"/>
  <c r="O2624" i="12"/>
  <c r="N2624" i="12"/>
  <c r="F2624" i="12"/>
  <c r="E2624" i="12"/>
  <c r="D2624" i="12"/>
  <c r="O2623" i="12"/>
  <c r="N2623" i="12"/>
  <c r="D2623" i="12" s="1"/>
  <c r="F2623" i="12"/>
  <c r="E2623" i="12"/>
  <c r="O2622" i="12"/>
  <c r="N2622" i="12"/>
  <c r="D2622" i="12" s="1"/>
  <c r="F2622" i="12"/>
  <c r="E2622" i="12"/>
  <c r="O2621" i="12"/>
  <c r="N2621" i="12"/>
  <c r="D2621" i="12" s="1"/>
  <c r="F2621" i="12"/>
  <c r="E2621" i="12"/>
  <c r="O2620" i="12"/>
  <c r="N2620" i="12"/>
  <c r="D2620" i="12" s="1"/>
  <c r="F2620" i="12"/>
  <c r="E2620" i="12"/>
  <c r="O2619" i="12"/>
  <c r="N2619" i="12"/>
  <c r="D2619" i="12" s="1"/>
  <c r="F2619" i="12"/>
  <c r="E2619" i="12"/>
  <c r="O2618" i="12"/>
  <c r="N2618" i="12"/>
  <c r="F2618" i="12"/>
  <c r="E2618" i="12"/>
  <c r="D2618" i="12"/>
  <c r="O2617" i="12"/>
  <c r="N2617" i="12"/>
  <c r="D2617" i="12" s="1"/>
  <c r="F2617" i="12"/>
  <c r="E2617" i="12"/>
  <c r="O2616" i="12"/>
  <c r="N2616" i="12"/>
  <c r="D2616" i="12" s="1"/>
  <c r="F2616" i="12"/>
  <c r="E2616" i="12"/>
  <c r="O2615" i="12"/>
  <c r="N2615" i="12"/>
  <c r="D2615" i="12" s="1"/>
  <c r="F2615" i="12"/>
  <c r="E2615" i="12"/>
  <c r="O2614" i="12"/>
  <c r="N2614" i="12"/>
  <c r="D2614" i="12" s="1"/>
  <c r="F2614" i="12"/>
  <c r="E2614" i="12"/>
  <c r="O2613" i="12"/>
  <c r="N2613" i="12"/>
  <c r="D2613" i="12" s="1"/>
  <c r="F2613" i="12"/>
  <c r="E2613" i="12"/>
  <c r="O2612" i="12"/>
  <c r="N2612" i="12"/>
  <c r="F2612" i="12"/>
  <c r="E2612" i="12"/>
  <c r="D2612" i="12"/>
  <c r="O2611" i="12"/>
  <c r="N2611" i="12"/>
  <c r="D2611" i="12" s="1"/>
  <c r="F2611" i="12"/>
  <c r="E2611" i="12"/>
  <c r="O2610" i="12"/>
  <c r="N2610" i="12"/>
  <c r="D2610" i="12" s="1"/>
  <c r="F2610" i="12"/>
  <c r="E2610" i="12"/>
  <c r="O2609" i="12"/>
  <c r="N2609" i="12"/>
  <c r="D2609" i="12" s="1"/>
  <c r="F2609" i="12"/>
  <c r="E2609" i="12"/>
  <c r="O2608" i="12"/>
  <c r="N2608" i="12"/>
  <c r="F2608" i="12"/>
  <c r="E2608" i="12"/>
  <c r="D2608" i="12"/>
  <c r="O2607" i="12"/>
  <c r="N2607" i="12"/>
  <c r="D2607" i="12" s="1"/>
  <c r="F2607" i="12"/>
  <c r="E2607" i="12"/>
  <c r="O2606" i="12"/>
  <c r="N2606" i="12"/>
  <c r="D2606" i="12" s="1"/>
  <c r="F2606" i="12"/>
  <c r="E2606" i="12"/>
  <c r="O2605" i="12"/>
  <c r="N2605" i="12"/>
  <c r="D2605" i="12" s="1"/>
  <c r="F2605" i="12"/>
  <c r="E2605" i="12"/>
  <c r="O2604" i="12"/>
  <c r="N2604" i="12"/>
  <c r="D2604" i="12" s="1"/>
  <c r="F2604" i="12"/>
  <c r="E2604" i="12"/>
  <c r="O2603" i="12"/>
  <c r="N2603" i="12"/>
  <c r="D2603" i="12" s="1"/>
  <c r="F2603" i="12"/>
  <c r="E2603" i="12"/>
  <c r="O2602" i="12"/>
  <c r="N2602" i="12"/>
  <c r="F2602" i="12"/>
  <c r="E2602" i="12"/>
  <c r="D2602" i="12"/>
  <c r="O2601" i="12"/>
  <c r="N2601" i="12"/>
  <c r="D2601" i="12" s="1"/>
  <c r="F2601" i="12"/>
  <c r="E2601" i="12"/>
  <c r="O2600" i="12"/>
  <c r="N2600" i="12"/>
  <c r="D2600" i="12" s="1"/>
  <c r="F2600" i="12"/>
  <c r="E2600" i="12"/>
  <c r="O2599" i="12"/>
  <c r="N2599" i="12"/>
  <c r="D2599" i="12" s="1"/>
  <c r="F2599" i="12"/>
  <c r="E2599" i="12"/>
  <c r="O2598" i="12"/>
  <c r="N2598" i="12"/>
  <c r="D2598" i="12" s="1"/>
  <c r="F2598" i="12"/>
  <c r="E2598" i="12"/>
  <c r="O2597" i="12"/>
  <c r="N2597" i="12"/>
  <c r="D2597" i="12" s="1"/>
  <c r="F2597" i="12"/>
  <c r="E2597" i="12"/>
  <c r="O2596" i="12"/>
  <c r="N2596" i="12"/>
  <c r="F2596" i="12"/>
  <c r="E2596" i="12"/>
  <c r="D2596" i="12"/>
  <c r="O2595" i="12"/>
  <c r="N2595" i="12"/>
  <c r="D2595" i="12" s="1"/>
  <c r="F2595" i="12"/>
  <c r="E2595" i="12"/>
  <c r="O2594" i="12"/>
  <c r="N2594" i="12"/>
  <c r="D2594" i="12" s="1"/>
  <c r="F2594" i="12"/>
  <c r="E2594" i="12"/>
  <c r="O2593" i="12"/>
  <c r="N2593" i="12"/>
  <c r="D2593" i="12" s="1"/>
  <c r="F2593" i="12"/>
  <c r="E2593" i="12"/>
  <c r="O2592" i="12"/>
  <c r="N2592" i="12"/>
  <c r="F2592" i="12"/>
  <c r="E2592" i="12"/>
  <c r="D2592" i="12"/>
  <c r="O2591" i="12"/>
  <c r="N2591" i="12"/>
  <c r="D2591" i="12" s="1"/>
  <c r="F2591" i="12"/>
  <c r="E2591" i="12"/>
  <c r="O2590" i="12"/>
  <c r="N2590" i="12"/>
  <c r="D2590" i="12" s="1"/>
  <c r="F2590" i="12"/>
  <c r="E2590" i="12"/>
  <c r="O2589" i="12"/>
  <c r="N2589" i="12"/>
  <c r="D2589" i="12" s="1"/>
  <c r="F2589" i="12"/>
  <c r="E2589" i="12"/>
  <c r="O2588" i="12"/>
  <c r="N2588" i="12"/>
  <c r="D2588" i="12" s="1"/>
  <c r="F2588" i="12"/>
  <c r="E2588" i="12"/>
  <c r="O2587" i="12"/>
  <c r="N2587" i="12"/>
  <c r="D2587" i="12" s="1"/>
  <c r="F2587" i="12"/>
  <c r="E2587" i="12"/>
  <c r="O2586" i="12"/>
  <c r="N2586" i="12"/>
  <c r="F2586" i="12"/>
  <c r="E2586" i="12"/>
  <c r="D2586" i="12"/>
  <c r="O2585" i="12"/>
  <c r="N2585" i="12"/>
  <c r="D2585" i="12" s="1"/>
  <c r="F2585" i="12"/>
  <c r="E2585" i="12"/>
  <c r="O2584" i="12"/>
  <c r="N2584" i="12"/>
  <c r="D2584" i="12" s="1"/>
  <c r="F2584" i="12"/>
  <c r="E2584" i="12"/>
  <c r="O2583" i="12"/>
  <c r="N2583" i="12"/>
  <c r="D2583" i="12" s="1"/>
  <c r="F2583" i="12"/>
  <c r="E2583" i="12"/>
  <c r="O2582" i="12"/>
  <c r="N2582" i="12"/>
  <c r="D2582" i="12" s="1"/>
  <c r="F2582" i="12"/>
  <c r="E2582" i="12"/>
  <c r="O2581" i="12"/>
  <c r="N2581" i="12"/>
  <c r="D2581" i="12" s="1"/>
  <c r="F2581" i="12"/>
  <c r="E2581" i="12"/>
  <c r="O2580" i="12"/>
  <c r="N2580" i="12"/>
  <c r="F2580" i="12"/>
  <c r="E2580" i="12"/>
  <c r="D2580" i="12"/>
  <c r="O2579" i="12"/>
  <c r="N2579" i="12"/>
  <c r="D2579" i="12" s="1"/>
  <c r="F2579" i="12"/>
  <c r="E2579" i="12"/>
  <c r="O2578" i="12"/>
  <c r="N2578" i="12"/>
  <c r="D2578" i="12" s="1"/>
  <c r="F2578" i="12"/>
  <c r="E2578" i="12"/>
  <c r="O2577" i="12"/>
  <c r="N2577" i="12"/>
  <c r="D2577" i="12" s="1"/>
  <c r="F2577" i="12"/>
  <c r="E2577" i="12"/>
  <c r="O2576" i="12"/>
  <c r="N2576" i="12"/>
  <c r="F2576" i="12"/>
  <c r="E2576" i="12"/>
  <c r="D2576" i="12"/>
  <c r="O2575" i="12"/>
  <c r="N2575" i="12"/>
  <c r="D2575" i="12" s="1"/>
  <c r="F2575" i="12"/>
  <c r="E2575" i="12"/>
  <c r="O2574" i="12"/>
  <c r="N2574" i="12"/>
  <c r="D2574" i="12" s="1"/>
  <c r="F2574" i="12"/>
  <c r="E2574" i="12"/>
  <c r="O2573" i="12"/>
  <c r="N2573" i="12"/>
  <c r="D2573" i="12" s="1"/>
  <c r="F2573" i="12"/>
  <c r="E2573" i="12"/>
  <c r="O2572" i="12"/>
  <c r="N2572" i="12"/>
  <c r="D2572" i="12" s="1"/>
  <c r="F2572" i="12"/>
  <c r="E2572" i="12"/>
  <c r="O2571" i="12"/>
  <c r="N2571" i="12"/>
  <c r="D2571" i="12" s="1"/>
  <c r="F2571" i="12"/>
  <c r="E2571" i="12"/>
  <c r="O2570" i="12"/>
  <c r="N2570" i="12"/>
  <c r="F2570" i="12"/>
  <c r="E2570" i="12"/>
  <c r="D2570" i="12"/>
  <c r="O2569" i="12"/>
  <c r="N2569" i="12"/>
  <c r="D2569" i="12" s="1"/>
  <c r="F2569" i="12"/>
  <c r="E2569" i="12"/>
  <c r="O2568" i="12"/>
  <c r="N2568" i="12"/>
  <c r="D2568" i="12" s="1"/>
  <c r="F2568" i="12"/>
  <c r="E2568" i="12"/>
  <c r="O2567" i="12"/>
  <c r="N2567" i="12"/>
  <c r="D2567" i="12" s="1"/>
  <c r="F2567" i="12"/>
  <c r="E2567" i="12"/>
  <c r="O2566" i="12"/>
  <c r="N2566" i="12"/>
  <c r="D2566" i="12" s="1"/>
  <c r="F2566" i="12"/>
  <c r="E2566" i="12"/>
  <c r="O2565" i="12"/>
  <c r="N2565" i="12"/>
  <c r="D2565" i="12" s="1"/>
  <c r="F2565" i="12"/>
  <c r="E2565" i="12"/>
  <c r="O2564" i="12"/>
  <c r="N2564" i="12"/>
  <c r="F2564" i="12"/>
  <c r="E2564" i="12"/>
  <c r="D2564" i="12"/>
  <c r="O2563" i="12"/>
  <c r="N2563" i="12"/>
  <c r="D2563" i="12" s="1"/>
  <c r="F2563" i="12"/>
  <c r="E2563" i="12"/>
  <c r="O2562" i="12"/>
  <c r="N2562" i="12"/>
  <c r="D2562" i="12" s="1"/>
  <c r="F2562" i="12"/>
  <c r="E2562" i="12"/>
  <c r="O2561" i="12"/>
  <c r="N2561" i="12"/>
  <c r="D2561" i="12" s="1"/>
  <c r="F2561" i="12"/>
  <c r="E2561" i="12"/>
  <c r="O2560" i="12"/>
  <c r="N2560" i="12"/>
  <c r="F2560" i="12"/>
  <c r="E2560" i="12"/>
  <c r="D2560" i="12"/>
  <c r="O2559" i="12"/>
  <c r="N2559" i="12"/>
  <c r="D2559" i="12" s="1"/>
  <c r="F2559" i="12"/>
  <c r="E2559" i="12"/>
  <c r="O2558" i="12"/>
  <c r="N2558" i="12"/>
  <c r="D2558" i="12" s="1"/>
  <c r="F2558" i="12"/>
  <c r="E2558" i="12"/>
  <c r="O2557" i="12"/>
  <c r="N2557" i="12"/>
  <c r="D2557" i="12" s="1"/>
  <c r="F2557" i="12"/>
  <c r="E2557" i="12"/>
  <c r="O2556" i="12"/>
  <c r="N2556" i="12"/>
  <c r="D2556" i="12" s="1"/>
  <c r="F2556" i="12"/>
  <c r="E2556" i="12"/>
  <c r="O2555" i="12"/>
  <c r="N2555" i="12"/>
  <c r="D2555" i="12" s="1"/>
  <c r="F2555" i="12"/>
  <c r="E2555" i="12"/>
  <c r="O2554" i="12"/>
  <c r="N2554" i="12"/>
  <c r="F2554" i="12"/>
  <c r="E2554" i="12"/>
  <c r="D2554" i="12"/>
  <c r="O2553" i="12"/>
  <c r="N2553" i="12"/>
  <c r="D2553" i="12" s="1"/>
  <c r="F2553" i="12"/>
  <c r="E2553" i="12"/>
  <c r="O2552" i="12"/>
  <c r="N2552" i="12"/>
  <c r="D2552" i="12" s="1"/>
  <c r="F2552" i="12"/>
  <c r="E2552" i="12"/>
  <c r="O2551" i="12"/>
  <c r="N2551" i="12"/>
  <c r="D2551" i="12" s="1"/>
  <c r="F2551" i="12"/>
  <c r="E2551" i="12"/>
  <c r="O2550" i="12"/>
  <c r="N2550" i="12"/>
  <c r="D2550" i="12" s="1"/>
  <c r="F2550" i="12"/>
  <c r="E2550" i="12"/>
  <c r="O2549" i="12"/>
  <c r="N2549" i="12"/>
  <c r="D2549" i="12" s="1"/>
  <c r="F2549" i="12"/>
  <c r="E2549" i="12"/>
  <c r="O2548" i="12"/>
  <c r="N2548" i="12"/>
  <c r="F2548" i="12"/>
  <c r="E2548" i="12"/>
  <c r="D2548" i="12"/>
  <c r="O2547" i="12"/>
  <c r="N2547" i="12"/>
  <c r="D2547" i="12" s="1"/>
  <c r="F2547" i="12"/>
  <c r="E2547" i="12"/>
  <c r="O2546" i="12"/>
  <c r="N2546" i="12"/>
  <c r="D2546" i="12" s="1"/>
  <c r="F2546" i="12"/>
  <c r="E2546" i="12"/>
  <c r="O2545" i="12"/>
  <c r="N2545" i="12"/>
  <c r="D2545" i="12" s="1"/>
  <c r="F2545" i="12"/>
  <c r="E2545" i="12"/>
  <c r="O2544" i="12"/>
  <c r="N2544" i="12"/>
  <c r="F2544" i="12"/>
  <c r="E2544" i="12"/>
  <c r="D2544" i="12"/>
  <c r="O2543" i="12"/>
  <c r="N2543" i="12"/>
  <c r="D2543" i="12" s="1"/>
  <c r="F2543" i="12"/>
  <c r="E2543" i="12"/>
  <c r="O2542" i="12"/>
  <c r="N2542" i="12"/>
  <c r="D2542" i="12" s="1"/>
  <c r="F2542" i="12"/>
  <c r="E2542" i="12"/>
  <c r="O2541" i="12"/>
  <c r="N2541" i="12"/>
  <c r="D2541" i="12" s="1"/>
  <c r="F2541" i="12"/>
  <c r="E2541" i="12"/>
  <c r="O2540" i="12"/>
  <c r="N2540" i="12"/>
  <c r="D2540" i="12" s="1"/>
  <c r="F2540" i="12"/>
  <c r="E2540" i="12"/>
  <c r="O2539" i="12"/>
  <c r="N2539" i="12"/>
  <c r="D2539" i="12" s="1"/>
  <c r="F2539" i="12"/>
  <c r="E2539" i="12"/>
  <c r="O2538" i="12"/>
  <c r="N2538" i="12"/>
  <c r="F2538" i="12"/>
  <c r="E2538" i="12"/>
  <c r="D2538" i="12"/>
  <c r="O2537" i="12"/>
  <c r="N2537" i="12"/>
  <c r="D2537" i="12" s="1"/>
  <c r="F2537" i="12"/>
  <c r="E2537" i="12"/>
  <c r="O2536" i="12"/>
  <c r="N2536" i="12"/>
  <c r="D2536" i="12" s="1"/>
  <c r="F2536" i="12"/>
  <c r="E2536" i="12"/>
  <c r="O2535" i="12"/>
  <c r="N2535" i="12"/>
  <c r="D2535" i="12" s="1"/>
  <c r="F2535" i="12"/>
  <c r="E2535" i="12"/>
  <c r="O2534" i="12"/>
  <c r="N2534" i="12"/>
  <c r="D2534" i="12" s="1"/>
  <c r="F2534" i="12"/>
  <c r="E2534" i="12"/>
  <c r="O2533" i="12"/>
  <c r="N2533" i="12"/>
  <c r="D2533" i="12" s="1"/>
  <c r="F2533" i="12"/>
  <c r="E2533" i="12"/>
  <c r="O2532" i="12"/>
  <c r="N2532" i="12"/>
  <c r="F2532" i="12"/>
  <c r="E2532" i="12"/>
  <c r="D2532" i="12"/>
  <c r="O2531" i="12"/>
  <c r="N2531" i="12"/>
  <c r="D2531" i="12" s="1"/>
  <c r="F2531" i="12"/>
  <c r="E2531" i="12"/>
  <c r="O2530" i="12"/>
  <c r="N2530" i="12"/>
  <c r="D2530" i="12" s="1"/>
  <c r="F2530" i="12"/>
  <c r="E2530" i="12"/>
  <c r="O2529" i="12"/>
  <c r="N2529" i="12"/>
  <c r="D2529" i="12" s="1"/>
  <c r="F2529" i="12"/>
  <c r="E2529" i="12"/>
  <c r="O2528" i="12"/>
  <c r="N2528" i="12"/>
  <c r="F2528" i="12"/>
  <c r="E2528" i="12"/>
  <c r="D2528" i="12"/>
  <c r="O2527" i="12"/>
  <c r="N2527" i="12"/>
  <c r="D2527" i="12" s="1"/>
  <c r="F2527" i="12"/>
  <c r="E2527" i="12"/>
  <c r="O2526" i="12"/>
  <c r="N2526" i="12"/>
  <c r="D2526" i="12" s="1"/>
  <c r="F2526" i="12"/>
  <c r="E2526" i="12"/>
  <c r="O2525" i="12"/>
  <c r="N2525" i="12"/>
  <c r="D2525" i="12" s="1"/>
  <c r="F2525" i="12"/>
  <c r="E2525" i="12"/>
  <c r="O2524" i="12"/>
  <c r="N2524" i="12"/>
  <c r="D2524" i="12" s="1"/>
  <c r="F2524" i="12"/>
  <c r="E2524" i="12"/>
  <c r="O2523" i="12"/>
  <c r="N2523" i="12"/>
  <c r="D2523" i="12" s="1"/>
  <c r="F2523" i="12"/>
  <c r="E2523" i="12"/>
  <c r="O2522" i="12"/>
  <c r="N2522" i="12"/>
  <c r="F2522" i="12"/>
  <c r="E2522" i="12"/>
  <c r="D2522" i="12"/>
  <c r="O2521" i="12"/>
  <c r="N2521" i="12"/>
  <c r="D2521" i="12" s="1"/>
  <c r="F2521" i="12"/>
  <c r="E2521" i="12"/>
  <c r="O2520" i="12"/>
  <c r="N2520" i="12"/>
  <c r="D2520" i="12" s="1"/>
  <c r="F2520" i="12"/>
  <c r="E2520" i="12"/>
  <c r="O2519" i="12"/>
  <c r="N2519" i="12"/>
  <c r="D2519" i="12" s="1"/>
  <c r="F2519" i="12"/>
  <c r="E2519" i="12"/>
  <c r="O2518" i="12"/>
  <c r="N2518" i="12"/>
  <c r="D2518" i="12" s="1"/>
  <c r="F2518" i="12"/>
  <c r="E2518" i="12"/>
  <c r="O2517" i="12"/>
  <c r="N2517" i="12"/>
  <c r="D2517" i="12" s="1"/>
  <c r="F2517" i="12"/>
  <c r="E2517" i="12"/>
  <c r="O2516" i="12"/>
  <c r="N2516" i="12"/>
  <c r="F2516" i="12"/>
  <c r="E2516" i="12"/>
  <c r="D2516" i="12"/>
  <c r="O2515" i="12"/>
  <c r="N2515" i="12"/>
  <c r="D2515" i="12" s="1"/>
  <c r="F2515" i="12"/>
  <c r="E2515" i="12"/>
  <c r="O2514" i="12"/>
  <c r="N2514" i="12"/>
  <c r="D2514" i="12" s="1"/>
  <c r="F2514" i="12"/>
  <c r="E2514" i="12"/>
  <c r="O2513" i="12"/>
  <c r="N2513" i="12"/>
  <c r="D2513" i="12" s="1"/>
  <c r="F2513" i="12"/>
  <c r="E2513" i="12"/>
  <c r="O2512" i="12"/>
  <c r="N2512" i="12"/>
  <c r="F2512" i="12"/>
  <c r="E2512" i="12"/>
  <c r="D2512" i="12"/>
  <c r="O2511" i="12"/>
  <c r="N2511" i="12"/>
  <c r="D2511" i="12" s="1"/>
  <c r="F2511" i="12"/>
  <c r="E2511" i="12"/>
  <c r="O2510" i="12"/>
  <c r="N2510" i="12"/>
  <c r="D2510" i="12" s="1"/>
  <c r="F2510" i="12"/>
  <c r="E2510" i="12"/>
  <c r="O2509" i="12"/>
  <c r="N2509" i="12"/>
  <c r="D2509" i="12" s="1"/>
  <c r="F2509" i="12"/>
  <c r="E2509" i="12"/>
  <c r="O2508" i="12"/>
  <c r="N2508" i="12"/>
  <c r="F2508" i="12"/>
  <c r="E2508" i="12"/>
  <c r="D2508" i="12"/>
  <c r="O2507" i="12"/>
  <c r="N2507" i="12"/>
  <c r="D2507" i="12" s="1"/>
  <c r="F2507" i="12"/>
  <c r="E2507" i="12"/>
  <c r="O2506" i="12"/>
  <c r="N2506" i="12"/>
  <c r="D2506" i="12" s="1"/>
  <c r="F2506" i="12"/>
  <c r="E2506" i="12"/>
  <c r="O2505" i="12"/>
  <c r="N2505" i="12"/>
  <c r="D2505" i="12" s="1"/>
  <c r="F2505" i="12"/>
  <c r="E2505" i="12"/>
  <c r="O2504" i="12"/>
  <c r="N2504" i="12"/>
  <c r="D2504" i="12" s="1"/>
  <c r="F2504" i="12"/>
  <c r="E2504" i="12"/>
  <c r="O2503" i="12"/>
  <c r="N2503" i="12"/>
  <c r="D2503" i="12" s="1"/>
  <c r="F2503" i="12"/>
  <c r="E2503" i="12"/>
  <c r="O2502" i="12"/>
  <c r="N2502" i="12"/>
  <c r="F2502" i="12"/>
  <c r="E2502" i="12"/>
  <c r="D2502" i="12"/>
  <c r="O2501" i="12"/>
  <c r="N2501" i="12"/>
  <c r="D2501" i="12" s="1"/>
  <c r="F2501" i="12"/>
  <c r="E2501" i="12"/>
  <c r="O2500" i="12"/>
  <c r="N2500" i="12"/>
  <c r="D2500" i="12" s="1"/>
  <c r="F2500" i="12"/>
  <c r="E2500" i="12"/>
  <c r="O2499" i="12"/>
  <c r="N2499" i="12"/>
  <c r="D2499" i="12" s="1"/>
  <c r="F2499" i="12"/>
  <c r="E2499" i="12"/>
  <c r="O2498" i="12"/>
  <c r="N2498" i="12"/>
  <c r="F2498" i="12"/>
  <c r="E2498" i="12"/>
  <c r="D2498" i="12"/>
  <c r="O2497" i="12"/>
  <c r="N2497" i="12"/>
  <c r="D2497" i="12" s="1"/>
  <c r="F2497" i="12"/>
  <c r="E2497" i="12"/>
  <c r="O2496" i="12"/>
  <c r="N2496" i="12"/>
  <c r="D2496" i="12" s="1"/>
  <c r="F2496" i="12"/>
  <c r="E2496" i="12"/>
  <c r="O2495" i="12"/>
  <c r="N2495" i="12"/>
  <c r="D2495" i="12" s="1"/>
  <c r="F2495" i="12"/>
  <c r="E2495" i="12"/>
  <c r="O2494" i="12"/>
  <c r="N2494" i="12"/>
  <c r="D2494" i="12" s="1"/>
  <c r="F2494" i="12"/>
  <c r="E2494" i="12"/>
  <c r="O2493" i="12"/>
  <c r="N2493" i="12"/>
  <c r="D2493" i="12" s="1"/>
  <c r="F2493" i="12"/>
  <c r="E2493" i="12"/>
  <c r="O2492" i="12"/>
  <c r="N2492" i="12"/>
  <c r="F2492" i="12"/>
  <c r="E2492" i="12"/>
  <c r="D2492" i="12"/>
  <c r="O2491" i="12"/>
  <c r="N2491" i="12"/>
  <c r="D2491" i="12" s="1"/>
  <c r="F2491" i="12"/>
  <c r="E2491" i="12"/>
  <c r="O2490" i="12"/>
  <c r="N2490" i="12"/>
  <c r="D2490" i="12" s="1"/>
  <c r="F2490" i="12"/>
  <c r="E2490" i="12"/>
  <c r="O2489" i="12"/>
  <c r="N2489" i="12"/>
  <c r="D2489" i="12" s="1"/>
  <c r="F2489" i="12"/>
  <c r="E2489" i="12"/>
  <c r="O2488" i="12"/>
  <c r="N2488" i="12"/>
  <c r="D2488" i="12" s="1"/>
  <c r="F2488" i="12"/>
  <c r="E2488" i="12"/>
  <c r="O2487" i="12"/>
  <c r="N2487" i="12"/>
  <c r="D2487" i="12" s="1"/>
  <c r="F2487" i="12"/>
  <c r="E2487" i="12"/>
  <c r="O2486" i="12"/>
  <c r="N2486" i="12"/>
  <c r="F2486" i="12"/>
  <c r="E2486" i="12"/>
  <c r="D2486" i="12"/>
  <c r="O2485" i="12"/>
  <c r="N2485" i="12"/>
  <c r="D2485" i="12" s="1"/>
  <c r="F2485" i="12"/>
  <c r="E2485" i="12"/>
  <c r="O2484" i="12"/>
  <c r="N2484" i="12"/>
  <c r="D2484" i="12" s="1"/>
  <c r="F2484" i="12"/>
  <c r="E2484" i="12"/>
  <c r="O2483" i="12"/>
  <c r="N2483" i="12"/>
  <c r="D2483" i="12" s="1"/>
  <c r="F2483" i="12"/>
  <c r="E2483" i="12"/>
  <c r="O2482" i="12"/>
  <c r="N2482" i="12"/>
  <c r="F2482" i="12"/>
  <c r="E2482" i="12"/>
  <c r="D2482" i="12"/>
  <c r="O2481" i="12"/>
  <c r="N2481" i="12"/>
  <c r="D2481" i="12" s="1"/>
  <c r="F2481" i="12"/>
  <c r="E2481" i="12"/>
  <c r="O2480" i="12"/>
  <c r="N2480" i="12"/>
  <c r="D2480" i="12" s="1"/>
  <c r="F2480" i="12"/>
  <c r="E2480" i="12"/>
  <c r="O2479" i="12"/>
  <c r="N2479" i="12"/>
  <c r="D2479" i="12" s="1"/>
  <c r="F2479" i="12"/>
  <c r="E2479" i="12"/>
  <c r="O2478" i="12"/>
  <c r="N2478" i="12"/>
  <c r="D2478" i="12" s="1"/>
  <c r="F2478" i="12"/>
  <c r="E2478" i="12"/>
  <c r="O2477" i="12"/>
  <c r="N2477" i="12"/>
  <c r="D2477" i="12" s="1"/>
  <c r="F2477" i="12"/>
  <c r="E2477" i="12"/>
  <c r="O2476" i="12"/>
  <c r="N2476" i="12"/>
  <c r="F2476" i="12"/>
  <c r="E2476" i="12"/>
  <c r="D2476" i="12"/>
  <c r="O2475" i="12"/>
  <c r="N2475" i="12"/>
  <c r="D2475" i="12" s="1"/>
  <c r="F2475" i="12"/>
  <c r="E2475" i="12"/>
  <c r="O2474" i="12"/>
  <c r="N2474" i="12"/>
  <c r="D2474" i="12" s="1"/>
  <c r="F2474" i="12"/>
  <c r="E2474" i="12"/>
  <c r="O2473" i="12"/>
  <c r="N2473" i="12"/>
  <c r="D2473" i="12" s="1"/>
  <c r="F2473" i="12"/>
  <c r="E2473" i="12"/>
  <c r="O2472" i="12"/>
  <c r="N2472" i="12"/>
  <c r="D2472" i="12" s="1"/>
  <c r="F2472" i="12"/>
  <c r="E2472" i="12"/>
  <c r="O2471" i="12"/>
  <c r="N2471" i="12"/>
  <c r="D2471" i="12" s="1"/>
  <c r="F2471" i="12"/>
  <c r="E2471" i="12"/>
  <c r="O2470" i="12"/>
  <c r="N2470" i="12"/>
  <c r="F2470" i="12"/>
  <c r="E2470" i="12"/>
  <c r="D2470" i="12"/>
  <c r="O2469" i="12"/>
  <c r="N2469" i="12"/>
  <c r="D2469" i="12" s="1"/>
  <c r="F2469" i="12"/>
  <c r="E2469" i="12"/>
  <c r="O2468" i="12"/>
  <c r="N2468" i="12"/>
  <c r="D2468" i="12" s="1"/>
  <c r="F2468" i="12"/>
  <c r="E2468" i="12"/>
  <c r="O2467" i="12"/>
  <c r="N2467" i="12"/>
  <c r="D2467" i="12" s="1"/>
  <c r="F2467" i="12"/>
  <c r="E2467" i="12"/>
  <c r="O2466" i="12"/>
  <c r="N2466" i="12"/>
  <c r="F2466" i="12"/>
  <c r="E2466" i="12"/>
  <c r="D2466" i="12"/>
  <c r="O2465" i="12"/>
  <c r="N2465" i="12"/>
  <c r="D2465" i="12" s="1"/>
  <c r="F2465" i="12"/>
  <c r="E2465" i="12"/>
  <c r="O2464" i="12"/>
  <c r="N2464" i="12"/>
  <c r="D2464" i="12" s="1"/>
  <c r="F2464" i="12"/>
  <c r="E2464" i="12"/>
  <c r="O2463" i="12"/>
  <c r="N2463" i="12"/>
  <c r="D2463" i="12" s="1"/>
  <c r="F2463" i="12"/>
  <c r="E2463" i="12"/>
  <c r="O2462" i="12"/>
  <c r="N2462" i="12"/>
  <c r="D2462" i="12" s="1"/>
  <c r="F2462" i="12"/>
  <c r="E2462" i="12"/>
  <c r="O2461" i="12"/>
  <c r="N2461" i="12"/>
  <c r="D2461" i="12" s="1"/>
  <c r="F2461" i="12"/>
  <c r="E2461" i="12"/>
  <c r="O2460" i="12"/>
  <c r="N2460" i="12"/>
  <c r="F2460" i="12"/>
  <c r="E2460" i="12"/>
  <c r="D2460" i="12"/>
  <c r="O2459" i="12"/>
  <c r="N2459" i="12"/>
  <c r="D2459" i="12" s="1"/>
  <c r="F2459" i="12"/>
  <c r="E2459" i="12"/>
  <c r="O2458" i="12"/>
  <c r="N2458" i="12"/>
  <c r="D2458" i="12" s="1"/>
  <c r="F2458" i="12"/>
  <c r="E2458" i="12"/>
  <c r="O2457" i="12"/>
  <c r="N2457" i="12"/>
  <c r="D2457" i="12" s="1"/>
  <c r="F2457" i="12"/>
  <c r="E2457" i="12"/>
  <c r="O2456" i="12"/>
  <c r="N2456" i="12"/>
  <c r="D2456" i="12" s="1"/>
  <c r="F2456" i="12"/>
  <c r="E2456" i="12"/>
  <c r="O2455" i="12"/>
  <c r="N2455" i="12"/>
  <c r="D2455" i="12" s="1"/>
  <c r="F2455" i="12"/>
  <c r="E2455" i="12"/>
  <c r="O2454" i="12"/>
  <c r="N2454" i="12"/>
  <c r="F2454" i="12"/>
  <c r="E2454" i="12"/>
  <c r="D2454" i="12"/>
  <c r="O2453" i="12"/>
  <c r="N2453" i="12"/>
  <c r="D2453" i="12" s="1"/>
  <c r="F2453" i="12"/>
  <c r="E2453" i="12"/>
  <c r="O2452" i="12"/>
  <c r="N2452" i="12"/>
  <c r="D2452" i="12" s="1"/>
  <c r="F2452" i="12"/>
  <c r="E2452" i="12"/>
  <c r="O2451" i="12"/>
  <c r="N2451" i="12"/>
  <c r="D2451" i="12" s="1"/>
  <c r="F2451" i="12"/>
  <c r="E2451" i="12"/>
  <c r="O2450" i="12"/>
  <c r="N2450" i="12"/>
  <c r="F2450" i="12"/>
  <c r="E2450" i="12"/>
  <c r="D2450" i="12"/>
  <c r="O2449" i="12"/>
  <c r="N2449" i="12"/>
  <c r="D2449" i="12" s="1"/>
  <c r="F2449" i="12"/>
  <c r="E2449" i="12"/>
  <c r="O2448" i="12"/>
  <c r="N2448" i="12"/>
  <c r="D2448" i="12" s="1"/>
  <c r="F2448" i="12"/>
  <c r="E2448" i="12"/>
  <c r="O2447" i="12"/>
  <c r="N2447" i="12"/>
  <c r="D2447" i="12" s="1"/>
  <c r="F2447" i="12"/>
  <c r="E2447" i="12"/>
  <c r="O2446" i="12"/>
  <c r="N2446" i="12"/>
  <c r="D2446" i="12" s="1"/>
  <c r="F2446" i="12"/>
  <c r="E2446" i="12"/>
  <c r="O2445" i="12"/>
  <c r="N2445" i="12"/>
  <c r="D2445" i="12" s="1"/>
  <c r="F2445" i="12"/>
  <c r="E2445" i="12"/>
  <c r="O2444" i="12"/>
  <c r="N2444" i="12"/>
  <c r="F2444" i="12"/>
  <c r="E2444" i="12"/>
  <c r="D2444" i="12"/>
  <c r="O2443" i="12"/>
  <c r="N2443" i="12"/>
  <c r="D2443" i="12" s="1"/>
  <c r="F2443" i="12"/>
  <c r="E2443" i="12"/>
  <c r="O2442" i="12"/>
  <c r="N2442" i="12"/>
  <c r="D2442" i="12" s="1"/>
  <c r="F2442" i="12"/>
  <c r="E2442" i="12"/>
  <c r="O2441" i="12"/>
  <c r="N2441" i="12"/>
  <c r="D2441" i="12" s="1"/>
  <c r="F2441" i="12"/>
  <c r="E2441" i="12"/>
  <c r="O2440" i="12"/>
  <c r="N2440" i="12"/>
  <c r="D2440" i="12" s="1"/>
  <c r="F2440" i="12"/>
  <c r="E2440" i="12"/>
  <c r="O2439" i="12"/>
  <c r="N2439" i="12"/>
  <c r="D2439" i="12" s="1"/>
  <c r="F2439" i="12"/>
  <c r="E2439" i="12"/>
  <c r="O2438" i="12"/>
  <c r="N2438" i="12"/>
  <c r="F2438" i="12"/>
  <c r="E2438" i="12"/>
  <c r="D2438" i="12"/>
  <c r="O2437" i="12"/>
  <c r="N2437" i="12"/>
  <c r="D2437" i="12" s="1"/>
  <c r="F2437" i="12"/>
  <c r="E2437" i="12"/>
  <c r="O2436" i="12"/>
  <c r="N2436" i="12"/>
  <c r="D2436" i="12" s="1"/>
  <c r="F2436" i="12"/>
  <c r="E2436" i="12"/>
  <c r="O2435" i="12"/>
  <c r="N2435" i="12"/>
  <c r="D2435" i="12" s="1"/>
  <c r="F2435" i="12"/>
  <c r="E2435" i="12"/>
  <c r="O2434" i="12"/>
  <c r="N2434" i="12"/>
  <c r="F2434" i="12"/>
  <c r="E2434" i="12"/>
  <c r="D2434" i="12"/>
  <c r="O2433" i="12"/>
  <c r="N2433" i="12"/>
  <c r="D2433" i="12" s="1"/>
  <c r="F2433" i="12"/>
  <c r="E2433" i="12"/>
  <c r="O2432" i="12"/>
  <c r="N2432" i="12"/>
  <c r="D2432" i="12" s="1"/>
  <c r="F2432" i="12"/>
  <c r="E2432" i="12"/>
  <c r="O2431" i="12"/>
  <c r="N2431" i="12"/>
  <c r="D2431" i="12" s="1"/>
  <c r="F2431" i="12"/>
  <c r="E2431" i="12"/>
  <c r="O2430" i="12"/>
  <c r="N2430" i="12"/>
  <c r="D2430" i="12" s="1"/>
  <c r="F2430" i="12"/>
  <c r="E2430" i="12"/>
  <c r="O2429" i="12"/>
  <c r="N2429" i="12"/>
  <c r="D2429" i="12" s="1"/>
  <c r="F2429" i="12"/>
  <c r="E2429" i="12"/>
  <c r="O2428" i="12"/>
  <c r="N2428" i="12"/>
  <c r="F2428" i="12"/>
  <c r="E2428" i="12"/>
  <c r="D2428" i="12"/>
  <c r="O2427" i="12"/>
  <c r="N2427" i="12"/>
  <c r="D2427" i="12" s="1"/>
  <c r="F2427" i="12"/>
  <c r="E2427" i="12"/>
  <c r="O2426" i="12"/>
  <c r="N2426" i="12"/>
  <c r="D2426" i="12" s="1"/>
  <c r="F2426" i="12"/>
  <c r="E2426" i="12"/>
  <c r="O2425" i="12"/>
  <c r="N2425" i="12"/>
  <c r="D2425" i="12" s="1"/>
  <c r="F2425" i="12"/>
  <c r="E2425" i="12"/>
  <c r="O2424" i="12"/>
  <c r="N2424" i="12"/>
  <c r="D2424" i="12" s="1"/>
  <c r="F2424" i="12"/>
  <c r="E2424" i="12"/>
  <c r="O2423" i="12"/>
  <c r="N2423" i="12"/>
  <c r="D2423" i="12" s="1"/>
  <c r="F2423" i="12"/>
  <c r="E2423" i="12"/>
  <c r="O2422" i="12"/>
  <c r="N2422" i="12"/>
  <c r="F2422" i="12"/>
  <c r="E2422" i="12"/>
  <c r="D2422" i="12"/>
  <c r="O2421" i="12"/>
  <c r="N2421" i="12"/>
  <c r="D2421" i="12" s="1"/>
  <c r="F2421" i="12"/>
  <c r="E2421" i="12"/>
  <c r="O2420" i="12"/>
  <c r="N2420" i="12"/>
  <c r="D2420" i="12" s="1"/>
  <c r="F2420" i="12"/>
  <c r="E2420" i="12"/>
  <c r="O2419" i="12"/>
  <c r="N2419" i="12"/>
  <c r="D2419" i="12" s="1"/>
  <c r="F2419" i="12"/>
  <c r="E2419" i="12"/>
  <c r="O2418" i="12"/>
  <c r="N2418" i="12"/>
  <c r="F2418" i="12"/>
  <c r="E2418" i="12"/>
  <c r="D2418" i="12"/>
  <c r="O2417" i="12"/>
  <c r="N2417" i="12"/>
  <c r="D2417" i="12" s="1"/>
  <c r="F2417" i="12"/>
  <c r="E2417" i="12"/>
  <c r="O2416" i="12"/>
  <c r="N2416" i="12"/>
  <c r="D2416" i="12" s="1"/>
  <c r="F2416" i="12"/>
  <c r="E2416" i="12"/>
  <c r="O2415" i="12"/>
  <c r="N2415" i="12"/>
  <c r="D2415" i="12" s="1"/>
  <c r="F2415" i="12"/>
  <c r="E2415" i="12"/>
  <c r="O2414" i="12"/>
  <c r="N2414" i="12"/>
  <c r="D2414" i="12" s="1"/>
  <c r="F2414" i="12"/>
  <c r="E2414" i="12"/>
  <c r="O2413" i="12"/>
  <c r="N2413" i="12"/>
  <c r="D2413" i="12" s="1"/>
  <c r="F2413" i="12"/>
  <c r="E2413" i="12"/>
  <c r="O2412" i="12"/>
  <c r="N2412" i="12"/>
  <c r="F2412" i="12"/>
  <c r="E2412" i="12"/>
  <c r="D2412" i="12"/>
  <c r="O2411" i="12"/>
  <c r="N2411" i="12"/>
  <c r="D2411" i="12" s="1"/>
  <c r="F2411" i="12"/>
  <c r="E2411" i="12"/>
  <c r="O2410" i="12"/>
  <c r="N2410" i="12"/>
  <c r="D2410" i="12" s="1"/>
  <c r="F2410" i="12"/>
  <c r="E2410" i="12"/>
  <c r="O2409" i="12"/>
  <c r="N2409" i="12"/>
  <c r="D2409" i="12" s="1"/>
  <c r="F2409" i="12"/>
  <c r="E2409" i="12"/>
  <c r="O2408" i="12"/>
  <c r="N2408" i="12"/>
  <c r="D2408" i="12" s="1"/>
  <c r="F2408" i="12"/>
  <c r="E2408" i="12"/>
  <c r="O2407" i="12"/>
  <c r="N2407" i="12"/>
  <c r="D2407" i="12" s="1"/>
  <c r="F2407" i="12"/>
  <c r="E2407" i="12"/>
  <c r="O2406" i="12"/>
  <c r="N2406" i="12"/>
  <c r="F2406" i="12"/>
  <c r="E2406" i="12"/>
  <c r="D2406" i="12"/>
  <c r="O2405" i="12"/>
  <c r="N2405" i="12"/>
  <c r="D2405" i="12" s="1"/>
  <c r="F2405" i="12"/>
  <c r="E2405" i="12"/>
  <c r="O2404" i="12"/>
  <c r="N2404" i="12"/>
  <c r="D2404" i="12" s="1"/>
  <c r="F2404" i="12"/>
  <c r="E2404" i="12"/>
  <c r="O2403" i="12"/>
  <c r="N2403" i="12"/>
  <c r="D2403" i="12" s="1"/>
  <c r="F2403" i="12"/>
  <c r="E2403" i="12"/>
  <c r="O2402" i="12"/>
  <c r="N2402" i="12"/>
  <c r="F2402" i="12"/>
  <c r="E2402" i="12"/>
  <c r="D2402" i="12"/>
  <c r="O2401" i="12"/>
  <c r="N2401" i="12"/>
  <c r="D2401" i="12" s="1"/>
  <c r="F2401" i="12"/>
  <c r="E2401" i="12"/>
  <c r="O2400" i="12"/>
  <c r="N2400" i="12"/>
  <c r="D2400" i="12" s="1"/>
  <c r="F2400" i="12"/>
  <c r="E2400" i="12"/>
  <c r="O2399" i="12"/>
  <c r="N2399" i="12"/>
  <c r="D2399" i="12" s="1"/>
  <c r="F2399" i="12"/>
  <c r="E2399" i="12"/>
  <c r="O2398" i="12"/>
  <c r="N2398" i="12"/>
  <c r="D2398" i="12" s="1"/>
  <c r="F2398" i="12"/>
  <c r="E2398" i="12"/>
  <c r="O2397" i="12"/>
  <c r="N2397" i="12"/>
  <c r="D2397" i="12" s="1"/>
  <c r="F2397" i="12"/>
  <c r="E2397" i="12"/>
  <c r="O2396" i="12"/>
  <c r="N2396" i="12"/>
  <c r="F2396" i="12"/>
  <c r="E2396" i="12"/>
  <c r="D2396" i="12"/>
  <c r="O2395" i="12"/>
  <c r="N2395" i="12"/>
  <c r="D2395" i="12" s="1"/>
  <c r="F2395" i="12"/>
  <c r="E2395" i="12"/>
  <c r="O2394" i="12"/>
  <c r="N2394" i="12"/>
  <c r="D2394" i="12" s="1"/>
  <c r="F2394" i="12"/>
  <c r="E2394" i="12"/>
  <c r="O2393" i="12"/>
  <c r="N2393" i="12"/>
  <c r="D2393" i="12" s="1"/>
  <c r="F2393" i="12"/>
  <c r="E2393" i="12"/>
  <c r="O2392" i="12"/>
  <c r="N2392" i="12"/>
  <c r="D2392" i="12" s="1"/>
  <c r="F2392" i="12"/>
  <c r="E2392" i="12"/>
  <c r="O2391" i="12"/>
  <c r="N2391" i="12"/>
  <c r="D2391" i="12" s="1"/>
  <c r="F2391" i="12"/>
  <c r="E2391" i="12"/>
  <c r="O2390" i="12"/>
  <c r="N2390" i="12"/>
  <c r="F2390" i="12"/>
  <c r="E2390" i="12"/>
  <c r="D2390" i="12"/>
  <c r="O2389" i="12"/>
  <c r="N2389" i="12"/>
  <c r="D2389" i="12" s="1"/>
  <c r="F2389" i="12"/>
  <c r="E2389" i="12"/>
  <c r="O2388" i="12"/>
  <c r="N2388" i="12"/>
  <c r="D2388" i="12" s="1"/>
  <c r="F2388" i="12"/>
  <c r="E2388" i="12"/>
  <c r="O2387" i="12"/>
  <c r="N2387" i="12"/>
  <c r="D2387" i="12" s="1"/>
  <c r="F2387" i="12"/>
  <c r="E2387" i="12"/>
  <c r="O2386" i="12"/>
  <c r="N2386" i="12"/>
  <c r="F2386" i="12"/>
  <c r="E2386" i="12"/>
  <c r="D2386" i="12"/>
  <c r="O2385" i="12"/>
  <c r="N2385" i="12"/>
  <c r="D2385" i="12" s="1"/>
  <c r="F2385" i="12"/>
  <c r="E2385" i="12"/>
  <c r="O2384" i="12"/>
  <c r="N2384" i="12"/>
  <c r="D2384" i="12" s="1"/>
  <c r="F2384" i="12"/>
  <c r="E2384" i="12"/>
  <c r="O2383" i="12"/>
  <c r="N2383" i="12"/>
  <c r="D2383" i="12" s="1"/>
  <c r="F2383" i="12"/>
  <c r="E2383" i="12"/>
  <c r="O2382" i="12"/>
  <c r="N2382" i="12"/>
  <c r="D2382" i="12" s="1"/>
  <c r="F2382" i="12"/>
  <c r="E2382" i="12"/>
  <c r="O2381" i="12"/>
  <c r="N2381" i="12"/>
  <c r="D2381" i="12" s="1"/>
  <c r="F2381" i="12"/>
  <c r="E2381" i="12"/>
  <c r="O2380" i="12"/>
  <c r="N2380" i="12"/>
  <c r="F2380" i="12"/>
  <c r="E2380" i="12"/>
  <c r="D2380" i="12"/>
  <c r="O2379" i="12"/>
  <c r="N2379" i="12"/>
  <c r="D2379" i="12" s="1"/>
  <c r="F2379" i="12"/>
  <c r="E2379" i="12"/>
  <c r="O2378" i="12"/>
  <c r="N2378" i="12"/>
  <c r="D2378" i="12" s="1"/>
  <c r="F2378" i="12"/>
  <c r="E2378" i="12"/>
  <c r="O2377" i="12"/>
  <c r="N2377" i="12"/>
  <c r="D2377" i="12" s="1"/>
  <c r="F2377" i="12"/>
  <c r="E2377" i="12"/>
  <c r="O2376" i="12"/>
  <c r="N2376" i="12"/>
  <c r="D2376" i="12" s="1"/>
  <c r="F2376" i="12"/>
  <c r="E2376" i="12"/>
  <c r="O2375" i="12"/>
  <c r="N2375" i="12"/>
  <c r="D2375" i="12" s="1"/>
  <c r="F2375" i="12"/>
  <c r="E2375" i="12"/>
  <c r="O2374" i="12"/>
  <c r="N2374" i="12"/>
  <c r="F2374" i="12"/>
  <c r="E2374" i="12"/>
  <c r="D2374" i="12"/>
  <c r="O2373" i="12"/>
  <c r="N2373" i="12"/>
  <c r="D2373" i="12" s="1"/>
  <c r="F2373" i="12"/>
  <c r="E2373" i="12"/>
  <c r="O2372" i="12"/>
  <c r="N2372" i="12"/>
  <c r="F2372" i="12"/>
  <c r="E2372" i="12"/>
  <c r="D2372" i="12"/>
  <c r="O2371" i="12"/>
  <c r="N2371" i="12"/>
  <c r="D2371" i="12" s="1"/>
  <c r="F2371" i="12"/>
  <c r="E2371" i="12"/>
  <c r="O2370" i="12"/>
  <c r="N2370" i="12"/>
  <c r="D2370" i="12" s="1"/>
  <c r="F2370" i="12"/>
  <c r="E2370" i="12"/>
  <c r="O2369" i="12"/>
  <c r="N2369" i="12"/>
  <c r="D2369" i="12" s="1"/>
  <c r="F2369" i="12"/>
  <c r="E2369" i="12"/>
  <c r="O2368" i="12"/>
  <c r="N2368" i="12"/>
  <c r="D2368" i="12" s="1"/>
  <c r="F2368" i="12"/>
  <c r="E2368" i="12"/>
  <c r="O2367" i="12"/>
  <c r="N2367" i="12"/>
  <c r="D2367" i="12" s="1"/>
  <c r="F2367" i="12"/>
  <c r="E2367" i="12"/>
  <c r="O2366" i="12"/>
  <c r="N2366" i="12"/>
  <c r="D2366" i="12" s="1"/>
  <c r="F2366" i="12"/>
  <c r="E2366" i="12"/>
  <c r="O2365" i="12"/>
  <c r="N2365" i="12"/>
  <c r="D2365" i="12" s="1"/>
  <c r="F2365" i="12"/>
  <c r="E2365" i="12"/>
  <c r="O2364" i="12"/>
  <c r="N2364" i="12"/>
  <c r="F2364" i="12"/>
  <c r="E2364" i="12"/>
  <c r="D2364" i="12"/>
  <c r="O2363" i="12"/>
  <c r="N2363" i="12"/>
  <c r="D2363" i="12" s="1"/>
  <c r="F2363" i="12"/>
  <c r="E2363" i="12"/>
  <c r="O2362" i="12"/>
  <c r="N2362" i="12"/>
  <c r="D2362" i="12" s="1"/>
  <c r="F2362" i="12"/>
  <c r="E2362" i="12"/>
  <c r="O2361" i="12"/>
  <c r="N2361" i="12"/>
  <c r="D2361" i="12" s="1"/>
  <c r="F2361" i="12"/>
  <c r="E2361" i="12"/>
  <c r="O2360" i="12"/>
  <c r="N2360" i="12"/>
  <c r="D2360" i="12" s="1"/>
  <c r="F2360" i="12"/>
  <c r="E2360" i="12"/>
  <c r="O2359" i="12"/>
  <c r="N2359" i="12"/>
  <c r="D2359" i="12" s="1"/>
  <c r="F2359" i="12"/>
  <c r="E2359" i="12"/>
  <c r="O2358" i="12"/>
  <c r="N2358" i="12"/>
  <c r="D2358" i="12" s="1"/>
  <c r="F2358" i="12"/>
  <c r="E2358" i="12"/>
  <c r="O2357" i="12"/>
  <c r="N2357" i="12"/>
  <c r="D2357" i="12" s="1"/>
  <c r="F2357" i="12"/>
  <c r="E2357" i="12"/>
  <c r="O2356" i="12"/>
  <c r="N2356" i="12"/>
  <c r="D2356" i="12" s="1"/>
  <c r="F2356" i="12"/>
  <c r="E2356" i="12"/>
  <c r="O2355" i="12"/>
  <c r="N2355" i="12"/>
  <c r="D2355" i="12" s="1"/>
  <c r="F2355" i="12"/>
  <c r="E2355" i="12"/>
  <c r="O2354" i="12"/>
  <c r="N2354" i="12"/>
  <c r="F2354" i="12"/>
  <c r="E2354" i="12"/>
  <c r="D2354" i="12"/>
  <c r="O2353" i="12"/>
  <c r="N2353" i="12"/>
  <c r="D2353" i="12" s="1"/>
  <c r="F2353" i="12"/>
  <c r="E2353" i="12"/>
  <c r="O2352" i="12"/>
  <c r="N2352" i="12"/>
  <c r="D2352" i="12" s="1"/>
  <c r="F2352" i="12"/>
  <c r="E2352" i="12"/>
  <c r="O2351" i="12"/>
  <c r="N2351" i="12"/>
  <c r="D2351" i="12" s="1"/>
  <c r="F2351" i="12"/>
  <c r="E2351" i="12"/>
  <c r="O2350" i="12"/>
  <c r="N2350" i="12"/>
  <c r="D2350" i="12" s="1"/>
  <c r="F2350" i="12"/>
  <c r="E2350" i="12"/>
  <c r="O2349" i="12"/>
  <c r="N2349" i="12"/>
  <c r="D2349" i="12" s="1"/>
  <c r="F2349" i="12"/>
  <c r="E2349" i="12"/>
  <c r="O2348" i="12"/>
  <c r="N2348" i="12"/>
  <c r="F2348" i="12"/>
  <c r="E2348" i="12"/>
  <c r="D2348" i="12"/>
  <c r="O2347" i="12"/>
  <c r="N2347" i="12"/>
  <c r="D2347" i="12" s="1"/>
  <c r="F2347" i="12"/>
  <c r="E2347" i="12"/>
  <c r="O2346" i="12"/>
  <c r="N2346" i="12"/>
  <c r="D2346" i="12" s="1"/>
  <c r="F2346" i="12"/>
  <c r="E2346" i="12"/>
  <c r="O2345" i="12"/>
  <c r="N2345" i="12"/>
  <c r="D2345" i="12" s="1"/>
  <c r="F2345" i="12"/>
  <c r="E2345" i="12"/>
  <c r="O2344" i="12"/>
  <c r="N2344" i="12"/>
  <c r="D2344" i="12" s="1"/>
  <c r="F2344" i="12"/>
  <c r="E2344" i="12"/>
  <c r="O2343" i="12"/>
  <c r="N2343" i="12"/>
  <c r="D2343" i="12" s="1"/>
  <c r="F2343" i="12"/>
  <c r="E2343" i="12"/>
  <c r="O2342" i="12"/>
  <c r="N2342" i="12"/>
  <c r="F2342" i="12"/>
  <c r="E2342" i="12"/>
  <c r="D2342" i="12"/>
  <c r="O2341" i="12"/>
  <c r="N2341" i="12"/>
  <c r="D2341" i="12" s="1"/>
  <c r="F2341" i="12"/>
  <c r="E2341" i="12"/>
  <c r="O2340" i="12"/>
  <c r="N2340" i="12"/>
  <c r="D2340" i="12" s="1"/>
  <c r="F2340" i="12"/>
  <c r="E2340" i="12"/>
  <c r="O2339" i="12"/>
  <c r="N2339" i="12"/>
  <c r="D2339" i="12" s="1"/>
  <c r="F2339" i="12"/>
  <c r="E2339" i="12"/>
  <c r="O2338" i="12"/>
  <c r="N2338" i="12"/>
  <c r="F2338" i="12"/>
  <c r="E2338" i="12"/>
  <c r="D2338" i="12"/>
  <c r="O2337" i="12"/>
  <c r="N2337" i="12"/>
  <c r="D2337" i="12" s="1"/>
  <c r="F2337" i="12"/>
  <c r="E2337" i="12"/>
  <c r="O2336" i="12"/>
  <c r="N2336" i="12"/>
  <c r="D2336" i="12" s="1"/>
  <c r="F2336" i="12"/>
  <c r="E2336" i="12"/>
  <c r="O2335" i="12"/>
  <c r="N2335" i="12"/>
  <c r="D2335" i="12" s="1"/>
  <c r="F2335" i="12"/>
  <c r="E2335" i="12"/>
  <c r="O2334" i="12"/>
  <c r="N2334" i="12"/>
  <c r="D2334" i="12" s="1"/>
  <c r="F2334" i="12"/>
  <c r="E2334" i="12"/>
  <c r="O2333" i="12"/>
  <c r="N2333" i="12"/>
  <c r="D2333" i="12" s="1"/>
  <c r="F2333" i="12"/>
  <c r="E2333" i="12"/>
  <c r="O2332" i="12"/>
  <c r="N2332" i="12"/>
  <c r="F2332" i="12"/>
  <c r="E2332" i="12"/>
  <c r="D2332" i="12"/>
  <c r="O2331" i="12"/>
  <c r="N2331" i="12"/>
  <c r="D2331" i="12" s="1"/>
  <c r="F2331" i="12"/>
  <c r="E2331" i="12"/>
  <c r="O2330" i="12"/>
  <c r="N2330" i="12"/>
  <c r="D2330" i="12" s="1"/>
  <c r="F2330" i="12"/>
  <c r="E2330" i="12"/>
  <c r="O2329" i="12"/>
  <c r="N2329" i="12"/>
  <c r="D2329" i="12" s="1"/>
  <c r="F2329" i="12"/>
  <c r="E2329" i="12"/>
  <c r="O2328" i="12"/>
  <c r="N2328" i="12"/>
  <c r="D2328" i="12" s="1"/>
  <c r="F2328" i="12"/>
  <c r="E2328" i="12"/>
  <c r="O2327" i="12"/>
  <c r="N2327" i="12"/>
  <c r="D2327" i="12" s="1"/>
  <c r="F2327" i="12"/>
  <c r="E2327" i="12"/>
  <c r="O2326" i="12"/>
  <c r="N2326" i="12"/>
  <c r="F2326" i="12"/>
  <c r="E2326" i="12"/>
  <c r="D2326" i="12"/>
  <c r="O2325" i="12"/>
  <c r="N2325" i="12"/>
  <c r="D2325" i="12" s="1"/>
  <c r="F2325" i="12"/>
  <c r="E2325" i="12"/>
  <c r="O2324" i="12"/>
  <c r="N2324" i="12"/>
  <c r="D2324" i="12" s="1"/>
  <c r="F2324" i="12"/>
  <c r="E2324" i="12"/>
  <c r="O2323" i="12"/>
  <c r="N2323" i="12"/>
  <c r="D2323" i="12" s="1"/>
  <c r="F2323" i="12"/>
  <c r="E2323" i="12"/>
  <c r="O2322" i="12"/>
  <c r="N2322" i="12"/>
  <c r="F2322" i="12"/>
  <c r="E2322" i="12"/>
  <c r="D2322" i="12"/>
  <c r="O2321" i="12"/>
  <c r="N2321" i="12"/>
  <c r="D2321" i="12" s="1"/>
  <c r="F2321" i="12"/>
  <c r="E2321" i="12"/>
  <c r="O2320" i="12"/>
  <c r="N2320" i="12"/>
  <c r="D2320" i="12" s="1"/>
  <c r="F2320" i="12"/>
  <c r="E2320" i="12"/>
  <c r="O2319" i="12"/>
  <c r="N2319" i="12"/>
  <c r="D2319" i="12" s="1"/>
  <c r="F2319" i="12"/>
  <c r="E2319" i="12"/>
  <c r="O2318" i="12"/>
  <c r="N2318" i="12"/>
  <c r="D2318" i="12" s="1"/>
  <c r="F2318" i="12"/>
  <c r="E2318" i="12"/>
  <c r="O2317" i="12"/>
  <c r="N2317" i="12"/>
  <c r="D2317" i="12" s="1"/>
  <c r="F2317" i="12"/>
  <c r="E2317" i="12"/>
  <c r="O2316" i="12"/>
  <c r="N2316" i="12"/>
  <c r="D2316" i="12" s="1"/>
  <c r="F2316" i="12"/>
  <c r="E2316" i="12"/>
  <c r="O2315" i="12"/>
  <c r="N2315" i="12"/>
  <c r="D2315" i="12" s="1"/>
  <c r="F2315" i="12"/>
  <c r="E2315" i="12"/>
  <c r="O2314" i="12"/>
  <c r="N2314" i="12"/>
  <c r="D2314" i="12" s="1"/>
  <c r="F2314" i="12"/>
  <c r="E2314" i="12"/>
  <c r="O2313" i="12"/>
  <c r="N2313" i="12"/>
  <c r="D2313" i="12" s="1"/>
  <c r="F2313" i="12"/>
  <c r="E2313" i="12"/>
  <c r="O2312" i="12"/>
  <c r="N2312" i="12"/>
  <c r="D2312" i="12" s="1"/>
  <c r="F2312" i="12"/>
  <c r="E2312" i="12"/>
  <c r="O2311" i="12"/>
  <c r="N2311" i="12"/>
  <c r="D2311" i="12" s="1"/>
  <c r="F2311" i="12"/>
  <c r="E2311" i="12"/>
  <c r="O2310" i="12"/>
  <c r="N2310" i="12"/>
  <c r="D2310" i="12" s="1"/>
  <c r="F2310" i="12"/>
  <c r="E2310" i="12"/>
  <c r="O2309" i="12"/>
  <c r="N2309" i="12"/>
  <c r="D2309" i="12" s="1"/>
  <c r="F2309" i="12"/>
  <c r="E2309" i="12"/>
  <c r="O2308" i="12"/>
  <c r="N2308" i="12"/>
  <c r="D2308" i="12" s="1"/>
  <c r="F2308" i="12"/>
  <c r="E2308" i="12"/>
  <c r="O2307" i="12"/>
  <c r="N2307" i="12"/>
  <c r="D2307" i="12" s="1"/>
  <c r="F2307" i="12"/>
  <c r="E2307" i="12"/>
  <c r="O2306" i="12"/>
  <c r="N2306" i="12"/>
  <c r="F2306" i="12"/>
  <c r="E2306" i="12"/>
  <c r="D2306" i="12"/>
  <c r="O2305" i="12"/>
  <c r="N2305" i="12"/>
  <c r="D2305" i="12" s="1"/>
  <c r="F2305" i="12"/>
  <c r="E2305" i="12"/>
  <c r="O2304" i="12"/>
  <c r="N2304" i="12"/>
  <c r="D2304" i="12" s="1"/>
  <c r="F2304" i="12"/>
  <c r="E2304" i="12"/>
  <c r="O2303" i="12"/>
  <c r="N2303" i="12"/>
  <c r="D2303" i="12" s="1"/>
  <c r="F2303" i="12"/>
  <c r="E2303" i="12"/>
  <c r="O2302" i="12"/>
  <c r="N2302" i="12"/>
  <c r="D2302" i="12" s="1"/>
  <c r="F2302" i="12"/>
  <c r="E2302" i="12"/>
  <c r="O2301" i="12"/>
  <c r="N2301" i="12"/>
  <c r="D2301" i="12" s="1"/>
  <c r="F2301" i="12"/>
  <c r="E2301" i="12"/>
  <c r="O2300" i="12"/>
  <c r="N2300" i="12"/>
  <c r="D2300" i="12" s="1"/>
  <c r="F2300" i="12"/>
  <c r="E2300" i="12"/>
  <c r="O2299" i="12"/>
  <c r="N2299" i="12"/>
  <c r="D2299" i="12" s="1"/>
  <c r="F2299" i="12"/>
  <c r="E2299" i="12"/>
  <c r="O2298" i="12"/>
  <c r="N2298" i="12"/>
  <c r="D2298" i="12" s="1"/>
  <c r="F2298" i="12"/>
  <c r="E2298" i="12"/>
  <c r="O2297" i="12"/>
  <c r="N2297" i="12"/>
  <c r="D2297" i="12" s="1"/>
  <c r="F2297" i="12"/>
  <c r="E2297" i="12"/>
  <c r="O2296" i="12"/>
  <c r="N2296" i="12"/>
  <c r="D2296" i="12" s="1"/>
  <c r="F2296" i="12"/>
  <c r="E2296" i="12"/>
  <c r="O2295" i="12"/>
  <c r="N2295" i="12"/>
  <c r="D2295" i="12" s="1"/>
  <c r="F2295" i="12"/>
  <c r="E2295" i="12"/>
  <c r="O2294" i="12"/>
  <c r="N2294" i="12"/>
  <c r="D2294" i="12" s="1"/>
  <c r="F2294" i="12"/>
  <c r="E2294" i="12"/>
  <c r="O2293" i="12"/>
  <c r="N2293" i="12"/>
  <c r="D2293" i="12" s="1"/>
  <c r="F2293" i="12"/>
  <c r="E2293" i="12"/>
  <c r="O2292" i="12"/>
  <c r="N2292" i="12"/>
  <c r="D2292" i="12" s="1"/>
  <c r="F2292" i="12"/>
  <c r="E2292" i="12"/>
  <c r="O2291" i="12"/>
  <c r="N2291" i="12"/>
  <c r="D2291" i="12" s="1"/>
  <c r="F2291" i="12"/>
  <c r="E2291" i="12"/>
  <c r="O2290" i="12"/>
  <c r="N2290" i="12"/>
  <c r="F2290" i="12"/>
  <c r="E2290" i="12"/>
  <c r="D2290" i="12"/>
  <c r="O2289" i="12"/>
  <c r="N2289" i="12"/>
  <c r="D2289" i="12" s="1"/>
  <c r="F2289" i="12"/>
  <c r="E2289" i="12"/>
  <c r="O2288" i="12"/>
  <c r="N2288" i="12"/>
  <c r="D2288" i="12" s="1"/>
  <c r="F2288" i="12"/>
  <c r="E2288" i="12"/>
  <c r="O2287" i="12"/>
  <c r="N2287" i="12"/>
  <c r="D2287" i="12" s="1"/>
  <c r="F2287" i="12"/>
  <c r="E2287" i="12"/>
  <c r="O2286" i="12"/>
  <c r="N2286" i="12"/>
  <c r="D2286" i="12" s="1"/>
  <c r="F2286" i="12"/>
  <c r="E2286" i="12"/>
  <c r="O2285" i="12"/>
  <c r="N2285" i="12"/>
  <c r="D2285" i="12" s="1"/>
  <c r="F2285" i="12"/>
  <c r="E2285" i="12"/>
  <c r="O2284" i="12"/>
  <c r="N2284" i="12"/>
  <c r="D2284" i="12" s="1"/>
  <c r="F2284" i="12"/>
  <c r="E2284" i="12"/>
  <c r="O2283" i="12"/>
  <c r="N2283" i="12"/>
  <c r="D2283" i="12" s="1"/>
  <c r="F2283" i="12"/>
  <c r="E2283" i="12"/>
  <c r="O2282" i="12"/>
  <c r="N2282" i="12"/>
  <c r="D2282" i="12" s="1"/>
  <c r="F2282" i="12"/>
  <c r="E2282" i="12"/>
  <c r="O2281" i="12"/>
  <c r="N2281" i="12"/>
  <c r="D2281" i="12" s="1"/>
  <c r="F2281" i="12"/>
  <c r="E2281" i="12"/>
  <c r="O2280" i="12"/>
  <c r="N2280" i="12"/>
  <c r="D2280" i="12" s="1"/>
  <c r="F2280" i="12"/>
  <c r="E2280" i="12"/>
  <c r="O2279" i="12"/>
  <c r="N2279" i="12"/>
  <c r="D2279" i="12" s="1"/>
  <c r="F2279" i="12"/>
  <c r="E2279" i="12"/>
  <c r="O2278" i="12"/>
  <c r="N2278" i="12"/>
  <c r="D2278" i="12" s="1"/>
  <c r="F2278" i="12"/>
  <c r="E2278" i="12"/>
  <c r="O2277" i="12"/>
  <c r="N2277" i="12"/>
  <c r="D2277" i="12" s="1"/>
  <c r="F2277" i="12"/>
  <c r="E2277" i="12"/>
  <c r="O2276" i="12"/>
  <c r="N2276" i="12"/>
  <c r="D2276" i="12" s="1"/>
  <c r="F2276" i="12"/>
  <c r="E2276" i="12"/>
  <c r="O2275" i="12"/>
  <c r="N2275" i="12"/>
  <c r="D2275" i="12" s="1"/>
  <c r="F2275" i="12"/>
  <c r="E2275" i="12"/>
  <c r="O2274" i="12"/>
  <c r="N2274" i="12"/>
  <c r="F2274" i="12"/>
  <c r="E2274" i="12"/>
  <c r="D2274" i="12"/>
  <c r="O2273" i="12"/>
  <c r="N2273" i="12"/>
  <c r="D2273" i="12" s="1"/>
  <c r="F2273" i="12"/>
  <c r="E2273" i="12"/>
  <c r="O2272" i="12"/>
  <c r="N2272" i="12"/>
  <c r="D2272" i="12" s="1"/>
  <c r="F2272" i="12"/>
  <c r="E2272" i="12"/>
  <c r="O2271" i="12"/>
  <c r="N2271" i="12"/>
  <c r="D2271" i="12" s="1"/>
  <c r="F2271" i="12"/>
  <c r="E2271" i="12"/>
  <c r="O2270" i="12"/>
  <c r="N2270" i="12"/>
  <c r="D2270" i="12" s="1"/>
  <c r="F2270" i="12"/>
  <c r="E2270" i="12"/>
  <c r="O2269" i="12"/>
  <c r="N2269" i="12"/>
  <c r="D2269" i="12" s="1"/>
  <c r="F2269" i="12"/>
  <c r="E2269" i="12"/>
  <c r="O2268" i="12"/>
  <c r="N2268" i="12"/>
  <c r="D2268" i="12" s="1"/>
  <c r="F2268" i="12"/>
  <c r="E2268" i="12"/>
  <c r="O2267" i="12"/>
  <c r="N2267" i="12"/>
  <c r="D2267" i="12" s="1"/>
  <c r="F2267" i="12"/>
  <c r="E2267" i="12"/>
  <c r="O2266" i="12"/>
  <c r="N2266" i="12"/>
  <c r="D2266" i="12" s="1"/>
  <c r="F2266" i="12"/>
  <c r="E2266" i="12"/>
  <c r="O2265" i="12"/>
  <c r="N2265" i="12"/>
  <c r="D2265" i="12" s="1"/>
  <c r="F2265" i="12"/>
  <c r="E2265" i="12"/>
  <c r="O2264" i="12"/>
  <c r="N2264" i="12"/>
  <c r="D2264" i="12" s="1"/>
  <c r="F2264" i="12"/>
  <c r="E2264" i="12"/>
  <c r="O2263" i="12"/>
  <c r="N2263" i="12"/>
  <c r="D2263" i="12" s="1"/>
  <c r="F2263" i="12"/>
  <c r="E2263" i="12"/>
  <c r="O2262" i="12"/>
  <c r="N2262" i="12"/>
  <c r="D2262" i="12" s="1"/>
  <c r="F2262" i="12"/>
  <c r="E2262" i="12"/>
  <c r="O2261" i="12"/>
  <c r="N2261" i="12"/>
  <c r="D2261" i="12" s="1"/>
  <c r="F2261" i="12"/>
  <c r="E2261" i="12"/>
  <c r="O2260" i="12"/>
  <c r="N2260" i="12"/>
  <c r="D2260" i="12" s="1"/>
  <c r="F2260" i="12"/>
  <c r="E2260" i="12"/>
  <c r="O2259" i="12"/>
  <c r="N2259" i="12"/>
  <c r="D2259" i="12" s="1"/>
  <c r="F2259" i="12"/>
  <c r="E2259" i="12"/>
  <c r="O2258" i="12"/>
  <c r="N2258" i="12"/>
  <c r="F2258" i="12"/>
  <c r="E2258" i="12"/>
  <c r="D2258" i="12"/>
  <c r="O2257" i="12"/>
  <c r="N2257" i="12"/>
  <c r="D2257" i="12" s="1"/>
  <c r="F2257" i="12"/>
  <c r="E2257" i="12"/>
  <c r="O2256" i="12"/>
  <c r="N2256" i="12"/>
  <c r="D2256" i="12" s="1"/>
  <c r="F2256" i="12"/>
  <c r="E2256" i="12"/>
  <c r="O2255" i="12"/>
  <c r="N2255" i="12"/>
  <c r="D2255" i="12" s="1"/>
  <c r="F2255" i="12"/>
  <c r="E2255" i="12"/>
  <c r="O2254" i="12"/>
  <c r="N2254" i="12"/>
  <c r="D2254" i="12" s="1"/>
  <c r="F2254" i="12"/>
  <c r="E2254" i="12"/>
  <c r="O2253" i="12"/>
  <c r="N2253" i="12"/>
  <c r="D2253" i="12" s="1"/>
  <c r="F2253" i="12"/>
  <c r="E2253" i="12"/>
  <c r="O2252" i="12"/>
  <c r="N2252" i="12"/>
  <c r="D2252" i="12" s="1"/>
  <c r="F2252" i="12"/>
  <c r="E2252" i="12"/>
  <c r="O2251" i="12"/>
  <c r="N2251" i="12"/>
  <c r="D2251" i="12" s="1"/>
  <c r="F2251" i="12"/>
  <c r="E2251" i="12"/>
  <c r="O2250" i="12"/>
  <c r="N2250" i="12"/>
  <c r="F2250" i="12"/>
  <c r="E2250" i="12"/>
  <c r="D2250" i="12"/>
  <c r="O2249" i="12"/>
  <c r="N2249" i="12"/>
  <c r="D2249" i="12" s="1"/>
  <c r="F2249" i="12"/>
  <c r="E2249" i="12"/>
  <c r="O2248" i="12"/>
  <c r="N2248" i="12"/>
  <c r="D2248" i="12" s="1"/>
  <c r="F2248" i="12"/>
  <c r="E2248" i="12"/>
  <c r="O2247" i="12"/>
  <c r="N2247" i="12"/>
  <c r="D2247" i="12" s="1"/>
  <c r="F2247" i="12"/>
  <c r="E2247" i="12"/>
  <c r="O2246" i="12"/>
  <c r="N2246" i="12"/>
  <c r="D2246" i="12" s="1"/>
  <c r="F2246" i="12"/>
  <c r="E2246" i="12"/>
  <c r="O2245" i="12"/>
  <c r="N2245" i="12"/>
  <c r="D2245" i="12" s="1"/>
  <c r="F2245" i="12"/>
  <c r="E2245" i="12"/>
  <c r="O2244" i="12"/>
  <c r="N2244" i="12"/>
  <c r="D2244" i="12" s="1"/>
  <c r="F2244" i="12"/>
  <c r="E2244" i="12"/>
  <c r="O2243" i="12"/>
  <c r="N2243" i="12"/>
  <c r="D2243" i="12" s="1"/>
  <c r="F2243" i="12"/>
  <c r="E2243" i="12"/>
  <c r="O2242" i="12"/>
  <c r="N2242" i="12"/>
  <c r="F2242" i="12"/>
  <c r="E2242" i="12"/>
  <c r="D2242" i="12"/>
  <c r="O2241" i="12"/>
  <c r="N2241" i="12"/>
  <c r="D2241" i="12" s="1"/>
  <c r="F2241" i="12"/>
  <c r="E2241" i="12"/>
  <c r="O2240" i="12"/>
  <c r="N2240" i="12"/>
  <c r="D2240" i="12" s="1"/>
  <c r="F2240" i="12"/>
  <c r="E2240" i="12"/>
  <c r="O2239" i="12"/>
  <c r="N2239" i="12"/>
  <c r="D2239" i="12" s="1"/>
  <c r="F2239" i="12"/>
  <c r="E2239" i="12"/>
  <c r="O2238" i="12"/>
  <c r="N2238" i="12"/>
  <c r="F2238" i="12"/>
  <c r="E2238" i="12"/>
  <c r="D2238" i="12"/>
  <c r="O2237" i="12"/>
  <c r="N2237" i="12"/>
  <c r="D2237" i="12" s="1"/>
  <c r="F2237" i="12"/>
  <c r="E2237" i="12"/>
  <c r="O2236" i="12"/>
  <c r="N2236" i="12"/>
  <c r="D2236" i="12" s="1"/>
  <c r="F2236" i="12"/>
  <c r="E2236" i="12"/>
  <c r="O2235" i="12"/>
  <c r="N2235" i="12"/>
  <c r="D2235" i="12" s="1"/>
  <c r="F2235" i="12"/>
  <c r="E2235" i="12"/>
  <c r="O2234" i="12"/>
  <c r="N2234" i="12"/>
  <c r="F2234" i="12"/>
  <c r="E2234" i="12"/>
  <c r="D2234" i="12"/>
  <c r="O2233" i="12"/>
  <c r="N2233" i="12"/>
  <c r="D2233" i="12" s="1"/>
  <c r="F2233" i="12"/>
  <c r="E2233" i="12"/>
  <c r="O2232" i="12"/>
  <c r="N2232" i="12"/>
  <c r="D2232" i="12" s="1"/>
  <c r="F2232" i="12"/>
  <c r="E2232" i="12"/>
  <c r="O2231" i="12"/>
  <c r="N2231" i="12"/>
  <c r="D2231" i="12" s="1"/>
  <c r="F2231" i="12"/>
  <c r="E2231" i="12"/>
  <c r="O2230" i="12"/>
  <c r="N2230" i="12"/>
  <c r="D2230" i="12" s="1"/>
  <c r="F2230" i="12"/>
  <c r="E2230" i="12"/>
  <c r="O2229" i="12"/>
  <c r="N2229" i="12"/>
  <c r="D2229" i="12" s="1"/>
  <c r="F2229" i="12"/>
  <c r="E2229" i="12"/>
  <c r="O2228" i="12"/>
  <c r="N2228" i="12"/>
  <c r="D2228" i="12" s="1"/>
  <c r="F2228" i="12"/>
  <c r="E2228" i="12"/>
  <c r="O2227" i="12"/>
  <c r="N2227" i="12"/>
  <c r="D2227" i="12" s="1"/>
  <c r="F2227" i="12"/>
  <c r="E2227" i="12"/>
  <c r="O2226" i="12"/>
  <c r="N2226" i="12"/>
  <c r="F2226" i="12"/>
  <c r="E2226" i="12"/>
  <c r="D2226" i="12"/>
  <c r="O2225" i="12"/>
  <c r="N2225" i="12"/>
  <c r="D2225" i="12" s="1"/>
  <c r="F2225" i="12"/>
  <c r="E2225" i="12"/>
  <c r="O2224" i="12"/>
  <c r="N2224" i="12"/>
  <c r="D2224" i="12" s="1"/>
  <c r="F2224" i="12"/>
  <c r="E2224" i="12"/>
  <c r="O2223" i="12"/>
  <c r="N2223" i="12"/>
  <c r="D2223" i="12" s="1"/>
  <c r="F2223" i="12"/>
  <c r="E2223" i="12"/>
  <c r="O2222" i="12"/>
  <c r="N2222" i="12"/>
  <c r="F2222" i="12"/>
  <c r="E2222" i="12"/>
  <c r="D2222" i="12"/>
  <c r="O2221" i="12"/>
  <c r="N2221" i="12"/>
  <c r="D2221" i="12" s="1"/>
  <c r="F2221" i="12"/>
  <c r="E2221" i="12"/>
  <c r="O2220" i="12"/>
  <c r="N2220" i="12"/>
  <c r="D2220" i="12" s="1"/>
  <c r="F2220" i="12"/>
  <c r="E2220" i="12"/>
  <c r="O2219" i="12"/>
  <c r="N2219" i="12"/>
  <c r="D2219" i="12" s="1"/>
  <c r="F2219" i="12"/>
  <c r="E2219" i="12"/>
  <c r="O2218" i="12"/>
  <c r="N2218" i="12"/>
  <c r="F2218" i="12"/>
  <c r="E2218" i="12"/>
  <c r="D2218" i="12"/>
  <c r="O2217" i="12"/>
  <c r="N2217" i="12"/>
  <c r="D2217" i="12" s="1"/>
  <c r="F2217" i="12"/>
  <c r="E2217" i="12"/>
  <c r="O2216" i="12"/>
  <c r="N2216" i="12"/>
  <c r="D2216" i="12" s="1"/>
  <c r="F2216" i="12"/>
  <c r="E2216" i="12"/>
  <c r="O2215" i="12"/>
  <c r="N2215" i="12"/>
  <c r="D2215" i="12" s="1"/>
  <c r="F2215" i="12"/>
  <c r="E2215" i="12"/>
  <c r="O2214" i="12"/>
  <c r="N2214" i="12"/>
  <c r="D2214" i="12" s="1"/>
  <c r="F2214" i="12"/>
  <c r="E2214" i="12"/>
  <c r="O2213" i="12"/>
  <c r="N2213" i="12"/>
  <c r="D2213" i="12" s="1"/>
  <c r="F2213" i="12"/>
  <c r="E2213" i="12"/>
  <c r="O2212" i="12"/>
  <c r="N2212" i="12"/>
  <c r="D2212" i="12" s="1"/>
  <c r="F2212" i="12"/>
  <c r="E2212" i="12"/>
  <c r="O2211" i="12"/>
  <c r="N2211" i="12"/>
  <c r="D2211" i="12" s="1"/>
  <c r="F2211" i="12"/>
  <c r="E2211" i="12"/>
  <c r="O2210" i="12"/>
  <c r="N2210" i="12"/>
  <c r="F2210" i="12"/>
  <c r="E2210" i="12"/>
  <c r="D2210" i="12"/>
  <c r="O2209" i="12"/>
  <c r="N2209" i="12"/>
  <c r="D2209" i="12" s="1"/>
  <c r="F2209" i="12"/>
  <c r="E2209" i="12"/>
  <c r="O2208" i="12"/>
  <c r="N2208" i="12"/>
  <c r="D2208" i="12" s="1"/>
  <c r="F2208" i="12"/>
  <c r="E2208" i="12"/>
  <c r="O2207" i="12"/>
  <c r="N2207" i="12"/>
  <c r="D2207" i="12" s="1"/>
  <c r="F2207" i="12"/>
  <c r="E2207" i="12"/>
  <c r="O2206" i="12"/>
  <c r="N2206" i="12"/>
  <c r="D2206" i="12" s="1"/>
  <c r="F2206" i="12"/>
  <c r="E2206" i="12"/>
  <c r="O2205" i="12"/>
  <c r="N2205" i="12"/>
  <c r="D2205" i="12" s="1"/>
  <c r="F2205" i="12"/>
  <c r="E2205" i="12"/>
  <c r="O2204" i="12"/>
  <c r="N2204" i="12"/>
  <c r="D2204" i="12" s="1"/>
  <c r="F2204" i="12"/>
  <c r="E2204" i="12"/>
  <c r="O2203" i="12"/>
  <c r="N2203" i="12"/>
  <c r="D2203" i="12" s="1"/>
  <c r="F2203" i="12"/>
  <c r="E2203" i="12"/>
  <c r="O2202" i="12"/>
  <c r="N2202" i="12"/>
  <c r="F2202" i="12"/>
  <c r="E2202" i="12"/>
  <c r="D2202" i="12"/>
  <c r="O2201" i="12"/>
  <c r="N2201" i="12"/>
  <c r="D2201" i="12" s="1"/>
  <c r="F2201" i="12"/>
  <c r="E2201" i="12"/>
  <c r="O2200" i="12"/>
  <c r="N2200" i="12"/>
  <c r="D2200" i="12" s="1"/>
  <c r="F2200" i="12"/>
  <c r="E2200" i="12"/>
  <c r="O2199" i="12"/>
  <c r="N2199" i="12"/>
  <c r="D2199" i="12" s="1"/>
  <c r="F2199" i="12"/>
  <c r="E2199" i="12"/>
  <c r="O2198" i="12"/>
  <c r="N2198" i="12"/>
  <c r="D2198" i="12" s="1"/>
  <c r="F2198" i="12"/>
  <c r="E2198" i="12"/>
  <c r="O2197" i="12"/>
  <c r="N2197" i="12"/>
  <c r="D2197" i="12" s="1"/>
  <c r="F2197" i="12"/>
  <c r="E2197" i="12"/>
  <c r="O2196" i="12"/>
  <c r="N2196" i="12"/>
  <c r="D2196" i="12" s="1"/>
  <c r="F2196" i="12"/>
  <c r="E2196" i="12"/>
  <c r="O2195" i="12"/>
  <c r="N2195" i="12"/>
  <c r="D2195" i="12" s="1"/>
  <c r="F2195" i="12"/>
  <c r="E2195" i="12"/>
  <c r="O2194" i="12"/>
  <c r="N2194" i="12"/>
  <c r="D2194" i="12" s="1"/>
  <c r="F2194" i="12"/>
  <c r="E2194" i="12"/>
  <c r="O2193" i="12"/>
  <c r="N2193" i="12"/>
  <c r="D2193" i="12" s="1"/>
  <c r="F2193" i="12"/>
  <c r="E2193" i="12"/>
  <c r="O2192" i="12"/>
  <c r="N2192" i="12"/>
  <c r="D2192" i="12" s="1"/>
  <c r="F2192" i="12"/>
  <c r="E2192" i="12"/>
  <c r="O2191" i="12"/>
  <c r="N2191" i="12"/>
  <c r="D2191" i="12" s="1"/>
  <c r="F2191" i="12"/>
  <c r="E2191" i="12"/>
  <c r="O2190" i="12"/>
  <c r="N2190" i="12"/>
  <c r="F2190" i="12"/>
  <c r="E2190" i="12"/>
  <c r="D2190" i="12"/>
  <c r="O2189" i="12"/>
  <c r="N2189" i="12"/>
  <c r="D2189" i="12" s="1"/>
  <c r="F2189" i="12"/>
  <c r="E2189" i="12"/>
  <c r="O2188" i="12"/>
  <c r="N2188" i="12"/>
  <c r="D2188" i="12" s="1"/>
  <c r="F2188" i="12"/>
  <c r="E2188" i="12"/>
  <c r="O2187" i="12"/>
  <c r="N2187" i="12"/>
  <c r="D2187" i="12" s="1"/>
  <c r="F2187" i="12"/>
  <c r="E2187" i="12"/>
  <c r="O2186" i="12"/>
  <c r="N2186" i="12"/>
  <c r="F2186" i="12"/>
  <c r="E2186" i="12"/>
  <c r="D2186" i="12"/>
  <c r="O2185" i="12"/>
  <c r="N2185" i="12"/>
  <c r="D2185" i="12" s="1"/>
  <c r="F2185" i="12"/>
  <c r="E2185" i="12"/>
  <c r="O2184" i="12"/>
  <c r="N2184" i="12"/>
  <c r="D2184" i="12" s="1"/>
  <c r="F2184" i="12"/>
  <c r="E2184" i="12"/>
  <c r="O2183" i="12"/>
  <c r="N2183" i="12"/>
  <c r="D2183" i="12" s="1"/>
  <c r="F2183" i="12"/>
  <c r="E2183" i="12"/>
  <c r="O2182" i="12"/>
  <c r="N2182" i="12"/>
  <c r="D2182" i="12" s="1"/>
  <c r="F2182" i="12"/>
  <c r="E2182" i="12"/>
  <c r="O2181" i="12"/>
  <c r="N2181" i="12"/>
  <c r="D2181" i="12" s="1"/>
  <c r="F2181" i="12"/>
  <c r="E2181" i="12"/>
  <c r="O2180" i="12"/>
  <c r="N2180" i="12"/>
  <c r="D2180" i="12" s="1"/>
  <c r="F2180" i="12"/>
  <c r="E2180" i="12"/>
  <c r="O2179" i="12"/>
  <c r="N2179" i="12"/>
  <c r="D2179" i="12" s="1"/>
  <c r="F2179" i="12"/>
  <c r="E2179" i="12"/>
  <c r="O2178" i="12"/>
  <c r="N2178" i="12"/>
  <c r="D2178" i="12" s="1"/>
  <c r="F2178" i="12"/>
  <c r="E2178" i="12"/>
  <c r="O2177" i="12"/>
  <c r="N2177" i="12"/>
  <c r="D2177" i="12" s="1"/>
  <c r="F2177" i="12"/>
  <c r="E2177" i="12"/>
  <c r="O2176" i="12"/>
  <c r="N2176" i="12"/>
  <c r="F2176" i="12"/>
  <c r="E2176" i="12"/>
  <c r="D2176" i="12"/>
  <c r="O2175" i="12"/>
  <c r="N2175" i="12"/>
  <c r="D2175" i="12" s="1"/>
  <c r="F2175" i="12"/>
  <c r="E2175" i="12"/>
  <c r="O2174" i="12"/>
  <c r="N2174" i="12"/>
  <c r="D2174" i="12" s="1"/>
  <c r="F2174" i="12"/>
  <c r="E2174" i="12"/>
  <c r="O2173" i="12"/>
  <c r="N2173" i="12"/>
  <c r="D2173" i="12" s="1"/>
  <c r="F2173" i="12"/>
  <c r="E2173" i="12"/>
  <c r="O2172" i="12"/>
  <c r="N2172" i="12"/>
  <c r="F2172" i="12"/>
  <c r="E2172" i="12"/>
  <c r="D2172" i="12"/>
  <c r="O2171" i="12"/>
  <c r="N2171" i="12"/>
  <c r="D2171" i="12" s="1"/>
  <c r="F2171" i="12"/>
  <c r="E2171" i="12"/>
  <c r="O2170" i="12"/>
  <c r="N2170" i="12"/>
  <c r="D2170" i="12" s="1"/>
  <c r="F2170" i="12"/>
  <c r="E2170" i="12"/>
  <c r="O2169" i="12"/>
  <c r="N2169" i="12"/>
  <c r="D2169" i="12" s="1"/>
  <c r="F2169" i="12"/>
  <c r="E2169" i="12"/>
  <c r="O2168" i="12"/>
  <c r="N2168" i="12"/>
  <c r="D2168" i="12" s="1"/>
  <c r="F2168" i="12"/>
  <c r="E2168" i="12"/>
  <c r="O2167" i="12"/>
  <c r="N2167" i="12"/>
  <c r="D2167" i="12" s="1"/>
  <c r="F2167" i="12"/>
  <c r="E2167" i="12"/>
  <c r="O2166" i="12"/>
  <c r="N2166" i="12"/>
  <c r="D2166" i="12" s="1"/>
  <c r="F2166" i="12"/>
  <c r="E2166" i="12"/>
  <c r="O2165" i="12"/>
  <c r="N2165" i="12"/>
  <c r="D2165" i="12" s="1"/>
  <c r="F2165" i="12"/>
  <c r="E2165" i="12"/>
  <c r="O2164" i="12"/>
  <c r="N2164" i="12"/>
  <c r="D2164" i="12" s="1"/>
  <c r="F2164" i="12"/>
  <c r="E2164" i="12"/>
  <c r="O2163" i="12"/>
  <c r="N2163" i="12"/>
  <c r="D2163" i="12" s="1"/>
  <c r="F2163" i="12"/>
  <c r="E2163" i="12"/>
  <c r="O2162" i="12"/>
  <c r="N2162" i="12"/>
  <c r="D2162" i="12" s="1"/>
  <c r="F2162" i="12"/>
  <c r="E2162" i="12"/>
  <c r="O2161" i="12"/>
  <c r="N2161" i="12"/>
  <c r="D2161" i="12" s="1"/>
  <c r="F2161" i="12"/>
  <c r="E2161" i="12"/>
  <c r="O2160" i="12"/>
  <c r="N2160" i="12"/>
  <c r="F2160" i="12"/>
  <c r="E2160" i="12"/>
  <c r="D2160" i="12"/>
  <c r="O2159" i="12"/>
  <c r="N2159" i="12"/>
  <c r="D2159" i="12" s="1"/>
  <c r="F2159" i="12"/>
  <c r="E2159" i="12"/>
  <c r="O2158" i="12"/>
  <c r="N2158" i="12"/>
  <c r="D2158" i="12" s="1"/>
  <c r="F2158" i="12"/>
  <c r="E2158" i="12"/>
  <c r="O2157" i="12"/>
  <c r="N2157" i="12"/>
  <c r="D2157" i="12" s="1"/>
  <c r="F2157" i="12"/>
  <c r="E2157" i="12"/>
  <c r="O2156" i="12"/>
  <c r="N2156" i="12"/>
  <c r="F2156" i="12"/>
  <c r="E2156" i="12"/>
  <c r="D2156" i="12"/>
  <c r="O2155" i="12"/>
  <c r="N2155" i="12"/>
  <c r="D2155" i="12" s="1"/>
  <c r="F2155" i="12"/>
  <c r="E2155" i="12"/>
  <c r="O2154" i="12"/>
  <c r="N2154" i="12"/>
  <c r="D2154" i="12" s="1"/>
  <c r="F2154" i="12"/>
  <c r="E2154" i="12"/>
  <c r="O2153" i="12"/>
  <c r="N2153" i="12"/>
  <c r="D2153" i="12" s="1"/>
  <c r="F2153" i="12"/>
  <c r="E2153" i="12"/>
  <c r="O2152" i="12"/>
  <c r="N2152" i="12"/>
  <c r="D2152" i="12" s="1"/>
  <c r="F2152" i="12"/>
  <c r="E2152" i="12"/>
  <c r="O2151" i="12"/>
  <c r="N2151" i="12"/>
  <c r="D2151" i="12" s="1"/>
  <c r="F2151" i="12"/>
  <c r="E2151" i="12"/>
  <c r="O2150" i="12"/>
  <c r="N2150" i="12"/>
  <c r="D2150" i="12" s="1"/>
  <c r="F2150" i="12"/>
  <c r="E2150" i="12"/>
  <c r="O2149" i="12"/>
  <c r="N2149" i="12"/>
  <c r="D2149" i="12" s="1"/>
  <c r="F2149" i="12"/>
  <c r="E2149" i="12"/>
  <c r="O2148" i="12"/>
  <c r="N2148" i="12"/>
  <c r="D2148" i="12" s="1"/>
  <c r="F2148" i="12"/>
  <c r="E2148" i="12"/>
  <c r="O2147" i="12"/>
  <c r="N2147" i="12"/>
  <c r="D2147" i="12" s="1"/>
  <c r="F2147" i="12"/>
  <c r="E2147" i="12"/>
  <c r="O2146" i="12"/>
  <c r="N2146" i="12"/>
  <c r="D2146" i="12" s="1"/>
  <c r="F2146" i="12"/>
  <c r="E2146" i="12"/>
  <c r="O2145" i="12"/>
  <c r="N2145" i="12"/>
  <c r="D2145" i="12" s="1"/>
  <c r="F2145" i="12"/>
  <c r="E2145" i="12"/>
  <c r="O2144" i="12"/>
  <c r="N2144" i="12"/>
  <c r="F2144" i="12"/>
  <c r="E2144" i="12"/>
  <c r="D2144" i="12"/>
  <c r="O2143" i="12"/>
  <c r="N2143" i="12"/>
  <c r="D2143" i="12" s="1"/>
  <c r="F2143" i="12"/>
  <c r="E2143" i="12"/>
  <c r="O2142" i="12"/>
  <c r="N2142" i="12"/>
  <c r="D2142" i="12" s="1"/>
  <c r="F2142" i="12"/>
  <c r="E2142" i="12"/>
  <c r="O2141" i="12"/>
  <c r="N2141" i="12"/>
  <c r="D2141" i="12" s="1"/>
  <c r="F2141" i="12"/>
  <c r="E2141" i="12"/>
  <c r="O2140" i="12"/>
  <c r="N2140" i="12"/>
  <c r="F2140" i="12"/>
  <c r="E2140" i="12"/>
  <c r="D2140" i="12"/>
  <c r="O2139" i="12"/>
  <c r="N2139" i="12"/>
  <c r="D2139" i="12" s="1"/>
  <c r="F2139" i="12"/>
  <c r="E2139" i="12"/>
  <c r="O2138" i="12"/>
  <c r="N2138" i="12"/>
  <c r="D2138" i="12" s="1"/>
  <c r="F2138" i="12"/>
  <c r="E2138" i="12"/>
  <c r="O2137" i="12"/>
  <c r="N2137" i="12"/>
  <c r="D2137" i="12" s="1"/>
  <c r="F2137" i="12"/>
  <c r="E2137" i="12"/>
  <c r="O2136" i="12"/>
  <c r="N2136" i="12"/>
  <c r="D2136" i="12" s="1"/>
  <c r="F2136" i="12"/>
  <c r="E2136" i="12"/>
  <c r="O2135" i="12"/>
  <c r="N2135" i="12"/>
  <c r="D2135" i="12" s="1"/>
  <c r="F2135" i="12"/>
  <c r="E2135" i="12"/>
  <c r="O2134" i="12"/>
  <c r="N2134" i="12"/>
  <c r="D2134" i="12" s="1"/>
  <c r="F2134" i="12"/>
  <c r="E2134" i="12"/>
  <c r="O2133" i="12"/>
  <c r="N2133" i="12"/>
  <c r="D2133" i="12" s="1"/>
  <c r="F2133" i="12"/>
  <c r="E2133" i="12"/>
  <c r="O2132" i="12"/>
  <c r="N2132" i="12"/>
  <c r="D2132" i="12" s="1"/>
  <c r="F2132" i="12"/>
  <c r="E2132" i="12"/>
  <c r="O2131" i="12"/>
  <c r="N2131" i="12"/>
  <c r="D2131" i="12" s="1"/>
  <c r="F2131" i="12"/>
  <c r="E2131" i="12"/>
  <c r="O2130" i="12"/>
  <c r="N2130" i="12"/>
  <c r="D2130" i="12" s="1"/>
  <c r="F2130" i="12"/>
  <c r="E2130" i="12"/>
  <c r="O2129" i="12"/>
  <c r="N2129" i="12"/>
  <c r="D2129" i="12" s="1"/>
  <c r="F2129" i="12"/>
  <c r="E2129" i="12"/>
  <c r="O2128" i="12"/>
  <c r="N2128" i="12"/>
  <c r="F2128" i="12"/>
  <c r="E2128" i="12"/>
  <c r="D2128" i="12"/>
  <c r="O2127" i="12"/>
  <c r="N2127" i="12"/>
  <c r="D2127" i="12" s="1"/>
  <c r="F2127" i="12"/>
  <c r="E2127" i="12"/>
  <c r="O2126" i="12"/>
  <c r="N2126" i="12"/>
  <c r="D2126" i="12" s="1"/>
  <c r="F2126" i="12"/>
  <c r="E2126" i="12"/>
  <c r="O2125" i="12"/>
  <c r="N2125" i="12"/>
  <c r="D2125" i="12" s="1"/>
  <c r="F2125" i="12"/>
  <c r="E2125" i="12"/>
  <c r="O2124" i="12"/>
  <c r="N2124" i="12"/>
  <c r="F2124" i="12"/>
  <c r="E2124" i="12"/>
  <c r="D2124" i="12"/>
  <c r="O2123" i="12"/>
  <c r="N2123" i="12"/>
  <c r="D2123" i="12" s="1"/>
  <c r="F2123" i="12"/>
  <c r="E2123" i="12"/>
  <c r="O2122" i="12"/>
  <c r="N2122" i="12"/>
  <c r="D2122" i="12" s="1"/>
  <c r="F2122" i="12"/>
  <c r="E2122" i="12"/>
  <c r="O2121" i="12"/>
  <c r="N2121" i="12"/>
  <c r="D2121" i="12" s="1"/>
  <c r="F2121" i="12"/>
  <c r="E2121" i="12"/>
  <c r="O2120" i="12"/>
  <c r="N2120" i="12"/>
  <c r="D2120" i="12" s="1"/>
  <c r="F2120" i="12"/>
  <c r="E2120" i="12"/>
  <c r="O2119" i="12"/>
  <c r="N2119" i="12"/>
  <c r="D2119" i="12" s="1"/>
  <c r="F2119" i="12"/>
  <c r="E2119" i="12"/>
  <c r="O2118" i="12"/>
  <c r="N2118" i="12"/>
  <c r="D2118" i="12" s="1"/>
  <c r="F2118" i="12"/>
  <c r="E2118" i="12"/>
  <c r="O2117" i="12"/>
  <c r="N2117" i="12"/>
  <c r="D2117" i="12" s="1"/>
  <c r="F2117" i="12"/>
  <c r="E2117" i="12"/>
  <c r="O2116" i="12"/>
  <c r="N2116" i="12"/>
  <c r="D2116" i="12" s="1"/>
  <c r="F2116" i="12"/>
  <c r="E2116" i="12"/>
  <c r="O2115" i="12"/>
  <c r="N2115" i="12"/>
  <c r="D2115" i="12" s="1"/>
  <c r="F2115" i="12"/>
  <c r="E2115" i="12"/>
  <c r="O2114" i="12"/>
  <c r="N2114" i="12"/>
  <c r="D2114" i="12" s="1"/>
  <c r="F2114" i="12"/>
  <c r="E2114" i="12"/>
  <c r="O2113" i="12"/>
  <c r="N2113" i="12"/>
  <c r="D2113" i="12" s="1"/>
  <c r="F2113" i="12"/>
  <c r="E2113" i="12"/>
  <c r="O2112" i="12"/>
  <c r="N2112" i="12"/>
  <c r="F2112" i="12"/>
  <c r="E2112" i="12"/>
  <c r="D2112" i="12"/>
  <c r="O2111" i="12"/>
  <c r="N2111" i="12"/>
  <c r="D2111" i="12" s="1"/>
  <c r="F2111" i="12"/>
  <c r="E2111" i="12"/>
  <c r="O2110" i="12"/>
  <c r="N2110" i="12"/>
  <c r="D2110" i="12" s="1"/>
  <c r="F2110" i="12"/>
  <c r="E2110" i="12"/>
  <c r="O2109" i="12"/>
  <c r="N2109" i="12"/>
  <c r="D2109" i="12" s="1"/>
  <c r="F2109" i="12"/>
  <c r="E2109" i="12"/>
  <c r="O2108" i="12"/>
  <c r="N2108" i="12"/>
  <c r="F2108" i="12"/>
  <c r="E2108" i="12"/>
  <c r="D2108" i="12"/>
  <c r="O2107" i="12"/>
  <c r="N2107" i="12"/>
  <c r="D2107" i="12" s="1"/>
  <c r="F2107" i="12"/>
  <c r="E2107" i="12"/>
  <c r="O2106" i="12"/>
  <c r="N2106" i="12"/>
  <c r="D2106" i="12" s="1"/>
  <c r="F2106" i="12"/>
  <c r="E2106" i="12"/>
  <c r="O2105" i="12"/>
  <c r="N2105" i="12"/>
  <c r="D2105" i="12" s="1"/>
  <c r="F2105" i="12"/>
  <c r="E2105" i="12"/>
  <c r="O2104" i="12"/>
  <c r="N2104" i="12"/>
  <c r="D2104" i="12" s="1"/>
  <c r="F2104" i="12"/>
  <c r="E2104" i="12"/>
  <c r="O2103" i="12"/>
  <c r="N2103" i="12"/>
  <c r="D2103" i="12" s="1"/>
  <c r="F2103" i="12"/>
  <c r="E2103" i="12"/>
  <c r="O2102" i="12"/>
  <c r="N2102" i="12"/>
  <c r="D2102" i="12" s="1"/>
  <c r="F2102" i="12"/>
  <c r="E2102" i="12"/>
  <c r="O2101" i="12"/>
  <c r="N2101" i="12"/>
  <c r="D2101" i="12" s="1"/>
  <c r="F2101" i="12"/>
  <c r="E2101" i="12"/>
  <c r="O2100" i="12"/>
  <c r="N2100" i="12"/>
  <c r="D2100" i="12" s="1"/>
  <c r="F2100" i="12"/>
  <c r="E2100" i="12"/>
  <c r="O2099" i="12"/>
  <c r="N2099" i="12"/>
  <c r="D2099" i="12" s="1"/>
  <c r="F2099" i="12"/>
  <c r="E2099" i="12"/>
  <c r="O2098" i="12"/>
  <c r="N2098" i="12"/>
  <c r="D2098" i="12" s="1"/>
  <c r="F2098" i="12"/>
  <c r="E2098" i="12"/>
  <c r="O2097" i="12"/>
  <c r="N2097" i="12"/>
  <c r="D2097" i="12" s="1"/>
  <c r="F2097" i="12"/>
  <c r="E2097" i="12"/>
  <c r="O2096" i="12"/>
  <c r="N2096" i="12"/>
  <c r="F2096" i="12"/>
  <c r="E2096" i="12"/>
  <c r="D2096" i="12"/>
  <c r="O2095" i="12"/>
  <c r="N2095" i="12"/>
  <c r="D2095" i="12" s="1"/>
  <c r="F2095" i="12"/>
  <c r="E2095" i="12"/>
  <c r="O2094" i="12"/>
  <c r="N2094" i="12"/>
  <c r="D2094" i="12" s="1"/>
  <c r="F2094" i="12"/>
  <c r="E2094" i="12"/>
  <c r="O2093" i="12"/>
  <c r="N2093" i="12"/>
  <c r="D2093" i="12" s="1"/>
  <c r="F2093" i="12"/>
  <c r="E2093" i="12"/>
  <c r="O2092" i="12"/>
  <c r="N2092" i="12"/>
  <c r="F2092" i="12"/>
  <c r="E2092" i="12"/>
  <c r="D2092" i="12"/>
  <c r="O2091" i="12"/>
  <c r="N2091" i="12"/>
  <c r="D2091" i="12" s="1"/>
  <c r="F2091" i="12"/>
  <c r="E2091" i="12"/>
  <c r="O2090" i="12"/>
  <c r="N2090" i="12"/>
  <c r="D2090" i="12" s="1"/>
  <c r="F2090" i="12"/>
  <c r="E2090" i="12"/>
  <c r="O2089" i="12"/>
  <c r="N2089" i="12"/>
  <c r="D2089" i="12" s="1"/>
  <c r="F2089" i="12"/>
  <c r="E2089" i="12"/>
  <c r="O2088" i="12"/>
  <c r="N2088" i="12"/>
  <c r="D2088" i="12" s="1"/>
  <c r="F2088" i="12"/>
  <c r="E2088" i="12"/>
  <c r="O2087" i="12"/>
  <c r="N2087" i="12"/>
  <c r="D2087" i="12" s="1"/>
  <c r="F2087" i="12"/>
  <c r="E2087" i="12"/>
  <c r="O2086" i="12"/>
  <c r="N2086" i="12"/>
  <c r="D2086" i="12" s="1"/>
  <c r="F2086" i="12"/>
  <c r="E2086" i="12"/>
  <c r="O2085" i="12"/>
  <c r="N2085" i="12"/>
  <c r="D2085" i="12" s="1"/>
  <c r="F2085" i="12"/>
  <c r="E2085" i="12"/>
  <c r="O2084" i="12"/>
  <c r="N2084" i="12"/>
  <c r="D2084" i="12" s="1"/>
  <c r="F2084" i="12"/>
  <c r="E2084" i="12"/>
  <c r="O2083" i="12"/>
  <c r="N2083" i="12"/>
  <c r="D2083" i="12" s="1"/>
  <c r="F2083" i="12"/>
  <c r="E2083" i="12"/>
  <c r="O2082" i="12"/>
  <c r="N2082" i="12"/>
  <c r="D2082" i="12" s="1"/>
  <c r="F2082" i="12"/>
  <c r="E2082" i="12"/>
  <c r="O2081" i="12"/>
  <c r="N2081" i="12"/>
  <c r="D2081" i="12" s="1"/>
  <c r="F2081" i="12"/>
  <c r="E2081" i="12"/>
  <c r="O2080" i="12"/>
  <c r="N2080" i="12"/>
  <c r="F2080" i="12"/>
  <c r="E2080" i="12"/>
  <c r="D2080" i="12"/>
  <c r="O2079" i="12"/>
  <c r="N2079" i="12"/>
  <c r="D2079" i="12" s="1"/>
  <c r="F2079" i="12"/>
  <c r="E2079" i="12"/>
  <c r="O2078" i="12"/>
  <c r="N2078" i="12"/>
  <c r="D2078" i="12" s="1"/>
  <c r="F2078" i="12"/>
  <c r="E2078" i="12"/>
  <c r="O2077" i="12"/>
  <c r="N2077" i="12"/>
  <c r="D2077" i="12" s="1"/>
  <c r="F2077" i="12"/>
  <c r="E2077" i="12"/>
  <c r="O2076" i="12"/>
  <c r="N2076" i="12"/>
  <c r="F2076" i="12"/>
  <c r="E2076" i="12"/>
  <c r="D2076" i="12"/>
  <c r="O2075" i="12"/>
  <c r="N2075" i="12"/>
  <c r="D2075" i="12" s="1"/>
  <c r="F2075" i="12"/>
  <c r="E2075" i="12"/>
  <c r="O2074" i="12"/>
  <c r="N2074" i="12"/>
  <c r="D2074" i="12" s="1"/>
  <c r="F2074" i="12"/>
  <c r="E2074" i="12"/>
  <c r="O2073" i="12"/>
  <c r="N2073" i="12"/>
  <c r="D2073" i="12" s="1"/>
  <c r="F2073" i="12"/>
  <c r="E2073" i="12"/>
  <c r="O2072" i="12"/>
  <c r="N2072" i="12"/>
  <c r="D2072" i="12" s="1"/>
  <c r="F2072" i="12"/>
  <c r="E2072" i="12"/>
  <c r="O2071" i="12"/>
  <c r="N2071" i="12"/>
  <c r="D2071" i="12" s="1"/>
  <c r="F2071" i="12"/>
  <c r="E2071" i="12"/>
  <c r="O2070" i="12"/>
  <c r="N2070" i="12"/>
  <c r="D2070" i="12" s="1"/>
  <c r="F2070" i="12"/>
  <c r="E2070" i="12"/>
  <c r="O2069" i="12"/>
  <c r="N2069" i="12"/>
  <c r="D2069" i="12" s="1"/>
  <c r="F2069" i="12"/>
  <c r="E2069" i="12"/>
  <c r="O2068" i="12"/>
  <c r="N2068" i="12"/>
  <c r="D2068" i="12" s="1"/>
  <c r="F2068" i="12"/>
  <c r="E2068" i="12"/>
  <c r="O2067" i="12"/>
  <c r="N2067" i="12"/>
  <c r="D2067" i="12" s="1"/>
  <c r="F2067" i="12"/>
  <c r="E2067" i="12"/>
  <c r="O2066" i="12"/>
  <c r="N2066" i="12"/>
  <c r="D2066" i="12" s="1"/>
  <c r="F2066" i="12"/>
  <c r="E2066" i="12"/>
  <c r="O2065" i="12"/>
  <c r="N2065" i="12"/>
  <c r="D2065" i="12" s="1"/>
  <c r="F2065" i="12"/>
  <c r="E2065" i="12"/>
  <c r="O2064" i="12"/>
  <c r="N2064" i="12"/>
  <c r="F2064" i="12"/>
  <c r="E2064" i="12"/>
  <c r="D2064" i="12"/>
  <c r="O2063" i="12"/>
  <c r="N2063" i="12"/>
  <c r="D2063" i="12" s="1"/>
  <c r="F2063" i="12"/>
  <c r="E2063" i="12"/>
  <c r="O2062" i="12"/>
  <c r="N2062" i="12"/>
  <c r="D2062" i="12" s="1"/>
  <c r="F2062" i="12"/>
  <c r="E2062" i="12"/>
  <c r="O2061" i="12"/>
  <c r="N2061" i="12"/>
  <c r="D2061" i="12" s="1"/>
  <c r="F2061" i="12"/>
  <c r="E2061" i="12"/>
  <c r="O2060" i="12"/>
  <c r="N2060" i="12"/>
  <c r="F2060" i="12"/>
  <c r="E2060" i="12"/>
  <c r="D2060" i="12"/>
  <c r="O2059" i="12"/>
  <c r="N2059" i="12"/>
  <c r="D2059" i="12" s="1"/>
  <c r="F2059" i="12"/>
  <c r="E2059" i="12"/>
  <c r="O2058" i="12"/>
  <c r="N2058" i="12"/>
  <c r="D2058" i="12" s="1"/>
  <c r="F2058" i="12"/>
  <c r="E2058" i="12"/>
  <c r="O2057" i="12"/>
  <c r="N2057" i="12"/>
  <c r="D2057" i="12" s="1"/>
  <c r="F2057" i="12"/>
  <c r="E2057" i="12"/>
  <c r="O2056" i="12"/>
  <c r="N2056" i="12"/>
  <c r="D2056" i="12" s="1"/>
  <c r="F2056" i="12"/>
  <c r="E2056" i="12"/>
  <c r="O2055" i="12"/>
  <c r="N2055" i="12"/>
  <c r="D2055" i="12" s="1"/>
  <c r="F2055" i="12"/>
  <c r="E2055" i="12"/>
  <c r="O2054" i="12"/>
  <c r="N2054" i="12"/>
  <c r="D2054" i="12" s="1"/>
  <c r="F2054" i="12"/>
  <c r="E2054" i="12"/>
  <c r="O2053" i="12"/>
  <c r="N2053" i="12"/>
  <c r="D2053" i="12" s="1"/>
  <c r="F2053" i="12"/>
  <c r="E2053" i="12"/>
  <c r="O2052" i="12"/>
  <c r="N2052" i="12"/>
  <c r="D2052" i="12" s="1"/>
  <c r="F2052" i="12"/>
  <c r="E2052" i="12"/>
  <c r="O2051" i="12"/>
  <c r="N2051" i="12"/>
  <c r="D2051" i="12" s="1"/>
  <c r="F2051" i="12"/>
  <c r="E2051" i="12"/>
  <c r="O2050" i="12"/>
  <c r="N2050" i="12"/>
  <c r="D2050" i="12" s="1"/>
  <c r="F2050" i="12"/>
  <c r="E2050" i="12"/>
  <c r="O2049" i="12"/>
  <c r="N2049" i="12"/>
  <c r="D2049" i="12" s="1"/>
  <c r="F2049" i="12"/>
  <c r="E2049" i="12"/>
  <c r="O2048" i="12"/>
  <c r="N2048" i="12"/>
  <c r="F2048" i="12"/>
  <c r="E2048" i="12"/>
  <c r="D2048" i="12"/>
  <c r="O2047" i="12"/>
  <c r="N2047" i="12"/>
  <c r="D2047" i="12" s="1"/>
  <c r="F2047" i="12"/>
  <c r="E2047" i="12"/>
  <c r="O2046" i="12"/>
  <c r="N2046" i="12"/>
  <c r="D2046" i="12" s="1"/>
  <c r="F2046" i="12"/>
  <c r="E2046" i="12"/>
  <c r="O2045" i="12"/>
  <c r="N2045" i="12"/>
  <c r="D2045" i="12" s="1"/>
  <c r="F2045" i="12"/>
  <c r="E2045" i="12"/>
  <c r="O2044" i="12"/>
  <c r="N2044" i="12"/>
  <c r="D2044" i="12" s="1"/>
  <c r="F2044" i="12"/>
  <c r="E2044" i="12"/>
  <c r="O2043" i="12"/>
  <c r="N2043" i="12"/>
  <c r="D2043" i="12" s="1"/>
  <c r="F2043" i="12"/>
  <c r="E2043" i="12"/>
  <c r="O2042" i="12"/>
  <c r="N2042" i="12"/>
  <c r="D2042" i="12" s="1"/>
  <c r="F2042" i="12"/>
  <c r="E2042" i="12"/>
  <c r="O2041" i="12"/>
  <c r="N2041" i="12"/>
  <c r="D2041" i="12" s="1"/>
  <c r="F2041" i="12"/>
  <c r="E2041" i="12"/>
  <c r="O2040" i="12"/>
  <c r="N2040" i="12"/>
  <c r="D2040" i="12" s="1"/>
  <c r="F2040" i="12"/>
  <c r="E2040" i="12"/>
  <c r="O2039" i="12"/>
  <c r="N2039" i="12"/>
  <c r="D2039" i="12" s="1"/>
  <c r="F2039" i="12"/>
  <c r="E2039" i="12"/>
  <c r="O2038" i="12"/>
  <c r="N2038" i="12"/>
  <c r="D2038" i="12" s="1"/>
  <c r="F2038" i="12"/>
  <c r="E2038" i="12"/>
  <c r="O2037" i="12"/>
  <c r="N2037" i="12"/>
  <c r="D2037" i="12" s="1"/>
  <c r="F2037" i="12"/>
  <c r="E2037" i="12"/>
  <c r="O2036" i="12"/>
  <c r="N2036" i="12"/>
  <c r="D2036" i="12" s="1"/>
  <c r="F2036" i="12"/>
  <c r="E2036" i="12"/>
  <c r="O2035" i="12"/>
  <c r="N2035" i="12"/>
  <c r="D2035" i="12" s="1"/>
  <c r="F2035" i="12"/>
  <c r="E2035" i="12"/>
  <c r="O2034" i="12"/>
  <c r="N2034" i="12"/>
  <c r="D2034" i="12" s="1"/>
  <c r="F2034" i="12"/>
  <c r="E2034" i="12"/>
  <c r="O2033" i="12"/>
  <c r="N2033" i="12"/>
  <c r="D2033" i="12" s="1"/>
  <c r="F2033" i="12"/>
  <c r="E2033" i="12"/>
  <c r="O2032" i="12"/>
  <c r="N2032" i="12"/>
  <c r="F2032" i="12"/>
  <c r="E2032" i="12"/>
  <c r="D2032" i="12"/>
  <c r="O2031" i="12"/>
  <c r="N2031" i="12"/>
  <c r="D2031" i="12" s="1"/>
  <c r="F2031" i="12"/>
  <c r="E2031" i="12"/>
  <c r="O2030" i="12"/>
  <c r="N2030" i="12"/>
  <c r="D2030" i="12" s="1"/>
  <c r="F2030" i="12"/>
  <c r="E2030" i="12"/>
  <c r="O2029" i="12"/>
  <c r="N2029" i="12"/>
  <c r="D2029" i="12" s="1"/>
  <c r="F2029" i="12"/>
  <c r="E2029" i="12"/>
  <c r="O2028" i="12"/>
  <c r="N2028" i="12"/>
  <c r="D2028" i="12" s="1"/>
  <c r="F2028" i="12"/>
  <c r="E2028" i="12"/>
  <c r="O2027" i="12"/>
  <c r="N2027" i="12"/>
  <c r="D2027" i="12" s="1"/>
  <c r="F2027" i="12"/>
  <c r="E2027" i="12"/>
  <c r="O2026" i="12"/>
  <c r="N2026" i="12"/>
  <c r="D2026" i="12" s="1"/>
  <c r="F2026" i="12"/>
  <c r="E2026" i="12"/>
  <c r="O2025" i="12"/>
  <c r="N2025" i="12"/>
  <c r="D2025" i="12" s="1"/>
  <c r="F2025" i="12"/>
  <c r="E2025" i="12"/>
  <c r="O2024" i="12"/>
  <c r="N2024" i="12"/>
  <c r="D2024" i="12" s="1"/>
  <c r="F2024" i="12"/>
  <c r="E2024" i="12"/>
  <c r="O2023" i="12"/>
  <c r="N2023" i="12"/>
  <c r="D2023" i="12" s="1"/>
  <c r="F2023" i="12"/>
  <c r="E2023" i="12"/>
  <c r="O2022" i="12"/>
  <c r="N2022" i="12"/>
  <c r="D2022" i="12" s="1"/>
  <c r="F2022" i="12"/>
  <c r="E2022" i="12"/>
  <c r="O2021" i="12"/>
  <c r="N2021" i="12"/>
  <c r="D2021" i="12" s="1"/>
  <c r="F2021" i="12"/>
  <c r="E2021" i="12"/>
  <c r="O2020" i="12"/>
  <c r="N2020" i="12"/>
  <c r="D2020" i="12" s="1"/>
  <c r="F2020" i="12"/>
  <c r="E2020" i="12"/>
  <c r="O2019" i="12"/>
  <c r="N2019" i="12"/>
  <c r="D2019" i="12" s="1"/>
  <c r="F2019" i="12"/>
  <c r="E2019" i="12"/>
  <c r="O2018" i="12"/>
  <c r="N2018" i="12"/>
  <c r="D2018" i="12" s="1"/>
  <c r="F2018" i="12"/>
  <c r="E2018" i="12"/>
  <c r="O2017" i="12"/>
  <c r="N2017" i="12"/>
  <c r="D2017" i="12" s="1"/>
  <c r="F2017" i="12"/>
  <c r="E2017" i="12"/>
  <c r="O2016" i="12"/>
  <c r="N2016" i="12"/>
  <c r="F2016" i="12"/>
  <c r="E2016" i="12"/>
  <c r="D2016" i="12"/>
  <c r="O2015" i="12"/>
  <c r="N2015" i="12"/>
  <c r="D2015" i="12" s="1"/>
  <c r="F2015" i="12"/>
  <c r="E2015" i="12"/>
  <c r="O2014" i="12"/>
  <c r="N2014" i="12"/>
  <c r="D2014" i="12" s="1"/>
  <c r="F2014" i="12"/>
  <c r="E2014" i="12"/>
  <c r="O2013" i="12"/>
  <c r="N2013" i="12"/>
  <c r="D2013" i="12" s="1"/>
  <c r="F2013" i="12"/>
  <c r="E2013" i="12"/>
  <c r="O2012" i="12"/>
  <c r="N2012" i="12"/>
  <c r="D2012" i="12" s="1"/>
  <c r="F2012" i="12"/>
  <c r="E2012" i="12"/>
  <c r="O2011" i="12"/>
  <c r="N2011" i="12"/>
  <c r="D2011" i="12" s="1"/>
  <c r="F2011" i="12"/>
  <c r="E2011" i="12"/>
  <c r="O2010" i="12"/>
  <c r="N2010" i="12"/>
  <c r="D2010" i="12" s="1"/>
  <c r="F2010" i="12"/>
  <c r="E2010" i="12"/>
  <c r="O2009" i="12"/>
  <c r="N2009" i="12"/>
  <c r="D2009" i="12" s="1"/>
  <c r="F2009" i="12"/>
  <c r="E2009" i="12"/>
  <c r="O2008" i="12"/>
  <c r="N2008" i="12"/>
  <c r="F2008" i="12"/>
  <c r="E2008" i="12"/>
  <c r="D2008" i="12"/>
  <c r="O2007" i="12"/>
  <c r="N2007" i="12"/>
  <c r="D2007" i="12" s="1"/>
  <c r="F2007" i="12"/>
  <c r="E2007" i="12"/>
  <c r="O2006" i="12"/>
  <c r="N2006" i="12"/>
  <c r="D2006" i="12" s="1"/>
  <c r="F2006" i="12"/>
  <c r="E2006" i="12"/>
  <c r="O2005" i="12"/>
  <c r="N2005" i="12"/>
  <c r="D2005" i="12" s="1"/>
  <c r="F2005" i="12"/>
  <c r="E2005" i="12"/>
  <c r="O2004" i="12"/>
  <c r="N2004" i="12"/>
  <c r="D2004" i="12" s="1"/>
  <c r="F2004" i="12"/>
  <c r="E2004" i="12"/>
  <c r="O2003" i="12"/>
  <c r="N2003" i="12"/>
  <c r="D2003" i="12" s="1"/>
  <c r="F2003" i="12"/>
  <c r="E2003" i="12"/>
  <c r="O2002" i="12"/>
  <c r="N2002" i="12"/>
  <c r="D2002" i="12" s="1"/>
  <c r="F2002" i="12"/>
  <c r="E2002" i="12"/>
  <c r="O2001" i="12"/>
  <c r="N2001" i="12"/>
  <c r="D2001" i="12" s="1"/>
  <c r="F2001" i="12"/>
  <c r="E2001" i="12"/>
  <c r="O2000" i="12"/>
  <c r="N2000" i="12"/>
  <c r="F2000" i="12"/>
  <c r="E2000" i="12"/>
  <c r="D2000" i="12"/>
  <c r="O1999" i="12"/>
  <c r="N1999" i="12"/>
  <c r="D1999" i="12" s="1"/>
  <c r="F1999" i="12"/>
  <c r="E1999" i="12"/>
  <c r="O1998" i="12"/>
  <c r="N1998" i="12"/>
  <c r="D1998" i="12" s="1"/>
  <c r="F1998" i="12"/>
  <c r="E1998" i="12"/>
  <c r="O1997" i="12"/>
  <c r="N1997" i="12"/>
  <c r="D1997" i="12" s="1"/>
  <c r="F1997" i="12"/>
  <c r="E1997" i="12"/>
  <c r="O1996" i="12"/>
  <c r="N1996" i="12"/>
  <c r="D1996" i="12" s="1"/>
  <c r="F1996" i="12"/>
  <c r="E1996" i="12"/>
  <c r="O1995" i="12"/>
  <c r="N1995" i="12"/>
  <c r="D1995" i="12" s="1"/>
  <c r="F1995" i="12"/>
  <c r="E1995" i="12"/>
  <c r="O1994" i="12"/>
  <c r="N1994" i="12"/>
  <c r="D1994" i="12" s="1"/>
  <c r="F1994" i="12"/>
  <c r="E1994" i="12"/>
  <c r="O1993" i="12"/>
  <c r="N1993" i="12"/>
  <c r="D1993" i="12" s="1"/>
  <c r="F1993" i="12"/>
  <c r="E1993" i="12"/>
  <c r="O1992" i="12"/>
  <c r="N1992" i="12"/>
  <c r="F1992" i="12"/>
  <c r="E1992" i="12"/>
  <c r="D1992" i="12"/>
  <c r="O1991" i="12"/>
  <c r="N1991" i="12"/>
  <c r="D1991" i="12" s="1"/>
  <c r="F1991" i="12"/>
  <c r="E1991" i="12"/>
  <c r="O1990" i="12"/>
  <c r="N1990" i="12"/>
  <c r="D1990" i="12" s="1"/>
  <c r="F1990" i="12"/>
  <c r="E1990" i="12"/>
  <c r="O1989" i="12"/>
  <c r="N1989" i="12"/>
  <c r="D1989" i="12" s="1"/>
  <c r="F1989" i="12"/>
  <c r="E1989" i="12"/>
  <c r="O1988" i="12"/>
  <c r="N1988" i="12"/>
  <c r="D1988" i="12" s="1"/>
  <c r="F1988" i="12"/>
  <c r="E1988" i="12"/>
  <c r="O1987" i="12"/>
  <c r="N1987" i="12"/>
  <c r="D1987" i="12" s="1"/>
  <c r="F1987" i="12"/>
  <c r="E1987" i="12"/>
  <c r="O1986" i="12"/>
  <c r="N1986" i="12"/>
  <c r="D1986" i="12" s="1"/>
  <c r="F1986" i="12"/>
  <c r="E1986" i="12"/>
  <c r="O1985" i="12"/>
  <c r="N1985" i="12"/>
  <c r="D1985" i="12" s="1"/>
  <c r="F1985" i="12"/>
  <c r="E1985" i="12"/>
  <c r="O1984" i="12"/>
  <c r="N1984" i="12"/>
  <c r="F1984" i="12"/>
  <c r="E1984" i="12"/>
  <c r="D1984" i="12"/>
  <c r="O1983" i="12"/>
  <c r="N1983" i="12"/>
  <c r="D1983" i="12" s="1"/>
  <c r="F1983" i="12"/>
  <c r="E1983" i="12"/>
  <c r="O1982" i="12"/>
  <c r="N1982" i="12"/>
  <c r="D1982" i="12" s="1"/>
  <c r="F1982" i="12"/>
  <c r="E1982" i="12"/>
  <c r="O1981" i="12"/>
  <c r="N1981" i="12"/>
  <c r="D1981" i="12" s="1"/>
  <c r="F1981" i="12"/>
  <c r="E1981" i="12"/>
  <c r="O1980" i="12"/>
  <c r="N1980" i="12"/>
  <c r="D1980" i="12" s="1"/>
  <c r="F1980" i="12"/>
  <c r="E1980" i="12"/>
  <c r="O1979" i="12"/>
  <c r="N1979" i="12"/>
  <c r="D1979" i="12" s="1"/>
  <c r="F1979" i="12"/>
  <c r="E1979" i="12"/>
  <c r="O1978" i="12"/>
  <c r="N1978" i="12"/>
  <c r="D1978" i="12" s="1"/>
  <c r="F1978" i="12"/>
  <c r="E1978" i="12"/>
  <c r="O1977" i="12"/>
  <c r="N1977" i="12"/>
  <c r="D1977" i="12" s="1"/>
  <c r="F1977" i="12"/>
  <c r="E1977" i="12"/>
  <c r="O1976" i="12"/>
  <c r="N1976" i="12"/>
  <c r="F1976" i="12"/>
  <c r="E1976" i="12"/>
  <c r="D1976" i="12"/>
  <c r="O1975" i="12"/>
  <c r="N1975" i="12"/>
  <c r="D1975" i="12" s="1"/>
  <c r="F1975" i="12"/>
  <c r="E1975" i="12"/>
  <c r="O1974" i="12"/>
  <c r="N1974" i="12"/>
  <c r="D1974" i="12" s="1"/>
  <c r="F1974" i="12"/>
  <c r="E1974" i="12"/>
  <c r="O1973" i="12"/>
  <c r="N1973" i="12"/>
  <c r="D1973" i="12" s="1"/>
  <c r="F1973" i="12"/>
  <c r="E1973" i="12"/>
  <c r="O1972" i="12"/>
  <c r="N1972" i="12"/>
  <c r="D1972" i="12" s="1"/>
  <c r="F1972" i="12"/>
  <c r="E1972" i="12"/>
  <c r="O1971" i="12"/>
  <c r="N1971" i="12"/>
  <c r="D1971" i="12" s="1"/>
  <c r="F1971" i="12"/>
  <c r="E1971" i="12"/>
  <c r="O1970" i="12"/>
  <c r="N1970" i="12"/>
  <c r="D1970" i="12" s="1"/>
  <c r="F1970" i="12"/>
  <c r="E1970" i="12"/>
  <c r="O1969" i="12"/>
  <c r="N1969" i="12"/>
  <c r="D1969" i="12" s="1"/>
  <c r="F1969" i="12"/>
  <c r="E1969" i="12"/>
  <c r="O1968" i="12"/>
  <c r="N1968" i="12"/>
  <c r="F1968" i="12"/>
  <c r="E1968" i="12"/>
  <c r="D1968" i="12"/>
  <c r="O1967" i="12"/>
  <c r="N1967" i="12"/>
  <c r="D1967" i="12" s="1"/>
  <c r="F1967" i="12"/>
  <c r="E1967" i="12"/>
  <c r="O1966" i="12"/>
  <c r="N1966" i="12"/>
  <c r="D1966" i="12" s="1"/>
  <c r="F1966" i="12"/>
  <c r="E1966" i="12"/>
  <c r="O1965" i="12"/>
  <c r="N1965" i="12"/>
  <c r="D1965" i="12" s="1"/>
  <c r="F1965" i="12"/>
  <c r="E1965" i="12"/>
  <c r="O1964" i="12"/>
  <c r="N1964" i="12"/>
  <c r="D1964" i="12" s="1"/>
  <c r="F1964" i="12"/>
  <c r="E1964" i="12"/>
  <c r="O1963" i="12"/>
  <c r="N1963" i="12"/>
  <c r="D1963" i="12" s="1"/>
  <c r="F1963" i="12"/>
  <c r="E1963" i="12"/>
  <c r="O1962" i="12"/>
  <c r="N1962" i="12"/>
  <c r="D1962" i="12" s="1"/>
  <c r="F1962" i="12"/>
  <c r="E1962" i="12"/>
  <c r="O1961" i="12"/>
  <c r="N1961" i="12"/>
  <c r="D1961" i="12" s="1"/>
  <c r="F1961" i="12"/>
  <c r="E1961" i="12"/>
  <c r="O1960" i="12"/>
  <c r="N1960" i="12"/>
  <c r="F1960" i="12"/>
  <c r="E1960" i="12"/>
  <c r="D1960" i="12"/>
  <c r="O1959" i="12"/>
  <c r="N1959" i="12"/>
  <c r="D1959" i="12" s="1"/>
  <c r="F1959" i="12"/>
  <c r="E1959" i="12"/>
  <c r="O1958" i="12"/>
  <c r="N1958" i="12"/>
  <c r="D1958" i="12" s="1"/>
  <c r="F1958" i="12"/>
  <c r="E1958" i="12"/>
  <c r="O1957" i="12"/>
  <c r="N1957" i="12"/>
  <c r="D1957" i="12" s="1"/>
  <c r="F1957" i="12"/>
  <c r="E1957" i="12"/>
  <c r="O1956" i="12"/>
  <c r="N1956" i="12"/>
  <c r="D1956" i="12" s="1"/>
  <c r="F1956" i="12"/>
  <c r="E1956" i="12"/>
  <c r="O1955" i="12"/>
  <c r="N1955" i="12"/>
  <c r="D1955" i="12" s="1"/>
  <c r="F1955" i="12"/>
  <c r="E1955" i="12"/>
  <c r="O1954" i="12"/>
  <c r="N1954" i="12"/>
  <c r="D1954" i="12" s="1"/>
  <c r="F1954" i="12"/>
  <c r="E1954" i="12"/>
  <c r="O1953" i="12"/>
  <c r="N1953" i="12"/>
  <c r="D1953" i="12" s="1"/>
  <c r="F1953" i="12"/>
  <c r="E1953" i="12"/>
  <c r="O1952" i="12"/>
  <c r="N1952" i="12"/>
  <c r="F1952" i="12"/>
  <c r="E1952" i="12"/>
  <c r="D1952" i="12"/>
  <c r="O1951" i="12"/>
  <c r="N1951" i="12"/>
  <c r="D1951" i="12" s="1"/>
  <c r="F1951" i="12"/>
  <c r="E1951" i="12"/>
  <c r="O1950" i="12"/>
  <c r="N1950" i="12"/>
  <c r="D1950" i="12" s="1"/>
  <c r="F1950" i="12"/>
  <c r="E1950" i="12"/>
  <c r="O1949" i="12"/>
  <c r="N1949" i="12"/>
  <c r="D1949" i="12" s="1"/>
  <c r="F1949" i="12"/>
  <c r="E1949" i="12"/>
  <c r="O1948" i="12"/>
  <c r="N1948" i="12"/>
  <c r="D1948" i="12" s="1"/>
  <c r="F1948" i="12"/>
  <c r="E1948" i="12"/>
  <c r="O1947" i="12"/>
  <c r="N1947" i="12"/>
  <c r="D1947" i="12" s="1"/>
  <c r="F1947" i="12"/>
  <c r="E1947" i="12"/>
  <c r="O1946" i="12"/>
  <c r="N1946" i="12"/>
  <c r="D1946" i="12" s="1"/>
  <c r="F1946" i="12"/>
  <c r="E1946" i="12"/>
  <c r="O1945" i="12"/>
  <c r="N1945" i="12"/>
  <c r="D1945" i="12" s="1"/>
  <c r="F1945" i="12"/>
  <c r="E1945" i="12"/>
  <c r="O1944" i="12"/>
  <c r="N1944" i="12"/>
  <c r="F1944" i="12"/>
  <c r="E1944" i="12"/>
  <c r="D1944" i="12"/>
  <c r="O1943" i="12"/>
  <c r="N1943" i="12"/>
  <c r="D1943" i="12" s="1"/>
  <c r="F1943" i="12"/>
  <c r="E1943" i="12"/>
  <c r="O1942" i="12"/>
  <c r="N1942" i="12"/>
  <c r="D1942" i="12" s="1"/>
  <c r="F1942" i="12"/>
  <c r="E1942" i="12"/>
  <c r="O1941" i="12"/>
  <c r="N1941" i="12"/>
  <c r="D1941" i="12" s="1"/>
  <c r="F1941" i="12"/>
  <c r="E1941" i="12"/>
  <c r="O1940" i="12"/>
  <c r="N1940" i="12"/>
  <c r="D1940" i="12" s="1"/>
  <c r="F1940" i="12"/>
  <c r="E1940" i="12"/>
  <c r="O1939" i="12"/>
  <c r="N1939" i="12"/>
  <c r="D1939" i="12" s="1"/>
  <c r="F1939" i="12"/>
  <c r="E1939" i="12"/>
  <c r="O1938" i="12"/>
  <c r="N1938" i="12"/>
  <c r="D1938" i="12" s="1"/>
  <c r="F1938" i="12"/>
  <c r="E1938" i="12"/>
  <c r="O1937" i="12"/>
  <c r="N1937" i="12"/>
  <c r="D1937" i="12" s="1"/>
  <c r="F1937" i="12"/>
  <c r="E1937" i="12"/>
  <c r="O1936" i="12"/>
  <c r="N1936" i="12"/>
  <c r="F1936" i="12"/>
  <c r="E1936" i="12"/>
  <c r="D1936" i="12"/>
  <c r="O1935" i="12"/>
  <c r="N1935" i="12"/>
  <c r="D1935" i="12" s="1"/>
  <c r="F1935" i="12"/>
  <c r="E1935" i="12"/>
  <c r="O1934" i="12"/>
  <c r="N1934" i="12"/>
  <c r="D1934" i="12" s="1"/>
  <c r="F1934" i="12"/>
  <c r="E1934" i="12"/>
  <c r="O1933" i="12"/>
  <c r="N1933" i="12"/>
  <c r="D1933" i="12" s="1"/>
  <c r="F1933" i="12"/>
  <c r="E1933" i="12"/>
  <c r="O1932" i="12"/>
  <c r="N1932" i="12"/>
  <c r="D1932" i="12" s="1"/>
  <c r="F1932" i="12"/>
  <c r="E1932" i="12"/>
  <c r="O1931" i="12"/>
  <c r="N1931" i="12"/>
  <c r="D1931" i="12" s="1"/>
  <c r="F1931" i="12"/>
  <c r="E1931" i="12"/>
  <c r="O1930" i="12"/>
  <c r="N1930" i="12"/>
  <c r="D1930" i="12" s="1"/>
  <c r="F1930" i="12"/>
  <c r="E1930" i="12"/>
  <c r="O1929" i="12"/>
  <c r="N1929" i="12"/>
  <c r="D1929" i="12" s="1"/>
  <c r="F1929" i="12"/>
  <c r="E1929" i="12"/>
  <c r="O1928" i="12"/>
  <c r="N1928" i="12"/>
  <c r="F1928" i="12"/>
  <c r="E1928" i="12"/>
  <c r="D1928" i="12"/>
  <c r="O1927" i="12"/>
  <c r="N1927" i="12"/>
  <c r="D1927" i="12" s="1"/>
  <c r="F1927" i="12"/>
  <c r="E1927" i="12"/>
  <c r="O1926" i="12"/>
  <c r="N1926" i="12"/>
  <c r="D1926" i="12" s="1"/>
  <c r="F1926" i="12"/>
  <c r="E1926" i="12"/>
  <c r="O1925" i="12"/>
  <c r="N1925" i="12"/>
  <c r="D1925" i="12" s="1"/>
  <c r="F1925" i="12"/>
  <c r="E1925" i="12"/>
  <c r="O1924" i="12"/>
  <c r="N1924" i="12"/>
  <c r="D1924" i="12" s="1"/>
  <c r="F1924" i="12"/>
  <c r="E1924" i="12"/>
  <c r="O1923" i="12"/>
  <c r="N1923" i="12"/>
  <c r="D1923" i="12" s="1"/>
  <c r="F1923" i="12"/>
  <c r="E1923" i="12"/>
  <c r="O1922" i="12"/>
  <c r="N1922" i="12"/>
  <c r="D1922" i="12" s="1"/>
  <c r="F1922" i="12"/>
  <c r="E1922" i="12"/>
  <c r="O1921" i="12"/>
  <c r="N1921" i="12"/>
  <c r="D1921" i="12" s="1"/>
  <c r="F1921" i="12"/>
  <c r="E1921" i="12"/>
  <c r="O1920" i="12"/>
  <c r="N1920" i="12"/>
  <c r="F1920" i="12"/>
  <c r="E1920" i="12"/>
  <c r="D1920" i="12"/>
  <c r="O1919" i="12"/>
  <c r="N1919" i="12"/>
  <c r="D1919" i="12" s="1"/>
  <c r="F1919" i="12"/>
  <c r="E1919" i="12"/>
  <c r="O1918" i="12"/>
  <c r="N1918" i="12"/>
  <c r="D1918" i="12" s="1"/>
  <c r="F1918" i="12"/>
  <c r="E1918" i="12"/>
  <c r="O1917" i="12"/>
  <c r="N1917" i="12"/>
  <c r="D1917" i="12" s="1"/>
  <c r="F1917" i="12"/>
  <c r="E1917" i="12"/>
  <c r="O1916" i="12"/>
  <c r="N1916" i="12"/>
  <c r="D1916" i="12" s="1"/>
  <c r="F1916" i="12"/>
  <c r="E1916" i="12"/>
  <c r="O1915" i="12"/>
  <c r="N1915" i="12"/>
  <c r="D1915" i="12" s="1"/>
  <c r="F1915" i="12"/>
  <c r="E1915" i="12"/>
  <c r="O1914" i="12"/>
  <c r="N1914" i="12"/>
  <c r="D1914" i="12" s="1"/>
  <c r="F1914" i="12"/>
  <c r="E1914" i="12"/>
  <c r="O1913" i="12"/>
  <c r="N1913" i="12"/>
  <c r="D1913" i="12" s="1"/>
  <c r="F1913" i="12"/>
  <c r="E1913" i="12"/>
  <c r="O1912" i="12"/>
  <c r="N1912" i="12"/>
  <c r="F1912" i="12"/>
  <c r="E1912" i="12"/>
  <c r="D1912" i="12"/>
  <c r="O1911" i="12"/>
  <c r="N1911" i="12"/>
  <c r="D1911" i="12" s="1"/>
  <c r="F1911" i="12"/>
  <c r="E1911" i="12"/>
  <c r="O1910" i="12"/>
  <c r="N1910" i="12"/>
  <c r="D1910" i="12" s="1"/>
  <c r="F1910" i="12"/>
  <c r="E1910" i="12"/>
  <c r="O1909" i="12"/>
  <c r="N1909" i="12"/>
  <c r="D1909" i="12" s="1"/>
  <c r="F1909" i="12"/>
  <c r="E1909" i="12"/>
  <c r="O1908" i="12"/>
  <c r="N1908" i="12"/>
  <c r="D1908" i="12" s="1"/>
  <c r="F1908" i="12"/>
  <c r="E1908" i="12"/>
  <c r="O1907" i="12"/>
  <c r="N1907" i="12"/>
  <c r="D1907" i="12" s="1"/>
  <c r="F1907" i="12"/>
  <c r="E1907" i="12"/>
  <c r="O1906" i="12"/>
  <c r="N1906" i="12"/>
  <c r="D1906" i="12" s="1"/>
  <c r="F1906" i="12"/>
  <c r="E1906" i="12"/>
  <c r="O1905" i="12"/>
  <c r="N1905" i="12"/>
  <c r="D1905" i="12" s="1"/>
  <c r="F1905" i="12"/>
  <c r="E1905" i="12"/>
  <c r="O1904" i="12"/>
  <c r="N1904" i="12"/>
  <c r="F1904" i="12"/>
  <c r="E1904" i="12"/>
  <c r="D1904" i="12"/>
  <c r="O1903" i="12"/>
  <c r="N1903" i="12"/>
  <c r="D1903" i="12" s="1"/>
  <c r="F1903" i="12"/>
  <c r="E1903" i="12"/>
  <c r="O1902" i="12"/>
  <c r="N1902" i="12"/>
  <c r="D1902" i="12" s="1"/>
  <c r="F1902" i="12"/>
  <c r="E1902" i="12"/>
  <c r="O1901" i="12"/>
  <c r="N1901" i="12"/>
  <c r="D1901" i="12" s="1"/>
  <c r="F1901" i="12"/>
  <c r="E1901" i="12"/>
  <c r="O1900" i="12"/>
  <c r="N1900" i="12"/>
  <c r="D1900" i="12" s="1"/>
  <c r="F1900" i="12"/>
  <c r="E1900" i="12"/>
  <c r="O1899" i="12"/>
  <c r="N1899" i="12"/>
  <c r="D1899" i="12" s="1"/>
  <c r="F1899" i="12"/>
  <c r="E1899" i="12"/>
  <c r="O1898" i="12"/>
  <c r="N1898" i="12"/>
  <c r="D1898" i="12" s="1"/>
  <c r="F1898" i="12"/>
  <c r="E1898" i="12"/>
  <c r="O1897" i="12"/>
  <c r="N1897" i="12"/>
  <c r="D1897" i="12" s="1"/>
  <c r="F1897" i="12"/>
  <c r="E1897" i="12"/>
  <c r="O1896" i="12"/>
  <c r="N1896" i="12"/>
  <c r="F1896" i="12"/>
  <c r="E1896" i="12"/>
  <c r="D1896" i="12"/>
  <c r="O1895" i="12"/>
  <c r="N1895" i="12"/>
  <c r="D1895" i="12" s="1"/>
  <c r="F1895" i="12"/>
  <c r="E1895" i="12"/>
  <c r="O1894" i="12"/>
  <c r="N1894" i="12"/>
  <c r="D1894" i="12" s="1"/>
  <c r="F1894" i="12"/>
  <c r="E1894" i="12"/>
  <c r="O1893" i="12"/>
  <c r="N1893" i="12"/>
  <c r="D1893" i="12" s="1"/>
  <c r="F1893" i="12"/>
  <c r="E1893" i="12"/>
  <c r="O1892" i="12"/>
  <c r="N1892" i="12"/>
  <c r="D1892" i="12" s="1"/>
  <c r="F1892" i="12"/>
  <c r="E1892" i="12"/>
  <c r="O1891" i="12"/>
  <c r="N1891" i="12"/>
  <c r="D1891" i="12" s="1"/>
  <c r="F1891" i="12"/>
  <c r="E1891" i="12"/>
  <c r="O1890" i="12"/>
  <c r="N1890" i="12"/>
  <c r="D1890" i="12" s="1"/>
  <c r="F1890" i="12"/>
  <c r="E1890" i="12"/>
  <c r="O1889" i="12"/>
  <c r="N1889" i="12"/>
  <c r="D1889" i="12" s="1"/>
  <c r="F1889" i="12"/>
  <c r="E1889" i="12"/>
  <c r="O1888" i="12"/>
  <c r="N1888" i="12"/>
  <c r="F1888" i="12"/>
  <c r="E1888" i="12"/>
  <c r="D1888" i="12"/>
  <c r="O1887" i="12"/>
  <c r="N1887" i="12"/>
  <c r="D1887" i="12" s="1"/>
  <c r="F1887" i="12"/>
  <c r="E1887" i="12"/>
  <c r="O1886" i="12"/>
  <c r="N1886" i="12"/>
  <c r="D1886" i="12" s="1"/>
  <c r="F1886" i="12"/>
  <c r="E1886" i="12"/>
  <c r="O1885" i="12"/>
  <c r="N1885" i="12"/>
  <c r="D1885" i="12" s="1"/>
  <c r="F1885" i="12"/>
  <c r="E1885" i="12"/>
  <c r="O1884" i="12"/>
  <c r="N1884" i="12"/>
  <c r="D1884" i="12" s="1"/>
  <c r="F1884" i="12"/>
  <c r="E1884" i="12"/>
  <c r="O1883" i="12"/>
  <c r="N1883" i="12"/>
  <c r="D1883" i="12" s="1"/>
  <c r="F1883" i="12"/>
  <c r="E1883" i="12"/>
  <c r="O1882" i="12"/>
  <c r="N1882" i="12"/>
  <c r="D1882" i="12" s="1"/>
  <c r="F1882" i="12"/>
  <c r="E1882" i="12"/>
  <c r="O1881" i="12"/>
  <c r="N1881" i="12"/>
  <c r="D1881" i="12" s="1"/>
  <c r="F1881" i="12"/>
  <c r="E1881" i="12"/>
  <c r="O1880" i="12"/>
  <c r="N1880" i="12"/>
  <c r="F1880" i="12"/>
  <c r="E1880" i="12"/>
  <c r="D1880" i="12"/>
  <c r="O1879" i="12"/>
  <c r="N1879" i="12"/>
  <c r="D1879" i="12" s="1"/>
  <c r="F1879" i="12"/>
  <c r="E1879" i="12"/>
  <c r="O1878" i="12"/>
  <c r="N1878" i="12"/>
  <c r="D1878" i="12" s="1"/>
  <c r="F1878" i="12"/>
  <c r="E1878" i="12"/>
  <c r="O1877" i="12"/>
  <c r="N1877" i="12"/>
  <c r="D1877" i="12" s="1"/>
  <c r="F1877" i="12"/>
  <c r="E1877" i="12"/>
  <c r="O1876" i="12"/>
  <c r="N1876" i="12"/>
  <c r="D1876" i="12" s="1"/>
  <c r="F1876" i="12"/>
  <c r="E1876" i="12"/>
  <c r="O1875" i="12"/>
  <c r="N1875" i="12"/>
  <c r="D1875" i="12" s="1"/>
  <c r="F1875" i="12"/>
  <c r="E1875" i="12"/>
  <c r="O1874" i="12"/>
  <c r="N1874" i="12"/>
  <c r="D1874" i="12" s="1"/>
  <c r="F1874" i="12"/>
  <c r="E1874" i="12"/>
  <c r="O1873" i="12"/>
  <c r="N1873" i="12"/>
  <c r="D1873" i="12" s="1"/>
  <c r="F1873" i="12"/>
  <c r="E1873" i="12"/>
  <c r="O1872" i="12"/>
  <c r="N1872" i="12"/>
  <c r="F1872" i="12"/>
  <c r="E1872" i="12"/>
  <c r="D1872" i="12"/>
  <c r="O1871" i="12"/>
  <c r="N1871" i="12"/>
  <c r="D1871" i="12" s="1"/>
  <c r="F1871" i="12"/>
  <c r="E1871" i="12"/>
  <c r="O1870" i="12"/>
  <c r="N1870" i="12"/>
  <c r="D1870" i="12" s="1"/>
  <c r="F1870" i="12"/>
  <c r="E1870" i="12"/>
  <c r="O1869" i="12"/>
  <c r="N1869" i="12"/>
  <c r="D1869" i="12" s="1"/>
  <c r="F1869" i="12"/>
  <c r="E1869" i="12"/>
  <c r="O1868" i="12"/>
  <c r="N1868" i="12"/>
  <c r="D1868" i="12" s="1"/>
  <c r="F1868" i="12"/>
  <c r="E1868" i="12"/>
  <c r="O1867" i="12"/>
  <c r="N1867" i="12"/>
  <c r="D1867" i="12" s="1"/>
  <c r="F1867" i="12"/>
  <c r="E1867" i="12"/>
  <c r="O1866" i="12"/>
  <c r="N1866" i="12"/>
  <c r="D1866" i="12" s="1"/>
  <c r="F1866" i="12"/>
  <c r="E1866" i="12"/>
  <c r="O1865" i="12"/>
  <c r="N1865" i="12"/>
  <c r="D1865" i="12" s="1"/>
  <c r="F1865" i="12"/>
  <c r="E1865" i="12"/>
  <c r="O1864" i="12"/>
  <c r="N1864" i="12"/>
  <c r="F1864" i="12"/>
  <c r="E1864" i="12"/>
  <c r="D1864" i="12"/>
  <c r="O1863" i="12"/>
  <c r="N1863" i="12"/>
  <c r="D1863" i="12" s="1"/>
  <c r="F1863" i="12"/>
  <c r="E1863" i="12"/>
  <c r="O1862" i="12"/>
  <c r="N1862" i="12"/>
  <c r="D1862" i="12" s="1"/>
  <c r="F1862" i="12"/>
  <c r="E1862" i="12"/>
  <c r="O1861" i="12"/>
  <c r="N1861" i="12"/>
  <c r="D1861" i="12" s="1"/>
  <c r="F1861" i="12"/>
  <c r="E1861" i="12"/>
  <c r="O1860" i="12"/>
  <c r="N1860" i="12"/>
  <c r="D1860" i="12" s="1"/>
  <c r="F1860" i="12"/>
  <c r="E1860" i="12"/>
  <c r="O1859" i="12"/>
  <c r="N1859" i="12"/>
  <c r="D1859" i="12" s="1"/>
  <c r="F1859" i="12"/>
  <c r="E1859" i="12"/>
  <c r="O1858" i="12"/>
  <c r="N1858" i="12"/>
  <c r="D1858" i="12" s="1"/>
  <c r="F1858" i="12"/>
  <c r="E1858" i="12"/>
  <c r="O1857" i="12"/>
  <c r="N1857" i="12"/>
  <c r="D1857" i="12" s="1"/>
  <c r="F1857" i="12"/>
  <c r="E1857" i="12"/>
  <c r="O1856" i="12"/>
  <c r="N1856" i="12"/>
  <c r="D1856" i="12" s="1"/>
  <c r="F1856" i="12"/>
  <c r="E1856" i="12"/>
  <c r="O1855" i="12"/>
  <c r="N1855" i="12"/>
  <c r="D1855" i="12" s="1"/>
  <c r="F1855" i="12"/>
  <c r="E1855" i="12"/>
  <c r="O1854" i="12"/>
  <c r="N1854" i="12"/>
  <c r="D1854" i="12" s="1"/>
  <c r="F1854" i="12"/>
  <c r="E1854" i="12"/>
  <c r="O1853" i="12"/>
  <c r="N1853" i="12"/>
  <c r="D1853" i="12" s="1"/>
  <c r="F1853" i="12"/>
  <c r="E1853" i="12"/>
  <c r="O1852" i="12"/>
  <c r="N1852" i="12"/>
  <c r="D1852" i="12" s="1"/>
  <c r="F1852" i="12"/>
  <c r="E1852" i="12"/>
  <c r="O1851" i="12"/>
  <c r="N1851" i="12"/>
  <c r="D1851" i="12" s="1"/>
  <c r="F1851" i="12"/>
  <c r="E1851" i="12"/>
  <c r="O1850" i="12"/>
  <c r="N1850" i="12"/>
  <c r="D1850" i="12" s="1"/>
  <c r="F1850" i="12"/>
  <c r="E1850" i="12"/>
  <c r="O1849" i="12"/>
  <c r="N1849" i="12"/>
  <c r="D1849" i="12" s="1"/>
  <c r="F1849" i="12"/>
  <c r="E1849" i="12"/>
  <c r="O1848" i="12"/>
  <c r="N1848" i="12"/>
  <c r="F1848" i="12"/>
  <c r="E1848" i="12"/>
  <c r="D1848" i="12"/>
  <c r="O1847" i="12"/>
  <c r="N1847" i="12"/>
  <c r="D1847" i="12" s="1"/>
  <c r="F1847" i="12"/>
  <c r="E1847" i="12"/>
  <c r="O1846" i="12"/>
  <c r="N1846" i="12"/>
  <c r="D1846" i="12" s="1"/>
  <c r="F1846" i="12"/>
  <c r="E1846" i="12"/>
  <c r="O1845" i="12"/>
  <c r="N1845" i="12"/>
  <c r="D1845" i="12" s="1"/>
  <c r="F1845" i="12"/>
  <c r="E1845" i="12"/>
  <c r="O1844" i="12"/>
  <c r="N1844" i="12"/>
  <c r="D1844" i="12" s="1"/>
  <c r="F1844" i="12"/>
  <c r="E1844" i="12"/>
  <c r="O1843" i="12"/>
  <c r="N1843" i="12"/>
  <c r="D1843" i="12" s="1"/>
  <c r="F1843" i="12"/>
  <c r="E1843" i="12"/>
  <c r="O1842" i="12"/>
  <c r="N1842" i="12"/>
  <c r="D1842" i="12" s="1"/>
  <c r="F1842" i="12"/>
  <c r="E1842" i="12"/>
  <c r="O1841" i="12"/>
  <c r="N1841" i="12"/>
  <c r="D1841" i="12" s="1"/>
  <c r="F1841" i="12"/>
  <c r="E1841" i="12"/>
  <c r="O1840" i="12"/>
  <c r="N1840" i="12"/>
  <c r="D1840" i="12" s="1"/>
  <c r="F1840" i="12"/>
  <c r="E1840" i="12"/>
  <c r="O1839" i="12"/>
  <c r="N1839" i="12"/>
  <c r="D1839" i="12" s="1"/>
  <c r="F1839" i="12"/>
  <c r="E1839" i="12"/>
  <c r="O1838" i="12"/>
  <c r="N1838" i="12"/>
  <c r="D1838" i="12" s="1"/>
  <c r="F1838" i="12"/>
  <c r="E1838" i="12"/>
  <c r="O1837" i="12"/>
  <c r="N1837" i="12"/>
  <c r="D1837" i="12" s="1"/>
  <c r="F1837" i="12"/>
  <c r="E1837" i="12"/>
  <c r="O1836" i="12"/>
  <c r="N1836" i="12"/>
  <c r="D1836" i="12" s="1"/>
  <c r="F1836" i="12"/>
  <c r="E1836" i="12"/>
  <c r="O1835" i="12"/>
  <c r="N1835" i="12"/>
  <c r="D1835" i="12" s="1"/>
  <c r="F1835" i="12"/>
  <c r="E1835" i="12"/>
  <c r="O1834" i="12"/>
  <c r="N1834" i="12"/>
  <c r="D1834" i="12" s="1"/>
  <c r="F1834" i="12"/>
  <c r="E1834" i="12"/>
  <c r="O1833" i="12"/>
  <c r="N1833" i="12"/>
  <c r="D1833" i="12" s="1"/>
  <c r="F1833" i="12"/>
  <c r="E1833" i="12"/>
  <c r="O1832" i="12"/>
  <c r="N1832" i="12"/>
  <c r="F1832" i="12"/>
  <c r="E1832" i="12"/>
  <c r="D1832" i="12"/>
  <c r="O1831" i="12"/>
  <c r="N1831" i="12"/>
  <c r="D1831" i="12" s="1"/>
  <c r="F1831" i="12"/>
  <c r="E1831" i="12"/>
  <c r="O1830" i="12"/>
  <c r="N1830" i="12"/>
  <c r="D1830" i="12" s="1"/>
  <c r="F1830" i="12"/>
  <c r="E1830" i="12"/>
  <c r="O1829" i="12"/>
  <c r="N1829" i="12"/>
  <c r="D1829" i="12" s="1"/>
  <c r="F1829" i="12"/>
  <c r="E1829" i="12"/>
  <c r="O1828" i="12"/>
  <c r="N1828" i="12"/>
  <c r="D1828" i="12" s="1"/>
  <c r="F1828" i="12"/>
  <c r="E1828" i="12"/>
  <c r="O1827" i="12"/>
  <c r="N1827" i="12"/>
  <c r="D1827" i="12" s="1"/>
  <c r="F1827" i="12"/>
  <c r="E1827" i="12"/>
  <c r="O1826" i="12"/>
  <c r="N1826" i="12"/>
  <c r="D1826" i="12" s="1"/>
  <c r="F1826" i="12"/>
  <c r="E1826" i="12"/>
  <c r="O1825" i="12"/>
  <c r="N1825" i="12"/>
  <c r="D1825" i="12" s="1"/>
  <c r="F1825" i="12"/>
  <c r="E1825" i="12"/>
  <c r="O1824" i="12"/>
  <c r="N1824" i="12"/>
  <c r="D1824" i="12" s="1"/>
  <c r="F1824" i="12"/>
  <c r="E1824" i="12"/>
  <c r="O1823" i="12"/>
  <c r="N1823" i="12"/>
  <c r="D1823" i="12" s="1"/>
  <c r="F1823" i="12"/>
  <c r="E1823" i="12"/>
  <c r="O1822" i="12"/>
  <c r="N1822" i="12"/>
  <c r="D1822" i="12" s="1"/>
  <c r="F1822" i="12"/>
  <c r="E1822" i="12"/>
  <c r="O1821" i="12"/>
  <c r="N1821" i="12"/>
  <c r="D1821" i="12" s="1"/>
  <c r="F1821" i="12"/>
  <c r="E1821" i="12"/>
  <c r="O1820" i="12"/>
  <c r="N1820" i="12"/>
  <c r="D1820" i="12" s="1"/>
  <c r="F1820" i="12"/>
  <c r="E1820" i="12"/>
  <c r="O1819" i="12"/>
  <c r="N1819" i="12"/>
  <c r="D1819" i="12" s="1"/>
  <c r="F1819" i="12"/>
  <c r="E1819" i="12"/>
  <c r="O1818" i="12"/>
  <c r="N1818" i="12"/>
  <c r="D1818" i="12" s="1"/>
  <c r="F1818" i="12"/>
  <c r="E1818" i="12"/>
  <c r="O1817" i="12"/>
  <c r="N1817" i="12"/>
  <c r="D1817" i="12" s="1"/>
  <c r="F1817" i="12"/>
  <c r="E1817" i="12"/>
  <c r="O1816" i="12"/>
  <c r="N1816" i="12"/>
  <c r="F1816" i="12"/>
  <c r="E1816" i="12"/>
  <c r="D1816" i="12"/>
  <c r="O1815" i="12"/>
  <c r="N1815" i="12"/>
  <c r="D1815" i="12" s="1"/>
  <c r="F1815" i="12"/>
  <c r="E1815" i="12"/>
  <c r="O1814" i="12"/>
  <c r="N1814" i="12"/>
  <c r="D1814" i="12" s="1"/>
  <c r="F1814" i="12"/>
  <c r="E1814" i="12"/>
  <c r="O1813" i="12"/>
  <c r="N1813" i="12"/>
  <c r="D1813" i="12" s="1"/>
  <c r="F1813" i="12"/>
  <c r="E1813" i="12"/>
  <c r="O1812" i="12"/>
  <c r="N1812" i="12"/>
  <c r="D1812" i="12" s="1"/>
  <c r="F1812" i="12"/>
  <c r="E1812" i="12"/>
  <c r="O1811" i="12"/>
  <c r="N1811" i="12"/>
  <c r="D1811" i="12" s="1"/>
  <c r="F1811" i="12"/>
  <c r="E1811" i="12"/>
  <c r="O1810" i="12"/>
  <c r="N1810" i="12"/>
  <c r="D1810" i="12" s="1"/>
  <c r="F1810" i="12"/>
  <c r="E1810" i="12"/>
  <c r="O1809" i="12"/>
  <c r="N1809" i="12"/>
  <c r="D1809" i="12" s="1"/>
  <c r="F1809" i="12"/>
  <c r="E1809" i="12"/>
  <c r="O1808" i="12"/>
  <c r="N1808" i="12"/>
  <c r="D1808" i="12" s="1"/>
  <c r="F1808" i="12"/>
  <c r="E1808" i="12"/>
  <c r="O1807" i="12"/>
  <c r="N1807" i="12"/>
  <c r="D1807" i="12" s="1"/>
  <c r="F1807" i="12"/>
  <c r="E1807" i="12"/>
  <c r="O1806" i="12"/>
  <c r="N1806" i="12"/>
  <c r="D1806" i="12" s="1"/>
  <c r="F1806" i="12"/>
  <c r="E1806" i="12"/>
  <c r="O1805" i="12"/>
  <c r="N1805" i="12"/>
  <c r="D1805" i="12" s="1"/>
  <c r="F1805" i="12"/>
  <c r="E1805" i="12"/>
  <c r="O1804" i="12"/>
  <c r="N1804" i="12"/>
  <c r="D1804" i="12" s="1"/>
  <c r="F1804" i="12"/>
  <c r="E1804" i="12"/>
  <c r="O1803" i="12"/>
  <c r="N1803" i="12"/>
  <c r="D1803" i="12" s="1"/>
  <c r="F1803" i="12"/>
  <c r="E1803" i="12"/>
  <c r="O1802" i="12"/>
  <c r="N1802" i="12"/>
  <c r="D1802" i="12" s="1"/>
  <c r="F1802" i="12"/>
  <c r="E1802" i="12"/>
  <c r="O1801" i="12"/>
  <c r="N1801" i="12"/>
  <c r="D1801" i="12" s="1"/>
  <c r="F1801" i="12"/>
  <c r="E1801" i="12"/>
  <c r="O1800" i="12"/>
  <c r="N1800" i="12"/>
  <c r="F1800" i="12"/>
  <c r="E1800" i="12"/>
  <c r="D1800" i="12"/>
  <c r="O1799" i="12"/>
  <c r="N1799" i="12"/>
  <c r="D1799" i="12" s="1"/>
  <c r="F1799" i="12"/>
  <c r="E1799" i="12"/>
  <c r="O1798" i="12"/>
  <c r="N1798" i="12"/>
  <c r="D1798" i="12" s="1"/>
  <c r="F1798" i="12"/>
  <c r="E1798" i="12"/>
  <c r="O1797" i="12"/>
  <c r="N1797" i="12"/>
  <c r="D1797" i="12" s="1"/>
  <c r="F1797" i="12"/>
  <c r="E1797" i="12"/>
  <c r="O1796" i="12"/>
  <c r="N1796" i="12"/>
  <c r="D1796" i="12" s="1"/>
  <c r="F1796" i="12"/>
  <c r="E1796" i="12"/>
  <c r="O1795" i="12"/>
  <c r="N1795" i="12"/>
  <c r="D1795" i="12" s="1"/>
  <c r="F1795" i="12"/>
  <c r="E1795" i="12"/>
  <c r="O1794" i="12"/>
  <c r="N1794" i="12"/>
  <c r="D1794" i="12" s="1"/>
  <c r="F1794" i="12"/>
  <c r="E1794" i="12"/>
  <c r="O1793" i="12"/>
  <c r="N1793" i="12"/>
  <c r="D1793" i="12" s="1"/>
  <c r="F1793" i="12"/>
  <c r="E1793" i="12"/>
  <c r="O1792" i="12"/>
  <c r="N1792" i="12"/>
  <c r="D1792" i="12" s="1"/>
  <c r="F1792" i="12"/>
  <c r="E1792" i="12"/>
  <c r="O1791" i="12"/>
  <c r="N1791" i="12"/>
  <c r="D1791" i="12" s="1"/>
  <c r="F1791" i="12"/>
  <c r="E1791" i="12"/>
  <c r="O1790" i="12"/>
  <c r="N1790" i="12"/>
  <c r="D1790" i="12" s="1"/>
  <c r="F1790" i="12"/>
  <c r="E1790" i="12"/>
  <c r="O1789" i="12"/>
  <c r="N1789" i="12"/>
  <c r="D1789" i="12" s="1"/>
  <c r="F1789" i="12"/>
  <c r="E1789" i="12"/>
  <c r="O1788" i="12"/>
  <c r="N1788" i="12"/>
  <c r="F1788" i="12"/>
  <c r="E1788" i="12"/>
  <c r="D1788" i="12"/>
  <c r="O1787" i="12"/>
  <c r="N1787" i="12"/>
  <c r="D1787" i="12" s="1"/>
  <c r="F1787" i="12"/>
  <c r="E1787" i="12"/>
  <c r="O1786" i="12"/>
  <c r="N1786" i="12"/>
  <c r="D1786" i="12" s="1"/>
  <c r="F1786" i="12"/>
  <c r="E1786" i="12"/>
  <c r="O1785" i="12"/>
  <c r="N1785" i="12"/>
  <c r="D1785" i="12" s="1"/>
  <c r="F1785" i="12"/>
  <c r="E1785" i="12"/>
  <c r="O1784" i="12"/>
  <c r="N1784" i="12"/>
  <c r="D1784" i="12" s="1"/>
  <c r="F1784" i="12"/>
  <c r="E1784" i="12"/>
  <c r="O1783" i="12"/>
  <c r="N1783" i="12"/>
  <c r="D1783" i="12" s="1"/>
  <c r="F1783" i="12"/>
  <c r="E1783" i="12"/>
  <c r="O1782" i="12"/>
  <c r="N1782" i="12"/>
  <c r="D1782" i="12" s="1"/>
  <c r="F1782" i="12"/>
  <c r="E1782" i="12"/>
  <c r="O1781" i="12"/>
  <c r="N1781" i="12"/>
  <c r="D1781" i="12" s="1"/>
  <c r="F1781" i="12"/>
  <c r="E1781" i="12"/>
  <c r="O1780" i="12"/>
  <c r="N1780" i="12"/>
  <c r="F1780" i="12"/>
  <c r="E1780" i="12"/>
  <c r="D1780" i="12"/>
  <c r="O1779" i="12"/>
  <c r="N1779" i="12"/>
  <c r="D1779" i="12" s="1"/>
  <c r="F1779" i="12"/>
  <c r="E1779" i="12"/>
  <c r="O1778" i="12"/>
  <c r="N1778" i="12"/>
  <c r="D1778" i="12" s="1"/>
  <c r="F1778" i="12"/>
  <c r="E1778" i="12"/>
  <c r="O1777" i="12"/>
  <c r="N1777" i="12"/>
  <c r="D1777" i="12" s="1"/>
  <c r="F1777" i="12"/>
  <c r="E1777" i="12"/>
  <c r="O1776" i="12"/>
  <c r="N1776" i="12"/>
  <c r="D1776" i="12" s="1"/>
  <c r="F1776" i="12"/>
  <c r="E1776" i="12"/>
  <c r="O1775" i="12"/>
  <c r="N1775" i="12"/>
  <c r="D1775" i="12" s="1"/>
  <c r="F1775" i="12"/>
  <c r="E1775" i="12"/>
  <c r="O1774" i="12"/>
  <c r="N1774" i="12"/>
  <c r="D1774" i="12" s="1"/>
  <c r="F1774" i="12"/>
  <c r="E1774" i="12"/>
  <c r="O1773" i="12"/>
  <c r="N1773" i="12"/>
  <c r="D1773" i="12" s="1"/>
  <c r="F1773" i="12"/>
  <c r="E1773" i="12"/>
  <c r="O1772" i="12"/>
  <c r="N1772" i="12"/>
  <c r="F1772" i="12"/>
  <c r="E1772" i="12"/>
  <c r="D1772" i="12"/>
  <c r="O1771" i="12"/>
  <c r="N1771" i="12"/>
  <c r="D1771" i="12" s="1"/>
  <c r="F1771" i="12"/>
  <c r="E1771" i="12"/>
  <c r="O1770" i="12"/>
  <c r="N1770" i="12"/>
  <c r="D1770" i="12" s="1"/>
  <c r="F1770" i="12"/>
  <c r="E1770" i="12"/>
  <c r="O1769" i="12"/>
  <c r="N1769" i="12"/>
  <c r="D1769" i="12" s="1"/>
  <c r="F1769" i="12"/>
  <c r="E1769" i="12"/>
  <c r="O1768" i="12"/>
  <c r="N1768" i="12"/>
  <c r="D1768" i="12" s="1"/>
  <c r="F1768" i="12"/>
  <c r="E1768" i="12"/>
  <c r="O1767" i="12"/>
  <c r="N1767" i="12"/>
  <c r="D1767" i="12" s="1"/>
  <c r="F1767" i="12"/>
  <c r="E1767" i="12"/>
  <c r="O1766" i="12"/>
  <c r="N1766" i="12"/>
  <c r="D1766" i="12" s="1"/>
  <c r="F1766" i="12"/>
  <c r="E1766" i="12"/>
  <c r="O1765" i="12"/>
  <c r="N1765" i="12"/>
  <c r="D1765" i="12" s="1"/>
  <c r="F1765" i="12"/>
  <c r="E1765" i="12"/>
  <c r="O1764" i="12"/>
  <c r="N1764" i="12"/>
  <c r="F1764" i="12"/>
  <c r="E1764" i="12"/>
  <c r="D1764" i="12"/>
  <c r="O1763" i="12"/>
  <c r="N1763" i="12"/>
  <c r="D1763" i="12" s="1"/>
  <c r="F1763" i="12"/>
  <c r="E1763" i="12"/>
  <c r="O1762" i="12"/>
  <c r="N1762" i="12"/>
  <c r="D1762" i="12" s="1"/>
  <c r="F1762" i="12"/>
  <c r="E1762" i="12"/>
  <c r="O1761" i="12"/>
  <c r="N1761" i="12"/>
  <c r="D1761" i="12" s="1"/>
  <c r="F1761" i="12"/>
  <c r="E1761" i="12"/>
  <c r="O1760" i="12"/>
  <c r="N1760" i="12"/>
  <c r="D1760" i="12" s="1"/>
  <c r="F1760" i="12"/>
  <c r="E1760" i="12"/>
  <c r="O1759" i="12"/>
  <c r="N1759" i="12"/>
  <c r="D1759" i="12" s="1"/>
  <c r="F1759" i="12"/>
  <c r="E1759" i="12"/>
  <c r="O1758" i="12"/>
  <c r="N1758" i="12"/>
  <c r="D1758" i="12" s="1"/>
  <c r="F1758" i="12"/>
  <c r="E1758" i="12"/>
  <c r="O1757" i="12"/>
  <c r="N1757" i="12"/>
  <c r="D1757" i="12" s="1"/>
  <c r="F1757" i="12"/>
  <c r="E1757" i="12"/>
  <c r="O1756" i="12"/>
  <c r="N1756" i="12"/>
  <c r="F1756" i="12"/>
  <c r="E1756" i="12"/>
  <c r="D1756" i="12"/>
  <c r="O1755" i="12"/>
  <c r="N1755" i="12"/>
  <c r="D1755" i="12" s="1"/>
  <c r="F1755" i="12"/>
  <c r="E1755" i="12"/>
  <c r="O1754" i="12"/>
  <c r="N1754" i="12"/>
  <c r="D1754" i="12" s="1"/>
  <c r="F1754" i="12"/>
  <c r="E1754" i="12"/>
  <c r="O1753" i="12"/>
  <c r="N1753" i="12"/>
  <c r="D1753" i="12" s="1"/>
  <c r="F1753" i="12"/>
  <c r="E1753" i="12"/>
  <c r="O1752" i="12"/>
  <c r="N1752" i="12"/>
  <c r="D1752" i="12" s="1"/>
  <c r="F1752" i="12"/>
  <c r="E1752" i="12"/>
  <c r="O1751" i="12"/>
  <c r="N1751" i="12"/>
  <c r="D1751" i="12" s="1"/>
  <c r="F1751" i="12"/>
  <c r="E1751" i="12"/>
  <c r="O1750" i="12"/>
  <c r="N1750" i="12"/>
  <c r="D1750" i="12" s="1"/>
  <c r="F1750" i="12"/>
  <c r="E1750" i="12"/>
  <c r="O1749" i="12"/>
  <c r="N1749" i="12"/>
  <c r="D1749" i="12" s="1"/>
  <c r="F1749" i="12"/>
  <c r="E1749" i="12"/>
  <c r="O1748" i="12"/>
  <c r="N1748" i="12"/>
  <c r="F1748" i="12"/>
  <c r="E1748" i="12"/>
  <c r="D1748" i="12"/>
  <c r="O1747" i="12"/>
  <c r="N1747" i="12"/>
  <c r="D1747" i="12" s="1"/>
  <c r="F1747" i="12"/>
  <c r="E1747" i="12"/>
  <c r="O1746" i="12"/>
  <c r="N1746" i="12"/>
  <c r="D1746" i="12" s="1"/>
  <c r="F1746" i="12"/>
  <c r="E1746" i="12"/>
  <c r="O1745" i="12"/>
  <c r="N1745" i="12"/>
  <c r="D1745" i="12" s="1"/>
  <c r="F1745" i="12"/>
  <c r="E1745" i="12"/>
  <c r="O1744" i="12"/>
  <c r="N1744" i="12"/>
  <c r="D1744" i="12" s="1"/>
  <c r="F1744" i="12"/>
  <c r="E1744" i="12"/>
  <c r="O1743" i="12"/>
  <c r="N1743" i="12"/>
  <c r="D1743" i="12" s="1"/>
  <c r="F1743" i="12"/>
  <c r="E1743" i="12"/>
  <c r="O1742" i="12"/>
  <c r="N1742" i="12"/>
  <c r="D1742" i="12" s="1"/>
  <c r="F1742" i="12"/>
  <c r="E1742" i="12"/>
  <c r="O1741" i="12"/>
  <c r="N1741" i="12"/>
  <c r="D1741" i="12" s="1"/>
  <c r="F1741" i="12"/>
  <c r="E1741" i="12"/>
  <c r="O1740" i="12"/>
  <c r="N1740" i="12"/>
  <c r="F1740" i="12"/>
  <c r="E1740" i="12"/>
  <c r="D1740" i="12"/>
  <c r="O1739" i="12"/>
  <c r="N1739" i="12"/>
  <c r="D1739" i="12" s="1"/>
  <c r="F1739" i="12"/>
  <c r="E1739" i="12"/>
  <c r="O1738" i="12"/>
  <c r="N1738" i="12"/>
  <c r="D1738" i="12" s="1"/>
  <c r="F1738" i="12"/>
  <c r="E1738" i="12"/>
  <c r="O1737" i="12"/>
  <c r="N1737" i="12"/>
  <c r="D1737" i="12" s="1"/>
  <c r="F1737" i="12"/>
  <c r="E1737" i="12"/>
  <c r="O1736" i="12"/>
  <c r="N1736" i="12"/>
  <c r="D1736" i="12" s="1"/>
  <c r="F1736" i="12"/>
  <c r="E1736" i="12"/>
  <c r="O1735" i="12"/>
  <c r="N1735" i="12"/>
  <c r="D1735" i="12" s="1"/>
  <c r="F1735" i="12"/>
  <c r="E1735" i="12"/>
  <c r="O1734" i="12"/>
  <c r="N1734" i="12"/>
  <c r="D1734" i="12" s="1"/>
  <c r="F1734" i="12"/>
  <c r="E1734" i="12"/>
  <c r="O1733" i="12"/>
  <c r="N1733" i="12"/>
  <c r="D1733" i="12" s="1"/>
  <c r="F1733" i="12"/>
  <c r="E1733" i="12"/>
  <c r="O1732" i="12"/>
  <c r="N1732" i="12"/>
  <c r="F1732" i="12"/>
  <c r="E1732" i="12"/>
  <c r="D1732" i="12"/>
  <c r="O1731" i="12"/>
  <c r="N1731" i="12"/>
  <c r="D1731" i="12" s="1"/>
  <c r="F1731" i="12"/>
  <c r="E1731" i="12"/>
  <c r="O1730" i="12"/>
  <c r="N1730" i="12"/>
  <c r="D1730" i="12" s="1"/>
  <c r="F1730" i="12"/>
  <c r="E1730" i="12"/>
  <c r="O1729" i="12"/>
  <c r="N1729" i="12"/>
  <c r="D1729" i="12" s="1"/>
  <c r="F1729" i="12"/>
  <c r="E1729" i="12"/>
  <c r="O1728" i="12"/>
  <c r="N1728" i="12"/>
  <c r="D1728" i="12" s="1"/>
  <c r="F1728" i="12"/>
  <c r="E1728" i="12"/>
  <c r="O1727" i="12"/>
  <c r="N1727" i="12"/>
  <c r="D1727" i="12" s="1"/>
  <c r="F1727" i="12"/>
  <c r="E1727" i="12"/>
  <c r="O1726" i="12"/>
  <c r="N1726" i="12"/>
  <c r="D1726" i="12" s="1"/>
  <c r="F1726" i="12"/>
  <c r="E1726" i="12"/>
  <c r="O1725" i="12"/>
  <c r="N1725" i="12"/>
  <c r="D1725" i="12" s="1"/>
  <c r="F1725" i="12"/>
  <c r="E1725" i="12"/>
  <c r="O1724" i="12"/>
  <c r="N1724" i="12"/>
  <c r="F1724" i="12"/>
  <c r="E1724" i="12"/>
  <c r="D1724" i="12"/>
  <c r="O1723" i="12"/>
  <c r="N1723" i="12"/>
  <c r="D1723" i="12" s="1"/>
  <c r="F1723" i="12"/>
  <c r="E1723" i="12"/>
  <c r="O1722" i="12"/>
  <c r="N1722" i="12"/>
  <c r="D1722" i="12" s="1"/>
  <c r="F1722" i="12"/>
  <c r="E1722" i="12"/>
  <c r="O1721" i="12"/>
  <c r="N1721" i="12"/>
  <c r="D1721" i="12" s="1"/>
  <c r="F1721" i="12"/>
  <c r="E1721" i="12"/>
  <c r="O1720" i="12"/>
  <c r="N1720" i="12"/>
  <c r="D1720" i="12" s="1"/>
  <c r="F1720" i="12"/>
  <c r="E1720" i="12"/>
  <c r="O1719" i="12"/>
  <c r="N1719" i="12"/>
  <c r="D1719" i="12" s="1"/>
  <c r="F1719" i="12"/>
  <c r="E1719" i="12"/>
  <c r="O1718" i="12"/>
  <c r="N1718" i="12"/>
  <c r="D1718" i="12" s="1"/>
  <c r="F1718" i="12"/>
  <c r="E1718" i="12"/>
  <c r="O1717" i="12"/>
  <c r="N1717" i="12"/>
  <c r="D1717" i="12" s="1"/>
  <c r="F1717" i="12"/>
  <c r="E1717" i="12"/>
  <c r="O1716" i="12"/>
  <c r="N1716" i="12"/>
  <c r="F1716" i="12"/>
  <c r="E1716" i="12"/>
  <c r="D1716" i="12"/>
  <c r="O1715" i="12"/>
  <c r="N1715" i="12"/>
  <c r="D1715" i="12" s="1"/>
  <c r="F1715" i="12"/>
  <c r="E1715" i="12"/>
  <c r="O1714" i="12"/>
  <c r="N1714" i="12"/>
  <c r="D1714" i="12" s="1"/>
  <c r="F1714" i="12"/>
  <c r="E1714" i="12"/>
  <c r="O1713" i="12"/>
  <c r="N1713" i="12"/>
  <c r="D1713" i="12" s="1"/>
  <c r="F1713" i="12"/>
  <c r="E1713" i="12"/>
  <c r="O1712" i="12"/>
  <c r="N1712" i="12"/>
  <c r="D1712" i="12" s="1"/>
  <c r="F1712" i="12"/>
  <c r="E1712" i="12"/>
  <c r="O1711" i="12"/>
  <c r="N1711" i="12"/>
  <c r="D1711" i="12" s="1"/>
  <c r="F1711" i="12"/>
  <c r="E1711" i="12"/>
  <c r="O1710" i="12"/>
  <c r="N1710" i="12"/>
  <c r="D1710" i="12" s="1"/>
  <c r="F1710" i="12"/>
  <c r="E1710" i="12"/>
  <c r="O1709" i="12"/>
  <c r="N1709" i="12"/>
  <c r="D1709" i="12" s="1"/>
  <c r="F1709" i="12"/>
  <c r="E1709" i="12"/>
  <c r="O1708" i="12"/>
  <c r="N1708" i="12"/>
  <c r="F1708" i="12"/>
  <c r="E1708" i="12"/>
  <c r="D1708" i="12"/>
  <c r="O1707" i="12"/>
  <c r="N1707" i="12"/>
  <c r="D1707" i="12" s="1"/>
  <c r="F1707" i="12"/>
  <c r="E1707" i="12"/>
  <c r="O1706" i="12"/>
  <c r="N1706" i="12"/>
  <c r="D1706" i="12" s="1"/>
  <c r="F1706" i="12"/>
  <c r="E1706" i="12"/>
  <c r="O1705" i="12"/>
  <c r="N1705" i="12"/>
  <c r="D1705" i="12" s="1"/>
  <c r="F1705" i="12"/>
  <c r="E1705" i="12"/>
  <c r="O1704" i="12"/>
  <c r="N1704" i="12"/>
  <c r="D1704" i="12" s="1"/>
  <c r="F1704" i="12"/>
  <c r="E1704" i="12"/>
  <c r="O1703" i="12"/>
  <c r="N1703" i="12"/>
  <c r="D1703" i="12" s="1"/>
  <c r="F1703" i="12"/>
  <c r="E1703" i="12"/>
  <c r="O1702" i="12"/>
  <c r="N1702" i="12"/>
  <c r="D1702" i="12" s="1"/>
  <c r="F1702" i="12"/>
  <c r="E1702" i="12"/>
  <c r="O1701" i="12"/>
  <c r="N1701" i="12"/>
  <c r="D1701" i="12" s="1"/>
  <c r="F1701" i="12"/>
  <c r="E1701" i="12"/>
  <c r="O1700" i="12"/>
  <c r="N1700" i="12"/>
  <c r="F1700" i="12"/>
  <c r="E1700" i="12"/>
  <c r="D1700" i="12"/>
  <c r="O1699" i="12"/>
  <c r="N1699" i="12"/>
  <c r="D1699" i="12" s="1"/>
  <c r="F1699" i="12"/>
  <c r="E1699" i="12"/>
  <c r="O1698" i="12"/>
  <c r="N1698" i="12"/>
  <c r="D1698" i="12" s="1"/>
  <c r="F1698" i="12"/>
  <c r="E1698" i="12"/>
  <c r="O1697" i="12"/>
  <c r="N1697" i="12"/>
  <c r="D1697" i="12" s="1"/>
  <c r="F1697" i="12"/>
  <c r="E1697" i="12"/>
  <c r="O1696" i="12"/>
  <c r="N1696" i="12"/>
  <c r="D1696" i="12" s="1"/>
  <c r="F1696" i="12"/>
  <c r="E1696" i="12"/>
  <c r="O1695" i="12"/>
  <c r="N1695" i="12"/>
  <c r="D1695" i="12" s="1"/>
  <c r="F1695" i="12"/>
  <c r="E1695" i="12"/>
  <c r="O1694" i="12"/>
  <c r="N1694" i="12"/>
  <c r="D1694" i="12" s="1"/>
  <c r="F1694" i="12"/>
  <c r="E1694" i="12"/>
  <c r="O1693" i="12"/>
  <c r="N1693" i="12"/>
  <c r="D1693" i="12" s="1"/>
  <c r="F1693" i="12"/>
  <c r="E1693" i="12"/>
  <c r="O1692" i="12"/>
  <c r="N1692" i="12"/>
  <c r="F1692" i="12"/>
  <c r="E1692" i="12"/>
  <c r="D1692" i="12"/>
  <c r="O1691" i="12"/>
  <c r="N1691" i="12"/>
  <c r="D1691" i="12" s="1"/>
  <c r="F1691" i="12"/>
  <c r="E1691" i="12"/>
  <c r="O1690" i="12"/>
  <c r="N1690" i="12"/>
  <c r="D1690" i="12" s="1"/>
  <c r="F1690" i="12"/>
  <c r="E1690" i="12"/>
  <c r="O1689" i="12"/>
  <c r="N1689" i="12"/>
  <c r="D1689" i="12" s="1"/>
  <c r="F1689" i="12"/>
  <c r="E1689" i="12"/>
  <c r="O1688" i="12"/>
  <c r="N1688" i="12"/>
  <c r="D1688" i="12" s="1"/>
  <c r="F1688" i="12"/>
  <c r="E1688" i="12"/>
  <c r="O1687" i="12"/>
  <c r="N1687" i="12"/>
  <c r="D1687" i="12" s="1"/>
  <c r="F1687" i="12"/>
  <c r="E1687" i="12"/>
  <c r="O1686" i="12"/>
  <c r="N1686" i="12"/>
  <c r="D1686" i="12" s="1"/>
  <c r="F1686" i="12"/>
  <c r="E1686" i="12"/>
  <c r="O1685" i="12"/>
  <c r="N1685" i="12"/>
  <c r="D1685" i="12" s="1"/>
  <c r="F1685" i="12"/>
  <c r="E1685" i="12"/>
  <c r="O1684" i="12"/>
  <c r="N1684" i="12"/>
  <c r="F1684" i="12"/>
  <c r="E1684" i="12"/>
  <c r="D1684" i="12"/>
  <c r="O1683" i="12"/>
  <c r="N1683" i="12"/>
  <c r="D1683" i="12" s="1"/>
  <c r="F1683" i="12"/>
  <c r="E1683" i="12"/>
  <c r="O1682" i="12"/>
  <c r="N1682" i="12"/>
  <c r="D1682" i="12" s="1"/>
  <c r="F1682" i="12"/>
  <c r="E1682" i="12"/>
  <c r="O1681" i="12"/>
  <c r="N1681" i="12"/>
  <c r="D1681" i="12" s="1"/>
  <c r="F1681" i="12"/>
  <c r="E1681" i="12"/>
  <c r="O1680" i="12"/>
  <c r="N1680" i="12"/>
  <c r="D1680" i="12" s="1"/>
  <c r="F1680" i="12"/>
  <c r="E1680" i="12"/>
  <c r="O1679" i="12"/>
  <c r="N1679" i="12"/>
  <c r="D1679" i="12" s="1"/>
  <c r="F1679" i="12"/>
  <c r="E1679" i="12"/>
  <c r="O1678" i="12"/>
  <c r="N1678" i="12"/>
  <c r="D1678" i="12" s="1"/>
  <c r="F1678" i="12"/>
  <c r="E1678" i="12"/>
  <c r="O1677" i="12"/>
  <c r="N1677" i="12"/>
  <c r="D1677" i="12" s="1"/>
  <c r="F1677" i="12"/>
  <c r="E1677" i="12"/>
  <c r="O1676" i="12"/>
  <c r="N1676" i="12"/>
  <c r="F1676" i="12"/>
  <c r="E1676" i="12"/>
  <c r="D1676" i="12"/>
  <c r="O1675" i="12"/>
  <c r="N1675" i="12"/>
  <c r="D1675" i="12" s="1"/>
  <c r="F1675" i="12"/>
  <c r="E1675" i="12"/>
  <c r="O1674" i="12"/>
  <c r="N1674" i="12"/>
  <c r="D1674" i="12" s="1"/>
  <c r="F1674" i="12"/>
  <c r="E1674" i="12"/>
  <c r="O1673" i="12"/>
  <c r="N1673" i="12"/>
  <c r="D1673" i="12" s="1"/>
  <c r="F1673" i="12"/>
  <c r="E1673" i="12"/>
  <c r="O1672" i="12"/>
  <c r="N1672" i="12"/>
  <c r="D1672" i="12" s="1"/>
  <c r="F1672" i="12"/>
  <c r="E1672" i="12"/>
  <c r="O1671" i="12"/>
  <c r="N1671" i="12"/>
  <c r="D1671" i="12" s="1"/>
  <c r="F1671" i="12"/>
  <c r="E1671" i="12"/>
  <c r="O1670" i="12"/>
  <c r="N1670" i="12"/>
  <c r="D1670" i="12" s="1"/>
  <c r="F1670" i="12"/>
  <c r="E1670" i="12"/>
  <c r="O1669" i="12"/>
  <c r="N1669" i="12"/>
  <c r="D1669" i="12" s="1"/>
  <c r="F1669" i="12"/>
  <c r="E1669" i="12"/>
  <c r="O1668" i="12"/>
  <c r="N1668" i="12"/>
  <c r="F1668" i="12"/>
  <c r="E1668" i="12"/>
  <c r="D1668" i="12"/>
  <c r="O1667" i="12"/>
  <c r="N1667" i="12"/>
  <c r="D1667" i="12" s="1"/>
  <c r="F1667" i="12"/>
  <c r="E1667" i="12"/>
  <c r="O1666" i="12"/>
  <c r="N1666" i="12"/>
  <c r="D1666" i="12" s="1"/>
  <c r="F1666" i="12"/>
  <c r="E1666" i="12"/>
  <c r="O1665" i="12"/>
  <c r="N1665" i="12"/>
  <c r="D1665" i="12" s="1"/>
  <c r="F1665" i="12"/>
  <c r="E1665" i="12"/>
  <c r="O1664" i="12"/>
  <c r="N1664" i="12"/>
  <c r="D1664" i="12" s="1"/>
  <c r="F1664" i="12"/>
  <c r="E1664" i="12"/>
  <c r="O1663" i="12"/>
  <c r="N1663" i="12"/>
  <c r="D1663" i="12" s="1"/>
  <c r="F1663" i="12"/>
  <c r="E1663" i="12"/>
  <c r="O1662" i="12"/>
  <c r="N1662" i="12"/>
  <c r="D1662" i="12" s="1"/>
  <c r="F1662" i="12"/>
  <c r="E1662" i="12"/>
  <c r="O1661" i="12"/>
  <c r="N1661" i="12"/>
  <c r="D1661" i="12" s="1"/>
  <c r="F1661" i="12"/>
  <c r="E1661" i="12"/>
  <c r="O1660" i="12"/>
  <c r="N1660" i="12"/>
  <c r="F1660" i="12"/>
  <c r="E1660" i="12"/>
  <c r="D1660" i="12"/>
  <c r="O1659" i="12"/>
  <c r="N1659" i="12"/>
  <c r="D1659" i="12" s="1"/>
  <c r="F1659" i="12"/>
  <c r="E1659" i="12"/>
  <c r="O1658" i="12"/>
  <c r="N1658" i="12"/>
  <c r="D1658" i="12" s="1"/>
  <c r="F1658" i="12"/>
  <c r="E1658" i="12"/>
  <c r="O1657" i="12"/>
  <c r="N1657" i="12"/>
  <c r="D1657" i="12" s="1"/>
  <c r="F1657" i="12"/>
  <c r="E1657" i="12"/>
  <c r="O1656" i="12"/>
  <c r="N1656" i="12"/>
  <c r="D1656" i="12" s="1"/>
  <c r="F1656" i="12"/>
  <c r="E1656" i="12"/>
  <c r="O1655" i="12"/>
  <c r="N1655" i="12"/>
  <c r="D1655" i="12" s="1"/>
  <c r="F1655" i="12"/>
  <c r="E1655" i="12"/>
  <c r="O1654" i="12"/>
  <c r="N1654" i="12"/>
  <c r="D1654" i="12" s="1"/>
  <c r="F1654" i="12"/>
  <c r="E1654" i="12"/>
  <c r="O1653" i="12"/>
  <c r="N1653" i="12"/>
  <c r="D1653" i="12" s="1"/>
  <c r="F1653" i="12"/>
  <c r="E1653" i="12"/>
  <c r="O1652" i="12"/>
  <c r="N1652" i="12"/>
  <c r="F1652" i="12"/>
  <c r="E1652" i="12"/>
  <c r="D1652" i="12"/>
  <c r="O1651" i="12"/>
  <c r="N1651" i="12"/>
  <c r="D1651" i="12" s="1"/>
  <c r="F1651" i="12"/>
  <c r="E1651" i="12"/>
  <c r="O1650" i="12"/>
  <c r="N1650" i="12"/>
  <c r="D1650" i="12" s="1"/>
  <c r="F1650" i="12"/>
  <c r="E1650" i="12"/>
  <c r="O1649" i="12"/>
  <c r="N1649" i="12"/>
  <c r="D1649" i="12" s="1"/>
  <c r="F1649" i="12"/>
  <c r="E1649" i="12"/>
  <c r="O1648" i="12"/>
  <c r="N1648" i="12"/>
  <c r="D1648" i="12" s="1"/>
  <c r="F1648" i="12"/>
  <c r="E1648" i="12"/>
  <c r="O1647" i="12"/>
  <c r="N1647" i="12"/>
  <c r="D1647" i="12" s="1"/>
  <c r="F1647" i="12"/>
  <c r="E1647" i="12"/>
  <c r="O1646" i="12"/>
  <c r="N1646" i="12"/>
  <c r="D1646" i="12" s="1"/>
  <c r="F1646" i="12"/>
  <c r="E1646" i="12"/>
  <c r="O1645" i="12"/>
  <c r="N1645" i="12"/>
  <c r="D1645" i="12" s="1"/>
  <c r="F1645" i="12"/>
  <c r="E1645" i="12"/>
  <c r="O1644" i="12"/>
  <c r="N1644" i="12"/>
  <c r="D1644" i="12" s="1"/>
  <c r="F1644" i="12"/>
  <c r="E1644" i="12"/>
  <c r="O1643" i="12"/>
  <c r="N1643" i="12"/>
  <c r="D1643" i="12" s="1"/>
  <c r="F1643" i="12"/>
  <c r="E1643" i="12"/>
  <c r="O1642" i="12"/>
  <c r="N1642" i="12"/>
  <c r="D1642" i="12" s="1"/>
  <c r="F1642" i="12"/>
  <c r="E1642" i="12"/>
  <c r="O1641" i="12"/>
  <c r="N1641" i="12"/>
  <c r="D1641" i="12" s="1"/>
  <c r="F1641" i="12"/>
  <c r="E1641" i="12"/>
  <c r="O1640" i="12"/>
  <c r="N1640" i="12"/>
  <c r="F1640" i="12"/>
  <c r="E1640" i="12"/>
  <c r="D1640" i="12"/>
  <c r="O1639" i="12"/>
  <c r="N1639" i="12"/>
  <c r="D1639" i="12" s="1"/>
  <c r="F1639" i="12"/>
  <c r="E1639" i="12"/>
  <c r="O1638" i="12"/>
  <c r="N1638" i="12"/>
  <c r="D1638" i="12" s="1"/>
  <c r="F1638" i="12"/>
  <c r="E1638" i="12"/>
  <c r="O1637" i="12"/>
  <c r="N1637" i="12"/>
  <c r="D1637" i="12" s="1"/>
  <c r="F1637" i="12"/>
  <c r="E1637" i="12"/>
  <c r="O1636" i="12"/>
  <c r="N1636" i="12"/>
  <c r="D1636" i="12" s="1"/>
  <c r="F1636" i="12"/>
  <c r="E1636" i="12"/>
  <c r="O1635" i="12"/>
  <c r="N1635" i="12"/>
  <c r="D1635" i="12" s="1"/>
  <c r="F1635" i="12"/>
  <c r="E1635" i="12"/>
  <c r="O1634" i="12"/>
  <c r="N1634" i="12"/>
  <c r="D1634" i="12" s="1"/>
  <c r="F1634" i="12"/>
  <c r="E1634" i="12"/>
  <c r="O1633" i="12"/>
  <c r="N1633" i="12"/>
  <c r="D1633" i="12" s="1"/>
  <c r="F1633" i="12"/>
  <c r="E1633" i="12"/>
  <c r="O1632" i="12"/>
  <c r="N1632" i="12"/>
  <c r="D1632" i="12" s="1"/>
  <c r="F1632" i="12"/>
  <c r="E1632" i="12"/>
  <c r="O1631" i="12"/>
  <c r="N1631" i="12"/>
  <c r="D1631" i="12" s="1"/>
  <c r="F1631" i="12"/>
  <c r="E1631" i="12"/>
  <c r="O1630" i="12"/>
  <c r="N1630" i="12"/>
  <c r="D1630" i="12" s="1"/>
  <c r="F1630" i="12"/>
  <c r="E1630" i="12"/>
  <c r="O1629" i="12"/>
  <c r="N1629" i="12"/>
  <c r="D1629" i="12" s="1"/>
  <c r="F1629" i="12"/>
  <c r="E1629" i="12"/>
  <c r="O1628" i="12"/>
  <c r="N1628" i="12"/>
  <c r="D1628" i="12" s="1"/>
  <c r="F1628" i="12"/>
  <c r="E1628" i="12"/>
  <c r="O1627" i="12"/>
  <c r="N1627" i="12"/>
  <c r="D1627" i="12" s="1"/>
  <c r="F1627" i="12"/>
  <c r="E1627" i="12"/>
  <c r="O1626" i="12"/>
  <c r="N1626" i="12"/>
  <c r="D1626" i="12" s="1"/>
  <c r="F1626" i="12"/>
  <c r="E1626" i="12"/>
  <c r="O1625" i="12"/>
  <c r="N1625" i="12"/>
  <c r="D1625" i="12" s="1"/>
  <c r="F1625" i="12"/>
  <c r="E1625" i="12"/>
  <c r="O1624" i="12"/>
  <c r="N1624" i="12"/>
  <c r="F1624" i="12"/>
  <c r="E1624" i="12"/>
  <c r="D1624" i="12"/>
  <c r="O1623" i="12"/>
  <c r="N1623" i="12"/>
  <c r="D1623" i="12" s="1"/>
  <c r="F1623" i="12"/>
  <c r="E1623" i="12"/>
  <c r="O1622" i="12"/>
  <c r="N1622" i="12"/>
  <c r="D1622" i="12" s="1"/>
  <c r="F1622" i="12"/>
  <c r="E1622" i="12"/>
  <c r="O1621" i="12"/>
  <c r="N1621" i="12"/>
  <c r="D1621" i="12" s="1"/>
  <c r="F1621" i="12"/>
  <c r="E1621" i="12"/>
  <c r="O1620" i="12"/>
  <c r="N1620" i="12"/>
  <c r="D1620" i="12" s="1"/>
  <c r="F1620" i="12"/>
  <c r="E1620" i="12"/>
  <c r="O1619" i="12"/>
  <c r="N1619" i="12"/>
  <c r="D1619" i="12" s="1"/>
  <c r="F1619" i="12"/>
  <c r="E1619" i="12"/>
  <c r="O1618" i="12"/>
  <c r="N1618" i="12"/>
  <c r="D1618" i="12" s="1"/>
  <c r="F1618" i="12"/>
  <c r="E1618" i="12"/>
  <c r="O1617" i="12"/>
  <c r="N1617" i="12"/>
  <c r="D1617" i="12" s="1"/>
  <c r="F1617" i="12"/>
  <c r="E1617" i="12"/>
  <c r="O1616" i="12"/>
  <c r="N1616" i="12"/>
  <c r="F1616" i="12"/>
  <c r="E1616" i="12"/>
  <c r="D1616" i="12"/>
  <c r="O1615" i="12"/>
  <c r="N1615" i="12"/>
  <c r="D1615" i="12" s="1"/>
  <c r="F1615" i="12"/>
  <c r="E1615" i="12"/>
  <c r="O1614" i="12"/>
  <c r="N1614" i="12"/>
  <c r="D1614" i="12" s="1"/>
  <c r="F1614" i="12"/>
  <c r="E1614" i="12"/>
  <c r="O1613" i="12"/>
  <c r="N1613" i="12"/>
  <c r="D1613" i="12" s="1"/>
  <c r="F1613" i="12"/>
  <c r="E1613" i="12"/>
  <c r="O1612" i="12"/>
  <c r="N1612" i="12"/>
  <c r="D1612" i="12" s="1"/>
  <c r="F1612" i="12"/>
  <c r="E1612" i="12"/>
  <c r="O1611" i="12"/>
  <c r="N1611" i="12"/>
  <c r="D1611" i="12" s="1"/>
  <c r="F1611" i="12"/>
  <c r="E1611" i="12"/>
  <c r="O1610" i="12"/>
  <c r="N1610" i="12"/>
  <c r="D1610" i="12" s="1"/>
  <c r="F1610" i="12"/>
  <c r="E1610" i="12"/>
  <c r="O1609" i="12"/>
  <c r="N1609" i="12"/>
  <c r="D1609" i="12" s="1"/>
  <c r="F1609" i="12"/>
  <c r="E1609" i="12"/>
  <c r="O1608" i="12"/>
  <c r="N1608" i="12"/>
  <c r="D1608" i="12" s="1"/>
  <c r="F1608" i="12"/>
  <c r="E1608" i="12"/>
  <c r="O1607" i="12"/>
  <c r="N1607" i="12"/>
  <c r="D1607" i="12" s="1"/>
  <c r="F1607" i="12"/>
  <c r="E1607" i="12"/>
  <c r="O1606" i="12"/>
  <c r="N1606" i="12"/>
  <c r="D1606" i="12" s="1"/>
  <c r="F1606" i="12"/>
  <c r="E1606" i="12"/>
  <c r="O1605" i="12"/>
  <c r="N1605" i="12"/>
  <c r="D1605" i="12" s="1"/>
  <c r="F1605" i="12"/>
  <c r="E1605" i="12"/>
  <c r="O1604" i="12"/>
  <c r="N1604" i="12"/>
  <c r="D1604" i="12" s="1"/>
  <c r="F1604" i="12"/>
  <c r="E1604" i="12"/>
  <c r="O1603" i="12"/>
  <c r="N1603" i="12"/>
  <c r="D1603" i="12" s="1"/>
  <c r="F1603" i="12"/>
  <c r="E1603" i="12"/>
  <c r="O1602" i="12"/>
  <c r="N1602" i="12"/>
  <c r="D1602" i="12" s="1"/>
  <c r="F1602" i="12"/>
  <c r="E1602" i="12"/>
  <c r="O1601" i="12"/>
  <c r="N1601" i="12"/>
  <c r="D1601" i="12" s="1"/>
  <c r="F1601" i="12"/>
  <c r="E1601" i="12"/>
  <c r="O1600" i="12"/>
  <c r="N1600" i="12"/>
  <c r="F1600" i="12"/>
  <c r="E1600" i="12"/>
  <c r="D1600" i="12"/>
  <c r="O1599" i="12"/>
  <c r="N1599" i="12"/>
  <c r="D1599" i="12" s="1"/>
  <c r="F1599" i="12"/>
  <c r="E1599" i="12"/>
  <c r="O1598" i="12"/>
  <c r="N1598" i="12"/>
  <c r="D1598" i="12" s="1"/>
  <c r="F1598" i="12"/>
  <c r="E1598" i="12"/>
  <c r="O1597" i="12"/>
  <c r="N1597" i="12"/>
  <c r="D1597" i="12" s="1"/>
  <c r="F1597" i="12"/>
  <c r="E1597" i="12"/>
  <c r="O1596" i="12"/>
  <c r="N1596" i="12"/>
  <c r="D1596" i="12" s="1"/>
  <c r="F1596" i="12"/>
  <c r="E1596" i="12"/>
  <c r="O1595" i="12"/>
  <c r="N1595" i="12"/>
  <c r="D1595" i="12" s="1"/>
  <c r="F1595" i="12"/>
  <c r="E1595" i="12"/>
  <c r="O1594" i="12"/>
  <c r="N1594" i="12"/>
  <c r="D1594" i="12" s="1"/>
  <c r="F1594" i="12"/>
  <c r="E1594" i="12"/>
  <c r="O1593" i="12"/>
  <c r="N1593" i="12"/>
  <c r="D1593" i="12" s="1"/>
  <c r="F1593" i="12"/>
  <c r="E1593" i="12"/>
  <c r="O1592" i="12"/>
  <c r="N1592" i="12"/>
  <c r="D1592" i="12" s="1"/>
  <c r="F1592" i="12"/>
  <c r="E1592" i="12"/>
  <c r="O1591" i="12"/>
  <c r="N1591" i="12"/>
  <c r="D1591" i="12" s="1"/>
  <c r="F1591" i="12"/>
  <c r="E1591" i="12"/>
  <c r="O1590" i="12"/>
  <c r="N1590" i="12"/>
  <c r="D1590" i="12" s="1"/>
  <c r="F1590" i="12"/>
  <c r="E1590" i="12"/>
  <c r="O1589" i="12"/>
  <c r="N1589" i="12"/>
  <c r="D1589" i="12" s="1"/>
  <c r="F1589" i="12"/>
  <c r="E1589" i="12"/>
  <c r="O1588" i="12"/>
  <c r="N1588" i="12"/>
  <c r="D1588" i="12" s="1"/>
  <c r="F1588" i="12"/>
  <c r="E1588" i="12"/>
  <c r="O1587" i="12"/>
  <c r="N1587" i="12"/>
  <c r="D1587" i="12" s="1"/>
  <c r="F1587" i="12"/>
  <c r="E1587" i="12"/>
  <c r="O1586" i="12"/>
  <c r="N1586" i="12"/>
  <c r="D1586" i="12" s="1"/>
  <c r="F1586" i="12"/>
  <c r="E1586" i="12"/>
  <c r="O1585" i="12"/>
  <c r="N1585" i="12"/>
  <c r="D1585" i="12" s="1"/>
  <c r="F1585" i="12"/>
  <c r="E1585" i="12"/>
  <c r="O1584" i="12"/>
  <c r="N1584" i="12"/>
  <c r="D1584" i="12" s="1"/>
  <c r="F1584" i="12"/>
  <c r="E1584" i="12"/>
  <c r="O1583" i="12"/>
  <c r="N1583" i="12"/>
  <c r="D1583" i="12" s="1"/>
  <c r="F1583" i="12"/>
  <c r="E1583" i="12"/>
  <c r="O1582" i="12"/>
  <c r="N1582" i="12"/>
  <c r="D1582" i="12" s="1"/>
  <c r="F1582" i="12"/>
  <c r="E1582" i="12"/>
  <c r="O1581" i="12"/>
  <c r="N1581" i="12"/>
  <c r="D1581" i="12" s="1"/>
  <c r="F1581" i="12"/>
  <c r="E1581" i="12"/>
  <c r="O1580" i="12"/>
  <c r="N1580" i="12"/>
  <c r="D1580" i="12" s="1"/>
  <c r="F1580" i="12"/>
  <c r="E1580" i="12"/>
  <c r="O1579" i="12"/>
  <c r="N1579" i="12"/>
  <c r="D1579" i="12" s="1"/>
  <c r="F1579" i="12"/>
  <c r="E1579" i="12"/>
  <c r="O1578" i="12"/>
  <c r="N1578" i="12"/>
  <c r="D1578" i="12" s="1"/>
  <c r="F1578" i="12"/>
  <c r="E1578" i="12"/>
  <c r="O1577" i="12"/>
  <c r="N1577" i="12"/>
  <c r="D1577" i="12" s="1"/>
  <c r="F1577" i="12"/>
  <c r="E1577" i="12"/>
  <c r="O1576" i="12"/>
  <c r="N1576" i="12"/>
  <c r="D1576" i="12" s="1"/>
  <c r="F1576" i="12"/>
  <c r="E1576" i="12"/>
  <c r="O1575" i="12"/>
  <c r="N1575" i="12"/>
  <c r="D1575" i="12" s="1"/>
  <c r="F1575" i="12"/>
  <c r="E1575" i="12"/>
  <c r="O1574" i="12"/>
  <c r="N1574" i="12"/>
  <c r="F1574" i="12"/>
  <c r="E1574" i="12"/>
  <c r="D1574" i="12"/>
  <c r="O1573" i="12"/>
  <c r="N1573" i="12"/>
  <c r="D1573" i="12" s="1"/>
  <c r="F1573" i="12"/>
  <c r="E1573" i="12"/>
  <c r="O1572" i="12"/>
  <c r="N1572" i="12"/>
  <c r="D1572" i="12" s="1"/>
  <c r="F1572" i="12"/>
  <c r="E1572" i="12"/>
  <c r="O1571" i="12"/>
  <c r="N1571" i="12"/>
  <c r="D1571" i="12" s="1"/>
  <c r="F1571" i="12"/>
  <c r="E1571" i="12"/>
  <c r="O1570" i="12"/>
  <c r="N1570" i="12"/>
  <c r="D1570" i="12" s="1"/>
  <c r="F1570" i="12"/>
  <c r="E1570" i="12"/>
  <c r="O1569" i="12"/>
  <c r="N1569" i="12"/>
  <c r="D1569" i="12" s="1"/>
  <c r="F1569" i="12"/>
  <c r="E1569" i="12"/>
  <c r="O1568" i="12"/>
  <c r="N1568" i="12"/>
  <c r="D1568" i="12" s="1"/>
  <c r="F1568" i="12"/>
  <c r="E1568" i="12"/>
  <c r="O1567" i="12"/>
  <c r="N1567" i="12"/>
  <c r="D1567" i="12" s="1"/>
  <c r="F1567" i="12"/>
  <c r="E1567" i="12"/>
  <c r="O1566" i="12"/>
  <c r="N1566" i="12"/>
  <c r="D1566" i="12" s="1"/>
  <c r="F1566" i="12"/>
  <c r="E1566" i="12"/>
  <c r="O1565" i="12"/>
  <c r="N1565" i="12"/>
  <c r="D1565" i="12" s="1"/>
  <c r="F1565" i="12"/>
  <c r="E1565" i="12"/>
  <c r="O1564" i="12"/>
  <c r="N1564" i="12"/>
  <c r="D1564" i="12" s="1"/>
  <c r="F1564" i="12"/>
  <c r="E1564" i="12"/>
  <c r="O1563" i="12"/>
  <c r="N1563" i="12"/>
  <c r="D1563" i="12" s="1"/>
  <c r="F1563" i="12"/>
  <c r="E1563" i="12"/>
  <c r="O1562" i="12"/>
  <c r="N1562" i="12"/>
  <c r="D1562" i="12" s="1"/>
  <c r="F1562" i="12"/>
  <c r="E1562" i="12"/>
  <c r="O1561" i="12"/>
  <c r="N1561" i="12"/>
  <c r="D1561" i="12" s="1"/>
  <c r="F1561" i="12"/>
  <c r="E1561" i="12"/>
  <c r="O1560" i="12"/>
  <c r="N1560" i="12"/>
  <c r="D1560" i="12" s="1"/>
  <c r="F1560" i="12"/>
  <c r="E1560" i="12"/>
  <c r="O1559" i="12"/>
  <c r="N1559" i="12"/>
  <c r="D1559" i="12" s="1"/>
  <c r="F1559" i="12"/>
  <c r="E1559" i="12"/>
  <c r="O1558" i="12"/>
  <c r="N1558" i="12"/>
  <c r="F1558" i="12"/>
  <c r="E1558" i="12"/>
  <c r="D1558" i="12"/>
  <c r="O1557" i="12"/>
  <c r="N1557" i="12"/>
  <c r="D1557" i="12" s="1"/>
  <c r="F1557" i="12"/>
  <c r="E1557" i="12"/>
  <c r="O1556" i="12"/>
  <c r="N1556" i="12"/>
  <c r="D1556" i="12" s="1"/>
  <c r="F1556" i="12"/>
  <c r="E1556" i="12"/>
  <c r="O1555" i="12"/>
  <c r="N1555" i="12"/>
  <c r="D1555" i="12" s="1"/>
  <c r="F1555" i="12"/>
  <c r="E1555" i="12"/>
  <c r="O1554" i="12"/>
  <c r="N1554" i="12"/>
  <c r="D1554" i="12" s="1"/>
  <c r="F1554" i="12"/>
  <c r="E1554" i="12"/>
  <c r="O1553" i="12"/>
  <c r="N1553" i="12"/>
  <c r="D1553" i="12" s="1"/>
  <c r="F1553" i="12"/>
  <c r="E1553" i="12"/>
  <c r="O1552" i="12"/>
  <c r="N1552" i="12"/>
  <c r="D1552" i="12" s="1"/>
  <c r="F1552" i="12"/>
  <c r="E1552" i="12"/>
  <c r="O1551" i="12"/>
  <c r="N1551" i="12"/>
  <c r="D1551" i="12" s="1"/>
  <c r="F1551" i="12"/>
  <c r="E1551" i="12"/>
  <c r="O1550" i="12"/>
  <c r="N1550" i="12"/>
  <c r="D1550" i="12" s="1"/>
  <c r="F1550" i="12"/>
  <c r="E1550" i="12"/>
  <c r="O1549" i="12"/>
  <c r="N1549" i="12"/>
  <c r="D1549" i="12" s="1"/>
  <c r="F1549" i="12"/>
  <c r="E1549" i="12"/>
  <c r="O1548" i="12"/>
  <c r="N1548" i="12"/>
  <c r="D1548" i="12" s="1"/>
  <c r="F1548" i="12"/>
  <c r="E1548" i="12"/>
  <c r="O1547" i="12"/>
  <c r="N1547" i="12"/>
  <c r="D1547" i="12" s="1"/>
  <c r="F1547" i="12"/>
  <c r="E1547" i="12"/>
  <c r="O1546" i="12"/>
  <c r="N1546" i="12"/>
  <c r="D1546" i="12" s="1"/>
  <c r="F1546" i="12"/>
  <c r="E1546" i="12"/>
  <c r="O1545" i="12"/>
  <c r="N1545" i="12"/>
  <c r="D1545" i="12" s="1"/>
  <c r="F1545" i="12"/>
  <c r="E1545" i="12"/>
  <c r="O1544" i="12"/>
  <c r="N1544" i="12"/>
  <c r="D1544" i="12" s="1"/>
  <c r="F1544" i="12"/>
  <c r="E1544" i="12"/>
  <c r="O1543" i="12"/>
  <c r="N1543" i="12"/>
  <c r="D1543" i="12" s="1"/>
  <c r="F1543" i="12"/>
  <c r="E1543" i="12"/>
  <c r="O1542" i="12"/>
  <c r="N1542" i="12"/>
  <c r="F1542" i="12"/>
  <c r="E1542" i="12"/>
  <c r="D1542" i="12"/>
  <c r="O1541" i="12"/>
  <c r="N1541" i="12"/>
  <c r="D1541" i="12" s="1"/>
  <c r="F1541" i="12"/>
  <c r="E1541" i="12"/>
  <c r="O1540" i="12"/>
  <c r="N1540" i="12"/>
  <c r="D1540" i="12" s="1"/>
  <c r="F1540" i="12"/>
  <c r="E1540" i="12"/>
  <c r="O1539" i="12"/>
  <c r="N1539" i="12"/>
  <c r="D1539" i="12" s="1"/>
  <c r="F1539" i="12"/>
  <c r="E1539" i="12"/>
  <c r="O1538" i="12"/>
  <c r="N1538" i="12"/>
  <c r="D1538" i="12" s="1"/>
  <c r="F1538" i="12"/>
  <c r="E1538" i="12"/>
  <c r="O1537" i="12"/>
  <c r="N1537" i="12"/>
  <c r="D1537" i="12" s="1"/>
  <c r="F1537" i="12"/>
  <c r="E1537" i="12"/>
  <c r="O1536" i="12"/>
  <c r="N1536" i="12"/>
  <c r="D1536" i="12" s="1"/>
  <c r="F1536" i="12"/>
  <c r="E1536" i="12"/>
  <c r="O1535" i="12"/>
  <c r="N1535" i="12"/>
  <c r="D1535" i="12" s="1"/>
  <c r="F1535" i="12"/>
  <c r="E1535" i="12"/>
  <c r="O1534" i="12"/>
  <c r="N1534" i="12"/>
  <c r="D1534" i="12" s="1"/>
  <c r="F1534" i="12"/>
  <c r="E1534" i="12"/>
  <c r="O1533" i="12"/>
  <c r="N1533" i="12"/>
  <c r="D1533" i="12" s="1"/>
  <c r="F1533" i="12"/>
  <c r="E1533" i="12"/>
  <c r="O1532" i="12"/>
  <c r="N1532" i="12"/>
  <c r="D1532" i="12" s="1"/>
  <c r="F1532" i="12"/>
  <c r="E1532" i="12"/>
  <c r="O1531" i="12"/>
  <c r="N1531" i="12"/>
  <c r="D1531" i="12" s="1"/>
  <c r="F1531" i="12"/>
  <c r="E1531" i="12"/>
  <c r="O1530" i="12"/>
  <c r="N1530" i="12"/>
  <c r="D1530" i="12" s="1"/>
  <c r="F1530" i="12"/>
  <c r="E1530" i="12"/>
  <c r="O1529" i="12"/>
  <c r="N1529" i="12"/>
  <c r="D1529" i="12" s="1"/>
  <c r="F1529" i="12"/>
  <c r="E1529" i="12"/>
  <c r="O1528" i="12"/>
  <c r="N1528" i="12"/>
  <c r="D1528" i="12" s="1"/>
  <c r="F1528" i="12"/>
  <c r="E1528" i="12"/>
  <c r="O1527" i="12"/>
  <c r="N1527" i="12"/>
  <c r="D1527" i="12" s="1"/>
  <c r="F1527" i="12"/>
  <c r="E1527" i="12"/>
  <c r="O1526" i="12"/>
  <c r="N1526" i="12"/>
  <c r="F1526" i="12"/>
  <c r="E1526" i="12"/>
  <c r="D1526" i="12"/>
  <c r="O1525" i="12"/>
  <c r="N1525" i="12"/>
  <c r="D1525" i="12" s="1"/>
  <c r="F1525" i="12"/>
  <c r="E1525" i="12"/>
  <c r="O1524" i="12"/>
  <c r="N1524" i="12"/>
  <c r="D1524" i="12" s="1"/>
  <c r="F1524" i="12"/>
  <c r="E1524" i="12"/>
  <c r="O1523" i="12"/>
  <c r="N1523" i="12"/>
  <c r="D1523" i="12" s="1"/>
  <c r="F1523" i="12"/>
  <c r="E1523" i="12"/>
  <c r="O1522" i="12"/>
  <c r="N1522" i="12"/>
  <c r="D1522" i="12" s="1"/>
  <c r="F1522" i="12"/>
  <c r="E1522" i="12"/>
  <c r="O1521" i="12"/>
  <c r="N1521" i="12"/>
  <c r="D1521" i="12" s="1"/>
  <c r="F1521" i="12"/>
  <c r="E1521" i="12"/>
  <c r="O1520" i="12"/>
  <c r="N1520" i="12"/>
  <c r="D1520" i="12" s="1"/>
  <c r="F1520" i="12"/>
  <c r="E1520" i="12"/>
  <c r="O1519" i="12"/>
  <c r="N1519" i="12"/>
  <c r="D1519" i="12" s="1"/>
  <c r="F1519" i="12"/>
  <c r="E1519" i="12"/>
  <c r="O1518" i="12"/>
  <c r="N1518" i="12"/>
  <c r="D1518" i="12" s="1"/>
  <c r="F1518" i="12"/>
  <c r="E1518" i="12"/>
  <c r="O1517" i="12"/>
  <c r="N1517" i="12"/>
  <c r="D1517" i="12" s="1"/>
  <c r="F1517" i="12"/>
  <c r="E1517" i="12"/>
  <c r="O1516" i="12"/>
  <c r="N1516" i="12"/>
  <c r="D1516" i="12" s="1"/>
  <c r="F1516" i="12"/>
  <c r="E1516" i="12"/>
  <c r="O1515" i="12"/>
  <c r="N1515" i="12"/>
  <c r="D1515" i="12" s="1"/>
  <c r="F1515" i="12"/>
  <c r="E1515" i="12"/>
  <c r="O1514" i="12"/>
  <c r="N1514" i="12"/>
  <c r="D1514" i="12" s="1"/>
  <c r="F1514" i="12"/>
  <c r="E1514" i="12"/>
  <c r="O1513" i="12"/>
  <c r="N1513" i="12"/>
  <c r="D1513" i="12" s="1"/>
  <c r="F1513" i="12"/>
  <c r="E1513" i="12"/>
  <c r="O1512" i="12"/>
  <c r="N1512" i="12"/>
  <c r="D1512" i="12" s="1"/>
  <c r="F1512" i="12"/>
  <c r="E1512" i="12"/>
  <c r="O1511" i="12"/>
  <c r="N1511" i="12"/>
  <c r="D1511" i="12" s="1"/>
  <c r="F1511" i="12"/>
  <c r="E1511" i="12"/>
  <c r="O1510" i="12"/>
  <c r="N1510" i="12"/>
  <c r="F1510" i="12"/>
  <c r="E1510" i="12"/>
  <c r="D1510" i="12"/>
  <c r="O1509" i="12"/>
  <c r="N1509" i="12"/>
  <c r="D1509" i="12" s="1"/>
  <c r="F1509" i="12"/>
  <c r="E1509" i="12"/>
  <c r="O1508" i="12"/>
  <c r="N1508" i="12"/>
  <c r="D1508" i="12" s="1"/>
  <c r="F1508" i="12"/>
  <c r="E1508" i="12"/>
  <c r="O1507" i="12"/>
  <c r="N1507" i="12"/>
  <c r="D1507" i="12" s="1"/>
  <c r="F1507" i="12"/>
  <c r="E1507" i="12"/>
  <c r="O1506" i="12"/>
  <c r="N1506" i="12"/>
  <c r="D1506" i="12" s="1"/>
  <c r="F1506" i="12"/>
  <c r="E1506" i="12"/>
  <c r="O1505" i="12"/>
  <c r="N1505" i="12"/>
  <c r="D1505" i="12" s="1"/>
  <c r="F1505" i="12"/>
  <c r="E1505" i="12"/>
  <c r="O1504" i="12"/>
  <c r="N1504" i="12"/>
  <c r="D1504" i="12" s="1"/>
  <c r="F1504" i="12"/>
  <c r="E1504" i="12"/>
  <c r="O1503" i="12"/>
  <c r="N1503" i="12"/>
  <c r="D1503" i="12" s="1"/>
  <c r="F1503" i="12"/>
  <c r="E1503" i="12"/>
  <c r="O1502" i="12"/>
  <c r="N1502" i="12"/>
  <c r="D1502" i="12" s="1"/>
  <c r="F1502" i="12"/>
  <c r="E1502" i="12"/>
  <c r="O1501" i="12"/>
  <c r="N1501" i="12"/>
  <c r="D1501" i="12" s="1"/>
  <c r="F1501" i="12"/>
  <c r="E1501" i="12"/>
  <c r="O1500" i="12"/>
  <c r="N1500" i="12"/>
  <c r="D1500" i="12" s="1"/>
  <c r="F1500" i="12"/>
  <c r="E1500" i="12"/>
  <c r="O1499" i="12"/>
  <c r="N1499" i="12"/>
  <c r="D1499" i="12" s="1"/>
  <c r="F1499" i="12"/>
  <c r="E1499" i="12"/>
  <c r="O1498" i="12"/>
  <c r="N1498" i="12"/>
  <c r="D1498" i="12" s="1"/>
  <c r="F1498" i="12"/>
  <c r="E1498" i="12"/>
  <c r="O1497" i="12"/>
  <c r="N1497" i="12"/>
  <c r="D1497" i="12" s="1"/>
  <c r="F1497" i="12"/>
  <c r="E1497" i="12"/>
  <c r="O1496" i="12"/>
  <c r="N1496" i="12"/>
  <c r="D1496" i="12" s="1"/>
  <c r="F1496" i="12"/>
  <c r="E1496" i="12"/>
  <c r="O1495" i="12"/>
  <c r="N1495" i="12"/>
  <c r="D1495" i="12" s="1"/>
  <c r="F1495" i="12"/>
  <c r="E1495" i="12"/>
  <c r="O1494" i="12"/>
  <c r="N1494" i="12"/>
  <c r="F1494" i="12"/>
  <c r="E1494" i="12"/>
  <c r="D1494" i="12"/>
  <c r="O1493" i="12"/>
  <c r="N1493" i="12"/>
  <c r="D1493" i="12" s="1"/>
  <c r="F1493" i="12"/>
  <c r="E1493" i="12"/>
  <c r="O1492" i="12"/>
  <c r="N1492" i="12"/>
  <c r="D1492" i="12" s="1"/>
  <c r="F1492" i="12"/>
  <c r="E1492" i="12"/>
  <c r="O1491" i="12"/>
  <c r="N1491" i="12"/>
  <c r="D1491" i="12" s="1"/>
  <c r="F1491" i="12"/>
  <c r="E1491" i="12"/>
  <c r="O1490" i="12"/>
  <c r="N1490" i="12"/>
  <c r="D1490" i="12" s="1"/>
  <c r="F1490" i="12"/>
  <c r="E1490" i="12"/>
  <c r="O1489" i="12"/>
  <c r="N1489" i="12"/>
  <c r="D1489" i="12" s="1"/>
  <c r="F1489" i="12"/>
  <c r="E1489" i="12"/>
  <c r="O1488" i="12"/>
  <c r="N1488" i="12"/>
  <c r="D1488" i="12" s="1"/>
  <c r="F1488" i="12"/>
  <c r="E1488" i="12"/>
  <c r="O1487" i="12"/>
  <c r="N1487" i="12"/>
  <c r="D1487" i="12" s="1"/>
  <c r="F1487" i="12"/>
  <c r="E1487" i="12"/>
  <c r="O1486" i="12"/>
  <c r="N1486" i="12"/>
  <c r="D1486" i="12" s="1"/>
  <c r="F1486" i="12"/>
  <c r="E1486" i="12"/>
  <c r="O1485" i="12"/>
  <c r="N1485" i="12"/>
  <c r="D1485" i="12" s="1"/>
  <c r="F1485" i="12"/>
  <c r="E1485" i="12"/>
  <c r="O1484" i="12"/>
  <c r="N1484" i="12"/>
  <c r="D1484" i="12" s="1"/>
  <c r="F1484" i="12"/>
  <c r="E1484" i="12"/>
  <c r="O1483" i="12"/>
  <c r="N1483" i="12"/>
  <c r="D1483" i="12" s="1"/>
  <c r="F1483" i="12"/>
  <c r="E1483" i="12"/>
  <c r="O1482" i="12"/>
  <c r="N1482" i="12"/>
  <c r="D1482" i="12" s="1"/>
  <c r="F1482" i="12"/>
  <c r="E1482" i="12"/>
  <c r="O1481" i="12"/>
  <c r="N1481" i="12"/>
  <c r="D1481" i="12" s="1"/>
  <c r="F1481" i="12"/>
  <c r="E1481" i="12"/>
  <c r="O1480" i="12"/>
  <c r="N1480" i="12"/>
  <c r="D1480" i="12" s="1"/>
  <c r="F1480" i="12"/>
  <c r="E1480" i="12"/>
  <c r="O1479" i="12"/>
  <c r="N1479" i="12"/>
  <c r="D1479" i="12" s="1"/>
  <c r="F1479" i="12"/>
  <c r="E1479" i="12"/>
  <c r="O1478" i="12"/>
  <c r="N1478" i="12"/>
  <c r="F1478" i="12"/>
  <c r="E1478" i="12"/>
  <c r="D1478" i="12"/>
  <c r="O1477" i="12"/>
  <c r="N1477" i="12"/>
  <c r="D1477" i="12" s="1"/>
  <c r="F1477" i="12"/>
  <c r="E1477" i="12"/>
  <c r="O1476" i="12"/>
  <c r="N1476" i="12"/>
  <c r="D1476" i="12" s="1"/>
  <c r="F1476" i="12"/>
  <c r="E1476" i="12"/>
  <c r="O1475" i="12"/>
  <c r="N1475" i="12"/>
  <c r="D1475" i="12" s="1"/>
  <c r="F1475" i="12"/>
  <c r="E1475" i="12"/>
  <c r="O1474" i="12"/>
  <c r="N1474" i="12"/>
  <c r="D1474" i="12" s="1"/>
  <c r="F1474" i="12"/>
  <c r="E1474" i="12"/>
  <c r="O1473" i="12"/>
  <c r="N1473" i="12"/>
  <c r="D1473" i="12" s="1"/>
  <c r="F1473" i="12"/>
  <c r="E1473" i="12"/>
  <c r="O1472" i="12"/>
  <c r="N1472" i="12"/>
  <c r="D1472" i="12" s="1"/>
  <c r="F1472" i="12"/>
  <c r="E1472" i="12"/>
  <c r="O1471" i="12"/>
  <c r="N1471" i="12"/>
  <c r="D1471" i="12" s="1"/>
  <c r="F1471" i="12"/>
  <c r="E1471" i="12"/>
  <c r="O1470" i="12"/>
  <c r="N1470" i="12"/>
  <c r="D1470" i="12" s="1"/>
  <c r="F1470" i="12"/>
  <c r="E1470" i="12"/>
  <c r="O1469" i="12"/>
  <c r="N1469" i="12"/>
  <c r="D1469" i="12" s="1"/>
  <c r="F1469" i="12"/>
  <c r="E1469" i="12"/>
  <c r="O1468" i="12"/>
  <c r="N1468" i="12"/>
  <c r="D1468" i="12" s="1"/>
  <c r="F1468" i="12"/>
  <c r="E1468" i="12"/>
  <c r="O1467" i="12"/>
  <c r="N1467" i="12"/>
  <c r="D1467" i="12" s="1"/>
  <c r="F1467" i="12"/>
  <c r="E1467" i="12"/>
  <c r="O1466" i="12"/>
  <c r="N1466" i="12"/>
  <c r="D1466" i="12" s="1"/>
  <c r="F1466" i="12"/>
  <c r="E1466" i="12"/>
  <c r="O1465" i="12"/>
  <c r="N1465" i="12"/>
  <c r="D1465" i="12" s="1"/>
  <c r="F1465" i="12"/>
  <c r="E1465" i="12"/>
  <c r="O1464" i="12"/>
  <c r="N1464" i="12"/>
  <c r="D1464" i="12" s="1"/>
  <c r="F1464" i="12"/>
  <c r="E1464" i="12"/>
  <c r="O1463" i="12"/>
  <c r="N1463" i="12"/>
  <c r="D1463" i="12" s="1"/>
  <c r="F1463" i="12"/>
  <c r="E1463" i="12"/>
  <c r="O1462" i="12"/>
  <c r="N1462" i="12"/>
  <c r="F1462" i="12"/>
  <c r="E1462" i="12"/>
  <c r="D1462" i="12"/>
  <c r="O1461" i="12"/>
  <c r="N1461" i="12"/>
  <c r="D1461" i="12" s="1"/>
  <c r="F1461" i="12"/>
  <c r="E1461" i="12"/>
  <c r="O1460" i="12"/>
  <c r="N1460" i="12"/>
  <c r="D1460" i="12" s="1"/>
  <c r="F1460" i="12"/>
  <c r="E1460" i="12"/>
  <c r="O1459" i="12"/>
  <c r="N1459" i="12"/>
  <c r="D1459" i="12" s="1"/>
  <c r="F1459" i="12"/>
  <c r="E1459" i="12"/>
  <c r="O1458" i="12"/>
  <c r="N1458" i="12"/>
  <c r="D1458" i="12" s="1"/>
  <c r="F1458" i="12"/>
  <c r="E1458" i="12"/>
  <c r="O1457" i="12"/>
  <c r="N1457" i="12"/>
  <c r="D1457" i="12" s="1"/>
  <c r="F1457" i="12"/>
  <c r="E1457" i="12"/>
  <c r="O1456" i="12"/>
  <c r="N1456" i="12"/>
  <c r="D1456" i="12" s="1"/>
  <c r="F1456" i="12"/>
  <c r="E1456" i="12"/>
  <c r="O1455" i="12"/>
  <c r="N1455" i="12"/>
  <c r="D1455" i="12" s="1"/>
  <c r="F1455" i="12"/>
  <c r="E1455" i="12"/>
  <c r="O1454" i="12"/>
  <c r="N1454" i="12"/>
  <c r="D1454" i="12" s="1"/>
  <c r="F1454" i="12"/>
  <c r="E1454" i="12"/>
  <c r="O1453" i="12"/>
  <c r="N1453" i="12"/>
  <c r="D1453" i="12" s="1"/>
  <c r="F1453" i="12"/>
  <c r="E1453" i="12"/>
  <c r="O1452" i="12"/>
  <c r="N1452" i="12"/>
  <c r="D1452" i="12" s="1"/>
  <c r="F1452" i="12"/>
  <c r="E1452" i="12"/>
  <c r="O1451" i="12"/>
  <c r="N1451" i="12"/>
  <c r="D1451" i="12" s="1"/>
  <c r="F1451" i="12"/>
  <c r="E1451" i="12"/>
  <c r="O1450" i="12"/>
  <c r="N1450" i="12"/>
  <c r="D1450" i="12" s="1"/>
  <c r="F1450" i="12"/>
  <c r="E1450" i="12"/>
  <c r="O1449" i="12"/>
  <c r="N1449" i="12"/>
  <c r="D1449" i="12" s="1"/>
  <c r="F1449" i="12"/>
  <c r="E1449" i="12"/>
  <c r="O1448" i="12"/>
  <c r="N1448" i="12"/>
  <c r="D1448" i="12" s="1"/>
  <c r="F1448" i="12"/>
  <c r="E1448" i="12"/>
  <c r="O1447" i="12"/>
  <c r="N1447" i="12"/>
  <c r="D1447" i="12" s="1"/>
  <c r="F1447" i="12"/>
  <c r="E1447" i="12"/>
  <c r="O1446" i="12"/>
  <c r="N1446" i="12"/>
  <c r="F1446" i="12"/>
  <c r="E1446" i="12"/>
  <c r="D1446" i="12"/>
  <c r="O1445" i="12"/>
  <c r="N1445" i="12"/>
  <c r="D1445" i="12" s="1"/>
  <c r="F1445" i="12"/>
  <c r="E1445" i="12"/>
  <c r="O1444" i="12"/>
  <c r="N1444" i="12"/>
  <c r="D1444" i="12" s="1"/>
  <c r="F1444" i="12"/>
  <c r="E1444" i="12"/>
  <c r="O1443" i="12"/>
  <c r="N1443" i="12"/>
  <c r="D1443" i="12" s="1"/>
  <c r="F1443" i="12"/>
  <c r="E1443" i="12"/>
  <c r="O1442" i="12"/>
  <c r="N1442" i="12"/>
  <c r="F1442" i="12"/>
  <c r="E1442" i="12"/>
  <c r="D1442" i="12"/>
  <c r="O1441" i="12"/>
  <c r="N1441" i="12"/>
  <c r="D1441" i="12" s="1"/>
  <c r="F1441" i="12"/>
  <c r="E1441" i="12"/>
  <c r="O1440" i="12"/>
  <c r="N1440" i="12"/>
  <c r="D1440" i="12" s="1"/>
  <c r="F1440" i="12"/>
  <c r="E1440" i="12"/>
  <c r="O1439" i="12"/>
  <c r="N1439" i="12"/>
  <c r="D1439" i="12" s="1"/>
  <c r="F1439" i="12"/>
  <c r="E1439" i="12"/>
  <c r="O1438" i="12"/>
  <c r="N1438" i="12"/>
  <c r="D1438" i="12" s="1"/>
  <c r="F1438" i="12"/>
  <c r="E1438" i="12"/>
  <c r="O1437" i="12"/>
  <c r="N1437" i="12"/>
  <c r="D1437" i="12" s="1"/>
  <c r="F1437" i="12"/>
  <c r="E1437" i="12"/>
  <c r="O1436" i="12"/>
  <c r="N1436" i="12"/>
  <c r="D1436" i="12" s="1"/>
  <c r="F1436" i="12"/>
  <c r="E1436" i="12"/>
  <c r="O1435" i="12"/>
  <c r="N1435" i="12"/>
  <c r="D1435" i="12" s="1"/>
  <c r="F1435" i="12"/>
  <c r="E1435" i="12"/>
  <c r="O1434" i="12"/>
  <c r="N1434" i="12"/>
  <c r="D1434" i="12" s="1"/>
  <c r="F1434" i="12"/>
  <c r="E1434" i="12"/>
  <c r="O1433" i="12"/>
  <c r="N1433" i="12"/>
  <c r="D1433" i="12" s="1"/>
  <c r="F1433" i="12"/>
  <c r="E1433" i="12"/>
  <c r="O1432" i="12"/>
  <c r="N1432" i="12"/>
  <c r="D1432" i="12" s="1"/>
  <c r="F1432" i="12"/>
  <c r="E1432" i="12"/>
  <c r="O1431" i="12"/>
  <c r="N1431" i="12"/>
  <c r="D1431" i="12" s="1"/>
  <c r="F1431" i="12"/>
  <c r="E1431" i="12"/>
  <c r="O1430" i="12"/>
  <c r="N1430" i="12"/>
  <c r="F1430" i="12"/>
  <c r="E1430" i="12"/>
  <c r="D1430" i="12"/>
  <c r="O1429" i="12"/>
  <c r="N1429" i="12"/>
  <c r="D1429" i="12" s="1"/>
  <c r="F1429" i="12"/>
  <c r="E1429" i="12"/>
  <c r="O1428" i="12"/>
  <c r="N1428" i="12"/>
  <c r="D1428" i="12" s="1"/>
  <c r="F1428" i="12"/>
  <c r="E1428" i="12"/>
  <c r="O1427" i="12"/>
  <c r="N1427" i="12"/>
  <c r="D1427" i="12" s="1"/>
  <c r="F1427" i="12"/>
  <c r="E1427" i="12"/>
  <c r="O1426" i="12"/>
  <c r="N1426" i="12"/>
  <c r="F1426" i="12"/>
  <c r="E1426" i="12"/>
  <c r="D1426" i="12"/>
  <c r="O1425" i="12"/>
  <c r="N1425" i="12"/>
  <c r="D1425" i="12" s="1"/>
  <c r="F1425" i="12"/>
  <c r="E1425" i="12"/>
  <c r="O1424" i="12"/>
  <c r="N1424" i="12"/>
  <c r="D1424" i="12" s="1"/>
  <c r="F1424" i="12"/>
  <c r="E1424" i="12"/>
  <c r="O1423" i="12"/>
  <c r="N1423" i="12"/>
  <c r="D1423" i="12" s="1"/>
  <c r="F1423" i="12"/>
  <c r="E1423" i="12"/>
  <c r="O1422" i="12"/>
  <c r="N1422" i="12"/>
  <c r="D1422" i="12" s="1"/>
  <c r="F1422" i="12"/>
  <c r="E1422" i="12"/>
  <c r="O1421" i="12"/>
  <c r="N1421" i="12"/>
  <c r="D1421" i="12" s="1"/>
  <c r="F1421" i="12"/>
  <c r="E1421" i="12"/>
  <c r="O1420" i="12"/>
  <c r="N1420" i="12"/>
  <c r="D1420" i="12" s="1"/>
  <c r="F1420" i="12"/>
  <c r="E1420" i="12"/>
  <c r="O1419" i="12"/>
  <c r="N1419" i="12"/>
  <c r="D1419" i="12" s="1"/>
  <c r="F1419" i="12"/>
  <c r="E1419" i="12"/>
  <c r="O1418" i="12"/>
  <c r="N1418" i="12"/>
  <c r="D1418" i="12" s="1"/>
  <c r="F1418" i="12"/>
  <c r="E1418" i="12"/>
  <c r="O1417" i="12"/>
  <c r="N1417" i="12"/>
  <c r="D1417" i="12" s="1"/>
  <c r="F1417" i="12"/>
  <c r="E1417" i="12"/>
  <c r="O1416" i="12"/>
  <c r="N1416" i="12"/>
  <c r="D1416" i="12" s="1"/>
  <c r="F1416" i="12"/>
  <c r="E1416" i="12"/>
  <c r="O1415" i="12"/>
  <c r="N1415" i="12"/>
  <c r="D1415" i="12" s="1"/>
  <c r="F1415" i="12"/>
  <c r="E1415" i="12"/>
  <c r="O1414" i="12"/>
  <c r="N1414" i="12"/>
  <c r="F1414" i="12"/>
  <c r="E1414" i="12"/>
  <c r="D1414" i="12"/>
  <c r="O1413" i="12"/>
  <c r="N1413" i="12"/>
  <c r="D1413" i="12" s="1"/>
  <c r="F1413" i="12"/>
  <c r="E1413" i="12"/>
  <c r="O1412" i="12"/>
  <c r="N1412" i="12"/>
  <c r="D1412" i="12" s="1"/>
  <c r="F1412" i="12"/>
  <c r="E1412" i="12"/>
  <c r="O1411" i="12"/>
  <c r="N1411" i="12"/>
  <c r="D1411" i="12" s="1"/>
  <c r="F1411" i="12"/>
  <c r="E1411" i="12"/>
  <c r="O1410" i="12"/>
  <c r="N1410" i="12"/>
  <c r="D1410" i="12" s="1"/>
  <c r="F1410" i="12"/>
  <c r="E1410" i="12"/>
  <c r="O1409" i="12"/>
  <c r="N1409" i="12"/>
  <c r="D1409" i="12" s="1"/>
  <c r="F1409" i="12"/>
  <c r="E1409" i="12"/>
  <c r="O1408" i="12"/>
  <c r="N1408" i="12"/>
  <c r="D1408" i="12" s="1"/>
  <c r="F1408" i="12"/>
  <c r="E1408" i="12"/>
  <c r="O1407" i="12"/>
  <c r="N1407" i="12"/>
  <c r="D1407" i="12" s="1"/>
  <c r="F1407" i="12"/>
  <c r="E1407" i="12"/>
  <c r="O1406" i="12"/>
  <c r="N1406" i="12"/>
  <c r="D1406" i="12" s="1"/>
  <c r="F1406" i="12"/>
  <c r="E1406" i="12"/>
  <c r="O1405" i="12"/>
  <c r="N1405" i="12"/>
  <c r="D1405" i="12" s="1"/>
  <c r="F1405" i="12"/>
  <c r="E1405" i="12"/>
  <c r="O1404" i="12"/>
  <c r="N1404" i="12"/>
  <c r="D1404" i="12" s="1"/>
  <c r="F1404" i="12"/>
  <c r="E1404" i="12"/>
  <c r="O1403" i="12"/>
  <c r="N1403" i="12"/>
  <c r="D1403" i="12" s="1"/>
  <c r="F1403" i="12"/>
  <c r="E1403" i="12"/>
  <c r="O1402" i="12"/>
  <c r="N1402" i="12"/>
  <c r="D1402" i="12" s="1"/>
  <c r="F1402" i="12"/>
  <c r="E1402" i="12"/>
  <c r="O1401" i="12"/>
  <c r="N1401" i="12"/>
  <c r="D1401" i="12" s="1"/>
  <c r="F1401" i="12"/>
  <c r="E1401" i="12"/>
  <c r="O1400" i="12"/>
  <c r="N1400" i="12"/>
  <c r="D1400" i="12" s="1"/>
  <c r="F1400" i="12"/>
  <c r="E1400" i="12"/>
  <c r="O1399" i="12"/>
  <c r="N1399" i="12"/>
  <c r="D1399" i="12" s="1"/>
  <c r="F1399" i="12"/>
  <c r="E1399" i="12"/>
  <c r="O1398" i="12"/>
  <c r="N1398" i="12"/>
  <c r="F1398" i="12"/>
  <c r="E1398" i="12"/>
  <c r="D1398" i="12"/>
  <c r="O1397" i="12"/>
  <c r="N1397" i="12"/>
  <c r="D1397" i="12" s="1"/>
  <c r="F1397" i="12"/>
  <c r="E1397" i="12"/>
  <c r="O1396" i="12"/>
  <c r="N1396" i="12"/>
  <c r="D1396" i="12" s="1"/>
  <c r="F1396" i="12"/>
  <c r="E1396" i="12"/>
  <c r="O1395" i="12"/>
  <c r="N1395" i="12"/>
  <c r="D1395" i="12" s="1"/>
  <c r="F1395" i="12"/>
  <c r="E1395" i="12"/>
  <c r="O1394" i="12"/>
  <c r="N1394" i="12"/>
  <c r="D1394" i="12" s="1"/>
  <c r="F1394" i="12"/>
  <c r="E1394" i="12"/>
  <c r="O1393" i="12"/>
  <c r="N1393" i="12"/>
  <c r="D1393" i="12" s="1"/>
  <c r="F1393" i="12"/>
  <c r="E1393" i="12"/>
  <c r="O1392" i="12"/>
  <c r="N1392" i="12"/>
  <c r="D1392" i="12" s="1"/>
  <c r="F1392" i="12"/>
  <c r="E1392" i="12"/>
  <c r="O1391" i="12"/>
  <c r="N1391" i="12"/>
  <c r="D1391" i="12" s="1"/>
  <c r="F1391" i="12"/>
  <c r="E1391" i="12"/>
  <c r="O1390" i="12"/>
  <c r="N1390" i="12"/>
  <c r="D1390" i="12" s="1"/>
  <c r="F1390" i="12"/>
  <c r="E1390" i="12"/>
  <c r="O1389" i="12"/>
  <c r="N1389" i="12"/>
  <c r="D1389" i="12" s="1"/>
  <c r="F1389" i="12"/>
  <c r="E1389" i="12"/>
  <c r="O1388" i="12"/>
  <c r="N1388" i="12"/>
  <c r="D1388" i="12" s="1"/>
  <c r="F1388" i="12"/>
  <c r="E1388" i="12"/>
  <c r="O1387" i="12"/>
  <c r="N1387" i="12"/>
  <c r="D1387" i="12" s="1"/>
  <c r="F1387" i="12"/>
  <c r="E1387" i="12"/>
  <c r="O1386" i="12"/>
  <c r="N1386" i="12"/>
  <c r="D1386" i="12" s="1"/>
  <c r="F1386" i="12"/>
  <c r="E1386" i="12"/>
  <c r="O1385" i="12"/>
  <c r="N1385" i="12"/>
  <c r="D1385" i="12" s="1"/>
  <c r="F1385" i="12"/>
  <c r="E1385" i="12"/>
  <c r="O1384" i="12"/>
  <c r="N1384" i="12"/>
  <c r="D1384" i="12" s="1"/>
  <c r="F1384" i="12"/>
  <c r="E1384" i="12"/>
  <c r="O1383" i="12"/>
  <c r="N1383" i="12"/>
  <c r="D1383" i="12" s="1"/>
  <c r="F1383" i="12"/>
  <c r="E1383" i="12"/>
  <c r="O1382" i="12"/>
  <c r="N1382" i="12"/>
  <c r="F1382" i="12"/>
  <c r="E1382" i="12"/>
  <c r="D1382" i="12"/>
  <c r="O1381" i="12"/>
  <c r="N1381" i="12"/>
  <c r="D1381" i="12" s="1"/>
  <c r="F1381" i="12"/>
  <c r="E1381" i="12"/>
  <c r="O1380" i="12"/>
  <c r="N1380" i="12"/>
  <c r="D1380" i="12" s="1"/>
  <c r="F1380" i="12"/>
  <c r="E1380" i="12"/>
  <c r="O1379" i="12"/>
  <c r="N1379" i="12"/>
  <c r="D1379" i="12" s="1"/>
  <c r="F1379" i="12"/>
  <c r="E1379" i="12"/>
  <c r="O1378" i="12"/>
  <c r="N1378" i="12"/>
  <c r="D1378" i="12" s="1"/>
  <c r="F1378" i="12"/>
  <c r="E1378" i="12"/>
  <c r="O1377" i="12"/>
  <c r="N1377" i="12"/>
  <c r="D1377" i="12" s="1"/>
  <c r="F1377" i="12"/>
  <c r="E1377" i="12"/>
  <c r="O1376" i="12"/>
  <c r="N1376" i="12"/>
  <c r="D1376" i="12" s="1"/>
  <c r="F1376" i="12"/>
  <c r="E1376" i="12"/>
  <c r="O1375" i="12"/>
  <c r="N1375" i="12"/>
  <c r="D1375" i="12" s="1"/>
  <c r="F1375" i="12"/>
  <c r="E1375" i="12"/>
  <c r="O1374" i="12"/>
  <c r="N1374" i="12"/>
  <c r="F1374" i="12"/>
  <c r="E1374" i="12"/>
  <c r="D1374" i="12"/>
  <c r="O1373" i="12"/>
  <c r="N1373" i="12"/>
  <c r="D1373" i="12" s="1"/>
  <c r="F1373" i="12"/>
  <c r="E1373" i="12"/>
  <c r="O1372" i="12"/>
  <c r="N1372" i="12"/>
  <c r="D1372" i="12" s="1"/>
  <c r="F1372" i="12"/>
  <c r="E1372" i="12"/>
  <c r="O1371" i="12"/>
  <c r="N1371" i="12"/>
  <c r="D1371" i="12" s="1"/>
  <c r="F1371" i="12"/>
  <c r="E1371" i="12"/>
  <c r="O1370" i="12"/>
  <c r="N1370" i="12"/>
  <c r="D1370" i="12" s="1"/>
  <c r="F1370" i="12"/>
  <c r="E1370" i="12"/>
  <c r="O1369" i="12"/>
  <c r="N1369" i="12"/>
  <c r="D1369" i="12" s="1"/>
  <c r="F1369" i="12"/>
  <c r="E1369" i="12"/>
  <c r="O1368" i="12"/>
  <c r="N1368" i="12"/>
  <c r="D1368" i="12" s="1"/>
  <c r="F1368" i="12"/>
  <c r="E1368" i="12"/>
  <c r="O1367" i="12"/>
  <c r="N1367" i="12"/>
  <c r="D1367" i="12" s="1"/>
  <c r="F1367" i="12"/>
  <c r="E1367" i="12"/>
  <c r="O1366" i="12"/>
  <c r="N1366" i="12"/>
  <c r="F1366" i="12"/>
  <c r="E1366" i="12"/>
  <c r="D1366" i="12"/>
  <c r="O1365" i="12"/>
  <c r="N1365" i="12"/>
  <c r="D1365" i="12" s="1"/>
  <c r="F1365" i="12"/>
  <c r="E1365" i="12"/>
  <c r="O1364" i="12"/>
  <c r="N1364" i="12"/>
  <c r="D1364" i="12" s="1"/>
  <c r="F1364" i="12"/>
  <c r="E1364" i="12"/>
  <c r="O1363" i="12"/>
  <c r="N1363" i="12"/>
  <c r="D1363" i="12" s="1"/>
  <c r="F1363" i="12"/>
  <c r="E1363" i="12"/>
  <c r="O1362" i="12"/>
  <c r="N1362" i="12"/>
  <c r="D1362" i="12" s="1"/>
  <c r="F1362" i="12"/>
  <c r="E1362" i="12"/>
  <c r="O1361" i="12"/>
  <c r="N1361" i="12"/>
  <c r="D1361" i="12" s="1"/>
  <c r="F1361" i="12"/>
  <c r="E1361" i="12"/>
  <c r="O1360" i="12"/>
  <c r="N1360" i="12"/>
  <c r="D1360" i="12" s="1"/>
  <c r="F1360" i="12"/>
  <c r="E1360" i="12"/>
  <c r="O1359" i="12"/>
  <c r="N1359" i="12"/>
  <c r="D1359" i="12" s="1"/>
  <c r="F1359" i="12"/>
  <c r="E1359" i="12"/>
  <c r="O1358" i="12"/>
  <c r="N1358" i="12"/>
  <c r="F1358" i="12"/>
  <c r="E1358" i="12"/>
  <c r="D1358" i="12"/>
  <c r="O1357" i="12"/>
  <c r="N1357" i="12"/>
  <c r="D1357" i="12" s="1"/>
  <c r="F1357" i="12"/>
  <c r="E1357" i="12"/>
  <c r="O1356" i="12"/>
  <c r="N1356" i="12"/>
  <c r="D1356" i="12" s="1"/>
  <c r="F1356" i="12"/>
  <c r="E1356" i="12"/>
  <c r="O1355" i="12"/>
  <c r="N1355" i="12"/>
  <c r="D1355" i="12" s="1"/>
  <c r="F1355" i="12"/>
  <c r="E1355" i="12"/>
  <c r="O1354" i="12"/>
  <c r="N1354" i="12"/>
  <c r="D1354" i="12" s="1"/>
  <c r="F1354" i="12"/>
  <c r="E1354" i="12"/>
  <c r="O1353" i="12"/>
  <c r="N1353" i="12"/>
  <c r="D1353" i="12" s="1"/>
  <c r="F1353" i="12"/>
  <c r="E1353" i="12"/>
  <c r="O1352" i="12"/>
  <c r="N1352" i="12"/>
  <c r="D1352" i="12" s="1"/>
  <c r="F1352" i="12"/>
  <c r="E1352" i="12"/>
  <c r="O1351" i="12"/>
  <c r="N1351" i="12"/>
  <c r="D1351" i="12" s="1"/>
  <c r="F1351" i="12"/>
  <c r="E1351" i="12"/>
  <c r="O1350" i="12"/>
  <c r="N1350" i="12"/>
  <c r="F1350" i="12"/>
  <c r="E1350" i="12"/>
  <c r="D1350" i="12"/>
  <c r="O1349" i="12"/>
  <c r="N1349" i="12"/>
  <c r="D1349" i="12" s="1"/>
  <c r="F1349" i="12"/>
  <c r="E1349" i="12"/>
  <c r="O1348" i="12"/>
  <c r="N1348" i="12"/>
  <c r="D1348" i="12" s="1"/>
  <c r="F1348" i="12"/>
  <c r="E1348" i="12"/>
  <c r="O1347" i="12"/>
  <c r="N1347" i="12"/>
  <c r="D1347" i="12" s="1"/>
  <c r="F1347" i="12"/>
  <c r="E1347" i="12"/>
  <c r="O1346" i="12"/>
  <c r="N1346" i="12"/>
  <c r="D1346" i="12" s="1"/>
  <c r="F1346" i="12"/>
  <c r="E1346" i="12"/>
  <c r="O1345" i="12"/>
  <c r="N1345" i="12"/>
  <c r="D1345" i="12" s="1"/>
  <c r="F1345" i="12"/>
  <c r="E1345" i="12"/>
  <c r="O1344" i="12"/>
  <c r="N1344" i="12"/>
  <c r="D1344" i="12" s="1"/>
  <c r="F1344" i="12"/>
  <c r="E1344" i="12"/>
  <c r="O1343" i="12"/>
  <c r="N1343" i="12"/>
  <c r="D1343" i="12" s="1"/>
  <c r="F1343" i="12"/>
  <c r="E1343" i="12"/>
  <c r="O1342" i="12"/>
  <c r="N1342" i="12"/>
  <c r="F1342" i="12"/>
  <c r="E1342" i="12"/>
  <c r="D1342" i="12"/>
  <c r="O1341" i="12"/>
  <c r="N1341" i="12"/>
  <c r="D1341" i="12" s="1"/>
  <c r="F1341" i="12"/>
  <c r="E1341" i="12"/>
  <c r="O1340" i="12"/>
  <c r="N1340" i="12"/>
  <c r="D1340" i="12" s="1"/>
  <c r="F1340" i="12"/>
  <c r="E1340" i="12"/>
  <c r="O1339" i="12"/>
  <c r="N1339" i="12"/>
  <c r="D1339" i="12" s="1"/>
  <c r="F1339" i="12"/>
  <c r="E1339" i="12"/>
  <c r="O1338" i="12"/>
  <c r="N1338" i="12"/>
  <c r="D1338" i="12" s="1"/>
  <c r="F1338" i="12"/>
  <c r="E1338" i="12"/>
  <c r="O1337" i="12"/>
  <c r="N1337" i="12"/>
  <c r="D1337" i="12" s="1"/>
  <c r="F1337" i="12"/>
  <c r="E1337" i="12"/>
  <c r="O1336" i="12"/>
  <c r="N1336" i="12"/>
  <c r="D1336" i="12" s="1"/>
  <c r="F1336" i="12"/>
  <c r="E1336" i="12"/>
  <c r="O1335" i="12"/>
  <c r="N1335" i="12"/>
  <c r="D1335" i="12" s="1"/>
  <c r="F1335" i="12"/>
  <c r="E1335" i="12"/>
  <c r="O1334" i="12"/>
  <c r="N1334" i="12"/>
  <c r="F1334" i="12"/>
  <c r="E1334" i="12"/>
  <c r="D1334" i="12"/>
  <c r="O1333" i="12"/>
  <c r="N1333" i="12"/>
  <c r="D1333" i="12" s="1"/>
  <c r="F1333" i="12"/>
  <c r="E1333" i="12"/>
  <c r="O1332" i="12"/>
  <c r="N1332" i="12"/>
  <c r="D1332" i="12" s="1"/>
  <c r="F1332" i="12"/>
  <c r="E1332" i="12"/>
  <c r="O1331" i="12"/>
  <c r="N1331" i="12"/>
  <c r="D1331" i="12" s="1"/>
  <c r="F1331" i="12"/>
  <c r="E1331" i="12"/>
  <c r="O1330" i="12"/>
  <c r="N1330" i="12"/>
  <c r="D1330" i="12" s="1"/>
  <c r="F1330" i="12"/>
  <c r="E1330" i="12"/>
  <c r="O1329" i="12"/>
  <c r="N1329" i="12"/>
  <c r="D1329" i="12" s="1"/>
  <c r="F1329" i="12"/>
  <c r="E1329" i="12"/>
  <c r="O1328" i="12"/>
  <c r="N1328" i="12"/>
  <c r="D1328" i="12" s="1"/>
  <c r="F1328" i="12"/>
  <c r="E1328" i="12"/>
  <c r="O1327" i="12"/>
  <c r="N1327" i="12"/>
  <c r="D1327" i="12" s="1"/>
  <c r="F1327" i="12"/>
  <c r="E1327" i="12"/>
  <c r="O1326" i="12"/>
  <c r="N1326" i="12"/>
  <c r="F1326" i="12"/>
  <c r="E1326" i="12"/>
  <c r="D1326" i="12"/>
  <c r="O1325" i="12"/>
  <c r="N1325" i="12"/>
  <c r="D1325" i="12" s="1"/>
  <c r="F1325" i="12"/>
  <c r="E1325" i="12"/>
  <c r="O1324" i="12"/>
  <c r="N1324" i="12"/>
  <c r="D1324" i="12" s="1"/>
  <c r="F1324" i="12"/>
  <c r="E1324" i="12"/>
  <c r="O1323" i="12"/>
  <c r="N1323" i="12"/>
  <c r="D1323" i="12" s="1"/>
  <c r="F1323" i="12"/>
  <c r="E1323" i="12"/>
  <c r="O1322" i="12"/>
  <c r="N1322" i="12"/>
  <c r="D1322" i="12" s="1"/>
  <c r="F1322" i="12"/>
  <c r="E1322" i="12"/>
  <c r="O1321" i="12"/>
  <c r="N1321" i="12"/>
  <c r="D1321" i="12" s="1"/>
  <c r="F1321" i="12"/>
  <c r="E1321" i="12"/>
  <c r="O1320" i="12"/>
  <c r="N1320" i="12"/>
  <c r="D1320" i="12" s="1"/>
  <c r="F1320" i="12"/>
  <c r="E1320" i="12"/>
  <c r="O1319" i="12"/>
  <c r="N1319" i="12"/>
  <c r="D1319" i="12" s="1"/>
  <c r="F1319" i="12"/>
  <c r="E1319" i="12"/>
  <c r="O1318" i="12"/>
  <c r="N1318" i="12"/>
  <c r="F1318" i="12"/>
  <c r="E1318" i="12"/>
  <c r="D1318" i="12"/>
  <c r="O1317" i="12"/>
  <c r="N1317" i="12"/>
  <c r="D1317" i="12" s="1"/>
  <c r="F1317" i="12"/>
  <c r="E1317" i="12"/>
  <c r="O1316" i="12"/>
  <c r="N1316" i="12"/>
  <c r="D1316" i="12" s="1"/>
  <c r="F1316" i="12"/>
  <c r="E1316" i="12"/>
  <c r="O1315" i="12"/>
  <c r="N1315" i="12"/>
  <c r="D1315" i="12" s="1"/>
  <c r="F1315" i="12"/>
  <c r="E1315" i="12"/>
  <c r="O1314" i="12"/>
  <c r="N1314" i="12"/>
  <c r="D1314" i="12" s="1"/>
  <c r="F1314" i="12"/>
  <c r="E1314" i="12"/>
  <c r="O1313" i="12"/>
  <c r="N1313" i="12"/>
  <c r="D1313" i="12" s="1"/>
  <c r="F1313" i="12"/>
  <c r="E1313" i="12"/>
  <c r="O1312" i="12"/>
  <c r="N1312" i="12"/>
  <c r="D1312" i="12" s="1"/>
  <c r="F1312" i="12"/>
  <c r="E1312" i="12"/>
  <c r="O1311" i="12"/>
  <c r="N1311" i="12"/>
  <c r="D1311" i="12" s="1"/>
  <c r="F1311" i="12"/>
  <c r="E1311" i="12"/>
  <c r="O1310" i="12"/>
  <c r="N1310" i="12"/>
  <c r="F1310" i="12"/>
  <c r="E1310" i="12"/>
  <c r="D1310" i="12"/>
  <c r="O1309" i="12"/>
  <c r="N1309" i="12"/>
  <c r="D1309" i="12" s="1"/>
  <c r="F1309" i="12"/>
  <c r="E1309" i="12"/>
  <c r="O1308" i="12"/>
  <c r="N1308" i="12"/>
  <c r="D1308" i="12" s="1"/>
  <c r="F1308" i="12"/>
  <c r="E1308" i="12"/>
  <c r="O1307" i="12"/>
  <c r="N1307" i="12"/>
  <c r="D1307" i="12" s="1"/>
  <c r="F1307" i="12"/>
  <c r="E1307" i="12"/>
  <c r="O1306" i="12"/>
  <c r="N1306" i="12"/>
  <c r="D1306" i="12" s="1"/>
  <c r="F1306" i="12"/>
  <c r="E1306" i="12"/>
  <c r="O1305" i="12"/>
  <c r="N1305" i="12"/>
  <c r="D1305" i="12" s="1"/>
  <c r="F1305" i="12"/>
  <c r="E1305" i="12"/>
  <c r="O1304" i="12"/>
  <c r="N1304" i="12"/>
  <c r="D1304" i="12" s="1"/>
  <c r="F1304" i="12"/>
  <c r="E1304" i="12"/>
  <c r="O1303" i="12"/>
  <c r="N1303" i="12"/>
  <c r="D1303" i="12" s="1"/>
  <c r="F1303" i="12"/>
  <c r="E1303" i="12"/>
  <c r="O1302" i="12"/>
  <c r="N1302" i="12"/>
  <c r="F1302" i="12"/>
  <c r="E1302" i="12"/>
  <c r="D1302" i="12"/>
  <c r="O1301" i="12"/>
  <c r="N1301" i="12"/>
  <c r="D1301" i="12" s="1"/>
  <c r="F1301" i="12"/>
  <c r="E1301" i="12"/>
  <c r="O1300" i="12"/>
  <c r="N1300" i="12"/>
  <c r="D1300" i="12" s="1"/>
  <c r="F1300" i="12"/>
  <c r="E1300" i="12"/>
  <c r="O1299" i="12"/>
  <c r="N1299" i="12"/>
  <c r="D1299" i="12" s="1"/>
  <c r="F1299" i="12"/>
  <c r="E1299" i="12"/>
  <c r="O1298" i="12"/>
  <c r="N1298" i="12"/>
  <c r="D1298" i="12" s="1"/>
  <c r="F1298" i="12"/>
  <c r="E1298" i="12"/>
  <c r="O1297" i="12"/>
  <c r="N1297" i="12"/>
  <c r="D1297" i="12" s="1"/>
  <c r="F1297" i="12"/>
  <c r="E1297" i="12"/>
  <c r="O1296" i="12"/>
  <c r="N1296" i="12"/>
  <c r="D1296" i="12" s="1"/>
  <c r="F1296" i="12"/>
  <c r="E1296" i="12"/>
  <c r="O1295" i="12"/>
  <c r="N1295" i="12"/>
  <c r="D1295" i="12" s="1"/>
  <c r="F1295" i="12"/>
  <c r="E1295" i="12"/>
  <c r="O1294" i="12"/>
  <c r="N1294" i="12"/>
  <c r="F1294" i="12"/>
  <c r="E1294" i="12"/>
  <c r="D1294" i="12"/>
  <c r="O1293" i="12"/>
  <c r="N1293" i="12"/>
  <c r="D1293" i="12" s="1"/>
  <c r="F1293" i="12"/>
  <c r="E1293" i="12"/>
  <c r="O1292" i="12"/>
  <c r="N1292" i="12"/>
  <c r="D1292" i="12" s="1"/>
  <c r="F1292" i="12"/>
  <c r="E1292" i="12"/>
  <c r="O1291" i="12"/>
  <c r="N1291" i="12"/>
  <c r="D1291" i="12" s="1"/>
  <c r="F1291" i="12"/>
  <c r="E1291" i="12"/>
  <c r="O1290" i="12"/>
  <c r="N1290" i="12"/>
  <c r="D1290" i="12" s="1"/>
  <c r="F1290" i="12"/>
  <c r="E1290" i="12"/>
  <c r="O1289" i="12"/>
  <c r="N1289" i="12"/>
  <c r="D1289" i="12" s="1"/>
  <c r="F1289" i="12"/>
  <c r="E1289" i="12"/>
  <c r="O1288" i="12"/>
  <c r="N1288" i="12"/>
  <c r="D1288" i="12" s="1"/>
  <c r="F1288" i="12"/>
  <c r="E1288" i="12"/>
  <c r="O1287" i="12"/>
  <c r="N1287" i="12"/>
  <c r="D1287" i="12" s="1"/>
  <c r="F1287" i="12"/>
  <c r="E1287" i="12"/>
  <c r="O1286" i="12"/>
  <c r="N1286" i="12"/>
  <c r="F1286" i="12"/>
  <c r="E1286" i="12"/>
  <c r="D1286" i="12"/>
  <c r="O1285" i="12"/>
  <c r="N1285" i="12"/>
  <c r="D1285" i="12" s="1"/>
  <c r="F1285" i="12"/>
  <c r="E1285" i="12"/>
  <c r="O1284" i="12"/>
  <c r="N1284" i="12"/>
  <c r="D1284" i="12" s="1"/>
  <c r="F1284" i="12"/>
  <c r="E1284" i="12"/>
  <c r="O1283" i="12"/>
  <c r="N1283" i="12"/>
  <c r="D1283" i="12" s="1"/>
  <c r="F1283" i="12"/>
  <c r="E1283" i="12"/>
  <c r="O1282" i="12"/>
  <c r="N1282" i="12"/>
  <c r="D1282" i="12" s="1"/>
  <c r="F1282" i="12"/>
  <c r="E1282" i="12"/>
  <c r="O1281" i="12"/>
  <c r="N1281" i="12"/>
  <c r="D1281" i="12" s="1"/>
  <c r="F1281" i="12"/>
  <c r="E1281" i="12"/>
  <c r="O1280" i="12"/>
  <c r="N1280" i="12"/>
  <c r="D1280" i="12" s="1"/>
  <c r="F1280" i="12"/>
  <c r="E1280" i="12"/>
  <c r="O1279" i="12"/>
  <c r="N1279" i="12"/>
  <c r="D1279" i="12" s="1"/>
  <c r="F1279" i="12"/>
  <c r="E1279" i="12"/>
  <c r="O1278" i="12"/>
  <c r="N1278" i="12"/>
  <c r="F1278" i="12"/>
  <c r="E1278" i="12"/>
  <c r="D1278" i="12"/>
  <c r="O1277" i="12"/>
  <c r="N1277" i="12"/>
  <c r="D1277" i="12" s="1"/>
  <c r="F1277" i="12"/>
  <c r="E1277" i="12"/>
  <c r="O1276" i="12"/>
  <c r="N1276" i="12"/>
  <c r="D1276" i="12" s="1"/>
  <c r="F1276" i="12"/>
  <c r="E1276" i="12"/>
  <c r="O1275" i="12"/>
  <c r="N1275" i="12"/>
  <c r="D1275" i="12" s="1"/>
  <c r="F1275" i="12"/>
  <c r="E1275" i="12"/>
  <c r="O1274" i="12"/>
  <c r="N1274" i="12"/>
  <c r="D1274" i="12" s="1"/>
  <c r="F1274" i="12"/>
  <c r="E1274" i="12"/>
  <c r="O1273" i="12"/>
  <c r="N1273" i="12"/>
  <c r="D1273" i="12" s="1"/>
  <c r="F1273" i="12"/>
  <c r="E1273" i="12"/>
  <c r="O1272" i="12"/>
  <c r="N1272" i="12"/>
  <c r="D1272" i="12" s="1"/>
  <c r="F1272" i="12"/>
  <c r="E1272" i="12"/>
  <c r="O1271" i="12"/>
  <c r="N1271" i="12"/>
  <c r="D1271" i="12" s="1"/>
  <c r="F1271" i="12"/>
  <c r="E1271" i="12"/>
  <c r="O1270" i="12"/>
  <c r="N1270" i="12"/>
  <c r="F1270" i="12"/>
  <c r="E1270" i="12"/>
  <c r="D1270" i="12"/>
  <c r="O1269" i="12"/>
  <c r="N1269" i="12"/>
  <c r="D1269" i="12" s="1"/>
  <c r="F1269" i="12"/>
  <c r="E1269" i="12"/>
  <c r="O1268" i="12"/>
  <c r="N1268" i="12"/>
  <c r="D1268" i="12" s="1"/>
  <c r="F1268" i="12"/>
  <c r="E1268" i="12"/>
  <c r="O1267" i="12"/>
  <c r="N1267" i="12"/>
  <c r="D1267" i="12" s="1"/>
  <c r="F1267" i="12"/>
  <c r="E1267" i="12"/>
  <c r="O1266" i="12"/>
  <c r="N1266" i="12"/>
  <c r="D1266" i="12" s="1"/>
  <c r="F1266" i="12"/>
  <c r="E1266" i="12"/>
  <c r="O1265" i="12"/>
  <c r="N1265" i="12"/>
  <c r="D1265" i="12" s="1"/>
  <c r="F1265" i="12"/>
  <c r="E1265" i="12"/>
  <c r="O1264" i="12"/>
  <c r="N1264" i="12"/>
  <c r="D1264" i="12" s="1"/>
  <c r="F1264" i="12"/>
  <c r="E1264" i="12"/>
  <c r="O1263" i="12"/>
  <c r="N1263" i="12"/>
  <c r="D1263" i="12" s="1"/>
  <c r="F1263" i="12"/>
  <c r="E1263" i="12"/>
  <c r="O1262" i="12"/>
  <c r="N1262" i="12"/>
  <c r="F1262" i="12"/>
  <c r="E1262" i="12"/>
  <c r="D1262" i="12"/>
  <c r="O1261" i="12"/>
  <c r="N1261" i="12"/>
  <c r="D1261" i="12" s="1"/>
  <c r="F1261" i="12"/>
  <c r="E1261" i="12"/>
  <c r="O1260" i="12"/>
  <c r="N1260" i="12"/>
  <c r="D1260" i="12" s="1"/>
  <c r="F1260" i="12"/>
  <c r="E1260" i="12"/>
  <c r="O1259" i="12"/>
  <c r="N1259" i="12"/>
  <c r="D1259" i="12" s="1"/>
  <c r="F1259" i="12"/>
  <c r="E1259" i="12"/>
  <c r="O1258" i="12"/>
  <c r="N1258" i="12"/>
  <c r="D1258" i="12" s="1"/>
  <c r="F1258" i="12"/>
  <c r="E1258" i="12"/>
  <c r="O1257" i="12"/>
  <c r="N1257" i="12"/>
  <c r="D1257" i="12" s="1"/>
  <c r="F1257" i="12"/>
  <c r="E1257" i="12"/>
  <c r="O1256" i="12"/>
  <c r="N1256" i="12"/>
  <c r="D1256" i="12" s="1"/>
  <c r="F1256" i="12"/>
  <c r="E1256" i="12"/>
  <c r="O1255" i="12"/>
  <c r="N1255" i="12"/>
  <c r="D1255" i="12" s="1"/>
  <c r="F1255" i="12"/>
  <c r="E1255" i="12"/>
  <c r="O1254" i="12"/>
  <c r="N1254" i="12"/>
  <c r="F1254" i="12"/>
  <c r="E1254" i="12"/>
  <c r="D1254" i="12"/>
  <c r="O1253" i="12"/>
  <c r="N1253" i="12"/>
  <c r="D1253" i="12" s="1"/>
  <c r="F1253" i="12"/>
  <c r="E1253" i="12"/>
  <c r="O1252" i="12"/>
  <c r="N1252" i="12"/>
  <c r="D1252" i="12" s="1"/>
  <c r="F1252" i="12"/>
  <c r="E1252" i="12"/>
  <c r="O1251" i="12"/>
  <c r="N1251" i="12"/>
  <c r="D1251" i="12" s="1"/>
  <c r="F1251" i="12"/>
  <c r="E1251" i="12"/>
  <c r="O1250" i="12"/>
  <c r="N1250" i="12"/>
  <c r="D1250" i="12" s="1"/>
  <c r="F1250" i="12"/>
  <c r="E1250" i="12"/>
  <c r="O1249" i="12"/>
  <c r="N1249" i="12"/>
  <c r="D1249" i="12" s="1"/>
  <c r="F1249" i="12"/>
  <c r="E1249" i="12"/>
  <c r="O1248" i="12"/>
  <c r="N1248" i="12"/>
  <c r="D1248" i="12" s="1"/>
  <c r="F1248" i="12"/>
  <c r="E1248" i="12"/>
  <c r="O1247" i="12"/>
  <c r="N1247" i="12"/>
  <c r="D1247" i="12" s="1"/>
  <c r="F1247" i="12"/>
  <c r="E1247" i="12"/>
  <c r="O1246" i="12"/>
  <c r="N1246" i="12"/>
  <c r="F1246" i="12"/>
  <c r="E1246" i="12"/>
  <c r="D1246" i="12"/>
  <c r="O1245" i="12"/>
  <c r="N1245" i="12"/>
  <c r="D1245" i="12" s="1"/>
  <c r="F1245" i="12"/>
  <c r="E1245" i="12"/>
  <c r="O1244" i="12"/>
  <c r="N1244" i="12"/>
  <c r="D1244" i="12" s="1"/>
  <c r="F1244" i="12"/>
  <c r="E1244" i="12"/>
  <c r="O1243" i="12"/>
  <c r="N1243" i="12"/>
  <c r="D1243" i="12" s="1"/>
  <c r="F1243" i="12"/>
  <c r="E1243" i="12"/>
  <c r="O1242" i="12"/>
  <c r="N1242" i="12"/>
  <c r="D1242" i="12" s="1"/>
  <c r="F1242" i="12"/>
  <c r="E1242" i="12"/>
  <c r="O1241" i="12"/>
  <c r="N1241" i="12"/>
  <c r="D1241" i="12" s="1"/>
  <c r="F1241" i="12"/>
  <c r="E1241" i="12"/>
  <c r="O1240" i="12"/>
  <c r="N1240" i="12"/>
  <c r="D1240" i="12" s="1"/>
  <c r="F1240" i="12"/>
  <c r="E1240" i="12"/>
  <c r="O1239" i="12"/>
  <c r="N1239" i="12"/>
  <c r="D1239" i="12" s="1"/>
  <c r="F1239" i="12"/>
  <c r="E1239" i="12"/>
  <c r="O1238" i="12"/>
  <c r="N1238" i="12"/>
  <c r="D1238" i="12" s="1"/>
  <c r="F1238" i="12"/>
  <c r="E1238" i="12"/>
  <c r="O1237" i="12"/>
  <c r="N1237" i="12"/>
  <c r="D1237" i="12" s="1"/>
  <c r="F1237" i="12"/>
  <c r="E1237" i="12"/>
  <c r="O1236" i="12"/>
  <c r="N1236" i="12"/>
  <c r="D1236" i="12" s="1"/>
  <c r="F1236" i="12"/>
  <c r="E1236" i="12"/>
  <c r="O1235" i="12"/>
  <c r="N1235" i="12"/>
  <c r="D1235" i="12" s="1"/>
  <c r="F1235" i="12"/>
  <c r="E1235" i="12"/>
  <c r="O1234" i="12"/>
  <c r="N1234" i="12"/>
  <c r="D1234" i="12" s="1"/>
  <c r="F1234" i="12"/>
  <c r="E1234" i="12"/>
  <c r="O1233" i="12"/>
  <c r="N1233" i="12"/>
  <c r="D1233" i="12" s="1"/>
  <c r="F1233" i="12"/>
  <c r="E1233" i="12"/>
  <c r="O1232" i="12"/>
  <c r="N1232" i="12"/>
  <c r="D1232" i="12" s="1"/>
  <c r="F1232" i="12"/>
  <c r="E1232" i="12"/>
  <c r="O1231" i="12"/>
  <c r="N1231" i="12"/>
  <c r="D1231" i="12" s="1"/>
  <c r="F1231" i="12"/>
  <c r="E1231" i="12"/>
  <c r="O1230" i="12"/>
  <c r="N1230" i="12"/>
  <c r="D1230" i="12" s="1"/>
  <c r="F1230" i="12"/>
  <c r="E1230" i="12"/>
  <c r="O1229" i="12"/>
  <c r="N1229" i="12"/>
  <c r="F1229" i="12"/>
  <c r="E1229" i="12"/>
  <c r="D1229" i="12"/>
  <c r="O1228" i="12"/>
  <c r="N1228" i="12"/>
  <c r="D1228" i="12" s="1"/>
  <c r="F1228" i="12"/>
  <c r="E1228" i="12"/>
  <c r="O1227" i="12"/>
  <c r="N1227" i="12"/>
  <c r="D1227" i="12" s="1"/>
  <c r="F1227" i="12"/>
  <c r="E1227" i="12"/>
  <c r="O1226" i="12"/>
  <c r="N1226" i="12"/>
  <c r="D1226" i="12" s="1"/>
  <c r="F1226" i="12"/>
  <c r="E1226" i="12"/>
  <c r="O1225" i="12"/>
  <c r="N1225" i="12"/>
  <c r="D1225" i="12" s="1"/>
  <c r="F1225" i="12"/>
  <c r="E1225" i="12"/>
  <c r="O1224" i="12"/>
  <c r="N1224" i="12"/>
  <c r="D1224" i="12" s="1"/>
  <c r="F1224" i="12"/>
  <c r="E1224" i="12"/>
  <c r="O1223" i="12"/>
  <c r="N1223" i="12"/>
  <c r="D1223" i="12" s="1"/>
  <c r="F1223" i="12"/>
  <c r="E1223" i="12"/>
  <c r="O1222" i="12"/>
  <c r="N1222" i="12"/>
  <c r="D1222" i="12" s="1"/>
  <c r="F1222" i="12"/>
  <c r="E1222" i="12"/>
  <c r="O1221" i="12"/>
  <c r="N1221" i="12"/>
  <c r="D1221" i="12" s="1"/>
  <c r="F1221" i="12"/>
  <c r="E1221" i="12"/>
  <c r="O1220" i="12"/>
  <c r="N1220" i="12"/>
  <c r="D1220" i="12" s="1"/>
  <c r="F1220" i="12"/>
  <c r="E1220" i="12"/>
  <c r="O1219" i="12"/>
  <c r="N1219" i="12"/>
  <c r="D1219" i="12" s="1"/>
  <c r="F1219" i="12"/>
  <c r="E1219" i="12"/>
  <c r="O1218" i="12"/>
  <c r="N1218" i="12"/>
  <c r="D1218" i="12" s="1"/>
  <c r="F1218" i="12"/>
  <c r="E1218" i="12"/>
  <c r="O1217" i="12"/>
  <c r="N1217" i="12"/>
  <c r="D1217" i="12" s="1"/>
  <c r="F1217" i="12"/>
  <c r="E1217" i="12"/>
  <c r="O1216" i="12"/>
  <c r="N1216" i="12"/>
  <c r="D1216" i="12" s="1"/>
  <c r="F1216" i="12"/>
  <c r="E1216" i="12"/>
  <c r="O1215" i="12"/>
  <c r="N1215" i="12"/>
  <c r="D1215" i="12" s="1"/>
  <c r="F1215" i="12"/>
  <c r="E1215" i="12"/>
  <c r="O1214" i="12"/>
  <c r="N1214" i="12"/>
  <c r="D1214" i="12" s="1"/>
  <c r="F1214" i="12"/>
  <c r="E1214" i="12"/>
  <c r="O1213" i="12"/>
  <c r="N1213" i="12"/>
  <c r="F1213" i="12"/>
  <c r="E1213" i="12"/>
  <c r="D1213" i="12"/>
  <c r="O1212" i="12"/>
  <c r="N1212" i="12"/>
  <c r="D1212" i="12" s="1"/>
  <c r="F1212" i="12"/>
  <c r="E1212" i="12"/>
  <c r="O1211" i="12"/>
  <c r="N1211" i="12"/>
  <c r="D1211" i="12" s="1"/>
  <c r="F1211" i="12"/>
  <c r="E1211" i="12"/>
  <c r="O1210" i="12"/>
  <c r="N1210" i="12"/>
  <c r="D1210" i="12" s="1"/>
  <c r="F1210" i="12"/>
  <c r="E1210" i="12"/>
  <c r="O1209" i="12"/>
  <c r="N1209" i="12"/>
  <c r="D1209" i="12" s="1"/>
  <c r="F1209" i="12"/>
  <c r="E1209" i="12"/>
  <c r="O1208" i="12"/>
  <c r="N1208" i="12"/>
  <c r="D1208" i="12" s="1"/>
  <c r="F1208" i="12"/>
  <c r="E1208" i="12"/>
  <c r="O1207" i="12"/>
  <c r="N1207" i="12"/>
  <c r="D1207" i="12" s="1"/>
  <c r="F1207" i="12"/>
  <c r="E1207" i="12"/>
  <c r="O1206" i="12"/>
  <c r="N1206" i="12"/>
  <c r="D1206" i="12" s="1"/>
  <c r="F1206" i="12"/>
  <c r="E1206" i="12"/>
  <c r="O1205" i="12"/>
  <c r="N1205" i="12"/>
  <c r="D1205" i="12" s="1"/>
  <c r="F1205" i="12"/>
  <c r="E1205" i="12"/>
  <c r="O1204" i="12"/>
  <c r="N1204" i="12"/>
  <c r="D1204" i="12" s="1"/>
  <c r="F1204" i="12"/>
  <c r="E1204" i="12"/>
  <c r="O1203" i="12"/>
  <c r="N1203" i="12"/>
  <c r="D1203" i="12" s="1"/>
  <c r="F1203" i="12"/>
  <c r="E1203" i="12"/>
  <c r="O1202" i="12"/>
  <c r="N1202" i="12"/>
  <c r="D1202" i="12" s="1"/>
  <c r="F1202" i="12"/>
  <c r="E1202" i="12"/>
  <c r="O1201" i="12"/>
  <c r="N1201" i="12"/>
  <c r="D1201" i="12" s="1"/>
  <c r="F1201" i="12"/>
  <c r="E1201" i="12"/>
  <c r="O1200" i="12"/>
  <c r="N1200" i="12"/>
  <c r="D1200" i="12" s="1"/>
  <c r="F1200" i="12"/>
  <c r="E1200" i="12"/>
  <c r="O1199" i="12"/>
  <c r="N1199" i="12"/>
  <c r="D1199" i="12" s="1"/>
  <c r="F1199" i="12"/>
  <c r="E1199" i="12"/>
  <c r="O1198" i="12"/>
  <c r="N1198" i="12"/>
  <c r="D1198" i="12" s="1"/>
  <c r="F1198" i="12"/>
  <c r="E1198" i="12"/>
  <c r="O1197" i="12"/>
  <c r="N1197" i="12"/>
  <c r="F1197" i="12"/>
  <c r="E1197" i="12"/>
  <c r="D1197" i="12"/>
  <c r="O1196" i="12"/>
  <c r="N1196" i="12"/>
  <c r="D1196" i="12" s="1"/>
  <c r="F1196" i="12"/>
  <c r="E1196" i="12"/>
  <c r="O1195" i="12"/>
  <c r="N1195" i="12"/>
  <c r="D1195" i="12" s="1"/>
  <c r="F1195" i="12"/>
  <c r="E1195" i="12"/>
  <c r="O1194" i="12"/>
  <c r="N1194" i="12"/>
  <c r="D1194" i="12" s="1"/>
  <c r="F1194" i="12"/>
  <c r="E1194" i="12"/>
  <c r="O1193" i="12"/>
  <c r="N1193" i="12"/>
  <c r="D1193" i="12" s="1"/>
  <c r="F1193" i="12"/>
  <c r="E1193" i="12"/>
  <c r="O1192" i="12"/>
  <c r="N1192" i="12"/>
  <c r="D1192" i="12" s="1"/>
  <c r="F1192" i="12"/>
  <c r="E1192" i="12"/>
  <c r="O1191" i="12"/>
  <c r="N1191" i="12"/>
  <c r="D1191" i="12" s="1"/>
  <c r="F1191" i="12"/>
  <c r="E1191" i="12"/>
  <c r="O1190" i="12"/>
  <c r="N1190" i="12"/>
  <c r="D1190" i="12" s="1"/>
  <c r="F1190" i="12"/>
  <c r="E1190" i="12"/>
  <c r="O1189" i="12"/>
  <c r="N1189" i="12"/>
  <c r="D1189" i="12" s="1"/>
  <c r="F1189" i="12"/>
  <c r="E1189" i="12"/>
  <c r="O1188" i="12"/>
  <c r="N1188" i="12"/>
  <c r="D1188" i="12" s="1"/>
  <c r="F1188" i="12"/>
  <c r="E1188" i="12"/>
  <c r="O1187" i="12"/>
  <c r="N1187" i="12"/>
  <c r="D1187" i="12" s="1"/>
  <c r="F1187" i="12"/>
  <c r="E1187" i="12"/>
  <c r="O1186" i="12"/>
  <c r="N1186" i="12"/>
  <c r="D1186" i="12" s="1"/>
  <c r="F1186" i="12"/>
  <c r="E1186" i="12"/>
  <c r="O1185" i="12"/>
  <c r="N1185" i="12"/>
  <c r="D1185" i="12" s="1"/>
  <c r="F1185" i="12"/>
  <c r="E1185" i="12"/>
  <c r="O1184" i="12"/>
  <c r="N1184" i="12"/>
  <c r="D1184" i="12" s="1"/>
  <c r="F1184" i="12"/>
  <c r="E1184" i="12"/>
  <c r="O1183" i="12"/>
  <c r="N1183" i="12"/>
  <c r="D1183" i="12" s="1"/>
  <c r="F1183" i="12"/>
  <c r="E1183" i="12"/>
  <c r="O1182" i="12"/>
  <c r="N1182" i="12"/>
  <c r="D1182" i="12" s="1"/>
  <c r="F1182" i="12"/>
  <c r="E1182" i="12"/>
  <c r="O1181" i="12"/>
  <c r="N1181" i="12"/>
  <c r="D1181" i="12" s="1"/>
  <c r="F1181" i="12"/>
  <c r="E1181" i="12"/>
  <c r="O1180" i="12"/>
  <c r="N1180" i="12"/>
  <c r="D1180" i="12" s="1"/>
  <c r="F1180" i="12"/>
  <c r="E1180" i="12"/>
  <c r="O1179" i="12"/>
  <c r="N1179" i="12"/>
  <c r="D1179" i="12" s="1"/>
  <c r="F1179" i="12"/>
  <c r="E1179" i="12"/>
  <c r="O1178" i="12"/>
  <c r="N1178" i="12"/>
  <c r="D1178" i="12" s="1"/>
  <c r="F1178" i="12"/>
  <c r="E1178" i="12"/>
  <c r="O1177" i="12"/>
  <c r="N1177" i="12"/>
  <c r="F1177" i="12"/>
  <c r="E1177" i="12"/>
  <c r="D1177" i="12"/>
  <c r="O1176" i="12"/>
  <c r="N1176" i="12"/>
  <c r="D1176" i="12" s="1"/>
  <c r="F1176" i="12"/>
  <c r="E1176" i="12"/>
  <c r="O1175" i="12"/>
  <c r="N1175" i="12"/>
  <c r="D1175" i="12" s="1"/>
  <c r="F1175" i="12"/>
  <c r="E1175" i="12"/>
  <c r="O1174" i="12"/>
  <c r="N1174" i="12"/>
  <c r="D1174" i="12" s="1"/>
  <c r="F1174" i="12"/>
  <c r="E1174" i="12"/>
  <c r="O1173" i="12"/>
  <c r="N1173" i="12"/>
  <c r="D1173" i="12" s="1"/>
  <c r="F1173" i="12"/>
  <c r="E1173" i="12"/>
  <c r="O1172" i="12"/>
  <c r="N1172" i="12"/>
  <c r="D1172" i="12" s="1"/>
  <c r="F1172" i="12"/>
  <c r="E1172" i="12"/>
  <c r="O1171" i="12"/>
  <c r="N1171" i="12"/>
  <c r="D1171" i="12" s="1"/>
  <c r="F1171" i="12"/>
  <c r="E1171" i="12"/>
  <c r="O1170" i="12"/>
  <c r="N1170" i="12"/>
  <c r="D1170" i="12" s="1"/>
  <c r="F1170" i="12"/>
  <c r="E1170" i="12"/>
  <c r="O1169" i="12"/>
  <c r="N1169" i="12"/>
  <c r="D1169" i="12" s="1"/>
  <c r="F1169" i="12"/>
  <c r="E1169" i="12"/>
  <c r="O1168" i="12"/>
  <c r="N1168" i="12"/>
  <c r="D1168" i="12" s="1"/>
  <c r="F1168" i="12"/>
  <c r="E1168" i="12"/>
  <c r="O1167" i="12"/>
  <c r="N1167" i="12"/>
  <c r="D1167" i="12" s="1"/>
  <c r="F1167" i="12"/>
  <c r="E1167" i="12"/>
  <c r="O1166" i="12"/>
  <c r="N1166" i="12"/>
  <c r="D1166" i="12" s="1"/>
  <c r="F1166" i="12"/>
  <c r="E1166" i="12"/>
  <c r="O1165" i="12"/>
  <c r="N1165" i="12"/>
  <c r="D1165" i="12" s="1"/>
  <c r="F1165" i="12"/>
  <c r="E1165" i="12"/>
  <c r="O1164" i="12"/>
  <c r="N1164" i="12"/>
  <c r="D1164" i="12" s="1"/>
  <c r="F1164" i="12"/>
  <c r="E1164" i="12"/>
  <c r="O1163" i="12"/>
  <c r="N1163" i="12"/>
  <c r="D1163" i="12" s="1"/>
  <c r="F1163" i="12"/>
  <c r="E1163" i="12"/>
  <c r="O1162" i="12"/>
  <c r="N1162" i="12"/>
  <c r="D1162" i="12" s="1"/>
  <c r="F1162" i="12"/>
  <c r="E1162" i="12"/>
  <c r="O1161" i="12"/>
  <c r="N1161" i="12"/>
  <c r="D1161" i="12" s="1"/>
  <c r="F1161" i="12"/>
  <c r="E1161" i="12"/>
  <c r="O1160" i="12"/>
  <c r="N1160" i="12"/>
  <c r="D1160" i="12" s="1"/>
  <c r="F1160" i="12"/>
  <c r="E1160" i="12"/>
  <c r="O1159" i="12"/>
  <c r="N1159" i="12"/>
  <c r="D1159" i="12" s="1"/>
  <c r="F1159" i="12"/>
  <c r="E1159" i="12"/>
  <c r="O1158" i="12"/>
  <c r="N1158" i="12"/>
  <c r="D1158" i="12" s="1"/>
  <c r="F1158" i="12"/>
  <c r="E1158" i="12"/>
  <c r="O1157" i="12"/>
  <c r="N1157" i="12"/>
  <c r="D1157" i="12" s="1"/>
  <c r="F1157" i="12"/>
  <c r="E1157" i="12"/>
  <c r="O1156" i="12"/>
  <c r="N1156" i="12"/>
  <c r="D1156" i="12" s="1"/>
  <c r="F1156" i="12"/>
  <c r="E1156" i="12"/>
  <c r="O1155" i="12"/>
  <c r="N1155" i="12"/>
  <c r="D1155" i="12" s="1"/>
  <c r="F1155" i="12"/>
  <c r="E1155" i="12"/>
  <c r="O1154" i="12"/>
  <c r="N1154" i="12"/>
  <c r="D1154" i="12" s="1"/>
  <c r="F1154" i="12"/>
  <c r="E1154" i="12"/>
  <c r="O1153" i="12"/>
  <c r="N1153" i="12"/>
  <c r="D1153" i="12" s="1"/>
  <c r="F1153" i="12"/>
  <c r="E1153" i="12"/>
  <c r="O1152" i="12"/>
  <c r="N1152" i="12"/>
  <c r="D1152" i="12" s="1"/>
  <c r="F1152" i="12"/>
  <c r="E1152" i="12"/>
  <c r="O1151" i="12"/>
  <c r="N1151" i="12"/>
  <c r="D1151" i="12" s="1"/>
  <c r="F1151" i="12"/>
  <c r="E1151" i="12"/>
  <c r="O1150" i="12"/>
  <c r="N1150" i="12"/>
  <c r="D1150" i="12" s="1"/>
  <c r="F1150" i="12"/>
  <c r="E1150" i="12"/>
  <c r="O1149" i="12"/>
  <c r="N1149" i="12"/>
  <c r="D1149" i="12" s="1"/>
  <c r="F1149" i="12"/>
  <c r="E1149" i="12"/>
  <c r="O1148" i="12"/>
  <c r="N1148" i="12"/>
  <c r="D1148" i="12" s="1"/>
  <c r="F1148" i="12"/>
  <c r="E1148" i="12"/>
  <c r="O1147" i="12"/>
  <c r="N1147" i="12"/>
  <c r="D1147" i="12" s="1"/>
  <c r="F1147" i="12"/>
  <c r="E1147" i="12"/>
  <c r="O1146" i="12"/>
  <c r="N1146" i="12"/>
  <c r="D1146" i="12" s="1"/>
  <c r="F1146" i="12"/>
  <c r="E1146" i="12"/>
  <c r="O1145" i="12"/>
  <c r="N1145" i="12"/>
  <c r="D1145" i="12" s="1"/>
  <c r="F1145" i="12"/>
  <c r="E1145" i="12"/>
  <c r="O1144" i="12"/>
  <c r="N1144" i="12"/>
  <c r="D1144" i="12" s="1"/>
  <c r="F1144" i="12"/>
  <c r="E1144" i="12"/>
  <c r="O1143" i="12"/>
  <c r="N1143" i="12"/>
  <c r="D1143" i="12" s="1"/>
  <c r="F1143" i="12"/>
  <c r="E1143" i="12"/>
  <c r="O1142" i="12"/>
  <c r="N1142" i="12"/>
  <c r="D1142" i="12" s="1"/>
  <c r="F1142" i="12"/>
  <c r="E1142" i="12"/>
  <c r="O1141" i="12"/>
  <c r="N1141" i="12"/>
  <c r="F1141" i="12"/>
  <c r="E1141" i="12"/>
  <c r="D1141" i="12"/>
  <c r="O1140" i="12"/>
  <c r="N1140" i="12"/>
  <c r="D1140" i="12" s="1"/>
  <c r="F1140" i="12"/>
  <c r="E1140" i="12"/>
  <c r="O1139" i="12"/>
  <c r="N1139" i="12"/>
  <c r="D1139" i="12" s="1"/>
  <c r="F1139" i="12"/>
  <c r="E1139" i="12"/>
  <c r="O1138" i="12"/>
  <c r="N1138" i="12"/>
  <c r="D1138" i="12" s="1"/>
  <c r="F1138" i="12"/>
  <c r="E1138" i="12"/>
  <c r="O1137" i="12"/>
  <c r="N1137" i="12"/>
  <c r="D1137" i="12" s="1"/>
  <c r="F1137" i="12"/>
  <c r="E1137" i="12"/>
  <c r="O1136" i="12"/>
  <c r="N1136" i="12"/>
  <c r="D1136" i="12" s="1"/>
  <c r="F1136" i="12"/>
  <c r="E1136" i="12"/>
  <c r="O1135" i="12"/>
  <c r="N1135" i="12"/>
  <c r="D1135" i="12" s="1"/>
  <c r="F1135" i="12"/>
  <c r="E1135" i="12"/>
  <c r="O1134" i="12"/>
  <c r="N1134" i="12"/>
  <c r="D1134" i="12" s="1"/>
  <c r="F1134" i="12"/>
  <c r="E1134" i="12"/>
  <c r="O1133" i="12"/>
  <c r="N1133" i="12"/>
  <c r="D1133" i="12" s="1"/>
  <c r="F1133" i="12"/>
  <c r="E1133" i="12"/>
  <c r="O1132" i="12"/>
  <c r="N1132" i="12"/>
  <c r="D1132" i="12" s="1"/>
  <c r="F1132" i="12"/>
  <c r="E1132" i="12"/>
  <c r="O1131" i="12"/>
  <c r="N1131" i="12"/>
  <c r="D1131" i="12" s="1"/>
  <c r="F1131" i="12"/>
  <c r="E1131" i="12"/>
  <c r="O1130" i="12"/>
  <c r="N1130" i="12"/>
  <c r="D1130" i="12" s="1"/>
  <c r="F1130" i="12"/>
  <c r="E1130" i="12"/>
  <c r="O1129" i="12"/>
  <c r="N1129" i="12"/>
  <c r="D1129" i="12" s="1"/>
  <c r="F1129" i="12"/>
  <c r="E1129" i="12"/>
  <c r="O1128" i="12"/>
  <c r="N1128" i="12"/>
  <c r="D1128" i="12" s="1"/>
  <c r="F1128" i="12"/>
  <c r="E1128" i="12"/>
  <c r="O1127" i="12"/>
  <c r="N1127" i="12"/>
  <c r="D1127" i="12" s="1"/>
  <c r="F1127" i="12"/>
  <c r="E1127" i="12"/>
  <c r="O1126" i="12"/>
  <c r="N1126" i="12"/>
  <c r="D1126" i="12" s="1"/>
  <c r="F1126" i="12"/>
  <c r="E1126" i="12"/>
  <c r="O1125" i="12"/>
  <c r="N1125" i="12"/>
  <c r="F1125" i="12"/>
  <c r="E1125" i="12"/>
  <c r="D1125" i="12"/>
  <c r="O1124" i="12"/>
  <c r="N1124" i="12"/>
  <c r="D1124" i="12" s="1"/>
  <c r="F1124" i="12"/>
  <c r="E1124" i="12"/>
  <c r="O1123" i="12"/>
  <c r="N1123" i="12"/>
  <c r="D1123" i="12" s="1"/>
  <c r="F1123" i="12"/>
  <c r="E1123" i="12"/>
  <c r="O1122" i="12"/>
  <c r="N1122" i="12"/>
  <c r="D1122" i="12" s="1"/>
  <c r="F1122" i="12"/>
  <c r="E1122" i="12"/>
  <c r="O1121" i="12"/>
  <c r="N1121" i="12"/>
  <c r="D1121" i="12" s="1"/>
  <c r="F1121" i="12"/>
  <c r="E1121" i="12"/>
  <c r="O1120" i="12"/>
  <c r="N1120" i="12"/>
  <c r="D1120" i="12" s="1"/>
  <c r="F1120" i="12"/>
  <c r="E1120" i="12"/>
  <c r="O1119" i="12"/>
  <c r="N1119" i="12"/>
  <c r="D1119" i="12" s="1"/>
  <c r="F1119" i="12"/>
  <c r="E1119" i="12"/>
  <c r="O1118" i="12"/>
  <c r="N1118" i="12"/>
  <c r="D1118" i="12" s="1"/>
  <c r="F1118" i="12"/>
  <c r="E1118" i="12"/>
  <c r="O1117" i="12"/>
  <c r="N1117" i="12"/>
  <c r="D1117" i="12" s="1"/>
  <c r="F1117" i="12"/>
  <c r="E1117" i="12"/>
  <c r="O1116" i="12"/>
  <c r="N1116" i="12"/>
  <c r="D1116" i="12" s="1"/>
  <c r="F1116" i="12"/>
  <c r="E1116" i="12"/>
  <c r="O1115" i="12"/>
  <c r="N1115" i="12"/>
  <c r="D1115" i="12" s="1"/>
  <c r="F1115" i="12"/>
  <c r="E1115" i="12"/>
  <c r="O1114" i="12"/>
  <c r="N1114" i="12"/>
  <c r="D1114" i="12" s="1"/>
  <c r="F1114" i="12"/>
  <c r="E1114" i="12"/>
  <c r="O1113" i="12"/>
  <c r="N1113" i="12"/>
  <c r="D1113" i="12" s="1"/>
  <c r="F1113" i="12"/>
  <c r="E1113" i="12"/>
  <c r="O1112" i="12"/>
  <c r="N1112" i="12"/>
  <c r="D1112" i="12" s="1"/>
  <c r="F1112" i="12"/>
  <c r="E1112" i="12"/>
  <c r="O1111" i="12"/>
  <c r="N1111" i="12"/>
  <c r="D1111" i="12" s="1"/>
  <c r="F1111" i="12"/>
  <c r="E1111" i="12"/>
  <c r="O1110" i="12"/>
  <c r="N1110" i="12"/>
  <c r="D1110" i="12" s="1"/>
  <c r="F1110" i="12"/>
  <c r="E1110" i="12"/>
  <c r="O1109" i="12"/>
  <c r="N1109" i="12"/>
  <c r="D1109" i="12" s="1"/>
  <c r="F1109" i="12"/>
  <c r="E1109" i="12"/>
  <c r="O1108" i="12"/>
  <c r="N1108" i="12"/>
  <c r="D1108" i="12" s="1"/>
  <c r="F1108" i="12"/>
  <c r="E1108" i="12"/>
  <c r="O1107" i="12"/>
  <c r="N1107" i="12"/>
  <c r="D1107" i="12" s="1"/>
  <c r="F1107" i="12"/>
  <c r="E1107" i="12"/>
  <c r="O1106" i="12"/>
  <c r="N1106" i="12"/>
  <c r="D1106" i="12" s="1"/>
  <c r="F1106" i="12"/>
  <c r="E1106" i="12"/>
  <c r="O1105" i="12"/>
  <c r="N1105" i="12"/>
  <c r="D1105" i="12" s="1"/>
  <c r="F1105" i="12"/>
  <c r="E1105" i="12"/>
  <c r="O1104" i="12"/>
  <c r="N1104" i="12"/>
  <c r="D1104" i="12" s="1"/>
  <c r="F1104" i="12"/>
  <c r="E1104" i="12"/>
  <c r="O1103" i="12"/>
  <c r="N1103" i="12"/>
  <c r="D1103" i="12" s="1"/>
  <c r="F1103" i="12"/>
  <c r="E1103" i="12"/>
  <c r="O1102" i="12"/>
  <c r="N1102" i="12"/>
  <c r="D1102" i="12" s="1"/>
  <c r="F1102" i="12"/>
  <c r="E1102" i="12"/>
  <c r="O1101" i="12"/>
  <c r="N1101" i="12"/>
  <c r="D1101" i="12" s="1"/>
  <c r="F1101" i="12"/>
  <c r="E1101" i="12"/>
  <c r="O1100" i="12"/>
  <c r="N1100" i="12"/>
  <c r="D1100" i="12" s="1"/>
  <c r="F1100" i="12"/>
  <c r="E1100" i="12"/>
  <c r="O1099" i="12"/>
  <c r="N1099" i="12"/>
  <c r="D1099" i="12" s="1"/>
  <c r="F1099" i="12"/>
  <c r="E1099" i="12"/>
  <c r="O1098" i="12"/>
  <c r="N1098" i="12"/>
  <c r="D1098" i="12" s="1"/>
  <c r="F1098" i="12"/>
  <c r="E1098" i="12"/>
  <c r="O1097" i="12"/>
  <c r="N1097" i="12"/>
  <c r="D1097" i="12" s="1"/>
  <c r="F1097" i="12"/>
  <c r="E1097" i="12"/>
  <c r="O1096" i="12"/>
  <c r="N1096" i="12"/>
  <c r="D1096" i="12" s="1"/>
  <c r="F1096" i="12"/>
  <c r="E1096" i="12"/>
  <c r="O1095" i="12"/>
  <c r="N1095" i="12"/>
  <c r="D1095" i="12" s="1"/>
  <c r="F1095" i="12"/>
  <c r="E1095" i="12"/>
  <c r="O1094" i="12"/>
  <c r="N1094" i="12"/>
  <c r="D1094" i="12" s="1"/>
  <c r="F1094" i="12"/>
  <c r="E1094" i="12"/>
  <c r="O1093" i="12"/>
  <c r="N1093" i="12"/>
  <c r="D1093" i="12" s="1"/>
  <c r="F1093" i="12"/>
  <c r="E1093" i="12"/>
  <c r="O1092" i="12"/>
  <c r="N1092" i="12"/>
  <c r="D1092" i="12" s="1"/>
  <c r="F1092" i="12"/>
  <c r="E1092" i="12"/>
  <c r="O1091" i="12"/>
  <c r="N1091" i="12"/>
  <c r="D1091" i="12" s="1"/>
  <c r="F1091" i="12"/>
  <c r="E1091" i="12"/>
  <c r="O1090" i="12"/>
  <c r="N1090" i="12"/>
  <c r="D1090" i="12" s="1"/>
  <c r="F1090" i="12"/>
  <c r="E1090" i="12"/>
  <c r="O1089" i="12"/>
  <c r="N1089" i="12"/>
  <c r="D1089" i="12" s="1"/>
  <c r="F1089" i="12"/>
  <c r="E1089" i="12"/>
  <c r="O1088" i="12"/>
  <c r="N1088" i="12"/>
  <c r="D1088" i="12" s="1"/>
  <c r="F1088" i="12"/>
  <c r="E1088" i="12"/>
  <c r="O1087" i="12"/>
  <c r="N1087" i="12"/>
  <c r="D1087" i="12" s="1"/>
  <c r="F1087" i="12"/>
  <c r="E1087" i="12"/>
  <c r="O1086" i="12"/>
  <c r="N1086" i="12"/>
  <c r="D1086" i="12" s="1"/>
  <c r="F1086" i="12"/>
  <c r="E1086" i="12"/>
  <c r="O1085" i="12"/>
  <c r="N1085" i="12"/>
  <c r="D1085" i="12" s="1"/>
  <c r="F1085" i="12"/>
  <c r="E1085" i="12"/>
  <c r="O1084" i="12"/>
  <c r="N1084" i="12"/>
  <c r="D1084" i="12" s="1"/>
  <c r="F1084" i="12"/>
  <c r="E1084" i="12"/>
  <c r="O1083" i="12"/>
  <c r="N1083" i="12"/>
  <c r="D1083" i="12" s="1"/>
  <c r="F1083" i="12"/>
  <c r="E1083" i="12"/>
  <c r="O1082" i="12"/>
  <c r="N1082" i="12"/>
  <c r="D1082" i="12" s="1"/>
  <c r="F1082" i="12"/>
  <c r="E1082" i="12"/>
  <c r="O1081" i="12"/>
  <c r="N1081" i="12"/>
  <c r="F1081" i="12"/>
  <c r="E1081" i="12"/>
  <c r="D1081" i="12"/>
  <c r="O1080" i="12"/>
  <c r="N1080" i="12"/>
  <c r="D1080" i="12" s="1"/>
  <c r="F1080" i="12"/>
  <c r="E1080" i="12"/>
  <c r="O1079" i="12"/>
  <c r="N1079" i="12"/>
  <c r="D1079" i="12" s="1"/>
  <c r="F1079" i="12"/>
  <c r="E1079" i="12"/>
  <c r="O1078" i="12"/>
  <c r="N1078" i="12"/>
  <c r="D1078" i="12" s="1"/>
  <c r="F1078" i="12"/>
  <c r="E1078" i="12"/>
  <c r="O1077" i="12"/>
  <c r="N1077" i="12"/>
  <c r="D1077" i="12" s="1"/>
  <c r="F1077" i="12"/>
  <c r="E1077" i="12"/>
  <c r="O1076" i="12"/>
  <c r="N1076" i="12"/>
  <c r="D1076" i="12" s="1"/>
  <c r="F1076" i="12"/>
  <c r="E1076" i="12"/>
  <c r="O1075" i="12"/>
  <c r="N1075" i="12"/>
  <c r="D1075" i="12" s="1"/>
  <c r="F1075" i="12"/>
  <c r="E1075" i="12"/>
  <c r="O1074" i="12"/>
  <c r="N1074" i="12"/>
  <c r="D1074" i="12" s="1"/>
  <c r="F1074" i="12"/>
  <c r="E1074" i="12"/>
  <c r="O1073" i="12"/>
  <c r="N1073" i="12"/>
  <c r="F1073" i="12"/>
  <c r="E1073" i="12"/>
  <c r="D1073" i="12"/>
  <c r="O1072" i="12"/>
  <c r="N1072" i="12"/>
  <c r="D1072" i="12" s="1"/>
  <c r="F1072" i="12"/>
  <c r="E1072" i="12"/>
  <c r="O1071" i="12"/>
  <c r="N1071" i="12"/>
  <c r="D1071" i="12" s="1"/>
  <c r="F1071" i="12"/>
  <c r="E1071" i="12"/>
  <c r="O1070" i="12"/>
  <c r="N1070" i="12"/>
  <c r="D1070" i="12" s="1"/>
  <c r="F1070" i="12"/>
  <c r="E1070" i="12"/>
  <c r="O1069" i="12"/>
  <c r="N1069" i="12"/>
  <c r="D1069" i="12" s="1"/>
  <c r="F1069" i="12"/>
  <c r="E1069" i="12"/>
  <c r="O1068" i="12"/>
  <c r="N1068" i="12"/>
  <c r="D1068" i="12" s="1"/>
  <c r="F1068" i="12"/>
  <c r="E1068" i="12"/>
  <c r="O1067" i="12"/>
  <c r="N1067" i="12"/>
  <c r="D1067" i="12" s="1"/>
  <c r="F1067" i="12"/>
  <c r="E1067" i="12"/>
  <c r="O1066" i="12"/>
  <c r="N1066" i="12"/>
  <c r="D1066" i="12" s="1"/>
  <c r="F1066" i="12"/>
  <c r="E1066" i="12"/>
  <c r="O1065" i="12"/>
  <c r="N1065" i="12"/>
  <c r="F1065" i="12"/>
  <c r="E1065" i="12"/>
  <c r="D1065" i="12"/>
  <c r="O1064" i="12"/>
  <c r="N1064" i="12"/>
  <c r="D1064" i="12" s="1"/>
  <c r="F1064" i="12"/>
  <c r="E1064" i="12"/>
  <c r="O1063" i="12"/>
  <c r="N1063" i="12"/>
  <c r="D1063" i="12" s="1"/>
  <c r="F1063" i="12"/>
  <c r="E1063" i="12"/>
  <c r="O1062" i="12"/>
  <c r="N1062" i="12"/>
  <c r="D1062" i="12" s="1"/>
  <c r="F1062" i="12"/>
  <c r="E1062" i="12"/>
  <c r="O1061" i="12"/>
  <c r="N1061" i="12"/>
  <c r="D1061" i="12" s="1"/>
  <c r="F1061" i="12"/>
  <c r="E1061" i="12"/>
  <c r="O1060" i="12"/>
  <c r="N1060" i="12"/>
  <c r="D1060" i="12" s="1"/>
  <c r="F1060" i="12"/>
  <c r="E1060" i="12"/>
  <c r="O1059" i="12"/>
  <c r="N1059" i="12"/>
  <c r="D1059" i="12" s="1"/>
  <c r="F1059" i="12"/>
  <c r="E1059" i="12"/>
  <c r="O1058" i="12"/>
  <c r="N1058" i="12"/>
  <c r="D1058" i="12" s="1"/>
  <c r="F1058" i="12"/>
  <c r="E1058" i="12"/>
  <c r="O1057" i="12"/>
  <c r="N1057" i="12"/>
  <c r="F1057" i="12"/>
  <c r="E1057" i="12"/>
  <c r="D1057" i="12"/>
  <c r="O1056" i="12"/>
  <c r="N1056" i="12"/>
  <c r="D1056" i="12" s="1"/>
  <c r="F1056" i="12"/>
  <c r="E1056" i="12"/>
  <c r="O1055" i="12"/>
  <c r="N1055" i="12"/>
  <c r="D1055" i="12" s="1"/>
  <c r="F1055" i="12"/>
  <c r="E1055" i="12"/>
  <c r="O1054" i="12"/>
  <c r="N1054" i="12"/>
  <c r="D1054" i="12" s="1"/>
  <c r="F1054" i="12"/>
  <c r="E1054" i="12"/>
  <c r="O1053" i="12"/>
  <c r="N1053" i="12"/>
  <c r="D1053" i="12" s="1"/>
  <c r="F1053" i="12"/>
  <c r="E1053" i="12"/>
  <c r="O1052" i="12"/>
  <c r="N1052" i="12"/>
  <c r="D1052" i="12" s="1"/>
  <c r="F1052" i="12"/>
  <c r="E1052" i="12"/>
  <c r="O1051" i="12"/>
  <c r="N1051" i="12"/>
  <c r="D1051" i="12" s="1"/>
  <c r="F1051" i="12"/>
  <c r="E1051" i="12"/>
  <c r="O1050" i="12"/>
  <c r="N1050" i="12"/>
  <c r="D1050" i="12" s="1"/>
  <c r="F1050" i="12"/>
  <c r="E1050" i="12"/>
  <c r="O1049" i="12"/>
  <c r="N1049" i="12"/>
  <c r="F1049" i="12"/>
  <c r="E1049" i="12"/>
  <c r="D1049" i="12"/>
  <c r="O1048" i="12"/>
  <c r="N1048" i="12"/>
  <c r="D1048" i="12" s="1"/>
  <c r="F1048" i="12"/>
  <c r="E1048" i="12"/>
  <c r="O1047" i="12"/>
  <c r="N1047" i="12"/>
  <c r="D1047" i="12" s="1"/>
  <c r="F1047" i="12"/>
  <c r="E1047" i="12"/>
  <c r="O1046" i="12"/>
  <c r="N1046" i="12"/>
  <c r="D1046" i="12" s="1"/>
  <c r="F1046" i="12"/>
  <c r="E1046" i="12"/>
  <c r="O1045" i="12"/>
  <c r="N1045" i="12"/>
  <c r="D1045" i="12" s="1"/>
  <c r="F1045" i="12"/>
  <c r="E1045" i="12"/>
  <c r="O1044" i="12"/>
  <c r="N1044" i="12"/>
  <c r="D1044" i="12" s="1"/>
  <c r="F1044" i="12"/>
  <c r="E1044" i="12"/>
  <c r="O1043" i="12"/>
  <c r="N1043" i="12"/>
  <c r="D1043" i="12" s="1"/>
  <c r="F1043" i="12"/>
  <c r="E1043" i="12"/>
  <c r="O1042" i="12"/>
  <c r="N1042" i="12"/>
  <c r="D1042" i="12" s="1"/>
  <c r="F1042" i="12"/>
  <c r="E1042" i="12"/>
  <c r="O1041" i="12"/>
  <c r="N1041" i="12"/>
  <c r="F1041" i="12"/>
  <c r="E1041" i="12"/>
  <c r="D1041" i="12"/>
  <c r="O1040" i="12"/>
  <c r="N1040" i="12"/>
  <c r="D1040" i="12" s="1"/>
  <c r="F1040" i="12"/>
  <c r="E1040" i="12"/>
  <c r="O1039" i="12"/>
  <c r="N1039" i="12"/>
  <c r="D1039" i="12" s="1"/>
  <c r="F1039" i="12"/>
  <c r="E1039" i="12"/>
  <c r="O1038" i="12"/>
  <c r="N1038" i="12"/>
  <c r="D1038" i="12" s="1"/>
  <c r="F1038" i="12"/>
  <c r="E1038" i="12"/>
  <c r="O1037" i="12"/>
  <c r="N1037" i="12"/>
  <c r="D1037" i="12" s="1"/>
  <c r="F1037" i="12"/>
  <c r="E1037" i="12"/>
  <c r="O1036" i="12"/>
  <c r="N1036" i="12"/>
  <c r="D1036" i="12" s="1"/>
  <c r="F1036" i="12"/>
  <c r="E1036" i="12"/>
  <c r="O1035" i="12"/>
  <c r="N1035" i="12"/>
  <c r="D1035" i="12" s="1"/>
  <c r="F1035" i="12"/>
  <c r="E1035" i="12"/>
  <c r="O1034" i="12"/>
  <c r="N1034" i="12"/>
  <c r="D1034" i="12" s="1"/>
  <c r="F1034" i="12"/>
  <c r="E1034" i="12"/>
  <c r="O1033" i="12"/>
  <c r="N1033" i="12"/>
  <c r="F1033" i="12"/>
  <c r="E1033" i="12"/>
  <c r="D1033" i="12"/>
  <c r="O1032" i="12"/>
  <c r="N1032" i="12"/>
  <c r="D1032" i="12" s="1"/>
  <c r="F1032" i="12"/>
  <c r="E1032" i="12"/>
  <c r="O1031" i="12"/>
  <c r="N1031" i="12"/>
  <c r="D1031" i="12" s="1"/>
  <c r="F1031" i="12"/>
  <c r="E1031" i="12"/>
  <c r="O1030" i="12"/>
  <c r="N1030" i="12"/>
  <c r="D1030" i="12" s="1"/>
  <c r="F1030" i="12"/>
  <c r="E1030" i="12"/>
  <c r="O1029" i="12"/>
  <c r="N1029" i="12"/>
  <c r="D1029" i="12" s="1"/>
  <c r="F1029" i="12"/>
  <c r="E1029" i="12"/>
  <c r="O1028" i="12"/>
  <c r="N1028" i="12"/>
  <c r="D1028" i="12" s="1"/>
  <c r="F1028" i="12"/>
  <c r="E1028" i="12"/>
  <c r="O1027" i="12"/>
  <c r="N1027" i="12"/>
  <c r="D1027" i="12" s="1"/>
  <c r="F1027" i="12"/>
  <c r="E1027" i="12"/>
  <c r="O1026" i="12"/>
  <c r="N1026" i="12"/>
  <c r="D1026" i="12" s="1"/>
  <c r="F1026" i="12"/>
  <c r="E1026" i="12"/>
  <c r="O1025" i="12"/>
  <c r="N1025" i="12"/>
  <c r="F1025" i="12"/>
  <c r="E1025" i="12"/>
  <c r="D1025" i="12"/>
  <c r="O1024" i="12"/>
  <c r="N1024" i="12"/>
  <c r="D1024" i="12" s="1"/>
  <c r="F1024" i="12"/>
  <c r="E1024" i="12"/>
  <c r="O1023" i="12"/>
  <c r="N1023" i="12"/>
  <c r="D1023" i="12" s="1"/>
  <c r="F1023" i="12"/>
  <c r="E1023" i="12"/>
  <c r="O1022" i="12"/>
  <c r="N1022" i="12"/>
  <c r="D1022" i="12" s="1"/>
  <c r="F1022" i="12"/>
  <c r="E1022" i="12"/>
  <c r="O1021" i="12"/>
  <c r="N1021" i="12"/>
  <c r="D1021" i="12" s="1"/>
  <c r="F1021" i="12"/>
  <c r="E1021" i="12"/>
  <c r="O1020" i="12"/>
  <c r="N1020" i="12"/>
  <c r="D1020" i="12" s="1"/>
  <c r="F1020" i="12"/>
  <c r="E1020" i="12"/>
  <c r="O1019" i="12"/>
  <c r="N1019" i="12"/>
  <c r="D1019" i="12" s="1"/>
  <c r="F1019" i="12"/>
  <c r="E1019" i="12"/>
  <c r="O1018" i="12"/>
  <c r="N1018" i="12"/>
  <c r="D1018" i="12" s="1"/>
  <c r="F1018" i="12"/>
  <c r="E1018" i="12"/>
  <c r="O1017" i="12"/>
  <c r="N1017" i="12"/>
  <c r="F1017" i="12"/>
  <c r="E1017" i="12"/>
  <c r="D1017" i="12"/>
  <c r="O1016" i="12"/>
  <c r="N1016" i="12"/>
  <c r="D1016" i="12" s="1"/>
  <c r="F1016" i="12"/>
  <c r="E1016" i="12"/>
  <c r="O1015" i="12"/>
  <c r="N1015" i="12"/>
  <c r="D1015" i="12" s="1"/>
  <c r="F1015" i="12"/>
  <c r="E1015" i="12"/>
  <c r="O1014" i="12"/>
  <c r="N1014" i="12"/>
  <c r="D1014" i="12" s="1"/>
  <c r="F1014" i="12"/>
  <c r="E1014" i="12"/>
  <c r="O1013" i="12"/>
  <c r="N1013" i="12"/>
  <c r="D1013" i="12" s="1"/>
  <c r="F1013" i="12"/>
  <c r="E1013" i="12"/>
  <c r="O1012" i="12"/>
  <c r="N1012" i="12"/>
  <c r="D1012" i="12" s="1"/>
  <c r="F1012" i="12"/>
  <c r="E1012" i="12"/>
  <c r="O1011" i="12"/>
  <c r="N1011" i="12"/>
  <c r="D1011" i="12" s="1"/>
  <c r="F1011" i="12"/>
  <c r="E1011" i="12"/>
  <c r="O1010" i="12"/>
  <c r="N1010" i="12"/>
  <c r="D1010" i="12" s="1"/>
  <c r="F1010" i="12"/>
  <c r="E1010" i="12"/>
  <c r="O1009" i="12"/>
  <c r="N1009" i="12"/>
  <c r="F1009" i="12"/>
  <c r="E1009" i="12"/>
  <c r="D1009" i="12"/>
  <c r="O1008" i="12"/>
  <c r="N1008" i="12"/>
  <c r="D1008" i="12" s="1"/>
  <c r="F1008" i="12"/>
  <c r="E1008" i="12"/>
  <c r="O1007" i="12"/>
  <c r="N1007" i="12"/>
  <c r="D1007" i="12" s="1"/>
  <c r="F1007" i="12"/>
  <c r="E1007" i="12"/>
  <c r="O1006" i="12"/>
  <c r="N1006" i="12"/>
  <c r="D1006" i="12" s="1"/>
  <c r="F1006" i="12"/>
  <c r="E1006" i="12"/>
  <c r="O1005" i="12"/>
  <c r="N1005" i="12"/>
  <c r="D1005" i="12" s="1"/>
  <c r="F1005" i="12"/>
  <c r="E1005" i="12"/>
  <c r="O1004" i="12"/>
  <c r="N1004" i="12"/>
  <c r="D1004" i="12" s="1"/>
  <c r="F1004" i="12"/>
  <c r="E1004" i="12"/>
  <c r="O1003" i="12"/>
  <c r="N1003" i="12"/>
  <c r="D1003" i="12" s="1"/>
  <c r="F1003" i="12"/>
  <c r="E1003" i="12"/>
  <c r="O1002" i="12"/>
  <c r="N1002" i="12"/>
  <c r="D1002" i="12" s="1"/>
  <c r="F1002" i="12"/>
  <c r="E1002" i="12"/>
  <c r="O1001" i="12"/>
  <c r="N1001" i="12"/>
  <c r="F1001" i="12"/>
  <c r="E1001" i="12"/>
  <c r="D1001" i="12"/>
  <c r="O1000" i="12"/>
  <c r="N1000" i="12"/>
  <c r="D1000" i="12" s="1"/>
  <c r="F1000" i="12"/>
  <c r="E1000" i="12"/>
  <c r="O999" i="12"/>
  <c r="N999" i="12"/>
  <c r="D999" i="12" s="1"/>
  <c r="F999" i="12"/>
  <c r="E999" i="12"/>
  <c r="O998" i="12"/>
  <c r="N998" i="12"/>
  <c r="D998" i="12" s="1"/>
  <c r="F998" i="12"/>
  <c r="E998" i="12"/>
  <c r="O997" i="12"/>
  <c r="N997" i="12"/>
  <c r="D997" i="12" s="1"/>
  <c r="F997" i="12"/>
  <c r="E997" i="12"/>
  <c r="O996" i="12"/>
  <c r="N996" i="12"/>
  <c r="D996" i="12" s="1"/>
  <c r="F996" i="12"/>
  <c r="E996" i="12"/>
  <c r="O995" i="12"/>
  <c r="N995" i="12"/>
  <c r="D995" i="12" s="1"/>
  <c r="F995" i="12"/>
  <c r="E995" i="12"/>
  <c r="O994" i="12"/>
  <c r="N994" i="12"/>
  <c r="D994" i="12" s="1"/>
  <c r="F994" i="12"/>
  <c r="E994" i="12"/>
  <c r="O993" i="12"/>
  <c r="N993" i="12"/>
  <c r="F993" i="12"/>
  <c r="E993" i="12"/>
  <c r="D993" i="12"/>
  <c r="O992" i="12"/>
  <c r="N992" i="12"/>
  <c r="D992" i="12" s="1"/>
  <c r="F992" i="12"/>
  <c r="E992" i="12"/>
  <c r="O991" i="12"/>
  <c r="N991" i="12"/>
  <c r="D991" i="12" s="1"/>
  <c r="F991" i="12"/>
  <c r="E991" i="12"/>
  <c r="O990" i="12"/>
  <c r="N990" i="12"/>
  <c r="D990" i="12" s="1"/>
  <c r="F990" i="12"/>
  <c r="E990" i="12"/>
  <c r="O989" i="12"/>
  <c r="N989" i="12"/>
  <c r="D989" i="12" s="1"/>
  <c r="F989" i="12"/>
  <c r="E989" i="12"/>
  <c r="O988" i="12"/>
  <c r="N988" i="12"/>
  <c r="D988" i="12" s="1"/>
  <c r="F988" i="12"/>
  <c r="E988" i="12"/>
  <c r="O987" i="12"/>
  <c r="N987" i="12"/>
  <c r="D987" i="12" s="1"/>
  <c r="F987" i="12"/>
  <c r="E987" i="12"/>
  <c r="O986" i="12"/>
  <c r="N986" i="12"/>
  <c r="D986" i="12" s="1"/>
  <c r="F986" i="12"/>
  <c r="E986" i="12"/>
  <c r="O985" i="12"/>
  <c r="N985" i="12"/>
  <c r="D985" i="12" s="1"/>
  <c r="F985" i="12"/>
  <c r="E985" i="12"/>
  <c r="O984" i="12"/>
  <c r="N984" i="12"/>
  <c r="D984" i="12" s="1"/>
  <c r="F984" i="12"/>
  <c r="E984" i="12"/>
  <c r="O983" i="12"/>
  <c r="N983" i="12"/>
  <c r="D983" i="12" s="1"/>
  <c r="F983" i="12"/>
  <c r="E983" i="12"/>
  <c r="O982" i="12"/>
  <c r="N982" i="12"/>
  <c r="D982" i="12" s="1"/>
  <c r="F982" i="12"/>
  <c r="E982" i="12"/>
  <c r="O981" i="12"/>
  <c r="N981" i="12"/>
  <c r="D981" i="12" s="1"/>
  <c r="F981" i="12"/>
  <c r="E981" i="12"/>
  <c r="O980" i="12"/>
  <c r="N980" i="12"/>
  <c r="D980" i="12" s="1"/>
  <c r="F980" i="12"/>
  <c r="E980" i="12"/>
  <c r="O979" i="12"/>
  <c r="N979" i="12"/>
  <c r="D979" i="12" s="1"/>
  <c r="F979" i="12"/>
  <c r="E979" i="12"/>
  <c r="O978" i="12"/>
  <c r="N978" i="12"/>
  <c r="D978" i="12" s="1"/>
  <c r="F978" i="12"/>
  <c r="E978" i="12"/>
  <c r="O977" i="12"/>
  <c r="N977" i="12"/>
  <c r="F977" i="12"/>
  <c r="E977" i="12"/>
  <c r="D977" i="12"/>
  <c r="O976" i="12"/>
  <c r="N976" i="12"/>
  <c r="D976" i="12" s="1"/>
  <c r="F976" i="12"/>
  <c r="E976" i="12"/>
  <c r="O975" i="12"/>
  <c r="N975" i="12"/>
  <c r="D975" i="12" s="1"/>
  <c r="F975" i="12"/>
  <c r="E975" i="12"/>
  <c r="O974" i="12"/>
  <c r="N974" i="12"/>
  <c r="D974" i="12" s="1"/>
  <c r="F974" i="12"/>
  <c r="E974" i="12"/>
  <c r="O973" i="12"/>
  <c r="N973" i="12"/>
  <c r="F973" i="12"/>
  <c r="E973" i="12"/>
  <c r="D973" i="12"/>
  <c r="O972" i="12"/>
  <c r="N972" i="12"/>
  <c r="D972" i="12" s="1"/>
  <c r="F972" i="12"/>
  <c r="E972" i="12"/>
  <c r="O971" i="12"/>
  <c r="N971" i="12"/>
  <c r="D971" i="12" s="1"/>
  <c r="F971" i="12"/>
  <c r="E971" i="12"/>
  <c r="O970" i="12"/>
  <c r="N970" i="12"/>
  <c r="D970" i="12" s="1"/>
  <c r="F970" i="12"/>
  <c r="E970" i="12"/>
  <c r="O969" i="12"/>
  <c r="N969" i="12"/>
  <c r="D969" i="12" s="1"/>
  <c r="F969" i="12"/>
  <c r="E969" i="12"/>
  <c r="O968" i="12"/>
  <c r="N968" i="12"/>
  <c r="D968" i="12" s="1"/>
  <c r="F968" i="12"/>
  <c r="E968" i="12"/>
  <c r="O967" i="12"/>
  <c r="N967" i="12"/>
  <c r="D967" i="12" s="1"/>
  <c r="F967" i="12"/>
  <c r="E967" i="12"/>
  <c r="O966" i="12"/>
  <c r="N966" i="12"/>
  <c r="D966" i="12" s="1"/>
  <c r="F966" i="12"/>
  <c r="E966" i="12"/>
  <c r="O965" i="12"/>
  <c r="N965" i="12"/>
  <c r="F965" i="12"/>
  <c r="E965" i="12"/>
  <c r="D965" i="12"/>
  <c r="O964" i="12"/>
  <c r="N964" i="12"/>
  <c r="D964" i="12" s="1"/>
  <c r="F964" i="12"/>
  <c r="E964" i="12"/>
  <c r="O963" i="12"/>
  <c r="N963" i="12"/>
  <c r="D963" i="12" s="1"/>
  <c r="F963" i="12"/>
  <c r="E963" i="12"/>
  <c r="O962" i="12"/>
  <c r="N962" i="12"/>
  <c r="D962" i="12" s="1"/>
  <c r="F962" i="12"/>
  <c r="E962" i="12"/>
  <c r="O961" i="12"/>
  <c r="N961" i="12"/>
  <c r="D961" i="12" s="1"/>
  <c r="F961" i="12"/>
  <c r="E961" i="12"/>
  <c r="O960" i="12"/>
  <c r="N960" i="12"/>
  <c r="D960" i="12" s="1"/>
  <c r="F960" i="12"/>
  <c r="E960" i="12"/>
  <c r="O959" i="12"/>
  <c r="N959" i="12"/>
  <c r="D959" i="12" s="1"/>
  <c r="F959" i="12"/>
  <c r="E959" i="12"/>
  <c r="O958" i="12"/>
  <c r="N958" i="12"/>
  <c r="D958" i="12" s="1"/>
  <c r="F958" i="12"/>
  <c r="E958" i="12"/>
  <c r="O957" i="12"/>
  <c r="N957" i="12"/>
  <c r="F957" i="12"/>
  <c r="E957" i="12"/>
  <c r="D957" i="12"/>
  <c r="O956" i="12"/>
  <c r="N956" i="12"/>
  <c r="D956" i="12" s="1"/>
  <c r="F956" i="12"/>
  <c r="E956" i="12"/>
  <c r="O955" i="12"/>
  <c r="N955" i="12"/>
  <c r="D955" i="12" s="1"/>
  <c r="F955" i="12"/>
  <c r="E955" i="12"/>
  <c r="O954" i="12"/>
  <c r="N954" i="12"/>
  <c r="D954" i="12" s="1"/>
  <c r="F954" i="12"/>
  <c r="E954" i="12"/>
  <c r="O953" i="12"/>
  <c r="N953" i="12"/>
  <c r="D953" i="12" s="1"/>
  <c r="F953" i="12"/>
  <c r="E953" i="12"/>
  <c r="O952" i="12"/>
  <c r="N952" i="12"/>
  <c r="D952" i="12" s="1"/>
  <c r="F952" i="12"/>
  <c r="E952" i="12"/>
  <c r="O951" i="12"/>
  <c r="N951" i="12"/>
  <c r="D951" i="12" s="1"/>
  <c r="F951" i="12"/>
  <c r="E951" i="12"/>
  <c r="O950" i="12"/>
  <c r="N950" i="12"/>
  <c r="D950" i="12" s="1"/>
  <c r="F950" i="12"/>
  <c r="E950" i="12"/>
  <c r="O949" i="12"/>
  <c r="N949" i="12"/>
  <c r="F949" i="12"/>
  <c r="E949" i="12"/>
  <c r="D949" i="12"/>
  <c r="O948" i="12"/>
  <c r="N948" i="12"/>
  <c r="D948" i="12" s="1"/>
  <c r="F948" i="12"/>
  <c r="E948" i="12"/>
  <c r="O947" i="12"/>
  <c r="N947" i="12"/>
  <c r="D947" i="12" s="1"/>
  <c r="F947" i="12"/>
  <c r="E947" i="12"/>
  <c r="O946" i="12"/>
  <c r="N946" i="12"/>
  <c r="D946" i="12" s="1"/>
  <c r="F946" i="12"/>
  <c r="E946" i="12"/>
  <c r="O945" i="12"/>
  <c r="N945" i="12"/>
  <c r="D945" i="12" s="1"/>
  <c r="F945" i="12"/>
  <c r="E945" i="12"/>
  <c r="O944" i="12"/>
  <c r="N944" i="12"/>
  <c r="D944" i="12" s="1"/>
  <c r="F944" i="12"/>
  <c r="E944" i="12"/>
  <c r="O943" i="12"/>
  <c r="N943" i="12"/>
  <c r="D943" i="12" s="1"/>
  <c r="F943" i="12"/>
  <c r="E943" i="12"/>
  <c r="O942" i="12"/>
  <c r="N942" i="12"/>
  <c r="D942" i="12" s="1"/>
  <c r="F942" i="12"/>
  <c r="E942" i="12"/>
  <c r="O941" i="12"/>
  <c r="N941" i="12"/>
  <c r="F941" i="12"/>
  <c r="E941" i="12"/>
  <c r="D941" i="12"/>
  <c r="O940" i="12"/>
  <c r="N940" i="12"/>
  <c r="D940" i="12" s="1"/>
  <c r="F940" i="12"/>
  <c r="E940" i="12"/>
  <c r="O939" i="12"/>
  <c r="N939" i="12"/>
  <c r="D939" i="12" s="1"/>
  <c r="F939" i="12"/>
  <c r="E939" i="12"/>
  <c r="O938" i="12"/>
  <c r="N938" i="12"/>
  <c r="D938" i="12" s="1"/>
  <c r="F938" i="12"/>
  <c r="E938" i="12"/>
  <c r="O937" i="12"/>
  <c r="N937" i="12"/>
  <c r="D937" i="12" s="1"/>
  <c r="F937" i="12"/>
  <c r="E937" i="12"/>
  <c r="O936" i="12"/>
  <c r="N936" i="12"/>
  <c r="D936" i="12" s="1"/>
  <c r="F936" i="12"/>
  <c r="E936" i="12"/>
  <c r="O935" i="12"/>
  <c r="N935" i="12"/>
  <c r="D935" i="12" s="1"/>
  <c r="F935" i="12"/>
  <c r="E935" i="12"/>
  <c r="O934" i="12"/>
  <c r="N934" i="12"/>
  <c r="D934" i="12" s="1"/>
  <c r="F934" i="12"/>
  <c r="E934" i="12"/>
  <c r="O933" i="12"/>
  <c r="N933" i="12"/>
  <c r="F933" i="12"/>
  <c r="E933" i="12"/>
  <c r="D933" i="12"/>
  <c r="O932" i="12"/>
  <c r="N932" i="12"/>
  <c r="D932" i="12" s="1"/>
  <c r="F932" i="12"/>
  <c r="E932" i="12"/>
  <c r="O931" i="12"/>
  <c r="N931" i="12"/>
  <c r="D931" i="12" s="1"/>
  <c r="F931" i="12"/>
  <c r="E931" i="12"/>
  <c r="O930" i="12"/>
  <c r="N930" i="12"/>
  <c r="D930" i="12" s="1"/>
  <c r="F930" i="12"/>
  <c r="E930" i="12"/>
  <c r="O929" i="12"/>
  <c r="N929" i="12"/>
  <c r="D929" i="12" s="1"/>
  <c r="F929" i="12"/>
  <c r="E929" i="12"/>
  <c r="O928" i="12"/>
  <c r="N928" i="12"/>
  <c r="D928" i="12" s="1"/>
  <c r="F928" i="12"/>
  <c r="E928" i="12"/>
  <c r="O927" i="12"/>
  <c r="N927" i="12"/>
  <c r="D927" i="12" s="1"/>
  <c r="F927" i="12"/>
  <c r="E927" i="12"/>
  <c r="O926" i="12"/>
  <c r="N926" i="12"/>
  <c r="D926" i="12" s="1"/>
  <c r="F926" i="12"/>
  <c r="E926" i="12"/>
  <c r="O925" i="12"/>
  <c r="N925" i="12"/>
  <c r="F925" i="12"/>
  <c r="E925" i="12"/>
  <c r="D925" i="12"/>
  <c r="O924" i="12"/>
  <c r="N924" i="12"/>
  <c r="D924" i="12" s="1"/>
  <c r="F924" i="12"/>
  <c r="E924" i="12"/>
  <c r="O923" i="12"/>
  <c r="N923" i="12"/>
  <c r="D923" i="12" s="1"/>
  <c r="F923" i="12"/>
  <c r="E923" i="12"/>
  <c r="O922" i="12"/>
  <c r="N922" i="12"/>
  <c r="D922" i="12" s="1"/>
  <c r="F922" i="12"/>
  <c r="E922" i="12"/>
  <c r="O921" i="12"/>
  <c r="N921" i="12"/>
  <c r="D921" i="12" s="1"/>
  <c r="F921" i="12"/>
  <c r="E921" i="12"/>
  <c r="O920" i="12"/>
  <c r="N920" i="12"/>
  <c r="D920" i="12" s="1"/>
  <c r="F920" i="12"/>
  <c r="E920" i="12"/>
  <c r="O919" i="12"/>
  <c r="N919" i="12"/>
  <c r="D919" i="12" s="1"/>
  <c r="F919" i="12"/>
  <c r="E919" i="12"/>
  <c r="O918" i="12"/>
  <c r="N918" i="12"/>
  <c r="D918" i="12" s="1"/>
  <c r="F918" i="12"/>
  <c r="E918" i="12"/>
  <c r="O917" i="12"/>
  <c r="N917" i="12"/>
  <c r="F917" i="12"/>
  <c r="E917" i="12"/>
  <c r="D917" i="12"/>
  <c r="O916" i="12"/>
  <c r="N916" i="12"/>
  <c r="D916" i="12" s="1"/>
  <c r="F916" i="12"/>
  <c r="E916" i="12"/>
  <c r="O915" i="12"/>
  <c r="N915" i="12"/>
  <c r="D915" i="12" s="1"/>
  <c r="F915" i="12"/>
  <c r="E915" i="12"/>
  <c r="O914" i="12"/>
  <c r="N914" i="12"/>
  <c r="D914" i="12" s="1"/>
  <c r="F914" i="12"/>
  <c r="E914" i="12"/>
  <c r="O913" i="12"/>
  <c r="N913" i="12"/>
  <c r="D913" i="12" s="1"/>
  <c r="F913" i="12"/>
  <c r="E913" i="12"/>
  <c r="O912" i="12"/>
  <c r="N912" i="12"/>
  <c r="D912" i="12" s="1"/>
  <c r="F912" i="12"/>
  <c r="E912" i="12"/>
  <c r="O911" i="12"/>
  <c r="N911" i="12"/>
  <c r="D911" i="12" s="1"/>
  <c r="F911" i="12"/>
  <c r="E911" i="12"/>
  <c r="O910" i="12"/>
  <c r="N910" i="12"/>
  <c r="D910" i="12" s="1"/>
  <c r="F910" i="12"/>
  <c r="E910" i="12"/>
  <c r="O909" i="12"/>
  <c r="N909" i="12"/>
  <c r="F909" i="12"/>
  <c r="E909" i="12"/>
  <c r="D909" i="12"/>
  <c r="O908" i="12"/>
  <c r="N908" i="12"/>
  <c r="D908" i="12" s="1"/>
  <c r="F908" i="12"/>
  <c r="E908" i="12"/>
  <c r="O907" i="12"/>
  <c r="N907" i="12"/>
  <c r="D907" i="12" s="1"/>
  <c r="F907" i="12"/>
  <c r="E907" i="12"/>
  <c r="O906" i="12"/>
  <c r="N906" i="12"/>
  <c r="D906" i="12" s="1"/>
  <c r="F906" i="12"/>
  <c r="E906" i="12"/>
  <c r="O905" i="12"/>
  <c r="N905" i="12"/>
  <c r="D905" i="12" s="1"/>
  <c r="F905" i="12"/>
  <c r="E905" i="12"/>
  <c r="O904" i="12"/>
  <c r="N904" i="12"/>
  <c r="D904" i="12" s="1"/>
  <c r="F904" i="12"/>
  <c r="E904" i="12"/>
  <c r="O903" i="12"/>
  <c r="N903" i="12"/>
  <c r="D903" i="12" s="1"/>
  <c r="F903" i="12"/>
  <c r="E903" i="12"/>
  <c r="O902" i="12"/>
  <c r="N902" i="12"/>
  <c r="D902" i="12" s="1"/>
  <c r="F902" i="12"/>
  <c r="E902" i="12"/>
  <c r="O901" i="12"/>
  <c r="N901" i="12"/>
  <c r="F901" i="12"/>
  <c r="E901" i="12"/>
  <c r="D901" i="12"/>
  <c r="O900" i="12"/>
  <c r="N900" i="12"/>
  <c r="D900" i="12" s="1"/>
  <c r="F900" i="12"/>
  <c r="E900" i="12"/>
  <c r="O899" i="12"/>
  <c r="N899" i="12"/>
  <c r="D899" i="12" s="1"/>
  <c r="F899" i="12"/>
  <c r="E899" i="12"/>
  <c r="O898" i="12"/>
  <c r="N898" i="12"/>
  <c r="D898" i="12" s="1"/>
  <c r="F898" i="12"/>
  <c r="E898" i="12"/>
  <c r="O897" i="12"/>
  <c r="N897" i="12"/>
  <c r="D897" i="12" s="1"/>
  <c r="F897" i="12"/>
  <c r="E897" i="12"/>
  <c r="O896" i="12"/>
  <c r="N896" i="12"/>
  <c r="D896" i="12" s="1"/>
  <c r="F896" i="12"/>
  <c r="E896" i="12"/>
  <c r="O895" i="12"/>
  <c r="N895" i="12"/>
  <c r="D895" i="12" s="1"/>
  <c r="F895" i="12"/>
  <c r="E895" i="12"/>
  <c r="O894" i="12"/>
  <c r="N894" i="12"/>
  <c r="D894" i="12" s="1"/>
  <c r="F894" i="12"/>
  <c r="E894" i="12"/>
  <c r="O893" i="12"/>
  <c r="N893" i="12"/>
  <c r="F893" i="12"/>
  <c r="E893" i="12"/>
  <c r="D893" i="12"/>
  <c r="O892" i="12"/>
  <c r="N892" i="12"/>
  <c r="D892" i="12" s="1"/>
  <c r="F892" i="12"/>
  <c r="E892" i="12"/>
  <c r="O891" i="12"/>
  <c r="N891" i="12"/>
  <c r="D891" i="12" s="1"/>
  <c r="F891" i="12"/>
  <c r="E891" i="12"/>
  <c r="O890" i="12"/>
  <c r="N890" i="12"/>
  <c r="D890" i="12" s="1"/>
  <c r="F890" i="12"/>
  <c r="E890" i="12"/>
  <c r="O889" i="12"/>
  <c r="N889" i="12"/>
  <c r="D889" i="12" s="1"/>
  <c r="F889" i="12"/>
  <c r="E889" i="12"/>
  <c r="O888" i="12"/>
  <c r="N888" i="12"/>
  <c r="D888" i="12" s="1"/>
  <c r="F888" i="12"/>
  <c r="E888" i="12"/>
  <c r="O887" i="12"/>
  <c r="N887" i="12"/>
  <c r="D887" i="12" s="1"/>
  <c r="F887" i="12"/>
  <c r="E887" i="12"/>
  <c r="O886" i="12"/>
  <c r="N886" i="12"/>
  <c r="D886" i="12" s="1"/>
  <c r="F886" i="12"/>
  <c r="E886" i="12"/>
  <c r="O885" i="12"/>
  <c r="N885" i="12"/>
  <c r="D885" i="12" s="1"/>
  <c r="F885" i="12"/>
  <c r="E885" i="12"/>
  <c r="O884" i="12"/>
  <c r="N884" i="12"/>
  <c r="D884" i="12" s="1"/>
  <c r="F884" i="12"/>
  <c r="E884" i="12"/>
  <c r="O883" i="12"/>
  <c r="N883" i="12"/>
  <c r="F883" i="12"/>
  <c r="E883" i="12"/>
  <c r="D883" i="12"/>
  <c r="O882" i="12"/>
  <c r="N882" i="12"/>
  <c r="D882" i="12" s="1"/>
  <c r="F882" i="12"/>
  <c r="E882" i="12"/>
  <c r="O881" i="12"/>
  <c r="N881" i="12"/>
  <c r="D881" i="12" s="1"/>
  <c r="F881" i="12"/>
  <c r="E881" i="12"/>
  <c r="O880" i="12"/>
  <c r="N880" i="12"/>
  <c r="D880" i="12" s="1"/>
  <c r="F880" i="12"/>
  <c r="E880" i="12"/>
  <c r="O879" i="12"/>
  <c r="N879" i="12"/>
  <c r="D879" i="12" s="1"/>
  <c r="F879" i="12"/>
  <c r="E879" i="12"/>
  <c r="O878" i="12"/>
  <c r="N878" i="12"/>
  <c r="D878" i="12" s="1"/>
  <c r="F878" i="12"/>
  <c r="E878" i="12"/>
  <c r="O877" i="12"/>
  <c r="N877" i="12"/>
  <c r="D877" i="12" s="1"/>
  <c r="F877" i="12"/>
  <c r="E877" i="12"/>
  <c r="O876" i="12"/>
  <c r="N876" i="12"/>
  <c r="D876" i="12" s="1"/>
  <c r="F876" i="12"/>
  <c r="E876" i="12"/>
  <c r="O875" i="12"/>
  <c r="N875" i="12"/>
  <c r="D875" i="12" s="1"/>
  <c r="F875" i="12"/>
  <c r="E875" i="12"/>
  <c r="O874" i="12"/>
  <c r="N874" i="12"/>
  <c r="D874" i="12" s="1"/>
  <c r="F874" i="12"/>
  <c r="E874" i="12"/>
  <c r="O873" i="12"/>
  <c r="N873" i="12"/>
  <c r="D873" i="12" s="1"/>
  <c r="F873" i="12"/>
  <c r="E873" i="12"/>
  <c r="O872" i="12"/>
  <c r="N872" i="12"/>
  <c r="D872" i="12" s="1"/>
  <c r="F872" i="12"/>
  <c r="E872" i="12"/>
  <c r="O871" i="12"/>
  <c r="N871" i="12"/>
  <c r="D871" i="12" s="1"/>
  <c r="F871" i="12"/>
  <c r="E871" i="12"/>
  <c r="O870" i="12"/>
  <c r="N870" i="12"/>
  <c r="D870" i="12" s="1"/>
  <c r="F870" i="12"/>
  <c r="E870" i="12"/>
  <c r="O869" i="12"/>
  <c r="N869" i="12"/>
  <c r="D869" i="12" s="1"/>
  <c r="F869" i="12"/>
  <c r="E869" i="12"/>
  <c r="O868" i="12"/>
  <c r="N868" i="12"/>
  <c r="D868" i="12" s="1"/>
  <c r="F868" i="12"/>
  <c r="E868" i="12"/>
  <c r="O867" i="12"/>
  <c r="N867" i="12"/>
  <c r="D867" i="12" s="1"/>
  <c r="F867" i="12"/>
  <c r="E867" i="12"/>
  <c r="O866" i="12"/>
  <c r="N866" i="12"/>
  <c r="D866" i="12" s="1"/>
  <c r="F866" i="12"/>
  <c r="E866" i="12"/>
  <c r="O865" i="12"/>
  <c r="N865" i="12"/>
  <c r="F865" i="12"/>
  <c r="E865" i="12"/>
  <c r="D865" i="12"/>
  <c r="O864" i="12"/>
  <c r="N864" i="12"/>
  <c r="D864" i="12" s="1"/>
  <c r="F864" i="12"/>
  <c r="E864" i="12"/>
  <c r="O863" i="12"/>
  <c r="N863" i="12"/>
  <c r="D863" i="12" s="1"/>
  <c r="F863" i="12"/>
  <c r="E863" i="12"/>
  <c r="O862" i="12"/>
  <c r="N862" i="12"/>
  <c r="D862" i="12" s="1"/>
  <c r="F862" i="12"/>
  <c r="E862" i="12"/>
  <c r="O861" i="12"/>
  <c r="N861" i="12"/>
  <c r="D861" i="12" s="1"/>
  <c r="F861" i="12"/>
  <c r="E861" i="12"/>
  <c r="O860" i="12"/>
  <c r="N860" i="12"/>
  <c r="D860" i="12" s="1"/>
  <c r="F860" i="12"/>
  <c r="E860" i="12"/>
  <c r="O859" i="12"/>
  <c r="N859" i="12"/>
  <c r="D859" i="12" s="1"/>
  <c r="F859" i="12"/>
  <c r="E859" i="12"/>
  <c r="O858" i="12"/>
  <c r="N858" i="12"/>
  <c r="D858" i="12" s="1"/>
  <c r="F858" i="12"/>
  <c r="E858" i="12"/>
  <c r="O857" i="12"/>
  <c r="N857" i="12"/>
  <c r="D857" i="12" s="1"/>
  <c r="F857" i="12"/>
  <c r="E857" i="12"/>
  <c r="O856" i="12"/>
  <c r="N856" i="12"/>
  <c r="D856" i="12" s="1"/>
  <c r="F856" i="12"/>
  <c r="E856" i="12"/>
  <c r="O855" i="12"/>
  <c r="N855" i="12"/>
  <c r="D855" i="12" s="1"/>
  <c r="F855" i="12"/>
  <c r="E855" i="12"/>
  <c r="O854" i="12"/>
  <c r="N854" i="12"/>
  <c r="D854" i="12" s="1"/>
  <c r="F854" i="12"/>
  <c r="E854" i="12"/>
  <c r="O853" i="12"/>
  <c r="N853" i="12"/>
  <c r="D853" i="12" s="1"/>
  <c r="F853" i="12"/>
  <c r="E853" i="12"/>
  <c r="O852" i="12"/>
  <c r="N852" i="12"/>
  <c r="D852" i="12" s="1"/>
  <c r="F852" i="12"/>
  <c r="E852" i="12"/>
  <c r="O851" i="12"/>
  <c r="N851" i="12"/>
  <c r="D851" i="12" s="1"/>
  <c r="F851" i="12"/>
  <c r="E851" i="12"/>
  <c r="O850" i="12"/>
  <c r="N850" i="12"/>
  <c r="D850" i="12" s="1"/>
  <c r="F850" i="12"/>
  <c r="E850" i="12"/>
  <c r="O849" i="12"/>
  <c r="N849" i="12"/>
  <c r="F849" i="12"/>
  <c r="E849" i="12"/>
  <c r="D849" i="12"/>
  <c r="O848" i="12"/>
  <c r="N848" i="12"/>
  <c r="D848" i="12" s="1"/>
  <c r="F848" i="12"/>
  <c r="E848" i="12"/>
  <c r="O847" i="12"/>
  <c r="N847" i="12"/>
  <c r="D847" i="12" s="1"/>
  <c r="F847" i="12"/>
  <c r="E847" i="12"/>
  <c r="O846" i="12"/>
  <c r="N846" i="12"/>
  <c r="D846" i="12" s="1"/>
  <c r="F846" i="12"/>
  <c r="E846" i="12"/>
  <c r="O845" i="12"/>
  <c r="N845" i="12"/>
  <c r="D845" i="12" s="1"/>
  <c r="F845" i="12"/>
  <c r="E845" i="12"/>
  <c r="O844" i="12"/>
  <c r="N844" i="12"/>
  <c r="D844" i="12" s="1"/>
  <c r="F844" i="12"/>
  <c r="E844" i="12"/>
  <c r="O843" i="12"/>
  <c r="N843" i="12"/>
  <c r="D843" i="12" s="1"/>
  <c r="F843" i="12"/>
  <c r="E843" i="12"/>
  <c r="O842" i="12"/>
  <c r="N842" i="12"/>
  <c r="D842" i="12" s="1"/>
  <c r="F842" i="12"/>
  <c r="E842" i="12"/>
  <c r="O841" i="12"/>
  <c r="N841" i="12"/>
  <c r="F841" i="12"/>
  <c r="E841" i="12"/>
  <c r="D841" i="12"/>
  <c r="O840" i="12"/>
  <c r="N840" i="12"/>
  <c r="D840" i="12" s="1"/>
  <c r="F840" i="12"/>
  <c r="E840" i="12"/>
  <c r="O839" i="12"/>
  <c r="N839" i="12"/>
  <c r="D839" i="12" s="1"/>
  <c r="F839" i="12"/>
  <c r="E839" i="12"/>
  <c r="O838" i="12"/>
  <c r="N838" i="12"/>
  <c r="D838" i="12" s="1"/>
  <c r="F838" i="12"/>
  <c r="E838" i="12"/>
  <c r="O837" i="12"/>
  <c r="N837" i="12"/>
  <c r="D837" i="12" s="1"/>
  <c r="F837" i="12"/>
  <c r="E837" i="12"/>
  <c r="O836" i="12"/>
  <c r="N836" i="12"/>
  <c r="D836" i="12" s="1"/>
  <c r="F836" i="12"/>
  <c r="E836" i="12"/>
  <c r="O835" i="12"/>
  <c r="N835" i="12"/>
  <c r="D835" i="12" s="1"/>
  <c r="F835" i="12"/>
  <c r="E835" i="12"/>
  <c r="O834" i="12"/>
  <c r="N834" i="12"/>
  <c r="D834" i="12" s="1"/>
  <c r="F834" i="12"/>
  <c r="E834" i="12"/>
  <c r="O833" i="12"/>
  <c r="N833" i="12"/>
  <c r="F833" i="12"/>
  <c r="E833" i="12"/>
  <c r="D833" i="12"/>
  <c r="O832" i="12"/>
  <c r="N832" i="12"/>
  <c r="D832" i="12" s="1"/>
  <c r="F832" i="12"/>
  <c r="E832" i="12"/>
  <c r="O831" i="12"/>
  <c r="N831" i="12"/>
  <c r="D831" i="12" s="1"/>
  <c r="F831" i="12"/>
  <c r="E831" i="12"/>
  <c r="O830" i="12"/>
  <c r="N830" i="12"/>
  <c r="D830" i="12" s="1"/>
  <c r="F830" i="12"/>
  <c r="E830" i="12"/>
  <c r="O829" i="12"/>
  <c r="N829" i="12"/>
  <c r="D829" i="12" s="1"/>
  <c r="F829" i="12"/>
  <c r="E829" i="12"/>
  <c r="O828" i="12"/>
  <c r="N828" i="12"/>
  <c r="D828" i="12" s="1"/>
  <c r="F828" i="12"/>
  <c r="E828" i="12"/>
  <c r="O827" i="12"/>
  <c r="N827" i="12"/>
  <c r="D827" i="12" s="1"/>
  <c r="F827" i="12"/>
  <c r="E827" i="12"/>
  <c r="O826" i="12"/>
  <c r="N826" i="12"/>
  <c r="D826" i="12" s="1"/>
  <c r="F826" i="12"/>
  <c r="E826" i="12"/>
  <c r="O825" i="12"/>
  <c r="N825" i="12"/>
  <c r="F825" i="12"/>
  <c r="E825" i="12"/>
  <c r="D825" i="12"/>
  <c r="O824" i="12"/>
  <c r="N824" i="12"/>
  <c r="D824" i="12" s="1"/>
  <c r="F824" i="12"/>
  <c r="E824" i="12"/>
  <c r="O823" i="12"/>
  <c r="N823" i="12"/>
  <c r="D823" i="12" s="1"/>
  <c r="F823" i="12"/>
  <c r="E823" i="12"/>
  <c r="O822" i="12"/>
  <c r="N822" i="12"/>
  <c r="D822" i="12" s="1"/>
  <c r="F822" i="12"/>
  <c r="E822" i="12"/>
  <c r="O821" i="12"/>
  <c r="N821" i="12"/>
  <c r="D821" i="12" s="1"/>
  <c r="F821" i="12"/>
  <c r="E821" i="12"/>
  <c r="O820" i="12"/>
  <c r="N820" i="12"/>
  <c r="D820" i="12" s="1"/>
  <c r="F820" i="12"/>
  <c r="E820" i="12"/>
  <c r="O819" i="12"/>
  <c r="N819" i="12"/>
  <c r="D819" i="12" s="1"/>
  <c r="F819" i="12"/>
  <c r="E819" i="12"/>
  <c r="O818" i="12"/>
  <c r="N818" i="12"/>
  <c r="D818" i="12" s="1"/>
  <c r="F818" i="12"/>
  <c r="E818" i="12"/>
  <c r="O817" i="12"/>
  <c r="N817" i="12"/>
  <c r="F817" i="12"/>
  <c r="E817" i="12"/>
  <c r="D817" i="12"/>
  <c r="O816" i="12"/>
  <c r="N816" i="12"/>
  <c r="D816" i="12" s="1"/>
  <c r="F816" i="12"/>
  <c r="E816" i="12"/>
  <c r="O815" i="12"/>
  <c r="N815" i="12"/>
  <c r="D815" i="12" s="1"/>
  <c r="F815" i="12"/>
  <c r="E815" i="12"/>
  <c r="O814" i="12"/>
  <c r="N814" i="12"/>
  <c r="D814" i="12" s="1"/>
  <c r="F814" i="12"/>
  <c r="E814" i="12"/>
  <c r="O813" i="12"/>
  <c r="N813" i="12"/>
  <c r="D813" i="12" s="1"/>
  <c r="F813" i="12"/>
  <c r="E813" i="12"/>
  <c r="O812" i="12"/>
  <c r="N812" i="12"/>
  <c r="D812" i="12" s="1"/>
  <c r="F812" i="12"/>
  <c r="E812" i="12"/>
  <c r="O811" i="12"/>
  <c r="N811" i="12"/>
  <c r="D811" i="12" s="1"/>
  <c r="F811" i="12"/>
  <c r="E811" i="12"/>
  <c r="O810" i="12"/>
  <c r="N810" i="12"/>
  <c r="D810" i="12" s="1"/>
  <c r="F810" i="12"/>
  <c r="E810" i="12"/>
  <c r="O809" i="12"/>
  <c r="N809" i="12"/>
  <c r="F809" i="12"/>
  <c r="E809" i="12"/>
  <c r="D809" i="12"/>
  <c r="O808" i="12"/>
  <c r="N808" i="12"/>
  <c r="D808" i="12" s="1"/>
  <c r="F808" i="12"/>
  <c r="E808" i="12"/>
  <c r="O807" i="12"/>
  <c r="N807" i="12"/>
  <c r="D807" i="12" s="1"/>
  <c r="F807" i="12"/>
  <c r="E807" i="12"/>
  <c r="O806" i="12"/>
  <c r="N806" i="12"/>
  <c r="D806" i="12" s="1"/>
  <c r="F806" i="12"/>
  <c r="E806" i="12"/>
  <c r="O805" i="12"/>
  <c r="N805" i="12"/>
  <c r="D805" i="12" s="1"/>
  <c r="F805" i="12"/>
  <c r="E805" i="12"/>
  <c r="O804" i="12"/>
  <c r="N804" i="12"/>
  <c r="D804" i="12" s="1"/>
  <c r="F804" i="12"/>
  <c r="E804" i="12"/>
  <c r="O803" i="12"/>
  <c r="N803" i="12"/>
  <c r="D803" i="12" s="1"/>
  <c r="F803" i="12"/>
  <c r="E803" i="12"/>
  <c r="O802" i="12"/>
  <c r="N802" i="12"/>
  <c r="D802" i="12" s="1"/>
  <c r="F802" i="12"/>
  <c r="E802" i="12"/>
  <c r="O801" i="12"/>
  <c r="N801" i="12"/>
  <c r="F801" i="12"/>
  <c r="E801" i="12"/>
  <c r="D801" i="12"/>
  <c r="O800" i="12"/>
  <c r="N800" i="12"/>
  <c r="D800" i="12" s="1"/>
  <c r="F800" i="12"/>
  <c r="E800" i="12"/>
  <c r="O799" i="12"/>
  <c r="N799" i="12"/>
  <c r="D799" i="12" s="1"/>
  <c r="F799" i="12"/>
  <c r="E799" i="12"/>
  <c r="O798" i="12"/>
  <c r="N798" i="12"/>
  <c r="D798" i="12" s="1"/>
  <c r="F798" i="12"/>
  <c r="E798" i="12"/>
  <c r="O797" i="12"/>
  <c r="N797" i="12"/>
  <c r="D797" i="12" s="1"/>
  <c r="F797" i="12"/>
  <c r="E797" i="12"/>
  <c r="O796" i="12"/>
  <c r="N796" i="12"/>
  <c r="D796" i="12" s="1"/>
  <c r="F796" i="12"/>
  <c r="E796" i="12"/>
  <c r="O795" i="12"/>
  <c r="N795" i="12"/>
  <c r="D795" i="12" s="1"/>
  <c r="F795" i="12"/>
  <c r="E795" i="12"/>
  <c r="O794" i="12"/>
  <c r="N794" i="12"/>
  <c r="D794" i="12" s="1"/>
  <c r="F794" i="12"/>
  <c r="E794" i="12"/>
  <c r="O793" i="12"/>
  <c r="N793" i="12"/>
  <c r="F793" i="12"/>
  <c r="E793" i="12"/>
  <c r="D793" i="12"/>
  <c r="O792" i="12"/>
  <c r="N792" i="12"/>
  <c r="D792" i="12" s="1"/>
  <c r="F792" i="12"/>
  <c r="E792" i="12"/>
  <c r="O791" i="12"/>
  <c r="N791" i="12"/>
  <c r="D791" i="12" s="1"/>
  <c r="F791" i="12"/>
  <c r="E791" i="12"/>
  <c r="O790" i="12"/>
  <c r="N790" i="12"/>
  <c r="D790" i="12" s="1"/>
  <c r="F790" i="12"/>
  <c r="E790" i="12"/>
  <c r="O789" i="12"/>
  <c r="N789" i="12"/>
  <c r="D789" i="12" s="1"/>
  <c r="F789" i="12"/>
  <c r="E789" i="12"/>
  <c r="O788" i="12"/>
  <c r="N788" i="12"/>
  <c r="D788" i="12" s="1"/>
  <c r="F788" i="12"/>
  <c r="E788" i="12"/>
  <c r="O787" i="12"/>
  <c r="N787" i="12"/>
  <c r="D787" i="12" s="1"/>
  <c r="F787" i="12"/>
  <c r="E787" i="12"/>
  <c r="O786" i="12"/>
  <c r="N786" i="12"/>
  <c r="D786" i="12" s="1"/>
  <c r="F786" i="12"/>
  <c r="E786" i="12"/>
  <c r="O785" i="12"/>
  <c r="N785" i="12"/>
  <c r="F785" i="12"/>
  <c r="E785" i="12"/>
  <c r="D785" i="12"/>
  <c r="O784" i="12"/>
  <c r="N784" i="12"/>
  <c r="D784" i="12" s="1"/>
  <c r="F784" i="12"/>
  <c r="E784" i="12"/>
  <c r="O783" i="12"/>
  <c r="N783" i="12"/>
  <c r="D783" i="12" s="1"/>
  <c r="F783" i="12"/>
  <c r="E783" i="12"/>
  <c r="O782" i="12"/>
  <c r="N782" i="12"/>
  <c r="D782" i="12" s="1"/>
  <c r="F782" i="12"/>
  <c r="E782" i="12"/>
  <c r="O781" i="12"/>
  <c r="N781" i="12"/>
  <c r="D781" i="12" s="1"/>
  <c r="F781" i="12"/>
  <c r="E781" i="12"/>
  <c r="O780" i="12"/>
  <c r="N780" i="12"/>
  <c r="D780" i="12" s="1"/>
  <c r="F780" i="12"/>
  <c r="E780" i="12"/>
  <c r="O779" i="12"/>
  <c r="N779" i="12"/>
  <c r="D779" i="12" s="1"/>
  <c r="F779" i="12"/>
  <c r="E779" i="12"/>
  <c r="O778" i="12"/>
  <c r="N778" i="12"/>
  <c r="D778" i="12" s="1"/>
  <c r="F778" i="12"/>
  <c r="E778" i="12"/>
  <c r="O777" i="12"/>
  <c r="N777" i="12"/>
  <c r="F777" i="12"/>
  <c r="E777" i="12"/>
  <c r="D777" i="12"/>
  <c r="O776" i="12"/>
  <c r="N776" i="12"/>
  <c r="D776" i="12" s="1"/>
  <c r="F776" i="12"/>
  <c r="E776" i="12"/>
  <c r="O775" i="12"/>
  <c r="N775" i="12"/>
  <c r="D775" i="12" s="1"/>
  <c r="F775" i="12"/>
  <c r="E775" i="12"/>
  <c r="O774" i="12"/>
  <c r="N774" i="12"/>
  <c r="D774" i="12" s="1"/>
  <c r="F774" i="12"/>
  <c r="E774" i="12"/>
  <c r="O773" i="12"/>
  <c r="N773" i="12"/>
  <c r="D773" i="12" s="1"/>
  <c r="F773" i="12"/>
  <c r="E773" i="12"/>
  <c r="O772" i="12"/>
  <c r="N772" i="12"/>
  <c r="D772" i="12" s="1"/>
  <c r="F772" i="12"/>
  <c r="E772" i="12"/>
  <c r="O771" i="12"/>
  <c r="N771" i="12"/>
  <c r="D771" i="12" s="1"/>
  <c r="F771" i="12"/>
  <c r="E771" i="12"/>
  <c r="O770" i="12"/>
  <c r="N770" i="12"/>
  <c r="D770" i="12" s="1"/>
  <c r="F770" i="12"/>
  <c r="E770" i="12"/>
  <c r="O769" i="12"/>
  <c r="N769" i="12"/>
  <c r="F769" i="12"/>
  <c r="E769" i="12"/>
  <c r="D769" i="12"/>
  <c r="O768" i="12"/>
  <c r="N768" i="12"/>
  <c r="D768" i="12" s="1"/>
  <c r="F768" i="12"/>
  <c r="E768" i="12"/>
  <c r="O767" i="12"/>
  <c r="N767" i="12"/>
  <c r="D767" i="12" s="1"/>
  <c r="F767" i="12"/>
  <c r="E767" i="12"/>
  <c r="O766" i="12"/>
  <c r="N766" i="12"/>
  <c r="D766" i="12" s="1"/>
  <c r="F766" i="12"/>
  <c r="E766" i="12"/>
  <c r="O765" i="12"/>
  <c r="N765" i="12"/>
  <c r="D765" i="12" s="1"/>
  <c r="F765" i="12"/>
  <c r="E765" i="12"/>
  <c r="O764" i="12"/>
  <c r="N764" i="12"/>
  <c r="D764" i="12" s="1"/>
  <c r="F764" i="12"/>
  <c r="E764" i="12"/>
  <c r="O763" i="12"/>
  <c r="N763" i="12"/>
  <c r="D763" i="12" s="1"/>
  <c r="F763" i="12"/>
  <c r="E763" i="12"/>
  <c r="O762" i="12"/>
  <c r="N762" i="12"/>
  <c r="D762" i="12" s="1"/>
  <c r="F762" i="12"/>
  <c r="E762" i="12"/>
  <c r="O761" i="12"/>
  <c r="N761" i="12"/>
  <c r="F761" i="12"/>
  <c r="E761" i="12"/>
  <c r="D761" i="12"/>
  <c r="O760" i="12"/>
  <c r="N760" i="12"/>
  <c r="D760" i="12" s="1"/>
  <c r="F760" i="12"/>
  <c r="E760" i="12"/>
  <c r="O759" i="12"/>
  <c r="N759" i="12"/>
  <c r="D759" i="12" s="1"/>
  <c r="F759" i="12"/>
  <c r="E759" i="12"/>
  <c r="O758" i="12"/>
  <c r="N758" i="12"/>
  <c r="D758" i="12" s="1"/>
  <c r="F758" i="12"/>
  <c r="E758" i="12"/>
  <c r="O757" i="12"/>
  <c r="N757" i="12"/>
  <c r="D757" i="12" s="1"/>
  <c r="F757" i="12"/>
  <c r="E757" i="12"/>
  <c r="O756" i="12"/>
  <c r="N756" i="12"/>
  <c r="D756" i="12" s="1"/>
  <c r="F756" i="12"/>
  <c r="E756" i="12"/>
  <c r="O755" i="12"/>
  <c r="N755" i="12"/>
  <c r="D755" i="12" s="1"/>
  <c r="F755" i="12"/>
  <c r="E755" i="12"/>
  <c r="O754" i="12"/>
  <c r="N754" i="12"/>
  <c r="D754" i="12" s="1"/>
  <c r="F754" i="12"/>
  <c r="E754" i="12"/>
  <c r="O753" i="12"/>
  <c r="N753" i="12"/>
  <c r="F753" i="12"/>
  <c r="E753" i="12"/>
  <c r="D753" i="12"/>
  <c r="O752" i="12"/>
  <c r="N752" i="12"/>
  <c r="D752" i="12" s="1"/>
  <c r="F752" i="12"/>
  <c r="E752" i="12"/>
  <c r="O751" i="12"/>
  <c r="N751" i="12"/>
  <c r="D751" i="12" s="1"/>
  <c r="F751" i="12"/>
  <c r="E751" i="12"/>
  <c r="O750" i="12"/>
  <c r="N750" i="12"/>
  <c r="D750" i="12" s="1"/>
  <c r="F750" i="12"/>
  <c r="E750" i="12"/>
  <c r="O749" i="12"/>
  <c r="N749" i="12"/>
  <c r="D749" i="12" s="1"/>
  <c r="F749" i="12"/>
  <c r="E749" i="12"/>
  <c r="O748" i="12"/>
  <c r="N748" i="12"/>
  <c r="D748" i="12" s="1"/>
  <c r="F748" i="12"/>
  <c r="E748" i="12"/>
  <c r="O747" i="12"/>
  <c r="N747" i="12"/>
  <c r="D747" i="12" s="1"/>
  <c r="F747" i="12"/>
  <c r="E747" i="12"/>
  <c r="O746" i="12"/>
  <c r="N746" i="12"/>
  <c r="D746" i="12" s="1"/>
  <c r="F746" i="12"/>
  <c r="E746" i="12"/>
  <c r="O745" i="12"/>
  <c r="N745" i="12"/>
  <c r="F745" i="12"/>
  <c r="E745" i="12"/>
  <c r="D745" i="12"/>
  <c r="O744" i="12"/>
  <c r="N744" i="12"/>
  <c r="D744" i="12" s="1"/>
  <c r="F744" i="12"/>
  <c r="E744" i="12"/>
  <c r="O743" i="12"/>
  <c r="N743" i="12"/>
  <c r="D743" i="12" s="1"/>
  <c r="F743" i="12"/>
  <c r="E743" i="12"/>
  <c r="O742" i="12"/>
  <c r="N742" i="12"/>
  <c r="D742" i="12" s="1"/>
  <c r="F742" i="12"/>
  <c r="E742" i="12"/>
  <c r="O741" i="12"/>
  <c r="N741" i="12"/>
  <c r="D741" i="12" s="1"/>
  <c r="F741" i="12"/>
  <c r="E741" i="12"/>
  <c r="O740" i="12"/>
  <c r="N740" i="12"/>
  <c r="D740" i="12" s="1"/>
  <c r="F740" i="12"/>
  <c r="E740" i="12"/>
  <c r="O739" i="12"/>
  <c r="N739" i="12"/>
  <c r="D739" i="12" s="1"/>
  <c r="F739" i="12"/>
  <c r="E739" i="12"/>
  <c r="O738" i="12"/>
  <c r="N738" i="12"/>
  <c r="D738" i="12" s="1"/>
  <c r="F738" i="12"/>
  <c r="E738" i="12"/>
  <c r="O737" i="12"/>
  <c r="N737" i="12"/>
  <c r="F737" i="12"/>
  <c r="E737" i="12"/>
  <c r="D737" i="12"/>
  <c r="O736" i="12"/>
  <c r="N736" i="12"/>
  <c r="D736" i="12" s="1"/>
  <c r="F736" i="12"/>
  <c r="E736" i="12"/>
  <c r="O735" i="12"/>
  <c r="N735" i="12"/>
  <c r="D735" i="12" s="1"/>
  <c r="F735" i="12"/>
  <c r="E735" i="12"/>
  <c r="O734" i="12"/>
  <c r="N734" i="12"/>
  <c r="D734" i="12" s="1"/>
  <c r="F734" i="12"/>
  <c r="E734" i="12"/>
  <c r="O733" i="12"/>
  <c r="N733" i="12"/>
  <c r="D733" i="12" s="1"/>
  <c r="F733" i="12"/>
  <c r="E733" i="12"/>
  <c r="O732" i="12"/>
  <c r="N732" i="12"/>
  <c r="D732" i="12" s="1"/>
  <c r="F732" i="12"/>
  <c r="E732" i="12"/>
  <c r="O731" i="12"/>
  <c r="N731" i="12"/>
  <c r="D731" i="12" s="1"/>
  <c r="F731" i="12"/>
  <c r="E731" i="12"/>
  <c r="O730" i="12"/>
  <c r="N730" i="12"/>
  <c r="D730" i="12" s="1"/>
  <c r="F730" i="12"/>
  <c r="E730" i="12"/>
  <c r="O729" i="12"/>
  <c r="N729" i="12"/>
  <c r="F729" i="12"/>
  <c r="E729" i="12"/>
  <c r="D729" i="12"/>
  <c r="O728" i="12"/>
  <c r="N728" i="12"/>
  <c r="D728" i="12" s="1"/>
  <c r="F728" i="12"/>
  <c r="E728" i="12"/>
  <c r="O727" i="12"/>
  <c r="N727" i="12"/>
  <c r="D727" i="12" s="1"/>
  <c r="F727" i="12"/>
  <c r="E727" i="12"/>
  <c r="O726" i="12"/>
  <c r="N726" i="12"/>
  <c r="D726" i="12" s="1"/>
  <c r="F726" i="12"/>
  <c r="E726" i="12"/>
  <c r="O725" i="12"/>
  <c r="N725" i="12"/>
  <c r="D725" i="12" s="1"/>
  <c r="F725" i="12"/>
  <c r="E725" i="12"/>
  <c r="O724" i="12"/>
  <c r="N724" i="12"/>
  <c r="D724" i="12" s="1"/>
  <c r="F724" i="12"/>
  <c r="E724" i="12"/>
  <c r="O723" i="12"/>
  <c r="N723" i="12"/>
  <c r="D723" i="12" s="1"/>
  <c r="F723" i="12"/>
  <c r="E723" i="12"/>
  <c r="O722" i="12"/>
  <c r="N722" i="12"/>
  <c r="D722" i="12" s="1"/>
  <c r="F722" i="12"/>
  <c r="E722" i="12"/>
  <c r="O721" i="12"/>
  <c r="N721" i="12"/>
  <c r="F721" i="12"/>
  <c r="E721" i="12"/>
  <c r="D721" i="12"/>
  <c r="O720" i="12"/>
  <c r="N720" i="12"/>
  <c r="D720" i="12" s="1"/>
  <c r="F720" i="12"/>
  <c r="E720" i="12"/>
  <c r="O719" i="12"/>
  <c r="N719" i="12"/>
  <c r="D719" i="12" s="1"/>
  <c r="F719" i="12"/>
  <c r="E719" i="12"/>
  <c r="O718" i="12"/>
  <c r="N718" i="12"/>
  <c r="D718" i="12" s="1"/>
  <c r="F718" i="12"/>
  <c r="E718" i="12"/>
  <c r="O717" i="12"/>
  <c r="N717" i="12"/>
  <c r="D717" i="12" s="1"/>
  <c r="F717" i="12"/>
  <c r="E717" i="12"/>
  <c r="O716" i="12"/>
  <c r="N716" i="12"/>
  <c r="D716" i="12" s="1"/>
  <c r="F716" i="12"/>
  <c r="E716" i="12"/>
  <c r="O715" i="12"/>
  <c r="N715" i="12"/>
  <c r="D715" i="12" s="1"/>
  <c r="F715" i="12"/>
  <c r="E715" i="12"/>
  <c r="O714" i="12"/>
  <c r="N714" i="12"/>
  <c r="D714" i="12" s="1"/>
  <c r="F714" i="12"/>
  <c r="E714" i="12"/>
  <c r="O713" i="12"/>
  <c r="N713" i="12"/>
  <c r="F713" i="12"/>
  <c r="E713" i="12"/>
  <c r="D713" i="12"/>
  <c r="O712" i="12"/>
  <c r="N712" i="12"/>
  <c r="D712" i="12" s="1"/>
  <c r="F712" i="12"/>
  <c r="E712" i="12"/>
  <c r="O711" i="12"/>
  <c r="N711" i="12"/>
  <c r="D711" i="12" s="1"/>
  <c r="F711" i="12"/>
  <c r="E711" i="12"/>
  <c r="O710" i="12"/>
  <c r="N710" i="12"/>
  <c r="D710" i="12" s="1"/>
  <c r="F710" i="12"/>
  <c r="E710" i="12"/>
  <c r="O709" i="12"/>
  <c r="N709" i="12"/>
  <c r="D709" i="12" s="1"/>
  <c r="F709" i="12"/>
  <c r="E709" i="12"/>
  <c r="O708" i="12"/>
  <c r="N708" i="12"/>
  <c r="D708" i="12" s="1"/>
  <c r="F708" i="12"/>
  <c r="E708" i="12"/>
  <c r="O707" i="12"/>
  <c r="N707" i="12"/>
  <c r="D707" i="12" s="1"/>
  <c r="F707" i="12"/>
  <c r="E707" i="12"/>
  <c r="O706" i="12"/>
  <c r="N706" i="12"/>
  <c r="D706" i="12" s="1"/>
  <c r="F706" i="12"/>
  <c r="E706" i="12"/>
  <c r="O705" i="12"/>
  <c r="N705" i="12"/>
  <c r="F705" i="12"/>
  <c r="E705" i="12"/>
  <c r="D705" i="12"/>
  <c r="O704" i="12"/>
  <c r="N704" i="12"/>
  <c r="D704" i="12" s="1"/>
  <c r="F704" i="12"/>
  <c r="E704" i="12"/>
  <c r="O703" i="12"/>
  <c r="N703" i="12"/>
  <c r="D703" i="12" s="1"/>
  <c r="F703" i="12"/>
  <c r="E703" i="12"/>
  <c r="O702" i="12"/>
  <c r="N702" i="12"/>
  <c r="D702" i="12" s="1"/>
  <c r="F702" i="12"/>
  <c r="E702" i="12"/>
  <c r="O701" i="12"/>
  <c r="N701" i="12"/>
  <c r="D701" i="12" s="1"/>
  <c r="F701" i="12"/>
  <c r="E701" i="12"/>
  <c r="O700" i="12"/>
  <c r="N700" i="12"/>
  <c r="D700" i="12" s="1"/>
  <c r="F700" i="12"/>
  <c r="E700" i="12"/>
  <c r="O699" i="12"/>
  <c r="N699" i="12"/>
  <c r="D699" i="12" s="1"/>
  <c r="F699" i="12"/>
  <c r="E699" i="12"/>
  <c r="O698" i="12"/>
  <c r="N698" i="12"/>
  <c r="D698" i="12" s="1"/>
  <c r="F698" i="12"/>
  <c r="E698" i="12"/>
  <c r="O697" i="12"/>
  <c r="N697" i="12"/>
  <c r="F697" i="12"/>
  <c r="E697" i="12"/>
  <c r="D697" i="12"/>
  <c r="O696" i="12"/>
  <c r="N696" i="12"/>
  <c r="D696" i="12" s="1"/>
  <c r="F696" i="12"/>
  <c r="E696" i="12"/>
  <c r="O695" i="12"/>
  <c r="N695" i="12"/>
  <c r="D695" i="12" s="1"/>
  <c r="F695" i="12"/>
  <c r="E695" i="12"/>
  <c r="O694" i="12"/>
  <c r="N694" i="12"/>
  <c r="D694" i="12" s="1"/>
  <c r="F694" i="12"/>
  <c r="E694" i="12"/>
  <c r="O693" i="12"/>
  <c r="N693" i="12"/>
  <c r="D693" i="12" s="1"/>
  <c r="F693" i="12"/>
  <c r="E693" i="12"/>
  <c r="O692" i="12"/>
  <c r="N692" i="12"/>
  <c r="D692" i="12" s="1"/>
  <c r="F692" i="12"/>
  <c r="E692" i="12"/>
  <c r="O691" i="12"/>
  <c r="N691" i="12"/>
  <c r="D691" i="12" s="1"/>
  <c r="F691" i="12"/>
  <c r="E691" i="12"/>
  <c r="O690" i="12"/>
  <c r="N690" i="12"/>
  <c r="D690" i="12" s="1"/>
  <c r="F690" i="12"/>
  <c r="E690" i="12"/>
  <c r="O689" i="12"/>
  <c r="N689" i="12"/>
  <c r="F689" i="12"/>
  <c r="E689" i="12"/>
  <c r="D689" i="12"/>
  <c r="O688" i="12"/>
  <c r="N688" i="12"/>
  <c r="D688" i="12" s="1"/>
  <c r="F688" i="12"/>
  <c r="E688" i="12"/>
  <c r="O687" i="12"/>
  <c r="N687" i="12"/>
  <c r="D687" i="12" s="1"/>
  <c r="F687" i="12"/>
  <c r="E687" i="12"/>
  <c r="O686" i="12"/>
  <c r="N686" i="12"/>
  <c r="D686" i="12" s="1"/>
  <c r="F686" i="12"/>
  <c r="E686" i="12"/>
  <c r="O685" i="12"/>
  <c r="N685" i="12"/>
  <c r="D685" i="12" s="1"/>
  <c r="F685" i="12"/>
  <c r="E685" i="12"/>
  <c r="O684" i="12"/>
  <c r="N684" i="12"/>
  <c r="D684" i="12" s="1"/>
  <c r="F684" i="12"/>
  <c r="E684" i="12"/>
  <c r="O683" i="12"/>
  <c r="N683" i="12"/>
  <c r="D683" i="12" s="1"/>
  <c r="F683" i="12"/>
  <c r="E683" i="12"/>
  <c r="O682" i="12"/>
  <c r="N682" i="12"/>
  <c r="D682" i="12" s="1"/>
  <c r="F682" i="12"/>
  <c r="E682" i="12"/>
  <c r="O681" i="12"/>
  <c r="N681" i="12"/>
  <c r="F681" i="12"/>
  <c r="E681" i="12"/>
  <c r="D681" i="12"/>
  <c r="O680" i="12"/>
  <c r="N680" i="12"/>
  <c r="D680" i="12" s="1"/>
  <c r="F680" i="12"/>
  <c r="E680" i="12"/>
  <c r="O679" i="12"/>
  <c r="N679" i="12"/>
  <c r="D679" i="12" s="1"/>
  <c r="F679" i="12"/>
  <c r="E679" i="12"/>
  <c r="O678" i="12"/>
  <c r="N678" i="12"/>
  <c r="D678" i="12" s="1"/>
  <c r="F678" i="12"/>
  <c r="E678" i="12"/>
  <c r="O677" i="12"/>
  <c r="N677" i="12"/>
  <c r="D677" i="12" s="1"/>
  <c r="F677" i="12"/>
  <c r="E677" i="12"/>
  <c r="O676" i="12"/>
  <c r="N676" i="12"/>
  <c r="D676" i="12" s="1"/>
  <c r="F676" i="12"/>
  <c r="E676" i="12"/>
  <c r="O675" i="12"/>
  <c r="N675" i="12"/>
  <c r="D675" i="12" s="1"/>
  <c r="F675" i="12"/>
  <c r="E675" i="12"/>
  <c r="O674" i="12"/>
  <c r="N674" i="12"/>
  <c r="D674" i="12" s="1"/>
  <c r="F674" i="12"/>
  <c r="E674" i="12"/>
  <c r="O673" i="12"/>
  <c r="N673" i="12"/>
  <c r="F673" i="12"/>
  <c r="E673" i="12"/>
  <c r="D673" i="12"/>
  <c r="O672" i="12"/>
  <c r="N672" i="12"/>
  <c r="D672" i="12" s="1"/>
  <c r="F672" i="12"/>
  <c r="E672" i="12"/>
  <c r="O671" i="12"/>
  <c r="N671" i="12"/>
  <c r="D671" i="12" s="1"/>
  <c r="F671" i="12"/>
  <c r="E671" i="12"/>
  <c r="O670" i="12"/>
  <c r="N670" i="12"/>
  <c r="D670" i="12" s="1"/>
  <c r="F670" i="12"/>
  <c r="E670" i="12"/>
  <c r="O669" i="12"/>
  <c r="N669" i="12"/>
  <c r="D669" i="12" s="1"/>
  <c r="F669" i="12"/>
  <c r="E669" i="12"/>
  <c r="O668" i="12"/>
  <c r="N668" i="12"/>
  <c r="D668" i="12" s="1"/>
  <c r="F668" i="12"/>
  <c r="E668" i="12"/>
  <c r="O667" i="12"/>
  <c r="N667" i="12"/>
  <c r="D667" i="12" s="1"/>
  <c r="F667" i="12"/>
  <c r="E667" i="12"/>
  <c r="O666" i="12"/>
  <c r="N666" i="12"/>
  <c r="D666" i="12" s="1"/>
  <c r="F666" i="12"/>
  <c r="E666" i="12"/>
  <c r="O665" i="12"/>
  <c r="N665" i="12"/>
  <c r="F665" i="12"/>
  <c r="E665" i="12"/>
  <c r="D665" i="12"/>
  <c r="O664" i="12"/>
  <c r="N664" i="12"/>
  <c r="D664" i="12" s="1"/>
  <c r="F664" i="12"/>
  <c r="E664" i="12"/>
  <c r="O663" i="12"/>
  <c r="N663" i="12"/>
  <c r="D663" i="12" s="1"/>
  <c r="F663" i="12"/>
  <c r="E663" i="12"/>
  <c r="O662" i="12"/>
  <c r="N662" i="12"/>
  <c r="D662" i="12" s="1"/>
  <c r="F662" i="12"/>
  <c r="E662" i="12"/>
  <c r="O661" i="12"/>
  <c r="N661" i="12"/>
  <c r="D661" i="12" s="1"/>
  <c r="F661" i="12"/>
  <c r="E661" i="12"/>
  <c r="O660" i="12"/>
  <c r="N660" i="12"/>
  <c r="D660" i="12" s="1"/>
  <c r="F660" i="12"/>
  <c r="E660" i="12"/>
  <c r="O659" i="12"/>
  <c r="N659" i="12"/>
  <c r="F659" i="12"/>
  <c r="E659" i="12"/>
  <c r="D659" i="12"/>
  <c r="O658" i="12"/>
  <c r="N658" i="12"/>
  <c r="D658" i="12" s="1"/>
  <c r="F658" i="12"/>
  <c r="E658" i="12"/>
  <c r="O657" i="12"/>
  <c r="N657" i="12"/>
  <c r="D657" i="12" s="1"/>
  <c r="F657" i="12"/>
  <c r="E657" i="12"/>
  <c r="O656" i="12"/>
  <c r="N656" i="12"/>
  <c r="D656" i="12" s="1"/>
  <c r="F656" i="12"/>
  <c r="E656" i="12"/>
  <c r="O655" i="12"/>
  <c r="N655" i="12"/>
  <c r="F655" i="12"/>
  <c r="E655" i="12"/>
  <c r="D655" i="12"/>
  <c r="O654" i="12"/>
  <c r="N654" i="12"/>
  <c r="D654" i="12" s="1"/>
  <c r="F654" i="12"/>
  <c r="E654" i="12"/>
  <c r="O653" i="12"/>
  <c r="N653" i="12"/>
  <c r="D653" i="12" s="1"/>
  <c r="F653" i="12"/>
  <c r="E653" i="12"/>
  <c r="O652" i="12"/>
  <c r="N652" i="12"/>
  <c r="D652" i="12" s="1"/>
  <c r="F652" i="12"/>
  <c r="E652" i="12"/>
  <c r="O651" i="12"/>
  <c r="N651" i="12"/>
  <c r="D651" i="12" s="1"/>
  <c r="F651" i="12"/>
  <c r="E651" i="12"/>
  <c r="O650" i="12"/>
  <c r="N650" i="12"/>
  <c r="D650" i="12" s="1"/>
  <c r="F650" i="12"/>
  <c r="E650" i="12"/>
  <c r="O649" i="12"/>
  <c r="N649" i="12"/>
  <c r="D649" i="12" s="1"/>
  <c r="F649" i="12"/>
  <c r="E649" i="12"/>
  <c r="O648" i="12"/>
  <c r="N648" i="12"/>
  <c r="D648" i="12" s="1"/>
  <c r="F648" i="12"/>
  <c r="E648" i="12"/>
  <c r="O647" i="12"/>
  <c r="N647" i="12"/>
  <c r="F647" i="12"/>
  <c r="E647" i="12"/>
  <c r="D647" i="12"/>
  <c r="O646" i="12"/>
  <c r="N646" i="12"/>
  <c r="D646" i="12" s="1"/>
  <c r="F646" i="12"/>
  <c r="E646" i="12"/>
  <c r="O645" i="12"/>
  <c r="N645" i="12"/>
  <c r="D645" i="12" s="1"/>
  <c r="F645" i="12"/>
  <c r="E645" i="12"/>
  <c r="O644" i="12"/>
  <c r="N644" i="12"/>
  <c r="D644" i="12" s="1"/>
  <c r="F644" i="12"/>
  <c r="E644" i="12"/>
  <c r="O643" i="12"/>
  <c r="N643" i="12"/>
  <c r="D643" i="12" s="1"/>
  <c r="F643" i="12"/>
  <c r="E643" i="12"/>
  <c r="O642" i="12"/>
  <c r="N642" i="12"/>
  <c r="D642" i="12" s="1"/>
  <c r="F642" i="12"/>
  <c r="E642" i="12"/>
  <c r="O641" i="12"/>
  <c r="N641" i="12"/>
  <c r="F641" i="12"/>
  <c r="E641" i="12"/>
  <c r="D641" i="12"/>
  <c r="O640" i="12"/>
  <c r="N640" i="12"/>
  <c r="D640" i="12" s="1"/>
  <c r="F640" i="12"/>
  <c r="E640" i="12"/>
  <c r="O639" i="12"/>
  <c r="N639" i="12"/>
  <c r="D639" i="12" s="1"/>
  <c r="F639" i="12"/>
  <c r="E639" i="12"/>
  <c r="O638" i="12"/>
  <c r="N638" i="12"/>
  <c r="D638" i="12" s="1"/>
  <c r="F638" i="12"/>
  <c r="E638" i="12"/>
  <c r="O637" i="12"/>
  <c r="N637" i="12"/>
  <c r="D637" i="12" s="1"/>
  <c r="F637" i="12"/>
  <c r="E637" i="12"/>
  <c r="O636" i="12"/>
  <c r="N636" i="12"/>
  <c r="D636" i="12" s="1"/>
  <c r="F636" i="12"/>
  <c r="E636" i="12"/>
  <c r="O635" i="12"/>
  <c r="N635" i="12"/>
  <c r="D635" i="12" s="1"/>
  <c r="F635" i="12"/>
  <c r="E635" i="12"/>
  <c r="O634" i="12"/>
  <c r="N634" i="12"/>
  <c r="D634" i="12" s="1"/>
  <c r="F634" i="12"/>
  <c r="E634" i="12"/>
  <c r="O633" i="12"/>
  <c r="N633" i="12"/>
  <c r="D633" i="12" s="1"/>
  <c r="F633" i="12"/>
  <c r="E633" i="12"/>
  <c r="O632" i="12"/>
  <c r="N632" i="12"/>
  <c r="D632" i="12" s="1"/>
  <c r="F632" i="12"/>
  <c r="E632" i="12"/>
  <c r="O631" i="12"/>
  <c r="N631" i="12"/>
  <c r="F631" i="12"/>
  <c r="E631" i="12"/>
  <c r="D631" i="12"/>
  <c r="O630" i="12"/>
  <c r="N630" i="12"/>
  <c r="D630" i="12" s="1"/>
  <c r="F630" i="12"/>
  <c r="E630" i="12"/>
  <c r="O629" i="12"/>
  <c r="N629" i="12"/>
  <c r="D629" i="12" s="1"/>
  <c r="F629" i="12"/>
  <c r="E629" i="12"/>
  <c r="O628" i="12"/>
  <c r="N628" i="12"/>
  <c r="D628" i="12" s="1"/>
  <c r="F628" i="12"/>
  <c r="E628" i="12"/>
  <c r="O627" i="12"/>
  <c r="N627" i="12"/>
  <c r="D627" i="12" s="1"/>
  <c r="F627" i="12"/>
  <c r="E627" i="12"/>
  <c r="O626" i="12"/>
  <c r="N626" i="12"/>
  <c r="D626" i="12" s="1"/>
  <c r="F626" i="12"/>
  <c r="E626" i="12"/>
  <c r="O625" i="12"/>
  <c r="N625" i="12"/>
  <c r="D625" i="12" s="1"/>
  <c r="F625" i="12"/>
  <c r="E625" i="12"/>
  <c r="O624" i="12"/>
  <c r="N624" i="12"/>
  <c r="D624" i="12" s="1"/>
  <c r="F624" i="12"/>
  <c r="E624" i="12"/>
  <c r="O623" i="12"/>
  <c r="N623" i="12"/>
  <c r="F623" i="12"/>
  <c r="E623" i="12"/>
  <c r="D623" i="12"/>
  <c r="O622" i="12"/>
  <c r="N622" i="12"/>
  <c r="D622" i="12" s="1"/>
  <c r="F622" i="12"/>
  <c r="E622" i="12"/>
  <c r="O621" i="12"/>
  <c r="N621" i="12"/>
  <c r="D621" i="12" s="1"/>
  <c r="F621" i="12"/>
  <c r="E621" i="12"/>
  <c r="O620" i="12"/>
  <c r="N620" i="12"/>
  <c r="D620" i="12" s="1"/>
  <c r="F620" i="12"/>
  <c r="E620" i="12"/>
  <c r="O619" i="12"/>
  <c r="N619" i="12"/>
  <c r="D619" i="12" s="1"/>
  <c r="F619" i="12"/>
  <c r="E619" i="12"/>
  <c r="O618" i="12"/>
  <c r="N618" i="12"/>
  <c r="D618" i="12" s="1"/>
  <c r="F618" i="12"/>
  <c r="E618" i="12"/>
  <c r="O617" i="12"/>
  <c r="N617" i="12"/>
  <c r="D617" i="12" s="1"/>
  <c r="F617" i="12"/>
  <c r="E617" i="12"/>
  <c r="O616" i="12"/>
  <c r="N616" i="12"/>
  <c r="D616" i="12" s="1"/>
  <c r="F616" i="12"/>
  <c r="E616" i="12"/>
  <c r="O615" i="12"/>
  <c r="N615" i="12"/>
  <c r="F615" i="12"/>
  <c r="E615" i="12"/>
  <c r="D615" i="12"/>
  <c r="O614" i="12"/>
  <c r="N614" i="12"/>
  <c r="D614" i="12" s="1"/>
  <c r="F614" i="12"/>
  <c r="E614" i="12"/>
  <c r="O613" i="12"/>
  <c r="N613" i="12"/>
  <c r="D613" i="12" s="1"/>
  <c r="F613" i="12"/>
  <c r="E613" i="12"/>
  <c r="O612" i="12"/>
  <c r="N612" i="12"/>
  <c r="D612" i="12" s="1"/>
  <c r="F612" i="12"/>
  <c r="E612" i="12"/>
  <c r="O611" i="12"/>
  <c r="N611" i="12"/>
  <c r="D611" i="12" s="1"/>
  <c r="F611" i="12"/>
  <c r="E611" i="12"/>
  <c r="O610" i="12"/>
  <c r="N610" i="12"/>
  <c r="D610" i="12" s="1"/>
  <c r="F610" i="12"/>
  <c r="E610" i="12"/>
  <c r="O609" i="12"/>
  <c r="N609" i="12"/>
  <c r="D609" i="12" s="1"/>
  <c r="F609" i="12"/>
  <c r="E609" i="12"/>
  <c r="O608" i="12"/>
  <c r="N608" i="12"/>
  <c r="D608" i="12" s="1"/>
  <c r="F608" i="12"/>
  <c r="E608" i="12"/>
  <c r="O607" i="12"/>
  <c r="N607" i="12"/>
  <c r="F607" i="12"/>
  <c r="E607" i="12"/>
  <c r="D607" i="12"/>
  <c r="O606" i="12"/>
  <c r="N606" i="12"/>
  <c r="D606" i="12" s="1"/>
  <c r="F606" i="12"/>
  <c r="E606" i="12"/>
  <c r="O605" i="12"/>
  <c r="N605" i="12"/>
  <c r="D605" i="12" s="1"/>
  <c r="F605" i="12"/>
  <c r="E605" i="12"/>
  <c r="O604" i="12"/>
  <c r="N604" i="12"/>
  <c r="D604" i="12" s="1"/>
  <c r="F604" i="12"/>
  <c r="E604" i="12"/>
  <c r="O603" i="12"/>
  <c r="N603" i="12"/>
  <c r="D603" i="12" s="1"/>
  <c r="F603" i="12"/>
  <c r="E603" i="12"/>
  <c r="O602" i="12"/>
  <c r="N602" i="12"/>
  <c r="D602" i="12" s="1"/>
  <c r="F602" i="12"/>
  <c r="E602" i="12"/>
  <c r="O601" i="12"/>
  <c r="N601" i="12"/>
  <c r="D601" i="12" s="1"/>
  <c r="F601" i="12"/>
  <c r="E601" i="12"/>
  <c r="O600" i="12"/>
  <c r="N600" i="12"/>
  <c r="D600" i="12" s="1"/>
  <c r="F600" i="12"/>
  <c r="E600" i="12"/>
  <c r="O599" i="12"/>
  <c r="N599" i="12"/>
  <c r="F599" i="12"/>
  <c r="E599" i="12"/>
  <c r="D599" i="12"/>
  <c r="O598" i="12"/>
  <c r="N598" i="12"/>
  <c r="D598" i="12" s="1"/>
  <c r="F598" i="12"/>
  <c r="E598" i="12"/>
  <c r="O597" i="12"/>
  <c r="N597" i="12"/>
  <c r="D597" i="12" s="1"/>
  <c r="F597" i="12"/>
  <c r="E597" i="12"/>
  <c r="O596" i="12"/>
  <c r="N596" i="12"/>
  <c r="D596" i="12" s="1"/>
  <c r="F596" i="12"/>
  <c r="E596" i="12"/>
  <c r="O595" i="12"/>
  <c r="N595" i="12"/>
  <c r="D595" i="12" s="1"/>
  <c r="F595" i="12"/>
  <c r="E595" i="12"/>
  <c r="O594" i="12"/>
  <c r="N594" i="12"/>
  <c r="D594" i="12" s="1"/>
  <c r="F594" i="12"/>
  <c r="E594" i="12"/>
  <c r="O593" i="12"/>
  <c r="N593" i="12"/>
  <c r="D593" i="12" s="1"/>
  <c r="F593" i="12"/>
  <c r="E593" i="12"/>
  <c r="O592" i="12"/>
  <c r="N592" i="12"/>
  <c r="D592" i="12" s="1"/>
  <c r="F592" i="12"/>
  <c r="E592" i="12"/>
  <c r="O591" i="12"/>
  <c r="N591" i="12"/>
  <c r="F591" i="12"/>
  <c r="E591" i="12"/>
  <c r="D591" i="12"/>
  <c r="O590" i="12"/>
  <c r="N590" i="12"/>
  <c r="D590" i="12" s="1"/>
  <c r="F590" i="12"/>
  <c r="E590" i="12"/>
  <c r="O589" i="12"/>
  <c r="N589" i="12"/>
  <c r="D589" i="12" s="1"/>
  <c r="F589" i="12"/>
  <c r="E589" i="12"/>
  <c r="O588" i="12"/>
  <c r="N588" i="12"/>
  <c r="D588" i="12" s="1"/>
  <c r="F588" i="12"/>
  <c r="E588" i="12"/>
  <c r="O587" i="12"/>
  <c r="N587" i="12"/>
  <c r="D587" i="12" s="1"/>
  <c r="F587" i="12"/>
  <c r="E587" i="12"/>
  <c r="O586" i="12"/>
  <c r="N586" i="12"/>
  <c r="D586" i="12" s="1"/>
  <c r="F586" i="12"/>
  <c r="E586" i="12"/>
  <c r="O585" i="12"/>
  <c r="N585" i="12"/>
  <c r="D585" i="12" s="1"/>
  <c r="F585" i="12"/>
  <c r="E585" i="12"/>
  <c r="O584" i="12"/>
  <c r="N584" i="12"/>
  <c r="D584" i="12" s="1"/>
  <c r="F584" i="12"/>
  <c r="E584" i="12"/>
  <c r="O583" i="12"/>
  <c r="N583" i="12"/>
  <c r="D583" i="12" s="1"/>
  <c r="F583" i="12"/>
  <c r="E583" i="12"/>
  <c r="O582" i="12"/>
  <c r="N582" i="12"/>
  <c r="D582" i="12" s="1"/>
  <c r="F582" i="12"/>
  <c r="E582" i="12"/>
  <c r="O581" i="12"/>
  <c r="N581" i="12"/>
  <c r="D581" i="12" s="1"/>
  <c r="F581" i="12"/>
  <c r="E581" i="12"/>
  <c r="O580" i="12"/>
  <c r="N580" i="12"/>
  <c r="D580" i="12" s="1"/>
  <c r="F580" i="12"/>
  <c r="E580" i="12"/>
  <c r="O579" i="12"/>
  <c r="N579" i="12"/>
  <c r="D579" i="12" s="1"/>
  <c r="F579" i="12"/>
  <c r="E579" i="12"/>
  <c r="O578" i="12"/>
  <c r="N578" i="12"/>
  <c r="D578" i="12" s="1"/>
  <c r="F578" i="12"/>
  <c r="E578" i="12"/>
  <c r="O577" i="12"/>
  <c r="N577" i="12"/>
  <c r="D577" i="12" s="1"/>
  <c r="F577" i="12"/>
  <c r="E577" i="12"/>
  <c r="O576" i="12"/>
  <c r="N576" i="12"/>
  <c r="D576" i="12" s="1"/>
  <c r="F576" i="12"/>
  <c r="E576" i="12"/>
  <c r="O575" i="12"/>
  <c r="N575" i="12"/>
  <c r="F575" i="12"/>
  <c r="E575" i="12"/>
  <c r="D575" i="12"/>
  <c r="O574" i="12"/>
  <c r="N574" i="12"/>
  <c r="D574" i="12" s="1"/>
  <c r="F574" i="12"/>
  <c r="E574" i="12"/>
  <c r="O573" i="12"/>
  <c r="N573" i="12"/>
  <c r="D573" i="12" s="1"/>
  <c r="F573" i="12"/>
  <c r="E573" i="12"/>
  <c r="O572" i="12"/>
  <c r="N572" i="12"/>
  <c r="D572" i="12" s="1"/>
  <c r="F572" i="12"/>
  <c r="E572" i="12"/>
  <c r="O571" i="12"/>
  <c r="N571" i="12"/>
  <c r="D571" i="12" s="1"/>
  <c r="F571" i="12"/>
  <c r="E571" i="12"/>
  <c r="O570" i="12"/>
  <c r="N570" i="12"/>
  <c r="D570" i="12" s="1"/>
  <c r="F570" i="12"/>
  <c r="E570" i="12"/>
  <c r="O569" i="12"/>
  <c r="N569" i="12"/>
  <c r="D569" i="12" s="1"/>
  <c r="F569" i="12"/>
  <c r="E569" i="12"/>
  <c r="O568" i="12"/>
  <c r="N568" i="12"/>
  <c r="D568" i="12" s="1"/>
  <c r="F568" i="12"/>
  <c r="E568" i="12"/>
  <c r="O567" i="12"/>
  <c r="N567" i="12"/>
  <c r="F567" i="12"/>
  <c r="E567" i="12"/>
  <c r="D567" i="12"/>
  <c r="O566" i="12"/>
  <c r="N566" i="12"/>
  <c r="D566" i="12" s="1"/>
  <c r="F566" i="12"/>
  <c r="E566" i="12"/>
  <c r="O565" i="12"/>
  <c r="N565" i="12"/>
  <c r="D565" i="12" s="1"/>
  <c r="F565" i="12"/>
  <c r="E565" i="12"/>
  <c r="O564" i="12"/>
  <c r="N564" i="12"/>
  <c r="D564" i="12" s="1"/>
  <c r="F564" i="12"/>
  <c r="E564" i="12"/>
  <c r="O563" i="12"/>
  <c r="N563" i="12"/>
  <c r="D563" i="12" s="1"/>
  <c r="F563" i="12"/>
  <c r="E563" i="12"/>
  <c r="O562" i="12"/>
  <c r="N562" i="12"/>
  <c r="D562" i="12" s="1"/>
  <c r="F562" i="12"/>
  <c r="E562" i="12"/>
  <c r="O561" i="12"/>
  <c r="N561" i="12"/>
  <c r="D561" i="12" s="1"/>
  <c r="F561" i="12"/>
  <c r="E561" i="12"/>
  <c r="O560" i="12"/>
  <c r="N560" i="12"/>
  <c r="D560" i="12" s="1"/>
  <c r="F560" i="12"/>
  <c r="E560" i="12"/>
  <c r="O559" i="12"/>
  <c r="N559" i="12"/>
  <c r="F559" i="12"/>
  <c r="E559" i="12"/>
  <c r="D559" i="12"/>
  <c r="O558" i="12"/>
  <c r="N558" i="12"/>
  <c r="D558" i="12" s="1"/>
  <c r="F558" i="12"/>
  <c r="E558" i="12"/>
  <c r="O557" i="12"/>
  <c r="N557" i="12"/>
  <c r="D557" i="12" s="1"/>
  <c r="F557" i="12"/>
  <c r="E557" i="12"/>
  <c r="O556" i="12"/>
  <c r="N556" i="12"/>
  <c r="D556" i="12" s="1"/>
  <c r="F556" i="12"/>
  <c r="E556" i="12"/>
  <c r="O555" i="12"/>
  <c r="N555" i="12"/>
  <c r="D555" i="12" s="1"/>
  <c r="F555" i="12"/>
  <c r="E555" i="12"/>
  <c r="O554" i="12"/>
  <c r="N554" i="12"/>
  <c r="D554" i="12" s="1"/>
  <c r="F554" i="12"/>
  <c r="E554" i="12"/>
  <c r="O553" i="12"/>
  <c r="N553" i="12"/>
  <c r="D553" i="12" s="1"/>
  <c r="F553" i="12"/>
  <c r="E553" i="12"/>
  <c r="O552" i="12"/>
  <c r="N552" i="12"/>
  <c r="D552" i="12" s="1"/>
  <c r="F552" i="12"/>
  <c r="E552" i="12"/>
  <c r="O551" i="12"/>
  <c r="N551" i="12"/>
  <c r="F551" i="12"/>
  <c r="E551" i="12"/>
  <c r="D551" i="12"/>
  <c r="O550" i="12"/>
  <c r="N550" i="12"/>
  <c r="D550" i="12" s="1"/>
  <c r="F550" i="12"/>
  <c r="E550" i="12"/>
  <c r="O549" i="12"/>
  <c r="N549" i="12"/>
  <c r="D549" i="12" s="1"/>
  <c r="F549" i="12"/>
  <c r="E549" i="12"/>
  <c r="O548" i="12"/>
  <c r="N548" i="12"/>
  <c r="D548" i="12" s="1"/>
  <c r="F548" i="12"/>
  <c r="E548" i="12"/>
  <c r="O547" i="12"/>
  <c r="N547" i="12"/>
  <c r="D547" i="12" s="1"/>
  <c r="F547" i="12"/>
  <c r="E547" i="12"/>
  <c r="O546" i="12"/>
  <c r="N546" i="12"/>
  <c r="D546" i="12" s="1"/>
  <c r="F546" i="12"/>
  <c r="E546" i="12"/>
  <c r="O545" i="12"/>
  <c r="N545" i="12"/>
  <c r="D545" i="12" s="1"/>
  <c r="F545" i="12"/>
  <c r="E545" i="12"/>
  <c r="O544" i="12"/>
  <c r="N544" i="12"/>
  <c r="D544" i="12" s="1"/>
  <c r="F544" i="12"/>
  <c r="E544" i="12"/>
  <c r="O543" i="12"/>
  <c r="N543" i="12"/>
  <c r="D543" i="12" s="1"/>
  <c r="F543" i="12"/>
  <c r="E543" i="12"/>
  <c r="O542" i="12"/>
  <c r="N542" i="12"/>
  <c r="D542" i="12" s="1"/>
  <c r="F542" i="12"/>
  <c r="E542" i="12"/>
  <c r="O541" i="12"/>
  <c r="N541" i="12"/>
  <c r="D541" i="12" s="1"/>
  <c r="F541" i="12"/>
  <c r="E541" i="12"/>
  <c r="O540" i="12"/>
  <c r="N540" i="12"/>
  <c r="D540" i="12" s="1"/>
  <c r="F540" i="12"/>
  <c r="E540" i="12"/>
  <c r="O539" i="12"/>
  <c r="N539" i="12"/>
  <c r="D539" i="12" s="1"/>
  <c r="F539" i="12"/>
  <c r="E539" i="12"/>
  <c r="O538" i="12"/>
  <c r="N538" i="12"/>
  <c r="D538" i="12" s="1"/>
  <c r="F538" i="12"/>
  <c r="E538" i="12"/>
  <c r="O537" i="12"/>
  <c r="N537" i="12"/>
  <c r="D537" i="12" s="1"/>
  <c r="F537" i="12"/>
  <c r="E537" i="12"/>
  <c r="O536" i="12"/>
  <c r="N536" i="12"/>
  <c r="D536" i="12" s="1"/>
  <c r="F536" i="12"/>
  <c r="E536" i="12"/>
  <c r="O535" i="12"/>
  <c r="N535" i="12"/>
  <c r="F535" i="12"/>
  <c r="E535" i="12"/>
  <c r="D535" i="12"/>
  <c r="O534" i="12"/>
  <c r="N534" i="12"/>
  <c r="D534" i="12" s="1"/>
  <c r="F534" i="12"/>
  <c r="E534" i="12"/>
  <c r="O533" i="12"/>
  <c r="N533" i="12"/>
  <c r="D533" i="12" s="1"/>
  <c r="F533" i="12"/>
  <c r="E533" i="12"/>
  <c r="O532" i="12"/>
  <c r="N532" i="12"/>
  <c r="D532" i="12" s="1"/>
  <c r="F532" i="12"/>
  <c r="E532" i="12"/>
  <c r="O531" i="12"/>
  <c r="N531" i="12"/>
  <c r="D531" i="12" s="1"/>
  <c r="F531" i="12"/>
  <c r="E531" i="12"/>
  <c r="O530" i="12"/>
  <c r="N530" i="12"/>
  <c r="D530" i="12" s="1"/>
  <c r="F530" i="12"/>
  <c r="E530" i="12"/>
  <c r="O529" i="12"/>
  <c r="N529" i="12"/>
  <c r="D529" i="12" s="1"/>
  <c r="F529" i="12"/>
  <c r="E529" i="12"/>
  <c r="O528" i="12"/>
  <c r="N528" i="12"/>
  <c r="D528" i="12" s="1"/>
  <c r="F528" i="12"/>
  <c r="E528" i="12"/>
  <c r="O527" i="12"/>
  <c r="N527" i="12"/>
  <c r="D527" i="12" s="1"/>
  <c r="F527" i="12"/>
  <c r="E527" i="12"/>
  <c r="O526" i="12"/>
  <c r="N526" i="12"/>
  <c r="D526" i="12" s="1"/>
  <c r="F526" i="12"/>
  <c r="E526" i="12"/>
  <c r="O525" i="12"/>
  <c r="N525" i="12"/>
  <c r="D525" i="12" s="1"/>
  <c r="F525" i="12"/>
  <c r="E525" i="12"/>
  <c r="O524" i="12"/>
  <c r="N524" i="12"/>
  <c r="D524" i="12" s="1"/>
  <c r="F524" i="12"/>
  <c r="E524" i="12"/>
  <c r="O523" i="12"/>
  <c r="N523" i="12"/>
  <c r="D523" i="12" s="1"/>
  <c r="F523" i="12"/>
  <c r="E523" i="12"/>
  <c r="O522" i="12"/>
  <c r="N522" i="12"/>
  <c r="D522" i="12" s="1"/>
  <c r="F522" i="12"/>
  <c r="E522" i="12"/>
  <c r="O521" i="12"/>
  <c r="N521" i="12"/>
  <c r="D521" i="12" s="1"/>
  <c r="F521" i="12"/>
  <c r="E521" i="12"/>
  <c r="O520" i="12"/>
  <c r="N520" i="12"/>
  <c r="D520" i="12" s="1"/>
  <c r="F520" i="12"/>
  <c r="E520" i="12"/>
  <c r="O519" i="12"/>
  <c r="N519" i="12"/>
  <c r="F519" i="12"/>
  <c r="E519" i="12"/>
  <c r="D519" i="12"/>
  <c r="O518" i="12"/>
  <c r="N518" i="12"/>
  <c r="D518" i="12" s="1"/>
  <c r="F518" i="12"/>
  <c r="E518" i="12"/>
  <c r="O517" i="12"/>
  <c r="N517" i="12"/>
  <c r="D517" i="12" s="1"/>
  <c r="F517" i="12"/>
  <c r="E517" i="12"/>
  <c r="O516" i="12"/>
  <c r="N516" i="12"/>
  <c r="D516" i="12" s="1"/>
  <c r="F516" i="12"/>
  <c r="E516" i="12"/>
  <c r="O515" i="12"/>
  <c r="N515" i="12"/>
  <c r="D515" i="12" s="1"/>
  <c r="F515" i="12"/>
  <c r="E515" i="12"/>
  <c r="O514" i="12"/>
  <c r="N514" i="12"/>
  <c r="D514" i="12" s="1"/>
  <c r="F514" i="12"/>
  <c r="E514" i="12"/>
  <c r="O513" i="12"/>
  <c r="N513" i="12"/>
  <c r="D513" i="12" s="1"/>
  <c r="F513" i="12"/>
  <c r="E513" i="12"/>
  <c r="O512" i="12"/>
  <c r="N512" i="12"/>
  <c r="D512" i="12" s="1"/>
  <c r="F512" i="12"/>
  <c r="E512" i="12"/>
  <c r="O511" i="12"/>
  <c r="N511" i="12"/>
  <c r="D511" i="12" s="1"/>
  <c r="F511" i="12"/>
  <c r="E511" i="12"/>
  <c r="O510" i="12"/>
  <c r="N510" i="12"/>
  <c r="D510" i="12" s="1"/>
  <c r="F510" i="12"/>
  <c r="E510" i="12"/>
  <c r="O509" i="12"/>
  <c r="N509" i="12"/>
  <c r="D509" i="12" s="1"/>
  <c r="F509" i="12"/>
  <c r="E509" i="12"/>
  <c r="O508" i="12"/>
  <c r="N508" i="12"/>
  <c r="D508" i="12" s="1"/>
  <c r="F508" i="12"/>
  <c r="E508" i="12"/>
  <c r="O507" i="12"/>
  <c r="N507" i="12"/>
  <c r="F507" i="12"/>
  <c r="E507" i="12"/>
  <c r="D507" i="12"/>
  <c r="O506" i="12"/>
  <c r="N506" i="12"/>
  <c r="D506" i="12" s="1"/>
  <c r="F506" i="12"/>
  <c r="E506" i="12"/>
  <c r="O505" i="12"/>
  <c r="N505" i="12"/>
  <c r="D505" i="12" s="1"/>
  <c r="F505" i="12"/>
  <c r="E505" i="12"/>
  <c r="O504" i="12"/>
  <c r="N504" i="12"/>
  <c r="D504" i="12" s="1"/>
  <c r="F504" i="12"/>
  <c r="E504" i="12"/>
  <c r="O503" i="12"/>
  <c r="N503" i="12"/>
  <c r="D503" i="12" s="1"/>
  <c r="F503" i="12"/>
  <c r="E503" i="12"/>
  <c r="O502" i="12"/>
  <c r="N502" i="12"/>
  <c r="D502" i="12" s="1"/>
  <c r="F502" i="12"/>
  <c r="E502" i="12"/>
  <c r="O501" i="12"/>
  <c r="N501" i="12"/>
  <c r="D501" i="12" s="1"/>
  <c r="F501" i="12"/>
  <c r="E501" i="12"/>
  <c r="O500" i="12"/>
  <c r="N500" i="12"/>
  <c r="D500" i="12" s="1"/>
  <c r="F500" i="12"/>
  <c r="E500" i="12"/>
  <c r="O499" i="12"/>
  <c r="N499" i="12"/>
  <c r="F499" i="12"/>
  <c r="E499" i="12"/>
  <c r="D499" i="12"/>
  <c r="O498" i="12"/>
  <c r="N498" i="12"/>
  <c r="D498" i="12" s="1"/>
  <c r="F498" i="12"/>
  <c r="E498" i="12"/>
  <c r="O497" i="12"/>
  <c r="N497" i="12"/>
  <c r="D497" i="12" s="1"/>
  <c r="F497" i="12"/>
  <c r="E497" i="12"/>
  <c r="O496" i="12"/>
  <c r="N496" i="12"/>
  <c r="D496" i="12" s="1"/>
  <c r="F496" i="12"/>
  <c r="E496" i="12"/>
  <c r="O495" i="12"/>
  <c r="N495" i="12"/>
  <c r="D495" i="12" s="1"/>
  <c r="F495" i="12"/>
  <c r="E495" i="12"/>
  <c r="O494" i="12"/>
  <c r="N494" i="12"/>
  <c r="D494" i="12" s="1"/>
  <c r="F494" i="12"/>
  <c r="E494" i="12"/>
  <c r="O493" i="12"/>
  <c r="N493" i="12"/>
  <c r="D493" i="12" s="1"/>
  <c r="F493" i="12"/>
  <c r="E493" i="12"/>
  <c r="O492" i="12"/>
  <c r="N492" i="12"/>
  <c r="D492" i="12" s="1"/>
  <c r="F492" i="12"/>
  <c r="E492" i="12"/>
  <c r="O491" i="12"/>
  <c r="N491" i="12"/>
  <c r="D491" i="12" s="1"/>
  <c r="F491" i="12"/>
  <c r="E491" i="12"/>
  <c r="O490" i="12"/>
  <c r="N490" i="12"/>
  <c r="D490" i="12" s="1"/>
  <c r="F490" i="12"/>
  <c r="E490" i="12"/>
  <c r="O489" i="12"/>
  <c r="N489" i="12"/>
  <c r="D489" i="12" s="1"/>
  <c r="F489" i="12"/>
  <c r="E489" i="12"/>
  <c r="O488" i="12"/>
  <c r="N488" i="12"/>
  <c r="D488" i="12" s="1"/>
  <c r="F488" i="12"/>
  <c r="E488" i="12"/>
  <c r="O487" i="12"/>
  <c r="N487" i="12"/>
  <c r="D487" i="12" s="1"/>
  <c r="F487" i="12"/>
  <c r="E487" i="12"/>
  <c r="O486" i="12"/>
  <c r="N486" i="12"/>
  <c r="D486" i="12" s="1"/>
  <c r="F486" i="12"/>
  <c r="E486" i="12"/>
  <c r="O485" i="12"/>
  <c r="N485" i="12"/>
  <c r="D485" i="12" s="1"/>
  <c r="F485" i="12"/>
  <c r="E485" i="12"/>
  <c r="O484" i="12"/>
  <c r="N484" i="12"/>
  <c r="D484" i="12" s="1"/>
  <c r="F484" i="12"/>
  <c r="E484" i="12"/>
  <c r="O483" i="12"/>
  <c r="N483" i="12"/>
  <c r="D483" i="12" s="1"/>
  <c r="F483" i="12"/>
  <c r="E483" i="12"/>
  <c r="O482" i="12"/>
  <c r="N482" i="12"/>
  <c r="D482" i="12" s="1"/>
  <c r="F482" i="12"/>
  <c r="E482" i="12"/>
  <c r="O481" i="12"/>
  <c r="N481" i="12"/>
  <c r="D481" i="12" s="1"/>
  <c r="F481" i="12"/>
  <c r="E481" i="12"/>
  <c r="O480" i="12"/>
  <c r="N480" i="12"/>
  <c r="D480" i="12" s="1"/>
  <c r="F480" i="12"/>
  <c r="E480" i="12"/>
  <c r="O479" i="12"/>
  <c r="N479" i="12"/>
  <c r="D479" i="12" s="1"/>
  <c r="F479" i="12"/>
  <c r="E479" i="12"/>
  <c r="O478" i="12"/>
  <c r="N478" i="12"/>
  <c r="D478" i="12" s="1"/>
  <c r="F478" i="12"/>
  <c r="E478" i="12"/>
  <c r="O477" i="12"/>
  <c r="N477" i="12"/>
  <c r="D477" i="12" s="1"/>
  <c r="F477" i="12"/>
  <c r="E477" i="12"/>
  <c r="O476" i="12"/>
  <c r="N476" i="12"/>
  <c r="D476" i="12" s="1"/>
  <c r="F476" i="12"/>
  <c r="E476" i="12"/>
  <c r="O475" i="12"/>
  <c r="N475" i="12"/>
  <c r="D475" i="12" s="1"/>
  <c r="F475" i="12"/>
  <c r="E475" i="12"/>
  <c r="O474" i="12"/>
  <c r="N474" i="12"/>
  <c r="D474" i="12" s="1"/>
  <c r="F474" i="12"/>
  <c r="E474" i="12"/>
  <c r="O473" i="12"/>
  <c r="N473" i="12"/>
  <c r="D473" i="12" s="1"/>
  <c r="F473" i="12"/>
  <c r="E473" i="12"/>
  <c r="O472" i="12"/>
  <c r="N472" i="12"/>
  <c r="D472" i="12" s="1"/>
  <c r="F472" i="12"/>
  <c r="E472" i="12"/>
  <c r="O471" i="12"/>
  <c r="N471" i="12"/>
  <c r="F471" i="12"/>
  <c r="E471" i="12"/>
  <c r="D471" i="12"/>
  <c r="O470" i="12"/>
  <c r="N470" i="12"/>
  <c r="D470" i="12" s="1"/>
  <c r="F470" i="12"/>
  <c r="E470" i="12"/>
  <c r="O469" i="12"/>
  <c r="N469" i="12"/>
  <c r="F469" i="12"/>
  <c r="E469" i="12"/>
  <c r="D469" i="12"/>
  <c r="O468" i="12"/>
  <c r="N468" i="12"/>
  <c r="D468" i="12" s="1"/>
  <c r="F468" i="12"/>
  <c r="E468" i="12"/>
  <c r="O467" i="12"/>
  <c r="N467" i="12"/>
  <c r="D467" i="12" s="1"/>
  <c r="F467" i="12"/>
  <c r="E467" i="12"/>
  <c r="O466" i="12"/>
  <c r="N466" i="12"/>
  <c r="D466" i="12" s="1"/>
  <c r="F466" i="12"/>
  <c r="E466" i="12"/>
  <c r="O465" i="12"/>
  <c r="N465" i="12"/>
  <c r="D465" i="12" s="1"/>
  <c r="F465" i="12"/>
  <c r="E465" i="12"/>
  <c r="O464" i="12"/>
  <c r="N464" i="12"/>
  <c r="D464" i="12" s="1"/>
  <c r="F464" i="12"/>
  <c r="E464" i="12"/>
  <c r="O463" i="12"/>
  <c r="N463" i="12"/>
  <c r="D463" i="12" s="1"/>
  <c r="F463" i="12"/>
  <c r="E463" i="12"/>
  <c r="O462" i="12"/>
  <c r="N462" i="12"/>
  <c r="D462" i="12" s="1"/>
  <c r="F462" i="12"/>
  <c r="E462" i="12"/>
  <c r="O461" i="12"/>
  <c r="N461" i="12"/>
  <c r="D461" i="12" s="1"/>
  <c r="F461" i="12"/>
  <c r="E461" i="12"/>
  <c r="O460" i="12"/>
  <c r="N460" i="12"/>
  <c r="D460" i="12" s="1"/>
  <c r="F460" i="12"/>
  <c r="E460" i="12"/>
  <c r="O459" i="12"/>
  <c r="N459" i="12"/>
  <c r="D459" i="12" s="1"/>
  <c r="F459" i="12"/>
  <c r="E459" i="12"/>
  <c r="O458" i="12"/>
  <c r="N458" i="12"/>
  <c r="D458" i="12" s="1"/>
  <c r="F458" i="12"/>
  <c r="E458" i="12"/>
  <c r="O457" i="12"/>
  <c r="N457" i="12"/>
  <c r="D457" i="12" s="1"/>
  <c r="F457" i="12"/>
  <c r="E457" i="12"/>
  <c r="O456" i="12"/>
  <c r="N456" i="12"/>
  <c r="D456" i="12" s="1"/>
  <c r="F456" i="12"/>
  <c r="E456" i="12"/>
  <c r="O455" i="12"/>
  <c r="N455" i="12"/>
  <c r="D455" i="12" s="1"/>
  <c r="F455" i="12"/>
  <c r="E455" i="12"/>
  <c r="O454" i="12"/>
  <c r="N454" i="12"/>
  <c r="D454" i="12" s="1"/>
  <c r="F454" i="12"/>
  <c r="E454" i="12"/>
  <c r="O453" i="12"/>
  <c r="N453" i="12"/>
  <c r="D453" i="12" s="1"/>
  <c r="F453" i="12"/>
  <c r="E453" i="12"/>
  <c r="O452" i="12"/>
  <c r="N452" i="12"/>
  <c r="D452" i="12" s="1"/>
  <c r="F452" i="12"/>
  <c r="E452" i="12"/>
  <c r="O451" i="12"/>
  <c r="N451" i="12"/>
  <c r="F451" i="12"/>
  <c r="E451" i="12"/>
  <c r="D451" i="12"/>
  <c r="O450" i="12"/>
  <c r="N450" i="12"/>
  <c r="D450" i="12" s="1"/>
  <c r="F450" i="12"/>
  <c r="E450" i="12"/>
  <c r="O449" i="12"/>
  <c r="N449" i="12"/>
  <c r="F449" i="12"/>
  <c r="E449" i="12"/>
  <c r="D449" i="12"/>
  <c r="O448" i="12"/>
  <c r="N448" i="12"/>
  <c r="D448" i="12" s="1"/>
  <c r="F448" i="12"/>
  <c r="E448" i="12"/>
  <c r="O447" i="12"/>
  <c r="N447" i="12"/>
  <c r="D447" i="12" s="1"/>
  <c r="F447" i="12"/>
  <c r="E447" i="12"/>
  <c r="O446" i="12"/>
  <c r="N446" i="12"/>
  <c r="D446" i="12" s="1"/>
  <c r="F446" i="12"/>
  <c r="E446" i="12"/>
  <c r="O445" i="12"/>
  <c r="N445" i="12"/>
  <c r="D445" i="12" s="1"/>
  <c r="F445" i="12"/>
  <c r="E445" i="12"/>
  <c r="O444" i="12"/>
  <c r="N444" i="12"/>
  <c r="D444" i="12" s="1"/>
  <c r="F444" i="12"/>
  <c r="E444" i="12"/>
  <c r="O443" i="12"/>
  <c r="N443" i="12"/>
  <c r="D443" i="12" s="1"/>
  <c r="F443" i="12"/>
  <c r="E443" i="12"/>
  <c r="O442" i="12"/>
  <c r="N442" i="12"/>
  <c r="D442" i="12" s="1"/>
  <c r="F442" i="12"/>
  <c r="E442" i="12"/>
  <c r="O441" i="12"/>
  <c r="N441" i="12"/>
  <c r="D441" i="12" s="1"/>
  <c r="F441" i="12"/>
  <c r="E441" i="12"/>
  <c r="O440" i="12"/>
  <c r="N440" i="12"/>
  <c r="D440" i="12" s="1"/>
  <c r="F440" i="12"/>
  <c r="E440" i="12"/>
  <c r="O439" i="12"/>
  <c r="N439" i="12"/>
  <c r="D439" i="12" s="1"/>
  <c r="F439" i="12"/>
  <c r="E439" i="12"/>
  <c r="O438" i="12"/>
  <c r="N438" i="12"/>
  <c r="D438" i="12" s="1"/>
  <c r="F438" i="12"/>
  <c r="E438" i="12"/>
  <c r="O437" i="12"/>
  <c r="N437" i="12"/>
  <c r="D437" i="12" s="1"/>
  <c r="F437" i="12"/>
  <c r="E437" i="12"/>
  <c r="O436" i="12"/>
  <c r="N436" i="12"/>
  <c r="D436" i="12" s="1"/>
  <c r="F436" i="12"/>
  <c r="E436" i="12"/>
  <c r="O435" i="12"/>
  <c r="N435" i="12"/>
  <c r="D435" i="12" s="1"/>
  <c r="F435" i="12"/>
  <c r="E435" i="12"/>
  <c r="O434" i="12"/>
  <c r="N434" i="12"/>
  <c r="D434" i="12" s="1"/>
  <c r="F434" i="12"/>
  <c r="E434" i="12"/>
  <c r="O433" i="12"/>
  <c r="N433" i="12"/>
  <c r="D433" i="12" s="1"/>
  <c r="F433" i="12"/>
  <c r="E433" i="12"/>
  <c r="O432" i="12"/>
  <c r="N432" i="12"/>
  <c r="D432" i="12" s="1"/>
  <c r="F432" i="12"/>
  <c r="E432" i="12"/>
  <c r="O431" i="12"/>
  <c r="N431" i="12"/>
  <c r="D431" i="12" s="1"/>
  <c r="F431" i="12"/>
  <c r="E431" i="12"/>
  <c r="O430" i="12"/>
  <c r="N430" i="12"/>
  <c r="D430" i="12" s="1"/>
  <c r="F430" i="12"/>
  <c r="E430" i="12"/>
  <c r="O429" i="12"/>
  <c r="N429" i="12"/>
  <c r="F429" i="12"/>
  <c r="E429" i="12"/>
  <c r="D429" i="12"/>
  <c r="O428" i="12"/>
  <c r="N428" i="12"/>
  <c r="D428" i="12" s="1"/>
  <c r="F428" i="12"/>
  <c r="E428" i="12"/>
  <c r="O427" i="12"/>
  <c r="N427" i="12"/>
  <c r="D427" i="12" s="1"/>
  <c r="F427" i="12"/>
  <c r="E427" i="12"/>
  <c r="O426" i="12"/>
  <c r="N426" i="12"/>
  <c r="D426" i="12" s="1"/>
  <c r="F426" i="12"/>
  <c r="E426" i="12"/>
  <c r="O425" i="12"/>
  <c r="N425" i="12"/>
  <c r="F425" i="12"/>
  <c r="E425" i="12"/>
  <c r="D425" i="12"/>
  <c r="O424" i="12"/>
  <c r="N424" i="12"/>
  <c r="D424" i="12" s="1"/>
  <c r="F424" i="12"/>
  <c r="E424" i="12"/>
  <c r="O423" i="12"/>
  <c r="N423" i="12"/>
  <c r="D423" i="12" s="1"/>
  <c r="F423" i="12"/>
  <c r="E423" i="12"/>
  <c r="O422" i="12"/>
  <c r="N422" i="12"/>
  <c r="D422" i="12" s="1"/>
  <c r="F422" i="12"/>
  <c r="E422" i="12"/>
  <c r="O421" i="12"/>
  <c r="N421" i="12"/>
  <c r="D421" i="12" s="1"/>
  <c r="F421" i="12"/>
  <c r="E421" i="12"/>
  <c r="O420" i="12"/>
  <c r="N420" i="12"/>
  <c r="D420" i="12" s="1"/>
  <c r="F420" i="12"/>
  <c r="E420" i="12"/>
  <c r="O419" i="12"/>
  <c r="N419" i="12"/>
  <c r="D419" i="12" s="1"/>
  <c r="F419" i="12"/>
  <c r="E419" i="12"/>
  <c r="O418" i="12"/>
  <c r="N418" i="12"/>
  <c r="D418" i="12" s="1"/>
  <c r="F418" i="12"/>
  <c r="E418" i="12"/>
  <c r="O417" i="12"/>
  <c r="N417" i="12"/>
  <c r="D417" i="12" s="1"/>
  <c r="F417" i="12"/>
  <c r="E417" i="12"/>
  <c r="O416" i="12"/>
  <c r="N416" i="12"/>
  <c r="D416" i="12" s="1"/>
  <c r="F416" i="12"/>
  <c r="E416" i="12"/>
  <c r="O415" i="12"/>
  <c r="N415" i="12"/>
  <c r="D415" i="12" s="1"/>
  <c r="F415" i="12"/>
  <c r="E415" i="12"/>
  <c r="O414" i="12"/>
  <c r="N414" i="12"/>
  <c r="D414" i="12" s="1"/>
  <c r="F414" i="12"/>
  <c r="E414" i="12"/>
  <c r="O413" i="12"/>
  <c r="N413" i="12"/>
  <c r="F413" i="12"/>
  <c r="E413" i="12"/>
  <c r="D413" i="12"/>
  <c r="O412" i="12"/>
  <c r="N412" i="12"/>
  <c r="D412" i="12" s="1"/>
  <c r="F412" i="12"/>
  <c r="E412" i="12"/>
  <c r="O411" i="12"/>
  <c r="N411" i="12"/>
  <c r="D411" i="12" s="1"/>
  <c r="F411" i="12"/>
  <c r="E411" i="12"/>
  <c r="O410" i="12"/>
  <c r="N410" i="12"/>
  <c r="D410" i="12" s="1"/>
  <c r="F410" i="12"/>
  <c r="E410" i="12"/>
  <c r="O409" i="12"/>
  <c r="N409" i="12"/>
  <c r="F409" i="12"/>
  <c r="E409" i="12"/>
  <c r="D409" i="12"/>
  <c r="O408" i="12"/>
  <c r="N408" i="12"/>
  <c r="D408" i="12" s="1"/>
  <c r="F408" i="12"/>
  <c r="E408" i="12"/>
  <c r="O407" i="12"/>
  <c r="N407" i="12"/>
  <c r="D407" i="12" s="1"/>
  <c r="F407" i="12"/>
  <c r="E407" i="12"/>
  <c r="O406" i="12"/>
  <c r="N406" i="12"/>
  <c r="D406" i="12" s="1"/>
  <c r="F406" i="12"/>
  <c r="E406" i="12"/>
  <c r="O405" i="12"/>
  <c r="N405" i="12"/>
  <c r="D405" i="12" s="1"/>
  <c r="F405" i="12"/>
  <c r="E405" i="12"/>
  <c r="O404" i="12"/>
  <c r="N404" i="12"/>
  <c r="D404" i="12" s="1"/>
  <c r="F404" i="12"/>
  <c r="E404" i="12"/>
  <c r="O403" i="12"/>
  <c r="N403" i="12"/>
  <c r="D403" i="12" s="1"/>
  <c r="F403" i="12"/>
  <c r="E403" i="12"/>
  <c r="O402" i="12"/>
  <c r="N402" i="12"/>
  <c r="D402" i="12" s="1"/>
  <c r="F402" i="12"/>
  <c r="E402" i="12"/>
  <c r="O401" i="12"/>
  <c r="N401" i="12"/>
  <c r="D401" i="12" s="1"/>
  <c r="F401" i="12"/>
  <c r="E401" i="12"/>
  <c r="O400" i="12"/>
  <c r="N400" i="12"/>
  <c r="D400" i="12" s="1"/>
  <c r="F400" i="12"/>
  <c r="E400" i="12"/>
  <c r="O399" i="12"/>
  <c r="N399" i="12"/>
  <c r="D399" i="12" s="1"/>
  <c r="F399" i="12"/>
  <c r="E399" i="12"/>
  <c r="O398" i="12"/>
  <c r="N398" i="12"/>
  <c r="D398" i="12" s="1"/>
  <c r="F398" i="12"/>
  <c r="E398" i="12"/>
  <c r="O397" i="12"/>
  <c r="N397" i="12"/>
  <c r="F397" i="12"/>
  <c r="E397" i="12"/>
  <c r="D397" i="12"/>
  <c r="O396" i="12"/>
  <c r="N396" i="12"/>
  <c r="D396" i="12" s="1"/>
  <c r="F396" i="12"/>
  <c r="E396" i="12"/>
  <c r="O395" i="12"/>
  <c r="N395" i="12"/>
  <c r="D395" i="12" s="1"/>
  <c r="F395" i="12"/>
  <c r="E395" i="12"/>
  <c r="O394" i="12"/>
  <c r="N394" i="12"/>
  <c r="D394" i="12" s="1"/>
  <c r="F394" i="12"/>
  <c r="E394" i="12"/>
  <c r="O393" i="12"/>
  <c r="N393" i="12"/>
  <c r="D393" i="12" s="1"/>
  <c r="F393" i="12"/>
  <c r="E393" i="12"/>
  <c r="O392" i="12"/>
  <c r="N392" i="12"/>
  <c r="D392" i="12" s="1"/>
  <c r="F392" i="12"/>
  <c r="E392" i="12"/>
  <c r="O391" i="12"/>
  <c r="N391" i="12"/>
  <c r="D391" i="12" s="1"/>
  <c r="F391" i="12"/>
  <c r="E391" i="12"/>
  <c r="O390" i="12"/>
  <c r="N390" i="12"/>
  <c r="D390" i="12" s="1"/>
  <c r="F390" i="12"/>
  <c r="E390" i="12"/>
  <c r="O389" i="12"/>
  <c r="N389" i="12"/>
  <c r="D389" i="12" s="1"/>
  <c r="F389" i="12"/>
  <c r="E389" i="12"/>
  <c r="O388" i="12"/>
  <c r="N388" i="12"/>
  <c r="D388" i="12" s="1"/>
  <c r="F388" i="12"/>
  <c r="E388" i="12"/>
  <c r="O387" i="12"/>
  <c r="N387" i="12"/>
  <c r="D387" i="12" s="1"/>
  <c r="F387" i="12"/>
  <c r="E387" i="12"/>
  <c r="O386" i="12"/>
  <c r="N386" i="12"/>
  <c r="D386" i="12" s="1"/>
  <c r="F386" i="12"/>
  <c r="E386" i="12"/>
  <c r="O385" i="12"/>
  <c r="N385" i="12"/>
  <c r="D385" i="12" s="1"/>
  <c r="F385" i="12"/>
  <c r="E385" i="12"/>
  <c r="O384" i="12"/>
  <c r="N384" i="12"/>
  <c r="D384" i="12" s="1"/>
  <c r="F384" i="12"/>
  <c r="E384" i="12"/>
  <c r="O383" i="12"/>
  <c r="N383" i="12"/>
  <c r="D383" i="12" s="1"/>
  <c r="F383" i="12"/>
  <c r="E383" i="12"/>
  <c r="O382" i="12"/>
  <c r="N382" i="12"/>
  <c r="D382" i="12" s="1"/>
  <c r="F382" i="12"/>
  <c r="E382" i="12"/>
  <c r="O381" i="12"/>
  <c r="N381" i="12"/>
  <c r="F381" i="12"/>
  <c r="E381" i="12"/>
  <c r="D381" i="12"/>
  <c r="O380" i="12"/>
  <c r="N380" i="12"/>
  <c r="D380" i="12" s="1"/>
  <c r="F380" i="12"/>
  <c r="E380" i="12"/>
  <c r="O379" i="12"/>
  <c r="N379" i="12"/>
  <c r="D379" i="12" s="1"/>
  <c r="F379" i="12"/>
  <c r="E379" i="12"/>
  <c r="O378" i="12"/>
  <c r="N378" i="12"/>
  <c r="D378" i="12" s="1"/>
  <c r="F378" i="12"/>
  <c r="E378" i="12"/>
  <c r="O377" i="12"/>
  <c r="N377" i="12"/>
  <c r="D377" i="12" s="1"/>
  <c r="F377" i="12"/>
  <c r="E377" i="12"/>
  <c r="O376" i="12"/>
  <c r="N376" i="12"/>
  <c r="D376" i="12" s="1"/>
  <c r="F376" i="12"/>
  <c r="E376" i="12"/>
  <c r="O375" i="12"/>
  <c r="N375" i="12"/>
  <c r="D375" i="12" s="1"/>
  <c r="F375" i="12"/>
  <c r="E375" i="12"/>
  <c r="O374" i="12"/>
  <c r="N374" i="12"/>
  <c r="D374" i="12" s="1"/>
  <c r="F374" i="12"/>
  <c r="E374" i="12"/>
  <c r="O373" i="12"/>
  <c r="N373" i="12"/>
  <c r="D373" i="12" s="1"/>
  <c r="F373" i="12"/>
  <c r="E373" i="12"/>
  <c r="O372" i="12"/>
  <c r="N372" i="12"/>
  <c r="D372" i="12" s="1"/>
  <c r="F372" i="12"/>
  <c r="E372" i="12"/>
  <c r="O371" i="12"/>
  <c r="N371" i="12"/>
  <c r="D371" i="12" s="1"/>
  <c r="F371" i="12"/>
  <c r="E371" i="12"/>
  <c r="O370" i="12"/>
  <c r="N370" i="12"/>
  <c r="D370" i="12" s="1"/>
  <c r="F370" i="12"/>
  <c r="E370" i="12"/>
  <c r="O369" i="12"/>
  <c r="N369" i="12"/>
  <c r="D369" i="12" s="1"/>
  <c r="F369" i="12"/>
  <c r="E369" i="12"/>
  <c r="O368" i="12"/>
  <c r="N368" i="12"/>
  <c r="D368" i="12" s="1"/>
  <c r="F368" i="12"/>
  <c r="E368" i="12"/>
  <c r="O367" i="12"/>
  <c r="N367" i="12"/>
  <c r="D367" i="12" s="1"/>
  <c r="F367" i="12"/>
  <c r="E367" i="12"/>
  <c r="O366" i="12"/>
  <c r="N366" i="12"/>
  <c r="D366" i="12" s="1"/>
  <c r="F366" i="12"/>
  <c r="E366" i="12"/>
  <c r="O365" i="12"/>
  <c r="N365" i="12"/>
  <c r="F365" i="12"/>
  <c r="E365" i="12"/>
  <c r="D365" i="12"/>
  <c r="O364" i="12"/>
  <c r="N364" i="12"/>
  <c r="D364" i="12" s="1"/>
  <c r="F364" i="12"/>
  <c r="E364" i="12"/>
  <c r="O363" i="12"/>
  <c r="N363" i="12"/>
  <c r="D363" i="12" s="1"/>
  <c r="F363" i="12"/>
  <c r="E363" i="12"/>
  <c r="O362" i="12"/>
  <c r="N362" i="12"/>
  <c r="D362" i="12" s="1"/>
  <c r="F362" i="12"/>
  <c r="E362" i="12"/>
  <c r="O361" i="12"/>
  <c r="N361" i="12"/>
  <c r="D361" i="12" s="1"/>
  <c r="F361" i="12"/>
  <c r="E361" i="12"/>
  <c r="O360" i="12"/>
  <c r="N360" i="12"/>
  <c r="D360" i="12" s="1"/>
  <c r="F360" i="12"/>
  <c r="E360" i="12"/>
  <c r="O359" i="12"/>
  <c r="N359" i="12"/>
  <c r="D359" i="12" s="1"/>
  <c r="F359" i="12"/>
  <c r="E359" i="12"/>
  <c r="O358" i="12"/>
  <c r="N358" i="12"/>
  <c r="D358" i="12" s="1"/>
  <c r="F358" i="12"/>
  <c r="E358" i="12"/>
  <c r="O357" i="12"/>
  <c r="N357" i="12"/>
  <c r="D357" i="12" s="1"/>
  <c r="F357" i="12"/>
  <c r="E357" i="12"/>
  <c r="O356" i="12"/>
  <c r="N356" i="12"/>
  <c r="D356" i="12" s="1"/>
  <c r="F356" i="12"/>
  <c r="E356" i="12"/>
  <c r="O355" i="12"/>
  <c r="N355" i="12"/>
  <c r="D355" i="12" s="1"/>
  <c r="F355" i="12"/>
  <c r="E355" i="12"/>
  <c r="O354" i="12"/>
  <c r="N354" i="12"/>
  <c r="D354" i="12" s="1"/>
  <c r="F354" i="12"/>
  <c r="E354" i="12"/>
  <c r="O353" i="12"/>
  <c r="N353" i="12"/>
  <c r="D353" i="12" s="1"/>
  <c r="F353" i="12"/>
  <c r="E353" i="12"/>
  <c r="O352" i="12"/>
  <c r="N352" i="12"/>
  <c r="D352" i="12" s="1"/>
  <c r="F352" i="12"/>
  <c r="E352" i="12"/>
  <c r="O351" i="12"/>
  <c r="N351" i="12"/>
  <c r="D351" i="12" s="1"/>
  <c r="F351" i="12"/>
  <c r="E351" i="12"/>
  <c r="O350" i="12"/>
  <c r="N350" i="12"/>
  <c r="D350" i="12" s="1"/>
  <c r="F350" i="12"/>
  <c r="E350" i="12"/>
  <c r="O349" i="12"/>
  <c r="N349" i="12"/>
  <c r="F349" i="12"/>
  <c r="E349" i="12"/>
  <c r="D349" i="12"/>
  <c r="O348" i="12"/>
  <c r="N348" i="12"/>
  <c r="D348" i="12" s="1"/>
  <c r="F348" i="12"/>
  <c r="E348" i="12"/>
  <c r="O347" i="12"/>
  <c r="N347" i="12"/>
  <c r="D347" i="12" s="1"/>
  <c r="F347" i="12"/>
  <c r="E347" i="12"/>
  <c r="O346" i="12"/>
  <c r="N346" i="12"/>
  <c r="D346" i="12" s="1"/>
  <c r="F346" i="12"/>
  <c r="E346" i="12"/>
  <c r="O345" i="12"/>
  <c r="N345" i="12"/>
  <c r="D345" i="12" s="1"/>
  <c r="F345" i="12"/>
  <c r="E345" i="12"/>
  <c r="O344" i="12"/>
  <c r="N344" i="12"/>
  <c r="D344" i="12" s="1"/>
  <c r="F344" i="12"/>
  <c r="E344" i="12"/>
  <c r="O343" i="12"/>
  <c r="N343" i="12"/>
  <c r="D343" i="12" s="1"/>
  <c r="F343" i="12"/>
  <c r="E343" i="12"/>
  <c r="O342" i="12"/>
  <c r="N342" i="12"/>
  <c r="D342" i="12" s="1"/>
  <c r="F342" i="12"/>
  <c r="E342" i="12"/>
  <c r="O341" i="12"/>
  <c r="N341" i="12"/>
  <c r="D341" i="12" s="1"/>
  <c r="F341" i="12"/>
  <c r="E341" i="12"/>
  <c r="O340" i="12"/>
  <c r="N340" i="12"/>
  <c r="D340" i="12" s="1"/>
  <c r="F340" i="12"/>
  <c r="E340" i="12"/>
  <c r="O339" i="12"/>
  <c r="N339" i="12"/>
  <c r="D339" i="12" s="1"/>
  <c r="F339" i="12"/>
  <c r="E339" i="12"/>
  <c r="O338" i="12"/>
  <c r="N338" i="12"/>
  <c r="D338" i="12" s="1"/>
  <c r="F338" i="12"/>
  <c r="E338" i="12"/>
  <c r="O337" i="12"/>
  <c r="N337" i="12"/>
  <c r="D337" i="12" s="1"/>
  <c r="F337" i="12"/>
  <c r="E337" i="12"/>
  <c r="O336" i="12"/>
  <c r="N336" i="12"/>
  <c r="D336" i="12" s="1"/>
  <c r="F336" i="12"/>
  <c r="E336" i="12"/>
  <c r="O335" i="12"/>
  <c r="N335" i="12"/>
  <c r="D335" i="12" s="1"/>
  <c r="F335" i="12"/>
  <c r="E335" i="12"/>
  <c r="O334" i="12"/>
  <c r="N334" i="12"/>
  <c r="D334" i="12" s="1"/>
  <c r="F334" i="12"/>
  <c r="E334" i="12"/>
  <c r="O333" i="12"/>
  <c r="N333" i="12"/>
  <c r="F333" i="12"/>
  <c r="E333" i="12"/>
  <c r="D333" i="12"/>
  <c r="O332" i="12"/>
  <c r="N332" i="12"/>
  <c r="D332" i="12" s="1"/>
  <c r="F332" i="12"/>
  <c r="E332" i="12"/>
  <c r="O331" i="12"/>
  <c r="N331" i="12"/>
  <c r="D331" i="12" s="1"/>
  <c r="F331" i="12"/>
  <c r="E331" i="12"/>
  <c r="O330" i="12"/>
  <c r="N330" i="12"/>
  <c r="D330" i="12" s="1"/>
  <c r="F330" i="12"/>
  <c r="E330" i="12"/>
  <c r="O329" i="12"/>
  <c r="N329" i="12"/>
  <c r="D329" i="12" s="1"/>
  <c r="F329" i="12"/>
  <c r="E329" i="12"/>
  <c r="O328" i="12"/>
  <c r="N328" i="12"/>
  <c r="D328" i="12" s="1"/>
  <c r="F328" i="12"/>
  <c r="E328" i="12"/>
  <c r="O327" i="12"/>
  <c r="N327" i="12"/>
  <c r="D327" i="12" s="1"/>
  <c r="F327" i="12"/>
  <c r="E327" i="12"/>
  <c r="O326" i="12"/>
  <c r="N326" i="12"/>
  <c r="D326" i="12" s="1"/>
  <c r="F326" i="12"/>
  <c r="E326" i="12"/>
  <c r="O325" i="12"/>
  <c r="N325" i="12"/>
  <c r="D325" i="12" s="1"/>
  <c r="F325" i="12"/>
  <c r="E325" i="12"/>
  <c r="O324" i="12"/>
  <c r="N324" i="12"/>
  <c r="D324" i="12" s="1"/>
  <c r="F324" i="12"/>
  <c r="E324" i="12"/>
  <c r="O323" i="12"/>
  <c r="N323" i="12"/>
  <c r="D323" i="12" s="1"/>
  <c r="F323" i="12"/>
  <c r="E323" i="12"/>
  <c r="O322" i="12"/>
  <c r="N322" i="12"/>
  <c r="D322" i="12" s="1"/>
  <c r="F322" i="12"/>
  <c r="E322" i="12"/>
  <c r="O321" i="12"/>
  <c r="N321" i="12"/>
  <c r="D321" i="12" s="1"/>
  <c r="F321" i="12"/>
  <c r="E321" i="12"/>
  <c r="O320" i="12"/>
  <c r="N320" i="12"/>
  <c r="D320" i="12" s="1"/>
  <c r="F320" i="12"/>
  <c r="E320" i="12"/>
  <c r="O319" i="12"/>
  <c r="N319" i="12"/>
  <c r="D319" i="12" s="1"/>
  <c r="F319" i="12"/>
  <c r="E319" i="12"/>
  <c r="O318" i="12"/>
  <c r="N318" i="12"/>
  <c r="D318" i="12" s="1"/>
  <c r="F318" i="12"/>
  <c r="E318" i="12"/>
  <c r="O317" i="12"/>
  <c r="N317" i="12"/>
  <c r="F317" i="12"/>
  <c r="E317" i="12"/>
  <c r="D317" i="12"/>
  <c r="O316" i="12"/>
  <c r="N316" i="12"/>
  <c r="D316" i="12" s="1"/>
  <c r="F316" i="12"/>
  <c r="E316" i="12"/>
  <c r="O315" i="12"/>
  <c r="N315" i="12"/>
  <c r="D315" i="12" s="1"/>
  <c r="F315" i="12"/>
  <c r="E315" i="12"/>
  <c r="O314" i="12"/>
  <c r="N314" i="12"/>
  <c r="D314" i="12" s="1"/>
  <c r="F314" i="12"/>
  <c r="E314" i="12"/>
  <c r="O313" i="12"/>
  <c r="N313" i="12"/>
  <c r="D313" i="12" s="1"/>
  <c r="F313" i="12"/>
  <c r="E313" i="12"/>
  <c r="O312" i="12"/>
  <c r="N312" i="12"/>
  <c r="D312" i="12" s="1"/>
  <c r="F312" i="12"/>
  <c r="E312" i="12"/>
  <c r="O311" i="12"/>
  <c r="N311" i="12"/>
  <c r="D311" i="12" s="1"/>
  <c r="F311" i="12"/>
  <c r="E311" i="12"/>
  <c r="O310" i="12"/>
  <c r="N310" i="12"/>
  <c r="D310" i="12" s="1"/>
  <c r="F310" i="12"/>
  <c r="E310" i="12"/>
  <c r="O309" i="12"/>
  <c r="N309" i="12"/>
  <c r="D309" i="12" s="1"/>
  <c r="F309" i="12"/>
  <c r="E309" i="12"/>
  <c r="O308" i="12"/>
  <c r="N308" i="12"/>
  <c r="D308" i="12" s="1"/>
  <c r="F308" i="12"/>
  <c r="E308" i="12"/>
  <c r="O307" i="12"/>
  <c r="N307" i="12"/>
  <c r="D307" i="12" s="1"/>
  <c r="F307" i="12"/>
  <c r="E307" i="12"/>
  <c r="O306" i="12"/>
  <c r="N306" i="12"/>
  <c r="D306" i="12" s="1"/>
  <c r="F306" i="12"/>
  <c r="E306" i="12"/>
  <c r="O305" i="12"/>
  <c r="N305" i="12"/>
  <c r="D305" i="12" s="1"/>
  <c r="F305" i="12"/>
  <c r="E305" i="12"/>
  <c r="O304" i="12"/>
  <c r="N304" i="12"/>
  <c r="D304" i="12" s="1"/>
  <c r="F304" i="12"/>
  <c r="E304" i="12"/>
  <c r="O303" i="12"/>
  <c r="N303" i="12"/>
  <c r="D303" i="12" s="1"/>
  <c r="F303" i="12"/>
  <c r="E303" i="12"/>
  <c r="O302" i="12"/>
  <c r="N302" i="12"/>
  <c r="D302" i="12" s="1"/>
  <c r="F302" i="12"/>
  <c r="E302" i="12"/>
  <c r="O301" i="12"/>
  <c r="N301" i="12"/>
  <c r="F301" i="12"/>
  <c r="E301" i="12"/>
  <c r="D301" i="12"/>
  <c r="O300" i="12"/>
  <c r="N300" i="12"/>
  <c r="D300" i="12" s="1"/>
  <c r="F300" i="12"/>
  <c r="E300" i="12"/>
  <c r="O299" i="12"/>
  <c r="N299" i="12"/>
  <c r="D299" i="12" s="1"/>
  <c r="F299" i="12"/>
  <c r="E299" i="12"/>
  <c r="O298" i="12"/>
  <c r="N298" i="12"/>
  <c r="D298" i="12" s="1"/>
  <c r="F298" i="12"/>
  <c r="E298" i="12"/>
  <c r="O297" i="12"/>
  <c r="N297" i="12"/>
  <c r="D297" i="12" s="1"/>
  <c r="F297" i="12"/>
  <c r="E297" i="12"/>
  <c r="O296" i="12"/>
  <c r="N296" i="12"/>
  <c r="D296" i="12" s="1"/>
  <c r="F296" i="12"/>
  <c r="E296" i="12"/>
  <c r="O295" i="12"/>
  <c r="N295" i="12"/>
  <c r="D295" i="12" s="1"/>
  <c r="F295" i="12"/>
  <c r="E295" i="12"/>
  <c r="O294" i="12"/>
  <c r="N294" i="12"/>
  <c r="D294" i="12" s="1"/>
  <c r="F294" i="12"/>
  <c r="E294" i="12"/>
  <c r="O293" i="12"/>
  <c r="N293" i="12"/>
  <c r="F293" i="12"/>
  <c r="E293" i="12"/>
  <c r="D293" i="12"/>
  <c r="O292" i="12"/>
  <c r="N292" i="12"/>
  <c r="D292" i="12" s="1"/>
  <c r="F292" i="12"/>
  <c r="E292" i="12"/>
  <c r="O291" i="12"/>
  <c r="N291" i="12"/>
  <c r="D291" i="12" s="1"/>
  <c r="F291" i="12"/>
  <c r="E291" i="12"/>
  <c r="O290" i="12"/>
  <c r="N290" i="12"/>
  <c r="D290" i="12" s="1"/>
  <c r="F290" i="12"/>
  <c r="E290" i="12"/>
  <c r="O289" i="12"/>
  <c r="N289" i="12"/>
  <c r="D289" i="12" s="1"/>
  <c r="F289" i="12"/>
  <c r="E289" i="12"/>
  <c r="O288" i="12"/>
  <c r="N288" i="12"/>
  <c r="D288" i="12" s="1"/>
  <c r="F288" i="12"/>
  <c r="E288" i="12"/>
  <c r="O287" i="12"/>
  <c r="N287" i="12"/>
  <c r="D287" i="12" s="1"/>
  <c r="F287" i="12"/>
  <c r="E287" i="12"/>
  <c r="O286" i="12"/>
  <c r="N286" i="12"/>
  <c r="D286" i="12" s="1"/>
  <c r="F286" i="12"/>
  <c r="E286" i="12"/>
  <c r="O285" i="12"/>
  <c r="N285" i="12"/>
  <c r="F285" i="12"/>
  <c r="E285" i="12"/>
  <c r="D285" i="12"/>
  <c r="O284" i="12"/>
  <c r="N284" i="12"/>
  <c r="D284" i="12" s="1"/>
  <c r="F284" i="12"/>
  <c r="E284" i="12"/>
  <c r="O283" i="12"/>
  <c r="N283" i="12"/>
  <c r="D283" i="12" s="1"/>
  <c r="F283" i="12"/>
  <c r="E283" i="12"/>
  <c r="O282" i="12"/>
  <c r="N282" i="12"/>
  <c r="D282" i="12" s="1"/>
  <c r="F282" i="12"/>
  <c r="E282" i="12"/>
  <c r="O281" i="12"/>
  <c r="N281" i="12"/>
  <c r="D281" i="12" s="1"/>
  <c r="F281" i="12"/>
  <c r="E281" i="12"/>
  <c r="O280" i="12"/>
  <c r="N280" i="12"/>
  <c r="D280" i="12" s="1"/>
  <c r="F280" i="12"/>
  <c r="E280" i="12"/>
  <c r="O279" i="12"/>
  <c r="N279" i="12"/>
  <c r="D279" i="12" s="1"/>
  <c r="F279" i="12"/>
  <c r="E279" i="12"/>
  <c r="O278" i="12"/>
  <c r="N278" i="12"/>
  <c r="D278" i="12" s="1"/>
  <c r="F278" i="12"/>
  <c r="E278" i="12"/>
  <c r="O277" i="12"/>
  <c r="N277" i="12"/>
  <c r="D277" i="12" s="1"/>
  <c r="F277" i="12"/>
  <c r="E277" i="12"/>
  <c r="O276" i="12"/>
  <c r="N276" i="12"/>
  <c r="D276" i="12" s="1"/>
  <c r="F276" i="12"/>
  <c r="E276" i="12"/>
  <c r="O275" i="12"/>
  <c r="N275" i="12"/>
  <c r="D275" i="12" s="1"/>
  <c r="F275" i="12"/>
  <c r="E275" i="12"/>
  <c r="O274" i="12"/>
  <c r="N274" i="12"/>
  <c r="D274" i="12" s="1"/>
  <c r="F274" i="12"/>
  <c r="E274" i="12"/>
  <c r="O273" i="12"/>
  <c r="N273" i="12"/>
  <c r="D273" i="12" s="1"/>
  <c r="F273" i="12"/>
  <c r="E273" i="12"/>
  <c r="O272" i="12"/>
  <c r="N272" i="12"/>
  <c r="D272" i="12" s="1"/>
  <c r="F272" i="12"/>
  <c r="E272" i="12"/>
  <c r="O271" i="12"/>
  <c r="N271" i="12"/>
  <c r="D271" i="12" s="1"/>
  <c r="F271" i="12"/>
  <c r="E271" i="12"/>
  <c r="O270" i="12"/>
  <c r="N270" i="12"/>
  <c r="D270" i="12" s="1"/>
  <c r="F270" i="12"/>
  <c r="E270" i="12"/>
  <c r="O269" i="12"/>
  <c r="N269" i="12"/>
  <c r="F269" i="12"/>
  <c r="E269" i="12"/>
  <c r="D269" i="12"/>
  <c r="O268" i="12"/>
  <c r="N268" i="12"/>
  <c r="D268" i="12" s="1"/>
  <c r="F268" i="12"/>
  <c r="E268" i="12"/>
  <c r="O267" i="12"/>
  <c r="N267" i="12"/>
  <c r="D267" i="12" s="1"/>
  <c r="F267" i="12"/>
  <c r="E267" i="12"/>
  <c r="O266" i="12"/>
  <c r="N266" i="12"/>
  <c r="D266" i="12" s="1"/>
  <c r="F266" i="12"/>
  <c r="E266" i="12"/>
  <c r="O265" i="12"/>
  <c r="N265" i="12"/>
  <c r="D265" i="12" s="1"/>
  <c r="F265" i="12"/>
  <c r="E265" i="12"/>
  <c r="O264" i="12"/>
  <c r="N264" i="12"/>
  <c r="D264" i="12" s="1"/>
  <c r="F264" i="12"/>
  <c r="E264" i="12"/>
  <c r="O263" i="12"/>
  <c r="N263" i="12"/>
  <c r="D263" i="12" s="1"/>
  <c r="F263" i="12"/>
  <c r="E263" i="12"/>
  <c r="O262" i="12"/>
  <c r="N262" i="12"/>
  <c r="D262" i="12" s="1"/>
  <c r="F262" i="12"/>
  <c r="E262" i="12"/>
  <c r="O261" i="12"/>
  <c r="N261" i="12"/>
  <c r="D261" i="12" s="1"/>
  <c r="F261" i="12"/>
  <c r="E261" i="12"/>
  <c r="O260" i="12"/>
  <c r="N260" i="12"/>
  <c r="D260" i="12" s="1"/>
  <c r="F260" i="12"/>
  <c r="E260" i="12"/>
  <c r="O259" i="12"/>
  <c r="N259" i="12"/>
  <c r="D259" i="12" s="1"/>
  <c r="F259" i="12"/>
  <c r="E259" i="12"/>
  <c r="O258" i="12"/>
  <c r="N258" i="12"/>
  <c r="D258" i="12" s="1"/>
  <c r="F258" i="12"/>
  <c r="E258" i="12"/>
  <c r="O257" i="12"/>
  <c r="N257" i="12"/>
  <c r="D257" i="12" s="1"/>
  <c r="F257" i="12"/>
  <c r="E257" i="12"/>
  <c r="O256" i="12"/>
  <c r="N256" i="12"/>
  <c r="D256" i="12" s="1"/>
  <c r="F256" i="12"/>
  <c r="E256" i="12"/>
  <c r="O255" i="12"/>
  <c r="N255" i="12"/>
  <c r="D255" i="12" s="1"/>
  <c r="F255" i="12"/>
  <c r="E255" i="12"/>
  <c r="O254" i="12"/>
  <c r="N254" i="12"/>
  <c r="D254" i="12" s="1"/>
  <c r="F254" i="12"/>
  <c r="E254" i="12"/>
  <c r="O253" i="12"/>
  <c r="N253" i="12"/>
  <c r="F253" i="12"/>
  <c r="E253" i="12"/>
  <c r="D253" i="12"/>
  <c r="O252" i="12"/>
  <c r="N252" i="12"/>
  <c r="D252" i="12" s="1"/>
  <c r="F252" i="12"/>
  <c r="E252" i="12"/>
  <c r="O251" i="12"/>
  <c r="N251" i="12"/>
  <c r="D251" i="12" s="1"/>
  <c r="F251" i="12"/>
  <c r="E251" i="12"/>
  <c r="O250" i="12"/>
  <c r="N250" i="12"/>
  <c r="D250" i="12" s="1"/>
  <c r="F250" i="12"/>
  <c r="E250" i="12"/>
  <c r="O249" i="12"/>
  <c r="N249" i="12"/>
  <c r="D249" i="12" s="1"/>
  <c r="F249" i="12"/>
  <c r="E249" i="12"/>
  <c r="O248" i="12"/>
  <c r="N248" i="12"/>
  <c r="D248" i="12" s="1"/>
  <c r="F248" i="12"/>
  <c r="E248" i="12"/>
  <c r="O247" i="12"/>
  <c r="N247" i="12"/>
  <c r="D247" i="12" s="1"/>
  <c r="F247" i="12"/>
  <c r="E247" i="12"/>
  <c r="O246" i="12"/>
  <c r="N246" i="12"/>
  <c r="D246" i="12" s="1"/>
  <c r="F246" i="12"/>
  <c r="E246" i="12"/>
  <c r="O245" i="12"/>
  <c r="N245" i="12"/>
  <c r="D245" i="12" s="1"/>
  <c r="F245" i="12"/>
  <c r="E245" i="12"/>
  <c r="O244" i="12"/>
  <c r="N244" i="12"/>
  <c r="D244" i="12" s="1"/>
  <c r="F244" i="12"/>
  <c r="E244" i="12"/>
  <c r="O243" i="12"/>
  <c r="N243" i="12"/>
  <c r="D243" i="12" s="1"/>
  <c r="F243" i="12"/>
  <c r="E243" i="12"/>
  <c r="O242" i="12"/>
  <c r="N242" i="12"/>
  <c r="D242" i="12" s="1"/>
  <c r="F242" i="12"/>
  <c r="E242" i="12"/>
  <c r="O241" i="12"/>
  <c r="N241" i="12"/>
  <c r="D241" i="12" s="1"/>
  <c r="F241" i="12"/>
  <c r="E241" i="12"/>
  <c r="O240" i="12"/>
  <c r="N240" i="12"/>
  <c r="D240" i="12" s="1"/>
  <c r="F240" i="12"/>
  <c r="E240" i="12"/>
  <c r="O239" i="12"/>
  <c r="N239" i="12"/>
  <c r="D239" i="12" s="1"/>
  <c r="F239" i="12"/>
  <c r="E239" i="12"/>
  <c r="O238" i="12"/>
  <c r="N238" i="12"/>
  <c r="D238" i="12" s="1"/>
  <c r="F238" i="12"/>
  <c r="E238" i="12"/>
  <c r="O237" i="12"/>
  <c r="N237" i="12"/>
  <c r="F237" i="12"/>
  <c r="E237" i="12"/>
  <c r="D237" i="12"/>
  <c r="O236" i="12"/>
  <c r="N236" i="12"/>
  <c r="D236" i="12" s="1"/>
  <c r="F236" i="12"/>
  <c r="E236" i="12"/>
  <c r="O235" i="12"/>
  <c r="N235" i="12"/>
  <c r="D235" i="12" s="1"/>
  <c r="F235" i="12"/>
  <c r="E235" i="12"/>
  <c r="O234" i="12"/>
  <c r="N234" i="12"/>
  <c r="D234" i="12" s="1"/>
  <c r="F234" i="12"/>
  <c r="E234" i="12"/>
  <c r="O233" i="12"/>
  <c r="N233" i="12"/>
  <c r="D233" i="12" s="1"/>
  <c r="F233" i="12"/>
  <c r="E233" i="12"/>
  <c r="O232" i="12"/>
  <c r="N232" i="12"/>
  <c r="D232" i="12" s="1"/>
  <c r="F232" i="12"/>
  <c r="E232" i="12"/>
  <c r="O231" i="12"/>
  <c r="N231" i="12"/>
  <c r="D231" i="12" s="1"/>
  <c r="F231" i="12"/>
  <c r="E231" i="12"/>
  <c r="O230" i="12"/>
  <c r="N230" i="12"/>
  <c r="D230" i="12" s="1"/>
  <c r="F230" i="12"/>
  <c r="E230" i="12"/>
  <c r="O229" i="12"/>
  <c r="N229" i="12"/>
  <c r="F229" i="12"/>
  <c r="E229" i="12"/>
  <c r="D229" i="12"/>
  <c r="O228" i="12"/>
  <c r="N228" i="12"/>
  <c r="D228" i="12" s="1"/>
  <c r="F228" i="12"/>
  <c r="E228" i="12"/>
  <c r="O227" i="12"/>
  <c r="N227" i="12"/>
  <c r="D227" i="12" s="1"/>
  <c r="F227" i="12"/>
  <c r="E227" i="12"/>
  <c r="O226" i="12"/>
  <c r="N226" i="12"/>
  <c r="D226" i="12" s="1"/>
  <c r="F226" i="12"/>
  <c r="E226" i="12"/>
  <c r="O225" i="12"/>
  <c r="N225" i="12"/>
  <c r="D225" i="12" s="1"/>
  <c r="F225" i="12"/>
  <c r="E225" i="12"/>
  <c r="O224" i="12"/>
  <c r="N224" i="12"/>
  <c r="D224" i="12" s="1"/>
  <c r="F224" i="12"/>
  <c r="E224" i="12"/>
  <c r="O223" i="12"/>
  <c r="N223" i="12"/>
  <c r="D223" i="12" s="1"/>
  <c r="F223" i="12"/>
  <c r="E223" i="12"/>
  <c r="O222" i="12"/>
  <c r="N222" i="12"/>
  <c r="D222" i="12" s="1"/>
  <c r="F222" i="12"/>
  <c r="E222" i="12"/>
  <c r="O221" i="12"/>
  <c r="N221" i="12"/>
  <c r="F221" i="12"/>
  <c r="E221" i="12"/>
  <c r="D221" i="12"/>
  <c r="O220" i="12"/>
  <c r="N220" i="12"/>
  <c r="D220" i="12" s="1"/>
  <c r="F220" i="12"/>
  <c r="E220" i="12"/>
  <c r="O219" i="12"/>
  <c r="N219" i="12"/>
  <c r="D219" i="12" s="1"/>
  <c r="F219" i="12"/>
  <c r="E219" i="12"/>
  <c r="O218" i="12"/>
  <c r="N218" i="12"/>
  <c r="D218" i="12" s="1"/>
  <c r="F218" i="12"/>
  <c r="E218" i="12"/>
  <c r="O217" i="12"/>
  <c r="N217" i="12"/>
  <c r="D217" i="12" s="1"/>
  <c r="F217" i="12"/>
  <c r="E217" i="12"/>
  <c r="O216" i="12"/>
  <c r="N216" i="12"/>
  <c r="D216" i="12" s="1"/>
  <c r="F216" i="12"/>
  <c r="E216" i="12"/>
  <c r="O215" i="12"/>
  <c r="N215" i="12"/>
  <c r="D215" i="12" s="1"/>
  <c r="F215" i="12"/>
  <c r="E215" i="12"/>
  <c r="O214" i="12"/>
  <c r="N214" i="12"/>
  <c r="D214" i="12" s="1"/>
  <c r="F214" i="12"/>
  <c r="E214" i="12"/>
  <c r="O213" i="12"/>
  <c r="N213" i="12"/>
  <c r="F213" i="12"/>
  <c r="E213" i="12"/>
  <c r="D213" i="12"/>
  <c r="O212" i="12"/>
  <c r="N212" i="12"/>
  <c r="D212" i="12" s="1"/>
  <c r="F212" i="12"/>
  <c r="E212" i="12"/>
  <c r="O211" i="12"/>
  <c r="N211" i="12"/>
  <c r="D211" i="12" s="1"/>
  <c r="F211" i="12"/>
  <c r="E211" i="12"/>
  <c r="O210" i="12"/>
  <c r="N210" i="12"/>
  <c r="D210" i="12" s="1"/>
  <c r="F210" i="12"/>
  <c r="E210" i="12"/>
  <c r="O209" i="12"/>
  <c r="N209" i="12"/>
  <c r="D209" i="12" s="1"/>
  <c r="F209" i="12"/>
  <c r="E209" i="12"/>
  <c r="O208" i="12"/>
  <c r="N208" i="12"/>
  <c r="D208" i="12" s="1"/>
  <c r="F208" i="12"/>
  <c r="E208" i="12"/>
  <c r="O207" i="12"/>
  <c r="N207" i="12"/>
  <c r="D207" i="12" s="1"/>
  <c r="F207" i="12"/>
  <c r="E207" i="12"/>
  <c r="O206" i="12"/>
  <c r="N206" i="12"/>
  <c r="D206" i="12" s="1"/>
  <c r="F206" i="12"/>
  <c r="E206" i="12"/>
  <c r="O205" i="12"/>
  <c r="N205" i="12"/>
  <c r="F205" i="12"/>
  <c r="E205" i="12"/>
  <c r="D205" i="12"/>
  <c r="O204" i="12"/>
  <c r="N204" i="12"/>
  <c r="D204" i="12" s="1"/>
  <c r="F204" i="12"/>
  <c r="E204" i="12"/>
  <c r="O203" i="12"/>
  <c r="N203" i="12"/>
  <c r="D203" i="12" s="1"/>
  <c r="F203" i="12"/>
  <c r="E203" i="12"/>
  <c r="O202" i="12"/>
  <c r="N202" i="12"/>
  <c r="D202" i="12" s="1"/>
  <c r="F202" i="12"/>
  <c r="E202" i="12"/>
  <c r="O201" i="12"/>
  <c r="N201" i="12"/>
  <c r="D201" i="12" s="1"/>
  <c r="F201" i="12"/>
  <c r="E201" i="12"/>
  <c r="O200" i="12"/>
  <c r="N200" i="12"/>
  <c r="D200" i="12" s="1"/>
  <c r="F200" i="12"/>
  <c r="E200" i="12"/>
  <c r="O199" i="12"/>
  <c r="N199" i="12"/>
  <c r="D199" i="12" s="1"/>
  <c r="F199" i="12"/>
  <c r="E199" i="12"/>
  <c r="O198" i="12"/>
  <c r="N198" i="12"/>
  <c r="D198" i="12" s="1"/>
  <c r="F198" i="12"/>
  <c r="E198" i="12"/>
  <c r="O197" i="12"/>
  <c r="N197" i="12"/>
  <c r="D197" i="12" s="1"/>
  <c r="F197" i="12"/>
  <c r="E197" i="12"/>
  <c r="O196" i="12"/>
  <c r="N196" i="12"/>
  <c r="D196" i="12" s="1"/>
  <c r="F196" i="12"/>
  <c r="E196" i="12"/>
  <c r="O195" i="12"/>
  <c r="N195" i="12"/>
  <c r="D195" i="12" s="1"/>
  <c r="F195" i="12"/>
  <c r="E195" i="12"/>
  <c r="O194" i="12"/>
  <c r="N194" i="12"/>
  <c r="D194" i="12" s="1"/>
  <c r="F194" i="12"/>
  <c r="E194" i="12"/>
  <c r="O193" i="12"/>
  <c r="N193" i="12"/>
  <c r="D193" i="12" s="1"/>
  <c r="F193" i="12"/>
  <c r="E193" i="12"/>
  <c r="O192" i="12"/>
  <c r="N192" i="12"/>
  <c r="D192" i="12" s="1"/>
  <c r="F192" i="12"/>
  <c r="E192" i="12"/>
  <c r="O191" i="12"/>
  <c r="N191" i="12"/>
  <c r="D191" i="12" s="1"/>
  <c r="F191" i="12"/>
  <c r="E191" i="12"/>
  <c r="O190" i="12"/>
  <c r="N190" i="12"/>
  <c r="D190" i="12" s="1"/>
  <c r="F190" i="12"/>
  <c r="E190" i="12"/>
  <c r="O189" i="12"/>
  <c r="N189" i="12"/>
  <c r="D189" i="12" s="1"/>
  <c r="F189" i="12"/>
  <c r="E189" i="12"/>
  <c r="O188" i="12"/>
  <c r="N188" i="12"/>
  <c r="D188" i="12" s="1"/>
  <c r="F188" i="12"/>
  <c r="E188" i="12"/>
  <c r="O187" i="12"/>
  <c r="N187" i="12"/>
  <c r="D187" i="12" s="1"/>
  <c r="F187" i="12"/>
  <c r="E187" i="12"/>
  <c r="O186" i="12"/>
  <c r="N186" i="12"/>
  <c r="D186" i="12" s="1"/>
  <c r="F186" i="12"/>
  <c r="E186" i="12"/>
  <c r="O185" i="12"/>
  <c r="N185" i="12"/>
  <c r="F185" i="12"/>
  <c r="E185" i="12"/>
  <c r="D185" i="12"/>
  <c r="O184" i="12"/>
  <c r="N184" i="12"/>
  <c r="D184" i="12" s="1"/>
  <c r="F184" i="12"/>
  <c r="E184" i="12"/>
  <c r="O183" i="12"/>
  <c r="N183" i="12"/>
  <c r="D183" i="12" s="1"/>
  <c r="F183" i="12"/>
  <c r="E183" i="12"/>
  <c r="O182" i="12"/>
  <c r="N182" i="12"/>
  <c r="D182" i="12" s="1"/>
  <c r="F182" i="12"/>
  <c r="E182" i="12"/>
  <c r="O181" i="12"/>
  <c r="N181" i="12"/>
  <c r="D181" i="12" s="1"/>
  <c r="F181" i="12"/>
  <c r="E181" i="12"/>
  <c r="O180" i="12"/>
  <c r="N180" i="12"/>
  <c r="D180" i="12" s="1"/>
  <c r="F180" i="12"/>
  <c r="E180" i="12"/>
  <c r="O179" i="12"/>
  <c r="N179" i="12"/>
  <c r="D179" i="12" s="1"/>
  <c r="F179" i="12"/>
  <c r="E179" i="12"/>
  <c r="O178" i="12"/>
  <c r="N178" i="12"/>
  <c r="D178" i="12" s="1"/>
  <c r="F178" i="12"/>
  <c r="E178" i="12"/>
  <c r="O177" i="12"/>
  <c r="N177" i="12"/>
  <c r="D177" i="12" s="1"/>
  <c r="F177" i="12"/>
  <c r="E177" i="12"/>
  <c r="O176" i="12"/>
  <c r="N176" i="12"/>
  <c r="D176" i="12" s="1"/>
  <c r="F176" i="12"/>
  <c r="E176" i="12"/>
  <c r="O175" i="12"/>
  <c r="N175" i="12"/>
  <c r="D175" i="12" s="1"/>
  <c r="F175" i="12"/>
  <c r="E175" i="12"/>
  <c r="O174" i="12"/>
  <c r="N174" i="12"/>
  <c r="D174" i="12" s="1"/>
  <c r="F174" i="12"/>
  <c r="E174" i="12"/>
  <c r="O173" i="12"/>
  <c r="N173" i="12"/>
  <c r="D173" i="12" s="1"/>
  <c r="F173" i="12"/>
  <c r="E173" i="12"/>
  <c r="O172" i="12"/>
  <c r="N172" i="12"/>
  <c r="D172" i="12" s="1"/>
  <c r="F172" i="12"/>
  <c r="E172" i="12"/>
  <c r="O171" i="12"/>
  <c r="N171" i="12"/>
  <c r="D171" i="12" s="1"/>
  <c r="F171" i="12"/>
  <c r="E171" i="12"/>
  <c r="O170" i="12"/>
  <c r="N170" i="12"/>
  <c r="D170" i="12" s="1"/>
  <c r="F170" i="12"/>
  <c r="E170" i="12"/>
  <c r="O169" i="12"/>
  <c r="N169" i="12"/>
  <c r="F169" i="12"/>
  <c r="E169" i="12"/>
  <c r="D169" i="12"/>
  <c r="O168" i="12"/>
  <c r="N168" i="12"/>
  <c r="D168" i="12" s="1"/>
  <c r="F168" i="12"/>
  <c r="E168" i="12"/>
  <c r="O167" i="12"/>
  <c r="N167" i="12"/>
  <c r="D167" i="12" s="1"/>
  <c r="F167" i="12"/>
  <c r="E167" i="12"/>
  <c r="O166" i="12"/>
  <c r="N166" i="12"/>
  <c r="D166" i="12" s="1"/>
  <c r="F166" i="12"/>
  <c r="E166" i="12"/>
  <c r="O165" i="12"/>
  <c r="N165" i="12"/>
  <c r="D165" i="12" s="1"/>
  <c r="F165" i="12"/>
  <c r="E165" i="12"/>
  <c r="O164" i="12"/>
  <c r="N164" i="12"/>
  <c r="D164" i="12" s="1"/>
  <c r="F164" i="12"/>
  <c r="E164" i="12"/>
  <c r="O163" i="12"/>
  <c r="N163" i="12"/>
  <c r="D163" i="12" s="1"/>
  <c r="F163" i="12"/>
  <c r="E163" i="12"/>
  <c r="O162" i="12"/>
  <c r="N162" i="12"/>
  <c r="D162" i="12" s="1"/>
  <c r="F162" i="12"/>
  <c r="E162" i="12"/>
  <c r="O161" i="12"/>
  <c r="N161" i="12"/>
  <c r="D161" i="12" s="1"/>
  <c r="F161" i="12"/>
  <c r="E161" i="12"/>
  <c r="O160" i="12"/>
  <c r="N160" i="12"/>
  <c r="D160" i="12" s="1"/>
  <c r="F160" i="12"/>
  <c r="E160" i="12"/>
  <c r="O159" i="12"/>
  <c r="N159" i="12"/>
  <c r="D159" i="12" s="1"/>
  <c r="F159" i="12"/>
  <c r="E159" i="12"/>
  <c r="O158" i="12"/>
  <c r="N158" i="12"/>
  <c r="D158" i="12" s="1"/>
  <c r="F158" i="12"/>
  <c r="E158" i="12"/>
  <c r="O157" i="12"/>
  <c r="N157" i="12"/>
  <c r="D157" i="12" s="1"/>
  <c r="F157" i="12"/>
  <c r="E157" i="12"/>
  <c r="O156" i="12"/>
  <c r="N156" i="12"/>
  <c r="D156" i="12" s="1"/>
  <c r="F156" i="12"/>
  <c r="E156" i="12"/>
  <c r="O155" i="12"/>
  <c r="N155" i="12"/>
  <c r="D155" i="12" s="1"/>
  <c r="F155" i="12"/>
  <c r="E155" i="12"/>
  <c r="O154" i="12"/>
  <c r="N154" i="12"/>
  <c r="D154" i="12" s="1"/>
  <c r="F154" i="12"/>
  <c r="E154" i="12"/>
  <c r="O153" i="12"/>
  <c r="N153" i="12"/>
  <c r="F153" i="12"/>
  <c r="E153" i="12"/>
  <c r="D153" i="12"/>
  <c r="O152" i="12"/>
  <c r="N152" i="12"/>
  <c r="D152" i="12" s="1"/>
  <c r="F152" i="12"/>
  <c r="E152" i="12"/>
  <c r="O151" i="12"/>
  <c r="N151" i="12"/>
  <c r="D151" i="12" s="1"/>
  <c r="F151" i="12"/>
  <c r="E151" i="12"/>
  <c r="O150" i="12"/>
  <c r="N150" i="12"/>
  <c r="D150" i="12" s="1"/>
  <c r="F150" i="12"/>
  <c r="E150" i="12"/>
  <c r="O149" i="12"/>
  <c r="N149" i="12"/>
  <c r="F149" i="12"/>
  <c r="E149" i="12"/>
  <c r="D149" i="12"/>
  <c r="O148" i="12"/>
  <c r="N148" i="12"/>
  <c r="D148" i="12" s="1"/>
  <c r="F148" i="12"/>
  <c r="E148" i="12"/>
  <c r="O147" i="12"/>
  <c r="N147" i="12"/>
  <c r="D147" i="12" s="1"/>
  <c r="F147" i="12"/>
  <c r="E147" i="12"/>
  <c r="O146" i="12"/>
  <c r="N146" i="12"/>
  <c r="D146" i="12" s="1"/>
  <c r="F146" i="12"/>
  <c r="E146" i="12"/>
  <c r="O145" i="12"/>
  <c r="N145" i="12"/>
  <c r="D145" i="12" s="1"/>
  <c r="F145" i="12"/>
  <c r="E145" i="12"/>
  <c r="O144" i="12"/>
  <c r="N144" i="12"/>
  <c r="D144" i="12" s="1"/>
  <c r="F144" i="12"/>
  <c r="E144" i="12"/>
  <c r="O143" i="12"/>
  <c r="N143" i="12"/>
  <c r="D143" i="12" s="1"/>
  <c r="F143" i="12"/>
  <c r="E143" i="12"/>
  <c r="O142" i="12"/>
  <c r="N142" i="12"/>
  <c r="D142" i="12" s="1"/>
  <c r="F142" i="12"/>
  <c r="E142" i="12"/>
  <c r="O141" i="12"/>
  <c r="N141" i="12"/>
  <c r="D141" i="12" s="1"/>
  <c r="F141" i="12"/>
  <c r="E141" i="12"/>
  <c r="O140" i="12"/>
  <c r="N140" i="12"/>
  <c r="D140" i="12" s="1"/>
  <c r="F140" i="12"/>
  <c r="E140" i="12"/>
  <c r="O139" i="12"/>
  <c r="N139" i="12"/>
  <c r="D139" i="12" s="1"/>
  <c r="F139" i="12"/>
  <c r="E139" i="12"/>
  <c r="O138" i="12"/>
  <c r="N138" i="12"/>
  <c r="D138" i="12" s="1"/>
  <c r="F138" i="12"/>
  <c r="E138" i="12"/>
  <c r="O137" i="12"/>
  <c r="N137" i="12"/>
  <c r="F137" i="12"/>
  <c r="E137" i="12"/>
  <c r="D137" i="12"/>
  <c r="O136" i="12"/>
  <c r="N136" i="12"/>
  <c r="D136" i="12" s="1"/>
  <c r="F136" i="12"/>
  <c r="E136" i="12"/>
  <c r="O135" i="12"/>
  <c r="N135" i="12"/>
  <c r="D135" i="12" s="1"/>
  <c r="F135" i="12"/>
  <c r="E135" i="12"/>
  <c r="O134" i="12"/>
  <c r="N134" i="12"/>
  <c r="D134" i="12" s="1"/>
  <c r="F134" i="12"/>
  <c r="E134" i="12"/>
  <c r="O133" i="12"/>
  <c r="N133" i="12"/>
  <c r="D133" i="12" s="1"/>
  <c r="F133" i="12"/>
  <c r="E133" i="12"/>
  <c r="O132" i="12"/>
  <c r="N132" i="12"/>
  <c r="D132" i="12" s="1"/>
  <c r="F132" i="12"/>
  <c r="E132" i="12"/>
  <c r="O131" i="12"/>
  <c r="N131" i="12"/>
  <c r="D131" i="12" s="1"/>
  <c r="F131" i="12"/>
  <c r="E131" i="12"/>
  <c r="O130" i="12"/>
  <c r="N130" i="12"/>
  <c r="D130" i="12" s="1"/>
  <c r="F130" i="12"/>
  <c r="E130" i="12"/>
  <c r="O129" i="12"/>
  <c r="N129" i="12"/>
  <c r="D129" i="12" s="1"/>
  <c r="F129" i="12"/>
  <c r="E129" i="12"/>
  <c r="O128" i="12"/>
  <c r="N128" i="12"/>
  <c r="D128" i="12" s="1"/>
  <c r="F128" i="12"/>
  <c r="E128" i="12"/>
  <c r="O127" i="12"/>
  <c r="N127" i="12"/>
  <c r="D127" i="12" s="1"/>
  <c r="F127" i="12"/>
  <c r="E127" i="12"/>
  <c r="O126" i="12"/>
  <c r="N126" i="12"/>
  <c r="D126" i="12" s="1"/>
  <c r="F126" i="12"/>
  <c r="E126" i="12"/>
  <c r="O125" i="12"/>
  <c r="N125" i="12"/>
  <c r="D125" i="12" s="1"/>
  <c r="F125" i="12"/>
  <c r="E125" i="12"/>
  <c r="O124" i="12"/>
  <c r="N124" i="12"/>
  <c r="D124" i="12" s="1"/>
  <c r="F124" i="12"/>
  <c r="E124" i="12"/>
  <c r="O123" i="12"/>
  <c r="N123" i="12"/>
  <c r="D123" i="12" s="1"/>
  <c r="F123" i="12"/>
  <c r="E123" i="12"/>
  <c r="O122" i="12"/>
  <c r="N122" i="12"/>
  <c r="D122" i="12" s="1"/>
  <c r="F122" i="12"/>
  <c r="E122" i="12"/>
  <c r="O121" i="12"/>
  <c r="N121" i="12"/>
  <c r="D121" i="12" s="1"/>
  <c r="F121" i="12"/>
  <c r="E121" i="12"/>
  <c r="O120" i="12"/>
  <c r="N120" i="12"/>
  <c r="D120" i="12" s="1"/>
  <c r="F120" i="12"/>
  <c r="E120" i="12"/>
  <c r="O119" i="12"/>
  <c r="N119" i="12"/>
  <c r="F119" i="12"/>
  <c r="E119" i="12"/>
  <c r="D119" i="12"/>
  <c r="O118" i="12"/>
  <c r="N118" i="12"/>
  <c r="D118" i="12" s="1"/>
  <c r="F118" i="12"/>
  <c r="E118" i="12"/>
  <c r="O117" i="12"/>
  <c r="N117" i="12"/>
  <c r="F117" i="12"/>
  <c r="E117" i="12"/>
  <c r="D117" i="12"/>
  <c r="O116" i="12"/>
  <c r="N116" i="12"/>
  <c r="D116" i="12" s="1"/>
  <c r="F116" i="12"/>
  <c r="E116" i="12"/>
  <c r="O115" i="12"/>
  <c r="N115" i="12"/>
  <c r="D115" i="12" s="1"/>
  <c r="F115" i="12"/>
  <c r="E115" i="12"/>
  <c r="O114" i="12"/>
  <c r="N114" i="12"/>
  <c r="D114" i="12" s="1"/>
  <c r="F114" i="12"/>
  <c r="E114" i="12"/>
  <c r="O113" i="12"/>
  <c r="N113" i="12"/>
  <c r="D113" i="12" s="1"/>
  <c r="F113" i="12"/>
  <c r="E113" i="12"/>
  <c r="O112" i="12"/>
  <c r="N112" i="12"/>
  <c r="D112" i="12" s="1"/>
  <c r="F112" i="12"/>
  <c r="E112" i="12"/>
  <c r="O111" i="12"/>
  <c r="N111" i="12"/>
  <c r="D111" i="12" s="1"/>
  <c r="F111" i="12"/>
  <c r="E111" i="12"/>
  <c r="O110" i="12"/>
  <c r="N110" i="12"/>
  <c r="D110" i="12" s="1"/>
  <c r="F110" i="12"/>
  <c r="E110" i="12"/>
  <c r="O109" i="12"/>
  <c r="N109" i="12"/>
  <c r="D109" i="12" s="1"/>
  <c r="F109" i="12"/>
  <c r="E109" i="12"/>
  <c r="O108" i="12"/>
  <c r="N108" i="12"/>
  <c r="D108" i="12" s="1"/>
  <c r="F108" i="12"/>
  <c r="E108" i="12"/>
  <c r="O107" i="12"/>
  <c r="N107" i="12"/>
  <c r="D107" i="12" s="1"/>
  <c r="F107" i="12"/>
  <c r="E107" i="12"/>
  <c r="O106" i="12"/>
  <c r="N106" i="12"/>
  <c r="D106" i="12" s="1"/>
  <c r="F106" i="12"/>
  <c r="E106" i="12"/>
  <c r="O105" i="12"/>
  <c r="N105" i="12"/>
  <c r="D105" i="12" s="1"/>
  <c r="F105" i="12"/>
  <c r="E105" i="12"/>
  <c r="O104" i="12"/>
  <c r="N104" i="12"/>
  <c r="D104" i="12" s="1"/>
  <c r="F104" i="12"/>
  <c r="E104" i="12"/>
  <c r="O103" i="12"/>
  <c r="N103" i="12"/>
  <c r="F103" i="12"/>
  <c r="E103" i="12"/>
  <c r="D103" i="12"/>
  <c r="O102" i="12"/>
  <c r="N102" i="12"/>
  <c r="D102" i="12" s="1"/>
  <c r="F102" i="12"/>
  <c r="E102" i="12"/>
  <c r="O101" i="12"/>
  <c r="N101" i="12"/>
  <c r="F101" i="12"/>
  <c r="E101" i="12"/>
  <c r="D101" i="12"/>
  <c r="O100" i="12"/>
  <c r="N100" i="12"/>
  <c r="D100" i="12" s="1"/>
  <c r="F100" i="12"/>
  <c r="E100" i="12"/>
  <c r="O99" i="12"/>
  <c r="N99" i="12"/>
  <c r="D99" i="12" s="1"/>
  <c r="F99" i="12"/>
  <c r="E99" i="12"/>
  <c r="O98" i="12"/>
  <c r="N98" i="12"/>
  <c r="D98" i="12" s="1"/>
  <c r="F98" i="12"/>
  <c r="E98" i="12"/>
  <c r="O97" i="12"/>
  <c r="N97" i="12"/>
  <c r="D97" i="12" s="1"/>
  <c r="F97" i="12"/>
  <c r="E97" i="12"/>
  <c r="O96" i="12"/>
  <c r="N96" i="12"/>
  <c r="D96" i="12" s="1"/>
  <c r="F96" i="12"/>
  <c r="E96" i="12"/>
  <c r="O95" i="12"/>
  <c r="N95" i="12"/>
  <c r="D95" i="12" s="1"/>
  <c r="F95" i="12"/>
  <c r="E95" i="12"/>
  <c r="O94" i="12"/>
  <c r="N94" i="12"/>
  <c r="D94" i="12" s="1"/>
  <c r="F94" i="12"/>
  <c r="E94" i="12"/>
  <c r="O93" i="12"/>
  <c r="N93" i="12"/>
  <c r="D93" i="12" s="1"/>
  <c r="F93" i="12"/>
  <c r="E93" i="12"/>
  <c r="O92" i="12"/>
  <c r="N92" i="12"/>
  <c r="D92" i="12" s="1"/>
  <c r="F92" i="12"/>
  <c r="E92" i="12"/>
  <c r="O91" i="12"/>
  <c r="N91" i="12"/>
  <c r="D91" i="12" s="1"/>
  <c r="F91" i="12"/>
  <c r="E91" i="12"/>
  <c r="O90" i="12"/>
  <c r="N90" i="12"/>
  <c r="D90" i="12" s="1"/>
  <c r="F90" i="12"/>
  <c r="E90" i="12"/>
  <c r="O89" i="12"/>
  <c r="N89" i="12"/>
  <c r="D89" i="12" s="1"/>
  <c r="F89" i="12"/>
  <c r="E89" i="12"/>
  <c r="O88" i="12"/>
  <c r="N88" i="12"/>
  <c r="D88" i="12" s="1"/>
  <c r="F88" i="12"/>
  <c r="E88" i="12"/>
  <c r="O87" i="12"/>
  <c r="N87" i="12"/>
  <c r="D87" i="12" s="1"/>
  <c r="F87" i="12"/>
  <c r="E87" i="12"/>
  <c r="O86" i="12"/>
  <c r="N86" i="12"/>
  <c r="D86" i="12" s="1"/>
  <c r="F86" i="12"/>
  <c r="E86" i="12"/>
  <c r="O85" i="12"/>
  <c r="N85" i="12"/>
  <c r="F85" i="12"/>
  <c r="E85" i="12"/>
  <c r="D85" i="12"/>
  <c r="O84" i="12"/>
  <c r="N84" i="12"/>
  <c r="D84" i="12" s="1"/>
  <c r="F84" i="12"/>
  <c r="E84" i="12"/>
  <c r="O83" i="12"/>
  <c r="N83" i="12"/>
  <c r="F83" i="12"/>
  <c r="E83" i="12"/>
  <c r="D83" i="12"/>
  <c r="O82" i="12"/>
  <c r="N82" i="12"/>
  <c r="D82" i="12" s="1"/>
  <c r="F82" i="12"/>
  <c r="E82" i="12"/>
  <c r="O81" i="12"/>
  <c r="N81" i="12"/>
  <c r="D81" i="12" s="1"/>
  <c r="F81" i="12"/>
  <c r="E81" i="12"/>
  <c r="O80" i="12"/>
  <c r="N80" i="12"/>
  <c r="D80" i="12" s="1"/>
  <c r="F80" i="12"/>
  <c r="E80" i="12"/>
  <c r="O79" i="12"/>
  <c r="N79" i="12"/>
  <c r="D79" i="12" s="1"/>
  <c r="F79" i="12"/>
  <c r="E79" i="12"/>
  <c r="O78" i="12"/>
  <c r="N78" i="12"/>
  <c r="D78" i="12" s="1"/>
  <c r="F78" i="12"/>
  <c r="E78" i="12"/>
  <c r="O77" i="12"/>
  <c r="N77" i="12"/>
  <c r="D77" i="12" s="1"/>
  <c r="F77" i="12"/>
  <c r="E77" i="12"/>
  <c r="O76" i="12"/>
  <c r="N76" i="12"/>
  <c r="D76" i="12" s="1"/>
  <c r="F76" i="12"/>
  <c r="E76" i="12"/>
  <c r="O75" i="12"/>
  <c r="N75" i="12"/>
  <c r="D75" i="12" s="1"/>
  <c r="F75" i="12"/>
  <c r="E75" i="12"/>
  <c r="O74" i="12"/>
  <c r="N74" i="12"/>
  <c r="D74" i="12" s="1"/>
  <c r="F74" i="12"/>
  <c r="E74" i="12"/>
  <c r="O73" i="12"/>
  <c r="N73" i="12"/>
  <c r="F73" i="12"/>
  <c r="E73" i="12"/>
  <c r="D73" i="12"/>
  <c r="O72" i="12"/>
  <c r="N72" i="12"/>
  <c r="D72" i="12" s="1"/>
  <c r="F72" i="12"/>
  <c r="E72" i="12"/>
  <c r="O71" i="12"/>
  <c r="N71" i="12"/>
  <c r="D71" i="12" s="1"/>
  <c r="F71" i="12"/>
  <c r="E71" i="12"/>
  <c r="O70" i="12"/>
  <c r="N70" i="12"/>
  <c r="D70" i="12" s="1"/>
  <c r="F70" i="12"/>
  <c r="E70" i="12"/>
  <c r="O69" i="12"/>
  <c r="N69" i="12"/>
  <c r="D69" i="12" s="1"/>
  <c r="F69" i="12"/>
  <c r="E69" i="12"/>
  <c r="O68" i="12"/>
  <c r="N68" i="12"/>
  <c r="D68" i="12" s="1"/>
  <c r="F68" i="12"/>
  <c r="E68" i="12"/>
  <c r="O67" i="12"/>
  <c r="N67" i="12"/>
  <c r="F67" i="12"/>
  <c r="E67" i="12"/>
  <c r="D67" i="12"/>
  <c r="O66" i="12"/>
  <c r="N66" i="12"/>
  <c r="D66" i="12" s="1"/>
  <c r="F66" i="12"/>
  <c r="E66" i="12"/>
  <c r="O65" i="12"/>
  <c r="N65" i="12"/>
  <c r="D65" i="12" s="1"/>
  <c r="F65" i="12"/>
  <c r="E65" i="12"/>
  <c r="O64" i="12"/>
  <c r="N64" i="12"/>
  <c r="D64" i="12" s="1"/>
  <c r="F64" i="12"/>
  <c r="E64" i="12"/>
  <c r="O63" i="12"/>
  <c r="N63" i="12"/>
  <c r="D63" i="12" s="1"/>
  <c r="F63" i="12"/>
  <c r="E63" i="12"/>
  <c r="O62" i="12"/>
  <c r="N62" i="12"/>
  <c r="D62" i="12" s="1"/>
  <c r="F62" i="12"/>
  <c r="E62" i="12"/>
  <c r="O61" i="12"/>
  <c r="N61" i="12"/>
  <c r="D61" i="12" s="1"/>
  <c r="F61" i="12"/>
  <c r="E61" i="12"/>
  <c r="O60" i="12"/>
  <c r="N60" i="12"/>
  <c r="D60" i="12" s="1"/>
  <c r="F60" i="12"/>
  <c r="E60" i="12"/>
  <c r="O59" i="12"/>
  <c r="N59" i="12"/>
  <c r="D59" i="12" s="1"/>
  <c r="F59" i="12"/>
  <c r="E59" i="12"/>
  <c r="O58" i="12"/>
  <c r="N58" i="12"/>
  <c r="D58" i="12" s="1"/>
  <c r="F58" i="12"/>
  <c r="E58" i="12"/>
  <c r="O57" i="12"/>
  <c r="N57" i="12"/>
  <c r="D57" i="12" s="1"/>
  <c r="F57" i="12"/>
  <c r="E57" i="12"/>
  <c r="O56" i="12"/>
  <c r="N56" i="12"/>
  <c r="D56" i="12" s="1"/>
  <c r="F56" i="12"/>
  <c r="E56" i="12"/>
  <c r="O55" i="12"/>
  <c r="N55" i="12"/>
  <c r="D55" i="12" s="1"/>
  <c r="F55" i="12"/>
  <c r="E55" i="12"/>
  <c r="O54" i="12"/>
  <c r="N54" i="12"/>
  <c r="D54" i="12" s="1"/>
  <c r="F54" i="12"/>
  <c r="E54" i="12"/>
  <c r="O53" i="12"/>
  <c r="N53" i="12"/>
  <c r="F53" i="12"/>
  <c r="E53" i="12"/>
  <c r="D53" i="12"/>
  <c r="O52" i="12"/>
  <c r="N52" i="12"/>
  <c r="D52" i="12" s="1"/>
  <c r="F52" i="12"/>
  <c r="E52" i="12"/>
  <c r="O51" i="12"/>
  <c r="N51" i="12"/>
  <c r="D51" i="12" s="1"/>
  <c r="F51" i="12"/>
  <c r="E51" i="12"/>
  <c r="O50" i="12"/>
  <c r="N50" i="12"/>
  <c r="D50" i="12" s="1"/>
  <c r="F50" i="12"/>
  <c r="E50" i="12"/>
  <c r="O49" i="12"/>
  <c r="N49" i="12"/>
  <c r="F49" i="12"/>
  <c r="E49" i="12"/>
  <c r="D49" i="12"/>
  <c r="O48" i="12"/>
  <c r="N48" i="12"/>
  <c r="D48" i="12" s="1"/>
  <c r="F48" i="12"/>
  <c r="E48" i="12"/>
  <c r="O47" i="12"/>
  <c r="N47" i="12"/>
  <c r="D47" i="12" s="1"/>
  <c r="F47" i="12"/>
  <c r="E47" i="12"/>
  <c r="O46" i="12"/>
  <c r="N46" i="12"/>
  <c r="D46" i="12" s="1"/>
  <c r="F46" i="12"/>
  <c r="E46" i="12"/>
  <c r="O45" i="12"/>
  <c r="N45" i="12"/>
  <c r="D45" i="12" s="1"/>
  <c r="F45" i="12"/>
  <c r="E45" i="12"/>
  <c r="O44" i="12"/>
  <c r="N44" i="12"/>
  <c r="D44" i="12" s="1"/>
  <c r="F44" i="12"/>
  <c r="E44" i="12"/>
  <c r="O43" i="12"/>
  <c r="N43" i="12"/>
  <c r="D43" i="12" s="1"/>
  <c r="F43" i="12"/>
  <c r="E43" i="12"/>
  <c r="O42" i="12"/>
  <c r="N42" i="12"/>
  <c r="D42" i="12" s="1"/>
  <c r="F42" i="12"/>
  <c r="E42" i="12"/>
  <c r="O41" i="12"/>
  <c r="N41" i="12"/>
  <c r="D41" i="12" s="1"/>
  <c r="F41" i="12"/>
  <c r="E41" i="12"/>
  <c r="O40" i="12"/>
  <c r="N40" i="12"/>
  <c r="D40" i="12" s="1"/>
  <c r="F40" i="12"/>
  <c r="E40" i="12"/>
  <c r="O39" i="12"/>
  <c r="N39" i="12"/>
  <c r="D39" i="12" s="1"/>
  <c r="F39" i="12"/>
  <c r="E39" i="12"/>
  <c r="O38" i="12"/>
  <c r="N38" i="12"/>
  <c r="D38" i="12" s="1"/>
  <c r="F38" i="12"/>
  <c r="E38" i="12"/>
  <c r="O37" i="12"/>
  <c r="N37" i="12"/>
  <c r="F37" i="12"/>
  <c r="E37" i="12"/>
  <c r="D37" i="12"/>
  <c r="O36" i="12"/>
  <c r="N36" i="12"/>
  <c r="D36" i="12" s="1"/>
  <c r="F36" i="12"/>
  <c r="E36" i="12"/>
  <c r="O35" i="12"/>
  <c r="N35" i="12"/>
  <c r="D35" i="12" s="1"/>
  <c r="F35" i="12"/>
  <c r="E35" i="12"/>
  <c r="O34" i="12"/>
  <c r="N34" i="12"/>
  <c r="D34" i="12" s="1"/>
  <c r="F34" i="12"/>
  <c r="E34" i="12"/>
  <c r="O33" i="12"/>
  <c r="N33" i="12"/>
  <c r="F33" i="12"/>
  <c r="E33" i="12"/>
  <c r="D33" i="12"/>
  <c r="O32" i="12"/>
  <c r="N32" i="12"/>
  <c r="D32" i="12" s="1"/>
  <c r="F32" i="12"/>
  <c r="E32" i="12"/>
  <c r="O31" i="12"/>
  <c r="N31" i="12"/>
  <c r="D31" i="12" s="1"/>
  <c r="F31" i="12"/>
  <c r="E31" i="12"/>
  <c r="O30" i="12"/>
  <c r="N30" i="12"/>
  <c r="D30" i="12" s="1"/>
  <c r="F30" i="12"/>
  <c r="E30" i="12"/>
  <c r="O29" i="12"/>
  <c r="N29" i="12"/>
  <c r="D29" i="12" s="1"/>
  <c r="F29" i="12"/>
  <c r="E29" i="12"/>
  <c r="O28" i="12"/>
  <c r="N28" i="12"/>
  <c r="D28" i="12" s="1"/>
  <c r="F28" i="12"/>
  <c r="E28" i="12"/>
  <c r="O27" i="12"/>
  <c r="N27" i="12"/>
  <c r="D27" i="12" s="1"/>
  <c r="F27" i="12"/>
  <c r="E27" i="12"/>
  <c r="O26" i="12"/>
  <c r="N26" i="12"/>
  <c r="D26" i="12" s="1"/>
  <c r="F26" i="12"/>
  <c r="E26" i="12"/>
  <c r="O25" i="12"/>
  <c r="N25" i="12"/>
  <c r="D25" i="12" s="1"/>
  <c r="F25" i="12"/>
  <c r="E25" i="12"/>
  <c r="O24" i="12"/>
  <c r="N24" i="12"/>
  <c r="D24" i="12" s="1"/>
  <c r="F24" i="12"/>
  <c r="E24" i="12"/>
  <c r="O23" i="12"/>
  <c r="N23" i="12"/>
  <c r="D23" i="12" s="1"/>
  <c r="F23" i="12"/>
  <c r="E23" i="12"/>
  <c r="O22" i="12"/>
  <c r="N22" i="12"/>
  <c r="D22" i="12" s="1"/>
  <c r="F22" i="12"/>
  <c r="E22" i="12"/>
  <c r="O21" i="12"/>
  <c r="N21" i="12"/>
  <c r="F21" i="12"/>
  <c r="E21" i="12"/>
  <c r="D21" i="12"/>
  <c r="O20" i="12"/>
  <c r="N20" i="12"/>
  <c r="D20" i="12" s="1"/>
  <c r="F20" i="12"/>
  <c r="E20" i="12"/>
  <c r="O19" i="12"/>
  <c r="N19" i="12"/>
  <c r="D19" i="12" s="1"/>
  <c r="F19" i="12"/>
  <c r="E19" i="12"/>
  <c r="O18" i="12"/>
  <c r="N18" i="12"/>
  <c r="D18" i="12" s="1"/>
  <c r="F18" i="12"/>
  <c r="E18" i="12"/>
  <c r="O17" i="12"/>
  <c r="N17" i="12"/>
  <c r="F17" i="12"/>
  <c r="E17" i="12"/>
  <c r="D17" i="12"/>
  <c r="O16" i="12"/>
  <c r="N16" i="12"/>
  <c r="D16" i="12" s="1"/>
  <c r="F16" i="12"/>
  <c r="E16" i="12"/>
  <c r="O15" i="12"/>
  <c r="N15" i="12"/>
  <c r="D15" i="12" s="1"/>
  <c r="F15" i="12"/>
  <c r="E15" i="12"/>
  <c r="O14" i="12"/>
  <c r="N14" i="12"/>
  <c r="D14" i="12" s="1"/>
  <c r="F14" i="12"/>
  <c r="E14" i="12"/>
  <c r="O13" i="12"/>
  <c r="N13" i="12"/>
  <c r="D13" i="12" s="1"/>
  <c r="F13" i="12"/>
  <c r="E13" i="12"/>
  <c r="O12" i="12"/>
  <c r="N12" i="12"/>
  <c r="D12" i="12" s="1"/>
  <c r="F12" i="12"/>
  <c r="E12" i="12"/>
  <c r="O11" i="12"/>
  <c r="N11" i="12"/>
  <c r="D11" i="12" s="1"/>
  <c r="F11" i="12"/>
  <c r="E11" i="12"/>
  <c r="O10" i="12"/>
  <c r="N10" i="12"/>
  <c r="D10" i="12" s="1"/>
  <c r="F10" i="12"/>
  <c r="E10" i="12"/>
  <c r="O9" i="12"/>
  <c r="N9" i="12"/>
  <c r="D9" i="12" s="1"/>
  <c r="F9" i="12"/>
  <c r="E9" i="12"/>
  <c r="O8" i="12"/>
  <c r="N8" i="12"/>
  <c r="D8" i="12" s="1"/>
  <c r="F8" i="12"/>
  <c r="E8" i="12"/>
  <c r="O7" i="12"/>
  <c r="N7" i="12"/>
  <c r="D7" i="12" s="1"/>
  <c r="F7" i="12"/>
  <c r="E7" i="12"/>
  <c r="O6" i="12"/>
  <c r="N6" i="12"/>
  <c r="D6" i="12" s="1"/>
  <c r="F6" i="12"/>
  <c r="E6" i="12"/>
  <c r="O5" i="12"/>
  <c r="N5" i="12"/>
  <c r="F5" i="12"/>
  <c r="E5" i="12"/>
  <c r="D5" i="12"/>
  <c r="O4" i="12"/>
  <c r="N4" i="12"/>
  <c r="D4" i="12" s="1"/>
  <c r="F4" i="12"/>
  <c r="E4" i="12"/>
  <c r="O3" i="12"/>
  <c r="N3" i="12"/>
  <c r="D3" i="12" s="1"/>
  <c r="F3" i="12"/>
  <c r="E3" i="12"/>
  <c r="N2" i="12"/>
  <c r="D2" i="12" s="1"/>
  <c r="H18" i="52"/>
  <c r="G18" i="52"/>
  <c r="F18" i="52"/>
  <c r="E18" i="52"/>
  <c r="H17" i="52"/>
  <c r="G17" i="52"/>
  <c r="F17" i="52"/>
  <c r="E17" i="52"/>
  <c r="H16" i="52"/>
  <c r="G16" i="52"/>
  <c r="F16" i="52"/>
  <c r="E16" i="52"/>
  <c r="H15" i="52"/>
  <c r="G15" i="52"/>
  <c r="F15" i="52"/>
  <c r="E15" i="52"/>
  <c r="H14" i="52"/>
  <c r="G14" i="52"/>
  <c r="F14" i="52"/>
  <c r="E14" i="52"/>
  <c r="H13" i="52"/>
  <c r="G13" i="52"/>
  <c r="F13" i="52"/>
  <c r="E13" i="52"/>
  <c r="H12" i="52"/>
  <c r="G12" i="52"/>
  <c r="F12" i="52"/>
  <c r="E12" i="52"/>
  <c r="H11" i="52"/>
  <c r="G11" i="52"/>
  <c r="F11" i="52"/>
  <c r="E11" i="52"/>
  <c r="H10" i="52"/>
  <c r="G10" i="52"/>
  <c r="F10" i="52"/>
  <c r="E10" i="52"/>
  <c r="H9" i="52"/>
  <c r="G9" i="52"/>
  <c r="F9" i="52"/>
  <c r="E9" i="52"/>
  <c r="H8" i="52"/>
  <c r="G8" i="52"/>
  <c r="F8" i="52"/>
  <c r="E8" i="52"/>
  <c r="H7" i="52"/>
  <c r="G7" i="52"/>
  <c r="F7" i="52"/>
  <c r="E7" i="52"/>
  <c r="H6" i="52"/>
  <c r="G6" i="52"/>
  <c r="F6" i="52"/>
  <c r="E6" i="52"/>
  <c r="H5" i="52"/>
  <c r="G5" i="52"/>
  <c r="F5" i="52"/>
  <c r="E5" i="52"/>
  <c r="H4" i="52"/>
  <c r="G4" i="52"/>
  <c r="F4" i="52"/>
  <c r="E4" i="52"/>
  <c r="H3" i="52"/>
  <c r="G3" i="52"/>
  <c r="F3" i="52"/>
  <c r="E3" i="52"/>
  <c r="P16" i="44"/>
  <c r="D18" i="52" s="1"/>
  <c r="K16" i="44"/>
  <c r="C18" i="52" s="1"/>
  <c r="I10" i="44"/>
  <c r="B18" i="52" s="1"/>
  <c r="P16" i="43"/>
  <c r="D17" i="52" s="1"/>
  <c r="K16" i="43"/>
  <c r="C17" i="52" s="1"/>
  <c r="I10" i="43"/>
  <c r="B17" i="52" s="1"/>
  <c r="P16" i="42"/>
  <c r="D16" i="52" s="1"/>
  <c r="K16" i="42"/>
  <c r="C16" i="52" s="1"/>
  <c r="I10" i="42"/>
  <c r="B16" i="52" s="1"/>
  <c r="P16" i="41"/>
  <c r="D15" i="52" s="1"/>
  <c r="K16" i="41"/>
  <c r="C15" i="52" s="1"/>
  <c r="I10" i="41"/>
  <c r="B15" i="52" s="1"/>
  <c r="P16" i="40"/>
  <c r="D14" i="52" s="1"/>
  <c r="K16" i="40"/>
  <c r="C14" i="52" s="1"/>
  <c r="I10" i="40"/>
  <c r="B14" i="52" s="1"/>
  <c r="P16" i="39"/>
  <c r="D13" i="52" s="1"/>
  <c r="K16" i="39"/>
  <c r="C13" i="52" s="1"/>
  <c r="I10" i="39"/>
  <c r="B13" i="52" s="1"/>
  <c r="P16" i="38"/>
  <c r="D12" i="52" s="1"/>
  <c r="K16" i="38"/>
  <c r="C12" i="52" s="1"/>
  <c r="I10" i="38"/>
  <c r="B12" i="52" s="1"/>
  <c r="P16" i="37"/>
  <c r="D11" i="52" s="1"/>
  <c r="K16" i="37"/>
  <c r="C11" i="52" s="1"/>
  <c r="I10" i="37"/>
  <c r="B11" i="52" s="1"/>
  <c r="P16" i="36"/>
  <c r="D10" i="52" s="1"/>
  <c r="K16" i="36"/>
  <c r="C10" i="52" s="1"/>
  <c r="I10" i="36"/>
  <c r="B10" i="52" s="1"/>
  <c r="P16" i="35"/>
  <c r="D9" i="52" s="1"/>
  <c r="K16" i="35"/>
  <c r="C9" i="52" s="1"/>
  <c r="I10" i="35"/>
  <c r="B9" i="52" s="1"/>
  <c r="P16" i="34"/>
  <c r="D8" i="52" s="1"/>
  <c r="K16" i="34"/>
  <c r="C8" i="52" s="1"/>
  <c r="I10" i="34"/>
  <c r="B8" i="52" s="1"/>
  <c r="P16" i="33"/>
  <c r="D7" i="52" s="1"/>
  <c r="K16" i="33"/>
  <c r="C7" i="52" s="1"/>
  <c r="I10" i="33"/>
  <c r="B7" i="52" s="1"/>
  <c r="P16" i="32"/>
  <c r="D6" i="52" s="1"/>
  <c r="K16" i="32"/>
  <c r="C6" i="52" s="1"/>
  <c r="I10" i="32"/>
  <c r="B6" i="52" s="1"/>
  <c r="P16" i="31"/>
  <c r="D5" i="52" s="1"/>
  <c r="K16" i="31"/>
  <c r="C5" i="52" s="1"/>
  <c r="I10" i="31"/>
  <c r="B5" i="52" s="1"/>
  <c r="P16" i="30"/>
  <c r="D4" i="52" s="1"/>
  <c r="K16" i="30"/>
  <c r="C4" i="52" s="1"/>
  <c r="I10" i="30"/>
  <c r="B4" i="52" s="1"/>
  <c r="X10" i="31" l="1"/>
  <c r="X10" i="30"/>
  <c r="M3" i="44" l="1"/>
  <c r="M3" i="43"/>
  <c r="M3" i="42"/>
  <c r="M3" i="41"/>
  <c r="M3" i="40"/>
  <c r="M3" i="39"/>
  <c r="M3" i="38"/>
  <c r="M3" i="37"/>
  <c r="M3" i="36"/>
  <c r="M3" i="35"/>
  <c r="M3" i="34"/>
  <c r="M3" i="33"/>
  <c r="M3" i="32"/>
  <c r="M4" i="31"/>
  <c r="M3" i="31"/>
  <c r="M3" i="30"/>
  <c r="M3" i="7"/>
  <c r="O301" i="1"/>
  <c r="I301" i="1"/>
  <c r="H301" i="1"/>
  <c r="G301" i="1"/>
  <c r="N301" i="1" s="1"/>
  <c r="F301" i="1"/>
  <c r="M301" i="1" s="1"/>
  <c r="E301" i="1"/>
  <c r="L301" i="1" s="1"/>
  <c r="D301" i="1"/>
  <c r="K301" i="1" s="1"/>
  <c r="C301" i="1"/>
  <c r="J301" i="1" s="1"/>
  <c r="B301" i="1"/>
  <c r="A301" i="1"/>
  <c r="O300" i="1"/>
  <c r="I300" i="1"/>
  <c r="H300" i="1"/>
  <c r="G300" i="1"/>
  <c r="N300" i="1" s="1"/>
  <c r="F300" i="1"/>
  <c r="M300" i="1" s="1"/>
  <c r="E300" i="1"/>
  <c r="L300" i="1" s="1"/>
  <c r="D300" i="1"/>
  <c r="K300" i="1" s="1"/>
  <c r="C300" i="1"/>
  <c r="J300" i="1" s="1"/>
  <c r="B300" i="1"/>
  <c r="A300" i="1"/>
  <c r="O299" i="1"/>
  <c r="I299" i="1"/>
  <c r="H299" i="1"/>
  <c r="G299" i="1"/>
  <c r="N299" i="1" s="1"/>
  <c r="F299" i="1"/>
  <c r="M299" i="1" s="1"/>
  <c r="E299" i="1"/>
  <c r="L299" i="1" s="1"/>
  <c r="D299" i="1"/>
  <c r="K299" i="1" s="1"/>
  <c r="C299" i="1"/>
  <c r="J299" i="1" s="1"/>
  <c r="B299" i="1"/>
  <c r="A299" i="1"/>
  <c r="O298" i="1"/>
  <c r="I298" i="1"/>
  <c r="H298" i="1"/>
  <c r="G298" i="1"/>
  <c r="N298" i="1" s="1"/>
  <c r="F298" i="1"/>
  <c r="M298" i="1" s="1"/>
  <c r="E298" i="1"/>
  <c r="L298" i="1" s="1"/>
  <c r="D298" i="1"/>
  <c r="K298" i="1" s="1"/>
  <c r="C298" i="1"/>
  <c r="J298" i="1" s="1"/>
  <c r="B298" i="1"/>
  <c r="A298" i="1"/>
  <c r="O297" i="1"/>
  <c r="I297" i="1"/>
  <c r="H297" i="1"/>
  <c r="G297" i="1"/>
  <c r="N297" i="1" s="1"/>
  <c r="F297" i="1"/>
  <c r="M297" i="1" s="1"/>
  <c r="E297" i="1"/>
  <c r="L297" i="1" s="1"/>
  <c r="D297" i="1"/>
  <c r="K297" i="1" s="1"/>
  <c r="C297" i="1"/>
  <c r="J297" i="1" s="1"/>
  <c r="B297" i="1"/>
  <c r="A297" i="1"/>
  <c r="O296" i="1"/>
  <c r="I296" i="1"/>
  <c r="H296" i="1"/>
  <c r="G296" i="1"/>
  <c r="N296" i="1" s="1"/>
  <c r="F296" i="1"/>
  <c r="M296" i="1" s="1"/>
  <c r="E296" i="1"/>
  <c r="L296" i="1" s="1"/>
  <c r="D296" i="1"/>
  <c r="K296" i="1" s="1"/>
  <c r="C296" i="1"/>
  <c r="J296" i="1" s="1"/>
  <c r="B296" i="1"/>
  <c r="A296" i="1"/>
  <c r="O295" i="1"/>
  <c r="I295" i="1"/>
  <c r="H295" i="1"/>
  <c r="G295" i="1"/>
  <c r="N295" i="1" s="1"/>
  <c r="F295" i="1"/>
  <c r="M295" i="1" s="1"/>
  <c r="E295" i="1"/>
  <c r="L295" i="1" s="1"/>
  <c r="D295" i="1"/>
  <c r="K295" i="1" s="1"/>
  <c r="C295" i="1"/>
  <c r="J295" i="1" s="1"/>
  <c r="B295" i="1"/>
  <c r="A295" i="1"/>
  <c r="O294" i="1"/>
  <c r="I294" i="1"/>
  <c r="H294" i="1"/>
  <c r="G294" i="1"/>
  <c r="N294" i="1" s="1"/>
  <c r="F294" i="1"/>
  <c r="M294" i="1" s="1"/>
  <c r="E294" i="1"/>
  <c r="L294" i="1" s="1"/>
  <c r="D294" i="1"/>
  <c r="K294" i="1" s="1"/>
  <c r="C294" i="1"/>
  <c r="J294" i="1" s="1"/>
  <c r="B294" i="1"/>
  <c r="A294" i="1"/>
  <c r="O293" i="1"/>
  <c r="I293" i="1"/>
  <c r="H293" i="1"/>
  <c r="G293" i="1"/>
  <c r="N293" i="1" s="1"/>
  <c r="F293" i="1"/>
  <c r="M293" i="1" s="1"/>
  <c r="E293" i="1"/>
  <c r="L293" i="1" s="1"/>
  <c r="D293" i="1"/>
  <c r="K293" i="1" s="1"/>
  <c r="C293" i="1"/>
  <c r="J293" i="1" s="1"/>
  <c r="B293" i="1"/>
  <c r="A293" i="1"/>
  <c r="O292" i="1"/>
  <c r="I292" i="1"/>
  <c r="H292" i="1"/>
  <c r="G292" i="1"/>
  <c r="N292" i="1" s="1"/>
  <c r="F292" i="1"/>
  <c r="M292" i="1" s="1"/>
  <c r="E292" i="1"/>
  <c r="L292" i="1" s="1"/>
  <c r="D292" i="1"/>
  <c r="K292" i="1" s="1"/>
  <c r="C292" i="1"/>
  <c r="J292" i="1" s="1"/>
  <c r="B292" i="1"/>
  <c r="A292" i="1"/>
  <c r="O291" i="1"/>
  <c r="I291" i="1"/>
  <c r="H291" i="1"/>
  <c r="G291" i="1"/>
  <c r="N291" i="1" s="1"/>
  <c r="F291" i="1"/>
  <c r="M291" i="1" s="1"/>
  <c r="E291" i="1"/>
  <c r="L291" i="1" s="1"/>
  <c r="D291" i="1"/>
  <c r="K291" i="1" s="1"/>
  <c r="C291" i="1"/>
  <c r="J291" i="1" s="1"/>
  <c r="B291" i="1"/>
  <c r="A291" i="1"/>
  <c r="O290" i="1"/>
  <c r="I290" i="1"/>
  <c r="H290" i="1"/>
  <c r="G290" i="1"/>
  <c r="N290" i="1" s="1"/>
  <c r="F290" i="1"/>
  <c r="M290" i="1" s="1"/>
  <c r="E290" i="1"/>
  <c r="L290" i="1" s="1"/>
  <c r="D290" i="1"/>
  <c r="K290" i="1" s="1"/>
  <c r="C290" i="1"/>
  <c r="J290" i="1" s="1"/>
  <c r="B290" i="1"/>
  <c r="A290" i="1"/>
  <c r="O289" i="1"/>
  <c r="I289" i="1"/>
  <c r="H289" i="1"/>
  <c r="G289" i="1"/>
  <c r="N289" i="1" s="1"/>
  <c r="F289" i="1"/>
  <c r="M289" i="1" s="1"/>
  <c r="E289" i="1"/>
  <c r="L289" i="1" s="1"/>
  <c r="D289" i="1"/>
  <c r="K289" i="1" s="1"/>
  <c r="C289" i="1"/>
  <c r="J289" i="1" s="1"/>
  <c r="B289" i="1"/>
  <c r="A289" i="1"/>
  <c r="O288" i="1"/>
  <c r="I288" i="1"/>
  <c r="H288" i="1"/>
  <c r="G288" i="1"/>
  <c r="N288" i="1" s="1"/>
  <c r="F288" i="1"/>
  <c r="M288" i="1" s="1"/>
  <c r="E288" i="1"/>
  <c r="L288" i="1" s="1"/>
  <c r="D288" i="1"/>
  <c r="K288" i="1" s="1"/>
  <c r="C288" i="1"/>
  <c r="J288" i="1" s="1"/>
  <c r="B288" i="1"/>
  <c r="A288" i="1"/>
  <c r="O287" i="1"/>
  <c r="I287" i="1"/>
  <c r="H287" i="1"/>
  <c r="G287" i="1"/>
  <c r="N287" i="1" s="1"/>
  <c r="F287" i="1"/>
  <c r="M287" i="1" s="1"/>
  <c r="E287" i="1"/>
  <c r="L287" i="1" s="1"/>
  <c r="D287" i="1"/>
  <c r="K287" i="1" s="1"/>
  <c r="C287" i="1"/>
  <c r="J287" i="1" s="1"/>
  <c r="B287" i="1"/>
  <c r="A287" i="1"/>
  <c r="O286" i="1"/>
  <c r="I286" i="1"/>
  <c r="H286" i="1"/>
  <c r="G286" i="1"/>
  <c r="N286" i="1" s="1"/>
  <c r="F286" i="1"/>
  <c r="M286" i="1" s="1"/>
  <c r="E286" i="1"/>
  <c r="L286" i="1" s="1"/>
  <c r="D286" i="1"/>
  <c r="K286" i="1" s="1"/>
  <c r="C286" i="1"/>
  <c r="J286" i="1" s="1"/>
  <c r="B286" i="1"/>
  <c r="A286" i="1"/>
  <c r="O285" i="1"/>
  <c r="I285" i="1"/>
  <c r="H285" i="1"/>
  <c r="G285" i="1"/>
  <c r="N285" i="1" s="1"/>
  <c r="F285" i="1"/>
  <c r="M285" i="1" s="1"/>
  <c r="E285" i="1"/>
  <c r="L285" i="1" s="1"/>
  <c r="D285" i="1"/>
  <c r="K285" i="1" s="1"/>
  <c r="C285" i="1"/>
  <c r="J285" i="1" s="1"/>
  <c r="B285" i="1"/>
  <c r="A285" i="1"/>
  <c r="O284" i="1"/>
  <c r="I284" i="1"/>
  <c r="H284" i="1"/>
  <c r="G284" i="1"/>
  <c r="N284" i="1" s="1"/>
  <c r="F284" i="1"/>
  <c r="M284" i="1" s="1"/>
  <c r="E284" i="1"/>
  <c r="L284" i="1" s="1"/>
  <c r="D284" i="1"/>
  <c r="K284" i="1" s="1"/>
  <c r="C284" i="1"/>
  <c r="J284" i="1" s="1"/>
  <c r="B284" i="1"/>
  <c r="A284" i="1"/>
  <c r="O283" i="1"/>
  <c r="I283" i="1"/>
  <c r="H283" i="1"/>
  <c r="G283" i="1"/>
  <c r="N283" i="1" s="1"/>
  <c r="F283" i="1"/>
  <c r="M283" i="1" s="1"/>
  <c r="E283" i="1"/>
  <c r="L283" i="1" s="1"/>
  <c r="D283" i="1"/>
  <c r="K283" i="1" s="1"/>
  <c r="C283" i="1"/>
  <c r="J283" i="1" s="1"/>
  <c r="B283" i="1"/>
  <c r="A283" i="1"/>
  <c r="O282" i="1"/>
  <c r="I282" i="1"/>
  <c r="H282" i="1"/>
  <c r="G282" i="1"/>
  <c r="N282" i="1" s="1"/>
  <c r="F282" i="1"/>
  <c r="M282" i="1" s="1"/>
  <c r="E282" i="1"/>
  <c r="L282" i="1" s="1"/>
  <c r="D282" i="1"/>
  <c r="K282" i="1" s="1"/>
  <c r="C282" i="1"/>
  <c r="J282" i="1" s="1"/>
  <c r="B282" i="1"/>
  <c r="A282" i="1"/>
  <c r="O281" i="1"/>
  <c r="I281" i="1"/>
  <c r="H281" i="1"/>
  <c r="G281" i="1"/>
  <c r="N281" i="1" s="1"/>
  <c r="F281" i="1"/>
  <c r="M281" i="1" s="1"/>
  <c r="E281" i="1"/>
  <c r="L281" i="1" s="1"/>
  <c r="D281" i="1"/>
  <c r="K281" i="1" s="1"/>
  <c r="C281" i="1"/>
  <c r="J281" i="1" s="1"/>
  <c r="B281" i="1"/>
  <c r="A281" i="1"/>
  <c r="O280" i="1"/>
  <c r="I280" i="1"/>
  <c r="H280" i="1"/>
  <c r="G280" i="1"/>
  <c r="N280" i="1" s="1"/>
  <c r="F280" i="1"/>
  <c r="M280" i="1" s="1"/>
  <c r="E280" i="1"/>
  <c r="L280" i="1" s="1"/>
  <c r="D280" i="1"/>
  <c r="K280" i="1" s="1"/>
  <c r="C280" i="1"/>
  <c r="J280" i="1" s="1"/>
  <c r="B280" i="1"/>
  <c r="A280" i="1"/>
  <c r="O279" i="1"/>
  <c r="I279" i="1"/>
  <c r="H279" i="1"/>
  <c r="G279" i="1"/>
  <c r="N279" i="1" s="1"/>
  <c r="F279" i="1"/>
  <c r="M279" i="1" s="1"/>
  <c r="E279" i="1"/>
  <c r="L279" i="1" s="1"/>
  <c r="D279" i="1"/>
  <c r="K279" i="1" s="1"/>
  <c r="C279" i="1"/>
  <c r="J279" i="1" s="1"/>
  <c r="B279" i="1"/>
  <c r="A279" i="1"/>
  <c r="O278" i="1"/>
  <c r="I278" i="1"/>
  <c r="H278" i="1"/>
  <c r="G278" i="1"/>
  <c r="N278" i="1" s="1"/>
  <c r="F278" i="1"/>
  <c r="M278" i="1" s="1"/>
  <c r="E278" i="1"/>
  <c r="L278" i="1" s="1"/>
  <c r="D278" i="1"/>
  <c r="K278" i="1" s="1"/>
  <c r="C278" i="1"/>
  <c r="J278" i="1" s="1"/>
  <c r="B278" i="1"/>
  <c r="A278" i="1"/>
  <c r="O277" i="1"/>
  <c r="I277" i="1"/>
  <c r="H277" i="1"/>
  <c r="G277" i="1"/>
  <c r="N277" i="1" s="1"/>
  <c r="F277" i="1"/>
  <c r="M277" i="1" s="1"/>
  <c r="E277" i="1"/>
  <c r="L277" i="1" s="1"/>
  <c r="D277" i="1"/>
  <c r="K277" i="1" s="1"/>
  <c r="C277" i="1"/>
  <c r="J277" i="1" s="1"/>
  <c r="B277" i="1"/>
  <c r="A277" i="1"/>
  <c r="O276" i="1"/>
  <c r="I276" i="1"/>
  <c r="H276" i="1"/>
  <c r="G276" i="1"/>
  <c r="N276" i="1" s="1"/>
  <c r="F276" i="1"/>
  <c r="M276" i="1" s="1"/>
  <c r="E276" i="1"/>
  <c r="L276" i="1" s="1"/>
  <c r="D276" i="1"/>
  <c r="K276" i="1" s="1"/>
  <c r="C276" i="1"/>
  <c r="J276" i="1" s="1"/>
  <c r="B276" i="1"/>
  <c r="A276" i="1"/>
  <c r="O275" i="1"/>
  <c r="I275" i="1"/>
  <c r="H275" i="1"/>
  <c r="G275" i="1"/>
  <c r="N275" i="1" s="1"/>
  <c r="F275" i="1"/>
  <c r="M275" i="1" s="1"/>
  <c r="E275" i="1"/>
  <c r="L275" i="1" s="1"/>
  <c r="D275" i="1"/>
  <c r="K275" i="1" s="1"/>
  <c r="C275" i="1"/>
  <c r="J275" i="1" s="1"/>
  <c r="B275" i="1"/>
  <c r="A275" i="1"/>
  <c r="O274" i="1"/>
  <c r="I274" i="1"/>
  <c r="H274" i="1"/>
  <c r="G274" i="1"/>
  <c r="N274" i="1" s="1"/>
  <c r="F274" i="1"/>
  <c r="M274" i="1" s="1"/>
  <c r="E274" i="1"/>
  <c r="L274" i="1" s="1"/>
  <c r="D274" i="1"/>
  <c r="K274" i="1" s="1"/>
  <c r="C274" i="1"/>
  <c r="J274" i="1" s="1"/>
  <c r="B274" i="1"/>
  <c r="A274" i="1"/>
  <c r="O273" i="1"/>
  <c r="I273" i="1"/>
  <c r="H273" i="1"/>
  <c r="G273" i="1"/>
  <c r="N273" i="1" s="1"/>
  <c r="F273" i="1"/>
  <c r="M273" i="1" s="1"/>
  <c r="E273" i="1"/>
  <c r="L273" i="1" s="1"/>
  <c r="D273" i="1"/>
  <c r="K273" i="1" s="1"/>
  <c r="C273" i="1"/>
  <c r="J273" i="1" s="1"/>
  <c r="B273" i="1"/>
  <c r="A273" i="1"/>
  <c r="O272" i="1"/>
  <c r="I272" i="1"/>
  <c r="H272" i="1"/>
  <c r="G272" i="1"/>
  <c r="N272" i="1" s="1"/>
  <c r="F272" i="1"/>
  <c r="M272" i="1" s="1"/>
  <c r="E272" i="1"/>
  <c r="L272" i="1" s="1"/>
  <c r="D272" i="1"/>
  <c r="K272" i="1" s="1"/>
  <c r="C272" i="1"/>
  <c r="J272" i="1" s="1"/>
  <c r="B272" i="1"/>
  <c r="A272" i="1"/>
  <c r="O271" i="1"/>
  <c r="I271" i="1"/>
  <c r="H271" i="1"/>
  <c r="G271" i="1"/>
  <c r="N271" i="1" s="1"/>
  <c r="F271" i="1"/>
  <c r="M271" i="1" s="1"/>
  <c r="E271" i="1"/>
  <c r="L271" i="1" s="1"/>
  <c r="D271" i="1"/>
  <c r="K271" i="1" s="1"/>
  <c r="C271" i="1"/>
  <c r="J271" i="1" s="1"/>
  <c r="B271" i="1"/>
  <c r="A271" i="1"/>
  <c r="O270" i="1"/>
  <c r="I270" i="1"/>
  <c r="H270" i="1"/>
  <c r="G270" i="1"/>
  <c r="N270" i="1" s="1"/>
  <c r="F270" i="1"/>
  <c r="M270" i="1" s="1"/>
  <c r="E270" i="1"/>
  <c r="L270" i="1" s="1"/>
  <c r="D270" i="1"/>
  <c r="K270" i="1" s="1"/>
  <c r="C270" i="1"/>
  <c r="J270" i="1" s="1"/>
  <c r="B270" i="1"/>
  <c r="A270" i="1"/>
  <c r="O269" i="1"/>
  <c r="I269" i="1"/>
  <c r="H269" i="1"/>
  <c r="G269" i="1"/>
  <c r="N269" i="1" s="1"/>
  <c r="F269" i="1"/>
  <c r="M269" i="1" s="1"/>
  <c r="E269" i="1"/>
  <c r="L269" i="1" s="1"/>
  <c r="D269" i="1"/>
  <c r="K269" i="1" s="1"/>
  <c r="C269" i="1"/>
  <c r="J269" i="1" s="1"/>
  <c r="B269" i="1"/>
  <c r="A269" i="1"/>
  <c r="O268" i="1"/>
  <c r="I268" i="1"/>
  <c r="H268" i="1"/>
  <c r="G268" i="1"/>
  <c r="N268" i="1" s="1"/>
  <c r="F268" i="1"/>
  <c r="M268" i="1" s="1"/>
  <c r="E268" i="1"/>
  <c r="L268" i="1" s="1"/>
  <c r="D268" i="1"/>
  <c r="K268" i="1" s="1"/>
  <c r="C268" i="1"/>
  <c r="J268" i="1" s="1"/>
  <c r="B268" i="1"/>
  <c r="A268" i="1"/>
  <c r="O267" i="1"/>
  <c r="I267" i="1"/>
  <c r="H267" i="1"/>
  <c r="G267" i="1"/>
  <c r="N267" i="1" s="1"/>
  <c r="F267" i="1"/>
  <c r="M267" i="1" s="1"/>
  <c r="E267" i="1"/>
  <c r="L267" i="1" s="1"/>
  <c r="D267" i="1"/>
  <c r="K267" i="1" s="1"/>
  <c r="C267" i="1"/>
  <c r="J267" i="1" s="1"/>
  <c r="B267" i="1"/>
  <c r="A267" i="1"/>
  <c r="O266" i="1"/>
  <c r="I266" i="1"/>
  <c r="H266" i="1"/>
  <c r="G266" i="1"/>
  <c r="N266" i="1" s="1"/>
  <c r="F266" i="1"/>
  <c r="M266" i="1" s="1"/>
  <c r="E266" i="1"/>
  <c r="L266" i="1" s="1"/>
  <c r="D266" i="1"/>
  <c r="K266" i="1" s="1"/>
  <c r="C266" i="1"/>
  <c r="J266" i="1" s="1"/>
  <c r="B266" i="1"/>
  <c r="A266" i="1"/>
  <c r="O265" i="1"/>
  <c r="I265" i="1"/>
  <c r="H265" i="1"/>
  <c r="G265" i="1"/>
  <c r="N265" i="1" s="1"/>
  <c r="F265" i="1"/>
  <c r="M265" i="1" s="1"/>
  <c r="E265" i="1"/>
  <c r="L265" i="1" s="1"/>
  <c r="D265" i="1"/>
  <c r="K265" i="1" s="1"/>
  <c r="C265" i="1"/>
  <c r="J265" i="1" s="1"/>
  <c r="B265" i="1"/>
  <c r="A265" i="1"/>
  <c r="O264" i="1"/>
  <c r="I264" i="1"/>
  <c r="H264" i="1"/>
  <c r="G264" i="1"/>
  <c r="N264" i="1" s="1"/>
  <c r="F264" i="1"/>
  <c r="M264" i="1" s="1"/>
  <c r="E264" i="1"/>
  <c r="L264" i="1" s="1"/>
  <c r="D264" i="1"/>
  <c r="K264" i="1" s="1"/>
  <c r="C264" i="1"/>
  <c r="J264" i="1" s="1"/>
  <c r="B264" i="1"/>
  <c r="A264" i="1"/>
  <c r="O263" i="1"/>
  <c r="I263" i="1"/>
  <c r="H263" i="1"/>
  <c r="G263" i="1"/>
  <c r="N263" i="1" s="1"/>
  <c r="F263" i="1"/>
  <c r="M263" i="1" s="1"/>
  <c r="E263" i="1"/>
  <c r="L263" i="1" s="1"/>
  <c r="D263" i="1"/>
  <c r="K263" i="1" s="1"/>
  <c r="C263" i="1"/>
  <c r="J263" i="1" s="1"/>
  <c r="B263" i="1"/>
  <c r="A263" i="1"/>
  <c r="O262" i="1"/>
  <c r="I262" i="1"/>
  <c r="H262" i="1"/>
  <c r="G262" i="1"/>
  <c r="N262" i="1" s="1"/>
  <c r="F262" i="1"/>
  <c r="M262" i="1" s="1"/>
  <c r="E262" i="1"/>
  <c r="L262" i="1" s="1"/>
  <c r="D262" i="1"/>
  <c r="K262" i="1" s="1"/>
  <c r="C262" i="1"/>
  <c r="J262" i="1" s="1"/>
  <c r="B262" i="1"/>
  <c r="A262" i="1"/>
  <c r="O261" i="1"/>
  <c r="I261" i="1"/>
  <c r="H261" i="1"/>
  <c r="G261" i="1"/>
  <c r="N261" i="1" s="1"/>
  <c r="F261" i="1"/>
  <c r="M261" i="1" s="1"/>
  <c r="E261" i="1"/>
  <c r="L261" i="1" s="1"/>
  <c r="D261" i="1"/>
  <c r="K261" i="1" s="1"/>
  <c r="C261" i="1"/>
  <c r="J261" i="1" s="1"/>
  <c r="B261" i="1"/>
  <c r="A261" i="1"/>
  <c r="O260" i="1"/>
  <c r="I260" i="1"/>
  <c r="H260" i="1"/>
  <c r="G260" i="1"/>
  <c r="N260" i="1" s="1"/>
  <c r="F260" i="1"/>
  <c r="M260" i="1" s="1"/>
  <c r="E260" i="1"/>
  <c r="L260" i="1" s="1"/>
  <c r="D260" i="1"/>
  <c r="K260" i="1" s="1"/>
  <c r="C260" i="1"/>
  <c r="J260" i="1" s="1"/>
  <c r="B260" i="1"/>
  <c r="A260" i="1"/>
  <c r="O259" i="1"/>
  <c r="I259" i="1"/>
  <c r="H259" i="1"/>
  <c r="G259" i="1"/>
  <c r="N259" i="1" s="1"/>
  <c r="F259" i="1"/>
  <c r="M259" i="1" s="1"/>
  <c r="E259" i="1"/>
  <c r="L259" i="1" s="1"/>
  <c r="D259" i="1"/>
  <c r="K259" i="1" s="1"/>
  <c r="C259" i="1"/>
  <c r="J259" i="1" s="1"/>
  <c r="B259" i="1"/>
  <c r="A259" i="1"/>
  <c r="O258" i="1"/>
  <c r="I258" i="1"/>
  <c r="H258" i="1"/>
  <c r="G258" i="1"/>
  <c r="N258" i="1" s="1"/>
  <c r="F258" i="1"/>
  <c r="M258" i="1" s="1"/>
  <c r="E258" i="1"/>
  <c r="L258" i="1" s="1"/>
  <c r="D258" i="1"/>
  <c r="K258" i="1" s="1"/>
  <c r="C258" i="1"/>
  <c r="J258" i="1" s="1"/>
  <c r="B258" i="1"/>
  <c r="A258" i="1"/>
  <c r="O257" i="1"/>
  <c r="I257" i="1"/>
  <c r="H257" i="1"/>
  <c r="G257" i="1"/>
  <c r="N257" i="1" s="1"/>
  <c r="F257" i="1"/>
  <c r="M257" i="1" s="1"/>
  <c r="E257" i="1"/>
  <c r="L257" i="1" s="1"/>
  <c r="D257" i="1"/>
  <c r="K257" i="1" s="1"/>
  <c r="C257" i="1"/>
  <c r="J257" i="1" s="1"/>
  <c r="B257" i="1"/>
  <c r="A257" i="1"/>
  <c r="O256" i="1"/>
  <c r="I256" i="1"/>
  <c r="H256" i="1"/>
  <c r="G256" i="1"/>
  <c r="N256" i="1" s="1"/>
  <c r="F256" i="1"/>
  <c r="M256" i="1" s="1"/>
  <c r="E256" i="1"/>
  <c r="L256" i="1" s="1"/>
  <c r="D256" i="1"/>
  <c r="K256" i="1" s="1"/>
  <c r="C256" i="1"/>
  <c r="J256" i="1" s="1"/>
  <c r="B256" i="1"/>
  <c r="A256" i="1"/>
  <c r="O255" i="1"/>
  <c r="I255" i="1"/>
  <c r="H255" i="1"/>
  <c r="G255" i="1"/>
  <c r="N255" i="1" s="1"/>
  <c r="F255" i="1"/>
  <c r="M255" i="1" s="1"/>
  <c r="E255" i="1"/>
  <c r="L255" i="1" s="1"/>
  <c r="D255" i="1"/>
  <c r="K255" i="1" s="1"/>
  <c r="C255" i="1"/>
  <c r="J255" i="1" s="1"/>
  <c r="B255" i="1"/>
  <c r="A255" i="1"/>
  <c r="O254" i="1"/>
  <c r="I254" i="1"/>
  <c r="H254" i="1"/>
  <c r="G254" i="1"/>
  <c r="N254" i="1" s="1"/>
  <c r="F254" i="1"/>
  <c r="M254" i="1" s="1"/>
  <c r="E254" i="1"/>
  <c r="L254" i="1" s="1"/>
  <c r="D254" i="1"/>
  <c r="K254" i="1" s="1"/>
  <c r="C254" i="1"/>
  <c r="J254" i="1" s="1"/>
  <c r="B254" i="1"/>
  <c r="A254" i="1"/>
  <c r="O253" i="1"/>
  <c r="I253" i="1"/>
  <c r="H253" i="1"/>
  <c r="G253" i="1"/>
  <c r="N253" i="1" s="1"/>
  <c r="F253" i="1"/>
  <c r="M253" i="1" s="1"/>
  <c r="E253" i="1"/>
  <c r="L253" i="1" s="1"/>
  <c r="D253" i="1"/>
  <c r="K253" i="1" s="1"/>
  <c r="C253" i="1"/>
  <c r="J253" i="1" s="1"/>
  <c r="B253" i="1"/>
  <c r="A253" i="1"/>
  <c r="O252" i="1"/>
  <c r="I252" i="1"/>
  <c r="H252" i="1"/>
  <c r="G252" i="1"/>
  <c r="N252" i="1" s="1"/>
  <c r="F252" i="1"/>
  <c r="M252" i="1" s="1"/>
  <c r="E252" i="1"/>
  <c r="L252" i="1" s="1"/>
  <c r="D252" i="1"/>
  <c r="K252" i="1" s="1"/>
  <c r="C252" i="1"/>
  <c r="J252" i="1" s="1"/>
  <c r="B252" i="1"/>
  <c r="A252" i="1"/>
  <c r="O251" i="1"/>
  <c r="I251" i="1"/>
  <c r="H251" i="1"/>
  <c r="G251" i="1"/>
  <c r="N251" i="1" s="1"/>
  <c r="F251" i="1"/>
  <c r="M251" i="1" s="1"/>
  <c r="E251" i="1"/>
  <c r="L251" i="1" s="1"/>
  <c r="D251" i="1"/>
  <c r="K251" i="1" s="1"/>
  <c r="C251" i="1"/>
  <c r="J251" i="1" s="1"/>
  <c r="B251" i="1"/>
  <c r="A251" i="1"/>
  <c r="O250" i="1"/>
  <c r="I250" i="1"/>
  <c r="H250" i="1"/>
  <c r="G250" i="1"/>
  <c r="N250" i="1" s="1"/>
  <c r="F250" i="1"/>
  <c r="M250" i="1" s="1"/>
  <c r="E250" i="1"/>
  <c r="L250" i="1" s="1"/>
  <c r="D250" i="1"/>
  <c r="K250" i="1" s="1"/>
  <c r="C250" i="1"/>
  <c r="J250" i="1" s="1"/>
  <c r="B250" i="1"/>
  <c r="A250" i="1"/>
  <c r="O249" i="1"/>
  <c r="I249" i="1"/>
  <c r="H249" i="1"/>
  <c r="G249" i="1"/>
  <c r="N249" i="1" s="1"/>
  <c r="F249" i="1"/>
  <c r="M249" i="1" s="1"/>
  <c r="E249" i="1"/>
  <c r="L249" i="1" s="1"/>
  <c r="D249" i="1"/>
  <c r="K249" i="1" s="1"/>
  <c r="C249" i="1"/>
  <c r="J249" i="1" s="1"/>
  <c r="B249" i="1"/>
  <c r="A249" i="1"/>
  <c r="O248" i="1"/>
  <c r="I248" i="1"/>
  <c r="H248" i="1"/>
  <c r="G248" i="1"/>
  <c r="N248" i="1" s="1"/>
  <c r="F248" i="1"/>
  <c r="M248" i="1" s="1"/>
  <c r="E248" i="1"/>
  <c r="L248" i="1" s="1"/>
  <c r="D248" i="1"/>
  <c r="K248" i="1" s="1"/>
  <c r="C248" i="1"/>
  <c r="J248" i="1" s="1"/>
  <c r="B248" i="1"/>
  <c r="A248" i="1"/>
  <c r="O247" i="1"/>
  <c r="I247" i="1"/>
  <c r="H247" i="1"/>
  <c r="G247" i="1"/>
  <c r="N247" i="1" s="1"/>
  <c r="F247" i="1"/>
  <c r="M247" i="1" s="1"/>
  <c r="E247" i="1"/>
  <c r="L247" i="1" s="1"/>
  <c r="D247" i="1"/>
  <c r="K247" i="1" s="1"/>
  <c r="C247" i="1"/>
  <c r="J247" i="1" s="1"/>
  <c r="B247" i="1"/>
  <c r="A247" i="1"/>
  <c r="O246" i="1"/>
  <c r="I246" i="1"/>
  <c r="H246" i="1"/>
  <c r="G246" i="1"/>
  <c r="N246" i="1" s="1"/>
  <c r="F246" i="1"/>
  <c r="M246" i="1" s="1"/>
  <c r="E246" i="1"/>
  <c r="L246" i="1" s="1"/>
  <c r="D246" i="1"/>
  <c r="K246" i="1" s="1"/>
  <c r="C246" i="1"/>
  <c r="J246" i="1" s="1"/>
  <c r="B246" i="1"/>
  <c r="A246" i="1"/>
  <c r="O245" i="1"/>
  <c r="I245" i="1"/>
  <c r="H245" i="1"/>
  <c r="G245" i="1"/>
  <c r="N245" i="1" s="1"/>
  <c r="F245" i="1"/>
  <c r="M245" i="1" s="1"/>
  <c r="E245" i="1"/>
  <c r="L245" i="1" s="1"/>
  <c r="D245" i="1"/>
  <c r="K245" i="1" s="1"/>
  <c r="C245" i="1"/>
  <c r="J245" i="1" s="1"/>
  <c r="B245" i="1"/>
  <c r="A245" i="1"/>
  <c r="O244" i="1"/>
  <c r="I244" i="1"/>
  <c r="H244" i="1"/>
  <c r="G244" i="1"/>
  <c r="N244" i="1" s="1"/>
  <c r="F244" i="1"/>
  <c r="M244" i="1" s="1"/>
  <c r="E244" i="1"/>
  <c r="L244" i="1" s="1"/>
  <c r="D244" i="1"/>
  <c r="K244" i="1" s="1"/>
  <c r="C244" i="1"/>
  <c r="J244" i="1" s="1"/>
  <c r="B244" i="1"/>
  <c r="A244" i="1"/>
  <c r="O243" i="1"/>
  <c r="J243" i="1"/>
  <c r="I243" i="1"/>
  <c r="H243" i="1"/>
  <c r="G243" i="1"/>
  <c r="N243" i="1" s="1"/>
  <c r="F243" i="1"/>
  <c r="M243" i="1" s="1"/>
  <c r="E243" i="1"/>
  <c r="L243" i="1" s="1"/>
  <c r="D243" i="1"/>
  <c r="K243" i="1" s="1"/>
  <c r="C243" i="1"/>
  <c r="B243" i="1"/>
  <c r="A243" i="1"/>
  <c r="O242" i="1"/>
  <c r="I242" i="1"/>
  <c r="H242" i="1"/>
  <c r="G242" i="1"/>
  <c r="N242" i="1" s="1"/>
  <c r="F242" i="1"/>
  <c r="M242" i="1" s="1"/>
  <c r="E242" i="1"/>
  <c r="L242" i="1" s="1"/>
  <c r="D242" i="1"/>
  <c r="K242" i="1" s="1"/>
  <c r="C242" i="1"/>
  <c r="J242" i="1" s="1"/>
  <c r="B242" i="1"/>
  <c r="A242" i="1"/>
  <c r="O241" i="1"/>
  <c r="I241" i="1"/>
  <c r="H241" i="1"/>
  <c r="G241" i="1"/>
  <c r="N241" i="1" s="1"/>
  <c r="F241" i="1"/>
  <c r="M241" i="1" s="1"/>
  <c r="E241" i="1"/>
  <c r="L241" i="1" s="1"/>
  <c r="D241" i="1"/>
  <c r="K241" i="1" s="1"/>
  <c r="C241" i="1"/>
  <c r="J241" i="1" s="1"/>
  <c r="B241" i="1"/>
  <c r="A241" i="1"/>
  <c r="O240" i="1"/>
  <c r="I240" i="1"/>
  <c r="H240" i="1"/>
  <c r="G240" i="1"/>
  <c r="N240" i="1" s="1"/>
  <c r="F240" i="1"/>
  <c r="M240" i="1" s="1"/>
  <c r="E240" i="1"/>
  <c r="L240" i="1" s="1"/>
  <c r="D240" i="1"/>
  <c r="K240" i="1" s="1"/>
  <c r="C240" i="1"/>
  <c r="J240" i="1" s="1"/>
  <c r="B240" i="1"/>
  <c r="A240" i="1"/>
  <c r="O239" i="1"/>
  <c r="I239" i="1"/>
  <c r="H239" i="1"/>
  <c r="G239" i="1"/>
  <c r="N239" i="1" s="1"/>
  <c r="F239" i="1"/>
  <c r="M239" i="1" s="1"/>
  <c r="E239" i="1"/>
  <c r="L239" i="1" s="1"/>
  <c r="D239" i="1"/>
  <c r="K239" i="1" s="1"/>
  <c r="C239" i="1"/>
  <c r="J239" i="1" s="1"/>
  <c r="B239" i="1"/>
  <c r="A239" i="1"/>
  <c r="O238" i="1"/>
  <c r="I238" i="1"/>
  <c r="H238" i="1"/>
  <c r="G238" i="1"/>
  <c r="N238" i="1" s="1"/>
  <c r="F238" i="1"/>
  <c r="M238" i="1" s="1"/>
  <c r="E238" i="1"/>
  <c r="L238" i="1" s="1"/>
  <c r="D238" i="1"/>
  <c r="K238" i="1" s="1"/>
  <c r="C238" i="1"/>
  <c r="J238" i="1" s="1"/>
  <c r="B238" i="1"/>
  <c r="A238" i="1"/>
  <c r="O237" i="1"/>
  <c r="I237" i="1"/>
  <c r="H237" i="1"/>
  <c r="G237" i="1"/>
  <c r="N237" i="1" s="1"/>
  <c r="F237" i="1"/>
  <c r="M237" i="1" s="1"/>
  <c r="E237" i="1"/>
  <c r="L237" i="1" s="1"/>
  <c r="D237" i="1"/>
  <c r="K237" i="1" s="1"/>
  <c r="C237" i="1"/>
  <c r="J237" i="1" s="1"/>
  <c r="B237" i="1"/>
  <c r="A237" i="1"/>
  <c r="O236" i="1"/>
  <c r="I236" i="1"/>
  <c r="H236" i="1"/>
  <c r="G236" i="1"/>
  <c r="N236" i="1" s="1"/>
  <c r="F236" i="1"/>
  <c r="M236" i="1" s="1"/>
  <c r="E236" i="1"/>
  <c r="L236" i="1" s="1"/>
  <c r="D236" i="1"/>
  <c r="K236" i="1" s="1"/>
  <c r="C236" i="1"/>
  <c r="J236" i="1" s="1"/>
  <c r="B236" i="1"/>
  <c r="A236" i="1"/>
  <c r="O235" i="1"/>
  <c r="I235" i="1"/>
  <c r="H235" i="1"/>
  <c r="G235" i="1"/>
  <c r="N235" i="1" s="1"/>
  <c r="F235" i="1"/>
  <c r="M235" i="1" s="1"/>
  <c r="E235" i="1"/>
  <c r="L235" i="1" s="1"/>
  <c r="D235" i="1"/>
  <c r="K235" i="1" s="1"/>
  <c r="C235" i="1"/>
  <c r="J235" i="1" s="1"/>
  <c r="B235" i="1"/>
  <c r="A235" i="1"/>
  <c r="O234" i="1"/>
  <c r="I234" i="1"/>
  <c r="H234" i="1"/>
  <c r="G234" i="1"/>
  <c r="N234" i="1" s="1"/>
  <c r="F234" i="1"/>
  <c r="M234" i="1" s="1"/>
  <c r="E234" i="1"/>
  <c r="L234" i="1" s="1"/>
  <c r="D234" i="1"/>
  <c r="K234" i="1" s="1"/>
  <c r="C234" i="1"/>
  <c r="J234" i="1" s="1"/>
  <c r="B234" i="1"/>
  <c r="A234" i="1"/>
  <c r="O233" i="1"/>
  <c r="I233" i="1"/>
  <c r="H233" i="1"/>
  <c r="G233" i="1"/>
  <c r="N233" i="1" s="1"/>
  <c r="F233" i="1"/>
  <c r="M233" i="1" s="1"/>
  <c r="E233" i="1"/>
  <c r="L233" i="1" s="1"/>
  <c r="D233" i="1"/>
  <c r="K233" i="1" s="1"/>
  <c r="C233" i="1"/>
  <c r="J233" i="1" s="1"/>
  <c r="B233" i="1"/>
  <c r="A233" i="1"/>
  <c r="O232" i="1"/>
  <c r="I232" i="1"/>
  <c r="H232" i="1"/>
  <c r="G232" i="1"/>
  <c r="N232" i="1" s="1"/>
  <c r="F232" i="1"/>
  <c r="M232" i="1" s="1"/>
  <c r="E232" i="1"/>
  <c r="L232" i="1" s="1"/>
  <c r="D232" i="1"/>
  <c r="K232" i="1" s="1"/>
  <c r="C232" i="1"/>
  <c r="J232" i="1" s="1"/>
  <c r="B232" i="1"/>
  <c r="A232" i="1"/>
  <c r="O231" i="1"/>
  <c r="I231" i="1"/>
  <c r="H231" i="1"/>
  <c r="G231" i="1"/>
  <c r="N231" i="1" s="1"/>
  <c r="F231" i="1"/>
  <c r="M231" i="1" s="1"/>
  <c r="E231" i="1"/>
  <c r="L231" i="1" s="1"/>
  <c r="D231" i="1"/>
  <c r="K231" i="1" s="1"/>
  <c r="C231" i="1"/>
  <c r="J231" i="1" s="1"/>
  <c r="B231" i="1"/>
  <c r="A231" i="1"/>
  <c r="O230" i="1"/>
  <c r="I230" i="1"/>
  <c r="H230" i="1"/>
  <c r="G230" i="1"/>
  <c r="N230" i="1" s="1"/>
  <c r="F230" i="1"/>
  <c r="M230" i="1" s="1"/>
  <c r="E230" i="1"/>
  <c r="L230" i="1" s="1"/>
  <c r="D230" i="1"/>
  <c r="K230" i="1" s="1"/>
  <c r="C230" i="1"/>
  <c r="J230" i="1" s="1"/>
  <c r="B230" i="1"/>
  <c r="A230" i="1"/>
  <c r="O229" i="1"/>
  <c r="I229" i="1"/>
  <c r="H229" i="1"/>
  <c r="G229" i="1"/>
  <c r="N229" i="1" s="1"/>
  <c r="F229" i="1"/>
  <c r="M229" i="1" s="1"/>
  <c r="E229" i="1"/>
  <c r="L229" i="1" s="1"/>
  <c r="D229" i="1"/>
  <c r="K229" i="1" s="1"/>
  <c r="C229" i="1"/>
  <c r="J229" i="1" s="1"/>
  <c r="B229" i="1"/>
  <c r="A229" i="1"/>
  <c r="O228" i="1"/>
  <c r="I228" i="1"/>
  <c r="H228" i="1"/>
  <c r="G228" i="1"/>
  <c r="N228" i="1" s="1"/>
  <c r="F228" i="1"/>
  <c r="M228" i="1" s="1"/>
  <c r="E228" i="1"/>
  <c r="L228" i="1" s="1"/>
  <c r="D228" i="1"/>
  <c r="K228" i="1" s="1"/>
  <c r="C228" i="1"/>
  <c r="J228" i="1" s="1"/>
  <c r="B228" i="1"/>
  <c r="A228" i="1"/>
  <c r="O227" i="1"/>
  <c r="I227" i="1"/>
  <c r="H227" i="1"/>
  <c r="G227" i="1"/>
  <c r="N227" i="1" s="1"/>
  <c r="F227" i="1"/>
  <c r="M227" i="1" s="1"/>
  <c r="E227" i="1"/>
  <c r="L227" i="1" s="1"/>
  <c r="D227" i="1"/>
  <c r="K227" i="1" s="1"/>
  <c r="C227" i="1"/>
  <c r="J227" i="1" s="1"/>
  <c r="B227" i="1"/>
  <c r="A227" i="1"/>
  <c r="O226" i="1"/>
  <c r="I226" i="1"/>
  <c r="H226" i="1"/>
  <c r="G226" i="1"/>
  <c r="N226" i="1" s="1"/>
  <c r="F226" i="1"/>
  <c r="M226" i="1" s="1"/>
  <c r="E226" i="1"/>
  <c r="L226" i="1" s="1"/>
  <c r="D226" i="1"/>
  <c r="K226" i="1" s="1"/>
  <c r="C226" i="1"/>
  <c r="J226" i="1" s="1"/>
  <c r="B226" i="1"/>
  <c r="A226" i="1"/>
  <c r="O225" i="1"/>
  <c r="I225" i="1"/>
  <c r="H225" i="1"/>
  <c r="G225" i="1"/>
  <c r="N225" i="1" s="1"/>
  <c r="F225" i="1"/>
  <c r="M225" i="1" s="1"/>
  <c r="E225" i="1"/>
  <c r="L225" i="1" s="1"/>
  <c r="D225" i="1"/>
  <c r="K225" i="1" s="1"/>
  <c r="C225" i="1"/>
  <c r="J225" i="1" s="1"/>
  <c r="B225" i="1"/>
  <c r="A225" i="1"/>
  <c r="O224" i="1"/>
  <c r="I224" i="1"/>
  <c r="H224" i="1"/>
  <c r="G224" i="1"/>
  <c r="N224" i="1" s="1"/>
  <c r="F224" i="1"/>
  <c r="M224" i="1" s="1"/>
  <c r="E224" i="1"/>
  <c r="L224" i="1" s="1"/>
  <c r="D224" i="1"/>
  <c r="K224" i="1" s="1"/>
  <c r="C224" i="1"/>
  <c r="J224" i="1" s="1"/>
  <c r="B224" i="1"/>
  <c r="A224" i="1"/>
  <c r="O223" i="1"/>
  <c r="I223" i="1"/>
  <c r="H223" i="1"/>
  <c r="G223" i="1"/>
  <c r="N223" i="1" s="1"/>
  <c r="F223" i="1"/>
  <c r="M223" i="1" s="1"/>
  <c r="E223" i="1"/>
  <c r="L223" i="1" s="1"/>
  <c r="D223" i="1"/>
  <c r="K223" i="1" s="1"/>
  <c r="C223" i="1"/>
  <c r="J223" i="1" s="1"/>
  <c r="B223" i="1"/>
  <c r="A223" i="1"/>
  <c r="O222" i="1"/>
  <c r="I222" i="1"/>
  <c r="H222" i="1"/>
  <c r="G222" i="1"/>
  <c r="N222" i="1" s="1"/>
  <c r="F222" i="1"/>
  <c r="M222" i="1" s="1"/>
  <c r="E222" i="1"/>
  <c r="L222" i="1" s="1"/>
  <c r="D222" i="1"/>
  <c r="K222" i="1" s="1"/>
  <c r="C222" i="1"/>
  <c r="J222" i="1" s="1"/>
  <c r="B222" i="1"/>
  <c r="A222" i="1"/>
  <c r="O221" i="1"/>
  <c r="I221" i="1"/>
  <c r="H221" i="1"/>
  <c r="G221" i="1"/>
  <c r="N221" i="1" s="1"/>
  <c r="F221" i="1"/>
  <c r="M221" i="1" s="1"/>
  <c r="E221" i="1"/>
  <c r="L221" i="1" s="1"/>
  <c r="D221" i="1"/>
  <c r="K221" i="1" s="1"/>
  <c r="C221" i="1"/>
  <c r="J221" i="1" s="1"/>
  <c r="B221" i="1"/>
  <c r="A221" i="1"/>
  <c r="O220" i="1"/>
  <c r="I220" i="1"/>
  <c r="H220" i="1"/>
  <c r="G220" i="1"/>
  <c r="N220" i="1" s="1"/>
  <c r="F220" i="1"/>
  <c r="M220" i="1" s="1"/>
  <c r="E220" i="1"/>
  <c r="L220" i="1" s="1"/>
  <c r="D220" i="1"/>
  <c r="K220" i="1" s="1"/>
  <c r="C220" i="1"/>
  <c r="J220" i="1" s="1"/>
  <c r="B220" i="1"/>
  <c r="A220" i="1"/>
  <c r="O219" i="1"/>
  <c r="I219" i="1"/>
  <c r="H219" i="1"/>
  <c r="G219" i="1"/>
  <c r="N219" i="1" s="1"/>
  <c r="F219" i="1"/>
  <c r="M219" i="1" s="1"/>
  <c r="E219" i="1"/>
  <c r="L219" i="1" s="1"/>
  <c r="D219" i="1"/>
  <c r="K219" i="1" s="1"/>
  <c r="C219" i="1"/>
  <c r="J219" i="1" s="1"/>
  <c r="B219" i="1"/>
  <c r="A219" i="1"/>
  <c r="O218" i="1"/>
  <c r="I218" i="1"/>
  <c r="H218" i="1"/>
  <c r="G218" i="1"/>
  <c r="N218" i="1" s="1"/>
  <c r="F218" i="1"/>
  <c r="M218" i="1" s="1"/>
  <c r="E218" i="1"/>
  <c r="L218" i="1" s="1"/>
  <c r="D218" i="1"/>
  <c r="K218" i="1" s="1"/>
  <c r="C218" i="1"/>
  <c r="J218" i="1" s="1"/>
  <c r="B218" i="1"/>
  <c r="A218" i="1"/>
  <c r="O217" i="1"/>
  <c r="I217" i="1"/>
  <c r="H217" i="1"/>
  <c r="G217" i="1"/>
  <c r="N217" i="1" s="1"/>
  <c r="F217" i="1"/>
  <c r="M217" i="1" s="1"/>
  <c r="E217" i="1"/>
  <c r="L217" i="1" s="1"/>
  <c r="D217" i="1"/>
  <c r="K217" i="1" s="1"/>
  <c r="C217" i="1"/>
  <c r="J217" i="1" s="1"/>
  <c r="B217" i="1"/>
  <c r="A217" i="1"/>
  <c r="O216" i="1"/>
  <c r="I216" i="1"/>
  <c r="H216" i="1"/>
  <c r="G216" i="1"/>
  <c r="N216" i="1" s="1"/>
  <c r="F216" i="1"/>
  <c r="M216" i="1" s="1"/>
  <c r="E216" i="1"/>
  <c r="L216" i="1" s="1"/>
  <c r="D216" i="1"/>
  <c r="K216" i="1" s="1"/>
  <c r="C216" i="1"/>
  <c r="J216" i="1" s="1"/>
  <c r="B216" i="1"/>
  <c r="A216" i="1"/>
  <c r="O215" i="1"/>
  <c r="I215" i="1"/>
  <c r="H215" i="1"/>
  <c r="G215" i="1"/>
  <c r="N215" i="1" s="1"/>
  <c r="F215" i="1"/>
  <c r="M215" i="1" s="1"/>
  <c r="E215" i="1"/>
  <c r="L215" i="1" s="1"/>
  <c r="D215" i="1"/>
  <c r="K215" i="1" s="1"/>
  <c r="C215" i="1"/>
  <c r="J215" i="1" s="1"/>
  <c r="B215" i="1"/>
  <c r="A215" i="1"/>
  <c r="O214" i="1"/>
  <c r="I214" i="1"/>
  <c r="H214" i="1"/>
  <c r="G214" i="1"/>
  <c r="N214" i="1" s="1"/>
  <c r="F214" i="1"/>
  <c r="M214" i="1" s="1"/>
  <c r="E214" i="1"/>
  <c r="L214" i="1" s="1"/>
  <c r="D214" i="1"/>
  <c r="K214" i="1" s="1"/>
  <c r="C214" i="1"/>
  <c r="J214" i="1" s="1"/>
  <c r="B214" i="1"/>
  <c r="A214" i="1"/>
  <c r="O213" i="1"/>
  <c r="I213" i="1"/>
  <c r="H213" i="1"/>
  <c r="G213" i="1"/>
  <c r="N213" i="1" s="1"/>
  <c r="F213" i="1"/>
  <c r="M213" i="1" s="1"/>
  <c r="E213" i="1"/>
  <c r="L213" i="1" s="1"/>
  <c r="D213" i="1"/>
  <c r="K213" i="1" s="1"/>
  <c r="C213" i="1"/>
  <c r="J213" i="1" s="1"/>
  <c r="B213" i="1"/>
  <c r="A213" i="1"/>
  <c r="O212" i="1"/>
  <c r="I212" i="1"/>
  <c r="H212" i="1"/>
  <c r="G212" i="1"/>
  <c r="N212" i="1" s="1"/>
  <c r="F212" i="1"/>
  <c r="M212" i="1" s="1"/>
  <c r="E212" i="1"/>
  <c r="L212" i="1" s="1"/>
  <c r="D212" i="1"/>
  <c r="K212" i="1" s="1"/>
  <c r="C212" i="1"/>
  <c r="J212" i="1" s="1"/>
  <c r="B212" i="1"/>
  <c r="A212" i="1"/>
  <c r="O211" i="1"/>
  <c r="I211" i="1"/>
  <c r="H211" i="1"/>
  <c r="G211" i="1"/>
  <c r="N211" i="1" s="1"/>
  <c r="F211" i="1"/>
  <c r="M211" i="1" s="1"/>
  <c r="E211" i="1"/>
  <c r="L211" i="1" s="1"/>
  <c r="D211" i="1"/>
  <c r="K211" i="1" s="1"/>
  <c r="C211" i="1"/>
  <c r="J211" i="1" s="1"/>
  <c r="B211" i="1"/>
  <c r="A211" i="1"/>
  <c r="O210" i="1"/>
  <c r="I210" i="1"/>
  <c r="H210" i="1"/>
  <c r="G210" i="1"/>
  <c r="N210" i="1" s="1"/>
  <c r="F210" i="1"/>
  <c r="M210" i="1" s="1"/>
  <c r="E210" i="1"/>
  <c r="L210" i="1" s="1"/>
  <c r="D210" i="1"/>
  <c r="K210" i="1" s="1"/>
  <c r="C210" i="1"/>
  <c r="J210" i="1" s="1"/>
  <c r="B210" i="1"/>
  <c r="A210" i="1"/>
  <c r="O209" i="1"/>
  <c r="I209" i="1"/>
  <c r="H209" i="1"/>
  <c r="G209" i="1"/>
  <c r="N209" i="1" s="1"/>
  <c r="F209" i="1"/>
  <c r="M209" i="1" s="1"/>
  <c r="E209" i="1"/>
  <c r="L209" i="1" s="1"/>
  <c r="D209" i="1"/>
  <c r="K209" i="1" s="1"/>
  <c r="C209" i="1"/>
  <c r="J209" i="1" s="1"/>
  <c r="B209" i="1"/>
  <c r="A209" i="1"/>
  <c r="O208" i="1"/>
  <c r="I208" i="1"/>
  <c r="H208" i="1"/>
  <c r="G208" i="1"/>
  <c r="N208" i="1" s="1"/>
  <c r="F208" i="1"/>
  <c r="M208" i="1" s="1"/>
  <c r="E208" i="1"/>
  <c r="L208" i="1" s="1"/>
  <c r="D208" i="1"/>
  <c r="K208" i="1" s="1"/>
  <c r="C208" i="1"/>
  <c r="J208" i="1" s="1"/>
  <c r="B208" i="1"/>
  <c r="A208" i="1"/>
  <c r="O207" i="1"/>
  <c r="I207" i="1"/>
  <c r="H207" i="1"/>
  <c r="G207" i="1"/>
  <c r="N207" i="1" s="1"/>
  <c r="F207" i="1"/>
  <c r="M207" i="1" s="1"/>
  <c r="E207" i="1"/>
  <c r="L207" i="1" s="1"/>
  <c r="D207" i="1"/>
  <c r="K207" i="1" s="1"/>
  <c r="C207" i="1"/>
  <c r="J207" i="1" s="1"/>
  <c r="B207" i="1"/>
  <c r="A207" i="1"/>
  <c r="O206" i="1"/>
  <c r="I206" i="1"/>
  <c r="H206" i="1"/>
  <c r="G206" i="1"/>
  <c r="N206" i="1" s="1"/>
  <c r="F206" i="1"/>
  <c r="M206" i="1" s="1"/>
  <c r="E206" i="1"/>
  <c r="L206" i="1" s="1"/>
  <c r="D206" i="1"/>
  <c r="K206" i="1" s="1"/>
  <c r="C206" i="1"/>
  <c r="J206" i="1" s="1"/>
  <c r="B206" i="1"/>
  <c r="A206" i="1"/>
  <c r="O205" i="1"/>
  <c r="I205" i="1"/>
  <c r="H205" i="1"/>
  <c r="G205" i="1"/>
  <c r="N205" i="1" s="1"/>
  <c r="F205" i="1"/>
  <c r="M205" i="1" s="1"/>
  <c r="E205" i="1"/>
  <c r="L205" i="1" s="1"/>
  <c r="D205" i="1"/>
  <c r="K205" i="1" s="1"/>
  <c r="C205" i="1"/>
  <c r="J205" i="1" s="1"/>
  <c r="B205" i="1"/>
  <c r="A205" i="1"/>
  <c r="O204" i="1"/>
  <c r="I204" i="1"/>
  <c r="H204" i="1"/>
  <c r="G204" i="1"/>
  <c r="N204" i="1" s="1"/>
  <c r="F204" i="1"/>
  <c r="M204" i="1" s="1"/>
  <c r="E204" i="1"/>
  <c r="L204" i="1" s="1"/>
  <c r="D204" i="1"/>
  <c r="K204" i="1" s="1"/>
  <c r="C204" i="1"/>
  <c r="J204" i="1" s="1"/>
  <c r="B204" i="1"/>
  <c r="A204" i="1"/>
  <c r="O203" i="1"/>
  <c r="I203" i="1"/>
  <c r="H203" i="1"/>
  <c r="G203" i="1"/>
  <c r="N203" i="1" s="1"/>
  <c r="F203" i="1"/>
  <c r="M203" i="1" s="1"/>
  <c r="E203" i="1"/>
  <c r="L203" i="1" s="1"/>
  <c r="D203" i="1"/>
  <c r="K203" i="1" s="1"/>
  <c r="C203" i="1"/>
  <c r="J203" i="1" s="1"/>
  <c r="B203" i="1"/>
  <c r="A203" i="1"/>
  <c r="O202" i="1"/>
  <c r="I202" i="1"/>
  <c r="H202" i="1"/>
  <c r="G202" i="1"/>
  <c r="N202" i="1" s="1"/>
  <c r="F202" i="1"/>
  <c r="M202" i="1" s="1"/>
  <c r="E202" i="1"/>
  <c r="L202" i="1" s="1"/>
  <c r="D202" i="1"/>
  <c r="K202" i="1" s="1"/>
  <c r="C202" i="1"/>
  <c r="J202" i="1" s="1"/>
  <c r="B202" i="1"/>
  <c r="A202" i="1"/>
  <c r="O201" i="1"/>
  <c r="I201" i="1"/>
  <c r="H201" i="1"/>
  <c r="G201" i="1"/>
  <c r="N201" i="1" s="1"/>
  <c r="F201" i="1"/>
  <c r="M201" i="1" s="1"/>
  <c r="E201" i="1"/>
  <c r="L201" i="1" s="1"/>
  <c r="D201" i="1"/>
  <c r="K201" i="1" s="1"/>
  <c r="C201" i="1"/>
  <c r="J201" i="1" s="1"/>
  <c r="B201" i="1"/>
  <c r="A201" i="1"/>
  <c r="O200" i="1"/>
  <c r="I200" i="1"/>
  <c r="H200" i="1"/>
  <c r="G200" i="1"/>
  <c r="N200" i="1" s="1"/>
  <c r="F200" i="1"/>
  <c r="M200" i="1" s="1"/>
  <c r="E200" i="1"/>
  <c r="L200" i="1" s="1"/>
  <c r="D200" i="1"/>
  <c r="K200" i="1" s="1"/>
  <c r="C200" i="1"/>
  <c r="J200" i="1" s="1"/>
  <c r="B200" i="1"/>
  <c r="A200" i="1"/>
  <c r="O199" i="1"/>
  <c r="I199" i="1"/>
  <c r="H199" i="1"/>
  <c r="G199" i="1"/>
  <c r="N199" i="1" s="1"/>
  <c r="F199" i="1"/>
  <c r="M199" i="1" s="1"/>
  <c r="E199" i="1"/>
  <c r="L199" i="1" s="1"/>
  <c r="D199" i="1"/>
  <c r="K199" i="1" s="1"/>
  <c r="C199" i="1"/>
  <c r="J199" i="1" s="1"/>
  <c r="B199" i="1"/>
  <c r="A199" i="1"/>
  <c r="O198" i="1"/>
  <c r="I198" i="1"/>
  <c r="H198" i="1"/>
  <c r="G198" i="1"/>
  <c r="N198" i="1" s="1"/>
  <c r="F198" i="1"/>
  <c r="M198" i="1" s="1"/>
  <c r="E198" i="1"/>
  <c r="L198" i="1" s="1"/>
  <c r="D198" i="1"/>
  <c r="K198" i="1" s="1"/>
  <c r="C198" i="1"/>
  <c r="J198" i="1" s="1"/>
  <c r="B198" i="1"/>
  <c r="A198" i="1"/>
  <c r="O197" i="1"/>
  <c r="I197" i="1"/>
  <c r="H197" i="1"/>
  <c r="G197" i="1"/>
  <c r="N197" i="1" s="1"/>
  <c r="F197" i="1"/>
  <c r="M197" i="1" s="1"/>
  <c r="E197" i="1"/>
  <c r="L197" i="1" s="1"/>
  <c r="D197" i="1"/>
  <c r="K197" i="1" s="1"/>
  <c r="C197" i="1"/>
  <c r="J197" i="1" s="1"/>
  <c r="B197" i="1"/>
  <c r="A197" i="1"/>
  <c r="O196" i="1"/>
  <c r="I196" i="1"/>
  <c r="H196" i="1"/>
  <c r="G196" i="1"/>
  <c r="N196" i="1" s="1"/>
  <c r="F196" i="1"/>
  <c r="M196" i="1" s="1"/>
  <c r="E196" i="1"/>
  <c r="L196" i="1" s="1"/>
  <c r="D196" i="1"/>
  <c r="K196" i="1" s="1"/>
  <c r="C196" i="1"/>
  <c r="J196" i="1" s="1"/>
  <c r="B196" i="1"/>
  <c r="A196" i="1"/>
  <c r="O195" i="1"/>
  <c r="I195" i="1"/>
  <c r="H195" i="1"/>
  <c r="G195" i="1"/>
  <c r="N195" i="1" s="1"/>
  <c r="F195" i="1"/>
  <c r="M195" i="1" s="1"/>
  <c r="E195" i="1"/>
  <c r="L195" i="1" s="1"/>
  <c r="D195" i="1"/>
  <c r="K195" i="1" s="1"/>
  <c r="C195" i="1"/>
  <c r="J195" i="1" s="1"/>
  <c r="B195" i="1"/>
  <c r="A195" i="1"/>
  <c r="O194" i="1"/>
  <c r="I194" i="1"/>
  <c r="H194" i="1"/>
  <c r="G194" i="1"/>
  <c r="N194" i="1" s="1"/>
  <c r="F194" i="1"/>
  <c r="M194" i="1" s="1"/>
  <c r="E194" i="1"/>
  <c r="L194" i="1" s="1"/>
  <c r="D194" i="1"/>
  <c r="K194" i="1" s="1"/>
  <c r="C194" i="1"/>
  <c r="J194" i="1" s="1"/>
  <c r="B194" i="1"/>
  <c r="A194" i="1"/>
  <c r="O193" i="1"/>
  <c r="I193" i="1"/>
  <c r="H193" i="1"/>
  <c r="G193" i="1"/>
  <c r="N193" i="1" s="1"/>
  <c r="F193" i="1"/>
  <c r="M193" i="1" s="1"/>
  <c r="E193" i="1"/>
  <c r="L193" i="1" s="1"/>
  <c r="D193" i="1"/>
  <c r="K193" i="1" s="1"/>
  <c r="C193" i="1"/>
  <c r="J193" i="1" s="1"/>
  <c r="B193" i="1"/>
  <c r="A193" i="1"/>
  <c r="O192" i="1"/>
  <c r="I192" i="1"/>
  <c r="H192" i="1"/>
  <c r="G192" i="1"/>
  <c r="N192" i="1" s="1"/>
  <c r="F192" i="1"/>
  <c r="M192" i="1" s="1"/>
  <c r="E192" i="1"/>
  <c r="L192" i="1" s="1"/>
  <c r="D192" i="1"/>
  <c r="K192" i="1" s="1"/>
  <c r="C192" i="1"/>
  <c r="J192" i="1" s="1"/>
  <c r="B192" i="1"/>
  <c r="A192" i="1"/>
  <c r="O191" i="1"/>
  <c r="I191" i="1"/>
  <c r="H191" i="1"/>
  <c r="G191" i="1"/>
  <c r="N191" i="1" s="1"/>
  <c r="F191" i="1"/>
  <c r="M191" i="1" s="1"/>
  <c r="E191" i="1"/>
  <c r="L191" i="1" s="1"/>
  <c r="D191" i="1"/>
  <c r="K191" i="1" s="1"/>
  <c r="C191" i="1"/>
  <c r="J191" i="1" s="1"/>
  <c r="B191" i="1"/>
  <c r="A191" i="1"/>
  <c r="O190" i="1"/>
  <c r="I190" i="1"/>
  <c r="H190" i="1"/>
  <c r="G190" i="1"/>
  <c r="N190" i="1" s="1"/>
  <c r="F190" i="1"/>
  <c r="M190" i="1" s="1"/>
  <c r="E190" i="1"/>
  <c r="L190" i="1" s="1"/>
  <c r="D190" i="1"/>
  <c r="K190" i="1" s="1"/>
  <c r="C190" i="1"/>
  <c r="J190" i="1" s="1"/>
  <c r="B190" i="1"/>
  <c r="A190" i="1"/>
  <c r="O189" i="1"/>
  <c r="I189" i="1"/>
  <c r="H189" i="1"/>
  <c r="G189" i="1"/>
  <c r="N189" i="1" s="1"/>
  <c r="F189" i="1"/>
  <c r="M189" i="1" s="1"/>
  <c r="E189" i="1"/>
  <c r="L189" i="1" s="1"/>
  <c r="D189" i="1"/>
  <c r="K189" i="1" s="1"/>
  <c r="C189" i="1"/>
  <c r="J189" i="1" s="1"/>
  <c r="B189" i="1"/>
  <c r="A189" i="1"/>
  <c r="O188" i="1"/>
  <c r="I188" i="1"/>
  <c r="H188" i="1"/>
  <c r="G188" i="1"/>
  <c r="N188" i="1" s="1"/>
  <c r="F188" i="1"/>
  <c r="M188" i="1" s="1"/>
  <c r="E188" i="1"/>
  <c r="L188" i="1" s="1"/>
  <c r="D188" i="1"/>
  <c r="K188" i="1" s="1"/>
  <c r="C188" i="1"/>
  <c r="J188" i="1" s="1"/>
  <c r="B188" i="1"/>
  <c r="A188" i="1"/>
  <c r="O187" i="1"/>
  <c r="I187" i="1"/>
  <c r="H187" i="1"/>
  <c r="G187" i="1"/>
  <c r="N187" i="1" s="1"/>
  <c r="F187" i="1"/>
  <c r="M187" i="1" s="1"/>
  <c r="E187" i="1"/>
  <c r="L187" i="1" s="1"/>
  <c r="D187" i="1"/>
  <c r="K187" i="1" s="1"/>
  <c r="C187" i="1"/>
  <c r="J187" i="1" s="1"/>
  <c r="B187" i="1"/>
  <c r="A187" i="1"/>
  <c r="O186" i="1"/>
  <c r="I186" i="1"/>
  <c r="H186" i="1"/>
  <c r="G186" i="1"/>
  <c r="N186" i="1" s="1"/>
  <c r="F186" i="1"/>
  <c r="M186" i="1" s="1"/>
  <c r="E186" i="1"/>
  <c r="L186" i="1" s="1"/>
  <c r="D186" i="1"/>
  <c r="K186" i="1" s="1"/>
  <c r="C186" i="1"/>
  <c r="J186" i="1" s="1"/>
  <c r="B186" i="1"/>
  <c r="A186" i="1"/>
  <c r="O185" i="1"/>
  <c r="I185" i="1"/>
  <c r="H185" i="1"/>
  <c r="G185" i="1"/>
  <c r="N185" i="1" s="1"/>
  <c r="F185" i="1"/>
  <c r="M185" i="1" s="1"/>
  <c r="E185" i="1"/>
  <c r="L185" i="1" s="1"/>
  <c r="D185" i="1"/>
  <c r="K185" i="1" s="1"/>
  <c r="C185" i="1"/>
  <c r="J185" i="1" s="1"/>
  <c r="B185" i="1"/>
  <c r="A185" i="1"/>
  <c r="O184" i="1"/>
  <c r="I184" i="1"/>
  <c r="H184" i="1"/>
  <c r="G184" i="1"/>
  <c r="N184" i="1" s="1"/>
  <c r="F184" i="1"/>
  <c r="M184" i="1" s="1"/>
  <c r="E184" i="1"/>
  <c r="L184" i="1" s="1"/>
  <c r="D184" i="1"/>
  <c r="K184" i="1" s="1"/>
  <c r="C184" i="1"/>
  <c r="J184" i="1" s="1"/>
  <c r="B184" i="1"/>
  <c r="A184" i="1"/>
  <c r="O183" i="1"/>
  <c r="I183" i="1"/>
  <c r="H183" i="1"/>
  <c r="G183" i="1"/>
  <c r="N183" i="1" s="1"/>
  <c r="F183" i="1"/>
  <c r="M183" i="1" s="1"/>
  <c r="E183" i="1"/>
  <c r="L183" i="1" s="1"/>
  <c r="D183" i="1"/>
  <c r="K183" i="1" s="1"/>
  <c r="C183" i="1"/>
  <c r="J183" i="1" s="1"/>
  <c r="B183" i="1"/>
  <c r="A183" i="1"/>
  <c r="O182" i="1"/>
  <c r="I182" i="1"/>
  <c r="H182" i="1"/>
  <c r="G182" i="1"/>
  <c r="N182" i="1" s="1"/>
  <c r="F182" i="1"/>
  <c r="M182" i="1" s="1"/>
  <c r="E182" i="1"/>
  <c r="L182" i="1" s="1"/>
  <c r="D182" i="1"/>
  <c r="K182" i="1" s="1"/>
  <c r="C182" i="1"/>
  <c r="J182" i="1" s="1"/>
  <c r="B182" i="1"/>
  <c r="A182" i="1"/>
  <c r="O181" i="1"/>
  <c r="I181" i="1"/>
  <c r="H181" i="1"/>
  <c r="G181" i="1"/>
  <c r="N181" i="1" s="1"/>
  <c r="F181" i="1"/>
  <c r="M181" i="1" s="1"/>
  <c r="E181" i="1"/>
  <c r="L181" i="1" s="1"/>
  <c r="D181" i="1"/>
  <c r="K181" i="1" s="1"/>
  <c r="C181" i="1"/>
  <c r="J181" i="1" s="1"/>
  <c r="B181" i="1"/>
  <c r="A181" i="1"/>
  <c r="O180" i="1"/>
  <c r="I180" i="1"/>
  <c r="H180" i="1"/>
  <c r="G180" i="1"/>
  <c r="N180" i="1" s="1"/>
  <c r="F180" i="1"/>
  <c r="M180" i="1" s="1"/>
  <c r="E180" i="1"/>
  <c r="L180" i="1" s="1"/>
  <c r="D180" i="1"/>
  <c r="K180" i="1" s="1"/>
  <c r="C180" i="1"/>
  <c r="J180" i="1" s="1"/>
  <c r="B180" i="1"/>
  <c r="A180" i="1"/>
  <c r="O179" i="1"/>
  <c r="I179" i="1"/>
  <c r="H179" i="1"/>
  <c r="G179" i="1"/>
  <c r="N179" i="1" s="1"/>
  <c r="F179" i="1"/>
  <c r="M179" i="1" s="1"/>
  <c r="E179" i="1"/>
  <c r="L179" i="1" s="1"/>
  <c r="D179" i="1"/>
  <c r="K179" i="1" s="1"/>
  <c r="C179" i="1"/>
  <c r="J179" i="1" s="1"/>
  <c r="B179" i="1"/>
  <c r="A179" i="1"/>
  <c r="O178" i="1"/>
  <c r="I178" i="1"/>
  <c r="H178" i="1"/>
  <c r="G178" i="1"/>
  <c r="N178" i="1" s="1"/>
  <c r="F178" i="1"/>
  <c r="M178" i="1" s="1"/>
  <c r="E178" i="1"/>
  <c r="L178" i="1" s="1"/>
  <c r="D178" i="1"/>
  <c r="K178" i="1" s="1"/>
  <c r="C178" i="1"/>
  <c r="J178" i="1" s="1"/>
  <c r="B178" i="1"/>
  <c r="A178" i="1"/>
  <c r="O177" i="1"/>
  <c r="I177" i="1"/>
  <c r="H177" i="1"/>
  <c r="G177" i="1"/>
  <c r="N177" i="1" s="1"/>
  <c r="F177" i="1"/>
  <c r="M177" i="1" s="1"/>
  <c r="E177" i="1"/>
  <c r="L177" i="1" s="1"/>
  <c r="D177" i="1"/>
  <c r="K177" i="1" s="1"/>
  <c r="C177" i="1"/>
  <c r="J177" i="1" s="1"/>
  <c r="B177" i="1"/>
  <c r="A177" i="1"/>
  <c r="O176" i="1"/>
  <c r="I176" i="1"/>
  <c r="H176" i="1"/>
  <c r="G176" i="1"/>
  <c r="N176" i="1" s="1"/>
  <c r="F176" i="1"/>
  <c r="M176" i="1" s="1"/>
  <c r="E176" i="1"/>
  <c r="L176" i="1" s="1"/>
  <c r="D176" i="1"/>
  <c r="K176" i="1" s="1"/>
  <c r="C176" i="1"/>
  <c r="J176" i="1" s="1"/>
  <c r="B176" i="1"/>
  <c r="A176" i="1"/>
  <c r="O175" i="1"/>
  <c r="I175" i="1"/>
  <c r="H175" i="1"/>
  <c r="G175" i="1"/>
  <c r="N175" i="1" s="1"/>
  <c r="F175" i="1"/>
  <c r="M175" i="1" s="1"/>
  <c r="E175" i="1"/>
  <c r="L175" i="1" s="1"/>
  <c r="D175" i="1"/>
  <c r="K175" i="1" s="1"/>
  <c r="C175" i="1"/>
  <c r="J175" i="1" s="1"/>
  <c r="B175" i="1"/>
  <c r="A175" i="1"/>
  <c r="O174" i="1"/>
  <c r="I174" i="1"/>
  <c r="H174" i="1"/>
  <c r="G174" i="1"/>
  <c r="N174" i="1" s="1"/>
  <c r="F174" i="1"/>
  <c r="M174" i="1" s="1"/>
  <c r="E174" i="1"/>
  <c r="L174" i="1" s="1"/>
  <c r="D174" i="1"/>
  <c r="K174" i="1" s="1"/>
  <c r="C174" i="1"/>
  <c r="J174" i="1" s="1"/>
  <c r="B174" i="1"/>
  <c r="A174" i="1"/>
  <c r="O173" i="1"/>
  <c r="I173" i="1"/>
  <c r="H173" i="1"/>
  <c r="G173" i="1"/>
  <c r="N173" i="1" s="1"/>
  <c r="F173" i="1"/>
  <c r="M173" i="1" s="1"/>
  <c r="E173" i="1"/>
  <c r="L173" i="1" s="1"/>
  <c r="D173" i="1"/>
  <c r="K173" i="1" s="1"/>
  <c r="C173" i="1"/>
  <c r="J173" i="1" s="1"/>
  <c r="B173" i="1"/>
  <c r="A173" i="1"/>
  <c r="O172" i="1"/>
  <c r="I172" i="1"/>
  <c r="H172" i="1"/>
  <c r="G172" i="1"/>
  <c r="N172" i="1" s="1"/>
  <c r="F172" i="1"/>
  <c r="M172" i="1" s="1"/>
  <c r="E172" i="1"/>
  <c r="L172" i="1" s="1"/>
  <c r="D172" i="1"/>
  <c r="K172" i="1" s="1"/>
  <c r="C172" i="1"/>
  <c r="J172" i="1" s="1"/>
  <c r="B172" i="1"/>
  <c r="A172" i="1"/>
  <c r="O171" i="1"/>
  <c r="I171" i="1"/>
  <c r="H171" i="1"/>
  <c r="G171" i="1"/>
  <c r="N171" i="1" s="1"/>
  <c r="F171" i="1"/>
  <c r="M171" i="1" s="1"/>
  <c r="E171" i="1"/>
  <c r="L171" i="1" s="1"/>
  <c r="D171" i="1"/>
  <c r="K171" i="1" s="1"/>
  <c r="C171" i="1"/>
  <c r="J171" i="1" s="1"/>
  <c r="B171" i="1"/>
  <c r="A171" i="1"/>
  <c r="O170" i="1"/>
  <c r="I170" i="1"/>
  <c r="H170" i="1"/>
  <c r="G170" i="1"/>
  <c r="N170" i="1" s="1"/>
  <c r="F170" i="1"/>
  <c r="M170" i="1" s="1"/>
  <c r="E170" i="1"/>
  <c r="L170" i="1" s="1"/>
  <c r="D170" i="1"/>
  <c r="K170" i="1" s="1"/>
  <c r="C170" i="1"/>
  <c r="J170" i="1" s="1"/>
  <c r="B170" i="1"/>
  <c r="A170" i="1"/>
  <c r="O169" i="1"/>
  <c r="I169" i="1"/>
  <c r="H169" i="1"/>
  <c r="G169" i="1"/>
  <c r="N169" i="1" s="1"/>
  <c r="F169" i="1"/>
  <c r="M169" i="1" s="1"/>
  <c r="E169" i="1"/>
  <c r="L169" i="1" s="1"/>
  <c r="D169" i="1"/>
  <c r="K169" i="1" s="1"/>
  <c r="C169" i="1"/>
  <c r="J169" i="1" s="1"/>
  <c r="B169" i="1"/>
  <c r="A169" i="1"/>
  <c r="O168" i="1"/>
  <c r="I168" i="1"/>
  <c r="H168" i="1"/>
  <c r="G168" i="1"/>
  <c r="N168" i="1" s="1"/>
  <c r="F168" i="1"/>
  <c r="M168" i="1" s="1"/>
  <c r="E168" i="1"/>
  <c r="L168" i="1" s="1"/>
  <c r="D168" i="1"/>
  <c r="K168" i="1" s="1"/>
  <c r="C168" i="1"/>
  <c r="J168" i="1" s="1"/>
  <c r="B168" i="1"/>
  <c r="A168" i="1"/>
  <c r="O167" i="1"/>
  <c r="I167" i="1"/>
  <c r="H167" i="1"/>
  <c r="G167" i="1"/>
  <c r="N167" i="1" s="1"/>
  <c r="F167" i="1"/>
  <c r="M167" i="1" s="1"/>
  <c r="E167" i="1"/>
  <c r="L167" i="1" s="1"/>
  <c r="D167" i="1"/>
  <c r="K167" i="1" s="1"/>
  <c r="C167" i="1"/>
  <c r="J167" i="1" s="1"/>
  <c r="B167" i="1"/>
  <c r="A167" i="1"/>
  <c r="O166" i="1"/>
  <c r="I166" i="1"/>
  <c r="H166" i="1"/>
  <c r="G166" i="1"/>
  <c r="N166" i="1" s="1"/>
  <c r="F166" i="1"/>
  <c r="M166" i="1" s="1"/>
  <c r="E166" i="1"/>
  <c r="L166" i="1" s="1"/>
  <c r="D166" i="1"/>
  <c r="K166" i="1" s="1"/>
  <c r="C166" i="1"/>
  <c r="J166" i="1" s="1"/>
  <c r="B166" i="1"/>
  <c r="A166" i="1"/>
  <c r="O165" i="1"/>
  <c r="I165" i="1"/>
  <c r="H165" i="1"/>
  <c r="G165" i="1"/>
  <c r="N165" i="1" s="1"/>
  <c r="F165" i="1"/>
  <c r="M165" i="1" s="1"/>
  <c r="E165" i="1"/>
  <c r="L165" i="1" s="1"/>
  <c r="D165" i="1"/>
  <c r="K165" i="1" s="1"/>
  <c r="C165" i="1"/>
  <c r="J165" i="1" s="1"/>
  <c r="B165" i="1"/>
  <c r="A165" i="1"/>
  <c r="O164" i="1"/>
  <c r="I164" i="1"/>
  <c r="H164" i="1"/>
  <c r="G164" i="1"/>
  <c r="N164" i="1" s="1"/>
  <c r="F164" i="1"/>
  <c r="M164" i="1" s="1"/>
  <c r="E164" i="1"/>
  <c r="L164" i="1" s="1"/>
  <c r="D164" i="1"/>
  <c r="K164" i="1" s="1"/>
  <c r="C164" i="1"/>
  <c r="J164" i="1" s="1"/>
  <c r="B164" i="1"/>
  <c r="A164" i="1"/>
  <c r="O163" i="1"/>
  <c r="I163" i="1"/>
  <c r="H163" i="1"/>
  <c r="G163" i="1"/>
  <c r="N163" i="1" s="1"/>
  <c r="F163" i="1"/>
  <c r="M163" i="1" s="1"/>
  <c r="E163" i="1"/>
  <c r="L163" i="1" s="1"/>
  <c r="D163" i="1"/>
  <c r="K163" i="1" s="1"/>
  <c r="C163" i="1"/>
  <c r="J163" i="1" s="1"/>
  <c r="B163" i="1"/>
  <c r="A163" i="1"/>
  <c r="O162" i="1"/>
  <c r="I162" i="1"/>
  <c r="H162" i="1"/>
  <c r="G162" i="1"/>
  <c r="N162" i="1" s="1"/>
  <c r="F162" i="1"/>
  <c r="M162" i="1" s="1"/>
  <c r="E162" i="1"/>
  <c r="L162" i="1" s="1"/>
  <c r="D162" i="1"/>
  <c r="K162" i="1" s="1"/>
  <c r="C162" i="1"/>
  <c r="J162" i="1" s="1"/>
  <c r="B162" i="1"/>
  <c r="A162" i="1"/>
  <c r="O161" i="1"/>
  <c r="I161" i="1"/>
  <c r="H161" i="1"/>
  <c r="G161" i="1"/>
  <c r="N161" i="1" s="1"/>
  <c r="F161" i="1"/>
  <c r="M161" i="1" s="1"/>
  <c r="E161" i="1"/>
  <c r="L161" i="1" s="1"/>
  <c r="D161" i="1"/>
  <c r="K161" i="1" s="1"/>
  <c r="C161" i="1"/>
  <c r="J161" i="1" s="1"/>
  <c r="B161" i="1"/>
  <c r="A161" i="1"/>
  <c r="O160" i="1"/>
  <c r="I160" i="1"/>
  <c r="H160" i="1"/>
  <c r="G160" i="1"/>
  <c r="N160" i="1" s="1"/>
  <c r="F160" i="1"/>
  <c r="M160" i="1" s="1"/>
  <c r="E160" i="1"/>
  <c r="L160" i="1" s="1"/>
  <c r="D160" i="1"/>
  <c r="K160" i="1" s="1"/>
  <c r="C160" i="1"/>
  <c r="J160" i="1" s="1"/>
  <c r="B160" i="1"/>
  <c r="A160" i="1"/>
  <c r="O159" i="1"/>
  <c r="I159" i="1"/>
  <c r="H159" i="1"/>
  <c r="G159" i="1"/>
  <c r="N159" i="1" s="1"/>
  <c r="F159" i="1"/>
  <c r="M159" i="1" s="1"/>
  <c r="E159" i="1"/>
  <c r="L159" i="1" s="1"/>
  <c r="D159" i="1"/>
  <c r="K159" i="1" s="1"/>
  <c r="C159" i="1"/>
  <c r="J159" i="1" s="1"/>
  <c r="B159" i="1"/>
  <c r="A159" i="1"/>
  <c r="O158" i="1"/>
  <c r="I158" i="1"/>
  <c r="H158" i="1"/>
  <c r="G158" i="1"/>
  <c r="N158" i="1" s="1"/>
  <c r="F158" i="1"/>
  <c r="M158" i="1" s="1"/>
  <c r="E158" i="1"/>
  <c r="L158" i="1" s="1"/>
  <c r="D158" i="1"/>
  <c r="K158" i="1" s="1"/>
  <c r="C158" i="1"/>
  <c r="J158" i="1" s="1"/>
  <c r="B158" i="1"/>
  <c r="A158" i="1"/>
  <c r="O157" i="1"/>
  <c r="I157" i="1"/>
  <c r="H157" i="1"/>
  <c r="G157" i="1"/>
  <c r="N157" i="1" s="1"/>
  <c r="F157" i="1"/>
  <c r="M157" i="1" s="1"/>
  <c r="E157" i="1"/>
  <c r="L157" i="1" s="1"/>
  <c r="D157" i="1"/>
  <c r="K157" i="1" s="1"/>
  <c r="C157" i="1"/>
  <c r="J157" i="1" s="1"/>
  <c r="B157" i="1"/>
  <c r="A157" i="1"/>
  <c r="O156" i="1"/>
  <c r="I156" i="1"/>
  <c r="H156" i="1"/>
  <c r="G156" i="1"/>
  <c r="N156" i="1" s="1"/>
  <c r="F156" i="1"/>
  <c r="M156" i="1" s="1"/>
  <c r="E156" i="1"/>
  <c r="L156" i="1" s="1"/>
  <c r="D156" i="1"/>
  <c r="K156" i="1" s="1"/>
  <c r="C156" i="1"/>
  <c r="J156" i="1" s="1"/>
  <c r="B156" i="1"/>
  <c r="A156" i="1"/>
  <c r="O155" i="1"/>
  <c r="I155" i="1"/>
  <c r="H155" i="1"/>
  <c r="G155" i="1"/>
  <c r="N155" i="1" s="1"/>
  <c r="F155" i="1"/>
  <c r="M155" i="1" s="1"/>
  <c r="E155" i="1"/>
  <c r="L155" i="1" s="1"/>
  <c r="D155" i="1"/>
  <c r="K155" i="1" s="1"/>
  <c r="C155" i="1"/>
  <c r="J155" i="1" s="1"/>
  <c r="B155" i="1"/>
  <c r="A155" i="1"/>
  <c r="O154" i="1"/>
  <c r="I154" i="1"/>
  <c r="H154" i="1"/>
  <c r="G154" i="1"/>
  <c r="N154" i="1" s="1"/>
  <c r="F154" i="1"/>
  <c r="M154" i="1" s="1"/>
  <c r="E154" i="1"/>
  <c r="L154" i="1" s="1"/>
  <c r="D154" i="1"/>
  <c r="K154" i="1" s="1"/>
  <c r="C154" i="1"/>
  <c r="J154" i="1" s="1"/>
  <c r="B154" i="1"/>
  <c r="A154" i="1"/>
  <c r="O153" i="1"/>
  <c r="I153" i="1"/>
  <c r="H153" i="1"/>
  <c r="G153" i="1"/>
  <c r="N153" i="1" s="1"/>
  <c r="F153" i="1"/>
  <c r="M153" i="1" s="1"/>
  <c r="E153" i="1"/>
  <c r="L153" i="1" s="1"/>
  <c r="D153" i="1"/>
  <c r="K153" i="1" s="1"/>
  <c r="C153" i="1"/>
  <c r="J153" i="1" s="1"/>
  <c r="B153" i="1"/>
  <c r="A153" i="1"/>
  <c r="O152" i="1"/>
  <c r="I152" i="1"/>
  <c r="H152" i="1"/>
  <c r="G152" i="1"/>
  <c r="N152" i="1" s="1"/>
  <c r="F152" i="1"/>
  <c r="M152" i="1" s="1"/>
  <c r="E152" i="1"/>
  <c r="L152" i="1" s="1"/>
  <c r="D152" i="1"/>
  <c r="K152" i="1" s="1"/>
  <c r="C152" i="1"/>
  <c r="J152" i="1" s="1"/>
  <c r="B152" i="1"/>
  <c r="A152" i="1"/>
  <c r="O151" i="1"/>
  <c r="I151" i="1"/>
  <c r="H151" i="1"/>
  <c r="G151" i="1"/>
  <c r="N151" i="1" s="1"/>
  <c r="F151" i="1"/>
  <c r="M151" i="1" s="1"/>
  <c r="E151" i="1"/>
  <c r="L151" i="1" s="1"/>
  <c r="D151" i="1"/>
  <c r="K151" i="1" s="1"/>
  <c r="C151" i="1"/>
  <c r="J151" i="1" s="1"/>
  <c r="B151" i="1"/>
  <c r="A151" i="1"/>
  <c r="O150" i="1"/>
  <c r="I150" i="1"/>
  <c r="H150" i="1"/>
  <c r="G150" i="1"/>
  <c r="N150" i="1" s="1"/>
  <c r="F150" i="1"/>
  <c r="M150" i="1" s="1"/>
  <c r="E150" i="1"/>
  <c r="L150" i="1" s="1"/>
  <c r="D150" i="1"/>
  <c r="K150" i="1" s="1"/>
  <c r="C150" i="1"/>
  <c r="J150" i="1" s="1"/>
  <c r="B150" i="1"/>
  <c r="A150" i="1"/>
  <c r="O149" i="1"/>
  <c r="I149" i="1"/>
  <c r="H149" i="1"/>
  <c r="G149" i="1"/>
  <c r="N149" i="1" s="1"/>
  <c r="F149" i="1"/>
  <c r="M149" i="1" s="1"/>
  <c r="E149" i="1"/>
  <c r="L149" i="1" s="1"/>
  <c r="D149" i="1"/>
  <c r="K149" i="1" s="1"/>
  <c r="C149" i="1"/>
  <c r="J149" i="1" s="1"/>
  <c r="B149" i="1"/>
  <c r="A149" i="1"/>
  <c r="O148" i="1"/>
  <c r="I148" i="1"/>
  <c r="H148" i="1"/>
  <c r="G148" i="1"/>
  <c r="N148" i="1" s="1"/>
  <c r="F148" i="1"/>
  <c r="M148" i="1" s="1"/>
  <c r="E148" i="1"/>
  <c r="L148" i="1" s="1"/>
  <c r="D148" i="1"/>
  <c r="K148" i="1" s="1"/>
  <c r="C148" i="1"/>
  <c r="J148" i="1" s="1"/>
  <c r="B148" i="1"/>
  <c r="A148" i="1"/>
  <c r="O147" i="1"/>
  <c r="I147" i="1"/>
  <c r="H147" i="1"/>
  <c r="G147" i="1"/>
  <c r="N147" i="1" s="1"/>
  <c r="F147" i="1"/>
  <c r="M147" i="1" s="1"/>
  <c r="E147" i="1"/>
  <c r="L147" i="1" s="1"/>
  <c r="D147" i="1"/>
  <c r="K147" i="1" s="1"/>
  <c r="C147" i="1"/>
  <c r="J147" i="1" s="1"/>
  <c r="B147" i="1"/>
  <c r="A147" i="1"/>
  <c r="O146" i="1"/>
  <c r="I146" i="1"/>
  <c r="H146" i="1"/>
  <c r="G146" i="1"/>
  <c r="N146" i="1" s="1"/>
  <c r="F146" i="1"/>
  <c r="M146" i="1" s="1"/>
  <c r="E146" i="1"/>
  <c r="L146" i="1" s="1"/>
  <c r="D146" i="1"/>
  <c r="K146" i="1" s="1"/>
  <c r="C146" i="1"/>
  <c r="J146" i="1" s="1"/>
  <c r="B146" i="1"/>
  <c r="A146" i="1"/>
  <c r="O145" i="1"/>
  <c r="I145" i="1"/>
  <c r="H145" i="1"/>
  <c r="G145" i="1"/>
  <c r="N145" i="1" s="1"/>
  <c r="F145" i="1"/>
  <c r="M145" i="1" s="1"/>
  <c r="E145" i="1"/>
  <c r="L145" i="1" s="1"/>
  <c r="D145" i="1"/>
  <c r="K145" i="1" s="1"/>
  <c r="C145" i="1"/>
  <c r="J145" i="1" s="1"/>
  <c r="B145" i="1"/>
  <c r="A145" i="1"/>
  <c r="O144" i="1"/>
  <c r="I144" i="1"/>
  <c r="H144" i="1"/>
  <c r="G144" i="1"/>
  <c r="N144" i="1" s="1"/>
  <c r="F144" i="1"/>
  <c r="M144" i="1" s="1"/>
  <c r="E144" i="1"/>
  <c r="L144" i="1" s="1"/>
  <c r="D144" i="1"/>
  <c r="K144" i="1" s="1"/>
  <c r="C144" i="1"/>
  <c r="J144" i="1" s="1"/>
  <c r="B144" i="1"/>
  <c r="A144" i="1"/>
  <c r="O143" i="1"/>
  <c r="I143" i="1"/>
  <c r="H143" i="1"/>
  <c r="G143" i="1"/>
  <c r="N143" i="1" s="1"/>
  <c r="F143" i="1"/>
  <c r="M143" i="1" s="1"/>
  <c r="E143" i="1"/>
  <c r="L143" i="1" s="1"/>
  <c r="D143" i="1"/>
  <c r="K143" i="1" s="1"/>
  <c r="C143" i="1"/>
  <c r="J143" i="1" s="1"/>
  <c r="B143" i="1"/>
  <c r="A143" i="1"/>
  <c r="O142" i="1"/>
  <c r="I142" i="1"/>
  <c r="H142" i="1"/>
  <c r="G142" i="1"/>
  <c r="N142" i="1" s="1"/>
  <c r="F142" i="1"/>
  <c r="M142" i="1" s="1"/>
  <c r="E142" i="1"/>
  <c r="L142" i="1" s="1"/>
  <c r="D142" i="1"/>
  <c r="K142" i="1" s="1"/>
  <c r="C142" i="1"/>
  <c r="J142" i="1" s="1"/>
  <c r="B142" i="1"/>
  <c r="A142" i="1"/>
  <c r="O141" i="1"/>
  <c r="I141" i="1"/>
  <c r="H141" i="1"/>
  <c r="G141" i="1"/>
  <c r="N141" i="1" s="1"/>
  <c r="F141" i="1"/>
  <c r="M141" i="1" s="1"/>
  <c r="E141" i="1"/>
  <c r="L141" i="1" s="1"/>
  <c r="D141" i="1"/>
  <c r="K141" i="1" s="1"/>
  <c r="C141" i="1"/>
  <c r="J141" i="1" s="1"/>
  <c r="B141" i="1"/>
  <c r="A141" i="1"/>
  <c r="O140" i="1"/>
  <c r="I140" i="1"/>
  <c r="H140" i="1"/>
  <c r="G140" i="1"/>
  <c r="N140" i="1" s="1"/>
  <c r="F140" i="1"/>
  <c r="M140" i="1" s="1"/>
  <c r="E140" i="1"/>
  <c r="L140" i="1" s="1"/>
  <c r="D140" i="1"/>
  <c r="K140" i="1" s="1"/>
  <c r="C140" i="1"/>
  <c r="J140" i="1" s="1"/>
  <c r="B140" i="1"/>
  <c r="A140" i="1"/>
  <c r="O139" i="1"/>
  <c r="I139" i="1"/>
  <c r="H139" i="1"/>
  <c r="G139" i="1"/>
  <c r="N139" i="1" s="1"/>
  <c r="F139" i="1"/>
  <c r="M139" i="1" s="1"/>
  <c r="E139" i="1"/>
  <c r="L139" i="1" s="1"/>
  <c r="D139" i="1"/>
  <c r="K139" i="1" s="1"/>
  <c r="C139" i="1"/>
  <c r="J139" i="1" s="1"/>
  <c r="B139" i="1"/>
  <c r="A139" i="1"/>
  <c r="O138" i="1"/>
  <c r="I138" i="1"/>
  <c r="H138" i="1"/>
  <c r="G138" i="1"/>
  <c r="N138" i="1" s="1"/>
  <c r="F138" i="1"/>
  <c r="M138" i="1" s="1"/>
  <c r="E138" i="1"/>
  <c r="L138" i="1" s="1"/>
  <c r="D138" i="1"/>
  <c r="K138" i="1" s="1"/>
  <c r="C138" i="1"/>
  <c r="J138" i="1" s="1"/>
  <c r="B138" i="1"/>
  <c r="A138" i="1"/>
  <c r="O137" i="1"/>
  <c r="I137" i="1"/>
  <c r="H137" i="1"/>
  <c r="G137" i="1"/>
  <c r="N137" i="1" s="1"/>
  <c r="F137" i="1"/>
  <c r="M137" i="1" s="1"/>
  <c r="E137" i="1"/>
  <c r="L137" i="1" s="1"/>
  <c r="D137" i="1"/>
  <c r="K137" i="1" s="1"/>
  <c r="C137" i="1"/>
  <c r="J137" i="1" s="1"/>
  <c r="B137" i="1"/>
  <c r="A137" i="1"/>
  <c r="O136" i="1"/>
  <c r="I136" i="1"/>
  <c r="H136" i="1"/>
  <c r="G136" i="1"/>
  <c r="N136" i="1" s="1"/>
  <c r="F136" i="1"/>
  <c r="M136" i="1" s="1"/>
  <c r="E136" i="1"/>
  <c r="L136" i="1" s="1"/>
  <c r="D136" i="1"/>
  <c r="K136" i="1" s="1"/>
  <c r="C136" i="1"/>
  <c r="J136" i="1" s="1"/>
  <c r="B136" i="1"/>
  <c r="A136" i="1"/>
  <c r="O135" i="1"/>
  <c r="I135" i="1"/>
  <c r="H135" i="1"/>
  <c r="G135" i="1"/>
  <c r="N135" i="1" s="1"/>
  <c r="F135" i="1"/>
  <c r="M135" i="1" s="1"/>
  <c r="E135" i="1"/>
  <c r="L135" i="1" s="1"/>
  <c r="D135" i="1"/>
  <c r="K135" i="1" s="1"/>
  <c r="C135" i="1"/>
  <c r="J135" i="1" s="1"/>
  <c r="B135" i="1"/>
  <c r="A135" i="1"/>
  <c r="O134" i="1"/>
  <c r="I134" i="1"/>
  <c r="H134" i="1"/>
  <c r="G134" i="1"/>
  <c r="N134" i="1" s="1"/>
  <c r="F134" i="1"/>
  <c r="M134" i="1" s="1"/>
  <c r="E134" i="1"/>
  <c r="L134" i="1" s="1"/>
  <c r="D134" i="1"/>
  <c r="K134" i="1" s="1"/>
  <c r="C134" i="1"/>
  <c r="J134" i="1" s="1"/>
  <c r="B134" i="1"/>
  <c r="A134" i="1"/>
  <c r="O133" i="1"/>
  <c r="I133" i="1"/>
  <c r="H133" i="1"/>
  <c r="G133" i="1"/>
  <c r="N133" i="1" s="1"/>
  <c r="F133" i="1"/>
  <c r="M133" i="1" s="1"/>
  <c r="E133" i="1"/>
  <c r="L133" i="1" s="1"/>
  <c r="D133" i="1"/>
  <c r="K133" i="1" s="1"/>
  <c r="C133" i="1"/>
  <c r="J133" i="1" s="1"/>
  <c r="B133" i="1"/>
  <c r="A133" i="1"/>
  <c r="O132" i="1"/>
  <c r="I132" i="1"/>
  <c r="H132" i="1"/>
  <c r="G132" i="1"/>
  <c r="N132" i="1" s="1"/>
  <c r="F132" i="1"/>
  <c r="M132" i="1" s="1"/>
  <c r="E132" i="1"/>
  <c r="L132" i="1" s="1"/>
  <c r="D132" i="1"/>
  <c r="K132" i="1" s="1"/>
  <c r="C132" i="1"/>
  <c r="J132" i="1" s="1"/>
  <c r="B132" i="1"/>
  <c r="A132" i="1"/>
  <c r="O131" i="1"/>
  <c r="I131" i="1"/>
  <c r="H131" i="1"/>
  <c r="G131" i="1"/>
  <c r="N131" i="1" s="1"/>
  <c r="F131" i="1"/>
  <c r="M131" i="1" s="1"/>
  <c r="E131" i="1"/>
  <c r="L131" i="1" s="1"/>
  <c r="D131" i="1"/>
  <c r="K131" i="1" s="1"/>
  <c r="C131" i="1"/>
  <c r="J131" i="1" s="1"/>
  <c r="B131" i="1"/>
  <c r="A131" i="1"/>
  <c r="O130" i="1"/>
  <c r="I130" i="1"/>
  <c r="H130" i="1"/>
  <c r="G130" i="1"/>
  <c r="N130" i="1" s="1"/>
  <c r="F130" i="1"/>
  <c r="M130" i="1" s="1"/>
  <c r="E130" i="1"/>
  <c r="L130" i="1" s="1"/>
  <c r="D130" i="1"/>
  <c r="K130" i="1" s="1"/>
  <c r="C130" i="1"/>
  <c r="J130" i="1" s="1"/>
  <c r="B130" i="1"/>
  <c r="A130" i="1"/>
  <c r="O129" i="1"/>
  <c r="I129" i="1"/>
  <c r="H129" i="1"/>
  <c r="G129" i="1"/>
  <c r="N129" i="1" s="1"/>
  <c r="F129" i="1"/>
  <c r="M129" i="1" s="1"/>
  <c r="E129" i="1"/>
  <c r="L129" i="1" s="1"/>
  <c r="D129" i="1"/>
  <c r="K129" i="1" s="1"/>
  <c r="C129" i="1"/>
  <c r="J129" i="1" s="1"/>
  <c r="B129" i="1"/>
  <c r="A129" i="1"/>
  <c r="O128" i="1"/>
  <c r="I128" i="1"/>
  <c r="H128" i="1"/>
  <c r="G128" i="1"/>
  <c r="N128" i="1" s="1"/>
  <c r="F128" i="1"/>
  <c r="M128" i="1" s="1"/>
  <c r="E128" i="1"/>
  <c r="L128" i="1" s="1"/>
  <c r="D128" i="1"/>
  <c r="K128" i="1" s="1"/>
  <c r="C128" i="1"/>
  <c r="J128" i="1" s="1"/>
  <c r="B128" i="1"/>
  <c r="A128" i="1"/>
  <c r="O127" i="1"/>
  <c r="I127" i="1"/>
  <c r="H127" i="1"/>
  <c r="G127" i="1"/>
  <c r="N127" i="1" s="1"/>
  <c r="F127" i="1"/>
  <c r="M127" i="1" s="1"/>
  <c r="E127" i="1"/>
  <c r="L127" i="1" s="1"/>
  <c r="D127" i="1"/>
  <c r="K127" i="1" s="1"/>
  <c r="C127" i="1"/>
  <c r="J127" i="1" s="1"/>
  <c r="B127" i="1"/>
  <c r="A127" i="1"/>
  <c r="O126" i="1"/>
  <c r="I126" i="1"/>
  <c r="H126" i="1"/>
  <c r="G126" i="1"/>
  <c r="N126" i="1" s="1"/>
  <c r="F126" i="1"/>
  <c r="M126" i="1" s="1"/>
  <c r="E126" i="1"/>
  <c r="L126" i="1" s="1"/>
  <c r="D126" i="1"/>
  <c r="K126" i="1" s="1"/>
  <c r="C126" i="1"/>
  <c r="J126" i="1" s="1"/>
  <c r="B126" i="1"/>
  <c r="A126" i="1"/>
  <c r="O125" i="1"/>
  <c r="I125" i="1"/>
  <c r="H125" i="1"/>
  <c r="G125" i="1"/>
  <c r="N125" i="1" s="1"/>
  <c r="F125" i="1"/>
  <c r="M125" i="1" s="1"/>
  <c r="E125" i="1"/>
  <c r="L125" i="1" s="1"/>
  <c r="D125" i="1"/>
  <c r="K125" i="1" s="1"/>
  <c r="C125" i="1"/>
  <c r="J125" i="1" s="1"/>
  <c r="B125" i="1"/>
  <c r="A125" i="1"/>
  <c r="O124" i="1"/>
  <c r="I124" i="1"/>
  <c r="H124" i="1"/>
  <c r="G124" i="1"/>
  <c r="N124" i="1" s="1"/>
  <c r="F124" i="1"/>
  <c r="M124" i="1" s="1"/>
  <c r="E124" i="1"/>
  <c r="L124" i="1" s="1"/>
  <c r="D124" i="1"/>
  <c r="K124" i="1" s="1"/>
  <c r="C124" i="1"/>
  <c r="J124" i="1" s="1"/>
  <c r="B124" i="1"/>
  <c r="A124" i="1"/>
  <c r="O123" i="1"/>
  <c r="I123" i="1"/>
  <c r="H123" i="1"/>
  <c r="G123" i="1"/>
  <c r="N123" i="1" s="1"/>
  <c r="F123" i="1"/>
  <c r="M123" i="1" s="1"/>
  <c r="E123" i="1"/>
  <c r="L123" i="1" s="1"/>
  <c r="D123" i="1"/>
  <c r="K123" i="1" s="1"/>
  <c r="C123" i="1"/>
  <c r="J123" i="1" s="1"/>
  <c r="B123" i="1"/>
  <c r="A123" i="1"/>
  <c r="O122" i="1"/>
  <c r="I122" i="1"/>
  <c r="H122" i="1"/>
  <c r="G122" i="1"/>
  <c r="N122" i="1" s="1"/>
  <c r="F122" i="1"/>
  <c r="M122" i="1" s="1"/>
  <c r="E122" i="1"/>
  <c r="L122" i="1" s="1"/>
  <c r="D122" i="1"/>
  <c r="K122" i="1" s="1"/>
  <c r="C122" i="1"/>
  <c r="J122" i="1" s="1"/>
  <c r="B122" i="1"/>
  <c r="A122" i="1"/>
  <c r="O121" i="1"/>
  <c r="I121" i="1"/>
  <c r="H121" i="1"/>
  <c r="G121" i="1"/>
  <c r="N121" i="1" s="1"/>
  <c r="F121" i="1"/>
  <c r="M121" i="1" s="1"/>
  <c r="E121" i="1"/>
  <c r="L121" i="1" s="1"/>
  <c r="D121" i="1"/>
  <c r="K121" i="1" s="1"/>
  <c r="C121" i="1"/>
  <c r="J121" i="1" s="1"/>
  <c r="B121" i="1"/>
  <c r="A121" i="1"/>
  <c r="O120" i="1"/>
  <c r="I120" i="1"/>
  <c r="H120" i="1"/>
  <c r="G120" i="1"/>
  <c r="N120" i="1" s="1"/>
  <c r="F120" i="1"/>
  <c r="M120" i="1" s="1"/>
  <c r="E120" i="1"/>
  <c r="L120" i="1" s="1"/>
  <c r="D120" i="1"/>
  <c r="K120" i="1" s="1"/>
  <c r="C120" i="1"/>
  <c r="J120" i="1" s="1"/>
  <c r="B120" i="1"/>
  <c r="A120" i="1"/>
  <c r="O119" i="1"/>
  <c r="I119" i="1"/>
  <c r="H119" i="1"/>
  <c r="G119" i="1"/>
  <c r="N119" i="1" s="1"/>
  <c r="F119" i="1"/>
  <c r="M119" i="1" s="1"/>
  <c r="E119" i="1"/>
  <c r="L119" i="1" s="1"/>
  <c r="D119" i="1"/>
  <c r="K119" i="1" s="1"/>
  <c r="C119" i="1"/>
  <c r="J119" i="1" s="1"/>
  <c r="B119" i="1"/>
  <c r="A119" i="1"/>
  <c r="O118" i="1"/>
  <c r="I118" i="1"/>
  <c r="H118" i="1"/>
  <c r="G118" i="1"/>
  <c r="N118" i="1" s="1"/>
  <c r="F118" i="1"/>
  <c r="M118" i="1" s="1"/>
  <c r="E118" i="1"/>
  <c r="L118" i="1" s="1"/>
  <c r="D118" i="1"/>
  <c r="K118" i="1" s="1"/>
  <c r="C118" i="1"/>
  <c r="J118" i="1" s="1"/>
  <c r="B118" i="1"/>
  <c r="A118" i="1"/>
  <c r="O117" i="1"/>
  <c r="I117" i="1"/>
  <c r="H117" i="1"/>
  <c r="G117" i="1"/>
  <c r="N117" i="1" s="1"/>
  <c r="F117" i="1"/>
  <c r="M117" i="1" s="1"/>
  <c r="E117" i="1"/>
  <c r="L117" i="1" s="1"/>
  <c r="D117" i="1"/>
  <c r="K117" i="1" s="1"/>
  <c r="C117" i="1"/>
  <c r="J117" i="1" s="1"/>
  <c r="B117" i="1"/>
  <c r="A117" i="1"/>
  <c r="O116" i="1"/>
  <c r="I116" i="1"/>
  <c r="H116" i="1"/>
  <c r="G116" i="1"/>
  <c r="N116" i="1" s="1"/>
  <c r="F116" i="1"/>
  <c r="M116" i="1" s="1"/>
  <c r="E116" i="1"/>
  <c r="L116" i="1" s="1"/>
  <c r="D116" i="1"/>
  <c r="K116" i="1" s="1"/>
  <c r="C116" i="1"/>
  <c r="J116" i="1" s="1"/>
  <c r="B116" i="1"/>
  <c r="A116" i="1"/>
  <c r="O115" i="1"/>
  <c r="I115" i="1"/>
  <c r="H115" i="1"/>
  <c r="G115" i="1"/>
  <c r="N115" i="1" s="1"/>
  <c r="F115" i="1"/>
  <c r="M115" i="1" s="1"/>
  <c r="E115" i="1"/>
  <c r="L115" i="1" s="1"/>
  <c r="D115" i="1"/>
  <c r="K115" i="1" s="1"/>
  <c r="C115" i="1"/>
  <c r="J115" i="1" s="1"/>
  <c r="B115" i="1"/>
  <c r="A115" i="1"/>
  <c r="O114" i="1"/>
  <c r="I114" i="1"/>
  <c r="H114" i="1"/>
  <c r="G114" i="1"/>
  <c r="N114" i="1" s="1"/>
  <c r="F114" i="1"/>
  <c r="M114" i="1" s="1"/>
  <c r="E114" i="1"/>
  <c r="L114" i="1" s="1"/>
  <c r="D114" i="1"/>
  <c r="K114" i="1" s="1"/>
  <c r="C114" i="1"/>
  <c r="J114" i="1" s="1"/>
  <c r="B114" i="1"/>
  <c r="A114" i="1"/>
  <c r="O113" i="1"/>
  <c r="I113" i="1"/>
  <c r="H113" i="1"/>
  <c r="G113" i="1"/>
  <c r="N113" i="1" s="1"/>
  <c r="F113" i="1"/>
  <c r="M113" i="1" s="1"/>
  <c r="E113" i="1"/>
  <c r="L113" i="1" s="1"/>
  <c r="D113" i="1"/>
  <c r="K113" i="1" s="1"/>
  <c r="C113" i="1"/>
  <c r="J113" i="1" s="1"/>
  <c r="B113" i="1"/>
  <c r="A113" i="1"/>
  <c r="O112" i="1"/>
  <c r="I112" i="1"/>
  <c r="H112" i="1"/>
  <c r="G112" i="1"/>
  <c r="N112" i="1" s="1"/>
  <c r="F112" i="1"/>
  <c r="M112" i="1" s="1"/>
  <c r="E112" i="1"/>
  <c r="L112" i="1" s="1"/>
  <c r="D112" i="1"/>
  <c r="K112" i="1" s="1"/>
  <c r="C112" i="1"/>
  <c r="J112" i="1" s="1"/>
  <c r="B112" i="1"/>
  <c r="A112" i="1"/>
  <c r="O111" i="1"/>
  <c r="I111" i="1"/>
  <c r="H111" i="1"/>
  <c r="G111" i="1"/>
  <c r="N111" i="1" s="1"/>
  <c r="F111" i="1"/>
  <c r="M111" i="1" s="1"/>
  <c r="E111" i="1"/>
  <c r="L111" i="1" s="1"/>
  <c r="D111" i="1"/>
  <c r="K111" i="1" s="1"/>
  <c r="C111" i="1"/>
  <c r="J111" i="1" s="1"/>
  <c r="B111" i="1"/>
  <c r="A111" i="1"/>
  <c r="O110" i="1"/>
  <c r="I110" i="1"/>
  <c r="H110" i="1"/>
  <c r="G110" i="1"/>
  <c r="N110" i="1" s="1"/>
  <c r="F110" i="1"/>
  <c r="M110" i="1" s="1"/>
  <c r="E110" i="1"/>
  <c r="L110" i="1" s="1"/>
  <c r="D110" i="1"/>
  <c r="K110" i="1" s="1"/>
  <c r="C110" i="1"/>
  <c r="J110" i="1" s="1"/>
  <c r="B110" i="1"/>
  <c r="A110" i="1"/>
  <c r="O109" i="1"/>
  <c r="I109" i="1"/>
  <c r="H109" i="1"/>
  <c r="G109" i="1"/>
  <c r="N109" i="1" s="1"/>
  <c r="F109" i="1"/>
  <c r="M109" i="1" s="1"/>
  <c r="E109" i="1"/>
  <c r="L109" i="1" s="1"/>
  <c r="D109" i="1"/>
  <c r="K109" i="1" s="1"/>
  <c r="C109" i="1"/>
  <c r="J109" i="1" s="1"/>
  <c r="B109" i="1"/>
  <c r="A109" i="1"/>
  <c r="O108" i="1"/>
  <c r="I108" i="1"/>
  <c r="H108" i="1"/>
  <c r="G108" i="1"/>
  <c r="N108" i="1" s="1"/>
  <c r="F108" i="1"/>
  <c r="M108" i="1" s="1"/>
  <c r="E108" i="1"/>
  <c r="L108" i="1" s="1"/>
  <c r="D108" i="1"/>
  <c r="K108" i="1" s="1"/>
  <c r="C108" i="1"/>
  <c r="J108" i="1" s="1"/>
  <c r="B108" i="1"/>
  <c r="A108" i="1"/>
  <c r="O107" i="1"/>
  <c r="I107" i="1"/>
  <c r="H107" i="1"/>
  <c r="G107" i="1"/>
  <c r="N107" i="1" s="1"/>
  <c r="F107" i="1"/>
  <c r="M107" i="1" s="1"/>
  <c r="E107" i="1"/>
  <c r="L107" i="1" s="1"/>
  <c r="D107" i="1"/>
  <c r="K107" i="1" s="1"/>
  <c r="C107" i="1"/>
  <c r="J107" i="1" s="1"/>
  <c r="B107" i="1"/>
  <c r="A107" i="1"/>
  <c r="O106" i="1"/>
  <c r="I106" i="1"/>
  <c r="H106" i="1"/>
  <c r="G106" i="1"/>
  <c r="N106" i="1" s="1"/>
  <c r="F106" i="1"/>
  <c r="M106" i="1" s="1"/>
  <c r="E106" i="1"/>
  <c r="L106" i="1" s="1"/>
  <c r="D106" i="1"/>
  <c r="K106" i="1" s="1"/>
  <c r="C106" i="1"/>
  <c r="J106" i="1" s="1"/>
  <c r="B106" i="1"/>
  <c r="A106" i="1"/>
  <c r="O105" i="1"/>
  <c r="I105" i="1"/>
  <c r="H105" i="1"/>
  <c r="G105" i="1"/>
  <c r="N105" i="1" s="1"/>
  <c r="F105" i="1"/>
  <c r="M105" i="1" s="1"/>
  <c r="E105" i="1"/>
  <c r="L105" i="1" s="1"/>
  <c r="D105" i="1"/>
  <c r="K105" i="1" s="1"/>
  <c r="C105" i="1"/>
  <c r="J105" i="1" s="1"/>
  <c r="B105" i="1"/>
  <c r="A105" i="1"/>
  <c r="O104" i="1"/>
  <c r="I104" i="1"/>
  <c r="H104" i="1"/>
  <c r="G104" i="1"/>
  <c r="N104" i="1" s="1"/>
  <c r="F104" i="1"/>
  <c r="M104" i="1" s="1"/>
  <c r="E104" i="1"/>
  <c r="L104" i="1" s="1"/>
  <c r="D104" i="1"/>
  <c r="K104" i="1" s="1"/>
  <c r="C104" i="1"/>
  <c r="J104" i="1" s="1"/>
  <c r="B104" i="1"/>
  <c r="A104" i="1"/>
  <c r="O103" i="1"/>
  <c r="I103" i="1"/>
  <c r="H103" i="1"/>
  <c r="G103" i="1"/>
  <c r="N103" i="1" s="1"/>
  <c r="F103" i="1"/>
  <c r="M103" i="1" s="1"/>
  <c r="E103" i="1"/>
  <c r="L103" i="1" s="1"/>
  <c r="D103" i="1"/>
  <c r="K103" i="1" s="1"/>
  <c r="C103" i="1"/>
  <c r="J103" i="1" s="1"/>
  <c r="B103" i="1"/>
  <c r="A103" i="1"/>
  <c r="O102" i="1"/>
  <c r="I102" i="1"/>
  <c r="H102" i="1"/>
  <c r="G102" i="1"/>
  <c r="N102" i="1" s="1"/>
  <c r="F102" i="1"/>
  <c r="M102" i="1" s="1"/>
  <c r="E102" i="1"/>
  <c r="L102" i="1" s="1"/>
  <c r="D102" i="1"/>
  <c r="K102" i="1" s="1"/>
  <c r="C102" i="1"/>
  <c r="J102" i="1" s="1"/>
  <c r="B102" i="1"/>
  <c r="A102" i="1"/>
  <c r="O101" i="1"/>
  <c r="I101" i="1"/>
  <c r="H101" i="1"/>
  <c r="G101" i="1"/>
  <c r="N101" i="1" s="1"/>
  <c r="F101" i="1"/>
  <c r="M101" i="1" s="1"/>
  <c r="E101" i="1"/>
  <c r="L101" i="1" s="1"/>
  <c r="D101" i="1"/>
  <c r="K101" i="1" s="1"/>
  <c r="C101" i="1"/>
  <c r="J101" i="1" s="1"/>
  <c r="B101" i="1"/>
  <c r="A101" i="1"/>
  <c r="O100" i="1"/>
  <c r="I100" i="1"/>
  <c r="H100" i="1"/>
  <c r="G100" i="1"/>
  <c r="N100" i="1" s="1"/>
  <c r="F100" i="1"/>
  <c r="M100" i="1" s="1"/>
  <c r="E100" i="1"/>
  <c r="L100" i="1" s="1"/>
  <c r="D100" i="1"/>
  <c r="K100" i="1" s="1"/>
  <c r="C100" i="1"/>
  <c r="J100" i="1" s="1"/>
  <c r="B100" i="1"/>
  <c r="A100" i="1"/>
  <c r="O99" i="1"/>
  <c r="I99" i="1"/>
  <c r="H99" i="1"/>
  <c r="G99" i="1"/>
  <c r="N99" i="1" s="1"/>
  <c r="F99" i="1"/>
  <c r="M99" i="1" s="1"/>
  <c r="E99" i="1"/>
  <c r="L99" i="1" s="1"/>
  <c r="D99" i="1"/>
  <c r="K99" i="1" s="1"/>
  <c r="C99" i="1"/>
  <c r="J99" i="1" s="1"/>
  <c r="B99" i="1"/>
  <c r="A99" i="1"/>
  <c r="O98" i="1"/>
  <c r="I98" i="1"/>
  <c r="H98" i="1"/>
  <c r="G98" i="1"/>
  <c r="N98" i="1" s="1"/>
  <c r="F98" i="1"/>
  <c r="M98" i="1" s="1"/>
  <c r="E98" i="1"/>
  <c r="L98" i="1" s="1"/>
  <c r="D98" i="1"/>
  <c r="K98" i="1" s="1"/>
  <c r="C98" i="1"/>
  <c r="J98" i="1" s="1"/>
  <c r="B98" i="1"/>
  <c r="A98" i="1"/>
  <c r="O97" i="1"/>
  <c r="I97" i="1"/>
  <c r="H97" i="1"/>
  <c r="G97" i="1"/>
  <c r="N97" i="1" s="1"/>
  <c r="F97" i="1"/>
  <c r="M97" i="1" s="1"/>
  <c r="E97" i="1"/>
  <c r="L97" i="1" s="1"/>
  <c r="D97" i="1"/>
  <c r="K97" i="1" s="1"/>
  <c r="C97" i="1"/>
  <c r="J97" i="1" s="1"/>
  <c r="B97" i="1"/>
  <c r="A97" i="1"/>
  <c r="O96" i="1"/>
  <c r="I96" i="1"/>
  <c r="H96" i="1"/>
  <c r="G96" i="1"/>
  <c r="N96" i="1" s="1"/>
  <c r="F96" i="1"/>
  <c r="M96" i="1" s="1"/>
  <c r="E96" i="1"/>
  <c r="L96" i="1" s="1"/>
  <c r="D96" i="1"/>
  <c r="K96" i="1" s="1"/>
  <c r="C96" i="1"/>
  <c r="J96" i="1" s="1"/>
  <c r="B96" i="1"/>
  <c r="A96" i="1"/>
  <c r="O95" i="1"/>
  <c r="I95" i="1"/>
  <c r="H95" i="1"/>
  <c r="G95" i="1"/>
  <c r="N95" i="1" s="1"/>
  <c r="F95" i="1"/>
  <c r="M95" i="1" s="1"/>
  <c r="E95" i="1"/>
  <c r="L95" i="1" s="1"/>
  <c r="D95" i="1"/>
  <c r="K95" i="1" s="1"/>
  <c r="C95" i="1"/>
  <c r="J95" i="1" s="1"/>
  <c r="B95" i="1"/>
  <c r="A95" i="1"/>
  <c r="O94" i="1"/>
  <c r="I94" i="1"/>
  <c r="H94" i="1"/>
  <c r="G94" i="1"/>
  <c r="N94" i="1" s="1"/>
  <c r="F94" i="1"/>
  <c r="M94" i="1" s="1"/>
  <c r="E94" i="1"/>
  <c r="L94" i="1" s="1"/>
  <c r="D94" i="1"/>
  <c r="K94" i="1" s="1"/>
  <c r="C94" i="1"/>
  <c r="J94" i="1" s="1"/>
  <c r="B94" i="1"/>
  <c r="A94" i="1"/>
  <c r="O93" i="1"/>
  <c r="I93" i="1"/>
  <c r="H93" i="1"/>
  <c r="G93" i="1"/>
  <c r="N93" i="1" s="1"/>
  <c r="F93" i="1"/>
  <c r="M93" i="1" s="1"/>
  <c r="E93" i="1"/>
  <c r="L93" i="1" s="1"/>
  <c r="D93" i="1"/>
  <c r="K93" i="1" s="1"/>
  <c r="C93" i="1"/>
  <c r="J93" i="1" s="1"/>
  <c r="B93" i="1"/>
  <c r="A93" i="1"/>
  <c r="O92" i="1"/>
  <c r="I92" i="1"/>
  <c r="H92" i="1"/>
  <c r="G92" i="1"/>
  <c r="N92" i="1" s="1"/>
  <c r="F92" i="1"/>
  <c r="M92" i="1" s="1"/>
  <c r="E92" i="1"/>
  <c r="L92" i="1" s="1"/>
  <c r="D92" i="1"/>
  <c r="K92" i="1" s="1"/>
  <c r="C92" i="1"/>
  <c r="J92" i="1" s="1"/>
  <c r="B92" i="1"/>
  <c r="A92" i="1"/>
  <c r="O91" i="1"/>
  <c r="I91" i="1"/>
  <c r="H91" i="1"/>
  <c r="G91" i="1"/>
  <c r="N91" i="1" s="1"/>
  <c r="F91" i="1"/>
  <c r="M91" i="1" s="1"/>
  <c r="E91" i="1"/>
  <c r="L91" i="1" s="1"/>
  <c r="D91" i="1"/>
  <c r="K91" i="1" s="1"/>
  <c r="C91" i="1"/>
  <c r="J91" i="1" s="1"/>
  <c r="B91" i="1"/>
  <c r="A91" i="1"/>
  <c r="O90" i="1"/>
  <c r="I90" i="1"/>
  <c r="H90" i="1"/>
  <c r="G90" i="1"/>
  <c r="N90" i="1" s="1"/>
  <c r="F90" i="1"/>
  <c r="M90" i="1" s="1"/>
  <c r="E90" i="1"/>
  <c r="L90" i="1" s="1"/>
  <c r="D90" i="1"/>
  <c r="K90" i="1" s="1"/>
  <c r="C90" i="1"/>
  <c r="J90" i="1" s="1"/>
  <c r="B90" i="1"/>
  <c r="A90" i="1"/>
  <c r="O89" i="1"/>
  <c r="I89" i="1"/>
  <c r="H89" i="1"/>
  <c r="G89" i="1"/>
  <c r="N89" i="1" s="1"/>
  <c r="F89" i="1"/>
  <c r="M89" i="1" s="1"/>
  <c r="E89" i="1"/>
  <c r="L89" i="1" s="1"/>
  <c r="D89" i="1"/>
  <c r="K89" i="1" s="1"/>
  <c r="C89" i="1"/>
  <c r="J89" i="1" s="1"/>
  <c r="B89" i="1"/>
  <c r="A89" i="1"/>
  <c r="O88" i="1"/>
  <c r="I88" i="1"/>
  <c r="H88" i="1"/>
  <c r="G88" i="1"/>
  <c r="N88" i="1" s="1"/>
  <c r="F88" i="1"/>
  <c r="M88" i="1" s="1"/>
  <c r="E88" i="1"/>
  <c r="L88" i="1" s="1"/>
  <c r="D88" i="1"/>
  <c r="K88" i="1" s="1"/>
  <c r="C88" i="1"/>
  <c r="J88" i="1" s="1"/>
  <c r="B88" i="1"/>
  <c r="A88" i="1"/>
  <c r="O87" i="1"/>
  <c r="I87" i="1"/>
  <c r="H87" i="1"/>
  <c r="G87" i="1"/>
  <c r="N87" i="1" s="1"/>
  <c r="F87" i="1"/>
  <c r="M87" i="1" s="1"/>
  <c r="E87" i="1"/>
  <c r="L87" i="1" s="1"/>
  <c r="D87" i="1"/>
  <c r="K87" i="1" s="1"/>
  <c r="C87" i="1"/>
  <c r="J87" i="1" s="1"/>
  <c r="B87" i="1"/>
  <c r="A87" i="1"/>
  <c r="O86" i="1"/>
  <c r="I86" i="1"/>
  <c r="H86" i="1"/>
  <c r="G86" i="1"/>
  <c r="N86" i="1" s="1"/>
  <c r="F86" i="1"/>
  <c r="M86" i="1" s="1"/>
  <c r="E86" i="1"/>
  <c r="L86" i="1" s="1"/>
  <c r="D86" i="1"/>
  <c r="K86" i="1" s="1"/>
  <c r="C86" i="1"/>
  <c r="J86" i="1" s="1"/>
  <c r="B86" i="1"/>
  <c r="A86" i="1"/>
  <c r="O85" i="1"/>
  <c r="I85" i="1"/>
  <c r="H85" i="1"/>
  <c r="G85" i="1"/>
  <c r="N85" i="1" s="1"/>
  <c r="F85" i="1"/>
  <c r="M85" i="1" s="1"/>
  <c r="E85" i="1"/>
  <c r="L85" i="1" s="1"/>
  <c r="D85" i="1"/>
  <c r="K85" i="1" s="1"/>
  <c r="C85" i="1"/>
  <c r="J85" i="1" s="1"/>
  <c r="B85" i="1"/>
  <c r="A85" i="1"/>
  <c r="O84" i="1"/>
  <c r="I84" i="1"/>
  <c r="H84" i="1"/>
  <c r="G84" i="1"/>
  <c r="N84" i="1" s="1"/>
  <c r="F84" i="1"/>
  <c r="M84" i="1" s="1"/>
  <c r="E84" i="1"/>
  <c r="L84" i="1" s="1"/>
  <c r="D84" i="1"/>
  <c r="K84" i="1" s="1"/>
  <c r="C84" i="1"/>
  <c r="J84" i="1" s="1"/>
  <c r="B84" i="1"/>
  <c r="A84" i="1"/>
  <c r="O83" i="1"/>
  <c r="I83" i="1"/>
  <c r="H83" i="1"/>
  <c r="G83" i="1"/>
  <c r="N83" i="1" s="1"/>
  <c r="F83" i="1"/>
  <c r="M83" i="1" s="1"/>
  <c r="E83" i="1"/>
  <c r="L83" i="1" s="1"/>
  <c r="D83" i="1"/>
  <c r="K83" i="1" s="1"/>
  <c r="C83" i="1"/>
  <c r="J83" i="1" s="1"/>
  <c r="B83" i="1"/>
  <c r="A83" i="1"/>
  <c r="O82" i="1"/>
  <c r="I82" i="1"/>
  <c r="H82" i="1"/>
  <c r="G82" i="1"/>
  <c r="N82" i="1" s="1"/>
  <c r="F82" i="1"/>
  <c r="M82" i="1" s="1"/>
  <c r="E82" i="1"/>
  <c r="L82" i="1" s="1"/>
  <c r="D82" i="1"/>
  <c r="K82" i="1" s="1"/>
  <c r="C82" i="1"/>
  <c r="J82" i="1" s="1"/>
  <c r="B82" i="1"/>
  <c r="A82" i="1"/>
  <c r="O81" i="1"/>
  <c r="I81" i="1"/>
  <c r="H81" i="1"/>
  <c r="G81" i="1"/>
  <c r="N81" i="1" s="1"/>
  <c r="F81" i="1"/>
  <c r="M81" i="1" s="1"/>
  <c r="E81" i="1"/>
  <c r="L81" i="1" s="1"/>
  <c r="D81" i="1"/>
  <c r="K81" i="1" s="1"/>
  <c r="C81" i="1"/>
  <c r="J81" i="1" s="1"/>
  <c r="B81" i="1"/>
  <c r="A81" i="1"/>
  <c r="O80" i="1"/>
  <c r="I80" i="1"/>
  <c r="H80" i="1"/>
  <c r="G80" i="1"/>
  <c r="N80" i="1" s="1"/>
  <c r="F80" i="1"/>
  <c r="M80" i="1" s="1"/>
  <c r="E80" i="1"/>
  <c r="L80" i="1" s="1"/>
  <c r="D80" i="1"/>
  <c r="K80" i="1" s="1"/>
  <c r="C80" i="1"/>
  <c r="J80" i="1" s="1"/>
  <c r="B80" i="1"/>
  <c r="A80" i="1"/>
  <c r="O79" i="1"/>
  <c r="I79" i="1"/>
  <c r="H79" i="1"/>
  <c r="G79" i="1"/>
  <c r="N79" i="1" s="1"/>
  <c r="F79" i="1"/>
  <c r="M79" i="1" s="1"/>
  <c r="E79" i="1"/>
  <c r="L79" i="1" s="1"/>
  <c r="D79" i="1"/>
  <c r="K79" i="1" s="1"/>
  <c r="C79" i="1"/>
  <c r="J79" i="1" s="1"/>
  <c r="B79" i="1"/>
  <c r="A79" i="1"/>
  <c r="O78" i="1"/>
  <c r="I78" i="1"/>
  <c r="H78" i="1"/>
  <c r="G78" i="1"/>
  <c r="N78" i="1" s="1"/>
  <c r="F78" i="1"/>
  <c r="M78" i="1" s="1"/>
  <c r="E78" i="1"/>
  <c r="L78" i="1" s="1"/>
  <c r="D78" i="1"/>
  <c r="K78" i="1" s="1"/>
  <c r="C78" i="1"/>
  <c r="J78" i="1" s="1"/>
  <c r="B78" i="1"/>
  <c r="A78" i="1"/>
  <c r="O77" i="1"/>
  <c r="I77" i="1"/>
  <c r="H77" i="1"/>
  <c r="G77" i="1"/>
  <c r="N77" i="1" s="1"/>
  <c r="F77" i="1"/>
  <c r="M77" i="1" s="1"/>
  <c r="E77" i="1"/>
  <c r="L77" i="1" s="1"/>
  <c r="D77" i="1"/>
  <c r="K77" i="1" s="1"/>
  <c r="C77" i="1"/>
  <c r="J77" i="1" s="1"/>
  <c r="B77" i="1"/>
  <c r="A77" i="1"/>
  <c r="O76" i="1"/>
  <c r="I76" i="1"/>
  <c r="H76" i="1"/>
  <c r="G76" i="1"/>
  <c r="N76" i="1" s="1"/>
  <c r="F76" i="1"/>
  <c r="M76" i="1" s="1"/>
  <c r="E76" i="1"/>
  <c r="L76" i="1" s="1"/>
  <c r="D76" i="1"/>
  <c r="K76" i="1" s="1"/>
  <c r="C76" i="1"/>
  <c r="J76" i="1" s="1"/>
  <c r="B76" i="1"/>
  <c r="A76" i="1"/>
  <c r="O75" i="1"/>
  <c r="I75" i="1"/>
  <c r="H75" i="1"/>
  <c r="G75" i="1"/>
  <c r="N75" i="1" s="1"/>
  <c r="F75" i="1"/>
  <c r="M75" i="1" s="1"/>
  <c r="E75" i="1"/>
  <c r="L75" i="1" s="1"/>
  <c r="D75" i="1"/>
  <c r="K75" i="1" s="1"/>
  <c r="C75" i="1"/>
  <c r="J75" i="1" s="1"/>
  <c r="B75" i="1"/>
  <c r="A75" i="1"/>
  <c r="O74" i="1"/>
  <c r="I74" i="1"/>
  <c r="H74" i="1"/>
  <c r="G74" i="1"/>
  <c r="N74" i="1" s="1"/>
  <c r="F74" i="1"/>
  <c r="M74" i="1" s="1"/>
  <c r="E74" i="1"/>
  <c r="L74" i="1" s="1"/>
  <c r="D74" i="1"/>
  <c r="K74" i="1" s="1"/>
  <c r="C74" i="1"/>
  <c r="J74" i="1" s="1"/>
  <c r="B74" i="1"/>
  <c r="A74" i="1"/>
  <c r="O73" i="1"/>
  <c r="I73" i="1"/>
  <c r="H73" i="1"/>
  <c r="G73" i="1"/>
  <c r="N73" i="1" s="1"/>
  <c r="F73" i="1"/>
  <c r="M73" i="1" s="1"/>
  <c r="E73" i="1"/>
  <c r="L73" i="1" s="1"/>
  <c r="D73" i="1"/>
  <c r="K73" i="1" s="1"/>
  <c r="C73" i="1"/>
  <c r="J73" i="1" s="1"/>
  <c r="B73" i="1"/>
  <c r="A73" i="1"/>
  <c r="O72" i="1"/>
  <c r="I72" i="1"/>
  <c r="H72" i="1"/>
  <c r="G72" i="1"/>
  <c r="N72" i="1" s="1"/>
  <c r="F72" i="1"/>
  <c r="M72" i="1" s="1"/>
  <c r="E72" i="1"/>
  <c r="L72" i="1" s="1"/>
  <c r="D72" i="1"/>
  <c r="K72" i="1" s="1"/>
  <c r="C72" i="1"/>
  <c r="J72" i="1" s="1"/>
  <c r="B72" i="1"/>
  <c r="A72" i="1"/>
  <c r="O71" i="1"/>
  <c r="I71" i="1"/>
  <c r="H71" i="1"/>
  <c r="G71" i="1"/>
  <c r="N71" i="1" s="1"/>
  <c r="F71" i="1"/>
  <c r="M71" i="1" s="1"/>
  <c r="E71" i="1"/>
  <c r="L71" i="1" s="1"/>
  <c r="D71" i="1"/>
  <c r="K71" i="1" s="1"/>
  <c r="C71" i="1"/>
  <c r="J71" i="1" s="1"/>
  <c r="B71" i="1"/>
  <c r="A71" i="1"/>
  <c r="O70" i="1"/>
  <c r="I70" i="1"/>
  <c r="H70" i="1"/>
  <c r="G70" i="1"/>
  <c r="N70" i="1" s="1"/>
  <c r="F70" i="1"/>
  <c r="M70" i="1" s="1"/>
  <c r="E70" i="1"/>
  <c r="L70" i="1" s="1"/>
  <c r="D70" i="1"/>
  <c r="K70" i="1" s="1"/>
  <c r="C70" i="1"/>
  <c r="J70" i="1" s="1"/>
  <c r="B70" i="1"/>
  <c r="A70" i="1"/>
  <c r="O69" i="1"/>
  <c r="I69" i="1"/>
  <c r="H69" i="1"/>
  <c r="G69" i="1"/>
  <c r="N69" i="1" s="1"/>
  <c r="F69" i="1"/>
  <c r="M69" i="1" s="1"/>
  <c r="E69" i="1"/>
  <c r="L69" i="1" s="1"/>
  <c r="D69" i="1"/>
  <c r="K69" i="1" s="1"/>
  <c r="C69" i="1"/>
  <c r="J69" i="1" s="1"/>
  <c r="B69" i="1"/>
  <c r="A69" i="1"/>
  <c r="O68" i="1"/>
  <c r="I68" i="1"/>
  <c r="H68" i="1"/>
  <c r="G68" i="1"/>
  <c r="N68" i="1" s="1"/>
  <c r="F68" i="1"/>
  <c r="M68" i="1" s="1"/>
  <c r="E68" i="1"/>
  <c r="L68" i="1" s="1"/>
  <c r="D68" i="1"/>
  <c r="K68" i="1" s="1"/>
  <c r="C68" i="1"/>
  <c r="J68" i="1" s="1"/>
  <c r="B68" i="1"/>
  <c r="A68" i="1"/>
  <c r="O67" i="1"/>
  <c r="I67" i="1"/>
  <c r="H67" i="1"/>
  <c r="G67" i="1"/>
  <c r="N67" i="1" s="1"/>
  <c r="F67" i="1"/>
  <c r="M67" i="1" s="1"/>
  <c r="E67" i="1"/>
  <c r="L67" i="1" s="1"/>
  <c r="D67" i="1"/>
  <c r="K67" i="1" s="1"/>
  <c r="C67" i="1"/>
  <c r="J67" i="1" s="1"/>
  <c r="B67" i="1"/>
  <c r="A67" i="1"/>
  <c r="O66" i="1"/>
  <c r="I66" i="1"/>
  <c r="H66" i="1"/>
  <c r="G66" i="1"/>
  <c r="N66" i="1" s="1"/>
  <c r="F66" i="1"/>
  <c r="M66" i="1" s="1"/>
  <c r="E66" i="1"/>
  <c r="L66" i="1" s="1"/>
  <c r="D66" i="1"/>
  <c r="K66" i="1" s="1"/>
  <c r="C66" i="1"/>
  <c r="J66" i="1" s="1"/>
  <c r="B66" i="1"/>
  <c r="A66" i="1"/>
  <c r="O65" i="1"/>
  <c r="I65" i="1"/>
  <c r="H65" i="1"/>
  <c r="G65" i="1"/>
  <c r="N65" i="1" s="1"/>
  <c r="F65" i="1"/>
  <c r="M65" i="1" s="1"/>
  <c r="E65" i="1"/>
  <c r="L65" i="1" s="1"/>
  <c r="D65" i="1"/>
  <c r="K65" i="1" s="1"/>
  <c r="C65" i="1"/>
  <c r="J65" i="1" s="1"/>
  <c r="B65" i="1"/>
  <c r="A65" i="1"/>
  <c r="O64" i="1"/>
  <c r="I64" i="1"/>
  <c r="H64" i="1"/>
  <c r="G64" i="1"/>
  <c r="N64" i="1" s="1"/>
  <c r="F64" i="1"/>
  <c r="M64" i="1" s="1"/>
  <c r="E64" i="1"/>
  <c r="L64" i="1" s="1"/>
  <c r="D64" i="1"/>
  <c r="K64" i="1" s="1"/>
  <c r="C64" i="1"/>
  <c r="J64" i="1" s="1"/>
  <c r="B64" i="1"/>
  <c r="A64" i="1"/>
  <c r="O63" i="1"/>
  <c r="I63" i="1"/>
  <c r="H63" i="1"/>
  <c r="G63" i="1"/>
  <c r="N63" i="1" s="1"/>
  <c r="F63" i="1"/>
  <c r="M63" i="1" s="1"/>
  <c r="E63" i="1"/>
  <c r="L63" i="1" s="1"/>
  <c r="D63" i="1"/>
  <c r="K63" i="1" s="1"/>
  <c r="C63" i="1"/>
  <c r="J63" i="1" s="1"/>
  <c r="B63" i="1"/>
  <c r="A63" i="1"/>
  <c r="O62" i="1"/>
  <c r="I62" i="1"/>
  <c r="H62" i="1"/>
  <c r="G62" i="1"/>
  <c r="N62" i="1" s="1"/>
  <c r="F62" i="1"/>
  <c r="M62" i="1" s="1"/>
  <c r="E62" i="1"/>
  <c r="L62" i="1" s="1"/>
  <c r="D62" i="1"/>
  <c r="K62" i="1" s="1"/>
  <c r="C62" i="1"/>
  <c r="J62" i="1" s="1"/>
  <c r="B62" i="1"/>
  <c r="A62" i="1"/>
  <c r="O61" i="1"/>
  <c r="I61" i="1"/>
  <c r="H61" i="1"/>
  <c r="G61" i="1"/>
  <c r="N61" i="1" s="1"/>
  <c r="F61" i="1"/>
  <c r="M61" i="1" s="1"/>
  <c r="E61" i="1"/>
  <c r="L61" i="1" s="1"/>
  <c r="D61" i="1"/>
  <c r="K61" i="1" s="1"/>
  <c r="C61" i="1"/>
  <c r="J61" i="1" s="1"/>
  <c r="B61" i="1"/>
  <c r="A61" i="1"/>
  <c r="O60" i="1"/>
  <c r="I60" i="1"/>
  <c r="H60" i="1"/>
  <c r="G60" i="1"/>
  <c r="N60" i="1" s="1"/>
  <c r="F60" i="1"/>
  <c r="M60" i="1" s="1"/>
  <c r="E60" i="1"/>
  <c r="L60" i="1" s="1"/>
  <c r="D60" i="1"/>
  <c r="K60" i="1" s="1"/>
  <c r="C60" i="1"/>
  <c r="J60" i="1" s="1"/>
  <c r="B60" i="1"/>
  <c r="A60" i="1"/>
  <c r="O59" i="1"/>
  <c r="I59" i="1"/>
  <c r="H59" i="1"/>
  <c r="G59" i="1"/>
  <c r="N59" i="1" s="1"/>
  <c r="F59" i="1"/>
  <c r="M59" i="1" s="1"/>
  <c r="E59" i="1"/>
  <c r="L59" i="1" s="1"/>
  <c r="D59" i="1"/>
  <c r="K59" i="1" s="1"/>
  <c r="C59" i="1"/>
  <c r="J59" i="1" s="1"/>
  <c r="B59" i="1"/>
  <c r="A59" i="1"/>
  <c r="O58" i="1"/>
  <c r="I58" i="1"/>
  <c r="H58" i="1"/>
  <c r="G58" i="1"/>
  <c r="N58" i="1" s="1"/>
  <c r="F58" i="1"/>
  <c r="M58" i="1" s="1"/>
  <c r="E58" i="1"/>
  <c r="L58" i="1" s="1"/>
  <c r="D58" i="1"/>
  <c r="K58" i="1" s="1"/>
  <c r="C58" i="1"/>
  <c r="J58" i="1" s="1"/>
  <c r="B58" i="1"/>
  <c r="A58" i="1"/>
  <c r="O57" i="1"/>
  <c r="I57" i="1"/>
  <c r="H57" i="1"/>
  <c r="G57" i="1"/>
  <c r="N57" i="1" s="1"/>
  <c r="F57" i="1"/>
  <c r="M57" i="1" s="1"/>
  <c r="E57" i="1"/>
  <c r="L57" i="1" s="1"/>
  <c r="D57" i="1"/>
  <c r="K57" i="1" s="1"/>
  <c r="C57" i="1"/>
  <c r="J57" i="1" s="1"/>
  <c r="B57" i="1"/>
  <c r="A57" i="1"/>
  <c r="O56" i="1"/>
  <c r="I56" i="1"/>
  <c r="H56" i="1"/>
  <c r="G56" i="1"/>
  <c r="N56" i="1" s="1"/>
  <c r="F56" i="1"/>
  <c r="M56" i="1" s="1"/>
  <c r="E56" i="1"/>
  <c r="L56" i="1" s="1"/>
  <c r="D56" i="1"/>
  <c r="K56" i="1" s="1"/>
  <c r="C56" i="1"/>
  <c r="J56" i="1" s="1"/>
  <c r="B56" i="1"/>
  <c r="A56" i="1"/>
  <c r="O55" i="1"/>
  <c r="I55" i="1"/>
  <c r="H55" i="1"/>
  <c r="G55" i="1"/>
  <c r="N55" i="1" s="1"/>
  <c r="F55" i="1"/>
  <c r="M55" i="1" s="1"/>
  <c r="E55" i="1"/>
  <c r="L55" i="1" s="1"/>
  <c r="D55" i="1"/>
  <c r="K55" i="1" s="1"/>
  <c r="C55" i="1"/>
  <c r="J55" i="1" s="1"/>
  <c r="B55" i="1"/>
  <c r="A55" i="1"/>
  <c r="O54" i="1"/>
  <c r="I54" i="1"/>
  <c r="H54" i="1"/>
  <c r="G54" i="1"/>
  <c r="N54" i="1" s="1"/>
  <c r="F54" i="1"/>
  <c r="M54" i="1" s="1"/>
  <c r="E54" i="1"/>
  <c r="L54" i="1" s="1"/>
  <c r="D54" i="1"/>
  <c r="K54" i="1" s="1"/>
  <c r="C54" i="1"/>
  <c r="J54" i="1" s="1"/>
  <c r="B54" i="1"/>
  <c r="A54" i="1"/>
  <c r="O53" i="1"/>
  <c r="I53" i="1"/>
  <c r="H53" i="1"/>
  <c r="G53" i="1"/>
  <c r="N53" i="1" s="1"/>
  <c r="F53" i="1"/>
  <c r="M53" i="1" s="1"/>
  <c r="E53" i="1"/>
  <c r="L53" i="1" s="1"/>
  <c r="D53" i="1"/>
  <c r="K53" i="1" s="1"/>
  <c r="C53" i="1"/>
  <c r="J53" i="1" s="1"/>
  <c r="B53" i="1"/>
  <c r="A53" i="1"/>
  <c r="O52" i="1"/>
  <c r="I52" i="1"/>
  <c r="H52" i="1"/>
  <c r="G52" i="1"/>
  <c r="N52" i="1" s="1"/>
  <c r="F52" i="1"/>
  <c r="M52" i="1" s="1"/>
  <c r="E52" i="1"/>
  <c r="L52" i="1" s="1"/>
  <c r="D52" i="1"/>
  <c r="K52" i="1" s="1"/>
  <c r="C52" i="1"/>
  <c r="J52" i="1" s="1"/>
  <c r="B52" i="1"/>
  <c r="A52" i="1"/>
  <c r="O51" i="1"/>
  <c r="I51" i="1"/>
  <c r="H51" i="1"/>
  <c r="G51" i="1"/>
  <c r="N51" i="1" s="1"/>
  <c r="F51" i="1"/>
  <c r="M51" i="1" s="1"/>
  <c r="E51" i="1"/>
  <c r="L51" i="1" s="1"/>
  <c r="D51" i="1"/>
  <c r="K51" i="1" s="1"/>
  <c r="C51" i="1"/>
  <c r="J51" i="1" s="1"/>
  <c r="B51" i="1"/>
  <c r="A51" i="1"/>
  <c r="O50" i="1"/>
  <c r="I50" i="1"/>
  <c r="H50" i="1"/>
  <c r="G50" i="1"/>
  <c r="N50" i="1" s="1"/>
  <c r="F50" i="1"/>
  <c r="M50" i="1" s="1"/>
  <c r="E50" i="1"/>
  <c r="L50" i="1" s="1"/>
  <c r="D50" i="1"/>
  <c r="K50" i="1" s="1"/>
  <c r="C50" i="1"/>
  <c r="J50" i="1" s="1"/>
  <c r="B50" i="1"/>
  <c r="A50" i="1"/>
  <c r="O49" i="1"/>
  <c r="I49" i="1"/>
  <c r="H49" i="1"/>
  <c r="G49" i="1"/>
  <c r="N49" i="1" s="1"/>
  <c r="F49" i="1"/>
  <c r="M49" i="1" s="1"/>
  <c r="E49" i="1"/>
  <c r="L49" i="1" s="1"/>
  <c r="D49" i="1"/>
  <c r="K49" i="1" s="1"/>
  <c r="C49" i="1"/>
  <c r="J49" i="1" s="1"/>
  <c r="B49" i="1"/>
  <c r="A49" i="1"/>
  <c r="O48" i="1"/>
  <c r="I48" i="1"/>
  <c r="H48" i="1"/>
  <c r="G48" i="1"/>
  <c r="N48" i="1" s="1"/>
  <c r="F48" i="1"/>
  <c r="M48" i="1" s="1"/>
  <c r="E48" i="1"/>
  <c r="L48" i="1" s="1"/>
  <c r="D48" i="1"/>
  <c r="K48" i="1" s="1"/>
  <c r="C48" i="1"/>
  <c r="J48" i="1" s="1"/>
  <c r="B48" i="1"/>
  <c r="A48" i="1"/>
  <c r="O47" i="1"/>
  <c r="I47" i="1"/>
  <c r="H47" i="1"/>
  <c r="G47" i="1"/>
  <c r="N47" i="1" s="1"/>
  <c r="F47" i="1"/>
  <c r="M47" i="1" s="1"/>
  <c r="E47" i="1"/>
  <c r="L47" i="1" s="1"/>
  <c r="D47" i="1"/>
  <c r="K47" i="1" s="1"/>
  <c r="C47" i="1"/>
  <c r="J47" i="1" s="1"/>
  <c r="B47" i="1"/>
  <c r="A47" i="1"/>
  <c r="O46" i="1"/>
  <c r="I46" i="1"/>
  <c r="H46" i="1"/>
  <c r="G46" i="1"/>
  <c r="N46" i="1" s="1"/>
  <c r="F46" i="1"/>
  <c r="M46" i="1" s="1"/>
  <c r="E46" i="1"/>
  <c r="L46" i="1" s="1"/>
  <c r="D46" i="1"/>
  <c r="K46" i="1" s="1"/>
  <c r="C46" i="1"/>
  <c r="J46" i="1" s="1"/>
  <c r="B46" i="1"/>
  <c r="A46" i="1"/>
  <c r="O45" i="1"/>
  <c r="I45" i="1"/>
  <c r="H45" i="1"/>
  <c r="G45" i="1"/>
  <c r="N45" i="1" s="1"/>
  <c r="F45" i="1"/>
  <c r="M45" i="1" s="1"/>
  <c r="E45" i="1"/>
  <c r="L45" i="1" s="1"/>
  <c r="D45" i="1"/>
  <c r="K45" i="1" s="1"/>
  <c r="C45" i="1"/>
  <c r="J45" i="1" s="1"/>
  <c r="B45" i="1"/>
  <c r="A45" i="1"/>
  <c r="O44" i="1"/>
  <c r="I44" i="1"/>
  <c r="H44" i="1"/>
  <c r="G44" i="1"/>
  <c r="N44" i="1" s="1"/>
  <c r="F44" i="1"/>
  <c r="M44" i="1" s="1"/>
  <c r="E44" i="1"/>
  <c r="L44" i="1" s="1"/>
  <c r="D44" i="1"/>
  <c r="K44" i="1" s="1"/>
  <c r="C44" i="1"/>
  <c r="J44" i="1" s="1"/>
  <c r="B44" i="1"/>
  <c r="A44" i="1"/>
  <c r="O43" i="1"/>
  <c r="I43" i="1"/>
  <c r="H43" i="1"/>
  <c r="G43" i="1"/>
  <c r="N43" i="1" s="1"/>
  <c r="F43" i="1"/>
  <c r="M43" i="1" s="1"/>
  <c r="E43" i="1"/>
  <c r="L43" i="1" s="1"/>
  <c r="D43" i="1"/>
  <c r="K43" i="1" s="1"/>
  <c r="C43" i="1"/>
  <c r="J43" i="1" s="1"/>
  <c r="B43" i="1"/>
  <c r="A43" i="1"/>
  <c r="O42" i="1"/>
  <c r="I42" i="1"/>
  <c r="H42" i="1"/>
  <c r="G42" i="1"/>
  <c r="N42" i="1" s="1"/>
  <c r="F42" i="1"/>
  <c r="M42" i="1" s="1"/>
  <c r="E42" i="1"/>
  <c r="L42" i="1" s="1"/>
  <c r="D42" i="1"/>
  <c r="K42" i="1" s="1"/>
  <c r="C42" i="1"/>
  <c r="J42" i="1" s="1"/>
  <c r="B42" i="1"/>
  <c r="A42" i="1"/>
  <c r="O41" i="1"/>
  <c r="I41" i="1"/>
  <c r="H41" i="1"/>
  <c r="G41" i="1"/>
  <c r="N41" i="1" s="1"/>
  <c r="F41" i="1"/>
  <c r="M41" i="1" s="1"/>
  <c r="E41" i="1"/>
  <c r="L41" i="1" s="1"/>
  <c r="D41" i="1"/>
  <c r="K41" i="1" s="1"/>
  <c r="C41" i="1"/>
  <c r="J41" i="1" s="1"/>
  <c r="B41" i="1"/>
  <c r="A41" i="1"/>
  <c r="O40" i="1"/>
  <c r="I40" i="1"/>
  <c r="H40" i="1"/>
  <c r="G40" i="1"/>
  <c r="N40" i="1" s="1"/>
  <c r="F40" i="1"/>
  <c r="M40" i="1" s="1"/>
  <c r="E40" i="1"/>
  <c r="L40" i="1" s="1"/>
  <c r="D40" i="1"/>
  <c r="K40" i="1" s="1"/>
  <c r="C40" i="1"/>
  <c r="J40" i="1" s="1"/>
  <c r="B40" i="1"/>
  <c r="A40" i="1"/>
  <c r="O39" i="1"/>
  <c r="I39" i="1"/>
  <c r="H39" i="1"/>
  <c r="G39" i="1"/>
  <c r="N39" i="1" s="1"/>
  <c r="F39" i="1"/>
  <c r="M39" i="1" s="1"/>
  <c r="E39" i="1"/>
  <c r="L39" i="1" s="1"/>
  <c r="D39" i="1"/>
  <c r="K39" i="1" s="1"/>
  <c r="C39" i="1"/>
  <c r="J39" i="1" s="1"/>
  <c r="B39" i="1"/>
  <c r="A39" i="1"/>
  <c r="O38" i="1"/>
  <c r="I38" i="1"/>
  <c r="H38" i="1"/>
  <c r="G38" i="1"/>
  <c r="N38" i="1" s="1"/>
  <c r="F38" i="1"/>
  <c r="M38" i="1" s="1"/>
  <c r="E38" i="1"/>
  <c r="L38" i="1" s="1"/>
  <c r="D38" i="1"/>
  <c r="K38" i="1" s="1"/>
  <c r="C38" i="1"/>
  <c r="J38" i="1" s="1"/>
  <c r="B38" i="1"/>
  <c r="A38" i="1"/>
  <c r="O37" i="1"/>
  <c r="I37" i="1"/>
  <c r="H37" i="1"/>
  <c r="G37" i="1"/>
  <c r="N37" i="1" s="1"/>
  <c r="F37" i="1"/>
  <c r="M37" i="1" s="1"/>
  <c r="E37" i="1"/>
  <c r="L37" i="1" s="1"/>
  <c r="D37" i="1"/>
  <c r="K37" i="1" s="1"/>
  <c r="C37" i="1"/>
  <c r="J37" i="1" s="1"/>
  <c r="B37" i="1"/>
  <c r="A37" i="1"/>
  <c r="O36" i="1"/>
  <c r="I36" i="1"/>
  <c r="H36" i="1"/>
  <c r="G36" i="1"/>
  <c r="N36" i="1" s="1"/>
  <c r="F36" i="1"/>
  <c r="M36" i="1" s="1"/>
  <c r="E36" i="1"/>
  <c r="L36" i="1" s="1"/>
  <c r="D36" i="1"/>
  <c r="K36" i="1" s="1"/>
  <c r="C36" i="1"/>
  <c r="J36" i="1" s="1"/>
  <c r="B36" i="1"/>
  <c r="A36" i="1"/>
  <c r="O35" i="1"/>
  <c r="I35" i="1"/>
  <c r="H35" i="1"/>
  <c r="G35" i="1"/>
  <c r="N35" i="1" s="1"/>
  <c r="F35" i="1"/>
  <c r="M35" i="1" s="1"/>
  <c r="E35" i="1"/>
  <c r="L35" i="1" s="1"/>
  <c r="D35" i="1"/>
  <c r="K35" i="1" s="1"/>
  <c r="C35" i="1"/>
  <c r="J35" i="1" s="1"/>
  <c r="B35" i="1"/>
  <c r="A35" i="1"/>
  <c r="O34" i="1"/>
  <c r="I34" i="1"/>
  <c r="H34" i="1"/>
  <c r="G34" i="1"/>
  <c r="N34" i="1" s="1"/>
  <c r="F34" i="1"/>
  <c r="M34" i="1" s="1"/>
  <c r="E34" i="1"/>
  <c r="L34" i="1" s="1"/>
  <c r="D34" i="1"/>
  <c r="K34" i="1" s="1"/>
  <c r="C34" i="1"/>
  <c r="J34" i="1" s="1"/>
  <c r="B34" i="1"/>
  <c r="A34" i="1"/>
  <c r="O33" i="1"/>
  <c r="I33" i="1"/>
  <c r="H33" i="1"/>
  <c r="G33" i="1"/>
  <c r="N33" i="1" s="1"/>
  <c r="F33" i="1"/>
  <c r="M33" i="1" s="1"/>
  <c r="E33" i="1"/>
  <c r="L33" i="1" s="1"/>
  <c r="D33" i="1"/>
  <c r="K33" i="1" s="1"/>
  <c r="C33" i="1"/>
  <c r="J33" i="1" s="1"/>
  <c r="B33" i="1"/>
  <c r="A33" i="1"/>
  <c r="O32" i="1"/>
  <c r="I32" i="1"/>
  <c r="H32" i="1"/>
  <c r="G32" i="1"/>
  <c r="N32" i="1" s="1"/>
  <c r="F32" i="1"/>
  <c r="M32" i="1" s="1"/>
  <c r="E32" i="1"/>
  <c r="L32" i="1" s="1"/>
  <c r="D32" i="1"/>
  <c r="K32" i="1" s="1"/>
  <c r="C32" i="1"/>
  <c r="J32" i="1" s="1"/>
  <c r="B32" i="1"/>
  <c r="A32" i="1"/>
  <c r="O31" i="1"/>
  <c r="I31" i="1"/>
  <c r="H31" i="1"/>
  <c r="G31" i="1"/>
  <c r="N31" i="1" s="1"/>
  <c r="F31" i="1"/>
  <c r="M31" i="1" s="1"/>
  <c r="E31" i="1"/>
  <c r="L31" i="1" s="1"/>
  <c r="D31" i="1"/>
  <c r="K31" i="1" s="1"/>
  <c r="C31" i="1"/>
  <c r="J31" i="1" s="1"/>
  <c r="B31" i="1"/>
  <c r="A31" i="1"/>
  <c r="O30" i="1"/>
  <c r="I30" i="1"/>
  <c r="H30" i="1"/>
  <c r="G30" i="1"/>
  <c r="N30" i="1" s="1"/>
  <c r="F30" i="1"/>
  <c r="M30" i="1" s="1"/>
  <c r="E30" i="1"/>
  <c r="L30" i="1" s="1"/>
  <c r="D30" i="1"/>
  <c r="K30" i="1" s="1"/>
  <c r="C30" i="1"/>
  <c r="J30" i="1" s="1"/>
  <c r="B30" i="1"/>
  <c r="A30" i="1"/>
  <c r="O29" i="1"/>
  <c r="I29" i="1"/>
  <c r="H29" i="1"/>
  <c r="G29" i="1"/>
  <c r="N29" i="1" s="1"/>
  <c r="F29" i="1"/>
  <c r="M29" i="1" s="1"/>
  <c r="E29" i="1"/>
  <c r="L29" i="1" s="1"/>
  <c r="D29" i="1"/>
  <c r="K29" i="1" s="1"/>
  <c r="C29" i="1"/>
  <c r="J29" i="1" s="1"/>
  <c r="B29" i="1"/>
  <c r="A29" i="1"/>
  <c r="O28" i="1"/>
  <c r="I28" i="1"/>
  <c r="H28" i="1"/>
  <c r="G28" i="1"/>
  <c r="N28" i="1" s="1"/>
  <c r="F28" i="1"/>
  <c r="M28" i="1" s="1"/>
  <c r="E28" i="1"/>
  <c r="L28" i="1" s="1"/>
  <c r="D28" i="1"/>
  <c r="K28" i="1" s="1"/>
  <c r="C28" i="1"/>
  <c r="J28" i="1" s="1"/>
  <c r="B28" i="1"/>
  <c r="A28" i="1"/>
  <c r="O27" i="1"/>
  <c r="I27" i="1"/>
  <c r="H27" i="1"/>
  <c r="G27" i="1"/>
  <c r="N27" i="1" s="1"/>
  <c r="F27" i="1"/>
  <c r="M27" i="1" s="1"/>
  <c r="E27" i="1"/>
  <c r="L27" i="1" s="1"/>
  <c r="D27" i="1"/>
  <c r="K27" i="1" s="1"/>
  <c r="C27" i="1"/>
  <c r="J27" i="1" s="1"/>
  <c r="B27" i="1"/>
  <c r="A27" i="1"/>
  <c r="O26" i="1"/>
  <c r="I26" i="1"/>
  <c r="H26" i="1"/>
  <c r="G26" i="1"/>
  <c r="N26" i="1" s="1"/>
  <c r="F26" i="1"/>
  <c r="M26" i="1" s="1"/>
  <c r="E26" i="1"/>
  <c r="L26" i="1" s="1"/>
  <c r="D26" i="1"/>
  <c r="K26" i="1" s="1"/>
  <c r="C26" i="1"/>
  <c r="J26" i="1" s="1"/>
  <c r="B26" i="1"/>
  <c r="A26" i="1"/>
  <c r="O25" i="1"/>
  <c r="I25" i="1"/>
  <c r="H25" i="1"/>
  <c r="G25" i="1"/>
  <c r="N25" i="1" s="1"/>
  <c r="F25" i="1"/>
  <c r="M25" i="1" s="1"/>
  <c r="E25" i="1"/>
  <c r="L25" i="1" s="1"/>
  <c r="D25" i="1"/>
  <c r="K25" i="1" s="1"/>
  <c r="C25" i="1"/>
  <c r="J25" i="1" s="1"/>
  <c r="B25" i="1"/>
  <c r="A25" i="1"/>
  <c r="O24" i="1"/>
  <c r="I24" i="1"/>
  <c r="H24" i="1"/>
  <c r="G24" i="1"/>
  <c r="N24" i="1" s="1"/>
  <c r="F24" i="1"/>
  <c r="M24" i="1" s="1"/>
  <c r="E24" i="1"/>
  <c r="L24" i="1" s="1"/>
  <c r="D24" i="1"/>
  <c r="K24" i="1" s="1"/>
  <c r="C24" i="1"/>
  <c r="J24" i="1" s="1"/>
  <c r="B24" i="1"/>
  <c r="A24" i="1"/>
  <c r="O23" i="1"/>
  <c r="I23" i="1"/>
  <c r="H23" i="1"/>
  <c r="G23" i="1"/>
  <c r="N23" i="1" s="1"/>
  <c r="F23" i="1"/>
  <c r="M23" i="1" s="1"/>
  <c r="E23" i="1"/>
  <c r="L23" i="1" s="1"/>
  <c r="D23" i="1"/>
  <c r="K23" i="1" s="1"/>
  <c r="C23" i="1"/>
  <c r="J23" i="1" s="1"/>
  <c r="B23" i="1"/>
  <c r="A23" i="1"/>
  <c r="O22" i="1"/>
  <c r="I22" i="1"/>
  <c r="H22" i="1"/>
  <c r="G22" i="1"/>
  <c r="N22" i="1" s="1"/>
  <c r="F22" i="1"/>
  <c r="M22" i="1" s="1"/>
  <c r="E22" i="1"/>
  <c r="L22" i="1" s="1"/>
  <c r="D22" i="1"/>
  <c r="K22" i="1" s="1"/>
  <c r="C22" i="1"/>
  <c r="J22" i="1" s="1"/>
  <c r="B22" i="1"/>
  <c r="A22" i="1"/>
  <c r="O21" i="1"/>
  <c r="I21" i="1"/>
  <c r="H21" i="1"/>
  <c r="G21" i="1"/>
  <c r="N21" i="1" s="1"/>
  <c r="F21" i="1"/>
  <c r="M21" i="1" s="1"/>
  <c r="E21" i="1"/>
  <c r="L21" i="1" s="1"/>
  <c r="D21" i="1"/>
  <c r="K21" i="1" s="1"/>
  <c r="C21" i="1"/>
  <c r="J21" i="1" s="1"/>
  <c r="B21" i="1"/>
  <c r="A21" i="1"/>
  <c r="O20" i="1"/>
  <c r="I20" i="1"/>
  <c r="H20" i="1"/>
  <c r="G20" i="1"/>
  <c r="N20" i="1" s="1"/>
  <c r="F20" i="1"/>
  <c r="M20" i="1" s="1"/>
  <c r="E20" i="1"/>
  <c r="L20" i="1" s="1"/>
  <c r="D20" i="1"/>
  <c r="K20" i="1" s="1"/>
  <c r="C20" i="1"/>
  <c r="J20" i="1" s="1"/>
  <c r="B20" i="1"/>
  <c r="A20" i="1"/>
  <c r="O19" i="1"/>
  <c r="I19" i="1"/>
  <c r="H19" i="1"/>
  <c r="G19" i="1"/>
  <c r="N19" i="1" s="1"/>
  <c r="F19" i="1"/>
  <c r="M19" i="1" s="1"/>
  <c r="E19" i="1"/>
  <c r="L19" i="1" s="1"/>
  <c r="D19" i="1"/>
  <c r="K19" i="1" s="1"/>
  <c r="C19" i="1"/>
  <c r="J19" i="1" s="1"/>
  <c r="B19" i="1"/>
  <c r="A19" i="1"/>
  <c r="O18" i="1"/>
  <c r="I18" i="1"/>
  <c r="H18" i="1"/>
  <c r="G18" i="1"/>
  <c r="N18" i="1" s="1"/>
  <c r="F18" i="1"/>
  <c r="M18" i="1" s="1"/>
  <c r="E18" i="1"/>
  <c r="L18" i="1" s="1"/>
  <c r="D18" i="1"/>
  <c r="K18" i="1" s="1"/>
  <c r="C18" i="1"/>
  <c r="J18" i="1" s="1"/>
  <c r="B18" i="1"/>
  <c r="A18" i="1"/>
  <c r="O17" i="1"/>
  <c r="I17" i="1"/>
  <c r="H17" i="1"/>
  <c r="G17" i="1"/>
  <c r="N17" i="1" s="1"/>
  <c r="F17" i="1"/>
  <c r="M17" i="1" s="1"/>
  <c r="E17" i="1"/>
  <c r="L17" i="1" s="1"/>
  <c r="D17" i="1"/>
  <c r="K17" i="1" s="1"/>
  <c r="C17" i="1"/>
  <c r="J17" i="1" s="1"/>
  <c r="B17" i="1"/>
  <c r="A17" i="1"/>
  <c r="O16" i="1"/>
  <c r="I16" i="1"/>
  <c r="H16" i="1"/>
  <c r="G16" i="1"/>
  <c r="N16" i="1" s="1"/>
  <c r="F16" i="1"/>
  <c r="M16" i="1" s="1"/>
  <c r="E16" i="1"/>
  <c r="L16" i="1" s="1"/>
  <c r="D16" i="1"/>
  <c r="K16" i="1" s="1"/>
  <c r="C16" i="1"/>
  <c r="J16" i="1" s="1"/>
  <c r="B16" i="1"/>
  <c r="A16" i="1"/>
  <c r="O15" i="1"/>
  <c r="I15" i="1"/>
  <c r="H15" i="1"/>
  <c r="G15" i="1"/>
  <c r="N15" i="1" s="1"/>
  <c r="F15" i="1"/>
  <c r="M15" i="1" s="1"/>
  <c r="E15" i="1"/>
  <c r="L15" i="1" s="1"/>
  <c r="D15" i="1"/>
  <c r="K15" i="1" s="1"/>
  <c r="C15" i="1"/>
  <c r="J15" i="1" s="1"/>
  <c r="B15" i="1"/>
  <c r="A15" i="1"/>
  <c r="O14" i="1"/>
  <c r="I14" i="1"/>
  <c r="H14" i="1"/>
  <c r="G14" i="1"/>
  <c r="N14" i="1" s="1"/>
  <c r="F14" i="1"/>
  <c r="M14" i="1" s="1"/>
  <c r="E14" i="1"/>
  <c r="L14" i="1" s="1"/>
  <c r="D14" i="1"/>
  <c r="K14" i="1" s="1"/>
  <c r="C14" i="1"/>
  <c r="J14" i="1" s="1"/>
  <c r="B14" i="1"/>
  <c r="A14" i="1"/>
  <c r="O13" i="1"/>
  <c r="I13" i="1"/>
  <c r="H13" i="1"/>
  <c r="G13" i="1"/>
  <c r="N13" i="1" s="1"/>
  <c r="F13" i="1"/>
  <c r="M13" i="1" s="1"/>
  <c r="E13" i="1"/>
  <c r="L13" i="1" s="1"/>
  <c r="D13" i="1"/>
  <c r="K13" i="1" s="1"/>
  <c r="C13" i="1"/>
  <c r="J13" i="1" s="1"/>
  <c r="B13" i="1"/>
  <c r="A13" i="1"/>
  <c r="O12" i="1"/>
  <c r="I12" i="1"/>
  <c r="H12" i="1"/>
  <c r="G12" i="1"/>
  <c r="N12" i="1" s="1"/>
  <c r="F12" i="1"/>
  <c r="M12" i="1" s="1"/>
  <c r="E12" i="1"/>
  <c r="L12" i="1" s="1"/>
  <c r="D12" i="1"/>
  <c r="K12" i="1" s="1"/>
  <c r="C12" i="1"/>
  <c r="J12" i="1" s="1"/>
  <c r="B12" i="1"/>
  <c r="A12" i="1"/>
  <c r="O11" i="1"/>
  <c r="I11" i="1"/>
  <c r="H11" i="1"/>
  <c r="G11" i="1"/>
  <c r="N11" i="1" s="1"/>
  <c r="F11" i="1"/>
  <c r="M11" i="1" s="1"/>
  <c r="E11" i="1"/>
  <c r="L11" i="1" s="1"/>
  <c r="D11" i="1"/>
  <c r="K11" i="1" s="1"/>
  <c r="C11" i="1"/>
  <c r="J11" i="1" s="1"/>
  <c r="B11" i="1"/>
  <c r="A11" i="1"/>
  <c r="O10" i="1"/>
  <c r="I10" i="1"/>
  <c r="H10" i="1"/>
  <c r="G10" i="1"/>
  <c r="N10" i="1" s="1"/>
  <c r="F10" i="1"/>
  <c r="M10" i="1" s="1"/>
  <c r="E10" i="1"/>
  <c r="L10" i="1" s="1"/>
  <c r="D10" i="1"/>
  <c r="K10" i="1" s="1"/>
  <c r="C10" i="1"/>
  <c r="J10" i="1" s="1"/>
  <c r="B10" i="1"/>
  <c r="A10" i="1"/>
  <c r="O9" i="1"/>
  <c r="I9" i="1"/>
  <c r="H9" i="1"/>
  <c r="G9" i="1"/>
  <c r="N9" i="1" s="1"/>
  <c r="F9" i="1"/>
  <c r="M9" i="1" s="1"/>
  <c r="E9" i="1"/>
  <c r="L9" i="1" s="1"/>
  <c r="D9" i="1"/>
  <c r="K9" i="1" s="1"/>
  <c r="C9" i="1"/>
  <c r="J9" i="1" s="1"/>
  <c r="B9" i="1"/>
  <c r="A9" i="1"/>
  <c r="O8" i="1"/>
  <c r="I8" i="1"/>
  <c r="H8" i="1"/>
  <c r="G8" i="1"/>
  <c r="N8" i="1" s="1"/>
  <c r="F8" i="1"/>
  <c r="M8" i="1" s="1"/>
  <c r="E8" i="1"/>
  <c r="L8" i="1" s="1"/>
  <c r="D8" i="1"/>
  <c r="K8" i="1" s="1"/>
  <c r="C8" i="1"/>
  <c r="J8" i="1" s="1"/>
  <c r="B8" i="1"/>
  <c r="A8" i="1"/>
  <c r="O7" i="1"/>
  <c r="I7" i="1"/>
  <c r="H7" i="1"/>
  <c r="G7" i="1"/>
  <c r="N7" i="1" s="1"/>
  <c r="F7" i="1"/>
  <c r="M7" i="1" s="1"/>
  <c r="E7" i="1"/>
  <c r="L7" i="1" s="1"/>
  <c r="D7" i="1"/>
  <c r="K7" i="1" s="1"/>
  <c r="C7" i="1"/>
  <c r="J7" i="1" s="1"/>
  <c r="B7" i="1"/>
  <c r="A7" i="1"/>
  <c r="O6" i="1"/>
  <c r="I6" i="1"/>
  <c r="H6" i="1"/>
  <c r="G6" i="1"/>
  <c r="N6" i="1" s="1"/>
  <c r="F6" i="1"/>
  <c r="M6" i="1" s="1"/>
  <c r="E6" i="1"/>
  <c r="L6" i="1" s="1"/>
  <c r="D6" i="1"/>
  <c r="K6" i="1" s="1"/>
  <c r="C6" i="1"/>
  <c r="J6" i="1" s="1"/>
  <c r="B6" i="1"/>
  <c r="A6" i="1"/>
  <c r="O5" i="1"/>
  <c r="I5" i="1"/>
  <c r="H5" i="1"/>
  <c r="G5" i="1"/>
  <c r="N5" i="1" s="1"/>
  <c r="F5" i="1"/>
  <c r="M5" i="1" s="1"/>
  <c r="E5" i="1"/>
  <c r="L5" i="1" s="1"/>
  <c r="D5" i="1"/>
  <c r="K5" i="1" s="1"/>
  <c r="C5" i="1"/>
  <c r="J5" i="1" s="1"/>
  <c r="B5" i="1"/>
  <c r="A5" i="1"/>
  <c r="O4" i="1"/>
  <c r="I4" i="1"/>
  <c r="H4" i="1"/>
  <c r="G4" i="1"/>
  <c r="N4" i="1" s="1"/>
  <c r="F4" i="1"/>
  <c r="M4" i="1" s="1"/>
  <c r="E4" i="1"/>
  <c r="L4" i="1" s="1"/>
  <c r="D4" i="1"/>
  <c r="K4" i="1" s="1"/>
  <c r="C4" i="1"/>
  <c r="J4" i="1" s="1"/>
  <c r="B4" i="1"/>
  <c r="A4" i="1"/>
  <c r="O3" i="1"/>
  <c r="I3" i="1"/>
  <c r="H3" i="1"/>
  <c r="G3" i="1"/>
  <c r="N3" i="1" s="1"/>
  <c r="F3" i="1"/>
  <c r="M3" i="1" s="1"/>
  <c r="E3" i="1"/>
  <c r="L3" i="1" s="1"/>
  <c r="D3" i="1"/>
  <c r="K3" i="1" s="1"/>
  <c r="C3" i="1"/>
  <c r="J3" i="1" s="1"/>
  <c r="B3" i="1"/>
  <c r="A3" i="1"/>
  <c r="A2" i="1"/>
  <c r="O2" i="1"/>
  <c r="I2" i="1"/>
  <c r="H2" i="1"/>
  <c r="G2" i="1"/>
  <c r="N2" i="1" s="1"/>
  <c r="F2" i="1"/>
  <c r="M2" i="1" s="1"/>
  <c r="E2" i="1"/>
  <c r="L2" i="1" s="1"/>
  <c r="D2" i="1"/>
  <c r="K2" i="1" s="1"/>
  <c r="C2" i="1"/>
  <c r="J2" i="1" s="1"/>
  <c r="B2" i="1"/>
  <c r="M1100" i="11"/>
  <c r="L1100" i="11"/>
  <c r="Q1100" i="11" s="1"/>
  <c r="K1100" i="11"/>
  <c r="P1100" i="11" s="1"/>
  <c r="J1100" i="11"/>
  <c r="O1100" i="11" s="1"/>
  <c r="I1100" i="11"/>
  <c r="N1100" i="11" s="1"/>
  <c r="H1100" i="11"/>
  <c r="G1100" i="11"/>
  <c r="F1100" i="11"/>
  <c r="E1100" i="11"/>
  <c r="M1099" i="11"/>
  <c r="L1099" i="11"/>
  <c r="Q1099" i="11" s="1"/>
  <c r="K1099" i="11"/>
  <c r="P1099" i="11" s="1"/>
  <c r="J1099" i="11"/>
  <c r="O1099" i="11" s="1"/>
  <c r="I1099" i="11"/>
  <c r="N1099" i="11" s="1"/>
  <c r="H1099" i="11"/>
  <c r="G1099" i="11"/>
  <c r="F1099" i="11"/>
  <c r="E1099" i="11"/>
  <c r="M1098" i="11"/>
  <c r="L1098" i="11"/>
  <c r="Q1098" i="11" s="1"/>
  <c r="K1098" i="11"/>
  <c r="P1098" i="11" s="1"/>
  <c r="J1098" i="11"/>
  <c r="O1098" i="11" s="1"/>
  <c r="I1098" i="11"/>
  <c r="N1098" i="11" s="1"/>
  <c r="H1098" i="11"/>
  <c r="G1098" i="11"/>
  <c r="F1098" i="11"/>
  <c r="E1098" i="11"/>
  <c r="M1097" i="11"/>
  <c r="L1097" i="11"/>
  <c r="Q1097" i="11" s="1"/>
  <c r="K1097" i="11"/>
  <c r="P1097" i="11" s="1"/>
  <c r="J1097" i="11"/>
  <c r="O1097" i="11" s="1"/>
  <c r="I1097" i="11"/>
  <c r="N1097" i="11" s="1"/>
  <c r="H1097" i="11"/>
  <c r="G1097" i="11"/>
  <c r="F1097" i="11"/>
  <c r="E1097" i="11"/>
  <c r="M1096" i="11"/>
  <c r="L1096" i="11"/>
  <c r="Q1096" i="11" s="1"/>
  <c r="K1096" i="11"/>
  <c r="P1096" i="11" s="1"/>
  <c r="J1096" i="11"/>
  <c r="O1096" i="11" s="1"/>
  <c r="I1096" i="11"/>
  <c r="N1096" i="11" s="1"/>
  <c r="H1096" i="11"/>
  <c r="G1096" i="11"/>
  <c r="F1096" i="11"/>
  <c r="E1096" i="11"/>
  <c r="M1095" i="11"/>
  <c r="L1095" i="11"/>
  <c r="Q1095" i="11" s="1"/>
  <c r="K1095" i="11"/>
  <c r="P1095" i="11" s="1"/>
  <c r="J1095" i="11"/>
  <c r="O1095" i="11" s="1"/>
  <c r="I1095" i="11"/>
  <c r="N1095" i="11" s="1"/>
  <c r="H1095" i="11"/>
  <c r="G1095" i="11"/>
  <c r="F1095" i="11"/>
  <c r="E1095" i="11"/>
  <c r="M1094" i="11"/>
  <c r="L1094" i="11"/>
  <c r="Q1094" i="11" s="1"/>
  <c r="K1094" i="11"/>
  <c r="P1094" i="11" s="1"/>
  <c r="J1094" i="11"/>
  <c r="O1094" i="11" s="1"/>
  <c r="I1094" i="11"/>
  <c r="N1094" i="11" s="1"/>
  <c r="H1094" i="11"/>
  <c r="G1094" i="11"/>
  <c r="F1094" i="11"/>
  <c r="E1094" i="11"/>
  <c r="M1093" i="11"/>
  <c r="L1093" i="11"/>
  <c r="Q1093" i="11" s="1"/>
  <c r="K1093" i="11"/>
  <c r="P1093" i="11" s="1"/>
  <c r="J1093" i="11"/>
  <c r="O1093" i="11" s="1"/>
  <c r="I1093" i="11"/>
  <c r="N1093" i="11" s="1"/>
  <c r="H1093" i="11"/>
  <c r="G1093" i="11"/>
  <c r="F1093" i="11"/>
  <c r="E1093" i="11"/>
  <c r="M1092" i="11"/>
  <c r="L1092" i="11"/>
  <c r="Q1092" i="11" s="1"/>
  <c r="K1092" i="11"/>
  <c r="P1092" i="11" s="1"/>
  <c r="J1092" i="11"/>
  <c r="O1092" i="11" s="1"/>
  <c r="I1092" i="11"/>
  <c r="N1092" i="11" s="1"/>
  <c r="H1092" i="11"/>
  <c r="G1092" i="11"/>
  <c r="F1092" i="11"/>
  <c r="E1092" i="11"/>
  <c r="M1091" i="11"/>
  <c r="L1091" i="11"/>
  <c r="Q1091" i="11" s="1"/>
  <c r="K1091" i="11"/>
  <c r="P1091" i="11" s="1"/>
  <c r="J1091" i="11"/>
  <c r="O1091" i="11" s="1"/>
  <c r="I1091" i="11"/>
  <c r="N1091" i="11" s="1"/>
  <c r="H1091" i="11"/>
  <c r="G1091" i="11"/>
  <c r="F1091" i="11"/>
  <c r="E1091" i="11"/>
  <c r="M1090" i="11"/>
  <c r="L1090" i="11"/>
  <c r="Q1090" i="11" s="1"/>
  <c r="K1090" i="11"/>
  <c r="P1090" i="11" s="1"/>
  <c r="J1090" i="11"/>
  <c r="O1090" i="11" s="1"/>
  <c r="I1090" i="11"/>
  <c r="N1090" i="11" s="1"/>
  <c r="H1090" i="11"/>
  <c r="G1090" i="11"/>
  <c r="F1090" i="11"/>
  <c r="E1090" i="11"/>
  <c r="M1089" i="11"/>
  <c r="L1089" i="11"/>
  <c r="Q1089" i="11" s="1"/>
  <c r="K1089" i="11"/>
  <c r="P1089" i="11" s="1"/>
  <c r="J1089" i="11"/>
  <c r="O1089" i="11" s="1"/>
  <c r="I1089" i="11"/>
  <c r="N1089" i="11" s="1"/>
  <c r="H1089" i="11"/>
  <c r="G1089" i="11"/>
  <c r="F1089" i="11"/>
  <c r="E1089" i="11"/>
  <c r="M1088" i="11"/>
  <c r="L1088" i="11"/>
  <c r="Q1088" i="11" s="1"/>
  <c r="K1088" i="11"/>
  <c r="P1088" i="11" s="1"/>
  <c r="J1088" i="11"/>
  <c r="O1088" i="11" s="1"/>
  <c r="I1088" i="11"/>
  <c r="N1088" i="11" s="1"/>
  <c r="H1088" i="11"/>
  <c r="G1088" i="11"/>
  <c r="F1088" i="11"/>
  <c r="E1088" i="11"/>
  <c r="M1087" i="11"/>
  <c r="L1087" i="11"/>
  <c r="Q1087" i="11" s="1"/>
  <c r="K1087" i="11"/>
  <c r="P1087" i="11" s="1"/>
  <c r="J1087" i="11"/>
  <c r="O1087" i="11" s="1"/>
  <c r="I1087" i="11"/>
  <c r="N1087" i="11" s="1"/>
  <c r="H1087" i="11"/>
  <c r="G1087" i="11"/>
  <c r="F1087" i="11"/>
  <c r="E1087" i="11"/>
  <c r="M1086" i="11"/>
  <c r="L1086" i="11"/>
  <c r="Q1086" i="11" s="1"/>
  <c r="K1086" i="11"/>
  <c r="P1086" i="11" s="1"/>
  <c r="J1086" i="11"/>
  <c r="O1086" i="11" s="1"/>
  <c r="I1086" i="11"/>
  <c r="N1086" i="11" s="1"/>
  <c r="H1086" i="11"/>
  <c r="G1086" i="11"/>
  <c r="F1086" i="11"/>
  <c r="E1086" i="11"/>
  <c r="M1085" i="11"/>
  <c r="L1085" i="11"/>
  <c r="Q1085" i="11" s="1"/>
  <c r="K1085" i="11"/>
  <c r="P1085" i="11" s="1"/>
  <c r="J1085" i="11"/>
  <c r="O1085" i="11" s="1"/>
  <c r="I1085" i="11"/>
  <c r="N1085" i="11" s="1"/>
  <c r="H1085" i="11"/>
  <c r="G1085" i="11"/>
  <c r="F1085" i="11"/>
  <c r="E1085" i="11"/>
  <c r="M1084" i="11"/>
  <c r="L1084" i="11"/>
  <c r="Q1084" i="11" s="1"/>
  <c r="K1084" i="11"/>
  <c r="P1084" i="11" s="1"/>
  <c r="J1084" i="11"/>
  <c r="O1084" i="11" s="1"/>
  <c r="I1084" i="11"/>
  <c r="N1084" i="11" s="1"/>
  <c r="H1084" i="11"/>
  <c r="G1084" i="11"/>
  <c r="F1084" i="11"/>
  <c r="E1084" i="11"/>
  <c r="M1083" i="11"/>
  <c r="L1083" i="11"/>
  <c r="Q1083" i="11" s="1"/>
  <c r="K1083" i="11"/>
  <c r="P1083" i="11" s="1"/>
  <c r="J1083" i="11"/>
  <c r="O1083" i="11" s="1"/>
  <c r="I1083" i="11"/>
  <c r="N1083" i="11" s="1"/>
  <c r="H1083" i="11"/>
  <c r="G1083" i="11"/>
  <c r="F1083" i="11"/>
  <c r="E1083" i="11"/>
  <c r="M1082" i="11"/>
  <c r="L1082" i="11"/>
  <c r="Q1082" i="11" s="1"/>
  <c r="K1082" i="11"/>
  <c r="P1082" i="11" s="1"/>
  <c r="J1082" i="11"/>
  <c r="O1082" i="11" s="1"/>
  <c r="I1082" i="11"/>
  <c r="N1082" i="11" s="1"/>
  <c r="H1082" i="11"/>
  <c r="G1082" i="11"/>
  <c r="F1082" i="11"/>
  <c r="E1082" i="11"/>
  <c r="M1081" i="11"/>
  <c r="L1081" i="11"/>
  <c r="Q1081" i="11" s="1"/>
  <c r="K1081" i="11"/>
  <c r="P1081" i="11" s="1"/>
  <c r="J1081" i="11"/>
  <c r="O1081" i="11" s="1"/>
  <c r="I1081" i="11"/>
  <c r="N1081" i="11" s="1"/>
  <c r="H1081" i="11"/>
  <c r="G1081" i="11"/>
  <c r="F1081" i="11"/>
  <c r="E1081" i="11"/>
  <c r="M1080" i="11"/>
  <c r="L1080" i="11"/>
  <c r="Q1080" i="11" s="1"/>
  <c r="K1080" i="11"/>
  <c r="P1080" i="11" s="1"/>
  <c r="J1080" i="11"/>
  <c r="O1080" i="11" s="1"/>
  <c r="I1080" i="11"/>
  <c r="N1080" i="11" s="1"/>
  <c r="H1080" i="11"/>
  <c r="G1080" i="11"/>
  <c r="F1080" i="11"/>
  <c r="E1080" i="11"/>
  <c r="M1079" i="11"/>
  <c r="L1079" i="11"/>
  <c r="Q1079" i="11" s="1"/>
  <c r="K1079" i="11"/>
  <c r="P1079" i="11" s="1"/>
  <c r="J1079" i="11"/>
  <c r="O1079" i="11" s="1"/>
  <c r="I1079" i="11"/>
  <c r="N1079" i="11" s="1"/>
  <c r="H1079" i="11"/>
  <c r="G1079" i="11"/>
  <c r="F1079" i="11"/>
  <c r="E1079" i="11"/>
  <c r="M1078" i="11"/>
  <c r="L1078" i="11"/>
  <c r="Q1078" i="11" s="1"/>
  <c r="K1078" i="11"/>
  <c r="P1078" i="11" s="1"/>
  <c r="J1078" i="11"/>
  <c r="O1078" i="11" s="1"/>
  <c r="I1078" i="11"/>
  <c r="N1078" i="11" s="1"/>
  <c r="H1078" i="11"/>
  <c r="G1078" i="11"/>
  <c r="F1078" i="11"/>
  <c r="E1078" i="11"/>
  <c r="M1077" i="11"/>
  <c r="L1077" i="11"/>
  <c r="Q1077" i="11" s="1"/>
  <c r="K1077" i="11"/>
  <c r="P1077" i="11" s="1"/>
  <c r="J1077" i="11"/>
  <c r="O1077" i="11" s="1"/>
  <c r="I1077" i="11"/>
  <c r="N1077" i="11" s="1"/>
  <c r="H1077" i="11"/>
  <c r="G1077" i="11"/>
  <c r="F1077" i="11"/>
  <c r="E1077" i="11"/>
  <c r="M1076" i="11"/>
  <c r="L1076" i="11"/>
  <c r="Q1076" i="11" s="1"/>
  <c r="K1076" i="11"/>
  <c r="P1076" i="11" s="1"/>
  <c r="J1076" i="11"/>
  <c r="O1076" i="11" s="1"/>
  <c r="I1076" i="11"/>
  <c r="N1076" i="11" s="1"/>
  <c r="H1076" i="11"/>
  <c r="G1076" i="11"/>
  <c r="F1076" i="11"/>
  <c r="E1076" i="11"/>
  <c r="M1075" i="11"/>
  <c r="L1075" i="11"/>
  <c r="Q1075" i="11" s="1"/>
  <c r="K1075" i="11"/>
  <c r="P1075" i="11" s="1"/>
  <c r="J1075" i="11"/>
  <c r="O1075" i="11" s="1"/>
  <c r="I1075" i="11"/>
  <c r="N1075" i="11" s="1"/>
  <c r="H1075" i="11"/>
  <c r="G1075" i="11"/>
  <c r="F1075" i="11"/>
  <c r="E1075" i="11"/>
  <c r="M1074" i="11"/>
  <c r="L1074" i="11"/>
  <c r="Q1074" i="11" s="1"/>
  <c r="K1074" i="11"/>
  <c r="P1074" i="11" s="1"/>
  <c r="J1074" i="11"/>
  <c r="O1074" i="11" s="1"/>
  <c r="I1074" i="11"/>
  <c r="N1074" i="11" s="1"/>
  <c r="H1074" i="11"/>
  <c r="G1074" i="11"/>
  <c r="F1074" i="11"/>
  <c r="E1074" i="11"/>
  <c r="M1073" i="11"/>
  <c r="L1073" i="11"/>
  <c r="Q1073" i="11" s="1"/>
  <c r="K1073" i="11"/>
  <c r="P1073" i="11" s="1"/>
  <c r="J1073" i="11"/>
  <c r="O1073" i="11" s="1"/>
  <c r="I1073" i="11"/>
  <c r="N1073" i="11" s="1"/>
  <c r="H1073" i="11"/>
  <c r="G1073" i="11"/>
  <c r="F1073" i="11"/>
  <c r="E1073" i="11"/>
  <c r="M1072" i="11"/>
  <c r="L1072" i="11"/>
  <c r="Q1072" i="11" s="1"/>
  <c r="K1072" i="11"/>
  <c r="P1072" i="11" s="1"/>
  <c r="J1072" i="11"/>
  <c r="O1072" i="11" s="1"/>
  <c r="I1072" i="11"/>
  <c r="N1072" i="11" s="1"/>
  <c r="H1072" i="11"/>
  <c r="G1072" i="11"/>
  <c r="F1072" i="11"/>
  <c r="E1072" i="11"/>
  <c r="M1071" i="11"/>
  <c r="L1071" i="11"/>
  <c r="Q1071" i="11" s="1"/>
  <c r="K1071" i="11"/>
  <c r="P1071" i="11" s="1"/>
  <c r="J1071" i="11"/>
  <c r="O1071" i="11" s="1"/>
  <c r="I1071" i="11"/>
  <c r="N1071" i="11" s="1"/>
  <c r="H1071" i="11"/>
  <c r="G1071" i="11"/>
  <c r="F1071" i="11"/>
  <c r="E1071" i="11"/>
  <c r="M1070" i="11"/>
  <c r="L1070" i="11"/>
  <c r="Q1070" i="11" s="1"/>
  <c r="K1070" i="11"/>
  <c r="P1070" i="11" s="1"/>
  <c r="J1070" i="11"/>
  <c r="O1070" i="11" s="1"/>
  <c r="I1070" i="11"/>
  <c r="N1070" i="11" s="1"/>
  <c r="H1070" i="11"/>
  <c r="G1070" i="11"/>
  <c r="F1070" i="11"/>
  <c r="E1070" i="11"/>
  <c r="M1069" i="11"/>
  <c r="L1069" i="11"/>
  <c r="Q1069" i="11" s="1"/>
  <c r="K1069" i="11"/>
  <c r="P1069" i="11" s="1"/>
  <c r="J1069" i="11"/>
  <c r="O1069" i="11" s="1"/>
  <c r="I1069" i="11"/>
  <c r="N1069" i="11" s="1"/>
  <c r="H1069" i="11"/>
  <c r="G1069" i="11"/>
  <c r="F1069" i="11"/>
  <c r="E1069" i="11"/>
  <c r="M1068" i="11"/>
  <c r="L1068" i="11"/>
  <c r="Q1068" i="11" s="1"/>
  <c r="K1068" i="11"/>
  <c r="P1068" i="11" s="1"/>
  <c r="J1068" i="11"/>
  <c r="O1068" i="11" s="1"/>
  <c r="I1068" i="11"/>
  <c r="N1068" i="11" s="1"/>
  <c r="H1068" i="11"/>
  <c r="G1068" i="11"/>
  <c r="F1068" i="11"/>
  <c r="E1068" i="11"/>
  <c r="M1067" i="11"/>
  <c r="L1067" i="11"/>
  <c r="Q1067" i="11" s="1"/>
  <c r="K1067" i="11"/>
  <c r="P1067" i="11" s="1"/>
  <c r="J1067" i="11"/>
  <c r="O1067" i="11" s="1"/>
  <c r="I1067" i="11"/>
  <c r="N1067" i="11" s="1"/>
  <c r="H1067" i="11"/>
  <c r="G1067" i="11"/>
  <c r="F1067" i="11"/>
  <c r="E1067" i="11"/>
  <c r="M1066" i="11"/>
  <c r="L1066" i="11"/>
  <c r="Q1066" i="11" s="1"/>
  <c r="K1066" i="11"/>
  <c r="P1066" i="11" s="1"/>
  <c r="J1066" i="11"/>
  <c r="O1066" i="11" s="1"/>
  <c r="I1066" i="11"/>
  <c r="N1066" i="11" s="1"/>
  <c r="H1066" i="11"/>
  <c r="G1066" i="11"/>
  <c r="F1066" i="11"/>
  <c r="E1066" i="11"/>
  <c r="M1065" i="11"/>
  <c r="L1065" i="11"/>
  <c r="Q1065" i="11" s="1"/>
  <c r="K1065" i="11"/>
  <c r="P1065" i="11" s="1"/>
  <c r="J1065" i="11"/>
  <c r="O1065" i="11" s="1"/>
  <c r="I1065" i="11"/>
  <c r="N1065" i="11" s="1"/>
  <c r="H1065" i="11"/>
  <c r="G1065" i="11"/>
  <c r="F1065" i="11"/>
  <c r="E1065" i="11"/>
  <c r="M1064" i="11"/>
  <c r="L1064" i="11"/>
  <c r="Q1064" i="11" s="1"/>
  <c r="K1064" i="11"/>
  <c r="P1064" i="11" s="1"/>
  <c r="J1064" i="11"/>
  <c r="O1064" i="11" s="1"/>
  <c r="I1064" i="11"/>
  <c r="N1064" i="11" s="1"/>
  <c r="H1064" i="11"/>
  <c r="G1064" i="11"/>
  <c r="F1064" i="11"/>
  <c r="E1064" i="11"/>
  <c r="M1063" i="11"/>
  <c r="L1063" i="11"/>
  <c r="Q1063" i="11" s="1"/>
  <c r="K1063" i="11"/>
  <c r="P1063" i="11" s="1"/>
  <c r="J1063" i="11"/>
  <c r="O1063" i="11" s="1"/>
  <c r="I1063" i="11"/>
  <c r="N1063" i="11" s="1"/>
  <c r="H1063" i="11"/>
  <c r="G1063" i="11"/>
  <c r="F1063" i="11"/>
  <c r="E1063" i="11"/>
  <c r="M1062" i="11"/>
  <c r="L1062" i="11"/>
  <c r="Q1062" i="11" s="1"/>
  <c r="K1062" i="11"/>
  <c r="P1062" i="11" s="1"/>
  <c r="J1062" i="11"/>
  <c r="O1062" i="11" s="1"/>
  <c r="I1062" i="11"/>
  <c r="N1062" i="11" s="1"/>
  <c r="H1062" i="11"/>
  <c r="G1062" i="11"/>
  <c r="F1062" i="11"/>
  <c r="E1062" i="11"/>
  <c r="M1061" i="11"/>
  <c r="L1061" i="11"/>
  <c r="Q1061" i="11" s="1"/>
  <c r="K1061" i="11"/>
  <c r="P1061" i="11" s="1"/>
  <c r="J1061" i="11"/>
  <c r="O1061" i="11" s="1"/>
  <c r="I1061" i="11"/>
  <c r="N1061" i="11" s="1"/>
  <c r="H1061" i="11"/>
  <c r="G1061" i="11"/>
  <c r="F1061" i="11"/>
  <c r="E1061" i="11"/>
  <c r="M1060" i="11"/>
  <c r="L1060" i="11"/>
  <c r="Q1060" i="11" s="1"/>
  <c r="K1060" i="11"/>
  <c r="P1060" i="11" s="1"/>
  <c r="J1060" i="11"/>
  <c r="O1060" i="11" s="1"/>
  <c r="I1060" i="11"/>
  <c r="N1060" i="11" s="1"/>
  <c r="H1060" i="11"/>
  <c r="G1060" i="11"/>
  <c r="F1060" i="11"/>
  <c r="E1060" i="11"/>
  <c r="M1059" i="11"/>
  <c r="L1059" i="11"/>
  <c r="Q1059" i="11" s="1"/>
  <c r="K1059" i="11"/>
  <c r="P1059" i="11" s="1"/>
  <c r="J1059" i="11"/>
  <c r="O1059" i="11" s="1"/>
  <c r="I1059" i="11"/>
  <c r="N1059" i="11" s="1"/>
  <c r="H1059" i="11"/>
  <c r="G1059" i="11"/>
  <c r="F1059" i="11"/>
  <c r="E1059" i="11"/>
  <c r="M1058" i="11"/>
  <c r="L1058" i="11"/>
  <c r="Q1058" i="11" s="1"/>
  <c r="K1058" i="11"/>
  <c r="P1058" i="11" s="1"/>
  <c r="J1058" i="11"/>
  <c r="O1058" i="11" s="1"/>
  <c r="I1058" i="11"/>
  <c r="N1058" i="11" s="1"/>
  <c r="H1058" i="11"/>
  <c r="G1058" i="11"/>
  <c r="F1058" i="11"/>
  <c r="E1058" i="11"/>
  <c r="M1057" i="11"/>
  <c r="L1057" i="11"/>
  <c r="Q1057" i="11" s="1"/>
  <c r="K1057" i="11"/>
  <c r="P1057" i="11" s="1"/>
  <c r="J1057" i="11"/>
  <c r="O1057" i="11" s="1"/>
  <c r="I1057" i="11"/>
  <c r="N1057" i="11" s="1"/>
  <c r="H1057" i="11"/>
  <c r="G1057" i="11"/>
  <c r="F1057" i="11"/>
  <c r="E1057" i="11"/>
  <c r="M1056" i="11"/>
  <c r="L1056" i="11"/>
  <c r="Q1056" i="11" s="1"/>
  <c r="K1056" i="11"/>
  <c r="P1056" i="11" s="1"/>
  <c r="J1056" i="11"/>
  <c r="O1056" i="11" s="1"/>
  <c r="I1056" i="11"/>
  <c r="N1056" i="11" s="1"/>
  <c r="H1056" i="11"/>
  <c r="G1056" i="11"/>
  <c r="F1056" i="11"/>
  <c r="E1056" i="11"/>
  <c r="M1055" i="11"/>
  <c r="L1055" i="11"/>
  <c r="Q1055" i="11" s="1"/>
  <c r="K1055" i="11"/>
  <c r="P1055" i="11" s="1"/>
  <c r="J1055" i="11"/>
  <c r="O1055" i="11" s="1"/>
  <c r="I1055" i="11"/>
  <c r="N1055" i="11" s="1"/>
  <c r="H1055" i="11"/>
  <c r="G1055" i="11"/>
  <c r="F1055" i="11"/>
  <c r="E1055" i="11"/>
  <c r="M1054" i="11"/>
  <c r="L1054" i="11"/>
  <c r="Q1054" i="11" s="1"/>
  <c r="K1054" i="11"/>
  <c r="P1054" i="11" s="1"/>
  <c r="J1054" i="11"/>
  <c r="O1054" i="11" s="1"/>
  <c r="I1054" i="11"/>
  <c r="N1054" i="11" s="1"/>
  <c r="H1054" i="11"/>
  <c r="G1054" i="11"/>
  <c r="F1054" i="11"/>
  <c r="E1054" i="11"/>
  <c r="M1053" i="11"/>
  <c r="L1053" i="11"/>
  <c r="Q1053" i="11" s="1"/>
  <c r="K1053" i="11"/>
  <c r="P1053" i="11" s="1"/>
  <c r="J1053" i="11"/>
  <c r="O1053" i="11" s="1"/>
  <c r="I1053" i="11"/>
  <c r="N1053" i="11" s="1"/>
  <c r="H1053" i="11"/>
  <c r="G1053" i="11"/>
  <c r="F1053" i="11"/>
  <c r="E1053" i="11"/>
  <c r="M1052" i="11"/>
  <c r="L1052" i="11"/>
  <c r="Q1052" i="11" s="1"/>
  <c r="K1052" i="11"/>
  <c r="P1052" i="11" s="1"/>
  <c r="J1052" i="11"/>
  <c r="O1052" i="11" s="1"/>
  <c r="I1052" i="11"/>
  <c r="N1052" i="11" s="1"/>
  <c r="H1052" i="11"/>
  <c r="G1052" i="11"/>
  <c r="F1052" i="11"/>
  <c r="E1052" i="11"/>
  <c r="Q1051" i="11"/>
  <c r="M1051" i="11"/>
  <c r="L1051" i="11"/>
  <c r="K1051" i="11"/>
  <c r="P1051" i="11" s="1"/>
  <c r="J1051" i="11"/>
  <c r="O1051" i="11" s="1"/>
  <c r="I1051" i="11"/>
  <c r="N1051" i="11" s="1"/>
  <c r="H1051" i="11"/>
  <c r="G1051" i="11"/>
  <c r="F1051" i="11"/>
  <c r="E1051" i="11"/>
  <c r="M1050" i="11"/>
  <c r="L1050" i="11"/>
  <c r="Q1050" i="11" s="1"/>
  <c r="K1050" i="11"/>
  <c r="P1050" i="11" s="1"/>
  <c r="J1050" i="11"/>
  <c r="O1050" i="11" s="1"/>
  <c r="I1050" i="11"/>
  <c r="N1050" i="11" s="1"/>
  <c r="H1050" i="11"/>
  <c r="G1050" i="11"/>
  <c r="F1050" i="11"/>
  <c r="E1050" i="11"/>
  <c r="M1049" i="11"/>
  <c r="L1049" i="11"/>
  <c r="Q1049" i="11" s="1"/>
  <c r="K1049" i="11"/>
  <c r="P1049" i="11" s="1"/>
  <c r="J1049" i="11"/>
  <c r="O1049" i="11" s="1"/>
  <c r="I1049" i="11"/>
  <c r="N1049" i="11" s="1"/>
  <c r="H1049" i="11"/>
  <c r="G1049" i="11"/>
  <c r="F1049" i="11"/>
  <c r="E1049" i="11"/>
  <c r="M1048" i="11"/>
  <c r="L1048" i="11"/>
  <c r="Q1048" i="11" s="1"/>
  <c r="K1048" i="11"/>
  <c r="P1048" i="11" s="1"/>
  <c r="J1048" i="11"/>
  <c r="O1048" i="11" s="1"/>
  <c r="I1048" i="11"/>
  <c r="N1048" i="11" s="1"/>
  <c r="H1048" i="11"/>
  <c r="G1048" i="11"/>
  <c r="F1048" i="11"/>
  <c r="E1048" i="11"/>
  <c r="M1047" i="11"/>
  <c r="L1047" i="11"/>
  <c r="Q1047" i="11" s="1"/>
  <c r="K1047" i="11"/>
  <c r="P1047" i="11" s="1"/>
  <c r="J1047" i="11"/>
  <c r="O1047" i="11" s="1"/>
  <c r="I1047" i="11"/>
  <c r="N1047" i="11" s="1"/>
  <c r="H1047" i="11"/>
  <c r="G1047" i="11"/>
  <c r="F1047" i="11"/>
  <c r="E1047" i="11"/>
  <c r="M1046" i="11"/>
  <c r="L1046" i="11"/>
  <c r="Q1046" i="11" s="1"/>
  <c r="K1046" i="11"/>
  <c r="P1046" i="11" s="1"/>
  <c r="J1046" i="11"/>
  <c r="O1046" i="11" s="1"/>
  <c r="I1046" i="11"/>
  <c r="N1046" i="11" s="1"/>
  <c r="H1046" i="11"/>
  <c r="G1046" i="11"/>
  <c r="F1046" i="11"/>
  <c r="E1046" i="11"/>
  <c r="M1045" i="11"/>
  <c r="L1045" i="11"/>
  <c r="Q1045" i="11" s="1"/>
  <c r="K1045" i="11"/>
  <c r="P1045" i="11" s="1"/>
  <c r="J1045" i="11"/>
  <c r="O1045" i="11" s="1"/>
  <c r="I1045" i="11"/>
  <c r="N1045" i="11" s="1"/>
  <c r="H1045" i="11"/>
  <c r="G1045" i="11"/>
  <c r="F1045" i="11"/>
  <c r="E1045" i="11"/>
  <c r="M1044" i="11"/>
  <c r="L1044" i="11"/>
  <c r="Q1044" i="11" s="1"/>
  <c r="K1044" i="11"/>
  <c r="P1044" i="11" s="1"/>
  <c r="J1044" i="11"/>
  <c r="O1044" i="11" s="1"/>
  <c r="I1044" i="11"/>
  <c r="N1044" i="11" s="1"/>
  <c r="H1044" i="11"/>
  <c r="G1044" i="11"/>
  <c r="F1044" i="11"/>
  <c r="E1044" i="11"/>
  <c r="M1043" i="11"/>
  <c r="L1043" i="11"/>
  <c r="Q1043" i="11" s="1"/>
  <c r="K1043" i="11"/>
  <c r="P1043" i="11" s="1"/>
  <c r="J1043" i="11"/>
  <c r="O1043" i="11" s="1"/>
  <c r="I1043" i="11"/>
  <c r="N1043" i="11" s="1"/>
  <c r="H1043" i="11"/>
  <c r="G1043" i="11"/>
  <c r="F1043" i="11"/>
  <c r="E1043" i="11"/>
  <c r="M1042" i="11"/>
  <c r="L1042" i="11"/>
  <c r="Q1042" i="11" s="1"/>
  <c r="K1042" i="11"/>
  <c r="P1042" i="11" s="1"/>
  <c r="J1042" i="11"/>
  <c r="O1042" i="11" s="1"/>
  <c r="I1042" i="11"/>
  <c r="N1042" i="11" s="1"/>
  <c r="H1042" i="11"/>
  <c r="G1042" i="11"/>
  <c r="F1042" i="11"/>
  <c r="E1042" i="11"/>
  <c r="M1041" i="11"/>
  <c r="L1041" i="11"/>
  <c r="Q1041" i="11" s="1"/>
  <c r="K1041" i="11"/>
  <c r="P1041" i="11" s="1"/>
  <c r="J1041" i="11"/>
  <c r="O1041" i="11" s="1"/>
  <c r="I1041" i="11"/>
  <c r="N1041" i="11" s="1"/>
  <c r="H1041" i="11"/>
  <c r="G1041" i="11"/>
  <c r="F1041" i="11"/>
  <c r="E1041" i="11"/>
  <c r="M1040" i="11"/>
  <c r="L1040" i="11"/>
  <c r="Q1040" i="11" s="1"/>
  <c r="K1040" i="11"/>
  <c r="P1040" i="11" s="1"/>
  <c r="J1040" i="11"/>
  <c r="O1040" i="11" s="1"/>
  <c r="I1040" i="11"/>
  <c r="N1040" i="11" s="1"/>
  <c r="H1040" i="11"/>
  <c r="G1040" i="11"/>
  <c r="F1040" i="11"/>
  <c r="E1040" i="11"/>
  <c r="M1039" i="11"/>
  <c r="L1039" i="11"/>
  <c r="Q1039" i="11" s="1"/>
  <c r="K1039" i="11"/>
  <c r="P1039" i="11" s="1"/>
  <c r="J1039" i="11"/>
  <c r="O1039" i="11" s="1"/>
  <c r="I1039" i="11"/>
  <c r="N1039" i="11" s="1"/>
  <c r="H1039" i="11"/>
  <c r="G1039" i="11"/>
  <c r="F1039" i="11"/>
  <c r="E1039" i="11"/>
  <c r="M1038" i="11"/>
  <c r="L1038" i="11"/>
  <c r="Q1038" i="11" s="1"/>
  <c r="K1038" i="11"/>
  <c r="P1038" i="11" s="1"/>
  <c r="J1038" i="11"/>
  <c r="O1038" i="11" s="1"/>
  <c r="I1038" i="11"/>
  <c r="N1038" i="11" s="1"/>
  <c r="H1038" i="11"/>
  <c r="G1038" i="11"/>
  <c r="F1038" i="11"/>
  <c r="E1038" i="11"/>
  <c r="M1037" i="11"/>
  <c r="L1037" i="11"/>
  <c r="Q1037" i="11" s="1"/>
  <c r="K1037" i="11"/>
  <c r="P1037" i="11" s="1"/>
  <c r="J1037" i="11"/>
  <c r="O1037" i="11" s="1"/>
  <c r="I1037" i="11"/>
  <c r="N1037" i="11" s="1"/>
  <c r="H1037" i="11"/>
  <c r="G1037" i="11"/>
  <c r="F1037" i="11"/>
  <c r="E1037" i="11"/>
  <c r="M1036" i="11"/>
  <c r="L1036" i="11"/>
  <c r="Q1036" i="11" s="1"/>
  <c r="K1036" i="11"/>
  <c r="P1036" i="11" s="1"/>
  <c r="J1036" i="11"/>
  <c r="O1036" i="11" s="1"/>
  <c r="I1036" i="11"/>
  <c r="N1036" i="11" s="1"/>
  <c r="H1036" i="11"/>
  <c r="G1036" i="11"/>
  <c r="F1036" i="11"/>
  <c r="E1036" i="11"/>
  <c r="M1035" i="11"/>
  <c r="L1035" i="11"/>
  <c r="Q1035" i="11" s="1"/>
  <c r="K1035" i="11"/>
  <c r="P1035" i="11" s="1"/>
  <c r="J1035" i="11"/>
  <c r="O1035" i="11" s="1"/>
  <c r="I1035" i="11"/>
  <c r="N1035" i="11" s="1"/>
  <c r="H1035" i="11"/>
  <c r="G1035" i="11"/>
  <c r="F1035" i="11"/>
  <c r="E1035" i="11"/>
  <c r="M1034" i="11"/>
  <c r="L1034" i="11"/>
  <c r="Q1034" i="11" s="1"/>
  <c r="K1034" i="11"/>
  <c r="P1034" i="11" s="1"/>
  <c r="J1034" i="11"/>
  <c r="O1034" i="11" s="1"/>
  <c r="I1034" i="11"/>
  <c r="N1034" i="11" s="1"/>
  <c r="H1034" i="11"/>
  <c r="G1034" i="11"/>
  <c r="F1034" i="11"/>
  <c r="E1034" i="11"/>
  <c r="M1033" i="11"/>
  <c r="L1033" i="11"/>
  <c r="Q1033" i="11" s="1"/>
  <c r="K1033" i="11"/>
  <c r="P1033" i="11" s="1"/>
  <c r="J1033" i="11"/>
  <c r="O1033" i="11" s="1"/>
  <c r="I1033" i="11"/>
  <c r="N1033" i="11" s="1"/>
  <c r="H1033" i="11"/>
  <c r="G1033" i="11"/>
  <c r="F1033" i="11"/>
  <c r="E1033" i="11"/>
  <c r="M1032" i="11"/>
  <c r="L1032" i="11"/>
  <c r="Q1032" i="11" s="1"/>
  <c r="K1032" i="11"/>
  <c r="P1032" i="11" s="1"/>
  <c r="J1032" i="11"/>
  <c r="O1032" i="11" s="1"/>
  <c r="I1032" i="11"/>
  <c r="N1032" i="11" s="1"/>
  <c r="H1032" i="11"/>
  <c r="G1032" i="11"/>
  <c r="F1032" i="11"/>
  <c r="E1032" i="11"/>
  <c r="M1031" i="11"/>
  <c r="L1031" i="11"/>
  <c r="Q1031" i="11" s="1"/>
  <c r="K1031" i="11"/>
  <c r="P1031" i="11" s="1"/>
  <c r="J1031" i="11"/>
  <c r="O1031" i="11" s="1"/>
  <c r="I1031" i="11"/>
  <c r="N1031" i="11" s="1"/>
  <c r="H1031" i="11"/>
  <c r="G1031" i="11"/>
  <c r="F1031" i="11"/>
  <c r="E1031" i="11"/>
  <c r="M1030" i="11"/>
  <c r="L1030" i="11"/>
  <c r="Q1030" i="11" s="1"/>
  <c r="K1030" i="11"/>
  <c r="P1030" i="11" s="1"/>
  <c r="J1030" i="11"/>
  <c r="O1030" i="11" s="1"/>
  <c r="I1030" i="11"/>
  <c r="N1030" i="11" s="1"/>
  <c r="H1030" i="11"/>
  <c r="G1030" i="11"/>
  <c r="F1030" i="11"/>
  <c r="E1030" i="11"/>
  <c r="M1029" i="11"/>
  <c r="L1029" i="11"/>
  <c r="Q1029" i="11" s="1"/>
  <c r="K1029" i="11"/>
  <c r="P1029" i="11" s="1"/>
  <c r="J1029" i="11"/>
  <c r="O1029" i="11" s="1"/>
  <c r="I1029" i="11"/>
  <c r="N1029" i="11" s="1"/>
  <c r="H1029" i="11"/>
  <c r="G1029" i="11"/>
  <c r="F1029" i="11"/>
  <c r="E1029" i="11"/>
  <c r="M1028" i="11"/>
  <c r="L1028" i="11"/>
  <c r="Q1028" i="11" s="1"/>
  <c r="K1028" i="11"/>
  <c r="P1028" i="11" s="1"/>
  <c r="J1028" i="11"/>
  <c r="O1028" i="11" s="1"/>
  <c r="I1028" i="11"/>
  <c r="N1028" i="11" s="1"/>
  <c r="H1028" i="11"/>
  <c r="G1028" i="11"/>
  <c r="F1028" i="11"/>
  <c r="E1028" i="11"/>
  <c r="M1027" i="11"/>
  <c r="L1027" i="11"/>
  <c r="Q1027" i="11" s="1"/>
  <c r="K1027" i="11"/>
  <c r="P1027" i="11" s="1"/>
  <c r="J1027" i="11"/>
  <c r="O1027" i="11" s="1"/>
  <c r="I1027" i="11"/>
  <c r="N1027" i="11" s="1"/>
  <c r="H1027" i="11"/>
  <c r="G1027" i="11"/>
  <c r="F1027" i="11"/>
  <c r="E1027" i="11"/>
  <c r="M1026" i="11"/>
  <c r="L1026" i="11"/>
  <c r="Q1026" i="11" s="1"/>
  <c r="K1026" i="11"/>
  <c r="P1026" i="11" s="1"/>
  <c r="J1026" i="11"/>
  <c r="O1026" i="11" s="1"/>
  <c r="I1026" i="11"/>
  <c r="N1026" i="11" s="1"/>
  <c r="H1026" i="11"/>
  <c r="G1026" i="11"/>
  <c r="F1026" i="11"/>
  <c r="E1026" i="11"/>
  <c r="M1025" i="11"/>
  <c r="L1025" i="11"/>
  <c r="Q1025" i="11" s="1"/>
  <c r="K1025" i="11"/>
  <c r="P1025" i="11" s="1"/>
  <c r="J1025" i="11"/>
  <c r="O1025" i="11" s="1"/>
  <c r="I1025" i="11"/>
  <c r="N1025" i="11" s="1"/>
  <c r="H1025" i="11"/>
  <c r="G1025" i="11"/>
  <c r="F1025" i="11"/>
  <c r="E1025" i="11"/>
  <c r="M1024" i="11"/>
  <c r="L1024" i="11"/>
  <c r="Q1024" i="11" s="1"/>
  <c r="K1024" i="11"/>
  <c r="P1024" i="11" s="1"/>
  <c r="J1024" i="11"/>
  <c r="O1024" i="11" s="1"/>
  <c r="I1024" i="11"/>
  <c r="N1024" i="11" s="1"/>
  <c r="H1024" i="11"/>
  <c r="G1024" i="11"/>
  <c r="F1024" i="11"/>
  <c r="E1024" i="11"/>
  <c r="M1023" i="11"/>
  <c r="L1023" i="11"/>
  <c r="Q1023" i="11" s="1"/>
  <c r="K1023" i="11"/>
  <c r="P1023" i="11" s="1"/>
  <c r="J1023" i="11"/>
  <c r="O1023" i="11" s="1"/>
  <c r="I1023" i="11"/>
  <c r="N1023" i="11" s="1"/>
  <c r="H1023" i="11"/>
  <c r="G1023" i="11"/>
  <c r="F1023" i="11"/>
  <c r="E1023" i="11"/>
  <c r="M1022" i="11"/>
  <c r="L1022" i="11"/>
  <c r="Q1022" i="11" s="1"/>
  <c r="K1022" i="11"/>
  <c r="P1022" i="11" s="1"/>
  <c r="J1022" i="11"/>
  <c r="O1022" i="11" s="1"/>
  <c r="I1022" i="11"/>
  <c r="N1022" i="11" s="1"/>
  <c r="H1022" i="11"/>
  <c r="G1022" i="11"/>
  <c r="F1022" i="11"/>
  <c r="E1022" i="11"/>
  <c r="M1021" i="11"/>
  <c r="L1021" i="11"/>
  <c r="Q1021" i="11" s="1"/>
  <c r="K1021" i="11"/>
  <c r="P1021" i="11" s="1"/>
  <c r="J1021" i="11"/>
  <c r="O1021" i="11" s="1"/>
  <c r="I1021" i="11"/>
  <c r="N1021" i="11" s="1"/>
  <c r="H1021" i="11"/>
  <c r="G1021" i="11"/>
  <c r="F1021" i="11"/>
  <c r="E1021" i="11"/>
  <c r="M1020" i="11"/>
  <c r="L1020" i="11"/>
  <c r="Q1020" i="11" s="1"/>
  <c r="K1020" i="11"/>
  <c r="P1020" i="11" s="1"/>
  <c r="J1020" i="11"/>
  <c r="O1020" i="11" s="1"/>
  <c r="I1020" i="11"/>
  <c r="N1020" i="11" s="1"/>
  <c r="H1020" i="11"/>
  <c r="G1020" i="11"/>
  <c r="F1020" i="11"/>
  <c r="E1020" i="11"/>
  <c r="M1019" i="11"/>
  <c r="L1019" i="11"/>
  <c r="Q1019" i="11" s="1"/>
  <c r="K1019" i="11"/>
  <c r="P1019" i="11" s="1"/>
  <c r="J1019" i="11"/>
  <c r="O1019" i="11" s="1"/>
  <c r="I1019" i="11"/>
  <c r="N1019" i="11" s="1"/>
  <c r="H1019" i="11"/>
  <c r="G1019" i="11"/>
  <c r="F1019" i="11"/>
  <c r="E1019" i="11"/>
  <c r="M1018" i="11"/>
  <c r="L1018" i="11"/>
  <c r="Q1018" i="11" s="1"/>
  <c r="K1018" i="11"/>
  <c r="P1018" i="11" s="1"/>
  <c r="J1018" i="11"/>
  <c r="O1018" i="11" s="1"/>
  <c r="I1018" i="11"/>
  <c r="N1018" i="11" s="1"/>
  <c r="H1018" i="11"/>
  <c r="G1018" i="11"/>
  <c r="F1018" i="11"/>
  <c r="E1018" i="11"/>
  <c r="M1017" i="11"/>
  <c r="L1017" i="11"/>
  <c r="Q1017" i="11" s="1"/>
  <c r="K1017" i="11"/>
  <c r="P1017" i="11" s="1"/>
  <c r="J1017" i="11"/>
  <c r="O1017" i="11" s="1"/>
  <c r="I1017" i="11"/>
  <c r="N1017" i="11" s="1"/>
  <c r="H1017" i="11"/>
  <c r="G1017" i="11"/>
  <c r="F1017" i="11"/>
  <c r="E1017" i="11"/>
  <c r="M1016" i="11"/>
  <c r="L1016" i="11"/>
  <c r="Q1016" i="11" s="1"/>
  <c r="K1016" i="11"/>
  <c r="P1016" i="11" s="1"/>
  <c r="J1016" i="11"/>
  <c r="O1016" i="11" s="1"/>
  <c r="I1016" i="11"/>
  <c r="N1016" i="11" s="1"/>
  <c r="H1016" i="11"/>
  <c r="G1016" i="11"/>
  <c r="F1016" i="11"/>
  <c r="E1016" i="11"/>
  <c r="M1015" i="11"/>
  <c r="L1015" i="11"/>
  <c r="Q1015" i="11" s="1"/>
  <c r="K1015" i="11"/>
  <c r="P1015" i="11" s="1"/>
  <c r="J1015" i="11"/>
  <c r="O1015" i="11" s="1"/>
  <c r="I1015" i="11"/>
  <c r="N1015" i="11" s="1"/>
  <c r="H1015" i="11"/>
  <c r="G1015" i="11"/>
  <c r="F1015" i="11"/>
  <c r="E1015" i="11"/>
  <c r="M1014" i="11"/>
  <c r="L1014" i="11"/>
  <c r="Q1014" i="11" s="1"/>
  <c r="K1014" i="11"/>
  <c r="P1014" i="11" s="1"/>
  <c r="J1014" i="11"/>
  <c r="O1014" i="11" s="1"/>
  <c r="I1014" i="11"/>
  <c r="N1014" i="11" s="1"/>
  <c r="H1014" i="11"/>
  <c r="G1014" i="11"/>
  <c r="F1014" i="11"/>
  <c r="E1014" i="11"/>
  <c r="M1013" i="11"/>
  <c r="L1013" i="11"/>
  <c r="Q1013" i="11" s="1"/>
  <c r="K1013" i="11"/>
  <c r="P1013" i="11" s="1"/>
  <c r="J1013" i="11"/>
  <c r="O1013" i="11" s="1"/>
  <c r="I1013" i="11"/>
  <c r="N1013" i="11" s="1"/>
  <c r="H1013" i="11"/>
  <c r="G1013" i="11"/>
  <c r="F1013" i="11"/>
  <c r="E1013" i="11"/>
  <c r="M1012" i="11"/>
  <c r="L1012" i="11"/>
  <c r="Q1012" i="11" s="1"/>
  <c r="K1012" i="11"/>
  <c r="P1012" i="11" s="1"/>
  <c r="J1012" i="11"/>
  <c r="O1012" i="11" s="1"/>
  <c r="I1012" i="11"/>
  <c r="N1012" i="11" s="1"/>
  <c r="H1012" i="11"/>
  <c r="G1012" i="11"/>
  <c r="F1012" i="11"/>
  <c r="E1012" i="11"/>
  <c r="M1011" i="11"/>
  <c r="L1011" i="11"/>
  <c r="Q1011" i="11" s="1"/>
  <c r="K1011" i="11"/>
  <c r="P1011" i="11" s="1"/>
  <c r="J1011" i="11"/>
  <c r="O1011" i="11" s="1"/>
  <c r="I1011" i="11"/>
  <c r="N1011" i="11" s="1"/>
  <c r="H1011" i="11"/>
  <c r="G1011" i="11"/>
  <c r="F1011" i="11"/>
  <c r="E1011" i="11"/>
  <c r="M1010" i="11"/>
  <c r="L1010" i="11"/>
  <c r="Q1010" i="11" s="1"/>
  <c r="K1010" i="11"/>
  <c r="P1010" i="11" s="1"/>
  <c r="J1010" i="11"/>
  <c r="O1010" i="11" s="1"/>
  <c r="I1010" i="11"/>
  <c r="N1010" i="11" s="1"/>
  <c r="H1010" i="11"/>
  <c r="G1010" i="11"/>
  <c r="F1010" i="11"/>
  <c r="E1010" i="11"/>
  <c r="M1009" i="11"/>
  <c r="L1009" i="11"/>
  <c r="Q1009" i="11" s="1"/>
  <c r="K1009" i="11"/>
  <c r="P1009" i="11" s="1"/>
  <c r="J1009" i="11"/>
  <c r="O1009" i="11" s="1"/>
  <c r="I1009" i="11"/>
  <c r="N1009" i="11" s="1"/>
  <c r="H1009" i="11"/>
  <c r="G1009" i="11"/>
  <c r="F1009" i="11"/>
  <c r="E1009" i="11"/>
  <c r="M1008" i="11"/>
  <c r="L1008" i="11"/>
  <c r="Q1008" i="11" s="1"/>
  <c r="K1008" i="11"/>
  <c r="P1008" i="11" s="1"/>
  <c r="J1008" i="11"/>
  <c r="O1008" i="11" s="1"/>
  <c r="I1008" i="11"/>
  <c r="N1008" i="11" s="1"/>
  <c r="H1008" i="11"/>
  <c r="G1008" i="11"/>
  <c r="F1008" i="11"/>
  <c r="E1008" i="11"/>
  <c r="M1007" i="11"/>
  <c r="L1007" i="11"/>
  <c r="Q1007" i="11" s="1"/>
  <c r="K1007" i="11"/>
  <c r="P1007" i="11" s="1"/>
  <c r="J1007" i="11"/>
  <c r="O1007" i="11" s="1"/>
  <c r="I1007" i="11"/>
  <c r="N1007" i="11" s="1"/>
  <c r="H1007" i="11"/>
  <c r="G1007" i="11"/>
  <c r="F1007" i="11"/>
  <c r="E1007" i="11"/>
  <c r="M1006" i="11"/>
  <c r="L1006" i="11"/>
  <c r="Q1006" i="11" s="1"/>
  <c r="K1006" i="11"/>
  <c r="P1006" i="11" s="1"/>
  <c r="J1006" i="11"/>
  <c r="O1006" i="11" s="1"/>
  <c r="I1006" i="11"/>
  <c r="N1006" i="11" s="1"/>
  <c r="H1006" i="11"/>
  <c r="G1006" i="11"/>
  <c r="F1006" i="11"/>
  <c r="E1006" i="11"/>
  <c r="M1005" i="11"/>
  <c r="L1005" i="11"/>
  <c r="Q1005" i="11" s="1"/>
  <c r="K1005" i="11"/>
  <c r="P1005" i="11" s="1"/>
  <c r="J1005" i="11"/>
  <c r="O1005" i="11" s="1"/>
  <c r="I1005" i="11"/>
  <c r="N1005" i="11" s="1"/>
  <c r="H1005" i="11"/>
  <c r="G1005" i="11"/>
  <c r="F1005" i="11"/>
  <c r="E1005" i="11"/>
  <c r="M1004" i="11"/>
  <c r="L1004" i="11"/>
  <c r="Q1004" i="11" s="1"/>
  <c r="K1004" i="11"/>
  <c r="P1004" i="11" s="1"/>
  <c r="J1004" i="11"/>
  <c r="O1004" i="11" s="1"/>
  <c r="I1004" i="11"/>
  <c r="N1004" i="11" s="1"/>
  <c r="H1004" i="11"/>
  <c r="G1004" i="11"/>
  <c r="F1004" i="11"/>
  <c r="E1004" i="11"/>
  <c r="M1003" i="11"/>
  <c r="L1003" i="11"/>
  <c r="Q1003" i="11" s="1"/>
  <c r="K1003" i="11"/>
  <c r="P1003" i="11" s="1"/>
  <c r="J1003" i="11"/>
  <c r="O1003" i="11" s="1"/>
  <c r="I1003" i="11"/>
  <c r="N1003" i="11" s="1"/>
  <c r="H1003" i="11"/>
  <c r="G1003" i="11"/>
  <c r="F1003" i="11"/>
  <c r="E1003" i="11"/>
  <c r="M1002" i="11"/>
  <c r="L1002" i="11"/>
  <c r="Q1002" i="11" s="1"/>
  <c r="K1002" i="11"/>
  <c r="P1002" i="11" s="1"/>
  <c r="J1002" i="11"/>
  <c r="O1002" i="11" s="1"/>
  <c r="I1002" i="11"/>
  <c r="N1002" i="11" s="1"/>
  <c r="H1002" i="11"/>
  <c r="G1002" i="11"/>
  <c r="F1002" i="11"/>
  <c r="E1002" i="11"/>
  <c r="M1001" i="11"/>
  <c r="L1001" i="11"/>
  <c r="Q1001" i="11" s="1"/>
  <c r="K1001" i="11"/>
  <c r="P1001" i="11" s="1"/>
  <c r="J1001" i="11"/>
  <c r="O1001" i="11" s="1"/>
  <c r="I1001" i="11"/>
  <c r="N1001" i="11" s="1"/>
  <c r="H1001" i="11"/>
  <c r="G1001" i="11"/>
  <c r="F1001" i="11"/>
  <c r="E1001" i="11"/>
  <c r="M1000" i="11"/>
  <c r="L1000" i="11"/>
  <c r="Q1000" i="11" s="1"/>
  <c r="K1000" i="11"/>
  <c r="P1000" i="11" s="1"/>
  <c r="J1000" i="11"/>
  <c r="O1000" i="11" s="1"/>
  <c r="I1000" i="11"/>
  <c r="N1000" i="11" s="1"/>
  <c r="H1000" i="11"/>
  <c r="G1000" i="11"/>
  <c r="F1000" i="11"/>
  <c r="E1000" i="11"/>
  <c r="M999" i="11"/>
  <c r="L999" i="11"/>
  <c r="Q999" i="11" s="1"/>
  <c r="K999" i="11"/>
  <c r="P999" i="11" s="1"/>
  <c r="J999" i="11"/>
  <c r="O999" i="11" s="1"/>
  <c r="I999" i="11"/>
  <c r="N999" i="11" s="1"/>
  <c r="H999" i="11"/>
  <c r="G999" i="11"/>
  <c r="F999" i="11"/>
  <c r="E999" i="11"/>
  <c r="M998" i="11"/>
  <c r="L998" i="11"/>
  <c r="Q998" i="11" s="1"/>
  <c r="K998" i="11"/>
  <c r="P998" i="11" s="1"/>
  <c r="J998" i="11"/>
  <c r="O998" i="11" s="1"/>
  <c r="I998" i="11"/>
  <c r="N998" i="11" s="1"/>
  <c r="H998" i="11"/>
  <c r="G998" i="11"/>
  <c r="F998" i="11"/>
  <c r="E998" i="11"/>
  <c r="M997" i="11"/>
  <c r="L997" i="11"/>
  <c r="Q997" i="11" s="1"/>
  <c r="K997" i="11"/>
  <c r="P997" i="11" s="1"/>
  <c r="J997" i="11"/>
  <c r="O997" i="11" s="1"/>
  <c r="I997" i="11"/>
  <c r="N997" i="11" s="1"/>
  <c r="H997" i="11"/>
  <c r="G997" i="11"/>
  <c r="F997" i="11"/>
  <c r="E997" i="11"/>
  <c r="M996" i="11"/>
  <c r="L996" i="11"/>
  <c r="Q996" i="11" s="1"/>
  <c r="K996" i="11"/>
  <c r="P996" i="11" s="1"/>
  <c r="J996" i="11"/>
  <c r="O996" i="11" s="1"/>
  <c r="I996" i="11"/>
  <c r="N996" i="11" s="1"/>
  <c r="H996" i="11"/>
  <c r="G996" i="11"/>
  <c r="F996" i="11"/>
  <c r="E996" i="11"/>
  <c r="M995" i="11"/>
  <c r="L995" i="11"/>
  <c r="Q995" i="11" s="1"/>
  <c r="K995" i="11"/>
  <c r="P995" i="11" s="1"/>
  <c r="J995" i="11"/>
  <c r="O995" i="11" s="1"/>
  <c r="I995" i="11"/>
  <c r="N995" i="11" s="1"/>
  <c r="H995" i="11"/>
  <c r="G995" i="11"/>
  <c r="F995" i="11"/>
  <c r="E995" i="11"/>
  <c r="M994" i="11"/>
  <c r="L994" i="11"/>
  <c r="Q994" i="11" s="1"/>
  <c r="K994" i="11"/>
  <c r="P994" i="11" s="1"/>
  <c r="J994" i="11"/>
  <c r="O994" i="11" s="1"/>
  <c r="I994" i="11"/>
  <c r="N994" i="11" s="1"/>
  <c r="H994" i="11"/>
  <c r="G994" i="11"/>
  <c r="F994" i="11"/>
  <c r="E994" i="11"/>
  <c r="M993" i="11"/>
  <c r="L993" i="11"/>
  <c r="Q993" i="11" s="1"/>
  <c r="K993" i="11"/>
  <c r="P993" i="11" s="1"/>
  <c r="J993" i="11"/>
  <c r="O993" i="11" s="1"/>
  <c r="I993" i="11"/>
  <c r="N993" i="11" s="1"/>
  <c r="H993" i="11"/>
  <c r="G993" i="11"/>
  <c r="F993" i="11"/>
  <c r="E993" i="11"/>
  <c r="M992" i="11"/>
  <c r="L992" i="11"/>
  <c r="Q992" i="11" s="1"/>
  <c r="K992" i="11"/>
  <c r="P992" i="11" s="1"/>
  <c r="J992" i="11"/>
  <c r="O992" i="11" s="1"/>
  <c r="I992" i="11"/>
  <c r="N992" i="11" s="1"/>
  <c r="H992" i="11"/>
  <c r="G992" i="11"/>
  <c r="F992" i="11"/>
  <c r="E992" i="11"/>
  <c r="M991" i="11"/>
  <c r="L991" i="11"/>
  <c r="Q991" i="11" s="1"/>
  <c r="K991" i="11"/>
  <c r="P991" i="11" s="1"/>
  <c r="J991" i="11"/>
  <c r="O991" i="11" s="1"/>
  <c r="I991" i="11"/>
  <c r="N991" i="11" s="1"/>
  <c r="H991" i="11"/>
  <c r="G991" i="11"/>
  <c r="F991" i="11"/>
  <c r="E991" i="11"/>
  <c r="M990" i="11"/>
  <c r="L990" i="11"/>
  <c r="Q990" i="11" s="1"/>
  <c r="K990" i="11"/>
  <c r="P990" i="11" s="1"/>
  <c r="J990" i="11"/>
  <c r="O990" i="11" s="1"/>
  <c r="I990" i="11"/>
  <c r="N990" i="11" s="1"/>
  <c r="H990" i="11"/>
  <c r="G990" i="11"/>
  <c r="F990" i="11"/>
  <c r="E990" i="11"/>
  <c r="M989" i="11"/>
  <c r="L989" i="11"/>
  <c r="Q989" i="11" s="1"/>
  <c r="K989" i="11"/>
  <c r="P989" i="11" s="1"/>
  <c r="J989" i="11"/>
  <c r="O989" i="11" s="1"/>
  <c r="I989" i="11"/>
  <c r="N989" i="11" s="1"/>
  <c r="H989" i="11"/>
  <c r="G989" i="11"/>
  <c r="F989" i="11"/>
  <c r="E989" i="11"/>
  <c r="M988" i="11"/>
  <c r="L988" i="11"/>
  <c r="Q988" i="11" s="1"/>
  <c r="K988" i="11"/>
  <c r="P988" i="11" s="1"/>
  <c r="J988" i="11"/>
  <c r="O988" i="11" s="1"/>
  <c r="I988" i="11"/>
  <c r="N988" i="11" s="1"/>
  <c r="H988" i="11"/>
  <c r="G988" i="11"/>
  <c r="F988" i="11"/>
  <c r="E988" i="11"/>
  <c r="M987" i="11"/>
  <c r="L987" i="11"/>
  <c r="Q987" i="11" s="1"/>
  <c r="K987" i="11"/>
  <c r="P987" i="11" s="1"/>
  <c r="J987" i="11"/>
  <c r="O987" i="11" s="1"/>
  <c r="I987" i="11"/>
  <c r="N987" i="11" s="1"/>
  <c r="H987" i="11"/>
  <c r="G987" i="11"/>
  <c r="F987" i="11"/>
  <c r="E987" i="11"/>
  <c r="M986" i="11"/>
  <c r="L986" i="11"/>
  <c r="Q986" i="11" s="1"/>
  <c r="K986" i="11"/>
  <c r="P986" i="11" s="1"/>
  <c r="J986" i="11"/>
  <c r="O986" i="11" s="1"/>
  <c r="I986" i="11"/>
  <c r="N986" i="11" s="1"/>
  <c r="H986" i="11"/>
  <c r="G986" i="11"/>
  <c r="F986" i="11"/>
  <c r="E986" i="11"/>
  <c r="M985" i="11"/>
  <c r="L985" i="11"/>
  <c r="Q985" i="11" s="1"/>
  <c r="K985" i="11"/>
  <c r="P985" i="11" s="1"/>
  <c r="J985" i="11"/>
  <c r="O985" i="11" s="1"/>
  <c r="I985" i="11"/>
  <c r="N985" i="11" s="1"/>
  <c r="H985" i="11"/>
  <c r="G985" i="11"/>
  <c r="F985" i="11"/>
  <c r="E985" i="11"/>
  <c r="M984" i="11"/>
  <c r="L984" i="11"/>
  <c r="Q984" i="11" s="1"/>
  <c r="K984" i="11"/>
  <c r="P984" i="11" s="1"/>
  <c r="J984" i="11"/>
  <c r="O984" i="11" s="1"/>
  <c r="I984" i="11"/>
  <c r="N984" i="11" s="1"/>
  <c r="H984" i="11"/>
  <c r="G984" i="11"/>
  <c r="F984" i="11"/>
  <c r="E984" i="11"/>
  <c r="M983" i="11"/>
  <c r="L983" i="11"/>
  <c r="Q983" i="11" s="1"/>
  <c r="K983" i="11"/>
  <c r="P983" i="11" s="1"/>
  <c r="J983" i="11"/>
  <c r="O983" i="11" s="1"/>
  <c r="I983" i="11"/>
  <c r="N983" i="11" s="1"/>
  <c r="H983" i="11"/>
  <c r="G983" i="11"/>
  <c r="F983" i="11"/>
  <c r="E983" i="11"/>
  <c r="M982" i="11"/>
  <c r="L982" i="11"/>
  <c r="Q982" i="11" s="1"/>
  <c r="K982" i="11"/>
  <c r="P982" i="11" s="1"/>
  <c r="J982" i="11"/>
  <c r="O982" i="11" s="1"/>
  <c r="I982" i="11"/>
  <c r="N982" i="11" s="1"/>
  <c r="H982" i="11"/>
  <c r="G982" i="11"/>
  <c r="F982" i="11"/>
  <c r="E982" i="11"/>
  <c r="M981" i="11"/>
  <c r="L981" i="11"/>
  <c r="Q981" i="11" s="1"/>
  <c r="K981" i="11"/>
  <c r="P981" i="11" s="1"/>
  <c r="J981" i="11"/>
  <c r="O981" i="11" s="1"/>
  <c r="I981" i="11"/>
  <c r="N981" i="11" s="1"/>
  <c r="H981" i="11"/>
  <c r="G981" i="11"/>
  <c r="F981" i="11"/>
  <c r="E981" i="11"/>
  <c r="M980" i="11"/>
  <c r="L980" i="11"/>
  <c r="Q980" i="11" s="1"/>
  <c r="K980" i="11"/>
  <c r="P980" i="11" s="1"/>
  <c r="J980" i="11"/>
  <c r="O980" i="11" s="1"/>
  <c r="I980" i="11"/>
  <c r="N980" i="11" s="1"/>
  <c r="H980" i="11"/>
  <c r="G980" i="11"/>
  <c r="F980" i="11"/>
  <c r="E980" i="11"/>
  <c r="M979" i="11"/>
  <c r="L979" i="11"/>
  <c r="Q979" i="11" s="1"/>
  <c r="K979" i="11"/>
  <c r="P979" i="11" s="1"/>
  <c r="J979" i="11"/>
  <c r="O979" i="11" s="1"/>
  <c r="I979" i="11"/>
  <c r="N979" i="11" s="1"/>
  <c r="H979" i="11"/>
  <c r="G979" i="11"/>
  <c r="F979" i="11"/>
  <c r="E979" i="11"/>
  <c r="M978" i="11"/>
  <c r="L978" i="11"/>
  <c r="Q978" i="11" s="1"/>
  <c r="K978" i="11"/>
  <c r="P978" i="11" s="1"/>
  <c r="J978" i="11"/>
  <c r="O978" i="11" s="1"/>
  <c r="I978" i="11"/>
  <c r="N978" i="11" s="1"/>
  <c r="H978" i="11"/>
  <c r="G978" i="11"/>
  <c r="F978" i="11"/>
  <c r="E978" i="11"/>
  <c r="M977" i="11"/>
  <c r="L977" i="11"/>
  <c r="Q977" i="11" s="1"/>
  <c r="K977" i="11"/>
  <c r="P977" i="11" s="1"/>
  <c r="J977" i="11"/>
  <c r="O977" i="11" s="1"/>
  <c r="I977" i="11"/>
  <c r="N977" i="11" s="1"/>
  <c r="H977" i="11"/>
  <c r="G977" i="11"/>
  <c r="F977" i="11"/>
  <c r="E977" i="11"/>
  <c r="M976" i="11"/>
  <c r="L976" i="11"/>
  <c r="Q976" i="11" s="1"/>
  <c r="K976" i="11"/>
  <c r="P976" i="11" s="1"/>
  <c r="J976" i="11"/>
  <c r="O976" i="11" s="1"/>
  <c r="I976" i="11"/>
  <c r="N976" i="11" s="1"/>
  <c r="H976" i="11"/>
  <c r="G976" i="11"/>
  <c r="F976" i="11"/>
  <c r="E976" i="11"/>
  <c r="M975" i="11"/>
  <c r="L975" i="11"/>
  <c r="Q975" i="11" s="1"/>
  <c r="K975" i="11"/>
  <c r="P975" i="11" s="1"/>
  <c r="J975" i="11"/>
  <c r="O975" i="11" s="1"/>
  <c r="I975" i="11"/>
  <c r="N975" i="11" s="1"/>
  <c r="H975" i="11"/>
  <c r="G975" i="11"/>
  <c r="F975" i="11"/>
  <c r="E975" i="11"/>
  <c r="M974" i="11"/>
  <c r="L974" i="11"/>
  <c r="Q974" i="11" s="1"/>
  <c r="K974" i="11"/>
  <c r="P974" i="11" s="1"/>
  <c r="J974" i="11"/>
  <c r="O974" i="11" s="1"/>
  <c r="I974" i="11"/>
  <c r="N974" i="11" s="1"/>
  <c r="H974" i="11"/>
  <c r="G974" i="11"/>
  <c r="F974" i="11"/>
  <c r="E974" i="11"/>
  <c r="M973" i="11"/>
  <c r="L973" i="11"/>
  <c r="Q973" i="11" s="1"/>
  <c r="K973" i="11"/>
  <c r="P973" i="11" s="1"/>
  <c r="J973" i="11"/>
  <c r="O973" i="11" s="1"/>
  <c r="I973" i="11"/>
  <c r="N973" i="11" s="1"/>
  <c r="H973" i="11"/>
  <c r="G973" i="11"/>
  <c r="F973" i="11"/>
  <c r="E973" i="11"/>
  <c r="M972" i="11"/>
  <c r="L972" i="11"/>
  <c r="Q972" i="11" s="1"/>
  <c r="K972" i="11"/>
  <c r="P972" i="11" s="1"/>
  <c r="J972" i="11"/>
  <c r="O972" i="11" s="1"/>
  <c r="I972" i="11"/>
  <c r="N972" i="11" s="1"/>
  <c r="H972" i="11"/>
  <c r="G972" i="11"/>
  <c r="F972" i="11"/>
  <c r="E972" i="11"/>
  <c r="M971" i="11"/>
  <c r="L971" i="11"/>
  <c r="Q971" i="11" s="1"/>
  <c r="K971" i="11"/>
  <c r="P971" i="11" s="1"/>
  <c r="J971" i="11"/>
  <c r="O971" i="11" s="1"/>
  <c r="I971" i="11"/>
  <c r="N971" i="11" s="1"/>
  <c r="H971" i="11"/>
  <c r="G971" i="11"/>
  <c r="F971" i="11"/>
  <c r="E971" i="11"/>
  <c r="M970" i="11"/>
  <c r="L970" i="11"/>
  <c r="Q970" i="11" s="1"/>
  <c r="K970" i="11"/>
  <c r="P970" i="11" s="1"/>
  <c r="J970" i="11"/>
  <c r="O970" i="11" s="1"/>
  <c r="I970" i="11"/>
  <c r="N970" i="11" s="1"/>
  <c r="H970" i="11"/>
  <c r="G970" i="11"/>
  <c r="F970" i="11"/>
  <c r="E970" i="11"/>
  <c r="M969" i="11"/>
  <c r="L969" i="11"/>
  <c r="Q969" i="11" s="1"/>
  <c r="K969" i="11"/>
  <c r="P969" i="11" s="1"/>
  <c r="J969" i="11"/>
  <c r="O969" i="11" s="1"/>
  <c r="I969" i="11"/>
  <c r="N969" i="11" s="1"/>
  <c r="H969" i="11"/>
  <c r="G969" i="11"/>
  <c r="F969" i="11"/>
  <c r="E969" i="11"/>
  <c r="M968" i="11"/>
  <c r="L968" i="11"/>
  <c r="Q968" i="11" s="1"/>
  <c r="K968" i="11"/>
  <c r="P968" i="11" s="1"/>
  <c r="J968" i="11"/>
  <c r="O968" i="11" s="1"/>
  <c r="I968" i="11"/>
  <c r="N968" i="11" s="1"/>
  <c r="H968" i="11"/>
  <c r="G968" i="11"/>
  <c r="F968" i="11"/>
  <c r="E968" i="11"/>
  <c r="M967" i="11"/>
  <c r="L967" i="11"/>
  <c r="Q967" i="11" s="1"/>
  <c r="K967" i="11"/>
  <c r="P967" i="11" s="1"/>
  <c r="J967" i="11"/>
  <c r="O967" i="11" s="1"/>
  <c r="I967" i="11"/>
  <c r="N967" i="11" s="1"/>
  <c r="H967" i="11"/>
  <c r="G967" i="11"/>
  <c r="F967" i="11"/>
  <c r="E967" i="11"/>
  <c r="M966" i="11"/>
  <c r="L966" i="11"/>
  <c r="Q966" i="11" s="1"/>
  <c r="K966" i="11"/>
  <c r="P966" i="11" s="1"/>
  <c r="J966" i="11"/>
  <c r="O966" i="11" s="1"/>
  <c r="I966" i="11"/>
  <c r="N966" i="11" s="1"/>
  <c r="H966" i="11"/>
  <c r="G966" i="11"/>
  <c r="F966" i="11"/>
  <c r="E966" i="11"/>
  <c r="M965" i="11"/>
  <c r="L965" i="11"/>
  <c r="Q965" i="11" s="1"/>
  <c r="K965" i="11"/>
  <c r="P965" i="11" s="1"/>
  <c r="J965" i="11"/>
  <c r="O965" i="11" s="1"/>
  <c r="I965" i="11"/>
  <c r="N965" i="11" s="1"/>
  <c r="H965" i="11"/>
  <c r="G965" i="11"/>
  <c r="F965" i="11"/>
  <c r="E965" i="11"/>
  <c r="M964" i="11"/>
  <c r="L964" i="11"/>
  <c r="Q964" i="11" s="1"/>
  <c r="K964" i="11"/>
  <c r="P964" i="11" s="1"/>
  <c r="J964" i="11"/>
  <c r="O964" i="11" s="1"/>
  <c r="I964" i="11"/>
  <c r="N964" i="11" s="1"/>
  <c r="H964" i="11"/>
  <c r="G964" i="11"/>
  <c r="F964" i="11"/>
  <c r="E964" i="11"/>
  <c r="M963" i="11"/>
  <c r="L963" i="11"/>
  <c r="Q963" i="11" s="1"/>
  <c r="K963" i="11"/>
  <c r="P963" i="11" s="1"/>
  <c r="J963" i="11"/>
  <c r="O963" i="11" s="1"/>
  <c r="I963" i="11"/>
  <c r="N963" i="11" s="1"/>
  <c r="H963" i="11"/>
  <c r="G963" i="11"/>
  <c r="F963" i="11"/>
  <c r="E963" i="11"/>
  <c r="M962" i="11"/>
  <c r="L962" i="11"/>
  <c r="Q962" i="11" s="1"/>
  <c r="K962" i="11"/>
  <c r="P962" i="11" s="1"/>
  <c r="J962" i="11"/>
  <c r="O962" i="11" s="1"/>
  <c r="I962" i="11"/>
  <c r="N962" i="11" s="1"/>
  <c r="H962" i="11"/>
  <c r="G962" i="11"/>
  <c r="F962" i="11"/>
  <c r="E962" i="11"/>
  <c r="M961" i="11"/>
  <c r="L961" i="11"/>
  <c r="Q961" i="11" s="1"/>
  <c r="K961" i="11"/>
  <c r="P961" i="11" s="1"/>
  <c r="J961" i="11"/>
  <c r="O961" i="11" s="1"/>
  <c r="I961" i="11"/>
  <c r="N961" i="11" s="1"/>
  <c r="H961" i="11"/>
  <c r="G961" i="11"/>
  <c r="F961" i="11"/>
  <c r="E961" i="11"/>
  <c r="M960" i="11"/>
  <c r="L960" i="11"/>
  <c r="Q960" i="11" s="1"/>
  <c r="K960" i="11"/>
  <c r="P960" i="11" s="1"/>
  <c r="J960" i="11"/>
  <c r="O960" i="11" s="1"/>
  <c r="I960" i="11"/>
  <c r="N960" i="11" s="1"/>
  <c r="H960" i="11"/>
  <c r="G960" i="11"/>
  <c r="F960" i="11"/>
  <c r="E960" i="11"/>
  <c r="M959" i="11"/>
  <c r="L959" i="11"/>
  <c r="Q959" i="11" s="1"/>
  <c r="K959" i="11"/>
  <c r="P959" i="11" s="1"/>
  <c r="J959" i="11"/>
  <c r="O959" i="11" s="1"/>
  <c r="I959" i="11"/>
  <c r="N959" i="11" s="1"/>
  <c r="H959" i="11"/>
  <c r="G959" i="11"/>
  <c r="F959" i="11"/>
  <c r="E959" i="11"/>
  <c r="M958" i="11"/>
  <c r="L958" i="11"/>
  <c r="Q958" i="11" s="1"/>
  <c r="K958" i="11"/>
  <c r="P958" i="11" s="1"/>
  <c r="J958" i="11"/>
  <c r="O958" i="11" s="1"/>
  <c r="I958" i="11"/>
  <c r="N958" i="11" s="1"/>
  <c r="H958" i="11"/>
  <c r="G958" i="11"/>
  <c r="F958" i="11"/>
  <c r="E958" i="11"/>
  <c r="M957" i="11"/>
  <c r="L957" i="11"/>
  <c r="Q957" i="11" s="1"/>
  <c r="K957" i="11"/>
  <c r="P957" i="11" s="1"/>
  <c r="J957" i="11"/>
  <c r="O957" i="11" s="1"/>
  <c r="I957" i="11"/>
  <c r="N957" i="11" s="1"/>
  <c r="H957" i="11"/>
  <c r="G957" i="11"/>
  <c r="F957" i="11"/>
  <c r="E957" i="11"/>
  <c r="M956" i="11"/>
  <c r="L956" i="11"/>
  <c r="Q956" i="11" s="1"/>
  <c r="K956" i="11"/>
  <c r="P956" i="11" s="1"/>
  <c r="J956" i="11"/>
  <c r="O956" i="11" s="1"/>
  <c r="I956" i="11"/>
  <c r="N956" i="11" s="1"/>
  <c r="H956" i="11"/>
  <c r="G956" i="11"/>
  <c r="F956" i="11"/>
  <c r="E956" i="11"/>
  <c r="M955" i="11"/>
  <c r="L955" i="11"/>
  <c r="Q955" i="11" s="1"/>
  <c r="K955" i="11"/>
  <c r="P955" i="11" s="1"/>
  <c r="J955" i="11"/>
  <c r="O955" i="11" s="1"/>
  <c r="I955" i="11"/>
  <c r="N955" i="11" s="1"/>
  <c r="H955" i="11"/>
  <c r="G955" i="11"/>
  <c r="F955" i="11"/>
  <c r="E955" i="11"/>
  <c r="M954" i="11"/>
  <c r="L954" i="11"/>
  <c r="Q954" i="11" s="1"/>
  <c r="K954" i="11"/>
  <c r="P954" i="11" s="1"/>
  <c r="J954" i="11"/>
  <c r="O954" i="11" s="1"/>
  <c r="I954" i="11"/>
  <c r="N954" i="11" s="1"/>
  <c r="H954" i="11"/>
  <c r="G954" i="11"/>
  <c r="F954" i="11"/>
  <c r="E954" i="11"/>
  <c r="M953" i="11"/>
  <c r="L953" i="11"/>
  <c r="Q953" i="11" s="1"/>
  <c r="K953" i="11"/>
  <c r="P953" i="11" s="1"/>
  <c r="J953" i="11"/>
  <c r="O953" i="11" s="1"/>
  <c r="I953" i="11"/>
  <c r="N953" i="11" s="1"/>
  <c r="H953" i="11"/>
  <c r="G953" i="11"/>
  <c r="F953" i="11"/>
  <c r="E953" i="11"/>
  <c r="M952" i="11"/>
  <c r="L952" i="11"/>
  <c r="Q952" i="11" s="1"/>
  <c r="K952" i="11"/>
  <c r="P952" i="11" s="1"/>
  <c r="J952" i="11"/>
  <c r="O952" i="11" s="1"/>
  <c r="I952" i="11"/>
  <c r="N952" i="11" s="1"/>
  <c r="H952" i="11"/>
  <c r="G952" i="11"/>
  <c r="F952" i="11"/>
  <c r="E952" i="11"/>
  <c r="M951" i="11"/>
  <c r="L951" i="11"/>
  <c r="Q951" i="11" s="1"/>
  <c r="K951" i="11"/>
  <c r="P951" i="11" s="1"/>
  <c r="J951" i="11"/>
  <c r="O951" i="11" s="1"/>
  <c r="I951" i="11"/>
  <c r="N951" i="11" s="1"/>
  <c r="H951" i="11"/>
  <c r="G951" i="11"/>
  <c r="F951" i="11"/>
  <c r="E951" i="11"/>
  <c r="M950" i="11"/>
  <c r="L950" i="11"/>
  <c r="Q950" i="11" s="1"/>
  <c r="K950" i="11"/>
  <c r="P950" i="11" s="1"/>
  <c r="J950" i="11"/>
  <c r="O950" i="11" s="1"/>
  <c r="I950" i="11"/>
  <c r="N950" i="11" s="1"/>
  <c r="H950" i="11"/>
  <c r="G950" i="11"/>
  <c r="F950" i="11"/>
  <c r="E950" i="11"/>
  <c r="M949" i="11"/>
  <c r="L949" i="11"/>
  <c r="Q949" i="11" s="1"/>
  <c r="K949" i="11"/>
  <c r="P949" i="11" s="1"/>
  <c r="J949" i="11"/>
  <c r="O949" i="11" s="1"/>
  <c r="I949" i="11"/>
  <c r="N949" i="11" s="1"/>
  <c r="H949" i="11"/>
  <c r="G949" i="11"/>
  <c r="F949" i="11"/>
  <c r="E949" i="11"/>
  <c r="M948" i="11"/>
  <c r="L948" i="11"/>
  <c r="Q948" i="11" s="1"/>
  <c r="K948" i="11"/>
  <c r="P948" i="11" s="1"/>
  <c r="J948" i="11"/>
  <c r="O948" i="11" s="1"/>
  <c r="I948" i="11"/>
  <c r="N948" i="11" s="1"/>
  <c r="H948" i="11"/>
  <c r="G948" i="11"/>
  <c r="F948" i="11"/>
  <c r="E948" i="11"/>
  <c r="M947" i="11"/>
  <c r="L947" i="11"/>
  <c r="Q947" i="11" s="1"/>
  <c r="K947" i="11"/>
  <c r="P947" i="11" s="1"/>
  <c r="J947" i="11"/>
  <c r="O947" i="11" s="1"/>
  <c r="I947" i="11"/>
  <c r="N947" i="11" s="1"/>
  <c r="H947" i="11"/>
  <c r="G947" i="11"/>
  <c r="F947" i="11"/>
  <c r="E947" i="11"/>
  <c r="M946" i="11"/>
  <c r="L946" i="11"/>
  <c r="Q946" i="11" s="1"/>
  <c r="K946" i="11"/>
  <c r="P946" i="11" s="1"/>
  <c r="J946" i="11"/>
  <c r="O946" i="11" s="1"/>
  <c r="I946" i="11"/>
  <c r="N946" i="11" s="1"/>
  <c r="H946" i="11"/>
  <c r="G946" i="11"/>
  <c r="F946" i="11"/>
  <c r="E946" i="11"/>
  <c r="M945" i="11"/>
  <c r="L945" i="11"/>
  <c r="Q945" i="11" s="1"/>
  <c r="K945" i="11"/>
  <c r="P945" i="11" s="1"/>
  <c r="J945" i="11"/>
  <c r="O945" i="11" s="1"/>
  <c r="I945" i="11"/>
  <c r="N945" i="11" s="1"/>
  <c r="H945" i="11"/>
  <c r="G945" i="11"/>
  <c r="F945" i="11"/>
  <c r="E945" i="11"/>
  <c r="M944" i="11"/>
  <c r="L944" i="11"/>
  <c r="Q944" i="11" s="1"/>
  <c r="K944" i="11"/>
  <c r="P944" i="11" s="1"/>
  <c r="J944" i="11"/>
  <c r="O944" i="11" s="1"/>
  <c r="I944" i="11"/>
  <c r="N944" i="11" s="1"/>
  <c r="H944" i="11"/>
  <c r="G944" i="11"/>
  <c r="F944" i="11"/>
  <c r="E944" i="11"/>
  <c r="M943" i="11"/>
  <c r="L943" i="11"/>
  <c r="Q943" i="11" s="1"/>
  <c r="K943" i="11"/>
  <c r="P943" i="11" s="1"/>
  <c r="J943" i="11"/>
  <c r="O943" i="11" s="1"/>
  <c r="I943" i="11"/>
  <c r="N943" i="11" s="1"/>
  <c r="H943" i="11"/>
  <c r="G943" i="11"/>
  <c r="F943" i="11"/>
  <c r="E943" i="11"/>
  <c r="M942" i="11"/>
  <c r="L942" i="11"/>
  <c r="Q942" i="11" s="1"/>
  <c r="K942" i="11"/>
  <c r="P942" i="11" s="1"/>
  <c r="J942" i="11"/>
  <c r="O942" i="11" s="1"/>
  <c r="I942" i="11"/>
  <c r="N942" i="11" s="1"/>
  <c r="H942" i="11"/>
  <c r="G942" i="11"/>
  <c r="F942" i="11"/>
  <c r="E942" i="11"/>
  <c r="M941" i="11"/>
  <c r="L941" i="11"/>
  <c r="Q941" i="11" s="1"/>
  <c r="K941" i="11"/>
  <c r="P941" i="11" s="1"/>
  <c r="J941" i="11"/>
  <c r="O941" i="11" s="1"/>
  <c r="I941" i="11"/>
  <c r="N941" i="11" s="1"/>
  <c r="H941" i="11"/>
  <c r="G941" i="11"/>
  <c r="F941" i="11"/>
  <c r="E941" i="11"/>
  <c r="M940" i="11"/>
  <c r="L940" i="11"/>
  <c r="Q940" i="11" s="1"/>
  <c r="K940" i="11"/>
  <c r="P940" i="11" s="1"/>
  <c r="J940" i="11"/>
  <c r="O940" i="11" s="1"/>
  <c r="I940" i="11"/>
  <c r="N940" i="11" s="1"/>
  <c r="H940" i="11"/>
  <c r="G940" i="11"/>
  <c r="F940" i="11"/>
  <c r="E940" i="11"/>
  <c r="M939" i="11"/>
  <c r="L939" i="11"/>
  <c r="Q939" i="11" s="1"/>
  <c r="K939" i="11"/>
  <c r="P939" i="11" s="1"/>
  <c r="J939" i="11"/>
  <c r="O939" i="11" s="1"/>
  <c r="I939" i="11"/>
  <c r="N939" i="11" s="1"/>
  <c r="H939" i="11"/>
  <c r="G939" i="11"/>
  <c r="F939" i="11"/>
  <c r="E939" i="11"/>
  <c r="M938" i="11"/>
  <c r="L938" i="11"/>
  <c r="Q938" i="11" s="1"/>
  <c r="K938" i="11"/>
  <c r="P938" i="11" s="1"/>
  <c r="J938" i="11"/>
  <c r="O938" i="11" s="1"/>
  <c r="I938" i="11"/>
  <c r="N938" i="11" s="1"/>
  <c r="H938" i="11"/>
  <c r="G938" i="11"/>
  <c r="F938" i="11"/>
  <c r="E938" i="11"/>
  <c r="M937" i="11"/>
  <c r="L937" i="11"/>
  <c r="Q937" i="11" s="1"/>
  <c r="K937" i="11"/>
  <c r="P937" i="11" s="1"/>
  <c r="J937" i="11"/>
  <c r="O937" i="11" s="1"/>
  <c r="I937" i="11"/>
  <c r="N937" i="11" s="1"/>
  <c r="H937" i="11"/>
  <c r="G937" i="11"/>
  <c r="F937" i="11"/>
  <c r="E937" i="11"/>
  <c r="M936" i="11"/>
  <c r="L936" i="11"/>
  <c r="Q936" i="11" s="1"/>
  <c r="K936" i="11"/>
  <c r="P936" i="11" s="1"/>
  <c r="J936" i="11"/>
  <c r="O936" i="11" s="1"/>
  <c r="I936" i="11"/>
  <c r="N936" i="11" s="1"/>
  <c r="H936" i="11"/>
  <c r="G936" i="11"/>
  <c r="F936" i="11"/>
  <c r="E936" i="11"/>
  <c r="M935" i="11"/>
  <c r="L935" i="11"/>
  <c r="Q935" i="11" s="1"/>
  <c r="K935" i="11"/>
  <c r="P935" i="11" s="1"/>
  <c r="J935" i="11"/>
  <c r="O935" i="11" s="1"/>
  <c r="I935" i="11"/>
  <c r="N935" i="11" s="1"/>
  <c r="H935" i="11"/>
  <c r="G935" i="11"/>
  <c r="F935" i="11"/>
  <c r="E935" i="11"/>
  <c r="M934" i="11"/>
  <c r="L934" i="11"/>
  <c r="Q934" i="11" s="1"/>
  <c r="K934" i="11"/>
  <c r="P934" i="11" s="1"/>
  <c r="J934" i="11"/>
  <c r="O934" i="11" s="1"/>
  <c r="I934" i="11"/>
  <c r="N934" i="11" s="1"/>
  <c r="H934" i="11"/>
  <c r="G934" i="11"/>
  <c r="F934" i="11"/>
  <c r="E934" i="11"/>
  <c r="M933" i="11"/>
  <c r="L933" i="11"/>
  <c r="Q933" i="11" s="1"/>
  <c r="K933" i="11"/>
  <c r="P933" i="11" s="1"/>
  <c r="J933" i="11"/>
  <c r="O933" i="11" s="1"/>
  <c r="I933" i="11"/>
  <c r="N933" i="11" s="1"/>
  <c r="H933" i="11"/>
  <c r="G933" i="11"/>
  <c r="F933" i="11"/>
  <c r="E933" i="11"/>
  <c r="M932" i="11"/>
  <c r="L932" i="11"/>
  <c r="Q932" i="11" s="1"/>
  <c r="K932" i="11"/>
  <c r="P932" i="11" s="1"/>
  <c r="J932" i="11"/>
  <c r="O932" i="11" s="1"/>
  <c r="I932" i="11"/>
  <c r="N932" i="11" s="1"/>
  <c r="H932" i="11"/>
  <c r="G932" i="11"/>
  <c r="F932" i="11"/>
  <c r="E932" i="11"/>
  <c r="M931" i="11"/>
  <c r="L931" i="11"/>
  <c r="Q931" i="11" s="1"/>
  <c r="K931" i="11"/>
  <c r="P931" i="11" s="1"/>
  <c r="J931" i="11"/>
  <c r="O931" i="11" s="1"/>
  <c r="I931" i="11"/>
  <c r="N931" i="11" s="1"/>
  <c r="H931" i="11"/>
  <c r="G931" i="11"/>
  <c r="F931" i="11"/>
  <c r="E931" i="11"/>
  <c r="M930" i="11"/>
  <c r="L930" i="11"/>
  <c r="Q930" i="11" s="1"/>
  <c r="K930" i="11"/>
  <c r="P930" i="11" s="1"/>
  <c r="J930" i="11"/>
  <c r="O930" i="11" s="1"/>
  <c r="I930" i="11"/>
  <c r="N930" i="11" s="1"/>
  <c r="H930" i="11"/>
  <c r="G930" i="11"/>
  <c r="F930" i="11"/>
  <c r="E930" i="11"/>
  <c r="M929" i="11"/>
  <c r="L929" i="11"/>
  <c r="Q929" i="11" s="1"/>
  <c r="K929" i="11"/>
  <c r="P929" i="11" s="1"/>
  <c r="J929" i="11"/>
  <c r="O929" i="11" s="1"/>
  <c r="I929" i="11"/>
  <c r="N929" i="11" s="1"/>
  <c r="H929" i="11"/>
  <c r="G929" i="11"/>
  <c r="F929" i="11"/>
  <c r="E929" i="11"/>
  <c r="M928" i="11"/>
  <c r="L928" i="11"/>
  <c r="Q928" i="11" s="1"/>
  <c r="K928" i="11"/>
  <c r="P928" i="11" s="1"/>
  <c r="J928" i="11"/>
  <c r="O928" i="11" s="1"/>
  <c r="I928" i="11"/>
  <c r="N928" i="11" s="1"/>
  <c r="H928" i="11"/>
  <c r="G928" i="11"/>
  <c r="F928" i="11"/>
  <c r="E928" i="11"/>
  <c r="M927" i="11"/>
  <c r="L927" i="11"/>
  <c r="Q927" i="11" s="1"/>
  <c r="K927" i="11"/>
  <c r="P927" i="11" s="1"/>
  <c r="J927" i="11"/>
  <c r="O927" i="11" s="1"/>
  <c r="I927" i="11"/>
  <c r="N927" i="11" s="1"/>
  <c r="H927" i="11"/>
  <c r="G927" i="11"/>
  <c r="F927" i="11"/>
  <c r="E927" i="11"/>
  <c r="M926" i="11"/>
  <c r="L926" i="11"/>
  <c r="Q926" i="11" s="1"/>
  <c r="K926" i="11"/>
  <c r="P926" i="11" s="1"/>
  <c r="J926" i="11"/>
  <c r="O926" i="11" s="1"/>
  <c r="I926" i="11"/>
  <c r="N926" i="11" s="1"/>
  <c r="H926" i="11"/>
  <c r="G926" i="11"/>
  <c r="F926" i="11"/>
  <c r="E926" i="11"/>
  <c r="M925" i="11"/>
  <c r="L925" i="11"/>
  <c r="Q925" i="11" s="1"/>
  <c r="K925" i="11"/>
  <c r="P925" i="11" s="1"/>
  <c r="J925" i="11"/>
  <c r="O925" i="11" s="1"/>
  <c r="I925" i="11"/>
  <c r="N925" i="11" s="1"/>
  <c r="H925" i="11"/>
  <c r="G925" i="11"/>
  <c r="F925" i="11"/>
  <c r="E925" i="11"/>
  <c r="M924" i="11"/>
  <c r="L924" i="11"/>
  <c r="Q924" i="11" s="1"/>
  <c r="K924" i="11"/>
  <c r="P924" i="11" s="1"/>
  <c r="J924" i="11"/>
  <c r="O924" i="11" s="1"/>
  <c r="I924" i="11"/>
  <c r="N924" i="11" s="1"/>
  <c r="H924" i="11"/>
  <c r="G924" i="11"/>
  <c r="F924" i="11"/>
  <c r="E924" i="11"/>
  <c r="M923" i="11"/>
  <c r="L923" i="11"/>
  <c r="Q923" i="11" s="1"/>
  <c r="K923" i="11"/>
  <c r="P923" i="11" s="1"/>
  <c r="J923" i="11"/>
  <c r="O923" i="11" s="1"/>
  <c r="I923" i="11"/>
  <c r="N923" i="11" s="1"/>
  <c r="H923" i="11"/>
  <c r="G923" i="11"/>
  <c r="F923" i="11"/>
  <c r="E923" i="11"/>
  <c r="M922" i="11"/>
  <c r="L922" i="11"/>
  <c r="Q922" i="11" s="1"/>
  <c r="K922" i="11"/>
  <c r="P922" i="11" s="1"/>
  <c r="J922" i="11"/>
  <c r="O922" i="11" s="1"/>
  <c r="I922" i="11"/>
  <c r="N922" i="11" s="1"/>
  <c r="H922" i="11"/>
  <c r="G922" i="11"/>
  <c r="F922" i="11"/>
  <c r="E922" i="11"/>
  <c r="M921" i="11"/>
  <c r="L921" i="11"/>
  <c r="Q921" i="11" s="1"/>
  <c r="K921" i="11"/>
  <c r="P921" i="11" s="1"/>
  <c r="J921" i="11"/>
  <c r="O921" i="11" s="1"/>
  <c r="I921" i="11"/>
  <c r="N921" i="11" s="1"/>
  <c r="H921" i="11"/>
  <c r="G921" i="11"/>
  <c r="F921" i="11"/>
  <c r="E921" i="11"/>
  <c r="M920" i="11"/>
  <c r="L920" i="11"/>
  <c r="Q920" i="11" s="1"/>
  <c r="K920" i="11"/>
  <c r="P920" i="11" s="1"/>
  <c r="J920" i="11"/>
  <c r="O920" i="11" s="1"/>
  <c r="I920" i="11"/>
  <c r="N920" i="11" s="1"/>
  <c r="H920" i="11"/>
  <c r="G920" i="11"/>
  <c r="F920" i="11"/>
  <c r="E920" i="11"/>
  <c r="M919" i="11"/>
  <c r="L919" i="11"/>
  <c r="Q919" i="11" s="1"/>
  <c r="K919" i="11"/>
  <c r="P919" i="11" s="1"/>
  <c r="J919" i="11"/>
  <c r="O919" i="11" s="1"/>
  <c r="I919" i="11"/>
  <c r="N919" i="11" s="1"/>
  <c r="H919" i="11"/>
  <c r="G919" i="11"/>
  <c r="F919" i="11"/>
  <c r="E919" i="11"/>
  <c r="M918" i="11"/>
  <c r="L918" i="11"/>
  <c r="Q918" i="11" s="1"/>
  <c r="K918" i="11"/>
  <c r="P918" i="11" s="1"/>
  <c r="J918" i="11"/>
  <c r="O918" i="11" s="1"/>
  <c r="I918" i="11"/>
  <c r="N918" i="11" s="1"/>
  <c r="H918" i="11"/>
  <c r="G918" i="11"/>
  <c r="F918" i="11"/>
  <c r="E918" i="11"/>
  <c r="M917" i="11"/>
  <c r="L917" i="11"/>
  <c r="Q917" i="11" s="1"/>
  <c r="K917" i="11"/>
  <c r="P917" i="11" s="1"/>
  <c r="J917" i="11"/>
  <c r="O917" i="11" s="1"/>
  <c r="I917" i="11"/>
  <c r="N917" i="11" s="1"/>
  <c r="H917" i="11"/>
  <c r="G917" i="11"/>
  <c r="F917" i="11"/>
  <c r="E917" i="11"/>
  <c r="M916" i="11"/>
  <c r="L916" i="11"/>
  <c r="Q916" i="11" s="1"/>
  <c r="K916" i="11"/>
  <c r="P916" i="11" s="1"/>
  <c r="J916" i="11"/>
  <c r="O916" i="11" s="1"/>
  <c r="I916" i="11"/>
  <c r="N916" i="11" s="1"/>
  <c r="H916" i="11"/>
  <c r="G916" i="11"/>
  <c r="F916" i="11"/>
  <c r="E916" i="11"/>
  <c r="M915" i="11"/>
  <c r="L915" i="11"/>
  <c r="Q915" i="11" s="1"/>
  <c r="K915" i="11"/>
  <c r="P915" i="11" s="1"/>
  <c r="J915" i="11"/>
  <c r="O915" i="11" s="1"/>
  <c r="I915" i="11"/>
  <c r="N915" i="11" s="1"/>
  <c r="H915" i="11"/>
  <c r="G915" i="11"/>
  <c r="F915" i="11"/>
  <c r="E915" i="11"/>
  <c r="M914" i="11"/>
  <c r="L914" i="11"/>
  <c r="Q914" i="11" s="1"/>
  <c r="K914" i="11"/>
  <c r="P914" i="11" s="1"/>
  <c r="J914" i="11"/>
  <c r="O914" i="11" s="1"/>
  <c r="I914" i="11"/>
  <c r="N914" i="11" s="1"/>
  <c r="H914" i="11"/>
  <c r="G914" i="11"/>
  <c r="F914" i="11"/>
  <c r="E914" i="11"/>
  <c r="M913" i="11"/>
  <c r="L913" i="11"/>
  <c r="Q913" i="11" s="1"/>
  <c r="K913" i="11"/>
  <c r="P913" i="11" s="1"/>
  <c r="J913" i="11"/>
  <c r="O913" i="11" s="1"/>
  <c r="I913" i="11"/>
  <c r="N913" i="11" s="1"/>
  <c r="H913" i="11"/>
  <c r="G913" i="11"/>
  <c r="F913" i="11"/>
  <c r="E913" i="11"/>
  <c r="M912" i="11"/>
  <c r="L912" i="11"/>
  <c r="Q912" i="11" s="1"/>
  <c r="K912" i="11"/>
  <c r="P912" i="11" s="1"/>
  <c r="J912" i="11"/>
  <c r="O912" i="11" s="1"/>
  <c r="I912" i="11"/>
  <c r="N912" i="11" s="1"/>
  <c r="H912" i="11"/>
  <c r="G912" i="11"/>
  <c r="F912" i="11"/>
  <c r="E912" i="11"/>
  <c r="M911" i="11"/>
  <c r="L911" i="11"/>
  <c r="Q911" i="11" s="1"/>
  <c r="K911" i="11"/>
  <c r="P911" i="11" s="1"/>
  <c r="J911" i="11"/>
  <c r="O911" i="11" s="1"/>
  <c r="I911" i="11"/>
  <c r="N911" i="11" s="1"/>
  <c r="H911" i="11"/>
  <c r="G911" i="11"/>
  <c r="F911" i="11"/>
  <c r="E911" i="11"/>
  <c r="M910" i="11"/>
  <c r="L910" i="11"/>
  <c r="Q910" i="11" s="1"/>
  <c r="K910" i="11"/>
  <c r="P910" i="11" s="1"/>
  <c r="J910" i="11"/>
  <c r="O910" i="11" s="1"/>
  <c r="I910" i="11"/>
  <c r="N910" i="11" s="1"/>
  <c r="H910" i="11"/>
  <c r="G910" i="11"/>
  <c r="F910" i="11"/>
  <c r="E910" i="11"/>
  <c r="M909" i="11"/>
  <c r="L909" i="11"/>
  <c r="Q909" i="11" s="1"/>
  <c r="K909" i="11"/>
  <c r="P909" i="11" s="1"/>
  <c r="J909" i="11"/>
  <c r="O909" i="11" s="1"/>
  <c r="I909" i="11"/>
  <c r="N909" i="11" s="1"/>
  <c r="H909" i="11"/>
  <c r="G909" i="11"/>
  <c r="F909" i="11"/>
  <c r="E909" i="11"/>
  <c r="M908" i="11"/>
  <c r="L908" i="11"/>
  <c r="Q908" i="11" s="1"/>
  <c r="K908" i="11"/>
  <c r="P908" i="11" s="1"/>
  <c r="J908" i="11"/>
  <c r="O908" i="11" s="1"/>
  <c r="I908" i="11"/>
  <c r="N908" i="11" s="1"/>
  <c r="H908" i="11"/>
  <c r="G908" i="11"/>
  <c r="F908" i="11"/>
  <c r="E908" i="11"/>
  <c r="M907" i="11"/>
  <c r="L907" i="11"/>
  <c r="Q907" i="11" s="1"/>
  <c r="K907" i="11"/>
  <c r="P907" i="11" s="1"/>
  <c r="J907" i="11"/>
  <c r="O907" i="11" s="1"/>
  <c r="I907" i="11"/>
  <c r="N907" i="11" s="1"/>
  <c r="H907" i="11"/>
  <c r="G907" i="11"/>
  <c r="F907" i="11"/>
  <c r="E907" i="11"/>
  <c r="M906" i="11"/>
  <c r="L906" i="11"/>
  <c r="Q906" i="11" s="1"/>
  <c r="K906" i="11"/>
  <c r="P906" i="11" s="1"/>
  <c r="J906" i="11"/>
  <c r="O906" i="11" s="1"/>
  <c r="I906" i="11"/>
  <c r="N906" i="11" s="1"/>
  <c r="H906" i="11"/>
  <c r="G906" i="11"/>
  <c r="F906" i="11"/>
  <c r="E906" i="11"/>
  <c r="M905" i="11"/>
  <c r="L905" i="11"/>
  <c r="Q905" i="11" s="1"/>
  <c r="K905" i="11"/>
  <c r="P905" i="11" s="1"/>
  <c r="J905" i="11"/>
  <c r="O905" i="11" s="1"/>
  <c r="I905" i="11"/>
  <c r="N905" i="11" s="1"/>
  <c r="H905" i="11"/>
  <c r="G905" i="11"/>
  <c r="F905" i="11"/>
  <c r="E905" i="11"/>
  <c r="M904" i="11"/>
  <c r="L904" i="11"/>
  <c r="Q904" i="11" s="1"/>
  <c r="K904" i="11"/>
  <c r="P904" i="11" s="1"/>
  <c r="J904" i="11"/>
  <c r="O904" i="11" s="1"/>
  <c r="I904" i="11"/>
  <c r="N904" i="11" s="1"/>
  <c r="H904" i="11"/>
  <c r="G904" i="11"/>
  <c r="F904" i="11"/>
  <c r="E904" i="11"/>
  <c r="M903" i="11"/>
  <c r="L903" i="11"/>
  <c r="Q903" i="11" s="1"/>
  <c r="K903" i="11"/>
  <c r="P903" i="11" s="1"/>
  <c r="J903" i="11"/>
  <c r="O903" i="11" s="1"/>
  <c r="I903" i="11"/>
  <c r="N903" i="11" s="1"/>
  <c r="H903" i="11"/>
  <c r="G903" i="11"/>
  <c r="F903" i="11"/>
  <c r="E903" i="11"/>
  <c r="M902" i="11"/>
  <c r="L902" i="11"/>
  <c r="Q902" i="11" s="1"/>
  <c r="K902" i="11"/>
  <c r="P902" i="11" s="1"/>
  <c r="J902" i="11"/>
  <c r="O902" i="11" s="1"/>
  <c r="I902" i="11"/>
  <c r="N902" i="11" s="1"/>
  <c r="H902" i="11"/>
  <c r="G902" i="11"/>
  <c r="F902" i="11"/>
  <c r="E902" i="11"/>
  <c r="M901" i="11"/>
  <c r="L901" i="11"/>
  <c r="Q901" i="11" s="1"/>
  <c r="K901" i="11"/>
  <c r="P901" i="11" s="1"/>
  <c r="J901" i="11"/>
  <c r="O901" i="11" s="1"/>
  <c r="I901" i="11"/>
  <c r="N901" i="11" s="1"/>
  <c r="H901" i="11"/>
  <c r="G901" i="11"/>
  <c r="F901" i="11"/>
  <c r="E901" i="11"/>
  <c r="M900" i="11"/>
  <c r="L900" i="11"/>
  <c r="Q900" i="11" s="1"/>
  <c r="K900" i="11"/>
  <c r="P900" i="11" s="1"/>
  <c r="J900" i="11"/>
  <c r="O900" i="11" s="1"/>
  <c r="I900" i="11"/>
  <c r="N900" i="11" s="1"/>
  <c r="H900" i="11"/>
  <c r="G900" i="11"/>
  <c r="F900" i="11"/>
  <c r="E900" i="11"/>
  <c r="M899" i="11"/>
  <c r="L899" i="11"/>
  <c r="Q899" i="11" s="1"/>
  <c r="K899" i="11"/>
  <c r="P899" i="11" s="1"/>
  <c r="J899" i="11"/>
  <c r="O899" i="11" s="1"/>
  <c r="I899" i="11"/>
  <c r="N899" i="11" s="1"/>
  <c r="H899" i="11"/>
  <c r="G899" i="11"/>
  <c r="F899" i="11"/>
  <c r="E899" i="11"/>
  <c r="M898" i="11"/>
  <c r="L898" i="11"/>
  <c r="Q898" i="11" s="1"/>
  <c r="K898" i="11"/>
  <c r="P898" i="11" s="1"/>
  <c r="J898" i="11"/>
  <c r="O898" i="11" s="1"/>
  <c r="I898" i="11"/>
  <c r="N898" i="11" s="1"/>
  <c r="H898" i="11"/>
  <c r="G898" i="11"/>
  <c r="F898" i="11"/>
  <c r="E898" i="11"/>
  <c r="M897" i="11"/>
  <c r="L897" i="11"/>
  <c r="Q897" i="11" s="1"/>
  <c r="K897" i="11"/>
  <c r="P897" i="11" s="1"/>
  <c r="J897" i="11"/>
  <c r="O897" i="11" s="1"/>
  <c r="I897" i="11"/>
  <c r="N897" i="11" s="1"/>
  <c r="H897" i="11"/>
  <c r="G897" i="11"/>
  <c r="F897" i="11"/>
  <c r="E897" i="11"/>
  <c r="M896" i="11"/>
  <c r="L896" i="11"/>
  <c r="Q896" i="11" s="1"/>
  <c r="K896" i="11"/>
  <c r="P896" i="11" s="1"/>
  <c r="J896" i="11"/>
  <c r="O896" i="11" s="1"/>
  <c r="I896" i="11"/>
  <c r="N896" i="11" s="1"/>
  <c r="H896" i="11"/>
  <c r="G896" i="11"/>
  <c r="F896" i="11"/>
  <c r="E896" i="11"/>
  <c r="M895" i="11"/>
  <c r="L895" i="11"/>
  <c r="Q895" i="11" s="1"/>
  <c r="K895" i="11"/>
  <c r="P895" i="11" s="1"/>
  <c r="J895" i="11"/>
  <c r="O895" i="11" s="1"/>
  <c r="I895" i="11"/>
  <c r="N895" i="11" s="1"/>
  <c r="H895" i="11"/>
  <c r="G895" i="11"/>
  <c r="F895" i="11"/>
  <c r="E895" i="11"/>
  <c r="M894" i="11"/>
  <c r="L894" i="11"/>
  <c r="Q894" i="11" s="1"/>
  <c r="K894" i="11"/>
  <c r="P894" i="11" s="1"/>
  <c r="J894" i="11"/>
  <c r="O894" i="11" s="1"/>
  <c r="I894" i="11"/>
  <c r="N894" i="11" s="1"/>
  <c r="H894" i="11"/>
  <c r="G894" i="11"/>
  <c r="F894" i="11"/>
  <c r="E894" i="11"/>
  <c r="M893" i="11"/>
  <c r="L893" i="11"/>
  <c r="Q893" i="11" s="1"/>
  <c r="K893" i="11"/>
  <c r="P893" i="11" s="1"/>
  <c r="J893" i="11"/>
  <c r="O893" i="11" s="1"/>
  <c r="I893" i="11"/>
  <c r="N893" i="11" s="1"/>
  <c r="H893" i="11"/>
  <c r="G893" i="11"/>
  <c r="F893" i="11"/>
  <c r="E893" i="11"/>
  <c r="M892" i="11"/>
  <c r="L892" i="11"/>
  <c r="Q892" i="11" s="1"/>
  <c r="K892" i="11"/>
  <c r="P892" i="11" s="1"/>
  <c r="J892" i="11"/>
  <c r="O892" i="11" s="1"/>
  <c r="I892" i="11"/>
  <c r="N892" i="11" s="1"/>
  <c r="H892" i="11"/>
  <c r="G892" i="11"/>
  <c r="F892" i="11"/>
  <c r="E892" i="11"/>
  <c r="M891" i="11"/>
  <c r="L891" i="11"/>
  <c r="Q891" i="11" s="1"/>
  <c r="K891" i="11"/>
  <c r="P891" i="11" s="1"/>
  <c r="J891" i="11"/>
  <c r="O891" i="11" s="1"/>
  <c r="I891" i="11"/>
  <c r="N891" i="11" s="1"/>
  <c r="H891" i="11"/>
  <c r="G891" i="11"/>
  <c r="F891" i="11"/>
  <c r="E891" i="11"/>
  <c r="M890" i="11"/>
  <c r="L890" i="11"/>
  <c r="Q890" i="11" s="1"/>
  <c r="K890" i="11"/>
  <c r="P890" i="11" s="1"/>
  <c r="J890" i="11"/>
  <c r="O890" i="11" s="1"/>
  <c r="I890" i="11"/>
  <c r="N890" i="11" s="1"/>
  <c r="H890" i="11"/>
  <c r="G890" i="11"/>
  <c r="F890" i="11"/>
  <c r="E890" i="11"/>
  <c r="M889" i="11"/>
  <c r="L889" i="11"/>
  <c r="Q889" i="11" s="1"/>
  <c r="K889" i="11"/>
  <c r="P889" i="11" s="1"/>
  <c r="J889" i="11"/>
  <c r="O889" i="11" s="1"/>
  <c r="I889" i="11"/>
  <c r="N889" i="11" s="1"/>
  <c r="H889" i="11"/>
  <c r="G889" i="11"/>
  <c r="F889" i="11"/>
  <c r="E889" i="11"/>
  <c r="M888" i="11"/>
  <c r="L888" i="11"/>
  <c r="Q888" i="11" s="1"/>
  <c r="K888" i="11"/>
  <c r="P888" i="11" s="1"/>
  <c r="J888" i="11"/>
  <c r="O888" i="11" s="1"/>
  <c r="I888" i="11"/>
  <c r="N888" i="11" s="1"/>
  <c r="H888" i="11"/>
  <c r="G888" i="11"/>
  <c r="F888" i="11"/>
  <c r="E888" i="11"/>
  <c r="M887" i="11"/>
  <c r="L887" i="11"/>
  <c r="Q887" i="11" s="1"/>
  <c r="K887" i="11"/>
  <c r="P887" i="11" s="1"/>
  <c r="J887" i="11"/>
  <c r="O887" i="11" s="1"/>
  <c r="I887" i="11"/>
  <c r="N887" i="11" s="1"/>
  <c r="H887" i="11"/>
  <c r="G887" i="11"/>
  <c r="F887" i="11"/>
  <c r="E887" i="11"/>
  <c r="M886" i="11"/>
  <c r="L886" i="11"/>
  <c r="Q886" i="11" s="1"/>
  <c r="K886" i="11"/>
  <c r="P886" i="11" s="1"/>
  <c r="J886" i="11"/>
  <c r="O886" i="11" s="1"/>
  <c r="I886" i="11"/>
  <c r="N886" i="11" s="1"/>
  <c r="H886" i="11"/>
  <c r="G886" i="11"/>
  <c r="F886" i="11"/>
  <c r="E886" i="11"/>
  <c r="M885" i="11"/>
  <c r="L885" i="11"/>
  <c r="Q885" i="11" s="1"/>
  <c r="K885" i="11"/>
  <c r="P885" i="11" s="1"/>
  <c r="J885" i="11"/>
  <c r="O885" i="11" s="1"/>
  <c r="I885" i="11"/>
  <c r="N885" i="11" s="1"/>
  <c r="H885" i="11"/>
  <c r="G885" i="11"/>
  <c r="F885" i="11"/>
  <c r="E885" i="11"/>
  <c r="M884" i="11"/>
  <c r="L884" i="11"/>
  <c r="Q884" i="11" s="1"/>
  <c r="K884" i="11"/>
  <c r="P884" i="11" s="1"/>
  <c r="J884" i="11"/>
  <c r="O884" i="11" s="1"/>
  <c r="I884" i="11"/>
  <c r="N884" i="11" s="1"/>
  <c r="H884" i="11"/>
  <c r="G884" i="11"/>
  <c r="F884" i="11"/>
  <c r="E884" i="11"/>
  <c r="M883" i="11"/>
  <c r="L883" i="11"/>
  <c r="Q883" i="11" s="1"/>
  <c r="K883" i="11"/>
  <c r="P883" i="11" s="1"/>
  <c r="J883" i="11"/>
  <c r="O883" i="11" s="1"/>
  <c r="I883" i="11"/>
  <c r="N883" i="11" s="1"/>
  <c r="H883" i="11"/>
  <c r="G883" i="11"/>
  <c r="F883" i="11"/>
  <c r="E883" i="11"/>
  <c r="M882" i="11"/>
  <c r="L882" i="11"/>
  <c r="Q882" i="11" s="1"/>
  <c r="K882" i="11"/>
  <c r="P882" i="11" s="1"/>
  <c r="J882" i="11"/>
  <c r="O882" i="11" s="1"/>
  <c r="I882" i="11"/>
  <c r="N882" i="11" s="1"/>
  <c r="H882" i="11"/>
  <c r="G882" i="11"/>
  <c r="F882" i="11"/>
  <c r="E882" i="11"/>
  <c r="M881" i="11"/>
  <c r="L881" i="11"/>
  <c r="Q881" i="11" s="1"/>
  <c r="K881" i="11"/>
  <c r="P881" i="11" s="1"/>
  <c r="J881" i="11"/>
  <c r="O881" i="11" s="1"/>
  <c r="I881" i="11"/>
  <c r="N881" i="11" s="1"/>
  <c r="H881" i="11"/>
  <c r="G881" i="11"/>
  <c r="F881" i="11"/>
  <c r="E881" i="11"/>
  <c r="M880" i="11"/>
  <c r="L880" i="11"/>
  <c r="Q880" i="11" s="1"/>
  <c r="K880" i="11"/>
  <c r="P880" i="11" s="1"/>
  <c r="J880" i="11"/>
  <c r="O880" i="11" s="1"/>
  <c r="I880" i="11"/>
  <c r="N880" i="11" s="1"/>
  <c r="H880" i="11"/>
  <c r="G880" i="11"/>
  <c r="F880" i="11"/>
  <c r="E880" i="11"/>
  <c r="M879" i="11"/>
  <c r="L879" i="11"/>
  <c r="Q879" i="11" s="1"/>
  <c r="K879" i="11"/>
  <c r="P879" i="11" s="1"/>
  <c r="J879" i="11"/>
  <c r="O879" i="11" s="1"/>
  <c r="I879" i="11"/>
  <c r="N879" i="11" s="1"/>
  <c r="H879" i="11"/>
  <c r="G879" i="11"/>
  <c r="F879" i="11"/>
  <c r="E879" i="11"/>
  <c r="M878" i="11"/>
  <c r="L878" i="11"/>
  <c r="Q878" i="11" s="1"/>
  <c r="K878" i="11"/>
  <c r="P878" i="11" s="1"/>
  <c r="J878" i="11"/>
  <c r="O878" i="11" s="1"/>
  <c r="I878" i="11"/>
  <c r="N878" i="11" s="1"/>
  <c r="H878" i="11"/>
  <c r="G878" i="11"/>
  <c r="F878" i="11"/>
  <c r="E878" i="11"/>
  <c r="M877" i="11"/>
  <c r="L877" i="11"/>
  <c r="Q877" i="11" s="1"/>
  <c r="K877" i="11"/>
  <c r="P877" i="11" s="1"/>
  <c r="J877" i="11"/>
  <c r="O877" i="11" s="1"/>
  <c r="I877" i="11"/>
  <c r="N877" i="11" s="1"/>
  <c r="H877" i="11"/>
  <c r="G877" i="11"/>
  <c r="F877" i="11"/>
  <c r="E877" i="11"/>
  <c r="M876" i="11"/>
  <c r="L876" i="11"/>
  <c r="Q876" i="11" s="1"/>
  <c r="K876" i="11"/>
  <c r="P876" i="11" s="1"/>
  <c r="J876" i="11"/>
  <c r="O876" i="11" s="1"/>
  <c r="I876" i="11"/>
  <c r="N876" i="11" s="1"/>
  <c r="H876" i="11"/>
  <c r="G876" i="11"/>
  <c r="F876" i="11"/>
  <c r="E876" i="11"/>
  <c r="M875" i="11"/>
  <c r="L875" i="11"/>
  <c r="Q875" i="11" s="1"/>
  <c r="K875" i="11"/>
  <c r="P875" i="11" s="1"/>
  <c r="J875" i="11"/>
  <c r="O875" i="11" s="1"/>
  <c r="I875" i="11"/>
  <c r="N875" i="11" s="1"/>
  <c r="H875" i="11"/>
  <c r="G875" i="11"/>
  <c r="F875" i="11"/>
  <c r="E875" i="11"/>
  <c r="M874" i="11"/>
  <c r="L874" i="11"/>
  <c r="Q874" i="11" s="1"/>
  <c r="K874" i="11"/>
  <c r="P874" i="11" s="1"/>
  <c r="J874" i="11"/>
  <c r="O874" i="11" s="1"/>
  <c r="I874" i="11"/>
  <c r="N874" i="11" s="1"/>
  <c r="H874" i="11"/>
  <c r="G874" i="11"/>
  <c r="F874" i="11"/>
  <c r="E874" i="11"/>
  <c r="M873" i="11"/>
  <c r="L873" i="11"/>
  <c r="Q873" i="11" s="1"/>
  <c r="K873" i="11"/>
  <c r="P873" i="11" s="1"/>
  <c r="J873" i="11"/>
  <c r="O873" i="11" s="1"/>
  <c r="I873" i="11"/>
  <c r="N873" i="11" s="1"/>
  <c r="H873" i="11"/>
  <c r="G873" i="11"/>
  <c r="F873" i="11"/>
  <c r="E873" i="11"/>
  <c r="M872" i="11"/>
  <c r="L872" i="11"/>
  <c r="Q872" i="11" s="1"/>
  <c r="K872" i="11"/>
  <c r="P872" i="11" s="1"/>
  <c r="J872" i="11"/>
  <c r="O872" i="11" s="1"/>
  <c r="I872" i="11"/>
  <c r="N872" i="11" s="1"/>
  <c r="H872" i="11"/>
  <c r="G872" i="11"/>
  <c r="F872" i="11"/>
  <c r="E872" i="11"/>
  <c r="M871" i="11"/>
  <c r="L871" i="11"/>
  <c r="Q871" i="11" s="1"/>
  <c r="K871" i="11"/>
  <c r="P871" i="11" s="1"/>
  <c r="J871" i="11"/>
  <c r="O871" i="11" s="1"/>
  <c r="I871" i="11"/>
  <c r="N871" i="11" s="1"/>
  <c r="H871" i="11"/>
  <c r="G871" i="11"/>
  <c r="F871" i="11"/>
  <c r="E871" i="11"/>
  <c r="M870" i="11"/>
  <c r="L870" i="11"/>
  <c r="Q870" i="11" s="1"/>
  <c r="K870" i="11"/>
  <c r="P870" i="11" s="1"/>
  <c r="J870" i="11"/>
  <c r="O870" i="11" s="1"/>
  <c r="I870" i="11"/>
  <c r="N870" i="11" s="1"/>
  <c r="H870" i="11"/>
  <c r="G870" i="11"/>
  <c r="F870" i="11"/>
  <c r="E870" i="11"/>
  <c r="M869" i="11"/>
  <c r="L869" i="11"/>
  <c r="Q869" i="11" s="1"/>
  <c r="K869" i="11"/>
  <c r="P869" i="11" s="1"/>
  <c r="J869" i="11"/>
  <c r="O869" i="11" s="1"/>
  <c r="I869" i="11"/>
  <c r="N869" i="11" s="1"/>
  <c r="H869" i="11"/>
  <c r="G869" i="11"/>
  <c r="F869" i="11"/>
  <c r="E869" i="11"/>
  <c r="M868" i="11"/>
  <c r="L868" i="11"/>
  <c r="Q868" i="11" s="1"/>
  <c r="K868" i="11"/>
  <c r="P868" i="11" s="1"/>
  <c r="J868" i="11"/>
  <c r="O868" i="11" s="1"/>
  <c r="I868" i="11"/>
  <c r="N868" i="11" s="1"/>
  <c r="H868" i="11"/>
  <c r="G868" i="11"/>
  <c r="F868" i="11"/>
  <c r="E868" i="11"/>
  <c r="M867" i="11"/>
  <c r="L867" i="11"/>
  <c r="Q867" i="11" s="1"/>
  <c r="K867" i="11"/>
  <c r="P867" i="11" s="1"/>
  <c r="J867" i="11"/>
  <c r="O867" i="11" s="1"/>
  <c r="I867" i="11"/>
  <c r="N867" i="11" s="1"/>
  <c r="H867" i="11"/>
  <c r="G867" i="11"/>
  <c r="F867" i="11"/>
  <c r="E867" i="11"/>
  <c r="M866" i="11"/>
  <c r="L866" i="11"/>
  <c r="Q866" i="11" s="1"/>
  <c r="K866" i="11"/>
  <c r="P866" i="11" s="1"/>
  <c r="J866" i="11"/>
  <c r="O866" i="11" s="1"/>
  <c r="I866" i="11"/>
  <c r="N866" i="11" s="1"/>
  <c r="H866" i="11"/>
  <c r="G866" i="11"/>
  <c r="F866" i="11"/>
  <c r="E866" i="11"/>
  <c r="M865" i="11"/>
  <c r="L865" i="11"/>
  <c r="Q865" i="11" s="1"/>
  <c r="K865" i="11"/>
  <c r="P865" i="11" s="1"/>
  <c r="J865" i="11"/>
  <c r="O865" i="11" s="1"/>
  <c r="I865" i="11"/>
  <c r="N865" i="11" s="1"/>
  <c r="H865" i="11"/>
  <c r="G865" i="11"/>
  <c r="F865" i="11"/>
  <c r="E865" i="11"/>
  <c r="M864" i="11"/>
  <c r="L864" i="11"/>
  <c r="Q864" i="11" s="1"/>
  <c r="K864" i="11"/>
  <c r="P864" i="11" s="1"/>
  <c r="J864" i="11"/>
  <c r="O864" i="11" s="1"/>
  <c r="I864" i="11"/>
  <c r="N864" i="11" s="1"/>
  <c r="H864" i="11"/>
  <c r="G864" i="11"/>
  <c r="F864" i="11"/>
  <c r="E864" i="11"/>
  <c r="M863" i="11"/>
  <c r="L863" i="11"/>
  <c r="Q863" i="11" s="1"/>
  <c r="K863" i="11"/>
  <c r="P863" i="11" s="1"/>
  <c r="J863" i="11"/>
  <c r="O863" i="11" s="1"/>
  <c r="I863" i="11"/>
  <c r="N863" i="11" s="1"/>
  <c r="H863" i="11"/>
  <c r="G863" i="11"/>
  <c r="F863" i="11"/>
  <c r="E863" i="11"/>
  <c r="M862" i="11"/>
  <c r="L862" i="11"/>
  <c r="Q862" i="11" s="1"/>
  <c r="K862" i="11"/>
  <c r="P862" i="11" s="1"/>
  <c r="J862" i="11"/>
  <c r="O862" i="11" s="1"/>
  <c r="I862" i="11"/>
  <c r="N862" i="11" s="1"/>
  <c r="H862" i="11"/>
  <c r="G862" i="11"/>
  <c r="F862" i="11"/>
  <c r="E862" i="11"/>
  <c r="M861" i="11"/>
  <c r="L861" i="11"/>
  <c r="Q861" i="11" s="1"/>
  <c r="K861" i="11"/>
  <c r="P861" i="11" s="1"/>
  <c r="J861" i="11"/>
  <c r="O861" i="11" s="1"/>
  <c r="I861" i="11"/>
  <c r="N861" i="11" s="1"/>
  <c r="H861" i="11"/>
  <c r="G861" i="11"/>
  <c r="F861" i="11"/>
  <c r="E861" i="11"/>
  <c r="M860" i="11"/>
  <c r="L860" i="11"/>
  <c r="Q860" i="11" s="1"/>
  <c r="K860" i="11"/>
  <c r="P860" i="11" s="1"/>
  <c r="J860" i="11"/>
  <c r="O860" i="11" s="1"/>
  <c r="I860" i="11"/>
  <c r="N860" i="11" s="1"/>
  <c r="H860" i="11"/>
  <c r="G860" i="11"/>
  <c r="F860" i="11"/>
  <c r="E860" i="11"/>
  <c r="M859" i="11"/>
  <c r="L859" i="11"/>
  <c r="Q859" i="11" s="1"/>
  <c r="K859" i="11"/>
  <c r="P859" i="11" s="1"/>
  <c r="J859" i="11"/>
  <c r="O859" i="11" s="1"/>
  <c r="I859" i="11"/>
  <c r="N859" i="11" s="1"/>
  <c r="H859" i="11"/>
  <c r="G859" i="11"/>
  <c r="F859" i="11"/>
  <c r="E859" i="11"/>
  <c r="M858" i="11"/>
  <c r="L858" i="11"/>
  <c r="Q858" i="11" s="1"/>
  <c r="K858" i="11"/>
  <c r="P858" i="11" s="1"/>
  <c r="J858" i="11"/>
  <c r="O858" i="11" s="1"/>
  <c r="I858" i="11"/>
  <c r="N858" i="11" s="1"/>
  <c r="H858" i="11"/>
  <c r="G858" i="11"/>
  <c r="F858" i="11"/>
  <c r="E858" i="11"/>
  <c r="M857" i="11"/>
  <c r="L857" i="11"/>
  <c r="Q857" i="11" s="1"/>
  <c r="K857" i="11"/>
  <c r="P857" i="11" s="1"/>
  <c r="J857" i="11"/>
  <c r="O857" i="11" s="1"/>
  <c r="I857" i="11"/>
  <c r="N857" i="11" s="1"/>
  <c r="H857" i="11"/>
  <c r="G857" i="11"/>
  <c r="F857" i="11"/>
  <c r="E857" i="11"/>
  <c r="M856" i="11"/>
  <c r="L856" i="11"/>
  <c r="Q856" i="11" s="1"/>
  <c r="K856" i="11"/>
  <c r="P856" i="11" s="1"/>
  <c r="J856" i="11"/>
  <c r="O856" i="11" s="1"/>
  <c r="I856" i="11"/>
  <c r="N856" i="11" s="1"/>
  <c r="H856" i="11"/>
  <c r="G856" i="11"/>
  <c r="F856" i="11"/>
  <c r="E856" i="11"/>
  <c r="M855" i="11"/>
  <c r="L855" i="11"/>
  <c r="Q855" i="11" s="1"/>
  <c r="K855" i="11"/>
  <c r="P855" i="11" s="1"/>
  <c r="J855" i="11"/>
  <c r="O855" i="11" s="1"/>
  <c r="I855" i="11"/>
  <c r="N855" i="11" s="1"/>
  <c r="H855" i="11"/>
  <c r="G855" i="11"/>
  <c r="F855" i="11"/>
  <c r="E855" i="11"/>
  <c r="M854" i="11"/>
  <c r="L854" i="11"/>
  <c r="Q854" i="11" s="1"/>
  <c r="K854" i="11"/>
  <c r="P854" i="11" s="1"/>
  <c r="J854" i="11"/>
  <c r="O854" i="11" s="1"/>
  <c r="I854" i="11"/>
  <c r="N854" i="11" s="1"/>
  <c r="H854" i="11"/>
  <c r="G854" i="11"/>
  <c r="F854" i="11"/>
  <c r="E854" i="11"/>
  <c r="M853" i="11"/>
  <c r="L853" i="11"/>
  <c r="Q853" i="11" s="1"/>
  <c r="K853" i="11"/>
  <c r="P853" i="11" s="1"/>
  <c r="J853" i="11"/>
  <c r="O853" i="11" s="1"/>
  <c r="I853" i="11"/>
  <c r="N853" i="11" s="1"/>
  <c r="H853" i="11"/>
  <c r="G853" i="11"/>
  <c r="F853" i="11"/>
  <c r="E853" i="11"/>
  <c r="M852" i="11"/>
  <c r="L852" i="11"/>
  <c r="Q852" i="11" s="1"/>
  <c r="K852" i="11"/>
  <c r="P852" i="11" s="1"/>
  <c r="J852" i="11"/>
  <c r="O852" i="11" s="1"/>
  <c r="I852" i="11"/>
  <c r="N852" i="11" s="1"/>
  <c r="H852" i="11"/>
  <c r="G852" i="11"/>
  <c r="F852" i="11"/>
  <c r="E852" i="11"/>
  <c r="M851" i="11"/>
  <c r="L851" i="11"/>
  <c r="Q851" i="11" s="1"/>
  <c r="K851" i="11"/>
  <c r="P851" i="11" s="1"/>
  <c r="J851" i="11"/>
  <c r="O851" i="11" s="1"/>
  <c r="I851" i="11"/>
  <c r="N851" i="11" s="1"/>
  <c r="H851" i="11"/>
  <c r="G851" i="11"/>
  <c r="F851" i="11"/>
  <c r="E851" i="11"/>
  <c r="M850" i="11"/>
  <c r="L850" i="11"/>
  <c r="Q850" i="11" s="1"/>
  <c r="K850" i="11"/>
  <c r="P850" i="11" s="1"/>
  <c r="J850" i="11"/>
  <c r="O850" i="11" s="1"/>
  <c r="I850" i="11"/>
  <c r="N850" i="11" s="1"/>
  <c r="H850" i="11"/>
  <c r="G850" i="11"/>
  <c r="F850" i="11"/>
  <c r="E850" i="11"/>
  <c r="M849" i="11"/>
  <c r="L849" i="11"/>
  <c r="Q849" i="11" s="1"/>
  <c r="K849" i="11"/>
  <c r="P849" i="11" s="1"/>
  <c r="J849" i="11"/>
  <c r="O849" i="11" s="1"/>
  <c r="I849" i="11"/>
  <c r="N849" i="11" s="1"/>
  <c r="H849" i="11"/>
  <c r="G849" i="11"/>
  <c r="F849" i="11"/>
  <c r="E849" i="11"/>
  <c r="M848" i="11"/>
  <c r="L848" i="11"/>
  <c r="Q848" i="11" s="1"/>
  <c r="K848" i="11"/>
  <c r="P848" i="11" s="1"/>
  <c r="J848" i="11"/>
  <c r="O848" i="11" s="1"/>
  <c r="I848" i="11"/>
  <c r="N848" i="11" s="1"/>
  <c r="H848" i="11"/>
  <c r="G848" i="11"/>
  <c r="F848" i="11"/>
  <c r="E848" i="11"/>
  <c r="M847" i="11"/>
  <c r="L847" i="11"/>
  <c r="Q847" i="11" s="1"/>
  <c r="K847" i="11"/>
  <c r="P847" i="11" s="1"/>
  <c r="J847" i="11"/>
  <c r="O847" i="11" s="1"/>
  <c r="I847" i="11"/>
  <c r="N847" i="11" s="1"/>
  <c r="H847" i="11"/>
  <c r="G847" i="11"/>
  <c r="F847" i="11"/>
  <c r="E847" i="11"/>
  <c r="M846" i="11"/>
  <c r="L846" i="11"/>
  <c r="Q846" i="11" s="1"/>
  <c r="K846" i="11"/>
  <c r="P846" i="11" s="1"/>
  <c r="J846" i="11"/>
  <c r="O846" i="11" s="1"/>
  <c r="I846" i="11"/>
  <c r="N846" i="11" s="1"/>
  <c r="H846" i="11"/>
  <c r="G846" i="11"/>
  <c r="F846" i="11"/>
  <c r="E846" i="11"/>
  <c r="M845" i="11"/>
  <c r="L845" i="11"/>
  <c r="Q845" i="11" s="1"/>
  <c r="K845" i="11"/>
  <c r="P845" i="11" s="1"/>
  <c r="J845" i="11"/>
  <c r="O845" i="11" s="1"/>
  <c r="I845" i="11"/>
  <c r="N845" i="11" s="1"/>
  <c r="H845" i="11"/>
  <c r="G845" i="11"/>
  <c r="F845" i="11"/>
  <c r="E845" i="11"/>
  <c r="M844" i="11"/>
  <c r="L844" i="11"/>
  <c r="Q844" i="11" s="1"/>
  <c r="K844" i="11"/>
  <c r="P844" i="11" s="1"/>
  <c r="J844" i="11"/>
  <c r="O844" i="11" s="1"/>
  <c r="I844" i="11"/>
  <c r="N844" i="11" s="1"/>
  <c r="H844" i="11"/>
  <c r="G844" i="11"/>
  <c r="F844" i="11"/>
  <c r="E844" i="11"/>
  <c r="M843" i="11"/>
  <c r="L843" i="11"/>
  <c r="Q843" i="11" s="1"/>
  <c r="K843" i="11"/>
  <c r="P843" i="11" s="1"/>
  <c r="J843" i="11"/>
  <c r="O843" i="11" s="1"/>
  <c r="I843" i="11"/>
  <c r="N843" i="11" s="1"/>
  <c r="H843" i="11"/>
  <c r="G843" i="11"/>
  <c r="F843" i="11"/>
  <c r="E843" i="11"/>
  <c r="M842" i="11"/>
  <c r="L842" i="11"/>
  <c r="Q842" i="11" s="1"/>
  <c r="K842" i="11"/>
  <c r="P842" i="11" s="1"/>
  <c r="J842" i="11"/>
  <c r="O842" i="11" s="1"/>
  <c r="I842" i="11"/>
  <c r="N842" i="11" s="1"/>
  <c r="H842" i="11"/>
  <c r="G842" i="11"/>
  <c r="F842" i="11"/>
  <c r="E842" i="11"/>
  <c r="M841" i="11"/>
  <c r="L841" i="11"/>
  <c r="Q841" i="11" s="1"/>
  <c r="K841" i="11"/>
  <c r="P841" i="11" s="1"/>
  <c r="J841" i="11"/>
  <c r="O841" i="11" s="1"/>
  <c r="I841" i="11"/>
  <c r="N841" i="11" s="1"/>
  <c r="H841" i="11"/>
  <c r="G841" i="11"/>
  <c r="F841" i="11"/>
  <c r="E841" i="11"/>
  <c r="M840" i="11"/>
  <c r="L840" i="11"/>
  <c r="Q840" i="11" s="1"/>
  <c r="K840" i="11"/>
  <c r="P840" i="11" s="1"/>
  <c r="J840" i="11"/>
  <c r="O840" i="11" s="1"/>
  <c r="I840" i="11"/>
  <c r="N840" i="11" s="1"/>
  <c r="H840" i="11"/>
  <c r="G840" i="11"/>
  <c r="F840" i="11"/>
  <c r="E840" i="11"/>
  <c r="M839" i="11"/>
  <c r="L839" i="11"/>
  <c r="Q839" i="11" s="1"/>
  <c r="K839" i="11"/>
  <c r="P839" i="11" s="1"/>
  <c r="J839" i="11"/>
  <c r="O839" i="11" s="1"/>
  <c r="I839" i="11"/>
  <c r="N839" i="11" s="1"/>
  <c r="H839" i="11"/>
  <c r="G839" i="11"/>
  <c r="F839" i="11"/>
  <c r="E839" i="11"/>
  <c r="M838" i="11"/>
  <c r="L838" i="11"/>
  <c r="Q838" i="11" s="1"/>
  <c r="K838" i="11"/>
  <c r="P838" i="11" s="1"/>
  <c r="J838" i="11"/>
  <c r="O838" i="11" s="1"/>
  <c r="I838" i="11"/>
  <c r="N838" i="11" s="1"/>
  <c r="H838" i="11"/>
  <c r="G838" i="11"/>
  <c r="F838" i="11"/>
  <c r="E838" i="11"/>
  <c r="M837" i="11"/>
  <c r="L837" i="11"/>
  <c r="Q837" i="11" s="1"/>
  <c r="K837" i="11"/>
  <c r="P837" i="11" s="1"/>
  <c r="J837" i="11"/>
  <c r="O837" i="11" s="1"/>
  <c r="I837" i="11"/>
  <c r="N837" i="11" s="1"/>
  <c r="H837" i="11"/>
  <c r="G837" i="11"/>
  <c r="F837" i="11"/>
  <c r="E837" i="11"/>
  <c r="M836" i="11"/>
  <c r="L836" i="11"/>
  <c r="Q836" i="11" s="1"/>
  <c r="K836" i="11"/>
  <c r="P836" i="11" s="1"/>
  <c r="J836" i="11"/>
  <c r="O836" i="11" s="1"/>
  <c r="I836" i="11"/>
  <c r="N836" i="11" s="1"/>
  <c r="H836" i="11"/>
  <c r="G836" i="11"/>
  <c r="F836" i="11"/>
  <c r="E836" i="11"/>
  <c r="M835" i="11"/>
  <c r="L835" i="11"/>
  <c r="Q835" i="11" s="1"/>
  <c r="K835" i="11"/>
  <c r="P835" i="11" s="1"/>
  <c r="J835" i="11"/>
  <c r="O835" i="11" s="1"/>
  <c r="I835" i="11"/>
  <c r="N835" i="11" s="1"/>
  <c r="H835" i="11"/>
  <c r="G835" i="11"/>
  <c r="F835" i="11"/>
  <c r="E835" i="11"/>
  <c r="M834" i="11"/>
  <c r="L834" i="11"/>
  <c r="Q834" i="11" s="1"/>
  <c r="K834" i="11"/>
  <c r="P834" i="11" s="1"/>
  <c r="J834" i="11"/>
  <c r="O834" i="11" s="1"/>
  <c r="I834" i="11"/>
  <c r="N834" i="11" s="1"/>
  <c r="H834" i="11"/>
  <c r="G834" i="11"/>
  <c r="F834" i="11"/>
  <c r="E834" i="11"/>
  <c r="M833" i="11"/>
  <c r="L833" i="11"/>
  <c r="Q833" i="11" s="1"/>
  <c r="K833" i="11"/>
  <c r="P833" i="11" s="1"/>
  <c r="J833" i="11"/>
  <c r="O833" i="11" s="1"/>
  <c r="I833" i="11"/>
  <c r="N833" i="11" s="1"/>
  <c r="H833" i="11"/>
  <c r="G833" i="11"/>
  <c r="F833" i="11"/>
  <c r="E833" i="11"/>
  <c r="M832" i="11"/>
  <c r="L832" i="11"/>
  <c r="Q832" i="11" s="1"/>
  <c r="K832" i="11"/>
  <c r="P832" i="11" s="1"/>
  <c r="J832" i="11"/>
  <c r="O832" i="11" s="1"/>
  <c r="I832" i="11"/>
  <c r="N832" i="11" s="1"/>
  <c r="H832" i="11"/>
  <c r="G832" i="11"/>
  <c r="F832" i="11"/>
  <c r="E832" i="11"/>
  <c r="M831" i="11"/>
  <c r="L831" i="11"/>
  <c r="Q831" i="11" s="1"/>
  <c r="K831" i="11"/>
  <c r="P831" i="11" s="1"/>
  <c r="J831" i="11"/>
  <c r="O831" i="11" s="1"/>
  <c r="I831" i="11"/>
  <c r="N831" i="11" s="1"/>
  <c r="H831" i="11"/>
  <c r="G831" i="11"/>
  <c r="F831" i="11"/>
  <c r="E831" i="11"/>
  <c r="M830" i="11"/>
  <c r="L830" i="11"/>
  <c r="Q830" i="11" s="1"/>
  <c r="K830" i="11"/>
  <c r="P830" i="11" s="1"/>
  <c r="J830" i="11"/>
  <c r="O830" i="11" s="1"/>
  <c r="I830" i="11"/>
  <c r="N830" i="11" s="1"/>
  <c r="H830" i="11"/>
  <c r="G830" i="11"/>
  <c r="F830" i="11"/>
  <c r="E830" i="11"/>
  <c r="M829" i="11"/>
  <c r="L829" i="11"/>
  <c r="Q829" i="11" s="1"/>
  <c r="K829" i="11"/>
  <c r="P829" i="11" s="1"/>
  <c r="J829" i="11"/>
  <c r="O829" i="11" s="1"/>
  <c r="I829" i="11"/>
  <c r="N829" i="11" s="1"/>
  <c r="H829" i="11"/>
  <c r="G829" i="11"/>
  <c r="F829" i="11"/>
  <c r="E829" i="11"/>
  <c r="M828" i="11"/>
  <c r="L828" i="11"/>
  <c r="Q828" i="11" s="1"/>
  <c r="K828" i="11"/>
  <c r="P828" i="11" s="1"/>
  <c r="J828" i="11"/>
  <c r="O828" i="11" s="1"/>
  <c r="I828" i="11"/>
  <c r="N828" i="11" s="1"/>
  <c r="H828" i="11"/>
  <c r="G828" i="11"/>
  <c r="F828" i="11"/>
  <c r="E828" i="11"/>
  <c r="M827" i="11"/>
  <c r="L827" i="11"/>
  <c r="Q827" i="11" s="1"/>
  <c r="K827" i="11"/>
  <c r="P827" i="11" s="1"/>
  <c r="J827" i="11"/>
  <c r="O827" i="11" s="1"/>
  <c r="I827" i="11"/>
  <c r="N827" i="11" s="1"/>
  <c r="H827" i="11"/>
  <c r="G827" i="11"/>
  <c r="F827" i="11"/>
  <c r="E827" i="11"/>
  <c r="M826" i="11"/>
  <c r="L826" i="11"/>
  <c r="Q826" i="11" s="1"/>
  <c r="K826" i="11"/>
  <c r="P826" i="11" s="1"/>
  <c r="J826" i="11"/>
  <c r="O826" i="11" s="1"/>
  <c r="I826" i="11"/>
  <c r="N826" i="11" s="1"/>
  <c r="H826" i="11"/>
  <c r="G826" i="11"/>
  <c r="F826" i="11"/>
  <c r="E826" i="11"/>
  <c r="M825" i="11"/>
  <c r="L825" i="11"/>
  <c r="Q825" i="11" s="1"/>
  <c r="K825" i="11"/>
  <c r="P825" i="11" s="1"/>
  <c r="J825" i="11"/>
  <c r="O825" i="11" s="1"/>
  <c r="I825" i="11"/>
  <c r="N825" i="11" s="1"/>
  <c r="H825" i="11"/>
  <c r="G825" i="11"/>
  <c r="F825" i="11"/>
  <c r="E825" i="11"/>
  <c r="M824" i="11"/>
  <c r="L824" i="11"/>
  <c r="Q824" i="11" s="1"/>
  <c r="K824" i="11"/>
  <c r="P824" i="11" s="1"/>
  <c r="J824" i="11"/>
  <c r="O824" i="11" s="1"/>
  <c r="I824" i="11"/>
  <c r="N824" i="11" s="1"/>
  <c r="H824" i="11"/>
  <c r="G824" i="11"/>
  <c r="F824" i="11"/>
  <c r="E824" i="11"/>
  <c r="M823" i="11"/>
  <c r="L823" i="11"/>
  <c r="Q823" i="11" s="1"/>
  <c r="K823" i="11"/>
  <c r="P823" i="11" s="1"/>
  <c r="J823" i="11"/>
  <c r="O823" i="11" s="1"/>
  <c r="I823" i="11"/>
  <c r="N823" i="11" s="1"/>
  <c r="H823" i="11"/>
  <c r="G823" i="11"/>
  <c r="F823" i="11"/>
  <c r="E823" i="11"/>
  <c r="M822" i="11"/>
  <c r="L822" i="11"/>
  <c r="Q822" i="11" s="1"/>
  <c r="K822" i="11"/>
  <c r="P822" i="11" s="1"/>
  <c r="J822" i="11"/>
  <c r="O822" i="11" s="1"/>
  <c r="I822" i="11"/>
  <c r="N822" i="11" s="1"/>
  <c r="H822" i="11"/>
  <c r="G822" i="11"/>
  <c r="F822" i="11"/>
  <c r="E822" i="11"/>
  <c r="M821" i="11"/>
  <c r="L821" i="11"/>
  <c r="Q821" i="11" s="1"/>
  <c r="K821" i="11"/>
  <c r="P821" i="11" s="1"/>
  <c r="J821" i="11"/>
  <c r="O821" i="11" s="1"/>
  <c r="I821" i="11"/>
  <c r="N821" i="11" s="1"/>
  <c r="H821" i="11"/>
  <c r="G821" i="11"/>
  <c r="F821" i="11"/>
  <c r="E821" i="11"/>
  <c r="M820" i="11"/>
  <c r="L820" i="11"/>
  <c r="Q820" i="11" s="1"/>
  <c r="K820" i="11"/>
  <c r="P820" i="11" s="1"/>
  <c r="J820" i="11"/>
  <c r="O820" i="11" s="1"/>
  <c r="I820" i="11"/>
  <c r="N820" i="11" s="1"/>
  <c r="H820" i="11"/>
  <c r="G820" i="11"/>
  <c r="F820" i="11"/>
  <c r="E820" i="11"/>
  <c r="M819" i="11"/>
  <c r="L819" i="11"/>
  <c r="Q819" i="11" s="1"/>
  <c r="K819" i="11"/>
  <c r="P819" i="11" s="1"/>
  <c r="J819" i="11"/>
  <c r="O819" i="11" s="1"/>
  <c r="I819" i="11"/>
  <c r="N819" i="11" s="1"/>
  <c r="H819" i="11"/>
  <c r="G819" i="11"/>
  <c r="F819" i="11"/>
  <c r="E819" i="11"/>
  <c r="M818" i="11"/>
  <c r="L818" i="11"/>
  <c r="Q818" i="11" s="1"/>
  <c r="K818" i="11"/>
  <c r="P818" i="11" s="1"/>
  <c r="J818" i="11"/>
  <c r="O818" i="11" s="1"/>
  <c r="I818" i="11"/>
  <c r="N818" i="11" s="1"/>
  <c r="H818" i="11"/>
  <c r="G818" i="11"/>
  <c r="F818" i="11"/>
  <c r="E818" i="11"/>
  <c r="M817" i="11"/>
  <c r="L817" i="11"/>
  <c r="Q817" i="11" s="1"/>
  <c r="K817" i="11"/>
  <c r="P817" i="11" s="1"/>
  <c r="J817" i="11"/>
  <c r="O817" i="11" s="1"/>
  <c r="I817" i="11"/>
  <c r="N817" i="11" s="1"/>
  <c r="H817" i="11"/>
  <c r="G817" i="11"/>
  <c r="F817" i="11"/>
  <c r="E817" i="11"/>
  <c r="M816" i="11"/>
  <c r="L816" i="11"/>
  <c r="Q816" i="11" s="1"/>
  <c r="K816" i="11"/>
  <c r="P816" i="11" s="1"/>
  <c r="J816" i="11"/>
  <c r="O816" i="11" s="1"/>
  <c r="I816" i="11"/>
  <c r="N816" i="11" s="1"/>
  <c r="H816" i="11"/>
  <c r="G816" i="11"/>
  <c r="F816" i="11"/>
  <c r="E816" i="11"/>
  <c r="M815" i="11"/>
  <c r="L815" i="11"/>
  <c r="Q815" i="11" s="1"/>
  <c r="K815" i="11"/>
  <c r="P815" i="11" s="1"/>
  <c r="J815" i="11"/>
  <c r="O815" i="11" s="1"/>
  <c r="I815" i="11"/>
  <c r="N815" i="11" s="1"/>
  <c r="H815" i="11"/>
  <c r="G815" i="11"/>
  <c r="F815" i="11"/>
  <c r="E815" i="11"/>
  <c r="M814" i="11"/>
  <c r="L814" i="11"/>
  <c r="Q814" i="11" s="1"/>
  <c r="K814" i="11"/>
  <c r="P814" i="11" s="1"/>
  <c r="J814" i="11"/>
  <c r="O814" i="11" s="1"/>
  <c r="I814" i="11"/>
  <c r="N814" i="11" s="1"/>
  <c r="H814" i="11"/>
  <c r="G814" i="11"/>
  <c r="F814" i="11"/>
  <c r="E814" i="11"/>
  <c r="M813" i="11"/>
  <c r="L813" i="11"/>
  <c r="Q813" i="11" s="1"/>
  <c r="K813" i="11"/>
  <c r="P813" i="11" s="1"/>
  <c r="J813" i="11"/>
  <c r="O813" i="11" s="1"/>
  <c r="I813" i="11"/>
  <c r="N813" i="11" s="1"/>
  <c r="H813" i="11"/>
  <c r="G813" i="11"/>
  <c r="F813" i="11"/>
  <c r="E813" i="11"/>
  <c r="M812" i="11"/>
  <c r="L812" i="11"/>
  <c r="Q812" i="11" s="1"/>
  <c r="K812" i="11"/>
  <c r="P812" i="11" s="1"/>
  <c r="J812" i="11"/>
  <c r="O812" i="11" s="1"/>
  <c r="I812" i="11"/>
  <c r="N812" i="11" s="1"/>
  <c r="H812" i="11"/>
  <c r="G812" i="11"/>
  <c r="F812" i="11"/>
  <c r="E812" i="11"/>
  <c r="M811" i="11"/>
  <c r="L811" i="11"/>
  <c r="Q811" i="11" s="1"/>
  <c r="K811" i="11"/>
  <c r="P811" i="11" s="1"/>
  <c r="J811" i="11"/>
  <c r="O811" i="11" s="1"/>
  <c r="I811" i="11"/>
  <c r="N811" i="11" s="1"/>
  <c r="H811" i="11"/>
  <c r="G811" i="11"/>
  <c r="F811" i="11"/>
  <c r="E811" i="11"/>
  <c r="M810" i="11"/>
  <c r="L810" i="11"/>
  <c r="Q810" i="11" s="1"/>
  <c r="K810" i="11"/>
  <c r="P810" i="11" s="1"/>
  <c r="J810" i="11"/>
  <c r="O810" i="11" s="1"/>
  <c r="I810" i="11"/>
  <c r="N810" i="11" s="1"/>
  <c r="H810" i="11"/>
  <c r="G810" i="11"/>
  <c r="F810" i="11"/>
  <c r="E810" i="11"/>
  <c r="M809" i="11"/>
  <c r="L809" i="11"/>
  <c r="Q809" i="11" s="1"/>
  <c r="K809" i="11"/>
  <c r="P809" i="11" s="1"/>
  <c r="J809" i="11"/>
  <c r="O809" i="11" s="1"/>
  <c r="I809" i="11"/>
  <c r="N809" i="11" s="1"/>
  <c r="H809" i="11"/>
  <c r="G809" i="11"/>
  <c r="F809" i="11"/>
  <c r="E809" i="11"/>
  <c r="M808" i="11"/>
  <c r="L808" i="11"/>
  <c r="Q808" i="11" s="1"/>
  <c r="K808" i="11"/>
  <c r="P808" i="11" s="1"/>
  <c r="J808" i="11"/>
  <c r="O808" i="11" s="1"/>
  <c r="I808" i="11"/>
  <c r="N808" i="11" s="1"/>
  <c r="H808" i="11"/>
  <c r="G808" i="11"/>
  <c r="F808" i="11"/>
  <c r="E808" i="11"/>
  <c r="M807" i="11"/>
  <c r="L807" i="11"/>
  <c r="Q807" i="11" s="1"/>
  <c r="K807" i="11"/>
  <c r="P807" i="11" s="1"/>
  <c r="J807" i="11"/>
  <c r="O807" i="11" s="1"/>
  <c r="I807" i="11"/>
  <c r="N807" i="11" s="1"/>
  <c r="H807" i="11"/>
  <c r="G807" i="11"/>
  <c r="F807" i="11"/>
  <c r="E807" i="11"/>
  <c r="M806" i="11"/>
  <c r="L806" i="11"/>
  <c r="Q806" i="11" s="1"/>
  <c r="K806" i="11"/>
  <c r="P806" i="11" s="1"/>
  <c r="J806" i="11"/>
  <c r="O806" i="11" s="1"/>
  <c r="I806" i="11"/>
  <c r="N806" i="11" s="1"/>
  <c r="H806" i="11"/>
  <c r="G806" i="11"/>
  <c r="F806" i="11"/>
  <c r="E806" i="11"/>
  <c r="M805" i="11"/>
  <c r="L805" i="11"/>
  <c r="Q805" i="11" s="1"/>
  <c r="K805" i="11"/>
  <c r="P805" i="11" s="1"/>
  <c r="J805" i="11"/>
  <c r="O805" i="11" s="1"/>
  <c r="I805" i="11"/>
  <c r="N805" i="11" s="1"/>
  <c r="H805" i="11"/>
  <c r="G805" i="11"/>
  <c r="F805" i="11"/>
  <c r="E805" i="11"/>
  <c r="M804" i="11"/>
  <c r="L804" i="11"/>
  <c r="Q804" i="11" s="1"/>
  <c r="K804" i="11"/>
  <c r="P804" i="11" s="1"/>
  <c r="J804" i="11"/>
  <c r="O804" i="11" s="1"/>
  <c r="I804" i="11"/>
  <c r="N804" i="11" s="1"/>
  <c r="H804" i="11"/>
  <c r="G804" i="11"/>
  <c r="F804" i="11"/>
  <c r="E804" i="11"/>
  <c r="M803" i="11"/>
  <c r="L803" i="11"/>
  <c r="Q803" i="11" s="1"/>
  <c r="K803" i="11"/>
  <c r="P803" i="11" s="1"/>
  <c r="J803" i="11"/>
  <c r="O803" i="11" s="1"/>
  <c r="I803" i="11"/>
  <c r="N803" i="11" s="1"/>
  <c r="H803" i="11"/>
  <c r="G803" i="11"/>
  <c r="F803" i="11"/>
  <c r="E803" i="11"/>
  <c r="M802" i="11"/>
  <c r="L802" i="11"/>
  <c r="Q802" i="11" s="1"/>
  <c r="K802" i="11"/>
  <c r="P802" i="11" s="1"/>
  <c r="J802" i="11"/>
  <c r="O802" i="11" s="1"/>
  <c r="I802" i="11"/>
  <c r="N802" i="11" s="1"/>
  <c r="H802" i="11"/>
  <c r="G802" i="11"/>
  <c r="F802" i="11"/>
  <c r="E802" i="11"/>
  <c r="M801" i="11"/>
  <c r="L801" i="11"/>
  <c r="Q801" i="11" s="1"/>
  <c r="K801" i="11"/>
  <c r="P801" i="11" s="1"/>
  <c r="J801" i="11"/>
  <c r="O801" i="11" s="1"/>
  <c r="I801" i="11"/>
  <c r="N801" i="11" s="1"/>
  <c r="H801" i="11"/>
  <c r="G801" i="11"/>
  <c r="F801" i="11"/>
  <c r="E801" i="11"/>
  <c r="M800" i="11"/>
  <c r="L800" i="11"/>
  <c r="Q800" i="11" s="1"/>
  <c r="K800" i="11"/>
  <c r="P800" i="11" s="1"/>
  <c r="J800" i="11"/>
  <c r="O800" i="11" s="1"/>
  <c r="I800" i="11"/>
  <c r="N800" i="11" s="1"/>
  <c r="H800" i="11"/>
  <c r="G800" i="11"/>
  <c r="F800" i="11"/>
  <c r="E800" i="11"/>
  <c r="M799" i="11"/>
  <c r="L799" i="11"/>
  <c r="Q799" i="11" s="1"/>
  <c r="K799" i="11"/>
  <c r="P799" i="11" s="1"/>
  <c r="J799" i="11"/>
  <c r="O799" i="11" s="1"/>
  <c r="I799" i="11"/>
  <c r="N799" i="11" s="1"/>
  <c r="H799" i="11"/>
  <c r="G799" i="11"/>
  <c r="F799" i="11"/>
  <c r="E799" i="11"/>
  <c r="M798" i="11"/>
  <c r="L798" i="11"/>
  <c r="Q798" i="11" s="1"/>
  <c r="K798" i="11"/>
  <c r="P798" i="11" s="1"/>
  <c r="J798" i="11"/>
  <c r="O798" i="11" s="1"/>
  <c r="I798" i="11"/>
  <c r="N798" i="11" s="1"/>
  <c r="H798" i="11"/>
  <c r="G798" i="11"/>
  <c r="F798" i="11"/>
  <c r="E798" i="11"/>
  <c r="M797" i="11"/>
  <c r="L797" i="11"/>
  <c r="Q797" i="11" s="1"/>
  <c r="K797" i="11"/>
  <c r="P797" i="11" s="1"/>
  <c r="J797" i="11"/>
  <c r="O797" i="11" s="1"/>
  <c r="I797" i="11"/>
  <c r="N797" i="11" s="1"/>
  <c r="H797" i="11"/>
  <c r="G797" i="11"/>
  <c r="F797" i="11"/>
  <c r="E797" i="11"/>
  <c r="M796" i="11"/>
  <c r="L796" i="11"/>
  <c r="Q796" i="11" s="1"/>
  <c r="K796" i="11"/>
  <c r="P796" i="11" s="1"/>
  <c r="J796" i="11"/>
  <c r="O796" i="11" s="1"/>
  <c r="I796" i="11"/>
  <c r="N796" i="11" s="1"/>
  <c r="H796" i="11"/>
  <c r="G796" i="11"/>
  <c r="F796" i="11"/>
  <c r="E796" i="11"/>
  <c r="M795" i="11"/>
  <c r="L795" i="11"/>
  <c r="Q795" i="11" s="1"/>
  <c r="K795" i="11"/>
  <c r="P795" i="11" s="1"/>
  <c r="J795" i="11"/>
  <c r="O795" i="11" s="1"/>
  <c r="I795" i="11"/>
  <c r="N795" i="11" s="1"/>
  <c r="H795" i="11"/>
  <c r="G795" i="11"/>
  <c r="F795" i="11"/>
  <c r="E795" i="11"/>
  <c r="M794" i="11"/>
  <c r="L794" i="11"/>
  <c r="Q794" i="11" s="1"/>
  <c r="K794" i="11"/>
  <c r="P794" i="11" s="1"/>
  <c r="J794" i="11"/>
  <c r="O794" i="11" s="1"/>
  <c r="I794" i="11"/>
  <c r="N794" i="11" s="1"/>
  <c r="H794" i="11"/>
  <c r="G794" i="11"/>
  <c r="F794" i="11"/>
  <c r="E794" i="11"/>
  <c r="M793" i="11"/>
  <c r="L793" i="11"/>
  <c r="Q793" i="11" s="1"/>
  <c r="K793" i="11"/>
  <c r="P793" i="11" s="1"/>
  <c r="J793" i="11"/>
  <c r="O793" i="11" s="1"/>
  <c r="I793" i="11"/>
  <c r="N793" i="11" s="1"/>
  <c r="H793" i="11"/>
  <c r="G793" i="11"/>
  <c r="F793" i="11"/>
  <c r="E793" i="11"/>
  <c r="M792" i="11"/>
  <c r="L792" i="11"/>
  <c r="Q792" i="11" s="1"/>
  <c r="K792" i="11"/>
  <c r="P792" i="11" s="1"/>
  <c r="J792" i="11"/>
  <c r="O792" i="11" s="1"/>
  <c r="I792" i="11"/>
  <c r="N792" i="11" s="1"/>
  <c r="H792" i="11"/>
  <c r="G792" i="11"/>
  <c r="F792" i="11"/>
  <c r="E792" i="11"/>
  <c r="M791" i="11"/>
  <c r="L791" i="11"/>
  <c r="Q791" i="11" s="1"/>
  <c r="K791" i="11"/>
  <c r="P791" i="11" s="1"/>
  <c r="J791" i="11"/>
  <c r="O791" i="11" s="1"/>
  <c r="I791" i="11"/>
  <c r="N791" i="11" s="1"/>
  <c r="H791" i="11"/>
  <c r="G791" i="11"/>
  <c r="F791" i="11"/>
  <c r="E791" i="11"/>
  <c r="M790" i="11"/>
  <c r="L790" i="11"/>
  <c r="Q790" i="11" s="1"/>
  <c r="K790" i="11"/>
  <c r="P790" i="11" s="1"/>
  <c r="J790" i="11"/>
  <c r="O790" i="11" s="1"/>
  <c r="I790" i="11"/>
  <c r="N790" i="11" s="1"/>
  <c r="H790" i="11"/>
  <c r="G790" i="11"/>
  <c r="F790" i="11"/>
  <c r="E790" i="11"/>
  <c r="M789" i="11"/>
  <c r="L789" i="11"/>
  <c r="Q789" i="11" s="1"/>
  <c r="K789" i="11"/>
  <c r="P789" i="11" s="1"/>
  <c r="J789" i="11"/>
  <c r="O789" i="11" s="1"/>
  <c r="I789" i="11"/>
  <c r="N789" i="11" s="1"/>
  <c r="H789" i="11"/>
  <c r="G789" i="11"/>
  <c r="F789" i="11"/>
  <c r="E789" i="11"/>
  <c r="M788" i="11"/>
  <c r="L788" i="11"/>
  <c r="Q788" i="11" s="1"/>
  <c r="K788" i="11"/>
  <c r="P788" i="11" s="1"/>
  <c r="J788" i="11"/>
  <c r="O788" i="11" s="1"/>
  <c r="I788" i="11"/>
  <c r="N788" i="11" s="1"/>
  <c r="H788" i="11"/>
  <c r="G788" i="11"/>
  <c r="F788" i="11"/>
  <c r="E788" i="11"/>
  <c r="M787" i="11"/>
  <c r="L787" i="11"/>
  <c r="Q787" i="11" s="1"/>
  <c r="K787" i="11"/>
  <c r="P787" i="11" s="1"/>
  <c r="J787" i="11"/>
  <c r="O787" i="11" s="1"/>
  <c r="I787" i="11"/>
  <c r="N787" i="11" s="1"/>
  <c r="H787" i="11"/>
  <c r="G787" i="11"/>
  <c r="F787" i="11"/>
  <c r="E787" i="11"/>
  <c r="M786" i="11"/>
  <c r="L786" i="11"/>
  <c r="Q786" i="11" s="1"/>
  <c r="K786" i="11"/>
  <c r="P786" i="11" s="1"/>
  <c r="J786" i="11"/>
  <c r="O786" i="11" s="1"/>
  <c r="I786" i="11"/>
  <c r="N786" i="11" s="1"/>
  <c r="H786" i="11"/>
  <c r="G786" i="11"/>
  <c r="F786" i="11"/>
  <c r="E786" i="11"/>
  <c r="M785" i="11"/>
  <c r="L785" i="11"/>
  <c r="Q785" i="11" s="1"/>
  <c r="K785" i="11"/>
  <c r="P785" i="11" s="1"/>
  <c r="J785" i="11"/>
  <c r="O785" i="11" s="1"/>
  <c r="I785" i="11"/>
  <c r="N785" i="11" s="1"/>
  <c r="H785" i="11"/>
  <c r="G785" i="11"/>
  <c r="F785" i="11"/>
  <c r="E785" i="11"/>
  <c r="M784" i="11"/>
  <c r="L784" i="11"/>
  <c r="Q784" i="11" s="1"/>
  <c r="K784" i="11"/>
  <c r="P784" i="11" s="1"/>
  <c r="J784" i="11"/>
  <c r="O784" i="11" s="1"/>
  <c r="I784" i="11"/>
  <c r="N784" i="11" s="1"/>
  <c r="H784" i="11"/>
  <c r="G784" i="11"/>
  <c r="F784" i="11"/>
  <c r="E784" i="11"/>
  <c r="M783" i="11"/>
  <c r="L783" i="11"/>
  <c r="Q783" i="11" s="1"/>
  <c r="K783" i="11"/>
  <c r="P783" i="11" s="1"/>
  <c r="J783" i="11"/>
  <c r="O783" i="11" s="1"/>
  <c r="I783" i="11"/>
  <c r="N783" i="11" s="1"/>
  <c r="H783" i="11"/>
  <c r="G783" i="11"/>
  <c r="F783" i="11"/>
  <c r="E783" i="11"/>
  <c r="M782" i="11"/>
  <c r="L782" i="11"/>
  <c r="Q782" i="11" s="1"/>
  <c r="K782" i="11"/>
  <c r="P782" i="11" s="1"/>
  <c r="J782" i="11"/>
  <c r="O782" i="11" s="1"/>
  <c r="I782" i="11"/>
  <c r="N782" i="11" s="1"/>
  <c r="H782" i="11"/>
  <c r="G782" i="11"/>
  <c r="F782" i="11"/>
  <c r="E782" i="11"/>
  <c r="M781" i="11"/>
  <c r="L781" i="11"/>
  <c r="Q781" i="11" s="1"/>
  <c r="K781" i="11"/>
  <c r="P781" i="11" s="1"/>
  <c r="J781" i="11"/>
  <c r="O781" i="11" s="1"/>
  <c r="I781" i="11"/>
  <c r="N781" i="11" s="1"/>
  <c r="H781" i="11"/>
  <c r="G781" i="11"/>
  <c r="F781" i="11"/>
  <c r="E781" i="11"/>
  <c r="M780" i="11"/>
  <c r="L780" i="11"/>
  <c r="Q780" i="11" s="1"/>
  <c r="K780" i="11"/>
  <c r="P780" i="11" s="1"/>
  <c r="J780" i="11"/>
  <c r="O780" i="11" s="1"/>
  <c r="I780" i="11"/>
  <c r="N780" i="11" s="1"/>
  <c r="H780" i="11"/>
  <c r="G780" i="11"/>
  <c r="F780" i="11"/>
  <c r="E780" i="11"/>
  <c r="M779" i="11"/>
  <c r="L779" i="11"/>
  <c r="Q779" i="11" s="1"/>
  <c r="K779" i="11"/>
  <c r="P779" i="11" s="1"/>
  <c r="J779" i="11"/>
  <c r="O779" i="11" s="1"/>
  <c r="I779" i="11"/>
  <c r="N779" i="11" s="1"/>
  <c r="H779" i="11"/>
  <c r="G779" i="11"/>
  <c r="F779" i="11"/>
  <c r="E779" i="11"/>
  <c r="M778" i="11"/>
  <c r="L778" i="11"/>
  <c r="Q778" i="11" s="1"/>
  <c r="K778" i="11"/>
  <c r="P778" i="11" s="1"/>
  <c r="J778" i="11"/>
  <c r="O778" i="11" s="1"/>
  <c r="I778" i="11"/>
  <c r="N778" i="11" s="1"/>
  <c r="H778" i="11"/>
  <c r="G778" i="11"/>
  <c r="F778" i="11"/>
  <c r="E778" i="11"/>
  <c r="M777" i="11"/>
  <c r="L777" i="11"/>
  <c r="Q777" i="11" s="1"/>
  <c r="K777" i="11"/>
  <c r="P777" i="11" s="1"/>
  <c r="J777" i="11"/>
  <c r="O777" i="11" s="1"/>
  <c r="I777" i="11"/>
  <c r="N777" i="11" s="1"/>
  <c r="H777" i="11"/>
  <c r="G777" i="11"/>
  <c r="F777" i="11"/>
  <c r="E777" i="11"/>
  <c r="M776" i="11"/>
  <c r="L776" i="11"/>
  <c r="Q776" i="11" s="1"/>
  <c r="K776" i="11"/>
  <c r="P776" i="11" s="1"/>
  <c r="J776" i="11"/>
  <c r="O776" i="11" s="1"/>
  <c r="I776" i="11"/>
  <c r="N776" i="11" s="1"/>
  <c r="H776" i="11"/>
  <c r="G776" i="11"/>
  <c r="F776" i="11"/>
  <c r="E776" i="11"/>
  <c r="M775" i="11"/>
  <c r="L775" i="11"/>
  <c r="Q775" i="11" s="1"/>
  <c r="K775" i="11"/>
  <c r="P775" i="11" s="1"/>
  <c r="J775" i="11"/>
  <c r="O775" i="11" s="1"/>
  <c r="I775" i="11"/>
  <c r="N775" i="11" s="1"/>
  <c r="H775" i="11"/>
  <c r="G775" i="11"/>
  <c r="F775" i="11"/>
  <c r="E775" i="11"/>
  <c r="M774" i="11"/>
  <c r="L774" i="11"/>
  <c r="Q774" i="11" s="1"/>
  <c r="K774" i="11"/>
  <c r="P774" i="11" s="1"/>
  <c r="J774" i="11"/>
  <c r="O774" i="11" s="1"/>
  <c r="I774" i="11"/>
  <c r="N774" i="11" s="1"/>
  <c r="H774" i="11"/>
  <c r="G774" i="11"/>
  <c r="F774" i="11"/>
  <c r="E774" i="11"/>
  <c r="M773" i="11"/>
  <c r="L773" i="11"/>
  <c r="Q773" i="11" s="1"/>
  <c r="K773" i="11"/>
  <c r="P773" i="11" s="1"/>
  <c r="J773" i="11"/>
  <c r="O773" i="11" s="1"/>
  <c r="I773" i="11"/>
  <c r="N773" i="11" s="1"/>
  <c r="H773" i="11"/>
  <c r="G773" i="11"/>
  <c r="F773" i="11"/>
  <c r="E773" i="11"/>
  <c r="M772" i="11"/>
  <c r="L772" i="11"/>
  <c r="Q772" i="11" s="1"/>
  <c r="K772" i="11"/>
  <c r="P772" i="11" s="1"/>
  <c r="J772" i="11"/>
  <c r="O772" i="11" s="1"/>
  <c r="I772" i="11"/>
  <c r="N772" i="11" s="1"/>
  <c r="H772" i="11"/>
  <c r="G772" i="11"/>
  <c r="F772" i="11"/>
  <c r="E772" i="11"/>
  <c r="M771" i="11"/>
  <c r="L771" i="11"/>
  <c r="Q771" i="11" s="1"/>
  <c r="K771" i="11"/>
  <c r="P771" i="11" s="1"/>
  <c r="J771" i="11"/>
  <c r="O771" i="11" s="1"/>
  <c r="I771" i="11"/>
  <c r="N771" i="11" s="1"/>
  <c r="H771" i="11"/>
  <c r="G771" i="11"/>
  <c r="F771" i="11"/>
  <c r="E771" i="11"/>
  <c r="M770" i="11"/>
  <c r="L770" i="11"/>
  <c r="Q770" i="11" s="1"/>
  <c r="K770" i="11"/>
  <c r="P770" i="11" s="1"/>
  <c r="J770" i="11"/>
  <c r="O770" i="11" s="1"/>
  <c r="I770" i="11"/>
  <c r="N770" i="11" s="1"/>
  <c r="H770" i="11"/>
  <c r="G770" i="11"/>
  <c r="F770" i="11"/>
  <c r="E770" i="11"/>
  <c r="M769" i="11"/>
  <c r="L769" i="11"/>
  <c r="Q769" i="11" s="1"/>
  <c r="K769" i="11"/>
  <c r="P769" i="11" s="1"/>
  <c r="J769" i="11"/>
  <c r="O769" i="11" s="1"/>
  <c r="I769" i="11"/>
  <c r="N769" i="11" s="1"/>
  <c r="H769" i="11"/>
  <c r="G769" i="11"/>
  <c r="F769" i="11"/>
  <c r="E769" i="11"/>
  <c r="M768" i="11"/>
  <c r="L768" i="11"/>
  <c r="Q768" i="11" s="1"/>
  <c r="K768" i="11"/>
  <c r="P768" i="11" s="1"/>
  <c r="J768" i="11"/>
  <c r="O768" i="11" s="1"/>
  <c r="I768" i="11"/>
  <c r="N768" i="11" s="1"/>
  <c r="H768" i="11"/>
  <c r="G768" i="11"/>
  <c r="F768" i="11"/>
  <c r="E768" i="11"/>
  <c r="M767" i="11"/>
  <c r="L767" i="11"/>
  <c r="Q767" i="11" s="1"/>
  <c r="K767" i="11"/>
  <c r="P767" i="11" s="1"/>
  <c r="J767" i="11"/>
  <c r="O767" i="11" s="1"/>
  <c r="I767" i="11"/>
  <c r="N767" i="11" s="1"/>
  <c r="H767" i="11"/>
  <c r="G767" i="11"/>
  <c r="F767" i="11"/>
  <c r="E767" i="11"/>
  <c r="M766" i="11"/>
  <c r="L766" i="11"/>
  <c r="Q766" i="11" s="1"/>
  <c r="K766" i="11"/>
  <c r="P766" i="11" s="1"/>
  <c r="J766" i="11"/>
  <c r="O766" i="11" s="1"/>
  <c r="I766" i="11"/>
  <c r="N766" i="11" s="1"/>
  <c r="H766" i="11"/>
  <c r="G766" i="11"/>
  <c r="F766" i="11"/>
  <c r="E766" i="11"/>
  <c r="M765" i="11"/>
  <c r="L765" i="11"/>
  <c r="Q765" i="11" s="1"/>
  <c r="K765" i="11"/>
  <c r="P765" i="11" s="1"/>
  <c r="J765" i="11"/>
  <c r="O765" i="11" s="1"/>
  <c r="I765" i="11"/>
  <c r="N765" i="11" s="1"/>
  <c r="H765" i="11"/>
  <c r="G765" i="11"/>
  <c r="F765" i="11"/>
  <c r="E765" i="11"/>
  <c r="M764" i="11"/>
  <c r="L764" i="11"/>
  <c r="Q764" i="11" s="1"/>
  <c r="K764" i="11"/>
  <c r="P764" i="11" s="1"/>
  <c r="J764" i="11"/>
  <c r="O764" i="11" s="1"/>
  <c r="I764" i="11"/>
  <c r="N764" i="11" s="1"/>
  <c r="H764" i="11"/>
  <c r="G764" i="11"/>
  <c r="F764" i="11"/>
  <c r="E764" i="11"/>
  <c r="M763" i="11"/>
  <c r="L763" i="11"/>
  <c r="Q763" i="11" s="1"/>
  <c r="K763" i="11"/>
  <c r="P763" i="11" s="1"/>
  <c r="J763" i="11"/>
  <c r="O763" i="11" s="1"/>
  <c r="I763" i="11"/>
  <c r="N763" i="11" s="1"/>
  <c r="H763" i="11"/>
  <c r="G763" i="11"/>
  <c r="F763" i="11"/>
  <c r="E763" i="11"/>
  <c r="M762" i="11"/>
  <c r="L762" i="11"/>
  <c r="Q762" i="11" s="1"/>
  <c r="K762" i="11"/>
  <c r="P762" i="11" s="1"/>
  <c r="J762" i="11"/>
  <c r="O762" i="11" s="1"/>
  <c r="I762" i="11"/>
  <c r="N762" i="11" s="1"/>
  <c r="H762" i="11"/>
  <c r="G762" i="11"/>
  <c r="F762" i="11"/>
  <c r="E762" i="11"/>
  <c r="M761" i="11"/>
  <c r="L761" i="11"/>
  <c r="Q761" i="11" s="1"/>
  <c r="K761" i="11"/>
  <c r="P761" i="11" s="1"/>
  <c r="J761" i="11"/>
  <c r="O761" i="11" s="1"/>
  <c r="I761" i="11"/>
  <c r="N761" i="11" s="1"/>
  <c r="H761" i="11"/>
  <c r="G761" i="11"/>
  <c r="F761" i="11"/>
  <c r="E761" i="11"/>
  <c r="M760" i="11"/>
  <c r="L760" i="11"/>
  <c r="Q760" i="11" s="1"/>
  <c r="K760" i="11"/>
  <c r="P760" i="11" s="1"/>
  <c r="J760" i="11"/>
  <c r="O760" i="11" s="1"/>
  <c r="I760" i="11"/>
  <c r="N760" i="11" s="1"/>
  <c r="H760" i="11"/>
  <c r="G760" i="11"/>
  <c r="F760" i="11"/>
  <c r="E760" i="11"/>
  <c r="M759" i="11"/>
  <c r="L759" i="11"/>
  <c r="Q759" i="11" s="1"/>
  <c r="K759" i="11"/>
  <c r="P759" i="11" s="1"/>
  <c r="J759" i="11"/>
  <c r="O759" i="11" s="1"/>
  <c r="I759" i="11"/>
  <c r="N759" i="11" s="1"/>
  <c r="H759" i="11"/>
  <c r="G759" i="11"/>
  <c r="F759" i="11"/>
  <c r="E759" i="11"/>
  <c r="M758" i="11"/>
  <c r="L758" i="11"/>
  <c r="Q758" i="11" s="1"/>
  <c r="K758" i="11"/>
  <c r="P758" i="11" s="1"/>
  <c r="J758" i="11"/>
  <c r="O758" i="11" s="1"/>
  <c r="I758" i="11"/>
  <c r="N758" i="11" s="1"/>
  <c r="H758" i="11"/>
  <c r="G758" i="11"/>
  <c r="F758" i="11"/>
  <c r="E758" i="11"/>
  <c r="M757" i="11"/>
  <c r="L757" i="11"/>
  <c r="Q757" i="11" s="1"/>
  <c r="K757" i="11"/>
  <c r="P757" i="11" s="1"/>
  <c r="J757" i="11"/>
  <c r="O757" i="11" s="1"/>
  <c r="I757" i="11"/>
  <c r="N757" i="11" s="1"/>
  <c r="H757" i="11"/>
  <c r="G757" i="11"/>
  <c r="F757" i="11"/>
  <c r="E757" i="11"/>
  <c r="M756" i="11"/>
  <c r="L756" i="11"/>
  <c r="Q756" i="11" s="1"/>
  <c r="K756" i="11"/>
  <c r="P756" i="11" s="1"/>
  <c r="J756" i="11"/>
  <c r="O756" i="11" s="1"/>
  <c r="I756" i="11"/>
  <c r="N756" i="11" s="1"/>
  <c r="H756" i="11"/>
  <c r="G756" i="11"/>
  <c r="F756" i="11"/>
  <c r="E756" i="11"/>
  <c r="M755" i="11"/>
  <c r="L755" i="11"/>
  <c r="Q755" i="11" s="1"/>
  <c r="K755" i="11"/>
  <c r="P755" i="11" s="1"/>
  <c r="J755" i="11"/>
  <c r="O755" i="11" s="1"/>
  <c r="I755" i="11"/>
  <c r="N755" i="11" s="1"/>
  <c r="H755" i="11"/>
  <c r="G755" i="11"/>
  <c r="F755" i="11"/>
  <c r="E755" i="11"/>
  <c r="M754" i="11"/>
  <c r="L754" i="11"/>
  <c r="Q754" i="11" s="1"/>
  <c r="K754" i="11"/>
  <c r="P754" i="11" s="1"/>
  <c r="J754" i="11"/>
  <c r="O754" i="11" s="1"/>
  <c r="I754" i="11"/>
  <c r="N754" i="11" s="1"/>
  <c r="H754" i="11"/>
  <c r="G754" i="11"/>
  <c r="F754" i="11"/>
  <c r="E754" i="11"/>
  <c r="M753" i="11"/>
  <c r="L753" i="11"/>
  <c r="Q753" i="11" s="1"/>
  <c r="K753" i="11"/>
  <c r="P753" i="11" s="1"/>
  <c r="J753" i="11"/>
  <c r="O753" i="11" s="1"/>
  <c r="I753" i="11"/>
  <c r="N753" i="11" s="1"/>
  <c r="H753" i="11"/>
  <c r="G753" i="11"/>
  <c r="F753" i="11"/>
  <c r="E753" i="11"/>
  <c r="M752" i="11"/>
  <c r="L752" i="11"/>
  <c r="Q752" i="11" s="1"/>
  <c r="K752" i="11"/>
  <c r="P752" i="11" s="1"/>
  <c r="J752" i="11"/>
  <c r="O752" i="11" s="1"/>
  <c r="I752" i="11"/>
  <c r="N752" i="11" s="1"/>
  <c r="H752" i="11"/>
  <c r="G752" i="11"/>
  <c r="F752" i="11"/>
  <c r="E752" i="11"/>
  <c r="M751" i="11"/>
  <c r="L751" i="11"/>
  <c r="Q751" i="11" s="1"/>
  <c r="K751" i="11"/>
  <c r="P751" i="11" s="1"/>
  <c r="J751" i="11"/>
  <c r="O751" i="11" s="1"/>
  <c r="I751" i="11"/>
  <c r="N751" i="11" s="1"/>
  <c r="H751" i="11"/>
  <c r="G751" i="11"/>
  <c r="F751" i="11"/>
  <c r="E751" i="11"/>
  <c r="M750" i="11"/>
  <c r="L750" i="11"/>
  <c r="Q750" i="11" s="1"/>
  <c r="K750" i="11"/>
  <c r="P750" i="11" s="1"/>
  <c r="J750" i="11"/>
  <c r="O750" i="11" s="1"/>
  <c r="I750" i="11"/>
  <c r="N750" i="11" s="1"/>
  <c r="H750" i="11"/>
  <c r="G750" i="11"/>
  <c r="F750" i="11"/>
  <c r="E750" i="11"/>
  <c r="M749" i="11"/>
  <c r="L749" i="11"/>
  <c r="Q749" i="11" s="1"/>
  <c r="K749" i="11"/>
  <c r="P749" i="11" s="1"/>
  <c r="J749" i="11"/>
  <c r="O749" i="11" s="1"/>
  <c r="I749" i="11"/>
  <c r="N749" i="11" s="1"/>
  <c r="H749" i="11"/>
  <c r="G749" i="11"/>
  <c r="F749" i="11"/>
  <c r="E749" i="11"/>
  <c r="M748" i="11"/>
  <c r="L748" i="11"/>
  <c r="Q748" i="11" s="1"/>
  <c r="K748" i="11"/>
  <c r="P748" i="11" s="1"/>
  <c r="J748" i="11"/>
  <c r="O748" i="11" s="1"/>
  <c r="I748" i="11"/>
  <c r="N748" i="11" s="1"/>
  <c r="H748" i="11"/>
  <c r="G748" i="11"/>
  <c r="F748" i="11"/>
  <c r="E748" i="11"/>
  <c r="M747" i="11"/>
  <c r="L747" i="11"/>
  <c r="Q747" i="11" s="1"/>
  <c r="K747" i="11"/>
  <c r="P747" i="11" s="1"/>
  <c r="J747" i="11"/>
  <c r="O747" i="11" s="1"/>
  <c r="I747" i="11"/>
  <c r="N747" i="11" s="1"/>
  <c r="H747" i="11"/>
  <c r="G747" i="11"/>
  <c r="F747" i="11"/>
  <c r="E747" i="11"/>
  <c r="M746" i="11"/>
  <c r="L746" i="11"/>
  <c r="Q746" i="11" s="1"/>
  <c r="K746" i="11"/>
  <c r="P746" i="11" s="1"/>
  <c r="J746" i="11"/>
  <c r="O746" i="11" s="1"/>
  <c r="I746" i="11"/>
  <c r="N746" i="11" s="1"/>
  <c r="H746" i="11"/>
  <c r="G746" i="11"/>
  <c r="F746" i="11"/>
  <c r="E746" i="11"/>
  <c r="M745" i="11"/>
  <c r="L745" i="11"/>
  <c r="Q745" i="11" s="1"/>
  <c r="K745" i="11"/>
  <c r="P745" i="11" s="1"/>
  <c r="J745" i="11"/>
  <c r="O745" i="11" s="1"/>
  <c r="I745" i="11"/>
  <c r="N745" i="11" s="1"/>
  <c r="H745" i="11"/>
  <c r="G745" i="11"/>
  <c r="F745" i="11"/>
  <c r="E745" i="11"/>
  <c r="M744" i="11"/>
  <c r="L744" i="11"/>
  <c r="Q744" i="11" s="1"/>
  <c r="K744" i="11"/>
  <c r="P744" i="11" s="1"/>
  <c r="J744" i="11"/>
  <c r="O744" i="11" s="1"/>
  <c r="I744" i="11"/>
  <c r="N744" i="11" s="1"/>
  <c r="H744" i="11"/>
  <c r="G744" i="11"/>
  <c r="F744" i="11"/>
  <c r="E744" i="11"/>
  <c r="M743" i="11"/>
  <c r="L743" i="11"/>
  <c r="Q743" i="11" s="1"/>
  <c r="K743" i="11"/>
  <c r="P743" i="11" s="1"/>
  <c r="J743" i="11"/>
  <c r="O743" i="11" s="1"/>
  <c r="I743" i="11"/>
  <c r="N743" i="11" s="1"/>
  <c r="H743" i="11"/>
  <c r="G743" i="11"/>
  <c r="F743" i="11"/>
  <c r="E743" i="11"/>
  <c r="M742" i="11"/>
  <c r="L742" i="11"/>
  <c r="Q742" i="11" s="1"/>
  <c r="K742" i="11"/>
  <c r="P742" i="11" s="1"/>
  <c r="J742" i="11"/>
  <c r="O742" i="11" s="1"/>
  <c r="I742" i="11"/>
  <c r="N742" i="11" s="1"/>
  <c r="H742" i="11"/>
  <c r="G742" i="11"/>
  <c r="F742" i="11"/>
  <c r="E742" i="11"/>
  <c r="M741" i="11"/>
  <c r="L741" i="11"/>
  <c r="Q741" i="11" s="1"/>
  <c r="K741" i="11"/>
  <c r="P741" i="11" s="1"/>
  <c r="J741" i="11"/>
  <c r="O741" i="11" s="1"/>
  <c r="I741" i="11"/>
  <c r="N741" i="11" s="1"/>
  <c r="H741" i="11"/>
  <c r="G741" i="11"/>
  <c r="F741" i="11"/>
  <c r="E741" i="11"/>
  <c r="M740" i="11"/>
  <c r="L740" i="11"/>
  <c r="Q740" i="11" s="1"/>
  <c r="K740" i="11"/>
  <c r="P740" i="11" s="1"/>
  <c r="J740" i="11"/>
  <c r="O740" i="11" s="1"/>
  <c r="I740" i="11"/>
  <c r="N740" i="11" s="1"/>
  <c r="H740" i="11"/>
  <c r="G740" i="11"/>
  <c r="F740" i="11"/>
  <c r="E740" i="11"/>
  <c r="M739" i="11"/>
  <c r="L739" i="11"/>
  <c r="Q739" i="11" s="1"/>
  <c r="K739" i="11"/>
  <c r="P739" i="11" s="1"/>
  <c r="J739" i="11"/>
  <c r="O739" i="11" s="1"/>
  <c r="I739" i="11"/>
  <c r="N739" i="11" s="1"/>
  <c r="H739" i="11"/>
  <c r="G739" i="11"/>
  <c r="F739" i="11"/>
  <c r="E739" i="11"/>
  <c r="M738" i="11"/>
  <c r="L738" i="11"/>
  <c r="Q738" i="11" s="1"/>
  <c r="K738" i="11"/>
  <c r="P738" i="11" s="1"/>
  <c r="J738" i="11"/>
  <c r="O738" i="11" s="1"/>
  <c r="I738" i="11"/>
  <c r="N738" i="11" s="1"/>
  <c r="H738" i="11"/>
  <c r="G738" i="11"/>
  <c r="F738" i="11"/>
  <c r="E738" i="11"/>
  <c r="M737" i="11"/>
  <c r="L737" i="11"/>
  <c r="Q737" i="11" s="1"/>
  <c r="K737" i="11"/>
  <c r="P737" i="11" s="1"/>
  <c r="J737" i="11"/>
  <c r="O737" i="11" s="1"/>
  <c r="I737" i="11"/>
  <c r="N737" i="11" s="1"/>
  <c r="H737" i="11"/>
  <c r="G737" i="11"/>
  <c r="F737" i="11"/>
  <c r="E737" i="11"/>
  <c r="M736" i="11"/>
  <c r="L736" i="11"/>
  <c r="Q736" i="11" s="1"/>
  <c r="K736" i="11"/>
  <c r="P736" i="11" s="1"/>
  <c r="J736" i="11"/>
  <c r="O736" i="11" s="1"/>
  <c r="I736" i="11"/>
  <c r="N736" i="11" s="1"/>
  <c r="H736" i="11"/>
  <c r="G736" i="11"/>
  <c r="F736" i="11"/>
  <c r="E736" i="11"/>
  <c r="M735" i="11"/>
  <c r="L735" i="11"/>
  <c r="Q735" i="11" s="1"/>
  <c r="K735" i="11"/>
  <c r="P735" i="11" s="1"/>
  <c r="J735" i="11"/>
  <c r="O735" i="11" s="1"/>
  <c r="I735" i="11"/>
  <c r="N735" i="11" s="1"/>
  <c r="H735" i="11"/>
  <c r="G735" i="11"/>
  <c r="F735" i="11"/>
  <c r="E735" i="11"/>
  <c r="M734" i="11"/>
  <c r="L734" i="11"/>
  <c r="Q734" i="11" s="1"/>
  <c r="K734" i="11"/>
  <c r="P734" i="11" s="1"/>
  <c r="J734" i="11"/>
  <c r="O734" i="11" s="1"/>
  <c r="I734" i="11"/>
  <c r="N734" i="11" s="1"/>
  <c r="H734" i="11"/>
  <c r="G734" i="11"/>
  <c r="F734" i="11"/>
  <c r="E734" i="11"/>
  <c r="M733" i="11"/>
  <c r="L733" i="11"/>
  <c r="Q733" i="11" s="1"/>
  <c r="K733" i="11"/>
  <c r="P733" i="11" s="1"/>
  <c r="J733" i="11"/>
  <c r="O733" i="11" s="1"/>
  <c r="I733" i="11"/>
  <c r="N733" i="11" s="1"/>
  <c r="H733" i="11"/>
  <c r="G733" i="11"/>
  <c r="F733" i="11"/>
  <c r="E733" i="11"/>
  <c r="M732" i="11"/>
  <c r="L732" i="11"/>
  <c r="Q732" i="11" s="1"/>
  <c r="K732" i="11"/>
  <c r="P732" i="11" s="1"/>
  <c r="J732" i="11"/>
  <c r="O732" i="11" s="1"/>
  <c r="I732" i="11"/>
  <c r="N732" i="11" s="1"/>
  <c r="H732" i="11"/>
  <c r="G732" i="11"/>
  <c r="F732" i="11"/>
  <c r="E732" i="11"/>
  <c r="M731" i="11"/>
  <c r="L731" i="11"/>
  <c r="Q731" i="11" s="1"/>
  <c r="K731" i="11"/>
  <c r="P731" i="11" s="1"/>
  <c r="J731" i="11"/>
  <c r="O731" i="11" s="1"/>
  <c r="I731" i="11"/>
  <c r="N731" i="11" s="1"/>
  <c r="H731" i="11"/>
  <c r="G731" i="11"/>
  <c r="F731" i="11"/>
  <c r="E731" i="11"/>
  <c r="M730" i="11"/>
  <c r="L730" i="11"/>
  <c r="Q730" i="11" s="1"/>
  <c r="K730" i="11"/>
  <c r="P730" i="11" s="1"/>
  <c r="J730" i="11"/>
  <c r="O730" i="11" s="1"/>
  <c r="I730" i="11"/>
  <c r="N730" i="11" s="1"/>
  <c r="H730" i="11"/>
  <c r="G730" i="11"/>
  <c r="F730" i="11"/>
  <c r="E730" i="11"/>
  <c r="M729" i="11"/>
  <c r="L729" i="11"/>
  <c r="Q729" i="11" s="1"/>
  <c r="K729" i="11"/>
  <c r="P729" i="11" s="1"/>
  <c r="J729" i="11"/>
  <c r="O729" i="11" s="1"/>
  <c r="I729" i="11"/>
  <c r="N729" i="11" s="1"/>
  <c r="H729" i="11"/>
  <c r="G729" i="11"/>
  <c r="F729" i="11"/>
  <c r="E729" i="11"/>
  <c r="M728" i="11"/>
  <c r="L728" i="11"/>
  <c r="Q728" i="11" s="1"/>
  <c r="K728" i="11"/>
  <c r="P728" i="11" s="1"/>
  <c r="J728" i="11"/>
  <c r="O728" i="11" s="1"/>
  <c r="I728" i="11"/>
  <c r="N728" i="11" s="1"/>
  <c r="H728" i="11"/>
  <c r="G728" i="11"/>
  <c r="F728" i="11"/>
  <c r="E728" i="11"/>
  <c r="M727" i="11"/>
  <c r="L727" i="11"/>
  <c r="Q727" i="11" s="1"/>
  <c r="K727" i="11"/>
  <c r="P727" i="11" s="1"/>
  <c r="J727" i="11"/>
  <c r="O727" i="11" s="1"/>
  <c r="I727" i="11"/>
  <c r="N727" i="11" s="1"/>
  <c r="H727" i="11"/>
  <c r="G727" i="11"/>
  <c r="F727" i="11"/>
  <c r="E727" i="11"/>
  <c r="M726" i="11"/>
  <c r="L726" i="11"/>
  <c r="Q726" i="11" s="1"/>
  <c r="K726" i="11"/>
  <c r="P726" i="11" s="1"/>
  <c r="J726" i="11"/>
  <c r="O726" i="11" s="1"/>
  <c r="I726" i="11"/>
  <c r="N726" i="11" s="1"/>
  <c r="H726" i="11"/>
  <c r="G726" i="11"/>
  <c r="F726" i="11"/>
  <c r="E726" i="11"/>
  <c r="M725" i="11"/>
  <c r="L725" i="11"/>
  <c r="Q725" i="11" s="1"/>
  <c r="K725" i="11"/>
  <c r="P725" i="11" s="1"/>
  <c r="J725" i="11"/>
  <c r="O725" i="11" s="1"/>
  <c r="I725" i="11"/>
  <c r="N725" i="11" s="1"/>
  <c r="H725" i="11"/>
  <c r="G725" i="11"/>
  <c r="F725" i="11"/>
  <c r="E725" i="11"/>
  <c r="M724" i="11"/>
  <c r="L724" i="11"/>
  <c r="Q724" i="11" s="1"/>
  <c r="K724" i="11"/>
  <c r="P724" i="11" s="1"/>
  <c r="J724" i="11"/>
  <c r="O724" i="11" s="1"/>
  <c r="I724" i="11"/>
  <c r="N724" i="11" s="1"/>
  <c r="H724" i="11"/>
  <c r="G724" i="11"/>
  <c r="F724" i="11"/>
  <c r="E724" i="11"/>
  <c r="M723" i="11"/>
  <c r="L723" i="11"/>
  <c r="Q723" i="11" s="1"/>
  <c r="K723" i="11"/>
  <c r="P723" i="11" s="1"/>
  <c r="J723" i="11"/>
  <c r="O723" i="11" s="1"/>
  <c r="I723" i="11"/>
  <c r="N723" i="11" s="1"/>
  <c r="H723" i="11"/>
  <c r="G723" i="11"/>
  <c r="F723" i="11"/>
  <c r="E723" i="11"/>
  <c r="M722" i="11"/>
  <c r="L722" i="11"/>
  <c r="Q722" i="11" s="1"/>
  <c r="K722" i="11"/>
  <c r="P722" i="11" s="1"/>
  <c r="J722" i="11"/>
  <c r="O722" i="11" s="1"/>
  <c r="I722" i="11"/>
  <c r="N722" i="11" s="1"/>
  <c r="H722" i="11"/>
  <c r="G722" i="11"/>
  <c r="F722" i="11"/>
  <c r="E722" i="11"/>
  <c r="M721" i="11"/>
  <c r="L721" i="11"/>
  <c r="Q721" i="11" s="1"/>
  <c r="K721" i="11"/>
  <c r="P721" i="11" s="1"/>
  <c r="J721" i="11"/>
  <c r="O721" i="11" s="1"/>
  <c r="I721" i="11"/>
  <c r="N721" i="11" s="1"/>
  <c r="H721" i="11"/>
  <c r="G721" i="11"/>
  <c r="F721" i="11"/>
  <c r="E721" i="11"/>
  <c r="M720" i="11"/>
  <c r="L720" i="11"/>
  <c r="Q720" i="11" s="1"/>
  <c r="K720" i="11"/>
  <c r="P720" i="11" s="1"/>
  <c r="J720" i="11"/>
  <c r="O720" i="11" s="1"/>
  <c r="I720" i="11"/>
  <c r="N720" i="11" s="1"/>
  <c r="H720" i="11"/>
  <c r="G720" i="11"/>
  <c r="F720" i="11"/>
  <c r="E720" i="11"/>
  <c r="M719" i="11"/>
  <c r="L719" i="11"/>
  <c r="Q719" i="11" s="1"/>
  <c r="K719" i="11"/>
  <c r="P719" i="11" s="1"/>
  <c r="J719" i="11"/>
  <c r="O719" i="11" s="1"/>
  <c r="I719" i="11"/>
  <c r="N719" i="11" s="1"/>
  <c r="H719" i="11"/>
  <c r="G719" i="11"/>
  <c r="F719" i="11"/>
  <c r="E719" i="11"/>
  <c r="M718" i="11"/>
  <c r="L718" i="11"/>
  <c r="Q718" i="11" s="1"/>
  <c r="K718" i="11"/>
  <c r="P718" i="11" s="1"/>
  <c r="J718" i="11"/>
  <c r="O718" i="11" s="1"/>
  <c r="I718" i="11"/>
  <c r="N718" i="11" s="1"/>
  <c r="H718" i="11"/>
  <c r="G718" i="11"/>
  <c r="F718" i="11"/>
  <c r="E718" i="11"/>
  <c r="M717" i="11"/>
  <c r="L717" i="11"/>
  <c r="Q717" i="11" s="1"/>
  <c r="K717" i="11"/>
  <c r="P717" i="11" s="1"/>
  <c r="J717" i="11"/>
  <c r="O717" i="11" s="1"/>
  <c r="I717" i="11"/>
  <c r="N717" i="11" s="1"/>
  <c r="H717" i="11"/>
  <c r="G717" i="11"/>
  <c r="F717" i="11"/>
  <c r="E717" i="11"/>
  <c r="M716" i="11"/>
  <c r="L716" i="11"/>
  <c r="Q716" i="11" s="1"/>
  <c r="K716" i="11"/>
  <c r="P716" i="11" s="1"/>
  <c r="J716" i="11"/>
  <c r="O716" i="11" s="1"/>
  <c r="I716" i="11"/>
  <c r="N716" i="11" s="1"/>
  <c r="H716" i="11"/>
  <c r="G716" i="11"/>
  <c r="F716" i="11"/>
  <c r="E716" i="11"/>
  <c r="M715" i="11"/>
  <c r="L715" i="11"/>
  <c r="Q715" i="11" s="1"/>
  <c r="K715" i="11"/>
  <c r="P715" i="11" s="1"/>
  <c r="J715" i="11"/>
  <c r="O715" i="11" s="1"/>
  <c r="I715" i="11"/>
  <c r="N715" i="11" s="1"/>
  <c r="H715" i="11"/>
  <c r="G715" i="11"/>
  <c r="F715" i="11"/>
  <c r="E715" i="11"/>
  <c r="M714" i="11"/>
  <c r="L714" i="11"/>
  <c r="Q714" i="11" s="1"/>
  <c r="K714" i="11"/>
  <c r="P714" i="11" s="1"/>
  <c r="J714" i="11"/>
  <c r="O714" i="11" s="1"/>
  <c r="I714" i="11"/>
  <c r="N714" i="11" s="1"/>
  <c r="H714" i="11"/>
  <c r="G714" i="11"/>
  <c r="F714" i="11"/>
  <c r="E714" i="11"/>
  <c r="M713" i="11"/>
  <c r="L713" i="11"/>
  <c r="Q713" i="11" s="1"/>
  <c r="K713" i="11"/>
  <c r="P713" i="11" s="1"/>
  <c r="J713" i="11"/>
  <c r="O713" i="11" s="1"/>
  <c r="I713" i="11"/>
  <c r="N713" i="11" s="1"/>
  <c r="H713" i="11"/>
  <c r="G713" i="11"/>
  <c r="F713" i="11"/>
  <c r="E713" i="11"/>
  <c r="M712" i="11"/>
  <c r="L712" i="11"/>
  <c r="Q712" i="11" s="1"/>
  <c r="K712" i="11"/>
  <c r="P712" i="11" s="1"/>
  <c r="J712" i="11"/>
  <c r="O712" i="11" s="1"/>
  <c r="I712" i="11"/>
  <c r="N712" i="11" s="1"/>
  <c r="H712" i="11"/>
  <c r="G712" i="11"/>
  <c r="F712" i="11"/>
  <c r="E712" i="11"/>
  <c r="M711" i="11"/>
  <c r="L711" i="11"/>
  <c r="Q711" i="11" s="1"/>
  <c r="K711" i="11"/>
  <c r="P711" i="11" s="1"/>
  <c r="J711" i="11"/>
  <c r="O711" i="11" s="1"/>
  <c r="I711" i="11"/>
  <c r="N711" i="11" s="1"/>
  <c r="H711" i="11"/>
  <c r="G711" i="11"/>
  <c r="F711" i="11"/>
  <c r="E711" i="11"/>
  <c r="M710" i="11"/>
  <c r="L710" i="11"/>
  <c r="Q710" i="11" s="1"/>
  <c r="K710" i="11"/>
  <c r="P710" i="11" s="1"/>
  <c r="J710" i="11"/>
  <c r="O710" i="11" s="1"/>
  <c r="I710" i="11"/>
  <c r="N710" i="11" s="1"/>
  <c r="H710" i="11"/>
  <c r="G710" i="11"/>
  <c r="F710" i="11"/>
  <c r="E710" i="11"/>
  <c r="M709" i="11"/>
  <c r="L709" i="11"/>
  <c r="Q709" i="11" s="1"/>
  <c r="K709" i="11"/>
  <c r="P709" i="11" s="1"/>
  <c r="J709" i="11"/>
  <c r="O709" i="11" s="1"/>
  <c r="I709" i="11"/>
  <c r="N709" i="11" s="1"/>
  <c r="H709" i="11"/>
  <c r="G709" i="11"/>
  <c r="F709" i="11"/>
  <c r="E709" i="11"/>
  <c r="M708" i="11"/>
  <c r="L708" i="11"/>
  <c r="Q708" i="11" s="1"/>
  <c r="K708" i="11"/>
  <c r="P708" i="11" s="1"/>
  <c r="J708" i="11"/>
  <c r="O708" i="11" s="1"/>
  <c r="I708" i="11"/>
  <c r="N708" i="11" s="1"/>
  <c r="H708" i="11"/>
  <c r="G708" i="11"/>
  <c r="F708" i="11"/>
  <c r="E708" i="11"/>
  <c r="M707" i="11"/>
  <c r="L707" i="11"/>
  <c r="Q707" i="11" s="1"/>
  <c r="K707" i="11"/>
  <c r="P707" i="11" s="1"/>
  <c r="J707" i="11"/>
  <c r="O707" i="11" s="1"/>
  <c r="I707" i="11"/>
  <c r="N707" i="11" s="1"/>
  <c r="H707" i="11"/>
  <c r="G707" i="11"/>
  <c r="F707" i="11"/>
  <c r="E707" i="11"/>
  <c r="M706" i="11"/>
  <c r="L706" i="11"/>
  <c r="Q706" i="11" s="1"/>
  <c r="K706" i="11"/>
  <c r="P706" i="11" s="1"/>
  <c r="J706" i="11"/>
  <c r="O706" i="11" s="1"/>
  <c r="I706" i="11"/>
  <c r="N706" i="11" s="1"/>
  <c r="H706" i="11"/>
  <c r="G706" i="11"/>
  <c r="F706" i="11"/>
  <c r="E706" i="11"/>
  <c r="M705" i="11"/>
  <c r="L705" i="11"/>
  <c r="Q705" i="11" s="1"/>
  <c r="K705" i="11"/>
  <c r="P705" i="11" s="1"/>
  <c r="J705" i="11"/>
  <c r="O705" i="11" s="1"/>
  <c r="I705" i="11"/>
  <c r="N705" i="11" s="1"/>
  <c r="H705" i="11"/>
  <c r="G705" i="11"/>
  <c r="F705" i="11"/>
  <c r="E705" i="11"/>
  <c r="M704" i="11"/>
  <c r="L704" i="11"/>
  <c r="Q704" i="11" s="1"/>
  <c r="K704" i="11"/>
  <c r="P704" i="11" s="1"/>
  <c r="J704" i="11"/>
  <c r="O704" i="11" s="1"/>
  <c r="I704" i="11"/>
  <c r="N704" i="11" s="1"/>
  <c r="H704" i="11"/>
  <c r="G704" i="11"/>
  <c r="F704" i="11"/>
  <c r="E704" i="11"/>
  <c r="M703" i="11"/>
  <c r="L703" i="11"/>
  <c r="Q703" i="11" s="1"/>
  <c r="K703" i="11"/>
  <c r="P703" i="11" s="1"/>
  <c r="J703" i="11"/>
  <c r="O703" i="11" s="1"/>
  <c r="I703" i="11"/>
  <c r="N703" i="11" s="1"/>
  <c r="H703" i="11"/>
  <c r="G703" i="11"/>
  <c r="F703" i="11"/>
  <c r="E703" i="11"/>
  <c r="M702" i="11"/>
  <c r="L702" i="11"/>
  <c r="Q702" i="11" s="1"/>
  <c r="K702" i="11"/>
  <c r="P702" i="11" s="1"/>
  <c r="J702" i="11"/>
  <c r="O702" i="11" s="1"/>
  <c r="I702" i="11"/>
  <c r="N702" i="11" s="1"/>
  <c r="H702" i="11"/>
  <c r="G702" i="11"/>
  <c r="F702" i="11"/>
  <c r="E702" i="11"/>
  <c r="M701" i="11"/>
  <c r="L701" i="11"/>
  <c r="Q701" i="11" s="1"/>
  <c r="K701" i="11"/>
  <c r="P701" i="11" s="1"/>
  <c r="J701" i="11"/>
  <c r="O701" i="11" s="1"/>
  <c r="I701" i="11"/>
  <c r="N701" i="11" s="1"/>
  <c r="H701" i="11"/>
  <c r="G701" i="11"/>
  <c r="F701" i="11"/>
  <c r="E701" i="11"/>
  <c r="M700" i="11"/>
  <c r="L700" i="11"/>
  <c r="Q700" i="11" s="1"/>
  <c r="K700" i="11"/>
  <c r="P700" i="11" s="1"/>
  <c r="J700" i="11"/>
  <c r="O700" i="11" s="1"/>
  <c r="I700" i="11"/>
  <c r="N700" i="11" s="1"/>
  <c r="H700" i="11"/>
  <c r="G700" i="11"/>
  <c r="F700" i="11"/>
  <c r="E700" i="11"/>
  <c r="M699" i="11"/>
  <c r="L699" i="11"/>
  <c r="Q699" i="11" s="1"/>
  <c r="K699" i="11"/>
  <c r="P699" i="11" s="1"/>
  <c r="J699" i="11"/>
  <c r="O699" i="11" s="1"/>
  <c r="I699" i="11"/>
  <c r="N699" i="11" s="1"/>
  <c r="H699" i="11"/>
  <c r="G699" i="11"/>
  <c r="F699" i="11"/>
  <c r="E699" i="11"/>
  <c r="M698" i="11"/>
  <c r="L698" i="11"/>
  <c r="Q698" i="11" s="1"/>
  <c r="K698" i="11"/>
  <c r="P698" i="11" s="1"/>
  <c r="J698" i="11"/>
  <c r="O698" i="11" s="1"/>
  <c r="I698" i="11"/>
  <c r="N698" i="11" s="1"/>
  <c r="H698" i="11"/>
  <c r="G698" i="11"/>
  <c r="F698" i="11"/>
  <c r="E698" i="11"/>
  <c r="M697" i="11"/>
  <c r="L697" i="11"/>
  <c r="Q697" i="11" s="1"/>
  <c r="K697" i="11"/>
  <c r="P697" i="11" s="1"/>
  <c r="J697" i="11"/>
  <c r="O697" i="11" s="1"/>
  <c r="I697" i="11"/>
  <c r="N697" i="11" s="1"/>
  <c r="H697" i="11"/>
  <c r="G697" i="11"/>
  <c r="F697" i="11"/>
  <c r="E697" i="11"/>
  <c r="M696" i="11"/>
  <c r="L696" i="11"/>
  <c r="Q696" i="11" s="1"/>
  <c r="K696" i="11"/>
  <c r="P696" i="11" s="1"/>
  <c r="J696" i="11"/>
  <c r="O696" i="11" s="1"/>
  <c r="I696" i="11"/>
  <c r="N696" i="11" s="1"/>
  <c r="H696" i="11"/>
  <c r="G696" i="11"/>
  <c r="F696" i="11"/>
  <c r="E696" i="11"/>
  <c r="M695" i="11"/>
  <c r="L695" i="11"/>
  <c r="Q695" i="11" s="1"/>
  <c r="K695" i="11"/>
  <c r="P695" i="11" s="1"/>
  <c r="J695" i="11"/>
  <c r="O695" i="11" s="1"/>
  <c r="I695" i="11"/>
  <c r="N695" i="11" s="1"/>
  <c r="H695" i="11"/>
  <c r="G695" i="11"/>
  <c r="F695" i="11"/>
  <c r="E695" i="11"/>
  <c r="M694" i="11"/>
  <c r="L694" i="11"/>
  <c r="Q694" i="11" s="1"/>
  <c r="K694" i="11"/>
  <c r="P694" i="11" s="1"/>
  <c r="J694" i="11"/>
  <c r="O694" i="11" s="1"/>
  <c r="I694" i="11"/>
  <c r="N694" i="11" s="1"/>
  <c r="H694" i="11"/>
  <c r="G694" i="11"/>
  <c r="F694" i="11"/>
  <c r="E694" i="11"/>
  <c r="M693" i="11"/>
  <c r="L693" i="11"/>
  <c r="Q693" i="11" s="1"/>
  <c r="K693" i="11"/>
  <c r="P693" i="11" s="1"/>
  <c r="J693" i="11"/>
  <c r="O693" i="11" s="1"/>
  <c r="I693" i="11"/>
  <c r="N693" i="11" s="1"/>
  <c r="H693" i="11"/>
  <c r="G693" i="11"/>
  <c r="F693" i="11"/>
  <c r="E693" i="11"/>
  <c r="M692" i="11"/>
  <c r="L692" i="11"/>
  <c r="Q692" i="11" s="1"/>
  <c r="K692" i="11"/>
  <c r="P692" i="11" s="1"/>
  <c r="J692" i="11"/>
  <c r="O692" i="11" s="1"/>
  <c r="I692" i="11"/>
  <c r="N692" i="11" s="1"/>
  <c r="H692" i="11"/>
  <c r="G692" i="11"/>
  <c r="F692" i="11"/>
  <c r="E692" i="11"/>
  <c r="M691" i="11"/>
  <c r="L691" i="11"/>
  <c r="Q691" i="11" s="1"/>
  <c r="K691" i="11"/>
  <c r="P691" i="11" s="1"/>
  <c r="J691" i="11"/>
  <c r="O691" i="11" s="1"/>
  <c r="I691" i="11"/>
  <c r="N691" i="11" s="1"/>
  <c r="H691" i="11"/>
  <c r="G691" i="11"/>
  <c r="F691" i="11"/>
  <c r="E691" i="11"/>
  <c r="M690" i="11"/>
  <c r="L690" i="11"/>
  <c r="Q690" i="11" s="1"/>
  <c r="K690" i="11"/>
  <c r="P690" i="11" s="1"/>
  <c r="J690" i="11"/>
  <c r="O690" i="11" s="1"/>
  <c r="I690" i="11"/>
  <c r="N690" i="11" s="1"/>
  <c r="H690" i="11"/>
  <c r="G690" i="11"/>
  <c r="F690" i="11"/>
  <c r="E690" i="11"/>
  <c r="M689" i="11"/>
  <c r="L689" i="11"/>
  <c r="Q689" i="11" s="1"/>
  <c r="K689" i="11"/>
  <c r="P689" i="11" s="1"/>
  <c r="J689" i="11"/>
  <c r="O689" i="11" s="1"/>
  <c r="I689" i="11"/>
  <c r="N689" i="11" s="1"/>
  <c r="H689" i="11"/>
  <c r="G689" i="11"/>
  <c r="F689" i="11"/>
  <c r="E689" i="11"/>
  <c r="M688" i="11"/>
  <c r="L688" i="11"/>
  <c r="Q688" i="11" s="1"/>
  <c r="K688" i="11"/>
  <c r="P688" i="11" s="1"/>
  <c r="J688" i="11"/>
  <c r="O688" i="11" s="1"/>
  <c r="I688" i="11"/>
  <c r="N688" i="11" s="1"/>
  <c r="H688" i="11"/>
  <c r="G688" i="11"/>
  <c r="F688" i="11"/>
  <c r="E688" i="11"/>
  <c r="M687" i="11"/>
  <c r="L687" i="11"/>
  <c r="Q687" i="11" s="1"/>
  <c r="K687" i="11"/>
  <c r="P687" i="11" s="1"/>
  <c r="J687" i="11"/>
  <c r="O687" i="11" s="1"/>
  <c r="I687" i="11"/>
  <c r="N687" i="11" s="1"/>
  <c r="H687" i="11"/>
  <c r="G687" i="11"/>
  <c r="F687" i="11"/>
  <c r="E687" i="11"/>
  <c r="M686" i="11"/>
  <c r="L686" i="11"/>
  <c r="Q686" i="11" s="1"/>
  <c r="K686" i="11"/>
  <c r="P686" i="11" s="1"/>
  <c r="J686" i="11"/>
  <c r="O686" i="11" s="1"/>
  <c r="I686" i="11"/>
  <c r="N686" i="11" s="1"/>
  <c r="H686" i="11"/>
  <c r="G686" i="11"/>
  <c r="F686" i="11"/>
  <c r="E686" i="11"/>
  <c r="M685" i="11"/>
  <c r="L685" i="11"/>
  <c r="Q685" i="11" s="1"/>
  <c r="K685" i="11"/>
  <c r="P685" i="11" s="1"/>
  <c r="J685" i="11"/>
  <c r="O685" i="11" s="1"/>
  <c r="I685" i="11"/>
  <c r="N685" i="11" s="1"/>
  <c r="H685" i="11"/>
  <c r="G685" i="11"/>
  <c r="F685" i="11"/>
  <c r="E685" i="11"/>
  <c r="M684" i="11"/>
  <c r="L684" i="11"/>
  <c r="Q684" i="11" s="1"/>
  <c r="K684" i="11"/>
  <c r="P684" i="11" s="1"/>
  <c r="J684" i="11"/>
  <c r="O684" i="11" s="1"/>
  <c r="I684" i="11"/>
  <c r="N684" i="11" s="1"/>
  <c r="H684" i="11"/>
  <c r="G684" i="11"/>
  <c r="F684" i="11"/>
  <c r="E684" i="11"/>
  <c r="M683" i="11"/>
  <c r="L683" i="11"/>
  <c r="Q683" i="11" s="1"/>
  <c r="K683" i="11"/>
  <c r="P683" i="11" s="1"/>
  <c r="J683" i="11"/>
  <c r="O683" i="11" s="1"/>
  <c r="I683" i="11"/>
  <c r="N683" i="11" s="1"/>
  <c r="H683" i="11"/>
  <c r="G683" i="11"/>
  <c r="F683" i="11"/>
  <c r="E683" i="11"/>
  <c r="M682" i="11"/>
  <c r="L682" i="11"/>
  <c r="Q682" i="11" s="1"/>
  <c r="K682" i="11"/>
  <c r="P682" i="11" s="1"/>
  <c r="J682" i="11"/>
  <c r="O682" i="11" s="1"/>
  <c r="I682" i="11"/>
  <c r="N682" i="11" s="1"/>
  <c r="H682" i="11"/>
  <c r="G682" i="11"/>
  <c r="F682" i="11"/>
  <c r="E682" i="11"/>
  <c r="M681" i="11"/>
  <c r="L681" i="11"/>
  <c r="Q681" i="11" s="1"/>
  <c r="K681" i="11"/>
  <c r="P681" i="11" s="1"/>
  <c r="J681" i="11"/>
  <c r="O681" i="11" s="1"/>
  <c r="I681" i="11"/>
  <c r="N681" i="11" s="1"/>
  <c r="H681" i="11"/>
  <c r="G681" i="11"/>
  <c r="F681" i="11"/>
  <c r="E681" i="11"/>
  <c r="M680" i="11"/>
  <c r="L680" i="11"/>
  <c r="Q680" i="11" s="1"/>
  <c r="K680" i="11"/>
  <c r="P680" i="11" s="1"/>
  <c r="J680" i="11"/>
  <c r="O680" i="11" s="1"/>
  <c r="I680" i="11"/>
  <c r="N680" i="11" s="1"/>
  <c r="H680" i="11"/>
  <c r="G680" i="11"/>
  <c r="F680" i="11"/>
  <c r="E680" i="11"/>
  <c r="M679" i="11"/>
  <c r="L679" i="11"/>
  <c r="Q679" i="11" s="1"/>
  <c r="K679" i="11"/>
  <c r="P679" i="11" s="1"/>
  <c r="J679" i="11"/>
  <c r="O679" i="11" s="1"/>
  <c r="I679" i="11"/>
  <c r="N679" i="11" s="1"/>
  <c r="H679" i="11"/>
  <c r="G679" i="11"/>
  <c r="F679" i="11"/>
  <c r="E679" i="11"/>
  <c r="M678" i="11"/>
  <c r="L678" i="11"/>
  <c r="Q678" i="11" s="1"/>
  <c r="K678" i="11"/>
  <c r="P678" i="11" s="1"/>
  <c r="J678" i="11"/>
  <c r="O678" i="11" s="1"/>
  <c r="I678" i="11"/>
  <c r="N678" i="11" s="1"/>
  <c r="H678" i="11"/>
  <c r="G678" i="11"/>
  <c r="F678" i="11"/>
  <c r="E678" i="11"/>
  <c r="M677" i="11"/>
  <c r="L677" i="11"/>
  <c r="Q677" i="11" s="1"/>
  <c r="K677" i="11"/>
  <c r="P677" i="11" s="1"/>
  <c r="J677" i="11"/>
  <c r="O677" i="11" s="1"/>
  <c r="I677" i="11"/>
  <c r="N677" i="11" s="1"/>
  <c r="H677" i="11"/>
  <c r="G677" i="11"/>
  <c r="F677" i="11"/>
  <c r="E677" i="11"/>
  <c r="M676" i="11"/>
  <c r="L676" i="11"/>
  <c r="Q676" i="11" s="1"/>
  <c r="K676" i="11"/>
  <c r="P676" i="11" s="1"/>
  <c r="J676" i="11"/>
  <c r="O676" i="11" s="1"/>
  <c r="I676" i="11"/>
  <c r="N676" i="11" s="1"/>
  <c r="H676" i="11"/>
  <c r="G676" i="11"/>
  <c r="F676" i="11"/>
  <c r="E676" i="11"/>
  <c r="M675" i="11"/>
  <c r="L675" i="11"/>
  <c r="Q675" i="11" s="1"/>
  <c r="K675" i="11"/>
  <c r="P675" i="11" s="1"/>
  <c r="J675" i="11"/>
  <c r="O675" i="11" s="1"/>
  <c r="I675" i="11"/>
  <c r="N675" i="11" s="1"/>
  <c r="H675" i="11"/>
  <c r="G675" i="11"/>
  <c r="F675" i="11"/>
  <c r="E675" i="11"/>
  <c r="M674" i="11"/>
  <c r="L674" i="11"/>
  <c r="Q674" i="11" s="1"/>
  <c r="K674" i="11"/>
  <c r="P674" i="11" s="1"/>
  <c r="J674" i="11"/>
  <c r="O674" i="11" s="1"/>
  <c r="I674" i="11"/>
  <c r="N674" i="11" s="1"/>
  <c r="H674" i="11"/>
  <c r="G674" i="11"/>
  <c r="F674" i="11"/>
  <c r="E674" i="11"/>
  <c r="M673" i="11"/>
  <c r="L673" i="11"/>
  <c r="Q673" i="11" s="1"/>
  <c r="K673" i="11"/>
  <c r="P673" i="11" s="1"/>
  <c r="J673" i="11"/>
  <c r="O673" i="11" s="1"/>
  <c r="I673" i="11"/>
  <c r="N673" i="11" s="1"/>
  <c r="H673" i="11"/>
  <c r="G673" i="11"/>
  <c r="F673" i="11"/>
  <c r="E673" i="11"/>
  <c r="M672" i="11"/>
  <c r="L672" i="11"/>
  <c r="Q672" i="11" s="1"/>
  <c r="K672" i="11"/>
  <c r="P672" i="11" s="1"/>
  <c r="J672" i="11"/>
  <c r="O672" i="11" s="1"/>
  <c r="I672" i="11"/>
  <c r="N672" i="11" s="1"/>
  <c r="H672" i="11"/>
  <c r="G672" i="11"/>
  <c r="F672" i="11"/>
  <c r="E672" i="11"/>
  <c r="M671" i="11"/>
  <c r="L671" i="11"/>
  <c r="Q671" i="11" s="1"/>
  <c r="K671" i="11"/>
  <c r="P671" i="11" s="1"/>
  <c r="J671" i="11"/>
  <c r="O671" i="11" s="1"/>
  <c r="I671" i="11"/>
  <c r="N671" i="11" s="1"/>
  <c r="H671" i="11"/>
  <c r="G671" i="11"/>
  <c r="F671" i="11"/>
  <c r="E671" i="11"/>
  <c r="M670" i="11"/>
  <c r="L670" i="11"/>
  <c r="Q670" i="11" s="1"/>
  <c r="K670" i="11"/>
  <c r="P670" i="11" s="1"/>
  <c r="J670" i="11"/>
  <c r="O670" i="11" s="1"/>
  <c r="I670" i="11"/>
  <c r="N670" i="11" s="1"/>
  <c r="H670" i="11"/>
  <c r="G670" i="11"/>
  <c r="F670" i="11"/>
  <c r="E670" i="11"/>
  <c r="M669" i="11"/>
  <c r="L669" i="11"/>
  <c r="Q669" i="11" s="1"/>
  <c r="K669" i="11"/>
  <c r="P669" i="11" s="1"/>
  <c r="J669" i="11"/>
  <c r="O669" i="11" s="1"/>
  <c r="I669" i="11"/>
  <c r="N669" i="11" s="1"/>
  <c r="H669" i="11"/>
  <c r="G669" i="11"/>
  <c r="F669" i="11"/>
  <c r="E669" i="11"/>
  <c r="M668" i="11"/>
  <c r="L668" i="11"/>
  <c r="Q668" i="11" s="1"/>
  <c r="K668" i="11"/>
  <c r="P668" i="11" s="1"/>
  <c r="J668" i="11"/>
  <c r="O668" i="11" s="1"/>
  <c r="I668" i="11"/>
  <c r="N668" i="11" s="1"/>
  <c r="H668" i="11"/>
  <c r="G668" i="11"/>
  <c r="F668" i="11"/>
  <c r="E668" i="11"/>
  <c r="M667" i="11"/>
  <c r="L667" i="11"/>
  <c r="Q667" i="11" s="1"/>
  <c r="K667" i="11"/>
  <c r="P667" i="11" s="1"/>
  <c r="J667" i="11"/>
  <c r="O667" i="11" s="1"/>
  <c r="I667" i="11"/>
  <c r="N667" i="11" s="1"/>
  <c r="H667" i="11"/>
  <c r="G667" i="11"/>
  <c r="F667" i="11"/>
  <c r="E667" i="11"/>
  <c r="M666" i="11"/>
  <c r="L666" i="11"/>
  <c r="Q666" i="11" s="1"/>
  <c r="K666" i="11"/>
  <c r="P666" i="11" s="1"/>
  <c r="J666" i="11"/>
  <c r="O666" i="11" s="1"/>
  <c r="I666" i="11"/>
  <c r="N666" i="11" s="1"/>
  <c r="H666" i="11"/>
  <c r="G666" i="11"/>
  <c r="F666" i="11"/>
  <c r="E666" i="11"/>
  <c r="M665" i="11"/>
  <c r="L665" i="11"/>
  <c r="Q665" i="11" s="1"/>
  <c r="K665" i="11"/>
  <c r="P665" i="11" s="1"/>
  <c r="J665" i="11"/>
  <c r="O665" i="11" s="1"/>
  <c r="I665" i="11"/>
  <c r="N665" i="11" s="1"/>
  <c r="H665" i="11"/>
  <c r="G665" i="11"/>
  <c r="F665" i="11"/>
  <c r="E665" i="11"/>
  <c r="M664" i="11"/>
  <c r="L664" i="11"/>
  <c r="Q664" i="11" s="1"/>
  <c r="K664" i="11"/>
  <c r="P664" i="11" s="1"/>
  <c r="J664" i="11"/>
  <c r="O664" i="11" s="1"/>
  <c r="I664" i="11"/>
  <c r="N664" i="11" s="1"/>
  <c r="H664" i="11"/>
  <c r="G664" i="11"/>
  <c r="F664" i="11"/>
  <c r="E664" i="11"/>
  <c r="M663" i="11"/>
  <c r="L663" i="11"/>
  <c r="Q663" i="11" s="1"/>
  <c r="K663" i="11"/>
  <c r="P663" i="11" s="1"/>
  <c r="J663" i="11"/>
  <c r="O663" i="11" s="1"/>
  <c r="I663" i="11"/>
  <c r="N663" i="11" s="1"/>
  <c r="H663" i="11"/>
  <c r="G663" i="11"/>
  <c r="F663" i="11"/>
  <c r="E663" i="11"/>
  <c r="M662" i="11"/>
  <c r="L662" i="11"/>
  <c r="Q662" i="11" s="1"/>
  <c r="K662" i="11"/>
  <c r="P662" i="11" s="1"/>
  <c r="J662" i="11"/>
  <c r="O662" i="11" s="1"/>
  <c r="I662" i="11"/>
  <c r="N662" i="11" s="1"/>
  <c r="H662" i="11"/>
  <c r="G662" i="11"/>
  <c r="F662" i="11"/>
  <c r="E662" i="11"/>
  <c r="M661" i="11"/>
  <c r="L661" i="11"/>
  <c r="Q661" i="11" s="1"/>
  <c r="K661" i="11"/>
  <c r="P661" i="11" s="1"/>
  <c r="J661" i="11"/>
  <c r="O661" i="11" s="1"/>
  <c r="I661" i="11"/>
  <c r="N661" i="11" s="1"/>
  <c r="H661" i="11"/>
  <c r="G661" i="11"/>
  <c r="F661" i="11"/>
  <c r="E661" i="11"/>
  <c r="M660" i="11"/>
  <c r="L660" i="11"/>
  <c r="Q660" i="11" s="1"/>
  <c r="K660" i="11"/>
  <c r="P660" i="11" s="1"/>
  <c r="J660" i="11"/>
  <c r="O660" i="11" s="1"/>
  <c r="I660" i="11"/>
  <c r="N660" i="11" s="1"/>
  <c r="H660" i="11"/>
  <c r="G660" i="11"/>
  <c r="F660" i="11"/>
  <c r="E660" i="11"/>
  <c r="M659" i="11"/>
  <c r="L659" i="11"/>
  <c r="Q659" i="11" s="1"/>
  <c r="K659" i="11"/>
  <c r="P659" i="11" s="1"/>
  <c r="J659" i="11"/>
  <c r="O659" i="11" s="1"/>
  <c r="I659" i="11"/>
  <c r="N659" i="11" s="1"/>
  <c r="H659" i="11"/>
  <c r="G659" i="11"/>
  <c r="F659" i="11"/>
  <c r="E659" i="11"/>
  <c r="M658" i="11"/>
  <c r="L658" i="11"/>
  <c r="Q658" i="11" s="1"/>
  <c r="K658" i="11"/>
  <c r="P658" i="11" s="1"/>
  <c r="J658" i="11"/>
  <c r="O658" i="11" s="1"/>
  <c r="I658" i="11"/>
  <c r="N658" i="11" s="1"/>
  <c r="H658" i="11"/>
  <c r="G658" i="11"/>
  <c r="F658" i="11"/>
  <c r="E658" i="11"/>
  <c r="M657" i="11"/>
  <c r="L657" i="11"/>
  <c r="Q657" i="11" s="1"/>
  <c r="K657" i="11"/>
  <c r="P657" i="11" s="1"/>
  <c r="J657" i="11"/>
  <c r="O657" i="11" s="1"/>
  <c r="I657" i="11"/>
  <c r="N657" i="11" s="1"/>
  <c r="H657" i="11"/>
  <c r="G657" i="11"/>
  <c r="F657" i="11"/>
  <c r="E657" i="11"/>
  <c r="M656" i="11"/>
  <c r="L656" i="11"/>
  <c r="Q656" i="11" s="1"/>
  <c r="K656" i="11"/>
  <c r="P656" i="11" s="1"/>
  <c r="J656" i="11"/>
  <c r="O656" i="11" s="1"/>
  <c r="I656" i="11"/>
  <c r="N656" i="11" s="1"/>
  <c r="H656" i="11"/>
  <c r="G656" i="11"/>
  <c r="F656" i="11"/>
  <c r="E656" i="11"/>
  <c r="M655" i="11"/>
  <c r="L655" i="11"/>
  <c r="Q655" i="11" s="1"/>
  <c r="K655" i="11"/>
  <c r="P655" i="11" s="1"/>
  <c r="J655" i="11"/>
  <c r="O655" i="11" s="1"/>
  <c r="I655" i="11"/>
  <c r="N655" i="11" s="1"/>
  <c r="H655" i="11"/>
  <c r="G655" i="11"/>
  <c r="F655" i="11"/>
  <c r="E655" i="11"/>
  <c r="M654" i="11"/>
  <c r="L654" i="11"/>
  <c r="Q654" i="11" s="1"/>
  <c r="K654" i="11"/>
  <c r="P654" i="11" s="1"/>
  <c r="J654" i="11"/>
  <c r="O654" i="11" s="1"/>
  <c r="I654" i="11"/>
  <c r="N654" i="11" s="1"/>
  <c r="H654" i="11"/>
  <c r="G654" i="11"/>
  <c r="F654" i="11"/>
  <c r="E654" i="11"/>
  <c r="M653" i="11"/>
  <c r="L653" i="11"/>
  <c r="Q653" i="11" s="1"/>
  <c r="K653" i="11"/>
  <c r="P653" i="11" s="1"/>
  <c r="J653" i="11"/>
  <c r="O653" i="11" s="1"/>
  <c r="I653" i="11"/>
  <c r="N653" i="11" s="1"/>
  <c r="H653" i="11"/>
  <c r="G653" i="11"/>
  <c r="F653" i="11"/>
  <c r="E653" i="11"/>
  <c r="M652" i="11"/>
  <c r="L652" i="11"/>
  <c r="Q652" i="11" s="1"/>
  <c r="K652" i="11"/>
  <c r="P652" i="11" s="1"/>
  <c r="J652" i="11"/>
  <c r="O652" i="11" s="1"/>
  <c r="I652" i="11"/>
  <c r="N652" i="11" s="1"/>
  <c r="H652" i="11"/>
  <c r="G652" i="11"/>
  <c r="F652" i="11"/>
  <c r="E652" i="11"/>
  <c r="M651" i="11"/>
  <c r="L651" i="11"/>
  <c r="Q651" i="11" s="1"/>
  <c r="K651" i="11"/>
  <c r="P651" i="11" s="1"/>
  <c r="J651" i="11"/>
  <c r="O651" i="11" s="1"/>
  <c r="I651" i="11"/>
  <c r="N651" i="11" s="1"/>
  <c r="H651" i="11"/>
  <c r="G651" i="11"/>
  <c r="F651" i="11"/>
  <c r="E651" i="11"/>
  <c r="M650" i="11"/>
  <c r="L650" i="11"/>
  <c r="Q650" i="11" s="1"/>
  <c r="K650" i="11"/>
  <c r="P650" i="11" s="1"/>
  <c r="J650" i="11"/>
  <c r="O650" i="11" s="1"/>
  <c r="I650" i="11"/>
  <c r="N650" i="11" s="1"/>
  <c r="H650" i="11"/>
  <c r="G650" i="11"/>
  <c r="F650" i="11"/>
  <c r="E650" i="11"/>
  <c r="M649" i="11"/>
  <c r="L649" i="11"/>
  <c r="Q649" i="11" s="1"/>
  <c r="K649" i="11"/>
  <c r="P649" i="11" s="1"/>
  <c r="J649" i="11"/>
  <c r="O649" i="11" s="1"/>
  <c r="I649" i="11"/>
  <c r="N649" i="11" s="1"/>
  <c r="H649" i="11"/>
  <c r="G649" i="11"/>
  <c r="F649" i="11"/>
  <c r="E649" i="11"/>
  <c r="M648" i="11"/>
  <c r="L648" i="11"/>
  <c r="Q648" i="11" s="1"/>
  <c r="K648" i="11"/>
  <c r="P648" i="11" s="1"/>
  <c r="J648" i="11"/>
  <c r="O648" i="11" s="1"/>
  <c r="I648" i="11"/>
  <c r="N648" i="11" s="1"/>
  <c r="H648" i="11"/>
  <c r="G648" i="11"/>
  <c r="F648" i="11"/>
  <c r="E648" i="11"/>
  <c r="M647" i="11"/>
  <c r="L647" i="11"/>
  <c r="Q647" i="11" s="1"/>
  <c r="K647" i="11"/>
  <c r="P647" i="11" s="1"/>
  <c r="J647" i="11"/>
  <c r="O647" i="11" s="1"/>
  <c r="I647" i="11"/>
  <c r="N647" i="11" s="1"/>
  <c r="H647" i="11"/>
  <c r="G647" i="11"/>
  <c r="F647" i="11"/>
  <c r="E647" i="11"/>
  <c r="M646" i="11"/>
  <c r="L646" i="11"/>
  <c r="Q646" i="11" s="1"/>
  <c r="K646" i="11"/>
  <c r="P646" i="11" s="1"/>
  <c r="J646" i="11"/>
  <c r="O646" i="11" s="1"/>
  <c r="I646" i="11"/>
  <c r="N646" i="11" s="1"/>
  <c r="H646" i="11"/>
  <c r="G646" i="11"/>
  <c r="F646" i="11"/>
  <c r="E646" i="11"/>
  <c r="M645" i="11"/>
  <c r="L645" i="11"/>
  <c r="Q645" i="11" s="1"/>
  <c r="K645" i="11"/>
  <c r="P645" i="11" s="1"/>
  <c r="J645" i="11"/>
  <c r="O645" i="11" s="1"/>
  <c r="I645" i="11"/>
  <c r="N645" i="11" s="1"/>
  <c r="H645" i="11"/>
  <c r="G645" i="11"/>
  <c r="F645" i="11"/>
  <c r="E645" i="11"/>
  <c r="M644" i="11"/>
  <c r="L644" i="11"/>
  <c r="Q644" i="11" s="1"/>
  <c r="K644" i="11"/>
  <c r="P644" i="11" s="1"/>
  <c r="J644" i="11"/>
  <c r="O644" i="11" s="1"/>
  <c r="I644" i="11"/>
  <c r="N644" i="11" s="1"/>
  <c r="H644" i="11"/>
  <c r="G644" i="11"/>
  <c r="F644" i="11"/>
  <c r="E644" i="11"/>
  <c r="M643" i="11"/>
  <c r="L643" i="11"/>
  <c r="Q643" i="11" s="1"/>
  <c r="K643" i="11"/>
  <c r="P643" i="11" s="1"/>
  <c r="J643" i="11"/>
  <c r="O643" i="11" s="1"/>
  <c r="I643" i="11"/>
  <c r="N643" i="11" s="1"/>
  <c r="H643" i="11"/>
  <c r="G643" i="11"/>
  <c r="F643" i="11"/>
  <c r="E643" i="11"/>
  <c r="M642" i="11"/>
  <c r="L642" i="11"/>
  <c r="Q642" i="11" s="1"/>
  <c r="K642" i="11"/>
  <c r="P642" i="11" s="1"/>
  <c r="J642" i="11"/>
  <c r="O642" i="11" s="1"/>
  <c r="I642" i="11"/>
  <c r="N642" i="11" s="1"/>
  <c r="H642" i="11"/>
  <c r="G642" i="11"/>
  <c r="F642" i="11"/>
  <c r="E642" i="11"/>
  <c r="M641" i="11"/>
  <c r="L641" i="11"/>
  <c r="Q641" i="11" s="1"/>
  <c r="K641" i="11"/>
  <c r="P641" i="11" s="1"/>
  <c r="J641" i="11"/>
  <c r="O641" i="11" s="1"/>
  <c r="I641" i="11"/>
  <c r="N641" i="11" s="1"/>
  <c r="H641" i="11"/>
  <c r="G641" i="11"/>
  <c r="F641" i="11"/>
  <c r="E641" i="11"/>
  <c r="M640" i="11"/>
  <c r="L640" i="11"/>
  <c r="Q640" i="11" s="1"/>
  <c r="K640" i="11"/>
  <c r="P640" i="11" s="1"/>
  <c r="J640" i="11"/>
  <c r="O640" i="11" s="1"/>
  <c r="I640" i="11"/>
  <c r="N640" i="11" s="1"/>
  <c r="H640" i="11"/>
  <c r="G640" i="11"/>
  <c r="F640" i="11"/>
  <c r="E640" i="11"/>
  <c r="M639" i="11"/>
  <c r="L639" i="11"/>
  <c r="Q639" i="11" s="1"/>
  <c r="K639" i="11"/>
  <c r="P639" i="11" s="1"/>
  <c r="J639" i="11"/>
  <c r="O639" i="11" s="1"/>
  <c r="I639" i="11"/>
  <c r="N639" i="11" s="1"/>
  <c r="H639" i="11"/>
  <c r="G639" i="11"/>
  <c r="F639" i="11"/>
  <c r="E639" i="11"/>
  <c r="M638" i="11"/>
  <c r="L638" i="11"/>
  <c r="Q638" i="11" s="1"/>
  <c r="K638" i="11"/>
  <c r="P638" i="11" s="1"/>
  <c r="J638" i="11"/>
  <c r="O638" i="11" s="1"/>
  <c r="I638" i="11"/>
  <c r="N638" i="11" s="1"/>
  <c r="H638" i="11"/>
  <c r="G638" i="11"/>
  <c r="F638" i="11"/>
  <c r="E638" i="11"/>
  <c r="M637" i="11"/>
  <c r="L637" i="11"/>
  <c r="Q637" i="11" s="1"/>
  <c r="K637" i="11"/>
  <c r="P637" i="11" s="1"/>
  <c r="J637" i="11"/>
  <c r="O637" i="11" s="1"/>
  <c r="I637" i="11"/>
  <c r="N637" i="11" s="1"/>
  <c r="H637" i="11"/>
  <c r="G637" i="11"/>
  <c r="F637" i="11"/>
  <c r="E637" i="11"/>
  <c r="M636" i="11"/>
  <c r="L636" i="11"/>
  <c r="Q636" i="11" s="1"/>
  <c r="K636" i="11"/>
  <c r="P636" i="11" s="1"/>
  <c r="J636" i="11"/>
  <c r="O636" i="11" s="1"/>
  <c r="I636" i="11"/>
  <c r="N636" i="11" s="1"/>
  <c r="H636" i="11"/>
  <c r="G636" i="11"/>
  <c r="F636" i="11"/>
  <c r="E636" i="11"/>
  <c r="M635" i="11"/>
  <c r="L635" i="11"/>
  <c r="Q635" i="11" s="1"/>
  <c r="K635" i="11"/>
  <c r="P635" i="11" s="1"/>
  <c r="J635" i="11"/>
  <c r="O635" i="11" s="1"/>
  <c r="I635" i="11"/>
  <c r="N635" i="11" s="1"/>
  <c r="H635" i="11"/>
  <c r="G635" i="11"/>
  <c r="F635" i="11"/>
  <c r="E635" i="11"/>
  <c r="M634" i="11"/>
  <c r="L634" i="11"/>
  <c r="Q634" i="11" s="1"/>
  <c r="K634" i="11"/>
  <c r="P634" i="11" s="1"/>
  <c r="J634" i="11"/>
  <c r="O634" i="11" s="1"/>
  <c r="I634" i="11"/>
  <c r="N634" i="11" s="1"/>
  <c r="H634" i="11"/>
  <c r="G634" i="11"/>
  <c r="F634" i="11"/>
  <c r="E634" i="11"/>
  <c r="M633" i="11"/>
  <c r="L633" i="11"/>
  <c r="Q633" i="11" s="1"/>
  <c r="K633" i="11"/>
  <c r="P633" i="11" s="1"/>
  <c r="J633" i="11"/>
  <c r="O633" i="11" s="1"/>
  <c r="I633" i="11"/>
  <c r="N633" i="11" s="1"/>
  <c r="H633" i="11"/>
  <c r="G633" i="11"/>
  <c r="F633" i="11"/>
  <c r="E633" i="11"/>
  <c r="M632" i="11"/>
  <c r="L632" i="11"/>
  <c r="Q632" i="11" s="1"/>
  <c r="K632" i="11"/>
  <c r="P632" i="11" s="1"/>
  <c r="J632" i="11"/>
  <c r="O632" i="11" s="1"/>
  <c r="I632" i="11"/>
  <c r="N632" i="11" s="1"/>
  <c r="H632" i="11"/>
  <c r="G632" i="11"/>
  <c r="F632" i="11"/>
  <c r="E632" i="11"/>
  <c r="M631" i="11"/>
  <c r="L631" i="11"/>
  <c r="Q631" i="11" s="1"/>
  <c r="K631" i="11"/>
  <c r="P631" i="11" s="1"/>
  <c r="J631" i="11"/>
  <c r="O631" i="11" s="1"/>
  <c r="I631" i="11"/>
  <c r="N631" i="11" s="1"/>
  <c r="H631" i="11"/>
  <c r="G631" i="11"/>
  <c r="F631" i="11"/>
  <c r="E631" i="11"/>
  <c r="M630" i="11"/>
  <c r="L630" i="11"/>
  <c r="Q630" i="11" s="1"/>
  <c r="K630" i="11"/>
  <c r="P630" i="11" s="1"/>
  <c r="J630" i="11"/>
  <c r="O630" i="11" s="1"/>
  <c r="I630" i="11"/>
  <c r="N630" i="11" s="1"/>
  <c r="H630" i="11"/>
  <c r="G630" i="11"/>
  <c r="F630" i="11"/>
  <c r="E630" i="11"/>
  <c r="M629" i="11"/>
  <c r="L629" i="11"/>
  <c r="Q629" i="11" s="1"/>
  <c r="K629" i="11"/>
  <c r="P629" i="11" s="1"/>
  <c r="J629" i="11"/>
  <c r="O629" i="11" s="1"/>
  <c r="I629" i="11"/>
  <c r="N629" i="11" s="1"/>
  <c r="H629" i="11"/>
  <c r="G629" i="11"/>
  <c r="F629" i="11"/>
  <c r="E629" i="11"/>
  <c r="M628" i="11"/>
  <c r="L628" i="11"/>
  <c r="Q628" i="11" s="1"/>
  <c r="K628" i="11"/>
  <c r="P628" i="11" s="1"/>
  <c r="J628" i="11"/>
  <c r="O628" i="11" s="1"/>
  <c r="I628" i="11"/>
  <c r="N628" i="11" s="1"/>
  <c r="H628" i="11"/>
  <c r="G628" i="11"/>
  <c r="F628" i="11"/>
  <c r="E628" i="11"/>
  <c r="M627" i="11"/>
  <c r="L627" i="11"/>
  <c r="Q627" i="11" s="1"/>
  <c r="K627" i="11"/>
  <c r="P627" i="11" s="1"/>
  <c r="J627" i="11"/>
  <c r="O627" i="11" s="1"/>
  <c r="I627" i="11"/>
  <c r="N627" i="11" s="1"/>
  <c r="H627" i="11"/>
  <c r="G627" i="11"/>
  <c r="F627" i="11"/>
  <c r="E627" i="11"/>
  <c r="M626" i="11"/>
  <c r="L626" i="11"/>
  <c r="Q626" i="11" s="1"/>
  <c r="K626" i="11"/>
  <c r="P626" i="11" s="1"/>
  <c r="J626" i="11"/>
  <c r="O626" i="11" s="1"/>
  <c r="I626" i="11"/>
  <c r="N626" i="11" s="1"/>
  <c r="H626" i="11"/>
  <c r="G626" i="11"/>
  <c r="F626" i="11"/>
  <c r="E626" i="11"/>
  <c r="M625" i="11"/>
  <c r="L625" i="11"/>
  <c r="Q625" i="11" s="1"/>
  <c r="K625" i="11"/>
  <c r="P625" i="11" s="1"/>
  <c r="J625" i="11"/>
  <c r="O625" i="11" s="1"/>
  <c r="I625" i="11"/>
  <c r="N625" i="11" s="1"/>
  <c r="H625" i="11"/>
  <c r="G625" i="11"/>
  <c r="F625" i="11"/>
  <c r="E625" i="11"/>
  <c r="M624" i="11"/>
  <c r="L624" i="11"/>
  <c r="Q624" i="11" s="1"/>
  <c r="K624" i="11"/>
  <c r="P624" i="11" s="1"/>
  <c r="J624" i="11"/>
  <c r="O624" i="11" s="1"/>
  <c r="I624" i="11"/>
  <c r="N624" i="11" s="1"/>
  <c r="H624" i="11"/>
  <c r="G624" i="11"/>
  <c r="F624" i="11"/>
  <c r="E624" i="11"/>
  <c r="M623" i="11"/>
  <c r="L623" i="11"/>
  <c r="Q623" i="11" s="1"/>
  <c r="K623" i="11"/>
  <c r="P623" i="11" s="1"/>
  <c r="J623" i="11"/>
  <c r="O623" i="11" s="1"/>
  <c r="I623" i="11"/>
  <c r="N623" i="11" s="1"/>
  <c r="H623" i="11"/>
  <c r="G623" i="11"/>
  <c r="F623" i="11"/>
  <c r="E623" i="11"/>
  <c r="M622" i="11"/>
  <c r="L622" i="11"/>
  <c r="Q622" i="11" s="1"/>
  <c r="K622" i="11"/>
  <c r="P622" i="11" s="1"/>
  <c r="J622" i="11"/>
  <c r="O622" i="11" s="1"/>
  <c r="I622" i="11"/>
  <c r="N622" i="11" s="1"/>
  <c r="H622" i="11"/>
  <c r="G622" i="11"/>
  <c r="F622" i="11"/>
  <c r="E622" i="11"/>
  <c r="M621" i="11"/>
  <c r="L621" i="11"/>
  <c r="Q621" i="11" s="1"/>
  <c r="K621" i="11"/>
  <c r="P621" i="11" s="1"/>
  <c r="J621" i="11"/>
  <c r="O621" i="11" s="1"/>
  <c r="I621" i="11"/>
  <c r="N621" i="11" s="1"/>
  <c r="H621" i="11"/>
  <c r="G621" i="11"/>
  <c r="F621" i="11"/>
  <c r="E621" i="11"/>
  <c r="M620" i="11"/>
  <c r="L620" i="11"/>
  <c r="Q620" i="11" s="1"/>
  <c r="K620" i="11"/>
  <c r="P620" i="11" s="1"/>
  <c r="J620" i="11"/>
  <c r="O620" i="11" s="1"/>
  <c r="I620" i="11"/>
  <c r="N620" i="11" s="1"/>
  <c r="H620" i="11"/>
  <c r="G620" i="11"/>
  <c r="F620" i="11"/>
  <c r="E620" i="11"/>
  <c r="M619" i="11"/>
  <c r="L619" i="11"/>
  <c r="Q619" i="11" s="1"/>
  <c r="K619" i="11"/>
  <c r="P619" i="11" s="1"/>
  <c r="J619" i="11"/>
  <c r="O619" i="11" s="1"/>
  <c r="I619" i="11"/>
  <c r="N619" i="11" s="1"/>
  <c r="H619" i="11"/>
  <c r="G619" i="11"/>
  <c r="F619" i="11"/>
  <c r="E619" i="11"/>
  <c r="M618" i="11"/>
  <c r="L618" i="11"/>
  <c r="Q618" i="11" s="1"/>
  <c r="K618" i="11"/>
  <c r="P618" i="11" s="1"/>
  <c r="J618" i="11"/>
  <c r="O618" i="11" s="1"/>
  <c r="I618" i="11"/>
  <c r="N618" i="11" s="1"/>
  <c r="H618" i="11"/>
  <c r="G618" i="11"/>
  <c r="F618" i="11"/>
  <c r="E618" i="11"/>
  <c r="M617" i="11"/>
  <c r="L617" i="11"/>
  <c r="Q617" i="11" s="1"/>
  <c r="K617" i="11"/>
  <c r="P617" i="11" s="1"/>
  <c r="J617" i="11"/>
  <c r="O617" i="11" s="1"/>
  <c r="I617" i="11"/>
  <c r="N617" i="11" s="1"/>
  <c r="H617" i="11"/>
  <c r="G617" i="11"/>
  <c r="F617" i="11"/>
  <c r="E617" i="11"/>
  <c r="M616" i="11"/>
  <c r="L616" i="11"/>
  <c r="Q616" i="11" s="1"/>
  <c r="K616" i="11"/>
  <c r="P616" i="11" s="1"/>
  <c r="J616" i="11"/>
  <c r="O616" i="11" s="1"/>
  <c r="I616" i="11"/>
  <c r="N616" i="11" s="1"/>
  <c r="H616" i="11"/>
  <c r="G616" i="11"/>
  <c r="F616" i="11"/>
  <c r="E616" i="11"/>
  <c r="M615" i="11"/>
  <c r="L615" i="11"/>
  <c r="Q615" i="11" s="1"/>
  <c r="K615" i="11"/>
  <c r="P615" i="11" s="1"/>
  <c r="J615" i="11"/>
  <c r="O615" i="11" s="1"/>
  <c r="I615" i="11"/>
  <c r="N615" i="11" s="1"/>
  <c r="H615" i="11"/>
  <c r="G615" i="11"/>
  <c r="F615" i="11"/>
  <c r="E615" i="11"/>
  <c r="M614" i="11"/>
  <c r="L614" i="11"/>
  <c r="Q614" i="11" s="1"/>
  <c r="K614" i="11"/>
  <c r="P614" i="11" s="1"/>
  <c r="J614" i="11"/>
  <c r="O614" i="11" s="1"/>
  <c r="I614" i="11"/>
  <c r="N614" i="11" s="1"/>
  <c r="H614" i="11"/>
  <c r="G614" i="11"/>
  <c r="F614" i="11"/>
  <c r="E614" i="11"/>
  <c r="M613" i="11"/>
  <c r="L613" i="11"/>
  <c r="Q613" i="11" s="1"/>
  <c r="K613" i="11"/>
  <c r="P613" i="11" s="1"/>
  <c r="J613" i="11"/>
  <c r="O613" i="11" s="1"/>
  <c r="I613" i="11"/>
  <c r="N613" i="11" s="1"/>
  <c r="H613" i="11"/>
  <c r="G613" i="11"/>
  <c r="F613" i="11"/>
  <c r="E613" i="11"/>
  <c r="M612" i="11"/>
  <c r="L612" i="11"/>
  <c r="Q612" i="11" s="1"/>
  <c r="K612" i="11"/>
  <c r="P612" i="11" s="1"/>
  <c r="J612" i="11"/>
  <c r="O612" i="11" s="1"/>
  <c r="I612" i="11"/>
  <c r="N612" i="11" s="1"/>
  <c r="H612" i="11"/>
  <c r="G612" i="11"/>
  <c r="F612" i="11"/>
  <c r="E612" i="11"/>
  <c r="M611" i="11"/>
  <c r="L611" i="11"/>
  <c r="Q611" i="11" s="1"/>
  <c r="K611" i="11"/>
  <c r="P611" i="11" s="1"/>
  <c r="J611" i="11"/>
  <c r="O611" i="11" s="1"/>
  <c r="I611" i="11"/>
  <c r="N611" i="11" s="1"/>
  <c r="H611" i="11"/>
  <c r="G611" i="11"/>
  <c r="F611" i="11"/>
  <c r="E611" i="11"/>
  <c r="M610" i="11"/>
  <c r="L610" i="11"/>
  <c r="Q610" i="11" s="1"/>
  <c r="K610" i="11"/>
  <c r="P610" i="11" s="1"/>
  <c r="J610" i="11"/>
  <c r="O610" i="11" s="1"/>
  <c r="I610" i="11"/>
  <c r="N610" i="11" s="1"/>
  <c r="H610" i="11"/>
  <c r="G610" i="11"/>
  <c r="F610" i="11"/>
  <c r="E610" i="11"/>
  <c r="M609" i="11"/>
  <c r="L609" i="11"/>
  <c r="Q609" i="11" s="1"/>
  <c r="K609" i="11"/>
  <c r="P609" i="11" s="1"/>
  <c r="J609" i="11"/>
  <c r="O609" i="11" s="1"/>
  <c r="I609" i="11"/>
  <c r="N609" i="11" s="1"/>
  <c r="H609" i="11"/>
  <c r="G609" i="11"/>
  <c r="F609" i="11"/>
  <c r="E609" i="11"/>
  <c r="M608" i="11"/>
  <c r="L608" i="11"/>
  <c r="Q608" i="11" s="1"/>
  <c r="K608" i="11"/>
  <c r="P608" i="11" s="1"/>
  <c r="J608" i="11"/>
  <c r="O608" i="11" s="1"/>
  <c r="I608" i="11"/>
  <c r="N608" i="11" s="1"/>
  <c r="H608" i="11"/>
  <c r="G608" i="11"/>
  <c r="F608" i="11"/>
  <c r="E608" i="11"/>
  <c r="M607" i="11"/>
  <c r="L607" i="11"/>
  <c r="Q607" i="11" s="1"/>
  <c r="K607" i="11"/>
  <c r="P607" i="11" s="1"/>
  <c r="J607" i="11"/>
  <c r="O607" i="11" s="1"/>
  <c r="I607" i="11"/>
  <c r="N607" i="11" s="1"/>
  <c r="H607" i="11"/>
  <c r="G607" i="11"/>
  <c r="F607" i="11"/>
  <c r="E607" i="11"/>
  <c r="M606" i="11"/>
  <c r="L606" i="11"/>
  <c r="Q606" i="11" s="1"/>
  <c r="K606" i="11"/>
  <c r="P606" i="11" s="1"/>
  <c r="J606" i="11"/>
  <c r="O606" i="11" s="1"/>
  <c r="I606" i="11"/>
  <c r="N606" i="11" s="1"/>
  <c r="H606" i="11"/>
  <c r="G606" i="11"/>
  <c r="F606" i="11"/>
  <c r="E606" i="11"/>
  <c r="M605" i="11"/>
  <c r="L605" i="11"/>
  <c r="Q605" i="11" s="1"/>
  <c r="K605" i="11"/>
  <c r="P605" i="11" s="1"/>
  <c r="J605" i="11"/>
  <c r="O605" i="11" s="1"/>
  <c r="I605" i="11"/>
  <c r="N605" i="11" s="1"/>
  <c r="H605" i="11"/>
  <c r="G605" i="11"/>
  <c r="F605" i="11"/>
  <c r="E605" i="11"/>
  <c r="M604" i="11"/>
  <c r="L604" i="11"/>
  <c r="Q604" i="11" s="1"/>
  <c r="K604" i="11"/>
  <c r="P604" i="11" s="1"/>
  <c r="J604" i="11"/>
  <c r="O604" i="11" s="1"/>
  <c r="I604" i="11"/>
  <c r="N604" i="11" s="1"/>
  <c r="H604" i="11"/>
  <c r="G604" i="11"/>
  <c r="F604" i="11"/>
  <c r="E604" i="11"/>
  <c r="M603" i="11"/>
  <c r="L603" i="11"/>
  <c r="Q603" i="11" s="1"/>
  <c r="K603" i="11"/>
  <c r="P603" i="11" s="1"/>
  <c r="J603" i="11"/>
  <c r="O603" i="11" s="1"/>
  <c r="I603" i="11"/>
  <c r="N603" i="11" s="1"/>
  <c r="H603" i="11"/>
  <c r="G603" i="11"/>
  <c r="F603" i="11"/>
  <c r="E603" i="11"/>
  <c r="M602" i="11"/>
  <c r="L602" i="11"/>
  <c r="Q602" i="11" s="1"/>
  <c r="K602" i="11"/>
  <c r="P602" i="11" s="1"/>
  <c r="J602" i="11"/>
  <c r="O602" i="11" s="1"/>
  <c r="I602" i="11"/>
  <c r="N602" i="11" s="1"/>
  <c r="H602" i="11"/>
  <c r="G602" i="11"/>
  <c r="F602" i="11"/>
  <c r="E602" i="11"/>
  <c r="M601" i="11"/>
  <c r="L601" i="11"/>
  <c r="Q601" i="11" s="1"/>
  <c r="K601" i="11"/>
  <c r="P601" i="11" s="1"/>
  <c r="J601" i="11"/>
  <c r="O601" i="11" s="1"/>
  <c r="I601" i="11"/>
  <c r="N601" i="11" s="1"/>
  <c r="H601" i="11"/>
  <c r="G601" i="11"/>
  <c r="F601" i="11"/>
  <c r="E601" i="11"/>
  <c r="M600" i="11"/>
  <c r="L600" i="11"/>
  <c r="Q600" i="11" s="1"/>
  <c r="K600" i="11"/>
  <c r="P600" i="11" s="1"/>
  <c r="J600" i="11"/>
  <c r="O600" i="11" s="1"/>
  <c r="I600" i="11"/>
  <c r="N600" i="11" s="1"/>
  <c r="H600" i="11"/>
  <c r="G600" i="11"/>
  <c r="F600" i="11"/>
  <c r="E600" i="11"/>
  <c r="M599" i="11"/>
  <c r="L599" i="11"/>
  <c r="Q599" i="11" s="1"/>
  <c r="K599" i="11"/>
  <c r="P599" i="11" s="1"/>
  <c r="J599" i="11"/>
  <c r="O599" i="11" s="1"/>
  <c r="I599" i="11"/>
  <c r="N599" i="11" s="1"/>
  <c r="H599" i="11"/>
  <c r="G599" i="11"/>
  <c r="F599" i="11"/>
  <c r="E599" i="11"/>
  <c r="M598" i="11"/>
  <c r="L598" i="11"/>
  <c r="Q598" i="11" s="1"/>
  <c r="K598" i="11"/>
  <c r="P598" i="11" s="1"/>
  <c r="J598" i="11"/>
  <c r="O598" i="11" s="1"/>
  <c r="I598" i="11"/>
  <c r="N598" i="11" s="1"/>
  <c r="H598" i="11"/>
  <c r="G598" i="11"/>
  <c r="F598" i="11"/>
  <c r="E598" i="11"/>
  <c r="M597" i="11"/>
  <c r="L597" i="11"/>
  <c r="Q597" i="11" s="1"/>
  <c r="K597" i="11"/>
  <c r="P597" i="11" s="1"/>
  <c r="J597" i="11"/>
  <c r="O597" i="11" s="1"/>
  <c r="I597" i="11"/>
  <c r="N597" i="11" s="1"/>
  <c r="H597" i="11"/>
  <c r="G597" i="11"/>
  <c r="F597" i="11"/>
  <c r="E597" i="11"/>
  <c r="M596" i="11"/>
  <c r="L596" i="11"/>
  <c r="Q596" i="11" s="1"/>
  <c r="K596" i="11"/>
  <c r="P596" i="11" s="1"/>
  <c r="J596" i="11"/>
  <c r="O596" i="11" s="1"/>
  <c r="I596" i="11"/>
  <c r="N596" i="11" s="1"/>
  <c r="H596" i="11"/>
  <c r="G596" i="11"/>
  <c r="F596" i="11"/>
  <c r="E596" i="11"/>
  <c r="M595" i="11"/>
  <c r="L595" i="11"/>
  <c r="Q595" i="11" s="1"/>
  <c r="K595" i="11"/>
  <c r="P595" i="11" s="1"/>
  <c r="J595" i="11"/>
  <c r="O595" i="11" s="1"/>
  <c r="I595" i="11"/>
  <c r="N595" i="11" s="1"/>
  <c r="H595" i="11"/>
  <c r="G595" i="11"/>
  <c r="F595" i="11"/>
  <c r="E595" i="11"/>
  <c r="M594" i="11"/>
  <c r="L594" i="11"/>
  <c r="Q594" i="11" s="1"/>
  <c r="K594" i="11"/>
  <c r="P594" i="11" s="1"/>
  <c r="J594" i="11"/>
  <c r="O594" i="11" s="1"/>
  <c r="I594" i="11"/>
  <c r="N594" i="11" s="1"/>
  <c r="H594" i="11"/>
  <c r="G594" i="11"/>
  <c r="F594" i="11"/>
  <c r="E594" i="11"/>
  <c r="M593" i="11"/>
  <c r="L593" i="11"/>
  <c r="Q593" i="11" s="1"/>
  <c r="K593" i="11"/>
  <c r="P593" i="11" s="1"/>
  <c r="J593" i="11"/>
  <c r="O593" i="11" s="1"/>
  <c r="I593" i="11"/>
  <c r="N593" i="11" s="1"/>
  <c r="H593" i="11"/>
  <c r="G593" i="11"/>
  <c r="F593" i="11"/>
  <c r="E593" i="11"/>
  <c r="M592" i="11"/>
  <c r="L592" i="11"/>
  <c r="Q592" i="11" s="1"/>
  <c r="K592" i="11"/>
  <c r="P592" i="11" s="1"/>
  <c r="J592" i="11"/>
  <c r="O592" i="11" s="1"/>
  <c r="I592" i="11"/>
  <c r="N592" i="11" s="1"/>
  <c r="H592" i="11"/>
  <c r="G592" i="11"/>
  <c r="F592" i="11"/>
  <c r="E592" i="11"/>
  <c r="M591" i="11"/>
  <c r="L591" i="11"/>
  <c r="Q591" i="11" s="1"/>
  <c r="K591" i="11"/>
  <c r="P591" i="11" s="1"/>
  <c r="J591" i="11"/>
  <c r="O591" i="11" s="1"/>
  <c r="I591" i="11"/>
  <c r="N591" i="11" s="1"/>
  <c r="H591" i="11"/>
  <c r="G591" i="11"/>
  <c r="F591" i="11"/>
  <c r="E591" i="11"/>
  <c r="M590" i="11"/>
  <c r="L590" i="11"/>
  <c r="Q590" i="11" s="1"/>
  <c r="K590" i="11"/>
  <c r="P590" i="11" s="1"/>
  <c r="J590" i="11"/>
  <c r="O590" i="11" s="1"/>
  <c r="I590" i="11"/>
  <c r="N590" i="11" s="1"/>
  <c r="H590" i="11"/>
  <c r="G590" i="11"/>
  <c r="F590" i="11"/>
  <c r="E590" i="11"/>
  <c r="M589" i="11"/>
  <c r="L589" i="11"/>
  <c r="Q589" i="11" s="1"/>
  <c r="K589" i="11"/>
  <c r="P589" i="11" s="1"/>
  <c r="J589" i="11"/>
  <c r="O589" i="11" s="1"/>
  <c r="I589" i="11"/>
  <c r="N589" i="11" s="1"/>
  <c r="H589" i="11"/>
  <c r="G589" i="11"/>
  <c r="F589" i="11"/>
  <c r="E589" i="11"/>
  <c r="M588" i="11"/>
  <c r="L588" i="11"/>
  <c r="Q588" i="11" s="1"/>
  <c r="K588" i="11"/>
  <c r="P588" i="11" s="1"/>
  <c r="J588" i="11"/>
  <c r="O588" i="11" s="1"/>
  <c r="I588" i="11"/>
  <c r="N588" i="11" s="1"/>
  <c r="H588" i="11"/>
  <c r="G588" i="11"/>
  <c r="F588" i="11"/>
  <c r="E588" i="11"/>
  <c r="M587" i="11"/>
  <c r="L587" i="11"/>
  <c r="Q587" i="11" s="1"/>
  <c r="K587" i="11"/>
  <c r="P587" i="11" s="1"/>
  <c r="J587" i="11"/>
  <c r="O587" i="11" s="1"/>
  <c r="I587" i="11"/>
  <c r="N587" i="11" s="1"/>
  <c r="H587" i="11"/>
  <c r="G587" i="11"/>
  <c r="F587" i="11"/>
  <c r="E587" i="11"/>
  <c r="M586" i="11"/>
  <c r="L586" i="11"/>
  <c r="Q586" i="11" s="1"/>
  <c r="K586" i="11"/>
  <c r="P586" i="11" s="1"/>
  <c r="J586" i="11"/>
  <c r="O586" i="11" s="1"/>
  <c r="I586" i="11"/>
  <c r="N586" i="11" s="1"/>
  <c r="H586" i="11"/>
  <c r="G586" i="11"/>
  <c r="F586" i="11"/>
  <c r="E586" i="11"/>
  <c r="M585" i="11"/>
  <c r="L585" i="11"/>
  <c r="Q585" i="11" s="1"/>
  <c r="K585" i="11"/>
  <c r="P585" i="11" s="1"/>
  <c r="J585" i="11"/>
  <c r="O585" i="11" s="1"/>
  <c r="I585" i="11"/>
  <c r="N585" i="11" s="1"/>
  <c r="H585" i="11"/>
  <c r="G585" i="11"/>
  <c r="F585" i="11"/>
  <c r="E585" i="11"/>
  <c r="M584" i="11"/>
  <c r="L584" i="11"/>
  <c r="Q584" i="11" s="1"/>
  <c r="K584" i="11"/>
  <c r="P584" i="11" s="1"/>
  <c r="J584" i="11"/>
  <c r="O584" i="11" s="1"/>
  <c r="I584" i="11"/>
  <c r="N584" i="11" s="1"/>
  <c r="H584" i="11"/>
  <c r="G584" i="11"/>
  <c r="F584" i="11"/>
  <c r="E584" i="11"/>
  <c r="M583" i="11"/>
  <c r="L583" i="11"/>
  <c r="Q583" i="11" s="1"/>
  <c r="K583" i="11"/>
  <c r="P583" i="11" s="1"/>
  <c r="J583" i="11"/>
  <c r="O583" i="11" s="1"/>
  <c r="I583" i="11"/>
  <c r="N583" i="11" s="1"/>
  <c r="H583" i="11"/>
  <c r="G583" i="11"/>
  <c r="F583" i="11"/>
  <c r="E583" i="11"/>
  <c r="M582" i="11"/>
  <c r="L582" i="11"/>
  <c r="Q582" i="11" s="1"/>
  <c r="K582" i="11"/>
  <c r="P582" i="11" s="1"/>
  <c r="J582" i="11"/>
  <c r="O582" i="11" s="1"/>
  <c r="I582" i="11"/>
  <c r="N582" i="11" s="1"/>
  <c r="H582" i="11"/>
  <c r="G582" i="11"/>
  <c r="F582" i="11"/>
  <c r="E582" i="11"/>
  <c r="M581" i="11"/>
  <c r="L581" i="11"/>
  <c r="Q581" i="11" s="1"/>
  <c r="K581" i="11"/>
  <c r="P581" i="11" s="1"/>
  <c r="J581" i="11"/>
  <c r="O581" i="11" s="1"/>
  <c r="I581" i="11"/>
  <c r="N581" i="11" s="1"/>
  <c r="H581" i="11"/>
  <c r="G581" i="11"/>
  <c r="F581" i="11"/>
  <c r="E581" i="11"/>
  <c r="M580" i="11"/>
  <c r="L580" i="11"/>
  <c r="Q580" i="11" s="1"/>
  <c r="K580" i="11"/>
  <c r="P580" i="11" s="1"/>
  <c r="J580" i="11"/>
  <c r="O580" i="11" s="1"/>
  <c r="I580" i="11"/>
  <c r="N580" i="11" s="1"/>
  <c r="H580" i="11"/>
  <c r="G580" i="11"/>
  <c r="F580" i="11"/>
  <c r="E580" i="11"/>
  <c r="M579" i="11"/>
  <c r="L579" i="11"/>
  <c r="Q579" i="11" s="1"/>
  <c r="K579" i="11"/>
  <c r="P579" i="11" s="1"/>
  <c r="J579" i="11"/>
  <c r="O579" i="11" s="1"/>
  <c r="I579" i="11"/>
  <c r="N579" i="11" s="1"/>
  <c r="H579" i="11"/>
  <c r="G579" i="11"/>
  <c r="F579" i="11"/>
  <c r="E579" i="11"/>
  <c r="M578" i="11"/>
  <c r="L578" i="11"/>
  <c r="Q578" i="11" s="1"/>
  <c r="K578" i="11"/>
  <c r="P578" i="11" s="1"/>
  <c r="J578" i="11"/>
  <c r="O578" i="11" s="1"/>
  <c r="I578" i="11"/>
  <c r="N578" i="11" s="1"/>
  <c r="H578" i="11"/>
  <c r="G578" i="11"/>
  <c r="F578" i="11"/>
  <c r="E578" i="11"/>
  <c r="M577" i="11"/>
  <c r="L577" i="11"/>
  <c r="Q577" i="11" s="1"/>
  <c r="K577" i="11"/>
  <c r="P577" i="11" s="1"/>
  <c r="J577" i="11"/>
  <c r="O577" i="11" s="1"/>
  <c r="I577" i="11"/>
  <c r="N577" i="11" s="1"/>
  <c r="H577" i="11"/>
  <c r="G577" i="11"/>
  <c r="F577" i="11"/>
  <c r="E577" i="11"/>
  <c r="M576" i="11"/>
  <c r="L576" i="11"/>
  <c r="Q576" i="11" s="1"/>
  <c r="K576" i="11"/>
  <c r="P576" i="11" s="1"/>
  <c r="J576" i="11"/>
  <c r="O576" i="11" s="1"/>
  <c r="I576" i="11"/>
  <c r="N576" i="11" s="1"/>
  <c r="H576" i="11"/>
  <c r="G576" i="11"/>
  <c r="F576" i="11"/>
  <c r="E576" i="11"/>
  <c r="M575" i="11"/>
  <c r="L575" i="11"/>
  <c r="Q575" i="11" s="1"/>
  <c r="K575" i="11"/>
  <c r="P575" i="11" s="1"/>
  <c r="J575" i="11"/>
  <c r="O575" i="11" s="1"/>
  <c r="I575" i="11"/>
  <c r="N575" i="11" s="1"/>
  <c r="H575" i="11"/>
  <c r="G575" i="11"/>
  <c r="F575" i="11"/>
  <c r="E575" i="11"/>
  <c r="M574" i="11"/>
  <c r="L574" i="11"/>
  <c r="Q574" i="11" s="1"/>
  <c r="K574" i="11"/>
  <c r="P574" i="11" s="1"/>
  <c r="J574" i="11"/>
  <c r="O574" i="11" s="1"/>
  <c r="I574" i="11"/>
  <c r="N574" i="11" s="1"/>
  <c r="H574" i="11"/>
  <c r="G574" i="11"/>
  <c r="F574" i="11"/>
  <c r="E574" i="11"/>
  <c r="M573" i="11"/>
  <c r="L573" i="11"/>
  <c r="Q573" i="11" s="1"/>
  <c r="K573" i="11"/>
  <c r="P573" i="11" s="1"/>
  <c r="J573" i="11"/>
  <c r="O573" i="11" s="1"/>
  <c r="I573" i="11"/>
  <c r="N573" i="11" s="1"/>
  <c r="H573" i="11"/>
  <c r="G573" i="11"/>
  <c r="F573" i="11"/>
  <c r="E573" i="11"/>
  <c r="M572" i="11"/>
  <c r="L572" i="11"/>
  <c r="Q572" i="11" s="1"/>
  <c r="K572" i="11"/>
  <c r="P572" i="11" s="1"/>
  <c r="J572" i="11"/>
  <c r="O572" i="11" s="1"/>
  <c r="I572" i="11"/>
  <c r="N572" i="11" s="1"/>
  <c r="H572" i="11"/>
  <c r="G572" i="11"/>
  <c r="F572" i="11"/>
  <c r="E572" i="11"/>
  <c r="M571" i="11"/>
  <c r="L571" i="11"/>
  <c r="Q571" i="11" s="1"/>
  <c r="K571" i="11"/>
  <c r="P571" i="11" s="1"/>
  <c r="J571" i="11"/>
  <c r="O571" i="11" s="1"/>
  <c r="I571" i="11"/>
  <c r="N571" i="11" s="1"/>
  <c r="H571" i="11"/>
  <c r="G571" i="11"/>
  <c r="F571" i="11"/>
  <c r="E571" i="11"/>
  <c r="M570" i="11"/>
  <c r="L570" i="11"/>
  <c r="Q570" i="11" s="1"/>
  <c r="K570" i="11"/>
  <c r="P570" i="11" s="1"/>
  <c r="J570" i="11"/>
  <c r="O570" i="11" s="1"/>
  <c r="I570" i="11"/>
  <c r="N570" i="11" s="1"/>
  <c r="H570" i="11"/>
  <c r="G570" i="11"/>
  <c r="F570" i="11"/>
  <c r="E570" i="11"/>
  <c r="M569" i="11"/>
  <c r="L569" i="11"/>
  <c r="Q569" i="11" s="1"/>
  <c r="K569" i="11"/>
  <c r="P569" i="11" s="1"/>
  <c r="J569" i="11"/>
  <c r="O569" i="11" s="1"/>
  <c r="I569" i="11"/>
  <c r="N569" i="11" s="1"/>
  <c r="H569" i="11"/>
  <c r="G569" i="11"/>
  <c r="F569" i="11"/>
  <c r="E569" i="11"/>
  <c r="M568" i="11"/>
  <c r="L568" i="11"/>
  <c r="Q568" i="11" s="1"/>
  <c r="K568" i="11"/>
  <c r="P568" i="11" s="1"/>
  <c r="J568" i="11"/>
  <c r="O568" i="11" s="1"/>
  <c r="I568" i="11"/>
  <c r="N568" i="11" s="1"/>
  <c r="H568" i="11"/>
  <c r="G568" i="11"/>
  <c r="F568" i="11"/>
  <c r="E568" i="11"/>
  <c r="M567" i="11"/>
  <c r="L567" i="11"/>
  <c r="Q567" i="11" s="1"/>
  <c r="K567" i="11"/>
  <c r="P567" i="11" s="1"/>
  <c r="J567" i="11"/>
  <c r="O567" i="11" s="1"/>
  <c r="I567" i="11"/>
  <c r="N567" i="11" s="1"/>
  <c r="H567" i="11"/>
  <c r="G567" i="11"/>
  <c r="F567" i="11"/>
  <c r="E567" i="11"/>
  <c r="M566" i="11"/>
  <c r="L566" i="11"/>
  <c r="Q566" i="11" s="1"/>
  <c r="K566" i="11"/>
  <c r="P566" i="11" s="1"/>
  <c r="J566" i="11"/>
  <c r="O566" i="11" s="1"/>
  <c r="I566" i="11"/>
  <c r="N566" i="11" s="1"/>
  <c r="H566" i="11"/>
  <c r="G566" i="11"/>
  <c r="F566" i="11"/>
  <c r="E566" i="11"/>
  <c r="M565" i="11"/>
  <c r="L565" i="11"/>
  <c r="Q565" i="11" s="1"/>
  <c r="K565" i="11"/>
  <c r="P565" i="11" s="1"/>
  <c r="J565" i="11"/>
  <c r="O565" i="11" s="1"/>
  <c r="I565" i="11"/>
  <c r="N565" i="11" s="1"/>
  <c r="H565" i="11"/>
  <c r="G565" i="11"/>
  <c r="F565" i="11"/>
  <c r="E565" i="11"/>
  <c r="N564" i="11"/>
  <c r="M564" i="11"/>
  <c r="L564" i="11"/>
  <c r="Q564" i="11" s="1"/>
  <c r="K564" i="11"/>
  <c r="P564" i="11" s="1"/>
  <c r="J564" i="11"/>
  <c r="O564" i="11" s="1"/>
  <c r="I564" i="11"/>
  <c r="H564" i="11"/>
  <c r="G564" i="11"/>
  <c r="F564" i="11"/>
  <c r="E564" i="11"/>
  <c r="M563" i="11"/>
  <c r="L563" i="11"/>
  <c r="Q563" i="11" s="1"/>
  <c r="K563" i="11"/>
  <c r="P563" i="11" s="1"/>
  <c r="J563" i="11"/>
  <c r="O563" i="11" s="1"/>
  <c r="I563" i="11"/>
  <c r="N563" i="11" s="1"/>
  <c r="H563" i="11"/>
  <c r="G563" i="11"/>
  <c r="F563" i="11"/>
  <c r="E563" i="11"/>
  <c r="M562" i="11"/>
  <c r="L562" i="11"/>
  <c r="Q562" i="11" s="1"/>
  <c r="K562" i="11"/>
  <c r="P562" i="11" s="1"/>
  <c r="J562" i="11"/>
  <c r="O562" i="11" s="1"/>
  <c r="I562" i="11"/>
  <c r="N562" i="11" s="1"/>
  <c r="H562" i="11"/>
  <c r="G562" i="11"/>
  <c r="F562" i="11"/>
  <c r="E562" i="11"/>
  <c r="M561" i="11"/>
  <c r="L561" i="11"/>
  <c r="Q561" i="11" s="1"/>
  <c r="K561" i="11"/>
  <c r="P561" i="11" s="1"/>
  <c r="J561" i="11"/>
  <c r="O561" i="11" s="1"/>
  <c r="I561" i="11"/>
  <c r="N561" i="11" s="1"/>
  <c r="H561" i="11"/>
  <c r="G561" i="11"/>
  <c r="F561" i="11"/>
  <c r="E561" i="11"/>
  <c r="M560" i="11"/>
  <c r="L560" i="11"/>
  <c r="Q560" i="11" s="1"/>
  <c r="K560" i="11"/>
  <c r="P560" i="11" s="1"/>
  <c r="J560" i="11"/>
  <c r="O560" i="11" s="1"/>
  <c r="I560" i="11"/>
  <c r="N560" i="11" s="1"/>
  <c r="H560" i="11"/>
  <c r="G560" i="11"/>
  <c r="F560" i="11"/>
  <c r="E560" i="11"/>
  <c r="M559" i="11"/>
  <c r="L559" i="11"/>
  <c r="Q559" i="11" s="1"/>
  <c r="K559" i="11"/>
  <c r="P559" i="11" s="1"/>
  <c r="J559" i="11"/>
  <c r="O559" i="11" s="1"/>
  <c r="I559" i="11"/>
  <c r="N559" i="11" s="1"/>
  <c r="H559" i="11"/>
  <c r="G559" i="11"/>
  <c r="F559" i="11"/>
  <c r="E559" i="11"/>
  <c r="M558" i="11"/>
  <c r="L558" i="11"/>
  <c r="Q558" i="11" s="1"/>
  <c r="K558" i="11"/>
  <c r="P558" i="11" s="1"/>
  <c r="J558" i="11"/>
  <c r="O558" i="11" s="1"/>
  <c r="I558" i="11"/>
  <c r="N558" i="11" s="1"/>
  <c r="H558" i="11"/>
  <c r="G558" i="11"/>
  <c r="F558" i="11"/>
  <c r="E558" i="11"/>
  <c r="M557" i="11"/>
  <c r="L557" i="11"/>
  <c r="Q557" i="11" s="1"/>
  <c r="K557" i="11"/>
  <c r="P557" i="11" s="1"/>
  <c r="J557" i="11"/>
  <c r="O557" i="11" s="1"/>
  <c r="I557" i="11"/>
  <c r="N557" i="11" s="1"/>
  <c r="H557" i="11"/>
  <c r="G557" i="11"/>
  <c r="F557" i="11"/>
  <c r="E557" i="11"/>
  <c r="M556" i="11"/>
  <c r="L556" i="11"/>
  <c r="Q556" i="11" s="1"/>
  <c r="K556" i="11"/>
  <c r="P556" i="11" s="1"/>
  <c r="J556" i="11"/>
  <c r="O556" i="11" s="1"/>
  <c r="I556" i="11"/>
  <c r="N556" i="11" s="1"/>
  <c r="H556" i="11"/>
  <c r="G556" i="11"/>
  <c r="F556" i="11"/>
  <c r="E556" i="11"/>
  <c r="M555" i="11"/>
  <c r="L555" i="11"/>
  <c r="Q555" i="11" s="1"/>
  <c r="K555" i="11"/>
  <c r="P555" i="11" s="1"/>
  <c r="J555" i="11"/>
  <c r="O555" i="11" s="1"/>
  <c r="I555" i="11"/>
  <c r="N555" i="11" s="1"/>
  <c r="H555" i="11"/>
  <c r="G555" i="11"/>
  <c r="F555" i="11"/>
  <c r="E555" i="11"/>
  <c r="M554" i="11"/>
  <c r="L554" i="11"/>
  <c r="Q554" i="11" s="1"/>
  <c r="K554" i="11"/>
  <c r="P554" i="11" s="1"/>
  <c r="J554" i="11"/>
  <c r="O554" i="11" s="1"/>
  <c r="I554" i="11"/>
  <c r="N554" i="11" s="1"/>
  <c r="H554" i="11"/>
  <c r="G554" i="11"/>
  <c r="F554" i="11"/>
  <c r="E554" i="11"/>
  <c r="M553" i="11"/>
  <c r="L553" i="11"/>
  <c r="Q553" i="11" s="1"/>
  <c r="K553" i="11"/>
  <c r="P553" i="11" s="1"/>
  <c r="J553" i="11"/>
  <c r="O553" i="11" s="1"/>
  <c r="I553" i="11"/>
  <c r="N553" i="11" s="1"/>
  <c r="H553" i="11"/>
  <c r="G553" i="11"/>
  <c r="F553" i="11"/>
  <c r="E553" i="11"/>
  <c r="M552" i="11"/>
  <c r="L552" i="11"/>
  <c r="Q552" i="11" s="1"/>
  <c r="K552" i="11"/>
  <c r="P552" i="11" s="1"/>
  <c r="J552" i="11"/>
  <c r="O552" i="11" s="1"/>
  <c r="I552" i="11"/>
  <c r="N552" i="11" s="1"/>
  <c r="H552" i="11"/>
  <c r="G552" i="11"/>
  <c r="F552" i="11"/>
  <c r="E552" i="11"/>
  <c r="M551" i="11"/>
  <c r="L551" i="11"/>
  <c r="Q551" i="11" s="1"/>
  <c r="K551" i="11"/>
  <c r="P551" i="11" s="1"/>
  <c r="J551" i="11"/>
  <c r="O551" i="11" s="1"/>
  <c r="I551" i="11"/>
  <c r="N551" i="11" s="1"/>
  <c r="H551" i="11"/>
  <c r="G551" i="11"/>
  <c r="F551" i="11"/>
  <c r="E551" i="11"/>
  <c r="M550" i="11"/>
  <c r="L550" i="11"/>
  <c r="Q550" i="11" s="1"/>
  <c r="K550" i="11"/>
  <c r="P550" i="11" s="1"/>
  <c r="J550" i="11"/>
  <c r="O550" i="11" s="1"/>
  <c r="I550" i="11"/>
  <c r="N550" i="11" s="1"/>
  <c r="H550" i="11"/>
  <c r="G550" i="11"/>
  <c r="F550" i="11"/>
  <c r="E550" i="11"/>
  <c r="M549" i="11"/>
  <c r="L549" i="11"/>
  <c r="Q549" i="11" s="1"/>
  <c r="K549" i="11"/>
  <c r="P549" i="11" s="1"/>
  <c r="J549" i="11"/>
  <c r="O549" i="11" s="1"/>
  <c r="I549" i="11"/>
  <c r="N549" i="11" s="1"/>
  <c r="H549" i="11"/>
  <c r="G549" i="11"/>
  <c r="F549" i="11"/>
  <c r="E549" i="11"/>
  <c r="M548" i="11"/>
  <c r="L548" i="11"/>
  <c r="Q548" i="11" s="1"/>
  <c r="K548" i="11"/>
  <c r="P548" i="11" s="1"/>
  <c r="J548" i="11"/>
  <c r="O548" i="11" s="1"/>
  <c r="I548" i="11"/>
  <c r="N548" i="11" s="1"/>
  <c r="H548" i="11"/>
  <c r="G548" i="11"/>
  <c r="F548" i="11"/>
  <c r="E548" i="11"/>
  <c r="M547" i="11"/>
  <c r="L547" i="11"/>
  <c r="Q547" i="11" s="1"/>
  <c r="K547" i="11"/>
  <c r="P547" i="11" s="1"/>
  <c r="J547" i="11"/>
  <c r="O547" i="11" s="1"/>
  <c r="I547" i="11"/>
  <c r="N547" i="11" s="1"/>
  <c r="H547" i="11"/>
  <c r="G547" i="11"/>
  <c r="F547" i="11"/>
  <c r="E547" i="11"/>
  <c r="M546" i="11"/>
  <c r="L546" i="11"/>
  <c r="Q546" i="11" s="1"/>
  <c r="K546" i="11"/>
  <c r="P546" i="11" s="1"/>
  <c r="J546" i="11"/>
  <c r="O546" i="11" s="1"/>
  <c r="I546" i="11"/>
  <c r="N546" i="11" s="1"/>
  <c r="H546" i="11"/>
  <c r="G546" i="11"/>
  <c r="F546" i="11"/>
  <c r="E546" i="11"/>
  <c r="M545" i="11"/>
  <c r="L545" i="11"/>
  <c r="Q545" i="11" s="1"/>
  <c r="K545" i="11"/>
  <c r="P545" i="11" s="1"/>
  <c r="J545" i="11"/>
  <c r="O545" i="11" s="1"/>
  <c r="I545" i="11"/>
  <c r="N545" i="11" s="1"/>
  <c r="H545" i="11"/>
  <c r="G545" i="11"/>
  <c r="F545" i="11"/>
  <c r="E545" i="11"/>
  <c r="M544" i="11"/>
  <c r="L544" i="11"/>
  <c r="Q544" i="11" s="1"/>
  <c r="K544" i="11"/>
  <c r="P544" i="11" s="1"/>
  <c r="J544" i="11"/>
  <c r="O544" i="11" s="1"/>
  <c r="I544" i="11"/>
  <c r="N544" i="11" s="1"/>
  <c r="H544" i="11"/>
  <c r="G544" i="11"/>
  <c r="F544" i="11"/>
  <c r="E544" i="11"/>
  <c r="M543" i="11"/>
  <c r="L543" i="11"/>
  <c r="Q543" i="11" s="1"/>
  <c r="K543" i="11"/>
  <c r="P543" i="11" s="1"/>
  <c r="J543" i="11"/>
  <c r="O543" i="11" s="1"/>
  <c r="I543" i="11"/>
  <c r="N543" i="11" s="1"/>
  <c r="H543" i="11"/>
  <c r="G543" i="11"/>
  <c r="F543" i="11"/>
  <c r="E543" i="11"/>
  <c r="M542" i="11"/>
  <c r="L542" i="11"/>
  <c r="Q542" i="11" s="1"/>
  <c r="K542" i="11"/>
  <c r="P542" i="11" s="1"/>
  <c r="J542" i="11"/>
  <c r="O542" i="11" s="1"/>
  <c r="I542" i="11"/>
  <c r="N542" i="11" s="1"/>
  <c r="H542" i="11"/>
  <c r="G542" i="11"/>
  <c r="F542" i="11"/>
  <c r="E542" i="11"/>
  <c r="M541" i="11"/>
  <c r="L541" i="11"/>
  <c r="Q541" i="11" s="1"/>
  <c r="K541" i="11"/>
  <c r="P541" i="11" s="1"/>
  <c r="J541" i="11"/>
  <c r="O541" i="11" s="1"/>
  <c r="I541" i="11"/>
  <c r="N541" i="11" s="1"/>
  <c r="H541" i="11"/>
  <c r="G541" i="11"/>
  <c r="F541" i="11"/>
  <c r="E541" i="11"/>
  <c r="M540" i="11"/>
  <c r="L540" i="11"/>
  <c r="Q540" i="11" s="1"/>
  <c r="K540" i="11"/>
  <c r="P540" i="11" s="1"/>
  <c r="J540" i="11"/>
  <c r="O540" i="11" s="1"/>
  <c r="I540" i="11"/>
  <c r="N540" i="11" s="1"/>
  <c r="H540" i="11"/>
  <c r="G540" i="11"/>
  <c r="F540" i="11"/>
  <c r="E540" i="11"/>
  <c r="M539" i="11"/>
  <c r="L539" i="11"/>
  <c r="Q539" i="11" s="1"/>
  <c r="K539" i="11"/>
  <c r="P539" i="11" s="1"/>
  <c r="J539" i="11"/>
  <c r="O539" i="11" s="1"/>
  <c r="I539" i="11"/>
  <c r="N539" i="11" s="1"/>
  <c r="H539" i="11"/>
  <c r="G539" i="11"/>
  <c r="F539" i="11"/>
  <c r="E539" i="11"/>
  <c r="M538" i="11"/>
  <c r="L538" i="11"/>
  <c r="Q538" i="11" s="1"/>
  <c r="K538" i="11"/>
  <c r="P538" i="11" s="1"/>
  <c r="J538" i="11"/>
  <c r="O538" i="11" s="1"/>
  <c r="I538" i="11"/>
  <c r="N538" i="11" s="1"/>
  <c r="H538" i="11"/>
  <c r="G538" i="11"/>
  <c r="F538" i="11"/>
  <c r="E538" i="11"/>
  <c r="M537" i="11"/>
  <c r="L537" i="11"/>
  <c r="Q537" i="11" s="1"/>
  <c r="K537" i="11"/>
  <c r="P537" i="11" s="1"/>
  <c r="J537" i="11"/>
  <c r="O537" i="11" s="1"/>
  <c r="I537" i="11"/>
  <c r="N537" i="11" s="1"/>
  <c r="H537" i="11"/>
  <c r="G537" i="11"/>
  <c r="F537" i="11"/>
  <c r="E537" i="11"/>
  <c r="M536" i="11"/>
  <c r="L536" i="11"/>
  <c r="Q536" i="11" s="1"/>
  <c r="K536" i="11"/>
  <c r="P536" i="11" s="1"/>
  <c r="J536" i="11"/>
  <c r="O536" i="11" s="1"/>
  <c r="I536" i="11"/>
  <c r="N536" i="11" s="1"/>
  <c r="H536" i="11"/>
  <c r="G536" i="11"/>
  <c r="F536" i="11"/>
  <c r="E536" i="11"/>
  <c r="M535" i="11"/>
  <c r="L535" i="11"/>
  <c r="Q535" i="11" s="1"/>
  <c r="K535" i="11"/>
  <c r="P535" i="11" s="1"/>
  <c r="J535" i="11"/>
  <c r="O535" i="11" s="1"/>
  <c r="I535" i="11"/>
  <c r="N535" i="11" s="1"/>
  <c r="H535" i="11"/>
  <c r="G535" i="11"/>
  <c r="F535" i="11"/>
  <c r="E535" i="11"/>
  <c r="M534" i="11"/>
  <c r="L534" i="11"/>
  <c r="Q534" i="11" s="1"/>
  <c r="K534" i="11"/>
  <c r="P534" i="11" s="1"/>
  <c r="J534" i="11"/>
  <c r="O534" i="11" s="1"/>
  <c r="I534" i="11"/>
  <c r="N534" i="11" s="1"/>
  <c r="H534" i="11"/>
  <c r="G534" i="11"/>
  <c r="F534" i="11"/>
  <c r="E534" i="11"/>
  <c r="M533" i="11"/>
  <c r="L533" i="11"/>
  <c r="Q533" i="11" s="1"/>
  <c r="K533" i="11"/>
  <c r="P533" i="11" s="1"/>
  <c r="J533" i="11"/>
  <c r="O533" i="11" s="1"/>
  <c r="I533" i="11"/>
  <c r="N533" i="11" s="1"/>
  <c r="H533" i="11"/>
  <c r="G533" i="11"/>
  <c r="F533" i="11"/>
  <c r="E533" i="11"/>
  <c r="M532" i="11"/>
  <c r="L532" i="11"/>
  <c r="Q532" i="11" s="1"/>
  <c r="K532" i="11"/>
  <c r="P532" i="11" s="1"/>
  <c r="J532" i="11"/>
  <c r="O532" i="11" s="1"/>
  <c r="I532" i="11"/>
  <c r="N532" i="11" s="1"/>
  <c r="H532" i="11"/>
  <c r="G532" i="11"/>
  <c r="F532" i="11"/>
  <c r="E532" i="11"/>
  <c r="M531" i="11"/>
  <c r="L531" i="11"/>
  <c r="Q531" i="11" s="1"/>
  <c r="K531" i="11"/>
  <c r="P531" i="11" s="1"/>
  <c r="J531" i="11"/>
  <c r="O531" i="11" s="1"/>
  <c r="I531" i="11"/>
  <c r="N531" i="11" s="1"/>
  <c r="H531" i="11"/>
  <c r="G531" i="11"/>
  <c r="F531" i="11"/>
  <c r="E531" i="11"/>
  <c r="M530" i="11"/>
  <c r="L530" i="11"/>
  <c r="Q530" i="11" s="1"/>
  <c r="K530" i="11"/>
  <c r="P530" i="11" s="1"/>
  <c r="J530" i="11"/>
  <c r="O530" i="11" s="1"/>
  <c r="I530" i="11"/>
  <c r="N530" i="11" s="1"/>
  <c r="H530" i="11"/>
  <c r="G530" i="11"/>
  <c r="F530" i="11"/>
  <c r="E530" i="11"/>
  <c r="M529" i="11"/>
  <c r="L529" i="11"/>
  <c r="Q529" i="11" s="1"/>
  <c r="K529" i="11"/>
  <c r="P529" i="11" s="1"/>
  <c r="J529" i="11"/>
  <c r="O529" i="11" s="1"/>
  <c r="I529" i="11"/>
  <c r="N529" i="11" s="1"/>
  <c r="H529" i="11"/>
  <c r="G529" i="11"/>
  <c r="F529" i="11"/>
  <c r="E529" i="11"/>
  <c r="M528" i="11"/>
  <c r="L528" i="11"/>
  <c r="Q528" i="11" s="1"/>
  <c r="K528" i="11"/>
  <c r="P528" i="11" s="1"/>
  <c r="J528" i="11"/>
  <c r="O528" i="11" s="1"/>
  <c r="I528" i="11"/>
  <c r="N528" i="11" s="1"/>
  <c r="H528" i="11"/>
  <c r="G528" i="11"/>
  <c r="F528" i="11"/>
  <c r="E528" i="11"/>
  <c r="M527" i="11"/>
  <c r="L527" i="11"/>
  <c r="Q527" i="11" s="1"/>
  <c r="K527" i="11"/>
  <c r="P527" i="11" s="1"/>
  <c r="J527" i="11"/>
  <c r="O527" i="11" s="1"/>
  <c r="I527" i="11"/>
  <c r="N527" i="11" s="1"/>
  <c r="H527" i="11"/>
  <c r="G527" i="11"/>
  <c r="F527" i="11"/>
  <c r="E527" i="11"/>
  <c r="M526" i="11"/>
  <c r="L526" i="11"/>
  <c r="Q526" i="11" s="1"/>
  <c r="K526" i="11"/>
  <c r="P526" i="11" s="1"/>
  <c r="J526" i="11"/>
  <c r="O526" i="11" s="1"/>
  <c r="I526" i="11"/>
  <c r="N526" i="11" s="1"/>
  <c r="H526" i="11"/>
  <c r="G526" i="11"/>
  <c r="F526" i="11"/>
  <c r="E526" i="11"/>
  <c r="M525" i="11"/>
  <c r="L525" i="11"/>
  <c r="Q525" i="11" s="1"/>
  <c r="K525" i="11"/>
  <c r="P525" i="11" s="1"/>
  <c r="J525" i="11"/>
  <c r="O525" i="11" s="1"/>
  <c r="I525" i="11"/>
  <c r="N525" i="11" s="1"/>
  <c r="H525" i="11"/>
  <c r="G525" i="11"/>
  <c r="F525" i="11"/>
  <c r="E525" i="11"/>
  <c r="M524" i="11"/>
  <c r="L524" i="11"/>
  <c r="Q524" i="11" s="1"/>
  <c r="K524" i="11"/>
  <c r="P524" i="11" s="1"/>
  <c r="J524" i="11"/>
  <c r="O524" i="11" s="1"/>
  <c r="I524" i="11"/>
  <c r="N524" i="11" s="1"/>
  <c r="H524" i="11"/>
  <c r="G524" i="11"/>
  <c r="F524" i="11"/>
  <c r="E524" i="11"/>
  <c r="M523" i="11"/>
  <c r="L523" i="11"/>
  <c r="Q523" i="11" s="1"/>
  <c r="K523" i="11"/>
  <c r="P523" i="11" s="1"/>
  <c r="J523" i="11"/>
  <c r="O523" i="11" s="1"/>
  <c r="I523" i="11"/>
  <c r="N523" i="11" s="1"/>
  <c r="H523" i="11"/>
  <c r="G523" i="11"/>
  <c r="F523" i="11"/>
  <c r="E523" i="11"/>
  <c r="M522" i="11"/>
  <c r="L522" i="11"/>
  <c r="Q522" i="11" s="1"/>
  <c r="K522" i="11"/>
  <c r="P522" i="11" s="1"/>
  <c r="J522" i="11"/>
  <c r="O522" i="11" s="1"/>
  <c r="I522" i="11"/>
  <c r="N522" i="11" s="1"/>
  <c r="H522" i="11"/>
  <c r="G522" i="11"/>
  <c r="F522" i="11"/>
  <c r="E522" i="11"/>
  <c r="M521" i="11"/>
  <c r="L521" i="11"/>
  <c r="Q521" i="11" s="1"/>
  <c r="K521" i="11"/>
  <c r="P521" i="11" s="1"/>
  <c r="J521" i="11"/>
  <c r="O521" i="11" s="1"/>
  <c r="I521" i="11"/>
  <c r="N521" i="11" s="1"/>
  <c r="H521" i="11"/>
  <c r="G521" i="11"/>
  <c r="F521" i="11"/>
  <c r="E521" i="11"/>
  <c r="M520" i="11"/>
  <c r="L520" i="11"/>
  <c r="Q520" i="11" s="1"/>
  <c r="K520" i="11"/>
  <c r="P520" i="11" s="1"/>
  <c r="J520" i="11"/>
  <c r="O520" i="11" s="1"/>
  <c r="I520" i="11"/>
  <c r="N520" i="11" s="1"/>
  <c r="H520" i="11"/>
  <c r="G520" i="11"/>
  <c r="F520" i="11"/>
  <c r="E520" i="11"/>
  <c r="M519" i="11"/>
  <c r="L519" i="11"/>
  <c r="Q519" i="11" s="1"/>
  <c r="K519" i="11"/>
  <c r="P519" i="11" s="1"/>
  <c r="J519" i="11"/>
  <c r="O519" i="11" s="1"/>
  <c r="I519" i="11"/>
  <c r="N519" i="11" s="1"/>
  <c r="H519" i="11"/>
  <c r="G519" i="11"/>
  <c r="F519" i="11"/>
  <c r="E519" i="11"/>
  <c r="M518" i="11"/>
  <c r="L518" i="11"/>
  <c r="Q518" i="11" s="1"/>
  <c r="K518" i="11"/>
  <c r="P518" i="11" s="1"/>
  <c r="J518" i="11"/>
  <c r="O518" i="11" s="1"/>
  <c r="I518" i="11"/>
  <c r="N518" i="11" s="1"/>
  <c r="H518" i="11"/>
  <c r="G518" i="11"/>
  <c r="F518" i="11"/>
  <c r="E518" i="11"/>
  <c r="M517" i="11"/>
  <c r="L517" i="11"/>
  <c r="Q517" i="11" s="1"/>
  <c r="K517" i="11"/>
  <c r="P517" i="11" s="1"/>
  <c r="J517" i="11"/>
  <c r="O517" i="11" s="1"/>
  <c r="I517" i="11"/>
  <c r="N517" i="11" s="1"/>
  <c r="H517" i="11"/>
  <c r="G517" i="11"/>
  <c r="F517" i="11"/>
  <c r="E517" i="11"/>
  <c r="M516" i="11"/>
  <c r="L516" i="11"/>
  <c r="Q516" i="11" s="1"/>
  <c r="K516" i="11"/>
  <c r="P516" i="11" s="1"/>
  <c r="J516" i="11"/>
  <c r="O516" i="11" s="1"/>
  <c r="I516" i="11"/>
  <c r="N516" i="11" s="1"/>
  <c r="H516" i="11"/>
  <c r="G516" i="11"/>
  <c r="F516" i="11"/>
  <c r="E516" i="11"/>
  <c r="M515" i="11"/>
  <c r="L515" i="11"/>
  <c r="Q515" i="11" s="1"/>
  <c r="K515" i="11"/>
  <c r="P515" i="11" s="1"/>
  <c r="J515" i="11"/>
  <c r="O515" i="11" s="1"/>
  <c r="I515" i="11"/>
  <c r="N515" i="11" s="1"/>
  <c r="H515" i="11"/>
  <c r="G515" i="11"/>
  <c r="F515" i="11"/>
  <c r="E515" i="11"/>
  <c r="M514" i="11"/>
  <c r="L514" i="11"/>
  <c r="Q514" i="11" s="1"/>
  <c r="K514" i="11"/>
  <c r="P514" i="11" s="1"/>
  <c r="J514" i="11"/>
  <c r="O514" i="11" s="1"/>
  <c r="I514" i="11"/>
  <c r="N514" i="11" s="1"/>
  <c r="H514" i="11"/>
  <c r="G514" i="11"/>
  <c r="F514" i="11"/>
  <c r="E514" i="11"/>
  <c r="M513" i="11"/>
  <c r="L513" i="11"/>
  <c r="Q513" i="11" s="1"/>
  <c r="K513" i="11"/>
  <c r="P513" i="11" s="1"/>
  <c r="J513" i="11"/>
  <c r="O513" i="11" s="1"/>
  <c r="I513" i="11"/>
  <c r="N513" i="11" s="1"/>
  <c r="H513" i="11"/>
  <c r="G513" i="11"/>
  <c r="F513" i="11"/>
  <c r="E513" i="11"/>
  <c r="M512" i="11"/>
  <c r="L512" i="11"/>
  <c r="Q512" i="11" s="1"/>
  <c r="K512" i="11"/>
  <c r="P512" i="11" s="1"/>
  <c r="J512" i="11"/>
  <c r="O512" i="11" s="1"/>
  <c r="I512" i="11"/>
  <c r="N512" i="11" s="1"/>
  <c r="H512" i="11"/>
  <c r="G512" i="11"/>
  <c r="F512" i="11"/>
  <c r="E512" i="11"/>
  <c r="M511" i="11"/>
  <c r="L511" i="11"/>
  <c r="Q511" i="11" s="1"/>
  <c r="K511" i="11"/>
  <c r="P511" i="11" s="1"/>
  <c r="J511" i="11"/>
  <c r="O511" i="11" s="1"/>
  <c r="I511" i="11"/>
  <c r="N511" i="11" s="1"/>
  <c r="H511" i="11"/>
  <c r="G511" i="11"/>
  <c r="F511" i="11"/>
  <c r="E511" i="11"/>
  <c r="M510" i="11"/>
  <c r="L510" i="11"/>
  <c r="Q510" i="11" s="1"/>
  <c r="K510" i="11"/>
  <c r="P510" i="11" s="1"/>
  <c r="J510" i="11"/>
  <c r="O510" i="11" s="1"/>
  <c r="I510" i="11"/>
  <c r="N510" i="11" s="1"/>
  <c r="H510" i="11"/>
  <c r="G510" i="11"/>
  <c r="F510" i="11"/>
  <c r="E510" i="11"/>
  <c r="M509" i="11"/>
  <c r="L509" i="11"/>
  <c r="Q509" i="11" s="1"/>
  <c r="K509" i="11"/>
  <c r="P509" i="11" s="1"/>
  <c r="J509" i="11"/>
  <c r="O509" i="11" s="1"/>
  <c r="I509" i="11"/>
  <c r="N509" i="11" s="1"/>
  <c r="H509" i="11"/>
  <c r="G509" i="11"/>
  <c r="F509" i="11"/>
  <c r="E509" i="11"/>
  <c r="M508" i="11"/>
  <c r="L508" i="11"/>
  <c r="Q508" i="11" s="1"/>
  <c r="K508" i="11"/>
  <c r="P508" i="11" s="1"/>
  <c r="J508" i="11"/>
  <c r="O508" i="11" s="1"/>
  <c r="I508" i="11"/>
  <c r="N508" i="11" s="1"/>
  <c r="H508" i="11"/>
  <c r="G508" i="11"/>
  <c r="F508" i="11"/>
  <c r="E508" i="11"/>
  <c r="M507" i="11"/>
  <c r="L507" i="11"/>
  <c r="Q507" i="11" s="1"/>
  <c r="K507" i="11"/>
  <c r="P507" i="11" s="1"/>
  <c r="J507" i="11"/>
  <c r="O507" i="11" s="1"/>
  <c r="I507" i="11"/>
  <c r="N507" i="11" s="1"/>
  <c r="H507" i="11"/>
  <c r="G507" i="11"/>
  <c r="F507" i="11"/>
  <c r="E507" i="11"/>
  <c r="M506" i="11"/>
  <c r="L506" i="11"/>
  <c r="Q506" i="11" s="1"/>
  <c r="K506" i="11"/>
  <c r="P506" i="11" s="1"/>
  <c r="J506" i="11"/>
  <c r="O506" i="11" s="1"/>
  <c r="I506" i="11"/>
  <c r="N506" i="11" s="1"/>
  <c r="H506" i="11"/>
  <c r="G506" i="11"/>
  <c r="F506" i="11"/>
  <c r="E506" i="11"/>
  <c r="M505" i="11"/>
  <c r="L505" i="11"/>
  <c r="Q505" i="11" s="1"/>
  <c r="K505" i="11"/>
  <c r="P505" i="11" s="1"/>
  <c r="J505" i="11"/>
  <c r="O505" i="11" s="1"/>
  <c r="I505" i="11"/>
  <c r="N505" i="11" s="1"/>
  <c r="H505" i="11"/>
  <c r="G505" i="11"/>
  <c r="F505" i="11"/>
  <c r="E505" i="11"/>
  <c r="M504" i="11"/>
  <c r="L504" i="11"/>
  <c r="Q504" i="11" s="1"/>
  <c r="K504" i="11"/>
  <c r="P504" i="11" s="1"/>
  <c r="J504" i="11"/>
  <c r="O504" i="11" s="1"/>
  <c r="I504" i="11"/>
  <c r="N504" i="11" s="1"/>
  <c r="H504" i="11"/>
  <c r="G504" i="11"/>
  <c r="F504" i="11"/>
  <c r="E504" i="11"/>
  <c r="M503" i="11"/>
  <c r="L503" i="11"/>
  <c r="Q503" i="11" s="1"/>
  <c r="K503" i="11"/>
  <c r="P503" i="11" s="1"/>
  <c r="J503" i="11"/>
  <c r="O503" i="11" s="1"/>
  <c r="I503" i="11"/>
  <c r="N503" i="11" s="1"/>
  <c r="H503" i="11"/>
  <c r="G503" i="11"/>
  <c r="F503" i="11"/>
  <c r="E503" i="11"/>
  <c r="M502" i="11"/>
  <c r="L502" i="11"/>
  <c r="Q502" i="11" s="1"/>
  <c r="K502" i="11"/>
  <c r="P502" i="11" s="1"/>
  <c r="J502" i="11"/>
  <c r="O502" i="11" s="1"/>
  <c r="I502" i="11"/>
  <c r="N502" i="11" s="1"/>
  <c r="H502" i="11"/>
  <c r="G502" i="11"/>
  <c r="F502" i="11"/>
  <c r="E502" i="11"/>
  <c r="M501" i="11"/>
  <c r="L501" i="11"/>
  <c r="Q501" i="11" s="1"/>
  <c r="K501" i="11"/>
  <c r="P501" i="11" s="1"/>
  <c r="J501" i="11"/>
  <c r="O501" i="11" s="1"/>
  <c r="I501" i="11"/>
  <c r="N501" i="11" s="1"/>
  <c r="H501" i="11"/>
  <c r="G501" i="11"/>
  <c r="F501" i="11"/>
  <c r="E501" i="11"/>
  <c r="M500" i="11"/>
  <c r="L500" i="11"/>
  <c r="Q500" i="11" s="1"/>
  <c r="K500" i="11"/>
  <c r="P500" i="11" s="1"/>
  <c r="J500" i="11"/>
  <c r="O500" i="11" s="1"/>
  <c r="I500" i="11"/>
  <c r="N500" i="11" s="1"/>
  <c r="H500" i="11"/>
  <c r="G500" i="11"/>
  <c r="F500" i="11"/>
  <c r="E500" i="11"/>
  <c r="M499" i="11"/>
  <c r="L499" i="11"/>
  <c r="Q499" i="11" s="1"/>
  <c r="K499" i="11"/>
  <c r="P499" i="11" s="1"/>
  <c r="J499" i="11"/>
  <c r="O499" i="11" s="1"/>
  <c r="I499" i="11"/>
  <c r="N499" i="11" s="1"/>
  <c r="H499" i="11"/>
  <c r="G499" i="11"/>
  <c r="F499" i="11"/>
  <c r="E499" i="11"/>
  <c r="M498" i="11"/>
  <c r="L498" i="11"/>
  <c r="Q498" i="11" s="1"/>
  <c r="K498" i="11"/>
  <c r="P498" i="11" s="1"/>
  <c r="J498" i="11"/>
  <c r="O498" i="11" s="1"/>
  <c r="I498" i="11"/>
  <c r="N498" i="11" s="1"/>
  <c r="H498" i="11"/>
  <c r="G498" i="11"/>
  <c r="F498" i="11"/>
  <c r="E498" i="11"/>
  <c r="M497" i="11"/>
  <c r="L497" i="11"/>
  <c r="Q497" i="11" s="1"/>
  <c r="K497" i="11"/>
  <c r="P497" i="11" s="1"/>
  <c r="J497" i="11"/>
  <c r="O497" i="11" s="1"/>
  <c r="I497" i="11"/>
  <c r="N497" i="11" s="1"/>
  <c r="H497" i="11"/>
  <c r="G497" i="11"/>
  <c r="F497" i="11"/>
  <c r="E497" i="11"/>
  <c r="M496" i="11"/>
  <c r="L496" i="11"/>
  <c r="Q496" i="11" s="1"/>
  <c r="K496" i="11"/>
  <c r="P496" i="11" s="1"/>
  <c r="J496" i="11"/>
  <c r="O496" i="11" s="1"/>
  <c r="I496" i="11"/>
  <c r="N496" i="11" s="1"/>
  <c r="H496" i="11"/>
  <c r="G496" i="11"/>
  <c r="F496" i="11"/>
  <c r="E496" i="11"/>
  <c r="M495" i="11"/>
  <c r="L495" i="11"/>
  <c r="Q495" i="11" s="1"/>
  <c r="K495" i="11"/>
  <c r="P495" i="11" s="1"/>
  <c r="J495" i="11"/>
  <c r="O495" i="11" s="1"/>
  <c r="I495" i="11"/>
  <c r="N495" i="11" s="1"/>
  <c r="H495" i="11"/>
  <c r="G495" i="11"/>
  <c r="F495" i="11"/>
  <c r="E495" i="11"/>
  <c r="M494" i="11"/>
  <c r="L494" i="11"/>
  <c r="Q494" i="11" s="1"/>
  <c r="K494" i="11"/>
  <c r="P494" i="11" s="1"/>
  <c r="J494" i="11"/>
  <c r="O494" i="11" s="1"/>
  <c r="I494" i="11"/>
  <c r="N494" i="11" s="1"/>
  <c r="H494" i="11"/>
  <c r="G494" i="11"/>
  <c r="F494" i="11"/>
  <c r="E494" i="11"/>
  <c r="M493" i="11"/>
  <c r="L493" i="11"/>
  <c r="Q493" i="11" s="1"/>
  <c r="K493" i="11"/>
  <c r="P493" i="11" s="1"/>
  <c r="J493" i="11"/>
  <c r="O493" i="11" s="1"/>
  <c r="I493" i="11"/>
  <c r="N493" i="11" s="1"/>
  <c r="H493" i="11"/>
  <c r="G493" i="11"/>
  <c r="F493" i="11"/>
  <c r="E493" i="11"/>
  <c r="M492" i="11"/>
  <c r="L492" i="11"/>
  <c r="Q492" i="11" s="1"/>
  <c r="K492" i="11"/>
  <c r="P492" i="11" s="1"/>
  <c r="J492" i="11"/>
  <c r="O492" i="11" s="1"/>
  <c r="I492" i="11"/>
  <c r="N492" i="11" s="1"/>
  <c r="H492" i="11"/>
  <c r="G492" i="11"/>
  <c r="F492" i="11"/>
  <c r="E492" i="11"/>
  <c r="M491" i="11"/>
  <c r="L491" i="11"/>
  <c r="Q491" i="11" s="1"/>
  <c r="K491" i="11"/>
  <c r="P491" i="11" s="1"/>
  <c r="J491" i="11"/>
  <c r="O491" i="11" s="1"/>
  <c r="I491" i="11"/>
  <c r="N491" i="11" s="1"/>
  <c r="H491" i="11"/>
  <c r="G491" i="11"/>
  <c r="F491" i="11"/>
  <c r="E491" i="11"/>
  <c r="M490" i="11"/>
  <c r="L490" i="11"/>
  <c r="Q490" i="11" s="1"/>
  <c r="K490" i="11"/>
  <c r="P490" i="11" s="1"/>
  <c r="J490" i="11"/>
  <c r="O490" i="11" s="1"/>
  <c r="I490" i="11"/>
  <c r="N490" i="11" s="1"/>
  <c r="H490" i="11"/>
  <c r="G490" i="11"/>
  <c r="F490" i="11"/>
  <c r="E490" i="11"/>
  <c r="M489" i="11"/>
  <c r="L489" i="11"/>
  <c r="Q489" i="11" s="1"/>
  <c r="K489" i="11"/>
  <c r="P489" i="11" s="1"/>
  <c r="J489" i="11"/>
  <c r="O489" i="11" s="1"/>
  <c r="I489" i="11"/>
  <c r="N489" i="11" s="1"/>
  <c r="H489" i="11"/>
  <c r="G489" i="11"/>
  <c r="F489" i="11"/>
  <c r="E489" i="11"/>
  <c r="M488" i="11"/>
  <c r="L488" i="11"/>
  <c r="Q488" i="11" s="1"/>
  <c r="K488" i="11"/>
  <c r="P488" i="11" s="1"/>
  <c r="J488" i="11"/>
  <c r="O488" i="11" s="1"/>
  <c r="I488" i="11"/>
  <c r="N488" i="11" s="1"/>
  <c r="H488" i="11"/>
  <c r="G488" i="11"/>
  <c r="F488" i="11"/>
  <c r="E488" i="11"/>
  <c r="M487" i="11"/>
  <c r="L487" i="11"/>
  <c r="Q487" i="11" s="1"/>
  <c r="K487" i="11"/>
  <c r="P487" i="11" s="1"/>
  <c r="J487" i="11"/>
  <c r="O487" i="11" s="1"/>
  <c r="I487" i="11"/>
  <c r="N487" i="11" s="1"/>
  <c r="H487" i="11"/>
  <c r="G487" i="11"/>
  <c r="F487" i="11"/>
  <c r="E487" i="11"/>
  <c r="M486" i="11"/>
  <c r="L486" i="11"/>
  <c r="Q486" i="11" s="1"/>
  <c r="K486" i="11"/>
  <c r="P486" i="11" s="1"/>
  <c r="J486" i="11"/>
  <c r="O486" i="11" s="1"/>
  <c r="I486" i="11"/>
  <c r="N486" i="11" s="1"/>
  <c r="H486" i="11"/>
  <c r="G486" i="11"/>
  <c r="F486" i="11"/>
  <c r="E486" i="11"/>
  <c r="M485" i="11"/>
  <c r="L485" i="11"/>
  <c r="Q485" i="11" s="1"/>
  <c r="K485" i="11"/>
  <c r="P485" i="11" s="1"/>
  <c r="J485" i="11"/>
  <c r="O485" i="11" s="1"/>
  <c r="I485" i="11"/>
  <c r="N485" i="11" s="1"/>
  <c r="H485" i="11"/>
  <c r="G485" i="11"/>
  <c r="F485" i="11"/>
  <c r="E485" i="11"/>
  <c r="M484" i="11"/>
  <c r="L484" i="11"/>
  <c r="Q484" i="11" s="1"/>
  <c r="K484" i="11"/>
  <c r="P484" i="11" s="1"/>
  <c r="J484" i="11"/>
  <c r="O484" i="11" s="1"/>
  <c r="I484" i="11"/>
  <c r="N484" i="11" s="1"/>
  <c r="H484" i="11"/>
  <c r="G484" i="11"/>
  <c r="F484" i="11"/>
  <c r="E484" i="11"/>
  <c r="M483" i="11"/>
  <c r="L483" i="11"/>
  <c r="Q483" i="11" s="1"/>
  <c r="K483" i="11"/>
  <c r="P483" i="11" s="1"/>
  <c r="J483" i="11"/>
  <c r="O483" i="11" s="1"/>
  <c r="I483" i="11"/>
  <c r="N483" i="11" s="1"/>
  <c r="H483" i="11"/>
  <c r="G483" i="11"/>
  <c r="F483" i="11"/>
  <c r="E483" i="11"/>
  <c r="M482" i="11"/>
  <c r="L482" i="11"/>
  <c r="Q482" i="11" s="1"/>
  <c r="K482" i="11"/>
  <c r="P482" i="11" s="1"/>
  <c r="J482" i="11"/>
  <c r="O482" i="11" s="1"/>
  <c r="I482" i="11"/>
  <c r="N482" i="11" s="1"/>
  <c r="H482" i="11"/>
  <c r="G482" i="11"/>
  <c r="F482" i="11"/>
  <c r="E482" i="11"/>
  <c r="M481" i="11"/>
  <c r="L481" i="11"/>
  <c r="Q481" i="11" s="1"/>
  <c r="K481" i="11"/>
  <c r="P481" i="11" s="1"/>
  <c r="J481" i="11"/>
  <c r="O481" i="11" s="1"/>
  <c r="I481" i="11"/>
  <c r="N481" i="11" s="1"/>
  <c r="H481" i="11"/>
  <c r="G481" i="11"/>
  <c r="F481" i="11"/>
  <c r="E481" i="11"/>
  <c r="M480" i="11"/>
  <c r="L480" i="11"/>
  <c r="Q480" i="11" s="1"/>
  <c r="K480" i="11"/>
  <c r="P480" i="11" s="1"/>
  <c r="J480" i="11"/>
  <c r="O480" i="11" s="1"/>
  <c r="I480" i="11"/>
  <c r="N480" i="11" s="1"/>
  <c r="H480" i="11"/>
  <c r="G480" i="11"/>
  <c r="F480" i="11"/>
  <c r="E480" i="11"/>
  <c r="M479" i="11"/>
  <c r="L479" i="11"/>
  <c r="Q479" i="11" s="1"/>
  <c r="K479" i="11"/>
  <c r="P479" i="11" s="1"/>
  <c r="J479" i="11"/>
  <c r="O479" i="11" s="1"/>
  <c r="I479" i="11"/>
  <c r="N479" i="11" s="1"/>
  <c r="H479" i="11"/>
  <c r="G479" i="11"/>
  <c r="F479" i="11"/>
  <c r="E479" i="11"/>
  <c r="M478" i="11"/>
  <c r="L478" i="11"/>
  <c r="Q478" i="11" s="1"/>
  <c r="K478" i="11"/>
  <c r="P478" i="11" s="1"/>
  <c r="J478" i="11"/>
  <c r="O478" i="11" s="1"/>
  <c r="I478" i="11"/>
  <c r="N478" i="11" s="1"/>
  <c r="H478" i="11"/>
  <c r="G478" i="11"/>
  <c r="F478" i="11"/>
  <c r="E478" i="11"/>
  <c r="M477" i="11"/>
  <c r="L477" i="11"/>
  <c r="Q477" i="11" s="1"/>
  <c r="K477" i="11"/>
  <c r="P477" i="11" s="1"/>
  <c r="J477" i="11"/>
  <c r="O477" i="11" s="1"/>
  <c r="I477" i="11"/>
  <c r="N477" i="11" s="1"/>
  <c r="H477" i="11"/>
  <c r="G477" i="11"/>
  <c r="F477" i="11"/>
  <c r="E477" i="11"/>
  <c r="M476" i="11"/>
  <c r="L476" i="11"/>
  <c r="Q476" i="11" s="1"/>
  <c r="K476" i="11"/>
  <c r="P476" i="11" s="1"/>
  <c r="J476" i="11"/>
  <c r="O476" i="11" s="1"/>
  <c r="I476" i="11"/>
  <c r="N476" i="11" s="1"/>
  <c r="H476" i="11"/>
  <c r="G476" i="11"/>
  <c r="F476" i="11"/>
  <c r="E476" i="11"/>
  <c r="M475" i="11"/>
  <c r="L475" i="11"/>
  <c r="Q475" i="11" s="1"/>
  <c r="K475" i="11"/>
  <c r="P475" i="11" s="1"/>
  <c r="J475" i="11"/>
  <c r="O475" i="11" s="1"/>
  <c r="I475" i="11"/>
  <c r="N475" i="11" s="1"/>
  <c r="H475" i="11"/>
  <c r="G475" i="11"/>
  <c r="F475" i="11"/>
  <c r="E475" i="11"/>
  <c r="M474" i="11"/>
  <c r="L474" i="11"/>
  <c r="Q474" i="11" s="1"/>
  <c r="K474" i="11"/>
  <c r="P474" i="11" s="1"/>
  <c r="J474" i="11"/>
  <c r="O474" i="11" s="1"/>
  <c r="I474" i="11"/>
  <c r="N474" i="11" s="1"/>
  <c r="H474" i="11"/>
  <c r="G474" i="11"/>
  <c r="F474" i="11"/>
  <c r="E474" i="11"/>
  <c r="M473" i="11"/>
  <c r="L473" i="11"/>
  <c r="Q473" i="11" s="1"/>
  <c r="K473" i="11"/>
  <c r="P473" i="11" s="1"/>
  <c r="J473" i="11"/>
  <c r="O473" i="11" s="1"/>
  <c r="I473" i="11"/>
  <c r="N473" i="11" s="1"/>
  <c r="H473" i="11"/>
  <c r="G473" i="11"/>
  <c r="F473" i="11"/>
  <c r="E473" i="11"/>
  <c r="M472" i="11"/>
  <c r="L472" i="11"/>
  <c r="Q472" i="11" s="1"/>
  <c r="K472" i="11"/>
  <c r="P472" i="11" s="1"/>
  <c r="J472" i="11"/>
  <c r="O472" i="11" s="1"/>
  <c r="I472" i="11"/>
  <c r="N472" i="11" s="1"/>
  <c r="H472" i="11"/>
  <c r="G472" i="11"/>
  <c r="F472" i="11"/>
  <c r="E472" i="11"/>
  <c r="M471" i="11"/>
  <c r="L471" i="11"/>
  <c r="Q471" i="11" s="1"/>
  <c r="K471" i="11"/>
  <c r="P471" i="11" s="1"/>
  <c r="J471" i="11"/>
  <c r="O471" i="11" s="1"/>
  <c r="I471" i="11"/>
  <c r="N471" i="11" s="1"/>
  <c r="H471" i="11"/>
  <c r="G471" i="11"/>
  <c r="F471" i="11"/>
  <c r="E471" i="11"/>
  <c r="M470" i="11"/>
  <c r="L470" i="11"/>
  <c r="Q470" i="11" s="1"/>
  <c r="K470" i="11"/>
  <c r="P470" i="11" s="1"/>
  <c r="J470" i="11"/>
  <c r="O470" i="11" s="1"/>
  <c r="I470" i="11"/>
  <c r="N470" i="11" s="1"/>
  <c r="H470" i="11"/>
  <c r="G470" i="11"/>
  <c r="F470" i="11"/>
  <c r="E470" i="11"/>
  <c r="M469" i="11"/>
  <c r="L469" i="11"/>
  <c r="Q469" i="11" s="1"/>
  <c r="K469" i="11"/>
  <c r="P469" i="11" s="1"/>
  <c r="J469" i="11"/>
  <c r="O469" i="11" s="1"/>
  <c r="I469" i="11"/>
  <c r="N469" i="11" s="1"/>
  <c r="H469" i="11"/>
  <c r="G469" i="11"/>
  <c r="F469" i="11"/>
  <c r="E469" i="11"/>
  <c r="M468" i="11"/>
  <c r="L468" i="11"/>
  <c r="Q468" i="11" s="1"/>
  <c r="K468" i="11"/>
  <c r="P468" i="11" s="1"/>
  <c r="J468" i="11"/>
  <c r="O468" i="11" s="1"/>
  <c r="I468" i="11"/>
  <c r="N468" i="11" s="1"/>
  <c r="H468" i="11"/>
  <c r="G468" i="11"/>
  <c r="F468" i="11"/>
  <c r="E468" i="11"/>
  <c r="M467" i="11"/>
  <c r="L467" i="11"/>
  <c r="Q467" i="11" s="1"/>
  <c r="K467" i="11"/>
  <c r="P467" i="11" s="1"/>
  <c r="J467" i="11"/>
  <c r="O467" i="11" s="1"/>
  <c r="I467" i="11"/>
  <c r="N467" i="11" s="1"/>
  <c r="H467" i="11"/>
  <c r="G467" i="11"/>
  <c r="F467" i="11"/>
  <c r="E467" i="11"/>
  <c r="M466" i="11"/>
  <c r="L466" i="11"/>
  <c r="Q466" i="11" s="1"/>
  <c r="K466" i="11"/>
  <c r="P466" i="11" s="1"/>
  <c r="J466" i="11"/>
  <c r="O466" i="11" s="1"/>
  <c r="I466" i="11"/>
  <c r="N466" i="11" s="1"/>
  <c r="H466" i="11"/>
  <c r="G466" i="11"/>
  <c r="F466" i="11"/>
  <c r="E466" i="11"/>
  <c r="M465" i="11"/>
  <c r="L465" i="11"/>
  <c r="Q465" i="11" s="1"/>
  <c r="K465" i="11"/>
  <c r="P465" i="11" s="1"/>
  <c r="J465" i="11"/>
  <c r="O465" i="11" s="1"/>
  <c r="I465" i="11"/>
  <c r="N465" i="11" s="1"/>
  <c r="H465" i="11"/>
  <c r="G465" i="11"/>
  <c r="F465" i="11"/>
  <c r="E465" i="11"/>
  <c r="M464" i="11"/>
  <c r="L464" i="11"/>
  <c r="Q464" i="11" s="1"/>
  <c r="K464" i="11"/>
  <c r="P464" i="11" s="1"/>
  <c r="J464" i="11"/>
  <c r="O464" i="11" s="1"/>
  <c r="I464" i="11"/>
  <c r="N464" i="11" s="1"/>
  <c r="H464" i="11"/>
  <c r="G464" i="11"/>
  <c r="F464" i="11"/>
  <c r="E464" i="11"/>
  <c r="M463" i="11"/>
  <c r="L463" i="11"/>
  <c r="Q463" i="11" s="1"/>
  <c r="K463" i="11"/>
  <c r="P463" i="11" s="1"/>
  <c r="J463" i="11"/>
  <c r="O463" i="11" s="1"/>
  <c r="I463" i="11"/>
  <c r="N463" i="11" s="1"/>
  <c r="H463" i="11"/>
  <c r="G463" i="11"/>
  <c r="F463" i="11"/>
  <c r="E463" i="11"/>
  <c r="M462" i="11"/>
  <c r="L462" i="11"/>
  <c r="Q462" i="11" s="1"/>
  <c r="K462" i="11"/>
  <c r="P462" i="11" s="1"/>
  <c r="J462" i="11"/>
  <c r="O462" i="11" s="1"/>
  <c r="I462" i="11"/>
  <c r="N462" i="11" s="1"/>
  <c r="H462" i="11"/>
  <c r="G462" i="11"/>
  <c r="F462" i="11"/>
  <c r="E462" i="11"/>
  <c r="M461" i="11"/>
  <c r="L461" i="11"/>
  <c r="Q461" i="11" s="1"/>
  <c r="K461" i="11"/>
  <c r="P461" i="11" s="1"/>
  <c r="J461" i="11"/>
  <c r="O461" i="11" s="1"/>
  <c r="I461" i="11"/>
  <c r="N461" i="11" s="1"/>
  <c r="H461" i="11"/>
  <c r="G461" i="11"/>
  <c r="F461" i="11"/>
  <c r="E461" i="11"/>
  <c r="M460" i="11"/>
  <c r="L460" i="11"/>
  <c r="Q460" i="11" s="1"/>
  <c r="K460" i="11"/>
  <c r="P460" i="11" s="1"/>
  <c r="J460" i="11"/>
  <c r="O460" i="11" s="1"/>
  <c r="I460" i="11"/>
  <c r="N460" i="11" s="1"/>
  <c r="H460" i="11"/>
  <c r="G460" i="11"/>
  <c r="F460" i="11"/>
  <c r="E460" i="11"/>
  <c r="M459" i="11"/>
  <c r="L459" i="11"/>
  <c r="Q459" i="11" s="1"/>
  <c r="K459" i="11"/>
  <c r="P459" i="11" s="1"/>
  <c r="J459" i="11"/>
  <c r="O459" i="11" s="1"/>
  <c r="I459" i="11"/>
  <c r="N459" i="11" s="1"/>
  <c r="H459" i="11"/>
  <c r="G459" i="11"/>
  <c r="F459" i="11"/>
  <c r="E459" i="11"/>
  <c r="M458" i="11"/>
  <c r="L458" i="11"/>
  <c r="Q458" i="11" s="1"/>
  <c r="K458" i="11"/>
  <c r="P458" i="11" s="1"/>
  <c r="J458" i="11"/>
  <c r="O458" i="11" s="1"/>
  <c r="I458" i="11"/>
  <c r="N458" i="11" s="1"/>
  <c r="H458" i="11"/>
  <c r="G458" i="11"/>
  <c r="F458" i="11"/>
  <c r="E458" i="11"/>
  <c r="M457" i="11"/>
  <c r="L457" i="11"/>
  <c r="Q457" i="11" s="1"/>
  <c r="K457" i="11"/>
  <c r="P457" i="11" s="1"/>
  <c r="J457" i="11"/>
  <c r="O457" i="11" s="1"/>
  <c r="I457" i="11"/>
  <c r="N457" i="11" s="1"/>
  <c r="H457" i="11"/>
  <c r="G457" i="11"/>
  <c r="F457" i="11"/>
  <c r="E457" i="11"/>
  <c r="M456" i="11"/>
  <c r="L456" i="11"/>
  <c r="Q456" i="11" s="1"/>
  <c r="K456" i="11"/>
  <c r="P456" i="11" s="1"/>
  <c r="J456" i="11"/>
  <c r="O456" i="11" s="1"/>
  <c r="I456" i="11"/>
  <c r="N456" i="11" s="1"/>
  <c r="H456" i="11"/>
  <c r="G456" i="11"/>
  <c r="F456" i="11"/>
  <c r="E456" i="11"/>
  <c r="M455" i="11"/>
  <c r="L455" i="11"/>
  <c r="Q455" i="11" s="1"/>
  <c r="K455" i="11"/>
  <c r="P455" i="11" s="1"/>
  <c r="J455" i="11"/>
  <c r="O455" i="11" s="1"/>
  <c r="I455" i="11"/>
  <c r="N455" i="11" s="1"/>
  <c r="H455" i="11"/>
  <c r="G455" i="11"/>
  <c r="F455" i="11"/>
  <c r="E455" i="11"/>
  <c r="M454" i="11"/>
  <c r="L454" i="11"/>
  <c r="Q454" i="11" s="1"/>
  <c r="K454" i="11"/>
  <c r="P454" i="11" s="1"/>
  <c r="J454" i="11"/>
  <c r="O454" i="11" s="1"/>
  <c r="I454" i="11"/>
  <c r="N454" i="11" s="1"/>
  <c r="H454" i="11"/>
  <c r="G454" i="11"/>
  <c r="F454" i="11"/>
  <c r="E454" i="11"/>
  <c r="M453" i="11"/>
  <c r="L453" i="11"/>
  <c r="Q453" i="11" s="1"/>
  <c r="K453" i="11"/>
  <c r="P453" i="11" s="1"/>
  <c r="J453" i="11"/>
  <c r="O453" i="11" s="1"/>
  <c r="I453" i="11"/>
  <c r="N453" i="11" s="1"/>
  <c r="H453" i="11"/>
  <c r="G453" i="11"/>
  <c r="F453" i="11"/>
  <c r="E453" i="11"/>
  <c r="M452" i="11"/>
  <c r="L452" i="11"/>
  <c r="Q452" i="11" s="1"/>
  <c r="K452" i="11"/>
  <c r="P452" i="11" s="1"/>
  <c r="J452" i="11"/>
  <c r="O452" i="11" s="1"/>
  <c r="I452" i="11"/>
  <c r="N452" i="11" s="1"/>
  <c r="H452" i="11"/>
  <c r="G452" i="11"/>
  <c r="F452" i="11"/>
  <c r="E452" i="11"/>
  <c r="M451" i="11"/>
  <c r="L451" i="11"/>
  <c r="Q451" i="11" s="1"/>
  <c r="K451" i="11"/>
  <c r="P451" i="11" s="1"/>
  <c r="J451" i="11"/>
  <c r="O451" i="11" s="1"/>
  <c r="I451" i="11"/>
  <c r="N451" i="11" s="1"/>
  <c r="H451" i="11"/>
  <c r="G451" i="11"/>
  <c r="F451" i="11"/>
  <c r="E451" i="11"/>
  <c r="M450" i="11"/>
  <c r="L450" i="11"/>
  <c r="Q450" i="11" s="1"/>
  <c r="K450" i="11"/>
  <c r="P450" i="11" s="1"/>
  <c r="J450" i="11"/>
  <c r="O450" i="11" s="1"/>
  <c r="I450" i="11"/>
  <c r="N450" i="11" s="1"/>
  <c r="H450" i="11"/>
  <c r="G450" i="11"/>
  <c r="F450" i="11"/>
  <c r="E450" i="11"/>
  <c r="M449" i="11"/>
  <c r="L449" i="11"/>
  <c r="Q449" i="11" s="1"/>
  <c r="K449" i="11"/>
  <c r="P449" i="11" s="1"/>
  <c r="J449" i="11"/>
  <c r="O449" i="11" s="1"/>
  <c r="I449" i="11"/>
  <c r="N449" i="11" s="1"/>
  <c r="H449" i="11"/>
  <c r="G449" i="11"/>
  <c r="F449" i="11"/>
  <c r="E449" i="11"/>
  <c r="M448" i="11"/>
  <c r="L448" i="11"/>
  <c r="Q448" i="11" s="1"/>
  <c r="K448" i="11"/>
  <c r="P448" i="11" s="1"/>
  <c r="J448" i="11"/>
  <c r="O448" i="11" s="1"/>
  <c r="I448" i="11"/>
  <c r="N448" i="11" s="1"/>
  <c r="H448" i="11"/>
  <c r="G448" i="11"/>
  <c r="F448" i="11"/>
  <c r="E448" i="11"/>
  <c r="M447" i="11"/>
  <c r="L447" i="11"/>
  <c r="Q447" i="11" s="1"/>
  <c r="K447" i="11"/>
  <c r="P447" i="11" s="1"/>
  <c r="J447" i="11"/>
  <c r="O447" i="11" s="1"/>
  <c r="I447" i="11"/>
  <c r="N447" i="11" s="1"/>
  <c r="H447" i="11"/>
  <c r="G447" i="11"/>
  <c r="F447" i="11"/>
  <c r="E447" i="11"/>
  <c r="M446" i="11"/>
  <c r="L446" i="11"/>
  <c r="Q446" i="11" s="1"/>
  <c r="K446" i="11"/>
  <c r="P446" i="11" s="1"/>
  <c r="J446" i="11"/>
  <c r="O446" i="11" s="1"/>
  <c r="I446" i="11"/>
  <c r="N446" i="11" s="1"/>
  <c r="H446" i="11"/>
  <c r="G446" i="11"/>
  <c r="F446" i="11"/>
  <c r="E446" i="11"/>
  <c r="M445" i="11"/>
  <c r="L445" i="11"/>
  <c r="Q445" i="11" s="1"/>
  <c r="K445" i="11"/>
  <c r="P445" i="11" s="1"/>
  <c r="J445" i="11"/>
  <c r="O445" i="11" s="1"/>
  <c r="I445" i="11"/>
  <c r="N445" i="11" s="1"/>
  <c r="H445" i="11"/>
  <c r="G445" i="11"/>
  <c r="F445" i="11"/>
  <c r="E445" i="11"/>
  <c r="M444" i="11"/>
  <c r="L444" i="11"/>
  <c r="Q444" i="11" s="1"/>
  <c r="K444" i="11"/>
  <c r="P444" i="11" s="1"/>
  <c r="J444" i="11"/>
  <c r="O444" i="11" s="1"/>
  <c r="I444" i="11"/>
  <c r="N444" i="11" s="1"/>
  <c r="H444" i="11"/>
  <c r="G444" i="11"/>
  <c r="F444" i="11"/>
  <c r="E444" i="11"/>
  <c r="M443" i="11"/>
  <c r="L443" i="11"/>
  <c r="Q443" i="11" s="1"/>
  <c r="K443" i="11"/>
  <c r="P443" i="11" s="1"/>
  <c r="J443" i="11"/>
  <c r="O443" i="11" s="1"/>
  <c r="I443" i="11"/>
  <c r="N443" i="11" s="1"/>
  <c r="H443" i="11"/>
  <c r="G443" i="11"/>
  <c r="F443" i="11"/>
  <c r="E443" i="11"/>
  <c r="M442" i="11"/>
  <c r="L442" i="11"/>
  <c r="Q442" i="11" s="1"/>
  <c r="K442" i="11"/>
  <c r="P442" i="11" s="1"/>
  <c r="J442" i="11"/>
  <c r="O442" i="11" s="1"/>
  <c r="I442" i="11"/>
  <c r="N442" i="11" s="1"/>
  <c r="H442" i="11"/>
  <c r="G442" i="11"/>
  <c r="F442" i="11"/>
  <c r="E442" i="11"/>
  <c r="M441" i="11"/>
  <c r="L441" i="11"/>
  <c r="Q441" i="11" s="1"/>
  <c r="K441" i="11"/>
  <c r="P441" i="11" s="1"/>
  <c r="J441" i="11"/>
  <c r="O441" i="11" s="1"/>
  <c r="I441" i="11"/>
  <c r="N441" i="11" s="1"/>
  <c r="H441" i="11"/>
  <c r="G441" i="11"/>
  <c r="F441" i="11"/>
  <c r="E441" i="11"/>
  <c r="M440" i="11"/>
  <c r="L440" i="11"/>
  <c r="Q440" i="11" s="1"/>
  <c r="K440" i="11"/>
  <c r="P440" i="11" s="1"/>
  <c r="J440" i="11"/>
  <c r="O440" i="11" s="1"/>
  <c r="I440" i="11"/>
  <c r="N440" i="11" s="1"/>
  <c r="H440" i="11"/>
  <c r="G440" i="11"/>
  <c r="F440" i="11"/>
  <c r="E440" i="11"/>
  <c r="M439" i="11"/>
  <c r="L439" i="11"/>
  <c r="Q439" i="11" s="1"/>
  <c r="K439" i="11"/>
  <c r="P439" i="11" s="1"/>
  <c r="J439" i="11"/>
  <c r="O439" i="11" s="1"/>
  <c r="I439" i="11"/>
  <c r="N439" i="11" s="1"/>
  <c r="H439" i="11"/>
  <c r="G439" i="11"/>
  <c r="F439" i="11"/>
  <c r="E439" i="11"/>
  <c r="M438" i="11"/>
  <c r="L438" i="11"/>
  <c r="Q438" i="11" s="1"/>
  <c r="K438" i="11"/>
  <c r="P438" i="11" s="1"/>
  <c r="J438" i="11"/>
  <c r="O438" i="11" s="1"/>
  <c r="I438" i="11"/>
  <c r="N438" i="11" s="1"/>
  <c r="H438" i="11"/>
  <c r="G438" i="11"/>
  <c r="F438" i="11"/>
  <c r="E438" i="11"/>
  <c r="M437" i="11"/>
  <c r="L437" i="11"/>
  <c r="Q437" i="11" s="1"/>
  <c r="K437" i="11"/>
  <c r="P437" i="11" s="1"/>
  <c r="J437" i="11"/>
  <c r="O437" i="11" s="1"/>
  <c r="I437" i="11"/>
  <c r="N437" i="11" s="1"/>
  <c r="H437" i="11"/>
  <c r="G437" i="11"/>
  <c r="F437" i="11"/>
  <c r="E437" i="11"/>
  <c r="M436" i="11"/>
  <c r="L436" i="11"/>
  <c r="Q436" i="11" s="1"/>
  <c r="K436" i="11"/>
  <c r="P436" i="11" s="1"/>
  <c r="J436" i="11"/>
  <c r="O436" i="11" s="1"/>
  <c r="I436" i="11"/>
  <c r="N436" i="11" s="1"/>
  <c r="H436" i="11"/>
  <c r="G436" i="11"/>
  <c r="F436" i="11"/>
  <c r="E436" i="11"/>
  <c r="M435" i="11"/>
  <c r="L435" i="11"/>
  <c r="Q435" i="11" s="1"/>
  <c r="K435" i="11"/>
  <c r="P435" i="11" s="1"/>
  <c r="J435" i="11"/>
  <c r="O435" i="11" s="1"/>
  <c r="I435" i="11"/>
  <c r="N435" i="11" s="1"/>
  <c r="H435" i="11"/>
  <c r="G435" i="11"/>
  <c r="F435" i="11"/>
  <c r="E435" i="11"/>
  <c r="M434" i="11"/>
  <c r="L434" i="11"/>
  <c r="Q434" i="11" s="1"/>
  <c r="K434" i="11"/>
  <c r="P434" i="11" s="1"/>
  <c r="J434" i="11"/>
  <c r="O434" i="11" s="1"/>
  <c r="I434" i="11"/>
  <c r="N434" i="11" s="1"/>
  <c r="H434" i="11"/>
  <c r="G434" i="11"/>
  <c r="F434" i="11"/>
  <c r="E434" i="11"/>
  <c r="M433" i="11"/>
  <c r="L433" i="11"/>
  <c r="Q433" i="11" s="1"/>
  <c r="K433" i="11"/>
  <c r="P433" i="11" s="1"/>
  <c r="J433" i="11"/>
  <c r="O433" i="11" s="1"/>
  <c r="I433" i="11"/>
  <c r="N433" i="11" s="1"/>
  <c r="H433" i="11"/>
  <c r="G433" i="11"/>
  <c r="F433" i="11"/>
  <c r="E433" i="11"/>
  <c r="M432" i="11"/>
  <c r="L432" i="11"/>
  <c r="Q432" i="11" s="1"/>
  <c r="K432" i="11"/>
  <c r="P432" i="11" s="1"/>
  <c r="J432" i="11"/>
  <c r="O432" i="11" s="1"/>
  <c r="I432" i="11"/>
  <c r="N432" i="11" s="1"/>
  <c r="H432" i="11"/>
  <c r="G432" i="11"/>
  <c r="F432" i="11"/>
  <c r="E432" i="11"/>
  <c r="M431" i="11"/>
  <c r="L431" i="11"/>
  <c r="Q431" i="11" s="1"/>
  <c r="K431" i="11"/>
  <c r="P431" i="11" s="1"/>
  <c r="J431" i="11"/>
  <c r="O431" i="11" s="1"/>
  <c r="I431" i="11"/>
  <c r="N431" i="11" s="1"/>
  <c r="H431" i="11"/>
  <c r="G431" i="11"/>
  <c r="F431" i="11"/>
  <c r="E431" i="11"/>
  <c r="M430" i="11"/>
  <c r="L430" i="11"/>
  <c r="Q430" i="11" s="1"/>
  <c r="K430" i="11"/>
  <c r="P430" i="11" s="1"/>
  <c r="J430" i="11"/>
  <c r="O430" i="11" s="1"/>
  <c r="I430" i="11"/>
  <c r="N430" i="11" s="1"/>
  <c r="H430" i="11"/>
  <c r="G430" i="11"/>
  <c r="F430" i="11"/>
  <c r="E430" i="11"/>
  <c r="M429" i="11"/>
  <c r="L429" i="11"/>
  <c r="Q429" i="11" s="1"/>
  <c r="K429" i="11"/>
  <c r="P429" i="11" s="1"/>
  <c r="J429" i="11"/>
  <c r="O429" i="11" s="1"/>
  <c r="I429" i="11"/>
  <c r="N429" i="11" s="1"/>
  <c r="H429" i="11"/>
  <c r="G429" i="11"/>
  <c r="F429" i="11"/>
  <c r="E429" i="11"/>
  <c r="M428" i="11"/>
  <c r="L428" i="11"/>
  <c r="Q428" i="11" s="1"/>
  <c r="K428" i="11"/>
  <c r="P428" i="11" s="1"/>
  <c r="J428" i="11"/>
  <c r="O428" i="11" s="1"/>
  <c r="I428" i="11"/>
  <c r="N428" i="11" s="1"/>
  <c r="H428" i="11"/>
  <c r="G428" i="11"/>
  <c r="F428" i="11"/>
  <c r="E428" i="11"/>
  <c r="M427" i="11"/>
  <c r="L427" i="11"/>
  <c r="Q427" i="11" s="1"/>
  <c r="K427" i="11"/>
  <c r="P427" i="11" s="1"/>
  <c r="J427" i="11"/>
  <c r="O427" i="11" s="1"/>
  <c r="I427" i="11"/>
  <c r="N427" i="11" s="1"/>
  <c r="H427" i="11"/>
  <c r="G427" i="11"/>
  <c r="F427" i="11"/>
  <c r="E427" i="11"/>
  <c r="M426" i="11"/>
  <c r="L426" i="11"/>
  <c r="Q426" i="11" s="1"/>
  <c r="K426" i="11"/>
  <c r="P426" i="11" s="1"/>
  <c r="J426" i="11"/>
  <c r="O426" i="11" s="1"/>
  <c r="I426" i="11"/>
  <c r="N426" i="11" s="1"/>
  <c r="H426" i="11"/>
  <c r="G426" i="11"/>
  <c r="F426" i="11"/>
  <c r="E426" i="11"/>
  <c r="M425" i="11"/>
  <c r="L425" i="11"/>
  <c r="Q425" i="11" s="1"/>
  <c r="K425" i="11"/>
  <c r="P425" i="11" s="1"/>
  <c r="J425" i="11"/>
  <c r="O425" i="11" s="1"/>
  <c r="I425" i="11"/>
  <c r="N425" i="11" s="1"/>
  <c r="H425" i="11"/>
  <c r="G425" i="11"/>
  <c r="F425" i="11"/>
  <c r="E425" i="11"/>
  <c r="M424" i="11"/>
  <c r="L424" i="11"/>
  <c r="Q424" i="11" s="1"/>
  <c r="K424" i="11"/>
  <c r="P424" i="11" s="1"/>
  <c r="J424" i="11"/>
  <c r="O424" i="11" s="1"/>
  <c r="I424" i="11"/>
  <c r="N424" i="11" s="1"/>
  <c r="H424" i="11"/>
  <c r="G424" i="11"/>
  <c r="F424" i="11"/>
  <c r="E424" i="11"/>
  <c r="M423" i="11"/>
  <c r="L423" i="11"/>
  <c r="Q423" i="11" s="1"/>
  <c r="K423" i="11"/>
  <c r="P423" i="11" s="1"/>
  <c r="J423" i="11"/>
  <c r="O423" i="11" s="1"/>
  <c r="I423" i="11"/>
  <c r="N423" i="11" s="1"/>
  <c r="H423" i="11"/>
  <c r="G423" i="11"/>
  <c r="F423" i="11"/>
  <c r="E423" i="11"/>
  <c r="M422" i="11"/>
  <c r="L422" i="11"/>
  <c r="Q422" i="11" s="1"/>
  <c r="K422" i="11"/>
  <c r="P422" i="11" s="1"/>
  <c r="J422" i="11"/>
  <c r="O422" i="11" s="1"/>
  <c r="I422" i="11"/>
  <c r="N422" i="11" s="1"/>
  <c r="H422" i="11"/>
  <c r="G422" i="11"/>
  <c r="F422" i="11"/>
  <c r="E422" i="11"/>
  <c r="M421" i="11"/>
  <c r="L421" i="11"/>
  <c r="Q421" i="11" s="1"/>
  <c r="K421" i="11"/>
  <c r="P421" i="11" s="1"/>
  <c r="J421" i="11"/>
  <c r="O421" i="11" s="1"/>
  <c r="I421" i="11"/>
  <c r="N421" i="11" s="1"/>
  <c r="H421" i="11"/>
  <c r="G421" i="11"/>
  <c r="F421" i="11"/>
  <c r="E421" i="11"/>
  <c r="M420" i="11"/>
  <c r="L420" i="11"/>
  <c r="Q420" i="11" s="1"/>
  <c r="K420" i="11"/>
  <c r="P420" i="11" s="1"/>
  <c r="J420" i="11"/>
  <c r="O420" i="11" s="1"/>
  <c r="I420" i="11"/>
  <c r="N420" i="11" s="1"/>
  <c r="H420" i="11"/>
  <c r="G420" i="11"/>
  <c r="F420" i="11"/>
  <c r="E420" i="11"/>
  <c r="M419" i="11"/>
  <c r="L419" i="11"/>
  <c r="Q419" i="11" s="1"/>
  <c r="K419" i="11"/>
  <c r="P419" i="11" s="1"/>
  <c r="J419" i="11"/>
  <c r="O419" i="11" s="1"/>
  <c r="I419" i="11"/>
  <c r="N419" i="11" s="1"/>
  <c r="H419" i="11"/>
  <c r="G419" i="11"/>
  <c r="F419" i="11"/>
  <c r="E419" i="11"/>
  <c r="M418" i="11"/>
  <c r="L418" i="11"/>
  <c r="Q418" i="11" s="1"/>
  <c r="K418" i="11"/>
  <c r="P418" i="11" s="1"/>
  <c r="J418" i="11"/>
  <c r="O418" i="11" s="1"/>
  <c r="I418" i="11"/>
  <c r="N418" i="11" s="1"/>
  <c r="H418" i="11"/>
  <c r="G418" i="11"/>
  <c r="F418" i="11"/>
  <c r="E418" i="11"/>
  <c r="M417" i="11"/>
  <c r="L417" i="11"/>
  <c r="Q417" i="11" s="1"/>
  <c r="K417" i="11"/>
  <c r="P417" i="11" s="1"/>
  <c r="J417" i="11"/>
  <c r="O417" i="11" s="1"/>
  <c r="I417" i="11"/>
  <c r="N417" i="11" s="1"/>
  <c r="H417" i="11"/>
  <c r="G417" i="11"/>
  <c r="F417" i="11"/>
  <c r="E417" i="11"/>
  <c r="M416" i="11"/>
  <c r="L416" i="11"/>
  <c r="Q416" i="11" s="1"/>
  <c r="K416" i="11"/>
  <c r="P416" i="11" s="1"/>
  <c r="J416" i="11"/>
  <c r="O416" i="11" s="1"/>
  <c r="I416" i="11"/>
  <c r="N416" i="11" s="1"/>
  <c r="H416" i="11"/>
  <c r="G416" i="11"/>
  <c r="F416" i="11"/>
  <c r="E416" i="11"/>
  <c r="M415" i="11"/>
  <c r="L415" i="11"/>
  <c r="Q415" i="11" s="1"/>
  <c r="K415" i="11"/>
  <c r="P415" i="11" s="1"/>
  <c r="J415" i="11"/>
  <c r="O415" i="11" s="1"/>
  <c r="I415" i="11"/>
  <c r="N415" i="11" s="1"/>
  <c r="H415" i="11"/>
  <c r="G415" i="11"/>
  <c r="F415" i="11"/>
  <c r="E415" i="11"/>
  <c r="M414" i="11"/>
  <c r="L414" i="11"/>
  <c r="Q414" i="11" s="1"/>
  <c r="K414" i="11"/>
  <c r="P414" i="11" s="1"/>
  <c r="J414" i="11"/>
  <c r="O414" i="11" s="1"/>
  <c r="I414" i="11"/>
  <c r="N414" i="11" s="1"/>
  <c r="H414" i="11"/>
  <c r="G414" i="11"/>
  <c r="F414" i="11"/>
  <c r="E414" i="11"/>
  <c r="M413" i="11"/>
  <c r="L413" i="11"/>
  <c r="Q413" i="11" s="1"/>
  <c r="K413" i="11"/>
  <c r="P413" i="11" s="1"/>
  <c r="J413" i="11"/>
  <c r="O413" i="11" s="1"/>
  <c r="I413" i="11"/>
  <c r="N413" i="11" s="1"/>
  <c r="H413" i="11"/>
  <c r="G413" i="11"/>
  <c r="F413" i="11"/>
  <c r="E413" i="11"/>
  <c r="M412" i="11"/>
  <c r="L412" i="11"/>
  <c r="Q412" i="11" s="1"/>
  <c r="K412" i="11"/>
  <c r="P412" i="11" s="1"/>
  <c r="J412" i="11"/>
  <c r="O412" i="11" s="1"/>
  <c r="I412" i="11"/>
  <c r="N412" i="11" s="1"/>
  <c r="H412" i="11"/>
  <c r="G412" i="11"/>
  <c r="F412" i="11"/>
  <c r="E412" i="11"/>
  <c r="M411" i="11"/>
  <c r="L411" i="11"/>
  <c r="Q411" i="11" s="1"/>
  <c r="K411" i="11"/>
  <c r="P411" i="11" s="1"/>
  <c r="J411" i="11"/>
  <c r="O411" i="11" s="1"/>
  <c r="I411" i="11"/>
  <c r="N411" i="11" s="1"/>
  <c r="H411" i="11"/>
  <c r="G411" i="11"/>
  <c r="F411" i="11"/>
  <c r="E411" i="11"/>
  <c r="M410" i="11"/>
  <c r="L410" i="11"/>
  <c r="Q410" i="11" s="1"/>
  <c r="K410" i="11"/>
  <c r="P410" i="11" s="1"/>
  <c r="J410" i="11"/>
  <c r="O410" i="11" s="1"/>
  <c r="I410" i="11"/>
  <c r="N410" i="11" s="1"/>
  <c r="H410" i="11"/>
  <c r="G410" i="11"/>
  <c r="F410" i="11"/>
  <c r="E410" i="11"/>
  <c r="M409" i="11"/>
  <c r="L409" i="11"/>
  <c r="Q409" i="11" s="1"/>
  <c r="K409" i="11"/>
  <c r="P409" i="11" s="1"/>
  <c r="J409" i="11"/>
  <c r="O409" i="11" s="1"/>
  <c r="I409" i="11"/>
  <c r="N409" i="11" s="1"/>
  <c r="H409" i="11"/>
  <c r="G409" i="11"/>
  <c r="F409" i="11"/>
  <c r="E409" i="11"/>
  <c r="M408" i="11"/>
  <c r="L408" i="11"/>
  <c r="Q408" i="11" s="1"/>
  <c r="K408" i="11"/>
  <c r="P408" i="11" s="1"/>
  <c r="J408" i="11"/>
  <c r="O408" i="11" s="1"/>
  <c r="I408" i="11"/>
  <c r="N408" i="11" s="1"/>
  <c r="H408" i="11"/>
  <c r="G408" i="11"/>
  <c r="F408" i="11"/>
  <c r="E408" i="11"/>
  <c r="M407" i="11"/>
  <c r="L407" i="11"/>
  <c r="Q407" i="11" s="1"/>
  <c r="K407" i="11"/>
  <c r="P407" i="11" s="1"/>
  <c r="J407" i="11"/>
  <c r="O407" i="11" s="1"/>
  <c r="I407" i="11"/>
  <c r="N407" i="11" s="1"/>
  <c r="H407" i="11"/>
  <c r="G407" i="11"/>
  <c r="F407" i="11"/>
  <c r="E407" i="11"/>
  <c r="M406" i="11"/>
  <c r="L406" i="11"/>
  <c r="Q406" i="11" s="1"/>
  <c r="K406" i="11"/>
  <c r="P406" i="11" s="1"/>
  <c r="J406" i="11"/>
  <c r="O406" i="11" s="1"/>
  <c r="I406" i="11"/>
  <c r="N406" i="11" s="1"/>
  <c r="H406" i="11"/>
  <c r="G406" i="11"/>
  <c r="F406" i="11"/>
  <c r="E406" i="11"/>
  <c r="P405" i="11"/>
  <c r="M405" i="11"/>
  <c r="L405" i="11"/>
  <c r="Q405" i="11" s="1"/>
  <c r="K405" i="11"/>
  <c r="J405" i="11"/>
  <c r="O405" i="11" s="1"/>
  <c r="I405" i="11"/>
  <c r="N405" i="11" s="1"/>
  <c r="H405" i="11"/>
  <c r="G405" i="11"/>
  <c r="F405" i="11"/>
  <c r="E405" i="11"/>
  <c r="M404" i="11"/>
  <c r="L404" i="11"/>
  <c r="Q404" i="11" s="1"/>
  <c r="K404" i="11"/>
  <c r="P404" i="11" s="1"/>
  <c r="J404" i="11"/>
  <c r="O404" i="11" s="1"/>
  <c r="I404" i="11"/>
  <c r="N404" i="11" s="1"/>
  <c r="H404" i="11"/>
  <c r="G404" i="11"/>
  <c r="F404" i="11"/>
  <c r="E404" i="11"/>
  <c r="M403" i="11"/>
  <c r="L403" i="11"/>
  <c r="Q403" i="11" s="1"/>
  <c r="K403" i="11"/>
  <c r="P403" i="11" s="1"/>
  <c r="J403" i="11"/>
  <c r="O403" i="11" s="1"/>
  <c r="I403" i="11"/>
  <c r="N403" i="11" s="1"/>
  <c r="H403" i="11"/>
  <c r="G403" i="11"/>
  <c r="F403" i="11"/>
  <c r="E403" i="11"/>
  <c r="M402" i="11"/>
  <c r="L402" i="11"/>
  <c r="Q402" i="11" s="1"/>
  <c r="K402" i="11"/>
  <c r="P402" i="11" s="1"/>
  <c r="J402" i="11"/>
  <c r="O402" i="11" s="1"/>
  <c r="I402" i="11"/>
  <c r="N402" i="11" s="1"/>
  <c r="H402" i="11"/>
  <c r="G402" i="11"/>
  <c r="F402" i="11"/>
  <c r="E402" i="11"/>
  <c r="M401" i="11"/>
  <c r="L401" i="11"/>
  <c r="Q401" i="11" s="1"/>
  <c r="K401" i="11"/>
  <c r="P401" i="11" s="1"/>
  <c r="J401" i="11"/>
  <c r="O401" i="11" s="1"/>
  <c r="I401" i="11"/>
  <c r="N401" i="11" s="1"/>
  <c r="H401" i="11"/>
  <c r="G401" i="11"/>
  <c r="F401" i="11"/>
  <c r="E401" i="11"/>
  <c r="M400" i="11"/>
  <c r="L400" i="11"/>
  <c r="Q400" i="11" s="1"/>
  <c r="K400" i="11"/>
  <c r="P400" i="11" s="1"/>
  <c r="J400" i="11"/>
  <c r="O400" i="11" s="1"/>
  <c r="I400" i="11"/>
  <c r="N400" i="11" s="1"/>
  <c r="H400" i="11"/>
  <c r="G400" i="11"/>
  <c r="F400" i="11"/>
  <c r="E400" i="11"/>
  <c r="M399" i="11"/>
  <c r="L399" i="11"/>
  <c r="Q399" i="11" s="1"/>
  <c r="K399" i="11"/>
  <c r="P399" i="11" s="1"/>
  <c r="J399" i="11"/>
  <c r="O399" i="11" s="1"/>
  <c r="I399" i="11"/>
  <c r="N399" i="11" s="1"/>
  <c r="H399" i="11"/>
  <c r="G399" i="11"/>
  <c r="F399" i="11"/>
  <c r="E399" i="11"/>
  <c r="M398" i="11"/>
  <c r="L398" i="11"/>
  <c r="Q398" i="11" s="1"/>
  <c r="K398" i="11"/>
  <c r="P398" i="11" s="1"/>
  <c r="J398" i="11"/>
  <c r="O398" i="11" s="1"/>
  <c r="I398" i="11"/>
  <c r="N398" i="11" s="1"/>
  <c r="H398" i="11"/>
  <c r="G398" i="11"/>
  <c r="F398" i="11"/>
  <c r="E398" i="11"/>
  <c r="M397" i="11"/>
  <c r="L397" i="11"/>
  <c r="Q397" i="11" s="1"/>
  <c r="K397" i="11"/>
  <c r="P397" i="11" s="1"/>
  <c r="J397" i="11"/>
  <c r="O397" i="11" s="1"/>
  <c r="I397" i="11"/>
  <c r="N397" i="11" s="1"/>
  <c r="H397" i="11"/>
  <c r="G397" i="11"/>
  <c r="F397" i="11"/>
  <c r="E397" i="11"/>
  <c r="M396" i="11"/>
  <c r="L396" i="11"/>
  <c r="Q396" i="11" s="1"/>
  <c r="K396" i="11"/>
  <c r="P396" i="11" s="1"/>
  <c r="J396" i="11"/>
  <c r="O396" i="11" s="1"/>
  <c r="I396" i="11"/>
  <c r="N396" i="11" s="1"/>
  <c r="H396" i="11"/>
  <c r="G396" i="11"/>
  <c r="F396" i="11"/>
  <c r="E396" i="11"/>
  <c r="M395" i="11"/>
  <c r="L395" i="11"/>
  <c r="Q395" i="11" s="1"/>
  <c r="K395" i="11"/>
  <c r="P395" i="11" s="1"/>
  <c r="J395" i="11"/>
  <c r="O395" i="11" s="1"/>
  <c r="I395" i="11"/>
  <c r="N395" i="11" s="1"/>
  <c r="H395" i="11"/>
  <c r="G395" i="11"/>
  <c r="F395" i="11"/>
  <c r="E395" i="11"/>
  <c r="M394" i="11"/>
  <c r="L394" i="11"/>
  <c r="Q394" i="11" s="1"/>
  <c r="K394" i="11"/>
  <c r="P394" i="11" s="1"/>
  <c r="J394" i="11"/>
  <c r="O394" i="11" s="1"/>
  <c r="I394" i="11"/>
  <c r="N394" i="11" s="1"/>
  <c r="H394" i="11"/>
  <c r="G394" i="11"/>
  <c r="F394" i="11"/>
  <c r="E394" i="11"/>
  <c r="M393" i="11"/>
  <c r="L393" i="11"/>
  <c r="Q393" i="11" s="1"/>
  <c r="K393" i="11"/>
  <c r="P393" i="11" s="1"/>
  <c r="J393" i="11"/>
  <c r="O393" i="11" s="1"/>
  <c r="I393" i="11"/>
  <c r="N393" i="11" s="1"/>
  <c r="H393" i="11"/>
  <c r="G393" i="11"/>
  <c r="F393" i="11"/>
  <c r="E393" i="11"/>
  <c r="M392" i="11"/>
  <c r="L392" i="11"/>
  <c r="Q392" i="11" s="1"/>
  <c r="K392" i="11"/>
  <c r="P392" i="11" s="1"/>
  <c r="J392" i="11"/>
  <c r="O392" i="11" s="1"/>
  <c r="I392" i="11"/>
  <c r="N392" i="11" s="1"/>
  <c r="H392" i="11"/>
  <c r="G392" i="11"/>
  <c r="F392" i="11"/>
  <c r="E392" i="11"/>
  <c r="M391" i="11"/>
  <c r="L391" i="11"/>
  <c r="Q391" i="11" s="1"/>
  <c r="K391" i="11"/>
  <c r="P391" i="11" s="1"/>
  <c r="J391" i="11"/>
  <c r="O391" i="11" s="1"/>
  <c r="I391" i="11"/>
  <c r="N391" i="11" s="1"/>
  <c r="H391" i="11"/>
  <c r="G391" i="11"/>
  <c r="F391" i="11"/>
  <c r="E391" i="11"/>
  <c r="M390" i="11"/>
  <c r="L390" i="11"/>
  <c r="Q390" i="11" s="1"/>
  <c r="K390" i="11"/>
  <c r="P390" i="11" s="1"/>
  <c r="J390" i="11"/>
  <c r="O390" i="11" s="1"/>
  <c r="I390" i="11"/>
  <c r="N390" i="11" s="1"/>
  <c r="H390" i="11"/>
  <c r="G390" i="11"/>
  <c r="F390" i="11"/>
  <c r="E390" i="11"/>
  <c r="M389" i="11"/>
  <c r="L389" i="11"/>
  <c r="Q389" i="11" s="1"/>
  <c r="K389" i="11"/>
  <c r="P389" i="11" s="1"/>
  <c r="J389" i="11"/>
  <c r="O389" i="11" s="1"/>
  <c r="I389" i="11"/>
  <c r="N389" i="11" s="1"/>
  <c r="H389" i="11"/>
  <c r="G389" i="11"/>
  <c r="F389" i="11"/>
  <c r="E389" i="11"/>
  <c r="M388" i="11"/>
  <c r="L388" i="11"/>
  <c r="Q388" i="11" s="1"/>
  <c r="K388" i="11"/>
  <c r="P388" i="11" s="1"/>
  <c r="J388" i="11"/>
  <c r="O388" i="11" s="1"/>
  <c r="I388" i="11"/>
  <c r="N388" i="11" s="1"/>
  <c r="H388" i="11"/>
  <c r="G388" i="11"/>
  <c r="F388" i="11"/>
  <c r="E388" i="11"/>
  <c r="M387" i="11"/>
  <c r="L387" i="11"/>
  <c r="Q387" i="11" s="1"/>
  <c r="K387" i="11"/>
  <c r="P387" i="11" s="1"/>
  <c r="J387" i="11"/>
  <c r="O387" i="11" s="1"/>
  <c r="I387" i="11"/>
  <c r="N387" i="11" s="1"/>
  <c r="H387" i="11"/>
  <c r="G387" i="11"/>
  <c r="F387" i="11"/>
  <c r="E387" i="11"/>
  <c r="M386" i="11"/>
  <c r="L386" i="11"/>
  <c r="Q386" i="11" s="1"/>
  <c r="K386" i="11"/>
  <c r="P386" i="11" s="1"/>
  <c r="J386" i="11"/>
  <c r="O386" i="11" s="1"/>
  <c r="I386" i="11"/>
  <c r="N386" i="11" s="1"/>
  <c r="H386" i="11"/>
  <c r="G386" i="11"/>
  <c r="F386" i="11"/>
  <c r="E386" i="11"/>
  <c r="M385" i="11"/>
  <c r="L385" i="11"/>
  <c r="Q385" i="11" s="1"/>
  <c r="K385" i="11"/>
  <c r="P385" i="11" s="1"/>
  <c r="J385" i="11"/>
  <c r="O385" i="11" s="1"/>
  <c r="I385" i="11"/>
  <c r="N385" i="11" s="1"/>
  <c r="H385" i="11"/>
  <c r="G385" i="11"/>
  <c r="F385" i="11"/>
  <c r="E385" i="11"/>
  <c r="M384" i="11"/>
  <c r="L384" i="11"/>
  <c r="Q384" i="11" s="1"/>
  <c r="K384" i="11"/>
  <c r="P384" i="11" s="1"/>
  <c r="J384" i="11"/>
  <c r="O384" i="11" s="1"/>
  <c r="I384" i="11"/>
  <c r="N384" i="11" s="1"/>
  <c r="H384" i="11"/>
  <c r="G384" i="11"/>
  <c r="F384" i="11"/>
  <c r="E384" i="11"/>
  <c r="M383" i="11"/>
  <c r="L383" i="11"/>
  <c r="Q383" i="11" s="1"/>
  <c r="K383" i="11"/>
  <c r="P383" i="11" s="1"/>
  <c r="J383" i="11"/>
  <c r="O383" i="11" s="1"/>
  <c r="I383" i="11"/>
  <c r="N383" i="11" s="1"/>
  <c r="H383" i="11"/>
  <c r="G383" i="11"/>
  <c r="F383" i="11"/>
  <c r="E383" i="11"/>
  <c r="M382" i="11"/>
  <c r="L382" i="11"/>
  <c r="Q382" i="11" s="1"/>
  <c r="K382" i="11"/>
  <c r="P382" i="11" s="1"/>
  <c r="J382" i="11"/>
  <c r="O382" i="11" s="1"/>
  <c r="I382" i="11"/>
  <c r="N382" i="11" s="1"/>
  <c r="H382" i="11"/>
  <c r="G382" i="11"/>
  <c r="F382" i="11"/>
  <c r="E382" i="11"/>
  <c r="M381" i="11"/>
  <c r="L381" i="11"/>
  <c r="Q381" i="11" s="1"/>
  <c r="K381" i="11"/>
  <c r="P381" i="11" s="1"/>
  <c r="J381" i="11"/>
  <c r="O381" i="11" s="1"/>
  <c r="I381" i="11"/>
  <c r="N381" i="11" s="1"/>
  <c r="H381" i="11"/>
  <c r="G381" i="11"/>
  <c r="F381" i="11"/>
  <c r="E381" i="11"/>
  <c r="M380" i="11"/>
  <c r="L380" i="11"/>
  <c r="Q380" i="11" s="1"/>
  <c r="K380" i="11"/>
  <c r="P380" i="11" s="1"/>
  <c r="J380" i="11"/>
  <c r="O380" i="11" s="1"/>
  <c r="I380" i="11"/>
  <c r="N380" i="11" s="1"/>
  <c r="H380" i="11"/>
  <c r="G380" i="11"/>
  <c r="F380" i="11"/>
  <c r="E380" i="11"/>
  <c r="M379" i="11"/>
  <c r="L379" i="11"/>
  <c r="Q379" i="11" s="1"/>
  <c r="K379" i="11"/>
  <c r="P379" i="11" s="1"/>
  <c r="J379" i="11"/>
  <c r="O379" i="11" s="1"/>
  <c r="I379" i="11"/>
  <c r="N379" i="11" s="1"/>
  <c r="H379" i="11"/>
  <c r="G379" i="11"/>
  <c r="F379" i="11"/>
  <c r="E379" i="11"/>
  <c r="M378" i="11"/>
  <c r="L378" i="11"/>
  <c r="Q378" i="11" s="1"/>
  <c r="K378" i="11"/>
  <c r="P378" i="11" s="1"/>
  <c r="J378" i="11"/>
  <c r="O378" i="11" s="1"/>
  <c r="I378" i="11"/>
  <c r="N378" i="11" s="1"/>
  <c r="H378" i="11"/>
  <c r="G378" i="11"/>
  <c r="F378" i="11"/>
  <c r="E378" i="11"/>
  <c r="M377" i="11"/>
  <c r="L377" i="11"/>
  <c r="Q377" i="11" s="1"/>
  <c r="K377" i="11"/>
  <c r="P377" i="11" s="1"/>
  <c r="J377" i="11"/>
  <c r="O377" i="11" s="1"/>
  <c r="I377" i="11"/>
  <c r="N377" i="11" s="1"/>
  <c r="H377" i="11"/>
  <c r="G377" i="11"/>
  <c r="F377" i="11"/>
  <c r="E377" i="11"/>
  <c r="M376" i="11"/>
  <c r="L376" i="11"/>
  <c r="Q376" i="11" s="1"/>
  <c r="K376" i="11"/>
  <c r="P376" i="11" s="1"/>
  <c r="J376" i="11"/>
  <c r="O376" i="11" s="1"/>
  <c r="I376" i="11"/>
  <c r="N376" i="11" s="1"/>
  <c r="H376" i="11"/>
  <c r="G376" i="11"/>
  <c r="F376" i="11"/>
  <c r="E376" i="11"/>
  <c r="M375" i="11"/>
  <c r="L375" i="11"/>
  <c r="Q375" i="11" s="1"/>
  <c r="K375" i="11"/>
  <c r="P375" i="11" s="1"/>
  <c r="J375" i="11"/>
  <c r="O375" i="11" s="1"/>
  <c r="I375" i="11"/>
  <c r="N375" i="11" s="1"/>
  <c r="H375" i="11"/>
  <c r="G375" i="11"/>
  <c r="F375" i="11"/>
  <c r="E375" i="11"/>
  <c r="M374" i="11"/>
  <c r="L374" i="11"/>
  <c r="Q374" i="11" s="1"/>
  <c r="K374" i="11"/>
  <c r="P374" i="11" s="1"/>
  <c r="J374" i="11"/>
  <c r="O374" i="11" s="1"/>
  <c r="I374" i="11"/>
  <c r="N374" i="11" s="1"/>
  <c r="H374" i="11"/>
  <c r="G374" i="11"/>
  <c r="F374" i="11"/>
  <c r="E374" i="11"/>
  <c r="M373" i="11"/>
  <c r="L373" i="11"/>
  <c r="Q373" i="11" s="1"/>
  <c r="K373" i="11"/>
  <c r="P373" i="11" s="1"/>
  <c r="J373" i="11"/>
  <c r="O373" i="11" s="1"/>
  <c r="I373" i="11"/>
  <c r="N373" i="11" s="1"/>
  <c r="H373" i="11"/>
  <c r="G373" i="11"/>
  <c r="F373" i="11"/>
  <c r="E373" i="11"/>
  <c r="M372" i="11"/>
  <c r="L372" i="11"/>
  <c r="Q372" i="11" s="1"/>
  <c r="K372" i="11"/>
  <c r="P372" i="11" s="1"/>
  <c r="J372" i="11"/>
  <c r="O372" i="11" s="1"/>
  <c r="I372" i="11"/>
  <c r="N372" i="11" s="1"/>
  <c r="H372" i="11"/>
  <c r="G372" i="11"/>
  <c r="F372" i="11"/>
  <c r="E372" i="11"/>
  <c r="M371" i="11"/>
  <c r="L371" i="11"/>
  <c r="Q371" i="11" s="1"/>
  <c r="K371" i="11"/>
  <c r="P371" i="11" s="1"/>
  <c r="J371" i="11"/>
  <c r="O371" i="11" s="1"/>
  <c r="I371" i="11"/>
  <c r="N371" i="11" s="1"/>
  <c r="H371" i="11"/>
  <c r="G371" i="11"/>
  <c r="F371" i="11"/>
  <c r="E371" i="11"/>
  <c r="M370" i="11"/>
  <c r="L370" i="11"/>
  <c r="Q370" i="11" s="1"/>
  <c r="K370" i="11"/>
  <c r="P370" i="11" s="1"/>
  <c r="J370" i="11"/>
  <c r="O370" i="11" s="1"/>
  <c r="I370" i="11"/>
  <c r="N370" i="11" s="1"/>
  <c r="H370" i="11"/>
  <c r="G370" i="11"/>
  <c r="F370" i="11"/>
  <c r="E370" i="11"/>
  <c r="M369" i="11"/>
  <c r="L369" i="11"/>
  <c r="Q369" i="11" s="1"/>
  <c r="K369" i="11"/>
  <c r="P369" i="11" s="1"/>
  <c r="J369" i="11"/>
  <c r="O369" i="11" s="1"/>
  <c r="I369" i="11"/>
  <c r="N369" i="11" s="1"/>
  <c r="H369" i="11"/>
  <c r="G369" i="11"/>
  <c r="F369" i="11"/>
  <c r="E369" i="11"/>
  <c r="M368" i="11"/>
  <c r="L368" i="11"/>
  <c r="Q368" i="11" s="1"/>
  <c r="K368" i="11"/>
  <c r="P368" i="11" s="1"/>
  <c r="J368" i="11"/>
  <c r="O368" i="11" s="1"/>
  <c r="I368" i="11"/>
  <c r="N368" i="11" s="1"/>
  <c r="H368" i="11"/>
  <c r="G368" i="11"/>
  <c r="F368" i="11"/>
  <c r="E368" i="11"/>
  <c r="M367" i="11"/>
  <c r="L367" i="11"/>
  <c r="Q367" i="11" s="1"/>
  <c r="K367" i="11"/>
  <c r="P367" i="11" s="1"/>
  <c r="J367" i="11"/>
  <c r="O367" i="11" s="1"/>
  <c r="I367" i="11"/>
  <c r="N367" i="11" s="1"/>
  <c r="H367" i="11"/>
  <c r="G367" i="11"/>
  <c r="F367" i="11"/>
  <c r="E367" i="11"/>
  <c r="M366" i="11"/>
  <c r="L366" i="11"/>
  <c r="Q366" i="11" s="1"/>
  <c r="K366" i="11"/>
  <c r="P366" i="11" s="1"/>
  <c r="J366" i="11"/>
  <c r="O366" i="11" s="1"/>
  <c r="I366" i="11"/>
  <c r="N366" i="11" s="1"/>
  <c r="H366" i="11"/>
  <c r="G366" i="11"/>
  <c r="F366" i="11"/>
  <c r="E366" i="11"/>
  <c r="M365" i="11"/>
  <c r="L365" i="11"/>
  <c r="Q365" i="11" s="1"/>
  <c r="K365" i="11"/>
  <c r="P365" i="11" s="1"/>
  <c r="J365" i="11"/>
  <c r="O365" i="11" s="1"/>
  <c r="I365" i="11"/>
  <c r="N365" i="11" s="1"/>
  <c r="H365" i="11"/>
  <c r="G365" i="11"/>
  <c r="F365" i="11"/>
  <c r="E365" i="11"/>
  <c r="M364" i="11"/>
  <c r="L364" i="11"/>
  <c r="Q364" i="11" s="1"/>
  <c r="K364" i="11"/>
  <c r="P364" i="11" s="1"/>
  <c r="J364" i="11"/>
  <c r="O364" i="11" s="1"/>
  <c r="I364" i="11"/>
  <c r="N364" i="11" s="1"/>
  <c r="H364" i="11"/>
  <c r="G364" i="11"/>
  <c r="F364" i="11"/>
  <c r="E364" i="11"/>
  <c r="M363" i="11"/>
  <c r="L363" i="11"/>
  <c r="Q363" i="11" s="1"/>
  <c r="K363" i="11"/>
  <c r="P363" i="11" s="1"/>
  <c r="J363" i="11"/>
  <c r="O363" i="11" s="1"/>
  <c r="I363" i="11"/>
  <c r="N363" i="11" s="1"/>
  <c r="H363" i="11"/>
  <c r="G363" i="11"/>
  <c r="F363" i="11"/>
  <c r="E363" i="11"/>
  <c r="M362" i="11"/>
  <c r="L362" i="11"/>
  <c r="Q362" i="11" s="1"/>
  <c r="K362" i="11"/>
  <c r="P362" i="11" s="1"/>
  <c r="J362" i="11"/>
  <c r="O362" i="11" s="1"/>
  <c r="I362" i="11"/>
  <c r="N362" i="11" s="1"/>
  <c r="H362" i="11"/>
  <c r="G362" i="11"/>
  <c r="F362" i="11"/>
  <c r="E362" i="11"/>
  <c r="M361" i="11"/>
  <c r="L361" i="11"/>
  <c r="Q361" i="11" s="1"/>
  <c r="K361" i="11"/>
  <c r="P361" i="11" s="1"/>
  <c r="J361" i="11"/>
  <c r="O361" i="11" s="1"/>
  <c r="I361" i="11"/>
  <c r="N361" i="11" s="1"/>
  <c r="H361" i="11"/>
  <c r="G361" i="11"/>
  <c r="F361" i="11"/>
  <c r="E361" i="11"/>
  <c r="M360" i="11"/>
  <c r="L360" i="11"/>
  <c r="Q360" i="11" s="1"/>
  <c r="K360" i="11"/>
  <c r="P360" i="11" s="1"/>
  <c r="J360" i="11"/>
  <c r="O360" i="11" s="1"/>
  <c r="I360" i="11"/>
  <c r="N360" i="11" s="1"/>
  <c r="H360" i="11"/>
  <c r="G360" i="11"/>
  <c r="F360" i="11"/>
  <c r="E360" i="11"/>
  <c r="M359" i="11"/>
  <c r="L359" i="11"/>
  <c r="Q359" i="11" s="1"/>
  <c r="K359" i="11"/>
  <c r="P359" i="11" s="1"/>
  <c r="J359" i="11"/>
  <c r="O359" i="11" s="1"/>
  <c r="I359" i="11"/>
  <c r="N359" i="11" s="1"/>
  <c r="H359" i="11"/>
  <c r="G359" i="11"/>
  <c r="F359" i="11"/>
  <c r="E359" i="11"/>
  <c r="M358" i="11"/>
  <c r="L358" i="11"/>
  <c r="Q358" i="11" s="1"/>
  <c r="K358" i="11"/>
  <c r="P358" i="11" s="1"/>
  <c r="J358" i="11"/>
  <c r="O358" i="11" s="1"/>
  <c r="I358" i="11"/>
  <c r="N358" i="11" s="1"/>
  <c r="H358" i="11"/>
  <c r="G358" i="11"/>
  <c r="F358" i="11"/>
  <c r="E358" i="11"/>
  <c r="M357" i="11"/>
  <c r="L357" i="11"/>
  <c r="Q357" i="11" s="1"/>
  <c r="K357" i="11"/>
  <c r="P357" i="11" s="1"/>
  <c r="J357" i="11"/>
  <c r="O357" i="11" s="1"/>
  <c r="I357" i="11"/>
  <c r="N357" i="11" s="1"/>
  <c r="H357" i="11"/>
  <c r="G357" i="11"/>
  <c r="F357" i="11"/>
  <c r="E357" i="11"/>
  <c r="M356" i="11"/>
  <c r="L356" i="11"/>
  <c r="Q356" i="11" s="1"/>
  <c r="K356" i="11"/>
  <c r="P356" i="11" s="1"/>
  <c r="J356" i="11"/>
  <c r="O356" i="11" s="1"/>
  <c r="I356" i="11"/>
  <c r="N356" i="11" s="1"/>
  <c r="H356" i="11"/>
  <c r="G356" i="11"/>
  <c r="F356" i="11"/>
  <c r="E356" i="11"/>
  <c r="M355" i="11"/>
  <c r="L355" i="11"/>
  <c r="Q355" i="11" s="1"/>
  <c r="K355" i="11"/>
  <c r="P355" i="11" s="1"/>
  <c r="J355" i="11"/>
  <c r="O355" i="11" s="1"/>
  <c r="I355" i="11"/>
  <c r="N355" i="11" s="1"/>
  <c r="H355" i="11"/>
  <c r="G355" i="11"/>
  <c r="F355" i="11"/>
  <c r="E355" i="11"/>
  <c r="M354" i="11"/>
  <c r="L354" i="11"/>
  <c r="Q354" i="11" s="1"/>
  <c r="K354" i="11"/>
  <c r="P354" i="11" s="1"/>
  <c r="J354" i="11"/>
  <c r="O354" i="11" s="1"/>
  <c r="I354" i="11"/>
  <c r="N354" i="11" s="1"/>
  <c r="H354" i="11"/>
  <c r="G354" i="11"/>
  <c r="F354" i="11"/>
  <c r="E354" i="11"/>
  <c r="M353" i="11"/>
  <c r="L353" i="11"/>
  <c r="Q353" i="11" s="1"/>
  <c r="K353" i="11"/>
  <c r="P353" i="11" s="1"/>
  <c r="J353" i="11"/>
  <c r="O353" i="11" s="1"/>
  <c r="I353" i="11"/>
  <c r="N353" i="11" s="1"/>
  <c r="H353" i="11"/>
  <c r="G353" i="11"/>
  <c r="F353" i="11"/>
  <c r="E353" i="11"/>
  <c r="M352" i="11"/>
  <c r="L352" i="11"/>
  <c r="Q352" i="11" s="1"/>
  <c r="K352" i="11"/>
  <c r="P352" i="11" s="1"/>
  <c r="J352" i="11"/>
  <c r="O352" i="11" s="1"/>
  <c r="I352" i="11"/>
  <c r="N352" i="11" s="1"/>
  <c r="H352" i="11"/>
  <c r="G352" i="11"/>
  <c r="F352" i="11"/>
  <c r="E352" i="11"/>
  <c r="M351" i="11"/>
  <c r="L351" i="11"/>
  <c r="Q351" i="11" s="1"/>
  <c r="K351" i="11"/>
  <c r="P351" i="11" s="1"/>
  <c r="J351" i="11"/>
  <c r="O351" i="11" s="1"/>
  <c r="I351" i="11"/>
  <c r="N351" i="11" s="1"/>
  <c r="H351" i="11"/>
  <c r="G351" i="11"/>
  <c r="F351" i="11"/>
  <c r="E351" i="11"/>
  <c r="M350" i="11"/>
  <c r="L350" i="11"/>
  <c r="Q350" i="11" s="1"/>
  <c r="K350" i="11"/>
  <c r="P350" i="11" s="1"/>
  <c r="J350" i="11"/>
  <c r="O350" i="11" s="1"/>
  <c r="I350" i="11"/>
  <c r="N350" i="11" s="1"/>
  <c r="H350" i="11"/>
  <c r="G350" i="11"/>
  <c r="F350" i="11"/>
  <c r="E350" i="11"/>
  <c r="M349" i="11"/>
  <c r="L349" i="11"/>
  <c r="Q349" i="11" s="1"/>
  <c r="K349" i="11"/>
  <c r="P349" i="11" s="1"/>
  <c r="J349" i="11"/>
  <c r="O349" i="11" s="1"/>
  <c r="I349" i="11"/>
  <c r="N349" i="11" s="1"/>
  <c r="H349" i="11"/>
  <c r="G349" i="11"/>
  <c r="F349" i="11"/>
  <c r="E349" i="11"/>
  <c r="M348" i="11"/>
  <c r="L348" i="11"/>
  <c r="Q348" i="11" s="1"/>
  <c r="K348" i="11"/>
  <c r="P348" i="11" s="1"/>
  <c r="J348" i="11"/>
  <c r="O348" i="11" s="1"/>
  <c r="I348" i="11"/>
  <c r="N348" i="11" s="1"/>
  <c r="H348" i="11"/>
  <c r="G348" i="11"/>
  <c r="F348" i="11"/>
  <c r="E348" i="11"/>
  <c r="M347" i="11"/>
  <c r="L347" i="11"/>
  <c r="Q347" i="11" s="1"/>
  <c r="K347" i="11"/>
  <c r="P347" i="11" s="1"/>
  <c r="J347" i="11"/>
  <c r="O347" i="11" s="1"/>
  <c r="I347" i="11"/>
  <c r="N347" i="11" s="1"/>
  <c r="H347" i="11"/>
  <c r="G347" i="11"/>
  <c r="F347" i="11"/>
  <c r="E347" i="11"/>
  <c r="M346" i="11"/>
  <c r="L346" i="11"/>
  <c r="Q346" i="11" s="1"/>
  <c r="K346" i="11"/>
  <c r="P346" i="11" s="1"/>
  <c r="J346" i="11"/>
  <c r="O346" i="11" s="1"/>
  <c r="I346" i="11"/>
  <c r="N346" i="11" s="1"/>
  <c r="H346" i="11"/>
  <c r="G346" i="11"/>
  <c r="F346" i="11"/>
  <c r="E346" i="11"/>
  <c r="M345" i="11"/>
  <c r="L345" i="11"/>
  <c r="Q345" i="11" s="1"/>
  <c r="K345" i="11"/>
  <c r="P345" i="11" s="1"/>
  <c r="J345" i="11"/>
  <c r="O345" i="11" s="1"/>
  <c r="I345" i="11"/>
  <c r="N345" i="11" s="1"/>
  <c r="H345" i="11"/>
  <c r="G345" i="11"/>
  <c r="F345" i="11"/>
  <c r="E345" i="11"/>
  <c r="M344" i="11"/>
  <c r="L344" i="11"/>
  <c r="Q344" i="11" s="1"/>
  <c r="K344" i="11"/>
  <c r="P344" i="11" s="1"/>
  <c r="J344" i="11"/>
  <c r="O344" i="11" s="1"/>
  <c r="I344" i="11"/>
  <c r="N344" i="11" s="1"/>
  <c r="H344" i="11"/>
  <c r="G344" i="11"/>
  <c r="F344" i="11"/>
  <c r="E344" i="11"/>
  <c r="M343" i="11"/>
  <c r="L343" i="11"/>
  <c r="Q343" i="11" s="1"/>
  <c r="K343" i="11"/>
  <c r="P343" i="11" s="1"/>
  <c r="J343" i="11"/>
  <c r="O343" i="11" s="1"/>
  <c r="I343" i="11"/>
  <c r="N343" i="11" s="1"/>
  <c r="H343" i="11"/>
  <c r="G343" i="11"/>
  <c r="F343" i="11"/>
  <c r="E343" i="11"/>
  <c r="M342" i="11"/>
  <c r="L342" i="11"/>
  <c r="Q342" i="11" s="1"/>
  <c r="K342" i="11"/>
  <c r="P342" i="11" s="1"/>
  <c r="J342" i="11"/>
  <c r="O342" i="11" s="1"/>
  <c r="I342" i="11"/>
  <c r="N342" i="11" s="1"/>
  <c r="H342" i="11"/>
  <c r="G342" i="11"/>
  <c r="F342" i="11"/>
  <c r="E342" i="11"/>
  <c r="M341" i="11"/>
  <c r="L341" i="11"/>
  <c r="Q341" i="11" s="1"/>
  <c r="K341" i="11"/>
  <c r="P341" i="11" s="1"/>
  <c r="J341" i="11"/>
  <c r="O341" i="11" s="1"/>
  <c r="I341" i="11"/>
  <c r="N341" i="11" s="1"/>
  <c r="H341" i="11"/>
  <c r="G341" i="11"/>
  <c r="F341" i="11"/>
  <c r="E341" i="11"/>
  <c r="M340" i="11"/>
  <c r="L340" i="11"/>
  <c r="Q340" i="11" s="1"/>
  <c r="K340" i="11"/>
  <c r="P340" i="11" s="1"/>
  <c r="J340" i="11"/>
  <c r="O340" i="11" s="1"/>
  <c r="I340" i="11"/>
  <c r="N340" i="11" s="1"/>
  <c r="H340" i="11"/>
  <c r="G340" i="11"/>
  <c r="F340" i="11"/>
  <c r="E340" i="11"/>
  <c r="M339" i="11"/>
  <c r="L339" i="11"/>
  <c r="Q339" i="11" s="1"/>
  <c r="K339" i="11"/>
  <c r="P339" i="11" s="1"/>
  <c r="J339" i="11"/>
  <c r="O339" i="11" s="1"/>
  <c r="I339" i="11"/>
  <c r="N339" i="11" s="1"/>
  <c r="H339" i="11"/>
  <c r="G339" i="11"/>
  <c r="F339" i="11"/>
  <c r="E339" i="11"/>
  <c r="M338" i="11"/>
  <c r="L338" i="11"/>
  <c r="Q338" i="11" s="1"/>
  <c r="K338" i="11"/>
  <c r="P338" i="11" s="1"/>
  <c r="J338" i="11"/>
  <c r="O338" i="11" s="1"/>
  <c r="I338" i="11"/>
  <c r="N338" i="11" s="1"/>
  <c r="H338" i="11"/>
  <c r="G338" i="11"/>
  <c r="F338" i="11"/>
  <c r="E338" i="11"/>
  <c r="M337" i="11"/>
  <c r="L337" i="11"/>
  <c r="Q337" i="11" s="1"/>
  <c r="K337" i="11"/>
  <c r="P337" i="11" s="1"/>
  <c r="J337" i="11"/>
  <c r="O337" i="11" s="1"/>
  <c r="I337" i="11"/>
  <c r="N337" i="11" s="1"/>
  <c r="H337" i="11"/>
  <c r="G337" i="11"/>
  <c r="F337" i="11"/>
  <c r="E337" i="11"/>
  <c r="M336" i="11"/>
  <c r="L336" i="11"/>
  <c r="Q336" i="11" s="1"/>
  <c r="K336" i="11"/>
  <c r="P336" i="11" s="1"/>
  <c r="J336" i="11"/>
  <c r="O336" i="11" s="1"/>
  <c r="I336" i="11"/>
  <c r="N336" i="11" s="1"/>
  <c r="H336" i="11"/>
  <c r="G336" i="11"/>
  <c r="F336" i="11"/>
  <c r="E336" i="11"/>
  <c r="M335" i="11"/>
  <c r="L335" i="11"/>
  <c r="Q335" i="11" s="1"/>
  <c r="K335" i="11"/>
  <c r="P335" i="11" s="1"/>
  <c r="J335" i="11"/>
  <c r="O335" i="11" s="1"/>
  <c r="I335" i="11"/>
  <c r="N335" i="11" s="1"/>
  <c r="H335" i="11"/>
  <c r="G335" i="11"/>
  <c r="F335" i="11"/>
  <c r="E335" i="11"/>
  <c r="M334" i="11"/>
  <c r="L334" i="11"/>
  <c r="Q334" i="11" s="1"/>
  <c r="K334" i="11"/>
  <c r="P334" i="11" s="1"/>
  <c r="J334" i="11"/>
  <c r="O334" i="11" s="1"/>
  <c r="I334" i="11"/>
  <c r="N334" i="11" s="1"/>
  <c r="H334" i="11"/>
  <c r="G334" i="11"/>
  <c r="F334" i="11"/>
  <c r="E334" i="11"/>
  <c r="M333" i="11"/>
  <c r="L333" i="11"/>
  <c r="Q333" i="11" s="1"/>
  <c r="K333" i="11"/>
  <c r="P333" i="11" s="1"/>
  <c r="J333" i="11"/>
  <c r="O333" i="11" s="1"/>
  <c r="I333" i="11"/>
  <c r="N333" i="11" s="1"/>
  <c r="H333" i="11"/>
  <c r="G333" i="11"/>
  <c r="F333" i="11"/>
  <c r="E333" i="11"/>
  <c r="M332" i="11"/>
  <c r="L332" i="11"/>
  <c r="Q332" i="11" s="1"/>
  <c r="K332" i="11"/>
  <c r="P332" i="11" s="1"/>
  <c r="J332" i="11"/>
  <c r="O332" i="11" s="1"/>
  <c r="I332" i="11"/>
  <c r="N332" i="11" s="1"/>
  <c r="H332" i="11"/>
  <c r="G332" i="11"/>
  <c r="F332" i="11"/>
  <c r="E332" i="11"/>
  <c r="M331" i="11"/>
  <c r="L331" i="11"/>
  <c r="Q331" i="11" s="1"/>
  <c r="K331" i="11"/>
  <c r="P331" i="11" s="1"/>
  <c r="J331" i="11"/>
  <c r="O331" i="11" s="1"/>
  <c r="I331" i="11"/>
  <c r="N331" i="11" s="1"/>
  <c r="H331" i="11"/>
  <c r="G331" i="11"/>
  <c r="F331" i="11"/>
  <c r="E331" i="11"/>
  <c r="M330" i="11"/>
  <c r="L330" i="11"/>
  <c r="Q330" i="11" s="1"/>
  <c r="K330" i="11"/>
  <c r="P330" i="11" s="1"/>
  <c r="J330" i="11"/>
  <c r="O330" i="11" s="1"/>
  <c r="I330" i="11"/>
  <c r="N330" i="11" s="1"/>
  <c r="H330" i="11"/>
  <c r="G330" i="11"/>
  <c r="F330" i="11"/>
  <c r="E330" i="11"/>
  <c r="M329" i="11"/>
  <c r="L329" i="11"/>
  <c r="Q329" i="11" s="1"/>
  <c r="K329" i="11"/>
  <c r="P329" i="11" s="1"/>
  <c r="J329" i="11"/>
  <c r="O329" i="11" s="1"/>
  <c r="I329" i="11"/>
  <c r="N329" i="11" s="1"/>
  <c r="H329" i="11"/>
  <c r="G329" i="11"/>
  <c r="F329" i="11"/>
  <c r="E329" i="11"/>
  <c r="P328" i="11"/>
  <c r="M328" i="11"/>
  <c r="L328" i="11"/>
  <c r="Q328" i="11" s="1"/>
  <c r="K328" i="11"/>
  <c r="J328" i="11"/>
  <c r="O328" i="11" s="1"/>
  <c r="I328" i="11"/>
  <c r="N328" i="11" s="1"/>
  <c r="H328" i="11"/>
  <c r="G328" i="11"/>
  <c r="F328" i="11"/>
  <c r="E328" i="11"/>
  <c r="M327" i="11"/>
  <c r="L327" i="11"/>
  <c r="Q327" i="11" s="1"/>
  <c r="K327" i="11"/>
  <c r="P327" i="11" s="1"/>
  <c r="J327" i="11"/>
  <c r="O327" i="11" s="1"/>
  <c r="I327" i="11"/>
  <c r="N327" i="11" s="1"/>
  <c r="H327" i="11"/>
  <c r="G327" i="11"/>
  <c r="F327" i="11"/>
  <c r="E327" i="11"/>
  <c r="M326" i="11"/>
  <c r="L326" i="11"/>
  <c r="Q326" i="11" s="1"/>
  <c r="K326" i="11"/>
  <c r="P326" i="11" s="1"/>
  <c r="J326" i="11"/>
  <c r="O326" i="11" s="1"/>
  <c r="I326" i="11"/>
  <c r="N326" i="11" s="1"/>
  <c r="H326" i="11"/>
  <c r="G326" i="11"/>
  <c r="F326" i="11"/>
  <c r="E326" i="11"/>
  <c r="M325" i="11"/>
  <c r="L325" i="11"/>
  <c r="Q325" i="11" s="1"/>
  <c r="K325" i="11"/>
  <c r="P325" i="11" s="1"/>
  <c r="J325" i="11"/>
  <c r="O325" i="11" s="1"/>
  <c r="I325" i="11"/>
  <c r="N325" i="11" s="1"/>
  <c r="H325" i="11"/>
  <c r="G325" i="11"/>
  <c r="F325" i="11"/>
  <c r="E325" i="11"/>
  <c r="M324" i="11"/>
  <c r="L324" i="11"/>
  <c r="Q324" i="11" s="1"/>
  <c r="K324" i="11"/>
  <c r="P324" i="11" s="1"/>
  <c r="J324" i="11"/>
  <c r="O324" i="11" s="1"/>
  <c r="I324" i="11"/>
  <c r="N324" i="11" s="1"/>
  <c r="H324" i="11"/>
  <c r="G324" i="11"/>
  <c r="F324" i="11"/>
  <c r="E324" i="11"/>
  <c r="M323" i="11"/>
  <c r="L323" i="11"/>
  <c r="Q323" i="11" s="1"/>
  <c r="K323" i="11"/>
  <c r="P323" i="11" s="1"/>
  <c r="J323" i="11"/>
  <c r="O323" i="11" s="1"/>
  <c r="I323" i="11"/>
  <c r="N323" i="11" s="1"/>
  <c r="H323" i="11"/>
  <c r="G323" i="11"/>
  <c r="F323" i="11"/>
  <c r="E323" i="11"/>
  <c r="M322" i="11"/>
  <c r="L322" i="11"/>
  <c r="Q322" i="11" s="1"/>
  <c r="K322" i="11"/>
  <c r="P322" i="11" s="1"/>
  <c r="J322" i="11"/>
  <c r="O322" i="11" s="1"/>
  <c r="I322" i="11"/>
  <c r="N322" i="11" s="1"/>
  <c r="H322" i="11"/>
  <c r="G322" i="11"/>
  <c r="F322" i="11"/>
  <c r="E322" i="11"/>
  <c r="M321" i="11"/>
  <c r="L321" i="11"/>
  <c r="Q321" i="11" s="1"/>
  <c r="K321" i="11"/>
  <c r="P321" i="11" s="1"/>
  <c r="J321" i="11"/>
  <c r="O321" i="11" s="1"/>
  <c r="I321" i="11"/>
  <c r="N321" i="11" s="1"/>
  <c r="H321" i="11"/>
  <c r="G321" i="11"/>
  <c r="F321" i="11"/>
  <c r="E321" i="11"/>
  <c r="M320" i="11"/>
  <c r="L320" i="11"/>
  <c r="Q320" i="11" s="1"/>
  <c r="K320" i="11"/>
  <c r="P320" i="11" s="1"/>
  <c r="J320" i="11"/>
  <c r="O320" i="11" s="1"/>
  <c r="I320" i="11"/>
  <c r="N320" i="11" s="1"/>
  <c r="H320" i="11"/>
  <c r="G320" i="11"/>
  <c r="F320" i="11"/>
  <c r="E320" i="11"/>
  <c r="M319" i="11"/>
  <c r="L319" i="11"/>
  <c r="Q319" i="11" s="1"/>
  <c r="K319" i="11"/>
  <c r="P319" i="11" s="1"/>
  <c r="J319" i="11"/>
  <c r="O319" i="11" s="1"/>
  <c r="I319" i="11"/>
  <c r="N319" i="11" s="1"/>
  <c r="H319" i="11"/>
  <c r="G319" i="11"/>
  <c r="F319" i="11"/>
  <c r="E319" i="11"/>
  <c r="M318" i="11"/>
  <c r="L318" i="11"/>
  <c r="Q318" i="11" s="1"/>
  <c r="K318" i="11"/>
  <c r="P318" i="11" s="1"/>
  <c r="J318" i="11"/>
  <c r="O318" i="11" s="1"/>
  <c r="I318" i="11"/>
  <c r="N318" i="11" s="1"/>
  <c r="H318" i="11"/>
  <c r="G318" i="11"/>
  <c r="F318" i="11"/>
  <c r="E318" i="11"/>
  <c r="M317" i="11"/>
  <c r="L317" i="11"/>
  <c r="Q317" i="11" s="1"/>
  <c r="K317" i="11"/>
  <c r="P317" i="11" s="1"/>
  <c r="J317" i="11"/>
  <c r="O317" i="11" s="1"/>
  <c r="I317" i="11"/>
  <c r="N317" i="11" s="1"/>
  <c r="H317" i="11"/>
  <c r="G317" i="11"/>
  <c r="F317" i="11"/>
  <c r="E317" i="11"/>
  <c r="M316" i="11"/>
  <c r="L316" i="11"/>
  <c r="Q316" i="11" s="1"/>
  <c r="K316" i="11"/>
  <c r="P316" i="11" s="1"/>
  <c r="J316" i="11"/>
  <c r="O316" i="11" s="1"/>
  <c r="I316" i="11"/>
  <c r="N316" i="11" s="1"/>
  <c r="H316" i="11"/>
  <c r="G316" i="11"/>
  <c r="F316" i="11"/>
  <c r="E316" i="11"/>
  <c r="M315" i="11"/>
  <c r="L315" i="11"/>
  <c r="Q315" i="11" s="1"/>
  <c r="K315" i="11"/>
  <c r="P315" i="11" s="1"/>
  <c r="J315" i="11"/>
  <c r="O315" i="11" s="1"/>
  <c r="I315" i="11"/>
  <c r="N315" i="11" s="1"/>
  <c r="H315" i="11"/>
  <c r="G315" i="11"/>
  <c r="F315" i="11"/>
  <c r="E315" i="11"/>
  <c r="M314" i="11"/>
  <c r="L314" i="11"/>
  <c r="Q314" i="11" s="1"/>
  <c r="K314" i="11"/>
  <c r="P314" i="11" s="1"/>
  <c r="J314" i="11"/>
  <c r="O314" i="11" s="1"/>
  <c r="I314" i="11"/>
  <c r="N314" i="11" s="1"/>
  <c r="H314" i="11"/>
  <c r="G314" i="11"/>
  <c r="F314" i="11"/>
  <c r="E314" i="11"/>
  <c r="M313" i="11"/>
  <c r="L313" i="11"/>
  <c r="Q313" i="11" s="1"/>
  <c r="K313" i="11"/>
  <c r="P313" i="11" s="1"/>
  <c r="J313" i="11"/>
  <c r="O313" i="11" s="1"/>
  <c r="I313" i="11"/>
  <c r="N313" i="11" s="1"/>
  <c r="H313" i="11"/>
  <c r="G313" i="11"/>
  <c r="F313" i="11"/>
  <c r="E313" i="11"/>
  <c r="M312" i="11"/>
  <c r="L312" i="11"/>
  <c r="Q312" i="11" s="1"/>
  <c r="K312" i="11"/>
  <c r="P312" i="11" s="1"/>
  <c r="J312" i="11"/>
  <c r="O312" i="11" s="1"/>
  <c r="I312" i="11"/>
  <c r="N312" i="11" s="1"/>
  <c r="H312" i="11"/>
  <c r="G312" i="11"/>
  <c r="F312" i="11"/>
  <c r="E312" i="11"/>
  <c r="M311" i="11"/>
  <c r="L311" i="11"/>
  <c r="Q311" i="11" s="1"/>
  <c r="K311" i="11"/>
  <c r="P311" i="11" s="1"/>
  <c r="J311" i="11"/>
  <c r="O311" i="11" s="1"/>
  <c r="I311" i="11"/>
  <c r="N311" i="11" s="1"/>
  <c r="H311" i="11"/>
  <c r="G311" i="11"/>
  <c r="F311" i="11"/>
  <c r="E311" i="11"/>
  <c r="M310" i="11"/>
  <c r="L310" i="11"/>
  <c r="Q310" i="11" s="1"/>
  <c r="K310" i="11"/>
  <c r="P310" i="11" s="1"/>
  <c r="J310" i="11"/>
  <c r="O310" i="11" s="1"/>
  <c r="I310" i="11"/>
  <c r="N310" i="11" s="1"/>
  <c r="H310" i="11"/>
  <c r="G310" i="11"/>
  <c r="F310" i="11"/>
  <c r="E310" i="11"/>
  <c r="M309" i="11"/>
  <c r="L309" i="11"/>
  <c r="Q309" i="11" s="1"/>
  <c r="K309" i="11"/>
  <c r="P309" i="11" s="1"/>
  <c r="J309" i="11"/>
  <c r="O309" i="11" s="1"/>
  <c r="I309" i="11"/>
  <c r="N309" i="11" s="1"/>
  <c r="H309" i="11"/>
  <c r="G309" i="11"/>
  <c r="F309" i="11"/>
  <c r="E309" i="11"/>
  <c r="M308" i="11"/>
  <c r="L308" i="11"/>
  <c r="Q308" i="11" s="1"/>
  <c r="K308" i="11"/>
  <c r="P308" i="11" s="1"/>
  <c r="J308" i="11"/>
  <c r="O308" i="11" s="1"/>
  <c r="I308" i="11"/>
  <c r="N308" i="11" s="1"/>
  <c r="H308" i="11"/>
  <c r="G308" i="11"/>
  <c r="F308" i="11"/>
  <c r="E308" i="11"/>
  <c r="M307" i="11"/>
  <c r="L307" i="11"/>
  <c r="Q307" i="11" s="1"/>
  <c r="K307" i="11"/>
  <c r="P307" i="11" s="1"/>
  <c r="J307" i="11"/>
  <c r="O307" i="11" s="1"/>
  <c r="I307" i="11"/>
  <c r="N307" i="11" s="1"/>
  <c r="H307" i="11"/>
  <c r="G307" i="11"/>
  <c r="F307" i="11"/>
  <c r="E307" i="11"/>
  <c r="M306" i="11"/>
  <c r="L306" i="11"/>
  <c r="Q306" i="11" s="1"/>
  <c r="K306" i="11"/>
  <c r="P306" i="11" s="1"/>
  <c r="J306" i="11"/>
  <c r="O306" i="11" s="1"/>
  <c r="I306" i="11"/>
  <c r="N306" i="11" s="1"/>
  <c r="H306" i="11"/>
  <c r="G306" i="11"/>
  <c r="F306" i="11"/>
  <c r="E306" i="11"/>
  <c r="M305" i="11"/>
  <c r="L305" i="11"/>
  <c r="Q305" i="11" s="1"/>
  <c r="K305" i="11"/>
  <c r="P305" i="11" s="1"/>
  <c r="J305" i="11"/>
  <c r="O305" i="11" s="1"/>
  <c r="I305" i="11"/>
  <c r="N305" i="11" s="1"/>
  <c r="H305" i="11"/>
  <c r="G305" i="11"/>
  <c r="F305" i="11"/>
  <c r="E305" i="11"/>
  <c r="M304" i="11"/>
  <c r="L304" i="11"/>
  <c r="Q304" i="11" s="1"/>
  <c r="K304" i="11"/>
  <c r="P304" i="11" s="1"/>
  <c r="J304" i="11"/>
  <c r="O304" i="11" s="1"/>
  <c r="I304" i="11"/>
  <c r="N304" i="11" s="1"/>
  <c r="H304" i="11"/>
  <c r="G304" i="11"/>
  <c r="F304" i="11"/>
  <c r="E304" i="11"/>
  <c r="M303" i="11"/>
  <c r="L303" i="11"/>
  <c r="Q303" i="11" s="1"/>
  <c r="K303" i="11"/>
  <c r="P303" i="11" s="1"/>
  <c r="J303" i="11"/>
  <c r="O303" i="11" s="1"/>
  <c r="I303" i="11"/>
  <c r="N303" i="11" s="1"/>
  <c r="H303" i="11"/>
  <c r="G303" i="11"/>
  <c r="F303" i="11"/>
  <c r="E303" i="11"/>
  <c r="M302" i="11"/>
  <c r="L302" i="11"/>
  <c r="Q302" i="11" s="1"/>
  <c r="K302" i="11"/>
  <c r="P302" i="11" s="1"/>
  <c r="J302" i="11"/>
  <c r="O302" i="11" s="1"/>
  <c r="I302" i="11"/>
  <c r="N302" i="11" s="1"/>
  <c r="H302" i="11"/>
  <c r="G302" i="11"/>
  <c r="F302" i="11"/>
  <c r="E302" i="11"/>
  <c r="M301" i="11"/>
  <c r="L301" i="11"/>
  <c r="Q301" i="11" s="1"/>
  <c r="K301" i="11"/>
  <c r="P301" i="11" s="1"/>
  <c r="J301" i="11"/>
  <c r="O301" i="11" s="1"/>
  <c r="I301" i="11"/>
  <c r="N301" i="11" s="1"/>
  <c r="H301" i="11"/>
  <c r="G301" i="11"/>
  <c r="F301" i="11"/>
  <c r="E301" i="11"/>
  <c r="M300" i="11"/>
  <c r="L300" i="11"/>
  <c r="Q300" i="11" s="1"/>
  <c r="K300" i="11"/>
  <c r="P300" i="11" s="1"/>
  <c r="J300" i="11"/>
  <c r="O300" i="11" s="1"/>
  <c r="I300" i="11"/>
  <c r="N300" i="11" s="1"/>
  <c r="H300" i="11"/>
  <c r="G300" i="11"/>
  <c r="F300" i="11"/>
  <c r="E300" i="11"/>
  <c r="M299" i="11"/>
  <c r="L299" i="11"/>
  <c r="Q299" i="11" s="1"/>
  <c r="K299" i="11"/>
  <c r="P299" i="11" s="1"/>
  <c r="J299" i="11"/>
  <c r="O299" i="11" s="1"/>
  <c r="I299" i="11"/>
  <c r="N299" i="11" s="1"/>
  <c r="H299" i="11"/>
  <c r="G299" i="11"/>
  <c r="F299" i="11"/>
  <c r="E299" i="11"/>
  <c r="M298" i="11"/>
  <c r="L298" i="11"/>
  <c r="Q298" i="11" s="1"/>
  <c r="K298" i="11"/>
  <c r="P298" i="11" s="1"/>
  <c r="J298" i="11"/>
  <c r="O298" i="11" s="1"/>
  <c r="I298" i="11"/>
  <c r="N298" i="11" s="1"/>
  <c r="H298" i="11"/>
  <c r="G298" i="11"/>
  <c r="F298" i="11"/>
  <c r="E298" i="11"/>
  <c r="M297" i="11"/>
  <c r="L297" i="11"/>
  <c r="Q297" i="11" s="1"/>
  <c r="K297" i="11"/>
  <c r="P297" i="11" s="1"/>
  <c r="J297" i="11"/>
  <c r="O297" i="11" s="1"/>
  <c r="I297" i="11"/>
  <c r="N297" i="11" s="1"/>
  <c r="H297" i="11"/>
  <c r="G297" i="11"/>
  <c r="F297" i="11"/>
  <c r="E297" i="11"/>
  <c r="M296" i="11"/>
  <c r="L296" i="11"/>
  <c r="Q296" i="11" s="1"/>
  <c r="K296" i="11"/>
  <c r="P296" i="11" s="1"/>
  <c r="J296" i="11"/>
  <c r="O296" i="11" s="1"/>
  <c r="I296" i="11"/>
  <c r="N296" i="11" s="1"/>
  <c r="H296" i="11"/>
  <c r="G296" i="11"/>
  <c r="F296" i="11"/>
  <c r="E296" i="11"/>
  <c r="M295" i="11"/>
  <c r="L295" i="11"/>
  <c r="Q295" i="11" s="1"/>
  <c r="K295" i="11"/>
  <c r="P295" i="11" s="1"/>
  <c r="J295" i="11"/>
  <c r="O295" i="11" s="1"/>
  <c r="I295" i="11"/>
  <c r="N295" i="11" s="1"/>
  <c r="H295" i="11"/>
  <c r="G295" i="11"/>
  <c r="F295" i="11"/>
  <c r="E295" i="11"/>
  <c r="M294" i="11"/>
  <c r="L294" i="11"/>
  <c r="Q294" i="11" s="1"/>
  <c r="K294" i="11"/>
  <c r="P294" i="11" s="1"/>
  <c r="J294" i="11"/>
  <c r="O294" i="11" s="1"/>
  <c r="I294" i="11"/>
  <c r="N294" i="11" s="1"/>
  <c r="H294" i="11"/>
  <c r="G294" i="11"/>
  <c r="F294" i="11"/>
  <c r="E294" i="11"/>
  <c r="M293" i="11"/>
  <c r="L293" i="11"/>
  <c r="Q293" i="11" s="1"/>
  <c r="K293" i="11"/>
  <c r="P293" i="11" s="1"/>
  <c r="J293" i="11"/>
  <c r="O293" i="11" s="1"/>
  <c r="I293" i="11"/>
  <c r="N293" i="11" s="1"/>
  <c r="H293" i="11"/>
  <c r="G293" i="11"/>
  <c r="F293" i="11"/>
  <c r="E293" i="11"/>
  <c r="M292" i="11"/>
  <c r="L292" i="11"/>
  <c r="Q292" i="11" s="1"/>
  <c r="K292" i="11"/>
  <c r="P292" i="11" s="1"/>
  <c r="J292" i="11"/>
  <c r="O292" i="11" s="1"/>
  <c r="I292" i="11"/>
  <c r="N292" i="11" s="1"/>
  <c r="H292" i="11"/>
  <c r="G292" i="11"/>
  <c r="F292" i="11"/>
  <c r="E292" i="11"/>
  <c r="M291" i="11"/>
  <c r="L291" i="11"/>
  <c r="Q291" i="11" s="1"/>
  <c r="K291" i="11"/>
  <c r="P291" i="11" s="1"/>
  <c r="J291" i="11"/>
  <c r="O291" i="11" s="1"/>
  <c r="I291" i="11"/>
  <c r="N291" i="11" s="1"/>
  <c r="H291" i="11"/>
  <c r="G291" i="11"/>
  <c r="F291" i="11"/>
  <c r="E291" i="11"/>
  <c r="M290" i="11"/>
  <c r="L290" i="11"/>
  <c r="Q290" i="11" s="1"/>
  <c r="K290" i="11"/>
  <c r="P290" i="11" s="1"/>
  <c r="J290" i="11"/>
  <c r="O290" i="11" s="1"/>
  <c r="I290" i="11"/>
  <c r="N290" i="11" s="1"/>
  <c r="H290" i="11"/>
  <c r="G290" i="11"/>
  <c r="F290" i="11"/>
  <c r="E290" i="11"/>
  <c r="M289" i="11"/>
  <c r="L289" i="11"/>
  <c r="Q289" i="11" s="1"/>
  <c r="K289" i="11"/>
  <c r="P289" i="11" s="1"/>
  <c r="J289" i="11"/>
  <c r="O289" i="11" s="1"/>
  <c r="I289" i="11"/>
  <c r="N289" i="11" s="1"/>
  <c r="H289" i="11"/>
  <c r="G289" i="11"/>
  <c r="F289" i="11"/>
  <c r="E289" i="11"/>
  <c r="M288" i="11"/>
  <c r="L288" i="11"/>
  <c r="Q288" i="11" s="1"/>
  <c r="K288" i="11"/>
  <c r="P288" i="11" s="1"/>
  <c r="J288" i="11"/>
  <c r="O288" i="11" s="1"/>
  <c r="I288" i="11"/>
  <c r="N288" i="11" s="1"/>
  <c r="H288" i="11"/>
  <c r="G288" i="11"/>
  <c r="F288" i="11"/>
  <c r="E288" i="11"/>
  <c r="M287" i="11"/>
  <c r="L287" i="11"/>
  <c r="Q287" i="11" s="1"/>
  <c r="K287" i="11"/>
  <c r="P287" i="11" s="1"/>
  <c r="J287" i="11"/>
  <c r="O287" i="11" s="1"/>
  <c r="I287" i="11"/>
  <c r="N287" i="11" s="1"/>
  <c r="H287" i="11"/>
  <c r="G287" i="11"/>
  <c r="F287" i="11"/>
  <c r="E287" i="11"/>
  <c r="M286" i="11"/>
  <c r="L286" i="11"/>
  <c r="Q286" i="11" s="1"/>
  <c r="K286" i="11"/>
  <c r="P286" i="11" s="1"/>
  <c r="J286" i="11"/>
  <c r="O286" i="11" s="1"/>
  <c r="I286" i="11"/>
  <c r="N286" i="11" s="1"/>
  <c r="H286" i="11"/>
  <c r="G286" i="11"/>
  <c r="F286" i="11"/>
  <c r="E286" i="11"/>
  <c r="M285" i="11"/>
  <c r="L285" i="11"/>
  <c r="Q285" i="11" s="1"/>
  <c r="K285" i="11"/>
  <c r="P285" i="11" s="1"/>
  <c r="J285" i="11"/>
  <c r="O285" i="11" s="1"/>
  <c r="I285" i="11"/>
  <c r="N285" i="11" s="1"/>
  <c r="H285" i="11"/>
  <c r="G285" i="11"/>
  <c r="F285" i="11"/>
  <c r="E285" i="11"/>
  <c r="M284" i="11"/>
  <c r="L284" i="11"/>
  <c r="Q284" i="11" s="1"/>
  <c r="K284" i="11"/>
  <c r="P284" i="11" s="1"/>
  <c r="J284" i="11"/>
  <c r="O284" i="11" s="1"/>
  <c r="I284" i="11"/>
  <c r="N284" i="11" s="1"/>
  <c r="H284" i="11"/>
  <c r="G284" i="11"/>
  <c r="F284" i="11"/>
  <c r="E284" i="11"/>
  <c r="M283" i="11"/>
  <c r="L283" i="11"/>
  <c r="Q283" i="11" s="1"/>
  <c r="K283" i="11"/>
  <c r="P283" i="11" s="1"/>
  <c r="J283" i="11"/>
  <c r="O283" i="11" s="1"/>
  <c r="I283" i="11"/>
  <c r="N283" i="11" s="1"/>
  <c r="H283" i="11"/>
  <c r="G283" i="11"/>
  <c r="F283" i="11"/>
  <c r="E283" i="11"/>
  <c r="M282" i="11"/>
  <c r="L282" i="11"/>
  <c r="Q282" i="11" s="1"/>
  <c r="K282" i="11"/>
  <c r="P282" i="11" s="1"/>
  <c r="J282" i="11"/>
  <c r="O282" i="11" s="1"/>
  <c r="I282" i="11"/>
  <c r="N282" i="11" s="1"/>
  <c r="H282" i="11"/>
  <c r="G282" i="11"/>
  <c r="F282" i="11"/>
  <c r="E282" i="11"/>
  <c r="M281" i="11"/>
  <c r="L281" i="11"/>
  <c r="Q281" i="11" s="1"/>
  <c r="K281" i="11"/>
  <c r="P281" i="11" s="1"/>
  <c r="J281" i="11"/>
  <c r="O281" i="11" s="1"/>
  <c r="I281" i="11"/>
  <c r="N281" i="11" s="1"/>
  <c r="H281" i="11"/>
  <c r="G281" i="11"/>
  <c r="F281" i="11"/>
  <c r="E281" i="11"/>
  <c r="M280" i="11"/>
  <c r="L280" i="11"/>
  <c r="Q280" i="11" s="1"/>
  <c r="K280" i="11"/>
  <c r="P280" i="11" s="1"/>
  <c r="J280" i="11"/>
  <c r="O280" i="11" s="1"/>
  <c r="I280" i="11"/>
  <c r="N280" i="11" s="1"/>
  <c r="H280" i="11"/>
  <c r="G280" i="11"/>
  <c r="F280" i="11"/>
  <c r="E280" i="11"/>
  <c r="M279" i="11"/>
  <c r="L279" i="11"/>
  <c r="Q279" i="11" s="1"/>
  <c r="K279" i="11"/>
  <c r="P279" i="11" s="1"/>
  <c r="J279" i="11"/>
  <c r="O279" i="11" s="1"/>
  <c r="I279" i="11"/>
  <c r="N279" i="11" s="1"/>
  <c r="H279" i="11"/>
  <c r="G279" i="11"/>
  <c r="F279" i="11"/>
  <c r="E279" i="11"/>
  <c r="M278" i="11"/>
  <c r="L278" i="11"/>
  <c r="Q278" i="11" s="1"/>
  <c r="K278" i="11"/>
  <c r="P278" i="11" s="1"/>
  <c r="J278" i="11"/>
  <c r="O278" i="11" s="1"/>
  <c r="I278" i="11"/>
  <c r="N278" i="11" s="1"/>
  <c r="H278" i="11"/>
  <c r="G278" i="11"/>
  <c r="F278" i="11"/>
  <c r="E278" i="11"/>
  <c r="M277" i="11"/>
  <c r="L277" i="11"/>
  <c r="Q277" i="11" s="1"/>
  <c r="K277" i="11"/>
  <c r="P277" i="11" s="1"/>
  <c r="J277" i="11"/>
  <c r="O277" i="11" s="1"/>
  <c r="I277" i="11"/>
  <c r="N277" i="11" s="1"/>
  <c r="H277" i="11"/>
  <c r="G277" i="11"/>
  <c r="F277" i="11"/>
  <c r="E277" i="11"/>
  <c r="M276" i="11"/>
  <c r="L276" i="11"/>
  <c r="Q276" i="11" s="1"/>
  <c r="K276" i="11"/>
  <c r="P276" i="11" s="1"/>
  <c r="J276" i="11"/>
  <c r="O276" i="11" s="1"/>
  <c r="I276" i="11"/>
  <c r="N276" i="11" s="1"/>
  <c r="H276" i="11"/>
  <c r="G276" i="11"/>
  <c r="F276" i="11"/>
  <c r="E276" i="11"/>
  <c r="M275" i="11"/>
  <c r="L275" i="11"/>
  <c r="Q275" i="11" s="1"/>
  <c r="K275" i="11"/>
  <c r="P275" i="11" s="1"/>
  <c r="J275" i="11"/>
  <c r="O275" i="11" s="1"/>
  <c r="I275" i="11"/>
  <c r="N275" i="11" s="1"/>
  <c r="H275" i="11"/>
  <c r="G275" i="11"/>
  <c r="F275" i="11"/>
  <c r="E275" i="11"/>
  <c r="M274" i="11"/>
  <c r="L274" i="11"/>
  <c r="Q274" i="11" s="1"/>
  <c r="K274" i="11"/>
  <c r="P274" i="11" s="1"/>
  <c r="J274" i="11"/>
  <c r="O274" i="11" s="1"/>
  <c r="I274" i="11"/>
  <c r="N274" i="11" s="1"/>
  <c r="H274" i="11"/>
  <c r="G274" i="11"/>
  <c r="F274" i="11"/>
  <c r="E274" i="11"/>
  <c r="M273" i="11"/>
  <c r="L273" i="11"/>
  <c r="Q273" i="11" s="1"/>
  <c r="K273" i="11"/>
  <c r="P273" i="11" s="1"/>
  <c r="J273" i="11"/>
  <c r="O273" i="11" s="1"/>
  <c r="I273" i="11"/>
  <c r="N273" i="11" s="1"/>
  <c r="H273" i="11"/>
  <c r="G273" i="11"/>
  <c r="F273" i="11"/>
  <c r="E273" i="11"/>
  <c r="M272" i="11"/>
  <c r="L272" i="11"/>
  <c r="Q272" i="11" s="1"/>
  <c r="K272" i="11"/>
  <c r="P272" i="11" s="1"/>
  <c r="J272" i="11"/>
  <c r="O272" i="11" s="1"/>
  <c r="I272" i="11"/>
  <c r="N272" i="11" s="1"/>
  <c r="H272" i="11"/>
  <c r="G272" i="11"/>
  <c r="F272" i="11"/>
  <c r="E272" i="11"/>
  <c r="M271" i="11"/>
  <c r="L271" i="11"/>
  <c r="Q271" i="11" s="1"/>
  <c r="K271" i="11"/>
  <c r="P271" i="11" s="1"/>
  <c r="J271" i="11"/>
  <c r="O271" i="11" s="1"/>
  <c r="I271" i="11"/>
  <c r="N271" i="11" s="1"/>
  <c r="H271" i="11"/>
  <c r="G271" i="11"/>
  <c r="F271" i="11"/>
  <c r="E271" i="11"/>
  <c r="M270" i="11"/>
  <c r="L270" i="11"/>
  <c r="Q270" i="11" s="1"/>
  <c r="K270" i="11"/>
  <c r="P270" i="11" s="1"/>
  <c r="J270" i="11"/>
  <c r="O270" i="11" s="1"/>
  <c r="I270" i="11"/>
  <c r="N270" i="11" s="1"/>
  <c r="H270" i="11"/>
  <c r="G270" i="11"/>
  <c r="F270" i="11"/>
  <c r="E270" i="11"/>
  <c r="M269" i="11"/>
  <c r="L269" i="11"/>
  <c r="Q269" i="11" s="1"/>
  <c r="K269" i="11"/>
  <c r="P269" i="11" s="1"/>
  <c r="J269" i="11"/>
  <c r="O269" i="11" s="1"/>
  <c r="I269" i="11"/>
  <c r="N269" i="11" s="1"/>
  <c r="H269" i="11"/>
  <c r="G269" i="11"/>
  <c r="F269" i="11"/>
  <c r="E269" i="11"/>
  <c r="P268" i="11"/>
  <c r="M268" i="11"/>
  <c r="L268" i="11"/>
  <c r="Q268" i="11" s="1"/>
  <c r="K268" i="11"/>
  <c r="J268" i="11"/>
  <c r="O268" i="11" s="1"/>
  <c r="I268" i="11"/>
  <c r="N268" i="11" s="1"/>
  <c r="H268" i="11"/>
  <c r="G268" i="11"/>
  <c r="F268" i="11"/>
  <c r="E268" i="11"/>
  <c r="M267" i="11"/>
  <c r="L267" i="11"/>
  <c r="Q267" i="11" s="1"/>
  <c r="K267" i="11"/>
  <c r="P267" i="11" s="1"/>
  <c r="J267" i="11"/>
  <c r="O267" i="11" s="1"/>
  <c r="I267" i="11"/>
  <c r="N267" i="11" s="1"/>
  <c r="H267" i="11"/>
  <c r="G267" i="11"/>
  <c r="F267" i="11"/>
  <c r="E267" i="11"/>
  <c r="M266" i="11"/>
  <c r="L266" i="11"/>
  <c r="Q266" i="11" s="1"/>
  <c r="K266" i="11"/>
  <c r="P266" i="11" s="1"/>
  <c r="J266" i="11"/>
  <c r="O266" i="11" s="1"/>
  <c r="I266" i="11"/>
  <c r="N266" i="11" s="1"/>
  <c r="H266" i="11"/>
  <c r="G266" i="11"/>
  <c r="F266" i="11"/>
  <c r="E266" i="11"/>
  <c r="M265" i="11"/>
  <c r="L265" i="11"/>
  <c r="Q265" i="11" s="1"/>
  <c r="K265" i="11"/>
  <c r="P265" i="11" s="1"/>
  <c r="J265" i="11"/>
  <c r="O265" i="11" s="1"/>
  <c r="I265" i="11"/>
  <c r="N265" i="11" s="1"/>
  <c r="H265" i="11"/>
  <c r="G265" i="11"/>
  <c r="F265" i="11"/>
  <c r="E265" i="11"/>
  <c r="M264" i="11"/>
  <c r="L264" i="11"/>
  <c r="Q264" i="11" s="1"/>
  <c r="K264" i="11"/>
  <c r="P264" i="11" s="1"/>
  <c r="J264" i="11"/>
  <c r="O264" i="11" s="1"/>
  <c r="I264" i="11"/>
  <c r="N264" i="11" s="1"/>
  <c r="H264" i="11"/>
  <c r="G264" i="11"/>
  <c r="F264" i="11"/>
  <c r="E264" i="11"/>
  <c r="M263" i="11"/>
  <c r="L263" i="11"/>
  <c r="Q263" i="11" s="1"/>
  <c r="K263" i="11"/>
  <c r="P263" i="11" s="1"/>
  <c r="J263" i="11"/>
  <c r="O263" i="11" s="1"/>
  <c r="I263" i="11"/>
  <c r="N263" i="11" s="1"/>
  <c r="H263" i="11"/>
  <c r="G263" i="11"/>
  <c r="F263" i="11"/>
  <c r="E263" i="11"/>
  <c r="M262" i="11"/>
  <c r="L262" i="11"/>
  <c r="Q262" i="11" s="1"/>
  <c r="K262" i="11"/>
  <c r="P262" i="11" s="1"/>
  <c r="J262" i="11"/>
  <c r="O262" i="11" s="1"/>
  <c r="I262" i="11"/>
  <c r="N262" i="11" s="1"/>
  <c r="H262" i="11"/>
  <c r="G262" i="11"/>
  <c r="F262" i="11"/>
  <c r="E262" i="11"/>
  <c r="M261" i="11"/>
  <c r="L261" i="11"/>
  <c r="Q261" i="11" s="1"/>
  <c r="K261" i="11"/>
  <c r="P261" i="11" s="1"/>
  <c r="J261" i="11"/>
  <c r="O261" i="11" s="1"/>
  <c r="I261" i="11"/>
  <c r="N261" i="11" s="1"/>
  <c r="H261" i="11"/>
  <c r="G261" i="11"/>
  <c r="F261" i="11"/>
  <c r="E261" i="11"/>
  <c r="M260" i="11"/>
  <c r="L260" i="11"/>
  <c r="Q260" i="11" s="1"/>
  <c r="K260" i="11"/>
  <c r="P260" i="11" s="1"/>
  <c r="J260" i="11"/>
  <c r="O260" i="11" s="1"/>
  <c r="I260" i="11"/>
  <c r="N260" i="11" s="1"/>
  <c r="H260" i="11"/>
  <c r="G260" i="11"/>
  <c r="F260" i="11"/>
  <c r="E260" i="11"/>
  <c r="M259" i="11"/>
  <c r="L259" i="11"/>
  <c r="Q259" i="11" s="1"/>
  <c r="K259" i="11"/>
  <c r="P259" i="11" s="1"/>
  <c r="J259" i="11"/>
  <c r="O259" i="11" s="1"/>
  <c r="I259" i="11"/>
  <c r="N259" i="11" s="1"/>
  <c r="H259" i="11"/>
  <c r="G259" i="11"/>
  <c r="F259" i="11"/>
  <c r="E259" i="11"/>
  <c r="M258" i="11"/>
  <c r="L258" i="11"/>
  <c r="Q258" i="11" s="1"/>
  <c r="K258" i="11"/>
  <c r="P258" i="11" s="1"/>
  <c r="J258" i="11"/>
  <c r="O258" i="11" s="1"/>
  <c r="I258" i="11"/>
  <c r="N258" i="11" s="1"/>
  <c r="H258" i="11"/>
  <c r="G258" i="11"/>
  <c r="F258" i="11"/>
  <c r="E258" i="11"/>
  <c r="M257" i="11"/>
  <c r="L257" i="11"/>
  <c r="Q257" i="11" s="1"/>
  <c r="K257" i="11"/>
  <c r="P257" i="11" s="1"/>
  <c r="J257" i="11"/>
  <c r="O257" i="11" s="1"/>
  <c r="I257" i="11"/>
  <c r="N257" i="11" s="1"/>
  <c r="H257" i="11"/>
  <c r="G257" i="11"/>
  <c r="F257" i="11"/>
  <c r="E257" i="11"/>
  <c r="M256" i="11"/>
  <c r="L256" i="11"/>
  <c r="Q256" i="11" s="1"/>
  <c r="K256" i="11"/>
  <c r="P256" i="11" s="1"/>
  <c r="J256" i="11"/>
  <c r="O256" i="11" s="1"/>
  <c r="I256" i="11"/>
  <c r="N256" i="11" s="1"/>
  <c r="H256" i="11"/>
  <c r="G256" i="11"/>
  <c r="F256" i="11"/>
  <c r="E256" i="11"/>
  <c r="M255" i="11"/>
  <c r="L255" i="11"/>
  <c r="Q255" i="11" s="1"/>
  <c r="K255" i="11"/>
  <c r="P255" i="11" s="1"/>
  <c r="J255" i="11"/>
  <c r="O255" i="11" s="1"/>
  <c r="I255" i="11"/>
  <c r="N255" i="11" s="1"/>
  <c r="H255" i="11"/>
  <c r="G255" i="11"/>
  <c r="F255" i="11"/>
  <c r="E255" i="11"/>
  <c r="M254" i="11"/>
  <c r="L254" i="11"/>
  <c r="Q254" i="11" s="1"/>
  <c r="K254" i="11"/>
  <c r="P254" i="11" s="1"/>
  <c r="J254" i="11"/>
  <c r="O254" i="11" s="1"/>
  <c r="I254" i="11"/>
  <c r="N254" i="11" s="1"/>
  <c r="H254" i="11"/>
  <c r="G254" i="11"/>
  <c r="F254" i="11"/>
  <c r="E254" i="11"/>
  <c r="M253" i="11"/>
  <c r="L253" i="11"/>
  <c r="Q253" i="11" s="1"/>
  <c r="K253" i="11"/>
  <c r="P253" i="11" s="1"/>
  <c r="J253" i="11"/>
  <c r="O253" i="11" s="1"/>
  <c r="I253" i="11"/>
  <c r="N253" i="11" s="1"/>
  <c r="H253" i="11"/>
  <c r="G253" i="11"/>
  <c r="F253" i="11"/>
  <c r="E253" i="11"/>
  <c r="M252" i="11"/>
  <c r="L252" i="11"/>
  <c r="Q252" i="11" s="1"/>
  <c r="K252" i="11"/>
  <c r="P252" i="11" s="1"/>
  <c r="J252" i="11"/>
  <c r="O252" i="11" s="1"/>
  <c r="I252" i="11"/>
  <c r="N252" i="11" s="1"/>
  <c r="H252" i="11"/>
  <c r="G252" i="11"/>
  <c r="F252" i="11"/>
  <c r="E252" i="11"/>
  <c r="M251" i="11"/>
  <c r="L251" i="11"/>
  <c r="Q251" i="11" s="1"/>
  <c r="K251" i="11"/>
  <c r="P251" i="11" s="1"/>
  <c r="J251" i="11"/>
  <c r="O251" i="11" s="1"/>
  <c r="I251" i="11"/>
  <c r="N251" i="11" s="1"/>
  <c r="H251" i="11"/>
  <c r="G251" i="11"/>
  <c r="F251" i="11"/>
  <c r="E251" i="11"/>
  <c r="M250" i="11"/>
  <c r="L250" i="11"/>
  <c r="Q250" i="11" s="1"/>
  <c r="K250" i="11"/>
  <c r="P250" i="11" s="1"/>
  <c r="J250" i="11"/>
  <c r="O250" i="11" s="1"/>
  <c r="I250" i="11"/>
  <c r="N250" i="11" s="1"/>
  <c r="H250" i="11"/>
  <c r="G250" i="11"/>
  <c r="F250" i="11"/>
  <c r="E250" i="11"/>
  <c r="M249" i="11"/>
  <c r="L249" i="11"/>
  <c r="Q249" i="11" s="1"/>
  <c r="K249" i="11"/>
  <c r="P249" i="11" s="1"/>
  <c r="J249" i="11"/>
  <c r="O249" i="11" s="1"/>
  <c r="I249" i="11"/>
  <c r="N249" i="11" s="1"/>
  <c r="H249" i="11"/>
  <c r="G249" i="11"/>
  <c r="F249" i="11"/>
  <c r="E249" i="11"/>
  <c r="M248" i="11"/>
  <c r="L248" i="11"/>
  <c r="Q248" i="11" s="1"/>
  <c r="K248" i="11"/>
  <c r="P248" i="11" s="1"/>
  <c r="J248" i="11"/>
  <c r="O248" i="11" s="1"/>
  <c r="I248" i="11"/>
  <c r="N248" i="11" s="1"/>
  <c r="H248" i="11"/>
  <c r="G248" i="11"/>
  <c r="F248" i="11"/>
  <c r="E248" i="11"/>
  <c r="M247" i="11"/>
  <c r="L247" i="11"/>
  <c r="Q247" i="11" s="1"/>
  <c r="K247" i="11"/>
  <c r="P247" i="11" s="1"/>
  <c r="J247" i="11"/>
  <c r="O247" i="11" s="1"/>
  <c r="I247" i="11"/>
  <c r="N247" i="11" s="1"/>
  <c r="H247" i="11"/>
  <c r="G247" i="11"/>
  <c r="F247" i="11"/>
  <c r="E247" i="11"/>
  <c r="M246" i="11"/>
  <c r="L246" i="11"/>
  <c r="Q246" i="11" s="1"/>
  <c r="K246" i="11"/>
  <c r="P246" i="11" s="1"/>
  <c r="J246" i="11"/>
  <c r="O246" i="11" s="1"/>
  <c r="I246" i="11"/>
  <c r="N246" i="11" s="1"/>
  <c r="H246" i="11"/>
  <c r="G246" i="11"/>
  <c r="F246" i="11"/>
  <c r="E246" i="11"/>
  <c r="M245" i="11"/>
  <c r="L245" i="11"/>
  <c r="Q245" i="11" s="1"/>
  <c r="K245" i="11"/>
  <c r="P245" i="11" s="1"/>
  <c r="J245" i="11"/>
  <c r="O245" i="11" s="1"/>
  <c r="I245" i="11"/>
  <c r="N245" i="11" s="1"/>
  <c r="H245" i="11"/>
  <c r="G245" i="11"/>
  <c r="F245" i="11"/>
  <c r="E245" i="11"/>
  <c r="M244" i="11"/>
  <c r="L244" i="11"/>
  <c r="Q244" i="11" s="1"/>
  <c r="K244" i="11"/>
  <c r="P244" i="11" s="1"/>
  <c r="J244" i="11"/>
  <c r="O244" i="11" s="1"/>
  <c r="I244" i="11"/>
  <c r="N244" i="11" s="1"/>
  <c r="H244" i="11"/>
  <c r="G244" i="11"/>
  <c r="F244" i="11"/>
  <c r="E244" i="11"/>
  <c r="M243" i="11"/>
  <c r="L243" i="11"/>
  <c r="Q243" i="11" s="1"/>
  <c r="K243" i="11"/>
  <c r="P243" i="11" s="1"/>
  <c r="J243" i="11"/>
  <c r="O243" i="11" s="1"/>
  <c r="I243" i="11"/>
  <c r="N243" i="11" s="1"/>
  <c r="H243" i="11"/>
  <c r="G243" i="11"/>
  <c r="F243" i="11"/>
  <c r="E243" i="11"/>
  <c r="M242" i="11"/>
  <c r="L242" i="11"/>
  <c r="Q242" i="11" s="1"/>
  <c r="K242" i="11"/>
  <c r="P242" i="11" s="1"/>
  <c r="J242" i="11"/>
  <c r="O242" i="11" s="1"/>
  <c r="I242" i="11"/>
  <c r="N242" i="11" s="1"/>
  <c r="H242" i="11"/>
  <c r="G242" i="11"/>
  <c r="F242" i="11"/>
  <c r="E242" i="11"/>
  <c r="M241" i="11"/>
  <c r="L241" i="11"/>
  <c r="Q241" i="11" s="1"/>
  <c r="K241" i="11"/>
  <c r="P241" i="11" s="1"/>
  <c r="J241" i="11"/>
  <c r="O241" i="11" s="1"/>
  <c r="I241" i="11"/>
  <c r="N241" i="11" s="1"/>
  <c r="H241" i="11"/>
  <c r="G241" i="11"/>
  <c r="F241" i="11"/>
  <c r="E241" i="11"/>
  <c r="M240" i="11"/>
  <c r="L240" i="11"/>
  <c r="Q240" i="11" s="1"/>
  <c r="K240" i="11"/>
  <c r="P240" i="11" s="1"/>
  <c r="J240" i="11"/>
  <c r="O240" i="11" s="1"/>
  <c r="I240" i="11"/>
  <c r="N240" i="11" s="1"/>
  <c r="H240" i="11"/>
  <c r="G240" i="11"/>
  <c r="F240" i="11"/>
  <c r="E240" i="11"/>
  <c r="M239" i="11"/>
  <c r="L239" i="11"/>
  <c r="Q239" i="11" s="1"/>
  <c r="K239" i="11"/>
  <c r="P239" i="11" s="1"/>
  <c r="J239" i="11"/>
  <c r="O239" i="11" s="1"/>
  <c r="I239" i="11"/>
  <c r="N239" i="11" s="1"/>
  <c r="H239" i="11"/>
  <c r="G239" i="11"/>
  <c r="F239" i="11"/>
  <c r="E239" i="11"/>
  <c r="M238" i="11"/>
  <c r="L238" i="11"/>
  <c r="Q238" i="11" s="1"/>
  <c r="K238" i="11"/>
  <c r="P238" i="11" s="1"/>
  <c r="J238" i="11"/>
  <c r="O238" i="11" s="1"/>
  <c r="I238" i="11"/>
  <c r="N238" i="11" s="1"/>
  <c r="H238" i="11"/>
  <c r="G238" i="11"/>
  <c r="F238" i="11"/>
  <c r="E238" i="11"/>
  <c r="M237" i="11"/>
  <c r="L237" i="11"/>
  <c r="Q237" i="11" s="1"/>
  <c r="K237" i="11"/>
  <c r="P237" i="11" s="1"/>
  <c r="J237" i="11"/>
  <c r="O237" i="11" s="1"/>
  <c r="I237" i="11"/>
  <c r="N237" i="11" s="1"/>
  <c r="H237" i="11"/>
  <c r="G237" i="11"/>
  <c r="F237" i="11"/>
  <c r="E237" i="11"/>
  <c r="M236" i="11"/>
  <c r="L236" i="11"/>
  <c r="Q236" i="11" s="1"/>
  <c r="K236" i="11"/>
  <c r="P236" i="11" s="1"/>
  <c r="J236" i="11"/>
  <c r="O236" i="11" s="1"/>
  <c r="I236" i="11"/>
  <c r="N236" i="11" s="1"/>
  <c r="H236" i="11"/>
  <c r="G236" i="11"/>
  <c r="F236" i="11"/>
  <c r="E236" i="11"/>
  <c r="M235" i="11"/>
  <c r="L235" i="11"/>
  <c r="Q235" i="11" s="1"/>
  <c r="K235" i="11"/>
  <c r="P235" i="11" s="1"/>
  <c r="J235" i="11"/>
  <c r="O235" i="11" s="1"/>
  <c r="I235" i="11"/>
  <c r="N235" i="11" s="1"/>
  <c r="H235" i="11"/>
  <c r="G235" i="11"/>
  <c r="F235" i="11"/>
  <c r="E235" i="11"/>
  <c r="M234" i="11"/>
  <c r="L234" i="11"/>
  <c r="Q234" i="11" s="1"/>
  <c r="K234" i="11"/>
  <c r="P234" i="11" s="1"/>
  <c r="J234" i="11"/>
  <c r="O234" i="11" s="1"/>
  <c r="I234" i="11"/>
  <c r="N234" i="11" s="1"/>
  <c r="H234" i="11"/>
  <c r="G234" i="11"/>
  <c r="F234" i="11"/>
  <c r="E234" i="11"/>
  <c r="M233" i="11"/>
  <c r="L233" i="11"/>
  <c r="Q233" i="11" s="1"/>
  <c r="K233" i="11"/>
  <c r="P233" i="11" s="1"/>
  <c r="J233" i="11"/>
  <c r="O233" i="11" s="1"/>
  <c r="I233" i="11"/>
  <c r="N233" i="11" s="1"/>
  <c r="H233" i="11"/>
  <c r="G233" i="11"/>
  <c r="F233" i="11"/>
  <c r="E233" i="11"/>
  <c r="M232" i="11"/>
  <c r="L232" i="11"/>
  <c r="Q232" i="11" s="1"/>
  <c r="K232" i="11"/>
  <c r="P232" i="11" s="1"/>
  <c r="J232" i="11"/>
  <c r="O232" i="11" s="1"/>
  <c r="I232" i="11"/>
  <c r="N232" i="11" s="1"/>
  <c r="H232" i="11"/>
  <c r="G232" i="11"/>
  <c r="F232" i="11"/>
  <c r="E232" i="11"/>
  <c r="M231" i="11"/>
  <c r="L231" i="11"/>
  <c r="Q231" i="11" s="1"/>
  <c r="K231" i="11"/>
  <c r="P231" i="11" s="1"/>
  <c r="J231" i="11"/>
  <c r="O231" i="11" s="1"/>
  <c r="I231" i="11"/>
  <c r="N231" i="11" s="1"/>
  <c r="H231" i="11"/>
  <c r="G231" i="11"/>
  <c r="F231" i="11"/>
  <c r="E231" i="11"/>
  <c r="M230" i="11"/>
  <c r="L230" i="11"/>
  <c r="Q230" i="11" s="1"/>
  <c r="K230" i="11"/>
  <c r="P230" i="11" s="1"/>
  <c r="J230" i="11"/>
  <c r="O230" i="11" s="1"/>
  <c r="I230" i="11"/>
  <c r="N230" i="11" s="1"/>
  <c r="H230" i="11"/>
  <c r="G230" i="11"/>
  <c r="F230" i="11"/>
  <c r="E230" i="11"/>
  <c r="M229" i="11"/>
  <c r="L229" i="11"/>
  <c r="Q229" i="11" s="1"/>
  <c r="K229" i="11"/>
  <c r="P229" i="11" s="1"/>
  <c r="J229" i="11"/>
  <c r="O229" i="11" s="1"/>
  <c r="I229" i="11"/>
  <c r="N229" i="11" s="1"/>
  <c r="H229" i="11"/>
  <c r="G229" i="11"/>
  <c r="F229" i="11"/>
  <c r="E229" i="11"/>
  <c r="M228" i="11"/>
  <c r="L228" i="11"/>
  <c r="Q228" i="11" s="1"/>
  <c r="K228" i="11"/>
  <c r="P228" i="11" s="1"/>
  <c r="J228" i="11"/>
  <c r="O228" i="11" s="1"/>
  <c r="I228" i="11"/>
  <c r="N228" i="11" s="1"/>
  <c r="H228" i="11"/>
  <c r="G228" i="11"/>
  <c r="F228" i="11"/>
  <c r="E228" i="11"/>
  <c r="M227" i="11"/>
  <c r="L227" i="11"/>
  <c r="Q227" i="11" s="1"/>
  <c r="K227" i="11"/>
  <c r="P227" i="11" s="1"/>
  <c r="J227" i="11"/>
  <c r="O227" i="11" s="1"/>
  <c r="I227" i="11"/>
  <c r="N227" i="11" s="1"/>
  <c r="H227" i="11"/>
  <c r="G227" i="11"/>
  <c r="F227" i="11"/>
  <c r="E227" i="11"/>
  <c r="M226" i="11"/>
  <c r="L226" i="11"/>
  <c r="Q226" i="11" s="1"/>
  <c r="K226" i="11"/>
  <c r="P226" i="11" s="1"/>
  <c r="J226" i="11"/>
  <c r="O226" i="11" s="1"/>
  <c r="I226" i="11"/>
  <c r="N226" i="11" s="1"/>
  <c r="H226" i="11"/>
  <c r="G226" i="11"/>
  <c r="F226" i="11"/>
  <c r="E226" i="11"/>
  <c r="M225" i="11"/>
  <c r="L225" i="11"/>
  <c r="Q225" i="11" s="1"/>
  <c r="K225" i="11"/>
  <c r="P225" i="11" s="1"/>
  <c r="J225" i="11"/>
  <c r="O225" i="11" s="1"/>
  <c r="I225" i="11"/>
  <c r="N225" i="11" s="1"/>
  <c r="H225" i="11"/>
  <c r="G225" i="11"/>
  <c r="F225" i="11"/>
  <c r="E225" i="11"/>
  <c r="M224" i="11"/>
  <c r="L224" i="11"/>
  <c r="Q224" i="11" s="1"/>
  <c r="K224" i="11"/>
  <c r="P224" i="11" s="1"/>
  <c r="J224" i="11"/>
  <c r="O224" i="11" s="1"/>
  <c r="I224" i="11"/>
  <c r="N224" i="11" s="1"/>
  <c r="H224" i="11"/>
  <c r="G224" i="11"/>
  <c r="F224" i="11"/>
  <c r="E224" i="11"/>
  <c r="M223" i="11"/>
  <c r="L223" i="11"/>
  <c r="Q223" i="11" s="1"/>
  <c r="K223" i="11"/>
  <c r="P223" i="11" s="1"/>
  <c r="J223" i="11"/>
  <c r="O223" i="11" s="1"/>
  <c r="I223" i="11"/>
  <c r="N223" i="11" s="1"/>
  <c r="H223" i="11"/>
  <c r="G223" i="11"/>
  <c r="F223" i="11"/>
  <c r="E223" i="11"/>
  <c r="M222" i="11"/>
  <c r="L222" i="11"/>
  <c r="Q222" i="11" s="1"/>
  <c r="K222" i="11"/>
  <c r="P222" i="11" s="1"/>
  <c r="J222" i="11"/>
  <c r="O222" i="11" s="1"/>
  <c r="I222" i="11"/>
  <c r="N222" i="11" s="1"/>
  <c r="H222" i="11"/>
  <c r="G222" i="11"/>
  <c r="F222" i="11"/>
  <c r="E222" i="11"/>
  <c r="M221" i="11"/>
  <c r="L221" i="11"/>
  <c r="Q221" i="11" s="1"/>
  <c r="K221" i="11"/>
  <c r="P221" i="11" s="1"/>
  <c r="J221" i="11"/>
  <c r="O221" i="11" s="1"/>
  <c r="I221" i="11"/>
  <c r="N221" i="11" s="1"/>
  <c r="H221" i="11"/>
  <c r="G221" i="11"/>
  <c r="F221" i="11"/>
  <c r="E221" i="11"/>
  <c r="M220" i="11"/>
  <c r="L220" i="11"/>
  <c r="Q220" i="11" s="1"/>
  <c r="K220" i="11"/>
  <c r="P220" i="11" s="1"/>
  <c r="J220" i="11"/>
  <c r="O220" i="11" s="1"/>
  <c r="I220" i="11"/>
  <c r="N220" i="11" s="1"/>
  <c r="H220" i="11"/>
  <c r="G220" i="11"/>
  <c r="F220" i="11"/>
  <c r="E220" i="11"/>
  <c r="M219" i="11"/>
  <c r="L219" i="11"/>
  <c r="Q219" i="11" s="1"/>
  <c r="K219" i="11"/>
  <c r="P219" i="11" s="1"/>
  <c r="J219" i="11"/>
  <c r="O219" i="11" s="1"/>
  <c r="I219" i="11"/>
  <c r="N219" i="11" s="1"/>
  <c r="H219" i="11"/>
  <c r="G219" i="11"/>
  <c r="F219" i="11"/>
  <c r="E219" i="11"/>
  <c r="M218" i="11"/>
  <c r="L218" i="11"/>
  <c r="Q218" i="11" s="1"/>
  <c r="K218" i="11"/>
  <c r="P218" i="11" s="1"/>
  <c r="J218" i="11"/>
  <c r="O218" i="11" s="1"/>
  <c r="I218" i="11"/>
  <c r="N218" i="11" s="1"/>
  <c r="H218" i="11"/>
  <c r="G218" i="11"/>
  <c r="F218" i="11"/>
  <c r="E218" i="11"/>
  <c r="M217" i="11"/>
  <c r="L217" i="11"/>
  <c r="Q217" i="11" s="1"/>
  <c r="K217" i="11"/>
  <c r="P217" i="11" s="1"/>
  <c r="J217" i="11"/>
  <c r="O217" i="11" s="1"/>
  <c r="I217" i="11"/>
  <c r="N217" i="11" s="1"/>
  <c r="H217" i="11"/>
  <c r="G217" i="11"/>
  <c r="F217" i="11"/>
  <c r="E217" i="11"/>
  <c r="M216" i="11"/>
  <c r="L216" i="11"/>
  <c r="Q216" i="11" s="1"/>
  <c r="K216" i="11"/>
  <c r="P216" i="11" s="1"/>
  <c r="J216" i="11"/>
  <c r="O216" i="11" s="1"/>
  <c r="I216" i="11"/>
  <c r="N216" i="11" s="1"/>
  <c r="H216" i="11"/>
  <c r="G216" i="11"/>
  <c r="F216" i="11"/>
  <c r="E216" i="11"/>
  <c r="M215" i="11"/>
  <c r="L215" i="11"/>
  <c r="Q215" i="11" s="1"/>
  <c r="K215" i="11"/>
  <c r="P215" i="11" s="1"/>
  <c r="J215" i="11"/>
  <c r="O215" i="11" s="1"/>
  <c r="I215" i="11"/>
  <c r="N215" i="11" s="1"/>
  <c r="H215" i="11"/>
  <c r="G215" i="11"/>
  <c r="F215" i="11"/>
  <c r="E215" i="11"/>
  <c r="M214" i="11"/>
  <c r="L214" i="11"/>
  <c r="Q214" i="11" s="1"/>
  <c r="K214" i="11"/>
  <c r="P214" i="11" s="1"/>
  <c r="J214" i="11"/>
  <c r="O214" i="11" s="1"/>
  <c r="I214" i="11"/>
  <c r="N214" i="11" s="1"/>
  <c r="H214" i="11"/>
  <c r="G214" i="11"/>
  <c r="F214" i="11"/>
  <c r="E214" i="11"/>
  <c r="M213" i="11"/>
  <c r="L213" i="11"/>
  <c r="Q213" i="11" s="1"/>
  <c r="K213" i="11"/>
  <c r="P213" i="11" s="1"/>
  <c r="J213" i="11"/>
  <c r="O213" i="11" s="1"/>
  <c r="I213" i="11"/>
  <c r="N213" i="11" s="1"/>
  <c r="H213" i="11"/>
  <c r="G213" i="11"/>
  <c r="F213" i="11"/>
  <c r="E213" i="11"/>
  <c r="M212" i="11"/>
  <c r="L212" i="11"/>
  <c r="Q212" i="11" s="1"/>
  <c r="K212" i="11"/>
  <c r="P212" i="11" s="1"/>
  <c r="J212" i="11"/>
  <c r="O212" i="11" s="1"/>
  <c r="I212" i="11"/>
  <c r="N212" i="11" s="1"/>
  <c r="H212" i="11"/>
  <c r="G212" i="11"/>
  <c r="F212" i="11"/>
  <c r="E212" i="11"/>
  <c r="M211" i="11"/>
  <c r="L211" i="11"/>
  <c r="Q211" i="11" s="1"/>
  <c r="K211" i="11"/>
  <c r="P211" i="11" s="1"/>
  <c r="J211" i="11"/>
  <c r="O211" i="11" s="1"/>
  <c r="I211" i="11"/>
  <c r="N211" i="11" s="1"/>
  <c r="H211" i="11"/>
  <c r="G211" i="11"/>
  <c r="F211" i="11"/>
  <c r="E211" i="11"/>
  <c r="M210" i="11"/>
  <c r="L210" i="11"/>
  <c r="Q210" i="11" s="1"/>
  <c r="K210" i="11"/>
  <c r="P210" i="11" s="1"/>
  <c r="J210" i="11"/>
  <c r="O210" i="11" s="1"/>
  <c r="I210" i="11"/>
  <c r="N210" i="11" s="1"/>
  <c r="H210" i="11"/>
  <c r="G210" i="11"/>
  <c r="F210" i="11"/>
  <c r="E210" i="11"/>
  <c r="M209" i="11"/>
  <c r="L209" i="11"/>
  <c r="Q209" i="11" s="1"/>
  <c r="K209" i="11"/>
  <c r="P209" i="11" s="1"/>
  <c r="J209" i="11"/>
  <c r="O209" i="11" s="1"/>
  <c r="I209" i="11"/>
  <c r="N209" i="11" s="1"/>
  <c r="H209" i="11"/>
  <c r="G209" i="11"/>
  <c r="F209" i="11"/>
  <c r="E209" i="11"/>
  <c r="M208" i="11"/>
  <c r="L208" i="11"/>
  <c r="Q208" i="11" s="1"/>
  <c r="K208" i="11"/>
  <c r="P208" i="11" s="1"/>
  <c r="J208" i="11"/>
  <c r="O208" i="11" s="1"/>
  <c r="I208" i="11"/>
  <c r="N208" i="11" s="1"/>
  <c r="H208" i="11"/>
  <c r="G208" i="11"/>
  <c r="F208" i="11"/>
  <c r="E208" i="11"/>
  <c r="M207" i="11"/>
  <c r="L207" i="11"/>
  <c r="Q207" i="11" s="1"/>
  <c r="K207" i="11"/>
  <c r="P207" i="11" s="1"/>
  <c r="J207" i="11"/>
  <c r="O207" i="11" s="1"/>
  <c r="I207" i="11"/>
  <c r="N207" i="11" s="1"/>
  <c r="H207" i="11"/>
  <c r="G207" i="11"/>
  <c r="F207" i="11"/>
  <c r="E207" i="11"/>
  <c r="M206" i="11"/>
  <c r="L206" i="11"/>
  <c r="Q206" i="11" s="1"/>
  <c r="K206" i="11"/>
  <c r="P206" i="11" s="1"/>
  <c r="J206" i="11"/>
  <c r="O206" i="11" s="1"/>
  <c r="I206" i="11"/>
  <c r="N206" i="11" s="1"/>
  <c r="H206" i="11"/>
  <c r="G206" i="11"/>
  <c r="F206" i="11"/>
  <c r="E206" i="11"/>
  <c r="M205" i="11"/>
  <c r="L205" i="11"/>
  <c r="Q205" i="11" s="1"/>
  <c r="K205" i="11"/>
  <c r="P205" i="11" s="1"/>
  <c r="J205" i="11"/>
  <c r="O205" i="11" s="1"/>
  <c r="I205" i="11"/>
  <c r="N205" i="11" s="1"/>
  <c r="H205" i="11"/>
  <c r="G205" i="11"/>
  <c r="F205" i="11"/>
  <c r="E205" i="11"/>
  <c r="M204" i="11"/>
  <c r="L204" i="11"/>
  <c r="Q204" i="11" s="1"/>
  <c r="K204" i="11"/>
  <c r="P204" i="11" s="1"/>
  <c r="J204" i="11"/>
  <c r="O204" i="11" s="1"/>
  <c r="I204" i="11"/>
  <c r="N204" i="11" s="1"/>
  <c r="H204" i="11"/>
  <c r="G204" i="11"/>
  <c r="F204" i="11"/>
  <c r="E204" i="11"/>
  <c r="M203" i="11"/>
  <c r="L203" i="11"/>
  <c r="Q203" i="11" s="1"/>
  <c r="K203" i="11"/>
  <c r="P203" i="11" s="1"/>
  <c r="J203" i="11"/>
  <c r="O203" i="11" s="1"/>
  <c r="I203" i="11"/>
  <c r="N203" i="11" s="1"/>
  <c r="H203" i="11"/>
  <c r="G203" i="11"/>
  <c r="F203" i="11"/>
  <c r="E203" i="11"/>
  <c r="M202" i="11"/>
  <c r="L202" i="11"/>
  <c r="Q202" i="11" s="1"/>
  <c r="K202" i="11"/>
  <c r="P202" i="11" s="1"/>
  <c r="J202" i="11"/>
  <c r="O202" i="11" s="1"/>
  <c r="I202" i="11"/>
  <c r="N202" i="11" s="1"/>
  <c r="H202" i="11"/>
  <c r="G202" i="11"/>
  <c r="F202" i="11"/>
  <c r="E202" i="11"/>
  <c r="M201" i="11"/>
  <c r="L201" i="11"/>
  <c r="Q201" i="11" s="1"/>
  <c r="K201" i="11"/>
  <c r="P201" i="11" s="1"/>
  <c r="J201" i="11"/>
  <c r="O201" i="11" s="1"/>
  <c r="I201" i="11"/>
  <c r="N201" i="11" s="1"/>
  <c r="H201" i="11"/>
  <c r="G201" i="11"/>
  <c r="F201" i="11"/>
  <c r="E201" i="11"/>
  <c r="M200" i="11"/>
  <c r="L200" i="11"/>
  <c r="Q200" i="11" s="1"/>
  <c r="K200" i="11"/>
  <c r="P200" i="11" s="1"/>
  <c r="J200" i="11"/>
  <c r="O200" i="11" s="1"/>
  <c r="I200" i="11"/>
  <c r="N200" i="11" s="1"/>
  <c r="H200" i="11"/>
  <c r="G200" i="11"/>
  <c r="F200" i="11"/>
  <c r="E200" i="11"/>
  <c r="M199" i="11"/>
  <c r="L199" i="11"/>
  <c r="Q199" i="11" s="1"/>
  <c r="K199" i="11"/>
  <c r="P199" i="11" s="1"/>
  <c r="J199" i="11"/>
  <c r="O199" i="11" s="1"/>
  <c r="I199" i="11"/>
  <c r="N199" i="11" s="1"/>
  <c r="H199" i="11"/>
  <c r="G199" i="11"/>
  <c r="F199" i="11"/>
  <c r="E199" i="11"/>
  <c r="M198" i="11"/>
  <c r="L198" i="11"/>
  <c r="Q198" i="11" s="1"/>
  <c r="K198" i="11"/>
  <c r="P198" i="11" s="1"/>
  <c r="J198" i="11"/>
  <c r="O198" i="11" s="1"/>
  <c r="I198" i="11"/>
  <c r="N198" i="11" s="1"/>
  <c r="H198" i="11"/>
  <c r="G198" i="11"/>
  <c r="F198" i="11"/>
  <c r="E198" i="11"/>
  <c r="M197" i="11"/>
  <c r="L197" i="11"/>
  <c r="Q197" i="11" s="1"/>
  <c r="K197" i="11"/>
  <c r="P197" i="11" s="1"/>
  <c r="J197" i="11"/>
  <c r="O197" i="11" s="1"/>
  <c r="I197" i="11"/>
  <c r="N197" i="11" s="1"/>
  <c r="H197" i="11"/>
  <c r="G197" i="11"/>
  <c r="F197" i="11"/>
  <c r="E197" i="11"/>
  <c r="M196" i="11"/>
  <c r="L196" i="11"/>
  <c r="Q196" i="11" s="1"/>
  <c r="K196" i="11"/>
  <c r="P196" i="11" s="1"/>
  <c r="J196" i="11"/>
  <c r="O196" i="11" s="1"/>
  <c r="I196" i="11"/>
  <c r="N196" i="11" s="1"/>
  <c r="H196" i="11"/>
  <c r="G196" i="11"/>
  <c r="F196" i="11"/>
  <c r="E196" i="11"/>
  <c r="M195" i="11"/>
  <c r="L195" i="11"/>
  <c r="Q195" i="11" s="1"/>
  <c r="K195" i="11"/>
  <c r="P195" i="11" s="1"/>
  <c r="J195" i="11"/>
  <c r="O195" i="11" s="1"/>
  <c r="I195" i="11"/>
  <c r="N195" i="11" s="1"/>
  <c r="H195" i="11"/>
  <c r="G195" i="11"/>
  <c r="F195" i="11"/>
  <c r="E195" i="11"/>
  <c r="M194" i="11"/>
  <c r="L194" i="11"/>
  <c r="Q194" i="11" s="1"/>
  <c r="K194" i="11"/>
  <c r="P194" i="11" s="1"/>
  <c r="J194" i="11"/>
  <c r="O194" i="11" s="1"/>
  <c r="I194" i="11"/>
  <c r="N194" i="11" s="1"/>
  <c r="H194" i="11"/>
  <c r="G194" i="11"/>
  <c r="F194" i="11"/>
  <c r="E194" i="11"/>
  <c r="M193" i="11"/>
  <c r="L193" i="11"/>
  <c r="Q193" i="11" s="1"/>
  <c r="K193" i="11"/>
  <c r="P193" i="11" s="1"/>
  <c r="J193" i="11"/>
  <c r="O193" i="11" s="1"/>
  <c r="I193" i="11"/>
  <c r="N193" i="11" s="1"/>
  <c r="H193" i="11"/>
  <c r="G193" i="11"/>
  <c r="F193" i="11"/>
  <c r="E193" i="11"/>
  <c r="M192" i="11"/>
  <c r="L192" i="11"/>
  <c r="Q192" i="11" s="1"/>
  <c r="K192" i="11"/>
  <c r="P192" i="11" s="1"/>
  <c r="J192" i="11"/>
  <c r="O192" i="11" s="1"/>
  <c r="I192" i="11"/>
  <c r="N192" i="11" s="1"/>
  <c r="H192" i="11"/>
  <c r="G192" i="11"/>
  <c r="F192" i="11"/>
  <c r="E192" i="11"/>
  <c r="M191" i="11"/>
  <c r="L191" i="11"/>
  <c r="Q191" i="11" s="1"/>
  <c r="K191" i="11"/>
  <c r="P191" i="11" s="1"/>
  <c r="J191" i="11"/>
  <c r="O191" i="11" s="1"/>
  <c r="I191" i="11"/>
  <c r="N191" i="11" s="1"/>
  <c r="H191" i="11"/>
  <c r="G191" i="11"/>
  <c r="F191" i="11"/>
  <c r="E191" i="11"/>
  <c r="M190" i="11"/>
  <c r="L190" i="11"/>
  <c r="Q190" i="11" s="1"/>
  <c r="K190" i="11"/>
  <c r="P190" i="11" s="1"/>
  <c r="J190" i="11"/>
  <c r="O190" i="11" s="1"/>
  <c r="I190" i="11"/>
  <c r="N190" i="11" s="1"/>
  <c r="H190" i="11"/>
  <c r="G190" i="11"/>
  <c r="F190" i="11"/>
  <c r="E190" i="11"/>
  <c r="M189" i="11"/>
  <c r="L189" i="11"/>
  <c r="Q189" i="11" s="1"/>
  <c r="K189" i="11"/>
  <c r="P189" i="11" s="1"/>
  <c r="J189" i="11"/>
  <c r="O189" i="11" s="1"/>
  <c r="I189" i="11"/>
  <c r="N189" i="11" s="1"/>
  <c r="H189" i="11"/>
  <c r="G189" i="11"/>
  <c r="F189" i="11"/>
  <c r="E189" i="11"/>
  <c r="M188" i="11"/>
  <c r="L188" i="11"/>
  <c r="Q188" i="11" s="1"/>
  <c r="K188" i="11"/>
  <c r="P188" i="11" s="1"/>
  <c r="J188" i="11"/>
  <c r="O188" i="11" s="1"/>
  <c r="I188" i="11"/>
  <c r="N188" i="11" s="1"/>
  <c r="H188" i="11"/>
  <c r="G188" i="11"/>
  <c r="F188" i="11"/>
  <c r="E188" i="11"/>
  <c r="M187" i="11"/>
  <c r="L187" i="11"/>
  <c r="Q187" i="11" s="1"/>
  <c r="K187" i="11"/>
  <c r="P187" i="11" s="1"/>
  <c r="J187" i="11"/>
  <c r="O187" i="11" s="1"/>
  <c r="I187" i="11"/>
  <c r="N187" i="11" s="1"/>
  <c r="H187" i="11"/>
  <c r="G187" i="11"/>
  <c r="F187" i="11"/>
  <c r="E187" i="11"/>
  <c r="M186" i="11"/>
  <c r="L186" i="11"/>
  <c r="Q186" i="11" s="1"/>
  <c r="K186" i="11"/>
  <c r="P186" i="11" s="1"/>
  <c r="J186" i="11"/>
  <c r="O186" i="11" s="1"/>
  <c r="I186" i="11"/>
  <c r="N186" i="11" s="1"/>
  <c r="H186" i="11"/>
  <c r="G186" i="11"/>
  <c r="F186" i="11"/>
  <c r="E186" i="11"/>
  <c r="M185" i="11"/>
  <c r="L185" i="11"/>
  <c r="Q185" i="11" s="1"/>
  <c r="K185" i="11"/>
  <c r="P185" i="11" s="1"/>
  <c r="J185" i="11"/>
  <c r="O185" i="11" s="1"/>
  <c r="I185" i="11"/>
  <c r="N185" i="11" s="1"/>
  <c r="H185" i="11"/>
  <c r="G185" i="11"/>
  <c r="F185" i="11"/>
  <c r="E185" i="11"/>
  <c r="M184" i="11"/>
  <c r="L184" i="11"/>
  <c r="Q184" i="11" s="1"/>
  <c r="K184" i="11"/>
  <c r="P184" i="11" s="1"/>
  <c r="J184" i="11"/>
  <c r="O184" i="11" s="1"/>
  <c r="I184" i="11"/>
  <c r="N184" i="11" s="1"/>
  <c r="H184" i="11"/>
  <c r="G184" i="11"/>
  <c r="F184" i="11"/>
  <c r="E184" i="11"/>
  <c r="M183" i="11"/>
  <c r="L183" i="11"/>
  <c r="Q183" i="11" s="1"/>
  <c r="K183" i="11"/>
  <c r="P183" i="11" s="1"/>
  <c r="J183" i="11"/>
  <c r="O183" i="11" s="1"/>
  <c r="I183" i="11"/>
  <c r="N183" i="11" s="1"/>
  <c r="H183" i="11"/>
  <c r="G183" i="11"/>
  <c r="F183" i="11"/>
  <c r="E183" i="11"/>
  <c r="M182" i="11"/>
  <c r="L182" i="11"/>
  <c r="Q182" i="11" s="1"/>
  <c r="K182" i="11"/>
  <c r="P182" i="11" s="1"/>
  <c r="J182" i="11"/>
  <c r="O182" i="11" s="1"/>
  <c r="I182" i="11"/>
  <c r="N182" i="11" s="1"/>
  <c r="H182" i="11"/>
  <c r="G182" i="11"/>
  <c r="F182" i="11"/>
  <c r="E182" i="11"/>
  <c r="M181" i="11"/>
  <c r="L181" i="11"/>
  <c r="Q181" i="11" s="1"/>
  <c r="K181" i="11"/>
  <c r="P181" i="11" s="1"/>
  <c r="J181" i="11"/>
  <c r="O181" i="11" s="1"/>
  <c r="I181" i="11"/>
  <c r="N181" i="11" s="1"/>
  <c r="H181" i="11"/>
  <c r="G181" i="11"/>
  <c r="F181" i="11"/>
  <c r="E181" i="11"/>
  <c r="M180" i="11"/>
  <c r="L180" i="11"/>
  <c r="Q180" i="11" s="1"/>
  <c r="K180" i="11"/>
  <c r="P180" i="11" s="1"/>
  <c r="J180" i="11"/>
  <c r="O180" i="11" s="1"/>
  <c r="I180" i="11"/>
  <c r="N180" i="11" s="1"/>
  <c r="H180" i="11"/>
  <c r="G180" i="11"/>
  <c r="F180" i="11"/>
  <c r="E180" i="11"/>
  <c r="M179" i="11"/>
  <c r="L179" i="11"/>
  <c r="Q179" i="11" s="1"/>
  <c r="K179" i="11"/>
  <c r="P179" i="11" s="1"/>
  <c r="J179" i="11"/>
  <c r="O179" i="11" s="1"/>
  <c r="I179" i="11"/>
  <c r="N179" i="11" s="1"/>
  <c r="H179" i="11"/>
  <c r="G179" i="11"/>
  <c r="F179" i="11"/>
  <c r="E179" i="11"/>
  <c r="M178" i="11"/>
  <c r="L178" i="11"/>
  <c r="Q178" i="11" s="1"/>
  <c r="K178" i="11"/>
  <c r="P178" i="11" s="1"/>
  <c r="J178" i="11"/>
  <c r="O178" i="11" s="1"/>
  <c r="I178" i="11"/>
  <c r="N178" i="11" s="1"/>
  <c r="H178" i="11"/>
  <c r="G178" i="11"/>
  <c r="F178" i="11"/>
  <c r="E178" i="11"/>
  <c r="M177" i="11"/>
  <c r="L177" i="11"/>
  <c r="Q177" i="11" s="1"/>
  <c r="K177" i="11"/>
  <c r="P177" i="11" s="1"/>
  <c r="J177" i="11"/>
  <c r="O177" i="11" s="1"/>
  <c r="I177" i="11"/>
  <c r="N177" i="11" s="1"/>
  <c r="H177" i="11"/>
  <c r="G177" i="11"/>
  <c r="F177" i="11"/>
  <c r="E177" i="11"/>
  <c r="M176" i="11"/>
  <c r="L176" i="11"/>
  <c r="Q176" i="11" s="1"/>
  <c r="K176" i="11"/>
  <c r="P176" i="11" s="1"/>
  <c r="J176" i="11"/>
  <c r="O176" i="11" s="1"/>
  <c r="I176" i="11"/>
  <c r="N176" i="11" s="1"/>
  <c r="H176" i="11"/>
  <c r="G176" i="11"/>
  <c r="F176" i="11"/>
  <c r="E176" i="11"/>
  <c r="M175" i="11"/>
  <c r="L175" i="11"/>
  <c r="Q175" i="11" s="1"/>
  <c r="K175" i="11"/>
  <c r="P175" i="11" s="1"/>
  <c r="J175" i="11"/>
  <c r="O175" i="11" s="1"/>
  <c r="I175" i="11"/>
  <c r="N175" i="11" s="1"/>
  <c r="H175" i="11"/>
  <c r="G175" i="11"/>
  <c r="F175" i="11"/>
  <c r="E175" i="11"/>
  <c r="M174" i="11"/>
  <c r="L174" i="11"/>
  <c r="Q174" i="11" s="1"/>
  <c r="K174" i="11"/>
  <c r="P174" i="11" s="1"/>
  <c r="J174" i="11"/>
  <c r="O174" i="11" s="1"/>
  <c r="I174" i="11"/>
  <c r="N174" i="11" s="1"/>
  <c r="H174" i="11"/>
  <c r="G174" i="11"/>
  <c r="F174" i="11"/>
  <c r="E174" i="11"/>
  <c r="M173" i="11"/>
  <c r="L173" i="11"/>
  <c r="Q173" i="11" s="1"/>
  <c r="K173" i="11"/>
  <c r="P173" i="11" s="1"/>
  <c r="J173" i="11"/>
  <c r="O173" i="11" s="1"/>
  <c r="I173" i="11"/>
  <c r="N173" i="11" s="1"/>
  <c r="H173" i="11"/>
  <c r="G173" i="11"/>
  <c r="F173" i="11"/>
  <c r="E173" i="11"/>
  <c r="M172" i="11"/>
  <c r="L172" i="11"/>
  <c r="Q172" i="11" s="1"/>
  <c r="K172" i="11"/>
  <c r="P172" i="11" s="1"/>
  <c r="J172" i="11"/>
  <c r="O172" i="11" s="1"/>
  <c r="I172" i="11"/>
  <c r="N172" i="11" s="1"/>
  <c r="H172" i="11"/>
  <c r="G172" i="11"/>
  <c r="F172" i="11"/>
  <c r="E172" i="11"/>
  <c r="M171" i="11"/>
  <c r="L171" i="11"/>
  <c r="Q171" i="11" s="1"/>
  <c r="K171" i="11"/>
  <c r="P171" i="11" s="1"/>
  <c r="J171" i="11"/>
  <c r="O171" i="11" s="1"/>
  <c r="I171" i="11"/>
  <c r="N171" i="11" s="1"/>
  <c r="H171" i="11"/>
  <c r="G171" i="11"/>
  <c r="F171" i="11"/>
  <c r="E171" i="11"/>
  <c r="M170" i="11"/>
  <c r="L170" i="11"/>
  <c r="Q170" i="11" s="1"/>
  <c r="K170" i="11"/>
  <c r="P170" i="11" s="1"/>
  <c r="J170" i="11"/>
  <c r="O170" i="11" s="1"/>
  <c r="I170" i="11"/>
  <c r="N170" i="11" s="1"/>
  <c r="H170" i="11"/>
  <c r="G170" i="11"/>
  <c r="F170" i="11"/>
  <c r="E170" i="11"/>
  <c r="M169" i="11"/>
  <c r="L169" i="11"/>
  <c r="Q169" i="11" s="1"/>
  <c r="K169" i="11"/>
  <c r="P169" i="11" s="1"/>
  <c r="J169" i="11"/>
  <c r="O169" i="11" s="1"/>
  <c r="I169" i="11"/>
  <c r="N169" i="11" s="1"/>
  <c r="H169" i="11"/>
  <c r="G169" i="11"/>
  <c r="F169" i="11"/>
  <c r="E169" i="11"/>
  <c r="M168" i="11"/>
  <c r="L168" i="11"/>
  <c r="Q168" i="11" s="1"/>
  <c r="K168" i="11"/>
  <c r="P168" i="11" s="1"/>
  <c r="J168" i="11"/>
  <c r="O168" i="11" s="1"/>
  <c r="I168" i="11"/>
  <c r="N168" i="11" s="1"/>
  <c r="H168" i="11"/>
  <c r="G168" i="11"/>
  <c r="F168" i="11"/>
  <c r="E168" i="11"/>
  <c r="M167" i="11"/>
  <c r="L167" i="11"/>
  <c r="Q167" i="11" s="1"/>
  <c r="K167" i="11"/>
  <c r="P167" i="11" s="1"/>
  <c r="J167" i="11"/>
  <c r="O167" i="11" s="1"/>
  <c r="I167" i="11"/>
  <c r="N167" i="11" s="1"/>
  <c r="H167" i="11"/>
  <c r="G167" i="11"/>
  <c r="F167" i="11"/>
  <c r="E167" i="11"/>
  <c r="M166" i="11"/>
  <c r="L166" i="11"/>
  <c r="Q166" i="11" s="1"/>
  <c r="K166" i="11"/>
  <c r="P166" i="11" s="1"/>
  <c r="J166" i="11"/>
  <c r="O166" i="11" s="1"/>
  <c r="I166" i="11"/>
  <c r="N166" i="11" s="1"/>
  <c r="H166" i="11"/>
  <c r="G166" i="11"/>
  <c r="F166" i="11"/>
  <c r="E166" i="11"/>
  <c r="M165" i="11"/>
  <c r="L165" i="11"/>
  <c r="Q165" i="11" s="1"/>
  <c r="K165" i="11"/>
  <c r="P165" i="11" s="1"/>
  <c r="J165" i="11"/>
  <c r="O165" i="11" s="1"/>
  <c r="I165" i="11"/>
  <c r="N165" i="11" s="1"/>
  <c r="H165" i="11"/>
  <c r="G165" i="11"/>
  <c r="F165" i="11"/>
  <c r="E165" i="11"/>
  <c r="M164" i="11"/>
  <c r="L164" i="11"/>
  <c r="Q164" i="11" s="1"/>
  <c r="K164" i="11"/>
  <c r="P164" i="11" s="1"/>
  <c r="J164" i="11"/>
  <c r="O164" i="11" s="1"/>
  <c r="I164" i="11"/>
  <c r="N164" i="11" s="1"/>
  <c r="H164" i="11"/>
  <c r="G164" i="11"/>
  <c r="F164" i="11"/>
  <c r="E164" i="11"/>
  <c r="M163" i="11"/>
  <c r="L163" i="11"/>
  <c r="Q163" i="11" s="1"/>
  <c r="K163" i="11"/>
  <c r="P163" i="11" s="1"/>
  <c r="J163" i="11"/>
  <c r="O163" i="11" s="1"/>
  <c r="I163" i="11"/>
  <c r="N163" i="11" s="1"/>
  <c r="H163" i="11"/>
  <c r="G163" i="11"/>
  <c r="F163" i="11"/>
  <c r="E163" i="11"/>
  <c r="M162" i="11"/>
  <c r="L162" i="11"/>
  <c r="Q162" i="11" s="1"/>
  <c r="K162" i="11"/>
  <c r="P162" i="11" s="1"/>
  <c r="J162" i="11"/>
  <c r="O162" i="11" s="1"/>
  <c r="I162" i="11"/>
  <c r="N162" i="11" s="1"/>
  <c r="H162" i="11"/>
  <c r="G162" i="11"/>
  <c r="F162" i="11"/>
  <c r="E162" i="11"/>
  <c r="M161" i="11"/>
  <c r="L161" i="11"/>
  <c r="Q161" i="11" s="1"/>
  <c r="K161" i="11"/>
  <c r="P161" i="11" s="1"/>
  <c r="J161" i="11"/>
  <c r="O161" i="11" s="1"/>
  <c r="I161" i="11"/>
  <c r="N161" i="11" s="1"/>
  <c r="H161" i="11"/>
  <c r="G161" i="11"/>
  <c r="F161" i="11"/>
  <c r="E161" i="11"/>
  <c r="M160" i="11"/>
  <c r="L160" i="11"/>
  <c r="Q160" i="11" s="1"/>
  <c r="K160" i="11"/>
  <c r="P160" i="11" s="1"/>
  <c r="J160" i="11"/>
  <c r="O160" i="11" s="1"/>
  <c r="I160" i="11"/>
  <c r="N160" i="11" s="1"/>
  <c r="H160" i="11"/>
  <c r="G160" i="11"/>
  <c r="F160" i="11"/>
  <c r="E160" i="11"/>
  <c r="M159" i="11"/>
  <c r="L159" i="11"/>
  <c r="Q159" i="11" s="1"/>
  <c r="K159" i="11"/>
  <c r="P159" i="11" s="1"/>
  <c r="J159" i="11"/>
  <c r="O159" i="11" s="1"/>
  <c r="I159" i="11"/>
  <c r="N159" i="11" s="1"/>
  <c r="H159" i="11"/>
  <c r="G159" i="11"/>
  <c r="F159" i="11"/>
  <c r="E159" i="11"/>
  <c r="M158" i="11"/>
  <c r="L158" i="11"/>
  <c r="Q158" i="11" s="1"/>
  <c r="K158" i="11"/>
  <c r="P158" i="11" s="1"/>
  <c r="J158" i="11"/>
  <c r="O158" i="11" s="1"/>
  <c r="I158" i="11"/>
  <c r="N158" i="11" s="1"/>
  <c r="H158" i="11"/>
  <c r="G158" i="11"/>
  <c r="F158" i="11"/>
  <c r="E158" i="11"/>
  <c r="M157" i="11"/>
  <c r="L157" i="11"/>
  <c r="Q157" i="11" s="1"/>
  <c r="K157" i="11"/>
  <c r="P157" i="11" s="1"/>
  <c r="J157" i="11"/>
  <c r="O157" i="11" s="1"/>
  <c r="I157" i="11"/>
  <c r="N157" i="11" s="1"/>
  <c r="H157" i="11"/>
  <c r="G157" i="11"/>
  <c r="F157" i="11"/>
  <c r="E157" i="11"/>
  <c r="M156" i="11"/>
  <c r="L156" i="11"/>
  <c r="Q156" i="11" s="1"/>
  <c r="K156" i="11"/>
  <c r="P156" i="11" s="1"/>
  <c r="J156" i="11"/>
  <c r="O156" i="11" s="1"/>
  <c r="I156" i="11"/>
  <c r="N156" i="11" s="1"/>
  <c r="H156" i="11"/>
  <c r="G156" i="11"/>
  <c r="F156" i="11"/>
  <c r="E156" i="11"/>
  <c r="M155" i="11"/>
  <c r="L155" i="11"/>
  <c r="Q155" i="11" s="1"/>
  <c r="K155" i="11"/>
  <c r="P155" i="11" s="1"/>
  <c r="J155" i="11"/>
  <c r="O155" i="11" s="1"/>
  <c r="I155" i="11"/>
  <c r="N155" i="11" s="1"/>
  <c r="H155" i="11"/>
  <c r="G155" i="11"/>
  <c r="F155" i="11"/>
  <c r="E155" i="11"/>
  <c r="M154" i="11"/>
  <c r="L154" i="11"/>
  <c r="Q154" i="11" s="1"/>
  <c r="K154" i="11"/>
  <c r="P154" i="11" s="1"/>
  <c r="J154" i="11"/>
  <c r="O154" i="11" s="1"/>
  <c r="I154" i="11"/>
  <c r="N154" i="11" s="1"/>
  <c r="H154" i="11"/>
  <c r="G154" i="11"/>
  <c r="F154" i="11"/>
  <c r="E154" i="11"/>
  <c r="M153" i="11"/>
  <c r="L153" i="11"/>
  <c r="Q153" i="11" s="1"/>
  <c r="K153" i="11"/>
  <c r="P153" i="11" s="1"/>
  <c r="J153" i="11"/>
  <c r="O153" i="11" s="1"/>
  <c r="I153" i="11"/>
  <c r="N153" i="11" s="1"/>
  <c r="H153" i="11"/>
  <c r="G153" i="11"/>
  <c r="F153" i="11"/>
  <c r="E153" i="11"/>
  <c r="M152" i="11"/>
  <c r="L152" i="11"/>
  <c r="Q152" i="11" s="1"/>
  <c r="K152" i="11"/>
  <c r="P152" i="11" s="1"/>
  <c r="J152" i="11"/>
  <c r="O152" i="11" s="1"/>
  <c r="I152" i="11"/>
  <c r="N152" i="11" s="1"/>
  <c r="H152" i="11"/>
  <c r="G152" i="11"/>
  <c r="F152" i="11"/>
  <c r="E152" i="11"/>
  <c r="M151" i="11"/>
  <c r="L151" i="11"/>
  <c r="Q151" i="11" s="1"/>
  <c r="K151" i="11"/>
  <c r="P151" i="11" s="1"/>
  <c r="J151" i="11"/>
  <c r="O151" i="11" s="1"/>
  <c r="I151" i="11"/>
  <c r="N151" i="11" s="1"/>
  <c r="H151" i="11"/>
  <c r="G151" i="11"/>
  <c r="F151" i="11"/>
  <c r="E151" i="11"/>
  <c r="M150" i="11"/>
  <c r="L150" i="11"/>
  <c r="Q150" i="11" s="1"/>
  <c r="K150" i="11"/>
  <c r="P150" i="11" s="1"/>
  <c r="J150" i="11"/>
  <c r="O150" i="11" s="1"/>
  <c r="I150" i="11"/>
  <c r="N150" i="11" s="1"/>
  <c r="H150" i="11"/>
  <c r="G150" i="11"/>
  <c r="F150" i="11"/>
  <c r="E150" i="11"/>
  <c r="M149" i="11"/>
  <c r="L149" i="11"/>
  <c r="Q149" i="11" s="1"/>
  <c r="K149" i="11"/>
  <c r="P149" i="11" s="1"/>
  <c r="J149" i="11"/>
  <c r="O149" i="11" s="1"/>
  <c r="I149" i="11"/>
  <c r="N149" i="11" s="1"/>
  <c r="H149" i="11"/>
  <c r="G149" i="11"/>
  <c r="F149" i="11"/>
  <c r="E149" i="11"/>
  <c r="M148" i="11"/>
  <c r="L148" i="11"/>
  <c r="Q148" i="11" s="1"/>
  <c r="K148" i="11"/>
  <c r="P148" i="11" s="1"/>
  <c r="J148" i="11"/>
  <c r="O148" i="11" s="1"/>
  <c r="I148" i="11"/>
  <c r="N148" i="11" s="1"/>
  <c r="H148" i="11"/>
  <c r="G148" i="11"/>
  <c r="F148" i="11"/>
  <c r="E148" i="11"/>
  <c r="M147" i="11"/>
  <c r="L147" i="11"/>
  <c r="Q147" i="11" s="1"/>
  <c r="K147" i="11"/>
  <c r="P147" i="11" s="1"/>
  <c r="J147" i="11"/>
  <c r="O147" i="11" s="1"/>
  <c r="I147" i="11"/>
  <c r="N147" i="11" s="1"/>
  <c r="H147" i="11"/>
  <c r="G147" i="11"/>
  <c r="F147" i="11"/>
  <c r="E147" i="11"/>
  <c r="M146" i="11"/>
  <c r="L146" i="11"/>
  <c r="Q146" i="11" s="1"/>
  <c r="K146" i="11"/>
  <c r="P146" i="11" s="1"/>
  <c r="J146" i="11"/>
  <c r="O146" i="11" s="1"/>
  <c r="I146" i="11"/>
  <c r="N146" i="11" s="1"/>
  <c r="H146" i="11"/>
  <c r="G146" i="11"/>
  <c r="F146" i="11"/>
  <c r="E146" i="11"/>
  <c r="M145" i="11"/>
  <c r="L145" i="11"/>
  <c r="Q145" i="11" s="1"/>
  <c r="K145" i="11"/>
  <c r="P145" i="11" s="1"/>
  <c r="J145" i="11"/>
  <c r="O145" i="11" s="1"/>
  <c r="I145" i="11"/>
  <c r="N145" i="11" s="1"/>
  <c r="H145" i="11"/>
  <c r="G145" i="11"/>
  <c r="F145" i="11"/>
  <c r="E145" i="11"/>
  <c r="M144" i="11"/>
  <c r="L144" i="11"/>
  <c r="Q144" i="11" s="1"/>
  <c r="K144" i="11"/>
  <c r="P144" i="11" s="1"/>
  <c r="J144" i="11"/>
  <c r="O144" i="11" s="1"/>
  <c r="I144" i="11"/>
  <c r="N144" i="11" s="1"/>
  <c r="H144" i="11"/>
  <c r="G144" i="11"/>
  <c r="F144" i="11"/>
  <c r="E144" i="11"/>
  <c r="M143" i="11"/>
  <c r="L143" i="11"/>
  <c r="Q143" i="11" s="1"/>
  <c r="K143" i="11"/>
  <c r="P143" i="11" s="1"/>
  <c r="J143" i="11"/>
  <c r="O143" i="11" s="1"/>
  <c r="I143" i="11"/>
  <c r="N143" i="11" s="1"/>
  <c r="H143" i="11"/>
  <c r="G143" i="11"/>
  <c r="F143" i="11"/>
  <c r="E143" i="11"/>
  <c r="M142" i="11"/>
  <c r="L142" i="11"/>
  <c r="Q142" i="11" s="1"/>
  <c r="K142" i="11"/>
  <c r="P142" i="11" s="1"/>
  <c r="J142" i="11"/>
  <c r="O142" i="11" s="1"/>
  <c r="I142" i="11"/>
  <c r="N142" i="11" s="1"/>
  <c r="H142" i="11"/>
  <c r="G142" i="11"/>
  <c r="F142" i="11"/>
  <c r="E142" i="11"/>
  <c r="M141" i="11"/>
  <c r="L141" i="11"/>
  <c r="Q141" i="11" s="1"/>
  <c r="K141" i="11"/>
  <c r="P141" i="11" s="1"/>
  <c r="J141" i="11"/>
  <c r="O141" i="11" s="1"/>
  <c r="I141" i="11"/>
  <c r="N141" i="11" s="1"/>
  <c r="H141" i="11"/>
  <c r="G141" i="11"/>
  <c r="F141" i="11"/>
  <c r="E141" i="11"/>
  <c r="M140" i="11"/>
  <c r="L140" i="11"/>
  <c r="Q140" i="11" s="1"/>
  <c r="K140" i="11"/>
  <c r="P140" i="11" s="1"/>
  <c r="J140" i="11"/>
  <c r="O140" i="11" s="1"/>
  <c r="I140" i="11"/>
  <c r="N140" i="11" s="1"/>
  <c r="H140" i="11"/>
  <c r="G140" i="11"/>
  <c r="F140" i="11"/>
  <c r="E140" i="11"/>
  <c r="M139" i="11"/>
  <c r="L139" i="11"/>
  <c r="Q139" i="11" s="1"/>
  <c r="K139" i="11"/>
  <c r="P139" i="11" s="1"/>
  <c r="J139" i="11"/>
  <c r="O139" i="11" s="1"/>
  <c r="I139" i="11"/>
  <c r="N139" i="11" s="1"/>
  <c r="H139" i="11"/>
  <c r="G139" i="11"/>
  <c r="F139" i="11"/>
  <c r="E139" i="11"/>
  <c r="M138" i="11"/>
  <c r="L138" i="11"/>
  <c r="Q138" i="11" s="1"/>
  <c r="K138" i="11"/>
  <c r="P138" i="11" s="1"/>
  <c r="J138" i="11"/>
  <c r="O138" i="11" s="1"/>
  <c r="I138" i="11"/>
  <c r="N138" i="11" s="1"/>
  <c r="H138" i="11"/>
  <c r="G138" i="11"/>
  <c r="F138" i="11"/>
  <c r="E138" i="11"/>
  <c r="M137" i="11"/>
  <c r="L137" i="11"/>
  <c r="Q137" i="11" s="1"/>
  <c r="K137" i="11"/>
  <c r="P137" i="11" s="1"/>
  <c r="J137" i="11"/>
  <c r="O137" i="11" s="1"/>
  <c r="I137" i="11"/>
  <c r="N137" i="11" s="1"/>
  <c r="H137" i="11"/>
  <c r="G137" i="11"/>
  <c r="F137" i="11"/>
  <c r="E137" i="11"/>
  <c r="M136" i="11"/>
  <c r="L136" i="11"/>
  <c r="Q136" i="11" s="1"/>
  <c r="K136" i="11"/>
  <c r="P136" i="11" s="1"/>
  <c r="J136" i="11"/>
  <c r="O136" i="11" s="1"/>
  <c r="I136" i="11"/>
  <c r="N136" i="11" s="1"/>
  <c r="H136" i="11"/>
  <c r="G136" i="11"/>
  <c r="F136" i="11"/>
  <c r="E136" i="11"/>
  <c r="M135" i="11"/>
  <c r="L135" i="11"/>
  <c r="Q135" i="11" s="1"/>
  <c r="K135" i="11"/>
  <c r="P135" i="11" s="1"/>
  <c r="J135" i="11"/>
  <c r="O135" i="11" s="1"/>
  <c r="I135" i="11"/>
  <c r="N135" i="11" s="1"/>
  <c r="H135" i="11"/>
  <c r="G135" i="11"/>
  <c r="F135" i="11"/>
  <c r="E135" i="11"/>
  <c r="M134" i="11"/>
  <c r="L134" i="11"/>
  <c r="Q134" i="11" s="1"/>
  <c r="K134" i="11"/>
  <c r="P134" i="11" s="1"/>
  <c r="J134" i="11"/>
  <c r="O134" i="11" s="1"/>
  <c r="I134" i="11"/>
  <c r="N134" i="11" s="1"/>
  <c r="H134" i="11"/>
  <c r="G134" i="11"/>
  <c r="F134" i="11"/>
  <c r="E134" i="11"/>
  <c r="M133" i="11"/>
  <c r="L133" i="11"/>
  <c r="Q133" i="11" s="1"/>
  <c r="K133" i="11"/>
  <c r="P133" i="11" s="1"/>
  <c r="J133" i="11"/>
  <c r="O133" i="11" s="1"/>
  <c r="I133" i="11"/>
  <c r="N133" i="11" s="1"/>
  <c r="H133" i="11"/>
  <c r="G133" i="11"/>
  <c r="F133" i="11"/>
  <c r="E133" i="11"/>
  <c r="M132" i="11"/>
  <c r="L132" i="11"/>
  <c r="Q132" i="11" s="1"/>
  <c r="K132" i="11"/>
  <c r="P132" i="11" s="1"/>
  <c r="J132" i="11"/>
  <c r="O132" i="11" s="1"/>
  <c r="I132" i="11"/>
  <c r="N132" i="11" s="1"/>
  <c r="H132" i="11"/>
  <c r="G132" i="11"/>
  <c r="F132" i="11"/>
  <c r="E132" i="11"/>
  <c r="M131" i="11"/>
  <c r="L131" i="11"/>
  <c r="Q131" i="11" s="1"/>
  <c r="K131" i="11"/>
  <c r="P131" i="11" s="1"/>
  <c r="J131" i="11"/>
  <c r="O131" i="11" s="1"/>
  <c r="I131" i="11"/>
  <c r="N131" i="11" s="1"/>
  <c r="H131" i="11"/>
  <c r="G131" i="11"/>
  <c r="F131" i="11"/>
  <c r="E131" i="11"/>
  <c r="M130" i="11"/>
  <c r="L130" i="11"/>
  <c r="Q130" i="11" s="1"/>
  <c r="K130" i="11"/>
  <c r="P130" i="11" s="1"/>
  <c r="J130" i="11"/>
  <c r="O130" i="11" s="1"/>
  <c r="I130" i="11"/>
  <c r="N130" i="11" s="1"/>
  <c r="H130" i="11"/>
  <c r="G130" i="11"/>
  <c r="F130" i="11"/>
  <c r="E130" i="11"/>
  <c r="M129" i="11"/>
  <c r="L129" i="11"/>
  <c r="Q129" i="11" s="1"/>
  <c r="K129" i="11"/>
  <c r="P129" i="11" s="1"/>
  <c r="J129" i="11"/>
  <c r="O129" i="11" s="1"/>
  <c r="I129" i="11"/>
  <c r="N129" i="11" s="1"/>
  <c r="H129" i="11"/>
  <c r="G129" i="11"/>
  <c r="F129" i="11"/>
  <c r="E129" i="11"/>
  <c r="M128" i="11"/>
  <c r="L128" i="11"/>
  <c r="Q128" i="11" s="1"/>
  <c r="K128" i="11"/>
  <c r="P128" i="11" s="1"/>
  <c r="J128" i="11"/>
  <c r="O128" i="11" s="1"/>
  <c r="I128" i="11"/>
  <c r="N128" i="11" s="1"/>
  <c r="H128" i="11"/>
  <c r="G128" i="11"/>
  <c r="F128" i="11"/>
  <c r="E128" i="11"/>
  <c r="M127" i="11"/>
  <c r="L127" i="11"/>
  <c r="Q127" i="11" s="1"/>
  <c r="K127" i="11"/>
  <c r="P127" i="11" s="1"/>
  <c r="J127" i="11"/>
  <c r="O127" i="11" s="1"/>
  <c r="I127" i="11"/>
  <c r="N127" i="11" s="1"/>
  <c r="H127" i="11"/>
  <c r="G127" i="11"/>
  <c r="F127" i="11"/>
  <c r="E127" i="11"/>
  <c r="M126" i="11"/>
  <c r="L126" i="11"/>
  <c r="Q126" i="11" s="1"/>
  <c r="K126" i="11"/>
  <c r="P126" i="11" s="1"/>
  <c r="J126" i="11"/>
  <c r="O126" i="11" s="1"/>
  <c r="I126" i="11"/>
  <c r="N126" i="11" s="1"/>
  <c r="H126" i="11"/>
  <c r="G126" i="11"/>
  <c r="F126" i="11"/>
  <c r="E126" i="11"/>
  <c r="M125" i="11"/>
  <c r="L125" i="11"/>
  <c r="Q125" i="11" s="1"/>
  <c r="K125" i="11"/>
  <c r="P125" i="11" s="1"/>
  <c r="J125" i="11"/>
  <c r="O125" i="11" s="1"/>
  <c r="I125" i="11"/>
  <c r="N125" i="11" s="1"/>
  <c r="H125" i="11"/>
  <c r="G125" i="11"/>
  <c r="F125" i="11"/>
  <c r="E125" i="11"/>
  <c r="M124" i="11"/>
  <c r="L124" i="11"/>
  <c r="Q124" i="11" s="1"/>
  <c r="K124" i="11"/>
  <c r="P124" i="11" s="1"/>
  <c r="J124" i="11"/>
  <c r="O124" i="11" s="1"/>
  <c r="I124" i="11"/>
  <c r="N124" i="11" s="1"/>
  <c r="H124" i="11"/>
  <c r="G124" i="11"/>
  <c r="F124" i="11"/>
  <c r="E124" i="11"/>
  <c r="M123" i="11"/>
  <c r="L123" i="11"/>
  <c r="Q123" i="11" s="1"/>
  <c r="K123" i="11"/>
  <c r="P123" i="11" s="1"/>
  <c r="J123" i="11"/>
  <c r="O123" i="11" s="1"/>
  <c r="I123" i="11"/>
  <c r="N123" i="11" s="1"/>
  <c r="H123" i="11"/>
  <c r="G123" i="11"/>
  <c r="F123" i="11"/>
  <c r="E123" i="11"/>
  <c r="M122" i="11"/>
  <c r="L122" i="11"/>
  <c r="Q122" i="11" s="1"/>
  <c r="K122" i="11"/>
  <c r="P122" i="11" s="1"/>
  <c r="J122" i="11"/>
  <c r="O122" i="11" s="1"/>
  <c r="I122" i="11"/>
  <c r="N122" i="11" s="1"/>
  <c r="H122" i="11"/>
  <c r="G122" i="11"/>
  <c r="F122" i="11"/>
  <c r="E122" i="11"/>
  <c r="M121" i="11"/>
  <c r="L121" i="11"/>
  <c r="Q121" i="11" s="1"/>
  <c r="K121" i="11"/>
  <c r="P121" i="11" s="1"/>
  <c r="J121" i="11"/>
  <c r="O121" i="11" s="1"/>
  <c r="I121" i="11"/>
  <c r="N121" i="11" s="1"/>
  <c r="H121" i="11"/>
  <c r="G121" i="11"/>
  <c r="F121" i="11"/>
  <c r="E121" i="11"/>
  <c r="M120" i="11"/>
  <c r="L120" i="11"/>
  <c r="Q120" i="11" s="1"/>
  <c r="K120" i="11"/>
  <c r="P120" i="11" s="1"/>
  <c r="J120" i="11"/>
  <c r="O120" i="11" s="1"/>
  <c r="I120" i="11"/>
  <c r="N120" i="11" s="1"/>
  <c r="H120" i="11"/>
  <c r="G120" i="11"/>
  <c r="F120" i="11"/>
  <c r="E120" i="11"/>
  <c r="M119" i="11"/>
  <c r="L119" i="11"/>
  <c r="Q119" i="11" s="1"/>
  <c r="K119" i="11"/>
  <c r="P119" i="11" s="1"/>
  <c r="J119" i="11"/>
  <c r="O119" i="11" s="1"/>
  <c r="I119" i="11"/>
  <c r="N119" i="11" s="1"/>
  <c r="H119" i="11"/>
  <c r="G119" i="11"/>
  <c r="F119" i="11"/>
  <c r="E119" i="11"/>
  <c r="M118" i="11"/>
  <c r="L118" i="11"/>
  <c r="Q118" i="11" s="1"/>
  <c r="K118" i="11"/>
  <c r="P118" i="11" s="1"/>
  <c r="J118" i="11"/>
  <c r="O118" i="11" s="1"/>
  <c r="I118" i="11"/>
  <c r="N118" i="11" s="1"/>
  <c r="H118" i="11"/>
  <c r="G118" i="11"/>
  <c r="F118" i="11"/>
  <c r="E118" i="11"/>
  <c r="M117" i="11"/>
  <c r="L117" i="11"/>
  <c r="Q117" i="11" s="1"/>
  <c r="K117" i="11"/>
  <c r="P117" i="11" s="1"/>
  <c r="J117" i="11"/>
  <c r="O117" i="11" s="1"/>
  <c r="I117" i="11"/>
  <c r="N117" i="11" s="1"/>
  <c r="H117" i="11"/>
  <c r="G117" i="11"/>
  <c r="F117" i="11"/>
  <c r="E117" i="11"/>
  <c r="M116" i="11"/>
  <c r="L116" i="11"/>
  <c r="Q116" i="11" s="1"/>
  <c r="K116" i="11"/>
  <c r="P116" i="11" s="1"/>
  <c r="J116" i="11"/>
  <c r="O116" i="11" s="1"/>
  <c r="I116" i="11"/>
  <c r="N116" i="11" s="1"/>
  <c r="H116" i="11"/>
  <c r="G116" i="11"/>
  <c r="F116" i="11"/>
  <c r="E116" i="11"/>
  <c r="M115" i="11"/>
  <c r="L115" i="11"/>
  <c r="Q115" i="11" s="1"/>
  <c r="K115" i="11"/>
  <c r="P115" i="11" s="1"/>
  <c r="J115" i="11"/>
  <c r="O115" i="11" s="1"/>
  <c r="I115" i="11"/>
  <c r="N115" i="11" s="1"/>
  <c r="H115" i="11"/>
  <c r="G115" i="11"/>
  <c r="F115" i="11"/>
  <c r="E115" i="11"/>
  <c r="M114" i="11"/>
  <c r="L114" i="11"/>
  <c r="Q114" i="11" s="1"/>
  <c r="K114" i="11"/>
  <c r="P114" i="11" s="1"/>
  <c r="J114" i="11"/>
  <c r="O114" i="11" s="1"/>
  <c r="I114" i="11"/>
  <c r="N114" i="11" s="1"/>
  <c r="H114" i="11"/>
  <c r="G114" i="11"/>
  <c r="F114" i="11"/>
  <c r="E114" i="11"/>
  <c r="M113" i="11"/>
  <c r="L113" i="11"/>
  <c r="Q113" i="11" s="1"/>
  <c r="K113" i="11"/>
  <c r="P113" i="11" s="1"/>
  <c r="J113" i="11"/>
  <c r="O113" i="11" s="1"/>
  <c r="I113" i="11"/>
  <c r="N113" i="11" s="1"/>
  <c r="H113" i="11"/>
  <c r="G113" i="11"/>
  <c r="F113" i="11"/>
  <c r="E113" i="11"/>
  <c r="M112" i="11"/>
  <c r="L112" i="11"/>
  <c r="Q112" i="11" s="1"/>
  <c r="K112" i="11"/>
  <c r="P112" i="11" s="1"/>
  <c r="J112" i="11"/>
  <c r="O112" i="11" s="1"/>
  <c r="I112" i="11"/>
  <c r="N112" i="11" s="1"/>
  <c r="H112" i="11"/>
  <c r="G112" i="11"/>
  <c r="F112" i="11"/>
  <c r="E112" i="11"/>
  <c r="M111" i="11"/>
  <c r="L111" i="11"/>
  <c r="Q111" i="11" s="1"/>
  <c r="K111" i="11"/>
  <c r="P111" i="11" s="1"/>
  <c r="J111" i="11"/>
  <c r="O111" i="11" s="1"/>
  <c r="I111" i="11"/>
  <c r="N111" i="11" s="1"/>
  <c r="H111" i="11"/>
  <c r="G111" i="11"/>
  <c r="F111" i="11"/>
  <c r="E111" i="11"/>
  <c r="M110" i="11"/>
  <c r="L110" i="11"/>
  <c r="Q110" i="11" s="1"/>
  <c r="K110" i="11"/>
  <c r="P110" i="11" s="1"/>
  <c r="J110" i="11"/>
  <c r="O110" i="11" s="1"/>
  <c r="I110" i="11"/>
  <c r="N110" i="11" s="1"/>
  <c r="H110" i="11"/>
  <c r="G110" i="11"/>
  <c r="F110" i="11"/>
  <c r="E110" i="11"/>
  <c r="M109" i="11"/>
  <c r="L109" i="11"/>
  <c r="Q109" i="11" s="1"/>
  <c r="K109" i="11"/>
  <c r="P109" i="11" s="1"/>
  <c r="J109" i="11"/>
  <c r="O109" i="11" s="1"/>
  <c r="I109" i="11"/>
  <c r="N109" i="11" s="1"/>
  <c r="H109" i="11"/>
  <c r="G109" i="11"/>
  <c r="F109" i="11"/>
  <c r="E109" i="11"/>
  <c r="M108" i="11"/>
  <c r="L108" i="11"/>
  <c r="Q108" i="11" s="1"/>
  <c r="K108" i="11"/>
  <c r="P108" i="11" s="1"/>
  <c r="J108" i="11"/>
  <c r="O108" i="11" s="1"/>
  <c r="I108" i="11"/>
  <c r="N108" i="11" s="1"/>
  <c r="H108" i="11"/>
  <c r="G108" i="11"/>
  <c r="F108" i="11"/>
  <c r="E108" i="11"/>
  <c r="M107" i="11"/>
  <c r="L107" i="11"/>
  <c r="Q107" i="11" s="1"/>
  <c r="K107" i="11"/>
  <c r="P107" i="11" s="1"/>
  <c r="J107" i="11"/>
  <c r="O107" i="11" s="1"/>
  <c r="I107" i="11"/>
  <c r="N107" i="11" s="1"/>
  <c r="H107" i="11"/>
  <c r="G107" i="11"/>
  <c r="F107" i="11"/>
  <c r="E107" i="11"/>
  <c r="M106" i="11"/>
  <c r="L106" i="11"/>
  <c r="Q106" i="11" s="1"/>
  <c r="K106" i="11"/>
  <c r="P106" i="11" s="1"/>
  <c r="J106" i="11"/>
  <c r="O106" i="11" s="1"/>
  <c r="I106" i="11"/>
  <c r="N106" i="11" s="1"/>
  <c r="H106" i="11"/>
  <c r="G106" i="11"/>
  <c r="F106" i="11"/>
  <c r="E106" i="11"/>
  <c r="M105" i="11"/>
  <c r="L105" i="11"/>
  <c r="Q105" i="11" s="1"/>
  <c r="K105" i="11"/>
  <c r="P105" i="11" s="1"/>
  <c r="J105" i="11"/>
  <c r="O105" i="11" s="1"/>
  <c r="I105" i="11"/>
  <c r="N105" i="11" s="1"/>
  <c r="H105" i="11"/>
  <c r="G105" i="11"/>
  <c r="F105" i="11"/>
  <c r="E105" i="11"/>
  <c r="M104" i="11"/>
  <c r="L104" i="11"/>
  <c r="Q104" i="11" s="1"/>
  <c r="K104" i="11"/>
  <c r="P104" i="11" s="1"/>
  <c r="J104" i="11"/>
  <c r="O104" i="11" s="1"/>
  <c r="I104" i="11"/>
  <c r="N104" i="11" s="1"/>
  <c r="H104" i="11"/>
  <c r="G104" i="11"/>
  <c r="F104" i="11"/>
  <c r="E104" i="11"/>
  <c r="M103" i="11"/>
  <c r="L103" i="11"/>
  <c r="Q103" i="11" s="1"/>
  <c r="K103" i="11"/>
  <c r="P103" i="11" s="1"/>
  <c r="J103" i="11"/>
  <c r="O103" i="11" s="1"/>
  <c r="I103" i="11"/>
  <c r="N103" i="11" s="1"/>
  <c r="H103" i="11"/>
  <c r="G103" i="11"/>
  <c r="F103" i="11"/>
  <c r="E103" i="11"/>
  <c r="M102" i="11"/>
  <c r="L102" i="11"/>
  <c r="Q102" i="11" s="1"/>
  <c r="K102" i="11"/>
  <c r="P102" i="11" s="1"/>
  <c r="J102" i="11"/>
  <c r="O102" i="11" s="1"/>
  <c r="I102" i="11"/>
  <c r="N102" i="11" s="1"/>
  <c r="H102" i="11"/>
  <c r="G102" i="11"/>
  <c r="F102" i="11"/>
  <c r="E102" i="11"/>
  <c r="M101" i="11"/>
  <c r="L101" i="11"/>
  <c r="Q101" i="11" s="1"/>
  <c r="K101" i="11"/>
  <c r="P101" i="11" s="1"/>
  <c r="J101" i="11"/>
  <c r="O101" i="11" s="1"/>
  <c r="I101" i="11"/>
  <c r="N101" i="11" s="1"/>
  <c r="H101" i="11"/>
  <c r="G101" i="11"/>
  <c r="F101" i="11"/>
  <c r="E101" i="11"/>
  <c r="M100" i="11"/>
  <c r="L100" i="11"/>
  <c r="Q100" i="11" s="1"/>
  <c r="K100" i="11"/>
  <c r="P100" i="11" s="1"/>
  <c r="J100" i="11"/>
  <c r="O100" i="11" s="1"/>
  <c r="I100" i="11"/>
  <c r="N100" i="11" s="1"/>
  <c r="H100" i="11"/>
  <c r="G100" i="11"/>
  <c r="F100" i="11"/>
  <c r="E100" i="11"/>
  <c r="M99" i="11"/>
  <c r="L99" i="11"/>
  <c r="Q99" i="11" s="1"/>
  <c r="K99" i="11"/>
  <c r="P99" i="11" s="1"/>
  <c r="J99" i="11"/>
  <c r="O99" i="11" s="1"/>
  <c r="I99" i="11"/>
  <c r="N99" i="11" s="1"/>
  <c r="H99" i="11"/>
  <c r="G99" i="11"/>
  <c r="F99" i="11"/>
  <c r="E99" i="11"/>
  <c r="M98" i="11"/>
  <c r="L98" i="11"/>
  <c r="Q98" i="11" s="1"/>
  <c r="K98" i="11"/>
  <c r="P98" i="11" s="1"/>
  <c r="J98" i="11"/>
  <c r="O98" i="11" s="1"/>
  <c r="I98" i="11"/>
  <c r="N98" i="11" s="1"/>
  <c r="H98" i="11"/>
  <c r="G98" i="11"/>
  <c r="F98" i="11"/>
  <c r="E98" i="11"/>
  <c r="M97" i="11"/>
  <c r="L97" i="11"/>
  <c r="Q97" i="11" s="1"/>
  <c r="K97" i="11"/>
  <c r="P97" i="11" s="1"/>
  <c r="J97" i="11"/>
  <c r="O97" i="11" s="1"/>
  <c r="I97" i="11"/>
  <c r="N97" i="11" s="1"/>
  <c r="H97" i="11"/>
  <c r="G97" i="11"/>
  <c r="F97" i="11"/>
  <c r="E97" i="11"/>
  <c r="M96" i="11"/>
  <c r="L96" i="11"/>
  <c r="Q96" i="11" s="1"/>
  <c r="K96" i="11"/>
  <c r="P96" i="11" s="1"/>
  <c r="J96" i="11"/>
  <c r="O96" i="11" s="1"/>
  <c r="I96" i="11"/>
  <c r="N96" i="11" s="1"/>
  <c r="H96" i="11"/>
  <c r="G96" i="11"/>
  <c r="F96" i="11"/>
  <c r="E96" i="11"/>
  <c r="M95" i="11"/>
  <c r="L95" i="11"/>
  <c r="Q95" i="11" s="1"/>
  <c r="K95" i="11"/>
  <c r="P95" i="11" s="1"/>
  <c r="J95" i="11"/>
  <c r="O95" i="11" s="1"/>
  <c r="I95" i="11"/>
  <c r="N95" i="11" s="1"/>
  <c r="H95" i="11"/>
  <c r="G95" i="11"/>
  <c r="F95" i="11"/>
  <c r="E95" i="11"/>
  <c r="M94" i="11"/>
  <c r="L94" i="11"/>
  <c r="Q94" i="11" s="1"/>
  <c r="K94" i="11"/>
  <c r="P94" i="11" s="1"/>
  <c r="J94" i="11"/>
  <c r="O94" i="11" s="1"/>
  <c r="I94" i="11"/>
  <c r="N94" i="11" s="1"/>
  <c r="H94" i="11"/>
  <c r="G94" i="11"/>
  <c r="F94" i="11"/>
  <c r="E94" i="11"/>
  <c r="M93" i="11"/>
  <c r="L93" i="11"/>
  <c r="Q93" i="11" s="1"/>
  <c r="K93" i="11"/>
  <c r="P93" i="11" s="1"/>
  <c r="J93" i="11"/>
  <c r="O93" i="11" s="1"/>
  <c r="I93" i="11"/>
  <c r="N93" i="11" s="1"/>
  <c r="H93" i="11"/>
  <c r="G93" i="11"/>
  <c r="F93" i="11"/>
  <c r="E93" i="11"/>
  <c r="M92" i="11"/>
  <c r="L92" i="11"/>
  <c r="Q92" i="11" s="1"/>
  <c r="K92" i="11"/>
  <c r="P92" i="11" s="1"/>
  <c r="J92" i="11"/>
  <c r="O92" i="11" s="1"/>
  <c r="I92" i="11"/>
  <c r="N92" i="11" s="1"/>
  <c r="H92" i="11"/>
  <c r="G92" i="11"/>
  <c r="F92" i="11"/>
  <c r="E92" i="11"/>
  <c r="M91" i="11"/>
  <c r="L91" i="11"/>
  <c r="Q91" i="11" s="1"/>
  <c r="K91" i="11"/>
  <c r="P91" i="11" s="1"/>
  <c r="J91" i="11"/>
  <c r="O91" i="11" s="1"/>
  <c r="I91" i="11"/>
  <c r="N91" i="11" s="1"/>
  <c r="H91" i="11"/>
  <c r="G91" i="11"/>
  <c r="F91" i="11"/>
  <c r="E91" i="11"/>
  <c r="M90" i="11"/>
  <c r="L90" i="11"/>
  <c r="Q90" i="11" s="1"/>
  <c r="K90" i="11"/>
  <c r="P90" i="11" s="1"/>
  <c r="J90" i="11"/>
  <c r="O90" i="11" s="1"/>
  <c r="I90" i="11"/>
  <c r="N90" i="11" s="1"/>
  <c r="H90" i="11"/>
  <c r="G90" i="11"/>
  <c r="F90" i="11"/>
  <c r="E90" i="11"/>
  <c r="M89" i="11"/>
  <c r="L89" i="11"/>
  <c r="Q89" i="11" s="1"/>
  <c r="K89" i="11"/>
  <c r="P89" i="11" s="1"/>
  <c r="J89" i="11"/>
  <c r="O89" i="11" s="1"/>
  <c r="I89" i="11"/>
  <c r="N89" i="11" s="1"/>
  <c r="H89" i="11"/>
  <c r="G89" i="11"/>
  <c r="F89" i="11"/>
  <c r="E89" i="11"/>
  <c r="M88" i="11"/>
  <c r="L88" i="11"/>
  <c r="Q88" i="11" s="1"/>
  <c r="K88" i="11"/>
  <c r="P88" i="11" s="1"/>
  <c r="J88" i="11"/>
  <c r="O88" i="11" s="1"/>
  <c r="I88" i="11"/>
  <c r="N88" i="11" s="1"/>
  <c r="H88" i="11"/>
  <c r="G88" i="11"/>
  <c r="F88" i="11"/>
  <c r="E88" i="11"/>
  <c r="M87" i="11"/>
  <c r="L87" i="11"/>
  <c r="Q87" i="11" s="1"/>
  <c r="K87" i="11"/>
  <c r="P87" i="11" s="1"/>
  <c r="J87" i="11"/>
  <c r="O87" i="11" s="1"/>
  <c r="I87" i="11"/>
  <c r="N87" i="11" s="1"/>
  <c r="H87" i="11"/>
  <c r="G87" i="11"/>
  <c r="F87" i="11"/>
  <c r="E87" i="11"/>
  <c r="M86" i="11"/>
  <c r="L86" i="11"/>
  <c r="Q86" i="11" s="1"/>
  <c r="K86" i="11"/>
  <c r="P86" i="11" s="1"/>
  <c r="J86" i="11"/>
  <c r="O86" i="11" s="1"/>
  <c r="I86" i="11"/>
  <c r="N86" i="11" s="1"/>
  <c r="H86" i="11"/>
  <c r="G86" i="11"/>
  <c r="F86" i="11"/>
  <c r="E86" i="11"/>
  <c r="M85" i="11"/>
  <c r="L85" i="11"/>
  <c r="Q85" i="11" s="1"/>
  <c r="K85" i="11"/>
  <c r="P85" i="11" s="1"/>
  <c r="J85" i="11"/>
  <c r="O85" i="11" s="1"/>
  <c r="I85" i="11"/>
  <c r="N85" i="11" s="1"/>
  <c r="H85" i="11"/>
  <c r="G85" i="11"/>
  <c r="F85" i="11"/>
  <c r="E85" i="11"/>
  <c r="M84" i="11"/>
  <c r="L84" i="11"/>
  <c r="Q84" i="11" s="1"/>
  <c r="K84" i="11"/>
  <c r="P84" i="11" s="1"/>
  <c r="J84" i="11"/>
  <c r="O84" i="11" s="1"/>
  <c r="I84" i="11"/>
  <c r="N84" i="11" s="1"/>
  <c r="H84" i="11"/>
  <c r="G84" i="11"/>
  <c r="F84" i="11"/>
  <c r="E84" i="11"/>
  <c r="M83" i="11"/>
  <c r="L83" i="11"/>
  <c r="Q83" i="11" s="1"/>
  <c r="K83" i="11"/>
  <c r="P83" i="11" s="1"/>
  <c r="J83" i="11"/>
  <c r="O83" i="11" s="1"/>
  <c r="I83" i="11"/>
  <c r="N83" i="11" s="1"/>
  <c r="H83" i="11"/>
  <c r="G83" i="11"/>
  <c r="F83" i="11"/>
  <c r="E83" i="11"/>
  <c r="M82" i="11"/>
  <c r="L82" i="11"/>
  <c r="Q82" i="11" s="1"/>
  <c r="K82" i="11"/>
  <c r="P82" i="11" s="1"/>
  <c r="J82" i="11"/>
  <c r="O82" i="11" s="1"/>
  <c r="I82" i="11"/>
  <c r="N82" i="11" s="1"/>
  <c r="H82" i="11"/>
  <c r="G82" i="11"/>
  <c r="F82" i="11"/>
  <c r="E82" i="11"/>
  <c r="M81" i="11"/>
  <c r="L81" i="11"/>
  <c r="Q81" i="11" s="1"/>
  <c r="K81" i="11"/>
  <c r="P81" i="11" s="1"/>
  <c r="J81" i="11"/>
  <c r="O81" i="11" s="1"/>
  <c r="I81" i="11"/>
  <c r="N81" i="11" s="1"/>
  <c r="H81" i="11"/>
  <c r="G81" i="11"/>
  <c r="F81" i="11"/>
  <c r="E81" i="11"/>
  <c r="M80" i="11"/>
  <c r="L80" i="11"/>
  <c r="Q80" i="11" s="1"/>
  <c r="K80" i="11"/>
  <c r="P80" i="11" s="1"/>
  <c r="J80" i="11"/>
  <c r="O80" i="11" s="1"/>
  <c r="I80" i="11"/>
  <c r="N80" i="11" s="1"/>
  <c r="H80" i="11"/>
  <c r="G80" i="11"/>
  <c r="F80" i="11"/>
  <c r="E80" i="11"/>
  <c r="M79" i="11"/>
  <c r="L79" i="11"/>
  <c r="Q79" i="11" s="1"/>
  <c r="K79" i="11"/>
  <c r="P79" i="11" s="1"/>
  <c r="J79" i="11"/>
  <c r="O79" i="11" s="1"/>
  <c r="I79" i="11"/>
  <c r="N79" i="11" s="1"/>
  <c r="H79" i="11"/>
  <c r="G79" i="11"/>
  <c r="F79" i="11"/>
  <c r="E79" i="11"/>
  <c r="M78" i="11"/>
  <c r="L78" i="11"/>
  <c r="Q78" i="11" s="1"/>
  <c r="K78" i="11"/>
  <c r="P78" i="11" s="1"/>
  <c r="J78" i="11"/>
  <c r="O78" i="11" s="1"/>
  <c r="I78" i="11"/>
  <c r="N78" i="11" s="1"/>
  <c r="H78" i="11"/>
  <c r="G78" i="11"/>
  <c r="F78" i="11"/>
  <c r="E78" i="11"/>
  <c r="M77" i="11"/>
  <c r="L77" i="11"/>
  <c r="Q77" i="11" s="1"/>
  <c r="K77" i="11"/>
  <c r="P77" i="11" s="1"/>
  <c r="J77" i="11"/>
  <c r="O77" i="11" s="1"/>
  <c r="I77" i="11"/>
  <c r="N77" i="11" s="1"/>
  <c r="H77" i="11"/>
  <c r="G77" i="11"/>
  <c r="F77" i="11"/>
  <c r="E77" i="11"/>
  <c r="M76" i="11"/>
  <c r="L76" i="11"/>
  <c r="Q76" i="11" s="1"/>
  <c r="K76" i="11"/>
  <c r="P76" i="11" s="1"/>
  <c r="J76" i="11"/>
  <c r="O76" i="11" s="1"/>
  <c r="I76" i="11"/>
  <c r="N76" i="11" s="1"/>
  <c r="H76" i="11"/>
  <c r="G76" i="11"/>
  <c r="F76" i="11"/>
  <c r="E76" i="11"/>
  <c r="M75" i="11"/>
  <c r="L75" i="11"/>
  <c r="Q75" i="11" s="1"/>
  <c r="K75" i="11"/>
  <c r="P75" i="11" s="1"/>
  <c r="J75" i="11"/>
  <c r="O75" i="11" s="1"/>
  <c r="I75" i="11"/>
  <c r="N75" i="11" s="1"/>
  <c r="H75" i="11"/>
  <c r="G75" i="11"/>
  <c r="F75" i="11"/>
  <c r="E75" i="11"/>
  <c r="M74" i="11"/>
  <c r="L74" i="11"/>
  <c r="Q74" i="11" s="1"/>
  <c r="K74" i="11"/>
  <c r="P74" i="11" s="1"/>
  <c r="J74" i="11"/>
  <c r="O74" i="11" s="1"/>
  <c r="I74" i="11"/>
  <c r="N74" i="11" s="1"/>
  <c r="H74" i="11"/>
  <c r="G74" i="11"/>
  <c r="F74" i="11"/>
  <c r="E74" i="11"/>
  <c r="M73" i="11"/>
  <c r="L73" i="11"/>
  <c r="Q73" i="11" s="1"/>
  <c r="K73" i="11"/>
  <c r="P73" i="11" s="1"/>
  <c r="J73" i="11"/>
  <c r="O73" i="11" s="1"/>
  <c r="I73" i="11"/>
  <c r="N73" i="11" s="1"/>
  <c r="H73" i="11"/>
  <c r="G73" i="11"/>
  <c r="F73" i="11"/>
  <c r="E73" i="11"/>
  <c r="M72" i="11"/>
  <c r="L72" i="11"/>
  <c r="Q72" i="11" s="1"/>
  <c r="K72" i="11"/>
  <c r="P72" i="11" s="1"/>
  <c r="J72" i="11"/>
  <c r="O72" i="11" s="1"/>
  <c r="I72" i="11"/>
  <c r="N72" i="11" s="1"/>
  <c r="H72" i="11"/>
  <c r="G72" i="11"/>
  <c r="F72" i="11"/>
  <c r="E72" i="11"/>
  <c r="M71" i="11"/>
  <c r="L71" i="11"/>
  <c r="Q71" i="11" s="1"/>
  <c r="K71" i="11"/>
  <c r="P71" i="11" s="1"/>
  <c r="J71" i="11"/>
  <c r="O71" i="11" s="1"/>
  <c r="I71" i="11"/>
  <c r="N71" i="11" s="1"/>
  <c r="H71" i="11"/>
  <c r="G71" i="11"/>
  <c r="F71" i="11"/>
  <c r="E71" i="11"/>
  <c r="M70" i="11"/>
  <c r="L70" i="11"/>
  <c r="Q70" i="11" s="1"/>
  <c r="K70" i="11"/>
  <c r="P70" i="11" s="1"/>
  <c r="J70" i="11"/>
  <c r="O70" i="11" s="1"/>
  <c r="I70" i="11"/>
  <c r="N70" i="11" s="1"/>
  <c r="H70" i="11"/>
  <c r="G70" i="11"/>
  <c r="F70" i="11"/>
  <c r="E70" i="11"/>
  <c r="M69" i="11"/>
  <c r="L69" i="11"/>
  <c r="Q69" i="11" s="1"/>
  <c r="K69" i="11"/>
  <c r="P69" i="11" s="1"/>
  <c r="J69" i="11"/>
  <c r="O69" i="11" s="1"/>
  <c r="I69" i="11"/>
  <c r="N69" i="11" s="1"/>
  <c r="H69" i="11"/>
  <c r="G69" i="11"/>
  <c r="F69" i="11"/>
  <c r="E69" i="11"/>
  <c r="M68" i="11"/>
  <c r="L68" i="11"/>
  <c r="Q68" i="11" s="1"/>
  <c r="K68" i="11"/>
  <c r="P68" i="11" s="1"/>
  <c r="J68" i="11"/>
  <c r="O68" i="11" s="1"/>
  <c r="I68" i="11"/>
  <c r="N68" i="11" s="1"/>
  <c r="H68" i="11"/>
  <c r="G68" i="11"/>
  <c r="F68" i="11"/>
  <c r="E68" i="11"/>
  <c r="M67" i="11"/>
  <c r="L67" i="11"/>
  <c r="Q67" i="11" s="1"/>
  <c r="K67" i="11"/>
  <c r="P67" i="11" s="1"/>
  <c r="J67" i="11"/>
  <c r="O67" i="11" s="1"/>
  <c r="I67" i="11"/>
  <c r="N67" i="11" s="1"/>
  <c r="H67" i="11"/>
  <c r="G67" i="11"/>
  <c r="F67" i="11"/>
  <c r="E67" i="11"/>
  <c r="M66" i="11"/>
  <c r="L66" i="11"/>
  <c r="Q66" i="11" s="1"/>
  <c r="K66" i="11"/>
  <c r="P66" i="11" s="1"/>
  <c r="J66" i="11"/>
  <c r="O66" i="11" s="1"/>
  <c r="I66" i="11"/>
  <c r="N66" i="11" s="1"/>
  <c r="H66" i="11"/>
  <c r="G66" i="11"/>
  <c r="F66" i="11"/>
  <c r="E66" i="11"/>
  <c r="M65" i="11"/>
  <c r="L65" i="11"/>
  <c r="Q65" i="11" s="1"/>
  <c r="K65" i="11"/>
  <c r="P65" i="11" s="1"/>
  <c r="J65" i="11"/>
  <c r="O65" i="11" s="1"/>
  <c r="I65" i="11"/>
  <c r="N65" i="11" s="1"/>
  <c r="H65" i="11"/>
  <c r="G65" i="11"/>
  <c r="F65" i="11"/>
  <c r="E65" i="11"/>
  <c r="M64" i="11"/>
  <c r="L64" i="11"/>
  <c r="Q64" i="11" s="1"/>
  <c r="K64" i="11"/>
  <c r="P64" i="11" s="1"/>
  <c r="J64" i="11"/>
  <c r="O64" i="11" s="1"/>
  <c r="I64" i="11"/>
  <c r="N64" i="11" s="1"/>
  <c r="H64" i="11"/>
  <c r="G64" i="11"/>
  <c r="F64" i="11"/>
  <c r="E64" i="11"/>
  <c r="M63" i="11"/>
  <c r="L63" i="11"/>
  <c r="Q63" i="11" s="1"/>
  <c r="K63" i="11"/>
  <c r="P63" i="11" s="1"/>
  <c r="J63" i="11"/>
  <c r="O63" i="11" s="1"/>
  <c r="I63" i="11"/>
  <c r="N63" i="11" s="1"/>
  <c r="H63" i="11"/>
  <c r="G63" i="11"/>
  <c r="F63" i="11"/>
  <c r="E63" i="11"/>
  <c r="M62" i="11"/>
  <c r="L62" i="11"/>
  <c r="Q62" i="11" s="1"/>
  <c r="K62" i="11"/>
  <c r="P62" i="11" s="1"/>
  <c r="J62" i="11"/>
  <c r="O62" i="11" s="1"/>
  <c r="I62" i="11"/>
  <c r="N62" i="11" s="1"/>
  <c r="H62" i="11"/>
  <c r="G62" i="11"/>
  <c r="F62" i="11"/>
  <c r="E62" i="11"/>
  <c r="M61" i="11"/>
  <c r="L61" i="11"/>
  <c r="Q61" i="11" s="1"/>
  <c r="K61" i="11"/>
  <c r="P61" i="11" s="1"/>
  <c r="J61" i="11"/>
  <c r="O61" i="11" s="1"/>
  <c r="I61" i="11"/>
  <c r="N61" i="11" s="1"/>
  <c r="H61" i="11"/>
  <c r="G61" i="11"/>
  <c r="F61" i="11"/>
  <c r="E61" i="11"/>
  <c r="M60" i="11"/>
  <c r="L60" i="11"/>
  <c r="Q60" i="11" s="1"/>
  <c r="K60" i="11"/>
  <c r="P60" i="11" s="1"/>
  <c r="J60" i="11"/>
  <c r="O60" i="11" s="1"/>
  <c r="I60" i="11"/>
  <c r="N60" i="11" s="1"/>
  <c r="H60" i="11"/>
  <c r="G60" i="11"/>
  <c r="F60" i="11"/>
  <c r="E60" i="11"/>
  <c r="M59" i="11"/>
  <c r="L59" i="11"/>
  <c r="Q59" i="11" s="1"/>
  <c r="K59" i="11"/>
  <c r="P59" i="11" s="1"/>
  <c r="J59" i="11"/>
  <c r="O59" i="11" s="1"/>
  <c r="I59" i="11"/>
  <c r="N59" i="11" s="1"/>
  <c r="H59" i="11"/>
  <c r="G59" i="11"/>
  <c r="F59" i="11"/>
  <c r="E59" i="11"/>
  <c r="M58" i="11"/>
  <c r="L58" i="11"/>
  <c r="Q58" i="11" s="1"/>
  <c r="K58" i="11"/>
  <c r="P58" i="11" s="1"/>
  <c r="J58" i="11"/>
  <c r="O58" i="11" s="1"/>
  <c r="I58" i="11"/>
  <c r="N58" i="11" s="1"/>
  <c r="H58" i="11"/>
  <c r="G58" i="11"/>
  <c r="F58" i="11"/>
  <c r="E58" i="11"/>
  <c r="M57" i="11"/>
  <c r="L57" i="11"/>
  <c r="Q57" i="11" s="1"/>
  <c r="K57" i="11"/>
  <c r="P57" i="11" s="1"/>
  <c r="J57" i="11"/>
  <c r="O57" i="11" s="1"/>
  <c r="I57" i="11"/>
  <c r="N57" i="11" s="1"/>
  <c r="H57" i="11"/>
  <c r="G57" i="11"/>
  <c r="F57" i="11"/>
  <c r="E57" i="11"/>
  <c r="M56" i="11"/>
  <c r="L56" i="11"/>
  <c r="Q56" i="11" s="1"/>
  <c r="K56" i="11"/>
  <c r="P56" i="11" s="1"/>
  <c r="J56" i="11"/>
  <c r="O56" i="11" s="1"/>
  <c r="I56" i="11"/>
  <c r="N56" i="11" s="1"/>
  <c r="H56" i="11"/>
  <c r="G56" i="11"/>
  <c r="F56" i="11"/>
  <c r="E56" i="11"/>
  <c r="M55" i="11"/>
  <c r="L55" i="11"/>
  <c r="Q55" i="11" s="1"/>
  <c r="K55" i="11"/>
  <c r="P55" i="11" s="1"/>
  <c r="J55" i="11"/>
  <c r="O55" i="11" s="1"/>
  <c r="I55" i="11"/>
  <c r="N55" i="11" s="1"/>
  <c r="H55" i="11"/>
  <c r="G55" i="11"/>
  <c r="F55" i="11"/>
  <c r="E55" i="11"/>
  <c r="M54" i="11"/>
  <c r="L54" i="11"/>
  <c r="Q54" i="11" s="1"/>
  <c r="K54" i="11"/>
  <c r="P54" i="11" s="1"/>
  <c r="J54" i="11"/>
  <c r="O54" i="11" s="1"/>
  <c r="I54" i="11"/>
  <c r="N54" i="11" s="1"/>
  <c r="H54" i="11"/>
  <c r="G54" i="11"/>
  <c r="F54" i="11"/>
  <c r="E54" i="11"/>
  <c r="M53" i="11"/>
  <c r="L53" i="11"/>
  <c r="Q53" i="11" s="1"/>
  <c r="K53" i="11"/>
  <c r="P53" i="11" s="1"/>
  <c r="J53" i="11"/>
  <c r="O53" i="11" s="1"/>
  <c r="I53" i="11"/>
  <c r="N53" i="11" s="1"/>
  <c r="H53" i="11"/>
  <c r="G53" i="11"/>
  <c r="F53" i="11"/>
  <c r="E53" i="11"/>
  <c r="M52" i="11"/>
  <c r="L52" i="11"/>
  <c r="Q52" i="11" s="1"/>
  <c r="K52" i="11"/>
  <c r="P52" i="11" s="1"/>
  <c r="J52" i="11"/>
  <c r="O52" i="11" s="1"/>
  <c r="I52" i="11"/>
  <c r="N52" i="11" s="1"/>
  <c r="H52" i="11"/>
  <c r="G52" i="11"/>
  <c r="F52" i="11"/>
  <c r="E52" i="11"/>
  <c r="M51" i="11"/>
  <c r="L51" i="11"/>
  <c r="Q51" i="11" s="1"/>
  <c r="K51" i="11"/>
  <c r="P51" i="11" s="1"/>
  <c r="J51" i="11"/>
  <c r="O51" i="11" s="1"/>
  <c r="I51" i="11"/>
  <c r="N51" i="11" s="1"/>
  <c r="H51" i="11"/>
  <c r="G51" i="11"/>
  <c r="F51" i="11"/>
  <c r="E51" i="11"/>
  <c r="M50" i="11"/>
  <c r="L50" i="11"/>
  <c r="Q50" i="11" s="1"/>
  <c r="K50" i="11"/>
  <c r="P50" i="11" s="1"/>
  <c r="J50" i="11"/>
  <c r="O50" i="11" s="1"/>
  <c r="I50" i="11"/>
  <c r="N50" i="11" s="1"/>
  <c r="H50" i="11"/>
  <c r="G50" i="11"/>
  <c r="F50" i="11"/>
  <c r="E50" i="11"/>
  <c r="M49" i="11"/>
  <c r="L49" i="11"/>
  <c r="Q49" i="11" s="1"/>
  <c r="K49" i="11"/>
  <c r="P49" i="11" s="1"/>
  <c r="J49" i="11"/>
  <c r="O49" i="11" s="1"/>
  <c r="I49" i="11"/>
  <c r="N49" i="11" s="1"/>
  <c r="H49" i="11"/>
  <c r="G49" i="11"/>
  <c r="F49" i="11"/>
  <c r="E49" i="11"/>
  <c r="M48" i="11"/>
  <c r="L48" i="11"/>
  <c r="Q48" i="11" s="1"/>
  <c r="K48" i="11"/>
  <c r="P48" i="11" s="1"/>
  <c r="J48" i="11"/>
  <c r="O48" i="11" s="1"/>
  <c r="I48" i="11"/>
  <c r="N48" i="11" s="1"/>
  <c r="H48" i="11"/>
  <c r="G48" i="11"/>
  <c r="F48" i="11"/>
  <c r="E48" i="11"/>
  <c r="M47" i="11"/>
  <c r="L47" i="11"/>
  <c r="Q47" i="11" s="1"/>
  <c r="K47" i="11"/>
  <c r="P47" i="11" s="1"/>
  <c r="J47" i="11"/>
  <c r="O47" i="11" s="1"/>
  <c r="I47" i="11"/>
  <c r="N47" i="11" s="1"/>
  <c r="H47" i="11"/>
  <c r="G47" i="11"/>
  <c r="F47" i="11"/>
  <c r="E47" i="11"/>
  <c r="M46" i="11"/>
  <c r="L46" i="11"/>
  <c r="Q46" i="11" s="1"/>
  <c r="K46" i="11"/>
  <c r="P46" i="11" s="1"/>
  <c r="J46" i="11"/>
  <c r="O46" i="11" s="1"/>
  <c r="I46" i="11"/>
  <c r="N46" i="11" s="1"/>
  <c r="H46" i="11"/>
  <c r="G46" i="11"/>
  <c r="F46" i="11"/>
  <c r="E46" i="11"/>
  <c r="M45" i="11"/>
  <c r="L45" i="11"/>
  <c r="Q45" i="11" s="1"/>
  <c r="K45" i="11"/>
  <c r="P45" i="11" s="1"/>
  <c r="J45" i="11"/>
  <c r="O45" i="11" s="1"/>
  <c r="I45" i="11"/>
  <c r="N45" i="11" s="1"/>
  <c r="H45" i="11"/>
  <c r="G45" i="11"/>
  <c r="F45" i="11"/>
  <c r="E45" i="11"/>
  <c r="M44" i="11"/>
  <c r="L44" i="11"/>
  <c r="Q44" i="11" s="1"/>
  <c r="K44" i="11"/>
  <c r="P44" i="11" s="1"/>
  <c r="J44" i="11"/>
  <c r="O44" i="11" s="1"/>
  <c r="I44" i="11"/>
  <c r="N44" i="11" s="1"/>
  <c r="H44" i="11"/>
  <c r="G44" i="11"/>
  <c r="F44" i="11"/>
  <c r="E44" i="11"/>
  <c r="M43" i="11"/>
  <c r="L43" i="11"/>
  <c r="Q43" i="11" s="1"/>
  <c r="K43" i="11"/>
  <c r="P43" i="11" s="1"/>
  <c r="J43" i="11"/>
  <c r="O43" i="11" s="1"/>
  <c r="I43" i="11"/>
  <c r="N43" i="11" s="1"/>
  <c r="H43" i="11"/>
  <c r="G43" i="11"/>
  <c r="F43" i="11"/>
  <c r="E43" i="11"/>
  <c r="M42" i="11"/>
  <c r="L42" i="11"/>
  <c r="Q42" i="11" s="1"/>
  <c r="K42" i="11"/>
  <c r="P42" i="11" s="1"/>
  <c r="J42" i="11"/>
  <c r="O42" i="11" s="1"/>
  <c r="I42" i="11"/>
  <c r="N42" i="11" s="1"/>
  <c r="H42" i="11"/>
  <c r="G42" i="11"/>
  <c r="F42" i="11"/>
  <c r="E42" i="11"/>
  <c r="M41" i="11"/>
  <c r="L41" i="11"/>
  <c r="Q41" i="11" s="1"/>
  <c r="K41" i="11"/>
  <c r="P41" i="11" s="1"/>
  <c r="J41" i="11"/>
  <c r="O41" i="11" s="1"/>
  <c r="I41" i="11"/>
  <c r="N41" i="11" s="1"/>
  <c r="H41" i="11"/>
  <c r="G41" i="11"/>
  <c r="F41" i="11"/>
  <c r="E41" i="11"/>
  <c r="M40" i="11"/>
  <c r="L40" i="11"/>
  <c r="Q40" i="11" s="1"/>
  <c r="K40" i="11"/>
  <c r="P40" i="11" s="1"/>
  <c r="J40" i="11"/>
  <c r="O40" i="11" s="1"/>
  <c r="I40" i="11"/>
  <c r="N40" i="11" s="1"/>
  <c r="H40" i="11"/>
  <c r="G40" i="11"/>
  <c r="F40" i="11"/>
  <c r="E40" i="11"/>
  <c r="M39" i="11"/>
  <c r="L39" i="11"/>
  <c r="Q39" i="11" s="1"/>
  <c r="K39" i="11"/>
  <c r="P39" i="11" s="1"/>
  <c r="J39" i="11"/>
  <c r="O39" i="11" s="1"/>
  <c r="I39" i="11"/>
  <c r="N39" i="11" s="1"/>
  <c r="H39" i="11"/>
  <c r="G39" i="11"/>
  <c r="F39" i="11"/>
  <c r="E39" i="11"/>
  <c r="M38" i="11"/>
  <c r="L38" i="11"/>
  <c r="Q38" i="11" s="1"/>
  <c r="K38" i="11"/>
  <c r="P38" i="11" s="1"/>
  <c r="J38" i="11"/>
  <c r="O38" i="11" s="1"/>
  <c r="I38" i="11"/>
  <c r="N38" i="11" s="1"/>
  <c r="H38" i="11"/>
  <c r="G38" i="11"/>
  <c r="F38" i="11"/>
  <c r="E38" i="11"/>
  <c r="M37" i="11"/>
  <c r="L37" i="11"/>
  <c r="Q37" i="11" s="1"/>
  <c r="K37" i="11"/>
  <c r="P37" i="11" s="1"/>
  <c r="J37" i="11"/>
  <c r="O37" i="11" s="1"/>
  <c r="I37" i="11"/>
  <c r="N37" i="11" s="1"/>
  <c r="H37" i="11"/>
  <c r="G37" i="11"/>
  <c r="F37" i="11"/>
  <c r="E37" i="11"/>
  <c r="M36" i="11"/>
  <c r="L36" i="11"/>
  <c r="Q36" i="11" s="1"/>
  <c r="K36" i="11"/>
  <c r="P36" i="11" s="1"/>
  <c r="J36" i="11"/>
  <c r="O36" i="11" s="1"/>
  <c r="I36" i="11"/>
  <c r="N36" i="11" s="1"/>
  <c r="H36" i="11"/>
  <c r="G36" i="11"/>
  <c r="F36" i="11"/>
  <c r="E36" i="11"/>
  <c r="M35" i="11"/>
  <c r="L35" i="11"/>
  <c r="Q35" i="11" s="1"/>
  <c r="K35" i="11"/>
  <c r="P35" i="11" s="1"/>
  <c r="J35" i="11"/>
  <c r="O35" i="11" s="1"/>
  <c r="I35" i="11"/>
  <c r="N35" i="11" s="1"/>
  <c r="H35" i="11"/>
  <c r="G35" i="11"/>
  <c r="F35" i="11"/>
  <c r="E35" i="11"/>
  <c r="M34" i="11"/>
  <c r="L34" i="11"/>
  <c r="Q34" i="11" s="1"/>
  <c r="K34" i="11"/>
  <c r="P34" i="11" s="1"/>
  <c r="J34" i="11"/>
  <c r="O34" i="11" s="1"/>
  <c r="I34" i="11"/>
  <c r="N34" i="11" s="1"/>
  <c r="H34" i="11"/>
  <c r="G34" i="11"/>
  <c r="F34" i="11"/>
  <c r="E34" i="11"/>
  <c r="M33" i="11"/>
  <c r="L33" i="11"/>
  <c r="Q33" i="11" s="1"/>
  <c r="K33" i="11"/>
  <c r="P33" i="11" s="1"/>
  <c r="J33" i="11"/>
  <c r="O33" i="11" s="1"/>
  <c r="I33" i="11"/>
  <c r="N33" i="11" s="1"/>
  <c r="H33" i="11"/>
  <c r="G33" i="11"/>
  <c r="F33" i="11"/>
  <c r="E33" i="11"/>
  <c r="M32" i="11"/>
  <c r="L32" i="11"/>
  <c r="Q32" i="11" s="1"/>
  <c r="K32" i="11"/>
  <c r="P32" i="11" s="1"/>
  <c r="J32" i="11"/>
  <c r="O32" i="11" s="1"/>
  <c r="I32" i="11"/>
  <c r="N32" i="11" s="1"/>
  <c r="H32" i="11"/>
  <c r="G32" i="11"/>
  <c r="F32" i="11"/>
  <c r="E32" i="11"/>
  <c r="M31" i="11"/>
  <c r="L31" i="11"/>
  <c r="Q31" i="11" s="1"/>
  <c r="K31" i="11"/>
  <c r="P31" i="11" s="1"/>
  <c r="J31" i="11"/>
  <c r="O31" i="11" s="1"/>
  <c r="I31" i="11"/>
  <c r="N31" i="11" s="1"/>
  <c r="H31" i="11"/>
  <c r="G31" i="11"/>
  <c r="F31" i="11"/>
  <c r="E31" i="11"/>
  <c r="M30" i="11"/>
  <c r="L30" i="11"/>
  <c r="Q30" i="11" s="1"/>
  <c r="K30" i="11"/>
  <c r="P30" i="11" s="1"/>
  <c r="J30" i="11"/>
  <c r="O30" i="11" s="1"/>
  <c r="I30" i="11"/>
  <c r="N30" i="11" s="1"/>
  <c r="H30" i="11"/>
  <c r="G30" i="11"/>
  <c r="F30" i="11"/>
  <c r="E30" i="11"/>
  <c r="M29" i="11"/>
  <c r="L29" i="11"/>
  <c r="Q29" i="11" s="1"/>
  <c r="K29" i="11"/>
  <c r="P29" i="11" s="1"/>
  <c r="J29" i="11"/>
  <c r="O29" i="11" s="1"/>
  <c r="I29" i="11"/>
  <c r="N29" i="11" s="1"/>
  <c r="H29" i="11"/>
  <c r="G29" i="11"/>
  <c r="F29" i="11"/>
  <c r="E29" i="11"/>
  <c r="M28" i="11"/>
  <c r="L28" i="11"/>
  <c r="Q28" i="11" s="1"/>
  <c r="K28" i="11"/>
  <c r="P28" i="11" s="1"/>
  <c r="J28" i="11"/>
  <c r="O28" i="11" s="1"/>
  <c r="I28" i="11"/>
  <c r="N28" i="11" s="1"/>
  <c r="H28" i="11"/>
  <c r="G28" i="11"/>
  <c r="F28" i="11"/>
  <c r="E28" i="11"/>
  <c r="M27" i="11"/>
  <c r="L27" i="11"/>
  <c r="Q27" i="11" s="1"/>
  <c r="K27" i="11"/>
  <c r="P27" i="11" s="1"/>
  <c r="J27" i="11"/>
  <c r="O27" i="11" s="1"/>
  <c r="I27" i="11"/>
  <c r="N27" i="11" s="1"/>
  <c r="H27" i="11"/>
  <c r="G27" i="11"/>
  <c r="F27" i="11"/>
  <c r="E27" i="11"/>
  <c r="M26" i="11"/>
  <c r="L26" i="11"/>
  <c r="Q26" i="11" s="1"/>
  <c r="K26" i="11"/>
  <c r="P26" i="11" s="1"/>
  <c r="J26" i="11"/>
  <c r="O26" i="11" s="1"/>
  <c r="I26" i="11"/>
  <c r="N26" i="11" s="1"/>
  <c r="H26" i="11"/>
  <c r="G26" i="11"/>
  <c r="F26" i="11"/>
  <c r="E26" i="11"/>
  <c r="M25" i="11"/>
  <c r="L25" i="11"/>
  <c r="Q25" i="11" s="1"/>
  <c r="K25" i="11"/>
  <c r="P25" i="11" s="1"/>
  <c r="J25" i="11"/>
  <c r="O25" i="11" s="1"/>
  <c r="I25" i="11"/>
  <c r="N25" i="11" s="1"/>
  <c r="H25" i="11"/>
  <c r="G25" i="11"/>
  <c r="F25" i="11"/>
  <c r="E25" i="11"/>
  <c r="M24" i="11"/>
  <c r="L24" i="11"/>
  <c r="Q24" i="11" s="1"/>
  <c r="K24" i="11"/>
  <c r="P24" i="11" s="1"/>
  <c r="J24" i="11"/>
  <c r="O24" i="11" s="1"/>
  <c r="I24" i="11"/>
  <c r="N24" i="11" s="1"/>
  <c r="H24" i="11"/>
  <c r="G24" i="11"/>
  <c r="F24" i="11"/>
  <c r="E24" i="11"/>
  <c r="M23" i="11"/>
  <c r="L23" i="11"/>
  <c r="Q23" i="11" s="1"/>
  <c r="K23" i="11"/>
  <c r="P23" i="11" s="1"/>
  <c r="J23" i="11"/>
  <c r="O23" i="11" s="1"/>
  <c r="I23" i="11"/>
  <c r="N23" i="11" s="1"/>
  <c r="H23" i="11"/>
  <c r="G23" i="11"/>
  <c r="F23" i="11"/>
  <c r="E23" i="11"/>
  <c r="M22" i="11"/>
  <c r="L22" i="11"/>
  <c r="Q22" i="11" s="1"/>
  <c r="K22" i="11"/>
  <c r="P22" i="11" s="1"/>
  <c r="J22" i="11"/>
  <c r="O22" i="11" s="1"/>
  <c r="I22" i="11"/>
  <c r="N22" i="11" s="1"/>
  <c r="H22" i="11"/>
  <c r="G22" i="11"/>
  <c r="F22" i="11"/>
  <c r="E22" i="11"/>
  <c r="M21" i="11"/>
  <c r="L21" i="11"/>
  <c r="Q21" i="11" s="1"/>
  <c r="K21" i="11"/>
  <c r="P21" i="11" s="1"/>
  <c r="J21" i="11"/>
  <c r="O21" i="11" s="1"/>
  <c r="I21" i="11"/>
  <c r="N21" i="11" s="1"/>
  <c r="H21" i="11"/>
  <c r="G21" i="11"/>
  <c r="F21" i="11"/>
  <c r="E21" i="11"/>
  <c r="M20" i="11"/>
  <c r="L20" i="11"/>
  <c r="Q20" i="11" s="1"/>
  <c r="K20" i="11"/>
  <c r="P20" i="11" s="1"/>
  <c r="J20" i="11"/>
  <c r="O20" i="11" s="1"/>
  <c r="I20" i="11"/>
  <c r="N20" i="11" s="1"/>
  <c r="H20" i="11"/>
  <c r="G20" i="11"/>
  <c r="F20" i="11"/>
  <c r="E20" i="11"/>
  <c r="M19" i="11"/>
  <c r="L19" i="11"/>
  <c r="Q19" i="11" s="1"/>
  <c r="K19" i="11"/>
  <c r="P19" i="11" s="1"/>
  <c r="J19" i="11"/>
  <c r="O19" i="11" s="1"/>
  <c r="I19" i="11"/>
  <c r="N19" i="11" s="1"/>
  <c r="H19" i="11"/>
  <c r="G19" i="11"/>
  <c r="F19" i="11"/>
  <c r="E19" i="11"/>
  <c r="M18" i="11"/>
  <c r="L18" i="11"/>
  <c r="Q18" i="11" s="1"/>
  <c r="K18" i="11"/>
  <c r="P18" i="11" s="1"/>
  <c r="J18" i="11"/>
  <c r="O18" i="11" s="1"/>
  <c r="I18" i="11"/>
  <c r="N18" i="11" s="1"/>
  <c r="H18" i="11"/>
  <c r="G18" i="11"/>
  <c r="F18" i="11"/>
  <c r="E18" i="11"/>
  <c r="M17" i="11"/>
  <c r="L17" i="11"/>
  <c r="Q17" i="11" s="1"/>
  <c r="K17" i="11"/>
  <c r="P17" i="11" s="1"/>
  <c r="J17" i="11"/>
  <c r="O17" i="11" s="1"/>
  <c r="I17" i="11"/>
  <c r="N17" i="11" s="1"/>
  <c r="H17" i="11"/>
  <c r="G17" i="11"/>
  <c r="F17" i="11"/>
  <c r="E17" i="11"/>
  <c r="M16" i="11"/>
  <c r="L16" i="11"/>
  <c r="Q16" i="11" s="1"/>
  <c r="K16" i="11"/>
  <c r="P16" i="11" s="1"/>
  <c r="J16" i="11"/>
  <c r="O16" i="11" s="1"/>
  <c r="I16" i="11"/>
  <c r="N16" i="11" s="1"/>
  <c r="H16" i="11"/>
  <c r="G16" i="11"/>
  <c r="F16" i="11"/>
  <c r="E16" i="11"/>
  <c r="M15" i="11"/>
  <c r="L15" i="11"/>
  <c r="Q15" i="11" s="1"/>
  <c r="K15" i="11"/>
  <c r="P15" i="11" s="1"/>
  <c r="J15" i="11"/>
  <c r="O15" i="11" s="1"/>
  <c r="I15" i="11"/>
  <c r="N15" i="11" s="1"/>
  <c r="H15" i="11"/>
  <c r="G15" i="11"/>
  <c r="F15" i="11"/>
  <c r="E15" i="11"/>
  <c r="M14" i="11"/>
  <c r="L14" i="11"/>
  <c r="Q14" i="11" s="1"/>
  <c r="K14" i="11"/>
  <c r="P14" i="11" s="1"/>
  <c r="J14" i="11"/>
  <c r="O14" i="11" s="1"/>
  <c r="I14" i="11"/>
  <c r="N14" i="11" s="1"/>
  <c r="H14" i="11"/>
  <c r="G14" i="11"/>
  <c r="F14" i="11"/>
  <c r="E14" i="11"/>
  <c r="M13" i="11"/>
  <c r="L13" i="11"/>
  <c r="Q13" i="11" s="1"/>
  <c r="K13" i="11"/>
  <c r="P13" i="11" s="1"/>
  <c r="J13" i="11"/>
  <c r="O13" i="11" s="1"/>
  <c r="I13" i="11"/>
  <c r="N13" i="11" s="1"/>
  <c r="H13" i="11"/>
  <c r="G13" i="11"/>
  <c r="F13" i="11"/>
  <c r="E13" i="11"/>
  <c r="M12" i="11"/>
  <c r="L12" i="11"/>
  <c r="Q12" i="11" s="1"/>
  <c r="K12" i="11"/>
  <c r="P12" i="11" s="1"/>
  <c r="J12" i="11"/>
  <c r="O12" i="11" s="1"/>
  <c r="I12" i="11"/>
  <c r="N12" i="11" s="1"/>
  <c r="H12" i="11"/>
  <c r="G12" i="11"/>
  <c r="F12" i="11"/>
  <c r="E12" i="11"/>
  <c r="M11" i="11"/>
  <c r="L11" i="11"/>
  <c r="Q11" i="11" s="1"/>
  <c r="K11" i="11"/>
  <c r="P11" i="11" s="1"/>
  <c r="J11" i="11"/>
  <c r="O11" i="11" s="1"/>
  <c r="I11" i="11"/>
  <c r="N11" i="11" s="1"/>
  <c r="H11" i="11"/>
  <c r="G11" i="11"/>
  <c r="F11" i="11"/>
  <c r="E11" i="11"/>
  <c r="M10" i="11"/>
  <c r="L10" i="11"/>
  <c r="Q10" i="11" s="1"/>
  <c r="K10" i="11"/>
  <c r="P10" i="11" s="1"/>
  <c r="J10" i="11"/>
  <c r="O10" i="11" s="1"/>
  <c r="I10" i="11"/>
  <c r="N10" i="11" s="1"/>
  <c r="H10" i="11"/>
  <c r="G10" i="11"/>
  <c r="F10" i="11"/>
  <c r="E10" i="11"/>
  <c r="M9" i="11"/>
  <c r="L9" i="11"/>
  <c r="Q9" i="11" s="1"/>
  <c r="K9" i="11"/>
  <c r="P9" i="11" s="1"/>
  <c r="J9" i="11"/>
  <c r="O9" i="11" s="1"/>
  <c r="I9" i="11"/>
  <c r="N9" i="11" s="1"/>
  <c r="H9" i="11"/>
  <c r="G9" i="11"/>
  <c r="F9" i="11"/>
  <c r="E9" i="11"/>
  <c r="M8" i="11"/>
  <c r="L8" i="11"/>
  <c r="Q8" i="11" s="1"/>
  <c r="K8" i="11"/>
  <c r="P8" i="11" s="1"/>
  <c r="J8" i="11"/>
  <c r="O8" i="11" s="1"/>
  <c r="I8" i="11"/>
  <c r="N8" i="11" s="1"/>
  <c r="H8" i="11"/>
  <c r="G8" i="11"/>
  <c r="F8" i="11"/>
  <c r="E8" i="11"/>
  <c r="M7" i="11"/>
  <c r="L7" i="11"/>
  <c r="Q7" i="11" s="1"/>
  <c r="K7" i="11"/>
  <c r="P7" i="11" s="1"/>
  <c r="J7" i="11"/>
  <c r="O7" i="11" s="1"/>
  <c r="I7" i="11"/>
  <c r="N7" i="11" s="1"/>
  <c r="H7" i="11"/>
  <c r="G7" i="11"/>
  <c r="F7" i="11"/>
  <c r="E7" i="11"/>
  <c r="M6" i="11"/>
  <c r="L6" i="11"/>
  <c r="Q6" i="11" s="1"/>
  <c r="K6" i="11"/>
  <c r="P6" i="11" s="1"/>
  <c r="J6" i="11"/>
  <c r="O6" i="11" s="1"/>
  <c r="I6" i="11"/>
  <c r="N6" i="11" s="1"/>
  <c r="H6" i="11"/>
  <c r="G6" i="11"/>
  <c r="F6" i="11"/>
  <c r="E6" i="11"/>
  <c r="M5" i="11"/>
  <c r="L5" i="11"/>
  <c r="Q5" i="11" s="1"/>
  <c r="K5" i="11"/>
  <c r="P5" i="11" s="1"/>
  <c r="J5" i="11"/>
  <c r="O5" i="11" s="1"/>
  <c r="I5" i="11"/>
  <c r="N5" i="11" s="1"/>
  <c r="H5" i="11"/>
  <c r="G5" i="11"/>
  <c r="F5" i="11"/>
  <c r="E5" i="11"/>
  <c r="M4" i="11"/>
  <c r="L4" i="11"/>
  <c r="Q4" i="11" s="1"/>
  <c r="K4" i="11"/>
  <c r="P4" i="11" s="1"/>
  <c r="J4" i="11"/>
  <c r="O4" i="11" s="1"/>
  <c r="I4" i="11"/>
  <c r="N4" i="11" s="1"/>
  <c r="H4" i="11"/>
  <c r="G4" i="11"/>
  <c r="F4" i="11"/>
  <c r="E4" i="11"/>
  <c r="M3" i="11"/>
  <c r="L3" i="11"/>
  <c r="Q3" i="11" s="1"/>
  <c r="K3" i="11"/>
  <c r="P3" i="11" s="1"/>
  <c r="J3" i="11"/>
  <c r="O3" i="11" s="1"/>
  <c r="I3" i="11"/>
  <c r="N3" i="11" s="1"/>
  <c r="H3" i="11"/>
  <c r="G3" i="11"/>
  <c r="F3" i="11"/>
  <c r="E3" i="11"/>
  <c r="M2" i="11"/>
  <c r="L2" i="11"/>
  <c r="Q2" i="11" s="1"/>
  <c r="K2" i="11"/>
  <c r="J2" i="11"/>
  <c r="I2" i="11"/>
  <c r="H2" i="11"/>
  <c r="G2" i="11"/>
  <c r="F2" i="11"/>
  <c r="E2" i="11"/>
  <c r="O2001" i="14"/>
  <c r="N2001" i="14"/>
  <c r="L2001" i="14"/>
  <c r="M2001" i="14" s="1"/>
  <c r="K2001" i="14"/>
  <c r="J2001" i="14"/>
  <c r="I2001" i="14"/>
  <c r="G2001" i="14"/>
  <c r="H2001" i="14" s="1"/>
  <c r="F2001" i="14"/>
  <c r="O2000" i="14"/>
  <c r="N2000" i="14"/>
  <c r="L2000" i="14"/>
  <c r="M2000" i="14" s="1"/>
  <c r="K2000" i="14"/>
  <c r="J2000" i="14"/>
  <c r="I2000" i="14"/>
  <c r="G2000" i="14"/>
  <c r="H2000" i="14" s="1"/>
  <c r="F2000" i="14"/>
  <c r="O1999" i="14"/>
  <c r="N1999" i="14"/>
  <c r="L1999" i="14"/>
  <c r="M1999" i="14" s="1"/>
  <c r="K1999" i="14"/>
  <c r="J1999" i="14"/>
  <c r="I1999" i="14"/>
  <c r="H1999" i="14"/>
  <c r="G1999" i="14"/>
  <c r="F1999" i="14"/>
  <c r="O1998" i="14"/>
  <c r="N1998" i="14"/>
  <c r="L1998" i="14"/>
  <c r="M1998" i="14" s="1"/>
  <c r="K1998" i="14"/>
  <c r="J1998" i="14"/>
  <c r="I1998" i="14"/>
  <c r="G1998" i="14"/>
  <c r="H1998" i="14" s="1"/>
  <c r="F1998" i="14"/>
  <c r="O1997" i="14"/>
  <c r="N1997" i="14"/>
  <c r="L1997" i="14"/>
  <c r="M1997" i="14" s="1"/>
  <c r="K1997" i="14"/>
  <c r="J1997" i="14"/>
  <c r="I1997" i="14"/>
  <c r="G1997" i="14"/>
  <c r="H1997" i="14" s="1"/>
  <c r="F1997" i="14"/>
  <c r="O1996" i="14"/>
  <c r="N1996" i="14"/>
  <c r="L1996" i="14"/>
  <c r="M1996" i="14" s="1"/>
  <c r="K1996" i="14"/>
  <c r="J1996" i="14"/>
  <c r="I1996" i="14"/>
  <c r="G1996" i="14"/>
  <c r="H1996" i="14" s="1"/>
  <c r="F1996" i="14"/>
  <c r="O1995" i="14"/>
  <c r="N1995" i="14"/>
  <c r="L1995" i="14"/>
  <c r="M1995" i="14" s="1"/>
  <c r="K1995" i="14"/>
  <c r="J1995" i="14"/>
  <c r="I1995" i="14"/>
  <c r="G1995" i="14"/>
  <c r="H1995" i="14" s="1"/>
  <c r="F1995" i="14"/>
  <c r="O1994" i="14"/>
  <c r="N1994" i="14"/>
  <c r="L1994" i="14"/>
  <c r="M1994" i="14" s="1"/>
  <c r="K1994" i="14"/>
  <c r="J1994" i="14"/>
  <c r="I1994" i="14"/>
  <c r="G1994" i="14"/>
  <c r="H1994" i="14" s="1"/>
  <c r="F1994" i="14"/>
  <c r="O1993" i="14"/>
  <c r="N1993" i="14"/>
  <c r="L1993" i="14"/>
  <c r="M1993" i="14" s="1"/>
  <c r="K1993" i="14"/>
  <c r="J1993" i="14"/>
  <c r="I1993" i="14"/>
  <c r="G1993" i="14"/>
  <c r="H1993" i="14" s="1"/>
  <c r="F1993" i="14"/>
  <c r="O1992" i="14"/>
  <c r="N1992" i="14"/>
  <c r="L1992" i="14"/>
  <c r="M1992" i="14" s="1"/>
  <c r="K1992" i="14"/>
  <c r="J1992" i="14"/>
  <c r="I1992" i="14"/>
  <c r="G1992" i="14"/>
  <c r="H1992" i="14" s="1"/>
  <c r="F1992" i="14"/>
  <c r="O1991" i="14"/>
  <c r="N1991" i="14"/>
  <c r="L1991" i="14"/>
  <c r="M1991" i="14" s="1"/>
  <c r="K1991" i="14"/>
  <c r="J1991" i="14"/>
  <c r="I1991" i="14"/>
  <c r="G1991" i="14"/>
  <c r="H1991" i="14" s="1"/>
  <c r="F1991" i="14"/>
  <c r="O1990" i="14"/>
  <c r="N1990" i="14"/>
  <c r="L1990" i="14"/>
  <c r="M1990" i="14" s="1"/>
  <c r="K1990" i="14"/>
  <c r="J1990" i="14"/>
  <c r="I1990" i="14"/>
  <c r="G1990" i="14"/>
  <c r="H1990" i="14" s="1"/>
  <c r="F1990" i="14"/>
  <c r="O1989" i="14"/>
  <c r="N1989" i="14"/>
  <c r="L1989" i="14"/>
  <c r="M1989" i="14" s="1"/>
  <c r="K1989" i="14"/>
  <c r="J1989" i="14"/>
  <c r="I1989" i="14"/>
  <c r="G1989" i="14"/>
  <c r="H1989" i="14" s="1"/>
  <c r="F1989" i="14"/>
  <c r="O1988" i="14"/>
  <c r="N1988" i="14"/>
  <c r="L1988" i="14"/>
  <c r="M1988" i="14" s="1"/>
  <c r="K1988" i="14"/>
  <c r="J1988" i="14"/>
  <c r="I1988" i="14"/>
  <c r="G1988" i="14"/>
  <c r="H1988" i="14" s="1"/>
  <c r="F1988" i="14"/>
  <c r="O1987" i="14"/>
  <c r="N1987" i="14"/>
  <c r="L1987" i="14"/>
  <c r="M1987" i="14" s="1"/>
  <c r="K1987" i="14"/>
  <c r="J1987" i="14"/>
  <c r="I1987" i="14"/>
  <c r="G1987" i="14"/>
  <c r="H1987" i="14" s="1"/>
  <c r="F1987" i="14"/>
  <c r="O1986" i="14"/>
  <c r="N1986" i="14"/>
  <c r="L1986" i="14"/>
  <c r="M1986" i="14" s="1"/>
  <c r="K1986" i="14"/>
  <c r="J1986" i="14"/>
  <c r="I1986" i="14"/>
  <c r="G1986" i="14"/>
  <c r="H1986" i="14" s="1"/>
  <c r="F1986" i="14"/>
  <c r="O1985" i="14"/>
  <c r="N1985" i="14"/>
  <c r="L1985" i="14"/>
  <c r="M1985" i="14" s="1"/>
  <c r="K1985" i="14"/>
  <c r="J1985" i="14"/>
  <c r="I1985" i="14"/>
  <c r="G1985" i="14"/>
  <c r="H1985" i="14" s="1"/>
  <c r="F1985" i="14"/>
  <c r="O1984" i="14"/>
  <c r="N1984" i="14"/>
  <c r="M1984" i="14"/>
  <c r="L1984" i="14"/>
  <c r="K1984" i="14"/>
  <c r="J1984" i="14"/>
  <c r="I1984" i="14"/>
  <c r="G1984" i="14"/>
  <c r="H1984" i="14" s="1"/>
  <c r="F1984" i="14"/>
  <c r="O1983" i="14"/>
  <c r="N1983" i="14"/>
  <c r="L1983" i="14"/>
  <c r="M1983" i="14" s="1"/>
  <c r="K1983" i="14"/>
  <c r="J1983" i="14"/>
  <c r="I1983" i="14"/>
  <c r="G1983" i="14"/>
  <c r="H1983" i="14" s="1"/>
  <c r="F1983" i="14"/>
  <c r="O1982" i="14"/>
  <c r="N1982" i="14"/>
  <c r="L1982" i="14"/>
  <c r="M1982" i="14" s="1"/>
  <c r="K1982" i="14"/>
  <c r="J1982" i="14"/>
  <c r="I1982" i="14"/>
  <c r="G1982" i="14"/>
  <c r="H1982" i="14" s="1"/>
  <c r="F1982" i="14"/>
  <c r="O1981" i="14"/>
  <c r="N1981" i="14"/>
  <c r="L1981" i="14"/>
  <c r="M1981" i="14" s="1"/>
  <c r="K1981" i="14"/>
  <c r="J1981" i="14"/>
  <c r="I1981" i="14"/>
  <c r="G1981" i="14"/>
  <c r="H1981" i="14" s="1"/>
  <c r="F1981" i="14"/>
  <c r="O1980" i="14"/>
  <c r="N1980" i="14"/>
  <c r="L1980" i="14"/>
  <c r="M1980" i="14" s="1"/>
  <c r="K1980" i="14"/>
  <c r="J1980" i="14"/>
  <c r="I1980" i="14"/>
  <c r="G1980" i="14"/>
  <c r="H1980" i="14" s="1"/>
  <c r="F1980" i="14"/>
  <c r="O1979" i="14"/>
  <c r="N1979" i="14"/>
  <c r="L1979" i="14"/>
  <c r="M1979" i="14" s="1"/>
  <c r="K1979" i="14"/>
  <c r="J1979" i="14"/>
  <c r="I1979" i="14"/>
  <c r="G1979" i="14"/>
  <c r="H1979" i="14" s="1"/>
  <c r="F1979" i="14"/>
  <c r="O1978" i="14"/>
  <c r="N1978" i="14"/>
  <c r="L1978" i="14"/>
  <c r="M1978" i="14" s="1"/>
  <c r="K1978" i="14"/>
  <c r="J1978" i="14"/>
  <c r="I1978" i="14"/>
  <c r="G1978" i="14"/>
  <c r="H1978" i="14" s="1"/>
  <c r="F1978" i="14"/>
  <c r="O1977" i="14"/>
  <c r="N1977" i="14"/>
  <c r="L1977" i="14"/>
  <c r="M1977" i="14" s="1"/>
  <c r="K1977" i="14"/>
  <c r="J1977" i="14"/>
  <c r="I1977" i="14"/>
  <c r="G1977" i="14"/>
  <c r="H1977" i="14" s="1"/>
  <c r="F1977" i="14"/>
  <c r="O1976" i="14"/>
  <c r="N1976" i="14"/>
  <c r="L1976" i="14"/>
  <c r="M1976" i="14" s="1"/>
  <c r="K1976" i="14"/>
  <c r="J1976" i="14"/>
  <c r="I1976" i="14"/>
  <c r="G1976" i="14"/>
  <c r="H1976" i="14" s="1"/>
  <c r="F1976" i="14"/>
  <c r="O1975" i="14"/>
  <c r="N1975" i="14"/>
  <c r="L1975" i="14"/>
  <c r="M1975" i="14" s="1"/>
  <c r="K1975" i="14"/>
  <c r="J1975" i="14"/>
  <c r="I1975" i="14"/>
  <c r="G1975" i="14"/>
  <c r="H1975" i="14" s="1"/>
  <c r="F1975" i="14"/>
  <c r="O1974" i="14"/>
  <c r="N1974" i="14"/>
  <c r="L1974" i="14"/>
  <c r="M1974" i="14" s="1"/>
  <c r="K1974" i="14"/>
  <c r="J1974" i="14"/>
  <c r="I1974" i="14"/>
  <c r="G1974" i="14"/>
  <c r="H1974" i="14" s="1"/>
  <c r="F1974" i="14"/>
  <c r="O1973" i="14"/>
  <c r="N1973" i="14"/>
  <c r="L1973" i="14"/>
  <c r="M1973" i="14" s="1"/>
  <c r="K1973" i="14"/>
  <c r="J1973" i="14"/>
  <c r="I1973" i="14"/>
  <c r="G1973" i="14"/>
  <c r="H1973" i="14" s="1"/>
  <c r="F1973" i="14"/>
  <c r="O1972" i="14"/>
  <c r="N1972" i="14"/>
  <c r="L1972" i="14"/>
  <c r="M1972" i="14" s="1"/>
  <c r="K1972" i="14"/>
  <c r="J1972" i="14"/>
  <c r="I1972" i="14"/>
  <c r="G1972" i="14"/>
  <c r="H1972" i="14" s="1"/>
  <c r="F1972" i="14"/>
  <c r="O1971" i="14"/>
  <c r="N1971" i="14"/>
  <c r="L1971" i="14"/>
  <c r="M1971" i="14" s="1"/>
  <c r="K1971" i="14"/>
  <c r="J1971" i="14"/>
  <c r="I1971" i="14"/>
  <c r="G1971" i="14"/>
  <c r="H1971" i="14" s="1"/>
  <c r="F1971" i="14"/>
  <c r="O1970" i="14"/>
  <c r="N1970" i="14"/>
  <c r="L1970" i="14"/>
  <c r="M1970" i="14" s="1"/>
  <c r="K1970" i="14"/>
  <c r="J1970" i="14"/>
  <c r="I1970" i="14"/>
  <c r="G1970" i="14"/>
  <c r="H1970" i="14" s="1"/>
  <c r="F1970" i="14"/>
  <c r="O1969" i="14"/>
  <c r="N1969" i="14"/>
  <c r="L1969" i="14"/>
  <c r="M1969" i="14" s="1"/>
  <c r="K1969" i="14"/>
  <c r="J1969" i="14"/>
  <c r="I1969" i="14"/>
  <c r="G1969" i="14"/>
  <c r="H1969" i="14" s="1"/>
  <c r="F1969" i="14"/>
  <c r="O1968" i="14"/>
  <c r="N1968" i="14"/>
  <c r="M1968" i="14"/>
  <c r="L1968" i="14"/>
  <c r="K1968" i="14"/>
  <c r="J1968" i="14"/>
  <c r="I1968" i="14"/>
  <c r="G1968" i="14"/>
  <c r="H1968" i="14" s="1"/>
  <c r="F1968" i="14"/>
  <c r="O1967" i="14"/>
  <c r="N1967" i="14"/>
  <c r="L1967" i="14"/>
  <c r="M1967" i="14" s="1"/>
  <c r="K1967" i="14"/>
  <c r="J1967" i="14"/>
  <c r="I1967" i="14"/>
  <c r="G1967" i="14"/>
  <c r="H1967" i="14" s="1"/>
  <c r="F1967" i="14"/>
  <c r="O1966" i="14"/>
  <c r="N1966" i="14"/>
  <c r="L1966" i="14"/>
  <c r="M1966" i="14" s="1"/>
  <c r="K1966" i="14"/>
  <c r="J1966" i="14"/>
  <c r="I1966" i="14"/>
  <c r="G1966" i="14"/>
  <c r="H1966" i="14" s="1"/>
  <c r="F1966" i="14"/>
  <c r="O1965" i="14"/>
  <c r="N1965" i="14"/>
  <c r="L1965" i="14"/>
  <c r="M1965" i="14" s="1"/>
  <c r="K1965" i="14"/>
  <c r="J1965" i="14"/>
  <c r="I1965" i="14"/>
  <c r="G1965" i="14"/>
  <c r="H1965" i="14" s="1"/>
  <c r="F1965" i="14"/>
  <c r="O1964" i="14"/>
  <c r="N1964" i="14"/>
  <c r="L1964" i="14"/>
  <c r="M1964" i="14" s="1"/>
  <c r="K1964" i="14"/>
  <c r="J1964" i="14"/>
  <c r="I1964" i="14"/>
  <c r="G1964" i="14"/>
  <c r="H1964" i="14" s="1"/>
  <c r="F1964" i="14"/>
  <c r="O1963" i="14"/>
  <c r="N1963" i="14"/>
  <c r="L1963" i="14"/>
  <c r="M1963" i="14" s="1"/>
  <c r="K1963" i="14"/>
  <c r="J1963" i="14"/>
  <c r="I1963" i="14"/>
  <c r="G1963" i="14"/>
  <c r="H1963" i="14" s="1"/>
  <c r="F1963" i="14"/>
  <c r="O1962" i="14"/>
  <c r="N1962" i="14"/>
  <c r="L1962" i="14"/>
  <c r="M1962" i="14" s="1"/>
  <c r="K1962" i="14"/>
  <c r="J1962" i="14"/>
  <c r="I1962" i="14"/>
  <c r="G1962" i="14"/>
  <c r="H1962" i="14" s="1"/>
  <c r="F1962" i="14"/>
  <c r="O1961" i="14"/>
  <c r="N1961" i="14"/>
  <c r="L1961" i="14"/>
  <c r="M1961" i="14" s="1"/>
  <c r="K1961" i="14"/>
  <c r="J1961" i="14"/>
  <c r="I1961" i="14"/>
  <c r="G1961" i="14"/>
  <c r="H1961" i="14" s="1"/>
  <c r="F1961" i="14"/>
  <c r="O1960" i="14"/>
  <c r="N1960" i="14"/>
  <c r="M1960" i="14"/>
  <c r="L1960" i="14"/>
  <c r="K1960" i="14"/>
  <c r="J1960" i="14"/>
  <c r="I1960" i="14"/>
  <c r="G1960" i="14"/>
  <c r="H1960" i="14" s="1"/>
  <c r="F1960" i="14"/>
  <c r="O1959" i="14"/>
  <c r="N1959" i="14"/>
  <c r="L1959" i="14"/>
  <c r="M1959" i="14" s="1"/>
  <c r="K1959" i="14"/>
  <c r="J1959" i="14"/>
  <c r="I1959" i="14"/>
  <c r="G1959" i="14"/>
  <c r="H1959" i="14" s="1"/>
  <c r="F1959" i="14"/>
  <c r="O1958" i="14"/>
  <c r="N1958" i="14"/>
  <c r="L1958" i="14"/>
  <c r="M1958" i="14" s="1"/>
  <c r="K1958" i="14"/>
  <c r="J1958" i="14"/>
  <c r="I1958" i="14"/>
  <c r="G1958" i="14"/>
  <c r="H1958" i="14" s="1"/>
  <c r="F1958" i="14"/>
  <c r="O1957" i="14"/>
  <c r="N1957" i="14"/>
  <c r="L1957" i="14"/>
  <c r="M1957" i="14" s="1"/>
  <c r="K1957" i="14"/>
  <c r="J1957" i="14"/>
  <c r="I1957" i="14"/>
  <c r="G1957" i="14"/>
  <c r="H1957" i="14" s="1"/>
  <c r="F1957" i="14"/>
  <c r="O1956" i="14"/>
  <c r="N1956" i="14"/>
  <c r="L1956" i="14"/>
  <c r="M1956" i="14" s="1"/>
  <c r="K1956" i="14"/>
  <c r="J1956" i="14"/>
  <c r="I1956" i="14"/>
  <c r="G1956" i="14"/>
  <c r="H1956" i="14" s="1"/>
  <c r="F1956" i="14"/>
  <c r="O1955" i="14"/>
  <c r="N1955" i="14"/>
  <c r="L1955" i="14"/>
  <c r="M1955" i="14" s="1"/>
  <c r="K1955" i="14"/>
  <c r="J1955" i="14"/>
  <c r="I1955" i="14"/>
  <c r="G1955" i="14"/>
  <c r="H1955" i="14" s="1"/>
  <c r="F1955" i="14"/>
  <c r="O1954" i="14"/>
  <c r="N1954" i="14"/>
  <c r="L1954" i="14"/>
  <c r="M1954" i="14" s="1"/>
  <c r="K1954" i="14"/>
  <c r="J1954" i="14"/>
  <c r="I1954" i="14"/>
  <c r="G1954" i="14"/>
  <c r="H1954" i="14" s="1"/>
  <c r="F1954" i="14"/>
  <c r="O1953" i="14"/>
  <c r="N1953" i="14"/>
  <c r="L1953" i="14"/>
  <c r="M1953" i="14" s="1"/>
  <c r="K1953" i="14"/>
  <c r="J1953" i="14"/>
  <c r="I1953" i="14"/>
  <c r="G1953" i="14"/>
  <c r="H1953" i="14" s="1"/>
  <c r="F1953" i="14"/>
  <c r="O1952" i="14"/>
  <c r="N1952" i="14"/>
  <c r="L1952" i="14"/>
  <c r="M1952" i="14" s="1"/>
  <c r="K1952" i="14"/>
  <c r="J1952" i="14"/>
  <c r="I1952" i="14"/>
  <c r="G1952" i="14"/>
  <c r="H1952" i="14" s="1"/>
  <c r="F1952" i="14"/>
  <c r="O1951" i="14"/>
  <c r="N1951" i="14"/>
  <c r="L1951" i="14"/>
  <c r="M1951" i="14" s="1"/>
  <c r="K1951" i="14"/>
  <c r="J1951" i="14"/>
  <c r="I1951" i="14"/>
  <c r="G1951" i="14"/>
  <c r="H1951" i="14" s="1"/>
  <c r="F1951" i="14"/>
  <c r="O1950" i="14"/>
  <c r="N1950" i="14"/>
  <c r="L1950" i="14"/>
  <c r="M1950" i="14" s="1"/>
  <c r="K1950" i="14"/>
  <c r="J1950" i="14"/>
  <c r="I1950" i="14"/>
  <c r="G1950" i="14"/>
  <c r="H1950" i="14" s="1"/>
  <c r="F1950" i="14"/>
  <c r="O1949" i="14"/>
  <c r="N1949" i="14"/>
  <c r="L1949" i="14"/>
  <c r="M1949" i="14" s="1"/>
  <c r="K1949" i="14"/>
  <c r="J1949" i="14"/>
  <c r="I1949" i="14"/>
  <c r="G1949" i="14"/>
  <c r="H1949" i="14" s="1"/>
  <c r="F1949" i="14"/>
  <c r="O1948" i="14"/>
  <c r="N1948" i="14"/>
  <c r="L1948" i="14"/>
  <c r="M1948" i="14" s="1"/>
  <c r="K1948" i="14"/>
  <c r="J1948" i="14"/>
  <c r="I1948" i="14"/>
  <c r="G1948" i="14"/>
  <c r="H1948" i="14" s="1"/>
  <c r="F1948" i="14"/>
  <c r="O1947" i="14"/>
  <c r="N1947" i="14"/>
  <c r="L1947" i="14"/>
  <c r="M1947" i="14" s="1"/>
  <c r="K1947" i="14"/>
  <c r="J1947" i="14"/>
  <c r="I1947" i="14"/>
  <c r="G1947" i="14"/>
  <c r="H1947" i="14" s="1"/>
  <c r="F1947" i="14"/>
  <c r="O1946" i="14"/>
  <c r="N1946" i="14"/>
  <c r="L1946" i="14"/>
  <c r="M1946" i="14" s="1"/>
  <c r="K1946" i="14"/>
  <c r="J1946" i="14"/>
  <c r="I1946" i="14"/>
  <c r="G1946" i="14"/>
  <c r="H1946" i="14" s="1"/>
  <c r="F1946" i="14"/>
  <c r="O1945" i="14"/>
  <c r="N1945" i="14"/>
  <c r="L1945" i="14"/>
  <c r="M1945" i="14" s="1"/>
  <c r="K1945" i="14"/>
  <c r="J1945" i="14"/>
  <c r="I1945" i="14"/>
  <c r="G1945" i="14"/>
  <c r="H1945" i="14" s="1"/>
  <c r="F1945" i="14"/>
  <c r="O1944" i="14"/>
  <c r="N1944" i="14"/>
  <c r="L1944" i="14"/>
  <c r="M1944" i="14" s="1"/>
  <c r="K1944" i="14"/>
  <c r="J1944" i="14"/>
  <c r="I1944" i="14"/>
  <c r="G1944" i="14"/>
  <c r="H1944" i="14" s="1"/>
  <c r="F1944" i="14"/>
  <c r="O1943" i="14"/>
  <c r="N1943" i="14"/>
  <c r="L1943" i="14"/>
  <c r="M1943" i="14" s="1"/>
  <c r="K1943" i="14"/>
  <c r="J1943" i="14"/>
  <c r="I1943" i="14"/>
  <c r="G1943" i="14"/>
  <c r="H1943" i="14" s="1"/>
  <c r="F1943" i="14"/>
  <c r="O1942" i="14"/>
  <c r="N1942" i="14"/>
  <c r="L1942" i="14"/>
  <c r="M1942" i="14" s="1"/>
  <c r="K1942" i="14"/>
  <c r="J1942" i="14"/>
  <c r="I1942" i="14"/>
  <c r="G1942" i="14"/>
  <c r="H1942" i="14" s="1"/>
  <c r="F1942" i="14"/>
  <c r="O1941" i="14"/>
  <c r="N1941" i="14"/>
  <c r="L1941" i="14"/>
  <c r="M1941" i="14" s="1"/>
  <c r="K1941" i="14"/>
  <c r="J1941" i="14"/>
  <c r="I1941" i="14"/>
  <c r="G1941" i="14"/>
  <c r="H1941" i="14" s="1"/>
  <c r="F1941" i="14"/>
  <c r="O1940" i="14"/>
  <c r="N1940" i="14"/>
  <c r="L1940" i="14"/>
  <c r="M1940" i="14" s="1"/>
  <c r="K1940" i="14"/>
  <c r="J1940" i="14"/>
  <c r="I1940" i="14"/>
  <c r="G1940" i="14"/>
  <c r="H1940" i="14" s="1"/>
  <c r="F1940" i="14"/>
  <c r="O1939" i="14"/>
  <c r="N1939" i="14"/>
  <c r="L1939" i="14"/>
  <c r="M1939" i="14" s="1"/>
  <c r="K1939" i="14"/>
  <c r="J1939" i="14"/>
  <c r="I1939" i="14"/>
  <c r="G1939" i="14"/>
  <c r="H1939" i="14" s="1"/>
  <c r="F1939" i="14"/>
  <c r="O1938" i="14"/>
  <c r="N1938" i="14"/>
  <c r="L1938" i="14"/>
  <c r="M1938" i="14" s="1"/>
  <c r="K1938" i="14"/>
  <c r="J1938" i="14"/>
  <c r="I1938" i="14"/>
  <c r="G1938" i="14"/>
  <c r="H1938" i="14" s="1"/>
  <c r="F1938" i="14"/>
  <c r="O1937" i="14"/>
  <c r="N1937" i="14"/>
  <c r="L1937" i="14"/>
  <c r="M1937" i="14" s="1"/>
  <c r="K1937" i="14"/>
  <c r="J1937" i="14"/>
  <c r="I1937" i="14"/>
  <c r="G1937" i="14"/>
  <c r="H1937" i="14" s="1"/>
  <c r="F1937" i="14"/>
  <c r="O1936" i="14"/>
  <c r="N1936" i="14"/>
  <c r="M1936" i="14"/>
  <c r="L1936" i="14"/>
  <c r="K1936" i="14"/>
  <c r="J1936" i="14"/>
  <c r="I1936" i="14"/>
  <c r="G1936" i="14"/>
  <c r="H1936" i="14" s="1"/>
  <c r="F1936" i="14"/>
  <c r="O1935" i="14"/>
  <c r="N1935" i="14"/>
  <c r="L1935" i="14"/>
  <c r="M1935" i="14" s="1"/>
  <c r="K1935" i="14"/>
  <c r="J1935" i="14"/>
  <c r="I1935" i="14"/>
  <c r="G1935" i="14"/>
  <c r="H1935" i="14" s="1"/>
  <c r="F1935" i="14"/>
  <c r="O1934" i="14"/>
  <c r="N1934" i="14"/>
  <c r="L1934" i="14"/>
  <c r="M1934" i="14" s="1"/>
  <c r="K1934" i="14"/>
  <c r="J1934" i="14"/>
  <c r="I1934" i="14"/>
  <c r="G1934" i="14"/>
  <c r="H1934" i="14" s="1"/>
  <c r="F1934" i="14"/>
  <c r="O1933" i="14"/>
  <c r="N1933" i="14"/>
  <c r="L1933" i="14"/>
  <c r="M1933" i="14" s="1"/>
  <c r="K1933" i="14"/>
  <c r="J1933" i="14"/>
  <c r="I1933" i="14"/>
  <c r="G1933" i="14"/>
  <c r="H1933" i="14" s="1"/>
  <c r="F1933" i="14"/>
  <c r="O1932" i="14"/>
  <c r="N1932" i="14"/>
  <c r="L1932" i="14"/>
  <c r="M1932" i="14" s="1"/>
  <c r="K1932" i="14"/>
  <c r="J1932" i="14"/>
  <c r="I1932" i="14"/>
  <c r="G1932" i="14"/>
  <c r="H1932" i="14" s="1"/>
  <c r="F1932" i="14"/>
  <c r="O1931" i="14"/>
  <c r="N1931" i="14"/>
  <c r="L1931" i="14"/>
  <c r="M1931" i="14" s="1"/>
  <c r="K1931" i="14"/>
  <c r="J1931" i="14"/>
  <c r="I1931" i="14"/>
  <c r="G1931" i="14"/>
  <c r="H1931" i="14" s="1"/>
  <c r="F1931" i="14"/>
  <c r="O1930" i="14"/>
  <c r="N1930" i="14"/>
  <c r="L1930" i="14"/>
  <c r="M1930" i="14" s="1"/>
  <c r="K1930" i="14"/>
  <c r="J1930" i="14"/>
  <c r="I1930" i="14"/>
  <c r="G1930" i="14"/>
  <c r="H1930" i="14" s="1"/>
  <c r="F1930" i="14"/>
  <c r="O1929" i="14"/>
  <c r="N1929" i="14"/>
  <c r="L1929" i="14"/>
  <c r="M1929" i="14" s="1"/>
  <c r="K1929" i="14"/>
  <c r="J1929" i="14"/>
  <c r="I1929" i="14"/>
  <c r="G1929" i="14"/>
  <c r="H1929" i="14" s="1"/>
  <c r="F1929" i="14"/>
  <c r="O1928" i="14"/>
  <c r="N1928" i="14"/>
  <c r="L1928" i="14"/>
  <c r="M1928" i="14" s="1"/>
  <c r="K1928" i="14"/>
  <c r="J1928" i="14"/>
  <c r="I1928" i="14"/>
  <c r="G1928" i="14"/>
  <c r="H1928" i="14" s="1"/>
  <c r="F1928" i="14"/>
  <c r="O1927" i="14"/>
  <c r="N1927" i="14"/>
  <c r="L1927" i="14"/>
  <c r="M1927" i="14" s="1"/>
  <c r="K1927" i="14"/>
  <c r="J1927" i="14"/>
  <c r="I1927" i="14"/>
  <c r="G1927" i="14"/>
  <c r="H1927" i="14" s="1"/>
  <c r="F1927" i="14"/>
  <c r="O1926" i="14"/>
  <c r="N1926" i="14"/>
  <c r="L1926" i="14"/>
  <c r="M1926" i="14" s="1"/>
  <c r="K1926" i="14"/>
  <c r="J1926" i="14"/>
  <c r="I1926" i="14"/>
  <c r="G1926" i="14"/>
  <c r="H1926" i="14" s="1"/>
  <c r="F1926" i="14"/>
  <c r="O1925" i="14"/>
  <c r="N1925" i="14"/>
  <c r="L1925" i="14"/>
  <c r="M1925" i="14" s="1"/>
  <c r="K1925" i="14"/>
  <c r="J1925" i="14"/>
  <c r="I1925" i="14"/>
  <c r="G1925" i="14"/>
  <c r="H1925" i="14" s="1"/>
  <c r="F1925" i="14"/>
  <c r="O1924" i="14"/>
  <c r="N1924" i="14"/>
  <c r="L1924" i="14"/>
  <c r="M1924" i="14" s="1"/>
  <c r="K1924" i="14"/>
  <c r="J1924" i="14"/>
  <c r="I1924" i="14"/>
  <c r="G1924" i="14"/>
  <c r="H1924" i="14" s="1"/>
  <c r="F1924" i="14"/>
  <c r="O1923" i="14"/>
  <c r="N1923" i="14"/>
  <c r="L1923" i="14"/>
  <c r="M1923" i="14" s="1"/>
  <c r="K1923" i="14"/>
  <c r="J1923" i="14"/>
  <c r="I1923" i="14"/>
  <c r="G1923" i="14"/>
  <c r="H1923" i="14" s="1"/>
  <c r="F1923" i="14"/>
  <c r="O1922" i="14"/>
  <c r="N1922" i="14"/>
  <c r="L1922" i="14"/>
  <c r="M1922" i="14" s="1"/>
  <c r="K1922" i="14"/>
  <c r="J1922" i="14"/>
  <c r="I1922" i="14"/>
  <c r="G1922" i="14"/>
  <c r="H1922" i="14" s="1"/>
  <c r="F1922" i="14"/>
  <c r="O1921" i="14"/>
  <c r="N1921" i="14"/>
  <c r="L1921" i="14"/>
  <c r="M1921" i="14" s="1"/>
  <c r="K1921" i="14"/>
  <c r="J1921" i="14"/>
  <c r="I1921" i="14"/>
  <c r="G1921" i="14"/>
  <c r="H1921" i="14" s="1"/>
  <c r="F1921" i="14"/>
  <c r="O1920" i="14"/>
  <c r="N1920" i="14"/>
  <c r="L1920" i="14"/>
  <c r="M1920" i="14" s="1"/>
  <c r="K1920" i="14"/>
  <c r="J1920" i="14"/>
  <c r="I1920" i="14"/>
  <c r="G1920" i="14"/>
  <c r="H1920" i="14" s="1"/>
  <c r="F1920" i="14"/>
  <c r="O1919" i="14"/>
  <c r="N1919" i="14"/>
  <c r="L1919" i="14"/>
  <c r="M1919" i="14" s="1"/>
  <c r="K1919" i="14"/>
  <c r="J1919" i="14"/>
  <c r="I1919" i="14"/>
  <c r="G1919" i="14"/>
  <c r="H1919" i="14" s="1"/>
  <c r="F1919" i="14"/>
  <c r="O1918" i="14"/>
  <c r="N1918" i="14"/>
  <c r="L1918" i="14"/>
  <c r="M1918" i="14" s="1"/>
  <c r="K1918" i="14"/>
  <c r="J1918" i="14"/>
  <c r="I1918" i="14"/>
  <c r="G1918" i="14"/>
  <c r="H1918" i="14" s="1"/>
  <c r="F1918" i="14"/>
  <c r="O1917" i="14"/>
  <c r="N1917" i="14"/>
  <c r="L1917" i="14"/>
  <c r="M1917" i="14" s="1"/>
  <c r="K1917" i="14"/>
  <c r="J1917" i="14"/>
  <c r="I1917" i="14"/>
  <c r="G1917" i="14"/>
  <c r="H1917" i="14" s="1"/>
  <c r="F1917" i="14"/>
  <c r="O1916" i="14"/>
  <c r="N1916" i="14"/>
  <c r="L1916" i="14"/>
  <c r="M1916" i="14" s="1"/>
  <c r="K1916" i="14"/>
  <c r="J1916" i="14"/>
  <c r="I1916" i="14"/>
  <c r="G1916" i="14"/>
  <c r="H1916" i="14" s="1"/>
  <c r="F1916" i="14"/>
  <c r="O1915" i="14"/>
  <c r="N1915" i="14"/>
  <c r="L1915" i="14"/>
  <c r="M1915" i="14" s="1"/>
  <c r="K1915" i="14"/>
  <c r="J1915" i="14"/>
  <c r="I1915" i="14"/>
  <c r="G1915" i="14"/>
  <c r="H1915" i="14" s="1"/>
  <c r="F1915" i="14"/>
  <c r="O1914" i="14"/>
  <c r="N1914" i="14"/>
  <c r="L1914" i="14"/>
  <c r="M1914" i="14" s="1"/>
  <c r="K1914" i="14"/>
  <c r="J1914" i="14"/>
  <c r="I1914" i="14"/>
  <c r="G1914" i="14"/>
  <c r="H1914" i="14" s="1"/>
  <c r="F1914" i="14"/>
  <c r="O1913" i="14"/>
  <c r="N1913" i="14"/>
  <c r="L1913" i="14"/>
  <c r="M1913" i="14" s="1"/>
  <c r="K1913" i="14"/>
  <c r="J1913" i="14"/>
  <c r="I1913" i="14"/>
  <c r="G1913" i="14"/>
  <c r="H1913" i="14" s="1"/>
  <c r="F1913" i="14"/>
  <c r="O1912" i="14"/>
  <c r="N1912" i="14"/>
  <c r="L1912" i="14"/>
  <c r="M1912" i="14" s="1"/>
  <c r="K1912" i="14"/>
  <c r="J1912" i="14"/>
  <c r="I1912" i="14"/>
  <c r="G1912" i="14"/>
  <c r="H1912" i="14" s="1"/>
  <c r="F1912" i="14"/>
  <c r="O1911" i="14"/>
  <c r="N1911" i="14"/>
  <c r="L1911" i="14"/>
  <c r="M1911" i="14" s="1"/>
  <c r="K1911" i="14"/>
  <c r="J1911" i="14"/>
  <c r="I1911" i="14"/>
  <c r="G1911" i="14"/>
  <c r="H1911" i="14" s="1"/>
  <c r="F1911" i="14"/>
  <c r="O1910" i="14"/>
  <c r="N1910" i="14"/>
  <c r="L1910" i="14"/>
  <c r="M1910" i="14" s="1"/>
  <c r="K1910" i="14"/>
  <c r="J1910" i="14"/>
  <c r="I1910" i="14"/>
  <c r="G1910" i="14"/>
  <c r="H1910" i="14" s="1"/>
  <c r="F1910" i="14"/>
  <c r="O1909" i="14"/>
  <c r="N1909" i="14"/>
  <c r="L1909" i="14"/>
  <c r="M1909" i="14" s="1"/>
  <c r="K1909" i="14"/>
  <c r="J1909" i="14"/>
  <c r="I1909" i="14"/>
  <c r="G1909" i="14"/>
  <c r="H1909" i="14" s="1"/>
  <c r="F1909" i="14"/>
  <c r="O1908" i="14"/>
  <c r="N1908" i="14"/>
  <c r="L1908" i="14"/>
  <c r="M1908" i="14" s="1"/>
  <c r="K1908" i="14"/>
  <c r="J1908" i="14"/>
  <c r="I1908" i="14"/>
  <c r="G1908" i="14"/>
  <c r="H1908" i="14" s="1"/>
  <c r="F1908" i="14"/>
  <c r="O1907" i="14"/>
  <c r="N1907" i="14"/>
  <c r="L1907" i="14"/>
  <c r="M1907" i="14" s="1"/>
  <c r="K1907" i="14"/>
  <c r="J1907" i="14"/>
  <c r="I1907" i="14"/>
  <c r="G1907" i="14"/>
  <c r="H1907" i="14" s="1"/>
  <c r="F1907" i="14"/>
  <c r="O1906" i="14"/>
  <c r="N1906" i="14"/>
  <c r="L1906" i="14"/>
  <c r="M1906" i="14" s="1"/>
  <c r="K1906" i="14"/>
  <c r="J1906" i="14"/>
  <c r="I1906" i="14"/>
  <c r="G1906" i="14"/>
  <c r="H1906" i="14" s="1"/>
  <c r="F1906" i="14"/>
  <c r="O1905" i="14"/>
  <c r="N1905" i="14"/>
  <c r="L1905" i="14"/>
  <c r="M1905" i="14" s="1"/>
  <c r="K1905" i="14"/>
  <c r="J1905" i="14"/>
  <c r="I1905" i="14"/>
  <c r="G1905" i="14"/>
  <c r="H1905" i="14" s="1"/>
  <c r="F1905" i="14"/>
  <c r="O1904" i="14"/>
  <c r="N1904" i="14"/>
  <c r="L1904" i="14"/>
  <c r="M1904" i="14" s="1"/>
  <c r="K1904" i="14"/>
  <c r="J1904" i="14"/>
  <c r="I1904" i="14"/>
  <c r="G1904" i="14"/>
  <c r="H1904" i="14" s="1"/>
  <c r="F1904" i="14"/>
  <c r="O1903" i="14"/>
  <c r="N1903" i="14"/>
  <c r="L1903" i="14"/>
  <c r="M1903" i="14" s="1"/>
  <c r="K1903" i="14"/>
  <c r="J1903" i="14"/>
  <c r="I1903" i="14"/>
  <c r="G1903" i="14"/>
  <c r="H1903" i="14" s="1"/>
  <c r="F1903" i="14"/>
  <c r="O1902" i="14"/>
  <c r="N1902" i="14"/>
  <c r="L1902" i="14"/>
  <c r="M1902" i="14" s="1"/>
  <c r="K1902" i="14"/>
  <c r="J1902" i="14"/>
  <c r="I1902" i="14"/>
  <c r="G1902" i="14"/>
  <c r="H1902" i="14" s="1"/>
  <c r="F1902" i="14"/>
  <c r="O1901" i="14"/>
  <c r="N1901" i="14"/>
  <c r="L1901" i="14"/>
  <c r="M1901" i="14" s="1"/>
  <c r="K1901" i="14"/>
  <c r="J1901" i="14"/>
  <c r="I1901" i="14"/>
  <c r="G1901" i="14"/>
  <c r="H1901" i="14" s="1"/>
  <c r="F1901" i="14"/>
  <c r="O1900" i="14"/>
  <c r="N1900" i="14"/>
  <c r="L1900" i="14"/>
  <c r="M1900" i="14" s="1"/>
  <c r="K1900" i="14"/>
  <c r="J1900" i="14"/>
  <c r="I1900" i="14"/>
  <c r="G1900" i="14"/>
  <c r="H1900" i="14" s="1"/>
  <c r="F1900" i="14"/>
  <c r="O1899" i="14"/>
  <c r="N1899" i="14"/>
  <c r="L1899" i="14"/>
  <c r="M1899" i="14" s="1"/>
  <c r="K1899" i="14"/>
  <c r="J1899" i="14"/>
  <c r="I1899" i="14"/>
  <c r="G1899" i="14"/>
  <c r="H1899" i="14" s="1"/>
  <c r="F1899" i="14"/>
  <c r="O1898" i="14"/>
  <c r="N1898" i="14"/>
  <c r="L1898" i="14"/>
  <c r="M1898" i="14" s="1"/>
  <c r="K1898" i="14"/>
  <c r="J1898" i="14"/>
  <c r="I1898" i="14"/>
  <c r="G1898" i="14"/>
  <c r="H1898" i="14" s="1"/>
  <c r="F1898" i="14"/>
  <c r="O1897" i="14"/>
  <c r="N1897" i="14"/>
  <c r="L1897" i="14"/>
  <c r="M1897" i="14" s="1"/>
  <c r="K1897" i="14"/>
  <c r="J1897" i="14"/>
  <c r="I1897" i="14"/>
  <c r="G1897" i="14"/>
  <c r="H1897" i="14" s="1"/>
  <c r="F1897" i="14"/>
  <c r="O1896" i="14"/>
  <c r="N1896" i="14"/>
  <c r="L1896" i="14"/>
  <c r="M1896" i="14" s="1"/>
  <c r="K1896" i="14"/>
  <c r="J1896" i="14"/>
  <c r="I1896" i="14"/>
  <c r="G1896" i="14"/>
  <c r="H1896" i="14" s="1"/>
  <c r="F1896" i="14"/>
  <c r="O1895" i="14"/>
  <c r="N1895" i="14"/>
  <c r="L1895" i="14"/>
  <c r="M1895" i="14" s="1"/>
  <c r="K1895" i="14"/>
  <c r="J1895" i="14"/>
  <c r="I1895" i="14"/>
  <c r="G1895" i="14"/>
  <c r="H1895" i="14" s="1"/>
  <c r="F1895" i="14"/>
  <c r="O1894" i="14"/>
  <c r="N1894" i="14"/>
  <c r="L1894" i="14"/>
  <c r="M1894" i="14" s="1"/>
  <c r="K1894" i="14"/>
  <c r="J1894" i="14"/>
  <c r="I1894" i="14"/>
  <c r="G1894" i="14"/>
  <c r="H1894" i="14" s="1"/>
  <c r="F1894" i="14"/>
  <c r="O1893" i="14"/>
  <c r="N1893" i="14"/>
  <c r="L1893" i="14"/>
  <c r="M1893" i="14" s="1"/>
  <c r="K1893" i="14"/>
  <c r="J1893" i="14"/>
  <c r="I1893" i="14"/>
  <c r="G1893" i="14"/>
  <c r="H1893" i="14" s="1"/>
  <c r="F1893" i="14"/>
  <c r="O1892" i="14"/>
  <c r="N1892" i="14"/>
  <c r="L1892" i="14"/>
  <c r="M1892" i="14" s="1"/>
  <c r="K1892" i="14"/>
  <c r="J1892" i="14"/>
  <c r="I1892" i="14"/>
  <c r="G1892" i="14"/>
  <c r="H1892" i="14" s="1"/>
  <c r="F1892" i="14"/>
  <c r="O1891" i="14"/>
  <c r="N1891" i="14"/>
  <c r="L1891" i="14"/>
  <c r="M1891" i="14" s="1"/>
  <c r="K1891" i="14"/>
  <c r="J1891" i="14"/>
  <c r="I1891" i="14"/>
  <c r="G1891" i="14"/>
  <c r="H1891" i="14" s="1"/>
  <c r="F1891" i="14"/>
  <c r="O1890" i="14"/>
  <c r="N1890" i="14"/>
  <c r="L1890" i="14"/>
  <c r="M1890" i="14" s="1"/>
  <c r="K1890" i="14"/>
  <c r="J1890" i="14"/>
  <c r="I1890" i="14"/>
  <c r="G1890" i="14"/>
  <c r="H1890" i="14" s="1"/>
  <c r="F1890" i="14"/>
  <c r="O1889" i="14"/>
  <c r="N1889" i="14"/>
  <c r="L1889" i="14"/>
  <c r="M1889" i="14" s="1"/>
  <c r="K1889" i="14"/>
  <c r="J1889" i="14"/>
  <c r="I1889" i="14"/>
  <c r="G1889" i="14"/>
  <c r="H1889" i="14" s="1"/>
  <c r="F1889" i="14"/>
  <c r="O1888" i="14"/>
  <c r="N1888" i="14"/>
  <c r="L1888" i="14"/>
  <c r="M1888" i="14" s="1"/>
  <c r="K1888" i="14"/>
  <c r="J1888" i="14"/>
  <c r="I1888" i="14"/>
  <c r="G1888" i="14"/>
  <c r="H1888" i="14" s="1"/>
  <c r="F1888" i="14"/>
  <c r="O1887" i="14"/>
  <c r="N1887" i="14"/>
  <c r="L1887" i="14"/>
  <c r="M1887" i="14" s="1"/>
  <c r="K1887" i="14"/>
  <c r="J1887" i="14"/>
  <c r="I1887" i="14"/>
  <c r="G1887" i="14"/>
  <c r="H1887" i="14" s="1"/>
  <c r="F1887" i="14"/>
  <c r="O1886" i="14"/>
  <c r="N1886" i="14"/>
  <c r="L1886" i="14"/>
  <c r="M1886" i="14" s="1"/>
  <c r="K1886" i="14"/>
  <c r="J1886" i="14"/>
  <c r="I1886" i="14"/>
  <c r="G1886" i="14"/>
  <c r="H1886" i="14" s="1"/>
  <c r="F1886" i="14"/>
  <c r="O1885" i="14"/>
  <c r="N1885" i="14"/>
  <c r="L1885" i="14"/>
  <c r="M1885" i="14" s="1"/>
  <c r="K1885" i="14"/>
  <c r="J1885" i="14"/>
  <c r="I1885" i="14"/>
  <c r="G1885" i="14"/>
  <c r="H1885" i="14" s="1"/>
  <c r="F1885" i="14"/>
  <c r="O1884" i="14"/>
  <c r="N1884" i="14"/>
  <c r="L1884" i="14"/>
  <c r="M1884" i="14" s="1"/>
  <c r="K1884" i="14"/>
  <c r="J1884" i="14"/>
  <c r="I1884" i="14"/>
  <c r="G1884" i="14"/>
  <c r="H1884" i="14" s="1"/>
  <c r="F1884" i="14"/>
  <c r="O1883" i="14"/>
  <c r="N1883" i="14"/>
  <c r="L1883" i="14"/>
  <c r="M1883" i="14" s="1"/>
  <c r="K1883" i="14"/>
  <c r="J1883" i="14"/>
  <c r="I1883" i="14"/>
  <c r="H1883" i="14"/>
  <c r="G1883" i="14"/>
  <c r="F1883" i="14"/>
  <c r="O1882" i="14"/>
  <c r="N1882" i="14"/>
  <c r="L1882" i="14"/>
  <c r="M1882" i="14" s="1"/>
  <c r="K1882" i="14"/>
  <c r="J1882" i="14"/>
  <c r="I1882" i="14"/>
  <c r="G1882" i="14"/>
  <c r="H1882" i="14" s="1"/>
  <c r="F1882" i="14"/>
  <c r="O1881" i="14"/>
  <c r="N1881" i="14"/>
  <c r="L1881" i="14"/>
  <c r="M1881" i="14" s="1"/>
  <c r="K1881" i="14"/>
  <c r="J1881" i="14"/>
  <c r="I1881" i="14"/>
  <c r="G1881" i="14"/>
  <c r="H1881" i="14" s="1"/>
  <c r="F1881" i="14"/>
  <c r="O1880" i="14"/>
  <c r="N1880" i="14"/>
  <c r="L1880" i="14"/>
  <c r="M1880" i="14" s="1"/>
  <c r="K1880" i="14"/>
  <c r="J1880" i="14"/>
  <c r="I1880" i="14"/>
  <c r="G1880" i="14"/>
  <c r="H1880" i="14" s="1"/>
  <c r="F1880" i="14"/>
  <c r="O1879" i="14"/>
  <c r="N1879" i="14"/>
  <c r="L1879" i="14"/>
  <c r="M1879" i="14" s="1"/>
  <c r="K1879" i="14"/>
  <c r="J1879" i="14"/>
  <c r="I1879" i="14"/>
  <c r="G1879" i="14"/>
  <c r="H1879" i="14" s="1"/>
  <c r="F1879" i="14"/>
  <c r="O1878" i="14"/>
  <c r="N1878" i="14"/>
  <c r="L1878" i="14"/>
  <c r="M1878" i="14" s="1"/>
  <c r="K1878" i="14"/>
  <c r="J1878" i="14"/>
  <c r="I1878" i="14"/>
  <c r="G1878" i="14"/>
  <c r="H1878" i="14" s="1"/>
  <c r="F1878" i="14"/>
  <c r="O1877" i="14"/>
  <c r="N1877" i="14"/>
  <c r="L1877" i="14"/>
  <c r="M1877" i="14" s="1"/>
  <c r="K1877" i="14"/>
  <c r="J1877" i="14"/>
  <c r="I1877" i="14"/>
  <c r="G1877" i="14"/>
  <c r="H1877" i="14" s="1"/>
  <c r="F1877" i="14"/>
  <c r="O1876" i="14"/>
  <c r="N1876" i="14"/>
  <c r="L1876" i="14"/>
  <c r="M1876" i="14" s="1"/>
  <c r="K1876" i="14"/>
  <c r="J1876" i="14"/>
  <c r="I1876" i="14"/>
  <c r="G1876" i="14"/>
  <c r="H1876" i="14" s="1"/>
  <c r="F1876" i="14"/>
  <c r="O1875" i="14"/>
  <c r="N1875" i="14"/>
  <c r="L1875" i="14"/>
  <c r="M1875" i="14" s="1"/>
  <c r="K1875" i="14"/>
  <c r="J1875" i="14"/>
  <c r="I1875" i="14"/>
  <c r="G1875" i="14"/>
  <c r="H1875" i="14" s="1"/>
  <c r="F1875" i="14"/>
  <c r="O1874" i="14"/>
  <c r="N1874" i="14"/>
  <c r="L1874" i="14"/>
  <c r="M1874" i="14" s="1"/>
  <c r="K1874" i="14"/>
  <c r="J1874" i="14"/>
  <c r="I1874" i="14"/>
  <c r="G1874" i="14"/>
  <c r="H1874" i="14" s="1"/>
  <c r="F1874" i="14"/>
  <c r="O1873" i="14"/>
  <c r="N1873" i="14"/>
  <c r="L1873" i="14"/>
  <c r="M1873" i="14" s="1"/>
  <c r="K1873" i="14"/>
  <c r="J1873" i="14"/>
  <c r="I1873" i="14"/>
  <c r="G1873" i="14"/>
  <c r="H1873" i="14" s="1"/>
  <c r="F1873" i="14"/>
  <c r="O1872" i="14"/>
  <c r="N1872" i="14"/>
  <c r="L1872" i="14"/>
  <c r="M1872" i="14" s="1"/>
  <c r="K1872" i="14"/>
  <c r="J1872" i="14"/>
  <c r="I1872" i="14"/>
  <c r="G1872" i="14"/>
  <c r="H1872" i="14" s="1"/>
  <c r="F1872" i="14"/>
  <c r="O1871" i="14"/>
  <c r="N1871" i="14"/>
  <c r="L1871" i="14"/>
  <c r="M1871" i="14" s="1"/>
  <c r="K1871" i="14"/>
  <c r="J1871" i="14"/>
  <c r="I1871" i="14"/>
  <c r="G1871" i="14"/>
  <c r="H1871" i="14" s="1"/>
  <c r="F1871" i="14"/>
  <c r="O1870" i="14"/>
  <c r="N1870" i="14"/>
  <c r="L1870" i="14"/>
  <c r="M1870" i="14" s="1"/>
  <c r="K1870" i="14"/>
  <c r="J1870" i="14"/>
  <c r="I1870" i="14"/>
  <c r="G1870" i="14"/>
  <c r="H1870" i="14" s="1"/>
  <c r="F1870" i="14"/>
  <c r="O1869" i="14"/>
  <c r="N1869" i="14"/>
  <c r="L1869" i="14"/>
  <c r="M1869" i="14" s="1"/>
  <c r="K1869" i="14"/>
  <c r="J1869" i="14"/>
  <c r="I1869" i="14"/>
  <c r="G1869" i="14"/>
  <c r="H1869" i="14" s="1"/>
  <c r="F1869" i="14"/>
  <c r="O1868" i="14"/>
  <c r="N1868" i="14"/>
  <c r="L1868" i="14"/>
  <c r="M1868" i="14" s="1"/>
  <c r="K1868" i="14"/>
  <c r="J1868" i="14"/>
  <c r="I1868" i="14"/>
  <c r="G1868" i="14"/>
  <c r="H1868" i="14" s="1"/>
  <c r="F1868" i="14"/>
  <c r="O1867" i="14"/>
  <c r="N1867" i="14"/>
  <c r="L1867" i="14"/>
  <c r="M1867" i="14" s="1"/>
  <c r="K1867" i="14"/>
  <c r="J1867" i="14"/>
  <c r="I1867" i="14"/>
  <c r="G1867" i="14"/>
  <c r="H1867" i="14" s="1"/>
  <c r="F1867" i="14"/>
  <c r="O1866" i="14"/>
  <c r="N1866" i="14"/>
  <c r="L1866" i="14"/>
  <c r="M1866" i="14" s="1"/>
  <c r="K1866" i="14"/>
  <c r="J1866" i="14"/>
  <c r="I1866" i="14"/>
  <c r="G1866" i="14"/>
  <c r="H1866" i="14" s="1"/>
  <c r="F1866" i="14"/>
  <c r="O1865" i="14"/>
  <c r="N1865" i="14"/>
  <c r="L1865" i="14"/>
  <c r="M1865" i="14" s="1"/>
  <c r="K1865" i="14"/>
  <c r="J1865" i="14"/>
  <c r="I1865" i="14"/>
  <c r="G1865" i="14"/>
  <c r="H1865" i="14" s="1"/>
  <c r="F1865" i="14"/>
  <c r="O1864" i="14"/>
  <c r="N1864" i="14"/>
  <c r="L1864" i="14"/>
  <c r="M1864" i="14" s="1"/>
  <c r="K1864" i="14"/>
  <c r="J1864" i="14"/>
  <c r="I1864" i="14"/>
  <c r="G1864" i="14"/>
  <c r="H1864" i="14" s="1"/>
  <c r="F1864" i="14"/>
  <c r="O1863" i="14"/>
  <c r="N1863" i="14"/>
  <c r="L1863" i="14"/>
  <c r="M1863" i="14" s="1"/>
  <c r="K1863" i="14"/>
  <c r="J1863" i="14"/>
  <c r="I1863" i="14"/>
  <c r="G1863" i="14"/>
  <c r="H1863" i="14" s="1"/>
  <c r="F1863" i="14"/>
  <c r="O1862" i="14"/>
  <c r="N1862" i="14"/>
  <c r="L1862" i="14"/>
  <c r="M1862" i="14" s="1"/>
  <c r="K1862" i="14"/>
  <c r="J1862" i="14"/>
  <c r="I1862" i="14"/>
  <c r="G1862" i="14"/>
  <c r="H1862" i="14" s="1"/>
  <c r="F1862" i="14"/>
  <c r="O1861" i="14"/>
  <c r="N1861" i="14"/>
  <c r="L1861" i="14"/>
  <c r="M1861" i="14" s="1"/>
  <c r="K1861" i="14"/>
  <c r="J1861" i="14"/>
  <c r="I1861" i="14"/>
  <c r="G1861" i="14"/>
  <c r="H1861" i="14" s="1"/>
  <c r="F1861" i="14"/>
  <c r="O1860" i="14"/>
  <c r="N1860" i="14"/>
  <c r="L1860" i="14"/>
  <c r="M1860" i="14" s="1"/>
  <c r="K1860" i="14"/>
  <c r="J1860" i="14"/>
  <c r="I1860" i="14"/>
  <c r="G1860" i="14"/>
  <c r="H1860" i="14" s="1"/>
  <c r="F1860" i="14"/>
  <c r="O1859" i="14"/>
  <c r="N1859" i="14"/>
  <c r="L1859" i="14"/>
  <c r="M1859" i="14" s="1"/>
  <c r="K1859" i="14"/>
  <c r="J1859" i="14"/>
  <c r="I1859" i="14"/>
  <c r="G1859" i="14"/>
  <c r="H1859" i="14" s="1"/>
  <c r="F1859" i="14"/>
  <c r="O1858" i="14"/>
  <c r="N1858" i="14"/>
  <c r="L1858" i="14"/>
  <c r="M1858" i="14" s="1"/>
  <c r="K1858" i="14"/>
  <c r="J1858" i="14"/>
  <c r="I1858" i="14"/>
  <c r="G1858" i="14"/>
  <c r="H1858" i="14" s="1"/>
  <c r="F1858" i="14"/>
  <c r="O1857" i="14"/>
  <c r="N1857" i="14"/>
  <c r="L1857" i="14"/>
  <c r="M1857" i="14" s="1"/>
  <c r="K1857" i="14"/>
  <c r="J1857" i="14"/>
  <c r="I1857" i="14"/>
  <c r="G1857" i="14"/>
  <c r="H1857" i="14" s="1"/>
  <c r="F1857" i="14"/>
  <c r="O1856" i="14"/>
  <c r="N1856" i="14"/>
  <c r="L1856" i="14"/>
  <c r="M1856" i="14" s="1"/>
  <c r="K1856" i="14"/>
  <c r="J1856" i="14"/>
  <c r="I1856" i="14"/>
  <c r="G1856" i="14"/>
  <c r="H1856" i="14" s="1"/>
  <c r="F1856" i="14"/>
  <c r="O1855" i="14"/>
  <c r="N1855" i="14"/>
  <c r="L1855" i="14"/>
  <c r="M1855" i="14" s="1"/>
  <c r="K1855" i="14"/>
  <c r="J1855" i="14"/>
  <c r="I1855" i="14"/>
  <c r="G1855" i="14"/>
  <c r="H1855" i="14" s="1"/>
  <c r="F1855" i="14"/>
  <c r="O1854" i="14"/>
  <c r="N1854" i="14"/>
  <c r="L1854" i="14"/>
  <c r="M1854" i="14" s="1"/>
  <c r="K1854" i="14"/>
  <c r="J1854" i="14"/>
  <c r="I1854" i="14"/>
  <c r="G1854" i="14"/>
  <c r="H1854" i="14" s="1"/>
  <c r="F1854" i="14"/>
  <c r="O1853" i="14"/>
  <c r="N1853" i="14"/>
  <c r="L1853" i="14"/>
  <c r="M1853" i="14" s="1"/>
  <c r="K1853" i="14"/>
  <c r="J1853" i="14"/>
  <c r="I1853" i="14"/>
  <c r="G1853" i="14"/>
  <c r="H1853" i="14" s="1"/>
  <c r="F1853" i="14"/>
  <c r="O1852" i="14"/>
  <c r="N1852" i="14"/>
  <c r="L1852" i="14"/>
  <c r="M1852" i="14" s="1"/>
  <c r="K1852" i="14"/>
  <c r="J1852" i="14"/>
  <c r="I1852" i="14"/>
  <c r="G1852" i="14"/>
  <c r="H1852" i="14" s="1"/>
  <c r="F1852" i="14"/>
  <c r="O1851" i="14"/>
  <c r="N1851" i="14"/>
  <c r="L1851" i="14"/>
  <c r="M1851" i="14" s="1"/>
  <c r="K1851" i="14"/>
  <c r="J1851" i="14"/>
  <c r="I1851" i="14"/>
  <c r="G1851" i="14"/>
  <c r="H1851" i="14" s="1"/>
  <c r="F1851" i="14"/>
  <c r="O1850" i="14"/>
  <c r="N1850" i="14"/>
  <c r="L1850" i="14"/>
  <c r="M1850" i="14" s="1"/>
  <c r="K1850" i="14"/>
  <c r="J1850" i="14"/>
  <c r="I1850" i="14"/>
  <c r="G1850" i="14"/>
  <c r="H1850" i="14" s="1"/>
  <c r="F1850" i="14"/>
  <c r="O1849" i="14"/>
  <c r="N1849" i="14"/>
  <c r="L1849" i="14"/>
  <c r="M1849" i="14" s="1"/>
  <c r="K1849" i="14"/>
  <c r="J1849" i="14"/>
  <c r="I1849" i="14"/>
  <c r="G1849" i="14"/>
  <c r="H1849" i="14" s="1"/>
  <c r="F1849" i="14"/>
  <c r="O1848" i="14"/>
  <c r="N1848" i="14"/>
  <c r="L1848" i="14"/>
  <c r="M1848" i="14" s="1"/>
  <c r="K1848" i="14"/>
  <c r="J1848" i="14"/>
  <c r="I1848" i="14"/>
  <c r="G1848" i="14"/>
  <c r="H1848" i="14" s="1"/>
  <c r="F1848" i="14"/>
  <c r="O1847" i="14"/>
  <c r="N1847" i="14"/>
  <c r="L1847" i="14"/>
  <c r="M1847" i="14" s="1"/>
  <c r="K1847" i="14"/>
  <c r="J1847" i="14"/>
  <c r="I1847" i="14"/>
  <c r="G1847" i="14"/>
  <c r="H1847" i="14" s="1"/>
  <c r="F1847" i="14"/>
  <c r="O1846" i="14"/>
  <c r="N1846" i="14"/>
  <c r="L1846" i="14"/>
  <c r="M1846" i="14" s="1"/>
  <c r="K1846" i="14"/>
  <c r="J1846" i="14"/>
  <c r="I1846" i="14"/>
  <c r="G1846" i="14"/>
  <c r="H1846" i="14" s="1"/>
  <c r="F1846" i="14"/>
  <c r="O1845" i="14"/>
  <c r="N1845" i="14"/>
  <c r="L1845" i="14"/>
  <c r="M1845" i="14" s="1"/>
  <c r="K1845" i="14"/>
  <c r="J1845" i="14"/>
  <c r="I1845" i="14"/>
  <c r="G1845" i="14"/>
  <c r="H1845" i="14" s="1"/>
  <c r="F1845" i="14"/>
  <c r="O1844" i="14"/>
  <c r="N1844" i="14"/>
  <c r="L1844" i="14"/>
  <c r="M1844" i="14" s="1"/>
  <c r="K1844" i="14"/>
  <c r="J1844" i="14"/>
  <c r="I1844" i="14"/>
  <c r="G1844" i="14"/>
  <c r="H1844" i="14" s="1"/>
  <c r="F1844" i="14"/>
  <c r="O1843" i="14"/>
  <c r="N1843" i="14"/>
  <c r="L1843" i="14"/>
  <c r="M1843" i="14" s="1"/>
  <c r="K1843" i="14"/>
  <c r="J1843" i="14"/>
  <c r="I1843" i="14"/>
  <c r="G1843" i="14"/>
  <c r="H1843" i="14" s="1"/>
  <c r="F1843" i="14"/>
  <c r="O1842" i="14"/>
  <c r="N1842" i="14"/>
  <c r="L1842" i="14"/>
  <c r="M1842" i="14" s="1"/>
  <c r="K1842" i="14"/>
  <c r="J1842" i="14"/>
  <c r="I1842" i="14"/>
  <c r="G1842" i="14"/>
  <c r="H1842" i="14" s="1"/>
  <c r="F1842" i="14"/>
  <c r="O1841" i="14"/>
  <c r="N1841" i="14"/>
  <c r="L1841" i="14"/>
  <c r="M1841" i="14" s="1"/>
  <c r="K1841" i="14"/>
  <c r="J1841" i="14"/>
  <c r="I1841" i="14"/>
  <c r="G1841" i="14"/>
  <c r="H1841" i="14" s="1"/>
  <c r="F1841" i="14"/>
  <c r="O1840" i="14"/>
  <c r="N1840" i="14"/>
  <c r="L1840" i="14"/>
  <c r="M1840" i="14" s="1"/>
  <c r="K1840" i="14"/>
  <c r="J1840" i="14"/>
  <c r="I1840" i="14"/>
  <c r="G1840" i="14"/>
  <c r="H1840" i="14" s="1"/>
  <c r="F1840" i="14"/>
  <c r="O1839" i="14"/>
  <c r="N1839" i="14"/>
  <c r="L1839" i="14"/>
  <c r="M1839" i="14" s="1"/>
  <c r="K1839" i="14"/>
  <c r="J1839" i="14"/>
  <c r="I1839" i="14"/>
  <c r="G1839" i="14"/>
  <c r="H1839" i="14" s="1"/>
  <c r="F1839" i="14"/>
  <c r="O1838" i="14"/>
  <c r="N1838" i="14"/>
  <c r="L1838" i="14"/>
  <c r="M1838" i="14" s="1"/>
  <c r="K1838" i="14"/>
  <c r="J1838" i="14"/>
  <c r="I1838" i="14"/>
  <c r="G1838" i="14"/>
  <c r="H1838" i="14" s="1"/>
  <c r="F1838" i="14"/>
  <c r="O1837" i="14"/>
  <c r="N1837" i="14"/>
  <c r="L1837" i="14"/>
  <c r="M1837" i="14" s="1"/>
  <c r="K1837" i="14"/>
  <c r="J1837" i="14"/>
  <c r="I1837" i="14"/>
  <c r="G1837" i="14"/>
  <c r="H1837" i="14" s="1"/>
  <c r="F1837" i="14"/>
  <c r="O1836" i="14"/>
  <c r="N1836" i="14"/>
  <c r="L1836" i="14"/>
  <c r="M1836" i="14" s="1"/>
  <c r="K1836" i="14"/>
  <c r="J1836" i="14"/>
  <c r="I1836" i="14"/>
  <c r="G1836" i="14"/>
  <c r="H1836" i="14" s="1"/>
  <c r="F1836" i="14"/>
  <c r="O1835" i="14"/>
  <c r="N1835" i="14"/>
  <c r="L1835" i="14"/>
  <c r="M1835" i="14" s="1"/>
  <c r="K1835" i="14"/>
  <c r="J1835" i="14"/>
  <c r="I1835" i="14"/>
  <c r="G1835" i="14"/>
  <c r="H1835" i="14" s="1"/>
  <c r="F1835" i="14"/>
  <c r="O1834" i="14"/>
  <c r="N1834" i="14"/>
  <c r="L1834" i="14"/>
  <c r="M1834" i="14" s="1"/>
  <c r="K1834" i="14"/>
  <c r="J1834" i="14"/>
  <c r="I1834" i="14"/>
  <c r="G1834" i="14"/>
  <c r="H1834" i="14" s="1"/>
  <c r="F1834" i="14"/>
  <c r="O1833" i="14"/>
  <c r="N1833" i="14"/>
  <c r="L1833" i="14"/>
  <c r="M1833" i="14" s="1"/>
  <c r="K1833" i="14"/>
  <c r="J1833" i="14"/>
  <c r="I1833" i="14"/>
  <c r="G1833" i="14"/>
  <c r="H1833" i="14" s="1"/>
  <c r="F1833" i="14"/>
  <c r="O1832" i="14"/>
  <c r="N1832" i="14"/>
  <c r="L1832" i="14"/>
  <c r="M1832" i="14" s="1"/>
  <c r="K1832" i="14"/>
  <c r="J1832" i="14"/>
  <c r="I1832" i="14"/>
  <c r="G1832" i="14"/>
  <c r="H1832" i="14" s="1"/>
  <c r="F1832" i="14"/>
  <c r="O1831" i="14"/>
  <c r="N1831" i="14"/>
  <c r="L1831" i="14"/>
  <c r="M1831" i="14" s="1"/>
  <c r="K1831" i="14"/>
  <c r="J1831" i="14"/>
  <c r="I1831" i="14"/>
  <c r="G1831" i="14"/>
  <c r="H1831" i="14" s="1"/>
  <c r="F1831" i="14"/>
  <c r="O1830" i="14"/>
  <c r="N1830" i="14"/>
  <c r="L1830" i="14"/>
  <c r="M1830" i="14" s="1"/>
  <c r="K1830" i="14"/>
  <c r="J1830" i="14"/>
  <c r="I1830" i="14"/>
  <c r="G1830" i="14"/>
  <c r="H1830" i="14" s="1"/>
  <c r="F1830" i="14"/>
  <c r="O1829" i="14"/>
  <c r="N1829" i="14"/>
  <c r="L1829" i="14"/>
  <c r="M1829" i="14" s="1"/>
  <c r="K1829" i="14"/>
  <c r="J1829" i="14"/>
  <c r="I1829" i="14"/>
  <c r="G1829" i="14"/>
  <c r="H1829" i="14" s="1"/>
  <c r="F1829" i="14"/>
  <c r="O1828" i="14"/>
  <c r="N1828" i="14"/>
  <c r="L1828" i="14"/>
  <c r="M1828" i="14" s="1"/>
  <c r="K1828" i="14"/>
  <c r="J1828" i="14"/>
  <c r="I1828" i="14"/>
  <c r="G1828" i="14"/>
  <c r="H1828" i="14" s="1"/>
  <c r="F1828" i="14"/>
  <c r="O1827" i="14"/>
  <c r="N1827" i="14"/>
  <c r="L1827" i="14"/>
  <c r="M1827" i="14" s="1"/>
  <c r="K1827" i="14"/>
  <c r="J1827" i="14"/>
  <c r="I1827" i="14"/>
  <c r="G1827" i="14"/>
  <c r="H1827" i="14" s="1"/>
  <c r="F1827" i="14"/>
  <c r="O1826" i="14"/>
  <c r="N1826" i="14"/>
  <c r="L1826" i="14"/>
  <c r="M1826" i="14" s="1"/>
  <c r="K1826" i="14"/>
  <c r="J1826" i="14"/>
  <c r="I1826" i="14"/>
  <c r="G1826" i="14"/>
  <c r="H1826" i="14" s="1"/>
  <c r="F1826" i="14"/>
  <c r="O1825" i="14"/>
  <c r="N1825" i="14"/>
  <c r="L1825" i="14"/>
  <c r="M1825" i="14" s="1"/>
  <c r="K1825" i="14"/>
  <c r="J1825" i="14"/>
  <c r="I1825" i="14"/>
  <c r="G1825" i="14"/>
  <c r="H1825" i="14" s="1"/>
  <c r="F1825" i="14"/>
  <c r="O1824" i="14"/>
  <c r="N1824" i="14"/>
  <c r="L1824" i="14"/>
  <c r="M1824" i="14" s="1"/>
  <c r="K1824" i="14"/>
  <c r="J1824" i="14"/>
  <c r="I1824" i="14"/>
  <c r="G1824" i="14"/>
  <c r="H1824" i="14" s="1"/>
  <c r="F1824" i="14"/>
  <c r="O1823" i="14"/>
  <c r="N1823" i="14"/>
  <c r="L1823" i="14"/>
  <c r="M1823" i="14" s="1"/>
  <c r="K1823" i="14"/>
  <c r="J1823" i="14"/>
  <c r="I1823" i="14"/>
  <c r="G1823" i="14"/>
  <c r="H1823" i="14" s="1"/>
  <c r="F1823" i="14"/>
  <c r="O1822" i="14"/>
  <c r="N1822" i="14"/>
  <c r="L1822" i="14"/>
  <c r="M1822" i="14" s="1"/>
  <c r="K1822" i="14"/>
  <c r="J1822" i="14"/>
  <c r="I1822" i="14"/>
  <c r="G1822" i="14"/>
  <c r="H1822" i="14" s="1"/>
  <c r="F1822" i="14"/>
  <c r="O1821" i="14"/>
  <c r="N1821" i="14"/>
  <c r="L1821" i="14"/>
  <c r="M1821" i="14" s="1"/>
  <c r="K1821" i="14"/>
  <c r="J1821" i="14"/>
  <c r="I1821" i="14"/>
  <c r="G1821" i="14"/>
  <c r="H1821" i="14" s="1"/>
  <c r="F1821" i="14"/>
  <c r="O1820" i="14"/>
  <c r="N1820" i="14"/>
  <c r="L1820" i="14"/>
  <c r="M1820" i="14" s="1"/>
  <c r="K1820" i="14"/>
  <c r="J1820" i="14"/>
  <c r="I1820" i="14"/>
  <c r="G1820" i="14"/>
  <c r="H1820" i="14" s="1"/>
  <c r="F1820" i="14"/>
  <c r="O1819" i="14"/>
  <c r="N1819" i="14"/>
  <c r="L1819" i="14"/>
  <c r="M1819" i="14" s="1"/>
  <c r="K1819" i="14"/>
  <c r="J1819" i="14"/>
  <c r="I1819" i="14"/>
  <c r="G1819" i="14"/>
  <c r="H1819" i="14" s="1"/>
  <c r="F1819" i="14"/>
  <c r="O1818" i="14"/>
  <c r="N1818" i="14"/>
  <c r="L1818" i="14"/>
  <c r="M1818" i="14" s="1"/>
  <c r="K1818" i="14"/>
  <c r="J1818" i="14"/>
  <c r="I1818" i="14"/>
  <c r="G1818" i="14"/>
  <c r="H1818" i="14" s="1"/>
  <c r="F1818" i="14"/>
  <c r="O1817" i="14"/>
  <c r="N1817" i="14"/>
  <c r="L1817" i="14"/>
  <c r="M1817" i="14" s="1"/>
  <c r="K1817" i="14"/>
  <c r="J1817" i="14"/>
  <c r="I1817" i="14"/>
  <c r="G1817" i="14"/>
  <c r="H1817" i="14" s="1"/>
  <c r="F1817" i="14"/>
  <c r="O1816" i="14"/>
  <c r="N1816" i="14"/>
  <c r="L1816" i="14"/>
  <c r="M1816" i="14" s="1"/>
  <c r="K1816" i="14"/>
  <c r="J1816" i="14"/>
  <c r="I1816" i="14"/>
  <c r="G1816" i="14"/>
  <c r="H1816" i="14" s="1"/>
  <c r="F1816" i="14"/>
  <c r="O1815" i="14"/>
  <c r="N1815" i="14"/>
  <c r="L1815" i="14"/>
  <c r="M1815" i="14" s="1"/>
  <c r="K1815" i="14"/>
  <c r="J1815" i="14"/>
  <c r="I1815" i="14"/>
  <c r="G1815" i="14"/>
  <c r="H1815" i="14" s="1"/>
  <c r="F1815" i="14"/>
  <c r="O1814" i="14"/>
  <c r="N1814" i="14"/>
  <c r="L1814" i="14"/>
  <c r="M1814" i="14" s="1"/>
  <c r="K1814" i="14"/>
  <c r="J1814" i="14"/>
  <c r="I1814" i="14"/>
  <c r="G1814" i="14"/>
  <c r="H1814" i="14" s="1"/>
  <c r="F1814" i="14"/>
  <c r="O1813" i="14"/>
  <c r="N1813" i="14"/>
  <c r="L1813" i="14"/>
  <c r="M1813" i="14" s="1"/>
  <c r="K1813" i="14"/>
  <c r="J1813" i="14"/>
  <c r="I1813" i="14"/>
  <c r="G1813" i="14"/>
  <c r="H1813" i="14" s="1"/>
  <c r="F1813" i="14"/>
  <c r="O1812" i="14"/>
  <c r="N1812" i="14"/>
  <c r="L1812" i="14"/>
  <c r="M1812" i="14" s="1"/>
  <c r="K1812" i="14"/>
  <c r="J1812" i="14"/>
  <c r="I1812" i="14"/>
  <c r="G1812" i="14"/>
  <c r="H1812" i="14" s="1"/>
  <c r="F1812" i="14"/>
  <c r="O1811" i="14"/>
  <c r="N1811" i="14"/>
  <c r="L1811" i="14"/>
  <c r="M1811" i="14" s="1"/>
  <c r="K1811" i="14"/>
  <c r="J1811" i="14"/>
  <c r="I1811" i="14"/>
  <c r="G1811" i="14"/>
  <c r="H1811" i="14" s="1"/>
  <c r="F1811" i="14"/>
  <c r="O1810" i="14"/>
  <c r="N1810" i="14"/>
  <c r="L1810" i="14"/>
  <c r="M1810" i="14" s="1"/>
  <c r="K1810" i="14"/>
  <c r="J1810" i="14"/>
  <c r="I1810" i="14"/>
  <c r="G1810" i="14"/>
  <c r="H1810" i="14" s="1"/>
  <c r="F1810" i="14"/>
  <c r="O1809" i="14"/>
  <c r="N1809" i="14"/>
  <c r="L1809" i="14"/>
  <c r="M1809" i="14" s="1"/>
  <c r="K1809" i="14"/>
  <c r="J1809" i="14"/>
  <c r="I1809" i="14"/>
  <c r="G1809" i="14"/>
  <c r="H1809" i="14" s="1"/>
  <c r="F1809" i="14"/>
  <c r="O1808" i="14"/>
  <c r="N1808" i="14"/>
  <c r="L1808" i="14"/>
  <c r="M1808" i="14" s="1"/>
  <c r="K1808" i="14"/>
  <c r="J1808" i="14"/>
  <c r="I1808" i="14"/>
  <c r="G1808" i="14"/>
  <c r="H1808" i="14" s="1"/>
  <c r="F1808" i="14"/>
  <c r="O1807" i="14"/>
  <c r="N1807" i="14"/>
  <c r="L1807" i="14"/>
  <c r="M1807" i="14" s="1"/>
  <c r="K1807" i="14"/>
  <c r="J1807" i="14"/>
  <c r="I1807" i="14"/>
  <c r="G1807" i="14"/>
  <c r="H1807" i="14" s="1"/>
  <c r="F1807" i="14"/>
  <c r="O1806" i="14"/>
  <c r="N1806" i="14"/>
  <c r="L1806" i="14"/>
  <c r="M1806" i="14" s="1"/>
  <c r="K1806" i="14"/>
  <c r="J1806" i="14"/>
  <c r="I1806" i="14"/>
  <c r="G1806" i="14"/>
  <c r="H1806" i="14" s="1"/>
  <c r="F1806" i="14"/>
  <c r="O1805" i="14"/>
  <c r="N1805" i="14"/>
  <c r="L1805" i="14"/>
  <c r="M1805" i="14" s="1"/>
  <c r="K1805" i="14"/>
  <c r="J1805" i="14"/>
  <c r="I1805" i="14"/>
  <c r="G1805" i="14"/>
  <c r="H1805" i="14" s="1"/>
  <c r="F1805" i="14"/>
  <c r="O1804" i="14"/>
  <c r="N1804" i="14"/>
  <c r="L1804" i="14"/>
  <c r="M1804" i="14" s="1"/>
  <c r="K1804" i="14"/>
  <c r="J1804" i="14"/>
  <c r="I1804" i="14"/>
  <c r="G1804" i="14"/>
  <c r="H1804" i="14" s="1"/>
  <c r="F1804" i="14"/>
  <c r="O1803" i="14"/>
  <c r="N1803" i="14"/>
  <c r="L1803" i="14"/>
  <c r="M1803" i="14" s="1"/>
  <c r="K1803" i="14"/>
  <c r="J1803" i="14"/>
  <c r="I1803" i="14"/>
  <c r="G1803" i="14"/>
  <c r="H1803" i="14" s="1"/>
  <c r="F1803" i="14"/>
  <c r="O1802" i="14"/>
  <c r="N1802" i="14"/>
  <c r="L1802" i="14"/>
  <c r="M1802" i="14" s="1"/>
  <c r="K1802" i="14"/>
  <c r="J1802" i="14"/>
  <c r="I1802" i="14"/>
  <c r="G1802" i="14"/>
  <c r="H1802" i="14" s="1"/>
  <c r="F1802" i="14"/>
  <c r="O1801" i="14"/>
  <c r="N1801" i="14"/>
  <c r="L1801" i="14"/>
  <c r="M1801" i="14" s="1"/>
  <c r="K1801" i="14"/>
  <c r="J1801" i="14"/>
  <c r="I1801" i="14"/>
  <c r="G1801" i="14"/>
  <c r="H1801" i="14" s="1"/>
  <c r="F1801" i="14"/>
  <c r="O1800" i="14"/>
  <c r="N1800" i="14"/>
  <c r="L1800" i="14"/>
  <c r="M1800" i="14" s="1"/>
  <c r="K1800" i="14"/>
  <c r="J1800" i="14"/>
  <c r="I1800" i="14"/>
  <c r="G1800" i="14"/>
  <c r="H1800" i="14" s="1"/>
  <c r="F1800" i="14"/>
  <c r="O1799" i="14"/>
  <c r="N1799" i="14"/>
  <c r="L1799" i="14"/>
  <c r="M1799" i="14" s="1"/>
  <c r="K1799" i="14"/>
  <c r="J1799" i="14"/>
  <c r="I1799" i="14"/>
  <c r="G1799" i="14"/>
  <c r="H1799" i="14" s="1"/>
  <c r="F1799" i="14"/>
  <c r="O1798" i="14"/>
  <c r="N1798" i="14"/>
  <c r="L1798" i="14"/>
  <c r="M1798" i="14" s="1"/>
  <c r="K1798" i="14"/>
  <c r="J1798" i="14"/>
  <c r="I1798" i="14"/>
  <c r="G1798" i="14"/>
  <c r="H1798" i="14" s="1"/>
  <c r="F1798" i="14"/>
  <c r="O1797" i="14"/>
  <c r="N1797" i="14"/>
  <c r="L1797" i="14"/>
  <c r="M1797" i="14" s="1"/>
  <c r="K1797" i="14"/>
  <c r="J1797" i="14"/>
  <c r="I1797" i="14"/>
  <c r="G1797" i="14"/>
  <c r="H1797" i="14" s="1"/>
  <c r="F1797" i="14"/>
  <c r="O1796" i="14"/>
  <c r="N1796" i="14"/>
  <c r="L1796" i="14"/>
  <c r="M1796" i="14" s="1"/>
  <c r="K1796" i="14"/>
  <c r="J1796" i="14"/>
  <c r="I1796" i="14"/>
  <c r="G1796" i="14"/>
  <c r="H1796" i="14" s="1"/>
  <c r="F1796" i="14"/>
  <c r="O1795" i="14"/>
  <c r="N1795" i="14"/>
  <c r="L1795" i="14"/>
  <c r="M1795" i="14" s="1"/>
  <c r="K1795" i="14"/>
  <c r="J1795" i="14"/>
  <c r="I1795" i="14"/>
  <c r="G1795" i="14"/>
  <c r="H1795" i="14" s="1"/>
  <c r="F1795" i="14"/>
  <c r="O1794" i="14"/>
  <c r="N1794" i="14"/>
  <c r="L1794" i="14"/>
  <c r="M1794" i="14" s="1"/>
  <c r="K1794" i="14"/>
  <c r="J1794" i="14"/>
  <c r="I1794" i="14"/>
  <c r="G1794" i="14"/>
  <c r="H1794" i="14" s="1"/>
  <c r="F1794" i="14"/>
  <c r="O1793" i="14"/>
  <c r="N1793" i="14"/>
  <c r="L1793" i="14"/>
  <c r="M1793" i="14" s="1"/>
  <c r="K1793" i="14"/>
  <c r="J1793" i="14"/>
  <c r="I1793" i="14"/>
  <c r="G1793" i="14"/>
  <c r="H1793" i="14" s="1"/>
  <c r="F1793" i="14"/>
  <c r="O1792" i="14"/>
  <c r="N1792" i="14"/>
  <c r="L1792" i="14"/>
  <c r="M1792" i="14" s="1"/>
  <c r="K1792" i="14"/>
  <c r="J1792" i="14"/>
  <c r="I1792" i="14"/>
  <c r="G1792" i="14"/>
  <c r="H1792" i="14" s="1"/>
  <c r="F1792" i="14"/>
  <c r="O1791" i="14"/>
  <c r="N1791" i="14"/>
  <c r="L1791" i="14"/>
  <c r="M1791" i="14" s="1"/>
  <c r="K1791" i="14"/>
  <c r="J1791" i="14"/>
  <c r="I1791" i="14"/>
  <c r="G1791" i="14"/>
  <c r="H1791" i="14" s="1"/>
  <c r="F1791" i="14"/>
  <c r="O1790" i="14"/>
  <c r="N1790" i="14"/>
  <c r="L1790" i="14"/>
  <c r="M1790" i="14" s="1"/>
  <c r="K1790" i="14"/>
  <c r="J1790" i="14"/>
  <c r="I1790" i="14"/>
  <c r="G1790" i="14"/>
  <c r="H1790" i="14" s="1"/>
  <c r="F1790" i="14"/>
  <c r="O1789" i="14"/>
  <c r="N1789" i="14"/>
  <c r="L1789" i="14"/>
  <c r="M1789" i="14" s="1"/>
  <c r="K1789" i="14"/>
  <c r="J1789" i="14"/>
  <c r="I1789" i="14"/>
  <c r="G1789" i="14"/>
  <c r="H1789" i="14" s="1"/>
  <c r="F1789" i="14"/>
  <c r="O1788" i="14"/>
  <c r="N1788" i="14"/>
  <c r="L1788" i="14"/>
  <c r="M1788" i="14" s="1"/>
  <c r="K1788" i="14"/>
  <c r="J1788" i="14"/>
  <c r="I1788" i="14"/>
  <c r="G1788" i="14"/>
  <c r="H1788" i="14" s="1"/>
  <c r="F1788" i="14"/>
  <c r="O1787" i="14"/>
  <c r="N1787" i="14"/>
  <c r="L1787" i="14"/>
  <c r="M1787" i="14" s="1"/>
  <c r="K1787" i="14"/>
  <c r="J1787" i="14"/>
  <c r="I1787" i="14"/>
  <c r="G1787" i="14"/>
  <c r="H1787" i="14" s="1"/>
  <c r="F1787" i="14"/>
  <c r="O1786" i="14"/>
  <c r="N1786" i="14"/>
  <c r="L1786" i="14"/>
  <c r="M1786" i="14" s="1"/>
  <c r="K1786" i="14"/>
  <c r="J1786" i="14"/>
  <c r="I1786" i="14"/>
  <c r="G1786" i="14"/>
  <c r="H1786" i="14" s="1"/>
  <c r="F1786" i="14"/>
  <c r="O1785" i="14"/>
  <c r="N1785" i="14"/>
  <c r="L1785" i="14"/>
  <c r="M1785" i="14" s="1"/>
  <c r="K1785" i="14"/>
  <c r="J1785" i="14"/>
  <c r="I1785" i="14"/>
  <c r="G1785" i="14"/>
  <c r="H1785" i="14" s="1"/>
  <c r="F1785" i="14"/>
  <c r="O1784" i="14"/>
  <c r="N1784" i="14"/>
  <c r="L1784" i="14"/>
  <c r="M1784" i="14" s="1"/>
  <c r="K1784" i="14"/>
  <c r="J1784" i="14"/>
  <c r="I1784" i="14"/>
  <c r="G1784" i="14"/>
  <c r="H1784" i="14" s="1"/>
  <c r="F1784" i="14"/>
  <c r="O1783" i="14"/>
  <c r="N1783" i="14"/>
  <c r="L1783" i="14"/>
  <c r="M1783" i="14" s="1"/>
  <c r="K1783" i="14"/>
  <c r="J1783" i="14"/>
  <c r="I1783" i="14"/>
  <c r="G1783" i="14"/>
  <c r="H1783" i="14" s="1"/>
  <c r="F1783" i="14"/>
  <c r="O1782" i="14"/>
  <c r="N1782" i="14"/>
  <c r="L1782" i="14"/>
  <c r="M1782" i="14" s="1"/>
  <c r="K1782" i="14"/>
  <c r="J1782" i="14"/>
  <c r="I1782" i="14"/>
  <c r="G1782" i="14"/>
  <c r="H1782" i="14" s="1"/>
  <c r="F1782" i="14"/>
  <c r="O1781" i="14"/>
  <c r="N1781" i="14"/>
  <c r="L1781" i="14"/>
  <c r="M1781" i="14" s="1"/>
  <c r="K1781" i="14"/>
  <c r="J1781" i="14"/>
  <c r="I1781" i="14"/>
  <c r="G1781" i="14"/>
  <c r="H1781" i="14" s="1"/>
  <c r="F1781" i="14"/>
  <c r="O1780" i="14"/>
  <c r="N1780" i="14"/>
  <c r="L1780" i="14"/>
  <c r="M1780" i="14" s="1"/>
  <c r="K1780" i="14"/>
  <c r="J1780" i="14"/>
  <c r="I1780" i="14"/>
  <c r="G1780" i="14"/>
  <c r="H1780" i="14" s="1"/>
  <c r="F1780" i="14"/>
  <c r="O1779" i="14"/>
  <c r="N1779" i="14"/>
  <c r="L1779" i="14"/>
  <c r="M1779" i="14" s="1"/>
  <c r="K1779" i="14"/>
  <c r="J1779" i="14"/>
  <c r="I1779" i="14"/>
  <c r="G1779" i="14"/>
  <c r="H1779" i="14" s="1"/>
  <c r="F1779" i="14"/>
  <c r="O1778" i="14"/>
  <c r="N1778" i="14"/>
  <c r="L1778" i="14"/>
  <c r="M1778" i="14" s="1"/>
  <c r="K1778" i="14"/>
  <c r="J1778" i="14"/>
  <c r="I1778" i="14"/>
  <c r="G1778" i="14"/>
  <c r="H1778" i="14" s="1"/>
  <c r="F1778" i="14"/>
  <c r="O1777" i="14"/>
  <c r="N1777" i="14"/>
  <c r="L1777" i="14"/>
  <c r="M1777" i="14" s="1"/>
  <c r="K1777" i="14"/>
  <c r="J1777" i="14"/>
  <c r="I1777" i="14"/>
  <c r="G1777" i="14"/>
  <c r="H1777" i="14" s="1"/>
  <c r="F1777" i="14"/>
  <c r="O1776" i="14"/>
  <c r="N1776" i="14"/>
  <c r="L1776" i="14"/>
  <c r="M1776" i="14" s="1"/>
  <c r="K1776" i="14"/>
  <c r="J1776" i="14"/>
  <c r="I1776" i="14"/>
  <c r="G1776" i="14"/>
  <c r="H1776" i="14" s="1"/>
  <c r="F1776" i="14"/>
  <c r="O1775" i="14"/>
  <c r="N1775" i="14"/>
  <c r="L1775" i="14"/>
  <c r="M1775" i="14" s="1"/>
  <c r="K1775" i="14"/>
  <c r="J1775" i="14"/>
  <c r="I1775" i="14"/>
  <c r="G1775" i="14"/>
  <c r="H1775" i="14" s="1"/>
  <c r="F1775" i="14"/>
  <c r="O1774" i="14"/>
  <c r="N1774" i="14"/>
  <c r="L1774" i="14"/>
  <c r="M1774" i="14" s="1"/>
  <c r="K1774" i="14"/>
  <c r="J1774" i="14"/>
  <c r="I1774" i="14"/>
  <c r="G1774" i="14"/>
  <c r="H1774" i="14" s="1"/>
  <c r="F1774" i="14"/>
  <c r="O1773" i="14"/>
  <c r="N1773" i="14"/>
  <c r="L1773" i="14"/>
  <c r="M1773" i="14" s="1"/>
  <c r="K1773" i="14"/>
  <c r="J1773" i="14"/>
  <c r="I1773" i="14"/>
  <c r="G1773" i="14"/>
  <c r="H1773" i="14" s="1"/>
  <c r="F1773" i="14"/>
  <c r="O1772" i="14"/>
  <c r="N1772" i="14"/>
  <c r="L1772" i="14"/>
  <c r="M1772" i="14" s="1"/>
  <c r="K1772" i="14"/>
  <c r="J1772" i="14"/>
  <c r="I1772" i="14"/>
  <c r="G1772" i="14"/>
  <c r="H1772" i="14" s="1"/>
  <c r="F1772" i="14"/>
  <c r="O1771" i="14"/>
  <c r="N1771" i="14"/>
  <c r="L1771" i="14"/>
  <c r="M1771" i="14" s="1"/>
  <c r="K1771" i="14"/>
  <c r="J1771" i="14"/>
  <c r="I1771" i="14"/>
  <c r="G1771" i="14"/>
  <c r="H1771" i="14" s="1"/>
  <c r="F1771" i="14"/>
  <c r="O1770" i="14"/>
  <c r="N1770" i="14"/>
  <c r="L1770" i="14"/>
  <c r="M1770" i="14" s="1"/>
  <c r="K1770" i="14"/>
  <c r="J1770" i="14"/>
  <c r="I1770" i="14"/>
  <c r="G1770" i="14"/>
  <c r="H1770" i="14" s="1"/>
  <c r="F1770" i="14"/>
  <c r="O1769" i="14"/>
  <c r="N1769" i="14"/>
  <c r="L1769" i="14"/>
  <c r="M1769" i="14" s="1"/>
  <c r="K1769" i="14"/>
  <c r="J1769" i="14"/>
  <c r="I1769" i="14"/>
  <c r="G1769" i="14"/>
  <c r="H1769" i="14" s="1"/>
  <c r="F1769" i="14"/>
  <c r="O1768" i="14"/>
  <c r="N1768" i="14"/>
  <c r="L1768" i="14"/>
  <c r="M1768" i="14" s="1"/>
  <c r="K1768" i="14"/>
  <c r="J1768" i="14"/>
  <c r="I1768" i="14"/>
  <c r="G1768" i="14"/>
  <c r="H1768" i="14" s="1"/>
  <c r="F1768" i="14"/>
  <c r="O1767" i="14"/>
  <c r="N1767" i="14"/>
  <c r="L1767" i="14"/>
  <c r="M1767" i="14" s="1"/>
  <c r="K1767" i="14"/>
  <c r="J1767" i="14"/>
  <c r="I1767" i="14"/>
  <c r="G1767" i="14"/>
  <c r="H1767" i="14" s="1"/>
  <c r="F1767" i="14"/>
  <c r="O1766" i="14"/>
  <c r="N1766" i="14"/>
  <c r="L1766" i="14"/>
  <c r="M1766" i="14" s="1"/>
  <c r="K1766" i="14"/>
  <c r="J1766" i="14"/>
  <c r="I1766" i="14"/>
  <c r="G1766" i="14"/>
  <c r="H1766" i="14" s="1"/>
  <c r="F1766" i="14"/>
  <c r="O1765" i="14"/>
  <c r="N1765" i="14"/>
  <c r="L1765" i="14"/>
  <c r="M1765" i="14" s="1"/>
  <c r="K1765" i="14"/>
  <c r="J1765" i="14"/>
  <c r="I1765" i="14"/>
  <c r="G1765" i="14"/>
  <c r="H1765" i="14" s="1"/>
  <c r="F1765" i="14"/>
  <c r="O1764" i="14"/>
  <c r="N1764" i="14"/>
  <c r="L1764" i="14"/>
  <c r="M1764" i="14" s="1"/>
  <c r="K1764" i="14"/>
  <c r="J1764" i="14"/>
  <c r="I1764" i="14"/>
  <c r="G1764" i="14"/>
  <c r="H1764" i="14" s="1"/>
  <c r="F1764" i="14"/>
  <c r="O1763" i="14"/>
  <c r="N1763" i="14"/>
  <c r="L1763" i="14"/>
  <c r="M1763" i="14" s="1"/>
  <c r="K1763" i="14"/>
  <c r="J1763" i="14"/>
  <c r="I1763" i="14"/>
  <c r="G1763" i="14"/>
  <c r="H1763" i="14" s="1"/>
  <c r="F1763" i="14"/>
  <c r="O1762" i="14"/>
  <c r="N1762" i="14"/>
  <c r="L1762" i="14"/>
  <c r="M1762" i="14" s="1"/>
  <c r="K1762" i="14"/>
  <c r="J1762" i="14"/>
  <c r="I1762" i="14"/>
  <c r="G1762" i="14"/>
  <c r="H1762" i="14" s="1"/>
  <c r="F1762" i="14"/>
  <c r="O1761" i="14"/>
  <c r="N1761" i="14"/>
  <c r="L1761" i="14"/>
  <c r="M1761" i="14" s="1"/>
  <c r="K1761" i="14"/>
  <c r="J1761" i="14"/>
  <c r="I1761" i="14"/>
  <c r="G1761" i="14"/>
  <c r="H1761" i="14" s="1"/>
  <c r="F1761" i="14"/>
  <c r="O1760" i="14"/>
  <c r="N1760" i="14"/>
  <c r="L1760" i="14"/>
  <c r="M1760" i="14" s="1"/>
  <c r="K1760" i="14"/>
  <c r="J1760" i="14"/>
  <c r="I1760" i="14"/>
  <c r="G1760" i="14"/>
  <c r="H1760" i="14" s="1"/>
  <c r="F1760" i="14"/>
  <c r="O1759" i="14"/>
  <c r="N1759" i="14"/>
  <c r="L1759" i="14"/>
  <c r="M1759" i="14" s="1"/>
  <c r="K1759" i="14"/>
  <c r="J1759" i="14"/>
  <c r="I1759" i="14"/>
  <c r="G1759" i="14"/>
  <c r="H1759" i="14" s="1"/>
  <c r="F1759" i="14"/>
  <c r="O1758" i="14"/>
  <c r="N1758" i="14"/>
  <c r="L1758" i="14"/>
  <c r="M1758" i="14" s="1"/>
  <c r="K1758" i="14"/>
  <c r="J1758" i="14"/>
  <c r="I1758" i="14"/>
  <c r="G1758" i="14"/>
  <c r="H1758" i="14" s="1"/>
  <c r="F1758" i="14"/>
  <c r="O1757" i="14"/>
  <c r="N1757" i="14"/>
  <c r="L1757" i="14"/>
  <c r="M1757" i="14" s="1"/>
  <c r="K1757" i="14"/>
  <c r="J1757" i="14"/>
  <c r="I1757" i="14"/>
  <c r="G1757" i="14"/>
  <c r="H1757" i="14" s="1"/>
  <c r="F1757" i="14"/>
  <c r="O1756" i="14"/>
  <c r="N1756" i="14"/>
  <c r="L1756" i="14"/>
  <c r="M1756" i="14" s="1"/>
  <c r="K1756" i="14"/>
  <c r="J1756" i="14"/>
  <c r="I1756" i="14"/>
  <c r="G1756" i="14"/>
  <c r="H1756" i="14" s="1"/>
  <c r="F1756" i="14"/>
  <c r="O1755" i="14"/>
  <c r="N1755" i="14"/>
  <c r="L1755" i="14"/>
  <c r="M1755" i="14" s="1"/>
  <c r="K1755" i="14"/>
  <c r="J1755" i="14"/>
  <c r="I1755" i="14"/>
  <c r="G1755" i="14"/>
  <c r="H1755" i="14" s="1"/>
  <c r="F1755" i="14"/>
  <c r="O1754" i="14"/>
  <c r="N1754" i="14"/>
  <c r="L1754" i="14"/>
  <c r="M1754" i="14" s="1"/>
  <c r="K1754" i="14"/>
  <c r="J1754" i="14"/>
  <c r="I1754" i="14"/>
  <c r="G1754" i="14"/>
  <c r="H1754" i="14" s="1"/>
  <c r="F1754" i="14"/>
  <c r="O1753" i="14"/>
  <c r="N1753" i="14"/>
  <c r="L1753" i="14"/>
  <c r="M1753" i="14" s="1"/>
  <c r="K1753" i="14"/>
  <c r="J1753" i="14"/>
  <c r="I1753" i="14"/>
  <c r="G1753" i="14"/>
  <c r="H1753" i="14" s="1"/>
  <c r="F1753" i="14"/>
  <c r="O1752" i="14"/>
  <c r="N1752" i="14"/>
  <c r="L1752" i="14"/>
  <c r="M1752" i="14" s="1"/>
  <c r="K1752" i="14"/>
  <c r="J1752" i="14"/>
  <c r="I1752" i="14"/>
  <c r="G1752" i="14"/>
  <c r="H1752" i="14" s="1"/>
  <c r="F1752" i="14"/>
  <c r="O1751" i="14"/>
  <c r="N1751" i="14"/>
  <c r="L1751" i="14"/>
  <c r="M1751" i="14" s="1"/>
  <c r="K1751" i="14"/>
  <c r="J1751" i="14"/>
  <c r="I1751" i="14"/>
  <c r="G1751" i="14"/>
  <c r="H1751" i="14" s="1"/>
  <c r="F1751" i="14"/>
  <c r="O1750" i="14"/>
  <c r="N1750" i="14"/>
  <c r="L1750" i="14"/>
  <c r="M1750" i="14" s="1"/>
  <c r="K1750" i="14"/>
  <c r="J1750" i="14"/>
  <c r="I1750" i="14"/>
  <c r="G1750" i="14"/>
  <c r="H1750" i="14" s="1"/>
  <c r="F1750" i="14"/>
  <c r="O1749" i="14"/>
  <c r="N1749" i="14"/>
  <c r="L1749" i="14"/>
  <c r="M1749" i="14" s="1"/>
  <c r="K1749" i="14"/>
  <c r="J1749" i="14"/>
  <c r="I1749" i="14"/>
  <c r="G1749" i="14"/>
  <c r="H1749" i="14" s="1"/>
  <c r="F1749" i="14"/>
  <c r="O1748" i="14"/>
  <c r="N1748" i="14"/>
  <c r="L1748" i="14"/>
  <c r="M1748" i="14" s="1"/>
  <c r="K1748" i="14"/>
  <c r="J1748" i="14"/>
  <c r="I1748" i="14"/>
  <c r="G1748" i="14"/>
  <c r="H1748" i="14" s="1"/>
  <c r="F1748" i="14"/>
  <c r="O1747" i="14"/>
  <c r="N1747" i="14"/>
  <c r="L1747" i="14"/>
  <c r="M1747" i="14" s="1"/>
  <c r="K1747" i="14"/>
  <c r="J1747" i="14"/>
  <c r="I1747" i="14"/>
  <c r="G1747" i="14"/>
  <c r="H1747" i="14" s="1"/>
  <c r="F1747" i="14"/>
  <c r="O1746" i="14"/>
  <c r="N1746" i="14"/>
  <c r="L1746" i="14"/>
  <c r="M1746" i="14" s="1"/>
  <c r="K1746" i="14"/>
  <c r="J1746" i="14"/>
  <c r="I1746" i="14"/>
  <c r="G1746" i="14"/>
  <c r="H1746" i="14" s="1"/>
  <c r="F1746" i="14"/>
  <c r="O1745" i="14"/>
  <c r="N1745" i="14"/>
  <c r="L1745" i="14"/>
  <c r="M1745" i="14" s="1"/>
  <c r="K1745" i="14"/>
  <c r="J1745" i="14"/>
  <c r="I1745" i="14"/>
  <c r="G1745" i="14"/>
  <c r="H1745" i="14" s="1"/>
  <c r="F1745" i="14"/>
  <c r="O1744" i="14"/>
  <c r="N1744" i="14"/>
  <c r="L1744" i="14"/>
  <c r="M1744" i="14" s="1"/>
  <c r="K1744" i="14"/>
  <c r="J1744" i="14"/>
  <c r="I1744" i="14"/>
  <c r="G1744" i="14"/>
  <c r="H1744" i="14" s="1"/>
  <c r="F1744" i="14"/>
  <c r="O1743" i="14"/>
  <c r="N1743" i="14"/>
  <c r="L1743" i="14"/>
  <c r="M1743" i="14" s="1"/>
  <c r="K1743" i="14"/>
  <c r="J1743" i="14"/>
  <c r="I1743" i="14"/>
  <c r="G1743" i="14"/>
  <c r="H1743" i="14" s="1"/>
  <c r="F1743" i="14"/>
  <c r="O1742" i="14"/>
  <c r="N1742" i="14"/>
  <c r="L1742" i="14"/>
  <c r="M1742" i="14" s="1"/>
  <c r="K1742" i="14"/>
  <c r="J1742" i="14"/>
  <c r="I1742" i="14"/>
  <c r="G1742" i="14"/>
  <c r="H1742" i="14" s="1"/>
  <c r="F1742" i="14"/>
  <c r="O1741" i="14"/>
  <c r="N1741" i="14"/>
  <c r="L1741" i="14"/>
  <c r="M1741" i="14" s="1"/>
  <c r="K1741" i="14"/>
  <c r="J1741" i="14"/>
  <c r="I1741" i="14"/>
  <c r="G1741" i="14"/>
  <c r="H1741" i="14" s="1"/>
  <c r="F1741" i="14"/>
  <c r="O1740" i="14"/>
  <c r="N1740" i="14"/>
  <c r="L1740" i="14"/>
  <c r="M1740" i="14" s="1"/>
  <c r="K1740" i="14"/>
  <c r="J1740" i="14"/>
  <c r="I1740" i="14"/>
  <c r="G1740" i="14"/>
  <c r="H1740" i="14" s="1"/>
  <c r="F1740" i="14"/>
  <c r="O1739" i="14"/>
  <c r="N1739" i="14"/>
  <c r="L1739" i="14"/>
  <c r="M1739" i="14" s="1"/>
  <c r="K1739" i="14"/>
  <c r="J1739" i="14"/>
  <c r="I1739" i="14"/>
  <c r="G1739" i="14"/>
  <c r="H1739" i="14" s="1"/>
  <c r="F1739" i="14"/>
  <c r="O1738" i="14"/>
  <c r="N1738" i="14"/>
  <c r="L1738" i="14"/>
  <c r="M1738" i="14" s="1"/>
  <c r="K1738" i="14"/>
  <c r="J1738" i="14"/>
  <c r="I1738" i="14"/>
  <c r="G1738" i="14"/>
  <c r="H1738" i="14" s="1"/>
  <c r="F1738" i="14"/>
  <c r="O1737" i="14"/>
  <c r="N1737" i="14"/>
  <c r="L1737" i="14"/>
  <c r="M1737" i="14" s="1"/>
  <c r="K1737" i="14"/>
  <c r="J1737" i="14"/>
  <c r="I1737" i="14"/>
  <c r="G1737" i="14"/>
  <c r="H1737" i="14" s="1"/>
  <c r="F1737" i="14"/>
  <c r="O1736" i="14"/>
  <c r="N1736" i="14"/>
  <c r="L1736" i="14"/>
  <c r="M1736" i="14" s="1"/>
  <c r="K1736" i="14"/>
  <c r="J1736" i="14"/>
  <c r="I1736" i="14"/>
  <c r="G1736" i="14"/>
  <c r="H1736" i="14" s="1"/>
  <c r="F1736" i="14"/>
  <c r="O1735" i="14"/>
  <c r="N1735" i="14"/>
  <c r="L1735" i="14"/>
  <c r="M1735" i="14" s="1"/>
  <c r="K1735" i="14"/>
  <c r="J1735" i="14"/>
  <c r="I1735" i="14"/>
  <c r="G1735" i="14"/>
  <c r="H1735" i="14" s="1"/>
  <c r="F1735" i="14"/>
  <c r="O1734" i="14"/>
  <c r="N1734" i="14"/>
  <c r="L1734" i="14"/>
  <c r="M1734" i="14" s="1"/>
  <c r="K1734" i="14"/>
  <c r="J1734" i="14"/>
  <c r="I1734" i="14"/>
  <c r="G1734" i="14"/>
  <c r="H1734" i="14" s="1"/>
  <c r="F1734" i="14"/>
  <c r="O1733" i="14"/>
  <c r="N1733" i="14"/>
  <c r="L1733" i="14"/>
  <c r="M1733" i="14" s="1"/>
  <c r="K1733" i="14"/>
  <c r="J1733" i="14"/>
  <c r="I1733" i="14"/>
  <c r="G1733" i="14"/>
  <c r="H1733" i="14" s="1"/>
  <c r="F1733" i="14"/>
  <c r="O1732" i="14"/>
  <c r="N1732" i="14"/>
  <c r="L1732" i="14"/>
  <c r="M1732" i="14" s="1"/>
  <c r="K1732" i="14"/>
  <c r="J1732" i="14"/>
  <c r="I1732" i="14"/>
  <c r="G1732" i="14"/>
  <c r="H1732" i="14" s="1"/>
  <c r="F1732" i="14"/>
  <c r="O1731" i="14"/>
  <c r="N1731" i="14"/>
  <c r="L1731" i="14"/>
  <c r="M1731" i="14" s="1"/>
  <c r="K1731" i="14"/>
  <c r="J1731" i="14"/>
  <c r="I1731" i="14"/>
  <c r="G1731" i="14"/>
  <c r="H1731" i="14" s="1"/>
  <c r="F1731" i="14"/>
  <c r="O1730" i="14"/>
  <c r="N1730" i="14"/>
  <c r="L1730" i="14"/>
  <c r="M1730" i="14" s="1"/>
  <c r="K1730" i="14"/>
  <c r="J1730" i="14"/>
  <c r="I1730" i="14"/>
  <c r="G1730" i="14"/>
  <c r="H1730" i="14" s="1"/>
  <c r="F1730" i="14"/>
  <c r="O1729" i="14"/>
  <c r="N1729" i="14"/>
  <c r="L1729" i="14"/>
  <c r="M1729" i="14" s="1"/>
  <c r="K1729" i="14"/>
  <c r="J1729" i="14"/>
  <c r="I1729" i="14"/>
  <c r="G1729" i="14"/>
  <c r="H1729" i="14" s="1"/>
  <c r="F1729" i="14"/>
  <c r="O1728" i="14"/>
  <c r="N1728" i="14"/>
  <c r="L1728" i="14"/>
  <c r="M1728" i="14" s="1"/>
  <c r="K1728" i="14"/>
  <c r="J1728" i="14"/>
  <c r="I1728" i="14"/>
  <c r="G1728" i="14"/>
  <c r="H1728" i="14" s="1"/>
  <c r="F1728" i="14"/>
  <c r="O1727" i="14"/>
  <c r="N1727" i="14"/>
  <c r="L1727" i="14"/>
  <c r="M1727" i="14" s="1"/>
  <c r="K1727" i="14"/>
  <c r="J1727" i="14"/>
  <c r="I1727" i="14"/>
  <c r="G1727" i="14"/>
  <c r="H1727" i="14" s="1"/>
  <c r="F1727" i="14"/>
  <c r="O1726" i="14"/>
  <c r="N1726" i="14"/>
  <c r="L1726" i="14"/>
  <c r="M1726" i="14" s="1"/>
  <c r="K1726" i="14"/>
  <c r="J1726" i="14"/>
  <c r="I1726" i="14"/>
  <c r="G1726" i="14"/>
  <c r="H1726" i="14" s="1"/>
  <c r="F1726" i="14"/>
  <c r="O1725" i="14"/>
  <c r="N1725" i="14"/>
  <c r="L1725" i="14"/>
  <c r="M1725" i="14" s="1"/>
  <c r="K1725" i="14"/>
  <c r="J1725" i="14"/>
  <c r="I1725" i="14"/>
  <c r="G1725" i="14"/>
  <c r="H1725" i="14" s="1"/>
  <c r="F1725" i="14"/>
  <c r="O1724" i="14"/>
  <c r="N1724" i="14"/>
  <c r="L1724" i="14"/>
  <c r="M1724" i="14" s="1"/>
  <c r="K1724" i="14"/>
  <c r="J1724" i="14"/>
  <c r="I1724" i="14"/>
  <c r="G1724" i="14"/>
  <c r="H1724" i="14" s="1"/>
  <c r="F1724" i="14"/>
  <c r="O1723" i="14"/>
  <c r="N1723" i="14"/>
  <c r="L1723" i="14"/>
  <c r="M1723" i="14" s="1"/>
  <c r="K1723" i="14"/>
  <c r="J1723" i="14"/>
  <c r="I1723" i="14"/>
  <c r="G1723" i="14"/>
  <c r="H1723" i="14" s="1"/>
  <c r="F1723" i="14"/>
  <c r="O1722" i="14"/>
  <c r="N1722" i="14"/>
  <c r="L1722" i="14"/>
  <c r="M1722" i="14" s="1"/>
  <c r="K1722" i="14"/>
  <c r="J1722" i="14"/>
  <c r="I1722" i="14"/>
  <c r="G1722" i="14"/>
  <c r="H1722" i="14" s="1"/>
  <c r="F1722" i="14"/>
  <c r="O1721" i="14"/>
  <c r="N1721" i="14"/>
  <c r="L1721" i="14"/>
  <c r="M1721" i="14" s="1"/>
  <c r="K1721" i="14"/>
  <c r="J1721" i="14"/>
  <c r="I1721" i="14"/>
  <c r="G1721" i="14"/>
  <c r="H1721" i="14" s="1"/>
  <c r="F1721" i="14"/>
  <c r="O1720" i="14"/>
  <c r="N1720" i="14"/>
  <c r="L1720" i="14"/>
  <c r="M1720" i="14" s="1"/>
  <c r="K1720" i="14"/>
  <c r="J1720" i="14"/>
  <c r="I1720" i="14"/>
  <c r="G1720" i="14"/>
  <c r="H1720" i="14" s="1"/>
  <c r="F1720" i="14"/>
  <c r="O1719" i="14"/>
  <c r="N1719" i="14"/>
  <c r="L1719" i="14"/>
  <c r="M1719" i="14" s="1"/>
  <c r="K1719" i="14"/>
  <c r="J1719" i="14"/>
  <c r="I1719" i="14"/>
  <c r="G1719" i="14"/>
  <c r="H1719" i="14" s="1"/>
  <c r="F1719" i="14"/>
  <c r="O1718" i="14"/>
  <c r="N1718" i="14"/>
  <c r="L1718" i="14"/>
  <c r="M1718" i="14" s="1"/>
  <c r="K1718" i="14"/>
  <c r="J1718" i="14"/>
  <c r="I1718" i="14"/>
  <c r="G1718" i="14"/>
  <c r="H1718" i="14" s="1"/>
  <c r="F1718" i="14"/>
  <c r="O1717" i="14"/>
  <c r="N1717" i="14"/>
  <c r="L1717" i="14"/>
  <c r="M1717" i="14" s="1"/>
  <c r="K1717" i="14"/>
  <c r="J1717" i="14"/>
  <c r="I1717" i="14"/>
  <c r="G1717" i="14"/>
  <c r="H1717" i="14" s="1"/>
  <c r="F1717" i="14"/>
  <c r="O1716" i="14"/>
  <c r="N1716" i="14"/>
  <c r="L1716" i="14"/>
  <c r="M1716" i="14" s="1"/>
  <c r="K1716" i="14"/>
  <c r="J1716" i="14"/>
  <c r="I1716" i="14"/>
  <c r="G1716" i="14"/>
  <c r="H1716" i="14" s="1"/>
  <c r="F1716" i="14"/>
  <c r="O1715" i="14"/>
  <c r="N1715" i="14"/>
  <c r="L1715" i="14"/>
  <c r="M1715" i="14" s="1"/>
  <c r="K1715" i="14"/>
  <c r="J1715" i="14"/>
  <c r="I1715" i="14"/>
  <c r="G1715" i="14"/>
  <c r="H1715" i="14" s="1"/>
  <c r="F1715" i="14"/>
  <c r="O1714" i="14"/>
  <c r="N1714" i="14"/>
  <c r="L1714" i="14"/>
  <c r="M1714" i="14" s="1"/>
  <c r="K1714" i="14"/>
  <c r="J1714" i="14"/>
  <c r="I1714" i="14"/>
  <c r="G1714" i="14"/>
  <c r="H1714" i="14" s="1"/>
  <c r="F1714" i="14"/>
  <c r="O1713" i="14"/>
  <c r="N1713" i="14"/>
  <c r="L1713" i="14"/>
  <c r="M1713" i="14" s="1"/>
  <c r="K1713" i="14"/>
  <c r="J1713" i="14"/>
  <c r="I1713" i="14"/>
  <c r="G1713" i="14"/>
  <c r="H1713" i="14" s="1"/>
  <c r="F1713" i="14"/>
  <c r="O1712" i="14"/>
  <c r="N1712" i="14"/>
  <c r="L1712" i="14"/>
  <c r="M1712" i="14" s="1"/>
  <c r="K1712" i="14"/>
  <c r="J1712" i="14"/>
  <c r="I1712" i="14"/>
  <c r="G1712" i="14"/>
  <c r="H1712" i="14" s="1"/>
  <c r="F1712" i="14"/>
  <c r="O1711" i="14"/>
  <c r="N1711" i="14"/>
  <c r="L1711" i="14"/>
  <c r="M1711" i="14" s="1"/>
  <c r="K1711" i="14"/>
  <c r="J1711" i="14"/>
  <c r="I1711" i="14"/>
  <c r="G1711" i="14"/>
  <c r="H1711" i="14" s="1"/>
  <c r="F1711" i="14"/>
  <c r="O1710" i="14"/>
  <c r="N1710" i="14"/>
  <c r="L1710" i="14"/>
  <c r="M1710" i="14" s="1"/>
  <c r="K1710" i="14"/>
  <c r="J1710" i="14"/>
  <c r="I1710" i="14"/>
  <c r="G1710" i="14"/>
  <c r="H1710" i="14" s="1"/>
  <c r="F1710" i="14"/>
  <c r="O1709" i="14"/>
  <c r="N1709" i="14"/>
  <c r="L1709" i="14"/>
  <c r="M1709" i="14" s="1"/>
  <c r="K1709" i="14"/>
  <c r="J1709" i="14"/>
  <c r="I1709" i="14"/>
  <c r="G1709" i="14"/>
  <c r="H1709" i="14" s="1"/>
  <c r="F1709" i="14"/>
  <c r="O1708" i="14"/>
  <c r="N1708" i="14"/>
  <c r="L1708" i="14"/>
  <c r="M1708" i="14" s="1"/>
  <c r="K1708" i="14"/>
  <c r="J1708" i="14"/>
  <c r="I1708" i="14"/>
  <c r="G1708" i="14"/>
  <c r="H1708" i="14" s="1"/>
  <c r="F1708" i="14"/>
  <c r="O1707" i="14"/>
  <c r="N1707" i="14"/>
  <c r="L1707" i="14"/>
  <c r="M1707" i="14" s="1"/>
  <c r="K1707" i="14"/>
  <c r="J1707" i="14"/>
  <c r="I1707" i="14"/>
  <c r="G1707" i="14"/>
  <c r="H1707" i="14" s="1"/>
  <c r="F1707" i="14"/>
  <c r="O1706" i="14"/>
  <c r="N1706" i="14"/>
  <c r="L1706" i="14"/>
  <c r="M1706" i="14" s="1"/>
  <c r="K1706" i="14"/>
  <c r="J1706" i="14"/>
  <c r="I1706" i="14"/>
  <c r="G1706" i="14"/>
  <c r="H1706" i="14" s="1"/>
  <c r="F1706" i="14"/>
  <c r="O1705" i="14"/>
  <c r="N1705" i="14"/>
  <c r="L1705" i="14"/>
  <c r="M1705" i="14" s="1"/>
  <c r="K1705" i="14"/>
  <c r="J1705" i="14"/>
  <c r="I1705" i="14"/>
  <c r="G1705" i="14"/>
  <c r="H1705" i="14" s="1"/>
  <c r="F1705" i="14"/>
  <c r="O1704" i="14"/>
  <c r="N1704" i="14"/>
  <c r="L1704" i="14"/>
  <c r="M1704" i="14" s="1"/>
  <c r="K1704" i="14"/>
  <c r="J1704" i="14"/>
  <c r="I1704" i="14"/>
  <c r="G1704" i="14"/>
  <c r="H1704" i="14" s="1"/>
  <c r="F1704" i="14"/>
  <c r="O1703" i="14"/>
  <c r="N1703" i="14"/>
  <c r="L1703" i="14"/>
  <c r="M1703" i="14" s="1"/>
  <c r="K1703" i="14"/>
  <c r="J1703" i="14"/>
  <c r="I1703" i="14"/>
  <c r="G1703" i="14"/>
  <c r="H1703" i="14" s="1"/>
  <c r="F1703" i="14"/>
  <c r="O1702" i="14"/>
  <c r="N1702" i="14"/>
  <c r="L1702" i="14"/>
  <c r="M1702" i="14" s="1"/>
  <c r="K1702" i="14"/>
  <c r="J1702" i="14"/>
  <c r="I1702" i="14"/>
  <c r="G1702" i="14"/>
  <c r="H1702" i="14" s="1"/>
  <c r="F1702" i="14"/>
  <c r="O1701" i="14"/>
  <c r="N1701" i="14"/>
  <c r="L1701" i="14"/>
  <c r="M1701" i="14" s="1"/>
  <c r="K1701" i="14"/>
  <c r="J1701" i="14"/>
  <c r="I1701" i="14"/>
  <c r="G1701" i="14"/>
  <c r="H1701" i="14" s="1"/>
  <c r="F1701" i="14"/>
  <c r="O1700" i="14"/>
  <c r="N1700" i="14"/>
  <c r="L1700" i="14"/>
  <c r="M1700" i="14" s="1"/>
  <c r="K1700" i="14"/>
  <c r="J1700" i="14"/>
  <c r="I1700" i="14"/>
  <c r="G1700" i="14"/>
  <c r="H1700" i="14" s="1"/>
  <c r="F1700" i="14"/>
  <c r="O1699" i="14"/>
  <c r="N1699" i="14"/>
  <c r="L1699" i="14"/>
  <c r="M1699" i="14" s="1"/>
  <c r="K1699" i="14"/>
  <c r="J1699" i="14"/>
  <c r="I1699" i="14"/>
  <c r="G1699" i="14"/>
  <c r="H1699" i="14" s="1"/>
  <c r="F1699" i="14"/>
  <c r="O1698" i="14"/>
  <c r="N1698" i="14"/>
  <c r="L1698" i="14"/>
  <c r="M1698" i="14" s="1"/>
  <c r="K1698" i="14"/>
  <c r="J1698" i="14"/>
  <c r="I1698" i="14"/>
  <c r="G1698" i="14"/>
  <c r="H1698" i="14" s="1"/>
  <c r="F1698" i="14"/>
  <c r="O1697" i="14"/>
  <c r="N1697" i="14"/>
  <c r="L1697" i="14"/>
  <c r="M1697" i="14" s="1"/>
  <c r="K1697" i="14"/>
  <c r="J1697" i="14"/>
  <c r="I1697" i="14"/>
  <c r="G1697" i="14"/>
  <c r="H1697" i="14" s="1"/>
  <c r="F1697" i="14"/>
  <c r="O1696" i="14"/>
  <c r="N1696" i="14"/>
  <c r="L1696" i="14"/>
  <c r="M1696" i="14" s="1"/>
  <c r="K1696" i="14"/>
  <c r="J1696" i="14"/>
  <c r="I1696" i="14"/>
  <c r="G1696" i="14"/>
  <c r="H1696" i="14" s="1"/>
  <c r="F1696" i="14"/>
  <c r="O1695" i="14"/>
  <c r="N1695" i="14"/>
  <c r="L1695" i="14"/>
  <c r="M1695" i="14" s="1"/>
  <c r="K1695" i="14"/>
  <c r="J1695" i="14"/>
  <c r="I1695" i="14"/>
  <c r="G1695" i="14"/>
  <c r="H1695" i="14" s="1"/>
  <c r="F1695" i="14"/>
  <c r="O1694" i="14"/>
  <c r="N1694" i="14"/>
  <c r="L1694" i="14"/>
  <c r="M1694" i="14" s="1"/>
  <c r="K1694" i="14"/>
  <c r="J1694" i="14"/>
  <c r="I1694" i="14"/>
  <c r="G1694" i="14"/>
  <c r="H1694" i="14" s="1"/>
  <c r="F1694" i="14"/>
  <c r="O1693" i="14"/>
  <c r="N1693" i="14"/>
  <c r="L1693" i="14"/>
  <c r="M1693" i="14" s="1"/>
  <c r="K1693" i="14"/>
  <c r="J1693" i="14"/>
  <c r="I1693" i="14"/>
  <c r="G1693" i="14"/>
  <c r="H1693" i="14" s="1"/>
  <c r="F1693" i="14"/>
  <c r="O1692" i="14"/>
  <c r="N1692" i="14"/>
  <c r="L1692" i="14"/>
  <c r="M1692" i="14" s="1"/>
  <c r="K1692" i="14"/>
  <c r="J1692" i="14"/>
  <c r="I1692" i="14"/>
  <c r="G1692" i="14"/>
  <c r="H1692" i="14" s="1"/>
  <c r="F1692" i="14"/>
  <c r="O1691" i="14"/>
  <c r="N1691" i="14"/>
  <c r="L1691" i="14"/>
  <c r="M1691" i="14" s="1"/>
  <c r="K1691" i="14"/>
  <c r="J1691" i="14"/>
  <c r="I1691" i="14"/>
  <c r="G1691" i="14"/>
  <c r="H1691" i="14" s="1"/>
  <c r="F1691" i="14"/>
  <c r="O1690" i="14"/>
  <c r="N1690" i="14"/>
  <c r="L1690" i="14"/>
  <c r="M1690" i="14" s="1"/>
  <c r="K1690" i="14"/>
  <c r="J1690" i="14"/>
  <c r="I1690" i="14"/>
  <c r="G1690" i="14"/>
  <c r="H1690" i="14" s="1"/>
  <c r="F1690" i="14"/>
  <c r="O1689" i="14"/>
  <c r="N1689" i="14"/>
  <c r="L1689" i="14"/>
  <c r="M1689" i="14" s="1"/>
  <c r="K1689" i="14"/>
  <c r="J1689" i="14"/>
  <c r="I1689" i="14"/>
  <c r="G1689" i="14"/>
  <c r="H1689" i="14" s="1"/>
  <c r="F1689" i="14"/>
  <c r="O1688" i="14"/>
  <c r="N1688" i="14"/>
  <c r="L1688" i="14"/>
  <c r="M1688" i="14" s="1"/>
  <c r="K1688" i="14"/>
  <c r="J1688" i="14"/>
  <c r="I1688" i="14"/>
  <c r="G1688" i="14"/>
  <c r="H1688" i="14" s="1"/>
  <c r="F1688" i="14"/>
  <c r="O1687" i="14"/>
  <c r="N1687" i="14"/>
  <c r="L1687" i="14"/>
  <c r="M1687" i="14" s="1"/>
  <c r="K1687" i="14"/>
  <c r="J1687" i="14"/>
  <c r="I1687" i="14"/>
  <c r="G1687" i="14"/>
  <c r="H1687" i="14" s="1"/>
  <c r="F1687" i="14"/>
  <c r="O1686" i="14"/>
  <c r="N1686" i="14"/>
  <c r="L1686" i="14"/>
  <c r="M1686" i="14" s="1"/>
  <c r="K1686" i="14"/>
  <c r="J1686" i="14"/>
  <c r="I1686" i="14"/>
  <c r="G1686" i="14"/>
  <c r="H1686" i="14" s="1"/>
  <c r="F1686" i="14"/>
  <c r="O1685" i="14"/>
  <c r="N1685" i="14"/>
  <c r="L1685" i="14"/>
  <c r="M1685" i="14" s="1"/>
  <c r="K1685" i="14"/>
  <c r="J1685" i="14"/>
  <c r="I1685" i="14"/>
  <c r="G1685" i="14"/>
  <c r="H1685" i="14" s="1"/>
  <c r="F1685" i="14"/>
  <c r="O1684" i="14"/>
  <c r="N1684" i="14"/>
  <c r="L1684" i="14"/>
  <c r="M1684" i="14" s="1"/>
  <c r="K1684" i="14"/>
  <c r="J1684" i="14"/>
  <c r="I1684" i="14"/>
  <c r="G1684" i="14"/>
  <c r="H1684" i="14" s="1"/>
  <c r="F1684" i="14"/>
  <c r="O1683" i="14"/>
  <c r="N1683" i="14"/>
  <c r="L1683" i="14"/>
  <c r="M1683" i="14" s="1"/>
  <c r="K1683" i="14"/>
  <c r="J1683" i="14"/>
  <c r="I1683" i="14"/>
  <c r="G1683" i="14"/>
  <c r="H1683" i="14" s="1"/>
  <c r="F1683" i="14"/>
  <c r="O1682" i="14"/>
  <c r="N1682" i="14"/>
  <c r="L1682" i="14"/>
  <c r="M1682" i="14" s="1"/>
  <c r="K1682" i="14"/>
  <c r="J1682" i="14"/>
  <c r="I1682" i="14"/>
  <c r="G1682" i="14"/>
  <c r="H1682" i="14" s="1"/>
  <c r="F1682" i="14"/>
  <c r="O1681" i="14"/>
  <c r="N1681" i="14"/>
  <c r="L1681" i="14"/>
  <c r="M1681" i="14" s="1"/>
  <c r="K1681" i="14"/>
  <c r="J1681" i="14"/>
  <c r="I1681" i="14"/>
  <c r="G1681" i="14"/>
  <c r="H1681" i="14" s="1"/>
  <c r="F1681" i="14"/>
  <c r="O1680" i="14"/>
  <c r="N1680" i="14"/>
  <c r="L1680" i="14"/>
  <c r="M1680" i="14" s="1"/>
  <c r="K1680" i="14"/>
  <c r="J1680" i="14"/>
  <c r="I1680" i="14"/>
  <c r="G1680" i="14"/>
  <c r="H1680" i="14" s="1"/>
  <c r="F1680" i="14"/>
  <c r="O1679" i="14"/>
  <c r="N1679" i="14"/>
  <c r="L1679" i="14"/>
  <c r="M1679" i="14" s="1"/>
  <c r="K1679" i="14"/>
  <c r="J1679" i="14"/>
  <c r="I1679" i="14"/>
  <c r="G1679" i="14"/>
  <c r="H1679" i="14" s="1"/>
  <c r="F1679" i="14"/>
  <c r="O1678" i="14"/>
  <c r="N1678" i="14"/>
  <c r="L1678" i="14"/>
  <c r="M1678" i="14" s="1"/>
  <c r="K1678" i="14"/>
  <c r="J1678" i="14"/>
  <c r="I1678" i="14"/>
  <c r="G1678" i="14"/>
  <c r="H1678" i="14" s="1"/>
  <c r="F1678" i="14"/>
  <c r="O1677" i="14"/>
  <c r="N1677" i="14"/>
  <c r="L1677" i="14"/>
  <c r="M1677" i="14" s="1"/>
  <c r="K1677" i="14"/>
  <c r="J1677" i="14"/>
  <c r="I1677" i="14"/>
  <c r="G1677" i="14"/>
  <c r="H1677" i="14" s="1"/>
  <c r="F1677" i="14"/>
  <c r="O1676" i="14"/>
  <c r="N1676" i="14"/>
  <c r="L1676" i="14"/>
  <c r="M1676" i="14" s="1"/>
  <c r="K1676" i="14"/>
  <c r="J1676" i="14"/>
  <c r="I1676" i="14"/>
  <c r="G1676" i="14"/>
  <c r="H1676" i="14" s="1"/>
  <c r="F1676" i="14"/>
  <c r="O1675" i="14"/>
  <c r="N1675" i="14"/>
  <c r="L1675" i="14"/>
  <c r="M1675" i="14" s="1"/>
  <c r="K1675" i="14"/>
  <c r="J1675" i="14"/>
  <c r="I1675" i="14"/>
  <c r="G1675" i="14"/>
  <c r="H1675" i="14" s="1"/>
  <c r="F1675" i="14"/>
  <c r="O1674" i="14"/>
  <c r="N1674" i="14"/>
  <c r="L1674" i="14"/>
  <c r="M1674" i="14" s="1"/>
  <c r="K1674" i="14"/>
  <c r="J1674" i="14"/>
  <c r="I1674" i="14"/>
  <c r="G1674" i="14"/>
  <c r="H1674" i="14" s="1"/>
  <c r="F1674" i="14"/>
  <c r="O1673" i="14"/>
  <c r="N1673" i="14"/>
  <c r="L1673" i="14"/>
  <c r="M1673" i="14" s="1"/>
  <c r="K1673" i="14"/>
  <c r="J1673" i="14"/>
  <c r="I1673" i="14"/>
  <c r="G1673" i="14"/>
  <c r="H1673" i="14" s="1"/>
  <c r="F1673" i="14"/>
  <c r="O1672" i="14"/>
  <c r="N1672" i="14"/>
  <c r="L1672" i="14"/>
  <c r="M1672" i="14" s="1"/>
  <c r="K1672" i="14"/>
  <c r="J1672" i="14"/>
  <c r="I1672" i="14"/>
  <c r="G1672" i="14"/>
  <c r="H1672" i="14" s="1"/>
  <c r="F1672" i="14"/>
  <c r="O1671" i="14"/>
  <c r="N1671" i="14"/>
  <c r="L1671" i="14"/>
  <c r="M1671" i="14" s="1"/>
  <c r="K1671" i="14"/>
  <c r="J1671" i="14"/>
  <c r="I1671" i="14"/>
  <c r="G1671" i="14"/>
  <c r="H1671" i="14" s="1"/>
  <c r="F1671" i="14"/>
  <c r="O1670" i="14"/>
  <c r="N1670" i="14"/>
  <c r="L1670" i="14"/>
  <c r="M1670" i="14" s="1"/>
  <c r="K1670" i="14"/>
  <c r="J1670" i="14"/>
  <c r="I1670" i="14"/>
  <c r="G1670" i="14"/>
  <c r="H1670" i="14" s="1"/>
  <c r="F1670" i="14"/>
  <c r="O1669" i="14"/>
  <c r="N1669" i="14"/>
  <c r="L1669" i="14"/>
  <c r="M1669" i="14" s="1"/>
  <c r="K1669" i="14"/>
  <c r="J1669" i="14"/>
  <c r="I1669" i="14"/>
  <c r="G1669" i="14"/>
  <c r="H1669" i="14" s="1"/>
  <c r="F1669" i="14"/>
  <c r="O1668" i="14"/>
  <c r="N1668" i="14"/>
  <c r="L1668" i="14"/>
  <c r="M1668" i="14" s="1"/>
  <c r="K1668" i="14"/>
  <c r="J1668" i="14"/>
  <c r="I1668" i="14"/>
  <c r="G1668" i="14"/>
  <c r="H1668" i="14" s="1"/>
  <c r="F1668" i="14"/>
  <c r="O1667" i="14"/>
  <c r="N1667" i="14"/>
  <c r="L1667" i="14"/>
  <c r="M1667" i="14" s="1"/>
  <c r="K1667" i="14"/>
  <c r="J1667" i="14"/>
  <c r="I1667" i="14"/>
  <c r="G1667" i="14"/>
  <c r="H1667" i="14" s="1"/>
  <c r="F1667" i="14"/>
  <c r="O1666" i="14"/>
  <c r="N1666" i="14"/>
  <c r="L1666" i="14"/>
  <c r="M1666" i="14" s="1"/>
  <c r="K1666" i="14"/>
  <c r="J1666" i="14"/>
  <c r="I1666" i="14"/>
  <c r="G1666" i="14"/>
  <c r="H1666" i="14" s="1"/>
  <c r="F1666" i="14"/>
  <c r="O1665" i="14"/>
  <c r="N1665" i="14"/>
  <c r="L1665" i="14"/>
  <c r="M1665" i="14" s="1"/>
  <c r="K1665" i="14"/>
  <c r="J1665" i="14"/>
  <c r="I1665" i="14"/>
  <c r="G1665" i="14"/>
  <c r="H1665" i="14" s="1"/>
  <c r="F1665" i="14"/>
  <c r="O1664" i="14"/>
  <c r="N1664" i="14"/>
  <c r="L1664" i="14"/>
  <c r="M1664" i="14" s="1"/>
  <c r="K1664" i="14"/>
  <c r="J1664" i="14"/>
  <c r="I1664" i="14"/>
  <c r="G1664" i="14"/>
  <c r="H1664" i="14" s="1"/>
  <c r="F1664" i="14"/>
  <c r="O1663" i="14"/>
  <c r="N1663" i="14"/>
  <c r="L1663" i="14"/>
  <c r="M1663" i="14" s="1"/>
  <c r="K1663" i="14"/>
  <c r="J1663" i="14"/>
  <c r="I1663" i="14"/>
  <c r="G1663" i="14"/>
  <c r="H1663" i="14" s="1"/>
  <c r="F1663" i="14"/>
  <c r="O1662" i="14"/>
  <c r="N1662" i="14"/>
  <c r="L1662" i="14"/>
  <c r="M1662" i="14" s="1"/>
  <c r="K1662" i="14"/>
  <c r="J1662" i="14"/>
  <c r="I1662" i="14"/>
  <c r="G1662" i="14"/>
  <c r="H1662" i="14" s="1"/>
  <c r="F1662" i="14"/>
  <c r="O1661" i="14"/>
  <c r="N1661" i="14"/>
  <c r="L1661" i="14"/>
  <c r="M1661" i="14" s="1"/>
  <c r="K1661" i="14"/>
  <c r="J1661" i="14"/>
  <c r="I1661" i="14"/>
  <c r="G1661" i="14"/>
  <c r="H1661" i="14" s="1"/>
  <c r="F1661" i="14"/>
  <c r="O1660" i="14"/>
  <c r="N1660" i="14"/>
  <c r="L1660" i="14"/>
  <c r="M1660" i="14" s="1"/>
  <c r="K1660" i="14"/>
  <c r="J1660" i="14"/>
  <c r="I1660" i="14"/>
  <c r="H1660" i="14"/>
  <c r="G1660" i="14"/>
  <c r="F1660" i="14"/>
  <c r="O1659" i="14"/>
  <c r="N1659" i="14"/>
  <c r="L1659" i="14"/>
  <c r="M1659" i="14" s="1"/>
  <c r="K1659" i="14"/>
  <c r="J1659" i="14"/>
  <c r="I1659" i="14"/>
  <c r="G1659" i="14"/>
  <c r="H1659" i="14" s="1"/>
  <c r="F1659" i="14"/>
  <c r="O1658" i="14"/>
  <c r="N1658" i="14"/>
  <c r="L1658" i="14"/>
  <c r="M1658" i="14" s="1"/>
  <c r="K1658" i="14"/>
  <c r="J1658" i="14"/>
  <c r="I1658" i="14"/>
  <c r="G1658" i="14"/>
  <c r="H1658" i="14" s="1"/>
  <c r="F1658" i="14"/>
  <c r="O1657" i="14"/>
  <c r="N1657" i="14"/>
  <c r="L1657" i="14"/>
  <c r="M1657" i="14" s="1"/>
  <c r="K1657" i="14"/>
  <c r="J1657" i="14"/>
  <c r="I1657" i="14"/>
  <c r="G1657" i="14"/>
  <c r="H1657" i="14" s="1"/>
  <c r="F1657" i="14"/>
  <c r="O1656" i="14"/>
  <c r="N1656" i="14"/>
  <c r="L1656" i="14"/>
  <c r="M1656" i="14" s="1"/>
  <c r="K1656" i="14"/>
  <c r="J1656" i="14"/>
  <c r="I1656" i="14"/>
  <c r="G1656" i="14"/>
  <c r="H1656" i="14" s="1"/>
  <c r="F1656" i="14"/>
  <c r="O1655" i="14"/>
  <c r="N1655" i="14"/>
  <c r="L1655" i="14"/>
  <c r="M1655" i="14" s="1"/>
  <c r="K1655" i="14"/>
  <c r="J1655" i="14"/>
  <c r="I1655" i="14"/>
  <c r="G1655" i="14"/>
  <c r="H1655" i="14" s="1"/>
  <c r="F1655" i="14"/>
  <c r="O1654" i="14"/>
  <c r="N1654" i="14"/>
  <c r="L1654" i="14"/>
  <c r="M1654" i="14" s="1"/>
  <c r="K1654" i="14"/>
  <c r="J1654" i="14"/>
  <c r="I1654" i="14"/>
  <c r="G1654" i="14"/>
  <c r="H1654" i="14" s="1"/>
  <c r="F1654" i="14"/>
  <c r="O1653" i="14"/>
  <c r="N1653" i="14"/>
  <c r="L1653" i="14"/>
  <c r="M1653" i="14" s="1"/>
  <c r="K1653" i="14"/>
  <c r="J1653" i="14"/>
  <c r="I1653" i="14"/>
  <c r="G1653" i="14"/>
  <c r="H1653" i="14" s="1"/>
  <c r="F1653" i="14"/>
  <c r="O1652" i="14"/>
  <c r="N1652" i="14"/>
  <c r="L1652" i="14"/>
  <c r="M1652" i="14" s="1"/>
  <c r="K1652" i="14"/>
  <c r="J1652" i="14"/>
  <c r="I1652" i="14"/>
  <c r="G1652" i="14"/>
  <c r="H1652" i="14" s="1"/>
  <c r="F1652" i="14"/>
  <c r="O1651" i="14"/>
  <c r="N1651" i="14"/>
  <c r="L1651" i="14"/>
  <c r="M1651" i="14" s="1"/>
  <c r="K1651" i="14"/>
  <c r="J1651" i="14"/>
  <c r="I1651" i="14"/>
  <c r="G1651" i="14"/>
  <c r="H1651" i="14" s="1"/>
  <c r="F1651" i="14"/>
  <c r="O1650" i="14"/>
  <c r="N1650" i="14"/>
  <c r="L1650" i="14"/>
  <c r="M1650" i="14" s="1"/>
  <c r="K1650" i="14"/>
  <c r="J1650" i="14"/>
  <c r="I1650" i="14"/>
  <c r="G1650" i="14"/>
  <c r="H1650" i="14" s="1"/>
  <c r="F1650" i="14"/>
  <c r="O1649" i="14"/>
  <c r="N1649" i="14"/>
  <c r="L1649" i="14"/>
  <c r="M1649" i="14" s="1"/>
  <c r="K1649" i="14"/>
  <c r="J1649" i="14"/>
  <c r="I1649" i="14"/>
  <c r="G1649" i="14"/>
  <c r="H1649" i="14" s="1"/>
  <c r="F1649" i="14"/>
  <c r="O1648" i="14"/>
  <c r="N1648" i="14"/>
  <c r="L1648" i="14"/>
  <c r="M1648" i="14" s="1"/>
  <c r="K1648" i="14"/>
  <c r="J1648" i="14"/>
  <c r="I1648" i="14"/>
  <c r="G1648" i="14"/>
  <c r="H1648" i="14" s="1"/>
  <c r="F1648" i="14"/>
  <c r="O1647" i="14"/>
  <c r="N1647" i="14"/>
  <c r="L1647" i="14"/>
  <c r="M1647" i="14" s="1"/>
  <c r="K1647" i="14"/>
  <c r="J1647" i="14"/>
  <c r="I1647" i="14"/>
  <c r="G1647" i="14"/>
  <c r="H1647" i="14" s="1"/>
  <c r="F1647" i="14"/>
  <c r="O1646" i="14"/>
  <c r="N1646" i="14"/>
  <c r="L1646" i="14"/>
  <c r="M1646" i="14" s="1"/>
  <c r="K1646" i="14"/>
  <c r="J1646" i="14"/>
  <c r="I1646" i="14"/>
  <c r="G1646" i="14"/>
  <c r="H1646" i="14" s="1"/>
  <c r="F1646" i="14"/>
  <c r="O1645" i="14"/>
  <c r="N1645" i="14"/>
  <c r="L1645" i="14"/>
  <c r="M1645" i="14" s="1"/>
  <c r="K1645" i="14"/>
  <c r="J1645" i="14"/>
  <c r="I1645" i="14"/>
  <c r="G1645" i="14"/>
  <c r="H1645" i="14" s="1"/>
  <c r="F1645" i="14"/>
  <c r="O1644" i="14"/>
  <c r="N1644" i="14"/>
  <c r="L1644" i="14"/>
  <c r="M1644" i="14" s="1"/>
  <c r="K1644" i="14"/>
  <c r="J1644" i="14"/>
  <c r="I1644" i="14"/>
  <c r="G1644" i="14"/>
  <c r="H1644" i="14" s="1"/>
  <c r="F1644" i="14"/>
  <c r="O1643" i="14"/>
  <c r="N1643" i="14"/>
  <c r="L1643" i="14"/>
  <c r="M1643" i="14" s="1"/>
  <c r="K1643" i="14"/>
  <c r="J1643" i="14"/>
  <c r="I1643" i="14"/>
  <c r="G1643" i="14"/>
  <c r="H1643" i="14" s="1"/>
  <c r="F1643" i="14"/>
  <c r="O1642" i="14"/>
  <c r="N1642" i="14"/>
  <c r="L1642" i="14"/>
  <c r="M1642" i="14" s="1"/>
  <c r="K1642" i="14"/>
  <c r="J1642" i="14"/>
  <c r="I1642" i="14"/>
  <c r="G1642" i="14"/>
  <c r="H1642" i="14" s="1"/>
  <c r="F1642" i="14"/>
  <c r="O1641" i="14"/>
  <c r="N1641" i="14"/>
  <c r="L1641" i="14"/>
  <c r="M1641" i="14" s="1"/>
  <c r="K1641" i="14"/>
  <c r="J1641" i="14"/>
  <c r="I1641" i="14"/>
  <c r="G1641" i="14"/>
  <c r="H1641" i="14" s="1"/>
  <c r="F1641" i="14"/>
  <c r="O1640" i="14"/>
  <c r="N1640" i="14"/>
  <c r="L1640" i="14"/>
  <c r="M1640" i="14" s="1"/>
  <c r="K1640" i="14"/>
  <c r="J1640" i="14"/>
  <c r="I1640" i="14"/>
  <c r="G1640" i="14"/>
  <c r="H1640" i="14" s="1"/>
  <c r="F1640" i="14"/>
  <c r="O1639" i="14"/>
  <c r="N1639" i="14"/>
  <c r="L1639" i="14"/>
  <c r="M1639" i="14" s="1"/>
  <c r="K1639" i="14"/>
  <c r="J1639" i="14"/>
  <c r="I1639" i="14"/>
  <c r="G1639" i="14"/>
  <c r="H1639" i="14" s="1"/>
  <c r="F1639" i="14"/>
  <c r="O1638" i="14"/>
  <c r="N1638" i="14"/>
  <c r="L1638" i="14"/>
  <c r="M1638" i="14" s="1"/>
  <c r="K1638" i="14"/>
  <c r="J1638" i="14"/>
  <c r="I1638" i="14"/>
  <c r="G1638" i="14"/>
  <c r="H1638" i="14" s="1"/>
  <c r="F1638" i="14"/>
  <c r="O1637" i="14"/>
  <c r="N1637" i="14"/>
  <c r="L1637" i="14"/>
  <c r="M1637" i="14" s="1"/>
  <c r="K1637" i="14"/>
  <c r="J1637" i="14"/>
  <c r="I1637" i="14"/>
  <c r="G1637" i="14"/>
  <c r="H1637" i="14" s="1"/>
  <c r="F1637" i="14"/>
  <c r="O1636" i="14"/>
  <c r="N1636" i="14"/>
  <c r="L1636" i="14"/>
  <c r="M1636" i="14" s="1"/>
  <c r="K1636" i="14"/>
  <c r="J1636" i="14"/>
  <c r="I1636" i="14"/>
  <c r="G1636" i="14"/>
  <c r="H1636" i="14" s="1"/>
  <c r="F1636" i="14"/>
  <c r="O1635" i="14"/>
  <c r="N1635" i="14"/>
  <c r="L1635" i="14"/>
  <c r="M1635" i="14" s="1"/>
  <c r="K1635" i="14"/>
  <c r="J1635" i="14"/>
  <c r="I1635" i="14"/>
  <c r="G1635" i="14"/>
  <c r="H1635" i="14" s="1"/>
  <c r="F1635" i="14"/>
  <c r="O1634" i="14"/>
  <c r="N1634" i="14"/>
  <c r="L1634" i="14"/>
  <c r="M1634" i="14" s="1"/>
  <c r="K1634" i="14"/>
  <c r="J1634" i="14"/>
  <c r="I1634" i="14"/>
  <c r="G1634" i="14"/>
  <c r="H1634" i="14" s="1"/>
  <c r="F1634" i="14"/>
  <c r="O1633" i="14"/>
  <c r="N1633" i="14"/>
  <c r="L1633" i="14"/>
  <c r="M1633" i="14" s="1"/>
  <c r="K1633" i="14"/>
  <c r="J1633" i="14"/>
  <c r="I1633" i="14"/>
  <c r="G1633" i="14"/>
  <c r="H1633" i="14" s="1"/>
  <c r="F1633" i="14"/>
  <c r="O1632" i="14"/>
  <c r="N1632" i="14"/>
  <c r="L1632" i="14"/>
  <c r="M1632" i="14" s="1"/>
  <c r="K1632" i="14"/>
  <c r="J1632" i="14"/>
  <c r="I1632" i="14"/>
  <c r="G1632" i="14"/>
  <c r="H1632" i="14" s="1"/>
  <c r="F1632" i="14"/>
  <c r="O1631" i="14"/>
  <c r="N1631" i="14"/>
  <c r="L1631" i="14"/>
  <c r="M1631" i="14" s="1"/>
  <c r="K1631" i="14"/>
  <c r="J1631" i="14"/>
  <c r="I1631" i="14"/>
  <c r="G1631" i="14"/>
  <c r="H1631" i="14" s="1"/>
  <c r="F1631" i="14"/>
  <c r="O1630" i="14"/>
  <c r="N1630" i="14"/>
  <c r="L1630" i="14"/>
  <c r="M1630" i="14" s="1"/>
  <c r="K1630" i="14"/>
  <c r="J1630" i="14"/>
  <c r="I1630" i="14"/>
  <c r="G1630" i="14"/>
  <c r="H1630" i="14" s="1"/>
  <c r="F1630" i="14"/>
  <c r="O1629" i="14"/>
  <c r="N1629" i="14"/>
  <c r="L1629" i="14"/>
  <c r="M1629" i="14" s="1"/>
  <c r="K1629" i="14"/>
  <c r="J1629" i="14"/>
  <c r="I1629" i="14"/>
  <c r="G1629" i="14"/>
  <c r="H1629" i="14" s="1"/>
  <c r="F1629" i="14"/>
  <c r="O1628" i="14"/>
  <c r="N1628" i="14"/>
  <c r="L1628" i="14"/>
  <c r="M1628" i="14" s="1"/>
  <c r="K1628" i="14"/>
  <c r="J1628" i="14"/>
  <c r="I1628" i="14"/>
  <c r="G1628" i="14"/>
  <c r="H1628" i="14" s="1"/>
  <c r="F1628" i="14"/>
  <c r="O1627" i="14"/>
  <c r="N1627" i="14"/>
  <c r="L1627" i="14"/>
  <c r="M1627" i="14" s="1"/>
  <c r="K1627" i="14"/>
  <c r="J1627" i="14"/>
  <c r="I1627" i="14"/>
  <c r="G1627" i="14"/>
  <c r="H1627" i="14" s="1"/>
  <c r="F1627" i="14"/>
  <c r="O1626" i="14"/>
  <c r="N1626" i="14"/>
  <c r="L1626" i="14"/>
  <c r="M1626" i="14" s="1"/>
  <c r="K1626" i="14"/>
  <c r="J1626" i="14"/>
  <c r="I1626" i="14"/>
  <c r="G1626" i="14"/>
  <c r="H1626" i="14" s="1"/>
  <c r="F1626" i="14"/>
  <c r="O1625" i="14"/>
  <c r="N1625" i="14"/>
  <c r="L1625" i="14"/>
  <c r="M1625" i="14" s="1"/>
  <c r="K1625" i="14"/>
  <c r="J1625" i="14"/>
  <c r="I1625" i="14"/>
  <c r="G1625" i="14"/>
  <c r="H1625" i="14" s="1"/>
  <c r="F1625" i="14"/>
  <c r="O1624" i="14"/>
  <c r="N1624" i="14"/>
  <c r="L1624" i="14"/>
  <c r="M1624" i="14" s="1"/>
  <c r="K1624" i="14"/>
  <c r="J1624" i="14"/>
  <c r="I1624" i="14"/>
  <c r="G1624" i="14"/>
  <c r="H1624" i="14" s="1"/>
  <c r="F1624" i="14"/>
  <c r="O1623" i="14"/>
  <c r="N1623" i="14"/>
  <c r="L1623" i="14"/>
  <c r="M1623" i="14" s="1"/>
  <c r="K1623" i="14"/>
  <c r="J1623" i="14"/>
  <c r="I1623" i="14"/>
  <c r="G1623" i="14"/>
  <c r="H1623" i="14" s="1"/>
  <c r="F1623" i="14"/>
  <c r="O1622" i="14"/>
  <c r="N1622" i="14"/>
  <c r="L1622" i="14"/>
  <c r="M1622" i="14" s="1"/>
  <c r="K1622" i="14"/>
  <c r="J1622" i="14"/>
  <c r="I1622" i="14"/>
  <c r="G1622" i="14"/>
  <c r="H1622" i="14" s="1"/>
  <c r="F1622" i="14"/>
  <c r="O1621" i="14"/>
  <c r="N1621" i="14"/>
  <c r="L1621" i="14"/>
  <c r="M1621" i="14" s="1"/>
  <c r="K1621" i="14"/>
  <c r="J1621" i="14"/>
  <c r="I1621" i="14"/>
  <c r="G1621" i="14"/>
  <c r="H1621" i="14" s="1"/>
  <c r="F1621" i="14"/>
  <c r="O1620" i="14"/>
  <c r="N1620" i="14"/>
  <c r="L1620" i="14"/>
  <c r="M1620" i="14" s="1"/>
  <c r="K1620" i="14"/>
  <c r="J1620" i="14"/>
  <c r="I1620" i="14"/>
  <c r="G1620" i="14"/>
  <c r="H1620" i="14" s="1"/>
  <c r="F1620" i="14"/>
  <c r="O1619" i="14"/>
  <c r="N1619" i="14"/>
  <c r="L1619" i="14"/>
  <c r="M1619" i="14" s="1"/>
  <c r="K1619" i="14"/>
  <c r="J1619" i="14"/>
  <c r="I1619" i="14"/>
  <c r="G1619" i="14"/>
  <c r="H1619" i="14" s="1"/>
  <c r="F1619" i="14"/>
  <c r="O1618" i="14"/>
  <c r="N1618" i="14"/>
  <c r="L1618" i="14"/>
  <c r="M1618" i="14" s="1"/>
  <c r="K1618" i="14"/>
  <c r="J1618" i="14"/>
  <c r="I1618" i="14"/>
  <c r="G1618" i="14"/>
  <c r="H1618" i="14" s="1"/>
  <c r="F1618" i="14"/>
  <c r="O1617" i="14"/>
  <c r="N1617" i="14"/>
  <c r="L1617" i="14"/>
  <c r="M1617" i="14" s="1"/>
  <c r="K1617" i="14"/>
  <c r="J1617" i="14"/>
  <c r="I1617" i="14"/>
  <c r="G1617" i="14"/>
  <c r="H1617" i="14" s="1"/>
  <c r="F1617" i="14"/>
  <c r="O1616" i="14"/>
  <c r="N1616" i="14"/>
  <c r="L1616" i="14"/>
  <c r="M1616" i="14" s="1"/>
  <c r="K1616" i="14"/>
  <c r="J1616" i="14"/>
  <c r="I1616" i="14"/>
  <c r="G1616" i="14"/>
  <c r="H1616" i="14" s="1"/>
  <c r="F1616" i="14"/>
  <c r="O1615" i="14"/>
  <c r="N1615" i="14"/>
  <c r="L1615" i="14"/>
  <c r="M1615" i="14" s="1"/>
  <c r="K1615" i="14"/>
  <c r="J1615" i="14"/>
  <c r="I1615" i="14"/>
  <c r="G1615" i="14"/>
  <c r="H1615" i="14" s="1"/>
  <c r="F1615" i="14"/>
  <c r="O1614" i="14"/>
  <c r="N1614" i="14"/>
  <c r="L1614" i="14"/>
  <c r="M1614" i="14" s="1"/>
  <c r="K1614" i="14"/>
  <c r="J1614" i="14"/>
  <c r="I1614" i="14"/>
  <c r="G1614" i="14"/>
  <c r="H1614" i="14" s="1"/>
  <c r="F1614" i="14"/>
  <c r="O1613" i="14"/>
  <c r="N1613" i="14"/>
  <c r="L1613" i="14"/>
  <c r="M1613" i="14" s="1"/>
  <c r="K1613" i="14"/>
  <c r="J1613" i="14"/>
  <c r="I1613" i="14"/>
  <c r="G1613" i="14"/>
  <c r="H1613" i="14" s="1"/>
  <c r="F1613" i="14"/>
  <c r="O1612" i="14"/>
  <c r="N1612" i="14"/>
  <c r="L1612" i="14"/>
  <c r="M1612" i="14" s="1"/>
  <c r="K1612" i="14"/>
  <c r="J1612" i="14"/>
  <c r="I1612" i="14"/>
  <c r="G1612" i="14"/>
  <c r="H1612" i="14" s="1"/>
  <c r="F1612" i="14"/>
  <c r="O1611" i="14"/>
  <c r="N1611" i="14"/>
  <c r="L1611" i="14"/>
  <c r="M1611" i="14" s="1"/>
  <c r="K1611" i="14"/>
  <c r="J1611" i="14"/>
  <c r="I1611" i="14"/>
  <c r="G1611" i="14"/>
  <c r="H1611" i="14" s="1"/>
  <c r="F1611" i="14"/>
  <c r="O1610" i="14"/>
  <c r="N1610" i="14"/>
  <c r="L1610" i="14"/>
  <c r="M1610" i="14" s="1"/>
  <c r="K1610" i="14"/>
  <c r="J1610" i="14"/>
  <c r="I1610" i="14"/>
  <c r="G1610" i="14"/>
  <c r="H1610" i="14" s="1"/>
  <c r="F1610" i="14"/>
  <c r="O1609" i="14"/>
  <c r="N1609" i="14"/>
  <c r="L1609" i="14"/>
  <c r="M1609" i="14" s="1"/>
  <c r="K1609" i="14"/>
  <c r="J1609" i="14"/>
  <c r="I1609" i="14"/>
  <c r="G1609" i="14"/>
  <c r="H1609" i="14" s="1"/>
  <c r="F1609" i="14"/>
  <c r="O1608" i="14"/>
  <c r="N1608" i="14"/>
  <c r="L1608" i="14"/>
  <c r="M1608" i="14" s="1"/>
  <c r="K1608" i="14"/>
  <c r="J1608" i="14"/>
  <c r="I1608" i="14"/>
  <c r="G1608" i="14"/>
  <c r="H1608" i="14" s="1"/>
  <c r="F1608" i="14"/>
  <c r="O1607" i="14"/>
  <c r="N1607" i="14"/>
  <c r="L1607" i="14"/>
  <c r="M1607" i="14" s="1"/>
  <c r="K1607" i="14"/>
  <c r="J1607" i="14"/>
  <c r="I1607" i="14"/>
  <c r="G1607" i="14"/>
  <c r="H1607" i="14" s="1"/>
  <c r="F1607" i="14"/>
  <c r="O1606" i="14"/>
  <c r="N1606" i="14"/>
  <c r="L1606" i="14"/>
  <c r="M1606" i="14" s="1"/>
  <c r="K1606" i="14"/>
  <c r="J1606" i="14"/>
  <c r="I1606" i="14"/>
  <c r="G1606" i="14"/>
  <c r="H1606" i="14" s="1"/>
  <c r="F1606" i="14"/>
  <c r="O1605" i="14"/>
  <c r="N1605" i="14"/>
  <c r="L1605" i="14"/>
  <c r="M1605" i="14" s="1"/>
  <c r="K1605" i="14"/>
  <c r="J1605" i="14"/>
  <c r="I1605" i="14"/>
  <c r="G1605" i="14"/>
  <c r="H1605" i="14" s="1"/>
  <c r="F1605" i="14"/>
  <c r="O1604" i="14"/>
  <c r="N1604" i="14"/>
  <c r="L1604" i="14"/>
  <c r="M1604" i="14" s="1"/>
  <c r="K1604" i="14"/>
  <c r="J1604" i="14"/>
  <c r="I1604" i="14"/>
  <c r="G1604" i="14"/>
  <c r="H1604" i="14" s="1"/>
  <c r="F1604" i="14"/>
  <c r="O1603" i="14"/>
  <c r="N1603" i="14"/>
  <c r="L1603" i="14"/>
  <c r="M1603" i="14" s="1"/>
  <c r="K1603" i="14"/>
  <c r="J1603" i="14"/>
  <c r="I1603" i="14"/>
  <c r="G1603" i="14"/>
  <c r="H1603" i="14" s="1"/>
  <c r="F1603" i="14"/>
  <c r="O1602" i="14"/>
  <c r="N1602" i="14"/>
  <c r="L1602" i="14"/>
  <c r="M1602" i="14" s="1"/>
  <c r="K1602" i="14"/>
  <c r="J1602" i="14"/>
  <c r="I1602" i="14"/>
  <c r="G1602" i="14"/>
  <c r="H1602" i="14" s="1"/>
  <c r="F1602" i="14"/>
  <c r="O1601" i="14"/>
  <c r="N1601" i="14"/>
  <c r="L1601" i="14"/>
  <c r="M1601" i="14" s="1"/>
  <c r="K1601" i="14"/>
  <c r="J1601" i="14"/>
  <c r="I1601" i="14"/>
  <c r="G1601" i="14"/>
  <c r="H1601" i="14" s="1"/>
  <c r="F1601" i="14"/>
  <c r="O1600" i="14"/>
  <c r="N1600" i="14"/>
  <c r="L1600" i="14"/>
  <c r="M1600" i="14" s="1"/>
  <c r="K1600" i="14"/>
  <c r="J1600" i="14"/>
  <c r="I1600" i="14"/>
  <c r="G1600" i="14"/>
  <c r="H1600" i="14" s="1"/>
  <c r="F1600" i="14"/>
  <c r="O1599" i="14"/>
  <c r="N1599" i="14"/>
  <c r="L1599" i="14"/>
  <c r="M1599" i="14" s="1"/>
  <c r="K1599" i="14"/>
  <c r="J1599" i="14"/>
  <c r="I1599" i="14"/>
  <c r="G1599" i="14"/>
  <c r="H1599" i="14" s="1"/>
  <c r="F1599" i="14"/>
  <c r="O1598" i="14"/>
  <c r="N1598" i="14"/>
  <c r="L1598" i="14"/>
  <c r="M1598" i="14" s="1"/>
  <c r="K1598" i="14"/>
  <c r="J1598" i="14"/>
  <c r="I1598" i="14"/>
  <c r="G1598" i="14"/>
  <c r="H1598" i="14" s="1"/>
  <c r="F1598" i="14"/>
  <c r="O1597" i="14"/>
  <c r="N1597" i="14"/>
  <c r="L1597" i="14"/>
  <c r="M1597" i="14" s="1"/>
  <c r="K1597" i="14"/>
  <c r="J1597" i="14"/>
  <c r="I1597" i="14"/>
  <c r="G1597" i="14"/>
  <c r="H1597" i="14" s="1"/>
  <c r="F1597" i="14"/>
  <c r="O1596" i="14"/>
  <c r="N1596" i="14"/>
  <c r="L1596" i="14"/>
  <c r="M1596" i="14" s="1"/>
  <c r="K1596" i="14"/>
  <c r="J1596" i="14"/>
  <c r="I1596" i="14"/>
  <c r="G1596" i="14"/>
  <c r="H1596" i="14" s="1"/>
  <c r="F1596" i="14"/>
  <c r="O1595" i="14"/>
  <c r="N1595" i="14"/>
  <c r="L1595" i="14"/>
  <c r="M1595" i="14" s="1"/>
  <c r="K1595" i="14"/>
  <c r="J1595" i="14"/>
  <c r="I1595" i="14"/>
  <c r="G1595" i="14"/>
  <c r="H1595" i="14" s="1"/>
  <c r="F1595" i="14"/>
  <c r="O1594" i="14"/>
  <c r="N1594" i="14"/>
  <c r="L1594" i="14"/>
  <c r="M1594" i="14" s="1"/>
  <c r="K1594" i="14"/>
  <c r="J1594" i="14"/>
  <c r="I1594" i="14"/>
  <c r="G1594" i="14"/>
  <c r="H1594" i="14" s="1"/>
  <c r="F1594" i="14"/>
  <c r="O1593" i="14"/>
  <c r="N1593" i="14"/>
  <c r="L1593" i="14"/>
  <c r="M1593" i="14" s="1"/>
  <c r="K1593" i="14"/>
  <c r="J1593" i="14"/>
  <c r="I1593" i="14"/>
  <c r="G1593" i="14"/>
  <c r="H1593" i="14" s="1"/>
  <c r="F1593" i="14"/>
  <c r="O1592" i="14"/>
  <c r="N1592" i="14"/>
  <c r="L1592" i="14"/>
  <c r="M1592" i="14" s="1"/>
  <c r="K1592" i="14"/>
  <c r="J1592" i="14"/>
  <c r="I1592" i="14"/>
  <c r="G1592" i="14"/>
  <c r="H1592" i="14" s="1"/>
  <c r="F1592" i="14"/>
  <c r="O1591" i="14"/>
  <c r="N1591" i="14"/>
  <c r="L1591" i="14"/>
  <c r="M1591" i="14" s="1"/>
  <c r="K1591" i="14"/>
  <c r="J1591" i="14"/>
  <c r="I1591" i="14"/>
  <c r="G1591" i="14"/>
  <c r="H1591" i="14" s="1"/>
  <c r="F1591" i="14"/>
  <c r="O1590" i="14"/>
  <c r="N1590" i="14"/>
  <c r="L1590" i="14"/>
  <c r="M1590" i="14" s="1"/>
  <c r="K1590" i="14"/>
  <c r="J1590" i="14"/>
  <c r="I1590" i="14"/>
  <c r="G1590" i="14"/>
  <c r="H1590" i="14" s="1"/>
  <c r="F1590" i="14"/>
  <c r="O1589" i="14"/>
  <c r="N1589" i="14"/>
  <c r="L1589" i="14"/>
  <c r="M1589" i="14" s="1"/>
  <c r="K1589" i="14"/>
  <c r="J1589" i="14"/>
  <c r="I1589" i="14"/>
  <c r="G1589" i="14"/>
  <c r="H1589" i="14" s="1"/>
  <c r="F1589" i="14"/>
  <c r="O1588" i="14"/>
  <c r="N1588" i="14"/>
  <c r="L1588" i="14"/>
  <c r="M1588" i="14" s="1"/>
  <c r="K1588" i="14"/>
  <c r="J1588" i="14"/>
  <c r="I1588" i="14"/>
  <c r="G1588" i="14"/>
  <c r="H1588" i="14" s="1"/>
  <c r="F1588" i="14"/>
  <c r="O1587" i="14"/>
  <c r="N1587" i="14"/>
  <c r="L1587" i="14"/>
  <c r="M1587" i="14" s="1"/>
  <c r="K1587" i="14"/>
  <c r="J1587" i="14"/>
  <c r="I1587" i="14"/>
  <c r="G1587" i="14"/>
  <c r="H1587" i="14" s="1"/>
  <c r="F1587" i="14"/>
  <c r="O1586" i="14"/>
  <c r="N1586" i="14"/>
  <c r="L1586" i="14"/>
  <c r="M1586" i="14" s="1"/>
  <c r="K1586" i="14"/>
  <c r="J1586" i="14"/>
  <c r="I1586" i="14"/>
  <c r="G1586" i="14"/>
  <c r="H1586" i="14" s="1"/>
  <c r="F1586" i="14"/>
  <c r="O1585" i="14"/>
  <c r="N1585" i="14"/>
  <c r="L1585" i="14"/>
  <c r="M1585" i="14" s="1"/>
  <c r="K1585" i="14"/>
  <c r="J1585" i="14"/>
  <c r="I1585" i="14"/>
  <c r="G1585" i="14"/>
  <c r="H1585" i="14" s="1"/>
  <c r="F1585" i="14"/>
  <c r="O1584" i="14"/>
  <c r="N1584" i="14"/>
  <c r="L1584" i="14"/>
  <c r="M1584" i="14" s="1"/>
  <c r="K1584" i="14"/>
  <c r="J1584" i="14"/>
  <c r="I1584" i="14"/>
  <c r="G1584" i="14"/>
  <c r="H1584" i="14" s="1"/>
  <c r="F1584" i="14"/>
  <c r="O1583" i="14"/>
  <c r="N1583" i="14"/>
  <c r="L1583" i="14"/>
  <c r="M1583" i="14" s="1"/>
  <c r="K1583" i="14"/>
  <c r="J1583" i="14"/>
  <c r="I1583" i="14"/>
  <c r="G1583" i="14"/>
  <c r="H1583" i="14" s="1"/>
  <c r="F1583" i="14"/>
  <c r="O1582" i="14"/>
  <c r="N1582" i="14"/>
  <c r="L1582" i="14"/>
  <c r="M1582" i="14" s="1"/>
  <c r="K1582" i="14"/>
  <c r="J1582" i="14"/>
  <c r="I1582" i="14"/>
  <c r="G1582" i="14"/>
  <c r="H1582" i="14" s="1"/>
  <c r="F1582" i="14"/>
  <c r="O1581" i="14"/>
  <c r="N1581" i="14"/>
  <c r="L1581" i="14"/>
  <c r="M1581" i="14" s="1"/>
  <c r="K1581" i="14"/>
  <c r="J1581" i="14"/>
  <c r="I1581" i="14"/>
  <c r="G1581" i="14"/>
  <c r="H1581" i="14" s="1"/>
  <c r="F1581" i="14"/>
  <c r="O1580" i="14"/>
  <c r="N1580" i="14"/>
  <c r="L1580" i="14"/>
  <c r="M1580" i="14" s="1"/>
  <c r="K1580" i="14"/>
  <c r="J1580" i="14"/>
  <c r="I1580" i="14"/>
  <c r="G1580" i="14"/>
  <c r="H1580" i="14" s="1"/>
  <c r="F1580" i="14"/>
  <c r="O1579" i="14"/>
  <c r="N1579" i="14"/>
  <c r="L1579" i="14"/>
  <c r="M1579" i="14" s="1"/>
  <c r="K1579" i="14"/>
  <c r="J1579" i="14"/>
  <c r="I1579" i="14"/>
  <c r="G1579" i="14"/>
  <c r="H1579" i="14" s="1"/>
  <c r="F1579" i="14"/>
  <c r="O1578" i="14"/>
  <c r="N1578" i="14"/>
  <c r="L1578" i="14"/>
  <c r="M1578" i="14" s="1"/>
  <c r="K1578" i="14"/>
  <c r="J1578" i="14"/>
  <c r="I1578" i="14"/>
  <c r="G1578" i="14"/>
  <c r="H1578" i="14" s="1"/>
  <c r="F1578" i="14"/>
  <c r="O1577" i="14"/>
  <c r="N1577" i="14"/>
  <c r="L1577" i="14"/>
  <c r="M1577" i="14" s="1"/>
  <c r="K1577" i="14"/>
  <c r="J1577" i="14"/>
  <c r="I1577" i="14"/>
  <c r="G1577" i="14"/>
  <c r="H1577" i="14" s="1"/>
  <c r="F1577" i="14"/>
  <c r="O1576" i="14"/>
  <c r="N1576" i="14"/>
  <c r="L1576" i="14"/>
  <c r="M1576" i="14" s="1"/>
  <c r="K1576" i="14"/>
  <c r="J1576" i="14"/>
  <c r="I1576" i="14"/>
  <c r="G1576" i="14"/>
  <c r="H1576" i="14" s="1"/>
  <c r="F1576" i="14"/>
  <c r="O1575" i="14"/>
  <c r="N1575" i="14"/>
  <c r="L1575" i="14"/>
  <c r="M1575" i="14" s="1"/>
  <c r="K1575" i="14"/>
  <c r="J1575" i="14"/>
  <c r="I1575" i="14"/>
  <c r="G1575" i="14"/>
  <c r="H1575" i="14" s="1"/>
  <c r="F1575" i="14"/>
  <c r="O1574" i="14"/>
  <c r="N1574" i="14"/>
  <c r="L1574" i="14"/>
  <c r="M1574" i="14" s="1"/>
  <c r="K1574" i="14"/>
  <c r="J1574" i="14"/>
  <c r="I1574" i="14"/>
  <c r="G1574" i="14"/>
  <c r="H1574" i="14" s="1"/>
  <c r="F1574" i="14"/>
  <c r="O1573" i="14"/>
  <c r="N1573" i="14"/>
  <c r="L1573" i="14"/>
  <c r="M1573" i="14" s="1"/>
  <c r="K1573" i="14"/>
  <c r="J1573" i="14"/>
  <c r="I1573" i="14"/>
  <c r="G1573" i="14"/>
  <c r="H1573" i="14" s="1"/>
  <c r="F1573" i="14"/>
  <c r="O1572" i="14"/>
  <c r="N1572" i="14"/>
  <c r="L1572" i="14"/>
  <c r="M1572" i="14" s="1"/>
  <c r="K1572" i="14"/>
  <c r="J1572" i="14"/>
  <c r="I1572" i="14"/>
  <c r="G1572" i="14"/>
  <c r="H1572" i="14" s="1"/>
  <c r="F1572" i="14"/>
  <c r="O1571" i="14"/>
  <c r="N1571" i="14"/>
  <c r="L1571" i="14"/>
  <c r="M1571" i="14" s="1"/>
  <c r="K1571" i="14"/>
  <c r="J1571" i="14"/>
  <c r="I1571" i="14"/>
  <c r="G1571" i="14"/>
  <c r="H1571" i="14" s="1"/>
  <c r="F1571" i="14"/>
  <c r="O1570" i="14"/>
  <c r="N1570" i="14"/>
  <c r="L1570" i="14"/>
  <c r="M1570" i="14" s="1"/>
  <c r="K1570" i="14"/>
  <c r="J1570" i="14"/>
  <c r="I1570" i="14"/>
  <c r="G1570" i="14"/>
  <c r="H1570" i="14" s="1"/>
  <c r="F1570" i="14"/>
  <c r="O1569" i="14"/>
  <c r="N1569" i="14"/>
  <c r="L1569" i="14"/>
  <c r="M1569" i="14" s="1"/>
  <c r="K1569" i="14"/>
  <c r="J1569" i="14"/>
  <c r="I1569" i="14"/>
  <c r="G1569" i="14"/>
  <c r="H1569" i="14" s="1"/>
  <c r="F1569" i="14"/>
  <c r="O1568" i="14"/>
  <c r="N1568" i="14"/>
  <c r="L1568" i="14"/>
  <c r="M1568" i="14" s="1"/>
  <c r="K1568" i="14"/>
  <c r="J1568" i="14"/>
  <c r="I1568" i="14"/>
  <c r="G1568" i="14"/>
  <c r="H1568" i="14" s="1"/>
  <c r="F1568" i="14"/>
  <c r="O1567" i="14"/>
  <c r="N1567" i="14"/>
  <c r="L1567" i="14"/>
  <c r="M1567" i="14" s="1"/>
  <c r="K1567" i="14"/>
  <c r="J1567" i="14"/>
  <c r="I1567" i="14"/>
  <c r="G1567" i="14"/>
  <c r="H1567" i="14" s="1"/>
  <c r="F1567" i="14"/>
  <c r="O1566" i="14"/>
  <c r="N1566" i="14"/>
  <c r="L1566" i="14"/>
  <c r="M1566" i="14" s="1"/>
  <c r="K1566" i="14"/>
  <c r="J1566" i="14"/>
  <c r="I1566" i="14"/>
  <c r="G1566" i="14"/>
  <c r="H1566" i="14" s="1"/>
  <c r="F1566" i="14"/>
  <c r="O1565" i="14"/>
  <c r="N1565" i="14"/>
  <c r="L1565" i="14"/>
  <c r="M1565" i="14" s="1"/>
  <c r="K1565" i="14"/>
  <c r="J1565" i="14"/>
  <c r="I1565" i="14"/>
  <c r="G1565" i="14"/>
  <c r="H1565" i="14" s="1"/>
  <c r="F1565" i="14"/>
  <c r="O1564" i="14"/>
  <c r="N1564" i="14"/>
  <c r="L1564" i="14"/>
  <c r="M1564" i="14" s="1"/>
  <c r="K1564" i="14"/>
  <c r="J1564" i="14"/>
  <c r="I1564" i="14"/>
  <c r="G1564" i="14"/>
  <c r="H1564" i="14" s="1"/>
  <c r="F1564" i="14"/>
  <c r="O1563" i="14"/>
  <c r="N1563" i="14"/>
  <c r="L1563" i="14"/>
  <c r="M1563" i="14" s="1"/>
  <c r="K1563" i="14"/>
  <c r="J1563" i="14"/>
  <c r="I1563" i="14"/>
  <c r="G1563" i="14"/>
  <c r="H1563" i="14" s="1"/>
  <c r="F1563" i="14"/>
  <c r="O1562" i="14"/>
  <c r="N1562" i="14"/>
  <c r="L1562" i="14"/>
  <c r="M1562" i="14" s="1"/>
  <c r="K1562" i="14"/>
  <c r="J1562" i="14"/>
  <c r="I1562" i="14"/>
  <c r="G1562" i="14"/>
  <c r="H1562" i="14" s="1"/>
  <c r="F1562" i="14"/>
  <c r="O1561" i="14"/>
  <c r="N1561" i="14"/>
  <c r="L1561" i="14"/>
  <c r="M1561" i="14" s="1"/>
  <c r="K1561" i="14"/>
  <c r="J1561" i="14"/>
  <c r="I1561" i="14"/>
  <c r="G1561" i="14"/>
  <c r="H1561" i="14" s="1"/>
  <c r="F1561" i="14"/>
  <c r="O1560" i="14"/>
  <c r="N1560" i="14"/>
  <c r="L1560" i="14"/>
  <c r="M1560" i="14" s="1"/>
  <c r="K1560" i="14"/>
  <c r="J1560" i="14"/>
  <c r="I1560" i="14"/>
  <c r="G1560" i="14"/>
  <c r="H1560" i="14" s="1"/>
  <c r="F1560" i="14"/>
  <c r="O1559" i="14"/>
  <c r="N1559" i="14"/>
  <c r="L1559" i="14"/>
  <c r="M1559" i="14" s="1"/>
  <c r="K1559" i="14"/>
  <c r="J1559" i="14"/>
  <c r="I1559" i="14"/>
  <c r="G1559" i="14"/>
  <c r="H1559" i="14" s="1"/>
  <c r="F1559" i="14"/>
  <c r="O1558" i="14"/>
  <c r="N1558" i="14"/>
  <c r="L1558" i="14"/>
  <c r="M1558" i="14" s="1"/>
  <c r="K1558" i="14"/>
  <c r="J1558" i="14"/>
  <c r="I1558" i="14"/>
  <c r="G1558" i="14"/>
  <c r="H1558" i="14" s="1"/>
  <c r="F1558" i="14"/>
  <c r="O1557" i="14"/>
  <c r="N1557" i="14"/>
  <c r="L1557" i="14"/>
  <c r="M1557" i="14" s="1"/>
  <c r="K1557" i="14"/>
  <c r="J1557" i="14"/>
  <c r="I1557" i="14"/>
  <c r="G1557" i="14"/>
  <c r="H1557" i="14" s="1"/>
  <c r="F1557" i="14"/>
  <c r="O1556" i="14"/>
  <c r="N1556" i="14"/>
  <c r="L1556" i="14"/>
  <c r="M1556" i="14" s="1"/>
  <c r="K1556" i="14"/>
  <c r="J1556" i="14"/>
  <c r="I1556" i="14"/>
  <c r="G1556" i="14"/>
  <c r="H1556" i="14" s="1"/>
  <c r="F1556" i="14"/>
  <c r="O1555" i="14"/>
  <c r="N1555" i="14"/>
  <c r="L1555" i="14"/>
  <c r="M1555" i="14" s="1"/>
  <c r="K1555" i="14"/>
  <c r="J1555" i="14"/>
  <c r="I1555" i="14"/>
  <c r="G1555" i="14"/>
  <c r="H1555" i="14" s="1"/>
  <c r="F1555" i="14"/>
  <c r="O1554" i="14"/>
  <c r="N1554" i="14"/>
  <c r="L1554" i="14"/>
  <c r="M1554" i="14" s="1"/>
  <c r="K1554" i="14"/>
  <c r="J1554" i="14"/>
  <c r="I1554" i="14"/>
  <c r="G1554" i="14"/>
  <c r="H1554" i="14" s="1"/>
  <c r="F1554" i="14"/>
  <c r="O1553" i="14"/>
  <c r="N1553" i="14"/>
  <c r="L1553" i="14"/>
  <c r="M1553" i="14" s="1"/>
  <c r="K1553" i="14"/>
  <c r="J1553" i="14"/>
  <c r="I1553" i="14"/>
  <c r="G1553" i="14"/>
  <c r="H1553" i="14" s="1"/>
  <c r="F1553" i="14"/>
  <c r="O1552" i="14"/>
  <c r="N1552" i="14"/>
  <c r="L1552" i="14"/>
  <c r="M1552" i="14" s="1"/>
  <c r="K1552" i="14"/>
  <c r="J1552" i="14"/>
  <c r="I1552" i="14"/>
  <c r="G1552" i="14"/>
  <c r="H1552" i="14" s="1"/>
  <c r="F1552" i="14"/>
  <c r="O1551" i="14"/>
  <c r="N1551" i="14"/>
  <c r="L1551" i="14"/>
  <c r="M1551" i="14" s="1"/>
  <c r="K1551" i="14"/>
  <c r="J1551" i="14"/>
  <c r="I1551" i="14"/>
  <c r="G1551" i="14"/>
  <c r="H1551" i="14" s="1"/>
  <c r="F1551" i="14"/>
  <c r="O1550" i="14"/>
  <c r="N1550" i="14"/>
  <c r="L1550" i="14"/>
  <c r="M1550" i="14" s="1"/>
  <c r="K1550" i="14"/>
  <c r="J1550" i="14"/>
  <c r="I1550" i="14"/>
  <c r="G1550" i="14"/>
  <c r="H1550" i="14" s="1"/>
  <c r="F1550" i="14"/>
  <c r="O1549" i="14"/>
  <c r="N1549" i="14"/>
  <c r="L1549" i="14"/>
  <c r="M1549" i="14" s="1"/>
  <c r="K1549" i="14"/>
  <c r="J1549" i="14"/>
  <c r="I1549" i="14"/>
  <c r="G1549" i="14"/>
  <c r="H1549" i="14" s="1"/>
  <c r="F1549" i="14"/>
  <c r="O1548" i="14"/>
  <c r="N1548" i="14"/>
  <c r="L1548" i="14"/>
  <c r="M1548" i="14" s="1"/>
  <c r="K1548" i="14"/>
  <c r="J1548" i="14"/>
  <c r="I1548" i="14"/>
  <c r="G1548" i="14"/>
  <c r="H1548" i="14" s="1"/>
  <c r="F1548" i="14"/>
  <c r="O1547" i="14"/>
  <c r="N1547" i="14"/>
  <c r="L1547" i="14"/>
  <c r="M1547" i="14" s="1"/>
  <c r="K1547" i="14"/>
  <c r="J1547" i="14"/>
  <c r="I1547" i="14"/>
  <c r="G1547" i="14"/>
  <c r="H1547" i="14" s="1"/>
  <c r="F1547" i="14"/>
  <c r="O1546" i="14"/>
  <c r="N1546" i="14"/>
  <c r="L1546" i="14"/>
  <c r="M1546" i="14" s="1"/>
  <c r="K1546" i="14"/>
  <c r="J1546" i="14"/>
  <c r="I1546" i="14"/>
  <c r="G1546" i="14"/>
  <c r="H1546" i="14" s="1"/>
  <c r="F1546" i="14"/>
  <c r="O1545" i="14"/>
  <c r="N1545" i="14"/>
  <c r="L1545" i="14"/>
  <c r="M1545" i="14" s="1"/>
  <c r="K1545" i="14"/>
  <c r="J1545" i="14"/>
  <c r="I1545" i="14"/>
  <c r="G1545" i="14"/>
  <c r="H1545" i="14" s="1"/>
  <c r="F1545" i="14"/>
  <c r="O1544" i="14"/>
  <c r="N1544" i="14"/>
  <c r="L1544" i="14"/>
  <c r="M1544" i="14" s="1"/>
  <c r="K1544" i="14"/>
  <c r="J1544" i="14"/>
  <c r="I1544" i="14"/>
  <c r="G1544" i="14"/>
  <c r="H1544" i="14" s="1"/>
  <c r="F1544" i="14"/>
  <c r="O1543" i="14"/>
  <c r="N1543" i="14"/>
  <c r="L1543" i="14"/>
  <c r="M1543" i="14" s="1"/>
  <c r="K1543" i="14"/>
  <c r="J1543" i="14"/>
  <c r="I1543" i="14"/>
  <c r="G1543" i="14"/>
  <c r="H1543" i="14" s="1"/>
  <c r="F1543" i="14"/>
  <c r="O1542" i="14"/>
  <c r="N1542" i="14"/>
  <c r="L1542" i="14"/>
  <c r="M1542" i="14" s="1"/>
  <c r="K1542" i="14"/>
  <c r="J1542" i="14"/>
  <c r="I1542" i="14"/>
  <c r="G1542" i="14"/>
  <c r="H1542" i="14" s="1"/>
  <c r="F1542" i="14"/>
  <c r="O1541" i="14"/>
  <c r="N1541" i="14"/>
  <c r="L1541" i="14"/>
  <c r="M1541" i="14" s="1"/>
  <c r="K1541" i="14"/>
  <c r="J1541" i="14"/>
  <c r="I1541" i="14"/>
  <c r="G1541" i="14"/>
  <c r="H1541" i="14" s="1"/>
  <c r="F1541" i="14"/>
  <c r="O1540" i="14"/>
  <c r="N1540" i="14"/>
  <c r="L1540" i="14"/>
  <c r="M1540" i="14" s="1"/>
  <c r="K1540" i="14"/>
  <c r="J1540" i="14"/>
  <c r="I1540" i="14"/>
  <c r="G1540" i="14"/>
  <c r="H1540" i="14" s="1"/>
  <c r="F1540" i="14"/>
  <c r="O1539" i="14"/>
  <c r="N1539" i="14"/>
  <c r="L1539" i="14"/>
  <c r="M1539" i="14" s="1"/>
  <c r="K1539" i="14"/>
  <c r="J1539" i="14"/>
  <c r="I1539" i="14"/>
  <c r="G1539" i="14"/>
  <c r="H1539" i="14" s="1"/>
  <c r="F1539" i="14"/>
  <c r="O1538" i="14"/>
  <c r="N1538" i="14"/>
  <c r="L1538" i="14"/>
  <c r="M1538" i="14" s="1"/>
  <c r="K1538" i="14"/>
  <c r="J1538" i="14"/>
  <c r="I1538" i="14"/>
  <c r="G1538" i="14"/>
  <c r="H1538" i="14" s="1"/>
  <c r="F1538" i="14"/>
  <c r="O1537" i="14"/>
  <c r="N1537" i="14"/>
  <c r="L1537" i="14"/>
  <c r="M1537" i="14" s="1"/>
  <c r="K1537" i="14"/>
  <c r="J1537" i="14"/>
  <c r="I1537" i="14"/>
  <c r="G1537" i="14"/>
  <c r="H1537" i="14" s="1"/>
  <c r="F1537" i="14"/>
  <c r="O1536" i="14"/>
  <c r="N1536" i="14"/>
  <c r="L1536" i="14"/>
  <c r="M1536" i="14" s="1"/>
  <c r="K1536" i="14"/>
  <c r="J1536" i="14"/>
  <c r="I1536" i="14"/>
  <c r="G1536" i="14"/>
  <c r="H1536" i="14" s="1"/>
  <c r="F1536" i="14"/>
  <c r="O1535" i="14"/>
  <c r="N1535" i="14"/>
  <c r="L1535" i="14"/>
  <c r="M1535" i="14" s="1"/>
  <c r="K1535" i="14"/>
  <c r="J1535" i="14"/>
  <c r="I1535" i="14"/>
  <c r="G1535" i="14"/>
  <c r="H1535" i="14" s="1"/>
  <c r="F1535" i="14"/>
  <c r="O1534" i="14"/>
  <c r="N1534" i="14"/>
  <c r="L1534" i="14"/>
  <c r="M1534" i="14" s="1"/>
  <c r="K1534" i="14"/>
  <c r="J1534" i="14"/>
  <c r="I1534" i="14"/>
  <c r="G1534" i="14"/>
  <c r="H1534" i="14" s="1"/>
  <c r="F1534" i="14"/>
  <c r="O1533" i="14"/>
  <c r="N1533" i="14"/>
  <c r="L1533" i="14"/>
  <c r="M1533" i="14" s="1"/>
  <c r="K1533" i="14"/>
  <c r="J1533" i="14"/>
  <c r="I1533" i="14"/>
  <c r="G1533" i="14"/>
  <c r="H1533" i="14" s="1"/>
  <c r="F1533" i="14"/>
  <c r="O1532" i="14"/>
  <c r="N1532" i="14"/>
  <c r="L1532" i="14"/>
  <c r="M1532" i="14" s="1"/>
  <c r="K1532" i="14"/>
  <c r="J1532" i="14"/>
  <c r="I1532" i="14"/>
  <c r="G1532" i="14"/>
  <c r="H1532" i="14" s="1"/>
  <c r="F1532" i="14"/>
  <c r="O1531" i="14"/>
  <c r="N1531" i="14"/>
  <c r="L1531" i="14"/>
  <c r="M1531" i="14" s="1"/>
  <c r="K1531" i="14"/>
  <c r="J1531" i="14"/>
  <c r="I1531" i="14"/>
  <c r="G1531" i="14"/>
  <c r="H1531" i="14" s="1"/>
  <c r="F1531" i="14"/>
  <c r="O1530" i="14"/>
  <c r="N1530" i="14"/>
  <c r="L1530" i="14"/>
  <c r="M1530" i="14" s="1"/>
  <c r="K1530" i="14"/>
  <c r="J1530" i="14"/>
  <c r="I1530" i="14"/>
  <c r="G1530" i="14"/>
  <c r="H1530" i="14" s="1"/>
  <c r="F1530" i="14"/>
  <c r="O1529" i="14"/>
  <c r="N1529" i="14"/>
  <c r="L1529" i="14"/>
  <c r="M1529" i="14" s="1"/>
  <c r="K1529" i="14"/>
  <c r="J1529" i="14"/>
  <c r="I1529" i="14"/>
  <c r="G1529" i="14"/>
  <c r="H1529" i="14" s="1"/>
  <c r="F1529" i="14"/>
  <c r="O1528" i="14"/>
  <c r="N1528" i="14"/>
  <c r="L1528" i="14"/>
  <c r="M1528" i="14" s="1"/>
  <c r="K1528" i="14"/>
  <c r="J1528" i="14"/>
  <c r="I1528" i="14"/>
  <c r="G1528" i="14"/>
  <c r="H1528" i="14" s="1"/>
  <c r="F1528" i="14"/>
  <c r="O1527" i="14"/>
  <c r="N1527" i="14"/>
  <c r="L1527" i="14"/>
  <c r="M1527" i="14" s="1"/>
  <c r="K1527" i="14"/>
  <c r="J1527" i="14"/>
  <c r="I1527" i="14"/>
  <c r="G1527" i="14"/>
  <c r="H1527" i="14" s="1"/>
  <c r="F1527" i="14"/>
  <c r="O1526" i="14"/>
  <c r="N1526" i="14"/>
  <c r="L1526" i="14"/>
  <c r="M1526" i="14" s="1"/>
  <c r="K1526" i="14"/>
  <c r="J1526" i="14"/>
  <c r="I1526" i="14"/>
  <c r="G1526" i="14"/>
  <c r="H1526" i="14" s="1"/>
  <c r="F1526" i="14"/>
  <c r="O1525" i="14"/>
  <c r="N1525" i="14"/>
  <c r="L1525" i="14"/>
  <c r="M1525" i="14" s="1"/>
  <c r="K1525" i="14"/>
  <c r="J1525" i="14"/>
  <c r="I1525" i="14"/>
  <c r="G1525" i="14"/>
  <c r="H1525" i="14" s="1"/>
  <c r="F1525" i="14"/>
  <c r="O1524" i="14"/>
  <c r="N1524" i="14"/>
  <c r="L1524" i="14"/>
  <c r="M1524" i="14" s="1"/>
  <c r="K1524" i="14"/>
  <c r="J1524" i="14"/>
  <c r="I1524" i="14"/>
  <c r="G1524" i="14"/>
  <c r="H1524" i="14" s="1"/>
  <c r="F1524" i="14"/>
  <c r="O1523" i="14"/>
  <c r="N1523" i="14"/>
  <c r="L1523" i="14"/>
  <c r="M1523" i="14" s="1"/>
  <c r="K1523" i="14"/>
  <c r="J1523" i="14"/>
  <c r="I1523" i="14"/>
  <c r="G1523" i="14"/>
  <c r="H1523" i="14" s="1"/>
  <c r="F1523" i="14"/>
  <c r="O1522" i="14"/>
  <c r="N1522" i="14"/>
  <c r="L1522" i="14"/>
  <c r="M1522" i="14" s="1"/>
  <c r="K1522" i="14"/>
  <c r="J1522" i="14"/>
  <c r="I1522" i="14"/>
  <c r="G1522" i="14"/>
  <c r="H1522" i="14" s="1"/>
  <c r="F1522" i="14"/>
  <c r="O1521" i="14"/>
  <c r="N1521" i="14"/>
  <c r="L1521" i="14"/>
  <c r="M1521" i="14" s="1"/>
  <c r="K1521" i="14"/>
  <c r="J1521" i="14"/>
  <c r="I1521" i="14"/>
  <c r="G1521" i="14"/>
  <c r="H1521" i="14" s="1"/>
  <c r="F1521" i="14"/>
  <c r="O1520" i="14"/>
  <c r="N1520" i="14"/>
  <c r="L1520" i="14"/>
  <c r="M1520" i="14" s="1"/>
  <c r="K1520" i="14"/>
  <c r="J1520" i="14"/>
  <c r="I1520" i="14"/>
  <c r="G1520" i="14"/>
  <c r="H1520" i="14" s="1"/>
  <c r="F1520" i="14"/>
  <c r="O1519" i="14"/>
  <c r="N1519" i="14"/>
  <c r="M1519" i="14"/>
  <c r="L1519" i="14"/>
  <c r="K1519" i="14"/>
  <c r="J1519" i="14"/>
  <c r="I1519" i="14"/>
  <c r="G1519" i="14"/>
  <c r="H1519" i="14" s="1"/>
  <c r="F1519" i="14"/>
  <c r="O1518" i="14"/>
  <c r="N1518" i="14"/>
  <c r="L1518" i="14"/>
  <c r="M1518" i="14" s="1"/>
  <c r="K1518" i="14"/>
  <c r="J1518" i="14"/>
  <c r="I1518" i="14"/>
  <c r="G1518" i="14"/>
  <c r="H1518" i="14" s="1"/>
  <c r="F1518" i="14"/>
  <c r="O1517" i="14"/>
  <c r="N1517" i="14"/>
  <c r="L1517" i="14"/>
  <c r="M1517" i="14" s="1"/>
  <c r="K1517" i="14"/>
  <c r="J1517" i="14"/>
  <c r="I1517" i="14"/>
  <c r="G1517" i="14"/>
  <c r="H1517" i="14" s="1"/>
  <c r="F1517" i="14"/>
  <c r="O1516" i="14"/>
  <c r="N1516" i="14"/>
  <c r="L1516" i="14"/>
  <c r="M1516" i="14" s="1"/>
  <c r="K1516" i="14"/>
  <c r="J1516" i="14"/>
  <c r="I1516" i="14"/>
  <c r="G1516" i="14"/>
  <c r="H1516" i="14" s="1"/>
  <c r="F1516" i="14"/>
  <c r="O1515" i="14"/>
  <c r="N1515" i="14"/>
  <c r="L1515" i="14"/>
  <c r="M1515" i="14" s="1"/>
  <c r="K1515" i="14"/>
  <c r="J1515" i="14"/>
  <c r="I1515" i="14"/>
  <c r="G1515" i="14"/>
  <c r="H1515" i="14" s="1"/>
  <c r="F1515" i="14"/>
  <c r="O1514" i="14"/>
  <c r="N1514" i="14"/>
  <c r="L1514" i="14"/>
  <c r="M1514" i="14" s="1"/>
  <c r="K1514" i="14"/>
  <c r="J1514" i="14"/>
  <c r="I1514" i="14"/>
  <c r="G1514" i="14"/>
  <c r="H1514" i="14" s="1"/>
  <c r="F1514" i="14"/>
  <c r="O1513" i="14"/>
  <c r="N1513" i="14"/>
  <c r="L1513" i="14"/>
  <c r="M1513" i="14" s="1"/>
  <c r="K1513" i="14"/>
  <c r="J1513" i="14"/>
  <c r="I1513" i="14"/>
  <c r="G1513" i="14"/>
  <c r="H1513" i="14" s="1"/>
  <c r="F1513" i="14"/>
  <c r="O1512" i="14"/>
  <c r="N1512" i="14"/>
  <c r="L1512" i="14"/>
  <c r="M1512" i="14" s="1"/>
  <c r="K1512" i="14"/>
  <c r="J1512" i="14"/>
  <c r="I1512" i="14"/>
  <c r="G1512" i="14"/>
  <c r="H1512" i="14" s="1"/>
  <c r="F1512" i="14"/>
  <c r="O1511" i="14"/>
  <c r="N1511" i="14"/>
  <c r="L1511" i="14"/>
  <c r="M1511" i="14" s="1"/>
  <c r="K1511" i="14"/>
  <c r="J1511" i="14"/>
  <c r="I1511" i="14"/>
  <c r="G1511" i="14"/>
  <c r="H1511" i="14" s="1"/>
  <c r="F1511" i="14"/>
  <c r="O1510" i="14"/>
  <c r="N1510" i="14"/>
  <c r="L1510" i="14"/>
  <c r="M1510" i="14" s="1"/>
  <c r="K1510" i="14"/>
  <c r="J1510" i="14"/>
  <c r="I1510" i="14"/>
  <c r="G1510" i="14"/>
  <c r="H1510" i="14" s="1"/>
  <c r="F1510" i="14"/>
  <c r="O1509" i="14"/>
  <c r="N1509" i="14"/>
  <c r="L1509" i="14"/>
  <c r="M1509" i="14" s="1"/>
  <c r="K1509" i="14"/>
  <c r="J1509" i="14"/>
  <c r="I1509" i="14"/>
  <c r="G1509" i="14"/>
  <c r="H1509" i="14" s="1"/>
  <c r="F1509" i="14"/>
  <c r="O1508" i="14"/>
  <c r="N1508" i="14"/>
  <c r="L1508" i="14"/>
  <c r="M1508" i="14" s="1"/>
  <c r="K1508" i="14"/>
  <c r="J1508" i="14"/>
  <c r="I1508" i="14"/>
  <c r="G1508" i="14"/>
  <c r="H1508" i="14" s="1"/>
  <c r="F1508" i="14"/>
  <c r="O1507" i="14"/>
  <c r="N1507" i="14"/>
  <c r="L1507" i="14"/>
  <c r="M1507" i="14" s="1"/>
  <c r="K1507" i="14"/>
  <c r="J1507" i="14"/>
  <c r="I1507" i="14"/>
  <c r="G1507" i="14"/>
  <c r="H1507" i="14" s="1"/>
  <c r="F1507" i="14"/>
  <c r="O1506" i="14"/>
  <c r="N1506" i="14"/>
  <c r="L1506" i="14"/>
  <c r="M1506" i="14" s="1"/>
  <c r="K1506" i="14"/>
  <c r="J1506" i="14"/>
  <c r="I1506" i="14"/>
  <c r="G1506" i="14"/>
  <c r="H1506" i="14" s="1"/>
  <c r="F1506" i="14"/>
  <c r="O1505" i="14"/>
  <c r="N1505" i="14"/>
  <c r="L1505" i="14"/>
  <c r="M1505" i="14" s="1"/>
  <c r="K1505" i="14"/>
  <c r="J1505" i="14"/>
  <c r="I1505" i="14"/>
  <c r="G1505" i="14"/>
  <c r="H1505" i="14" s="1"/>
  <c r="F1505" i="14"/>
  <c r="O1504" i="14"/>
  <c r="N1504" i="14"/>
  <c r="L1504" i="14"/>
  <c r="M1504" i="14" s="1"/>
  <c r="K1504" i="14"/>
  <c r="J1504" i="14"/>
  <c r="I1504" i="14"/>
  <c r="G1504" i="14"/>
  <c r="H1504" i="14" s="1"/>
  <c r="F1504" i="14"/>
  <c r="O1503" i="14"/>
  <c r="N1503" i="14"/>
  <c r="L1503" i="14"/>
  <c r="M1503" i="14" s="1"/>
  <c r="K1503" i="14"/>
  <c r="J1503" i="14"/>
  <c r="I1503" i="14"/>
  <c r="G1503" i="14"/>
  <c r="H1503" i="14" s="1"/>
  <c r="F1503" i="14"/>
  <c r="O1502" i="14"/>
  <c r="N1502" i="14"/>
  <c r="L1502" i="14"/>
  <c r="M1502" i="14" s="1"/>
  <c r="K1502" i="14"/>
  <c r="J1502" i="14"/>
  <c r="I1502" i="14"/>
  <c r="G1502" i="14"/>
  <c r="H1502" i="14" s="1"/>
  <c r="F1502" i="14"/>
  <c r="O1501" i="14"/>
  <c r="N1501" i="14"/>
  <c r="L1501" i="14"/>
  <c r="M1501" i="14" s="1"/>
  <c r="K1501" i="14"/>
  <c r="J1501" i="14"/>
  <c r="I1501" i="14"/>
  <c r="G1501" i="14"/>
  <c r="H1501" i="14" s="1"/>
  <c r="F1501" i="14"/>
  <c r="O1500" i="14"/>
  <c r="N1500" i="14"/>
  <c r="L1500" i="14"/>
  <c r="M1500" i="14" s="1"/>
  <c r="K1500" i="14"/>
  <c r="J1500" i="14"/>
  <c r="I1500" i="14"/>
  <c r="G1500" i="14"/>
  <c r="H1500" i="14" s="1"/>
  <c r="F1500" i="14"/>
  <c r="O1499" i="14"/>
  <c r="N1499" i="14"/>
  <c r="L1499" i="14"/>
  <c r="M1499" i="14" s="1"/>
  <c r="K1499" i="14"/>
  <c r="J1499" i="14"/>
  <c r="I1499" i="14"/>
  <c r="G1499" i="14"/>
  <c r="H1499" i="14" s="1"/>
  <c r="F1499" i="14"/>
  <c r="O1498" i="14"/>
  <c r="N1498" i="14"/>
  <c r="L1498" i="14"/>
  <c r="M1498" i="14" s="1"/>
  <c r="K1498" i="14"/>
  <c r="J1498" i="14"/>
  <c r="I1498" i="14"/>
  <c r="G1498" i="14"/>
  <c r="H1498" i="14" s="1"/>
  <c r="F1498" i="14"/>
  <c r="O1497" i="14"/>
  <c r="N1497" i="14"/>
  <c r="L1497" i="14"/>
  <c r="M1497" i="14" s="1"/>
  <c r="K1497" i="14"/>
  <c r="J1497" i="14"/>
  <c r="I1497" i="14"/>
  <c r="G1497" i="14"/>
  <c r="H1497" i="14" s="1"/>
  <c r="F1497" i="14"/>
  <c r="O1496" i="14"/>
  <c r="N1496" i="14"/>
  <c r="L1496" i="14"/>
  <c r="M1496" i="14" s="1"/>
  <c r="K1496" i="14"/>
  <c r="J1496" i="14"/>
  <c r="I1496" i="14"/>
  <c r="G1496" i="14"/>
  <c r="H1496" i="14" s="1"/>
  <c r="F1496" i="14"/>
  <c r="O1495" i="14"/>
  <c r="N1495" i="14"/>
  <c r="L1495" i="14"/>
  <c r="M1495" i="14" s="1"/>
  <c r="K1495" i="14"/>
  <c r="J1495" i="14"/>
  <c r="I1495" i="14"/>
  <c r="G1495" i="14"/>
  <c r="H1495" i="14" s="1"/>
  <c r="F1495" i="14"/>
  <c r="O1494" i="14"/>
  <c r="N1494" i="14"/>
  <c r="L1494" i="14"/>
  <c r="M1494" i="14" s="1"/>
  <c r="K1494" i="14"/>
  <c r="J1494" i="14"/>
  <c r="I1494" i="14"/>
  <c r="G1494" i="14"/>
  <c r="H1494" i="14" s="1"/>
  <c r="F1494" i="14"/>
  <c r="O1493" i="14"/>
  <c r="N1493" i="14"/>
  <c r="L1493" i="14"/>
  <c r="M1493" i="14" s="1"/>
  <c r="K1493" i="14"/>
  <c r="J1493" i="14"/>
  <c r="I1493" i="14"/>
  <c r="G1493" i="14"/>
  <c r="H1493" i="14" s="1"/>
  <c r="F1493" i="14"/>
  <c r="O1492" i="14"/>
  <c r="N1492" i="14"/>
  <c r="L1492" i="14"/>
  <c r="M1492" i="14" s="1"/>
  <c r="K1492" i="14"/>
  <c r="J1492" i="14"/>
  <c r="I1492" i="14"/>
  <c r="G1492" i="14"/>
  <c r="H1492" i="14" s="1"/>
  <c r="F1492" i="14"/>
  <c r="O1491" i="14"/>
  <c r="N1491" i="14"/>
  <c r="L1491" i="14"/>
  <c r="M1491" i="14" s="1"/>
  <c r="K1491" i="14"/>
  <c r="J1491" i="14"/>
  <c r="I1491" i="14"/>
  <c r="G1491" i="14"/>
  <c r="H1491" i="14" s="1"/>
  <c r="F1491" i="14"/>
  <c r="O1490" i="14"/>
  <c r="N1490" i="14"/>
  <c r="L1490" i="14"/>
  <c r="M1490" i="14" s="1"/>
  <c r="K1490" i="14"/>
  <c r="J1490" i="14"/>
  <c r="I1490" i="14"/>
  <c r="G1490" i="14"/>
  <c r="H1490" i="14" s="1"/>
  <c r="F1490" i="14"/>
  <c r="O1489" i="14"/>
  <c r="N1489" i="14"/>
  <c r="L1489" i="14"/>
  <c r="M1489" i="14" s="1"/>
  <c r="K1489" i="14"/>
  <c r="J1489" i="14"/>
  <c r="I1489" i="14"/>
  <c r="G1489" i="14"/>
  <c r="H1489" i="14" s="1"/>
  <c r="F1489" i="14"/>
  <c r="O1488" i="14"/>
  <c r="N1488" i="14"/>
  <c r="L1488" i="14"/>
  <c r="M1488" i="14" s="1"/>
  <c r="K1488" i="14"/>
  <c r="J1488" i="14"/>
  <c r="I1488" i="14"/>
  <c r="G1488" i="14"/>
  <c r="H1488" i="14" s="1"/>
  <c r="F1488" i="14"/>
  <c r="O1487" i="14"/>
  <c r="N1487" i="14"/>
  <c r="L1487" i="14"/>
  <c r="M1487" i="14" s="1"/>
  <c r="K1487" i="14"/>
  <c r="J1487" i="14"/>
  <c r="I1487" i="14"/>
  <c r="G1487" i="14"/>
  <c r="H1487" i="14" s="1"/>
  <c r="F1487" i="14"/>
  <c r="O1486" i="14"/>
  <c r="N1486" i="14"/>
  <c r="L1486" i="14"/>
  <c r="M1486" i="14" s="1"/>
  <c r="K1486" i="14"/>
  <c r="J1486" i="14"/>
  <c r="I1486" i="14"/>
  <c r="G1486" i="14"/>
  <c r="H1486" i="14" s="1"/>
  <c r="F1486" i="14"/>
  <c r="O1485" i="14"/>
  <c r="N1485" i="14"/>
  <c r="L1485" i="14"/>
  <c r="M1485" i="14" s="1"/>
  <c r="K1485" i="14"/>
  <c r="J1485" i="14"/>
  <c r="I1485" i="14"/>
  <c r="G1485" i="14"/>
  <c r="H1485" i="14" s="1"/>
  <c r="F1485" i="14"/>
  <c r="O1484" i="14"/>
  <c r="N1484" i="14"/>
  <c r="L1484" i="14"/>
  <c r="M1484" i="14" s="1"/>
  <c r="K1484" i="14"/>
  <c r="J1484" i="14"/>
  <c r="I1484" i="14"/>
  <c r="G1484" i="14"/>
  <c r="H1484" i="14" s="1"/>
  <c r="F1484" i="14"/>
  <c r="O1483" i="14"/>
  <c r="N1483" i="14"/>
  <c r="L1483" i="14"/>
  <c r="M1483" i="14" s="1"/>
  <c r="K1483" i="14"/>
  <c r="J1483" i="14"/>
  <c r="I1483" i="14"/>
  <c r="G1483" i="14"/>
  <c r="H1483" i="14" s="1"/>
  <c r="F1483" i="14"/>
  <c r="O1482" i="14"/>
  <c r="N1482" i="14"/>
  <c r="L1482" i="14"/>
  <c r="M1482" i="14" s="1"/>
  <c r="K1482" i="14"/>
  <c r="J1482" i="14"/>
  <c r="I1482" i="14"/>
  <c r="G1482" i="14"/>
  <c r="H1482" i="14" s="1"/>
  <c r="F1482" i="14"/>
  <c r="O1481" i="14"/>
  <c r="N1481" i="14"/>
  <c r="L1481" i="14"/>
  <c r="M1481" i="14" s="1"/>
  <c r="K1481" i="14"/>
  <c r="J1481" i="14"/>
  <c r="I1481" i="14"/>
  <c r="G1481" i="14"/>
  <c r="H1481" i="14" s="1"/>
  <c r="F1481" i="14"/>
  <c r="O1480" i="14"/>
  <c r="N1480" i="14"/>
  <c r="L1480" i="14"/>
  <c r="M1480" i="14" s="1"/>
  <c r="K1480" i="14"/>
  <c r="J1480" i="14"/>
  <c r="I1480" i="14"/>
  <c r="G1480" i="14"/>
  <c r="H1480" i="14" s="1"/>
  <c r="F1480" i="14"/>
  <c r="O1479" i="14"/>
  <c r="N1479" i="14"/>
  <c r="L1479" i="14"/>
  <c r="M1479" i="14" s="1"/>
  <c r="K1479" i="14"/>
  <c r="J1479" i="14"/>
  <c r="I1479" i="14"/>
  <c r="G1479" i="14"/>
  <c r="H1479" i="14" s="1"/>
  <c r="F1479" i="14"/>
  <c r="O1478" i="14"/>
  <c r="N1478" i="14"/>
  <c r="L1478" i="14"/>
  <c r="M1478" i="14" s="1"/>
  <c r="K1478" i="14"/>
  <c r="J1478" i="14"/>
  <c r="I1478" i="14"/>
  <c r="G1478" i="14"/>
  <c r="H1478" i="14" s="1"/>
  <c r="F1478" i="14"/>
  <c r="O1477" i="14"/>
  <c r="N1477" i="14"/>
  <c r="L1477" i="14"/>
  <c r="M1477" i="14" s="1"/>
  <c r="K1477" i="14"/>
  <c r="J1477" i="14"/>
  <c r="I1477" i="14"/>
  <c r="G1477" i="14"/>
  <c r="H1477" i="14" s="1"/>
  <c r="F1477" i="14"/>
  <c r="O1476" i="14"/>
  <c r="N1476" i="14"/>
  <c r="L1476" i="14"/>
  <c r="M1476" i="14" s="1"/>
  <c r="K1476" i="14"/>
  <c r="J1476" i="14"/>
  <c r="I1476" i="14"/>
  <c r="G1476" i="14"/>
  <c r="H1476" i="14" s="1"/>
  <c r="F1476" i="14"/>
  <c r="O1475" i="14"/>
  <c r="N1475" i="14"/>
  <c r="L1475" i="14"/>
  <c r="M1475" i="14" s="1"/>
  <c r="K1475" i="14"/>
  <c r="J1475" i="14"/>
  <c r="I1475" i="14"/>
  <c r="G1475" i="14"/>
  <c r="H1475" i="14" s="1"/>
  <c r="F1475" i="14"/>
  <c r="O1474" i="14"/>
  <c r="N1474" i="14"/>
  <c r="L1474" i="14"/>
  <c r="M1474" i="14" s="1"/>
  <c r="K1474" i="14"/>
  <c r="J1474" i="14"/>
  <c r="I1474" i="14"/>
  <c r="G1474" i="14"/>
  <c r="H1474" i="14" s="1"/>
  <c r="F1474" i="14"/>
  <c r="O1473" i="14"/>
  <c r="N1473" i="14"/>
  <c r="L1473" i="14"/>
  <c r="M1473" i="14" s="1"/>
  <c r="K1473" i="14"/>
  <c r="J1473" i="14"/>
  <c r="I1473" i="14"/>
  <c r="G1473" i="14"/>
  <c r="H1473" i="14" s="1"/>
  <c r="F1473" i="14"/>
  <c r="O1472" i="14"/>
  <c r="N1472" i="14"/>
  <c r="L1472" i="14"/>
  <c r="M1472" i="14" s="1"/>
  <c r="K1472" i="14"/>
  <c r="J1472" i="14"/>
  <c r="I1472" i="14"/>
  <c r="G1472" i="14"/>
  <c r="H1472" i="14" s="1"/>
  <c r="F1472" i="14"/>
  <c r="O1471" i="14"/>
  <c r="N1471" i="14"/>
  <c r="L1471" i="14"/>
  <c r="M1471" i="14" s="1"/>
  <c r="K1471" i="14"/>
  <c r="J1471" i="14"/>
  <c r="I1471" i="14"/>
  <c r="G1471" i="14"/>
  <c r="H1471" i="14" s="1"/>
  <c r="F1471" i="14"/>
  <c r="O1470" i="14"/>
  <c r="N1470" i="14"/>
  <c r="L1470" i="14"/>
  <c r="M1470" i="14" s="1"/>
  <c r="K1470" i="14"/>
  <c r="J1470" i="14"/>
  <c r="I1470" i="14"/>
  <c r="G1470" i="14"/>
  <c r="H1470" i="14" s="1"/>
  <c r="F1470" i="14"/>
  <c r="O1469" i="14"/>
  <c r="N1469" i="14"/>
  <c r="L1469" i="14"/>
  <c r="M1469" i="14" s="1"/>
  <c r="K1469" i="14"/>
  <c r="J1469" i="14"/>
  <c r="I1469" i="14"/>
  <c r="G1469" i="14"/>
  <c r="H1469" i="14" s="1"/>
  <c r="F1469" i="14"/>
  <c r="O1468" i="14"/>
  <c r="N1468" i="14"/>
  <c r="L1468" i="14"/>
  <c r="M1468" i="14" s="1"/>
  <c r="K1468" i="14"/>
  <c r="J1468" i="14"/>
  <c r="I1468" i="14"/>
  <c r="G1468" i="14"/>
  <c r="H1468" i="14" s="1"/>
  <c r="F1468" i="14"/>
  <c r="O1467" i="14"/>
  <c r="N1467" i="14"/>
  <c r="L1467" i="14"/>
  <c r="M1467" i="14" s="1"/>
  <c r="K1467" i="14"/>
  <c r="J1467" i="14"/>
  <c r="I1467" i="14"/>
  <c r="G1467" i="14"/>
  <c r="H1467" i="14" s="1"/>
  <c r="F1467" i="14"/>
  <c r="O1466" i="14"/>
  <c r="N1466" i="14"/>
  <c r="L1466" i="14"/>
  <c r="M1466" i="14" s="1"/>
  <c r="K1466" i="14"/>
  <c r="J1466" i="14"/>
  <c r="I1466" i="14"/>
  <c r="G1466" i="14"/>
  <c r="H1466" i="14" s="1"/>
  <c r="F1466" i="14"/>
  <c r="O1465" i="14"/>
  <c r="N1465" i="14"/>
  <c r="L1465" i="14"/>
  <c r="M1465" i="14" s="1"/>
  <c r="K1465" i="14"/>
  <c r="J1465" i="14"/>
  <c r="I1465" i="14"/>
  <c r="G1465" i="14"/>
  <c r="H1465" i="14" s="1"/>
  <c r="F1465" i="14"/>
  <c r="O1464" i="14"/>
  <c r="N1464" i="14"/>
  <c r="L1464" i="14"/>
  <c r="M1464" i="14" s="1"/>
  <c r="K1464" i="14"/>
  <c r="J1464" i="14"/>
  <c r="I1464" i="14"/>
  <c r="G1464" i="14"/>
  <c r="H1464" i="14" s="1"/>
  <c r="F1464" i="14"/>
  <c r="O1463" i="14"/>
  <c r="N1463" i="14"/>
  <c r="L1463" i="14"/>
  <c r="M1463" i="14" s="1"/>
  <c r="K1463" i="14"/>
  <c r="J1463" i="14"/>
  <c r="I1463" i="14"/>
  <c r="G1463" i="14"/>
  <c r="H1463" i="14" s="1"/>
  <c r="F1463" i="14"/>
  <c r="O1462" i="14"/>
  <c r="N1462" i="14"/>
  <c r="L1462" i="14"/>
  <c r="M1462" i="14" s="1"/>
  <c r="K1462" i="14"/>
  <c r="J1462" i="14"/>
  <c r="I1462" i="14"/>
  <c r="G1462" i="14"/>
  <c r="H1462" i="14" s="1"/>
  <c r="F1462" i="14"/>
  <c r="O1461" i="14"/>
  <c r="N1461" i="14"/>
  <c r="L1461" i="14"/>
  <c r="M1461" i="14" s="1"/>
  <c r="K1461" i="14"/>
  <c r="J1461" i="14"/>
  <c r="I1461" i="14"/>
  <c r="G1461" i="14"/>
  <c r="H1461" i="14" s="1"/>
  <c r="F1461" i="14"/>
  <c r="O1460" i="14"/>
  <c r="N1460" i="14"/>
  <c r="L1460" i="14"/>
  <c r="M1460" i="14" s="1"/>
  <c r="K1460" i="14"/>
  <c r="J1460" i="14"/>
  <c r="I1460" i="14"/>
  <c r="G1460" i="14"/>
  <c r="H1460" i="14" s="1"/>
  <c r="F1460" i="14"/>
  <c r="O1459" i="14"/>
  <c r="N1459" i="14"/>
  <c r="L1459" i="14"/>
  <c r="M1459" i="14" s="1"/>
  <c r="K1459" i="14"/>
  <c r="J1459" i="14"/>
  <c r="I1459" i="14"/>
  <c r="G1459" i="14"/>
  <c r="H1459" i="14" s="1"/>
  <c r="F1459" i="14"/>
  <c r="O1458" i="14"/>
  <c r="N1458" i="14"/>
  <c r="L1458" i="14"/>
  <c r="M1458" i="14" s="1"/>
  <c r="K1458" i="14"/>
  <c r="J1458" i="14"/>
  <c r="I1458" i="14"/>
  <c r="G1458" i="14"/>
  <c r="H1458" i="14" s="1"/>
  <c r="F1458" i="14"/>
  <c r="O1457" i="14"/>
  <c r="N1457" i="14"/>
  <c r="L1457" i="14"/>
  <c r="M1457" i="14" s="1"/>
  <c r="K1457" i="14"/>
  <c r="J1457" i="14"/>
  <c r="I1457" i="14"/>
  <c r="G1457" i="14"/>
  <c r="H1457" i="14" s="1"/>
  <c r="F1457" i="14"/>
  <c r="O1456" i="14"/>
  <c r="N1456" i="14"/>
  <c r="L1456" i="14"/>
  <c r="M1456" i="14" s="1"/>
  <c r="K1456" i="14"/>
  <c r="J1456" i="14"/>
  <c r="I1456" i="14"/>
  <c r="G1456" i="14"/>
  <c r="H1456" i="14" s="1"/>
  <c r="F1456" i="14"/>
  <c r="O1455" i="14"/>
  <c r="N1455" i="14"/>
  <c r="L1455" i="14"/>
  <c r="M1455" i="14" s="1"/>
  <c r="K1455" i="14"/>
  <c r="J1455" i="14"/>
  <c r="I1455" i="14"/>
  <c r="G1455" i="14"/>
  <c r="H1455" i="14" s="1"/>
  <c r="F1455" i="14"/>
  <c r="O1454" i="14"/>
  <c r="N1454" i="14"/>
  <c r="L1454" i="14"/>
  <c r="M1454" i="14" s="1"/>
  <c r="K1454" i="14"/>
  <c r="J1454" i="14"/>
  <c r="I1454" i="14"/>
  <c r="G1454" i="14"/>
  <c r="H1454" i="14" s="1"/>
  <c r="F1454" i="14"/>
  <c r="O1453" i="14"/>
  <c r="N1453" i="14"/>
  <c r="L1453" i="14"/>
  <c r="M1453" i="14" s="1"/>
  <c r="K1453" i="14"/>
  <c r="J1453" i="14"/>
  <c r="I1453" i="14"/>
  <c r="G1453" i="14"/>
  <c r="H1453" i="14" s="1"/>
  <c r="F1453" i="14"/>
  <c r="O1452" i="14"/>
  <c r="N1452" i="14"/>
  <c r="L1452" i="14"/>
  <c r="M1452" i="14" s="1"/>
  <c r="K1452" i="14"/>
  <c r="J1452" i="14"/>
  <c r="I1452" i="14"/>
  <c r="G1452" i="14"/>
  <c r="H1452" i="14" s="1"/>
  <c r="F1452" i="14"/>
  <c r="O1451" i="14"/>
  <c r="N1451" i="14"/>
  <c r="L1451" i="14"/>
  <c r="M1451" i="14" s="1"/>
  <c r="K1451" i="14"/>
  <c r="J1451" i="14"/>
  <c r="I1451" i="14"/>
  <c r="G1451" i="14"/>
  <c r="H1451" i="14" s="1"/>
  <c r="F1451" i="14"/>
  <c r="O1450" i="14"/>
  <c r="N1450" i="14"/>
  <c r="L1450" i="14"/>
  <c r="M1450" i="14" s="1"/>
  <c r="K1450" i="14"/>
  <c r="J1450" i="14"/>
  <c r="I1450" i="14"/>
  <c r="G1450" i="14"/>
  <c r="H1450" i="14" s="1"/>
  <c r="F1450" i="14"/>
  <c r="O1449" i="14"/>
  <c r="N1449" i="14"/>
  <c r="L1449" i="14"/>
  <c r="M1449" i="14" s="1"/>
  <c r="K1449" i="14"/>
  <c r="J1449" i="14"/>
  <c r="I1449" i="14"/>
  <c r="G1449" i="14"/>
  <c r="H1449" i="14" s="1"/>
  <c r="F1449" i="14"/>
  <c r="O1448" i="14"/>
  <c r="N1448" i="14"/>
  <c r="L1448" i="14"/>
  <c r="M1448" i="14" s="1"/>
  <c r="K1448" i="14"/>
  <c r="J1448" i="14"/>
  <c r="I1448" i="14"/>
  <c r="G1448" i="14"/>
  <c r="H1448" i="14" s="1"/>
  <c r="F1448" i="14"/>
  <c r="O1447" i="14"/>
  <c r="N1447" i="14"/>
  <c r="L1447" i="14"/>
  <c r="M1447" i="14" s="1"/>
  <c r="K1447" i="14"/>
  <c r="J1447" i="14"/>
  <c r="I1447" i="14"/>
  <c r="G1447" i="14"/>
  <c r="H1447" i="14" s="1"/>
  <c r="F1447" i="14"/>
  <c r="O1446" i="14"/>
  <c r="N1446" i="14"/>
  <c r="L1446" i="14"/>
  <c r="M1446" i="14" s="1"/>
  <c r="K1446" i="14"/>
  <c r="J1446" i="14"/>
  <c r="I1446" i="14"/>
  <c r="G1446" i="14"/>
  <c r="H1446" i="14" s="1"/>
  <c r="F1446" i="14"/>
  <c r="O1445" i="14"/>
  <c r="N1445" i="14"/>
  <c r="L1445" i="14"/>
  <c r="M1445" i="14" s="1"/>
  <c r="K1445" i="14"/>
  <c r="J1445" i="14"/>
  <c r="I1445" i="14"/>
  <c r="G1445" i="14"/>
  <c r="H1445" i="14" s="1"/>
  <c r="F1445" i="14"/>
  <c r="O1444" i="14"/>
  <c r="N1444" i="14"/>
  <c r="L1444" i="14"/>
  <c r="M1444" i="14" s="1"/>
  <c r="K1444" i="14"/>
  <c r="J1444" i="14"/>
  <c r="I1444" i="14"/>
  <c r="G1444" i="14"/>
  <c r="H1444" i="14" s="1"/>
  <c r="F1444" i="14"/>
  <c r="O1443" i="14"/>
  <c r="N1443" i="14"/>
  <c r="L1443" i="14"/>
  <c r="M1443" i="14" s="1"/>
  <c r="K1443" i="14"/>
  <c r="J1443" i="14"/>
  <c r="I1443" i="14"/>
  <c r="G1443" i="14"/>
  <c r="H1443" i="14" s="1"/>
  <c r="F1443" i="14"/>
  <c r="O1442" i="14"/>
  <c r="N1442" i="14"/>
  <c r="L1442" i="14"/>
  <c r="M1442" i="14" s="1"/>
  <c r="K1442" i="14"/>
  <c r="J1442" i="14"/>
  <c r="I1442" i="14"/>
  <c r="G1442" i="14"/>
  <c r="H1442" i="14" s="1"/>
  <c r="F1442" i="14"/>
  <c r="O1441" i="14"/>
  <c r="N1441" i="14"/>
  <c r="L1441" i="14"/>
  <c r="M1441" i="14" s="1"/>
  <c r="K1441" i="14"/>
  <c r="J1441" i="14"/>
  <c r="I1441" i="14"/>
  <c r="G1441" i="14"/>
  <c r="H1441" i="14" s="1"/>
  <c r="F1441" i="14"/>
  <c r="O1440" i="14"/>
  <c r="N1440" i="14"/>
  <c r="L1440" i="14"/>
  <c r="M1440" i="14" s="1"/>
  <c r="K1440" i="14"/>
  <c r="J1440" i="14"/>
  <c r="I1440" i="14"/>
  <c r="G1440" i="14"/>
  <c r="H1440" i="14" s="1"/>
  <c r="F1440" i="14"/>
  <c r="O1439" i="14"/>
  <c r="N1439" i="14"/>
  <c r="L1439" i="14"/>
  <c r="M1439" i="14" s="1"/>
  <c r="K1439" i="14"/>
  <c r="J1439" i="14"/>
  <c r="I1439" i="14"/>
  <c r="G1439" i="14"/>
  <c r="H1439" i="14" s="1"/>
  <c r="F1439" i="14"/>
  <c r="O1438" i="14"/>
  <c r="N1438" i="14"/>
  <c r="L1438" i="14"/>
  <c r="M1438" i="14" s="1"/>
  <c r="K1438" i="14"/>
  <c r="J1438" i="14"/>
  <c r="I1438" i="14"/>
  <c r="G1438" i="14"/>
  <c r="H1438" i="14" s="1"/>
  <c r="F1438" i="14"/>
  <c r="O1437" i="14"/>
  <c r="N1437" i="14"/>
  <c r="L1437" i="14"/>
  <c r="M1437" i="14" s="1"/>
  <c r="K1437" i="14"/>
  <c r="J1437" i="14"/>
  <c r="I1437" i="14"/>
  <c r="G1437" i="14"/>
  <c r="H1437" i="14" s="1"/>
  <c r="F1437" i="14"/>
  <c r="O1436" i="14"/>
  <c r="N1436" i="14"/>
  <c r="L1436" i="14"/>
  <c r="M1436" i="14" s="1"/>
  <c r="K1436" i="14"/>
  <c r="J1436" i="14"/>
  <c r="I1436" i="14"/>
  <c r="G1436" i="14"/>
  <c r="H1436" i="14" s="1"/>
  <c r="F1436" i="14"/>
  <c r="O1435" i="14"/>
  <c r="N1435" i="14"/>
  <c r="L1435" i="14"/>
  <c r="M1435" i="14" s="1"/>
  <c r="K1435" i="14"/>
  <c r="J1435" i="14"/>
  <c r="I1435" i="14"/>
  <c r="G1435" i="14"/>
  <c r="H1435" i="14" s="1"/>
  <c r="F1435" i="14"/>
  <c r="O1434" i="14"/>
  <c r="N1434" i="14"/>
  <c r="L1434" i="14"/>
  <c r="M1434" i="14" s="1"/>
  <c r="K1434" i="14"/>
  <c r="J1434" i="14"/>
  <c r="I1434" i="14"/>
  <c r="G1434" i="14"/>
  <c r="H1434" i="14" s="1"/>
  <c r="F1434" i="14"/>
  <c r="O1433" i="14"/>
  <c r="N1433" i="14"/>
  <c r="L1433" i="14"/>
  <c r="M1433" i="14" s="1"/>
  <c r="K1433" i="14"/>
  <c r="J1433" i="14"/>
  <c r="I1433" i="14"/>
  <c r="G1433" i="14"/>
  <c r="H1433" i="14" s="1"/>
  <c r="F1433" i="14"/>
  <c r="O1432" i="14"/>
  <c r="N1432" i="14"/>
  <c r="L1432" i="14"/>
  <c r="M1432" i="14" s="1"/>
  <c r="K1432" i="14"/>
  <c r="J1432" i="14"/>
  <c r="I1432" i="14"/>
  <c r="G1432" i="14"/>
  <c r="H1432" i="14" s="1"/>
  <c r="F1432" i="14"/>
  <c r="O1431" i="14"/>
  <c r="N1431" i="14"/>
  <c r="L1431" i="14"/>
  <c r="M1431" i="14" s="1"/>
  <c r="K1431" i="14"/>
  <c r="J1431" i="14"/>
  <c r="I1431" i="14"/>
  <c r="G1431" i="14"/>
  <c r="H1431" i="14" s="1"/>
  <c r="F1431" i="14"/>
  <c r="O1430" i="14"/>
  <c r="N1430" i="14"/>
  <c r="L1430" i="14"/>
  <c r="M1430" i="14" s="1"/>
  <c r="K1430" i="14"/>
  <c r="J1430" i="14"/>
  <c r="I1430" i="14"/>
  <c r="G1430" i="14"/>
  <c r="H1430" i="14" s="1"/>
  <c r="F1430" i="14"/>
  <c r="O1429" i="14"/>
  <c r="N1429" i="14"/>
  <c r="L1429" i="14"/>
  <c r="M1429" i="14" s="1"/>
  <c r="K1429" i="14"/>
  <c r="J1429" i="14"/>
  <c r="I1429" i="14"/>
  <c r="G1429" i="14"/>
  <c r="H1429" i="14" s="1"/>
  <c r="F1429" i="14"/>
  <c r="O1428" i="14"/>
  <c r="N1428" i="14"/>
  <c r="L1428" i="14"/>
  <c r="M1428" i="14" s="1"/>
  <c r="K1428" i="14"/>
  <c r="J1428" i="14"/>
  <c r="I1428" i="14"/>
  <c r="G1428" i="14"/>
  <c r="H1428" i="14" s="1"/>
  <c r="F1428" i="14"/>
  <c r="O1427" i="14"/>
  <c r="N1427" i="14"/>
  <c r="L1427" i="14"/>
  <c r="M1427" i="14" s="1"/>
  <c r="K1427" i="14"/>
  <c r="J1427" i="14"/>
  <c r="I1427" i="14"/>
  <c r="G1427" i="14"/>
  <c r="H1427" i="14" s="1"/>
  <c r="F1427" i="14"/>
  <c r="O1426" i="14"/>
  <c r="N1426" i="14"/>
  <c r="L1426" i="14"/>
  <c r="M1426" i="14" s="1"/>
  <c r="K1426" i="14"/>
  <c r="J1426" i="14"/>
  <c r="I1426" i="14"/>
  <c r="G1426" i="14"/>
  <c r="H1426" i="14" s="1"/>
  <c r="F1426" i="14"/>
  <c r="O1425" i="14"/>
  <c r="N1425" i="14"/>
  <c r="L1425" i="14"/>
  <c r="M1425" i="14" s="1"/>
  <c r="K1425" i="14"/>
  <c r="J1425" i="14"/>
  <c r="I1425" i="14"/>
  <c r="G1425" i="14"/>
  <c r="H1425" i="14" s="1"/>
  <c r="F1425" i="14"/>
  <c r="O1424" i="14"/>
  <c r="N1424" i="14"/>
  <c r="L1424" i="14"/>
  <c r="M1424" i="14" s="1"/>
  <c r="K1424" i="14"/>
  <c r="J1424" i="14"/>
  <c r="I1424" i="14"/>
  <c r="G1424" i="14"/>
  <c r="H1424" i="14" s="1"/>
  <c r="F1424" i="14"/>
  <c r="O1423" i="14"/>
  <c r="N1423" i="14"/>
  <c r="L1423" i="14"/>
  <c r="M1423" i="14" s="1"/>
  <c r="K1423" i="14"/>
  <c r="J1423" i="14"/>
  <c r="I1423" i="14"/>
  <c r="G1423" i="14"/>
  <c r="H1423" i="14" s="1"/>
  <c r="F1423" i="14"/>
  <c r="O1422" i="14"/>
  <c r="N1422" i="14"/>
  <c r="L1422" i="14"/>
  <c r="M1422" i="14" s="1"/>
  <c r="K1422" i="14"/>
  <c r="J1422" i="14"/>
  <c r="I1422" i="14"/>
  <c r="G1422" i="14"/>
  <c r="H1422" i="14" s="1"/>
  <c r="F1422" i="14"/>
  <c r="O1421" i="14"/>
  <c r="N1421" i="14"/>
  <c r="L1421" i="14"/>
  <c r="M1421" i="14" s="1"/>
  <c r="K1421" i="14"/>
  <c r="J1421" i="14"/>
  <c r="I1421" i="14"/>
  <c r="G1421" i="14"/>
  <c r="H1421" i="14" s="1"/>
  <c r="F1421" i="14"/>
  <c r="O1420" i="14"/>
  <c r="N1420" i="14"/>
  <c r="L1420" i="14"/>
  <c r="M1420" i="14" s="1"/>
  <c r="K1420" i="14"/>
  <c r="J1420" i="14"/>
  <c r="I1420" i="14"/>
  <c r="G1420" i="14"/>
  <c r="H1420" i="14" s="1"/>
  <c r="F1420" i="14"/>
  <c r="O1419" i="14"/>
  <c r="N1419" i="14"/>
  <c r="L1419" i="14"/>
  <c r="M1419" i="14" s="1"/>
  <c r="K1419" i="14"/>
  <c r="J1419" i="14"/>
  <c r="I1419" i="14"/>
  <c r="G1419" i="14"/>
  <c r="H1419" i="14" s="1"/>
  <c r="F1419" i="14"/>
  <c r="O1418" i="14"/>
  <c r="N1418" i="14"/>
  <c r="L1418" i="14"/>
  <c r="M1418" i="14" s="1"/>
  <c r="K1418" i="14"/>
  <c r="J1418" i="14"/>
  <c r="I1418" i="14"/>
  <c r="G1418" i="14"/>
  <c r="H1418" i="14" s="1"/>
  <c r="F1418" i="14"/>
  <c r="O1417" i="14"/>
  <c r="N1417" i="14"/>
  <c r="L1417" i="14"/>
  <c r="M1417" i="14" s="1"/>
  <c r="K1417" i="14"/>
  <c r="J1417" i="14"/>
  <c r="I1417" i="14"/>
  <c r="G1417" i="14"/>
  <c r="H1417" i="14" s="1"/>
  <c r="F1417" i="14"/>
  <c r="O1416" i="14"/>
  <c r="N1416" i="14"/>
  <c r="L1416" i="14"/>
  <c r="M1416" i="14" s="1"/>
  <c r="K1416" i="14"/>
  <c r="J1416" i="14"/>
  <c r="I1416" i="14"/>
  <c r="G1416" i="14"/>
  <c r="H1416" i="14" s="1"/>
  <c r="F1416" i="14"/>
  <c r="O1415" i="14"/>
  <c r="N1415" i="14"/>
  <c r="L1415" i="14"/>
  <c r="M1415" i="14" s="1"/>
  <c r="K1415" i="14"/>
  <c r="J1415" i="14"/>
  <c r="I1415" i="14"/>
  <c r="G1415" i="14"/>
  <c r="H1415" i="14" s="1"/>
  <c r="F1415" i="14"/>
  <c r="O1414" i="14"/>
  <c r="N1414" i="14"/>
  <c r="L1414" i="14"/>
  <c r="M1414" i="14" s="1"/>
  <c r="K1414" i="14"/>
  <c r="J1414" i="14"/>
  <c r="I1414" i="14"/>
  <c r="G1414" i="14"/>
  <c r="H1414" i="14" s="1"/>
  <c r="F1414" i="14"/>
  <c r="O1413" i="14"/>
  <c r="N1413" i="14"/>
  <c r="L1413" i="14"/>
  <c r="M1413" i="14" s="1"/>
  <c r="K1413" i="14"/>
  <c r="J1413" i="14"/>
  <c r="I1413" i="14"/>
  <c r="G1413" i="14"/>
  <c r="H1413" i="14" s="1"/>
  <c r="F1413" i="14"/>
  <c r="O1412" i="14"/>
  <c r="N1412" i="14"/>
  <c r="L1412" i="14"/>
  <c r="M1412" i="14" s="1"/>
  <c r="K1412" i="14"/>
  <c r="J1412" i="14"/>
  <c r="I1412" i="14"/>
  <c r="G1412" i="14"/>
  <c r="H1412" i="14" s="1"/>
  <c r="F1412" i="14"/>
  <c r="O1411" i="14"/>
  <c r="N1411" i="14"/>
  <c r="L1411" i="14"/>
  <c r="M1411" i="14" s="1"/>
  <c r="K1411" i="14"/>
  <c r="J1411" i="14"/>
  <c r="I1411" i="14"/>
  <c r="G1411" i="14"/>
  <c r="H1411" i="14" s="1"/>
  <c r="F1411" i="14"/>
  <c r="O1410" i="14"/>
  <c r="N1410" i="14"/>
  <c r="L1410" i="14"/>
  <c r="M1410" i="14" s="1"/>
  <c r="K1410" i="14"/>
  <c r="J1410" i="14"/>
  <c r="I1410" i="14"/>
  <c r="G1410" i="14"/>
  <c r="H1410" i="14" s="1"/>
  <c r="F1410" i="14"/>
  <c r="O1409" i="14"/>
  <c r="N1409" i="14"/>
  <c r="L1409" i="14"/>
  <c r="M1409" i="14" s="1"/>
  <c r="K1409" i="14"/>
  <c r="J1409" i="14"/>
  <c r="I1409" i="14"/>
  <c r="G1409" i="14"/>
  <c r="H1409" i="14" s="1"/>
  <c r="F1409" i="14"/>
  <c r="O1408" i="14"/>
  <c r="N1408" i="14"/>
  <c r="L1408" i="14"/>
  <c r="M1408" i="14" s="1"/>
  <c r="K1408" i="14"/>
  <c r="J1408" i="14"/>
  <c r="I1408" i="14"/>
  <c r="G1408" i="14"/>
  <c r="H1408" i="14" s="1"/>
  <c r="F1408" i="14"/>
  <c r="O1407" i="14"/>
  <c r="N1407" i="14"/>
  <c r="L1407" i="14"/>
  <c r="M1407" i="14" s="1"/>
  <c r="K1407" i="14"/>
  <c r="J1407" i="14"/>
  <c r="I1407" i="14"/>
  <c r="G1407" i="14"/>
  <c r="H1407" i="14" s="1"/>
  <c r="F1407" i="14"/>
  <c r="O1406" i="14"/>
  <c r="N1406" i="14"/>
  <c r="L1406" i="14"/>
  <c r="M1406" i="14" s="1"/>
  <c r="K1406" i="14"/>
  <c r="J1406" i="14"/>
  <c r="I1406" i="14"/>
  <c r="G1406" i="14"/>
  <c r="H1406" i="14" s="1"/>
  <c r="F1406" i="14"/>
  <c r="O1405" i="14"/>
  <c r="N1405" i="14"/>
  <c r="L1405" i="14"/>
  <c r="M1405" i="14" s="1"/>
  <c r="K1405" i="14"/>
  <c r="J1405" i="14"/>
  <c r="I1405" i="14"/>
  <c r="G1405" i="14"/>
  <c r="H1405" i="14" s="1"/>
  <c r="F1405" i="14"/>
  <c r="O1404" i="14"/>
  <c r="N1404" i="14"/>
  <c r="L1404" i="14"/>
  <c r="M1404" i="14" s="1"/>
  <c r="K1404" i="14"/>
  <c r="J1404" i="14"/>
  <c r="I1404" i="14"/>
  <c r="G1404" i="14"/>
  <c r="H1404" i="14" s="1"/>
  <c r="F1404" i="14"/>
  <c r="O1403" i="14"/>
  <c r="N1403" i="14"/>
  <c r="L1403" i="14"/>
  <c r="M1403" i="14" s="1"/>
  <c r="K1403" i="14"/>
  <c r="J1403" i="14"/>
  <c r="I1403" i="14"/>
  <c r="G1403" i="14"/>
  <c r="H1403" i="14" s="1"/>
  <c r="F1403" i="14"/>
  <c r="O1402" i="14"/>
  <c r="N1402" i="14"/>
  <c r="L1402" i="14"/>
  <c r="M1402" i="14" s="1"/>
  <c r="K1402" i="14"/>
  <c r="J1402" i="14"/>
  <c r="I1402" i="14"/>
  <c r="G1402" i="14"/>
  <c r="H1402" i="14" s="1"/>
  <c r="F1402" i="14"/>
  <c r="O1401" i="14"/>
  <c r="N1401" i="14"/>
  <c r="L1401" i="14"/>
  <c r="M1401" i="14" s="1"/>
  <c r="K1401" i="14"/>
  <c r="J1401" i="14"/>
  <c r="I1401" i="14"/>
  <c r="G1401" i="14"/>
  <c r="H1401" i="14" s="1"/>
  <c r="F1401" i="14"/>
  <c r="O1400" i="14"/>
  <c r="N1400" i="14"/>
  <c r="L1400" i="14"/>
  <c r="M1400" i="14" s="1"/>
  <c r="K1400" i="14"/>
  <c r="J1400" i="14"/>
  <c r="I1400" i="14"/>
  <c r="G1400" i="14"/>
  <c r="H1400" i="14" s="1"/>
  <c r="F1400" i="14"/>
  <c r="O1399" i="14"/>
  <c r="N1399" i="14"/>
  <c r="L1399" i="14"/>
  <c r="M1399" i="14" s="1"/>
  <c r="K1399" i="14"/>
  <c r="J1399" i="14"/>
  <c r="I1399" i="14"/>
  <c r="G1399" i="14"/>
  <c r="H1399" i="14" s="1"/>
  <c r="F1399" i="14"/>
  <c r="O1398" i="14"/>
  <c r="N1398" i="14"/>
  <c r="L1398" i="14"/>
  <c r="M1398" i="14" s="1"/>
  <c r="K1398" i="14"/>
  <c r="J1398" i="14"/>
  <c r="I1398" i="14"/>
  <c r="G1398" i="14"/>
  <c r="H1398" i="14" s="1"/>
  <c r="F1398" i="14"/>
  <c r="O1397" i="14"/>
  <c r="N1397" i="14"/>
  <c r="L1397" i="14"/>
  <c r="M1397" i="14" s="1"/>
  <c r="K1397" i="14"/>
  <c r="J1397" i="14"/>
  <c r="I1397" i="14"/>
  <c r="G1397" i="14"/>
  <c r="H1397" i="14" s="1"/>
  <c r="F1397" i="14"/>
  <c r="O1396" i="14"/>
  <c r="N1396" i="14"/>
  <c r="L1396" i="14"/>
  <c r="M1396" i="14" s="1"/>
  <c r="K1396" i="14"/>
  <c r="J1396" i="14"/>
  <c r="I1396" i="14"/>
  <c r="G1396" i="14"/>
  <c r="H1396" i="14" s="1"/>
  <c r="F1396" i="14"/>
  <c r="O1395" i="14"/>
  <c r="N1395" i="14"/>
  <c r="L1395" i="14"/>
  <c r="M1395" i="14" s="1"/>
  <c r="K1395" i="14"/>
  <c r="J1395" i="14"/>
  <c r="I1395" i="14"/>
  <c r="G1395" i="14"/>
  <c r="H1395" i="14" s="1"/>
  <c r="F1395" i="14"/>
  <c r="O1394" i="14"/>
  <c r="N1394" i="14"/>
  <c r="L1394" i="14"/>
  <c r="M1394" i="14" s="1"/>
  <c r="K1394" i="14"/>
  <c r="J1394" i="14"/>
  <c r="I1394" i="14"/>
  <c r="G1394" i="14"/>
  <c r="H1394" i="14" s="1"/>
  <c r="F1394" i="14"/>
  <c r="O1393" i="14"/>
  <c r="N1393" i="14"/>
  <c r="L1393" i="14"/>
  <c r="M1393" i="14" s="1"/>
  <c r="K1393" i="14"/>
  <c r="J1393" i="14"/>
  <c r="I1393" i="14"/>
  <c r="G1393" i="14"/>
  <c r="H1393" i="14" s="1"/>
  <c r="F1393" i="14"/>
  <c r="O1392" i="14"/>
  <c r="N1392" i="14"/>
  <c r="L1392" i="14"/>
  <c r="M1392" i="14" s="1"/>
  <c r="K1392" i="14"/>
  <c r="J1392" i="14"/>
  <c r="I1392" i="14"/>
  <c r="G1392" i="14"/>
  <c r="H1392" i="14" s="1"/>
  <c r="F1392" i="14"/>
  <c r="O1391" i="14"/>
  <c r="N1391" i="14"/>
  <c r="L1391" i="14"/>
  <c r="M1391" i="14" s="1"/>
  <c r="K1391" i="14"/>
  <c r="J1391" i="14"/>
  <c r="I1391" i="14"/>
  <c r="G1391" i="14"/>
  <c r="H1391" i="14" s="1"/>
  <c r="F1391" i="14"/>
  <c r="O1390" i="14"/>
  <c r="N1390" i="14"/>
  <c r="L1390" i="14"/>
  <c r="M1390" i="14" s="1"/>
  <c r="K1390" i="14"/>
  <c r="J1390" i="14"/>
  <c r="I1390" i="14"/>
  <c r="G1390" i="14"/>
  <c r="H1390" i="14" s="1"/>
  <c r="F1390" i="14"/>
  <c r="O1389" i="14"/>
  <c r="N1389" i="14"/>
  <c r="L1389" i="14"/>
  <c r="M1389" i="14" s="1"/>
  <c r="K1389" i="14"/>
  <c r="J1389" i="14"/>
  <c r="I1389" i="14"/>
  <c r="G1389" i="14"/>
  <c r="H1389" i="14" s="1"/>
  <c r="F1389" i="14"/>
  <c r="O1388" i="14"/>
  <c r="N1388" i="14"/>
  <c r="L1388" i="14"/>
  <c r="M1388" i="14" s="1"/>
  <c r="K1388" i="14"/>
  <c r="J1388" i="14"/>
  <c r="I1388" i="14"/>
  <c r="G1388" i="14"/>
  <c r="H1388" i="14" s="1"/>
  <c r="F1388" i="14"/>
  <c r="O1387" i="14"/>
  <c r="N1387" i="14"/>
  <c r="L1387" i="14"/>
  <c r="M1387" i="14" s="1"/>
  <c r="K1387" i="14"/>
  <c r="J1387" i="14"/>
  <c r="I1387" i="14"/>
  <c r="G1387" i="14"/>
  <c r="H1387" i="14" s="1"/>
  <c r="F1387" i="14"/>
  <c r="O1386" i="14"/>
  <c r="N1386" i="14"/>
  <c r="L1386" i="14"/>
  <c r="M1386" i="14" s="1"/>
  <c r="K1386" i="14"/>
  <c r="J1386" i="14"/>
  <c r="I1386" i="14"/>
  <c r="G1386" i="14"/>
  <c r="H1386" i="14" s="1"/>
  <c r="F1386" i="14"/>
  <c r="O1385" i="14"/>
  <c r="N1385" i="14"/>
  <c r="L1385" i="14"/>
  <c r="M1385" i="14" s="1"/>
  <c r="K1385" i="14"/>
  <c r="J1385" i="14"/>
  <c r="I1385" i="14"/>
  <c r="G1385" i="14"/>
  <c r="H1385" i="14" s="1"/>
  <c r="F1385" i="14"/>
  <c r="O1384" i="14"/>
  <c r="N1384" i="14"/>
  <c r="L1384" i="14"/>
  <c r="M1384" i="14" s="1"/>
  <c r="K1384" i="14"/>
  <c r="J1384" i="14"/>
  <c r="I1384" i="14"/>
  <c r="G1384" i="14"/>
  <c r="H1384" i="14" s="1"/>
  <c r="F1384" i="14"/>
  <c r="O1383" i="14"/>
  <c r="N1383" i="14"/>
  <c r="L1383" i="14"/>
  <c r="M1383" i="14" s="1"/>
  <c r="K1383" i="14"/>
  <c r="J1383" i="14"/>
  <c r="I1383" i="14"/>
  <c r="G1383" i="14"/>
  <c r="H1383" i="14" s="1"/>
  <c r="F1383" i="14"/>
  <c r="O1382" i="14"/>
  <c r="N1382" i="14"/>
  <c r="L1382" i="14"/>
  <c r="M1382" i="14" s="1"/>
  <c r="K1382" i="14"/>
  <c r="J1382" i="14"/>
  <c r="I1382" i="14"/>
  <c r="G1382" i="14"/>
  <c r="H1382" i="14" s="1"/>
  <c r="F1382" i="14"/>
  <c r="O1381" i="14"/>
  <c r="N1381" i="14"/>
  <c r="L1381" i="14"/>
  <c r="M1381" i="14" s="1"/>
  <c r="K1381" i="14"/>
  <c r="J1381" i="14"/>
  <c r="I1381" i="14"/>
  <c r="G1381" i="14"/>
  <c r="H1381" i="14" s="1"/>
  <c r="F1381" i="14"/>
  <c r="O1380" i="14"/>
  <c r="N1380" i="14"/>
  <c r="L1380" i="14"/>
  <c r="M1380" i="14" s="1"/>
  <c r="K1380" i="14"/>
  <c r="J1380" i="14"/>
  <c r="I1380" i="14"/>
  <c r="G1380" i="14"/>
  <c r="H1380" i="14" s="1"/>
  <c r="F1380" i="14"/>
  <c r="O1379" i="14"/>
  <c r="N1379" i="14"/>
  <c r="L1379" i="14"/>
  <c r="M1379" i="14" s="1"/>
  <c r="K1379" i="14"/>
  <c r="J1379" i="14"/>
  <c r="I1379" i="14"/>
  <c r="G1379" i="14"/>
  <c r="H1379" i="14" s="1"/>
  <c r="F1379" i="14"/>
  <c r="O1378" i="14"/>
  <c r="N1378" i="14"/>
  <c r="L1378" i="14"/>
  <c r="M1378" i="14" s="1"/>
  <c r="K1378" i="14"/>
  <c r="J1378" i="14"/>
  <c r="I1378" i="14"/>
  <c r="G1378" i="14"/>
  <c r="H1378" i="14" s="1"/>
  <c r="F1378" i="14"/>
  <c r="O1377" i="14"/>
  <c r="N1377" i="14"/>
  <c r="L1377" i="14"/>
  <c r="M1377" i="14" s="1"/>
  <c r="K1377" i="14"/>
  <c r="J1377" i="14"/>
  <c r="I1377" i="14"/>
  <c r="G1377" i="14"/>
  <c r="H1377" i="14" s="1"/>
  <c r="F1377" i="14"/>
  <c r="O1376" i="14"/>
  <c r="N1376" i="14"/>
  <c r="L1376" i="14"/>
  <c r="M1376" i="14" s="1"/>
  <c r="K1376" i="14"/>
  <c r="J1376" i="14"/>
  <c r="I1376" i="14"/>
  <c r="G1376" i="14"/>
  <c r="H1376" i="14" s="1"/>
  <c r="F1376" i="14"/>
  <c r="O1375" i="14"/>
  <c r="N1375" i="14"/>
  <c r="L1375" i="14"/>
  <c r="M1375" i="14" s="1"/>
  <c r="K1375" i="14"/>
  <c r="J1375" i="14"/>
  <c r="I1375" i="14"/>
  <c r="G1375" i="14"/>
  <c r="H1375" i="14" s="1"/>
  <c r="F1375" i="14"/>
  <c r="O1374" i="14"/>
  <c r="N1374" i="14"/>
  <c r="L1374" i="14"/>
  <c r="M1374" i="14" s="1"/>
  <c r="K1374" i="14"/>
  <c r="J1374" i="14"/>
  <c r="I1374" i="14"/>
  <c r="G1374" i="14"/>
  <c r="H1374" i="14" s="1"/>
  <c r="F1374" i="14"/>
  <c r="O1373" i="14"/>
  <c r="N1373" i="14"/>
  <c r="L1373" i="14"/>
  <c r="M1373" i="14" s="1"/>
  <c r="K1373" i="14"/>
  <c r="J1373" i="14"/>
  <c r="I1373" i="14"/>
  <c r="G1373" i="14"/>
  <c r="H1373" i="14" s="1"/>
  <c r="F1373" i="14"/>
  <c r="O1372" i="14"/>
  <c r="N1372" i="14"/>
  <c r="L1372" i="14"/>
  <c r="M1372" i="14" s="1"/>
  <c r="K1372" i="14"/>
  <c r="J1372" i="14"/>
  <c r="I1372" i="14"/>
  <c r="G1372" i="14"/>
  <c r="H1372" i="14" s="1"/>
  <c r="F1372" i="14"/>
  <c r="O1371" i="14"/>
  <c r="N1371" i="14"/>
  <c r="L1371" i="14"/>
  <c r="M1371" i="14" s="1"/>
  <c r="K1371" i="14"/>
  <c r="J1371" i="14"/>
  <c r="I1371" i="14"/>
  <c r="G1371" i="14"/>
  <c r="H1371" i="14" s="1"/>
  <c r="F1371" i="14"/>
  <c r="O1370" i="14"/>
  <c r="N1370" i="14"/>
  <c r="L1370" i="14"/>
  <c r="M1370" i="14" s="1"/>
  <c r="K1370" i="14"/>
  <c r="J1370" i="14"/>
  <c r="I1370" i="14"/>
  <c r="G1370" i="14"/>
  <c r="H1370" i="14" s="1"/>
  <c r="F1370" i="14"/>
  <c r="O1369" i="14"/>
  <c r="N1369" i="14"/>
  <c r="L1369" i="14"/>
  <c r="M1369" i="14" s="1"/>
  <c r="K1369" i="14"/>
  <c r="J1369" i="14"/>
  <c r="I1369" i="14"/>
  <c r="G1369" i="14"/>
  <c r="H1369" i="14" s="1"/>
  <c r="F1369" i="14"/>
  <c r="O1368" i="14"/>
  <c r="N1368" i="14"/>
  <c r="L1368" i="14"/>
  <c r="M1368" i="14" s="1"/>
  <c r="K1368" i="14"/>
  <c r="J1368" i="14"/>
  <c r="I1368" i="14"/>
  <c r="G1368" i="14"/>
  <c r="H1368" i="14" s="1"/>
  <c r="F1368" i="14"/>
  <c r="O1367" i="14"/>
  <c r="N1367" i="14"/>
  <c r="L1367" i="14"/>
  <c r="M1367" i="14" s="1"/>
  <c r="K1367" i="14"/>
  <c r="J1367" i="14"/>
  <c r="I1367" i="14"/>
  <c r="G1367" i="14"/>
  <c r="H1367" i="14" s="1"/>
  <c r="F1367" i="14"/>
  <c r="O1366" i="14"/>
  <c r="N1366" i="14"/>
  <c r="L1366" i="14"/>
  <c r="M1366" i="14" s="1"/>
  <c r="K1366" i="14"/>
  <c r="J1366" i="14"/>
  <c r="I1366" i="14"/>
  <c r="G1366" i="14"/>
  <c r="H1366" i="14" s="1"/>
  <c r="F1366" i="14"/>
  <c r="O1365" i="14"/>
  <c r="N1365" i="14"/>
  <c r="L1365" i="14"/>
  <c r="M1365" i="14" s="1"/>
  <c r="K1365" i="14"/>
  <c r="J1365" i="14"/>
  <c r="I1365" i="14"/>
  <c r="G1365" i="14"/>
  <c r="H1365" i="14" s="1"/>
  <c r="F1365" i="14"/>
  <c r="O1364" i="14"/>
  <c r="N1364" i="14"/>
  <c r="L1364" i="14"/>
  <c r="M1364" i="14" s="1"/>
  <c r="K1364" i="14"/>
  <c r="J1364" i="14"/>
  <c r="I1364" i="14"/>
  <c r="G1364" i="14"/>
  <c r="H1364" i="14" s="1"/>
  <c r="F1364" i="14"/>
  <c r="O1363" i="14"/>
  <c r="N1363" i="14"/>
  <c r="L1363" i="14"/>
  <c r="M1363" i="14" s="1"/>
  <c r="K1363" i="14"/>
  <c r="J1363" i="14"/>
  <c r="I1363" i="14"/>
  <c r="G1363" i="14"/>
  <c r="H1363" i="14" s="1"/>
  <c r="F1363" i="14"/>
  <c r="O1362" i="14"/>
  <c r="N1362" i="14"/>
  <c r="L1362" i="14"/>
  <c r="M1362" i="14" s="1"/>
  <c r="K1362" i="14"/>
  <c r="J1362" i="14"/>
  <c r="I1362" i="14"/>
  <c r="G1362" i="14"/>
  <c r="H1362" i="14" s="1"/>
  <c r="F1362" i="14"/>
  <c r="O1361" i="14"/>
  <c r="N1361" i="14"/>
  <c r="L1361" i="14"/>
  <c r="M1361" i="14" s="1"/>
  <c r="K1361" i="14"/>
  <c r="J1361" i="14"/>
  <c r="I1361" i="14"/>
  <c r="G1361" i="14"/>
  <c r="H1361" i="14" s="1"/>
  <c r="F1361" i="14"/>
  <c r="O1360" i="14"/>
  <c r="N1360" i="14"/>
  <c r="L1360" i="14"/>
  <c r="M1360" i="14" s="1"/>
  <c r="K1360" i="14"/>
  <c r="J1360" i="14"/>
  <c r="I1360" i="14"/>
  <c r="G1360" i="14"/>
  <c r="H1360" i="14" s="1"/>
  <c r="F1360" i="14"/>
  <c r="O1359" i="14"/>
  <c r="N1359" i="14"/>
  <c r="L1359" i="14"/>
  <c r="M1359" i="14" s="1"/>
  <c r="K1359" i="14"/>
  <c r="J1359" i="14"/>
  <c r="I1359" i="14"/>
  <c r="G1359" i="14"/>
  <c r="H1359" i="14" s="1"/>
  <c r="F1359" i="14"/>
  <c r="O1358" i="14"/>
  <c r="N1358" i="14"/>
  <c r="L1358" i="14"/>
  <c r="M1358" i="14" s="1"/>
  <c r="K1358" i="14"/>
  <c r="J1358" i="14"/>
  <c r="I1358" i="14"/>
  <c r="G1358" i="14"/>
  <c r="H1358" i="14" s="1"/>
  <c r="F1358" i="14"/>
  <c r="O1357" i="14"/>
  <c r="N1357" i="14"/>
  <c r="L1357" i="14"/>
  <c r="M1357" i="14" s="1"/>
  <c r="K1357" i="14"/>
  <c r="J1357" i="14"/>
  <c r="I1357" i="14"/>
  <c r="G1357" i="14"/>
  <c r="H1357" i="14" s="1"/>
  <c r="F1357" i="14"/>
  <c r="O1356" i="14"/>
  <c r="N1356" i="14"/>
  <c r="L1356" i="14"/>
  <c r="M1356" i="14" s="1"/>
  <c r="K1356" i="14"/>
  <c r="J1356" i="14"/>
  <c r="I1356" i="14"/>
  <c r="G1356" i="14"/>
  <c r="H1356" i="14" s="1"/>
  <c r="F1356" i="14"/>
  <c r="O1355" i="14"/>
  <c r="N1355" i="14"/>
  <c r="L1355" i="14"/>
  <c r="M1355" i="14" s="1"/>
  <c r="K1355" i="14"/>
  <c r="J1355" i="14"/>
  <c r="I1355" i="14"/>
  <c r="G1355" i="14"/>
  <c r="H1355" i="14" s="1"/>
  <c r="F1355" i="14"/>
  <c r="O1354" i="14"/>
  <c r="N1354" i="14"/>
  <c r="L1354" i="14"/>
  <c r="M1354" i="14" s="1"/>
  <c r="K1354" i="14"/>
  <c r="J1354" i="14"/>
  <c r="I1354" i="14"/>
  <c r="G1354" i="14"/>
  <c r="H1354" i="14" s="1"/>
  <c r="F1354" i="14"/>
  <c r="O1353" i="14"/>
  <c r="N1353" i="14"/>
  <c r="L1353" i="14"/>
  <c r="M1353" i="14" s="1"/>
  <c r="K1353" i="14"/>
  <c r="J1353" i="14"/>
  <c r="I1353" i="14"/>
  <c r="G1353" i="14"/>
  <c r="H1353" i="14" s="1"/>
  <c r="F1353" i="14"/>
  <c r="O1352" i="14"/>
  <c r="N1352" i="14"/>
  <c r="L1352" i="14"/>
  <c r="M1352" i="14" s="1"/>
  <c r="K1352" i="14"/>
  <c r="J1352" i="14"/>
  <c r="I1352" i="14"/>
  <c r="G1352" i="14"/>
  <c r="H1352" i="14" s="1"/>
  <c r="F1352" i="14"/>
  <c r="O1351" i="14"/>
  <c r="N1351" i="14"/>
  <c r="L1351" i="14"/>
  <c r="M1351" i="14" s="1"/>
  <c r="K1351" i="14"/>
  <c r="J1351" i="14"/>
  <c r="I1351" i="14"/>
  <c r="G1351" i="14"/>
  <c r="H1351" i="14" s="1"/>
  <c r="F1351" i="14"/>
  <c r="O1350" i="14"/>
  <c r="N1350" i="14"/>
  <c r="L1350" i="14"/>
  <c r="M1350" i="14" s="1"/>
  <c r="K1350" i="14"/>
  <c r="J1350" i="14"/>
  <c r="I1350" i="14"/>
  <c r="G1350" i="14"/>
  <c r="H1350" i="14" s="1"/>
  <c r="F1350" i="14"/>
  <c r="O1349" i="14"/>
  <c r="N1349" i="14"/>
  <c r="L1349" i="14"/>
  <c r="M1349" i="14" s="1"/>
  <c r="K1349" i="14"/>
  <c r="J1349" i="14"/>
  <c r="I1349" i="14"/>
  <c r="G1349" i="14"/>
  <c r="H1349" i="14" s="1"/>
  <c r="F1349" i="14"/>
  <c r="O1348" i="14"/>
  <c r="N1348" i="14"/>
  <c r="L1348" i="14"/>
  <c r="M1348" i="14" s="1"/>
  <c r="K1348" i="14"/>
  <c r="J1348" i="14"/>
  <c r="I1348" i="14"/>
  <c r="G1348" i="14"/>
  <c r="H1348" i="14" s="1"/>
  <c r="F1348" i="14"/>
  <c r="O1347" i="14"/>
  <c r="N1347" i="14"/>
  <c r="L1347" i="14"/>
  <c r="M1347" i="14" s="1"/>
  <c r="K1347" i="14"/>
  <c r="J1347" i="14"/>
  <c r="I1347" i="14"/>
  <c r="G1347" i="14"/>
  <c r="H1347" i="14" s="1"/>
  <c r="F1347" i="14"/>
  <c r="O1346" i="14"/>
  <c r="N1346" i="14"/>
  <c r="L1346" i="14"/>
  <c r="M1346" i="14" s="1"/>
  <c r="K1346" i="14"/>
  <c r="J1346" i="14"/>
  <c r="I1346" i="14"/>
  <c r="G1346" i="14"/>
  <c r="H1346" i="14" s="1"/>
  <c r="F1346" i="14"/>
  <c r="O1345" i="14"/>
  <c r="N1345" i="14"/>
  <c r="L1345" i="14"/>
  <c r="M1345" i="14" s="1"/>
  <c r="K1345" i="14"/>
  <c r="J1345" i="14"/>
  <c r="I1345" i="14"/>
  <c r="G1345" i="14"/>
  <c r="H1345" i="14" s="1"/>
  <c r="F1345" i="14"/>
  <c r="O1344" i="14"/>
  <c r="N1344" i="14"/>
  <c r="L1344" i="14"/>
  <c r="M1344" i="14" s="1"/>
  <c r="K1344" i="14"/>
  <c r="J1344" i="14"/>
  <c r="I1344" i="14"/>
  <c r="G1344" i="14"/>
  <c r="H1344" i="14" s="1"/>
  <c r="F1344" i="14"/>
  <c r="O1343" i="14"/>
  <c r="N1343" i="14"/>
  <c r="L1343" i="14"/>
  <c r="M1343" i="14" s="1"/>
  <c r="K1343" i="14"/>
  <c r="J1343" i="14"/>
  <c r="I1343" i="14"/>
  <c r="G1343" i="14"/>
  <c r="H1343" i="14" s="1"/>
  <c r="F1343" i="14"/>
  <c r="O1342" i="14"/>
  <c r="N1342" i="14"/>
  <c r="L1342" i="14"/>
  <c r="M1342" i="14" s="1"/>
  <c r="K1342" i="14"/>
  <c r="J1342" i="14"/>
  <c r="I1342" i="14"/>
  <c r="G1342" i="14"/>
  <c r="H1342" i="14" s="1"/>
  <c r="F1342" i="14"/>
  <c r="O1341" i="14"/>
  <c r="N1341" i="14"/>
  <c r="L1341" i="14"/>
  <c r="M1341" i="14" s="1"/>
  <c r="K1341" i="14"/>
  <c r="J1341" i="14"/>
  <c r="I1341" i="14"/>
  <c r="G1341" i="14"/>
  <c r="H1341" i="14" s="1"/>
  <c r="F1341" i="14"/>
  <c r="O1340" i="14"/>
  <c r="N1340" i="14"/>
  <c r="L1340" i="14"/>
  <c r="M1340" i="14" s="1"/>
  <c r="K1340" i="14"/>
  <c r="J1340" i="14"/>
  <c r="I1340" i="14"/>
  <c r="G1340" i="14"/>
  <c r="H1340" i="14" s="1"/>
  <c r="F1340" i="14"/>
  <c r="O1339" i="14"/>
  <c r="N1339" i="14"/>
  <c r="L1339" i="14"/>
  <c r="M1339" i="14" s="1"/>
  <c r="K1339" i="14"/>
  <c r="J1339" i="14"/>
  <c r="I1339" i="14"/>
  <c r="G1339" i="14"/>
  <c r="H1339" i="14" s="1"/>
  <c r="F1339" i="14"/>
  <c r="O1338" i="14"/>
  <c r="N1338" i="14"/>
  <c r="L1338" i="14"/>
  <c r="M1338" i="14" s="1"/>
  <c r="K1338" i="14"/>
  <c r="J1338" i="14"/>
  <c r="I1338" i="14"/>
  <c r="G1338" i="14"/>
  <c r="H1338" i="14" s="1"/>
  <c r="F1338" i="14"/>
  <c r="O1337" i="14"/>
  <c r="N1337" i="14"/>
  <c r="L1337" i="14"/>
  <c r="M1337" i="14" s="1"/>
  <c r="K1337" i="14"/>
  <c r="J1337" i="14"/>
  <c r="I1337" i="14"/>
  <c r="G1337" i="14"/>
  <c r="H1337" i="14" s="1"/>
  <c r="F1337" i="14"/>
  <c r="O1336" i="14"/>
  <c r="N1336" i="14"/>
  <c r="L1336" i="14"/>
  <c r="M1336" i="14" s="1"/>
  <c r="K1336" i="14"/>
  <c r="J1336" i="14"/>
  <c r="I1336" i="14"/>
  <c r="G1336" i="14"/>
  <c r="H1336" i="14" s="1"/>
  <c r="F1336" i="14"/>
  <c r="O1335" i="14"/>
  <c r="N1335" i="14"/>
  <c r="L1335" i="14"/>
  <c r="M1335" i="14" s="1"/>
  <c r="K1335" i="14"/>
  <c r="J1335" i="14"/>
  <c r="I1335" i="14"/>
  <c r="G1335" i="14"/>
  <c r="H1335" i="14" s="1"/>
  <c r="F1335" i="14"/>
  <c r="O1334" i="14"/>
  <c r="N1334" i="14"/>
  <c r="L1334" i="14"/>
  <c r="M1334" i="14" s="1"/>
  <c r="K1334" i="14"/>
  <c r="J1334" i="14"/>
  <c r="I1334" i="14"/>
  <c r="G1334" i="14"/>
  <c r="H1334" i="14" s="1"/>
  <c r="F1334" i="14"/>
  <c r="O1333" i="14"/>
  <c r="N1333" i="14"/>
  <c r="L1333" i="14"/>
  <c r="M1333" i="14" s="1"/>
  <c r="K1333" i="14"/>
  <c r="J1333" i="14"/>
  <c r="I1333" i="14"/>
  <c r="G1333" i="14"/>
  <c r="H1333" i="14" s="1"/>
  <c r="F1333" i="14"/>
  <c r="O1332" i="14"/>
  <c r="N1332" i="14"/>
  <c r="L1332" i="14"/>
  <c r="M1332" i="14" s="1"/>
  <c r="K1332" i="14"/>
  <c r="J1332" i="14"/>
  <c r="I1332" i="14"/>
  <c r="G1332" i="14"/>
  <c r="H1332" i="14" s="1"/>
  <c r="F1332" i="14"/>
  <c r="O1331" i="14"/>
  <c r="N1331" i="14"/>
  <c r="L1331" i="14"/>
  <c r="M1331" i="14" s="1"/>
  <c r="K1331" i="14"/>
  <c r="J1331" i="14"/>
  <c r="I1331" i="14"/>
  <c r="G1331" i="14"/>
  <c r="H1331" i="14" s="1"/>
  <c r="F1331" i="14"/>
  <c r="O1330" i="14"/>
  <c r="N1330" i="14"/>
  <c r="L1330" i="14"/>
  <c r="M1330" i="14" s="1"/>
  <c r="K1330" i="14"/>
  <c r="J1330" i="14"/>
  <c r="I1330" i="14"/>
  <c r="G1330" i="14"/>
  <c r="H1330" i="14" s="1"/>
  <c r="F1330" i="14"/>
  <c r="O1329" i="14"/>
  <c r="N1329" i="14"/>
  <c r="L1329" i="14"/>
  <c r="M1329" i="14" s="1"/>
  <c r="K1329" i="14"/>
  <c r="J1329" i="14"/>
  <c r="I1329" i="14"/>
  <c r="G1329" i="14"/>
  <c r="H1329" i="14" s="1"/>
  <c r="F1329" i="14"/>
  <c r="O1328" i="14"/>
  <c r="N1328" i="14"/>
  <c r="L1328" i="14"/>
  <c r="M1328" i="14" s="1"/>
  <c r="K1328" i="14"/>
  <c r="J1328" i="14"/>
  <c r="I1328" i="14"/>
  <c r="G1328" i="14"/>
  <c r="H1328" i="14" s="1"/>
  <c r="F1328" i="14"/>
  <c r="O1327" i="14"/>
  <c r="N1327" i="14"/>
  <c r="L1327" i="14"/>
  <c r="M1327" i="14" s="1"/>
  <c r="K1327" i="14"/>
  <c r="J1327" i="14"/>
  <c r="I1327" i="14"/>
  <c r="G1327" i="14"/>
  <c r="H1327" i="14" s="1"/>
  <c r="F1327" i="14"/>
  <c r="O1326" i="14"/>
  <c r="N1326" i="14"/>
  <c r="L1326" i="14"/>
  <c r="M1326" i="14" s="1"/>
  <c r="K1326" i="14"/>
  <c r="J1326" i="14"/>
  <c r="I1326" i="14"/>
  <c r="G1326" i="14"/>
  <c r="H1326" i="14" s="1"/>
  <c r="F1326" i="14"/>
  <c r="O1325" i="14"/>
  <c r="N1325" i="14"/>
  <c r="L1325" i="14"/>
  <c r="M1325" i="14" s="1"/>
  <c r="K1325" i="14"/>
  <c r="J1325" i="14"/>
  <c r="I1325" i="14"/>
  <c r="G1325" i="14"/>
  <c r="H1325" i="14" s="1"/>
  <c r="F1325" i="14"/>
  <c r="O1324" i="14"/>
  <c r="N1324" i="14"/>
  <c r="L1324" i="14"/>
  <c r="M1324" i="14" s="1"/>
  <c r="K1324" i="14"/>
  <c r="J1324" i="14"/>
  <c r="I1324" i="14"/>
  <c r="G1324" i="14"/>
  <c r="H1324" i="14" s="1"/>
  <c r="F1324" i="14"/>
  <c r="O1323" i="14"/>
  <c r="N1323" i="14"/>
  <c r="L1323" i="14"/>
  <c r="M1323" i="14" s="1"/>
  <c r="K1323" i="14"/>
  <c r="J1323" i="14"/>
  <c r="I1323" i="14"/>
  <c r="G1323" i="14"/>
  <c r="H1323" i="14" s="1"/>
  <c r="F1323" i="14"/>
  <c r="O1322" i="14"/>
  <c r="N1322" i="14"/>
  <c r="L1322" i="14"/>
  <c r="M1322" i="14" s="1"/>
  <c r="K1322" i="14"/>
  <c r="J1322" i="14"/>
  <c r="I1322" i="14"/>
  <c r="G1322" i="14"/>
  <c r="H1322" i="14" s="1"/>
  <c r="F1322" i="14"/>
  <c r="O1321" i="14"/>
  <c r="N1321" i="14"/>
  <c r="L1321" i="14"/>
  <c r="M1321" i="14" s="1"/>
  <c r="K1321" i="14"/>
  <c r="J1321" i="14"/>
  <c r="I1321" i="14"/>
  <c r="G1321" i="14"/>
  <c r="H1321" i="14" s="1"/>
  <c r="F1321" i="14"/>
  <c r="O1320" i="14"/>
  <c r="N1320" i="14"/>
  <c r="L1320" i="14"/>
  <c r="M1320" i="14" s="1"/>
  <c r="K1320" i="14"/>
  <c r="J1320" i="14"/>
  <c r="I1320" i="14"/>
  <c r="G1320" i="14"/>
  <c r="H1320" i="14" s="1"/>
  <c r="F1320" i="14"/>
  <c r="O1319" i="14"/>
  <c r="N1319" i="14"/>
  <c r="L1319" i="14"/>
  <c r="M1319" i="14" s="1"/>
  <c r="K1319" i="14"/>
  <c r="J1319" i="14"/>
  <c r="I1319" i="14"/>
  <c r="G1319" i="14"/>
  <c r="H1319" i="14" s="1"/>
  <c r="F1319" i="14"/>
  <c r="O1318" i="14"/>
  <c r="N1318" i="14"/>
  <c r="L1318" i="14"/>
  <c r="M1318" i="14" s="1"/>
  <c r="K1318" i="14"/>
  <c r="J1318" i="14"/>
  <c r="I1318" i="14"/>
  <c r="G1318" i="14"/>
  <c r="H1318" i="14" s="1"/>
  <c r="F1318" i="14"/>
  <c r="O1317" i="14"/>
  <c r="N1317" i="14"/>
  <c r="L1317" i="14"/>
  <c r="M1317" i="14" s="1"/>
  <c r="K1317" i="14"/>
  <c r="J1317" i="14"/>
  <c r="I1317" i="14"/>
  <c r="G1317" i="14"/>
  <c r="H1317" i="14" s="1"/>
  <c r="F1317" i="14"/>
  <c r="O1316" i="14"/>
  <c r="N1316" i="14"/>
  <c r="L1316" i="14"/>
  <c r="M1316" i="14" s="1"/>
  <c r="K1316" i="14"/>
  <c r="J1316" i="14"/>
  <c r="I1316" i="14"/>
  <c r="G1316" i="14"/>
  <c r="H1316" i="14" s="1"/>
  <c r="F1316" i="14"/>
  <c r="O1315" i="14"/>
  <c r="N1315" i="14"/>
  <c r="L1315" i="14"/>
  <c r="M1315" i="14" s="1"/>
  <c r="K1315" i="14"/>
  <c r="J1315" i="14"/>
  <c r="I1315" i="14"/>
  <c r="G1315" i="14"/>
  <c r="H1315" i="14" s="1"/>
  <c r="F1315" i="14"/>
  <c r="O1314" i="14"/>
  <c r="N1314" i="14"/>
  <c r="L1314" i="14"/>
  <c r="M1314" i="14" s="1"/>
  <c r="K1314" i="14"/>
  <c r="J1314" i="14"/>
  <c r="I1314" i="14"/>
  <c r="G1314" i="14"/>
  <c r="H1314" i="14" s="1"/>
  <c r="F1314" i="14"/>
  <c r="O1313" i="14"/>
  <c r="N1313" i="14"/>
  <c r="L1313" i="14"/>
  <c r="M1313" i="14" s="1"/>
  <c r="K1313" i="14"/>
  <c r="J1313" i="14"/>
  <c r="I1313" i="14"/>
  <c r="G1313" i="14"/>
  <c r="H1313" i="14" s="1"/>
  <c r="F1313" i="14"/>
  <c r="O1312" i="14"/>
  <c r="N1312" i="14"/>
  <c r="L1312" i="14"/>
  <c r="M1312" i="14" s="1"/>
  <c r="K1312" i="14"/>
  <c r="J1312" i="14"/>
  <c r="I1312" i="14"/>
  <c r="G1312" i="14"/>
  <c r="H1312" i="14" s="1"/>
  <c r="F1312" i="14"/>
  <c r="O1311" i="14"/>
  <c r="N1311" i="14"/>
  <c r="L1311" i="14"/>
  <c r="M1311" i="14" s="1"/>
  <c r="K1311" i="14"/>
  <c r="J1311" i="14"/>
  <c r="I1311" i="14"/>
  <c r="G1311" i="14"/>
  <c r="H1311" i="14" s="1"/>
  <c r="F1311" i="14"/>
  <c r="O1310" i="14"/>
  <c r="N1310" i="14"/>
  <c r="L1310" i="14"/>
  <c r="M1310" i="14" s="1"/>
  <c r="K1310" i="14"/>
  <c r="J1310" i="14"/>
  <c r="I1310" i="14"/>
  <c r="G1310" i="14"/>
  <c r="H1310" i="14" s="1"/>
  <c r="F1310" i="14"/>
  <c r="O1309" i="14"/>
  <c r="N1309" i="14"/>
  <c r="L1309" i="14"/>
  <c r="M1309" i="14" s="1"/>
  <c r="K1309" i="14"/>
  <c r="J1309" i="14"/>
  <c r="I1309" i="14"/>
  <c r="G1309" i="14"/>
  <c r="H1309" i="14" s="1"/>
  <c r="F1309" i="14"/>
  <c r="O1308" i="14"/>
  <c r="N1308" i="14"/>
  <c r="L1308" i="14"/>
  <c r="M1308" i="14" s="1"/>
  <c r="K1308" i="14"/>
  <c r="J1308" i="14"/>
  <c r="I1308" i="14"/>
  <c r="G1308" i="14"/>
  <c r="H1308" i="14" s="1"/>
  <c r="F1308" i="14"/>
  <c r="O1307" i="14"/>
  <c r="N1307" i="14"/>
  <c r="L1307" i="14"/>
  <c r="M1307" i="14" s="1"/>
  <c r="K1307" i="14"/>
  <c r="J1307" i="14"/>
  <c r="I1307" i="14"/>
  <c r="G1307" i="14"/>
  <c r="H1307" i="14" s="1"/>
  <c r="F1307" i="14"/>
  <c r="O1306" i="14"/>
  <c r="N1306" i="14"/>
  <c r="L1306" i="14"/>
  <c r="M1306" i="14" s="1"/>
  <c r="K1306" i="14"/>
  <c r="J1306" i="14"/>
  <c r="I1306" i="14"/>
  <c r="G1306" i="14"/>
  <c r="H1306" i="14" s="1"/>
  <c r="F1306" i="14"/>
  <c r="O1305" i="14"/>
  <c r="N1305" i="14"/>
  <c r="L1305" i="14"/>
  <c r="M1305" i="14" s="1"/>
  <c r="K1305" i="14"/>
  <c r="J1305" i="14"/>
  <c r="I1305" i="14"/>
  <c r="G1305" i="14"/>
  <c r="H1305" i="14" s="1"/>
  <c r="F1305" i="14"/>
  <c r="O1304" i="14"/>
  <c r="N1304" i="14"/>
  <c r="L1304" i="14"/>
  <c r="M1304" i="14" s="1"/>
  <c r="K1304" i="14"/>
  <c r="J1304" i="14"/>
  <c r="I1304" i="14"/>
  <c r="G1304" i="14"/>
  <c r="H1304" i="14" s="1"/>
  <c r="F1304" i="14"/>
  <c r="O1303" i="14"/>
  <c r="N1303" i="14"/>
  <c r="L1303" i="14"/>
  <c r="M1303" i="14" s="1"/>
  <c r="K1303" i="14"/>
  <c r="J1303" i="14"/>
  <c r="I1303" i="14"/>
  <c r="G1303" i="14"/>
  <c r="H1303" i="14" s="1"/>
  <c r="F1303" i="14"/>
  <c r="O1302" i="14"/>
  <c r="N1302" i="14"/>
  <c r="L1302" i="14"/>
  <c r="M1302" i="14" s="1"/>
  <c r="K1302" i="14"/>
  <c r="J1302" i="14"/>
  <c r="I1302" i="14"/>
  <c r="G1302" i="14"/>
  <c r="H1302" i="14" s="1"/>
  <c r="F1302" i="14"/>
  <c r="O1301" i="14"/>
  <c r="N1301" i="14"/>
  <c r="L1301" i="14"/>
  <c r="M1301" i="14" s="1"/>
  <c r="K1301" i="14"/>
  <c r="J1301" i="14"/>
  <c r="I1301" i="14"/>
  <c r="G1301" i="14"/>
  <c r="H1301" i="14" s="1"/>
  <c r="F1301" i="14"/>
  <c r="O1300" i="14"/>
  <c r="N1300" i="14"/>
  <c r="L1300" i="14"/>
  <c r="M1300" i="14" s="1"/>
  <c r="K1300" i="14"/>
  <c r="J1300" i="14"/>
  <c r="I1300" i="14"/>
  <c r="G1300" i="14"/>
  <c r="H1300" i="14" s="1"/>
  <c r="F1300" i="14"/>
  <c r="O1299" i="14"/>
  <c r="N1299" i="14"/>
  <c r="L1299" i="14"/>
  <c r="M1299" i="14" s="1"/>
  <c r="K1299" i="14"/>
  <c r="J1299" i="14"/>
  <c r="I1299" i="14"/>
  <c r="G1299" i="14"/>
  <c r="H1299" i="14" s="1"/>
  <c r="F1299" i="14"/>
  <c r="O1298" i="14"/>
  <c r="N1298" i="14"/>
  <c r="L1298" i="14"/>
  <c r="M1298" i="14" s="1"/>
  <c r="K1298" i="14"/>
  <c r="J1298" i="14"/>
  <c r="I1298" i="14"/>
  <c r="G1298" i="14"/>
  <c r="H1298" i="14" s="1"/>
  <c r="F1298" i="14"/>
  <c r="O1297" i="14"/>
  <c r="N1297" i="14"/>
  <c r="L1297" i="14"/>
  <c r="M1297" i="14" s="1"/>
  <c r="K1297" i="14"/>
  <c r="J1297" i="14"/>
  <c r="I1297" i="14"/>
  <c r="G1297" i="14"/>
  <c r="H1297" i="14" s="1"/>
  <c r="F1297" i="14"/>
  <c r="O1296" i="14"/>
  <c r="N1296" i="14"/>
  <c r="L1296" i="14"/>
  <c r="M1296" i="14" s="1"/>
  <c r="K1296" i="14"/>
  <c r="J1296" i="14"/>
  <c r="I1296" i="14"/>
  <c r="G1296" i="14"/>
  <c r="H1296" i="14" s="1"/>
  <c r="F1296" i="14"/>
  <c r="O1295" i="14"/>
  <c r="N1295" i="14"/>
  <c r="L1295" i="14"/>
  <c r="M1295" i="14" s="1"/>
  <c r="K1295" i="14"/>
  <c r="J1295" i="14"/>
  <c r="I1295" i="14"/>
  <c r="G1295" i="14"/>
  <c r="H1295" i="14" s="1"/>
  <c r="F1295" i="14"/>
  <c r="O1294" i="14"/>
  <c r="N1294" i="14"/>
  <c r="L1294" i="14"/>
  <c r="M1294" i="14" s="1"/>
  <c r="K1294" i="14"/>
  <c r="J1294" i="14"/>
  <c r="I1294" i="14"/>
  <c r="G1294" i="14"/>
  <c r="H1294" i="14" s="1"/>
  <c r="F1294" i="14"/>
  <c r="O1293" i="14"/>
  <c r="N1293" i="14"/>
  <c r="L1293" i="14"/>
  <c r="M1293" i="14" s="1"/>
  <c r="K1293" i="14"/>
  <c r="J1293" i="14"/>
  <c r="I1293" i="14"/>
  <c r="G1293" i="14"/>
  <c r="H1293" i="14" s="1"/>
  <c r="F1293" i="14"/>
  <c r="O1292" i="14"/>
  <c r="N1292" i="14"/>
  <c r="L1292" i="14"/>
  <c r="M1292" i="14" s="1"/>
  <c r="K1292" i="14"/>
  <c r="J1292" i="14"/>
  <c r="I1292" i="14"/>
  <c r="G1292" i="14"/>
  <c r="H1292" i="14" s="1"/>
  <c r="F1292" i="14"/>
  <c r="O1291" i="14"/>
  <c r="N1291" i="14"/>
  <c r="L1291" i="14"/>
  <c r="M1291" i="14" s="1"/>
  <c r="K1291" i="14"/>
  <c r="J1291" i="14"/>
  <c r="I1291" i="14"/>
  <c r="G1291" i="14"/>
  <c r="H1291" i="14" s="1"/>
  <c r="F1291" i="14"/>
  <c r="O1290" i="14"/>
  <c r="N1290" i="14"/>
  <c r="L1290" i="14"/>
  <c r="M1290" i="14" s="1"/>
  <c r="K1290" i="14"/>
  <c r="J1290" i="14"/>
  <c r="I1290" i="14"/>
  <c r="G1290" i="14"/>
  <c r="H1290" i="14" s="1"/>
  <c r="F1290" i="14"/>
  <c r="O1289" i="14"/>
  <c r="N1289" i="14"/>
  <c r="L1289" i="14"/>
  <c r="M1289" i="14" s="1"/>
  <c r="K1289" i="14"/>
  <c r="J1289" i="14"/>
  <c r="I1289" i="14"/>
  <c r="G1289" i="14"/>
  <c r="H1289" i="14" s="1"/>
  <c r="F1289" i="14"/>
  <c r="O1288" i="14"/>
  <c r="N1288" i="14"/>
  <c r="L1288" i="14"/>
  <c r="M1288" i="14" s="1"/>
  <c r="K1288" i="14"/>
  <c r="J1288" i="14"/>
  <c r="I1288" i="14"/>
  <c r="G1288" i="14"/>
  <c r="H1288" i="14" s="1"/>
  <c r="F1288" i="14"/>
  <c r="O1287" i="14"/>
  <c r="N1287" i="14"/>
  <c r="L1287" i="14"/>
  <c r="M1287" i="14" s="1"/>
  <c r="K1287" i="14"/>
  <c r="J1287" i="14"/>
  <c r="I1287" i="14"/>
  <c r="G1287" i="14"/>
  <c r="H1287" i="14" s="1"/>
  <c r="F1287" i="14"/>
  <c r="O1286" i="14"/>
  <c r="N1286" i="14"/>
  <c r="L1286" i="14"/>
  <c r="M1286" i="14" s="1"/>
  <c r="K1286" i="14"/>
  <c r="J1286" i="14"/>
  <c r="I1286" i="14"/>
  <c r="G1286" i="14"/>
  <c r="H1286" i="14" s="1"/>
  <c r="F1286" i="14"/>
  <c r="O1285" i="14"/>
  <c r="N1285" i="14"/>
  <c r="L1285" i="14"/>
  <c r="M1285" i="14" s="1"/>
  <c r="K1285" i="14"/>
  <c r="J1285" i="14"/>
  <c r="I1285" i="14"/>
  <c r="G1285" i="14"/>
  <c r="H1285" i="14" s="1"/>
  <c r="F1285" i="14"/>
  <c r="O1284" i="14"/>
  <c r="N1284" i="14"/>
  <c r="L1284" i="14"/>
  <c r="M1284" i="14" s="1"/>
  <c r="K1284" i="14"/>
  <c r="J1284" i="14"/>
  <c r="I1284" i="14"/>
  <c r="G1284" i="14"/>
  <c r="H1284" i="14" s="1"/>
  <c r="F1284" i="14"/>
  <c r="O1283" i="14"/>
  <c r="N1283" i="14"/>
  <c r="L1283" i="14"/>
  <c r="M1283" i="14" s="1"/>
  <c r="K1283" i="14"/>
  <c r="J1283" i="14"/>
  <c r="I1283" i="14"/>
  <c r="G1283" i="14"/>
  <c r="H1283" i="14" s="1"/>
  <c r="F1283" i="14"/>
  <c r="O1282" i="14"/>
  <c r="N1282" i="14"/>
  <c r="L1282" i="14"/>
  <c r="M1282" i="14" s="1"/>
  <c r="K1282" i="14"/>
  <c r="J1282" i="14"/>
  <c r="I1282" i="14"/>
  <c r="G1282" i="14"/>
  <c r="H1282" i="14" s="1"/>
  <c r="F1282" i="14"/>
  <c r="O1281" i="14"/>
  <c r="N1281" i="14"/>
  <c r="L1281" i="14"/>
  <c r="M1281" i="14" s="1"/>
  <c r="K1281" i="14"/>
  <c r="J1281" i="14"/>
  <c r="I1281" i="14"/>
  <c r="G1281" i="14"/>
  <c r="H1281" i="14" s="1"/>
  <c r="F1281" i="14"/>
  <c r="O1280" i="14"/>
  <c r="N1280" i="14"/>
  <c r="L1280" i="14"/>
  <c r="M1280" i="14" s="1"/>
  <c r="K1280" i="14"/>
  <c r="J1280" i="14"/>
  <c r="I1280" i="14"/>
  <c r="G1280" i="14"/>
  <c r="H1280" i="14" s="1"/>
  <c r="F1280" i="14"/>
  <c r="O1279" i="14"/>
  <c r="N1279" i="14"/>
  <c r="L1279" i="14"/>
  <c r="M1279" i="14" s="1"/>
  <c r="K1279" i="14"/>
  <c r="J1279" i="14"/>
  <c r="I1279" i="14"/>
  <c r="G1279" i="14"/>
  <c r="H1279" i="14" s="1"/>
  <c r="F1279" i="14"/>
  <c r="O1278" i="14"/>
  <c r="N1278" i="14"/>
  <c r="L1278" i="14"/>
  <c r="M1278" i="14" s="1"/>
  <c r="K1278" i="14"/>
  <c r="J1278" i="14"/>
  <c r="I1278" i="14"/>
  <c r="G1278" i="14"/>
  <c r="H1278" i="14" s="1"/>
  <c r="F1278" i="14"/>
  <c r="O1277" i="14"/>
  <c r="N1277" i="14"/>
  <c r="L1277" i="14"/>
  <c r="M1277" i="14" s="1"/>
  <c r="K1277" i="14"/>
  <c r="J1277" i="14"/>
  <c r="I1277" i="14"/>
  <c r="G1277" i="14"/>
  <c r="H1277" i="14" s="1"/>
  <c r="F1277" i="14"/>
  <c r="O1276" i="14"/>
  <c r="N1276" i="14"/>
  <c r="L1276" i="14"/>
  <c r="M1276" i="14" s="1"/>
  <c r="K1276" i="14"/>
  <c r="J1276" i="14"/>
  <c r="I1276" i="14"/>
  <c r="G1276" i="14"/>
  <c r="H1276" i="14" s="1"/>
  <c r="F1276" i="14"/>
  <c r="O1275" i="14"/>
  <c r="N1275" i="14"/>
  <c r="L1275" i="14"/>
  <c r="M1275" i="14" s="1"/>
  <c r="K1275" i="14"/>
  <c r="J1275" i="14"/>
  <c r="I1275" i="14"/>
  <c r="G1275" i="14"/>
  <c r="H1275" i="14" s="1"/>
  <c r="F1275" i="14"/>
  <c r="O1274" i="14"/>
  <c r="N1274" i="14"/>
  <c r="L1274" i="14"/>
  <c r="M1274" i="14" s="1"/>
  <c r="K1274" i="14"/>
  <c r="J1274" i="14"/>
  <c r="I1274" i="14"/>
  <c r="G1274" i="14"/>
  <c r="H1274" i="14" s="1"/>
  <c r="F1274" i="14"/>
  <c r="O1273" i="14"/>
  <c r="N1273" i="14"/>
  <c r="L1273" i="14"/>
  <c r="M1273" i="14" s="1"/>
  <c r="K1273" i="14"/>
  <c r="J1273" i="14"/>
  <c r="I1273" i="14"/>
  <c r="G1273" i="14"/>
  <c r="H1273" i="14" s="1"/>
  <c r="F1273" i="14"/>
  <c r="O1272" i="14"/>
  <c r="N1272" i="14"/>
  <c r="L1272" i="14"/>
  <c r="M1272" i="14" s="1"/>
  <c r="K1272" i="14"/>
  <c r="J1272" i="14"/>
  <c r="I1272" i="14"/>
  <c r="G1272" i="14"/>
  <c r="H1272" i="14" s="1"/>
  <c r="F1272" i="14"/>
  <c r="O1271" i="14"/>
  <c r="N1271" i="14"/>
  <c r="L1271" i="14"/>
  <c r="M1271" i="14" s="1"/>
  <c r="K1271" i="14"/>
  <c r="J1271" i="14"/>
  <c r="I1271" i="14"/>
  <c r="G1271" i="14"/>
  <c r="H1271" i="14" s="1"/>
  <c r="F1271" i="14"/>
  <c r="O1270" i="14"/>
  <c r="N1270" i="14"/>
  <c r="L1270" i="14"/>
  <c r="M1270" i="14" s="1"/>
  <c r="K1270" i="14"/>
  <c r="J1270" i="14"/>
  <c r="I1270" i="14"/>
  <c r="G1270" i="14"/>
  <c r="H1270" i="14" s="1"/>
  <c r="F1270" i="14"/>
  <c r="O1269" i="14"/>
  <c r="N1269" i="14"/>
  <c r="L1269" i="14"/>
  <c r="M1269" i="14" s="1"/>
  <c r="K1269" i="14"/>
  <c r="J1269" i="14"/>
  <c r="I1269" i="14"/>
  <c r="G1269" i="14"/>
  <c r="H1269" i="14" s="1"/>
  <c r="F1269" i="14"/>
  <c r="O1268" i="14"/>
  <c r="N1268" i="14"/>
  <c r="L1268" i="14"/>
  <c r="M1268" i="14" s="1"/>
  <c r="K1268" i="14"/>
  <c r="J1268" i="14"/>
  <c r="I1268" i="14"/>
  <c r="G1268" i="14"/>
  <c r="H1268" i="14" s="1"/>
  <c r="F1268" i="14"/>
  <c r="O1267" i="14"/>
  <c r="N1267" i="14"/>
  <c r="L1267" i="14"/>
  <c r="M1267" i="14" s="1"/>
  <c r="K1267" i="14"/>
  <c r="J1267" i="14"/>
  <c r="I1267" i="14"/>
  <c r="G1267" i="14"/>
  <c r="H1267" i="14" s="1"/>
  <c r="F1267" i="14"/>
  <c r="O1266" i="14"/>
  <c r="N1266" i="14"/>
  <c r="L1266" i="14"/>
  <c r="M1266" i="14" s="1"/>
  <c r="K1266" i="14"/>
  <c r="J1266" i="14"/>
  <c r="I1266" i="14"/>
  <c r="G1266" i="14"/>
  <c r="H1266" i="14" s="1"/>
  <c r="F1266" i="14"/>
  <c r="O1265" i="14"/>
  <c r="N1265" i="14"/>
  <c r="L1265" i="14"/>
  <c r="M1265" i="14" s="1"/>
  <c r="K1265" i="14"/>
  <c r="J1265" i="14"/>
  <c r="I1265" i="14"/>
  <c r="G1265" i="14"/>
  <c r="H1265" i="14" s="1"/>
  <c r="F1265" i="14"/>
  <c r="O1264" i="14"/>
  <c r="N1264" i="14"/>
  <c r="L1264" i="14"/>
  <c r="M1264" i="14" s="1"/>
  <c r="K1264" i="14"/>
  <c r="J1264" i="14"/>
  <c r="I1264" i="14"/>
  <c r="G1264" i="14"/>
  <c r="H1264" i="14" s="1"/>
  <c r="F1264" i="14"/>
  <c r="O1263" i="14"/>
  <c r="N1263" i="14"/>
  <c r="L1263" i="14"/>
  <c r="M1263" i="14" s="1"/>
  <c r="K1263" i="14"/>
  <c r="J1263" i="14"/>
  <c r="I1263" i="14"/>
  <c r="G1263" i="14"/>
  <c r="H1263" i="14" s="1"/>
  <c r="F1263" i="14"/>
  <c r="O1262" i="14"/>
  <c r="N1262" i="14"/>
  <c r="L1262" i="14"/>
  <c r="M1262" i="14" s="1"/>
  <c r="K1262" i="14"/>
  <c r="J1262" i="14"/>
  <c r="I1262" i="14"/>
  <c r="G1262" i="14"/>
  <c r="H1262" i="14" s="1"/>
  <c r="F1262" i="14"/>
  <c r="O1261" i="14"/>
  <c r="N1261" i="14"/>
  <c r="L1261" i="14"/>
  <c r="M1261" i="14" s="1"/>
  <c r="K1261" i="14"/>
  <c r="J1261" i="14"/>
  <c r="I1261" i="14"/>
  <c r="G1261" i="14"/>
  <c r="H1261" i="14" s="1"/>
  <c r="F1261" i="14"/>
  <c r="O1260" i="14"/>
  <c r="N1260" i="14"/>
  <c r="L1260" i="14"/>
  <c r="M1260" i="14" s="1"/>
  <c r="K1260" i="14"/>
  <c r="J1260" i="14"/>
  <c r="I1260" i="14"/>
  <c r="G1260" i="14"/>
  <c r="H1260" i="14" s="1"/>
  <c r="F1260" i="14"/>
  <c r="O1259" i="14"/>
  <c r="N1259" i="14"/>
  <c r="L1259" i="14"/>
  <c r="M1259" i="14" s="1"/>
  <c r="K1259" i="14"/>
  <c r="J1259" i="14"/>
  <c r="I1259" i="14"/>
  <c r="G1259" i="14"/>
  <c r="H1259" i="14" s="1"/>
  <c r="F1259" i="14"/>
  <c r="O1258" i="14"/>
  <c r="N1258" i="14"/>
  <c r="L1258" i="14"/>
  <c r="M1258" i="14" s="1"/>
  <c r="K1258" i="14"/>
  <c r="J1258" i="14"/>
  <c r="I1258" i="14"/>
  <c r="G1258" i="14"/>
  <c r="H1258" i="14" s="1"/>
  <c r="F1258" i="14"/>
  <c r="O1257" i="14"/>
  <c r="N1257" i="14"/>
  <c r="L1257" i="14"/>
  <c r="M1257" i="14" s="1"/>
  <c r="K1257" i="14"/>
  <c r="J1257" i="14"/>
  <c r="I1257" i="14"/>
  <c r="G1257" i="14"/>
  <c r="H1257" i="14" s="1"/>
  <c r="F1257" i="14"/>
  <c r="O1256" i="14"/>
  <c r="N1256" i="14"/>
  <c r="L1256" i="14"/>
  <c r="M1256" i="14" s="1"/>
  <c r="K1256" i="14"/>
  <c r="J1256" i="14"/>
  <c r="I1256" i="14"/>
  <c r="G1256" i="14"/>
  <c r="H1256" i="14" s="1"/>
  <c r="F1256" i="14"/>
  <c r="O1255" i="14"/>
  <c r="N1255" i="14"/>
  <c r="L1255" i="14"/>
  <c r="M1255" i="14" s="1"/>
  <c r="K1255" i="14"/>
  <c r="J1255" i="14"/>
  <c r="I1255" i="14"/>
  <c r="G1255" i="14"/>
  <c r="H1255" i="14" s="1"/>
  <c r="F1255" i="14"/>
  <c r="O1254" i="14"/>
  <c r="N1254" i="14"/>
  <c r="L1254" i="14"/>
  <c r="M1254" i="14" s="1"/>
  <c r="K1254" i="14"/>
  <c r="J1254" i="14"/>
  <c r="I1254" i="14"/>
  <c r="G1254" i="14"/>
  <c r="H1254" i="14" s="1"/>
  <c r="F1254" i="14"/>
  <c r="O1253" i="14"/>
  <c r="N1253" i="14"/>
  <c r="L1253" i="14"/>
  <c r="M1253" i="14" s="1"/>
  <c r="K1253" i="14"/>
  <c r="J1253" i="14"/>
  <c r="I1253" i="14"/>
  <c r="G1253" i="14"/>
  <c r="H1253" i="14" s="1"/>
  <c r="F1253" i="14"/>
  <c r="O1252" i="14"/>
  <c r="N1252" i="14"/>
  <c r="L1252" i="14"/>
  <c r="M1252" i="14" s="1"/>
  <c r="K1252" i="14"/>
  <c r="J1252" i="14"/>
  <c r="I1252" i="14"/>
  <c r="G1252" i="14"/>
  <c r="H1252" i="14" s="1"/>
  <c r="F1252" i="14"/>
  <c r="O1251" i="14"/>
  <c r="N1251" i="14"/>
  <c r="L1251" i="14"/>
  <c r="M1251" i="14" s="1"/>
  <c r="K1251" i="14"/>
  <c r="J1251" i="14"/>
  <c r="I1251" i="14"/>
  <c r="G1251" i="14"/>
  <c r="H1251" i="14" s="1"/>
  <c r="F1251" i="14"/>
  <c r="O1250" i="14"/>
  <c r="N1250" i="14"/>
  <c r="L1250" i="14"/>
  <c r="M1250" i="14" s="1"/>
  <c r="K1250" i="14"/>
  <c r="J1250" i="14"/>
  <c r="I1250" i="14"/>
  <c r="G1250" i="14"/>
  <c r="H1250" i="14" s="1"/>
  <c r="F1250" i="14"/>
  <c r="O1249" i="14"/>
  <c r="N1249" i="14"/>
  <c r="L1249" i="14"/>
  <c r="M1249" i="14" s="1"/>
  <c r="K1249" i="14"/>
  <c r="J1249" i="14"/>
  <c r="I1249" i="14"/>
  <c r="G1249" i="14"/>
  <c r="H1249" i="14" s="1"/>
  <c r="F1249" i="14"/>
  <c r="O1248" i="14"/>
  <c r="N1248" i="14"/>
  <c r="L1248" i="14"/>
  <c r="M1248" i="14" s="1"/>
  <c r="K1248" i="14"/>
  <c r="J1248" i="14"/>
  <c r="I1248" i="14"/>
  <c r="G1248" i="14"/>
  <c r="H1248" i="14" s="1"/>
  <c r="F1248" i="14"/>
  <c r="O1247" i="14"/>
  <c r="N1247" i="14"/>
  <c r="L1247" i="14"/>
  <c r="M1247" i="14" s="1"/>
  <c r="K1247" i="14"/>
  <c r="J1247" i="14"/>
  <c r="I1247" i="14"/>
  <c r="G1247" i="14"/>
  <c r="H1247" i="14" s="1"/>
  <c r="F1247" i="14"/>
  <c r="O1246" i="14"/>
  <c r="N1246" i="14"/>
  <c r="L1246" i="14"/>
  <c r="M1246" i="14" s="1"/>
  <c r="K1246" i="14"/>
  <c r="J1246" i="14"/>
  <c r="I1246" i="14"/>
  <c r="G1246" i="14"/>
  <c r="H1246" i="14" s="1"/>
  <c r="F1246" i="14"/>
  <c r="O1245" i="14"/>
  <c r="N1245" i="14"/>
  <c r="L1245" i="14"/>
  <c r="M1245" i="14" s="1"/>
  <c r="K1245" i="14"/>
  <c r="J1245" i="14"/>
  <c r="I1245" i="14"/>
  <c r="G1245" i="14"/>
  <c r="H1245" i="14" s="1"/>
  <c r="F1245" i="14"/>
  <c r="O1244" i="14"/>
  <c r="N1244" i="14"/>
  <c r="L1244" i="14"/>
  <c r="M1244" i="14" s="1"/>
  <c r="K1244" i="14"/>
  <c r="J1244" i="14"/>
  <c r="I1244" i="14"/>
  <c r="G1244" i="14"/>
  <c r="H1244" i="14" s="1"/>
  <c r="F1244" i="14"/>
  <c r="O1243" i="14"/>
  <c r="N1243" i="14"/>
  <c r="L1243" i="14"/>
  <c r="M1243" i="14" s="1"/>
  <c r="K1243" i="14"/>
  <c r="J1243" i="14"/>
  <c r="I1243" i="14"/>
  <c r="G1243" i="14"/>
  <c r="H1243" i="14" s="1"/>
  <c r="F1243" i="14"/>
  <c r="O1242" i="14"/>
  <c r="N1242" i="14"/>
  <c r="L1242" i="14"/>
  <c r="M1242" i="14" s="1"/>
  <c r="K1242" i="14"/>
  <c r="J1242" i="14"/>
  <c r="I1242" i="14"/>
  <c r="G1242" i="14"/>
  <c r="H1242" i="14" s="1"/>
  <c r="F1242" i="14"/>
  <c r="O1241" i="14"/>
  <c r="N1241" i="14"/>
  <c r="L1241" i="14"/>
  <c r="M1241" i="14" s="1"/>
  <c r="K1241" i="14"/>
  <c r="J1241" i="14"/>
  <c r="I1241" i="14"/>
  <c r="G1241" i="14"/>
  <c r="H1241" i="14" s="1"/>
  <c r="F1241" i="14"/>
  <c r="O1240" i="14"/>
  <c r="N1240" i="14"/>
  <c r="L1240" i="14"/>
  <c r="M1240" i="14" s="1"/>
  <c r="K1240" i="14"/>
  <c r="J1240" i="14"/>
  <c r="I1240" i="14"/>
  <c r="G1240" i="14"/>
  <c r="H1240" i="14" s="1"/>
  <c r="F1240" i="14"/>
  <c r="O1239" i="14"/>
  <c r="N1239" i="14"/>
  <c r="L1239" i="14"/>
  <c r="M1239" i="14" s="1"/>
  <c r="K1239" i="14"/>
  <c r="J1239" i="14"/>
  <c r="I1239" i="14"/>
  <c r="G1239" i="14"/>
  <c r="H1239" i="14" s="1"/>
  <c r="F1239" i="14"/>
  <c r="O1238" i="14"/>
  <c r="N1238" i="14"/>
  <c r="L1238" i="14"/>
  <c r="M1238" i="14" s="1"/>
  <c r="K1238" i="14"/>
  <c r="J1238" i="14"/>
  <c r="I1238" i="14"/>
  <c r="G1238" i="14"/>
  <c r="H1238" i="14" s="1"/>
  <c r="F1238" i="14"/>
  <c r="O1237" i="14"/>
  <c r="N1237" i="14"/>
  <c r="L1237" i="14"/>
  <c r="M1237" i="14" s="1"/>
  <c r="K1237" i="14"/>
  <c r="J1237" i="14"/>
  <c r="I1237" i="14"/>
  <c r="G1237" i="14"/>
  <c r="H1237" i="14" s="1"/>
  <c r="F1237" i="14"/>
  <c r="O1236" i="14"/>
  <c r="N1236" i="14"/>
  <c r="L1236" i="14"/>
  <c r="M1236" i="14" s="1"/>
  <c r="K1236" i="14"/>
  <c r="J1236" i="14"/>
  <c r="I1236" i="14"/>
  <c r="G1236" i="14"/>
  <c r="H1236" i="14" s="1"/>
  <c r="F1236" i="14"/>
  <c r="O1235" i="14"/>
  <c r="N1235" i="14"/>
  <c r="L1235" i="14"/>
  <c r="M1235" i="14" s="1"/>
  <c r="K1235" i="14"/>
  <c r="J1235" i="14"/>
  <c r="I1235" i="14"/>
  <c r="G1235" i="14"/>
  <c r="H1235" i="14" s="1"/>
  <c r="F1235" i="14"/>
  <c r="O1234" i="14"/>
  <c r="N1234" i="14"/>
  <c r="L1234" i="14"/>
  <c r="M1234" i="14" s="1"/>
  <c r="K1234" i="14"/>
  <c r="J1234" i="14"/>
  <c r="I1234" i="14"/>
  <c r="G1234" i="14"/>
  <c r="H1234" i="14" s="1"/>
  <c r="F1234" i="14"/>
  <c r="O1233" i="14"/>
  <c r="N1233" i="14"/>
  <c r="L1233" i="14"/>
  <c r="M1233" i="14" s="1"/>
  <c r="K1233" i="14"/>
  <c r="J1233" i="14"/>
  <c r="I1233" i="14"/>
  <c r="G1233" i="14"/>
  <c r="H1233" i="14" s="1"/>
  <c r="F1233" i="14"/>
  <c r="O1232" i="14"/>
  <c r="N1232" i="14"/>
  <c r="L1232" i="14"/>
  <c r="M1232" i="14" s="1"/>
  <c r="K1232" i="14"/>
  <c r="J1232" i="14"/>
  <c r="I1232" i="14"/>
  <c r="G1232" i="14"/>
  <c r="H1232" i="14" s="1"/>
  <c r="F1232" i="14"/>
  <c r="O1231" i="14"/>
  <c r="N1231" i="14"/>
  <c r="L1231" i="14"/>
  <c r="M1231" i="14" s="1"/>
  <c r="K1231" i="14"/>
  <c r="J1231" i="14"/>
  <c r="I1231" i="14"/>
  <c r="G1231" i="14"/>
  <c r="H1231" i="14" s="1"/>
  <c r="F1231" i="14"/>
  <c r="O1230" i="14"/>
  <c r="N1230" i="14"/>
  <c r="L1230" i="14"/>
  <c r="M1230" i="14" s="1"/>
  <c r="K1230" i="14"/>
  <c r="J1230" i="14"/>
  <c r="I1230" i="14"/>
  <c r="G1230" i="14"/>
  <c r="H1230" i="14" s="1"/>
  <c r="F1230" i="14"/>
  <c r="O1229" i="14"/>
  <c r="N1229" i="14"/>
  <c r="L1229" i="14"/>
  <c r="M1229" i="14" s="1"/>
  <c r="K1229" i="14"/>
  <c r="J1229" i="14"/>
  <c r="I1229" i="14"/>
  <c r="G1229" i="14"/>
  <c r="H1229" i="14" s="1"/>
  <c r="F1229" i="14"/>
  <c r="O1228" i="14"/>
  <c r="N1228" i="14"/>
  <c r="L1228" i="14"/>
  <c r="M1228" i="14" s="1"/>
  <c r="K1228" i="14"/>
  <c r="J1228" i="14"/>
  <c r="I1228" i="14"/>
  <c r="G1228" i="14"/>
  <c r="H1228" i="14" s="1"/>
  <c r="F1228" i="14"/>
  <c r="O1227" i="14"/>
  <c r="N1227" i="14"/>
  <c r="L1227" i="14"/>
  <c r="M1227" i="14" s="1"/>
  <c r="K1227" i="14"/>
  <c r="J1227" i="14"/>
  <c r="I1227" i="14"/>
  <c r="G1227" i="14"/>
  <c r="H1227" i="14" s="1"/>
  <c r="F1227" i="14"/>
  <c r="O1226" i="14"/>
  <c r="N1226" i="14"/>
  <c r="L1226" i="14"/>
  <c r="M1226" i="14" s="1"/>
  <c r="K1226" i="14"/>
  <c r="J1226" i="14"/>
  <c r="I1226" i="14"/>
  <c r="G1226" i="14"/>
  <c r="H1226" i="14" s="1"/>
  <c r="F1226" i="14"/>
  <c r="O1225" i="14"/>
  <c r="N1225" i="14"/>
  <c r="L1225" i="14"/>
  <c r="M1225" i="14" s="1"/>
  <c r="K1225" i="14"/>
  <c r="J1225" i="14"/>
  <c r="I1225" i="14"/>
  <c r="G1225" i="14"/>
  <c r="H1225" i="14" s="1"/>
  <c r="F1225" i="14"/>
  <c r="O1224" i="14"/>
  <c r="N1224" i="14"/>
  <c r="L1224" i="14"/>
  <c r="M1224" i="14" s="1"/>
  <c r="K1224" i="14"/>
  <c r="J1224" i="14"/>
  <c r="I1224" i="14"/>
  <c r="G1224" i="14"/>
  <c r="H1224" i="14" s="1"/>
  <c r="F1224" i="14"/>
  <c r="O1223" i="14"/>
  <c r="N1223" i="14"/>
  <c r="L1223" i="14"/>
  <c r="M1223" i="14" s="1"/>
  <c r="K1223" i="14"/>
  <c r="J1223" i="14"/>
  <c r="I1223" i="14"/>
  <c r="G1223" i="14"/>
  <c r="H1223" i="14" s="1"/>
  <c r="F1223" i="14"/>
  <c r="O1222" i="14"/>
  <c r="N1222" i="14"/>
  <c r="L1222" i="14"/>
  <c r="M1222" i="14" s="1"/>
  <c r="K1222" i="14"/>
  <c r="J1222" i="14"/>
  <c r="I1222" i="14"/>
  <c r="G1222" i="14"/>
  <c r="H1222" i="14" s="1"/>
  <c r="F1222" i="14"/>
  <c r="O1221" i="14"/>
  <c r="N1221" i="14"/>
  <c r="L1221" i="14"/>
  <c r="M1221" i="14" s="1"/>
  <c r="K1221" i="14"/>
  <c r="J1221" i="14"/>
  <c r="I1221" i="14"/>
  <c r="G1221" i="14"/>
  <c r="H1221" i="14" s="1"/>
  <c r="F1221" i="14"/>
  <c r="O1220" i="14"/>
  <c r="N1220" i="14"/>
  <c r="L1220" i="14"/>
  <c r="M1220" i="14" s="1"/>
  <c r="K1220" i="14"/>
  <c r="J1220" i="14"/>
  <c r="I1220" i="14"/>
  <c r="G1220" i="14"/>
  <c r="H1220" i="14" s="1"/>
  <c r="F1220" i="14"/>
  <c r="O1219" i="14"/>
  <c r="N1219" i="14"/>
  <c r="L1219" i="14"/>
  <c r="M1219" i="14" s="1"/>
  <c r="K1219" i="14"/>
  <c r="J1219" i="14"/>
  <c r="I1219" i="14"/>
  <c r="G1219" i="14"/>
  <c r="H1219" i="14" s="1"/>
  <c r="F1219" i="14"/>
  <c r="O1218" i="14"/>
  <c r="N1218" i="14"/>
  <c r="L1218" i="14"/>
  <c r="M1218" i="14" s="1"/>
  <c r="K1218" i="14"/>
  <c r="J1218" i="14"/>
  <c r="I1218" i="14"/>
  <c r="G1218" i="14"/>
  <c r="H1218" i="14" s="1"/>
  <c r="F1218" i="14"/>
  <c r="O1217" i="14"/>
  <c r="N1217" i="14"/>
  <c r="L1217" i="14"/>
  <c r="M1217" i="14" s="1"/>
  <c r="K1217" i="14"/>
  <c r="J1217" i="14"/>
  <c r="I1217" i="14"/>
  <c r="G1217" i="14"/>
  <c r="H1217" i="14" s="1"/>
  <c r="F1217" i="14"/>
  <c r="O1216" i="14"/>
  <c r="N1216" i="14"/>
  <c r="L1216" i="14"/>
  <c r="M1216" i="14" s="1"/>
  <c r="K1216" i="14"/>
  <c r="J1216" i="14"/>
  <c r="I1216" i="14"/>
  <c r="G1216" i="14"/>
  <c r="H1216" i="14" s="1"/>
  <c r="F1216" i="14"/>
  <c r="O1215" i="14"/>
  <c r="N1215" i="14"/>
  <c r="L1215" i="14"/>
  <c r="M1215" i="14" s="1"/>
  <c r="K1215" i="14"/>
  <c r="J1215" i="14"/>
  <c r="I1215" i="14"/>
  <c r="G1215" i="14"/>
  <c r="H1215" i="14" s="1"/>
  <c r="F1215" i="14"/>
  <c r="O1214" i="14"/>
  <c r="N1214" i="14"/>
  <c r="L1214" i="14"/>
  <c r="M1214" i="14" s="1"/>
  <c r="K1214" i="14"/>
  <c r="J1214" i="14"/>
  <c r="I1214" i="14"/>
  <c r="G1214" i="14"/>
  <c r="H1214" i="14" s="1"/>
  <c r="F1214" i="14"/>
  <c r="O1213" i="14"/>
  <c r="N1213" i="14"/>
  <c r="L1213" i="14"/>
  <c r="M1213" i="14" s="1"/>
  <c r="K1213" i="14"/>
  <c r="J1213" i="14"/>
  <c r="I1213" i="14"/>
  <c r="G1213" i="14"/>
  <c r="H1213" i="14" s="1"/>
  <c r="F1213" i="14"/>
  <c r="O1212" i="14"/>
  <c r="N1212" i="14"/>
  <c r="L1212" i="14"/>
  <c r="M1212" i="14" s="1"/>
  <c r="K1212" i="14"/>
  <c r="J1212" i="14"/>
  <c r="I1212" i="14"/>
  <c r="G1212" i="14"/>
  <c r="H1212" i="14" s="1"/>
  <c r="F1212" i="14"/>
  <c r="O1211" i="14"/>
  <c r="N1211" i="14"/>
  <c r="L1211" i="14"/>
  <c r="M1211" i="14" s="1"/>
  <c r="K1211" i="14"/>
  <c r="J1211" i="14"/>
  <c r="I1211" i="14"/>
  <c r="G1211" i="14"/>
  <c r="H1211" i="14" s="1"/>
  <c r="F1211" i="14"/>
  <c r="O1210" i="14"/>
  <c r="N1210" i="14"/>
  <c r="L1210" i="14"/>
  <c r="M1210" i="14" s="1"/>
  <c r="K1210" i="14"/>
  <c r="J1210" i="14"/>
  <c r="I1210" i="14"/>
  <c r="G1210" i="14"/>
  <c r="H1210" i="14" s="1"/>
  <c r="F1210" i="14"/>
  <c r="O1209" i="14"/>
  <c r="N1209" i="14"/>
  <c r="L1209" i="14"/>
  <c r="M1209" i="14" s="1"/>
  <c r="K1209" i="14"/>
  <c r="J1209" i="14"/>
  <c r="I1209" i="14"/>
  <c r="G1209" i="14"/>
  <c r="H1209" i="14" s="1"/>
  <c r="F1209" i="14"/>
  <c r="O1208" i="14"/>
  <c r="N1208" i="14"/>
  <c r="L1208" i="14"/>
  <c r="M1208" i="14" s="1"/>
  <c r="K1208" i="14"/>
  <c r="J1208" i="14"/>
  <c r="I1208" i="14"/>
  <c r="G1208" i="14"/>
  <c r="H1208" i="14" s="1"/>
  <c r="F1208" i="14"/>
  <c r="O1207" i="14"/>
  <c r="N1207" i="14"/>
  <c r="L1207" i="14"/>
  <c r="M1207" i="14" s="1"/>
  <c r="K1207" i="14"/>
  <c r="J1207" i="14"/>
  <c r="I1207" i="14"/>
  <c r="G1207" i="14"/>
  <c r="H1207" i="14" s="1"/>
  <c r="F1207" i="14"/>
  <c r="O1206" i="14"/>
  <c r="N1206" i="14"/>
  <c r="L1206" i="14"/>
  <c r="M1206" i="14" s="1"/>
  <c r="K1206" i="14"/>
  <c r="J1206" i="14"/>
  <c r="I1206" i="14"/>
  <c r="G1206" i="14"/>
  <c r="H1206" i="14" s="1"/>
  <c r="F1206" i="14"/>
  <c r="O1205" i="14"/>
  <c r="N1205" i="14"/>
  <c r="L1205" i="14"/>
  <c r="M1205" i="14" s="1"/>
  <c r="K1205" i="14"/>
  <c r="J1205" i="14"/>
  <c r="I1205" i="14"/>
  <c r="G1205" i="14"/>
  <c r="H1205" i="14" s="1"/>
  <c r="F1205" i="14"/>
  <c r="O1204" i="14"/>
  <c r="N1204" i="14"/>
  <c r="L1204" i="14"/>
  <c r="M1204" i="14" s="1"/>
  <c r="K1204" i="14"/>
  <c r="J1204" i="14"/>
  <c r="I1204" i="14"/>
  <c r="G1204" i="14"/>
  <c r="H1204" i="14" s="1"/>
  <c r="F1204" i="14"/>
  <c r="O1203" i="14"/>
  <c r="N1203" i="14"/>
  <c r="L1203" i="14"/>
  <c r="M1203" i="14" s="1"/>
  <c r="K1203" i="14"/>
  <c r="J1203" i="14"/>
  <c r="I1203" i="14"/>
  <c r="G1203" i="14"/>
  <c r="H1203" i="14" s="1"/>
  <c r="F1203" i="14"/>
  <c r="O1202" i="14"/>
  <c r="N1202" i="14"/>
  <c r="L1202" i="14"/>
  <c r="M1202" i="14" s="1"/>
  <c r="K1202" i="14"/>
  <c r="J1202" i="14"/>
  <c r="I1202" i="14"/>
  <c r="G1202" i="14"/>
  <c r="H1202" i="14" s="1"/>
  <c r="F1202" i="14"/>
  <c r="O1201" i="14"/>
  <c r="N1201" i="14"/>
  <c r="L1201" i="14"/>
  <c r="M1201" i="14" s="1"/>
  <c r="K1201" i="14"/>
  <c r="J1201" i="14"/>
  <c r="I1201" i="14"/>
  <c r="G1201" i="14"/>
  <c r="H1201" i="14" s="1"/>
  <c r="F1201" i="14"/>
  <c r="O1200" i="14"/>
  <c r="N1200" i="14"/>
  <c r="L1200" i="14"/>
  <c r="M1200" i="14" s="1"/>
  <c r="K1200" i="14"/>
  <c r="J1200" i="14"/>
  <c r="I1200" i="14"/>
  <c r="G1200" i="14"/>
  <c r="H1200" i="14" s="1"/>
  <c r="F1200" i="14"/>
  <c r="O1199" i="14"/>
  <c r="N1199" i="14"/>
  <c r="L1199" i="14"/>
  <c r="M1199" i="14" s="1"/>
  <c r="K1199" i="14"/>
  <c r="J1199" i="14"/>
  <c r="I1199" i="14"/>
  <c r="G1199" i="14"/>
  <c r="H1199" i="14" s="1"/>
  <c r="F1199" i="14"/>
  <c r="O1198" i="14"/>
  <c r="N1198" i="14"/>
  <c r="L1198" i="14"/>
  <c r="M1198" i="14" s="1"/>
  <c r="K1198" i="14"/>
  <c r="J1198" i="14"/>
  <c r="I1198" i="14"/>
  <c r="G1198" i="14"/>
  <c r="H1198" i="14" s="1"/>
  <c r="F1198" i="14"/>
  <c r="O1197" i="14"/>
  <c r="N1197" i="14"/>
  <c r="L1197" i="14"/>
  <c r="M1197" i="14" s="1"/>
  <c r="K1197" i="14"/>
  <c r="J1197" i="14"/>
  <c r="I1197" i="14"/>
  <c r="G1197" i="14"/>
  <c r="H1197" i="14" s="1"/>
  <c r="F1197" i="14"/>
  <c r="O1196" i="14"/>
  <c r="N1196" i="14"/>
  <c r="L1196" i="14"/>
  <c r="M1196" i="14" s="1"/>
  <c r="K1196" i="14"/>
  <c r="J1196" i="14"/>
  <c r="I1196" i="14"/>
  <c r="G1196" i="14"/>
  <c r="H1196" i="14" s="1"/>
  <c r="F1196" i="14"/>
  <c r="O1195" i="14"/>
  <c r="N1195" i="14"/>
  <c r="L1195" i="14"/>
  <c r="M1195" i="14" s="1"/>
  <c r="K1195" i="14"/>
  <c r="J1195" i="14"/>
  <c r="I1195" i="14"/>
  <c r="G1195" i="14"/>
  <c r="H1195" i="14" s="1"/>
  <c r="F1195" i="14"/>
  <c r="O1194" i="14"/>
  <c r="N1194" i="14"/>
  <c r="L1194" i="14"/>
  <c r="M1194" i="14" s="1"/>
  <c r="K1194" i="14"/>
  <c r="J1194" i="14"/>
  <c r="I1194" i="14"/>
  <c r="G1194" i="14"/>
  <c r="H1194" i="14" s="1"/>
  <c r="F1194" i="14"/>
  <c r="O1193" i="14"/>
  <c r="N1193" i="14"/>
  <c r="L1193" i="14"/>
  <c r="M1193" i="14" s="1"/>
  <c r="K1193" i="14"/>
  <c r="J1193" i="14"/>
  <c r="I1193" i="14"/>
  <c r="G1193" i="14"/>
  <c r="H1193" i="14" s="1"/>
  <c r="F1193" i="14"/>
  <c r="O1192" i="14"/>
  <c r="N1192" i="14"/>
  <c r="L1192" i="14"/>
  <c r="M1192" i="14" s="1"/>
  <c r="K1192" i="14"/>
  <c r="J1192" i="14"/>
  <c r="I1192" i="14"/>
  <c r="G1192" i="14"/>
  <c r="H1192" i="14" s="1"/>
  <c r="F1192" i="14"/>
  <c r="O1191" i="14"/>
  <c r="N1191" i="14"/>
  <c r="L1191" i="14"/>
  <c r="M1191" i="14" s="1"/>
  <c r="K1191" i="14"/>
  <c r="J1191" i="14"/>
  <c r="I1191" i="14"/>
  <c r="G1191" i="14"/>
  <c r="H1191" i="14" s="1"/>
  <c r="F1191" i="14"/>
  <c r="O1190" i="14"/>
  <c r="N1190" i="14"/>
  <c r="L1190" i="14"/>
  <c r="M1190" i="14" s="1"/>
  <c r="K1190" i="14"/>
  <c r="J1190" i="14"/>
  <c r="I1190" i="14"/>
  <c r="G1190" i="14"/>
  <c r="H1190" i="14" s="1"/>
  <c r="F1190" i="14"/>
  <c r="O1189" i="14"/>
  <c r="N1189" i="14"/>
  <c r="L1189" i="14"/>
  <c r="M1189" i="14" s="1"/>
  <c r="K1189" i="14"/>
  <c r="J1189" i="14"/>
  <c r="I1189" i="14"/>
  <c r="G1189" i="14"/>
  <c r="H1189" i="14" s="1"/>
  <c r="F1189" i="14"/>
  <c r="O1188" i="14"/>
  <c r="N1188" i="14"/>
  <c r="L1188" i="14"/>
  <c r="M1188" i="14" s="1"/>
  <c r="K1188" i="14"/>
  <c r="J1188" i="14"/>
  <c r="I1188" i="14"/>
  <c r="G1188" i="14"/>
  <c r="H1188" i="14" s="1"/>
  <c r="F1188" i="14"/>
  <c r="O1187" i="14"/>
  <c r="N1187" i="14"/>
  <c r="L1187" i="14"/>
  <c r="M1187" i="14" s="1"/>
  <c r="K1187" i="14"/>
  <c r="J1187" i="14"/>
  <c r="I1187" i="14"/>
  <c r="G1187" i="14"/>
  <c r="H1187" i="14" s="1"/>
  <c r="F1187" i="14"/>
  <c r="O1186" i="14"/>
  <c r="N1186" i="14"/>
  <c r="L1186" i="14"/>
  <c r="M1186" i="14" s="1"/>
  <c r="K1186" i="14"/>
  <c r="J1186" i="14"/>
  <c r="I1186" i="14"/>
  <c r="G1186" i="14"/>
  <c r="H1186" i="14" s="1"/>
  <c r="F1186" i="14"/>
  <c r="O1185" i="14"/>
  <c r="N1185" i="14"/>
  <c r="L1185" i="14"/>
  <c r="M1185" i="14" s="1"/>
  <c r="K1185" i="14"/>
  <c r="J1185" i="14"/>
  <c r="I1185" i="14"/>
  <c r="G1185" i="14"/>
  <c r="H1185" i="14" s="1"/>
  <c r="F1185" i="14"/>
  <c r="O1184" i="14"/>
  <c r="N1184" i="14"/>
  <c r="L1184" i="14"/>
  <c r="M1184" i="14" s="1"/>
  <c r="K1184" i="14"/>
  <c r="J1184" i="14"/>
  <c r="I1184" i="14"/>
  <c r="G1184" i="14"/>
  <c r="H1184" i="14" s="1"/>
  <c r="F1184" i="14"/>
  <c r="O1183" i="14"/>
  <c r="N1183" i="14"/>
  <c r="L1183" i="14"/>
  <c r="M1183" i="14" s="1"/>
  <c r="K1183" i="14"/>
  <c r="J1183" i="14"/>
  <c r="I1183" i="14"/>
  <c r="G1183" i="14"/>
  <c r="H1183" i="14" s="1"/>
  <c r="F1183" i="14"/>
  <c r="O1182" i="14"/>
  <c r="N1182" i="14"/>
  <c r="L1182" i="14"/>
  <c r="M1182" i="14" s="1"/>
  <c r="K1182" i="14"/>
  <c r="J1182" i="14"/>
  <c r="I1182" i="14"/>
  <c r="G1182" i="14"/>
  <c r="H1182" i="14" s="1"/>
  <c r="F1182" i="14"/>
  <c r="O1181" i="14"/>
  <c r="N1181" i="14"/>
  <c r="L1181" i="14"/>
  <c r="M1181" i="14" s="1"/>
  <c r="K1181" i="14"/>
  <c r="J1181" i="14"/>
  <c r="I1181" i="14"/>
  <c r="G1181" i="14"/>
  <c r="H1181" i="14" s="1"/>
  <c r="F1181" i="14"/>
  <c r="O1180" i="14"/>
  <c r="N1180" i="14"/>
  <c r="L1180" i="14"/>
  <c r="M1180" i="14" s="1"/>
  <c r="K1180" i="14"/>
  <c r="J1180" i="14"/>
  <c r="I1180" i="14"/>
  <c r="G1180" i="14"/>
  <c r="H1180" i="14" s="1"/>
  <c r="F1180" i="14"/>
  <c r="O1179" i="14"/>
  <c r="N1179" i="14"/>
  <c r="L1179" i="14"/>
  <c r="M1179" i="14" s="1"/>
  <c r="K1179" i="14"/>
  <c r="J1179" i="14"/>
  <c r="I1179" i="14"/>
  <c r="H1179" i="14"/>
  <c r="G1179" i="14"/>
  <c r="F1179" i="14"/>
  <c r="O1178" i="14"/>
  <c r="N1178" i="14"/>
  <c r="L1178" i="14"/>
  <c r="M1178" i="14" s="1"/>
  <c r="K1178" i="14"/>
  <c r="J1178" i="14"/>
  <c r="I1178" i="14"/>
  <c r="G1178" i="14"/>
  <c r="H1178" i="14" s="1"/>
  <c r="F1178" i="14"/>
  <c r="O1177" i="14"/>
  <c r="N1177" i="14"/>
  <c r="L1177" i="14"/>
  <c r="M1177" i="14" s="1"/>
  <c r="K1177" i="14"/>
  <c r="J1177" i="14"/>
  <c r="I1177" i="14"/>
  <c r="G1177" i="14"/>
  <c r="H1177" i="14" s="1"/>
  <c r="F1177" i="14"/>
  <c r="O1176" i="14"/>
  <c r="N1176" i="14"/>
  <c r="L1176" i="14"/>
  <c r="M1176" i="14" s="1"/>
  <c r="K1176" i="14"/>
  <c r="J1176" i="14"/>
  <c r="I1176" i="14"/>
  <c r="G1176" i="14"/>
  <c r="H1176" i="14" s="1"/>
  <c r="F1176" i="14"/>
  <c r="O1175" i="14"/>
  <c r="N1175" i="14"/>
  <c r="L1175" i="14"/>
  <c r="M1175" i="14" s="1"/>
  <c r="K1175" i="14"/>
  <c r="J1175" i="14"/>
  <c r="I1175" i="14"/>
  <c r="G1175" i="14"/>
  <c r="H1175" i="14" s="1"/>
  <c r="F1175" i="14"/>
  <c r="O1174" i="14"/>
  <c r="N1174" i="14"/>
  <c r="L1174" i="14"/>
  <c r="M1174" i="14" s="1"/>
  <c r="K1174" i="14"/>
  <c r="J1174" i="14"/>
  <c r="I1174" i="14"/>
  <c r="G1174" i="14"/>
  <c r="H1174" i="14" s="1"/>
  <c r="F1174" i="14"/>
  <c r="O1173" i="14"/>
  <c r="N1173" i="14"/>
  <c r="L1173" i="14"/>
  <c r="M1173" i="14" s="1"/>
  <c r="K1173" i="14"/>
  <c r="J1173" i="14"/>
  <c r="I1173" i="14"/>
  <c r="G1173" i="14"/>
  <c r="H1173" i="14" s="1"/>
  <c r="F1173" i="14"/>
  <c r="O1172" i="14"/>
  <c r="N1172" i="14"/>
  <c r="L1172" i="14"/>
  <c r="M1172" i="14" s="1"/>
  <c r="K1172" i="14"/>
  <c r="J1172" i="14"/>
  <c r="I1172" i="14"/>
  <c r="G1172" i="14"/>
  <c r="H1172" i="14" s="1"/>
  <c r="F1172" i="14"/>
  <c r="O1171" i="14"/>
  <c r="N1171" i="14"/>
  <c r="L1171" i="14"/>
  <c r="M1171" i="14" s="1"/>
  <c r="K1171" i="14"/>
  <c r="J1171" i="14"/>
  <c r="I1171" i="14"/>
  <c r="G1171" i="14"/>
  <c r="H1171" i="14" s="1"/>
  <c r="F1171" i="14"/>
  <c r="O1170" i="14"/>
  <c r="N1170" i="14"/>
  <c r="L1170" i="14"/>
  <c r="M1170" i="14" s="1"/>
  <c r="K1170" i="14"/>
  <c r="J1170" i="14"/>
  <c r="I1170" i="14"/>
  <c r="G1170" i="14"/>
  <c r="H1170" i="14" s="1"/>
  <c r="F1170" i="14"/>
  <c r="O1169" i="14"/>
  <c r="N1169" i="14"/>
  <c r="L1169" i="14"/>
  <c r="M1169" i="14" s="1"/>
  <c r="K1169" i="14"/>
  <c r="J1169" i="14"/>
  <c r="I1169" i="14"/>
  <c r="G1169" i="14"/>
  <c r="H1169" i="14" s="1"/>
  <c r="F1169" i="14"/>
  <c r="O1168" i="14"/>
  <c r="N1168" i="14"/>
  <c r="L1168" i="14"/>
  <c r="M1168" i="14" s="1"/>
  <c r="K1168" i="14"/>
  <c r="J1168" i="14"/>
  <c r="I1168" i="14"/>
  <c r="G1168" i="14"/>
  <c r="H1168" i="14" s="1"/>
  <c r="F1168" i="14"/>
  <c r="O1167" i="14"/>
  <c r="N1167" i="14"/>
  <c r="L1167" i="14"/>
  <c r="M1167" i="14" s="1"/>
  <c r="K1167" i="14"/>
  <c r="J1167" i="14"/>
  <c r="I1167" i="14"/>
  <c r="G1167" i="14"/>
  <c r="H1167" i="14" s="1"/>
  <c r="F1167" i="14"/>
  <c r="O1166" i="14"/>
  <c r="N1166" i="14"/>
  <c r="L1166" i="14"/>
  <c r="M1166" i="14" s="1"/>
  <c r="K1166" i="14"/>
  <c r="J1166" i="14"/>
  <c r="I1166" i="14"/>
  <c r="G1166" i="14"/>
  <c r="H1166" i="14" s="1"/>
  <c r="F1166" i="14"/>
  <c r="O1165" i="14"/>
  <c r="N1165" i="14"/>
  <c r="L1165" i="14"/>
  <c r="M1165" i="14" s="1"/>
  <c r="K1165" i="14"/>
  <c r="J1165" i="14"/>
  <c r="I1165" i="14"/>
  <c r="G1165" i="14"/>
  <c r="H1165" i="14" s="1"/>
  <c r="F1165" i="14"/>
  <c r="O1164" i="14"/>
  <c r="N1164" i="14"/>
  <c r="L1164" i="14"/>
  <c r="M1164" i="14" s="1"/>
  <c r="K1164" i="14"/>
  <c r="J1164" i="14"/>
  <c r="I1164" i="14"/>
  <c r="G1164" i="14"/>
  <c r="H1164" i="14" s="1"/>
  <c r="F1164" i="14"/>
  <c r="O1163" i="14"/>
  <c r="N1163" i="14"/>
  <c r="L1163" i="14"/>
  <c r="M1163" i="14" s="1"/>
  <c r="K1163" i="14"/>
  <c r="J1163" i="14"/>
  <c r="I1163" i="14"/>
  <c r="G1163" i="14"/>
  <c r="H1163" i="14" s="1"/>
  <c r="F1163" i="14"/>
  <c r="O1162" i="14"/>
  <c r="N1162" i="14"/>
  <c r="L1162" i="14"/>
  <c r="M1162" i="14" s="1"/>
  <c r="K1162" i="14"/>
  <c r="J1162" i="14"/>
  <c r="I1162" i="14"/>
  <c r="G1162" i="14"/>
  <c r="H1162" i="14" s="1"/>
  <c r="F1162" i="14"/>
  <c r="O1161" i="14"/>
  <c r="N1161" i="14"/>
  <c r="L1161" i="14"/>
  <c r="M1161" i="14" s="1"/>
  <c r="K1161" i="14"/>
  <c r="J1161" i="14"/>
  <c r="I1161" i="14"/>
  <c r="G1161" i="14"/>
  <c r="H1161" i="14" s="1"/>
  <c r="F1161" i="14"/>
  <c r="O1160" i="14"/>
  <c r="N1160" i="14"/>
  <c r="L1160" i="14"/>
  <c r="M1160" i="14" s="1"/>
  <c r="K1160" i="14"/>
  <c r="J1160" i="14"/>
  <c r="I1160" i="14"/>
  <c r="G1160" i="14"/>
  <c r="H1160" i="14" s="1"/>
  <c r="F1160" i="14"/>
  <c r="O1159" i="14"/>
  <c r="N1159" i="14"/>
  <c r="L1159" i="14"/>
  <c r="M1159" i="14" s="1"/>
  <c r="K1159" i="14"/>
  <c r="J1159" i="14"/>
  <c r="I1159" i="14"/>
  <c r="G1159" i="14"/>
  <c r="H1159" i="14" s="1"/>
  <c r="F1159" i="14"/>
  <c r="O1158" i="14"/>
  <c r="N1158" i="14"/>
  <c r="L1158" i="14"/>
  <c r="M1158" i="14" s="1"/>
  <c r="K1158" i="14"/>
  <c r="J1158" i="14"/>
  <c r="I1158" i="14"/>
  <c r="G1158" i="14"/>
  <c r="H1158" i="14" s="1"/>
  <c r="F1158" i="14"/>
  <c r="O1157" i="14"/>
  <c r="N1157" i="14"/>
  <c r="L1157" i="14"/>
  <c r="M1157" i="14" s="1"/>
  <c r="K1157" i="14"/>
  <c r="J1157" i="14"/>
  <c r="I1157" i="14"/>
  <c r="G1157" i="14"/>
  <c r="H1157" i="14" s="1"/>
  <c r="F1157" i="14"/>
  <c r="O1156" i="14"/>
  <c r="N1156" i="14"/>
  <c r="L1156" i="14"/>
  <c r="M1156" i="14" s="1"/>
  <c r="K1156" i="14"/>
  <c r="J1156" i="14"/>
  <c r="I1156" i="14"/>
  <c r="G1156" i="14"/>
  <c r="H1156" i="14" s="1"/>
  <c r="F1156" i="14"/>
  <c r="O1155" i="14"/>
  <c r="N1155" i="14"/>
  <c r="L1155" i="14"/>
  <c r="M1155" i="14" s="1"/>
  <c r="K1155" i="14"/>
  <c r="J1155" i="14"/>
  <c r="I1155" i="14"/>
  <c r="G1155" i="14"/>
  <c r="H1155" i="14" s="1"/>
  <c r="F1155" i="14"/>
  <c r="O1154" i="14"/>
  <c r="N1154" i="14"/>
  <c r="L1154" i="14"/>
  <c r="M1154" i="14" s="1"/>
  <c r="K1154" i="14"/>
  <c r="J1154" i="14"/>
  <c r="I1154" i="14"/>
  <c r="G1154" i="14"/>
  <c r="H1154" i="14" s="1"/>
  <c r="F1154" i="14"/>
  <c r="O1153" i="14"/>
  <c r="N1153" i="14"/>
  <c r="L1153" i="14"/>
  <c r="M1153" i="14" s="1"/>
  <c r="K1153" i="14"/>
  <c r="J1153" i="14"/>
  <c r="I1153" i="14"/>
  <c r="G1153" i="14"/>
  <c r="H1153" i="14" s="1"/>
  <c r="F1153" i="14"/>
  <c r="O1152" i="14"/>
  <c r="N1152" i="14"/>
  <c r="L1152" i="14"/>
  <c r="M1152" i="14" s="1"/>
  <c r="K1152" i="14"/>
  <c r="J1152" i="14"/>
  <c r="I1152" i="14"/>
  <c r="G1152" i="14"/>
  <c r="H1152" i="14" s="1"/>
  <c r="F1152" i="14"/>
  <c r="O1151" i="14"/>
  <c r="N1151" i="14"/>
  <c r="L1151" i="14"/>
  <c r="M1151" i="14" s="1"/>
  <c r="K1151" i="14"/>
  <c r="J1151" i="14"/>
  <c r="I1151" i="14"/>
  <c r="G1151" i="14"/>
  <c r="H1151" i="14" s="1"/>
  <c r="F1151" i="14"/>
  <c r="O1150" i="14"/>
  <c r="N1150" i="14"/>
  <c r="L1150" i="14"/>
  <c r="M1150" i="14" s="1"/>
  <c r="K1150" i="14"/>
  <c r="J1150" i="14"/>
  <c r="I1150" i="14"/>
  <c r="G1150" i="14"/>
  <c r="H1150" i="14" s="1"/>
  <c r="F1150" i="14"/>
  <c r="O1149" i="14"/>
  <c r="N1149" i="14"/>
  <c r="L1149" i="14"/>
  <c r="M1149" i="14" s="1"/>
  <c r="K1149" i="14"/>
  <c r="J1149" i="14"/>
  <c r="I1149" i="14"/>
  <c r="G1149" i="14"/>
  <c r="H1149" i="14" s="1"/>
  <c r="F1149" i="14"/>
  <c r="O1148" i="14"/>
  <c r="N1148" i="14"/>
  <c r="L1148" i="14"/>
  <c r="M1148" i="14" s="1"/>
  <c r="K1148" i="14"/>
  <c r="J1148" i="14"/>
  <c r="I1148" i="14"/>
  <c r="G1148" i="14"/>
  <c r="H1148" i="14" s="1"/>
  <c r="F1148" i="14"/>
  <c r="O1147" i="14"/>
  <c r="N1147" i="14"/>
  <c r="L1147" i="14"/>
  <c r="M1147" i="14" s="1"/>
  <c r="K1147" i="14"/>
  <c r="J1147" i="14"/>
  <c r="I1147" i="14"/>
  <c r="G1147" i="14"/>
  <c r="H1147" i="14" s="1"/>
  <c r="F1147" i="14"/>
  <c r="O1146" i="14"/>
  <c r="N1146" i="14"/>
  <c r="L1146" i="14"/>
  <c r="M1146" i="14" s="1"/>
  <c r="K1146" i="14"/>
  <c r="J1146" i="14"/>
  <c r="I1146" i="14"/>
  <c r="G1146" i="14"/>
  <c r="H1146" i="14" s="1"/>
  <c r="F1146" i="14"/>
  <c r="O1145" i="14"/>
  <c r="N1145" i="14"/>
  <c r="L1145" i="14"/>
  <c r="M1145" i="14" s="1"/>
  <c r="K1145" i="14"/>
  <c r="J1145" i="14"/>
  <c r="I1145" i="14"/>
  <c r="G1145" i="14"/>
  <c r="H1145" i="14" s="1"/>
  <c r="F1145" i="14"/>
  <c r="O1144" i="14"/>
  <c r="N1144" i="14"/>
  <c r="L1144" i="14"/>
  <c r="M1144" i="14" s="1"/>
  <c r="K1144" i="14"/>
  <c r="J1144" i="14"/>
  <c r="I1144" i="14"/>
  <c r="G1144" i="14"/>
  <c r="H1144" i="14" s="1"/>
  <c r="F1144" i="14"/>
  <c r="O1143" i="14"/>
  <c r="N1143" i="14"/>
  <c r="L1143" i="14"/>
  <c r="M1143" i="14" s="1"/>
  <c r="K1143" i="14"/>
  <c r="J1143" i="14"/>
  <c r="I1143" i="14"/>
  <c r="G1143" i="14"/>
  <c r="H1143" i="14" s="1"/>
  <c r="F1143" i="14"/>
  <c r="O1142" i="14"/>
  <c r="N1142" i="14"/>
  <c r="L1142" i="14"/>
  <c r="M1142" i="14" s="1"/>
  <c r="K1142" i="14"/>
  <c r="J1142" i="14"/>
  <c r="I1142" i="14"/>
  <c r="G1142" i="14"/>
  <c r="H1142" i="14" s="1"/>
  <c r="F1142" i="14"/>
  <c r="O1141" i="14"/>
  <c r="N1141" i="14"/>
  <c r="L1141" i="14"/>
  <c r="M1141" i="14" s="1"/>
  <c r="K1141" i="14"/>
  <c r="J1141" i="14"/>
  <c r="I1141" i="14"/>
  <c r="G1141" i="14"/>
  <c r="H1141" i="14" s="1"/>
  <c r="F1141" i="14"/>
  <c r="O1140" i="14"/>
  <c r="N1140" i="14"/>
  <c r="L1140" i="14"/>
  <c r="M1140" i="14" s="1"/>
  <c r="K1140" i="14"/>
  <c r="J1140" i="14"/>
  <c r="I1140" i="14"/>
  <c r="G1140" i="14"/>
  <c r="H1140" i="14" s="1"/>
  <c r="F1140" i="14"/>
  <c r="O1139" i="14"/>
  <c r="N1139" i="14"/>
  <c r="L1139" i="14"/>
  <c r="M1139" i="14" s="1"/>
  <c r="K1139" i="14"/>
  <c r="J1139" i="14"/>
  <c r="I1139" i="14"/>
  <c r="G1139" i="14"/>
  <c r="H1139" i="14" s="1"/>
  <c r="F1139" i="14"/>
  <c r="O1138" i="14"/>
  <c r="N1138" i="14"/>
  <c r="L1138" i="14"/>
  <c r="M1138" i="14" s="1"/>
  <c r="K1138" i="14"/>
  <c r="J1138" i="14"/>
  <c r="I1138" i="14"/>
  <c r="G1138" i="14"/>
  <c r="H1138" i="14" s="1"/>
  <c r="F1138" i="14"/>
  <c r="O1137" i="14"/>
  <c r="N1137" i="14"/>
  <c r="L1137" i="14"/>
  <c r="M1137" i="14" s="1"/>
  <c r="K1137" i="14"/>
  <c r="J1137" i="14"/>
  <c r="I1137" i="14"/>
  <c r="G1137" i="14"/>
  <c r="H1137" i="14" s="1"/>
  <c r="F1137" i="14"/>
  <c r="O1136" i="14"/>
  <c r="N1136" i="14"/>
  <c r="L1136" i="14"/>
  <c r="M1136" i="14" s="1"/>
  <c r="K1136" i="14"/>
  <c r="J1136" i="14"/>
  <c r="I1136" i="14"/>
  <c r="G1136" i="14"/>
  <c r="H1136" i="14" s="1"/>
  <c r="F1136" i="14"/>
  <c r="O1135" i="14"/>
  <c r="N1135" i="14"/>
  <c r="L1135" i="14"/>
  <c r="M1135" i="14" s="1"/>
  <c r="K1135" i="14"/>
  <c r="J1135" i="14"/>
  <c r="I1135" i="14"/>
  <c r="G1135" i="14"/>
  <c r="H1135" i="14" s="1"/>
  <c r="F1135" i="14"/>
  <c r="O1134" i="14"/>
  <c r="N1134" i="14"/>
  <c r="L1134" i="14"/>
  <c r="M1134" i="14" s="1"/>
  <c r="K1134" i="14"/>
  <c r="J1134" i="14"/>
  <c r="I1134" i="14"/>
  <c r="G1134" i="14"/>
  <c r="H1134" i="14" s="1"/>
  <c r="F1134" i="14"/>
  <c r="O1133" i="14"/>
  <c r="N1133" i="14"/>
  <c r="L1133" i="14"/>
  <c r="M1133" i="14" s="1"/>
  <c r="K1133" i="14"/>
  <c r="J1133" i="14"/>
  <c r="I1133" i="14"/>
  <c r="G1133" i="14"/>
  <c r="H1133" i="14" s="1"/>
  <c r="F1133" i="14"/>
  <c r="O1132" i="14"/>
  <c r="N1132" i="14"/>
  <c r="L1132" i="14"/>
  <c r="M1132" i="14" s="1"/>
  <c r="K1132" i="14"/>
  <c r="J1132" i="14"/>
  <c r="I1132" i="14"/>
  <c r="G1132" i="14"/>
  <c r="H1132" i="14" s="1"/>
  <c r="F1132" i="14"/>
  <c r="O1131" i="14"/>
  <c r="N1131" i="14"/>
  <c r="L1131" i="14"/>
  <c r="M1131" i="14" s="1"/>
  <c r="K1131" i="14"/>
  <c r="J1131" i="14"/>
  <c r="I1131" i="14"/>
  <c r="G1131" i="14"/>
  <c r="H1131" i="14" s="1"/>
  <c r="F1131" i="14"/>
  <c r="O1130" i="14"/>
  <c r="N1130" i="14"/>
  <c r="L1130" i="14"/>
  <c r="M1130" i="14" s="1"/>
  <c r="K1130" i="14"/>
  <c r="J1130" i="14"/>
  <c r="I1130" i="14"/>
  <c r="G1130" i="14"/>
  <c r="H1130" i="14" s="1"/>
  <c r="F1130" i="14"/>
  <c r="O1129" i="14"/>
  <c r="N1129" i="14"/>
  <c r="L1129" i="14"/>
  <c r="M1129" i="14" s="1"/>
  <c r="K1129" i="14"/>
  <c r="J1129" i="14"/>
  <c r="I1129" i="14"/>
  <c r="G1129" i="14"/>
  <c r="H1129" i="14" s="1"/>
  <c r="F1129" i="14"/>
  <c r="O1128" i="14"/>
  <c r="N1128" i="14"/>
  <c r="L1128" i="14"/>
  <c r="M1128" i="14" s="1"/>
  <c r="K1128" i="14"/>
  <c r="J1128" i="14"/>
  <c r="I1128" i="14"/>
  <c r="G1128" i="14"/>
  <c r="H1128" i="14" s="1"/>
  <c r="F1128" i="14"/>
  <c r="O1127" i="14"/>
  <c r="N1127" i="14"/>
  <c r="L1127" i="14"/>
  <c r="M1127" i="14" s="1"/>
  <c r="K1127" i="14"/>
  <c r="J1127" i="14"/>
  <c r="I1127" i="14"/>
  <c r="G1127" i="14"/>
  <c r="H1127" i="14" s="1"/>
  <c r="F1127" i="14"/>
  <c r="O1126" i="14"/>
  <c r="N1126" i="14"/>
  <c r="L1126" i="14"/>
  <c r="M1126" i="14" s="1"/>
  <c r="K1126" i="14"/>
  <c r="J1126" i="14"/>
  <c r="I1126" i="14"/>
  <c r="G1126" i="14"/>
  <c r="H1126" i="14" s="1"/>
  <c r="F1126" i="14"/>
  <c r="O1125" i="14"/>
  <c r="N1125" i="14"/>
  <c r="L1125" i="14"/>
  <c r="M1125" i="14" s="1"/>
  <c r="K1125" i="14"/>
  <c r="J1125" i="14"/>
  <c r="I1125" i="14"/>
  <c r="G1125" i="14"/>
  <c r="H1125" i="14" s="1"/>
  <c r="F1125" i="14"/>
  <c r="O1124" i="14"/>
  <c r="N1124" i="14"/>
  <c r="L1124" i="14"/>
  <c r="M1124" i="14" s="1"/>
  <c r="K1124" i="14"/>
  <c r="J1124" i="14"/>
  <c r="I1124" i="14"/>
  <c r="G1124" i="14"/>
  <c r="H1124" i="14" s="1"/>
  <c r="F1124" i="14"/>
  <c r="O1123" i="14"/>
  <c r="N1123" i="14"/>
  <c r="L1123" i="14"/>
  <c r="M1123" i="14" s="1"/>
  <c r="K1123" i="14"/>
  <c r="J1123" i="14"/>
  <c r="I1123" i="14"/>
  <c r="G1123" i="14"/>
  <c r="H1123" i="14" s="1"/>
  <c r="F1123" i="14"/>
  <c r="O1122" i="14"/>
  <c r="N1122" i="14"/>
  <c r="L1122" i="14"/>
  <c r="M1122" i="14" s="1"/>
  <c r="K1122" i="14"/>
  <c r="J1122" i="14"/>
  <c r="I1122" i="14"/>
  <c r="G1122" i="14"/>
  <c r="H1122" i="14" s="1"/>
  <c r="F1122" i="14"/>
  <c r="O1121" i="14"/>
  <c r="N1121" i="14"/>
  <c r="L1121" i="14"/>
  <c r="M1121" i="14" s="1"/>
  <c r="K1121" i="14"/>
  <c r="J1121" i="14"/>
  <c r="I1121" i="14"/>
  <c r="G1121" i="14"/>
  <c r="H1121" i="14" s="1"/>
  <c r="F1121" i="14"/>
  <c r="O1120" i="14"/>
  <c r="N1120" i="14"/>
  <c r="L1120" i="14"/>
  <c r="M1120" i="14" s="1"/>
  <c r="K1120" i="14"/>
  <c r="J1120" i="14"/>
  <c r="I1120" i="14"/>
  <c r="G1120" i="14"/>
  <c r="H1120" i="14" s="1"/>
  <c r="F1120" i="14"/>
  <c r="O1119" i="14"/>
  <c r="N1119" i="14"/>
  <c r="L1119" i="14"/>
  <c r="M1119" i="14" s="1"/>
  <c r="K1119" i="14"/>
  <c r="J1119" i="14"/>
  <c r="I1119" i="14"/>
  <c r="G1119" i="14"/>
  <c r="H1119" i="14" s="1"/>
  <c r="F1119" i="14"/>
  <c r="O1118" i="14"/>
  <c r="N1118" i="14"/>
  <c r="L1118" i="14"/>
  <c r="M1118" i="14" s="1"/>
  <c r="K1118" i="14"/>
  <c r="J1118" i="14"/>
  <c r="I1118" i="14"/>
  <c r="G1118" i="14"/>
  <c r="H1118" i="14" s="1"/>
  <c r="F1118" i="14"/>
  <c r="O1117" i="14"/>
  <c r="N1117" i="14"/>
  <c r="L1117" i="14"/>
  <c r="M1117" i="14" s="1"/>
  <c r="K1117" i="14"/>
  <c r="J1117" i="14"/>
  <c r="I1117" i="14"/>
  <c r="G1117" i="14"/>
  <c r="H1117" i="14" s="1"/>
  <c r="F1117" i="14"/>
  <c r="O1116" i="14"/>
  <c r="N1116" i="14"/>
  <c r="L1116" i="14"/>
  <c r="M1116" i="14" s="1"/>
  <c r="K1116" i="14"/>
  <c r="J1116" i="14"/>
  <c r="I1116" i="14"/>
  <c r="G1116" i="14"/>
  <c r="H1116" i="14" s="1"/>
  <c r="F1116" i="14"/>
  <c r="O1115" i="14"/>
  <c r="N1115" i="14"/>
  <c r="L1115" i="14"/>
  <c r="M1115" i="14" s="1"/>
  <c r="K1115" i="14"/>
  <c r="J1115" i="14"/>
  <c r="I1115" i="14"/>
  <c r="G1115" i="14"/>
  <c r="H1115" i="14" s="1"/>
  <c r="F1115" i="14"/>
  <c r="O1114" i="14"/>
  <c r="N1114" i="14"/>
  <c r="L1114" i="14"/>
  <c r="M1114" i="14" s="1"/>
  <c r="K1114" i="14"/>
  <c r="J1114" i="14"/>
  <c r="I1114" i="14"/>
  <c r="G1114" i="14"/>
  <c r="H1114" i="14" s="1"/>
  <c r="F1114" i="14"/>
  <c r="O1113" i="14"/>
  <c r="N1113" i="14"/>
  <c r="L1113" i="14"/>
  <c r="M1113" i="14" s="1"/>
  <c r="K1113" i="14"/>
  <c r="J1113" i="14"/>
  <c r="I1113" i="14"/>
  <c r="G1113" i="14"/>
  <c r="H1113" i="14" s="1"/>
  <c r="F1113" i="14"/>
  <c r="O1112" i="14"/>
  <c r="N1112" i="14"/>
  <c r="L1112" i="14"/>
  <c r="M1112" i="14" s="1"/>
  <c r="K1112" i="14"/>
  <c r="J1112" i="14"/>
  <c r="I1112" i="14"/>
  <c r="G1112" i="14"/>
  <c r="H1112" i="14" s="1"/>
  <c r="F1112" i="14"/>
  <c r="O1111" i="14"/>
  <c r="N1111" i="14"/>
  <c r="L1111" i="14"/>
  <c r="M1111" i="14" s="1"/>
  <c r="K1111" i="14"/>
  <c r="J1111" i="14"/>
  <c r="I1111" i="14"/>
  <c r="G1111" i="14"/>
  <c r="H1111" i="14" s="1"/>
  <c r="F1111" i="14"/>
  <c r="O1110" i="14"/>
  <c r="N1110" i="14"/>
  <c r="L1110" i="14"/>
  <c r="M1110" i="14" s="1"/>
  <c r="K1110" i="14"/>
  <c r="J1110" i="14"/>
  <c r="I1110" i="14"/>
  <c r="G1110" i="14"/>
  <c r="H1110" i="14" s="1"/>
  <c r="F1110" i="14"/>
  <c r="O1109" i="14"/>
  <c r="N1109" i="14"/>
  <c r="L1109" i="14"/>
  <c r="M1109" i="14" s="1"/>
  <c r="K1109" i="14"/>
  <c r="J1109" i="14"/>
  <c r="I1109" i="14"/>
  <c r="G1109" i="14"/>
  <c r="H1109" i="14" s="1"/>
  <c r="F1109" i="14"/>
  <c r="O1108" i="14"/>
  <c r="N1108" i="14"/>
  <c r="L1108" i="14"/>
  <c r="M1108" i="14" s="1"/>
  <c r="K1108" i="14"/>
  <c r="J1108" i="14"/>
  <c r="I1108" i="14"/>
  <c r="G1108" i="14"/>
  <c r="H1108" i="14" s="1"/>
  <c r="F1108" i="14"/>
  <c r="O1107" i="14"/>
  <c r="N1107" i="14"/>
  <c r="L1107" i="14"/>
  <c r="M1107" i="14" s="1"/>
  <c r="K1107" i="14"/>
  <c r="J1107" i="14"/>
  <c r="I1107" i="14"/>
  <c r="G1107" i="14"/>
  <c r="H1107" i="14" s="1"/>
  <c r="F1107" i="14"/>
  <c r="O1106" i="14"/>
  <c r="N1106" i="14"/>
  <c r="L1106" i="14"/>
  <c r="M1106" i="14" s="1"/>
  <c r="K1106" i="14"/>
  <c r="J1106" i="14"/>
  <c r="I1106" i="14"/>
  <c r="G1106" i="14"/>
  <c r="H1106" i="14" s="1"/>
  <c r="F1106" i="14"/>
  <c r="O1105" i="14"/>
  <c r="N1105" i="14"/>
  <c r="L1105" i="14"/>
  <c r="M1105" i="14" s="1"/>
  <c r="K1105" i="14"/>
  <c r="J1105" i="14"/>
  <c r="I1105" i="14"/>
  <c r="G1105" i="14"/>
  <c r="H1105" i="14" s="1"/>
  <c r="F1105" i="14"/>
  <c r="O1104" i="14"/>
  <c r="N1104" i="14"/>
  <c r="L1104" i="14"/>
  <c r="M1104" i="14" s="1"/>
  <c r="K1104" i="14"/>
  <c r="J1104" i="14"/>
  <c r="I1104" i="14"/>
  <c r="G1104" i="14"/>
  <c r="H1104" i="14" s="1"/>
  <c r="F1104" i="14"/>
  <c r="O1103" i="14"/>
  <c r="N1103" i="14"/>
  <c r="L1103" i="14"/>
  <c r="M1103" i="14" s="1"/>
  <c r="K1103" i="14"/>
  <c r="J1103" i="14"/>
  <c r="I1103" i="14"/>
  <c r="G1103" i="14"/>
  <c r="H1103" i="14" s="1"/>
  <c r="F1103" i="14"/>
  <c r="O1102" i="14"/>
  <c r="N1102" i="14"/>
  <c r="L1102" i="14"/>
  <c r="M1102" i="14" s="1"/>
  <c r="K1102" i="14"/>
  <c r="J1102" i="14"/>
  <c r="I1102" i="14"/>
  <c r="G1102" i="14"/>
  <c r="H1102" i="14" s="1"/>
  <c r="F1102" i="14"/>
  <c r="O1101" i="14"/>
  <c r="N1101" i="14"/>
  <c r="L1101" i="14"/>
  <c r="M1101" i="14" s="1"/>
  <c r="K1101" i="14"/>
  <c r="J1101" i="14"/>
  <c r="I1101" i="14"/>
  <c r="G1101" i="14"/>
  <c r="H1101" i="14" s="1"/>
  <c r="F1101" i="14"/>
  <c r="O1100" i="14"/>
  <c r="N1100" i="14"/>
  <c r="L1100" i="14"/>
  <c r="M1100" i="14" s="1"/>
  <c r="K1100" i="14"/>
  <c r="J1100" i="14"/>
  <c r="I1100" i="14"/>
  <c r="G1100" i="14"/>
  <c r="H1100" i="14" s="1"/>
  <c r="F1100" i="14"/>
  <c r="O1099" i="14"/>
  <c r="N1099" i="14"/>
  <c r="L1099" i="14"/>
  <c r="M1099" i="14" s="1"/>
  <c r="K1099" i="14"/>
  <c r="J1099" i="14"/>
  <c r="I1099" i="14"/>
  <c r="G1099" i="14"/>
  <c r="H1099" i="14" s="1"/>
  <c r="F1099" i="14"/>
  <c r="O1098" i="14"/>
  <c r="N1098" i="14"/>
  <c r="L1098" i="14"/>
  <c r="M1098" i="14" s="1"/>
  <c r="K1098" i="14"/>
  <c r="J1098" i="14"/>
  <c r="I1098" i="14"/>
  <c r="G1098" i="14"/>
  <c r="H1098" i="14" s="1"/>
  <c r="F1098" i="14"/>
  <c r="O1097" i="14"/>
  <c r="N1097" i="14"/>
  <c r="L1097" i="14"/>
  <c r="M1097" i="14" s="1"/>
  <c r="K1097" i="14"/>
  <c r="J1097" i="14"/>
  <c r="I1097" i="14"/>
  <c r="G1097" i="14"/>
  <c r="H1097" i="14" s="1"/>
  <c r="F1097" i="14"/>
  <c r="O1096" i="14"/>
  <c r="N1096" i="14"/>
  <c r="L1096" i="14"/>
  <c r="M1096" i="14" s="1"/>
  <c r="K1096" i="14"/>
  <c r="J1096" i="14"/>
  <c r="I1096" i="14"/>
  <c r="G1096" i="14"/>
  <c r="H1096" i="14" s="1"/>
  <c r="F1096" i="14"/>
  <c r="O1095" i="14"/>
  <c r="N1095" i="14"/>
  <c r="L1095" i="14"/>
  <c r="M1095" i="14" s="1"/>
  <c r="K1095" i="14"/>
  <c r="J1095" i="14"/>
  <c r="I1095" i="14"/>
  <c r="G1095" i="14"/>
  <c r="H1095" i="14" s="1"/>
  <c r="F1095" i="14"/>
  <c r="O1094" i="14"/>
  <c r="N1094" i="14"/>
  <c r="L1094" i="14"/>
  <c r="M1094" i="14" s="1"/>
  <c r="K1094" i="14"/>
  <c r="J1094" i="14"/>
  <c r="I1094" i="14"/>
  <c r="G1094" i="14"/>
  <c r="H1094" i="14" s="1"/>
  <c r="F1094" i="14"/>
  <c r="O1093" i="14"/>
  <c r="N1093" i="14"/>
  <c r="L1093" i="14"/>
  <c r="M1093" i="14" s="1"/>
  <c r="K1093" i="14"/>
  <c r="J1093" i="14"/>
  <c r="I1093" i="14"/>
  <c r="G1093" i="14"/>
  <c r="H1093" i="14" s="1"/>
  <c r="F1093" i="14"/>
  <c r="O1092" i="14"/>
  <c r="N1092" i="14"/>
  <c r="L1092" i="14"/>
  <c r="M1092" i="14" s="1"/>
  <c r="K1092" i="14"/>
  <c r="J1092" i="14"/>
  <c r="I1092" i="14"/>
  <c r="G1092" i="14"/>
  <c r="H1092" i="14" s="1"/>
  <c r="F1092" i="14"/>
  <c r="O1091" i="14"/>
  <c r="N1091" i="14"/>
  <c r="L1091" i="14"/>
  <c r="M1091" i="14" s="1"/>
  <c r="K1091" i="14"/>
  <c r="J1091" i="14"/>
  <c r="I1091" i="14"/>
  <c r="G1091" i="14"/>
  <c r="H1091" i="14" s="1"/>
  <c r="F1091" i="14"/>
  <c r="O1090" i="14"/>
  <c r="N1090" i="14"/>
  <c r="L1090" i="14"/>
  <c r="M1090" i="14" s="1"/>
  <c r="K1090" i="14"/>
  <c r="J1090" i="14"/>
  <c r="I1090" i="14"/>
  <c r="G1090" i="14"/>
  <c r="H1090" i="14" s="1"/>
  <c r="F1090" i="14"/>
  <c r="O1089" i="14"/>
  <c r="N1089" i="14"/>
  <c r="L1089" i="14"/>
  <c r="M1089" i="14" s="1"/>
  <c r="K1089" i="14"/>
  <c r="J1089" i="14"/>
  <c r="I1089" i="14"/>
  <c r="G1089" i="14"/>
  <c r="H1089" i="14" s="1"/>
  <c r="F1089" i="14"/>
  <c r="O1088" i="14"/>
  <c r="N1088" i="14"/>
  <c r="L1088" i="14"/>
  <c r="M1088" i="14" s="1"/>
  <c r="K1088" i="14"/>
  <c r="J1088" i="14"/>
  <c r="I1088" i="14"/>
  <c r="G1088" i="14"/>
  <c r="H1088" i="14" s="1"/>
  <c r="F1088" i="14"/>
  <c r="O1087" i="14"/>
  <c r="N1087" i="14"/>
  <c r="L1087" i="14"/>
  <c r="M1087" i="14" s="1"/>
  <c r="K1087" i="14"/>
  <c r="J1087" i="14"/>
  <c r="I1087" i="14"/>
  <c r="G1087" i="14"/>
  <c r="H1087" i="14" s="1"/>
  <c r="F1087" i="14"/>
  <c r="O1086" i="14"/>
  <c r="N1086" i="14"/>
  <c r="L1086" i="14"/>
  <c r="M1086" i="14" s="1"/>
  <c r="K1086" i="14"/>
  <c r="J1086" i="14"/>
  <c r="I1086" i="14"/>
  <c r="G1086" i="14"/>
  <c r="H1086" i="14" s="1"/>
  <c r="F1086" i="14"/>
  <c r="O1085" i="14"/>
  <c r="N1085" i="14"/>
  <c r="L1085" i="14"/>
  <c r="M1085" i="14" s="1"/>
  <c r="K1085" i="14"/>
  <c r="J1085" i="14"/>
  <c r="I1085" i="14"/>
  <c r="G1085" i="14"/>
  <c r="H1085" i="14" s="1"/>
  <c r="F1085" i="14"/>
  <c r="O1084" i="14"/>
  <c r="N1084" i="14"/>
  <c r="L1084" i="14"/>
  <c r="M1084" i="14" s="1"/>
  <c r="K1084" i="14"/>
  <c r="J1084" i="14"/>
  <c r="I1084" i="14"/>
  <c r="G1084" i="14"/>
  <c r="H1084" i="14" s="1"/>
  <c r="F1084" i="14"/>
  <c r="O1083" i="14"/>
  <c r="N1083" i="14"/>
  <c r="L1083" i="14"/>
  <c r="M1083" i="14" s="1"/>
  <c r="K1083" i="14"/>
  <c r="J1083" i="14"/>
  <c r="I1083" i="14"/>
  <c r="G1083" i="14"/>
  <c r="H1083" i="14" s="1"/>
  <c r="F1083" i="14"/>
  <c r="O1082" i="14"/>
  <c r="N1082" i="14"/>
  <c r="L1082" i="14"/>
  <c r="M1082" i="14" s="1"/>
  <c r="K1082" i="14"/>
  <c r="J1082" i="14"/>
  <c r="I1082" i="14"/>
  <c r="G1082" i="14"/>
  <c r="H1082" i="14" s="1"/>
  <c r="F1082" i="14"/>
  <c r="O1081" i="14"/>
  <c r="N1081" i="14"/>
  <c r="L1081" i="14"/>
  <c r="M1081" i="14" s="1"/>
  <c r="K1081" i="14"/>
  <c r="J1081" i="14"/>
  <c r="I1081" i="14"/>
  <c r="G1081" i="14"/>
  <c r="H1081" i="14" s="1"/>
  <c r="F1081" i="14"/>
  <c r="O1080" i="14"/>
  <c r="N1080" i="14"/>
  <c r="L1080" i="14"/>
  <c r="M1080" i="14" s="1"/>
  <c r="K1080" i="14"/>
  <c r="J1080" i="14"/>
  <c r="I1080" i="14"/>
  <c r="G1080" i="14"/>
  <c r="H1080" i="14" s="1"/>
  <c r="F1080" i="14"/>
  <c r="O1079" i="14"/>
  <c r="N1079" i="14"/>
  <c r="L1079" i="14"/>
  <c r="M1079" i="14" s="1"/>
  <c r="K1079" i="14"/>
  <c r="J1079" i="14"/>
  <c r="I1079" i="14"/>
  <c r="G1079" i="14"/>
  <c r="H1079" i="14" s="1"/>
  <c r="F1079" i="14"/>
  <c r="O1078" i="14"/>
  <c r="N1078" i="14"/>
  <c r="L1078" i="14"/>
  <c r="M1078" i="14" s="1"/>
  <c r="K1078" i="14"/>
  <c r="J1078" i="14"/>
  <c r="I1078" i="14"/>
  <c r="G1078" i="14"/>
  <c r="H1078" i="14" s="1"/>
  <c r="F1078" i="14"/>
  <c r="O1077" i="14"/>
  <c r="N1077" i="14"/>
  <c r="L1077" i="14"/>
  <c r="M1077" i="14" s="1"/>
  <c r="K1077" i="14"/>
  <c r="J1077" i="14"/>
  <c r="I1077" i="14"/>
  <c r="G1077" i="14"/>
  <c r="H1077" i="14" s="1"/>
  <c r="F1077" i="14"/>
  <c r="O1076" i="14"/>
  <c r="N1076" i="14"/>
  <c r="L1076" i="14"/>
  <c r="M1076" i="14" s="1"/>
  <c r="K1076" i="14"/>
  <c r="J1076" i="14"/>
  <c r="I1076" i="14"/>
  <c r="G1076" i="14"/>
  <c r="H1076" i="14" s="1"/>
  <c r="F1076" i="14"/>
  <c r="O1075" i="14"/>
  <c r="N1075" i="14"/>
  <c r="L1075" i="14"/>
  <c r="M1075" i="14" s="1"/>
  <c r="K1075" i="14"/>
  <c r="J1075" i="14"/>
  <c r="I1075" i="14"/>
  <c r="G1075" i="14"/>
  <c r="H1075" i="14" s="1"/>
  <c r="F1075" i="14"/>
  <c r="O1074" i="14"/>
  <c r="N1074" i="14"/>
  <c r="L1074" i="14"/>
  <c r="M1074" i="14" s="1"/>
  <c r="K1074" i="14"/>
  <c r="J1074" i="14"/>
  <c r="I1074" i="14"/>
  <c r="G1074" i="14"/>
  <c r="H1074" i="14" s="1"/>
  <c r="F1074" i="14"/>
  <c r="O1073" i="14"/>
  <c r="N1073" i="14"/>
  <c r="L1073" i="14"/>
  <c r="M1073" i="14" s="1"/>
  <c r="K1073" i="14"/>
  <c r="J1073" i="14"/>
  <c r="I1073" i="14"/>
  <c r="G1073" i="14"/>
  <c r="H1073" i="14" s="1"/>
  <c r="F1073" i="14"/>
  <c r="O1072" i="14"/>
  <c r="N1072" i="14"/>
  <c r="L1072" i="14"/>
  <c r="M1072" i="14" s="1"/>
  <c r="K1072" i="14"/>
  <c r="J1072" i="14"/>
  <c r="I1072" i="14"/>
  <c r="G1072" i="14"/>
  <c r="H1072" i="14" s="1"/>
  <c r="F1072" i="14"/>
  <c r="O1071" i="14"/>
  <c r="N1071" i="14"/>
  <c r="L1071" i="14"/>
  <c r="M1071" i="14" s="1"/>
  <c r="K1071" i="14"/>
  <c r="J1071" i="14"/>
  <c r="I1071" i="14"/>
  <c r="G1071" i="14"/>
  <c r="H1071" i="14" s="1"/>
  <c r="F1071" i="14"/>
  <c r="O1070" i="14"/>
  <c r="N1070" i="14"/>
  <c r="L1070" i="14"/>
  <c r="M1070" i="14" s="1"/>
  <c r="K1070" i="14"/>
  <c r="J1070" i="14"/>
  <c r="I1070" i="14"/>
  <c r="G1070" i="14"/>
  <c r="H1070" i="14" s="1"/>
  <c r="F1070" i="14"/>
  <c r="O1069" i="14"/>
  <c r="N1069" i="14"/>
  <c r="L1069" i="14"/>
  <c r="M1069" i="14" s="1"/>
  <c r="K1069" i="14"/>
  <c r="J1069" i="14"/>
  <c r="I1069" i="14"/>
  <c r="G1069" i="14"/>
  <c r="H1069" i="14" s="1"/>
  <c r="F1069" i="14"/>
  <c r="O1068" i="14"/>
  <c r="N1068" i="14"/>
  <c r="L1068" i="14"/>
  <c r="M1068" i="14" s="1"/>
  <c r="K1068" i="14"/>
  <c r="J1068" i="14"/>
  <c r="I1068" i="14"/>
  <c r="G1068" i="14"/>
  <c r="H1068" i="14" s="1"/>
  <c r="F1068" i="14"/>
  <c r="O1067" i="14"/>
  <c r="N1067" i="14"/>
  <c r="L1067" i="14"/>
  <c r="M1067" i="14" s="1"/>
  <c r="K1067" i="14"/>
  <c r="J1067" i="14"/>
  <c r="I1067" i="14"/>
  <c r="G1067" i="14"/>
  <c r="H1067" i="14" s="1"/>
  <c r="F1067" i="14"/>
  <c r="O1066" i="14"/>
  <c r="N1066" i="14"/>
  <c r="L1066" i="14"/>
  <c r="M1066" i="14" s="1"/>
  <c r="K1066" i="14"/>
  <c r="J1066" i="14"/>
  <c r="I1066" i="14"/>
  <c r="G1066" i="14"/>
  <c r="H1066" i="14" s="1"/>
  <c r="F1066" i="14"/>
  <c r="O1065" i="14"/>
  <c r="N1065" i="14"/>
  <c r="L1065" i="14"/>
  <c r="M1065" i="14" s="1"/>
  <c r="K1065" i="14"/>
  <c r="J1065" i="14"/>
  <c r="I1065" i="14"/>
  <c r="G1065" i="14"/>
  <c r="H1065" i="14" s="1"/>
  <c r="F1065" i="14"/>
  <c r="O1064" i="14"/>
  <c r="N1064" i="14"/>
  <c r="L1064" i="14"/>
  <c r="M1064" i="14" s="1"/>
  <c r="K1064" i="14"/>
  <c r="J1064" i="14"/>
  <c r="I1064" i="14"/>
  <c r="G1064" i="14"/>
  <c r="H1064" i="14" s="1"/>
  <c r="F1064" i="14"/>
  <c r="O1063" i="14"/>
  <c r="N1063" i="14"/>
  <c r="L1063" i="14"/>
  <c r="M1063" i="14" s="1"/>
  <c r="K1063" i="14"/>
  <c r="J1063" i="14"/>
  <c r="I1063" i="14"/>
  <c r="G1063" i="14"/>
  <c r="H1063" i="14" s="1"/>
  <c r="F1063" i="14"/>
  <c r="O1062" i="14"/>
  <c r="N1062" i="14"/>
  <c r="L1062" i="14"/>
  <c r="M1062" i="14" s="1"/>
  <c r="K1062" i="14"/>
  <c r="J1062" i="14"/>
  <c r="I1062" i="14"/>
  <c r="G1062" i="14"/>
  <c r="H1062" i="14" s="1"/>
  <c r="F1062" i="14"/>
  <c r="O1061" i="14"/>
  <c r="N1061" i="14"/>
  <c r="L1061" i="14"/>
  <c r="M1061" i="14" s="1"/>
  <c r="K1061" i="14"/>
  <c r="J1061" i="14"/>
  <c r="I1061" i="14"/>
  <c r="G1061" i="14"/>
  <c r="H1061" i="14" s="1"/>
  <c r="F1061" i="14"/>
  <c r="O1060" i="14"/>
  <c r="N1060" i="14"/>
  <c r="L1060" i="14"/>
  <c r="M1060" i="14" s="1"/>
  <c r="K1060" i="14"/>
  <c r="J1060" i="14"/>
  <c r="I1060" i="14"/>
  <c r="G1060" i="14"/>
  <c r="H1060" i="14" s="1"/>
  <c r="F1060" i="14"/>
  <c r="O1059" i="14"/>
  <c r="N1059" i="14"/>
  <c r="L1059" i="14"/>
  <c r="M1059" i="14" s="1"/>
  <c r="K1059" i="14"/>
  <c r="J1059" i="14"/>
  <c r="I1059" i="14"/>
  <c r="G1059" i="14"/>
  <c r="H1059" i="14" s="1"/>
  <c r="F1059" i="14"/>
  <c r="O1058" i="14"/>
  <c r="N1058" i="14"/>
  <c r="L1058" i="14"/>
  <c r="M1058" i="14" s="1"/>
  <c r="K1058" i="14"/>
  <c r="J1058" i="14"/>
  <c r="I1058" i="14"/>
  <c r="G1058" i="14"/>
  <c r="H1058" i="14" s="1"/>
  <c r="F1058" i="14"/>
  <c r="O1057" i="14"/>
  <c r="N1057" i="14"/>
  <c r="L1057" i="14"/>
  <c r="M1057" i="14" s="1"/>
  <c r="K1057" i="14"/>
  <c r="J1057" i="14"/>
  <c r="I1057" i="14"/>
  <c r="G1057" i="14"/>
  <c r="H1057" i="14" s="1"/>
  <c r="F1057" i="14"/>
  <c r="O1056" i="14"/>
  <c r="N1056" i="14"/>
  <c r="L1056" i="14"/>
  <c r="M1056" i="14" s="1"/>
  <c r="K1056" i="14"/>
  <c r="J1056" i="14"/>
  <c r="I1056" i="14"/>
  <c r="G1056" i="14"/>
  <c r="H1056" i="14" s="1"/>
  <c r="F1056" i="14"/>
  <c r="O1055" i="14"/>
  <c r="N1055" i="14"/>
  <c r="L1055" i="14"/>
  <c r="M1055" i="14" s="1"/>
  <c r="K1055" i="14"/>
  <c r="J1055" i="14"/>
  <c r="I1055" i="14"/>
  <c r="G1055" i="14"/>
  <c r="H1055" i="14" s="1"/>
  <c r="F1055" i="14"/>
  <c r="O1054" i="14"/>
  <c r="N1054" i="14"/>
  <c r="L1054" i="14"/>
  <c r="M1054" i="14" s="1"/>
  <c r="K1054" i="14"/>
  <c r="J1054" i="14"/>
  <c r="I1054" i="14"/>
  <c r="G1054" i="14"/>
  <c r="H1054" i="14" s="1"/>
  <c r="F1054" i="14"/>
  <c r="O1053" i="14"/>
  <c r="N1053" i="14"/>
  <c r="L1053" i="14"/>
  <c r="M1053" i="14" s="1"/>
  <c r="K1053" i="14"/>
  <c r="J1053" i="14"/>
  <c r="I1053" i="14"/>
  <c r="G1053" i="14"/>
  <c r="H1053" i="14" s="1"/>
  <c r="F1053" i="14"/>
  <c r="O1052" i="14"/>
  <c r="N1052" i="14"/>
  <c r="L1052" i="14"/>
  <c r="M1052" i="14" s="1"/>
  <c r="K1052" i="14"/>
  <c r="J1052" i="14"/>
  <c r="I1052" i="14"/>
  <c r="G1052" i="14"/>
  <c r="H1052" i="14" s="1"/>
  <c r="F1052" i="14"/>
  <c r="O1051" i="14"/>
  <c r="N1051" i="14"/>
  <c r="L1051" i="14"/>
  <c r="M1051" i="14" s="1"/>
  <c r="K1051" i="14"/>
  <c r="J1051" i="14"/>
  <c r="I1051" i="14"/>
  <c r="G1051" i="14"/>
  <c r="H1051" i="14" s="1"/>
  <c r="F1051" i="14"/>
  <c r="O1050" i="14"/>
  <c r="N1050" i="14"/>
  <c r="L1050" i="14"/>
  <c r="M1050" i="14" s="1"/>
  <c r="K1050" i="14"/>
  <c r="J1050" i="14"/>
  <c r="I1050" i="14"/>
  <c r="G1050" i="14"/>
  <c r="H1050" i="14" s="1"/>
  <c r="F1050" i="14"/>
  <c r="O1049" i="14"/>
  <c r="N1049" i="14"/>
  <c r="L1049" i="14"/>
  <c r="M1049" i="14" s="1"/>
  <c r="K1049" i="14"/>
  <c r="J1049" i="14"/>
  <c r="I1049" i="14"/>
  <c r="G1049" i="14"/>
  <c r="H1049" i="14" s="1"/>
  <c r="F1049" i="14"/>
  <c r="O1048" i="14"/>
  <c r="N1048" i="14"/>
  <c r="L1048" i="14"/>
  <c r="M1048" i="14" s="1"/>
  <c r="K1048" i="14"/>
  <c r="J1048" i="14"/>
  <c r="I1048" i="14"/>
  <c r="G1048" i="14"/>
  <c r="H1048" i="14" s="1"/>
  <c r="F1048" i="14"/>
  <c r="O1047" i="14"/>
  <c r="N1047" i="14"/>
  <c r="L1047" i="14"/>
  <c r="M1047" i="14" s="1"/>
  <c r="K1047" i="14"/>
  <c r="J1047" i="14"/>
  <c r="I1047" i="14"/>
  <c r="G1047" i="14"/>
  <c r="H1047" i="14" s="1"/>
  <c r="F1047" i="14"/>
  <c r="O1046" i="14"/>
  <c r="N1046" i="14"/>
  <c r="L1046" i="14"/>
  <c r="M1046" i="14" s="1"/>
  <c r="K1046" i="14"/>
  <c r="J1046" i="14"/>
  <c r="I1046" i="14"/>
  <c r="G1046" i="14"/>
  <c r="H1046" i="14" s="1"/>
  <c r="F1046" i="14"/>
  <c r="O1045" i="14"/>
  <c r="N1045" i="14"/>
  <c r="L1045" i="14"/>
  <c r="M1045" i="14" s="1"/>
  <c r="K1045" i="14"/>
  <c r="J1045" i="14"/>
  <c r="I1045" i="14"/>
  <c r="G1045" i="14"/>
  <c r="H1045" i="14" s="1"/>
  <c r="F1045" i="14"/>
  <c r="O1044" i="14"/>
  <c r="N1044" i="14"/>
  <c r="L1044" i="14"/>
  <c r="M1044" i="14" s="1"/>
  <c r="K1044" i="14"/>
  <c r="J1044" i="14"/>
  <c r="I1044" i="14"/>
  <c r="G1044" i="14"/>
  <c r="H1044" i="14" s="1"/>
  <c r="F1044" i="14"/>
  <c r="O1043" i="14"/>
  <c r="N1043" i="14"/>
  <c r="L1043" i="14"/>
  <c r="M1043" i="14" s="1"/>
  <c r="K1043" i="14"/>
  <c r="J1043" i="14"/>
  <c r="I1043" i="14"/>
  <c r="G1043" i="14"/>
  <c r="H1043" i="14" s="1"/>
  <c r="F1043" i="14"/>
  <c r="O1042" i="14"/>
  <c r="N1042" i="14"/>
  <c r="L1042" i="14"/>
  <c r="M1042" i="14" s="1"/>
  <c r="K1042" i="14"/>
  <c r="J1042" i="14"/>
  <c r="I1042" i="14"/>
  <c r="G1042" i="14"/>
  <c r="H1042" i="14" s="1"/>
  <c r="F1042" i="14"/>
  <c r="O1041" i="14"/>
  <c r="N1041" i="14"/>
  <c r="L1041" i="14"/>
  <c r="M1041" i="14" s="1"/>
  <c r="K1041" i="14"/>
  <c r="J1041" i="14"/>
  <c r="I1041" i="14"/>
  <c r="G1041" i="14"/>
  <c r="H1041" i="14" s="1"/>
  <c r="F1041" i="14"/>
  <c r="O1040" i="14"/>
  <c r="N1040" i="14"/>
  <c r="L1040" i="14"/>
  <c r="M1040" i="14" s="1"/>
  <c r="K1040" i="14"/>
  <c r="J1040" i="14"/>
  <c r="I1040" i="14"/>
  <c r="G1040" i="14"/>
  <c r="H1040" i="14" s="1"/>
  <c r="F1040" i="14"/>
  <c r="O1039" i="14"/>
  <c r="N1039" i="14"/>
  <c r="L1039" i="14"/>
  <c r="M1039" i="14" s="1"/>
  <c r="K1039" i="14"/>
  <c r="J1039" i="14"/>
  <c r="I1039" i="14"/>
  <c r="G1039" i="14"/>
  <c r="H1039" i="14" s="1"/>
  <c r="F1039" i="14"/>
  <c r="O1038" i="14"/>
  <c r="N1038" i="14"/>
  <c r="L1038" i="14"/>
  <c r="M1038" i="14" s="1"/>
  <c r="K1038" i="14"/>
  <c r="J1038" i="14"/>
  <c r="I1038" i="14"/>
  <c r="G1038" i="14"/>
  <c r="H1038" i="14" s="1"/>
  <c r="F1038" i="14"/>
  <c r="O1037" i="14"/>
  <c r="N1037" i="14"/>
  <c r="L1037" i="14"/>
  <c r="M1037" i="14" s="1"/>
  <c r="K1037" i="14"/>
  <c r="J1037" i="14"/>
  <c r="I1037" i="14"/>
  <c r="G1037" i="14"/>
  <c r="H1037" i="14" s="1"/>
  <c r="F1037" i="14"/>
  <c r="O1036" i="14"/>
  <c r="N1036" i="14"/>
  <c r="L1036" i="14"/>
  <c r="M1036" i="14" s="1"/>
  <c r="K1036" i="14"/>
  <c r="J1036" i="14"/>
  <c r="I1036" i="14"/>
  <c r="G1036" i="14"/>
  <c r="H1036" i="14" s="1"/>
  <c r="F1036" i="14"/>
  <c r="O1035" i="14"/>
  <c r="N1035" i="14"/>
  <c r="L1035" i="14"/>
  <c r="M1035" i="14" s="1"/>
  <c r="K1035" i="14"/>
  <c r="J1035" i="14"/>
  <c r="I1035" i="14"/>
  <c r="G1035" i="14"/>
  <c r="H1035" i="14" s="1"/>
  <c r="F1035" i="14"/>
  <c r="O1034" i="14"/>
  <c r="N1034" i="14"/>
  <c r="L1034" i="14"/>
  <c r="M1034" i="14" s="1"/>
  <c r="K1034" i="14"/>
  <c r="J1034" i="14"/>
  <c r="I1034" i="14"/>
  <c r="G1034" i="14"/>
  <c r="H1034" i="14" s="1"/>
  <c r="F1034" i="14"/>
  <c r="O1033" i="14"/>
  <c r="N1033" i="14"/>
  <c r="L1033" i="14"/>
  <c r="M1033" i="14" s="1"/>
  <c r="K1033" i="14"/>
  <c r="J1033" i="14"/>
  <c r="I1033" i="14"/>
  <c r="G1033" i="14"/>
  <c r="H1033" i="14" s="1"/>
  <c r="F1033" i="14"/>
  <c r="O1032" i="14"/>
  <c r="N1032" i="14"/>
  <c r="L1032" i="14"/>
  <c r="M1032" i="14" s="1"/>
  <c r="K1032" i="14"/>
  <c r="J1032" i="14"/>
  <c r="I1032" i="14"/>
  <c r="G1032" i="14"/>
  <c r="H1032" i="14" s="1"/>
  <c r="F1032" i="14"/>
  <c r="O1031" i="14"/>
  <c r="N1031" i="14"/>
  <c r="L1031" i="14"/>
  <c r="M1031" i="14" s="1"/>
  <c r="K1031" i="14"/>
  <c r="J1031" i="14"/>
  <c r="I1031" i="14"/>
  <c r="G1031" i="14"/>
  <c r="H1031" i="14" s="1"/>
  <c r="F1031" i="14"/>
  <c r="O1030" i="14"/>
  <c r="N1030" i="14"/>
  <c r="L1030" i="14"/>
  <c r="M1030" i="14" s="1"/>
  <c r="K1030" i="14"/>
  <c r="J1030" i="14"/>
  <c r="I1030" i="14"/>
  <c r="G1030" i="14"/>
  <c r="H1030" i="14" s="1"/>
  <c r="F1030" i="14"/>
  <c r="O1029" i="14"/>
  <c r="N1029" i="14"/>
  <c r="L1029" i="14"/>
  <c r="M1029" i="14" s="1"/>
  <c r="K1029" i="14"/>
  <c r="J1029" i="14"/>
  <c r="I1029" i="14"/>
  <c r="G1029" i="14"/>
  <c r="H1029" i="14" s="1"/>
  <c r="F1029" i="14"/>
  <c r="O1028" i="14"/>
  <c r="N1028" i="14"/>
  <c r="L1028" i="14"/>
  <c r="M1028" i="14" s="1"/>
  <c r="K1028" i="14"/>
  <c r="J1028" i="14"/>
  <c r="I1028" i="14"/>
  <c r="G1028" i="14"/>
  <c r="H1028" i="14" s="1"/>
  <c r="F1028" i="14"/>
  <c r="O1027" i="14"/>
  <c r="N1027" i="14"/>
  <c r="L1027" i="14"/>
  <c r="M1027" i="14" s="1"/>
  <c r="K1027" i="14"/>
  <c r="J1027" i="14"/>
  <c r="I1027" i="14"/>
  <c r="G1027" i="14"/>
  <c r="H1027" i="14" s="1"/>
  <c r="F1027" i="14"/>
  <c r="O1026" i="14"/>
  <c r="N1026" i="14"/>
  <c r="L1026" i="14"/>
  <c r="M1026" i="14" s="1"/>
  <c r="K1026" i="14"/>
  <c r="J1026" i="14"/>
  <c r="I1026" i="14"/>
  <c r="G1026" i="14"/>
  <c r="H1026" i="14" s="1"/>
  <c r="F1026" i="14"/>
  <c r="O1025" i="14"/>
  <c r="N1025" i="14"/>
  <c r="L1025" i="14"/>
  <c r="M1025" i="14" s="1"/>
  <c r="K1025" i="14"/>
  <c r="J1025" i="14"/>
  <c r="I1025" i="14"/>
  <c r="G1025" i="14"/>
  <c r="H1025" i="14" s="1"/>
  <c r="F1025" i="14"/>
  <c r="O1024" i="14"/>
  <c r="N1024" i="14"/>
  <c r="L1024" i="14"/>
  <c r="M1024" i="14" s="1"/>
  <c r="K1024" i="14"/>
  <c r="J1024" i="14"/>
  <c r="I1024" i="14"/>
  <c r="G1024" i="14"/>
  <c r="H1024" i="14" s="1"/>
  <c r="F1024" i="14"/>
  <c r="O1023" i="14"/>
  <c r="N1023" i="14"/>
  <c r="L1023" i="14"/>
  <c r="M1023" i="14" s="1"/>
  <c r="K1023" i="14"/>
  <c r="J1023" i="14"/>
  <c r="I1023" i="14"/>
  <c r="G1023" i="14"/>
  <c r="H1023" i="14" s="1"/>
  <c r="F1023" i="14"/>
  <c r="O1022" i="14"/>
  <c r="N1022" i="14"/>
  <c r="L1022" i="14"/>
  <c r="M1022" i="14" s="1"/>
  <c r="K1022" i="14"/>
  <c r="J1022" i="14"/>
  <c r="I1022" i="14"/>
  <c r="G1022" i="14"/>
  <c r="H1022" i="14" s="1"/>
  <c r="F1022" i="14"/>
  <c r="O1021" i="14"/>
  <c r="N1021" i="14"/>
  <c r="L1021" i="14"/>
  <c r="M1021" i="14" s="1"/>
  <c r="K1021" i="14"/>
  <c r="J1021" i="14"/>
  <c r="I1021" i="14"/>
  <c r="G1021" i="14"/>
  <c r="H1021" i="14" s="1"/>
  <c r="F1021" i="14"/>
  <c r="O1020" i="14"/>
  <c r="N1020" i="14"/>
  <c r="L1020" i="14"/>
  <c r="M1020" i="14" s="1"/>
  <c r="K1020" i="14"/>
  <c r="J1020" i="14"/>
  <c r="I1020" i="14"/>
  <c r="G1020" i="14"/>
  <c r="H1020" i="14" s="1"/>
  <c r="F1020" i="14"/>
  <c r="O1019" i="14"/>
  <c r="N1019" i="14"/>
  <c r="L1019" i="14"/>
  <c r="M1019" i="14" s="1"/>
  <c r="K1019" i="14"/>
  <c r="J1019" i="14"/>
  <c r="I1019" i="14"/>
  <c r="G1019" i="14"/>
  <c r="H1019" i="14" s="1"/>
  <c r="F1019" i="14"/>
  <c r="O1018" i="14"/>
  <c r="N1018" i="14"/>
  <c r="L1018" i="14"/>
  <c r="M1018" i="14" s="1"/>
  <c r="K1018" i="14"/>
  <c r="J1018" i="14"/>
  <c r="I1018" i="14"/>
  <c r="G1018" i="14"/>
  <c r="H1018" i="14" s="1"/>
  <c r="F1018" i="14"/>
  <c r="O1017" i="14"/>
  <c r="N1017" i="14"/>
  <c r="L1017" i="14"/>
  <c r="M1017" i="14" s="1"/>
  <c r="K1017" i="14"/>
  <c r="J1017" i="14"/>
  <c r="I1017" i="14"/>
  <c r="G1017" i="14"/>
  <c r="H1017" i="14" s="1"/>
  <c r="F1017" i="14"/>
  <c r="O1016" i="14"/>
  <c r="N1016" i="14"/>
  <c r="L1016" i="14"/>
  <c r="M1016" i="14" s="1"/>
  <c r="K1016" i="14"/>
  <c r="J1016" i="14"/>
  <c r="I1016" i="14"/>
  <c r="G1016" i="14"/>
  <c r="H1016" i="14" s="1"/>
  <c r="F1016" i="14"/>
  <c r="O1015" i="14"/>
  <c r="N1015" i="14"/>
  <c r="L1015" i="14"/>
  <c r="M1015" i="14" s="1"/>
  <c r="K1015" i="14"/>
  <c r="J1015" i="14"/>
  <c r="I1015" i="14"/>
  <c r="G1015" i="14"/>
  <c r="H1015" i="14" s="1"/>
  <c r="F1015" i="14"/>
  <c r="O1014" i="14"/>
  <c r="N1014" i="14"/>
  <c r="L1014" i="14"/>
  <c r="M1014" i="14" s="1"/>
  <c r="K1014" i="14"/>
  <c r="J1014" i="14"/>
  <c r="I1014" i="14"/>
  <c r="G1014" i="14"/>
  <c r="H1014" i="14" s="1"/>
  <c r="F1014" i="14"/>
  <c r="O1013" i="14"/>
  <c r="N1013" i="14"/>
  <c r="L1013" i="14"/>
  <c r="M1013" i="14" s="1"/>
  <c r="K1013" i="14"/>
  <c r="J1013" i="14"/>
  <c r="I1013" i="14"/>
  <c r="G1013" i="14"/>
  <c r="H1013" i="14" s="1"/>
  <c r="F1013" i="14"/>
  <c r="O1012" i="14"/>
  <c r="N1012" i="14"/>
  <c r="L1012" i="14"/>
  <c r="M1012" i="14" s="1"/>
  <c r="K1012" i="14"/>
  <c r="J1012" i="14"/>
  <c r="I1012" i="14"/>
  <c r="G1012" i="14"/>
  <c r="H1012" i="14" s="1"/>
  <c r="F1012" i="14"/>
  <c r="O1011" i="14"/>
  <c r="N1011" i="14"/>
  <c r="L1011" i="14"/>
  <c r="M1011" i="14" s="1"/>
  <c r="K1011" i="14"/>
  <c r="J1011" i="14"/>
  <c r="I1011" i="14"/>
  <c r="G1011" i="14"/>
  <c r="H1011" i="14" s="1"/>
  <c r="F1011" i="14"/>
  <c r="O1010" i="14"/>
  <c r="N1010" i="14"/>
  <c r="L1010" i="14"/>
  <c r="M1010" i="14" s="1"/>
  <c r="K1010" i="14"/>
  <c r="J1010" i="14"/>
  <c r="I1010" i="14"/>
  <c r="G1010" i="14"/>
  <c r="H1010" i="14" s="1"/>
  <c r="F1010" i="14"/>
  <c r="O1009" i="14"/>
  <c r="N1009" i="14"/>
  <c r="L1009" i="14"/>
  <c r="M1009" i="14" s="1"/>
  <c r="K1009" i="14"/>
  <c r="J1009" i="14"/>
  <c r="I1009" i="14"/>
  <c r="G1009" i="14"/>
  <c r="H1009" i="14" s="1"/>
  <c r="F1009" i="14"/>
  <c r="O1008" i="14"/>
  <c r="N1008" i="14"/>
  <c r="L1008" i="14"/>
  <c r="M1008" i="14" s="1"/>
  <c r="K1008" i="14"/>
  <c r="J1008" i="14"/>
  <c r="I1008" i="14"/>
  <c r="G1008" i="14"/>
  <c r="H1008" i="14" s="1"/>
  <c r="F1008" i="14"/>
  <c r="O1007" i="14"/>
  <c r="N1007" i="14"/>
  <c r="L1007" i="14"/>
  <c r="M1007" i="14" s="1"/>
  <c r="K1007" i="14"/>
  <c r="J1007" i="14"/>
  <c r="I1007" i="14"/>
  <c r="G1007" i="14"/>
  <c r="H1007" i="14" s="1"/>
  <c r="F1007" i="14"/>
  <c r="O1006" i="14"/>
  <c r="N1006" i="14"/>
  <c r="L1006" i="14"/>
  <c r="M1006" i="14" s="1"/>
  <c r="K1006" i="14"/>
  <c r="J1006" i="14"/>
  <c r="I1006" i="14"/>
  <c r="G1006" i="14"/>
  <c r="H1006" i="14" s="1"/>
  <c r="F1006" i="14"/>
  <c r="O1005" i="14"/>
  <c r="N1005" i="14"/>
  <c r="L1005" i="14"/>
  <c r="M1005" i="14" s="1"/>
  <c r="K1005" i="14"/>
  <c r="J1005" i="14"/>
  <c r="I1005" i="14"/>
  <c r="G1005" i="14"/>
  <c r="H1005" i="14" s="1"/>
  <c r="F1005" i="14"/>
  <c r="O1004" i="14"/>
  <c r="N1004" i="14"/>
  <c r="L1004" i="14"/>
  <c r="M1004" i="14" s="1"/>
  <c r="K1004" i="14"/>
  <c r="J1004" i="14"/>
  <c r="I1004" i="14"/>
  <c r="G1004" i="14"/>
  <c r="H1004" i="14" s="1"/>
  <c r="F1004" i="14"/>
  <c r="O1003" i="14"/>
  <c r="N1003" i="14"/>
  <c r="L1003" i="14"/>
  <c r="M1003" i="14" s="1"/>
  <c r="K1003" i="14"/>
  <c r="J1003" i="14"/>
  <c r="I1003" i="14"/>
  <c r="G1003" i="14"/>
  <c r="H1003" i="14" s="1"/>
  <c r="F1003" i="14"/>
  <c r="O1002" i="14"/>
  <c r="N1002" i="14"/>
  <c r="L1002" i="14"/>
  <c r="M1002" i="14" s="1"/>
  <c r="K1002" i="14"/>
  <c r="J1002" i="14"/>
  <c r="I1002" i="14"/>
  <c r="G1002" i="14"/>
  <c r="H1002" i="14" s="1"/>
  <c r="F1002" i="14"/>
  <c r="O1001" i="14"/>
  <c r="N1001" i="14"/>
  <c r="L1001" i="14"/>
  <c r="M1001" i="14" s="1"/>
  <c r="K1001" i="14"/>
  <c r="J1001" i="14"/>
  <c r="I1001" i="14"/>
  <c r="G1001" i="14"/>
  <c r="H1001" i="14" s="1"/>
  <c r="F1001" i="14"/>
  <c r="O1000" i="14"/>
  <c r="N1000" i="14"/>
  <c r="L1000" i="14"/>
  <c r="M1000" i="14" s="1"/>
  <c r="K1000" i="14"/>
  <c r="J1000" i="14"/>
  <c r="I1000" i="14"/>
  <c r="G1000" i="14"/>
  <c r="H1000" i="14" s="1"/>
  <c r="F1000" i="14"/>
  <c r="O999" i="14"/>
  <c r="N999" i="14"/>
  <c r="L999" i="14"/>
  <c r="M999" i="14" s="1"/>
  <c r="K999" i="14"/>
  <c r="J999" i="14"/>
  <c r="I999" i="14"/>
  <c r="G999" i="14"/>
  <c r="H999" i="14" s="1"/>
  <c r="F999" i="14"/>
  <c r="O998" i="14"/>
  <c r="N998" i="14"/>
  <c r="L998" i="14"/>
  <c r="M998" i="14" s="1"/>
  <c r="K998" i="14"/>
  <c r="J998" i="14"/>
  <c r="I998" i="14"/>
  <c r="G998" i="14"/>
  <c r="H998" i="14" s="1"/>
  <c r="F998" i="14"/>
  <c r="O997" i="14"/>
  <c r="N997" i="14"/>
  <c r="L997" i="14"/>
  <c r="M997" i="14" s="1"/>
  <c r="K997" i="14"/>
  <c r="J997" i="14"/>
  <c r="I997" i="14"/>
  <c r="G997" i="14"/>
  <c r="H997" i="14" s="1"/>
  <c r="F997" i="14"/>
  <c r="O996" i="14"/>
  <c r="N996" i="14"/>
  <c r="L996" i="14"/>
  <c r="M996" i="14" s="1"/>
  <c r="K996" i="14"/>
  <c r="J996" i="14"/>
  <c r="I996" i="14"/>
  <c r="G996" i="14"/>
  <c r="H996" i="14" s="1"/>
  <c r="F996" i="14"/>
  <c r="O995" i="14"/>
  <c r="N995" i="14"/>
  <c r="L995" i="14"/>
  <c r="M995" i="14" s="1"/>
  <c r="K995" i="14"/>
  <c r="J995" i="14"/>
  <c r="I995" i="14"/>
  <c r="G995" i="14"/>
  <c r="H995" i="14" s="1"/>
  <c r="F995" i="14"/>
  <c r="O994" i="14"/>
  <c r="N994" i="14"/>
  <c r="L994" i="14"/>
  <c r="M994" i="14" s="1"/>
  <c r="K994" i="14"/>
  <c r="J994" i="14"/>
  <c r="I994" i="14"/>
  <c r="G994" i="14"/>
  <c r="H994" i="14" s="1"/>
  <c r="F994" i="14"/>
  <c r="O993" i="14"/>
  <c r="N993" i="14"/>
  <c r="L993" i="14"/>
  <c r="M993" i="14" s="1"/>
  <c r="K993" i="14"/>
  <c r="J993" i="14"/>
  <c r="I993" i="14"/>
  <c r="G993" i="14"/>
  <c r="H993" i="14" s="1"/>
  <c r="F993" i="14"/>
  <c r="O992" i="14"/>
  <c r="N992" i="14"/>
  <c r="L992" i="14"/>
  <c r="M992" i="14" s="1"/>
  <c r="K992" i="14"/>
  <c r="J992" i="14"/>
  <c r="I992" i="14"/>
  <c r="G992" i="14"/>
  <c r="H992" i="14" s="1"/>
  <c r="F992" i="14"/>
  <c r="O991" i="14"/>
  <c r="N991" i="14"/>
  <c r="L991" i="14"/>
  <c r="M991" i="14" s="1"/>
  <c r="K991" i="14"/>
  <c r="J991" i="14"/>
  <c r="I991" i="14"/>
  <c r="G991" i="14"/>
  <c r="H991" i="14" s="1"/>
  <c r="F991" i="14"/>
  <c r="O990" i="14"/>
  <c r="N990" i="14"/>
  <c r="L990" i="14"/>
  <c r="M990" i="14" s="1"/>
  <c r="K990" i="14"/>
  <c r="J990" i="14"/>
  <c r="I990" i="14"/>
  <c r="G990" i="14"/>
  <c r="H990" i="14" s="1"/>
  <c r="F990" i="14"/>
  <c r="O989" i="14"/>
  <c r="N989" i="14"/>
  <c r="L989" i="14"/>
  <c r="M989" i="14" s="1"/>
  <c r="K989" i="14"/>
  <c r="J989" i="14"/>
  <c r="I989" i="14"/>
  <c r="G989" i="14"/>
  <c r="H989" i="14" s="1"/>
  <c r="F989" i="14"/>
  <c r="O988" i="14"/>
  <c r="N988" i="14"/>
  <c r="L988" i="14"/>
  <c r="M988" i="14" s="1"/>
  <c r="K988" i="14"/>
  <c r="J988" i="14"/>
  <c r="I988" i="14"/>
  <c r="G988" i="14"/>
  <c r="H988" i="14" s="1"/>
  <c r="F988" i="14"/>
  <c r="O987" i="14"/>
  <c r="N987" i="14"/>
  <c r="L987" i="14"/>
  <c r="M987" i="14" s="1"/>
  <c r="K987" i="14"/>
  <c r="J987" i="14"/>
  <c r="I987" i="14"/>
  <c r="G987" i="14"/>
  <c r="H987" i="14" s="1"/>
  <c r="F987" i="14"/>
  <c r="O986" i="14"/>
  <c r="N986" i="14"/>
  <c r="L986" i="14"/>
  <c r="M986" i="14" s="1"/>
  <c r="K986" i="14"/>
  <c r="J986" i="14"/>
  <c r="I986" i="14"/>
  <c r="G986" i="14"/>
  <c r="H986" i="14" s="1"/>
  <c r="F986" i="14"/>
  <c r="O985" i="14"/>
  <c r="N985" i="14"/>
  <c r="L985" i="14"/>
  <c r="M985" i="14" s="1"/>
  <c r="K985" i="14"/>
  <c r="J985" i="14"/>
  <c r="I985" i="14"/>
  <c r="G985" i="14"/>
  <c r="H985" i="14" s="1"/>
  <c r="F985" i="14"/>
  <c r="O984" i="14"/>
  <c r="N984" i="14"/>
  <c r="L984" i="14"/>
  <c r="M984" i="14" s="1"/>
  <c r="K984" i="14"/>
  <c r="J984" i="14"/>
  <c r="I984" i="14"/>
  <c r="G984" i="14"/>
  <c r="H984" i="14" s="1"/>
  <c r="F984" i="14"/>
  <c r="O983" i="14"/>
  <c r="N983" i="14"/>
  <c r="L983" i="14"/>
  <c r="M983" i="14" s="1"/>
  <c r="K983" i="14"/>
  <c r="J983" i="14"/>
  <c r="I983" i="14"/>
  <c r="G983" i="14"/>
  <c r="H983" i="14" s="1"/>
  <c r="F983" i="14"/>
  <c r="O982" i="14"/>
  <c r="N982" i="14"/>
  <c r="L982" i="14"/>
  <c r="M982" i="14" s="1"/>
  <c r="K982" i="14"/>
  <c r="J982" i="14"/>
  <c r="I982" i="14"/>
  <c r="G982" i="14"/>
  <c r="H982" i="14" s="1"/>
  <c r="F982" i="14"/>
  <c r="O981" i="14"/>
  <c r="N981" i="14"/>
  <c r="L981" i="14"/>
  <c r="M981" i="14" s="1"/>
  <c r="K981" i="14"/>
  <c r="J981" i="14"/>
  <c r="I981" i="14"/>
  <c r="G981" i="14"/>
  <c r="H981" i="14" s="1"/>
  <c r="F981" i="14"/>
  <c r="O980" i="14"/>
  <c r="N980" i="14"/>
  <c r="L980" i="14"/>
  <c r="M980" i="14" s="1"/>
  <c r="K980" i="14"/>
  <c r="J980" i="14"/>
  <c r="I980" i="14"/>
  <c r="G980" i="14"/>
  <c r="H980" i="14" s="1"/>
  <c r="F980" i="14"/>
  <c r="O979" i="14"/>
  <c r="N979" i="14"/>
  <c r="L979" i="14"/>
  <c r="M979" i="14" s="1"/>
  <c r="K979" i="14"/>
  <c r="J979" i="14"/>
  <c r="I979" i="14"/>
  <c r="G979" i="14"/>
  <c r="H979" i="14" s="1"/>
  <c r="F979" i="14"/>
  <c r="O978" i="14"/>
  <c r="N978" i="14"/>
  <c r="L978" i="14"/>
  <c r="M978" i="14" s="1"/>
  <c r="K978" i="14"/>
  <c r="J978" i="14"/>
  <c r="I978" i="14"/>
  <c r="G978" i="14"/>
  <c r="H978" i="14" s="1"/>
  <c r="F978" i="14"/>
  <c r="O977" i="14"/>
  <c r="N977" i="14"/>
  <c r="L977" i="14"/>
  <c r="M977" i="14" s="1"/>
  <c r="K977" i="14"/>
  <c r="J977" i="14"/>
  <c r="I977" i="14"/>
  <c r="G977" i="14"/>
  <c r="H977" i="14" s="1"/>
  <c r="F977" i="14"/>
  <c r="O976" i="14"/>
  <c r="N976" i="14"/>
  <c r="L976" i="14"/>
  <c r="M976" i="14" s="1"/>
  <c r="K976" i="14"/>
  <c r="J976" i="14"/>
  <c r="I976" i="14"/>
  <c r="G976" i="14"/>
  <c r="H976" i="14" s="1"/>
  <c r="F976" i="14"/>
  <c r="O975" i="14"/>
  <c r="N975" i="14"/>
  <c r="L975" i="14"/>
  <c r="M975" i="14" s="1"/>
  <c r="K975" i="14"/>
  <c r="J975" i="14"/>
  <c r="I975" i="14"/>
  <c r="G975" i="14"/>
  <c r="H975" i="14" s="1"/>
  <c r="F975" i="14"/>
  <c r="O974" i="14"/>
  <c r="N974" i="14"/>
  <c r="L974" i="14"/>
  <c r="M974" i="14" s="1"/>
  <c r="K974" i="14"/>
  <c r="J974" i="14"/>
  <c r="I974" i="14"/>
  <c r="G974" i="14"/>
  <c r="H974" i="14" s="1"/>
  <c r="F974" i="14"/>
  <c r="O973" i="14"/>
  <c r="N973" i="14"/>
  <c r="L973" i="14"/>
  <c r="M973" i="14" s="1"/>
  <c r="K973" i="14"/>
  <c r="J973" i="14"/>
  <c r="I973" i="14"/>
  <c r="G973" i="14"/>
  <c r="H973" i="14" s="1"/>
  <c r="F973" i="14"/>
  <c r="O972" i="14"/>
  <c r="N972" i="14"/>
  <c r="L972" i="14"/>
  <c r="M972" i="14" s="1"/>
  <c r="K972" i="14"/>
  <c r="J972" i="14"/>
  <c r="I972" i="14"/>
  <c r="G972" i="14"/>
  <c r="H972" i="14" s="1"/>
  <c r="F972" i="14"/>
  <c r="O971" i="14"/>
  <c r="N971" i="14"/>
  <c r="L971" i="14"/>
  <c r="M971" i="14" s="1"/>
  <c r="K971" i="14"/>
  <c r="J971" i="14"/>
  <c r="I971" i="14"/>
  <c r="G971" i="14"/>
  <c r="H971" i="14" s="1"/>
  <c r="F971" i="14"/>
  <c r="O970" i="14"/>
  <c r="N970" i="14"/>
  <c r="L970" i="14"/>
  <c r="M970" i="14" s="1"/>
  <c r="K970" i="14"/>
  <c r="J970" i="14"/>
  <c r="I970" i="14"/>
  <c r="G970" i="14"/>
  <c r="H970" i="14" s="1"/>
  <c r="F970" i="14"/>
  <c r="O969" i="14"/>
  <c r="N969" i="14"/>
  <c r="L969" i="14"/>
  <c r="M969" i="14" s="1"/>
  <c r="K969" i="14"/>
  <c r="J969" i="14"/>
  <c r="I969" i="14"/>
  <c r="G969" i="14"/>
  <c r="H969" i="14" s="1"/>
  <c r="F969" i="14"/>
  <c r="O968" i="14"/>
  <c r="N968" i="14"/>
  <c r="L968" i="14"/>
  <c r="M968" i="14" s="1"/>
  <c r="K968" i="14"/>
  <c r="J968" i="14"/>
  <c r="I968" i="14"/>
  <c r="G968" i="14"/>
  <c r="H968" i="14" s="1"/>
  <c r="F968" i="14"/>
  <c r="O967" i="14"/>
  <c r="N967" i="14"/>
  <c r="L967" i="14"/>
  <c r="M967" i="14" s="1"/>
  <c r="K967" i="14"/>
  <c r="J967" i="14"/>
  <c r="I967" i="14"/>
  <c r="G967" i="14"/>
  <c r="H967" i="14" s="1"/>
  <c r="F967" i="14"/>
  <c r="O966" i="14"/>
  <c r="N966" i="14"/>
  <c r="L966" i="14"/>
  <c r="M966" i="14" s="1"/>
  <c r="K966" i="14"/>
  <c r="J966" i="14"/>
  <c r="I966" i="14"/>
  <c r="G966" i="14"/>
  <c r="H966" i="14" s="1"/>
  <c r="F966" i="14"/>
  <c r="O965" i="14"/>
  <c r="N965" i="14"/>
  <c r="L965" i="14"/>
  <c r="M965" i="14" s="1"/>
  <c r="K965" i="14"/>
  <c r="J965" i="14"/>
  <c r="I965" i="14"/>
  <c r="G965" i="14"/>
  <c r="H965" i="14" s="1"/>
  <c r="F965" i="14"/>
  <c r="O964" i="14"/>
  <c r="N964" i="14"/>
  <c r="L964" i="14"/>
  <c r="M964" i="14" s="1"/>
  <c r="K964" i="14"/>
  <c r="J964" i="14"/>
  <c r="I964" i="14"/>
  <c r="G964" i="14"/>
  <c r="H964" i="14" s="1"/>
  <c r="F964" i="14"/>
  <c r="O963" i="14"/>
  <c r="N963" i="14"/>
  <c r="L963" i="14"/>
  <c r="M963" i="14" s="1"/>
  <c r="K963" i="14"/>
  <c r="J963" i="14"/>
  <c r="I963" i="14"/>
  <c r="G963" i="14"/>
  <c r="H963" i="14" s="1"/>
  <c r="F963" i="14"/>
  <c r="O962" i="14"/>
  <c r="N962" i="14"/>
  <c r="L962" i="14"/>
  <c r="M962" i="14" s="1"/>
  <c r="K962" i="14"/>
  <c r="J962" i="14"/>
  <c r="I962" i="14"/>
  <c r="G962" i="14"/>
  <c r="H962" i="14" s="1"/>
  <c r="F962" i="14"/>
  <c r="O961" i="14"/>
  <c r="N961" i="14"/>
  <c r="L961" i="14"/>
  <c r="M961" i="14" s="1"/>
  <c r="K961" i="14"/>
  <c r="J961" i="14"/>
  <c r="I961" i="14"/>
  <c r="G961" i="14"/>
  <c r="H961" i="14" s="1"/>
  <c r="F961" i="14"/>
  <c r="O960" i="14"/>
  <c r="N960" i="14"/>
  <c r="L960" i="14"/>
  <c r="M960" i="14" s="1"/>
  <c r="K960" i="14"/>
  <c r="J960" i="14"/>
  <c r="I960" i="14"/>
  <c r="G960" i="14"/>
  <c r="H960" i="14" s="1"/>
  <c r="F960" i="14"/>
  <c r="O959" i="14"/>
  <c r="N959" i="14"/>
  <c r="L959" i="14"/>
  <c r="M959" i="14" s="1"/>
  <c r="K959" i="14"/>
  <c r="J959" i="14"/>
  <c r="I959" i="14"/>
  <c r="G959" i="14"/>
  <c r="H959" i="14" s="1"/>
  <c r="F959" i="14"/>
  <c r="O958" i="14"/>
  <c r="N958" i="14"/>
  <c r="L958" i="14"/>
  <c r="M958" i="14" s="1"/>
  <c r="K958" i="14"/>
  <c r="J958" i="14"/>
  <c r="I958" i="14"/>
  <c r="G958" i="14"/>
  <c r="H958" i="14" s="1"/>
  <c r="F958" i="14"/>
  <c r="O957" i="14"/>
  <c r="N957" i="14"/>
  <c r="L957" i="14"/>
  <c r="M957" i="14" s="1"/>
  <c r="K957" i="14"/>
  <c r="J957" i="14"/>
  <c r="I957" i="14"/>
  <c r="G957" i="14"/>
  <c r="H957" i="14" s="1"/>
  <c r="F957" i="14"/>
  <c r="O956" i="14"/>
  <c r="N956" i="14"/>
  <c r="L956" i="14"/>
  <c r="M956" i="14" s="1"/>
  <c r="K956" i="14"/>
  <c r="J956" i="14"/>
  <c r="I956" i="14"/>
  <c r="G956" i="14"/>
  <c r="H956" i="14" s="1"/>
  <c r="F956" i="14"/>
  <c r="O955" i="14"/>
  <c r="N955" i="14"/>
  <c r="L955" i="14"/>
  <c r="M955" i="14" s="1"/>
  <c r="K955" i="14"/>
  <c r="J955" i="14"/>
  <c r="I955" i="14"/>
  <c r="G955" i="14"/>
  <c r="H955" i="14" s="1"/>
  <c r="F955" i="14"/>
  <c r="O954" i="14"/>
  <c r="N954" i="14"/>
  <c r="L954" i="14"/>
  <c r="M954" i="14" s="1"/>
  <c r="K954" i="14"/>
  <c r="J954" i="14"/>
  <c r="I954" i="14"/>
  <c r="G954" i="14"/>
  <c r="H954" i="14" s="1"/>
  <c r="F954" i="14"/>
  <c r="O953" i="14"/>
  <c r="N953" i="14"/>
  <c r="L953" i="14"/>
  <c r="M953" i="14" s="1"/>
  <c r="K953" i="14"/>
  <c r="J953" i="14"/>
  <c r="I953" i="14"/>
  <c r="G953" i="14"/>
  <c r="H953" i="14" s="1"/>
  <c r="F953" i="14"/>
  <c r="O952" i="14"/>
  <c r="N952" i="14"/>
  <c r="L952" i="14"/>
  <c r="M952" i="14" s="1"/>
  <c r="K952" i="14"/>
  <c r="J952" i="14"/>
  <c r="I952" i="14"/>
  <c r="G952" i="14"/>
  <c r="H952" i="14" s="1"/>
  <c r="F952" i="14"/>
  <c r="O951" i="14"/>
  <c r="N951" i="14"/>
  <c r="L951" i="14"/>
  <c r="M951" i="14" s="1"/>
  <c r="K951" i="14"/>
  <c r="J951" i="14"/>
  <c r="I951" i="14"/>
  <c r="G951" i="14"/>
  <c r="H951" i="14" s="1"/>
  <c r="F951" i="14"/>
  <c r="O950" i="14"/>
  <c r="N950" i="14"/>
  <c r="L950" i="14"/>
  <c r="M950" i="14" s="1"/>
  <c r="K950" i="14"/>
  <c r="J950" i="14"/>
  <c r="I950" i="14"/>
  <c r="G950" i="14"/>
  <c r="H950" i="14" s="1"/>
  <c r="F950" i="14"/>
  <c r="O949" i="14"/>
  <c r="N949" i="14"/>
  <c r="L949" i="14"/>
  <c r="M949" i="14" s="1"/>
  <c r="K949" i="14"/>
  <c r="J949" i="14"/>
  <c r="I949" i="14"/>
  <c r="G949" i="14"/>
  <c r="H949" i="14" s="1"/>
  <c r="F949" i="14"/>
  <c r="O948" i="14"/>
  <c r="N948" i="14"/>
  <c r="L948" i="14"/>
  <c r="M948" i="14" s="1"/>
  <c r="K948" i="14"/>
  <c r="J948" i="14"/>
  <c r="I948" i="14"/>
  <c r="G948" i="14"/>
  <c r="H948" i="14" s="1"/>
  <c r="F948" i="14"/>
  <c r="O947" i="14"/>
  <c r="N947" i="14"/>
  <c r="L947" i="14"/>
  <c r="M947" i="14" s="1"/>
  <c r="K947" i="14"/>
  <c r="J947" i="14"/>
  <c r="I947" i="14"/>
  <c r="G947" i="14"/>
  <c r="H947" i="14" s="1"/>
  <c r="F947" i="14"/>
  <c r="O946" i="14"/>
  <c r="N946" i="14"/>
  <c r="L946" i="14"/>
  <c r="M946" i="14" s="1"/>
  <c r="K946" i="14"/>
  <c r="J946" i="14"/>
  <c r="I946" i="14"/>
  <c r="G946" i="14"/>
  <c r="H946" i="14" s="1"/>
  <c r="F946" i="14"/>
  <c r="O945" i="14"/>
  <c r="N945" i="14"/>
  <c r="L945" i="14"/>
  <c r="M945" i="14" s="1"/>
  <c r="K945" i="14"/>
  <c r="J945" i="14"/>
  <c r="I945" i="14"/>
  <c r="G945" i="14"/>
  <c r="H945" i="14" s="1"/>
  <c r="F945" i="14"/>
  <c r="O944" i="14"/>
  <c r="N944" i="14"/>
  <c r="L944" i="14"/>
  <c r="M944" i="14" s="1"/>
  <c r="K944" i="14"/>
  <c r="J944" i="14"/>
  <c r="I944" i="14"/>
  <c r="G944" i="14"/>
  <c r="H944" i="14" s="1"/>
  <c r="F944" i="14"/>
  <c r="O943" i="14"/>
  <c r="N943" i="14"/>
  <c r="L943" i="14"/>
  <c r="M943" i="14" s="1"/>
  <c r="K943" i="14"/>
  <c r="J943" i="14"/>
  <c r="I943" i="14"/>
  <c r="G943" i="14"/>
  <c r="H943" i="14" s="1"/>
  <c r="F943" i="14"/>
  <c r="O942" i="14"/>
  <c r="N942" i="14"/>
  <c r="L942" i="14"/>
  <c r="M942" i="14" s="1"/>
  <c r="K942" i="14"/>
  <c r="J942" i="14"/>
  <c r="I942" i="14"/>
  <c r="G942" i="14"/>
  <c r="H942" i="14" s="1"/>
  <c r="F942" i="14"/>
  <c r="O941" i="14"/>
  <c r="N941" i="14"/>
  <c r="L941" i="14"/>
  <c r="M941" i="14" s="1"/>
  <c r="K941" i="14"/>
  <c r="J941" i="14"/>
  <c r="I941" i="14"/>
  <c r="G941" i="14"/>
  <c r="H941" i="14" s="1"/>
  <c r="F941" i="14"/>
  <c r="O940" i="14"/>
  <c r="N940" i="14"/>
  <c r="L940" i="14"/>
  <c r="M940" i="14" s="1"/>
  <c r="K940" i="14"/>
  <c r="J940" i="14"/>
  <c r="I940" i="14"/>
  <c r="G940" i="14"/>
  <c r="H940" i="14" s="1"/>
  <c r="F940" i="14"/>
  <c r="O939" i="14"/>
  <c r="N939" i="14"/>
  <c r="L939" i="14"/>
  <c r="M939" i="14" s="1"/>
  <c r="K939" i="14"/>
  <c r="J939" i="14"/>
  <c r="I939" i="14"/>
  <c r="G939" i="14"/>
  <c r="H939" i="14" s="1"/>
  <c r="F939" i="14"/>
  <c r="O938" i="14"/>
  <c r="N938" i="14"/>
  <c r="L938" i="14"/>
  <c r="M938" i="14" s="1"/>
  <c r="K938" i="14"/>
  <c r="J938" i="14"/>
  <c r="I938" i="14"/>
  <c r="G938" i="14"/>
  <c r="H938" i="14" s="1"/>
  <c r="F938" i="14"/>
  <c r="O937" i="14"/>
  <c r="N937" i="14"/>
  <c r="L937" i="14"/>
  <c r="M937" i="14" s="1"/>
  <c r="K937" i="14"/>
  <c r="J937" i="14"/>
  <c r="I937" i="14"/>
  <c r="G937" i="14"/>
  <c r="H937" i="14" s="1"/>
  <c r="F937" i="14"/>
  <c r="O936" i="14"/>
  <c r="N936" i="14"/>
  <c r="L936" i="14"/>
  <c r="M936" i="14" s="1"/>
  <c r="K936" i="14"/>
  <c r="J936" i="14"/>
  <c r="I936" i="14"/>
  <c r="G936" i="14"/>
  <c r="H936" i="14" s="1"/>
  <c r="F936" i="14"/>
  <c r="O935" i="14"/>
  <c r="N935" i="14"/>
  <c r="L935" i="14"/>
  <c r="M935" i="14" s="1"/>
  <c r="K935" i="14"/>
  <c r="J935" i="14"/>
  <c r="I935" i="14"/>
  <c r="G935" i="14"/>
  <c r="H935" i="14" s="1"/>
  <c r="F935" i="14"/>
  <c r="O934" i="14"/>
  <c r="N934" i="14"/>
  <c r="L934" i="14"/>
  <c r="M934" i="14" s="1"/>
  <c r="K934" i="14"/>
  <c r="J934" i="14"/>
  <c r="I934" i="14"/>
  <c r="G934" i="14"/>
  <c r="H934" i="14" s="1"/>
  <c r="F934" i="14"/>
  <c r="O933" i="14"/>
  <c r="N933" i="14"/>
  <c r="L933" i="14"/>
  <c r="M933" i="14" s="1"/>
  <c r="K933" i="14"/>
  <c r="J933" i="14"/>
  <c r="I933" i="14"/>
  <c r="G933" i="14"/>
  <c r="H933" i="14" s="1"/>
  <c r="F933" i="14"/>
  <c r="O932" i="14"/>
  <c r="N932" i="14"/>
  <c r="L932" i="14"/>
  <c r="M932" i="14" s="1"/>
  <c r="K932" i="14"/>
  <c r="J932" i="14"/>
  <c r="I932" i="14"/>
  <c r="G932" i="14"/>
  <c r="H932" i="14" s="1"/>
  <c r="F932" i="14"/>
  <c r="O931" i="14"/>
  <c r="N931" i="14"/>
  <c r="L931" i="14"/>
  <c r="M931" i="14" s="1"/>
  <c r="K931" i="14"/>
  <c r="J931" i="14"/>
  <c r="I931" i="14"/>
  <c r="G931" i="14"/>
  <c r="H931" i="14" s="1"/>
  <c r="F931" i="14"/>
  <c r="O930" i="14"/>
  <c r="N930" i="14"/>
  <c r="L930" i="14"/>
  <c r="M930" i="14" s="1"/>
  <c r="K930" i="14"/>
  <c r="J930" i="14"/>
  <c r="I930" i="14"/>
  <c r="G930" i="14"/>
  <c r="H930" i="14" s="1"/>
  <c r="F930" i="14"/>
  <c r="O929" i="14"/>
  <c r="N929" i="14"/>
  <c r="L929" i="14"/>
  <c r="M929" i="14" s="1"/>
  <c r="K929" i="14"/>
  <c r="J929" i="14"/>
  <c r="I929" i="14"/>
  <c r="G929" i="14"/>
  <c r="H929" i="14" s="1"/>
  <c r="F929" i="14"/>
  <c r="O928" i="14"/>
  <c r="N928" i="14"/>
  <c r="L928" i="14"/>
  <c r="M928" i="14" s="1"/>
  <c r="K928" i="14"/>
  <c r="J928" i="14"/>
  <c r="I928" i="14"/>
  <c r="G928" i="14"/>
  <c r="H928" i="14" s="1"/>
  <c r="F928" i="14"/>
  <c r="O927" i="14"/>
  <c r="N927" i="14"/>
  <c r="L927" i="14"/>
  <c r="M927" i="14" s="1"/>
  <c r="K927" i="14"/>
  <c r="J927" i="14"/>
  <c r="I927" i="14"/>
  <c r="G927" i="14"/>
  <c r="H927" i="14" s="1"/>
  <c r="F927" i="14"/>
  <c r="O926" i="14"/>
  <c r="N926" i="14"/>
  <c r="L926" i="14"/>
  <c r="M926" i="14" s="1"/>
  <c r="K926" i="14"/>
  <c r="J926" i="14"/>
  <c r="I926" i="14"/>
  <c r="G926" i="14"/>
  <c r="H926" i="14" s="1"/>
  <c r="F926" i="14"/>
  <c r="O925" i="14"/>
  <c r="N925" i="14"/>
  <c r="L925" i="14"/>
  <c r="M925" i="14" s="1"/>
  <c r="K925" i="14"/>
  <c r="J925" i="14"/>
  <c r="I925" i="14"/>
  <c r="G925" i="14"/>
  <c r="H925" i="14" s="1"/>
  <c r="F925" i="14"/>
  <c r="O924" i="14"/>
  <c r="N924" i="14"/>
  <c r="L924" i="14"/>
  <c r="M924" i="14" s="1"/>
  <c r="K924" i="14"/>
  <c r="J924" i="14"/>
  <c r="I924" i="14"/>
  <c r="G924" i="14"/>
  <c r="H924" i="14" s="1"/>
  <c r="F924" i="14"/>
  <c r="O923" i="14"/>
  <c r="N923" i="14"/>
  <c r="L923" i="14"/>
  <c r="M923" i="14" s="1"/>
  <c r="K923" i="14"/>
  <c r="J923" i="14"/>
  <c r="I923" i="14"/>
  <c r="G923" i="14"/>
  <c r="H923" i="14" s="1"/>
  <c r="F923" i="14"/>
  <c r="O922" i="14"/>
  <c r="N922" i="14"/>
  <c r="L922" i="14"/>
  <c r="M922" i="14" s="1"/>
  <c r="K922" i="14"/>
  <c r="J922" i="14"/>
  <c r="I922" i="14"/>
  <c r="G922" i="14"/>
  <c r="H922" i="14" s="1"/>
  <c r="F922" i="14"/>
  <c r="O921" i="14"/>
  <c r="N921" i="14"/>
  <c r="L921" i="14"/>
  <c r="M921" i="14" s="1"/>
  <c r="K921" i="14"/>
  <c r="J921" i="14"/>
  <c r="I921" i="14"/>
  <c r="G921" i="14"/>
  <c r="H921" i="14" s="1"/>
  <c r="F921" i="14"/>
  <c r="O920" i="14"/>
  <c r="N920" i="14"/>
  <c r="L920" i="14"/>
  <c r="M920" i="14" s="1"/>
  <c r="K920" i="14"/>
  <c r="J920" i="14"/>
  <c r="I920" i="14"/>
  <c r="G920" i="14"/>
  <c r="H920" i="14" s="1"/>
  <c r="F920" i="14"/>
  <c r="O919" i="14"/>
  <c r="N919" i="14"/>
  <c r="L919" i="14"/>
  <c r="M919" i="14" s="1"/>
  <c r="K919" i="14"/>
  <c r="J919" i="14"/>
  <c r="I919" i="14"/>
  <c r="G919" i="14"/>
  <c r="H919" i="14" s="1"/>
  <c r="F919" i="14"/>
  <c r="O918" i="14"/>
  <c r="N918" i="14"/>
  <c r="L918" i="14"/>
  <c r="M918" i="14" s="1"/>
  <c r="K918" i="14"/>
  <c r="J918" i="14"/>
  <c r="I918" i="14"/>
  <c r="G918" i="14"/>
  <c r="H918" i="14" s="1"/>
  <c r="F918" i="14"/>
  <c r="O917" i="14"/>
  <c r="N917" i="14"/>
  <c r="L917" i="14"/>
  <c r="M917" i="14" s="1"/>
  <c r="K917" i="14"/>
  <c r="J917" i="14"/>
  <c r="I917" i="14"/>
  <c r="G917" i="14"/>
  <c r="H917" i="14" s="1"/>
  <c r="F917" i="14"/>
  <c r="O916" i="14"/>
  <c r="N916" i="14"/>
  <c r="L916" i="14"/>
  <c r="M916" i="14" s="1"/>
  <c r="K916" i="14"/>
  <c r="J916" i="14"/>
  <c r="I916" i="14"/>
  <c r="G916" i="14"/>
  <c r="H916" i="14" s="1"/>
  <c r="F916" i="14"/>
  <c r="O915" i="14"/>
  <c r="N915" i="14"/>
  <c r="L915" i="14"/>
  <c r="M915" i="14" s="1"/>
  <c r="K915" i="14"/>
  <c r="J915" i="14"/>
  <c r="I915" i="14"/>
  <c r="G915" i="14"/>
  <c r="H915" i="14" s="1"/>
  <c r="F915" i="14"/>
  <c r="O914" i="14"/>
  <c r="N914" i="14"/>
  <c r="L914" i="14"/>
  <c r="M914" i="14" s="1"/>
  <c r="K914" i="14"/>
  <c r="J914" i="14"/>
  <c r="I914" i="14"/>
  <c r="G914" i="14"/>
  <c r="H914" i="14" s="1"/>
  <c r="F914" i="14"/>
  <c r="O913" i="14"/>
  <c r="N913" i="14"/>
  <c r="L913" i="14"/>
  <c r="M913" i="14" s="1"/>
  <c r="K913" i="14"/>
  <c r="J913" i="14"/>
  <c r="I913" i="14"/>
  <c r="G913" i="14"/>
  <c r="H913" i="14" s="1"/>
  <c r="F913" i="14"/>
  <c r="O912" i="14"/>
  <c r="N912" i="14"/>
  <c r="L912" i="14"/>
  <c r="M912" i="14" s="1"/>
  <c r="K912" i="14"/>
  <c r="J912" i="14"/>
  <c r="I912" i="14"/>
  <c r="G912" i="14"/>
  <c r="H912" i="14" s="1"/>
  <c r="F912" i="14"/>
  <c r="O911" i="14"/>
  <c r="N911" i="14"/>
  <c r="L911" i="14"/>
  <c r="M911" i="14" s="1"/>
  <c r="K911" i="14"/>
  <c r="J911" i="14"/>
  <c r="I911" i="14"/>
  <c r="G911" i="14"/>
  <c r="H911" i="14" s="1"/>
  <c r="F911" i="14"/>
  <c r="O910" i="14"/>
  <c r="N910" i="14"/>
  <c r="L910" i="14"/>
  <c r="M910" i="14" s="1"/>
  <c r="K910" i="14"/>
  <c r="J910" i="14"/>
  <c r="I910" i="14"/>
  <c r="G910" i="14"/>
  <c r="H910" i="14" s="1"/>
  <c r="F910" i="14"/>
  <c r="O909" i="14"/>
  <c r="N909" i="14"/>
  <c r="L909" i="14"/>
  <c r="M909" i="14" s="1"/>
  <c r="K909" i="14"/>
  <c r="J909" i="14"/>
  <c r="I909" i="14"/>
  <c r="G909" i="14"/>
  <c r="H909" i="14" s="1"/>
  <c r="F909" i="14"/>
  <c r="O908" i="14"/>
  <c r="N908" i="14"/>
  <c r="L908" i="14"/>
  <c r="M908" i="14" s="1"/>
  <c r="K908" i="14"/>
  <c r="J908" i="14"/>
  <c r="I908" i="14"/>
  <c r="G908" i="14"/>
  <c r="H908" i="14" s="1"/>
  <c r="F908" i="14"/>
  <c r="O907" i="14"/>
  <c r="N907" i="14"/>
  <c r="L907" i="14"/>
  <c r="M907" i="14" s="1"/>
  <c r="K907" i="14"/>
  <c r="J907" i="14"/>
  <c r="I907" i="14"/>
  <c r="G907" i="14"/>
  <c r="H907" i="14" s="1"/>
  <c r="F907" i="14"/>
  <c r="O906" i="14"/>
  <c r="N906" i="14"/>
  <c r="L906" i="14"/>
  <c r="M906" i="14" s="1"/>
  <c r="K906" i="14"/>
  <c r="J906" i="14"/>
  <c r="I906" i="14"/>
  <c r="G906" i="14"/>
  <c r="H906" i="14" s="1"/>
  <c r="F906" i="14"/>
  <c r="O905" i="14"/>
  <c r="N905" i="14"/>
  <c r="L905" i="14"/>
  <c r="M905" i="14" s="1"/>
  <c r="K905" i="14"/>
  <c r="J905" i="14"/>
  <c r="I905" i="14"/>
  <c r="G905" i="14"/>
  <c r="H905" i="14" s="1"/>
  <c r="F905" i="14"/>
  <c r="O904" i="14"/>
  <c r="N904" i="14"/>
  <c r="L904" i="14"/>
  <c r="M904" i="14" s="1"/>
  <c r="K904" i="14"/>
  <c r="J904" i="14"/>
  <c r="I904" i="14"/>
  <c r="G904" i="14"/>
  <c r="H904" i="14" s="1"/>
  <c r="F904" i="14"/>
  <c r="O903" i="14"/>
  <c r="N903" i="14"/>
  <c r="L903" i="14"/>
  <c r="M903" i="14" s="1"/>
  <c r="K903" i="14"/>
  <c r="J903" i="14"/>
  <c r="I903" i="14"/>
  <c r="G903" i="14"/>
  <c r="H903" i="14" s="1"/>
  <c r="F903" i="14"/>
  <c r="O902" i="14"/>
  <c r="N902" i="14"/>
  <c r="L902" i="14"/>
  <c r="M902" i="14" s="1"/>
  <c r="K902" i="14"/>
  <c r="J902" i="14"/>
  <c r="I902" i="14"/>
  <c r="G902" i="14"/>
  <c r="H902" i="14" s="1"/>
  <c r="F902" i="14"/>
  <c r="O901" i="14"/>
  <c r="N901" i="14"/>
  <c r="L901" i="14"/>
  <c r="M901" i="14" s="1"/>
  <c r="K901" i="14"/>
  <c r="J901" i="14"/>
  <c r="I901" i="14"/>
  <c r="G901" i="14"/>
  <c r="H901" i="14" s="1"/>
  <c r="F901" i="14"/>
  <c r="O900" i="14"/>
  <c r="N900" i="14"/>
  <c r="L900" i="14"/>
  <c r="M900" i="14" s="1"/>
  <c r="K900" i="14"/>
  <c r="J900" i="14"/>
  <c r="I900" i="14"/>
  <c r="G900" i="14"/>
  <c r="H900" i="14" s="1"/>
  <c r="F900" i="14"/>
  <c r="O899" i="14"/>
  <c r="N899" i="14"/>
  <c r="L899" i="14"/>
  <c r="M899" i="14" s="1"/>
  <c r="K899" i="14"/>
  <c r="J899" i="14"/>
  <c r="I899" i="14"/>
  <c r="G899" i="14"/>
  <c r="H899" i="14" s="1"/>
  <c r="F899" i="14"/>
  <c r="O898" i="14"/>
  <c r="N898" i="14"/>
  <c r="L898" i="14"/>
  <c r="M898" i="14" s="1"/>
  <c r="K898" i="14"/>
  <c r="J898" i="14"/>
  <c r="I898" i="14"/>
  <c r="G898" i="14"/>
  <c r="H898" i="14" s="1"/>
  <c r="F898" i="14"/>
  <c r="O897" i="14"/>
  <c r="N897" i="14"/>
  <c r="L897" i="14"/>
  <c r="M897" i="14" s="1"/>
  <c r="K897" i="14"/>
  <c r="J897" i="14"/>
  <c r="I897" i="14"/>
  <c r="G897" i="14"/>
  <c r="H897" i="14" s="1"/>
  <c r="F897" i="14"/>
  <c r="O896" i="14"/>
  <c r="N896" i="14"/>
  <c r="L896" i="14"/>
  <c r="M896" i="14" s="1"/>
  <c r="K896" i="14"/>
  <c r="J896" i="14"/>
  <c r="I896" i="14"/>
  <c r="G896" i="14"/>
  <c r="H896" i="14" s="1"/>
  <c r="F896" i="14"/>
  <c r="O895" i="14"/>
  <c r="N895" i="14"/>
  <c r="L895" i="14"/>
  <c r="M895" i="14" s="1"/>
  <c r="K895" i="14"/>
  <c r="J895" i="14"/>
  <c r="I895" i="14"/>
  <c r="G895" i="14"/>
  <c r="H895" i="14" s="1"/>
  <c r="F895" i="14"/>
  <c r="O894" i="14"/>
  <c r="N894" i="14"/>
  <c r="L894" i="14"/>
  <c r="M894" i="14" s="1"/>
  <c r="K894" i="14"/>
  <c r="J894" i="14"/>
  <c r="I894" i="14"/>
  <c r="G894" i="14"/>
  <c r="H894" i="14" s="1"/>
  <c r="F894" i="14"/>
  <c r="O893" i="14"/>
  <c r="N893" i="14"/>
  <c r="L893" i="14"/>
  <c r="M893" i="14" s="1"/>
  <c r="K893" i="14"/>
  <c r="J893" i="14"/>
  <c r="I893" i="14"/>
  <c r="G893" i="14"/>
  <c r="H893" i="14" s="1"/>
  <c r="F893" i="14"/>
  <c r="O892" i="14"/>
  <c r="N892" i="14"/>
  <c r="L892" i="14"/>
  <c r="M892" i="14" s="1"/>
  <c r="K892" i="14"/>
  <c r="J892" i="14"/>
  <c r="I892" i="14"/>
  <c r="G892" i="14"/>
  <c r="H892" i="14" s="1"/>
  <c r="F892" i="14"/>
  <c r="O891" i="14"/>
  <c r="N891" i="14"/>
  <c r="L891" i="14"/>
  <c r="M891" i="14" s="1"/>
  <c r="K891" i="14"/>
  <c r="J891" i="14"/>
  <c r="I891" i="14"/>
  <c r="G891" i="14"/>
  <c r="H891" i="14" s="1"/>
  <c r="F891" i="14"/>
  <c r="O890" i="14"/>
  <c r="N890" i="14"/>
  <c r="L890" i="14"/>
  <c r="M890" i="14" s="1"/>
  <c r="K890" i="14"/>
  <c r="J890" i="14"/>
  <c r="I890" i="14"/>
  <c r="G890" i="14"/>
  <c r="H890" i="14" s="1"/>
  <c r="F890" i="14"/>
  <c r="O889" i="14"/>
  <c r="N889" i="14"/>
  <c r="L889" i="14"/>
  <c r="M889" i="14" s="1"/>
  <c r="K889" i="14"/>
  <c r="J889" i="14"/>
  <c r="I889" i="14"/>
  <c r="G889" i="14"/>
  <c r="H889" i="14" s="1"/>
  <c r="F889" i="14"/>
  <c r="O888" i="14"/>
  <c r="N888" i="14"/>
  <c r="L888" i="14"/>
  <c r="M888" i="14" s="1"/>
  <c r="K888" i="14"/>
  <c r="J888" i="14"/>
  <c r="I888" i="14"/>
  <c r="G888" i="14"/>
  <c r="H888" i="14" s="1"/>
  <c r="F888" i="14"/>
  <c r="O887" i="14"/>
  <c r="N887" i="14"/>
  <c r="L887" i="14"/>
  <c r="M887" i="14" s="1"/>
  <c r="K887" i="14"/>
  <c r="J887" i="14"/>
  <c r="I887" i="14"/>
  <c r="G887" i="14"/>
  <c r="H887" i="14" s="1"/>
  <c r="F887" i="14"/>
  <c r="O886" i="14"/>
  <c r="N886" i="14"/>
  <c r="L886" i="14"/>
  <c r="M886" i="14" s="1"/>
  <c r="K886" i="14"/>
  <c r="J886" i="14"/>
  <c r="I886" i="14"/>
  <c r="G886" i="14"/>
  <c r="H886" i="14" s="1"/>
  <c r="F886" i="14"/>
  <c r="O885" i="14"/>
  <c r="N885" i="14"/>
  <c r="L885" i="14"/>
  <c r="M885" i="14" s="1"/>
  <c r="K885" i="14"/>
  <c r="J885" i="14"/>
  <c r="I885" i="14"/>
  <c r="G885" i="14"/>
  <c r="H885" i="14" s="1"/>
  <c r="F885" i="14"/>
  <c r="O884" i="14"/>
  <c r="N884" i="14"/>
  <c r="L884" i="14"/>
  <c r="M884" i="14" s="1"/>
  <c r="K884" i="14"/>
  <c r="J884" i="14"/>
  <c r="I884" i="14"/>
  <c r="G884" i="14"/>
  <c r="H884" i="14" s="1"/>
  <c r="F884" i="14"/>
  <c r="O883" i="14"/>
  <c r="N883" i="14"/>
  <c r="L883" i="14"/>
  <c r="M883" i="14" s="1"/>
  <c r="K883" i="14"/>
  <c r="J883" i="14"/>
  <c r="I883" i="14"/>
  <c r="G883" i="14"/>
  <c r="H883" i="14" s="1"/>
  <c r="F883" i="14"/>
  <c r="O882" i="14"/>
  <c r="N882" i="14"/>
  <c r="L882" i="14"/>
  <c r="M882" i="14" s="1"/>
  <c r="K882" i="14"/>
  <c r="J882" i="14"/>
  <c r="I882" i="14"/>
  <c r="G882" i="14"/>
  <c r="H882" i="14" s="1"/>
  <c r="F882" i="14"/>
  <c r="O881" i="14"/>
  <c r="N881" i="14"/>
  <c r="L881" i="14"/>
  <c r="M881" i="14" s="1"/>
  <c r="K881" i="14"/>
  <c r="J881" i="14"/>
  <c r="I881" i="14"/>
  <c r="G881" i="14"/>
  <c r="H881" i="14" s="1"/>
  <c r="F881" i="14"/>
  <c r="O880" i="14"/>
  <c r="N880" i="14"/>
  <c r="L880" i="14"/>
  <c r="M880" i="14" s="1"/>
  <c r="K880" i="14"/>
  <c r="J880" i="14"/>
  <c r="I880" i="14"/>
  <c r="G880" i="14"/>
  <c r="H880" i="14" s="1"/>
  <c r="F880" i="14"/>
  <c r="O879" i="14"/>
  <c r="N879" i="14"/>
  <c r="L879" i="14"/>
  <c r="M879" i="14" s="1"/>
  <c r="K879" i="14"/>
  <c r="J879" i="14"/>
  <c r="I879" i="14"/>
  <c r="G879" i="14"/>
  <c r="H879" i="14" s="1"/>
  <c r="F879" i="14"/>
  <c r="O878" i="14"/>
  <c r="N878" i="14"/>
  <c r="L878" i="14"/>
  <c r="M878" i="14" s="1"/>
  <c r="K878" i="14"/>
  <c r="J878" i="14"/>
  <c r="I878" i="14"/>
  <c r="G878" i="14"/>
  <c r="H878" i="14" s="1"/>
  <c r="F878" i="14"/>
  <c r="O877" i="14"/>
  <c r="N877" i="14"/>
  <c r="L877" i="14"/>
  <c r="M877" i="14" s="1"/>
  <c r="K877" i="14"/>
  <c r="J877" i="14"/>
  <c r="I877" i="14"/>
  <c r="G877" i="14"/>
  <c r="H877" i="14" s="1"/>
  <c r="F877" i="14"/>
  <c r="O876" i="14"/>
  <c r="N876" i="14"/>
  <c r="L876" i="14"/>
  <c r="M876" i="14" s="1"/>
  <c r="K876" i="14"/>
  <c r="J876" i="14"/>
  <c r="I876" i="14"/>
  <c r="G876" i="14"/>
  <c r="H876" i="14" s="1"/>
  <c r="F876" i="14"/>
  <c r="O875" i="14"/>
  <c r="N875" i="14"/>
  <c r="L875" i="14"/>
  <c r="M875" i="14" s="1"/>
  <c r="K875" i="14"/>
  <c r="J875" i="14"/>
  <c r="I875" i="14"/>
  <c r="G875" i="14"/>
  <c r="H875" i="14" s="1"/>
  <c r="F875" i="14"/>
  <c r="O874" i="14"/>
  <c r="N874" i="14"/>
  <c r="L874" i="14"/>
  <c r="M874" i="14" s="1"/>
  <c r="K874" i="14"/>
  <c r="J874" i="14"/>
  <c r="I874" i="14"/>
  <c r="G874" i="14"/>
  <c r="H874" i="14" s="1"/>
  <c r="F874" i="14"/>
  <c r="O873" i="14"/>
  <c r="N873" i="14"/>
  <c r="L873" i="14"/>
  <c r="M873" i="14" s="1"/>
  <c r="K873" i="14"/>
  <c r="J873" i="14"/>
  <c r="I873" i="14"/>
  <c r="G873" i="14"/>
  <c r="H873" i="14" s="1"/>
  <c r="F873" i="14"/>
  <c r="O872" i="14"/>
  <c r="N872" i="14"/>
  <c r="L872" i="14"/>
  <c r="M872" i="14" s="1"/>
  <c r="K872" i="14"/>
  <c r="J872" i="14"/>
  <c r="I872" i="14"/>
  <c r="G872" i="14"/>
  <c r="H872" i="14" s="1"/>
  <c r="F872" i="14"/>
  <c r="O871" i="14"/>
  <c r="N871" i="14"/>
  <c r="L871" i="14"/>
  <c r="M871" i="14" s="1"/>
  <c r="K871" i="14"/>
  <c r="J871" i="14"/>
  <c r="I871" i="14"/>
  <c r="G871" i="14"/>
  <c r="H871" i="14" s="1"/>
  <c r="F871" i="14"/>
  <c r="O870" i="14"/>
  <c r="N870" i="14"/>
  <c r="L870" i="14"/>
  <c r="M870" i="14" s="1"/>
  <c r="K870" i="14"/>
  <c r="J870" i="14"/>
  <c r="I870" i="14"/>
  <c r="G870" i="14"/>
  <c r="H870" i="14" s="1"/>
  <c r="F870" i="14"/>
  <c r="O869" i="14"/>
  <c r="N869" i="14"/>
  <c r="L869" i="14"/>
  <c r="M869" i="14" s="1"/>
  <c r="K869" i="14"/>
  <c r="J869" i="14"/>
  <c r="I869" i="14"/>
  <c r="G869" i="14"/>
  <c r="H869" i="14" s="1"/>
  <c r="F869" i="14"/>
  <c r="O868" i="14"/>
  <c r="N868" i="14"/>
  <c r="L868" i="14"/>
  <c r="M868" i="14" s="1"/>
  <c r="K868" i="14"/>
  <c r="J868" i="14"/>
  <c r="I868" i="14"/>
  <c r="G868" i="14"/>
  <c r="H868" i="14" s="1"/>
  <c r="F868" i="14"/>
  <c r="O867" i="14"/>
  <c r="N867" i="14"/>
  <c r="L867" i="14"/>
  <c r="M867" i="14" s="1"/>
  <c r="K867" i="14"/>
  <c r="J867" i="14"/>
  <c r="I867" i="14"/>
  <c r="G867" i="14"/>
  <c r="H867" i="14" s="1"/>
  <c r="F867" i="14"/>
  <c r="O866" i="14"/>
  <c r="N866" i="14"/>
  <c r="L866" i="14"/>
  <c r="M866" i="14" s="1"/>
  <c r="K866" i="14"/>
  <c r="J866" i="14"/>
  <c r="I866" i="14"/>
  <c r="G866" i="14"/>
  <c r="H866" i="14" s="1"/>
  <c r="F866" i="14"/>
  <c r="O865" i="14"/>
  <c r="N865" i="14"/>
  <c r="L865" i="14"/>
  <c r="M865" i="14" s="1"/>
  <c r="K865" i="14"/>
  <c r="J865" i="14"/>
  <c r="I865" i="14"/>
  <c r="G865" i="14"/>
  <c r="H865" i="14" s="1"/>
  <c r="F865" i="14"/>
  <c r="O864" i="14"/>
  <c r="N864" i="14"/>
  <c r="L864" i="14"/>
  <c r="M864" i="14" s="1"/>
  <c r="K864" i="14"/>
  <c r="J864" i="14"/>
  <c r="I864" i="14"/>
  <c r="G864" i="14"/>
  <c r="H864" i="14" s="1"/>
  <c r="F864" i="14"/>
  <c r="O863" i="14"/>
  <c r="N863" i="14"/>
  <c r="L863" i="14"/>
  <c r="M863" i="14" s="1"/>
  <c r="K863" i="14"/>
  <c r="J863" i="14"/>
  <c r="I863" i="14"/>
  <c r="G863" i="14"/>
  <c r="H863" i="14" s="1"/>
  <c r="F863" i="14"/>
  <c r="O862" i="14"/>
  <c r="N862" i="14"/>
  <c r="L862" i="14"/>
  <c r="M862" i="14" s="1"/>
  <c r="K862" i="14"/>
  <c r="J862" i="14"/>
  <c r="I862" i="14"/>
  <c r="G862" i="14"/>
  <c r="H862" i="14" s="1"/>
  <c r="F862" i="14"/>
  <c r="O861" i="14"/>
  <c r="N861" i="14"/>
  <c r="L861" i="14"/>
  <c r="M861" i="14" s="1"/>
  <c r="K861" i="14"/>
  <c r="J861" i="14"/>
  <c r="I861" i="14"/>
  <c r="G861" i="14"/>
  <c r="H861" i="14" s="1"/>
  <c r="F861" i="14"/>
  <c r="O860" i="14"/>
  <c r="N860" i="14"/>
  <c r="L860" i="14"/>
  <c r="M860" i="14" s="1"/>
  <c r="K860" i="14"/>
  <c r="J860" i="14"/>
  <c r="I860" i="14"/>
  <c r="G860" i="14"/>
  <c r="H860" i="14" s="1"/>
  <c r="F860" i="14"/>
  <c r="O859" i="14"/>
  <c r="N859" i="14"/>
  <c r="L859" i="14"/>
  <c r="M859" i="14" s="1"/>
  <c r="K859" i="14"/>
  <c r="J859" i="14"/>
  <c r="I859" i="14"/>
  <c r="G859" i="14"/>
  <c r="H859" i="14" s="1"/>
  <c r="F859" i="14"/>
  <c r="O858" i="14"/>
  <c r="N858" i="14"/>
  <c r="L858" i="14"/>
  <c r="M858" i="14" s="1"/>
  <c r="K858" i="14"/>
  <c r="J858" i="14"/>
  <c r="I858" i="14"/>
  <c r="G858" i="14"/>
  <c r="H858" i="14" s="1"/>
  <c r="F858" i="14"/>
  <c r="O857" i="14"/>
  <c r="N857" i="14"/>
  <c r="L857" i="14"/>
  <c r="M857" i="14" s="1"/>
  <c r="K857" i="14"/>
  <c r="J857" i="14"/>
  <c r="I857" i="14"/>
  <c r="G857" i="14"/>
  <c r="H857" i="14" s="1"/>
  <c r="F857" i="14"/>
  <c r="O856" i="14"/>
  <c r="N856" i="14"/>
  <c r="L856" i="14"/>
  <c r="M856" i="14" s="1"/>
  <c r="K856" i="14"/>
  <c r="J856" i="14"/>
  <c r="I856" i="14"/>
  <c r="G856" i="14"/>
  <c r="H856" i="14" s="1"/>
  <c r="F856" i="14"/>
  <c r="O855" i="14"/>
  <c r="N855" i="14"/>
  <c r="L855" i="14"/>
  <c r="M855" i="14" s="1"/>
  <c r="K855" i="14"/>
  <c r="J855" i="14"/>
  <c r="I855" i="14"/>
  <c r="G855" i="14"/>
  <c r="H855" i="14" s="1"/>
  <c r="F855" i="14"/>
  <c r="O854" i="14"/>
  <c r="N854" i="14"/>
  <c r="L854" i="14"/>
  <c r="M854" i="14" s="1"/>
  <c r="K854" i="14"/>
  <c r="J854" i="14"/>
  <c r="I854" i="14"/>
  <c r="G854" i="14"/>
  <c r="H854" i="14" s="1"/>
  <c r="F854" i="14"/>
  <c r="O853" i="14"/>
  <c r="N853" i="14"/>
  <c r="L853" i="14"/>
  <c r="M853" i="14" s="1"/>
  <c r="K853" i="14"/>
  <c r="J853" i="14"/>
  <c r="I853" i="14"/>
  <c r="G853" i="14"/>
  <c r="H853" i="14" s="1"/>
  <c r="F853" i="14"/>
  <c r="O852" i="14"/>
  <c r="N852" i="14"/>
  <c r="L852" i="14"/>
  <c r="M852" i="14" s="1"/>
  <c r="K852" i="14"/>
  <c r="J852" i="14"/>
  <c r="I852" i="14"/>
  <c r="G852" i="14"/>
  <c r="H852" i="14" s="1"/>
  <c r="F852" i="14"/>
  <c r="O851" i="14"/>
  <c r="N851" i="14"/>
  <c r="L851" i="14"/>
  <c r="M851" i="14" s="1"/>
  <c r="K851" i="14"/>
  <c r="J851" i="14"/>
  <c r="I851" i="14"/>
  <c r="G851" i="14"/>
  <c r="H851" i="14" s="1"/>
  <c r="F851" i="14"/>
  <c r="O850" i="14"/>
  <c r="N850" i="14"/>
  <c r="L850" i="14"/>
  <c r="M850" i="14" s="1"/>
  <c r="K850" i="14"/>
  <c r="J850" i="14"/>
  <c r="I850" i="14"/>
  <c r="G850" i="14"/>
  <c r="H850" i="14" s="1"/>
  <c r="F850" i="14"/>
  <c r="O849" i="14"/>
  <c r="N849" i="14"/>
  <c r="L849" i="14"/>
  <c r="M849" i="14" s="1"/>
  <c r="K849" i="14"/>
  <c r="J849" i="14"/>
  <c r="I849" i="14"/>
  <c r="G849" i="14"/>
  <c r="H849" i="14" s="1"/>
  <c r="F849" i="14"/>
  <c r="O848" i="14"/>
  <c r="N848" i="14"/>
  <c r="L848" i="14"/>
  <c r="M848" i="14" s="1"/>
  <c r="K848" i="14"/>
  <c r="J848" i="14"/>
  <c r="I848" i="14"/>
  <c r="G848" i="14"/>
  <c r="H848" i="14" s="1"/>
  <c r="F848" i="14"/>
  <c r="O847" i="14"/>
  <c r="N847" i="14"/>
  <c r="L847" i="14"/>
  <c r="M847" i="14" s="1"/>
  <c r="K847" i="14"/>
  <c r="J847" i="14"/>
  <c r="I847" i="14"/>
  <c r="G847" i="14"/>
  <c r="H847" i="14" s="1"/>
  <c r="F847" i="14"/>
  <c r="O846" i="14"/>
  <c r="N846" i="14"/>
  <c r="L846" i="14"/>
  <c r="M846" i="14" s="1"/>
  <c r="K846" i="14"/>
  <c r="J846" i="14"/>
  <c r="I846" i="14"/>
  <c r="G846" i="14"/>
  <c r="H846" i="14" s="1"/>
  <c r="F846" i="14"/>
  <c r="O845" i="14"/>
  <c r="N845" i="14"/>
  <c r="L845" i="14"/>
  <c r="M845" i="14" s="1"/>
  <c r="K845" i="14"/>
  <c r="J845" i="14"/>
  <c r="I845" i="14"/>
  <c r="G845" i="14"/>
  <c r="H845" i="14" s="1"/>
  <c r="F845" i="14"/>
  <c r="O844" i="14"/>
  <c r="N844" i="14"/>
  <c r="L844" i="14"/>
  <c r="M844" i="14" s="1"/>
  <c r="K844" i="14"/>
  <c r="J844" i="14"/>
  <c r="I844" i="14"/>
  <c r="G844" i="14"/>
  <c r="H844" i="14" s="1"/>
  <c r="F844" i="14"/>
  <c r="O843" i="14"/>
  <c r="N843" i="14"/>
  <c r="L843" i="14"/>
  <c r="M843" i="14" s="1"/>
  <c r="K843" i="14"/>
  <c r="J843" i="14"/>
  <c r="I843" i="14"/>
  <c r="G843" i="14"/>
  <c r="H843" i="14" s="1"/>
  <c r="F843" i="14"/>
  <c r="O842" i="14"/>
  <c r="N842" i="14"/>
  <c r="L842" i="14"/>
  <c r="M842" i="14" s="1"/>
  <c r="K842" i="14"/>
  <c r="J842" i="14"/>
  <c r="I842" i="14"/>
  <c r="G842" i="14"/>
  <c r="H842" i="14" s="1"/>
  <c r="F842" i="14"/>
  <c r="O841" i="14"/>
  <c r="N841" i="14"/>
  <c r="L841" i="14"/>
  <c r="M841" i="14" s="1"/>
  <c r="K841" i="14"/>
  <c r="J841" i="14"/>
  <c r="I841" i="14"/>
  <c r="G841" i="14"/>
  <c r="H841" i="14" s="1"/>
  <c r="F841" i="14"/>
  <c r="O840" i="14"/>
  <c r="N840" i="14"/>
  <c r="L840" i="14"/>
  <c r="M840" i="14" s="1"/>
  <c r="K840" i="14"/>
  <c r="J840" i="14"/>
  <c r="I840" i="14"/>
  <c r="G840" i="14"/>
  <c r="H840" i="14" s="1"/>
  <c r="F840" i="14"/>
  <c r="O839" i="14"/>
  <c r="N839" i="14"/>
  <c r="L839" i="14"/>
  <c r="M839" i="14" s="1"/>
  <c r="K839" i="14"/>
  <c r="J839" i="14"/>
  <c r="I839" i="14"/>
  <c r="G839" i="14"/>
  <c r="H839" i="14" s="1"/>
  <c r="F839" i="14"/>
  <c r="O838" i="14"/>
  <c r="N838" i="14"/>
  <c r="L838" i="14"/>
  <c r="M838" i="14" s="1"/>
  <c r="K838" i="14"/>
  <c r="J838" i="14"/>
  <c r="I838" i="14"/>
  <c r="G838" i="14"/>
  <c r="H838" i="14" s="1"/>
  <c r="F838" i="14"/>
  <c r="O837" i="14"/>
  <c r="N837" i="14"/>
  <c r="L837" i="14"/>
  <c r="M837" i="14" s="1"/>
  <c r="K837" i="14"/>
  <c r="J837" i="14"/>
  <c r="I837" i="14"/>
  <c r="G837" i="14"/>
  <c r="H837" i="14" s="1"/>
  <c r="F837" i="14"/>
  <c r="O836" i="14"/>
  <c r="N836" i="14"/>
  <c r="L836" i="14"/>
  <c r="M836" i="14" s="1"/>
  <c r="K836" i="14"/>
  <c r="J836" i="14"/>
  <c r="I836" i="14"/>
  <c r="G836" i="14"/>
  <c r="H836" i="14" s="1"/>
  <c r="F836" i="14"/>
  <c r="O835" i="14"/>
  <c r="N835" i="14"/>
  <c r="L835" i="14"/>
  <c r="M835" i="14" s="1"/>
  <c r="K835" i="14"/>
  <c r="J835" i="14"/>
  <c r="I835" i="14"/>
  <c r="G835" i="14"/>
  <c r="H835" i="14" s="1"/>
  <c r="F835" i="14"/>
  <c r="O834" i="14"/>
  <c r="N834" i="14"/>
  <c r="L834" i="14"/>
  <c r="M834" i="14" s="1"/>
  <c r="K834" i="14"/>
  <c r="J834" i="14"/>
  <c r="I834" i="14"/>
  <c r="G834" i="14"/>
  <c r="H834" i="14" s="1"/>
  <c r="F834" i="14"/>
  <c r="O833" i="14"/>
  <c r="N833" i="14"/>
  <c r="L833" i="14"/>
  <c r="M833" i="14" s="1"/>
  <c r="K833" i="14"/>
  <c r="J833" i="14"/>
  <c r="I833" i="14"/>
  <c r="G833" i="14"/>
  <c r="H833" i="14" s="1"/>
  <c r="F833" i="14"/>
  <c r="O832" i="14"/>
  <c r="N832" i="14"/>
  <c r="L832" i="14"/>
  <c r="M832" i="14" s="1"/>
  <c r="K832" i="14"/>
  <c r="J832" i="14"/>
  <c r="I832" i="14"/>
  <c r="G832" i="14"/>
  <c r="H832" i="14" s="1"/>
  <c r="F832" i="14"/>
  <c r="O831" i="14"/>
  <c r="N831" i="14"/>
  <c r="L831" i="14"/>
  <c r="M831" i="14" s="1"/>
  <c r="K831" i="14"/>
  <c r="J831" i="14"/>
  <c r="I831" i="14"/>
  <c r="G831" i="14"/>
  <c r="H831" i="14" s="1"/>
  <c r="F831" i="14"/>
  <c r="O830" i="14"/>
  <c r="N830" i="14"/>
  <c r="L830" i="14"/>
  <c r="M830" i="14" s="1"/>
  <c r="K830" i="14"/>
  <c r="J830" i="14"/>
  <c r="I830" i="14"/>
  <c r="G830" i="14"/>
  <c r="H830" i="14" s="1"/>
  <c r="F830" i="14"/>
  <c r="O829" i="14"/>
  <c r="N829" i="14"/>
  <c r="L829" i="14"/>
  <c r="M829" i="14" s="1"/>
  <c r="K829" i="14"/>
  <c r="J829" i="14"/>
  <c r="I829" i="14"/>
  <c r="G829" i="14"/>
  <c r="H829" i="14" s="1"/>
  <c r="F829" i="14"/>
  <c r="O828" i="14"/>
  <c r="N828" i="14"/>
  <c r="L828" i="14"/>
  <c r="M828" i="14" s="1"/>
  <c r="K828" i="14"/>
  <c r="J828" i="14"/>
  <c r="I828" i="14"/>
  <c r="G828" i="14"/>
  <c r="H828" i="14" s="1"/>
  <c r="F828" i="14"/>
  <c r="O827" i="14"/>
  <c r="N827" i="14"/>
  <c r="L827" i="14"/>
  <c r="M827" i="14" s="1"/>
  <c r="K827" i="14"/>
  <c r="J827" i="14"/>
  <c r="I827" i="14"/>
  <c r="G827" i="14"/>
  <c r="H827" i="14" s="1"/>
  <c r="F827" i="14"/>
  <c r="O826" i="14"/>
  <c r="N826" i="14"/>
  <c r="L826" i="14"/>
  <c r="M826" i="14" s="1"/>
  <c r="K826" i="14"/>
  <c r="J826" i="14"/>
  <c r="I826" i="14"/>
  <c r="G826" i="14"/>
  <c r="H826" i="14" s="1"/>
  <c r="F826" i="14"/>
  <c r="O825" i="14"/>
  <c r="N825" i="14"/>
  <c r="L825" i="14"/>
  <c r="M825" i="14" s="1"/>
  <c r="K825" i="14"/>
  <c r="J825" i="14"/>
  <c r="I825" i="14"/>
  <c r="G825" i="14"/>
  <c r="H825" i="14" s="1"/>
  <c r="F825" i="14"/>
  <c r="O824" i="14"/>
  <c r="N824" i="14"/>
  <c r="L824" i="14"/>
  <c r="M824" i="14" s="1"/>
  <c r="K824" i="14"/>
  <c r="J824" i="14"/>
  <c r="I824" i="14"/>
  <c r="G824" i="14"/>
  <c r="H824" i="14" s="1"/>
  <c r="F824" i="14"/>
  <c r="O823" i="14"/>
  <c r="N823" i="14"/>
  <c r="L823" i="14"/>
  <c r="M823" i="14" s="1"/>
  <c r="K823" i="14"/>
  <c r="J823" i="14"/>
  <c r="I823" i="14"/>
  <c r="G823" i="14"/>
  <c r="H823" i="14" s="1"/>
  <c r="F823" i="14"/>
  <c r="O822" i="14"/>
  <c r="N822" i="14"/>
  <c r="L822" i="14"/>
  <c r="M822" i="14" s="1"/>
  <c r="K822" i="14"/>
  <c r="J822" i="14"/>
  <c r="I822" i="14"/>
  <c r="G822" i="14"/>
  <c r="H822" i="14" s="1"/>
  <c r="F822" i="14"/>
  <c r="O821" i="14"/>
  <c r="N821" i="14"/>
  <c r="L821" i="14"/>
  <c r="M821" i="14" s="1"/>
  <c r="K821" i="14"/>
  <c r="J821" i="14"/>
  <c r="I821" i="14"/>
  <c r="G821" i="14"/>
  <c r="H821" i="14" s="1"/>
  <c r="F821" i="14"/>
  <c r="O820" i="14"/>
  <c r="N820" i="14"/>
  <c r="L820" i="14"/>
  <c r="M820" i="14" s="1"/>
  <c r="K820" i="14"/>
  <c r="J820" i="14"/>
  <c r="I820" i="14"/>
  <c r="G820" i="14"/>
  <c r="H820" i="14" s="1"/>
  <c r="F820" i="14"/>
  <c r="O819" i="14"/>
  <c r="N819" i="14"/>
  <c r="L819" i="14"/>
  <c r="M819" i="14" s="1"/>
  <c r="K819" i="14"/>
  <c r="J819" i="14"/>
  <c r="I819" i="14"/>
  <c r="G819" i="14"/>
  <c r="H819" i="14" s="1"/>
  <c r="F819" i="14"/>
  <c r="O818" i="14"/>
  <c r="N818" i="14"/>
  <c r="L818" i="14"/>
  <c r="M818" i="14" s="1"/>
  <c r="K818" i="14"/>
  <c r="J818" i="14"/>
  <c r="I818" i="14"/>
  <c r="G818" i="14"/>
  <c r="H818" i="14" s="1"/>
  <c r="F818" i="14"/>
  <c r="O817" i="14"/>
  <c r="N817" i="14"/>
  <c r="L817" i="14"/>
  <c r="M817" i="14" s="1"/>
  <c r="K817" i="14"/>
  <c r="J817" i="14"/>
  <c r="I817" i="14"/>
  <c r="G817" i="14"/>
  <c r="H817" i="14" s="1"/>
  <c r="F817" i="14"/>
  <c r="O816" i="14"/>
  <c r="N816" i="14"/>
  <c r="L816" i="14"/>
  <c r="M816" i="14" s="1"/>
  <c r="K816" i="14"/>
  <c r="J816" i="14"/>
  <c r="I816" i="14"/>
  <c r="G816" i="14"/>
  <c r="H816" i="14" s="1"/>
  <c r="F816" i="14"/>
  <c r="O815" i="14"/>
  <c r="N815" i="14"/>
  <c r="L815" i="14"/>
  <c r="M815" i="14" s="1"/>
  <c r="K815" i="14"/>
  <c r="J815" i="14"/>
  <c r="I815" i="14"/>
  <c r="G815" i="14"/>
  <c r="H815" i="14" s="1"/>
  <c r="F815" i="14"/>
  <c r="O814" i="14"/>
  <c r="N814" i="14"/>
  <c r="L814" i="14"/>
  <c r="M814" i="14" s="1"/>
  <c r="K814" i="14"/>
  <c r="J814" i="14"/>
  <c r="I814" i="14"/>
  <c r="G814" i="14"/>
  <c r="H814" i="14" s="1"/>
  <c r="F814" i="14"/>
  <c r="O813" i="14"/>
  <c r="N813" i="14"/>
  <c r="L813" i="14"/>
  <c r="M813" i="14" s="1"/>
  <c r="K813" i="14"/>
  <c r="J813" i="14"/>
  <c r="I813" i="14"/>
  <c r="G813" i="14"/>
  <c r="H813" i="14" s="1"/>
  <c r="F813" i="14"/>
  <c r="O812" i="14"/>
  <c r="N812" i="14"/>
  <c r="L812" i="14"/>
  <c r="M812" i="14" s="1"/>
  <c r="K812" i="14"/>
  <c r="J812" i="14"/>
  <c r="I812" i="14"/>
  <c r="G812" i="14"/>
  <c r="H812" i="14" s="1"/>
  <c r="F812" i="14"/>
  <c r="O811" i="14"/>
  <c r="N811" i="14"/>
  <c r="L811" i="14"/>
  <c r="M811" i="14" s="1"/>
  <c r="K811" i="14"/>
  <c r="J811" i="14"/>
  <c r="I811" i="14"/>
  <c r="G811" i="14"/>
  <c r="H811" i="14" s="1"/>
  <c r="F811" i="14"/>
  <c r="O810" i="14"/>
  <c r="N810" i="14"/>
  <c r="L810" i="14"/>
  <c r="M810" i="14" s="1"/>
  <c r="K810" i="14"/>
  <c r="J810" i="14"/>
  <c r="I810" i="14"/>
  <c r="G810" i="14"/>
  <c r="H810" i="14" s="1"/>
  <c r="F810" i="14"/>
  <c r="O809" i="14"/>
  <c r="N809" i="14"/>
  <c r="L809" i="14"/>
  <c r="M809" i="14" s="1"/>
  <c r="K809" i="14"/>
  <c r="J809" i="14"/>
  <c r="I809" i="14"/>
  <c r="G809" i="14"/>
  <c r="H809" i="14" s="1"/>
  <c r="F809" i="14"/>
  <c r="O808" i="14"/>
  <c r="N808" i="14"/>
  <c r="L808" i="14"/>
  <c r="M808" i="14" s="1"/>
  <c r="K808" i="14"/>
  <c r="J808" i="14"/>
  <c r="I808" i="14"/>
  <c r="G808" i="14"/>
  <c r="H808" i="14" s="1"/>
  <c r="F808" i="14"/>
  <c r="O807" i="14"/>
  <c r="N807" i="14"/>
  <c r="L807" i="14"/>
  <c r="M807" i="14" s="1"/>
  <c r="K807" i="14"/>
  <c r="J807" i="14"/>
  <c r="I807" i="14"/>
  <c r="G807" i="14"/>
  <c r="H807" i="14" s="1"/>
  <c r="F807" i="14"/>
  <c r="O806" i="14"/>
  <c r="N806" i="14"/>
  <c r="L806" i="14"/>
  <c r="M806" i="14" s="1"/>
  <c r="K806" i="14"/>
  <c r="J806" i="14"/>
  <c r="I806" i="14"/>
  <c r="G806" i="14"/>
  <c r="H806" i="14" s="1"/>
  <c r="F806" i="14"/>
  <c r="O805" i="14"/>
  <c r="N805" i="14"/>
  <c r="L805" i="14"/>
  <c r="M805" i="14" s="1"/>
  <c r="K805" i="14"/>
  <c r="J805" i="14"/>
  <c r="I805" i="14"/>
  <c r="G805" i="14"/>
  <c r="H805" i="14" s="1"/>
  <c r="F805" i="14"/>
  <c r="O804" i="14"/>
  <c r="N804" i="14"/>
  <c r="L804" i="14"/>
  <c r="M804" i="14" s="1"/>
  <c r="K804" i="14"/>
  <c r="J804" i="14"/>
  <c r="I804" i="14"/>
  <c r="G804" i="14"/>
  <c r="H804" i="14" s="1"/>
  <c r="F804" i="14"/>
  <c r="O803" i="14"/>
  <c r="N803" i="14"/>
  <c r="L803" i="14"/>
  <c r="M803" i="14" s="1"/>
  <c r="K803" i="14"/>
  <c r="J803" i="14"/>
  <c r="I803" i="14"/>
  <c r="G803" i="14"/>
  <c r="H803" i="14" s="1"/>
  <c r="F803" i="14"/>
  <c r="O802" i="14"/>
  <c r="N802" i="14"/>
  <c r="L802" i="14"/>
  <c r="M802" i="14" s="1"/>
  <c r="K802" i="14"/>
  <c r="J802" i="14"/>
  <c r="I802" i="14"/>
  <c r="G802" i="14"/>
  <c r="H802" i="14" s="1"/>
  <c r="F802" i="14"/>
  <c r="O801" i="14"/>
  <c r="N801" i="14"/>
  <c r="L801" i="14"/>
  <c r="M801" i="14" s="1"/>
  <c r="K801" i="14"/>
  <c r="J801" i="14"/>
  <c r="I801" i="14"/>
  <c r="G801" i="14"/>
  <c r="H801" i="14" s="1"/>
  <c r="F801" i="14"/>
  <c r="O800" i="14"/>
  <c r="N800" i="14"/>
  <c r="L800" i="14"/>
  <c r="M800" i="14" s="1"/>
  <c r="K800" i="14"/>
  <c r="J800" i="14"/>
  <c r="I800" i="14"/>
  <c r="G800" i="14"/>
  <c r="H800" i="14" s="1"/>
  <c r="F800" i="14"/>
  <c r="O799" i="14"/>
  <c r="N799" i="14"/>
  <c r="L799" i="14"/>
  <c r="M799" i="14" s="1"/>
  <c r="K799" i="14"/>
  <c r="J799" i="14"/>
  <c r="I799" i="14"/>
  <c r="G799" i="14"/>
  <c r="H799" i="14" s="1"/>
  <c r="F799" i="14"/>
  <c r="O798" i="14"/>
  <c r="N798" i="14"/>
  <c r="L798" i="14"/>
  <c r="M798" i="14" s="1"/>
  <c r="K798" i="14"/>
  <c r="J798" i="14"/>
  <c r="I798" i="14"/>
  <c r="G798" i="14"/>
  <c r="H798" i="14" s="1"/>
  <c r="F798" i="14"/>
  <c r="O797" i="14"/>
  <c r="N797" i="14"/>
  <c r="L797" i="14"/>
  <c r="M797" i="14" s="1"/>
  <c r="K797" i="14"/>
  <c r="J797" i="14"/>
  <c r="I797" i="14"/>
  <c r="G797" i="14"/>
  <c r="H797" i="14" s="1"/>
  <c r="F797" i="14"/>
  <c r="O796" i="14"/>
  <c r="N796" i="14"/>
  <c r="L796" i="14"/>
  <c r="M796" i="14" s="1"/>
  <c r="K796" i="14"/>
  <c r="J796" i="14"/>
  <c r="I796" i="14"/>
  <c r="G796" i="14"/>
  <c r="H796" i="14" s="1"/>
  <c r="F796" i="14"/>
  <c r="O795" i="14"/>
  <c r="N795" i="14"/>
  <c r="L795" i="14"/>
  <c r="M795" i="14" s="1"/>
  <c r="K795" i="14"/>
  <c r="J795" i="14"/>
  <c r="I795" i="14"/>
  <c r="G795" i="14"/>
  <c r="H795" i="14" s="1"/>
  <c r="F795" i="14"/>
  <c r="O794" i="14"/>
  <c r="N794" i="14"/>
  <c r="L794" i="14"/>
  <c r="M794" i="14" s="1"/>
  <c r="K794" i="14"/>
  <c r="J794" i="14"/>
  <c r="I794" i="14"/>
  <c r="G794" i="14"/>
  <c r="H794" i="14" s="1"/>
  <c r="F794" i="14"/>
  <c r="O793" i="14"/>
  <c r="N793" i="14"/>
  <c r="L793" i="14"/>
  <c r="M793" i="14" s="1"/>
  <c r="K793" i="14"/>
  <c r="J793" i="14"/>
  <c r="I793" i="14"/>
  <c r="G793" i="14"/>
  <c r="H793" i="14" s="1"/>
  <c r="F793" i="14"/>
  <c r="O792" i="14"/>
  <c r="N792" i="14"/>
  <c r="L792" i="14"/>
  <c r="M792" i="14" s="1"/>
  <c r="K792" i="14"/>
  <c r="J792" i="14"/>
  <c r="I792" i="14"/>
  <c r="G792" i="14"/>
  <c r="H792" i="14" s="1"/>
  <c r="F792" i="14"/>
  <c r="O791" i="14"/>
  <c r="N791" i="14"/>
  <c r="L791" i="14"/>
  <c r="M791" i="14" s="1"/>
  <c r="K791" i="14"/>
  <c r="J791" i="14"/>
  <c r="I791" i="14"/>
  <c r="G791" i="14"/>
  <c r="H791" i="14" s="1"/>
  <c r="F791" i="14"/>
  <c r="O790" i="14"/>
  <c r="N790" i="14"/>
  <c r="L790" i="14"/>
  <c r="M790" i="14" s="1"/>
  <c r="K790" i="14"/>
  <c r="J790" i="14"/>
  <c r="I790" i="14"/>
  <c r="G790" i="14"/>
  <c r="H790" i="14" s="1"/>
  <c r="F790" i="14"/>
  <c r="O789" i="14"/>
  <c r="N789" i="14"/>
  <c r="L789" i="14"/>
  <c r="M789" i="14" s="1"/>
  <c r="K789" i="14"/>
  <c r="J789" i="14"/>
  <c r="I789" i="14"/>
  <c r="G789" i="14"/>
  <c r="H789" i="14" s="1"/>
  <c r="F789" i="14"/>
  <c r="O788" i="14"/>
  <c r="N788" i="14"/>
  <c r="L788" i="14"/>
  <c r="M788" i="14" s="1"/>
  <c r="K788" i="14"/>
  <c r="J788" i="14"/>
  <c r="I788" i="14"/>
  <c r="G788" i="14"/>
  <c r="H788" i="14" s="1"/>
  <c r="F788" i="14"/>
  <c r="O787" i="14"/>
  <c r="N787" i="14"/>
  <c r="L787" i="14"/>
  <c r="M787" i="14" s="1"/>
  <c r="K787" i="14"/>
  <c r="J787" i="14"/>
  <c r="I787" i="14"/>
  <c r="G787" i="14"/>
  <c r="H787" i="14" s="1"/>
  <c r="F787" i="14"/>
  <c r="O786" i="14"/>
  <c r="N786" i="14"/>
  <c r="L786" i="14"/>
  <c r="M786" i="14" s="1"/>
  <c r="K786" i="14"/>
  <c r="J786" i="14"/>
  <c r="I786" i="14"/>
  <c r="G786" i="14"/>
  <c r="H786" i="14" s="1"/>
  <c r="F786" i="14"/>
  <c r="O785" i="14"/>
  <c r="N785" i="14"/>
  <c r="L785" i="14"/>
  <c r="M785" i="14" s="1"/>
  <c r="K785" i="14"/>
  <c r="J785" i="14"/>
  <c r="I785" i="14"/>
  <c r="G785" i="14"/>
  <c r="H785" i="14" s="1"/>
  <c r="F785" i="14"/>
  <c r="O784" i="14"/>
  <c r="N784" i="14"/>
  <c r="L784" i="14"/>
  <c r="M784" i="14" s="1"/>
  <c r="K784" i="14"/>
  <c r="J784" i="14"/>
  <c r="I784" i="14"/>
  <c r="G784" i="14"/>
  <c r="H784" i="14" s="1"/>
  <c r="F784" i="14"/>
  <c r="O783" i="14"/>
  <c r="N783" i="14"/>
  <c r="L783" i="14"/>
  <c r="M783" i="14" s="1"/>
  <c r="K783" i="14"/>
  <c r="J783" i="14"/>
  <c r="I783" i="14"/>
  <c r="G783" i="14"/>
  <c r="H783" i="14" s="1"/>
  <c r="F783" i="14"/>
  <c r="O782" i="14"/>
  <c r="N782" i="14"/>
  <c r="L782" i="14"/>
  <c r="M782" i="14" s="1"/>
  <c r="K782" i="14"/>
  <c r="J782" i="14"/>
  <c r="I782" i="14"/>
  <c r="G782" i="14"/>
  <c r="H782" i="14" s="1"/>
  <c r="F782" i="14"/>
  <c r="O781" i="14"/>
  <c r="N781" i="14"/>
  <c r="L781" i="14"/>
  <c r="M781" i="14" s="1"/>
  <c r="K781" i="14"/>
  <c r="J781" i="14"/>
  <c r="I781" i="14"/>
  <c r="G781" i="14"/>
  <c r="H781" i="14" s="1"/>
  <c r="F781" i="14"/>
  <c r="O780" i="14"/>
  <c r="N780" i="14"/>
  <c r="L780" i="14"/>
  <c r="M780" i="14" s="1"/>
  <c r="K780" i="14"/>
  <c r="J780" i="14"/>
  <c r="I780" i="14"/>
  <c r="G780" i="14"/>
  <c r="H780" i="14" s="1"/>
  <c r="F780" i="14"/>
  <c r="O779" i="14"/>
  <c r="N779" i="14"/>
  <c r="L779" i="14"/>
  <c r="M779" i="14" s="1"/>
  <c r="K779" i="14"/>
  <c r="J779" i="14"/>
  <c r="I779" i="14"/>
  <c r="G779" i="14"/>
  <c r="H779" i="14" s="1"/>
  <c r="F779" i="14"/>
  <c r="O778" i="14"/>
  <c r="N778" i="14"/>
  <c r="L778" i="14"/>
  <c r="M778" i="14" s="1"/>
  <c r="K778" i="14"/>
  <c r="J778" i="14"/>
  <c r="I778" i="14"/>
  <c r="G778" i="14"/>
  <c r="H778" i="14" s="1"/>
  <c r="F778" i="14"/>
  <c r="O777" i="14"/>
  <c r="N777" i="14"/>
  <c r="L777" i="14"/>
  <c r="M777" i="14" s="1"/>
  <c r="K777" i="14"/>
  <c r="J777" i="14"/>
  <c r="I777" i="14"/>
  <c r="G777" i="14"/>
  <c r="H777" i="14" s="1"/>
  <c r="F777" i="14"/>
  <c r="O776" i="14"/>
  <c r="N776" i="14"/>
  <c r="L776" i="14"/>
  <c r="M776" i="14" s="1"/>
  <c r="K776" i="14"/>
  <c r="J776" i="14"/>
  <c r="I776" i="14"/>
  <c r="G776" i="14"/>
  <c r="H776" i="14" s="1"/>
  <c r="F776" i="14"/>
  <c r="O775" i="14"/>
  <c r="N775" i="14"/>
  <c r="L775" i="14"/>
  <c r="M775" i="14" s="1"/>
  <c r="K775" i="14"/>
  <c r="J775" i="14"/>
  <c r="I775" i="14"/>
  <c r="G775" i="14"/>
  <c r="H775" i="14" s="1"/>
  <c r="F775" i="14"/>
  <c r="O774" i="14"/>
  <c r="N774" i="14"/>
  <c r="L774" i="14"/>
  <c r="M774" i="14" s="1"/>
  <c r="K774" i="14"/>
  <c r="J774" i="14"/>
  <c r="I774" i="14"/>
  <c r="G774" i="14"/>
  <c r="H774" i="14" s="1"/>
  <c r="F774" i="14"/>
  <c r="O773" i="14"/>
  <c r="N773" i="14"/>
  <c r="L773" i="14"/>
  <c r="M773" i="14" s="1"/>
  <c r="K773" i="14"/>
  <c r="J773" i="14"/>
  <c r="I773" i="14"/>
  <c r="G773" i="14"/>
  <c r="H773" i="14" s="1"/>
  <c r="F773" i="14"/>
  <c r="O772" i="14"/>
  <c r="N772" i="14"/>
  <c r="L772" i="14"/>
  <c r="M772" i="14" s="1"/>
  <c r="K772" i="14"/>
  <c r="J772" i="14"/>
  <c r="I772" i="14"/>
  <c r="G772" i="14"/>
  <c r="H772" i="14" s="1"/>
  <c r="F772" i="14"/>
  <c r="O771" i="14"/>
  <c r="N771" i="14"/>
  <c r="L771" i="14"/>
  <c r="M771" i="14" s="1"/>
  <c r="K771" i="14"/>
  <c r="J771" i="14"/>
  <c r="I771" i="14"/>
  <c r="G771" i="14"/>
  <c r="H771" i="14" s="1"/>
  <c r="F771" i="14"/>
  <c r="O770" i="14"/>
  <c r="N770" i="14"/>
  <c r="L770" i="14"/>
  <c r="M770" i="14" s="1"/>
  <c r="K770" i="14"/>
  <c r="J770" i="14"/>
  <c r="I770" i="14"/>
  <c r="G770" i="14"/>
  <c r="H770" i="14" s="1"/>
  <c r="F770" i="14"/>
  <c r="O769" i="14"/>
  <c r="N769" i="14"/>
  <c r="L769" i="14"/>
  <c r="M769" i="14" s="1"/>
  <c r="K769" i="14"/>
  <c r="J769" i="14"/>
  <c r="I769" i="14"/>
  <c r="G769" i="14"/>
  <c r="H769" i="14" s="1"/>
  <c r="F769" i="14"/>
  <c r="O768" i="14"/>
  <c r="N768" i="14"/>
  <c r="L768" i="14"/>
  <c r="M768" i="14" s="1"/>
  <c r="K768" i="14"/>
  <c r="J768" i="14"/>
  <c r="I768" i="14"/>
  <c r="G768" i="14"/>
  <c r="H768" i="14" s="1"/>
  <c r="F768" i="14"/>
  <c r="O767" i="14"/>
  <c r="N767" i="14"/>
  <c r="L767" i="14"/>
  <c r="M767" i="14" s="1"/>
  <c r="K767" i="14"/>
  <c r="J767" i="14"/>
  <c r="I767" i="14"/>
  <c r="G767" i="14"/>
  <c r="H767" i="14" s="1"/>
  <c r="F767" i="14"/>
  <c r="O766" i="14"/>
  <c r="N766" i="14"/>
  <c r="L766" i="14"/>
  <c r="M766" i="14" s="1"/>
  <c r="K766" i="14"/>
  <c r="J766" i="14"/>
  <c r="I766" i="14"/>
  <c r="G766" i="14"/>
  <c r="H766" i="14" s="1"/>
  <c r="F766" i="14"/>
  <c r="O765" i="14"/>
  <c r="N765" i="14"/>
  <c r="L765" i="14"/>
  <c r="M765" i="14" s="1"/>
  <c r="K765" i="14"/>
  <c r="J765" i="14"/>
  <c r="I765" i="14"/>
  <c r="G765" i="14"/>
  <c r="H765" i="14" s="1"/>
  <c r="F765" i="14"/>
  <c r="O764" i="14"/>
  <c r="N764" i="14"/>
  <c r="L764" i="14"/>
  <c r="M764" i="14" s="1"/>
  <c r="K764" i="14"/>
  <c r="J764" i="14"/>
  <c r="I764" i="14"/>
  <c r="G764" i="14"/>
  <c r="H764" i="14" s="1"/>
  <c r="F764" i="14"/>
  <c r="O763" i="14"/>
  <c r="N763" i="14"/>
  <c r="L763" i="14"/>
  <c r="M763" i="14" s="1"/>
  <c r="K763" i="14"/>
  <c r="J763" i="14"/>
  <c r="I763" i="14"/>
  <c r="G763" i="14"/>
  <c r="H763" i="14" s="1"/>
  <c r="F763" i="14"/>
  <c r="O762" i="14"/>
  <c r="N762" i="14"/>
  <c r="L762" i="14"/>
  <c r="M762" i="14" s="1"/>
  <c r="K762" i="14"/>
  <c r="J762" i="14"/>
  <c r="I762" i="14"/>
  <c r="G762" i="14"/>
  <c r="H762" i="14" s="1"/>
  <c r="F762" i="14"/>
  <c r="O761" i="14"/>
  <c r="N761" i="14"/>
  <c r="L761" i="14"/>
  <c r="M761" i="14" s="1"/>
  <c r="K761" i="14"/>
  <c r="J761" i="14"/>
  <c r="I761" i="14"/>
  <c r="G761" i="14"/>
  <c r="H761" i="14" s="1"/>
  <c r="F761" i="14"/>
  <c r="O760" i="14"/>
  <c r="N760" i="14"/>
  <c r="L760" i="14"/>
  <c r="M760" i="14" s="1"/>
  <c r="K760" i="14"/>
  <c r="J760" i="14"/>
  <c r="I760" i="14"/>
  <c r="G760" i="14"/>
  <c r="H760" i="14" s="1"/>
  <c r="F760" i="14"/>
  <c r="O759" i="14"/>
  <c r="N759" i="14"/>
  <c r="L759" i="14"/>
  <c r="M759" i="14" s="1"/>
  <c r="K759" i="14"/>
  <c r="J759" i="14"/>
  <c r="I759" i="14"/>
  <c r="G759" i="14"/>
  <c r="H759" i="14" s="1"/>
  <c r="F759" i="14"/>
  <c r="O758" i="14"/>
  <c r="N758" i="14"/>
  <c r="L758" i="14"/>
  <c r="M758" i="14" s="1"/>
  <c r="K758" i="14"/>
  <c r="J758" i="14"/>
  <c r="I758" i="14"/>
  <c r="G758" i="14"/>
  <c r="H758" i="14" s="1"/>
  <c r="F758" i="14"/>
  <c r="O757" i="14"/>
  <c r="N757" i="14"/>
  <c r="L757" i="14"/>
  <c r="M757" i="14" s="1"/>
  <c r="K757" i="14"/>
  <c r="J757" i="14"/>
  <c r="I757" i="14"/>
  <c r="G757" i="14"/>
  <c r="H757" i="14" s="1"/>
  <c r="F757" i="14"/>
  <c r="O756" i="14"/>
  <c r="N756" i="14"/>
  <c r="L756" i="14"/>
  <c r="M756" i="14" s="1"/>
  <c r="K756" i="14"/>
  <c r="J756" i="14"/>
  <c r="I756" i="14"/>
  <c r="G756" i="14"/>
  <c r="H756" i="14" s="1"/>
  <c r="F756" i="14"/>
  <c r="O755" i="14"/>
  <c r="N755" i="14"/>
  <c r="L755" i="14"/>
  <c r="M755" i="14" s="1"/>
  <c r="K755" i="14"/>
  <c r="J755" i="14"/>
  <c r="I755" i="14"/>
  <c r="G755" i="14"/>
  <c r="H755" i="14" s="1"/>
  <c r="F755" i="14"/>
  <c r="O754" i="14"/>
  <c r="N754" i="14"/>
  <c r="L754" i="14"/>
  <c r="M754" i="14" s="1"/>
  <c r="K754" i="14"/>
  <c r="J754" i="14"/>
  <c r="I754" i="14"/>
  <c r="G754" i="14"/>
  <c r="H754" i="14" s="1"/>
  <c r="F754" i="14"/>
  <c r="O753" i="14"/>
  <c r="N753" i="14"/>
  <c r="L753" i="14"/>
  <c r="M753" i="14" s="1"/>
  <c r="K753" i="14"/>
  <c r="J753" i="14"/>
  <c r="I753" i="14"/>
  <c r="G753" i="14"/>
  <c r="H753" i="14" s="1"/>
  <c r="F753" i="14"/>
  <c r="O752" i="14"/>
  <c r="N752" i="14"/>
  <c r="L752" i="14"/>
  <c r="M752" i="14" s="1"/>
  <c r="K752" i="14"/>
  <c r="J752" i="14"/>
  <c r="I752" i="14"/>
  <c r="G752" i="14"/>
  <c r="H752" i="14" s="1"/>
  <c r="F752" i="14"/>
  <c r="O751" i="14"/>
  <c r="N751" i="14"/>
  <c r="L751" i="14"/>
  <c r="M751" i="14" s="1"/>
  <c r="K751" i="14"/>
  <c r="J751" i="14"/>
  <c r="I751" i="14"/>
  <c r="G751" i="14"/>
  <c r="H751" i="14" s="1"/>
  <c r="F751" i="14"/>
  <c r="O750" i="14"/>
  <c r="N750" i="14"/>
  <c r="L750" i="14"/>
  <c r="M750" i="14" s="1"/>
  <c r="K750" i="14"/>
  <c r="J750" i="14"/>
  <c r="I750" i="14"/>
  <c r="G750" i="14"/>
  <c r="H750" i="14" s="1"/>
  <c r="F750" i="14"/>
  <c r="O749" i="14"/>
  <c r="N749" i="14"/>
  <c r="L749" i="14"/>
  <c r="M749" i="14" s="1"/>
  <c r="K749" i="14"/>
  <c r="J749" i="14"/>
  <c r="I749" i="14"/>
  <c r="G749" i="14"/>
  <c r="H749" i="14" s="1"/>
  <c r="F749" i="14"/>
  <c r="O748" i="14"/>
  <c r="N748" i="14"/>
  <c r="L748" i="14"/>
  <c r="M748" i="14" s="1"/>
  <c r="K748" i="14"/>
  <c r="J748" i="14"/>
  <c r="I748" i="14"/>
  <c r="G748" i="14"/>
  <c r="H748" i="14" s="1"/>
  <c r="F748" i="14"/>
  <c r="O747" i="14"/>
  <c r="N747" i="14"/>
  <c r="L747" i="14"/>
  <c r="M747" i="14" s="1"/>
  <c r="K747" i="14"/>
  <c r="J747" i="14"/>
  <c r="I747" i="14"/>
  <c r="G747" i="14"/>
  <c r="H747" i="14" s="1"/>
  <c r="F747" i="14"/>
  <c r="O746" i="14"/>
  <c r="N746" i="14"/>
  <c r="L746" i="14"/>
  <c r="M746" i="14" s="1"/>
  <c r="K746" i="14"/>
  <c r="J746" i="14"/>
  <c r="I746" i="14"/>
  <c r="G746" i="14"/>
  <c r="H746" i="14" s="1"/>
  <c r="F746" i="14"/>
  <c r="O745" i="14"/>
  <c r="N745" i="14"/>
  <c r="L745" i="14"/>
  <c r="M745" i="14" s="1"/>
  <c r="K745" i="14"/>
  <c r="J745" i="14"/>
  <c r="I745" i="14"/>
  <c r="G745" i="14"/>
  <c r="H745" i="14" s="1"/>
  <c r="F745" i="14"/>
  <c r="O744" i="14"/>
  <c r="N744" i="14"/>
  <c r="L744" i="14"/>
  <c r="M744" i="14" s="1"/>
  <c r="K744" i="14"/>
  <c r="J744" i="14"/>
  <c r="I744" i="14"/>
  <c r="G744" i="14"/>
  <c r="H744" i="14" s="1"/>
  <c r="F744" i="14"/>
  <c r="O743" i="14"/>
  <c r="N743" i="14"/>
  <c r="L743" i="14"/>
  <c r="M743" i="14" s="1"/>
  <c r="K743" i="14"/>
  <c r="J743" i="14"/>
  <c r="I743" i="14"/>
  <c r="G743" i="14"/>
  <c r="H743" i="14" s="1"/>
  <c r="F743" i="14"/>
  <c r="O742" i="14"/>
  <c r="N742" i="14"/>
  <c r="L742" i="14"/>
  <c r="M742" i="14" s="1"/>
  <c r="K742" i="14"/>
  <c r="J742" i="14"/>
  <c r="I742" i="14"/>
  <c r="G742" i="14"/>
  <c r="H742" i="14" s="1"/>
  <c r="F742" i="14"/>
  <c r="O741" i="14"/>
  <c r="N741" i="14"/>
  <c r="L741" i="14"/>
  <c r="M741" i="14" s="1"/>
  <c r="K741" i="14"/>
  <c r="J741" i="14"/>
  <c r="I741" i="14"/>
  <c r="G741" i="14"/>
  <c r="H741" i="14" s="1"/>
  <c r="F741" i="14"/>
  <c r="O740" i="14"/>
  <c r="N740" i="14"/>
  <c r="L740" i="14"/>
  <c r="M740" i="14" s="1"/>
  <c r="K740" i="14"/>
  <c r="J740" i="14"/>
  <c r="I740" i="14"/>
  <c r="G740" i="14"/>
  <c r="H740" i="14" s="1"/>
  <c r="F740" i="14"/>
  <c r="O739" i="14"/>
  <c r="N739" i="14"/>
  <c r="L739" i="14"/>
  <c r="M739" i="14" s="1"/>
  <c r="K739" i="14"/>
  <c r="J739" i="14"/>
  <c r="I739" i="14"/>
  <c r="G739" i="14"/>
  <c r="H739" i="14" s="1"/>
  <c r="F739" i="14"/>
  <c r="O738" i="14"/>
  <c r="N738" i="14"/>
  <c r="L738" i="14"/>
  <c r="M738" i="14" s="1"/>
  <c r="K738" i="14"/>
  <c r="J738" i="14"/>
  <c r="I738" i="14"/>
  <c r="G738" i="14"/>
  <c r="H738" i="14" s="1"/>
  <c r="F738" i="14"/>
  <c r="O737" i="14"/>
  <c r="N737" i="14"/>
  <c r="L737" i="14"/>
  <c r="M737" i="14" s="1"/>
  <c r="K737" i="14"/>
  <c r="J737" i="14"/>
  <c r="I737" i="14"/>
  <c r="G737" i="14"/>
  <c r="H737" i="14" s="1"/>
  <c r="F737" i="14"/>
  <c r="O736" i="14"/>
  <c r="N736" i="14"/>
  <c r="L736" i="14"/>
  <c r="M736" i="14" s="1"/>
  <c r="K736" i="14"/>
  <c r="J736" i="14"/>
  <c r="I736" i="14"/>
  <c r="G736" i="14"/>
  <c r="H736" i="14" s="1"/>
  <c r="F736" i="14"/>
  <c r="O735" i="14"/>
  <c r="N735" i="14"/>
  <c r="L735" i="14"/>
  <c r="M735" i="14" s="1"/>
  <c r="K735" i="14"/>
  <c r="J735" i="14"/>
  <c r="I735" i="14"/>
  <c r="G735" i="14"/>
  <c r="H735" i="14" s="1"/>
  <c r="F735" i="14"/>
  <c r="O734" i="14"/>
  <c r="N734" i="14"/>
  <c r="L734" i="14"/>
  <c r="M734" i="14" s="1"/>
  <c r="K734" i="14"/>
  <c r="J734" i="14"/>
  <c r="I734" i="14"/>
  <c r="G734" i="14"/>
  <c r="H734" i="14" s="1"/>
  <c r="F734" i="14"/>
  <c r="O733" i="14"/>
  <c r="N733" i="14"/>
  <c r="L733" i="14"/>
  <c r="M733" i="14" s="1"/>
  <c r="K733" i="14"/>
  <c r="J733" i="14"/>
  <c r="I733" i="14"/>
  <c r="G733" i="14"/>
  <c r="H733" i="14" s="1"/>
  <c r="F733" i="14"/>
  <c r="O732" i="14"/>
  <c r="N732" i="14"/>
  <c r="L732" i="14"/>
  <c r="M732" i="14" s="1"/>
  <c r="K732" i="14"/>
  <c r="J732" i="14"/>
  <c r="I732" i="14"/>
  <c r="G732" i="14"/>
  <c r="H732" i="14" s="1"/>
  <c r="F732" i="14"/>
  <c r="O731" i="14"/>
  <c r="N731" i="14"/>
  <c r="L731" i="14"/>
  <c r="M731" i="14" s="1"/>
  <c r="K731" i="14"/>
  <c r="J731" i="14"/>
  <c r="I731" i="14"/>
  <c r="G731" i="14"/>
  <c r="H731" i="14" s="1"/>
  <c r="F731" i="14"/>
  <c r="O730" i="14"/>
  <c r="N730" i="14"/>
  <c r="L730" i="14"/>
  <c r="M730" i="14" s="1"/>
  <c r="K730" i="14"/>
  <c r="J730" i="14"/>
  <c r="I730" i="14"/>
  <c r="G730" i="14"/>
  <c r="H730" i="14" s="1"/>
  <c r="F730" i="14"/>
  <c r="O729" i="14"/>
  <c r="N729" i="14"/>
  <c r="L729" i="14"/>
  <c r="M729" i="14" s="1"/>
  <c r="K729" i="14"/>
  <c r="J729" i="14"/>
  <c r="I729" i="14"/>
  <c r="G729" i="14"/>
  <c r="H729" i="14" s="1"/>
  <c r="F729" i="14"/>
  <c r="O728" i="14"/>
  <c r="N728" i="14"/>
  <c r="L728" i="14"/>
  <c r="M728" i="14" s="1"/>
  <c r="K728" i="14"/>
  <c r="J728" i="14"/>
  <c r="I728" i="14"/>
  <c r="G728" i="14"/>
  <c r="H728" i="14" s="1"/>
  <c r="F728" i="14"/>
  <c r="O727" i="14"/>
  <c r="N727" i="14"/>
  <c r="L727" i="14"/>
  <c r="M727" i="14" s="1"/>
  <c r="K727" i="14"/>
  <c r="J727" i="14"/>
  <c r="I727" i="14"/>
  <c r="G727" i="14"/>
  <c r="H727" i="14" s="1"/>
  <c r="F727" i="14"/>
  <c r="O726" i="14"/>
  <c r="N726" i="14"/>
  <c r="L726" i="14"/>
  <c r="M726" i="14" s="1"/>
  <c r="K726" i="14"/>
  <c r="J726" i="14"/>
  <c r="I726" i="14"/>
  <c r="G726" i="14"/>
  <c r="H726" i="14" s="1"/>
  <c r="F726" i="14"/>
  <c r="O725" i="14"/>
  <c r="N725" i="14"/>
  <c r="L725" i="14"/>
  <c r="M725" i="14" s="1"/>
  <c r="K725" i="14"/>
  <c r="J725" i="14"/>
  <c r="I725" i="14"/>
  <c r="G725" i="14"/>
  <c r="H725" i="14" s="1"/>
  <c r="F725" i="14"/>
  <c r="O724" i="14"/>
  <c r="N724" i="14"/>
  <c r="L724" i="14"/>
  <c r="M724" i="14" s="1"/>
  <c r="K724" i="14"/>
  <c r="J724" i="14"/>
  <c r="I724" i="14"/>
  <c r="G724" i="14"/>
  <c r="H724" i="14" s="1"/>
  <c r="F724" i="14"/>
  <c r="O723" i="14"/>
  <c r="N723" i="14"/>
  <c r="L723" i="14"/>
  <c r="M723" i="14" s="1"/>
  <c r="K723" i="14"/>
  <c r="J723" i="14"/>
  <c r="I723" i="14"/>
  <c r="G723" i="14"/>
  <c r="H723" i="14" s="1"/>
  <c r="F723" i="14"/>
  <c r="O722" i="14"/>
  <c r="N722" i="14"/>
  <c r="L722" i="14"/>
  <c r="M722" i="14" s="1"/>
  <c r="K722" i="14"/>
  <c r="J722" i="14"/>
  <c r="I722" i="14"/>
  <c r="G722" i="14"/>
  <c r="H722" i="14" s="1"/>
  <c r="F722" i="14"/>
  <c r="O721" i="14"/>
  <c r="N721" i="14"/>
  <c r="L721" i="14"/>
  <c r="M721" i="14" s="1"/>
  <c r="K721" i="14"/>
  <c r="J721" i="14"/>
  <c r="I721" i="14"/>
  <c r="G721" i="14"/>
  <c r="H721" i="14" s="1"/>
  <c r="F721" i="14"/>
  <c r="O720" i="14"/>
  <c r="N720" i="14"/>
  <c r="L720" i="14"/>
  <c r="M720" i="14" s="1"/>
  <c r="K720" i="14"/>
  <c r="J720" i="14"/>
  <c r="I720" i="14"/>
  <c r="G720" i="14"/>
  <c r="H720" i="14" s="1"/>
  <c r="F720" i="14"/>
  <c r="O719" i="14"/>
  <c r="N719" i="14"/>
  <c r="L719" i="14"/>
  <c r="M719" i="14" s="1"/>
  <c r="K719" i="14"/>
  <c r="J719" i="14"/>
  <c r="I719" i="14"/>
  <c r="G719" i="14"/>
  <c r="H719" i="14" s="1"/>
  <c r="F719" i="14"/>
  <c r="O718" i="14"/>
  <c r="N718" i="14"/>
  <c r="L718" i="14"/>
  <c r="M718" i="14" s="1"/>
  <c r="K718" i="14"/>
  <c r="J718" i="14"/>
  <c r="I718" i="14"/>
  <c r="G718" i="14"/>
  <c r="H718" i="14" s="1"/>
  <c r="F718" i="14"/>
  <c r="O717" i="14"/>
  <c r="N717" i="14"/>
  <c r="L717" i="14"/>
  <c r="M717" i="14" s="1"/>
  <c r="K717" i="14"/>
  <c r="J717" i="14"/>
  <c r="I717" i="14"/>
  <c r="G717" i="14"/>
  <c r="H717" i="14" s="1"/>
  <c r="F717" i="14"/>
  <c r="O716" i="14"/>
  <c r="N716" i="14"/>
  <c r="L716" i="14"/>
  <c r="M716" i="14" s="1"/>
  <c r="K716" i="14"/>
  <c r="J716" i="14"/>
  <c r="I716" i="14"/>
  <c r="G716" i="14"/>
  <c r="H716" i="14" s="1"/>
  <c r="F716" i="14"/>
  <c r="O715" i="14"/>
  <c r="N715" i="14"/>
  <c r="L715" i="14"/>
  <c r="M715" i="14" s="1"/>
  <c r="K715" i="14"/>
  <c r="J715" i="14"/>
  <c r="I715" i="14"/>
  <c r="G715" i="14"/>
  <c r="H715" i="14" s="1"/>
  <c r="F715" i="14"/>
  <c r="O714" i="14"/>
  <c r="N714" i="14"/>
  <c r="L714" i="14"/>
  <c r="M714" i="14" s="1"/>
  <c r="K714" i="14"/>
  <c r="J714" i="14"/>
  <c r="I714" i="14"/>
  <c r="G714" i="14"/>
  <c r="H714" i="14" s="1"/>
  <c r="F714" i="14"/>
  <c r="O713" i="14"/>
  <c r="N713" i="14"/>
  <c r="L713" i="14"/>
  <c r="M713" i="14" s="1"/>
  <c r="K713" i="14"/>
  <c r="J713" i="14"/>
  <c r="I713" i="14"/>
  <c r="G713" i="14"/>
  <c r="H713" i="14" s="1"/>
  <c r="F713" i="14"/>
  <c r="O712" i="14"/>
  <c r="N712" i="14"/>
  <c r="L712" i="14"/>
  <c r="M712" i="14" s="1"/>
  <c r="K712" i="14"/>
  <c r="J712" i="14"/>
  <c r="I712" i="14"/>
  <c r="G712" i="14"/>
  <c r="H712" i="14" s="1"/>
  <c r="F712" i="14"/>
  <c r="O711" i="14"/>
  <c r="N711" i="14"/>
  <c r="L711" i="14"/>
  <c r="M711" i="14" s="1"/>
  <c r="K711" i="14"/>
  <c r="J711" i="14"/>
  <c r="I711" i="14"/>
  <c r="G711" i="14"/>
  <c r="H711" i="14" s="1"/>
  <c r="F711" i="14"/>
  <c r="O710" i="14"/>
  <c r="N710" i="14"/>
  <c r="L710" i="14"/>
  <c r="M710" i="14" s="1"/>
  <c r="K710" i="14"/>
  <c r="J710" i="14"/>
  <c r="I710" i="14"/>
  <c r="G710" i="14"/>
  <c r="H710" i="14" s="1"/>
  <c r="F710" i="14"/>
  <c r="O709" i="14"/>
  <c r="N709" i="14"/>
  <c r="L709" i="14"/>
  <c r="M709" i="14" s="1"/>
  <c r="K709" i="14"/>
  <c r="J709" i="14"/>
  <c r="I709" i="14"/>
  <c r="G709" i="14"/>
  <c r="H709" i="14" s="1"/>
  <c r="F709" i="14"/>
  <c r="O708" i="14"/>
  <c r="N708" i="14"/>
  <c r="L708" i="14"/>
  <c r="M708" i="14" s="1"/>
  <c r="K708" i="14"/>
  <c r="J708" i="14"/>
  <c r="I708" i="14"/>
  <c r="G708" i="14"/>
  <c r="H708" i="14" s="1"/>
  <c r="F708" i="14"/>
  <c r="O707" i="14"/>
  <c r="N707" i="14"/>
  <c r="L707" i="14"/>
  <c r="M707" i="14" s="1"/>
  <c r="K707" i="14"/>
  <c r="J707" i="14"/>
  <c r="I707" i="14"/>
  <c r="G707" i="14"/>
  <c r="H707" i="14" s="1"/>
  <c r="F707" i="14"/>
  <c r="O706" i="14"/>
  <c r="N706" i="14"/>
  <c r="L706" i="14"/>
  <c r="M706" i="14" s="1"/>
  <c r="K706" i="14"/>
  <c r="J706" i="14"/>
  <c r="I706" i="14"/>
  <c r="G706" i="14"/>
  <c r="H706" i="14" s="1"/>
  <c r="F706" i="14"/>
  <c r="O705" i="14"/>
  <c r="N705" i="14"/>
  <c r="L705" i="14"/>
  <c r="M705" i="14" s="1"/>
  <c r="K705" i="14"/>
  <c r="J705" i="14"/>
  <c r="I705" i="14"/>
  <c r="G705" i="14"/>
  <c r="H705" i="14" s="1"/>
  <c r="F705" i="14"/>
  <c r="O704" i="14"/>
  <c r="N704" i="14"/>
  <c r="L704" i="14"/>
  <c r="M704" i="14" s="1"/>
  <c r="K704" i="14"/>
  <c r="J704" i="14"/>
  <c r="I704" i="14"/>
  <c r="G704" i="14"/>
  <c r="H704" i="14" s="1"/>
  <c r="F704" i="14"/>
  <c r="O703" i="14"/>
  <c r="N703" i="14"/>
  <c r="L703" i="14"/>
  <c r="M703" i="14" s="1"/>
  <c r="K703" i="14"/>
  <c r="J703" i="14"/>
  <c r="I703" i="14"/>
  <c r="G703" i="14"/>
  <c r="H703" i="14" s="1"/>
  <c r="F703" i="14"/>
  <c r="O702" i="14"/>
  <c r="N702" i="14"/>
  <c r="L702" i="14"/>
  <c r="M702" i="14" s="1"/>
  <c r="K702" i="14"/>
  <c r="J702" i="14"/>
  <c r="I702" i="14"/>
  <c r="G702" i="14"/>
  <c r="H702" i="14" s="1"/>
  <c r="F702" i="14"/>
  <c r="O701" i="14"/>
  <c r="N701" i="14"/>
  <c r="L701" i="14"/>
  <c r="M701" i="14" s="1"/>
  <c r="K701" i="14"/>
  <c r="J701" i="14"/>
  <c r="I701" i="14"/>
  <c r="G701" i="14"/>
  <c r="H701" i="14" s="1"/>
  <c r="F701" i="14"/>
  <c r="O700" i="14"/>
  <c r="N700" i="14"/>
  <c r="L700" i="14"/>
  <c r="M700" i="14" s="1"/>
  <c r="K700" i="14"/>
  <c r="J700" i="14"/>
  <c r="I700" i="14"/>
  <c r="G700" i="14"/>
  <c r="H700" i="14" s="1"/>
  <c r="F700" i="14"/>
  <c r="O699" i="14"/>
  <c r="N699" i="14"/>
  <c r="L699" i="14"/>
  <c r="M699" i="14" s="1"/>
  <c r="K699" i="14"/>
  <c r="J699" i="14"/>
  <c r="I699" i="14"/>
  <c r="G699" i="14"/>
  <c r="H699" i="14" s="1"/>
  <c r="F699" i="14"/>
  <c r="O698" i="14"/>
  <c r="N698" i="14"/>
  <c r="L698" i="14"/>
  <c r="M698" i="14" s="1"/>
  <c r="K698" i="14"/>
  <c r="J698" i="14"/>
  <c r="I698" i="14"/>
  <c r="G698" i="14"/>
  <c r="H698" i="14" s="1"/>
  <c r="F698" i="14"/>
  <c r="O697" i="14"/>
  <c r="N697" i="14"/>
  <c r="L697" i="14"/>
  <c r="M697" i="14" s="1"/>
  <c r="K697" i="14"/>
  <c r="J697" i="14"/>
  <c r="I697" i="14"/>
  <c r="G697" i="14"/>
  <c r="H697" i="14" s="1"/>
  <c r="F697" i="14"/>
  <c r="O696" i="14"/>
  <c r="N696" i="14"/>
  <c r="L696" i="14"/>
  <c r="M696" i="14" s="1"/>
  <c r="K696" i="14"/>
  <c r="J696" i="14"/>
  <c r="I696" i="14"/>
  <c r="G696" i="14"/>
  <c r="H696" i="14" s="1"/>
  <c r="F696" i="14"/>
  <c r="O695" i="14"/>
  <c r="N695" i="14"/>
  <c r="L695" i="14"/>
  <c r="M695" i="14" s="1"/>
  <c r="K695" i="14"/>
  <c r="J695" i="14"/>
  <c r="I695" i="14"/>
  <c r="G695" i="14"/>
  <c r="H695" i="14" s="1"/>
  <c r="F695" i="14"/>
  <c r="O694" i="14"/>
  <c r="N694" i="14"/>
  <c r="L694" i="14"/>
  <c r="M694" i="14" s="1"/>
  <c r="K694" i="14"/>
  <c r="J694" i="14"/>
  <c r="I694" i="14"/>
  <c r="G694" i="14"/>
  <c r="H694" i="14" s="1"/>
  <c r="F694" i="14"/>
  <c r="O693" i="14"/>
  <c r="N693" i="14"/>
  <c r="L693" i="14"/>
  <c r="M693" i="14" s="1"/>
  <c r="K693" i="14"/>
  <c r="J693" i="14"/>
  <c r="I693" i="14"/>
  <c r="G693" i="14"/>
  <c r="H693" i="14" s="1"/>
  <c r="F693" i="14"/>
  <c r="O692" i="14"/>
  <c r="N692" i="14"/>
  <c r="L692" i="14"/>
  <c r="M692" i="14" s="1"/>
  <c r="K692" i="14"/>
  <c r="J692" i="14"/>
  <c r="I692" i="14"/>
  <c r="G692" i="14"/>
  <c r="H692" i="14" s="1"/>
  <c r="F692" i="14"/>
  <c r="O691" i="14"/>
  <c r="N691" i="14"/>
  <c r="L691" i="14"/>
  <c r="M691" i="14" s="1"/>
  <c r="K691" i="14"/>
  <c r="J691" i="14"/>
  <c r="I691" i="14"/>
  <c r="G691" i="14"/>
  <c r="H691" i="14" s="1"/>
  <c r="F691" i="14"/>
  <c r="O690" i="14"/>
  <c r="N690" i="14"/>
  <c r="L690" i="14"/>
  <c r="M690" i="14" s="1"/>
  <c r="K690" i="14"/>
  <c r="J690" i="14"/>
  <c r="I690" i="14"/>
  <c r="G690" i="14"/>
  <c r="H690" i="14" s="1"/>
  <c r="F690" i="14"/>
  <c r="O689" i="14"/>
  <c r="N689" i="14"/>
  <c r="L689" i="14"/>
  <c r="M689" i="14" s="1"/>
  <c r="K689" i="14"/>
  <c r="J689" i="14"/>
  <c r="I689" i="14"/>
  <c r="G689" i="14"/>
  <c r="H689" i="14" s="1"/>
  <c r="F689" i="14"/>
  <c r="O688" i="14"/>
  <c r="N688" i="14"/>
  <c r="L688" i="14"/>
  <c r="M688" i="14" s="1"/>
  <c r="K688" i="14"/>
  <c r="J688" i="14"/>
  <c r="I688" i="14"/>
  <c r="G688" i="14"/>
  <c r="H688" i="14" s="1"/>
  <c r="F688" i="14"/>
  <c r="O687" i="14"/>
  <c r="N687" i="14"/>
  <c r="L687" i="14"/>
  <c r="M687" i="14" s="1"/>
  <c r="K687" i="14"/>
  <c r="J687" i="14"/>
  <c r="I687" i="14"/>
  <c r="G687" i="14"/>
  <c r="H687" i="14" s="1"/>
  <c r="F687" i="14"/>
  <c r="O686" i="14"/>
  <c r="N686" i="14"/>
  <c r="L686" i="14"/>
  <c r="M686" i="14" s="1"/>
  <c r="K686" i="14"/>
  <c r="J686" i="14"/>
  <c r="I686" i="14"/>
  <c r="G686" i="14"/>
  <c r="H686" i="14" s="1"/>
  <c r="F686" i="14"/>
  <c r="O685" i="14"/>
  <c r="N685" i="14"/>
  <c r="L685" i="14"/>
  <c r="M685" i="14" s="1"/>
  <c r="K685" i="14"/>
  <c r="J685" i="14"/>
  <c r="I685" i="14"/>
  <c r="G685" i="14"/>
  <c r="H685" i="14" s="1"/>
  <c r="F685" i="14"/>
  <c r="O684" i="14"/>
  <c r="N684" i="14"/>
  <c r="L684" i="14"/>
  <c r="M684" i="14" s="1"/>
  <c r="K684" i="14"/>
  <c r="J684" i="14"/>
  <c r="I684" i="14"/>
  <c r="G684" i="14"/>
  <c r="H684" i="14" s="1"/>
  <c r="F684" i="14"/>
  <c r="O683" i="14"/>
  <c r="N683" i="14"/>
  <c r="L683" i="14"/>
  <c r="M683" i="14" s="1"/>
  <c r="K683" i="14"/>
  <c r="J683" i="14"/>
  <c r="I683" i="14"/>
  <c r="G683" i="14"/>
  <c r="H683" i="14" s="1"/>
  <c r="F683" i="14"/>
  <c r="O682" i="14"/>
  <c r="N682" i="14"/>
  <c r="L682" i="14"/>
  <c r="M682" i="14" s="1"/>
  <c r="K682" i="14"/>
  <c r="J682" i="14"/>
  <c r="I682" i="14"/>
  <c r="G682" i="14"/>
  <c r="H682" i="14" s="1"/>
  <c r="F682" i="14"/>
  <c r="O681" i="14"/>
  <c r="N681" i="14"/>
  <c r="L681" i="14"/>
  <c r="M681" i="14" s="1"/>
  <c r="K681" i="14"/>
  <c r="J681" i="14"/>
  <c r="I681" i="14"/>
  <c r="G681" i="14"/>
  <c r="H681" i="14" s="1"/>
  <c r="F681" i="14"/>
  <c r="O680" i="14"/>
  <c r="N680" i="14"/>
  <c r="L680" i="14"/>
  <c r="M680" i="14" s="1"/>
  <c r="K680" i="14"/>
  <c r="J680" i="14"/>
  <c r="I680" i="14"/>
  <c r="G680" i="14"/>
  <c r="H680" i="14" s="1"/>
  <c r="F680" i="14"/>
  <c r="O679" i="14"/>
  <c r="N679" i="14"/>
  <c r="L679" i="14"/>
  <c r="M679" i="14" s="1"/>
  <c r="K679" i="14"/>
  <c r="J679" i="14"/>
  <c r="I679" i="14"/>
  <c r="H679" i="14"/>
  <c r="G679" i="14"/>
  <c r="F679" i="14"/>
  <c r="O678" i="14"/>
  <c r="N678" i="14"/>
  <c r="L678" i="14"/>
  <c r="M678" i="14" s="1"/>
  <c r="K678" i="14"/>
  <c r="J678" i="14"/>
  <c r="I678" i="14"/>
  <c r="G678" i="14"/>
  <c r="H678" i="14" s="1"/>
  <c r="F678" i="14"/>
  <c r="O677" i="14"/>
  <c r="N677" i="14"/>
  <c r="L677" i="14"/>
  <c r="M677" i="14" s="1"/>
  <c r="K677" i="14"/>
  <c r="J677" i="14"/>
  <c r="I677" i="14"/>
  <c r="G677" i="14"/>
  <c r="H677" i="14" s="1"/>
  <c r="F677" i="14"/>
  <c r="O676" i="14"/>
  <c r="N676" i="14"/>
  <c r="L676" i="14"/>
  <c r="M676" i="14" s="1"/>
  <c r="K676" i="14"/>
  <c r="J676" i="14"/>
  <c r="I676" i="14"/>
  <c r="G676" i="14"/>
  <c r="H676" i="14" s="1"/>
  <c r="F676" i="14"/>
  <c r="O675" i="14"/>
  <c r="N675" i="14"/>
  <c r="L675" i="14"/>
  <c r="M675" i="14" s="1"/>
  <c r="K675" i="14"/>
  <c r="J675" i="14"/>
  <c r="I675" i="14"/>
  <c r="G675" i="14"/>
  <c r="H675" i="14" s="1"/>
  <c r="F675" i="14"/>
  <c r="O674" i="14"/>
  <c r="N674" i="14"/>
  <c r="L674" i="14"/>
  <c r="M674" i="14" s="1"/>
  <c r="K674" i="14"/>
  <c r="J674" i="14"/>
  <c r="I674" i="14"/>
  <c r="G674" i="14"/>
  <c r="H674" i="14" s="1"/>
  <c r="F674" i="14"/>
  <c r="O673" i="14"/>
  <c r="N673" i="14"/>
  <c r="L673" i="14"/>
  <c r="M673" i="14" s="1"/>
  <c r="K673" i="14"/>
  <c r="J673" i="14"/>
  <c r="I673" i="14"/>
  <c r="G673" i="14"/>
  <c r="H673" i="14" s="1"/>
  <c r="F673" i="14"/>
  <c r="O672" i="14"/>
  <c r="N672" i="14"/>
  <c r="L672" i="14"/>
  <c r="M672" i="14" s="1"/>
  <c r="K672" i="14"/>
  <c r="J672" i="14"/>
  <c r="I672" i="14"/>
  <c r="G672" i="14"/>
  <c r="H672" i="14" s="1"/>
  <c r="F672" i="14"/>
  <c r="O671" i="14"/>
  <c r="N671" i="14"/>
  <c r="L671" i="14"/>
  <c r="M671" i="14" s="1"/>
  <c r="K671" i="14"/>
  <c r="J671" i="14"/>
  <c r="I671" i="14"/>
  <c r="G671" i="14"/>
  <c r="H671" i="14" s="1"/>
  <c r="F671" i="14"/>
  <c r="O670" i="14"/>
  <c r="N670" i="14"/>
  <c r="L670" i="14"/>
  <c r="M670" i="14" s="1"/>
  <c r="K670" i="14"/>
  <c r="J670" i="14"/>
  <c r="I670" i="14"/>
  <c r="G670" i="14"/>
  <c r="H670" i="14" s="1"/>
  <c r="F670" i="14"/>
  <c r="O669" i="14"/>
  <c r="N669" i="14"/>
  <c r="L669" i="14"/>
  <c r="M669" i="14" s="1"/>
  <c r="K669" i="14"/>
  <c r="J669" i="14"/>
  <c r="I669" i="14"/>
  <c r="G669" i="14"/>
  <c r="H669" i="14" s="1"/>
  <c r="F669" i="14"/>
  <c r="O668" i="14"/>
  <c r="N668" i="14"/>
  <c r="L668" i="14"/>
  <c r="M668" i="14" s="1"/>
  <c r="K668" i="14"/>
  <c r="J668" i="14"/>
  <c r="I668" i="14"/>
  <c r="G668" i="14"/>
  <c r="H668" i="14" s="1"/>
  <c r="F668" i="14"/>
  <c r="O667" i="14"/>
  <c r="N667" i="14"/>
  <c r="L667" i="14"/>
  <c r="M667" i="14" s="1"/>
  <c r="K667" i="14"/>
  <c r="J667" i="14"/>
  <c r="I667" i="14"/>
  <c r="G667" i="14"/>
  <c r="H667" i="14" s="1"/>
  <c r="F667" i="14"/>
  <c r="O666" i="14"/>
  <c r="N666" i="14"/>
  <c r="L666" i="14"/>
  <c r="M666" i="14" s="1"/>
  <c r="K666" i="14"/>
  <c r="J666" i="14"/>
  <c r="I666" i="14"/>
  <c r="G666" i="14"/>
  <c r="H666" i="14" s="1"/>
  <c r="F666" i="14"/>
  <c r="O665" i="14"/>
  <c r="N665" i="14"/>
  <c r="L665" i="14"/>
  <c r="M665" i="14" s="1"/>
  <c r="K665" i="14"/>
  <c r="J665" i="14"/>
  <c r="I665" i="14"/>
  <c r="G665" i="14"/>
  <c r="H665" i="14" s="1"/>
  <c r="F665" i="14"/>
  <c r="O664" i="14"/>
  <c r="N664" i="14"/>
  <c r="L664" i="14"/>
  <c r="M664" i="14" s="1"/>
  <c r="K664" i="14"/>
  <c r="J664" i="14"/>
  <c r="I664" i="14"/>
  <c r="G664" i="14"/>
  <c r="H664" i="14" s="1"/>
  <c r="F664" i="14"/>
  <c r="O663" i="14"/>
  <c r="N663" i="14"/>
  <c r="L663" i="14"/>
  <c r="M663" i="14" s="1"/>
  <c r="K663" i="14"/>
  <c r="J663" i="14"/>
  <c r="I663" i="14"/>
  <c r="G663" i="14"/>
  <c r="H663" i="14" s="1"/>
  <c r="F663" i="14"/>
  <c r="O662" i="14"/>
  <c r="N662" i="14"/>
  <c r="L662" i="14"/>
  <c r="M662" i="14" s="1"/>
  <c r="K662" i="14"/>
  <c r="J662" i="14"/>
  <c r="I662" i="14"/>
  <c r="G662" i="14"/>
  <c r="H662" i="14" s="1"/>
  <c r="F662" i="14"/>
  <c r="O661" i="14"/>
  <c r="N661" i="14"/>
  <c r="L661" i="14"/>
  <c r="M661" i="14" s="1"/>
  <c r="K661" i="14"/>
  <c r="J661" i="14"/>
  <c r="I661" i="14"/>
  <c r="G661" i="14"/>
  <c r="H661" i="14" s="1"/>
  <c r="F661" i="14"/>
  <c r="O660" i="14"/>
  <c r="N660" i="14"/>
  <c r="L660" i="14"/>
  <c r="M660" i="14" s="1"/>
  <c r="K660" i="14"/>
  <c r="J660" i="14"/>
  <c r="I660" i="14"/>
  <c r="G660" i="14"/>
  <c r="H660" i="14" s="1"/>
  <c r="F660" i="14"/>
  <c r="O659" i="14"/>
  <c r="N659" i="14"/>
  <c r="L659" i="14"/>
  <c r="M659" i="14" s="1"/>
  <c r="K659" i="14"/>
  <c r="J659" i="14"/>
  <c r="I659" i="14"/>
  <c r="G659" i="14"/>
  <c r="H659" i="14" s="1"/>
  <c r="F659" i="14"/>
  <c r="O658" i="14"/>
  <c r="N658" i="14"/>
  <c r="L658" i="14"/>
  <c r="M658" i="14" s="1"/>
  <c r="K658" i="14"/>
  <c r="J658" i="14"/>
  <c r="I658" i="14"/>
  <c r="G658" i="14"/>
  <c r="H658" i="14" s="1"/>
  <c r="F658" i="14"/>
  <c r="O657" i="14"/>
  <c r="N657" i="14"/>
  <c r="L657" i="14"/>
  <c r="M657" i="14" s="1"/>
  <c r="K657" i="14"/>
  <c r="J657" i="14"/>
  <c r="I657" i="14"/>
  <c r="G657" i="14"/>
  <c r="H657" i="14" s="1"/>
  <c r="F657" i="14"/>
  <c r="O656" i="14"/>
  <c r="N656" i="14"/>
  <c r="L656" i="14"/>
  <c r="M656" i="14" s="1"/>
  <c r="K656" i="14"/>
  <c r="J656" i="14"/>
  <c r="I656" i="14"/>
  <c r="G656" i="14"/>
  <c r="H656" i="14" s="1"/>
  <c r="F656" i="14"/>
  <c r="O655" i="14"/>
  <c r="N655" i="14"/>
  <c r="L655" i="14"/>
  <c r="M655" i="14" s="1"/>
  <c r="K655" i="14"/>
  <c r="J655" i="14"/>
  <c r="I655" i="14"/>
  <c r="G655" i="14"/>
  <c r="H655" i="14" s="1"/>
  <c r="F655" i="14"/>
  <c r="O654" i="14"/>
  <c r="N654" i="14"/>
  <c r="L654" i="14"/>
  <c r="M654" i="14" s="1"/>
  <c r="K654" i="14"/>
  <c r="J654" i="14"/>
  <c r="I654" i="14"/>
  <c r="G654" i="14"/>
  <c r="H654" i="14" s="1"/>
  <c r="F654" i="14"/>
  <c r="O653" i="14"/>
  <c r="N653" i="14"/>
  <c r="L653" i="14"/>
  <c r="M653" i="14" s="1"/>
  <c r="K653" i="14"/>
  <c r="J653" i="14"/>
  <c r="I653" i="14"/>
  <c r="G653" i="14"/>
  <c r="H653" i="14" s="1"/>
  <c r="F653" i="14"/>
  <c r="O652" i="14"/>
  <c r="N652" i="14"/>
  <c r="L652" i="14"/>
  <c r="M652" i="14" s="1"/>
  <c r="K652" i="14"/>
  <c r="J652" i="14"/>
  <c r="I652" i="14"/>
  <c r="G652" i="14"/>
  <c r="H652" i="14" s="1"/>
  <c r="F652" i="14"/>
  <c r="O651" i="14"/>
  <c r="N651" i="14"/>
  <c r="L651" i="14"/>
  <c r="M651" i="14" s="1"/>
  <c r="K651" i="14"/>
  <c r="J651" i="14"/>
  <c r="I651" i="14"/>
  <c r="G651" i="14"/>
  <c r="H651" i="14" s="1"/>
  <c r="F651" i="14"/>
  <c r="O650" i="14"/>
  <c r="N650" i="14"/>
  <c r="L650" i="14"/>
  <c r="M650" i="14" s="1"/>
  <c r="K650" i="14"/>
  <c r="J650" i="14"/>
  <c r="I650" i="14"/>
  <c r="G650" i="14"/>
  <c r="H650" i="14" s="1"/>
  <c r="F650" i="14"/>
  <c r="O649" i="14"/>
  <c r="N649" i="14"/>
  <c r="L649" i="14"/>
  <c r="M649" i="14" s="1"/>
  <c r="K649" i="14"/>
  <c r="J649" i="14"/>
  <c r="I649" i="14"/>
  <c r="G649" i="14"/>
  <c r="H649" i="14" s="1"/>
  <c r="F649" i="14"/>
  <c r="O648" i="14"/>
  <c r="N648" i="14"/>
  <c r="L648" i="14"/>
  <c r="M648" i="14" s="1"/>
  <c r="K648" i="14"/>
  <c r="J648" i="14"/>
  <c r="I648" i="14"/>
  <c r="G648" i="14"/>
  <c r="H648" i="14" s="1"/>
  <c r="F648" i="14"/>
  <c r="O647" i="14"/>
  <c r="N647" i="14"/>
  <c r="L647" i="14"/>
  <c r="M647" i="14" s="1"/>
  <c r="K647" i="14"/>
  <c r="J647" i="14"/>
  <c r="I647" i="14"/>
  <c r="G647" i="14"/>
  <c r="H647" i="14" s="1"/>
  <c r="F647" i="14"/>
  <c r="O646" i="14"/>
  <c r="N646" i="14"/>
  <c r="L646" i="14"/>
  <c r="M646" i="14" s="1"/>
  <c r="K646" i="14"/>
  <c r="J646" i="14"/>
  <c r="I646" i="14"/>
  <c r="G646" i="14"/>
  <c r="H646" i="14" s="1"/>
  <c r="F646" i="14"/>
  <c r="O645" i="14"/>
  <c r="N645" i="14"/>
  <c r="L645" i="14"/>
  <c r="M645" i="14" s="1"/>
  <c r="K645" i="14"/>
  <c r="J645" i="14"/>
  <c r="I645" i="14"/>
  <c r="G645" i="14"/>
  <c r="H645" i="14" s="1"/>
  <c r="F645" i="14"/>
  <c r="O644" i="14"/>
  <c r="N644" i="14"/>
  <c r="L644" i="14"/>
  <c r="M644" i="14" s="1"/>
  <c r="K644" i="14"/>
  <c r="J644" i="14"/>
  <c r="I644" i="14"/>
  <c r="G644" i="14"/>
  <c r="H644" i="14" s="1"/>
  <c r="F644" i="14"/>
  <c r="O643" i="14"/>
  <c r="N643" i="14"/>
  <c r="L643" i="14"/>
  <c r="M643" i="14" s="1"/>
  <c r="K643" i="14"/>
  <c r="J643" i="14"/>
  <c r="I643" i="14"/>
  <c r="G643" i="14"/>
  <c r="H643" i="14" s="1"/>
  <c r="F643" i="14"/>
  <c r="O642" i="14"/>
  <c r="N642" i="14"/>
  <c r="L642" i="14"/>
  <c r="M642" i="14" s="1"/>
  <c r="K642" i="14"/>
  <c r="J642" i="14"/>
  <c r="I642" i="14"/>
  <c r="G642" i="14"/>
  <c r="H642" i="14" s="1"/>
  <c r="F642" i="14"/>
  <c r="O641" i="14"/>
  <c r="N641" i="14"/>
  <c r="L641" i="14"/>
  <c r="M641" i="14" s="1"/>
  <c r="K641" i="14"/>
  <c r="J641" i="14"/>
  <c r="I641" i="14"/>
  <c r="G641" i="14"/>
  <c r="H641" i="14" s="1"/>
  <c r="F641" i="14"/>
  <c r="O640" i="14"/>
  <c r="N640" i="14"/>
  <c r="L640" i="14"/>
  <c r="M640" i="14" s="1"/>
  <c r="K640" i="14"/>
  <c r="J640" i="14"/>
  <c r="I640" i="14"/>
  <c r="G640" i="14"/>
  <c r="H640" i="14" s="1"/>
  <c r="F640" i="14"/>
  <c r="O639" i="14"/>
  <c r="N639" i="14"/>
  <c r="L639" i="14"/>
  <c r="M639" i="14" s="1"/>
  <c r="K639" i="14"/>
  <c r="J639" i="14"/>
  <c r="I639" i="14"/>
  <c r="G639" i="14"/>
  <c r="H639" i="14" s="1"/>
  <c r="F639" i="14"/>
  <c r="O638" i="14"/>
  <c r="N638" i="14"/>
  <c r="L638" i="14"/>
  <c r="M638" i="14" s="1"/>
  <c r="K638" i="14"/>
  <c r="J638" i="14"/>
  <c r="I638" i="14"/>
  <c r="G638" i="14"/>
  <c r="H638" i="14" s="1"/>
  <c r="F638" i="14"/>
  <c r="O637" i="14"/>
  <c r="N637" i="14"/>
  <c r="L637" i="14"/>
  <c r="M637" i="14" s="1"/>
  <c r="K637" i="14"/>
  <c r="J637" i="14"/>
  <c r="I637" i="14"/>
  <c r="G637" i="14"/>
  <c r="H637" i="14" s="1"/>
  <c r="F637" i="14"/>
  <c r="O636" i="14"/>
  <c r="N636" i="14"/>
  <c r="L636" i="14"/>
  <c r="M636" i="14" s="1"/>
  <c r="K636" i="14"/>
  <c r="J636" i="14"/>
  <c r="I636" i="14"/>
  <c r="G636" i="14"/>
  <c r="H636" i="14" s="1"/>
  <c r="F636" i="14"/>
  <c r="O635" i="14"/>
  <c r="N635" i="14"/>
  <c r="L635" i="14"/>
  <c r="M635" i="14" s="1"/>
  <c r="K635" i="14"/>
  <c r="J635" i="14"/>
  <c r="I635" i="14"/>
  <c r="G635" i="14"/>
  <c r="H635" i="14" s="1"/>
  <c r="F635" i="14"/>
  <c r="O634" i="14"/>
  <c r="N634" i="14"/>
  <c r="L634" i="14"/>
  <c r="M634" i="14" s="1"/>
  <c r="K634" i="14"/>
  <c r="J634" i="14"/>
  <c r="I634" i="14"/>
  <c r="G634" i="14"/>
  <c r="H634" i="14" s="1"/>
  <c r="F634" i="14"/>
  <c r="O633" i="14"/>
  <c r="N633" i="14"/>
  <c r="L633" i="14"/>
  <c r="M633" i="14" s="1"/>
  <c r="K633" i="14"/>
  <c r="J633" i="14"/>
  <c r="I633" i="14"/>
  <c r="G633" i="14"/>
  <c r="H633" i="14" s="1"/>
  <c r="F633" i="14"/>
  <c r="O632" i="14"/>
  <c r="N632" i="14"/>
  <c r="L632" i="14"/>
  <c r="M632" i="14" s="1"/>
  <c r="K632" i="14"/>
  <c r="J632" i="14"/>
  <c r="I632" i="14"/>
  <c r="G632" i="14"/>
  <c r="H632" i="14" s="1"/>
  <c r="F632" i="14"/>
  <c r="O631" i="14"/>
  <c r="N631" i="14"/>
  <c r="L631" i="14"/>
  <c r="M631" i="14" s="1"/>
  <c r="K631" i="14"/>
  <c r="J631" i="14"/>
  <c r="I631" i="14"/>
  <c r="G631" i="14"/>
  <c r="H631" i="14" s="1"/>
  <c r="F631" i="14"/>
  <c r="O630" i="14"/>
  <c r="N630" i="14"/>
  <c r="L630" i="14"/>
  <c r="M630" i="14" s="1"/>
  <c r="K630" i="14"/>
  <c r="J630" i="14"/>
  <c r="I630" i="14"/>
  <c r="G630" i="14"/>
  <c r="H630" i="14" s="1"/>
  <c r="F630" i="14"/>
  <c r="O629" i="14"/>
  <c r="N629" i="14"/>
  <c r="L629" i="14"/>
  <c r="M629" i="14" s="1"/>
  <c r="K629" i="14"/>
  <c r="J629" i="14"/>
  <c r="I629" i="14"/>
  <c r="G629" i="14"/>
  <c r="H629" i="14" s="1"/>
  <c r="F629" i="14"/>
  <c r="O628" i="14"/>
  <c r="N628" i="14"/>
  <c r="L628" i="14"/>
  <c r="M628" i="14" s="1"/>
  <c r="K628" i="14"/>
  <c r="J628" i="14"/>
  <c r="I628" i="14"/>
  <c r="G628" i="14"/>
  <c r="H628" i="14" s="1"/>
  <c r="F628" i="14"/>
  <c r="O627" i="14"/>
  <c r="N627" i="14"/>
  <c r="L627" i="14"/>
  <c r="M627" i="14" s="1"/>
  <c r="K627" i="14"/>
  <c r="J627" i="14"/>
  <c r="I627" i="14"/>
  <c r="G627" i="14"/>
  <c r="H627" i="14" s="1"/>
  <c r="F627" i="14"/>
  <c r="O626" i="14"/>
  <c r="N626" i="14"/>
  <c r="L626" i="14"/>
  <c r="M626" i="14" s="1"/>
  <c r="K626" i="14"/>
  <c r="J626" i="14"/>
  <c r="I626" i="14"/>
  <c r="G626" i="14"/>
  <c r="H626" i="14" s="1"/>
  <c r="F626" i="14"/>
  <c r="O625" i="14"/>
  <c r="N625" i="14"/>
  <c r="L625" i="14"/>
  <c r="M625" i="14" s="1"/>
  <c r="K625" i="14"/>
  <c r="J625" i="14"/>
  <c r="I625" i="14"/>
  <c r="G625" i="14"/>
  <c r="H625" i="14" s="1"/>
  <c r="F625" i="14"/>
  <c r="O624" i="14"/>
  <c r="N624" i="14"/>
  <c r="L624" i="14"/>
  <c r="M624" i="14" s="1"/>
  <c r="K624" i="14"/>
  <c r="J624" i="14"/>
  <c r="I624" i="14"/>
  <c r="G624" i="14"/>
  <c r="H624" i="14" s="1"/>
  <c r="F624" i="14"/>
  <c r="O623" i="14"/>
  <c r="N623" i="14"/>
  <c r="L623" i="14"/>
  <c r="M623" i="14" s="1"/>
  <c r="K623" i="14"/>
  <c r="J623" i="14"/>
  <c r="I623" i="14"/>
  <c r="G623" i="14"/>
  <c r="H623" i="14" s="1"/>
  <c r="F623" i="14"/>
  <c r="O622" i="14"/>
  <c r="N622" i="14"/>
  <c r="L622" i="14"/>
  <c r="M622" i="14" s="1"/>
  <c r="K622" i="14"/>
  <c r="J622" i="14"/>
  <c r="I622" i="14"/>
  <c r="G622" i="14"/>
  <c r="H622" i="14" s="1"/>
  <c r="F622" i="14"/>
  <c r="O621" i="14"/>
  <c r="N621" i="14"/>
  <c r="L621" i="14"/>
  <c r="M621" i="14" s="1"/>
  <c r="K621" i="14"/>
  <c r="J621" i="14"/>
  <c r="I621" i="14"/>
  <c r="G621" i="14"/>
  <c r="H621" i="14" s="1"/>
  <c r="F621" i="14"/>
  <c r="O620" i="14"/>
  <c r="N620" i="14"/>
  <c r="L620" i="14"/>
  <c r="M620" i="14" s="1"/>
  <c r="K620" i="14"/>
  <c r="J620" i="14"/>
  <c r="I620" i="14"/>
  <c r="G620" i="14"/>
  <c r="H620" i="14" s="1"/>
  <c r="F620" i="14"/>
  <c r="O619" i="14"/>
  <c r="N619" i="14"/>
  <c r="L619" i="14"/>
  <c r="M619" i="14" s="1"/>
  <c r="K619" i="14"/>
  <c r="J619" i="14"/>
  <c r="I619" i="14"/>
  <c r="G619" i="14"/>
  <c r="H619" i="14" s="1"/>
  <c r="F619" i="14"/>
  <c r="O618" i="14"/>
  <c r="N618" i="14"/>
  <c r="L618" i="14"/>
  <c r="M618" i="14" s="1"/>
  <c r="K618" i="14"/>
  <c r="J618" i="14"/>
  <c r="I618" i="14"/>
  <c r="G618" i="14"/>
  <c r="H618" i="14" s="1"/>
  <c r="F618" i="14"/>
  <c r="O617" i="14"/>
  <c r="N617" i="14"/>
  <c r="L617" i="14"/>
  <c r="M617" i="14" s="1"/>
  <c r="K617" i="14"/>
  <c r="J617" i="14"/>
  <c r="I617" i="14"/>
  <c r="G617" i="14"/>
  <c r="H617" i="14" s="1"/>
  <c r="F617" i="14"/>
  <c r="O616" i="14"/>
  <c r="N616" i="14"/>
  <c r="L616" i="14"/>
  <c r="M616" i="14" s="1"/>
  <c r="K616" i="14"/>
  <c r="J616" i="14"/>
  <c r="I616" i="14"/>
  <c r="G616" i="14"/>
  <c r="H616" i="14" s="1"/>
  <c r="F616" i="14"/>
  <c r="O615" i="14"/>
  <c r="N615" i="14"/>
  <c r="L615" i="14"/>
  <c r="M615" i="14" s="1"/>
  <c r="K615" i="14"/>
  <c r="J615" i="14"/>
  <c r="I615" i="14"/>
  <c r="G615" i="14"/>
  <c r="H615" i="14" s="1"/>
  <c r="F615" i="14"/>
  <c r="O614" i="14"/>
  <c r="N614" i="14"/>
  <c r="L614" i="14"/>
  <c r="M614" i="14" s="1"/>
  <c r="K614" i="14"/>
  <c r="J614" i="14"/>
  <c r="I614" i="14"/>
  <c r="G614" i="14"/>
  <c r="H614" i="14" s="1"/>
  <c r="F614" i="14"/>
  <c r="O613" i="14"/>
  <c r="N613" i="14"/>
  <c r="L613" i="14"/>
  <c r="M613" i="14" s="1"/>
  <c r="K613" i="14"/>
  <c r="J613" i="14"/>
  <c r="I613" i="14"/>
  <c r="G613" i="14"/>
  <c r="H613" i="14" s="1"/>
  <c r="F613" i="14"/>
  <c r="O612" i="14"/>
  <c r="N612" i="14"/>
  <c r="L612" i="14"/>
  <c r="M612" i="14" s="1"/>
  <c r="K612" i="14"/>
  <c r="J612" i="14"/>
  <c r="I612" i="14"/>
  <c r="G612" i="14"/>
  <c r="H612" i="14" s="1"/>
  <c r="F612" i="14"/>
  <c r="O611" i="14"/>
  <c r="N611" i="14"/>
  <c r="L611" i="14"/>
  <c r="M611" i="14" s="1"/>
  <c r="K611" i="14"/>
  <c r="J611" i="14"/>
  <c r="I611" i="14"/>
  <c r="G611" i="14"/>
  <c r="H611" i="14" s="1"/>
  <c r="F611" i="14"/>
  <c r="O610" i="14"/>
  <c r="N610" i="14"/>
  <c r="L610" i="14"/>
  <c r="M610" i="14" s="1"/>
  <c r="K610" i="14"/>
  <c r="J610" i="14"/>
  <c r="I610" i="14"/>
  <c r="G610" i="14"/>
  <c r="H610" i="14" s="1"/>
  <c r="F610" i="14"/>
  <c r="O609" i="14"/>
  <c r="N609" i="14"/>
  <c r="L609" i="14"/>
  <c r="M609" i="14" s="1"/>
  <c r="K609" i="14"/>
  <c r="J609" i="14"/>
  <c r="I609" i="14"/>
  <c r="G609" i="14"/>
  <c r="H609" i="14" s="1"/>
  <c r="F609" i="14"/>
  <c r="O608" i="14"/>
  <c r="N608" i="14"/>
  <c r="L608" i="14"/>
  <c r="M608" i="14" s="1"/>
  <c r="K608" i="14"/>
  <c r="J608" i="14"/>
  <c r="I608" i="14"/>
  <c r="G608" i="14"/>
  <c r="H608" i="14" s="1"/>
  <c r="F608" i="14"/>
  <c r="O607" i="14"/>
  <c r="N607" i="14"/>
  <c r="L607" i="14"/>
  <c r="M607" i="14" s="1"/>
  <c r="K607" i="14"/>
  <c r="J607" i="14"/>
  <c r="I607" i="14"/>
  <c r="G607" i="14"/>
  <c r="H607" i="14" s="1"/>
  <c r="F607" i="14"/>
  <c r="O606" i="14"/>
  <c r="N606" i="14"/>
  <c r="L606" i="14"/>
  <c r="M606" i="14" s="1"/>
  <c r="K606" i="14"/>
  <c r="J606" i="14"/>
  <c r="I606" i="14"/>
  <c r="G606" i="14"/>
  <c r="H606" i="14" s="1"/>
  <c r="F606" i="14"/>
  <c r="O605" i="14"/>
  <c r="N605" i="14"/>
  <c r="L605" i="14"/>
  <c r="M605" i="14" s="1"/>
  <c r="K605" i="14"/>
  <c r="J605" i="14"/>
  <c r="I605" i="14"/>
  <c r="G605" i="14"/>
  <c r="H605" i="14" s="1"/>
  <c r="F605" i="14"/>
  <c r="O604" i="14"/>
  <c r="N604" i="14"/>
  <c r="L604" i="14"/>
  <c r="M604" i="14" s="1"/>
  <c r="K604" i="14"/>
  <c r="J604" i="14"/>
  <c r="I604" i="14"/>
  <c r="G604" i="14"/>
  <c r="H604" i="14" s="1"/>
  <c r="F604" i="14"/>
  <c r="O603" i="14"/>
  <c r="N603" i="14"/>
  <c r="L603" i="14"/>
  <c r="M603" i="14" s="1"/>
  <c r="K603" i="14"/>
  <c r="J603" i="14"/>
  <c r="I603" i="14"/>
  <c r="G603" i="14"/>
  <c r="H603" i="14" s="1"/>
  <c r="F603" i="14"/>
  <c r="O602" i="14"/>
  <c r="N602" i="14"/>
  <c r="L602" i="14"/>
  <c r="M602" i="14" s="1"/>
  <c r="K602" i="14"/>
  <c r="J602" i="14"/>
  <c r="I602" i="14"/>
  <c r="G602" i="14"/>
  <c r="H602" i="14" s="1"/>
  <c r="F602" i="14"/>
  <c r="O601" i="14"/>
  <c r="N601" i="14"/>
  <c r="L601" i="14"/>
  <c r="M601" i="14" s="1"/>
  <c r="K601" i="14"/>
  <c r="J601" i="14"/>
  <c r="I601" i="14"/>
  <c r="G601" i="14"/>
  <c r="H601" i="14" s="1"/>
  <c r="F601" i="14"/>
  <c r="O600" i="14"/>
  <c r="N600" i="14"/>
  <c r="L600" i="14"/>
  <c r="M600" i="14" s="1"/>
  <c r="K600" i="14"/>
  <c r="J600" i="14"/>
  <c r="I600" i="14"/>
  <c r="G600" i="14"/>
  <c r="H600" i="14" s="1"/>
  <c r="F600" i="14"/>
  <c r="O599" i="14"/>
  <c r="N599" i="14"/>
  <c r="L599" i="14"/>
  <c r="M599" i="14" s="1"/>
  <c r="K599" i="14"/>
  <c r="J599" i="14"/>
  <c r="I599" i="14"/>
  <c r="G599" i="14"/>
  <c r="H599" i="14" s="1"/>
  <c r="F599" i="14"/>
  <c r="O598" i="14"/>
  <c r="N598" i="14"/>
  <c r="L598" i="14"/>
  <c r="M598" i="14" s="1"/>
  <c r="K598" i="14"/>
  <c r="J598" i="14"/>
  <c r="I598" i="14"/>
  <c r="G598" i="14"/>
  <c r="H598" i="14" s="1"/>
  <c r="F598" i="14"/>
  <c r="O597" i="14"/>
  <c r="N597" i="14"/>
  <c r="L597" i="14"/>
  <c r="M597" i="14" s="1"/>
  <c r="K597" i="14"/>
  <c r="J597" i="14"/>
  <c r="I597" i="14"/>
  <c r="G597" i="14"/>
  <c r="H597" i="14" s="1"/>
  <c r="F597" i="14"/>
  <c r="O596" i="14"/>
  <c r="N596" i="14"/>
  <c r="L596" i="14"/>
  <c r="M596" i="14" s="1"/>
  <c r="K596" i="14"/>
  <c r="J596" i="14"/>
  <c r="I596" i="14"/>
  <c r="G596" i="14"/>
  <c r="H596" i="14" s="1"/>
  <c r="F596" i="14"/>
  <c r="O595" i="14"/>
  <c r="N595" i="14"/>
  <c r="L595" i="14"/>
  <c r="M595" i="14" s="1"/>
  <c r="K595" i="14"/>
  <c r="J595" i="14"/>
  <c r="I595" i="14"/>
  <c r="G595" i="14"/>
  <c r="H595" i="14" s="1"/>
  <c r="F595" i="14"/>
  <c r="O594" i="14"/>
  <c r="N594" i="14"/>
  <c r="L594" i="14"/>
  <c r="M594" i="14" s="1"/>
  <c r="K594" i="14"/>
  <c r="J594" i="14"/>
  <c r="I594" i="14"/>
  <c r="G594" i="14"/>
  <c r="H594" i="14" s="1"/>
  <c r="F594" i="14"/>
  <c r="O593" i="14"/>
  <c r="N593" i="14"/>
  <c r="L593" i="14"/>
  <c r="M593" i="14" s="1"/>
  <c r="K593" i="14"/>
  <c r="J593" i="14"/>
  <c r="I593" i="14"/>
  <c r="G593" i="14"/>
  <c r="H593" i="14" s="1"/>
  <c r="F593" i="14"/>
  <c r="O592" i="14"/>
  <c r="N592" i="14"/>
  <c r="L592" i="14"/>
  <c r="M592" i="14" s="1"/>
  <c r="K592" i="14"/>
  <c r="J592" i="14"/>
  <c r="I592" i="14"/>
  <c r="G592" i="14"/>
  <c r="H592" i="14" s="1"/>
  <c r="F592" i="14"/>
  <c r="O591" i="14"/>
  <c r="N591" i="14"/>
  <c r="L591" i="14"/>
  <c r="M591" i="14" s="1"/>
  <c r="K591" i="14"/>
  <c r="J591" i="14"/>
  <c r="I591" i="14"/>
  <c r="G591" i="14"/>
  <c r="H591" i="14" s="1"/>
  <c r="F591" i="14"/>
  <c r="O590" i="14"/>
  <c r="N590" i="14"/>
  <c r="L590" i="14"/>
  <c r="M590" i="14" s="1"/>
  <c r="K590" i="14"/>
  <c r="J590" i="14"/>
  <c r="I590" i="14"/>
  <c r="G590" i="14"/>
  <c r="H590" i="14" s="1"/>
  <c r="F590" i="14"/>
  <c r="O589" i="14"/>
  <c r="N589" i="14"/>
  <c r="L589" i="14"/>
  <c r="M589" i="14" s="1"/>
  <c r="K589" i="14"/>
  <c r="J589" i="14"/>
  <c r="I589" i="14"/>
  <c r="G589" i="14"/>
  <c r="H589" i="14" s="1"/>
  <c r="F589" i="14"/>
  <c r="O588" i="14"/>
  <c r="N588" i="14"/>
  <c r="L588" i="14"/>
  <c r="M588" i="14" s="1"/>
  <c r="K588" i="14"/>
  <c r="J588" i="14"/>
  <c r="I588" i="14"/>
  <c r="G588" i="14"/>
  <c r="H588" i="14" s="1"/>
  <c r="F588" i="14"/>
  <c r="O587" i="14"/>
  <c r="N587" i="14"/>
  <c r="L587" i="14"/>
  <c r="M587" i="14" s="1"/>
  <c r="K587" i="14"/>
  <c r="J587" i="14"/>
  <c r="I587" i="14"/>
  <c r="G587" i="14"/>
  <c r="H587" i="14" s="1"/>
  <c r="F587" i="14"/>
  <c r="O586" i="14"/>
  <c r="N586" i="14"/>
  <c r="L586" i="14"/>
  <c r="M586" i="14" s="1"/>
  <c r="K586" i="14"/>
  <c r="J586" i="14"/>
  <c r="I586" i="14"/>
  <c r="G586" i="14"/>
  <c r="H586" i="14" s="1"/>
  <c r="F586" i="14"/>
  <c r="O585" i="14"/>
  <c r="N585" i="14"/>
  <c r="L585" i="14"/>
  <c r="M585" i="14" s="1"/>
  <c r="K585" i="14"/>
  <c r="J585" i="14"/>
  <c r="I585" i="14"/>
  <c r="G585" i="14"/>
  <c r="H585" i="14" s="1"/>
  <c r="F585" i="14"/>
  <c r="O584" i="14"/>
  <c r="N584" i="14"/>
  <c r="L584" i="14"/>
  <c r="M584" i="14" s="1"/>
  <c r="K584" i="14"/>
  <c r="J584" i="14"/>
  <c r="I584" i="14"/>
  <c r="G584" i="14"/>
  <c r="H584" i="14" s="1"/>
  <c r="F584" i="14"/>
  <c r="O583" i="14"/>
  <c r="N583" i="14"/>
  <c r="L583" i="14"/>
  <c r="M583" i="14" s="1"/>
  <c r="K583" i="14"/>
  <c r="J583" i="14"/>
  <c r="I583" i="14"/>
  <c r="G583" i="14"/>
  <c r="H583" i="14" s="1"/>
  <c r="F583" i="14"/>
  <c r="O582" i="14"/>
  <c r="N582" i="14"/>
  <c r="L582" i="14"/>
  <c r="M582" i="14" s="1"/>
  <c r="K582" i="14"/>
  <c r="J582" i="14"/>
  <c r="I582" i="14"/>
  <c r="G582" i="14"/>
  <c r="H582" i="14" s="1"/>
  <c r="F582" i="14"/>
  <c r="O581" i="14"/>
  <c r="N581" i="14"/>
  <c r="L581" i="14"/>
  <c r="M581" i="14" s="1"/>
  <c r="K581" i="14"/>
  <c r="J581" i="14"/>
  <c r="I581" i="14"/>
  <c r="G581" i="14"/>
  <c r="H581" i="14" s="1"/>
  <c r="F581" i="14"/>
  <c r="O580" i="14"/>
  <c r="N580" i="14"/>
  <c r="L580" i="14"/>
  <c r="M580" i="14" s="1"/>
  <c r="K580" i="14"/>
  <c r="J580" i="14"/>
  <c r="I580" i="14"/>
  <c r="G580" i="14"/>
  <c r="H580" i="14" s="1"/>
  <c r="F580" i="14"/>
  <c r="O579" i="14"/>
  <c r="N579" i="14"/>
  <c r="L579" i="14"/>
  <c r="M579" i="14" s="1"/>
  <c r="K579" i="14"/>
  <c r="J579" i="14"/>
  <c r="I579" i="14"/>
  <c r="G579" i="14"/>
  <c r="H579" i="14" s="1"/>
  <c r="F579" i="14"/>
  <c r="O578" i="14"/>
  <c r="N578" i="14"/>
  <c r="L578" i="14"/>
  <c r="M578" i="14" s="1"/>
  <c r="K578" i="14"/>
  <c r="J578" i="14"/>
  <c r="I578" i="14"/>
  <c r="G578" i="14"/>
  <c r="H578" i="14" s="1"/>
  <c r="F578" i="14"/>
  <c r="O577" i="14"/>
  <c r="N577" i="14"/>
  <c r="L577" i="14"/>
  <c r="M577" i="14" s="1"/>
  <c r="K577" i="14"/>
  <c r="J577" i="14"/>
  <c r="I577" i="14"/>
  <c r="G577" i="14"/>
  <c r="H577" i="14" s="1"/>
  <c r="F577" i="14"/>
  <c r="O576" i="14"/>
  <c r="N576" i="14"/>
  <c r="L576" i="14"/>
  <c r="M576" i="14" s="1"/>
  <c r="K576" i="14"/>
  <c r="J576" i="14"/>
  <c r="I576" i="14"/>
  <c r="G576" i="14"/>
  <c r="H576" i="14" s="1"/>
  <c r="F576" i="14"/>
  <c r="O575" i="14"/>
  <c r="N575" i="14"/>
  <c r="L575" i="14"/>
  <c r="M575" i="14" s="1"/>
  <c r="K575" i="14"/>
  <c r="J575" i="14"/>
  <c r="I575" i="14"/>
  <c r="G575" i="14"/>
  <c r="H575" i="14" s="1"/>
  <c r="F575" i="14"/>
  <c r="O574" i="14"/>
  <c r="N574" i="14"/>
  <c r="L574" i="14"/>
  <c r="M574" i="14" s="1"/>
  <c r="K574" i="14"/>
  <c r="J574" i="14"/>
  <c r="I574" i="14"/>
  <c r="G574" i="14"/>
  <c r="H574" i="14" s="1"/>
  <c r="F574" i="14"/>
  <c r="O573" i="14"/>
  <c r="N573" i="14"/>
  <c r="L573" i="14"/>
  <c r="M573" i="14" s="1"/>
  <c r="K573" i="14"/>
  <c r="J573" i="14"/>
  <c r="I573" i="14"/>
  <c r="G573" i="14"/>
  <c r="H573" i="14" s="1"/>
  <c r="F573" i="14"/>
  <c r="O572" i="14"/>
  <c r="N572" i="14"/>
  <c r="L572" i="14"/>
  <c r="M572" i="14" s="1"/>
  <c r="K572" i="14"/>
  <c r="J572" i="14"/>
  <c r="I572" i="14"/>
  <c r="G572" i="14"/>
  <c r="H572" i="14" s="1"/>
  <c r="F572" i="14"/>
  <c r="O571" i="14"/>
  <c r="N571" i="14"/>
  <c r="L571" i="14"/>
  <c r="M571" i="14" s="1"/>
  <c r="K571" i="14"/>
  <c r="J571" i="14"/>
  <c r="I571" i="14"/>
  <c r="G571" i="14"/>
  <c r="H571" i="14" s="1"/>
  <c r="F571" i="14"/>
  <c r="O570" i="14"/>
  <c r="N570" i="14"/>
  <c r="L570" i="14"/>
  <c r="M570" i="14" s="1"/>
  <c r="K570" i="14"/>
  <c r="J570" i="14"/>
  <c r="I570" i="14"/>
  <c r="G570" i="14"/>
  <c r="H570" i="14" s="1"/>
  <c r="F570" i="14"/>
  <c r="O569" i="14"/>
  <c r="N569" i="14"/>
  <c r="L569" i="14"/>
  <c r="M569" i="14" s="1"/>
  <c r="K569" i="14"/>
  <c r="J569" i="14"/>
  <c r="I569" i="14"/>
  <c r="G569" i="14"/>
  <c r="H569" i="14" s="1"/>
  <c r="F569" i="14"/>
  <c r="O568" i="14"/>
  <c r="N568" i="14"/>
  <c r="L568" i="14"/>
  <c r="M568" i="14" s="1"/>
  <c r="K568" i="14"/>
  <c r="J568" i="14"/>
  <c r="I568" i="14"/>
  <c r="G568" i="14"/>
  <c r="H568" i="14" s="1"/>
  <c r="F568" i="14"/>
  <c r="O567" i="14"/>
  <c r="N567" i="14"/>
  <c r="L567" i="14"/>
  <c r="M567" i="14" s="1"/>
  <c r="K567" i="14"/>
  <c r="J567" i="14"/>
  <c r="I567" i="14"/>
  <c r="G567" i="14"/>
  <c r="H567" i="14" s="1"/>
  <c r="F567" i="14"/>
  <c r="O566" i="14"/>
  <c r="N566" i="14"/>
  <c r="L566" i="14"/>
  <c r="M566" i="14" s="1"/>
  <c r="K566" i="14"/>
  <c r="J566" i="14"/>
  <c r="I566" i="14"/>
  <c r="G566" i="14"/>
  <c r="H566" i="14" s="1"/>
  <c r="F566" i="14"/>
  <c r="O565" i="14"/>
  <c r="N565" i="14"/>
  <c r="L565" i="14"/>
  <c r="M565" i="14" s="1"/>
  <c r="K565" i="14"/>
  <c r="J565" i="14"/>
  <c r="I565" i="14"/>
  <c r="G565" i="14"/>
  <c r="H565" i="14" s="1"/>
  <c r="F565" i="14"/>
  <c r="O564" i="14"/>
  <c r="N564" i="14"/>
  <c r="L564" i="14"/>
  <c r="M564" i="14" s="1"/>
  <c r="K564" i="14"/>
  <c r="J564" i="14"/>
  <c r="I564" i="14"/>
  <c r="G564" i="14"/>
  <c r="H564" i="14" s="1"/>
  <c r="F564" i="14"/>
  <c r="O563" i="14"/>
  <c r="N563" i="14"/>
  <c r="L563" i="14"/>
  <c r="M563" i="14" s="1"/>
  <c r="K563" i="14"/>
  <c r="J563" i="14"/>
  <c r="I563" i="14"/>
  <c r="G563" i="14"/>
  <c r="H563" i="14" s="1"/>
  <c r="F563" i="14"/>
  <c r="O562" i="14"/>
  <c r="N562" i="14"/>
  <c r="L562" i="14"/>
  <c r="M562" i="14" s="1"/>
  <c r="K562" i="14"/>
  <c r="J562" i="14"/>
  <c r="I562" i="14"/>
  <c r="G562" i="14"/>
  <c r="H562" i="14" s="1"/>
  <c r="F562" i="14"/>
  <c r="O561" i="14"/>
  <c r="N561" i="14"/>
  <c r="L561" i="14"/>
  <c r="M561" i="14" s="1"/>
  <c r="K561" i="14"/>
  <c r="J561" i="14"/>
  <c r="I561" i="14"/>
  <c r="G561" i="14"/>
  <c r="H561" i="14" s="1"/>
  <c r="F561" i="14"/>
  <c r="O560" i="14"/>
  <c r="N560" i="14"/>
  <c r="L560" i="14"/>
  <c r="M560" i="14" s="1"/>
  <c r="K560" i="14"/>
  <c r="J560" i="14"/>
  <c r="I560" i="14"/>
  <c r="G560" i="14"/>
  <c r="H560" i="14" s="1"/>
  <c r="F560" i="14"/>
  <c r="O559" i="14"/>
  <c r="N559" i="14"/>
  <c r="L559" i="14"/>
  <c r="M559" i="14" s="1"/>
  <c r="K559" i="14"/>
  <c r="J559" i="14"/>
  <c r="I559" i="14"/>
  <c r="G559" i="14"/>
  <c r="H559" i="14" s="1"/>
  <c r="F559" i="14"/>
  <c r="O558" i="14"/>
  <c r="N558" i="14"/>
  <c r="L558" i="14"/>
  <c r="M558" i="14" s="1"/>
  <c r="K558" i="14"/>
  <c r="J558" i="14"/>
  <c r="I558" i="14"/>
  <c r="G558" i="14"/>
  <c r="H558" i="14" s="1"/>
  <c r="F558" i="14"/>
  <c r="O557" i="14"/>
  <c r="N557" i="14"/>
  <c r="L557" i="14"/>
  <c r="M557" i="14" s="1"/>
  <c r="K557" i="14"/>
  <c r="J557" i="14"/>
  <c r="I557" i="14"/>
  <c r="G557" i="14"/>
  <c r="H557" i="14" s="1"/>
  <c r="F557" i="14"/>
  <c r="O556" i="14"/>
  <c r="N556" i="14"/>
  <c r="L556" i="14"/>
  <c r="M556" i="14" s="1"/>
  <c r="K556" i="14"/>
  <c r="J556" i="14"/>
  <c r="I556" i="14"/>
  <c r="G556" i="14"/>
  <c r="H556" i="14" s="1"/>
  <c r="F556" i="14"/>
  <c r="O555" i="14"/>
  <c r="N555" i="14"/>
  <c r="L555" i="14"/>
  <c r="M555" i="14" s="1"/>
  <c r="K555" i="14"/>
  <c r="J555" i="14"/>
  <c r="I555" i="14"/>
  <c r="G555" i="14"/>
  <c r="H555" i="14" s="1"/>
  <c r="F555" i="14"/>
  <c r="O554" i="14"/>
  <c r="N554" i="14"/>
  <c r="L554" i="14"/>
  <c r="M554" i="14" s="1"/>
  <c r="K554" i="14"/>
  <c r="J554" i="14"/>
  <c r="I554" i="14"/>
  <c r="G554" i="14"/>
  <c r="H554" i="14" s="1"/>
  <c r="F554" i="14"/>
  <c r="O553" i="14"/>
  <c r="N553" i="14"/>
  <c r="L553" i="14"/>
  <c r="M553" i="14" s="1"/>
  <c r="K553" i="14"/>
  <c r="J553" i="14"/>
  <c r="I553" i="14"/>
  <c r="G553" i="14"/>
  <c r="H553" i="14" s="1"/>
  <c r="F553" i="14"/>
  <c r="O552" i="14"/>
  <c r="N552" i="14"/>
  <c r="L552" i="14"/>
  <c r="M552" i="14" s="1"/>
  <c r="K552" i="14"/>
  <c r="J552" i="14"/>
  <c r="I552" i="14"/>
  <c r="G552" i="14"/>
  <c r="H552" i="14" s="1"/>
  <c r="F552" i="14"/>
  <c r="O551" i="14"/>
  <c r="N551" i="14"/>
  <c r="L551" i="14"/>
  <c r="M551" i="14" s="1"/>
  <c r="K551" i="14"/>
  <c r="J551" i="14"/>
  <c r="I551" i="14"/>
  <c r="G551" i="14"/>
  <c r="H551" i="14" s="1"/>
  <c r="F551" i="14"/>
  <c r="O550" i="14"/>
  <c r="N550" i="14"/>
  <c r="L550" i="14"/>
  <c r="M550" i="14" s="1"/>
  <c r="K550" i="14"/>
  <c r="J550" i="14"/>
  <c r="I550" i="14"/>
  <c r="G550" i="14"/>
  <c r="H550" i="14" s="1"/>
  <c r="F550" i="14"/>
  <c r="O549" i="14"/>
  <c r="N549" i="14"/>
  <c r="L549" i="14"/>
  <c r="M549" i="14" s="1"/>
  <c r="K549" i="14"/>
  <c r="J549" i="14"/>
  <c r="I549" i="14"/>
  <c r="G549" i="14"/>
  <c r="H549" i="14" s="1"/>
  <c r="F549" i="14"/>
  <c r="O548" i="14"/>
  <c r="N548" i="14"/>
  <c r="L548" i="14"/>
  <c r="M548" i="14" s="1"/>
  <c r="K548" i="14"/>
  <c r="J548" i="14"/>
  <c r="I548" i="14"/>
  <c r="G548" i="14"/>
  <c r="H548" i="14" s="1"/>
  <c r="F548" i="14"/>
  <c r="O547" i="14"/>
  <c r="N547" i="14"/>
  <c r="L547" i="14"/>
  <c r="M547" i="14" s="1"/>
  <c r="K547" i="14"/>
  <c r="J547" i="14"/>
  <c r="I547" i="14"/>
  <c r="G547" i="14"/>
  <c r="H547" i="14" s="1"/>
  <c r="F547" i="14"/>
  <c r="O546" i="14"/>
  <c r="N546" i="14"/>
  <c r="L546" i="14"/>
  <c r="M546" i="14" s="1"/>
  <c r="K546" i="14"/>
  <c r="J546" i="14"/>
  <c r="I546" i="14"/>
  <c r="G546" i="14"/>
  <c r="H546" i="14" s="1"/>
  <c r="F546" i="14"/>
  <c r="O545" i="14"/>
  <c r="N545" i="14"/>
  <c r="L545" i="14"/>
  <c r="M545" i="14" s="1"/>
  <c r="K545" i="14"/>
  <c r="J545" i="14"/>
  <c r="I545" i="14"/>
  <c r="G545" i="14"/>
  <c r="H545" i="14" s="1"/>
  <c r="F545" i="14"/>
  <c r="O544" i="14"/>
  <c r="N544" i="14"/>
  <c r="L544" i="14"/>
  <c r="M544" i="14" s="1"/>
  <c r="K544" i="14"/>
  <c r="J544" i="14"/>
  <c r="I544" i="14"/>
  <c r="G544" i="14"/>
  <c r="H544" i="14" s="1"/>
  <c r="F544" i="14"/>
  <c r="O543" i="14"/>
  <c r="N543" i="14"/>
  <c r="L543" i="14"/>
  <c r="M543" i="14" s="1"/>
  <c r="K543" i="14"/>
  <c r="J543" i="14"/>
  <c r="I543" i="14"/>
  <c r="G543" i="14"/>
  <c r="H543" i="14" s="1"/>
  <c r="F543" i="14"/>
  <c r="O542" i="14"/>
  <c r="N542" i="14"/>
  <c r="L542" i="14"/>
  <c r="M542" i="14" s="1"/>
  <c r="K542" i="14"/>
  <c r="J542" i="14"/>
  <c r="I542" i="14"/>
  <c r="G542" i="14"/>
  <c r="H542" i="14" s="1"/>
  <c r="F542" i="14"/>
  <c r="O541" i="14"/>
  <c r="N541" i="14"/>
  <c r="L541" i="14"/>
  <c r="M541" i="14" s="1"/>
  <c r="K541" i="14"/>
  <c r="J541" i="14"/>
  <c r="I541" i="14"/>
  <c r="G541" i="14"/>
  <c r="H541" i="14" s="1"/>
  <c r="F541" i="14"/>
  <c r="O540" i="14"/>
  <c r="N540" i="14"/>
  <c r="L540" i="14"/>
  <c r="M540" i="14" s="1"/>
  <c r="K540" i="14"/>
  <c r="J540" i="14"/>
  <c r="I540" i="14"/>
  <c r="G540" i="14"/>
  <c r="H540" i="14" s="1"/>
  <c r="F540" i="14"/>
  <c r="O539" i="14"/>
  <c r="N539" i="14"/>
  <c r="L539" i="14"/>
  <c r="M539" i="14" s="1"/>
  <c r="K539" i="14"/>
  <c r="J539" i="14"/>
  <c r="I539" i="14"/>
  <c r="G539" i="14"/>
  <c r="H539" i="14" s="1"/>
  <c r="F539" i="14"/>
  <c r="O538" i="14"/>
  <c r="N538" i="14"/>
  <c r="L538" i="14"/>
  <c r="M538" i="14" s="1"/>
  <c r="K538" i="14"/>
  <c r="J538" i="14"/>
  <c r="I538" i="14"/>
  <c r="G538" i="14"/>
  <c r="H538" i="14" s="1"/>
  <c r="F538" i="14"/>
  <c r="O537" i="14"/>
  <c r="N537" i="14"/>
  <c r="L537" i="14"/>
  <c r="M537" i="14" s="1"/>
  <c r="K537" i="14"/>
  <c r="J537" i="14"/>
  <c r="I537" i="14"/>
  <c r="G537" i="14"/>
  <c r="H537" i="14" s="1"/>
  <c r="F537" i="14"/>
  <c r="O536" i="14"/>
  <c r="N536" i="14"/>
  <c r="L536" i="14"/>
  <c r="M536" i="14" s="1"/>
  <c r="K536" i="14"/>
  <c r="J536" i="14"/>
  <c r="I536" i="14"/>
  <c r="G536" i="14"/>
  <c r="H536" i="14" s="1"/>
  <c r="F536" i="14"/>
  <c r="O535" i="14"/>
  <c r="N535" i="14"/>
  <c r="L535" i="14"/>
  <c r="M535" i="14" s="1"/>
  <c r="K535" i="14"/>
  <c r="J535" i="14"/>
  <c r="I535" i="14"/>
  <c r="G535" i="14"/>
  <c r="H535" i="14" s="1"/>
  <c r="F535" i="14"/>
  <c r="O534" i="14"/>
  <c r="N534" i="14"/>
  <c r="L534" i="14"/>
  <c r="M534" i="14" s="1"/>
  <c r="K534" i="14"/>
  <c r="J534" i="14"/>
  <c r="I534" i="14"/>
  <c r="G534" i="14"/>
  <c r="H534" i="14" s="1"/>
  <c r="F534" i="14"/>
  <c r="O533" i="14"/>
  <c r="N533" i="14"/>
  <c r="L533" i="14"/>
  <c r="M533" i="14" s="1"/>
  <c r="K533" i="14"/>
  <c r="J533" i="14"/>
  <c r="I533" i="14"/>
  <c r="G533" i="14"/>
  <c r="H533" i="14" s="1"/>
  <c r="F533" i="14"/>
  <c r="O532" i="14"/>
  <c r="N532" i="14"/>
  <c r="L532" i="14"/>
  <c r="M532" i="14" s="1"/>
  <c r="K532" i="14"/>
  <c r="J532" i="14"/>
  <c r="I532" i="14"/>
  <c r="G532" i="14"/>
  <c r="H532" i="14" s="1"/>
  <c r="F532" i="14"/>
  <c r="O531" i="14"/>
  <c r="N531" i="14"/>
  <c r="L531" i="14"/>
  <c r="M531" i="14" s="1"/>
  <c r="K531" i="14"/>
  <c r="J531" i="14"/>
  <c r="I531" i="14"/>
  <c r="G531" i="14"/>
  <c r="H531" i="14" s="1"/>
  <c r="F531" i="14"/>
  <c r="O530" i="14"/>
  <c r="N530" i="14"/>
  <c r="L530" i="14"/>
  <c r="M530" i="14" s="1"/>
  <c r="K530" i="14"/>
  <c r="J530" i="14"/>
  <c r="I530" i="14"/>
  <c r="G530" i="14"/>
  <c r="H530" i="14" s="1"/>
  <c r="F530" i="14"/>
  <c r="O529" i="14"/>
  <c r="N529" i="14"/>
  <c r="L529" i="14"/>
  <c r="M529" i="14" s="1"/>
  <c r="K529" i="14"/>
  <c r="J529" i="14"/>
  <c r="I529" i="14"/>
  <c r="G529" i="14"/>
  <c r="H529" i="14" s="1"/>
  <c r="F529" i="14"/>
  <c r="O528" i="14"/>
  <c r="N528" i="14"/>
  <c r="L528" i="14"/>
  <c r="M528" i="14" s="1"/>
  <c r="K528" i="14"/>
  <c r="J528" i="14"/>
  <c r="I528" i="14"/>
  <c r="G528" i="14"/>
  <c r="H528" i="14" s="1"/>
  <c r="F528" i="14"/>
  <c r="O527" i="14"/>
  <c r="N527" i="14"/>
  <c r="L527" i="14"/>
  <c r="M527" i="14" s="1"/>
  <c r="K527" i="14"/>
  <c r="J527" i="14"/>
  <c r="I527" i="14"/>
  <c r="G527" i="14"/>
  <c r="H527" i="14" s="1"/>
  <c r="F527" i="14"/>
  <c r="O526" i="14"/>
  <c r="N526" i="14"/>
  <c r="L526" i="14"/>
  <c r="M526" i="14" s="1"/>
  <c r="K526" i="14"/>
  <c r="J526" i="14"/>
  <c r="I526" i="14"/>
  <c r="G526" i="14"/>
  <c r="H526" i="14" s="1"/>
  <c r="F526" i="14"/>
  <c r="O525" i="14"/>
  <c r="N525" i="14"/>
  <c r="L525" i="14"/>
  <c r="M525" i="14" s="1"/>
  <c r="K525" i="14"/>
  <c r="J525" i="14"/>
  <c r="I525" i="14"/>
  <c r="G525" i="14"/>
  <c r="H525" i="14" s="1"/>
  <c r="F525" i="14"/>
  <c r="O524" i="14"/>
  <c r="N524" i="14"/>
  <c r="L524" i="14"/>
  <c r="M524" i="14" s="1"/>
  <c r="K524" i="14"/>
  <c r="J524" i="14"/>
  <c r="I524" i="14"/>
  <c r="G524" i="14"/>
  <c r="H524" i="14" s="1"/>
  <c r="F524" i="14"/>
  <c r="O523" i="14"/>
  <c r="N523" i="14"/>
  <c r="L523" i="14"/>
  <c r="M523" i="14" s="1"/>
  <c r="K523" i="14"/>
  <c r="J523" i="14"/>
  <c r="I523" i="14"/>
  <c r="G523" i="14"/>
  <c r="H523" i="14" s="1"/>
  <c r="F523" i="14"/>
  <c r="O522" i="14"/>
  <c r="N522" i="14"/>
  <c r="L522" i="14"/>
  <c r="M522" i="14" s="1"/>
  <c r="K522" i="14"/>
  <c r="J522" i="14"/>
  <c r="I522" i="14"/>
  <c r="G522" i="14"/>
  <c r="H522" i="14" s="1"/>
  <c r="F522" i="14"/>
  <c r="O521" i="14"/>
  <c r="N521" i="14"/>
  <c r="L521" i="14"/>
  <c r="M521" i="14" s="1"/>
  <c r="K521" i="14"/>
  <c r="J521" i="14"/>
  <c r="I521" i="14"/>
  <c r="G521" i="14"/>
  <c r="H521" i="14" s="1"/>
  <c r="F521" i="14"/>
  <c r="O520" i="14"/>
  <c r="N520" i="14"/>
  <c r="L520" i="14"/>
  <c r="M520" i="14" s="1"/>
  <c r="K520" i="14"/>
  <c r="J520" i="14"/>
  <c r="I520" i="14"/>
  <c r="G520" i="14"/>
  <c r="H520" i="14" s="1"/>
  <c r="F520" i="14"/>
  <c r="O519" i="14"/>
  <c r="N519" i="14"/>
  <c r="L519" i="14"/>
  <c r="M519" i="14" s="1"/>
  <c r="K519" i="14"/>
  <c r="J519" i="14"/>
  <c r="I519" i="14"/>
  <c r="G519" i="14"/>
  <c r="H519" i="14" s="1"/>
  <c r="F519" i="14"/>
  <c r="O518" i="14"/>
  <c r="N518" i="14"/>
  <c r="L518" i="14"/>
  <c r="M518" i="14" s="1"/>
  <c r="K518" i="14"/>
  <c r="J518" i="14"/>
  <c r="I518" i="14"/>
  <c r="G518" i="14"/>
  <c r="H518" i="14" s="1"/>
  <c r="F518" i="14"/>
  <c r="O517" i="14"/>
  <c r="N517" i="14"/>
  <c r="L517" i="14"/>
  <c r="M517" i="14" s="1"/>
  <c r="K517" i="14"/>
  <c r="J517" i="14"/>
  <c r="I517" i="14"/>
  <c r="G517" i="14"/>
  <c r="H517" i="14" s="1"/>
  <c r="F517" i="14"/>
  <c r="O516" i="14"/>
  <c r="N516" i="14"/>
  <c r="L516" i="14"/>
  <c r="M516" i="14" s="1"/>
  <c r="K516" i="14"/>
  <c r="J516" i="14"/>
  <c r="I516" i="14"/>
  <c r="G516" i="14"/>
  <c r="H516" i="14" s="1"/>
  <c r="F516" i="14"/>
  <c r="O515" i="14"/>
  <c r="N515" i="14"/>
  <c r="L515" i="14"/>
  <c r="M515" i="14" s="1"/>
  <c r="K515" i="14"/>
  <c r="J515" i="14"/>
  <c r="I515" i="14"/>
  <c r="G515" i="14"/>
  <c r="H515" i="14" s="1"/>
  <c r="F515" i="14"/>
  <c r="O514" i="14"/>
  <c r="N514" i="14"/>
  <c r="L514" i="14"/>
  <c r="M514" i="14" s="1"/>
  <c r="K514" i="14"/>
  <c r="J514" i="14"/>
  <c r="I514" i="14"/>
  <c r="G514" i="14"/>
  <c r="H514" i="14" s="1"/>
  <c r="F514" i="14"/>
  <c r="O513" i="14"/>
  <c r="N513" i="14"/>
  <c r="L513" i="14"/>
  <c r="M513" i="14" s="1"/>
  <c r="K513" i="14"/>
  <c r="J513" i="14"/>
  <c r="I513" i="14"/>
  <c r="G513" i="14"/>
  <c r="H513" i="14" s="1"/>
  <c r="F513" i="14"/>
  <c r="O512" i="14"/>
  <c r="N512" i="14"/>
  <c r="L512" i="14"/>
  <c r="M512" i="14" s="1"/>
  <c r="K512" i="14"/>
  <c r="J512" i="14"/>
  <c r="I512" i="14"/>
  <c r="G512" i="14"/>
  <c r="H512" i="14" s="1"/>
  <c r="F512" i="14"/>
  <c r="O511" i="14"/>
  <c r="N511" i="14"/>
  <c r="L511" i="14"/>
  <c r="M511" i="14" s="1"/>
  <c r="K511" i="14"/>
  <c r="J511" i="14"/>
  <c r="I511" i="14"/>
  <c r="G511" i="14"/>
  <c r="H511" i="14" s="1"/>
  <c r="F511" i="14"/>
  <c r="O510" i="14"/>
  <c r="N510" i="14"/>
  <c r="L510" i="14"/>
  <c r="M510" i="14" s="1"/>
  <c r="K510" i="14"/>
  <c r="J510" i="14"/>
  <c r="I510" i="14"/>
  <c r="G510" i="14"/>
  <c r="H510" i="14" s="1"/>
  <c r="F510" i="14"/>
  <c r="O509" i="14"/>
  <c r="N509" i="14"/>
  <c r="L509" i="14"/>
  <c r="M509" i="14" s="1"/>
  <c r="K509" i="14"/>
  <c r="J509" i="14"/>
  <c r="I509" i="14"/>
  <c r="G509" i="14"/>
  <c r="H509" i="14" s="1"/>
  <c r="F509" i="14"/>
  <c r="O508" i="14"/>
  <c r="N508" i="14"/>
  <c r="L508" i="14"/>
  <c r="M508" i="14" s="1"/>
  <c r="K508" i="14"/>
  <c r="J508" i="14"/>
  <c r="I508" i="14"/>
  <c r="G508" i="14"/>
  <c r="H508" i="14" s="1"/>
  <c r="F508" i="14"/>
  <c r="O507" i="14"/>
  <c r="N507" i="14"/>
  <c r="L507" i="14"/>
  <c r="M507" i="14" s="1"/>
  <c r="K507" i="14"/>
  <c r="J507" i="14"/>
  <c r="I507" i="14"/>
  <c r="G507" i="14"/>
  <c r="H507" i="14" s="1"/>
  <c r="F507" i="14"/>
  <c r="O506" i="14"/>
  <c r="N506" i="14"/>
  <c r="L506" i="14"/>
  <c r="M506" i="14" s="1"/>
  <c r="K506" i="14"/>
  <c r="J506" i="14"/>
  <c r="I506" i="14"/>
  <c r="G506" i="14"/>
  <c r="H506" i="14" s="1"/>
  <c r="F506" i="14"/>
  <c r="O505" i="14"/>
  <c r="N505" i="14"/>
  <c r="L505" i="14"/>
  <c r="M505" i="14" s="1"/>
  <c r="K505" i="14"/>
  <c r="J505" i="14"/>
  <c r="I505" i="14"/>
  <c r="G505" i="14"/>
  <c r="H505" i="14" s="1"/>
  <c r="F505" i="14"/>
  <c r="O504" i="14"/>
  <c r="N504" i="14"/>
  <c r="L504" i="14"/>
  <c r="M504" i="14" s="1"/>
  <c r="K504" i="14"/>
  <c r="J504" i="14"/>
  <c r="I504" i="14"/>
  <c r="G504" i="14"/>
  <c r="H504" i="14" s="1"/>
  <c r="F504" i="14"/>
  <c r="O503" i="14"/>
  <c r="N503" i="14"/>
  <c r="L503" i="14"/>
  <c r="M503" i="14" s="1"/>
  <c r="K503" i="14"/>
  <c r="J503" i="14"/>
  <c r="I503" i="14"/>
  <c r="G503" i="14"/>
  <c r="H503" i="14" s="1"/>
  <c r="F503" i="14"/>
  <c r="O502" i="14"/>
  <c r="N502" i="14"/>
  <c r="L502" i="14"/>
  <c r="M502" i="14" s="1"/>
  <c r="K502" i="14"/>
  <c r="J502" i="14"/>
  <c r="I502" i="14"/>
  <c r="G502" i="14"/>
  <c r="H502" i="14" s="1"/>
  <c r="F502" i="14"/>
  <c r="O501" i="14"/>
  <c r="N501" i="14"/>
  <c r="L501" i="14"/>
  <c r="M501" i="14" s="1"/>
  <c r="K501" i="14"/>
  <c r="J501" i="14"/>
  <c r="I501" i="14"/>
  <c r="G501" i="14"/>
  <c r="H501" i="14" s="1"/>
  <c r="F501" i="14"/>
  <c r="O500" i="14"/>
  <c r="N500" i="14"/>
  <c r="L500" i="14"/>
  <c r="M500" i="14" s="1"/>
  <c r="K500" i="14"/>
  <c r="J500" i="14"/>
  <c r="I500" i="14"/>
  <c r="G500" i="14"/>
  <c r="H500" i="14" s="1"/>
  <c r="F500" i="14"/>
  <c r="O499" i="14"/>
  <c r="N499" i="14"/>
  <c r="L499" i="14"/>
  <c r="M499" i="14" s="1"/>
  <c r="K499" i="14"/>
  <c r="J499" i="14"/>
  <c r="I499" i="14"/>
  <c r="G499" i="14"/>
  <c r="H499" i="14" s="1"/>
  <c r="F499" i="14"/>
  <c r="O498" i="14"/>
  <c r="N498" i="14"/>
  <c r="L498" i="14"/>
  <c r="M498" i="14" s="1"/>
  <c r="K498" i="14"/>
  <c r="J498" i="14"/>
  <c r="I498" i="14"/>
  <c r="G498" i="14"/>
  <c r="H498" i="14" s="1"/>
  <c r="F498" i="14"/>
  <c r="O497" i="14"/>
  <c r="N497" i="14"/>
  <c r="L497" i="14"/>
  <c r="M497" i="14" s="1"/>
  <c r="K497" i="14"/>
  <c r="J497" i="14"/>
  <c r="I497" i="14"/>
  <c r="G497" i="14"/>
  <c r="H497" i="14" s="1"/>
  <c r="F497" i="14"/>
  <c r="O496" i="14"/>
  <c r="N496" i="14"/>
  <c r="L496" i="14"/>
  <c r="M496" i="14" s="1"/>
  <c r="K496" i="14"/>
  <c r="J496" i="14"/>
  <c r="I496" i="14"/>
  <c r="G496" i="14"/>
  <c r="H496" i="14" s="1"/>
  <c r="F496" i="14"/>
  <c r="O495" i="14"/>
  <c r="N495" i="14"/>
  <c r="L495" i="14"/>
  <c r="M495" i="14" s="1"/>
  <c r="K495" i="14"/>
  <c r="J495" i="14"/>
  <c r="I495" i="14"/>
  <c r="G495" i="14"/>
  <c r="H495" i="14" s="1"/>
  <c r="F495" i="14"/>
  <c r="O494" i="14"/>
  <c r="N494" i="14"/>
  <c r="L494" i="14"/>
  <c r="M494" i="14" s="1"/>
  <c r="K494" i="14"/>
  <c r="J494" i="14"/>
  <c r="I494" i="14"/>
  <c r="G494" i="14"/>
  <c r="H494" i="14" s="1"/>
  <c r="F494" i="14"/>
  <c r="O493" i="14"/>
  <c r="N493" i="14"/>
  <c r="L493" i="14"/>
  <c r="M493" i="14" s="1"/>
  <c r="K493" i="14"/>
  <c r="J493" i="14"/>
  <c r="I493" i="14"/>
  <c r="G493" i="14"/>
  <c r="H493" i="14" s="1"/>
  <c r="F493" i="14"/>
  <c r="O492" i="14"/>
  <c r="N492" i="14"/>
  <c r="L492" i="14"/>
  <c r="M492" i="14" s="1"/>
  <c r="K492" i="14"/>
  <c r="J492" i="14"/>
  <c r="I492" i="14"/>
  <c r="G492" i="14"/>
  <c r="H492" i="14" s="1"/>
  <c r="F492" i="14"/>
  <c r="O491" i="14"/>
  <c r="N491" i="14"/>
  <c r="L491" i="14"/>
  <c r="M491" i="14" s="1"/>
  <c r="K491" i="14"/>
  <c r="J491" i="14"/>
  <c r="I491" i="14"/>
  <c r="G491" i="14"/>
  <c r="H491" i="14" s="1"/>
  <c r="F491" i="14"/>
  <c r="O490" i="14"/>
  <c r="N490" i="14"/>
  <c r="L490" i="14"/>
  <c r="M490" i="14" s="1"/>
  <c r="K490" i="14"/>
  <c r="J490" i="14"/>
  <c r="I490" i="14"/>
  <c r="G490" i="14"/>
  <c r="H490" i="14" s="1"/>
  <c r="F490" i="14"/>
  <c r="O489" i="14"/>
  <c r="N489" i="14"/>
  <c r="L489" i="14"/>
  <c r="M489" i="14" s="1"/>
  <c r="K489" i="14"/>
  <c r="J489" i="14"/>
  <c r="I489" i="14"/>
  <c r="G489" i="14"/>
  <c r="H489" i="14" s="1"/>
  <c r="F489" i="14"/>
  <c r="O488" i="14"/>
  <c r="N488" i="14"/>
  <c r="L488" i="14"/>
  <c r="M488" i="14" s="1"/>
  <c r="K488" i="14"/>
  <c r="J488" i="14"/>
  <c r="I488" i="14"/>
  <c r="G488" i="14"/>
  <c r="H488" i="14" s="1"/>
  <c r="F488" i="14"/>
  <c r="O487" i="14"/>
  <c r="N487" i="14"/>
  <c r="L487" i="14"/>
  <c r="M487" i="14" s="1"/>
  <c r="K487" i="14"/>
  <c r="J487" i="14"/>
  <c r="I487" i="14"/>
  <c r="G487" i="14"/>
  <c r="H487" i="14" s="1"/>
  <c r="F487" i="14"/>
  <c r="O486" i="14"/>
  <c r="N486" i="14"/>
  <c r="L486" i="14"/>
  <c r="M486" i="14" s="1"/>
  <c r="K486" i="14"/>
  <c r="J486" i="14"/>
  <c r="I486" i="14"/>
  <c r="G486" i="14"/>
  <c r="H486" i="14" s="1"/>
  <c r="F486" i="14"/>
  <c r="O485" i="14"/>
  <c r="N485" i="14"/>
  <c r="L485" i="14"/>
  <c r="M485" i="14" s="1"/>
  <c r="K485" i="14"/>
  <c r="J485" i="14"/>
  <c r="I485" i="14"/>
  <c r="G485" i="14"/>
  <c r="H485" i="14" s="1"/>
  <c r="F485" i="14"/>
  <c r="O484" i="14"/>
  <c r="N484" i="14"/>
  <c r="L484" i="14"/>
  <c r="M484" i="14" s="1"/>
  <c r="K484" i="14"/>
  <c r="J484" i="14"/>
  <c r="I484" i="14"/>
  <c r="G484" i="14"/>
  <c r="H484" i="14" s="1"/>
  <c r="F484" i="14"/>
  <c r="O483" i="14"/>
  <c r="N483" i="14"/>
  <c r="L483" i="14"/>
  <c r="M483" i="14" s="1"/>
  <c r="K483" i="14"/>
  <c r="J483" i="14"/>
  <c r="I483" i="14"/>
  <c r="G483" i="14"/>
  <c r="H483" i="14" s="1"/>
  <c r="F483" i="14"/>
  <c r="O482" i="14"/>
  <c r="N482" i="14"/>
  <c r="L482" i="14"/>
  <c r="M482" i="14" s="1"/>
  <c r="K482" i="14"/>
  <c r="J482" i="14"/>
  <c r="I482" i="14"/>
  <c r="G482" i="14"/>
  <c r="H482" i="14" s="1"/>
  <c r="F482" i="14"/>
  <c r="O481" i="14"/>
  <c r="N481" i="14"/>
  <c r="L481" i="14"/>
  <c r="M481" i="14" s="1"/>
  <c r="K481" i="14"/>
  <c r="J481" i="14"/>
  <c r="I481" i="14"/>
  <c r="G481" i="14"/>
  <c r="H481" i="14" s="1"/>
  <c r="F481" i="14"/>
  <c r="O480" i="14"/>
  <c r="N480" i="14"/>
  <c r="L480" i="14"/>
  <c r="M480" i="14" s="1"/>
  <c r="K480" i="14"/>
  <c r="J480" i="14"/>
  <c r="I480" i="14"/>
  <c r="G480" i="14"/>
  <c r="H480" i="14" s="1"/>
  <c r="F480" i="14"/>
  <c r="O479" i="14"/>
  <c r="N479" i="14"/>
  <c r="L479" i="14"/>
  <c r="M479" i="14" s="1"/>
  <c r="K479" i="14"/>
  <c r="J479" i="14"/>
  <c r="I479" i="14"/>
  <c r="G479" i="14"/>
  <c r="H479" i="14" s="1"/>
  <c r="F479" i="14"/>
  <c r="O478" i="14"/>
  <c r="N478" i="14"/>
  <c r="L478" i="14"/>
  <c r="M478" i="14" s="1"/>
  <c r="K478" i="14"/>
  <c r="J478" i="14"/>
  <c r="I478" i="14"/>
  <c r="G478" i="14"/>
  <c r="H478" i="14" s="1"/>
  <c r="F478" i="14"/>
  <c r="O477" i="14"/>
  <c r="N477" i="14"/>
  <c r="L477" i="14"/>
  <c r="M477" i="14" s="1"/>
  <c r="K477" i="14"/>
  <c r="J477" i="14"/>
  <c r="I477" i="14"/>
  <c r="G477" i="14"/>
  <c r="H477" i="14" s="1"/>
  <c r="F477" i="14"/>
  <c r="O476" i="14"/>
  <c r="N476" i="14"/>
  <c r="L476" i="14"/>
  <c r="M476" i="14" s="1"/>
  <c r="K476" i="14"/>
  <c r="J476" i="14"/>
  <c r="I476" i="14"/>
  <c r="G476" i="14"/>
  <c r="H476" i="14" s="1"/>
  <c r="F476" i="14"/>
  <c r="O475" i="14"/>
  <c r="N475" i="14"/>
  <c r="L475" i="14"/>
  <c r="M475" i="14" s="1"/>
  <c r="K475" i="14"/>
  <c r="J475" i="14"/>
  <c r="I475" i="14"/>
  <c r="G475" i="14"/>
  <c r="H475" i="14" s="1"/>
  <c r="F475" i="14"/>
  <c r="O474" i="14"/>
  <c r="N474" i="14"/>
  <c r="L474" i="14"/>
  <c r="M474" i="14" s="1"/>
  <c r="K474" i="14"/>
  <c r="J474" i="14"/>
  <c r="I474" i="14"/>
  <c r="G474" i="14"/>
  <c r="H474" i="14" s="1"/>
  <c r="F474" i="14"/>
  <c r="O473" i="14"/>
  <c r="N473" i="14"/>
  <c r="L473" i="14"/>
  <c r="M473" i="14" s="1"/>
  <c r="K473" i="14"/>
  <c r="J473" i="14"/>
  <c r="I473" i="14"/>
  <c r="G473" i="14"/>
  <c r="H473" i="14" s="1"/>
  <c r="F473" i="14"/>
  <c r="O472" i="14"/>
  <c r="N472" i="14"/>
  <c r="L472" i="14"/>
  <c r="M472" i="14" s="1"/>
  <c r="K472" i="14"/>
  <c r="J472" i="14"/>
  <c r="I472" i="14"/>
  <c r="G472" i="14"/>
  <c r="H472" i="14" s="1"/>
  <c r="F472" i="14"/>
  <c r="O471" i="14"/>
  <c r="N471" i="14"/>
  <c r="L471" i="14"/>
  <c r="M471" i="14" s="1"/>
  <c r="K471" i="14"/>
  <c r="J471" i="14"/>
  <c r="I471" i="14"/>
  <c r="G471" i="14"/>
  <c r="H471" i="14" s="1"/>
  <c r="F471" i="14"/>
  <c r="O470" i="14"/>
  <c r="N470" i="14"/>
  <c r="L470" i="14"/>
  <c r="M470" i="14" s="1"/>
  <c r="K470" i="14"/>
  <c r="J470" i="14"/>
  <c r="I470" i="14"/>
  <c r="G470" i="14"/>
  <c r="H470" i="14" s="1"/>
  <c r="F470" i="14"/>
  <c r="O469" i="14"/>
  <c r="N469" i="14"/>
  <c r="L469" i="14"/>
  <c r="M469" i="14" s="1"/>
  <c r="K469" i="14"/>
  <c r="J469" i="14"/>
  <c r="I469" i="14"/>
  <c r="G469" i="14"/>
  <c r="H469" i="14" s="1"/>
  <c r="F469" i="14"/>
  <c r="O468" i="14"/>
  <c r="N468" i="14"/>
  <c r="L468" i="14"/>
  <c r="M468" i="14" s="1"/>
  <c r="K468" i="14"/>
  <c r="J468" i="14"/>
  <c r="I468" i="14"/>
  <c r="G468" i="14"/>
  <c r="H468" i="14" s="1"/>
  <c r="F468" i="14"/>
  <c r="O467" i="14"/>
  <c r="N467" i="14"/>
  <c r="L467" i="14"/>
  <c r="M467" i="14" s="1"/>
  <c r="K467" i="14"/>
  <c r="J467" i="14"/>
  <c r="I467" i="14"/>
  <c r="G467" i="14"/>
  <c r="H467" i="14" s="1"/>
  <c r="F467" i="14"/>
  <c r="O466" i="14"/>
  <c r="N466" i="14"/>
  <c r="L466" i="14"/>
  <c r="M466" i="14" s="1"/>
  <c r="K466" i="14"/>
  <c r="J466" i="14"/>
  <c r="I466" i="14"/>
  <c r="G466" i="14"/>
  <c r="H466" i="14" s="1"/>
  <c r="F466" i="14"/>
  <c r="O465" i="14"/>
  <c r="N465" i="14"/>
  <c r="L465" i="14"/>
  <c r="M465" i="14" s="1"/>
  <c r="K465" i="14"/>
  <c r="J465" i="14"/>
  <c r="I465" i="14"/>
  <c r="G465" i="14"/>
  <c r="H465" i="14" s="1"/>
  <c r="F465" i="14"/>
  <c r="O464" i="14"/>
  <c r="N464" i="14"/>
  <c r="L464" i="14"/>
  <c r="M464" i="14" s="1"/>
  <c r="K464" i="14"/>
  <c r="J464" i="14"/>
  <c r="I464" i="14"/>
  <c r="G464" i="14"/>
  <c r="H464" i="14" s="1"/>
  <c r="F464" i="14"/>
  <c r="O463" i="14"/>
  <c r="N463" i="14"/>
  <c r="L463" i="14"/>
  <c r="M463" i="14" s="1"/>
  <c r="K463" i="14"/>
  <c r="J463" i="14"/>
  <c r="I463" i="14"/>
  <c r="G463" i="14"/>
  <c r="H463" i="14" s="1"/>
  <c r="F463" i="14"/>
  <c r="O462" i="14"/>
  <c r="N462" i="14"/>
  <c r="L462" i="14"/>
  <c r="M462" i="14" s="1"/>
  <c r="K462" i="14"/>
  <c r="J462" i="14"/>
  <c r="I462" i="14"/>
  <c r="G462" i="14"/>
  <c r="H462" i="14" s="1"/>
  <c r="F462" i="14"/>
  <c r="O461" i="14"/>
  <c r="N461" i="14"/>
  <c r="L461" i="14"/>
  <c r="M461" i="14" s="1"/>
  <c r="K461" i="14"/>
  <c r="J461" i="14"/>
  <c r="I461" i="14"/>
  <c r="G461" i="14"/>
  <c r="H461" i="14" s="1"/>
  <c r="F461" i="14"/>
  <c r="O460" i="14"/>
  <c r="N460" i="14"/>
  <c r="L460" i="14"/>
  <c r="M460" i="14" s="1"/>
  <c r="K460" i="14"/>
  <c r="J460" i="14"/>
  <c r="I460" i="14"/>
  <c r="G460" i="14"/>
  <c r="H460" i="14" s="1"/>
  <c r="F460" i="14"/>
  <c r="O459" i="14"/>
  <c r="N459" i="14"/>
  <c r="L459" i="14"/>
  <c r="M459" i="14" s="1"/>
  <c r="K459" i="14"/>
  <c r="J459" i="14"/>
  <c r="I459" i="14"/>
  <c r="G459" i="14"/>
  <c r="H459" i="14" s="1"/>
  <c r="F459" i="14"/>
  <c r="O458" i="14"/>
  <c r="N458" i="14"/>
  <c r="L458" i="14"/>
  <c r="M458" i="14" s="1"/>
  <c r="K458" i="14"/>
  <c r="J458" i="14"/>
  <c r="I458" i="14"/>
  <c r="G458" i="14"/>
  <c r="H458" i="14" s="1"/>
  <c r="F458" i="14"/>
  <c r="O457" i="14"/>
  <c r="N457" i="14"/>
  <c r="L457" i="14"/>
  <c r="M457" i="14" s="1"/>
  <c r="K457" i="14"/>
  <c r="J457" i="14"/>
  <c r="I457" i="14"/>
  <c r="G457" i="14"/>
  <c r="H457" i="14" s="1"/>
  <c r="F457" i="14"/>
  <c r="O456" i="14"/>
  <c r="N456" i="14"/>
  <c r="L456" i="14"/>
  <c r="M456" i="14" s="1"/>
  <c r="K456" i="14"/>
  <c r="J456" i="14"/>
  <c r="I456" i="14"/>
  <c r="G456" i="14"/>
  <c r="H456" i="14" s="1"/>
  <c r="F456" i="14"/>
  <c r="O455" i="14"/>
  <c r="N455" i="14"/>
  <c r="L455" i="14"/>
  <c r="M455" i="14" s="1"/>
  <c r="K455" i="14"/>
  <c r="J455" i="14"/>
  <c r="I455" i="14"/>
  <c r="G455" i="14"/>
  <c r="H455" i="14" s="1"/>
  <c r="F455" i="14"/>
  <c r="O454" i="14"/>
  <c r="N454" i="14"/>
  <c r="L454" i="14"/>
  <c r="M454" i="14" s="1"/>
  <c r="K454" i="14"/>
  <c r="J454" i="14"/>
  <c r="I454" i="14"/>
  <c r="G454" i="14"/>
  <c r="H454" i="14" s="1"/>
  <c r="F454" i="14"/>
  <c r="O453" i="14"/>
  <c r="N453" i="14"/>
  <c r="L453" i="14"/>
  <c r="M453" i="14" s="1"/>
  <c r="K453" i="14"/>
  <c r="J453" i="14"/>
  <c r="I453" i="14"/>
  <c r="G453" i="14"/>
  <c r="H453" i="14" s="1"/>
  <c r="F453" i="14"/>
  <c r="O452" i="14"/>
  <c r="N452" i="14"/>
  <c r="L452" i="14"/>
  <c r="M452" i="14" s="1"/>
  <c r="K452" i="14"/>
  <c r="J452" i="14"/>
  <c r="I452" i="14"/>
  <c r="G452" i="14"/>
  <c r="H452" i="14" s="1"/>
  <c r="F452" i="14"/>
  <c r="O451" i="14"/>
  <c r="N451" i="14"/>
  <c r="L451" i="14"/>
  <c r="M451" i="14" s="1"/>
  <c r="K451" i="14"/>
  <c r="J451" i="14"/>
  <c r="I451" i="14"/>
  <c r="G451" i="14"/>
  <c r="H451" i="14" s="1"/>
  <c r="F451" i="14"/>
  <c r="O450" i="14"/>
  <c r="N450" i="14"/>
  <c r="L450" i="14"/>
  <c r="M450" i="14" s="1"/>
  <c r="K450" i="14"/>
  <c r="J450" i="14"/>
  <c r="I450" i="14"/>
  <c r="G450" i="14"/>
  <c r="H450" i="14" s="1"/>
  <c r="F450" i="14"/>
  <c r="O449" i="14"/>
  <c r="N449" i="14"/>
  <c r="L449" i="14"/>
  <c r="M449" i="14" s="1"/>
  <c r="K449" i="14"/>
  <c r="J449" i="14"/>
  <c r="I449" i="14"/>
  <c r="G449" i="14"/>
  <c r="H449" i="14" s="1"/>
  <c r="F449" i="14"/>
  <c r="O448" i="14"/>
  <c r="N448" i="14"/>
  <c r="L448" i="14"/>
  <c r="M448" i="14" s="1"/>
  <c r="K448" i="14"/>
  <c r="J448" i="14"/>
  <c r="I448" i="14"/>
  <c r="G448" i="14"/>
  <c r="H448" i="14" s="1"/>
  <c r="F448" i="14"/>
  <c r="O447" i="14"/>
  <c r="N447" i="14"/>
  <c r="L447" i="14"/>
  <c r="M447" i="14" s="1"/>
  <c r="K447" i="14"/>
  <c r="J447" i="14"/>
  <c r="I447" i="14"/>
  <c r="G447" i="14"/>
  <c r="H447" i="14" s="1"/>
  <c r="F447" i="14"/>
  <c r="O446" i="14"/>
  <c r="N446" i="14"/>
  <c r="L446" i="14"/>
  <c r="M446" i="14" s="1"/>
  <c r="K446" i="14"/>
  <c r="J446" i="14"/>
  <c r="I446" i="14"/>
  <c r="G446" i="14"/>
  <c r="H446" i="14" s="1"/>
  <c r="F446" i="14"/>
  <c r="O445" i="14"/>
  <c r="N445" i="14"/>
  <c r="L445" i="14"/>
  <c r="M445" i="14" s="1"/>
  <c r="K445" i="14"/>
  <c r="J445" i="14"/>
  <c r="I445" i="14"/>
  <c r="G445" i="14"/>
  <c r="H445" i="14" s="1"/>
  <c r="F445" i="14"/>
  <c r="O444" i="14"/>
  <c r="N444" i="14"/>
  <c r="L444" i="14"/>
  <c r="M444" i="14" s="1"/>
  <c r="K444" i="14"/>
  <c r="J444" i="14"/>
  <c r="I444" i="14"/>
  <c r="G444" i="14"/>
  <c r="H444" i="14" s="1"/>
  <c r="F444" i="14"/>
  <c r="O443" i="14"/>
  <c r="N443" i="14"/>
  <c r="L443" i="14"/>
  <c r="M443" i="14" s="1"/>
  <c r="K443" i="14"/>
  <c r="J443" i="14"/>
  <c r="I443" i="14"/>
  <c r="G443" i="14"/>
  <c r="H443" i="14" s="1"/>
  <c r="F443" i="14"/>
  <c r="O442" i="14"/>
  <c r="N442" i="14"/>
  <c r="L442" i="14"/>
  <c r="M442" i="14" s="1"/>
  <c r="K442" i="14"/>
  <c r="J442" i="14"/>
  <c r="I442" i="14"/>
  <c r="G442" i="14"/>
  <c r="H442" i="14" s="1"/>
  <c r="F442" i="14"/>
  <c r="O441" i="14"/>
  <c r="N441" i="14"/>
  <c r="L441" i="14"/>
  <c r="M441" i="14" s="1"/>
  <c r="K441" i="14"/>
  <c r="J441" i="14"/>
  <c r="I441" i="14"/>
  <c r="G441" i="14"/>
  <c r="H441" i="14" s="1"/>
  <c r="F441" i="14"/>
  <c r="O440" i="14"/>
  <c r="N440" i="14"/>
  <c r="L440" i="14"/>
  <c r="M440" i="14" s="1"/>
  <c r="K440" i="14"/>
  <c r="J440" i="14"/>
  <c r="I440" i="14"/>
  <c r="G440" i="14"/>
  <c r="H440" i="14" s="1"/>
  <c r="F440" i="14"/>
  <c r="O439" i="14"/>
  <c r="N439" i="14"/>
  <c r="L439" i="14"/>
  <c r="M439" i="14" s="1"/>
  <c r="K439" i="14"/>
  <c r="J439" i="14"/>
  <c r="I439" i="14"/>
  <c r="G439" i="14"/>
  <c r="H439" i="14" s="1"/>
  <c r="F439" i="14"/>
  <c r="O438" i="14"/>
  <c r="N438" i="14"/>
  <c r="L438" i="14"/>
  <c r="M438" i="14" s="1"/>
  <c r="K438" i="14"/>
  <c r="J438" i="14"/>
  <c r="I438" i="14"/>
  <c r="G438" i="14"/>
  <c r="H438" i="14" s="1"/>
  <c r="F438" i="14"/>
  <c r="O437" i="14"/>
  <c r="N437" i="14"/>
  <c r="L437" i="14"/>
  <c r="M437" i="14" s="1"/>
  <c r="K437" i="14"/>
  <c r="J437" i="14"/>
  <c r="I437" i="14"/>
  <c r="G437" i="14"/>
  <c r="H437" i="14" s="1"/>
  <c r="F437" i="14"/>
  <c r="O436" i="14"/>
  <c r="N436" i="14"/>
  <c r="L436" i="14"/>
  <c r="M436" i="14" s="1"/>
  <c r="K436" i="14"/>
  <c r="J436" i="14"/>
  <c r="I436" i="14"/>
  <c r="G436" i="14"/>
  <c r="H436" i="14" s="1"/>
  <c r="F436" i="14"/>
  <c r="O435" i="14"/>
  <c r="N435" i="14"/>
  <c r="L435" i="14"/>
  <c r="M435" i="14" s="1"/>
  <c r="K435" i="14"/>
  <c r="J435" i="14"/>
  <c r="I435" i="14"/>
  <c r="G435" i="14"/>
  <c r="H435" i="14" s="1"/>
  <c r="F435" i="14"/>
  <c r="O434" i="14"/>
  <c r="N434" i="14"/>
  <c r="L434" i="14"/>
  <c r="M434" i="14" s="1"/>
  <c r="K434" i="14"/>
  <c r="J434" i="14"/>
  <c r="I434" i="14"/>
  <c r="G434" i="14"/>
  <c r="H434" i="14" s="1"/>
  <c r="F434" i="14"/>
  <c r="O433" i="14"/>
  <c r="N433" i="14"/>
  <c r="L433" i="14"/>
  <c r="M433" i="14" s="1"/>
  <c r="K433" i="14"/>
  <c r="J433" i="14"/>
  <c r="I433" i="14"/>
  <c r="G433" i="14"/>
  <c r="H433" i="14" s="1"/>
  <c r="F433" i="14"/>
  <c r="O432" i="14"/>
  <c r="N432" i="14"/>
  <c r="L432" i="14"/>
  <c r="M432" i="14" s="1"/>
  <c r="K432" i="14"/>
  <c r="J432" i="14"/>
  <c r="I432" i="14"/>
  <c r="G432" i="14"/>
  <c r="H432" i="14" s="1"/>
  <c r="F432" i="14"/>
  <c r="O431" i="14"/>
  <c r="N431" i="14"/>
  <c r="L431" i="14"/>
  <c r="M431" i="14" s="1"/>
  <c r="K431" i="14"/>
  <c r="J431" i="14"/>
  <c r="I431" i="14"/>
  <c r="G431" i="14"/>
  <c r="H431" i="14" s="1"/>
  <c r="F431" i="14"/>
  <c r="O430" i="14"/>
  <c r="N430" i="14"/>
  <c r="L430" i="14"/>
  <c r="M430" i="14" s="1"/>
  <c r="K430" i="14"/>
  <c r="J430" i="14"/>
  <c r="I430" i="14"/>
  <c r="G430" i="14"/>
  <c r="H430" i="14" s="1"/>
  <c r="F430" i="14"/>
  <c r="O429" i="14"/>
  <c r="N429" i="14"/>
  <c r="L429" i="14"/>
  <c r="M429" i="14" s="1"/>
  <c r="K429" i="14"/>
  <c r="J429" i="14"/>
  <c r="I429" i="14"/>
  <c r="G429" i="14"/>
  <c r="H429" i="14" s="1"/>
  <c r="F429" i="14"/>
  <c r="O428" i="14"/>
  <c r="N428" i="14"/>
  <c r="L428" i="14"/>
  <c r="M428" i="14" s="1"/>
  <c r="K428" i="14"/>
  <c r="J428" i="14"/>
  <c r="I428" i="14"/>
  <c r="G428" i="14"/>
  <c r="H428" i="14" s="1"/>
  <c r="F428" i="14"/>
  <c r="O427" i="14"/>
  <c r="N427" i="14"/>
  <c r="L427" i="14"/>
  <c r="M427" i="14" s="1"/>
  <c r="K427" i="14"/>
  <c r="J427" i="14"/>
  <c r="I427" i="14"/>
  <c r="G427" i="14"/>
  <c r="H427" i="14" s="1"/>
  <c r="F427" i="14"/>
  <c r="O426" i="14"/>
  <c r="N426" i="14"/>
  <c r="L426" i="14"/>
  <c r="M426" i="14" s="1"/>
  <c r="K426" i="14"/>
  <c r="J426" i="14"/>
  <c r="I426" i="14"/>
  <c r="G426" i="14"/>
  <c r="H426" i="14" s="1"/>
  <c r="F426" i="14"/>
  <c r="O425" i="14"/>
  <c r="N425" i="14"/>
  <c r="L425" i="14"/>
  <c r="M425" i="14" s="1"/>
  <c r="K425" i="14"/>
  <c r="J425" i="14"/>
  <c r="I425" i="14"/>
  <c r="G425" i="14"/>
  <c r="H425" i="14" s="1"/>
  <c r="F425" i="14"/>
  <c r="O424" i="14"/>
  <c r="N424" i="14"/>
  <c r="L424" i="14"/>
  <c r="M424" i="14" s="1"/>
  <c r="K424" i="14"/>
  <c r="J424" i="14"/>
  <c r="I424" i="14"/>
  <c r="G424" i="14"/>
  <c r="H424" i="14" s="1"/>
  <c r="F424" i="14"/>
  <c r="O423" i="14"/>
  <c r="N423" i="14"/>
  <c r="L423" i="14"/>
  <c r="M423" i="14" s="1"/>
  <c r="K423" i="14"/>
  <c r="J423" i="14"/>
  <c r="I423" i="14"/>
  <c r="G423" i="14"/>
  <c r="H423" i="14" s="1"/>
  <c r="F423" i="14"/>
  <c r="O422" i="14"/>
  <c r="N422" i="14"/>
  <c r="L422" i="14"/>
  <c r="M422" i="14" s="1"/>
  <c r="K422" i="14"/>
  <c r="J422" i="14"/>
  <c r="I422" i="14"/>
  <c r="G422" i="14"/>
  <c r="H422" i="14" s="1"/>
  <c r="F422" i="14"/>
  <c r="O421" i="14"/>
  <c r="N421" i="14"/>
  <c r="L421" i="14"/>
  <c r="M421" i="14" s="1"/>
  <c r="K421" i="14"/>
  <c r="J421" i="14"/>
  <c r="I421" i="14"/>
  <c r="G421" i="14"/>
  <c r="H421" i="14" s="1"/>
  <c r="F421" i="14"/>
  <c r="O420" i="14"/>
  <c r="N420" i="14"/>
  <c r="L420" i="14"/>
  <c r="M420" i="14" s="1"/>
  <c r="K420" i="14"/>
  <c r="J420" i="14"/>
  <c r="I420" i="14"/>
  <c r="G420" i="14"/>
  <c r="H420" i="14" s="1"/>
  <c r="F420" i="14"/>
  <c r="O419" i="14"/>
  <c r="N419" i="14"/>
  <c r="L419" i="14"/>
  <c r="M419" i="14" s="1"/>
  <c r="K419" i="14"/>
  <c r="J419" i="14"/>
  <c r="I419" i="14"/>
  <c r="G419" i="14"/>
  <c r="H419" i="14" s="1"/>
  <c r="F419" i="14"/>
  <c r="O418" i="14"/>
  <c r="N418" i="14"/>
  <c r="L418" i="14"/>
  <c r="M418" i="14" s="1"/>
  <c r="K418" i="14"/>
  <c r="J418" i="14"/>
  <c r="I418" i="14"/>
  <c r="G418" i="14"/>
  <c r="H418" i="14" s="1"/>
  <c r="F418" i="14"/>
  <c r="O417" i="14"/>
  <c r="N417" i="14"/>
  <c r="L417" i="14"/>
  <c r="M417" i="14" s="1"/>
  <c r="K417" i="14"/>
  <c r="J417" i="14"/>
  <c r="I417" i="14"/>
  <c r="G417" i="14"/>
  <c r="H417" i="14" s="1"/>
  <c r="F417" i="14"/>
  <c r="O416" i="14"/>
  <c r="N416" i="14"/>
  <c r="L416" i="14"/>
  <c r="M416" i="14" s="1"/>
  <c r="K416" i="14"/>
  <c r="J416" i="14"/>
  <c r="I416" i="14"/>
  <c r="G416" i="14"/>
  <c r="H416" i="14" s="1"/>
  <c r="F416" i="14"/>
  <c r="O415" i="14"/>
  <c r="N415" i="14"/>
  <c r="L415" i="14"/>
  <c r="M415" i="14" s="1"/>
  <c r="K415" i="14"/>
  <c r="J415" i="14"/>
  <c r="I415" i="14"/>
  <c r="G415" i="14"/>
  <c r="H415" i="14" s="1"/>
  <c r="F415" i="14"/>
  <c r="O414" i="14"/>
  <c r="N414" i="14"/>
  <c r="L414" i="14"/>
  <c r="M414" i="14" s="1"/>
  <c r="K414" i="14"/>
  <c r="J414" i="14"/>
  <c r="I414" i="14"/>
  <c r="G414" i="14"/>
  <c r="H414" i="14" s="1"/>
  <c r="F414" i="14"/>
  <c r="O413" i="14"/>
  <c r="N413" i="14"/>
  <c r="L413" i="14"/>
  <c r="M413" i="14" s="1"/>
  <c r="K413" i="14"/>
  <c r="J413" i="14"/>
  <c r="I413" i="14"/>
  <c r="G413" i="14"/>
  <c r="H413" i="14" s="1"/>
  <c r="F413" i="14"/>
  <c r="O412" i="14"/>
  <c r="N412" i="14"/>
  <c r="L412" i="14"/>
  <c r="M412" i="14" s="1"/>
  <c r="K412" i="14"/>
  <c r="J412" i="14"/>
  <c r="I412" i="14"/>
  <c r="G412" i="14"/>
  <c r="H412" i="14" s="1"/>
  <c r="F412" i="14"/>
  <c r="O411" i="14"/>
  <c r="N411" i="14"/>
  <c r="L411" i="14"/>
  <c r="M411" i="14" s="1"/>
  <c r="K411" i="14"/>
  <c r="J411" i="14"/>
  <c r="I411" i="14"/>
  <c r="G411" i="14"/>
  <c r="H411" i="14" s="1"/>
  <c r="F411" i="14"/>
  <c r="O410" i="14"/>
  <c r="N410" i="14"/>
  <c r="L410" i="14"/>
  <c r="M410" i="14" s="1"/>
  <c r="K410" i="14"/>
  <c r="J410" i="14"/>
  <c r="I410" i="14"/>
  <c r="G410" i="14"/>
  <c r="H410" i="14" s="1"/>
  <c r="F410" i="14"/>
  <c r="O409" i="14"/>
  <c r="N409" i="14"/>
  <c r="L409" i="14"/>
  <c r="M409" i="14" s="1"/>
  <c r="K409" i="14"/>
  <c r="J409" i="14"/>
  <c r="I409" i="14"/>
  <c r="G409" i="14"/>
  <c r="H409" i="14" s="1"/>
  <c r="F409" i="14"/>
  <c r="O408" i="14"/>
  <c r="N408" i="14"/>
  <c r="L408" i="14"/>
  <c r="M408" i="14" s="1"/>
  <c r="K408" i="14"/>
  <c r="J408" i="14"/>
  <c r="I408" i="14"/>
  <c r="G408" i="14"/>
  <c r="H408" i="14" s="1"/>
  <c r="F408" i="14"/>
  <c r="O407" i="14"/>
  <c r="N407" i="14"/>
  <c r="L407" i="14"/>
  <c r="M407" i="14" s="1"/>
  <c r="K407" i="14"/>
  <c r="J407" i="14"/>
  <c r="I407" i="14"/>
  <c r="G407" i="14"/>
  <c r="H407" i="14" s="1"/>
  <c r="F407" i="14"/>
  <c r="O406" i="14"/>
  <c r="N406" i="14"/>
  <c r="L406" i="14"/>
  <c r="M406" i="14" s="1"/>
  <c r="K406" i="14"/>
  <c r="J406" i="14"/>
  <c r="I406" i="14"/>
  <c r="G406" i="14"/>
  <c r="H406" i="14" s="1"/>
  <c r="F406" i="14"/>
  <c r="O405" i="14"/>
  <c r="N405" i="14"/>
  <c r="L405" i="14"/>
  <c r="M405" i="14" s="1"/>
  <c r="K405" i="14"/>
  <c r="J405" i="14"/>
  <c r="I405" i="14"/>
  <c r="G405" i="14"/>
  <c r="H405" i="14" s="1"/>
  <c r="F405" i="14"/>
  <c r="O404" i="14"/>
  <c r="N404" i="14"/>
  <c r="L404" i="14"/>
  <c r="M404" i="14" s="1"/>
  <c r="K404" i="14"/>
  <c r="J404" i="14"/>
  <c r="I404" i="14"/>
  <c r="G404" i="14"/>
  <c r="H404" i="14" s="1"/>
  <c r="F404" i="14"/>
  <c r="O403" i="14"/>
  <c r="N403" i="14"/>
  <c r="L403" i="14"/>
  <c r="M403" i="14" s="1"/>
  <c r="K403" i="14"/>
  <c r="J403" i="14"/>
  <c r="I403" i="14"/>
  <c r="G403" i="14"/>
  <c r="H403" i="14" s="1"/>
  <c r="F403" i="14"/>
  <c r="O402" i="14"/>
  <c r="N402" i="14"/>
  <c r="L402" i="14"/>
  <c r="M402" i="14" s="1"/>
  <c r="K402" i="14"/>
  <c r="J402" i="14"/>
  <c r="I402" i="14"/>
  <c r="G402" i="14"/>
  <c r="H402" i="14" s="1"/>
  <c r="F402" i="14"/>
  <c r="O401" i="14"/>
  <c r="N401" i="14"/>
  <c r="L401" i="14"/>
  <c r="M401" i="14" s="1"/>
  <c r="K401" i="14"/>
  <c r="J401" i="14"/>
  <c r="I401" i="14"/>
  <c r="G401" i="14"/>
  <c r="H401" i="14" s="1"/>
  <c r="F401" i="14"/>
  <c r="O400" i="14"/>
  <c r="N400" i="14"/>
  <c r="L400" i="14"/>
  <c r="M400" i="14" s="1"/>
  <c r="K400" i="14"/>
  <c r="J400" i="14"/>
  <c r="I400" i="14"/>
  <c r="G400" i="14"/>
  <c r="H400" i="14" s="1"/>
  <c r="F400" i="14"/>
  <c r="O399" i="14"/>
  <c r="N399" i="14"/>
  <c r="L399" i="14"/>
  <c r="M399" i="14" s="1"/>
  <c r="K399" i="14"/>
  <c r="J399" i="14"/>
  <c r="I399" i="14"/>
  <c r="G399" i="14"/>
  <c r="H399" i="14" s="1"/>
  <c r="F399" i="14"/>
  <c r="O398" i="14"/>
  <c r="N398" i="14"/>
  <c r="L398" i="14"/>
  <c r="M398" i="14" s="1"/>
  <c r="K398" i="14"/>
  <c r="J398" i="14"/>
  <c r="I398" i="14"/>
  <c r="G398" i="14"/>
  <c r="H398" i="14" s="1"/>
  <c r="F398" i="14"/>
  <c r="O397" i="14"/>
  <c r="N397" i="14"/>
  <c r="L397" i="14"/>
  <c r="M397" i="14" s="1"/>
  <c r="K397" i="14"/>
  <c r="J397" i="14"/>
  <c r="I397" i="14"/>
  <c r="G397" i="14"/>
  <c r="H397" i="14" s="1"/>
  <c r="F397" i="14"/>
  <c r="O396" i="14"/>
  <c r="N396" i="14"/>
  <c r="L396" i="14"/>
  <c r="M396" i="14" s="1"/>
  <c r="K396" i="14"/>
  <c r="J396" i="14"/>
  <c r="I396" i="14"/>
  <c r="G396" i="14"/>
  <c r="H396" i="14" s="1"/>
  <c r="F396" i="14"/>
  <c r="O395" i="14"/>
  <c r="N395" i="14"/>
  <c r="L395" i="14"/>
  <c r="M395" i="14" s="1"/>
  <c r="K395" i="14"/>
  <c r="J395" i="14"/>
  <c r="I395" i="14"/>
  <c r="G395" i="14"/>
  <c r="H395" i="14" s="1"/>
  <c r="F395" i="14"/>
  <c r="O394" i="14"/>
  <c r="N394" i="14"/>
  <c r="L394" i="14"/>
  <c r="M394" i="14" s="1"/>
  <c r="K394" i="14"/>
  <c r="J394" i="14"/>
  <c r="I394" i="14"/>
  <c r="G394" i="14"/>
  <c r="H394" i="14" s="1"/>
  <c r="F394" i="14"/>
  <c r="O393" i="14"/>
  <c r="N393" i="14"/>
  <c r="L393" i="14"/>
  <c r="M393" i="14" s="1"/>
  <c r="K393" i="14"/>
  <c r="J393" i="14"/>
  <c r="I393" i="14"/>
  <c r="G393" i="14"/>
  <c r="H393" i="14" s="1"/>
  <c r="F393" i="14"/>
  <c r="O392" i="14"/>
  <c r="N392" i="14"/>
  <c r="L392" i="14"/>
  <c r="M392" i="14" s="1"/>
  <c r="K392" i="14"/>
  <c r="J392" i="14"/>
  <c r="I392" i="14"/>
  <c r="G392" i="14"/>
  <c r="H392" i="14" s="1"/>
  <c r="F392" i="14"/>
  <c r="O391" i="14"/>
  <c r="N391" i="14"/>
  <c r="L391" i="14"/>
  <c r="M391" i="14" s="1"/>
  <c r="K391" i="14"/>
  <c r="J391" i="14"/>
  <c r="I391" i="14"/>
  <c r="G391" i="14"/>
  <c r="H391" i="14" s="1"/>
  <c r="F391" i="14"/>
  <c r="O390" i="14"/>
  <c r="N390" i="14"/>
  <c r="L390" i="14"/>
  <c r="M390" i="14" s="1"/>
  <c r="K390" i="14"/>
  <c r="J390" i="14"/>
  <c r="I390" i="14"/>
  <c r="G390" i="14"/>
  <c r="H390" i="14" s="1"/>
  <c r="F390" i="14"/>
  <c r="O389" i="14"/>
  <c r="N389" i="14"/>
  <c r="L389" i="14"/>
  <c r="M389" i="14" s="1"/>
  <c r="K389" i="14"/>
  <c r="J389" i="14"/>
  <c r="I389" i="14"/>
  <c r="G389" i="14"/>
  <c r="H389" i="14" s="1"/>
  <c r="F389" i="14"/>
  <c r="O388" i="14"/>
  <c r="N388" i="14"/>
  <c r="L388" i="14"/>
  <c r="M388" i="14" s="1"/>
  <c r="K388" i="14"/>
  <c r="J388" i="14"/>
  <c r="I388" i="14"/>
  <c r="G388" i="14"/>
  <c r="H388" i="14" s="1"/>
  <c r="F388" i="14"/>
  <c r="O387" i="14"/>
  <c r="N387" i="14"/>
  <c r="L387" i="14"/>
  <c r="M387" i="14" s="1"/>
  <c r="K387" i="14"/>
  <c r="J387" i="14"/>
  <c r="I387" i="14"/>
  <c r="G387" i="14"/>
  <c r="H387" i="14" s="1"/>
  <c r="F387" i="14"/>
  <c r="O386" i="14"/>
  <c r="N386" i="14"/>
  <c r="L386" i="14"/>
  <c r="M386" i="14" s="1"/>
  <c r="K386" i="14"/>
  <c r="J386" i="14"/>
  <c r="I386" i="14"/>
  <c r="G386" i="14"/>
  <c r="H386" i="14" s="1"/>
  <c r="F386" i="14"/>
  <c r="O385" i="14"/>
  <c r="N385" i="14"/>
  <c r="L385" i="14"/>
  <c r="M385" i="14" s="1"/>
  <c r="K385" i="14"/>
  <c r="J385" i="14"/>
  <c r="I385" i="14"/>
  <c r="G385" i="14"/>
  <c r="H385" i="14" s="1"/>
  <c r="F385" i="14"/>
  <c r="O384" i="14"/>
  <c r="N384" i="14"/>
  <c r="L384" i="14"/>
  <c r="M384" i="14" s="1"/>
  <c r="K384" i="14"/>
  <c r="J384" i="14"/>
  <c r="I384" i="14"/>
  <c r="G384" i="14"/>
  <c r="H384" i="14" s="1"/>
  <c r="F384" i="14"/>
  <c r="O383" i="14"/>
  <c r="N383" i="14"/>
  <c r="L383" i="14"/>
  <c r="M383" i="14" s="1"/>
  <c r="K383" i="14"/>
  <c r="J383" i="14"/>
  <c r="I383" i="14"/>
  <c r="G383" i="14"/>
  <c r="H383" i="14" s="1"/>
  <c r="F383" i="14"/>
  <c r="O382" i="14"/>
  <c r="N382" i="14"/>
  <c r="L382" i="14"/>
  <c r="M382" i="14" s="1"/>
  <c r="K382" i="14"/>
  <c r="J382" i="14"/>
  <c r="I382" i="14"/>
  <c r="G382" i="14"/>
  <c r="H382" i="14" s="1"/>
  <c r="F382" i="14"/>
  <c r="O381" i="14"/>
  <c r="N381" i="14"/>
  <c r="L381" i="14"/>
  <c r="M381" i="14" s="1"/>
  <c r="K381" i="14"/>
  <c r="J381" i="14"/>
  <c r="I381" i="14"/>
  <c r="G381" i="14"/>
  <c r="H381" i="14" s="1"/>
  <c r="F381" i="14"/>
  <c r="O380" i="14"/>
  <c r="N380" i="14"/>
  <c r="L380" i="14"/>
  <c r="M380" i="14" s="1"/>
  <c r="K380" i="14"/>
  <c r="J380" i="14"/>
  <c r="I380" i="14"/>
  <c r="G380" i="14"/>
  <c r="H380" i="14" s="1"/>
  <c r="F380" i="14"/>
  <c r="O379" i="14"/>
  <c r="N379" i="14"/>
  <c r="L379" i="14"/>
  <c r="M379" i="14" s="1"/>
  <c r="K379" i="14"/>
  <c r="J379" i="14"/>
  <c r="I379" i="14"/>
  <c r="G379" i="14"/>
  <c r="H379" i="14" s="1"/>
  <c r="F379" i="14"/>
  <c r="O378" i="14"/>
  <c r="N378" i="14"/>
  <c r="L378" i="14"/>
  <c r="M378" i="14" s="1"/>
  <c r="K378" i="14"/>
  <c r="J378" i="14"/>
  <c r="I378" i="14"/>
  <c r="G378" i="14"/>
  <c r="H378" i="14" s="1"/>
  <c r="F378" i="14"/>
  <c r="O377" i="14"/>
  <c r="N377" i="14"/>
  <c r="L377" i="14"/>
  <c r="M377" i="14" s="1"/>
  <c r="K377" i="14"/>
  <c r="J377" i="14"/>
  <c r="I377" i="14"/>
  <c r="G377" i="14"/>
  <c r="H377" i="14" s="1"/>
  <c r="F377" i="14"/>
  <c r="O376" i="14"/>
  <c r="N376" i="14"/>
  <c r="L376" i="14"/>
  <c r="M376" i="14" s="1"/>
  <c r="K376" i="14"/>
  <c r="J376" i="14"/>
  <c r="I376" i="14"/>
  <c r="G376" i="14"/>
  <c r="H376" i="14" s="1"/>
  <c r="F376" i="14"/>
  <c r="O375" i="14"/>
  <c r="N375" i="14"/>
  <c r="L375" i="14"/>
  <c r="M375" i="14" s="1"/>
  <c r="K375" i="14"/>
  <c r="J375" i="14"/>
  <c r="I375" i="14"/>
  <c r="G375" i="14"/>
  <c r="H375" i="14" s="1"/>
  <c r="F375" i="14"/>
  <c r="O374" i="14"/>
  <c r="N374" i="14"/>
  <c r="L374" i="14"/>
  <c r="M374" i="14" s="1"/>
  <c r="K374" i="14"/>
  <c r="J374" i="14"/>
  <c r="I374" i="14"/>
  <c r="G374" i="14"/>
  <c r="H374" i="14" s="1"/>
  <c r="F374" i="14"/>
  <c r="O373" i="14"/>
  <c r="N373" i="14"/>
  <c r="L373" i="14"/>
  <c r="M373" i="14" s="1"/>
  <c r="K373" i="14"/>
  <c r="J373" i="14"/>
  <c r="I373" i="14"/>
  <c r="G373" i="14"/>
  <c r="H373" i="14" s="1"/>
  <c r="F373" i="14"/>
  <c r="O372" i="14"/>
  <c r="N372" i="14"/>
  <c r="L372" i="14"/>
  <c r="M372" i="14" s="1"/>
  <c r="K372" i="14"/>
  <c r="J372" i="14"/>
  <c r="I372" i="14"/>
  <c r="G372" i="14"/>
  <c r="H372" i="14" s="1"/>
  <c r="F372" i="14"/>
  <c r="O371" i="14"/>
  <c r="N371" i="14"/>
  <c r="L371" i="14"/>
  <c r="M371" i="14" s="1"/>
  <c r="K371" i="14"/>
  <c r="J371" i="14"/>
  <c r="I371" i="14"/>
  <c r="G371" i="14"/>
  <c r="H371" i="14" s="1"/>
  <c r="F371" i="14"/>
  <c r="O370" i="14"/>
  <c r="N370" i="14"/>
  <c r="L370" i="14"/>
  <c r="M370" i="14" s="1"/>
  <c r="K370" i="14"/>
  <c r="J370" i="14"/>
  <c r="I370" i="14"/>
  <c r="G370" i="14"/>
  <c r="H370" i="14" s="1"/>
  <c r="F370" i="14"/>
  <c r="O369" i="14"/>
  <c r="N369" i="14"/>
  <c r="L369" i="14"/>
  <c r="M369" i="14" s="1"/>
  <c r="K369" i="14"/>
  <c r="J369" i="14"/>
  <c r="I369" i="14"/>
  <c r="G369" i="14"/>
  <c r="H369" i="14" s="1"/>
  <c r="F369" i="14"/>
  <c r="O368" i="14"/>
  <c r="N368" i="14"/>
  <c r="L368" i="14"/>
  <c r="M368" i="14" s="1"/>
  <c r="K368" i="14"/>
  <c r="J368" i="14"/>
  <c r="I368" i="14"/>
  <c r="G368" i="14"/>
  <c r="H368" i="14" s="1"/>
  <c r="F368" i="14"/>
  <c r="O367" i="14"/>
  <c r="N367" i="14"/>
  <c r="L367" i="14"/>
  <c r="M367" i="14" s="1"/>
  <c r="K367" i="14"/>
  <c r="J367" i="14"/>
  <c r="I367" i="14"/>
  <c r="G367" i="14"/>
  <c r="H367" i="14" s="1"/>
  <c r="F367" i="14"/>
  <c r="O366" i="14"/>
  <c r="N366" i="14"/>
  <c r="L366" i="14"/>
  <c r="M366" i="14" s="1"/>
  <c r="K366" i="14"/>
  <c r="J366" i="14"/>
  <c r="I366" i="14"/>
  <c r="G366" i="14"/>
  <c r="H366" i="14" s="1"/>
  <c r="F366" i="14"/>
  <c r="O365" i="14"/>
  <c r="N365" i="14"/>
  <c r="L365" i="14"/>
  <c r="M365" i="14" s="1"/>
  <c r="K365" i="14"/>
  <c r="J365" i="14"/>
  <c r="I365" i="14"/>
  <c r="G365" i="14"/>
  <c r="H365" i="14" s="1"/>
  <c r="F365" i="14"/>
  <c r="O364" i="14"/>
  <c r="N364" i="14"/>
  <c r="L364" i="14"/>
  <c r="M364" i="14" s="1"/>
  <c r="K364" i="14"/>
  <c r="J364" i="14"/>
  <c r="I364" i="14"/>
  <c r="G364" i="14"/>
  <c r="H364" i="14" s="1"/>
  <c r="F364" i="14"/>
  <c r="O363" i="14"/>
  <c r="N363" i="14"/>
  <c r="L363" i="14"/>
  <c r="M363" i="14" s="1"/>
  <c r="K363" i="14"/>
  <c r="J363" i="14"/>
  <c r="I363" i="14"/>
  <c r="G363" i="14"/>
  <c r="H363" i="14" s="1"/>
  <c r="F363" i="14"/>
  <c r="O362" i="14"/>
  <c r="N362" i="14"/>
  <c r="L362" i="14"/>
  <c r="M362" i="14" s="1"/>
  <c r="K362" i="14"/>
  <c r="J362" i="14"/>
  <c r="I362" i="14"/>
  <c r="G362" i="14"/>
  <c r="H362" i="14" s="1"/>
  <c r="F362" i="14"/>
  <c r="O361" i="14"/>
  <c r="N361" i="14"/>
  <c r="L361" i="14"/>
  <c r="M361" i="14" s="1"/>
  <c r="K361" i="14"/>
  <c r="J361" i="14"/>
  <c r="I361" i="14"/>
  <c r="G361" i="14"/>
  <c r="H361" i="14" s="1"/>
  <c r="F361" i="14"/>
  <c r="O360" i="14"/>
  <c r="N360" i="14"/>
  <c r="L360" i="14"/>
  <c r="M360" i="14" s="1"/>
  <c r="K360" i="14"/>
  <c r="J360" i="14"/>
  <c r="I360" i="14"/>
  <c r="G360" i="14"/>
  <c r="H360" i="14" s="1"/>
  <c r="F360" i="14"/>
  <c r="O359" i="14"/>
  <c r="N359" i="14"/>
  <c r="L359" i="14"/>
  <c r="M359" i="14" s="1"/>
  <c r="K359" i="14"/>
  <c r="J359" i="14"/>
  <c r="I359" i="14"/>
  <c r="G359" i="14"/>
  <c r="H359" i="14" s="1"/>
  <c r="F359" i="14"/>
  <c r="O358" i="14"/>
  <c r="N358" i="14"/>
  <c r="L358" i="14"/>
  <c r="M358" i="14" s="1"/>
  <c r="K358" i="14"/>
  <c r="J358" i="14"/>
  <c r="I358" i="14"/>
  <c r="G358" i="14"/>
  <c r="H358" i="14" s="1"/>
  <c r="F358" i="14"/>
  <c r="O357" i="14"/>
  <c r="N357" i="14"/>
  <c r="L357" i="14"/>
  <c r="M357" i="14" s="1"/>
  <c r="K357" i="14"/>
  <c r="J357" i="14"/>
  <c r="I357" i="14"/>
  <c r="G357" i="14"/>
  <c r="H357" i="14" s="1"/>
  <c r="F357" i="14"/>
  <c r="O356" i="14"/>
  <c r="N356" i="14"/>
  <c r="L356" i="14"/>
  <c r="M356" i="14" s="1"/>
  <c r="K356" i="14"/>
  <c r="J356" i="14"/>
  <c r="I356" i="14"/>
  <c r="G356" i="14"/>
  <c r="H356" i="14" s="1"/>
  <c r="F356" i="14"/>
  <c r="O355" i="14"/>
  <c r="N355" i="14"/>
  <c r="L355" i="14"/>
  <c r="M355" i="14" s="1"/>
  <c r="K355" i="14"/>
  <c r="J355" i="14"/>
  <c r="I355" i="14"/>
  <c r="G355" i="14"/>
  <c r="H355" i="14" s="1"/>
  <c r="F355" i="14"/>
  <c r="O354" i="14"/>
  <c r="N354" i="14"/>
  <c r="L354" i="14"/>
  <c r="M354" i="14" s="1"/>
  <c r="K354" i="14"/>
  <c r="J354" i="14"/>
  <c r="I354" i="14"/>
  <c r="G354" i="14"/>
  <c r="H354" i="14" s="1"/>
  <c r="F354" i="14"/>
  <c r="O353" i="14"/>
  <c r="N353" i="14"/>
  <c r="L353" i="14"/>
  <c r="M353" i="14" s="1"/>
  <c r="K353" i="14"/>
  <c r="J353" i="14"/>
  <c r="I353" i="14"/>
  <c r="G353" i="14"/>
  <c r="H353" i="14" s="1"/>
  <c r="F353" i="14"/>
  <c r="O352" i="14"/>
  <c r="N352" i="14"/>
  <c r="L352" i="14"/>
  <c r="M352" i="14" s="1"/>
  <c r="K352" i="14"/>
  <c r="J352" i="14"/>
  <c r="I352" i="14"/>
  <c r="G352" i="14"/>
  <c r="H352" i="14" s="1"/>
  <c r="F352" i="14"/>
  <c r="O351" i="14"/>
  <c r="N351" i="14"/>
  <c r="L351" i="14"/>
  <c r="M351" i="14" s="1"/>
  <c r="K351" i="14"/>
  <c r="J351" i="14"/>
  <c r="I351" i="14"/>
  <c r="G351" i="14"/>
  <c r="H351" i="14" s="1"/>
  <c r="F351" i="14"/>
  <c r="O350" i="14"/>
  <c r="N350" i="14"/>
  <c r="L350" i="14"/>
  <c r="M350" i="14" s="1"/>
  <c r="K350" i="14"/>
  <c r="J350" i="14"/>
  <c r="I350" i="14"/>
  <c r="G350" i="14"/>
  <c r="H350" i="14" s="1"/>
  <c r="F350" i="14"/>
  <c r="O349" i="14"/>
  <c r="N349" i="14"/>
  <c r="L349" i="14"/>
  <c r="M349" i="14" s="1"/>
  <c r="K349" i="14"/>
  <c r="J349" i="14"/>
  <c r="I349" i="14"/>
  <c r="G349" i="14"/>
  <c r="H349" i="14" s="1"/>
  <c r="F349" i="14"/>
  <c r="O348" i="14"/>
  <c r="N348" i="14"/>
  <c r="L348" i="14"/>
  <c r="M348" i="14" s="1"/>
  <c r="K348" i="14"/>
  <c r="J348" i="14"/>
  <c r="I348" i="14"/>
  <c r="G348" i="14"/>
  <c r="H348" i="14" s="1"/>
  <c r="F348" i="14"/>
  <c r="O347" i="14"/>
  <c r="N347" i="14"/>
  <c r="L347" i="14"/>
  <c r="M347" i="14" s="1"/>
  <c r="K347" i="14"/>
  <c r="J347" i="14"/>
  <c r="I347" i="14"/>
  <c r="G347" i="14"/>
  <c r="H347" i="14" s="1"/>
  <c r="F347" i="14"/>
  <c r="O346" i="14"/>
  <c r="N346" i="14"/>
  <c r="L346" i="14"/>
  <c r="M346" i="14" s="1"/>
  <c r="K346" i="14"/>
  <c r="J346" i="14"/>
  <c r="I346" i="14"/>
  <c r="G346" i="14"/>
  <c r="H346" i="14" s="1"/>
  <c r="F346" i="14"/>
  <c r="O345" i="14"/>
  <c r="N345" i="14"/>
  <c r="L345" i="14"/>
  <c r="M345" i="14" s="1"/>
  <c r="K345" i="14"/>
  <c r="J345" i="14"/>
  <c r="I345" i="14"/>
  <c r="G345" i="14"/>
  <c r="H345" i="14" s="1"/>
  <c r="F345" i="14"/>
  <c r="O344" i="14"/>
  <c r="N344" i="14"/>
  <c r="L344" i="14"/>
  <c r="M344" i="14" s="1"/>
  <c r="K344" i="14"/>
  <c r="J344" i="14"/>
  <c r="I344" i="14"/>
  <c r="G344" i="14"/>
  <c r="H344" i="14" s="1"/>
  <c r="F344" i="14"/>
  <c r="O343" i="14"/>
  <c r="N343" i="14"/>
  <c r="L343" i="14"/>
  <c r="M343" i="14" s="1"/>
  <c r="K343" i="14"/>
  <c r="J343" i="14"/>
  <c r="I343" i="14"/>
  <c r="G343" i="14"/>
  <c r="H343" i="14" s="1"/>
  <c r="F343" i="14"/>
  <c r="O342" i="14"/>
  <c r="N342" i="14"/>
  <c r="L342" i="14"/>
  <c r="M342" i="14" s="1"/>
  <c r="K342" i="14"/>
  <c r="J342" i="14"/>
  <c r="I342" i="14"/>
  <c r="G342" i="14"/>
  <c r="H342" i="14" s="1"/>
  <c r="F342" i="14"/>
  <c r="O341" i="14"/>
  <c r="N341" i="14"/>
  <c r="L341" i="14"/>
  <c r="M341" i="14" s="1"/>
  <c r="K341" i="14"/>
  <c r="J341" i="14"/>
  <c r="I341" i="14"/>
  <c r="G341" i="14"/>
  <c r="H341" i="14" s="1"/>
  <c r="F341" i="14"/>
  <c r="O340" i="14"/>
  <c r="N340" i="14"/>
  <c r="L340" i="14"/>
  <c r="M340" i="14" s="1"/>
  <c r="K340" i="14"/>
  <c r="J340" i="14"/>
  <c r="I340" i="14"/>
  <c r="G340" i="14"/>
  <c r="H340" i="14" s="1"/>
  <c r="F340" i="14"/>
  <c r="O339" i="14"/>
  <c r="N339" i="14"/>
  <c r="L339" i="14"/>
  <c r="M339" i="14" s="1"/>
  <c r="K339" i="14"/>
  <c r="J339" i="14"/>
  <c r="I339" i="14"/>
  <c r="G339" i="14"/>
  <c r="H339" i="14" s="1"/>
  <c r="F339" i="14"/>
  <c r="O338" i="14"/>
  <c r="N338" i="14"/>
  <c r="L338" i="14"/>
  <c r="M338" i="14" s="1"/>
  <c r="K338" i="14"/>
  <c r="J338" i="14"/>
  <c r="I338" i="14"/>
  <c r="G338" i="14"/>
  <c r="H338" i="14" s="1"/>
  <c r="F338" i="14"/>
  <c r="O337" i="14"/>
  <c r="N337" i="14"/>
  <c r="L337" i="14"/>
  <c r="M337" i="14" s="1"/>
  <c r="K337" i="14"/>
  <c r="J337" i="14"/>
  <c r="I337" i="14"/>
  <c r="G337" i="14"/>
  <c r="H337" i="14" s="1"/>
  <c r="F337" i="14"/>
  <c r="O336" i="14"/>
  <c r="N336" i="14"/>
  <c r="L336" i="14"/>
  <c r="M336" i="14" s="1"/>
  <c r="K336" i="14"/>
  <c r="J336" i="14"/>
  <c r="I336" i="14"/>
  <c r="G336" i="14"/>
  <c r="H336" i="14" s="1"/>
  <c r="F336" i="14"/>
  <c r="O335" i="14"/>
  <c r="N335" i="14"/>
  <c r="L335" i="14"/>
  <c r="M335" i="14" s="1"/>
  <c r="K335" i="14"/>
  <c r="J335" i="14"/>
  <c r="I335" i="14"/>
  <c r="G335" i="14"/>
  <c r="H335" i="14" s="1"/>
  <c r="F335" i="14"/>
  <c r="O334" i="14"/>
  <c r="N334" i="14"/>
  <c r="L334" i="14"/>
  <c r="M334" i="14" s="1"/>
  <c r="K334" i="14"/>
  <c r="J334" i="14"/>
  <c r="I334" i="14"/>
  <c r="G334" i="14"/>
  <c r="H334" i="14" s="1"/>
  <c r="F334" i="14"/>
  <c r="O333" i="14"/>
  <c r="N333" i="14"/>
  <c r="L333" i="14"/>
  <c r="M333" i="14" s="1"/>
  <c r="K333" i="14"/>
  <c r="J333" i="14"/>
  <c r="I333" i="14"/>
  <c r="G333" i="14"/>
  <c r="H333" i="14" s="1"/>
  <c r="F333" i="14"/>
  <c r="O332" i="14"/>
  <c r="N332" i="14"/>
  <c r="L332" i="14"/>
  <c r="M332" i="14" s="1"/>
  <c r="K332" i="14"/>
  <c r="J332" i="14"/>
  <c r="I332" i="14"/>
  <c r="G332" i="14"/>
  <c r="H332" i="14" s="1"/>
  <c r="F332" i="14"/>
  <c r="O331" i="14"/>
  <c r="N331" i="14"/>
  <c r="L331" i="14"/>
  <c r="M331" i="14" s="1"/>
  <c r="K331" i="14"/>
  <c r="J331" i="14"/>
  <c r="I331" i="14"/>
  <c r="G331" i="14"/>
  <c r="H331" i="14" s="1"/>
  <c r="F331" i="14"/>
  <c r="O330" i="14"/>
  <c r="N330" i="14"/>
  <c r="L330" i="14"/>
  <c r="M330" i="14" s="1"/>
  <c r="K330" i="14"/>
  <c r="J330" i="14"/>
  <c r="I330" i="14"/>
  <c r="G330" i="14"/>
  <c r="H330" i="14" s="1"/>
  <c r="F330" i="14"/>
  <c r="O329" i="14"/>
  <c r="N329" i="14"/>
  <c r="L329" i="14"/>
  <c r="M329" i="14" s="1"/>
  <c r="K329" i="14"/>
  <c r="J329" i="14"/>
  <c r="I329" i="14"/>
  <c r="G329" i="14"/>
  <c r="H329" i="14" s="1"/>
  <c r="F329" i="14"/>
  <c r="O328" i="14"/>
  <c r="N328" i="14"/>
  <c r="L328" i="14"/>
  <c r="M328" i="14" s="1"/>
  <c r="K328" i="14"/>
  <c r="J328" i="14"/>
  <c r="I328" i="14"/>
  <c r="G328" i="14"/>
  <c r="H328" i="14" s="1"/>
  <c r="F328" i="14"/>
  <c r="O327" i="14"/>
  <c r="N327" i="14"/>
  <c r="L327" i="14"/>
  <c r="M327" i="14" s="1"/>
  <c r="K327" i="14"/>
  <c r="J327" i="14"/>
  <c r="I327" i="14"/>
  <c r="G327" i="14"/>
  <c r="H327" i="14" s="1"/>
  <c r="F327" i="14"/>
  <c r="O326" i="14"/>
  <c r="N326" i="14"/>
  <c r="L326" i="14"/>
  <c r="M326" i="14" s="1"/>
  <c r="K326" i="14"/>
  <c r="J326" i="14"/>
  <c r="I326" i="14"/>
  <c r="G326" i="14"/>
  <c r="H326" i="14" s="1"/>
  <c r="F326" i="14"/>
  <c r="O325" i="14"/>
  <c r="N325" i="14"/>
  <c r="L325" i="14"/>
  <c r="M325" i="14" s="1"/>
  <c r="K325" i="14"/>
  <c r="J325" i="14"/>
  <c r="I325" i="14"/>
  <c r="G325" i="14"/>
  <c r="H325" i="14" s="1"/>
  <c r="F325" i="14"/>
  <c r="O324" i="14"/>
  <c r="N324" i="14"/>
  <c r="L324" i="14"/>
  <c r="M324" i="14" s="1"/>
  <c r="K324" i="14"/>
  <c r="J324" i="14"/>
  <c r="I324" i="14"/>
  <c r="G324" i="14"/>
  <c r="H324" i="14" s="1"/>
  <c r="F324" i="14"/>
  <c r="O323" i="14"/>
  <c r="N323" i="14"/>
  <c r="L323" i="14"/>
  <c r="M323" i="14" s="1"/>
  <c r="K323" i="14"/>
  <c r="J323" i="14"/>
  <c r="I323" i="14"/>
  <c r="G323" i="14"/>
  <c r="H323" i="14" s="1"/>
  <c r="F323" i="14"/>
  <c r="O322" i="14"/>
  <c r="N322" i="14"/>
  <c r="L322" i="14"/>
  <c r="M322" i="14" s="1"/>
  <c r="K322" i="14"/>
  <c r="J322" i="14"/>
  <c r="I322" i="14"/>
  <c r="G322" i="14"/>
  <c r="H322" i="14" s="1"/>
  <c r="F322" i="14"/>
  <c r="O321" i="14"/>
  <c r="N321" i="14"/>
  <c r="L321" i="14"/>
  <c r="M321" i="14" s="1"/>
  <c r="K321" i="14"/>
  <c r="J321" i="14"/>
  <c r="I321" i="14"/>
  <c r="G321" i="14"/>
  <c r="H321" i="14" s="1"/>
  <c r="F321" i="14"/>
  <c r="O320" i="14"/>
  <c r="N320" i="14"/>
  <c r="L320" i="14"/>
  <c r="M320" i="14" s="1"/>
  <c r="K320" i="14"/>
  <c r="J320" i="14"/>
  <c r="I320" i="14"/>
  <c r="G320" i="14"/>
  <c r="H320" i="14" s="1"/>
  <c r="F320" i="14"/>
  <c r="O319" i="14"/>
  <c r="N319" i="14"/>
  <c r="L319" i="14"/>
  <c r="M319" i="14" s="1"/>
  <c r="K319" i="14"/>
  <c r="J319" i="14"/>
  <c r="I319" i="14"/>
  <c r="G319" i="14"/>
  <c r="H319" i="14" s="1"/>
  <c r="F319" i="14"/>
  <c r="O318" i="14"/>
  <c r="N318" i="14"/>
  <c r="L318" i="14"/>
  <c r="M318" i="14" s="1"/>
  <c r="K318" i="14"/>
  <c r="J318" i="14"/>
  <c r="I318" i="14"/>
  <c r="G318" i="14"/>
  <c r="H318" i="14" s="1"/>
  <c r="F318" i="14"/>
  <c r="O317" i="14"/>
  <c r="N317" i="14"/>
  <c r="L317" i="14"/>
  <c r="M317" i="14" s="1"/>
  <c r="K317" i="14"/>
  <c r="J317" i="14"/>
  <c r="I317" i="14"/>
  <c r="G317" i="14"/>
  <c r="H317" i="14" s="1"/>
  <c r="F317" i="14"/>
  <c r="O316" i="14"/>
  <c r="N316" i="14"/>
  <c r="L316" i="14"/>
  <c r="M316" i="14" s="1"/>
  <c r="K316" i="14"/>
  <c r="J316" i="14"/>
  <c r="I316" i="14"/>
  <c r="G316" i="14"/>
  <c r="H316" i="14" s="1"/>
  <c r="F316" i="14"/>
  <c r="O315" i="14"/>
  <c r="N315" i="14"/>
  <c r="L315" i="14"/>
  <c r="M315" i="14" s="1"/>
  <c r="K315" i="14"/>
  <c r="J315" i="14"/>
  <c r="I315" i="14"/>
  <c r="G315" i="14"/>
  <c r="H315" i="14" s="1"/>
  <c r="F315" i="14"/>
  <c r="O314" i="14"/>
  <c r="N314" i="14"/>
  <c r="L314" i="14"/>
  <c r="M314" i="14" s="1"/>
  <c r="K314" i="14"/>
  <c r="J314" i="14"/>
  <c r="I314" i="14"/>
  <c r="G314" i="14"/>
  <c r="H314" i="14" s="1"/>
  <c r="F314" i="14"/>
  <c r="O313" i="14"/>
  <c r="N313" i="14"/>
  <c r="L313" i="14"/>
  <c r="M313" i="14" s="1"/>
  <c r="K313" i="14"/>
  <c r="J313" i="14"/>
  <c r="I313" i="14"/>
  <c r="G313" i="14"/>
  <c r="H313" i="14" s="1"/>
  <c r="F313" i="14"/>
  <c r="O312" i="14"/>
  <c r="N312" i="14"/>
  <c r="L312" i="14"/>
  <c r="M312" i="14" s="1"/>
  <c r="K312" i="14"/>
  <c r="J312" i="14"/>
  <c r="I312" i="14"/>
  <c r="G312" i="14"/>
  <c r="H312" i="14" s="1"/>
  <c r="F312" i="14"/>
  <c r="O311" i="14"/>
  <c r="N311" i="14"/>
  <c r="L311" i="14"/>
  <c r="M311" i="14" s="1"/>
  <c r="K311" i="14"/>
  <c r="J311" i="14"/>
  <c r="I311" i="14"/>
  <c r="G311" i="14"/>
  <c r="H311" i="14" s="1"/>
  <c r="F311" i="14"/>
  <c r="O310" i="14"/>
  <c r="N310" i="14"/>
  <c r="L310" i="14"/>
  <c r="M310" i="14" s="1"/>
  <c r="K310" i="14"/>
  <c r="J310" i="14"/>
  <c r="I310" i="14"/>
  <c r="G310" i="14"/>
  <c r="H310" i="14" s="1"/>
  <c r="F310" i="14"/>
  <c r="O309" i="14"/>
  <c r="N309" i="14"/>
  <c r="L309" i="14"/>
  <c r="M309" i="14" s="1"/>
  <c r="K309" i="14"/>
  <c r="J309" i="14"/>
  <c r="I309" i="14"/>
  <c r="G309" i="14"/>
  <c r="H309" i="14" s="1"/>
  <c r="F309" i="14"/>
  <c r="O308" i="14"/>
  <c r="N308" i="14"/>
  <c r="L308" i="14"/>
  <c r="M308" i="14" s="1"/>
  <c r="K308" i="14"/>
  <c r="J308" i="14"/>
  <c r="I308" i="14"/>
  <c r="G308" i="14"/>
  <c r="H308" i="14" s="1"/>
  <c r="F308" i="14"/>
  <c r="O307" i="14"/>
  <c r="N307" i="14"/>
  <c r="L307" i="14"/>
  <c r="M307" i="14" s="1"/>
  <c r="K307" i="14"/>
  <c r="J307" i="14"/>
  <c r="I307" i="14"/>
  <c r="G307" i="14"/>
  <c r="H307" i="14" s="1"/>
  <c r="F307" i="14"/>
  <c r="O306" i="14"/>
  <c r="N306" i="14"/>
  <c r="L306" i="14"/>
  <c r="M306" i="14" s="1"/>
  <c r="K306" i="14"/>
  <c r="J306" i="14"/>
  <c r="I306" i="14"/>
  <c r="G306" i="14"/>
  <c r="H306" i="14" s="1"/>
  <c r="F306" i="14"/>
  <c r="O305" i="14"/>
  <c r="N305" i="14"/>
  <c r="L305" i="14"/>
  <c r="M305" i="14" s="1"/>
  <c r="K305" i="14"/>
  <c r="J305" i="14"/>
  <c r="I305" i="14"/>
  <c r="G305" i="14"/>
  <c r="H305" i="14" s="1"/>
  <c r="F305" i="14"/>
  <c r="O304" i="14"/>
  <c r="N304" i="14"/>
  <c r="L304" i="14"/>
  <c r="M304" i="14" s="1"/>
  <c r="K304" i="14"/>
  <c r="J304" i="14"/>
  <c r="I304" i="14"/>
  <c r="G304" i="14"/>
  <c r="H304" i="14" s="1"/>
  <c r="F304" i="14"/>
  <c r="O303" i="14"/>
  <c r="N303" i="14"/>
  <c r="L303" i="14"/>
  <c r="M303" i="14" s="1"/>
  <c r="K303" i="14"/>
  <c r="J303" i="14"/>
  <c r="I303" i="14"/>
  <c r="G303" i="14"/>
  <c r="H303" i="14" s="1"/>
  <c r="F303" i="14"/>
  <c r="O302" i="14"/>
  <c r="N302" i="14"/>
  <c r="L302" i="14"/>
  <c r="M302" i="14" s="1"/>
  <c r="K302" i="14"/>
  <c r="J302" i="14"/>
  <c r="I302" i="14"/>
  <c r="G302" i="14"/>
  <c r="H302" i="14" s="1"/>
  <c r="F302" i="14"/>
  <c r="O301" i="14"/>
  <c r="N301" i="14"/>
  <c r="L301" i="14"/>
  <c r="M301" i="14" s="1"/>
  <c r="K301" i="14"/>
  <c r="J301" i="14"/>
  <c r="I301" i="14"/>
  <c r="G301" i="14"/>
  <c r="H301" i="14" s="1"/>
  <c r="F301" i="14"/>
  <c r="O300" i="14"/>
  <c r="N300" i="14"/>
  <c r="L300" i="14"/>
  <c r="M300" i="14" s="1"/>
  <c r="K300" i="14"/>
  <c r="J300" i="14"/>
  <c r="I300" i="14"/>
  <c r="G300" i="14"/>
  <c r="H300" i="14" s="1"/>
  <c r="F300" i="14"/>
  <c r="O299" i="14"/>
  <c r="N299" i="14"/>
  <c r="L299" i="14"/>
  <c r="M299" i="14" s="1"/>
  <c r="K299" i="14"/>
  <c r="J299" i="14"/>
  <c r="I299" i="14"/>
  <c r="G299" i="14"/>
  <c r="H299" i="14" s="1"/>
  <c r="F299" i="14"/>
  <c r="O298" i="14"/>
  <c r="N298" i="14"/>
  <c r="L298" i="14"/>
  <c r="M298" i="14" s="1"/>
  <c r="K298" i="14"/>
  <c r="J298" i="14"/>
  <c r="I298" i="14"/>
  <c r="G298" i="14"/>
  <c r="H298" i="14" s="1"/>
  <c r="F298" i="14"/>
  <c r="O297" i="14"/>
  <c r="N297" i="14"/>
  <c r="L297" i="14"/>
  <c r="M297" i="14" s="1"/>
  <c r="K297" i="14"/>
  <c r="J297" i="14"/>
  <c r="I297" i="14"/>
  <c r="G297" i="14"/>
  <c r="H297" i="14" s="1"/>
  <c r="F297" i="14"/>
  <c r="O296" i="14"/>
  <c r="N296" i="14"/>
  <c r="L296" i="14"/>
  <c r="M296" i="14" s="1"/>
  <c r="K296" i="14"/>
  <c r="J296" i="14"/>
  <c r="I296" i="14"/>
  <c r="G296" i="14"/>
  <c r="H296" i="14" s="1"/>
  <c r="F296" i="14"/>
  <c r="O295" i="14"/>
  <c r="N295" i="14"/>
  <c r="L295" i="14"/>
  <c r="M295" i="14" s="1"/>
  <c r="K295" i="14"/>
  <c r="J295" i="14"/>
  <c r="I295" i="14"/>
  <c r="G295" i="14"/>
  <c r="H295" i="14" s="1"/>
  <c r="F295" i="14"/>
  <c r="O294" i="14"/>
  <c r="N294" i="14"/>
  <c r="L294" i="14"/>
  <c r="M294" i="14" s="1"/>
  <c r="K294" i="14"/>
  <c r="J294" i="14"/>
  <c r="I294" i="14"/>
  <c r="G294" i="14"/>
  <c r="H294" i="14" s="1"/>
  <c r="F294" i="14"/>
  <c r="O293" i="14"/>
  <c r="N293" i="14"/>
  <c r="L293" i="14"/>
  <c r="M293" i="14" s="1"/>
  <c r="K293" i="14"/>
  <c r="J293" i="14"/>
  <c r="I293" i="14"/>
  <c r="G293" i="14"/>
  <c r="H293" i="14" s="1"/>
  <c r="F293" i="14"/>
  <c r="O292" i="14"/>
  <c r="N292" i="14"/>
  <c r="L292" i="14"/>
  <c r="M292" i="14" s="1"/>
  <c r="K292" i="14"/>
  <c r="J292" i="14"/>
  <c r="I292" i="14"/>
  <c r="G292" i="14"/>
  <c r="H292" i="14" s="1"/>
  <c r="F292" i="14"/>
  <c r="O291" i="14"/>
  <c r="N291" i="14"/>
  <c r="L291" i="14"/>
  <c r="M291" i="14" s="1"/>
  <c r="K291" i="14"/>
  <c r="J291" i="14"/>
  <c r="I291" i="14"/>
  <c r="G291" i="14"/>
  <c r="H291" i="14" s="1"/>
  <c r="F291" i="14"/>
  <c r="O290" i="14"/>
  <c r="N290" i="14"/>
  <c r="L290" i="14"/>
  <c r="M290" i="14" s="1"/>
  <c r="K290" i="14"/>
  <c r="J290" i="14"/>
  <c r="I290" i="14"/>
  <c r="G290" i="14"/>
  <c r="H290" i="14" s="1"/>
  <c r="F290" i="14"/>
  <c r="O289" i="14"/>
  <c r="N289" i="14"/>
  <c r="L289" i="14"/>
  <c r="M289" i="14" s="1"/>
  <c r="K289" i="14"/>
  <c r="J289" i="14"/>
  <c r="I289" i="14"/>
  <c r="G289" i="14"/>
  <c r="H289" i="14" s="1"/>
  <c r="F289" i="14"/>
  <c r="O288" i="14"/>
  <c r="N288" i="14"/>
  <c r="L288" i="14"/>
  <c r="M288" i="14" s="1"/>
  <c r="K288" i="14"/>
  <c r="J288" i="14"/>
  <c r="I288" i="14"/>
  <c r="G288" i="14"/>
  <c r="H288" i="14" s="1"/>
  <c r="F288" i="14"/>
  <c r="O287" i="14"/>
  <c r="N287" i="14"/>
  <c r="L287" i="14"/>
  <c r="M287" i="14" s="1"/>
  <c r="K287" i="14"/>
  <c r="J287" i="14"/>
  <c r="I287" i="14"/>
  <c r="G287" i="14"/>
  <c r="H287" i="14" s="1"/>
  <c r="F287" i="14"/>
  <c r="O286" i="14"/>
  <c r="N286" i="14"/>
  <c r="L286" i="14"/>
  <c r="M286" i="14" s="1"/>
  <c r="K286" i="14"/>
  <c r="J286" i="14"/>
  <c r="I286" i="14"/>
  <c r="G286" i="14"/>
  <c r="H286" i="14" s="1"/>
  <c r="F286" i="14"/>
  <c r="O285" i="14"/>
  <c r="N285" i="14"/>
  <c r="L285" i="14"/>
  <c r="M285" i="14" s="1"/>
  <c r="K285" i="14"/>
  <c r="J285" i="14"/>
  <c r="I285" i="14"/>
  <c r="G285" i="14"/>
  <c r="H285" i="14" s="1"/>
  <c r="F285" i="14"/>
  <c r="O284" i="14"/>
  <c r="N284" i="14"/>
  <c r="L284" i="14"/>
  <c r="M284" i="14" s="1"/>
  <c r="K284" i="14"/>
  <c r="J284" i="14"/>
  <c r="I284" i="14"/>
  <c r="G284" i="14"/>
  <c r="H284" i="14" s="1"/>
  <c r="F284" i="14"/>
  <c r="O283" i="14"/>
  <c r="N283" i="14"/>
  <c r="L283" i="14"/>
  <c r="M283" i="14" s="1"/>
  <c r="K283" i="14"/>
  <c r="J283" i="14"/>
  <c r="I283" i="14"/>
  <c r="G283" i="14"/>
  <c r="H283" i="14" s="1"/>
  <c r="F283" i="14"/>
  <c r="O282" i="14"/>
  <c r="N282" i="14"/>
  <c r="L282" i="14"/>
  <c r="M282" i="14" s="1"/>
  <c r="K282" i="14"/>
  <c r="J282" i="14"/>
  <c r="I282" i="14"/>
  <c r="G282" i="14"/>
  <c r="H282" i="14" s="1"/>
  <c r="F282" i="14"/>
  <c r="O281" i="14"/>
  <c r="N281" i="14"/>
  <c r="L281" i="14"/>
  <c r="M281" i="14" s="1"/>
  <c r="K281" i="14"/>
  <c r="J281" i="14"/>
  <c r="I281" i="14"/>
  <c r="G281" i="14"/>
  <c r="H281" i="14" s="1"/>
  <c r="F281" i="14"/>
  <c r="O280" i="14"/>
  <c r="N280" i="14"/>
  <c r="L280" i="14"/>
  <c r="M280" i="14" s="1"/>
  <c r="K280" i="14"/>
  <c r="J280" i="14"/>
  <c r="I280" i="14"/>
  <c r="G280" i="14"/>
  <c r="H280" i="14" s="1"/>
  <c r="F280" i="14"/>
  <c r="O279" i="14"/>
  <c r="N279" i="14"/>
  <c r="L279" i="14"/>
  <c r="M279" i="14" s="1"/>
  <c r="K279" i="14"/>
  <c r="J279" i="14"/>
  <c r="I279" i="14"/>
  <c r="G279" i="14"/>
  <c r="H279" i="14" s="1"/>
  <c r="F279" i="14"/>
  <c r="O278" i="14"/>
  <c r="N278" i="14"/>
  <c r="L278" i="14"/>
  <c r="M278" i="14" s="1"/>
  <c r="K278" i="14"/>
  <c r="J278" i="14"/>
  <c r="I278" i="14"/>
  <c r="G278" i="14"/>
  <c r="H278" i="14" s="1"/>
  <c r="F278" i="14"/>
  <c r="O277" i="14"/>
  <c r="N277" i="14"/>
  <c r="L277" i="14"/>
  <c r="M277" i="14" s="1"/>
  <c r="K277" i="14"/>
  <c r="J277" i="14"/>
  <c r="I277" i="14"/>
  <c r="G277" i="14"/>
  <c r="H277" i="14" s="1"/>
  <c r="F277" i="14"/>
  <c r="O276" i="14"/>
  <c r="N276" i="14"/>
  <c r="L276" i="14"/>
  <c r="M276" i="14" s="1"/>
  <c r="K276" i="14"/>
  <c r="J276" i="14"/>
  <c r="I276" i="14"/>
  <c r="G276" i="14"/>
  <c r="H276" i="14" s="1"/>
  <c r="F276" i="14"/>
  <c r="O275" i="14"/>
  <c r="N275" i="14"/>
  <c r="L275" i="14"/>
  <c r="M275" i="14" s="1"/>
  <c r="K275" i="14"/>
  <c r="J275" i="14"/>
  <c r="I275" i="14"/>
  <c r="G275" i="14"/>
  <c r="H275" i="14" s="1"/>
  <c r="F275" i="14"/>
  <c r="O274" i="14"/>
  <c r="N274" i="14"/>
  <c r="L274" i="14"/>
  <c r="M274" i="14" s="1"/>
  <c r="K274" i="14"/>
  <c r="J274" i="14"/>
  <c r="I274" i="14"/>
  <c r="G274" i="14"/>
  <c r="H274" i="14" s="1"/>
  <c r="F274" i="14"/>
  <c r="O273" i="14"/>
  <c r="N273" i="14"/>
  <c r="L273" i="14"/>
  <c r="M273" i="14" s="1"/>
  <c r="K273" i="14"/>
  <c r="J273" i="14"/>
  <c r="I273" i="14"/>
  <c r="G273" i="14"/>
  <c r="H273" i="14" s="1"/>
  <c r="F273" i="14"/>
  <c r="O272" i="14"/>
  <c r="N272" i="14"/>
  <c r="L272" i="14"/>
  <c r="M272" i="14" s="1"/>
  <c r="K272" i="14"/>
  <c r="J272" i="14"/>
  <c r="I272" i="14"/>
  <c r="G272" i="14"/>
  <c r="H272" i="14" s="1"/>
  <c r="F272" i="14"/>
  <c r="O271" i="14"/>
  <c r="N271" i="14"/>
  <c r="L271" i="14"/>
  <c r="M271" i="14" s="1"/>
  <c r="K271" i="14"/>
  <c r="J271" i="14"/>
  <c r="I271" i="14"/>
  <c r="G271" i="14"/>
  <c r="H271" i="14" s="1"/>
  <c r="F271" i="14"/>
  <c r="O270" i="14"/>
  <c r="N270" i="14"/>
  <c r="L270" i="14"/>
  <c r="M270" i="14" s="1"/>
  <c r="K270" i="14"/>
  <c r="J270" i="14"/>
  <c r="I270" i="14"/>
  <c r="G270" i="14"/>
  <c r="H270" i="14" s="1"/>
  <c r="F270" i="14"/>
  <c r="O269" i="14"/>
  <c r="N269" i="14"/>
  <c r="L269" i="14"/>
  <c r="M269" i="14" s="1"/>
  <c r="K269" i="14"/>
  <c r="J269" i="14"/>
  <c r="I269" i="14"/>
  <c r="G269" i="14"/>
  <c r="H269" i="14" s="1"/>
  <c r="F269" i="14"/>
  <c r="O268" i="14"/>
  <c r="N268" i="14"/>
  <c r="L268" i="14"/>
  <c r="M268" i="14" s="1"/>
  <c r="K268" i="14"/>
  <c r="J268" i="14"/>
  <c r="I268" i="14"/>
  <c r="G268" i="14"/>
  <c r="H268" i="14" s="1"/>
  <c r="F268" i="14"/>
  <c r="O267" i="14"/>
  <c r="N267" i="14"/>
  <c r="L267" i="14"/>
  <c r="M267" i="14" s="1"/>
  <c r="K267" i="14"/>
  <c r="J267" i="14"/>
  <c r="I267" i="14"/>
  <c r="G267" i="14"/>
  <c r="H267" i="14" s="1"/>
  <c r="F267" i="14"/>
  <c r="O266" i="14"/>
  <c r="N266" i="14"/>
  <c r="L266" i="14"/>
  <c r="M266" i="14" s="1"/>
  <c r="K266" i="14"/>
  <c r="J266" i="14"/>
  <c r="I266" i="14"/>
  <c r="G266" i="14"/>
  <c r="H266" i="14" s="1"/>
  <c r="F266" i="14"/>
  <c r="O265" i="14"/>
  <c r="N265" i="14"/>
  <c r="L265" i="14"/>
  <c r="M265" i="14" s="1"/>
  <c r="K265" i="14"/>
  <c r="J265" i="14"/>
  <c r="I265" i="14"/>
  <c r="G265" i="14"/>
  <c r="H265" i="14" s="1"/>
  <c r="F265" i="14"/>
  <c r="O264" i="14"/>
  <c r="N264" i="14"/>
  <c r="L264" i="14"/>
  <c r="M264" i="14" s="1"/>
  <c r="K264" i="14"/>
  <c r="J264" i="14"/>
  <c r="I264" i="14"/>
  <c r="G264" i="14"/>
  <c r="H264" i="14" s="1"/>
  <c r="F264" i="14"/>
  <c r="O263" i="14"/>
  <c r="N263" i="14"/>
  <c r="L263" i="14"/>
  <c r="M263" i="14" s="1"/>
  <c r="K263" i="14"/>
  <c r="J263" i="14"/>
  <c r="I263" i="14"/>
  <c r="G263" i="14"/>
  <c r="H263" i="14" s="1"/>
  <c r="F263" i="14"/>
  <c r="O262" i="14"/>
  <c r="N262" i="14"/>
  <c r="L262" i="14"/>
  <c r="M262" i="14" s="1"/>
  <c r="K262" i="14"/>
  <c r="J262" i="14"/>
  <c r="I262" i="14"/>
  <c r="G262" i="14"/>
  <c r="H262" i="14" s="1"/>
  <c r="F262" i="14"/>
  <c r="O261" i="14"/>
  <c r="N261" i="14"/>
  <c r="L261" i="14"/>
  <c r="M261" i="14" s="1"/>
  <c r="K261" i="14"/>
  <c r="J261" i="14"/>
  <c r="I261" i="14"/>
  <c r="G261" i="14"/>
  <c r="H261" i="14" s="1"/>
  <c r="F261" i="14"/>
  <c r="O260" i="14"/>
  <c r="N260" i="14"/>
  <c r="L260" i="14"/>
  <c r="M260" i="14" s="1"/>
  <c r="K260" i="14"/>
  <c r="J260" i="14"/>
  <c r="I260" i="14"/>
  <c r="G260" i="14"/>
  <c r="H260" i="14" s="1"/>
  <c r="F260" i="14"/>
  <c r="O259" i="14"/>
  <c r="N259" i="14"/>
  <c r="L259" i="14"/>
  <c r="M259" i="14" s="1"/>
  <c r="K259" i="14"/>
  <c r="J259" i="14"/>
  <c r="I259" i="14"/>
  <c r="H259" i="14"/>
  <c r="G259" i="14"/>
  <c r="F259" i="14"/>
  <c r="O258" i="14"/>
  <c r="N258" i="14"/>
  <c r="L258" i="14"/>
  <c r="M258" i="14" s="1"/>
  <c r="K258" i="14"/>
  <c r="J258" i="14"/>
  <c r="I258" i="14"/>
  <c r="G258" i="14"/>
  <c r="H258" i="14" s="1"/>
  <c r="F258" i="14"/>
  <c r="O257" i="14"/>
  <c r="N257" i="14"/>
  <c r="L257" i="14"/>
  <c r="M257" i="14" s="1"/>
  <c r="K257" i="14"/>
  <c r="J257" i="14"/>
  <c r="I257" i="14"/>
  <c r="G257" i="14"/>
  <c r="H257" i="14" s="1"/>
  <c r="F257" i="14"/>
  <c r="O256" i="14"/>
  <c r="N256" i="14"/>
  <c r="L256" i="14"/>
  <c r="M256" i="14" s="1"/>
  <c r="K256" i="14"/>
  <c r="J256" i="14"/>
  <c r="I256" i="14"/>
  <c r="G256" i="14"/>
  <c r="H256" i="14" s="1"/>
  <c r="F256" i="14"/>
  <c r="O255" i="14"/>
  <c r="N255" i="14"/>
  <c r="L255" i="14"/>
  <c r="M255" i="14" s="1"/>
  <c r="K255" i="14"/>
  <c r="J255" i="14"/>
  <c r="I255" i="14"/>
  <c r="G255" i="14"/>
  <c r="H255" i="14" s="1"/>
  <c r="F255" i="14"/>
  <c r="O254" i="14"/>
  <c r="N254" i="14"/>
  <c r="L254" i="14"/>
  <c r="M254" i="14" s="1"/>
  <c r="K254" i="14"/>
  <c r="J254" i="14"/>
  <c r="I254" i="14"/>
  <c r="G254" i="14"/>
  <c r="H254" i="14" s="1"/>
  <c r="F254" i="14"/>
  <c r="O253" i="14"/>
  <c r="N253" i="14"/>
  <c r="L253" i="14"/>
  <c r="M253" i="14" s="1"/>
  <c r="K253" i="14"/>
  <c r="J253" i="14"/>
  <c r="I253" i="14"/>
  <c r="G253" i="14"/>
  <c r="H253" i="14" s="1"/>
  <c r="F253" i="14"/>
  <c r="O252" i="14"/>
  <c r="N252" i="14"/>
  <c r="L252" i="14"/>
  <c r="M252" i="14" s="1"/>
  <c r="K252" i="14"/>
  <c r="J252" i="14"/>
  <c r="I252" i="14"/>
  <c r="G252" i="14"/>
  <c r="H252" i="14" s="1"/>
  <c r="F252" i="14"/>
  <c r="O251" i="14"/>
  <c r="N251" i="14"/>
  <c r="L251" i="14"/>
  <c r="M251" i="14" s="1"/>
  <c r="K251" i="14"/>
  <c r="J251" i="14"/>
  <c r="I251" i="14"/>
  <c r="G251" i="14"/>
  <c r="H251" i="14" s="1"/>
  <c r="F251" i="14"/>
  <c r="O250" i="14"/>
  <c r="N250" i="14"/>
  <c r="L250" i="14"/>
  <c r="M250" i="14" s="1"/>
  <c r="K250" i="14"/>
  <c r="J250" i="14"/>
  <c r="I250" i="14"/>
  <c r="G250" i="14"/>
  <c r="H250" i="14" s="1"/>
  <c r="F250" i="14"/>
  <c r="O249" i="14"/>
  <c r="N249" i="14"/>
  <c r="L249" i="14"/>
  <c r="M249" i="14" s="1"/>
  <c r="K249" i="14"/>
  <c r="J249" i="14"/>
  <c r="I249" i="14"/>
  <c r="G249" i="14"/>
  <c r="H249" i="14" s="1"/>
  <c r="F249" i="14"/>
  <c r="O248" i="14"/>
  <c r="N248" i="14"/>
  <c r="L248" i="14"/>
  <c r="M248" i="14" s="1"/>
  <c r="K248" i="14"/>
  <c r="J248" i="14"/>
  <c r="I248" i="14"/>
  <c r="G248" i="14"/>
  <c r="H248" i="14" s="1"/>
  <c r="F248" i="14"/>
  <c r="O247" i="14"/>
  <c r="N247" i="14"/>
  <c r="L247" i="14"/>
  <c r="M247" i="14" s="1"/>
  <c r="K247" i="14"/>
  <c r="J247" i="14"/>
  <c r="I247" i="14"/>
  <c r="G247" i="14"/>
  <c r="H247" i="14" s="1"/>
  <c r="F247" i="14"/>
  <c r="O246" i="14"/>
  <c r="N246" i="14"/>
  <c r="L246" i="14"/>
  <c r="M246" i="14" s="1"/>
  <c r="K246" i="14"/>
  <c r="J246" i="14"/>
  <c r="I246" i="14"/>
  <c r="G246" i="14"/>
  <c r="H246" i="14" s="1"/>
  <c r="F246" i="14"/>
  <c r="O245" i="14"/>
  <c r="N245" i="14"/>
  <c r="L245" i="14"/>
  <c r="M245" i="14" s="1"/>
  <c r="K245" i="14"/>
  <c r="J245" i="14"/>
  <c r="I245" i="14"/>
  <c r="G245" i="14"/>
  <c r="H245" i="14" s="1"/>
  <c r="F245" i="14"/>
  <c r="O244" i="14"/>
  <c r="N244" i="14"/>
  <c r="L244" i="14"/>
  <c r="M244" i="14" s="1"/>
  <c r="K244" i="14"/>
  <c r="J244" i="14"/>
  <c r="I244" i="14"/>
  <c r="G244" i="14"/>
  <c r="H244" i="14" s="1"/>
  <c r="F244" i="14"/>
  <c r="O243" i="14"/>
  <c r="N243" i="14"/>
  <c r="L243" i="14"/>
  <c r="M243" i="14" s="1"/>
  <c r="K243" i="14"/>
  <c r="J243" i="14"/>
  <c r="I243" i="14"/>
  <c r="G243" i="14"/>
  <c r="H243" i="14" s="1"/>
  <c r="F243" i="14"/>
  <c r="O242" i="14"/>
  <c r="N242" i="14"/>
  <c r="L242" i="14"/>
  <c r="M242" i="14" s="1"/>
  <c r="K242" i="14"/>
  <c r="J242" i="14"/>
  <c r="I242" i="14"/>
  <c r="G242" i="14"/>
  <c r="H242" i="14" s="1"/>
  <c r="F242" i="14"/>
  <c r="O241" i="14"/>
  <c r="N241" i="14"/>
  <c r="L241" i="14"/>
  <c r="M241" i="14" s="1"/>
  <c r="K241" i="14"/>
  <c r="J241" i="14"/>
  <c r="I241" i="14"/>
  <c r="G241" i="14"/>
  <c r="H241" i="14" s="1"/>
  <c r="F241" i="14"/>
  <c r="O240" i="14"/>
  <c r="N240" i="14"/>
  <c r="L240" i="14"/>
  <c r="M240" i="14" s="1"/>
  <c r="K240" i="14"/>
  <c r="J240" i="14"/>
  <c r="I240" i="14"/>
  <c r="G240" i="14"/>
  <c r="H240" i="14" s="1"/>
  <c r="F240" i="14"/>
  <c r="O239" i="14"/>
  <c r="N239" i="14"/>
  <c r="L239" i="14"/>
  <c r="M239" i="14" s="1"/>
  <c r="K239" i="14"/>
  <c r="J239" i="14"/>
  <c r="I239" i="14"/>
  <c r="G239" i="14"/>
  <c r="H239" i="14" s="1"/>
  <c r="F239" i="14"/>
  <c r="O238" i="14"/>
  <c r="N238" i="14"/>
  <c r="L238" i="14"/>
  <c r="M238" i="14" s="1"/>
  <c r="K238" i="14"/>
  <c r="J238" i="14"/>
  <c r="I238" i="14"/>
  <c r="G238" i="14"/>
  <c r="H238" i="14" s="1"/>
  <c r="F238" i="14"/>
  <c r="O237" i="14"/>
  <c r="N237" i="14"/>
  <c r="L237" i="14"/>
  <c r="M237" i="14" s="1"/>
  <c r="K237" i="14"/>
  <c r="J237" i="14"/>
  <c r="I237" i="14"/>
  <c r="G237" i="14"/>
  <c r="H237" i="14" s="1"/>
  <c r="F237" i="14"/>
  <c r="O236" i="14"/>
  <c r="N236" i="14"/>
  <c r="L236" i="14"/>
  <c r="M236" i="14" s="1"/>
  <c r="K236" i="14"/>
  <c r="J236" i="14"/>
  <c r="I236" i="14"/>
  <c r="G236" i="14"/>
  <c r="H236" i="14" s="1"/>
  <c r="F236" i="14"/>
  <c r="O235" i="14"/>
  <c r="N235" i="14"/>
  <c r="L235" i="14"/>
  <c r="M235" i="14" s="1"/>
  <c r="K235" i="14"/>
  <c r="J235" i="14"/>
  <c r="I235" i="14"/>
  <c r="G235" i="14"/>
  <c r="H235" i="14" s="1"/>
  <c r="F235" i="14"/>
  <c r="O234" i="14"/>
  <c r="N234" i="14"/>
  <c r="L234" i="14"/>
  <c r="M234" i="14" s="1"/>
  <c r="K234" i="14"/>
  <c r="J234" i="14"/>
  <c r="I234" i="14"/>
  <c r="G234" i="14"/>
  <c r="H234" i="14" s="1"/>
  <c r="F234" i="14"/>
  <c r="O233" i="14"/>
  <c r="N233" i="14"/>
  <c r="L233" i="14"/>
  <c r="M233" i="14" s="1"/>
  <c r="K233" i="14"/>
  <c r="J233" i="14"/>
  <c r="I233" i="14"/>
  <c r="G233" i="14"/>
  <c r="H233" i="14" s="1"/>
  <c r="F233" i="14"/>
  <c r="O232" i="14"/>
  <c r="N232" i="14"/>
  <c r="L232" i="14"/>
  <c r="M232" i="14" s="1"/>
  <c r="K232" i="14"/>
  <c r="J232" i="14"/>
  <c r="I232" i="14"/>
  <c r="G232" i="14"/>
  <c r="H232" i="14" s="1"/>
  <c r="F232" i="14"/>
  <c r="O231" i="14"/>
  <c r="N231" i="14"/>
  <c r="L231" i="14"/>
  <c r="M231" i="14" s="1"/>
  <c r="K231" i="14"/>
  <c r="J231" i="14"/>
  <c r="I231" i="14"/>
  <c r="G231" i="14"/>
  <c r="H231" i="14" s="1"/>
  <c r="F231" i="14"/>
  <c r="O230" i="14"/>
  <c r="N230" i="14"/>
  <c r="L230" i="14"/>
  <c r="M230" i="14" s="1"/>
  <c r="K230" i="14"/>
  <c r="J230" i="14"/>
  <c r="I230" i="14"/>
  <c r="G230" i="14"/>
  <c r="H230" i="14" s="1"/>
  <c r="F230" i="14"/>
  <c r="O229" i="14"/>
  <c r="N229" i="14"/>
  <c r="L229" i="14"/>
  <c r="M229" i="14" s="1"/>
  <c r="K229" i="14"/>
  <c r="J229" i="14"/>
  <c r="I229" i="14"/>
  <c r="G229" i="14"/>
  <c r="H229" i="14" s="1"/>
  <c r="F229" i="14"/>
  <c r="O228" i="14"/>
  <c r="N228" i="14"/>
  <c r="L228" i="14"/>
  <c r="M228" i="14" s="1"/>
  <c r="K228" i="14"/>
  <c r="J228" i="14"/>
  <c r="I228" i="14"/>
  <c r="G228" i="14"/>
  <c r="H228" i="14" s="1"/>
  <c r="F228" i="14"/>
  <c r="O227" i="14"/>
  <c r="N227" i="14"/>
  <c r="L227" i="14"/>
  <c r="M227" i="14" s="1"/>
  <c r="K227" i="14"/>
  <c r="J227" i="14"/>
  <c r="I227" i="14"/>
  <c r="G227" i="14"/>
  <c r="H227" i="14" s="1"/>
  <c r="F227" i="14"/>
  <c r="O226" i="14"/>
  <c r="N226" i="14"/>
  <c r="L226" i="14"/>
  <c r="M226" i="14" s="1"/>
  <c r="K226" i="14"/>
  <c r="J226" i="14"/>
  <c r="I226" i="14"/>
  <c r="G226" i="14"/>
  <c r="H226" i="14" s="1"/>
  <c r="F226" i="14"/>
  <c r="O225" i="14"/>
  <c r="N225" i="14"/>
  <c r="L225" i="14"/>
  <c r="M225" i="14" s="1"/>
  <c r="K225" i="14"/>
  <c r="J225" i="14"/>
  <c r="I225" i="14"/>
  <c r="G225" i="14"/>
  <c r="H225" i="14" s="1"/>
  <c r="F225" i="14"/>
  <c r="O224" i="14"/>
  <c r="N224" i="14"/>
  <c r="L224" i="14"/>
  <c r="M224" i="14" s="1"/>
  <c r="K224" i="14"/>
  <c r="J224" i="14"/>
  <c r="I224" i="14"/>
  <c r="G224" i="14"/>
  <c r="H224" i="14" s="1"/>
  <c r="F224" i="14"/>
  <c r="O223" i="14"/>
  <c r="N223" i="14"/>
  <c r="L223" i="14"/>
  <c r="M223" i="14" s="1"/>
  <c r="K223" i="14"/>
  <c r="J223" i="14"/>
  <c r="I223" i="14"/>
  <c r="G223" i="14"/>
  <c r="H223" i="14" s="1"/>
  <c r="F223" i="14"/>
  <c r="O222" i="14"/>
  <c r="N222" i="14"/>
  <c r="L222" i="14"/>
  <c r="M222" i="14" s="1"/>
  <c r="K222" i="14"/>
  <c r="J222" i="14"/>
  <c r="I222" i="14"/>
  <c r="G222" i="14"/>
  <c r="H222" i="14" s="1"/>
  <c r="F222" i="14"/>
  <c r="O221" i="14"/>
  <c r="N221" i="14"/>
  <c r="L221" i="14"/>
  <c r="M221" i="14" s="1"/>
  <c r="K221" i="14"/>
  <c r="J221" i="14"/>
  <c r="I221" i="14"/>
  <c r="G221" i="14"/>
  <c r="H221" i="14" s="1"/>
  <c r="F221" i="14"/>
  <c r="O220" i="14"/>
  <c r="N220" i="14"/>
  <c r="L220" i="14"/>
  <c r="M220" i="14" s="1"/>
  <c r="K220" i="14"/>
  <c r="J220" i="14"/>
  <c r="I220" i="14"/>
  <c r="G220" i="14"/>
  <c r="H220" i="14" s="1"/>
  <c r="F220" i="14"/>
  <c r="O219" i="14"/>
  <c r="N219" i="14"/>
  <c r="L219" i="14"/>
  <c r="M219" i="14" s="1"/>
  <c r="K219" i="14"/>
  <c r="J219" i="14"/>
  <c r="I219" i="14"/>
  <c r="G219" i="14"/>
  <c r="H219" i="14" s="1"/>
  <c r="F219" i="14"/>
  <c r="O218" i="14"/>
  <c r="N218" i="14"/>
  <c r="L218" i="14"/>
  <c r="M218" i="14" s="1"/>
  <c r="K218" i="14"/>
  <c r="J218" i="14"/>
  <c r="I218" i="14"/>
  <c r="G218" i="14"/>
  <c r="H218" i="14" s="1"/>
  <c r="F218" i="14"/>
  <c r="O217" i="14"/>
  <c r="N217" i="14"/>
  <c r="L217" i="14"/>
  <c r="M217" i="14" s="1"/>
  <c r="K217" i="14"/>
  <c r="J217" i="14"/>
  <c r="I217" i="14"/>
  <c r="G217" i="14"/>
  <c r="H217" i="14" s="1"/>
  <c r="F217" i="14"/>
  <c r="O216" i="14"/>
  <c r="N216" i="14"/>
  <c r="L216" i="14"/>
  <c r="M216" i="14" s="1"/>
  <c r="K216" i="14"/>
  <c r="J216" i="14"/>
  <c r="I216" i="14"/>
  <c r="G216" i="14"/>
  <c r="H216" i="14" s="1"/>
  <c r="F216" i="14"/>
  <c r="O215" i="14"/>
  <c r="N215" i="14"/>
  <c r="L215" i="14"/>
  <c r="M215" i="14" s="1"/>
  <c r="K215" i="14"/>
  <c r="J215" i="14"/>
  <c r="I215" i="14"/>
  <c r="G215" i="14"/>
  <c r="H215" i="14" s="1"/>
  <c r="F215" i="14"/>
  <c r="O214" i="14"/>
  <c r="N214" i="14"/>
  <c r="L214" i="14"/>
  <c r="M214" i="14" s="1"/>
  <c r="K214" i="14"/>
  <c r="J214" i="14"/>
  <c r="I214" i="14"/>
  <c r="G214" i="14"/>
  <c r="H214" i="14" s="1"/>
  <c r="F214" i="14"/>
  <c r="O213" i="14"/>
  <c r="N213" i="14"/>
  <c r="L213" i="14"/>
  <c r="M213" i="14" s="1"/>
  <c r="K213" i="14"/>
  <c r="J213" i="14"/>
  <c r="I213" i="14"/>
  <c r="G213" i="14"/>
  <c r="H213" i="14" s="1"/>
  <c r="F213" i="14"/>
  <c r="O212" i="14"/>
  <c r="N212" i="14"/>
  <c r="L212" i="14"/>
  <c r="M212" i="14" s="1"/>
  <c r="K212" i="14"/>
  <c r="J212" i="14"/>
  <c r="I212" i="14"/>
  <c r="G212" i="14"/>
  <c r="H212" i="14" s="1"/>
  <c r="F212" i="14"/>
  <c r="O211" i="14"/>
  <c r="N211" i="14"/>
  <c r="L211" i="14"/>
  <c r="M211" i="14" s="1"/>
  <c r="K211" i="14"/>
  <c r="J211" i="14"/>
  <c r="I211" i="14"/>
  <c r="G211" i="14"/>
  <c r="H211" i="14" s="1"/>
  <c r="F211" i="14"/>
  <c r="O210" i="14"/>
  <c r="N210" i="14"/>
  <c r="L210" i="14"/>
  <c r="M210" i="14" s="1"/>
  <c r="K210" i="14"/>
  <c r="J210" i="14"/>
  <c r="I210" i="14"/>
  <c r="G210" i="14"/>
  <c r="H210" i="14" s="1"/>
  <c r="F210" i="14"/>
  <c r="O209" i="14"/>
  <c r="N209" i="14"/>
  <c r="L209" i="14"/>
  <c r="M209" i="14" s="1"/>
  <c r="K209" i="14"/>
  <c r="J209" i="14"/>
  <c r="I209" i="14"/>
  <c r="G209" i="14"/>
  <c r="H209" i="14" s="1"/>
  <c r="F209" i="14"/>
  <c r="O208" i="14"/>
  <c r="N208" i="14"/>
  <c r="L208" i="14"/>
  <c r="M208" i="14" s="1"/>
  <c r="K208" i="14"/>
  <c r="J208" i="14"/>
  <c r="I208" i="14"/>
  <c r="G208" i="14"/>
  <c r="H208" i="14" s="1"/>
  <c r="F208" i="14"/>
  <c r="O207" i="14"/>
  <c r="N207" i="14"/>
  <c r="L207" i="14"/>
  <c r="M207" i="14" s="1"/>
  <c r="K207" i="14"/>
  <c r="J207" i="14"/>
  <c r="I207" i="14"/>
  <c r="G207" i="14"/>
  <c r="H207" i="14" s="1"/>
  <c r="F207" i="14"/>
  <c r="O206" i="14"/>
  <c r="N206" i="14"/>
  <c r="L206" i="14"/>
  <c r="M206" i="14" s="1"/>
  <c r="K206" i="14"/>
  <c r="J206" i="14"/>
  <c r="I206" i="14"/>
  <c r="G206" i="14"/>
  <c r="H206" i="14" s="1"/>
  <c r="F206" i="14"/>
  <c r="O205" i="14"/>
  <c r="N205" i="14"/>
  <c r="L205" i="14"/>
  <c r="M205" i="14" s="1"/>
  <c r="K205" i="14"/>
  <c r="J205" i="14"/>
  <c r="I205" i="14"/>
  <c r="G205" i="14"/>
  <c r="H205" i="14" s="1"/>
  <c r="F205" i="14"/>
  <c r="O204" i="14"/>
  <c r="N204" i="14"/>
  <c r="L204" i="14"/>
  <c r="M204" i="14" s="1"/>
  <c r="K204" i="14"/>
  <c r="J204" i="14"/>
  <c r="I204" i="14"/>
  <c r="G204" i="14"/>
  <c r="H204" i="14" s="1"/>
  <c r="F204" i="14"/>
  <c r="O203" i="14"/>
  <c r="N203" i="14"/>
  <c r="L203" i="14"/>
  <c r="M203" i="14" s="1"/>
  <c r="K203" i="14"/>
  <c r="J203" i="14"/>
  <c r="I203" i="14"/>
  <c r="G203" i="14"/>
  <c r="H203" i="14" s="1"/>
  <c r="F203" i="14"/>
  <c r="O202" i="14"/>
  <c r="N202" i="14"/>
  <c r="L202" i="14"/>
  <c r="M202" i="14" s="1"/>
  <c r="K202" i="14"/>
  <c r="J202" i="14"/>
  <c r="I202" i="14"/>
  <c r="G202" i="14"/>
  <c r="H202" i="14" s="1"/>
  <c r="F202" i="14"/>
  <c r="O201" i="14"/>
  <c r="N201" i="14"/>
  <c r="L201" i="14"/>
  <c r="M201" i="14" s="1"/>
  <c r="K201" i="14"/>
  <c r="J201" i="14"/>
  <c r="I201" i="14"/>
  <c r="G201" i="14"/>
  <c r="H201" i="14" s="1"/>
  <c r="F201" i="14"/>
  <c r="O200" i="14"/>
  <c r="N200" i="14"/>
  <c r="L200" i="14"/>
  <c r="M200" i="14" s="1"/>
  <c r="K200" i="14"/>
  <c r="J200" i="14"/>
  <c r="I200" i="14"/>
  <c r="G200" i="14"/>
  <c r="H200" i="14" s="1"/>
  <c r="F200" i="14"/>
  <c r="O199" i="14"/>
  <c r="N199" i="14"/>
  <c r="L199" i="14"/>
  <c r="M199" i="14" s="1"/>
  <c r="K199" i="14"/>
  <c r="J199" i="14"/>
  <c r="I199" i="14"/>
  <c r="G199" i="14"/>
  <c r="H199" i="14" s="1"/>
  <c r="F199" i="14"/>
  <c r="O198" i="14"/>
  <c r="N198" i="14"/>
  <c r="L198" i="14"/>
  <c r="M198" i="14" s="1"/>
  <c r="K198" i="14"/>
  <c r="J198" i="14"/>
  <c r="I198" i="14"/>
  <c r="G198" i="14"/>
  <c r="H198" i="14" s="1"/>
  <c r="F198" i="14"/>
  <c r="O197" i="14"/>
  <c r="N197" i="14"/>
  <c r="L197" i="14"/>
  <c r="M197" i="14" s="1"/>
  <c r="K197" i="14"/>
  <c r="J197" i="14"/>
  <c r="I197" i="14"/>
  <c r="G197" i="14"/>
  <c r="H197" i="14" s="1"/>
  <c r="F197" i="14"/>
  <c r="O196" i="14"/>
  <c r="N196" i="14"/>
  <c r="L196" i="14"/>
  <c r="M196" i="14" s="1"/>
  <c r="K196" i="14"/>
  <c r="J196" i="14"/>
  <c r="I196" i="14"/>
  <c r="G196" i="14"/>
  <c r="H196" i="14" s="1"/>
  <c r="F196" i="14"/>
  <c r="O195" i="14"/>
  <c r="N195" i="14"/>
  <c r="L195" i="14"/>
  <c r="M195" i="14" s="1"/>
  <c r="K195" i="14"/>
  <c r="J195" i="14"/>
  <c r="I195" i="14"/>
  <c r="G195" i="14"/>
  <c r="H195" i="14" s="1"/>
  <c r="F195" i="14"/>
  <c r="O194" i="14"/>
  <c r="N194" i="14"/>
  <c r="L194" i="14"/>
  <c r="M194" i="14" s="1"/>
  <c r="K194" i="14"/>
  <c r="J194" i="14"/>
  <c r="I194" i="14"/>
  <c r="G194" i="14"/>
  <c r="H194" i="14" s="1"/>
  <c r="F194" i="14"/>
  <c r="O193" i="14"/>
  <c r="N193" i="14"/>
  <c r="L193" i="14"/>
  <c r="M193" i="14" s="1"/>
  <c r="K193" i="14"/>
  <c r="J193" i="14"/>
  <c r="I193" i="14"/>
  <c r="G193" i="14"/>
  <c r="H193" i="14" s="1"/>
  <c r="F193" i="14"/>
  <c r="O192" i="14"/>
  <c r="N192" i="14"/>
  <c r="L192" i="14"/>
  <c r="M192" i="14" s="1"/>
  <c r="K192" i="14"/>
  <c r="J192" i="14"/>
  <c r="I192" i="14"/>
  <c r="G192" i="14"/>
  <c r="H192" i="14" s="1"/>
  <c r="F192" i="14"/>
  <c r="O191" i="14"/>
  <c r="N191" i="14"/>
  <c r="L191" i="14"/>
  <c r="M191" i="14" s="1"/>
  <c r="K191" i="14"/>
  <c r="J191" i="14"/>
  <c r="I191" i="14"/>
  <c r="G191" i="14"/>
  <c r="H191" i="14" s="1"/>
  <c r="F191" i="14"/>
  <c r="O190" i="14"/>
  <c r="N190" i="14"/>
  <c r="L190" i="14"/>
  <c r="M190" i="14" s="1"/>
  <c r="K190" i="14"/>
  <c r="J190" i="14"/>
  <c r="I190" i="14"/>
  <c r="G190" i="14"/>
  <c r="H190" i="14" s="1"/>
  <c r="F190" i="14"/>
  <c r="O189" i="14"/>
  <c r="N189" i="14"/>
  <c r="L189" i="14"/>
  <c r="M189" i="14" s="1"/>
  <c r="K189" i="14"/>
  <c r="J189" i="14"/>
  <c r="I189" i="14"/>
  <c r="G189" i="14"/>
  <c r="H189" i="14" s="1"/>
  <c r="F189" i="14"/>
  <c r="O188" i="14"/>
  <c r="N188" i="14"/>
  <c r="L188" i="14"/>
  <c r="M188" i="14" s="1"/>
  <c r="K188" i="14"/>
  <c r="J188" i="14"/>
  <c r="I188" i="14"/>
  <c r="G188" i="14"/>
  <c r="H188" i="14" s="1"/>
  <c r="F188" i="14"/>
  <c r="O187" i="14"/>
  <c r="N187" i="14"/>
  <c r="L187" i="14"/>
  <c r="M187" i="14" s="1"/>
  <c r="K187" i="14"/>
  <c r="J187" i="14"/>
  <c r="I187" i="14"/>
  <c r="G187" i="14"/>
  <c r="H187" i="14" s="1"/>
  <c r="F187" i="14"/>
  <c r="O186" i="14"/>
  <c r="N186" i="14"/>
  <c r="L186" i="14"/>
  <c r="M186" i="14" s="1"/>
  <c r="K186" i="14"/>
  <c r="J186" i="14"/>
  <c r="I186" i="14"/>
  <c r="G186" i="14"/>
  <c r="H186" i="14" s="1"/>
  <c r="F186" i="14"/>
  <c r="O185" i="14"/>
  <c r="N185" i="14"/>
  <c r="L185" i="14"/>
  <c r="M185" i="14" s="1"/>
  <c r="K185" i="14"/>
  <c r="J185" i="14"/>
  <c r="I185" i="14"/>
  <c r="G185" i="14"/>
  <c r="H185" i="14" s="1"/>
  <c r="F185" i="14"/>
  <c r="O184" i="14"/>
  <c r="N184" i="14"/>
  <c r="L184" i="14"/>
  <c r="M184" i="14" s="1"/>
  <c r="K184" i="14"/>
  <c r="J184" i="14"/>
  <c r="I184" i="14"/>
  <c r="G184" i="14"/>
  <c r="H184" i="14" s="1"/>
  <c r="F184" i="14"/>
  <c r="O183" i="14"/>
  <c r="N183" i="14"/>
  <c r="L183" i="14"/>
  <c r="M183" i="14" s="1"/>
  <c r="K183" i="14"/>
  <c r="J183" i="14"/>
  <c r="I183" i="14"/>
  <c r="G183" i="14"/>
  <c r="H183" i="14" s="1"/>
  <c r="F183" i="14"/>
  <c r="O182" i="14"/>
  <c r="N182" i="14"/>
  <c r="L182" i="14"/>
  <c r="M182" i="14" s="1"/>
  <c r="K182" i="14"/>
  <c r="J182" i="14"/>
  <c r="I182" i="14"/>
  <c r="G182" i="14"/>
  <c r="H182" i="14" s="1"/>
  <c r="F182" i="14"/>
  <c r="O181" i="14"/>
  <c r="N181" i="14"/>
  <c r="L181" i="14"/>
  <c r="M181" i="14" s="1"/>
  <c r="K181" i="14"/>
  <c r="J181" i="14"/>
  <c r="I181" i="14"/>
  <c r="G181" i="14"/>
  <c r="H181" i="14" s="1"/>
  <c r="F181" i="14"/>
  <c r="O180" i="14"/>
  <c r="N180" i="14"/>
  <c r="L180" i="14"/>
  <c r="M180" i="14" s="1"/>
  <c r="K180" i="14"/>
  <c r="J180" i="14"/>
  <c r="I180" i="14"/>
  <c r="G180" i="14"/>
  <c r="H180" i="14" s="1"/>
  <c r="F180" i="14"/>
  <c r="O179" i="14"/>
  <c r="N179" i="14"/>
  <c r="L179" i="14"/>
  <c r="M179" i="14" s="1"/>
  <c r="K179" i="14"/>
  <c r="J179" i="14"/>
  <c r="I179" i="14"/>
  <c r="G179" i="14"/>
  <c r="H179" i="14" s="1"/>
  <c r="F179" i="14"/>
  <c r="O178" i="14"/>
  <c r="N178" i="14"/>
  <c r="L178" i="14"/>
  <c r="M178" i="14" s="1"/>
  <c r="K178" i="14"/>
  <c r="J178" i="14"/>
  <c r="I178" i="14"/>
  <c r="G178" i="14"/>
  <c r="H178" i="14" s="1"/>
  <c r="F178" i="14"/>
  <c r="O177" i="14"/>
  <c r="N177" i="14"/>
  <c r="L177" i="14"/>
  <c r="M177" i="14" s="1"/>
  <c r="K177" i="14"/>
  <c r="J177" i="14"/>
  <c r="I177" i="14"/>
  <c r="G177" i="14"/>
  <c r="H177" i="14" s="1"/>
  <c r="F177" i="14"/>
  <c r="O176" i="14"/>
  <c r="N176" i="14"/>
  <c r="L176" i="14"/>
  <c r="M176" i="14" s="1"/>
  <c r="K176" i="14"/>
  <c r="J176" i="14"/>
  <c r="I176" i="14"/>
  <c r="G176" i="14"/>
  <c r="H176" i="14" s="1"/>
  <c r="F176" i="14"/>
  <c r="O175" i="14"/>
  <c r="N175" i="14"/>
  <c r="L175" i="14"/>
  <c r="M175" i="14" s="1"/>
  <c r="K175" i="14"/>
  <c r="J175" i="14"/>
  <c r="I175" i="14"/>
  <c r="G175" i="14"/>
  <c r="H175" i="14" s="1"/>
  <c r="F175" i="14"/>
  <c r="O174" i="14"/>
  <c r="N174" i="14"/>
  <c r="L174" i="14"/>
  <c r="M174" i="14" s="1"/>
  <c r="K174" i="14"/>
  <c r="J174" i="14"/>
  <c r="I174" i="14"/>
  <c r="G174" i="14"/>
  <c r="H174" i="14" s="1"/>
  <c r="F174" i="14"/>
  <c r="O173" i="14"/>
  <c r="N173" i="14"/>
  <c r="L173" i="14"/>
  <c r="M173" i="14" s="1"/>
  <c r="K173" i="14"/>
  <c r="J173" i="14"/>
  <c r="I173" i="14"/>
  <c r="G173" i="14"/>
  <c r="H173" i="14" s="1"/>
  <c r="F173" i="14"/>
  <c r="O172" i="14"/>
  <c r="N172" i="14"/>
  <c r="L172" i="14"/>
  <c r="M172" i="14" s="1"/>
  <c r="K172" i="14"/>
  <c r="J172" i="14"/>
  <c r="I172" i="14"/>
  <c r="G172" i="14"/>
  <c r="H172" i="14" s="1"/>
  <c r="F172" i="14"/>
  <c r="O171" i="14"/>
  <c r="N171" i="14"/>
  <c r="L171" i="14"/>
  <c r="M171" i="14" s="1"/>
  <c r="K171" i="14"/>
  <c r="J171" i="14"/>
  <c r="I171" i="14"/>
  <c r="G171" i="14"/>
  <c r="H171" i="14" s="1"/>
  <c r="F171" i="14"/>
  <c r="O170" i="14"/>
  <c r="N170" i="14"/>
  <c r="L170" i="14"/>
  <c r="M170" i="14" s="1"/>
  <c r="K170" i="14"/>
  <c r="J170" i="14"/>
  <c r="I170" i="14"/>
  <c r="G170" i="14"/>
  <c r="H170" i="14" s="1"/>
  <c r="F170" i="14"/>
  <c r="O169" i="14"/>
  <c r="N169" i="14"/>
  <c r="L169" i="14"/>
  <c r="M169" i="14" s="1"/>
  <c r="K169" i="14"/>
  <c r="J169" i="14"/>
  <c r="I169" i="14"/>
  <c r="G169" i="14"/>
  <c r="H169" i="14" s="1"/>
  <c r="F169" i="14"/>
  <c r="O168" i="14"/>
  <c r="N168" i="14"/>
  <c r="L168" i="14"/>
  <c r="M168" i="14" s="1"/>
  <c r="K168" i="14"/>
  <c r="J168" i="14"/>
  <c r="I168" i="14"/>
  <c r="G168" i="14"/>
  <c r="H168" i="14" s="1"/>
  <c r="F168" i="14"/>
  <c r="O167" i="14"/>
  <c r="N167" i="14"/>
  <c r="L167" i="14"/>
  <c r="M167" i="14" s="1"/>
  <c r="K167" i="14"/>
  <c r="J167" i="14"/>
  <c r="I167" i="14"/>
  <c r="G167" i="14"/>
  <c r="H167" i="14" s="1"/>
  <c r="F167" i="14"/>
  <c r="O166" i="14"/>
  <c r="N166" i="14"/>
  <c r="L166" i="14"/>
  <c r="M166" i="14" s="1"/>
  <c r="K166" i="14"/>
  <c r="J166" i="14"/>
  <c r="I166" i="14"/>
  <c r="G166" i="14"/>
  <c r="H166" i="14" s="1"/>
  <c r="F166" i="14"/>
  <c r="O165" i="14"/>
  <c r="N165" i="14"/>
  <c r="L165" i="14"/>
  <c r="M165" i="14" s="1"/>
  <c r="K165" i="14"/>
  <c r="J165" i="14"/>
  <c r="I165" i="14"/>
  <c r="G165" i="14"/>
  <c r="H165" i="14" s="1"/>
  <c r="F165" i="14"/>
  <c r="O164" i="14"/>
  <c r="N164" i="14"/>
  <c r="L164" i="14"/>
  <c r="M164" i="14" s="1"/>
  <c r="K164" i="14"/>
  <c r="J164" i="14"/>
  <c r="I164" i="14"/>
  <c r="G164" i="14"/>
  <c r="H164" i="14" s="1"/>
  <c r="F164" i="14"/>
  <c r="O163" i="14"/>
  <c r="N163" i="14"/>
  <c r="L163" i="14"/>
  <c r="M163" i="14" s="1"/>
  <c r="K163" i="14"/>
  <c r="J163" i="14"/>
  <c r="I163" i="14"/>
  <c r="G163" i="14"/>
  <c r="H163" i="14" s="1"/>
  <c r="F163" i="14"/>
  <c r="O162" i="14"/>
  <c r="N162" i="14"/>
  <c r="L162" i="14"/>
  <c r="M162" i="14" s="1"/>
  <c r="K162" i="14"/>
  <c r="J162" i="14"/>
  <c r="I162" i="14"/>
  <c r="G162" i="14"/>
  <c r="H162" i="14" s="1"/>
  <c r="F162" i="14"/>
  <c r="O161" i="14"/>
  <c r="N161" i="14"/>
  <c r="L161" i="14"/>
  <c r="M161" i="14" s="1"/>
  <c r="K161" i="14"/>
  <c r="J161" i="14"/>
  <c r="I161" i="14"/>
  <c r="G161" i="14"/>
  <c r="H161" i="14" s="1"/>
  <c r="F161" i="14"/>
  <c r="O160" i="14"/>
  <c r="N160" i="14"/>
  <c r="L160" i="14"/>
  <c r="M160" i="14" s="1"/>
  <c r="K160" i="14"/>
  <c r="J160" i="14"/>
  <c r="I160" i="14"/>
  <c r="G160" i="14"/>
  <c r="H160" i="14" s="1"/>
  <c r="F160" i="14"/>
  <c r="O159" i="14"/>
  <c r="N159" i="14"/>
  <c r="L159" i="14"/>
  <c r="M159" i="14" s="1"/>
  <c r="K159" i="14"/>
  <c r="J159" i="14"/>
  <c r="I159" i="14"/>
  <c r="G159" i="14"/>
  <c r="H159" i="14" s="1"/>
  <c r="F159" i="14"/>
  <c r="O158" i="14"/>
  <c r="N158" i="14"/>
  <c r="L158" i="14"/>
  <c r="M158" i="14" s="1"/>
  <c r="K158" i="14"/>
  <c r="J158" i="14"/>
  <c r="I158" i="14"/>
  <c r="G158" i="14"/>
  <c r="H158" i="14" s="1"/>
  <c r="F158" i="14"/>
  <c r="O157" i="14"/>
  <c r="N157" i="14"/>
  <c r="L157" i="14"/>
  <c r="M157" i="14" s="1"/>
  <c r="K157" i="14"/>
  <c r="J157" i="14"/>
  <c r="I157" i="14"/>
  <c r="G157" i="14"/>
  <c r="H157" i="14" s="1"/>
  <c r="F157" i="14"/>
  <c r="O156" i="14"/>
  <c r="N156" i="14"/>
  <c r="L156" i="14"/>
  <c r="M156" i="14" s="1"/>
  <c r="K156" i="14"/>
  <c r="J156" i="14"/>
  <c r="I156" i="14"/>
  <c r="G156" i="14"/>
  <c r="H156" i="14" s="1"/>
  <c r="F156" i="14"/>
  <c r="O155" i="14"/>
  <c r="N155" i="14"/>
  <c r="L155" i="14"/>
  <c r="M155" i="14" s="1"/>
  <c r="K155" i="14"/>
  <c r="J155" i="14"/>
  <c r="I155" i="14"/>
  <c r="G155" i="14"/>
  <c r="H155" i="14" s="1"/>
  <c r="F155" i="14"/>
  <c r="O154" i="14"/>
  <c r="N154" i="14"/>
  <c r="L154" i="14"/>
  <c r="M154" i="14" s="1"/>
  <c r="K154" i="14"/>
  <c r="J154" i="14"/>
  <c r="I154" i="14"/>
  <c r="G154" i="14"/>
  <c r="H154" i="14" s="1"/>
  <c r="F154" i="14"/>
  <c r="O153" i="14"/>
  <c r="N153" i="14"/>
  <c r="L153" i="14"/>
  <c r="M153" i="14" s="1"/>
  <c r="K153" i="14"/>
  <c r="J153" i="14"/>
  <c r="I153" i="14"/>
  <c r="G153" i="14"/>
  <c r="H153" i="14" s="1"/>
  <c r="F153" i="14"/>
  <c r="O152" i="14"/>
  <c r="N152" i="14"/>
  <c r="L152" i="14"/>
  <c r="M152" i="14" s="1"/>
  <c r="K152" i="14"/>
  <c r="J152" i="14"/>
  <c r="I152" i="14"/>
  <c r="G152" i="14"/>
  <c r="H152" i="14" s="1"/>
  <c r="F152" i="14"/>
  <c r="O151" i="14"/>
  <c r="N151" i="14"/>
  <c r="L151" i="14"/>
  <c r="M151" i="14" s="1"/>
  <c r="K151" i="14"/>
  <c r="J151" i="14"/>
  <c r="I151" i="14"/>
  <c r="G151" i="14"/>
  <c r="H151" i="14" s="1"/>
  <c r="F151" i="14"/>
  <c r="O150" i="14"/>
  <c r="N150" i="14"/>
  <c r="L150" i="14"/>
  <c r="M150" i="14" s="1"/>
  <c r="K150" i="14"/>
  <c r="J150" i="14"/>
  <c r="I150" i="14"/>
  <c r="G150" i="14"/>
  <c r="H150" i="14" s="1"/>
  <c r="F150" i="14"/>
  <c r="O149" i="14"/>
  <c r="N149" i="14"/>
  <c r="L149" i="14"/>
  <c r="M149" i="14" s="1"/>
  <c r="K149" i="14"/>
  <c r="J149" i="14"/>
  <c r="I149" i="14"/>
  <c r="G149" i="14"/>
  <c r="H149" i="14" s="1"/>
  <c r="F149" i="14"/>
  <c r="O148" i="14"/>
  <c r="N148" i="14"/>
  <c r="L148" i="14"/>
  <c r="M148" i="14" s="1"/>
  <c r="K148" i="14"/>
  <c r="J148" i="14"/>
  <c r="I148" i="14"/>
  <c r="G148" i="14"/>
  <c r="H148" i="14" s="1"/>
  <c r="F148" i="14"/>
  <c r="O147" i="14"/>
  <c r="N147" i="14"/>
  <c r="L147" i="14"/>
  <c r="M147" i="14" s="1"/>
  <c r="K147" i="14"/>
  <c r="J147" i="14"/>
  <c r="I147" i="14"/>
  <c r="G147" i="14"/>
  <c r="H147" i="14" s="1"/>
  <c r="F147" i="14"/>
  <c r="O146" i="14"/>
  <c r="N146" i="14"/>
  <c r="L146" i="14"/>
  <c r="M146" i="14" s="1"/>
  <c r="K146" i="14"/>
  <c r="J146" i="14"/>
  <c r="I146" i="14"/>
  <c r="G146" i="14"/>
  <c r="H146" i="14" s="1"/>
  <c r="F146" i="14"/>
  <c r="O145" i="14"/>
  <c r="N145" i="14"/>
  <c r="L145" i="14"/>
  <c r="M145" i="14" s="1"/>
  <c r="K145" i="14"/>
  <c r="J145" i="14"/>
  <c r="I145" i="14"/>
  <c r="G145" i="14"/>
  <c r="H145" i="14" s="1"/>
  <c r="F145" i="14"/>
  <c r="O144" i="14"/>
  <c r="N144" i="14"/>
  <c r="L144" i="14"/>
  <c r="M144" i="14" s="1"/>
  <c r="K144" i="14"/>
  <c r="J144" i="14"/>
  <c r="I144" i="14"/>
  <c r="G144" i="14"/>
  <c r="H144" i="14" s="1"/>
  <c r="F144" i="14"/>
  <c r="O143" i="14"/>
  <c r="N143" i="14"/>
  <c r="L143" i="14"/>
  <c r="M143" i="14" s="1"/>
  <c r="K143" i="14"/>
  <c r="J143" i="14"/>
  <c r="I143" i="14"/>
  <c r="G143" i="14"/>
  <c r="H143" i="14" s="1"/>
  <c r="F143" i="14"/>
  <c r="O142" i="14"/>
  <c r="N142" i="14"/>
  <c r="L142" i="14"/>
  <c r="M142" i="14" s="1"/>
  <c r="K142" i="14"/>
  <c r="J142" i="14"/>
  <c r="I142" i="14"/>
  <c r="G142" i="14"/>
  <c r="H142" i="14" s="1"/>
  <c r="F142" i="14"/>
  <c r="O141" i="14"/>
  <c r="N141" i="14"/>
  <c r="L141" i="14"/>
  <c r="M141" i="14" s="1"/>
  <c r="K141" i="14"/>
  <c r="J141" i="14"/>
  <c r="I141" i="14"/>
  <c r="G141" i="14"/>
  <c r="H141" i="14" s="1"/>
  <c r="F141" i="14"/>
  <c r="O140" i="14"/>
  <c r="N140" i="14"/>
  <c r="L140" i="14"/>
  <c r="M140" i="14" s="1"/>
  <c r="K140" i="14"/>
  <c r="J140" i="14"/>
  <c r="I140" i="14"/>
  <c r="G140" i="14"/>
  <c r="H140" i="14" s="1"/>
  <c r="F140" i="14"/>
  <c r="O139" i="14"/>
  <c r="N139" i="14"/>
  <c r="L139" i="14"/>
  <c r="M139" i="14" s="1"/>
  <c r="K139" i="14"/>
  <c r="J139" i="14"/>
  <c r="I139" i="14"/>
  <c r="G139" i="14"/>
  <c r="H139" i="14" s="1"/>
  <c r="F139" i="14"/>
  <c r="O138" i="14"/>
  <c r="N138" i="14"/>
  <c r="L138" i="14"/>
  <c r="M138" i="14" s="1"/>
  <c r="K138" i="14"/>
  <c r="J138" i="14"/>
  <c r="I138" i="14"/>
  <c r="G138" i="14"/>
  <c r="H138" i="14" s="1"/>
  <c r="F138" i="14"/>
  <c r="O137" i="14"/>
  <c r="N137" i="14"/>
  <c r="L137" i="14"/>
  <c r="M137" i="14" s="1"/>
  <c r="K137" i="14"/>
  <c r="J137" i="14"/>
  <c r="I137" i="14"/>
  <c r="G137" i="14"/>
  <c r="H137" i="14" s="1"/>
  <c r="F137" i="14"/>
  <c r="O136" i="14"/>
  <c r="N136" i="14"/>
  <c r="L136" i="14"/>
  <c r="M136" i="14" s="1"/>
  <c r="K136" i="14"/>
  <c r="J136" i="14"/>
  <c r="I136" i="14"/>
  <c r="G136" i="14"/>
  <c r="H136" i="14" s="1"/>
  <c r="F136" i="14"/>
  <c r="O135" i="14"/>
  <c r="N135" i="14"/>
  <c r="L135" i="14"/>
  <c r="M135" i="14" s="1"/>
  <c r="K135" i="14"/>
  <c r="J135" i="14"/>
  <c r="I135" i="14"/>
  <c r="G135" i="14"/>
  <c r="H135" i="14" s="1"/>
  <c r="F135" i="14"/>
  <c r="O134" i="14"/>
  <c r="N134" i="14"/>
  <c r="L134" i="14"/>
  <c r="M134" i="14" s="1"/>
  <c r="K134" i="14"/>
  <c r="J134" i="14"/>
  <c r="I134" i="14"/>
  <c r="G134" i="14"/>
  <c r="H134" i="14" s="1"/>
  <c r="F134" i="14"/>
  <c r="O133" i="14"/>
  <c r="N133" i="14"/>
  <c r="L133" i="14"/>
  <c r="M133" i="14" s="1"/>
  <c r="K133" i="14"/>
  <c r="J133" i="14"/>
  <c r="I133" i="14"/>
  <c r="G133" i="14"/>
  <c r="H133" i="14" s="1"/>
  <c r="F133" i="14"/>
  <c r="O132" i="14"/>
  <c r="N132" i="14"/>
  <c r="L132" i="14"/>
  <c r="M132" i="14" s="1"/>
  <c r="K132" i="14"/>
  <c r="J132" i="14"/>
  <c r="I132" i="14"/>
  <c r="G132" i="14"/>
  <c r="H132" i="14" s="1"/>
  <c r="F132" i="14"/>
  <c r="O131" i="14"/>
  <c r="N131" i="14"/>
  <c r="L131" i="14"/>
  <c r="M131" i="14" s="1"/>
  <c r="K131" i="14"/>
  <c r="J131" i="14"/>
  <c r="I131" i="14"/>
  <c r="G131" i="14"/>
  <c r="H131" i="14" s="1"/>
  <c r="F131" i="14"/>
  <c r="O130" i="14"/>
  <c r="N130" i="14"/>
  <c r="L130" i="14"/>
  <c r="M130" i="14" s="1"/>
  <c r="K130" i="14"/>
  <c r="J130" i="14"/>
  <c r="I130" i="14"/>
  <c r="G130" i="14"/>
  <c r="H130" i="14" s="1"/>
  <c r="F130" i="14"/>
  <c r="O129" i="14"/>
  <c r="N129" i="14"/>
  <c r="L129" i="14"/>
  <c r="M129" i="14" s="1"/>
  <c r="K129" i="14"/>
  <c r="J129" i="14"/>
  <c r="I129" i="14"/>
  <c r="G129" i="14"/>
  <c r="H129" i="14" s="1"/>
  <c r="F129" i="14"/>
  <c r="O128" i="14"/>
  <c r="N128" i="14"/>
  <c r="L128" i="14"/>
  <c r="M128" i="14" s="1"/>
  <c r="K128" i="14"/>
  <c r="J128" i="14"/>
  <c r="I128" i="14"/>
  <c r="G128" i="14"/>
  <c r="H128" i="14" s="1"/>
  <c r="F128" i="14"/>
  <c r="O127" i="14"/>
  <c r="N127" i="14"/>
  <c r="L127" i="14"/>
  <c r="M127" i="14" s="1"/>
  <c r="K127" i="14"/>
  <c r="J127" i="14"/>
  <c r="I127" i="14"/>
  <c r="G127" i="14"/>
  <c r="H127" i="14" s="1"/>
  <c r="F127" i="14"/>
  <c r="O126" i="14"/>
  <c r="N126" i="14"/>
  <c r="L126" i="14"/>
  <c r="M126" i="14" s="1"/>
  <c r="K126" i="14"/>
  <c r="J126" i="14"/>
  <c r="I126" i="14"/>
  <c r="G126" i="14"/>
  <c r="H126" i="14" s="1"/>
  <c r="F126" i="14"/>
  <c r="O125" i="14"/>
  <c r="N125" i="14"/>
  <c r="L125" i="14"/>
  <c r="M125" i="14" s="1"/>
  <c r="K125" i="14"/>
  <c r="J125" i="14"/>
  <c r="I125" i="14"/>
  <c r="G125" i="14"/>
  <c r="H125" i="14" s="1"/>
  <c r="F125" i="14"/>
  <c r="O124" i="14"/>
  <c r="N124" i="14"/>
  <c r="L124" i="14"/>
  <c r="M124" i="14" s="1"/>
  <c r="K124" i="14"/>
  <c r="J124" i="14"/>
  <c r="I124" i="14"/>
  <c r="G124" i="14"/>
  <c r="H124" i="14" s="1"/>
  <c r="F124" i="14"/>
  <c r="O123" i="14"/>
  <c r="N123" i="14"/>
  <c r="L123" i="14"/>
  <c r="M123" i="14" s="1"/>
  <c r="K123" i="14"/>
  <c r="J123" i="14"/>
  <c r="I123" i="14"/>
  <c r="G123" i="14"/>
  <c r="H123" i="14" s="1"/>
  <c r="F123" i="14"/>
  <c r="O122" i="14"/>
  <c r="N122" i="14"/>
  <c r="L122" i="14"/>
  <c r="M122" i="14" s="1"/>
  <c r="K122" i="14"/>
  <c r="J122" i="14"/>
  <c r="I122" i="14"/>
  <c r="G122" i="14"/>
  <c r="H122" i="14" s="1"/>
  <c r="F122" i="14"/>
  <c r="O121" i="14"/>
  <c r="N121" i="14"/>
  <c r="L121" i="14"/>
  <c r="M121" i="14" s="1"/>
  <c r="K121" i="14"/>
  <c r="J121" i="14"/>
  <c r="I121" i="14"/>
  <c r="G121" i="14"/>
  <c r="H121" i="14" s="1"/>
  <c r="F121" i="14"/>
  <c r="O120" i="14"/>
  <c r="N120" i="14"/>
  <c r="L120" i="14"/>
  <c r="M120" i="14" s="1"/>
  <c r="K120" i="14"/>
  <c r="J120" i="14"/>
  <c r="I120" i="14"/>
  <c r="G120" i="14"/>
  <c r="H120" i="14" s="1"/>
  <c r="F120" i="14"/>
  <c r="O119" i="14"/>
  <c r="N119" i="14"/>
  <c r="L119" i="14"/>
  <c r="M119" i="14" s="1"/>
  <c r="K119" i="14"/>
  <c r="J119" i="14"/>
  <c r="I119" i="14"/>
  <c r="G119" i="14"/>
  <c r="H119" i="14" s="1"/>
  <c r="F119" i="14"/>
  <c r="O118" i="14"/>
  <c r="N118" i="14"/>
  <c r="L118" i="14"/>
  <c r="M118" i="14" s="1"/>
  <c r="K118" i="14"/>
  <c r="J118" i="14"/>
  <c r="I118" i="14"/>
  <c r="G118" i="14"/>
  <c r="H118" i="14" s="1"/>
  <c r="F118" i="14"/>
  <c r="O117" i="14"/>
  <c r="N117" i="14"/>
  <c r="L117" i="14"/>
  <c r="M117" i="14" s="1"/>
  <c r="K117" i="14"/>
  <c r="J117" i="14"/>
  <c r="I117" i="14"/>
  <c r="G117" i="14"/>
  <c r="H117" i="14" s="1"/>
  <c r="F117" i="14"/>
  <c r="O116" i="14"/>
  <c r="N116" i="14"/>
  <c r="L116" i="14"/>
  <c r="M116" i="14" s="1"/>
  <c r="K116" i="14"/>
  <c r="J116" i="14"/>
  <c r="I116" i="14"/>
  <c r="G116" i="14"/>
  <c r="H116" i="14" s="1"/>
  <c r="F116" i="14"/>
  <c r="O115" i="14"/>
  <c r="N115" i="14"/>
  <c r="L115" i="14"/>
  <c r="M115" i="14" s="1"/>
  <c r="K115" i="14"/>
  <c r="J115" i="14"/>
  <c r="I115" i="14"/>
  <c r="G115" i="14"/>
  <c r="H115" i="14" s="1"/>
  <c r="F115" i="14"/>
  <c r="O114" i="14"/>
  <c r="N114" i="14"/>
  <c r="L114" i="14"/>
  <c r="M114" i="14" s="1"/>
  <c r="K114" i="14"/>
  <c r="J114" i="14"/>
  <c r="I114" i="14"/>
  <c r="G114" i="14"/>
  <c r="H114" i="14" s="1"/>
  <c r="F114" i="14"/>
  <c r="O113" i="14"/>
  <c r="N113" i="14"/>
  <c r="L113" i="14"/>
  <c r="M113" i="14" s="1"/>
  <c r="K113" i="14"/>
  <c r="J113" i="14"/>
  <c r="I113" i="14"/>
  <c r="G113" i="14"/>
  <c r="H113" i="14" s="1"/>
  <c r="F113" i="14"/>
  <c r="O112" i="14"/>
  <c r="N112" i="14"/>
  <c r="L112" i="14"/>
  <c r="M112" i="14" s="1"/>
  <c r="K112" i="14"/>
  <c r="J112" i="14"/>
  <c r="I112" i="14"/>
  <c r="G112" i="14"/>
  <c r="H112" i="14" s="1"/>
  <c r="F112" i="14"/>
  <c r="O111" i="14"/>
  <c r="N111" i="14"/>
  <c r="L111" i="14"/>
  <c r="M111" i="14" s="1"/>
  <c r="K111" i="14"/>
  <c r="J111" i="14"/>
  <c r="I111" i="14"/>
  <c r="G111" i="14"/>
  <c r="H111" i="14" s="1"/>
  <c r="F111" i="14"/>
  <c r="O110" i="14"/>
  <c r="N110" i="14"/>
  <c r="L110" i="14"/>
  <c r="M110" i="14" s="1"/>
  <c r="K110" i="14"/>
  <c r="J110" i="14"/>
  <c r="I110" i="14"/>
  <c r="G110" i="14"/>
  <c r="H110" i="14" s="1"/>
  <c r="F110" i="14"/>
  <c r="O109" i="14"/>
  <c r="N109" i="14"/>
  <c r="L109" i="14"/>
  <c r="M109" i="14" s="1"/>
  <c r="K109" i="14"/>
  <c r="J109" i="14"/>
  <c r="I109" i="14"/>
  <c r="G109" i="14"/>
  <c r="H109" i="14" s="1"/>
  <c r="F109" i="14"/>
  <c r="O108" i="14"/>
  <c r="N108" i="14"/>
  <c r="L108" i="14"/>
  <c r="M108" i="14" s="1"/>
  <c r="K108" i="14"/>
  <c r="J108" i="14"/>
  <c r="I108" i="14"/>
  <c r="G108" i="14"/>
  <c r="H108" i="14" s="1"/>
  <c r="F108" i="14"/>
  <c r="O107" i="14"/>
  <c r="N107" i="14"/>
  <c r="L107" i="14"/>
  <c r="M107" i="14" s="1"/>
  <c r="K107" i="14"/>
  <c r="J107" i="14"/>
  <c r="I107" i="14"/>
  <c r="G107" i="14"/>
  <c r="H107" i="14" s="1"/>
  <c r="F107" i="14"/>
  <c r="O106" i="14"/>
  <c r="N106" i="14"/>
  <c r="L106" i="14"/>
  <c r="M106" i="14" s="1"/>
  <c r="K106" i="14"/>
  <c r="J106" i="14"/>
  <c r="I106" i="14"/>
  <c r="G106" i="14"/>
  <c r="H106" i="14" s="1"/>
  <c r="F106" i="14"/>
  <c r="O105" i="14"/>
  <c r="N105" i="14"/>
  <c r="L105" i="14"/>
  <c r="M105" i="14" s="1"/>
  <c r="K105" i="14"/>
  <c r="J105" i="14"/>
  <c r="I105" i="14"/>
  <c r="G105" i="14"/>
  <c r="H105" i="14" s="1"/>
  <c r="F105" i="14"/>
  <c r="O104" i="14"/>
  <c r="N104" i="14"/>
  <c r="L104" i="14"/>
  <c r="M104" i="14" s="1"/>
  <c r="K104" i="14"/>
  <c r="J104" i="14"/>
  <c r="I104" i="14"/>
  <c r="G104" i="14"/>
  <c r="H104" i="14" s="1"/>
  <c r="F104" i="14"/>
  <c r="O103" i="14"/>
  <c r="N103" i="14"/>
  <c r="L103" i="14"/>
  <c r="M103" i="14" s="1"/>
  <c r="K103" i="14"/>
  <c r="J103" i="14"/>
  <c r="I103" i="14"/>
  <c r="G103" i="14"/>
  <c r="H103" i="14" s="1"/>
  <c r="F103" i="14"/>
  <c r="O102" i="14"/>
  <c r="N102" i="14"/>
  <c r="L102" i="14"/>
  <c r="M102" i="14" s="1"/>
  <c r="K102" i="14"/>
  <c r="J102" i="14"/>
  <c r="I102" i="14"/>
  <c r="G102" i="14"/>
  <c r="H102" i="14" s="1"/>
  <c r="F102" i="14"/>
  <c r="O101" i="14"/>
  <c r="N101" i="14"/>
  <c r="L101" i="14"/>
  <c r="M101" i="14" s="1"/>
  <c r="K101" i="14"/>
  <c r="J101" i="14"/>
  <c r="I101" i="14"/>
  <c r="G101" i="14"/>
  <c r="H101" i="14" s="1"/>
  <c r="F101" i="14"/>
  <c r="O100" i="14"/>
  <c r="N100" i="14"/>
  <c r="L100" i="14"/>
  <c r="M100" i="14" s="1"/>
  <c r="K100" i="14"/>
  <c r="J100" i="14"/>
  <c r="I100" i="14"/>
  <c r="G100" i="14"/>
  <c r="H100" i="14" s="1"/>
  <c r="F100" i="14"/>
  <c r="O99" i="14"/>
  <c r="N99" i="14"/>
  <c r="L99" i="14"/>
  <c r="M99" i="14" s="1"/>
  <c r="K99" i="14"/>
  <c r="J99" i="14"/>
  <c r="I99" i="14"/>
  <c r="G99" i="14"/>
  <c r="H99" i="14" s="1"/>
  <c r="F99" i="14"/>
  <c r="O98" i="14"/>
  <c r="N98" i="14"/>
  <c r="L98" i="14"/>
  <c r="M98" i="14" s="1"/>
  <c r="K98" i="14"/>
  <c r="J98" i="14"/>
  <c r="I98" i="14"/>
  <c r="G98" i="14"/>
  <c r="H98" i="14" s="1"/>
  <c r="F98" i="14"/>
  <c r="O97" i="14"/>
  <c r="N97" i="14"/>
  <c r="L97" i="14"/>
  <c r="M97" i="14" s="1"/>
  <c r="K97" i="14"/>
  <c r="J97" i="14"/>
  <c r="I97" i="14"/>
  <c r="G97" i="14"/>
  <c r="H97" i="14" s="1"/>
  <c r="F97" i="14"/>
  <c r="O96" i="14"/>
  <c r="N96" i="14"/>
  <c r="L96" i="14"/>
  <c r="M96" i="14" s="1"/>
  <c r="K96" i="14"/>
  <c r="J96" i="14"/>
  <c r="I96" i="14"/>
  <c r="G96" i="14"/>
  <c r="H96" i="14" s="1"/>
  <c r="F96" i="14"/>
  <c r="O95" i="14"/>
  <c r="N95" i="14"/>
  <c r="L95" i="14"/>
  <c r="M95" i="14" s="1"/>
  <c r="K95" i="14"/>
  <c r="J95" i="14"/>
  <c r="I95" i="14"/>
  <c r="G95" i="14"/>
  <c r="H95" i="14" s="1"/>
  <c r="F95" i="14"/>
  <c r="O94" i="14"/>
  <c r="N94" i="14"/>
  <c r="L94" i="14"/>
  <c r="M94" i="14" s="1"/>
  <c r="K94" i="14"/>
  <c r="J94" i="14"/>
  <c r="I94" i="14"/>
  <c r="G94" i="14"/>
  <c r="H94" i="14" s="1"/>
  <c r="F94" i="14"/>
  <c r="O93" i="14"/>
  <c r="N93" i="14"/>
  <c r="L93" i="14"/>
  <c r="M93" i="14" s="1"/>
  <c r="K93" i="14"/>
  <c r="J93" i="14"/>
  <c r="I93" i="14"/>
  <c r="G93" i="14"/>
  <c r="H93" i="14" s="1"/>
  <c r="F93" i="14"/>
  <c r="O92" i="14"/>
  <c r="N92" i="14"/>
  <c r="L92" i="14"/>
  <c r="M92" i="14" s="1"/>
  <c r="K92" i="14"/>
  <c r="J92" i="14"/>
  <c r="I92" i="14"/>
  <c r="G92" i="14"/>
  <c r="H92" i="14" s="1"/>
  <c r="F92" i="14"/>
  <c r="O91" i="14"/>
  <c r="N91" i="14"/>
  <c r="L91" i="14"/>
  <c r="M91" i="14" s="1"/>
  <c r="K91" i="14"/>
  <c r="J91" i="14"/>
  <c r="I91" i="14"/>
  <c r="G91" i="14"/>
  <c r="H91" i="14" s="1"/>
  <c r="F91" i="14"/>
  <c r="O90" i="14"/>
  <c r="N90" i="14"/>
  <c r="L90" i="14"/>
  <c r="M90" i="14" s="1"/>
  <c r="K90" i="14"/>
  <c r="J90" i="14"/>
  <c r="I90" i="14"/>
  <c r="G90" i="14"/>
  <c r="H90" i="14" s="1"/>
  <c r="F90" i="14"/>
  <c r="O89" i="14"/>
  <c r="N89" i="14"/>
  <c r="L89" i="14"/>
  <c r="M89" i="14" s="1"/>
  <c r="K89" i="14"/>
  <c r="J89" i="14"/>
  <c r="I89" i="14"/>
  <c r="G89" i="14"/>
  <c r="H89" i="14" s="1"/>
  <c r="F89" i="14"/>
  <c r="O88" i="14"/>
  <c r="N88" i="14"/>
  <c r="L88" i="14"/>
  <c r="M88" i="14" s="1"/>
  <c r="K88" i="14"/>
  <c r="J88" i="14"/>
  <c r="I88" i="14"/>
  <c r="G88" i="14"/>
  <c r="H88" i="14" s="1"/>
  <c r="F88" i="14"/>
  <c r="O87" i="14"/>
  <c r="N87" i="14"/>
  <c r="L87" i="14"/>
  <c r="M87" i="14" s="1"/>
  <c r="K87" i="14"/>
  <c r="J87" i="14"/>
  <c r="I87" i="14"/>
  <c r="G87" i="14"/>
  <c r="H87" i="14" s="1"/>
  <c r="F87" i="14"/>
  <c r="O86" i="14"/>
  <c r="N86" i="14"/>
  <c r="L86" i="14"/>
  <c r="M86" i="14" s="1"/>
  <c r="K86" i="14"/>
  <c r="J86" i="14"/>
  <c r="I86" i="14"/>
  <c r="G86" i="14"/>
  <c r="H86" i="14" s="1"/>
  <c r="F86" i="14"/>
  <c r="O85" i="14"/>
  <c r="N85" i="14"/>
  <c r="L85" i="14"/>
  <c r="M85" i="14" s="1"/>
  <c r="K85" i="14"/>
  <c r="J85" i="14"/>
  <c r="I85" i="14"/>
  <c r="G85" i="14"/>
  <c r="H85" i="14" s="1"/>
  <c r="F85" i="14"/>
  <c r="O84" i="14"/>
  <c r="N84" i="14"/>
  <c r="L84" i="14"/>
  <c r="M84" i="14" s="1"/>
  <c r="K84" i="14"/>
  <c r="J84" i="14"/>
  <c r="I84" i="14"/>
  <c r="G84" i="14"/>
  <c r="H84" i="14" s="1"/>
  <c r="F84" i="14"/>
  <c r="O83" i="14"/>
  <c r="N83" i="14"/>
  <c r="L83" i="14"/>
  <c r="M83" i="14" s="1"/>
  <c r="K83" i="14"/>
  <c r="J83" i="14"/>
  <c r="I83" i="14"/>
  <c r="G83" i="14"/>
  <c r="H83" i="14" s="1"/>
  <c r="F83" i="14"/>
  <c r="O82" i="14"/>
  <c r="N82" i="14"/>
  <c r="L82" i="14"/>
  <c r="M82" i="14" s="1"/>
  <c r="K82" i="14"/>
  <c r="J82" i="14"/>
  <c r="I82" i="14"/>
  <c r="G82" i="14"/>
  <c r="H82" i="14" s="1"/>
  <c r="F82" i="14"/>
  <c r="O81" i="14"/>
  <c r="N81" i="14"/>
  <c r="L81" i="14"/>
  <c r="M81" i="14" s="1"/>
  <c r="K81" i="14"/>
  <c r="J81" i="14"/>
  <c r="I81" i="14"/>
  <c r="G81" i="14"/>
  <c r="H81" i="14" s="1"/>
  <c r="F81" i="14"/>
  <c r="O80" i="14"/>
  <c r="N80" i="14"/>
  <c r="L80" i="14"/>
  <c r="M80" i="14" s="1"/>
  <c r="K80" i="14"/>
  <c r="J80" i="14"/>
  <c r="I80" i="14"/>
  <c r="G80" i="14"/>
  <c r="H80" i="14" s="1"/>
  <c r="F80" i="14"/>
  <c r="O79" i="14"/>
  <c r="N79" i="14"/>
  <c r="L79" i="14"/>
  <c r="M79" i="14" s="1"/>
  <c r="K79" i="14"/>
  <c r="J79" i="14"/>
  <c r="I79" i="14"/>
  <c r="G79" i="14"/>
  <c r="H79" i="14" s="1"/>
  <c r="F79" i="14"/>
  <c r="O78" i="14"/>
  <c r="N78" i="14"/>
  <c r="L78" i="14"/>
  <c r="M78" i="14" s="1"/>
  <c r="K78" i="14"/>
  <c r="J78" i="14"/>
  <c r="I78" i="14"/>
  <c r="G78" i="14"/>
  <c r="H78" i="14" s="1"/>
  <c r="F78" i="14"/>
  <c r="O77" i="14"/>
  <c r="N77" i="14"/>
  <c r="L77" i="14"/>
  <c r="M77" i="14" s="1"/>
  <c r="K77" i="14"/>
  <c r="J77" i="14"/>
  <c r="I77" i="14"/>
  <c r="G77" i="14"/>
  <c r="H77" i="14" s="1"/>
  <c r="F77" i="14"/>
  <c r="O76" i="14"/>
  <c r="N76" i="14"/>
  <c r="L76" i="14"/>
  <c r="M76" i="14" s="1"/>
  <c r="K76" i="14"/>
  <c r="J76" i="14"/>
  <c r="I76" i="14"/>
  <c r="G76" i="14"/>
  <c r="H76" i="14" s="1"/>
  <c r="F76" i="14"/>
  <c r="O75" i="14"/>
  <c r="N75" i="14"/>
  <c r="L75" i="14"/>
  <c r="M75" i="14" s="1"/>
  <c r="K75" i="14"/>
  <c r="J75" i="14"/>
  <c r="I75" i="14"/>
  <c r="G75" i="14"/>
  <c r="H75" i="14" s="1"/>
  <c r="F75" i="14"/>
  <c r="O74" i="14"/>
  <c r="N74" i="14"/>
  <c r="L74" i="14"/>
  <c r="M74" i="14" s="1"/>
  <c r="K74" i="14"/>
  <c r="J74" i="14"/>
  <c r="I74" i="14"/>
  <c r="G74" i="14"/>
  <c r="H74" i="14" s="1"/>
  <c r="F74" i="14"/>
  <c r="O73" i="14"/>
  <c r="N73" i="14"/>
  <c r="L73" i="14"/>
  <c r="M73" i="14" s="1"/>
  <c r="K73" i="14"/>
  <c r="J73" i="14"/>
  <c r="I73" i="14"/>
  <c r="G73" i="14"/>
  <c r="H73" i="14" s="1"/>
  <c r="F73" i="14"/>
  <c r="O72" i="14"/>
  <c r="N72" i="14"/>
  <c r="L72" i="14"/>
  <c r="M72" i="14" s="1"/>
  <c r="K72" i="14"/>
  <c r="J72" i="14"/>
  <c r="I72" i="14"/>
  <c r="G72" i="14"/>
  <c r="H72" i="14" s="1"/>
  <c r="F72" i="14"/>
  <c r="O71" i="14"/>
  <c r="N71" i="14"/>
  <c r="L71" i="14"/>
  <c r="M71" i="14" s="1"/>
  <c r="K71" i="14"/>
  <c r="J71" i="14"/>
  <c r="I71" i="14"/>
  <c r="G71" i="14"/>
  <c r="H71" i="14" s="1"/>
  <c r="F71" i="14"/>
  <c r="O70" i="14"/>
  <c r="N70" i="14"/>
  <c r="L70" i="14"/>
  <c r="M70" i="14" s="1"/>
  <c r="K70" i="14"/>
  <c r="J70" i="14"/>
  <c r="I70" i="14"/>
  <c r="G70" i="14"/>
  <c r="H70" i="14" s="1"/>
  <c r="F70" i="14"/>
  <c r="O69" i="14"/>
  <c r="N69" i="14"/>
  <c r="L69" i="14"/>
  <c r="M69" i="14" s="1"/>
  <c r="K69" i="14"/>
  <c r="J69" i="14"/>
  <c r="I69" i="14"/>
  <c r="G69" i="14"/>
  <c r="H69" i="14" s="1"/>
  <c r="F69" i="14"/>
  <c r="O68" i="14"/>
  <c r="N68" i="14"/>
  <c r="L68" i="14"/>
  <c r="M68" i="14" s="1"/>
  <c r="K68" i="14"/>
  <c r="J68" i="14"/>
  <c r="I68" i="14"/>
  <c r="G68" i="14"/>
  <c r="H68" i="14" s="1"/>
  <c r="F68" i="14"/>
  <c r="O67" i="14"/>
  <c r="N67" i="14"/>
  <c r="L67" i="14"/>
  <c r="M67" i="14" s="1"/>
  <c r="K67" i="14"/>
  <c r="J67" i="14"/>
  <c r="I67" i="14"/>
  <c r="G67" i="14"/>
  <c r="H67" i="14" s="1"/>
  <c r="F67" i="14"/>
  <c r="O66" i="14"/>
  <c r="N66" i="14"/>
  <c r="L66" i="14"/>
  <c r="M66" i="14" s="1"/>
  <c r="K66" i="14"/>
  <c r="J66" i="14"/>
  <c r="I66" i="14"/>
  <c r="G66" i="14"/>
  <c r="H66" i="14" s="1"/>
  <c r="F66" i="14"/>
  <c r="O65" i="14"/>
  <c r="N65" i="14"/>
  <c r="L65" i="14"/>
  <c r="M65" i="14" s="1"/>
  <c r="K65" i="14"/>
  <c r="J65" i="14"/>
  <c r="I65" i="14"/>
  <c r="G65" i="14"/>
  <c r="H65" i="14" s="1"/>
  <c r="F65" i="14"/>
  <c r="O64" i="14"/>
  <c r="N64" i="14"/>
  <c r="L64" i="14"/>
  <c r="M64" i="14" s="1"/>
  <c r="K64" i="14"/>
  <c r="J64" i="14"/>
  <c r="I64" i="14"/>
  <c r="G64" i="14"/>
  <c r="H64" i="14" s="1"/>
  <c r="F64" i="14"/>
  <c r="O63" i="14"/>
  <c r="N63" i="14"/>
  <c r="L63" i="14"/>
  <c r="M63" i="14" s="1"/>
  <c r="K63" i="14"/>
  <c r="J63" i="14"/>
  <c r="I63" i="14"/>
  <c r="G63" i="14"/>
  <c r="H63" i="14" s="1"/>
  <c r="F63" i="14"/>
  <c r="O62" i="14"/>
  <c r="N62" i="14"/>
  <c r="L62" i="14"/>
  <c r="M62" i="14" s="1"/>
  <c r="K62" i="14"/>
  <c r="J62" i="14"/>
  <c r="I62" i="14"/>
  <c r="G62" i="14"/>
  <c r="H62" i="14" s="1"/>
  <c r="F62" i="14"/>
  <c r="O61" i="14"/>
  <c r="N61" i="14"/>
  <c r="L61" i="14"/>
  <c r="M61" i="14" s="1"/>
  <c r="K61" i="14"/>
  <c r="J61" i="14"/>
  <c r="I61" i="14"/>
  <c r="G61" i="14"/>
  <c r="H61" i="14" s="1"/>
  <c r="F61" i="14"/>
  <c r="O60" i="14"/>
  <c r="N60" i="14"/>
  <c r="L60" i="14"/>
  <c r="M60" i="14" s="1"/>
  <c r="K60" i="14"/>
  <c r="J60" i="14"/>
  <c r="I60" i="14"/>
  <c r="G60" i="14"/>
  <c r="H60" i="14" s="1"/>
  <c r="F60" i="14"/>
  <c r="O59" i="14"/>
  <c r="N59" i="14"/>
  <c r="L59" i="14"/>
  <c r="M59" i="14" s="1"/>
  <c r="K59" i="14"/>
  <c r="J59" i="14"/>
  <c r="I59" i="14"/>
  <c r="G59" i="14"/>
  <c r="H59" i="14" s="1"/>
  <c r="F59" i="14"/>
  <c r="O58" i="14"/>
  <c r="N58" i="14"/>
  <c r="L58" i="14"/>
  <c r="M58" i="14" s="1"/>
  <c r="K58" i="14"/>
  <c r="J58" i="14"/>
  <c r="I58" i="14"/>
  <c r="G58" i="14"/>
  <c r="H58" i="14" s="1"/>
  <c r="F58" i="14"/>
  <c r="O57" i="14"/>
  <c r="N57" i="14"/>
  <c r="L57" i="14"/>
  <c r="M57" i="14" s="1"/>
  <c r="K57" i="14"/>
  <c r="J57" i="14"/>
  <c r="I57" i="14"/>
  <c r="G57" i="14"/>
  <c r="H57" i="14" s="1"/>
  <c r="F57" i="14"/>
  <c r="O56" i="14"/>
  <c r="N56" i="14"/>
  <c r="L56" i="14"/>
  <c r="M56" i="14" s="1"/>
  <c r="K56" i="14"/>
  <c r="J56" i="14"/>
  <c r="I56" i="14"/>
  <c r="G56" i="14"/>
  <c r="H56" i="14" s="1"/>
  <c r="F56" i="14"/>
  <c r="O55" i="14"/>
  <c r="N55" i="14"/>
  <c r="L55" i="14"/>
  <c r="M55" i="14" s="1"/>
  <c r="K55" i="14"/>
  <c r="J55" i="14"/>
  <c r="I55" i="14"/>
  <c r="G55" i="14"/>
  <c r="H55" i="14" s="1"/>
  <c r="F55" i="14"/>
  <c r="O54" i="14"/>
  <c r="N54" i="14"/>
  <c r="L54" i="14"/>
  <c r="M54" i="14" s="1"/>
  <c r="K54" i="14"/>
  <c r="J54" i="14"/>
  <c r="I54" i="14"/>
  <c r="G54" i="14"/>
  <c r="H54" i="14" s="1"/>
  <c r="F54" i="14"/>
  <c r="O53" i="14"/>
  <c r="N53" i="14"/>
  <c r="L53" i="14"/>
  <c r="M53" i="14" s="1"/>
  <c r="K53" i="14"/>
  <c r="J53" i="14"/>
  <c r="I53" i="14"/>
  <c r="G53" i="14"/>
  <c r="H53" i="14" s="1"/>
  <c r="F53" i="14"/>
  <c r="O52" i="14"/>
  <c r="N52" i="14"/>
  <c r="L52" i="14"/>
  <c r="M52" i="14" s="1"/>
  <c r="K52" i="14"/>
  <c r="J52" i="14"/>
  <c r="I52" i="14"/>
  <c r="G52" i="14"/>
  <c r="H52" i="14" s="1"/>
  <c r="F52" i="14"/>
  <c r="O51" i="14"/>
  <c r="N51" i="14"/>
  <c r="L51" i="14"/>
  <c r="M51" i="14" s="1"/>
  <c r="K51" i="14"/>
  <c r="J51" i="14"/>
  <c r="I51" i="14"/>
  <c r="G51" i="14"/>
  <c r="H51" i="14" s="1"/>
  <c r="F51" i="14"/>
  <c r="O50" i="14"/>
  <c r="N50" i="14"/>
  <c r="L50" i="14"/>
  <c r="M50" i="14" s="1"/>
  <c r="K50" i="14"/>
  <c r="J50" i="14"/>
  <c r="I50" i="14"/>
  <c r="G50" i="14"/>
  <c r="H50" i="14" s="1"/>
  <c r="F50" i="14"/>
  <c r="O49" i="14"/>
  <c r="N49" i="14"/>
  <c r="L49" i="14"/>
  <c r="M49" i="14" s="1"/>
  <c r="K49" i="14"/>
  <c r="J49" i="14"/>
  <c r="I49" i="14"/>
  <c r="G49" i="14"/>
  <c r="H49" i="14" s="1"/>
  <c r="F49" i="14"/>
  <c r="O48" i="14"/>
  <c r="N48" i="14"/>
  <c r="L48" i="14"/>
  <c r="M48" i="14" s="1"/>
  <c r="K48" i="14"/>
  <c r="J48" i="14"/>
  <c r="I48" i="14"/>
  <c r="G48" i="14"/>
  <c r="H48" i="14" s="1"/>
  <c r="F48" i="14"/>
  <c r="O47" i="14"/>
  <c r="N47" i="14"/>
  <c r="L47" i="14"/>
  <c r="M47" i="14" s="1"/>
  <c r="K47" i="14"/>
  <c r="J47" i="14"/>
  <c r="I47" i="14"/>
  <c r="G47" i="14"/>
  <c r="H47" i="14" s="1"/>
  <c r="F47" i="14"/>
  <c r="O46" i="14"/>
  <c r="N46" i="14"/>
  <c r="L46" i="14"/>
  <c r="M46" i="14" s="1"/>
  <c r="K46" i="14"/>
  <c r="J46" i="14"/>
  <c r="I46" i="14"/>
  <c r="G46" i="14"/>
  <c r="H46" i="14" s="1"/>
  <c r="F46" i="14"/>
  <c r="O45" i="14"/>
  <c r="N45" i="14"/>
  <c r="L45" i="14"/>
  <c r="M45" i="14" s="1"/>
  <c r="K45" i="14"/>
  <c r="J45" i="14"/>
  <c r="I45" i="14"/>
  <c r="G45" i="14"/>
  <c r="H45" i="14" s="1"/>
  <c r="F45" i="14"/>
  <c r="O44" i="14"/>
  <c r="N44" i="14"/>
  <c r="L44" i="14"/>
  <c r="M44" i="14" s="1"/>
  <c r="K44" i="14"/>
  <c r="J44" i="14"/>
  <c r="I44" i="14"/>
  <c r="G44" i="14"/>
  <c r="H44" i="14" s="1"/>
  <c r="F44" i="14"/>
  <c r="O43" i="14"/>
  <c r="N43" i="14"/>
  <c r="L43" i="14"/>
  <c r="M43" i="14" s="1"/>
  <c r="K43" i="14"/>
  <c r="J43" i="14"/>
  <c r="I43" i="14"/>
  <c r="G43" i="14"/>
  <c r="H43" i="14" s="1"/>
  <c r="F43" i="14"/>
  <c r="O42" i="14"/>
  <c r="N42" i="14"/>
  <c r="L42" i="14"/>
  <c r="M42" i="14" s="1"/>
  <c r="K42" i="14"/>
  <c r="J42" i="14"/>
  <c r="I42" i="14"/>
  <c r="G42" i="14"/>
  <c r="H42" i="14" s="1"/>
  <c r="F42" i="14"/>
  <c r="O41" i="14"/>
  <c r="N41" i="14"/>
  <c r="L41" i="14"/>
  <c r="M41" i="14" s="1"/>
  <c r="K41" i="14"/>
  <c r="J41" i="14"/>
  <c r="I41" i="14"/>
  <c r="G41" i="14"/>
  <c r="H41" i="14" s="1"/>
  <c r="F41" i="14"/>
  <c r="O40" i="14"/>
  <c r="N40" i="14"/>
  <c r="L40" i="14"/>
  <c r="M40" i="14" s="1"/>
  <c r="K40" i="14"/>
  <c r="J40" i="14"/>
  <c r="I40" i="14"/>
  <c r="G40" i="14"/>
  <c r="H40" i="14" s="1"/>
  <c r="F40" i="14"/>
  <c r="O39" i="14"/>
  <c r="N39" i="14"/>
  <c r="L39" i="14"/>
  <c r="M39" i="14" s="1"/>
  <c r="K39" i="14"/>
  <c r="J39" i="14"/>
  <c r="I39" i="14"/>
  <c r="G39" i="14"/>
  <c r="H39" i="14" s="1"/>
  <c r="F39" i="14"/>
  <c r="O38" i="14"/>
  <c r="N38" i="14"/>
  <c r="L38" i="14"/>
  <c r="M38" i="14" s="1"/>
  <c r="K38" i="14"/>
  <c r="J38" i="14"/>
  <c r="I38" i="14"/>
  <c r="G38" i="14"/>
  <c r="H38" i="14" s="1"/>
  <c r="F38" i="14"/>
  <c r="O37" i="14"/>
  <c r="N37" i="14"/>
  <c r="L37" i="14"/>
  <c r="M37" i="14" s="1"/>
  <c r="K37" i="14"/>
  <c r="J37" i="14"/>
  <c r="I37" i="14"/>
  <c r="G37" i="14"/>
  <c r="H37" i="14" s="1"/>
  <c r="F37" i="14"/>
  <c r="O36" i="14"/>
  <c r="N36" i="14"/>
  <c r="L36" i="14"/>
  <c r="M36" i="14" s="1"/>
  <c r="K36" i="14"/>
  <c r="J36" i="14"/>
  <c r="I36" i="14"/>
  <c r="G36" i="14"/>
  <c r="H36" i="14" s="1"/>
  <c r="F36" i="14"/>
  <c r="O35" i="14"/>
  <c r="N35" i="14"/>
  <c r="L35" i="14"/>
  <c r="M35" i="14" s="1"/>
  <c r="K35" i="14"/>
  <c r="J35" i="14"/>
  <c r="I35" i="14"/>
  <c r="G35" i="14"/>
  <c r="H35" i="14" s="1"/>
  <c r="F35" i="14"/>
  <c r="O34" i="14"/>
  <c r="N34" i="14"/>
  <c r="L34" i="14"/>
  <c r="M34" i="14" s="1"/>
  <c r="K34" i="14"/>
  <c r="J34" i="14"/>
  <c r="I34" i="14"/>
  <c r="G34" i="14"/>
  <c r="H34" i="14" s="1"/>
  <c r="F34" i="14"/>
  <c r="O33" i="14"/>
  <c r="N33" i="14"/>
  <c r="L33" i="14"/>
  <c r="M33" i="14" s="1"/>
  <c r="K33" i="14"/>
  <c r="J33" i="14"/>
  <c r="I33" i="14"/>
  <c r="G33" i="14"/>
  <c r="H33" i="14" s="1"/>
  <c r="F33" i="14"/>
  <c r="O32" i="14"/>
  <c r="N32" i="14"/>
  <c r="L32" i="14"/>
  <c r="M32" i="14" s="1"/>
  <c r="K32" i="14"/>
  <c r="J32" i="14"/>
  <c r="I32" i="14"/>
  <c r="G32" i="14"/>
  <c r="H32" i="14" s="1"/>
  <c r="F32" i="14"/>
  <c r="O31" i="14"/>
  <c r="N31" i="14"/>
  <c r="L31" i="14"/>
  <c r="M31" i="14" s="1"/>
  <c r="K31" i="14"/>
  <c r="J31" i="14"/>
  <c r="I31" i="14"/>
  <c r="G31" i="14"/>
  <c r="H31" i="14" s="1"/>
  <c r="F31" i="14"/>
  <c r="O30" i="14"/>
  <c r="N30" i="14"/>
  <c r="L30" i="14"/>
  <c r="M30" i="14" s="1"/>
  <c r="K30" i="14"/>
  <c r="J30" i="14"/>
  <c r="I30" i="14"/>
  <c r="G30" i="14"/>
  <c r="H30" i="14" s="1"/>
  <c r="F30" i="14"/>
  <c r="O29" i="14"/>
  <c r="N29" i="14"/>
  <c r="L29" i="14"/>
  <c r="M29" i="14" s="1"/>
  <c r="K29" i="14"/>
  <c r="J29" i="14"/>
  <c r="I29" i="14"/>
  <c r="G29" i="14"/>
  <c r="H29" i="14" s="1"/>
  <c r="F29" i="14"/>
  <c r="O28" i="14"/>
  <c r="N28" i="14"/>
  <c r="L28" i="14"/>
  <c r="M28" i="14" s="1"/>
  <c r="K28" i="14"/>
  <c r="J28" i="14"/>
  <c r="I28" i="14"/>
  <c r="G28" i="14"/>
  <c r="H28" i="14" s="1"/>
  <c r="F28" i="14"/>
  <c r="O27" i="14"/>
  <c r="N27" i="14"/>
  <c r="L27" i="14"/>
  <c r="M27" i="14" s="1"/>
  <c r="K27" i="14"/>
  <c r="J27" i="14"/>
  <c r="I27" i="14"/>
  <c r="G27" i="14"/>
  <c r="H27" i="14" s="1"/>
  <c r="F27" i="14"/>
  <c r="O26" i="14"/>
  <c r="N26" i="14"/>
  <c r="L26" i="14"/>
  <c r="M26" i="14" s="1"/>
  <c r="K26" i="14"/>
  <c r="J26" i="14"/>
  <c r="I26" i="14"/>
  <c r="G26" i="14"/>
  <c r="H26" i="14" s="1"/>
  <c r="F26" i="14"/>
  <c r="O25" i="14"/>
  <c r="N25" i="14"/>
  <c r="L25" i="14"/>
  <c r="M25" i="14" s="1"/>
  <c r="K25" i="14"/>
  <c r="J25" i="14"/>
  <c r="I25" i="14"/>
  <c r="G25" i="14"/>
  <c r="H25" i="14" s="1"/>
  <c r="F25" i="14"/>
  <c r="O24" i="14"/>
  <c r="N24" i="14"/>
  <c r="L24" i="14"/>
  <c r="M24" i="14" s="1"/>
  <c r="K24" i="14"/>
  <c r="J24" i="14"/>
  <c r="I24" i="14"/>
  <c r="G24" i="14"/>
  <c r="H24" i="14" s="1"/>
  <c r="F24" i="14"/>
  <c r="O23" i="14"/>
  <c r="N23" i="14"/>
  <c r="L23" i="14"/>
  <c r="M23" i="14" s="1"/>
  <c r="K23" i="14"/>
  <c r="J23" i="14"/>
  <c r="I23" i="14"/>
  <c r="G23" i="14"/>
  <c r="H23" i="14" s="1"/>
  <c r="F23" i="14"/>
  <c r="O22" i="14"/>
  <c r="N22" i="14"/>
  <c r="L22" i="14"/>
  <c r="M22" i="14" s="1"/>
  <c r="K22" i="14"/>
  <c r="J22" i="14"/>
  <c r="I22" i="14"/>
  <c r="G22" i="14"/>
  <c r="H22" i="14" s="1"/>
  <c r="F22" i="14"/>
  <c r="O21" i="14"/>
  <c r="N21" i="14"/>
  <c r="L21" i="14"/>
  <c r="M21" i="14" s="1"/>
  <c r="K21" i="14"/>
  <c r="J21" i="14"/>
  <c r="I21" i="14"/>
  <c r="G21" i="14"/>
  <c r="H21" i="14" s="1"/>
  <c r="F21" i="14"/>
  <c r="O20" i="14"/>
  <c r="N20" i="14"/>
  <c r="L20" i="14"/>
  <c r="M20" i="14" s="1"/>
  <c r="K20" i="14"/>
  <c r="J20" i="14"/>
  <c r="I20" i="14"/>
  <c r="G20" i="14"/>
  <c r="H20" i="14" s="1"/>
  <c r="F20" i="14"/>
  <c r="O19" i="14"/>
  <c r="N19" i="14"/>
  <c r="L19" i="14"/>
  <c r="M19" i="14" s="1"/>
  <c r="K19" i="14"/>
  <c r="J19" i="14"/>
  <c r="I19" i="14"/>
  <c r="G19" i="14"/>
  <c r="H19" i="14" s="1"/>
  <c r="F19" i="14"/>
  <c r="O18" i="14"/>
  <c r="N18" i="14"/>
  <c r="L18" i="14"/>
  <c r="M18" i="14" s="1"/>
  <c r="K18" i="14"/>
  <c r="J18" i="14"/>
  <c r="I18" i="14"/>
  <c r="G18" i="14"/>
  <c r="H18" i="14" s="1"/>
  <c r="F18" i="14"/>
  <c r="O17" i="14"/>
  <c r="N17" i="14"/>
  <c r="L17" i="14"/>
  <c r="M17" i="14" s="1"/>
  <c r="K17" i="14"/>
  <c r="J17" i="14"/>
  <c r="I17" i="14"/>
  <c r="G17" i="14"/>
  <c r="H17" i="14" s="1"/>
  <c r="F17" i="14"/>
  <c r="O16" i="14"/>
  <c r="N16" i="14"/>
  <c r="L16" i="14"/>
  <c r="M16" i="14" s="1"/>
  <c r="K16" i="14"/>
  <c r="J16" i="14"/>
  <c r="I16" i="14"/>
  <c r="G16" i="14"/>
  <c r="H16" i="14" s="1"/>
  <c r="F16" i="14"/>
  <c r="O15" i="14"/>
  <c r="N15" i="14"/>
  <c r="L15" i="14"/>
  <c r="M15" i="14" s="1"/>
  <c r="K15" i="14"/>
  <c r="J15" i="14"/>
  <c r="I15" i="14"/>
  <c r="G15" i="14"/>
  <c r="H15" i="14" s="1"/>
  <c r="F15" i="14"/>
  <c r="O14" i="14"/>
  <c r="N14" i="14"/>
  <c r="L14" i="14"/>
  <c r="M14" i="14" s="1"/>
  <c r="K14" i="14"/>
  <c r="J14" i="14"/>
  <c r="I14" i="14"/>
  <c r="G14" i="14"/>
  <c r="H14" i="14" s="1"/>
  <c r="F14" i="14"/>
  <c r="O13" i="14"/>
  <c r="N13" i="14"/>
  <c r="L13" i="14"/>
  <c r="M13" i="14" s="1"/>
  <c r="K13" i="14"/>
  <c r="J13" i="14"/>
  <c r="I13" i="14"/>
  <c r="G13" i="14"/>
  <c r="H13" i="14" s="1"/>
  <c r="F13" i="14"/>
  <c r="O12" i="14"/>
  <c r="N12" i="14"/>
  <c r="L12" i="14"/>
  <c r="M12" i="14" s="1"/>
  <c r="K12" i="14"/>
  <c r="J12" i="14"/>
  <c r="I12" i="14"/>
  <c r="G12" i="14"/>
  <c r="H12" i="14" s="1"/>
  <c r="F12" i="14"/>
  <c r="O11" i="14"/>
  <c r="N11" i="14"/>
  <c r="L11" i="14"/>
  <c r="M11" i="14" s="1"/>
  <c r="K11" i="14"/>
  <c r="J11" i="14"/>
  <c r="I11" i="14"/>
  <c r="G11" i="14"/>
  <c r="H11" i="14" s="1"/>
  <c r="F11" i="14"/>
  <c r="O10" i="14"/>
  <c r="N10" i="14"/>
  <c r="L10" i="14"/>
  <c r="M10" i="14" s="1"/>
  <c r="K10" i="14"/>
  <c r="J10" i="14"/>
  <c r="I10" i="14"/>
  <c r="G10" i="14"/>
  <c r="H10" i="14" s="1"/>
  <c r="F10" i="14"/>
  <c r="O9" i="14"/>
  <c r="N9" i="14"/>
  <c r="L9" i="14"/>
  <c r="M9" i="14" s="1"/>
  <c r="K9" i="14"/>
  <c r="J9" i="14"/>
  <c r="I9" i="14"/>
  <c r="G9" i="14"/>
  <c r="H9" i="14" s="1"/>
  <c r="F9" i="14"/>
  <c r="O8" i="14"/>
  <c r="N8" i="14"/>
  <c r="L8" i="14"/>
  <c r="M8" i="14" s="1"/>
  <c r="K8" i="14"/>
  <c r="J8" i="14"/>
  <c r="I8" i="14"/>
  <c r="G8" i="14"/>
  <c r="H8" i="14" s="1"/>
  <c r="F8" i="14"/>
  <c r="O7" i="14"/>
  <c r="N7" i="14"/>
  <c r="L7" i="14"/>
  <c r="M7" i="14" s="1"/>
  <c r="K7" i="14"/>
  <c r="J7" i="14"/>
  <c r="I7" i="14"/>
  <c r="G7" i="14"/>
  <c r="H7" i="14" s="1"/>
  <c r="F7" i="14"/>
  <c r="O6" i="14"/>
  <c r="N6" i="14"/>
  <c r="L6" i="14"/>
  <c r="M6" i="14" s="1"/>
  <c r="K6" i="14"/>
  <c r="J6" i="14"/>
  <c r="I6" i="14"/>
  <c r="G6" i="14"/>
  <c r="H6" i="14" s="1"/>
  <c r="F6" i="14"/>
  <c r="O5" i="14"/>
  <c r="N5" i="14"/>
  <c r="L5" i="14"/>
  <c r="M5" i="14" s="1"/>
  <c r="K5" i="14"/>
  <c r="J5" i="14"/>
  <c r="I5" i="14"/>
  <c r="G5" i="14"/>
  <c r="H5" i="14" s="1"/>
  <c r="F5" i="14"/>
  <c r="O4" i="14"/>
  <c r="N4" i="14"/>
  <c r="L4" i="14"/>
  <c r="M4" i="14" s="1"/>
  <c r="K4" i="14"/>
  <c r="J4" i="14"/>
  <c r="I4" i="14"/>
  <c r="G4" i="14"/>
  <c r="H4" i="14" s="1"/>
  <c r="F4" i="14"/>
  <c r="O3" i="14"/>
  <c r="N3" i="14"/>
  <c r="L3" i="14"/>
  <c r="M3" i="14" s="1"/>
  <c r="K3" i="14"/>
  <c r="J3" i="14"/>
  <c r="I3" i="14"/>
  <c r="G3" i="14"/>
  <c r="H3" i="14" s="1"/>
  <c r="F3" i="14"/>
  <c r="O1" i="14"/>
  <c r="P227" i="14" s="1"/>
  <c r="O2" i="14"/>
  <c r="N2" i="14"/>
  <c r="L2" i="14"/>
  <c r="M2" i="14" s="1"/>
  <c r="K2" i="14"/>
  <c r="J2" i="14"/>
  <c r="I2" i="14"/>
  <c r="G2" i="14"/>
  <c r="F2" i="14"/>
  <c r="A4999" i="12"/>
  <c r="A4998" i="12"/>
  <c r="A4995" i="12"/>
  <c r="A4993" i="12"/>
  <c r="A4991" i="12"/>
  <c r="A4989" i="12"/>
  <c r="A4987" i="12"/>
  <c r="A4985" i="12"/>
  <c r="A4983" i="12"/>
  <c r="A4981" i="12"/>
  <c r="A4979" i="12"/>
  <c r="A4977" i="12"/>
  <c r="A4975" i="12"/>
  <c r="A4973" i="12"/>
  <c r="A4972" i="12"/>
  <c r="A4971" i="12"/>
  <c r="A4969" i="12"/>
  <c r="A4968" i="12"/>
  <c r="A4967" i="12"/>
  <c r="A4966" i="12"/>
  <c r="A4965" i="12"/>
  <c r="A4963" i="12"/>
  <c r="A4962" i="12"/>
  <c r="A4961" i="12"/>
  <c r="A4959" i="12"/>
  <c r="A4958" i="12"/>
  <c r="A4957" i="12"/>
  <c r="A4955" i="12"/>
  <c r="A4954" i="12"/>
  <c r="A4951" i="12"/>
  <c r="A4950" i="12"/>
  <c r="A4947" i="12"/>
  <c r="A4946" i="12"/>
  <c r="A4943" i="12"/>
  <c r="A4942" i="12"/>
  <c r="A4939" i="12"/>
  <c r="A4938" i="12"/>
  <c r="A4937" i="12"/>
  <c r="A4936" i="12"/>
  <c r="A4934" i="12"/>
  <c r="A4930" i="12"/>
  <c r="A4929" i="12"/>
  <c r="A4928" i="12"/>
  <c r="A4926" i="12"/>
  <c r="A4925" i="12"/>
  <c r="A4924" i="12"/>
  <c r="A4922" i="12"/>
  <c r="A4921" i="12"/>
  <c r="A4920" i="12"/>
  <c r="A4919" i="12"/>
  <c r="A4918" i="12"/>
  <c r="A4916" i="12"/>
  <c r="A4914" i="12"/>
  <c r="A4913" i="12"/>
  <c r="A4912" i="12"/>
  <c r="A4910" i="12"/>
  <c r="A4909" i="12"/>
  <c r="A4908" i="12"/>
  <c r="A4906" i="12"/>
  <c r="A4905" i="12"/>
  <c r="A4904" i="12"/>
  <c r="A4903" i="12"/>
  <c r="A4902" i="12"/>
  <c r="A4900" i="12"/>
  <c r="A4898" i="12"/>
  <c r="A4897" i="12"/>
  <c r="A4896" i="12"/>
  <c r="A4894" i="12"/>
  <c r="A4893" i="12"/>
  <c r="A4892" i="12"/>
  <c r="A4890" i="12"/>
  <c r="A4889" i="12"/>
  <c r="A4888" i="12"/>
  <c r="A4887" i="12"/>
  <c r="A4886" i="12"/>
  <c r="A4884" i="12"/>
  <c r="A4882" i="12"/>
  <c r="A4881" i="12"/>
  <c r="A4880" i="12"/>
  <c r="A4879" i="12"/>
  <c r="A4878" i="12"/>
  <c r="A4877" i="12"/>
  <c r="A4876" i="12"/>
  <c r="A4875" i="12"/>
  <c r="A4874" i="12"/>
  <c r="A4873" i="12"/>
  <c r="A4872" i="12"/>
  <c r="A4871" i="12"/>
  <c r="A4870" i="12"/>
  <c r="A4868" i="12"/>
  <c r="A4867" i="12"/>
  <c r="A4866" i="12"/>
  <c r="A4864" i="12"/>
  <c r="A4863" i="12"/>
  <c r="A4862" i="12"/>
  <c r="A4861" i="12"/>
  <c r="A4860" i="12"/>
  <c r="A4859" i="12"/>
  <c r="A4858" i="12"/>
  <c r="A4856" i="12"/>
  <c r="A4855" i="12"/>
  <c r="A4854" i="12"/>
  <c r="A4852" i="12"/>
  <c r="A4851" i="12"/>
  <c r="A4850" i="12"/>
  <c r="A4848" i="12"/>
  <c r="A4847" i="12"/>
  <c r="A4846" i="12"/>
  <c r="A4845" i="12"/>
  <c r="A4844" i="12"/>
  <c r="A4843" i="12"/>
  <c r="A4842" i="12"/>
  <c r="A4840" i="12"/>
  <c r="A4839" i="12"/>
  <c r="A4838" i="12"/>
  <c r="A4836" i="12"/>
  <c r="A4835" i="12"/>
  <c r="A4834" i="12"/>
  <c r="A4832" i="12"/>
  <c r="A4831" i="12"/>
  <c r="A4830" i="12"/>
  <c r="A4829" i="12"/>
  <c r="A4828" i="12"/>
  <c r="A4827" i="12"/>
  <c r="A4826" i="12"/>
  <c r="A4824" i="12"/>
  <c r="A4823" i="12"/>
  <c r="A4822" i="12"/>
  <c r="A4821" i="12"/>
  <c r="A4820" i="12"/>
  <c r="A4819" i="12"/>
  <c r="A4818" i="12"/>
  <c r="A4816" i="12"/>
  <c r="A4815" i="12"/>
  <c r="A4813" i="12"/>
  <c r="A4811" i="12"/>
  <c r="A4810" i="12"/>
  <c r="A4809" i="12"/>
  <c r="A4807" i="12"/>
  <c r="A4806" i="12"/>
  <c r="A4805" i="12"/>
  <c r="A4803" i="12"/>
  <c r="A4802" i="12"/>
  <c r="A4799" i="12"/>
  <c r="A4798" i="12"/>
  <c r="A4795" i="12"/>
  <c r="A4793" i="12"/>
  <c r="A4791" i="12"/>
  <c r="A4790" i="12"/>
  <c r="A4789" i="12"/>
  <c r="A4787" i="12"/>
  <c r="A4783" i="12"/>
  <c r="A4782" i="12"/>
  <c r="A4781" i="12"/>
  <c r="A4780" i="12"/>
  <c r="A4779" i="12"/>
  <c r="A4778" i="12"/>
  <c r="A4777" i="12"/>
  <c r="A4776" i="12"/>
  <c r="A4775" i="12"/>
  <c r="A4774" i="12"/>
  <c r="A4773" i="12"/>
  <c r="A4772" i="12"/>
  <c r="A4771" i="12"/>
  <c r="A4770" i="12"/>
  <c r="A4769" i="12"/>
  <c r="A4768" i="12"/>
  <c r="A4766" i="12"/>
  <c r="A4764" i="12"/>
  <c r="A4762" i="12"/>
  <c r="A4760" i="12"/>
  <c r="A4758" i="12"/>
  <c r="A4756" i="12"/>
  <c r="A4754" i="12"/>
  <c r="A4752" i="12"/>
  <c r="A4750" i="12"/>
  <c r="A4748" i="12"/>
  <c r="A4746" i="12"/>
  <c r="A4744" i="12"/>
  <c r="A4742" i="12"/>
  <c r="A4740" i="12"/>
  <c r="A4738" i="12"/>
  <c r="A4736" i="12"/>
  <c r="A4735" i="12"/>
  <c r="A4734" i="12"/>
  <c r="A4733" i="12"/>
  <c r="A4731" i="12"/>
  <c r="A4730" i="12"/>
  <c r="A4729" i="12"/>
  <c r="A4727" i="12"/>
  <c r="A4726" i="12"/>
  <c r="A4725" i="12"/>
  <c r="A4723" i="12"/>
  <c r="A4722" i="12"/>
  <c r="A4721" i="12"/>
  <c r="A4719" i="12"/>
  <c r="A4718" i="12"/>
  <c r="A4717" i="12"/>
  <c r="A4714" i="12"/>
  <c r="A4712" i="12"/>
  <c r="A4710" i="12"/>
  <c r="A4708" i="12"/>
  <c r="A4706" i="12"/>
  <c r="A4704" i="12"/>
  <c r="A4702" i="12"/>
  <c r="A4700" i="12"/>
  <c r="A4698" i="12"/>
  <c r="A4696" i="12"/>
  <c r="A4694" i="12"/>
  <c r="A4692" i="12"/>
  <c r="A4690" i="12"/>
  <c r="A4688" i="12"/>
  <c r="A4686" i="12"/>
  <c r="A4684" i="12"/>
  <c r="A4682" i="12"/>
  <c r="A4680" i="12"/>
  <c r="A4678" i="12"/>
  <c r="A4676" i="12"/>
  <c r="A4674" i="12"/>
  <c r="A4672" i="12"/>
  <c r="A4670" i="12"/>
  <c r="A4668" i="12"/>
  <c r="A4666" i="12"/>
  <c r="A4664" i="12"/>
  <c r="A4662" i="12"/>
  <c r="A4660" i="12"/>
  <c r="A4658" i="12"/>
  <c r="A4656" i="12"/>
  <c r="A4654" i="12"/>
  <c r="A4652" i="12"/>
  <c r="A4650" i="12"/>
  <c r="A4648" i="12"/>
  <c r="A4646" i="12"/>
  <c r="A4644" i="12"/>
  <c r="A4642" i="12"/>
  <c r="A4640" i="12"/>
  <c r="A4638" i="12"/>
  <c r="A4636" i="12"/>
  <c r="A4634" i="12"/>
  <c r="A4632" i="12"/>
  <c r="A4630" i="12"/>
  <c r="A4628" i="12"/>
  <c r="A4626" i="12"/>
  <c r="A4624" i="12"/>
  <c r="A4622" i="12"/>
  <c r="A4620" i="12"/>
  <c r="A4618" i="12"/>
  <c r="A4616" i="12"/>
  <c r="A4614" i="12"/>
  <c r="A4612" i="12"/>
  <c r="A4610" i="12"/>
  <c r="A4608" i="12"/>
  <c r="A4606" i="12"/>
  <c r="A4604" i="12"/>
  <c r="A4602" i="12"/>
  <c r="A4600" i="12"/>
  <c r="A4598" i="12"/>
  <c r="A4597" i="12"/>
  <c r="A4596" i="12"/>
  <c r="A4594" i="12"/>
  <c r="A4593" i="12"/>
  <c r="A4592" i="12"/>
  <c r="A4591" i="12"/>
  <c r="A4590" i="12"/>
  <c r="A4589" i="12"/>
  <c r="A4588" i="12"/>
  <c r="A4587" i="12"/>
  <c r="A4586" i="12"/>
  <c r="A4585" i="12"/>
  <c r="A4582" i="12"/>
  <c r="A4581" i="12"/>
  <c r="A4580" i="12"/>
  <c r="A4578" i="12"/>
  <c r="A4574" i="12"/>
  <c r="A4573" i="12"/>
  <c r="A4570" i="12"/>
  <c r="A4569" i="12"/>
  <c r="A4566" i="12"/>
  <c r="A4565" i="12"/>
  <c r="A4564" i="12"/>
  <c r="A4562" i="12"/>
  <c r="A4558" i="12"/>
  <c r="A4557" i="12"/>
  <c r="A4554" i="12"/>
  <c r="A4553" i="12"/>
  <c r="A4550" i="12"/>
  <c r="A4549" i="12"/>
  <c r="A4548" i="12"/>
  <c r="A4546" i="12"/>
  <c r="A4542" i="12"/>
  <c r="A4541" i="12"/>
  <c r="A4538" i="12"/>
  <c r="A4537" i="12"/>
  <c r="A4534" i="12"/>
  <c r="A4533" i="12"/>
  <c r="A4532" i="12"/>
  <c r="A4530" i="12"/>
  <c r="A4529" i="12"/>
  <c r="A4528" i="12"/>
  <c r="A4526" i="12"/>
  <c r="A4525" i="12"/>
  <c r="A4524" i="12"/>
  <c r="A4522" i="12"/>
  <c r="A4521" i="12"/>
  <c r="A4520" i="12"/>
  <c r="A4518" i="12"/>
  <c r="A4517" i="12"/>
  <c r="A4516" i="12"/>
  <c r="A4514" i="12"/>
  <c r="A4513" i="12"/>
  <c r="A4512" i="12"/>
  <c r="A4510" i="12"/>
  <c r="A4509" i="12"/>
  <c r="A4508" i="12"/>
  <c r="A4506" i="12"/>
  <c r="A4505" i="12"/>
  <c r="A4504" i="12"/>
  <c r="A4502" i="12"/>
  <c r="A4501" i="12"/>
  <c r="A4500" i="12"/>
  <c r="A4498" i="12"/>
  <c r="A4497" i="12"/>
  <c r="A4496" i="12"/>
  <c r="A4494" i="12"/>
  <c r="A4493" i="12"/>
  <c r="A4492" i="12"/>
  <c r="A4490" i="12"/>
  <c r="A4489" i="12"/>
  <c r="A4488" i="12"/>
  <c r="A4486" i="12"/>
  <c r="A4485" i="12"/>
  <c r="A4484" i="12"/>
  <c r="A4482" i="12"/>
  <c r="A4481" i="12"/>
  <c r="A4480" i="12"/>
  <c r="A4478" i="12"/>
  <c r="A4477" i="12"/>
  <c r="A4476" i="12"/>
  <c r="A4474" i="12"/>
  <c r="A4473" i="12"/>
  <c r="A4472" i="12"/>
  <c r="A4470" i="12"/>
  <c r="A4469" i="12"/>
  <c r="A4468" i="12"/>
  <c r="A4466" i="12"/>
  <c r="A4465" i="12"/>
  <c r="A4464" i="12"/>
  <c r="A4462" i="12"/>
  <c r="A4461" i="12"/>
  <c r="A4460" i="12"/>
  <c r="A4458" i="12"/>
  <c r="A4457" i="12"/>
  <c r="A4456" i="12"/>
  <c r="A4454" i="12"/>
  <c r="A4453" i="12"/>
  <c r="A4452" i="12"/>
  <c r="A4450" i="12"/>
  <c r="A4449" i="12"/>
  <c r="A4448" i="12"/>
  <c r="A4446" i="12"/>
  <c r="A4445" i="12"/>
  <c r="A4444" i="12"/>
  <c r="A4442" i="12"/>
  <c r="A4441" i="12"/>
  <c r="A4440" i="12"/>
  <c r="A4438" i="12"/>
  <c r="A4437" i="12"/>
  <c r="A4436" i="12"/>
  <c r="A4434" i="12"/>
  <c r="A4433" i="12"/>
  <c r="A4432" i="12"/>
  <c r="A4430" i="12"/>
  <c r="A4429" i="12"/>
  <c r="A4428" i="12"/>
  <c r="A4426" i="12"/>
  <c r="A4425" i="12"/>
  <c r="A4424" i="12"/>
  <c r="A4422" i="12"/>
  <c r="A4421" i="12"/>
  <c r="A4420" i="12"/>
  <c r="A4418" i="12"/>
  <c r="A4417" i="12"/>
  <c r="A4416" i="12"/>
  <c r="A4414" i="12"/>
  <c r="A4413" i="12"/>
  <c r="A4412" i="12"/>
  <c r="A4410" i="12"/>
  <c r="A4409" i="12"/>
  <c r="A4408" i="12"/>
  <c r="A4406" i="12"/>
  <c r="A4405" i="12"/>
  <c r="A4404" i="12"/>
  <c r="A4402" i="12"/>
  <c r="A4401" i="12"/>
  <c r="A4400" i="12"/>
  <c r="A4398" i="12"/>
  <c r="A4397" i="12"/>
  <c r="A4394" i="12"/>
  <c r="A4393" i="12"/>
  <c r="A4390" i="12"/>
  <c r="A4389" i="12"/>
  <c r="A4386" i="12"/>
  <c r="A4385" i="12"/>
  <c r="A4382" i="12"/>
  <c r="A4381" i="12"/>
  <c r="A4379" i="12"/>
  <c r="A4378" i="12"/>
  <c r="A4377" i="12"/>
  <c r="A4375" i="12"/>
  <c r="A4374" i="12"/>
  <c r="A4373" i="12"/>
  <c r="A4371" i="12"/>
  <c r="A4370" i="12"/>
  <c r="A4369" i="12"/>
  <c r="A4368" i="12"/>
  <c r="A4367" i="12"/>
  <c r="A4366" i="12"/>
  <c r="A4365" i="12"/>
  <c r="A4363" i="12"/>
  <c r="A4362" i="12"/>
  <c r="A4361" i="12"/>
  <c r="A4359" i="12"/>
  <c r="A4358" i="12"/>
  <c r="A4357" i="12"/>
  <c r="A4355" i="12"/>
  <c r="A4354" i="12"/>
  <c r="A4353" i="12"/>
  <c r="A4352" i="12"/>
  <c r="A4351" i="12"/>
  <c r="A4350" i="12"/>
  <c r="A4349" i="12"/>
  <c r="A4347" i="12"/>
  <c r="A4346" i="12"/>
  <c r="A4345" i="12"/>
  <c r="A4343" i="12"/>
  <c r="A4342" i="12"/>
  <c r="A4341" i="12"/>
  <c r="A4339" i="12"/>
  <c r="A4338" i="12"/>
  <c r="A4337" i="12"/>
  <c r="A4336" i="12"/>
  <c r="A4335" i="12"/>
  <c r="A4334" i="12"/>
  <c r="A4333" i="12"/>
  <c r="A4331" i="12"/>
  <c r="A4330" i="12"/>
  <c r="A4329" i="12"/>
  <c r="A4327" i="12"/>
  <c r="A4326" i="12"/>
  <c r="A4325" i="12"/>
  <c r="A4324" i="12"/>
  <c r="A4322" i="12"/>
  <c r="A4321" i="12"/>
  <c r="A4320" i="12"/>
  <c r="A4318" i="12"/>
  <c r="A4317" i="12"/>
  <c r="A4316" i="12"/>
  <c r="A4314" i="12"/>
  <c r="A4313" i="12"/>
  <c r="A4312" i="12"/>
  <c r="A4310" i="12"/>
  <c r="A4309" i="12"/>
  <c r="A4308" i="12"/>
  <c r="A4307" i="12"/>
  <c r="A4305" i="12"/>
  <c r="A4304" i="12"/>
  <c r="A4303" i="12"/>
  <c r="A4301" i="12"/>
  <c r="A4299" i="12"/>
  <c r="A4297" i="12"/>
  <c r="A4296" i="12"/>
  <c r="A4295" i="12"/>
  <c r="A4293" i="12"/>
  <c r="A4291" i="12"/>
  <c r="A4289" i="12"/>
  <c r="A4288" i="12"/>
  <c r="A4287" i="12"/>
  <c r="A4285" i="12"/>
  <c r="A4283" i="12"/>
  <c r="A4281" i="12"/>
  <c r="A4280" i="12"/>
  <c r="A4279" i="12"/>
  <c r="A4277" i="12"/>
  <c r="A4275" i="12"/>
  <c r="A4273" i="12"/>
  <c r="A4272" i="12"/>
  <c r="A4271" i="12"/>
  <c r="A4269" i="12"/>
  <c r="A4267" i="12"/>
  <c r="A4265" i="12"/>
  <c r="A4263" i="12"/>
  <c r="A4261" i="12"/>
  <c r="A4259" i="12"/>
  <c r="A4257" i="12"/>
  <c r="A4256" i="12"/>
  <c r="A4255" i="12"/>
  <c r="A4253" i="12"/>
  <c r="A4251" i="12"/>
  <c r="A4249" i="12"/>
  <c r="A4247" i="12"/>
  <c r="A4245" i="12"/>
  <c r="A4243" i="12"/>
  <c r="A4241" i="12"/>
  <c r="A4240" i="12"/>
  <c r="A4239" i="12"/>
  <c r="A4237" i="12"/>
  <c r="A4235" i="12"/>
  <c r="A4233" i="12"/>
  <c r="A4231" i="12"/>
  <c r="A4229" i="12"/>
  <c r="A4227" i="12"/>
  <c r="A4225" i="12"/>
  <c r="A4223" i="12"/>
  <c r="A4221" i="12"/>
  <c r="A4219" i="12"/>
  <c r="A4217" i="12"/>
  <c r="A4215" i="12"/>
  <c r="A4213" i="12"/>
  <c r="A4211" i="12"/>
  <c r="A4209" i="12"/>
  <c r="A4207" i="12"/>
  <c r="A4205" i="12"/>
  <c r="A4203" i="12"/>
  <c r="A4201" i="12"/>
  <c r="A4199" i="12"/>
  <c r="A4197" i="12"/>
  <c r="A4195" i="12"/>
  <c r="A4193" i="12"/>
  <c r="A4191" i="12"/>
  <c r="A4189" i="12"/>
  <c r="A4187" i="12"/>
  <c r="A4185" i="12"/>
  <c r="A4183" i="12"/>
  <c r="A4181" i="12"/>
  <c r="A4179" i="12"/>
  <c r="A4177" i="12"/>
  <c r="A4175" i="12"/>
  <c r="A4173" i="12"/>
  <c r="A4171" i="12"/>
  <c r="A4169" i="12"/>
  <c r="A4167" i="12"/>
  <c r="A4165" i="12"/>
  <c r="A4163" i="12"/>
  <c r="A4161" i="12"/>
  <c r="A4159" i="12"/>
  <c r="A4157" i="12"/>
  <c r="A4155" i="12"/>
  <c r="A4153" i="12"/>
  <c r="A4151" i="12"/>
  <c r="A4149" i="12"/>
  <c r="A4147" i="12"/>
  <c r="A4145" i="12"/>
  <c r="A4143" i="12"/>
  <c r="A4141" i="12"/>
  <c r="A4139" i="12"/>
  <c r="A4137" i="12"/>
  <c r="A4135" i="12"/>
  <c r="A4133" i="12"/>
  <c r="A4131" i="12"/>
  <c r="A4129" i="12"/>
  <c r="A4127" i="12"/>
  <c r="A4125" i="12"/>
  <c r="A4123" i="12"/>
  <c r="A4121" i="12"/>
  <c r="A4119" i="12"/>
  <c r="A4117" i="12"/>
  <c r="A4115" i="12"/>
  <c r="A4113" i="12"/>
  <c r="A4111" i="12"/>
  <c r="A4109" i="12"/>
  <c r="A4107" i="12"/>
  <c r="A4105" i="12"/>
  <c r="A4103" i="12"/>
  <c r="A4101" i="12"/>
  <c r="A4100" i="12"/>
  <c r="A4099" i="12"/>
  <c r="A4097" i="12"/>
  <c r="A4096" i="12"/>
  <c r="A4095" i="12"/>
  <c r="A4093" i="12"/>
  <c r="A4092" i="12"/>
  <c r="A4091" i="12"/>
  <c r="A4089" i="12"/>
  <c r="A4088" i="12"/>
  <c r="A4087" i="12"/>
  <c r="A4085" i="12"/>
  <c r="A4084" i="12"/>
  <c r="A4083" i="12"/>
  <c r="A4081" i="12"/>
  <c r="A4080" i="12"/>
  <c r="A4079" i="12"/>
  <c r="A4077" i="12"/>
  <c r="A4076" i="12"/>
  <c r="A4075" i="12"/>
  <c r="A4073" i="12"/>
  <c r="A4072" i="12"/>
  <c r="A4071" i="12"/>
  <c r="A4069" i="12"/>
  <c r="A4068" i="12"/>
  <c r="A4067" i="12"/>
  <c r="A4065" i="12"/>
  <c r="A4064" i="12"/>
  <c r="A4063" i="12"/>
  <c r="A4061" i="12"/>
  <c r="A4060" i="12"/>
  <c r="A4059" i="12"/>
  <c r="A4057" i="12"/>
  <c r="A4056" i="12"/>
  <c r="A4055" i="12"/>
  <c r="A4053" i="12"/>
  <c r="A4052" i="12"/>
  <c r="A4051" i="12"/>
  <c r="A4049" i="12"/>
  <c r="A4048" i="12"/>
  <c r="A4047" i="12"/>
  <c r="A4045" i="12"/>
  <c r="A4044" i="12"/>
  <c r="A4043" i="12"/>
  <c r="A4041" i="12"/>
  <c r="A4040" i="12"/>
  <c r="A4039" i="12"/>
  <c r="A4037" i="12"/>
  <c r="A4035" i="12"/>
  <c r="A4033" i="12"/>
  <c r="A4031" i="12"/>
  <c r="A4029" i="12"/>
  <c r="A4027" i="12"/>
  <c r="A4025" i="12"/>
  <c r="A4023" i="12"/>
  <c r="A4021" i="12"/>
  <c r="A4019" i="12"/>
  <c r="A4017" i="12"/>
  <c r="A4015" i="12"/>
  <c r="A4013" i="12"/>
  <c r="A4011" i="12"/>
  <c r="A4009" i="12"/>
  <c r="A4007" i="12"/>
  <c r="A4005" i="12"/>
  <c r="A4003" i="12"/>
  <c r="A4001" i="12"/>
  <c r="A3999" i="12"/>
  <c r="A3997" i="12"/>
  <c r="A3995" i="12"/>
  <c r="A3993" i="12"/>
  <c r="A3991" i="12"/>
  <c r="A3989" i="12"/>
  <c r="A3987" i="12"/>
  <c r="A3985" i="12"/>
  <c r="A3983" i="12"/>
  <c r="A3981" i="12"/>
  <c r="A3979" i="12"/>
  <c r="A3977" i="12"/>
  <c r="A3975" i="12"/>
  <c r="A3973" i="12"/>
  <c r="A3971" i="12"/>
  <c r="A3969" i="12"/>
  <c r="A3967" i="12"/>
  <c r="A3965" i="12"/>
  <c r="A3963" i="12"/>
  <c r="A3961" i="12"/>
  <c r="A3959" i="12"/>
  <c r="A3957" i="12"/>
  <c r="A3955" i="12"/>
  <c r="A3953" i="12"/>
  <c r="A3951" i="12"/>
  <c r="A3949" i="12"/>
  <c r="A3947" i="12"/>
  <c r="A3945" i="12"/>
  <c r="A3943" i="12"/>
  <c r="A3941" i="12"/>
  <c r="A3939" i="12"/>
  <c r="A3937" i="12"/>
  <c r="A3935" i="12"/>
  <c r="A3933" i="12"/>
  <c r="A3931" i="12"/>
  <c r="A3929" i="12"/>
  <c r="A3927" i="12"/>
  <c r="A3925" i="12"/>
  <c r="A3923" i="12"/>
  <c r="A3921" i="12"/>
  <c r="A3919" i="12"/>
  <c r="A3917" i="12"/>
  <c r="A3915" i="12"/>
  <c r="A3913" i="12"/>
  <c r="A3911" i="12"/>
  <c r="A3909" i="12"/>
  <c r="A3907" i="12"/>
  <c r="A3905" i="12"/>
  <c r="A3903" i="12"/>
  <c r="A3902" i="12"/>
  <c r="A3901" i="12"/>
  <c r="A3899" i="12"/>
  <c r="A3898" i="12"/>
  <c r="A3897" i="12"/>
  <c r="A3895" i="12"/>
  <c r="A3894" i="12"/>
  <c r="A3893" i="12"/>
  <c r="A3891" i="12"/>
  <c r="A3890" i="12"/>
  <c r="A3889" i="12"/>
  <c r="A3887" i="12"/>
  <c r="A3886" i="12"/>
  <c r="A3885" i="12"/>
  <c r="A3883" i="12"/>
  <c r="A3882" i="12"/>
  <c r="A3881" i="12"/>
  <c r="A3879" i="12"/>
  <c r="A3878" i="12"/>
  <c r="A3877" i="12"/>
  <c r="A3875" i="12"/>
  <c r="A3874" i="12"/>
  <c r="A3873" i="12"/>
  <c r="A3871" i="12"/>
  <c r="A3870" i="12"/>
  <c r="A3869" i="12"/>
  <c r="A3867" i="12"/>
  <c r="A3866" i="12"/>
  <c r="A3865" i="12"/>
  <c r="A3863" i="12"/>
  <c r="A3862" i="12"/>
  <c r="A3861" i="12"/>
  <c r="A3859" i="12"/>
  <c r="A3858" i="12"/>
  <c r="A3857" i="12"/>
  <c r="A3855" i="12"/>
  <c r="A3854" i="12"/>
  <c r="A3853" i="12"/>
  <c r="A3851" i="12"/>
  <c r="A3850" i="12"/>
  <c r="A3849" i="12"/>
  <c r="A3847" i="12"/>
  <c r="A3846" i="12"/>
  <c r="A3845" i="12"/>
  <c r="A3843" i="12"/>
  <c r="A3842" i="12"/>
  <c r="A3841" i="12"/>
  <c r="A3839" i="12"/>
  <c r="A3838" i="12"/>
  <c r="A3837" i="12"/>
  <c r="A3835" i="12"/>
  <c r="A3834" i="12"/>
  <c r="A3833" i="12"/>
  <c r="A3831" i="12"/>
  <c r="A3830" i="12"/>
  <c r="A3829" i="12"/>
  <c r="A3828" i="12"/>
  <c r="A3827" i="12"/>
  <c r="A3826" i="12"/>
  <c r="A3823" i="12"/>
  <c r="A3822" i="12"/>
  <c r="A3819" i="12"/>
  <c r="A3818" i="12"/>
  <c r="A3817" i="12"/>
  <c r="A3815" i="12"/>
  <c r="A3814" i="12"/>
  <c r="A3811" i="12"/>
  <c r="A3810" i="12"/>
  <c r="A3807" i="12"/>
  <c r="A3806" i="12"/>
  <c r="A3803" i="12"/>
  <c r="A3802" i="12"/>
  <c r="A3801" i="12"/>
  <c r="A3799" i="12"/>
  <c r="A3798" i="12"/>
  <c r="A3795" i="12"/>
  <c r="A3794" i="12"/>
  <c r="A3791" i="12"/>
  <c r="A3790" i="12"/>
  <c r="A3787" i="12"/>
  <c r="A3786" i="12"/>
  <c r="A3785" i="12"/>
  <c r="A3783" i="12"/>
  <c r="A3782" i="12"/>
  <c r="A3779" i="12"/>
  <c r="A3778" i="12"/>
  <c r="A3775" i="12"/>
  <c r="A3774" i="12"/>
  <c r="A3771" i="12"/>
  <c r="A3770" i="12"/>
  <c r="A3769" i="12"/>
  <c r="A3767" i="12"/>
  <c r="A3766" i="12"/>
  <c r="A3763" i="12"/>
  <c r="A3762" i="12"/>
  <c r="A3759" i="12"/>
  <c r="A3758" i="12"/>
  <c r="A3755" i="12"/>
  <c r="A3754" i="12"/>
  <c r="A3753" i="12"/>
  <c r="A3751" i="12"/>
  <c r="A3750" i="12"/>
  <c r="A3747" i="12"/>
  <c r="A3746" i="12"/>
  <c r="A3743" i="12"/>
  <c r="A3742" i="12"/>
  <c r="A3739" i="12"/>
  <c r="A3738" i="12"/>
  <c r="A3737" i="12"/>
  <c r="A3735" i="12"/>
  <c r="A3734" i="12"/>
  <c r="A3731" i="12"/>
  <c r="A3730" i="12"/>
  <c r="A3727" i="12"/>
  <c r="A3726" i="12"/>
  <c r="A3723" i="12"/>
  <c r="A3722" i="12"/>
  <c r="A3721" i="12"/>
  <c r="A3719" i="12"/>
  <c r="A3718" i="12"/>
  <c r="A3715" i="12"/>
  <c r="A3714" i="12"/>
  <c r="A3711" i="12"/>
  <c r="A3710" i="12"/>
  <c r="A3707" i="12"/>
  <c r="A3706" i="12"/>
  <c r="A3705" i="12"/>
  <c r="A3703" i="12"/>
  <c r="A3702" i="12"/>
  <c r="A3699" i="12"/>
  <c r="A3698" i="12"/>
  <c r="A3695" i="12"/>
  <c r="A3694" i="12"/>
  <c r="A3691" i="12"/>
  <c r="A3690" i="12"/>
  <c r="A3689" i="12"/>
  <c r="A3687" i="12"/>
  <c r="A3686" i="12"/>
  <c r="A3685" i="12"/>
  <c r="A3684" i="12"/>
  <c r="A3683" i="12"/>
  <c r="A3682" i="12"/>
  <c r="A3679" i="12"/>
  <c r="A3678" i="12"/>
  <c r="A3675" i="12"/>
  <c r="A3674" i="12"/>
  <c r="A3673" i="12"/>
  <c r="A3671" i="12"/>
  <c r="A3670" i="12"/>
  <c r="A3669" i="12"/>
  <c r="A3668" i="12"/>
  <c r="A3667" i="12"/>
  <c r="A3666" i="12"/>
  <c r="A3663" i="12"/>
  <c r="A3662" i="12"/>
  <c r="A3659" i="12"/>
  <c r="A3658" i="12"/>
  <c r="A3657" i="12"/>
  <c r="A3655" i="12"/>
  <c r="A3654" i="12"/>
  <c r="A3653" i="12"/>
  <c r="A3652" i="12"/>
  <c r="A3651" i="12"/>
  <c r="A3650" i="12"/>
  <c r="A3647" i="12"/>
  <c r="A3646" i="12"/>
  <c r="A3643" i="12"/>
  <c r="A3642" i="12"/>
  <c r="A3641" i="12"/>
  <c r="A3639" i="12"/>
  <c r="A3638" i="12"/>
  <c r="A3637" i="12"/>
  <c r="A3636" i="12"/>
  <c r="A3635" i="12"/>
  <c r="A3634" i="12"/>
  <c r="A3631" i="12"/>
  <c r="A3630" i="12"/>
  <c r="A3627" i="12"/>
  <c r="A3626" i="12"/>
  <c r="A3625" i="12"/>
  <c r="A3623" i="12"/>
  <c r="A3622" i="12"/>
  <c r="A3621" i="12"/>
  <c r="A3620" i="12"/>
  <c r="A3619" i="12"/>
  <c r="A3618" i="12"/>
  <c r="A3615" i="12"/>
  <c r="A3614" i="12"/>
  <c r="A3611" i="12"/>
  <c r="A3610" i="12"/>
  <c r="A3609" i="12"/>
  <c r="A3607" i="12"/>
  <c r="A3606" i="12"/>
  <c r="A3605" i="12"/>
  <c r="A3604" i="12"/>
  <c r="A3603" i="12"/>
  <c r="A3602" i="12"/>
  <c r="A3599" i="12"/>
  <c r="A3598" i="12"/>
  <c r="A3595" i="12"/>
  <c r="A3594" i="12"/>
  <c r="A3593" i="12"/>
  <c r="A3591" i="12"/>
  <c r="A3590" i="12"/>
  <c r="A3589" i="12"/>
  <c r="A3588" i="12"/>
  <c r="A3587" i="12"/>
  <c r="A3586" i="12"/>
  <c r="A3583" i="12"/>
  <c r="A3582" i="12"/>
  <c r="A3579" i="12"/>
  <c r="A3578" i="12"/>
  <c r="A3577" i="12"/>
  <c r="A3575" i="12"/>
  <c r="A3574" i="12"/>
  <c r="A3573" i="12"/>
  <c r="A3572" i="12"/>
  <c r="A3571" i="12"/>
  <c r="A3570" i="12"/>
  <c r="A3567" i="12"/>
  <c r="A3566" i="12"/>
  <c r="A3563" i="12"/>
  <c r="A3562" i="12"/>
  <c r="A3561" i="12"/>
  <c r="A3559" i="12"/>
  <c r="A3558" i="12"/>
  <c r="A3557" i="12"/>
  <c r="A3556" i="12"/>
  <c r="A3555" i="12"/>
  <c r="A3554" i="12"/>
  <c r="A3551" i="12"/>
  <c r="A3550" i="12"/>
  <c r="A3547" i="12"/>
  <c r="A3546" i="12"/>
  <c r="A3545" i="12"/>
  <c r="A3543" i="12"/>
  <c r="A3542" i="12"/>
  <c r="A3541" i="12"/>
  <c r="A3540" i="12"/>
  <c r="A3539" i="12"/>
  <c r="A3538" i="12"/>
  <c r="A3535" i="12"/>
  <c r="A3534" i="12"/>
  <c r="A3531" i="12"/>
  <c r="A3530" i="12"/>
  <c r="A3529" i="12"/>
  <c r="A3527" i="12"/>
  <c r="A3526" i="12"/>
  <c r="A3525" i="12"/>
  <c r="A3524" i="12"/>
  <c r="A3523" i="12"/>
  <c r="A3522" i="12"/>
  <c r="A3519" i="12"/>
  <c r="A3518" i="12"/>
  <c r="A3515" i="12"/>
  <c r="A3514" i="12"/>
  <c r="A3513" i="12"/>
  <c r="A3511" i="12"/>
  <c r="A3510" i="12"/>
  <c r="A3509" i="12"/>
  <c r="A3508" i="12"/>
  <c r="A3507" i="12"/>
  <c r="A3506" i="12"/>
  <c r="A3503" i="12"/>
  <c r="A3502" i="12"/>
  <c r="A3499" i="12"/>
  <c r="A3498" i="12"/>
  <c r="A3497" i="12"/>
  <c r="A3495" i="12"/>
  <c r="A3494" i="12"/>
  <c r="A3493" i="12"/>
  <c r="A3492" i="12"/>
  <c r="A3491" i="12"/>
  <c r="A3490" i="12"/>
  <c r="A3487" i="12"/>
  <c r="A3486" i="12"/>
  <c r="A3483" i="12"/>
  <c r="A3482" i="12"/>
  <c r="A3481" i="12"/>
  <c r="A3479" i="12"/>
  <c r="A3478" i="12"/>
  <c r="A3477" i="12"/>
  <c r="A3476" i="12"/>
  <c r="A3475" i="12"/>
  <c r="A3474" i="12"/>
  <c r="A3471" i="12"/>
  <c r="A3470" i="12"/>
  <c r="A3467" i="12"/>
  <c r="A3466" i="12"/>
  <c r="A3465" i="12"/>
  <c r="A3463" i="12"/>
  <c r="A3462" i="12"/>
  <c r="A3461" i="12"/>
  <c r="A3460" i="12"/>
  <c r="A3459" i="12"/>
  <c r="A3458" i="12"/>
  <c r="A3455" i="12"/>
  <c r="A3454" i="12"/>
  <c r="A3451" i="12"/>
  <c r="A3450" i="12"/>
  <c r="A3449" i="12"/>
  <c r="A3447" i="12"/>
  <c r="A3446" i="12"/>
  <c r="A3445" i="12"/>
  <c r="A3444" i="12"/>
  <c r="A3443" i="12"/>
  <c r="A3442" i="12"/>
  <c r="A3439" i="12"/>
  <c r="A3438" i="12"/>
  <c r="A3435" i="12"/>
  <c r="A3434" i="12"/>
  <c r="A3433" i="12"/>
  <c r="A3431" i="12"/>
  <c r="A3430" i="12"/>
  <c r="A3429" i="12"/>
  <c r="A3428" i="12"/>
  <c r="A3427" i="12"/>
  <c r="A3426" i="12"/>
  <c r="A3423" i="12"/>
  <c r="A3422" i="12"/>
  <c r="A3419" i="12"/>
  <c r="A3418" i="12"/>
  <c r="A3417" i="12"/>
  <c r="A3415" i="12"/>
  <c r="A3414" i="12"/>
  <c r="A3411" i="12"/>
  <c r="A3410" i="12"/>
  <c r="A3407" i="12"/>
  <c r="A3406" i="12"/>
  <c r="A3403" i="12"/>
  <c r="A3402" i="12"/>
  <c r="A3399" i="12"/>
  <c r="A3398" i="12"/>
  <c r="A3395" i="12"/>
  <c r="A3394" i="12"/>
  <c r="A3391" i="12"/>
  <c r="A3390" i="12"/>
  <c r="A3387" i="12"/>
  <c r="A3386" i="12"/>
  <c r="A3383" i="12"/>
  <c r="A3382" i="12"/>
  <c r="A3379" i="12"/>
  <c r="A3378" i="12"/>
  <c r="A3375" i="12"/>
  <c r="A3374" i="12"/>
  <c r="A3371" i="12"/>
  <c r="A3370" i="12"/>
  <c r="A3367" i="12"/>
  <c r="A3366" i="12"/>
  <c r="A3363" i="12"/>
  <c r="A3362" i="12"/>
  <c r="A3359" i="12"/>
  <c r="A3358" i="12"/>
  <c r="A3355" i="12"/>
  <c r="A3354" i="12"/>
  <c r="A3351" i="12"/>
  <c r="A3350" i="12"/>
  <c r="A3347" i="12"/>
  <c r="A3346" i="12"/>
  <c r="A3343" i="12"/>
  <c r="A3342" i="12"/>
  <c r="A3339" i="12"/>
  <c r="A3338" i="12"/>
  <c r="A3335" i="12"/>
  <c r="A3334" i="12"/>
  <c r="A3331" i="12"/>
  <c r="A3330" i="12"/>
  <c r="A3327" i="12"/>
  <c r="A3326" i="12"/>
  <c r="A3323" i="12"/>
  <c r="A3322" i="12"/>
  <c r="A3319" i="12"/>
  <c r="A3318" i="12"/>
  <c r="A3315" i="12"/>
  <c r="A3314" i="12"/>
  <c r="A3311" i="12"/>
  <c r="A3310" i="12"/>
  <c r="A3307" i="12"/>
  <c r="A3306" i="12"/>
  <c r="A3303" i="12"/>
  <c r="A3302" i="12"/>
  <c r="A3299" i="12"/>
  <c r="A3298" i="12"/>
  <c r="A3295" i="12"/>
  <c r="A3294" i="12"/>
  <c r="A3291" i="12"/>
  <c r="A3290" i="12"/>
  <c r="A3287" i="12"/>
  <c r="A3286" i="12"/>
  <c r="A3283" i="12"/>
  <c r="A3282" i="12"/>
  <c r="A3279" i="12"/>
  <c r="A3278" i="12"/>
  <c r="A3275" i="12"/>
  <c r="A3274" i="12"/>
  <c r="A3271" i="12"/>
  <c r="A3270" i="12"/>
  <c r="A3267" i="12"/>
  <c r="A3266" i="12"/>
  <c r="A3263" i="12"/>
  <c r="A3262" i="12"/>
  <c r="A3259" i="12"/>
  <c r="A3258" i="12"/>
  <c r="A3255" i="12"/>
  <c r="A3254" i="12"/>
  <c r="A3251" i="12"/>
  <c r="A3250" i="12"/>
  <c r="A3247" i="12"/>
  <c r="A3246" i="12"/>
  <c r="A3244" i="12"/>
  <c r="A3242" i="12"/>
  <c r="A3241" i="12"/>
  <c r="A3238" i="12"/>
  <c r="A3237" i="12"/>
  <c r="A3236" i="12"/>
  <c r="A3234" i="12"/>
  <c r="A3233" i="12"/>
  <c r="A3230" i="12"/>
  <c r="A3229" i="12"/>
  <c r="A3228" i="12"/>
  <c r="A3226" i="12"/>
  <c r="A3225" i="12"/>
  <c r="A3222" i="12"/>
  <c r="A3221" i="12"/>
  <c r="A3220" i="12"/>
  <c r="A3218" i="12"/>
  <c r="A3217" i="12"/>
  <c r="A3214" i="12"/>
  <c r="A3213" i="12"/>
  <c r="A3212" i="12"/>
  <c r="A3210" i="12"/>
  <c r="A3209" i="12"/>
  <c r="A3206" i="12"/>
  <c r="A3205" i="12"/>
  <c r="A3204" i="12"/>
  <c r="A3202" i="12"/>
  <c r="A3201" i="12"/>
  <c r="A3198" i="12"/>
  <c r="A3197" i="12"/>
  <c r="A3196" i="12"/>
  <c r="A3194" i="12"/>
  <c r="A3193" i="12"/>
  <c r="A3190" i="12"/>
  <c r="A3189" i="12"/>
  <c r="A3188" i="12"/>
  <c r="A3186" i="12"/>
  <c r="A3185" i="12"/>
  <c r="A3182" i="12"/>
  <c r="A3181" i="12"/>
  <c r="A3180" i="12"/>
  <c r="A3178" i="12"/>
  <c r="A3177" i="12"/>
  <c r="A3174" i="12"/>
  <c r="A3173" i="12"/>
  <c r="A3172" i="12"/>
  <c r="A3170" i="12"/>
  <c r="A3169" i="12"/>
  <c r="A3166" i="12"/>
  <c r="A3165" i="12"/>
  <c r="A3164" i="12"/>
  <c r="A3162" i="12"/>
  <c r="A3161" i="12"/>
  <c r="A3158" i="12"/>
  <c r="A3157" i="12"/>
  <c r="A3156" i="12"/>
  <c r="A3154" i="12"/>
  <c r="A3153" i="12"/>
  <c r="A3150" i="12"/>
  <c r="A3149" i="12"/>
  <c r="A3148" i="12"/>
  <c r="A3146" i="12"/>
  <c r="A3145" i="12"/>
  <c r="A3142" i="12"/>
  <c r="A3141" i="12"/>
  <c r="A3140" i="12"/>
  <c r="A3138" i="12"/>
  <c r="A3137" i="12"/>
  <c r="A3134" i="12"/>
  <c r="A3133" i="12"/>
  <c r="A3132" i="12"/>
  <c r="A3130" i="12"/>
  <c r="A3129" i="12"/>
  <c r="A3126" i="12"/>
  <c r="A3125" i="12"/>
  <c r="A3124" i="12"/>
  <c r="A3122" i="12"/>
  <c r="A3121" i="12"/>
  <c r="A3118" i="12"/>
  <c r="A3117" i="12"/>
  <c r="A3116" i="12"/>
  <c r="A3114" i="12"/>
  <c r="A3113" i="12"/>
  <c r="A3109" i="12"/>
  <c r="A3108" i="12"/>
  <c r="A3106" i="12"/>
  <c r="A3105" i="12"/>
  <c r="A3102" i="12"/>
  <c r="A3101" i="12"/>
  <c r="A3100" i="12"/>
  <c r="A3098" i="12"/>
  <c r="A3097" i="12"/>
  <c r="A3094" i="12"/>
  <c r="A3093" i="12"/>
  <c r="A3092" i="12"/>
  <c r="A3090" i="12"/>
  <c r="A3089" i="12"/>
  <c r="A3086" i="12"/>
  <c r="A3085" i="12"/>
  <c r="A3084" i="12"/>
  <c r="A3082" i="12"/>
  <c r="A3081" i="12"/>
  <c r="A3078" i="12"/>
  <c r="A3077" i="12"/>
  <c r="A3076" i="12"/>
  <c r="A3074" i="12"/>
  <c r="A3073" i="12"/>
  <c r="A3070" i="12"/>
  <c r="A3069" i="12"/>
  <c r="A3068" i="12"/>
  <c r="A3066" i="12"/>
  <c r="A3065" i="12"/>
  <c r="A3062" i="12"/>
  <c r="A3061" i="12"/>
  <c r="A3060" i="12"/>
  <c r="A3058" i="12"/>
  <c r="A3057" i="12"/>
  <c r="A3054" i="12"/>
  <c r="A3053" i="12"/>
  <c r="A3052" i="12"/>
  <c r="A3050" i="12"/>
  <c r="A3049" i="12"/>
  <c r="A3048" i="12"/>
  <c r="A3046" i="12"/>
  <c r="A3045" i="12"/>
  <c r="A3044" i="12"/>
  <c r="A3042" i="12"/>
  <c r="A3041" i="12"/>
  <c r="A3038" i="12"/>
  <c r="A3037" i="12"/>
  <c r="A3036" i="12"/>
  <c r="A3034" i="12"/>
  <c r="A3033" i="12"/>
  <c r="A3032" i="12"/>
  <c r="A3030" i="12"/>
  <c r="A3029" i="12"/>
  <c r="A3028" i="12"/>
  <c r="A3026" i="12"/>
  <c r="A3025" i="12"/>
  <c r="A3023" i="12"/>
  <c r="A3022" i="12"/>
  <c r="A3021" i="12"/>
  <c r="A3020" i="12"/>
  <c r="A3018" i="12"/>
  <c r="A3017" i="12"/>
  <c r="A3016" i="12"/>
  <c r="A3014" i="12"/>
  <c r="A3013" i="12"/>
  <c r="A3012" i="12"/>
  <c r="A3010" i="12"/>
  <c r="A3009" i="12"/>
  <c r="A3006" i="12"/>
  <c r="A3005" i="12"/>
  <c r="A3004" i="12"/>
  <c r="A3002" i="12"/>
  <c r="A3001" i="12"/>
  <c r="A3000" i="12"/>
  <c r="A2999" i="12"/>
  <c r="A2998" i="12"/>
  <c r="A2997" i="12"/>
  <c r="A2996" i="12"/>
  <c r="A2994" i="12"/>
  <c r="A2993" i="12"/>
  <c r="A2990" i="12"/>
  <c r="A2989" i="12"/>
  <c r="A2988" i="12"/>
  <c r="A2986" i="12"/>
  <c r="A2985" i="12"/>
  <c r="A2984" i="12"/>
  <c r="A2982" i="12"/>
  <c r="A2981" i="12"/>
  <c r="A2980" i="12"/>
  <c r="A2978" i="12"/>
  <c r="A2977" i="12"/>
  <c r="A2974" i="12"/>
  <c r="A2973" i="12"/>
  <c r="A2972" i="12"/>
  <c r="A2970" i="12"/>
  <c r="A2969" i="12"/>
  <c r="A2968" i="12"/>
  <c r="A2966" i="12"/>
  <c r="A2965" i="12"/>
  <c r="A2964" i="12"/>
  <c r="A2962" i="12"/>
  <c r="A2961" i="12"/>
  <c r="A2959" i="12"/>
  <c r="A2958" i="12"/>
  <c r="A2957" i="12"/>
  <c r="A2956" i="12"/>
  <c r="A2954" i="12"/>
  <c r="A2953" i="12"/>
  <c r="A2952" i="12"/>
  <c r="A2950" i="12"/>
  <c r="A2949" i="12"/>
  <c r="A2948" i="12"/>
  <c r="A2946" i="12"/>
  <c r="A2945" i="12"/>
  <c r="A2942" i="12"/>
  <c r="A2941" i="12"/>
  <c r="A2940" i="12"/>
  <c r="A2938" i="12"/>
  <c r="A2937" i="12"/>
  <c r="A2936" i="12"/>
  <c r="A2935" i="12"/>
  <c r="A2934" i="12"/>
  <c r="A2933" i="12"/>
  <c r="A2932" i="12"/>
  <c r="A2930" i="12"/>
  <c r="A2929" i="12"/>
  <c r="A2926" i="12"/>
  <c r="A2925" i="12"/>
  <c r="A2924" i="12"/>
  <c r="A2922" i="12"/>
  <c r="A2921" i="12"/>
  <c r="A2920" i="12"/>
  <c r="A2918" i="12"/>
  <c r="A2917" i="12"/>
  <c r="A2916" i="12"/>
  <c r="A2914" i="12"/>
  <c r="A2913" i="12"/>
  <c r="A2910" i="12"/>
  <c r="A2909" i="12"/>
  <c r="A2908" i="12"/>
  <c r="A2906" i="12"/>
  <c r="A2905" i="12"/>
  <c r="A2904" i="12"/>
  <c r="A2902" i="12"/>
  <c r="A2901" i="12"/>
  <c r="A2900" i="12"/>
  <c r="A2898" i="12"/>
  <c r="A2897" i="12"/>
  <c r="A2895" i="12"/>
  <c r="A2894" i="12"/>
  <c r="A2893" i="12"/>
  <c r="A2892" i="12"/>
  <c r="A2890" i="12"/>
  <c r="A2889" i="12"/>
  <c r="A2888" i="12"/>
  <c r="A2886" i="12"/>
  <c r="A2885" i="12"/>
  <c r="A2884" i="12"/>
  <c r="A2878" i="12"/>
  <c r="A2877" i="12"/>
  <c r="A2874" i="12"/>
  <c r="A2873" i="12"/>
  <c r="A2871" i="12"/>
  <c r="A2870" i="12"/>
  <c r="A2869" i="12"/>
  <c r="A2866" i="12"/>
  <c r="A2865" i="12"/>
  <c r="A2860" i="12"/>
  <c r="A2858" i="12"/>
  <c r="A2857" i="12"/>
  <c r="A2856" i="12"/>
  <c r="A2854" i="12"/>
  <c r="A2853" i="12"/>
  <c r="A2852" i="12"/>
  <c r="A2850" i="12"/>
  <c r="A2849" i="12"/>
  <c r="A2846" i="12"/>
  <c r="A2845" i="12"/>
  <c r="A2844" i="12"/>
  <c r="A2842" i="12"/>
  <c r="A2841" i="12"/>
  <c r="A2840" i="12"/>
  <c r="A2838" i="12"/>
  <c r="A2837" i="12"/>
  <c r="A2836" i="12"/>
  <c r="A2834" i="12"/>
  <c r="A2833" i="12"/>
  <c r="A2831" i="12"/>
  <c r="A2830" i="12"/>
  <c r="A2829" i="12"/>
  <c r="A2828" i="12"/>
  <c r="A2826" i="12"/>
  <c r="A2825" i="12"/>
  <c r="A2824" i="12"/>
  <c r="A2822" i="12"/>
  <c r="A2821" i="12"/>
  <c r="A2820" i="12"/>
  <c r="A2818" i="12"/>
  <c r="A2817" i="12"/>
  <c r="A2814" i="12"/>
  <c r="A2813" i="12"/>
  <c r="A2812" i="12"/>
  <c r="A2810" i="12"/>
  <c r="A2809" i="12"/>
  <c r="A2808" i="12"/>
  <c r="A2807" i="12"/>
  <c r="A2806" i="12"/>
  <c r="A2805" i="12"/>
  <c r="A2804" i="12"/>
  <c r="A2802" i="12"/>
  <c r="A2801" i="12"/>
  <c r="A2800" i="12"/>
  <c r="A2798" i="12"/>
  <c r="A2797" i="12"/>
  <c r="A2796" i="12"/>
  <c r="A2794" i="12"/>
  <c r="A2793" i="12"/>
  <c r="A2792" i="12"/>
  <c r="A2790" i="12"/>
  <c r="A2789" i="12"/>
  <c r="A2788" i="12"/>
  <c r="A2786" i="12"/>
  <c r="A2785" i="12"/>
  <c r="A2784" i="12"/>
  <c r="A2782" i="12"/>
  <c r="A2781" i="12"/>
  <c r="A2780" i="12"/>
  <c r="A2778" i="12"/>
  <c r="A2777" i="12"/>
  <c r="A2776" i="12"/>
  <c r="A2774" i="12"/>
  <c r="A2773" i="12"/>
  <c r="A2772" i="12"/>
  <c r="A2770" i="12"/>
  <c r="A2769" i="12"/>
  <c r="A2768" i="12"/>
  <c r="A2766" i="12"/>
  <c r="A2765" i="12"/>
  <c r="A2764" i="12"/>
  <c r="A2762" i="12"/>
  <c r="A2761" i="12"/>
  <c r="A2760" i="12"/>
  <c r="A2758" i="12"/>
  <c r="A2757" i="12"/>
  <c r="A2756" i="12"/>
  <c r="A2754" i="12"/>
  <c r="A2753" i="12"/>
  <c r="A2752" i="12"/>
  <c r="A2750" i="12"/>
  <c r="A2749" i="12"/>
  <c r="A2748" i="12"/>
  <c r="A2746" i="12"/>
  <c r="A2745" i="12"/>
  <c r="A2744" i="12"/>
  <c r="A2742" i="12"/>
  <c r="A2741" i="12"/>
  <c r="A2740" i="12"/>
  <c r="A2738" i="12"/>
  <c r="A2737" i="12"/>
  <c r="A2736" i="12"/>
  <c r="A2734" i="12"/>
  <c r="A2733" i="12"/>
  <c r="A2732" i="12"/>
  <c r="A2730" i="12"/>
  <c r="A2729" i="12"/>
  <c r="A2728" i="12"/>
  <c r="A2726" i="12"/>
  <c r="A2725" i="12"/>
  <c r="A2724" i="12"/>
  <c r="A2722" i="12"/>
  <c r="A2721" i="12"/>
  <c r="A2720" i="12"/>
  <c r="A2718" i="12"/>
  <c r="A2717" i="12"/>
  <c r="A2716" i="12"/>
  <c r="A2714" i="12"/>
  <c r="A2713" i="12"/>
  <c r="A2712" i="12"/>
  <c r="A2710" i="12"/>
  <c r="A2709" i="12"/>
  <c r="A2708" i="12"/>
  <c r="A2706" i="12"/>
  <c r="A2705" i="12"/>
  <c r="A2704" i="12"/>
  <c r="A2702" i="12"/>
  <c r="A2701" i="12"/>
  <c r="A2700" i="12"/>
  <c r="A2698" i="12"/>
  <c r="A2697" i="12"/>
  <c r="A2696" i="12"/>
  <c r="A2694" i="12"/>
  <c r="A2693" i="12"/>
  <c r="A2692" i="12"/>
  <c r="A2690" i="12"/>
  <c r="A2689" i="12"/>
  <c r="A2688" i="12"/>
  <c r="A2686" i="12"/>
  <c r="A2685" i="12"/>
  <c r="A2684" i="12"/>
  <c r="A2682" i="12"/>
  <c r="A2681" i="12"/>
  <c r="A2680" i="12"/>
  <c r="A2678" i="12"/>
  <c r="A2677" i="12"/>
  <c r="A2676" i="12"/>
  <c r="A2674" i="12"/>
  <c r="A2673" i="12"/>
  <c r="A2672" i="12"/>
  <c r="A2670" i="12"/>
  <c r="A2669" i="12"/>
  <c r="A2668" i="12"/>
  <c r="A2666" i="12"/>
  <c r="A2665" i="12"/>
  <c r="A2664" i="12"/>
  <c r="A2662" i="12"/>
  <c r="A2661" i="12"/>
  <c r="A2660" i="12"/>
  <c r="A2658" i="12"/>
  <c r="A2657" i="12"/>
  <c r="A2656" i="12"/>
  <c r="A2654" i="12"/>
  <c r="A2653" i="12"/>
  <c r="A2652" i="12"/>
  <c r="A2650" i="12"/>
  <c r="A2649" i="12"/>
  <c r="A2648" i="12"/>
  <c r="A2646" i="12"/>
  <c r="A2645" i="12"/>
  <c r="A2644" i="12"/>
  <c r="A2642" i="12"/>
  <c r="A2641" i="12"/>
  <c r="A2640" i="12"/>
  <c r="A2638" i="12"/>
  <c r="A2637" i="12"/>
  <c r="A2636" i="12"/>
  <c r="A2634" i="12"/>
  <c r="A2633" i="12"/>
  <c r="A2632" i="12"/>
  <c r="A2630" i="12"/>
  <c r="A2629" i="12"/>
  <c r="A2628" i="12"/>
  <c r="A2626" i="12"/>
  <c r="A2625" i="12"/>
  <c r="A2624" i="12"/>
  <c r="A2622" i="12"/>
  <c r="A2621" i="12"/>
  <c r="A2620" i="12"/>
  <c r="A2618" i="12"/>
  <c r="A2617" i="12"/>
  <c r="A2616" i="12"/>
  <c r="A2614" i="12"/>
  <c r="A2613" i="12"/>
  <c r="A2612" i="12"/>
  <c r="A2610" i="12"/>
  <c r="A2609" i="12"/>
  <c r="A2608" i="12"/>
  <c r="A2606" i="12"/>
  <c r="A2605" i="12"/>
  <c r="A2604" i="12"/>
  <c r="A2602" i="12"/>
  <c r="A2601" i="12"/>
  <c r="A2600" i="12"/>
  <c r="A2598" i="12"/>
  <c r="A2597" i="12"/>
  <c r="A2596" i="12"/>
  <c r="A2594" i="12"/>
  <c r="A2593" i="12"/>
  <c r="A2592" i="12"/>
  <c r="A2590" i="12"/>
  <c r="A2589" i="12"/>
  <c r="A2588" i="12"/>
  <c r="A2586" i="12"/>
  <c r="A2585" i="12"/>
  <c r="A2584" i="12"/>
  <c r="A2582" i="12"/>
  <c r="A2581" i="12"/>
  <c r="A2580" i="12"/>
  <c r="A2578" i="12"/>
  <c r="A2577" i="12"/>
  <c r="A2576" i="12"/>
  <c r="A2574" i="12"/>
  <c r="A2573" i="12"/>
  <c r="A2572" i="12"/>
  <c r="A2570" i="12"/>
  <c r="A2569" i="12"/>
  <c r="A2568" i="12"/>
  <c r="A2566" i="12"/>
  <c r="A2565" i="12"/>
  <c r="A2564" i="12"/>
  <c r="A2562" i="12"/>
  <c r="A2561" i="12"/>
  <c r="A2560" i="12"/>
  <c r="A2558" i="12"/>
  <c r="A2557" i="12"/>
  <c r="A2556" i="12"/>
  <c r="A2554" i="12"/>
  <c r="A2553" i="12"/>
  <c r="A2552" i="12"/>
  <c r="A2550" i="12"/>
  <c r="A2549" i="12"/>
  <c r="A2548" i="12"/>
  <c r="A2546" i="12"/>
  <c r="A2545" i="12"/>
  <c r="A2544" i="12"/>
  <c r="A2542" i="12"/>
  <c r="A2541" i="12"/>
  <c r="A2540" i="12"/>
  <c r="A2538" i="12"/>
  <c r="A2537" i="12"/>
  <c r="A2536" i="12"/>
  <c r="A2534" i="12"/>
  <c r="A2533" i="12"/>
  <c r="A2532" i="12"/>
  <c r="A2530" i="12"/>
  <c r="A2529" i="12"/>
  <c r="A2528" i="12"/>
  <c r="A2526" i="12"/>
  <c r="A2525" i="12"/>
  <c r="A2524" i="12"/>
  <c r="A2522" i="12"/>
  <c r="A2521" i="12"/>
  <c r="A2520" i="12"/>
  <c r="A2518" i="12"/>
  <c r="A2517" i="12"/>
  <c r="A2516" i="12"/>
  <c r="A2514" i="12"/>
  <c r="A2513" i="12"/>
  <c r="A2512" i="12"/>
  <c r="A2510" i="12"/>
  <c r="A2509" i="12"/>
  <c r="A2508" i="12"/>
  <c r="A2506" i="12"/>
  <c r="A2505" i="12"/>
  <c r="A2504" i="12"/>
  <c r="A2502" i="12"/>
  <c r="A2501" i="12"/>
  <c r="A2500" i="12"/>
  <c r="A2498" i="12"/>
  <c r="A2497" i="12"/>
  <c r="A2496" i="12"/>
  <c r="A2494" i="12"/>
  <c r="A2493" i="12"/>
  <c r="A2492" i="12"/>
  <c r="A2490" i="12"/>
  <c r="A2489" i="12"/>
  <c r="A2488" i="12"/>
  <c r="A2486" i="12"/>
  <c r="A2485" i="12"/>
  <c r="A2484" i="12"/>
  <c r="A2482" i="12"/>
  <c r="A2481" i="12"/>
  <c r="A2480" i="12"/>
  <c r="A2476" i="12"/>
  <c r="A2474" i="12"/>
  <c r="A2473" i="12"/>
  <c r="A2472" i="12"/>
  <c r="A2470" i="12"/>
  <c r="A2469" i="12"/>
  <c r="A2468" i="12"/>
  <c r="A2466" i="12"/>
  <c r="A2465" i="12"/>
  <c r="A2464" i="12"/>
  <c r="A2460" i="12"/>
  <c r="A2457" i="12"/>
  <c r="A2456" i="12"/>
  <c r="A2454" i="12"/>
  <c r="A2453" i="12"/>
  <c r="A2452" i="12"/>
  <c r="A2450" i="12"/>
  <c r="A2449" i="12"/>
  <c r="A2446" i="12"/>
  <c r="A2445" i="12"/>
  <c r="A2442" i="12"/>
  <c r="A2441" i="12"/>
  <c r="A2438" i="12"/>
  <c r="A2437" i="12"/>
  <c r="A2434" i="12"/>
  <c r="A2433" i="12"/>
  <c r="A2430" i="12"/>
  <c r="A2429" i="12"/>
  <c r="A2426" i="12"/>
  <c r="A2425" i="12"/>
  <c r="A2422" i="12"/>
  <c r="A2421" i="12"/>
  <c r="A2420" i="12"/>
  <c r="A2416" i="12"/>
  <c r="A2414" i="12"/>
  <c r="A2413" i="12"/>
  <c r="A2412" i="12"/>
  <c r="A2408" i="12"/>
  <c r="A2406" i="12"/>
  <c r="A2405" i="12"/>
  <c r="A2404" i="12"/>
  <c r="A2400" i="12"/>
  <c r="A2398" i="12"/>
  <c r="A2397" i="12"/>
  <c r="A2396" i="12"/>
  <c r="A2392" i="12"/>
  <c r="A2390" i="12"/>
  <c r="A2389" i="12"/>
  <c r="A2388" i="12"/>
  <c r="A2386" i="12"/>
  <c r="A2385" i="12"/>
  <c r="A2384" i="12"/>
  <c r="A2382" i="12"/>
  <c r="A2381" i="12"/>
  <c r="A2380" i="12"/>
  <c r="A2378" i="12"/>
  <c r="A2377" i="12"/>
  <c r="A2376" i="12"/>
  <c r="A2374" i="12"/>
  <c r="A2373" i="12"/>
  <c r="A2372" i="12"/>
  <c r="A2370" i="12"/>
  <c r="A2369" i="12"/>
  <c r="A2368" i="12"/>
  <c r="A2366" i="12"/>
  <c r="A2365" i="12"/>
  <c r="A2364" i="12"/>
  <c r="A2362" i="12"/>
  <c r="A2361" i="12"/>
  <c r="A2360" i="12"/>
  <c r="A2358" i="12"/>
  <c r="A2357" i="12"/>
  <c r="A2356" i="12"/>
  <c r="A2352" i="12"/>
  <c r="A2350" i="12"/>
  <c r="A2349" i="12"/>
  <c r="A2348" i="12"/>
  <c r="A2346" i="12"/>
  <c r="A2345" i="12"/>
  <c r="A2344" i="12"/>
  <c r="A2342" i="12"/>
  <c r="A2341" i="12"/>
  <c r="A2340" i="12"/>
  <c r="A2336" i="12"/>
  <c r="A2334" i="12"/>
  <c r="A2333" i="12"/>
  <c r="A2332" i="12"/>
  <c r="A2330" i="12"/>
  <c r="A2329" i="12"/>
  <c r="A2328" i="12"/>
  <c r="A2326" i="12"/>
  <c r="A2325" i="12"/>
  <c r="A2322" i="12"/>
  <c r="A2321" i="12"/>
  <c r="A2318" i="12"/>
  <c r="A2317" i="12"/>
  <c r="A2314" i="12"/>
  <c r="A2313" i="12"/>
  <c r="A2312" i="12"/>
  <c r="A2310" i="12"/>
  <c r="A2309" i="12"/>
  <c r="A2308" i="12"/>
  <c r="A2306" i="12"/>
  <c r="A2305" i="12"/>
  <c r="A2304" i="12"/>
  <c r="A2302" i="12"/>
  <c r="A2301" i="12"/>
  <c r="A2300" i="12"/>
  <c r="A2298" i="12"/>
  <c r="A2297" i="12"/>
  <c r="A2296" i="12"/>
  <c r="A2294" i="12"/>
  <c r="A2293" i="12"/>
  <c r="A2292" i="12"/>
  <c r="A2290" i="12"/>
  <c r="A2289" i="12"/>
  <c r="A2288" i="12"/>
  <c r="A2286" i="12"/>
  <c r="A2285" i="12"/>
  <c r="A2284" i="12"/>
  <c r="A2282" i="12"/>
  <c r="A2281" i="12"/>
  <c r="A2280" i="12"/>
  <c r="A2278" i="12"/>
  <c r="A2277" i="12"/>
  <c r="A2276" i="12"/>
  <c r="A2274" i="12"/>
  <c r="A2273" i="12"/>
  <c r="A2272" i="12"/>
  <c r="A2270" i="12"/>
  <c r="A2269" i="12"/>
  <c r="A2268" i="12"/>
  <c r="A2266" i="12"/>
  <c r="A2265" i="12"/>
  <c r="A2264" i="12"/>
  <c r="A2262" i="12"/>
  <c r="A2261" i="12"/>
  <c r="A2260" i="12"/>
  <c r="A2258" i="12"/>
  <c r="A2257" i="12"/>
  <c r="A2256" i="12"/>
  <c r="A2254" i="12"/>
  <c r="A2253" i="12"/>
  <c r="A2252" i="12"/>
  <c r="A2250" i="12"/>
  <c r="A2249" i="12"/>
  <c r="A2248" i="12"/>
  <c r="A2246" i="12"/>
  <c r="A2245" i="12"/>
  <c r="A2244" i="12"/>
  <c r="A2242" i="12"/>
  <c r="A2241" i="12"/>
  <c r="A2240" i="12"/>
  <c r="A2238" i="12"/>
  <c r="A2237" i="12"/>
  <c r="A2236" i="12"/>
  <c r="A2234" i="12"/>
  <c r="A2233" i="12"/>
  <c r="A2232" i="12"/>
  <c r="A2230" i="12"/>
  <c r="A2229" i="12"/>
  <c r="A2228" i="12"/>
  <c r="A2226" i="12"/>
  <c r="A2225" i="12"/>
  <c r="A2224" i="12"/>
  <c r="A2222" i="12"/>
  <c r="A2221" i="12"/>
  <c r="A2220" i="12"/>
  <c r="A2218" i="12"/>
  <c r="A2217" i="12"/>
  <c r="A2216" i="12"/>
  <c r="A2214" i="12"/>
  <c r="A2213" i="12"/>
  <c r="A2212" i="12"/>
  <c r="A2210" i="12"/>
  <c r="A2209" i="12"/>
  <c r="A2208" i="12"/>
  <c r="A2206" i="12"/>
  <c r="A2205" i="12"/>
  <c r="A2204" i="12"/>
  <c r="A2202" i="12"/>
  <c r="A2201" i="12"/>
  <c r="A2200" i="12"/>
  <c r="A2198" i="12"/>
  <c r="A2196" i="12"/>
  <c r="A2194" i="12"/>
  <c r="A2192" i="12"/>
  <c r="A2190" i="12"/>
  <c r="A2188" i="12"/>
  <c r="A2182" i="12"/>
  <c r="A2180" i="12"/>
  <c r="A2178" i="12"/>
  <c r="A2176" i="12"/>
  <c r="A2174" i="12"/>
  <c r="A2172" i="12"/>
  <c r="A2168" i="12"/>
  <c r="A2166" i="12"/>
  <c r="A2165" i="12"/>
  <c r="A2164" i="12"/>
  <c r="A2160" i="12"/>
  <c r="A2158" i="12"/>
  <c r="A2157" i="12"/>
  <c r="A2156" i="12"/>
  <c r="A2152" i="12"/>
  <c r="A2150" i="12"/>
  <c r="A2149" i="12"/>
  <c r="A2148" i="12"/>
  <c r="A2144" i="12"/>
  <c r="A2142" i="12"/>
  <c r="A2141" i="12"/>
  <c r="A2140" i="12"/>
  <c r="A2136" i="12"/>
  <c r="A2134" i="12"/>
  <c r="A2133" i="12"/>
  <c r="A2132" i="12"/>
  <c r="A2128" i="12"/>
  <c r="A2124" i="12"/>
  <c r="A2120" i="12"/>
  <c r="A2116" i="12"/>
  <c r="A2112" i="12"/>
  <c r="A2108" i="12"/>
  <c r="A2104" i="12"/>
  <c r="A2100" i="12"/>
  <c r="A2096" i="12"/>
  <c r="A2092" i="12"/>
  <c r="A2088" i="12"/>
  <c r="A2084" i="12"/>
  <c r="A2080" i="12"/>
  <c r="A2076" i="12"/>
  <c r="A2072" i="12"/>
  <c r="A2070" i="12"/>
  <c r="A2069" i="12"/>
  <c r="A2068" i="12"/>
  <c r="A2064" i="12"/>
  <c r="A2062" i="12"/>
  <c r="A2061" i="12"/>
  <c r="A2060" i="12"/>
  <c r="A2058" i="12"/>
  <c r="A2057" i="12"/>
  <c r="A2056" i="12"/>
  <c r="A2054" i="12"/>
  <c r="A2053" i="12"/>
  <c r="A2052" i="12"/>
  <c r="A2050" i="12"/>
  <c r="A2049" i="12"/>
  <c r="A2048" i="12"/>
  <c r="A2046" i="12"/>
  <c r="A2045" i="12"/>
  <c r="A2044" i="12"/>
  <c r="A2042" i="12"/>
  <c r="A2041" i="12"/>
  <c r="A2040" i="12"/>
  <c r="A2038" i="12"/>
  <c r="A2037" i="12"/>
  <c r="A2036" i="12"/>
  <c r="A2034" i="12"/>
  <c r="A2033" i="12"/>
  <c r="A2032" i="12"/>
  <c r="A2030" i="12"/>
  <c r="A2029" i="12"/>
  <c r="A2028" i="12"/>
  <c r="A2026" i="12"/>
  <c r="A2025" i="12"/>
  <c r="A2024" i="12"/>
  <c r="A2022" i="12"/>
  <c r="A2021" i="12"/>
  <c r="A2020" i="12"/>
  <c r="A2018" i="12"/>
  <c r="A2017" i="12"/>
  <c r="A2016" i="12"/>
  <c r="A2014" i="12"/>
  <c r="A2012" i="12"/>
  <c r="A2011" i="12"/>
  <c r="A2008" i="12"/>
  <c r="A2007" i="12"/>
  <c r="A2004" i="12"/>
  <c r="A2003" i="12"/>
  <c r="A2000" i="12"/>
  <c r="A1999" i="12"/>
  <c r="A1996" i="12"/>
  <c r="A1995" i="12"/>
  <c r="A1992" i="12"/>
  <c r="A1991" i="12"/>
  <c r="A1988" i="12"/>
  <c r="A1987" i="12"/>
  <c r="A1984" i="12"/>
  <c r="A1983" i="12"/>
  <c r="A1980" i="12"/>
  <c r="A1979" i="12"/>
  <c r="A1976" i="12"/>
  <c r="A1975" i="12"/>
  <c r="A1972" i="12"/>
  <c r="A1971" i="12"/>
  <c r="A1968" i="12"/>
  <c r="A1967" i="12"/>
  <c r="A1964" i="12"/>
  <c r="A1963" i="12"/>
  <c r="A1960" i="12"/>
  <c r="A1959" i="12"/>
  <c r="A1956" i="12"/>
  <c r="A1955" i="12"/>
  <c r="A1952" i="12"/>
  <c r="A1951" i="12"/>
  <c r="A1948" i="12"/>
  <c r="A1947" i="12"/>
  <c r="A1944" i="12"/>
  <c r="A1943" i="12"/>
  <c r="A1940" i="12"/>
  <c r="A1939" i="12"/>
  <c r="A1936" i="12"/>
  <c r="A1935" i="12"/>
  <c r="A1932" i="12"/>
  <c r="A1931" i="12"/>
  <c r="A1928" i="12"/>
  <c r="A1927" i="12"/>
  <c r="A1924" i="12"/>
  <c r="A1923" i="12"/>
  <c r="A1920" i="12"/>
  <c r="A1919" i="12"/>
  <c r="A1916" i="12"/>
  <c r="A1915" i="12"/>
  <c r="A1912" i="12"/>
  <c r="A1911" i="12"/>
  <c r="A1908" i="12"/>
  <c r="A1907" i="12"/>
  <c r="A1904" i="12"/>
  <c r="A1903" i="12"/>
  <c r="A1900" i="12"/>
  <c r="A1899" i="12"/>
  <c r="A1896" i="12"/>
  <c r="A1895" i="12"/>
  <c r="A1892" i="12"/>
  <c r="A1891" i="12"/>
  <c r="A1888" i="12"/>
  <c r="A1887" i="12"/>
  <c r="A1884" i="12"/>
  <c r="A1883" i="12"/>
  <c r="A1880" i="12"/>
  <c r="A1879" i="12"/>
  <c r="A1876" i="12"/>
  <c r="A1875" i="12"/>
  <c r="A1872" i="12"/>
  <c r="A1871" i="12"/>
  <c r="A1868" i="12"/>
  <c r="A1867" i="12"/>
  <c r="A1864" i="12"/>
  <c r="A1863" i="12"/>
  <c r="A1860" i="12"/>
  <c r="A1859" i="12"/>
  <c r="A1856" i="12"/>
  <c r="A1855" i="12"/>
  <c r="A1852" i="12"/>
  <c r="A1851" i="12"/>
  <c r="A1847" i="12"/>
  <c r="A1844" i="12"/>
  <c r="A1839" i="12"/>
  <c r="A1836" i="12"/>
  <c r="A1832" i="12"/>
  <c r="A1831" i="12"/>
  <c r="A1828" i="12"/>
  <c r="A1827" i="12"/>
  <c r="A1824" i="12"/>
  <c r="A1823" i="12"/>
  <c r="A1820" i="12"/>
  <c r="A1819" i="12"/>
  <c r="A1815" i="12"/>
  <c r="A1812" i="12"/>
  <c r="A1807" i="12"/>
  <c r="A1804" i="12"/>
  <c r="A1800" i="12"/>
  <c r="A1799" i="12"/>
  <c r="A1796" i="12"/>
  <c r="A1795" i="12"/>
  <c r="A1792" i="12"/>
  <c r="A1791" i="12"/>
  <c r="A1788" i="12"/>
  <c r="A1787" i="12"/>
  <c r="A1784" i="12"/>
  <c r="A1783" i="12"/>
  <c r="A1780" i="12"/>
  <c r="A1779" i="12"/>
  <c r="A1776" i="12"/>
  <c r="A1775" i="12"/>
  <c r="A1772" i="12"/>
  <c r="A1771" i="12"/>
  <c r="A1768" i="12"/>
  <c r="A1767" i="12"/>
  <c r="A1764" i="12"/>
  <c r="A1763" i="12"/>
  <c r="A1760" i="12"/>
  <c r="A1759" i="12"/>
  <c r="A1756" i="12"/>
  <c r="A1755" i="12"/>
  <c r="A1751" i="12"/>
  <c r="A1748" i="12"/>
  <c r="A1743" i="12"/>
  <c r="A1740" i="12"/>
  <c r="A1736" i="12"/>
  <c r="A1735" i="12"/>
  <c r="A1732" i="12"/>
  <c r="A1731" i="12"/>
  <c r="A1728" i="12"/>
  <c r="A1727" i="12"/>
  <c r="A1724" i="12"/>
  <c r="A1723" i="12"/>
  <c r="A1720" i="12"/>
  <c r="A1719" i="12"/>
  <c r="A1716" i="12"/>
  <c r="A1715" i="12"/>
  <c r="A1712" i="12"/>
  <c r="A1711" i="12"/>
  <c r="A1708" i="12"/>
  <c r="A1707" i="12"/>
  <c r="A1704" i="12"/>
  <c r="A1703" i="12"/>
  <c r="A1700" i="12"/>
  <c r="A1695" i="12"/>
  <c r="A1692" i="12"/>
  <c r="A1691" i="12"/>
  <c r="A1688" i="12"/>
  <c r="A1687" i="12"/>
  <c r="A1684" i="12"/>
  <c r="A1683" i="12"/>
  <c r="A1680" i="12"/>
  <c r="A1679" i="12"/>
  <c r="A1676" i="12"/>
  <c r="A1675" i="12"/>
  <c r="A1672" i="12"/>
  <c r="A1671" i="12"/>
  <c r="A1668" i="12"/>
  <c r="A1663" i="12"/>
  <c r="A1660" i="12"/>
  <c r="A1659" i="12"/>
  <c r="A1656" i="12"/>
  <c r="A1655" i="12"/>
  <c r="A1652" i="12"/>
  <c r="A1651" i="12"/>
  <c r="A1648" i="12"/>
  <c r="A1647" i="12"/>
  <c r="A1644" i="12"/>
  <c r="A1643" i="12"/>
  <c r="A1640" i="12"/>
  <c r="A1639" i="12"/>
  <c r="A1636" i="12"/>
  <c r="A1631" i="12"/>
  <c r="A1628" i="12"/>
  <c r="A1627" i="12"/>
  <c r="A1624" i="12"/>
  <c r="A1623" i="12"/>
  <c r="A1620" i="12"/>
  <c r="A1619" i="12"/>
  <c r="A1616" i="12"/>
  <c r="A1615" i="12"/>
  <c r="A1612" i="12"/>
  <c r="A1611" i="12"/>
  <c r="A1608" i="12"/>
  <c r="A1607" i="12"/>
  <c r="A1604" i="12"/>
  <c r="A1600" i="12"/>
  <c r="A1599" i="12"/>
  <c r="A1596" i="12"/>
  <c r="A1595" i="12"/>
  <c r="A1592" i="12"/>
  <c r="A1591" i="12"/>
  <c r="A1588" i="12"/>
  <c r="A1587" i="12"/>
  <c r="A1580" i="12"/>
  <c r="A1579" i="12"/>
  <c r="A1576" i="12"/>
  <c r="A1575" i="12"/>
  <c r="A1572" i="12"/>
  <c r="A1571" i="12"/>
  <c r="A1564" i="12"/>
  <c r="A1563" i="12"/>
  <c r="A1560" i="12"/>
  <c r="A1559" i="12"/>
  <c r="A1556" i="12"/>
  <c r="A1555" i="12"/>
  <c r="A1552" i="12"/>
  <c r="A1551" i="12"/>
  <c r="A1548" i="12"/>
  <c r="A1547" i="12"/>
  <c r="A1544" i="12"/>
  <c r="A1543" i="12"/>
  <c r="A1540" i="12"/>
  <c r="A1539" i="12"/>
  <c r="A1536" i="12"/>
  <c r="A1535" i="12"/>
  <c r="A1532" i="12"/>
  <c r="A1531" i="12"/>
  <c r="A1528" i="12"/>
  <c r="A1527" i="12"/>
  <c r="A1524" i="12"/>
  <c r="A1523" i="12"/>
  <c r="A1520" i="12"/>
  <c r="A1519" i="12"/>
  <c r="A1516" i="12"/>
  <c r="A1515" i="12"/>
  <c r="A1512" i="12"/>
  <c r="A1511" i="12"/>
  <c r="A1508" i="12"/>
  <c r="A1507" i="12"/>
  <c r="A1504" i="12"/>
  <c r="A1503" i="12"/>
  <c r="A1500" i="12"/>
  <c r="A1499" i="12"/>
  <c r="A1496" i="12"/>
  <c r="A1495" i="12"/>
  <c r="A1492" i="12"/>
  <c r="A1491" i="12"/>
  <c r="A1488" i="12"/>
  <c r="A1487" i="12"/>
  <c r="A1484" i="12"/>
  <c r="A1483" i="12"/>
  <c r="A1480" i="12"/>
  <c r="A1479" i="12"/>
  <c r="A1476" i="12"/>
  <c r="A1475" i="12"/>
  <c r="A1472" i="12"/>
  <c r="A1471" i="12"/>
  <c r="A1468" i="12"/>
  <c r="A1467" i="12"/>
  <c r="A1464" i="12"/>
  <c r="A1463" i="12"/>
  <c r="A1460" i="12"/>
  <c r="A1459" i="12"/>
  <c r="A1456" i="12"/>
  <c r="A1455" i="12"/>
  <c r="A1452" i="12"/>
  <c r="A1451" i="12"/>
  <c r="A1448" i="12"/>
  <c r="A1447" i="12"/>
  <c r="A1444" i="12"/>
  <c r="A1443" i="12"/>
  <c r="A1440" i="12"/>
  <c r="A1439" i="12"/>
  <c r="A1436" i="12"/>
  <c r="A1435" i="12"/>
  <c r="A1432" i="12"/>
  <c r="A1431" i="12"/>
  <c r="A1428" i="12"/>
  <c r="A1427" i="12"/>
  <c r="A1424" i="12"/>
  <c r="A1423" i="12"/>
  <c r="A1420" i="12"/>
  <c r="A1419" i="12"/>
  <c r="A1416" i="12"/>
  <c r="A1415" i="12"/>
  <c r="A1412" i="12"/>
  <c r="A1411" i="12"/>
  <c r="A1408" i="12"/>
  <c r="A1407" i="12"/>
  <c r="A1404" i="12"/>
  <c r="A1403" i="12"/>
  <c r="A1400" i="12"/>
  <c r="A1399" i="12"/>
  <c r="A1396" i="12"/>
  <c r="A1395" i="12"/>
  <c r="A1392" i="12"/>
  <c r="A1391" i="12"/>
  <c r="A1388" i="12"/>
  <c r="A1387" i="12"/>
  <c r="A1384" i="12"/>
  <c r="A1383" i="12"/>
  <c r="A1380" i="12"/>
  <c r="A1379" i="12"/>
  <c r="A1376" i="12"/>
  <c r="A1375" i="12"/>
  <c r="A1372" i="12"/>
  <c r="A1371" i="12"/>
  <c r="A1368" i="12"/>
  <c r="A1367" i="12"/>
  <c r="A1364" i="12"/>
  <c r="A1363" i="12"/>
  <c r="A1360" i="12"/>
  <c r="A1359" i="12"/>
  <c r="A1356" i="12"/>
  <c r="A1355" i="12"/>
  <c r="A1352" i="12"/>
  <c r="A1351" i="12"/>
  <c r="A1348" i="12"/>
  <c r="A1347" i="12"/>
  <c r="A1344" i="12"/>
  <c r="A1343" i="12"/>
  <c r="A1340" i="12"/>
  <c r="A1339" i="12"/>
  <c r="A1336" i="12"/>
  <c r="A1335" i="12"/>
  <c r="A1332" i="12"/>
  <c r="A1331" i="12"/>
  <c r="A1328" i="12"/>
  <c r="A1327" i="12"/>
  <c r="A1324" i="12"/>
  <c r="A1323" i="12"/>
  <c r="A1320" i="12"/>
  <c r="A1319" i="12"/>
  <c r="A1316" i="12"/>
  <c r="A1315" i="12"/>
  <c r="A1312" i="12"/>
  <c r="A1311" i="12"/>
  <c r="A1308" i="12"/>
  <c r="A1307" i="12"/>
  <c r="A1304" i="12"/>
  <c r="A1303" i="12"/>
  <c r="A1300" i="12"/>
  <c r="A1299" i="12"/>
  <c r="A1296" i="12"/>
  <c r="A1295" i="12"/>
  <c r="A1292" i="12"/>
  <c r="A1291" i="12"/>
  <c r="A1288" i="12"/>
  <c r="A1287" i="12"/>
  <c r="A1284" i="12"/>
  <c r="A1283" i="12"/>
  <c r="A1280" i="12"/>
  <c r="A1279" i="12"/>
  <c r="A1276" i="12"/>
  <c r="A1275" i="12"/>
  <c r="A1272" i="12"/>
  <c r="A1271" i="12"/>
  <c r="A1268" i="12"/>
  <c r="A1267" i="12"/>
  <c r="A1264" i="12"/>
  <c r="A1263" i="12"/>
  <c r="A1260" i="12"/>
  <c r="A1259" i="12"/>
  <c r="A1256" i="12"/>
  <c r="A1255" i="12"/>
  <c r="A1252" i="12"/>
  <c r="A1251" i="12"/>
  <c r="A1248" i="12"/>
  <c r="A1247" i="12"/>
  <c r="A1244" i="12"/>
  <c r="A1243" i="12"/>
  <c r="A1240" i="12"/>
  <c r="A1239" i="12"/>
  <c r="A1236" i="12"/>
  <c r="A1235" i="12"/>
  <c r="A1232" i="12"/>
  <c r="A1231" i="12"/>
  <c r="A1228" i="12"/>
  <c r="A1227" i="12"/>
  <c r="A1224" i="12"/>
  <c r="A1223" i="12"/>
  <c r="A1220" i="12"/>
  <c r="A1219" i="12"/>
  <c r="A1216" i="12"/>
  <c r="A1215" i="12"/>
  <c r="A1212" i="12"/>
  <c r="A1211" i="12"/>
  <c r="A1208" i="12"/>
  <c r="A1207" i="12"/>
  <c r="A1204" i="12"/>
  <c r="A1203" i="12"/>
  <c r="A1200" i="12"/>
  <c r="A1199" i="12"/>
  <c r="A1196" i="12"/>
  <c r="A1195" i="12"/>
  <c r="A1192" i="12"/>
  <c r="A1191" i="12"/>
  <c r="A1188" i="12"/>
  <c r="A1187" i="12"/>
  <c r="A1184" i="12"/>
  <c r="A1183" i="12"/>
  <c r="A1180" i="12"/>
  <c r="A1179" i="12"/>
  <c r="A1176" i="12"/>
  <c r="A1175" i="12"/>
  <c r="A1172" i="12"/>
  <c r="A1171" i="12"/>
  <c r="A1168" i="12"/>
  <c r="A1167" i="12"/>
  <c r="A1164" i="12"/>
  <c r="A1163" i="12"/>
  <c r="A1160" i="12"/>
  <c r="A1159" i="12"/>
  <c r="A1156" i="12"/>
  <c r="A1155" i="12"/>
  <c r="A1152" i="12"/>
  <c r="A1151" i="12"/>
  <c r="A1148" i="12"/>
  <c r="A1147" i="12"/>
  <c r="A1144" i="12"/>
  <c r="A1143" i="12"/>
  <c r="A1140" i="12"/>
  <c r="A1139" i="12"/>
  <c r="A1136" i="12"/>
  <c r="A1135" i="12"/>
  <c r="A1132" i="12"/>
  <c r="A1131" i="12"/>
  <c r="A1128" i="12"/>
  <c r="A1127" i="12"/>
  <c r="A1124" i="12"/>
  <c r="A1123" i="12"/>
  <c r="A1120" i="12"/>
  <c r="A1119" i="12"/>
  <c r="A1116" i="12"/>
  <c r="A1115" i="12"/>
  <c r="A1112" i="12"/>
  <c r="A1111" i="12"/>
  <c r="A1108" i="12"/>
  <c r="A1107" i="12"/>
  <c r="A1104" i="12"/>
  <c r="A1103" i="12"/>
  <c r="A1100" i="12"/>
  <c r="A1099" i="12"/>
  <c r="A1096" i="12"/>
  <c r="A1095" i="12"/>
  <c r="A1092" i="12"/>
  <c r="A1091" i="12"/>
  <c r="A1088" i="12"/>
  <c r="A1084" i="12"/>
  <c r="A1083" i="12"/>
  <c r="A1080" i="12"/>
  <c r="A1079" i="12"/>
  <c r="A1076" i="12"/>
  <c r="A1075" i="12"/>
  <c r="A1072" i="12"/>
  <c r="A1064" i="12"/>
  <c r="A1063" i="12"/>
  <c r="A1062" i="12"/>
  <c r="A1060" i="12"/>
  <c r="A1059" i="12"/>
  <c r="A1058" i="12"/>
  <c r="A1056" i="12"/>
  <c r="A1055" i="12"/>
  <c r="A1054" i="12"/>
  <c r="A1052" i="12"/>
  <c r="A1051" i="12"/>
  <c r="A1050" i="12"/>
  <c r="A1048" i="12"/>
  <c r="A1047" i="12"/>
  <c r="A1046" i="12"/>
  <c r="A1044" i="12"/>
  <c r="A1043" i="12"/>
  <c r="A1042" i="12"/>
  <c r="A1040" i="12"/>
  <c r="A1039" i="12"/>
  <c r="A1038" i="12"/>
  <c r="A1032" i="12"/>
  <c r="A1031" i="12"/>
  <c r="A1030" i="12"/>
  <c r="A1028" i="12"/>
  <c r="A1027" i="12"/>
  <c r="A1026" i="12"/>
  <c r="A1024" i="12"/>
  <c r="A1023" i="12"/>
  <c r="A1022" i="12"/>
  <c r="A1020" i="12"/>
  <c r="A1019" i="12"/>
  <c r="A1018" i="12"/>
  <c r="A1016" i="12"/>
  <c r="A1015" i="12"/>
  <c r="A1014" i="12"/>
  <c r="A1012" i="12"/>
  <c r="A1011" i="12"/>
  <c r="A1010" i="12"/>
  <c r="A1008" i="12"/>
  <c r="A1007" i="12"/>
  <c r="A1006" i="12"/>
  <c r="A1000" i="12"/>
  <c r="A999" i="12"/>
  <c r="A998" i="12"/>
  <c r="A996" i="12"/>
  <c r="A995" i="12"/>
  <c r="A994" i="12"/>
  <c r="A992" i="12"/>
  <c r="A991" i="12"/>
  <c r="A990" i="12"/>
  <c r="A988" i="12"/>
  <c r="A987" i="12"/>
  <c r="A986" i="12"/>
  <c r="A984" i="12"/>
  <c r="A983" i="12"/>
  <c r="A982" i="12"/>
  <c r="A980" i="12"/>
  <c r="A979" i="12"/>
  <c r="A978" i="12"/>
  <c r="A976" i="12"/>
  <c r="A975" i="12"/>
  <c r="A974" i="12"/>
  <c r="A968" i="12"/>
  <c r="A967" i="12"/>
  <c r="A966" i="12"/>
  <c r="A964" i="12"/>
  <c r="A963" i="12"/>
  <c r="A962" i="12"/>
  <c r="A960" i="12"/>
  <c r="A959" i="12"/>
  <c r="A958" i="12"/>
  <c r="A956" i="12"/>
  <c r="A955" i="12"/>
  <c r="A954" i="12"/>
  <c r="A952" i="12"/>
  <c r="A951" i="12"/>
  <c r="A950" i="12"/>
  <c r="A948" i="12"/>
  <c r="A947" i="12"/>
  <c r="A946" i="12"/>
  <c r="A944" i="12"/>
  <c r="A943" i="12"/>
  <c r="A942" i="12"/>
  <c r="A936" i="12"/>
  <c r="A935" i="12"/>
  <c r="A934" i="12"/>
  <c r="A932" i="12"/>
  <c r="A931" i="12"/>
  <c r="A930" i="12"/>
  <c r="A928" i="12"/>
  <c r="A927" i="12"/>
  <c r="A926" i="12"/>
  <c r="A924" i="12"/>
  <c r="A923" i="12"/>
  <c r="A922" i="12"/>
  <c r="A920" i="12"/>
  <c r="A919" i="12"/>
  <c r="A918" i="12"/>
  <c r="A916" i="12"/>
  <c r="A915" i="12"/>
  <c r="A914" i="12"/>
  <c r="A912" i="12"/>
  <c r="A911" i="12"/>
  <c r="A910" i="12"/>
  <c r="A904" i="12"/>
  <c r="A903" i="12"/>
  <c r="A902" i="12"/>
  <c r="A900" i="12"/>
  <c r="A899" i="12"/>
  <c r="A898" i="12"/>
  <c r="A896" i="12"/>
  <c r="A895" i="12"/>
  <c r="A894" i="12"/>
  <c r="A892" i="12"/>
  <c r="A891" i="12"/>
  <c r="A890" i="12"/>
  <c r="A888" i="12"/>
  <c r="A887" i="12"/>
  <c r="A886" i="12"/>
  <c r="A884" i="12"/>
  <c r="A883" i="12"/>
  <c r="A882" i="12"/>
  <c r="A880" i="12"/>
  <c r="A879" i="12"/>
  <c r="A878" i="12"/>
  <c r="A872" i="12"/>
  <c r="A871" i="12"/>
  <c r="A870" i="12"/>
  <c r="A868" i="12"/>
  <c r="A867" i="12"/>
  <c r="A866" i="12"/>
  <c r="A864" i="12"/>
  <c r="A863" i="12"/>
  <c r="A862" i="12"/>
  <c r="A860" i="12"/>
  <c r="A859" i="12"/>
  <c r="A858" i="12"/>
  <c r="A856" i="12"/>
  <c r="A855" i="12"/>
  <c r="A854" i="12"/>
  <c r="A852" i="12"/>
  <c r="A851" i="12"/>
  <c r="A850" i="12"/>
  <c r="A848" i="12"/>
  <c r="A847" i="12"/>
  <c r="A846" i="12"/>
  <c r="A840" i="12"/>
  <c r="A839" i="12"/>
  <c r="A838" i="12"/>
  <c r="A836" i="12"/>
  <c r="A835" i="12"/>
  <c r="A834" i="12"/>
  <c r="A832" i="12"/>
  <c r="A831" i="12"/>
  <c r="A830" i="12"/>
  <c r="A828" i="12"/>
  <c r="A827" i="12"/>
  <c r="A826" i="12"/>
  <c r="A824" i="12"/>
  <c r="A823" i="12"/>
  <c r="A822" i="12"/>
  <c r="A820" i="12"/>
  <c r="A819" i="12"/>
  <c r="A818" i="12"/>
  <c r="A816" i="12"/>
  <c r="A815" i="12"/>
  <c r="A814" i="12"/>
  <c r="A808" i="12"/>
  <c r="A807" i="12"/>
  <c r="A806" i="12"/>
  <c r="A804" i="12"/>
  <c r="A803" i="12"/>
  <c r="A802" i="12"/>
  <c r="A800" i="12"/>
  <c r="A799" i="12"/>
  <c r="A798" i="12"/>
  <c r="A796" i="12"/>
  <c r="A795" i="12"/>
  <c r="A794" i="12"/>
  <c r="A792" i="12"/>
  <c r="A791" i="12"/>
  <c r="A790" i="12"/>
  <c r="A788" i="12"/>
  <c r="A787" i="12"/>
  <c r="A786" i="12"/>
  <c r="A784" i="12"/>
  <c r="A783" i="12"/>
  <c r="A782" i="12"/>
  <c r="A776" i="12"/>
  <c r="A775" i="12"/>
  <c r="A774" i="12"/>
  <c r="A772" i="12"/>
  <c r="A771" i="12"/>
  <c r="A770" i="12"/>
  <c r="A768" i="12"/>
  <c r="A767" i="12"/>
  <c r="A766" i="12"/>
  <c r="A764" i="12"/>
  <c r="A763" i="12"/>
  <c r="A762" i="12"/>
  <c r="A760" i="12"/>
  <c r="A759" i="12"/>
  <c r="A758" i="12"/>
  <c r="A756" i="12"/>
  <c r="A755" i="12"/>
  <c r="A754" i="12"/>
  <c r="A752" i="12"/>
  <c r="A751" i="12"/>
  <c r="A750" i="12"/>
  <c r="A744" i="12"/>
  <c r="A743" i="12"/>
  <c r="A742" i="12"/>
  <c r="A740" i="12"/>
  <c r="A739" i="12"/>
  <c r="A738" i="12"/>
  <c r="A736" i="12"/>
  <c r="A735" i="12"/>
  <c r="A734" i="12"/>
  <c r="A732" i="12"/>
  <c r="A731" i="12"/>
  <c r="A730" i="12"/>
  <c r="A728" i="12"/>
  <c r="A727" i="12"/>
  <c r="A726" i="12"/>
  <c r="A724" i="12"/>
  <c r="A723" i="12"/>
  <c r="A722" i="12"/>
  <c r="A720" i="12"/>
  <c r="A719" i="12"/>
  <c r="A718" i="12"/>
  <c r="A712" i="12"/>
  <c r="A711" i="12"/>
  <c r="A710" i="12"/>
  <c r="A708" i="12"/>
  <c r="A707" i="12"/>
  <c r="A706" i="12"/>
  <c r="A704" i="12"/>
  <c r="A703" i="12"/>
  <c r="A702" i="12"/>
  <c r="A700" i="12"/>
  <c r="A699" i="12"/>
  <c r="A698" i="12"/>
  <c r="A696" i="12"/>
  <c r="A695" i="12"/>
  <c r="A694" i="12"/>
  <c r="A692" i="12"/>
  <c r="A691" i="12"/>
  <c r="A690" i="12"/>
  <c r="A688" i="12"/>
  <c r="A687" i="12"/>
  <c r="A686" i="12"/>
  <c r="A680" i="12"/>
  <c r="A679" i="12"/>
  <c r="A678" i="12"/>
  <c r="A676" i="12"/>
  <c r="A675" i="12"/>
  <c r="A674" i="12"/>
  <c r="A672" i="12"/>
  <c r="A671" i="12"/>
  <c r="A670" i="12"/>
  <c r="A668" i="12"/>
  <c r="A667" i="12"/>
  <c r="A666" i="12"/>
  <c r="A664" i="12"/>
  <c r="A663" i="12"/>
  <c r="A662" i="12"/>
  <c r="A660" i="12"/>
  <c r="A659" i="12"/>
  <c r="A658" i="12"/>
  <c r="A656" i="12"/>
  <c r="A655" i="12"/>
  <c r="A654" i="12"/>
  <c r="A648" i="12"/>
  <c r="A647" i="12"/>
  <c r="A646" i="12"/>
  <c r="A644" i="12"/>
  <c r="A643" i="12"/>
  <c r="A642" i="12"/>
  <c r="A640" i="12"/>
  <c r="A639" i="12"/>
  <c r="A638" i="12"/>
  <c r="A636" i="12"/>
  <c r="A635" i="12"/>
  <c r="A634" i="12"/>
  <c r="A632" i="12"/>
  <c r="A631" i="12"/>
  <c r="A630" i="12"/>
  <c r="A628" i="12"/>
  <c r="A627" i="12"/>
  <c r="A626" i="12"/>
  <c r="A624" i="12"/>
  <c r="A623" i="12"/>
  <c r="A622" i="12"/>
  <c r="A616" i="12"/>
  <c r="A615" i="12"/>
  <c r="A614" i="12"/>
  <c r="A612" i="12"/>
  <c r="A611" i="12"/>
  <c r="A610" i="12"/>
  <c r="A608" i="12"/>
  <c r="A607" i="12"/>
  <c r="A606" i="12"/>
  <c r="A604" i="12"/>
  <c r="A603" i="12"/>
  <c r="A602" i="12"/>
  <c r="A600" i="12"/>
  <c r="A599" i="12"/>
  <c r="A598" i="12"/>
  <c r="A596" i="12"/>
  <c r="A595" i="12"/>
  <c r="A588" i="12"/>
  <c r="A587" i="12"/>
  <c r="A586" i="12"/>
  <c r="A584" i="12"/>
  <c r="A583" i="12"/>
  <c r="A582" i="12"/>
  <c r="A580" i="12"/>
  <c r="A579" i="12"/>
  <c r="A578" i="12"/>
  <c r="A574" i="12"/>
  <c r="A572" i="12"/>
  <c r="A571" i="12"/>
  <c r="A570" i="12"/>
  <c r="A568" i="12"/>
  <c r="A567" i="12"/>
  <c r="A566" i="12"/>
  <c r="A564" i="12"/>
  <c r="A563" i="12"/>
  <c r="A562" i="12"/>
  <c r="A558" i="12"/>
  <c r="A556" i="12"/>
  <c r="A555" i="12"/>
  <c r="A554" i="12"/>
  <c r="A552" i="12"/>
  <c r="A551" i="12"/>
  <c r="A550" i="12"/>
  <c r="A548" i="12"/>
  <c r="A547" i="12"/>
  <c r="A546" i="12"/>
  <c r="A542" i="12"/>
  <c r="A540" i="12"/>
  <c r="A539" i="12"/>
  <c r="A538" i="12"/>
  <c r="A536" i="12"/>
  <c r="A535" i="12"/>
  <c r="A534" i="12"/>
  <c r="A532" i="12"/>
  <c r="A531" i="12"/>
  <c r="A530" i="12"/>
  <c r="A526" i="12"/>
  <c r="A524" i="12"/>
  <c r="A523" i="12"/>
  <c r="A522" i="12"/>
  <c r="A520" i="12"/>
  <c r="A519" i="12"/>
  <c r="A518" i="12"/>
  <c r="A516" i="12"/>
  <c r="A515" i="12"/>
  <c r="A514" i="12"/>
  <c r="A510" i="12"/>
  <c r="A508" i="12"/>
  <c r="A507" i="12"/>
  <c r="A506" i="12"/>
  <c r="A504" i="12"/>
  <c r="A503" i="12"/>
  <c r="A502" i="12"/>
  <c r="A500" i="12"/>
  <c r="A499" i="12"/>
  <c r="A498" i="12"/>
  <c r="A494" i="12"/>
  <c r="A492" i="12"/>
  <c r="A491" i="12"/>
  <c r="A490" i="12"/>
  <c r="A488" i="12"/>
  <c r="A487" i="12"/>
  <c r="A486" i="12"/>
  <c r="A484" i="12"/>
  <c r="A483" i="12"/>
  <c r="A482" i="12"/>
  <c r="A478" i="12"/>
  <c r="A476" i="12"/>
  <c r="A475" i="12"/>
  <c r="A474" i="12"/>
  <c r="A472" i="12"/>
  <c r="A471" i="12"/>
  <c r="A470" i="12"/>
  <c r="A468" i="12"/>
  <c r="A467" i="12"/>
  <c r="A466" i="12"/>
  <c r="A462" i="12"/>
  <c r="A460" i="12"/>
  <c r="A459" i="12"/>
  <c r="A458" i="12"/>
  <c r="A456" i="12"/>
  <c r="A455" i="12"/>
  <c r="A454" i="12"/>
  <c r="A452" i="12"/>
  <c r="A451" i="12"/>
  <c r="A450" i="12"/>
  <c r="A446" i="12"/>
  <c r="A444" i="12"/>
  <c r="A443" i="12"/>
  <c r="A442" i="12"/>
  <c r="A440" i="12"/>
  <c r="A439" i="12"/>
  <c r="A438" i="12"/>
  <c r="A436" i="12"/>
  <c r="A435" i="12"/>
  <c r="A434" i="12"/>
  <c r="A430" i="12"/>
  <c r="A428" i="12"/>
  <c r="A427" i="12"/>
  <c r="A426" i="12"/>
  <c r="A424" i="12"/>
  <c r="A423" i="12"/>
  <c r="A422" i="12"/>
  <c r="A420" i="12"/>
  <c r="A419" i="12"/>
  <c r="A418" i="12"/>
  <c r="A414" i="12"/>
  <c r="A412" i="12"/>
  <c r="A411" i="12"/>
  <c r="A410" i="12"/>
  <c r="A408" i="12"/>
  <c r="A407" i="12"/>
  <c r="A406" i="12"/>
  <c r="A404" i="12"/>
  <c r="A403" i="12"/>
  <c r="A402" i="12"/>
  <c r="A398" i="12"/>
  <c r="A396" i="12"/>
  <c r="A395" i="12"/>
  <c r="A394" i="12"/>
  <c r="A392" i="12"/>
  <c r="A391" i="12"/>
  <c r="A390" i="12"/>
  <c r="A388" i="12"/>
  <c r="A387" i="12"/>
  <c r="A386" i="12"/>
  <c r="A382" i="12"/>
  <c r="A380" i="12"/>
  <c r="A379" i="12"/>
  <c r="A378" i="12"/>
  <c r="A376" i="12"/>
  <c r="A375" i="12"/>
  <c r="A374" i="12"/>
  <c r="A372" i="12"/>
  <c r="A371" i="12"/>
  <c r="A370" i="12"/>
  <c r="A368" i="12"/>
  <c r="A367" i="12"/>
  <c r="A366" i="12"/>
  <c r="A364" i="12"/>
  <c r="A363" i="12"/>
  <c r="A362" i="12"/>
  <c r="A360" i="12"/>
  <c r="A359" i="12"/>
  <c r="A358" i="12"/>
  <c r="A356" i="12"/>
  <c r="A355" i="12"/>
  <c r="A354" i="12"/>
  <c r="A352" i="12"/>
  <c r="A351" i="12"/>
  <c r="A350" i="12"/>
  <c r="A348" i="12"/>
  <c r="A347" i="12"/>
  <c r="A346" i="12"/>
  <c r="A344" i="12"/>
  <c r="A343" i="12"/>
  <c r="A342" i="12"/>
  <c r="A340" i="12"/>
  <c r="A339" i="12"/>
  <c r="A338" i="12"/>
  <c r="A336" i="12"/>
  <c r="A335" i="12"/>
  <c r="A334" i="12"/>
  <c r="A332" i="12"/>
  <c r="A331" i="12"/>
  <c r="A330" i="12"/>
  <c r="A328" i="12"/>
  <c r="A327" i="12"/>
  <c r="A326" i="12"/>
  <c r="A324" i="12"/>
  <c r="A323" i="12"/>
  <c r="A322" i="12"/>
  <c r="A320" i="12"/>
  <c r="A319" i="12"/>
  <c r="A318" i="12"/>
  <c r="A316" i="12"/>
  <c r="A315" i="12"/>
  <c r="A314" i="12"/>
  <c r="A312" i="12"/>
  <c r="A311" i="12"/>
  <c r="A310" i="12"/>
  <c r="A308" i="12"/>
  <c r="A307" i="12"/>
  <c r="A306" i="12"/>
  <c r="A304" i="12"/>
  <c r="A303" i="12"/>
  <c r="A302" i="12"/>
  <c r="A300" i="12"/>
  <c r="A299" i="12"/>
  <c r="A298" i="12"/>
  <c r="A296" i="12"/>
  <c r="A295" i="12"/>
  <c r="A294" i="12"/>
  <c r="A292" i="12"/>
  <c r="A291" i="12"/>
  <c r="A290" i="12"/>
  <c r="A288" i="12"/>
  <c r="A287" i="12"/>
  <c r="A286" i="12"/>
  <c r="A284" i="12"/>
  <c r="A283" i="12"/>
  <c r="A282" i="12"/>
  <c r="A280" i="12"/>
  <c r="A279" i="12"/>
  <c r="A278" i="12"/>
  <c r="A276" i="12"/>
  <c r="A275" i="12"/>
  <c r="A274" i="12"/>
  <c r="A272" i="12"/>
  <c r="A271" i="12"/>
  <c r="A270" i="12"/>
  <c r="A268" i="12"/>
  <c r="A267" i="12"/>
  <c r="A266" i="12"/>
  <c r="A264" i="12"/>
  <c r="A263" i="12"/>
  <c r="A262" i="12"/>
  <c r="A260" i="12"/>
  <c r="A259" i="12"/>
  <c r="A258" i="12"/>
  <c r="A256" i="12"/>
  <c r="A255" i="12"/>
  <c r="A254" i="12"/>
  <c r="A252" i="12"/>
  <c r="A251" i="12"/>
  <c r="A250" i="12"/>
  <c r="A248" i="12"/>
  <c r="A247" i="12"/>
  <c r="A246" i="12"/>
  <c r="A244" i="12"/>
  <c r="A243" i="12"/>
  <c r="A242" i="12"/>
  <c r="A240" i="12"/>
  <c r="A239" i="12"/>
  <c r="A238" i="12"/>
  <c r="A236" i="12"/>
  <c r="A235" i="12"/>
  <c r="A234" i="12"/>
  <c r="A232" i="12"/>
  <c r="A231" i="12"/>
  <c r="A230" i="12"/>
  <c r="A228" i="12"/>
  <c r="A227" i="12"/>
  <c r="A226" i="12"/>
  <c r="A224" i="12"/>
  <c r="A223" i="12"/>
  <c r="A222" i="12"/>
  <c r="A220" i="12"/>
  <c r="A219" i="12"/>
  <c r="A218" i="12"/>
  <c r="A216" i="12"/>
  <c r="A215" i="12"/>
  <c r="A214" i="12"/>
  <c r="A212" i="12"/>
  <c r="A211" i="12"/>
  <c r="A210" i="12"/>
  <c r="A208" i="12"/>
  <c r="A207" i="12"/>
  <c r="A206" i="12"/>
  <c r="A204" i="12"/>
  <c r="A203" i="12"/>
  <c r="A202" i="12"/>
  <c r="A200" i="12"/>
  <c r="A199" i="12"/>
  <c r="A198" i="12"/>
  <c r="A196" i="12"/>
  <c r="A195" i="12"/>
  <c r="A194" i="12"/>
  <c r="A192" i="12"/>
  <c r="A191" i="12"/>
  <c r="A190" i="12"/>
  <c r="A188" i="12"/>
  <c r="A187" i="12"/>
  <c r="A186" i="12"/>
  <c r="A184" i="12"/>
  <c r="A183" i="12"/>
  <c r="A182" i="12"/>
  <c r="A180" i="12"/>
  <c r="A179" i="12"/>
  <c r="A178" i="12"/>
  <c r="A176" i="12"/>
  <c r="A175" i="12"/>
  <c r="A174" i="12"/>
  <c r="A172" i="12"/>
  <c r="A171" i="12"/>
  <c r="A170" i="12"/>
  <c r="A168" i="12"/>
  <c r="A167" i="12"/>
  <c r="A166" i="12"/>
  <c r="A164" i="12"/>
  <c r="A163" i="12"/>
  <c r="A162" i="12"/>
  <c r="A160" i="12"/>
  <c r="A159" i="12"/>
  <c r="A158" i="12"/>
  <c r="A156" i="12"/>
  <c r="A155" i="12"/>
  <c r="A154" i="12"/>
  <c r="A152" i="12"/>
  <c r="A151" i="12"/>
  <c r="A150" i="12"/>
  <c r="A148" i="12"/>
  <c r="A147" i="12"/>
  <c r="A146" i="12"/>
  <c r="A144" i="12"/>
  <c r="A143" i="12"/>
  <c r="A142" i="12"/>
  <c r="A140" i="12"/>
  <c r="A139" i="12"/>
  <c r="A138" i="12"/>
  <c r="A136" i="12"/>
  <c r="A135" i="12"/>
  <c r="A134" i="12"/>
  <c r="A132" i="12"/>
  <c r="A131" i="12"/>
  <c r="A130" i="12"/>
  <c r="A128" i="12"/>
  <c r="A127" i="12"/>
  <c r="A126" i="12"/>
  <c r="A124" i="12"/>
  <c r="A123" i="12"/>
  <c r="A122" i="12"/>
  <c r="A120" i="12"/>
  <c r="A119" i="12"/>
  <c r="A118" i="12"/>
  <c r="A116" i="12"/>
  <c r="A114" i="12"/>
  <c r="A112" i="12"/>
  <c r="A111" i="12"/>
  <c r="A110" i="12"/>
  <c r="A108" i="12"/>
  <c r="A107" i="12"/>
  <c r="A106" i="12"/>
  <c r="A104" i="12"/>
  <c r="A103" i="12"/>
  <c r="A102" i="12"/>
  <c r="A100" i="12"/>
  <c r="A99" i="12"/>
  <c r="A98" i="12"/>
  <c r="A96" i="12"/>
  <c r="A95" i="12"/>
  <c r="A94" i="12"/>
  <c r="A92" i="12"/>
  <c r="A91" i="12"/>
  <c r="A90" i="12"/>
  <c r="A88" i="12"/>
  <c r="A87" i="12"/>
  <c r="A86" i="12"/>
  <c r="A84" i="12"/>
  <c r="A83" i="12"/>
  <c r="A82" i="12"/>
  <c r="A80" i="12"/>
  <c r="A79" i="12"/>
  <c r="A78" i="12"/>
  <c r="A76" i="12"/>
  <c r="A75" i="12"/>
  <c r="A74" i="12"/>
  <c r="A72" i="12"/>
  <c r="A71" i="12"/>
  <c r="A70" i="12"/>
  <c r="A68" i="12"/>
  <c r="A67" i="12"/>
  <c r="A66" i="12"/>
  <c r="A64" i="12"/>
  <c r="A63" i="12"/>
  <c r="A62" i="12"/>
  <c r="A60" i="12"/>
  <c r="A59" i="12"/>
  <c r="A58" i="12"/>
  <c r="A56" i="12"/>
  <c r="A55" i="12"/>
  <c r="A54" i="12"/>
  <c r="A52" i="12"/>
  <c r="A51" i="12"/>
  <c r="A50" i="12"/>
  <c r="A48" i="12"/>
  <c r="A47" i="12"/>
  <c r="A46" i="12"/>
  <c r="A44" i="12"/>
  <c r="A43" i="12"/>
  <c r="A42" i="12"/>
  <c r="A40" i="12"/>
  <c r="A39" i="12"/>
  <c r="A38" i="12"/>
  <c r="A36" i="12"/>
  <c r="A35" i="12"/>
  <c r="A34" i="12"/>
  <c r="A32" i="12"/>
  <c r="A31" i="12"/>
  <c r="A30" i="12"/>
  <c r="A28" i="12"/>
  <c r="A27" i="12"/>
  <c r="A26" i="12"/>
  <c r="A24" i="12"/>
  <c r="A23" i="12"/>
  <c r="A22" i="12"/>
  <c r="A20" i="12"/>
  <c r="A19" i="12"/>
  <c r="A18" i="12"/>
  <c r="A16" i="12"/>
  <c r="A15" i="12"/>
  <c r="A14" i="12"/>
  <c r="A12" i="12"/>
  <c r="A11" i="12"/>
  <c r="A10" i="12"/>
  <c r="A8" i="12"/>
  <c r="A7" i="12"/>
  <c r="A6" i="12"/>
  <c r="A4" i="12"/>
  <c r="A3" i="12"/>
  <c r="F2" i="12"/>
  <c r="E2" i="12"/>
  <c r="M1102" i="11"/>
  <c r="L1102" i="11"/>
  <c r="Q1102" i="11" s="1"/>
  <c r="K1102" i="11"/>
  <c r="P1102" i="11" s="1"/>
  <c r="J1102" i="11"/>
  <c r="O1102" i="11" s="1"/>
  <c r="I1102" i="11"/>
  <c r="N1102" i="11" s="1"/>
  <c r="H1102" i="11"/>
  <c r="G1102" i="11"/>
  <c r="F1102" i="11"/>
  <c r="E1102" i="11"/>
  <c r="M1101" i="11"/>
  <c r="L1101" i="11"/>
  <c r="Q1101" i="11" s="1"/>
  <c r="K1101" i="11"/>
  <c r="P1101" i="11" s="1"/>
  <c r="J1101" i="11"/>
  <c r="O1101" i="11" s="1"/>
  <c r="I1101" i="11"/>
  <c r="N1101" i="11" s="1"/>
  <c r="H1101" i="11"/>
  <c r="G1101" i="11"/>
  <c r="F1101" i="11"/>
  <c r="E1101" i="11"/>
  <c r="V41" i="44"/>
  <c r="V41" i="43"/>
  <c r="V41" i="42"/>
  <c r="V41" i="41"/>
  <c r="V41" i="40"/>
  <c r="V41" i="39"/>
  <c r="V41" i="38"/>
  <c r="V41" i="37"/>
  <c r="V41" i="36"/>
  <c r="V41" i="35"/>
  <c r="V41" i="34"/>
  <c r="V41" i="33"/>
  <c r="V41" i="32"/>
  <c r="V41" i="31"/>
  <c r="V41" i="30"/>
  <c r="H2" i="14"/>
  <c r="P2" i="11"/>
  <c r="N2" i="11"/>
  <c r="O2" i="11"/>
  <c r="X32" i="8"/>
  <c r="V32" i="8"/>
  <c r="U32" i="8"/>
  <c r="X31" i="8"/>
  <c r="V31" i="8"/>
  <c r="U31" i="8"/>
  <c r="W31" i="8" s="1"/>
  <c r="X30" i="8"/>
  <c r="V30" i="8"/>
  <c r="U30" i="8"/>
  <c r="W30" i="8" s="1"/>
  <c r="X29" i="8"/>
  <c r="V29" i="8"/>
  <c r="U29" i="8"/>
  <c r="X28" i="8"/>
  <c r="V28" i="8"/>
  <c r="U28" i="8"/>
  <c r="X27" i="8"/>
  <c r="V27" i="8"/>
  <c r="U27" i="8"/>
  <c r="W27" i="8" s="1"/>
  <c r="X26" i="8"/>
  <c r="V26" i="8"/>
  <c r="U26" i="8"/>
  <c r="W26" i="8" s="1"/>
  <c r="X25" i="8"/>
  <c r="V25" i="8"/>
  <c r="U25" i="8"/>
  <c r="X24" i="8"/>
  <c r="V24" i="8"/>
  <c r="U24" i="8"/>
  <c r="X23" i="8"/>
  <c r="V23" i="8"/>
  <c r="U23" i="8"/>
  <c r="W23" i="8" s="1"/>
  <c r="X22" i="8"/>
  <c r="V22" i="8"/>
  <c r="U22" i="8"/>
  <c r="W22" i="8" s="1"/>
  <c r="X21" i="8"/>
  <c r="V21" i="8"/>
  <c r="U21" i="8"/>
  <c r="X20" i="8"/>
  <c r="V20" i="8"/>
  <c r="U20" i="8"/>
  <c r="X19" i="8"/>
  <c r="V19" i="8"/>
  <c r="U19" i="8"/>
  <c r="W19" i="8" s="1"/>
  <c r="X18" i="8"/>
  <c r="V18" i="8"/>
  <c r="U18" i="8"/>
  <c r="W18" i="8" s="1"/>
  <c r="X17" i="8"/>
  <c r="V17" i="8"/>
  <c r="U17" i="8"/>
  <c r="X16" i="8"/>
  <c r="V16" i="8"/>
  <c r="U16" i="8"/>
  <c r="X15" i="8"/>
  <c r="V15" i="8"/>
  <c r="U15" i="8"/>
  <c r="W15" i="8" s="1"/>
  <c r="X14" i="8"/>
  <c r="V14" i="8"/>
  <c r="U14" i="8"/>
  <c r="W14" i="8" s="1"/>
  <c r="X13" i="8"/>
  <c r="V13" i="8"/>
  <c r="U13" i="8"/>
  <c r="X12" i="8"/>
  <c r="V12" i="8"/>
  <c r="U12" i="8"/>
  <c r="X11" i="8"/>
  <c r="V11" i="8"/>
  <c r="U11" i="8"/>
  <c r="W11" i="8" s="1"/>
  <c r="X10" i="8"/>
  <c r="V10" i="8"/>
  <c r="U10" i="8"/>
  <c r="W10" i="8" s="1"/>
  <c r="X9" i="8"/>
  <c r="V9" i="8"/>
  <c r="U9" i="8"/>
  <c r="X8" i="8"/>
  <c r="V8" i="8"/>
  <c r="U8" i="8"/>
  <c r="X7" i="8"/>
  <c r="V7" i="8"/>
  <c r="U7" i="8"/>
  <c r="W7" i="8" s="1"/>
  <c r="X6" i="8"/>
  <c r="V6" i="8"/>
  <c r="U6" i="8"/>
  <c r="W6" i="8" s="1"/>
  <c r="X5" i="8"/>
  <c r="V5" i="8"/>
  <c r="U5" i="8"/>
  <c r="X4" i="8"/>
  <c r="V4" i="8"/>
  <c r="U4" i="8"/>
  <c r="X3" i="8"/>
  <c r="V3" i="8"/>
  <c r="U3" i="8"/>
  <c r="W3" i="8" s="1"/>
  <c r="X2" i="8"/>
  <c r="V2" i="8"/>
  <c r="U2" i="8"/>
  <c r="W2" i="8" s="1"/>
  <c r="V41" i="7"/>
  <c r="K4967" i="12" l="1"/>
  <c r="I4960" i="12"/>
  <c r="K4958" i="12"/>
  <c r="I4957" i="12"/>
  <c r="G4954" i="12"/>
  <c r="I4952" i="12"/>
  <c r="G4950" i="12"/>
  <c r="H4943" i="12"/>
  <c r="G4839" i="12"/>
  <c r="H4976" i="12"/>
  <c r="J4994" i="12"/>
  <c r="M4994" i="12" s="1"/>
  <c r="B4994" i="12" s="1"/>
  <c r="C4994" i="12" s="1"/>
  <c r="J4990" i="12"/>
  <c r="M4990" i="12" s="1"/>
  <c r="B4990" i="12" s="1"/>
  <c r="C4990" i="12" s="1"/>
  <c r="H4951" i="12"/>
  <c r="H4944" i="12"/>
  <c r="H4999" i="12"/>
  <c r="J4996" i="12"/>
  <c r="M4996" i="12" s="1"/>
  <c r="B4996" i="12" s="1"/>
  <c r="C4996" i="12" s="1"/>
  <c r="H4993" i="12"/>
  <c r="J4975" i="12"/>
  <c r="M4975" i="12" s="1"/>
  <c r="B4975" i="12" s="1"/>
  <c r="C4975" i="12" s="1"/>
  <c r="K4968" i="12"/>
  <c r="I4966" i="12"/>
  <c r="H4963" i="12"/>
  <c r="G4961" i="12"/>
  <c r="J4960" i="12"/>
  <c r="M4960" i="12" s="1"/>
  <c r="B4960" i="12" s="1"/>
  <c r="C4960" i="12" s="1"/>
  <c r="K4952" i="12"/>
  <c r="I4950" i="12"/>
  <c r="G4949" i="12"/>
  <c r="J4937" i="12"/>
  <c r="M4937" i="12" s="1"/>
  <c r="B4937" i="12" s="1"/>
  <c r="C4937" i="12" s="1"/>
  <c r="K4931" i="12"/>
  <c r="K4891" i="12"/>
  <c r="H4930" i="12"/>
  <c r="H4921" i="12"/>
  <c r="H4890" i="12"/>
  <c r="I4870" i="12"/>
  <c r="J4855" i="12"/>
  <c r="M4855" i="12" s="1"/>
  <c r="B4855" i="12" s="1"/>
  <c r="C4855" i="12" s="1"/>
  <c r="K4839" i="12"/>
  <c r="G4831" i="12"/>
  <c r="H4807" i="12"/>
  <c r="G4774" i="12"/>
  <c r="G4931" i="12"/>
  <c r="J4903" i="12"/>
  <c r="M4903" i="12" s="1"/>
  <c r="B4903" i="12" s="1"/>
  <c r="C4903" i="12" s="1"/>
  <c r="I4855" i="12"/>
  <c r="J4843" i="12"/>
  <c r="M4843" i="12" s="1"/>
  <c r="B4843" i="12" s="1"/>
  <c r="C4843" i="12" s="1"/>
  <c r="J4839" i="12"/>
  <c r="M4839" i="12" s="1"/>
  <c r="B4839" i="12" s="1"/>
  <c r="C4839" i="12" s="1"/>
  <c r="K4833" i="12"/>
  <c r="H4828" i="12"/>
  <c r="H4820" i="12"/>
  <c r="H4791" i="12"/>
  <c r="H4922" i="12"/>
  <c r="H4906" i="12"/>
  <c r="H4902" i="12"/>
  <c r="H4894" i="12"/>
  <c r="G4891" i="12"/>
  <c r="K4883" i="12"/>
  <c r="J4863" i="12"/>
  <c r="M4863" i="12" s="1"/>
  <c r="B4863" i="12" s="1"/>
  <c r="C4863" i="12" s="1"/>
  <c r="H4848" i="12"/>
  <c r="I4843" i="12"/>
  <c r="K4840" i="12"/>
  <c r="I4839" i="12"/>
  <c r="I4833" i="12"/>
  <c r="H4815" i="12"/>
  <c r="J4814" i="12"/>
  <c r="M4814" i="12" s="1"/>
  <c r="B4814" i="12" s="1"/>
  <c r="C4814" i="12" s="1"/>
  <c r="G4800" i="12"/>
  <c r="J4797" i="12"/>
  <c r="M4797" i="12" s="1"/>
  <c r="B4797" i="12" s="1"/>
  <c r="C4797" i="12" s="1"/>
  <c r="J4792" i="12"/>
  <c r="M4792" i="12" s="1"/>
  <c r="B4792" i="12" s="1"/>
  <c r="C4792" i="12" s="1"/>
  <c r="J4778" i="12"/>
  <c r="M4778" i="12" s="1"/>
  <c r="B4778" i="12" s="1"/>
  <c r="C4778" i="12" s="1"/>
  <c r="J4766" i="12"/>
  <c r="M4766" i="12" s="1"/>
  <c r="B4766" i="12" s="1"/>
  <c r="C4766" i="12" s="1"/>
  <c r="I4763" i="12"/>
  <c r="G4758" i="12"/>
  <c r="J4742" i="12"/>
  <c r="M4742" i="12" s="1"/>
  <c r="B4742" i="12" s="1"/>
  <c r="C4742" i="12" s="1"/>
  <c r="I4739" i="12"/>
  <c r="G4734" i="12"/>
  <c r="J4730" i="12"/>
  <c r="M4730" i="12" s="1"/>
  <c r="B4730" i="12" s="1"/>
  <c r="C4730" i="12" s="1"/>
  <c r="H4886" i="12"/>
  <c r="H4836" i="12"/>
  <c r="G4833" i="12"/>
  <c r="J4829" i="12"/>
  <c r="M4829" i="12" s="1"/>
  <c r="B4829" i="12" s="1"/>
  <c r="C4829" i="12" s="1"/>
  <c r="J4823" i="12"/>
  <c r="M4823" i="12" s="1"/>
  <c r="B4823" i="12" s="1"/>
  <c r="C4823" i="12" s="1"/>
  <c r="G4778" i="12"/>
  <c r="G4730" i="12"/>
  <c r="G4718" i="12"/>
  <c r="J4689" i="12"/>
  <c r="M4689" i="12" s="1"/>
  <c r="B4689" i="12" s="1"/>
  <c r="C4689" i="12" s="1"/>
  <c r="G4685" i="12"/>
  <c r="G4669" i="12"/>
  <c r="I4665" i="12"/>
  <c r="I4655" i="12"/>
  <c r="J4914" i="12"/>
  <c r="M4914" i="12" s="1"/>
  <c r="B4914" i="12" s="1"/>
  <c r="C4914" i="12" s="1"/>
  <c r="J4874" i="12"/>
  <c r="M4874" i="12" s="1"/>
  <c r="B4874" i="12" s="1"/>
  <c r="C4874" i="12" s="1"/>
  <c r="I4851" i="12"/>
  <c r="K4844" i="12"/>
  <c r="G4824" i="12"/>
  <c r="J4798" i="12"/>
  <c r="M4798" i="12" s="1"/>
  <c r="B4798" i="12" s="1"/>
  <c r="C4798" i="12" s="1"/>
  <c r="J4789" i="12"/>
  <c r="M4789" i="12" s="1"/>
  <c r="B4789" i="12" s="1"/>
  <c r="C4789" i="12" s="1"/>
  <c r="J4754" i="12"/>
  <c r="M4754" i="12" s="1"/>
  <c r="B4754" i="12" s="1"/>
  <c r="C4754" i="12" s="1"/>
  <c r="G4742" i="12"/>
  <c r="I4633" i="12"/>
  <c r="G4632" i="12"/>
  <c r="K4624" i="12"/>
  <c r="I4621" i="12"/>
  <c r="H4932" i="12"/>
  <c r="J4923" i="12"/>
  <c r="M4923" i="12" s="1"/>
  <c r="B4923" i="12" s="1"/>
  <c r="C4923" i="12" s="1"/>
  <c r="J4895" i="12"/>
  <c r="M4895" i="12" s="1"/>
  <c r="B4895" i="12" s="1"/>
  <c r="C4895" i="12" s="1"/>
  <c r="H4862" i="12"/>
  <c r="K4838" i="12"/>
  <c r="G4834" i="12"/>
  <c r="I4831" i="12"/>
  <c r="H4817" i="12"/>
  <c r="H4799" i="12"/>
  <c r="I4771" i="12"/>
  <c r="G4766" i="12"/>
  <c r="I4723" i="12"/>
  <c r="G4706" i="12"/>
  <c r="J4702" i="12"/>
  <c r="M4702" i="12" s="1"/>
  <c r="B4702" i="12" s="1"/>
  <c r="C4702" i="12" s="1"/>
  <c r="H4699" i="12"/>
  <c r="J4694" i="12"/>
  <c r="M4694" i="12" s="1"/>
  <c r="B4694" i="12" s="1"/>
  <c r="C4694" i="12" s="1"/>
  <c r="H4688" i="12"/>
  <c r="K4685" i="12"/>
  <c r="J4681" i="12"/>
  <c r="M4681" i="12" s="1"/>
  <c r="B4681" i="12" s="1"/>
  <c r="C4681" i="12" s="1"/>
  <c r="G4679" i="12"/>
  <c r="H4672" i="12"/>
  <c r="K4669" i="12"/>
  <c r="K4665" i="12"/>
  <c r="I4661" i="12"/>
  <c r="H4658" i="12"/>
  <c r="K4655" i="12"/>
  <c r="I4654" i="12"/>
  <c r="I4652" i="12"/>
  <c r="I4649" i="12"/>
  <c r="G4648" i="12"/>
  <c r="J4645" i="12"/>
  <c r="M4645" i="12" s="1"/>
  <c r="B4645" i="12" s="1"/>
  <c r="C4645" i="12" s="1"/>
  <c r="I4643" i="12"/>
  <c r="K4639" i="12"/>
  <c r="G4624" i="12"/>
  <c r="K4875" i="12"/>
  <c r="G4843" i="12"/>
  <c r="J4784" i="12"/>
  <c r="M4784" i="12" s="1"/>
  <c r="B4784" i="12" s="1"/>
  <c r="C4784" i="12" s="1"/>
  <c r="J4726" i="12"/>
  <c r="M4726" i="12" s="1"/>
  <c r="B4726" i="12" s="1"/>
  <c r="C4726" i="12" s="1"/>
  <c r="H4715" i="12"/>
  <c r="H4676" i="12"/>
  <c r="H4666" i="12"/>
  <c r="I4660" i="12"/>
  <c r="G4649" i="12"/>
  <c r="I4645" i="12"/>
  <c r="G4640" i="12"/>
  <c r="K4632" i="12"/>
  <c r="I4629" i="12"/>
  <c r="I4623" i="12"/>
  <c r="I4619" i="12"/>
  <c r="K4616" i="12"/>
  <c r="I4613" i="12"/>
  <c r="G4608" i="12"/>
  <c r="G4600" i="12"/>
  <c r="G4592" i="12"/>
  <c r="G4584" i="12"/>
  <c r="G4576" i="12"/>
  <c r="J4568" i="12"/>
  <c r="M4568" i="12" s="1"/>
  <c r="B4568" i="12" s="1"/>
  <c r="C4568" i="12" s="1"/>
  <c r="K4564" i="12"/>
  <c r="I4561" i="12"/>
  <c r="H4559" i="12"/>
  <c r="H4555" i="12"/>
  <c r="K4552" i="12"/>
  <c r="I4549" i="12"/>
  <c r="H4547" i="12"/>
  <c r="K4540" i="12"/>
  <c r="J4536" i="12"/>
  <c r="M4536" i="12" s="1"/>
  <c r="B4536" i="12" s="1"/>
  <c r="C4536" i="12" s="1"/>
  <c r="K4528" i="12"/>
  <c r="H4523" i="12"/>
  <c r="J4520" i="12"/>
  <c r="M4520" i="12" s="1"/>
  <c r="B4520" i="12" s="1"/>
  <c r="C4520" i="12" s="1"/>
  <c r="I4513" i="12"/>
  <c r="K4915" i="12"/>
  <c r="J4806" i="12"/>
  <c r="M4806" i="12" s="1"/>
  <c r="B4806" i="12" s="1"/>
  <c r="C4806" i="12" s="1"/>
  <c r="H4804" i="12"/>
  <c r="J4718" i="12"/>
  <c r="M4718" i="12" s="1"/>
  <c r="B4718" i="12" s="1"/>
  <c r="C4718" i="12" s="1"/>
  <c r="K4708" i="12"/>
  <c r="G4702" i="12"/>
  <c r="J4685" i="12"/>
  <c r="M4685" i="12" s="1"/>
  <c r="B4685" i="12" s="1"/>
  <c r="C4685" i="12" s="1"/>
  <c r="G4681" i="12"/>
  <c r="K4663" i="12"/>
  <c r="I4656" i="12"/>
  <c r="G4616" i="12"/>
  <c r="I4609" i="12"/>
  <c r="I4607" i="12"/>
  <c r="K4604" i="12"/>
  <c r="I4601" i="12"/>
  <c r="I4599" i="12"/>
  <c r="K4596" i="12"/>
  <c r="J4564" i="12"/>
  <c r="M4564" i="12" s="1"/>
  <c r="B4564" i="12" s="1"/>
  <c r="C4564" i="12" s="1"/>
  <c r="J4552" i="12"/>
  <c r="M4552" i="12" s="1"/>
  <c r="B4552" i="12" s="1"/>
  <c r="C4552" i="12" s="1"/>
  <c r="J4540" i="12"/>
  <c r="M4540" i="12" s="1"/>
  <c r="B4540" i="12" s="1"/>
  <c r="C4540" i="12" s="1"/>
  <c r="G4510" i="12"/>
  <c r="J4508" i="12"/>
  <c r="M4508" i="12" s="1"/>
  <c r="B4508" i="12" s="1"/>
  <c r="C4508" i="12" s="1"/>
  <c r="G4506" i="12"/>
  <c r="H4825" i="12"/>
  <c r="I4694" i="12"/>
  <c r="K4689" i="12"/>
  <c r="J4669" i="12"/>
  <c r="M4669" i="12" s="1"/>
  <c r="B4669" i="12" s="1"/>
  <c r="C4669" i="12" s="1"/>
  <c r="J4665" i="12"/>
  <c r="M4665" i="12" s="1"/>
  <c r="B4665" i="12" s="1"/>
  <c r="C4665" i="12" s="1"/>
  <c r="I4662" i="12"/>
  <c r="I4625" i="12"/>
  <c r="H4563" i="12"/>
  <c r="K4560" i="12"/>
  <c r="G4558" i="12"/>
  <c r="G4554" i="12"/>
  <c r="H4551" i="12"/>
  <c r="K4548" i="12"/>
  <c r="G4546" i="12"/>
  <c r="I4541" i="12"/>
  <c r="I4529" i="12"/>
  <c r="J4526" i="12"/>
  <c r="M4526" i="12" s="1"/>
  <c r="B4526" i="12" s="1"/>
  <c r="C4526" i="12" s="1"/>
  <c r="K4524" i="12"/>
  <c r="J4522" i="12"/>
  <c r="M4522" i="12" s="1"/>
  <c r="B4522" i="12" s="1"/>
  <c r="C4522" i="12" s="1"/>
  <c r="K4512" i="12"/>
  <c r="H4507" i="12"/>
  <c r="J4821" i="12"/>
  <c r="M4821" i="12" s="1"/>
  <c r="B4821" i="12" s="1"/>
  <c r="C4821" i="12" s="1"/>
  <c r="J4774" i="12"/>
  <c r="M4774" i="12" s="1"/>
  <c r="B4774" i="12" s="1"/>
  <c r="C4774" i="12" s="1"/>
  <c r="H4692" i="12"/>
  <c r="G4683" i="12"/>
  <c r="K4673" i="12"/>
  <c r="I4664" i="12"/>
  <c r="I4657" i="12"/>
  <c r="J4655" i="12"/>
  <c r="M4655" i="12" s="1"/>
  <c r="B4655" i="12" s="1"/>
  <c r="C4655" i="12" s="1"/>
  <c r="I4641" i="12"/>
  <c r="J4639" i="12"/>
  <c r="M4639" i="12" s="1"/>
  <c r="B4639" i="12" s="1"/>
  <c r="C4639" i="12" s="1"/>
  <c r="K4633" i="12"/>
  <c r="K4620" i="12"/>
  <c r="I4611" i="12"/>
  <c r="K4608" i="12"/>
  <c r="K4508" i="12"/>
  <c r="K4492" i="12"/>
  <c r="K4480" i="12"/>
  <c r="J4462" i="12"/>
  <c r="M4462" i="12" s="1"/>
  <c r="B4462" i="12" s="1"/>
  <c r="C4462" i="12" s="1"/>
  <c r="G4450" i="12"/>
  <c r="J4446" i="12"/>
  <c r="M4446" i="12" s="1"/>
  <c r="B4446" i="12" s="1"/>
  <c r="C4446" i="12" s="1"/>
  <c r="J4434" i="12"/>
  <c r="M4434" i="12" s="1"/>
  <c r="B4434" i="12" s="1"/>
  <c r="C4434" i="12" s="1"/>
  <c r="J4430" i="12"/>
  <c r="M4430" i="12" s="1"/>
  <c r="B4430" i="12" s="1"/>
  <c r="C4430" i="12" s="1"/>
  <c r="J4418" i="12"/>
  <c r="M4418" i="12" s="1"/>
  <c r="B4418" i="12" s="1"/>
  <c r="C4418" i="12" s="1"/>
  <c r="J4414" i="12"/>
  <c r="M4414" i="12" s="1"/>
  <c r="B4414" i="12" s="1"/>
  <c r="C4414" i="12" s="1"/>
  <c r="G4408" i="12"/>
  <c r="J4405" i="12"/>
  <c r="M4405" i="12" s="1"/>
  <c r="B4405" i="12" s="1"/>
  <c r="C4405" i="12" s="1"/>
  <c r="G4401" i="12"/>
  <c r="I4397" i="12"/>
  <c r="J4391" i="12"/>
  <c r="M4391" i="12" s="1"/>
  <c r="B4391" i="12" s="1"/>
  <c r="C4391" i="12" s="1"/>
  <c r="K4390" i="12"/>
  <c r="I4383" i="12"/>
  <c r="J4381" i="12"/>
  <c r="M4381" i="12" s="1"/>
  <c r="B4381" i="12" s="1"/>
  <c r="C4381" i="12" s="1"/>
  <c r="G4377" i="12"/>
  <c r="K4375" i="12"/>
  <c r="I4367" i="12"/>
  <c r="J4365" i="12"/>
  <c r="M4365" i="12" s="1"/>
  <c r="B4365" i="12" s="1"/>
  <c r="C4365" i="12" s="1"/>
  <c r="G4361" i="12"/>
  <c r="K4359" i="12"/>
  <c r="J4351" i="12"/>
  <c r="M4351" i="12" s="1"/>
  <c r="B4351" i="12" s="1"/>
  <c r="C4351" i="12" s="1"/>
  <c r="K4350" i="12"/>
  <c r="K4343" i="12"/>
  <c r="I4341" i="12"/>
  <c r="I4335" i="12"/>
  <c r="J4510" i="12"/>
  <c r="M4510" i="12" s="1"/>
  <c r="B4510" i="12" s="1"/>
  <c r="C4510" i="12" s="1"/>
  <c r="I4497" i="12"/>
  <c r="J4494" i="12"/>
  <c r="M4494" i="12" s="1"/>
  <c r="B4494" i="12" s="1"/>
  <c r="C4494" i="12" s="1"/>
  <c r="H4491" i="12"/>
  <c r="G4462" i="12"/>
  <c r="G4446" i="12"/>
  <c r="H4435" i="12"/>
  <c r="G4434" i="12"/>
  <c r="G4430" i="12"/>
  <c r="G4418" i="12"/>
  <c r="G4414" i="12"/>
  <c r="I4405" i="12"/>
  <c r="I4391" i="12"/>
  <c r="I4381" i="12"/>
  <c r="J4375" i="12"/>
  <c r="M4375" i="12" s="1"/>
  <c r="B4375" i="12" s="1"/>
  <c r="C4375" i="12" s="1"/>
  <c r="K4374" i="12"/>
  <c r="I4365" i="12"/>
  <c r="I4351" i="12"/>
  <c r="J4254" i="12"/>
  <c r="M4254" i="12" s="1"/>
  <c r="B4254" i="12" s="1"/>
  <c r="C4254" i="12" s="1"/>
  <c r="J4250" i="12"/>
  <c r="M4250" i="12" s="1"/>
  <c r="B4250" i="12" s="1"/>
  <c r="C4250" i="12" s="1"/>
  <c r="G4243" i="12"/>
  <c r="G4241" i="12"/>
  <c r="H4236" i="12"/>
  <c r="H4228" i="12"/>
  <c r="J4219" i="12"/>
  <c r="M4219" i="12" s="1"/>
  <c r="B4219" i="12" s="1"/>
  <c r="C4219" i="12" s="1"/>
  <c r="H4212" i="12"/>
  <c r="J4203" i="12"/>
  <c r="M4203" i="12" s="1"/>
  <c r="B4203" i="12" s="1"/>
  <c r="C4203" i="12" s="1"/>
  <c r="H4196" i="12"/>
  <c r="J4187" i="12"/>
  <c r="M4187" i="12" s="1"/>
  <c r="B4187" i="12" s="1"/>
  <c r="C4187" i="12" s="1"/>
  <c r="H4180" i="12"/>
  <c r="J4506" i="12"/>
  <c r="M4506" i="12" s="1"/>
  <c r="B4506" i="12" s="1"/>
  <c r="C4506" i="12" s="1"/>
  <c r="I4481" i="12"/>
  <c r="J4478" i="12"/>
  <c r="M4478" i="12" s="1"/>
  <c r="B4478" i="12" s="1"/>
  <c r="C4478" i="12" s="1"/>
  <c r="K4476" i="12"/>
  <c r="J4474" i="12"/>
  <c r="M4474" i="12" s="1"/>
  <c r="B4474" i="12" s="1"/>
  <c r="C4474" i="12" s="1"/>
  <c r="H4467" i="12"/>
  <c r="K4397" i="12"/>
  <c r="I4375" i="12"/>
  <c r="I4359" i="12"/>
  <c r="G4351" i="12"/>
  <c r="G4350" i="12"/>
  <c r="H4346" i="12"/>
  <c r="I4343" i="12"/>
  <c r="K4341" i="12"/>
  <c r="I4340" i="12"/>
  <c r="G4337" i="12"/>
  <c r="H4330" i="12"/>
  <c r="J4322" i="12"/>
  <c r="M4322" i="12" s="1"/>
  <c r="B4322" i="12" s="1"/>
  <c r="C4322" i="12" s="1"/>
  <c r="G4311" i="12"/>
  <c r="G4309" i="12"/>
  <c r="J4302" i="12"/>
  <c r="M4302" i="12" s="1"/>
  <c r="B4302" i="12" s="1"/>
  <c r="C4302" i="12" s="1"/>
  <c r="J4298" i="12"/>
  <c r="M4298" i="12" s="1"/>
  <c r="B4298" i="12" s="1"/>
  <c r="C4298" i="12" s="1"/>
  <c r="G4291" i="12"/>
  <c r="G4289" i="12"/>
  <c r="G4285" i="12"/>
  <c r="J4278" i="12"/>
  <c r="M4278" i="12" s="1"/>
  <c r="B4278" i="12" s="1"/>
  <c r="C4278" i="12" s="1"/>
  <c r="G4271" i="12"/>
  <c r="G4267" i="12"/>
  <c r="G4265" i="12"/>
  <c r="J4258" i="12"/>
  <c r="M4258" i="12" s="1"/>
  <c r="B4258" i="12" s="1"/>
  <c r="C4258" i="12" s="1"/>
  <c r="K4496" i="12"/>
  <c r="J4490" i="12"/>
  <c r="M4490" i="12" s="1"/>
  <c r="B4490" i="12" s="1"/>
  <c r="C4490" i="12" s="1"/>
  <c r="H4461" i="12"/>
  <c r="H4455" i="12"/>
  <c r="K4452" i="12"/>
  <c r="H4437" i="12"/>
  <c r="H4433" i="12"/>
  <c r="H4429" i="12"/>
  <c r="K4418" i="12"/>
  <c r="K4414" i="12"/>
  <c r="I4404" i="12"/>
  <c r="G4393" i="12"/>
  <c r="J4383" i="12"/>
  <c r="M4383" i="12" s="1"/>
  <c r="B4383" i="12" s="1"/>
  <c r="C4383" i="12" s="1"/>
  <c r="I4380" i="12"/>
  <c r="K4365" i="12"/>
  <c r="I4361" i="12"/>
  <c r="G4358" i="12"/>
  <c r="I4355" i="12"/>
  <c r="G4343" i="12"/>
  <c r="J4341" i="12"/>
  <c r="M4341" i="12" s="1"/>
  <c r="B4341" i="12" s="1"/>
  <c r="C4341" i="12" s="1"/>
  <c r="J4326" i="12"/>
  <c r="M4326" i="12" s="1"/>
  <c r="B4326" i="12" s="1"/>
  <c r="C4326" i="12" s="1"/>
  <c r="G4313" i="12"/>
  <c r="G4293" i="12"/>
  <c r="J4282" i="12"/>
  <c r="M4282" i="12" s="1"/>
  <c r="B4282" i="12" s="1"/>
  <c r="C4282" i="12" s="1"/>
  <c r="G4273" i="12"/>
  <c r="G4269" i="12"/>
  <c r="J4139" i="12"/>
  <c r="M4139" i="12" s="1"/>
  <c r="B4139" i="12" s="1"/>
  <c r="C4139" i="12" s="1"/>
  <c r="J3986" i="12"/>
  <c r="M3986" i="12" s="1"/>
  <c r="B3986" i="12" s="1"/>
  <c r="C3986" i="12" s="1"/>
  <c r="J3966" i="12"/>
  <c r="M3966" i="12" s="1"/>
  <c r="B3966" i="12" s="1"/>
  <c r="C3966" i="12" s="1"/>
  <c r="J3962" i="12"/>
  <c r="M3962" i="12" s="1"/>
  <c r="B3962" i="12" s="1"/>
  <c r="C3962" i="12" s="1"/>
  <c r="J4476" i="12"/>
  <c r="M4476" i="12" s="1"/>
  <c r="B4476" i="12" s="1"/>
  <c r="C4476" i="12" s="1"/>
  <c r="J4472" i="12"/>
  <c r="M4472" i="12" s="1"/>
  <c r="B4472" i="12" s="1"/>
  <c r="C4472" i="12" s="1"/>
  <c r="H4421" i="12"/>
  <c r="H4417" i="12"/>
  <c r="H4413" i="12"/>
  <c r="G4410" i="12"/>
  <c r="K4406" i="12"/>
  <c r="J4397" i="12"/>
  <c r="M4397" i="12" s="1"/>
  <c r="B4397" i="12" s="1"/>
  <c r="C4397" i="12" s="1"/>
  <c r="K4382" i="12"/>
  <c r="I4373" i="12"/>
  <c r="J4367" i="12"/>
  <c r="M4367" i="12" s="1"/>
  <c r="B4367" i="12" s="1"/>
  <c r="C4367" i="12" s="1"/>
  <c r="I4364" i="12"/>
  <c r="K4351" i="12"/>
  <c r="G4342" i="12"/>
  <c r="J4335" i="12"/>
  <c r="M4335" i="12" s="1"/>
  <c r="B4335" i="12" s="1"/>
  <c r="C4335" i="12" s="1"/>
  <c r="J4306" i="12"/>
  <c r="M4306" i="12" s="1"/>
  <c r="B4306" i="12" s="1"/>
  <c r="C4306" i="12" s="1"/>
  <c r="J4286" i="12"/>
  <c r="M4286" i="12" s="1"/>
  <c r="B4286" i="12" s="1"/>
  <c r="C4286" i="12" s="1"/>
  <c r="J4262" i="12"/>
  <c r="M4262" i="12" s="1"/>
  <c r="B4262" i="12" s="1"/>
  <c r="C4262" i="12" s="1"/>
  <c r="K4257" i="12"/>
  <c r="K4253" i="12"/>
  <c r="G4249" i="12"/>
  <c r="J4227" i="12"/>
  <c r="M4227" i="12" s="1"/>
  <c r="B4227" i="12" s="1"/>
  <c r="C4227" i="12" s="1"/>
  <c r="H4220" i="12"/>
  <c r="J4195" i="12"/>
  <c r="M4195" i="12" s="1"/>
  <c r="B4195" i="12" s="1"/>
  <c r="C4195" i="12" s="1"/>
  <c r="H4188" i="12"/>
  <c r="J4171" i="12"/>
  <c r="M4171" i="12" s="1"/>
  <c r="B4171" i="12" s="1"/>
  <c r="C4171" i="12" s="1"/>
  <c r="H4164" i="12"/>
  <c r="J4155" i="12"/>
  <c r="M4155" i="12" s="1"/>
  <c r="B4155" i="12" s="1"/>
  <c r="C4155" i="12" s="1"/>
  <c r="J4123" i="12"/>
  <c r="M4123" i="12" s="1"/>
  <c r="B4123" i="12" s="1"/>
  <c r="C4123" i="12" s="1"/>
  <c r="G4119" i="12"/>
  <c r="H4113" i="12"/>
  <c r="G4109" i="12"/>
  <c r="K4107" i="12"/>
  <c r="I4104" i="12"/>
  <c r="H4102" i="12"/>
  <c r="H4098" i="12"/>
  <c r="H4092" i="12"/>
  <c r="G4091" i="12"/>
  <c r="G4087" i="12"/>
  <c r="H4081" i="12"/>
  <c r="H4078" i="12"/>
  <c r="H4074" i="12"/>
  <c r="G4071" i="12"/>
  <c r="H4065" i="12"/>
  <c r="G4061" i="12"/>
  <c r="K4059" i="12"/>
  <c r="I4056" i="12"/>
  <c r="H4054" i="12"/>
  <c r="H4050" i="12"/>
  <c r="H4044" i="12"/>
  <c r="G4043" i="12"/>
  <c r="G4039" i="12"/>
  <c r="H4033" i="12"/>
  <c r="G4029" i="12"/>
  <c r="K4027" i="12"/>
  <c r="I4024" i="12"/>
  <c r="G4021" i="12"/>
  <c r="I4012" i="12"/>
  <c r="I4008" i="12"/>
  <c r="G4001" i="12"/>
  <c r="I3988" i="12"/>
  <c r="G3981" i="12"/>
  <c r="G3977" i="12"/>
  <c r="I3968" i="12"/>
  <c r="H3963" i="12"/>
  <c r="G3957" i="12"/>
  <c r="I3948" i="12"/>
  <c r="I3944" i="12"/>
  <c r="G3937" i="12"/>
  <c r="G4454" i="12"/>
  <c r="J4450" i="12"/>
  <c r="M4450" i="12" s="1"/>
  <c r="B4450" i="12" s="1"/>
  <c r="C4450" i="12" s="1"/>
  <c r="K4446" i="12"/>
  <c r="K4391" i="12"/>
  <c r="G4375" i="12"/>
  <c r="K4366" i="12"/>
  <c r="I4357" i="12"/>
  <c r="G4352" i="12"/>
  <c r="K4334" i="12"/>
  <c r="G4319" i="12"/>
  <c r="G4315" i="12"/>
  <c r="G4295" i="12"/>
  <c r="G4275" i="12"/>
  <c r="H4140" i="12"/>
  <c r="H4136" i="12"/>
  <c r="J4018" i="12"/>
  <c r="M4018" i="12" s="1"/>
  <c r="B4018" i="12" s="1"/>
  <c r="C4018" i="12" s="1"/>
  <c r="J3998" i="12"/>
  <c r="M3998" i="12" s="1"/>
  <c r="B3998" i="12" s="1"/>
  <c r="C3998" i="12" s="1"/>
  <c r="J3994" i="12"/>
  <c r="M3994" i="12" s="1"/>
  <c r="B3994" i="12" s="1"/>
  <c r="C3994" i="12" s="1"/>
  <c r="J3974" i="12"/>
  <c r="M3974" i="12" s="1"/>
  <c r="B3974" i="12" s="1"/>
  <c r="C3974" i="12" s="1"/>
  <c r="J3954" i="12"/>
  <c r="M3954" i="12" s="1"/>
  <c r="B3954" i="12" s="1"/>
  <c r="C3954" i="12" s="1"/>
  <c r="J3934" i="12"/>
  <c r="M3934" i="12" s="1"/>
  <c r="B3934" i="12" s="1"/>
  <c r="C3934" i="12" s="1"/>
  <c r="G4474" i="12"/>
  <c r="H4445" i="12"/>
  <c r="H4411" i="12"/>
  <c r="I4377" i="12"/>
  <c r="G4255" i="12"/>
  <c r="H4152" i="12"/>
  <c r="G4107" i="12"/>
  <c r="G4059" i="12"/>
  <c r="G4027" i="12"/>
  <c r="G4013" i="12"/>
  <c r="G3989" i="12"/>
  <c r="I3980" i="12"/>
  <c r="I3976" i="12"/>
  <c r="I3956" i="12"/>
  <c r="G3945" i="12"/>
  <c r="I3936" i="12"/>
  <c r="J3870" i="12"/>
  <c r="M3870" i="12" s="1"/>
  <c r="B3870" i="12" s="1"/>
  <c r="C3870" i="12" s="1"/>
  <c r="J3866" i="12"/>
  <c r="M3866" i="12" s="1"/>
  <c r="B3866" i="12" s="1"/>
  <c r="C3866" i="12" s="1"/>
  <c r="I3840" i="12"/>
  <c r="J3832" i="12"/>
  <c r="M3832" i="12" s="1"/>
  <c r="B3832" i="12" s="1"/>
  <c r="C3832" i="12" s="1"/>
  <c r="I3830" i="12"/>
  <c r="I3818" i="12"/>
  <c r="G3816" i="12"/>
  <c r="I3810" i="12"/>
  <c r="G3808" i="12"/>
  <c r="I3802" i="12"/>
  <c r="I3800" i="12"/>
  <c r="I3794" i="12"/>
  <c r="G3792" i="12"/>
  <c r="G3786" i="12"/>
  <c r="K3783" i="12"/>
  <c r="G3768" i="12"/>
  <c r="G4478" i="12"/>
  <c r="I4401" i="12"/>
  <c r="K4381" i="12"/>
  <c r="K4348" i="12"/>
  <c r="G4336" i="12"/>
  <c r="K4259" i="12"/>
  <c r="J4211" i="12"/>
  <c r="M4211" i="12" s="1"/>
  <c r="B4211" i="12" s="1"/>
  <c r="C4211" i="12" s="1"/>
  <c r="H4204" i="12"/>
  <c r="J4163" i="12"/>
  <c r="M4163" i="12" s="1"/>
  <c r="B4163" i="12" s="1"/>
  <c r="C4163" i="12" s="1"/>
  <c r="H4156" i="12"/>
  <c r="H4118" i="12"/>
  <c r="G4103" i="12"/>
  <c r="H4097" i="12"/>
  <c r="K4091" i="12"/>
  <c r="H4086" i="12"/>
  <c r="J4083" i="12"/>
  <c r="M4083" i="12" s="1"/>
  <c r="B4083" i="12" s="1"/>
  <c r="C4083" i="12" s="1"/>
  <c r="K4077" i="12"/>
  <c r="H4070" i="12"/>
  <c r="J4067" i="12"/>
  <c r="M4067" i="12" s="1"/>
  <c r="B4067" i="12" s="1"/>
  <c r="C4067" i="12" s="1"/>
  <c r="G4055" i="12"/>
  <c r="H4049" i="12"/>
  <c r="K4043" i="12"/>
  <c r="H4038" i="12"/>
  <c r="J4035" i="12"/>
  <c r="M4035" i="12" s="1"/>
  <c r="B4035" i="12" s="1"/>
  <c r="C4035" i="12" s="1"/>
  <c r="K4017" i="12"/>
  <c r="J4002" i="12"/>
  <c r="M4002" i="12" s="1"/>
  <c r="B4002" i="12" s="1"/>
  <c r="C4002" i="12" s="1"/>
  <c r="K3997" i="12"/>
  <c r="K3993" i="12"/>
  <c r="G3969" i="12"/>
  <c r="G3949" i="12"/>
  <c r="I3932" i="12"/>
  <c r="J3930" i="12"/>
  <c r="M3930" i="12" s="1"/>
  <c r="B3930" i="12" s="1"/>
  <c r="C3930" i="12" s="1"/>
  <c r="G3925" i="12"/>
  <c r="I3916" i="12"/>
  <c r="I3912" i="12"/>
  <c r="G3905" i="12"/>
  <c r="I3892" i="12"/>
  <c r="G3885" i="12"/>
  <c r="G3881" i="12"/>
  <c r="I3872" i="12"/>
  <c r="G3840" i="12"/>
  <c r="I3832" i="12"/>
  <c r="G3831" i="12"/>
  <c r="I3829" i="12"/>
  <c r="G3824" i="12"/>
  <c r="G3818" i="12"/>
  <c r="K3816" i="12"/>
  <c r="K3815" i="12"/>
  <c r="J3814" i="12"/>
  <c r="M3814" i="12" s="1"/>
  <c r="B3814" i="12" s="1"/>
  <c r="C3814" i="12" s="1"/>
  <c r="H3811" i="12"/>
  <c r="G3810" i="12"/>
  <c r="K3808" i="12"/>
  <c r="K3807" i="12"/>
  <c r="G3800" i="12"/>
  <c r="G3794" i="12"/>
  <c r="K4430" i="12"/>
  <c r="K4405" i="12"/>
  <c r="G4374" i="12"/>
  <c r="K4303" i="12"/>
  <c r="I4120" i="12"/>
  <c r="H4108" i="12"/>
  <c r="G4093" i="12"/>
  <c r="I4088" i="12"/>
  <c r="G4079" i="12"/>
  <c r="I4072" i="12"/>
  <c r="H4060" i="12"/>
  <c r="G4045" i="12"/>
  <c r="I4040" i="12"/>
  <c r="H4028" i="12"/>
  <c r="J3982" i="12"/>
  <c r="M3982" i="12" s="1"/>
  <c r="B3982" i="12" s="1"/>
  <c r="C3982" i="12" s="1"/>
  <c r="J3978" i="12"/>
  <c r="M3978" i="12" s="1"/>
  <c r="B3978" i="12" s="1"/>
  <c r="C3978" i="12" s="1"/>
  <c r="K3973" i="12"/>
  <c r="J3958" i="12"/>
  <c r="M3958" i="12" s="1"/>
  <c r="B3958" i="12" s="1"/>
  <c r="C3958" i="12" s="1"/>
  <c r="J3938" i="12"/>
  <c r="M3938" i="12" s="1"/>
  <c r="B3938" i="12" s="1"/>
  <c r="C3938" i="12" s="1"/>
  <c r="J3922" i="12"/>
  <c r="M3922" i="12" s="1"/>
  <c r="B3922" i="12" s="1"/>
  <c r="C3922" i="12" s="1"/>
  <c r="J3902" i="12"/>
  <c r="M3902" i="12" s="1"/>
  <c r="B3902" i="12" s="1"/>
  <c r="C3902" i="12" s="1"/>
  <c r="J3898" i="12"/>
  <c r="M3898" i="12" s="1"/>
  <c r="B3898" i="12" s="1"/>
  <c r="C3898" i="12" s="1"/>
  <c r="I3856" i="12"/>
  <c r="G3832" i="12"/>
  <c r="K3800" i="12"/>
  <c r="J3798" i="12"/>
  <c r="M3798" i="12" s="1"/>
  <c r="B3798" i="12" s="1"/>
  <c r="C3798" i="12" s="1"/>
  <c r="J3792" i="12"/>
  <c r="M3792" i="12" s="1"/>
  <c r="B3792" i="12" s="1"/>
  <c r="C3792" i="12" s="1"/>
  <c r="I3790" i="12"/>
  <c r="K3786" i="12"/>
  <c r="G3785" i="12"/>
  <c r="G3783" i="12"/>
  <c r="K4462" i="12"/>
  <c r="K4434" i="12"/>
  <c r="K4408" i="12"/>
  <c r="I4398" i="12"/>
  <c r="G4359" i="12"/>
  <c r="G4251" i="12"/>
  <c r="J4179" i="12"/>
  <c r="M4179" i="12" s="1"/>
  <c r="B4179" i="12" s="1"/>
  <c r="C4179" i="12" s="1"/>
  <c r="H4172" i="12"/>
  <c r="H4124" i="12"/>
  <c r="H4114" i="12"/>
  <c r="J4090" i="12"/>
  <c r="M4090" i="12" s="1"/>
  <c r="B4090" i="12" s="1"/>
  <c r="C4090" i="12" s="1"/>
  <c r="H4082" i="12"/>
  <c r="H4066" i="12"/>
  <c r="J4042" i="12"/>
  <c r="M4042" i="12" s="1"/>
  <c r="B4042" i="12" s="1"/>
  <c r="C4042" i="12" s="1"/>
  <c r="H4034" i="12"/>
  <c r="I4020" i="12"/>
  <c r="G4009" i="12"/>
  <c r="I4000" i="12"/>
  <c r="H3995" i="12"/>
  <c r="K3933" i="12"/>
  <c r="J3926" i="12"/>
  <c r="M3926" i="12" s="1"/>
  <c r="B3926" i="12" s="1"/>
  <c r="C3926" i="12" s="1"/>
  <c r="I3924" i="12"/>
  <c r="G3917" i="12"/>
  <c r="G3913" i="12"/>
  <c r="J3906" i="12"/>
  <c r="M3906" i="12" s="1"/>
  <c r="B3906" i="12" s="1"/>
  <c r="C3906" i="12" s="1"/>
  <c r="I3904" i="12"/>
  <c r="H3899" i="12"/>
  <c r="G3893" i="12"/>
  <c r="J3886" i="12"/>
  <c r="M3886" i="12" s="1"/>
  <c r="B3886" i="12" s="1"/>
  <c r="C3886" i="12" s="1"/>
  <c r="I3884" i="12"/>
  <c r="J3882" i="12"/>
  <c r="M3882" i="12" s="1"/>
  <c r="B3882" i="12" s="1"/>
  <c r="C3882" i="12" s="1"/>
  <c r="I3880" i="12"/>
  <c r="K3818" i="12"/>
  <c r="G3815" i="12"/>
  <c r="I3808" i="12"/>
  <c r="K3794" i="12"/>
  <c r="G3791" i="12"/>
  <c r="K3768" i="12"/>
  <c r="G3752" i="12"/>
  <c r="G3744" i="12"/>
  <c r="J3525" i="12"/>
  <c r="M3525" i="12" s="1"/>
  <c r="B3525" i="12" s="1"/>
  <c r="C3525" i="12" s="1"/>
  <c r="J3521" i="12"/>
  <c r="M3521" i="12" s="1"/>
  <c r="B3521" i="12" s="1"/>
  <c r="C3521" i="12" s="1"/>
  <c r="J3517" i="12"/>
  <c r="M3517" i="12" s="1"/>
  <c r="B3517" i="12" s="1"/>
  <c r="C3517" i="12" s="1"/>
  <c r="J3493" i="12"/>
  <c r="M3493" i="12" s="1"/>
  <c r="B3493" i="12" s="1"/>
  <c r="C3493" i="12" s="1"/>
  <c r="J3489" i="12"/>
  <c r="M3489" i="12" s="1"/>
  <c r="B3489" i="12" s="1"/>
  <c r="C3489" i="12" s="1"/>
  <c r="J3485" i="12"/>
  <c r="M3485" i="12" s="1"/>
  <c r="B3485" i="12" s="1"/>
  <c r="C3485" i="12" s="1"/>
  <c r="I3455" i="12"/>
  <c r="I3447" i="12"/>
  <c r="I3423" i="12"/>
  <c r="I3415" i="12"/>
  <c r="I3391" i="12"/>
  <c r="I3383" i="12"/>
  <c r="I3860" i="12"/>
  <c r="G3849" i="12"/>
  <c r="I3846" i="12"/>
  <c r="I3838" i="12"/>
  <c r="J3830" i="12"/>
  <c r="M3830" i="12" s="1"/>
  <c r="B3830" i="12" s="1"/>
  <c r="C3830" i="12" s="1"/>
  <c r="I3822" i="12"/>
  <c r="G3817" i="12"/>
  <c r="K3810" i="12"/>
  <c r="G3807" i="12"/>
  <c r="I3798" i="12"/>
  <c r="G3793" i="12"/>
  <c r="I3786" i="12"/>
  <c r="I3770" i="12"/>
  <c r="I3768" i="12"/>
  <c r="J3766" i="12"/>
  <c r="M3766" i="12" s="1"/>
  <c r="B3766" i="12" s="1"/>
  <c r="C3766" i="12" s="1"/>
  <c r="I3527" i="12"/>
  <c r="I3525" i="12"/>
  <c r="H3522" i="12"/>
  <c r="I3521" i="12"/>
  <c r="H3518" i="12"/>
  <c r="I3517" i="12"/>
  <c r="K3512" i="12"/>
  <c r="I3495" i="12"/>
  <c r="I3493" i="12"/>
  <c r="H3490" i="12"/>
  <c r="I3489" i="12"/>
  <c r="H3486" i="12"/>
  <c r="I3485" i="12"/>
  <c r="K3480" i="12"/>
  <c r="H3472" i="12"/>
  <c r="J3471" i="12"/>
  <c r="M3471" i="12" s="1"/>
  <c r="B3471" i="12" s="1"/>
  <c r="C3471" i="12" s="1"/>
  <c r="K3470" i="12"/>
  <c r="H3464" i="12"/>
  <c r="J3463" i="12"/>
  <c r="M3463" i="12" s="1"/>
  <c r="B3463" i="12" s="1"/>
  <c r="C3463" i="12" s="1"/>
  <c r="K3462" i="12"/>
  <c r="K3461" i="12"/>
  <c r="I3460" i="12"/>
  <c r="I3458" i="12"/>
  <c r="G3455" i="12"/>
  <c r="G3447" i="12"/>
  <c r="I3445" i="12"/>
  <c r="J3443" i="12"/>
  <c r="M3443" i="12" s="1"/>
  <c r="B3443" i="12" s="1"/>
  <c r="C3443" i="12" s="1"/>
  <c r="H3440" i="12"/>
  <c r="J3439" i="12"/>
  <c r="M3439" i="12" s="1"/>
  <c r="B3439" i="12" s="1"/>
  <c r="C3439" i="12" s="1"/>
  <c r="K3438" i="12"/>
  <c r="H3432" i="12"/>
  <c r="J3431" i="12"/>
  <c r="M3431" i="12" s="1"/>
  <c r="B3431" i="12" s="1"/>
  <c r="C3431" i="12" s="1"/>
  <c r="K3430" i="12"/>
  <c r="K3429" i="12"/>
  <c r="I3428" i="12"/>
  <c r="I3426" i="12"/>
  <c r="G3423" i="12"/>
  <c r="G3415" i="12"/>
  <c r="I3413" i="12"/>
  <c r="J3411" i="12"/>
  <c r="M3411" i="12" s="1"/>
  <c r="B3411" i="12" s="1"/>
  <c r="C3411" i="12" s="1"/>
  <c r="H3408" i="12"/>
  <c r="J3407" i="12"/>
  <c r="M3407" i="12" s="1"/>
  <c r="B3407" i="12" s="1"/>
  <c r="C3407" i="12" s="1"/>
  <c r="K3406" i="12"/>
  <c r="H3400" i="12"/>
  <c r="J3399" i="12"/>
  <c r="M3399" i="12" s="1"/>
  <c r="B3399" i="12" s="1"/>
  <c r="C3399" i="12" s="1"/>
  <c r="K3398" i="12"/>
  <c r="K3397" i="12"/>
  <c r="I3396" i="12"/>
  <c r="I3394" i="12"/>
  <c r="G3391" i="12"/>
  <c r="G3383" i="12"/>
  <c r="I3381" i="12"/>
  <c r="J3379" i="12"/>
  <c r="M3379" i="12" s="1"/>
  <c r="B3379" i="12" s="1"/>
  <c r="C3379" i="12" s="1"/>
  <c r="H3376" i="12"/>
  <c r="J3375" i="12"/>
  <c r="M3375" i="12" s="1"/>
  <c r="B3375" i="12" s="1"/>
  <c r="C3375" i="12" s="1"/>
  <c r="K3374" i="12"/>
  <c r="H3368" i="12"/>
  <c r="J3367" i="12"/>
  <c r="M3367" i="12" s="1"/>
  <c r="B3367" i="12" s="1"/>
  <c r="C3367" i="12" s="1"/>
  <c r="K3366" i="12"/>
  <c r="K3365" i="12"/>
  <c r="I3364" i="12"/>
  <c r="I3362" i="12"/>
  <c r="K3359" i="12"/>
  <c r="I3356" i="12"/>
  <c r="I3354" i="12"/>
  <c r="K3351" i="12"/>
  <c r="I3348" i="12"/>
  <c r="I3346" i="12"/>
  <c r="K3343" i="12"/>
  <c r="I3340" i="12"/>
  <c r="I3338" i="12"/>
  <c r="K3335" i="12"/>
  <c r="I3332" i="12"/>
  <c r="I3330" i="12"/>
  <c r="K3327" i="12"/>
  <c r="I3324" i="12"/>
  <c r="I3322" i="12"/>
  <c r="K3319" i="12"/>
  <c r="I3316" i="12"/>
  <c r="I3314" i="12"/>
  <c r="K3311" i="12"/>
  <c r="I3308" i="12"/>
  <c r="I3306" i="12"/>
  <c r="K3303" i="12"/>
  <c r="G3873" i="12"/>
  <c r="G3853" i="12"/>
  <c r="J3840" i="12"/>
  <c r="M3840" i="12" s="1"/>
  <c r="B3840" i="12" s="1"/>
  <c r="C3840" i="12" s="1"/>
  <c r="K3832" i="12"/>
  <c r="J3824" i="12"/>
  <c r="M3824" i="12" s="1"/>
  <c r="B3824" i="12" s="1"/>
  <c r="C3824" i="12" s="1"/>
  <c r="I3813" i="12"/>
  <c r="G3809" i="12"/>
  <c r="K3802" i="12"/>
  <c r="J3800" i="12"/>
  <c r="M3800" i="12" s="1"/>
  <c r="B3800" i="12" s="1"/>
  <c r="C3800" i="12" s="1"/>
  <c r="I3789" i="12"/>
  <c r="K3769" i="12"/>
  <c r="K3767" i="12"/>
  <c r="I3765" i="12"/>
  <c r="G3762" i="12"/>
  <c r="J3760" i="12"/>
  <c r="M3760" i="12" s="1"/>
  <c r="B3760" i="12" s="1"/>
  <c r="C3760" i="12" s="1"/>
  <c r="J3752" i="12"/>
  <c r="M3752" i="12" s="1"/>
  <c r="B3752" i="12" s="1"/>
  <c r="C3752" i="12" s="1"/>
  <c r="I3750" i="12"/>
  <c r="J3744" i="12"/>
  <c r="M3744" i="12" s="1"/>
  <c r="B3744" i="12" s="1"/>
  <c r="C3744" i="12" s="1"/>
  <c r="J3741" i="12"/>
  <c r="M3741" i="12" s="1"/>
  <c r="B3741" i="12" s="1"/>
  <c r="C3741" i="12" s="1"/>
  <c r="H3730" i="12"/>
  <c r="J3725" i="12"/>
  <c r="M3725" i="12" s="1"/>
  <c r="B3725" i="12" s="1"/>
  <c r="C3725" i="12" s="1"/>
  <c r="H3714" i="12"/>
  <c r="J3709" i="12"/>
  <c r="M3709" i="12" s="1"/>
  <c r="B3709" i="12" s="1"/>
  <c r="C3709" i="12" s="1"/>
  <c r="J3533" i="12"/>
  <c r="M3533" i="12" s="1"/>
  <c r="B3533" i="12" s="1"/>
  <c r="C3533" i="12" s="1"/>
  <c r="J3501" i="12"/>
  <c r="M3501" i="12" s="1"/>
  <c r="B3501" i="12" s="1"/>
  <c r="C3501" i="12" s="1"/>
  <c r="J3477" i="12"/>
  <c r="M3477" i="12" s="1"/>
  <c r="B3477" i="12" s="1"/>
  <c r="C3477" i="12" s="1"/>
  <c r="I3471" i="12"/>
  <c r="I3463" i="12"/>
  <c r="J3461" i="12"/>
  <c r="M3461" i="12" s="1"/>
  <c r="B3461" i="12" s="1"/>
  <c r="C3461" i="12" s="1"/>
  <c r="K3455" i="12"/>
  <c r="K3447" i="12"/>
  <c r="I3443" i="12"/>
  <c r="I3439" i="12"/>
  <c r="I3431" i="12"/>
  <c r="J3429" i="12"/>
  <c r="M3429" i="12" s="1"/>
  <c r="B3429" i="12" s="1"/>
  <c r="C3429" i="12" s="1"/>
  <c r="K3423" i="12"/>
  <c r="K3415" i="12"/>
  <c r="I3411" i="12"/>
  <c r="I3407" i="12"/>
  <c r="I3399" i="12"/>
  <c r="J3397" i="12"/>
  <c r="M3397" i="12" s="1"/>
  <c r="B3397" i="12" s="1"/>
  <c r="C3397" i="12" s="1"/>
  <c r="K3391" i="12"/>
  <c r="K3383" i="12"/>
  <c r="I3379" i="12"/>
  <c r="I3375" i="12"/>
  <c r="I3367" i="12"/>
  <c r="J3365" i="12"/>
  <c r="M3365" i="12" s="1"/>
  <c r="B3365" i="12" s="1"/>
  <c r="C3365" i="12" s="1"/>
  <c r="G3359" i="12"/>
  <c r="G3351" i="12"/>
  <c r="G3343" i="12"/>
  <c r="G3335" i="12"/>
  <c r="G3327" i="12"/>
  <c r="G3319" i="12"/>
  <c r="G3311" i="12"/>
  <c r="G3303" i="12"/>
  <c r="G3295" i="12"/>
  <c r="G3287" i="12"/>
  <c r="G3279" i="12"/>
  <c r="G3271" i="12"/>
  <c r="G3263" i="12"/>
  <c r="G3255" i="12"/>
  <c r="G3247" i="12"/>
  <c r="G3239" i="12"/>
  <c r="G3231" i="12"/>
  <c r="G3223" i="12"/>
  <c r="G3215" i="12"/>
  <c r="G3207" i="12"/>
  <c r="G3199" i="12"/>
  <c r="G3191" i="12"/>
  <c r="G3183" i="12"/>
  <c r="J3862" i="12"/>
  <c r="M3862" i="12" s="1"/>
  <c r="B3862" i="12" s="1"/>
  <c r="C3862" i="12" s="1"/>
  <c r="I3823" i="12"/>
  <c r="K3754" i="12"/>
  <c r="G3751" i="12"/>
  <c r="I3744" i="12"/>
  <c r="K3528" i="12"/>
  <c r="J3513" i="12"/>
  <c r="M3513" i="12" s="1"/>
  <c r="B3513" i="12" s="1"/>
  <c r="C3513" i="12" s="1"/>
  <c r="I3509" i="12"/>
  <c r="I3505" i="12"/>
  <c r="I3501" i="12"/>
  <c r="I3442" i="12"/>
  <c r="G3439" i="12"/>
  <c r="J3437" i="12"/>
  <c r="M3437" i="12" s="1"/>
  <c r="B3437" i="12" s="1"/>
  <c r="C3437" i="12" s="1"/>
  <c r="I3429" i="12"/>
  <c r="I3425" i="12"/>
  <c r="K3413" i="12"/>
  <c r="G3406" i="12"/>
  <c r="G3399" i="12"/>
  <c r="J3389" i="12"/>
  <c r="M3389" i="12" s="1"/>
  <c r="B3389" i="12" s="1"/>
  <c r="C3389" i="12" s="1"/>
  <c r="J3383" i="12"/>
  <c r="M3383" i="12" s="1"/>
  <c r="B3383" i="12" s="1"/>
  <c r="C3383" i="12" s="1"/>
  <c r="I3380" i="12"/>
  <c r="G3366" i="12"/>
  <c r="K3363" i="12"/>
  <c r="I3358" i="12"/>
  <c r="I3344" i="12"/>
  <c r="K3331" i="12"/>
  <c r="I3326" i="12"/>
  <c r="I3312" i="12"/>
  <c r="K3299" i="12"/>
  <c r="I3294" i="12"/>
  <c r="I3280" i="12"/>
  <c r="K3267" i="12"/>
  <c r="I3262" i="12"/>
  <c r="I3248" i="12"/>
  <c r="K3235" i="12"/>
  <c r="I3230" i="12"/>
  <c r="I3216" i="12"/>
  <c r="K3203" i="12"/>
  <c r="I3198" i="12"/>
  <c r="I3184" i="12"/>
  <c r="H3154" i="12"/>
  <c r="J3113" i="12"/>
  <c r="M3113" i="12" s="1"/>
  <c r="B3113" i="12" s="1"/>
  <c r="C3113" i="12" s="1"/>
  <c r="K3111" i="12"/>
  <c r="G3097" i="12"/>
  <c r="H3090" i="12"/>
  <c r="J3049" i="12"/>
  <c r="M3049" i="12" s="1"/>
  <c r="B3049" i="12" s="1"/>
  <c r="C3049" i="12" s="1"/>
  <c r="K3047" i="12"/>
  <c r="G3033" i="12"/>
  <c r="I3007" i="12"/>
  <c r="I3847" i="12"/>
  <c r="I3816" i="12"/>
  <c r="I3799" i="12"/>
  <c r="G3767" i="12"/>
  <c r="K3761" i="12"/>
  <c r="J3758" i="12"/>
  <c r="M3758" i="12" s="1"/>
  <c r="B3758" i="12" s="1"/>
  <c r="C3758" i="12" s="1"/>
  <c r="G3753" i="12"/>
  <c r="K3746" i="12"/>
  <c r="G3743" i="12"/>
  <c r="I3533" i="12"/>
  <c r="I3479" i="12"/>
  <c r="I3474" i="12"/>
  <c r="G3471" i="12"/>
  <c r="J3469" i="12"/>
  <c r="M3469" i="12" s="1"/>
  <c r="B3469" i="12" s="1"/>
  <c r="C3469" i="12" s="1"/>
  <c r="I3461" i="12"/>
  <c r="I3457" i="12"/>
  <c r="K3445" i="12"/>
  <c r="G3438" i="12"/>
  <c r="G3431" i="12"/>
  <c r="J3421" i="12"/>
  <c r="M3421" i="12" s="1"/>
  <c r="B3421" i="12" s="1"/>
  <c r="C3421" i="12" s="1"/>
  <c r="J3415" i="12"/>
  <c r="M3415" i="12" s="1"/>
  <c r="B3415" i="12" s="1"/>
  <c r="C3415" i="12" s="1"/>
  <c r="I3412" i="12"/>
  <c r="G3398" i="12"/>
  <c r="J3395" i="12"/>
  <c r="M3395" i="12" s="1"/>
  <c r="B3395" i="12" s="1"/>
  <c r="C3395" i="12" s="1"/>
  <c r="J3391" i="12"/>
  <c r="M3391" i="12" s="1"/>
  <c r="B3391" i="12" s="1"/>
  <c r="C3391" i="12" s="1"/>
  <c r="I3382" i="12"/>
  <c r="I3352" i="12"/>
  <c r="K3339" i="12"/>
  <c r="I3334" i="12"/>
  <c r="I3320" i="12"/>
  <c r="K3307" i="12"/>
  <c r="I3302" i="12"/>
  <c r="I3288" i="12"/>
  <c r="K3275" i="12"/>
  <c r="I3270" i="12"/>
  <c r="I3256" i="12"/>
  <c r="K3243" i="12"/>
  <c r="I3238" i="12"/>
  <c r="I3224" i="12"/>
  <c r="K3211" i="12"/>
  <c r="I3206" i="12"/>
  <c r="I3192" i="12"/>
  <c r="K3179" i="12"/>
  <c r="G3175" i="12"/>
  <c r="K3171" i="12"/>
  <c r="I3160" i="12"/>
  <c r="K3151" i="12"/>
  <c r="G3141" i="12"/>
  <c r="J3137" i="12"/>
  <c r="M3137" i="12" s="1"/>
  <c r="B3137" i="12" s="1"/>
  <c r="C3137" i="12" s="1"/>
  <c r="J3129" i="12"/>
  <c r="M3129" i="12" s="1"/>
  <c r="B3129" i="12" s="1"/>
  <c r="C3129" i="12" s="1"/>
  <c r="K3127" i="12"/>
  <c r="J3117" i="12"/>
  <c r="M3117" i="12" s="1"/>
  <c r="B3117" i="12" s="1"/>
  <c r="C3117" i="12" s="1"/>
  <c r="K3115" i="12"/>
  <c r="G3113" i="12"/>
  <c r="H3110" i="12"/>
  <c r="H3106" i="12"/>
  <c r="H3098" i="12"/>
  <c r="K3087" i="12"/>
  <c r="G3077" i="12"/>
  <c r="J3073" i="12"/>
  <c r="M3073" i="12" s="1"/>
  <c r="B3073" i="12" s="1"/>
  <c r="C3073" i="12" s="1"/>
  <c r="J3065" i="12"/>
  <c r="M3065" i="12" s="1"/>
  <c r="B3065" i="12" s="1"/>
  <c r="C3065" i="12" s="1"/>
  <c r="K3063" i="12"/>
  <c r="J3053" i="12"/>
  <c r="M3053" i="12" s="1"/>
  <c r="B3053" i="12" s="1"/>
  <c r="C3053" i="12" s="1"/>
  <c r="K3051" i="12"/>
  <c r="G3049" i="12"/>
  <c r="H3046" i="12"/>
  <c r="H3042" i="12"/>
  <c r="I3839" i="12"/>
  <c r="G3801" i="12"/>
  <c r="I3792" i="12"/>
  <c r="I3749" i="12"/>
  <c r="G3745" i="12"/>
  <c r="I3511" i="12"/>
  <c r="H3506" i="12"/>
  <c r="H3502" i="12"/>
  <c r="G3470" i="12"/>
  <c r="G3463" i="12"/>
  <c r="J3453" i="12"/>
  <c r="M3453" i="12" s="1"/>
  <c r="B3453" i="12" s="1"/>
  <c r="C3453" i="12" s="1"/>
  <c r="J3447" i="12"/>
  <c r="M3447" i="12" s="1"/>
  <c r="B3447" i="12" s="1"/>
  <c r="C3447" i="12" s="1"/>
  <c r="I3444" i="12"/>
  <c r="G3430" i="12"/>
  <c r="J3427" i="12"/>
  <c r="M3427" i="12" s="1"/>
  <c r="B3427" i="12" s="1"/>
  <c r="C3427" i="12" s="1"/>
  <c r="J3423" i="12"/>
  <c r="M3423" i="12" s="1"/>
  <c r="B3423" i="12" s="1"/>
  <c r="C3423" i="12" s="1"/>
  <c r="I3378" i="12"/>
  <c r="G3375" i="12"/>
  <c r="J3373" i="12"/>
  <c r="M3373" i="12" s="1"/>
  <c r="B3373" i="12" s="1"/>
  <c r="C3373" i="12" s="1"/>
  <c r="I3365" i="12"/>
  <c r="I3360" i="12"/>
  <c r="K3347" i="12"/>
  <c r="I3342" i="12"/>
  <c r="I3328" i="12"/>
  <c r="K3315" i="12"/>
  <c r="I3310" i="12"/>
  <c r="I3296" i="12"/>
  <c r="K3283" i="12"/>
  <c r="I3278" i="12"/>
  <c r="I3264" i="12"/>
  <c r="K3251" i="12"/>
  <c r="I3246" i="12"/>
  <c r="I3232" i="12"/>
  <c r="K3219" i="12"/>
  <c r="I3214" i="12"/>
  <c r="I3200" i="12"/>
  <c r="K3187" i="12"/>
  <c r="I3182" i="12"/>
  <c r="G3171" i="12"/>
  <c r="J3145" i="12"/>
  <c r="M3145" i="12" s="1"/>
  <c r="B3145" i="12" s="1"/>
  <c r="C3145" i="12" s="1"/>
  <c r="K3143" i="12"/>
  <c r="G3129" i="12"/>
  <c r="H3122" i="12"/>
  <c r="G3117" i="12"/>
  <c r="J3081" i="12"/>
  <c r="M3081" i="12" s="1"/>
  <c r="B3081" i="12" s="1"/>
  <c r="C3081" i="12" s="1"/>
  <c r="K3079" i="12"/>
  <c r="G3065" i="12"/>
  <c r="H3058" i="12"/>
  <c r="G3053" i="12"/>
  <c r="G3013" i="12"/>
  <c r="G3009" i="12"/>
  <c r="K3007" i="12"/>
  <c r="K3857" i="12"/>
  <c r="K3831" i="12"/>
  <c r="I3805" i="12"/>
  <c r="G3784" i="12"/>
  <c r="I3778" i="12"/>
  <c r="G3760" i="12"/>
  <c r="I3752" i="12"/>
  <c r="H3534" i="12"/>
  <c r="K3496" i="12"/>
  <c r="J3481" i="12"/>
  <c r="M3481" i="12" s="1"/>
  <c r="B3481" i="12" s="1"/>
  <c r="C3481" i="12" s="1"/>
  <c r="I3477" i="12"/>
  <c r="G3462" i="12"/>
  <c r="J3459" i="12"/>
  <c r="M3459" i="12" s="1"/>
  <c r="B3459" i="12" s="1"/>
  <c r="C3459" i="12" s="1"/>
  <c r="J3455" i="12"/>
  <c r="M3455" i="12" s="1"/>
  <c r="B3455" i="12" s="1"/>
  <c r="C3455" i="12" s="1"/>
  <c r="I3446" i="12"/>
  <c r="I3422" i="12"/>
  <c r="I3410" i="12"/>
  <c r="G3407" i="12"/>
  <c r="J3405" i="12"/>
  <c r="M3405" i="12" s="1"/>
  <c r="B3405" i="12" s="1"/>
  <c r="C3405" i="12" s="1"/>
  <c r="I3397" i="12"/>
  <c r="I3393" i="12"/>
  <c r="K3381" i="12"/>
  <c r="G3374" i="12"/>
  <c r="G3367" i="12"/>
  <c r="K3355" i="12"/>
  <c r="I3350" i="12"/>
  <c r="I3336" i="12"/>
  <c r="K3323" i="12"/>
  <c r="I3318" i="12"/>
  <c r="I3304" i="12"/>
  <c r="K3291" i="12"/>
  <c r="I3286" i="12"/>
  <c r="I3272" i="12"/>
  <c r="K3259" i="12"/>
  <c r="I3254" i="12"/>
  <c r="I3240" i="12"/>
  <c r="K3227" i="12"/>
  <c r="I3222" i="12"/>
  <c r="I3208" i="12"/>
  <c r="K3195" i="12"/>
  <c r="I3190" i="12"/>
  <c r="I3176" i="12"/>
  <c r="I3166" i="12"/>
  <c r="G3163" i="12"/>
  <c r="G3159" i="12"/>
  <c r="J3149" i="12"/>
  <c r="M3149" i="12" s="1"/>
  <c r="B3149" i="12" s="1"/>
  <c r="C3149" i="12" s="1"/>
  <c r="K3147" i="12"/>
  <c r="G3145" i="12"/>
  <c r="H3142" i="12"/>
  <c r="H3138" i="12"/>
  <c r="G3133" i="12"/>
  <c r="H3130" i="12"/>
  <c r="K3119" i="12"/>
  <c r="G3109" i="12"/>
  <c r="J3105" i="12"/>
  <c r="M3105" i="12" s="1"/>
  <c r="B3105" i="12" s="1"/>
  <c r="C3105" i="12" s="1"/>
  <c r="J3097" i="12"/>
  <c r="M3097" i="12" s="1"/>
  <c r="B3097" i="12" s="1"/>
  <c r="C3097" i="12" s="1"/>
  <c r="K3095" i="12"/>
  <c r="J3085" i="12"/>
  <c r="M3085" i="12" s="1"/>
  <c r="B3085" i="12" s="1"/>
  <c r="C3085" i="12" s="1"/>
  <c r="K3083" i="12"/>
  <c r="G3081" i="12"/>
  <c r="H3078" i="12"/>
  <c r="H3074" i="12"/>
  <c r="J3041" i="12"/>
  <c r="M3041" i="12" s="1"/>
  <c r="B3041" i="12" s="1"/>
  <c r="C3041" i="12" s="1"/>
  <c r="J3013" i="12"/>
  <c r="M3013" i="12" s="1"/>
  <c r="B3013" i="12" s="1"/>
  <c r="C3013" i="12" s="1"/>
  <c r="G3007" i="12"/>
  <c r="K3005" i="12"/>
  <c r="I3003" i="12"/>
  <c r="J2995" i="12"/>
  <c r="M2995" i="12" s="1"/>
  <c r="B2995" i="12" s="1"/>
  <c r="C2995" i="12" s="1"/>
  <c r="G2991" i="12"/>
  <c r="J2979" i="12"/>
  <c r="M2979" i="12" s="1"/>
  <c r="B2979" i="12" s="1"/>
  <c r="C2979" i="12" s="1"/>
  <c r="G2975" i="12"/>
  <c r="J2963" i="12"/>
  <c r="M2963" i="12" s="1"/>
  <c r="B2963" i="12" s="1"/>
  <c r="C2963" i="12" s="1"/>
  <c r="J2947" i="12"/>
  <c r="M2947" i="12" s="1"/>
  <c r="B2947" i="12" s="1"/>
  <c r="C2947" i="12" s="1"/>
  <c r="G2943" i="12"/>
  <c r="J2931" i="12"/>
  <c r="M2931" i="12" s="1"/>
  <c r="B2931" i="12" s="1"/>
  <c r="C2931" i="12" s="1"/>
  <c r="G2927" i="12"/>
  <c r="J2915" i="12"/>
  <c r="M2915" i="12" s="1"/>
  <c r="B2915" i="12" s="1"/>
  <c r="C2915" i="12" s="1"/>
  <c r="G2911" i="12"/>
  <c r="J2899" i="12"/>
  <c r="M2899" i="12" s="1"/>
  <c r="B2899" i="12" s="1"/>
  <c r="C2899" i="12" s="1"/>
  <c r="G2895" i="12"/>
  <c r="G2581" i="12"/>
  <c r="G2573" i="12"/>
  <c r="G2565" i="12"/>
  <c r="G2557" i="12"/>
  <c r="G2549" i="12"/>
  <c r="G2541" i="12"/>
  <c r="G2533" i="12"/>
  <c r="G2525" i="12"/>
  <c r="G2517" i="12"/>
  <c r="G2504" i="12"/>
  <c r="G2502" i="12"/>
  <c r="I2495" i="12"/>
  <c r="G2488" i="12"/>
  <c r="G2486" i="12"/>
  <c r="I2479" i="12"/>
  <c r="G2472" i="12"/>
  <c r="G2470" i="12"/>
  <c r="I2463" i="12"/>
  <c r="G2456" i="12"/>
  <c r="G2454" i="12"/>
  <c r="I2447" i="12"/>
  <c r="G2440" i="12"/>
  <c r="G2438" i="12"/>
  <c r="I2431" i="12"/>
  <c r="G2424" i="12"/>
  <c r="G2422" i="12"/>
  <c r="I2415" i="12"/>
  <c r="G2408" i="12"/>
  <c r="G2406" i="12"/>
  <c r="I2399" i="12"/>
  <c r="G2392" i="12"/>
  <c r="G2390" i="12"/>
  <c r="I2383" i="12"/>
  <c r="I2381" i="12"/>
  <c r="I2375" i="12"/>
  <c r="I2373" i="12"/>
  <c r="I2367" i="12"/>
  <c r="I2365" i="12"/>
  <c r="I2359" i="12"/>
  <c r="I2357" i="12"/>
  <c r="I2351" i="12"/>
  <c r="I2349" i="12"/>
  <c r="I2341" i="12"/>
  <c r="I2333" i="12"/>
  <c r="I2325" i="12"/>
  <c r="I2317" i="12"/>
  <c r="I2309" i="12"/>
  <c r="G3069" i="12"/>
  <c r="G3045" i="12"/>
  <c r="H3034" i="12"/>
  <c r="K3006" i="12"/>
  <c r="I3005" i="12"/>
  <c r="G2965" i="12"/>
  <c r="G2963" i="12"/>
  <c r="G2885" i="12"/>
  <c r="K2803" i="12"/>
  <c r="K2731" i="12"/>
  <c r="K2707" i="12"/>
  <c r="K2699" i="12"/>
  <c r="K2691" i="12"/>
  <c r="K2683" i="12"/>
  <c r="K2675" i="12"/>
  <c r="K2659" i="12"/>
  <c r="K2651" i="12"/>
  <c r="K2643" i="12"/>
  <c r="K2635" i="12"/>
  <c r="K2627" i="12"/>
  <c r="K2611" i="12"/>
  <c r="K2595" i="12"/>
  <c r="I2587" i="12"/>
  <c r="K3031" i="12"/>
  <c r="G3025" i="12"/>
  <c r="K3015" i="12"/>
  <c r="G3006" i="12"/>
  <c r="I3004" i="12"/>
  <c r="H2994" i="12"/>
  <c r="J2987" i="12"/>
  <c r="M2987" i="12" s="1"/>
  <c r="B2987" i="12" s="1"/>
  <c r="C2987" i="12" s="1"/>
  <c r="G2985" i="12"/>
  <c r="H2978" i="12"/>
  <c r="K2975" i="12"/>
  <c r="J2971" i="12"/>
  <c r="M2971" i="12" s="1"/>
  <c r="B2971" i="12" s="1"/>
  <c r="C2971" i="12" s="1"/>
  <c r="G2937" i="12"/>
  <c r="H2930" i="12"/>
  <c r="G2921" i="12"/>
  <c r="H2914" i="12"/>
  <c r="K2911" i="12"/>
  <c r="J2907" i="12"/>
  <c r="M2907" i="12" s="1"/>
  <c r="B2907" i="12" s="1"/>
  <c r="C2907" i="12" s="1"/>
  <c r="G2905" i="12"/>
  <c r="H2898" i="12"/>
  <c r="K2895" i="12"/>
  <c r="J2891" i="12"/>
  <c r="M2891" i="12" s="1"/>
  <c r="B2891" i="12" s="1"/>
  <c r="C2891" i="12" s="1"/>
  <c r="G2889" i="12"/>
  <c r="H2882" i="12"/>
  <c r="K2879" i="12"/>
  <c r="J2875" i="12"/>
  <c r="M2875" i="12" s="1"/>
  <c r="B2875" i="12" s="1"/>
  <c r="C2875" i="12" s="1"/>
  <c r="H2870" i="12"/>
  <c r="J2867" i="12"/>
  <c r="M2867" i="12" s="1"/>
  <c r="B2867" i="12" s="1"/>
  <c r="C2867" i="12" s="1"/>
  <c r="H2862" i="12"/>
  <c r="J2859" i="12"/>
  <c r="M2859" i="12" s="1"/>
  <c r="B2859" i="12" s="1"/>
  <c r="C2859" i="12" s="1"/>
  <c r="H2854" i="12"/>
  <c r="J2851" i="12"/>
  <c r="M2851" i="12" s="1"/>
  <c r="B2851" i="12" s="1"/>
  <c r="C2851" i="12" s="1"/>
  <c r="H2846" i="12"/>
  <c r="J2843" i="12"/>
  <c r="M2843" i="12" s="1"/>
  <c r="B2843" i="12" s="1"/>
  <c r="C2843" i="12" s="1"/>
  <c r="H2838" i="12"/>
  <c r="J2835" i="12"/>
  <c r="M2835" i="12" s="1"/>
  <c r="B2835" i="12" s="1"/>
  <c r="C2835" i="12" s="1"/>
  <c r="H2830" i="12"/>
  <c r="J2827" i="12"/>
  <c r="M2827" i="12" s="1"/>
  <c r="B2827" i="12" s="1"/>
  <c r="C2827" i="12" s="1"/>
  <c r="H2822" i="12"/>
  <c r="J2819" i="12"/>
  <c r="M2819" i="12" s="1"/>
  <c r="B2819" i="12" s="1"/>
  <c r="C2819" i="12" s="1"/>
  <c r="H2814" i="12"/>
  <c r="J2811" i="12"/>
  <c r="M2811" i="12" s="1"/>
  <c r="B2811" i="12" s="1"/>
  <c r="C2811" i="12" s="1"/>
  <c r="H2806" i="12"/>
  <c r="J2803" i="12"/>
  <c r="M2803" i="12" s="1"/>
  <c r="B2803" i="12" s="1"/>
  <c r="C2803" i="12" s="1"/>
  <c r="H2798" i="12"/>
  <c r="J2795" i="12"/>
  <c r="M2795" i="12" s="1"/>
  <c r="B2795" i="12" s="1"/>
  <c r="C2795" i="12" s="1"/>
  <c r="H2790" i="12"/>
  <c r="J2787" i="12"/>
  <c r="M2787" i="12" s="1"/>
  <c r="B2787" i="12" s="1"/>
  <c r="C2787" i="12" s="1"/>
  <c r="H2782" i="12"/>
  <c r="J2779" i="12"/>
  <c r="M2779" i="12" s="1"/>
  <c r="B2779" i="12" s="1"/>
  <c r="C2779" i="12" s="1"/>
  <c r="H2774" i="12"/>
  <c r="J2771" i="12"/>
  <c r="M2771" i="12" s="1"/>
  <c r="B2771" i="12" s="1"/>
  <c r="C2771" i="12" s="1"/>
  <c r="H2766" i="12"/>
  <c r="J2763" i="12"/>
  <c r="M2763" i="12" s="1"/>
  <c r="B2763" i="12" s="1"/>
  <c r="C2763" i="12" s="1"/>
  <c r="H2758" i="12"/>
  <c r="J2755" i="12"/>
  <c r="M2755" i="12" s="1"/>
  <c r="B2755" i="12" s="1"/>
  <c r="C2755" i="12" s="1"/>
  <c r="H2750" i="12"/>
  <c r="J2747" i="12"/>
  <c r="M2747" i="12" s="1"/>
  <c r="B2747" i="12" s="1"/>
  <c r="C2747" i="12" s="1"/>
  <c r="H2742" i="12"/>
  <c r="J2739" i="12"/>
  <c r="M2739" i="12" s="1"/>
  <c r="B2739" i="12" s="1"/>
  <c r="C2739" i="12" s="1"/>
  <c r="H2734" i="12"/>
  <c r="J2731" i="12"/>
  <c r="M2731" i="12" s="1"/>
  <c r="B2731" i="12" s="1"/>
  <c r="C2731" i="12" s="1"/>
  <c r="H2726" i="12"/>
  <c r="J2723" i="12"/>
  <c r="M2723" i="12" s="1"/>
  <c r="B2723" i="12" s="1"/>
  <c r="C2723" i="12" s="1"/>
  <c r="H2718" i="12"/>
  <c r="J2715" i="12"/>
  <c r="M2715" i="12" s="1"/>
  <c r="B2715" i="12" s="1"/>
  <c r="C2715" i="12" s="1"/>
  <c r="H2710" i="12"/>
  <c r="J2707" i="12"/>
  <c r="M2707" i="12" s="1"/>
  <c r="B2707" i="12" s="1"/>
  <c r="C2707" i="12" s="1"/>
  <c r="H2702" i="12"/>
  <c r="J2699" i="12"/>
  <c r="M2699" i="12" s="1"/>
  <c r="B2699" i="12" s="1"/>
  <c r="C2699" i="12" s="1"/>
  <c r="H2694" i="12"/>
  <c r="J2691" i="12"/>
  <c r="M2691" i="12" s="1"/>
  <c r="B2691" i="12" s="1"/>
  <c r="C2691" i="12" s="1"/>
  <c r="H2686" i="12"/>
  <c r="J2683" i="12"/>
  <c r="M2683" i="12" s="1"/>
  <c r="B2683" i="12" s="1"/>
  <c r="C2683" i="12" s="1"/>
  <c r="H2678" i="12"/>
  <c r="J2675" i="12"/>
  <c r="M2675" i="12" s="1"/>
  <c r="B2675" i="12" s="1"/>
  <c r="C2675" i="12" s="1"/>
  <c r="H2670" i="12"/>
  <c r="J2667" i="12"/>
  <c r="M2667" i="12" s="1"/>
  <c r="B2667" i="12" s="1"/>
  <c r="C2667" i="12" s="1"/>
  <c r="H2662" i="12"/>
  <c r="J2659" i="12"/>
  <c r="M2659" i="12" s="1"/>
  <c r="B2659" i="12" s="1"/>
  <c r="C2659" i="12" s="1"/>
  <c r="H2654" i="12"/>
  <c r="J2651" i="12"/>
  <c r="M2651" i="12" s="1"/>
  <c r="B2651" i="12" s="1"/>
  <c r="C2651" i="12" s="1"/>
  <c r="H2646" i="12"/>
  <c r="J2643" i="12"/>
  <c r="M2643" i="12" s="1"/>
  <c r="B2643" i="12" s="1"/>
  <c r="C2643" i="12" s="1"/>
  <c r="H2638" i="12"/>
  <c r="J2635" i="12"/>
  <c r="M2635" i="12" s="1"/>
  <c r="B2635" i="12" s="1"/>
  <c r="C2635" i="12" s="1"/>
  <c r="H2630" i="12"/>
  <c r="J2627" i="12"/>
  <c r="M2627" i="12" s="1"/>
  <c r="B2627" i="12" s="1"/>
  <c r="C2627" i="12" s="1"/>
  <c r="K2623" i="12"/>
  <c r="H2614" i="12"/>
  <c r="J2611" i="12"/>
  <c r="M2611" i="12" s="1"/>
  <c r="B2611" i="12" s="1"/>
  <c r="C2611" i="12" s="1"/>
  <c r="K2607" i="12"/>
  <c r="H2598" i="12"/>
  <c r="J2595" i="12"/>
  <c r="M2595" i="12" s="1"/>
  <c r="B2595" i="12" s="1"/>
  <c r="C2595" i="12" s="1"/>
  <c r="K2591" i="12"/>
  <c r="J2581" i="12"/>
  <c r="M2581" i="12" s="1"/>
  <c r="B2581" i="12" s="1"/>
  <c r="C2581" i="12" s="1"/>
  <c r="J2573" i="12"/>
  <c r="M2573" i="12" s="1"/>
  <c r="B2573" i="12" s="1"/>
  <c r="C2573" i="12" s="1"/>
  <c r="J2565" i="12"/>
  <c r="M2565" i="12" s="1"/>
  <c r="B2565" i="12" s="1"/>
  <c r="C2565" i="12" s="1"/>
  <c r="J2557" i="12"/>
  <c r="M2557" i="12" s="1"/>
  <c r="B2557" i="12" s="1"/>
  <c r="C2557" i="12" s="1"/>
  <c r="J2549" i="12"/>
  <c r="M2549" i="12" s="1"/>
  <c r="B2549" i="12" s="1"/>
  <c r="C2549" i="12" s="1"/>
  <c r="J2541" i="12"/>
  <c r="M2541" i="12" s="1"/>
  <c r="B2541" i="12" s="1"/>
  <c r="C2541" i="12" s="1"/>
  <c r="J2533" i="12"/>
  <c r="M2533" i="12" s="1"/>
  <c r="B2533" i="12" s="1"/>
  <c r="C2533" i="12" s="1"/>
  <c r="J2525" i="12"/>
  <c r="M2525" i="12" s="1"/>
  <c r="B2525" i="12" s="1"/>
  <c r="C2525" i="12" s="1"/>
  <c r="J2517" i="12"/>
  <c r="M2517" i="12" s="1"/>
  <c r="B2517" i="12" s="1"/>
  <c r="C2517" i="12" s="1"/>
  <c r="G2508" i="12"/>
  <c r="I2503" i="12"/>
  <c r="G2496" i="12"/>
  <c r="G2494" i="12"/>
  <c r="I2487" i="12"/>
  <c r="G2480" i="12"/>
  <c r="G2478" i="12"/>
  <c r="I2471" i="12"/>
  <c r="G2464" i="12"/>
  <c r="G2462" i="12"/>
  <c r="I2455" i="12"/>
  <c r="G2448" i="12"/>
  <c r="G2446" i="12"/>
  <c r="I2439" i="12"/>
  <c r="G2432" i="12"/>
  <c r="G2430" i="12"/>
  <c r="I2423" i="12"/>
  <c r="G2416" i="12"/>
  <c r="G2414" i="12"/>
  <c r="I2407" i="12"/>
  <c r="G2400" i="12"/>
  <c r="G2398" i="12"/>
  <c r="I2391" i="12"/>
  <c r="H3066" i="12"/>
  <c r="K3055" i="12"/>
  <c r="G3037" i="12"/>
  <c r="J3033" i="12"/>
  <c r="M3033" i="12" s="1"/>
  <c r="B3033" i="12" s="1"/>
  <c r="C3033" i="12" s="1"/>
  <c r="J3009" i="12"/>
  <c r="M3009" i="12" s="1"/>
  <c r="B3009" i="12" s="1"/>
  <c r="C3009" i="12" s="1"/>
  <c r="J3007" i="12"/>
  <c r="M3007" i="12" s="1"/>
  <c r="B3007" i="12" s="1"/>
  <c r="C3007" i="12" s="1"/>
  <c r="H2998" i="12"/>
  <c r="K2995" i="12"/>
  <c r="J2991" i="12"/>
  <c r="M2991" i="12" s="1"/>
  <c r="B2991" i="12" s="1"/>
  <c r="C2991" i="12" s="1"/>
  <c r="G2989" i="12"/>
  <c r="G2987" i="12"/>
  <c r="H2982" i="12"/>
  <c r="K2979" i="12"/>
  <c r="J2975" i="12"/>
  <c r="M2975" i="12" s="1"/>
  <c r="B2975" i="12" s="1"/>
  <c r="C2975" i="12" s="1"/>
  <c r="G2973" i="12"/>
  <c r="G2971" i="12"/>
  <c r="H2966" i="12"/>
  <c r="K2963" i="12"/>
  <c r="J2959" i="12"/>
  <c r="M2959" i="12" s="1"/>
  <c r="B2959" i="12" s="1"/>
  <c r="C2959" i="12" s="1"/>
  <c r="G2957" i="12"/>
  <c r="G2955" i="12"/>
  <c r="H2950" i="12"/>
  <c r="K2947" i="12"/>
  <c r="J2943" i="12"/>
  <c r="M2943" i="12" s="1"/>
  <c r="B2943" i="12" s="1"/>
  <c r="C2943" i="12" s="1"/>
  <c r="G2941" i="12"/>
  <c r="G2939" i="12"/>
  <c r="H2934" i="12"/>
  <c r="K2931" i="12"/>
  <c r="J2927" i="12"/>
  <c r="M2927" i="12" s="1"/>
  <c r="B2927" i="12" s="1"/>
  <c r="C2927" i="12" s="1"/>
  <c r="G2925" i="12"/>
  <c r="G2923" i="12"/>
  <c r="H2918" i="12"/>
  <c r="K2915" i="12"/>
  <c r="J2911" i="12"/>
  <c r="M2911" i="12" s="1"/>
  <c r="B2911" i="12" s="1"/>
  <c r="C2911" i="12" s="1"/>
  <c r="G2909" i="12"/>
  <c r="G2907" i="12"/>
  <c r="H2902" i="12"/>
  <c r="K2899" i="12"/>
  <c r="J2895" i="12"/>
  <c r="M2895" i="12" s="1"/>
  <c r="B2895" i="12" s="1"/>
  <c r="C2895" i="12" s="1"/>
  <c r="G2893" i="12"/>
  <c r="G2891" i="12"/>
  <c r="H2886" i="12"/>
  <c r="K2883" i="12"/>
  <c r="J2879" i="12"/>
  <c r="M2879" i="12" s="1"/>
  <c r="B2879" i="12" s="1"/>
  <c r="C2879" i="12" s="1"/>
  <c r="G2877" i="12"/>
  <c r="G2875" i="12"/>
  <c r="K2871" i="12"/>
  <c r="G2867" i="12"/>
  <c r="K2863" i="12"/>
  <c r="G2859" i="12"/>
  <c r="K2855" i="12"/>
  <c r="G2851" i="12"/>
  <c r="K2847" i="12"/>
  <c r="G2843" i="12"/>
  <c r="K2839" i="12"/>
  <c r="G2835" i="12"/>
  <c r="K2831" i="12"/>
  <c r="G2827" i="12"/>
  <c r="K2823" i="12"/>
  <c r="G2819" i="12"/>
  <c r="K2815" i="12"/>
  <c r="G2811" i="12"/>
  <c r="K2807" i="12"/>
  <c r="G2803" i="12"/>
  <c r="K2799" i="12"/>
  <c r="G2795" i="12"/>
  <c r="K2791" i="12"/>
  <c r="G2787" i="12"/>
  <c r="K2783" i="12"/>
  <c r="G2779" i="12"/>
  <c r="K2775" i="12"/>
  <c r="G2771" i="12"/>
  <c r="K2767" i="12"/>
  <c r="G2763" i="12"/>
  <c r="K2759" i="12"/>
  <c r="G2755" i="12"/>
  <c r="K2751" i="12"/>
  <c r="G2747" i="12"/>
  <c r="K2743" i="12"/>
  <c r="G2739" i="12"/>
  <c r="K2735" i="12"/>
  <c r="G2731" i="12"/>
  <c r="K2727" i="12"/>
  <c r="G2723" i="12"/>
  <c r="K2719" i="12"/>
  <c r="G2715" i="12"/>
  <c r="K2711" i="12"/>
  <c r="G2707" i="12"/>
  <c r="K2703" i="12"/>
  <c r="G2699" i="12"/>
  <c r="K2695" i="12"/>
  <c r="G2691" i="12"/>
  <c r="K2687" i="12"/>
  <c r="G2683" i="12"/>
  <c r="K2679" i="12"/>
  <c r="G2675" i="12"/>
  <c r="K2671" i="12"/>
  <c r="G2667" i="12"/>
  <c r="K2663" i="12"/>
  <c r="G2659" i="12"/>
  <c r="K2655" i="12"/>
  <c r="G2651" i="12"/>
  <c r="K2647" i="12"/>
  <c r="G2643" i="12"/>
  <c r="K2639" i="12"/>
  <c r="G2635" i="12"/>
  <c r="K2631" i="12"/>
  <c r="H2626" i="12"/>
  <c r="J2623" i="12"/>
  <c r="M2623" i="12" s="1"/>
  <c r="B2623" i="12" s="1"/>
  <c r="C2623" i="12" s="1"/>
  <c r="K2619" i="12"/>
  <c r="H2610" i="12"/>
  <c r="J2607" i="12"/>
  <c r="M2607" i="12" s="1"/>
  <c r="B2607" i="12" s="1"/>
  <c r="C2607" i="12" s="1"/>
  <c r="K2603" i="12"/>
  <c r="H2594" i="12"/>
  <c r="J2591" i="12"/>
  <c r="M2591" i="12" s="1"/>
  <c r="B2591" i="12" s="1"/>
  <c r="C2591" i="12" s="1"/>
  <c r="G2588" i="12"/>
  <c r="I2585" i="12"/>
  <c r="K2583" i="12"/>
  <c r="G2582" i="12"/>
  <c r="I2581" i="12"/>
  <c r="G2580" i="12"/>
  <c r="I2577" i="12"/>
  <c r="K2575" i="12"/>
  <c r="G2574" i="12"/>
  <c r="I2573" i="12"/>
  <c r="G2572" i="12"/>
  <c r="I2569" i="12"/>
  <c r="K2567" i="12"/>
  <c r="G2566" i="12"/>
  <c r="I2565" i="12"/>
  <c r="G2564" i="12"/>
  <c r="I2561" i="12"/>
  <c r="K2559" i="12"/>
  <c r="G2558" i="12"/>
  <c r="I2557" i="12"/>
  <c r="G2556" i="12"/>
  <c r="I2553" i="12"/>
  <c r="I2549" i="12"/>
  <c r="I2541" i="12"/>
  <c r="J2381" i="12"/>
  <c r="M2381" i="12" s="1"/>
  <c r="B2381" i="12" s="1"/>
  <c r="C2381" i="12" s="1"/>
  <c r="J2373" i="12"/>
  <c r="M2373" i="12" s="1"/>
  <c r="B2373" i="12" s="1"/>
  <c r="C2373" i="12" s="1"/>
  <c r="J2365" i="12"/>
  <c r="M2365" i="12" s="1"/>
  <c r="B2365" i="12" s="1"/>
  <c r="C2365" i="12" s="1"/>
  <c r="J2357" i="12"/>
  <c r="M2357" i="12" s="1"/>
  <c r="B2357" i="12" s="1"/>
  <c r="C2357" i="12" s="1"/>
  <c r="J2349" i="12"/>
  <c r="M2349" i="12" s="1"/>
  <c r="B2349" i="12" s="1"/>
  <c r="C2349" i="12" s="1"/>
  <c r="J2341" i="12"/>
  <c r="M2341" i="12" s="1"/>
  <c r="B2341" i="12" s="1"/>
  <c r="C2341" i="12" s="1"/>
  <c r="J2333" i="12"/>
  <c r="M2333" i="12" s="1"/>
  <c r="B2333" i="12" s="1"/>
  <c r="C2333" i="12" s="1"/>
  <c r="G2384" i="12"/>
  <c r="I2371" i="12"/>
  <c r="I2353" i="12"/>
  <c r="I2339" i="12"/>
  <c r="I2281" i="12"/>
  <c r="J2277" i="12"/>
  <c r="M2277" i="12" s="1"/>
  <c r="B2277" i="12" s="1"/>
  <c r="C2277" i="12" s="1"/>
  <c r="G1861" i="12"/>
  <c r="K1856" i="12"/>
  <c r="G1837" i="12"/>
  <c r="K1832" i="12"/>
  <c r="I2379" i="12"/>
  <c r="I2361" i="12"/>
  <c r="I2347" i="12"/>
  <c r="I2329" i="12"/>
  <c r="J2325" i="12"/>
  <c r="M2325" i="12" s="1"/>
  <c r="B2325" i="12" s="1"/>
  <c r="C2325" i="12" s="1"/>
  <c r="J2317" i="12"/>
  <c r="M2317" i="12" s="1"/>
  <c r="B2317" i="12" s="1"/>
  <c r="C2317" i="12" s="1"/>
  <c r="J2309" i="12"/>
  <c r="M2309" i="12" s="1"/>
  <c r="B2309" i="12" s="1"/>
  <c r="C2309" i="12" s="1"/>
  <c r="J2301" i="12"/>
  <c r="M2301" i="12" s="1"/>
  <c r="B2301" i="12" s="1"/>
  <c r="C2301" i="12" s="1"/>
  <c r="J2177" i="12"/>
  <c r="M2177" i="12" s="1"/>
  <c r="B2177" i="12" s="1"/>
  <c r="C2177" i="12" s="1"/>
  <c r="K2176" i="12"/>
  <c r="K2174" i="12"/>
  <c r="K2172" i="12"/>
  <c r="K2170" i="12"/>
  <c r="K2168" i="12"/>
  <c r="K2166" i="12"/>
  <c r="K2164" i="12"/>
  <c r="K2162" i="12"/>
  <c r="K2160" i="12"/>
  <c r="K2158" i="12"/>
  <c r="K2156" i="12"/>
  <c r="K2154" i="12"/>
  <c r="K2152" i="12"/>
  <c r="K2150" i="12"/>
  <c r="K2148" i="12"/>
  <c r="K2146" i="12"/>
  <c r="K2144" i="12"/>
  <c r="K2142" i="12"/>
  <c r="K2140" i="12"/>
  <c r="K2138" i="12"/>
  <c r="K2136" i="12"/>
  <c r="K2134" i="12"/>
  <c r="K2132" i="12"/>
  <c r="K2130" i="12"/>
  <c r="K2128" i="12"/>
  <c r="K2126" i="12"/>
  <c r="K2124" i="12"/>
  <c r="K2122" i="12"/>
  <c r="K2120" i="12"/>
  <c r="K2118" i="12"/>
  <c r="K2116" i="12"/>
  <c r="K2114" i="12"/>
  <c r="K2112" i="12"/>
  <c r="K2110" i="12"/>
  <c r="K2108" i="12"/>
  <c r="K2106" i="12"/>
  <c r="K2104" i="12"/>
  <c r="K2102" i="12"/>
  <c r="K2100" i="12"/>
  <c r="K2098" i="12"/>
  <c r="K2096" i="12"/>
  <c r="K2094" i="12"/>
  <c r="K2092" i="12"/>
  <c r="K2090" i="12"/>
  <c r="K2088" i="12"/>
  <c r="K2086" i="12"/>
  <c r="K2084" i="12"/>
  <c r="K2082" i="12"/>
  <c r="K2080" i="12"/>
  <c r="K2078" i="12"/>
  <c r="K2076" i="12"/>
  <c r="K2074" i="12"/>
  <c r="K2072" i="12"/>
  <c r="K2070" i="12"/>
  <c r="K2068" i="12"/>
  <c r="K2066" i="12"/>
  <c r="I2369" i="12"/>
  <c r="I2355" i="12"/>
  <c r="I2337" i="12"/>
  <c r="I2345" i="12"/>
  <c r="I2331" i="12"/>
  <c r="I2299" i="12"/>
  <c r="J2281" i="12"/>
  <c r="M2281" i="12" s="1"/>
  <c r="B2281" i="12" s="1"/>
  <c r="C2281" i="12" s="1"/>
  <c r="J2269" i="12"/>
  <c r="M2269" i="12" s="1"/>
  <c r="B2269" i="12" s="1"/>
  <c r="C2269" i="12" s="1"/>
  <c r="J2237" i="12"/>
  <c r="M2237" i="12" s="1"/>
  <c r="B2237" i="12" s="1"/>
  <c r="C2237" i="12" s="1"/>
  <c r="J2205" i="12"/>
  <c r="M2205" i="12" s="1"/>
  <c r="B2205" i="12" s="1"/>
  <c r="C2205" i="12" s="1"/>
  <c r="G2176" i="12"/>
  <c r="G2172" i="12"/>
  <c r="G2168" i="12"/>
  <c r="G2164" i="12"/>
  <c r="G2160" i="12"/>
  <c r="G2156" i="12"/>
  <c r="G2152" i="12"/>
  <c r="G2148" i="12"/>
  <c r="G2144" i="12"/>
  <c r="G2140" i="12"/>
  <c r="G2136" i="12"/>
  <c r="G2132" i="12"/>
  <c r="G2128" i="12"/>
  <c r="G2124" i="12"/>
  <c r="G2120" i="12"/>
  <c r="G2116" i="12"/>
  <c r="G2112" i="12"/>
  <c r="G2108" i="12"/>
  <c r="G2104" i="12"/>
  <c r="G2100" i="12"/>
  <c r="G2096" i="12"/>
  <c r="G2092" i="12"/>
  <c r="G2088" i="12"/>
  <c r="G2084" i="12"/>
  <c r="G2080" i="12"/>
  <c r="G2076" i="12"/>
  <c r="G2072" i="12"/>
  <c r="G2068" i="12"/>
  <c r="G2064" i="12"/>
  <c r="G2060" i="12"/>
  <c r="G2056" i="12"/>
  <c r="G2052" i="12"/>
  <c r="G2048" i="12"/>
  <c r="G2044" i="12"/>
  <c r="G2040" i="12"/>
  <c r="G2036" i="12"/>
  <c r="G2032" i="12"/>
  <c r="G2028" i="12"/>
  <c r="G2024" i="12"/>
  <c r="G2020" i="12"/>
  <c r="G2016" i="12"/>
  <c r="G2012" i="12"/>
  <c r="G2008" i="12"/>
  <c r="G2004" i="12"/>
  <c r="G2000" i="12"/>
  <c r="G1996" i="12"/>
  <c r="G1992" i="12"/>
  <c r="G1988" i="12"/>
  <c r="G1984" i="12"/>
  <c r="G1980" i="12"/>
  <c r="G1976" i="12"/>
  <c r="G1972" i="12"/>
  <c r="G1968" i="12"/>
  <c r="G1964" i="12"/>
  <c r="G1960" i="12"/>
  <c r="G1956" i="12"/>
  <c r="G1952" i="12"/>
  <c r="G1948" i="12"/>
  <c r="G1944" i="12"/>
  <c r="G1940" i="12"/>
  <c r="G1936" i="12"/>
  <c r="I1861" i="12"/>
  <c r="I1857" i="12"/>
  <c r="G1853" i="12"/>
  <c r="K1842" i="12"/>
  <c r="G1832" i="12"/>
  <c r="G1827" i="12"/>
  <c r="G1825" i="12"/>
  <c r="K1811" i="12"/>
  <c r="G1806" i="12"/>
  <c r="G1802" i="12"/>
  <c r="G1773" i="12"/>
  <c r="K1770" i="12"/>
  <c r="I1769" i="12"/>
  <c r="K1763" i="12"/>
  <c r="G1747" i="12"/>
  <c r="K1740" i="12"/>
  <c r="K1723" i="12"/>
  <c r="K1708" i="12"/>
  <c r="G1705" i="12"/>
  <c r="G1699" i="12"/>
  <c r="K1690" i="12"/>
  <c r="G1685" i="12"/>
  <c r="K1680" i="12"/>
  <c r="K1670" i="12"/>
  <c r="K1668" i="12"/>
  <c r="K1666" i="12"/>
  <c r="G1661" i="12"/>
  <c r="K1656" i="12"/>
  <c r="K1646" i="12"/>
  <c r="K1644" i="12"/>
  <c r="K1642" i="12"/>
  <c r="K1622" i="12"/>
  <c r="K1620" i="12"/>
  <c r="K1618" i="12"/>
  <c r="G1605" i="12"/>
  <c r="K1600" i="12"/>
  <c r="K1598" i="12"/>
  <c r="K1596" i="12"/>
  <c r="K1594" i="12"/>
  <c r="G1585" i="12"/>
  <c r="J1581" i="12"/>
  <c r="M1581" i="12" s="1"/>
  <c r="B1581" i="12" s="1"/>
  <c r="C1581" i="12" s="1"/>
  <c r="I1573" i="12"/>
  <c r="I1565" i="12"/>
  <c r="G1561" i="12"/>
  <c r="J1557" i="12"/>
  <c r="M1557" i="12" s="1"/>
  <c r="B1557" i="12" s="1"/>
  <c r="C1557" i="12" s="1"/>
  <c r="G1545" i="12"/>
  <c r="I1509" i="12"/>
  <c r="I1501" i="12"/>
  <c r="I1445" i="12"/>
  <c r="I1437" i="12"/>
  <c r="I1381" i="12"/>
  <c r="I1373" i="12"/>
  <c r="K1349" i="12"/>
  <c r="I1317" i="12"/>
  <c r="I1309" i="12"/>
  <c r="K1285" i="12"/>
  <c r="I1253" i="12"/>
  <c r="I1245" i="12"/>
  <c r="G1236" i="12"/>
  <c r="G1232" i="12"/>
  <c r="G1228" i="12"/>
  <c r="G1224" i="12"/>
  <c r="G1220" i="12"/>
  <c r="G1216" i="12"/>
  <c r="G1212" i="12"/>
  <c r="G1208" i="12"/>
  <c r="G1204" i="12"/>
  <c r="G1200" i="12"/>
  <c r="G1196" i="12"/>
  <c r="G1192" i="12"/>
  <c r="G1188" i="12"/>
  <c r="G1184" i="12"/>
  <c r="G1180" i="12"/>
  <c r="G1176" i="12"/>
  <c r="G1172" i="12"/>
  <c r="G1168" i="12"/>
  <c r="G1164" i="12"/>
  <c r="G1160" i="12"/>
  <c r="G1156" i="12"/>
  <c r="G1152" i="12"/>
  <c r="G1148" i="12"/>
  <c r="G1144" i="12"/>
  <c r="G1140" i="12"/>
  <c r="G1136" i="12"/>
  <c r="G1132" i="12"/>
  <c r="G1128" i="12"/>
  <c r="G1124" i="12"/>
  <c r="G1120" i="12"/>
  <c r="G1116" i="12"/>
  <c r="G1112" i="12"/>
  <c r="G1108" i="12"/>
  <c r="G1104" i="12"/>
  <c r="G1100" i="12"/>
  <c r="I2377" i="12"/>
  <c r="I2363" i="12"/>
  <c r="I2323" i="12"/>
  <c r="J2285" i="12"/>
  <c r="M2285" i="12" s="1"/>
  <c r="B2285" i="12" s="1"/>
  <c r="C2285" i="12" s="1"/>
  <c r="J2261" i="12"/>
  <c r="M2261" i="12" s="1"/>
  <c r="B2261" i="12" s="1"/>
  <c r="C2261" i="12" s="1"/>
  <c r="J2229" i="12"/>
  <c r="M2229" i="12" s="1"/>
  <c r="B2229" i="12" s="1"/>
  <c r="C2229" i="12" s="1"/>
  <c r="J2197" i="12"/>
  <c r="M2197" i="12" s="1"/>
  <c r="B2197" i="12" s="1"/>
  <c r="C2197" i="12" s="1"/>
  <c r="G1857" i="12"/>
  <c r="K1851" i="12"/>
  <c r="K1846" i="12"/>
  <c r="K1844" i="12"/>
  <c r="K1837" i="12"/>
  <c r="I1829" i="12"/>
  <c r="K1824" i="12"/>
  <c r="G1811" i="12"/>
  <c r="K1804" i="12"/>
  <c r="K1787" i="12"/>
  <c r="G1769" i="12"/>
  <c r="G1763" i="12"/>
  <c r="G1740" i="12"/>
  <c r="G1723" i="12"/>
  <c r="K1709" i="12"/>
  <c r="K1704" i="12"/>
  <c r="I1581" i="12"/>
  <c r="I1557" i="12"/>
  <c r="H1534" i="12"/>
  <c r="I1517" i="12"/>
  <c r="G1516" i="12"/>
  <c r="G1509" i="12"/>
  <c r="G1508" i="12"/>
  <c r="G1501" i="12"/>
  <c r="I1493" i="12"/>
  <c r="G1492" i="12"/>
  <c r="K1484" i="12"/>
  <c r="H1478" i="12"/>
  <c r="J1477" i="12"/>
  <c r="M1477" i="12" s="1"/>
  <c r="B1477" i="12" s="1"/>
  <c r="C1477" i="12" s="1"/>
  <c r="K1476" i="12"/>
  <c r="H1470" i="12"/>
  <c r="J1469" i="12"/>
  <c r="M1469" i="12" s="1"/>
  <c r="B1469" i="12" s="1"/>
  <c r="C1469" i="12" s="1"/>
  <c r="K1460" i="12"/>
  <c r="I1453" i="12"/>
  <c r="G1452" i="12"/>
  <c r="G1445" i="12"/>
  <c r="G1444" i="12"/>
  <c r="G1437" i="12"/>
  <c r="I1429" i="12"/>
  <c r="G1428" i="12"/>
  <c r="K1420" i="12"/>
  <c r="H1414" i="12"/>
  <c r="J1413" i="12"/>
  <c r="M1413" i="12" s="1"/>
  <c r="B1413" i="12" s="1"/>
  <c r="C1413" i="12" s="1"/>
  <c r="K1412" i="12"/>
  <c r="H1406" i="12"/>
  <c r="J1405" i="12"/>
  <c r="M1405" i="12" s="1"/>
  <c r="B1405" i="12" s="1"/>
  <c r="C1405" i="12" s="1"/>
  <c r="K1396" i="12"/>
  <c r="I1389" i="12"/>
  <c r="G1388" i="12"/>
  <c r="G1381" i="12"/>
  <c r="G1380" i="12"/>
  <c r="G1373" i="12"/>
  <c r="I1365" i="12"/>
  <c r="G1364" i="12"/>
  <c r="K1356" i="12"/>
  <c r="H1350" i="12"/>
  <c r="J1349" i="12"/>
  <c r="M1349" i="12" s="1"/>
  <c r="B1349" i="12" s="1"/>
  <c r="C1349" i="12" s="1"/>
  <c r="K1348" i="12"/>
  <c r="H1342" i="12"/>
  <c r="J1341" i="12"/>
  <c r="M1341" i="12" s="1"/>
  <c r="B1341" i="12" s="1"/>
  <c r="C1341" i="12" s="1"/>
  <c r="K1332" i="12"/>
  <c r="I1325" i="12"/>
  <c r="G1324" i="12"/>
  <c r="G1317" i="12"/>
  <c r="G1316" i="12"/>
  <c r="G1309" i="12"/>
  <c r="I1301" i="12"/>
  <c r="G1300" i="12"/>
  <c r="K1292" i="12"/>
  <c r="H1286" i="12"/>
  <c r="J1285" i="12"/>
  <c r="M1285" i="12" s="1"/>
  <c r="B1285" i="12" s="1"/>
  <c r="C1285" i="12" s="1"/>
  <c r="K1284" i="12"/>
  <c r="H1278" i="12"/>
  <c r="J1277" i="12"/>
  <c r="M1277" i="12" s="1"/>
  <c r="B1277" i="12" s="1"/>
  <c r="C1277" i="12" s="1"/>
  <c r="K1268" i="12"/>
  <c r="I1261" i="12"/>
  <c r="G1260" i="12"/>
  <c r="G1253" i="12"/>
  <c r="G1252" i="12"/>
  <c r="G1245" i="12"/>
  <c r="K1238" i="12"/>
  <c r="G1237" i="12"/>
  <c r="K1235" i="12"/>
  <c r="K1234" i="12"/>
  <c r="G1233" i="12"/>
  <c r="K1231" i="12"/>
  <c r="K1230" i="12"/>
  <c r="G1229" i="12"/>
  <c r="K1227" i="12"/>
  <c r="K1226" i="12"/>
  <c r="G1225" i="12"/>
  <c r="K1223" i="12"/>
  <c r="K1222" i="12"/>
  <c r="G1221" i="12"/>
  <c r="K1219" i="12"/>
  <c r="K1218" i="12"/>
  <c r="G1217" i="12"/>
  <c r="K1215" i="12"/>
  <c r="K1214" i="12"/>
  <c r="G1213" i="12"/>
  <c r="K1211" i="12"/>
  <c r="K1210" i="12"/>
  <c r="G1209" i="12"/>
  <c r="K1207" i="12"/>
  <c r="K1206" i="12"/>
  <c r="G1205" i="12"/>
  <c r="K1203" i="12"/>
  <c r="K1202" i="12"/>
  <c r="G1201" i="12"/>
  <c r="K1199" i="12"/>
  <c r="K1198" i="12"/>
  <c r="G1197" i="12"/>
  <c r="K1195" i="12"/>
  <c r="K1194" i="12"/>
  <c r="G1193" i="12"/>
  <c r="K1191" i="12"/>
  <c r="K1190" i="12"/>
  <c r="G1189" i="12"/>
  <c r="K1187" i="12"/>
  <c r="K1186" i="12"/>
  <c r="G1185" i="12"/>
  <c r="K1183" i="12"/>
  <c r="K1182" i="12"/>
  <c r="G1181" i="12"/>
  <c r="I2315" i="12"/>
  <c r="I2289" i="12"/>
  <c r="J2253" i="12"/>
  <c r="M2253" i="12" s="1"/>
  <c r="B2253" i="12" s="1"/>
  <c r="C2253" i="12" s="1"/>
  <c r="J2221" i="12"/>
  <c r="M2221" i="12" s="1"/>
  <c r="B2221" i="12" s="1"/>
  <c r="C2221" i="12" s="1"/>
  <c r="J2189" i="12"/>
  <c r="M2189" i="12" s="1"/>
  <c r="B2189" i="12" s="1"/>
  <c r="C2189" i="12" s="1"/>
  <c r="G2177" i="12"/>
  <c r="G2174" i="12"/>
  <c r="G2170" i="12"/>
  <c r="G2166" i="12"/>
  <c r="G2162" i="12"/>
  <c r="G2158" i="12"/>
  <c r="G2154" i="12"/>
  <c r="G2150" i="12"/>
  <c r="G2146" i="12"/>
  <c r="G2142" i="12"/>
  <c r="G2138" i="12"/>
  <c r="G2134" i="12"/>
  <c r="G2130" i="12"/>
  <c r="G2126" i="12"/>
  <c r="G2122" i="12"/>
  <c r="G2118" i="12"/>
  <c r="G2114" i="12"/>
  <c r="G2110" i="12"/>
  <c r="G2106" i="12"/>
  <c r="G2102" i="12"/>
  <c r="G2098" i="12"/>
  <c r="G2094" i="12"/>
  <c r="G2090" i="12"/>
  <c r="G2086" i="12"/>
  <c r="G2082" i="12"/>
  <c r="G2078" i="12"/>
  <c r="G2074" i="12"/>
  <c r="G2070" i="12"/>
  <c r="G2066" i="12"/>
  <c r="G2062" i="12"/>
  <c r="G2058" i="12"/>
  <c r="G2054" i="12"/>
  <c r="G2050" i="12"/>
  <c r="G2046" i="12"/>
  <c r="G2042" i="12"/>
  <c r="G2038" i="12"/>
  <c r="G2034" i="12"/>
  <c r="G2030" i="12"/>
  <c r="G2026" i="12"/>
  <c r="G2022" i="12"/>
  <c r="G2018" i="12"/>
  <c r="G2014" i="12"/>
  <c r="G2010" i="12"/>
  <c r="G2006" i="12"/>
  <c r="G2002" i="12"/>
  <c r="G1998" i="12"/>
  <c r="G1994" i="12"/>
  <c r="G1990" i="12"/>
  <c r="G1986" i="12"/>
  <c r="G1982" i="12"/>
  <c r="G1978" i="12"/>
  <c r="G1974" i="12"/>
  <c r="G1970" i="12"/>
  <c r="G1966" i="12"/>
  <c r="G1962" i="12"/>
  <c r="G1958" i="12"/>
  <c r="G1954" i="12"/>
  <c r="G1950" i="12"/>
  <c r="G1946" i="12"/>
  <c r="G1942" i="12"/>
  <c r="G1938" i="12"/>
  <c r="G1934" i="12"/>
  <c r="G1928" i="12"/>
  <c r="G1920" i="12"/>
  <c r="G1912" i="12"/>
  <c r="G1904" i="12"/>
  <c r="G1896" i="12"/>
  <c r="G1888" i="12"/>
  <c r="G1880" i="12"/>
  <c r="G1872" i="12"/>
  <c r="G1864" i="12"/>
  <c r="I1860" i="12"/>
  <c r="I1858" i="12"/>
  <c r="G1856" i="12"/>
  <c r="G1852" i="12"/>
  <c r="G1851" i="12"/>
  <c r="G1849" i="12"/>
  <c r="I1841" i="12"/>
  <c r="I1837" i="12"/>
  <c r="K1835" i="12"/>
  <c r="I1833" i="12"/>
  <c r="G1829" i="12"/>
  <c r="G1826" i="12"/>
  <c r="K1821" i="12"/>
  <c r="I1820" i="12"/>
  <c r="G1817" i="12"/>
  <c r="G1813" i="12"/>
  <c r="G1809" i="12"/>
  <c r="G1807" i="12"/>
  <c r="K1805" i="12"/>
  <c r="G1804" i="12"/>
  <c r="I1801" i="12"/>
  <c r="I1793" i="12"/>
  <c r="I1789" i="12"/>
  <c r="G1788" i="12"/>
  <c r="G1787" i="12"/>
  <c r="K1781" i="12"/>
  <c r="I1780" i="12"/>
  <c r="G1777" i="12"/>
  <c r="K1773" i="12"/>
  <c r="K1771" i="12"/>
  <c r="G1770" i="12"/>
  <c r="K1768" i="12"/>
  <c r="G1765" i="12"/>
  <c r="G1761" i="12"/>
  <c r="I1757" i="12"/>
  <c r="I1754" i="12"/>
  <c r="G1750" i="12"/>
  <c r="K1742" i="12"/>
  <c r="G1741" i="12"/>
  <c r="K1738" i="12"/>
  <c r="G1735" i="12"/>
  <c r="K1733" i="12"/>
  <c r="I1732" i="12"/>
  <c r="G1729" i="12"/>
  <c r="G1725" i="12"/>
  <c r="G1721" i="12"/>
  <c r="I1717" i="12"/>
  <c r="I1714" i="12"/>
  <c r="I1709" i="12"/>
  <c r="G1708" i="12"/>
  <c r="G1707" i="12"/>
  <c r="G1704" i="12"/>
  <c r="G1702" i="12"/>
  <c r="I1694" i="12"/>
  <c r="K1691" i="12"/>
  <c r="G1690" i="12"/>
  <c r="K1685" i="12"/>
  <c r="I1681" i="12"/>
  <c r="G1680" i="12"/>
  <c r="I1677" i="12"/>
  <c r="K1675" i="12"/>
  <c r="G1673" i="12"/>
  <c r="G1670" i="12"/>
  <c r="G1668" i="12"/>
  <c r="G1667" i="12"/>
  <c r="G1666" i="12"/>
  <c r="K1661" i="12"/>
  <c r="I1657" i="12"/>
  <c r="G1656" i="12"/>
  <c r="I1653" i="12"/>
  <c r="K1651" i="12"/>
  <c r="G1649" i="12"/>
  <c r="G1646" i="12"/>
  <c r="G1644" i="12"/>
  <c r="G1643" i="12"/>
  <c r="G1642" i="12"/>
  <c r="G1639" i="12"/>
  <c r="I1629" i="12"/>
  <c r="K1627" i="12"/>
  <c r="G1625" i="12"/>
  <c r="G1622" i="12"/>
  <c r="G1620" i="12"/>
  <c r="G1619" i="12"/>
  <c r="G1618" i="12"/>
  <c r="G1615" i="12"/>
  <c r="K1605" i="12"/>
  <c r="I1601" i="12"/>
  <c r="G1600" i="12"/>
  <c r="G1598" i="12"/>
  <c r="G1596" i="12"/>
  <c r="G1595" i="12"/>
  <c r="G1594" i="12"/>
  <c r="I1591" i="12"/>
  <c r="K1587" i="12"/>
  <c r="J1585" i="12"/>
  <c r="M1585" i="12" s="1"/>
  <c r="B1585" i="12" s="1"/>
  <c r="C1585" i="12" s="1"/>
  <c r="G1584" i="12"/>
  <c r="G1581" i="12"/>
  <c r="K1578" i="12"/>
  <c r="I1575" i="12"/>
  <c r="K1573" i="12"/>
  <c r="K1570" i="12"/>
  <c r="I1567" i="12"/>
  <c r="K1565" i="12"/>
  <c r="K1563" i="12"/>
  <c r="J1561" i="12"/>
  <c r="M1561" i="12" s="1"/>
  <c r="B1561" i="12" s="1"/>
  <c r="C1561" i="12" s="1"/>
  <c r="G1560" i="12"/>
  <c r="G1557" i="12"/>
  <c r="K1554" i="12"/>
  <c r="H1550" i="12"/>
  <c r="K1547" i="12"/>
  <c r="J1545" i="12"/>
  <c r="M1545" i="12" s="1"/>
  <c r="B1545" i="12" s="1"/>
  <c r="C1545" i="12" s="1"/>
  <c r="G1544" i="12"/>
  <c r="I1541" i="12"/>
  <c r="K1539" i="12"/>
  <c r="J1537" i="12"/>
  <c r="M1537" i="12" s="1"/>
  <c r="B1537" i="12" s="1"/>
  <c r="C1537" i="12" s="1"/>
  <c r="G1536" i="12"/>
  <c r="I1533" i="12"/>
  <c r="G1532" i="12"/>
  <c r="K1530" i="12"/>
  <c r="I1527" i="12"/>
  <c r="K1523" i="12"/>
  <c r="J1521" i="12"/>
  <c r="M1521" i="12" s="1"/>
  <c r="B1521" i="12" s="1"/>
  <c r="C1521" i="12" s="1"/>
  <c r="G1520" i="12"/>
  <c r="G1517" i="12"/>
  <c r="K1514" i="12"/>
  <c r="K1509" i="12"/>
  <c r="K1501" i="12"/>
  <c r="I1477" i="12"/>
  <c r="I1469" i="12"/>
  <c r="K1445" i="12"/>
  <c r="K1437" i="12"/>
  <c r="I1413" i="12"/>
  <c r="I1405" i="12"/>
  <c r="K1381" i="12"/>
  <c r="K1373" i="12"/>
  <c r="I1349" i="12"/>
  <c r="I1341" i="12"/>
  <c r="K1317" i="12"/>
  <c r="K1309" i="12"/>
  <c r="I1285" i="12"/>
  <c r="I1277" i="12"/>
  <c r="K1253" i="12"/>
  <c r="I2307" i="12"/>
  <c r="J2245" i="12"/>
  <c r="M2245" i="12" s="1"/>
  <c r="B2245" i="12" s="1"/>
  <c r="C2245" i="12" s="1"/>
  <c r="J2213" i="12"/>
  <c r="M2213" i="12" s="1"/>
  <c r="B2213" i="12" s="1"/>
  <c r="C2213" i="12" s="1"/>
  <c r="J2181" i="12"/>
  <c r="M2181" i="12" s="1"/>
  <c r="B2181" i="12" s="1"/>
  <c r="C2181" i="12" s="1"/>
  <c r="G1930" i="12"/>
  <c r="G1922" i="12"/>
  <c r="G1914" i="12"/>
  <c r="G1906" i="12"/>
  <c r="G1898" i="12"/>
  <c r="G1890" i="12"/>
  <c r="G1882" i="12"/>
  <c r="G1874" i="12"/>
  <c r="G1866" i="12"/>
  <c r="K1861" i="12"/>
  <c r="I1853" i="12"/>
  <c r="K1848" i="12"/>
  <c r="K1845" i="12"/>
  <c r="I1838" i="12"/>
  <c r="G1833" i="12"/>
  <c r="G1830" i="12"/>
  <c r="K1827" i="12"/>
  <c r="I1821" i="12"/>
  <c r="I1818" i="12"/>
  <c r="G1814" i="12"/>
  <c r="K1806" i="12"/>
  <c r="G1805" i="12"/>
  <c r="K1802" i="12"/>
  <c r="K1800" i="12"/>
  <c r="G1799" i="12"/>
  <c r="K1797" i="12"/>
  <c r="I1796" i="12"/>
  <c r="G1793" i="12"/>
  <c r="G1789" i="12"/>
  <c r="G1785" i="12"/>
  <c r="I1781" i="12"/>
  <c r="I1778" i="12"/>
  <c r="I1773" i="12"/>
  <c r="G1772" i="12"/>
  <c r="G1771" i="12"/>
  <c r="G1768" i="12"/>
  <c r="G1766" i="12"/>
  <c r="I1758" i="12"/>
  <c r="K1755" i="12"/>
  <c r="G1752" i="12"/>
  <c r="K1747" i="12"/>
  <c r="G1746" i="12"/>
  <c r="I1744" i="12"/>
  <c r="G1742" i="12"/>
  <c r="G1738" i="12"/>
  <c r="I1733" i="12"/>
  <c r="I1730" i="12"/>
  <c r="G1726" i="12"/>
  <c r="I1718" i="12"/>
  <c r="K1715" i="12"/>
  <c r="G1712" i="12"/>
  <c r="G1710" i="12"/>
  <c r="G1709" i="12"/>
  <c r="K1706" i="12"/>
  <c r="I1705" i="12"/>
  <c r="K1699" i="12"/>
  <c r="G1698" i="12"/>
  <c r="I1696" i="12"/>
  <c r="I1685" i="12"/>
  <c r="K1683" i="12"/>
  <c r="G1681" i="12"/>
  <c r="G1678" i="12"/>
  <c r="G1677" i="12"/>
  <c r="G1676" i="12"/>
  <c r="G1675" i="12"/>
  <c r="G1674" i="12"/>
  <c r="K1672" i="12"/>
  <c r="G1671" i="12"/>
  <c r="I1661" i="12"/>
  <c r="K1659" i="12"/>
  <c r="G1657" i="12"/>
  <c r="G1654" i="12"/>
  <c r="G1653" i="12"/>
  <c r="G1652" i="12"/>
  <c r="G1651" i="12"/>
  <c r="G1650" i="12"/>
  <c r="K1648" i="12"/>
  <c r="G1647" i="12"/>
  <c r="K1638" i="12"/>
  <c r="K1637" i="12"/>
  <c r="K1636" i="12"/>
  <c r="K1634" i="12"/>
  <c r="I1633" i="12"/>
  <c r="G1632" i="12"/>
  <c r="G1630" i="12"/>
  <c r="G1629" i="12"/>
  <c r="G1628" i="12"/>
  <c r="G1627" i="12"/>
  <c r="G1626" i="12"/>
  <c r="K1624" i="12"/>
  <c r="G1623" i="12"/>
  <c r="K1614" i="12"/>
  <c r="K1613" i="12"/>
  <c r="K1612" i="12"/>
  <c r="K1610" i="12"/>
  <c r="I1609" i="12"/>
  <c r="G1608" i="12"/>
  <c r="I1605" i="12"/>
  <c r="K1603" i="12"/>
  <c r="G1601" i="12"/>
  <c r="I1589" i="12"/>
  <c r="G1588" i="12"/>
  <c r="I1587" i="12"/>
  <c r="I1585" i="12"/>
  <c r="K1581" i="12"/>
  <c r="K1580" i="12"/>
  <c r="H1574" i="12"/>
  <c r="J1573" i="12"/>
  <c r="M1573" i="12" s="1"/>
  <c r="B1573" i="12" s="1"/>
  <c r="C1573" i="12" s="1"/>
  <c r="K1572" i="12"/>
  <c r="H1566" i="12"/>
  <c r="J1565" i="12"/>
  <c r="M1565" i="12" s="1"/>
  <c r="B1565" i="12" s="1"/>
  <c r="C1565" i="12" s="1"/>
  <c r="I1563" i="12"/>
  <c r="I1561" i="12"/>
  <c r="K1557" i="12"/>
  <c r="K1556" i="12"/>
  <c r="I1549" i="12"/>
  <c r="G1548" i="12"/>
  <c r="I1547" i="12"/>
  <c r="I1545" i="12"/>
  <c r="G1541" i="12"/>
  <c r="G1540" i="12"/>
  <c r="I1539" i="12"/>
  <c r="I1537" i="12"/>
  <c r="G1533" i="12"/>
  <c r="I1525" i="12"/>
  <c r="G1524" i="12"/>
  <c r="H1510" i="12"/>
  <c r="H1502" i="12"/>
  <c r="G1476" i="12"/>
  <c r="I1464" i="12"/>
  <c r="G1460" i="12"/>
  <c r="K1453" i="12"/>
  <c r="I1448" i="12"/>
  <c r="J1445" i="12"/>
  <c r="M1445" i="12" s="1"/>
  <c r="B1445" i="12" s="1"/>
  <c r="C1445" i="12" s="1"/>
  <c r="I1440" i="12"/>
  <c r="J1437" i="12"/>
  <c r="M1437" i="12" s="1"/>
  <c r="B1437" i="12" s="1"/>
  <c r="C1437" i="12" s="1"/>
  <c r="K1429" i="12"/>
  <c r="I1424" i="12"/>
  <c r="G1420" i="12"/>
  <c r="H1382" i="12"/>
  <c r="H1374" i="12"/>
  <c r="G1348" i="12"/>
  <c r="I1336" i="12"/>
  <c r="G1332" i="12"/>
  <c r="K1325" i="12"/>
  <c r="I1320" i="12"/>
  <c r="J1317" i="12"/>
  <c r="M1317" i="12" s="1"/>
  <c r="B1317" i="12" s="1"/>
  <c r="C1317" i="12" s="1"/>
  <c r="I1312" i="12"/>
  <c r="J1309" i="12"/>
  <c r="M1309" i="12" s="1"/>
  <c r="B1309" i="12" s="1"/>
  <c r="C1309" i="12" s="1"/>
  <c r="K1301" i="12"/>
  <c r="I1296" i="12"/>
  <c r="G1292" i="12"/>
  <c r="H1254" i="12"/>
  <c r="H1246" i="12"/>
  <c r="G1235" i="12"/>
  <c r="K1232" i="12"/>
  <c r="K1225" i="12"/>
  <c r="G1219" i="12"/>
  <c r="K1216" i="12"/>
  <c r="K1209" i="12"/>
  <c r="G1203" i="12"/>
  <c r="K1200" i="12"/>
  <c r="K1193" i="12"/>
  <c r="G1187" i="12"/>
  <c r="K1184" i="12"/>
  <c r="G1097" i="12"/>
  <c r="K1095" i="12"/>
  <c r="K1093" i="12"/>
  <c r="K1092" i="12"/>
  <c r="G1089" i="12"/>
  <c r="K1087" i="12"/>
  <c r="K1085" i="12"/>
  <c r="K1084" i="12"/>
  <c r="G1083" i="12"/>
  <c r="K1081" i="12"/>
  <c r="K1080" i="12"/>
  <c r="G1079" i="12"/>
  <c r="K1077" i="12"/>
  <c r="K1076" i="12"/>
  <c r="G1075" i="12"/>
  <c r="K1073" i="12"/>
  <c r="K1072" i="12"/>
  <c r="G1071" i="12"/>
  <c r="K1069" i="12"/>
  <c r="K1068" i="12"/>
  <c r="G1067" i="12"/>
  <c r="K1065" i="12"/>
  <c r="K1064" i="12"/>
  <c r="G1063" i="12"/>
  <c r="K1061" i="12"/>
  <c r="K1060" i="12"/>
  <c r="G1059" i="12"/>
  <c r="K1057" i="12"/>
  <c r="K1056" i="12"/>
  <c r="G1055" i="12"/>
  <c r="K1053" i="12"/>
  <c r="K1052" i="12"/>
  <c r="G1051" i="12"/>
  <c r="K1049" i="12"/>
  <c r="K1048" i="12"/>
  <c r="G1047" i="12"/>
  <c r="K1044" i="12"/>
  <c r="G1043" i="12"/>
  <c r="K1040" i="12"/>
  <c r="G1039" i="12"/>
  <c r="K1036" i="12"/>
  <c r="G1035" i="12"/>
  <c r="K1032" i="12"/>
  <c r="G1031" i="12"/>
  <c r="K1028" i="12"/>
  <c r="G1027" i="12"/>
  <c r="K1024" i="12"/>
  <c r="G1023" i="12"/>
  <c r="K1020" i="12"/>
  <c r="I822" i="12"/>
  <c r="I790" i="12"/>
  <c r="I758" i="12"/>
  <c r="I726" i="12"/>
  <c r="I694" i="12"/>
  <c r="I662" i="12"/>
  <c r="I630" i="12"/>
  <c r="I598" i="12"/>
  <c r="J574" i="12"/>
  <c r="M574" i="12" s="1"/>
  <c r="B574" i="12" s="1"/>
  <c r="C574" i="12" s="1"/>
  <c r="J566" i="12"/>
  <c r="M566" i="12" s="1"/>
  <c r="B566" i="12" s="1"/>
  <c r="C566" i="12" s="1"/>
  <c r="G542" i="12"/>
  <c r="G534" i="12"/>
  <c r="J510" i="12"/>
  <c r="M510" i="12" s="1"/>
  <c r="B510" i="12" s="1"/>
  <c r="C510" i="12" s="1"/>
  <c r="J502" i="12"/>
  <c r="M502" i="12" s="1"/>
  <c r="B502" i="12" s="1"/>
  <c r="C502" i="12" s="1"/>
  <c r="G478" i="12"/>
  <c r="G470" i="12"/>
  <c r="J446" i="12"/>
  <c r="M446" i="12" s="1"/>
  <c r="B446" i="12" s="1"/>
  <c r="C446" i="12" s="1"/>
  <c r="J438" i="12"/>
  <c r="M438" i="12" s="1"/>
  <c r="B438" i="12" s="1"/>
  <c r="C438" i="12" s="1"/>
  <c r="I1523" i="12"/>
  <c r="I1499" i="12"/>
  <c r="I1483" i="12"/>
  <c r="I1473" i="12"/>
  <c r="G1469" i="12"/>
  <c r="I1457" i="12"/>
  <c r="K1452" i="12"/>
  <c r="K1444" i="12"/>
  <c r="I1433" i="12"/>
  <c r="K1428" i="12"/>
  <c r="I1417" i="12"/>
  <c r="G1413" i="12"/>
  <c r="I1411" i="12"/>
  <c r="I1395" i="12"/>
  <c r="I1371" i="12"/>
  <c r="I1355" i="12"/>
  <c r="I1345" i="12"/>
  <c r="G1341" i="12"/>
  <c r="I1329" i="12"/>
  <c r="K1324" i="12"/>
  <c r="K1316" i="12"/>
  <c r="I1305" i="12"/>
  <c r="K1300" i="12"/>
  <c r="I1289" i="12"/>
  <c r="G1285" i="12"/>
  <c r="I1283" i="12"/>
  <c r="I1267" i="12"/>
  <c r="I1243" i="12"/>
  <c r="K1237" i="12"/>
  <c r="G1231" i="12"/>
  <c r="K1228" i="12"/>
  <c r="K1221" i="12"/>
  <c r="G1215" i="12"/>
  <c r="K1212" i="12"/>
  <c r="K1205" i="12"/>
  <c r="G1199" i="12"/>
  <c r="K1196" i="12"/>
  <c r="K1189" i="12"/>
  <c r="G1183" i="12"/>
  <c r="K1180" i="12"/>
  <c r="K1178" i="12"/>
  <c r="K1176" i="12"/>
  <c r="K1174" i="12"/>
  <c r="K1172" i="12"/>
  <c r="K1170" i="12"/>
  <c r="K1168" i="12"/>
  <c r="K1166" i="12"/>
  <c r="K1164" i="12"/>
  <c r="K1162" i="12"/>
  <c r="K1160" i="12"/>
  <c r="K1158" i="12"/>
  <c r="K1156" i="12"/>
  <c r="K1154" i="12"/>
  <c r="K1152" i="12"/>
  <c r="K1150" i="12"/>
  <c r="K1148" i="12"/>
  <c r="K1146" i="12"/>
  <c r="K1144" i="12"/>
  <c r="K1142" i="12"/>
  <c r="K1140" i="12"/>
  <c r="K1138" i="12"/>
  <c r="K1136" i="12"/>
  <c r="K1134" i="12"/>
  <c r="K1132" i="12"/>
  <c r="K1130" i="12"/>
  <c r="K1128" i="12"/>
  <c r="K1126" i="12"/>
  <c r="K1124" i="12"/>
  <c r="K1122" i="12"/>
  <c r="K1120" i="12"/>
  <c r="K1118" i="12"/>
  <c r="K1116" i="12"/>
  <c r="K1114" i="12"/>
  <c r="K1112" i="12"/>
  <c r="K1110" i="12"/>
  <c r="K1108" i="12"/>
  <c r="K1106" i="12"/>
  <c r="K1104" i="12"/>
  <c r="K1102" i="12"/>
  <c r="K1100" i="12"/>
  <c r="K1098" i="12"/>
  <c r="G1095" i="12"/>
  <c r="G1092" i="12"/>
  <c r="G1087" i="12"/>
  <c r="G1084" i="12"/>
  <c r="G1080" i="12"/>
  <c r="G1076" i="12"/>
  <c r="G1072" i="12"/>
  <c r="G1068" i="12"/>
  <c r="G1064" i="12"/>
  <c r="G1060" i="12"/>
  <c r="G1056" i="12"/>
  <c r="G1052" i="12"/>
  <c r="G1048" i="12"/>
  <c r="G1044" i="12"/>
  <c r="G1040" i="12"/>
  <c r="G1036" i="12"/>
  <c r="G1032" i="12"/>
  <c r="G1028" i="12"/>
  <c r="G1024" i="12"/>
  <c r="G1020" i="12"/>
  <c r="G1016" i="12"/>
  <c r="G1012" i="12"/>
  <c r="G1008" i="12"/>
  <c r="G1004" i="12"/>
  <c r="G1000" i="12"/>
  <c r="G996" i="12"/>
  <c r="G992" i="12"/>
  <c r="G988" i="12"/>
  <c r="G984" i="12"/>
  <c r="G980" i="12"/>
  <c r="G976" i="12"/>
  <c r="G972" i="12"/>
  <c r="G968" i="12"/>
  <c r="G964" i="12"/>
  <c r="G960" i="12"/>
  <c r="G956" i="12"/>
  <c r="G952" i="12"/>
  <c r="G948" i="12"/>
  <c r="G944" i="12"/>
  <c r="G940" i="12"/>
  <c r="G936" i="12"/>
  <c r="G932" i="12"/>
  <c r="G928" i="12"/>
  <c r="G924" i="12"/>
  <c r="G920" i="12"/>
  <c r="G916" i="12"/>
  <c r="G912" i="12"/>
  <c r="G908" i="12"/>
  <c r="G904" i="12"/>
  <c r="G900" i="12"/>
  <c r="G896" i="12"/>
  <c r="G892" i="12"/>
  <c r="G888" i="12"/>
  <c r="G884" i="12"/>
  <c r="G880" i="12"/>
  <c r="G876" i="12"/>
  <c r="G872" i="12"/>
  <c r="G868" i="12"/>
  <c r="G864" i="12"/>
  <c r="G860" i="12"/>
  <c r="G856" i="12"/>
  <c r="G852" i="12"/>
  <c r="G848" i="12"/>
  <c r="G844" i="12"/>
  <c r="G840" i="12"/>
  <c r="G836" i="12"/>
  <c r="G832" i="12"/>
  <c r="G828" i="12"/>
  <c r="G824" i="12"/>
  <c r="G823" i="12"/>
  <c r="G822" i="12"/>
  <c r="G821" i="12"/>
  <c r="G819" i="12"/>
  <c r="K816" i="12"/>
  <c r="I814" i="12"/>
  <c r="K809" i="12"/>
  <c r="K807" i="12"/>
  <c r="K806" i="12"/>
  <c r="K805" i="12"/>
  <c r="K803" i="12"/>
  <c r="G802" i="12"/>
  <c r="G793" i="12"/>
  <c r="G792" i="12"/>
  <c r="G791" i="12"/>
  <c r="G790" i="12"/>
  <c r="G789" i="12"/>
  <c r="G787" i="12"/>
  <c r="K784" i="12"/>
  <c r="I782" i="12"/>
  <c r="K777" i="12"/>
  <c r="K775" i="12"/>
  <c r="K774" i="12"/>
  <c r="K773" i="12"/>
  <c r="K771" i="12"/>
  <c r="G770" i="12"/>
  <c r="G761" i="12"/>
  <c r="G760" i="12"/>
  <c r="G759" i="12"/>
  <c r="G758" i="12"/>
  <c r="G757" i="12"/>
  <c r="G755" i="12"/>
  <c r="K752" i="12"/>
  <c r="I750" i="12"/>
  <c r="K745" i="12"/>
  <c r="K743" i="12"/>
  <c r="K742" i="12"/>
  <c r="K741" i="12"/>
  <c r="K739" i="12"/>
  <c r="G738" i="12"/>
  <c r="G729" i="12"/>
  <c r="G728" i="12"/>
  <c r="G727" i="12"/>
  <c r="G726" i="12"/>
  <c r="G725" i="12"/>
  <c r="G723" i="12"/>
  <c r="K720" i="12"/>
  <c r="I718" i="12"/>
  <c r="K713" i="12"/>
  <c r="K711" i="12"/>
  <c r="K710" i="12"/>
  <c r="K709" i="12"/>
  <c r="K707" i="12"/>
  <c r="G706" i="12"/>
  <c r="G697" i="12"/>
  <c r="G696" i="12"/>
  <c r="G695" i="12"/>
  <c r="G694" i="12"/>
  <c r="G693" i="12"/>
  <c r="G691" i="12"/>
  <c r="K688" i="12"/>
  <c r="I686" i="12"/>
  <c r="K681" i="12"/>
  <c r="K679" i="12"/>
  <c r="K678" i="12"/>
  <c r="K677" i="12"/>
  <c r="K675" i="12"/>
  <c r="G674" i="12"/>
  <c r="G665" i="12"/>
  <c r="G664" i="12"/>
  <c r="G663" i="12"/>
  <c r="G662" i="12"/>
  <c r="G661" i="12"/>
  <c r="K1517" i="12"/>
  <c r="J1509" i="12"/>
  <c r="M1509" i="12" s="1"/>
  <c r="B1509" i="12" s="1"/>
  <c r="C1509" i="12" s="1"/>
  <c r="J1501" i="12"/>
  <c r="M1501" i="12" s="1"/>
  <c r="B1501" i="12" s="1"/>
  <c r="C1501" i="12" s="1"/>
  <c r="K1493" i="12"/>
  <c r="G1484" i="12"/>
  <c r="H1446" i="12"/>
  <c r="H1438" i="12"/>
  <c r="G1412" i="12"/>
  <c r="I1400" i="12"/>
  <c r="G1396" i="12"/>
  <c r="K1389" i="12"/>
  <c r="I1384" i="12"/>
  <c r="J1381" i="12"/>
  <c r="M1381" i="12" s="1"/>
  <c r="B1381" i="12" s="1"/>
  <c r="C1381" i="12" s="1"/>
  <c r="I1376" i="12"/>
  <c r="J1373" i="12"/>
  <c r="M1373" i="12" s="1"/>
  <c r="B1373" i="12" s="1"/>
  <c r="C1373" i="12" s="1"/>
  <c r="K1365" i="12"/>
  <c r="I1360" i="12"/>
  <c r="G1356" i="12"/>
  <c r="H1318" i="12"/>
  <c r="H1310" i="12"/>
  <c r="G1284" i="12"/>
  <c r="I1272" i="12"/>
  <c r="G1268" i="12"/>
  <c r="K1261" i="12"/>
  <c r="I1256" i="12"/>
  <c r="J1253" i="12"/>
  <c r="M1253" i="12" s="1"/>
  <c r="B1253" i="12" s="1"/>
  <c r="C1253" i="12" s="1"/>
  <c r="I1248" i="12"/>
  <c r="J1245" i="12"/>
  <c r="M1245" i="12" s="1"/>
  <c r="B1245" i="12" s="1"/>
  <c r="C1245" i="12" s="1"/>
  <c r="K1233" i="12"/>
  <c r="G1227" i="12"/>
  <c r="K1224" i="12"/>
  <c r="K1217" i="12"/>
  <c r="G1211" i="12"/>
  <c r="K1208" i="12"/>
  <c r="K1201" i="12"/>
  <c r="G1195" i="12"/>
  <c r="K1192" i="12"/>
  <c r="K1185" i="12"/>
  <c r="K1179" i="12"/>
  <c r="K1177" i="12"/>
  <c r="K1175" i="12"/>
  <c r="K1173" i="12"/>
  <c r="K1171" i="12"/>
  <c r="K1169" i="12"/>
  <c r="K1167" i="12"/>
  <c r="K1165" i="12"/>
  <c r="K1163" i="12"/>
  <c r="K1161" i="12"/>
  <c r="K1159" i="12"/>
  <c r="K1157" i="12"/>
  <c r="K1155" i="12"/>
  <c r="K1153" i="12"/>
  <c r="K1151" i="12"/>
  <c r="K1149" i="12"/>
  <c r="K1147" i="12"/>
  <c r="K1145" i="12"/>
  <c r="K1143" i="12"/>
  <c r="K1141" i="12"/>
  <c r="K1139" i="12"/>
  <c r="K1137" i="12"/>
  <c r="K1135" i="12"/>
  <c r="K1133" i="12"/>
  <c r="K1131" i="12"/>
  <c r="K1129" i="12"/>
  <c r="K1127" i="12"/>
  <c r="K1125" i="12"/>
  <c r="K1123" i="12"/>
  <c r="K1121" i="12"/>
  <c r="K1119" i="12"/>
  <c r="K1117" i="12"/>
  <c r="K1115" i="12"/>
  <c r="K1113" i="12"/>
  <c r="K1111" i="12"/>
  <c r="K1109" i="12"/>
  <c r="K1107" i="12"/>
  <c r="K1105" i="12"/>
  <c r="K1103" i="12"/>
  <c r="K1101" i="12"/>
  <c r="K1099" i="12"/>
  <c r="K1097" i="12"/>
  <c r="K1096" i="12"/>
  <c r="G1093" i="12"/>
  <c r="K1091" i="12"/>
  <c r="K1089" i="12"/>
  <c r="K1088" i="12"/>
  <c r="G1085" i="12"/>
  <c r="K1083" i="12"/>
  <c r="K1082" i="12"/>
  <c r="G1081" i="12"/>
  <c r="K1079" i="12"/>
  <c r="K1078" i="12"/>
  <c r="G1077" i="12"/>
  <c r="K1075" i="12"/>
  <c r="K1074" i="12"/>
  <c r="G1073" i="12"/>
  <c r="K1071" i="12"/>
  <c r="K1070" i="12"/>
  <c r="G1069" i="12"/>
  <c r="K1067" i="12"/>
  <c r="K1063" i="12"/>
  <c r="K1059" i="12"/>
  <c r="K1055" i="12"/>
  <c r="K1051" i="12"/>
  <c r="I806" i="12"/>
  <c r="I774" i="12"/>
  <c r="I742" i="12"/>
  <c r="I710" i="12"/>
  <c r="I646" i="12"/>
  <c r="G574" i="12"/>
  <c r="G566" i="12"/>
  <c r="J542" i="12"/>
  <c r="M542" i="12" s="1"/>
  <c r="B542" i="12" s="1"/>
  <c r="C542" i="12" s="1"/>
  <c r="J534" i="12"/>
  <c r="M534" i="12" s="1"/>
  <c r="B534" i="12" s="1"/>
  <c r="C534" i="12" s="1"/>
  <c r="G510" i="12"/>
  <c r="G502" i="12"/>
  <c r="J478" i="12"/>
  <c r="M478" i="12" s="1"/>
  <c r="B478" i="12" s="1"/>
  <c r="C478" i="12" s="1"/>
  <c r="J470" i="12"/>
  <c r="M470" i="12" s="1"/>
  <c r="B470" i="12" s="1"/>
  <c r="C470" i="12" s="1"/>
  <c r="G446" i="12"/>
  <c r="G438" i="12"/>
  <c r="I1521" i="12"/>
  <c r="K1516" i="12"/>
  <c r="K1508" i="12"/>
  <c r="I1497" i="12"/>
  <c r="K1492" i="12"/>
  <c r="I1481" i="12"/>
  <c r="G1477" i="12"/>
  <c r="I1475" i="12"/>
  <c r="I1459" i="12"/>
  <c r="I1435" i="12"/>
  <c r="I1419" i="12"/>
  <c r="I1409" i="12"/>
  <c r="G1405" i="12"/>
  <c r="I1393" i="12"/>
  <c r="K1388" i="12"/>
  <c r="K1380" i="12"/>
  <c r="I1369" i="12"/>
  <c r="K1364" i="12"/>
  <c r="I1353" i="12"/>
  <c r="G1349" i="12"/>
  <c r="I1347" i="12"/>
  <c r="I1331" i="12"/>
  <c r="I1307" i="12"/>
  <c r="I1291" i="12"/>
  <c r="I1281" i="12"/>
  <c r="G1277" i="12"/>
  <c r="I1265" i="12"/>
  <c r="K1260" i="12"/>
  <c r="K1252" i="12"/>
  <c r="I1241" i="12"/>
  <c r="K1236" i="12"/>
  <c r="K1229" i="12"/>
  <c r="G1223" i="12"/>
  <c r="K1220" i="12"/>
  <c r="K1213" i="12"/>
  <c r="G1207" i="12"/>
  <c r="K1204" i="12"/>
  <c r="K1197" i="12"/>
  <c r="G1191" i="12"/>
  <c r="K1188" i="12"/>
  <c r="K1181" i="12"/>
  <c r="G1179" i="12"/>
  <c r="G1177" i="12"/>
  <c r="G1175" i="12"/>
  <c r="G1173" i="12"/>
  <c r="G1171" i="12"/>
  <c r="G1169" i="12"/>
  <c r="G1167" i="12"/>
  <c r="G1165" i="12"/>
  <c r="G1163" i="12"/>
  <c r="G1161" i="12"/>
  <c r="G1159" i="12"/>
  <c r="G1157" i="12"/>
  <c r="G1155" i="12"/>
  <c r="G1153" i="12"/>
  <c r="G1151" i="12"/>
  <c r="G1149" i="12"/>
  <c r="G1147" i="12"/>
  <c r="G1145" i="12"/>
  <c r="G1143" i="12"/>
  <c r="G1141" i="12"/>
  <c r="G1139" i="12"/>
  <c r="G1137" i="12"/>
  <c r="G1135" i="12"/>
  <c r="G1133" i="12"/>
  <c r="G1131" i="12"/>
  <c r="G1129" i="12"/>
  <c r="G1127" i="12"/>
  <c r="G1125" i="12"/>
  <c r="G1123" i="12"/>
  <c r="G1121" i="12"/>
  <c r="G1119" i="12"/>
  <c r="G1117" i="12"/>
  <c r="G1115" i="12"/>
  <c r="G1113" i="12"/>
  <c r="G1111" i="12"/>
  <c r="G1109" i="12"/>
  <c r="G1107" i="12"/>
  <c r="G1105" i="12"/>
  <c r="G1103" i="12"/>
  <c r="G1101" i="12"/>
  <c r="G1099" i="12"/>
  <c r="G1096" i="12"/>
  <c r="G1091" i="12"/>
  <c r="G1088" i="12"/>
  <c r="K823" i="12"/>
  <c r="K822" i="12"/>
  <c r="K821" i="12"/>
  <c r="K819" i="12"/>
  <c r="G818" i="12"/>
  <c r="G809" i="12"/>
  <c r="G807" i="12"/>
  <c r="G806" i="12"/>
  <c r="G805" i="12"/>
  <c r="G803" i="12"/>
  <c r="K800" i="12"/>
  <c r="K793" i="12"/>
  <c r="K791" i="12"/>
  <c r="K790" i="12"/>
  <c r="K789" i="12"/>
  <c r="K787" i="12"/>
  <c r="G786" i="12"/>
  <c r="G777" i="12"/>
  <c r="G775" i="12"/>
  <c r="G774" i="12"/>
  <c r="G773" i="12"/>
  <c r="G771" i="12"/>
  <c r="K768" i="12"/>
  <c r="K761" i="12"/>
  <c r="K759" i="12"/>
  <c r="K758" i="12"/>
  <c r="K757" i="12"/>
  <c r="K755" i="12"/>
  <c r="G754" i="12"/>
  <c r="G745" i="12"/>
  <c r="G743" i="12"/>
  <c r="G742" i="12"/>
  <c r="G741" i="12"/>
  <c r="G739" i="12"/>
  <c r="K736" i="12"/>
  <c r="K729" i="12"/>
  <c r="K727" i="12"/>
  <c r="K726" i="12"/>
  <c r="K725" i="12"/>
  <c r="K723" i="12"/>
  <c r="G722" i="12"/>
  <c r="G713" i="12"/>
  <c r="G711" i="12"/>
  <c r="G710" i="12"/>
  <c r="G709" i="12"/>
  <c r="G707" i="12"/>
  <c r="K704" i="12"/>
  <c r="K697" i="12"/>
  <c r="K695" i="12"/>
  <c r="K694" i="12"/>
  <c r="K693" i="12"/>
  <c r="K691" i="12"/>
  <c r="G690" i="12"/>
  <c r="G681" i="12"/>
  <c r="G679" i="12"/>
  <c r="G678" i="12"/>
  <c r="G677" i="12"/>
  <c r="G675" i="12"/>
  <c r="K672" i="12"/>
  <c r="K665" i="12"/>
  <c r="K663" i="12"/>
  <c r="K662" i="12"/>
  <c r="K661" i="12"/>
  <c r="K659" i="12"/>
  <c r="G658" i="12"/>
  <c r="G649" i="12"/>
  <c r="G647" i="12"/>
  <c r="G646" i="12"/>
  <c r="G645" i="12"/>
  <c r="G643" i="12"/>
  <c r="K640" i="12"/>
  <c r="K633" i="12"/>
  <c r="K631" i="12"/>
  <c r="K630" i="12"/>
  <c r="K629" i="12"/>
  <c r="K627" i="12"/>
  <c r="G626" i="12"/>
  <c r="G617" i="12"/>
  <c r="G615" i="12"/>
  <c r="G614" i="12"/>
  <c r="G613" i="12"/>
  <c r="G611" i="12"/>
  <c r="I655" i="12"/>
  <c r="K645" i="12"/>
  <c r="G642" i="12"/>
  <c r="G627" i="12"/>
  <c r="K624" i="12"/>
  <c r="I621" i="12"/>
  <c r="K617" i="12"/>
  <c r="K614" i="12"/>
  <c r="G597" i="12"/>
  <c r="K592" i="12"/>
  <c r="I590" i="12"/>
  <c r="I587" i="12"/>
  <c r="I584" i="12"/>
  <c r="G582" i="12"/>
  <c r="G578" i="12"/>
  <c r="G575" i="12"/>
  <c r="K573" i="12"/>
  <c r="K568" i="12"/>
  <c r="K566" i="12"/>
  <c r="G561" i="12"/>
  <c r="K559" i="12"/>
  <c r="I557" i="12"/>
  <c r="J550" i="12"/>
  <c r="M550" i="12" s="1"/>
  <c r="B550" i="12" s="1"/>
  <c r="C550" i="12" s="1"/>
  <c r="G544" i="12"/>
  <c r="I542" i="12"/>
  <c r="H539" i="12"/>
  <c r="G533" i="12"/>
  <c r="I530" i="12"/>
  <c r="I528" i="12"/>
  <c r="G526" i="12"/>
  <c r="G522" i="12"/>
  <c r="K512" i="12"/>
  <c r="K510" i="12"/>
  <c r="G505" i="12"/>
  <c r="G503" i="12"/>
  <c r="K501" i="12"/>
  <c r="J494" i="12"/>
  <c r="M494" i="12" s="1"/>
  <c r="B494" i="12" s="1"/>
  <c r="C494" i="12" s="1"/>
  <c r="K487" i="12"/>
  <c r="I485" i="12"/>
  <c r="G477" i="12"/>
  <c r="I474" i="12"/>
  <c r="G472" i="12"/>
  <c r="I470" i="12"/>
  <c r="I468" i="12"/>
  <c r="I456" i="12"/>
  <c r="G454" i="12"/>
  <c r="G450" i="12"/>
  <c r="G447" i="12"/>
  <c r="K445" i="12"/>
  <c r="K440" i="12"/>
  <c r="K438" i="12"/>
  <c r="G433" i="12"/>
  <c r="K431" i="12"/>
  <c r="I429" i="12"/>
  <c r="J422" i="12"/>
  <c r="M422" i="12" s="1"/>
  <c r="B422" i="12" s="1"/>
  <c r="C422" i="12" s="1"/>
  <c r="G421" i="12"/>
  <c r="I418" i="12"/>
  <c r="J414" i="12"/>
  <c r="M414" i="12" s="1"/>
  <c r="B414" i="12" s="1"/>
  <c r="C414" i="12" s="1"/>
  <c r="J406" i="12"/>
  <c r="M406" i="12" s="1"/>
  <c r="B406" i="12" s="1"/>
  <c r="C406" i="12" s="1"/>
  <c r="G400" i="12"/>
  <c r="K398" i="12"/>
  <c r="K397" i="12"/>
  <c r="H395" i="12"/>
  <c r="G393" i="12"/>
  <c r="G392" i="12"/>
  <c r="K390" i="12"/>
  <c r="K389" i="12"/>
  <c r="I388" i="12"/>
  <c r="G385" i="12"/>
  <c r="I384" i="12"/>
  <c r="G382" i="12"/>
  <c r="G378" i="12"/>
  <c r="I376" i="12"/>
  <c r="G374" i="12"/>
  <c r="G370" i="12"/>
  <c r="K368" i="12"/>
  <c r="G367" i="12"/>
  <c r="I366" i="12"/>
  <c r="G365" i="12"/>
  <c r="K360" i="12"/>
  <c r="G359" i="12"/>
  <c r="J358" i="12"/>
  <c r="M358" i="12" s="1"/>
  <c r="B358" i="12" s="1"/>
  <c r="C358" i="12" s="1"/>
  <c r="H355" i="12"/>
  <c r="K350" i="12"/>
  <c r="K349" i="12"/>
  <c r="I348" i="12"/>
  <c r="G345" i="12"/>
  <c r="G344" i="12"/>
  <c r="G342" i="12"/>
  <c r="G338" i="12"/>
  <c r="I336" i="12"/>
  <c r="I334" i="12"/>
  <c r="G333" i="12"/>
  <c r="K326" i="12"/>
  <c r="K325" i="12"/>
  <c r="I324" i="12"/>
  <c r="G322" i="12"/>
  <c r="I320" i="12"/>
  <c r="I318" i="12"/>
  <c r="G317" i="12"/>
  <c r="K310" i="12"/>
  <c r="K309" i="12"/>
  <c r="I308" i="12"/>
  <c r="G306" i="12"/>
  <c r="I304" i="12"/>
  <c r="I302" i="12"/>
  <c r="G301" i="12"/>
  <c r="K294" i="12"/>
  <c r="K293" i="12"/>
  <c r="I292" i="12"/>
  <c r="G290" i="12"/>
  <c r="I288" i="12"/>
  <c r="I286" i="12"/>
  <c r="G285" i="12"/>
  <c r="K278" i="12"/>
  <c r="K277" i="12"/>
  <c r="I276" i="12"/>
  <c r="G274" i="12"/>
  <c r="I272" i="12"/>
  <c r="I270" i="12"/>
  <c r="G269" i="12"/>
  <c r="K262" i="12"/>
  <c r="K261" i="12"/>
  <c r="I260" i="12"/>
  <c r="G258" i="12"/>
  <c r="I256" i="12"/>
  <c r="I254" i="12"/>
  <c r="G253" i="12"/>
  <c r="K246" i="12"/>
  <c r="K245" i="12"/>
  <c r="I244" i="12"/>
  <c r="G242" i="12"/>
  <c r="I240" i="12"/>
  <c r="I238" i="12"/>
  <c r="G237" i="12"/>
  <c r="K230" i="12"/>
  <c r="K229" i="12"/>
  <c r="I228" i="12"/>
  <c r="G226" i="12"/>
  <c r="I224" i="12"/>
  <c r="I222" i="12"/>
  <c r="G221" i="12"/>
  <c r="J212" i="12"/>
  <c r="M212" i="12" s="1"/>
  <c r="B212" i="12" s="1"/>
  <c r="C212" i="12" s="1"/>
  <c r="J204" i="12"/>
  <c r="M204" i="12" s="1"/>
  <c r="B204" i="12" s="1"/>
  <c r="C204" i="12" s="1"/>
  <c r="J196" i="12"/>
  <c r="M196" i="12" s="1"/>
  <c r="B196" i="12" s="1"/>
  <c r="C196" i="12" s="1"/>
  <c r="J188" i="12"/>
  <c r="M188" i="12" s="1"/>
  <c r="B188" i="12" s="1"/>
  <c r="C188" i="12" s="1"/>
  <c r="J180" i="12"/>
  <c r="M180" i="12" s="1"/>
  <c r="B180" i="12" s="1"/>
  <c r="C180" i="12" s="1"/>
  <c r="J172" i="12"/>
  <c r="M172" i="12" s="1"/>
  <c r="B172" i="12" s="1"/>
  <c r="C172" i="12" s="1"/>
  <c r="J164" i="12"/>
  <c r="M164" i="12" s="1"/>
  <c r="B164" i="12" s="1"/>
  <c r="C164" i="12" s="1"/>
  <c r="J156" i="12"/>
  <c r="M156" i="12" s="1"/>
  <c r="B156" i="12" s="1"/>
  <c r="C156" i="12" s="1"/>
  <c r="J148" i="12"/>
  <c r="M148" i="12" s="1"/>
  <c r="B148" i="12" s="1"/>
  <c r="C148" i="12" s="1"/>
  <c r="J140" i="12"/>
  <c r="M140" i="12" s="1"/>
  <c r="B140" i="12" s="1"/>
  <c r="C140" i="12" s="1"/>
  <c r="J132" i="12"/>
  <c r="M132" i="12" s="1"/>
  <c r="B132" i="12" s="1"/>
  <c r="C132" i="12" s="1"/>
  <c r="J124" i="12"/>
  <c r="M124" i="12" s="1"/>
  <c r="B124" i="12" s="1"/>
  <c r="C124" i="12" s="1"/>
  <c r="J116" i="12"/>
  <c r="M116" i="12" s="1"/>
  <c r="B116" i="12" s="1"/>
  <c r="C116" i="12" s="1"/>
  <c r="J108" i="12"/>
  <c r="M108" i="12" s="1"/>
  <c r="B108" i="12" s="1"/>
  <c r="C108" i="12" s="1"/>
  <c r="J100" i="12"/>
  <c r="M100" i="12" s="1"/>
  <c r="B100" i="12" s="1"/>
  <c r="C100" i="12" s="1"/>
  <c r="J92" i="12"/>
  <c r="M92" i="12" s="1"/>
  <c r="B92" i="12" s="1"/>
  <c r="C92" i="12" s="1"/>
  <c r="J84" i="12"/>
  <c r="M84" i="12" s="1"/>
  <c r="B84" i="12" s="1"/>
  <c r="C84" i="12" s="1"/>
  <c r="I50" i="12"/>
  <c r="I40" i="12"/>
  <c r="I32" i="12"/>
  <c r="I16" i="12"/>
  <c r="K647" i="12"/>
  <c r="G630" i="12"/>
  <c r="K613" i="12"/>
  <c r="G610" i="12"/>
  <c r="K601" i="12"/>
  <c r="K598" i="12"/>
  <c r="G594" i="12"/>
  <c r="G573" i="12"/>
  <c r="I570" i="12"/>
  <c r="G568" i="12"/>
  <c r="I566" i="12"/>
  <c r="I564" i="12"/>
  <c r="G550" i="12"/>
  <c r="G543" i="12"/>
  <c r="K541" i="12"/>
  <c r="K536" i="12"/>
  <c r="K534" i="12"/>
  <c r="G529" i="12"/>
  <c r="G512" i="12"/>
  <c r="I510" i="12"/>
  <c r="H507" i="12"/>
  <c r="G501" i="12"/>
  <c r="I498" i="12"/>
  <c r="G494" i="12"/>
  <c r="K480" i="12"/>
  <c r="K478" i="12"/>
  <c r="G473" i="12"/>
  <c r="G471" i="12"/>
  <c r="K469" i="12"/>
  <c r="G445" i="12"/>
  <c r="I442" i="12"/>
  <c r="G440" i="12"/>
  <c r="I438" i="12"/>
  <c r="I436" i="12"/>
  <c r="I422" i="12"/>
  <c r="G418" i="12"/>
  <c r="I414" i="12"/>
  <c r="I406" i="12"/>
  <c r="J398" i="12"/>
  <c r="M398" i="12" s="1"/>
  <c r="B398" i="12" s="1"/>
  <c r="C398" i="12" s="1"/>
  <c r="J390" i="12"/>
  <c r="M390" i="12" s="1"/>
  <c r="B390" i="12" s="1"/>
  <c r="C390" i="12" s="1"/>
  <c r="G384" i="12"/>
  <c r="K381" i="12"/>
  <c r="G376" i="12"/>
  <c r="I368" i="12"/>
  <c r="G366" i="12"/>
  <c r="I360" i="12"/>
  <c r="K341" i="12"/>
  <c r="G336" i="12"/>
  <c r="G334" i="12"/>
  <c r="J326" i="12"/>
  <c r="M326" i="12" s="1"/>
  <c r="B326" i="12" s="1"/>
  <c r="C326" i="12" s="1"/>
  <c r="G318" i="12"/>
  <c r="J310" i="12"/>
  <c r="M310" i="12" s="1"/>
  <c r="B310" i="12" s="1"/>
  <c r="C310" i="12" s="1"/>
  <c r="G302" i="12"/>
  <c r="J294" i="12"/>
  <c r="M294" i="12" s="1"/>
  <c r="B294" i="12" s="1"/>
  <c r="C294" i="12" s="1"/>
  <c r="G286" i="12"/>
  <c r="J278" i="12"/>
  <c r="M278" i="12" s="1"/>
  <c r="B278" i="12" s="1"/>
  <c r="C278" i="12" s="1"/>
  <c r="G270" i="12"/>
  <c r="J262" i="12"/>
  <c r="M262" i="12" s="1"/>
  <c r="B262" i="12" s="1"/>
  <c r="C262" i="12" s="1"/>
  <c r="G254" i="12"/>
  <c r="J246" i="12"/>
  <c r="M246" i="12" s="1"/>
  <c r="B246" i="12" s="1"/>
  <c r="C246" i="12" s="1"/>
  <c r="G238" i="12"/>
  <c r="J230" i="12"/>
  <c r="M230" i="12" s="1"/>
  <c r="B230" i="12" s="1"/>
  <c r="C230" i="12" s="1"/>
  <c r="G222" i="12"/>
  <c r="J20" i="12"/>
  <c r="M20" i="12" s="1"/>
  <c r="B20" i="12" s="1"/>
  <c r="C20" i="12" s="1"/>
  <c r="J12" i="12"/>
  <c r="M12" i="12" s="1"/>
  <c r="B12" i="12" s="1"/>
  <c r="C12" i="12" s="1"/>
  <c r="J4" i="12"/>
  <c r="M4" i="12" s="1"/>
  <c r="B4" i="12" s="1"/>
  <c r="C4" i="12" s="1"/>
  <c r="I44" i="12"/>
  <c r="I36" i="12"/>
  <c r="I30" i="12"/>
  <c r="I22" i="12"/>
  <c r="I12" i="12"/>
  <c r="I6" i="12"/>
  <c r="I26" i="12"/>
  <c r="I654" i="12"/>
  <c r="K643" i="12"/>
  <c r="G632" i="12"/>
  <c r="G629" i="12"/>
  <c r="K615" i="12"/>
  <c r="G601" i="12"/>
  <c r="K599" i="12"/>
  <c r="G598" i="12"/>
  <c r="K595" i="12"/>
  <c r="K576" i="12"/>
  <c r="K574" i="12"/>
  <c r="G569" i="12"/>
  <c r="G567" i="12"/>
  <c r="K565" i="12"/>
  <c r="G541" i="12"/>
  <c r="I538" i="12"/>
  <c r="G536" i="12"/>
  <c r="I534" i="12"/>
  <c r="I532" i="12"/>
  <c r="G511" i="12"/>
  <c r="K509" i="12"/>
  <c r="K504" i="12"/>
  <c r="K502" i="12"/>
  <c r="G497" i="12"/>
  <c r="G480" i="12"/>
  <c r="I478" i="12"/>
  <c r="H475" i="12"/>
  <c r="G469" i="12"/>
  <c r="I466" i="12"/>
  <c r="K448" i="12"/>
  <c r="K446" i="12"/>
  <c r="G441" i="12"/>
  <c r="G439" i="12"/>
  <c r="K437" i="12"/>
  <c r="G414" i="12"/>
  <c r="G406" i="12"/>
  <c r="K400" i="12"/>
  <c r="I398" i="12"/>
  <c r="G368" i="12"/>
  <c r="K366" i="12"/>
  <c r="K365" i="12"/>
  <c r="I364" i="12"/>
  <c r="G360" i="12"/>
  <c r="G358" i="12"/>
  <c r="G354" i="12"/>
  <c r="I350" i="12"/>
  <c r="G349" i="12"/>
  <c r="K344" i="12"/>
  <c r="K334" i="12"/>
  <c r="K333" i="12"/>
  <c r="I326" i="12"/>
  <c r="G325" i="12"/>
  <c r="K318" i="12"/>
  <c r="K317" i="12"/>
  <c r="I316" i="12"/>
  <c r="I310" i="12"/>
  <c r="G309" i="12"/>
  <c r="K302" i="12"/>
  <c r="K301" i="12"/>
  <c r="I300" i="12"/>
  <c r="I294" i="12"/>
  <c r="G293" i="12"/>
  <c r="K286" i="12"/>
  <c r="K285" i="12"/>
  <c r="I284" i="12"/>
  <c r="I278" i="12"/>
  <c r="G277" i="12"/>
  <c r="K270" i="12"/>
  <c r="K269" i="12"/>
  <c r="I268" i="12"/>
  <c r="I262" i="12"/>
  <c r="G261" i="12"/>
  <c r="K254" i="12"/>
  <c r="K253" i="12"/>
  <c r="I252" i="12"/>
  <c r="I246" i="12"/>
  <c r="G245" i="12"/>
  <c r="K238" i="12"/>
  <c r="K237" i="12"/>
  <c r="I236" i="12"/>
  <c r="I230" i="12"/>
  <c r="G229" i="12"/>
  <c r="K222" i="12"/>
  <c r="K221" i="12"/>
  <c r="I220" i="12"/>
  <c r="H51" i="12"/>
  <c r="I46" i="12"/>
  <c r="I38" i="12"/>
  <c r="I28" i="12"/>
  <c r="I20" i="12"/>
  <c r="I14" i="12"/>
  <c r="I4" i="12"/>
  <c r="I24" i="12"/>
  <c r="I8" i="12"/>
  <c r="G659" i="12"/>
  <c r="K656" i="12"/>
  <c r="K649" i="12"/>
  <c r="K646" i="12"/>
  <c r="G633" i="12"/>
  <c r="G631" i="12"/>
  <c r="I622" i="12"/>
  <c r="K611" i="12"/>
  <c r="K608" i="12"/>
  <c r="G599" i="12"/>
  <c r="K597" i="12"/>
  <c r="G595" i="12"/>
  <c r="G576" i="12"/>
  <c r="I574" i="12"/>
  <c r="H571" i="12"/>
  <c r="G565" i="12"/>
  <c r="I562" i="12"/>
  <c r="G554" i="12"/>
  <c r="K544" i="12"/>
  <c r="K542" i="12"/>
  <c r="G537" i="12"/>
  <c r="G535" i="12"/>
  <c r="K533" i="12"/>
  <c r="J526" i="12"/>
  <c r="M526" i="12" s="1"/>
  <c r="B526" i="12" s="1"/>
  <c r="C526" i="12" s="1"/>
  <c r="K519" i="12"/>
  <c r="I517" i="12"/>
  <c r="G509" i="12"/>
  <c r="I506" i="12"/>
  <c r="G504" i="12"/>
  <c r="I502" i="12"/>
  <c r="I500" i="12"/>
  <c r="I488" i="12"/>
  <c r="G482" i="12"/>
  <c r="G479" i="12"/>
  <c r="K477" i="12"/>
  <c r="K472" i="12"/>
  <c r="K470" i="12"/>
  <c r="G465" i="12"/>
  <c r="K463" i="12"/>
  <c r="I461" i="12"/>
  <c r="J454" i="12"/>
  <c r="M454" i="12" s="1"/>
  <c r="B454" i="12" s="1"/>
  <c r="C454" i="12" s="1"/>
  <c r="G448" i="12"/>
  <c r="I446" i="12"/>
  <c r="H443" i="12"/>
  <c r="G437" i="12"/>
  <c r="I434" i="12"/>
  <c r="I432" i="12"/>
  <c r="G426" i="12"/>
  <c r="K414" i="12"/>
  <c r="H411" i="12"/>
  <c r="G409" i="12"/>
  <c r="G398" i="12"/>
  <c r="G390" i="12"/>
  <c r="K384" i="12"/>
  <c r="G383" i="12"/>
  <c r="G381" i="12"/>
  <c r="I378" i="12"/>
  <c r="G350" i="12"/>
  <c r="I344" i="12"/>
  <c r="G326" i="12"/>
  <c r="G310" i="12"/>
  <c r="G294" i="12"/>
  <c r="G278" i="12"/>
  <c r="G262" i="12"/>
  <c r="G246" i="12"/>
  <c r="G230" i="12"/>
  <c r="J48" i="12"/>
  <c r="M48" i="12" s="1"/>
  <c r="B48" i="12" s="1"/>
  <c r="C48" i="12" s="1"/>
  <c r="J40" i="12"/>
  <c r="M40" i="12" s="1"/>
  <c r="B40" i="12" s="1"/>
  <c r="C40" i="12" s="1"/>
  <c r="J32" i="12"/>
  <c r="M32" i="12" s="1"/>
  <c r="B32" i="12" s="1"/>
  <c r="C32" i="12" s="1"/>
  <c r="J24" i="12"/>
  <c r="M24" i="12" s="1"/>
  <c r="B24" i="12" s="1"/>
  <c r="C24" i="12" s="1"/>
  <c r="J76" i="12"/>
  <c r="M76" i="12" s="1"/>
  <c r="B76" i="12" s="1"/>
  <c r="C76" i="12" s="1"/>
  <c r="J68" i="12"/>
  <c r="M68" i="12" s="1"/>
  <c r="B68" i="12" s="1"/>
  <c r="C68" i="12" s="1"/>
  <c r="J60" i="12"/>
  <c r="M60" i="12" s="1"/>
  <c r="B60" i="12" s="1"/>
  <c r="C60" i="12" s="1"/>
  <c r="J52" i="12"/>
  <c r="M52" i="12" s="1"/>
  <c r="B52" i="12" s="1"/>
  <c r="C52" i="12" s="1"/>
  <c r="I48" i="12"/>
  <c r="I42" i="12"/>
  <c r="I34" i="12"/>
  <c r="I18" i="12"/>
  <c r="I10" i="12"/>
  <c r="I58" i="12"/>
  <c r="I90" i="12"/>
  <c r="I122" i="12"/>
  <c r="I154" i="12"/>
  <c r="I186" i="12"/>
  <c r="I218" i="12"/>
  <c r="I234" i="12"/>
  <c r="I250" i="12"/>
  <c r="I266" i="12"/>
  <c r="I282" i="12"/>
  <c r="I298" i="12"/>
  <c r="I314" i="12"/>
  <c r="I330" i="12"/>
  <c r="G351" i="12"/>
  <c r="I386" i="12"/>
  <c r="I402" i="12"/>
  <c r="K423" i="12"/>
  <c r="K495" i="12"/>
  <c r="K551" i="12"/>
  <c r="I607" i="12"/>
  <c r="J44" i="12"/>
  <c r="M44" i="12" s="1"/>
  <c r="B44" i="12" s="1"/>
  <c r="C44" i="12" s="1"/>
  <c r="I76" i="12"/>
  <c r="I108" i="12"/>
  <c r="I140" i="12"/>
  <c r="I172" i="12"/>
  <c r="I204" i="12"/>
  <c r="G233" i="12"/>
  <c r="G265" i="12"/>
  <c r="G297" i="12"/>
  <c r="G329" i="12"/>
  <c r="G353" i="12"/>
  <c r="I372" i="12"/>
  <c r="G417" i="12"/>
  <c r="I657" i="12"/>
  <c r="I110" i="12"/>
  <c r="I142" i="12"/>
  <c r="I174" i="12"/>
  <c r="I206" i="12"/>
  <c r="H227" i="12"/>
  <c r="H251" i="12"/>
  <c r="J270" i="12"/>
  <c r="M270" i="12" s="1"/>
  <c r="B270" i="12" s="1"/>
  <c r="C270" i="12" s="1"/>
  <c r="H291" i="12"/>
  <c r="H315" i="12"/>
  <c r="J334" i="12"/>
  <c r="M334" i="12" s="1"/>
  <c r="B334" i="12" s="1"/>
  <c r="C334" i="12" s="1"/>
  <c r="K358" i="12"/>
  <c r="H379" i="12"/>
  <c r="J462" i="12"/>
  <c r="M462" i="12" s="1"/>
  <c r="B462" i="12" s="1"/>
  <c r="C462" i="12" s="1"/>
  <c r="J582" i="12"/>
  <c r="M582" i="12" s="1"/>
  <c r="B582" i="12" s="1"/>
  <c r="C582" i="12" s="1"/>
  <c r="I651" i="12"/>
  <c r="J56" i="12"/>
  <c r="M56" i="12" s="1"/>
  <c r="B56" i="12" s="1"/>
  <c r="C56" i="12" s="1"/>
  <c r="J88" i="12"/>
  <c r="M88" i="12" s="1"/>
  <c r="B88" i="12" s="1"/>
  <c r="C88" i="12" s="1"/>
  <c r="J120" i="12"/>
  <c r="M120" i="12" s="1"/>
  <c r="B120" i="12" s="1"/>
  <c r="C120" i="12" s="1"/>
  <c r="J152" i="12"/>
  <c r="M152" i="12" s="1"/>
  <c r="B152" i="12" s="1"/>
  <c r="C152" i="12" s="1"/>
  <c r="J184" i="12"/>
  <c r="M184" i="12" s="1"/>
  <c r="B184" i="12" s="1"/>
  <c r="C184" i="12" s="1"/>
  <c r="K216" i="12"/>
  <c r="K248" i="12"/>
  <c r="K280" i="12"/>
  <c r="K312" i="12"/>
  <c r="G341" i="12"/>
  <c r="K376" i="12"/>
  <c r="I400" i="12"/>
  <c r="K416" i="12"/>
  <c r="I493" i="12"/>
  <c r="I549" i="12"/>
  <c r="I589" i="12"/>
  <c r="J54" i="12"/>
  <c r="M54" i="12" s="1"/>
  <c r="B54" i="12" s="1"/>
  <c r="C54" i="12" s="1"/>
  <c r="J86" i="12"/>
  <c r="M86" i="12" s="1"/>
  <c r="B86" i="12" s="1"/>
  <c r="C86" i="12" s="1"/>
  <c r="G15" i="12"/>
  <c r="G31" i="12"/>
  <c r="K47" i="12"/>
  <c r="I64" i="12"/>
  <c r="I96" i="12"/>
  <c r="I128" i="12"/>
  <c r="I160" i="12"/>
  <c r="I192" i="12"/>
  <c r="J221" i="12"/>
  <c r="M221" i="12" s="1"/>
  <c r="B221" i="12" s="1"/>
  <c r="C221" i="12" s="1"/>
  <c r="G232" i="12"/>
  <c r="G248" i="12"/>
  <c r="H262" i="12"/>
  <c r="H278" i="12"/>
  <c r="J292" i="12"/>
  <c r="M292" i="12" s="1"/>
  <c r="B292" i="12" s="1"/>
  <c r="C292" i="12" s="1"/>
  <c r="I301" i="12"/>
  <c r="I317" i="12"/>
  <c r="J333" i="12"/>
  <c r="M333" i="12" s="1"/>
  <c r="B333" i="12" s="1"/>
  <c r="C333" i="12" s="1"/>
  <c r="G352" i="12"/>
  <c r="H360" i="12"/>
  <c r="K367" i="12"/>
  <c r="J385" i="12"/>
  <c r="M385" i="12" s="1"/>
  <c r="B385" i="12" s="1"/>
  <c r="C385" i="12" s="1"/>
  <c r="I392" i="12"/>
  <c r="H398" i="12"/>
  <c r="G416" i="12"/>
  <c r="I421" i="12"/>
  <c r="K429" i="12"/>
  <c r="G431" i="12"/>
  <c r="H450" i="12"/>
  <c r="G456" i="12"/>
  <c r="G485" i="12"/>
  <c r="H494" i="12"/>
  <c r="H515" i="12"/>
  <c r="I522" i="12"/>
  <c r="I548" i="12"/>
  <c r="J557" i="12"/>
  <c r="M557" i="12" s="1"/>
  <c r="B557" i="12" s="1"/>
  <c r="C557" i="12" s="1"/>
  <c r="J559" i="12"/>
  <c r="M559" i="12" s="1"/>
  <c r="B559" i="12" s="1"/>
  <c r="C559" i="12" s="1"/>
  <c r="G577" i="12"/>
  <c r="K584" i="12"/>
  <c r="G587" i="12"/>
  <c r="G592" i="12"/>
  <c r="G621" i="12"/>
  <c r="I638" i="12"/>
  <c r="G666" i="12"/>
  <c r="G730" i="12"/>
  <c r="G794" i="12"/>
  <c r="K842" i="12"/>
  <c r="K874" i="12"/>
  <c r="K906" i="12"/>
  <c r="K938" i="12"/>
  <c r="K970" i="12"/>
  <c r="K1002" i="12"/>
  <c r="K1034" i="12"/>
  <c r="K1066" i="12"/>
  <c r="I1488" i="12"/>
  <c r="K63" i="12"/>
  <c r="J90" i="12"/>
  <c r="M90" i="12" s="1"/>
  <c r="B90" i="12" s="1"/>
  <c r="C90" i="12" s="1"/>
  <c r="J114" i="12"/>
  <c r="M114" i="12" s="1"/>
  <c r="B114" i="12" s="1"/>
  <c r="C114" i="12" s="1"/>
  <c r="J138" i="12"/>
  <c r="M138" i="12" s="1"/>
  <c r="B138" i="12" s="1"/>
  <c r="C138" i="12" s="1"/>
  <c r="J154" i="12"/>
  <c r="M154" i="12" s="1"/>
  <c r="B154" i="12" s="1"/>
  <c r="C154" i="12" s="1"/>
  <c r="J170" i="12"/>
  <c r="M170" i="12" s="1"/>
  <c r="B170" i="12" s="1"/>
  <c r="C170" i="12" s="1"/>
  <c r="G185" i="12"/>
  <c r="J194" i="12"/>
  <c r="M194" i="12" s="1"/>
  <c r="B194" i="12" s="1"/>
  <c r="C194" i="12" s="1"/>
  <c r="H215" i="12"/>
  <c r="K223" i="12"/>
  <c r="J239" i="12"/>
  <c r="M239" i="12" s="1"/>
  <c r="B239" i="12" s="1"/>
  <c r="C239" i="12" s="1"/>
  <c r="G250" i="12"/>
  <c r="I264" i="12"/>
  <c r="H272" i="12"/>
  <c r="K287" i="12"/>
  <c r="J303" i="12"/>
  <c r="M303" i="12" s="1"/>
  <c r="B303" i="12" s="1"/>
  <c r="C303" i="12" s="1"/>
  <c r="G314" i="12"/>
  <c r="I328" i="12"/>
  <c r="H336" i="12"/>
  <c r="I352" i="12"/>
  <c r="J373" i="12"/>
  <c r="M373" i="12" s="1"/>
  <c r="B373" i="12" s="1"/>
  <c r="C373" i="12" s="1"/>
  <c r="K375" i="12"/>
  <c r="I381" i="12"/>
  <c r="H384" i="12"/>
  <c r="H406" i="12"/>
  <c r="I412" i="12"/>
  <c r="J425" i="12"/>
  <c r="M425" i="12" s="1"/>
  <c r="B425" i="12" s="1"/>
  <c r="C425" i="12" s="1"/>
  <c r="H432" i="12"/>
  <c r="I452" i="12"/>
  <c r="J461" i="12"/>
  <c r="M461" i="12" s="1"/>
  <c r="B461" i="12" s="1"/>
  <c r="C461" i="12" s="1"/>
  <c r="J463" i="12"/>
  <c r="M463" i="12" s="1"/>
  <c r="B463" i="12" s="1"/>
  <c r="C463" i="12" s="1"/>
  <c r="H482" i="12"/>
  <c r="K488" i="12"/>
  <c r="G517" i="12"/>
  <c r="G519" i="12"/>
  <c r="H547" i="12"/>
  <c r="I554" i="12"/>
  <c r="G562" i="12"/>
  <c r="K582" i="12"/>
  <c r="G606" i="12"/>
  <c r="I634" i="12"/>
  <c r="G653" i="12"/>
  <c r="G753" i="12"/>
  <c r="K828" i="12"/>
  <c r="K844" i="12"/>
  <c r="K860" i="12"/>
  <c r="K876" i="12"/>
  <c r="K892" i="12"/>
  <c r="K908" i="12"/>
  <c r="K924" i="12"/>
  <c r="K940" i="12"/>
  <c r="K956" i="12"/>
  <c r="K972" i="12"/>
  <c r="K988" i="12"/>
  <c r="K1004" i="12"/>
  <c r="G1025" i="12"/>
  <c r="G1057" i="12"/>
  <c r="I1333" i="12"/>
  <c r="I1461" i="12"/>
  <c r="J14" i="12"/>
  <c r="M14" i="12" s="1"/>
  <c r="B14" i="12" s="1"/>
  <c r="C14" i="12" s="1"/>
  <c r="G27" i="12"/>
  <c r="K43" i="12"/>
  <c r="I70" i="12"/>
  <c r="G224" i="12"/>
  <c r="G240" i="12"/>
  <c r="G256" i="12"/>
  <c r="G272" i="12"/>
  <c r="G288" i="12"/>
  <c r="G304" i="12"/>
  <c r="G320" i="12"/>
  <c r="J343" i="12"/>
  <c r="M343" i="12" s="1"/>
  <c r="B343" i="12" s="1"/>
  <c r="C343" i="12" s="1"/>
  <c r="I349" i="12"/>
  <c r="H366" i="12"/>
  <c r="I389" i="12"/>
  <c r="H394" i="12"/>
  <c r="K399" i="12"/>
  <c r="J423" i="12"/>
  <c r="M423" i="12" s="1"/>
  <c r="B423" i="12" s="1"/>
  <c r="C423" i="12" s="1"/>
  <c r="I430" i="12"/>
  <c r="G457" i="12"/>
  <c r="K464" i="12"/>
  <c r="K486" i="12"/>
  <c r="G493" i="12"/>
  <c r="J513" i="12"/>
  <c r="M513" i="12" s="1"/>
  <c r="B513" i="12" s="1"/>
  <c r="C513" i="12" s="1"/>
  <c r="H520" i="12"/>
  <c r="J549" i="12"/>
  <c r="M549" i="12" s="1"/>
  <c r="B549" i="12" s="1"/>
  <c r="C549" i="12" s="1"/>
  <c r="G551" i="12"/>
  <c r="I558" i="12"/>
  <c r="G585" i="12"/>
  <c r="K589" i="12"/>
  <c r="G591" i="12"/>
  <c r="K616" i="12"/>
  <c r="G619" i="12"/>
  <c r="K632" i="12"/>
  <c r="G670" i="12"/>
  <c r="G702" i="12"/>
  <c r="G747" i="12"/>
  <c r="K782" i="12"/>
  <c r="K830" i="12"/>
  <c r="K862" i="12"/>
  <c r="K894" i="12"/>
  <c r="K926" i="12"/>
  <c r="K958" i="12"/>
  <c r="K990" i="12"/>
  <c r="K1022" i="12"/>
  <c r="K1054" i="12"/>
  <c r="K1086" i="12"/>
  <c r="I1372" i="12"/>
  <c r="K59" i="12"/>
  <c r="J94" i="12"/>
  <c r="M94" i="12" s="1"/>
  <c r="B94" i="12" s="1"/>
  <c r="C94" i="12" s="1"/>
  <c r="J110" i="12"/>
  <c r="M110" i="12" s="1"/>
  <c r="B110" i="12" s="1"/>
  <c r="C110" i="12" s="1"/>
  <c r="J126" i="12"/>
  <c r="M126" i="12" s="1"/>
  <c r="B126" i="12" s="1"/>
  <c r="C126" i="12" s="1"/>
  <c r="J142" i="12"/>
  <c r="M142" i="12" s="1"/>
  <c r="B142" i="12" s="1"/>
  <c r="C142" i="12" s="1"/>
  <c r="G163" i="12"/>
  <c r="J174" i="12"/>
  <c r="M174" i="12" s="1"/>
  <c r="B174" i="12" s="1"/>
  <c r="C174" i="12" s="1"/>
  <c r="G189" i="12"/>
  <c r="J206" i="12"/>
  <c r="M206" i="12" s="1"/>
  <c r="B206" i="12" s="1"/>
  <c r="C206" i="12" s="1"/>
  <c r="J231" i="12"/>
  <c r="M231" i="12" s="1"/>
  <c r="B231" i="12" s="1"/>
  <c r="C231" i="12" s="1"/>
  <c r="K247" i="12"/>
  <c r="H264" i="12"/>
  <c r="J295" i="12"/>
  <c r="M295" i="12" s="1"/>
  <c r="B295" i="12" s="1"/>
  <c r="C295" i="12" s="1"/>
  <c r="K311" i="12"/>
  <c r="H328" i="12"/>
  <c r="H352" i="12"/>
  <c r="H374" i="12"/>
  <c r="H402" i="12"/>
  <c r="K407" i="12"/>
  <c r="I413" i="12"/>
  <c r="H424" i="12"/>
  <c r="G442" i="12"/>
  <c r="J455" i="12"/>
  <c r="M455" i="12" s="1"/>
  <c r="B455" i="12" s="1"/>
  <c r="C455" i="12" s="1"/>
  <c r="K462" i="12"/>
  <c r="H490" i="12"/>
  <c r="K496" i="12"/>
  <c r="I518" i="12"/>
  <c r="K525" i="12"/>
  <c r="G545" i="12"/>
  <c r="G552" i="12"/>
  <c r="J581" i="12"/>
  <c r="M581" i="12" s="1"/>
  <c r="B581" i="12" s="1"/>
  <c r="C581" i="12" s="1"/>
  <c r="G583" i="12"/>
  <c r="J605" i="12"/>
  <c r="M605" i="12" s="1"/>
  <c r="B605" i="12" s="1"/>
  <c r="C605" i="12" s="1"/>
  <c r="G607" i="12"/>
  <c r="K623" i="12"/>
  <c r="J651" i="12"/>
  <c r="M651" i="12" s="1"/>
  <c r="B651" i="12" s="1"/>
  <c r="C651" i="12" s="1"/>
  <c r="K657" i="12"/>
  <c r="K680" i="12"/>
  <c r="G704" i="12"/>
  <c r="K728" i="12"/>
  <c r="G752" i="12"/>
  <c r="G781" i="12"/>
  <c r="K808" i="12"/>
  <c r="G829" i="12"/>
  <c r="G845" i="12"/>
  <c r="G861" i="12"/>
  <c r="G877" i="12"/>
  <c r="G893" i="12"/>
  <c r="G909" i="12"/>
  <c r="G925" i="12"/>
  <c r="G941" i="12"/>
  <c r="G957" i="12"/>
  <c r="G973" i="12"/>
  <c r="G989" i="12"/>
  <c r="G1005" i="12"/>
  <c r="G1021" i="12"/>
  <c r="G1053" i="12"/>
  <c r="J635" i="12"/>
  <c r="M635" i="12" s="1"/>
  <c r="B635" i="12" s="1"/>
  <c r="C635" i="12" s="1"/>
  <c r="J639" i="12"/>
  <c r="M639" i="12" s="1"/>
  <c r="B639" i="12" s="1"/>
  <c r="C639" i="12" s="1"/>
  <c r="I650" i="12"/>
  <c r="J669" i="12"/>
  <c r="M669" i="12" s="1"/>
  <c r="B669" i="12" s="1"/>
  <c r="C669" i="12" s="1"/>
  <c r="I671" i="12"/>
  <c r="I682" i="12"/>
  <c r="I701" i="12"/>
  <c r="J705" i="12"/>
  <c r="M705" i="12" s="1"/>
  <c r="B705" i="12" s="1"/>
  <c r="C705" i="12" s="1"/>
  <c r="G716" i="12"/>
  <c r="I733" i="12"/>
  <c r="J737" i="12"/>
  <c r="M737" i="12" s="1"/>
  <c r="B737" i="12" s="1"/>
  <c r="C737" i="12" s="1"/>
  <c r="G748" i="12"/>
  <c r="I765" i="12"/>
  <c r="J769" i="12"/>
  <c r="M769" i="12" s="1"/>
  <c r="B769" i="12" s="1"/>
  <c r="C769" i="12" s="1"/>
  <c r="G780" i="12"/>
  <c r="I797" i="12"/>
  <c r="J801" i="12"/>
  <c r="M801" i="12" s="1"/>
  <c r="B801" i="12" s="1"/>
  <c r="C801" i="12" s="1"/>
  <c r="G812" i="12"/>
  <c r="G830" i="12"/>
  <c r="J835" i="12"/>
  <c r="M835" i="12" s="1"/>
  <c r="B835" i="12" s="1"/>
  <c r="C835" i="12" s="1"/>
  <c r="I839" i="12"/>
  <c r="G846" i="12"/>
  <c r="J851" i="12"/>
  <c r="M851" i="12" s="1"/>
  <c r="B851" i="12" s="1"/>
  <c r="C851" i="12" s="1"/>
  <c r="I855" i="12"/>
  <c r="G862" i="12"/>
  <c r="J867" i="12"/>
  <c r="M867" i="12" s="1"/>
  <c r="B867" i="12" s="1"/>
  <c r="C867" i="12" s="1"/>
  <c r="I871" i="12"/>
  <c r="G878" i="12"/>
  <c r="J883" i="12"/>
  <c r="M883" i="12" s="1"/>
  <c r="B883" i="12" s="1"/>
  <c r="C883" i="12" s="1"/>
  <c r="I887" i="12"/>
  <c r="G894" i="12"/>
  <c r="J899" i="12"/>
  <c r="M899" i="12" s="1"/>
  <c r="B899" i="12" s="1"/>
  <c r="C899" i="12" s="1"/>
  <c r="I903" i="12"/>
  <c r="G910" i="12"/>
  <c r="J915" i="12"/>
  <c r="M915" i="12" s="1"/>
  <c r="B915" i="12" s="1"/>
  <c r="C915" i="12" s="1"/>
  <c r="I919" i="12"/>
  <c r="G926" i="12"/>
  <c r="J931" i="12"/>
  <c r="M931" i="12" s="1"/>
  <c r="B931" i="12" s="1"/>
  <c r="C931" i="12" s="1"/>
  <c r="I935" i="12"/>
  <c r="G942" i="12"/>
  <c r="J947" i="12"/>
  <c r="M947" i="12" s="1"/>
  <c r="B947" i="12" s="1"/>
  <c r="C947" i="12" s="1"/>
  <c r="I951" i="12"/>
  <c r="G958" i="12"/>
  <c r="J963" i="12"/>
  <c r="M963" i="12" s="1"/>
  <c r="B963" i="12" s="1"/>
  <c r="C963" i="12" s="1"/>
  <c r="I967" i="12"/>
  <c r="G974" i="12"/>
  <c r="J979" i="12"/>
  <c r="M979" i="12" s="1"/>
  <c r="B979" i="12" s="1"/>
  <c r="C979" i="12" s="1"/>
  <c r="I983" i="12"/>
  <c r="G990" i="12"/>
  <c r="J995" i="12"/>
  <c r="M995" i="12" s="1"/>
  <c r="B995" i="12" s="1"/>
  <c r="C995" i="12" s="1"/>
  <c r="I999" i="12"/>
  <c r="G1006" i="12"/>
  <c r="J1011" i="12"/>
  <c r="M1011" i="12" s="1"/>
  <c r="B1011" i="12" s="1"/>
  <c r="C1011" i="12" s="1"/>
  <c r="I1015" i="12"/>
  <c r="G1022" i="12"/>
  <c r="J1027" i="12"/>
  <c r="M1027" i="12" s="1"/>
  <c r="B1027" i="12" s="1"/>
  <c r="C1027" i="12" s="1"/>
  <c r="I1031" i="12"/>
  <c r="G1038" i="12"/>
  <c r="J1043" i="12"/>
  <c r="M1043" i="12" s="1"/>
  <c r="B1043" i="12" s="1"/>
  <c r="C1043" i="12" s="1"/>
  <c r="I1047" i="12"/>
  <c r="G1054" i="12"/>
  <c r="J1059" i="12"/>
  <c r="M1059" i="12" s="1"/>
  <c r="B1059" i="12" s="1"/>
  <c r="C1059" i="12" s="1"/>
  <c r="I1063" i="12"/>
  <c r="J1071" i="12"/>
  <c r="M1071" i="12" s="1"/>
  <c r="B1071" i="12" s="1"/>
  <c r="C1071" i="12" s="1"/>
  <c r="J1079" i="12"/>
  <c r="M1079" i="12" s="1"/>
  <c r="B1079" i="12" s="1"/>
  <c r="C1079" i="12" s="1"/>
  <c r="J1089" i="12"/>
  <c r="M1089" i="12" s="1"/>
  <c r="B1089" i="12" s="1"/>
  <c r="C1089" i="12" s="1"/>
  <c r="G1194" i="12"/>
  <c r="K1250" i="12"/>
  <c r="I1271" i="12"/>
  <c r="H1297" i="12"/>
  <c r="G1301" i="12"/>
  <c r="J1313" i="12"/>
  <c r="M1313" i="12" s="1"/>
  <c r="B1313" i="12" s="1"/>
  <c r="C1313" i="12" s="1"/>
  <c r="G1320" i="12"/>
  <c r="G1321" i="12"/>
  <c r="H1337" i="12"/>
  <c r="K1362" i="12"/>
  <c r="K1386" i="12"/>
  <c r="J1424" i="12"/>
  <c r="M1424" i="12" s="1"/>
  <c r="B1424" i="12" s="1"/>
  <c r="C1424" i="12" s="1"/>
  <c r="I1425" i="12"/>
  <c r="G1440" i="12"/>
  <c r="G1441" i="12"/>
  <c r="J1449" i="12"/>
  <c r="M1449" i="12" s="1"/>
  <c r="B1449" i="12" s="1"/>
  <c r="C1449" i="12" s="1"/>
  <c r="J1464" i="12"/>
  <c r="M1464" i="12" s="1"/>
  <c r="B1464" i="12" s="1"/>
  <c r="C1464" i="12" s="1"/>
  <c r="I1465" i="12"/>
  <c r="K1506" i="12"/>
  <c r="G1603" i="12"/>
  <c r="K1635" i="12"/>
  <c r="K1667" i="12"/>
  <c r="I1784" i="12"/>
  <c r="G1803" i="12"/>
  <c r="J441" i="12"/>
  <c r="M441" i="12" s="1"/>
  <c r="B441" i="12" s="1"/>
  <c r="C441" i="12" s="1"/>
  <c r="J469" i="12"/>
  <c r="M469" i="12" s="1"/>
  <c r="B469" i="12" s="1"/>
  <c r="C469" i="12" s="1"/>
  <c r="H472" i="12"/>
  <c r="J479" i="12"/>
  <c r="M479" i="12" s="1"/>
  <c r="B479" i="12" s="1"/>
  <c r="C479" i="12" s="1"/>
  <c r="H502" i="12"/>
  <c r="H530" i="12"/>
  <c r="K535" i="12"/>
  <c r="I541" i="12"/>
  <c r="J561" i="12"/>
  <c r="M561" i="12" s="1"/>
  <c r="B561" i="12" s="1"/>
  <c r="C561" i="12" s="1"/>
  <c r="H574" i="12"/>
  <c r="J611" i="12"/>
  <c r="M611" i="12" s="1"/>
  <c r="B611" i="12" s="1"/>
  <c r="C611" i="12" s="1"/>
  <c r="J615" i="12"/>
  <c r="M615" i="12" s="1"/>
  <c r="B615" i="12" s="1"/>
  <c r="C615" i="12" s="1"/>
  <c r="G622" i="12"/>
  <c r="K637" i="12"/>
  <c r="I643" i="12"/>
  <c r="I647" i="12"/>
  <c r="I658" i="12"/>
  <c r="K670" i="12"/>
  <c r="I675" i="12"/>
  <c r="I679" i="12"/>
  <c r="I690" i="12"/>
  <c r="K703" i="12"/>
  <c r="J709" i="12"/>
  <c r="M709" i="12" s="1"/>
  <c r="B709" i="12" s="1"/>
  <c r="C709" i="12" s="1"/>
  <c r="J713" i="12"/>
  <c r="M713" i="12" s="1"/>
  <c r="B713" i="12" s="1"/>
  <c r="C713" i="12" s="1"/>
  <c r="G724" i="12"/>
  <c r="K735" i="12"/>
  <c r="J741" i="12"/>
  <c r="M741" i="12" s="1"/>
  <c r="B741" i="12" s="1"/>
  <c r="C741" i="12" s="1"/>
  <c r="J745" i="12"/>
  <c r="M745" i="12" s="1"/>
  <c r="B745" i="12" s="1"/>
  <c r="C745" i="12" s="1"/>
  <c r="G756" i="12"/>
  <c r="K767" i="12"/>
  <c r="J773" i="12"/>
  <c r="M773" i="12" s="1"/>
  <c r="B773" i="12" s="1"/>
  <c r="C773" i="12" s="1"/>
  <c r="J777" i="12"/>
  <c r="M777" i="12" s="1"/>
  <c r="B777" i="12" s="1"/>
  <c r="C777" i="12" s="1"/>
  <c r="G788" i="12"/>
  <c r="K799" i="12"/>
  <c r="J805" i="12"/>
  <c r="M805" i="12" s="1"/>
  <c r="B805" i="12" s="1"/>
  <c r="C805" i="12" s="1"/>
  <c r="J809" i="12"/>
  <c r="M809" i="12" s="1"/>
  <c r="B809" i="12" s="1"/>
  <c r="C809" i="12" s="1"/>
  <c r="G820" i="12"/>
  <c r="K839" i="12"/>
  <c r="K855" i="12"/>
  <c r="K871" i="12"/>
  <c r="K887" i="12"/>
  <c r="K903" i="12"/>
  <c r="K919" i="12"/>
  <c r="K935" i="12"/>
  <c r="K951" i="12"/>
  <c r="K967" i="12"/>
  <c r="K983" i="12"/>
  <c r="K999" i="12"/>
  <c r="K1015" i="12"/>
  <c r="K1031" i="12"/>
  <c r="K1047" i="12"/>
  <c r="G1198" i="12"/>
  <c r="J1241" i="12"/>
  <c r="M1241" i="12" s="1"/>
  <c r="B1241" i="12" s="1"/>
  <c r="C1241" i="12" s="1"/>
  <c r="G1264" i="12"/>
  <c r="J1281" i="12"/>
  <c r="M1281" i="12" s="1"/>
  <c r="B1281" i="12" s="1"/>
  <c r="C1281" i="12" s="1"/>
  <c r="K1291" i="12"/>
  <c r="J1293" i="12"/>
  <c r="M1293" i="12" s="1"/>
  <c r="B1293" i="12" s="1"/>
  <c r="C1293" i="12" s="1"/>
  <c r="I1303" i="12"/>
  <c r="H1315" i="12"/>
  <c r="K1323" i="12"/>
  <c r="K1331" i="12"/>
  <c r="J1333" i="12"/>
  <c r="M1333" i="12" s="1"/>
  <c r="B1333" i="12" s="1"/>
  <c r="C1333" i="12" s="1"/>
  <c r="I1343" i="12"/>
  <c r="G1352" i="12"/>
  <c r="J1369" i="12"/>
  <c r="M1369" i="12" s="1"/>
  <c r="B1369" i="12" s="1"/>
  <c r="C1369" i="12" s="1"/>
  <c r="G1392" i="12"/>
  <c r="J1409" i="12"/>
  <c r="M1409" i="12" s="1"/>
  <c r="B1409" i="12" s="1"/>
  <c r="C1409" i="12" s="1"/>
  <c r="K1419" i="12"/>
  <c r="J1421" i="12"/>
  <c r="M1421" i="12" s="1"/>
  <c r="B1421" i="12" s="1"/>
  <c r="C1421" i="12" s="1"/>
  <c r="I1431" i="12"/>
  <c r="H1443" i="12"/>
  <c r="K1451" i="12"/>
  <c r="K1459" i="12"/>
  <c r="J1461" i="12"/>
  <c r="M1461" i="12" s="1"/>
  <c r="B1461" i="12" s="1"/>
  <c r="C1461" i="12" s="1"/>
  <c r="I1471" i="12"/>
  <c r="G1480" i="12"/>
  <c r="J1497" i="12"/>
  <c r="M1497" i="12" s="1"/>
  <c r="B1497" i="12" s="1"/>
  <c r="C1497" i="12" s="1"/>
  <c r="G1565" i="12"/>
  <c r="I1613" i="12"/>
  <c r="I1637" i="12"/>
  <c r="K1677" i="12"/>
  <c r="K1741" i="12"/>
  <c r="I1813" i="12"/>
  <c r="J685" i="12"/>
  <c r="M685" i="12" s="1"/>
  <c r="B685" i="12" s="1"/>
  <c r="C685" i="12" s="1"/>
  <c r="J689" i="12"/>
  <c r="M689" i="12" s="1"/>
  <c r="B689" i="12" s="1"/>
  <c r="C689" i="12" s="1"/>
  <c r="I715" i="12"/>
  <c r="I719" i="12"/>
  <c r="G732" i="12"/>
  <c r="I749" i="12"/>
  <c r="I753" i="12"/>
  <c r="I779" i="12"/>
  <c r="I783" i="12"/>
  <c r="G796" i="12"/>
  <c r="I813" i="12"/>
  <c r="I817" i="12"/>
  <c r="I829" i="12"/>
  <c r="I837" i="12"/>
  <c r="I845" i="12"/>
  <c r="I853" i="12"/>
  <c r="I861" i="12"/>
  <c r="I869" i="12"/>
  <c r="I877" i="12"/>
  <c r="I885" i="12"/>
  <c r="I893" i="12"/>
  <c r="I901" i="12"/>
  <c r="I909" i="12"/>
  <c r="I917" i="12"/>
  <c r="I925" i="12"/>
  <c r="I933" i="12"/>
  <c r="I941" i="12"/>
  <c r="I949" i="12"/>
  <c r="I957" i="12"/>
  <c r="I965" i="12"/>
  <c r="I973" i="12"/>
  <c r="I981" i="12"/>
  <c r="I989" i="12"/>
  <c r="I997" i="12"/>
  <c r="I1005" i="12"/>
  <c r="I1013" i="12"/>
  <c r="I1021" i="12"/>
  <c r="I1029" i="12"/>
  <c r="I1037" i="12"/>
  <c r="I1045" i="12"/>
  <c r="I1053" i="12"/>
  <c r="I1061" i="12"/>
  <c r="I1069" i="12"/>
  <c r="I1077" i="12"/>
  <c r="I1085" i="12"/>
  <c r="G1202" i="12"/>
  <c r="J1248" i="12"/>
  <c r="M1248" i="12" s="1"/>
  <c r="B1248" i="12" s="1"/>
  <c r="C1248" i="12" s="1"/>
  <c r="I1249" i="12"/>
  <c r="H1257" i="12"/>
  <c r="G1261" i="12"/>
  <c r="J1273" i="12"/>
  <c r="M1273" i="12" s="1"/>
  <c r="B1273" i="12" s="1"/>
  <c r="C1273" i="12" s="1"/>
  <c r="I1311" i="12"/>
  <c r="H1326" i="12"/>
  <c r="G1360" i="12"/>
  <c r="G1361" i="12"/>
  <c r="H1377" i="12"/>
  <c r="J1384" i="12"/>
  <c r="M1384" i="12" s="1"/>
  <c r="B1384" i="12" s="1"/>
  <c r="C1384" i="12" s="1"/>
  <c r="I1385" i="12"/>
  <c r="G1400" i="12"/>
  <c r="G1401" i="12"/>
  <c r="I1447" i="12"/>
  <c r="K1466" i="12"/>
  <c r="J1489" i="12"/>
  <c r="M1489" i="12" s="1"/>
  <c r="B1489" i="12" s="1"/>
  <c r="C1489" i="12" s="1"/>
  <c r="J1504" i="12"/>
  <c r="M1504" i="12" s="1"/>
  <c r="B1504" i="12" s="1"/>
  <c r="C1504" i="12" s="1"/>
  <c r="I1505" i="12"/>
  <c r="H1513" i="12"/>
  <c r="I1535" i="12"/>
  <c r="G1572" i="12"/>
  <c r="G1636" i="12"/>
  <c r="I1716" i="12"/>
  <c r="G1764" i="12"/>
  <c r="J437" i="12"/>
  <c r="M437" i="12" s="1"/>
  <c r="B437" i="12" s="1"/>
  <c r="C437" i="12" s="1"/>
  <c r="H440" i="12"/>
  <c r="J447" i="12"/>
  <c r="M447" i="12" s="1"/>
  <c r="B447" i="12" s="1"/>
  <c r="C447" i="12" s="1"/>
  <c r="G466" i="12"/>
  <c r="J473" i="12"/>
  <c r="M473" i="12" s="1"/>
  <c r="B473" i="12" s="1"/>
  <c r="C473" i="12" s="1"/>
  <c r="I480" i="12"/>
  <c r="J503" i="12"/>
  <c r="M503" i="12" s="1"/>
  <c r="B503" i="12" s="1"/>
  <c r="C503" i="12" s="1"/>
  <c r="J509" i="12"/>
  <c r="M509" i="12" s="1"/>
  <c r="B509" i="12" s="1"/>
  <c r="C509" i="12" s="1"/>
  <c r="H512" i="12"/>
  <c r="I536" i="12"/>
  <c r="H542" i="12"/>
  <c r="I565" i="12"/>
  <c r="H570" i="12"/>
  <c r="K575" i="12"/>
  <c r="J597" i="12"/>
  <c r="M597" i="12" s="1"/>
  <c r="B597" i="12" s="1"/>
  <c r="C597" i="12" s="1"/>
  <c r="J601" i="12"/>
  <c r="M601" i="12" s="1"/>
  <c r="B601" i="12" s="1"/>
  <c r="C601" i="12" s="1"/>
  <c r="G618" i="12"/>
  <c r="I629" i="12"/>
  <c r="I633" i="12"/>
  <c r="G641" i="12"/>
  <c r="J659" i="12"/>
  <c r="M659" i="12" s="1"/>
  <c r="B659" i="12" s="1"/>
  <c r="C659" i="12" s="1"/>
  <c r="J663" i="12"/>
  <c r="M663" i="12" s="1"/>
  <c r="B663" i="12" s="1"/>
  <c r="C663" i="12" s="1"/>
  <c r="G667" i="12"/>
  <c r="I674" i="12"/>
  <c r="K685" i="12"/>
  <c r="I691" i="12"/>
  <c r="I695" i="12"/>
  <c r="G701" i="12"/>
  <c r="G708" i="12"/>
  <c r="K719" i="12"/>
  <c r="J725" i="12"/>
  <c r="M725" i="12" s="1"/>
  <c r="B725" i="12" s="1"/>
  <c r="C725" i="12" s="1"/>
  <c r="J729" i="12"/>
  <c r="M729" i="12" s="1"/>
  <c r="B729" i="12" s="1"/>
  <c r="C729" i="12" s="1"/>
  <c r="G735" i="12"/>
  <c r="G746" i="12"/>
  <c r="K753" i="12"/>
  <c r="I757" i="12"/>
  <c r="I761" i="12"/>
  <c r="G769" i="12"/>
  <c r="K779" i="12"/>
  <c r="J787" i="12"/>
  <c r="M787" i="12" s="1"/>
  <c r="B787" i="12" s="1"/>
  <c r="C787" i="12" s="1"/>
  <c r="J791" i="12"/>
  <c r="M791" i="12" s="1"/>
  <c r="B791" i="12" s="1"/>
  <c r="C791" i="12" s="1"/>
  <c r="G795" i="12"/>
  <c r="I802" i="12"/>
  <c r="K813" i="12"/>
  <c r="I819" i="12"/>
  <c r="I823" i="12"/>
  <c r="G831" i="12"/>
  <c r="G839" i="12"/>
  <c r="G847" i="12"/>
  <c r="G855" i="12"/>
  <c r="G863" i="12"/>
  <c r="G871" i="12"/>
  <c r="G879" i="12"/>
  <c r="G887" i="12"/>
  <c r="G895" i="12"/>
  <c r="G903" i="12"/>
  <c r="G911" i="12"/>
  <c r="G919" i="12"/>
  <c r="G927" i="12"/>
  <c r="G935" i="12"/>
  <c r="G943" i="12"/>
  <c r="G951" i="12"/>
  <c r="G959" i="12"/>
  <c r="G967" i="12"/>
  <c r="G975" i="12"/>
  <c r="G983" i="12"/>
  <c r="G991" i="12"/>
  <c r="G999" i="12"/>
  <c r="G1007" i="12"/>
  <c r="G1015" i="12"/>
  <c r="K1025" i="12"/>
  <c r="K1041" i="12"/>
  <c r="G1102" i="12"/>
  <c r="G1118" i="12"/>
  <c r="G1134" i="12"/>
  <c r="I66" i="12"/>
  <c r="I98" i="12"/>
  <c r="I130" i="12"/>
  <c r="I162" i="12"/>
  <c r="I194" i="12"/>
  <c r="G223" i="12"/>
  <c r="G239" i="12"/>
  <c r="G255" i="12"/>
  <c r="G271" i="12"/>
  <c r="G287" i="12"/>
  <c r="G303" i="12"/>
  <c r="G319" i="12"/>
  <c r="G335" i="12"/>
  <c r="G362" i="12"/>
  <c r="G391" i="12"/>
  <c r="G407" i="12"/>
  <c r="K455" i="12"/>
  <c r="G514" i="12"/>
  <c r="K583" i="12"/>
  <c r="I623" i="12"/>
  <c r="I52" i="12"/>
  <c r="I84" i="12"/>
  <c r="I116" i="12"/>
  <c r="I148" i="12"/>
  <c r="I180" i="12"/>
  <c r="I212" i="12"/>
  <c r="G241" i="12"/>
  <c r="G273" i="12"/>
  <c r="G305" i="12"/>
  <c r="I332" i="12"/>
  <c r="I356" i="12"/>
  <c r="G377" i="12"/>
  <c r="I420" i="12"/>
  <c r="I62" i="12"/>
  <c r="I118" i="12"/>
  <c r="I150" i="12"/>
  <c r="I182" i="12"/>
  <c r="I214" i="12"/>
  <c r="H235" i="12"/>
  <c r="J254" i="12"/>
  <c r="M254" i="12" s="1"/>
  <c r="B254" i="12" s="1"/>
  <c r="C254" i="12" s="1"/>
  <c r="H275" i="12"/>
  <c r="H299" i="12"/>
  <c r="J318" i="12"/>
  <c r="M318" i="12" s="1"/>
  <c r="B318" i="12" s="1"/>
  <c r="C318" i="12" s="1"/>
  <c r="H339" i="12"/>
  <c r="H363" i="12"/>
  <c r="K382" i="12"/>
  <c r="J486" i="12"/>
  <c r="M486" i="12" s="1"/>
  <c r="B486" i="12" s="1"/>
  <c r="C486" i="12" s="1"/>
  <c r="I603" i="12"/>
  <c r="I2" i="12"/>
  <c r="J64" i="12"/>
  <c r="M64" i="12" s="1"/>
  <c r="B64" i="12" s="1"/>
  <c r="C64" i="12" s="1"/>
  <c r="J96" i="12"/>
  <c r="M96" i="12" s="1"/>
  <c r="B96" i="12" s="1"/>
  <c r="C96" i="12" s="1"/>
  <c r="J128" i="12"/>
  <c r="M128" i="12" s="1"/>
  <c r="B128" i="12" s="1"/>
  <c r="C128" i="12" s="1"/>
  <c r="J160" i="12"/>
  <c r="M160" i="12" s="1"/>
  <c r="B160" i="12" s="1"/>
  <c r="C160" i="12" s="1"/>
  <c r="J192" i="12"/>
  <c r="M192" i="12" s="1"/>
  <c r="B192" i="12" s="1"/>
  <c r="C192" i="12" s="1"/>
  <c r="K224" i="12"/>
  <c r="K256" i="12"/>
  <c r="K288" i="12"/>
  <c r="K320" i="12"/>
  <c r="K352" i="12"/>
  <c r="G389" i="12"/>
  <c r="G405" i="12"/>
  <c r="I424" i="12"/>
  <c r="I496" i="12"/>
  <c r="I552" i="12"/>
  <c r="G600" i="12"/>
  <c r="K67" i="12"/>
  <c r="G7" i="12"/>
  <c r="J18" i="12"/>
  <c r="M18" i="12" s="1"/>
  <c r="B18" i="12" s="1"/>
  <c r="C18" i="12" s="1"/>
  <c r="J34" i="12"/>
  <c r="M34" i="12" s="1"/>
  <c r="B34" i="12" s="1"/>
  <c r="C34" i="12" s="1"/>
  <c r="G49" i="12"/>
  <c r="I72" i="12"/>
  <c r="I104" i="12"/>
  <c r="I136" i="12"/>
  <c r="I168" i="12"/>
  <c r="I200" i="12"/>
  <c r="I221" i="12"/>
  <c r="J237" i="12"/>
  <c r="M237" i="12" s="1"/>
  <c r="B237" i="12" s="1"/>
  <c r="C237" i="12" s="1"/>
  <c r="J253" i="12"/>
  <c r="M253" i="12" s="1"/>
  <c r="B253" i="12" s="1"/>
  <c r="C253" i="12" s="1"/>
  <c r="G264" i="12"/>
  <c r="G280" i="12"/>
  <c r="H294" i="12"/>
  <c r="H310" i="12"/>
  <c r="J324" i="12"/>
  <c r="M324" i="12" s="1"/>
  <c r="B324" i="12" s="1"/>
  <c r="C324" i="12" s="1"/>
  <c r="I333" i="12"/>
  <c r="K357" i="12"/>
  <c r="J365" i="12"/>
  <c r="M365" i="12" s="1"/>
  <c r="B365" i="12" s="1"/>
  <c r="C365" i="12" s="1"/>
  <c r="H368" i="12"/>
  <c r="G386" i="12"/>
  <c r="J393" i="12"/>
  <c r="M393" i="12" s="1"/>
  <c r="B393" i="12" s="1"/>
  <c r="C393" i="12" s="1"/>
  <c r="K405" i="12"/>
  <c r="H418" i="12"/>
  <c r="H422" i="12"/>
  <c r="G429" i="12"/>
  <c r="I440" i="12"/>
  <c r="I450" i="12"/>
  <c r="H459" i="12"/>
  <c r="G486" i="12"/>
  <c r="K494" i="12"/>
  <c r="J521" i="12"/>
  <c r="M521" i="12" s="1"/>
  <c r="B521" i="12" s="1"/>
  <c r="C521" i="12" s="1"/>
  <c r="H528" i="12"/>
  <c r="H550" i="12"/>
  <c r="K557" i="12"/>
  <c r="G559" i="12"/>
  <c r="H578" i="12"/>
  <c r="G584" i="12"/>
  <c r="G588" i="12"/>
  <c r="I614" i="12"/>
  <c r="G624" i="12"/>
  <c r="J655" i="12"/>
  <c r="M655" i="12" s="1"/>
  <c r="B655" i="12" s="1"/>
  <c r="C655" i="12" s="1"/>
  <c r="G687" i="12"/>
  <c r="G751" i="12"/>
  <c r="G815" i="12"/>
  <c r="K850" i="12"/>
  <c r="K882" i="12"/>
  <c r="K914" i="12"/>
  <c r="K946" i="12"/>
  <c r="K978" i="12"/>
  <c r="K1010" i="12"/>
  <c r="K1042" i="12"/>
  <c r="G1074" i="12"/>
  <c r="I1504" i="12"/>
  <c r="J66" i="12"/>
  <c r="M66" i="12" s="1"/>
  <c r="B66" i="12" s="1"/>
  <c r="C66" i="12" s="1"/>
  <c r="J98" i="12"/>
  <c r="M98" i="12" s="1"/>
  <c r="B98" i="12" s="1"/>
  <c r="C98" i="12" s="1"/>
  <c r="G121" i="12"/>
  <c r="G145" i="12"/>
  <c r="G159" i="12"/>
  <c r="G175" i="12"/>
  <c r="J186" i="12"/>
  <c r="M186" i="12" s="1"/>
  <c r="B186" i="12" s="1"/>
  <c r="C186" i="12" s="1"/>
  <c r="J202" i="12"/>
  <c r="M202" i="12" s="1"/>
  <c r="B202" i="12" s="1"/>
  <c r="C202" i="12" s="1"/>
  <c r="I216" i="12"/>
  <c r="H224" i="12"/>
  <c r="K239" i="12"/>
  <c r="J255" i="12"/>
  <c r="M255" i="12" s="1"/>
  <c r="B255" i="12" s="1"/>
  <c r="C255" i="12" s="1"/>
  <c r="G266" i="12"/>
  <c r="I280" i="12"/>
  <c r="H288" i="12"/>
  <c r="K303" i="12"/>
  <c r="J319" i="12"/>
  <c r="M319" i="12" s="1"/>
  <c r="B319" i="12" s="1"/>
  <c r="C319" i="12" s="1"/>
  <c r="G330" i="12"/>
  <c r="J341" i="12"/>
  <c r="M341" i="12" s="1"/>
  <c r="B341" i="12" s="1"/>
  <c r="C341" i="12" s="1"/>
  <c r="J356" i="12"/>
  <c r="M356" i="12" s="1"/>
  <c r="B356" i="12" s="1"/>
  <c r="C356" i="12" s="1"/>
  <c r="I373" i="12"/>
  <c r="H376" i="12"/>
  <c r="J382" i="12"/>
  <c r="M382" i="12" s="1"/>
  <c r="B382" i="12" s="1"/>
  <c r="C382" i="12" s="1"/>
  <c r="I390" i="12"/>
  <c r="I408" i="12"/>
  <c r="H414" i="12"/>
  <c r="G425" i="12"/>
  <c r="G432" i="12"/>
  <c r="H454" i="12"/>
  <c r="G461" i="12"/>
  <c r="G463" i="12"/>
  <c r="I482" i="12"/>
  <c r="H491" i="12"/>
  <c r="K517" i="12"/>
  <c r="H526" i="12"/>
  <c r="J553" i="12"/>
  <c r="M553" i="12" s="1"/>
  <c r="B553" i="12" s="1"/>
  <c r="C553" i="12" s="1"/>
  <c r="H560" i="12"/>
  <c r="I580" i="12"/>
  <c r="J603" i="12"/>
  <c r="M603" i="12" s="1"/>
  <c r="B603" i="12" s="1"/>
  <c r="C603" i="12" s="1"/>
  <c r="K606" i="12"/>
  <c r="G634" i="12"/>
  <c r="G656" i="12"/>
  <c r="G785" i="12"/>
  <c r="G833" i="12"/>
  <c r="G849" i="12"/>
  <c r="G865" i="12"/>
  <c r="G881" i="12"/>
  <c r="G897" i="12"/>
  <c r="G913" i="12"/>
  <c r="G929" i="12"/>
  <c r="G945" i="12"/>
  <c r="G961" i="12"/>
  <c r="G977" i="12"/>
  <c r="G993" i="12"/>
  <c r="G1009" i="12"/>
  <c r="G1033" i="12"/>
  <c r="G1065" i="12"/>
  <c r="I1357" i="12"/>
  <c r="I1485" i="12"/>
  <c r="G19" i="12"/>
  <c r="J30" i="12"/>
  <c r="M30" i="12" s="1"/>
  <c r="B30" i="12" s="1"/>
  <c r="C30" i="12" s="1"/>
  <c r="J46" i="12"/>
  <c r="M46" i="12" s="1"/>
  <c r="B46" i="12" s="1"/>
  <c r="C46" i="12" s="1"/>
  <c r="I78" i="12"/>
  <c r="J229" i="12"/>
  <c r="M229" i="12" s="1"/>
  <c r="B229" i="12" s="1"/>
  <c r="C229" i="12" s="1"/>
  <c r="J245" i="12"/>
  <c r="M245" i="12" s="1"/>
  <c r="B245" i="12" s="1"/>
  <c r="C245" i="12" s="1"/>
  <c r="J261" i="12"/>
  <c r="M261" i="12" s="1"/>
  <c r="B261" i="12" s="1"/>
  <c r="C261" i="12" s="1"/>
  <c r="J277" i="12"/>
  <c r="M277" i="12" s="1"/>
  <c r="B277" i="12" s="1"/>
  <c r="C277" i="12" s="1"/>
  <c r="J293" i="12"/>
  <c r="M293" i="12" s="1"/>
  <c r="B293" i="12" s="1"/>
  <c r="C293" i="12" s="1"/>
  <c r="J309" i="12"/>
  <c r="M309" i="12" s="1"/>
  <c r="B309" i="12" s="1"/>
  <c r="C309" i="12" s="1"/>
  <c r="J325" i="12"/>
  <c r="M325" i="12" s="1"/>
  <c r="B325" i="12" s="1"/>
  <c r="C325" i="12" s="1"/>
  <c r="K343" i="12"/>
  <c r="J350" i="12"/>
  <c r="M350" i="12" s="1"/>
  <c r="B350" i="12" s="1"/>
  <c r="C350" i="12" s="1"/>
  <c r="K373" i="12"/>
  <c r="J391" i="12"/>
  <c r="M391" i="12" s="1"/>
  <c r="B391" i="12" s="1"/>
  <c r="C391" i="12" s="1"/>
  <c r="J397" i="12"/>
  <c r="M397" i="12" s="1"/>
  <c r="B397" i="12" s="1"/>
  <c r="C397" i="12" s="1"/>
  <c r="H400" i="12"/>
  <c r="G423" i="12"/>
  <c r="I448" i="12"/>
  <c r="H458" i="12"/>
  <c r="G464" i="12"/>
  <c r="I486" i="12"/>
  <c r="J495" i="12"/>
  <c r="M495" i="12" s="1"/>
  <c r="B495" i="12" s="1"/>
  <c r="C495" i="12" s="1"/>
  <c r="G513" i="12"/>
  <c r="K520" i="12"/>
  <c r="K549" i="12"/>
  <c r="I556" i="12"/>
  <c r="I576" i="12"/>
  <c r="H586" i="12"/>
  <c r="G589" i="12"/>
  <c r="J593" i="12"/>
  <c r="M593" i="12" s="1"/>
  <c r="B593" i="12" s="1"/>
  <c r="C593" i="12" s="1"/>
  <c r="G616" i="12"/>
  <c r="J625" i="12"/>
  <c r="M625" i="12" s="1"/>
  <c r="B625" i="12" s="1"/>
  <c r="C625" i="12" s="1"/>
  <c r="G636" i="12"/>
  <c r="I678" i="12"/>
  <c r="G715" i="12"/>
  <c r="K750" i="12"/>
  <c r="G798" i="12"/>
  <c r="K838" i="12"/>
  <c r="K870" i="12"/>
  <c r="K902" i="12"/>
  <c r="K934" i="12"/>
  <c r="K966" i="12"/>
  <c r="K998" i="12"/>
  <c r="K1030" i="12"/>
  <c r="K1062" i="12"/>
  <c r="K1094" i="12"/>
  <c r="I1436" i="12"/>
  <c r="J62" i="12"/>
  <c r="M62" i="12" s="1"/>
  <c r="B62" i="12" s="1"/>
  <c r="C62" i="12" s="1"/>
  <c r="G101" i="12"/>
  <c r="G117" i="12"/>
  <c r="G131" i="12"/>
  <c r="J150" i="12"/>
  <c r="M150" i="12" s="1"/>
  <c r="B150" i="12" s="1"/>
  <c r="C150" i="12" s="1"/>
  <c r="J166" i="12"/>
  <c r="M166" i="12" s="1"/>
  <c r="B166" i="12" s="1"/>
  <c r="C166" i="12" s="1"/>
  <c r="G179" i="12"/>
  <c r="J190" i="12"/>
  <c r="M190" i="12" s="1"/>
  <c r="B190" i="12" s="1"/>
  <c r="C190" i="12" s="1"/>
  <c r="G211" i="12"/>
  <c r="K231" i="12"/>
  <c r="H248" i="12"/>
  <c r="J279" i="12"/>
  <c r="M279" i="12" s="1"/>
  <c r="B279" i="12" s="1"/>
  <c r="C279" i="12" s="1"/>
  <c r="K295" i="12"/>
  <c r="H312" i="12"/>
  <c r="H342" i="12"/>
  <c r="J357" i="12"/>
  <c r="M357" i="12" s="1"/>
  <c r="B357" i="12" s="1"/>
  <c r="C357" i="12" s="1"/>
  <c r="J377" i="12"/>
  <c r="M377" i="12" s="1"/>
  <c r="B377" i="12" s="1"/>
  <c r="C377" i="12" s="1"/>
  <c r="J405" i="12"/>
  <c r="M405" i="12" s="1"/>
  <c r="B405" i="12" s="1"/>
  <c r="C405" i="12" s="1"/>
  <c r="H408" i="12"/>
  <c r="J415" i="12"/>
  <c r="M415" i="12" s="1"/>
  <c r="B415" i="12" s="1"/>
  <c r="C415" i="12" s="1"/>
  <c r="G424" i="12"/>
  <c r="J453" i="12"/>
  <c r="M453" i="12" s="1"/>
  <c r="B453" i="12" s="1"/>
  <c r="C453" i="12" s="1"/>
  <c r="G455" i="12"/>
  <c r="H483" i="12"/>
  <c r="I490" i="12"/>
  <c r="G498" i="12"/>
  <c r="K518" i="12"/>
  <c r="J527" i="12"/>
  <c r="M527" i="12" s="1"/>
  <c r="B527" i="12" s="1"/>
  <c r="C527" i="12" s="1"/>
  <c r="H546" i="12"/>
  <c r="K552" i="12"/>
  <c r="G581" i="12"/>
  <c r="K600" i="12"/>
  <c r="G605" i="12"/>
  <c r="K607" i="12"/>
  <c r="G623" i="12"/>
  <c r="K651" i="12"/>
  <c r="G657" i="12"/>
  <c r="G685" i="12"/>
  <c r="K712" i="12"/>
  <c r="G736" i="12"/>
  <c r="K760" i="12"/>
  <c r="G784" i="12"/>
  <c r="G813" i="12"/>
  <c r="K832" i="12"/>
  <c r="K848" i="12"/>
  <c r="K864" i="12"/>
  <c r="K880" i="12"/>
  <c r="K896" i="12"/>
  <c r="K912" i="12"/>
  <c r="K928" i="12"/>
  <c r="K944" i="12"/>
  <c r="K960" i="12"/>
  <c r="K976" i="12"/>
  <c r="K992" i="12"/>
  <c r="K1008" i="12"/>
  <c r="G1029" i="12"/>
  <c r="G1061" i="12"/>
  <c r="I635" i="12"/>
  <c r="I639" i="12"/>
  <c r="G652" i="12"/>
  <c r="I669" i="12"/>
  <c r="J673" i="12"/>
  <c r="M673" i="12" s="1"/>
  <c r="B673" i="12" s="1"/>
  <c r="C673" i="12" s="1"/>
  <c r="J699" i="12"/>
  <c r="M699" i="12" s="1"/>
  <c r="B699" i="12" s="1"/>
  <c r="C699" i="12" s="1"/>
  <c r="I702" i="12"/>
  <c r="I705" i="12"/>
  <c r="J731" i="12"/>
  <c r="M731" i="12" s="1"/>
  <c r="B731" i="12" s="1"/>
  <c r="C731" i="12" s="1"/>
  <c r="I734" i="12"/>
  <c r="I737" i="12"/>
  <c r="J763" i="12"/>
  <c r="M763" i="12" s="1"/>
  <c r="B763" i="12" s="1"/>
  <c r="C763" i="12" s="1"/>
  <c r="I766" i="12"/>
  <c r="I769" i="12"/>
  <c r="J795" i="12"/>
  <c r="M795" i="12" s="1"/>
  <c r="B795" i="12" s="1"/>
  <c r="C795" i="12" s="1"/>
  <c r="I798" i="12"/>
  <c r="I801" i="12"/>
  <c r="G826" i="12"/>
  <c r="J831" i="12"/>
  <c r="M831" i="12" s="1"/>
  <c r="B831" i="12" s="1"/>
  <c r="C831" i="12" s="1"/>
  <c r="I835" i="12"/>
  <c r="G842" i="12"/>
  <c r="J847" i="12"/>
  <c r="M847" i="12" s="1"/>
  <c r="B847" i="12" s="1"/>
  <c r="C847" i="12" s="1"/>
  <c r="I851" i="12"/>
  <c r="G858" i="12"/>
  <c r="J863" i="12"/>
  <c r="M863" i="12" s="1"/>
  <c r="B863" i="12" s="1"/>
  <c r="C863" i="12" s="1"/>
  <c r="I867" i="12"/>
  <c r="G874" i="12"/>
  <c r="J879" i="12"/>
  <c r="M879" i="12" s="1"/>
  <c r="B879" i="12" s="1"/>
  <c r="C879" i="12" s="1"/>
  <c r="I883" i="12"/>
  <c r="G890" i="12"/>
  <c r="J895" i="12"/>
  <c r="M895" i="12" s="1"/>
  <c r="B895" i="12" s="1"/>
  <c r="C895" i="12" s="1"/>
  <c r="I899" i="12"/>
  <c r="G906" i="12"/>
  <c r="J911" i="12"/>
  <c r="M911" i="12" s="1"/>
  <c r="B911" i="12" s="1"/>
  <c r="C911" i="12" s="1"/>
  <c r="I915" i="12"/>
  <c r="G922" i="12"/>
  <c r="J927" i="12"/>
  <c r="M927" i="12" s="1"/>
  <c r="B927" i="12" s="1"/>
  <c r="C927" i="12" s="1"/>
  <c r="I931" i="12"/>
  <c r="G938" i="12"/>
  <c r="J943" i="12"/>
  <c r="M943" i="12" s="1"/>
  <c r="B943" i="12" s="1"/>
  <c r="C943" i="12" s="1"/>
  <c r="I947" i="12"/>
  <c r="G954" i="12"/>
  <c r="J959" i="12"/>
  <c r="M959" i="12" s="1"/>
  <c r="B959" i="12" s="1"/>
  <c r="C959" i="12" s="1"/>
  <c r="I963" i="12"/>
  <c r="G970" i="12"/>
  <c r="J975" i="12"/>
  <c r="M975" i="12" s="1"/>
  <c r="B975" i="12" s="1"/>
  <c r="C975" i="12" s="1"/>
  <c r="I979" i="12"/>
  <c r="G986" i="12"/>
  <c r="J991" i="12"/>
  <c r="M991" i="12" s="1"/>
  <c r="B991" i="12" s="1"/>
  <c r="C991" i="12" s="1"/>
  <c r="I995" i="12"/>
  <c r="G1002" i="12"/>
  <c r="J1007" i="12"/>
  <c r="M1007" i="12" s="1"/>
  <c r="B1007" i="12" s="1"/>
  <c r="C1007" i="12" s="1"/>
  <c r="I1011" i="12"/>
  <c r="G1018" i="12"/>
  <c r="J1023" i="12"/>
  <c r="M1023" i="12" s="1"/>
  <c r="B1023" i="12" s="1"/>
  <c r="C1023" i="12" s="1"/>
  <c r="I1027" i="12"/>
  <c r="G1034" i="12"/>
  <c r="J1039" i="12"/>
  <c r="M1039" i="12" s="1"/>
  <c r="B1039" i="12" s="1"/>
  <c r="C1039" i="12" s="1"/>
  <c r="I1043" i="12"/>
  <c r="G1050" i="12"/>
  <c r="J1055" i="12"/>
  <c r="M1055" i="12" s="1"/>
  <c r="B1055" i="12" s="1"/>
  <c r="C1055" i="12" s="1"/>
  <c r="I1059" i="12"/>
  <c r="G1066" i="12"/>
  <c r="I1071" i="12"/>
  <c r="I1079" i="12"/>
  <c r="I1089" i="12"/>
  <c r="G1210" i="12"/>
  <c r="I1255" i="12"/>
  <c r="K1274" i="12"/>
  <c r="J1297" i="12"/>
  <c r="M1297" i="12" s="1"/>
  <c r="B1297" i="12" s="1"/>
  <c r="C1297" i="12" s="1"/>
  <c r="J1312" i="12"/>
  <c r="M1312" i="12" s="1"/>
  <c r="B1312" i="12" s="1"/>
  <c r="C1312" i="12" s="1"/>
  <c r="I1313" i="12"/>
  <c r="H1321" i="12"/>
  <c r="G1325" i="12"/>
  <c r="J1337" i="12"/>
  <c r="M1337" i="12" s="1"/>
  <c r="B1337" i="12" s="1"/>
  <c r="C1337" i="12" s="1"/>
  <c r="I1375" i="12"/>
  <c r="H1390" i="12"/>
  <c r="G1424" i="12"/>
  <c r="G1425" i="12"/>
  <c r="H1441" i="12"/>
  <c r="J1448" i="12"/>
  <c r="M1448" i="12" s="1"/>
  <c r="B1448" i="12" s="1"/>
  <c r="C1448" i="12" s="1"/>
  <c r="I1449" i="12"/>
  <c r="G1464" i="12"/>
  <c r="G1465" i="12"/>
  <c r="I1511" i="12"/>
  <c r="K1611" i="12"/>
  <c r="K1643" i="12"/>
  <c r="G1672" i="12"/>
  <c r="G1792" i="12"/>
  <c r="J433" i="12"/>
  <c r="M433" i="12" s="1"/>
  <c r="B433" i="12" s="1"/>
  <c r="C433" i="12" s="1"/>
  <c r="I444" i="12"/>
  <c r="I469" i="12"/>
  <c r="H474" i="12"/>
  <c r="K479" i="12"/>
  <c r="J505" i="12"/>
  <c r="M505" i="12" s="1"/>
  <c r="B505" i="12" s="1"/>
  <c r="C505" i="12" s="1"/>
  <c r="J533" i="12"/>
  <c r="M533" i="12" s="1"/>
  <c r="B533" i="12" s="1"/>
  <c r="C533" i="12" s="1"/>
  <c r="H536" i="12"/>
  <c r="J543" i="12"/>
  <c r="M543" i="12" s="1"/>
  <c r="B543" i="12" s="1"/>
  <c r="C543" i="12" s="1"/>
  <c r="H566" i="12"/>
  <c r="I594" i="12"/>
  <c r="I611" i="12"/>
  <c r="I615" i="12"/>
  <c r="I626" i="12"/>
  <c r="K639" i="12"/>
  <c r="J645" i="12"/>
  <c r="M645" i="12" s="1"/>
  <c r="B645" i="12" s="1"/>
  <c r="C645" i="12" s="1"/>
  <c r="J649" i="12"/>
  <c r="M649" i="12" s="1"/>
  <c r="B649" i="12" s="1"/>
  <c r="C649" i="12" s="1"/>
  <c r="G660" i="12"/>
  <c r="K671" i="12"/>
  <c r="J677" i="12"/>
  <c r="M677" i="12" s="1"/>
  <c r="B677" i="12" s="1"/>
  <c r="C677" i="12" s="1"/>
  <c r="J681" i="12"/>
  <c r="M681" i="12" s="1"/>
  <c r="B681" i="12" s="1"/>
  <c r="C681" i="12" s="1"/>
  <c r="K699" i="12"/>
  <c r="K705" i="12"/>
  <c r="I709" i="12"/>
  <c r="I713" i="12"/>
  <c r="K731" i="12"/>
  <c r="K737" i="12"/>
  <c r="I741" i="12"/>
  <c r="I745" i="12"/>
  <c r="K763" i="12"/>
  <c r="K769" i="12"/>
  <c r="I773" i="12"/>
  <c r="I777" i="12"/>
  <c r="K795" i="12"/>
  <c r="K801" i="12"/>
  <c r="I805" i="12"/>
  <c r="I809" i="12"/>
  <c r="K827" i="12"/>
  <c r="K843" i="12"/>
  <c r="K859" i="12"/>
  <c r="K875" i="12"/>
  <c r="K891" i="12"/>
  <c r="K907" i="12"/>
  <c r="K923" i="12"/>
  <c r="K939" i="12"/>
  <c r="K955" i="12"/>
  <c r="K971" i="12"/>
  <c r="K987" i="12"/>
  <c r="K1003" i="12"/>
  <c r="K1019" i="12"/>
  <c r="K1035" i="12"/>
  <c r="G1086" i="12"/>
  <c r="G1214" i="12"/>
  <c r="J1244" i="12"/>
  <c r="M1244" i="12" s="1"/>
  <c r="B1244" i="12" s="1"/>
  <c r="C1244" i="12" s="1"/>
  <c r="J1265" i="12"/>
  <c r="M1265" i="12" s="1"/>
  <c r="B1265" i="12" s="1"/>
  <c r="C1265" i="12" s="1"/>
  <c r="I1287" i="12"/>
  <c r="H1293" i="12"/>
  <c r="H1299" i="12"/>
  <c r="J1306" i="12"/>
  <c r="M1306" i="12" s="1"/>
  <c r="B1306" i="12" s="1"/>
  <c r="C1306" i="12" s="1"/>
  <c r="K1315" i="12"/>
  <c r="I1323" i="12"/>
  <c r="H1333" i="12"/>
  <c r="H1339" i="12"/>
  <c r="J1346" i="12"/>
  <c r="M1346" i="12" s="1"/>
  <c r="B1346" i="12" s="1"/>
  <c r="C1346" i="12" s="1"/>
  <c r="J1353" i="12"/>
  <c r="M1353" i="12" s="1"/>
  <c r="B1353" i="12" s="1"/>
  <c r="C1353" i="12" s="1"/>
  <c r="J1372" i="12"/>
  <c r="M1372" i="12" s="1"/>
  <c r="B1372" i="12" s="1"/>
  <c r="C1372" i="12" s="1"/>
  <c r="J1393" i="12"/>
  <c r="M1393" i="12" s="1"/>
  <c r="B1393" i="12" s="1"/>
  <c r="C1393" i="12" s="1"/>
  <c r="I1415" i="12"/>
  <c r="H1421" i="12"/>
  <c r="H1427" i="12"/>
  <c r="J1434" i="12"/>
  <c r="M1434" i="12" s="1"/>
  <c r="B1434" i="12" s="1"/>
  <c r="C1434" i="12" s="1"/>
  <c r="K1443" i="12"/>
  <c r="I1451" i="12"/>
  <c r="H1461" i="12"/>
  <c r="H1467" i="12"/>
  <c r="J1474" i="12"/>
  <c r="M1474" i="12" s="1"/>
  <c r="B1474" i="12" s="1"/>
  <c r="C1474" i="12" s="1"/>
  <c r="J1481" i="12"/>
  <c r="M1481" i="12" s="1"/>
  <c r="B1481" i="12" s="1"/>
  <c r="C1481" i="12" s="1"/>
  <c r="J1500" i="12"/>
  <c r="M1500" i="12" s="1"/>
  <c r="B1500" i="12" s="1"/>
  <c r="C1500" i="12" s="1"/>
  <c r="G1573" i="12"/>
  <c r="K1621" i="12"/>
  <c r="K1645" i="12"/>
  <c r="G1706" i="12"/>
  <c r="K1757" i="12"/>
  <c r="I666" i="12"/>
  <c r="I685" i="12"/>
  <c r="I689" i="12"/>
  <c r="J717" i="12"/>
  <c r="M717" i="12" s="1"/>
  <c r="B717" i="12" s="1"/>
  <c r="C717" i="12" s="1"/>
  <c r="J721" i="12"/>
  <c r="M721" i="12" s="1"/>
  <c r="B721" i="12" s="1"/>
  <c r="C721" i="12" s="1"/>
  <c r="J747" i="12"/>
  <c r="M747" i="12" s="1"/>
  <c r="B747" i="12" s="1"/>
  <c r="C747" i="12" s="1"/>
  <c r="J751" i="12"/>
  <c r="M751" i="12" s="1"/>
  <c r="B751" i="12" s="1"/>
  <c r="C751" i="12" s="1"/>
  <c r="I762" i="12"/>
  <c r="J781" i="12"/>
  <c r="M781" i="12" s="1"/>
  <c r="B781" i="12" s="1"/>
  <c r="C781" i="12" s="1"/>
  <c r="J785" i="12"/>
  <c r="M785" i="12" s="1"/>
  <c r="B785" i="12" s="1"/>
  <c r="C785" i="12" s="1"/>
  <c r="J811" i="12"/>
  <c r="M811" i="12" s="1"/>
  <c r="B811" i="12" s="1"/>
  <c r="C811" i="12" s="1"/>
  <c r="J815" i="12"/>
  <c r="M815" i="12" s="1"/>
  <c r="B815" i="12" s="1"/>
  <c r="C815" i="12" s="1"/>
  <c r="J825" i="12"/>
  <c r="M825" i="12" s="1"/>
  <c r="B825" i="12" s="1"/>
  <c r="C825" i="12" s="1"/>
  <c r="J833" i="12"/>
  <c r="M833" i="12" s="1"/>
  <c r="B833" i="12" s="1"/>
  <c r="C833" i="12" s="1"/>
  <c r="J841" i="12"/>
  <c r="M841" i="12" s="1"/>
  <c r="B841" i="12" s="1"/>
  <c r="C841" i="12" s="1"/>
  <c r="J849" i="12"/>
  <c r="M849" i="12" s="1"/>
  <c r="B849" i="12" s="1"/>
  <c r="C849" i="12" s="1"/>
  <c r="J857" i="12"/>
  <c r="M857" i="12" s="1"/>
  <c r="B857" i="12" s="1"/>
  <c r="C857" i="12" s="1"/>
  <c r="J865" i="12"/>
  <c r="M865" i="12" s="1"/>
  <c r="B865" i="12" s="1"/>
  <c r="C865" i="12" s="1"/>
  <c r="J873" i="12"/>
  <c r="M873" i="12" s="1"/>
  <c r="B873" i="12" s="1"/>
  <c r="C873" i="12" s="1"/>
  <c r="J881" i="12"/>
  <c r="M881" i="12" s="1"/>
  <c r="B881" i="12" s="1"/>
  <c r="C881" i="12" s="1"/>
  <c r="J889" i="12"/>
  <c r="M889" i="12" s="1"/>
  <c r="B889" i="12" s="1"/>
  <c r="C889" i="12" s="1"/>
  <c r="J897" i="12"/>
  <c r="M897" i="12" s="1"/>
  <c r="B897" i="12" s="1"/>
  <c r="C897" i="12" s="1"/>
  <c r="J905" i="12"/>
  <c r="M905" i="12" s="1"/>
  <c r="B905" i="12" s="1"/>
  <c r="C905" i="12" s="1"/>
  <c r="J913" i="12"/>
  <c r="M913" i="12" s="1"/>
  <c r="B913" i="12" s="1"/>
  <c r="C913" i="12" s="1"/>
  <c r="J921" i="12"/>
  <c r="M921" i="12" s="1"/>
  <c r="B921" i="12" s="1"/>
  <c r="C921" i="12" s="1"/>
  <c r="J929" i="12"/>
  <c r="M929" i="12" s="1"/>
  <c r="B929" i="12" s="1"/>
  <c r="C929" i="12" s="1"/>
  <c r="J937" i="12"/>
  <c r="M937" i="12" s="1"/>
  <c r="B937" i="12" s="1"/>
  <c r="C937" i="12" s="1"/>
  <c r="J945" i="12"/>
  <c r="M945" i="12" s="1"/>
  <c r="B945" i="12" s="1"/>
  <c r="C945" i="12" s="1"/>
  <c r="J953" i="12"/>
  <c r="M953" i="12" s="1"/>
  <c r="B953" i="12" s="1"/>
  <c r="C953" i="12" s="1"/>
  <c r="J961" i="12"/>
  <c r="M961" i="12" s="1"/>
  <c r="B961" i="12" s="1"/>
  <c r="C961" i="12" s="1"/>
  <c r="J969" i="12"/>
  <c r="M969" i="12" s="1"/>
  <c r="B969" i="12" s="1"/>
  <c r="C969" i="12" s="1"/>
  <c r="J977" i="12"/>
  <c r="M977" i="12" s="1"/>
  <c r="B977" i="12" s="1"/>
  <c r="C977" i="12" s="1"/>
  <c r="J985" i="12"/>
  <c r="M985" i="12" s="1"/>
  <c r="B985" i="12" s="1"/>
  <c r="C985" i="12" s="1"/>
  <c r="J993" i="12"/>
  <c r="M993" i="12" s="1"/>
  <c r="B993" i="12" s="1"/>
  <c r="C993" i="12" s="1"/>
  <c r="J1001" i="12"/>
  <c r="M1001" i="12" s="1"/>
  <c r="B1001" i="12" s="1"/>
  <c r="C1001" i="12" s="1"/>
  <c r="J1009" i="12"/>
  <c r="M1009" i="12" s="1"/>
  <c r="B1009" i="12" s="1"/>
  <c r="C1009" i="12" s="1"/>
  <c r="J1017" i="12"/>
  <c r="M1017" i="12" s="1"/>
  <c r="B1017" i="12" s="1"/>
  <c r="C1017" i="12" s="1"/>
  <c r="J1025" i="12"/>
  <c r="M1025" i="12" s="1"/>
  <c r="B1025" i="12" s="1"/>
  <c r="C1025" i="12" s="1"/>
  <c r="J1033" i="12"/>
  <c r="M1033" i="12" s="1"/>
  <c r="B1033" i="12" s="1"/>
  <c r="C1033" i="12" s="1"/>
  <c r="J1041" i="12"/>
  <c r="M1041" i="12" s="1"/>
  <c r="B1041" i="12" s="1"/>
  <c r="C1041" i="12" s="1"/>
  <c r="J1049" i="12"/>
  <c r="M1049" i="12" s="1"/>
  <c r="B1049" i="12" s="1"/>
  <c r="C1049" i="12" s="1"/>
  <c r="J1057" i="12"/>
  <c r="M1057" i="12" s="1"/>
  <c r="B1057" i="12" s="1"/>
  <c r="C1057" i="12" s="1"/>
  <c r="J1065" i="12"/>
  <c r="M1065" i="12" s="1"/>
  <c r="B1065" i="12" s="1"/>
  <c r="C1065" i="12" s="1"/>
  <c r="J1073" i="12"/>
  <c r="M1073" i="12" s="1"/>
  <c r="B1073" i="12" s="1"/>
  <c r="C1073" i="12" s="1"/>
  <c r="J1081" i="12"/>
  <c r="M1081" i="12" s="1"/>
  <c r="B1081" i="12" s="1"/>
  <c r="C1081" i="12" s="1"/>
  <c r="J1093" i="12"/>
  <c r="M1093" i="12" s="1"/>
  <c r="B1093" i="12" s="1"/>
  <c r="C1093" i="12" s="1"/>
  <c r="G1218" i="12"/>
  <c r="G1248" i="12"/>
  <c r="G1249" i="12"/>
  <c r="J1257" i="12"/>
  <c r="M1257" i="12" s="1"/>
  <c r="B1257" i="12" s="1"/>
  <c r="C1257" i="12" s="1"/>
  <c r="J1272" i="12"/>
  <c r="M1272" i="12" s="1"/>
  <c r="B1272" i="12" s="1"/>
  <c r="C1272" i="12" s="1"/>
  <c r="I1273" i="12"/>
  <c r="K1314" i="12"/>
  <c r="I1335" i="12"/>
  <c r="H1361" i="12"/>
  <c r="G1365" i="12"/>
  <c r="J1377" i="12"/>
  <c r="M1377" i="12" s="1"/>
  <c r="B1377" i="12" s="1"/>
  <c r="C1377" i="12" s="1"/>
  <c r="G1384" i="12"/>
  <c r="G1385" i="12"/>
  <c r="H1401" i="12"/>
  <c r="K1426" i="12"/>
  <c r="K1450" i="12"/>
  <c r="J1488" i="12"/>
  <c r="M1488" i="12" s="1"/>
  <c r="B1488" i="12" s="1"/>
  <c r="C1488" i="12" s="1"/>
  <c r="I1489" i="12"/>
  <c r="G1504" i="12"/>
  <c r="G1505" i="12"/>
  <c r="J1513" i="12"/>
  <c r="M1513" i="12" s="1"/>
  <c r="B1513" i="12" s="1"/>
  <c r="C1513" i="12" s="1"/>
  <c r="I1543" i="12"/>
  <c r="G1580" i="12"/>
  <c r="G1655" i="12"/>
  <c r="G1724" i="12"/>
  <c r="G1767" i="12"/>
  <c r="I437" i="12"/>
  <c r="H442" i="12"/>
  <c r="K447" i="12"/>
  <c r="H467" i="12"/>
  <c r="G474" i="12"/>
  <c r="H498" i="12"/>
  <c r="K503" i="12"/>
  <c r="I509" i="12"/>
  <c r="J529" i="12"/>
  <c r="M529" i="12" s="1"/>
  <c r="B529" i="12" s="1"/>
  <c r="C529" i="12" s="1"/>
  <c r="J537" i="12"/>
  <c r="M537" i="12" s="1"/>
  <c r="B537" i="12" s="1"/>
  <c r="C537" i="12" s="1"/>
  <c r="I544" i="12"/>
  <c r="J567" i="12"/>
  <c r="M567" i="12" s="1"/>
  <c r="B567" i="12" s="1"/>
  <c r="C567" i="12" s="1"/>
  <c r="J573" i="12"/>
  <c r="M573" i="12" s="1"/>
  <c r="B573" i="12" s="1"/>
  <c r="C573" i="12" s="1"/>
  <c r="H576" i="12"/>
  <c r="I597" i="12"/>
  <c r="I601" i="12"/>
  <c r="J627" i="12"/>
  <c r="M627" i="12" s="1"/>
  <c r="B627" i="12" s="1"/>
  <c r="C627" i="12" s="1"/>
  <c r="J631" i="12"/>
  <c r="M631" i="12" s="1"/>
  <c r="B631" i="12" s="1"/>
  <c r="C631" i="12" s="1"/>
  <c r="G635" i="12"/>
  <c r="I642" i="12"/>
  <c r="I659" i="12"/>
  <c r="I663" i="12"/>
  <c r="G669" i="12"/>
  <c r="G676" i="12"/>
  <c r="K687" i="12"/>
  <c r="J693" i="12"/>
  <c r="M693" i="12" s="1"/>
  <c r="B693" i="12" s="1"/>
  <c r="C693" i="12" s="1"/>
  <c r="J697" i="12"/>
  <c r="M697" i="12" s="1"/>
  <c r="B697" i="12" s="1"/>
  <c r="C697" i="12" s="1"/>
  <c r="G703" i="12"/>
  <c r="G714" i="12"/>
  <c r="K721" i="12"/>
  <c r="I725" i="12"/>
  <c r="I729" i="12"/>
  <c r="G737" i="12"/>
  <c r="K747" i="12"/>
  <c r="J755" i="12"/>
  <c r="M755" i="12" s="1"/>
  <c r="B755" i="12" s="1"/>
  <c r="C755" i="12" s="1"/>
  <c r="J759" i="12"/>
  <c r="M759" i="12" s="1"/>
  <c r="B759" i="12" s="1"/>
  <c r="C759" i="12" s="1"/>
  <c r="G763" i="12"/>
  <c r="I770" i="12"/>
  <c r="K781" i="12"/>
  <c r="I787" i="12"/>
  <c r="I791" i="12"/>
  <c r="G797" i="12"/>
  <c r="G804" i="12"/>
  <c r="K815" i="12"/>
  <c r="J821" i="12"/>
  <c r="M821" i="12" s="1"/>
  <c r="B821" i="12" s="1"/>
  <c r="C821" i="12" s="1"/>
  <c r="K825" i="12"/>
  <c r="K833" i="12"/>
  <c r="K841" i="12"/>
  <c r="K849" i="12"/>
  <c r="K857" i="12"/>
  <c r="K865" i="12"/>
  <c r="K873" i="12"/>
  <c r="K881" i="12"/>
  <c r="K889" i="12"/>
  <c r="K897" i="12"/>
  <c r="K905" i="12"/>
  <c r="K913" i="12"/>
  <c r="K921" i="12"/>
  <c r="K929" i="12"/>
  <c r="K937" i="12"/>
  <c r="K945" i="12"/>
  <c r="K953" i="12"/>
  <c r="K961" i="12"/>
  <c r="K969" i="12"/>
  <c r="K977" i="12"/>
  <c r="K985" i="12"/>
  <c r="K993" i="12"/>
  <c r="K1001" i="12"/>
  <c r="K1009" i="12"/>
  <c r="K1017" i="12"/>
  <c r="K1029" i="12"/>
  <c r="K1045" i="12"/>
  <c r="G1106" i="12"/>
  <c r="G1122" i="12"/>
  <c r="G1138" i="12"/>
  <c r="G1154" i="12"/>
  <c r="G1170" i="12"/>
  <c r="G1206" i="12"/>
  <c r="J1242" i="12"/>
  <c r="M1242" i="12" s="1"/>
  <c r="B1242" i="12" s="1"/>
  <c r="C1242" i="12" s="1"/>
  <c r="K1251" i="12"/>
  <c r="I1259" i="12"/>
  <c r="H1269" i="12"/>
  <c r="H1275" i="12"/>
  <c r="J1282" i="12"/>
  <c r="M1282" i="12" s="1"/>
  <c r="B1282" i="12" s="1"/>
  <c r="C1282" i="12" s="1"/>
  <c r="J1289" i="12"/>
  <c r="M1289" i="12" s="1"/>
  <c r="B1289" i="12" s="1"/>
  <c r="C1289" i="12" s="1"/>
  <c r="I74" i="12"/>
  <c r="I106" i="12"/>
  <c r="I138" i="12"/>
  <c r="I170" i="12"/>
  <c r="I202" i="12"/>
  <c r="I226" i="12"/>
  <c r="I242" i="12"/>
  <c r="I258" i="12"/>
  <c r="I274" i="12"/>
  <c r="I290" i="12"/>
  <c r="I306" i="12"/>
  <c r="I322" i="12"/>
  <c r="G343" i="12"/>
  <c r="I370" i="12"/>
  <c r="I394" i="12"/>
  <c r="I410" i="12"/>
  <c r="G458" i="12"/>
  <c r="K527" i="12"/>
  <c r="G586" i="12"/>
  <c r="J28" i="12"/>
  <c r="M28" i="12" s="1"/>
  <c r="B28" i="12" s="1"/>
  <c r="C28" i="12" s="1"/>
  <c r="I60" i="12"/>
  <c r="I92" i="12"/>
  <c r="I124" i="12"/>
  <c r="I156" i="12"/>
  <c r="I188" i="12"/>
  <c r="G217" i="12"/>
  <c r="G249" i="12"/>
  <c r="G281" i="12"/>
  <c r="G313" i="12"/>
  <c r="G337" i="12"/>
  <c r="G361" i="12"/>
  <c r="G401" i="12"/>
  <c r="I593" i="12"/>
  <c r="I94" i="12"/>
  <c r="I126" i="12"/>
  <c r="I158" i="12"/>
  <c r="I190" i="12"/>
  <c r="H219" i="12"/>
  <c r="J238" i="12"/>
  <c r="M238" i="12" s="1"/>
  <c r="B238" i="12" s="1"/>
  <c r="C238" i="12" s="1"/>
  <c r="H259" i="12"/>
  <c r="H283" i="12"/>
  <c r="J302" i="12"/>
  <c r="M302" i="12" s="1"/>
  <c r="B302" i="12" s="1"/>
  <c r="C302" i="12" s="1"/>
  <c r="H323" i="12"/>
  <c r="K342" i="12"/>
  <c r="J366" i="12"/>
  <c r="M366" i="12" s="1"/>
  <c r="B366" i="12" s="1"/>
  <c r="C366" i="12" s="1"/>
  <c r="K406" i="12"/>
  <c r="J518" i="12"/>
  <c r="M518" i="12" s="1"/>
  <c r="B518" i="12" s="1"/>
  <c r="C518" i="12" s="1"/>
  <c r="I606" i="12"/>
  <c r="J8" i="12"/>
  <c r="M8" i="12" s="1"/>
  <c r="B8" i="12" s="1"/>
  <c r="C8" i="12" s="1"/>
  <c r="J72" i="12"/>
  <c r="M72" i="12" s="1"/>
  <c r="B72" i="12" s="1"/>
  <c r="C72" i="12" s="1"/>
  <c r="J104" i="12"/>
  <c r="M104" i="12" s="1"/>
  <c r="B104" i="12" s="1"/>
  <c r="C104" i="12" s="1"/>
  <c r="J136" i="12"/>
  <c r="M136" i="12" s="1"/>
  <c r="B136" i="12" s="1"/>
  <c r="C136" i="12" s="1"/>
  <c r="J168" i="12"/>
  <c r="M168" i="12" s="1"/>
  <c r="B168" i="12" s="1"/>
  <c r="C168" i="12" s="1"/>
  <c r="J200" i="12"/>
  <c r="M200" i="12" s="1"/>
  <c r="B200" i="12" s="1"/>
  <c r="C200" i="12" s="1"/>
  <c r="K232" i="12"/>
  <c r="K264" i="12"/>
  <c r="K296" i="12"/>
  <c r="K328" i="12"/>
  <c r="G357" i="12"/>
  <c r="K392" i="12"/>
  <c r="K408" i="12"/>
  <c r="I453" i="12"/>
  <c r="I520" i="12"/>
  <c r="I560" i="12"/>
  <c r="I605" i="12"/>
  <c r="J70" i="12"/>
  <c r="M70" i="12" s="1"/>
  <c r="B70" i="12" s="1"/>
  <c r="C70" i="12" s="1"/>
  <c r="G9" i="12"/>
  <c r="G25" i="12"/>
  <c r="G39" i="12"/>
  <c r="J50" i="12"/>
  <c r="M50" i="12" s="1"/>
  <c r="B50" i="12" s="1"/>
  <c r="C50" i="12" s="1"/>
  <c r="I80" i="12"/>
  <c r="I112" i="12"/>
  <c r="I144" i="12"/>
  <c r="I176" i="12"/>
  <c r="I208" i="12"/>
  <c r="J228" i="12"/>
  <c r="M228" i="12" s="1"/>
  <c r="B228" i="12" s="1"/>
  <c r="C228" i="12" s="1"/>
  <c r="I237" i="12"/>
  <c r="I253" i="12"/>
  <c r="J269" i="12"/>
  <c r="M269" i="12" s="1"/>
  <c r="B269" i="12" s="1"/>
  <c r="C269" i="12" s="1"/>
  <c r="J285" i="12"/>
  <c r="M285" i="12" s="1"/>
  <c r="B285" i="12" s="1"/>
  <c r="C285" i="12" s="1"/>
  <c r="G296" i="12"/>
  <c r="G312" i="12"/>
  <c r="H326" i="12"/>
  <c r="I342" i="12"/>
  <c r="J359" i="12"/>
  <c r="M359" i="12" s="1"/>
  <c r="B359" i="12" s="1"/>
  <c r="C359" i="12" s="1"/>
  <c r="I365" i="12"/>
  <c r="I374" i="12"/>
  <c r="H387" i="12"/>
  <c r="G394" i="12"/>
  <c r="G408" i="12"/>
  <c r="J421" i="12"/>
  <c r="M421" i="12" s="1"/>
  <c r="B421" i="12" s="1"/>
  <c r="C421" i="12" s="1"/>
  <c r="K422" i="12"/>
  <c r="G430" i="12"/>
  <c r="J449" i="12"/>
  <c r="M449" i="12" s="1"/>
  <c r="B449" i="12" s="1"/>
  <c r="C449" i="12" s="1"/>
  <c r="H456" i="12"/>
  <c r="J485" i="12"/>
  <c r="M485" i="12" s="1"/>
  <c r="B485" i="12" s="1"/>
  <c r="C485" i="12" s="1"/>
  <c r="J487" i="12"/>
  <c r="M487" i="12" s="1"/>
  <c r="B487" i="12" s="1"/>
  <c r="C487" i="12" s="1"/>
  <c r="I494" i="12"/>
  <c r="G521" i="12"/>
  <c r="K528" i="12"/>
  <c r="K550" i="12"/>
  <c r="G557" i="12"/>
  <c r="I568" i="12"/>
  <c r="I578" i="12"/>
  <c r="J587" i="12"/>
  <c r="M587" i="12" s="1"/>
  <c r="B587" i="12" s="1"/>
  <c r="C587" i="12" s="1"/>
  <c r="K590" i="12"/>
  <c r="J621" i="12"/>
  <c r="M621" i="12" s="1"/>
  <c r="B621" i="12" s="1"/>
  <c r="C621" i="12" s="1"/>
  <c r="G638" i="12"/>
  <c r="K655" i="12"/>
  <c r="G698" i="12"/>
  <c r="G762" i="12"/>
  <c r="K826" i="12"/>
  <c r="K858" i="12"/>
  <c r="K890" i="12"/>
  <c r="K922" i="12"/>
  <c r="K954" i="12"/>
  <c r="K986" i="12"/>
  <c r="K1018" i="12"/>
  <c r="K1050" i="12"/>
  <c r="G1082" i="12"/>
  <c r="I1512" i="12"/>
  <c r="J74" i="12"/>
  <c r="M74" i="12" s="1"/>
  <c r="B74" i="12" s="1"/>
  <c r="C74" i="12" s="1"/>
  <c r="G103" i="12"/>
  <c r="J122" i="12"/>
  <c r="M122" i="12" s="1"/>
  <c r="B122" i="12" s="1"/>
  <c r="C122" i="12" s="1"/>
  <c r="J146" i="12"/>
  <c r="M146" i="12" s="1"/>
  <c r="B146" i="12" s="1"/>
  <c r="C146" i="12" s="1"/>
  <c r="J162" i="12"/>
  <c r="M162" i="12" s="1"/>
  <c r="B162" i="12" s="1"/>
  <c r="C162" i="12" s="1"/>
  <c r="G177" i="12"/>
  <c r="H191" i="12"/>
  <c r="G209" i="12"/>
  <c r="G218" i="12"/>
  <c r="I232" i="12"/>
  <c r="H240" i="12"/>
  <c r="K255" i="12"/>
  <c r="J271" i="12"/>
  <c r="M271" i="12" s="1"/>
  <c r="B271" i="12" s="1"/>
  <c r="C271" i="12" s="1"/>
  <c r="G282" i="12"/>
  <c r="I296" i="12"/>
  <c r="H304" i="12"/>
  <c r="K319" i="12"/>
  <c r="J335" i="12"/>
  <c r="M335" i="12" s="1"/>
  <c r="B335" i="12" s="1"/>
  <c r="C335" i="12" s="1"/>
  <c r="I341" i="12"/>
  <c r="H358" i="12"/>
  <c r="J374" i="12"/>
  <c r="M374" i="12" s="1"/>
  <c r="B374" i="12" s="1"/>
  <c r="C374" i="12" s="1"/>
  <c r="H378" i="12"/>
  <c r="J383" i="12"/>
  <c r="M383" i="12" s="1"/>
  <c r="B383" i="12" s="1"/>
  <c r="C383" i="12" s="1"/>
  <c r="J401" i="12"/>
  <c r="M401" i="12" s="1"/>
  <c r="B401" i="12" s="1"/>
  <c r="C401" i="12" s="1"/>
  <c r="J409" i="12"/>
  <c r="M409" i="12" s="1"/>
  <c r="B409" i="12" s="1"/>
  <c r="C409" i="12" s="1"/>
  <c r="I416" i="12"/>
  <c r="H426" i="12"/>
  <c r="K432" i="12"/>
  <c r="I454" i="12"/>
  <c r="K461" i="12"/>
  <c r="J481" i="12"/>
  <c r="M481" i="12" s="1"/>
  <c r="B481" i="12" s="1"/>
  <c r="C481" i="12" s="1"/>
  <c r="H488" i="12"/>
  <c r="G506" i="12"/>
  <c r="G518" i="12"/>
  <c r="I526" i="12"/>
  <c r="G553" i="12"/>
  <c r="G560" i="12"/>
  <c r="H582" i="12"/>
  <c r="G603" i="12"/>
  <c r="G608" i="12"/>
  <c r="J653" i="12"/>
  <c r="M653" i="12" s="1"/>
  <c r="B653" i="12" s="1"/>
  <c r="C653" i="12" s="1"/>
  <c r="G689" i="12"/>
  <c r="G817" i="12"/>
  <c r="K836" i="12"/>
  <c r="K852" i="12"/>
  <c r="K868" i="12"/>
  <c r="K884" i="12"/>
  <c r="K900" i="12"/>
  <c r="K916" i="12"/>
  <c r="K932" i="12"/>
  <c r="K948" i="12"/>
  <c r="K964" i="12"/>
  <c r="K980" i="12"/>
  <c r="K996" i="12"/>
  <c r="K1012" i="12"/>
  <c r="G1041" i="12"/>
  <c r="I1269" i="12"/>
  <c r="I1397" i="12"/>
  <c r="J6" i="12"/>
  <c r="M6" i="12" s="1"/>
  <c r="B6" i="12" s="1"/>
  <c r="C6" i="12" s="1"/>
  <c r="G21" i="12"/>
  <c r="H35" i="12"/>
  <c r="G51" i="12"/>
  <c r="I86" i="12"/>
  <c r="I229" i="12"/>
  <c r="I245" i="12"/>
  <c r="I261" i="12"/>
  <c r="I277" i="12"/>
  <c r="I293" i="12"/>
  <c r="I309" i="12"/>
  <c r="I325" i="12"/>
  <c r="H344" i="12"/>
  <c r="I358" i="12"/>
  <c r="H386" i="12"/>
  <c r="K391" i="12"/>
  <c r="I397" i="12"/>
  <c r="J417" i="12"/>
  <c r="M417" i="12" s="1"/>
  <c r="B417" i="12" s="1"/>
  <c r="C417" i="12" s="1"/>
  <c r="H430" i="12"/>
  <c r="H451" i="12"/>
  <c r="I458" i="12"/>
  <c r="I484" i="12"/>
  <c r="J493" i="12"/>
  <c r="M493" i="12" s="1"/>
  <c r="B493" i="12" s="1"/>
  <c r="C493" i="12" s="1"/>
  <c r="G495" i="12"/>
  <c r="H514" i="12"/>
  <c r="G520" i="12"/>
  <c r="G549" i="12"/>
  <c r="H558" i="12"/>
  <c r="H579" i="12"/>
  <c r="I586" i="12"/>
  <c r="J591" i="12"/>
  <c r="M591" i="12" s="1"/>
  <c r="B591" i="12" s="1"/>
  <c r="C591" i="12" s="1"/>
  <c r="K593" i="12"/>
  <c r="J619" i="12"/>
  <c r="M619" i="12" s="1"/>
  <c r="B619" i="12" s="1"/>
  <c r="C619" i="12" s="1"/>
  <c r="K625" i="12"/>
  <c r="G640" i="12"/>
  <c r="G683" i="12"/>
  <c r="K718" i="12"/>
  <c r="G766" i="12"/>
  <c r="G811" i="12"/>
  <c r="K846" i="12"/>
  <c r="K878" i="12"/>
  <c r="K910" i="12"/>
  <c r="K942" i="12"/>
  <c r="K974" i="12"/>
  <c r="K1006" i="12"/>
  <c r="K1038" i="12"/>
  <c r="G1070" i="12"/>
  <c r="I1244" i="12"/>
  <c r="I1500" i="12"/>
  <c r="G69" i="12"/>
  <c r="J102" i="12"/>
  <c r="M102" i="12" s="1"/>
  <c r="B102" i="12" s="1"/>
  <c r="C102" i="12" s="1"/>
  <c r="J118" i="12"/>
  <c r="M118" i="12" s="1"/>
  <c r="B118" i="12" s="1"/>
  <c r="C118" i="12" s="1"/>
  <c r="G133" i="12"/>
  <c r="G157" i="12"/>
  <c r="K171" i="12"/>
  <c r="G181" i="12"/>
  <c r="G197" i="12"/>
  <c r="J214" i="12"/>
  <c r="M214" i="12" s="1"/>
  <c r="B214" i="12" s="1"/>
  <c r="C214" i="12" s="1"/>
  <c r="H232" i="12"/>
  <c r="J263" i="12"/>
  <c r="M263" i="12" s="1"/>
  <c r="B263" i="12" s="1"/>
  <c r="C263" i="12" s="1"/>
  <c r="K279" i="12"/>
  <c r="H296" i="12"/>
  <c r="J327" i="12"/>
  <c r="M327" i="12" s="1"/>
  <c r="B327" i="12" s="1"/>
  <c r="C327" i="12" s="1"/>
  <c r="J351" i="12"/>
  <c r="M351" i="12" s="1"/>
  <c r="B351" i="12" s="1"/>
  <c r="C351" i="12" s="1"/>
  <c r="I357" i="12"/>
  <c r="I380" i="12"/>
  <c r="I405" i="12"/>
  <c r="H410" i="12"/>
  <c r="K415" i="12"/>
  <c r="K424" i="12"/>
  <c r="G453" i="12"/>
  <c r="H462" i="12"/>
  <c r="J489" i="12"/>
  <c r="M489" i="12" s="1"/>
  <c r="B489" i="12" s="1"/>
  <c r="C489" i="12" s="1"/>
  <c r="H496" i="12"/>
  <c r="I516" i="12"/>
  <c r="J525" i="12"/>
  <c r="M525" i="12" s="1"/>
  <c r="B525" i="12" s="1"/>
  <c r="C525" i="12" s="1"/>
  <c r="G527" i="12"/>
  <c r="I546" i="12"/>
  <c r="H555" i="12"/>
  <c r="K581" i="12"/>
  <c r="I602" i="12"/>
  <c r="K605" i="12"/>
  <c r="J609" i="12"/>
  <c r="M609" i="12" s="1"/>
  <c r="B609" i="12" s="1"/>
  <c r="C609" i="12" s="1"/>
  <c r="K648" i="12"/>
  <c r="G651" i="12"/>
  <c r="K664" i="12"/>
  <c r="G688" i="12"/>
  <c r="G717" i="12"/>
  <c r="K744" i="12"/>
  <c r="G768" i="12"/>
  <c r="K792" i="12"/>
  <c r="G816" i="12"/>
  <c r="G837" i="12"/>
  <c r="G853" i="12"/>
  <c r="G869" i="12"/>
  <c r="G885" i="12"/>
  <c r="G901" i="12"/>
  <c r="G917" i="12"/>
  <c r="G933" i="12"/>
  <c r="G949" i="12"/>
  <c r="G965" i="12"/>
  <c r="G981" i="12"/>
  <c r="G997" i="12"/>
  <c r="G1013" i="12"/>
  <c r="G1037" i="12"/>
  <c r="I609" i="12"/>
  <c r="J637" i="12"/>
  <c r="M637" i="12" s="1"/>
  <c r="B637" i="12" s="1"/>
  <c r="C637" i="12" s="1"/>
  <c r="J641" i="12"/>
  <c r="M641" i="12" s="1"/>
  <c r="B641" i="12" s="1"/>
  <c r="C641" i="12" s="1"/>
  <c r="J667" i="12"/>
  <c r="M667" i="12" s="1"/>
  <c r="B667" i="12" s="1"/>
  <c r="C667" i="12" s="1"/>
  <c r="I670" i="12"/>
  <c r="I673" i="12"/>
  <c r="I699" i="12"/>
  <c r="J703" i="12"/>
  <c r="M703" i="12" s="1"/>
  <c r="B703" i="12" s="1"/>
  <c r="C703" i="12" s="1"/>
  <c r="G712" i="12"/>
  <c r="I731" i="12"/>
  <c r="J735" i="12"/>
  <c r="M735" i="12" s="1"/>
  <c r="B735" i="12" s="1"/>
  <c r="C735" i="12" s="1"/>
  <c r="G744" i="12"/>
  <c r="I763" i="12"/>
  <c r="J767" i="12"/>
  <c r="M767" i="12" s="1"/>
  <c r="B767" i="12" s="1"/>
  <c r="C767" i="12" s="1"/>
  <c r="G776" i="12"/>
  <c r="I795" i="12"/>
  <c r="J799" i="12"/>
  <c r="M799" i="12" s="1"/>
  <c r="B799" i="12" s="1"/>
  <c r="C799" i="12" s="1"/>
  <c r="G808" i="12"/>
  <c r="J827" i="12"/>
  <c r="M827" i="12" s="1"/>
  <c r="B827" i="12" s="1"/>
  <c r="C827" i="12" s="1"/>
  <c r="I831" i="12"/>
  <c r="G838" i="12"/>
  <c r="J843" i="12"/>
  <c r="M843" i="12" s="1"/>
  <c r="B843" i="12" s="1"/>
  <c r="C843" i="12" s="1"/>
  <c r="I847" i="12"/>
  <c r="G854" i="12"/>
  <c r="J859" i="12"/>
  <c r="M859" i="12" s="1"/>
  <c r="B859" i="12" s="1"/>
  <c r="C859" i="12" s="1"/>
  <c r="I863" i="12"/>
  <c r="G870" i="12"/>
  <c r="J875" i="12"/>
  <c r="M875" i="12" s="1"/>
  <c r="B875" i="12" s="1"/>
  <c r="C875" i="12" s="1"/>
  <c r="I879" i="12"/>
  <c r="G886" i="12"/>
  <c r="J891" i="12"/>
  <c r="M891" i="12" s="1"/>
  <c r="B891" i="12" s="1"/>
  <c r="C891" i="12" s="1"/>
  <c r="I895" i="12"/>
  <c r="G902" i="12"/>
  <c r="J907" i="12"/>
  <c r="M907" i="12" s="1"/>
  <c r="B907" i="12" s="1"/>
  <c r="C907" i="12" s="1"/>
  <c r="I911" i="12"/>
  <c r="G918" i="12"/>
  <c r="J923" i="12"/>
  <c r="M923" i="12" s="1"/>
  <c r="B923" i="12" s="1"/>
  <c r="C923" i="12" s="1"/>
  <c r="I927" i="12"/>
  <c r="G934" i="12"/>
  <c r="J939" i="12"/>
  <c r="M939" i="12" s="1"/>
  <c r="B939" i="12" s="1"/>
  <c r="C939" i="12" s="1"/>
  <c r="I943" i="12"/>
  <c r="G950" i="12"/>
  <c r="J955" i="12"/>
  <c r="M955" i="12" s="1"/>
  <c r="B955" i="12" s="1"/>
  <c r="C955" i="12" s="1"/>
  <c r="I959" i="12"/>
  <c r="G966" i="12"/>
  <c r="J971" i="12"/>
  <c r="M971" i="12" s="1"/>
  <c r="B971" i="12" s="1"/>
  <c r="C971" i="12" s="1"/>
  <c r="I975" i="12"/>
  <c r="G982" i="12"/>
  <c r="J987" i="12"/>
  <c r="M987" i="12" s="1"/>
  <c r="B987" i="12" s="1"/>
  <c r="C987" i="12" s="1"/>
  <c r="I991" i="12"/>
  <c r="G998" i="12"/>
  <c r="J1003" i="12"/>
  <c r="M1003" i="12" s="1"/>
  <c r="B1003" i="12" s="1"/>
  <c r="C1003" i="12" s="1"/>
  <c r="I1007" i="12"/>
  <c r="G1014" i="12"/>
  <c r="J1019" i="12"/>
  <c r="M1019" i="12" s="1"/>
  <c r="B1019" i="12" s="1"/>
  <c r="C1019" i="12" s="1"/>
  <c r="I1023" i="12"/>
  <c r="G1030" i="12"/>
  <c r="J1035" i="12"/>
  <c r="M1035" i="12" s="1"/>
  <c r="B1035" i="12" s="1"/>
  <c r="C1035" i="12" s="1"/>
  <c r="I1039" i="12"/>
  <c r="G1046" i="12"/>
  <c r="J1051" i="12"/>
  <c r="M1051" i="12" s="1"/>
  <c r="B1051" i="12" s="1"/>
  <c r="C1051" i="12" s="1"/>
  <c r="I1055" i="12"/>
  <c r="G1062" i="12"/>
  <c r="J1067" i="12"/>
  <c r="M1067" i="12" s="1"/>
  <c r="B1067" i="12" s="1"/>
  <c r="C1067" i="12" s="1"/>
  <c r="J1075" i="12"/>
  <c r="M1075" i="12" s="1"/>
  <c r="B1075" i="12" s="1"/>
  <c r="C1075" i="12" s="1"/>
  <c r="J1083" i="12"/>
  <c r="M1083" i="12" s="1"/>
  <c r="B1083" i="12" s="1"/>
  <c r="C1083" i="12" s="1"/>
  <c r="J1097" i="12"/>
  <c r="M1097" i="12" s="1"/>
  <c r="B1097" i="12" s="1"/>
  <c r="C1097" i="12" s="1"/>
  <c r="G1226" i="12"/>
  <c r="K1258" i="12"/>
  <c r="J1296" i="12"/>
  <c r="M1296" i="12" s="1"/>
  <c r="B1296" i="12" s="1"/>
  <c r="C1296" i="12" s="1"/>
  <c r="I1297" i="12"/>
  <c r="G1312" i="12"/>
  <c r="G1313" i="12"/>
  <c r="J1321" i="12"/>
  <c r="M1321" i="12" s="1"/>
  <c r="B1321" i="12" s="1"/>
  <c r="C1321" i="12" s="1"/>
  <c r="J1336" i="12"/>
  <c r="M1336" i="12" s="1"/>
  <c r="B1336" i="12" s="1"/>
  <c r="C1336" i="12" s="1"/>
  <c r="I1337" i="12"/>
  <c r="K1378" i="12"/>
  <c r="I1399" i="12"/>
  <c r="H1425" i="12"/>
  <c r="G1429" i="12"/>
  <c r="J1441" i="12"/>
  <c r="M1441" i="12" s="1"/>
  <c r="B1441" i="12" s="1"/>
  <c r="C1441" i="12" s="1"/>
  <c r="G1448" i="12"/>
  <c r="G1449" i="12"/>
  <c r="H1465" i="12"/>
  <c r="K1490" i="12"/>
  <c r="H1518" i="12"/>
  <c r="K1619" i="12"/>
  <c r="G1648" i="12"/>
  <c r="G1683" i="12"/>
  <c r="K1795" i="12"/>
  <c r="H435" i="12"/>
  <c r="H446" i="12"/>
  <c r="J471" i="12"/>
  <c r="M471" i="12" s="1"/>
  <c r="B471" i="12" s="1"/>
  <c r="C471" i="12" s="1"/>
  <c r="J477" i="12"/>
  <c r="M477" i="12" s="1"/>
  <c r="B477" i="12" s="1"/>
  <c r="C477" i="12" s="1"/>
  <c r="H480" i="12"/>
  <c r="I508" i="12"/>
  <c r="I533" i="12"/>
  <c r="H538" i="12"/>
  <c r="K543" i="12"/>
  <c r="J569" i="12"/>
  <c r="M569" i="12" s="1"/>
  <c r="B569" i="12" s="1"/>
  <c r="C569" i="12" s="1"/>
  <c r="G596" i="12"/>
  <c r="J613" i="12"/>
  <c r="M613" i="12" s="1"/>
  <c r="B613" i="12" s="1"/>
  <c r="C613" i="12" s="1"/>
  <c r="J617" i="12"/>
  <c r="M617" i="12" s="1"/>
  <c r="B617" i="12" s="1"/>
  <c r="C617" i="12" s="1"/>
  <c r="G628" i="12"/>
  <c r="K641" i="12"/>
  <c r="I645" i="12"/>
  <c r="I649" i="12"/>
  <c r="K667" i="12"/>
  <c r="K673" i="12"/>
  <c r="I677" i="12"/>
  <c r="I681" i="12"/>
  <c r="K701" i="12"/>
  <c r="J707" i="12"/>
  <c r="M707" i="12" s="1"/>
  <c r="B707" i="12" s="1"/>
  <c r="C707" i="12" s="1"/>
  <c r="J711" i="12"/>
  <c r="M711" i="12" s="1"/>
  <c r="B711" i="12" s="1"/>
  <c r="C711" i="12" s="1"/>
  <c r="G718" i="12"/>
  <c r="K733" i="12"/>
  <c r="J739" i="12"/>
  <c r="M739" i="12" s="1"/>
  <c r="B739" i="12" s="1"/>
  <c r="C739" i="12" s="1"/>
  <c r="J743" i="12"/>
  <c r="M743" i="12" s="1"/>
  <c r="B743" i="12" s="1"/>
  <c r="C743" i="12" s="1"/>
  <c r="G750" i="12"/>
  <c r="K765" i="12"/>
  <c r="J771" i="12"/>
  <c r="M771" i="12" s="1"/>
  <c r="B771" i="12" s="1"/>
  <c r="C771" i="12" s="1"/>
  <c r="J775" i="12"/>
  <c r="M775" i="12" s="1"/>
  <c r="B775" i="12" s="1"/>
  <c r="C775" i="12" s="1"/>
  <c r="G782" i="12"/>
  <c r="K797" i="12"/>
  <c r="J803" i="12"/>
  <c r="M803" i="12" s="1"/>
  <c r="B803" i="12" s="1"/>
  <c r="C803" i="12" s="1"/>
  <c r="J807" i="12"/>
  <c r="M807" i="12" s="1"/>
  <c r="B807" i="12" s="1"/>
  <c r="C807" i="12" s="1"/>
  <c r="G814" i="12"/>
  <c r="K831" i="12"/>
  <c r="K847" i="12"/>
  <c r="K863" i="12"/>
  <c r="K879" i="12"/>
  <c r="K895" i="12"/>
  <c r="K911" i="12"/>
  <c r="K927" i="12"/>
  <c r="K943" i="12"/>
  <c r="K959" i="12"/>
  <c r="K975" i="12"/>
  <c r="K991" i="12"/>
  <c r="K1007" i="12"/>
  <c r="K1023" i="12"/>
  <c r="K1039" i="12"/>
  <c r="G1094" i="12"/>
  <c r="G1230" i="12"/>
  <c r="G1244" i="12"/>
  <c r="G1276" i="12"/>
  <c r="J1290" i="12"/>
  <c r="M1290" i="12" s="1"/>
  <c r="B1290" i="12" s="1"/>
  <c r="C1290" i="12" s="1"/>
  <c r="G1293" i="12"/>
  <c r="K1299" i="12"/>
  <c r="K1306" i="12"/>
  <c r="I1315" i="12"/>
  <c r="J1330" i="12"/>
  <c r="M1330" i="12" s="1"/>
  <c r="B1330" i="12" s="1"/>
  <c r="C1330" i="12" s="1"/>
  <c r="G1333" i="12"/>
  <c r="K1339" i="12"/>
  <c r="K1346" i="12"/>
  <c r="H1358" i="12"/>
  <c r="G1372" i="12"/>
  <c r="G1404" i="12"/>
  <c r="J1418" i="12"/>
  <c r="M1418" i="12" s="1"/>
  <c r="B1418" i="12" s="1"/>
  <c r="C1418" i="12" s="1"/>
  <c r="G1421" i="12"/>
  <c r="K1427" i="12"/>
  <c r="K1434" i="12"/>
  <c r="I1443" i="12"/>
  <c r="J1458" i="12"/>
  <c r="M1458" i="12" s="1"/>
  <c r="B1458" i="12" s="1"/>
  <c r="C1458" i="12" s="1"/>
  <c r="G1461" i="12"/>
  <c r="K1467" i="12"/>
  <c r="K1474" i="12"/>
  <c r="H1486" i="12"/>
  <c r="G1500" i="12"/>
  <c r="K1597" i="12"/>
  <c r="K1629" i="12"/>
  <c r="K1653" i="12"/>
  <c r="K1717" i="12"/>
  <c r="I1765" i="12"/>
  <c r="J683" i="12"/>
  <c r="M683" i="12" s="1"/>
  <c r="B683" i="12" s="1"/>
  <c r="C683" i="12" s="1"/>
  <c r="J687" i="12"/>
  <c r="M687" i="12" s="1"/>
  <c r="B687" i="12" s="1"/>
  <c r="C687" i="12" s="1"/>
  <c r="I698" i="12"/>
  <c r="I717" i="12"/>
  <c r="I721" i="12"/>
  <c r="I747" i="12"/>
  <c r="I751" i="12"/>
  <c r="G764" i="12"/>
  <c r="I781" i="12"/>
  <c r="I785" i="12"/>
  <c r="I811" i="12"/>
  <c r="I815" i="12"/>
  <c r="I825" i="12"/>
  <c r="I833" i="12"/>
  <c r="I841" i="12"/>
  <c r="I849" i="12"/>
  <c r="I857" i="12"/>
  <c r="I865" i="12"/>
  <c r="I873" i="12"/>
  <c r="I881" i="12"/>
  <c r="I889" i="12"/>
  <c r="I897" i="12"/>
  <c r="I905" i="12"/>
  <c r="I913" i="12"/>
  <c r="I921" i="12"/>
  <c r="I929" i="12"/>
  <c r="I937" i="12"/>
  <c r="I945" i="12"/>
  <c r="I953" i="12"/>
  <c r="I961" i="12"/>
  <c r="I969" i="12"/>
  <c r="I977" i="12"/>
  <c r="I985" i="12"/>
  <c r="I993" i="12"/>
  <c r="I1001" i="12"/>
  <c r="I1009" i="12"/>
  <c r="I1017" i="12"/>
  <c r="I1025" i="12"/>
  <c r="I1033" i="12"/>
  <c r="I1041" i="12"/>
  <c r="I1049" i="12"/>
  <c r="I1057" i="12"/>
  <c r="I1065" i="12"/>
  <c r="I1073" i="12"/>
  <c r="I1081" i="12"/>
  <c r="I1093" i="12"/>
  <c r="G1234" i="12"/>
  <c r="H1249" i="12"/>
  <c r="J1256" i="12"/>
  <c r="M1256" i="12" s="1"/>
  <c r="B1256" i="12" s="1"/>
  <c r="C1256" i="12" s="1"/>
  <c r="I1257" i="12"/>
  <c r="G1272" i="12"/>
  <c r="G1273" i="12"/>
  <c r="I1319" i="12"/>
  <c r="K1338" i="12"/>
  <c r="J1361" i="12"/>
  <c r="M1361" i="12" s="1"/>
  <c r="B1361" i="12" s="1"/>
  <c r="C1361" i="12" s="1"/>
  <c r="J1376" i="12"/>
  <c r="M1376" i="12" s="1"/>
  <c r="B1376" i="12" s="1"/>
  <c r="C1376" i="12" s="1"/>
  <c r="I1377" i="12"/>
  <c r="H1385" i="12"/>
  <c r="G1389" i="12"/>
  <c r="J1401" i="12"/>
  <c r="M1401" i="12" s="1"/>
  <c r="B1401" i="12" s="1"/>
  <c r="C1401" i="12" s="1"/>
  <c r="I1439" i="12"/>
  <c r="H1454" i="12"/>
  <c r="G1488" i="12"/>
  <c r="G1489" i="12"/>
  <c r="H1505" i="12"/>
  <c r="J1512" i="12"/>
  <c r="M1512" i="12" s="1"/>
  <c r="B1512" i="12" s="1"/>
  <c r="C1512" i="12" s="1"/>
  <c r="I1513" i="12"/>
  <c r="G1556" i="12"/>
  <c r="G1607" i="12"/>
  <c r="G1679" i="12"/>
  <c r="G1743" i="12"/>
  <c r="G1812" i="12"/>
  <c r="J439" i="12"/>
  <c r="M439" i="12" s="1"/>
  <c r="B439" i="12" s="1"/>
  <c r="C439" i="12" s="1"/>
  <c r="J445" i="12"/>
  <c r="M445" i="12" s="1"/>
  <c r="B445" i="12" s="1"/>
  <c r="C445" i="12" s="1"/>
  <c r="H448" i="12"/>
  <c r="H470" i="12"/>
  <c r="I476" i="12"/>
  <c r="J501" i="12"/>
  <c r="M501" i="12" s="1"/>
  <c r="B501" i="12" s="1"/>
  <c r="C501" i="12" s="1"/>
  <c r="H504" i="12"/>
  <c r="J511" i="12"/>
  <c r="M511" i="12" s="1"/>
  <c r="B511" i="12" s="1"/>
  <c r="C511" i="12" s="1"/>
  <c r="G530" i="12"/>
  <c r="G538" i="12"/>
  <c r="H562" i="12"/>
  <c r="K567" i="12"/>
  <c r="I573" i="12"/>
  <c r="J595" i="12"/>
  <c r="M595" i="12" s="1"/>
  <c r="B595" i="12" s="1"/>
  <c r="C595" i="12" s="1"/>
  <c r="J599" i="12"/>
  <c r="M599" i="12" s="1"/>
  <c r="B599" i="12" s="1"/>
  <c r="C599" i="12" s="1"/>
  <c r="G609" i="12"/>
  <c r="I627" i="12"/>
  <c r="I631" i="12"/>
  <c r="G637" i="12"/>
  <c r="G644" i="12"/>
  <c r="J661" i="12"/>
  <c r="M661" i="12" s="1"/>
  <c r="B661" i="12" s="1"/>
  <c r="C661" i="12" s="1"/>
  <c r="J665" i="12"/>
  <c r="M665" i="12" s="1"/>
  <c r="B665" i="12" s="1"/>
  <c r="C665" i="12" s="1"/>
  <c r="G671" i="12"/>
  <c r="G682" i="12"/>
  <c r="K689" i="12"/>
  <c r="I693" i="12"/>
  <c r="I697" i="12"/>
  <c r="G705" i="12"/>
  <c r="K715" i="12"/>
  <c r="J723" i="12"/>
  <c r="M723" i="12" s="1"/>
  <c r="B723" i="12" s="1"/>
  <c r="C723" i="12" s="1"/>
  <c r="J727" i="12"/>
  <c r="M727" i="12" s="1"/>
  <c r="B727" i="12" s="1"/>
  <c r="C727" i="12" s="1"/>
  <c r="G731" i="12"/>
  <c r="I738" i="12"/>
  <c r="K749" i="12"/>
  <c r="I755" i="12"/>
  <c r="I759" i="12"/>
  <c r="G765" i="12"/>
  <c r="G772" i="12"/>
  <c r="K783" i="12"/>
  <c r="J789" i="12"/>
  <c r="M789" i="12" s="1"/>
  <c r="B789" i="12" s="1"/>
  <c r="C789" i="12" s="1"/>
  <c r="J793" i="12"/>
  <c r="M793" i="12" s="1"/>
  <c r="B793" i="12" s="1"/>
  <c r="C793" i="12" s="1"/>
  <c r="G799" i="12"/>
  <c r="G810" i="12"/>
  <c r="K817" i="12"/>
  <c r="I821" i="12"/>
  <c r="G827" i="12"/>
  <c r="G835" i="12"/>
  <c r="G843" i="12"/>
  <c r="G851" i="12"/>
  <c r="G859" i="12"/>
  <c r="G867" i="12"/>
  <c r="G875" i="12"/>
  <c r="G883" i="12"/>
  <c r="G891" i="12"/>
  <c r="G899" i="12"/>
  <c r="G907" i="12"/>
  <c r="G915" i="12"/>
  <c r="G923" i="12"/>
  <c r="G931" i="12"/>
  <c r="G939" i="12"/>
  <c r="G947" i="12"/>
  <c r="G955" i="12"/>
  <c r="G963" i="12"/>
  <c r="G971" i="12"/>
  <c r="G979" i="12"/>
  <c r="G987" i="12"/>
  <c r="G995" i="12"/>
  <c r="G1003" i="12"/>
  <c r="G1011" i="12"/>
  <c r="G1019" i="12"/>
  <c r="K1033" i="12"/>
  <c r="G1090" i="12"/>
  <c r="G1110" i="12"/>
  <c r="G1126" i="12"/>
  <c r="G1142" i="12"/>
  <c r="G1158" i="12"/>
  <c r="G1174" i="12"/>
  <c r="G1222" i="12"/>
  <c r="K1242" i="12"/>
  <c r="I1251" i="12"/>
  <c r="J1266" i="12"/>
  <c r="M1266" i="12" s="1"/>
  <c r="B1266" i="12" s="1"/>
  <c r="C1266" i="12" s="1"/>
  <c r="G1269" i="12"/>
  <c r="K1275" i="12"/>
  <c r="K1282" i="12"/>
  <c r="H1294" i="12"/>
  <c r="G1308" i="12"/>
  <c r="G1340" i="12"/>
  <c r="J1354" i="12"/>
  <c r="M1354" i="12" s="1"/>
  <c r="B1354" i="12" s="1"/>
  <c r="C1354" i="12" s="1"/>
  <c r="G1357" i="12"/>
  <c r="K1363" i="12"/>
  <c r="K1370" i="12"/>
  <c r="I1379" i="12"/>
  <c r="J1394" i="12"/>
  <c r="M1394" i="12" s="1"/>
  <c r="B1394" i="12" s="1"/>
  <c r="C1394" i="12" s="1"/>
  <c r="G1397" i="12"/>
  <c r="K1403" i="12"/>
  <c r="K1410" i="12"/>
  <c r="H1422" i="12"/>
  <c r="G1436" i="12"/>
  <c r="G1468" i="12"/>
  <c r="J1482" i="12"/>
  <c r="M1482" i="12" s="1"/>
  <c r="B1482" i="12" s="1"/>
  <c r="C1482" i="12" s="1"/>
  <c r="G1485" i="12"/>
  <c r="K1491" i="12"/>
  <c r="K1498" i="12"/>
  <c r="I1507" i="12"/>
  <c r="J1522" i="12"/>
  <c r="M1522" i="12" s="1"/>
  <c r="B1522" i="12" s="1"/>
  <c r="C1522" i="12" s="1"/>
  <c r="I1593" i="12"/>
  <c r="I1625" i="12"/>
  <c r="I1649" i="12"/>
  <c r="G1697" i="12"/>
  <c r="G1745" i="12"/>
  <c r="I1817" i="12"/>
  <c r="G1878" i="12"/>
  <c r="G1910" i="12"/>
  <c r="J1528" i="12"/>
  <c r="M1528" i="12" s="1"/>
  <c r="B1528" i="12" s="1"/>
  <c r="C1528" i="12" s="1"/>
  <c r="J1538" i="12"/>
  <c r="M1538" i="12" s="1"/>
  <c r="B1538" i="12" s="1"/>
  <c r="C1538" i="12" s="1"/>
  <c r="I1552" i="12"/>
  <c r="J1564" i="12"/>
  <c r="M1564" i="12" s="1"/>
  <c r="B1564" i="12" s="1"/>
  <c r="C1564" i="12" s="1"/>
  <c r="H1569" i="12"/>
  <c r="H1577" i="12"/>
  <c r="J1592" i="12"/>
  <c r="M1592" i="12" s="1"/>
  <c r="B1592" i="12" s="1"/>
  <c r="C1592" i="12" s="1"/>
  <c r="J1604" i="12"/>
  <c r="M1604" i="12" s="1"/>
  <c r="B1604" i="12" s="1"/>
  <c r="C1604" i="12" s="1"/>
  <c r="J1616" i="12"/>
  <c r="M1616" i="12" s="1"/>
  <c r="B1616" i="12" s="1"/>
  <c r="C1616" i="12" s="1"/>
  <c r="J1658" i="12"/>
  <c r="M1658" i="12" s="1"/>
  <c r="B1658" i="12" s="1"/>
  <c r="C1658" i="12" s="1"/>
  <c r="J1662" i="12"/>
  <c r="M1662" i="12" s="1"/>
  <c r="B1662" i="12" s="1"/>
  <c r="C1662" i="12" s="1"/>
  <c r="J1682" i="12"/>
  <c r="M1682" i="12" s="1"/>
  <c r="B1682" i="12" s="1"/>
  <c r="C1682" i="12" s="1"/>
  <c r="J1686" i="12"/>
  <c r="M1686" i="12" s="1"/>
  <c r="B1686" i="12" s="1"/>
  <c r="C1686" i="12" s="1"/>
  <c r="J1692" i="12"/>
  <c r="M1692" i="12" s="1"/>
  <c r="B1692" i="12" s="1"/>
  <c r="C1692" i="12" s="1"/>
  <c r="J1700" i="12"/>
  <c r="M1700" i="12" s="1"/>
  <c r="B1700" i="12" s="1"/>
  <c r="C1700" i="12" s="1"/>
  <c r="J1720" i="12"/>
  <c r="M1720" i="12" s="1"/>
  <c r="B1720" i="12" s="1"/>
  <c r="C1720" i="12" s="1"/>
  <c r="K1722" i="12"/>
  <c r="I1728" i="12"/>
  <c r="K1734" i="12"/>
  <c r="J1748" i="12"/>
  <c r="M1748" i="12" s="1"/>
  <c r="B1748" i="12" s="1"/>
  <c r="C1748" i="12" s="1"/>
  <c r="J1760" i="12"/>
  <c r="M1760" i="12" s="1"/>
  <c r="B1760" i="12" s="1"/>
  <c r="C1760" i="12" s="1"/>
  <c r="K1762" i="12"/>
  <c r="J1776" i="12"/>
  <c r="M1776" i="12" s="1"/>
  <c r="B1776" i="12" s="1"/>
  <c r="C1776" i="12" s="1"/>
  <c r="J1782" i="12"/>
  <c r="M1782" i="12" s="1"/>
  <c r="B1782" i="12" s="1"/>
  <c r="C1782" i="12" s="1"/>
  <c r="K1790" i="12"/>
  <c r="I82" i="12"/>
  <c r="I114" i="12"/>
  <c r="I146" i="12"/>
  <c r="I178" i="12"/>
  <c r="I210" i="12"/>
  <c r="G231" i="12"/>
  <c r="G247" i="12"/>
  <c r="G263" i="12"/>
  <c r="G279" i="12"/>
  <c r="G295" i="12"/>
  <c r="G311" i="12"/>
  <c r="G327" i="12"/>
  <c r="G346" i="12"/>
  <c r="G375" i="12"/>
  <c r="G399" i="12"/>
  <c r="G415" i="12"/>
  <c r="G490" i="12"/>
  <c r="G546" i="12"/>
  <c r="I591" i="12"/>
  <c r="J36" i="12"/>
  <c r="M36" i="12" s="1"/>
  <c r="B36" i="12" s="1"/>
  <c r="C36" i="12" s="1"/>
  <c r="I68" i="12"/>
  <c r="I100" i="12"/>
  <c r="I132" i="12"/>
  <c r="I164" i="12"/>
  <c r="I196" i="12"/>
  <c r="G225" i="12"/>
  <c r="G257" i="12"/>
  <c r="G289" i="12"/>
  <c r="G321" i="12"/>
  <c r="I340" i="12"/>
  <c r="G369" i="12"/>
  <c r="I404" i="12"/>
  <c r="I625" i="12"/>
  <c r="I102" i="12"/>
  <c r="I134" i="12"/>
  <c r="I166" i="12"/>
  <c r="I198" i="12"/>
  <c r="J222" i="12"/>
  <c r="M222" i="12" s="1"/>
  <c r="B222" i="12" s="1"/>
  <c r="C222" i="12" s="1"/>
  <c r="H243" i="12"/>
  <c r="H267" i="12"/>
  <c r="J286" i="12"/>
  <c r="M286" i="12" s="1"/>
  <c r="B286" i="12" s="1"/>
  <c r="C286" i="12" s="1"/>
  <c r="H307" i="12"/>
  <c r="H331" i="12"/>
  <c r="H347" i="12"/>
  <c r="K374" i="12"/>
  <c r="J430" i="12"/>
  <c r="M430" i="12" s="1"/>
  <c r="B430" i="12" s="1"/>
  <c r="C430" i="12" s="1"/>
  <c r="J558" i="12"/>
  <c r="M558" i="12" s="1"/>
  <c r="B558" i="12" s="1"/>
  <c r="C558" i="12" s="1"/>
  <c r="I619" i="12"/>
  <c r="J16" i="12"/>
  <c r="M16" i="12" s="1"/>
  <c r="B16" i="12" s="1"/>
  <c r="C16" i="12" s="1"/>
  <c r="J80" i="12"/>
  <c r="M80" i="12" s="1"/>
  <c r="B80" i="12" s="1"/>
  <c r="C80" i="12" s="1"/>
  <c r="J112" i="12"/>
  <c r="M112" i="12" s="1"/>
  <c r="B112" i="12" s="1"/>
  <c r="C112" i="12" s="1"/>
  <c r="J144" i="12"/>
  <c r="M144" i="12" s="1"/>
  <c r="B144" i="12" s="1"/>
  <c r="C144" i="12" s="1"/>
  <c r="J176" i="12"/>
  <c r="M176" i="12" s="1"/>
  <c r="B176" i="12" s="1"/>
  <c r="C176" i="12" s="1"/>
  <c r="J208" i="12"/>
  <c r="M208" i="12" s="1"/>
  <c r="B208" i="12" s="1"/>
  <c r="C208" i="12" s="1"/>
  <c r="K240" i="12"/>
  <c r="K272" i="12"/>
  <c r="K304" i="12"/>
  <c r="K336" i="12"/>
  <c r="G373" i="12"/>
  <c r="G397" i="12"/>
  <c r="G413" i="12"/>
  <c r="I464" i="12"/>
  <c r="I525" i="12"/>
  <c r="I581" i="12"/>
  <c r="I653" i="12"/>
  <c r="J78" i="12"/>
  <c r="M78" i="12" s="1"/>
  <c r="B78" i="12" s="1"/>
  <c r="C78" i="12" s="1"/>
  <c r="J10" i="12"/>
  <c r="M10" i="12" s="1"/>
  <c r="B10" i="12" s="1"/>
  <c r="C10" i="12" s="1"/>
  <c r="J26" i="12"/>
  <c r="M26" i="12" s="1"/>
  <c r="B26" i="12" s="1"/>
  <c r="C26" i="12" s="1"/>
  <c r="J42" i="12"/>
  <c r="M42" i="12" s="1"/>
  <c r="B42" i="12" s="1"/>
  <c r="C42" i="12" s="1"/>
  <c r="I56" i="12"/>
  <c r="I88" i="12"/>
  <c r="I120" i="12"/>
  <c r="I152" i="12"/>
  <c r="I184" i="12"/>
  <c r="G216" i="12"/>
  <c r="H230" i="12"/>
  <c r="H246" i="12"/>
  <c r="J260" i="12"/>
  <c r="M260" i="12" s="1"/>
  <c r="B260" i="12" s="1"/>
  <c r="C260" i="12" s="1"/>
  <c r="I269" i="12"/>
  <c r="I285" i="12"/>
  <c r="J301" i="12"/>
  <c r="M301" i="12" s="1"/>
  <c r="B301" i="12" s="1"/>
  <c r="C301" i="12" s="1"/>
  <c r="J317" i="12"/>
  <c r="M317" i="12" s="1"/>
  <c r="B317" i="12" s="1"/>
  <c r="C317" i="12" s="1"/>
  <c r="G328" i="12"/>
  <c r="H350" i="12"/>
  <c r="K359" i="12"/>
  <c r="J367" i="12"/>
  <c r="M367" i="12" s="1"/>
  <c r="B367" i="12" s="1"/>
  <c r="C367" i="12" s="1"/>
  <c r="I382" i="12"/>
  <c r="H390" i="12"/>
  <c r="I396" i="12"/>
  <c r="K413" i="12"/>
  <c r="K421" i="12"/>
  <c r="J429" i="12"/>
  <c r="M429" i="12" s="1"/>
  <c r="B429" i="12" s="1"/>
  <c r="C429" i="12" s="1"/>
  <c r="J431" i="12"/>
  <c r="M431" i="12" s="1"/>
  <c r="B431" i="12" s="1"/>
  <c r="C431" i="12" s="1"/>
  <c r="G449" i="12"/>
  <c r="K456" i="12"/>
  <c r="K485" i="12"/>
  <c r="G487" i="12"/>
  <c r="I512" i="12"/>
  <c r="H522" i="12"/>
  <c r="G528" i="12"/>
  <c r="I550" i="12"/>
  <c r="G558" i="12"/>
  <c r="J577" i="12"/>
  <c r="M577" i="12" s="1"/>
  <c r="B577" i="12" s="1"/>
  <c r="C577" i="12" s="1"/>
  <c r="H584" i="12"/>
  <c r="K587" i="12"/>
  <c r="G590" i="12"/>
  <c r="K621" i="12"/>
  <c r="K638" i="12"/>
  <c r="G655" i="12"/>
  <c r="G719" i="12"/>
  <c r="G783" i="12"/>
  <c r="K834" i="12"/>
  <c r="K866" i="12"/>
  <c r="K898" i="12"/>
  <c r="K930" i="12"/>
  <c r="K962" i="12"/>
  <c r="K994" i="12"/>
  <c r="K1026" i="12"/>
  <c r="K1058" i="12"/>
  <c r="K1090" i="12"/>
  <c r="J58" i="12"/>
  <c r="M58" i="12" s="1"/>
  <c r="B58" i="12" s="1"/>
  <c r="C58" i="12" s="1"/>
  <c r="J82" i="12"/>
  <c r="M82" i="12" s="1"/>
  <c r="B82" i="12" s="1"/>
  <c r="C82" i="12" s="1"/>
  <c r="J106" i="12"/>
  <c r="M106" i="12" s="1"/>
  <c r="B106" i="12" s="1"/>
  <c r="C106" i="12" s="1"/>
  <c r="J130" i="12"/>
  <c r="M130" i="12" s="1"/>
  <c r="B130" i="12" s="1"/>
  <c r="C130" i="12" s="1"/>
  <c r="G153" i="12"/>
  <c r="G169" i="12"/>
  <c r="J178" i="12"/>
  <c r="M178" i="12" s="1"/>
  <c r="B178" i="12" s="1"/>
  <c r="C178" i="12" s="1"/>
  <c r="G193" i="12"/>
  <c r="J210" i="12"/>
  <c r="M210" i="12" s="1"/>
  <c r="B210" i="12" s="1"/>
  <c r="C210" i="12" s="1"/>
  <c r="J223" i="12"/>
  <c r="M223" i="12" s="1"/>
  <c r="B223" i="12" s="1"/>
  <c r="C223" i="12" s="1"/>
  <c r="G234" i="12"/>
  <c r="I248" i="12"/>
  <c r="H256" i="12"/>
  <c r="K271" i="12"/>
  <c r="J287" i="12"/>
  <c r="M287" i="12" s="1"/>
  <c r="B287" i="12" s="1"/>
  <c r="C287" i="12" s="1"/>
  <c r="G298" i="12"/>
  <c r="I312" i="12"/>
  <c r="H320" i="12"/>
  <c r="K335" i="12"/>
  <c r="J342" i="12"/>
  <c r="M342" i="12" s="1"/>
  <c r="B342" i="12" s="1"/>
  <c r="C342" i="12" s="1"/>
  <c r="H370" i="12"/>
  <c r="J375" i="12"/>
  <c r="M375" i="12" s="1"/>
  <c r="B375" i="12" s="1"/>
  <c r="C375" i="12" s="1"/>
  <c r="J381" i="12"/>
  <c r="M381" i="12" s="1"/>
  <c r="B381" i="12" s="1"/>
  <c r="C381" i="12" s="1"/>
  <c r="K383" i="12"/>
  <c r="G402" i="12"/>
  <c r="G410" i="12"/>
  <c r="G422" i="12"/>
  <c r="I426" i="12"/>
  <c r="G434" i="12"/>
  <c r="K454" i="12"/>
  <c r="G462" i="12"/>
  <c r="G481" i="12"/>
  <c r="G488" i="12"/>
  <c r="J517" i="12"/>
  <c r="M517" i="12" s="1"/>
  <c r="B517" i="12" s="1"/>
  <c r="C517" i="12" s="1"/>
  <c r="J519" i="12"/>
  <c r="M519" i="12" s="1"/>
  <c r="B519" i="12" s="1"/>
  <c r="C519" i="12" s="1"/>
  <c r="K526" i="12"/>
  <c r="H554" i="12"/>
  <c r="K560" i="12"/>
  <c r="I582" i="12"/>
  <c r="K603" i="12"/>
  <c r="K622" i="12"/>
  <c r="K653" i="12"/>
  <c r="G721" i="12"/>
  <c r="G825" i="12"/>
  <c r="G841" i="12"/>
  <c r="G857" i="12"/>
  <c r="G873" i="12"/>
  <c r="G889" i="12"/>
  <c r="G905" i="12"/>
  <c r="G921" i="12"/>
  <c r="G937" i="12"/>
  <c r="G953" i="12"/>
  <c r="G969" i="12"/>
  <c r="G985" i="12"/>
  <c r="G1001" i="12"/>
  <c r="G1017" i="12"/>
  <c r="G1049" i="12"/>
  <c r="I1293" i="12"/>
  <c r="I1421" i="12"/>
  <c r="H11" i="12"/>
  <c r="J22" i="12"/>
  <c r="M22" i="12" s="1"/>
  <c r="B22" i="12" s="1"/>
  <c r="C22" i="12" s="1"/>
  <c r="J38" i="12"/>
  <c r="M38" i="12" s="1"/>
  <c r="B38" i="12" s="1"/>
  <c r="C38" i="12" s="1"/>
  <c r="I54" i="12"/>
  <c r="H222" i="12"/>
  <c r="H238" i="12"/>
  <c r="H254" i="12"/>
  <c r="H270" i="12"/>
  <c r="H286" i="12"/>
  <c r="H302" i="12"/>
  <c r="H318" i="12"/>
  <c r="H334" i="12"/>
  <c r="J349" i="12"/>
  <c r="M349" i="12" s="1"/>
  <c r="B349" i="12" s="1"/>
  <c r="C349" i="12" s="1"/>
  <c r="J364" i="12"/>
  <c r="M364" i="12" s="1"/>
  <c r="B364" i="12" s="1"/>
  <c r="C364" i="12" s="1"/>
  <c r="J389" i="12"/>
  <c r="M389" i="12" s="1"/>
  <c r="B389" i="12" s="1"/>
  <c r="C389" i="12" s="1"/>
  <c r="H392" i="12"/>
  <c r="J399" i="12"/>
  <c r="M399" i="12" s="1"/>
  <c r="B399" i="12" s="1"/>
  <c r="C399" i="12" s="1"/>
  <c r="H419" i="12"/>
  <c r="K430" i="12"/>
  <c r="J457" i="12"/>
  <c r="M457" i="12" s="1"/>
  <c r="B457" i="12" s="1"/>
  <c r="C457" i="12" s="1"/>
  <c r="H464" i="12"/>
  <c r="H486" i="12"/>
  <c r="K493" i="12"/>
  <c r="I504" i="12"/>
  <c r="I514" i="12"/>
  <c r="H523" i="12"/>
  <c r="J551" i="12"/>
  <c r="M551" i="12" s="1"/>
  <c r="B551" i="12" s="1"/>
  <c r="C551" i="12" s="1"/>
  <c r="K558" i="12"/>
  <c r="J585" i="12"/>
  <c r="M585" i="12" s="1"/>
  <c r="B585" i="12" s="1"/>
  <c r="C585" i="12" s="1"/>
  <c r="J589" i="12"/>
  <c r="M589" i="12" s="1"/>
  <c r="B589" i="12" s="1"/>
  <c r="C589" i="12" s="1"/>
  <c r="K591" i="12"/>
  <c r="G593" i="12"/>
  <c r="K619" i="12"/>
  <c r="G625" i="12"/>
  <c r="K654" i="12"/>
  <c r="K686" i="12"/>
  <c r="G734" i="12"/>
  <c r="G779" i="12"/>
  <c r="K814" i="12"/>
  <c r="K854" i="12"/>
  <c r="K886" i="12"/>
  <c r="K918" i="12"/>
  <c r="K950" i="12"/>
  <c r="K982" i="12"/>
  <c r="K1014" i="12"/>
  <c r="K1046" i="12"/>
  <c r="G1078" i="12"/>
  <c r="I1308" i="12"/>
  <c r="G53" i="12"/>
  <c r="G77" i="12"/>
  <c r="G109" i="12"/>
  <c r="G125" i="12"/>
  <c r="J134" i="12"/>
  <c r="M134" i="12" s="1"/>
  <c r="B134" i="12" s="1"/>
  <c r="C134" i="12" s="1"/>
  <c r="J158" i="12"/>
  <c r="M158" i="12" s="1"/>
  <c r="B158" i="12" s="1"/>
  <c r="C158" i="12" s="1"/>
  <c r="G173" i="12"/>
  <c r="J182" i="12"/>
  <c r="M182" i="12" s="1"/>
  <c r="B182" i="12" s="1"/>
  <c r="C182" i="12" s="1"/>
  <c r="J198" i="12"/>
  <c r="M198" i="12" s="1"/>
  <c r="B198" i="12" s="1"/>
  <c r="C198" i="12" s="1"/>
  <c r="H216" i="12"/>
  <c r="J247" i="12"/>
  <c r="M247" i="12" s="1"/>
  <c r="B247" i="12" s="1"/>
  <c r="C247" i="12" s="1"/>
  <c r="K263" i="12"/>
  <c r="H280" i="12"/>
  <c r="J311" i="12"/>
  <c r="M311" i="12" s="1"/>
  <c r="B311" i="12" s="1"/>
  <c r="C311" i="12" s="1"/>
  <c r="K327" i="12"/>
  <c r="K351" i="12"/>
  <c r="J369" i="12"/>
  <c r="M369" i="12" s="1"/>
  <c r="B369" i="12" s="1"/>
  <c r="C369" i="12" s="1"/>
  <c r="H382" i="12"/>
  <c r="J407" i="12"/>
  <c r="M407" i="12" s="1"/>
  <c r="B407" i="12" s="1"/>
  <c r="C407" i="12" s="1"/>
  <c r="J413" i="12"/>
  <c r="M413" i="12" s="1"/>
  <c r="B413" i="12" s="1"/>
  <c r="C413" i="12" s="1"/>
  <c r="H416" i="12"/>
  <c r="H427" i="12"/>
  <c r="K453" i="12"/>
  <c r="I462" i="12"/>
  <c r="G489" i="12"/>
  <c r="G496" i="12"/>
  <c r="H518" i="12"/>
  <c r="G525" i="12"/>
  <c r="J545" i="12"/>
  <c r="M545" i="12" s="1"/>
  <c r="B545" i="12" s="1"/>
  <c r="C545" i="12" s="1"/>
  <c r="H552" i="12"/>
  <c r="G570" i="12"/>
  <c r="J583" i="12"/>
  <c r="M583" i="12" s="1"/>
  <c r="B583" i="12" s="1"/>
  <c r="C583" i="12" s="1"/>
  <c r="G602" i="12"/>
  <c r="J607" i="12"/>
  <c r="M607" i="12" s="1"/>
  <c r="B607" i="12" s="1"/>
  <c r="C607" i="12" s="1"/>
  <c r="J623" i="12"/>
  <c r="M623" i="12" s="1"/>
  <c r="B623" i="12" s="1"/>
  <c r="C623" i="12" s="1"/>
  <c r="G648" i="12"/>
  <c r="J657" i="12"/>
  <c r="M657" i="12" s="1"/>
  <c r="B657" i="12" s="1"/>
  <c r="C657" i="12" s="1"/>
  <c r="G672" i="12"/>
  <c r="K696" i="12"/>
  <c r="G720" i="12"/>
  <c r="G749" i="12"/>
  <c r="K776" i="12"/>
  <c r="G800" i="12"/>
  <c r="K824" i="12"/>
  <c r="K840" i="12"/>
  <c r="K856" i="12"/>
  <c r="K872" i="12"/>
  <c r="K888" i="12"/>
  <c r="K904" i="12"/>
  <c r="K920" i="12"/>
  <c r="K936" i="12"/>
  <c r="K952" i="12"/>
  <c r="K968" i="12"/>
  <c r="K984" i="12"/>
  <c r="K1000" i="12"/>
  <c r="K1016" i="12"/>
  <c r="G1045" i="12"/>
  <c r="I618" i="12"/>
  <c r="I637" i="12"/>
  <c r="I641" i="12"/>
  <c r="I667" i="12"/>
  <c r="J671" i="12"/>
  <c r="M671" i="12" s="1"/>
  <c r="B671" i="12" s="1"/>
  <c r="C671" i="12" s="1"/>
  <c r="G680" i="12"/>
  <c r="J701" i="12"/>
  <c r="M701" i="12" s="1"/>
  <c r="B701" i="12" s="1"/>
  <c r="C701" i="12" s="1"/>
  <c r="I703" i="12"/>
  <c r="I714" i="12"/>
  <c r="J733" i="12"/>
  <c r="M733" i="12" s="1"/>
  <c r="B733" i="12" s="1"/>
  <c r="C733" i="12" s="1"/>
  <c r="I735" i="12"/>
  <c r="I746" i="12"/>
  <c r="J765" i="12"/>
  <c r="M765" i="12" s="1"/>
  <c r="B765" i="12" s="1"/>
  <c r="C765" i="12" s="1"/>
  <c r="I767" i="12"/>
  <c r="I778" i="12"/>
  <c r="J797" i="12"/>
  <c r="M797" i="12" s="1"/>
  <c r="B797" i="12" s="1"/>
  <c r="C797" i="12" s="1"/>
  <c r="I799" i="12"/>
  <c r="I810" i="12"/>
  <c r="I827" i="12"/>
  <c r="G834" i="12"/>
  <c r="J839" i="12"/>
  <c r="M839" i="12" s="1"/>
  <c r="B839" i="12" s="1"/>
  <c r="C839" i="12" s="1"/>
  <c r="I843" i="12"/>
  <c r="G850" i="12"/>
  <c r="J855" i="12"/>
  <c r="M855" i="12" s="1"/>
  <c r="B855" i="12" s="1"/>
  <c r="C855" i="12" s="1"/>
  <c r="I859" i="12"/>
  <c r="G866" i="12"/>
  <c r="J871" i="12"/>
  <c r="M871" i="12" s="1"/>
  <c r="B871" i="12" s="1"/>
  <c r="C871" i="12" s="1"/>
  <c r="I875" i="12"/>
  <c r="G882" i="12"/>
  <c r="J887" i="12"/>
  <c r="M887" i="12" s="1"/>
  <c r="B887" i="12" s="1"/>
  <c r="C887" i="12" s="1"/>
  <c r="I891" i="12"/>
  <c r="G898" i="12"/>
  <c r="J903" i="12"/>
  <c r="M903" i="12" s="1"/>
  <c r="B903" i="12" s="1"/>
  <c r="C903" i="12" s="1"/>
  <c r="I907" i="12"/>
  <c r="G914" i="12"/>
  <c r="J919" i="12"/>
  <c r="M919" i="12" s="1"/>
  <c r="B919" i="12" s="1"/>
  <c r="C919" i="12" s="1"/>
  <c r="I923" i="12"/>
  <c r="G930" i="12"/>
  <c r="J935" i="12"/>
  <c r="M935" i="12" s="1"/>
  <c r="B935" i="12" s="1"/>
  <c r="C935" i="12" s="1"/>
  <c r="I939" i="12"/>
  <c r="G946" i="12"/>
  <c r="J951" i="12"/>
  <c r="M951" i="12" s="1"/>
  <c r="B951" i="12" s="1"/>
  <c r="C951" i="12" s="1"/>
  <c r="I955" i="12"/>
  <c r="G962" i="12"/>
  <c r="J967" i="12"/>
  <c r="M967" i="12" s="1"/>
  <c r="B967" i="12" s="1"/>
  <c r="C967" i="12" s="1"/>
  <c r="I971" i="12"/>
  <c r="G978" i="12"/>
  <c r="J983" i="12"/>
  <c r="M983" i="12" s="1"/>
  <c r="B983" i="12" s="1"/>
  <c r="C983" i="12" s="1"/>
  <c r="I987" i="12"/>
  <c r="G994" i="12"/>
  <c r="J999" i="12"/>
  <c r="M999" i="12" s="1"/>
  <c r="B999" i="12" s="1"/>
  <c r="C999" i="12" s="1"/>
  <c r="I1003" i="12"/>
  <c r="G1010" i="12"/>
  <c r="J1015" i="12"/>
  <c r="M1015" i="12" s="1"/>
  <c r="B1015" i="12" s="1"/>
  <c r="C1015" i="12" s="1"/>
  <c r="I1019" i="12"/>
  <c r="G1026" i="12"/>
  <c r="J1031" i="12"/>
  <c r="M1031" i="12" s="1"/>
  <c r="B1031" i="12" s="1"/>
  <c r="C1031" i="12" s="1"/>
  <c r="I1035" i="12"/>
  <c r="G1042" i="12"/>
  <c r="J1047" i="12"/>
  <c r="M1047" i="12" s="1"/>
  <c r="B1047" i="12" s="1"/>
  <c r="C1047" i="12" s="1"/>
  <c r="I1051" i="12"/>
  <c r="G1058" i="12"/>
  <c r="J1063" i="12"/>
  <c r="M1063" i="12" s="1"/>
  <c r="B1063" i="12" s="1"/>
  <c r="C1063" i="12" s="1"/>
  <c r="I1067" i="12"/>
  <c r="I1075" i="12"/>
  <c r="I1083" i="12"/>
  <c r="I1097" i="12"/>
  <c r="I1247" i="12"/>
  <c r="H1262" i="12"/>
  <c r="G1296" i="12"/>
  <c r="G1297" i="12"/>
  <c r="H1313" i="12"/>
  <c r="J1320" i="12"/>
  <c r="M1320" i="12" s="1"/>
  <c r="B1320" i="12" s="1"/>
  <c r="C1320" i="12" s="1"/>
  <c r="I1321" i="12"/>
  <c r="G1336" i="12"/>
  <c r="G1337" i="12"/>
  <c r="I1383" i="12"/>
  <c r="K1402" i="12"/>
  <c r="J1425" i="12"/>
  <c r="M1425" i="12" s="1"/>
  <c r="B1425" i="12" s="1"/>
  <c r="C1425" i="12" s="1"/>
  <c r="J1440" i="12"/>
  <c r="M1440" i="12" s="1"/>
  <c r="B1440" i="12" s="1"/>
  <c r="C1440" i="12" s="1"/>
  <c r="I1441" i="12"/>
  <c r="H1449" i="12"/>
  <c r="G1453" i="12"/>
  <c r="J1465" i="12"/>
  <c r="M1465" i="12" s="1"/>
  <c r="B1465" i="12" s="1"/>
  <c r="C1465" i="12" s="1"/>
  <c r="I1503" i="12"/>
  <c r="K1595" i="12"/>
  <c r="G1624" i="12"/>
  <c r="G1659" i="12"/>
  <c r="K1707" i="12"/>
  <c r="G1800" i="12"/>
  <c r="H438" i="12"/>
  <c r="H466" i="12"/>
  <c r="K471" i="12"/>
  <c r="I477" i="12"/>
  <c r="J497" i="12"/>
  <c r="M497" i="12" s="1"/>
  <c r="B497" i="12" s="1"/>
  <c r="C497" i="12" s="1"/>
  <c r="H510" i="12"/>
  <c r="J535" i="12"/>
  <c r="M535" i="12" s="1"/>
  <c r="B535" i="12" s="1"/>
  <c r="C535" i="12" s="1"/>
  <c r="J541" i="12"/>
  <c r="M541" i="12" s="1"/>
  <c r="B541" i="12" s="1"/>
  <c r="C541" i="12" s="1"/>
  <c r="H544" i="12"/>
  <c r="I572" i="12"/>
  <c r="K609" i="12"/>
  <c r="I613" i="12"/>
  <c r="I617" i="12"/>
  <c r="K635" i="12"/>
  <c r="J643" i="12"/>
  <c r="M643" i="12" s="1"/>
  <c r="B643" i="12" s="1"/>
  <c r="C643" i="12" s="1"/>
  <c r="J647" i="12"/>
  <c r="M647" i="12" s="1"/>
  <c r="B647" i="12" s="1"/>
  <c r="C647" i="12" s="1"/>
  <c r="G654" i="12"/>
  <c r="K669" i="12"/>
  <c r="J675" i="12"/>
  <c r="M675" i="12" s="1"/>
  <c r="B675" i="12" s="1"/>
  <c r="C675" i="12" s="1"/>
  <c r="J679" i="12"/>
  <c r="M679" i="12" s="1"/>
  <c r="B679" i="12" s="1"/>
  <c r="C679" i="12" s="1"/>
  <c r="G686" i="12"/>
  <c r="K702" i="12"/>
  <c r="I707" i="12"/>
  <c r="I711" i="12"/>
  <c r="I722" i="12"/>
  <c r="K734" i="12"/>
  <c r="I739" i="12"/>
  <c r="I743" i="12"/>
  <c r="I754" i="12"/>
  <c r="K766" i="12"/>
  <c r="I771" i="12"/>
  <c r="I775" i="12"/>
  <c r="I786" i="12"/>
  <c r="K798" i="12"/>
  <c r="I803" i="12"/>
  <c r="I807" i="12"/>
  <c r="I818" i="12"/>
  <c r="K835" i="12"/>
  <c r="K851" i="12"/>
  <c r="K867" i="12"/>
  <c r="K883" i="12"/>
  <c r="K899" i="12"/>
  <c r="K915" i="12"/>
  <c r="K931" i="12"/>
  <c r="K947" i="12"/>
  <c r="K963" i="12"/>
  <c r="K979" i="12"/>
  <c r="K995" i="12"/>
  <c r="K1011" i="12"/>
  <c r="K1027" i="12"/>
  <c r="K1043" i="12"/>
  <c r="G1182" i="12"/>
  <c r="G1240" i="12"/>
  <c r="K1244" i="12"/>
  <c r="G1280" i="12"/>
  <c r="K1290" i="12"/>
  <c r="K1293" i="12"/>
  <c r="I1299" i="12"/>
  <c r="K1307" i="12"/>
  <c r="H1323" i="12"/>
  <c r="K1330" i="12"/>
  <c r="K1333" i="12"/>
  <c r="I1339" i="12"/>
  <c r="K1347" i="12"/>
  <c r="G1368" i="12"/>
  <c r="K1372" i="12"/>
  <c r="G1408" i="12"/>
  <c r="K1418" i="12"/>
  <c r="K1421" i="12"/>
  <c r="I1427" i="12"/>
  <c r="K1435" i="12"/>
  <c r="H1451" i="12"/>
  <c r="K1458" i="12"/>
  <c r="K1461" i="12"/>
  <c r="I1467" i="12"/>
  <c r="K1475" i="12"/>
  <c r="G1496" i="12"/>
  <c r="K1500" i="12"/>
  <c r="G1610" i="12"/>
  <c r="G1634" i="12"/>
  <c r="K1669" i="12"/>
  <c r="I1725" i="12"/>
  <c r="G1786" i="12"/>
  <c r="I683" i="12"/>
  <c r="I687" i="12"/>
  <c r="J715" i="12"/>
  <c r="M715" i="12" s="1"/>
  <c r="B715" i="12" s="1"/>
  <c r="C715" i="12" s="1"/>
  <c r="J719" i="12"/>
  <c r="M719" i="12" s="1"/>
  <c r="B719" i="12" s="1"/>
  <c r="C719" i="12" s="1"/>
  <c r="I730" i="12"/>
  <c r="J749" i="12"/>
  <c r="M749" i="12" s="1"/>
  <c r="B749" i="12" s="1"/>
  <c r="C749" i="12" s="1"/>
  <c r="J753" i="12"/>
  <c r="M753" i="12" s="1"/>
  <c r="B753" i="12" s="1"/>
  <c r="C753" i="12" s="1"/>
  <c r="J779" i="12"/>
  <c r="M779" i="12" s="1"/>
  <c r="B779" i="12" s="1"/>
  <c r="C779" i="12" s="1"/>
  <c r="J783" i="12"/>
  <c r="M783" i="12" s="1"/>
  <c r="B783" i="12" s="1"/>
  <c r="C783" i="12" s="1"/>
  <c r="I794" i="12"/>
  <c r="J813" i="12"/>
  <c r="M813" i="12" s="1"/>
  <c r="B813" i="12" s="1"/>
  <c r="C813" i="12" s="1"/>
  <c r="J817" i="12"/>
  <c r="M817" i="12" s="1"/>
  <c r="B817" i="12" s="1"/>
  <c r="C817" i="12" s="1"/>
  <c r="J829" i="12"/>
  <c r="M829" i="12" s="1"/>
  <c r="B829" i="12" s="1"/>
  <c r="C829" i="12" s="1"/>
  <c r="J837" i="12"/>
  <c r="M837" i="12" s="1"/>
  <c r="B837" i="12" s="1"/>
  <c r="C837" i="12" s="1"/>
  <c r="J845" i="12"/>
  <c r="M845" i="12" s="1"/>
  <c r="B845" i="12" s="1"/>
  <c r="C845" i="12" s="1"/>
  <c r="J853" i="12"/>
  <c r="M853" i="12" s="1"/>
  <c r="B853" i="12" s="1"/>
  <c r="C853" i="12" s="1"/>
  <c r="J861" i="12"/>
  <c r="M861" i="12" s="1"/>
  <c r="B861" i="12" s="1"/>
  <c r="C861" i="12" s="1"/>
  <c r="J869" i="12"/>
  <c r="M869" i="12" s="1"/>
  <c r="B869" i="12" s="1"/>
  <c r="C869" i="12" s="1"/>
  <c r="J877" i="12"/>
  <c r="M877" i="12" s="1"/>
  <c r="B877" i="12" s="1"/>
  <c r="C877" i="12" s="1"/>
  <c r="J885" i="12"/>
  <c r="M885" i="12" s="1"/>
  <c r="B885" i="12" s="1"/>
  <c r="C885" i="12" s="1"/>
  <c r="J893" i="12"/>
  <c r="M893" i="12" s="1"/>
  <c r="B893" i="12" s="1"/>
  <c r="C893" i="12" s="1"/>
  <c r="J901" i="12"/>
  <c r="M901" i="12" s="1"/>
  <c r="B901" i="12" s="1"/>
  <c r="C901" i="12" s="1"/>
  <c r="J909" i="12"/>
  <c r="M909" i="12" s="1"/>
  <c r="B909" i="12" s="1"/>
  <c r="C909" i="12" s="1"/>
  <c r="J917" i="12"/>
  <c r="M917" i="12" s="1"/>
  <c r="B917" i="12" s="1"/>
  <c r="C917" i="12" s="1"/>
  <c r="J925" i="12"/>
  <c r="M925" i="12" s="1"/>
  <c r="B925" i="12" s="1"/>
  <c r="C925" i="12" s="1"/>
  <c r="J933" i="12"/>
  <c r="M933" i="12" s="1"/>
  <c r="B933" i="12" s="1"/>
  <c r="C933" i="12" s="1"/>
  <c r="J941" i="12"/>
  <c r="M941" i="12" s="1"/>
  <c r="B941" i="12" s="1"/>
  <c r="C941" i="12" s="1"/>
  <c r="J949" i="12"/>
  <c r="M949" i="12" s="1"/>
  <c r="B949" i="12" s="1"/>
  <c r="C949" i="12" s="1"/>
  <c r="J957" i="12"/>
  <c r="M957" i="12" s="1"/>
  <c r="B957" i="12" s="1"/>
  <c r="C957" i="12" s="1"/>
  <c r="J965" i="12"/>
  <c r="M965" i="12" s="1"/>
  <c r="B965" i="12" s="1"/>
  <c r="C965" i="12" s="1"/>
  <c r="J973" i="12"/>
  <c r="M973" i="12" s="1"/>
  <c r="B973" i="12" s="1"/>
  <c r="C973" i="12" s="1"/>
  <c r="J981" i="12"/>
  <c r="M981" i="12" s="1"/>
  <c r="B981" i="12" s="1"/>
  <c r="C981" i="12" s="1"/>
  <c r="J989" i="12"/>
  <c r="M989" i="12" s="1"/>
  <c r="B989" i="12" s="1"/>
  <c r="C989" i="12" s="1"/>
  <c r="J997" i="12"/>
  <c r="M997" i="12" s="1"/>
  <c r="B997" i="12" s="1"/>
  <c r="C997" i="12" s="1"/>
  <c r="J1005" i="12"/>
  <c r="M1005" i="12" s="1"/>
  <c r="B1005" i="12" s="1"/>
  <c r="C1005" i="12" s="1"/>
  <c r="J1013" i="12"/>
  <c r="M1013" i="12" s="1"/>
  <c r="B1013" i="12" s="1"/>
  <c r="C1013" i="12" s="1"/>
  <c r="J1021" i="12"/>
  <c r="M1021" i="12" s="1"/>
  <c r="B1021" i="12" s="1"/>
  <c r="C1021" i="12" s="1"/>
  <c r="J1029" i="12"/>
  <c r="M1029" i="12" s="1"/>
  <c r="B1029" i="12" s="1"/>
  <c r="C1029" i="12" s="1"/>
  <c r="J1037" i="12"/>
  <c r="M1037" i="12" s="1"/>
  <c r="B1037" i="12" s="1"/>
  <c r="C1037" i="12" s="1"/>
  <c r="J1045" i="12"/>
  <c r="M1045" i="12" s="1"/>
  <c r="B1045" i="12" s="1"/>
  <c r="C1045" i="12" s="1"/>
  <c r="J1053" i="12"/>
  <c r="M1053" i="12" s="1"/>
  <c r="B1053" i="12" s="1"/>
  <c r="C1053" i="12" s="1"/>
  <c r="J1061" i="12"/>
  <c r="M1061" i="12" s="1"/>
  <c r="B1061" i="12" s="1"/>
  <c r="C1061" i="12" s="1"/>
  <c r="J1069" i="12"/>
  <c r="M1069" i="12" s="1"/>
  <c r="B1069" i="12" s="1"/>
  <c r="C1069" i="12" s="1"/>
  <c r="J1077" i="12"/>
  <c r="M1077" i="12" s="1"/>
  <c r="B1077" i="12" s="1"/>
  <c r="C1077" i="12" s="1"/>
  <c r="J1085" i="12"/>
  <c r="M1085" i="12" s="1"/>
  <c r="B1085" i="12" s="1"/>
  <c r="C1085" i="12" s="1"/>
  <c r="G1186" i="12"/>
  <c r="K1245" i="12"/>
  <c r="J1249" i="12"/>
  <c r="M1249" i="12" s="1"/>
  <c r="B1249" i="12" s="1"/>
  <c r="C1249" i="12" s="1"/>
  <c r="G1256" i="12"/>
  <c r="G1257" i="12"/>
  <c r="H1273" i="12"/>
  <c r="K1298" i="12"/>
  <c r="K1322" i="12"/>
  <c r="J1360" i="12"/>
  <c r="M1360" i="12" s="1"/>
  <c r="B1360" i="12" s="1"/>
  <c r="C1360" i="12" s="1"/>
  <c r="I1361" i="12"/>
  <c r="G1376" i="12"/>
  <c r="G1377" i="12"/>
  <c r="J1385" i="12"/>
  <c r="M1385" i="12" s="1"/>
  <c r="B1385" i="12" s="1"/>
  <c r="C1385" i="12" s="1"/>
  <c r="J1400" i="12"/>
  <c r="M1400" i="12" s="1"/>
  <c r="B1400" i="12" s="1"/>
  <c r="C1400" i="12" s="1"/>
  <c r="I1401" i="12"/>
  <c r="K1442" i="12"/>
  <c r="I1463" i="12"/>
  <c r="H1489" i="12"/>
  <c r="G1493" i="12"/>
  <c r="J1505" i="12"/>
  <c r="M1505" i="12" s="1"/>
  <c r="B1505" i="12" s="1"/>
  <c r="C1505" i="12" s="1"/>
  <c r="G1512" i="12"/>
  <c r="G1513" i="12"/>
  <c r="I1559" i="12"/>
  <c r="G1612" i="12"/>
  <c r="G1703" i="12"/>
  <c r="I1756" i="12"/>
  <c r="H434" i="12"/>
  <c r="K439" i="12"/>
  <c r="I445" i="12"/>
  <c r="J465" i="12"/>
  <c r="M465" i="12" s="1"/>
  <c r="B465" i="12" s="1"/>
  <c r="C465" i="12" s="1"/>
  <c r="I472" i="12"/>
  <c r="H478" i="12"/>
  <c r="I501" i="12"/>
  <c r="H506" i="12"/>
  <c r="K511" i="12"/>
  <c r="H534" i="12"/>
  <c r="I540" i="12"/>
  <c r="J565" i="12"/>
  <c r="M565" i="12" s="1"/>
  <c r="B565" i="12" s="1"/>
  <c r="C565" i="12" s="1"/>
  <c r="H568" i="12"/>
  <c r="J575" i="12"/>
  <c r="M575" i="12" s="1"/>
  <c r="B575" i="12" s="1"/>
  <c r="C575" i="12" s="1"/>
  <c r="I595" i="12"/>
  <c r="I599" i="12"/>
  <c r="I610" i="12"/>
  <c r="J629" i="12"/>
  <c r="M629" i="12" s="1"/>
  <c r="B629" i="12" s="1"/>
  <c r="C629" i="12" s="1"/>
  <c r="J633" i="12"/>
  <c r="M633" i="12" s="1"/>
  <c r="B633" i="12" s="1"/>
  <c r="C633" i="12" s="1"/>
  <c r="G639" i="12"/>
  <c r="G650" i="12"/>
  <c r="I661" i="12"/>
  <c r="I665" i="12"/>
  <c r="G673" i="12"/>
  <c r="K683" i="12"/>
  <c r="J691" i="12"/>
  <c r="M691" i="12" s="1"/>
  <c r="B691" i="12" s="1"/>
  <c r="C691" i="12" s="1"/>
  <c r="J695" i="12"/>
  <c r="M695" i="12" s="1"/>
  <c r="B695" i="12" s="1"/>
  <c r="C695" i="12" s="1"/>
  <c r="G699" i="12"/>
  <c r="I706" i="12"/>
  <c r="K717" i="12"/>
  <c r="I723" i="12"/>
  <c r="I727" i="12"/>
  <c r="G733" i="12"/>
  <c r="G740" i="12"/>
  <c r="K751" i="12"/>
  <c r="J757" i="12"/>
  <c r="M757" i="12" s="1"/>
  <c r="B757" i="12" s="1"/>
  <c r="C757" i="12" s="1"/>
  <c r="J761" i="12"/>
  <c r="M761" i="12" s="1"/>
  <c r="B761" i="12" s="1"/>
  <c r="C761" i="12" s="1"/>
  <c r="G767" i="12"/>
  <c r="G778" i="12"/>
  <c r="K785" i="12"/>
  <c r="I789" i="12"/>
  <c r="I793" i="12"/>
  <c r="G801" i="12"/>
  <c r="K811" i="12"/>
  <c r="J819" i="12"/>
  <c r="M819" i="12" s="1"/>
  <c r="B819" i="12" s="1"/>
  <c r="C819" i="12" s="1"/>
  <c r="J823" i="12"/>
  <c r="M823" i="12" s="1"/>
  <c r="B823" i="12" s="1"/>
  <c r="C823" i="12" s="1"/>
  <c r="K829" i="12"/>
  <c r="K837" i="12"/>
  <c r="K845" i="12"/>
  <c r="K853" i="12"/>
  <c r="K861" i="12"/>
  <c r="K869" i="12"/>
  <c r="K877" i="12"/>
  <c r="K885" i="12"/>
  <c r="K893" i="12"/>
  <c r="K901" i="12"/>
  <c r="K909" i="12"/>
  <c r="K917" i="12"/>
  <c r="K925" i="12"/>
  <c r="K933" i="12"/>
  <c r="K941" i="12"/>
  <c r="K949" i="12"/>
  <c r="K957" i="12"/>
  <c r="K965" i="12"/>
  <c r="K973" i="12"/>
  <c r="K981" i="12"/>
  <c r="K989" i="12"/>
  <c r="K997" i="12"/>
  <c r="K1005" i="12"/>
  <c r="K1013" i="12"/>
  <c r="K1021" i="12"/>
  <c r="K1037" i="12"/>
  <c r="G1098" i="12"/>
  <c r="G1114" i="12"/>
  <c r="G1130" i="12"/>
  <c r="G1146" i="12"/>
  <c r="G1162" i="12"/>
  <c r="G1178" i="12"/>
  <c r="G1238" i="12"/>
  <c r="K1243" i="12"/>
  <c r="H1259" i="12"/>
  <c r="K1266" i="12"/>
  <c r="K1269" i="12"/>
  <c r="I1275" i="12"/>
  <c r="K1283" i="12"/>
  <c r="G1304" i="12"/>
  <c r="K1308" i="12"/>
  <c r="G1344" i="12"/>
  <c r="K1354" i="12"/>
  <c r="K1357" i="12"/>
  <c r="I1363" i="12"/>
  <c r="K1371" i="12"/>
  <c r="H1387" i="12"/>
  <c r="K1394" i="12"/>
  <c r="K1397" i="12"/>
  <c r="I1403" i="12"/>
  <c r="K1411" i="12"/>
  <c r="G1432" i="12"/>
  <c r="K1436" i="12"/>
  <c r="G1472" i="12"/>
  <c r="K1482" i="12"/>
  <c r="K1485" i="12"/>
  <c r="I1491" i="12"/>
  <c r="K1499" i="12"/>
  <c r="H1515" i="12"/>
  <c r="K1522" i="12"/>
  <c r="G1609" i="12"/>
  <c r="G1633" i="12"/>
  <c r="I1665" i="12"/>
  <c r="I1713" i="12"/>
  <c r="I1753" i="12"/>
  <c r="G1854" i="12"/>
  <c r="G1886" i="12"/>
  <c r="G1918" i="12"/>
  <c r="I1528" i="12"/>
  <c r="J1546" i="12"/>
  <c r="M1546" i="12" s="1"/>
  <c r="B1546" i="12" s="1"/>
  <c r="C1546" i="12" s="1"/>
  <c r="H1553" i="12"/>
  <c r="I1564" i="12"/>
  <c r="H1571" i="12"/>
  <c r="H1579" i="12"/>
  <c r="I1592" i="12"/>
  <c r="I1604" i="12"/>
  <c r="I1616" i="12"/>
  <c r="I1658" i="12"/>
  <c r="I1662" i="12"/>
  <c r="I1682" i="12"/>
  <c r="I1686" i="12"/>
  <c r="G1692" i="12"/>
  <c r="K1700" i="12"/>
  <c r="G1720" i="12"/>
  <c r="I1722" i="12"/>
  <c r="G1731" i="12"/>
  <c r="J1736" i="12"/>
  <c r="M1736" i="12" s="1"/>
  <c r="B1736" i="12" s="1"/>
  <c r="C1736" i="12" s="1"/>
  <c r="K1748" i="12"/>
  <c r="G1760" i="12"/>
  <c r="I1762" i="12"/>
  <c r="K1776" i="12"/>
  <c r="G1782" i="12"/>
  <c r="I1790" i="12"/>
  <c r="J1808" i="12"/>
  <c r="M1808" i="12" s="1"/>
  <c r="B1808" i="12" s="1"/>
  <c r="C1808" i="12" s="1"/>
  <c r="K1810" i="12"/>
  <c r="I1816" i="12"/>
  <c r="K1822" i="12"/>
  <c r="I1828" i="12"/>
  <c r="J1836" i="12"/>
  <c r="M1836" i="12" s="1"/>
  <c r="B1836" i="12" s="1"/>
  <c r="C1836" i="12" s="1"/>
  <c r="K1840" i="12"/>
  <c r="K1850" i="12"/>
  <c r="G1863" i="12"/>
  <c r="J1876" i="12"/>
  <c r="M1876" i="12" s="1"/>
  <c r="B1876" i="12" s="1"/>
  <c r="C1876" i="12" s="1"/>
  <c r="K1884" i="12"/>
  <c r="I1892" i="12"/>
  <c r="J1908" i="12"/>
  <c r="M1908" i="12" s="1"/>
  <c r="B1908" i="12" s="1"/>
  <c r="C1908" i="12" s="1"/>
  <c r="K1916" i="12"/>
  <c r="I1924" i="12"/>
  <c r="G1150" i="12"/>
  <c r="H1251" i="12"/>
  <c r="I1279" i="12"/>
  <c r="G1328" i="12"/>
  <c r="K1355" i="12"/>
  <c r="I1367" i="12"/>
  <c r="K1387" i="12"/>
  <c r="J1397" i="12"/>
  <c r="M1397" i="12" s="1"/>
  <c r="B1397" i="12" s="1"/>
  <c r="C1397" i="12" s="1"/>
  <c r="G1416" i="12"/>
  <c r="G1456" i="12"/>
  <c r="K1483" i="12"/>
  <c r="I1495" i="12"/>
  <c r="K1515" i="12"/>
  <c r="G1614" i="12"/>
  <c r="I1673" i="12"/>
  <c r="I1777" i="12"/>
  <c r="G1894" i="12"/>
  <c r="H1529" i="12"/>
  <c r="H1555" i="12"/>
  <c r="J1576" i="12"/>
  <c r="M1576" i="12" s="1"/>
  <c r="B1576" i="12" s="1"/>
  <c r="C1576" i="12" s="1"/>
  <c r="J1602" i="12"/>
  <c r="M1602" i="12" s="1"/>
  <c r="B1602" i="12" s="1"/>
  <c r="C1602" i="12" s="1"/>
  <c r="J1640" i="12"/>
  <c r="M1640" i="12" s="1"/>
  <c r="B1640" i="12" s="1"/>
  <c r="C1640" i="12" s="1"/>
  <c r="J1664" i="12"/>
  <c r="M1664" i="12" s="1"/>
  <c r="B1664" i="12" s="1"/>
  <c r="C1664" i="12" s="1"/>
  <c r="J1688" i="12"/>
  <c r="M1688" i="12" s="1"/>
  <c r="B1688" i="12" s="1"/>
  <c r="C1688" i="12" s="1"/>
  <c r="I1700" i="12"/>
  <c r="J1728" i="12"/>
  <c r="M1728" i="12" s="1"/>
  <c r="B1728" i="12" s="1"/>
  <c r="C1728" i="12" s="1"/>
  <c r="I1736" i="12"/>
  <c r="K1760" i="12"/>
  <c r="I1776" i="12"/>
  <c r="J1794" i="12"/>
  <c r="M1794" i="12" s="1"/>
  <c r="B1794" i="12" s="1"/>
  <c r="C1794" i="12" s="1"/>
  <c r="K1808" i="12"/>
  <c r="K1816" i="12"/>
  <c r="I1825" i="12"/>
  <c r="G1834" i="12"/>
  <c r="J1840" i="12"/>
  <c r="M1840" i="12" s="1"/>
  <c r="B1840" i="12" s="1"/>
  <c r="C1840" i="12" s="1"/>
  <c r="I1850" i="12"/>
  <c r="K1868" i="12"/>
  <c r="J1884" i="12"/>
  <c r="M1884" i="12" s="1"/>
  <c r="B1884" i="12" s="1"/>
  <c r="C1884" i="12" s="1"/>
  <c r="J1900" i="12"/>
  <c r="M1900" i="12" s="1"/>
  <c r="B1900" i="12" s="1"/>
  <c r="C1900" i="12" s="1"/>
  <c r="I1908" i="12"/>
  <c r="K1924" i="12"/>
  <c r="I2187" i="12"/>
  <c r="I2199" i="12"/>
  <c r="J2225" i="12"/>
  <c r="M2225" i="12" s="1"/>
  <c r="B2225" i="12" s="1"/>
  <c r="C2225" i="12" s="1"/>
  <c r="I2251" i="12"/>
  <c r="I2263" i="12"/>
  <c r="I2313" i="12"/>
  <c r="K2519" i="12"/>
  <c r="K2535" i="12"/>
  <c r="K2551" i="12"/>
  <c r="J2631" i="12"/>
  <c r="M2631" i="12" s="1"/>
  <c r="B2631" i="12" s="1"/>
  <c r="C2631" i="12" s="1"/>
  <c r="J2663" i="12"/>
  <c r="M2663" i="12" s="1"/>
  <c r="B2663" i="12" s="1"/>
  <c r="C2663" i="12" s="1"/>
  <c r="J2695" i="12"/>
  <c r="M2695" i="12" s="1"/>
  <c r="B2695" i="12" s="1"/>
  <c r="C2695" i="12" s="1"/>
  <c r="J2727" i="12"/>
  <c r="M2727" i="12" s="1"/>
  <c r="B2727" i="12" s="1"/>
  <c r="C2727" i="12" s="1"/>
  <c r="J2759" i="12"/>
  <c r="M2759" i="12" s="1"/>
  <c r="B2759" i="12" s="1"/>
  <c r="C2759" i="12" s="1"/>
  <c r="J2791" i="12"/>
  <c r="M2791" i="12" s="1"/>
  <c r="B2791" i="12" s="1"/>
  <c r="C2791" i="12" s="1"/>
  <c r="J2823" i="12"/>
  <c r="M2823" i="12" s="1"/>
  <c r="B2823" i="12" s="1"/>
  <c r="C2823" i="12" s="1"/>
  <c r="J2855" i="12"/>
  <c r="M2855" i="12" s="1"/>
  <c r="B2855" i="12" s="1"/>
  <c r="C2855" i="12" s="1"/>
  <c r="K2887" i="12"/>
  <c r="K2935" i="12"/>
  <c r="K2967" i="12"/>
  <c r="J1087" i="12"/>
  <c r="M1087" i="12" s="1"/>
  <c r="B1087" i="12" s="1"/>
  <c r="C1087" i="12" s="1"/>
  <c r="J1095" i="12"/>
  <c r="M1095" i="12" s="1"/>
  <c r="B1095" i="12" s="1"/>
  <c r="C1095" i="12" s="1"/>
  <c r="J1103" i="12"/>
  <c r="M1103" i="12" s="1"/>
  <c r="B1103" i="12" s="1"/>
  <c r="C1103" i="12" s="1"/>
  <c r="J1111" i="12"/>
  <c r="M1111" i="12" s="1"/>
  <c r="B1111" i="12" s="1"/>
  <c r="C1111" i="12" s="1"/>
  <c r="J1119" i="12"/>
  <c r="M1119" i="12" s="1"/>
  <c r="B1119" i="12" s="1"/>
  <c r="C1119" i="12" s="1"/>
  <c r="J1127" i="12"/>
  <c r="M1127" i="12" s="1"/>
  <c r="B1127" i="12" s="1"/>
  <c r="C1127" i="12" s="1"/>
  <c r="J1135" i="12"/>
  <c r="M1135" i="12" s="1"/>
  <c r="B1135" i="12" s="1"/>
  <c r="C1135" i="12" s="1"/>
  <c r="J1143" i="12"/>
  <c r="M1143" i="12" s="1"/>
  <c r="B1143" i="12" s="1"/>
  <c r="C1143" i="12" s="1"/>
  <c r="J1151" i="12"/>
  <c r="M1151" i="12" s="1"/>
  <c r="B1151" i="12" s="1"/>
  <c r="C1151" i="12" s="1"/>
  <c r="J1159" i="12"/>
  <c r="M1159" i="12" s="1"/>
  <c r="B1159" i="12" s="1"/>
  <c r="C1159" i="12" s="1"/>
  <c r="J1167" i="12"/>
  <c r="M1167" i="12" s="1"/>
  <c r="B1167" i="12" s="1"/>
  <c r="C1167" i="12" s="1"/>
  <c r="J1175" i="12"/>
  <c r="M1175" i="12" s="1"/>
  <c r="B1175" i="12" s="1"/>
  <c r="C1175" i="12" s="1"/>
  <c r="J1183" i="12"/>
  <c r="M1183" i="12" s="1"/>
  <c r="B1183" i="12" s="1"/>
  <c r="C1183" i="12" s="1"/>
  <c r="J1191" i="12"/>
  <c r="M1191" i="12" s="1"/>
  <c r="B1191" i="12" s="1"/>
  <c r="C1191" i="12" s="1"/>
  <c r="J1199" i="12"/>
  <c r="M1199" i="12" s="1"/>
  <c r="B1199" i="12" s="1"/>
  <c r="C1199" i="12" s="1"/>
  <c r="J1207" i="12"/>
  <c r="M1207" i="12" s="1"/>
  <c r="B1207" i="12" s="1"/>
  <c r="C1207" i="12" s="1"/>
  <c r="J1215" i="12"/>
  <c r="M1215" i="12" s="1"/>
  <c r="B1215" i="12" s="1"/>
  <c r="C1215" i="12" s="1"/>
  <c r="J1223" i="12"/>
  <c r="M1223" i="12" s="1"/>
  <c r="B1223" i="12" s="1"/>
  <c r="C1223" i="12" s="1"/>
  <c r="J1231" i="12"/>
  <c r="M1231" i="12" s="1"/>
  <c r="B1231" i="12" s="1"/>
  <c r="C1231" i="12" s="1"/>
  <c r="J1268" i="12"/>
  <c r="M1268" i="12" s="1"/>
  <c r="B1268" i="12" s="1"/>
  <c r="C1268" i="12" s="1"/>
  <c r="I1284" i="12"/>
  <c r="J1332" i="12"/>
  <c r="M1332" i="12" s="1"/>
  <c r="B1332" i="12" s="1"/>
  <c r="C1332" i="12" s="1"/>
  <c r="I1348" i="12"/>
  <c r="J1396" i="12"/>
  <c r="M1396" i="12" s="1"/>
  <c r="B1396" i="12" s="1"/>
  <c r="C1396" i="12" s="1"/>
  <c r="I1412" i="12"/>
  <c r="J1460" i="12"/>
  <c r="M1460" i="12" s="1"/>
  <c r="B1460" i="12" s="1"/>
  <c r="C1460" i="12" s="1"/>
  <c r="I1476" i="12"/>
  <c r="J1524" i="12"/>
  <c r="M1524" i="12" s="1"/>
  <c r="B1524" i="12" s="1"/>
  <c r="C1524" i="12" s="1"/>
  <c r="H1533" i="12"/>
  <c r="J1548" i="12"/>
  <c r="M1548" i="12" s="1"/>
  <c r="B1548" i="12" s="1"/>
  <c r="C1548" i="12" s="1"/>
  <c r="K1564" i="12"/>
  <c r="I1588" i="12"/>
  <c r="K1602" i="12"/>
  <c r="I1608" i="12"/>
  <c r="I1626" i="12"/>
  <c r="I1630" i="12"/>
  <c r="G1645" i="12"/>
  <c r="I1652" i="12"/>
  <c r="K1660" i="12"/>
  <c r="J1674" i="12"/>
  <c r="M1674" i="12" s="1"/>
  <c r="B1674" i="12" s="1"/>
  <c r="C1674" i="12" s="1"/>
  <c r="J1678" i="12"/>
  <c r="M1678" i="12" s="1"/>
  <c r="B1678" i="12" s="1"/>
  <c r="C1678" i="12" s="1"/>
  <c r="K1686" i="12"/>
  <c r="K1696" i="12"/>
  <c r="J1710" i="12"/>
  <c r="M1710" i="12" s="1"/>
  <c r="B1710" i="12" s="1"/>
  <c r="C1710" i="12" s="1"/>
  <c r="I1712" i="12"/>
  <c r="K1718" i="12"/>
  <c r="J1730" i="12"/>
  <c r="M1730" i="12" s="1"/>
  <c r="B1730" i="12" s="1"/>
  <c r="C1730" i="12" s="1"/>
  <c r="J1744" i="12"/>
  <c r="M1744" i="12" s="1"/>
  <c r="B1744" i="12" s="1"/>
  <c r="C1744" i="12" s="1"/>
  <c r="K1746" i="12"/>
  <c r="I1752" i="12"/>
  <c r="K1758" i="12"/>
  <c r="J1772" i="12"/>
  <c r="M1772" i="12" s="1"/>
  <c r="B1772" i="12" s="1"/>
  <c r="C1772" i="12" s="1"/>
  <c r="G1778" i="12"/>
  <c r="J1796" i="12"/>
  <c r="M1796" i="12" s="1"/>
  <c r="B1796" i="12" s="1"/>
  <c r="C1796" i="12" s="1"/>
  <c r="J1814" i="12"/>
  <c r="M1814" i="12" s="1"/>
  <c r="B1814" i="12" s="1"/>
  <c r="C1814" i="12" s="1"/>
  <c r="G1818" i="12"/>
  <c r="I1830" i="12"/>
  <c r="K1843" i="12"/>
  <c r="G1848" i="12"/>
  <c r="I1866" i="12"/>
  <c r="J1882" i="12"/>
  <c r="M1882" i="12" s="1"/>
  <c r="B1882" i="12" s="1"/>
  <c r="C1882" i="12" s="1"/>
  <c r="K1890" i="12"/>
  <c r="I1898" i="12"/>
  <c r="J1914" i="12"/>
  <c r="M1914" i="12" s="1"/>
  <c r="B1914" i="12" s="1"/>
  <c r="C1914" i="12" s="1"/>
  <c r="K1922" i="12"/>
  <c r="I1930" i="12"/>
  <c r="J2201" i="12"/>
  <c r="M2201" i="12" s="1"/>
  <c r="B2201" i="12" s="1"/>
  <c r="C2201" i="12" s="1"/>
  <c r="I2227" i="12"/>
  <c r="I2239" i="12"/>
  <c r="J2265" i="12"/>
  <c r="M2265" i="12" s="1"/>
  <c r="B2265" i="12" s="1"/>
  <c r="C2265" i="12" s="1"/>
  <c r="G2286" i="12"/>
  <c r="J2353" i="12"/>
  <c r="M2353" i="12" s="1"/>
  <c r="B2353" i="12" s="1"/>
  <c r="C2353" i="12" s="1"/>
  <c r="H1243" i="12"/>
  <c r="J1264" i="12"/>
  <c r="M1264" i="12" s="1"/>
  <c r="B1264" i="12" s="1"/>
  <c r="C1264" i="12" s="1"/>
  <c r="J1274" i="12"/>
  <c r="M1274" i="12" s="1"/>
  <c r="B1274" i="12" s="1"/>
  <c r="C1274" i="12" s="1"/>
  <c r="I1280" i="12"/>
  <c r="I1288" i="12"/>
  <c r="H1301" i="12"/>
  <c r="H1307" i="12"/>
  <c r="J1328" i="12"/>
  <c r="M1328" i="12" s="1"/>
  <c r="B1328" i="12" s="1"/>
  <c r="C1328" i="12" s="1"/>
  <c r="J1338" i="12"/>
  <c r="M1338" i="12" s="1"/>
  <c r="B1338" i="12" s="1"/>
  <c r="C1338" i="12" s="1"/>
  <c r="I1344" i="12"/>
  <c r="I1352" i="12"/>
  <c r="H1365" i="12"/>
  <c r="H1371" i="12"/>
  <c r="J1392" i="12"/>
  <c r="M1392" i="12" s="1"/>
  <c r="B1392" i="12" s="1"/>
  <c r="C1392" i="12" s="1"/>
  <c r="J1402" i="12"/>
  <c r="M1402" i="12" s="1"/>
  <c r="B1402" i="12" s="1"/>
  <c r="C1402" i="12" s="1"/>
  <c r="I1408" i="12"/>
  <c r="I1416" i="12"/>
  <c r="H1429" i="12"/>
  <c r="H1435" i="12"/>
  <c r="J1456" i="12"/>
  <c r="M1456" i="12" s="1"/>
  <c r="B1456" i="12" s="1"/>
  <c r="C1456" i="12" s="1"/>
  <c r="J1466" i="12"/>
  <c r="M1466" i="12" s="1"/>
  <c r="B1466" i="12" s="1"/>
  <c r="C1466" i="12" s="1"/>
  <c r="I1472" i="12"/>
  <c r="I1480" i="12"/>
  <c r="H1493" i="12"/>
  <c r="H1499" i="12"/>
  <c r="J1520" i="12"/>
  <c r="M1520" i="12" s="1"/>
  <c r="B1520" i="12" s="1"/>
  <c r="C1520" i="12" s="1"/>
  <c r="K1524" i="12"/>
  <c r="I1531" i="12"/>
  <c r="J1536" i="12"/>
  <c r="M1536" i="12" s="1"/>
  <c r="B1536" i="12" s="1"/>
  <c r="C1536" i="12" s="1"/>
  <c r="K1540" i="12"/>
  <c r="H1545" i="12"/>
  <c r="I1553" i="12"/>
  <c r="J1560" i="12"/>
  <c r="M1560" i="12" s="1"/>
  <c r="B1560" i="12" s="1"/>
  <c r="C1560" i="12" s="1"/>
  <c r="I1569" i="12"/>
  <c r="J1578" i="12"/>
  <c r="M1578" i="12" s="1"/>
  <c r="B1578" i="12" s="1"/>
  <c r="C1578" i="12" s="1"/>
  <c r="I1584" i="12"/>
  <c r="K1589" i="12"/>
  <c r="J1596" i="12"/>
  <c r="M1596" i="12" s="1"/>
  <c r="B1596" i="12" s="1"/>
  <c r="C1596" i="12" s="1"/>
  <c r="I1598" i="12"/>
  <c r="G1611" i="12"/>
  <c r="I1618" i="12"/>
  <c r="J1622" i="12"/>
  <c r="M1622" i="12" s="1"/>
  <c r="B1622" i="12" s="1"/>
  <c r="C1622" i="12" s="1"/>
  <c r="K1630" i="12"/>
  <c r="G1641" i="12"/>
  <c r="I1644" i="12"/>
  <c r="K1650" i="12"/>
  <c r="I1656" i="12"/>
  <c r="J1668" i="12"/>
  <c r="M1668" i="12" s="1"/>
  <c r="B1668" i="12" s="1"/>
  <c r="C1668" i="12" s="1"/>
  <c r="I1670" i="12"/>
  <c r="J1680" i="12"/>
  <c r="M1680" i="12" s="1"/>
  <c r="B1680" i="12" s="1"/>
  <c r="C1680" i="12" s="1"/>
  <c r="J1690" i="12"/>
  <c r="M1690" i="12" s="1"/>
  <c r="B1690" i="12" s="1"/>
  <c r="C1690" i="12" s="1"/>
  <c r="J1694" i="12"/>
  <c r="M1694" i="12" s="1"/>
  <c r="B1694" i="12" s="1"/>
  <c r="C1694" i="12" s="1"/>
  <c r="J1702" i="12"/>
  <c r="M1702" i="12" s="1"/>
  <c r="B1702" i="12" s="1"/>
  <c r="C1702" i="12" s="1"/>
  <c r="I1708" i="12"/>
  <c r="G1714" i="12"/>
  <c r="J1732" i="12"/>
  <c r="M1732" i="12" s="1"/>
  <c r="B1732" i="12" s="1"/>
  <c r="C1732" i="12" s="1"/>
  <c r="G1749" i="12"/>
  <c r="G1753" i="12"/>
  <c r="I1761" i="12"/>
  <c r="G1775" i="12"/>
  <c r="G1781" i="12"/>
  <c r="K1789" i="12"/>
  <c r="G1815" i="12"/>
  <c r="G1821" i="12"/>
  <c r="G1831" i="12"/>
  <c r="I1849" i="12"/>
  <c r="J1858" i="12"/>
  <c r="M1858" i="12" s="1"/>
  <c r="B1858" i="12" s="1"/>
  <c r="C1858" i="12" s="1"/>
  <c r="G1860" i="12"/>
  <c r="I1864" i="12"/>
  <c r="J1880" i="12"/>
  <c r="M1880" i="12" s="1"/>
  <c r="B1880" i="12" s="1"/>
  <c r="C1880" i="12" s="1"/>
  <c r="K1888" i="12"/>
  <c r="I1896" i="12"/>
  <c r="J1912" i="12"/>
  <c r="M1912" i="12" s="1"/>
  <c r="B1912" i="12" s="1"/>
  <c r="C1912" i="12" s="1"/>
  <c r="K1920" i="12"/>
  <c r="I1928" i="12"/>
  <c r="G2206" i="12"/>
  <c r="I2221" i="12"/>
  <c r="I2241" i="12"/>
  <c r="G2270" i="12"/>
  <c r="J2297" i="12"/>
  <c r="M2297" i="12" s="1"/>
  <c r="B2297" i="12" s="1"/>
  <c r="C2297" i="12" s="1"/>
  <c r="J1105" i="12"/>
  <c r="M1105" i="12" s="1"/>
  <c r="B1105" i="12" s="1"/>
  <c r="C1105" i="12" s="1"/>
  <c r="J1113" i="12"/>
  <c r="M1113" i="12" s="1"/>
  <c r="B1113" i="12" s="1"/>
  <c r="C1113" i="12" s="1"/>
  <c r="J1121" i="12"/>
  <c r="M1121" i="12" s="1"/>
  <c r="B1121" i="12" s="1"/>
  <c r="C1121" i="12" s="1"/>
  <c r="J1129" i="12"/>
  <c r="M1129" i="12" s="1"/>
  <c r="B1129" i="12" s="1"/>
  <c r="C1129" i="12" s="1"/>
  <c r="J1137" i="12"/>
  <c r="M1137" i="12" s="1"/>
  <c r="B1137" i="12" s="1"/>
  <c r="C1137" i="12" s="1"/>
  <c r="J1145" i="12"/>
  <c r="M1145" i="12" s="1"/>
  <c r="B1145" i="12" s="1"/>
  <c r="C1145" i="12" s="1"/>
  <c r="J1153" i="12"/>
  <c r="M1153" i="12" s="1"/>
  <c r="B1153" i="12" s="1"/>
  <c r="C1153" i="12" s="1"/>
  <c r="J1161" i="12"/>
  <c r="M1161" i="12" s="1"/>
  <c r="B1161" i="12" s="1"/>
  <c r="C1161" i="12" s="1"/>
  <c r="J1169" i="12"/>
  <c r="M1169" i="12" s="1"/>
  <c r="B1169" i="12" s="1"/>
  <c r="C1169" i="12" s="1"/>
  <c r="J1177" i="12"/>
  <c r="M1177" i="12" s="1"/>
  <c r="B1177" i="12" s="1"/>
  <c r="C1177" i="12" s="1"/>
  <c r="J1185" i="12"/>
  <c r="M1185" i="12" s="1"/>
  <c r="B1185" i="12" s="1"/>
  <c r="C1185" i="12" s="1"/>
  <c r="J1193" i="12"/>
  <c r="M1193" i="12" s="1"/>
  <c r="B1193" i="12" s="1"/>
  <c r="C1193" i="12" s="1"/>
  <c r="J1201" i="12"/>
  <c r="M1201" i="12" s="1"/>
  <c r="B1201" i="12" s="1"/>
  <c r="C1201" i="12" s="1"/>
  <c r="J1209" i="12"/>
  <c r="M1209" i="12" s="1"/>
  <c r="B1209" i="12" s="1"/>
  <c r="C1209" i="12" s="1"/>
  <c r="J1217" i="12"/>
  <c r="M1217" i="12" s="1"/>
  <c r="B1217" i="12" s="1"/>
  <c r="C1217" i="12" s="1"/>
  <c r="J1225" i="12"/>
  <c r="M1225" i="12" s="1"/>
  <c r="B1225" i="12" s="1"/>
  <c r="C1225" i="12" s="1"/>
  <c r="J1233" i="12"/>
  <c r="M1233" i="12" s="1"/>
  <c r="B1233" i="12" s="1"/>
  <c r="C1233" i="12" s="1"/>
  <c r="G1241" i="12"/>
  <c r="H1253" i="12"/>
  <c r="G1265" i="12"/>
  <c r="G1289" i="12"/>
  <c r="G1305" i="12"/>
  <c r="H1317" i="12"/>
  <c r="G1329" i="12"/>
  <c r="G1353" i="12"/>
  <c r="G1369" i="12"/>
  <c r="H1381" i="12"/>
  <c r="G1393" i="12"/>
  <c r="K1413" i="12"/>
  <c r="J1429" i="12"/>
  <c r="M1429" i="12" s="1"/>
  <c r="B1429" i="12" s="1"/>
  <c r="C1429" i="12" s="1"/>
  <c r="I1444" i="12"/>
  <c r="J1453" i="12"/>
  <c r="M1453" i="12" s="1"/>
  <c r="B1453" i="12" s="1"/>
  <c r="C1453" i="12" s="1"/>
  <c r="G1473" i="12"/>
  <c r="I1492" i="12"/>
  <c r="J1508" i="12"/>
  <c r="M1508" i="12" s="1"/>
  <c r="B1508" i="12" s="1"/>
  <c r="C1508" i="12" s="1"/>
  <c r="I1516" i="12"/>
  <c r="G1528" i="12"/>
  <c r="K1533" i="12"/>
  <c r="K1546" i="12"/>
  <c r="K1555" i="12"/>
  <c r="G1564" i="12"/>
  <c r="K1571" i="12"/>
  <c r="G1576" i="12"/>
  <c r="I1580" i="12"/>
  <c r="G1602" i="12"/>
  <c r="I1610" i="12"/>
  <c r="I1614" i="12"/>
  <c r="J1634" i="12"/>
  <c r="M1634" i="12" s="1"/>
  <c r="B1634" i="12" s="1"/>
  <c r="C1634" i="12" s="1"/>
  <c r="J1638" i="12"/>
  <c r="M1638" i="12" s="1"/>
  <c r="B1638" i="12" s="1"/>
  <c r="C1638" i="12" s="1"/>
  <c r="I1648" i="12"/>
  <c r="G1664" i="12"/>
  <c r="G1684" i="12"/>
  <c r="K1693" i="12"/>
  <c r="J1706" i="12"/>
  <c r="M1706" i="12" s="1"/>
  <c r="B1706" i="12" s="1"/>
  <c r="C1706" i="12" s="1"/>
  <c r="G1716" i="12"/>
  <c r="G1722" i="12"/>
  <c r="K1725" i="12"/>
  <c r="G1736" i="12"/>
  <c r="I1745" i="12"/>
  <c r="J1756" i="12"/>
  <c r="M1756" i="12" s="1"/>
  <c r="B1756" i="12" s="1"/>
  <c r="C1756" i="12" s="1"/>
  <c r="I1760" i="12"/>
  <c r="I1764" i="12"/>
  <c r="K1779" i="12"/>
  <c r="K1784" i="12"/>
  <c r="G1790" i="12"/>
  <c r="I1794" i="12"/>
  <c r="G1798" i="12"/>
  <c r="K1803" i="12"/>
  <c r="K1812" i="12"/>
  <c r="K1819" i="12"/>
  <c r="K1829" i="12"/>
  <c r="G1844" i="12"/>
  <c r="J1854" i="12"/>
  <c r="M1854" i="12" s="1"/>
  <c r="B1854" i="12" s="1"/>
  <c r="C1854" i="12" s="1"/>
  <c r="J1862" i="12"/>
  <c r="M1862" i="12" s="1"/>
  <c r="B1862" i="12" s="1"/>
  <c r="C1862" i="12" s="1"/>
  <c r="J1870" i="12"/>
  <c r="M1870" i="12" s="1"/>
  <c r="B1870" i="12" s="1"/>
  <c r="C1870" i="12" s="1"/>
  <c r="J1878" i="12"/>
  <c r="M1878" i="12" s="1"/>
  <c r="B1878" i="12" s="1"/>
  <c r="C1878" i="12" s="1"/>
  <c r="J1886" i="12"/>
  <c r="M1886" i="12" s="1"/>
  <c r="B1886" i="12" s="1"/>
  <c r="C1886" i="12" s="1"/>
  <c r="J1894" i="12"/>
  <c r="M1894" i="12" s="1"/>
  <c r="B1894" i="12" s="1"/>
  <c r="C1894" i="12" s="1"/>
  <c r="J1902" i="12"/>
  <c r="M1902" i="12" s="1"/>
  <c r="B1902" i="12" s="1"/>
  <c r="C1902" i="12" s="1"/>
  <c r="J1910" i="12"/>
  <c r="M1910" i="12" s="1"/>
  <c r="B1910" i="12" s="1"/>
  <c r="C1910" i="12" s="1"/>
  <c r="J1918" i="12"/>
  <c r="M1918" i="12" s="1"/>
  <c r="B1918" i="12" s="1"/>
  <c r="C1918" i="12" s="1"/>
  <c r="J1926" i="12"/>
  <c r="M1926" i="12" s="1"/>
  <c r="B1926" i="12" s="1"/>
  <c r="C1926" i="12" s="1"/>
  <c r="I2179" i="12"/>
  <c r="I2191" i="12"/>
  <c r="J2217" i="12"/>
  <c r="M2217" i="12" s="1"/>
  <c r="B2217" i="12" s="1"/>
  <c r="C2217" i="12" s="1"/>
  <c r="I2243" i="12"/>
  <c r="I2255" i="12"/>
  <c r="I2305" i="12"/>
  <c r="I1936" i="12"/>
  <c r="I1940" i="12"/>
  <c r="I1944" i="12"/>
  <c r="I1948" i="12"/>
  <c r="I1952" i="12"/>
  <c r="I1956" i="12"/>
  <c r="I1960" i="12"/>
  <c r="I1964" i="12"/>
  <c r="I1968" i="12"/>
  <c r="I1972" i="12"/>
  <c r="I1976" i="12"/>
  <c r="I1980" i="12"/>
  <c r="I1984" i="12"/>
  <c r="I1988" i="12"/>
  <c r="I1992" i="12"/>
  <c r="I1996" i="12"/>
  <c r="I2000" i="12"/>
  <c r="I2004" i="12"/>
  <c r="I2008" i="12"/>
  <c r="I2012" i="12"/>
  <c r="I2016" i="12"/>
  <c r="I2020" i="12"/>
  <c r="I2024" i="12"/>
  <c r="I2028" i="12"/>
  <c r="I2032" i="12"/>
  <c r="I2036" i="12"/>
  <c r="I2040" i="12"/>
  <c r="I2044" i="12"/>
  <c r="I2048" i="12"/>
  <c r="I2052" i="12"/>
  <c r="I2056" i="12"/>
  <c r="I2060" i="12"/>
  <c r="I2064" i="12"/>
  <c r="I2068" i="12"/>
  <c r="I2072" i="12"/>
  <c r="I2076" i="12"/>
  <c r="I2080" i="12"/>
  <c r="I2084" i="12"/>
  <c r="I2088" i="12"/>
  <c r="I2092" i="12"/>
  <c r="I2096" i="12"/>
  <c r="I2100" i="12"/>
  <c r="I2104" i="12"/>
  <c r="I2108" i="12"/>
  <c r="I2112" i="12"/>
  <c r="I2116" i="12"/>
  <c r="I2120" i="12"/>
  <c r="I2124" i="12"/>
  <c r="I2128" i="12"/>
  <c r="I2132" i="12"/>
  <c r="I2136" i="12"/>
  <c r="I2140" i="12"/>
  <c r="I2144" i="12"/>
  <c r="I2148" i="12"/>
  <c r="I2152" i="12"/>
  <c r="I2156" i="12"/>
  <c r="I2160" i="12"/>
  <c r="I2164" i="12"/>
  <c r="I2168" i="12"/>
  <c r="I2172" i="12"/>
  <c r="I2176" i="12"/>
  <c r="G2294" i="12"/>
  <c r="I2311" i="12"/>
  <c r="J2377" i="12"/>
  <c r="M2377" i="12" s="1"/>
  <c r="B2377" i="12" s="1"/>
  <c r="C2377" i="12" s="1"/>
  <c r="I2411" i="12"/>
  <c r="I2443" i="12"/>
  <c r="I2475" i="12"/>
  <c r="G2510" i="12"/>
  <c r="G2526" i="12"/>
  <c r="G2542" i="12"/>
  <c r="H2606" i="12"/>
  <c r="H2910" i="12"/>
  <c r="H2958" i="12"/>
  <c r="J1704" i="12"/>
  <c r="M1704" i="12" s="1"/>
  <c r="B1704" i="12" s="1"/>
  <c r="C1704" i="12" s="1"/>
  <c r="J1740" i="12"/>
  <c r="M1740" i="12" s="1"/>
  <c r="B1740" i="12" s="1"/>
  <c r="C1740" i="12" s="1"/>
  <c r="J1768" i="12"/>
  <c r="M1768" i="12" s="1"/>
  <c r="B1768" i="12" s="1"/>
  <c r="C1768" i="12" s="1"/>
  <c r="J1804" i="12"/>
  <c r="M1804" i="12" s="1"/>
  <c r="B1804" i="12" s="1"/>
  <c r="C1804" i="12" s="1"/>
  <c r="G1824" i="12"/>
  <c r="I1856" i="12"/>
  <c r="K1940" i="12"/>
  <c r="K1948" i="12"/>
  <c r="K1956" i="12"/>
  <c r="K1964" i="12"/>
  <c r="K1972" i="12"/>
  <c r="K1980" i="12"/>
  <c r="K1988" i="12"/>
  <c r="K1996" i="12"/>
  <c r="K2004" i="12"/>
  <c r="K2012" i="12"/>
  <c r="K2020" i="12"/>
  <c r="K2028" i="12"/>
  <c r="K2036" i="12"/>
  <c r="K2044" i="12"/>
  <c r="K2052" i="12"/>
  <c r="K2060" i="12"/>
  <c r="G2186" i="12"/>
  <c r="G2218" i="12"/>
  <c r="G2250" i="12"/>
  <c r="I2279" i="12"/>
  <c r="G2318" i="12"/>
  <c r="J2386" i="12"/>
  <c r="M2386" i="12" s="1"/>
  <c r="B2386" i="12" s="1"/>
  <c r="C2386" i="12" s="1"/>
  <c r="G2418" i="12"/>
  <c r="G2450" i="12"/>
  <c r="G2482" i="12"/>
  <c r="G2512" i="12"/>
  <c r="G2528" i="12"/>
  <c r="G2544" i="12"/>
  <c r="G2560" i="12"/>
  <c r="G2576" i="12"/>
  <c r="J2619" i="12"/>
  <c r="M2619" i="12" s="1"/>
  <c r="B2619" i="12" s="1"/>
  <c r="C2619" i="12" s="1"/>
  <c r="K2739" i="12"/>
  <c r="K2771" i="12"/>
  <c r="K2811" i="12"/>
  <c r="K2843" i="12"/>
  <c r="K2875" i="12"/>
  <c r="K2907" i="12"/>
  <c r="K2939" i="12"/>
  <c r="G2979" i="12"/>
  <c r="J1842" i="12"/>
  <c r="M1842" i="12" s="1"/>
  <c r="B1842" i="12" s="1"/>
  <c r="C1842" i="12" s="1"/>
  <c r="J1846" i="12"/>
  <c r="M1846" i="12" s="1"/>
  <c r="B1846" i="12" s="1"/>
  <c r="C1846" i="12" s="1"/>
  <c r="G2278" i="12"/>
  <c r="J2305" i="12"/>
  <c r="M2305" i="12" s="1"/>
  <c r="B2305" i="12" s="1"/>
  <c r="C2305" i="12" s="1"/>
  <c r="I2343" i="12"/>
  <c r="G2404" i="12"/>
  <c r="G2436" i="12"/>
  <c r="G2468" i="12"/>
  <c r="G2500" i="12"/>
  <c r="K2541" i="12"/>
  <c r="K2573" i="12"/>
  <c r="H2634" i="12"/>
  <c r="H2666" i="12"/>
  <c r="H2698" i="12"/>
  <c r="H2730" i="12"/>
  <c r="H2762" i="12"/>
  <c r="H2794" i="12"/>
  <c r="H2826" i="12"/>
  <c r="H2858" i="12"/>
  <c r="G2901" i="12"/>
  <c r="G2933" i="12"/>
  <c r="H2954" i="12"/>
  <c r="H2986" i="12"/>
  <c r="G2334" i="12"/>
  <c r="G2366" i="12"/>
  <c r="J2390" i="12"/>
  <c r="M2390" i="12" s="1"/>
  <c r="B2390" i="12" s="1"/>
  <c r="C2390" i="12" s="1"/>
  <c r="J2406" i="12"/>
  <c r="M2406" i="12" s="1"/>
  <c r="B2406" i="12" s="1"/>
  <c r="C2406" i="12" s="1"/>
  <c r="J2422" i="12"/>
  <c r="M2422" i="12" s="1"/>
  <c r="B2422" i="12" s="1"/>
  <c r="C2422" i="12" s="1"/>
  <c r="J2438" i="12"/>
  <c r="M2438" i="12" s="1"/>
  <c r="B2438" i="12" s="1"/>
  <c r="C2438" i="12" s="1"/>
  <c r="J2454" i="12"/>
  <c r="M2454" i="12" s="1"/>
  <c r="B2454" i="12" s="1"/>
  <c r="C2454" i="12" s="1"/>
  <c r="J2470" i="12"/>
  <c r="M2470" i="12" s="1"/>
  <c r="B2470" i="12" s="1"/>
  <c r="C2470" i="12" s="1"/>
  <c r="J2486" i="12"/>
  <c r="M2486" i="12" s="1"/>
  <c r="B2486" i="12" s="1"/>
  <c r="C2486" i="12" s="1"/>
  <c r="J2502" i="12"/>
  <c r="M2502" i="12" s="1"/>
  <c r="B2502" i="12" s="1"/>
  <c r="C2502" i="12" s="1"/>
  <c r="I2517" i="12"/>
  <c r="K2597" i="12"/>
  <c r="K2629" i="12"/>
  <c r="K2661" i="12"/>
  <c r="K2693" i="12"/>
  <c r="K2725" i="12"/>
  <c r="K2757" i="12"/>
  <c r="K2789" i="12"/>
  <c r="K2821" i="12"/>
  <c r="K2853" i="12"/>
  <c r="K2881" i="12"/>
  <c r="K2913" i="12"/>
  <c r="K2945" i="12"/>
  <c r="K2977" i="12"/>
  <c r="K3017" i="12"/>
  <c r="G3029" i="12"/>
  <c r="G3167" i="12"/>
  <c r="J2402" i="12"/>
  <c r="M2402" i="12" s="1"/>
  <c r="B2402" i="12" s="1"/>
  <c r="C2402" i="12" s="1"/>
  <c r="J2418" i="12"/>
  <c r="M2418" i="12" s="1"/>
  <c r="B2418" i="12" s="1"/>
  <c r="C2418" i="12" s="1"/>
  <c r="J2434" i="12"/>
  <c r="M2434" i="12" s="1"/>
  <c r="B2434" i="12" s="1"/>
  <c r="C2434" i="12" s="1"/>
  <c r="J2450" i="12"/>
  <c r="M2450" i="12" s="1"/>
  <c r="B2450" i="12" s="1"/>
  <c r="C2450" i="12" s="1"/>
  <c r="J2466" i="12"/>
  <c r="M2466" i="12" s="1"/>
  <c r="B2466" i="12" s="1"/>
  <c r="C2466" i="12" s="1"/>
  <c r="J2482" i="12"/>
  <c r="M2482" i="12" s="1"/>
  <c r="B2482" i="12" s="1"/>
  <c r="C2482" i="12" s="1"/>
  <c r="J2498" i="12"/>
  <c r="M2498" i="12" s="1"/>
  <c r="B2498" i="12" s="1"/>
  <c r="C2498" i="12" s="1"/>
  <c r="H2509" i="12"/>
  <c r="H2511" i="12"/>
  <c r="J2518" i="12"/>
  <c r="M2518" i="12" s="1"/>
  <c r="B2518" i="12" s="1"/>
  <c r="C2518" i="12" s="1"/>
  <c r="J2524" i="12"/>
  <c r="M2524" i="12" s="1"/>
  <c r="B2524" i="12" s="1"/>
  <c r="C2524" i="12" s="1"/>
  <c r="H2527" i="12"/>
  <c r="J2534" i="12"/>
  <c r="M2534" i="12" s="1"/>
  <c r="B2534" i="12" s="1"/>
  <c r="C2534" i="12" s="1"/>
  <c r="J2540" i="12"/>
  <c r="M2540" i="12" s="1"/>
  <c r="B2540" i="12" s="1"/>
  <c r="C2540" i="12" s="1"/>
  <c r="H2543" i="12"/>
  <c r="J2550" i="12"/>
  <c r="M2550" i="12" s="1"/>
  <c r="B2550" i="12" s="1"/>
  <c r="C2550" i="12" s="1"/>
  <c r="J2556" i="12"/>
  <c r="M2556" i="12" s="1"/>
  <c r="B2556" i="12" s="1"/>
  <c r="C2556" i="12" s="1"/>
  <c r="H2559" i="12"/>
  <c r="J2566" i="12"/>
  <c r="M2566" i="12" s="1"/>
  <c r="B2566" i="12" s="1"/>
  <c r="C2566" i="12" s="1"/>
  <c r="J2572" i="12"/>
  <c r="M2572" i="12" s="1"/>
  <c r="B2572" i="12" s="1"/>
  <c r="C2572" i="12" s="1"/>
  <c r="H2575" i="12"/>
  <c r="J2582" i="12"/>
  <c r="M2582" i="12" s="1"/>
  <c r="B2582" i="12" s="1"/>
  <c r="C2582" i="12" s="1"/>
  <c r="H2596" i="12"/>
  <c r="H2628" i="12"/>
  <c r="H2660" i="12"/>
  <c r="H2692" i="12"/>
  <c r="H2724" i="12"/>
  <c r="H2756" i="12"/>
  <c r="H2788" i="12"/>
  <c r="H2820" i="12"/>
  <c r="H2852" i="12"/>
  <c r="K2877" i="12"/>
  <c r="G2903" i="12"/>
  <c r="J2923" i="12"/>
  <c r="M2923" i="12" s="1"/>
  <c r="B2923" i="12" s="1"/>
  <c r="C2923" i="12" s="1"/>
  <c r="J2939" i="12"/>
  <c r="M2939" i="12" s="1"/>
  <c r="B2939" i="12" s="1"/>
  <c r="C2939" i="12" s="1"/>
  <c r="J2955" i="12"/>
  <c r="M2955" i="12" s="1"/>
  <c r="B2955" i="12" s="1"/>
  <c r="C2955" i="12" s="1"/>
  <c r="G2967" i="12"/>
  <c r="H2988" i="12"/>
  <c r="G3001" i="12"/>
  <c r="J3037" i="12"/>
  <c r="M3037" i="12" s="1"/>
  <c r="B3037" i="12" s="1"/>
  <c r="C3037" i="12" s="1"/>
  <c r="K3067" i="12"/>
  <c r="J3153" i="12"/>
  <c r="M3153" i="12" s="1"/>
  <c r="B3153" i="12" s="1"/>
  <c r="C3153" i="12" s="1"/>
  <c r="I3414" i="12"/>
  <c r="G2330" i="12"/>
  <c r="G2362" i="12"/>
  <c r="K2384" i="12"/>
  <c r="K2400" i="12"/>
  <c r="K2416" i="12"/>
  <c r="K2432" i="12"/>
  <c r="K2448" i="12"/>
  <c r="K2464" i="12"/>
  <c r="K2480" i="12"/>
  <c r="K2496" i="12"/>
  <c r="G2511" i="12"/>
  <c r="G2527" i="12"/>
  <c r="G2543" i="12"/>
  <c r="G2559" i="12"/>
  <c r="G2575" i="12"/>
  <c r="J2599" i="12"/>
  <c r="M2599" i="12" s="1"/>
  <c r="B2599" i="12" s="1"/>
  <c r="C2599" i="12" s="1"/>
  <c r="H2616" i="12"/>
  <c r="G2639" i="12"/>
  <c r="G2655" i="12"/>
  <c r="G2671" i="12"/>
  <c r="G2687" i="12"/>
  <c r="G2703" i="12"/>
  <c r="G2719" i="12"/>
  <c r="G2735" i="12"/>
  <c r="G2751" i="12"/>
  <c r="G2767" i="12"/>
  <c r="G2783" i="12"/>
  <c r="G2799" i="12"/>
  <c r="G2815" i="12"/>
  <c r="G2831" i="12"/>
  <c r="G2847" i="12"/>
  <c r="G2863" i="12"/>
  <c r="G2883" i="12"/>
  <c r="J2903" i="12"/>
  <c r="M2903" i="12" s="1"/>
  <c r="B2903" i="12" s="1"/>
  <c r="C2903" i="12" s="1"/>
  <c r="H2920" i="12"/>
  <c r="K2937" i="12"/>
  <c r="J2967" i="12"/>
  <c r="M2967" i="12" s="1"/>
  <c r="B2967" i="12" s="1"/>
  <c r="C2967" i="12" s="1"/>
  <c r="H2984" i="12"/>
  <c r="J3004" i="12"/>
  <c r="M3004" i="12" s="1"/>
  <c r="B3004" i="12" s="1"/>
  <c r="C3004" i="12" s="1"/>
  <c r="K3039" i="12"/>
  <c r="K3163" i="12"/>
  <c r="K2396" i="12"/>
  <c r="K2412" i="12"/>
  <c r="K2428" i="12"/>
  <c r="K2444" i="12"/>
  <c r="K2460" i="12"/>
  <c r="K2476" i="12"/>
  <c r="K2492" i="12"/>
  <c r="J2512" i="12"/>
  <c r="M2512" i="12" s="1"/>
  <c r="B2512" i="12" s="1"/>
  <c r="C2512" i="12" s="1"/>
  <c r="H2517" i="12"/>
  <c r="J2522" i="12"/>
  <c r="M2522" i="12" s="1"/>
  <c r="B2522" i="12" s="1"/>
  <c r="C2522" i="12" s="1"/>
  <c r="J2528" i="12"/>
  <c r="M2528" i="12" s="1"/>
  <c r="B2528" i="12" s="1"/>
  <c r="C2528" i="12" s="1"/>
  <c r="H2533" i="12"/>
  <c r="J2538" i="12"/>
  <c r="M2538" i="12" s="1"/>
  <c r="B2538" i="12" s="1"/>
  <c r="C2538" i="12" s="1"/>
  <c r="J2544" i="12"/>
  <c r="M2544" i="12" s="1"/>
  <c r="B2544" i="12" s="1"/>
  <c r="C2544" i="12" s="1"/>
  <c r="H2549" i="12"/>
  <c r="J2554" i="12"/>
  <c r="M2554" i="12" s="1"/>
  <c r="B2554" i="12" s="1"/>
  <c r="C2554" i="12" s="1"/>
  <c r="J2560" i="12"/>
  <c r="M2560" i="12" s="1"/>
  <c r="B2560" i="12" s="1"/>
  <c r="C2560" i="12" s="1"/>
  <c r="H2565" i="12"/>
  <c r="J2570" i="12"/>
  <c r="M2570" i="12" s="1"/>
  <c r="B2570" i="12" s="1"/>
  <c r="C2570" i="12" s="1"/>
  <c r="J2576" i="12"/>
  <c r="M2576" i="12" s="1"/>
  <c r="B2576" i="12" s="1"/>
  <c r="C2576" i="12" s="1"/>
  <c r="H2581" i="12"/>
  <c r="J2586" i="12"/>
  <c r="M2586" i="12" s="1"/>
  <c r="B2586" i="12" s="1"/>
  <c r="C2586" i="12" s="1"/>
  <c r="K2609" i="12"/>
  <c r="H2640" i="12"/>
  <c r="H2672" i="12"/>
  <c r="H2704" i="12"/>
  <c r="H2736" i="12"/>
  <c r="H2768" i="12"/>
  <c r="H2800" i="12"/>
  <c r="H2832" i="12"/>
  <c r="H2864" i="12"/>
  <c r="K2885" i="12"/>
  <c r="G2913" i="12"/>
  <c r="H2932" i="12"/>
  <c r="K2949" i="12"/>
  <c r="G2977" i="12"/>
  <c r="H2996" i="12"/>
  <c r="J3021" i="12"/>
  <c r="M3021" i="12" s="1"/>
  <c r="B3021" i="12" s="1"/>
  <c r="C3021" i="12" s="1"/>
  <c r="K3057" i="12"/>
  <c r="H3068" i="12"/>
  <c r="H3114" i="12"/>
  <c r="H3070" i="12"/>
  <c r="K3121" i="12"/>
  <c r="J3125" i="12"/>
  <c r="M3125" i="12" s="1"/>
  <c r="B3125" i="12" s="1"/>
  <c r="C3125" i="12" s="1"/>
  <c r="K3155" i="12"/>
  <c r="I3188" i="12"/>
  <c r="I3220" i="12"/>
  <c r="I3252" i="12"/>
  <c r="I3284" i="12"/>
  <c r="G3331" i="12"/>
  <c r="I3371" i="12"/>
  <c r="I3417" i="12"/>
  <c r="J3451" i="12"/>
  <c r="M3451" i="12" s="1"/>
  <c r="B3451" i="12" s="1"/>
  <c r="C3451" i="12" s="1"/>
  <c r="K3454" i="12"/>
  <c r="I3491" i="12"/>
  <c r="K3504" i="12"/>
  <c r="J3509" i="12"/>
  <c r="M3509" i="12" s="1"/>
  <c r="B3509" i="12" s="1"/>
  <c r="C3509" i="12" s="1"/>
  <c r="J3529" i="12"/>
  <c r="M3529" i="12" s="1"/>
  <c r="B3529" i="12" s="1"/>
  <c r="C3529" i="12" s="1"/>
  <c r="H3546" i="12"/>
  <c r="H3562" i="12"/>
  <c r="H3578" i="12"/>
  <c r="H3594" i="12"/>
  <c r="H3610" i="12"/>
  <c r="H3626" i="12"/>
  <c r="H3642" i="12"/>
  <c r="H3658" i="12"/>
  <c r="H3674" i="12"/>
  <c r="H3690" i="12"/>
  <c r="H3706" i="12"/>
  <c r="H3738" i="12"/>
  <c r="G3841" i="12"/>
  <c r="J3894" i="12"/>
  <c r="M3894" i="12" s="1"/>
  <c r="B3894" i="12" s="1"/>
  <c r="C3894" i="12" s="1"/>
  <c r="H3931" i="12"/>
  <c r="G3008" i="12"/>
  <c r="G3041" i="12"/>
  <c r="H3052" i="12"/>
  <c r="K3085" i="12"/>
  <c r="K3109" i="12"/>
  <c r="H3128" i="12"/>
  <c r="H3162" i="12"/>
  <c r="H3176" i="12"/>
  <c r="G3195" i="12"/>
  <c r="G3227" i="12"/>
  <c r="G3259" i="12"/>
  <c r="G3291" i="12"/>
  <c r="I3385" i="12"/>
  <c r="J3419" i="12"/>
  <c r="M3419" i="12" s="1"/>
  <c r="B3419" i="12" s="1"/>
  <c r="C3419" i="12" s="1"/>
  <c r="K3422" i="12"/>
  <c r="K3446" i="12"/>
  <c r="I3467" i="12"/>
  <c r="J3487" i="12"/>
  <c r="M3487" i="12" s="1"/>
  <c r="B3487" i="12" s="1"/>
  <c r="C3487" i="12" s="1"/>
  <c r="J3515" i="12"/>
  <c r="M3515" i="12" s="1"/>
  <c r="B3515" i="12" s="1"/>
  <c r="C3515" i="12" s="1"/>
  <c r="I3535" i="12"/>
  <c r="H3588" i="12"/>
  <c r="H3652" i="12"/>
  <c r="H3716" i="12"/>
  <c r="I3759" i="12"/>
  <c r="K3826" i="12"/>
  <c r="H3038" i="12"/>
  <c r="K3089" i="12"/>
  <c r="J3093" i="12"/>
  <c r="M3093" i="12" s="1"/>
  <c r="B3093" i="12" s="1"/>
  <c r="C3093" i="12" s="1"/>
  <c r="H3112" i="12"/>
  <c r="G3153" i="12"/>
  <c r="K3167" i="12"/>
  <c r="K3183" i="12"/>
  <c r="K3215" i="12"/>
  <c r="K3247" i="12"/>
  <c r="K3279" i="12"/>
  <c r="G3315" i="12"/>
  <c r="H3387" i="12"/>
  <c r="G3390" i="12"/>
  <c r="G3414" i="12"/>
  <c r="J3435" i="12"/>
  <c r="M3435" i="12" s="1"/>
  <c r="B3435" i="12" s="1"/>
  <c r="C3435" i="12" s="1"/>
  <c r="I3466" i="12"/>
  <c r="I3499" i="12"/>
  <c r="J3537" i="12"/>
  <c r="M3537" i="12" s="1"/>
  <c r="B3537" i="12" s="1"/>
  <c r="C3537" i="12" s="1"/>
  <c r="J3569" i="12"/>
  <c r="M3569" i="12" s="1"/>
  <c r="B3569" i="12" s="1"/>
  <c r="C3569" i="12" s="1"/>
  <c r="J3601" i="12"/>
  <c r="M3601" i="12" s="1"/>
  <c r="B3601" i="12" s="1"/>
  <c r="C3601" i="12" s="1"/>
  <c r="J3633" i="12"/>
  <c r="M3633" i="12" s="1"/>
  <c r="B3633" i="12" s="1"/>
  <c r="C3633" i="12" s="1"/>
  <c r="J3665" i="12"/>
  <c r="M3665" i="12" s="1"/>
  <c r="B3665" i="12" s="1"/>
  <c r="C3665" i="12" s="1"/>
  <c r="J3697" i="12"/>
  <c r="M3697" i="12" s="1"/>
  <c r="B3697" i="12" s="1"/>
  <c r="C3697" i="12" s="1"/>
  <c r="J3729" i="12"/>
  <c r="M3729" i="12" s="1"/>
  <c r="B3729" i="12" s="1"/>
  <c r="C3729" i="12" s="1"/>
  <c r="J3825" i="12"/>
  <c r="M3825" i="12" s="1"/>
  <c r="B3825" i="12" s="1"/>
  <c r="C3825" i="12" s="1"/>
  <c r="K3834" i="12"/>
  <c r="J3005" i="12"/>
  <c r="M3005" i="12" s="1"/>
  <c r="B3005" i="12" s="1"/>
  <c r="C3005" i="12" s="1"/>
  <c r="K3009" i="12"/>
  <c r="H3024" i="12"/>
  <c r="G1166" i="12"/>
  <c r="K1259" i="12"/>
  <c r="G1288" i="12"/>
  <c r="J1329" i="12"/>
  <c r="M1329" i="12" s="1"/>
  <c r="B1329" i="12" s="1"/>
  <c r="C1329" i="12" s="1"/>
  <c r="H1357" i="12"/>
  <c r="J1370" i="12"/>
  <c r="M1370" i="12" s="1"/>
  <c r="B1370" i="12" s="1"/>
  <c r="C1370" i="12" s="1"/>
  <c r="I1387" i="12"/>
  <c r="H1403" i="12"/>
  <c r="J1417" i="12"/>
  <c r="M1417" i="12" s="1"/>
  <c r="B1417" i="12" s="1"/>
  <c r="C1417" i="12" s="1"/>
  <c r="J1457" i="12"/>
  <c r="M1457" i="12" s="1"/>
  <c r="B1457" i="12" s="1"/>
  <c r="C1457" i="12" s="1"/>
  <c r="H1485" i="12"/>
  <c r="J1498" i="12"/>
  <c r="M1498" i="12" s="1"/>
  <c r="B1498" i="12" s="1"/>
  <c r="C1498" i="12" s="1"/>
  <c r="I1515" i="12"/>
  <c r="I1617" i="12"/>
  <c r="I1689" i="12"/>
  <c r="I1798" i="12"/>
  <c r="G1902" i="12"/>
  <c r="H1531" i="12"/>
  <c r="J1562" i="12"/>
  <c r="M1562" i="12" s="1"/>
  <c r="B1562" i="12" s="1"/>
  <c r="C1562" i="12" s="1"/>
  <c r="I1576" i="12"/>
  <c r="I1602" i="12"/>
  <c r="I1640" i="12"/>
  <c r="I1664" i="12"/>
  <c r="I1688" i="12"/>
  <c r="K1701" i="12"/>
  <c r="K1728" i="12"/>
  <c r="K1739" i="12"/>
  <c r="J1762" i="12"/>
  <c r="M1762" i="12" s="1"/>
  <c r="B1762" i="12" s="1"/>
  <c r="C1762" i="12" s="1"/>
  <c r="G1779" i="12"/>
  <c r="G1794" i="12"/>
  <c r="J1810" i="12"/>
  <c r="M1810" i="12" s="1"/>
  <c r="B1810" i="12" s="1"/>
  <c r="C1810" i="12" s="1"/>
  <c r="G1819" i="12"/>
  <c r="J1828" i="12"/>
  <c r="M1828" i="12" s="1"/>
  <c r="B1828" i="12" s="1"/>
  <c r="C1828" i="12" s="1"/>
  <c r="K1834" i="12"/>
  <c r="I1840" i="12"/>
  <c r="G1855" i="12"/>
  <c r="I1868" i="12"/>
  <c r="I1884" i="12"/>
  <c r="K1900" i="12"/>
  <c r="J1916" i="12"/>
  <c r="M1916" i="12" s="1"/>
  <c r="B1916" i="12" s="1"/>
  <c r="C1916" i="12" s="1"/>
  <c r="J1932" i="12"/>
  <c r="M1932" i="12" s="1"/>
  <c r="B1932" i="12" s="1"/>
  <c r="C1932" i="12" s="1"/>
  <c r="G2190" i="12"/>
  <c r="I2205" i="12"/>
  <c r="I2225" i="12"/>
  <c r="G2254" i="12"/>
  <c r="I2269" i="12"/>
  <c r="G2509" i="12"/>
  <c r="G2524" i="12"/>
  <c r="G2540" i="12"/>
  <c r="I2588" i="12"/>
  <c r="J2639" i="12"/>
  <c r="M2639" i="12" s="1"/>
  <c r="B2639" i="12" s="1"/>
  <c r="C2639" i="12" s="1"/>
  <c r="J2671" i="12"/>
  <c r="M2671" i="12" s="1"/>
  <c r="B2671" i="12" s="1"/>
  <c r="C2671" i="12" s="1"/>
  <c r="J2703" i="12"/>
  <c r="M2703" i="12" s="1"/>
  <c r="B2703" i="12" s="1"/>
  <c r="C2703" i="12" s="1"/>
  <c r="J2735" i="12"/>
  <c r="M2735" i="12" s="1"/>
  <c r="B2735" i="12" s="1"/>
  <c r="C2735" i="12" s="1"/>
  <c r="J2767" i="12"/>
  <c r="M2767" i="12" s="1"/>
  <c r="B2767" i="12" s="1"/>
  <c r="C2767" i="12" s="1"/>
  <c r="J2799" i="12"/>
  <c r="M2799" i="12" s="1"/>
  <c r="B2799" i="12" s="1"/>
  <c r="C2799" i="12" s="1"/>
  <c r="J2831" i="12"/>
  <c r="M2831" i="12" s="1"/>
  <c r="B2831" i="12" s="1"/>
  <c r="C2831" i="12" s="1"/>
  <c r="J2863" i="12"/>
  <c r="M2863" i="12" s="1"/>
  <c r="B2863" i="12" s="1"/>
  <c r="C2863" i="12" s="1"/>
  <c r="K2903" i="12"/>
  <c r="K2943" i="12"/>
  <c r="K2983" i="12"/>
  <c r="I1087" i="12"/>
  <c r="I1095" i="12"/>
  <c r="I1103" i="12"/>
  <c r="I1111" i="12"/>
  <c r="I1119" i="12"/>
  <c r="I1127" i="12"/>
  <c r="I1135" i="12"/>
  <c r="I1143" i="12"/>
  <c r="I1151" i="12"/>
  <c r="I1159" i="12"/>
  <c r="I1167" i="12"/>
  <c r="I1175" i="12"/>
  <c r="I1183" i="12"/>
  <c r="I1191" i="12"/>
  <c r="I1199" i="12"/>
  <c r="I1207" i="12"/>
  <c r="I1215" i="12"/>
  <c r="I1223" i="12"/>
  <c r="I1231" i="12"/>
  <c r="I1268" i="12"/>
  <c r="H1285" i="12"/>
  <c r="I1332" i="12"/>
  <c r="H1349" i="12"/>
  <c r="I1396" i="12"/>
  <c r="H1413" i="12"/>
  <c r="I1460" i="12"/>
  <c r="H1477" i="12"/>
  <c r="I1524" i="12"/>
  <c r="J1540" i="12"/>
  <c r="M1540" i="12" s="1"/>
  <c r="B1540" i="12" s="1"/>
  <c r="C1540" i="12" s="1"/>
  <c r="I1548" i="12"/>
  <c r="G1569" i="12"/>
  <c r="J1589" i="12"/>
  <c r="M1589" i="12" s="1"/>
  <c r="B1589" i="12" s="1"/>
  <c r="C1589" i="12" s="1"/>
  <c r="K1604" i="12"/>
  <c r="K1616" i="12"/>
  <c r="J1628" i="12"/>
  <c r="M1628" i="12" s="1"/>
  <c r="B1628" i="12" s="1"/>
  <c r="C1628" i="12" s="1"/>
  <c r="J1632" i="12"/>
  <c r="M1632" i="12" s="1"/>
  <c r="B1632" i="12" s="1"/>
  <c r="C1632" i="12" s="1"/>
  <c r="J1650" i="12"/>
  <c r="M1650" i="12" s="1"/>
  <c r="B1650" i="12" s="1"/>
  <c r="C1650" i="12" s="1"/>
  <c r="J1654" i="12"/>
  <c r="M1654" i="12" s="1"/>
  <c r="B1654" i="12" s="1"/>
  <c r="C1654" i="12" s="1"/>
  <c r="K1662" i="12"/>
  <c r="I1674" i="12"/>
  <c r="I1678" i="12"/>
  <c r="K1688" i="12"/>
  <c r="J1698" i="12"/>
  <c r="M1698" i="12" s="1"/>
  <c r="B1698" i="12" s="1"/>
  <c r="C1698" i="12" s="1"/>
  <c r="I1710" i="12"/>
  <c r="G1715" i="12"/>
  <c r="J1726" i="12"/>
  <c r="M1726" i="12" s="1"/>
  <c r="B1726" i="12" s="1"/>
  <c r="C1726" i="12" s="1"/>
  <c r="G1730" i="12"/>
  <c r="G1744" i="12"/>
  <c r="I1746" i="12"/>
  <c r="G1755" i="12"/>
  <c r="J1766" i="12"/>
  <c r="M1766" i="12" s="1"/>
  <c r="B1766" i="12" s="1"/>
  <c r="C1766" i="12" s="1"/>
  <c r="I1772" i="12"/>
  <c r="K1778" i="12"/>
  <c r="G1796" i="12"/>
  <c r="K1814" i="12"/>
  <c r="K1818" i="12"/>
  <c r="J1838" i="12"/>
  <c r="M1838" i="12" s="1"/>
  <c r="B1838" i="12" s="1"/>
  <c r="C1838" i="12" s="1"/>
  <c r="G1843" i="12"/>
  <c r="K1853" i="12"/>
  <c r="J1874" i="12"/>
  <c r="M1874" i="12" s="1"/>
  <c r="B1874" i="12" s="1"/>
  <c r="C1874" i="12" s="1"/>
  <c r="K1882" i="12"/>
  <c r="I1890" i="12"/>
  <c r="J1906" i="12"/>
  <c r="M1906" i="12" s="1"/>
  <c r="B1906" i="12" s="1"/>
  <c r="C1906" i="12" s="1"/>
  <c r="K1914" i="12"/>
  <c r="I1922" i="12"/>
  <c r="I2181" i="12"/>
  <c r="I2201" i="12"/>
  <c r="G2230" i="12"/>
  <c r="I2245" i="12"/>
  <c r="I2265" i="12"/>
  <c r="I2295" i="12"/>
  <c r="J1240" i="12"/>
  <c r="M1240" i="12" s="1"/>
  <c r="B1240" i="12" s="1"/>
  <c r="C1240" i="12" s="1"/>
  <c r="J1250" i="12"/>
  <c r="M1250" i="12" s="1"/>
  <c r="B1250" i="12" s="1"/>
  <c r="C1250" i="12" s="1"/>
  <c r="I1264" i="12"/>
  <c r="J1276" i="12"/>
  <c r="M1276" i="12" s="1"/>
  <c r="B1276" i="12" s="1"/>
  <c r="C1276" i="12" s="1"/>
  <c r="H1281" i="12"/>
  <c r="H1289" i="12"/>
  <c r="J1304" i="12"/>
  <c r="M1304" i="12" s="1"/>
  <c r="B1304" i="12" s="1"/>
  <c r="C1304" i="12" s="1"/>
  <c r="J1314" i="12"/>
  <c r="M1314" i="12" s="1"/>
  <c r="B1314" i="12" s="1"/>
  <c r="C1314" i="12" s="1"/>
  <c r="I1328" i="12"/>
  <c r="J1340" i="12"/>
  <c r="M1340" i="12" s="1"/>
  <c r="B1340" i="12" s="1"/>
  <c r="C1340" i="12" s="1"/>
  <c r="H1345" i="12"/>
  <c r="H1353" i="12"/>
  <c r="J1368" i="12"/>
  <c r="M1368" i="12" s="1"/>
  <c r="B1368" i="12" s="1"/>
  <c r="C1368" i="12" s="1"/>
  <c r="J1378" i="12"/>
  <c r="M1378" i="12" s="1"/>
  <c r="B1378" i="12" s="1"/>
  <c r="C1378" i="12" s="1"/>
  <c r="I1392" i="12"/>
  <c r="J1404" i="12"/>
  <c r="M1404" i="12" s="1"/>
  <c r="B1404" i="12" s="1"/>
  <c r="C1404" i="12" s="1"/>
  <c r="H1409" i="12"/>
  <c r="H1417" i="12"/>
  <c r="J1432" i="12"/>
  <c r="M1432" i="12" s="1"/>
  <c r="B1432" i="12" s="1"/>
  <c r="C1432" i="12" s="1"/>
  <c r="J1442" i="12"/>
  <c r="M1442" i="12" s="1"/>
  <c r="B1442" i="12" s="1"/>
  <c r="C1442" i="12" s="1"/>
  <c r="I1456" i="12"/>
  <c r="J1468" i="12"/>
  <c r="M1468" i="12" s="1"/>
  <c r="B1468" i="12" s="1"/>
  <c r="C1468" i="12" s="1"/>
  <c r="H1473" i="12"/>
  <c r="H1481" i="12"/>
  <c r="J1496" i="12"/>
  <c r="M1496" i="12" s="1"/>
  <c r="B1496" i="12" s="1"/>
  <c r="C1496" i="12" s="1"/>
  <c r="J1506" i="12"/>
  <c r="M1506" i="12" s="1"/>
  <c r="B1506" i="12" s="1"/>
  <c r="C1506" i="12" s="1"/>
  <c r="I1520" i="12"/>
  <c r="K1525" i="12"/>
  <c r="J1532" i="12"/>
  <c r="M1532" i="12" s="1"/>
  <c r="B1532" i="12" s="1"/>
  <c r="C1532" i="12" s="1"/>
  <c r="I1536" i="12"/>
  <c r="J1541" i="12"/>
  <c r="M1541" i="12" s="1"/>
  <c r="B1541" i="12" s="1"/>
  <c r="C1541" i="12" s="1"/>
  <c r="H1547" i="12"/>
  <c r="J1554" i="12"/>
  <c r="M1554" i="12" s="1"/>
  <c r="B1554" i="12" s="1"/>
  <c r="C1554" i="12" s="1"/>
  <c r="I1560" i="12"/>
  <c r="J1570" i="12"/>
  <c r="M1570" i="12" s="1"/>
  <c r="B1570" i="12" s="1"/>
  <c r="C1570" i="12" s="1"/>
  <c r="I1579" i="12"/>
  <c r="H1585" i="12"/>
  <c r="G1593" i="12"/>
  <c r="I1596" i="12"/>
  <c r="J1600" i="12"/>
  <c r="M1600" i="12" s="1"/>
  <c r="B1600" i="12" s="1"/>
  <c r="C1600" i="12" s="1"/>
  <c r="G1613" i="12"/>
  <c r="J1620" i="12"/>
  <c r="M1620" i="12" s="1"/>
  <c r="B1620" i="12" s="1"/>
  <c r="C1620" i="12" s="1"/>
  <c r="I1622" i="12"/>
  <c r="K1632" i="12"/>
  <c r="J1642" i="12"/>
  <c r="M1642" i="12" s="1"/>
  <c r="B1642" i="12" s="1"/>
  <c r="C1642" i="12" s="1"/>
  <c r="I1645" i="12"/>
  <c r="K1652" i="12"/>
  <c r="G1665" i="12"/>
  <c r="I1668" i="12"/>
  <c r="K1674" i="12"/>
  <c r="I1680" i="12"/>
  <c r="I1690" i="12"/>
  <c r="G1694" i="12"/>
  <c r="K1702" i="12"/>
  <c r="K1710" i="12"/>
  <c r="K1714" i="12"/>
  <c r="G1732" i="12"/>
  <c r="J1750" i="12"/>
  <c r="M1750" i="12" s="1"/>
  <c r="B1750" i="12" s="1"/>
  <c r="C1750" i="12" s="1"/>
  <c r="J1754" i="12"/>
  <c r="M1754" i="12" s="1"/>
  <c r="B1754" i="12" s="1"/>
  <c r="C1754" i="12" s="1"/>
  <c r="J1770" i="12"/>
  <c r="M1770" i="12" s="1"/>
  <c r="B1770" i="12" s="1"/>
  <c r="C1770" i="12" s="1"/>
  <c r="J1780" i="12"/>
  <c r="M1780" i="12" s="1"/>
  <c r="B1780" i="12" s="1"/>
  <c r="C1780" i="12" s="1"/>
  <c r="J1788" i="12"/>
  <c r="M1788" i="12" s="1"/>
  <c r="B1788" i="12" s="1"/>
  <c r="C1788" i="12" s="1"/>
  <c r="G1801" i="12"/>
  <c r="J1820" i="12"/>
  <c r="M1820" i="12" s="1"/>
  <c r="B1820" i="12" s="1"/>
  <c r="C1820" i="12" s="1"/>
  <c r="J1826" i="12"/>
  <c r="M1826" i="12" s="1"/>
  <c r="B1826" i="12" s="1"/>
  <c r="C1826" i="12" s="1"/>
  <c r="G1835" i="12"/>
  <c r="J1852" i="12"/>
  <c r="M1852" i="12" s="1"/>
  <c r="B1852" i="12" s="1"/>
  <c r="C1852" i="12" s="1"/>
  <c r="G1858" i="12"/>
  <c r="K1860" i="12"/>
  <c r="J1872" i="12"/>
  <c r="M1872" i="12" s="1"/>
  <c r="B1872" i="12" s="1"/>
  <c r="C1872" i="12" s="1"/>
  <c r="K1880" i="12"/>
  <c r="I1888" i="12"/>
  <c r="J1904" i="12"/>
  <c r="M1904" i="12" s="1"/>
  <c r="B1904" i="12" s="1"/>
  <c r="C1904" i="12" s="1"/>
  <c r="K1912" i="12"/>
  <c r="I1920" i="12"/>
  <c r="I2183" i="12"/>
  <c r="J2209" i="12"/>
  <c r="M2209" i="12" s="1"/>
  <c r="B2209" i="12" s="1"/>
  <c r="C2209" i="12" s="1"/>
  <c r="I2235" i="12"/>
  <c r="I2247" i="12"/>
  <c r="J2273" i="12"/>
  <c r="M2273" i="12" s="1"/>
  <c r="B2273" i="12" s="1"/>
  <c r="C2273" i="12" s="1"/>
  <c r="I2335" i="12"/>
  <c r="I1105" i="12"/>
  <c r="I1113" i="12"/>
  <c r="I1121" i="12"/>
  <c r="I1129" i="12"/>
  <c r="I1137" i="12"/>
  <c r="I1145" i="12"/>
  <c r="I1153" i="12"/>
  <c r="I1161" i="12"/>
  <c r="I1169" i="12"/>
  <c r="I1177" i="12"/>
  <c r="I1185" i="12"/>
  <c r="I1193" i="12"/>
  <c r="I1201" i="12"/>
  <c r="I1209" i="12"/>
  <c r="I1217" i="12"/>
  <c r="I1225" i="12"/>
  <c r="I1233" i="12"/>
  <c r="H1245" i="12"/>
  <c r="J1260" i="12"/>
  <c r="M1260" i="12" s="1"/>
  <c r="B1260" i="12" s="1"/>
  <c r="C1260" i="12" s="1"/>
  <c r="K1276" i="12"/>
  <c r="J1300" i="12"/>
  <c r="M1300" i="12" s="1"/>
  <c r="B1300" i="12" s="1"/>
  <c r="C1300" i="12" s="1"/>
  <c r="H1309" i="12"/>
  <c r="J1324" i="12"/>
  <c r="M1324" i="12" s="1"/>
  <c r="B1324" i="12" s="1"/>
  <c r="C1324" i="12" s="1"/>
  <c r="K1340" i="12"/>
  <c r="J1364" i="12"/>
  <c r="M1364" i="12" s="1"/>
  <c r="B1364" i="12" s="1"/>
  <c r="C1364" i="12" s="1"/>
  <c r="H1373" i="12"/>
  <c r="J1388" i="12"/>
  <c r="M1388" i="12" s="1"/>
  <c r="B1388" i="12" s="1"/>
  <c r="C1388" i="12" s="1"/>
  <c r="K1404" i="12"/>
  <c r="G1417" i="12"/>
  <c r="G1433" i="12"/>
  <c r="H1445" i="12"/>
  <c r="G1457" i="12"/>
  <c r="K1477" i="12"/>
  <c r="J1493" i="12"/>
  <c r="M1493" i="12" s="1"/>
  <c r="B1493" i="12" s="1"/>
  <c r="C1493" i="12" s="1"/>
  <c r="I1508" i="12"/>
  <c r="J1517" i="12"/>
  <c r="M1517" i="12" s="1"/>
  <c r="B1517" i="12" s="1"/>
  <c r="C1517" i="12" s="1"/>
  <c r="J1529" i="12"/>
  <c r="M1529" i="12" s="1"/>
  <c r="B1529" i="12" s="1"/>
  <c r="C1529" i="12" s="1"/>
  <c r="G1537" i="12"/>
  <c r="G1549" i="12"/>
  <c r="J1556" i="12"/>
  <c r="M1556" i="12" s="1"/>
  <c r="B1556" i="12" s="1"/>
  <c r="C1556" i="12" s="1"/>
  <c r="H1565" i="12"/>
  <c r="J1572" i="12"/>
  <c r="M1572" i="12" s="1"/>
  <c r="B1572" i="12" s="1"/>
  <c r="C1572" i="12" s="1"/>
  <c r="J1577" i="12"/>
  <c r="M1577" i="12" s="1"/>
  <c r="B1577" i="12" s="1"/>
  <c r="C1577" i="12" s="1"/>
  <c r="K1586" i="12"/>
  <c r="G1604" i="12"/>
  <c r="J1612" i="12"/>
  <c r="M1612" i="12" s="1"/>
  <c r="B1612" i="12" s="1"/>
  <c r="C1612" i="12" s="1"/>
  <c r="G1616" i="12"/>
  <c r="I1634" i="12"/>
  <c r="I1638" i="12"/>
  <c r="G1658" i="12"/>
  <c r="J1672" i="12"/>
  <c r="M1672" i="12" s="1"/>
  <c r="B1672" i="12" s="1"/>
  <c r="C1672" i="12" s="1"/>
  <c r="G1686" i="12"/>
  <c r="I1697" i="12"/>
  <c r="I1706" i="12"/>
  <c r="K1716" i="12"/>
  <c r="J1724" i="12"/>
  <c r="M1724" i="12" s="1"/>
  <c r="B1724" i="12" s="1"/>
  <c r="C1724" i="12" s="1"/>
  <c r="G1728" i="12"/>
  <c r="G1737" i="12"/>
  <c r="G1748" i="12"/>
  <c r="G1756" i="12"/>
  <c r="G1762" i="12"/>
  <c r="K1765" i="12"/>
  <c r="I1782" i="12"/>
  <c r="J1786" i="12"/>
  <c r="M1786" i="12" s="1"/>
  <c r="B1786" i="12" s="1"/>
  <c r="C1786" i="12" s="1"/>
  <c r="J1792" i="12"/>
  <c r="M1792" i="12" s="1"/>
  <c r="B1792" i="12" s="1"/>
  <c r="C1792" i="12" s="1"/>
  <c r="G1795" i="12"/>
  <c r="K1798" i="12"/>
  <c r="I1808" i="12"/>
  <c r="I1812" i="12"/>
  <c r="I1822" i="12"/>
  <c r="I1834" i="12"/>
  <c r="G1846" i="12"/>
  <c r="K1854" i="12"/>
  <c r="G1862" i="12"/>
  <c r="K1870" i="12"/>
  <c r="K1878" i="12"/>
  <c r="K1886" i="12"/>
  <c r="K1894" i="12"/>
  <c r="K1902" i="12"/>
  <c r="K1910" i="12"/>
  <c r="K1918" i="12"/>
  <c r="K1926" i="12"/>
  <c r="G2182" i="12"/>
  <c r="I2197" i="12"/>
  <c r="I2217" i="12"/>
  <c r="G2246" i="12"/>
  <c r="I2261" i="12"/>
  <c r="J1934" i="12"/>
  <c r="M1934" i="12" s="1"/>
  <c r="B1934" i="12" s="1"/>
  <c r="C1934" i="12" s="1"/>
  <c r="J1938" i="12"/>
  <c r="M1938" i="12" s="1"/>
  <c r="B1938" i="12" s="1"/>
  <c r="C1938" i="12" s="1"/>
  <c r="J1942" i="12"/>
  <c r="M1942" i="12" s="1"/>
  <c r="B1942" i="12" s="1"/>
  <c r="C1942" i="12" s="1"/>
  <c r="J1946" i="12"/>
  <c r="M1946" i="12" s="1"/>
  <c r="B1946" i="12" s="1"/>
  <c r="C1946" i="12" s="1"/>
  <c r="J1950" i="12"/>
  <c r="M1950" i="12" s="1"/>
  <c r="B1950" i="12" s="1"/>
  <c r="C1950" i="12" s="1"/>
  <c r="J1954" i="12"/>
  <c r="M1954" i="12" s="1"/>
  <c r="B1954" i="12" s="1"/>
  <c r="C1954" i="12" s="1"/>
  <c r="J1958" i="12"/>
  <c r="M1958" i="12" s="1"/>
  <c r="B1958" i="12" s="1"/>
  <c r="C1958" i="12" s="1"/>
  <c r="J1962" i="12"/>
  <c r="M1962" i="12" s="1"/>
  <c r="B1962" i="12" s="1"/>
  <c r="C1962" i="12" s="1"/>
  <c r="J1966" i="12"/>
  <c r="M1966" i="12" s="1"/>
  <c r="B1966" i="12" s="1"/>
  <c r="C1966" i="12" s="1"/>
  <c r="J1970" i="12"/>
  <c r="M1970" i="12" s="1"/>
  <c r="B1970" i="12" s="1"/>
  <c r="C1970" i="12" s="1"/>
  <c r="J1974" i="12"/>
  <c r="M1974" i="12" s="1"/>
  <c r="B1974" i="12" s="1"/>
  <c r="C1974" i="12" s="1"/>
  <c r="J1978" i="12"/>
  <c r="M1978" i="12" s="1"/>
  <c r="B1978" i="12" s="1"/>
  <c r="C1978" i="12" s="1"/>
  <c r="J1982" i="12"/>
  <c r="M1982" i="12" s="1"/>
  <c r="B1982" i="12" s="1"/>
  <c r="C1982" i="12" s="1"/>
  <c r="J1986" i="12"/>
  <c r="M1986" i="12" s="1"/>
  <c r="B1986" i="12" s="1"/>
  <c r="C1986" i="12" s="1"/>
  <c r="J1990" i="12"/>
  <c r="M1990" i="12" s="1"/>
  <c r="B1990" i="12" s="1"/>
  <c r="C1990" i="12" s="1"/>
  <c r="J1994" i="12"/>
  <c r="M1994" i="12" s="1"/>
  <c r="B1994" i="12" s="1"/>
  <c r="C1994" i="12" s="1"/>
  <c r="J1998" i="12"/>
  <c r="M1998" i="12" s="1"/>
  <c r="B1998" i="12" s="1"/>
  <c r="C1998" i="12" s="1"/>
  <c r="J2002" i="12"/>
  <c r="M2002" i="12" s="1"/>
  <c r="B2002" i="12" s="1"/>
  <c r="C2002" i="12" s="1"/>
  <c r="J2006" i="12"/>
  <c r="M2006" i="12" s="1"/>
  <c r="B2006" i="12" s="1"/>
  <c r="C2006" i="12" s="1"/>
  <c r="J2010" i="12"/>
  <c r="M2010" i="12" s="1"/>
  <c r="B2010" i="12" s="1"/>
  <c r="C2010" i="12" s="1"/>
  <c r="J2014" i="12"/>
  <c r="M2014" i="12" s="1"/>
  <c r="B2014" i="12" s="1"/>
  <c r="C2014" i="12" s="1"/>
  <c r="J2018" i="12"/>
  <c r="M2018" i="12" s="1"/>
  <c r="B2018" i="12" s="1"/>
  <c r="C2018" i="12" s="1"/>
  <c r="J2022" i="12"/>
  <c r="M2022" i="12" s="1"/>
  <c r="B2022" i="12" s="1"/>
  <c r="C2022" i="12" s="1"/>
  <c r="J2026" i="12"/>
  <c r="M2026" i="12" s="1"/>
  <c r="B2026" i="12" s="1"/>
  <c r="C2026" i="12" s="1"/>
  <c r="J2030" i="12"/>
  <c r="M2030" i="12" s="1"/>
  <c r="B2030" i="12" s="1"/>
  <c r="C2030" i="12" s="1"/>
  <c r="J2034" i="12"/>
  <c r="M2034" i="12" s="1"/>
  <c r="B2034" i="12" s="1"/>
  <c r="C2034" i="12" s="1"/>
  <c r="J2038" i="12"/>
  <c r="M2038" i="12" s="1"/>
  <c r="B2038" i="12" s="1"/>
  <c r="C2038" i="12" s="1"/>
  <c r="J2042" i="12"/>
  <c r="M2042" i="12" s="1"/>
  <c r="B2042" i="12" s="1"/>
  <c r="C2042" i="12" s="1"/>
  <c r="J2046" i="12"/>
  <c r="M2046" i="12" s="1"/>
  <c r="B2046" i="12" s="1"/>
  <c r="C2046" i="12" s="1"/>
  <c r="J2050" i="12"/>
  <c r="M2050" i="12" s="1"/>
  <c r="B2050" i="12" s="1"/>
  <c r="C2050" i="12" s="1"/>
  <c r="J2054" i="12"/>
  <c r="M2054" i="12" s="1"/>
  <c r="B2054" i="12" s="1"/>
  <c r="C2054" i="12" s="1"/>
  <c r="J2058" i="12"/>
  <c r="M2058" i="12" s="1"/>
  <c r="B2058" i="12" s="1"/>
  <c r="C2058" i="12" s="1"/>
  <c r="J2062" i="12"/>
  <c r="M2062" i="12" s="1"/>
  <c r="B2062" i="12" s="1"/>
  <c r="C2062" i="12" s="1"/>
  <c r="J2066" i="12"/>
  <c r="M2066" i="12" s="1"/>
  <c r="B2066" i="12" s="1"/>
  <c r="C2066" i="12" s="1"/>
  <c r="J2070" i="12"/>
  <c r="M2070" i="12" s="1"/>
  <c r="B2070" i="12" s="1"/>
  <c r="C2070" i="12" s="1"/>
  <c r="J2074" i="12"/>
  <c r="M2074" i="12" s="1"/>
  <c r="B2074" i="12" s="1"/>
  <c r="C2074" i="12" s="1"/>
  <c r="J2078" i="12"/>
  <c r="M2078" i="12" s="1"/>
  <c r="B2078" i="12" s="1"/>
  <c r="C2078" i="12" s="1"/>
  <c r="J2082" i="12"/>
  <c r="M2082" i="12" s="1"/>
  <c r="B2082" i="12" s="1"/>
  <c r="C2082" i="12" s="1"/>
  <c r="J2086" i="12"/>
  <c r="M2086" i="12" s="1"/>
  <c r="B2086" i="12" s="1"/>
  <c r="C2086" i="12" s="1"/>
  <c r="J2090" i="12"/>
  <c r="M2090" i="12" s="1"/>
  <c r="B2090" i="12" s="1"/>
  <c r="C2090" i="12" s="1"/>
  <c r="J2094" i="12"/>
  <c r="M2094" i="12" s="1"/>
  <c r="B2094" i="12" s="1"/>
  <c r="C2094" i="12" s="1"/>
  <c r="J2098" i="12"/>
  <c r="M2098" i="12" s="1"/>
  <c r="B2098" i="12" s="1"/>
  <c r="C2098" i="12" s="1"/>
  <c r="J2102" i="12"/>
  <c r="M2102" i="12" s="1"/>
  <c r="B2102" i="12" s="1"/>
  <c r="C2102" i="12" s="1"/>
  <c r="J2106" i="12"/>
  <c r="M2106" i="12" s="1"/>
  <c r="B2106" i="12" s="1"/>
  <c r="C2106" i="12" s="1"/>
  <c r="J2110" i="12"/>
  <c r="M2110" i="12" s="1"/>
  <c r="B2110" i="12" s="1"/>
  <c r="C2110" i="12" s="1"/>
  <c r="J2114" i="12"/>
  <c r="M2114" i="12" s="1"/>
  <c r="B2114" i="12" s="1"/>
  <c r="C2114" i="12" s="1"/>
  <c r="J2118" i="12"/>
  <c r="M2118" i="12" s="1"/>
  <c r="B2118" i="12" s="1"/>
  <c r="C2118" i="12" s="1"/>
  <c r="J2122" i="12"/>
  <c r="M2122" i="12" s="1"/>
  <c r="B2122" i="12" s="1"/>
  <c r="C2122" i="12" s="1"/>
  <c r="J2126" i="12"/>
  <c r="M2126" i="12" s="1"/>
  <c r="B2126" i="12" s="1"/>
  <c r="C2126" i="12" s="1"/>
  <c r="J2130" i="12"/>
  <c r="M2130" i="12" s="1"/>
  <c r="B2130" i="12" s="1"/>
  <c r="C2130" i="12" s="1"/>
  <c r="J2134" i="12"/>
  <c r="M2134" i="12" s="1"/>
  <c r="B2134" i="12" s="1"/>
  <c r="C2134" i="12" s="1"/>
  <c r="J2138" i="12"/>
  <c r="M2138" i="12" s="1"/>
  <c r="B2138" i="12" s="1"/>
  <c r="C2138" i="12" s="1"/>
  <c r="J2142" i="12"/>
  <c r="M2142" i="12" s="1"/>
  <c r="B2142" i="12" s="1"/>
  <c r="C2142" i="12" s="1"/>
  <c r="J2146" i="12"/>
  <c r="M2146" i="12" s="1"/>
  <c r="B2146" i="12" s="1"/>
  <c r="C2146" i="12" s="1"/>
  <c r="J2150" i="12"/>
  <c r="M2150" i="12" s="1"/>
  <c r="B2150" i="12" s="1"/>
  <c r="C2150" i="12" s="1"/>
  <c r="J2154" i="12"/>
  <c r="M2154" i="12" s="1"/>
  <c r="B2154" i="12" s="1"/>
  <c r="C2154" i="12" s="1"/>
  <c r="J2158" i="12"/>
  <c r="M2158" i="12" s="1"/>
  <c r="B2158" i="12" s="1"/>
  <c r="C2158" i="12" s="1"/>
  <c r="J2162" i="12"/>
  <c r="M2162" i="12" s="1"/>
  <c r="B2162" i="12" s="1"/>
  <c r="C2162" i="12" s="1"/>
  <c r="J2166" i="12"/>
  <c r="M2166" i="12" s="1"/>
  <c r="B2166" i="12" s="1"/>
  <c r="C2166" i="12" s="1"/>
  <c r="J2170" i="12"/>
  <c r="M2170" i="12" s="1"/>
  <c r="B2170" i="12" s="1"/>
  <c r="C2170" i="12" s="1"/>
  <c r="J2174" i="12"/>
  <c r="M2174" i="12" s="1"/>
  <c r="B2174" i="12" s="1"/>
  <c r="C2174" i="12" s="1"/>
  <c r="K2177" i="12"/>
  <c r="I2297" i="12"/>
  <c r="I2319" i="12"/>
  <c r="I2387" i="12"/>
  <c r="I2419" i="12"/>
  <c r="I2451" i="12"/>
  <c r="I2483" i="12"/>
  <c r="I2513" i="12"/>
  <c r="I2529" i="12"/>
  <c r="I2545" i="12"/>
  <c r="H2622" i="12"/>
  <c r="H2926" i="12"/>
  <c r="G2969" i="12"/>
  <c r="I1704" i="12"/>
  <c r="I1740" i="12"/>
  <c r="I1768" i="12"/>
  <c r="I1804" i="12"/>
  <c r="J1832" i="12"/>
  <c r="M1832" i="12" s="1"/>
  <c r="B1832" i="12" s="1"/>
  <c r="C1832" i="12" s="1"/>
  <c r="K1934" i="12"/>
  <c r="K1942" i="12"/>
  <c r="K1950" i="12"/>
  <c r="K1958" i="12"/>
  <c r="K1966" i="12"/>
  <c r="K1974" i="12"/>
  <c r="K1982" i="12"/>
  <c r="K1990" i="12"/>
  <c r="K1998" i="12"/>
  <c r="K2006" i="12"/>
  <c r="K2014" i="12"/>
  <c r="K2022" i="12"/>
  <c r="K2030" i="12"/>
  <c r="K2038" i="12"/>
  <c r="K2046" i="12"/>
  <c r="K2054" i="12"/>
  <c r="K2062" i="12"/>
  <c r="G2194" i="12"/>
  <c r="G2226" i="12"/>
  <c r="G2258" i="12"/>
  <c r="I2285" i="12"/>
  <c r="G2326" i="12"/>
  <c r="G2394" i="12"/>
  <c r="G2426" i="12"/>
  <c r="G2458" i="12"/>
  <c r="G2490" i="12"/>
  <c r="I2515" i="12"/>
  <c r="I2531" i="12"/>
  <c r="I2547" i="12"/>
  <c r="I2563" i="12"/>
  <c r="I2579" i="12"/>
  <c r="K2667" i="12"/>
  <c r="K2747" i="12"/>
  <c r="K2779" i="12"/>
  <c r="K2819" i="12"/>
  <c r="K2851" i="12"/>
  <c r="J2883" i="12"/>
  <c r="M2883" i="12" s="1"/>
  <c r="B2883" i="12" s="1"/>
  <c r="C2883" i="12" s="1"/>
  <c r="G2915" i="12"/>
  <c r="G2947" i="12"/>
  <c r="K2987" i="12"/>
  <c r="I1842" i="12"/>
  <c r="I1846" i="12"/>
  <c r="G2282" i="12"/>
  <c r="J2313" i="12"/>
  <c r="M2313" i="12" s="1"/>
  <c r="B2313" i="12" s="1"/>
  <c r="C2313" i="12" s="1"/>
  <c r="J2361" i="12"/>
  <c r="M2361" i="12" s="1"/>
  <c r="B2361" i="12" s="1"/>
  <c r="C2361" i="12" s="1"/>
  <c r="G2412" i="12"/>
  <c r="G2444" i="12"/>
  <c r="G2476" i="12"/>
  <c r="K2517" i="12"/>
  <c r="K2549" i="12"/>
  <c r="K2581" i="12"/>
  <c r="H2642" i="12"/>
  <c r="H2674" i="12"/>
  <c r="H2706" i="12"/>
  <c r="H2738" i="12"/>
  <c r="H2770" i="12"/>
  <c r="H2802" i="12"/>
  <c r="H2834" i="12"/>
  <c r="H2866" i="12"/>
  <c r="H2906" i="12"/>
  <c r="H2938" i="12"/>
  <c r="H2962" i="12"/>
  <c r="G2997" i="12"/>
  <c r="G2342" i="12"/>
  <c r="G2374" i="12"/>
  <c r="K2390" i="12"/>
  <c r="K2406" i="12"/>
  <c r="K2422" i="12"/>
  <c r="K2438" i="12"/>
  <c r="K2454" i="12"/>
  <c r="K2470" i="12"/>
  <c r="K2486" i="12"/>
  <c r="K2502" i="12"/>
  <c r="I2525" i="12"/>
  <c r="H2608" i="12"/>
  <c r="K2637" i="12"/>
  <c r="K2669" i="12"/>
  <c r="K2701" i="12"/>
  <c r="K2733" i="12"/>
  <c r="K2765" i="12"/>
  <c r="K2797" i="12"/>
  <c r="K2829" i="12"/>
  <c r="K2861" i="12"/>
  <c r="H2896" i="12"/>
  <c r="H2928" i="12"/>
  <c r="H2960" i="12"/>
  <c r="H2992" i="12"/>
  <c r="J3017" i="12"/>
  <c r="M3017" i="12" s="1"/>
  <c r="B3017" i="12" s="1"/>
  <c r="C3017" i="12" s="1"/>
  <c r="K3071" i="12"/>
  <c r="K2386" i="12"/>
  <c r="K2402" i="12"/>
  <c r="K2418" i="12"/>
  <c r="K2434" i="12"/>
  <c r="K2450" i="12"/>
  <c r="K2466" i="12"/>
  <c r="K2482" i="12"/>
  <c r="K2498" i="12"/>
  <c r="J2509" i="12"/>
  <c r="M2509" i="12" s="1"/>
  <c r="B2509" i="12" s="1"/>
  <c r="C2509" i="12" s="1"/>
  <c r="H2513" i="12"/>
  <c r="K2518" i="12"/>
  <c r="I2524" i="12"/>
  <c r="H2529" i="12"/>
  <c r="K2534" i="12"/>
  <c r="I2540" i="12"/>
  <c r="H2545" i="12"/>
  <c r="K2550" i="12"/>
  <c r="I2556" i="12"/>
  <c r="H2561" i="12"/>
  <c r="K2566" i="12"/>
  <c r="I2572" i="12"/>
  <c r="H2577" i="12"/>
  <c r="K2582" i="12"/>
  <c r="K2601" i="12"/>
  <c r="H2636" i="12"/>
  <c r="H2668" i="12"/>
  <c r="H2700" i="12"/>
  <c r="H2732" i="12"/>
  <c r="H2764" i="12"/>
  <c r="H2796" i="12"/>
  <c r="H2828" i="12"/>
  <c r="H2860" i="12"/>
  <c r="G2887" i="12"/>
  <c r="H2908" i="12"/>
  <c r="H2924" i="12"/>
  <c r="H2940" i="12"/>
  <c r="H2956" i="12"/>
  <c r="H2972" i="12"/>
  <c r="K2989" i="12"/>
  <c r="H3022" i="12"/>
  <c r="K3061" i="12"/>
  <c r="J3089" i="12"/>
  <c r="M3089" i="12" s="1"/>
  <c r="B3089" i="12" s="1"/>
  <c r="C3089" i="12" s="1"/>
  <c r="H3158" i="12"/>
  <c r="G2306" i="12"/>
  <c r="G2338" i="12"/>
  <c r="G2370" i="12"/>
  <c r="J2398" i="12"/>
  <c r="M2398" i="12" s="1"/>
  <c r="B2398" i="12" s="1"/>
  <c r="C2398" i="12" s="1"/>
  <c r="J2414" i="12"/>
  <c r="M2414" i="12" s="1"/>
  <c r="B2414" i="12" s="1"/>
  <c r="C2414" i="12" s="1"/>
  <c r="J2430" i="12"/>
  <c r="M2430" i="12" s="1"/>
  <c r="B2430" i="12" s="1"/>
  <c r="C2430" i="12" s="1"/>
  <c r="J2446" i="12"/>
  <c r="M2446" i="12" s="1"/>
  <c r="B2446" i="12" s="1"/>
  <c r="C2446" i="12" s="1"/>
  <c r="J2462" i="12"/>
  <c r="M2462" i="12" s="1"/>
  <c r="B2462" i="12" s="1"/>
  <c r="C2462" i="12" s="1"/>
  <c r="J2478" i="12"/>
  <c r="M2478" i="12" s="1"/>
  <c r="B2478" i="12" s="1"/>
  <c r="C2478" i="12" s="1"/>
  <c r="J2494" i="12"/>
  <c r="M2494" i="12" s="1"/>
  <c r="B2494" i="12" s="1"/>
  <c r="C2494" i="12" s="1"/>
  <c r="J2508" i="12"/>
  <c r="M2508" i="12" s="1"/>
  <c r="B2508" i="12" s="1"/>
  <c r="C2508" i="12" s="1"/>
  <c r="K2516" i="12"/>
  <c r="K2532" i="12"/>
  <c r="K2548" i="12"/>
  <c r="K2564" i="12"/>
  <c r="K2580" i="12"/>
  <c r="H2600" i="12"/>
  <c r="K2621" i="12"/>
  <c r="K2641" i="12"/>
  <c r="K2657" i="12"/>
  <c r="K2673" i="12"/>
  <c r="K2689" i="12"/>
  <c r="K2705" i="12"/>
  <c r="K2721" i="12"/>
  <c r="K2737" i="12"/>
  <c r="K2753" i="12"/>
  <c r="K2769" i="12"/>
  <c r="K2785" i="12"/>
  <c r="K2801" i="12"/>
  <c r="K2817" i="12"/>
  <c r="K2833" i="12"/>
  <c r="K2849" i="12"/>
  <c r="K2865" i="12"/>
  <c r="J2887" i="12"/>
  <c r="M2887" i="12" s="1"/>
  <c r="B2887" i="12" s="1"/>
  <c r="C2887" i="12" s="1"/>
  <c r="H2904" i="12"/>
  <c r="K2921" i="12"/>
  <c r="J2951" i="12"/>
  <c r="M2951" i="12" s="1"/>
  <c r="B2951" i="12" s="1"/>
  <c r="C2951" i="12" s="1"/>
  <c r="H2968" i="12"/>
  <c r="K2985" i="12"/>
  <c r="K3011" i="12"/>
  <c r="H3060" i="12"/>
  <c r="J2394" i="12"/>
  <c r="M2394" i="12" s="1"/>
  <c r="B2394" i="12" s="1"/>
  <c r="C2394" i="12" s="1"/>
  <c r="J2410" i="12"/>
  <c r="M2410" i="12" s="1"/>
  <c r="B2410" i="12" s="1"/>
  <c r="C2410" i="12" s="1"/>
  <c r="J2426" i="12"/>
  <c r="M2426" i="12" s="1"/>
  <c r="B2426" i="12" s="1"/>
  <c r="C2426" i="12" s="1"/>
  <c r="J2442" i="12"/>
  <c r="M2442" i="12" s="1"/>
  <c r="B2442" i="12" s="1"/>
  <c r="C2442" i="12" s="1"/>
  <c r="J2458" i="12"/>
  <c r="M2458" i="12" s="1"/>
  <c r="B2458" i="12" s="1"/>
  <c r="C2458" i="12" s="1"/>
  <c r="J2474" i="12"/>
  <c r="M2474" i="12" s="1"/>
  <c r="B2474" i="12" s="1"/>
  <c r="C2474" i="12" s="1"/>
  <c r="J2490" i="12"/>
  <c r="M2490" i="12" s="1"/>
  <c r="B2490" i="12" s="1"/>
  <c r="C2490" i="12" s="1"/>
  <c r="J2506" i="12"/>
  <c r="M2506" i="12" s="1"/>
  <c r="B2506" i="12" s="1"/>
  <c r="C2506" i="12" s="1"/>
  <c r="G2513" i="12"/>
  <c r="I2519" i="12"/>
  <c r="H2523" i="12"/>
  <c r="G2529" i="12"/>
  <c r="I2535" i="12"/>
  <c r="H2539" i="12"/>
  <c r="G2545" i="12"/>
  <c r="I2551" i="12"/>
  <c r="H2555" i="12"/>
  <c r="G2561" i="12"/>
  <c r="I2567" i="12"/>
  <c r="H2571" i="12"/>
  <c r="G2577" i="12"/>
  <c r="I2583" i="12"/>
  <c r="H2587" i="12"/>
  <c r="H2620" i="12"/>
  <c r="H2648" i="12"/>
  <c r="H2680" i="12"/>
  <c r="H2712" i="12"/>
  <c r="H2744" i="12"/>
  <c r="H2776" i="12"/>
  <c r="H2808" i="12"/>
  <c r="H2840" i="12"/>
  <c r="H2872" i="12"/>
  <c r="G2897" i="12"/>
  <c r="H2916" i="12"/>
  <c r="K2933" i="12"/>
  <c r="G2961" i="12"/>
  <c r="H2980" i="12"/>
  <c r="K2997" i="12"/>
  <c r="K3027" i="12"/>
  <c r="G3057" i="12"/>
  <c r="J3069" i="12"/>
  <c r="M3069" i="12" s="1"/>
  <c r="B3069" i="12" s="1"/>
  <c r="C3069" i="12" s="1"/>
  <c r="J3133" i="12"/>
  <c r="M3133" i="12" s="1"/>
  <c r="B3133" i="12" s="1"/>
  <c r="C3133" i="12" s="1"/>
  <c r="H3080" i="12"/>
  <c r="G3121" i="12"/>
  <c r="H3132" i="12"/>
  <c r="H3164" i="12"/>
  <c r="K3199" i="12"/>
  <c r="K3231" i="12"/>
  <c r="K3263" i="12"/>
  <c r="K3295" i="12"/>
  <c r="G3363" i="12"/>
  <c r="I3388" i="12"/>
  <c r="I3436" i="12"/>
  <c r="I3451" i="12"/>
  <c r="I3465" i="12"/>
  <c r="G3500" i="12"/>
  <c r="J3505" i="12"/>
  <c r="M3505" i="12" s="1"/>
  <c r="B3505" i="12" s="1"/>
  <c r="C3505" i="12" s="1"/>
  <c r="I3513" i="12"/>
  <c r="I3529" i="12"/>
  <c r="J3549" i="12"/>
  <c r="M3549" i="12" s="1"/>
  <c r="B3549" i="12" s="1"/>
  <c r="C3549" i="12" s="1"/>
  <c r="J3565" i="12"/>
  <c r="M3565" i="12" s="1"/>
  <c r="B3565" i="12" s="1"/>
  <c r="C3565" i="12" s="1"/>
  <c r="J3581" i="12"/>
  <c r="M3581" i="12" s="1"/>
  <c r="B3581" i="12" s="1"/>
  <c r="C3581" i="12" s="1"/>
  <c r="J3597" i="12"/>
  <c r="M3597" i="12" s="1"/>
  <c r="B3597" i="12" s="1"/>
  <c r="C3597" i="12" s="1"/>
  <c r="J3613" i="12"/>
  <c r="M3613" i="12" s="1"/>
  <c r="B3613" i="12" s="1"/>
  <c r="C3613" i="12" s="1"/>
  <c r="J3629" i="12"/>
  <c r="M3629" i="12" s="1"/>
  <c r="B3629" i="12" s="1"/>
  <c r="C3629" i="12" s="1"/>
  <c r="J3645" i="12"/>
  <c r="M3645" i="12" s="1"/>
  <c r="B3645" i="12" s="1"/>
  <c r="C3645" i="12" s="1"/>
  <c r="J3661" i="12"/>
  <c r="M3661" i="12" s="1"/>
  <c r="B3661" i="12" s="1"/>
  <c r="C3661" i="12" s="1"/>
  <c r="J3677" i="12"/>
  <c r="M3677" i="12" s="1"/>
  <c r="B3677" i="12" s="1"/>
  <c r="C3677" i="12" s="1"/>
  <c r="J3693" i="12"/>
  <c r="M3693" i="12" s="1"/>
  <c r="B3693" i="12" s="1"/>
  <c r="C3693" i="12" s="1"/>
  <c r="J3717" i="12"/>
  <c r="M3717" i="12" s="1"/>
  <c r="B3717" i="12" s="1"/>
  <c r="C3717" i="12" s="1"/>
  <c r="K3744" i="12"/>
  <c r="K3841" i="12"/>
  <c r="J3910" i="12"/>
  <c r="M3910" i="12" s="1"/>
  <c r="B3910" i="12" s="1"/>
  <c r="C3910" i="12" s="1"/>
  <c r="J4115" i="12"/>
  <c r="M4115" i="12" s="1"/>
  <c r="B4115" i="12" s="1"/>
  <c r="C4115" i="12" s="1"/>
  <c r="H3014" i="12"/>
  <c r="H3044" i="12"/>
  <c r="H3054" i="12"/>
  <c r="K3105" i="12"/>
  <c r="J3109" i="12"/>
  <c r="M3109" i="12" s="1"/>
  <c r="B3109" i="12" s="1"/>
  <c r="C3109" i="12" s="1"/>
  <c r="K3139" i="12"/>
  <c r="I3162" i="12"/>
  <c r="I3180" i="12"/>
  <c r="I3212" i="12"/>
  <c r="I3244" i="12"/>
  <c r="I3276" i="12"/>
  <c r="G3323" i="12"/>
  <c r="I3404" i="12"/>
  <c r="I3419" i="12"/>
  <c r="I3433" i="12"/>
  <c r="I3450" i="12"/>
  <c r="G3476" i="12"/>
  <c r="I3487" i="12"/>
  <c r="I3515" i="12"/>
  <c r="H3540" i="12"/>
  <c r="H3604" i="12"/>
  <c r="H3668" i="12"/>
  <c r="H3732" i="12"/>
  <c r="K3760" i="12"/>
  <c r="I3826" i="12"/>
  <c r="H3048" i="12"/>
  <c r="G3089" i="12"/>
  <c r="H3100" i="12"/>
  <c r="K3123" i="12"/>
  <c r="H3156" i="12"/>
  <c r="H3170" i="12"/>
  <c r="I3186" i="12"/>
  <c r="I3218" i="12"/>
  <c r="I3250" i="12"/>
  <c r="I3282" i="12"/>
  <c r="G3347" i="12"/>
  <c r="J3387" i="12"/>
  <c r="M3387" i="12" s="1"/>
  <c r="B3387" i="12" s="1"/>
  <c r="C3387" i="12" s="1"/>
  <c r="K3390" i="12"/>
  <c r="K3414" i="12"/>
  <c r="I3435" i="12"/>
  <c r="J3483" i="12"/>
  <c r="M3483" i="12" s="1"/>
  <c r="B3483" i="12" s="1"/>
  <c r="C3483" i="12" s="1"/>
  <c r="I3503" i="12"/>
  <c r="H3550" i="12"/>
  <c r="H3582" i="12"/>
  <c r="H3614" i="12"/>
  <c r="H3646" i="12"/>
  <c r="H3678" i="12"/>
  <c r="H3710" i="12"/>
  <c r="H3742" i="12"/>
  <c r="G3825" i="12"/>
  <c r="I3834" i="12"/>
  <c r="J3006" i="12"/>
  <c r="M3006" i="12" s="1"/>
  <c r="B3006" i="12" s="1"/>
  <c r="C3006" i="12" s="1"/>
  <c r="K3013" i="12"/>
  <c r="K3025" i="12"/>
  <c r="K3053" i="12"/>
  <c r="K3077" i="12"/>
  <c r="G1190" i="12"/>
  <c r="K1267" i="12"/>
  <c r="J1305" i="12"/>
  <c r="M1305" i="12" s="1"/>
  <c r="B1305" i="12" s="1"/>
  <c r="C1305" i="12" s="1"/>
  <c r="J1345" i="12"/>
  <c r="M1345" i="12" s="1"/>
  <c r="B1345" i="12" s="1"/>
  <c r="C1345" i="12" s="1"/>
  <c r="J1357" i="12"/>
  <c r="M1357" i="12" s="1"/>
  <c r="B1357" i="12" s="1"/>
  <c r="C1357" i="12" s="1"/>
  <c r="H1379" i="12"/>
  <c r="K1395" i="12"/>
  <c r="I1407" i="12"/>
  <c r="J1433" i="12"/>
  <c r="M1433" i="12" s="1"/>
  <c r="B1433" i="12" s="1"/>
  <c r="C1433" i="12" s="1"/>
  <c r="J1473" i="12"/>
  <c r="M1473" i="12" s="1"/>
  <c r="B1473" i="12" s="1"/>
  <c r="C1473" i="12" s="1"/>
  <c r="J1485" i="12"/>
  <c r="M1485" i="12" s="1"/>
  <c r="B1485" i="12" s="1"/>
  <c r="C1485" i="12" s="1"/>
  <c r="H1507" i="12"/>
  <c r="H1542" i="12"/>
  <c r="G1638" i="12"/>
  <c r="I1729" i="12"/>
  <c r="I1862" i="12"/>
  <c r="G1926" i="12"/>
  <c r="H1549" i="12"/>
  <c r="J1568" i="12"/>
  <c r="M1568" i="12" s="1"/>
  <c r="B1568" i="12" s="1"/>
  <c r="C1568" i="12" s="1"/>
  <c r="J1586" i="12"/>
  <c r="M1586" i="12" s="1"/>
  <c r="B1586" i="12" s="1"/>
  <c r="C1586" i="12" s="1"/>
  <c r="J1606" i="12"/>
  <c r="M1606" i="12" s="1"/>
  <c r="B1606" i="12" s="1"/>
  <c r="C1606" i="12" s="1"/>
  <c r="J1660" i="12"/>
  <c r="M1660" i="12" s="1"/>
  <c r="B1660" i="12" s="1"/>
  <c r="C1660" i="12" s="1"/>
  <c r="J1684" i="12"/>
  <c r="M1684" i="12" s="1"/>
  <c r="B1684" i="12" s="1"/>
  <c r="C1684" i="12" s="1"/>
  <c r="K1692" i="12"/>
  <c r="K1720" i="12"/>
  <c r="J1734" i="12"/>
  <c r="M1734" i="12" s="1"/>
  <c r="B1734" i="12" s="1"/>
  <c r="C1734" i="12" s="1"/>
  <c r="I1748" i="12"/>
  <c r="J1774" i="12"/>
  <c r="M1774" i="12" s="1"/>
  <c r="B1774" i="12" s="1"/>
  <c r="C1774" i="12" s="1"/>
  <c r="K1782" i="12"/>
  <c r="K1794" i="12"/>
  <c r="I1810" i="12"/>
  <c r="J1822" i="12"/>
  <c r="M1822" i="12" s="1"/>
  <c r="B1822" i="12" s="1"/>
  <c r="C1822" i="12" s="1"/>
  <c r="K1828" i="12"/>
  <c r="G1836" i="12"/>
  <c r="G1842" i="12"/>
  <c r="G1859" i="12"/>
  <c r="K1876" i="12"/>
  <c r="J1892" i="12"/>
  <c r="M1892" i="12" s="1"/>
  <c r="B1892" i="12" s="1"/>
  <c r="C1892" i="12" s="1"/>
  <c r="I1900" i="12"/>
  <c r="I1916" i="12"/>
  <c r="K1932" i="12"/>
  <c r="J2193" i="12"/>
  <c r="M2193" i="12" s="1"/>
  <c r="B2193" i="12" s="1"/>
  <c r="C2193" i="12" s="1"/>
  <c r="I2219" i="12"/>
  <c r="I2231" i="12"/>
  <c r="J2257" i="12"/>
  <c r="M2257" i="12" s="1"/>
  <c r="B2257" i="12" s="1"/>
  <c r="C2257" i="12" s="1"/>
  <c r="G2290" i="12"/>
  <c r="K2511" i="12"/>
  <c r="K2527" i="12"/>
  <c r="K2543" i="12"/>
  <c r="K2599" i="12"/>
  <c r="J2647" i="12"/>
  <c r="M2647" i="12" s="1"/>
  <c r="B2647" i="12" s="1"/>
  <c r="C2647" i="12" s="1"/>
  <c r="J2679" i="12"/>
  <c r="M2679" i="12" s="1"/>
  <c r="B2679" i="12" s="1"/>
  <c r="C2679" i="12" s="1"/>
  <c r="J2711" i="12"/>
  <c r="M2711" i="12" s="1"/>
  <c r="B2711" i="12" s="1"/>
  <c r="C2711" i="12" s="1"/>
  <c r="J2743" i="12"/>
  <c r="M2743" i="12" s="1"/>
  <c r="B2743" i="12" s="1"/>
  <c r="C2743" i="12" s="1"/>
  <c r="J2775" i="12"/>
  <c r="M2775" i="12" s="1"/>
  <c r="B2775" i="12" s="1"/>
  <c r="C2775" i="12" s="1"/>
  <c r="J2807" i="12"/>
  <c r="M2807" i="12" s="1"/>
  <c r="B2807" i="12" s="1"/>
  <c r="C2807" i="12" s="1"/>
  <c r="J2839" i="12"/>
  <c r="M2839" i="12" s="1"/>
  <c r="B2839" i="12" s="1"/>
  <c r="C2839" i="12" s="1"/>
  <c r="J2871" i="12"/>
  <c r="M2871" i="12" s="1"/>
  <c r="B2871" i="12" s="1"/>
  <c r="C2871" i="12" s="1"/>
  <c r="K2919" i="12"/>
  <c r="K2951" i="12"/>
  <c r="K2991" i="12"/>
  <c r="J1091" i="12"/>
  <c r="M1091" i="12" s="1"/>
  <c r="B1091" i="12" s="1"/>
  <c r="C1091" i="12" s="1"/>
  <c r="J1099" i="12"/>
  <c r="M1099" i="12" s="1"/>
  <c r="B1099" i="12" s="1"/>
  <c r="C1099" i="12" s="1"/>
  <c r="J1107" i="12"/>
  <c r="M1107" i="12" s="1"/>
  <c r="B1107" i="12" s="1"/>
  <c r="C1107" i="12" s="1"/>
  <c r="J1115" i="12"/>
  <c r="M1115" i="12" s="1"/>
  <c r="B1115" i="12" s="1"/>
  <c r="C1115" i="12" s="1"/>
  <c r="J1123" i="12"/>
  <c r="M1123" i="12" s="1"/>
  <c r="B1123" i="12" s="1"/>
  <c r="C1123" i="12" s="1"/>
  <c r="J1131" i="12"/>
  <c r="M1131" i="12" s="1"/>
  <c r="B1131" i="12" s="1"/>
  <c r="C1131" i="12" s="1"/>
  <c r="J1139" i="12"/>
  <c r="M1139" i="12" s="1"/>
  <c r="B1139" i="12" s="1"/>
  <c r="C1139" i="12" s="1"/>
  <c r="J1147" i="12"/>
  <c r="M1147" i="12" s="1"/>
  <c r="B1147" i="12" s="1"/>
  <c r="C1147" i="12" s="1"/>
  <c r="J1155" i="12"/>
  <c r="M1155" i="12" s="1"/>
  <c r="B1155" i="12" s="1"/>
  <c r="C1155" i="12" s="1"/>
  <c r="J1163" i="12"/>
  <c r="M1163" i="12" s="1"/>
  <c r="B1163" i="12" s="1"/>
  <c r="C1163" i="12" s="1"/>
  <c r="J1171" i="12"/>
  <c r="M1171" i="12" s="1"/>
  <c r="B1171" i="12" s="1"/>
  <c r="C1171" i="12" s="1"/>
  <c r="J1179" i="12"/>
  <c r="M1179" i="12" s="1"/>
  <c r="B1179" i="12" s="1"/>
  <c r="C1179" i="12" s="1"/>
  <c r="J1187" i="12"/>
  <c r="M1187" i="12" s="1"/>
  <c r="B1187" i="12" s="1"/>
  <c r="C1187" i="12" s="1"/>
  <c r="J1195" i="12"/>
  <c r="M1195" i="12" s="1"/>
  <c r="B1195" i="12" s="1"/>
  <c r="C1195" i="12" s="1"/>
  <c r="J1203" i="12"/>
  <c r="M1203" i="12" s="1"/>
  <c r="B1203" i="12" s="1"/>
  <c r="C1203" i="12" s="1"/>
  <c r="J1211" i="12"/>
  <c r="M1211" i="12" s="1"/>
  <c r="B1211" i="12" s="1"/>
  <c r="C1211" i="12" s="1"/>
  <c r="J1219" i="12"/>
  <c r="M1219" i="12" s="1"/>
  <c r="B1219" i="12" s="1"/>
  <c r="C1219" i="12" s="1"/>
  <c r="J1227" i="12"/>
  <c r="M1227" i="12" s="1"/>
  <c r="B1227" i="12" s="1"/>
  <c r="C1227" i="12" s="1"/>
  <c r="J1235" i="12"/>
  <c r="M1235" i="12" s="1"/>
  <c r="B1235" i="12" s="1"/>
  <c r="C1235" i="12" s="1"/>
  <c r="H1277" i="12"/>
  <c r="J1292" i="12"/>
  <c r="M1292" i="12" s="1"/>
  <c r="B1292" i="12" s="1"/>
  <c r="C1292" i="12" s="1"/>
  <c r="H1341" i="12"/>
  <c r="J1356" i="12"/>
  <c r="M1356" i="12" s="1"/>
  <c r="B1356" i="12" s="1"/>
  <c r="C1356" i="12" s="1"/>
  <c r="H1405" i="12"/>
  <c r="J1420" i="12"/>
  <c r="M1420" i="12" s="1"/>
  <c r="B1420" i="12" s="1"/>
  <c r="C1420" i="12" s="1"/>
  <c r="H1469" i="12"/>
  <c r="J1484" i="12"/>
  <c r="M1484" i="12" s="1"/>
  <c r="B1484" i="12" s="1"/>
  <c r="C1484" i="12" s="1"/>
  <c r="J1525" i="12"/>
  <c r="M1525" i="12" s="1"/>
  <c r="B1525" i="12" s="1"/>
  <c r="C1525" i="12" s="1"/>
  <c r="I1540" i="12"/>
  <c r="J1549" i="12"/>
  <c r="M1549" i="12" s="1"/>
  <c r="B1549" i="12" s="1"/>
  <c r="C1549" i="12" s="1"/>
  <c r="G1577" i="12"/>
  <c r="K1592" i="12"/>
  <c r="K1606" i="12"/>
  <c r="G1621" i="12"/>
  <c r="I1628" i="12"/>
  <c r="I1632" i="12"/>
  <c r="I1650" i="12"/>
  <c r="I1654" i="12"/>
  <c r="K1664" i="12"/>
  <c r="J1676" i="12"/>
  <c r="M1676" i="12" s="1"/>
  <c r="B1676" i="12" s="1"/>
  <c r="C1676" i="12" s="1"/>
  <c r="K1682" i="12"/>
  <c r="J1696" i="12"/>
  <c r="M1696" i="12" s="1"/>
  <c r="B1696" i="12" s="1"/>
  <c r="C1696" i="12" s="1"/>
  <c r="K1698" i="12"/>
  <c r="J1712" i="12"/>
  <c r="M1712" i="12" s="1"/>
  <c r="B1712" i="12" s="1"/>
  <c r="C1712" i="12" s="1"/>
  <c r="J1718" i="12"/>
  <c r="M1718" i="12" s="1"/>
  <c r="B1718" i="12" s="1"/>
  <c r="C1718" i="12" s="1"/>
  <c r="K1726" i="12"/>
  <c r="K1730" i="12"/>
  <c r="K1744" i="12"/>
  <c r="J1752" i="12"/>
  <c r="M1752" i="12" s="1"/>
  <c r="B1752" i="12" s="1"/>
  <c r="C1752" i="12" s="1"/>
  <c r="J1758" i="12"/>
  <c r="M1758" i="12" s="1"/>
  <c r="B1758" i="12" s="1"/>
  <c r="C1758" i="12" s="1"/>
  <c r="K1766" i="12"/>
  <c r="K1774" i="12"/>
  <c r="G1783" i="12"/>
  <c r="K1796" i="12"/>
  <c r="I1814" i="12"/>
  <c r="J1830" i="12"/>
  <c r="M1830" i="12" s="1"/>
  <c r="B1830" i="12" s="1"/>
  <c r="C1830" i="12" s="1"/>
  <c r="G1838" i="12"/>
  <c r="I1845" i="12"/>
  <c r="J1866" i="12"/>
  <c r="M1866" i="12" s="1"/>
  <c r="B1866" i="12" s="1"/>
  <c r="C1866" i="12" s="1"/>
  <c r="K1874" i="12"/>
  <c r="I1882" i="12"/>
  <c r="J1898" i="12"/>
  <c r="M1898" i="12" s="1"/>
  <c r="B1898" i="12" s="1"/>
  <c r="C1898" i="12" s="1"/>
  <c r="K1906" i="12"/>
  <c r="I1914" i="12"/>
  <c r="J1930" i="12"/>
  <c r="M1930" i="12" s="1"/>
  <c r="B1930" i="12" s="1"/>
  <c r="C1930" i="12" s="1"/>
  <c r="I2195" i="12"/>
  <c r="I2207" i="12"/>
  <c r="J2233" i="12"/>
  <c r="M2233" i="12" s="1"/>
  <c r="B2233" i="12" s="1"/>
  <c r="C2233" i="12" s="1"/>
  <c r="I2259" i="12"/>
  <c r="I2271" i="12"/>
  <c r="I2301" i="12"/>
  <c r="I1240" i="12"/>
  <c r="J1258" i="12"/>
  <c r="M1258" i="12" s="1"/>
  <c r="B1258" i="12" s="1"/>
  <c r="C1258" i="12" s="1"/>
  <c r="H1265" i="12"/>
  <c r="I1276" i="12"/>
  <c r="H1283" i="12"/>
  <c r="H1291" i="12"/>
  <c r="I1304" i="12"/>
  <c r="J1322" i="12"/>
  <c r="M1322" i="12" s="1"/>
  <c r="B1322" i="12" s="1"/>
  <c r="C1322" i="12" s="1"/>
  <c r="H1329" i="12"/>
  <c r="I1340" i="12"/>
  <c r="H1347" i="12"/>
  <c r="H1355" i="12"/>
  <c r="I1368" i="12"/>
  <c r="J1386" i="12"/>
  <c r="M1386" i="12" s="1"/>
  <c r="B1386" i="12" s="1"/>
  <c r="C1386" i="12" s="1"/>
  <c r="H1393" i="12"/>
  <c r="I1404" i="12"/>
  <c r="H1411" i="12"/>
  <c r="H1419" i="12"/>
  <c r="I1432" i="12"/>
  <c r="J1450" i="12"/>
  <c r="M1450" i="12" s="1"/>
  <c r="B1450" i="12" s="1"/>
  <c r="C1450" i="12" s="1"/>
  <c r="H1457" i="12"/>
  <c r="I1468" i="12"/>
  <c r="H1475" i="12"/>
  <c r="H1483" i="12"/>
  <c r="I1496" i="12"/>
  <c r="J1514" i="12"/>
  <c r="M1514" i="12" s="1"/>
  <c r="B1514" i="12" s="1"/>
  <c r="C1514" i="12" s="1"/>
  <c r="H1521" i="12"/>
  <c r="I1529" i="12"/>
  <c r="I1532" i="12"/>
  <c r="H1537" i="12"/>
  <c r="J1544" i="12"/>
  <c r="M1544" i="12" s="1"/>
  <c r="B1544" i="12" s="1"/>
  <c r="C1544" i="12" s="1"/>
  <c r="K1548" i="12"/>
  <c r="I1555" i="12"/>
  <c r="H1561" i="12"/>
  <c r="I1571" i="12"/>
  <c r="H1581" i="12"/>
  <c r="H1587" i="12"/>
  <c r="J1594" i="12"/>
  <c r="M1594" i="12" s="1"/>
  <c r="B1594" i="12" s="1"/>
  <c r="C1594" i="12" s="1"/>
  <c r="I1597" i="12"/>
  <c r="I1600" i="12"/>
  <c r="G1617" i="12"/>
  <c r="I1620" i="12"/>
  <c r="K1626" i="12"/>
  <c r="G1635" i="12"/>
  <c r="I1642" i="12"/>
  <c r="J1646" i="12"/>
  <c r="M1646" i="12" s="1"/>
  <c r="B1646" i="12" s="1"/>
  <c r="C1646" i="12" s="1"/>
  <c r="K1654" i="12"/>
  <c r="J1666" i="12"/>
  <c r="M1666" i="12" s="1"/>
  <c r="B1666" i="12" s="1"/>
  <c r="C1666" i="12" s="1"/>
  <c r="I1669" i="12"/>
  <c r="K1676" i="12"/>
  <c r="G1687" i="12"/>
  <c r="G1691" i="12"/>
  <c r="K1694" i="12"/>
  <c r="I1702" i="12"/>
  <c r="G1713" i="12"/>
  <c r="G1719" i="12"/>
  <c r="K1732" i="12"/>
  <c r="K1750" i="12"/>
  <c r="G1754" i="12"/>
  <c r="I1770" i="12"/>
  <c r="G1780" i="12"/>
  <c r="K1788" i="12"/>
  <c r="I1805" i="12"/>
  <c r="G1820" i="12"/>
  <c r="K1826" i="12"/>
  <c r="G1839" i="12"/>
  <c r="K1852" i="12"/>
  <c r="K1858" i="12"/>
  <c r="J1864" i="12"/>
  <c r="M1864" i="12" s="1"/>
  <c r="B1864" i="12" s="1"/>
  <c r="C1864" i="12" s="1"/>
  <c r="K1872" i="12"/>
  <c r="I1880" i="12"/>
  <c r="J1896" i="12"/>
  <c r="M1896" i="12" s="1"/>
  <c r="B1896" i="12" s="1"/>
  <c r="C1896" i="12" s="1"/>
  <c r="K1904" i="12"/>
  <c r="I1912" i="12"/>
  <c r="J1928" i="12"/>
  <c r="M1928" i="12" s="1"/>
  <c r="B1928" i="12" s="1"/>
  <c r="C1928" i="12" s="1"/>
  <c r="I2189" i="12"/>
  <c r="I2209" i="12"/>
  <c r="G2238" i="12"/>
  <c r="I2253" i="12"/>
  <c r="I2273" i="12"/>
  <c r="J1101" i="12"/>
  <c r="M1101" i="12" s="1"/>
  <c r="B1101" i="12" s="1"/>
  <c r="C1101" i="12" s="1"/>
  <c r="J1109" i="12"/>
  <c r="M1109" i="12" s="1"/>
  <c r="B1109" i="12" s="1"/>
  <c r="C1109" i="12" s="1"/>
  <c r="J1117" i="12"/>
  <c r="M1117" i="12" s="1"/>
  <c r="B1117" i="12" s="1"/>
  <c r="C1117" i="12" s="1"/>
  <c r="J1125" i="12"/>
  <c r="M1125" i="12" s="1"/>
  <c r="B1125" i="12" s="1"/>
  <c r="C1125" i="12" s="1"/>
  <c r="J1133" i="12"/>
  <c r="M1133" i="12" s="1"/>
  <c r="B1133" i="12" s="1"/>
  <c r="C1133" i="12" s="1"/>
  <c r="J1141" i="12"/>
  <c r="M1141" i="12" s="1"/>
  <c r="B1141" i="12" s="1"/>
  <c r="C1141" i="12" s="1"/>
  <c r="J1149" i="12"/>
  <c r="M1149" i="12" s="1"/>
  <c r="B1149" i="12" s="1"/>
  <c r="C1149" i="12" s="1"/>
  <c r="J1157" i="12"/>
  <c r="M1157" i="12" s="1"/>
  <c r="B1157" i="12" s="1"/>
  <c r="C1157" i="12" s="1"/>
  <c r="J1165" i="12"/>
  <c r="M1165" i="12" s="1"/>
  <c r="B1165" i="12" s="1"/>
  <c r="C1165" i="12" s="1"/>
  <c r="J1173" i="12"/>
  <c r="M1173" i="12" s="1"/>
  <c r="B1173" i="12" s="1"/>
  <c r="C1173" i="12" s="1"/>
  <c r="J1181" i="12"/>
  <c r="M1181" i="12" s="1"/>
  <c r="B1181" i="12" s="1"/>
  <c r="C1181" i="12" s="1"/>
  <c r="J1189" i="12"/>
  <c r="M1189" i="12" s="1"/>
  <c r="B1189" i="12" s="1"/>
  <c r="C1189" i="12" s="1"/>
  <c r="J1197" i="12"/>
  <c r="M1197" i="12" s="1"/>
  <c r="B1197" i="12" s="1"/>
  <c r="C1197" i="12" s="1"/>
  <c r="J1205" i="12"/>
  <c r="M1205" i="12" s="1"/>
  <c r="B1205" i="12" s="1"/>
  <c r="C1205" i="12" s="1"/>
  <c r="J1213" i="12"/>
  <c r="M1213" i="12" s="1"/>
  <c r="B1213" i="12" s="1"/>
  <c r="C1213" i="12" s="1"/>
  <c r="J1221" i="12"/>
  <c r="M1221" i="12" s="1"/>
  <c r="B1221" i="12" s="1"/>
  <c r="C1221" i="12" s="1"/>
  <c r="J1229" i="12"/>
  <c r="M1229" i="12" s="1"/>
  <c r="B1229" i="12" s="1"/>
  <c r="C1229" i="12" s="1"/>
  <c r="J1237" i="12"/>
  <c r="M1237" i="12" s="1"/>
  <c r="B1237" i="12" s="1"/>
  <c r="C1237" i="12" s="1"/>
  <c r="J1252" i="12"/>
  <c r="M1252" i="12" s="1"/>
  <c r="B1252" i="12" s="1"/>
  <c r="C1252" i="12" s="1"/>
  <c r="I1260" i="12"/>
  <c r="K1277" i="12"/>
  <c r="I1300" i="12"/>
  <c r="J1316" i="12"/>
  <c r="M1316" i="12" s="1"/>
  <c r="B1316" i="12" s="1"/>
  <c r="C1316" i="12" s="1"/>
  <c r="I1324" i="12"/>
  <c r="K1341" i="12"/>
  <c r="I1364" i="12"/>
  <c r="J1380" i="12"/>
  <c r="M1380" i="12" s="1"/>
  <c r="B1380" i="12" s="1"/>
  <c r="C1380" i="12" s="1"/>
  <c r="I1388" i="12"/>
  <c r="K1405" i="12"/>
  <c r="J1428" i="12"/>
  <c r="M1428" i="12" s="1"/>
  <c r="B1428" i="12" s="1"/>
  <c r="C1428" i="12" s="1"/>
  <c r="H1437" i="12"/>
  <c r="J1452" i="12"/>
  <c r="M1452" i="12" s="1"/>
  <c r="B1452" i="12" s="1"/>
  <c r="C1452" i="12" s="1"/>
  <c r="K1468" i="12"/>
  <c r="G1481" i="12"/>
  <c r="G1497" i="12"/>
  <c r="H1509" i="12"/>
  <c r="G1521" i="12"/>
  <c r="K1531" i="12"/>
  <c r="K1538" i="12"/>
  <c r="G1552" i="12"/>
  <c r="I1556" i="12"/>
  <c r="G1568" i="12"/>
  <c r="I1572" i="12"/>
  <c r="K1579" i="12"/>
  <c r="G1589" i="12"/>
  <c r="G1606" i="12"/>
  <c r="I1612" i="12"/>
  <c r="J1624" i="12"/>
  <c r="M1624" i="12" s="1"/>
  <c r="B1624" i="12" s="1"/>
  <c r="C1624" i="12" s="1"/>
  <c r="J1636" i="12"/>
  <c r="M1636" i="12" s="1"/>
  <c r="B1636" i="12" s="1"/>
  <c r="C1636" i="12" s="1"/>
  <c r="G1640" i="12"/>
  <c r="G1660" i="12"/>
  <c r="I1672" i="12"/>
  <c r="G1688" i="12"/>
  <c r="G1700" i="12"/>
  <c r="G1711" i="12"/>
  <c r="G1717" i="12"/>
  <c r="K1724" i="12"/>
  <c r="K1731" i="12"/>
  <c r="G1739" i="12"/>
  <c r="I1749" i="12"/>
  <c r="K1756" i="12"/>
  <c r="J1764" i="12"/>
  <c r="M1764" i="12" s="1"/>
  <c r="B1764" i="12" s="1"/>
  <c r="C1764" i="12" s="1"/>
  <c r="G1774" i="12"/>
  <c r="J1784" i="12"/>
  <c r="M1784" i="12" s="1"/>
  <c r="B1784" i="12" s="1"/>
  <c r="C1784" i="12" s="1"/>
  <c r="K1786" i="12"/>
  <c r="K1792" i="12"/>
  <c r="I1797" i="12"/>
  <c r="J1800" i="12"/>
  <c r="M1800" i="12" s="1"/>
  <c r="B1800" i="12" s="1"/>
  <c r="C1800" i="12" s="1"/>
  <c r="G1810" i="12"/>
  <c r="K1813" i="12"/>
  <c r="J1824" i="12"/>
  <c r="M1824" i="12" s="1"/>
  <c r="B1824" i="12" s="1"/>
  <c r="C1824" i="12" s="1"/>
  <c r="I1836" i="12"/>
  <c r="G1847" i="12"/>
  <c r="I1854" i="12"/>
  <c r="K1862" i="12"/>
  <c r="I1870" i="12"/>
  <c r="I1878" i="12"/>
  <c r="I1886" i="12"/>
  <c r="I1894" i="12"/>
  <c r="I1902" i="12"/>
  <c r="I1910" i="12"/>
  <c r="I1918" i="12"/>
  <c r="I1926" i="12"/>
  <c r="J2185" i="12"/>
  <c r="M2185" i="12" s="1"/>
  <c r="B2185" i="12" s="1"/>
  <c r="C2185" i="12" s="1"/>
  <c r="I2211" i="12"/>
  <c r="I2223" i="12"/>
  <c r="J2249" i="12"/>
  <c r="M2249" i="12" s="1"/>
  <c r="B2249" i="12" s="1"/>
  <c r="C2249" i="12" s="1"/>
  <c r="I2275" i="12"/>
  <c r="I1934" i="12"/>
  <c r="I1938" i="12"/>
  <c r="I1942" i="12"/>
  <c r="I1946" i="12"/>
  <c r="I1950" i="12"/>
  <c r="I1954" i="12"/>
  <c r="I1958" i="12"/>
  <c r="I1962" i="12"/>
  <c r="I1966" i="12"/>
  <c r="I1970" i="12"/>
  <c r="I1974" i="12"/>
  <c r="I1978" i="12"/>
  <c r="I1982" i="12"/>
  <c r="I1986" i="12"/>
  <c r="I1990" i="12"/>
  <c r="I1994" i="12"/>
  <c r="I1998" i="12"/>
  <c r="I2002" i="12"/>
  <c r="I2006" i="12"/>
  <c r="I2010" i="12"/>
  <c r="I2014" i="12"/>
  <c r="I2018" i="12"/>
  <c r="I2022" i="12"/>
  <c r="I2026" i="12"/>
  <c r="I2030" i="12"/>
  <c r="I2034" i="12"/>
  <c r="I2038" i="12"/>
  <c r="I2042" i="12"/>
  <c r="I2046" i="12"/>
  <c r="I2050" i="12"/>
  <c r="I2054" i="12"/>
  <c r="I2058" i="12"/>
  <c r="I2062" i="12"/>
  <c r="I2066" i="12"/>
  <c r="I2070" i="12"/>
  <c r="I2074" i="12"/>
  <c r="I2078" i="12"/>
  <c r="I2082" i="12"/>
  <c r="I2086" i="12"/>
  <c r="I2090" i="12"/>
  <c r="I2094" i="12"/>
  <c r="I2098" i="12"/>
  <c r="I2102" i="12"/>
  <c r="I2106" i="12"/>
  <c r="I2110" i="12"/>
  <c r="I2114" i="12"/>
  <c r="I2118" i="12"/>
  <c r="I2122" i="12"/>
  <c r="I2126" i="12"/>
  <c r="I2130" i="12"/>
  <c r="I2134" i="12"/>
  <c r="I2138" i="12"/>
  <c r="I2142" i="12"/>
  <c r="I2146" i="12"/>
  <c r="I2150" i="12"/>
  <c r="I2154" i="12"/>
  <c r="I2158" i="12"/>
  <c r="I2162" i="12"/>
  <c r="I2166" i="12"/>
  <c r="I2170" i="12"/>
  <c r="I2174" i="12"/>
  <c r="I2177" i="12"/>
  <c r="G2298" i="12"/>
  <c r="I2327" i="12"/>
  <c r="I2395" i="12"/>
  <c r="I2427" i="12"/>
  <c r="I2459" i="12"/>
  <c r="I2491" i="12"/>
  <c r="G2518" i="12"/>
  <c r="G2534" i="12"/>
  <c r="G2550" i="12"/>
  <c r="H2878" i="12"/>
  <c r="H2942" i="12"/>
  <c r="H2974" i="12"/>
  <c r="J1738" i="12"/>
  <c r="M1738" i="12" s="1"/>
  <c r="B1738" i="12" s="1"/>
  <c r="C1738" i="12" s="1"/>
  <c r="J1742" i="12"/>
  <c r="M1742" i="12" s="1"/>
  <c r="B1742" i="12" s="1"/>
  <c r="C1742" i="12" s="1"/>
  <c r="J1802" i="12"/>
  <c r="M1802" i="12" s="1"/>
  <c r="B1802" i="12" s="1"/>
  <c r="C1802" i="12" s="1"/>
  <c r="J1806" i="12"/>
  <c r="M1806" i="12" s="1"/>
  <c r="B1806" i="12" s="1"/>
  <c r="C1806" i="12" s="1"/>
  <c r="I1832" i="12"/>
  <c r="K1936" i="12"/>
  <c r="K1944" i="12"/>
  <c r="K1952" i="12"/>
  <c r="K1960" i="12"/>
  <c r="K1968" i="12"/>
  <c r="K1976" i="12"/>
  <c r="K1984" i="12"/>
  <c r="K1992" i="12"/>
  <c r="K2000" i="12"/>
  <c r="K2008" i="12"/>
  <c r="K2016" i="12"/>
  <c r="K2024" i="12"/>
  <c r="K2032" i="12"/>
  <c r="K2040" i="12"/>
  <c r="K2048" i="12"/>
  <c r="K2056" i="12"/>
  <c r="K2064" i="12"/>
  <c r="G2202" i="12"/>
  <c r="G2234" i="12"/>
  <c r="G2266" i="12"/>
  <c r="G2302" i="12"/>
  <c r="J2337" i="12"/>
  <c r="M2337" i="12" s="1"/>
  <c r="B2337" i="12" s="1"/>
  <c r="C2337" i="12" s="1"/>
  <c r="G2402" i="12"/>
  <c r="G2434" i="12"/>
  <c r="G2466" i="12"/>
  <c r="G2498" i="12"/>
  <c r="G2520" i="12"/>
  <c r="G2536" i="12"/>
  <c r="G2552" i="12"/>
  <c r="G2568" i="12"/>
  <c r="G2584" i="12"/>
  <c r="K2715" i="12"/>
  <c r="K2755" i="12"/>
  <c r="K2787" i="12"/>
  <c r="K2827" i="12"/>
  <c r="K2859" i="12"/>
  <c r="K2891" i="12"/>
  <c r="K2923" i="12"/>
  <c r="K2955" i="12"/>
  <c r="G2995" i="12"/>
  <c r="J1844" i="12"/>
  <c r="M1844" i="12" s="1"/>
  <c r="B1844" i="12" s="1"/>
  <c r="C1844" i="12" s="1"/>
  <c r="J1848" i="12"/>
  <c r="M1848" i="12" s="1"/>
  <c r="B1848" i="12" s="1"/>
  <c r="C1848" i="12" s="1"/>
  <c r="I2287" i="12"/>
  <c r="J2321" i="12"/>
  <c r="M2321" i="12" s="1"/>
  <c r="B2321" i="12" s="1"/>
  <c r="C2321" i="12" s="1"/>
  <c r="G2388" i="12"/>
  <c r="G2420" i="12"/>
  <c r="G2452" i="12"/>
  <c r="G2484" i="12"/>
  <c r="K2525" i="12"/>
  <c r="K2557" i="12"/>
  <c r="H2602" i="12"/>
  <c r="H2650" i="12"/>
  <c r="H2682" i="12"/>
  <c r="H2714" i="12"/>
  <c r="H2746" i="12"/>
  <c r="H2778" i="12"/>
  <c r="H2810" i="12"/>
  <c r="H2842" i="12"/>
  <c r="H2874" i="12"/>
  <c r="G2917" i="12"/>
  <c r="H2946" i="12"/>
  <c r="H2970" i="12"/>
  <c r="H3002" i="12"/>
  <c r="G2350" i="12"/>
  <c r="G2382" i="12"/>
  <c r="J2392" i="12"/>
  <c r="M2392" i="12" s="1"/>
  <c r="B2392" i="12" s="1"/>
  <c r="C2392" i="12" s="1"/>
  <c r="J2408" i="12"/>
  <c r="M2408" i="12" s="1"/>
  <c r="B2408" i="12" s="1"/>
  <c r="C2408" i="12" s="1"/>
  <c r="J2424" i="12"/>
  <c r="M2424" i="12" s="1"/>
  <c r="B2424" i="12" s="1"/>
  <c r="C2424" i="12" s="1"/>
  <c r="J2440" i="12"/>
  <c r="M2440" i="12" s="1"/>
  <c r="B2440" i="12" s="1"/>
  <c r="C2440" i="12" s="1"/>
  <c r="J2456" i="12"/>
  <c r="M2456" i="12" s="1"/>
  <c r="B2456" i="12" s="1"/>
  <c r="C2456" i="12" s="1"/>
  <c r="J2472" i="12"/>
  <c r="M2472" i="12" s="1"/>
  <c r="B2472" i="12" s="1"/>
  <c r="C2472" i="12" s="1"/>
  <c r="J2488" i="12"/>
  <c r="M2488" i="12" s="1"/>
  <c r="B2488" i="12" s="1"/>
  <c r="C2488" i="12" s="1"/>
  <c r="J2504" i="12"/>
  <c r="M2504" i="12" s="1"/>
  <c r="B2504" i="12" s="1"/>
  <c r="C2504" i="12" s="1"/>
  <c r="I2533" i="12"/>
  <c r="K2613" i="12"/>
  <c r="K2645" i="12"/>
  <c r="K2677" i="12"/>
  <c r="K2709" i="12"/>
  <c r="K2741" i="12"/>
  <c r="K2773" i="12"/>
  <c r="K2805" i="12"/>
  <c r="K2837" i="12"/>
  <c r="K2869" i="12"/>
  <c r="K2897" i="12"/>
  <c r="K2929" i="12"/>
  <c r="K2961" i="12"/>
  <c r="K2993" i="12"/>
  <c r="K3029" i="12"/>
  <c r="K3103" i="12"/>
  <c r="J2388" i="12"/>
  <c r="M2388" i="12" s="1"/>
  <c r="B2388" i="12" s="1"/>
  <c r="C2388" i="12" s="1"/>
  <c r="J2404" i="12"/>
  <c r="M2404" i="12" s="1"/>
  <c r="B2404" i="12" s="1"/>
  <c r="C2404" i="12" s="1"/>
  <c r="J2420" i="12"/>
  <c r="M2420" i="12" s="1"/>
  <c r="B2420" i="12" s="1"/>
  <c r="C2420" i="12" s="1"/>
  <c r="J2436" i="12"/>
  <c r="M2436" i="12" s="1"/>
  <c r="B2436" i="12" s="1"/>
  <c r="C2436" i="12" s="1"/>
  <c r="J2452" i="12"/>
  <c r="M2452" i="12" s="1"/>
  <c r="B2452" i="12" s="1"/>
  <c r="C2452" i="12" s="1"/>
  <c r="J2468" i="12"/>
  <c r="M2468" i="12" s="1"/>
  <c r="B2468" i="12" s="1"/>
  <c r="C2468" i="12" s="1"/>
  <c r="J2484" i="12"/>
  <c r="M2484" i="12" s="1"/>
  <c r="B2484" i="12" s="1"/>
  <c r="C2484" i="12" s="1"/>
  <c r="J2500" i="12"/>
  <c r="M2500" i="12" s="1"/>
  <c r="B2500" i="12" s="1"/>
  <c r="C2500" i="12" s="1"/>
  <c r="J2510" i="12"/>
  <c r="M2510" i="12" s="1"/>
  <c r="B2510" i="12" s="1"/>
  <c r="C2510" i="12" s="1"/>
  <c r="J2516" i="12"/>
  <c r="M2516" i="12" s="1"/>
  <c r="B2516" i="12" s="1"/>
  <c r="C2516" i="12" s="1"/>
  <c r="H2519" i="12"/>
  <c r="J2526" i="12"/>
  <c r="M2526" i="12" s="1"/>
  <c r="B2526" i="12" s="1"/>
  <c r="C2526" i="12" s="1"/>
  <c r="J2532" i="12"/>
  <c r="M2532" i="12" s="1"/>
  <c r="B2532" i="12" s="1"/>
  <c r="C2532" i="12" s="1"/>
  <c r="H2535" i="12"/>
  <c r="J2542" i="12"/>
  <c r="M2542" i="12" s="1"/>
  <c r="B2542" i="12" s="1"/>
  <c r="C2542" i="12" s="1"/>
  <c r="J2548" i="12"/>
  <c r="M2548" i="12" s="1"/>
  <c r="B2548" i="12" s="1"/>
  <c r="C2548" i="12" s="1"/>
  <c r="H2551" i="12"/>
  <c r="J2558" i="12"/>
  <c r="M2558" i="12" s="1"/>
  <c r="B2558" i="12" s="1"/>
  <c r="C2558" i="12" s="1"/>
  <c r="J2564" i="12"/>
  <c r="M2564" i="12" s="1"/>
  <c r="B2564" i="12" s="1"/>
  <c r="C2564" i="12" s="1"/>
  <c r="H2567" i="12"/>
  <c r="J2574" i="12"/>
  <c r="M2574" i="12" s="1"/>
  <c r="B2574" i="12" s="1"/>
  <c r="C2574" i="12" s="1"/>
  <c r="J2580" i="12"/>
  <c r="M2580" i="12" s="1"/>
  <c r="B2580" i="12" s="1"/>
  <c r="C2580" i="12" s="1"/>
  <c r="H2583" i="12"/>
  <c r="H2612" i="12"/>
  <c r="H2644" i="12"/>
  <c r="H2676" i="12"/>
  <c r="H2708" i="12"/>
  <c r="H2740" i="12"/>
  <c r="H2772" i="12"/>
  <c r="H2804" i="12"/>
  <c r="H2836" i="12"/>
  <c r="H2868" i="12"/>
  <c r="H2892" i="12"/>
  <c r="K2909" i="12"/>
  <c r="K2925" i="12"/>
  <c r="K2941" i="12"/>
  <c r="K2957" i="12"/>
  <c r="K2973" i="12"/>
  <c r="G2999" i="12"/>
  <c r="H3036" i="12"/>
  <c r="J3061" i="12"/>
  <c r="M3061" i="12" s="1"/>
  <c r="B3061" i="12" s="1"/>
  <c r="C3061" i="12" s="1"/>
  <c r="H3094" i="12"/>
  <c r="I3174" i="12"/>
  <c r="G2314" i="12"/>
  <c r="G2346" i="12"/>
  <c r="G2378" i="12"/>
  <c r="K2398" i="12"/>
  <c r="K2414" i="12"/>
  <c r="K2430" i="12"/>
  <c r="K2446" i="12"/>
  <c r="K2462" i="12"/>
  <c r="K2478" i="12"/>
  <c r="K2494" i="12"/>
  <c r="K2508" i="12"/>
  <c r="G2519" i="12"/>
  <c r="G2535" i="12"/>
  <c r="G2551" i="12"/>
  <c r="G2567" i="12"/>
  <c r="G2583" i="12"/>
  <c r="K2605" i="12"/>
  <c r="G2631" i="12"/>
  <c r="G2647" i="12"/>
  <c r="G2663" i="12"/>
  <c r="G2679" i="12"/>
  <c r="G2695" i="12"/>
  <c r="G2711" i="12"/>
  <c r="G2727" i="12"/>
  <c r="G2743" i="12"/>
  <c r="G2759" i="12"/>
  <c r="G2775" i="12"/>
  <c r="G2791" i="12"/>
  <c r="G2807" i="12"/>
  <c r="G2823" i="12"/>
  <c r="G2839" i="12"/>
  <c r="G2855" i="12"/>
  <c r="G2871" i="12"/>
  <c r="H2888" i="12"/>
  <c r="K2905" i="12"/>
  <c r="J2935" i="12"/>
  <c r="M2935" i="12" s="1"/>
  <c r="B2935" i="12" s="1"/>
  <c r="C2935" i="12" s="1"/>
  <c r="H2952" i="12"/>
  <c r="K2969" i="12"/>
  <c r="J2999" i="12"/>
  <c r="M2999" i="12" s="1"/>
  <c r="B2999" i="12" s="1"/>
  <c r="C2999" i="12" s="1"/>
  <c r="H3018" i="12"/>
  <c r="K3099" i="12"/>
  <c r="K2394" i="12"/>
  <c r="K2410" i="12"/>
  <c r="K2426" i="12"/>
  <c r="K2442" i="12"/>
  <c r="K2458" i="12"/>
  <c r="K2474" i="12"/>
  <c r="K2490" i="12"/>
  <c r="K2506" i="12"/>
  <c r="J2514" i="12"/>
  <c r="M2514" i="12" s="1"/>
  <c r="B2514" i="12" s="1"/>
  <c r="C2514" i="12" s="1"/>
  <c r="J2520" i="12"/>
  <c r="M2520" i="12" s="1"/>
  <c r="B2520" i="12" s="1"/>
  <c r="C2520" i="12" s="1"/>
  <c r="H2525" i="12"/>
  <c r="J2530" i="12"/>
  <c r="M2530" i="12" s="1"/>
  <c r="B2530" i="12" s="1"/>
  <c r="C2530" i="12" s="1"/>
  <c r="J2536" i="12"/>
  <c r="M2536" i="12" s="1"/>
  <c r="B2536" i="12" s="1"/>
  <c r="C2536" i="12" s="1"/>
  <c r="H2541" i="12"/>
  <c r="J2546" i="12"/>
  <c r="M2546" i="12" s="1"/>
  <c r="B2546" i="12" s="1"/>
  <c r="C2546" i="12" s="1"/>
  <c r="J2552" i="12"/>
  <c r="M2552" i="12" s="1"/>
  <c r="B2552" i="12" s="1"/>
  <c r="C2552" i="12" s="1"/>
  <c r="H2557" i="12"/>
  <c r="J2562" i="12"/>
  <c r="M2562" i="12" s="1"/>
  <c r="B2562" i="12" s="1"/>
  <c r="C2562" i="12" s="1"/>
  <c r="J2568" i="12"/>
  <c r="M2568" i="12" s="1"/>
  <c r="B2568" i="12" s="1"/>
  <c r="C2568" i="12" s="1"/>
  <c r="H2573" i="12"/>
  <c r="J2578" i="12"/>
  <c r="M2578" i="12" s="1"/>
  <c r="B2578" i="12" s="1"/>
  <c r="C2578" i="12" s="1"/>
  <c r="J2584" i="12"/>
  <c r="M2584" i="12" s="1"/>
  <c r="B2584" i="12" s="1"/>
  <c r="C2584" i="12" s="1"/>
  <c r="K2593" i="12"/>
  <c r="K2625" i="12"/>
  <c r="H2656" i="12"/>
  <c r="H2688" i="12"/>
  <c r="H2720" i="12"/>
  <c r="H2752" i="12"/>
  <c r="H2784" i="12"/>
  <c r="H2816" i="12"/>
  <c r="H2848" i="12"/>
  <c r="G2881" i="12"/>
  <c r="H2900" i="12"/>
  <c r="K2917" i="12"/>
  <c r="G2945" i="12"/>
  <c r="H2964" i="12"/>
  <c r="K2981" i="12"/>
  <c r="G3017" i="12"/>
  <c r="K3035" i="12"/>
  <c r="J3057" i="12"/>
  <c r="M3057" i="12" s="1"/>
  <c r="B3057" i="12" s="1"/>
  <c r="C3057" i="12" s="1"/>
  <c r="H3082" i="12"/>
  <c r="H3146" i="12"/>
  <c r="K3091" i="12"/>
  <c r="H3124" i="12"/>
  <c r="H3134" i="12"/>
  <c r="I3164" i="12"/>
  <c r="I3202" i="12"/>
  <c r="I3234" i="12"/>
  <c r="I3266" i="12"/>
  <c r="I3298" i="12"/>
  <c r="H3371" i="12"/>
  <c r="K3389" i="12"/>
  <c r="K3437" i="12"/>
  <c r="J3454" i="12"/>
  <c r="M3454" i="12" s="1"/>
  <c r="B3454" i="12" s="1"/>
  <c r="C3454" i="12" s="1"/>
  <c r="K3484" i="12"/>
  <c r="K3500" i="12"/>
  <c r="G3508" i="12"/>
  <c r="J3519" i="12"/>
  <c r="M3519" i="12" s="1"/>
  <c r="B3519" i="12" s="1"/>
  <c r="C3519" i="12" s="1"/>
  <c r="H3538" i="12"/>
  <c r="H3554" i="12"/>
  <c r="H3570" i="12"/>
  <c r="H3586" i="12"/>
  <c r="H3602" i="12"/>
  <c r="H3618" i="12"/>
  <c r="H3634" i="12"/>
  <c r="H3650" i="12"/>
  <c r="H3666" i="12"/>
  <c r="H3682" i="12"/>
  <c r="H3698" i="12"/>
  <c r="H3722" i="12"/>
  <c r="I3781" i="12"/>
  <c r="J3878" i="12"/>
  <c r="M3878" i="12" s="1"/>
  <c r="B3878" i="12" s="1"/>
  <c r="C3878" i="12" s="1"/>
  <c r="H3915" i="12"/>
  <c r="K3004" i="12"/>
  <c r="K3023" i="12"/>
  <c r="K3045" i="12"/>
  <c r="H3064" i="12"/>
  <c r="G3105" i="12"/>
  <c r="H3116" i="12"/>
  <c r="K3149" i="12"/>
  <c r="H3166" i="12"/>
  <c r="K3191" i="12"/>
  <c r="K3223" i="12"/>
  <c r="K3255" i="12"/>
  <c r="K3287" i="12"/>
  <c r="G3355" i="12"/>
  <c r="K3405" i="12"/>
  <c r="J3422" i="12"/>
  <c r="M3422" i="12" s="1"/>
  <c r="B3422" i="12" s="1"/>
  <c r="C3422" i="12" s="1"/>
  <c r="J3446" i="12"/>
  <c r="M3446" i="12" s="1"/>
  <c r="B3446" i="12" s="1"/>
  <c r="C3446" i="12" s="1"/>
  <c r="H3467" i="12"/>
  <c r="K3476" i="12"/>
  <c r="J3497" i="12"/>
  <c r="M3497" i="12" s="1"/>
  <c r="B3497" i="12" s="1"/>
  <c r="C3497" i="12" s="1"/>
  <c r="K3524" i="12"/>
  <c r="H3556" i="12"/>
  <c r="H3620" i="12"/>
  <c r="H3684" i="12"/>
  <c r="H3747" i="12"/>
  <c r="I3772" i="12"/>
  <c r="G3826" i="12"/>
  <c r="K3059" i="12"/>
  <c r="H3092" i="12"/>
  <c r="G3101" i="12"/>
  <c r="K3133" i="12"/>
  <c r="K3157" i="12"/>
  <c r="I3170" i="12"/>
  <c r="G3187" i="12"/>
  <c r="G3219" i="12"/>
  <c r="G3251" i="12"/>
  <c r="G3283" i="12"/>
  <c r="I3372" i="12"/>
  <c r="I3387" i="12"/>
  <c r="I3401" i="12"/>
  <c r="I3418" i="12"/>
  <c r="I3452" i="12"/>
  <c r="I3483" i="12"/>
  <c r="I3507" i="12"/>
  <c r="J3553" i="12"/>
  <c r="M3553" i="12" s="1"/>
  <c r="B3553" i="12" s="1"/>
  <c r="C3553" i="12" s="1"/>
  <c r="J3585" i="12"/>
  <c r="M3585" i="12" s="1"/>
  <c r="B3585" i="12" s="1"/>
  <c r="C3585" i="12" s="1"/>
  <c r="J3617" i="12"/>
  <c r="M3617" i="12" s="1"/>
  <c r="B3617" i="12" s="1"/>
  <c r="C3617" i="12" s="1"/>
  <c r="J3649" i="12"/>
  <c r="M3649" i="12" s="1"/>
  <c r="B3649" i="12" s="1"/>
  <c r="C3649" i="12" s="1"/>
  <c r="J3681" i="12"/>
  <c r="M3681" i="12" s="1"/>
  <c r="B3681" i="12" s="1"/>
  <c r="C3681" i="12" s="1"/>
  <c r="J3713" i="12"/>
  <c r="M3713" i="12" s="1"/>
  <c r="B3713" i="12" s="1"/>
  <c r="C3713" i="12" s="1"/>
  <c r="J3750" i="12"/>
  <c r="M3750" i="12" s="1"/>
  <c r="B3750" i="12" s="1"/>
  <c r="C3750" i="12" s="1"/>
  <c r="K3825" i="12"/>
  <c r="G3834" i="12"/>
  <c r="I3006" i="12"/>
  <c r="H3016" i="12"/>
  <c r="J3025" i="12"/>
  <c r="M3025" i="12" s="1"/>
  <c r="B3025" i="12" s="1"/>
  <c r="C3025" i="12" s="1"/>
  <c r="K3073" i="12"/>
  <c r="J3077" i="12"/>
  <c r="M3077" i="12" s="1"/>
  <c r="B3077" i="12" s="1"/>
  <c r="C3077" i="12" s="1"/>
  <c r="H3096" i="12"/>
  <c r="J3121" i="12"/>
  <c r="M3121" i="12" s="1"/>
  <c r="B3121" i="12" s="1"/>
  <c r="C3121" i="12" s="1"/>
  <c r="H3140" i="12"/>
  <c r="I1239" i="12"/>
  <c r="J1269" i="12"/>
  <c r="M1269" i="12" s="1"/>
  <c r="B1269" i="12" s="1"/>
  <c r="C1269" i="12" s="1"/>
  <c r="J1308" i="12"/>
  <c r="M1308" i="12" s="1"/>
  <c r="B1308" i="12" s="1"/>
  <c r="C1308" i="12" s="1"/>
  <c r="I1351" i="12"/>
  <c r="H1363" i="12"/>
  <c r="K1379" i="12"/>
  <c r="H1397" i="12"/>
  <c r="J1410" i="12"/>
  <c r="M1410" i="12" s="1"/>
  <c r="B1410" i="12" s="1"/>
  <c r="C1410" i="12" s="1"/>
  <c r="J1436" i="12"/>
  <c r="M1436" i="12" s="1"/>
  <c r="B1436" i="12" s="1"/>
  <c r="C1436" i="12" s="1"/>
  <c r="I1479" i="12"/>
  <c r="H1491" i="12"/>
  <c r="K1507" i="12"/>
  <c r="H1582" i="12"/>
  <c r="I1641" i="12"/>
  <c r="I1737" i="12"/>
  <c r="G1870" i="12"/>
  <c r="H1525" i="12"/>
  <c r="J1552" i="12"/>
  <c r="M1552" i="12" s="1"/>
  <c r="B1552" i="12" s="1"/>
  <c r="C1552" i="12" s="1"/>
  <c r="I1568" i="12"/>
  <c r="H1589" i="12"/>
  <c r="I1606" i="12"/>
  <c r="I1660" i="12"/>
  <c r="I1684" i="12"/>
  <c r="G1693" i="12"/>
  <c r="J1722" i="12"/>
  <c r="M1722" i="12" s="1"/>
  <c r="B1722" i="12" s="1"/>
  <c r="C1722" i="12" s="1"/>
  <c r="G1734" i="12"/>
  <c r="K1749" i="12"/>
  <c r="I1774" i="12"/>
  <c r="J1790" i="12"/>
  <c r="M1790" i="12" s="1"/>
  <c r="B1790" i="12" s="1"/>
  <c r="C1790" i="12" s="1"/>
  <c r="G1808" i="12"/>
  <c r="J1816" i="12"/>
  <c r="M1816" i="12" s="1"/>
  <c r="B1816" i="12" s="1"/>
  <c r="C1816" i="12" s="1"/>
  <c r="G1822" i="12"/>
  <c r="J1834" i="12"/>
  <c r="M1834" i="12" s="1"/>
  <c r="B1834" i="12" s="1"/>
  <c r="C1834" i="12" s="1"/>
  <c r="K1836" i="12"/>
  <c r="J1850" i="12"/>
  <c r="M1850" i="12" s="1"/>
  <c r="B1850" i="12" s="1"/>
  <c r="C1850" i="12" s="1"/>
  <c r="J1868" i="12"/>
  <c r="M1868" i="12" s="1"/>
  <c r="B1868" i="12" s="1"/>
  <c r="C1868" i="12" s="1"/>
  <c r="I1876" i="12"/>
  <c r="K1892" i="12"/>
  <c r="K1908" i="12"/>
  <c r="J1924" i="12"/>
  <c r="M1924" i="12" s="1"/>
  <c r="B1924" i="12" s="1"/>
  <c r="C1924" i="12" s="1"/>
  <c r="I1932" i="12"/>
  <c r="I2193" i="12"/>
  <c r="G2222" i="12"/>
  <c r="I2237" i="12"/>
  <c r="I2257" i="12"/>
  <c r="J2293" i="12"/>
  <c r="M2293" i="12" s="1"/>
  <c r="B2293" i="12" s="1"/>
  <c r="C2293" i="12" s="1"/>
  <c r="G2516" i="12"/>
  <c r="G2532" i="12"/>
  <c r="G2548" i="12"/>
  <c r="K2615" i="12"/>
  <c r="J2655" i="12"/>
  <c r="M2655" i="12" s="1"/>
  <c r="B2655" i="12" s="1"/>
  <c r="C2655" i="12" s="1"/>
  <c r="J2687" i="12"/>
  <c r="M2687" i="12" s="1"/>
  <c r="B2687" i="12" s="1"/>
  <c r="C2687" i="12" s="1"/>
  <c r="J2719" i="12"/>
  <c r="M2719" i="12" s="1"/>
  <c r="B2719" i="12" s="1"/>
  <c r="C2719" i="12" s="1"/>
  <c r="J2751" i="12"/>
  <c r="M2751" i="12" s="1"/>
  <c r="B2751" i="12" s="1"/>
  <c r="C2751" i="12" s="1"/>
  <c r="J2783" i="12"/>
  <c r="M2783" i="12" s="1"/>
  <c r="B2783" i="12" s="1"/>
  <c r="C2783" i="12" s="1"/>
  <c r="J2815" i="12"/>
  <c r="M2815" i="12" s="1"/>
  <c r="B2815" i="12" s="1"/>
  <c r="C2815" i="12" s="1"/>
  <c r="J2847" i="12"/>
  <c r="M2847" i="12" s="1"/>
  <c r="B2847" i="12" s="1"/>
  <c r="C2847" i="12" s="1"/>
  <c r="G2879" i="12"/>
  <c r="K2927" i="12"/>
  <c r="G2959" i="12"/>
  <c r="K2999" i="12"/>
  <c r="I1091" i="12"/>
  <c r="I1099" i="12"/>
  <c r="I1107" i="12"/>
  <c r="I1115" i="12"/>
  <c r="I1123" i="12"/>
  <c r="I1131" i="12"/>
  <c r="I1139" i="12"/>
  <c r="I1147" i="12"/>
  <c r="I1155" i="12"/>
  <c r="I1163" i="12"/>
  <c r="I1171" i="12"/>
  <c r="I1179" i="12"/>
  <c r="I1187" i="12"/>
  <c r="I1195" i="12"/>
  <c r="I1203" i="12"/>
  <c r="I1211" i="12"/>
  <c r="I1219" i="12"/>
  <c r="I1227" i="12"/>
  <c r="I1235" i="12"/>
  <c r="J1284" i="12"/>
  <c r="M1284" i="12" s="1"/>
  <c r="B1284" i="12" s="1"/>
  <c r="C1284" i="12" s="1"/>
  <c r="I1292" i="12"/>
  <c r="J1348" i="12"/>
  <c r="M1348" i="12" s="1"/>
  <c r="B1348" i="12" s="1"/>
  <c r="C1348" i="12" s="1"/>
  <c r="I1356" i="12"/>
  <c r="J1412" i="12"/>
  <c r="M1412" i="12" s="1"/>
  <c r="B1412" i="12" s="1"/>
  <c r="C1412" i="12" s="1"/>
  <c r="I1420" i="12"/>
  <c r="J1476" i="12"/>
  <c r="M1476" i="12" s="1"/>
  <c r="B1476" i="12" s="1"/>
  <c r="C1476" i="12" s="1"/>
  <c r="I1484" i="12"/>
  <c r="G1529" i="12"/>
  <c r="H1541" i="12"/>
  <c r="G1553" i="12"/>
  <c r="J1588" i="12"/>
  <c r="M1588" i="12" s="1"/>
  <c r="B1588" i="12" s="1"/>
  <c r="C1588" i="12" s="1"/>
  <c r="G1597" i="12"/>
  <c r="J1608" i="12"/>
  <c r="M1608" i="12" s="1"/>
  <c r="B1608" i="12" s="1"/>
  <c r="C1608" i="12" s="1"/>
  <c r="J1626" i="12"/>
  <c r="M1626" i="12" s="1"/>
  <c r="B1626" i="12" s="1"/>
  <c r="C1626" i="12" s="1"/>
  <c r="J1630" i="12"/>
  <c r="M1630" i="12" s="1"/>
  <c r="B1630" i="12" s="1"/>
  <c r="C1630" i="12" s="1"/>
  <c r="K1640" i="12"/>
  <c r="J1652" i="12"/>
  <c r="M1652" i="12" s="1"/>
  <c r="B1652" i="12" s="1"/>
  <c r="C1652" i="12" s="1"/>
  <c r="K1658" i="12"/>
  <c r="G1669" i="12"/>
  <c r="I1676" i="12"/>
  <c r="K1684" i="12"/>
  <c r="G1696" i="12"/>
  <c r="I1698" i="12"/>
  <c r="K1712" i="12"/>
  <c r="G1718" i="12"/>
  <c r="I1726" i="12"/>
  <c r="K1736" i="12"/>
  <c r="J1746" i="12"/>
  <c r="M1746" i="12" s="1"/>
  <c r="B1746" i="12" s="1"/>
  <c r="C1746" i="12" s="1"/>
  <c r="K1752" i="12"/>
  <c r="G1758" i="12"/>
  <c r="I1766" i="12"/>
  <c r="J1778" i="12"/>
  <c r="M1778" i="12" s="1"/>
  <c r="B1778" i="12" s="1"/>
  <c r="C1778" i="12" s="1"/>
  <c r="I1785" i="12"/>
  <c r="G1797" i="12"/>
  <c r="J1818" i="12"/>
  <c r="M1818" i="12" s="1"/>
  <c r="B1818" i="12" s="1"/>
  <c r="C1818" i="12" s="1"/>
  <c r="K1830" i="12"/>
  <c r="K1838" i="12"/>
  <c r="G1845" i="12"/>
  <c r="K1866" i="12"/>
  <c r="I1874" i="12"/>
  <c r="J1890" i="12"/>
  <c r="M1890" i="12" s="1"/>
  <c r="B1890" i="12" s="1"/>
  <c r="C1890" i="12" s="1"/>
  <c r="K1898" i="12"/>
  <c r="I1906" i="12"/>
  <c r="J1922" i="12"/>
  <c r="M1922" i="12" s="1"/>
  <c r="B1922" i="12" s="1"/>
  <c r="C1922" i="12" s="1"/>
  <c r="K1930" i="12"/>
  <c r="G2198" i="12"/>
  <c r="I2213" i="12"/>
  <c r="I2233" i="12"/>
  <c r="G2262" i="12"/>
  <c r="I2283" i="12"/>
  <c r="I2321" i="12"/>
  <c r="H1241" i="12"/>
  <c r="H1261" i="12"/>
  <c r="H1267" i="12"/>
  <c r="J1280" i="12"/>
  <c r="M1280" i="12" s="1"/>
  <c r="B1280" i="12" s="1"/>
  <c r="C1280" i="12" s="1"/>
  <c r="J1288" i="12"/>
  <c r="M1288" i="12" s="1"/>
  <c r="B1288" i="12" s="1"/>
  <c r="C1288" i="12" s="1"/>
  <c r="J1298" i="12"/>
  <c r="M1298" i="12" s="1"/>
  <c r="B1298" i="12" s="1"/>
  <c r="C1298" i="12" s="1"/>
  <c r="H1305" i="12"/>
  <c r="H1325" i="12"/>
  <c r="H1331" i="12"/>
  <c r="J1344" i="12"/>
  <c r="M1344" i="12" s="1"/>
  <c r="B1344" i="12" s="1"/>
  <c r="C1344" i="12" s="1"/>
  <c r="J1352" i="12"/>
  <c r="M1352" i="12" s="1"/>
  <c r="B1352" i="12" s="1"/>
  <c r="C1352" i="12" s="1"/>
  <c r="J1362" i="12"/>
  <c r="M1362" i="12" s="1"/>
  <c r="B1362" i="12" s="1"/>
  <c r="C1362" i="12" s="1"/>
  <c r="H1369" i="12"/>
  <c r="H1389" i="12"/>
  <c r="H1395" i="12"/>
  <c r="J1408" i="12"/>
  <c r="M1408" i="12" s="1"/>
  <c r="B1408" i="12" s="1"/>
  <c r="C1408" i="12" s="1"/>
  <c r="J1416" i="12"/>
  <c r="M1416" i="12" s="1"/>
  <c r="B1416" i="12" s="1"/>
  <c r="C1416" i="12" s="1"/>
  <c r="J1426" i="12"/>
  <c r="M1426" i="12" s="1"/>
  <c r="B1426" i="12" s="1"/>
  <c r="C1426" i="12" s="1"/>
  <c r="H1433" i="12"/>
  <c r="H1453" i="12"/>
  <c r="H1459" i="12"/>
  <c r="J1472" i="12"/>
  <c r="M1472" i="12" s="1"/>
  <c r="B1472" i="12" s="1"/>
  <c r="C1472" i="12" s="1"/>
  <c r="J1480" i="12"/>
  <c r="M1480" i="12" s="1"/>
  <c r="B1480" i="12" s="1"/>
  <c r="C1480" i="12" s="1"/>
  <c r="J1490" i="12"/>
  <c r="M1490" i="12" s="1"/>
  <c r="B1490" i="12" s="1"/>
  <c r="C1490" i="12" s="1"/>
  <c r="H1497" i="12"/>
  <c r="H1517" i="12"/>
  <c r="H1523" i="12"/>
  <c r="J1530" i="12"/>
  <c r="M1530" i="12" s="1"/>
  <c r="B1530" i="12" s="1"/>
  <c r="C1530" i="12" s="1"/>
  <c r="J1533" i="12"/>
  <c r="M1533" i="12" s="1"/>
  <c r="B1533" i="12" s="1"/>
  <c r="C1533" i="12" s="1"/>
  <c r="H1539" i="12"/>
  <c r="I1544" i="12"/>
  <c r="K1549" i="12"/>
  <c r="H1557" i="12"/>
  <c r="H1563" i="12"/>
  <c r="I1577" i="12"/>
  <c r="J1584" i="12"/>
  <c r="M1584" i="12" s="1"/>
  <c r="B1584" i="12" s="1"/>
  <c r="C1584" i="12" s="1"/>
  <c r="K1588" i="12"/>
  <c r="I1594" i="12"/>
  <c r="J1598" i="12"/>
  <c r="M1598" i="12" s="1"/>
  <c r="B1598" i="12" s="1"/>
  <c r="C1598" i="12" s="1"/>
  <c r="K1608" i="12"/>
  <c r="J1618" i="12"/>
  <c r="M1618" i="12" s="1"/>
  <c r="B1618" i="12" s="1"/>
  <c r="C1618" i="12" s="1"/>
  <c r="I1621" i="12"/>
  <c r="K1628" i="12"/>
  <c r="G1637" i="12"/>
  <c r="J1644" i="12"/>
  <c r="M1644" i="12" s="1"/>
  <c r="B1644" i="12" s="1"/>
  <c r="C1644" i="12" s="1"/>
  <c r="I1646" i="12"/>
  <c r="J1656" i="12"/>
  <c r="M1656" i="12" s="1"/>
  <c r="B1656" i="12" s="1"/>
  <c r="C1656" i="12" s="1"/>
  <c r="I1666" i="12"/>
  <c r="J1670" i="12"/>
  <c r="M1670" i="12" s="1"/>
  <c r="B1670" i="12" s="1"/>
  <c r="C1670" i="12" s="1"/>
  <c r="K1678" i="12"/>
  <c r="G1689" i="12"/>
  <c r="I1693" i="12"/>
  <c r="G1701" i="12"/>
  <c r="J1708" i="12"/>
  <c r="M1708" i="12" s="1"/>
  <c r="B1708" i="12" s="1"/>
  <c r="C1708" i="12" s="1"/>
  <c r="J1714" i="12"/>
  <c r="M1714" i="12" s="1"/>
  <c r="B1714" i="12" s="1"/>
  <c r="C1714" i="12" s="1"/>
  <c r="I1721" i="12"/>
  <c r="G1733" i="12"/>
  <c r="I1750" i="12"/>
  <c r="K1754" i="12"/>
  <c r="K1772" i="12"/>
  <c r="K1780" i="12"/>
  <c r="I1788" i="12"/>
  <c r="I1809" i="12"/>
  <c r="K1820" i="12"/>
  <c r="I1826" i="12"/>
  <c r="G1841" i="12"/>
  <c r="I1852" i="12"/>
  <c r="J1860" i="12"/>
  <c r="M1860" i="12" s="1"/>
  <c r="B1860" i="12" s="1"/>
  <c r="C1860" i="12" s="1"/>
  <c r="K1864" i="12"/>
  <c r="I1872" i="12"/>
  <c r="J1888" i="12"/>
  <c r="M1888" i="12" s="1"/>
  <c r="B1888" i="12" s="1"/>
  <c r="C1888" i="12" s="1"/>
  <c r="K1896" i="12"/>
  <c r="I1904" i="12"/>
  <c r="J1920" i="12"/>
  <c r="M1920" i="12" s="1"/>
  <c r="B1920" i="12" s="1"/>
  <c r="C1920" i="12" s="1"/>
  <c r="K1928" i="12"/>
  <c r="I2203" i="12"/>
  <c r="I2215" i="12"/>
  <c r="J2241" i="12"/>
  <c r="M2241" i="12" s="1"/>
  <c r="B2241" i="12" s="1"/>
  <c r="C2241" i="12" s="1"/>
  <c r="I2267" i="12"/>
  <c r="J2289" i="12"/>
  <c r="M2289" i="12" s="1"/>
  <c r="B2289" i="12" s="1"/>
  <c r="C2289" i="12" s="1"/>
  <c r="I1101" i="12"/>
  <c r="I1109" i="12"/>
  <c r="I1117" i="12"/>
  <c r="I1125" i="12"/>
  <c r="I1133" i="12"/>
  <c r="I1141" i="12"/>
  <c r="I1149" i="12"/>
  <c r="I1157" i="12"/>
  <c r="I1165" i="12"/>
  <c r="I1173" i="12"/>
  <c r="I1181" i="12"/>
  <c r="I1189" i="12"/>
  <c r="I1197" i="12"/>
  <c r="I1205" i="12"/>
  <c r="I1213" i="12"/>
  <c r="I1221" i="12"/>
  <c r="I1229" i="12"/>
  <c r="I1237" i="12"/>
  <c r="I1252" i="12"/>
  <c r="J1261" i="12"/>
  <c r="M1261" i="12" s="1"/>
  <c r="B1261" i="12" s="1"/>
  <c r="C1261" i="12" s="1"/>
  <c r="G1281" i="12"/>
  <c r="J1301" i="12"/>
  <c r="M1301" i="12" s="1"/>
  <c r="B1301" i="12" s="1"/>
  <c r="C1301" i="12" s="1"/>
  <c r="I1316" i="12"/>
  <c r="J1325" i="12"/>
  <c r="M1325" i="12" s="1"/>
  <c r="B1325" i="12" s="1"/>
  <c r="C1325" i="12" s="1"/>
  <c r="G1345" i="12"/>
  <c r="J1365" i="12"/>
  <c r="M1365" i="12" s="1"/>
  <c r="B1365" i="12" s="1"/>
  <c r="C1365" i="12" s="1"/>
  <c r="I1380" i="12"/>
  <c r="J1389" i="12"/>
  <c r="M1389" i="12" s="1"/>
  <c r="B1389" i="12" s="1"/>
  <c r="C1389" i="12" s="1"/>
  <c r="G1409" i="12"/>
  <c r="I1428" i="12"/>
  <c r="J1444" i="12"/>
  <c r="M1444" i="12" s="1"/>
  <c r="B1444" i="12" s="1"/>
  <c r="C1444" i="12" s="1"/>
  <c r="I1452" i="12"/>
  <c r="K1469" i="12"/>
  <c r="J1492" i="12"/>
  <c r="M1492" i="12" s="1"/>
  <c r="B1492" i="12" s="1"/>
  <c r="C1492" i="12" s="1"/>
  <c r="H1501" i="12"/>
  <c r="J1516" i="12"/>
  <c r="M1516" i="12" s="1"/>
  <c r="B1516" i="12" s="1"/>
  <c r="C1516" i="12" s="1"/>
  <c r="G1525" i="12"/>
  <c r="L1525" i="12" s="1"/>
  <c r="K1532" i="12"/>
  <c r="K1541" i="12"/>
  <c r="J1553" i="12"/>
  <c r="M1553" i="12" s="1"/>
  <c r="B1553" i="12" s="1"/>
  <c r="C1553" i="12" s="1"/>
  <c r="K1562" i="12"/>
  <c r="J1569" i="12"/>
  <c r="M1569" i="12" s="1"/>
  <c r="B1569" i="12" s="1"/>
  <c r="C1569" i="12" s="1"/>
  <c r="H1573" i="12"/>
  <c r="J1580" i="12"/>
  <c r="M1580" i="12" s="1"/>
  <c r="B1580" i="12" s="1"/>
  <c r="C1580" i="12" s="1"/>
  <c r="G1592" i="12"/>
  <c r="J1610" i="12"/>
  <c r="M1610" i="12" s="1"/>
  <c r="B1610" i="12" s="1"/>
  <c r="C1610" i="12" s="1"/>
  <c r="J1614" i="12"/>
  <c r="M1614" i="12" s="1"/>
  <c r="B1614" i="12" s="1"/>
  <c r="C1614" i="12" s="1"/>
  <c r="I1624" i="12"/>
  <c r="I1636" i="12"/>
  <c r="J1648" i="12"/>
  <c r="M1648" i="12" s="1"/>
  <c r="B1648" i="12" s="1"/>
  <c r="C1648" i="12" s="1"/>
  <c r="G1662" i="12"/>
  <c r="G1682" i="12"/>
  <c r="I1692" i="12"/>
  <c r="I1701" i="12"/>
  <c r="J1716" i="12"/>
  <c r="M1716" i="12" s="1"/>
  <c r="B1716" i="12" s="1"/>
  <c r="C1716" i="12" s="1"/>
  <c r="I1720" i="12"/>
  <c r="I1724" i="12"/>
  <c r="I1734" i="12"/>
  <c r="I1741" i="12"/>
  <c r="G1751" i="12"/>
  <c r="G1757" i="12"/>
  <c r="K1764" i="12"/>
  <c r="G1776" i="12"/>
  <c r="G1784" i="12"/>
  <c r="I1786" i="12"/>
  <c r="I1792" i="12"/>
  <c r="J1798" i="12"/>
  <c r="M1798" i="12" s="1"/>
  <c r="B1798" i="12" s="1"/>
  <c r="C1798" i="12" s="1"/>
  <c r="I1800" i="12"/>
  <c r="J1812" i="12"/>
  <c r="M1812" i="12" s="1"/>
  <c r="B1812" i="12" s="1"/>
  <c r="C1812" i="12" s="1"/>
  <c r="G1816" i="12"/>
  <c r="G1828" i="12"/>
  <c r="G1840" i="12"/>
  <c r="G1850" i="12"/>
  <c r="K1859" i="12"/>
  <c r="G1868" i="12"/>
  <c r="G1876" i="12"/>
  <c r="G1884" i="12"/>
  <c r="G1892" i="12"/>
  <c r="G1900" i="12"/>
  <c r="G1908" i="12"/>
  <c r="G1916" i="12"/>
  <c r="G1924" i="12"/>
  <c r="G1932" i="12"/>
  <c r="I2185" i="12"/>
  <c r="G2214" i="12"/>
  <c r="I2229" i="12"/>
  <c r="I2249" i="12"/>
  <c r="I2291" i="12"/>
  <c r="J1936" i="12"/>
  <c r="M1936" i="12" s="1"/>
  <c r="B1936" i="12" s="1"/>
  <c r="C1936" i="12" s="1"/>
  <c r="J1940" i="12"/>
  <c r="M1940" i="12" s="1"/>
  <c r="B1940" i="12" s="1"/>
  <c r="C1940" i="12" s="1"/>
  <c r="J1944" i="12"/>
  <c r="M1944" i="12" s="1"/>
  <c r="B1944" i="12" s="1"/>
  <c r="C1944" i="12" s="1"/>
  <c r="J1948" i="12"/>
  <c r="M1948" i="12" s="1"/>
  <c r="B1948" i="12" s="1"/>
  <c r="C1948" i="12" s="1"/>
  <c r="J1952" i="12"/>
  <c r="M1952" i="12" s="1"/>
  <c r="B1952" i="12" s="1"/>
  <c r="C1952" i="12" s="1"/>
  <c r="J1956" i="12"/>
  <c r="M1956" i="12" s="1"/>
  <c r="B1956" i="12" s="1"/>
  <c r="C1956" i="12" s="1"/>
  <c r="J1960" i="12"/>
  <c r="M1960" i="12" s="1"/>
  <c r="B1960" i="12" s="1"/>
  <c r="C1960" i="12" s="1"/>
  <c r="J1964" i="12"/>
  <c r="M1964" i="12" s="1"/>
  <c r="B1964" i="12" s="1"/>
  <c r="C1964" i="12" s="1"/>
  <c r="J1968" i="12"/>
  <c r="M1968" i="12" s="1"/>
  <c r="B1968" i="12" s="1"/>
  <c r="C1968" i="12" s="1"/>
  <c r="J1972" i="12"/>
  <c r="M1972" i="12" s="1"/>
  <c r="B1972" i="12" s="1"/>
  <c r="C1972" i="12" s="1"/>
  <c r="J1976" i="12"/>
  <c r="M1976" i="12" s="1"/>
  <c r="B1976" i="12" s="1"/>
  <c r="C1976" i="12" s="1"/>
  <c r="J1980" i="12"/>
  <c r="M1980" i="12" s="1"/>
  <c r="B1980" i="12" s="1"/>
  <c r="C1980" i="12" s="1"/>
  <c r="J1984" i="12"/>
  <c r="M1984" i="12" s="1"/>
  <c r="B1984" i="12" s="1"/>
  <c r="C1984" i="12" s="1"/>
  <c r="J1988" i="12"/>
  <c r="M1988" i="12" s="1"/>
  <c r="B1988" i="12" s="1"/>
  <c r="C1988" i="12" s="1"/>
  <c r="J1992" i="12"/>
  <c r="M1992" i="12" s="1"/>
  <c r="B1992" i="12" s="1"/>
  <c r="C1992" i="12" s="1"/>
  <c r="J1996" i="12"/>
  <c r="M1996" i="12" s="1"/>
  <c r="B1996" i="12" s="1"/>
  <c r="C1996" i="12" s="1"/>
  <c r="J2000" i="12"/>
  <c r="M2000" i="12" s="1"/>
  <c r="B2000" i="12" s="1"/>
  <c r="C2000" i="12" s="1"/>
  <c r="J2004" i="12"/>
  <c r="M2004" i="12" s="1"/>
  <c r="B2004" i="12" s="1"/>
  <c r="C2004" i="12" s="1"/>
  <c r="J2008" i="12"/>
  <c r="M2008" i="12" s="1"/>
  <c r="B2008" i="12" s="1"/>
  <c r="C2008" i="12" s="1"/>
  <c r="J2012" i="12"/>
  <c r="M2012" i="12" s="1"/>
  <c r="B2012" i="12" s="1"/>
  <c r="C2012" i="12" s="1"/>
  <c r="J2016" i="12"/>
  <c r="M2016" i="12" s="1"/>
  <c r="B2016" i="12" s="1"/>
  <c r="C2016" i="12" s="1"/>
  <c r="J2020" i="12"/>
  <c r="M2020" i="12" s="1"/>
  <c r="B2020" i="12" s="1"/>
  <c r="C2020" i="12" s="1"/>
  <c r="J2024" i="12"/>
  <c r="M2024" i="12" s="1"/>
  <c r="B2024" i="12" s="1"/>
  <c r="C2024" i="12" s="1"/>
  <c r="J2028" i="12"/>
  <c r="M2028" i="12" s="1"/>
  <c r="B2028" i="12" s="1"/>
  <c r="C2028" i="12" s="1"/>
  <c r="J2032" i="12"/>
  <c r="M2032" i="12" s="1"/>
  <c r="B2032" i="12" s="1"/>
  <c r="C2032" i="12" s="1"/>
  <c r="J2036" i="12"/>
  <c r="M2036" i="12" s="1"/>
  <c r="B2036" i="12" s="1"/>
  <c r="C2036" i="12" s="1"/>
  <c r="J2040" i="12"/>
  <c r="M2040" i="12" s="1"/>
  <c r="B2040" i="12" s="1"/>
  <c r="C2040" i="12" s="1"/>
  <c r="J2044" i="12"/>
  <c r="M2044" i="12" s="1"/>
  <c r="B2044" i="12" s="1"/>
  <c r="C2044" i="12" s="1"/>
  <c r="J2048" i="12"/>
  <c r="M2048" i="12" s="1"/>
  <c r="B2048" i="12" s="1"/>
  <c r="C2048" i="12" s="1"/>
  <c r="J2052" i="12"/>
  <c r="M2052" i="12" s="1"/>
  <c r="B2052" i="12" s="1"/>
  <c r="C2052" i="12" s="1"/>
  <c r="J2056" i="12"/>
  <c r="M2056" i="12" s="1"/>
  <c r="B2056" i="12" s="1"/>
  <c r="C2056" i="12" s="1"/>
  <c r="J2060" i="12"/>
  <c r="M2060" i="12" s="1"/>
  <c r="B2060" i="12" s="1"/>
  <c r="C2060" i="12" s="1"/>
  <c r="J2064" i="12"/>
  <c r="M2064" i="12" s="1"/>
  <c r="B2064" i="12" s="1"/>
  <c r="C2064" i="12" s="1"/>
  <c r="J2068" i="12"/>
  <c r="M2068" i="12" s="1"/>
  <c r="B2068" i="12" s="1"/>
  <c r="C2068" i="12" s="1"/>
  <c r="J2072" i="12"/>
  <c r="M2072" i="12" s="1"/>
  <c r="B2072" i="12" s="1"/>
  <c r="C2072" i="12" s="1"/>
  <c r="J2076" i="12"/>
  <c r="M2076" i="12" s="1"/>
  <c r="B2076" i="12" s="1"/>
  <c r="C2076" i="12" s="1"/>
  <c r="J2080" i="12"/>
  <c r="M2080" i="12" s="1"/>
  <c r="B2080" i="12" s="1"/>
  <c r="C2080" i="12" s="1"/>
  <c r="J2084" i="12"/>
  <c r="M2084" i="12" s="1"/>
  <c r="B2084" i="12" s="1"/>
  <c r="C2084" i="12" s="1"/>
  <c r="J2088" i="12"/>
  <c r="M2088" i="12" s="1"/>
  <c r="B2088" i="12" s="1"/>
  <c r="C2088" i="12" s="1"/>
  <c r="J2092" i="12"/>
  <c r="M2092" i="12" s="1"/>
  <c r="B2092" i="12" s="1"/>
  <c r="C2092" i="12" s="1"/>
  <c r="J2096" i="12"/>
  <c r="M2096" i="12" s="1"/>
  <c r="B2096" i="12" s="1"/>
  <c r="C2096" i="12" s="1"/>
  <c r="J2100" i="12"/>
  <c r="M2100" i="12" s="1"/>
  <c r="B2100" i="12" s="1"/>
  <c r="C2100" i="12" s="1"/>
  <c r="J2104" i="12"/>
  <c r="M2104" i="12" s="1"/>
  <c r="B2104" i="12" s="1"/>
  <c r="C2104" i="12" s="1"/>
  <c r="J2108" i="12"/>
  <c r="M2108" i="12" s="1"/>
  <c r="B2108" i="12" s="1"/>
  <c r="C2108" i="12" s="1"/>
  <c r="J2112" i="12"/>
  <c r="M2112" i="12" s="1"/>
  <c r="B2112" i="12" s="1"/>
  <c r="C2112" i="12" s="1"/>
  <c r="J2116" i="12"/>
  <c r="M2116" i="12" s="1"/>
  <c r="B2116" i="12" s="1"/>
  <c r="C2116" i="12" s="1"/>
  <c r="J2120" i="12"/>
  <c r="M2120" i="12" s="1"/>
  <c r="B2120" i="12" s="1"/>
  <c r="C2120" i="12" s="1"/>
  <c r="J2124" i="12"/>
  <c r="M2124" i="12" s="1"/>
  <c r="B2124" i="12" s="1"/>
  <c r="C2124" i="12" s="1"/>
  <c r="J2128" i="12"/>
  <c r="M2128" i="12" s="1"/>
  <c r="B2128" i="12" s="1"/>
  <c r="C2128" i="12" s="1"/>
  <c r="J2132" i="12"/>
  <c r="M2132" i="12" s="1"/>
  <c r="B2132" i="12" s="1"/>
  <c r="C2132" i="12" s="1"/>
  <c r="J2136" i="12"/>
  <c r="M2136" i="12" s="1"/>
  <c r="B2136" i="12" s="1"/>
  <c r="C2136" i="12" s="1"/>
  <c r="J2140" i="12"/>
  <c r="M2140" i="12" s="1"/>
  <c r="B2140" i="12" s="1"/>
  <c r="C2140" i="12" s="1"/>
  <c r="J2144" i="12"/>
  <c r="M2144" i="12" s="1"/>
  <c r="B2144" i="12" s="1"/>
  <c r="C2144" i="12" s="1"/>
  <c r="J2148" i="12"/>
  <c r="M2148" i="12" s="1"/>
  <c r="B2148" i="12" s="1"/>
  <c r="C2148" i="12" s="1"/>
  <c r="J2152" i="12"/>
  <c r="M2152" i="12" s="1"/>
  <c r="B2152" i="12" s="1"/>
  <c r="C2152" i="12" s="1"/>
  <c r="J2156" i="12"/>
  <c r="M2156" i="12" s="1"/>
  <c r="B2156" i="12" s="1"/>
  <c r="C2156" i="12" s="1"/>
  <c r="J2160" i="12"/>
  <c r="M2160" i="12" s="1"/>
  <c r="B2160" i="12" s="1"/>
  <c r="C2160" i="12" s="1"/>
  <c r="J2164" i="12"/>
  <c r="M2164" i="12" s="1"/>
  <c r="B2164" i="12" s="1"/>
  <c r="C2164" i="12" s="1"/>
  <c r="J2168" i="12"/>
  <c r="M2168" i="12" s="1"/>
  <c r="B2168" i="12" s="1"/>
  <c r="C2168" i="12" s="1"/>
  <c r="J2172" i="12"/>
  <c r="M2172" i="12" s="1"/>
  <c r="B2172" i="12" s="1"/>
  <c r="C2172" i="12" s="1"/>
  <c r="J2176" i="12"/>
  <c r="M2176" i="12" s="1"/>
  <c r="B2176" i="12" s="1"/>
  <c r="C2176" i="12" s="1"/>
  <c r="I2277" i="12"/>
  <c r="I2303" i="12"/>
  <c r="J2345" i="12"/>
  <c r="M2345" i="12" s="1"/>
  <c r="B2345" i="12" s="1"/>
  <c r="C2345" i="12" s="1"/>
  <c r="I2403" i="12"/>
  <c r="I2435" i="12"/>
  <c r="I2467" i="12"/>
  <c r="I2499" i="12"/>
  <c r="I2521" i="12"/>
  <c r="I2537" i="12"/>
  <c r="H2590" i="12"/>
  <c r="H2894" i="12"/>
  <c r="G2953" i="12"/>
  <c r="H2990" i="12"/>
  <c r="I1738" i="12"/>
  <c r="I1742" i="12"/>
  <c r="I1802" i="12"/>
  <c r="I1806" i="12"/>
  <c r="J1856" i="12"/>
  <c r="M1856" i="12" s="1"/>
  <c r="B1856" i="12" s="1"/>
  <c r="C1856" i="12" s="1"/>
  <c r="K1938" i="12"/>
  <c r="K1946" i="12"/>
  <c r="K1954" i="12"/>
  <c r="K1962" i="12"/>
  <c r="K1970" i="12"/>
  <c r="K1978" i="12"/>
  <c r="K1986" i="12"/>
  <c r="K1994" i="12"/>
  <c r="K2002" i="12"/>
  <c r="K2010" i="12"/>
  <c r="K2018" i="12"/>
  <c r="K2026" i="12"/>
  <c r="K2034" i="12"/>
  <c r="K2042" i="12"/>
  <c r="K2050" i="12"/>
  <c r="K2058" i="12"/>
  <c r="G2178" i="12"/>
  <c r="G2210" i="12"/>
  <c r="G2242" i="12"/>
  <c r="G2274" i="12"/>
  <c r="G2310" i="12"/>
  <c r="J2369" i="12"/>
  <c r="M2369" i="12" s="1"/>
  <c r="B2369" i="12" s="1"/>
  <c r="C2369" i="12" s="1"/>
  <c r="G2410" i="12"/>
  <c r="G2442" i="12"/>
  <c r="G2474" i="12"/>
  <c r="G2506" i="12"/>
  <c r="I2523" i="12"/>
  <c r="I2539" i="12"/>
  <c r="I2555" i="12"/>
  <c r="I2571" i="12"/>
  <c r="J2603" i="12"/>
  <c r="M2603" i="12" s="1"/>
  <c r="B2603" i="12" s="1"/>
  <c r="C2603" i="12" s="1"/>
  <c r="K2723" i="12"/>
  <c r="K2763" i="12"/>
  <c r="K2795" i="12"/>
  <c r="K2835" i="12"/>
  <c r="K2867" i="12"/>
  <c r="G2899" i="12"/>
  <c r="G2931" i="12"/>
  <c r="K2971" i="12"/>
  <c r="I1824" i="12"/>
  <c r="I1844" i="12"/>
  <c r="I1848" i="12"/>
  <c r="I2293" i="12"/>
  <c r="J2329" i="12"/>
  <c r="M2329" i="12" s="1"/>
  <c r="B2329" i="12" s="1"/>
  <c r="C2329" i="12" s="1"/>
  <c r="G2396" i="12"/>
  <c r="G2428" i="12"/>
  <c r="G2460" i="12"/>
  <c r="G2492" i="12"/>
  <c r="K2533" i="12"/>
  <c r="K2565" i="12"/>
  <c r="H2618" i="12"/>
  <c r="H2658" i="12"/>
  <c r="H2690" i="12"/>
  <c r="H2722" i="12"/>
  <c r="H2754" i="12"/>
  <c r="H2786" i="12"/>
  <c r="H2818" i="12"/>
  <c r="H2850" i="12"/>
  <c r="H2890" i="12"/>
  <c r="H2922" i="12"/>
  <c r="G2949" i="12"/>
  <c r="G2981" i="12"/>
  <c r="G3021" i="12"/>
  <c r="G2358" i="12"/>
  <c r="G2386" i="12"/>
  <c r="K2392" i="12"/>
  <c r="K2408" i="12"/>
  <c r="K2424" i="12"/>
  <c r="K2440" i="12"/>
  <c r="K2456" i="12"/>
  <c r="K2472" i="12"/>
  <c r="K2488" i="12"/>
  <c r="K2504" i="12"/>
  <c r="H2592" i="12"/>
  <c r="H2624" i="12"/>
  <c r="K2653" i="12"/>
  <c r="K2685" i="12"/>
  <c r="K2717" i="12"/>
  <c r="K2749" i="12"/>
  <c r="K2781" i="12"/>
  <c r="K2813" i="12"/>
  <c r="K2845" i="12"/>
  <c r="H2880" i="12"/>
  <c r="H2912" i="12"/>
  <c r="H2944" i="12"/>
  <c r="H2976" i="12"/>
  <c r="H3012" i="12"/>
  <c r="J3029" i="12"/>
  <c r="M3029" i="12" s="1"/>
  <c r="B3029" i="12" s="1"/>
  <c r="C3029" i="12" s="1"/>
  <c r="K3135" i="12"/>
  <c r="K2388" i="12"/>
  <c r="K2404" i="12"/>
  <c r="K2420" i="12"/>
  <c r="K2436" i="12"/>
  <c r="K2452" i="12"/>
  <c r="K2468" i="12"/>
  <c r="K2484" i="12"/>
  <c r="K2500" i="12"/>
  <c r="K2510" i="12"/>
  <c r="I2516" i="12"/>
  <c r="H2521" i="12"/>
  <c r="K2526" i="12"/>
  <c r="I2532" i="12"/>
  <c r="H2537" i="12"/>
  <c r="K2542" i="12"/>
  <c r="I2548" i="12"/>
  <c r="H2553" i="12"/>
  <c r="K2558" i="12"/>
  <c r="I2564" i="12"/>
  <c r="H2569" i="12"/>
  <c r="K2574" i="12"/>
  <c r="I2580" i="12"/>
  <c r="H2585" i="12"/>
  <c r="K2617" i="12"/>
  <c r="H2652" i="12"/>
  <c r="H2684" i="12"/>
  <c r="H2716" i="12"/>
  <c r="H2748" i="12"/>
  <c r="H2780" i="12"/>
  <c r="H2812" i="12"/>
  <c r="H2844" i="12"/>
  <c r="H2876" i="12"/>
  <c r="K2893" i="12"/>
  <c r="G2919" i="12"/>
  <c r="G2935" i="12"/>
  <c r="G2951" i="12"/>
  <c r="K2959" i="12"/>
  <c r="G2983" i="12"/>
  <c r="K3001" i="12"/>
  <c r="K3037" i="12"/>
  <c r="G3061" i="12"/>
  <c r="H3126" i="12"/>
  <c r="I3390" i="12"/>
  <c r="G2322" i="12"/>
  <c r="G2354" i="12"/>
  <c r="J2384" i="12"/>
  <c r="M2384" i="12" s="1"/>
  <c r="B2384" i="12" s="1"/>
  <c r="C2384" i="12" s="1"/>
  <c r="J2400" i="12"/>
  <c r="M2400" i="12" s="1"/>
  <c r="B2400" i="12" s="1"/>
  <c r="C2400" i="12" s="1"/>
  <c r="J2416" i="12"/>
  <c r="M2416" i="12" s="1"/>
  <c r="B2416" i="12" s="1"/>
  <c r="C2416" i="12" s="1"/>
  <c r="J2432" i="12"/>
  <c r="M2432" i="12" s="1"/>
  <c r="B2432" i="12" s="1"/>
  <c r="C2432" i="12" s="1"/>
  <c r="J2448" i="12"/>
  <c r="M2448" i="12" s="1"/>
  <c r="B2448" i="12" s="1"/>
  <c r="C2448" i="12" s="1"/>
  <c r="J2464" i="12"/>
  <c r="M2464" i="12" s="1"/>
  <c r="B2464" i="12" s="1"/>
  <c r="C2464" i="12" s="1"/>
  <c r="J2480" i="12"/>
  <c r="M2480" i="12" s="1"/>
  <c r="B2480" i="12" s="1"/>
  <c r="C2480" i="12" s="1"/>
  <c r="J2496" i="12"/>
  <c r="M2496" i="12" s="1"/>
  <c r="B2496" i="12" s="1"/>
  <c r="C2496" i="12" s="1"/>
  <c r="K2509" i="12"/>
  <c r="K2524" i="12"/>
  <c r="K2540" i="12"/>
  <c r="K2556" i="12"/>
  <c r="K2572" i="12"/>
  <c r="K2589" i="12"/>
  <c r="J2615" i="12"/>
  <c r="M2615" i="12" s="1"/>
  <c r="B2615" i="12" s="1"/>
  <c r="C2615" i="12" s="1"/>
  <c r="K2633" i="12"/>
  <c r="K2649" i="12"/>
  <c r="K2665" i="12"/>
  <c r="K2681" i="12"/>
  <c r="K2697" i="12"/>
  <c r="K2713" i="12"/>
  <c r="K2729" i="12"/>
  <c r="K2745" i="12"/>
  <c r="K2761" i="12"/>
  <c r="K2777" i="12"/>
  <c r="K2793" i="12"/>
  <c r="K2809" i="12"/>
  <c r="K2825" i="12"/>
  <c r="K2841" i="12"/>
  <c r="K2857" i="12"/>
  <c r="K2873" i="12"/>
  <c r="K2889" i="12"/>
  <c r="J2919" i="12"/>
  <c r="M2919" i="12" s="1"/>
  <c r="B2919" i="12" s="1"/>
  <c r="C2919" i="12" s="1"/>
  <c r="H2936" i="12"/>
  <c r="K2953" i="12"/>
  <c r="J2983" i="12"/>
  <c r="M2983" i="12" s="1"/>
  <c r="B2983" i="12" s="1"/>
  <c r="C2983" i="12" s="1"/>
  <c r="H3000" i="12"/>
  <c r="H3030" i="12"/>
  <c r="K3131" i="12"/>
  <c r="J2396" i="12"/>
  <c r="M2396" i="12" s="1"/>
  <c r="B2396" i="12" s="1"/>
  <c r="C2396" i="12" s="1"/>
  <c r="J2412" i="12"/>
  <c r="M2412" i="12" s="1"/>
  <c r="B2412" i="12" s="1"/>
  <c r="C2412" i="12" s="1"/>
  <c r="J2428" i="12"/>
  <c r="M2428" i="12" s="1"/>
  <c r="B2428" i="12" s="1"/>
  <c r="C2428" i="12" s="1"/>
  <c r="J2444" i="12"/>
  <c r="M2444" i="12" s="1"/>
  <c r="B2444" i="12" s="1"/>
  <c r="C2444" i="12" s="1"/>
  <c r="J2460" i="12"/>
  <c r="M2460" i="12" s="1"/>
  <c r="B2460" i="12" s="1"/>
  <c r="C2460" i="12" s="1"/>
  <c r="J2476" i="12"/>
  <c r="M2476" i="12" s="1"/>
  <c r="B2476" i="12" s="1"/>
  <c r="C2476" i="12" s="1"/>
  <c r="J2492" i="12"/>
  <c r="M2492" i="12" s="1"/>
  <c r="B2492" i="12" s="1"/>
  <c r="C2492" i="12" s="1"/>
  <c r="I2511" i="12"/>
  <c r="H2515" i="12"/>
  <c r="G2521" i="12"/>
  <c r="I2527" i="12"/>
  <c r="H2531" i="12"/>
  <c r="G2537" i="12"/>
  <c r="I2543" i="12"/>
  <c r="H2547" i="12"/>
  <c r="G2553" i="12"/>
  <c r="I2559" i="12"/>
  <c r="H2563" i="12"/>
  <c r="G2569" i="12"/>
  <c r="I2575" i="12"/>
  <c r="H2579" i="12"/>
  <c r="G2585" i="12"/>
  <c r="H2604" i="12"/>
  <c r="H2632" i="12"/>
  <c r="H2664" i="12"/>
  <c r="H2696" i="12"/>
  <c r="H2728" i="12"/>
  <c r="H2760" i="12"/>
  <c r="H2792" i="12"/>
  <c r="H2824" i="12"/>
  <c r="H2856" i="12"/>
  <c r="H2884" i="12"/>
  <c r="K2901" i="12"/>
  <c r="G2929" i="12"/>
  <c r="H2948" i="12"/>
  <c r="K2965" i="12"/>
  <c r="G2993" i="12"/>
  <c r="K3021" i="12"/>
  <c r="H3050" i="12"/>
  <c r="H3062" i="12"/>
  <c r="G3093" i="12"/>
  <c r="G3157" i="12"/>
  <c r="K3101" i="12"/>
  <c r="K3125" i="12"/>
  <c r="H3144" i="12"/>
  <c r="H3168" i="12"/>
  <c r="G3203" i="12"/>
  <c r="G3235" i="12"/>
  <c r="G3267" i="12"/>
  <c r="G3299" i="12"/>
  <c r="J3371" i="12"/>
  <c r="M3371" i="12" s="1"/>
  <c r="B3371" i="12" s="1"/>
  <c r="C3371" i="12" s="1"/>
  <c r="I3402" i="12"/>
  <c r="H3451" i="12"/>
  <c r="G3454" i="12"/>
  <c r="J3491" i="12"/>
  <c r="M3491" i="12" s="1"/>
  <c r="B3491" i="12" s="1"/>
  <c r="C3491" i="12" s="1"/>
  <c r="G3504" i="12"/>
  <c r="K3508" i="12"/>
  <c r="I3519" i="12"/>
  <c r="J3541" i="12"/>
  <c r="M3541" i="12" s="1"/>
  <c r="B3541" i="12" s="1"/>
  <c r="C3541" i="12" s="1"/>
  <c r="J3557" i="12"/>
  <c r="M3557" i="12" s="1"/>
  <c r="B3557" i="12" s="1"/>
  <c r="C3557" i="12" s="1"/>
  <c r="J3573" i="12"/>
  <c r="M3573" i="12" s="1"/>
  <c r="B3573" i="12" s="1"/>
  <c r="C3573" i="12" s="1"/>
  <c r="J3589" i="12"/>
  <c r="M3589" i="12" s="1"/>
  <c r="B3589" i="12" s="1"/>
  <c r="C3589" i="12" s="1"/>
  <c r="J3605" i="12"/>
  <c r="M3605" i="12" s="1"/>
  <c r="B3605" i="12" s="1"/>
  <c r="C3605" i="12" s="1"/>
  <c r="J3621" i="12"/>
  <c r="M3621" i="12" s="1"/>
  <c r="B3621" i="12" s="1"/>
  <c r="C3621" i="12" s="1"/>
  <c r="J3637" i="12"/>
  <c r="M3637" i="12" s="1"/>
  <c r="B3637" i="12" s="1"/>
  <c r="C3637" i="12" s="1"/>
  <c r="J3653" i="12"/>
  <c r="M3653" i="12" s="1"/>
  <c r="B3653" i="12" s="1"/>
  <c r="C3653" i="12" s="1"/>
  <c r="J3669" i="12"/>
  <c r="M3669" i="12" s="1"/>
  <c r="B3669" i="12" s="1"/>
  <c r="C3669" i="12" s="1"/>
  <c r="J3685" i="12"/>
  <c r="M3685" i="12" s="1"/>
  <c r="B3685" i="12" s="1"/>
  <c r="C3685" i="12" s="1"/>
  <c r="J3701" i="12"/>
  <c r="M3701" i="12" s="1"/>
  <c r="B3701" i="12" s="1"/>
  <c r="C3701" i="12" s="1"/>
  <c r="J3733" i="12"/>
  <c r="M3733" i="12" s="1"/>
  <c r="B3733" i="12" s="1"/>
  <c r="C3733" i="12" s="1"/>
  <c r="J3841" i="12"/>
  <c r="M3841" i="12" s="1"/>
  <c r="B3841" i="12" s="1"/>
  <c r="C3841" i="12" s="1"/>
  <c r="H3883" i="12"/>
  <c r="J3918" i="12"/>
  <c r="M3918" i="12" s="1"/>
  <c r="B3918" i="12" s="1"/>
  <c r="C3918" i="12" s="1"/>
  <c r="H3005" i="12"/>
  <c r="K3041" i="12"/>
  <c r="J3045" i="12"/>
  <c r="M3045" i="12" s="1"/>
  <c r="B3045" i="12" s="1"/>
  <c r="C3045" i="12" s="1"/>
  <c r="K3075" i="12"/>
  <c r="H3108" i="12"/>
  <c r="H3118" i="12"/>
  <c r="K3159" i="12"/>
  <c r="I3172" i="12"/>
  <c r="I3194" i="12"/>
  <c r="I3226" i="12"/>
  <c r="I3258" i="12"/>
  <c r="I3290" i="12"/>
  <c r="I3370" i="12"/>
  <c r="H3419" i="12"/>
  <c r="G3422" i="12"/>
  <c r="G3446" i="12"/>
  <c r="J3467" i="12"/>
  <c r="M3467" i="12" s="1"/>
  <c r="B3467" i="12" s="1"/>
  <c r="C3467" i="12" s="1"/>
  <c r="I3481" i="12"/>
  <c r="I3497" i="12"/>
  <c r="I3531" i="12"/>
  <c r="H3572" i="12"/>
  <c r="H3636" i="12"/>
  <c r="H3700" i="12"/>
  <c r="K3752" i="12"/>
  <c r="H3826" i="12"/>
  <c r="I3852" i="12"/>
  <c r="K3069" i="12"/>
  <c r="K3093" i="12"/>
  <c r="H3102" i="12"/>
  <c r="K3153" i="12"/>
  <c r="J3157" i="12"/>
  <c r="M3157" i="12" s="1"/>
  <c r="B3157" i="12" s="1"/>
  <c r="C3157" i="12" s="1"/>
  <c r="H3174" i="12"/>
  <c r="I3204" i="12"/>
  <c r="I3236" i="12"/>
  <c r="I3268" i="12"/>
  <c r="I3300" i="12"/>
  <c r="K3373" i="12"/>
  <c r="J3390" i="12"/>
  <c r="M3390" i="12" s="1"/>
  <c r="B3390" i="12" s="1"/>
  <c r="C3390" i="12" s="1"/>
  <c r="J3414" i="12"/>
  <c r="M3414" i="12" s="1"/>
  <c r="B3414" i="12" s="1"/>
  <c r="C3414" i="12" s="1"/>
  <c r="H3435" i="12"/>
  <c r="K3453" i="12"/>
  <c r="K3492" i="12"/>
  <c r="K3520" i="12"/>
  <c r="H3566" i="12"/>
  <c r="H3598" i="12"/>
  <c r="H3630" i="12"/>
  <c r="H3662" i="12"/>
  <c r="H3694" i="12"/>
  <c r="H3726" i="12"/>
  <c r="J3808" i="12"/>
  <c r="M3808" i="12" s="1"/>
  <c r="B3808" i="12" s="1"/>
  <c r="C3808" i="12" s="1"/>
  <c r="H3834" i="12"/>
  <c r="J3003" i="12"/>
  <c r="M3003" i="12" s="1"/>
  <c r="B3003" i="12" s="1"/>
  <c r="C3003" i="12" s="1"/>
  <c r="H3007" i="12"/>
  <c r="H3020" i="12"/>
  <c r="H3032" i="12"/>
  <c r="G3073" i="12"/>
  <c r="H3084" i="12"/>
  <c r="K3043" i="12"/>
  <c r="J3101" i="12"/>
  <c r="M3101" i="12" s="1"/>
  <c r="B3101" i="12" s="1"/>
  <c r="C3101" i="12" s="1"/>
  <c r="K3137" i="12"/>
  <c r="H3148" i="12"/>
  <c r="I3168" i="12"/>
  <c r="I3196" i="12"/>
  <c r="I3228" i="12"/>
  <c r="I3260" i="12"/>
  <c r="I3292" i="12"/>
  <c r="J3382" i="12"/>
  <c r="M3382" i="12" s="1"/>
  <c r="B3382" i="12" s="1"/>
  <c r="C3382" i="12" s="1"/>
  <c r="H3403" i="12"/>
  <c r="K3421" i="12"/>
  <c r="I3468" i="12"/>
  <c r="K3516" i="12"/>
  <c r="K3532" i="12"/>
  <c r="I3757" i="12"/>
  <c r="J3833" i="12"/>
  <c r="M3833" i="12" s="1"/>
  <c r="B3833" i="12" s="1"/>
  <c r="C3833" i="12" s="1"/>
  <c r="K3842" i="12"/>
  <c r="H3182" i="12"/>
  <c r="H3198" i="12"/>
  <c r="H3214" i="12"/>
  <c r="H3230" i="12"/>
  <c r="H3246" i="12"/>
  <c r="H3262" i="12"/>
  <c r="H3278" i="12"/>
  <c r="H3294" i="12"/>
  <c r="H3310" i="12"/>
  <c r="H3326" i="12"/>
  <c r="H3342" i="12"/>
  <c r="H3358" i="12"/>
  <c r="H3367" i="12"/>
  <c r="J3378" i="12"/>
  <c r="M3378" i="12" s="1"/>
  <c r="B3378" i="12" s="1"/>
  <c r="C3378" i="12" s="1"/>
  <c r="H3392" i="12"/>
  <c r="H3399" i="12"/>
  <c r="J3410" i="12"/>
  <c r="M3410" i="12" s="1"/>
  <c r="B3410" i="12" s="1"/>
  <c r="C3410" i="12" s="1"/>
  <c r="H3424" i="12"/>
  <c r="H3431" i="12"/>
  <c r="J3442" i="12"/>
  <c r="M3442" i="12" s="1"/>
  <c r="B3442" i="12" s="1"/>
  <c r="C3442" i="12" s="1"/>
  <c r="H3456" i="12"/>
  <c r="H3463" i="12"/>
  <c r="J3474" i="12"/>
  <c r="M3474" i="12" s="1"/>
  <c r="B3474" i="12" s="1"/>
  <c r="C3474" i="12" s="1"/>
  <c r="H3510" i="12"/>
  <c r="J3559" i="12"/>
  <c r="M3559" i="12" s="1"/>
  <c r="B3559" i="12" s="1"/>
  <c r="C3559" i="12" s="1"/>
  <c r="J3623" i="12"/>
  <c r="M3623" i="12" s="1"/>
  <c r="B3623" i="12" s="1"/>
  <c r="C3623" i="12" s="1"/>
  <c r="J3687" i="12"/>
  <c r="M3687" i="12" s="1"/>
  <c r="B3687" i="12" s="1"/>
  <c r="C3687" i="12" s="1"/>
  <c r="J3743" i="12"/>
  <c r="M3743" i="12" s="1"/>
  <c r="B3743" i="12" s="1"/>
  <c r="C3743" i="12" s="1"/>
  <c r="H3746" i="12"/>
  <c r="J3753" i="12"/>
  <c r="M3753" i="12" s="1"/>
  <c r="B3753" i="12" s="1"/>
  <c r="C3753" i="12" s="1"/>
  <c r="J3761" i="12"/>
  <c r="M3761" i="12" s="1"/>
  <c r="B3761" i="12" s="1"/>
  <c r="C3761" i="12" s="1"/>
  <c r="H3774" i="12"/>
  <c r="K3778" i="12"/>
  <c r="I3784" i="12"/>
  <c r="K3799" i="12"/>
  <c r="G3823" i="12"/>
  <c r="G3839" i="12"/>
  <c r="K3847" i="12"/>
  <c r="J3858" i="12"/>
  <c r="M3858" i="12" s="1"/>
  <c r="B3858" i="12" s="1"/>
  <c r="C3858" i="12" s="1"/>
  <c r="G3877" i="12"/>
  <c r="G3901" i="12"/>
  <c r="K3925" i="12"/>
  <c r="K3049" i="12"/>
  <c r="K3081" i="12"/>
  <c r="K3113" i="12"/>
  <c r="K3145" i="12"/>
  <c r="K3372" i="12"/>
  <c r="K3388" i="12"/>
  <c r="K3404" i="12"/>
  <c r="K3420" i="12"/>
  <c r="K3436" i="12"/>
  <c r="K3452" i="12"/>
  <c r="K3468" i="12"/>
  <c r="G3488" i="12"/>
  <c r="J3507" i="12"/>
  <c r="M3507" i="12" s="1"/>
  <c r="B3507" i="12" s="1"/>
  <c r="C3507" i="12" s="1"/>
  <c r="J3531" i="12"/>
  <c r="M3531" i="12" s="1"/>
  <c r="B3531" i="12" s="1"/>
  <c r="C3531" i="12" s="1"/>
  <c r="H3548" i="12"/>
  <c r="H3574" i="12"/>
  <c r="J3593" i="12"/>
  <c r="M3593" i="12" s="1"/>
  <c r="B3593" i="12" s="1"/>
  <c r="C3593" i="12" s="1"/>
  <c r="H3612" i="12"/>
  <c r="H3638" i="12"/>
  <c r="J3657" i="12"/>
  <c r="M3657" i="12" s="1"/>
  <c r="B3657" i="12" s="1"/>
  <c r="C3657" i="12" s="1"/>
  <c r="H3676" i="12"/>
  <c r="H3702" i="12"/>
  <c r="J3721" i="12"/>
  <c r="M3721" i="12" s="1"/>
  <c r="B3721" i="12" s="1"/>
  <c r="C3721" i="12" s="1"/>
  <c r="H3740" i="12"/>
  <c r="G3754" i="12"/>
  <c r="I3773" i="12"/>
  <c r="K3840" i="12"/>
  <c r="J3864" i="12"/>
  <c r="M3864" i="12" s="1"/>
  <c r="B3864" i="12" s="1"/>
  <c r="C3864" i="12" s="1"/>
  <c r="J3874" i="12"/>
  <c r="M3874" i="12" s="1"/>
  <c r="B3874" i="12" s="1"/>
  <c r="C3874" i="12" s="1"/>
  <c r="H3178" i="12"/>
  <c r="H3194" i="12"/>
  <c r="H3210" i="12"/>
  <c r="H3226" i="12"/>
  <c r="H3242" i="12"/>
  <c r="H3258" i="12"/>
  <c r="H3274" i="12"/>
  <c r="H3290" i="12"/>
  <c r="H3306" i="12"/>
  <c r="H3322" i="12"/>
  <c r="H3338" i="12"/>
  <c r="H3354" i="12"/>
  <c r="K3364" i="12"/>
  <c r="K3375" i="12"/>
  <c r="I3389" i="12"/>
  <c r="J3396" i="12"/>
  <c r="M3396" i="12" s="1"/>
  <c r="B3396" i="12" s="1"/>
  <c r="C3396" i="12" s="1"/>
  <c r="I3405" i="12"/>
  <c r="H3415" i="12"/>
  <c r="I3427" i="12"/>
  <c r="K3431" i="12"/>
  <c r="J3445" i="12"/>
  <c r="M3445" i="12" s="1"/>
  <c r="B3445" i="12" s="1"/>
  <c r="C3445" i="12" s="1"/>
  <c r="J3458" i="12"/>
  <c r="M3458" i="12" s="1"/>
  <c r="B3458" i="12" s="1"/>
  <c r="C3458" i="12" s="1"/>
  <c r="H3461" i="12"/>
  <c r="G3480" i="12"/>
  <c r="H3526" i="12"/>
  <c r="J3583" i="12"/>
  <c r="M3583" i="12" s="1"/>
  <c r="B3583" i="12" s="1"/>
  <c r="C3583" i="12" s="1"/>
  <c r="J3647" i="12"/>
  <c r="M3647" i="12" s="1"/>
  <c r="B3647" i="12" s="1"/>
  <c r="C3647" i="12" s="1"/>
  <c r="J3711" i="12"/>
  <c r="M3711" i="12" s="1"/>
  <c r="B3711" i="12" s="1"/>
  <c r="C3711" i="12" s="1"/>
  <c r="H3750" i="12"/>
  <c r="J3759" i="12"/>
  <c r="M3759" i="12" s="1"/>
  <c r="B3759" i="12" s="1"/>
  <c r="C3759" i="12" s="1"/>
  <c r="I3760" i="12"/>
  <c r="H3770" i="12"/>
  <c r="J3776" i="12"/>
  <c r="M3776" i="12" s="1"/>
  <c r="B3776" i="12" s="1"/>
  <c r="C3776" i="12" s="1"/>
  <c r="J3782" i="12"/>
  <c r="M3782" i="12" s="1"/>
  <c r="B3782" i="12" s="1"/>
  <c r="C3782" i="12" s="1"/>
  <c r="I3804" i="12"/>
  <c r="J3837" i="12"/>
  <c r="M3837" i="12" s="1"/>
  <c r="B3837" i="12" s="1"/>
  <c r="C3837" i="12" s="1"/>
  <c r="I3845" i="12"/>
  <c r="K3869" i="12"/>
  <c r="G3897" i="12"/>
  <c r="G3921" i="12"/>
  <c r="H3887" i="12"/>
  <c r="H3907" i="12"/>
  <c r="H3939" i="12"/>
  <c r="K3965" i="12"/>
  <c r="K3989" i="12"/>
  <c r="K4013" i="12"/>
  <c r="G4053" i="12"/>
  <c r="G4101" i="12"/>
  <c r="H4234" i="12"/>
  <c r="G4321" i="12"/>
  <c r="J4333" i="12"/>
  <c r="M4333" i="12" s="1"/>
  <c r="B4333" i="12" s="1"/>
  <c r="C4333" i="12" s="1"/>
  <c r="I4388" i="12"/>
  <c r="J4504" i="12"/>
  <c r="M4504" i="12" s="1"/>
  <c r="B4504" i="12" s="1"/>
  <c r="C4504" i="12" s="1"/>
  <c r="K4536" i="12"/>
  <c r="K4568" i="12"/>
  <c r="K4584" i="12"/>
  <c r="K4600" i="12"/>
  <c r="J3765" i="12"/>
  <c r="M3765" i="12" s="1"/>
  <c r="B3765" i="12" s="1"/>
  <c r="C3765" i="12" s="1"/>
  <c r="J3789" i="12"/>
  <c r="M3789" i="12" s="1"/>
  <c r="B3789" i="12" s="1"/>
  <c r="C3789" i="12" s="1"/>
  <c r="K3793" i="12"/>
  <c r="H3802" i="12"/>
  <c r="I3807" i="12"/>
  <c r="J3813" i="12"/>
  <c r="M3813" i="12" s="1"/>
  <c r="B3813" i="12" s="1"/>
  <c r="C3813" i="12" s="1"/>
  <c r="K3817" i="12"/>
  <c r="H3832" i="12"/>
  <c r="G3869" i="12"/>
  <c r="H3903" i="12"/>
  <c r="J3924" i="12"/>
  <c r="M3924" i="12" s="1"/>
  <c r="B3924" i="12" s="1"/>
  <c r="C3924" i="12" s="1"/>
  <c r="K3961" i="12"/>
  <c r="H4003" i="12"/>
  <c r="I4030" i="12"/>
  <c r="G4047" i="12"/>
  <c r="H4068" i="12"/>
  <c r="H4090" i="12"/>
  <c r="J4114" i="12"/>
  <c r="M4114" i="12" s="1"/>
  <c r="B4114" i="12" s="1"/>
  <c r="C4114" i="12" s="1"/>
  <c r="K4243" i="12"/>
  <c r="K4277" i="12"/>
  <c r="K4323" i="12"/>
  <c r="I4393" i="12"/>
  <c r="J3775" i="12"/>
  <c r="M3775" i="12" s="1"/>
  <c r="B3775" i="12" s="1"/>
  <c r="C3775" i="12" s="1"/>
  <c r="H3778" i="12"/>
  <c r="J3785" i="12"/>
  <c r="M3785" i="12" s="1"/>
  <c r="B3785" i="12" s="1"/>
  <c r="C3785" i="12" s="1"/>
  <c r="I3796" i="12"/>
  <c r="I3820" i="12"/>
  <c r="H3835" i="12"/>
  <c r="H3855" i="12"/>
  <c r="J3876" i="12"/>
  <c r="M3876" i="12" s="1"/>
  <c r="B3876" i="12" s="1"/>
  <c r="C3876" i="12" s="1"/>
  <c r="J3920" i="12"/>
  <c r="M3920" i="12" s="1"/>
  <c r="B3920" i="12" s="1"/>
  <c r="C3920" i="12" s="1"/>
  <c r="G3953" i="12"/>
  <c r="G3973" i="12"/>
  <c r="J4006" i="12"/>
  <c r="M4006" i="12" s="1"/>
  <c r="B4006" i="12" s="1"/>
  <c r="C4006" i="12" s="1"/>
  <c r="G4051" i="12"/>
  <c r="H4076" i="12"/>
  <c r="G4111" i="12"/>
  <c r="J4197" i="12"/>
  <c r="M4197" i="12" s="1"/>
  <c r="B4197" i="12" s="1"/>
  <c r="C4197" i="12" s="1"/>
  <c r="J4240" i="12"/>
  <c r="M4240" i="12" s="1"/>
  <c r="B4240" i="12" s="1"/>
  <c r="C4240" i="12" s="1"/>
  <c r="K4317" i="12"/>
  <c r="G4369" i="12"/>
  <c r="H4447" i="12"/>
  <c r="H3768" i="12"/>
  <c r="I3788" i="12"/>
  <c r="H3803" i="12"/>
  <c r="H3816" i="12"/>
  <c r="I3831" i="12"/>
  <c r="J3872" i="12"/>
  <c r="M3872" i="12" s="1"/>
  <c r="B3872" i="12" s="1"/>
  <c r="C3872" i="12" s="1"/>
  <c r="I3908" i="12"/>
  <c r="J3932" i="12"/>
  <c r="M3932" i="12" s="1"/>
  <c r="B3932" i="12" s="1"/>
  <c r="C3932" i="12" s="1"/>
  <c r="J3950" i="12"/>
  <c r="M3950" i="12" s="1"/>
  <c r="B3950" i="12" s="1"/>
  <c r="C3950" i="12" s="1"/>
  <c r="J3970" i="12"/>
  <c r="M3970" i="12" s="1"/>
  <c r="B3970" i="12" s="1"/>
  <c r="C3970" i="12" s="1"/>
  <c r="G3997" i="12"/>
  <c r="K4021" i="12"/>
  <c r="K4035" i="12"/>
  <c r="I4067" i="12"/>
  <c r="G4077" i="12"/>
  <c r="H4100" i="12"/>
  <c r="G4115" i="12"/>
  <c r="I4237" i="12"/>
  <c r="K4273" i="12"/>
  <c r="J4314" i="12"/>
  <c r="M4314" i="12" s="1"/>
  <c r="B4314" i="12" s="1"/>
  <c r="C4314" i="12" s="1"/>
  <c r="J4389" i="12"/>
  <c r="M4389" i="12" s="1"/>
  <c r="B4389" i="12" s="1"/>
  <c r="C4389" i="12" s="1"/>
  <c r="G4438" i="12"/>
  <c r="G3941" i="12"/>
  <c r="G3965" i="12"/>
  <c r="H3999" i="12"/>
  <c r="J4020" i="12"/>
  <c r="M4020" i="12" s="1"/>
  <c r="B4020" i="12" s="1"/>
  <c r="C4020" i="12" s="1"/>
  <c r="I4045" i="12"/>
  <c r="I4059" i="12"/>
  <c r="K4093" i="12"/>
  <c r="J4107" i="12"/>
  <c r="M4107" i="12" s="1"/>
  <c r="B4107" i="12" s="1"/>
  <c r="C4107" i="12" s="1"/>
  <c r="J4173" i="12"/>
  <c r="M4173" i="12" s="1"/>
  <c r="B4173" i="12" s="1"/>
  <c r="C4173" i="12" s="1"/>
  <c r="J4205" i="12"/>
  <c r="M4205" i="12" s="1"/>
  <c r="B4205" i="12" s="1"/>
  <c r="C4205" i="12" s="1"/>
  <c r="I4235" i="12"/>
  <c r="K4255" i="12"/>
  <c r="J4270" i="12"/>
  <c r="M4270" i="12" s="1"/>
  <c r="B4270" i="12" s="1"/>
  <c r="C4270" i="12" s="1"/>
  <c r="K4307" i="12"/>
  <c r="H4349" i="12"/>
  <c r="G4368" i="12"/>
  <c r="G4385" i="12"/>
  <c r="K4398" i="12"/>
  <c r="K4426" i="12"/>
  <c r="H4449" i="12"/>
  <c r="K4470" i="12"/>
  <c r="J4486" i="12"/>
  <c r="M4486" i="12" s="1"/>
  <c r="B4486" i="12" s="1"/>
  <c r="C4486" i="12" s="1"/>
  <c r="H3971" i="12"/>
  <c r="H4015" i="12"/>
  <c r="K4037" i="12"/>
  <c r="I4069" i="12"/>
  <c r="I4085" i="12"/>
  <c r="J4099" i="12"/>
  <c r="M4099" i="12" s="1"/>
  <c r="B4099" i="12" s="1"/>
  <c r="C4099" i="12" s="1"/>
  <c r="J4147" i="12"/>
  <c r="M4147" i="12" s="1"/>
  <c r="B4147" i="12" s="1"/>
  <c r="C4147" i="12" s="1"/>
  <c r="H4186" i="12"/>
  <c r="H4218" i="12"/>
  <c r="K4247" i="12"/>
  <c r="K4283" i="12"/>
  <c r="K4309" i="12"/>
  <c r="K4327" i="12"/>
  <c r="I4356" i="12"/>
  <c r="G4384" i="12"/>
  <c r="H4394" i="12"/>
  <c r="H4425" i="12"/>
  <c r="G4442" i="12"/>
  <c r="H4457" i="12"/>
  <c r="H4469" i="12"/>
  <c r="J3948" i="12"/>
  <c r="M3948" i="12" s="1"/>
  <c r="B3948" i="12" s="1"/>
  <c r="C3948" i="12" s="1"/>
  <c r="J3988" i="12"/>
  <c r="M3988" i="12" s="1"/>
  <c r="B3988" i="12" s="1"/>
  <c r="C3988" i="12" s="1"/>
  <c r="K4029" i="12"/>
  <c r="K4051" i="12"/>
  <c r="K4075" i="12"/>
  <c r="K4099" i="12"/>
  <c r="J4127" i="12"/>
  <c r="M4127" i="12" s="1"/>
  <c r="B4127" i="12" s="1"/>
  <c r="C4127" i="12" s="1"/>
  <c r="J4183" i="12"/>
  <c r="M4183" i="12" s="1"/>
  <c r="B4183" i="12" s="1"/>
  <c r="C4183" i="12" s="1"/>
  <c r="J4215" i="12"/>
  <c r="M4215" i="12" s="1"/>
  <c r="B4215" i="12" s="1"/>
  <c r="C4215" i="12" s="1"/>
  <c r="H4239" i="12"/>
  <c r="K4261" i="12"/>
  <c r="K4291" i="12"/>
  <c r="H4338" i="12"/>
  <c r="K4373" i="12"/>
  <c r="H4399" i="12"/>
  <c r="G4406" i="12"/>
  <c r="J4422" i="12"/>
  <c r="M4422" i="12" s="1"/>
  <c r="B4422" i="12" s="1"/>
  <c r="C4422" i="12" s="1"/>
  <c r="H4441" i="12"/>
  <c r="H4459" i="12"/>
  <c r="G4466" i="12"/>
  <c r="J4159" i="12"/>
  <c r="M4159" i="12" s="1"/>
  <c r="B4159" i="12" s="1"/>
  <c r="C4159" i="12" s="1"/>
  <c r="J4342" i="12"/>
  <c r="M4342" i="12" s="1"/>
  <c r="B4342" i="12" s="1"/>
  <c r="C4342" i="12" s="1"/>
  <c r="G4353" i="12"/>
  <c r="I4358" i="12"/>
  <c r="K4364" i="12"/>
  <c r="J4373" i="12"/>
  <c r="M4373" i="12" s="1"/>
  <c r="B4373" i="12" s="1"/>
  <c r="C4373" i="12" s="1"/>
  <c r="H4377" i="12"/>
  <c r="K4383" i="12"/>
  <c r="H4405" i="12"/>
  <c r="J4454" i="12"/>
  <c r="M4454" i="12" s="1"/>
  <c r="B4454" i="12" s="1"/>
  <c r="C4454" i="12" s="1"/>
  <c r="G4490" i="12"/>
  <c r="J4514" i="12"/>
  <c r="M4514" i="12" s="1"/>
  <c r="B4514" i="12" s="1"/>
  <c r="C4514" i="12" s="1"/>
  <c r="H4535" i="12"/>
  <c r="I4575" i="12"/>
  <c r="H4242" i="12"/>
  <c r="G4283" i="12"/>
  <c r="G4307" i="12"/>
  <c r="K4340" i="12"/>
  <c r="J4350" i="12"/>
  <c r="M4350" i="12" s="1"/>
  <c r="B4350" i="12" s="1"/>
  <c r="C4350" i="12" s="1"/>
  <c r="J4359" i="12"/>
  <c r="M4359" i="12" s="1"/>
  <c r="B4359" i="12" s="1"/>
  <c r="C4359" i="12" s="1"/>
  <c r="J4390" i="12"/>
  <c r="M4390" i="12" s="1"/>
  <c r="B4390" i="12" s="1"/>
  <c r="C4390" i="12" s="1"/>
  <c r="J4396" i="12"/>
  <c r="M4396" i="12" s="1"/>
  <c r="B4396" i="12" s="1"/>
  <c r="C4396" i="12" s="1"/>
  <c r="H4439" i="12"/>
  <c r="K4468" i="12"/>
  <c r="K4488" i="12"/>
  <c r="K4532" i="12"/>
  <c r="I4569" i="12"/>
  <c r="I4585" i="12"/>
  <c r="G4604" i="12"/>
  <c r="I4241" i="12"/>
  <c r="H4335" i="12"/>
  <c r="H4357" i="12"/>
  <c r="I4366" i="12"/>
  <c r="H4373" i="12"/>
  <c r="H4383" i="12"/>
  <c r="K4416" i="12"/>
  <c r="G4470" i="12"/>
  <c r="J4498" i="12"/>
  <c r="M4498" i="12" s="1"/>
  <c r="B4498" i="12" s="1"/>
  <c r="C4498" i="12" s="1"/>
  <c r="G4526" i="12"/>
  <c r="I4571" i="12"/>
  <c r="I4603" i="12"/>
  <c r="I4525" i="12"/>
  <c r="G4550" i="12"/>
  <c r="J4628" i="12"/>
  <c r="M4628" i="12" s="1"/>
  <c r="B4628" i="12" s="1"/>
  <c r="C4628" i="12" s="1"/>
  <c r="J4644" i="12"/>
  <c r="M4644" i="12" s="1"/>
  <c r="B4644" i="12" s="1"/>
  <c r="C4644" i="12" s="1"/>
  <c r="K4677" i="12"/>
  <c r="G4687" i="12"/>
  <c r="K4710" i="12"/>
  <c r="H4777" i="12"/>
  <c r="J4907" i="12"/>
  <c r="M4907" i="12" s="1"/>
  <c r="B4907" i="12" s="1"/>
  <c r="C4907" i="12" s="1"/>
  <c r="H4955" i="12"/>
  <c r="J4518" i="12"/>
  <c r="M4518" i="12" s="1"/>
  <c r="B4518" i="12" s="1"/>
  <c r="C4518" i="12" s="1"/>
  <c r="J4544" i="12"/>
  <c r="M4544" i="12" s="1"/>
  <c r="B4544" i="12" s="1"/>
  <c r="C4544" i="12" s="1"/>
  <c r="H4573" i="12"/>
  <c r="K4582" i="12"/>
  <c r="K4590" i="12"/>
  <c r="H4603" i="12"/>
  <c r="G4620" i="12"/>
  <c r="G4641" i="12"/>
  <c r="G4657" i="12"/>
  <c r="G4664" i="12"/>
  <c r="K4693" i="12"/>
  <c r="J4706" i="12"/>
  <c r="M4706" i="12" s="1"/>
  <c r="B4706" i="12" s="1"/>
  <c r="C4706" i="12" s="1"/>
  <c r="I4853" i="12"/>
  <c r="I4509" i="12"/>
  <c r="I4553" i="12"/>
  <c r="H4615" i="12"/>
  <c r="I4630" i="12"/>
  <c r="I4631" i="12"/>
  <c r="H4647" i="12"/>
  <c r="I4651" i="12"/>
  <c r="G4675" i="12"/>
  <c r="H4721" i="12"/>
  <c r="I4767" i="12"/>
  <c r="K4921" i="12"/>
  <c r="I4537" i="12"/>
  <c r="H4577" i="12"/>
  <c r="K4586" i="12"/>
  <c r="H4599" i="12"/>
  <c r="H4609" i="12"/>
  <c r="J4637" i="12"/>
  <c r="M4637" i="12" s="1"/>
  <c r="B4637" i="12" s="1"/>
  <c r="C4637" i="12" s="1"/>
  <c r="J4653" i="12"/>
  <c r="M4653" i="12" s="1"/>
  <c r="B4653" i="12" s="1"/>
  <c r="C4653" i="12" s="1"/>
  <c r="K4656" i="12"/>
  <c r="K4681" i="12"/>
  <c r="H4729" i="12"/>
  <c r="H4623" i="12"/>
  <c r="I4640" i="12"/>
  <c r="K4662" i="12"/>
  <c r="K4683" i="12"/>
  <c r="K4726" i="12"/>
  <c r="I4784" i="12"/>
  <c r="I4790" i="12"/>
  <c r="J4815" i="12"/>
  <c r="M4815" i="12" s="1"/>
  <c r="B4815" i="12" s="1"/>
  <c r="C4815" i="12" s="1"/>
  <c r="J4875" i="12"/>
  <c r="M4875" i="12" s="1"/>
  <c r="B4875" i="12" s="1"/>
  <c r="C4875" i="12" s="1"/>
  <c r="I4897" i="12"/>
  <c r="G4915" i="12"/>
  <c r="H4633" i="12"/>
  <c r="H4639" i="12"/>
  <c r="J4648" i="12"/>
  <c r="M4648" i="12" s="1"/>
  <c r="B4648" i="12" s="1"/>
  <c r="C4648" i="12" s="1"/>
  <c r="J4654" i="12"/>
  <c r="M4654" i="12" s="1"/>
  <c r="B4654" i="12" s="1"/>
  <c r="C4654" i="12" s="1"/>
  <c r="G4673" i="12"/>
  <c r="K4700" i="12"/>
  <c r="I4731" i="12"/>
  <c r="J4782" i="12"/>
  <c r="M4782" i="12" s="1"/>
  <c r="B4782" i="12" s="1"/>
  <c r="C4782" i="12" s="1"/>
  <c r="K4831" i="12"/>
  <c r="I4887" i="12"/>
  <c r="H4613" i="12"/>
  <c r="K4622" i="12"/>
  <c r="I4639" i="12"/>
  <c r="J4663" i="12"/>
  <c r="M4663" i="12" s="1"/>
  <c r="B4663" i="12" s="1"/>
  <c r="C4663" i="12" s="1"/>
  <c r="K4675" i="12"/>
  <c r="K4704" i="12"/>
  <c r="K4714" i="12"/>
  <c r="K4750" i="12"/>
  <c r="J4762" i="12"/>
  <c r="M4762" i="12" s="1"/>
  <c r="B4762" i="12" s="1"/>
  <c r="C4762" i="12" s="1"/>
  <c r="K4822" i="12"/>
  <c r="J4878" i="12"/>
  <c r="M4878" i="12" s="1"/>
  <c r="B4878" i="12" s="1"/>
  <c r="C4878" i="12" s="1"/>
  <c r="I4735" i="12"/>
  <c r="K4754" i="12"/>
  <c r="K4774" i="12"/>
  <c r="H4789" i="12"/>
  <c r="H4821" i="12"/>
  <c r="H4829" i="12"/>
  <c r="J4857" i="12"/>
  <c r="M4857" i="12" s="1"/>
  <c r="B4857" i="12" s="1"/>
  <c r="C4857" i="12" s="1"/>
  <c r="G4895" i="12"/>
  <c r="I4923" i="12"/>
  <c r="G4960" i="12"/>
  <c r="K4718" i="12"/>
  <c r="H4749" i="12"/>
  <c r="K4778" i="12"/>
  <c r="K4792" i="12"/>
  <c r="J4800" i="12"/>
  <c r="M4800" i="12" s="1"/>
  <c r="B4800" i="12" s="1"/>
  <c r="C4800" i="12" s="1"/>
  <c r="K4824" i="12"/>
  <c r="I4872" i="12"/>
  <c r="J4906" i="12"/>
  <c r="M4906" i="12" s="1"/>
  <c r="B4906" i="12" s="1"/>
  <c r="C4906" i="12" s="1"/>
  <c r="G4935" i="12"/>
  <c r="I4962" i="12"/>
  <c r="K4734" i="12"/>
  <c r="K4758" i="12"/>
  <c r="J4791" i="12"/>
  <c r="M4791" i="12" s="1"/>
  <c r="B4791" i="12" s="1"/>
  <c r="C4791" i="12" s="1"/>
  <c r="J4805" i="12"/>
  <c r="M4805" i="12" s="1"/>
  <c r="B4805" i="12" s="1"/>
  <c r="C4805" i="12" s="1"/>
  <c r="H4813" i="12"/>
  <c r="I4822" i="12"/>
  <c r="H4831" i="12"/>
  <c r="I4838" i="12"/>
  <c r="H4878" i="12"/>
  <c r="G4899" i="12"/>
  <c r="I4928" i="12"/>
  <c r="G4941" i="12"/>
  <c r="H4979" i="12"/>
  <c r="J4998" i="12"/>
  <c r="M4998" i="12" s="1"/>
  <c r="B4998" i="12" s="1"/>
  <c r="C4998" i="12" s="1"/>
  <c r="J4883" i="12"/>
  <c r="M4883" i="12" s="1"/>
  <c r="B4883" i="12" s="1"/>
  <c r="C4883" i="12" s="1"/>
  <c r="G4917" i="12"/>
  <c r="G4946" i="12"/>
  <c r="H4958" i="12"/>
  <c r="H4940" i="12"/>
  <c r="I4949" i="12"/>
  <c r="K4960" i="12"/>
  <c r="H4947" i="12"/>
  <c r="J4958" i="12"/>
  <c r="M4958" i="12" s="1"/>
  <c r="B4958" i="12" s="1"/>
  <c r="C4958" i="12" s="1"/>
  <c r="J4986" i="12"/>
  <c r="M4986" i="12" s="1"/>
  <c r="B4986" i="12" s="1"/>
  <c r="C4986" i="12" s="1"/>
  <c r="H4839" i="12"/>
  <c r="G4883" i="12"/>
  <c r="H4926" i="12"/>
  <c r="H4938" i="12"/>
  <c r="J4959" i="12"/>
  <c r="M4959" i="12" s="1"/>
  <c r="B4959" i="12" s="1"/>
  <c r="C4959" i="12" s="1"/>
  <c r="K4965" i="12"/>
  <c r="J3" i="12"/>
  <c r="M3" i="12" s="1"/>
  <c r="B3" i="12" s="1"/>
  <c r="C3" i="12" s="1"/>
  <c r="J23" i="12"/>
  <c r="M23" i="12" s="1"/>
  <c r="B23" i="12" s="1"/>
  <c r="C23" i="12" s="1"/>
  <c r="J55" i="12"/>
  <c r="M55" i="12" s="1"/>
  <c r="B55" i="12" s="1"/>
  <c r="C55" i="12" s="1"/>
  <c r="I71" i="12"/>
  <c r="I79" i="12"/>
  <c r="I87" i="12"/>
  <c r="I95" i="12"/>
  <c r="J107" i="12"/>
  <c r="M107" i="12" s="1"/>
  <c r="B107" i="12" s="1"/>
  <c r="C107" i="12" s="1"/>
  <c r="J115" i="12"/>
  <c r="M115" i="12" s="1"/>
  <c r="B115" i="12" s="1"/>
  <c r="C115" i="12" s="1"/>
  <c r="J123" i="12"/>
  <c r="M123" i="12" s="1"/>
  <c r="B123" i="12" s="1"/>
  <c r="C123" i="12" s="1"/>
  <c r="H127" i="12"/>
  <c r="I139" i="12"/>
  <c r="I147" i="12"/>
  <c r="I155" i="12"/>
  <c r="H167" i="12"/>
  <c r="I187" i="12"/>
  <c r="J199" i="12"/>
  <c r="M199" i="12" s="1"/>
  <c r="B199" i="12" s="1"/>
  <c r="C199" i="12" s="1"/>
  <c r="J207" i="12"/>
  <c r="M207" i="12" s="1"/>
  <c r="B207" i="12" s="1"/>
  <c r="C207" i="12" s="1"/>
  <c r="I5" i="12"/>
  <c r="I13" i="12"/>
  <c r="I29" i="12"/>
  <c r="J37" i="12"/>
  <c r="M37" i="12" s="1"/>
  <c r="B37" i="12" s="1"/>
  <c r="C37" i="12" s="1"/>
  <c r="I41" i="12"/>
  <c r="H45" i="12"/>
  <c r="H57" i="12"/>
  <c r="I65" i="12"/>
  <c r="J81" i="12"/>
  <c r="M81" i="12" s="1"/>
  <c r="B81" i="12" s="1"/>
  <c r="C81" i="12" s="1"/>
  <c r="H85" i="12"/>
  <c r="I93" i="12"/>
  <c r="H97" i="12"/>
  <c r="H109" i="12"/>
  <c r="J129" i="12"/>
  <c r="M129" i="12" s="1"/>
  <c r="B129" i="12" s="1"/>
  <c r="C129" i="12" s="1"/>
  <c r="I137" i="12"/>
  <c r="J149" i="12"/>
  <c r="M149" i="12" s="1"/>
  <c r="B149" i="12" s="1"/>
  <c r="C149" i="12" s="1"/>
  <c r="I161" i="12"/>
  <c r="H165" i="12"/>
  <c r="H189" i="12"/>
  <c r="I205" i="12"/>
  <c r="G220" i="12"/>
  <c r="K236" i="12"/>
  <c r="H252" i="12"/>
  <c r="G268" i="12"/>
  <c r="K276" i="12"/>
  <c r="H300" i="12"/>
  <c r="G308" i="12"/>
  <c r="K316" i="12"/>
  <c r="H340" i="12"/>
  <c r="G348" i="12"/>
  <c r="I371" i="12"/>
  <c r="I403" i="12"/>
  <c r="J428" i="12"/>
  <c r="M428" i="12" s="1"/>
  <c r="B428" i="12" s="1"/>
  <c r="C428" i="12" s="1"/>
  <c r="J460" i="12"/>
  <c r="M460" i="12" s="1"/>
  <c r="B460" i="12" s="1"/>
  <c r="C460" i="12" s="1"/>
  <c r="J492" i="12"/>
  <c r="M492" i="12" s="1"/>
  <c r="B492" i="12" s="1"/>
  <c r="C492" i="12" s="1"/>
  <c r="I499" i="12"/>
  <c r="J524" i="12"/>
  <c r="M524" i="12" s="1"/>
  <c r="B524" i="12" s="1"/>
  <c r="C524" i="12" s="1"/>
  <c r="I531" i="12"/>
  <c r="I563" i="12"/>
  <c r="I604" i="12"/>
  <c r="I612" i="12"/>
  <c r="I620" i="12"/>
  <c r="I668" i="12"/>
  <c r="I684" i="12"/>
  <c r="I692" i="12"/>
  <c r="I700" i="12"/>
  <c r="K4" i="12"/>
  <c r="K8" i="12"/>
  <c r="H12" i="12"/>
  <c r="H16" i="12"/>
  <c r="H20" i="12"/>
  <c r="G23" i="12"/>
  <c r="K25" i="12"/>
  <c r="K29" i="12"/>
  <c r="K33" i="12"/>
  <c r="K36" i="12"/>
  <c r="G40" i="12"/>
  <c r="K44" i="12"/>
  <c r="H48" i="12"/>
  <c r="H52" i="12"/>
  <c r="G55" i="12"/>
  <c r="K57" i="12"/>
  <c r="G60" i="12"/>
  <c r="G64" i="12"/>
  <c r="H68" i="12"/>
  <c r="G71" i="12"/>
  <c r="K73" i="12"/>
  <c r="G76" i="12"/>
  <c r="K80" i="12"/>
  <c r="H84" i="12"/>
  <c r="G87" i="12"/>
  <c r="K89" i="12"/>
  <c r="K92" i="12"/>
  <c r="K96" i="12"/>
  <c r="H100" i="12"/>
  <c r="H104" i="12"/>
  <c r="G107" i="12"/>
  <c r="K109" i="12"/>
  <c r="G112" i="12"/>
  <c r="G116" i="12"/>
  <c r="H120" i="12"/>
  <c r="G123" i="12"/>
  <c r="K125" i="12"/>
  <c r="G128" i="12"/>
  <c r="K132" i="12"/>
  <c r="K136" i="12"/>
  <c r="H140" i="12"/>
  <c r="G143" i="12"/>
  <c r="K145" i="12"/>
  <c r="K148" i="12"/>
  <c r="K152" i="12"/>
  <c r="H156" i="12"/>
  <c r="H160" i="12"/>
  <c r="H164" i="12"/>
  <c r="G167" i="12"/>
  <c r="K169" i="12"/>
  <c r="G172" i="12"/>
  <c r="G176" i="12"/>
  <c r="K180" i="12"/>
  <c r="K184" i="12"/>
  <c r="H188" i="12"/>
  <c r="G191" i="12"/>
  <c r="K193" i="12"/>
  <c r="G196" i="12"/>
  <c r="K200" i="12"/>
  <c r="H204" i="12"/>
  <c r="G207" i="12"/>
  <c r="K209" i="12"/>
  <c r="K213" i="12"/>
  <c r="I217" i="12"/>
  <c r="J218" i="12"/>
  <c r="M218" i="12" s="1"/>
  <c r="B218" i="12" s="1"/>
  <c r="C218" i="12" s="1"/>
  <c r="H225" i="12"/>
  <c r="J233" i="12"/>
  <c r="M233" i="12" s="1"/>
  <c r="B233" i="12" s="1"/>
  <c r="C233" i="12" s="1"/>
  <c r="H234" i="12"/>
  <c r="K241" i="12"/>
  <c r="K242" i="12"/>
  <c r="I249" i="12"/>
  <c r="J250" i="12"/>
  <c r="M250" i="12" s="1"/>
  <c r="B250" i="12" s="1"/>
  <c r="C250" i="12" s="1"/>
  <c r="H257" i="12"/>
  <c r="J265" i="12"/>
  <c r="M265" i="12" s="1"/>
  <c r="B265" i="12" s="1"/>
  <c r="C265" i="12" s="1"/>
  <c r="H266" i="12"/>
  <c r="K273" i="12"/>
  <c r="K274" i="12"/>
  <c r="I281" i="12"/>
  <c r="J282" i="12"/>
  <c r="M282" i="12" s="1"/>
  <c r="B282" i="12" s="1"/>
  <c r="C282" i="12" s="1"/>
  <c r="H289" i="12"/>
  <c r="J297" i="12"/>
  <c r="M297" i="12" s="1"/>
  <c r="B297" i="12" s="1"/>
  <c r="C297" i="12" s="1"/>
  <c r="H298" i="12"/>
  <c r="K305" i="12"/>
  <c r="K306" i="12"/>
  <c r="I313" i="12"/>
  <c r="J314" i="12"/>
  <c r="M314" i="12" s="1"/>
  <c r="B314" i="12" s="1"/>
  <c r="C314" i="12" s="1"/>
  <c r="H321" i="12"/>
  <c r="J329" i="12"/>
  <c r="M329" i="12" s="1"/>
  <c r="B329" i="12" s="1"/>
  <c r="C329" i="12" s="1"/>
  <c r="H330" i="12"/>
  <c r="K337" i="12"/>
  <c r="K338" i="12"/>
  <c r="I345" i="12"/>
  <c r="J346" i="12"/>
  <c r="M346" i="12" s="1"/>
  <c r="B346" i="12" s="1"/>
  <c r="C346" i="12" s="1"/>
  <c r="H353" i="12"/>
  <c r="J361" i="12"/>
  <c r="M361" i="12" s="1"/>
  <c r="B361" i="12" s="1"/>
  <c r="C361" i="12" s="1"/>
  <c r="H362" i="12"/>
  <c r="G388" i="12"/>
  <c r="G395" i="12"/>
  <c r="G420" i="12"/>
  <c r="G427" i="12"/>
  <c r="G452" i="12"/>
  <c r="G459" i="12"/>
  <c r="G484" i="12"/>
  <c r="G491" i="12"/>
  <c r="G516" i="12"/>
  <c r="G523" i="12"/>
  <c r="G548" i="12"/>
  <c r="G555" i="12"/>
  <c r="G580" i="12"/>
  <c r="K1263" i="12"/>
  <c r="G1334" i="12"/>
  <c r="J1391" i="12"/>
  <c r="M1391" i="12" s="1"/>
  <c r="B1391" i="12" s="1"/>
  <c r="C1391" i="12" s="1"/>
  <c r="J1462" i="12"/>
  <c r="M1462" i="12" s="1"/>
  <c r="B1462" i="12" s="1"/>
  <c r="C1462" i="12" s="1"/>
  <c r="H1462" i="12"/>
  <c r="K1519" i="12"/>
  <c r="G1590" i="12"/>
  <c r="J1631" i="12"/>
  <c r="M1631" i="12" s="1"/>
  <c r="B1631" i="12" s="1"/>
  <c r="C1631" i="12" s="1"/>
  <c r="H3" i="12"/>
  <c r="I27" i="12"/>
  <c r="H47" i="12"/>
  <c r="H63" i="12"/>
  <c r="H87" i="12"/>
  <c r="H103" i="12"/>
  <c r="I131" i="12"/>
  <c r="H147" i="12"/>
  <c r="J163" i="12"/>
  <c r="M163" i="12" s="1"/>
  <c r="B163" i="12" s="1"/>
  <c r="C163" i="12" s="1"/>
  <c r="I179" i="12"/>
  <c r="G387" i="12"/>
  <c r="G419" i="12"/>
  <c r="G444" i="12"/>
  <c r="G476" i="12"/>
  <c r="J515" i="12"/>
  <c r="M515" i="12" s="1"/>
  <c r="B515" i="12" s="1"/>
  <c r="C515" i="12" s="1"/>
  <c r="H540" i="12"/>
  <c r="J547" i="12"/>
  <c r="M547" i="12" s="1"/>
  <c r="B547" i="12" s="1"/>
  <c r="C547" i="12" s="1"/>
  <c r="H572" i="12"/>
  <c r="J579" i="12"/>
  <c r="M579" i="12" s="1"/>
  <c r="B579" i="12" s="1"/>
  <c r="C579" i="12" s="1"/>
  <c r="H1295" i="12"/>
  <c r="I1295" i="12"/>
  <c r="K1366" i="12"/>
  <c r="G1423" i="12"/>
  <c r="I1494" i="12"/>
  <c r="H1551" i="12"/>
  <c r="I1551" i="12"/>
  <c r="K1663" i="12"/>
  <c r="I1695" i="12"/>
  <c r="J1727" i="12"/>
  <c r="M1727" i="12" s="1"/>
  <c r="B1727" i="12" s="1"/>
  <c r="C1727" i="12" s="1"/>
  <c r="H1759" i="12"/>
  <c r="G1759" i="12"/>
  <c r="K1791" i="12"/>
  <c r="I1823" i="12"/>
  <c r="I7" i="12"/>
  <c r="I15" i="12"/>
  <c r="I39" i="12"/>
  <c r="H131" i="12"/>
  <c r="I175" i="12"/>
  <c r="J191" i="12"/>
  <c r="M191" i="12" s="1"/>
  <c r="B191" i="12" s="1"/>
  <c r="C191" i="12" s="1"/>
  <c r="I211" i="12"/>
  <c r="H380" i="12"/>
  <c r="H412" i="12"/>
  <c r="J451" i="12"/>
  <c r="M451" i="12" s="1"/>
  <c r="B451" i="12" s="1"/>
  <c r="C451" i="12" s="1"/>
  <c r="J483" i="12"/>
  <c r="M483" i="12" s="1"/>
  <c r="B483" i="12" s="1"/>
  <c r="C483" i="12" s="1"/>
  <c r="H508" i="12"/>
  <c r="K3" i="12"/>
  <c r="K6" i="12"/>
  <c r="K10" i="12"/>
  <c r="K14" i="12"/>
  <c r="H18" i="12"/>
  <c r="H22" i="12"/>
  <c r="H26" i="12"/>
  <c r="G29" i="12"/>
  <c r="K31" i="12"/>
  <c r="G34" i="12"/>
  <c r="K38" i="12"/>
  <c r="H42" i="12"/>
  <c r="H46" i="12"/>
  <c r="K50" i="12"/>
  <c r="G54" i="12"/>
  <c r="H3076" i="12"/>
  <c r="K3107" i="12"/>
  <c r="G3137" i="12"/>
  <c r="G3149" i="12"/>
  <c r="K3175" i="12"/>
  <c r="K3207" i="12"/>
  <c r="K3239" i="12"/>
  <c r="K3271" i="12"/>
  <c r="G3307" i="12"/>
  <c r="G3382" i="12"/>
  <c r="J3403" i="12"/>
  <c r="M3403" i="12" s="1"/>
  <c r="B3403" i="12" s="1"/>
  <c r="C3403" i="12" s="1"/>
  <c r="I3434" i="12"/>
  <c r="K3469" i="12"/>
  <c r="J3523" i="12"/>
  <c r="M3523" i="12" s="1"/>
  <c r="B3523" i="12" s="1"/>
  <c r="C3523" i="12" s="1"/>
  <c r="G3536" i="12"/>
  <c r="I3762" i="12"/>
  <c r="G3833" i="12"/>
  <c r="I3842" i="12"/>
  <c r="H3184" i="12"/>
  <c r="H3200" i="12"/>
  <c r="H3216" i="12"/>
  <c r="H3232" i="12"/>
  <c r="H3248" i="12"/>
  <c r="H3264" i="12"/>
  <c r="H3280" i="12"/>
  <c r="H3296" i="12"/>
  <c r="H3312" i="12"/>
  <c r="H3328" i="12"/>
  <c r="H3344" i="12"/>
  <c r="H3360" i="12"/>
  <c r="J3374" i="12"/>
  <c r="M3374" i="12" s="1"/>
  <c r="B3374" i="12" s="1"/>
  <c r="C3374" i="12" s="1"/>
  <c r="J3380" i="12"/>
  <c r="M3380" i="12" s="1"/>
  <c r="B3380" i="12" s="1"/>
  <c r="C3380" i="12" s="1"/>
  <c r="H3395" i="12"/>
  <c r="J3406" i="12"/>
  <c r="M3406" i="12" s="1"/>
  <c r="B3406" i="12" s="1"/>
  <c r="C3406" i="12" s="1"/>
  <c r="J3412" i="12"/>
  <c r="M3412" i="12" s="1"/>
  <c r="B3412" i="12" s="1"/>
  <c r="C3412" i="12" s="1"/>
  <c r="H3427" i="12"/>
  <c r="J3438" i="12"/>
  <c r="M3438" i="12" s="1"/>
  <c r="B3438" i="12" s="1"/>
  <c r="C3438" i="12" s="1"/>
  <c r="J3444" i="12"/>
  <c r="M3444" i="12" s="1"/>
  <c r="B3444" i="12" s="1"/>
  <c r="C3444" i="12" s="1"/>
  <c r="H3459" i="12"/>
  <c r="J3470" i="12"/>
  <c r="M3470" i="12" s="1"/>
  <c r="B3470" i="12" s="1"/>
  <c r="C3470" i="12" s="1"/>
  <c r="H3478" i="12"/>
  <c r="J3511" i="12"/>
  <c r="M3511" i="12" s="1"/>
  <c r="B3511" i="12" s="1"/>
  <c r="C3511" i="12" s="1"/>
  <c r="J3575" i="12"/>
  <c r="M3575" i="12" s="1"/>
  <c r="B3575" i="12" s="1"/>
  <c r="C3575" i="12" s="1"/>
  <c r="J3639" i="12"/>
  <c r="M3639" i="12" s="1"/>
  <c r="B3639" i="12" s="1"/>
  <c r="C3639" i="12" s="1"/>
  <c r="J3703" i="12"/>
  <c r="M3703" i="12" s="1"/>
  <c r="B3703" i="12" s="1"/>
  <c r="C3703" i="12" s="1"/>
  <c r="I3743" i="12"/>
  <c r="J3749" i="12"/>
  <c r="M3749" i="12" s="1"/>
  <c r="B3749" i="12" s="1"/>
  <c r="C3749" i="12" s="1"/>
  <c r="K3753" i="12"/>
  <c r="G3761" i="12"/>
  <c r="J3774" i="12"/>
  <c r="M3774" i="12" s="1"/>
  <c r="B3774" i="12" s="1"/>
  <c r="C3774" i="12" s="1"/>
  <c r="H3784" i="12"/>
  <c r="K3792" i="12"/>
  <c r="J3806" i="12"/>
  <c r="M3806" i="12" s="1"/>
  <c r="B3806" i="12" s="1"/>
  <c r="C3806" i="12" s="1"/>
  <c r="K3823" i="12"/>
  <c r="K3839" i="12"/>
  <c r="I3848" i="12"/>
  <c r="K3861" i="12"/>
  <c r="K3885" i="12"/>
  <c r="K3909" i="12"/>
  <c r="H3028" i="12"/>
  <c r="H3056" i="12"/>
  <c r="H3088" i="12"/>
  <c r="H3120" i="12"/>
  <c r="H3152" i="12"/>
  <c r="H3373" i="12"/>
  <c r="H3389" i="12"/>
  <c r="H3405" i="12"/>
  <c r="H3421" i="12"/>
  <c r="H3437" i="12"/>
  <c r="H3453" i="12"/>
  <c r="H3469" i="12"/>
  <c r="G3492" i="12"/>
  <c r="G3516" i="12"/>
  <c r="J3535" i="12"/>
  <c r="M3535" i="12" s="1"/>
  <c r="B3535" i="12" s="1"/>
  <c r="C3535" i="12" s="1"/>
  <c r="H3558" i="12"/>
  <c r="J3577" i="12"/>
  <c r="M3577" i="12" s="1"/>
  <c r="B3577" i="12" s="1"/>
  <c r="C3577" i="12" s="1"/>
  <c r="H3596" i="12"/>
  <c r="H3622" i="12"/>
  <c r="J3641" i="12"/>
  <c r="M3641" i="12" s="1"/>
  <c r="B3641" i="12" s="1"/>
  <c r="C3641" i="12" s="1"/>
  <c r="H3660" i="12"/>
  <c r="H3686" i="12"/>
  <c r="J3705" i="12"/>
  <c r="M3705" i="12" s="1"/>
  <c r="B3705" i="12" s="1"/>
  <c r="C3705" i="12" s="1"/>
  <c r="H3724" i="12"/>
  <c r="K3743" i="12"/>
  <c r="I3756" i="12"/>
  <c r="J3790" i="12"/>
  <c r="M3790" i="12" s="1"/>
  <c r="B3790" i="12" s="1"/>
  <c r="C3790" i="12" s="1"/>
  <c r="H3843" i="12"/>
  <c r="I3864" i="12"/>
  <c r="J3890" i="12"/>
  <c r="M3890" i="12" s="1"/>
  <c r="B3890" i="12" s="1"/>
  <c r="C3890" i="12" s="1"/>
  <c r="H3180" i="12"/>
  <c r="H3196" i="12"/>
  <c r="H3212" i="12"/>
  <c r="H3228" i="12"/>
  <c r="H3244" i="12"/>
  <c r="H3260" i="12"/>
  <c r="H3276" i="12"/>
  <c r="H3292" i="12"/>
  <c r="H3308" i="12"/>
  <c r="H3324" i="12"/>
  <c r="H3340" i="12"/>
  <c r="H3356" i="12"/>
  <c r="H3365" i="12"/>
  <c r="H3379" i="12"/>
  <c r="H3391" i="12"/>
  <c r="K3396" i="12"/>
  <c r="K3407" i="12"/>
  <c r="I3421" i="12"/>
  <c r="J3428" i="12"/>
  <c r="M3428" i="12" s="1"/>
  <c r="B3428" i="12" s="1"/>
  <c r="C3428" i="12" s="1"/>
  <c r="I3437" i="12"/>
  <c r="H3447" i="12"/>
  <c r="I3459" i="12"/>
  <c r="K3463" i="12"/>
  <c r="H3494" i="12"/>
  <c r="J3527" i="12"/>
  <c r="M3527" i="12" s="1"/>
  <c r="B3527" i="12" s="1"/>
  <c r="C3527" i="12" s="1"/>
  <c r="J3599" i="12"/>
  <c r="M3599" i="12" s="1"/>
  <c r="B3599" i="12" s="1"/>
  <c r="C3599" i="12" s="1"/>
  <c r="J3663" i="12"/>
  <c r="M3663" i="12" s="1"/>
  <c r="B3663" i="12" s="1"/>
  <c r="C3663" i="12" s="1"/>
  <c r="J3727" i="12"/>
  <c r="M3727" i="12" s="1"/>
  <c r="B3727" i="12" s="1"/>
  <c r="C3727" i="12" s="1"/>
  <c r="H3752" i="12"/>
  <c r="G3759" i="12"/>
  <c r="H3762" i="12"/>
  <c r="G3775" i="12"/>
  <c r="I3776" i="12"/>
  <c r="I3782" i="12"/>
  <c r="J3821" i="12"/>
  <c r="M3821" i="12" s="1"/>
  <c r="B3821" i="12" s="1"/>
  <c r="C3821" i="12" s="1"/>
  <c r="I3837" i="12"/>
  <c r="J3846" i="12"/>
  <c r="M3846" i="12" s="1"/>
  <c r="B3846" i="12" s="1"/>
  <c r="C3846" i="12" s="1"/>
  <c r="I3876" i="12"/>
  <c r="I3900" i="12"/>
  <c r="K3929" i="12"/>
  <c r="J3888" i="12"/>
  <c r="M3888" i="12" s="1"/>
  <c r="B3888" i="12" s="1"/>
  <c r="C3888" i="12" s="1"/>
  <c r="J3908" i="12"/>
  <c r="M3908" i="12" s="1"/>
  <c r="B3908" i="12" s="1"/>
  <c r="C3908" i="12" s="1"/>
  <c r="K3945" i="12"/>
  <c r="I3972" i="12"/>
  <c r="J3990" i="12"/>
  <c r="M3990" i="12" s="1"/>
  <c r="B3990" i="12" s="1"/>
  <c r="C3990" i="12" s="1"/>
  <c r="J4014" i="12"/>
  <c r="M4014" i="12" s="1"/>
  <c r="B4014" i="12" s="1"/>
  <c r="C4014" i="12" s="1"/>
  <c r="J4074" i="12"/>
  <c r="M4074" i="12" s="1"/>
  <c r="B4074" i="12" s="1"/>
  <c r="C4074" i="12" s="1"/>
  <c r="H4128" i="12"/>
  <c r="J4294" i="12"/>
  <c r="M4294" i="12" s="1"/>
  <c r="B4294" i="12" s="1"/>
  <c r="C4294" i="12" s="1"/>
  <c r="K4321" i="12"/>
  <c r="I4333" i="12"/>
  <c r="K4388" i="12"/>
  <c r="I4517" i="12"/>
  <c r="K4544" i="12"/>
  <c r="I4573" i="12"/>
  <c r="I4589" i="12"/>
  <c r="I4605" i="12"/>
  <c r="J3767" i="12"/>
  <c r="M3767" i="12" s="1"/>
  <c r="B3767" i="12" s="1"/>
  <c r="C3767" i="12" s="1"/>
  <c r="J3791" i="12"/>
  <c r="M3791" i="12" s="1"/>
  <c r="B3791" i="12" s="1"/>
  <c r="C3791" i="12" s="1"/>
  <c r="H3794" i="12"/>
  <c r="J3805" i="12"/>
  <c r="M3805" i="12" s="1"/>
  <c r="B3805" i="12" s="1"/>
  <c r="C3805" i="12" s="1"/>
  <c r="J3809" i="12"/>
  <c r="M3809" i="12" s="1"/>
  <c r="B3809" i="12" s="1"/>
  <c r="C3809" i="12" s="1"/>
  <c r="J3815" i="12"/>
  <c r="M3815" i="12" s="1"/>
  <c r="B3815" i="12" s="1"/>
  <c r="C3815" i="12" s="1"/>
  <c r="H3818" i="12"/>
  <c r="H3859" i="12"/>
  <c r="J3880" i="12"/>
  <c r="M3880" i="12" s="1"/>
  <c r="B3880" i="12" s="1"/>
  <c r="C3880" i="12" s="1"/>
  <c r="J3904" i="12"/>
  <c r="M3904" i="12" s="1"/>
  <c r="B3904" i="12" s="1"/>
  <c r="C3904" i="12" s="1"/>
  <c r="G3933" i="12"/>
  <c r="K3985" i="12"/>
  <c r="K4009" i="12"/>
  <c r="J4034" i="12"/>
  <c r="M4034" i="12" s="1"/>
  <c r="B4034" i="12" s="1"/>
  <c r="C4034" i="12" s="1"/>
  <c r="J4050" i="12"/>
  <c r="M4050" i="12" s="1"/>
  <c r="B4050" i="12" s="1"/>
  <c r="C4050" i="12" s="1"/>
  <c r="G4075" i="12"/>
  <c r="G4095" i="12"/>
  <c r="H4116" i="12"/>
  <c r="J4246" i="12"/>
  <c r="M4246" i="12" s="1"/>
  <c r="B4246" i="12" s="1"/>
  <c r="C4246" i="12" s="1"/>
  <c r="K4293" i="12"/>
  <c r="J4332" i="12"/>
  <c r="M4332" i="12" s="1"/>
  <c r="B4332" i="12" s="1"/>
  <c r="C4332" i="12" s="1"/>
  <c r="I4399" i="12"/>
  <c r="I3775" i="12"/>
  <c r="J3781" i="12"/>
  <c r="M3781" i="12" s="1"/>
  <c r="B3781" i="12" s="1"/>
  <c r="C3781" i="12" s="1"/>
  <c r="K3785" i="12"/>
  <c r="H3798" i="12"/>
  <c r="H3822" i="12"/>
  <c r="H3838" i="12"/>
  <c r="J3856" i="12"/>
  <c r="M3856" i="12" s="1"/>
  <c r="B3856" i="12" s="1"/>
  <c r="C3856" i="12" s="1"/>
  <c r="J3896" i="12"/>
  <c r="M3896" i="12" s="1"/>
  <c r="B3896" i="12" s="1"/>
  <c r="C3896" i="12" s="1"/>
  <c r="G3929" i="12"/>
  <c r="K3957" i="12"/>
  <c r="K3977" i="12"/>
  <c r="I4031" i="12"/>
  <c r="I4063" i="12"/>
  <c r="G4085" i="12"/>
  <c r="G4117" i="12"/>
  <c r="H4202" i="12"/>
  <c r="J4274" i="12"/>
  <c r="M4274" i="12" s="1"/>
  <c r="B4274" i="12" s="1"/>
  <c r="C4274" i="12" s="1"/>
  <c r="K4325" i="12"/>
  <c r="J4392" i="12"/>
  <c r="M4392" i="12" s="1"/>
  <c r="B4392" i="12" s="1"/>
  <c r="C4392" i="12" s="1"/>
  <c r="I4489" i="12"/>
  <c r="G3770" i="12"/>
  <c r="H3790" i="12"/>
  <c r="H3806" i="12"/>
  <c r="I3824" i="12"/>
  <c r="J3848" i="12"/>
  <c r="M3848" i="12" s="1"/>
  <c r="B3848" i="12" s="1"/>
  <c r="C3848" i="12" s="1"/>
  <c r="I3888" i="12"/>
  <c r="J3912" i="12"/>
  <c r="M3912" i="12" s="1"/>
  <c r="B3912" i="12" s="1"/>
  <c r="C3912" i="12" s="1"/>
  <c r="J3940" i="12"/>
  <c r="M3940" i="12" s="1"/>
  <c r="B3940" i="12" s="1"/>
  <c r="C3940" i="12" s="1"/>
  <c r="J3960" i="12"/>
  <c r="M3960" i="12" s="1"/>
  <c r="B3960" i="12" s="1"/>
  <c r="C3960" i="12" s="1"/>
  <c r="J3984" i="12"/>
  <c r="M3984" i="12" s="1"/>
  <c r="B3984" i="12" s="1"/>
  <c r="C3984" i="12" s="1"/>
  <c r="K4001" i="12"/>
  <c r="J4026" i="12"/>
  <c r="M4026" i="12" s="1"/>
  <c r="B4026" i="12" s="1"/>
  <c r="C4026" i="12" s="1"/>
  <c r="H4052" i="12"/>
  <c r="G4067" i="12"/>
  <c r="I4083" i="12"/>
  <c r="K4101" i="12"/>
  <c r="K4115" i="12"/>
  <c r="G4237" i="12"/>
  <c r="K4281" i="12"/>
  <c r="G4360" i="12"/>
  <c r="I4389" i="12"/>
  <c r="H4443" i="12"/>
  <c r="H3955" i="12"/>
  <c r="J3976" i="12"/>
  <c r="M3976" i="12" s="1"/>
  <c r="B3976" i="12" s="1"/>
  <c r="C3976" i="12" s="1"/>
  <c r="J4000" i="12"/>
  <c r="M4000" i="12" s="1"/>
  <c r="B4000" i="12" s="1"/>
  <c r="C4000" i="12" s="1"/>
  <c r="H4026" i="12"/>
  <c r="K4045" i="12"/>
  <c r="J4059" i="12"/>
  <c r="M4059" i="12" s="1"/>
  <c r="B4059" i="12" s="1"/>
  <c r="C4059" i="12" s="1"/>
  <c r="I4103" i="12"/>
  <c r="J4135" i="12"/>
  <c r="M4135" i="12" s="1"/>
  <c r="B4135" i="12" s="1"/>
  <c r="C4135" i="12" s="1"/>
  <c r="H4178" i="12"/>
  <c r="H4210" i="12"/>
  <c r="K4235" i="12"/>
  <c r="G4259" i="12"/>
  <c r="K4287" i="12"/>
  <c r="J4310" i="12"/>
  <c r="M4310" i="12" s="1"/>
  <c r="B4310" i="12" s="1"/>
  <c r="C4310" i="12" s="1"/>
  <c r="K4349" i="12"/>
  <c r="G4376" i="12"/>
  <c r="I4395" i="12"/>
  <c r="G4400" i="12"/>
  <c r="J4426" i="12"/>
  <c r="M4426" i="12" s="1"/>
  <c r="B4426" i="12" s="1"/>
  <c r="C4426" i="12" s="1"/>
  <c r="K4458" i="12"/>
  <c r="I4473" i="12"/>
  <c r="J4492" i="12"/>
  <c r="M4492" i="12" s="1"/>
  <c r="B4492" i="12" s="1"/>
  <c r="C4492" i="12" s="1"/>
  <c r="J3972" i="12"/>
  <c r="M3972" i="12" s="1"/>
  <c r="B3972" i="12" s="1"/>
  <c r="C3972" i="12" s="1"/>
  <c r="J4016" i="12"/>
  <c r="M4016" i="12" s="1"/>
  <c r="B4016" i="12" s="1"/>
  <c r="C4016" i="12" s="1"/>
  <c r="I4047" i="12"/>
  <c r="K4069" i="12"/>
  <c r="K4085" i="12"/>
  <c r="I4117" i="12"/>
  <c r="H4168" i="12"/>
  <c r="H4192" i="12"/>
  <c r="H4224" i="12"/>
  <c r="K4265" i="12"/>
  <c r="K4289" i="12"/>
  <c r="K4315" i="12"/>
  <c r="G4334" i="12"/>
  <c r="K4357" i="12"/>
  <c r="I4387" i="12"/>
  <c r="I4403" i="12"/>
  <c r="K4428" i="12"/>
  <c r="K4450" i="12"/>
  <c r="K4460" i="12"/>
  <c r="J4488" i="12"/>
  <c r="M4488" i="12" s="1"/>
  <c r="B4488" i="12" s="1"/>
  <c r="C4488" i="12" s="1"/>
  <c r="H3967" i="12"/>
  <c r="J4008" i="12"/>
  <c r="M4008" i="12" s="1"/>
  <c r="B4008" i="12" s="1"/>
  <c r="C4008" i="12" s="1"/>
  <c r="I4039" i="12"/>
  <c r="I4061" i="12"/>
  <c r="I4087" i="12"/>
  <c r="I4109" i="12"/>
  <c r="H4148" i="12"/>
  <c r="J4189" i="12"/>
  <c r="M4189" i="12" s="1"/>
  <c r="B4189" i="12" s="1"/>
  <c r="C4189" i="12" s="1"/>
  <c r="J4221" i="12"/>
  <c r="M4221" i="12" s="1"/>
  <c r="B4221" i="12" s="1"/>
  <c r="C4221" i="12" s="1"/>
  <c r="K4249" i="12"/>
  <c r="K4267" i="12"/>
  <c r="K4305" i="12"/>
  <c r="G4344" i="12"/>
  <c r="H4378" i="12"/>
  <c r="G4399" i="12"/>
  <c r="H4409" i="12"/>
  <c r="G4422" i="12"/>
  <c r="K4444" i="12"/>
  <c r="H4463" i="12"/>
  <c r="K4472" i="12"/>
  <c r="G4245" i="12"/>
  <c r="I4342" i="12"/>
  <c r="H4354" i="12"/>
  <c r="H4359" i="12"/>
  <c r="H4365" i="12"/>
  <c r="J4374" i="12"/>
  <c r="M4374" i="12" s="1"/>
  <c r="B4374" i="12" s="1"/>
  <c r="C4374" i="12" s="1"/>
  <c r="J4380" i="12"/>
  <c r="M4380" i="12" s="1"/>
  <c r="B4380" i="12" s="1"/>
  <c r="C4380" i="12" s="1"/>
  <c r="H4401" i="12"/>
  <c r="J4410" i="12"/>
  <c r="M4410" i="12" s="1"/>
  <c r="B4410" i="12" s="1"/>
  <c r="C4410" i="12" s="1"/>
  <c r="J4470" i="12"/>
  <c r="M4470" i="12" s="1"/>
  <c r="B4470" i="12" s="1"/>
  <c r="C4470" i="12" s="1"/>
  <c r="H4499" i="12"/>
  <c r="H4519" i="12"/>
  <c r="G4538" i="12"/>
  <c r="I4583" i="12"/>
  <c r="G4261" i="12"/>
  <c r="G4287" i="12"/>
  <c r="G4325" i="12"/>
  <c r="H4341" i="12"/>
  <c r="I4350" i="12"/>
  <c r="J4368" i="12"/>
  <c r="M4368" i="12" s="1"/>
  <c r="B4368" i="12" s="1"/>
  <c r="C4368" i="12" s="1"/>
  <c r="I4390" i="12"/>
  <c r="K4396" i="12"/>
  <c r="J4440" i="12"/>
  <c r="M4440" i="12" s="1"/>
  <c r="B4440" i="12" s="1"/>
  <c r="C4440" i="12" s="1"/>
  <c r="G4482" i="12"/>
  <c r="I4501" i="12"/>
  <c r="I4545" i="12"/>
  <c r="K4572" i="12"/>
  <c r="K4588" i="12"/>
  <c r="K4612" i="12"/>
  <c r="J4241" i="12"/>
  <c r="M4241" i="12" s="1"/>
  <c r="B4241" i="12" s="1"/>
  <c r="C4241" i="12" s="1"/>
  <c r="H4353" i="12"/>
  <c r="J4360" i="12"/>
  <c r="M4360" i="12" s="1"/>
  <c r="B4360" i="12" s="1"/>
  <c r="C4360" i="12" s="1"/>
  <c r="H4367" i="12"/>
  <c r="J4376" i="12"/>
  <c r="M4376" i="12" s="1"/>
  <c r="B4376" i="12" s="1"/>
  <c r="C4376" i="12" s="1"/>
  <c r="J4400" i="12"/>
  <c r="M4400" i="12" s="1"/>
  <c r="B4400" i="12" s="1"/>
  <c r="C4400" i="12" s="1"/>
  <c r="K4432" i="12"/>
  <c r="K4484" i="12"/>
  <c r="H4503" i="12"/>
  <c r="H4531" i="12"/>
  <c r="I4579" i="12"/>
  <c r="I4493" i="12"/>
  <c r="H4527" i="12"/>
  <c r="G4552" i="12"/>
  <c r="I4628" i="12"/>
  <c r="I4644" i="12"/>
  <c r="J4677" i="12"/>
  <c r="M4677" i="12" s="1"/>
  <c r="B4677" i="12" s="1"/>
  <c r="C4677" i="12" s="1"/>
  <c r="K4698" i="12"/>
  <c r="J4710" i="12"/>
  <c r="M4710" i="12" s="1"/>
  <c r="B4710" i="12" s="1"/>
  <c r="C4710" i="12" s="1"/>
  <c r="J4899" i="12"/>
  <c r="M4899" i="12" s="1"/>
  <c r="B4899" i="12" s="1"/>
  <c r="C4899" i="12" s="1"/>
  <c r="K4907" i="12"/>
  <c r="K4966" i="12"/>
  <c r="J4532" i="12"/>
  <c r="M4532" i="12" s="1"/>
  <c r="B4532" i="12" s="1"/>
  <c r="C4532" i="12" s="1"/>
  <c r="J4556" i="12"/>
  <c r="M4556" i="12" s="1"/>
  <c r="B4556" i="12" s="1"/>
  <c r="C4556" i="12" s="1"/>
  <c r="H4579" i="12"/>
  <c r="H4587" i="12"/>
  <c r="H4595" i="12"/>
  <c r="H4605" i="12"/>
  <c r="G4633" i="12"/>
  <c r="K4641" i="12"/>
  <c r="K4657" i="12"/>
  <c r="K4664" i="12"/>
  <c r="J4693" i="12"/>
  <c r="M4693" i="12" s="1"/>
  <c r="B4693" i="12" s="1"/>
  <c r="C4693" i="12" s="1"/>
  <c r="K4722" i="12"/>
  <c r="H4925" i="12"/>
  <c r="H4511" i="12"/>
  <c r="G4560" i="12"/>
  <c r="H4617" i="12"/>
  <c r="H4631" i="12"/>
  <c r="I4635" i="12"/>
  <c r="K4647" i="12"/>
  <c r="I4659" i="12"/>
  <c r="G4689" i="12"/>
  <c r="K4738" i="12"/>
  <c r="J4770" i="12"/>
  <c r="M4770" i="12" s="1"/>
  <c r="B4770" i="12" s="1"/>
  <c r="C4770" i="12" s="1"/>
  <c r="K4516" i="12"/>
  <c r="G4544" i="12"/>
  <c r="K4578" i="12"/>
  <c r="H4591" i="12"/>
  <c r="H4601" i="12"/>
  <c r="K4610" i="12"/>
  <c r="I4637" i="12"/>
  <c r="I4653" i="12"/>
  <c r="K4671" i="12"/>
  <c r="H4684" i="12"/>
  <c r="J4879" i="12"/>
  <c r="M4879" i="12" s="1"/>
  <c r="B4879" i="12" s="1"/>
  <c r="C4879" i="12" s="1"/>
  <c r="H4625" i="12"/>
  <c r="H4649" i="12"/>
  <c r="H4663" i="12"/>
  <c r="H4695" i="12"/>
  <c r="J4746" i="12"/>
  <c r="M4746" i="12" s="1"/>
  <c r="B4746" i="12" s="1"/>
  <c r="C4746" i="12" s="1"/>
  <c r="G4784" i="12"/>
  <c r="K4790" i="12"/>
  <c r="G4852" i="12"/>
  <c r="H4882" i="12"/>
  <c r="K4897" i="12"/>
  <c r="J4915" i="12"/>
  <c r="M4915" i="12" s="1"/>
  <c r="B4915" i="12" s="1"/>
  <c r="C4915" i="12" s="1"/>
  <c r="J4636" i="12"/>
  <c r="M4636" i="12" s="1"/>
  <c r="B4636" i="12" s="1"/>
  <c r="C4636" i="12" s="1"/>
  <c r="K4640" i="12"/>
  <c r="I4648" i="12"/>
  <c r="K4654" i="12"/>
  <c r="H4678" i="12"/>
  <c r="K4702" i="12"/>
  <c r="J4734" i="12"/>
  <c r="M4734" i="12" s="1"/>
  <c r="B4734" i="12" s="1"/>
  <c r="C4734" i="12" s="1"/>
  <c r="J4799" i="12"/>
  <c r="M4799" i="12" s="1"/>
  <c r="B4799" i="12" s="1"/>
  <c r="C4799" i="12" s="1"/>
  <c r="J4835" i="12"/>
  <c r="M4835" i="12" s="1"/>
  <c r="B4835" i="12" s="1"/>
  <c r="C4835" i="12" s="1"/>
  <c r="G4887" i="12"/>
  <c r="K4614" i="12"/>
  <c r="J4632" i="12"/>
  <c r="M4632" i="12" s="1"/>
  <c r="B4632" i="12" s="1"/>
  <c r="C4632" i="12" s="1"/>
  <c r="K4648" i="12"/>
  <c r="H4665" i="12"/>
  <c r="H4690" i="12"/>
  <c r="K4706" i="12"/>
  <c r="G4714" i="12"/>
  <c r="J4750" i="12"/>
  <c r="M4750" i="12" s="1"/>
  <c r="B4750" i="12" s="1"/>
  <c r="C4750" i="12" s="1"/>
  <c r="G4762" i="12"/>
  <c r="G4841" i="12"/>
  <c r="I4884" i="12"/>
  <c r="H4745" i="12"/>
  <c r="H4757" i="12"/>
  <c r="H4781" i="12"/>
  <c r="H4796" i="12"/>
  <c r="H4823" i="12"/>
  <c r="H4832" i="12"/>
  <c r="H4874" i="12"/>
  <c r="H4898" i="12"/>
  <c r="G4923" i="12"/>
  <c r="I4965" i="12"/>
  <c r="K4730" i="12"/>
  <c r="I4751" i="12"/>
  <c r="H4785" i="12"/>
  <c r="H4797" i="12"/>
  <c r="H4812" i="12"/>
  <c r="G4840" i="12"/>
  <c r="I4879" i="12"/>
  <c r="I4912" i="12"/>
  <c r="J4940" i="12"/>
  <c r="M4940" i="12" s="1"/>
  <c r="B4940" i="12" s="1"/>
  <c r="C4940" i="12" s="1"/>
  <c r="G4967" i="12"/>
  <c r="K4746" i="12"/>
  <c r="K4770" i="12"/>
  <c r="H4793" i="12"/>
  <c r="I4808" i="12"/>
  <c r="I4816" i="12"/>
  <c r="J4822" i="12"/>
  <c r="M4822" i="12" s="1"/>
  <c r="B4822" i="12" s="1"/>
  <c r="C4822" i="12" s="1"/>
  <c r="J4831" i="12"/>
  <c r="M4831" i="12" s="1"/>
  <c r="B4831" i="12" s="1"/>
  <c r="C4831" i="12" s="1"/>
  <c r="J4861" i="12"/>
  <c r="M4861" i="12" s="1"/>
  <c r="B4861" i="12" s="1"/>
  <c r="C4861" i="12" s="1"/>
  <c r="I4889" i="12"/>
  <c r="K4899" i="12"/>
  <c r="I4933" i="12"/>
  <c r="K4948" i="12"/>
  <c r="J4982" i="12"/>
  <c r="M4982" i="12" s="1"/>
  <c r="B4982" i="12" s="1"/>
  <c r="C4982" i="12" s="1"/>
  <c r="H4860" i="12"/>
  <c r="H4888" i="12"/>
  <c r="J4918" i="12"/>
  <c r="M4918" i="12" s="1"/>
  <c r="B4918" i="12" s="1"/>
  <c r="C4918" i="12" s="1"/>
  <c r="H4950" i="12"/>
  <c r="K4959" i="12"/>
  <c r="G4945" i="12"/>
  <c r="J4950" i="12"/>
  <c r="M4950" i="12" s="1"/>
  <c r="B4950" i="12" s="1"/>
  <c r="C4950" i="12" s="1"/>
  <c r="G4962" i="12"/>
  <c r="K4949" i="12"/>
  <c r="J4967" i="12"/>
  <c r="M4967" i="12" s="1"/>
  <c r="B4967" i="12" s="1"/>
  <c r="C4967" i="12" s="1"/>
  <c r="I4806" i="12"/>
  <c r="H4846" i="12"/>
  <c r="I4891" i="12"/>
  <c r="I4931" i="12"/>
  <c r="K4939" i="12"/>
  <c r="I4959" i="12"/>
  <c r="H4966" i="12"/>
  <c r="I3" i="12"/>
  <c r="I23" i="12"/>
  <c r="I55" i="12"/>
  <c r="J75" i="12"/>
  <c r="M75" i="12" s="1"/>
  <c r="B75" i="12" s="1"/>
  <c r="C75" i="12" s="1"/>
  <c r="J83" i="12"/>
  <c r="M83" i="12" s="1"/>
  <c r="B83" i="12" s="1"/>
  <c r="C83" i="12" s="1"/>
  <c r="J91" i="12"/>
  <c r="M91" i="12" s="1"/>
  <c r="B91" i="12" s="1"/>
  <c r="C91" i="12" s="1"/>
  <c r="J99" i="12"/>
  <c r="M99" i="12" s="1"/>
  <c r="B99" i="12" s="1"/>
  <c r="C99" i="12" s="1"/>
  <c r="I107" i="12"/>
  <c r="I115" i="12"/>
  <c r="I123" i="12"/>
  <c r="J135" i="12"/>
  <c r="M135" i="12" s="1"/>
  <c r="B135" i="12" s="1"/>
  <c r="C135" i="12" s="1"/>
  <c r="J143" i="12"/>
  <c r="M143" i="12" s="1"/>
  <c r="B143" i="12" s="1"/>
  <c r="C143" i="12" s="1"/>
  <c r="J151" i="12"/>
  <c r="M151" i="12" s="1"/>
  <c r="B151" i="12" s="1"/>
  <c r="C151" i="12" s="1"/>
  <c r="H163" i="12"/>
  <c r="J183" i="12"/>
  <c r="M183" i="12" s="1"/>
  <c r="B183" i="12" s="1"/>
  <c r="C183" i="12" s="1"/>
  <c r="H187" i="12"/>
  <c r="I199" i="12"/>
  <c r="I207" i="12"/>
  <c r="H5" i="12"/>
  <c r="J17" i="12"/>
  <c r="M17" i="12" s="1"/>
  <c r="B17" i="12" s="1"/>
  <c r="C17" i="12" s="1"/>
  <c r="H29" i="12"/>
  <c r="I37" i="12"/>
  <c r="H41" i="12"/>
  <c r="H53" i="12"/>
  <c r="J61" i="12"/>
  <c r="M61" i="12" s="1"/>
  <c r="B61" i="12" s="1"/>
  <c r="C61" i="12" s="1"/>
  <c r="H65" i="12"/>
  <c r="I81" i="12"/>
  <c r="J89" i="12"/>
  <c r="M89" i="12" s="1"/>
  <c r="B89" i="12" s="1"/>
  <c r="C89" i="12" s="1"/>
  <c r="H93" i="12"/>
  <c r="H101" i="12"/>
  <c r="J113" i="12"/>
  <c r="M113" i="12" s="1"/>
  <c r="B113" i="12" s="1"/>
  <c r="C113" i="12" s="1"/>
  <c r="I129" i="12"/>
  <c r="J141" i="12"/>
  <c r="M141" i="12" s="1"/>
  <c r="B141" i="12" s="1"/>
  <c r="C141" i="12" s="1"/>
  <c r="I149" i="12"/>
  <c r="H161" i="12"/>
  <c r="H169" i="12"/>
  <c r="J201" i="12"/>
  <c r="M201" i="12" s="1"/>
  <c r="B201" i="12" s="1"/>
  <c r="C201" i="12" s="1"/>
  <c r="J213" i="12"/>
  <c r="M213" i="12" s="1"/>
  <c r="B213" i="12" s="1"/>
  <c r="C213" i="12" s="1"/>
  <c r="K220" i="12"/>
  <c r="H244" i="12"/>
  <c r="G252" i="12"/>
  <c r="K268" i="12"/>
  <c r="H284" i="12"/>
  <c r="G300" i="12"/>
  <c r="K308" i="12"/>
  <c r="H332" i="12"/>
  <c r="G340" i="12"/>
  <c r="K348" i="12"/>
  <c r="K371" i="12"/>
  <c r="K403" i="12"/>
  <c r="K428" i="12"/>
  <c r="K460" i="12"/>
  <c r="K492" i="12"/>
  <c r="K499" i="12"/>
  <c r="K524" i="12"/>
  <c r="K531" i="12"/>
  <c r="K563" i="12"/>
  <c r="K604" i="12"/>
  <c r="K612" i="12"/>
  <c r="K620" i="12"/>
  <c r="K668" i="12"/>
  <c r="K684" i="12"/>
  <c r="K692" i="12"/>
  <c r="K700" i="12"/>
  <c r="G4" i="12"/>
  <c r="G8" i="12"/>
  <c r="K12" i="12"/>
  <c r="G16" i="12"/>
  <c r="K20" i="12"/>
  <c r="H24" i="12"/>
  <c r="H28" i="12"/>
  <c r="H32" i="12"/>
  <c r="G35" i="12"/>
  <c r="K37" i="12"/>
  <c r="K41" i="12"/>
  <c r="G44" i="12"/>
  <c r="G48" i="12"/>
  <c r="K52" i="12"/>
  <c r="H56" i="12"/>
  <c r="G59" i="12"/>
  <c r="K61" i="12"/>
  <c r="K64" i="12"/>
  <c r="K68" i="12"/>
  <c r="H72" i="12"/>
  <c r="G75" i="12"/>
  <c r="K77" i="12"/>
  <c r="G80" i="12"/>
  <c r="G84" i="12"/>
  <c r="H88" i="12"/>
  <c r="G91" i="12"/>
  <c r="K93" i="12"/>
  <c r="G96" i="12"/>
  <c r="G100" i="12"/>
  <c r="G104" i="12"/>
  <c r="H108" i="12"/>
  <c r="G111" i="12"/>
  <c r="K113" i="12"/>
  <c r="K116" i="12"/>
  <c r="G120" i="12"/>
  <c r="H124" i="12"/>
  <c r="G127" i="12"/>
  <c r="K129" i="12"/>
  <c r="K133" i="12"/>
  <c r="G136" i="12"/>
  <c r="K140" i="12"/>
  <c r="H144" i="12"/>
  <c r="G147" i="12"/>
  <c r="K149" i="12"/>
  <c r="G152" i="12"/>
  <c r="G156" i="12"/>
  <c r="K160" i="12"/>
  <c r="G164" i="12"/>
  <c r="H168" i="12"/>
  <c r="G171" i="12"/>
  <c r="K173" i="12"/>
  <c r="K177" i="12"/>
  <c r="K181" i="12"/>
  <c r="G184" i="12"/>
  <c r="K188" i="12"/>
  <c r="H192" i="12"/>
  <c r="G195" i="12"/>
  <c r="K197" i="12"/>
  <c r="G200" i="12"/>
  <c r="K204" i="12"/>
  <c r="H208" i="12"/>
  <c r="H212" i="12"/>
  <c r="G215" i="12"/>
  <c r="H217" i="12"/>
  <c r="J225" i="12"/>
  <c r="M225" i="12" s="1"/>
  <c r="B225" i="12" s="1"/>
  <c r="C225" i="12" s="1"/>
  <c r="H226" i="12"/>
  <c r="K233" i="12"/>
  <c r="K234" i="12"/>
  <c r="I241" i="12"/>
  <c r="J242" i="12"/>
  <c r="M242" i="12" s="1"/>
  <c r="B242" i="12" s="1"/>
  <c r="C242" i="12" s="1"/>
  <c r="H249" i="12"/>
  <c r="J257" i="12"/>
  <c r="M257" i="12" s="1"/>
  <c r="B257" i="12" s="1"/>
  <c r="C257" i="12" s="1"/>
  <c r="H258" i="12"/>
  <c r="K265" i="12"/>
  <c r="K266" i="12"/>
  <c r="I273" i="12"/>
  <c r="J274" i="12"/>
  <c r="M274" i="12" s="1"/>
  <c r="B274" i="12" s="1"/>
  <c r="C274" i="12" s="1"/>
  <c r="H281" i="12"/>
  <c r="J289" i="12"/>
  <c r="M289" i="12" s="1"/>
  <c r="B289" i="12" s="1"/>
  <c r="C289" i="12" s="1"/>
  <c r="H290" i="12"/>
  <c r="K297" i="12"/>
  <c r="K298" i="12"/>
  <c r="I305" i="12"/>
  <c r="J306" i="12"/>
  <c r="M306" i="12" s="1"/>
  <c r="B306" i="12" s="1"/>
  <c r="C306" i="12" s="1"/>
  <c r="H313" i="12"/>
  <c r="J321" i="12"/>
  <c r="M321" i="12" s="1"/>
  <c r="B321" i="12" s="1"/>
  <c r="C321" i="12" s="1"/>
  <c r="H322" i="12"/>
  <c r="K329" i="12"/>
  <c r="K330" i="12"/>
  <c r="I337" i="12"/>
  <c r="J338" i="12"/>
  <c r="M338" i="12" s="1"/>
  <c r="B338" i="12" s="1"/>
  <c r="C338" i="12" s="1"/>
  <c r="H345" i="12"/>
  <c r="J353" i="12"/>
  <c r="M353" i="12" s="1"/>
  <c r="B353" i="12" s="1"/>
  <c r="C353" i="12" s="1"/>
  <c r="H354" i="12"/>
  <c r="K361" i="12"/>
  <c r="K362" i="12"/>
  <c r="J388" i="12"/>
  <c r="M388" i="12" s="1"/>
  <c r="B388" i="12" s="1"/>
  <c r="C388" i="12" s="1"/>
  <c r="I395" i="12"/>
  <c r="J420" i="12"/>
  <c r="M420" i="12" s="1"/>
  <c r="B420" i="12" s="1"/>
  <c r="C420" i="12" s="1"/>
  <c r="I427" i="12"/>
  <c r="J452" i="12"/>
  <c r="M452" i="12" s="1"/>
  <c r="B452" i="12" s="1"/>
  <c r="C452" i="12" s="1"/>
  <c r="I459" i="12"/>
  <c r="J484" i="12"/>
  <c r="M484" i="12" s="1"/>
  <c r="B484" i="12" s="1"/>
  <c r="C484" i="12" s="1"/>
  <c r="I491" i="12"/>
  <c r="J516" i="12"/>
  <c r="M516" i="12" s="1"/>
  <c r="B516" i="12" s="1"/>
  <c r="C516" i="12" s="1"/>
  <c r="I523" i="12"/>
  <c r="J548" i="12"/>
  <c r="M548" i="12" s="1"/>
  <c r="B548" i="12" s="1"/>
  <c r="C548" i="12" s="1"/>
  <c r="I555" i="12"/>
  <c r="J580" i="12"/>
  <c r="M580" i="12" s="1"/>
  <c r="B580" i="12" s="1"/>
  <c r="C580" i="12" s="1"/>
  <c r="H1263" i="12"/>
  <c r="I1263" i="12"/>
  <c r="K1334" i="12"/>
  <c r="G1391" i="12"/>
  <c r="I1462" i="12"/>
  <c r="H1519" i="12"/>
  <c r="I1519" i="12"/>
  <c r="K1590" i="12"/>
  <c r="I1631" i="12"/>
  <c r="J19" i="12"/>
  <c r="M19" i="12" s="1"/>
  <c r="B19" i="12" s="1"/>
  <c r="C19" i="12" s="1"/>
  <c r="J31" i="12"/>
  <c r="M31" i="12" s="1"/>
  <c r="B31" i="12" s="1"/>
  <c r="C31" i="12" s="1"/>
  <c r="J51" i="12"/>
  <c r="M51" i="12" s="1"/>
  <c r="B51" i="12" s="1"/>
  <c r="C51" i="12" s="1"/>
  <c r="H75" i="12"/>
  <c r="H95" i="12"/>
  <c r="H111" i="12"/>
  <c r="H135" i="12"/>
  <c r="H151" i="12"/>
  <c r="I163" i="12"/>
  <c r="I387" i="12"/>
  <c r="I419" i="12"/>
  <c r="J444" i="12"/>
  <c r="M444" i="12" s="1"/>
  <c r="B444" i="12" s="1"/>
  <c r="C444" i="12" s="1"/>
  <c r="J476" i="12"/>
  <c r="M476" i="12" s="1"/>
  <c r="B476" i="12" s="1"/>
  <c r="C476" i="12" s="1"/>
  <c r="G515" i="12"/>
  <c r="G540" i="12"/>
  <c r="G547" i="12"/>
  <c r="G572" i="12"/>
  <c r="G579" i="12"/>
  <c r="J1295" i="12"/>
  <c r="M1295" i="12" s="1"/>
  <c r="B1295" i="12" s="1"/>
  <c r="C1295" i="12" s="1"/>
  <c r="J1366" i="12"/>
  <c r="M1366" i="12" s="1"/>
  <c r="B1366" i="12" s="1"/>
  <c r="C1366" i="12" s="1"/>
  <c r="H1366" i="12"/>
  <c r="K1423" i="12"/>
  <c r="G1494" i="12"/>
  <c r="J1551" i="12"/>
  <c r="M1551" i="12" s="1"/>
  <c r="B1551" i="12" s="1"/>
  <c r="C1551" i="12" s="1"/>
  <c r="H1663" i="12"/>
  <c r="G1663" i="12"/>
  <c r="K1695" i="12"/>
  <c r="I1727" i="12"/>
  <c r="J1759" i="12"/>
  <c r="M1759" i="12" s="1"/>
  <c r="B1759" i="12" s="1"/>
  <c r="C1759" i="12" s="1"/>
  <c r="H1791" i="12"/>
  <c r="G1791" i="12"/>
  <c r="K1823" i="12"/>
  <c r="J11" i="12"/>
  <c r="M11" i="12" s="1"/>
  <c r="B11" i="12" s="1"/>
  <c r="C11" i="12" s="1"/>
  <c r="J35" i="12"/>
  <c r="M35" i="12" s="1"/>
  <c r="B35" i="12" s="1"/>
  <c r="C35" i="12" s="1"/>
  <c r="H43" i="12"/>
  <c r="H155" i="12"/>
  <c r="H175" i="12"/>
  <c r="I191" i="12"/>
  <c r="J215" i="12"/>
  <c r="M215" i="12" s="1"/>
  <c r="B215" i="12" s="1"/>
  <c r="C215" i="12" s="1"/>
  <c r="G380" i="12"/>
  <c r="G412" i="12"/>
  <c r="G451" i="12"/>
  <c r="G483" i="12"/>
  <c r="G508" i="12"/>
  <c r="G5" i="12"/>
  <c r="K7" i="12"/>
  <c r="K11" i="12"/>
  <c r="G14" i="12"/>
  <c r="G18" i="12"/>
  <c r="G22" i="12"/>
  <c r="G26" i="12"/>
  <c r="H30" i="12"/>
  <c r="G33" i="12"/>
  <c r="K35" i="12"/>
  <c r="G38" i="12"/>
  <c r="G42" i="12"/>
  <c r="K46" i="12"/>
  <c r="G50" i="12"/>
  <c r="K54" i="12"/>
  <c r="K58" i="12"/>
  <c r="K62" i="12"/>
  <c r="K66" i="12"/>
  <c r="G3085" i="12"/>
  <c r="K3117" i="12"/>
  <c r="K3141" i="12"/>
  <c r="H3150" i="12"/>
  <c r="I3178" i="12"/>
  <c r="I3210" i="12"/>
  <c r="I3242" i="12"/>
  <c r="I3274" i="12"/>
  <c r="G3339" i="12"/>
  <c r="K3382" i="12"/>
  <c r="I3403" i="12"/>
  <c r="I3449" i="12"/>
  <c r="I3475" i="12"/>
  <c r="I3523" i="12"/>
  <c r="K3536" i="12"/>
  <c r="J3768" i="12"/>
  <c r="M3768" i="12" s="1"/>
  <c r="B3768" i="12" s="1"/>
  <c r="C3768" i="12" s="1"/>
  <c r="K3833" i="12"/>
  <c r="G3842" i="12"/>
  <c r="H3190" i="12"/>
  <c r="H3206" i="12"/>
  <c r="H3222" i="12"/>
  <c r="H3238" i="12"/>
  <c r="H3254" i="12"/>
  <c r="H3270" i="12"/>
  <c r="H3286" i="12"/>
  <c r="H3302" i="12"/>
  <c r="H3318" i="12"/>
  <c r="H3334" i="12"/>
  <c r="H3350" i="12"/>
  <c r="J3366" i="12"/>
  <c r="M3366" i="12" s="1"/>
  <c r="B3366" i="12" s="1"/>
  <c r="C3366" i="12" s="1"/>
  <c r="I3374" i="12"/>
  <c r="K3380" i="12"/>
  <c r="J3398" i="12"/>
  <c r="M3398" i="12" s="1"/>
  <c r="B3398" i="12" s="1"/>
  <c r="C3398" i="12" s="1"/>
  <c r="I3406" i="12"/>
  <c r="K3412" i="12"/>
  <c r="J3430" i="12"/>
  <c r="M3430" i="12" s="1"/>
  <c r="B3430" i="12" s="1"/>
  <c r="C3430" i="12" s="1"/>
  <c r="I3438" i="12"/>
  <c r="K3444" i="12"/>
  <c r="J3462" i="12"/>
  <c r="M3462" i="12" s="1"/>
  <c r="B3462" i="12" s="1"/>
  <c r="C3462" i="12" s="1"/>
  <c r="I3470" i="12"/>
  <c r="J3479" i="12"/>
  <c r="M3479" i="12" s="1"/>
  <c r="B3479" i="12" s="1"/>
  <c r="C3479" i="12" s="1"/>
  <c r="G3528" i="12"/>
  <c r="J3591" i="12"/>
  <c r="M3591" i="12" s="1"/>
  <c r="B3591" i="12" s="1"/>
  <c r="C3591" i="12" s="1"/>
  <c r="J3655" i="12"/>
  <c r="M3655" i="12" s="1"/>
  <c r="B3655" i="12" s="1"/>
  <c r="C3655" i="12" s="1"/>
  <c r="J3719" i="12"/>
  <c r="M3719" i="12" s="1"/>
  <c r="B3719" i="12" s="1"/>
  <c r="C3719" i="12" s="1"/>
  <c r="J3745" i="12"/>
  <c r="M3745" i="12" s="1"/>
  <c r="B3745" i="12" s="1"/>
  <c r="C3745" i="12" s="1"/>
  <c r="J3751" i="12"/>
  <c r="M3751" i="12" s="1"/>
  <c r="B3751" i="12" s="1"/>
  <c r="C3751" i="12" s="1"/>
  <c r="H3754" i="12"/>
  <c r="H3763" i="12"/>
  <c r="I3774" i="12"/>
  <c r="K3784" i="12"/>
  <c r="J3799" i="12"/>
  <c r="M3799" i="12" s="1"/>
  <c r="B3799" i="12" s="1"/>
  <c r="C3799" i="12" s="1"/>
  <c r="J3816" i="12"/>
  <c r="M3816" i="12" s="1"/>
  <c r="B3816" i="12" s="1"/>
  <c r="C3816" i="12" s="1"/>
  <c r="I3836" i="12"/>
  <c r="J3847" i="12"/>
  <c r="M3847" i="12" s="1"/>
  <c r="B3847" i="12" s="1"/>
  <c r="C3847" i="12" s="1"/>
  <c r="H3851" i="12"/>
  <c r="J3868" i="12"/>
  <c r="M3868" i="12" s="1"/>
  <c r="B3868" i="12" s="1"/>
  <c r="C3868" i="12" s="1"/>
  <c r="K3893" i="12"/>
  <c r="K3917" i="12"/>
  <c r="K3033" i="12"/>
  <c r="K3065" i="12"/>
  <c r="K3097" i="12"/>
  <c r="K3129" i="12"/>
  <c r="J3370" i="12"/>
  <c r="M3370" i="12" s="1"/>
  <c r="B3370" i="12" s="1"/>
  <c r="C3370" i="12" s="1"/>
  <c r="J3386" i="12"/>
  <c r="M3386" i="12" s="1"/>
  <c r="B3386" i="12" s="1"/>
  <c r="C3386" i="12" s="1"/>
  <c r="J3402" i="12"/>
  <c r="M3402" i="12" s="1"/>
  <c r="B3402" i="12" s="1"/>
  <c r="C3402" i="12" s="1"/>
  <c r="J3418" i="12"/>
  <c r="M3418" i="12" s="1"/>
  <c r="B3418" i="12" s="1"/>
  <c r="C3418" i="12" s="1"/>
  <c r="J3434" i="12"/>
  <c r="M3434" i="12" s="1"/>
  <c r="B3434" i="12" s="1"/>
  <c r="C3434" i="12" s="1"/>
  <c r="J3450" i="12"/>
  <c r="M3450" i="12" s="1"/>
  <c r="B3450" i="12" s="1"/>
  <c r="C3450" i="12" s="1"/>
  <c r="J3466" i="12"/>
  <c r="M3466" i="12" s="1"/>
  <c r="B3466" i="12" s="1"/>
  <c r="C3466" i="12" s="1"/>
  <c r="J3475" i="12"/>
  <c r="M3475" i="12" s="1"/>
  <c r="B3475" i="12" s="1"/>
  <c r="C3475" i="12" s="1"/>
  <c r="J3499" i="12"/>
  <c r="M3499" i="12" s="1"/>
  <c r="B3499" i="12" s="1"/>
  <c r="C3499" i="12" s="1"/>
  <c r="G3520" i="12"/>
  <c r="H3542" i="12"/>
  <c r="J3561" i="12"/>
  <c r="M3561" i="12" s="1"/>
  <c r="B3561" i="12" s="1"/>
  <c r="C3561" i="12" s="1"/>
  <c r="H3580" i="12"/>
  <c r="H3606" i="12"/>
  <c r="J3625" i="12"/>
  <c r="M3625" i="12" s="1"/>
  <c r="B3625" i="12" s="1"/>
  <c r="C3625" i="12" s="1"/>
  <c r="H3644" i="12"/>
  <c r="H3670" i="12"/>
  <c r="J3689" i="12"/>
  <c r="M3689" i="12" s="1"/>
  <c r="B3689" i="12" s="1"/>
  <c r="C3689" i="12" s="1"/>
  <c r="H3708" i="12"/>
  <c r="H3734" i="12"/>
  <c r="G3746" i="12"/>
  <c r="J3769" i="12"/>
  <c r="M3769" i="12" s="1"/>
  <c r="B3769" i="12" s="1"/>
  <c r="C3769" i="12" s="1"/>
  <c r="I3814" i="12"/>
  <c r="K3853" i="12"/>
  <c r="H3867" i="12"/>
  <c r="J3914" i="12"/>
  <c r="M3914" i="12" s="1"/>
  <c r="B3914" i="12" s="1"/>
  <c r="C3914" i="12" s="1"/>
  <c r="H3186" i="12"/>
  <c r="H3202" i="12"/>
  <c r="H3218" i="12"/>
  <c r="H3234" i="12"/>
  <c r="H3250" i="12"/>
  <c r="H3266" i="12"/>
  <c r="H3282" i="12"/>
  <c r="H3298" i="12"/>
  <c r="H3314" i="12"/>
  <c r="H3330" i="12"/>
  <c r="H3346" i="12"/>
  <c r="H3362" i="12"/>
  <c r="K3367" i="12"/>
  <c r="J3381" i="12"/>
  <c r="M3381" i="12" s="1"/>
  <c r="B3381" i="12" s="1"/>
  <c r="C3381" i="12" s="1"/>
  <c r="J3394" i="12"/>
  <c r="M3394" i="12" s="1"/>
  <c r="B3394" i="12" s="1"/>
  <c r="C3394" i="12" s="1"/>
  <c r="H3397" i="12"/>
  <c r="H3411" i="12"/>
  <c r="H3423" i="12"/>
  <c r="K3428" i="12"/>
  <c r="K3439" i="12"/>
  <c r="I3453" i="12"/>
  <c r="J3460" i="12"/>
  <c r="M3460" i="12" s="1"/>
  <c r="B3460" i="12" s="1"/>
  <c r="C3460" i="12" s="1"/>
  <c r="I3469" i="12"/>
  <c r="J3495" i="12"/>
  <c r="M3495" i="12" s="1"/>
  <c r="B3495" i="12" s="1"/>
  <c r="C3495" i="12" s="1"/>
  <c r="J3551" i="12"/>
  <c r="M3551" i="12" s="1"/>
  <c r="B3551" i="12" s="1"/>
  <c r="C3551" i="12" s="1"/>
  <c r="J3615" i="12"/>
  <c r="M3615" i="12" s="1"/>
  <c r="B3615" i="12" s="1"/>
  <c r="C3615" i="12" s="1"/>
  <c r="J3679" i="12"/>
  <c r="M3679" i="12" s="1"/>
  <c r="B3679" i="12" s="1"/>
  <c r="C3679" i="12" s="1"/>
  <c r="H3744" i="12"/>
  <c r="I3754" i="12"/>
  <c r="K3759" i="12"/>
  <c r="K3762" i="12"/>
  <c r="H3776" i="12"/>
  <c r="H3779" i="12"/>
  <c r="J3797" i="12"/>
  <c r="M3797" i="12" s="1"/>
  <c r="B3797" i="12" s="1"/>
  <c r="C3797" i="12" s="1"/>
  <c r="I3821" i="12"/>
  <c r="J3838" i="12"/>
  <c r="M3838" i="12" s="1"/>
  <c r="B3838" i="12" s="1"/>
  <c r="C3838" i="12" s="1"/>
  <c r="K3849" i="12"/>
  <c r="K3881" i="12"/>
  <c r="K3905" i="12"/>
  <c r="K3953" i="12"/>
  <c r="K3897" i="12"/>
  <c r="K3921" i="12"/>
  <c r="J3946" i="12"/>
  <c r="M3946" i="12" s="1"/>
  <c r="B3946" i="12" s="1"/>
  <c r="C3946" i="12" s="1"/>
  <c r="H3979" i="12"/>
  <c r="J4004" i="12"/>
  <c r="M4004" i="12" s="1"/>
  <c r="B4004" i="12" s="1"/>
  <c r="C4004" i="12" s="1"/>
  <c r="H4046" i="12"/>
  <c r="H4094" i="12"/>
  <c r="H4176" i="12"/>
  <c r="K4299" i="12"/>
  <c r="H4333" i="12"/>
  <c r="G4383" i="12"/>
  <c r="L4383" i="12" s="1"/>
  <c r="H4451" i="12"/>
  <c r="K4520" i="12"/>
  <c r="I4557" i="12"/>
  <c r="K4576" i="12"/>
  <c r="K4592" i="12"/>
  <c r="K4630" i="12"/>
  <c r="I3767" i="12"/>
  <c r="I3791" i="12"/>
  <c r="J3801" i="12"/>
  <c r="M3801" i="12" s="1"/>
  <c r="B3801" i="12" s="1"/>
  <c r="C3801" i="12" s="1"/>
  <c r="I3806" i="12"/>
  <c r="K3809" i="12"/>
  <c r="I3815" i="12"/>
  <c r="I3828" i="12"/>
  <c r="J3860" i="12"/>
  <c r="M3860" i="12" s="1"/>
  <c r="B3860" i="12" s="1"/>
  <c r="C3860" i="12" s="1"/>
  <c r="J3884" i="12"/>
  <c r="M3884" i="12" s="1"/>
  <c r="B3884" i="12" s="1"/>
  <c r="C3884" i="12" s="1"/>
  <c r="G3909" i="12"/>
  <c r="K3941" i="12"/>
  <c r="I3992" i="12"/>
  <c r="J4010" i="12"/>
  <c r="M4010" i="12" s="1"/>
  <c r="B4010" i="12" s="1"/>
  <c r="C4010" i="12" s="1"/>
  <c r="H4036" i="12"/>
  <c r="H4062" i="12"/>
  <c r="J4082" i="12"/>
  <c r="M4082" i="12" s="1"/>
  <c r="B4082" i="12" s="1"/>
  <c r="C4082" i="12" s="1"/>
  <c r="J4098" i="12"/>
  <c r="M4098" i="12" s="1"/>
  <c r="B4098" i="12" s="1"/>
  <c r="C4098" i="12" s="1"/>
  <c r="J4167" i="12"/>
  <c r="M4167" i="12" s="1"/>
  <c r="B4167" i="12" s="1"/>
  <c r="C4167" i="12" s="1"/>
  <c r="K4269" i="12"/>
  <c r="K4301" i="12"/>
  <c r="I4332" i="12"/>
  <c r="K4456" i="12"/>
  <c r="J3777" i="12"/>
  <c r="M3777" i="12" s="1"/>
  <c r="B3777" i="12" s="1"/>
  <c r="C3777" i="12" s="1"/>
  <c r="J3783" i="12"/>
  <c r="M3783" i="12" s="1"/>
  <c r="B3783" i="12" s="1"/>
  <c r="C3783" i="12" s="1"/>
  <c r="H3786" i="12"/>
  <c r="H3800" i="12"/>
  <c r="H3824" i="12"/>
  <c r="H3840" i="12"/>
  <c r="G3861" i="12"/>
  <c r="J3900" i="12"/>
  <c r="M3900" i="12" s="1"/>
  <c r="B3900" i="12" s="1"/>
  <c r="C3900" i="12" s="1"/>
  <c r="K3937" i="12"/>
  <c r="J3964" i="12"/>
  <c r="M3964" i="12" s="1"/>
  <c r="B3964" i="12" s="1"/>
  <c r="C3964" i="12" s="1"/>
  <c r="K3981" i="12"/>
  <c r="G4031" i="12"/>
  <c r="G4063" i="12"/>
  <c r="G4099" i="12"/>
  <c r="H4132" i="12"/>
  <c r="H4208" i="12"/>
  <c r="K4279" i="12"/>
  <c r="H4369" i="12"/>
  <c r="G4392" i="12"/>
  <c r="I3764" i="12"/>
  <c r="K3775" i="12"/>
  <c r="H3792" i="12"/>
  <c r="H3808" i="12"/>
  <c r="J3829" i="12"/>
  <c r="M3829" i="12" s="1"/>
  <c r="B3829" i="12" s="1"/>
  <c r="C3829" i="12" s="1"/>
  <c r="J3852" i="12"/>
  <c r="M3852" i="12" s="1"/>
  <c r="B3852" i="12" s="1"/>
  <c r="C3852" i="12" s="1"/>
  <c r="H3891" i="12"/>
  <c r="J3916" i="12"/>
  <c r="M3916" i="12" s="1"/>
  <c r="B3916" i="12" s="1"/>
  <c r="C3916" i="12" s="1"/>
  <c r="I3940" i="12"/>
  <c r="I3960" i="12"/>
  <c r="I3984" i="12"/>
  <c r="H4011" i="12"/>
  <c r="I4035" i="12"/>
  <c r="K4053" i="12"/>
  <c r="K4067" i="12"/>
  <c r="G4083" i="12"/>
  <c r="J4106" i="12"/>
  <c r="M4106" i="12" s="1"/>
  <c r="B4106" i="12" s="1"/>
  <c r="C4106" i="12" s="1"/>
  <c r="J4151" i="12"/>
  <c r="M4151" i="12" s="1"/>
  <c r="B4151" i="12" s="1"/>
  <c r="C4151" i="12" s="1"/>
  <c r="K4237" i="12"/>
  <c r="G4297" i="12"/>
  <c r="H4389" i="12"/>
  <c r="K4438" i="12"/>
  <c r="H3935" i="12"/>
  <c r="J3956" i="12"/>
  <c r="M3956" i="12" s="1"/>
  <c r="B3956" i="12" s="1"/>
  <c r="C3956" i="12" s="1"/>
  <c r="J3980" i="12"/>
  <c r="M3980" i="12" s="1"/>
  <c r="B3980" i="12" s="1"/>
  <c r="C3980" i="12" s="1"/>
  <c r="G4005" i="12"/>
  <c r="I4027" i="12"/>
  <c r="I4055" i="12"/>
  <c r="I4079" i="12"/>
  <c r="H4106" i="12"/>
  <c r="H4144" i="12"/>
  <c r="H4184" i="12"/>
  <c r="H4216" i="12"/>
  <c r="K4245" i="12"/>
  <c r="K4263" i="12"/>
  <c r="J4290" i="12"/>
  <c r="M4290" i="12" s="1"/>
  <c r="B4290" i="12" s="1"/>
  <c r="C4290" i="12" s="1"/>
  <c r="J4348" i="12"/>
  <c r="M4348" i="12" s="1"/>
  <c r="B4348" i="12" s="1"/>
  <c r="C4348" i="12" s="1"/>
  <c r="J4349" i="12"/>
  <c r="M4349" i="12" s="1"/>
  <c r="B4349" i="12" s="1"/>
  <c r="C4349" i="12" s="1"/>
  <c r="H4385" i="12"/>
  <c r="J4398" i="12"/>
  <c r="M4398" i="12" s="1"/>
  <c r="B4398" i="12" s="1"/>
  <c r="C4398" i="12" s="1"/>
  <c r="H4407" i="12"/>
  <c r="G4426" i="12"/>
  <c r="J4458" i="12"/>
  <c r="M4458" i="12" s="1"/>
  <c r="B4458" i="12" s="1"/>
  <c r="C4458" i="12" s="1"/>
  <c r="I4477" i="12"/>
  <c r="H3951" i="12"/>
  <c r="J3992" i="12"/>
  <c r="M3992" i="12" s="1"/>
  <c r="B3992" i="12" s="1"/>
  <c r="C3992" i="12" s="1"/>
  <c r="I4022" i="12"/>
  <c r="I4051" i="12"/>
  <c r="I4075" i="12"/>
  <c r="I4095" i="12"/>
  <c r="K4117" i="12"/>
  <c r="J4175" i="12"/>
  <c r="M4175" i="12" s="1"/>
  <c r="B4175" i="12" s="1"/>
  <c r="C4175" i="12" s="1"/>
  <c r="J4207" i="12"/>
  <c r="M4207" i="12" s="1"/>
  <c r="B4207" i="12" s="1"/>
  <c r="C4207" i="12" s="1"/>
  <c r="J4236" i="12"/>
  <c r="M4236" i="12" s="1"/>
  <c r="B4236" i="12" s="1"/>
  <c r="C4236" i="12" s="1"/>
  <c r="K4275" i="12"/>
  <c r="K4295" i="12"/>
  <c r="K4319" i="12"/>
  <c r="G4345" i="12"/>
  <c r="H4362" i="12"/>
  <c r="G4390" i="12"/>
  <c r="H4415" i="12"/>
  <c r="K4442" i="12"/>
  <c r="H4453" i="12"/>
  <c r="J4464" i="12"/>
  <c r="M4464" i="12" s="1"/>
  <c r="B4464" i="12" s="1"/>
  <c r="C4464" i="12" s="1"/>
  <c r="K4500" i="12"/>
  <c r="J3968" i="12"/>
  <c r="M3968" i="12" s="1"/>
  <c r="B3968" i="12" s="1"/>
  <c r="C3968" i="12" s="1"/>
  <c r="J4012" i="12"/>
  <c r="M4012" i="12" s="1"/>
  <c r="B4012" i="12" s="1"/>
  <c r="C4012" i="12" s="1"/>
  <c r="I4043" i="12"/>
  <c r="K4061" i="12"/>
  <c r="I4091" i="12"/>
  <c r="K4109" i="12"/>
  <c r="J4165" i="12"/>
  <c r="M4165" i="12" s="1"/>
  <c r="B4165" i="12" s="1"/>
  <c r="C4165" i="12" s="1"/>
  <c r="H4194" i="12"/>
  <c r="H4226" i="12"/>
  <c r="G4253" i="12"/>
  <c r="K4271" i="12"/>
  <c r="K4311" i="12"/>
  <c r="G4367" i="12"/>
  <c r="G4382" i="12"/>
  <c r="K4399" i="12"/>
  <c r="K4410" i="12"/>
  <c r="I4427" i="12"/>
  <c r="J4448" i="12"/>
  <c r="M4448" i="12" s="1"/>
  <c r="B4448" i="12" s="1"/>
  <c r="C4448" i="12" s="1"/>
  <c r="J4466" i="12"/>
  <c r="M4466" i="12" s="1"/>
  <c r="B4466" i="12" s="1"/>
  <c r="C4466" i="12" s="1"/>
  <c r="H4475" i="12"/>
  <c r="G4247" i="12"/>
  <c r="H4343" i="12"/>
  <c r="J4357" i="12"/>
  <c r="M4357" i="12" s="1"/>
  <c r="B4357" i="12" s="1"/>
  <c r="C4357" i="12" s="1"/>
  <c r="H4361" i="12"/>
  <c r="K4367" i="12"/>
  <c r="I4374" i="12"/>
  <c r="K4380" i="12"/>
  <c r="J4404" i="12"/>
  <c r="M4404" i="12" s="1"/>
  <c r="B4404" i="12" s="1"/>
  <c r="C4404" i="12" s="1"/>
  <c r="G4412" i="12"/>
  <c r="H4471" i="12"/>
  <c r="J4502" i="12"/>
  <c r="M4502" i="12" s="1"/>
  <c r="B4502" i="12" s="1"/>
  <c r="C4502" i="12" s="1"/>
  <c r="G4522" i="12"/>
  <c r="H4543" i="12"/>
  <c r="I4591" i="12"/>
  <c r="G4263" i="12"/>
  <c r="G4301" i="12"/>
  <c r="G4327" i="12"/>
  <c r="K4342" i="12"/>
  <c r="H4351" i="12"/>
  <c r="J4384" i="12"/>
  <c r="M4384" i="12" s="1"/>
  <c r="B4384" i="12" s="1"/>
  <c r="C4384" i="12" s="1"/>
  <c r="H4391" i="12"/>
  <c r="H4397" i="12"/>
  <c r="J4456" i="12"/>
  <c r="M4456" i="12" s="1"/>
  <c r="B4456" i="12" s="1"/>
  <c r="C4456" i="12" s="1"/>
  <c r="J4482" i="12"/>
  <c r="M4482" i="12" s="1"/>
  <c r="B4482" i="12" s="1"/>
  <c r="C4482" i="12" s="1"/>
  <c r="I4521" i="12"/>
  <c r="J4548" i="12"/>
  <c r="M4548" i="12" s="1"/>
  <c r="B4548" i="12" s="1"/>
  <c r="C4548" i="12" s="1"/>
  <c r="I4577" i="12"/>
  <c r="I4593" i="12"/>
  <c r="I4617" i="12"/>
  <c r="J4334" i="12"/>
  <c r="M4334" i="12" s="1"/>
  <c r="B4334" i="12" s="1"/>
  <c r="C4334" i="12" s="1"/>
  <c r="J4356" i="12"/>
  <c r="M4356" i="12" s="1"/>
  <c r="B4356" i="12" s="1"/>
  <c r="C4356" i="12" s="1"/>
  <c r="I4363" i="12"/>
  <c r="J4372" i="12"/>
  <c r="M4372" i="12" s="1"/>
  <c r="B4372" i="12" s="1"/>
  <c r="C4372" i="12" s="1"/>
  <c r="J4382" i="12"/>
  <c r="M4382" i="12" s="1"/>
  <c r="B4382" i="12" s="1"/>
  <c r="C4382" i="12" s="1"/>
  <c r="J4406" i="12"/>
  <c r="M4406" i="12" s="1"/>
  <c r="B4406" i="12" s="1"/>
  <c r="C4406" i="12" s="1"/>
  <c r="J4444" i="12"/>
  <c r="M4444" i="12" s="1"/>
  <c r="B4444" i="12" s="1"/>
  <c r="C4444" i="12" s="1"/>
  <c r="G4494" i="12"/>
  <c r="K4504" i="12"/>
  <c r="H4539" i="12"/>
  <c r="I4587" i="12"/>
  <c r="H4495" i="12"/>
  <c r="J4528" i="12"/>
  <c r="M4528" i="12" s="1"/>
  <c r="B4528" i="12" s="1"/>
  <c r="C4528" i="12" s="1"/>
  <c r="G4562" i="12"/>
  <c r="J4629" i="12"/>
  <c r="M4629" i="12" s="1"/>
  <c r="B4629" i="12" s="1"/>
  <c r="C4629" i="12" s="1"/>
  <c r="J4661" i="12"/>
  <c r="M4661" i="12" s="1"/>
  <c r="B4661" i="12" s="1"/>
  <c r="C4661" i="12" s="1"/>
  <c r="G4677" i="12"/>
  <c r="J4698" i="12"/>
  <c r="M4698" i="12" s="1"/>
  <c r="B4698" i="12" s="1"/>
  <c r="C4698" i="12" s="1"/>
  <c r="G4710" i="12"/>
  <c r="I4907" i="12"/>
  <c r="J4933" i="12"/>
  <c r="M4933" i="12" s="1"/>
  <c r="B4933" i="12" s="1"/>
  <c r="C4933" i="12" s="1"/>
  <c r="H4969" i="12"/>
  <c r="G4534" i="12"/>
  <c r="G4568" i="12"/>
  <c r="G4580" i="12"/>
  <c r="G4588" i="12"/>
  <c r="H4597" i="12"/>
  <c r="K4606" i="12"/>
  <c r="I4638" i="12"/>
  <c r="J4641" i="12"/>
  <c r="M4641" i="12" s="1"/>
  <c r="B4641" i="12" s="1"/>
  <c r="C4641" i="12" s="1"/>
  <c r="J4657" i="12"/>
  <c r="M4657" i="12" s="1"/>
  <c r="B4657" i="12" s="1"/>
  <c r="C4657" i="12" s="1"/>
  <c r="J4673" i="12"/>
  <c r="M4673" i="12" s="1"/>
  <c r="B4673" i="12" s="1"/>
  <c r="C4673" i="12" s="1"/>
  <c r="G4693" i="12"/>
  <c r="J4722" i="12"/>
  <c r="M4722" i="12" s="1"/>
  <c r="B4722" i="12" s="1"/>
  <c r="C4722" i="12" s="1"/>
  <c r="J4930" i="12"/>
  <c r="M4930" i="12" s="1"/>
  <c r="B4930" i="12" s="1"/>
  <c r="C4930" i="12" s="1"/>
  <c r="J4512" i="12"/>
  <c r="M4512" i="12" s="1"/>
  <c r="B4512" i="12" s="1"/>
  <c r="C4512" i="12" s="1"/>
  <c r="I4565" i="12"/>
  <c r="I4627" i="12"/>
  <c r="K4631" i="12"/>
  <c r="J4646" i="12"/>
  <c r="M4646" i="12" s="1"/>
  <c r="B4646" i="12" s="1"/>
  <c r="C4646" i="12" s="1"/>
  <c r="J4647" i="12"/>
  <c r="M4647" i="12" s="1"/>
  <c r="B4647" i="12" s="1"/>
  <c r="C4647" i="12" s="1"/>
  <c r="G4665" i="12"/>
  <c r="L4665" i="12" s="1"/>
  <c r="K4694" i="12"/>
  <c r="J4738" i="12"/>
  <c r="M4738" i="12" s="1"/>
  <c r="B4738" i="12" s="1"/>
  <c r="C4738" i="12" s="1"/>
  <c r="J4847" i="12"/>
  <c r="M4847" i="12" s="1"/>
  <c r="B4847" i="12" s="1"/>
  <c r="C4847" i="12" s="1"/>
  <c r="G4530" i="12"/>
  <c r="G4556" i="12"/>
  <c r="H4583" i="12"/>
  <c r="H4593" i="12"/>
  <c r="K4602" i="12"/>
  <c r="H4634" i="12"/>
  <c r="H4650" i="12"/>
  <c r="J4656" i="12"/>
  <c r="M4656" i="12" s="1"/>
  <c r="B4656" i="12" s="1"/>
  <c r="C4656" i="12" s="1"/>
  <c r="G4671" i="12"/>
  <c r="G4691" i="12"/>
  <c r="J4886" i="12"/>
  <c r="M4886" i="12" s="1"/>
  <c r="B4886" i="12" s="1"/>
  <c r="C4886" i="12" s="1"/>
  <c r="K4626" i="12"/>
  <c r="J4660" i="12"/>
  <c r="M4660" i="12" s="1"/>
  <c r="B4660" i="12" s="1"/>
  <c r="C4660" i="12" s="1"/>
  <c r="I4667" i="12"/>
  <c r="H4705" i="12"/>
  <c r="I4755" i="12"/>
  <c r="K4784" i="12"/>
  <c r="J4790" i="12"/>
  <c r="M4790" i="12" s="1"/>
  <c r="B4790" i="12" s="1"/>
  <c r="C4790" i="12" s="1"/>
  <c r="I4875" i="12"/>
  <c r="J4890" i="12"/>
  <c r="M4890" i="12" s="1"/>
  <c r="B4890" i="12" s="1"/>
  <c r="C4890" i="12" s="1"/>
  <c r="H4905" i="12"/>
  <c r="J4922" i="12"/>
  <c r="M4922" i="12" s="1"/>
  <c r="B4922" i="12" s="1"/>
  <c r="C4922" i="12" s="1"/>
  <c r="J4638" i="12"/>
  <c r="M4638" i="12" s="1"/>
  <c r="B4638" i="12" s="1"/>
  <c r="C4638" i="12" s="1"/>
  <c r="H4642" i="12"/>
  <c r="J4649" i="12"/>
  <c r="M4649" i="12" s="1"/>
  <c r="B4649" i="12" s="1"/>
  <c r="C4649" i="12" s="1"/>
  <c r="H4655" i="12"/>
  <c r="K4679" i="12"/>
  <c r="H4711" i="12"/>
  <c r="H4765" i="12"/>
  <c r="G4816" i="12"/>
  <c r="G4838" i="12"/>
  <c r="J4887" i="12"/>
  <c r="M4887" i="12" s="1"/>
  <c r="B4887" i="12" s="1"/>
  <c r="C4887" i="12" s="1"/>
  <c r="H4619" i="12"/>
  <c r="I4632" i="12"/>
  <c r="K4649" i="12"/>
  <c r="J4668" i="12"/>
  <c r="M4668" i="12" s="1"/>
  <c r="B4668" i="12" s="1"/>
  <c r="C4668" i="12" s="1"/>
  <c r="K4691" i="12"/>
  <c r="H4709" i="12"/>
  <c r="H4717" i="12"/>
  <c r="G4750" i="12"/>
  <c r="J4807" i="12"/>
  <c r="M4807" i="12" s="1"/>
  <c r="B4807" i="12" s="1"/>
  <c r="C4807" i="12" s="1"/>
  <c r="H4850" i="12"/>
  <c r="I4910" i="12"/>
  <c r="G4746" i="12"/>
  <c r="H4769" i="12"/>
  <c r="G4782" i="12"/>
  <c r="I4798" i="12"/>
  <c r="I4824" i="12"/>
  <c r="G4835" i="12"/>
  <c r="H4893" i="12"/>
  <c r="K4901" i="12"/>
  <c r="K4923" i="12"/>
  <c r="H4978" i="12"/>
  <c r="H4737" i="12"/>
  <c r="H4761" i="12"/>
  <c r="I4792" i="12"/>
  <c r="I4800" i="12"/>
  <c r="I4814" i="12"/>
  <c r="K4854" i="12"/>
  <c r="G4879" i="12"/>
  <c r="G4919" i="12"/>
  <c r="J4944" i="12"/>
  <c r="M4944" i="12" s="1"/>
  <c r="B4944" i="12" s="1"/>
  <c r="C4944" i="12" s="1"/>
  <c r="H5001" i="12"/>
  <c r="H4753" i="12"/>
  <c r="H4773" i="12"/>
  <c r="H4801" i="12"/>
  <c r="G4808" i="12"/>
  <c r="K4816" i="12"/>
  <c r="I4830" i="12"/>
  <c r="I4835" i="12"/>
  <c r="J4865" i="12"/>
  <c r="M4865" i="12" s="1"/>
  <c r="B4865" i="12" s="1"/>
  <c r="C4865" i="12" s="1"/>
  <c r="K4889" i="12"/>
  <c r="G4909" i="12"/>
  <c r="K4933" i="12"/>
  <c r="G4953" i="12"/>
  <c r="H4987" i="12"/>
  <c r="J4882" i="12"/>
  <c r="M4882" i="12" s="1"/>
  <c r="B4882" i="12" s="1"/>
  <c r="C4882" i="12" s="1"/>
  <c r="H4896" i="12"/>
  <c r="H4927" i="12"/>
  <c r="J4957" i="12"/>
  <c r="M4957" i="12" s="1"/>
  <c r="B4957" i="12" s="1"/>
  <c r="C4957" i="12" s="1"/>
  <c r="J4988" i="12"/>
  <c r="M4988" i="12" s="1"/>
  <c r="B4988" i="12" s="1"/>
  <c r="C4988" i="12" s="1"/>
  <c r="I4948" i="12"/>
  <c r="H4952" i="12"/>
  <c r="J4966" i="12"/>
  <c r="M4966" i="12" s="1"/>
  <c r="B4966" i="12" s="1"/>
  <c r="C4966" i="12" s="1"/>
  <c r="K4950" i="12"/>
  <c r="I4967" i="12"/>
  <c r="K4806" i="12"/>
  <c r="H4858" i="12"/>
  <c r="J4891" i="12"/>
  <c r="M4891" i="12" s="1"/>
  <c r="B4891" i="12" s="1"/>
  <c r="C4891" i="12" s="1"/>
  <c r="J4931" i="12"/>
  <c r="M4931" i="12" s="1"/>
  <c r="B4931" i="12" s="1"/>
  <c r="C4931" i="12" s="1"/>
  <c r="I4941" i="12"/>
  <c r="H4960" i="12"/>
  <c r="I4968" i="12"/>
  <c r="H7" i="12"/>
  <c r="H23" i="12"/>
  <c r="H55" i="12"/>
  <c r="I75" i="12"/>
  <c r="I83" i="12"/>
  <c r="I91" i="12"/>
  <c r="I99" i="12"/>
  <c r="J111" i="12"/>
  <c r="M111" i="12" s="1"/>
  <c r="B111" i="12" s="1"/>
  <c r="C111" i="12" s="1"/>
  <c r="J119" i="12"/>
  <c r="M119" i="12" s="1"/>
  <c r="B119" i="12" s="1"/>
  <c r="C119" i="12" s="1"/>
  <c r="J127" i="12"/>
  <c r="M127" i="12" s="1"/>
  <c r="B127" i="12" s="1"/>
  <c r="C127" i="12" s="1"/>
  <c r="I135" i="12"/>
  <c r="I143" i="12"/>
  <c r="I151" i="12"/>
  <c r="J167" i="12"/>
  <c r="M167" i="12" s="1"/>
  <c r="B167" i="12" s="1"/>
  <c r="C167" i="12" s="1"/>
  <c r="I183" i="12"/>
  <c r="J195" i="12"/>
  <c r="M195" i="12" s="1"/>
  <c r="B195" i="12" s="1"/>
  <c r="C195" i="12" s="1"/>
  <c r="J203" i="12"/>
  <c r="M203" i="12" s="1"/>
  <c r="B203" i="12" s="1"/>
  <c r="C203" i="12" s="1"/>
  <c r="H207" i="12"/>
  <c r="H9" i="12"/>
  <c r="I17" i="12"/>
  <c r="J33" i="12"/>
  <c r="M33" i="12" s="1"/>
  <c r="B33" i="12" s="1"/>
  <c r="C33" i="12" s="1"/>
  <c r="H37" i="12"/>
  <c r="J45" i="12"/>
  <c r="M45" i="12" s="1"/>
  <c r="B45" i="12" s="1"/>
  <c r="C45" i="12" s="1"/>
  <c r="J57" i="12"/>
  <c r="M57" i="12" s="1"/>
  <c r="B57" i="12" s="1"/>
  <c r="C57" i="12" s="1"/>
  <c r="I61" i="12"/>
  <c r="J73" i="12"/>
  <c r="M73" i="12" s="1"/>
  <c r="B73" i="12" s="1"/>
  <c r="C73" i="12" s="1"/>
  <c r="J85" i="12"/>
  <c r="M85" i="12" s="1"/>
  <c r="B85" i="12" s="1"/>
  <c r="C85" i="12" s="1"/>
  <c r="I89" i="12"/>
  <c r="J97" i="12"/>
  <c r="M97" i="12" s="1"/>
  <c r="B97" i="12" s="1"/>
  <c r="C97" i="12" s="1"/>
  <c r="J105" i="12"/>
  <c r="M105" i="12" s="1"/>
  <c r="B105" i="12" s="1"/>
  <c r="C105" i="12" s="1"/>
  <c r="I113" i="12"/>
  <c r="H129" i="12"/>
  <c r="I141" i="12"/>
  <c r="H157" i="12"/>
  <c r="J165" i="12"/>
  <c r="M165" i="12" s="1"/>
  <c r="B165" i="12" s="1"/>
  <c r="C165" i="12" s="1"/>
  <c r="H173" i="12"/>
  <c r="I201" i="12"/>
  <c r="I213" i="12"/>
  <c r="H236" i="12"/>
  <c r="G244" i="12"/>
  <c r="K252" i="12"/>
  <c r="H276" i="12"/>
  <c r="G284" i="12"/>
  <c r="K300" i="12"/>
  <c r="H316" i="12"/>
  <c r="G332" i="12"/>
  <c r="K340" i="12"/>
  <c r="J371" i="12"/>
  <c r="M371" i="12" s="1"/>
  <c r="B371" i="12" s="1"/>
  <c r="C371" i="12" s="1"/>
  <c r="J403" i="12"/>
  <c r="M403" i="12" s="1"/>
  <c r="B403" i="12" s="1"/>
  <c r="C403" i="12" s="1"/>
  <c r="H428" i="12"/>
  <c r="H460" i="12"/>
  <c r="H492" i="12"/>
  <c r="J499" i="12"/>
  <c r="M499" i="12" s="1"/>
  <c r="B499" i="12" s="1"/>
  <c r="C499" i="12" s="1"/>
  <c r="H524" i="12"/>
  <c r="J531" i="12"/>
  <c r="M531" i="12" s="1"/>
  <c r="B531" i="12" s="1"/>
  <c r="C531" i="12" s="1"/>
  <c r="J563" i="12"/>
  <c r="M563" i="12" s="1"/>
  <c r="B563" i="12" s="1"/>
  <c r="C563" i="12" s="1"/>
  <c r="H604" i="12"/>
  <c r="H612" i="12"/>
  <c r="H620" i="12"/>
  <c r="H668" i="12"/>
  <c r="H684" i="12"/>
  <c r="H692" i="12"/>
  <c r="H700" i="12"/>
  <c r="G3" i="12"/>
  <c r="L3" i="12" s="1"/>
  <c r="K5" i="12"/>
  <c r="K9" i="12"/>
  <c r="G12" i="12"/>
  <c r="K16" i="12"/>
  <c r="G20" i="12"/>
  <c r="K24" i="12"/>
  <c r="K28" i="12"/>
  <c r="K32" i="12"/>
  <c r="H36" i="12"/>
  <c r="H40" i="12"/>
  <c r="G43" i="12"/>
  <c r="K45" i="12"/>
  <c r="K48" i="12"/>
  <c r="G52" i="12"/>
  <c r="L52" i="12" s="1"/>
  <c r="G56" i="12"/>
  <c r="H60" i="12"/>
  <c r="G63" i="12"/>
  <c r="K65" i="12"/>
  <c r="G68" i="12"/>
  <c r="G72" i="12"/>
  <c r="H76" i="12"/>
  <c r="G79" i="12"/>
  <c r="K81" i="12"/>
  <c r="K84" i="12"/>
  <c r="K88" i="12"/>
  <c r="H92" i="12"/>
  <c r="G95" i="12"/>
  <c r="K97" i="12"/>
  <c r="K100" i="12"/>
  <c r="K104" i="12"/>
  <c r="G108" i="12"/>
  <c r="H112" i="12"/>
  <c r="G115" i="12"/>
  <c r="K117" i="12"/>
  <c r="K120" i="12"/>
  <c r="K124" i="12"/>
  <c r="H128" i="12"/>
  <c r="H132" i="12"/>
  <c r="G135" i="12"/>
  <c r="K137" i="12"/>
  <c r="G140" i="12"/>
  <c r="G144" i="12"/>
  <c r="H148" i="12"/>
  <c r="G151" i="12"/>
  <c r="K153" i="12"/>
  <c r="K156" i="12"/>
  <c r="G160" i="12"/>
  <c r="K164" i="12"/>
  <c r="G168" i="12"/>
  <c r="H172" i="12"/>
  <c r="H176" i="12"/>
  <c r="H180" i="12"/>
  <c r="G183" i="12"/>
  <c r="K185" i="12"/>
  <c r="G188" i="12"/>
  <c r="K192" i="12"/>
  <c r="H196" i="12"/>
  <c r="G199" i="12"/>
  <c r="K201" i="12"/>
  <c r="G204" i="12"/>
  <c r="K208" i="12"/>
  <c r="K212" i="12"/>
  <c r="J217" i="12"/>
  <c r="M217" i="12" s="1"/>
  <c r="B217" i="12" s="1"/>
  <c r="C217" i="12" s="1"/>
  <c r="H218" i="12"/>
  <c r="K225" i="12"/>
  <c r="K226" i="12"/>
  <c r="I233" i="12"/>
  <c r="J234" i="12"/>
  <c r="M234" i="12" s="1"/>
  <c r="B234" i="12" s="1"/>
  <c r="C234" i="12" s="1"/>
  <c r="H241" i="12"/>
  <c r="J249" i="12"/>
  <c r="M249" i="12" s="1"/>
  <c r="B249" i="12" s="1"/>
  <c r="C249" i="12" s="1"/>
  <c r="H250" i="12"/>
  <c r="K257" i="12"/>
  <c r="K258" i="12"/>
  <c r="I265" i="12"/>
  <c r="J266" i="12"/>
  <c r="M266" i="12" s="1"/>
  <c r="B266" i="12" s="1"/>
  <c r="C266" i="12" s="1"/>
  <c r="H273" i="12"/>
  <c r="J281" i="12"/>
  <c r="M281" i="12" s="1"/>
  <c r="B281" i="12" s="1"/>
  <c r="C281" i="12" s="1"/>
  <c r="H282" i="12"/>
  <c r="K289" i="12"/>
  <c r="K290" i="12"/>
  <c r="I297" i="12"/>
  <c r="J298" i="12"/>
  <c r="M298" i="12" s="1"/>
  <c r="B298" i="12" s="1"/>
  <c r="C298" i="12" s="1"/>
  <c r="H305" i="12"/>
  <c r="J313" i="12"/>
  <c r="M313" i="12" s="1"/>
  <c r="B313" i="12" s="1"/>
  <c r="C313" i="12" s="1"/>
  <c r="H314" i="12"/>
  <c r="K321" i="12"/>
  <c r="K322" i="12"/>
  <c r="I329" i="12"/>
  <c r="J330" i="12"/>
  <c r="M330" i="12" s="1"/>
  <c r="B330" i="12" s="1"/>
  <c r="C330" i="12" s="1"/>
  <c r="H337" i="12"/>
  <c r="J345" i="12"/>
  <c r="M345" i="12" s="1"/>
  <c r="B345" i="12" s="1"/>
  <c r="C345" i="12" s="1"/>
  <c r="H346" i="12"/>
  <c r="K353" i="12"/>
  <c r="K354" i="12"/>
  <c r="I361" i="12"/>
  <c r="J362" i="12"/>
  <c r="M362" i="12" s="1"/>
  <c r="B362" i="12" s="1"/>
  <c r="C362" i="12" s="1"/>
  <c r="K388" i="12"/>
  <c r="K395" i="12"/>
  <c r="K420" i="12"/>
  <c r="K427" i="12"/>
  <c r="K452" i="12"/>
  <c r="K459" i="12"/>
  <c r="K484" i="12"/>
  <c r="K491" i="12"/>
  <c r="K516" i="12"/>
  <c r="K523" i="12"/>
  <c r="K548" i="12"/>
  <c r="K555" i="12"/>
  <c r="K580" i="12"/>
  <c r="J1263" i="12"/>
  <c r="M1263" i="12" s="1"/>
  <c r="B1263" i="12" s="1"/>
  <c r="C1263" i="12" s="1"/>
  <c r="J1334" i="12"/>
  <c r="M1334" i="12" s="1"/>
  <c r="B1334" i="12" s="1"/>
  <c r="C1334" i="12" s="1"/>
  <c r="H1334" i="12"/>
  <c r="K1391" i="12"/>
  <c r="G1462" i="12"/>
  <c r="J1519" i="12"/>
  <c r="M1519" i="12" s="1"/>
  <c r="B1519" i="12" s="1"/>
  <c r="C1519" i="12" s="1"/>
  <c r="J1590" i="12"/>
  <c r="M1590" i="12" s="1"/>
  <c r="B1590" i="12" s="1"/>
  <c r="C1590" i="12" s="1"/>
  <c r="H1590" i="12"/>
  <c r="K1631" i="12"/>
  <c r="I19" i="12"/>
  <c r="I31" i="12"/>
  <c r="I51" i="12"/>
  <c r="H79" i="12"/>
  <c r="J103" i="12"/>
  <c r="M103" i="12" s="1"/>
  <c r="B103" i="12" s="1"/>
  <c r="C103" i="12" s="1"/>
  <c r="H119" i="12"/>
  <c r="H139" i="12"/>
  <c r="J159" i="12"/>
  <c r="M159" i="12" s="1"/>
  <c r="B159" i="12" s="1"/>
  <c r="C159" i="12" s="1"/>
  <c r="H171" i="12"/>
  <c r="K387" i="12"/>
  <c r="K419" i="12"/>
  <c r="K444" i="12"/>
  <c r="K476" i="12"/>
  <c r="I515" i="12"/>
  <c r="J540" i="12"/>
  <c r="M540" i="12" s="1"/>
  <c r="B540" i="12" s="1"/>
  <c r="C540" i="12" s="1"/>
  <c r="I547" i="12"/>
  <c r="J572" i="12"/>
  <c r="M572" i="12" s="1"/>
  <c r="B572" i="12" s="1"/>
  <c r="C572" i="12" s="1"/>
  <c r="I579" i="12"/>
  <c r="G1295" i="12"/>
  <c r="I1366" i="12"/>
  <c r="H1423" i="12"/>
  <c r="I1423" i="12"/>
  <c r="K1494" i="12"/>
  <c r="G1551" i="12"/>
  <c r="J1663" i="12"/>
  <c r="M1663" i="12" s="1"/>
  <c r="B1663" i="12" s="1"/>
  <c r="C1663" i="12" s="1"/>
  <c r="H1695" i="12"/>
  <c r="G1695" i="12"/>
  <c r="K1727" i="12"/>
  <c r="I1759" i="12"/>
  <c r="J1791" i="12"/>
  <c r="M1791" i="12" s="1"/>
  <c r="B1791" i="12" s="1"/>
  <c r="C1791" i="12" s="1"/>
  <c r="H1823" i="12"/>
  <c r="G1823" i="12"/>
  <c r="I11" i="12"/>
  <c r="I35" i="12"/>
  <c r="H71" i="12"/>
  <c r="H159" i="12"/>
  <c r="H179" i="12"/>
  <c r="H199" i="12"/>
  <c r="I215" i="12"/>
  <c r="J380" i="12"/>
  <c r="M380" i="12" s="1"/>
  <c r="B380" i="12" s="1"/>
  <c r="C380" i="12" s="1"/>
  <c r="J412" i="12"/>
  <c r="M412" i="12" s="1"/>
  <c r="B412" i="12" s="1"/>
  <c r="C412" i="12" s="1"/>
  <c r="I451" i="12"/>
  <c r="I483" i="12"/>
  <c r="J508" i="12"/>
  <c r="M508" i="12" s="1"/>
  <c r="B508" i="12" s="1"/>
  <c r="C508" i="12" s="1"/>
  <c r="H6" i="12"/>
  <c r="H10" i="12"/>
  <c r="G13" i="12"/>
  <c r="K15" i="12"/>
  <c r="K18" i="12"/>
  <c r="K22" i="12"/>
  <c r="K26" i="12"/>
  <c r="K30" i="12"/>
  <c r="H34" i="12"/>
  <c r="G37" i="12"/>
  <c r="K39" i="12"/>
  <c r="K42" i="12"/>
  <c r="G46" i="12"/>
  <c r="K51" i="12"/>
  <c r="K55" i="12"/>
  <c r="G58" i="12"/>
  <c r="G62" i="12"/>
  <c r="G66" i="12"/>
  <c r="K71" i="12"/>
  <c r="G74" i="12"/>
  <c r="K78" i="12"/>
  <c r="K82" i="12"/>
  <c r="H86" i="12"/>
  <c r="G89" i="12"/>
  <c r="H3086" i="12"/>
  <c r="G3125" i="12"/>
  <c r="J3141" i="12"/>
  <c r="M3141" i="12" s="1"/>
  <c r="B3141" i="12" s="1"/>
  <c r="C3141" i="12" s="1"/>
  <c r="H3160" i="12"/>
  <c r="G3179" i="12"/>
  <c r="G3211" i="12"/>
  <c r="G3243" i="12"/>
  <c r="G3275" i="12"/>
  <c r="I3369" i="12"/>
  <c r="I3386" i="12"/>
  <c r="I3420" i="12"/>
  <c r="I3454" i="12"/>
  <c r="K3488" i="12"/>
  <c r="G3532" i="12"/>
  <c r="J3757" i="12"/>
  <c r="M3757" i="12" s="1"/>
  <c r="B3757" i="12" s="1"/>
  <c r="C3757" i="12" s="1"/>
  <c r="G3776" i="12"/>
  <c r="H3842" i="12"/>
  <c r="K3865" i="12"/>
  <c r="H3192" i="12"/>
  <c r="H3208" i="12"/>
  <c r="H3224" i="12"/>
  <c r="H3240" i="12"/>
  <c r="H3256" i="12"/>
  <c r="H3272" i="12"/>
  <c r="H3288" i="12"/>
  <c r="H3304" i="12"/>
  <c r="H3320" i="12"/>
  <c r="H3336" i="12"/>
  <c r="H3352" i="12"/>
  <c r="I3366" i="12"/>
  <c r="H3375" i="12"/>
  <c r="H3381" i="12"/>
  <c r="I3398" i="12"/>
  <c r="H3407" i="12"/>
  <c r="H3413" i="12"/>
  <c r="I3430" i="12"/>
  <c r="H3439" i="12"/>
  <c r="H3445" i="12"/>
  <c r="I3462" i="12"/>
  <c r="H3471" i="12"/>
  <c r="G3496" i="12"/>
  <c r="J3543" i="12"/>
  <c r="M3543" i="12" s="1"/>
  <c r="B3543" i="12" s="1"/>
  <c r="C3543" i="12" s="1"/>
  <c r="J3607" i="12"/>
  <c r="M3607" i="12" s="1"/>
  <c r="B3607" i="12" s="1"/>
  <c r="C3607" i="12" s="1"/>
  <c r="J3671" i="12"/>
  <c r="M3671" i="12" s="1"/>
  <c r="B3671" i="12" s="1"/>
  <c r="C3671" i="12" s="1"/>
  <c r="J3735" i="12"/>
  <c r="M3735" i="12" s="1"/>
  <c r="B3735" i="12" s="1"/>
  <c r="C3735" i="12" s="1"/>
  <c r="K3745" i="12"/>
  <c r="I3751" i="12"/>
  <c r="H3758" i="12"/>
  <c r="H3771" i="12"/>
  <c r="G3777" i="12"/>
  <c r="J3784" i="12"/>
  <c r="M3784" i="12" s="1"/>
  <c r="B3784" i="12" s="1"/>
  <c r="C3784" i="12" s="1"/>
  <c r="G3799" i="12"/>
  <c r="J3823" i="12"/>
  <c r="M3823" i="12" s="1"/>
  <c r="B3823" i="12" s="1"/>
  <c r="C3823" i="12" s="1"/>
  <c r="J3839" i="12"/>
  <c r="M3839" i="12" s="1"/>
  <c r="B3839" i="12" s="1"/>
  <c r="C3839" i="12" s="1"/>
  <c r="G3847" i="12"/>
  <c r="G3857" i="12"/>
  <c r="I3868" i="12"/>
  <c r="I3896" i="12"/>
  <c r="I3920" i="12"/>
  <c r="H3040" i="12"/>
  <c r="H3072" i="12"/>
  <c r="H3104" i="12"/>
  <c r="H3136" i="12"/>
  <c r="J3372" i="12"/>
  <c r="M3372" i="12" s="1"/>
  <c r="B3372" i="12" s="1"/>
  <c r="C3372" i="12" s="1"/>
  <c r="J3388" i="12"/>
  <c r="M3388" i="12" s="1"/>
  <c r="B3388" i="12" s="1"/>
  <c r="C3388" i="12" s="1"/>
  <c r="J3404" i="12"/>
  <c r="M3404" i="12" s="1"/>
  <c r="B3404" i="12" s="1"/>
  <c r="C3404" i="12" s="1"/>
  <c r="J3420" i="12"/>
  <c r="M3420" i="12" s="1"/>
  <c r="B3420" i="12" s="1"/>
  <c r="C3420" i="12" s="1"/>
  <c r="J3436" i="12"/>
  <c r="M3436" i="12" s="1"/>
  <c r="B3436" i="12" s="1"/>
  <c r="C3436" i="12" s="1"/>
  <c r="J3452" i="12"/>
  <c r="M3452" i="12" s="1"/>
  <c r="B3452" i="12" s="1"/>
  <c r="C3452" i="12" s="1"/>
  <c r="J3468" i="12"/>
  <c r="M3468" i="12" s="1"/>
  <c r="B3468" i="12" s="1"/>
  <c r="C3468" i="12" s="1"/>
  <c r="G3484" i="12"/>
  <c r="J3503" i="12"/>
  <c r="M3503" i="12" s="1"/>
  <c r="B3503" i="12" s="1"/>
  <c r="C3503" i="12" s="1"/>
  <c r="G3524" i="12"/>
  <c r="J3545" i="12"/>
  <c r="M3545" i="12" s="1"/>
  <c r="B3545" i="12" s="1"/>
  <c r="C3545" i="12" s="1"/>
  <c r="H3564" i="12"/>
  <c r="H3590" i="12"/>
  <c r="J3609" i="12"/>
  <c r="M3609" i="12" s="1"/>
  <c r="B3609" i="12" s="1"/>
  <c r="C3609" i="12" s="1"/>
  <c r="H3628" i="12"/>
  <c r="H3654" i="12"/>
  <c r="J3673" i="12"/>
  <c r="M3673" i="12" s="1"/>
  <c r="B3673" i="12" s="1"/>
  <c r="C3673" i="12" s="1"/>
  <c r="H3692" i="12"/>
  <c r="H3718" i="12"/>
  <c r="J3737" i="12"/>
  <c r="M3737" i="12" s="1"/>
  <c r="B3737" i="12" s="1"/>
  <c r="C3737" i="12" s="1"/>
  <c r="K3751" i="12"/>
  <c r="G3769" i="12"/>
  <c r="K3824" i="12"/>
  <c r="J3854" i="12"/>
  <c r="M3854" i="12" s="1"/>
  <c r="B3854" i="12" s="1"/>
  <c r="C3854" i="12" s="1"/>
  <c r="K3873" i="12"/>
  <c r="H3172" i="12"/>
  <c r="H3188" i="12"/>
  <c r="H3204" i="12"/>
  <c r="H3220" i="12"/>
  <c r="H3236" i="12"/>
  <c r="H3252" i="12"/>
  <c r="H3268" i="12"/>
  <c r="H3284" i="12"/>
  <c r="H3300" i="12"/>
  <c r="H3316" i="12"/>
  <c r="H3332" i="12"/>
  <c r="H3348" i="12"/>
  <c r="J3364" i="12"/>
  <c r="M3364" i="12" s="1"/>
  <c r="B3364" i="12" s="1"/>
  <c r="C3364" i="12" s="1"/>
  <c r="I3373" i="12"/>
  <c r="H3383" i="12"/>
  <c r="I3395" i="12"/>
  <c r="K3399" i="12"/>
  <c r="J3413" i="12"/>
  <c r="M3413" i="12" s="1"/>
  <c r="B3413" i="12" s="1"/>
  <c r="C3413" i="12" s="1"/>
  <c r="J3426" i="12"/>
  <c r="M3426" i="12" s="1"/>
  <c r="B3426" i="12" s="1"/>
  <c r="C3426" i="12" s="1"/>
  <c r="H3429" i="12"/>
  <c r="H3443" i="12"/>
  <c r="H3455" i="12"/>
  <c r="K3460" i="12"/>
  <c r="K3471" i="12"/>
  <c r="G3512" i="12"/>
  <c r="J3567" i="12"/>
  <c r="M3567" i="12" s="1"/>
  <c r="B3567" i="12" s="1"/>
  <c r="C3567" i="12" s="1"/>
  <c r="J3631" i="12"/>
  <c r="M3631" i="12" s="1"/>
  <c r="B3631" i="12" s="1"/>
  <c r="C3631" i="12" s="1"/>
  <c r="J3695" i="12"/>
  <c r="M3695" i="12" s="1"/>
  <c r="B3695" i="12" s="1"/>
  <c r="C3695" i="12" s="1"/>
  <c r="I3746" i="12"/>
  <c r="I3758" i="12"/>
  <c r="H3760" i="12"/>
  <c r="I3766" i="12"/>
  <c r="K3776" i="12"/>
  <c r="H3782" i="12"/>
  <c r="I3797" i="12"/>
  <c r="J3822" i="12"/>
  <c r="M3822" i="12" s="1"/>
  <c r="B3822" i="12" s="1"/>
  <c r="C3822" i="12" s="1"/>
  <c r="J3845" i="12"/>
  <c r="M3845" i="12" s="1"/>
  <c r="B3845" i="12" s="1"/>
  <c r="C3845" i="12" s="1"/>
  <c r="J3850" i="12"/>
  <c r="M3850" i="12" s="1"/>
  <c r="B3850" i="12" s="1"/>
  <c r="C3850" i="12" s="1"/>
  <c r="K3889" i="12"/>
  <c r="K3913" i="12"/>
  <c r="K3877" i="12"/>
  <c r="K3901" i="12"/>
  <c r="J3928" i="12"/>
  <c r="M3928" i="12" s="1"/>
  <c r="B3928" i="12" s="1"/>
  <c r="C3928" i="12" s="1"/>
  <c r="I3952" i="12"/>
  <c r="H3983" i="12"/>
  <c r="I4004" i="12"/>
  <c r="I4053" i="12"/>
  <c r="I4101" i="12"/>
  <c r="J4229" i="12"/>
  <c r="M4229" i="12" s="1"/>
  <c r="B4229" i="12" s="1"/>
  <c r="C4229" i="12" s="1"/>
  <c r="K4313" i="12"/>
  <c r="K4333" i="12"/>
  <c r="J4388" i="12"/>
  <c r="M4388" i="12" s="1"/>
  <c r="B4388" i="12" s="1"/>
  <c r="C4388" i="12" s="1"/>
  <c r="H4465" i="12"/>
  <c r="I4533" i="12"/>
  <c r="J4560" i="12"/>
  <c r="M4560" i="12" s="1"/>
  <c r="B4560" i="12" s="1"/>
  <c r="C4560" i="12" s="1"/>
  <c r="I4581" i="12"/>
  <c r="I4597" i="12"/>
  <c r="K4646" i="12"/>
  <c r="K3770" i="12"/>
  <c r="J3793" i="12"/>
  <c r="M3793" i="12" s="1"/>
  <c r="B3793" i="12" s="1"/>
  <c r="C3793" i="12" s="1"/>
  <c r="K3801" i="12"/>
  <c r="J3807" i="12"/>
  <c r="M3807" i="12" s="1"/>
  <c r="B3807" i="12" s="1"/>
  <c r="C3807" i="12" s="1"/>
  <c r="H3810" i="12"/>
  <c r="J3817" i="12"/>
  <c r="M3817" i="12" s="1"/>
  <c r="B3817" i="12" s="1"/>
  <c r="C3817" i="12" s="1"/>
  <c r="H3830" i="12"/>
  <c r="G3865" i="12"/>
  <c r="G3889" i="12"/>
  <c r="H3923" i="12"/>
  <c r="J3942" i="12"/>
  <c r="M3942" i="12" s="1"/>
  <c r="B3942" i="12" s="1"/>
  <c r="C3942" i="12" s="1"/>
  <c r="I3996" i="12"/>
  <c r="I4016" i="12"/>
  <c r="H4042" i="12"/>
  <c r="J4066" i="12"/>
  <c r="M4066" i="12" s="1"/>
  <c r="B4066" i="12" s="1"/>
  <c r="C4066" i="12" s="1"/>
  <c r="H4084" i="12"/>
  <c r="H4110" i="12"/>
  <c r="J4223" i="12"/>
  <c r="M4223" i="12" s="1"/>
  <c r="B4223" i="12" s="1"/>
  <c r="C4223" i="12" s="1"/>
  <c r="G4277" i="12"/>
  <c r="J4318" i="12"/>
  <c r="M4318" i="12" s="1"/>
  <c r="B4318" i="12" s="1"/>
  <c r="C4318" i="12" s="1"/>
  <c r="K4332" i="12"/>
  <c r="J3773" i="12"/>
  <c r="M3773" i="12" s="1"/>
  <c r="B3773" i="12" s="1"/>
  <c r="C3773" i="12" s="1"/>
  <c r="K3777" i="12"/>
  <c r="I3783" i="12"/>
  <c r="K3791" i="12"/>
  <c r="G3802" i="12"/>
  <c r="H3827" i="12"/>
  <c r="H3846" i="12"/>
  <c r="H3875" i="12"/>
  <c r="H3919" i="12"/>
  <c r="H3947" i="12"/>
  <c r="I3964" i="12"/>
  <c r="K4005" i="12"/>
  <c r="G4037" i="12"/>
  <c r="G4069" i="12"/>
  <c r="I4111" i="12"/>
  <c r="H4160" i="12"/>
  <c r="H4240" i="12"/>
  <c r="G4317" i="12"/>
  <c r="I4369" i="12"/>
  <c r="K4424" i="12"/>
  <c r="H3766" i="12"/>
  <c r="G3778" i="12"/>
  <c r="H3795" i="12"/>
  <c r="H3814" i="12"/>
  <c r="J3831" i="12"/>
  <c r="M3831" i="12" s="1"/>
  <c r="B3831" i="12" s="1"/>
  <c r="C3831" i="12" s="1"/>
  <c r="H3871" i="12"/>
  <c r="J3892" i="12"/>
  <c r="M3892" i="12" s="1"/>
  <c r="B3892" i="12" s="1"/>
  <c r="C3892" i="12" s="1"/>
  <c r="I3928" i="12"/>
  <c r="K3949" i="12"/>
  <c r="K3969" i="12"/>
  <c r="G3993" i="12"/>
  <c r="G4017" i="12"/>
  <c r="G4035" i="12"/>
  <c r="J4058" i="12"/>
  <c r="M4058" i="12" s="1"/>
  <c r="B4058" i="12" s="1"/>
  <c r="C4058" i="12" s="1"/>
  <c r="I4077" i="12"/>
  <c r="K4083" i="12"/>
  <c r="I4115" i="12"/>
  <c r="J4191" i="12"/>
  <c r="M4191" i="12" s="1"/>
  <c r="B4191" i="12" s="1"/>
  <c r="C4191" i="12" s="1"/>
  <c r="J4237" i="12"/>
  <c r="M4237" i="12" s="1"/>
  <c r="B4237" i="12" s="1"/>
  <c r="C4237" i="12" s="1"/>
  <c r="K4297" i="12"/>
  <c r="K4389" i="12"/>
  <c r="J4438" i="12"/>
  <c r="M4438" i="12" s="1"/>
  <c r="B4438" i="12" s="1"/>
  <c r="C4438" i="12" s="1"/>
  <c r="J3936" i="12"/>
  <c r="M3936" i="12" s="1"/>
  <c r="B3936" i="12" s="1"/>
  <c r="C3936" i="12" s="1"/>
  <c r="G3961" i="12"/>
  <c r="G3985" i="12"/>
  <c r="H4019" i="12"/>
  <c r="J4027" i="12"/>
  <c r="M4027" i="12" s="1"/>
  <c r="B4027" i="12" s="1"/>
  <c r="C4027" i="12" s="1"/>
  <c r="H4058" i="12"/>
  <c r="I4093" i="12"/>
  <c r="I4107" i="12"/>
  <c r="H4162" i="12"/>
  <c r="J4199" i="12"/>
  <c r="M4199" i="12" s="1"/>
  <c r="B4199" i="12" s="1"/>
  <c r="C4199" i="12" s="1"/>
  <c r="J4231" i="12"/>
  <c r="M4231" i="12" s="1"/>
  <c r="B4231" i="12" s="1"/>
  <c r="C4231" i="12" s="1"/>
  <c r="K4251" i="12"/>
  <c r="J4266" i="12"/>
  <c r="M4266" i="12" s="1"/>
  <c r="B4266" i="12" s="1"/>
  <c r="C4266" i="12" s="1"/>
  <c r="G4303" i="12"/>
  <c r="I4348" i="12"/>
  <c r="I4349" i="12"/>
  <c r="I4385" i="12"/>
  <c r="G4398" i="12"/>
  <c r="K4412" i="12"/>
  <c r="K4440" i="12"/>
  <c r="G4458" i="12"/>
  <c r="H4483" i="12"/>
  <c r="J3952" i="12"/>
  <c r="M3952" i="12" s="1"/>
  <c r="B3952" i="12" s="1"/>
  <c r="C3952" i="12" s="1"/>
  <c r="J3996" i="12"/>
  <c r="M3996" i="12" s="1"/>
  <c r="B3996" i="12" s="1"/>
  <c r="C3996" i="12" s="1"/>
  <c r="I4037" i="12"/>
  <c r="J4051" i="12"/>
  <c r="M4051" i="12" s="1"/>
  <c r="B4051" i="12" s="1"/>
  <c r="C4051" i="12" s="1"/>
  <c r="J4075" i="12"/>
  <c r="M4075" i="12" s="1"/>
  <c r="B4075" i="12" s="1"/>
  <c r="C4075" i="12" s="1"/>
  <c r="I4099" i="12"/>
  <c r="J4131" i="12"/>
  <c r="M4131" i="12" s="1"/>
  <c r="B4131" i="12" s="1"/>
  <c r="C4131" i="12" s="1"/>
  <c r="J4181" i="12"/>
  <c r="M4181" i="12" s="1"/>
  <c r="B4181" i="12" s="1"/>
  <c r="C4181" i="12" s="1"/>
  <c r="J4213" i="12"/>
  <c r="M4213" i="12" s="1"/>
  <c r="B4213" i="12" s="1"/>
  <c r="C4213" i="12" s="1"/>
  <c r="I4238" i="12"/>
  <c r="G4279" i="12"/>
  <c r="G4299" i="12"/>
  <c r="G4323" i="12"/>
  <c r="I4353" i="12"/>
  <c r="G4366" i="12"/>
  <c r="G4391" i="12"/>
  <c r="H4419" i="12"/>
  <c r="J4442" i="12"/>
  <c r="M4442" i="12" s="1"/>
  <c r="B4442" i="12" s="1"/>
  <c r="C4442" i="12" s="1"/>
  <c r="K4454" i="12"/>
  <c r="K4464" i="12"/>
  <c r="J3944" i="12"/>
  <c r="M3944" i="12" s="1"/>
  <c r="B3944" i="12" s="1"/>
  <c r="C3944" i="12" s="1"/>
  <c r="H3987" i="12"/>
  <c r="I4029" i="12"/>
  <c r="J4043" i="12"/>
  <c r="M4043" i="12" s="1"/>
  <c r="B4043" i="12" s="1"/>
  <c r="C4043" i="12" s="1"/>
  <c r="I4071" i="12"/>
  <c r="J4091" i="12"/>
  <c r="M4091" i="12" s="1"/>
  <c r="B4091" i="12" s="1"/>
  <c r="C4091" i="12" s="1"/>
  <c r="I4119" i="12"/>
  <c r="H4170" i="12"/>
  <c r="H4200" i="12"/>
  <c r="H4232" i="12"/>
  <c r="G4257" i="12"/>
  <c r="K4285" i="12"/>
  <c r="G4335" i="12"/>
  <c r="I4372" i="12"/>
  <c r="I4396" i="12"/>
  <c r="J4399" i="12"/>
  <c r="M4399" i="12" s="1"/>
  <c r="B4399" i="12" s="1"/>
  <c r="C4399" i="12" s="1"/>
  <c r="K4422" i="12"/>
  <c r="H4431" i="12"/>
  <c r="K4448" i="12"/>
  <c r="K4466" i="12"/>
  <c r="H4479" i="12"/>
  <c r="K4335" i="12"/>
  <c r="J4352" i="12"/>
  <c r="M4352" i="12" s="1"/>
  <c r="B4352" i="12" s="1"/>
  <c r="C4352" i="12" s="1"/>
  <c r="J4358" i="12"/>
  <c r="M4358" i="12" s="1"/>
  <c r="B4358" i="12" s="1"/>
  <c r="C4358" i="12" s="1"/>
  <c r="J4364" i="12"/>
  <c r="M4364" i="12" s="1"/>
  <c r="B4364" i="12" s="1"/>
  <c r="C4364" i="12" s="1"/>
  <c r="I4371" i="12"/>
  <c r="H4375" i="12"/>
  <c r="H4381" i="12"/>
  <c r="K4404" i="12"/>
  <c r="J4452" i="12"/>
  <c r="M4452" i="12" s="1"/>
  <c r="B4452" i="12" s="1"/>
  <c r="C4452" i="12" s="1"/>
  <c r="I4485" i="12"/>
  <c r="I4505" i="12"/>
  <c r="J4530" i="12"/>
  <c r="M4530" i="12" s="1"/>
  <c r="B4530" i="12" s="1"/>
  <c r="C4530" i="12" s="1"/>
  <c r="H4567" i="12"/>
  <c r="I4615" i="12"/>
  <c r="G4281" i="12"/>
  <c r="G4305" i="12"/>
  <c r="J4340" i="12"/>
  <c r="M4340" i="12" s="1"/>
  <c r="B4340" i="12" s="1"/>
  <c r="C4340" i="12" s="1"/>
  <c r="J4343" i="12"/>
  <c r="M4343" i="12" s="1"/>
  <c r="B4343" i="12" s="1"/>
  <c r="C4343" i="12" s="1"/>
  <c r="K4358" i="12"/>
  <c r="H4386" i="12"/>
  <c r="H4393" i="12"/>
  <c r="H4423" i="12"/>
  <c r="J4468" i="12"/>
  <c r="M4468" i="12" s="1"/>
  <c r="B4468" i="12" s="1"/>
  <c r="C4468" i="12" s="1"/>
  <c r="H4487" i="12"/>
  <c r="J4524" i="12"/>
  <c r="M4524" i="12" s="1"/>
  <c r="B4524" i="12" s="1"/>
  <c r="C4524" i="12" s="1"/>
  <c r="K4556" i="12"/>
  <c r="K4580" i="12"/>
  <c r="G4596" i="12"/>
  <c r="J4143" i="12"/>
  <c r="M4143" i="12" s="1"/>
  <c r="B4143" i="12" s="1"/>
  <c r="C4143" i="12" s="1"/>
  <c r="I4334" i="12"/>
  <c r="K4356" i="12"/>
  <c r="J4366" i="12"/>
  <c r="M4366" i="12" s="1"/>
  <c r="B4366" i="12" s="1"/>
  <c r="C4366" i="12" s="1"/>
  <c r="K4372" i="12"/>
  <c r="I4382" i="12"/>
  <c r="I4406" i="12"/>
  <c r="J4460" i="12"/>
  <c r="M4460" i="12" s="1"/>
  <c r="B4460" i="12" s="1"/>
  <c r="C4460" i="12" s="1"/>
  <c r="G4498" i="12"/>
  <c r="H4515" i="12"/>
  <c r="G4542" i="12"/>
  <c r="I4595" i="12"/>
  <c r="J4496" i="12"/>
  <c r="M4496" i="12" s="1"/>
  <c r="B4496" i="12" s="1"/>
  <c r="C4496" i="12" s="1"/>
  <c r="G4540" i="12"/>
  <c r="G4564" i="12"/>
  <c r="I4636" i="12"/>
  <c r="H4670" i="12"/>
  <c r="K4687" i="12"/>
  <c r="G4698" i="12"/>
  <c r="H4725" i="12"/>
  <c r="G4907" i="12"/>
  <c r="I4942" i="12"/>
  <c r="G4514" i="12"/>
  <c r="G4536" i="12"/>
  <c r="G4572" i="12"/>
  <c r="H4581" i="12"/>
  <c r="H4589" i="12"/>
  <c r="K4598" i="12"/>
  <c r="H4611" i="12"/>
  <c r="H4641" i="12"/>
  <c r="H4657" i="12"/>
  <c r="J4664" i="12"/>
  <c r="M4664" i="12" s="1"/>
  <c r="B4664" i="12" s="1"/>
  <c r="C4664" i="12" s="1"/>
  <c r="H4686" i="12"/>
  <c r="I4703" i="12"/>
  <c r="G4722" i="12"/>
  <c r="J4480" i="12"/>
  <c r="M4480" i="12" s="1"/>
  <c r="B4480" i="12" s="1"/>
  <c r="C4480" i="12" s="1"/>
  <c r="G4548" i="12"/>
  <c r="G4612" i="12"/>
  <c r="J4630" i="12"/>
  <c r="M4630" i="12" s="1"/>
  <c r="B4630" i="12" s="1"/>
  <c r="C4630" i="12" s="1"/>
  <c r="J4631" i="12"/>
  <c r="M4631" i="12" s="1"/>
  <c r="B4631" i="12" s="1"/>
  <c r="C4631" i="12" s="1"/>
  <c r="I4646" i="12"/>
  <c r="I4647" i="12"/>
  <c r="I4668" i="12"/>
  <c r="J4714" i="12"/>
  <c r="M4714" i="12" s="1"/>
  <c r="B4714" i="12" s="1"/>
  <c r="C4714" i="12" s="1"/>
  <c r="G4738" i="12"/>
  <c r="I4847" i="12"/>
  <c r="G4532" i="12"/>
  <c r="H4575" i="12"/>
  <c r="H4585" i="12"/>
  <c r="K4594" i="12"/>
  <c r="H4607" i="12"/>
  <c r="H4637" i="12"/>
  <c r="H4653" i="12"/>
  <c r="G4656" i="12"/>
  <c r="H4680" i="12"/>
  <c r="H4701" i="12"/>
  <c r="K4618" i="12"/>
  <c r="J4640" i="12"/>
  <c r="M4640" i="12" s="1"/>
  <c r="B4640" i="12" s="1"/>
  <c r="C4640" i="12" s="1"/>
  <c r="J4662" i="12"/>
  <c r="M4662" i="12" s="1"/>
  <c r="B4662" i="12" s="1"/>
  <c r="C4662" i="12" s="1"/>
  <c r="H4682" i="12"/>
  <c r="H4707" i="12"/>
  <c r="J4758" i="12"/>
  <c r="M4758" i="12" s="1"/>
  <c r="B4758" i="12" s="1"/>
  <c r="C4758" i="12" s="1"/>
  <c r="H4788" i="12"/>
  <c r="J4808" i="12"/>
  <c r="M4808" i="12" s="1"/>
  <c r="B4808" i="12" s="1"/>
  <c r="C4808" i="12" s="1"/>
  <c r="G4875" i="12"/>
  <c r="J4894" i="12"/>
  <c r="M4894" i="12" s="1"/>
  <c r="B4894" i="12" s="1"/>
  <c r="C4894" i="12" s="1"/>
  <c r="I4915" i="12"/>
  <c r="H4629" i="12"/>
  <c r="K4638" i="12"/>
  <c r="H4645" i="12"/>
  <c r="J4652" i="12"/>
  <c r="M4652" i="12" s="1"/>
  <c r="B4652" i="12" s="1"/>
  <c r="C4652" i="12" s="1"/>
  <c r="I4663" i="12"/>
  <c r="H4697" i="12"/>
  <c r="K4720" i="12"/>
  <c r="I4779" i="12"/>
  <c r="K4830" i="12"/>
  <c r="J4873" i="12"/>
  <c r="M4873" i="12" s="1"/>
  <c r="B4873" i="12" s="1"/>
  <c r="C4873" i="12" s="1"/>
  <c r="J4913" i="12"/>
  <c r="M4913" i="12" s="1"/>
  <c r="B4913" i="12" s="1"/>
  <c r="C4913" i="12" s="1"/>
  <c r="H4621" i="12"/>
  <c r="J4633" i="12"/>
  <c r="M4633" i="12" s="1"/>
  <c r="B4633" i="12" s="1"/>
  <c r="C4633" i="12" s="1"/>
  <c r="H4661" i="12"/>
  <c r="H4674" i="12"/>
  <c r="H4694" i="12"/>
  <c r="H4713" i="12"/>
  <c r="H4741" i="12"/>
  <c r="K4762" i="12"/>
  <c r="J4813" i="12"/>
  <c r="M4813" i="12" s="1"/>
  <c r="B4813" i="12" s="1"/>
  <c r="C4813" i="12" s="1"/>
  <c r="J4851" i="12"/>
  <c r="M4851" i="12" s="1"/>
  <c r="B4851" i="12" s="1"/>
  <c r="C4851" i="12" s="1"/>
  <c r="H4733" i="12"/>
  <c r="I4747" i="12"/>
  <c r="G4770" i="12"/>
  <c r="I4783" i="12"/>
  <c r="K4798" i="12"/>
  <c r="J4824" i="12"/>
  <c r="M4824" i="12" s="1"/>
  <c r="B4824" i="12" s="1"/>
  <c r="C4824" i="12" s="1"/>
  <c r="H4842" i="12"/>
  <c r="I4895" i="12"/>
  <c r="H4914" i="12"/>
  <c r="I4934" i="12"/>
  <c r="K4716" i="12"/>
  <c r="K4742" i="12"/>
  <c r="K4766" i="12"/>
  <c r="G4792" i="12"/>
  <c r="K4800" i="12"/>
  <c r="K4814" i="12"/>
  <c r="H4867" i="12"/>
  <c r="I4900" i="12"/>
  <c r="H4924" i="12"/>
  <c r="G4959" i="12"/>
  <c r="G4726" i="12"/>
  <c r="G4754" i="12"/>
  <c r="K4782" i="12"/>
  <c r="H4805" i="12"/>
  <c r="K4808" i="12"/>
  <c r="J4816" i="12"/>
  <c r="M4816" i="12" s="1"/>
  <c r="B4816" i="12" s="1"/>
  <c r="C4816" i="12" s="1"/>
  <c r="J4830" i="12"/>
  <c r="M4830" i="12" s="1"/>
  <c r="B4830" i="12" s="1"/>
  <c r="C4830" i="12" s="1"/>
  <c r="J4838" i="12"/>
  <c r="M4838" i="12" s="1"/>
  <c r="B4838" i="12" s="1"/>
  <c r="C4838" i="12" s="1"/>
  <c r="H4868" i="12"/>
  <c r="I4899" i="12"/>
  <c r="H4916" i="12"/>
  <c r="G4933" i="12"/>
  <c r="G4968" i="12"/>
  <c r="H4995" i="12"/>
  <c r="I4883" i="12"/>
  <c r="J4898" i="12"/>
  <c r="M4898" i="12" s="1"/>
  <c r="B4898" i="12" s="1"/>
  <c r="C4898" i="12" s="1"/>
  <c r="I4939" i="12"/>
  <c r="K4957" i="12"/>
  <c r="I4937" i="12"/>
  <c r="J4949" i="12"/>
  <c r="M4949" i="12" s="1"/>
  <c r="B4949" i="12" s="1"/>
  <c r="C4949" i="12" s="1"/>
  <c r="I4958" i="12"/>
  <c r="H4972" i="12"/>
  <c r="G4952" i="12"/>
  <c r="J4980" i="12"/>
  <c r="M4980" i="12" s="1"/>
  <c r="B4980" i="12" s="1"/>
  <c r="C4980" i="12" s="1"/>
  <c r="I4837" i="12"/>
  <c r="I4866" i="12"/>
  <c r="G4911" i="12"/>
  <c r="I4936" i="12"/>
  <c r="J4941" i="12"/>
  <c r="M4941" i="12" s="1"/>
  <c r="B4941" i="12" s="1"/>
  <c r="C4941" i="12" s="1"/>
  <c r="J4965" i="12"/>
  <c r="M4965" i="12" s="1"/>
  <c r="B4965" i="12" s="1"/>
  <c r="C4965" i="12" s="1"/>
  <c r="J4968" i="12"/>
  <c r="M4968" i="12" s="1"/>
  <c r="B4968" i="12" s="1"/>
  <c r="C4968" i="12" s="1"/>
  <c r="H19" i="12"/>
  <c r="H27" i="12"/>
  <c r="J71" i="12"/>
  <c r="M71" i="12" s="1"/>
  <c r="B71" i="12" s="1"/>
  <c r="C71" i="12" s="1"/>
  <c r="J79" i="12"/>
  <c r="M79" i="12" s="1"/>
  <c r="B79" i="12" s="1"/>
  <c r="C79" i="12" s="1"/>
  <c r="J87" i="12"/>
  <c r="M87" i="12" s="1"/>
  <c r="B87" i="12" s="1"/>
  <c r="C87" i="12" s="1"/>
  <c r="J95" i="12"/>
  <c r="M95" i="12" s="1"/>
  <c r="B95" i="12" s="1"/>
  <c r="C95" i="12" s="1"/>
  <c r="H99" i="12"/>
  <c r="I111" i="12"/>
  <c r="I119" i="12"/>
  <c r="I127" i="12"/>
  <c r="J139" i="12"/>
  <c r="M139" i="12" s="1"/>
  <c r="B139" i="12" s="1"/>
  <c r="C139" i="12" s="1"/>
  <c r="J147" i="12"/>
  <c r="M147" i="12" s="1"/>
  <c r="B147" i="12" s="1"/>
  <c r="C147" i="12" s="1"/>
  <c r="J155" i="12"/>
  <c r="M155" i="12" s="1"/>
  <c r="B155" i="12" s="1"/>
  <c r="C155" i="12" s="1"/>
  <c r="I167" i="12"/>
  <c r="J187" i="12"/>
  <c r="M187" i="12" s="1"/>
  <c r="B187" i="12" s="1"/>
  <c r="C187" i="12" s="1"/>
  <c r="I195" i="12"/>
  <c r="I203" i="12"/>
  <c r="J5" i="12"/>
  <c r="M5" i="12" s="1"/>
  <c r="B5" i="12" s="1"/>
  <c r="C5" i="12" s="1"/>
  <c r="J13" i="12"/>
  <c r="M13" i="12" s="1"/>
  <c r="B13" i="12" s="1"/>
  <c r="C13" i="12" s="1"/>
  <c r="J29" i="12"/>
  <c r="M29" i="12" s="1"/>
  <c r="B29" i="12" s="1"/>
  <c r="C29" i="12" s="1"/>
  <c r="I33" i="12"/>
  <c r="J41" i="12"/>
  <c r="M41" i="12" s="1"/>
  <c r="B41" i="12" s="1"/>
  <c r="C41" i="12" s="1"/>
  <c r="I45" i="12"/>
  <c r="I57" i="12"/>
  <c r="J65" i="12"/>
  <c r="M65" i="12" s="1"/>
  <c r="B65" i="12" s="1"/>
  <c r="C65" i="12" s="1"/>
  <c r="I73" i="12"/>
  <c r="I85" i="12"/>
  <c r="J93" i="12"/>
  <c r="M93" i="12" s="1"/>
  <c r="B93" i="12" s="1"/>
  <c r="C93" i="12" s="1"/>
  <c r="I97" i="12"/>
  <c r="I105" i="12"/>
  <c r="H113" i="12"/>
  <c r="J137" i="12"/>
  <c r="M137" i="12" s="1"/>
  <c r="B137" i="12" s="1"/>
  <c r="C137" i="12" s="1"/>
  <c r="H141" i="12"/>
  <c r="J161" i="12"/>
  <c r="M161" i="12" s="1"/>
  <c r="B161" i="12" s="1"/>
  <c r="C161" i="12" s="1"/>
  <c r="I165" i="12"/>
  <c r="H185" i="12"/>
  <c r="J205" i="12"/>
  <c r="M205" i="12" s="1"/>
  <c r="B205" i="12" s="1"/>
  <c r="C205" i="12" s="1"/>
  <c r="H220" i="12"/>
  <c r="G236" i="12"/>
  <c r="K244" i="12"/>
  <c r="H268" i="12"/>
  <c r="G276" i="12"/>
  <c r="K284" i="12"/>
  <c r="H308" i="12"/>
  <c r="G316" i="12"/>
  <c r="K332" i="12"/>
  <c r="H348" i="12"/>
  <c r="G371" i="12"/>
  <c r="G403" i="12"/>
  <c r="G428" i="12"/>
  <c r="G460" i="12"/>
  <c r="G492" i="12"/>
  <c r="G499" i="12"/>
  <c r="G524" i="12"/>
  <c r="G531" i="12"/>
  <c r="G563" i="12"/>
  <c r="J604" i="12"/>
  <c r="M604" i="12" s="1"/>
  <c r="B604" i="12" s="1"/>
  <c r="C604" i="12" s="1"/>
  <c r="J612" i="12"/>
  <c r="M612" i="12" s="1"/>
  <c r="B612" i="12" s="1"/>
  <c r="C612" i="12" s="1"/>
  <c r="J620" i="12"/>
  <c r="M620" i="12" s="1"/>
  <c r="B620" i="12" s="1"/>
  <c r="C620" i="12" s="1"/>
  <c r="J668" i="12"/>
  <c r="M668" i="12" s="1"/>
  <c r="B668" i="12" s="1"/>
  <c r="C668" i="12" s="1"/>
  <c r="J684" i="12"/>
  <c r="M684" i="12" s="1"/>
  <c r="B684" i="12" s="1"/>
  <c r="C684" i="12" s="1"/>
  <c r="J692" i="12"/>
  <c r="M692" i="12" s="1"/>
  <c r="B692" i="12" s="1"/>
  <c r="C692" i="12" s="1"/>
  <c r="J700" i="12"/>
  <c r="M700" i="12" s="1"/>
  <c r="B700" i="12" s="1"/>
  <c r="C700" i="12" s="1"/>
  <c r="H4" i="12"/>
  <c r="H8" i="12"/>
  <c r="G11" i="12"/>
  <c r="L11" i="12" s="1"/>
  <c r="K13" i="12"/>
  <c r="K17" i="12"/>
  <c r="K21" i="12"/>
  <c r="G24" i="12"/>
  <c r="L24" i="12" s="1"/>
  <c r="G28" i="12"/>
  <c r="L28" i="12" s="1"/>
  <c r="G32" i="12"/>
  <c r="G36" i="12"/>
  <c r="K40" i="12"/>
  <c r="H44" i="12"/>
  <c r="G47" i="12"/>
  <c r="K49" i="12"/>
  <c r="K53" i="12"/>
  <c r="K56" i="12"/>
  <c r="K60" i="12"/>
  <c r="H64" i="12"/>
  <c r="G67" i="12"/>
  <c r="K69" i="12"/>
  <c r="K72" i="12"/>
  <c r="K76" i="12"/>
  <c r="H80" i="12"/>
  <c r="G83" i="12"/>
  <c r="K85" i="12"/>
  <c r="G88" i="12"/>
  <c r="G92" i="12"/>
  <c r="L92" i="12" s="1"/>
  <c r="H96" i="12"/>
  <c r="G99" i="12"/>
  <c r="K101" i="12"/>
  <c r="K105" i="12"/>
  <c r="K108" i="12"/>
  <c r="K112" i="12"/>
  <c r="H116" i="12"/>
  <c r="G119" i="12"/>
  <c r="K121" i="12"/>
  <c r="G124" i="12"/>
  <c r="K128" i="12"/>
  <c r="G132" i="12"/>
  <c r="L132" i="12" s="1"/>
  <c r="H136" i="12"/>
  <c r="G139" i="12"/>
  <c r="K141" i="12"/>
  <c r="K144" i="12"/>
  <c r="G148" i="12"/>
  <c r="L148" i="12" s="1"/>
  <c r="H152" i="12"/>
  <c r="G155" i="12"/>
  <c r="K157" i="12"/>
  <c r="K161" i="12"/>
  <c r="K165" i="12"/>
  <c r="K168" i="12"/>
  <c r="K172" i="12"/>
  <c r="K176" i="12"/>
  <c r="G180" i="12"/>
  <c r="H184" i="12"/>
  <c r="G187" i="12"/>
  <c r="K189" i="12"/>
  <c r="G192" i="12"/>
  <c r="K196" i="12"/>
  <c r="H200" i="12"/>
  <c r="G203" i="12"/>
  <c r="K205" i="12"/>
  <c r="G208" i="12"/>
  <c r="G212" i="12"/>
  <c r="L212" i="12" s="1"/>
  <c r="K217" i="12"/>
  <c r="K218" i="12"/>
  <c r="I225" i="12"/>
  <c r="J226" i="12"/>
  <c r="M226" i="12" s="1"/>
  <c r="B226" i="12" s="1"/>
  <c r="C226" i="12" s="1"/>
  <c r="H233" i="12"/>
  <c r="J241" i="12"/>
  <c r="M241" i="12" s="1"/>
  <c r="B241" i="12" s="1"/>
  <c r="C241" i="12" s="1"/>
  <c r="H242" i="12"/>
  <c r="L242" i="12" s="1"/>
  <c r="K249" i="12"/>
  <c r="K250" i="12"/>
  <c r="I257" i="12"/>
  <c r="J258" i="12"/>
  <c r="M258" i="12" s="1"/>
  <c r="B258" i="12" s="1"/>
  <c r="C258" i="12" s="1"/>
  <c r="H265" i="12"/>
  <c r="J273" i="12"/>
  <c r="M273" i="12" s="1"/>
  <c r="B273" i="12" s="1"/>
  <c r="C273" i="12" s="1"/>
  <c r="H274" i="12"/>
  <c r="L274" i="12" s="1"/>
  <c r="K281" i="12"/>
  <c r="K282" i="12"/>
  <c r="I289" i="12"/>
  <c r="J290" i="12"/>
  <c r="M290" i="12" s="1"/>
  <c r="B290" i="12" s="1"/>
  <c r="C290" i="12" s="1"/>
  <c r="H297" i="12"/>
  <c r="J305" i="12"/>
  <c r="M305" i="12" s="1"/>
  <c r="B305" i="12" s="1"/>
  <c r="C305" i="12" s="1"/>
  <c r="H306" i="12"/>
  <c r="K313" i="12"/>
  <c r="K314" i="12"/>
  <c r="I321" i="12"/>
  <c r="J322" i="12"/>
  <c r="M322" i="12" s="1"/>
  <c r="B322" i="12" s="1"/>
  <c r="C322" i="12" s="1"/>
  <c r="H329" i="12"/>
  <c r="J337" i="12"/>
  <c r="M337" i="12" s="1"/>
  <c r="B337" i="12" s="1"/>
  <c r="C337" i="12" s="1"/>
  <c r="H338" i="12"/>
  <c r="K345" i="12"/>
  <c r="K346" i="12"/>
  <c r="I353" i="12"/>
  <c r="J354" i="12"/>
  <c r="M354" i="12" s="1"/>
  <c r="B354" i="12" s="1"/>
  <c r="C354" i="12" s="1"/>
  <c r="H361" i="12"/>
  <c r="H388" i="12"/>
  <c r="J395" i="12"/>
  <c r="M395" i="12" s="1"/>
  <c r="B395" i="12" s="1"/>
  <c r="C395" i="12" s="1"/>
  <c r="H420" i="12"/>
  <c r="J427" i="12"/>
  <c r="M427" i="12" s="1"/>
  <c r="B427" i="12" s="1"/>
  <c r="C427" i="12" s="1"/>
  <c r="H452" i="12"/>
  <c r="J459" i="12"/>
  <c r="M459" i="12" s="1"/>
  <c r="B459" i="12" s="1"/>
  <c r="C459" i="12" s="1"/>
  <c r="H484" i="12"/>
  <c r="J491" i="12"/>
  <c r="M491" i="12" s="1"/>
  <c r="B491" i="12" s="1"/>
  <c r="C491" i="12" s="1"/>
  <c r="H516" i="12"/>
  <c r="J523" i="12"/>
  <c r="M523" i="12" s="1"/>
  <c r="B523" i="12" s="1"/>
  <c r="C523" i="12" s="1"/>
  <c r="H548" i="12"/>
  <c r="J555" i="12"/>
  <c r="M555" i="12" s="1"/>
  <c r="B555" i="12" s="1"/>
  <c r="C555" i="12" s="1"/>
  <c r="H580" i="12"/>
  <c r="G1263" i="12"/>
  <c r="L1263" i="12" s="1"/>
  <c r="I1334" i="12"/>
  <c r="H1391" i="12"/>
  <c r="I1391" i="12"/>
  <c r="K1462" i="12"/>
  <c r="G1519" i="12"/>
  <c r="L1519" i="12" s="1"/>
  <c r="I1590" i="12"/>
  <c r="H1631" i="12"/>
  <c r="G1631" i="12"/>
  <c r="J27" i="12"/>
  <c r="M27" i="12" s="1"/>
  <c r="B27" i="12" s="1"/>
  <c r="C27" i="12" s="1"/>
  <c r="H31" i="12"/>
  <c r="H59" i="12"/>
  <c r="H83" i="12"/>
  <c r="I103" i="12"/>
  <c r="J131" i="12"/>
  <c r="M131" i="12" s="1"/>
  <c r="B131" i="12" s="1"/>
  <c r="C131" i="12" s="1"/>
  <c r="H143" i="12"/>
  <c r="I159" i="12"/>
  <c r="J179" i="12"/>
  <c r="M179" i="12" s="1"/>
  <c r="B179" i="12" s="1"/>
  <c r="C179" i="12" s="1"/>
  <c r="J387" i="12"/>
  <c r="M387" i="12" s="1"/>
  <c r="B387" i="12" s="1"/>
  <c r="C387" i="12" s="1"/>
  <c r="J419" i="12"/>
  <c r="M419" i="12" s="1"/>
  <c r="B419" i="12" s="1"/>
  <c r="C419" i="12" s="1"/>
  <c r="H444" i="12"/>
  <c r="H476" i="12"/>
  <c r="K515" i="12"/>
  <c r="K540" i="12"/>
  <c r="K547" i="12"/>
  <c r="K572" i="12"/>
  <c r="K579" i="12"/>
  <c r="K1295" i="12"/>
  <c r="G1366" i="12"/>
  <c r="L1366" i="12" s="1"/>
  <c r="J1423" i="12"/>
  <c r="M1423" i="12" s="1"/>
  <c r="B1423" i="12" s="1"/>
  <c r="C1423" i="12" s="1"/>
  <c r="J1494" i="12"/>
  <c r="M1494" i="12" s="1"/>
  <c r="B1494" i="12" s="1"/>
  <c r="C1494" i="12" s="1"/>
  <c r="H1494" i="12"/>
  <c r="K1551" i="12"/>
  <c r="I1663" i="12"/>
  <c r="J1695" i="12"/>
  <c r="M1695" i="12" s="1"/>
  <c r="B1695" i="12" s="1"/>
  <c r="C1695" i="12" s="1"/>
  <c r="H1727" i="12"/>
  <c r="G1727" i="12"/>
  <c r="K1759" i="12"/>
  <c r="I1791" i="12"/>
  <c r="J1823" i="12"/>
  <c r="M1823" i="12" s="1"/>
  <c r="B1823" i="12" s="1"/>
  <c r="C1823" i="12" s="1"/>
  <c r="J7" i="12"/>
  <c r="M7" i="12" s="1"/>
  <c r="B7" i="12" s="1"/>
  <c r="C7" i="12" s="1"/>
  <c r="J15" i="12"/>
  <c r="M15" i="12" s="1"/>
  <c r="B15" i="12" s="1"/>
  <c r="C15" i="12" s="1"/>
  <c r="J39" i="12"/>
  <c r="M39" i="12" s="1"/>
  <c r="B39" i="12" s="1"/>
  <c r="C39" i="12" s="1"/>
  <c r="H115" i="12"/>
  <c r="J175" i="12"/>
  <c r="M175" i="12" s="1"/>
  <c r="B175" i="12" s="1"/>
  <c r="C175" i="12" s="1"/>
  <c r="H183" i="12"/>
  <c r="J211" i="12"/>
  <c r="M211" i="12" s="1"/>
  <c r="B211" i="12" s="1"/>
  <c r="C211" i="12" s="1"/>
  <c r="K380" i="12"/>
  <c r="K412" i="12"/>
  <c r="K451" i="12"/>
  <c r="K483" i="12"/>
  <c r="K508" i="12"/>
  <c r="G6" i="12"/>
  <c r="L6" i="12" s="1"/>
  <c r="G10" i="12"/>
  <c r="H14" i="12"/>
  <c r="G17" i="12"/>
  <c r="K19" i="12"/>
  <c r="K23" i="12"/>
  <c r="K27" i="12"/>
  <c r="G30" i="12"/>
  <c r="K34" i="12"/>
  <c r="H38" i="12"/>
  <c r="G41" i="12"/>
  <c r="G45" i="12"/>
  <c r="H50" i="12"/>
  <c r="H54" i="12"/>
  <c r="G57" i="12"/>
  <c r="G61" i="12"/>
  <c r="G65" i="12"/>
  <c r="L65" i="12" s="1"/>
  <c r="H70" i="12"/>
  <c r="G73" i="12"/>
  <c r="K75" i="12"/>
  <c r="K79" i="12"/>
  <c r="G82" i="12"/>
  <c r="K86" i="12"/>
  <c r="H58" i="12"/>
  <c r="K70" i="12"/>
  <c r="G78" i="12"/>
  <c r="G85" i="12"/>
  <c r="K90" i="12"/>
  <c r="H94" i="12"/>
  <c r="G97" i="12"/>
  <c r="K99" i="12"/>
  <c r="K103" i="12"/>
  <c r="G106" i="12"/>
  <c r="G110" i="12"/>
  <c r="K114" i="12"/>
  <c r="K118" i="12"/>
  <c r="K122" i="12"/>
  <c r="G126" i="12"/>
  <c r="H130" i="12"/>
  <c r="H134" i="12"/>
  <c r="G137" i="12"/>
  <c r="K139" i="12"/>
  <c r="G142" i="12"/>
  <c r="K146" i="12"/>
  <c r="G150" i="12"/>
  <c r="K154" i="12"/>
  <c r="K158" i="12"/>
  <c r="H162" i="12"/>
  <c r="G165" i="12"/>
  <c r="K167" i="12"/>
  <c r="H174" i="12"/>
  <c r="H178" i="12"/>
  <c r="H182" i="12"/>
  <c r="H186" i="12"/>
  <c r="H190" i="12"/>
  <c r="H194" i="12"/>
  <c r="H198" i="12"/>
  <c r="G201" i="12"/>
  <c r="K203" i="12"/>
  <c r="G206" i="12"/>
  <c r="G210" i="12"/>
  <c r="K214" i="12"/>
  <c r="G219" i="12"/>
  <c r="J227" i="12"/>
  <c r="M227" i="12" s="1"/>
  <c r="B227" i="12" s="1"/>
  <c r="C227" i="12" s="1"/>
  <c r="J235" i="12"/>
  <c r="M235" i="12" s="1"/>
  <c r="B235" i="12" s="1"/>
  <c r="C235" i="12" s="1"/>
  <c r="J236" i="12"/>
  <c r="M236" i="12" s="1"/>
  <c r="B236" i="12" s="1"/>
  <c r="C236" i="12" s="1"/>
  <c r="I243" i="12"/>
  <c r="K251" i="12"/>
  <c r="G259" i="12"/>
  <c r="G267" i="12"/>
  <c r="J275" i="12"/>
  <c r="M275" i="12" s="1"/>
  <c r="B275" i="12" s="1"/>
  <c r="C275" i="12" s="1"/>
  <c r="J276" i="12"/>
  <c r="M276" i="12" s="1"/>
  <c r="B276" i="12" s="1"/>
  <c r="C276" i="12" s="1"/>
  <c r="I283" i="12"/>
  <c r="K291" i="12"/>
  <c r="K299" i="12"/>
  <c r="G307" i="12"/>
  <c r="J315" i="12"/>
  <c r="M315" i="12" s="1"/>
  <c r="B315" i="12" s="1"/>
  <c r="C315" i="12" s="1"/>
  <c r="J316" i="12"/>
  <c r="M316" i="12" s="1"/>
  <c r="B316" i="12" s="1"/>
  <c r="C316" i="12" s="1"/>
  <c r="I323" i="12"/>
  <c r="I331" i="12"/>
  <c r="G339" i="12"/>
  <c r="I346" i="12"/>
  <c r="I347" i="12"/>
  <c r="G355" i="12"/>
  <c r="J363" i="12"/>
  <c r="M363" i="12" s="1"/>
  <c r="B363" i="12" s="1"/>
  <c r="C363" i="12" s="1"/>
  <c r="H371" i="12"/>
  <c r="K372" i="12"/>
  <c r="K379" i="12"/>
  <c r="J404" i="12"/>
  <c r="M404" i="12" s="1"/>
  <c r="B404" i="12" s="1"/>
  <c r="C404" i="12" s="1"/>
  <c r="I411" i="12"/>
  <c r="G436" i="12"/>
  <c r="G443" i="12"/>
  <c r="H468" i="12"/>
  <c r="J475" i="12"/>
  <c r="M475" i="12" s="1"/>
  <c r="B475" i="12" s="1"/>
  <c r="C475" i="12" s="1"/>
  <c r="I492" i="12"/>
  <c r="J500" i="12"/>
  <c r="M500" i="12" s="1"/>
  <c r="B500" i="12" s="1"/>
  <c r="C500" i="12" s="1"/>
  <c r="I507" i="12"/>
  <c r="H532" i="12"/>
  <c r="J539" i="12"/>
  <c r="M539" i="12" s="1"/>
  <c r="B539" i="12" s="1"/>
  <c r="C539" i="12" s="1"/>
  <c r="J564" i="12"/>
  <c r="M564" i="12" s="1"/>
  <c r="B564" i="12" s="1"/>
  <c r="C564" i="12" s="1"/>
  <c r="I571" i="12"/>
  <c r="G612" i="12"/>
  <c r="L612" i="12" s="1"/>
  <c r="G692" i="12"/>
  <c r="G1270" i="12"/>
  <c r="J1327" i="12"/>
  <c r="M1327" i="12" s="1"/>
  <c r="B1327" i="12" s="1"/>
  <c r="C1327" i="12" s="1"/>
  <c r="J1398" i="12"/>
  <c r="M1398" i="12" s="1"/>
  <c r="B1398" i="12" s="1"/>
  <c r="C1398" i="12" s="1"/>
  <c r="H1398" i="12"/>
  <c r="K1455" i="12"/>
  <c r="G1526" i="12"/>
  <c r="J1583" i="12"/>
  <c r="M1583" i="12" s="1"/>
  <c r="B1583" i="12" s="1"/>
  <c r="C1583" i="12" s="1"/>
  <c r="H15" i="12"/>
  <c r="J47" i="12"/>
  <c r="M47" i="12" s="1"/>
  <c r="B47" i="12" s="1"/>
  <c r="C47" i="12" s="1"/>
  <c r="J63" i="12"/>
  <c r="M63" i="12" s="1"/>
  <c r="B63" i="12" s="1"/>
  <c r="C63" i="12" s="1"/>
  <c r="H67" i="12"/>
  <c r="J171" i="12"/>
  <c r="M171" i="12" s="1"/>
  <c r="B171" i="12" s="1"/>
  <c r="C171" i="12" s="1"/>
  <c r="H211" i="12"/>
  <c r="H13" i="12"/>
  <c r="H21" i="12"/>
  <c r="H33" i="12"/>
  <c r="J53" i="12"/>
  <c r="M53" i="12" s="1"/>
  <c r="B53" i="12" s="1"/>
  <c r="C53" i="12" s="1"/>
  <c r="I69" i="12"/>
  <c r="I77" i="12"/>
  <c r="J101" i="12"/>
  <c r="M101" i="12" s="1"/>
  <c r="B101" i="12" s="1"/>
  <c r="C101" i="12" s="1"/>
  <c r="I109" i="12"/>
  <c r="J121" i="12"/>
  <c r="M121" i="12" s="1"/>
  <c r="B121" i="12" s="1"/>
  <c r="C121" i="12" s="1"/>
  <c r="I125" i="12"/>
  <c r="H133" i="12"/>
  <c r="H145" i="12"/>
  <c r="H153" i="12"/>
  <c r="I169" i="12"/>
  <c r="I177" i="12"/>
  <c r="H181" i="12"/>
  <c r="I189" i="12"/>
  <c r="J197" i="12"/>
  <c r="M197" i="12" s="1"/>
  <c r="B197" i="12" s="1"/>
  <c r="C197" i="12" s="1"/>
  <c r="H205" i="12"/>
  <c r="H213" i="12"/>
  <c r="H260" i="12"/>
  <c r="G292" i="12"/>
  <c r="K324" i="12"/>
  <c r="H364" i="12"/>
  <c r="G396" i="12"/>
  <c r="G435" i="12"/>
  <c r="G467" i="12"/>
  <c r="K556" i="12"/>
  <c r="K588" i="12"/>
  <c r="K596" i="12"/>
  <c r="K628" i="12"/>
  <c r="K636" i="12"/>
  <c r="K644" i="12"/>
  <c r="K652" i="12"/>
  <c r="K660" i="12"/>
  <c r="K676" i="12"/>
  <c r="K708" i="12"/>
  <c r="K716" i="12"/>
  <c r="K724" i="12"/>
  <c r="K732" i="12"/>
  <c r="K740" i="12"/>
  <c r="K748" i="12"/>
  <c r="K756" i="12"/>
  <c r="K764" i="12"/>
  <c r="K772" i="12"/>
  <c r="K780" i="12"/>
  <c r="K788" i="12"/>
  <c r="K796" i="12"/>
  <c r="K804" i="12"/>
  <c r="K812" i="12"/>
  <c r="K820" i="12"/>
  <c r="K1302" i="12"/>
  <c r="G1359" i="12"/>
  <c r="I1430" i="12"/>
  <c r="H1487" i="12"/>
  <c r="I1487" i="12"/>
  <c r="K1558" i="12"/>
  <c r="I1599" i="12"/>
  <c r="K1831" i="12"/>
  <c r="H231" i="12"/>
  <c r="H247" i="12"/>
  <c r="H263" i="12"/>
  <c r="H279" i="12"/>
  <c r="H295" i="12"/>
  <c r="H311" i="12"/>
  <c r="H327" i="12"/>
  <c r="H343" i="12"/>
  <c r="H359" i="12"/>
  <c r="J370" i="12"/>
  <c r="M370" i="12" s="1"/>
  <c r="B370" i="12" s="1"/>
  <c r="C370" i="12" s="1"/>
  <c r="J378" i="12"/>
  <c r="M378" i="12" s="1"/>
  <c r="B378" i="12" s="1"/>
  <c r="C378" i="12" s="1"/>
  <c r="J386" i="12"/>
  <c r="M386" i="12" s="1"/>
  <c r="B386" i="12" s="1"/>
  <c r="C386" i="12" s="1"/>
  <c r="J394" i="12"/>
  <c r="M394" i="12" s="1"/>
  <c r="B394" i="12" s="1"/>
  <c r="C394" i="12" s="1"/>
  <c r="J402" i="12"/>
  <c r="M402" i="12" s="1"/>
  <c r="B402" i="12" s="1"/>
  <c r="C402" i="12" s="1"/>
  <c r="J410" i="12"/>
  <c r="M410" i="12" s="1"/>
  <c r="B410" i="12" s="1"/>
  <c r="C410" i="12" s="1"/>
  <c r="J418" i="12"/>
  <c r="M418" i="12" s="1"/>
  <c r="B418" i="12" s="1"/>
  <c r="C418" i="12" s="1"/>
  <c r="J426" i="12"/>
  <c r="M426" i="12" s="1"/>
  <c r="B426" i="12" s="1"/>
  <c r="C426" i="12" s="1"/>
  <c r="J434" i="12"/>
  <c r="M434" i="12" s="1"/>
  <c r="B434" i="12" s="1"/>
  <c r="C434" i="12" s="1"/>
  <c r="J442" i="12"/>
  <c r="M442" i="12" s="1"/>
  <c r="B442" i="12" s="1"/>
  <c r="C442" i="12" s="1"/>
  <c r="J450" i="12"/>
  <c r="M450" i="12" s="1"/>
  <c r="B450" i="12" s="1"/>
  <c r="C450" i="12" s="1"/>
  <c r="J458" i="12"/>
  <c r="M458" i="12" s="1"/>
  <c r="B458" i="12" s="1"/>
  <c r="C458" i="12" s="1"/>
  <c r="J466" i="12"/>
  <c r="M466" i="12" s="1"/>
  <c r="B466" i="12" s="1"/>
  <c r="C466" i="12" s="1"/>
  <c r="J474" i="12"/>
  <c r="M474" i="12" s="1"/>
  <c r="B474" i="12" s="1"/>
  <c r="C474" i="12" s="1"/>
  <c r="J482" i="12"/>
  <c r="M482" i="12" s="1"/>
  <c r="B482" i="12" s="1"/>
  <c r="C482" i="12" s="1"/>
  <c r="J490" i="12"/>
  <c r="M490" i="12" s="1"/>
  <c r="B490" i="12" s="1"/>
  <c r="C490" i="12" s="1"/>
  <c r="J498" i="12"/>
  <c r="M498" i="12" s="1"/>
  <c r="B498" i="12" s="1"/>
  <c r="C498" i="12" s="1"/>
  <c r="J506" i="12"/>
  <c r="M506" i="12" s="1"/>
  <c r="B506" i="12" s="1"/>
  <c r="C506" i="12" s="1"/>
  <c r="J514" i="12"/>
  <c r="M514" i="12" s="1"/>
  <c r="B514" i="12" s="1"/>
  <c r="C514" i="12" s="1"/>
  <c r="J522" i="12"/>
  <c r="M522" i="12" s="1"/>
  <c r="B522" i="12" s="1"/>
  <c r="C522" i="12" s="1"/>
  <c r="J530" i="12"/>
  <c r="M530" i="12" s="1"/>
  <c r="B530" i="12" s="1"/>
  <c r="C530" i="12" s="1"/>
  <c r="J538" i="12"/>
  <c r="M538" i="12" s="1"/>
  <c r="B538" i="12" s="1"/>
  <c r="C538" i="12" s="1"/>
  <c r="J546" i="12"/>
  <c r="M546" i="12" s="1"/>
  <c r="B546" i="12" s="1"/>
  <c r="C546" i="12" s="1"/>
  <c r="J554" i="12"/>
  <c r="M554" i="12" s="1"/>
  <c r="B554" i="12" s="1"/>
  <c r="C554" i="12" s="1"/>
  <c r="J562" i="12"/>
  <c r="M562" i="12" s="1"/>
  <c r="B562" i="12" s="1"/>
  <c r="C562" i="12" s="1"/>
  <c r="J570" i="12"/>
  <c r="M570" i="12" s="1"/>
  <c r="B570" i="12" s="1"/>
  <c r="C570" i="12" s="1"/>
  <c r="J578" i="12"/>
  <c r="M578" i="12" s="1"/>
  <c r="B578" i="12" s="1"/>
  <c r="C578" i="12" s="1"/>
  <c r="J586" i="12"/>
  <c r="M586" i="12" s="1"/>
  <c r="B586" i="12" s="1"/>
  <c r="C586" i="12" s="1"/>
  <c r="J600" i="12"/>
  <c r="M600" i="12" s="1"/>
  <c r="B600" i="12" s="1"/>
  <c r="C600" i="12" s="1"/>
  <c r="J616" i="12"/>
  <c r="M616" i="12" s="1"/>
  <c r="B616" i="12" s="1"/>
  <c r="C616" i="12" s="1"/>
  <c r="J632" i="12"/>
  <c r="M632" i="12" s="1"/>
  <c r="B632" i="12" s="1"/>
  <c r="C632" i="12" s="1"/>
  <c r="J648" i="12"/>
  <c r="M648" i="12" s="1"/>
  <c r="B648" i="12" s="1"/>
  <c r="C648" i="12" s="1"/>
  <c r="J664" i="12"/>
  <c r="M664" i="12" s="1"/>
  <c r="B664" i="12" s="1"/>
  <c r="C664" i="12" s="1"/>
  <c r="J680" i="12"/>
  <c r="M680" i="12" s="1"/>
  <c r="B680" i="12" s="1"/>
  <c r="C680" i="12" s="1"/>
  <c r="J696" i="12"/>
  <c r="M696" i="12" s="1"/>
  <c r="B696" i="12" s="1"/>
  <c r="C696" i="12" s="1"/>
  <c r="J712" i="12"/>
  <c r="M712" i="12" s="1"/>
  <c r="B712" i="12" s="1"/>
  <c r="C712" i="12" s="1"/>
  <c r="J728" i="12"/>
  <c r="M728" i="12" s="1"/>
  <c r="B728" i="12" s="1"/>
  <c r="C728" i="12" s="1"/>
  <c r="J744" i="12"/>
  <c r="M744" i="12" s="1"/>
  <c r="B744" i="12" s="1"/>
  <c r="C744" i="12" s="1"/>
  <c r="J760" i="12"/>
  <c r="M760" i="12" s="1"/>
  <c r="B760" i="12" s="1"/>
  <c r="C760" i="12" s="1"/>
  <c r="J776" i="12"/>
  <c r="M776" i="12" s="1"/>
  <c r="B776" i="12" s="1"/>
  <c r="C776" i="12" s="1"/>
  <c r="J792" i="12"/>
  <c r="M792" i="12" s="1"/>
  <c r="B792" i="12" s="1"/>
  <c r="C792" i="12" s="1"/>
  <c r="J808" i="12"/>
  <c r="M808" i="12" s="1"/>
  <c r="B808" i="12" s="1"/>
  <c r="C808" i="12" s="1"/>
  <c r="J824" i="12"/>
  <c r="M824" i="12" s="1"/>
  <c r="B824" i="12" s="1"/>
  <c r="C824" i="12" s="1"/>
  <c r="H828" i="12"/>
  <c r="J830" i="12"/>
  <c r="M830" i="12" s="1"/>
  <c r="B830" i="12" s="1"/>
  <c r="C830" i="12" s="1"/>
  <c r="I832" i="12"/>
  <c r="H836" i="12"/>
  <c r="J838" i="12"/>
  <c r="M838" i="12" s="1"/>
  <c r="B838" i="12" s="1"/>
  <c r="C838" i="12" s="1"/>
  <c r="I840" i="12"/>
  <c r="H844" i="12"/>
  <c r="J846" i="12"/>
  <c r="M846" i="12" s="1"/>
  <c r="B846" i="12" s="1"/>
  <c r="C846" i="12" s="1"/>
  <c r="I848" i="12"/>
  <c r="H852" i="12"/>
  <c r="J854" i="12"/>
  <c r="M854" i="12" s="1"/>
  <c r="B854" i="12" s="1"/>
  <c r="C854" i="12" s="1"/>
  <c r="I856" i="12"/>
  <c r="H860" i="12"/>
  <c r="J862" i="12"/>
  <c r="M862" i="12" s="1"/>
  <c r="B862" i="12" s="1"/>
  <c r="C862" i="12" s="1"/>
  <c r="I864" i="12"/>
  <c r="H868" i="12"/>
  <c r="J870" i="12"/>
  <c r="M870" i="12" s="1"/>
  <c r="B870" i="12" s="1"/>
  <c r="C870" i="12" s="1"/>
  <c r="I872" i="12"/>
  <c r="H876" i="12"/>
  <c r="J878" i="12"/>
  <c r="M878" i="12" s="1"/>
  <c r="B878" i="12" s="1"/>
  <c r="C878" i="12" s="1"/>
  <c r="I880" i="12"/>
  <c r="H884" i="12"/>
  <c r="J886" i="12"/>
  <c r="M886" i="12" s="1"/>
  <c r="B886" i="12" s="1"/>
  <c r="C886" i="12" s="1"/>
  <c r="I888" i="12"/>
  <c r="H892" i="12"/>
  <c r="J894" i="12"/>
  <c r="M894" i="12" s="1"/>
  <c r="B894" i="12" s="1"/>
  <c r="C894" i="12" s="1"/>
  <c r="I896" i="12"/>
  <c r="H900" i="12"/>
  <c r="J902" i="12"/>
  <c r="M902" i="12" s="1"/>
  <c r="B902" i="12" s="1"/>
  <c r="C902" i="12" s="1"/>
  <c r="I904" i="12"/>
  <c r="H908" i="12"/>
  <c r="J910" i="12"/>
  <c r="M910" i="12" s="1"/>
  <c r="B910" i="12" s="1"/>
  <c r="C910" i="12" s="1"/>
  <c r="I912" i="12"/>
  <c r="H916" i="12"/>
  <c r="J918" i="12"/>
  <c r="M918" i="12" s="1"/>
  <c r="B918" i="12" s="1"/>
  <c r="C918" i="12" s="1"/>
  <c r="I920" i="12"/>
  <c r="H924" i="12"/>
  <c r="J926" i="12"/>
  <c r="M926" i="12" s="1"/>
  <c r="B926" i="12" s="1"/>
  <c r="C926" i="12" s="1"/>
  <c r="I928" i="12"/>
  <c r="H932" i="12"/>
  <c r="J934" i="12"/>
  <c r="M934" i="12" s="1"/>
  <c r="B934" i="12" s="1"/>
  <c r="C934" i="12" s="1"/>
  <c r="I936" i="12"/>
  <c r="H940" i="12"/>
  <c r="J942" i="12"/>
  <c r="M942" i="12" s="1"/>
  <c r="B942" i="12" s="1"/>
  <c r="C942" i="12" s="1"/>
  <c r="I944" i="12"/>
  <c r="H948" i="12"/>
  <c r="J950" i="12"/>
  <c r="M950" i="12" s="1"/>
  <c r="B950" i="12" s="1"/>
  <c r="C950" i="12" s="1"/>
  <c r="I952" i="12"/>
  <c r="H956" i="12"/>
  <c r="J958" i="12"/>
  <c r="M958" i="12" s="1"/>
  <c r="B958" i="12" s="1"/>
  <c r="C958" i="12" s="1"/>
  <c r="I960" i="12"/>
  <c r="H964" i="12"/>
  <c r="J966" i="12"/>
  <c r="M966" i="12" s="1"/>
  <c r="B966" i="12" s="1"/>
  <c r="C966" i="12" s="1"/>
  <c r="I968" i="12"/>
  <c r="H972" i="12"/>
  <c r="J974" i="12"/>
  <c r="M974" i="12" s="1"/>
  <c r="B974" i="12" s="1"/>
  <c r="C974" i="12" s="1"/>
  <c r="I976" i="12"/>
  <c r="H980" i="12"/>
  <c r="J982" i="12"/>
  <c r="M982" i="12" s="1"/>
  <c r="B982" i="12" s="1"/>
  <c r="C982" i="12" s="1"/>
  <c r="I984" i="12"/>
  <c r="H988" i="12"/>
  <c r="J990" i="12"/>
  <c r="M990" i="12" s="1"/>
  <c r="B990" i="12" s="1"/>
  <c r="C990" i="12" s="1"/>
  <c r="I992" i="12"/>
  <c r="H996" i="12"/>
  <c r="J998" i="12"/>
  <c r="M998" i="12" s="1"/>
  <c r="B998" i="12" s="1"/>
  <c r="C998" i="12" s="1"/>
  <c r="I1000" i="12"/>
  <c r="H1004" i="12"/>
  <c r="J1006" i="12"/>
  <c r="M1006" i="12" s="1"/>
  <c r="B1006" i="12" s="1"/>
  <c r="C1006" i="12" s="1"/>
  <c r="I1008" i="12"/>
  <c r="H1012" i="12"/>
  <c r="J1014" i="12"/>
  <c r="M1014" i="12" s="1"/>
  <c r="B1014" i="12" s="1"/>
  <c r="C1014" i="12" s="1"/>
  <c r="I1016" i="12"/>
  <c r="H1020" i="12"/>
  <c r="J1022" i="12"/>
  <c r="M1022" i="12" s="1"/>
  <c r="B1022" i="12" s="1"/>
  <c r="C1022" i="12" s="1"/>
  <c r="I1024" i="12"/>
  <c r="H1028" i="12"/>
  <c r="J1030" i="12"/>
  <c r="M1030" i="12" s="1"/>
  <c r="B1030" i="12" s="1"/>
  <c r="C1030" i="12" s="1"/>
  <c r="I1032" i="12"/>
  <c r="H1036" i="12"/>
  <c r="J1038" i="12"/>
  <c r="M1038" i="12" s="1"/>
  <c r="B1038" i="12" s="1"/>
  <c r="C1038" i="12" s="1"/>
  <c r="I1040" i="12"/>
  <c r="H1044" i="12"/>
  <c r="J1046" i="12"/>
  <c r="M1046" i="12" s="1"/>
  <c r="B1046" i="12" s="1"/>
  <c r="C1046" i="12" s="1"/>
  <c r="I1048" i="12"/>
  <c r="H1052" i="12"/>
  <c r="J1054" i="12"/>
  <c r="M1054" i="12" s="1"/>
  <c r="B1054" i="12" s="1"/>
  <c r="C1054" i="12" s="1"/>
  <c r="I1056" i="12"/>
  <c r="H1060" i="12"/>
  <c r="J1062" i="12"/>
  <c r="M1062" i="12" s="1"/>
  <c r="B1062" i="12" s="1"/>
  <c r="C1062" i="12" s="1"/>
  <c r="I1064" i="12"/>
  <c r="H1068" i="12"/>
  <c r="J1070" i="12"/>
  <c r="M1070" i="12" s="1"/>
  <c r="B1070" i="12" s="1"/>
  <c r="C1070" i="12" s="1"/>
  <c r="I1072" i="12"/>
  <c r="H1076" i="12"/>
  <c r="J1078" i="12"/>
  <c r="M1078" i="12" s="1"/>
  <c r="B1078" i="12" s="1"/>
  <c r="C1078" i="12" s="1"/>
  <c r="I1080" i="12"/>
  <c r="H1084" i="12"/>
  <c r="J1086" i="12"/>
  <c r="M1086" i="12" s="1"/>
  <c r="B1086" i="12" s="1"/>
  <c r="C1086" i="12" s="1"/>
  <c r="I1088" i="12"/>
  <c r="H1092" i="12"/>
  <c r="J1094" i="12"/>
  <c r="M1094" i="12" s="1"/>
  <c r="B1094" i="12" s="1"/>
  <c r="C1094" i="12" s="1"/>
  <c r="I1096" i="12"/>
  <c r="H1100" i="12"/>
  <c r="J1102" i="12"/>
  <c r="M1102" i="12" s="1"/>
  <c r="B1102" i="12" s="1"/>
  <c r="C1102" i="12" s="1"/>
  <c r="I1104" i="12"/>
  <c r="H1108" i="12"/>
  <c r="J1110" i="12"/>
  <c r="M1110" i="12" s="1"/>
  <c r="B1110" i="12" s="1"/>
  <c r="C1110" i="12" s="1"/>
  <c r="I1112" i="12"/>
  <c r="H1116" i="12"/>
  <c r="J1118" i="12"/>
  <c r="M1118" i="12" s="1"/>
  <c r="B1118" i="12" s="1"/>
  <c r="C1118" i="12" s="1"/>
  <c r="I1120" i="12"/>
  <c r="H1124" i="12"/>
  <c r="J1126" i="12"/>
  <c r="M1126" i="12" s="1"/>
  <c r="B1126" i="12" s="1"/>
  <c r="C1126" i="12" s="1"/>
  <c r="I1128" i="12"/>
  <c r="H1132" i="12"/>
  <c r="J1134" i="12"/>
  <c r="M1134" i="12" s="1"/>
  <c r="B1134" i="12" s="1"/>
  <c r="C1134" i="12" s="1"/>
  <c r="I1136" i="12"/>
  <c r="H1140" i="12"/>
  <c r="J1142" i="12"/>
  <c r="M1142" i="12" s="1"/>
  <c r="B1142" i="12" s="1"/>
  <c r="C1142" i="12" s="1"/>
  <c r="I1144" i="12"/>
  <c r="H1148" i="12"/>
  <c r="J1150" i="12"/>
  <c r="M1150" i="12" s="1"/>
  <c r="B1150" i="12" s="1"/>
  <c r="C1150" i="12" s="1"/>
  <c r="I1152" i="12"/>
  <c r="H1156" i="12"/>
  <c r="J1158" i="12"/>
  <c r="M1158" i="12" s="1"/>
  <c r="B1158" i="12" s="1"/>
  <c r="C1158" i="12" s="1"/>
  <c r="I1160" i="12"/>
  <c r="H1164" i="12"/>
  <c r="J1166" i="12"/>
  <c r="M1166" i="12" s="1"/>
  <c r="B1166" i="12" s="1"/>
  <c r="C1166" i="12" s="1"/>
  <c r="I1168" i="12"/>
  <c r="H1172" i="12"/>
  <c r="J1174" i="12"/>
  <c r="M1174" i="12" s="1"/>
  <c r="B1174" i="12" s="1"/>
  <c r="C1174" i="12" s="1"/>
  <c r="I1176" i="12"/>
  <c r="H1180" i="12"/>
  <c r="J1182" i="12"/>
  <c r="M1182" i="12" s="1"/>
  <c r="B1182" i="12" s="1"/>
  <c r="C1182" i="12" s="1"/>
  <c r="I1184" i="12"/>
  <c r="H1188" i="12"/>
  <c r="J1190" i="12"/>
  <c r="M1190" i="12" s="1"/>
  <c r="B1190" i="12" s="1"/>
  <c r="C1190" i="12" s="1"/>
  <c r="I1192" i="12"/>
  <c r="H1196" i="12"/>
  <c r="J1198" i="12"/>
  <c r="M1198" i="12" s="1"/>
  <c r="B1198" i="12" s="1"/>
  <c r="C1198" i="12" s="1"/>
  <c r="I1200" i="12"/>
  <c r="H1204" i="12"/>
  <c r="J1206" i="12"/>
  <c r="M1206" i="12" s="1"/>
  <c r="B1206" i="12" s="1"/>
  <c r="C1206" i="12" s="1"/>
  <c r="I1208" i="12"/>
  <c r="H1212" i="12"/>
  <c r="J1214" i="12"/>
  <c r="M1214" i="12" s="1"/>
  <c r="B1214" i="12" s="1"/>
  <c r="C1214" i="12" s="1"/>
  <c r="I1216" i="12"/>
  <c r="H1220" i="12"/>
  <c r="J1222" i="12"/>
  <c r="M1222" i="12" s="1"/>
  <c r="B1222" i="12" s="1"/>
  <c r="C1222" i="12" s="1"/>
  <c r="I1224" i="12"/>
  <c r="H1228" i="12"/>
  <c r="J1230" i="12"/>
  <c r="M1230" i="12" s="1"/>
  <c r="B1230" i="12" s="1"/>
  <c r="C1230" i="12" s="1"/>
  <c r="I1232" i="12"/>
  <c r="H1236" i="12"/>
  <c r="J1238" i="12"/>
  <c r="M1238" i="12" s="1"/>
  <c r="B1238" i="12" s="1"/>
  <c r="C1238" i="12" s="1"/>
  <c r="G1247" i="12"/>
  <c r="G1254" i="12"/>
  <c r="G1279" i="12"/>
  <c r="G1286" i="12"/>
  <c r="G1311" i="12"/>
  <c r="G1318" i="12"/>
  <c r="J1343" i="12"/>
  <c r="M1343" i="12" s="1"/>
  <c r="B1343" i="12" s="1"/>
  <c r="C1343" i="12" s="1"/>
  <c r="I1350" i="12"/>
  <c r="J1375" i="12"/>
  <c r="M1375" i="12" s="1"/>
  <c r="B1375" i="12" s="1"/>
  <c r="C1375" i="12" s="1"/>
  <c r="I1382" i="12"/>
  <c r="J1407" i="12"/>
  <c r="M1407" i="12" s="1"/>
  <c r="B1407" i="12" s="1"/>
  <c r="C1407" i="12" s="1"/>
  <c r="I1414" i="12"/>
  <c r="J1439" i="12"/>
  <c r="M1439" i="12" s="1"/>
  <c r="B1439" i="12" s="1"/>
  <c r="C1439" i="12" s="1"/>
  <c r="I1446" i="12"/>
  <c r="H1471" i="12"/>
  <c r="J1478" i="12"/>
  <c r="M1478" i="12" s="1"/>
  <c r="B1478" i="12" s="1"/>
  <c r="C1478" i="12" s="1"/>
  <c r="H1503" i="12"/>
  <c r="J1510" i="12"/>
  <c r="M1510" i="12" s="1"/>
  <c r="B1510" i="12" s="1"/>
  <c r="C1510" i="12" s="1"/>
  <c r="H1535" i="12"/>
  <c r="J1542" i="12"/>
  <c r="M1542" i="12" s="1"/>
  <c r="B1542" i="12" s="1"/>
  <c r="C1542" i="12" s="1"/>
  <c r="H1567" i="12"/>
  <c r="J1574" i="12"/>
  <c r="M1574" i="12" s="1"/>
  <c r="B1574" i="12" s="1"/>
  <c r="C1574" i="12" s="1"/>
  <c r="K1615" i="12"/>
  <c r="K1647" i="12"/>
  <c r="K1679" i="12"/>
  <c r="K1711" i="12"/>
  <c r="K1743" i="12"/>
  <c r="K1775" i="12"/>
  <c r="I1807" i="12"/>
  <c r="J1839" i="12"/>
  <c r="M1839" i="12" s="1"/>
  <c r="B1839" i="12" s="1"/>
  <c r="C1839" i="12" s="1"/>
  <c r="H377" i="12"/>
  <c r="H409" i="12"/>
  <c r="H441" i="12"/>
  <c r="H473" i="12"/>
  <c r="H505" i="12"/>
  <c r="H537" i="12"/>
  <c r="H569" i="12"/>
  <c r="J594" i="12"/>
  <c r="M594" i="12" s="1"/>
  <c r="B594" i="12" s="1"/>
  <c r="C594" i="12" s="1"/>
  <c r="J610" i="12"/>
  <c r="M610" i="12" s="1"/>
  <c r="B610" i="12" s="1"/>
  <c r="C610" i="12" s="1"/>
  <c r="J626" i="12"/>
  <c r="M626" i="12" s="1"/>
  <c r="B626" i="12" s="1"/>
  <c r="C626" i="12" s="1"/>
  <c r="J642" i="12"/>
  <c r="M642" i="12" s="1"/>
  <c r="B642" i="12" s="1"/>
  <c r="C642" i="12" s="1"/>
  <c r="J658" i="12"/>
  <c r="M658" i="12" s="1"/>
  <c r="B658" i="12" s="1"/>
  <c r="C658" i="12" s="1"/>
  <c r="J674" i="12"/>
  <c r="M674" i="12" s="1"/>
  <c r="B674" i="12" s="1"/>
  <c r="C674" i="12" s="1"/>
  <c r="J690" i="12"/>
  <c r="M690" i="12" s="1"/>
  <c r="B690" i="12" s="1"/>
  <c r="C690" i="12" s="1"/>
  <c r="J706" i="12"/>
  <c r="M706" i="12" s="1"/>
  <c r="B706" i="12" s="1"/>
  <c r="C706" i="12" s="1"/>
  <c r="J722" i="12"/>
  <c r="M722" i="12" s="1"/>
  <c r="B722" i="12" s="1"/>
  <c r="C722" i="12" s="1"/>
  <c r="J738" i="12"/>
  <c r="M738" i="12" s="1"/>
  <c r="B738" i="12" s="1"/>
  <c r="C738" i="12" s="1"/>
  <c r="J754" i="12"/>
  <c r="M754" i="12" s="1"/>
  <c r="B754" i="12" s="1"/>
  <c r="C754" i="12" s="1"/>
  <c r="J770" i="12"/>
  <c r="M770" i="12" s="1"/>
  <c r="B770" i="12" s="1"/>
  <c r="C770" i="12" s="1"/>
  <c r="J786" i="12"/>
  <c r="M786" i="12" s="1"/>
  <c r="B786" i="12" s="1"/>
  <c r="C786" i="12" s="1"/>
  <c r="J802" i="12"/>
  <c r="M802" i="12" s="1"/>
  <c r="B802" i="12" s="1"/>
  <c r="C802" i="12" s="1"/>
  <c r="J818" i="12"/>
  <c r="M818" i="12" s="1"/>
  <c r="B818" i="12" s="1"/>
  <c r="C818" i="12" s="1"/>
  <c r="K1255" i="12"/>
  <c r="K1262" i="12"/>
  <c r="K1287" i="12"/>
  <c r="K1294" i="12"/>
  <c r="K1319" i="12"/>
  <c r="K1326" i="12"/>
  <c r="K1351" i="12"/>
  <c r="K1358" i="12"/>
  <c r="K1383" i="12"/>
  <c r="K1390" i="12"/>
  <c r="K1415" i="12"/>
  <c r="K1422" i="12"/>
  <c r="K1447" i="12"/>
  <c r="K1454" i="12"/>
  <c r="K1479" i="12"/>
  <c r="K1486" i="12"/>
  <c r="K1511" i="12"/>
  <c r="K1518" i="12"/>
  <c r="K1543" i="12"/>
  <c r="K1550" i="12"/>
  <c r="K1575" i="12"/>
  <c r="K1582" i="12"/>
  <c r="K1607" i="12"/>
  <c r="K1639" i="12"/>
  <c r="I1671" i="12"/>
  <c r="I1703" i="12"/>
  <c r="J1735" i="12"/>
  <c r="M1735" i="12" s="1"/>
  <c r="B1735" i="12" s="1"/>
  <c r="C1735" i="12" s="1"/>
  <c r="J1767" i="12"/>
  <c r="M1767" i="12" s="1"/>
  <c r="B1767" i="12" s="1"/>
  <c r="C1767" i="12" s="1"/>
  <c r="K1799" i="12"/>
  <c r="I223" i="12"/>
  <c r="J232" i="12"/>
  <c r="M232" i="12" s="1"/>
  <c r="B232" i="12" s="1"/>
  <c r="C232" i="12" s="1"/>
  <c r="H245" i="12"/>
  <c r="L245" i="12" s="1"/>
  <c r="I255" i="12"/>
  <c r="J264" i="12"/>
  <c r="M264" i="12" s="1"/>
  <c r="B264" i="12" s="1"/>
  <c r="C264" i="12" s="1"/>
  <c r="H277" i="12"/>
  <c r="L277" i="12" s="1"/>
  <c r="I287" i="12"/>
  <c r="J296" i="12"/>
  <c r="M296" i="12" s="1"/>
  <c r="B296" i="12" s="1"/>
  <c r="C296" i="12" s="1"/>
  <c r="H309" i="12"/>
  <c r="L309" i="12" s="1"/>
  <c r="I319" i="12"/>
  <c r="J328" i="12"/>
  <c r="M328" i="12" s="1"/>
  <c r="B328" i="12" s="1"/>
  <c r="C328" i="12" s="1"/>
  <c r="H341" i="12"/>
  <c r="L341" i="12" s="1"/>
  <c r="I351" i="12"/>
  <c r="J360" i="12"/>
  <c r="M360" i="12" s="1"/>
  <c r="B360" i="12" s="1"/>
  <c r="C360" i="12" s="1"/>
  <c r="K369" i="12"/>
  <c r="J376" i="12"/>
  <c r="M376" i="12" s="1"/>
  <c r="B376" i="12" s="1"/>
  <c r="C376" i="12" s="1"/>
  <c r="I383" i="12"/>
  <c r="H389" i="12"/>
  <c r="L389" i="12" s="1"/>
  <c r="K394" i="12"/>
  <c r="K401" i="12"/>
  <c r="J408" i="12"/>
  <c r="M408" i="12" s="1"/>
  <c r="B408" i="12" s="1"/>
  <c r="C408" i="12" s="1"/>
  <c r="I415" i="12"/>
  <c r="H421" i="12"/>
  <c r="L421" i="12" s="1"/>
  <c r="K426" i="12"/>
  <c r="K433" i="12"/>
  <c r="J440" i="12"/>
  <c r="M440" i="12" s="1"/>
  <c r="B440" i="12" s="1"/>
  <c r="C440" i="12" s="1"/>
  <c r="I447" i="12"/>
  <c r="H453" i="12"/>
  <c r="L453" i="12" s="1"/>
  <c r="K458" i="12"/>
  <c r="K465" i="12"/>
  <c r="J472" i="12"/>
  <c r="M472" i="12" s="1"/>
  <c r="B472" i="12" s="1"/>
  <c r="C472" i="12" s="1"/>
  <c r="I479" i="12"/>
  <c r="H485" i="12"/>
  <c r="K490" i="12"/>
  <c r="K497" i="12"/>
  <c r="J504" i="12"/>
  <c r="M504" i="12" s="1"/>
  <c r="B504" i="12" s="1"/>
  <c r="C504" i="12" s="1"/>
  <c r="I511" i="12"/>
  <c r="H517" i="12"/>
  <c r="L517" i="12" s="1"/>
  <c r="K522" i="12"/>
  <c r="K529" i="12"/>
  <c r="J536" i="12"/>
  <c r="M536" i="12" s="1"/>
  <c r="B536" i="12" s="1"/>
  <c r="C536" i="12" s="1"/>
  <c r="I543" i="12"/>
  <c r="H549" i="12"/>
  <c r="L549" i="12" s="1"/>
  <c r="K554" i="12"/>
  <c r="K561" i="12"/>
  <c r="J568" i="12"/>
  <c r="M568" i="12" s="1"/>
  <c r="B568" i="12" s="1"/>
  <c r="C568" i="12" s="1"/>
  <c r="I575" i="12"/>
  <c r="H581" i="12"/>
  <c r="L581" i="12" s="1"/>
  <c r="K586" i="12"/>
  <c r="J590" i="12"/>
  <c r="M590" i="12" s="1"/>
  <c r="B590" i="12" s="1"/>
  <c r="C590" i="12" s="1"/>
  <c r="J598" i="12"/>
  <c r="M598" i="12" s="1"/>
  <c r="B598" i="12" s="1"/>
  <c r="C598" i="12" s="1"/>
  <c r="K610" i="12"/>
  <c r="K618" i="12"/>
  <c r="J622" i="12"/>
  <c r="M622" i="12" s="1"/>
  <c r="B622" i="12" s="1"/>
  <c r="C622" i="12" s="1"/>
  <c r="J630" i="12"/>
  <c r="M630" i="12" s="1"/>
  <c r="B630" i="12" s="1"/>
  <c r="C630" i="12" s="1"/>
  <c r="K642" i="12"/>
  <c r="K650" i="12"/>
  <c r="J654" i="12"/>
  <c r="M654" i="12" s="1"/>
  <c r="B654" i="12" s="1"/>
  <c r="C654" i="12" s="1"/>
  <c r="J662" i="12"/>
  <c r="M662" i="12" s="1"/>
  <c r="B662" i="12" s="1"/>
  <c r="C662" i="12" s="1"/>
  <c r="K674" i="12"/>
  <c r="K682" i="12"/>
  <c r="J686" i="12"/>
  <c r="M686" i="12" s="1"/>
  <c r="B686" i="12" s="1"/>
  <c r="C686" i="12" s="1"/>
  <c r="J694" i="12"/>
  <c r="M694" i="12" s="1"/>
  <c r="B694" i="12" s="1"/>
  <c r="C694" i="12" s="1"/>
  <c r="K706" i="12"/>
  <c r="K714" i="12"/>
  <c r="J718" i="12"/>
  <c r="M718" i="12" s="1"/>
  <c r="B718" i="12" s="1"/>
  <c r="C718" i="12" s="1"/>
  <c r="J726" i="12"/>
  <c r="M726" i="12" s="1"/>
  <c r="B726" i="12" s="1"/>
  <c r="C726" i="12" s="1"/>
  <c r="K738" i="12"/>
  <c r="K746" i="12"/>
  <c r="J750" i="12"/>
  <c r="M750" i="12" s="1"/>
  <c r="B750" i="12" s="1"/>
  <c r="C750" i="12" s="1"/>
  <c r="J758" i="12"/>
  <c r="M758" i="12" s="1"/>
  <c r="B758" i="12" s="1"/>
  <c r="C758" i="12" s="1"/>
  <c r="K770" i="12"/>
  <c r="K778" i="12"/>
  <c r="J782" i="12"/>
  <c r="M782" i="12" s="1"/>
  <c r="B782" i="12" s="1"/>
  <c r="C782" i="12" s="1"/>
  <c r="J790" i="12"/>
  <c r="M790" i="12" s="1"/>
  <c r="B790" i="12" s="1"/>
  <c r="C790" i="12" s="1"/>
  <c r="K802" i="12"/>
  <c r="K810" i="12"/>
  <c r="J814" i="12"/>
  <c r="M814" i="12" s="1"/>
  <c r="B814" i="12" s="1"/>
  <c r="C814" i="12" s="1"/>
  <c r="J822" i="12"/>
  <c r="M822" i="12" s="1"/>
  <c r="B822" i="12" s="1"/>
  <c r="C822" i="12" s="1"/>
  <c r="K1239" i="12"/>
  <c r="G1246" i="12"/>
  <c r="G1271" i="12"/>
  <c r="G1278" i="12"/>
  <c r="G1303" i="12"/>
  <c r="G1310" i="12"/>
  <c r="J1335" i="12"/>
  <c r="M1335" i="12" s="1"/>
  <c r="B1335" i="12" s="1"/>
  <c r="C1335" i="12" s="1"/>
  <c r="I1342" i="12"/>
  <c r="J1367" i="12"/>
  <c r="M1367" i="12" s="1"/>
  <c r="B1367" i="12" s="1"/>
  <c r="C1367" i="12" s="1"/>
  <c r="I1374" i="12"/>
  <c r="J1399" i="12"/>
  <c r="M1399" i="12" s="1"/>
  <c r="B1399" i="12" s="1"/>
  <c r="C1399" i="12" s="1"/>
  <c r="I1406" i="12"/>
  <c r="J1431" i="12"/>
  <c r="M1431" i="12" s="1"/>
  <c r="B1431" i="12" s="1"/>
  <c r="C1431" i="12" s="1"/>
  <c r="I1438" i="12"/>
  <c r="H1463" i="12"/>
  <c r="J1470" i="12"/>
  <c r="M1470" i="12" s="1"/>
  <c r="B1470" i="12" s="1"/>
  <c r="C1470" i="12" s="1"/>
  <c r="H1495" i="12"/>
  <c r="J1502" i="12"/>
  <c r="M1502" i="12" s="1"/>
  <c r="B1502" i="12" s="1"/>
  <c r="C1502" i="12" s="1"/>
  <c r="H1527" i="12"/>
  <c r="J1534" i="12"/>
  <c r="M1534" i="12" s="1"/>
  <c r="B1534" i="12" s="1"/>
  <c r="C1534" i="12" s="1"/>
  <c r="H1559" i="12"/>
  <c r="J1566" i="12"/>
  <c r="M1566" i="12" s="1"/>
  <c r="B1566" i="12" s="1"/>
  <c r="C1566" i="12" s="1"/>
  <c r="K1591" i="12"/>
  <c r="K1623" i="12"/>
  <c r="K1655" i="12"/>
  <c r="K1687" i="12"/>
  <c r="I1719" i="12"/>
  <c r="I1751" i="12"/>
  <c r="I1783" i="12"/>
  <c r="I1815" i="12"/>
  <c r="J1847" i="12"/>
  <c r="M1847" i="12" s="1"/>
  <c r="B1847" i="12" s="1"/>
  <c r="C1847" i="12" s="1"/>
  <c r="H1855" i="12"/>
  <c r="H1258" i="12"/>
  <c r="H1282" i="12"/>
  <c r="H1338" i="12"/>
  <c r="H1362" i="12"/>
  <c r="H1386" i="12"/>
  <c r="H1410" i="12"/>
  <c r="H1466" i="12"/>
  <c r="H1490" i="12"/>
  <c r="H1514" i="12"/>
  <c r="H1538" i="12"/>
  <c r="H1595" i="12"/>
  <c r="H1611" i="12"/>
  <c r="H1627" i="12"/>
  <c r="H1643" i="12"/>
  <c r="H1659" i="12"/>
  <c r="H1675" i="12"/>
  <c r="H1691" i="12"/>
  <c r="H1707" i="12"/>
  <c r="H1723" i="12"/>
  <c r="H1739" i="12"/>
  <c r="H1755" i="12"/>
  <c r="H1771" i="12"/>
  <c r="H1787" i="12"/>
  <c r="H1803" i="12"/>
  <c r="H1819" i="12"/>
  <c r="H1835" i="12"/>
  <c r="H1851" i="12"/>
  <c r="H1863" i="12"/>
  <c r="K1865" i="12"/>
  <c r="H1867" i="12"/>
  <c r="I1867" i="12"/>
  <c r="J1869" i="12"/>
  <c r="M1869" i="12" s="1"/>
  <c r="B1869" i="12" s="1"/>
  <c r="C1869" i="12" s="1"/>
  <c r="G1871" i="12"/>
  <c r="K1873" i="12"/>
  <c r="H1875" i="12"/>
  <c r="I1875" i="12"/>
  <c r="J1877" i="12"/>
  <c r="M1877" i="12" s="1"/>
  <c r="B1877" i="12" s="1"/>
  <c r="C1877" i="12" s="1"/>
  <c r="G1879" i="12"/>
  <c r="K1881" i="12"/>
  <c r="H1883" i="12"/>
  <c r="I1883" i="12"/>
  <c r="J1885" i="12"/>
  <c r="M1885" i="12" s="1"/>
  <c r="B1885" i="12" s="1"/>
  <c r="C1885" i="12" s="1"/>
  <c r="G1887" i="12"/>
  <c r="K1889" i="12"/>
  <c r="H1891" i="12"/>
  <c r="I1891" i="12"/>
  <c r="J1893" i="12"/>
  <c r="M1893" i="12" s="1"/>
  <c r="B1893" i="12" s="1"/>
  <c r="C1893" i="12" s="1"/>
  <c r="G1895" i="12"/>
  <c r="K1897" i="12"/>
  <c r="H1899" i="12"/>
  <c r="I1899" i="12"/>
  <c r="J1901" i="12"/>
  <c r="M1901" i="12" s="1"/>
  <c r="B1901" i="12" s="1"/>
  <c r="C1901" i="12" s="1"/>
  <c r="G1903" i="12"/>
  <c r="K1905" i="12"/>
  <c r="H1907" i="12"/>
  <c r="I1907" i="12"/>
  <c r="J1909" i="12"/>
  <c r="M1909" i="12" s="1"/>
  <c r="B1909" i="12" s="1"/>
  <c r="C1909" i="12" s="1"/>
  <c r="G1911" i="12"/>
  <c r="K1913" i="12"/>
  <c r="H1915" i="12"/>
  <c r="I1915" i="12"/>
  <c r="J1917" i="12"/>
  <c r="M1917" i="12" s="1"/>
  <c r="B1917" i="12" s="1"/>
  <c r="C1917" i="12" s="1"/>
  <c r="G1919" i="12"/>
  <c r="K1921" i="12"/>
  <c r="H1923" i="12"/>
  <c r="I1923" i="12"/>
  <c r="J1925" i="12"/>
  <c r="M1925" i="12" s="1"/>
  <c r="B1925" i="12" s="1"/>
  <c r="C1925" i="12" s="1"/>
  <c r="G1927" i="12"/>
  <c r="K1929" i="12"/>
  <c r="H1931" i="12"/>
  <c r="I1931" i="12"/>
  <c r="J1933" i="12"/>
  <c r="M1933" i="12" s="1"/>
  <c r="B1933" i="12" s="1"/>
  <c r="C1933" i="12" s="1"/>
  <c r="G1935" i="12"/>
  <c r="K1937" i="12"/>
  <c r="H1939" i="12"/>
  <c r="I1939" i="12"/>
  <c r="J1941" i="12"/>
  <c r="M1941" i="12" s="1"/>
  <c r="B1941" i="12" s="1"/>
  <c r="C1941" i="12" s="1"/>
  <c r="G1943" i="12"/>
  <c r="K1945" i="12"/>
  <c r="H1947" i="12"/>
  <c r="I1947" i="12"/>
  <c r="J1949" i="12"/>
  <c r="M1949" i="12" s="1"/>
  <c r="B1949" i="12" s="1"/>
  <c r="C1949" i="12" s="1"/>
  <c r="G1951" i="12"/>
  <c r="K1953" i="12"/>
  <c r="H1955" i="12"/>
  <c r="I1955" i="12"/>
  <c r="J1957" i="12"/>
  <c r="M1957" i="12" s="1"/>
  <c r="B1957" i="12" s="1"/>
  <c r="C1957" i="12" s="1"/>
  <c r="G1959" i="12"/>
  <c r="K1961" i="12"/>
  <c r="H1963" i="12"/>
  <c r="I1963" i="12"/>
  <c r="J1965" i="12"/>
  <c r="M1965" i="12" s="1"/>
  <c r="B1965" i="12" s="1"/>
  <c r="C1965" i="12" s="1"/>
  <c r="G1967" i="12"/>
  <c r="K1969" i="12"/>
  <c r="H1971" i="12"/>
  <c r="I1971" i="12"/>
  <c r="J1973" i="12"/>
  <c r="M1973" i="12" s="1"/>
  <c r="B1973" i="12" s="1"/>
  <c r="C1973" i="12" s="1"/>
  <c r="G1975" i="12"/>
  <c r="K1977" i="12"/>
  <c r="H1979" i="12"/>
  <c r="I1979" i="12"/>
  <c r="J1981" i="12"/>
  <c r="M1981" i="12" s="1"/>
  <c r="B1981" i="12" s="1"/>
  <c r="C1981" i="12" s="1"/>
  <c r="G1983" i="12"/>
  <c r="K1985" i="12"/>
  <c r="H1987" i="12"/>
  <c r="I1987" i="12"/>
  <c r="J1989" i="12"/>
  <c r="M1989" i="12" s="1"/>
  <c r="B1989" i="12" s="1"/>
  <c r="C1989" i="12" s="1"/>
  <c r="G1991" i="12"/>
  <c r="K1993" i="12"/>
  <c r="H1995" i="12"/>
  <c r="I1995" i="12"/>
  <c r="J1997" i="12"/>
  <c r="M1997" i="12" s="1"/>
  <c r="B1997" i="12" s="1"/>
  <c r="C1997" i="12" s="1"/>
  <c r="G1999" i="12"/>
  <c r="K2001" i="12"/>
  <c r="H2003" i="12"/>
  <c r="I2003" i="12"/>
  <c r="J2005" i="12"/>
  <c r="M2005" i="12" s="1"/>
  <c r="B2005" i="12" s="1"/>
  <c r="C2005" i="12" s="1"/>
  <c r="G2007" i="12"/>
  <c r="K2009" i="12"/>
  <c r="H2011" i="12"/>
  <c r="I2011" i="12"/>
  <c r="J2013" i="12"/>
  <c r="M2013" i="12" s="1"/>
  <c r="B2013" i="12" s="1"/>
  <c r="C2013" i="12" s="1"/>
  <c r="G2015" i="12"/>
  <c r="K2017" i="12"/>
  <c r="H2019" i="12"/>
  <c r="I2019" i="12"/>
  <c r="J2021" i="12"/>
  <c r="M2021" i="12" s="1"/>
  <c r="B2021" i="12" s="1"/>
  <c r="C2021" i="12" s="1"/>
  <c r="G2023" i="12"/>
  <c r="K2025" i="12"/>
  <c r="H2027" i="12"/>
  <c r="I2027" i="12"/>
  <c r="J2029" i="12"/>
  <c r="M2029" i="12" s="1"/>
  <c r="B2029" i="12" s="1"/>
  <c r="C2029" i="12" s="1"/>
  <c r="G2031" i="12"/>
  <c r="K2033" i="12"/>
  <c r="H2035" i="12"/>
  <c r="I2035" i="12"/>
  <c r="J2037" i="12"/>
  <c r="M2037" i="12" s="1"/>
  <c r="B2037" i="12" s="1"/>
  <c r="C2037" i="12" s="1"/>
  <c r="G2039" i="12"/>
  <c r="K2041" i="12"/>
  <c r="H2043" i="12"/>
  <c r="I2043" i="12"/>
  <c r="J2045" i="12"/>
  <c r="M2045" i="12" s="1"/>
  <c r="B2045" i="12" s="1"/>
  <c r="C2045" i="12" s="1"/>
  <c r="G2047" i="12"/>
  <c r="K2049" i="12"/>
  <c r="H2051" i="12"/>
  <c r="I2051" i="12"/>
  <c r="J2053" i="12"/>
  <c r="M2053" i="12" s="1"/>
  <c r="B2053" i="12" s="1"/>
  <c r="C2053" i="12" s="1"/>
  <c r="G2055" i="12"/>
  <c r="K2057" i="12"/>
  <c r="H2059" i="12"/>
  <c r="I2059" i="12"/>
  <c r="J2061" i="12"/>
  <c r="M2061" i="12" s="1"/>
  <c r="B2061" i="12" s="1"/>
  <c r="C2061" i="12" s="1"/>
  <c r="G2063" i="12"/>
  <c r="K2065" i="12"/>
  <c r="H2067" i="12"/>
  <c r="I2067" i="12"/>
  <c r="J2069" i="12"/>
  <c r="M2069" i="12" s="1"/>
  <c r="B2069" i="12" s="1"/>
  <c r="C2069" i="12" s="1"/>
  <c r="G2071" i="12"/>
  <c r="K2073" i="12"/>
  <c r="H2075" i="12"/>
  <c r="I2075" i="12"/>
  <c r="J2077" i="12"/>
  <c r="M2077" i="12" s="1"/>
  <c r="B2077" i="12" s="1"/>
  <c r="C2077" i="12" s="1"/>
  <c r="G2079" i="12"/>
  <c r="K2081" i="12"/>
  <c r="H2083" i="12"/>
  <c r="I2083" i="12"/>
  <c r="J2085" i="12"/>
  <c r="M2085" i="12" s="1"/>
  <c r="B2085" i="12" s="1"/>
  <c r="C2085" i="12" s="1"/>
  <c r="G2087" i="12"/>
  <c r="K2089" i="12"/>
  <c r="H2091" i="12"/>
  <c r="I2091" i="12"/>
  <c r="J2093" i="12"/>
  <c r="M2093" i="12" s="1"/>
  <c r="B2093" i="12" s="1"/>
  <c r="C2093" i="12" s="1"/>
  <c r="G2095" i="12"/>
  <c r="K2097" i="12"/>
  <c r="H2099" i="12"/>
  <c r="I2099" i="12"/>
  <c r="J2101" i="12"/>
  <c r="M2101" i="12" s="1"/>
  <c r="B2101" i="12" s="1"/>
  <c r="C2101" i="12" s="1"/>
  <c r="G2103" i="12"/>
  <c r="K2105" i="12"/>
  <c r="H2107" i="12"/>
  <c r="I2107" i="12"/>
  <c r="J2109" i="12"/>
  <c r="M2109" i="12" s="1"/>
  <c r="B2109" i="12" s="1"/>
  <c r="C2109" i="12" s="1"/>
  <c r="G2111" i="12"/>
  <c r="K2113" i="12"/>
  <c r="H2115" i="12"/>
  <c r="I2115" i="12"/>
  <c r="J2117" i="12"/>
  <c r="M2117" i="12" s="1"/>
  <c r="B2117" i="12" s="1"/>
  <c r="C2117" i="12" s="1"/>
  <c r="G2119" i="12"/>
  <c r="K2121" i="12"/>
  <c r="H2123" i="12"/>
  <c r="I2123" i="12"/>
  <c r="J2125" i="12"/>
  <c r="M2125" i="12" s="1"/>
  <c r="B2125" i="12" s="1"/>
  <c r="C2125" i="12" s="1"/>
  <c r="G2127" i="12"/>
  <c r="K2129" i="12"/>
  <c r="H2131" i="12"/>
  <c r="I2131" i="12"/>
  <c r="J2133" i="12"/>
  <c r="M2133" i="12" s="1"/>
  <c r="B2133" i="12" s="1"/>
  <c r="C2133" i="12" s="1"/>
  <c r="G2135" i="12"/>
  <c r="K2137" i="12"/>
  <c r="H2139" i="12"/>
  <c r="I2139" i="12"/>
  <c r="J2141" i="12"/>
  <c r="M2141" i="12" s="1"/>
  <c r="B2141" i="12" s="1"/>
  <c r="C2141" i="12" s="1"/>
  <c r="G2143" i="12"/>
  <c r="K2145" i="12"/>
  <c r="H2147" i="12"/>
  <c r="I2147" i="12"/>
  <c r="J2149" i="12"/>
  <c r="M2149" i="12" s="1"/>
  <c r="B2149" i="12" s="1"/>
  <c r="C2149" i="12" s="1"/>
  <c r="G2151" i="12"/>
  <c r="K2153" i="12"/>
  <c r="H2155" i="12"/>
  <c r="I2155" i="12"/>
  <c r="J2157" i="12"/>
  <c r="M2157" i="12" s="1"/>
  <c r="B2157" i="12" s="1"/>
  <c r="C2157" i="12" s="1"/>
  <c r="G2159" i="12"/>
  <c r="K2161" i="12"/>
  <c r="H2163" i="12"/>
  <c r="I2163" i="12"/>
  <c r="J2165" i="12"/>
  <c r="M2165" i="12" s="1"/>
  <c r="B2165" i="12" s="1"/>
  <c r="C2165" i="12" s="1"/>
  <c r="G2167" i="12"/>
  <c r="K2169" i="12"/>
  <c r="H2171" i="12"/>
  <c r="I2171" i="12"/>
  <c r="J2173" i="12"/>
  <c r="M2173" i="12" s="1"/>
  <c r="B2173" i="12" s="1"/>
  <c r="C2173" i="12" s="1"/>
  <c r="G2175" i="12"/>
  <c r="H589" i="12"/>
  <c r="L589" i="12" s="1"/>
  <c r="H597" i="12"/>
  <c r="L597" i="12" s="1"/>
  <c r="H605" i="12"/>
  <c r="L605" i="12" s="1"/>
  <c r="H613" i="12"/>
  <c r="L613" i="12" s="1"/>
  <c r="H621" i="12"/>
  <c r="L621" i="12" s="1"/>
  <c r="H629" i="12"/>
  <c r="L629" i="12" s="1"/>
  <c r="H637" i="12"/>
  <c r="L637" i="12" s="1"/>
  <c r="H645" i="12"/>
  <c r="L645" i="12" s="1"/>
  <c r="H653" i="12"/>
  <c r="L653" i="12" s="1"/>
  <c r="H661" i="12"/>
  <c r="L661" i="12" s="1"/>
  <c r="H669" i="12"/>
  <c r="L669" i="12" s="1"/>
  <c r="H677" i="12"/>
  <c r="L677" i="12" s="1"/>
  <c r="H685" i="12"/>
  <c r="L685" i="12" s="1"/>
  <c r="H693" i="12"/>
  <c r="L693" i="12" s="1"/>
  <c r="H701" i="12"/>
  <c r="L701" i="12" s="1"/>
  <c r="H709" i="12"/>
  <c r="L709" i="12" s="1"/>
  <c r="H717" i="12"/>
  <c r="L717" i="12" s="1"/>
  <c r="H725" i="12"/>
  <c r="L725" i="12" s="1"/>
  <c r="H733" i="12"/>
  <c r="L733" i="12" s="1"/>
  <c r="H741" i="12"/>
  <c r="L741" i="12" s="1"/>
  <c r="H749" i="12"/>
  <c r="L749" i="12" s="1"/>
  <c r="H757" i="12"/>
  <c r="L757" i="12" s="1"/>
  <c r="H765" i="12"/>
  <c r="L765" i="12" s="1"/>
  <c r="H773" i="12"/>
  <c r="L773" i="12" s="1"/>
  <c r="H781" i="12"/>
  <c r="L781" i="12" s="1"/>
  <c r="H789" i="12"/>
  <c r="L789" i="12" s="1"/>
  <c r="H797" i="12"/>
  <c r="L797" i="12" s="1"/>
  <c r="H805" i="12"/>
  <c r="L805" i="12" s="1"/>
  <c r="H813" i="12"/>
  <c r="L813" i="12" s="1"/>
  <c r="H821" i="12"/>
  <c r="L821" i="12" s="1"/>
  <c r="H829" i="12"/>
  <c r="L829" i="12" s="1"/>
  <c r="H837" i="12"/>
  <c r="L837" i="12" s="1"/>
  <c r="H845" i="12"/>
  <c r="L845" i="12" s="1"/>
  <c r="H853" i="12"/>
  <c r="L853" i="12" s="1"/>
  <c r="H861" i="12"/>
  <c r="L861" i="12" s="1"/>
  <c r="H869" i="12"/>
  <c r="L869" i="12" s="1"/>
  <c r="H877" i="12"/>
  <c r="L877" i="12" s="1"/>
  <c r="H885" i="12"/>
  <c r="L885" i="12" s="1"/>
  <c r="H893" i="12"/>
  <c r="L893" i="12" s="1"/>
  <c r="H901" i="12"/>
  <c r="L901" i="12" s="1"/>
  <c r="H909" i="12"/>
  <c r="L909" i="12" s="1"/>
  <c r="H917" i="12"/>
  <c r="L917" i="12" s="1"/>
  <c r="H925" i="12"/>
  <c r="L925" i="12" s="1"/>
  <c r="H933" i="12"/>
  <c r="L933" i="12" s="1"/>
  <c r="H941" i="12"/>
  <c r="L941" i="12" s="1"/>
  <c r="H949" i="12"/>
  <c r="L949" i="12" s="1"/>
  <c r="H957" i="12"/>
  <c r="L957" i="12" s="1"/>
  <c r="H965" i="12"/>
  <c r="L965" i="12" s="1"/>
  <c r="H973" i="12"/>
  <c r="L973" i="12" s="1"/>
  <c r="H981" i="12"/>
  <c r="L981" i="12" s="1"/>
  <c r="H989" i="12"/>
  <c r="L989" i="12" s="1"/>
  <c r="H997" i="12"/>
  <c r="L997" i="12" s="1"/>
  <c r="H1005" i="12"/>
  <c r="L1005" i="12" s="1"/>
  <c r="H1013" i="12"/>
  <c r="L1013" i="12" s="1"/>
  <c r="H1021" i="12"/>
  <c r="L1021" i="12" s="1"/>
  <c r="H1029" i="12"/>
  <c r="L1029" i="12" s="1"/>
  <c r="H1037" i="12"/>
  <c r="L1037" i="12" s="1"/>
  <c r="H1045" i="12"/>
  <c r="L1045" i="12" s="1"/>
  <c r="H1053" i="12"/>
  <c r="L1053" i="12" s="1"/>
  <c r="H1061" i="12"/>
  <c r="L1061" i="12" s="1"/>
  <c r="H1069" i="12"/>
  <c r="L1069" i="12" s="1"/>
  <c r="H1077" i="12"/>
  <c r="L1077" i="12" s="1"/>
  <c r="H1085" i="12"/>
  <c r="L1085" i="12" s="1"/>
  <c r="H1093" i="12"/>
  <c r="L1093" i="12" s="1"/>
  <c r="H1101" i="12"/>
  <c r="L1101" i="12" s="1"/>
  <c r="H1109" i="12"/>
  <c r="L1109" i="12" s="1"/>
  <c r="H1117" i="12"/>
  <c r="L1117" i="12" s="1"/>
  <c r="H1125" i="12"/>
  <c r="L1125" i="12" s="1"/>
  <c r="H1133" i="12"/>
  <c r="L1133" i="12" s="1"/>
  <c r="H1141" i="12"/>
  <c r="L1141" i="12" s="1"/>
  <c r="H1149" i="12"/>
  <c r="L1149" i="12" s="1"/>
  <c r="H1157" i="12"/>
  <c r="L1157" i="12" s="1"/>
  <c r="H1165" i="12"/>
  <c r="L1165" i="12" s="1"/>
  <c r="H1173" i="12"/>
  <c r="L1173" i="12" s="1"/>
  <c r="H1181" i="12"/>
  <c r="L1181" i="12" s="1"/>
  <c r="H1189" i="12"/>
  <c r="L1189" i="12" s="1"/>
  <c r="H1197" i="12"/>
  <c r="L1197" i="12" s="1"/>
  <c r="H1205" i="12"/>
  <c r="L1205" i="12" s="1"/>
  <c r="H1213" i="12"/>
  <c r="L1213" i="12" s="1"/>
  <c r="H1221" i="12"/>
  <c r="L1221" i="12" s="1"/>
  <c r="H1229" i="12"/>
  <c r="L1229" i="12" s="1"/>
  <c r="H1237" i="12"/>
  <c r="L1237" i="12" s="1"/>
  <c r="H1248" i="12"/>
  <c r="I1258" i="12"/>
  <c r="J1267" i="12"/>
  <c r="M1267" i="12" s="1"/>
  <c r="B1267" i="12" s="1"/>
  <c r="C1267" i="12" s="1"/>
  <c r="H1280" i="12"/>
  <c r="I1290" i="12"/>
  <c r="J1299" i="12"/>
  <c r="M1299" i="12" s="1"/>
  <c r="B1299" i="12" s="1"/>
  <c r="C1299" i="12" s="1"/>
  <c r="H1312" i="12"/>
  <c r="I1322" i="12"/>
  <c r="J1331" i="12"/>
  <c r="M1331" i="12" s="1"/>
  <c r="B1331" i="12" s="1"/>
  <c r="C1331" i="12" s="1"/>
  <c r="H1344" i="12"/>
  <c r="I1354" i="12"/>
  <c r="J1363" i="12"/>
  <c r="M1363" i="12" s="1"/>
  <c r="B1363" i="12" s="1"/>
  <c r="C1363" i="12" s="1"/>
  <c r="H1376" i="12"/>
  <c r="I1386" i="12"/>
  <c r="J1395" i="12"/>
  <c r="M1395" i="12" s="1"/>
  <c r="B1395" i="12" s="1"/>
  <c r="C1395" i="12" s="1"/>
  <c r="H1408" i="12"/>
  <c r="I1418" i="12"/>
  <c r="J1427" i="12"/>
  <c r="M1427" i="12" s="1"/>
  <c r="B1427" i="12" s="1"/>
  <c r="C1427" i="12" s="1"/>
  <c r="H1440" i="12"/>
  <c r="I1450" i="12"/>
  <c r="J1459" i="12"/>
  <c r="M1459" i="12" s="1"/>
  <c r="B1459" i="12" s="1"/>
  <c r="C1459" i="12" s="1"/>
  <c r="H1472" i="12"/>
  <c r="I1482" i="12"/>
  <c r="J1491" i="12"/>
  <c r="M1491" i="12" s="1"/>
  <c r="B1491" i="12" s="1"/>
  <c r="C1491" i="12" s="1"/>
  <c r="H1504" i="12"/>
  <c r="I1514" i="12"/>
  <c r="J1523" i="12"/>
  <c r="M1523" i="12" s="1"/>
  <c r="B1523" i="12" s="1"/>
  <c r="C1523" i="12" s="1"/>
  <c r="H1536" i="12"/>
  <c r="I1546" i="12"/>
  <c r="J1555" i="12"/>
  <c r="M1555" i="12" s="1"/>
  <c r="B1555" i="12" s="1"/>
  <c r="C1555" i="12" s="1"/>
  <c r="H1568" i="12"/>
  <c r="I1578" i="12"/>
  <c r="J1587" i="12"/>
  <c r="M1587" i="12" s="1"/>
  <c r="B1587" i="12" s="1"/>
  <c r="C1587" i="12" s="1"/>
  <c r="I1611" i="12"/>
  <c r="H1625" i="12"/>
  <c r="H1633" i="12"/>
  <c r="H1657" i="12"/>
  <c r="H1665" i="12"/>
  <c r="H1689" i="12"/>
  <c r="H1697" i="12"/>
  <c r="H1721" i="12"/>
  <c r="H1729" i="12"/>
  <c r="H1753" i="12"/>
  <c r="H1761" i="12"/>
  <c r="H1785" i="12"/>
  <c r="H1793" i="12"/>
  <c r="H1817" i="12"/>
  <c r="H1825" i="12"/>
  <c r="H1849" i="12"/>
  <c r="H1857" i="12"/>
  <c r="K1241" i="12"/>
  <c r="L1241" i="12" s="1"/>
  <c r="K1248" i="12"/>
  <c r="H1252" i="12"/>
  <c r="L1252" i="12" s="1"/>
  <c r="G1259" i="12"/>
  <c r="G1266" i="12"/>
  <c r="K1273" i="12"/>
  <c r="L1273" i="12" s="1"/>
  <c r="K1280" i="12"/>
  <c r="H1284" i="12"/>
  <c r="L1284" i="12" s="1"/>
  <c r="G1291" i="12"/>
  <c r="G1298" i="12"/>
  <c r="K1305" i="12"/>
  <c r="L1305" i="12" s="1"/>
  <c r="K1312" i="12"/>
  <c r="H1316" i="12"/>
  <c r="L1316" i="12" s="1"/>
  <c r="G1323" i="12"/>
  <c r="G1330" i="12"/>
  <c r="K1337" i="12"/>
  <c r="L1337" i="12" s="1"/>
  <c r="K1344" i="12"/>
  <c r="H1348" i="12"/>
  <c r="L1348" i="12" s="1"/>
  <c r="G1355" i="12"/>
  <c r="G1362" i="12"/>
  <c r="K1369" i="12"/>
  <c r="L1369" i="12" s="1"/>
  <c r="K1376" i="12"/>
  <c r="H1380" i="12"/>
  <c r="L1380" i="12" s="1"/>
  <c r="G1387" i="12"/>
  <c r="G1394" i="12"/>
  <c r="K1401" i="12"/>
  <c r="L1401" i="12" s="1"/>
  <c r="K1408" i="12"/>
  <c r="H1412" i="12"/>
  <c r="L1412" i="12" s="1"/>
  <c r="G1419" i="12"/>
  <c r="G1426" i="12"/>
  <c r="K1433" i="12"/>
  <c r="L1433" i="12" s="1"/>
  <c r="K1440" i="12"/>
  <c r="H1444" i="12"/>
  <c r="L1444" i="12" s="1"/>
  <c r="G1451" i="12"/>
  <c r="G1458" i="12"/>
  <c r="K1465" i="12"/>
  <c r="L1465" i="12" s="1"/>
  <c r="K1472" i="12"/>
  <c r="H1476" i="12"/>
  <c r="L1476" i="12" s="1"/>
  <c r="G1483" i="12"/>
  <c r="G1490" i="12"/>
  <c r="K1497" i="12"/>
  <c r="L1497" i="12" s="1"/>
  <c r="K1504" i="12"/>
  <c r="H1508" i="12"/>
  <c r="L1508" i="12" s="1"/>
  <c r="G1515" i="12"/>
  <c r="G1522" i="12"/>
  <c r="K1529" i="12"/>
  <c r="L1529" i="12" s="1"/>
  <c r="K1536" i="12"/>
  <c r="H1540" i="12"/>
  <c r="L1540" i="12" s="1"/>
  <c r="G1547" i="12"/>
  <c r="G1554" i="12"/>
  <c r="K1561" i="12"/>
  <c r="L1561" i="12" s="1"/>
  <c r="K1568" i="12"/>
  <c r="H1572" i="12"/>
  <c r="L1572" i="12" s="1"/>
  <c r="G1579" i="12"/>
  <c r="G1586" i="12"/>
  <c r="H1597" i="12"/>
  <c r="J1605" i="12"/>
  <c r="M1605" i="12" s="1"/>
  <c r="B1605" i="12" s="1"/>
  <c r="C1605" i="12" s="1"/>
  <c r="J1613" i="12"/>
  <c r="M1613" i="12" s="1"/>
  <c r="B1613" i="12" s="1"/>
  <c r="C1613" i="12" s="1"/>
  <c r="J1621" i="12"/>
  <c r="M1621" i="12" s="1"/>
  <c r="B1621" i="12" s="1"/>
  <c r="C1621" i="12" s="1"/>
  <c r="K1633" i="12"/>
  <c r="H1661" i="12"/>
  <c r="J1669" i="12"/>
  <c r="M1669" i="12" s="1"/>
  <c r="B1669" i="12" s="1"/>
  <c r="C1669" i="12" s="1"/>
  <c r="J1677" i="12"/>
  <c r="M1677" i="12" s="1"/>
  <c r="B1677" i="12" s="1"/>
  <c r="C1677" i="12" s="1"/>
  <c r="J1685" i="12"/>
  <c r="M1685" i="12" s="1"/>
  <c r="B1685" i="12" s="1"/>
  <c r="C1685" i="12" s="1"/>
  <c r="K1697" i="12"/>
  <c r="H1725" i="12"/>
  <c r="J1733" i="12"/>
  <c r="M1733" i="12" s="1"/>
  <c r="B1733" i="12" s="1"/>
  <c r="C1733" i="12" s="1"/>
  <c r="J1741" i="12"/>
  <c r="M1741" i="12" s="1"/>
  <c r="B1741" i="12" s="1"/>
  <c r="C1741" i="12" s="1"/>
  <c r="J1749" i="12"/>
  <c r="M1749" i="12" s="1"/>
  <c r="B1749" i="12" s="1"/>
  <c r="C1749" i="12" s="1"/>
  <c r="K1761" i="12"/>
  <c r="H1789" i="12"/>
  <c r="J1797" i="12"/>
  <c r="M1797" i="12" s="1"/>
  <c r="B1797" i="12" s="1"/>
  <c r="C1797" i="12" s="1"/>
  <c r="J1805" i="12"/>
  <c r="M1805" i="12" s="1"/>
  <c r="B1805" i="12" s="1"/>
  <c r="C1805" i="12" s="1"/>
  <c r="J1813" i="12"/>
  <c r="M1813" i="12" s="1"/>
  <c r="B1813" i="12" s="1"/>
  <c r="C1813" i="12" s="1"/>
  <c r="K1825" i="12"/>
  <c r="H1853" i="12"/>
  <c r="J1861" i="12"/>
  <c r="M1861" i="12" s="1"/>
  <c r="B1861" i="12" s="1"/>
  <c r="C1861" i="12" s="1"/>
  <c r="H2180" i="12"/>
  <c r="J2188" i="12"/>
  <c r="M2188" i="12" s="1"/>
  <c r="B2188" i="12" s="1"/>
  <c r="C2188" i="12" s="1"/>
  <c r="I2192" i="12"/>
  <c r="H2196" i="12"/>
  <c r="J2204" i="12"/>
  <c r="M2204" i="12" s="1"/>
  <c r="B2204" i="12" s="1"/>
  <c r="C2204" i="12" s="1"/>
  <c r="I2208" i="12"/>
  <c r="H2212" i="12"/>
  <c r="J2220" i="12"/>
  <c r="M2220" i="12" s="1"/>
  <c r="B2220" i="12" s="1"/>
  <c r="C2220" i="12" s="1"/>
  <c r="I2224" i="12"/>
  <c r="H2228" i="12"/>
  <c r="J2236" i="12"/>
  <c r="M2236" i="12" s="1"/>
  <c r="B2236" i="12" s="1"/>
  <c r="C2236" i="12" s="1"/>
  <c r="I2240" i="12"/>
  <c r="H2244" i="12"/>
  <c r="J2252" i="12"/>
  <c r="M2252" i="12" s="1"/>
  <c r="B2252" i="12" s="1"/>
  <c r="C2252" i="12" s="1"/>
  <c r="I2256" i="12"/>
  <c r="H2260" i="12"/>
  <c r="J2268" i="12"/>
  <c r="M2268" i="12" s="1"/>
  <c r="B2268" i="12" s="1"/>
  <c r="C2268" i="12" s="1"/>
  <c r="I2272" i="12"/>
  <c r="H2276" i="12"/>
  <c r="J2284" i="12"/>
  <c r="M2284" i="12" s="1"/>
  <c r="B2284" i="12" s="1"/>
  <c r="C2284" i="12" s="1"/>
  <c r="I2288" i="12"/>
  <c r="H2292" i="12"/>
  <c r="J2300" i="12"/>
  <c r="M2300" i="12" s="1"/>
  <c r="B2300" i="12" s="1"/>
  <c r="C2300" i="12" s="1"/>
  <c r="I2304" i="12"/>
  <c r="H2308" i="12"/>
  <c r="J2316" i="12"/>
  <c r="M2316" i="12" s="1"/>
  <c r="B2316" i="12" s="1"/>
  <c r="C2316" i="12" s="1"/>
  <c r="I2320" i="12"/>
  <c r="H2324" i="12"/>
  <c r="J2332" i="12"/>
  <c r="M2332" i="12" s="1"/>
  <c r="B2332" i="12" s="1"/>
  <c r="C2332" i="12" s="1"/>
  <c r="I2336" i="12"/>
  <c r="H2340" i="12"/>
  <c r="J2348" i="12"/>
  <c r="M2348" i="12" s="1"/>
  <c r="B2348" i="12" s="1"/>
  <c r="C2348" i="12" s="1"/>
  <c r="I2352" i="12"/>
  <c r="H2356" i="12"/>
  <c r="J2364" i="12"/>
  <c r="M2364" i="12" s="1"/>
  <c r="B2364" i="12" s="1"/>
  <c r="C2364" i="12" s="1"/>
  <c r="I2368" i="12"/>
  <c r="H2372" i="12"/>
  <c r="J2380" i="12"/>
  <c r="M2380" i="12" s="1"/>
  <c r="B2380" i="12" s="1"/>
  <c r="C2380" i="12" s="1"/>
  <c r="H1594" i="12"/>
  <c r="L1594" i="12" s="1"/>
  <c r="H1602" i="12"/>
  <c r="L1602" i="12" s="1"/>
  <c r="H1610" i="12"/>
  <c r="L1610" i="12" s="1"/>
  <c r="H1618" i="12"/>
  <c r="L1618" i="12" s="1"/>
  <c r="H1626" i="12"/>
  <c r="L1626" i="12" s="1"/>
  <c r="H1634" i="12"/>
  <c r="L1634" i="12" s="1"/>
  <c r="H1642" i="12"/>
  <c r="L1642" i="12" s="1"/>
  <c r="H1650" i="12"/>
  <c r="L1650" i="12" s="1"/>
  <c r="H1658" i="12"/>
  <c r="L1658" i="12" s="1"/>
  <c r="H1666" i="12"/>
  <c r="L1666" i="12" s="1"/>
  <c r="H1674" i="12"/>
  <c r="L1674" i="12" s="1"/>
  <c r="H1682" i="12"/>
  <c r="L1682" i="12" s="1"/>
  <c r="H1690" i="12"/>
  <c r="L1690" i="12" s="1"/>
  <c r="H1698" i="12"/>
  <c r="L1698" i="12" s="1"/>
  <c r="H1706" i="12"/>
  <c r="L1706" i="12" s="1"/>
  <c r="H1714" i="12"/>
  <c r="L1714" i="12" s="1"/>
  <c r="H1722" i="12"/>
  <c r="L1722" i="12" s="1"/>
  <c r="H1730" i="12"/>
  <c r="L1730" i="12" s="1"/>
  <c r="H1738" i="12"/>
  <c r="L1738" i="12" s="1"/>
  <c r="H1746" i="12"/>
  <c r="L1746" i="12" s="1"/>
  <c r="H1754" i="12"/>
  <c r="L1754" i="12" s="1"/>
  <c r="H1762" i="12"/>
  <c r="L1762" i="12" s="1"/>
  <c r="H1770" i="12"/>
  <c r="L1770" i="12" s="1"/>
  <c r="H1778" i="12"/>
  <c r="L1778" i="12" s="1"/>
  <c r="H1786" i="12"/>
  <c r="L1786" i="12" s="1"/>
  <c r="H1794" i="12"/>
  <c r="L1794" i="12" s="1"/>
  <c r="H1802" i="12"/>
  <c r="L1802" i="12" s="1"/>
  <c r="H1810" i="12"/>
  <c r="L1810" i="12" s="1"/>
  <c r="H1818" i="12"/>
  <c r="L1818" i="12" s="1"/>
  <c r="H1826" i="12"/>
  <c r="L1826" i="12" s="1"/>
  <c r="H1834" i="12"/>
  <c r="L1834" i="12" s="1"/>
  <c r="H1842" i="12"/>
  <c r="L1842" i="12" s="1"/>
  <c r="H1850" i="12"/>
  <c r="L1850" i="12" s="1"/>
  <c r="H1858" i="12"/>
  <c r="L1858" i="12" s="1"/>
  <c r="H1866" i="12"/>
  <c r="L1866" i="12" s="1"/>
  <c r="H1874" i="12"/>
  <c r="L1874" i="12" s="1"/>
  <c r="H1882" i="12"/>
  <c r="L1882" i="12" s="1"/>
  <c r="H1890" i="12"/>
  <c r="L1890" i="12" s="1"/>
  <c r="H1898" i="12"/>
  <c r="L1898" i="12" s="1"/>
  <c r="H1906" i="12"/>
  <c r="L1906" i="12" s="1"/>
  <c r="H1914" i="12"/>
  <c r="L1914" i="12" s="1"/>
  <c r="H1922" i="12"/>
  <c r="L1922" i="12" s="1"/>
  <c r="H1930" i="12"/>
  <c r="L1930" i="12" s="1"/>
  <c r="H1938" i="12"/>
  <c r="L1938" i="12" s="1"/>
  <c r="H1946" i="12"/>
  <c r="L1946" i="12" s="1"/>
  <c r="H1954" i="12"/>
  <c r="L1954" i="12" s="1"/>
  <c r="H1962" i="12"/>
  <c r="L1962" i="12" s="1"/>
  <c r="H1970" i="12"/>
  <c r="L1970" i="12" s="1"/>
  <c r="H1978" i="12"/>
  <c r="L1978" i="12" s="1"/>
  <c r="H1986" i="12"/>
  <c r="L1986" i="12" s="1"/>
  <c r="H1994" i="12"/>
  <c r="L1994" i="12" s="1"/>
  <c r="H2002" i="12"/>
  <c r="L2002" i="12" s="1"/>
  <c r="H2010" i="12"/>
  <c r="L2010" i="12" s="1"/>
  <c r="H2018" i="12"/>
  <c r="L2018" i="12" s="1"/>
  <c r="H2026" i="12"/>
  <c r="L2026" i="12" s="1"/>
  <c r="H2034" i="12"/>
  <c r="L2034" i="12" s="1"/>
  <c r="H2042" i="12"/>
  <c r="L2042" i="12" s="1"/>
  <c r="H2050" i="12"/>
  <c r="L2050" i="12" s="1"/>
  <c r="H2058" i="12"/>
  <c r="L2058" i="12" s="1"/>
  <c r="H2066" i="12"/>
  <c r="L2066" i="12" s="1"/>
  <c r="H2074" i="12"/>
  <c r="L2074" i="12" s="1"/>
  <c r="H2082" i="12"/>
  <c r="L2082" i="12" s="1"/>
  <c r="H2090" i="12"/>
  <c r="L2090" i="12" s="1"/>
  <c r="H2098" i="12"/>
  <c r="L2098" i="12" s="1"/>
  <c r="H2106" i="12"/>
  <c r="L2106" i="12" s="1"/>
  <c r="H2114" i="12"/>
  <c r="L2114" i="12" s="1"/>
  <c r="H2122" i="12"/>
  <c r="L2122" i="12" s="1"/>
  <c r="H2130" i="12"/>
  <c r="L2130" i="12" s="1"/>
  <c r="H2138" i="12"/>
  <c r="L2138" i="12" s="1"/>
  <c r="H2146" i="12"/>
  <c r="L2146" i="12" s="1"/>
  <c r="H2154" i="12"/>
  <c r="L2154" i="12" s="1"/>
  <c r="H2162" i="12"/>
  <c r="L2162" i="12" s="1"/>
  <c r="H2170" i="12"/>
  <c r="L2170" i="12" s="1"/>
  <c r="H2179" i="12"/>
  <c r="H2183" i="12"/>
  <c r="H2187" i="12"/>
  <c r="H2191" i="12"/>
  <c r="H2195" i="12"/>
  <c r="H2199" i="12"/>
  <c r="H2203" i="12"/>
  <c r="H2207" i="12"/>
  <c r="H2211" i="12"/>
  <c r="H2215" i="12"/>
  <c r="H2219" i="12"/>
  <c r="H2223" i="12"/>
  <c r="H2227" i="12"/>
  <c r="H2231" i="12"/>
  <c r="H2235" i="12"/>
  <c r="H2239" i="12"/>
  <c r="H2243" i="12"/>
  <c r="H2247" i="12"/>
  <c r="H2251" i="12"/>
  <c r="H2255" i="12"/>
  <c r="H2259" i="12"/>
  <c r="H2263" i="12"/>
  <c r="H2267" i="12"/>
  <c r="H2271" i="12"/>
  <c r="H2275" i="12"/>
  <c r="H2279" i="12"/>
  <c r="H2283" i="12"/>
  <c r="H2287" i="12"/>
  <c r="H2291" i="12"/>
  <c r="H2295" i="12"/>
  <c r="H2299" i="12"/>
  <c r="H2303" i="12"/>
  <c r="H2307" i="12"/>
  <c r="H2311" i="12"/>
  <c r="H2315" i="12"/>
  <c r="H2319" i="12"/>
  <c r="H2323" i="12"/>
  <c r="H2327" i="12"/>
  <c r="H2331" i="12"/>
  <c r="H2335" i="12"/>
  <c r="H2339" i="12"/>
  <c r="H2343" i="12"/>
  <c r="H2347" i="12"/>
  <c r="H2351" i="12"/>
  <c r="H2355" i="12"/>
  <c r="H2359" i="12"/>
  <c r="H2363" i="12"/>
  <c r="H2367" i="12"/>
  <c r="H2371" i="12"/>
  <c r="H2375" i="12"/>
  <c r="H2379" i="12"/>
  <c r="J2385" i="12"/>
  <c r="M2385" i="12" s="1"/>
  <c r="B2385" i="12" s="1"/>
  <c r="C2385" i="12" s="1"/>
  <c r="J2389" i="12"/>
  <c r="M2389" i="12" s="1"/>
  <c r="B2389" i="12" s="1"/>
  <c r="C2389" i="12" s="1"/>
  <c r="J2393" i="12"/>
  <c r="M2393" i="12" s="1"/>
  <c r="B2393" i="12" s="1"/>
  <c r="C2393" i="12" s="1"/>
  <c r="J2397" i="12"/>
  <c r="M2397" i="12" s="1"/>
  <c r="B2397" i="12" s="1"/>
  <c r="C2397" i="12" s="1"/>
  <c r="G2401" i="12"/>
  <c r="G2405" i="12"/>
  <c r="G2409" i="12"/>
  <c r="G2413" i="12"/>
  <c r="K2417" i="12"/>
  <c r="K2421" i="12"/>
  <c r="K2425" i="12"/>
  <c r="K2429" i="12"/>
  <c r="H2433" i="12"/>
  <c r="H2437" i="12"/>
  <c r="H2441" i="12"/>
  <c r="H2445" i="12"/>
  <c r="J2449" i="12"/>
  <c r="M2449" i="12" s="1"/>
  <c r="B2449" i="12" s="1"/>
  <c r="C2449" i="12" s="1"/>
  <c r="J2453" i="12"/>
  <c r="M2453" i="12" s="1"/>
  <c r="B2453" i="12" s="1"/>
  <c r="C2453" i="12" s="1"/>
  <c r="J2457" i="12"/>
  <c r="M2457" i="12" s="1"/>
  <c r="B2457" i="12" s="1"/>
  <c r="C2457" i="12" s="1"/>
  <c r="J2461" i="12"/>
  <c r="M2461" i="12" s="1"/>
  <c r="B2461" i="12" s="1"/>
  <c r="C2461" i="12" s="1"/>
  <c r="G2465" i="12"/>
  <c r="G2469" i="12"/>
  <c r="G2473" i="12"/>
  <c r="G2477" i="12"/>
  <c r="K2481" i="12"/>
  <c r="K2485" i="12"/>
  <c r="K2489" i="12"/>
  <c r="K2493" i="12"/>
  <c r="H2497" i="12"/>
  <c r="H2501" i="12"/>
  <c r="H2505" i="12"/>
  <c r="I2507" i="12"/>
  <c r="J2507" i="12"/>
  <c r="M2507" i="12" s="1"/>
  <c r="B2507" i="12" s="1"/>
  <c r="C2507" i="12" s="1"/>
  <c r="J2178" i="12"/>
  <c r="M2178" i="12" s="1"/>
  <c r="B2178" i="12" s="1"/>
  <c r="C2178" i="12" s="1"/>
  <c r="I2182" i="12"/>
  <c r="H2186" i="12"/>
  <c r="J2194" i="12"/>
  <c r="M2194" i="12" s="1"/>
  <c r="B2194" i="12" s="1"/>
  <c r="C2194" i="12" s="1"/>
  <c r="I2198" i="12"/>
  <c r="H2202" i="12"/>
  <c r="J2210" i="12"/>
  <c r="M2210" i="12" s="1"/>
  <c r="B2210" i="12" s="1"/>
  <c r="C2210" i="12" s="1"/>
  <c r="I2214" i="12"/>
  <c r="H2218" i="12"/>
  <c r="J2226" i="12"/>
  <c r="M2226" i="12" s="1"/>
  <c r="B2226" i="12" s="1"/>
  <c r="C2226" i="12" s="1"/>
  <c r="I2230" i="12"/>
  <c r="H2234" i="12"/>
  <c r="J2242" i="12"/>
  <c r="M2242" i="12" s="1"/>
  <c r="B2242" i="12" s="1"/>
  <c r="C2242" i="12" s="1"/>
  <c r="I2246" i="12"/>
  <c r="H2250" i="12"/>
  <c r="J2258" i="12"/>
  <c r="M2258" i="12" s="1"/>
  <c r="B2258" i="12" s="1"/>
  <c r="C2258" i="12" s="1"/>
  <c r="I2262" i="12"/>
  <c r="H2266" i="12"/>
  <c r="J2274" i="12"/>
  <c r="M2274" i="12" s="1"/>
  <c r="B2274" i="12" s="1"/>
  <c r="C2274" i="12" s="1"/>
  <c r="I2278" i="12"/>
  <c r="H2282" i="12"/>
  <c r="J2290" i="12"/>
  <c r="M2290" i="12" s="1"/>
  <c r="B2290" i="12" s="1"/>
  <c r="C2290" i="12" s="1"/>
  <c r="I2294" i="12"/>
  <c r="H2298" i="12"/>
  <c r="J2306" i="12"/>
  <c r="M2306" i="12" s="1"/>
  <c r="B2306" i="12" s="1"/>
  <c r="C2306" i="12" s="1"/>
  <c r="I2310" i="12"/>
  <c r="H2314" i="12"/>
  <c r="J2322" i="12"/>
  <c r="M2322" i="12" s="1"/>
  <c r="B2322" i="12" s="1"/>
  <c r="C2322" i="12" s="1"/>
  <c r="I2326" i="12"/>
  <c r="H2330" i="12"/>
  <c r="J2338" i="12"/>
  <c r="M2338" i="12" s="1"/>
  <c r="B2338" i="12" s="1"/>
  <c r="C2338" i="12" s="1"/>
  <c r="I2342" i="12"/>
  <c r="H2346" i="12"/>
  <c r="J2354" i="12"/>
  <c r="M2354" i="12" s="1"/>
  <c r="B2354" i="12" s="1"/>
  <c r="C2354" i="12" s="1"/>
  <c r="I2358" i="12"/>
  <c r="H2362" i="12"/>
  <c r="J2370" i="12"/>
  <c r="M2370" i="12" s="1"/>
  <c r="B2370" i="12" s="1"/>
  <c r="C2370" i="12" s="1"/>
  <c r="I2374" i="12"/>
  <c r="H2378" i="12"/>
  <c r="H2177" i="12"/>
  <c r="H2181" i="12"/>
  <c r="J2183" i="12"/>
  <c r="M2183" i="12" s="1"/>
  <c r="B2183" i="12" s="1"/>
  <c r="C2183" i="12" s="1"/>
  <c r="G2185" i="12"/>
  <c r="H2189" i="12"/>
  <c r="J2191" i="12"/>
  <c r="M2191" i="12" s="1"/>
  <c r="B2191" i="12" s="1"/>
  <c r="C2191" i="12" s="1"/>
  <c r="G2193" i="12"/>
  <c r="H2197" i="12"/>
  <c r="J2199" i="12"/>
  <c r="M2199" i="12" s="1"/>
  <c r="B2199" i="12" s="1"/>
  <c r="C2199" i="12" s="1"/>
  <c r="G2201" i="12"/>
  <c r="H2205" i="12"/>
  <c r="J2207" i="12"/>
  <c r="M2207" i="12" s="1"/>
  <c r="B2207" i="12" s="1"/>
  <c r="C2207" i="12" s="1"/>
  <c r="G2209" i="12"/>
  <c r="H2213" i="12"/>
  <c r="J2215" i="12"/>
  <c r="M2215" i="12" s="1"/>
  <c r="B2215" i="12" s="1"/>
  <c r="C2215" i="12" s="1"/>
  <c r="G2217" i="12"/>
  <c r="H2221" i="12"/>
  <c r="J2223" i="12"/>
  <c r="M2223" i="12" s="1"/>
  <c r="B2223" i="12" s="1"/>
  <c r="C2223" i="12" s="1"/>
  <c r="G2225" i="12"/>
  <c r="H2229" i="12"/>
  <c r="J2231" i="12"/>
  <c r="M2231" i="12" s="1"/>
  <c r="B2231" i="12" s="1"/>
  <c r="C2231" i="12" s="1"/>
  <c r="G2233" i="12"/>
  <c r="H2237" i="12"/>
  <c r="J2239" i="12"/>
  <c r="M2239" i="12" s="1"/>
  <c r="B2239" i="12" s="1"/>
  <c r="C2239" i="12" s="1"/>
  <c r="G2241" i="12"/>
  <c r="H2245" i="12"/>
  <c r="J2247" i="12"/>
  <c r="M2247" i="12" s="1"/>
  <c r="B2247" i="12" s="1"/>
  <c r="C2247" i="12" s="1"/>
  <c r="G2249" i="12"/>
  <c r="H2253" i="12"/>
  <c r="J2255" i="12"/>
  <c r="M2255" i="12" s="1"/>
  <c r="B2255" i="12" s="1"/>
  <c r="C2255" i="12" s="1"/>
  <c r="G2257" i="12"/>
  <c r="H2261" i="12"/>
  <c r="J2263" i="12"/>
  <c r="M2263" i="12" s="1"/>
  <c r="B2263" i="12" s="1"/>
  <c r="C2263" i="12" s="1"/>
  <c r="G2265" i="12"/>
  <c r="H2269" i="12"/>
  <c r="J2271" i="12"/>
  <c r="M2271" i="12" s="1"/>
  <c r="B2271" i="12" s="1"/>
  <c r="C2271" i="12" s="1"/>
  <c r="G2273" i="12"/>
  <c r="H2277" i="12"/>
  <c r="J2279" i="12"/>
  <c r="M2279" i="12" s="1"/>
  <c r="B2279" i="12" s="1"/>
  <c r="C2279" i="12" s="1"/>
  <c r="G2281" i="12"/>
  <c r="H2285" i="12"/>
  <c r="J2287" i="12"/>
  <c r="M2287" i="12" s="1"/>
  <c r="B2287" i="12" s="1"/>
  <c r="C2287" i="12" s="1"/>
  <c r="G2289" i="12"/>
  <c r="H2293" i="12"/>
  <c r="J2295" i="12"/>
  <c r="M2295" i="12" s="1"/>
  <c r="B2295" i="12" s="1"/>
  <c r="C2295" i="12" s="1"/>
  <c r="G2297" i="12"/>
  <c r="H2301" i="12"/>
  <c r="J2303" i="12"/>
  <c r="M2303" i="12" s="1"/>
  <c r="B2303" i="12" s="1"/>
  <c r="C2303" i="12" s="1"/>
  <c r="G2305" i="12"/>
  <c r="H2309" i="12"/>
  <c r="J2311" i="12"/>
  <c r="M2311" i="12" s="1"/>
  <c r="B2311" i="12" s="1"/>
  <c r="C2311" i="12" s="1"/>
  <c r="G2313" i="12"/>
  <c r="H2317" i="12"/>
  <c r="J2319" i="12"/>
  <c r="M2319" i="12" s="1"/>
  <c r="B2319" i="12" s="1"/>
  <c r="C2319" i="12" s="1"/>
  <c r="G2321" i="12"/>
  <c r="H2325" i="12"/>
  <c r="J2327" i="12"/>
  <c r="M2327" i="12" s="1"/>
  <c r="B2327" i="12" s="1"/>
  <c r="C2327" i="12" s="1"/>
  <c r="G2329" i="12"/>
  <c r="H2333" i="12"/>
  <c r="J2335" i="12"/>
  <c r="M2335" i="12" s="1"/>
  <c r="B2335" i="12" s="1"/>
  <c r="C2335" i="12" s="1"/>
  <c r="G2337" i="12"/>
  <c r="H2341" i="12"/>
  <c r="J2343" i="12"/>
  <c r="M2343" i="12" s="1"/>
  <c r="B2343" i="12" s="1"/>
  <c r="C2343" i="12" s="1"/>
  <c r="G2345" i="12"/>
  <c r="H2349" i="12"/>
  <c r="J2351" i="12"/>
  <c r="M2351" i="12" s="1"/>
  <c r="B2351" i="12" s="1"/>
  <c r="C2351" i="12" s="1"/>
  <c r="G2353" i="12"/>
  <c r="H2357" i="12"/>
  <c r="J2359" i="12"/>
  <c r="M2359" i="12" s="1"/>
  <c r="B2359" i="12" s="1"/>
  <c r="C2359" i="12" s="1"/>
  <c r="G2361" i="12"/>
  <c r="H2365" i="12"/>
  <c r="J2367" i="12"/>
  <c r="M2367" i="12" s="1"/>
  <c r="B2367" i="12" s="1"/>
  <c r="C2367" i="12" s="1"/>
  <c r="G2369" i="12"/>
  <c r="H2373" i="12"/>
  <c r="J2375" i="12"/>
  <c r="M2375" i="12" s="1"/>
  <c r="B2375" i="12" s="1"/>
  <c r="C2375" i="12" s="1"/>
  <c r="G2377" i="12"/>
  <c r="H2381" i="12"/>
  <c r="H2383" i="12"/>
  <c r="I2385" i="12"/>
  <c r="J2387" i="12"/>
  <c r="M2387" i="12" s="1"/>
  <c r="B2387" i="12" s="1"/>
  <c r="C2387" i="12" s="1"/>
  <c r="G2391" i="12"/>
  <c r="K2395" i="12"/>
  <c r="H62" i="12"/>
  <c r="H74" i="12"/>
  <c r="G81" i="12"/>
  <c r="G86" i="12"/>
  <c r="L86" i="12" s="1"/>
  <c r="G90" i="12"/>
  <c r="K94" i="12"/>
  <c r="H98" i="12"/>
  <c r="H102" i="12"/>
  <c r="G105" i="12"/>
  <c r="K107" i="12"/>
  <c r="K111" i="12"/>
  <c r="G114" i="12"/>
  <c r="G118" i="12"/>
  <c r="G122" i="12"/>
  <c r="K126" i="12"/>
  <c r="G130" i="12"/>
  <c r="K134" i="12"/>
  <c r="H138" i="12"/>
  <c r="G141" i="12"/>
  <c r="L141" i="12" s="1"/>
  <c r="K143" i="12"/>
  <c r="K147" i="12"/>
  <c r="K150" i="12"/>
  <c r="G154" i="12"/>
  <c r="G158" i="12"/>
  <c r="K162" i="12"/>
  <c r="H166" i="12"/>
  <c r="H170" i="12"/>
  <c r="G174" i="12"/>
  <c r="G178" i="12"/>
  <c r="K182" i="12"/>
  <c r="K186" i="12"/>
  <c r="K190" i="12"/>
  <c r="K194" i="12"/>
  <c r="K198" i="12"/>
  <c r="H202" i="12"/>
  <c r="G205" i="12"/>
  <c r="L205" i="12" s="1"/>
  <c r="K207" i="12"/>
  <c r="K211" i="12"/>
  <c r="G214" i="12"/>
  <c r="K219" i="12"/>
  <c r="G227" i="12"/>
  <c r="G235" i="12"/>
  <c r="J243" i="12"/>
  <c r="M243" i="12" s="1"/>
  <c r="B243" i="12" s="1"/>
  <c r="C243" i="12" s="1"/>
  <c r="J244" i="12"/>
  <c r="M244" i="12" s="1"/>
  <c r="B244" i="12" s="1"/>
  <c r="C244" i="12" s="1"/>
  <c r="I251" i="12"/>
  <c r="K259" i="12"/>
  <c r="K267" i="12"/>
  <c r="G275" i="12"/>
  <c r="J283" i="12"/>
  <c r="M283" i="12" s="1"/>
  <c r="B283" i="12" s="1"/>
  <c r="C283" i="12" s="1"/>
  <c r="J284" i="12"/>
  <c r="M284" i="12" s="1"/>
  <c r="B284" i="12" s="1"/>
  <c r="C284" i="12" s="1"/>
  <c r="I291" i="12"/>
  <c r="I299" i="12"/>
  <c r="K307" i="12"/>
  <c r="G315" i="12"/>
  <c r="J323" i="12"/>
  <c r="M323" i="12" s="1"/>
  <c r="B323" i="12" s="1"/>
  <c r="C323" i="12" s="1"/>
  <c r="J331" i="12"/>
  <c r="M331" i="12" s="1"/>
  <c r="B331" i="12" s="1"/>
  <c r="C331" i="12" s="1"/>
  <c r="J332" i="12"/>
  <c r="M332" i="12" s="1"/>
  <c r="B332" i="12" s="1"/>
  <c r="C332" i="12" s="1"/>
  <c r="K339" i="12"/>
  <c r="J347" i="12"/>
  <c r="M347" i="12" s="1"/>
  <c r="B347" i="12" s="1"/>
  <c r="C347" i="12" s="1"/>
  <c r="J348" i="12"/>
  <c r="M348" i="12" s="1"/>
  <c r="B348" i="12" s="1"/>
  <c r="C348" i="12" s="1"/>
  <c r="K355" i="12"/>
  <c r="G363" i="12"/>
  <c r="H372" i="12"/>
  <c r="J379" i="12"/>
  <c r="M379" i="12" s="1"/>
  <c r="B379" i="12" s="1"/>
  <c r="C379" i="12" s="1"/>
  <c r="H403" i="12"/>
  <c r="K404" i="12"/>
  <c r="K411" i="12"/>
  <c r="J436" i="12"/>
  <c r="M436" i="12" s="1"/>
  <c r="B436" i="12" s="1"/>
  <c r="C436" i="12" s="1"/>
  <c r="I443" i="12"/>
  <c r="G468" i="12"/>
  <c r="G475" i="12"/>
  <c r="H499" i="12"/>
  <c r="K500" i="12"/>
  <c r="K507" i="12"/>
  <c r="G532" i="12"/>
  <c r="G539" i="12"/>
  <c r="H563" i="12"/>
  <c r="K564" i="12"/>
  <c r="K571" i="12"/>
  <c r="G620" i="12"/>
  <c r="L620" i="12" s="1"/>
  <c r="G700" i="12"/>
  <c r="L700" i="12" s="1"/>
  <c r="K1270" i="12"/>
  <c r="G1327" i="12"/>
  <c r="I1398" i="12"/>
  <c r="H1455" i="12"/>
  <c r="I1455" i="12"/>
  <c r="K1526" i="12"/>
  <c r="G1583" i="12"/>
  <c r="H39" i="12"/>
  <c r="L39" i="12" s="1"/>
  <c r="I47" i="12"/>
  <c r="I63" i="12"/>
  <c r="H91" i="12"/>
  <c r="I171" i="12"/>
  <c r="H17" i="12"/>
  <c r="J25" i="12"/>
  <c r="M25" i="12" s="1"/>
  <c r="B25" i="12" s="1"/>
  <c r="C25" i="12" s="1"/>
  <c r="J49" i="12"/>
  <c r="M49" i="12" s="1"/>
  <c r="B49" i="12" s="1"/>
  <c r="C49" i="12" s="1"/>
  <c r="I53" i="12"/>
  <c r="H69" i="12"/>
  <c r="H77" i="12"/>
  <c r="I101" i="12"/>
  <c r="J117" i="12"/>
  <c r="M117" i="12" s="1"/>
  <c r="B117" i="12" s="1"/>
  <c r="C117" i="12" s="1"/>
  <c r="I121" i="12"/>
  <c r="H125" i="12"/>
  <c r="H137" i="12"/>
  <c r="H149" i="12"/>
  <c r="J157" i="12"/>
  <c r="M157" i="12" s="1"/>
  <c r="B157" i="12" s="1"/>
  <c r="C157" i="12" s="1"/>
  <c r="J173" i="12"/>
  <c r="M173" i="12" s="1"/>
  <c r="B173" i="12" s="1"/>
  <c r="C173" i="12" s="1"/>
  <c r="H177" i="12"/>
  <c r="J185" i="12"/>
  <c r="M185" i="12" s="1"/>
  <c r="B185" i="12" s="1"/>
  <c r="C185" i="12" s="1"/>
  <c r="J193" i="12"/>
  <c r="M193" i="12" s="1"/>
  <c r="B193" i="12" s="1"/>
  <c r="C193" i="12" s="1"/>
  <c r="I197" i="12"/>
  <c r="J209" i="12"/>
  <c r="M209" i="12" s="1"/>
  <c r="B209" i="12" s="1"/>
  <c r="C209" i="12" s="1"/>
  <c r="H228" i="12"/>
  <c r="G260" i="12"/>
  <c r="K292" i="12"/>
  <c r="H356" i="12"/>
  <c r="G364" i="12"/>
  <c r="J396" i="12"/>
  <c r="M396" i="12" s="1"/>
  <c r="B396" i="12" s="1"/>
  <c r="C396" i="12" s="1"/>
  <c r="I435" i="12"/>
  <c r="I467" i="12"/>
  <c r="H556" i="12"/>
  <c r="H588" i="12"/>
  <c r="H596" i="12"/>
  <c r="H628" i="12"/>
  <c r="H636" i="12"/>
  <c r="H644" i="12"/>
  <c r="H652" i="12"/>
  <c r="H660" i="12"/>
  <c r="H676" i="12"/>
  <c r="H708" i="12"/>
  <c r="H716" i="12"/>
  <c r="H724" i="12"/>
  <c r="H732" i="12"/>
  <c r="H740" i="12"/>
  <c r="H748" i="12"/>
  <c r="H756" i="12"/>
  <c r="H764" i="12"/>
  <c r="H772" i="12"/>
  <c r="H780" i="12"/>
  <c r="H788" i="12"/>
  <c r="H796" i="12"/>
  <c r="H804" i="12"/>
  <c r="H812" i="12"/>
  <c r="H820" i="12"/>
  <c r="J1302" i="12"/>
  <c r="M1302" i="12" s="1"/>
  <c r="B1302" i="12" s="1"/>
  <c r="C1302" i="12" s="1"/>
  <c r="H1302" i="12"/>
  <c r="K1359" i="12"/>
  <c r="G1430" i="12"/>
  <c r="J1487" i="12"/>
  <c r="M1487" i="12" s="1"/>
  <c r="B1487" i="12" s="1"/>
  <c r="C1487" i="12" s="1"/>
  <c r="J1558" i="12"/>
  <c r="M1558" i="12" s="1"/>
  <c r="B1558" i="12" s="1"/>
  <c r="C1558" i="12" s="1"/>
  <c r="H1558" i="12"/>
  <c r="K1599" i="12"/>
  <c r="H1831" i="12"/>
  <c r="H592" i="12"/>
  <c r="H608" i="12"/>
  <c r="H624" i="12"/>
  <c r="H640" i="12"/>
  <c r="H656" i="12"/>
  <c r="H672" i="12"/>
  <c r="H688" i="12"/>
  <c r="H704" i="12"/>
  <c r="H720" i="12"/>
  <c r="H736" i="12"/>
  <c r="H752" i="12"/>
  <c r="H768" i="12"/>
  <c r="H784" i="12"/>
  <c r="H800" i="12"/>
  <c r="H816" i="12"/>
  <c r="H826" i="12"/>
  <c r="J828" i="12"/>
  <c r="M828" i="12" s="1"/>
  <c r="B828" i="12" s="1"/>
  <c r="C828" i="12" s="1"/>
  <c r="I830" i="12"/>
  <c r="H834" i="12"/>
  <c r="J836" i="12"/>
  <c r="M836" i="12" s="1"/>
  <c r="B836" i="12" s="1"/>
  <c r="C836" i="12" s="1"/>
  <c r="I838" i="12"/>
  <c r="H842" i="12"/>
  <c r="J844" i="12"/>
  <c r="M844" i="12" s="1"/>
  <c r="B844" i="12" s="1"/>
  <c r="C844" i="12" s="1"/>
  <c r="I846" i="12"/>
  <c r="H850" i="12"/>
  <c r="J852" i="12"/>
  <c r="M852" i="12" s="1"/>
  <c r="B852" i="12" s="1"/>
  <c r="C852" i="12" s="1"/>
  <c r="I854" i="12"/>
  <c r="H858" i="12"/>
  <c r="J860" i="12"/>
  <c r="M860" i="12" s="1"/>
  <c r="B860" i="12" s="1"/>
  <c r="C860" i="12" s="1"/>
  <c r="I862" i="12"/>
  <c r="H866" i="12"/>
  <c r="J868" i="12"/>
  <c r="M868" i="12" s="1"/>
  <c r="B868" i="12" s="1"/>
  <c r="C868" i="12" s="1"/>
  <c r="I870" i="12"/>
  <c r="H874" i="12"/>
  <c r="J876" i="12"/>
  <c r="M876" i="12" s="1"/>
  <c r="B876" i="12" s="1"/>
  <c r="C876" i="12" s="1"/>
  <c r="I878" i="12"/>
  <c r="H882" i="12"/>
  <c r="J884" i="12"/>
  <c r="M884" i="12" s="1"/>
  <c r="B884" i="12" s="1"/>
  <c r="C884" i="12" s="1"/>
  <c r="I886" i="12"/>
  <c r="H890" i="12"/>
  <c r="J892" i="12"/>
  <c r="M892" i="12" s="1"/>
  <c r="B892" i="12" s="1"/>
  <c r="C892" i="12" s="1"/>
  <c r="I894" i="12"/>
  <c r="H898" i="12"/>
  <c r="J900" i="12"/>
  <c r="M900" i="12" s="1"/>
  <c r="B900" i="12" s="1"/>
  <c r="C900" i="12" s="1"/>
  <c r="I902" i="12"/>
  <c r="H906" i="12"/>
  <c r="J908" i="12"/>
  <c r="M908" i="12" s="1"/>
  <c r="B908" i="12" s="1"/>
  <c r="C908" i="12" s="1"/>
  <c r="I910" i="12"/>
  <c r="H914" i="12"/>
  <c r="J916" i="12"/>
  <c r="M916" i="12" s="1"/>
  <c r="B916" i="12" s="1"/>
  <c r="C916" i="12" s="1"/>
  <c r="I918" i="12"/>
  <c r="H922" i="12"/>
  <c r="J924" i="12"/>
  <c r="M924" i="12" s="1"/>
  <c r="B924" i="12" s="1"/>
  <c r="C924" i="12" s="1"/>
  <c r="I926" i="12"/>
  <c r="H930" i="12"/>
  <c r="J932" i="12"/>
  <c r="M932" i="12" s="1"/>
  <c r="B932" i="12" s="1"/>
  <c r="C932" i="12" s="1"/>
  <c r="I934" i="12"/>
  <c r="H938" i="12"/>
  <c r="J940" i="12"/>
  <c r="M940" i="12" s="1"/>
  <c r="B940" i="12" s="1"/>
  <c r="C940" i="12" s="1"/>
  <c r="I942" i="12"/>
  <c r="H946" i="12"/>
  <c r="J948" i="12"/>
  <c r="M948" i="12" s="1"/>
  <c r="B948" i="12" s="1"/>
  <c r="C948" i="12" s="1"/>
  <c r="I950" i="12"/>
  <c r="H954" i="12"/>
  <c r="J956" i="12"/>
  <c r="M956" i="12" s="1"/>
  <c r="B956" i="12" s="1"/>
  <c r="C956" i="12" s="1"/>
  <c r="I958" i="12"/>
  <c r="H962" i="12"/>
  <c r="J964" i="12"/>
  <c r="M964" i="12" s="1"/>
  <c r="B964" i="12" s="1"/>
  <c r="C964" i="12" s="1"/>
  <c r="I966" i="12"/>
  <c r="H970" i="12"/>
  <c r="J972" i="12"/>
  <c r="M972" i="12" s="1"/>
  <c r="B972" i="12" s="1"/>
  <c r="C972" i="12" s="1"/>
  <c r="I974" i="12"/>
  <c r="H978" i="12"/>
  <c r="J980" i="12"/>
  <c r="M980" i="12" s="1"/>
  <c r="B980" i="12" s="1"/>
  <c r="C980" i="12" s="1"/>
  <c r="I982" i="12"/>
  <c r="H986" i="12"/>
  <c r="J988" i="12"/>
  <c r="M988" i="12" s="1"/>
  <c r="B988" i="12" s="1"/>
  <c r="C988" i="12" s="1"/>
  <c r="I990" i="12"/>
  <c r="H994" i="12"/>
  <c r="J996" i="12"/>
  <c r="M996" i="12" s="1"/>
  <c r="B996" i="12" s="1"/>
  <c r="C996" i="12" s="1"/>
  <c r="I998" i="12"/>
  <c r="H1002" i="12"/>
  <c r="J1004" i="12"/>
  <c r="M1004" i="12" s="1"/>
  <c r="B1004" i="12" s="1"/>
  <c r="C1004" i="12" s="1"/>
  <c r="I1006" i="12"/>
  <c r="H1010" i="12"/>
  <c r="J1012" i="12"/>
  <c r="M1012" i="12" s="1"/>
  <c r="B1012" i="12" s="1"/>
  <c r="C1012" i="12" s="1"/>
  <c r="I1014" i="12"/>
  <c r="H1018" i="12"/>
  <c r="J1020" i="12"/>
  <c r="M1020" i="12" s="1"/>
  <c r="B1020" i="12" s="1"/>
  <c r="C1020" i="12" s="1"/>
  <c r="I1022" i="12"/>
  <c r="H1026" i="12"/>
  <c r="J1028" i="12"/>
  <c r="M1028" i="12" s="1"/>
  <c r="B1028" i="12" s="1"/>
  <c r="C1028" i="12" s="1"/>
  <c r="I1030" i="12"/>
  <c r="H1034" i="12"/>
  <c r="J1036" i="12"/>
  <c r="M1036" i="12" s="1"/>
  <c r="B1036" i="12" s="1"/>
  <c r="C1036" i="12" s="1"/>
  <c r="I1038" i="12"/>
  <c r="H1042" i="12"/>
  <c r="J1044" i="12"/>
  <c r="M1044" i="12" s="1"/>
  <c r="B1044" i="12" s="1"/>
  <c r="C1044" i="12" s="1"/>
  <c r="I1046" i="12"/>
  <c r="H1050" i="12"/>
  <c r="J1052" i="12"/>
  <c r="M1052" i="12" s="1"/>
  <c r="B1052" i="12" s="1"/>
  <c r="C1052" i="12" s="1"/>
  <c r="I1054" i="12"/>
  <c r="H1058" i="12"/>
  <c r="J1060" i="12"/>
  <c r="M1060" i="12" s="1"/>
  <c r="B1060" i="12" s="1"/>
  <c r="C1060" i="12" s="1"/>
  <c r="I1062" i="12"/>
  <c r="H1066" i="12"/>
  <c r="J1068" i="12"/>
  <c r="M1068" i="12" s="1"/>
  <c r="B1068" i="12" s="1"/>
  <c r="C1068" i="12" s="1"/>
  <c r="I1070" i="12"/>
  <c r="H1074" i="12"/>
  <c r="J1076" i="12"/>
  <c r="M1076" i="12" s="1"/>
  <c r="B1076" i="12" s="1"/>
  <c r="C1076" i="12" s="1"/>
  <c r="I1078" i="12"/>
  <c r="H1082" i="12"/>
  <c r="J1084" i="12"/>
  <c r="M1084" i="12" s="1"/>
  <c r="B1084" i="12" s="1"/>
  <c r="C1084" i="12" s="1"/>
  <c r="I1086" i="12"/>
  <c r="H1090" i="12"/>
  <c r="J1092" i="12"/>
  <c r="M1092" i="12" s="1"/>
  <c r="B1092" i="12" s="1"/>
  <c r="C1092" i="12" s="1"/>
  <c r="I1094" i="12"/>
  <c r="H1098" i="12"/>
  <c r="J1100" i="12"/>
  <c r="M1100" i="12" s="1"/>
  <c r="B1100" i="12" s="1"/>
  <c r="C1100" i="12" s="1"/>
  <c r="I1102" i="12"/>
  <c r="H1106" i="12"/>
  <c r="J1108" i="12"/>
  <c r="M1108" i="12" s="1"/>
  <c r="B1108" i="12" s="1"/>
  <c r="C1108" i="12" s="1"/>
  <c r="I1110" i="12"/>
  <c r="H1114" i="12"/>
  <c r="J1116" i="12"/>
  <c r="M1116" i="12" s="1"/>
  <c r="B1116" i="12" s="1"/>
  <c r="C1116" i="12" s="1"/>
  <c r="I1118" i="12"/>
  <c r="H1122" i="12"/>
  <c r="J1124" i="12"/>
  <c r="M1124" i="12" s="1"/>
  <c r="B1124" i="12" s="1"/>
  <c r="C1124" i="12" s="1"/>
  <c r="I1126" i="12"/>
  <c r="H1130" i="12"/>
  <c r="J1132" i="12"/>
  <c r="M1132" i="12" s="1"/>
  <c r="B1132" i="12" s="1"/>
  <c r="C1132" i="12" s="1"/>
  <c r="I1134" i="12"/>
  <c r="H1138" i="12"/>
  <c r="J1140" i="12"/>
  <c r="M1140" i="12" s="1"/>
  <c r="B1140" i="12" s="1"/>
  <c r="C1140" i="12" s="1"/>
  <c r="I1142" i="12"/>
  <c r="H1146" i="12"/>
  <c r="J1148" i="12"/>
  <c r="M1148" i="12" s="1"/>
  <c r="B1148" i="12" s="1"/>
  <c r="C1148" i="12" s="1"/>
  <c r="I1150" i="12"/>
  <c r="H1154" i="12"/>
  <c r="J1156" i="12"/>
  <c r="M1156" i="12" s="1"/>
  <c r="B1156" i="12" s="1"/>
  <c r="C1156" i="12" s="1"/>
  <c r="I1158" i="12"/>
  <c r="H1162" i="12"/>
  <c r="J1164" i="12"/>
  <c r="M1164" i="12" s="1"/>
  <c r="B1164" i="12" s="1"/>
  <c r="C1164" i="12" s="1"/>
  <c r="I1166" i="12"/>
  <c r="H1170" i="12"/>
  <c r="J1172" i="12"/>
  <c r="M1172" i="12" s="1"/>
  <c r="B1172" i="12" s="1"/>
  <c r="C1172" i="12" s="1"/>
  <c r="I1174" i="12"/>
  <c r="H1178" i="12"/>
  <c r="J1180" i="12"/>
  <c r="M1180" i="12" s="1"/>
  <c r="B1180" i="12" s="1"/>
  <c r="C1180" i="12" s="1"/>
  <c r="I1182" i="12"/>
  <c r="H1186" i="12"/>
  <c r="J1188" i="12"/>
  <c r="M1188" i="12" s="1"/>
  <c r="B1188" i="12" s="1"/>
  <c r="C1188" i="12" s="1"/>
  <c r="I1190" i="12"/>
  <c r="H1194" i="12"/>
  <c r="J1196" i="12"/>
  <c r="M1196" i="12" s="1"/>
  <c r="B1196" i="12" s="1"/>
  <c r="C1196" i="12" s="1"/>
  <c r="I1198" i="12"/>
  <c r="H1202" i="12"/>
  <c r="J1204" i="12"/>
  <c r="M1204" i="12" s="1"/>
  <c r="B1204" i="12" s="1"/>
  <c r="C1204" i="12" s="1"/>
  <c r="I1206" i="12"/>
  <c r="H1210" i="12"/>
  <c r="J1212" i="12"/>
  <c r="M1212" i="12" s="1"/>
  <c r="B1212" i="12" s="1"/>
  <c r="C1212" i="12" s="1"/>
  <c r="I1214" i="12"/>
  <c r="H1218" i="12"/>
  <c r="J1220" i="12"/>
  <c r="M1220" i="12" s="1"/>
  <c r="B1220" i="12" s="1"/>
  <c r="C1220" i="12" s="1"/>
  <c r="I1222" i="12"/>
  <c r="H1226" i="12"/>
  <c r="J1228" i="12"/>
  <c r="M1228" i="12" s="1"/>
  <c r="B1228" i="12" s="1"/>
  <c r="C1228" i="12" s="1"/>
  <c r="I1230" i="12"/>
  <c r="H1234" i="12"/>
  <c r="J1236" i="12"/>
  <c r="M1236" i="12" s="1"/>
  <c r="B1236" i="12" s="1"/>
  <c r="C1236" i="12" s="1"/>
  <c r="I1238" i="12"/>
  <c r="K1247" i="12"/>
  <c r="K1254" i="12"/>
  <c r="K1279" i="12"/>
  <c r="K1286" i="12"/>
  <c r="K1311" i="12"/>
  <c r="K1318" i="12"/>
  <c r="G1343" i="12"/>
  <c r="G1350" i="12"/>
  <c r="G1375" i="12"/>
  <c r="G1382" i="12"/>
  <c r="G1407" i="12"/>
  <c r="G1414" i="12"/>
  <c r="G1439" i="12"/>
  <c r="G1446" i="12"/>
  <c r="J1471" i="12"/>
  <c r="M1471" i="12" s="1"/>
  <c r="B1471" i="12" s="1"/>
  <c r="C1471" i="12" s="1"/>
  <c r="I1478" i="12"/>
  <c r="J1503" i="12"/>
  <c r="M1503" i="12" s="1"/>
  <c r="B1503" i="12" s="1"/>
  <c r="C1503" i="12" s="1"/>
  <c r="I1510" i="12"/>
  <c r="J1535" i="12"/>
  <c r="M1535" i="12" s="1"/>
  <c r="B1535" i="12" s="1"/>
  <c r="C1535" i="12" s="1"/>
  <c r="I1542" i="12"/>
  <c r="J1567" i="12"/>
  <c r="M1567" i="12" s="1"/>
  <c r="B1567" i="12" s="1"/>
  <c r="C1567" i="12" s="1"/>
  <c r="I1574" i="12"/>
  <c r="H1615" i="12"/>
  <c r="H1647" i="12"/>
  <c r="H1679" i="12"/>
  <c r="H1711" i="12"/>
  <c r="H1743" i="12"/>
  <c r="H1775" i="12"/>
  <c r="K1807" i="12"/>
  <c r="I1839" i="12"/>
  <c r="H385" i="12"/>
  <c r="H417" i="12"/>
  <c r="H449" i="12"/>
  <c r="H481" i="12"/>
  <c r="H513" i="12"/>
  <c r="H545" i="12"/>
  <c r="H577" i="12"/>
  <c r="H602" i="12"/>
  <c r="H618" i="12"/>
  <c r="H634" i="12"/>
  <c r="H650" i="12"/>
  <c r="H666" i="12"/>
  <c r="H682" i="12"/>
  <c r="H698" i="12"/>
  <c r="H714" i="12"/>
  <c r="H730" i="12"/>
  <c r="H746" i="12"/>
  <c r="H762" i="12"/>
  <c r="H778" i="12"/>
  <c r="H794" i="12"/>
  <c r="H810" i="12"/>
  <c r="H1255" i="12"/>
  <c r="J1262" i="12"/>
  <c r="M1262" i="12" s="1"/>
  <c r="B1262" i="12" s="1"/>
  <c r="C1262" i="12" s="1"/>
  <c r="H1287" i="12"/>
  <c r="J1294" i="12"/>
  <c r="M1294" i="12" s="1"/>
  <c r="B1294" i="12" s="1"/>
  <c r="C1294" i="12" s="1"/>
  <c r="H1319" i="12"/>
  <c r="J1326" i="12"/>
  <c r="M1326" i="12" s="1"/>
  <c r="B1326" i="12" s="1"/>
  <c r="C1326" i="12" s="1"/>
  <c r="H1351" i="12"/>
  <c r="J1358" i="12"/>
  <c r="M1358" i="12" s="1"/>
  <c r="B1358" i="12" s="1"/>
  <c r="C1358" i="12" s="1"/>
  <c r="H1383" i="12"/>
  <c r="J1390" i="12"/>
  <c r="M1390" i="12" s="1"/>
  <c r="B1390" i="12" s="1"/>
  <c r="C1390" i="12" s="1"/>
  <c r="H1415" i="12"/>
  <c r="J1422" i="12"/>
  <c r="M1422" i="12" s="1"/>
  <c r="B1422" i="12" s="1"/>
  <c r="C1422" i="12" s="1"/>
  <c r="H1447" i="12"/>
  <c r="J1454" i="12"/>
  <c r="M1454" i="12" s="1"/>
  <c r="B1454" i="12" s="1"/>
  <c r="C1454" i="12" s="1"/>
  <c r="H1479" i="12"/>
  <c r="J1486" i="12"/>
  <c r="M1486" i="12" s="1"/>
  <c r="B1486" i="12" s="1"/>
  <c r="C1486" i="12" s="1"/>
  <c r="H1511" i="12"/>
  <c r="J1518" i="12"/>
  <c r="M1518" i="12" s="1"/>
  <c r="B1518" i="12" s="1"/>
  <c r="C1518" i="12" s="1"/>
  <c r="H1543" i="12"/>
  <c r="J1550" i="12"/>
  <c r="M1550" i="12" s="1"/>
  <c r="B1550" i="12" s="1"/>
  <c r="C1550" i="12" s="1"/>
  <c r="H1575" i="12"/>
  <c r="J1582" i="12"/>
  <c r="M1582" i="12" s="1"/>
  <c r="B1582" i="12" s="1"/>
  <c r="C1582" i="12" s="1"/>
  <c r="H1607" i="12"/>
  <c r="H1639" i="12"/>
  <c r="K1671" i="12"/>
  <c r="K1703" i="12"/>
  <c r="I1735" i="12"/>
  <c r="I1767" i="12"/>
  <c r="H1799" i="12"/>
  <c r="J224" i="12"/>
  <c r="M224" i="12" s="1"/>
  <c r="B224" i="12" s="1"/>
  <c r="C224" i="12" s="1"/>
  <c r="H237" i="12"/>
  <c r="L237" i="12" s="1"/>
  <c r="I247" i="12"/>
  <c r="J256" i="12"/>
  <c r="M256" i="12" s="1"/>
  <c r="B256" i="12" s="1"/>
  <c r="C256" i="12" s="1"/>
  <c r="H269" i="12"/>
  <c r="L269" i="12" s="1"/>
  <c r="I279" i="12"/>
  <c r="J288" i="12"/>
  <c r="M288" i="12" s="1"/>
  <c r="B288" i="12" s="1"/>
  <c r="C288" i="12" s="1"/>
  <c r="H301" i="12"/>
  <c r="L301" i="12" s="1"/>
  <c r="I311" i="12"/>
  <c r="J320" i="12"/>
  <c r="M320" i="12" s="1"/>
  <c r="B320" i="12" s="1"/>
  <c r="C320" i="12" s="1"/>
  <c r="H333" i="12"/>
  <c r="L333" i="12" s="1"/>
  <c r="I343" i="12"/>
  <c r="J352" i="12"/>
  <c r="M352" i="12" s="1"/>
  <c r="B352" i="12" s="1"/>
  <c r="C352" i="12" s="1"/>
  <c r="H365" i="12"/>
  <c r="L365" i="12" s="1"/>
  <c r="K370" i="12"/>
  <c r="K377" i="12"/>
  <c r="J384" i="12"/>
  <c r="M384" i="12" s="1"/>
  <c r="B384" i="12" s="1"/>
  <c r="C384" i="12" s="1"/>
  <c r="I391" i="12"/>
  <c r="H397" i="12"/>
  <c r="L397" i="12" s="1"/>
  <c r="K402" i="12"/>
  <c r="K409" i="12"/>
  <c r="J416" i="12"/>
  <c r="M416" i="12" s="1"/>
  <c r="B416" i="12" s="1"/>
  <c r="C416" i="12" s="1"/>
  <c r="I423" i="12"/>
  <c r="H429" i="12"/>
  <c r="L429" i="12" s="1"/>
  <c r="K434" i="12"/>
  <c r="K441" i="12"/>
  <c r="J448" i="12"/>
  <c r="M448" i="12" s="1"/>
  <c r="B448" i="12" s="1"/>
  <c r="C448" i="12" s="1"/>
  <c r="I455" i="12"/>
  <c r="H461" i="12"/>
  <c r="L461" i="12" s="1"/>
  <c r="K466" i="12"/>
  <c r="K473" i="12"/>
  <c r="J480" i="12"/>
  <c r="M480" i="12" s="1"/>
  <c r="B480" i="12" s="1"/>
  <c r="C480" i="12" s="1"/>
  <c r="I487" i="12"/>
  <c r="H493" i="12"/>
  <c r="L493" i="12" s="1"/>
  <c r="K498" i="12"/>
  <c r="K505" i="12"/>
  <c r="J512" i="12"/>
  <c r="M512" i="12" s="1"/>
  <c r="B512" i="12" s="1"/>
  <c r="C512" i="12" s="1"/>
  <c r="I519" i="12"/>
  <c r="H525" i="12"/>
  <c r="L525" i="12" s="1"/>
  <c r="K530" i="12"/>
  <c r="K537" i="12"/>
  <c r="J544" i="12"/>
  <c r="M544" i="12" s="1"/>
  <c r="B544" i="12" s="1"/>
  <c r="C544" i="12" s="1"/>
  <c r="I551" i="12"/>
  <c r="H557" i="12"/>
  <c r="L557" i="12" s="1"/>
  <c r="K562" i="12"/>
  <c r="K569" i="12"/>
  <c r="J576" i="12"/>
  <c r="M576" i="12" s="1"/>
  <c r="B576" i="12" s="1"/>
  <c r="C576" i="12" s="1"/>
  <c r="I583" i="12"/>
  <c r="I592" i="12"/>
  <c r="I600" i="12"/>
  <c r="H606" i="12"/>
  <c r="H614" i="12"/>
  <c r="I624" i="12"/>
  <c r="I632" i="12"/>
  <c r="H638" i="12"/>
  <c r="H646" i="12"/>
  <c r="I656" i="12"/>
  <c r="I664" i="12"/>
  <c r="H670" i="12"/>
  <c r="H678" i="12"/>
  <c r="I688" i="12"/>
  <c r="I696" i="12"/>
  <c r="H702" i="12"/>
  <c r="H710" i="12"/>
  <c r="I720" i="12"/>
  <c r="I728" i="12"/>
  <c r="H734" i="12"/>
  <c r="H742" i="12"/>
  <c r="I752" i="12"/>
  <c r="I760" i="12"/>
  <c r="H766" i="12"/>
  <c r="H774" i="12"/>
  <c r="I784" i="12"/>
  <c r="I792" i="12"/>
  <c r="H798" i="12"/>
  <c r="H806" i="12"/>
  <c r="I816" i="12"/>
  <c r="I824" i="12"/>
  <c r="G1239" i="12"/>
  <c r="K1246" i="12"/>
  <c r="K1271" i="12"/>
  <c r="K1278" i="12"/>
  <c r="K1303" i="12"/>
  <c r="K1310" i="12"/>
  <c r="G1335" i="12"/>
  <c r="G1342" i="12"/>
  <c r="G1367" i="12"/>
  <c r="G1374" i="12"/>
  <c r="G1399" i="12"/>
  <c r="G1406" i="12"/>
  <c r="G1431" i="12"/>
  <c r="G1438" i="12"/>
  <c r="J1463" i="12"/>
  <c r="M1463" i="12" s="1"/>
  <c r="B1463" i="12" s="1"/>
  <c r="C1463" i="12" s="1"/>
  <c r="I1470" i="12"/>
  <c r="J1495" i="12"/>
  <c r="M1495" i="12" s="1"/>
  <c r="B1495" i="12" s="1"/>
  <c r="C1495" i="12" s="1"/>
  <c r="I1502" i="12"/>
  <c r="J1527" i="12"/>
  <c r="M1527" i="12" s="1"/>
  <c r="B1527" i="12" s="1"/>
  <c r="C1527" i="12" s="1"/>
  <c r="I1534" i="12"/>
  <c r="J1559" i="12"/>
  <c r="M1559" i="12" s="1"/>
  <c r="B1559" i="12" s="1"/>
  <c r="C1559" i="12" s="1"/>
  <c r="I1566" i="12"/>
  <c r="H1591" i="12"/>
  <c r="H1623" i="12"/>
  <c r="H1655" i="12"/>
  <c r="H1687" i="12"/>
  <c r="K1719" i="12"/>
  <c r="K1751" i="12"/>
  <c r="K1783" i="12"/>
  <c r="K1815" i="12"/>
  <c r="I1847" i="12"/>
  <c r="J1855" i="12"/>
  <c r="M1855" i="12" s="1"/>
  <c r="B1855" i="12" s="1"/>
  <c r="C1855" i="12" s="1"/>
  <c r="H1242" i="12"/>
  <c r="H1266" i="12"/>
  <c r="H1290" i="12"/>
  <c r="H1314" i="12"/>
  <c r="H1370" i="12"/>
  <c r="H1394" i="12"/>
  <c r="H1418" i="12"/>
  <c r="H1442" i="12"/>
  <c r="H1498" i="12"/>
  <c r="H1522" i="12"/>
  <c r="H1546" i="12"/>
  <c r="H1570" i="12"/>
  <c r="J1595" i="12"/>
  <c r="M1595" i="12" s="1"/>
  <c r="B1595" i="12" s="1"/>
  <c r="C1595" i="12" s="1"/>
  <c r="J1611" i="12"/>
  <c r="M1611" i="12" s="1"/>
  <c r="B1611" i="12" s="1"/>
  <c r="C1611" i="12" s="1"/>
  <c r="J1627" i="12"/>
  <c r="M1627" i="12" s="1"/>
  <c r="B1627" i="12" s="1"/>
  <c r="C1627" i="12" s="1"/>
  <c r="J1643" i="12"/>
  <c r="M1643" i="12" s="1"/>
  <c r="B1643" i="12" s="1"/>
  <c r="C1643" i="12" s="1"/>
  <c r="J1659" i="12"/>
  <c r="M1659" i="12" s="1"/>
  <c r="B1659" i="12" s="1"/>
  <c r="C1659" i="12" s="1"/>
  <c r="J1675" i="12"/>
  <c r="M1675" i="12" s="1"/>
  <c r="B1675" i="12" s="1"/>
  <c r="C1675" i="12" s="1"/>
  <c r="J1691" i="12"/>
  <c r="M1691" i="12" s="1"/>
  <c r="B1691" i="12" s="1"/>
  <c r="C1691" i="12" s="1"/>
  <c r="J1707" i="12"/>
  <c r="M1707" i="12" s="1"/>
  <c r="B1707" i="12" s="1"/>
  <c r="C1707" i="12" s="1"/>
  <c r="J1723" i="12"/>
  <c r="M1723" i="12" s="1"/>
  <c r="B1723" i="12" s="1"/>
  <c r="C1723" i="12" s="1"/>
  <c r="J1739" i="12"/>
  <c r="M1739" i="12" s="1"/>
  <c r="B1739" i="12" s="1"/>
  <c r="C1739" i="12" s="1"/>
  <c r="J1755" i="12"/>
  <c r="M1755" i="12" s="1"/>
  <c r="B1755" i="12" s="1"/>
  <c r="C1755" i="12" s="1"/>
  <c r="J1771" i="12"/>
  <c r="M1771" i="12" s="1"/>
  <c r="B1771" i="12" s="1"/>
  <c r="C1771" i="12" s="1"/>
  <c r="J1787" i="12"/>
  <c r="M1787" i="12" s="1"/>
  <c r="B1787" i="12" s="1"/>
  <c r="C1787" i="12" s="1"/>
  <c r="J1803" i="12"/>
  <c r="M1803" i="12" s="1"/>
  <c r="B1803" i="12" s="1"/>
  <c r="C1803" i="12" s="1"/>
  <c r="J1819" i="12"/>
  <c r="M1819" i="12" s="1"/>
  <c r="B1819" i="12" s="1"/>
  <c r="C1819" i="12" s="1"/>
  <c r="J1835" i="12"/>
  <c r="M1835" i="12" s="1"/>
  <c r="B1835" i="12" s="1"/>
  <c r="C1835" i="12" s="1"/>
  <c r="J1851" i="12"/>
  <c r="M1851" i="12" s="1"/>
  <c r="B1851" i="12" s="1"/>
  <c r="C1851" i="12" s="1"/>
  <c r="J1863" i="12"/>
  <c r="M1863" i="12" s="1"/>
  <c r="B1863" i="12" s="1"/>
  <c r="C1863" i="12" s="1"/>
  <c r="G1865" i="12"/>
  <c r="K1867" i="12"/>
  <c r="H1869" i="12"/>
  <c r="I1869" i="12"/>
  <c r="J1871" i="12"/>
  <c r="M1871" i="12" s="1"/>
  <c r="B1871" i="12" s="1"/>
  <c r="C1871" i="12" s="1"/>
  <c r="G1873" i="12"/>
  <c r="K1875" i="12"/>
  <c r="H1877" i="12"/>
  <c r="I1877" i="12"/>
  <c r="J1879" i="12"/>
  <c r="M1879" i="12" s="1"/>
  <c r="B1879" i="12" s="1"/>
  <c r="C1879" i="12" s="1"/>
  <c r="G1881" i="12"/>
  <c r="K1883" i="12"/>
  <c r="H1885" i="12"/>
  <c r="I1885" i="12"/>
  <c r="J1887" i="12"/>
  <c r="M1887" i="12" s="1"/>
  <c r="B1887" i="12" s="1"/>
  <c r="C1887" i="12" s="1"/>
  <c r="G1889" i="12"/>
  <c r="K1891" i="12"/>
  <c r="H1893" i="12"/>
  <c r="I1893" i="12"/>
  <c r="J1895" i="12"/>
  <c r="M1895" i="12" s="1"/>
  <c r="B1895" i="12" s="1"/>
  <c r="C1895" i="12" s="1"/>
  <c r="G1897" i="12"/>
  <c r="K1899" i="12"/>
  <c r="H1901" i="12"/>
  <c r="I1901" i="12"/>
  <c r="J1903" i="12"/>
  <c r="M1903" i="12" s="1"/>
  <c r="B1903" i="12" s="1"/>
  <c r="C1903" i="12" s="1"/>
  <c r="G1905" i="12"/>
  <c r="K1907" i="12"/>
  <c r="H1909" i="12"/>
  <c r="I1909" i="12"/>
  <c r="J1911" i="12"/>
  <c r="M1911" i="12" s="1"/>
  <c r="B1911" i="12" s="1"/>
  <c r="C1911" i="12" s="1"/>
  <c r="G1913" i="12"/>
  <c r="K1915" i="12"/>
  <c r="H1917" i="12"/>
  <c r="I1917" i="12"/>
  <c r="J1919" i="12"/>
  <c r="M1919" i="12" s="1"/>
  <c r="B1919" i="12" s="1"/>
  <c r="C1919" i="12" s="1"/>
  <c r="G1921" i="12"/>
  <c r="K1923" i="12"/>
  <c r="H1925" i="12"/>
  <c r="I1925" i="12"/>
  <c r="J1927" i="12"/>
  <c r="M1927" i="12" s="1"/>
  <c r="B1927" i="12" s="1"/>
  <c r="C1927" i="12" s="1"/>
  <c r="G1929" i="12"/>
  <c r="K1931" i="12"/>
  <c r="H1933" i="12"/>
  <c r="I1933" i="12"/>
  <c r="J1935" i="12"/>
  <c r="M1935" i="12" s="1"/>
  <c r="B1935" i="12" s="1"/>
  <c r="C1935" i="12" s="1"/>
  <c r="G1937" i="12"/>
  <c r="K1939" i="12"/>
  <c r="H1941" i="12"/>
  <c r="I1941" i="12"/>
  <c r="J1943" i="12"/>
  <c r="M1943" i="12" s="1"/>
  <c r="B1943" i="12" s="1"/>
  <c r="C1943" i="12" s="1"/>
  <c r="G1945" i="12"/>
  <c r="K1947" i="12"/>
  <c r="H1949" i="12"/>
  <c r="I1949" i="12"/>
  <c r="J1951" i="12"/>
  <c r="M1951" i="12" s="1"/>
  <c r="B1951" i="12" s="1"/>
  <c r="C1951" i="12" s="1"/>
  <c r="G1953" i="12"/>
  <c r="K1955" i="12"/>
  <c r="H1957" i="12"/>
  <c r="I1957" i="12"/>
  <c r="J1959" i="12"/>
  <c r="M1959" i="12" s="1"/>
  <c r="B1959" i="12" s="1"/>
  <c r="C1959" i="12" s="1"/>
  <c r="G1961" i="12"/>
  <c r="K1963" i="12"/>
  <c r="H1965" i="12"/>
  <c r="I1965" i="12"/>
  <c r="J1967" i="12"/>
  <c r="M1967" i="12" s="1"/>
  <c r="B1967" i="12" s="1"/>
  <c r="C1967" i="12" s="1"/>
  <c r="G1969" i="12"/>
  <c r="K1971" i="12"/>
  <c r="H1973" i="12"/>
  <c r="I1973" i="12"/>
  <c r="J1975" i="12"/>
  <c r="M1975" i="12" s="1"/>
  <c r="B1975" i="12" s="1"/>
  <c r="C1975" i="12" s="1"/>
  <c r="G1977" i="12"/>
  <c r="K1979" i="12"/>
  <c r="H1981" i="12"/>
  <c r="I1981" i="12"/>
  <c r="J1983" i="12"/>
  <c r="M1983" i="12" s="1"/>
  <c r="B1983" i="12" s="1"/>
  <c r="C1983" i="12" s="1"/>
  <c r="G1985" i="12"/>
  <c r="K1987" i="12"/>
  <c r="H1989" i="12"/>
  <c r="I1989" i="12"/>
  <c r="J1991" i="12"/>
  <c r="M1991" i="12" s="1"/>
  <c r="B1991" i="12" s="1"/>
  <c r="C1991" i="12" s="1"/>
  <c r="G1993" i="12"/>
  <c r="K1995" i="12"/>
  <c r="H1997" i="12"/>
  <c r="I1997" i="12"/>
  <c r="J1999" i="12"/>
  <c r="M1999" i="12" s="1"/>
  <c r="B1999" i="12" s="1"/>
  <c r="C1999" i="12" s="1"/>
  <c r="G2001" i="12"/>
  <c r="K2003" i="12"/>
  <c r="H2005" i="12"/>
  <c r="I2005" i="12"/>
  <c r="J2007" i="12"/>
  <c r="M2007" i="12" s="1"/>
  <c r="B2007" i="12" s="1"/>
  <c r="C2007" i="12" s="1"/>
  <c r="G2009" i="12"/>
  <c r="K2011" i="12"/>
  <c r="H2013" i="12"/>
  <c r="I2013" i="12"/>
  <c r="J2015" i="12"/>
  <c r="M2015" i="12" s="1"/>
  <c r="B2015" i="12" s="1"/>
  <c r="C2015" i="12" s="1"/>
  <c r="G2017" i="12"/>
  <c r="K2019" i="12"/>
  <c r="H2021" i="12"/>
  <c r="I2021" i="12"/>
  <c r="J2023" i="12"/>
  <c r="M2023" i="12" s="1"/>
  <c r="B2023" i="12" s="1"/>
  <c r="C2023" i="12" s="1"/>
  <c r="G2025" i="12"/>
  <c r="K2027" i="12"/>
  <c r="H2029" i="12"/>
  <c r="I2029" i="12"/>
  <c r="J2031" i="12"/>
  <c r="M2031" i="12" s="1"/>
  <c r="B2031" i="12" s="1"/>
  <c r="C2031" i="12" s="1"/>
  <c r="G2033" i="12"/>
  <c r="K2035" i="12"/>
  <c r="H2037" i="12"/>
  <c r="I2037" i="12"/>
  <c r="J2039" i="12"/>
  <c r="M2039" i="12" s="1"/>
  <c r="B2039" i="12" s="1"/>
  <c r="C2039" i="12" s="1"/>
  <c r="G2041" i="12"/>
  <c r="K2043" i="12"/>
  <c r="H2045" i="12"/>
  <c r="I2045" i="12"/>
  <c r="J2047" i="12"/>
  <c r="M2047" i="12" s="1"/>
  <c r="B2047" i="12" s="1"/>
  <c r="C2047" i="12" s="1"/>
  <c r="G2049" i="12"/>
  <c r="K2051" i="12"/>
  <c r="H2053" i="12"/>
  <c r="I2053" i="12"/>
  <c r="J2055" i="12"/>
  <c r="M2055" i="12" s="1"/>
  <c r="B2055" i="12" s="1"/>
  <c r="C2055" i="12" s="1"/>
  <c r="G2057" i="12"/>
  <c r="K2059" i="12"/>
  <c r="H2061" i="12"/>
  <c r="I2061" i="12"/>
  <c r="J2063" i="12"/>
  <c r="M2063" i="12" s="1"/>
  <c r="B2063" i="12" s="1"/>
  <c r="C2063" i="12" s="1"/>
  <c r="G2065" i="12"/>
  <c r="K2067" i="12"/>
  <c r="H2069" i="12"/>
  <c r="I2069" i="12"/>
  <c r="J2071" i="12"/>
  <c r="M2071" i="12" s="1"/>
  <c r="B2071" i="12" s="1"/>
  <c r="C2071" i="12" s="1"/>
  <c r="G2073" i="12"/>
  <c r="K2075" i="12"/>
  <c r="H2077" i="12"/>
  <c r="I2077" i="12"/>
  <c r="J2079" i="12"/>
  <c r="M2079" i="12" s="1"/>
  <c r="B2079" i="12" s="1"/>
  <c r="C2079" i="12" s="1"/>
  <c r="G2081" i="12"/>
  <c r="K2083" i="12"/>
  <c r="H2085" i="12"/>
  <c r="I2085" i="12"/>
  <c r="J2087" i="12"/>
  <c r="M2087" i="12" s="1"/>
  <c r="B2087" i="12" s="1"/>
  <c r="C2087" i="12" s="1"/>
  <c r="G2089" i="12"/>
  <c r="K2091" i="12"/>
  <c r="H2093" i="12"/>
  <c r="I2093" i="12"/>
  <c r="J2095" i="12"/>
  <c r="M2095" i="12" s="1"/>
  <c r="B2095" i="12" s="1"/>
  <c r="C2095" i="12" s="1"/>
  <c r="G2097" i="12"/>
  <c r="K2099" i="12"/>
  <c r="H2101" i="12"/>
  <c r="I2101" i="12"/>
  <c r="J2103" i="12"/>
  <c r="M2103" i="12" s="1"/>
  <c r="B2103" i="12" s="1"/>
  <c r="C2103" i="12" s="1"/>
  <c r="G2105" i="12"/>
  <c r="K2107" i="12"/>
  <c r="H2109" i="12"/>
  <c r="I2109" i="12"/>
  <c r="J2111" i="12"/>
  <c r="M2111" i="12" s="1"/>
  <c r="B2111" i="12" s="1"/>
  <c r="C2111" i="12" s="1"/>
  <c r="G2113" i="12"/>
  <c r="K2115" i="12"/>
  <c r="H2117" i="12"/>
  <c r="I2117" i="12"/>
  <c r="J2119" i="12"/>
  <c r="M2119" i="12" s="1"/>
  <c r="B2119" i="12" s="1"/>
  <c r="C2119" i="12" s="1"/>
  <c r="G2121" i="12"/>
  <c r="K2123" i="12"/>
  <c r="H2125" i="12"/>
  <c r="I2125" i="12"/>
  <c r="J2127" i="12"/>
  <c r="M2127" i="12" s="1"/>
  <c r="B2127" i="12" s="1"/>
  <c r="C2127" i="12" s="1"/>
  <c r="G2129" i="12"/>
  <c r="K2131" i="12"/>
  <c r="H2133" i="12"/>
  <c r="I2133" i="12"/>
  <c r="J2135" i="12"/>
  <c r="M2135" i="12" s="1"/>
  <c r="B2135" i="12" s="1"/>
  <c r="C2135" i="12" s="1"/>
  <c r="G2137" i="12"/>
  <c r="K2139" i="12"/>
  <c r="H2141" i="12"/>
  <c r="I2141" i="12"/>
  <c r="J2143" i="12"/>
  <c r="M2143" i="12" s="1"/>
  <c r="B2143" i="12" s="1"/>
  <c r="C2143" i="12" s="1"/>
  <c r="G2145" i="12"/>
  <c r="K2147" i="12"/>
  <c r="H2149" i="12"/>
  <c r="I2149" i="12"/>
  <c r="J2151" i="12"/>
  <c r="M2151" i="12" s="1"/>
  <c r="B2151" i="12" s="1"/>
  <c r="C2151" i="12" s="1"/>
  <c r="G2153" i="12"/>
  <c r="K2155" i="12"/>
  <c r="H2157" i="12"/>
  <c r="I2157" i="12"/>
  <c r="J2159" i="12"/>
  <c r="M2159" i="12" s="1"/>
  <c r="B2159" i="12" s="1"/>
  <c r="C2159" i="12" s="1"/>
  <c r="G2161" i="12"/>
  <c r="K2163" i="12"/>
  <c r="H2165" i="12"/>
  <c r="I2165" i="12"/>
  <c r="J2167" i="12"/>
  <c r="M2167" i="12" s="1"/>
  <c r="B2167" i="12" s="1"/>
  <c r="C2167" i="12" s="1"/>
  <c r="G2169" i="12"/>
  <c r="K2171" i="12"/>
  <c r="H2173" i="12"/>
  <c r="I2173" i="12"/>
  <c r="J2175" i="12"/>
  <c r="M2175" i="12" s="1"/>
  <c r="B2175" i="12" s="1"/>
  <c r="C2175" i="12" s="1"/>
  <c r="H591" i="12"/>
  <c r="L591" i="12" s="1"/>
  <c r="H599" i="12"/>
  <c r="L599" i="12" s="1"/>
  <c r="H607" i="12"/>
  <c r="L607" i="12" s="1"/>
  <c r="H615" i="12"/>
  <c r="L615" i="12" s="1"/>
  <c r="H623" i="12"/>
  <c r="L623" i="12" s="1"/>
  <c r="H631" i="12"/>
  <c r="L631" i="12" s="1"/>
  <c r="H639" i="12"/>
  <c r="L639" i="12" s="1"/>
  <c r="H647" i="12"/>
  <c r="L647" i="12" s="1"/>
  <c r="H655" i="12"/>
  <c r="L655" i="12" s="1"/>
  <c r="H663" i="12"/>
  <c r="L663" i="12" s="1"/>
  <c r="H671" i="12"/>
  <c r="L671" i="12" s="1"/>
  <c r="H679" i="12"/>
  <c r="L679" i="12" s="1"/>
  <c r="H687" i="12"/>
  <c r="L687" i="12" s="1"/>
  <c r="H695" i="12"/>
  <c r="L695" i="12" s="1"/>
  <c r="H703" i="12"/>
  <c r="L703" i="12" s="1"/>
  <c r="H711" i="12"/>
  <c r="L711" i="12" s="1"/>
  <c r="H719" i="12"/>
  <c r="L719" i="12" s="1"/>
  <c r="H727" i="12"/>
  <c r="L727" i="12" s="1"/>
  <c r="H735" i="12"/>
  <c r="L735" i="12" s="1"/>
  <c r="H743" i="12"/>
  <c r="L743" i="12" s="1"/>
  <c r="H751" i="12"/>
  <c r="L751" i="12" s="1"/>
  <c r="H759" i="12"/>
  <c r="L759" i="12" s="1"/>
  <c r="H767" i="12"/>
  <c r="L767" i="12" s="1"/>
  <c r="H775" i="12"/>
  <c r="L775" i="12" s="1"/>
  <c r="H783" i="12"/>
  <c r="L783" i="12" s="1"/>
  <c r="H791" i="12"/>
  <c r="L791" i="12" s="1"/>
  <c r="H799" i="12"/>
  <c r="L799" i="12" s="1"/>
  <c r="H807" i="12"/>
  <c r="L807" i="12" s="1"/>
  <c r="H815" i="12"/>
  <c r="L815" i="12" s="1"/>
  <c r="H823" i="12"/>
  <c r="L823" i="12" s="1"/>
  <c r="H831" i="12"/>
  <c r="L831" i="12" s="1"/>
  <c r="H839" i="12"/>
  <c r="L839" i="12" s="1"/>
  <c r="H847" i="12"/>
  <c r="L847" i="12" s="1"/>
  <c r="H855" i="12"/>
  <c r="L855" i="12" s="1"/>
  <c r="H863" i="12"/>
  <c r="L863" i="12" s="1"/>
  <c r="H871" i="12"/>
  <c r="L871" i="12" s="1"/>
  <c r="H879" i="12"/>
  <c r="L879" i="12" s="1"/>
  <c r="H887" i="12"/>
  <c r="L887" i="12" s="1"/>
  <c r="H895" i="12"/>
  <c r="L895" i="12" s="1"/>
  <c r="H903" i="12"/>
  <c r="L903" i="12" s="1"/>
  <c r="H911" i="12"/>
  <c r="L911" i="12" s="1"/>
  <c r="H919" i="12"/>
  <c r="L919" i="12" s="1"/>
  <c r="H927" i="12"/>
  <c r="L927" i="12" s="1"/>
  <c r="H935" i="12"/>
  <c r="L935" i="12" s="1"/>
  <c r="H943" i="12"/>
  <c r="L943" i="12" s="1"/>
  <c r="H951" i="12"/>
  <c r="L951" i="12" s="1"/>
  <c r="H959" i="12"/>
  <c r="L959" i="12" s="1"/>
  <c r="H967" i="12"/>
  <c r="L967" i="12" s="1"/>
  <c r="H975" i="12"/>
  <c r="L975" i="12" s="1"/>
  <c r="H983" i="12"/>
  <c r="L983" i="12" s="1"/>
  <c r="H991" i="12"/>
  <c r="L991" i="12" s="1"/>
  <c r="H999" i="12"/>
  <c r="L999" i="12" s="1"/>
  <c r="H1007" i="12"/>
  <c r="L1007" i="12" s="1"/>
  <c r="H1015" i="12"/>
  <c r="L1015" i="12" s="1"/>
  <c r="H1023" i="12"/>
  <c r="L1023" i="12" s="1"/>
  <c r="H1031" i="12"/>
  <c r="L1031" i="12" s="1"/>
  <c r="H1039" i="12"/>
  <c r="L1039" i="12" s="1"/>
  <c r="H1047" i="12"/>
  <c r="L1047" i="12" s="1"/>
  <c r="H1055" i="12"/>
  <c r="L1055" i="12" s="1"/>
  <c r="H1063" i="12"/>
  <c r="L1063" i="12" s="1"/>
  <c r="H1071" i="12"/>
  <c r="L1071" i="12" s="1"/>
  <c r="H1079" i="12"/>
  <c r="L1079" i="12" s="1"/>
  <c r="H1087" i="12"/>
  <c r="L1087" i="12" s="1"/>
  <c r="H1095" i="12"/>
  <c r="L1095" i="12" s="1"/>
  <c r="H1103" i="12"/>
  <c r="L1103" i="12" s="1"/>
  <c r="H1111" i="12"/>
  <c r="L1111" i="12" s="1"/>
  <c r="H1119" i="12"/>
  <c r="L1119" i="12" s="1"/>
  <c r="H1127" i="12"/>
  <c r="L1127" i="12" s="1"/>
  <c r="H1135" i="12"/>
  <c r="L1135" i="12" s="1"/>
  <c r="H1143" i="12"/>
  <c r="L1143" i="12" s="1"/>
  <c r="H1151" i="12"/>
  <c r="L1151" i="12" s="1"/>
  <c r="H1159" i="12"/>
  <c r="L1159" i="12" s="1"/>
  <c r="H1167" i="12"/>
  <c r="L1167" i="12" s="1"/>
  <c r="H1175" i="12"/>
  <c r="L1175" i="12" s="1"/>
  <c r="H1183" i="12"/>
  <c r="L1183" i="12" s="1"/>
  <c r="H1191" i="12"/>
  <c r="L1191" i="12" s="1"/>
  <c r="H1199" i="12"/>
  <c r="L1199" i="12" s="1"/>
  <c r="H1207" i="12"/>
  <c r="L1207" i="12" s="1"/>
  <c r="H1215" i="12"/>
  <c r="L1215" i="12" s="1"/>
  <c r="H1223" i="12"/>
  <c r="L1223" i="12" s="1"/>
  <c r="H1231" i="12"/>
  <c r="L1231" i="12" s="1"/>
  <c r="H1240" i="12"/>
  <c r="I1250" i="12"/>
  <c r="J1259" i="12"/>
  <c r="M1259" i="12" s="1"/>
  <c r="B1259" i="12" s="1"/>
  <c r="C1259" i="12" s="1"/>
  <c r="H1272" i="12"/>
  <c r="I1282" i="12"/>
  <c r="J1291" i="12"/>
  <c r="M1291" i="12" s="1"/>
  <c r="B1291" i="12" s="1"/>
  <c r="C1291" i="12" s="1"/>
  <c r="H1304" i="12"/>
  <c r="I1314" i="12"/>
  <c r="J1323" i="12"/>
  <c r="M1323" i="12" s="1"/>
  <c r="B1323" i="12" s="1"/>
  <c r="C1323" i="12" s="1"/>
  <c r="H1336" i="12"/>
  <c r="I1346" i="12"/>
  <c r="J1355" i="12"/>
  <c r="M1355" i="12" s="1"/>
  <c r="B1355" i="12" s="1"/>
  <c r="C1355" i="12" s="1"/>
  <c r="H1368" i="12"/>
  <c r="I1378" i="12"/>
  <c r="J1387" i="12"/>
  <c r="M1387" i="12" s="1"/>
  <c r="B1387" i="12" s="1"/>
  <c r="C1387" i="12" s="1"/>
  <c r="H1400" i="12"/>
  <c r="I1410" i="12"/>
  <c r="J1419" i="12"/>
  <c r="M1419" i="12" s="1"/>
  <c r="B1419" i="12" s="1"/>
  <c r="C1419" i="12" s="1"/>
  <c r="H1432" i="12"/>
  <c r="I1442" i="12"/>
  <c r="J1451" i="12"/>
  <c r="M1451" i="12" s="1"/>
  <c r="B1451" i="12" s="1"/>
  <c r="C1451" i="12" s="1"/>
  <c r="H1464" i="12"/>
  <c r="I1474" i="12"/>
  <c r="J1483" i="12"/>
  <c r="M1483" i="12" s="1"/>
  <c r="B1483" i="12" s="1"/>
  <c r="C1483" i="12" s="1"/>
  <c r="H1496" i="12"/>
  <c r="I1506" i="12"/>
  <c r="J1515" i="12"/>
  <c r="M1515" i="12" s="1"/>
  <c r="B1515" i="12" s="1"/>
  <c r="C1515" i="12" s="1"/>
  <c r="H1528" i="12"/>
  <c r="I1538" i="12"/>
  <c r="J1547" i="12"/>
  <c r="M1547" i="12" s="1"/>
  <c r="B1547" i="12" s="1"/>
  <c r="C1547" i="12" s="1"/>
  <c r="H1560" i="12"/>
  <c r="I1570" i="12"/>
  <c r="J1579" i="12"/>
  <c r="M1579" i="12" s="1"/>
  <c r="B1579" i="12" s="1"/>
  <c r="C1579" i="12" s="1"/>
  <c r="H1593" i="12"/>
  <c r="H1601" i="12"/>
  <c r="H1617" i="12"/>
  <c r="J1625" i="12"/>
  <c r="M1625" i="12" s="1"/>
  <c r="B1625" i="12" s="1"/>
  <c r="C1625" i="12" s="1"/>
  <c r="J1633" i="12"/>
  <c r="M1633" i="12" s="1"/>
  <c r="B1633" i="12" s="1"/>
  <c r="C1633" i="12" s="1"/>
  <c r="H1641" i="12"/>
  <c r="H1649" i="12"/>
  <c r="J1657" i="12"/>
  <c r="M1657" i="12" s="1"/>
  <c r="B1657" i="12" s="1"/>
  <c r="C1657" i="12" s="1"/>
  <c r="J1665" i="12"/>
  <c r="M1665" i="12" s="1"/>
  <c r="B1665" i="12" s="1"/>
  <c r="C1665" i="12" s="1"/>
  <c r="H1673" i="12"/>
  <c r="H1681" i="12"/>
  <c r="J1689" i="12"/>
  <c r="M1689" i="12" s="1"/>
  <c r="B1689" i="12" s="1"/>
  <c r="C1689" i="12" s="1"/>
  <c r="J1697" i="12"/>
  <c r="M1697" i="12" s="1"/>
  <c r="B1697" i="12" s="1"/>
  <c r="C1697" i="12" s="1"/>
  <c r="H1705" i="12"/>
  <c r="H1713" i="12"/>
  <c r="J1721" i="12"/>
  <c r="M1721" i="12" s="1"/>
  <c r="B1721" i="12" s="1"/>
  <c r="C1721" i="12" s="1"/>
  <c r="J1729" i="12"/>
  <c r="M1729" i="12" s="1"/>
  <c r="B1729" i="12" s="1"/>
  <c r="C1729" i="12" s="1"/>
  <c r="H1737" i="12"/>
  <c r="H1745" i="12"/>
  <c r="J1753" i="12"/>
  <c r="M1753" i="12" s="1"/>
  <c r="B1753" i="12" s="1"/>
  <c r="C1753" i="12" s="1"/>
  <c r="J1761" i="12"/>
  <c r="M1761" i="12" s="1"/>
  <c r="B1761" i="12" s="1"/>
  <c r="C1761" i="12" s="1"/>
  <c r="H1769" i="12"/>
  <c r="H1777" i="12"/>
  <c r="J1785" i="12"/>
  <c r="M1785" i="12" s="1"/>
  <c r="B1785" i="12" s="1"/>
  <c r="C1785" i="12" s="1"/>
  <c r="J1793" i="12"/>
  <c r="M1793" i="12" s="1"/>
  <c r="B1793" i="12" s="1"/>
  <c r="C1793" i="12" s="1"/>
  <c r="H1801" i="12"/>
  <c r="H1809" i="12"/>
  <c r="J1817" i="12"/>
  <c r="M1817" i="12" s="1"/>
  <c r="B1817" i="12" s="1"/>
  <c r="C1817" i="12" s="1"/>
  <c r="J1825" i="12"/>
  <c r="M1825" i="12" s="1"/>
  <c r="B1825" i="12" s="1"/>
  <c r="C1825" i="12" s="1"/>
  <c r="H1833" i="12"/>
  <c r="H1841" i="12"/>
  <c r="J1849" i="12"/>
  <c r="M1849" i="12" s="1"/>
  <c r="B1849" i="12" s="1"/>
  <c r="C1849" i="12" s="1"/>
  <c r="J1857" i="12"/>
  <c r="M1857" i="12" s="1"/>
  <c r="B1857" i="12" s="1"/>
  <c r="C1857" i="12" s="1"/>
  <c r="G1242" i="12"/>
  <c r="K1249" i="12"/>
  <c r="K1256" i="12"/>
  <c r="H1260" i="12"/>
  <c r="L1260" i="12" s="1"/>
  <c r="G1267" i="12"/>
  <c r="L1267" i="12" s="1"/>
  <c r="G1274" i="12"/>
  <c r="K1281" i="12"/>
  <c r="K1288" i="12"/>
  <c r="H1292" i="12"/>
  <c r="L1292" i="12" s="1"/>
  <c r="G1299" i="12"/>
  <c r="L1299" i="12" s="1"/>
  <c r="G1306" i="12"/>
  <c r="K1313" i="12"/>
  <c r="K1320" i="12"/>
  <c r="H1324" i="12"/>
  <c r="L1324" i="12" s="1"/>
  <c r="G1331" i="12"/>
  <c r="L1331" i="12" s="1"/>
  <c r="G1338" i="12"/>
  <c r="K1345" i="12"/>
  <c r="K1352" i="12"/>
  <c r="H1356" i="12"/>
  <c r="L1356" i="12" s="1"/>
  <c r="G1363" i="12"/>
  <c r="L1363" i="12" s="1"/>
  <c r="G1370" i="12"/>
  <c r="K1377" i="12"/>
  <c r="K1384" i="12"/>
  <c r="H1388" i="12"/>
  <c r="L1388" i="12" s="1"/>
  <c r="G1395" i="12"/>
  <c r="L1395" i="12" s="1"/>
  <c r="G1402" i="12"/>
  <c r="K1409" i="12"/>
  <c r="K1416" i="12"/>
  <c r="H1420" i="12"/>
  <c r="L1420" i="12" s="1"/>
  <c r="G1427" i="12"/>
  <c r="L1427" i="12" s="1"/>
  <c r="G1434" i="12"/>
  <c r="K1441" i="12"/>
  <c r="K1448" i="12"/>
  <c r="H1452" i="12"/>
  <c r="L1452" i="12" s="1"/>
  <c r="G1459" i="12"/>
  <c r="L1459" i="12" s="1"/>
  <c r="G1466" i="12"/>
  <c r="K1473" i="12"/>
  <c r="K1480" i="12"/>
  <c r="H1484" i="12"/>
  <c r="L1484" i="12" s="1"/>
  <c r="G1491" i="12"/>
  <c r="L1491" i="12" s="1"/>
  <c r="G1498" i="12"/>
  <c r="K1505" i="12"/>
  <c r="K1512" i="12"/>
  <c r="H1516" i="12"/>
  <c r="L1516" i="12" s="1"/>
  <c r="G1523" i="12"/>
  <c r="L1523" i="12" s="1"/>
  <c r="G1530" i="12"/>
  <c r="K1537" i="12"/>
  <c r="K1544" i="12"/>
  <c r="H1548" i="12"/>
  <c r="L1548" i="12" s="1"/>
  <c r="G1555" i="12"/>
  <c r="L1555" i="12" s="1"/>
  <c r="G1562" i="12"/>
  <c r="K1569" i="12"/>
  <c r="K1576" i="12"/>
  <c r="H1580" i="12"/>
  <c r="L1580" i="12" s="1"/>
  <c r="G1587" i="12"/>
  <c r="L1587" i="12" s="1"/>
  <c r="J1597" i="12"/>
  <c r="M1597" i="12" s="1"/>
  <c r="B1597" i="12" s="1"/>
  <c r="C1597" i="12" s="1"/>
  <c r="K1609" i="12"/>
  <c r="K1617" i="12"/>
  <c r="K1625" i="12"/>
  <c r="H1637" i="12"/>
  <c r="H1645" i="12"/>
  <c r="H1653" i="12"/>
  <c r="J1661" i="12"/>
  <c r="M1661" i="12" s="1"/>
  <c r="B1661" i="12" s="1"/>
  <c r="C1661" i="12" s="1"/>
  <c r="K1673" i="12"/>
  <c r="K1681" i="12"/>
  <c r="K1689" i="12"/>
  <c r="H1701" i="12"/>
  <c r="H1709" i="12"/>
  <c r="H1717" i="12"/>
  <c r="J1725" i="12"/>
  <c r="M1725" i="12" s="1"/>
  <c r="B1725" i="12" s="1"/>
  <c r="C1725" i="12" s="1"/>
  <c r="K1737" i="12"/>
  <c r="K1745" i="12"/>
  <c r="K1753" i="12"/>
  <c r="H1765" i="12"/>
  <c r="H1773" i="12"/>
  <c r="H1781" i="12"/>
  <c r="J1789" i="12"/>
  <c r="M1789" i="12" s="1"/>
  <c r="B1789" i="12" s="1"/>
  <c r="C1789" i="12" s="1"/>
  <c r="K1801" i="12"/>
  <c r="K1809" i="12"/>
  <c r="K1817" i="12"/>
  <c r="H1829" i="12"/>
  <c r="H1837" i="12"/>
  <c r="H1845" i="12"/>
  <c r="J1853" i="12"/>
  <c r="M1853" i="12" s="1"/>
  <c r="B1853" i="12" s="1"/>
  <c r="C1853" i="12" s="1"/>
  <c r="K1863" i="12"/>
  <c r="J2184" i="12"/>
  <c r="M2184" i="12" s="1"/>
  <c r="B2184" i="12" s="1"/>
  <c r="C2184" i="12" s="1"/>
  <c r="I2188" i="12"/>
  <c r="H2192" i="12"/>
  <c r="J2200" i="12"/>
  <c r="M2200" i="12" s="1"/>
  <c r="B2200" i="12" s="1"/>
  <c r="C2200" i="12" s="1"/>
  <c r="I2204" i="12"/>
  <c r="H2208" i="12"/>
  <c r="J2216" i="12"/>
  <c r="M2216" i="12" s="1"/>
  <c r="B2216" i="12" s="1"/>
  <c r="C2216" i="12" s="1"/>
  <c r="I2220" i="12"/>
  <c r="H2224" i="12"/>
  <c r="J2232" i="12"/>
  <c r="M2232" i="12" s="1"/>
  <c r="B2232" i="12" s="1"/>
  <c r="C2232" i="12" s="1"/>
  <c r="I2236" i="12"/>
  <c r="H2240" i="12"/>
  <c r="J2248" i="12"/>
  <c r="M2248" i="12" s="1"/>
  <c r="B2248" i="12" s="1"/>
  <c r="C2248" i="12" s="1"/>
  <c r="I2252" i="12"/>
  <c r="H2256" i="12"/>
  <c r="J2264" i="12"/>
  <c r="M2264" i="12" s="1"/>
  <c r="B2264" i="12" s="1"/>
  <c r="C2264" i="12" s="1"/>
  <c r="I2268" i="12"/>
  <c r="H2272" i="12"/>
  <c r="J2280" i="12"/>
  <c r="M2280" i="12" s="1"/>
  <c r="B2280" i="12" s="1"/>
  <c r="C2280" i="12" s="1"/>
  <c r="I2284" i="12"/>
  <c r="H2288" i="12"/>
  <c r="J2296" i="12"/>
  <c r="M2296" i="12" s="1"/>
  <c r="B2296" i="12" s="1"/>
  <c r="C2296" i="12" s="1"/>
  <c r="I2300" i="12"/>
  <c r="H2304" i="12"/>
  <c r="J2312" i="12"/>
  <c r="M2312" i="12" s="1"/>
  <c r="B2312" i="12" s="1"/>
  <c r="C2312" i="12" s="1"/>
  <c r="I2316" i="12"/>
  <c r="H2320" i="12"/>
  <c r="J2328" i="12"/>
  <c r="M2328" i="12" s="1"/>
  <c r="B2328" i="12" s="1"/>
  <c r="C2328" i="12" s="1"/>
  <c r="I2332" i="12"/>
  <c r="H2336" i="12"/>
  <c r="J2344" i="12"/>
  <c r="M2344" i="12" s="1"/>
  <c r="B2344" i="12" s="1"/>
  <c r="C2344" i="12" s="1"/>
  <c r="I2348" i="12"/>
  <c r="H2352" i="12"/>
  <c r="J2360" i="12"/>
  <c r="M2360" i="12" s="1"/>
  <c r="B2360" i="12" s="1"/>
  <c r="C2360" i="12" s="1"/>
  <c r="I2364" i="12"/>
  <c r="H2368" i="12"/>
  <c r="J2376" i="12"/>
  <c r="M2376" i="12" s="1"/>
  <c r="B2376" i="12" s="1"/>
  <c r="C2376" i="12" s="1"/>
  <c r="I2380" i="12"/>
  <c r="H1596" i="12"/>
  <c r="L1596" i="12" s="1"/>
  <c r="H1604" i="12"/>
  <c r="L1604" i="12" s="1"/>
  <c r="H1612" i="12"/>
  <c r="L1612" i="12" s="1"/>
  <c r="H1620" i="12"/>
  <c r="L1620" i="12" s="1"/>
  <c r="H1628" i="12"/>
  <c r="L1628" i="12" s="1"/>
  <c r="H1636" i="12"/>
  <c r="L1636" i="12" s="1"/>
  <c r="H1644" i="12"/>
  <c r="L1644" i="12" s="1"/>
  <c r="H1652" i="12"/>
  <c r="L1652" i="12" s="1"/>
  <c r="H1660" i="12"/>
  <c r="L1660" i="12" s="1"/>
  <c r="H1668" i="12"/>
  <c r="L1668" i="12" s="1"/>
  <c r="H1676" i="12"/>
  <c r="L1676" i="12" s="1"/>
  <c r="H1684" i="12"/>
  <c r="L1684" i="12" s="1"/>
  <c r="H1692" i="12"/>
  <c r="H1700" i="12"/>
  <c r="L1700" i="12" s="1"/>
  <c r="H1708" i="12"/>
  <c r="L1708" i="12" s="1"/>
  <c r="H1716" i="12"/>
  <c r="L1716" i="12" s="1"/>
  <c r="H1724" i="12"/>
  <c r="L1724" i="12" s="1"/>
  <c r="H1732" i="12"/>
  <c r="L1732" i="12" s="1"/>
  <c r="H1740" i="12"/>
  <c r="L1740" i="12" s="1"/>
  <c r="H1748" i="12"/>
  <c r="L1748" i="12" s="1"/>
  <c r="H1756" i="12"/>
  <c r="L1756" i="12" s="1"/>
  <c r="H1764" i="12"/>
  <c r="L1764" i="12" s="1"/>
  <c r="H1772" i="12"/>
  <c r="L1772" i="12" s="1"/>
  <c r="H1780" i="12"/>
  <c r="L1780" i="12" s="1"/>
  <c r="H1788" i="12"/>
  <c r="L1788" i="12" s="1"/>
  <c r="H1796" i="12"/>
  <c r="L1796" i="12" s="1"/>
  <c r="H1804" i="12"/>
  <c r="L1804" i="12" s="1"/>
  <c r="H1812" i="12"/>
  <c r="L1812" i="12" s="1"/>
  <c r="H1820" i="12"/>
  <c r="H1828" i="12"/>
  <c r="L1828" i="12" s="1"/>
  <c r="H1836" i="12"/>
  <c r="L1836" i="12" s="1"/>
  <c r="H1844" i="12"/>
  <c r="L1844" i="12" s="1"/>
  <c r="H1852" i="12"/>
  <c r="L1852" i="12" s="1"/>
  <c r="H1860" i="12"/>
  <c r="H1868" i="12"/>
  <c r="L1868" i="12" s="1"/>
  <c r="H1876" i="12"/>
  <c r="L1876" i="12" s="1"/>
  <c r="H1884" i="12"/>
  <c r="L1884" i="12" s="1"/>
  <c r="H1892" i="12"/>
  <c r="L1892" i="12" s="1"/>
  <c r="H1900" i="12"/>
  <c r="L1900" i="12" s="1"/>
  <c r="H1908" i="12"/>
  <c r="L1908" i="12" s="1"/>
  <c r="H1916" i="12"/>
  <c r="L1916" i="12" s="1"/>
  <c r="H1924" i="12"/>
  <c r="L1924" i="12" s="1"/>
  <c r="H1932" i="12"/>
  <c r="L1932" i="12" s="1"/>
  <c r="H1940" i="12"/>
  <c r="L1940" i="12" s="1"/>
  <c r="H1948" i="12"/>
  <c r="L1948" i="12" s="1"/>
  <c r="H1956" i="12"/>
  <c r="L1956" i="12" s="1"/>
  <c r="H1964" i="12"/>
  <c r="L1964" i="12" s="1"/>
  <c r="H1972" i="12"/>
  <c r="L1972" i="12" s="1"/>
  <c r="H1980" i="12"/>
  <c r="L1980" i="12" s="1"/>
  <c r="H1988" i="12"/>
  <c r="L1988" i="12" s="1"/>
  <c r="H1996" i="12"/>
  <c r="L1996" i="12" s="1"/>
  <c r="H2004" i="12"/>
  <c r="L2004" i="12" s="1"/>
  <c r="H2012" i="12"/>
  <c r="L2012" i="12" s="1"/>
  <c r="H2020" i="12"/>
  <c r="L2020" i="12" s="1"/>
  <c r="H2028" i="12"/>
  <c r="L2028" i="12" s="1"/>
  <c r="H2036" i="12"/>
  <c r="L2036" i="12" s="1"/>
  <c r="H2044" i="12"/>
  <c r="L2044" i="12" s="1"/>
  <c r="H2052" i="12"/>
  <c r="L2052" i="12" s="1"/>
  <c r="H2060" i="12"/>
  <c r="L2060" i="12" s="1"/>
  <c r="H2068" i="12"/>
  <c r="L2068" i="12" s="1"/>
  <c r="H2076" i="12"/>
  <c r="L2076" i="12" s="1"/>
  <c r="H2084" i="12"/>
  <c r="L2084" i="12" s="1"/>
  <c r="H2092" i="12"/>
  <c r="L2092" i="12" s="1"/>
  <c r="H2100" i="12"/>
  <c r="L2100" i="12" s="1"/>
  <c r="H2108" i="12"/>
  <c r="L2108" i="12" s="1"/>
  <c r="H2116" i="12"/>
  <c r="L2116" i="12" s="1"/>
  <c r="H2124" i="12"/>
  <c r="L2124" i="12" s="1"/>
  <c r="H2132" i="12"/>
  <c r="L2132" i="12" s="1"/>
  <c r="H2140" i="12"/>
  <c r="L2140" i="12" s="1"/>
  <c r="H2148" i="12"/>
  <c r="L2148" i="12" s="1"/>
  <c r="H2156" i="12"/>
  <c r="L2156" i="12" s="1"/>
  <c r="H2164" i="12"/>
  <c r="L2164" i="12" s="1"/>
  <c r="H2172" i="12"/>
  <c r="L2172" i="12" s="1"/>
  <c r="K2179" i="12"/>
  <c r="K2183" i="12"/>
  <c r="K2187" i="12"/>
  <c r="K2191" i="12"/>
  <c r="K2195" i="12"/>
  <c r="K2199" i="12"/>
  <c r="K2203" i="12"/>
  <c r="K2207" i="12"/>
  <c r="K2211" i="12"/>
  <c r="K2215" i="12"/>
  <c r="K2219" i="12"/>
  <c r="K2223" i="12"/>
  <c r="K2227" i="12"/>
  <c r="K2231" i="12"/>
  <c r="K2235" i="12"/>
  <c r="K2239" i="12"/>
  <c r="K2243" i="12"/>
  <c r="K2247" i="12"/>
  <c r="K2251" i="12"/>
  <c r="K2255" i="12"/>
  <c r="K2259" i="12"/>
  <c r="K2263" i="12"/>
  <c r="K2267" i="12"/>
  <c r="K2271" i="12"/>
  <c r="K2275" i="12"/>
  <c r="K2279" i="12"/>
  <c r="K2283" i="12"/>
  <c r="K2287" i="12"/>
  <c r="K2291" i="12"/>
  <c r="K2295" i="12"/>
  <c r="K2299" i="12"/>
  <c r="K2303" i="12"/>
  <c r="K2307" i="12"/>
  <c r="K2311" i="12"/>
  <c r="K2315" i="12"/>
  <c r="K2319" i="12"/>
  <c r="K2323" i="12"/>
  <c r="K2327" i="12"/>
  <c r="K2331" i="12"/>
  <c r="K2335" i="12"/>
  <c r="K2339" i="12"/>
  <c r="K2343" i="12"/>
  <c r="K2347" i="12"/>
  <c r="K2351" i="12"/>
  <c r="K2355" i="12"/>
  <c r="K2359" i="12"/>
  <c r="K2363" i="12"/>
  <c r="K2367" i="12"/>
  <c r="K2371" i="12"/>
  <c r="K2375" i="12"/>
  <c r="K2379" i="12"/>
  <c r="H2385" i="12"/>
  <c r="H2389" i="12"/>
  <c r="H2393" i="12"/>
  <c r="H2397" i="12"/>
  <c r="J2401" i="12"/>
  <c r="M2401" i="12" s="1"/>
  <c r="B2401" i="12" s="1"/>
  <c r="C2401" i="12" s="1"/>
  <c r="J2405" i="12"/>
  <c r="M2405" i="12" s="1"/>
  <c r="B2405" i="12" s="1"/>
  <c r="C2405" i="12" s="1"/>
  <c r="J2409" i="12"/>
  <c r="M2409" i="12" s="1"/>
  <c r="B2409" i="12" s="1"/>
  <c r="C2409" i="12" s="1"/>
  <c r="J2413" i="12"/>
  <c r="M2413" i="12" s="1"/>
  <c r="B2413" i="12" s="1"/>
  <c r="C2413" i="12" s="1"/>
  <c r="G2417" i="12"/>
  <c r="G2421" i="12"/>
  <c r="G2425" i="12"/>
  <c r="G2429" i="12"/>
  <c r="K2433" i="12"/>
  <c r="K2437" i="12"/>
  <c r="K2441" i="12"/>
  <c r="K2445" i="12"/>
  <c r="H2449" i="12"/>
  <c r="H2453" i="12"/>
  <c r="H2457" i="12"/>
  <c r="H2461" i="12"/>
  <c r="J2465" i="12"/>
  <c r="M2465" i="12" s="1"/>
  <c r="B2465" i="12" s="1"/>
  <c r="C2465" i="12" s="1"/>
  <c r="J2469" i="12"/>
  <c r="M2469" i="12" s="1"/>
  <c r="B2469" i="12" s="1"/>
  <c r="C2469" i="12" s="1"/>
  <c r="J2473" i="12"/>
  <c r="M2473" i="12" s="1"/>
  <c r="B2473" i="12" s="1"/>
  <c r="C2473" i="12" s="1"/>
  <c r="J2477" i="12"/>
  <c r="M2477" i="12" s="1"/>
  <c r="B2477" i="12" s="1"/>
  <c r="C2477" i="12" s="1"/>
  <c r="G2481" i="12"/>
  <c r="G2485" i="12"/>
  <c r="G2489" i="12"/>
  <c r="G2493" i="12"/>
  <c r="K2497" i="12"/>
  <c r="K2501" i="12"/>
  <c r="K2505" i="12"/>
  <c r="H2507" i="12"/>
  <c r="I2178" i="12"/>
  <c r="H2182" i="12"/>
  <c r="J2190" i="12"/>
  <c r="M2190" i="12" s="1"/>
  <c r="B2190" i="12" s="1"/>
  <c r="C2190" i="12" s="1"/>
  <c r="I2194" i="12"/>
  <c r="H2198" i="12"/>
  <c r="J2206" i="12"/>
  <c r="M2206" i="12" s="1"/>
  <c r="B2206" i="12" s="1"/>
  <c r="C2206" i="12" s="1"/>
  <c r="I2210" i="12"/>
  <c r="H2214" i="12"/>
  <c r="J2222" i="12"/>
  <c r="M2222" i="12" s="1"/>
  <c r="B2222" i="12" s="1"/>
  <c r="C2222" i="12" s="1"/>
  <c r="I2226" i="12"/>
  <c r="H2230" i="12"/>
  <c r="J2238" i="12"/>
  <c r="M2238" i="12" s="1"/>
  <c r="B2238" i="12" s="1"/>
  <c r="C2238" i="12" s="1"/>
  <c r="I2242" i="12"/>
  <c r="H2246" i="12"/>
  <c r="J2254" i="12"/>
  <c r="M2254" i="12" s="1"/>
  <c r="B2254" i="12" s="1"/>
  <c r="C2254" i="12" s="1"/>
  <c r="I2258" i="12"/>
  <c r="H2262" i="12"/>
  <c r="J2270" i="12"/>
  <c r="M2270" i="12" s="1"/>
  <c r="B2270" i="12" s="1"/>
  <c r="C2270" i="12" s="1"/>
  <c r="I2274" i="12"/>
  <c r="H2278" i="12"/>
  <c r="J2286" i="12"/>
  <c r="M2286" i="12" s="1"/>
  <c r="B2286" i="12" s="1"/>
  <c r="C2286" i="12" s="1"/>
  <c r="I2290" i="12"/>
  <c r="H2294" i="12"/>
  <c r="J2302" i="12"/>
  <c r="M2302" i="12" s="1"/>
  <c r="B2302" i="12" s="1"/>
  <c r="C2302" i="12" s="1"/>
  <c r="I2306" i="12"/>
  <c r="H2310" i="12"/>
  <c r="J2318" i="12"/>
  <c r="M2318" i="12" s="1"/>
  <c r="B2318" i="12" s="1"/>
  <c r="C2318" i="12" s="1"/>
  <c r="I2322" i="12"/>
  <c r="H2326" i="12"/>
  <c r="J2334" i="12"/>
  <c r="M2334" i="12" s="1"/>
  <c r="B2334" i="12" s="1"/>
  <c r="C2334" i="12" s="1"/>
  <c r="I2338" i="12"/>
  <c r="H2342" i="12"/>
  <c r="J2350" i="12"/>
  <c r="M2350" i="12" s="1"/>
  <c r="B2350" i="12" s="1"/>
  <c r="C2350" i="12" s="1"/>
  <c r="I2354" i="12"/>
  <c r="H2358" i="12"/>
  <c r="J2366" i="12"/>
  <c r="M2366" i="12" s="1"/>
  <c r="B2366" i="12" s="1"/>
  <c r="C2366" i="12" s="1"/>
  <c r="I2370" i="12"/>
  <c r="H2374" i="12"/>
  <c r="J2382" i="12"/>
  <c r="M2382" i="12" s="1"/>
  <c r="B2382" i="12" s="1"/>
  <c r="C2382" i="12" s="1"/>
  <c r="K2178" i="12"/>
  <c r="K2181" i="12"/>
  <c r="G2184" i="12"/>
  <c r="K2186" i="12"/>
  <c r="K2189" i="12"/>
  <c r="G2192" i="12"/>
  <c r="K2194" i="12"/>
  <c r="K2197" i="12"/>
  <c r="G2200" i="12"/>
  <c r="K2202" i="12"/>
  <c r="K2205" i="12"/>
  <c r="G2208" i="12"/>
  <c r="K2210" i="12"/>
  <c r="K2213" i="12"/>
  <c r="G2216" i="12"/>
  <c r="K2218" i="12"/>
  <c r="K2221" i="12"/>
  <c r="G2224" i="12"/>
  <c r="K2226" i="12"/>
  <c r="K2229" i="12"/>
  <c r="G2232" i="12"/>
  <c r="K2234" i="12"/>
  <c r="K2237" i="12"/>
  <c r="G2240" i="12"/>
  <c r="K2242" i="12"/>
  <c r="K2245" i="12"/>
  <c r="G2248" i="12"/>
  <c r="K2250" i="12"/>
  <c r="K2253" i="12"/>
  <c r="G2256" i="12"/>
  <c r="K2258" i="12"/>
  <c r="K2261" i="12"/>
  <c r="G2264" i="12"/>
  <c r="K2266" i="12"/>
  <c r="K2269" i="12"/>
  <c r="G2272" i="12"/>
  <c r="K2274" i="12"/>
  <c r="K2277" i="12"/>
  <c r="G2280" i="12"/>
  <c r="K2282" i="12"/>
  <c r="K2285" i="12"/>
  <c r="G2288" i="12"/>
  <c r="K2290" i="12"/>
  <c r="K2293" i="12"/>
  <c r="G2296" i="12"/>
  <c r="K2298" i="12"/>
  <c r="K2301" i="12"/>
  <c r="G2304" i="12"/>
  <c r="K2306" i="12"/>
  <c r="K2309" i="12"/>
  <c r="G2312" i="12"/>
  <c r="K2314" i="12"/>
  <c r="K2317" i="12"/>
  <c r="G2320" i="12"/>
  <c r="K2322" i="12"/>
  <c r="K2325" i="12"/>
  <c r="G2328" i="12"/>
  <c r="K2330" i="12"/>
  <c r="K2333" i="12"/>
  <c r="G2336" i="12"/>
  <c r="K2338" i="12"/>
  <c r="K2341" i="12"/>
  <c r="G2344" i="12"/>
  <c r="K2346" i="12"/>
  <c r="K2349" i="12"/>
  <c r="G2352" i="12"/>
  <c r="K2354" i="12"/>
  <c r="K2357" i="12"/>
  <c r="G2360" i="12"/>
  <c r="K2362" i="12"/>
  <c r="K2365" i="12"/>
  <c r="G2368" i="12"/>
  <c r="K2370" i="12"/>
  <c r="K2373" i="12"/>
  <c r="G2376" i="12"/>
  <c r="K2378" i="12"/>
  <c r="K2381" i="12"/>
  <c r="K2383" i="12"/>
  <c r="H2387" i="12"/>
  <c r="I2389" i="12"/>
  <c r="J2391" i="12"/>
  <c r="M2391" i="12" s="1"/>
  <c r="B2391" i="12" s="1"/>
  <c r="C2391" i="12" s="1"/>
  <c r="G2395" i="12"/>
  <c r="H66" i="12"/>
  <c r="K74" i="12"/>
  <c r="H82" i="12"/>
  <c r="K87" i="12"/>
  <c r="K91" i="12"/>
  <c r="G94" i="12"/>
  <c r="L94" i="12" s="1"/>
  <c r="G98" i="12"/>
  <c r="K102" i="12"/>
  <c r="H106" i="12"/>
  <c r="H110" i="12"/>
  <c r="G113" i="12"/>
  <c r="L113" i="12" s="1"/>
  <c r="K115" i="12"/>
  <c r="K119" i="12"/>
  <c r="K123" i="12"/>
  <c r="K127" i="12"/>
  <c r="K130" i="12"/>
  <c r="G134" i="12"/>
  <c r="L134" i="12" s="1"/>
  <c r="G138" i="12"/>
  <c r="H142" i="12"/>
  <c r="H146" i="12"/>
  <c r="G149" i="12"/>
  <c r="L149" i="12" s="1"/>
  <c r="K151" i="12"/>
  <c r="K155" i="12"/>
  <c r="K159" i="12"/>
  <c r="G162" i="12"/>
  <c r="L162" i="12" s="1"/>
  <c r="K166" i="12"/>
  <c r="K170" i="12"/>
  <c r="K174" i="12"/>
  <c r="K178" i="12"/>
  <c r="G182" i="12"/>
  <c r="L182" i="12" s="1"/>
  <c r="G186" i="12"/>
  <c r="L186" i="12" s="1"/>
  <c r="G190" i="12"/>
  <c r="G194" i="12"/>
  <c r="L194" i="12" s="1"/>
  <c r="G198" i="12"/>
  <c r="L198" i="12" s="1"/>
  <c r="K202" i="12"/>
  <c r="H206" i="12"/>
  <c r="H210" i="12"/>
  <c r="G213" i="12"/>
  <c r="L213" i="12" s="1"/>
  <c r="K215" i="12"/>
  <c r="I219" i="12"/>
  <c r="K227" i="12"/>
  <c r="K235" i="12"/>
  <c r="G243" i="12"/>
  <c r="J251" i="12"/>
  <c r="M251" i="12" s="1"/>
  <c r="B251" i="12" s="1"/>
  <c r="C251" i="12" s="1"/>
  <c r="J252" i="12"/>
  <c r="M252" i="12" s="1"/>
  <c r="B252" i="12" s="1"/>
  <c r="C252" i="12" s="1"/>
  <c r="I259" i="12"/>
  <c r="I267" i="12"/>
  <c r="K275" i="12"/>
  <c r="G283" i="12"/>
  <c r="J291" i="12"/>
  <c r="M291" i="12" s="1"/>
  <c r="B291" i="12" s="1"/>
  <c r="C291" i="12" s="1"/>
  <c r="J299" i="12"/>
  <c r="M299" i="12" s="1"/>
  <c r="B299" i="12" s="1"/>
  <c r="C299" i="12" s="1"/>
  <c r="J300" i="12"/>
  <c r="M300" i="12" s="1"/>
  <c r="B300" i="12" s="1"/>
  <c r="C300" i="12" s="1"/>
  <c r="I307" i="12"/>
  <c r="K315" i="12"/>
  <c r="G323" i="12"/>
  <c r="G331" i="12"/>
  <c r="I338" i="12"/>
  <c r="I339" i="12"/>
  <c r="G347" i="12"/>
  <c r="I354" i="12"/>
  <c r="I355" i="12"/>
  <c r="K363" i="12"/>
  <c r="G372" i="12"/>
  <c r="G379" i="12"/>
  <c r="H404" i="12"/>
  <c r="J411" i="12"/>
  <c r="M411" i="12" s="1"/>
  <c r="B411" i="12" s="1"/>
  <c r="C411" i="12" s="1"/>
  <c r="I428" i="12"/>
  <c r="K436" i="12"/>
  <c r="K443" i="12"/>
  <c r="J468" i="12"/>
  <c r="M468" i="12" s="1"/>
  <c r="B468" i="12" s="1"/>
  <c r="C468" i="12" s="1"/>
  <c r="I475" i="12"/>
  <c r="H500" i="12"/>
  <c r="J507" i="12"/>
  <c r="M507" i="12" s="1"/>
  <c r="B507" i="12" s="1"/>
  <c r="C507" i="12" s="1"/>
  <c r="I524" i="12"/>
  <c r="J532" i="12"/>
  <c r="M532" i="12" s="1"/>
  <c r="B532" i="12" s="1"/>
  <c r="C532" i="12" s="1"/>
  <c r="I539" i="12"/>
  <c r="H564" i="12"/>
  <c r="J571" i="12"/>
  <c r="M571" i="12" s="1"/>
  <c r="B571" i="12" s="1"/>
  <c r="C571" i="12" s="1"/>
  <c r="G668" i="12"/>
  <c r="L668" i="12" s="1"/>
  <c r="J1270" i="12"/>
  <c r="M1270" i="12" s="1"/>
  <c r="B1270" i="12" s="1"/>
  <c r="C1270" i="12" s="1"/>
  <c r="H1270" i="12"/>
  <c r="K1327" i="12"/>
  <c r="G1398" i="12"/>
  <c r="J1455" i="12"/>
  <c r="M1455" i="12" s="1"/>
  <c r="B1455" i="12" s="1"/>
  <c r="C1455" i="12" s="1"/>
  <c r="J1526" i="12"/>
  <c r="M1526" i="12" s="1"/>
  <c r="B1526" i="12" s="1"/>
  <c r="C1526" i="12" s="1"/>
  <c r="H1526" i="12"/>
  <c r="K1583" i="12"/>
  <c r="J43" i="12"/>
  <c r="M43" i="12" s="1"/>
  <c r="B43" i="12" s="1"/>
  <c r="C43" i="12" s="1"/>
  <c r="J59" i="12"/>
  <c r="M59" i="12" s="1"/>
  <c r="B59" i="12" s="1"/>
  <c r="C59" i="12" s="1"/>
  <c r="J67" i="12"/>
  <c r="M67" i="12" s="1"/>
  <c r="B67" i="12" s="1"/>
  <c r="C67" i="12" s="1"/>
  <c r="H107" i="12"/>
  <c r="H195" i="12"/>
  <c r="J9" i="12"/>
  <c r="M9" i="12" s="1"/>
  <c r="B9" i="12" s="1"/>
  <c r="C9" i="12" s="1"/>
  <c r="J21" i="12"/>
  <c r="M21" i="12" s="1"/>
  <c r="B21" i="12" s="1"/>
  <c r="C21" i="12" s="1"/>
  <c r="G70" i="12"/>
  <c r="L70" i="12" s="1"/>
  <c r="H78" i="12"/>
  <c r="K83" i="12"/>
  <c r="H90" i="12"/>
  <c r="G93" i="12"/>
  <c r="L93" i="12" s="1"/>
  <c r="K95" i="12"/>
  <c r="K98" i="12"/>
  <c r="G102" i="12"/>
  <c r="K106" i="12"/>
  <c r="K110" i="12"/>
  <c r="H114" i="12"/>
  <c r="H118" i="12"/>
  <c r="H122" i="12"/>
  <c r="H126" i="12"/>
  <c r="G129" i="12"/>
  <c r="L129" i="12" s="1"/>
  <c r="K131" i="12"/>
  <c r="K135" i="12"/>
  <c r="K138" i="12"/>
  <c r="K142" i="12"/>
  <c r="G146" i="12"/>
  <c r="H150" i="12"/>
  <c r="H154" i="12"/>
  <c r="H158" i="12"/>
  <c r="G161" i="12"/>
  <c r="L161" i="12" s="1"/>
  <c r="K163" i="12"/>
  <c r="G166" i="12"/>
  <c r="G170" i="12"/>
  <c r="K175" i="12"/>
  <c r="K179" i="12"/>
  <c r="K183" i="12"/>
  <c r="K187" i="12"/>
  <c r="K191" i="12"/>
  <c r="K195" i="12"/>
  <c r="K199" i="12"/>
  <c r="G202" i="12"/>
  <c r="K206" i="12"/>
  <c r="K210" i="12"/>
  <c r="H214" i="12"/>
  <c r="J219" i="12"/>
  <c r="M219" i="12" s="1"/>
  <c r="B219" i="12" s="1"/>
  <c r="C219" i="12" s="1"/>
  <c r="J220" i="12"/>
  <c r="M220" i="12" s="1"/>
  <c r="B220" i="12" s="1"/>
  <c r="C220" i="12" s="1"/>
  <c r="I227" i="12"/>
  <c r="I235" i="12"/>
  <c r="K243" i="12"/>
  <c r="G251" i="12"/>
  <c r="J259" i="12"/>
  <c r="M259" i="12" s="1"/>
  <c r="B259" i="12" s="1"/>
  <c r="C259" i="12" s="1"/>
  <c r="J267" i="12"/>
  <c r="M267" i="12" s="1"/>
  <c r="B267" i="12" s="1"/>
  <c r="C267" i="12" s="1"/>
  <c r="J268" i="12"/>
  <c r="M268" i="12" s="1"/>
  <c r="B268" i="12" s="1"/>
  <c r="C268" i="12" s="1"/>
  <c r="I275" i="12"/>
  <c r="K283" i="12"/>
  <c r="G291" i="12"/>
  <c r="G299" i="12"/>
  <c r="J307" i="12"/>
  <c r="M307" i="12" s="1"/>
  <c r="B307" i="12" s="1"/>
  <c r="C307" i="12" s="1"/>
  <c r="J308" i="12"/>
  <c r="M308" i="12" s="1"/>
  <c r="B308" i="12" s="1"/>
  <c r="C308" i="12" s="1"/>
  <c r="I315" i="12"/>
  <c r="K323" i="12"/>
  <c r="K331" i="12"/>
  <c r="J339" i="12"/>
  <c r="M339" i="12" s="1"/>
  <c r="B339" i="12" s="1"/>
  <c r="C339" i="12" s="1"/>
  <c r="J340" i="12"/>
  <c r="M340" i="12" s="1"/>
  <c r="B340" i="12" s="1"/>
  <c r="C340" i="12" s="1"/>
  <c r="K347" i="12"/>
  <c r="J355" i="12"/>
  <c r="M355" i="12" s="1"/>
  <c r="B355" i="12" s="1"/>
  <c r="C355" i="12" s="1"/>
  <c r="I362" i="12"/>
  <c r="I363" i="12"/>
  <c r="J372" i="12"/>
  <c r="M372" i="12" s="1"/>
  <c r="B372" i="12" s="1"/>
  <c r="C372" i="12" s="1"/>
  <c r="I379" i="12"/>
  <c r="G404" i="12"/>
  <c r="G411" i="12"/>
  <c r="H436" i="12"/>
  <c r="J443" i="12"/>
  <c r="M443" i="12" s="1"/>
  <c r="B443" i="12" s="1"/>
  <c r="C443" i="12" s="1"/>
  <c r="I460" i="12"/>
  <c r="K468" i="12"/>
  <c r="K475" i="12"/>
  <c r="G500" i="12"/>
  <c r="G507" i="12"/>
  <c r="H531" i="12"/>
  <c r="K532" i="12"/>
  <c r="K539" i="12"/>
  <c r="G564" i="12"/>
  <c r="G571" i="12"/>
  <c r="G604" i="12"/>
  <c r="L604" i="12" s="1"/>
  <c r="G684" i="12"/>
  <c r="L684" i="12" s="1"/>
  <c r="I1270" i="12"/>
  <c r="H1327" i="12"/>
  <c r="I1327" i="12"/>
  <c r="K1398" i="12"/>
  <c r="G1455" i="12"/>
  <c r="I1526" i="12"/>
  <c r="H1583" i="12"/>
  <c r="I1583" i="12"/>
  <c r="I43" i="12"/>
  <c r="I59" i="12"/>
  <c r="I67" i="12"/>
  <c r="H123" i="12"/>
  <c r="H203" i="12"/>
  <c r="I9" i="12"/>
  <c r="I21" i="12"/>
  <c r="H25" i="12"/>
  <c r="H49" i="12"/>
  <c r="J69" i="12"/>
  <c r="M69" i="12" s="1"/>
  <c r="B69" i="12" s="1"/>
  <c r="C69" i="12" s="1"/>
  <c r="J77" i="12"/>
  <c r="M77" i="12" s="1"/>
  <c r="B77" i="12" s="1"/>
  <c r="C77" i="12" s="1"/>
  <c r="H89" i="12"/>
  <c r="J109" i="12"/>
  <c r="M109" i="12" s="1"/>
  <c r="B109" i="12" s="1"/>
  <c r="C109" i="12" s="1"/>
  <c r="H117" i="12"/>
  <c r="J125" i="12"/>
  <c r="M125" i="12" s="1"/>
  <c r="B125" i="12" s="1"/>
  <c r="C125" i="12" s="1"/>
  <c r="I133" i="12"/>
  <c r="I145" i="12"/>
  <c r="I153" i="12"/>
  <c r="J169" i="12"/>
  <c r="M169" i="12" s="1"/>
  <c r="B169" i="12" s="1"/>
  <c r="C169" i="12" s="1"/>
  <c r="J177" i="12"/>
  <c r="M177" i="12" s="1"/>
  <c r="B177" i="12" s="1"/>
  <c r="C177" i="12" s="1"/>
  <c r="I181" i="12"/>
  <c r="J189" i="12"/>
  <c r="M189" i="12" s="1"/>
  <c r="B189" i="12" s="1"/>
  <c r="C189" i="12" s="1"/>
  <c r="H193" i="12"/>
  <c r="H201" i="12"/>
  <c r="H209" i="12"/>
  <c r="K228" i="12"/>
  <c r="H292" i="12"/>
  <c r="G324" i="12"/>
  <c r="K356" i="12"/>
  <c r="H396" i="12"/>
  <c r="J435" i="12"/>
  <c r="M435" i="12" s="1"/>
  <c r="B435" i="12" s="1"/>
  <c r="C435" i="12" s="1"/>
  <c r="J467" i="12"/>
  <c r="M467" i="12" s="1"/>
  <c r="B467" i="12" s="1"/>
  <c r="C467" i="12" s="1"/>
  <c r="J556" i="12"/>
  <c r="M556" i="12" s="1"/>
  <c r="B556" i="12" s="1"/>
  <c r="C556" i="12" s="1"/>
  <c r="I588" i="12"/>
  <c r="I596" i="12"/>
  <c r="I628" i="12"/>
  <c r="I636" i="12"/>
  <c r="I644" i="12"/>
  <c r="I652" i="12"/>
  <c r="I660" i="12"/>
  <c r="I676" i="12"/>
  <c r="I708" i="12"/>
  <c r="I716" i="12"/>
  <c r="I724" i="12"/>
  <c r="I732" i="12"/>
  <c r="I740" i="12"/>
  <c r="I748" i="12"/>
  <c r="I756" i="12"/>
  <c r="I764" i="12"/>
  <c r="I772" i="12"/>
  <c r="I780" i="12"/>
  <c r="I788" i="12"/>
  <c r="I796" i="12"/>
  <c r="I804" i="12"/>
  <c r="I812" i="12"/>
  <c r="I820" i="12"/>
  <c r="G1302" i="12"/>
  <c r="J1359" i="12"/>
  <c r="M1359" i="12" s="1"/>
  <c r="B1359" i="12" s="1"/>
  <c r="C1359" i="12" s="1"/>
  <c r="J1430" i="12"/>
  <c r="M1430" i="12" s="1"/>
  <c r="B1430" i="12" s="1"/>
  <c r="C1430" i="12" s="1"/>
  <c r="H1430" i="12"/>
  <c r="K1487" i="12"/>
  <c r="G1558" i="12"/>
  <c r="J1599" i="12"/>
  <c r="M1599" i="12" s="1"/>
  <c r="B1599" i="12" s="1"/>
  <c r="C1599" i="12" s="1"/>
  <c r="I1831" i="12"/>
  <c r="I369" i="12"/>
  <c r="I377" i="12"/>
  <c r="I385" i="12"/>
  <c r="I393" i="12"/>
  <c r="I401" i="12"/>
  <c r="I409" i="12"/>
  <c r="I417" i="12"/>
  <c r="I425" i="12"/>
  <c r="I433" i="12"/>
  <c r="I441" i="12"/>
  <c r="I449" i="12"/>
  <c r="I457" i="12"/>
  <c r="I465" i="12"/>
  <c r="I473" i="12"/>
  <c r="I481" i="12"/>
  <c r="I489" i="12"/>
  <c r="I497" i="12"/>
  <c r="I505" i="12"/>
  <c r="I513" i="12"/>
  <c r="I521" i="12"/>
  <c r="I529" i="12"/>
  <c r="I537" i="12"/>
  <c r="I545" i="12"/>
  <c r="I553" i="12"/>
  <c r="I561" i="12"/>
  <c r="I569" i="12"/>
  <c r="I577" i="12"/>
  <c r="I585" i="12"/>
  <c r="H600" i="12"/>
  <c r="H616" i="12"/>
  <c r="H632" i="12"/>
  <c r="H648" i="12"/>
  <c r="H664" i="12"/>
  <c r="H680" i="12"/>
  <c r="H696" i="12"/>
  <c r="H712" i="12"/>
  <c r="H728" i="12"/>
  <c r="H744" i="12"/>
  <c r="H760" i="12"/>
  <c r="H776" i="12"/>
  <c r="H792" i="12"/>
  <c r="H808" i="12"/>
  <c r="H824" i="12"/>
  <c r="I826" i="12"/>
  <c r="H830" i="12"/>
  <c r="J832" i="12"/>
  <c r="M832" i="12" s="1"/>
  <c r="B832" i="12" s="1"/>
  <c r="C832" i="12" s="1"/>
  <c r="I834" i="12"/>
  <c r="H838" i="12"/>
  <c r="L838" i="12" s="1"/>
  <c r="J840" i="12"/>
  <c r="M840" i="12" s="1"/>
  <c r="B840" i="12" s="1"/>
  <c r="C840" i="12" s="1"/>
  <c r="I842" i="12"/>
  <c r="H846" i="12"/>
  <c r="J848" i="12"/>
  <c r="M848" i="12" s="1"/>
  <c r="B848" i="12" s="1"/>
  <c r="C848" i="12" s="1"/>
  <c r="I850" i="12"/>
  <c r="H854" i="12"/>
  <c r="J856" i="12"/>
  <c r="M856" i="12" s="1"/>
  <c r="B856" i="12" s="1"/>
  <c r="C856" i="12" s="1"/>
  <c r="I858" i="12"/>
  <c r="H862" i="12"/>
  <c r="J864" i="12"/>
  <c r="M864" i="12" s="1"/>
  <c r="B864" i="12" s="1"/>
  <c r="C864" i="12" s="1"/>
  <c r="I866" i="12"/>
  <c r="H870" i="12"/>
  <c r="L870" i="12" s="1"/>
  <c r="J872" i="12"/>
  <c r="M872" i="12" s="1"/>
  <c r="B872" i="12" s="1"/>
  <c r="C872" i="12" s="1"/>
  <c r="I874" i="12"/>
  <c r="H878" i="12"/>
  <c r="J880" i="12"/>
  <c r="M880" i="12" s="1"/>
  <c r="B880" i="12" s="1"/>
  <c r="C880" i="12" s="1"/>
  <c r="I882" i="12"/>
  <c r="H886" i="12"/>
  <c r="J888" i="12"/>
  <c r="M888" i="12" s="1"/>
  <c r="B888" i="12" s="1"/>
  <c r="C888" i="12" s="1"/>
  <c r="I890" i="12"/>
  <c r="H894" i="12"/>
  <c r="J896" i="12"/>
  <c r="M896" i="12" s="1"/>
  <c r="B896" i="12" s="1"/>
  <c r="C896" i="12" s="1"/>
  <c r="I898" i="12"/>
  <c r="H902" i="12"/>
  <c r="L902" i="12" s="1"/>
  <c r="J904" i="12"/>
  <c r="M904" i="12" s="1"/>
  <c r="B904" i="12" s="1"/>
  <c r="C904" i="12" s="1"/>
  <c r="I906" i="12"/>
  <c r="H910" i="12"/>
  <c r="J912" i="12"/>
  <c r="M912" i="12" s="1"/>
  <c r="B912" i="12" s="1"/>
  <c r="C912" i="12" s="1"/>
  <c r="I914" i="12"/>
  <c r="H918" i="12"/>
  <c r="J920" i="12"/>
  <c r="M920" i="12" s="1"/>
  <c r="B920" i="12" s="1"/>
  <c r="C920" i="12" s="1"/>
  <c r="I922" i="12"/>
  <c r="H926" i="12"/>
  <c r="J928" i="12"/>
  <c r="M928" i="12" s="1"/>
  <c r="B928" i="12" s="1"/>
  <c r="C928" i="12" s="1"/>
  <c r="I930" i="12"/>
  <c r="H934" i="12"/>
  <c r="L934" i="12" s="1"/>
  <c r="J936" i="12"/>
  <c r="M936" i="12" s="1"/>
  <c r="B936" i="12" s="1"/>
  <c r="C936" i="12" s="1"/>
  <c r="I938" i="12"/>
  <c r="H942" i="12"/>
  <c r="J944" i="12"/>
  <c r="M944" i="12" s="1"/>
  <c r="B944" i="12" s="1"/>
  <c r="C944" i="12" s="1"/>
  <c r="I946" i="12"/>
  <c r="H950" i="12"/>
  <c r="J952" i="12"/>
  <c r="M952" i="12" s="1"/>
  <c r="B952" i="12" s="1"/>
  <c r="C952" i="12" s="1"/>
  <c r="I954" i="12"/>
  <c r="H958" i="12"/>
  <c r="J960" i="12"/>
  <c r="M960" i="12" s="1"/>
  <c r="B960" i="12" s="1"/>
  <c r="C960" i="12" s="1"/>
  <c r="I962" i="12"/>
  <c r="H966" i="12"/>
  <c r="L966" i="12" s="1"/>
  <c r="J968" i="12"/>
  <c r="M968" i="12" s="1"/>
  <c r="B968" i="12" s="1"/>
  <c r="C968" i="12" s="1"/>
  <c r="I970" i="12"/>
  <c r="H974" i="12"/>
  <c r="J976" i="12"/>
  <c r="M976" i="12" s="1"/>
  <c r="B976" i="12" s="1"/>
  <c r="C976" i="12" s="1"/>
  <c r="I978" i="12"/>
  <c r="H982" i="12"/>
  <c r="J984" i="12"/>
  <c r="M984" i="12" s="1"/>
  <c r="B984" i="12" s="1"/>
  <c r="C984" i="12" s="1"/>
  <c r="I986" i="12"/>
  <c r="H990" i="12"/>
  <c r="J992" i="12"/>
  <c r="M992" i="12" s="1"/>
  <c r="B992" i="12" s="1"/>
  <c r="C992" i="12" s="1"/>
  <c r="I994" i="12"/>
  <c r="H998" i="12"/>
  <c r="L998" i="12" s="1"/>
  <c r="J1000" i="12"/>
  <c r="M1000" i="12" s="1"/>
  <c r="B1000" i="12" s="1"/>
  <c r="C1000" i="12" s="1"/>
  <c r="I1002" i="12"/>
  <c r="H1006" i="12"/>
  <c r="J1008" i="12"/>
  <c r="M1008" i="12" s="1"/>
  <c r="B1008" i="12" s="1"/>
  <c r="C1008" i="12" s="1"/>
  <c r="I1010" i="12"/>
  <c r="H1014" i="12"/>
  <c r="J1016" i="12"/>
  <c r="M1016" i="12" s="1"/>
  <c r="B1016" i="12" s="1"/>
  <c r="C1016" i="12" s="1"/>
  <c r="I1018" i="12"/>
  <c r="H1022" i="12"/>
  <c r="J1024" i="12"/>
  <c r="M1024" i="12" s="1"/>
  <c r="B1024" i="12" s="1"/>
  <c r="C1024" i="12" s="1"/>
  <c r="I1026" i="12"/>
  <c r="H1030" i="12"/>
  <c r="L1030" i="12" s="1"/>
  <c r="J1032" i="12"/>
  <c r="M1032" i="12" s="1"/>
  <c r="B1032" i="12" s="1"/>
  <c r="C1032" i="12" s="1"/>
  <c r="I1034" i="12"/>
  <c r="H1038" i="12"/>
  <c r="J1040" i="12"/>
  <c r="M1040" i="12" s="1"/>
  <c r="B1040" i="12" s="1"/>
  <c r="C1040" i="12" s="1"/>
  <c r="I1042" i="12"/>
  <c r="H1046" i="12"/>
  <c r="J1048" i="12"/>
  <c r="M1048" i="12" s="1"/>
  <c r="B1048" i="12" s="1"/>
  <c r="C1048" i="12" s="1"/>
  <c r="I1050" i="12"/>
  <c r="H1054" i="12"/>
  <c r="J1056" i="12"/>
  <c r="M1056" i="12" s="1"/>
  <c r="B1056" i="12" s="1"/>
  <c r="C1056" i="12" s="1"/>
  <c r="I1058" i="12"/>
  <c r="H1062" i="12"/>
  <c r="L1062" i="12" s="1"/>
  <c r="J1064" i="12"/>
  <c r="M1064" i="12" s="1"/>
  <c r="B1064" i="12" s="1"/>
  <c r="C1064" i="12" s="1"/>
  <c r="I1066" i="12"/>
  <c r="H1070" i="12"/>
  <c r="J1072" i="12"/>
  <c r="M1072" i="12" s="1"/>
  <c r="B1072" i="12" s="1"/>
  <c r="C1072" i="12" s="1"/>
  <c r="I1074" i="12"/>
  <c r="H1078" i="12"/>
  <c r="J1080" i="12"/>
  <c r="M1080" i="12" s="1"/>
  <c r="B1080" i="12" s="1"/>
  <c r="C1080" i="12" s="1"/>
  <c r="I1082" i="12"/>
  <c r="H1086" i="12"/>
  <c r="J1088" i="12"/>
  <c r="M1088" i="12" s="1"/>
  <c r="B1088" i="12" s="1"/>
  <c r="C1088" i="12" s="1"/>
  <c r="I1090" i="12"/>
  <c r="H1094" i="12"/>
  <c r="L1094" i="12" s="1"/>
  <c r="J1096" i="12"/>
  <c r="M1096" i="12" s="1"/>
  <c r="B1096" i="12" s="1"/>
  <c r="C1096" i="12" s="1"/>
  <c r="I1098" i="12"/>
  <c r="H1102" i="12"/>
  <c r="J1104" i="12"/>
  <c r="M1104" i="12" s="1"/>
  <c r="B1104" i="12" s="1"/>
  <c r="C1104" i="12" s="1"/>
  <c r="I1106" i="12"/>
  <c r="H1110" i="12"/>
  <c r="J1112" i="12"/>
  <c r="M1112" i="12" s="1"/>
  <c r="B1112" i="12" s="1"/>
  <c r="C1112" i="12" s="1"/>
  <c r="I1114" i="12"/>
  <c r="H1118" i="12"/>
  <c r="J1120" i="12"/>
  <c r="M1120" i="12" s="1"/>
  <c r="B1120" i="12" s="1"/>
  <c r="C1120" i="12" s="1"/>
  <c r="I1122" i="12"/>
  <c r="H1126" i="12"/>
  <c r="L1126" i="12" s="1"/>
  <c r="J1128" i="12"/>
  <c r="M1128" i="12" s="1"/>
  <c r="B1128" i="12" s="1"/>
  <c r="C1128" i="12" s="1"/>
  <c r="I1130" i="12"/>
  <c r="H1134" i="12"/>
  <c r="J1136" i="12"/>
  <c r="M1136" i="12" s="1"/>
  <c r="B1136" i="12" s="1"/>
  <c r="C1136" i="12" s="1"/>
  <c r="I1138" i="12"/>
  <c r="H1142" i="12"/>
  <c r="J1144" i="12"/>
  <c r="M1144" i="12" s="1"/>
  <c r="B1144" i="12" s="1"/>
  <c r="C1144" i="12" s="1"/>
  <c r="I1146" i="12"/>
  <c r="H1150" i="12"/>
  <c r="J1152" i="12"/>
  <c r="M1152" i="12" s="1"/>
  <c r="B1152" i="12" s="1"/>
  <c r="C1152" i="12" s="1"/>
  <c r="I1154" i="12"/>
  <c r="H1158" i="12"/>
  <c r="L1158" i="12" s="1"/>
  <c r="J1160" i="12"/>
  <c r="M1160" i="12" s="1"/>
  <c r="B1160" i="12" s="1"/>
  <c r="C1160" i="12" s="1"/>
  <c r="I1162" i="12"/>
  <c r="H1166" i="12"/>
  <c r="J1168" i="12"/>
  <c r="M1168" i="12" s="1"/>
  <c r="B1168" i="12" s="1"/>
  <c r="C1168" i="12" s="1"/>
  <c r="I1170" i="12"/>
  <c r="H1174" i="12"/>
  <c r="J1176" i="12"/>
  <c r="M1176" i="12" s="1"/>
  <c r="B1176" i="12" s="1"/>
  <c r="C1176" i="12" s="1"/>
  <c r="I1178" i="12"/>
  <c r="H1182" i="12"/>
  <c r="J1184" i="12"/>
  <c r="M1184" i="12" s="1"/>
  <c r="B1184" i="12" s="1"/>
  <c r="C1184" i="12" s="1"/>
  <c r="I1186" i="12"/>
  <c r="H1190" i="12"/>
  <c r="L1190" i="12" s="1"/>
  <c r="J1192" i="12"/>
  <c r="M1192" i="12" s="1"/>
  <c r="B1192" i="12" s="1"/>
  <c r="C1192" i="12" s="1"/>
  <c r="I1194" i="12"/>
  <c r="H1198" i="12"/>
  <c r="J1200" i="12"/>
  <c r="M1200" i="12" s="1"/>
  <c r="B1200" i="12" s="1"/>
  <c r="C1200" i="12" s="1"/>
  <c r="I1202" i="12"/>
  <c r="H1206" i="12"/>
  <c r="J1208" i="12"/>
  <c r="M1208" i="12" s="1"/>
  <c r="B1208" i="12" s="1"/>
  <c r="C1208" i="12" s="1"/>
  <c r="I1210" i="12"/>
  <c r="H1214" i="12"/>
  <c r="J1216" i="12"/>
  <c r="M1216" i="12" s="1"/>
  <c r="B1216" i="12" s="1"/>
  <c r="C1216" i="12" s="1"/>
  <c r="I1218" i="12"/>
  <c r="H1222" i="12"/>
  <c r="L1222" i="12" s="1"/>
  <c r="J1224" i="12"/>
  <c r="M1224" i="12" s="1"/>
  <c r="B1224" i="12" s="1"/>
  <c r="C1224" i="12" s="1"/>
  <c r="I1226" i="12"/>
  <c r="H1230" i="12"/>
  <c r="J1232" i="12"/>
  <c r="M1232" i="12" s="1"/>
  <c r="B1232" i="12" s="1"/>
  <c r="C1232" i="12" s="1"/>
  <c r="I1234" i="12"/>
  <c r="H1238" i="12"/>
  <c r="J1247" i="12"/>
  <c r="M1247" i="12" s="1"/>
  <c r="B1247" i="12" s="1"/>
  <c r="C1247" i="12" s="1"/>
  <c r="I1254" i="12"/>
  <c r="J1279" i="12"/>
  <c r="M1279" i="12" s="1"/>
  <c r="B1279" i="12" s="1"/>
  <c r="C1279" i="12" s="1"/>
  <c r="I1286" i="12"/>
  <c r="J1311" i="12"/>
  <c r="M1311" i="12" s="1"/>
  <c r="B1311" i="12" s="1"/>
  <c r="C1311" i="12" s="1"/>
  <c r="I1318" i="12"/>
  <c r="H1343" i="12"/>
  <c r="J1350" i="12"/>
  <c r="M1350" i="12" s="1"/>
  <c r="B1350" i="12" s="1"/>
  <c r="C1350" i="12" s="1"/>
  <c r="H1375" i="12"/>
  <c r="J1382" i="12"/>
  <c r="M1382" i="12" s="1"/>
  <c r="B1382" i="12" s="1"/>
  <c r="C1382" i="12" s="1"/>
  <c r="H1407" i="12"/>
  <c r="J1414" i="12"/>
  <c r="M1414" i="12" s="1"/>
  <c r="B1414" i="12" s="1"/>
  <c r="C1414" i="12" s="1"/>
  <c r="H1439" i="12"/>
  <c r="J1446" i="12"/>
  <c r="M1446" i="12" s="1"/>
  <c r="B1446" i="12" s="1"/>
  <c r="C1446" i="12" s="1"/>
  <c r="K1471" i="12"/>
  <c r="K1478" i="12"/>
  <c r="K1503" i="12"/>
  <c r="K1510" i="12"/>
  <c r="K1535" i="12"/>
  <c r="K1542" i="12"/>
  <c r="K1567" i="12"/>
  <c r="K1574" i="12"/>
  <c r="I1615" i="12"/>
  <c r="I1647" i="12"/>
  <c r="I1679" i="12"/>
  <c r="I1711" i="12"/>
  <c r="I1743" i="12"/>
  <c r="I1775" i="12"/>
  <c r="J1807" i="12"/>
  <c r="M1807" i="12" s="1"/>
  <c r="B1807" i="12" s="1"/>
  <c r="C1807" i="12" s="1"/>
  <c r="H1839" i="12"/>
  <c r="H369" i="12"/>
  <c r="L369" i="12" s="1"/>
  <c r="H401" i="12"/>
  <c r="H433" i="12"/>
  <c r="H465" i="12"/>
  <c r="H497" i="12"/>
  <c r="L497" i="12" s="1"/>
  <c r="H529" i="12"/>
  <c r="H561" i="12"/>
  <c r="H594" i="12"/>
  <c r="H610" i="12"/>
  <c r="L610" i="12" s="1"/>
  <c r="H626" i="12"/>
  <c r="H642" i="12"/>
  <c r="L642" i="12" s="1"/>
  <c r="H658" i="12"/>
  <c r="H674" i="12"/>
  <c r="L674" i="12" s="1"/>
  <c r="H690" i="12"/>
  <c r="H706" i="12"/>
  <c r="L706" i="12" s="1"/>
  <c r="H722" i="12"/>
  <c r="H738" i="12"/>
  <c r="L738" i="12" s="1"/>
  <c r="H754" i="12"/>
  <c r="H770" i="12"/>
  <c r="L770" i="12" s="1"/>
  <c r="H786" i="12"/>
  <c r="H802" i="12"/>
  <c r="L802" i="12" s="1"/>
  <c r="H818" i="12"/>
  <c r="G1255" i="12"/>
  <c r="G1262" i="12"/>
  <c r="G1287" i="12"/>
  <c r="G1294" i="12"/>
  <c r="G1319" i="12"/>
  <c r="G1326" i="12"/>
  <c r="G1351" i="12"/>
  <c r="G1358" i="12"/>
  <c r="G1383" i="12"/>
  <c r="G1390" i="12"/>
  <c r="G1415" i="12"/>
  <c r="G1422" i="12"/>
  <c r="G1447" i="12"/>
  <c r="G1454" i="12"/>
  <c r="G1479" i="12"/>
  <c r="G1486" i="12"/>
  <c r="G1511" i="12"/>
  <c r="G1518" i="12"/>
  <c r="G1543" i="12"/>
  <c r="G1550" i="12"/>
  <c r="G1575" i="12"/>
  <c r="G1582" i="12"/>
  <c r="I1607" i="12"/>
  <c r="I1639" i="12"/>
  <c r="J1671" i="12"/>
  <c r="M1671" i="12" s="1"/>
  <c r="B1671" i="12" s="1"/>
  <c r="C1671" i="12" s="1"/>
  <c r="J1703" i="12"/>
  <c r="M1703" i="12" s="1"/>
  <c r="B1703" i="12" s="1"/>
  <c r="C1703" i="12" s="1"/>
  <c r="H1735" i="12"/>
  <c r="H1767" i="12"/>
  <c r="I1799" i="12"/>
  <c r="H221" i="12"/>
  <c r="L221" i="12" s="1"/>
  <c r="I231" i="12"/>
  <c r="J240" i="12"/>
  <c r="M240" i="12" s="1"/>
  <c r="B240" i="12" s="1"/>
  <c r="C240" i="12" s="1"/>
  <c r="H253" i="12"/>
  <c r="L253" i="12" s="1"/>
  <c r="I263" i="12"/>
  <c r="J272" i="12"/>
  <c r="M272" i="12" s="1"/>
  <c r="B272" i="12" s="1"/>
  <c r="C272" i="12" s="1"/>
  <c r="H285" i="12"/>
  <c r="L285" i="12" s="1"/>
  <c r="I295" i="12"/>
  <c r="J304" i="12"/>
  <c r="M304" i="12" s="1"/>
  <c r="B304" i="12" s="1"/>
  <c r="C304" i="12" s="1"/>
  <c r="H317" i="12"/>
  <c r="L317" i="12" s="1"/>
  <c r="I327" i="12"/>
  <c r="J336" i="12"/>
  <c r="M336" i="12" s="1"/>
  <c r="B336" i="12" s="1"/>
  <c r="C336" i="12" s="1"/>
  <c r="H349" i="12"/>
  <c r="L349" i="12" s="1"/>
  <c r="I359" i="12"/>
  <c r="J368" i="12"/>
  <c r="M368" i="12" s="1"/>
  <c r="B368" i="12" s="1"/>
  <c r="C368" i="12" s="1"/>
  <c r="I375" i="12"/>
  <c r="H381" i="12"/>
  <c r="L381" i="12" s="1"/>
  <c r="K386" i="12"/>
  <c r="K393" i="12"/>
  <c r="J400" i="12"/>
  <c r="M400" i="12" s="1"/>
  <c r="B400" i="12" s="1"/>
  <c r="C400" i="12" s="1"/>
  <c r="I407" i="12"/>
  <c r="H413" i="12"/>
  <c r="L413" i="12" s="1"/>
  <c r="K418" i="12"/>
  <c r="K425" i="12"/>
  <c r="J432" i="12"/>
  <c r="M432" i="12" s="1"/>
  <c r="B432" i="12" s="1"/>
  <c r="C432" i="12" s="1"/>
  <c r="I439" i="12"/>
  <c r="H445" i="12"/>
  <c r="L445" i="12" s="1"/>
  <c r="K450" i="12"/>
  <c r="K457" i="12"/>
  <c r="J464" i="12"/>
  <c r="M464" i="12" s="1"/>
  <c r="B464" i="12" s="1"/>
  <c r="C464" i="12" s="1"/>
  <c r="I471" i="12"/>
  <c r="H477" i="12"/>
  <c r="L477" i="12" s="1"/>
  <c r="K482" i="12"/>
  <c r="K489" i="12"/>
  <c r="J496" i="12"/>
  <c r="M496" i="12" s="1"/>
  <c r="B496" i="12" s="1"/>
  <c r="C496" i="12" s="1"/>
  <c r="I503" i="12"/>
  <c r="H509" i="12"/>
  <c r="L509" i="12" s="1"/>
  <c r="K514" i="12"/>
  <c r="K521" i="12"/>
  <c r="J528" i="12"/>
  <c r="M528" i="12" s="1"/>
  <c r="B528" i="12" s="1"/>
  <c r="C528" i="12" s="1"/>
  <c r="I535" i="12"/>
  <c r="H541" i="12"/>
  <c r="L541" i="12" s="1"/>
  <c r="K546" i="12"/>
  <c r="K553" i="12"/>
  <c r="J560" i="12"/>
  <c r="M560" i="12" s="1"/>
  <c r="B560" i="12" s="1"/>
  <c r="C560" i="12" s="1"/>
  <c r="I567" i="12"/>
  <c r="H573" i="12"/>
  <c r="L573" i="12" s="1"/>
  <c r="K578" i="12"/>
  <c r="K585" i="12"/>
  <c r="H590" i="12"/>
  <c r="H598" i="12"/>
  <c r="L598" i="12" s="1"/>
  <c r="I608" i="12"/>
  <c r="I616" i="12"/>
  <c r="H622" i="12"/>
  <c r="H630" i="12"/>
  <c r="L630" i="12" s="1"/>
  <c r="I640" i="12"/>
  <c r="I648" i="12"/>
  <c r="L648" i="12" s="1"/>
  <c r="H654" i="12"/>
  <c r="H662" i="12"/>
  <c r="L662" i="12" s="1"/>
  <c r="I672" i="12"/>
  <c r="I680" i="12"/>
  <c r="H686" i="12"/>
  <c r="H694" i="12"/>
  <c r="L694" i="12" s="1"/>
  <c r="I704" i="12"/>
  <c r="I712" i="12"/>
  <c r="L712" i="12" s="1"/>
  <c r="H718" i="12"/>
  <c r="H726" i="12"/>
  <c r="L726" i="12" s="1"/>
  <c r="I736" i="12"/>
  <c r="I744" i="12"/>
  <c r="H750" i="12"/>
  <c r="H758" i="12"/>
  <c r="L758" i="12" s="1"/>
  <c r="I768" i="12"/>
  <c r="I776" i="12"/>
  <c r="L776" i="12" s="1"/>
  <c r="H782" i="12"/>
  <c r="H790" i="12"/>
  <c r="L790" i="12" s="1"/>
  <c r="I800" i="12"/>
  <c r="I808" i="12"/>
  <c r="H814" i="12"/>
  <c r="H822" i="12"/>
  <c r="L822" i="12" s="1"/>
  <c r="H1239" i="12"/>
  <c r="I1246" i="12"/>
  <c r="J1271" i="12"/>
  <c r="M1271" i="12" s="1"/>
  <c r="B1271" i="12" s="1"/>
  <c r="C1271" i="12" s="1"/>
  <c r="I1278" i="12"/>
  <c r="J1303" i="12"/>
  <c r="M1303" i="12" s="1"/>
  <c r="B1303" i="12" s="1"/>
  <c r="C1303" i="12" s="1"/>
  <c r="I1310" i="12"/>
  <c r="H1335" i="12"/>
  <c r="J1342" i="12"/>
  <c r="M1342" i="12" s="1"/>
  <c r="B1342" i="12" s="1"/>
  <c r="C1342" i="12" s="1"/>
  <c r="H1367" i="12"/>
  <c r="J1374" i="12"/>
  <c r="M1374" i="12" s="1"/>
  <c r="B1374" i="12" s="1"/>
  <c r="C1374" i="12" s="1"/>
  <c r="H1399" i="12"/>
  <c r="J1406" i="12"/>
  <c r="M1406" i="12" s="1"/>
  <c r="B1406" i="12" s="1"/>
  <c r="C1406" i="12" s="1"/>
  <c r="H1431" i="12"/>
  <c r="J1438" i="12"/>
  <c r="M1438" i="12" s="1"/>
  <c r="B1438" i="12" s="1"/>
  <c r="C1438" i="12" s="1"/>
  <c r="K1463" i="12"/>
  <c r="K1470" i="12"/>
  <c r="K1495" i="12"/>
  <c r="K1502" i="12"/>
  <c r="K1527" i="12"/>
  <c r="K1534" i="12"/>
  <c r="K1559" i="12"/>
  <c r="K1566" i="12"/>
  <c r="G1591" i="12"/>
  <c r="I1623" i="12"/>
  <c r="I1655" i="12"/>
  <c r="I1687" i="12"/>
  <c r="J1719" i="12"/>
  <c r="M1719" i="12" s="1"/>
  <c r="B1719" i="12" s="1"/>
  <c r="C1719" i="12" s="1"/>
  <c r="J1751" i="12"/>
  <c r="M1751" i="12" s="1"/>
  <c r="B1751" i="12" s="1"/>
  <c r="C1751" i="12" s="1"/>
  <c r="J1783" i="12"/>
  <c r="M1783" i="12" s="1"/>
  <c r="B1783" i="12" s="1"/>
  <c r="C1783" i="12" s="1"/>
  <c r="J1815" i="12"/>
  <c r="M1815" i="12" s="1"/>
  <c r="B1815" i="12" s="1"/>
  <c r="C1815" i="12" s="1"/>
  <c r="H1847" i="12"/>
  <c r="K1855" i="12"/>
  <c r="H1250" i="12"/>
  <c r="H1306" i="12"/>
  <c r="H1330" i="12"/>
  <c r="H1354" i="12"/>
  <c r="H1378" i="12"/>
  <c r="H1434" i="12"/>
  <c r="H1458" i="12"/>
  <c r="H1482" i="12"/>
  <c r="H1506" i="12"/>
  <c r="H1562" i="12"/>
  <c r="H1586" i="12"/>
  <c r="J1603" i="12"/>
  <c r="M1603" i="12" s="1"/>
  <c r="B1603" i="12" s="1"/>
  <c r="C1603" i="12" s="1"/>
  <c r="J1619" i="12"/>
  <c r="M1619" i="12" s="1"/>
  <c r="B1619" i="12" s="1"/>
  <c r="C1619" i="12" s="1"/>
  <c r="J1635" i="12"/>
  <c r="M1635" i="12" s="1"/>
  <c r="B1635" i="12" s="1"/>
  <c r="C1635" i="12" s="1"/>
  <c r="J1651" i="12"/>
  <c r="M1651" i="12" s="1"/>
  <c r="B1651" i="12" s="1"/>
  <c r="C1651" i="12" s="1"/>
  <c r="J1667" i="12"/>
  <c r="M1667" i="12" s="1"/>
  <c r="B1667" i="12" s="1"/>
  <c r="C1667" i="12" s="1"/>
  <c r="J1683" i="12"/>
  <c r="M1683" i="12" s="1"/>
  <c r="B1683" i="12" s="1"/>
  <c r="C1683" i="12" s="1"/>
  <c r="J1699" i="12"/>
  <c r="M1699" i="12" s="1"/>
  <c r="B1699" i="12" s="1"/>
  <c r="C1699" i="12" s="1"/>
  <c r="J1715" i="12"/>
  <c r="M1715" i="12" s="1"/>
  <c r="B1715" i="12" s="1"/>
  <c r="C1715" i="12" s="1"/>
  <c r="J1731" i="12"/>
  <c r="M1731" i="12" s="1"/>
  <c r="B1731" i="12" s="1"/>
  <c r="C1731" i="12" s="1"/>
  <c r="J1747" i="12"/>
  <c r="M1747" i="12" s="1"/>
  <c r="B1747" i="12" s="1"/>
  <c r="C1747" i="12" s="1"/>
  <c r="J1763" i="12"/>
  <c r="M1763" i="12" s="1"/>
  <c r="B1763" i="12" s="1"/>
  <c r="C1763" i="12" s="1"/>
  <c r="J1779" i="12"/>
  <c r="M1779" i="12" s="1"/>
  <c r="B1779" i="12" s="1"/>
  <c r="C1779" i="12" s="1"/>
  <c r="J1795" i="12"/>
  <c r="M1795" i="12" s="1"/>
  <c r="B1795" i="12" s="1"/>
  <c r="C1795" i="12" s="1"/>
  <c r="J1811" i="12"/>
  <c r="M1811" i="12" s="1"/>
  <c r="B1811" i="12" s="1"/>
  <c r="C1811" i="12" s="1"/>
  <c r="J1827" i="12"/>
  <c r="M1827" i="12" s="1"/>
  <c r="B1827" i="12" s="1"/>
  <c r="C1827" i="12" s="1"/>
  <c r="J1843" i="12"/>
  <c r="M1843" i="12" s="1"/>
  <c r="B1843" i="12" s="1"/>
  <c r="C1843" i="12" s="1"/>
  <c r="J1859" i="12"/>
  <c r="M1859" i="12" s="1"/>
  <c r="B1859" i="12" s="1"/>
  <c r="C1859" i="12" s="1"/>
  <c r="H1865" i="12"/>
  <c r="I1865" i="12"/>
  <c r="J1867" i="12"/>
  <c r="M1867" i="12" s="1"/>
  <c r="B1867" i="12" s="1"/>
  <c r="C1867" i="12" s="1"/>
  <c r="G1869" i="12"/>
  <c r="K1871" i="12"/>
  <c r="H1873" i="12"/>
  <c r="I1873" i="12"/>
  <c r="J1875" i="12"/>
  <c r="M1875" i="12" s="1"/>
  <c r="B1875" i="12" s="1"/>
  <c r="C1875" i="12" s="1"/>
  <c r="G1877" i="12"/>
  <c r="K1879" i="12"/>
  <c r="H1881" i="12"/>
  <c r="I1881" i="12"/>
  <c r="J1883" i="12"/>
  <c r="M1883" i="12" s="1"/>
  <c r="B1883" i="12" s="1"/>
  <c r="C1883" i="12" s="1"/>
  <c r="G1885" i="12"/>
  <c r="K1887" i="12"/>
  <c r="H1889" i="12"/>
  <c r="I1889" i="12"/>
  <c r="J1891" i="12"/>
  <c r="M1891" i="12" s="1"/>
  <c r="B1891" i="12" s="1"/>
  <c r="C1891" i="12" s="1"/>
  <c r="G1893" i="12"/>
  <c r="K1895" i="12"/>
  <c r="H1897" i="12"/>
  <c r="I1897" i="12"/>
  <c r="J1899" i="12"/>
  <c r="M1899" i="12" s="1"/>
  <c r="B1899" i="12" s="1"/>
  <c r="C1899" i="12" s="1"/>
  <c r="G1901" i="12"/>
  <c r="K1903" i="12"/>
  <c r="H1905" i="12"/>
  <c r="I1905" i="12"/>
  <c r="J1907" i="12"/>
  <c r="M1907" i="12" s="1"/>
  <c r="B1907" i="12" s="1"/>
  <c r="C1907" i="12" s="1"/>
  <c r="G1909" i="12"/>
  <c r="K1911" i="12"/>
  <c r="H1913" i="12"/>
  <c r="I1913" i="12"/>
  <c r="J1915" i="12"/>
  <c r="M1915" i="12" s="1"/>
  <c r="B1915" i="12" s="1"/>
  <c r="C1915" i="12" s="1"/>
  <c r="G1917" i="12"/>
  <c r="K1919" i="12"/>
  <c r="H1921" i="12"/>
  <c r="I1921" i="12"/>
  <c r="J1923" i="12"/>
  <c r="M1923" i="12" s="1"/>
  <c r="B1923" i="12" s="1"/>
  <c r="C1923" i="12" s="1"/>
  <c r="G1925" i="12"/>
  <c r="K1927" i="12"/>
  <c r="H1929" i="12"/>
  <c r="I1929" i="12"/>
  <c r="J1931" i="12"/>
  <c r="M1931" i="12" s="1"/>
  <c r="B1931" i="12" s="1"/>
  <c r="C1931" i="12" s="1"/>
  <c r="G1933" i="12"/>
  <c r="K1935" i="12"/>
  <c r="H1937" i="12"/>
  <c r="I1937" i="12"/>
  <c r="J1939" i="12"/>
  <c r="M1939" i="12" s="1"/>
  <c r="B1939" i="12" s="1"/>
  <c r="C1939" i="12" s="1"/>
  <c r="G1941" i="12"/>
  <c r="K1943" i="12"/>
  <c r="H1945" i="12"/>
  <c r="I1945" i="12"/>
  <c r="J1947" i="12"/>
  <c r="M1947" i="12" s="1"/>
  <c r="B1947" i="12" s="1"/>
  <c r="C1947" i="12" s="1"/>
  <c r="G1949" i="12"/>
  <c r="K1951" i="12"/>
  <c r="H1953" i="12"/>
  <c r="I1953" i="12"/>
  <c r="J1955" i="12"/>
  <c r="M1955" i="12" s="1"/>
  <c r="B1955" i="12" s="1"/>
  <c r="C1955" i="12" s="1"/>
  <c r="G1957" i="12"/>
  <c r="K1959" i="12"/>
  <c r="H1961" i="12"/>
  <c r="I1961" i="12"/>
  <c r="J1963" i="12"/>
  <c r="M1963" i="12" s="1"/>
  <c r="B1963" i="12" s="1"/>
  <c r="C1963" i="12" s="1"/>
  <c r="G1965" i="12"/>
  <c r="K1967" i="12"/>
  <c r="H1969" i="12"/>
  <c r="I1969" i="12"/>
  <c r="J1971" i="12"/>
  <c r="M1971" i="12" s="1"/>
  <c r="B1971" i="12" s="1"/>
  <c r="C1971" i="12" s="1"/>
  <c r="G1973" i="12"/>
  <c r="K1975" i="12"/>
  <c r="H1977" i="12"/>
  <c r="I1977" i="12"/>
  <c r="J1979" i="12"/>
  <c r="M1979" i="12" s="1"/>
  <c r="B1979" i="12" s="1"/>
  <c r="C1979" i="12" s="1"/>
  <c r="G1981" i="12"/>
  <c r="K1983" i="12"/>
  <c r="H1985" i="12"/>
  <c r="I1985" i="12"/>
  <c r="J1987" i="12"/>
  <c r="M1987" i="12" s="1"/>
  <c r="B1987" i="12" s="1"/>
  <c r="C1987" i="12" s="1"/>
  <c r="G1989" i="12"/>
  <c r="K1991" i="12"/>
  <c r="H1993" i="12"/>
  <c r="I1993" i="12"/>
  <c r="J1995" i="12"/>
  <c r="M1995" i="12" s="1"/>
  <c r="B1995" i="12" s="1"/>
  <c r="C1995" i="12" s="1"/>
  <c r="G1997" i="12"/>
  <c r="K1999" i="12"/>
  <c r="H2001" i="12"/>
  <c r="I2001" i="12"/>
  <c r="J2003" i="12"/>
  <c r="M2003" i="12" s="1"/>
  <c r="B2003" i="12" s="1"/>
  <c r="C2003" i="12" s="1"/>
  <c r="G2005" i="12"/>
  <c r="K2007" i="12"/>
  <c r="H2009" i="12"/>
  <c r="I2009" i="12"/>
  <c r="J2011" i="12"/>
  <c r="M2011" i="12" s="1"/>
  <c r="B2011" i="12" s="1"/>
  <c r="C2011" i="12" s="1"/>
  <c r="G2013" i="12"/>
  <c r="K2015" i="12"/>
  <c r="H2017" i="12"/>
  <c r="I2017" i="12"/>
  <c r="J2019" i="12"/>
  <c r="M2019" i="12" s="1"/>
  <c r="B2019" i="12" s="1"/>
  <c r="C2019" i="12" s="1"/>
  <c r="G2021" i="12"/>
  <c r="K2023" i="12"/>
  <c r="H2025" i="12"/>
  <c r="I2025" i="12"/>
  <c r="J2027" i="12"/>
  <c r="M2027" i="12" s="1"/>
  <c r="B2027" i="12" s="1"/>
  <c r="C2027" i="12" s="1"/>
  <c r="G2029" i="12"/>
  <c r="K2031" i="12"/>
  <c r="H2033" i="12"/>
  <c r="I2033" i="12"/>
  <c r="J2035" i="12"/>
  <c r="M2035" i="12" s="1"/>
  <c r="B2035" i="12" s="1"/>
  <c r="C2035" i="12" s="1"/>
  <c r="G2037" i="12"/>
  <c r="K2039" i="12"/>
  <c r="H2041" i="12"/>
  <c r="I2041" i="12"/>
  <c r="J2043" i="12"/>
  <c r="M2043" i="12" s="1"/>
  <c r="B2043" i="12" s="1"/>
  <c r="C2043" i="12" s="1"/>
  <c r="G2045" i="12"/>
  <c r="K2047" i="12"/>
  <c r="H2049" i="12"/>
  <c r="I2049" i="12"/>
  <c r="J2051" i="12"/>
  <c r="M2051" i="12" s="1"/>
  <c r="B2051" i="12" s="1"/>
  <c r="C2051" i="12" s="1"/>
  <c r="G2053" i="12"/>
  <c r="K2055" i="12"/>
  <c r="H2057" i="12"/>
  <c r="I2057" i="12"/>
  <c r="J2059" i="12"/>
  <c r="M2059" i="12" s="1"/>
  <c r="B2059" i="12" s="1"/>
  <c r="C2059" i="12" s="1"/>
  <c r="G2061" i="12"/>
  <c r="K2063" i="12"/>
  <c r="H2065" i="12"/>
  <c r="I2065" i="12"/>
  <c r="J2067" i="12"/>
  <c r="M2067" i="12" s="1"/>
  <c r="B2067" i="12" s="1"/>
  <c r="C2067" i="12" s="1"/>
  <c r="G2069" i="12"/>
  <c r="K2071" i="12"/>
  <c r="H2073" i="12"/>
  <c r="I2073" i="12"/>
  <c r="J2075" i="12"/>
  <c r="M2075" i="12" s="1"/>
  <c r="B2075" i="12" s="1"/>
  <c r="C2075" i="12" s="1"/>
  <c r="G2077" i="12"/>
  <c r="K2079" i="12"/>
  <c r="H2081" i="12"/>
  <c r="I2081" i="12"/>
  <c r="J2083" i="12"/>
  <c r="M2083" i="12" s="1"/>
  <c r="B2083" i="12" s="1"/>
  <c r="C2083" i="12" s="1"/>
  <c r="G2085" i="12"/>
  <c r="K2087" i="12"/>
  <c r="H2089" i="12"/>
  <c r="I2089" i="12"/>
  <c r="J2091" i="12"/>
  <c r="M2091" i="12" s="1"/>
  <c r="B2091" i="12" s="1"/>
  <c r="C2091" i="12" s="1"/>
  <c r="G2093" i="12"/>
  <c r="K2095" i="12"/>
  <c r="H2097" i="12"/>
  <c r="I2097" i="12"/>
  <c r="J2099" i="12"/>
  <c r="M2099" i="12" s="1"/>
  <c r="B2099" i="12" s="1"/>
  <c r="C2099" i="12" s="1"/>
  <c r="G2101" i="12"/>
  <c r="K2103" i="12"/>
  <c r="H2105" i="12"/>
  <c r="I2105" i="12"/>
  <c r="J2107" i="12"/>
  <c r="M2107" i="12" s="1"/>
  <c r="B2107" i="12" s="1"/>
  <c r="C2107" i="12" s="1"/>
  <c r="G2109" i="12"/>
  <c r="K2111" i="12"/>
  <c r="H2113" i="12"/>
  <c r="I2113" i="12"/>
  <c r="J2115" i="12"/>
  <c r="M2115" i="12" s="1"/>
  <c r="B2115" i="12" s="1"/>
  <c r="C2115" i="12" s="1"/>
  <c r="G2117" i="12"/>
  <c r="K2119" i="12"/>
  <c r="H2121" i="12"/>
  <c r="I2121" i="12"/>
  <c r="J2123" i="12"/>
  <c r="M2123" i="12" s="1"/>
  <c r="B2123" i="12" s="1"/>
  <c r="C2123" i="12" s="1"/>
  <c r="G2125" i="12"/>
  <c r="K2127" i="12"/>
  <c r="H2129" i="12"/>
  <c r="I2129" i="12"/>
  <c r="J2131" i="12"/>
  <c r="M2131" i="12" s="1"/>
  <c r="B2131" i="12" s="1"/>
  <c r="C2131" i="12" s="1"/>
  <c r="G2133" i="12"/>
  <c r="K2135" i="12"/>
  <c r="H2137" i="12"/>
  <c r="I2137" i="12"/>
  <c r="J2139" i="12"/>
  <c r="M2139" i="12" s="1"/>
  <c r="B2139" i="12" s="1"/>
  <c r="C2139" i="12" s="1"/>
  <c r="G2141" i="12"/>
  <c r="K2143" i="12"/>
  <c r="H2145" i="12"/>
  <c r="I2145" i="12"/>
  <c r="J2147" i="12"/>
  <c r="M2147" i="12" s="1"/>
  <c r="B2147" i="12" s="1"/>
  <c r="C2147" i="12" s="1"/>
  <c r="G2149" i="12"/>
  <c r="K2151" i="12"/>
  <c r="H2153" i="12"/>
  <c r="I2153" i="12"/>
  <c r="J2155" i="12"/>
  <c r="M2155" i="12" s="1"/>
  <c r="B2155" i="12" s="1"/>
  <c r="C2155" i="12" s="1"/>
  <c r="G2157" i="12"/>
  <c r="K2159" i="12"/>
  <c r="H2161" i="12"/>
  <c r="I2161" i="12"/>
  <c r="J2163" i="12"/>
  <c r="M2163" i="12" s="1"/>
  <c r="B2163" i="12" s="1"/>
  <c r="C2163" i="12" s="1"/>
  <c r="G2165" i="12"/>
  <c r="K2167" i="12"/>
  <c r="H2169" i="12"/>
  <c r="I2169" i="12"/>
  <c r="J2171" i="12"/>
  <c r="M2171" i="12" s="1"/>
  <c r="B2171" i="12" s="1"/>
  <c r="C2171" i="12" s="1"/>
  <c r="G2173" i="12"/>
  <c r="K2175" i="12"/>
  <c r="H587" i="12"/>
  <c r="H595" i="12"/>
  <c r="L595" i="12" s="1"/>
  <c r="H603" i="12"/>
  <c r="H611" i="12"/>
  <c r="L611" i="12" s="1"/>
  <c r="H619" i="12"/>
  <c r="H627" i="12"/>
  <c r="L627" i="12" s="1"/>
  <c r="H635" i="12"/>
  <c r="H643" i="12"/>
  <c r="L643" i="12" s="1"/>
  <c r="H651" i="12"/>
  <c r="H659" i="12"/>
  <c r="L659" i="12" s="1"/>
  <c r="H667" i="12"/>
  <c r="H675" i="12"/>
  <c r="L675" i="12" s="1"/>
  <c r="H683" i="12"/>
  <c r="H691" i="12"/>
  <c r="L691" i="12" s="1"/>
  <c r="H699" i="12"/>
  <c r="H707" i="12"/>
  <c r="L707" i="12" s="1"/>
  <c r="H715" i="12"/>
  <c r="H723" i="12"/>
  <c r="L723" i="12" s="1"/>
  <c r="H731" i="12"/>
  <c r="H739" i="12"/>
  <c r="L739" i="12" s="1"/>
  <c r="H747" i="12"/>
  <c r="H755" i="12"/>
  <c r="L755" i="12" s="1"/>
  <c r="H763" i="12"/>
  <c r="H771" i="12"/>
  <c r="L771" i="12" s="1"/>
  <c r="H779" i="12"/>
  <c r="H787" i="12"/>
  <c r="L787" i="12" s="1"/>
  <c r="H795" i="12"/>
  <c r="H803" i="12"/>
  <c r="L803" i="12" s="1"/>
  <c r="H811" i="12"/>
  <c r="H819" i="12"/>
  <c r="L819" i="12" s="1"/>
  <c r="H827" i="12"/>
  <c r="H835" i="12"/>
  <c r="H843" i="12"/>
  <c r="H851" i="12"/>
  <c r="H859" i="12"/>
  <c r="H867" i="12"/>
  <c r="H875" i="12"/>
  <c r="H883" i="12"/>
  <c r="H891" i="12"/>
  <c r="H899" i="12"/>
  <c r="H907" i="12"/>
  <c r="H915" i="12"/>
  <c r="H923" i="12"/>
  <c r="H931" i="12"/>
  <c r="H939" i="12"/>
  <c r="H947" i="12"/>
  <c r="H955" i="12"/>
  <c r="H963" i="12"/>
  <c r="H971" i="12"/>
  <c r="H979" i="12"/>
  <c r="H987" i="12"/>
  <c r="H995" i="12"/>
  <c r="H1003" i="12"/>
  <c r="H1011" i="12"/>
  <c r="H1019" i="12"/>
  <c r="H1027" i="12"/>
  <c r="H1035" i="12"/>
  <c r="H1043" i="12"/>
  <c r="H1051" i="12"/>
  <c r="H1059" i="12"/>
  <c r="H1067" i="12"/>
  <c r="H1075" i="12"/>
  <c r="H1083" i="12"/>
  <c r="H1091" i="12"/>
  <c r="H1099" i="12"/>
  <c r="H1107" i="12"/>
  <c r="H1115" i="12"/>
  <c r="H1123" i="12"/>
  <c r="H1131" i="12"/>
  <c r="H1139" i="12"/>
  <c r="H1147" i="12"/>
  <c r="H1155" i="12"/>
  <c r="H1163" i="12"/>
  <c r="H1171" i="12"/>
  <c r="H1179" i="12"/>
  <c r="H1187" i="12"/>
  <c r="H1195" i="12"/>
  <c r="H1203" i="12"/>
  <c r="H1211" i="12"/>
  <c r="H1219" i="12"/>
  <c r="H1227" i="12"/>
  <c r="H1235" i="12"/>
  <c r="J1243" i="12"/>
  <c r="M1243" i="12" s="1"/>
  <c r="B1243" i="12" s="1"/>
  <c r="C1243" i="12" s="1"/>
  <c r="H1256" i="12"/>
  <c r="L1256" i="12" s="1"/>
  <c r="I1266" i="12"/>
  <c r="J1275" i="12"/>
  <c r="M1275" i="12" s="1"/>
  <c r="B1275" i="12" s="1"/>
  <c r="C1275" i="12" s="1"/>
  <c r="H1288" i="12"/>
  <c r="L1288" i="12" s="1"/>
  <c r="I1298" i="12"/>
  <c r="J1307" i="12"/>
  <c r="M1307" i="12" s="1"/>
  <c r="B1307" i="12" s="1"/>
  <c r="C1307" i="12" s="1"/>
  <c r="H1320" i="12"/>
  <c r="I1330" i="12"/>
  <c r="J1339" i="12"/>
  <c r="M1339" i="12" s="1"/>
  <c r="B1339" i="12" s="1"/>
  <c r="C1339" i="12" s="1"/>
  <c r="H1352" i="12"/>
  <c r="I1362" i="12"/>
  <c r="J1371" i="12"/>
  <c r="M1371" i="12" s="1"/>
  <c r="B1371" i="12" s="1"/>
  <c r="C1371" i="12" s="1"/>
  <c r="H1384" i="12"/>
  <c r="L1384" i="12" s="1"/>
  <c r="I1394" i="12"/>
  <c r="J1403" i="12"/>
  <c r="M1403" i="12" s="1"/>
  <c r="B1403" i="12" s="1"/>
  <c r="C1403" i="12" s="1"/>
  <c r="H1416" i="12"/>
  <c r="L1416" i="12" s="1"/>
  <c r="I1426" i="12"/>
  <c r="J1435" i="12"/>
  <c r="M1435" i="12" s="1"/>
  <c r="B1435" i="12" s="1"/>
  <c r="C1435" i="12" s="1"/>
  <c r="H1448" i="12"/>
  <c r="I1458" i="12"/>
  <c r="J1467" i="12"/>
  <c r="M1467" i="12" s="1"/>
  <c r="B1467" i="12" s="1"/>
  <c r="C1467" i="12" s="1"/>
  <c r="H1480" i="12"/>
  <c r="I1490" i="12"/>
  <c r="J1499" i="12"/>
  <c r="M1499" i="12" s="1"/>
  <c r="B1499" i="12" s="1"/>
  <c r="C1499" i="12" s="1"/>
  <c r="H1512" i="12"/>
  <c r="L1512" i="12" s="1"/>
  <c r="I1522" i="12"/>
  <c r="J1531" i="12"/>
  <c r="M1531" i="12" s="1"/>
  <c r="B1531" i="12" s="1"/>
  <c r="C1531" i="12" s="1"/>
  <c r="H1544" i="12"/>
  <c r="L1544" i="12" s="1"/>
  <c r="I1554" i="12"/>
  <c r="J1563" i="12"/>
  <c r="M1563" i="12" s="1"/>
  <c r="B1563" i="12" s="1"/>
  <c r="C1563" i="12" s="1"/>
  <c r="H1576" i="12"/>
  <c r="I1586" i="12"/>
  <c r="I1595" i="12"/>
  <c r="I1603" i="12"/>
  <c r="J1609" i="12"/>
  <c r="M1609" i="12" s="1"/>
  <c r="B1609" i="12" s="1"/>
  <c r="C1609" i="12" s="1"/>
  <c r="I1619" i="12"/>
  <c r="I1643" i="12"/>
  <c r="I1651" i="12"/>
  <c r="I1675" i="12"/>
  <c r="I1683" i="12"/>
  <c r="I1707" i="12"/>
  <c r="I1715" i="12"/>
  <c r="I1739" i="12"/>
  <c r="I1747" i="12"/>
  <c r="I1771" i="12"/>
  <c r="I1779" i="12"/>
  <c r="I1803" i="12"/>
  <c r="I1811" i="12"/>
  <c r="I1835" i="12"/>
  <c r="I1843" i="12"/>
  <c r="K1240" i="12"/>
  <c r="H1244" i="12"/>
  <c r="L1244" i="12" s="1"/>
  <c r="G1251" i="12"/>
  <c r="G1258" i="12"/>
  <c r="L1258" i="12" s="1"/>
  <c r="K1265" i="12"/>
  <c r="L1265" i="12" s="1"/>
  <c r="K1272" i="12"/>
  <c r="H1276" i="12"/>
  <c r="L1276" i="12" s="1"/>
  <c r="G1283" i="12"/>
  <c r="G1290" i="12"/>
  <c r="L1290" i="12" s="1"/>
  <c r="K1297" i="12"/>
  <c r="L1297" i="12" s="1"/>
  <c r="K1304" i="12"/>
  <c r="H1308" i="12"/>
  <c r="L1308" i="12" s="1"/>
  <c r="G1315" i="12"/>
  <c r="G1322" i="12"/>
  <c r="K1329" i="12"/>
  <c r="L1329" i="12" s="1"/>
  <c r="K1336" i="12"/>
  <c r="H1340" i="12"/>
  <c r="L1340" i="12" s="1"/>
  <c r="G1347" i="12"/>
  <c r="G1354" i="12"/>
  <c r="K1361" i="12"/>
  <c r="L1361" i="12" s="1"/>
  <c r="K1368" i="12"/>
  <c r="H1372" i="12"/>
  <c r="L1372" i="12" s="1"/>
  <c r="G1379" i="12"/>
  <c r="G1386" i="12"/>
  <c r="L1386" i="12" s="1"/>
  <c r="K1393" i="12"/>
  <c r="L1393" i="12" s="1"/>
  <c r="K1400" i="12"/>
  <c r="H1404" i="12"/>
  <c r="L1404" i="12" s="1"/>
  <c r="G1411" i="12"/>
  <c r="G1418" i="12"/>
  <c r="L1418" i="12" s="1"/>
  <c r="K1425" i="12"/>
  <c r="L1425" i="12" s="1"/>
  <c r="K1432" i="12"/>
  <c r="H1436" i="12"/>
  <c r="L1436" i="12" s="1"/>
  <c r="G1443" i="12"/>
  <c r="G1450" i="12"/>
  <c r="K1457" i="12"/>
  <c r="L1457" i="12" s="1"/>
  <c r="K1464" i="12"/>
  <c r="H1468" i="12"/>
  <c r="L1468" i="12" s="1"/>
  <c r="G1475" i="12"/>
  <c r="G1482" i="12"/>
  <c r="K1489" i="12"/>
  <c r="L1489" i="12" s="1"/>
  <c r="K1496" i="12"/>
  <c r="H1500" i="12"/>
  <c r="L1500" i="12" s="1"/>
  <c r="G1507" i="12"/>
  <c r="G1514" i="12"/>
  <c r="L1514" i="12" s="1"/>
  <c r="K1521" i="12"/>
  <c r="L1521" i="12" s="1"/>
  <c r="K1528" i="12"/>
  <c r="H1532" i="12"/>
  <c r="L1532" i="12" s="1"/>
  <c r="G1539" i="12"/>
  <c r="G1546" i="12"/>
  <c r="L1546" i="12" s="1"/>
  <c r="K1553" i="12"/>
  <c r="L1553" i="12" s="1"/>
  <c r="K1560" i="12"/>
  <c r="H1564" i="12"/>
  <c r="L1564" i="12" s="1"/>
  <c r="G1571" i="12"/>
  <c r="G1578" i="12"/>
  <c r="K1585" i="12"/>
  <c r="L1585" i="12" s="1"/>
  <c r="K1593" i="12"/>
  <c r="H1605" i="12"/>
  <c r="L1605" i="12" s="1"/>
  <c r="H1613" i="12"/>
  <c r="H1621" i="12"/>
  <c r="J1629" i="12"/>
  <c r="M1629" i="12" s="1"/>
  <c r="B1629" i="12" s="1"/>
  <c r="C1629" i="12" s="1"/>
  <c r="K1641" i="12"/>
  <c r="K1649" i="12"/>
  <c r="K1657" i="12"/>
  <c r="H1669" i="12"/>
  <c r="L1669" i="12" s="1"/>
  <c r="H1677" i="12"/>
  <c r="H1685" i="12"/>
  <c r="J1693" i="12"/>
  <c r="M1693" i="12" s="1"/>
  <c r="B1693" i="12" s="1"/>
  <c r="C1693" i="12" s="1"/>
  <c r="K1705" i="12"/>
  <c r="K1713" i="12"/>
  <c r="K1721" i="12"/>
  <c r="H1733" i="12"/>
  <c r="L1733" i="12" s="1"/>
  <c r="H1741" i="12"/>
  <c r="H1749" i="12"/>
  <c r="J1757" i="12"/>
  <c r="M1757" i="12" s="1"/>
  <c r="B1757" i="12" s="1"/>
  <c r="C1757" i="12" s="1"/>
  <c r="K1769" i="12"/>
  <c r="K1777" i="12"/>
  <c r="K1785" i="12"/>
  <c r="H1797" i="12"/>
  <c r="L1797" i="12" s="1"/>
  <c r="H1805" i="12"/>
  <c r="H1813" i="12"/>
  <c r="J1821" i="12"/>
  <c r="M1821" i="12" s="1"/>
  <c r="B1821" i="12" s="1"/>
  <c r="C1821" i="12" s="1"/>
  <c r="K1833" i="12"/>
  <c r="K1841" i="12"/>
  <c r="K1849" i="12"/>
  <c r="H1861" i="12"/>
  <c r="I2180" i="12"/>
  <c r="H2184" i="12"/>
  <c r="J2192" i="12"/>
  <c r="M2192" i="12" s="1"/>
  <c r="B2192" i="12" s="1"/>
  <c r="C2192" i="12" s="1"/>
  <c r="I2196" i="12"/>
  <c r="H2200" i="12"/>
  <c r="J2208" i="12"/>
  <c r="M2208" i="12" s="1"/>
  <c r="B2208" i="12" s="1"/>
  <c r="C2208" i="12" s="1"/>
  <c r="I2212" i="12"/>
  <c r="H2216" i="12"/>
  <c r="J2224" i="12"/>
  <c r="M2224" i="12" s="1"/>
  <c r="B2224" i="12" s="1"/>
  <c r="C2224" i="12" s="1"/>
  <c r="I2228" i="12"/>
  <c r="H2232" i="12"/>
  <c r="J2240" i="12"/>
  <c r="M2240" i="12" s="1"/>
  <c r="B2240" i="12" s="1"/>
  <c r="C2240" i="12" s="1"/>
  <c r="I2244" i="12"/>
  <c r="H2248" i="12"/>
  <c r="J2256" i="12"/>
  <c r="M2256" i="12" s="1"/>
  <c r="B2256" i="12" s="1"/>
  <c r="C2256" i="12" s="1"/>
  <c r="I2260" i="12"/>
  <c r="H2264" i="12"/>
  <c r="J2272" i="12"/>
  <c r="M2272" i="12" s="1"/>
  <c r="B2272" i="12" s="1"/>
  <c r="C2272" i="12" s="1"/>
  <c r="I2276" i="12"/>
  <c r="H2280" i="12"/>
  <c r="J2288" i="12"/>
  <c r="M2288" i="12" s="1"/>
  <c r="B2288" i="12" s="1"/>
  <c r="C2288" i="12" s="1"/>
  <c r="I2292" i="12"/>
  <c r="H2296" i="12"/>
  <c r="J2304" i="12"/>
  <c r="M2304" i="12" s="1"/>
  <c r="B2304" i="12" s="1"/>
  <c r="C2304" i="12" s="1"/>
  <c r="I2308" i="12"/>
  <c r="H2312" i="12"/>
  <c r="J2320" i="12"/>
  <c r="M2320" i="12" s="1"/>
  <c r="B2320" i="12" s="1"/>
  <c r="C2320" i="12" s="1"/>
  <c r="I2324" i="12"/>
  <c r="H2328" i="12"/>
  <c r="J2336" i="12"/>
  <c r="M2336" i="12" s="1"/>
  <c r="B2336" i="12" s="1"/>
  <c r="C2336" i="12" s="1"/>
  <c r="I2340" i="12"/>
  <c r="H2344" i="12"/>
  <c r="J2352" i="12"/>
  <c r="M2352" i="12" s="1"/>
  <c r="B2352" i="12" s="1"/>
  <c r="C2352" i="12" s="1"/>
  <c r="I2356" i="12"/>
  <c r="H2360" i="12"/>
  <c r="J2368" i="12"/>
  <c r="M2368" i="12" s="1"/>
  <c r="B2368" i="12" s="1"/>
  <c r="C2368" i="12" s="1"/>
  <c r="I2372" i="12"/>
  <c r="H2376" i="12"/>
  <c r="H1592" i="12"/>
  <c r="L1592" i="12" s="1"/>
  <c r="H1600" i="12"/>
  <c r="L1600" i="12" s="1"/>
  <c r="H1608" i="12"/>
  <c r="L1608" i="12" s="1"/>
  <c r="H1616" i="12"/>
  <c r="L1616" i="12" s="1"/>
  <c r="H1624" i="12"/>
  <c r="L1624" i="12" s="1"/>
  <c r="H1632" i="12"/>
  <c r="L1632" i="12" s="1"/>
  <c r="H1640" i="12"/>
  <c r="L1640" i="12" s="1"/>
  <c r="H1648" i="12"/>
  <c r="L1648" i="12" s="1"/>
  <c r="H1656" i="12"/>
  <c r="L1656" i="12" s="1"/>
  <c r="H1664" i="12"/>
  <c r="L1664" i="12" s="1"/>
  <c r="H1672" i="12"/>
  <c r="L1672" i="12" s="1"/>
  <c r="H1680" i="12"/>
  <c r="L1680" i="12" s="1"/>
  <c r="H1688" i="12"/>
  <c r="L1688" i="12" s="1"/>
  <c r="H1696" i="12"/>
  <c r="L1696" i="12" s="1"/>
  <c r="H1704" i="12"/>
  <c r="L1704" i="12" s="1"/>
  <c r="H1712" i="12"/>
  <c r="L1712" i="12" s="1"/>
  <c r="H1720" i="12"/>
  <c r="L1720" i="12" s="1"/>
  <c r="H1728" i="12"/>
  <c r="L1728" i="12" s="1"/>
  <c r="H1736" i="12"/>
  <c r="L1736" i="12" s="1"/>
  <c r="H1744" i="12"/>
  <c r="L1744" i="12" s="1"/>
  <c r="H1752" i="12"/>
  <c r="L1752" i="12" s="1"/>
  <c r="H1760" i="12"/>
  <c r="L1760" i="12" s="1"/>
  <c r="H1768" i="12"/>
  <c r="L1768" i="12" s="1"/>
  <c r="H1776" i="12"/>
  <c r="L1776" i="12" s="1"/>
  <c r="H1784" i="12"/>
  <c r="L1784" i="12" s="1"/>
  <c r="H1792" i="12"/>
  <c r="L1792" i="12" s="1"/>
  <c r="H1800" i="12"/>
  <c r="L1800" i="12" s="1"/>
  <c r="H1808" i="12"/>
  <c r="L1808" i="12" s="1"/>
  <c r="H1816" i="12"/>
  <c r="L1816" i="12" s="1"/>
  <c r="H1824" i="12"/>
  <c r="L1824" i="12" s="1"/>
  <c r="H1832" i="12"/>
  <c r="L1832" i="12" s="1"/>
  <c r="H1840" i="12"/>
  <c r="L1840" i="12" s="1"/>
  <c r="H1848" i="12"/>
  <c r="L1848" i="12" s="1"/>
  <c r="H1856" i="12"/>
  <c r="L1856" i="12" s="1"/>
  <c r="H1864" i="12"/>
  <c r="L1864" i="12" s="1"/>
  <c r="H1872" i="12"/>
  <c r="L1872" i="12" s="1"/>
  <c r="H1880" i="12"/>
  <c r="L1880" i="12" s="1"/>
  <c r="H1888" i="12"/>
  <c r="L1888" i="12" s="1"/>
  <c r="H1896" i="12"/>
  <c r="L1896" i="12" s="1"/>
  <c r="H1904" i="12"/>
  <c r="L1904" i="12" s="1"/>
  <c r="H1912" i="12"/>
  <c r="L1912" i="12" s="1"/>
  <c r="H1920" i="12"/>
  <c r="L1920" i="12" s="1"/>
  <c r="H1928" i="12"/>
  <c r="L1928" i="12" s="1"/>
  <c r="H1936" i="12"/>
  <c r="L1936" i="12" s="1"/>
  <c r="H1944" i="12"/>
  <c r="L1944" i="12" s="1"/>
  <c r="H1952" i="12"/>
  <c r="L1952" i="12" s="1"/>
  <c r="H1960" i="12"/>
  <c r="L1960" i="12" s="1"/>
  <c r="H1968" i="12"/>
  <c r="L1968" i="12" s="1"/>
  <c r="H1976" i="12"/>
  <c r="L1976" i="12" s="1"/>
  <c r="H1984" i="12"/>
  <c r="L1984" i="12" s="1"/>
  <c r="H1992" i="12"/>
  <c r="L1992" i="12" s="1"/>
  <c r="H2000" i="12"/>
  <c r="L2000" i="12" s="1"/>
  <c r="H2008" i="12"/>
  <c r="L2008" i="12" s="1"/>
  <c r="H2016" i="12"/>
  <c r="L2016" i="12" s="1"/>
  <c r="H2024" i="12"/>
  <c r="L2024" i="12" s="1"/>
  <c r="H2032" i="12"/>
  <c r="L2032" i="12" s="1"/>
  <c r="H2040" i="12"/>
  <c r="L2040" i="12" s="1"/>
  <c r="H2048" i="12"/>
  <c r="L2048" i="12" s="1"/>
  <c r="H2056" i="12"/>
  <c r="L2056" i="12" s="1"/>
  <c r="H2064" i="12"/>
  <c r="L2064" i="12" s="1"/>
  <c r="H2072" i="12"/>
  <c r="L2072" i="12" s="1"/>
  <c r="H2080" i="12"/>
  <c r="L2080" i="12" s="1"/>
  <c r="H2088" i="12"/>
  <c r="L2088" i="12" s="1"/>
  <c r="H2096" i="12"/>
  <c r="L2096" i="12" s="1"/>
  <c r="H2104" i="12"/>
  <c r="L2104" i="12" s="1"/>
  <c r="H2112" i="12"/>
  <c r="L2112" i="12" s="1"/>
  <c r="H2120" i="12"/>
  <c r="L2120" i="12" s="1"/>
  <c r="H2128" i="12"/>
  <c r="L2128" i="12" s="1"/>
  <c r="H2136" i="12"/>
  <c r="L2136" i="12" s="1"/>
  <c r="H2144" i="12"/>
  <c r="L2144" i="12" s="1"/>
  <c r="H2152" i="12"/>
  <c r="L2152" i="12" s="1"/>
  <c r="H2160" i="12"/>
  <c r="L2160" i="12" s="1"/>
  <c r="H2168" i="12"/>
  <c r="L2168" i="12" s="1"/>
  <c r="H2176" i="12"/>
  <c r="L2176" i="12" s="1"/>
  <c r="K2180" i="12"/>
  <c r="K2184" i="12"/>
  <c r="K2188" i="12"/>
  <c r="K2192" i="12"/>
  <c r="K2196" i="12"/>
  <c r="K2200" i="12"/>
  <c r="K2204" i="12"/>
  <c r="K2208" i="12"/>
  <c r="K2212" i="12"/>
  <c r="K2216" i="12"/>
  <c r="K2220" i="12"/>
  <c r="K2224" i="12"/>
  <c r="K2228" i="12"/>
  <c r="K2232" i="12"/>
  <c r="K2236" i="12"/>
  <c r="K2240" i="12"/>
  <c r="K2244" i="12"/>
  <c r="K2248" i="12"/>
  <c r="K2252" i="12"/>
  <c r="K2256" i="12"/>
  <c r="K2260" i="12"/>
  <c r="K2264" i="12"/>
  <c r="K2268" i="12"/>
  <c r="I25" i="12"/>
  <c r="H81" i="12"/>
  <c r="J133" i="12"/>
  <c r="M133" i="12" s="1"/>
  <c r="B133" i="12" s="1"/>
  <c r="C133" i="12" s="1"/>
  <c r="I173" i="12"/>
  <c r="H197" i="12"/>
  <c r="L197" i="12" s="1"/>
  <c r="H324" i="12"/>
  <c r="K435" i="12"/>
  <c r="J596" i="12"/>
  <c r="M596" i="12" s="1"/>
  <c r="B596" i="12" s="1"/>
  <c r="C596" i="12" s="1"/>
  <c r="J652" i="12"/>
  <c r="M652" i="12" s="1"/>
  <c r="B652" i="12" s="1"/>
  <c r="C652" i="12" s="1"/>
  <c r="J716" i="12"/>
  <c r="M716" i="12" s="1"/>
  <c r="B716" i="12" s="1"/>
  <c r="C716" i="12" s="1"/>
  <c r="J748" i="12"/>
  <c r="M748" i="12" s="1"/>
  <c r="B748" i="12" s="1"/>
  <c r="C748" i="12" s="1"/>
  <c r="J780" i="12"/>
  <c r="M780" i="12" s="1"/>
  <c r="B780" i="12" s="1"/>
  <c r="C780" i="12" s="1"/>
  <c r="J812" i="12"/>
  <c r="M812" i="12" s="1"/>
  <c r="B812" i="12" s="1"/>
  <c r="C812" i="12" s="1"/>
  <c r="I1359" i="12"/>
  <c r="H1599" i="12"/>
  <c r="H239" i="12"/>
  <c r="H303" i="12"/>
  <c r="H367" i="12"/>
  <c r="H399" i="12"/>
  <c r="H431" i="12"/>
  <c r="H463" i="12"/>
  <c r="H495" i="12"/>
  <c r="H527" i="12"/>
  <c r="H559" i="12"/>
  <c r="J592" i="12"/>
  <c r="M592" i="12" s="1"/>
  <c r="B592" i="12" s="1"/>
  <c r="C592" i="12" s="1"/>
  <c r="J656" i="12"/>
  <c r="M656" i="12" s="1"/>
  <c r="B656" i="12" s="1"/>
  <c r="C656" i="12" s="1"/>
  <c r="J720" i="12"/>
  <c r="M720" i="12" s="1"/>
  <c r="B720" i="12" s="1"/>
  <c r="C720" i="12" s="1"/>
  <c r="J784" i="12"/>
  <c r="M784" i="12" s="1"/>
  <c r="B784" i="12" s="1"/>
  <c r="C784" i="12" s="1"/>
  <c r="I828" i="12"/>
  <c r="H840" i="12"/>
  <c r="J850" i="12"/>
  <c r="M850" i="12" s="1"/>
  <c r="B850" i="12" s="1"/>
  <c r="C850" i="12" s="1"/>
  <c r="I860" i="12"/>
  <c r="H872" i="12"/>
  <c r="J882" i="12"/>
  <c r="M882" i="12" s="1"/>
  <c r="B882" i="12" s="1"/>
  <c r="C882" i="12" s="1"/>
  <c r="I892" i="12"/>
  <c r="H904" i="12"/>
  <c r="J914" i="12"/>
  <c r="M914" i="12" s="1"/>
  <c r="B914" i="12" s="1"/>
  <c r="C914" i="12" s="1"/>
  <c r="I924" i="12"/>
  <c r="H936" i="12"/>
  <c r="J946" i="12"/>
  <c r="M946" i="12" s="1"/>
  <c r="B946" i="12" s="1"/>
  <c r="C946" i="12" s="1"/>
  <c r="I956" i="12"/>
  <c r="H968" i="12"/>
  <c r="J978" i="12"/>
  <c r="M978" i="12" s="1"/>
  <c r="B978" i="12" s="1"/>
  <c r="C978" i="12" s="1"/>
  <c r="I988" i="12"/>
  <c r="H1000" i="12"/>
  <c r="J1010" i="12"/>
  <c r="M1010" i="12" s="1"/>
  <c r="B1010" i="12" s="1"/>
  <c r="C1010" i="12" s="1"/>
  <c r="I1020" i="12"/>
  <c r="H1032" i="12"/>
  <c r="J1042" i="12"/>
  <c r="M1042" i="12" s="1"/>
  <c r="B1042" i="12" s="1"/>
  <c r="C1042" i="12" s="1"/>
  <c r="I1052" i="12"/>
  <c r="H1064" i="12"/>
  <c r="J1074" i="12"/>
  <c r="M1074" i="12" s="1"/>
  <c r="B1074" i="12" s="1"/>
  <c r="C1074" i="12" s="1"/>
  <c r="I1084" i="12"/>
  <c r="H1096" i="12"/>
  <c r="J1106" i="12"/>
  <c r="M1106" i="12" s="1"/>
  <c r="B1106" i="12" s="1"/>
  <c r="C1106" i="12" s="1"/>
  <c r="I1116" i="12"/>
  <c r="H1128" i="12"/>
  <c r="J1138" i="12"/>
  <c r="M1138" i="12" s="1"/>
  <c r="B1138" i="12" s="1"/>
  <c r="C1138" i="12" s="1"/>
  <c r="I1148" i="12"/>
  <c r="H1160" i="12"/>
  <c r="J1170" i="12"/>
  <c r="M1170" i="12" s="1"/>
  <c r="B1170" i="12" s="1"/>
  <c r="C1170" i="12" s="1"/>
  <c r="I1180" i="12"/>
  <c r="H1192" i="12"/>
  <c r="J1202" i="12"/>
  <c r="M1202" i="12" s="1"/>
  <c r="B1202" i="12" s="1"/>
  <c r="C1202" i="12" s="1"/>
  <c r="I1212" i="12"/>
  <c r="H1224" i="12"/>
  <c r="J1234" i="12"/>
  <c r="M1234" i="12" s="1"/>
  <c r="B1234" i="12" s="1"/>
  <c r="C1234" i="12" s="1"/>
  <c r="H1279" i="12"/>
  <c r="K1382" i="12"/>
  <c r="K1446" i="12"/>
  <c r="G1510" i="12"/>
  <c r="G1574" i="12"/>
  <c r="J1711" i="12"/>
  <c r="M1711" i="12" s="1"/>
  <c r="B1711" i="12" s="1"/>
  <c r="C1711" i="12" s="1"/>
  <c r="H457" i="12"/>
  <c r="L457" i="12" s="1"/>
  <c r="H585" i="12"/>
  <c r="J650" i="12"/>
  <c r="M650" i="12" s="1"/>
  <c r="B650" i="12" s="1"/>
  <c r="C650" i="12" s="1"/>
  <c r="J714" i="12"/>
  <c r="M714" i="12" s="1"/>
  <c r="B714" i="12" s="1"/>
  <c r="C714" i="12" s="1"/>
  <c r="J778" i="12"/>
  <c r="M778" i="12" s="1"/>
  <c r="B778" i="12" s="1"/>
  <c r="C778" i="12" s="1"/>
  <c r="I1262" i="12"/>
  <c r="I1326" i="12"/>
  <c r="I1390" i="12"/>
  <c r="I1454" i="12"/>
  <c r="I1518" i="12"/>
  <c r="I1582" i="12"/>
  <c r="H1703" i="12"/>
  <c r="J1799" i="12"/>
  <c r="M1799" i="12" s="1"/>
  <c r="B1799" i="12" s="1"/>
  <c r="C1799" i="12" s="1"/>
  <c r="J248" i="12"/>
  <c r="M248" i="12" s="1"/>
  <c r="B248" i="12" s="1"/>
  <c r="C248" i="12" s="1"/>
  <c r="H293" i="12"/>
  <c r="L293" i="12" s="1"/>
  <c r="I335" i="12"/>
  <c r="H373" i="12"/>
  <c r="L373" i="12" s="1"/>
  <c r="I399" i="12"/>
  <c r="J424" i="12"/>
  <c r="M424" i="12" s="1"/>
  <c r="B424" i="12" s="1"/>
  <c r="C424" i="12" s="1"/>
  <c r="K449" i="12"/>
  <c r="K474" i="12"/>
  <c r="H501" i="12"/>
  <c r="L501" i="12" s="1"/>
  <c r="I527" i="12"/>
  <c r="J552" i="12"/>
  <c r="M552" i="12" s="1"/>
  <c r="B552" i="12" s="1"/>
  <c r="C552" i="12" s="1"/>
  <c r="K577" i="12"/>
  <c r="K602" i="12"/>
  <c r="K626" i="12"/>
  <c r="J678" i="12"/>
  <c r="M678" i="12" s="1"/>
  <c r="B678" i="12" s="1"/>
  <c r="C678" i="12" s="1"/>
  <c r="J702" i="12"/>
  <c r="M702" i="12" s="1"/>
  <c r="B702" i="12" s="1"/>
  <c r="C702" i="12" s="1"/>
  <c r="K730" i="12"/>
  <c r="K754" i="12"/>
  <c r="J806" i="12"/>
  <c r="M806" i="12" s="1"/>
  <c r="B806" i="12" s="1"/>
  <c r="C806" i="12" s="1"/>
  <c r="J1239" i="12"/>
  <c r="M1239" i="12" s="1"/>
  <c r="B1239" i="12" s="1"/>
  <c r="C1239" i="12" s="1"/>
  <c r="H1303" i="12"/>
  <c r="K1342" i="12"/>
  <c r="K1406" i="12"/>
  <c r="G1470" i="12"/>
  <c r="G1534" i="12"/>
  <c r="J1623" i="12"/>
  <c r="M1623" i="12" s="1"/>
  <c r="B1623" i="12" s="1"/>
  <c r="C1623" i="12" s="1"/>
  <c r="H1751" i="12"/>
  <c r="K1847" i="12"/>
  <c r="H1298" i="12"/>
  <c r="H1402" i="12"/>
  <c r="H1603" i="12"/>
  <c r="H1667" i="12"/>
  <c r="H1731" i="12"/>
  <c r="H1795" i="12"/>
  <c r="H1859" i="12"/>
  <c r="K1869" i="12"/>
  <c r="G1875" i="12"/>
  <c r="J1881" i="12"/>
  <c r="M1881" i="12" s="1"/>
  <c r="B1881" i="12" s="1"/>
  <c r="C1881" i="12" s="1"/>
  <c r="I1887" i="12"/>
  <c r="H1895" i="12"/>
  <c r="K1901" i="12"/>
  <c r="G1907" i="12"/>
  <c r="L1907" i="12" s="1"/>
  <c r="J1913" i="12"/>
  <c r="M1913" i="12" s="1"/>
  <c r="B1913" i="12" s="1"/>
  <c r="C1913" i="12" s="1"/>
  <c r="I1919" i="12"/>
  <c r="H1927" i="12"/>
  <c r="K1933" i="12"/>
  <c r="G1939" i="12"/>
  <c r="J1945" i="12"/>
  <c r="M1945" i="12" s="1"/>
  <c r="B1945" i="12" s="1"/>
  <c r="C1945" i="12" s="1"/>
  <c r="I1951" i="12"/>
  <c r="H1959" i="12"/>
  <c r="K1965" i="12"/>
  <c r="G1971" i="12"/>
  <c r="J1977" i="12"/>
  <c r="M1977" i="12" s="1"/>
  <c r="B1977" i="12" s="1"/>
  <c r="C1977" i="12" s="1"/>
  <c r="I1983" i="12"/>
  <c r="H1991" i="12"/>
  <c r="K1997" i="12"/>
  <c r="G2003" i="12"/>
  <c r="J2009" i="12"/>
  <c r="M2009" i="12" s="1"/>
  <c r="B2009" i="12" s="1"/>
  <c r="C2009" i="12" s="1"/>
  <c r="I2015" i="12"/>
  <c r="H2023" i="12"/>
  <c r="K2029" i="12"/>
  <c r="G2035" i="12"/>
  <c r="L2035" i="12" s="1"/>
  <c r="J2041" i="12"/>
  <c r="M2041" i="12" s="1"/>
  <c r="B2041" i="12" s="1"/>
  <c r="C2041" i="12" s="1"/>
  <c r="I2047" i="12"/>
  <c r="H2055" i="12"/>
  <c r="K2061" i="12"/>
  <c r="G2067" i="12"/>
  <c r="J2073" i="12"/>
  <c r="M2073" i="12" s="1"/>
  <c r="B2073" i="12" s="1"/>
  <c r="C2073" i="12" s="1"/>
  <c r="I2079" i="12"/>
  <c r="H2087" i="12"/>
  <c r="K2093" i="12"/>
  <c r="G2099" i="12"/>
  <c r="J2105" i="12"/>
  <c r="M2105" i="12" s="1"/>
  <c r="B2105" i="12" s="1"/>
  <c r="C2105" i="12" s="1"/>
  <c r="I2111" i="12"/>
  <c r="H2119" i="12"/>
  <c r="K2125" i="12"/>
  <c r="G2131" i="12"/>
  <c r="J2137" i="12"/>
  <c r="M2137" i="12" s="1"/>
  <c r="B2137" i="12" s="1"/>
  <c r="C2137" i="12" s="1"/>
  <c r="I2143" i="12"/>
  <c r="H2151" i="12"/>
  <c r="K2157" i="12"/>
  <c r="G2163" i="12"/>
  <c r="L2163" i="12" s="1"/>
  <c r="J2169" i="12"/>
  <c r="M2169" i="12" s="1"/>
  <c r="B2169" i="12" s="1"/>
  <c r="C2169" i="12" s="1"/>
  <c r="I2175" i="12"/>
  <c r="H617" i="12"/>
  <c r="L617" i="12" s="1"/>
  <c r="H649" i="12"/>
  <c r="L649" i="12" s="1"/>
  <c r="H681" i="12"/>
  <c r="L681" i="12" s="1"/>
  <c r="H713" i="12"/>
  <c r="L713" i="12" s="1"/>
  <c r="H745" i="12"/>
  <c r="L745" i="12" s="1"/>
  <c r="H777" i="12"/>
  <c r="L777" i="12" s="1"/>
  <c r="H809" i="12"/>
  <c r="L809" i="12" s="1"/>
  <c r="H841" i="12"/>
  <c r="L841" i="12" s="1"/>
  <c r="H873" i="12"/>
  <c r="L873" i="12" s="1"/>
  <c r="H905" i="12"/>
  <c r="L905" i="12" s="1"/>
  <c r="H937" i="12"/>
  <c r="L937" i="12" s="1"/>
  <c r="H969" i="12"/>
  <c r="L969" i="12" s="1"/>
  <c r="H1001" i="12"/>
  <c r="L1001" i="12" s="1"/>
  <c r="H1033" i="12"/>
  <c r="L1033" i="12" s="1"/>
  <c r="H1065" i="12"/>
  <c r="L1065" i="12" s="1"/>
  <c r="H1097" i="12"/>
  <c r="L1097" i="12" s="1"/>
  <c r="H1129" i="12"/>
  <c r="L1129" i="12" s="1"/>
  <c r="H1161" i="12"/>
  <c r="L1161" i="12" s="1"/>
  <c r="H1193" i="12"/>
  <c r="L1193" i="12" s="1"/>
  <c r="H1225" i="12"/>
  <c r="L1225" i="12" s="1"/>
  <c r="H1264" i="12"/>
  <c r="I1306" i="12"/>
  <c r="J1347" i="12"/>
  <c r="M1347" i="12" s="1"/>
  <c r="B1347" i="12" s="1"/>
  <c r="C1347" i="12" s="1"/>
  <c r="H1392" i="12"/>
  <c r="I1434" i="12"/>
  <c r="J1475" i="12"/>
  <c r="M1475" i="12" s="1"/>
  <c r="B1475" i="12" s="1"/>
  <c r="C1475" i="12" s="1"/>
  <c r="H1520" i="12"/>
  <c r="I1562" i="12"/>
  <c r="J1601" i="12"/>
  <c r="M1601" i="12" s="1"/>
  <c r="B1601" i="12" s="1"/>
  <c r="C1601" i="12" s="1"/>
  <c r="I1635" i="12"/>
  <c r="I1667" i="12"/>
  <c r="I1699" i="12"/>
  <c r="I1731" i="12"/>
  <c r="I1763" i="12"/>
  <c r="I1795" i="12"/>
  <c r="I1827" i="12"/>
  <c r="I1859" i="12"/>
  <c r="G1250" i="12"/>
  <c r="G1275" i="12"/>
  <c r="L1275" i="12" s="1"/>
  <c r="H1300" i="12"/>
  <c r="L1300" i="12" s="1"/>
  <c r="K1328" i="12"/>
  <c r="K1353" i="12"/>
  <c r="L1353" i="12" s="1"/>
  <c r="G1378" i="12"/>
  <c r="L1378" i="12" s="1"/>
  <c r="G1403" i="12"/>
  <c r="H1428" i="12"/>
  <c r="L1428" i="12" s="1"/>
  <c r="K1456" i="12"/>
  <c r="K1481" i="12"/>
  <c r="L1481" i="12" s="1"/>
  <c r="G1506" i="12"/>
  <c r="L1506" i="12" s="1"/>
  <c r="G1531" i="12"/>
  <c r="L1531" i="12" s="1"/>
  <c r="H1556" i="12"/>
  <c r="L1556" i="12" s="1"/>
  <c r="K1584" i="12"/>
  <c r="J1653" i="12"/>
  <c r="M1653" i="12" s="1"/>
  <c r="B1653" i="12" s="1"/>
  <c r="C1653" i="12" s="1"/>
  <c r="H1693" i="12"/>
  <c r="L1693" i="12" s="1"/>
  <c r="K1729" i="12"/>
  <c r="J1765" i="12"/>
  <c r="M1765" i="12" s="1"/>
  <c r="B1765" i="12" s="1"/>
  <c r="C1765" i="12" s="1"/>
  <c r="J1837" i="12"/>
  <c r="M1837" i="12" s="1"/>
  <c r="B1837" i="12" s="1"/>
  <c r="C1837" i="12" s="1"/>
  <c r="I2184" i="12"/>
  <c r="H2204" i="12"/>
  <c r="J2228" i="12"/>
  <c r="M2228" i="12" s="1"/>
  <c r="B2228" i="12" s="1"/>
  <c r="C2228" i="12" s="1"/>
  <c r="I2248" i="12"/>
  <c r="H2268" i="12"/>
  <c r="J2292" i="12"/>
  <c r="M2292" i="12" s="1"/>
  <c r="B2292" i="12" s="1"/>
  <c r="C2292" i="12" s="1"/>
  <c r="I2312" i="12"/>
  <c r="H2332" i="12"/>
  <c r="J2356" i="12"/>
  <c r="M2356" i="12" s="1"/>
  <c r="B2356" i="12" s="1"/>
  <c r="C2356" i="12" s="1"/>
  <c r="I2376" i="12"/>
  <c r="H1614" i="12"/>
  <c r="L1614" i="12" s="1"/>
  <c r="H1646" i="12"/>
  <c r="H1678" i="12"/>
  <c r="H1710" i="12"/>
  <c r="H1742" i="12"/>
  <c r="H1774" i="12"/>
  <c r="H1806" i="12"/>
  <c r="H1838" i="12"/>
  <c r="H1870" i="12"/>
  <c r="H1902" i="12"/>
  <c r="H1934" i="12"/>
  <c r="H1966" i="12"/>
  <c r="H1998" i="12"/>
  <c r="H2030" i="12"/>
  <c r="H2062" i="12"/>
  <c r="H2094" i="12"/>
  <c r="H2126" i="12"/>
  <c r="H2158" i="12"/>
  <c r="G2183" i="12"/>
  <c r="G2199" i="12"/>
  <c r="G2215" i="12"/>
  <c r="G2231" i="12"/>
  <c r="L2231" i="12" s="1"/>
  <c r="G2247" i="12"/>
  <c r="G2263" i="12"/>
  <c r="G2275" i="12"/>
  <c r="G2283" i="12"/>
  <c r="G2291" i="12"/>
  <c r="G2299" i="12"/>
  <c r="G2307" i="12"/>
  <c r="G2315" i="12"/>
  <c r="G2323" i="12"/>
  <c r="G2331" i="12"/>
  <c r="G2339" i="12"/>
  <c r="G2347" i="12"/>
  <c r="G2355" i="12"/>
  <c r="G2363" i="12"/>
  <c r="G2371" i="12"/>
  <c r="G2379" i="12"/>
  <c r="K2389" i="12"/>
  <c r="K2397" i="12"/>
  <c r="H2405" i="12"/>
  <c r="H2413" i="12"/>
  <c r="J2417" i="12"/>
  <c r="M2417" i="12" s="1"/>
  <c r="B2417" i="12" s="1"/>
  <c r="C2417" i="12" s="1"/>
  <c r="J2425" i="12"/>
  <c r="M2425" i="12" s="1"/>
  <c r="B2425" i="12" s="1"/>
  <c r="C2425" i="12" s="1"/>
  <c r="G2433" i="12"/>
  <c r="G2441" i="12"/>
  <c r="K2449" i="12"/>
  <c r="K2457" i="12"/>
  <c r="H2465" i="12"/>
  <c r="H2473" i="12"/>
  <c r="J2485" i="12"/>
  <c r="M2485" i="12" s="1"/>
  <c r="B2485" i="12" s="1"/>
  <c r="C2485" i="12" s="1"/>
  <c r="J2493" i="12"/>
  <c r="M2493" i="12" s="1"/>
  <c r="B2493" i="12" s="1"/>
  <c r="C2493" i="12" s="1"/>
  <c r="G2501" i="12"/>
  <c r="K2507" i="12"/>
  <c r="H2178" i="12"/>
  <c r="I2190" i="12"/>
  <c r="J2202" i="12"/>
  <c r="M2202" i="12" s="1"/>
  <c r="B2202" i="12" s="1"/>
  <c r="C2202" i="12" s="1"/>
  <c r="H2210" i="12"/>
  <c r="L2210" i="12" s="1"/>
  <c r="I2222" i="12"/>
  <c r="J2234" i="12"/>
  <c r="M2234" i="12" s="1"/>
  <c r="B2234" i="12" s="1"/>
  <c r="C2234" i="12" s="1"/>
  <c r="H2242" i="12"/>
  <c r="I2254" i="12"/>
  <c r="J2266" i="12"/>
  <c r="M2266" i="12" s="1"/>
  <c r="B2266" i="12" s="1"/>
  <c r="C2266" i="12" s="1"/>
  <c r="H2274" i="12"/>
  <c r="I2286" i="12"/>
  <c r="J2298" i="12"/>
  <c r="M2298" i="12" s="1"/>
  <c r="B2298" i="12" s="1"/>
  <c r="C2298" i="12" s="1"/>
  <c r="H2306" i="12"/>
  <c r="I2318" i="12"/>
  <c r="J2330" i="12"/>
  <c r="M2330" i="12" s="1"/>
  <c r="B2330" i="12" s="1"/>
  <c r="C2330" i="12" s="1"/>
  <c r="H2338" i="12"/>
  <c r="L2338" i="12" s="1"/>
  <c r="I2350" i="12"/>
  <c r="J2362" i="12"/>
  <c r="M2362" i="12" s="1"/>
  <c r="B2362" i="12" s="1"/>
  <c r="C2362" i="12" s="1"/>
  <c r="H2370" i="12"/>
  <c r="I2382" i="12"/>
  <c r="G2181" i="12"/>
  <c r="J2187" i="12"/>
  <c r="M2187" i="12" s="1"/>
  <c r="B2187" i="12" s="1"/>
  <c r="C2187" i="12" s="1"/>
  <c r="H2193" i="12"/>
  <c r="G2197" i="12"/>
  <c r="L2197" i="12" s="1"/>
  <c r="J2203" i="12"/>
  <c r="M2203" i="12" s="1"/>
  <c r="B2203" i="12" s="1"/>
  <c r="C2203" i="12" s="1"/>
  <c r="H2209" i="12"/>
  <c r="G2213" i="12"/>
  <c r="J2219" i="12"/>
  <c r="M2219" i="12" s="1"/>
  <c r="B2219" i="12" s="1"/>
  <c r="C2219" i="12" s="1"/>
  <c r="H2225" i="12"/>
  <c r="G2229" i="12"/>
  <c r="J2235" i="12"/>
  <c r="M2235" i="12" s="1"/>
  <c r="B2235" i="12" s="1"/>
  <c r="C2235" i="12" s="1"/>
  <c r="H2241" i="12"/>
  <c r="G2245" i="12"/>
  <c r="J2251" i="12"/>
  <c r="M2251" i="12" s="1"/>
  <c r="B2251" i="12" s="1"/>
  <c r="C2251" i="12" s="1"/>
  <c r="H2257" i="12"/>
  <c r="G2261" i="12"/>
  <c r="L2261" i="12" s="1"/>
  <c r="J2267" i="12"/>
  <c r="M2267" i="12" s="1"/>
  <c r="B2267" i="12" s="1"/>
  <c r="C2267" i="12" s="1"/>
  <c r="H2273" i="12"/>
  <c r="G2277" i="12"/>
  <c r="J2283" i="12"/>
  <c r="M2283" i="12" s="1"/>
  <c r="B2283" i="12" s="1"/>
  <c r="C2283" i="12" s="1"/>
  <c r="H2289" i="12"/>
  <c r="G2293" i="12"/>
  <c r="J2299" i="12"/>
  <c r="M2299" i="12" s="1"/>
  <c r="B2299" i="12" s="1"/>
  <c r="C2299" i="12" s="1"/>
  <c r="H2305" i="12"/>
  <c r="G2309" i="12"/>
  <c r="J2315" i="12"/>
  <c r="M2315" i="12" s="1"/>
  <c r="B2315" i="12" s="1"/>
  <c r="C2315" i="12" s="1"/>
  <c r="H2321" i="12"/>
  <c r="G2325" i="12"/>
  <c r="L2325" i="12" s="1"/>
  <c r="J2331" i="12"/>
  <c r="M2331" i="12" s="1"/>
  <c r="B2331" i="12" s="1"/>
  <c r="C2331" i="12" s="1"/>
  <c r="H2337" i="12"/>
  <c r="G2341" i="12"/>
  <c r="J2347" i="12"/>
  <c r="M2347" i="12" s="1"/>
  <c r="B2347" i="12" s="1"/>
  <c r="C2347" i="12" s="1"/>
  <c r="H2353" i="12"/>
  <c r="G2357" i="12"/>
  <c r="J2363" i="12"/>
  <c r="M2363" i="12" s="1"/>
  <c r="B2363" i="12" s="1"/>
  <c r="C2363" i="12" s="1"/>
  <c r="H2369" i="12"/>
  <c r="G2373" i="12"/>
  <c r="J2379" i="12"/>
  <c r="M2379" i="12" s="1"/>
  <c r="B2379" i="12" s="1"/>
  <c r="C2379" i="12" s="1"/>
  <c r="G2383" i="12"/>
  <c r="H2391" i="12"/>
  <c r="J2395" i="12"/>
  <c r="M2395" i="12" s="1"/>
  <c r="B2395" i="12" s="1"/>
  <c r="C2395" i="12" s="1"/>
  <c r="G2399" i="12"/>
  <c r="K2403" i="12"/>
  <c r="H2407" i="12"/>
  <c r="I2409" i="12"/>
  <c r="J2411" i="12"/>
  <c r="M2411" i="12" s="1"/>
  <c r="B2411" i="12" s="1"/>
  <c r="C2411" i="12" s="1"/>
  <c r="G2415" i="12"/>
  <c r="K2419" i="12"/>
  <c r="H2423" i="12"/>
  <c r="I2425" i="12"/>
  <c r="J2427" i="12"/>
  <c r="M2427" i="12" s="1"/>
  <c r="B2427" i="12" s="1"/>
  <c r="C2427" i="12" s="1"/>
  <c r="G2431" i="12"/>
  <c r="K2435" i="12"/>
  <c r="H2439" i="12"/>
  <c r="I2441" i="12"/>
  <c r="J2443" i="12"/>
  <c r="M2443" i="12" s="1"/>
  <c r="B2443" i="12" s="1"/>
  <c r="C2443" i="12" s="1"/>
  <c r="G2447" i="12"/>
  <c r="K2451" i="12"/>
  <c r="H2455" i="12"/>
  <c r="I2457" i="12"/>
  <c r="J2459" i="12"/>
  <c r="M2459" i="12" s="1"/>
  <c r="B2459" i="12" s="1"/>
  <c r="C2459" i="12" s="1"/>
  <c r="G2463" i="12"/>
  <c r="K2467" i="12"/>
  <c r="H2471" i="12"/>
  <c r="I2473" i="12"/>
  <c r="J2475" i="12"/>
  <c r="M2475" i="12" s="1"/>
  <c r="B2475" i="12" s="1"/>
  <c r="C2475" i="12" s="1"/>
  <c r="G2479" i="12"/>
  <c r="K2483" i="12"/>
  <c r="H2487" i="12"/>
  <c r="I2489" i="12"/>
  <c r="J2491" i="12"/>
  <c r="M2491" i="12" s="1"/>
  <c r="B2491" i="12" s="1"/>
  <c r="C2491" i="12" s="1"/>
  <c r="G2495" i="12"/>
  <c r="K2499" i="12"/>
  <c r="H2503" i="12"/>
  <c r="I2505" i="12"/>
  <c r="H2384" i="12"/>
  <c r="H2392" i="12"/>
  <c r="H2400" i="12"/>
  <c r="H2408" i="12"/>
  <c r="H2416" i="12"/>
  <c r="H2424" i="12"/>
  <c r="H2432" i="12"/>
  <c r="H2440" i="12"/>
  <c r="H2448" i="12"/>
  <c r="H2456" i="12"/>
  <c r="H2464" i="12"/>
  <c r="H2472" i="12"/>
  <c r="H2480" i="12"/>
  <c r="H2488" i="12"/>
  <c r="H2496" i="12"/>
  <c r="H2504" i="12"/>
  <c r="I2514" i="12"/>
  <c r="J2523" i="12"/>
  <c r="M2523" i="12" s="1"/>
  <c r="B2523" i="12" s="1"/>
  <c r="C2523" i="12" s="1"/>
  <c r="H2536" i="12"/>
  <c r="I2546" i="12"/>
  <c r="J2555" i="12"/>
  <c r="M2555" i="12" s="1"/>
  <c r="B2555" i="12" s="1"/>
  <c r="C2555" i="12" s="1"/>
  <c r="H2568" i="12"/>
  <c r="I2578" i="12"/>
  <c r="J2587" i="12"/>
  <c r="M2587" i="12" s="1"/>
  <c r="B2587" i="12" s="1"/>
  <c r="C2587" i="12" s="1"/>
  <c r="G2601" i="12"/>
  <c r="G2617" i="12"/>
  <c r="G2633" i="12"/>
  <c r="G2649" i="12"/>
  <c r="G2665" i="12"/>
  <c r="G2681" i="12"/>
  <c r="G2697" i="12"/>
  <c r="G2713" i="12"/>
  <c r="G2729" i="12"/>
  <c r="G2745" i="12"/>
  <c r="G2761" i="12"/>
  <c r="G2777" i="12"/>
  <c r="G2793" i="12"/>
  <c r="G2809" i="12"/>
  <c r="G2825" i="12"/>
  <c r="G2841" i="12"/>
  <c r="G2857" i="12"/>
  <c r="G2873" i="12"/>
  <c r="I3010" i="12"/>
  <c r="G3019" i="12"/>
  <c r="I3026" i="12"/>
  <c r="I2390" i="12"/>
  <c r="I2398" i="12"/>
  <c r="I2406" i="12"/>
  <c r="I2414" i="12"/>
  <c r="I2422" i="12"/>
  <c r="I2430" i="12"/>
  <c r="I2438" i="12"/>
  <c r="I2446" i="12"/>
  <c r="I2454" i="12"/>
  <c r="I2462" i="12"/>
  <c r="I2470" i="12"/>
  <c r="I2478" i="12"/>
  <c r="I2486" i="12"/>
  <c r="I2494" i="12"/>
  <c r="I2502" i="12"/>
  <c r="K2514" i="12"/>
  <c r="I2520" i="12"/>
  <c r="K2530" i="12"/>
  <c r="I2536" i="12"/>
  <c r="K2546" i="12"/>
  <c r="I2552" i="12"/>
  <c r="K2562" i="12"/>
  <c r="I2568" i="12"/>
  <c r="K2578" i="12"/>
  <c r="I2584" i="12"/>
  <c r="J2589" i="12"/>
  <c r="M2589" i="12" s="1"/>
  <c r="B2589" i="12" s="1"/>
  <c r="C2589" i="12" s="1"/>
  <c r="I2590" i="12"/>
  <c r="K2594" i="12"/>
  <c r="I2595" i="12"/>
  <c r="G2598" i="12"/>
  <c r="H2599" i="12"/>
  <c r="J2602" i="12"/>
  <c r="M2602" i="12" s="1"/>
  <c r="B2602" i="12" s="1"/>
  <c r="C2602" i="12" s="1"/>
  <c r="J2605" i="12"/>
  <c r="M2605" i="12" s="1"/>
  <c r="B2605" i="12" s="1"/>
  <c r="C2605" i="12" s="1"/>
  <c r="I2606" i="12"/>
  <c r="K2610" i="12"/>
  <c r="I2611" i="12"/>
  <c r="G2614" i="12"/>
  <c r="H2615" i="12"/>
  <c r="J2618" i="12"/>
  <c r="M2618" i="12" s="1"/>
  <c r="B2618" i="12" s="1"/>
  <c r="C2618" i="12" s="1"/>
  <c r="J2621" i="12"/>
  <c r="M2621" i="12" s="1"/>
  <c r="B2621" i="12" s="1"/>
  <c r="C2621" i="12" s="1"/>
  <c r="I2622" i="12"/>
  <c r="K2626" i="12"/>
  <c r="I2627" i="12"/>
  <c r="G2630" i="12"/>
  <c r="H2631" i="12"/>
  <c r="J2634" i="12"/>
  <c r="M2634" i="12" s="1"/>
  <c r="B2634" i="12" s="1"/>
  <c r="C2634" i="12" s="1"/>
  <c r="J2637" i="12"/>
  <c r="M2637" i="12" s="1"/>
  <c r="B2637" i="12" s="1"/>
  <c r="C2637" i="12" s="1"/>
  <c r="I2638" i="12"/>
  <c r="K2642" i="12"/>
  <c r="I2643" i="12"/>
  <c r="G2646" i="12"/>
  <c r="H2647" i="12"/>
  <c r="J2650" i="12"/>
  <c r="M2650" i="12" s="1"/>
  <c r="B2650" i="12" s="1"/>
  <c r="C2650" i="12" s="1"/>
  <c r="J2653" i="12"/>
  <c r="M2653" i="12" s="1"/>
  <c r="B2653" i="12" s="1"/>
  <c r="C2653" i="12" s="1"/>
  <c r="I2654" i="12"/>
  <c r="K2658" i="12"/>
  <c r="I2659" i="12"/>
  <c r="G2662" i="12"/>
  <c r="H2663" i="12"/>
  <c r="J2666" i="12"/>
  <c r="M2666" i="12" s="1"/>
  <c r="B2666" i="12" s="1"/>
  <c r="C2666" i="12" s="1"/>
  <c r="J2669" i="12"/>
  <c r="M2669" i="12" s="1"/>
  <c r="B2669" i="12" s="1"/>
  <c r="C2669" i="12" s="1"/>
  <c r="I2670" i="12"/>
  <c r="K2674" i="12"/>
  <c r="I2675" i="12"/>
  <c r="G2678" i="12"/>
  <c r="H2679" i="12"/>
  <c r="J2682" i="12"/>
  <c r="M2682" i="12" s="1"/>
  <c r="B2682" i="12" s="1"/>
  <c r="C2682" i="12" s="1"/>
  <c r="J2685" i="12"/>
  <c r="M2685" i="12" s="1"/>
  <c r="B2685" i="12" s="1"/>
  <c r="C2685" i="12" s="1"/>
  <c r="I2686" i="12"/>
  <c r="K2690" i="12"/>
  <c r="I2691" i="12"/>
  <c r="G2694" i="12"/>
  <c r="H2695" i="12"/>
  <c r="J2698" i="12"/>
  <c r="M2698" i="12" s="1"/>
  <c r="B2698" i="12" s="1"/>
  <c r="C2698" i="12" s="1"/>
  <c r="J2701" i="12"/>
  <c r="M2701" i="12" s="1"/>
  <c r="B2701" i="12" s="1"/>
  <c r="C2701" i="12" s="1"/>
  <c r="I2702" i="12"/>
  <c r="K2706" i="12"/>
  <c r="I2707" i="12"/>
  <c r="G2710" i="12"/>
  <c r="H2711" i="12"/>
  <c r="J2714" i="12"/>
  <c r="M2714" i="12" s="1"/>
  <c r="B2714" i="12" s="1"/>
  <c r="C2714" i="12" s="1"/>
  <c r="J2717" i="12"/>
  <c r="M2717" i="12" s="1"/>
  <c r="B2717" i="12" s="1"/>
  <c r="C2717" i="12" s="1"/>
  <c r="I2718" i="12"/>
  <c r="K2722" i="12"/>
  <c r="I2723" i="12"/>
  <c r="G2726" i="12"/>
  <c r="H2727" i="12"/>
  <c r="J2730" i="12"/>
  <c r="M2730" i="12" s="1"/>
  <c r="B2730" i="12" s="1"/>
  <c r="C2730" i="12" s="1"/>
  <c r="J2733" i="12"/>
  <c r="M2733" i="12" s="1"/>
  <c r="B2733" i="12" s="1"/>
  <c r="C2733" i="12" s="1"/>
  <c r="I2734" i="12"/>
  <c r="K2738" i="12"/>
  <c r="I2739" i="12"/>
  <c r="G2742" i="12"/>
  <c r="H2743" i="12"/>
  <c r="J2746" i="12"/>
  <c r="M2746" i="12" s="1"/>
  <c r="B2746" i="12" s="1"/>
  <c r="C2746" i="12" s="1"/>
  <c r="J2749" i="12"/>
  <c r="M2749" i="12" s="1"/>
  <c r="B2749" i="12" s="1"/>
  <c r="C2749" i="12" s="1"/>
  <c r="I2750" i="12"/>
  <c r="K2754" i="12"/>
  <c r="I2755" i="12"/>
  <c r="G2758" i="12"/>
  <c r="H2759" i="12"/>
  <c r="J2762" i="12"/>
  <c r="M2762" i="12" s="1"/>
  <c r="B2762" i="12" s="1"/>
  <c r="C2762" i="12" s="1"/>
  <c r="J2765" i="12"/>
  <c r="M2765" i="12" s="1"/>
  <c r="B2765" i="12" s="1"/>
  <c r="C2765" i="12" s="1"/>
  <c r="I2766" i="12"/>
  <c r="K2770" i="12"/>
  <c r="I2771" i="12"/>
  <c r="G2774" i="12"/>
  <c r="H2775" i="12"/>
  <c r="J2778" i="12"/>
  <c r="M2778" i="12" s="1"/>
  <c r="B2778" i="12" s="1"/>
  <c r="C2778" i="12" s="1"/>
  <c r="J2781" i="12"/>
  <c r="M2781" i="12" s="1"/>
  <c r="B2781" i="12" s="1"/>
  <c r="C2781" i="12" s="1"/>
  <c r="I2782" i="12"/>
  <c r="K2786" i="12"/>
  <c r="I2787" i="12"/>
  <c r="G2790" i="12"/>
  <c r="H2791" i="12"/>
  <c r="J2794" i="12"/>
  <c r="M2794" i="12" s="1"/>
  <c r="B2794" i="12" s="1"/>
  <c r="C2794" i="12" s="1"/>
  <c r="J2797" i="12"/>
  <c r="M2797" i="12" s="1"/>
  <c r="B2797" i="12" s="1"/>
  <c r="C2797" i="12" s="1"/>
  <c r="I2798" i="12"/>
  <c r="K2802" i="12"/>
  <c r="I2803" i="12"/>
  <c r="G2806" i="12"/>
  <c r="H2807" i="12"/>
  <c r="J2810" i="12"/>
  <c r="M2810" i="12" s="1"/>
  <c r="B2810" i="12" s="1"/>
  <c r="C2810" i="12" s="1"/>
  <c r="J2813" i="12"/>
  <c r="M2813" i="12" s="1"/>
  <c r="B2813" i="12" s="1"/>
  <c r="C2813" i="12" s="1"/>
  <c r="I2814" i="12"/>
  <c r="K2818" i="12"/>
  <c r="I2819" i="12"/>
  <c r="G2822" i="12"/>
  <c r="H2823" i="12"/>
  <c r="J2826" i="12"/>
  <c r="M2826" i="12" s="1"/>
  <c r="B2826" i="12" s="1"/>
  <c r="C2826" i="12" s="1"/>
  <c r="J2829" i="12"/>
  <c r="M2829" i="12" s="1"/>
  <c r="B2829" i="12" s="1"/>
  <c r="C2829" i="12" s="1"/>
  <c r="I2830" i="12"/>
  <c r="K2834" i="12"/>
  <c r="I2835" i="12"/>
  <c r="G2838" i="12"/>
  <c r="H2839" i="12"/>
  <c r="J2842" i="12"/>
  <c r="M2842" i="12" s="1"/>
  <c r="B2842" i="12" s="1"/>
  <c r="C2842" i="12" s="1"/>
  <c r="J2845" i="12"/>
  <c r="M2845" i="12" s="1"/>
  <c r="B2845" i="12" s="1"/>
  <c r="C2845" i="12" s="1"/>
  <c r="I2846" i="12"/>
  <c r="K2850" i="12"/>
  <c r="I2851" i="12"/>
  <c r="G2854" i="12"/>
  <c r="H2855" i="12"/>
  <c r="J2858" i="12"/>
  <c r="M2858" i="12" s="1"/>
  <c r="B2858" i="12" s="1"/>
  <c r="C2858" i="12" s="1"/>
  <c r="J2861" i="12"/>
  <c r="M2861" i="12" s="1"/>
  <c r="B2861" i="12" s="1"/>
  <c r="C2861" i="12" s="1"/>
  <c r="I2862" i="12"/>
  <c r="K2866" i="12"/>
  <c r="I2867" i="12"/>
  <c r="G2870" i="12"/>
  <c r="H2871" i="12"/>
  <c r="J2874" i="12"/>
  <c r="M2874" i="12" s="1"/>
  <c r="B2874" i="12" s="1"/>
  <c r="C2874" i="12" s="1"/>
  <c r="J2877" i="12"/>
  <c r="M2877" i="12" s="1"/>
  <c r="B2877" i="12" s="1"/>
  <c r="C2877" i="12" s="1"/>
  <c r="I2878" i="12"/>
  <c r="K2882" i="12"/>
  <c r="I2883" i="12"/>
  <c r="G2886" i="12"/>
  <c r="H2887" i="12"/>
  <c r="J2890" i="12"/>
  <c r="M2890" i="12" s="1"/>
  <c r="B2890" i="12" s="1"/>
  <c r="C2890" i="12" s="1"/>
  <c r="J2893" i="12"/>
  <c r="M2893" i="12" s="1"/>
  <c r="B2893" i="12" s="1"/>
  <c r="C2893" i="12" s="1"/>
  <c r="I2894" i="12"/>
  <c r="K2898" i="12"/>
  <c r="I2899" i="12"/>
  <c r="G2902" i="12"/>
  <c r="H2903" i="12"/>
  <c r="J2906" i="12"/>
  <c r="M2906" i="12" s="1"/>
  <c r="B2906" i="12" s="1"/>
  <c r="C2906" i="12" s="1"/>
  <c r="J2909" i="12"/>
  <c r="M2909" i="12" s="1"/>
  <c r="B2909" i="12" s="1"/>
  <c r="C2909" i="12" s="1"/>
  <c r="I2910" i="12"/>
  <c r="K2914" i="12"/>
  <c r="I2915" i="12"/>
  <c r="G2918" i="12"/>
  <c r="H2919" i="12"/>
  <c r="J2922" i="12"/>
  <c r="M2922" i="12" s="1"/>
  <c r="B2922" i="12" s="1"/>
  <c r="C2922" i="12" s="1"/>
  <c r="J2925" i="12"/>
  <c r="M2925" i="12" s="1"/>
  <c r="B2925" i="12" s="1"/>
  <c r="C2925" i="12" s="1"/>
  <c r="I2926" i="12"/>
  <c r="K2930" i="12"/>
  <c r="I2931" i="12"/>
  <c r="G2934" i="12"/>
  <c r="H2935" i="12"/>
  <c r="J2938" i="12"/>
  <c r="M2938" i="12" s="1"/>
  <c r="B2938" i="12" s="1"/>
  <c r="C2938" i="12" s="1"/>
  <c r="J2941" i="12"/>
  <c r="M2941" i="12" s="1"/>
  <c r="B2941" i="12" s="1"/>
  <c r="C2941" i="12" s="1"/>
  <c r="I2942" i="12"/>
  <c r="K2946" i="12"/>
  <c r="I2947" i="12"/>
  <c r="G2950" i="12"/>
  <c r="H2951" i="12"/>
  <c r="J2954" i="12"/>
  <c r="M2954" i="12" s="1"/>
  <c r="B2954" i="12" s="1"/>
  <c r="C2954" i="12" s="1"/>
  <c r="J2957" i="12"/>
  <c r="M2957" i="12" s="1"/>
  <c r="B2957" i="12" s="1"/>
  <c r="C2957" i="12" s="1"/>
  <c r="I2958" i="12"/>
  <c r="K2962" i="12"/>
  <c r="I2963" i="12"/>
  <c r="G2966" i="12"/>
  <c r="H2967" i="12"/>
  <c r="J2970" i="12"/>
  <c r="M2970" i="12" s="1"/>
  <c r="B2970" i="12" s="1"/>
  <c r="C2970" i="12" s="1"/>
  <c r="J2973" i="12"/>
  <c r="M2973" i="12" s="1"/>
  <c r="B2973" i="12" s="1"/>
  <c r="C2973" i="12" s="1"/>
  <c r="I2974" i="12"/>
  <c r="K2978" i="12"/>
  <c r="I2979" i="12"/>
  <c r="G2982" i="12"/>
  <c r="H2983" i="12"/>
  <c r="J2986" i="12"/>
  <c r="M2986" i="12" s="1"/>
  <c r="B2986" i="12" s="1"/>
  <c r="C2986" i="12" s="1"/>
  <c r="J2989" i="12"/>
  <c r="M2989" i="12" s="1"/>
  <c r="B2989" i="12" s="1"/>
  <c r="C2989" i="12" s="1"/>
  <c r="I2990" i="12"/>
  <c r="K2994" i="12"/>
  <c r="I2995" i="12"/>
  <c r="G2998" i="12"/>
  <c r="H2999" i="12"/>
  <c r="K3002" i="12"/>
  <c r="J3015" i="12"/>
  <c r="M3015" i="12" s="1"/>
  <c r="B3015" i="12" s="1"/>
  <c r="C3015" i="12" s="1"/>
  <c r="J3022" i="12"/>
  <c r="M3022" i="12" s="1"/>
  <c r="B3022" i="12" s="1"/>
  <c r="C3022" i="12" s="1"/>
  <c r="I2509" i="12"/>
  <c r="K2513" i="12"/>
  <c r="I2518" i="12"/>
  <c r="G2522" i="12"/>
  <c r="J2527" i="12"/>
  <c r="M2527" i="12" s="1"/>
  <c r="B2527" i="12" s="1"/>
  <c r="C2527" i="12" s="1"/>
  <c r="G2531" i="12"/>
  <c r="K2536" i="12"/>
  <c r="H2540" i="12"/>
  <c r="L2540" i="12" s="1"/>
  <c r="K2545" i="12"/>
  <c r="I2550" i="12"/>
  <c r="G2554" i="12"/>
  <c r="J2559" i="12"/>
  <c r="M2559" i="12" s="1"/>
  <c r="B2559" i="12" s="1"/>
  <c r="C2559" i="12" s="1"/>
  <c r="G2563" i="12"/>
  <c r="K2568" i="12"/>
  <c r="H2572" i="12"/>
  <c r="L2572" i="12" s="1"/>
  <c r="K2577" i="12"/>
  <c r="I2582" i="12"/>
  <c r="G2586" i="12"/>
  <c r="H2588" i="12"/>
  <c r="G2603" i="12"/>
  <c r="G2619" i="12"/>
  <c r="I3011" i="12"/>
  <c r="K3018" i="12"/>
  <c r="I3027" i="12"/>
  <c r="H2546" i="12"/>
  <c r="H2562" i="12"/>
  <c r="K2592" i="12"/>
  <c r="I2593" i="12"/>
  <c r="J2596" i="12"/>
  <c r="M2596" i="12" s="1"/>
  <c r="B2596" i="12" s="1"/>
  <c r="C2596" i="12" s="1"/>
  <c r="K2600" i="12"/>
  <c r="I2601" i="12"/>
  <c r="J2604" i="12"/>
  <c r="M2604" i="12" s="1"/>
  <c r="B2604" i="12" s="1"/>
  <c r="C2604" i="12" s="1"/>
  <c r="K2608" i="12"/>
  <c r="I2609" i="12"/>
  <c r="J2612" i="12"/>
  <c r="M2612" i="12" s="1"/>
  <c r="B2612" i="12" s="1"/>
  <c r="C2612" i="12" s="1"/>
  <c r="K2616" i="12"/>
  <c r="I2617" i="12"/>
  <c r="J2620" i="12"/>
  <c r="M2620" i="12" s="1"/>
  <c r="B2620" i="12" s="1"/>
  <c r="C2620" i="12" s="1"/>
  <c r="K2624" i="12"/>
  <c r="I2625" i="12"/>
  <c r="J2628" i="12"/>
  <c r="M2628" i="12" s="1"/>
  <c r="B2628" i="12" s="1"/>
  <c r="C2628" i="12" s="1"/>
  <c r="K2632" i="12"/>
  <c r="I2633" i="12"/>
  <c r="J2636" i="12"/>
  <c r="M2636" i="12" s="1"/>
  <c r="B2636" i="12" s="1"/>
  <c r="C2636" i="12" s="1"/>
  <c r="K2640" i="12"/>
  <c r="I2641" i="12"/>
  <c r="J2644" i="12"/>
  <c r="M2644" i="12" s="1"/>
  <c r="B2644" i="12" s="1"/>
  <c r="C2644" i="12" s="1"/>
  <c r="K2648" i="12"/>
  <c r="I2649" i="12"/>
  <c r="J2652" i="12"/>
  <c r="M2652" i="12" s="1"/>
  <c r="B2652" i="12" s="1"/>
  <c r="C2652" i="12" s="1"/>
  <c r="K2656" i="12"/>
  <c r="I2657" i="12"/>
  <c r="J2660" i="12"/>
  <c r="M2660" i="12" s="1"/>
  <c r="B2660" i="12" s="1"/>
  <c r="C2660" i="12" s="1"/>
  <c r="K2664" i="12"/>
  <c r="I2665" i="12"/>
  <c r="J2668" i="12"/>
  <c r="M2668" i="12" s="1"/>
  <c r="B2668" i="12" s="1"/>
  <c r="C2668" i="12" s="1"/>
  <c r="K2672" i="12"/>
  <c r="I2673" i="12"/>
  <c r="J2676" i="12"/>
  <c r="M2676" i="12" s="1"/>
  <c r="B2676" i="12" s="1"/>
  <c r="C2676" i="12" s="1"/>
  <c r="K2680" i="12"/>
  <c r="I2681" i="12"/>
  <c r="J2684" i="12"/>
  <c r="M2684" i="12" s="1"/>
  <c r="B2684" i="12" s="1"/>
  <c r="C2684" i="12" s="1"/>
  <c r="K2688" i="12"/>
  <c r="I2689" i="12"/>
  <c r="J2692" i="12"/>
  <c r="M2692" i="12" s="1"/>
  <c r="B2692" i="12" s="1"/>
  <c r="C2692" i="12" s="1"/>
  <c r="K2696" i="12"/>
  <c r="I2697" i="12"/>
  <c r="J2700" i="12"/>
  <c r="M2700" i="12" s="1"/>
  <c r="B2700" i="12" s="1"/>
  <c r="C2700" i="12" s="1"/>
  <c r="K2704" i="12"/>
  <c r="I2705" i="12"/>
  <c r="J2708" i="12"/>
  <c r="M2708" i="12" s="1"/>
  <c r="B2708" i="12" s="1"/>
  <c r="C2708" i="12" s="1"/>
  <c r="K2712" i="12"/>
  <c r="I2713" i="12"/>
  <c r="J2716" i="12"/>
  <c r="M2716" i="12" s="1"/>
  <c r="B2716" i="12" s="1"/>
  <c r="C2716" i="12" s="1"/>
  <c r="K2720" i="12"/>
  <c r="I2721" i="12"/>
  <c r="J2724" i="12"/>
  <c r="M2724" i="12" s="1"/>
  <c r="B2724" i="12" s="1"/>
  <c r="C2724" i="12" s="1"/>
  <c r="K2728" i="12"/>
  <c r="I2729" i="12"/>
  <c r="J2732" i="12"/>
  <c r="M2732" i="12" s="1"/>
  <c r="B2732" i="12" s="1"/>
  <c r="C2732" i="12" s="1"/>
  <c r="K2736" i="12"/>
  <c r="I2737" i="12"/>
  <c r="J2740" i="12"/>
  <c r="M2740" i="12" s="1"/>
  <c r="B2740" i="12" s="1"/>
  <c r="C2740" i="12" s="1"/>
  <c r="K2744" i="12"/>
  <c r="I2745" i="12"/>
  <c r="J2748" i="12"/>
  <c r="M2748" i="12" s="1"/>
  <c r="B2748" i="12" s="1"/>
  <c r="C2748" i="12" s="1"/>
  <c r="K2752" i="12"/>
  <c r="I2753" i="12"/>
  <c r="J2756" i="12"/>
  <c r="M2756" i="12" s="1"/>
  <c r="B2756" i="12" s="1"/>
  <c r="C2756" i="12" s="1"/>
  <c r="K2760" i="12"/>
  <c r="I2761" i="12"/>
  <c r="J2764" i="12"/>
  <c r="M2764" i="12" s="1"/>
  <c r="B2764" i="12" s="1"/>
  <c r="C2764" i="12" s="1"/>
  <c r="K2768" i="12"/>
  <c r="I2769" i="12"/>
  <c r="J2772" i="12"/>
  <c r="M2772" i="12" s="1"/>
  <c r="B2772" i="12" s="1"/>
  <c r="C2772" i="12" s="1"/>
  <c r="K2776" i="12"/>
  <c r="I2777" i="12"/>
  <c r="J2780" i="12"/>
  <c r="M2780" i="12" s="1"/>
  <c r="B2780" i="12" s="1"/>
  <c r="C2780" i="12" s="1"/>
  <c r="K2784" i="12"/>
  <c r="I2785" i="12"/>
  <c r="J2788" i="12"/>
  <c r="M2788" i="12" s="1"/>
  <c r="B2788" i="12" s="1"/>
  <c r="C2788" i="12" s="1"/>
  <c r="K2792" i="12"/>
  <c r="I2793" i="12"/>
  <c r="J2796" i="12"/>
  <c r="M2796" i="12" s="1"/>
  <c r="B2796" i="12" s="1"/>
  <c r="C2796" i="12" s="1"/>
  <c r="K2800" i="12"/>
  <c r="I2801" i="12"/>
  <c r="J2804" i="12"/>
  <c r="M2804" i="12" s="1"/>
  <c r="B2804" i="12" s="1"/>
  <c r="C2804" i="12" s="1"/>
  <c r="K2808" i="12"/>
  <c r="I2809" i="12"/>
  <c r="J2812" i="12"/>
  <c r="M2812" i="12" s="1"/>
  <c r="B2812" i="12" s="1"/>
  <c r="C2812" i="12" s="1"/>
  <c r="K2816" i="12"/>
  <c r="I2817" i="12"/>
  <c r="J2820" i="12"/>
  <c r="M2820" i="12" s="1"/>
  <c r="B2820" i="12" s="1"/>
  <c r="C2820" i="12" s="1"/>
  <c r="K2824" i="12"/>
  <c r="I2825" i="12"/>
  <c r="J2828" i="12"/>
  <c r="M2828" i="12" s="1"/>
  <c r="B2828" i="12" s="1"/>
  <c r="C2828" i="12" s="1"/>
  <c r="K2832" i="12"/>
  <c r="I2833" i="12"/>
  <c r="J2836" i="12"/>
  <c r="M2836" i="12" s="1"/>
  <c r="B2836" i="12" s="1"/>
  <c r="C2836" i="12" s="1"/>
  <c r="K2840" i="12"/>
  <c r="I2841" i="12"/>
  <c r="J2844" i="12"/>
  <c r="M2844" i="12" s="1"/>
  <c r="B2844" i="12" s="1"/>
  <c r="C2844" i="12" s="1"/>
  <c r="K2848" i="12"/>
  <c r="I2849" i="12"/>
  <c r="J2852" i="12"/>
  <c r="M2852" i="12" s="1"/>
  <c r="B2852" i="12" s="1"/>
  <c r="C2852" i="12" s="1"/>
  <c r="K2856" i="12"/>
  <c r="I2857" i="12"/>
  <c r="J2860" i="12"/>
  <c r="M2860" i="12" s="1"/>
  <c r="B2860" i="12" s="1"/>
  <c r="C2860" i="12" s="1"/>
  <c r="K2864" i="12"/>
  <c r="I2865" i="12"/>
  <c r="J2868" i="12"/>
  <c r="M2868" i="12" s="1"/>
  <c r="B2868" i="12" s="1"/>
  <c r="C2868" i="12" s="1"/>
  <c r="K2872" i="12"/>
  <c r="I2873" i="12"/>
  <c r="J2876" i="12"/>
  <c r="M2876" i="12" s="1"/>
  <c r="B2876" i="12" s="1"/>
  <c r="C2876" i="12" s="1"/>
  <c r="K2880" i="12"/>
  <c r="I2881" i="12"/>
  <c r="J2884" i="12"/>
  <c r="M2884" i="12" s="1"/>
  <c r="B2884" i="12" s="1"/>
  <c r="C2884" i="12" s="1"/>
  <c r="K2888" i="12"/>
  <c r="I2889" i="12"/>
  <c r="J2892" i="12"/>
  <c r="M2892" i="12" s="1"/>
  <c r="B2892" i="12" s="1"/>
  <c r="C2892" i="12" s="1"/>
  <c r="K2896" i="12"/>
  <c r="I2897" i="12"/>
  <c r="J2900" i="12"/>
  <c r="M2900" i="12" s="1"/>
  <c r="B2900" i="12" s="1"/>
  <c r="C2900" i="12" s="1"/>
  <c r="K2904" i="12"/>
  <c r="I2905" i="12"/>
  <c r="J2908" i="12"/>
  <c r="M2908" i="12" s="1"/>
  <c r="B2908" i="12" s="1"/>
  <c r="C2908" i="12" s="1"/>
  <c r="K2912" i="12"/>
  <c r="I2913" i="12"/>
  <c r="J2916" i="12"/>
  <c r="M2916" i="12" s="1"/>
  <c r="B2916" i="12" s="1"/>
  <c r="C2916" i="12" s="1"/>
  <c r="K2920" i="12"/>
  <c r="I2921" i="12"/>
  <c r="J2924" i="12"/>
  <c r="M2924" i="12" s="1"/>
  <c r="B2924" i="12" s="1"/>
  <c r="C2924" i="12" s="1"/>
  <c r="K2928" i="12"/>
  <c r="I2929" i="12"/>
  <c r="J2932" i="12"/>
  <c r="M2932" i="12" s="1"/>
  <c r="B2932" i="12" s="1"/>
  <c r="C2932" i="12" s="1"/>
  <c r="K2936" i="12"/>
  <c r="I2937" i="12"/>
  <c r="J2940" i="12"/>
  <c r="M2940" i="12" s="1"/>
  <c r="B2940" i="12" s="1"/>
  <c r="C2940" i="12" s="1"/>
  <c r="K2944" i="12"/>
  <c r="I2945" i="12"/>
  <c r="J2948" i="12"/>
  <c r="M2948" i="12" s="1"/>
  <c r="B2948" i="12" s="1"/>
  <c r="C2948" i="12" s="1"/>
  <c r="K2952" i="12"/>
  <c r="I2953" i="12"/>
  <c r="J2956" i="12"/>
  <c r="M2956" i="12" s="1"/>
  <c r="B2956" i="12" s="1"/>
  <c r="C2956" i="12" s="1"/>
  <c r="K2960" i="12"/>
  <c r="I2961" i="12"/>
  <c r="J2964" i="12"/>
  <c r="M2964" i="12" s="1"/>
  <c r="B2964" i="12" s="1"/>
  <c r="C2964" i="12" s="1"/>
  <c r="K2968" i="12"/>
  <c r="I2969" i="12"/>
  <c r="J2972" i="12"/>
  <c r="M2972" i="12" s="1"/>
  <c r="B2972" i="12" s="1"/>
  <c r="C2972" i="12" s="1"/>
  <c r="K2976" i="12"/>
  <c r="I2977" i="12"/>
  <c r="J2980" i="12"/>
  <c r="M2980" i="12" s="1"/>
  <c r="B2980" i="12" s="1"/>
  <c r="C2980" i="12" s="1"/>
  <c r="K2984" i="12"/>
  <c r="I2985" i="12"/>
  <c r="J2988" i="12"/>
  <c r="M2988" i="12" s="1"/>
  <c r="B2988" i="12" s="1"/>
  <c r="C2988" i="12" s="1"/>
  <c r="K2992" i="12"/>
  <c r="I2993" i="12"/>
  <c r="J2996" i="12"/>
  <c r="M2996" i="12" s="1"/>
  <c r="B2996" i="12" s="1"/>
  <c r="C2996" i="12" s="1"/>
  <c r="K3000" i="12"/>
  <c r="I3001" i="12"/>
  <c r="I3008" i="12"/>
  <c r="G3014" i="12"/>
  <c r="I3023" i="12"/>
  <c r="H3026" i="12"/>
  <c r="J3161" i="12"/>
  <c r="M3161" i="12" s="1"/>
  <c r="B3161" i="12" s="1"/>
  <c r="C3161" i="12" s="1"/>
  <c r="I3165" i="12"/>
  <c r="H3169" i="12"/>
  <c r="J3177" i="12"/>
  <c r="M3177" i="12" s="1"/>
  <c r="B3177" i="12" s="1"/>
  <c r="C3177" i="12" s="1"/>
  <c r="I3181" i="12"/>
  <c r="H3185" i="12"/>
  <c r="J3193" i="12"/>
  <c r="M3193" i="12" s="1"/>
  <c r="B3193" i="12" s="1"/>
  <c r="C3193" i="12" s="1"/>
  <c r="I3197" i="12"/>
  <c r="H3201" i="12"/>
  <c r="J3209" i="12"/>
  <c r="M3209" i="12" s="1"/>
  <c r="B3209" i="12" s="1"/>
  <c r="C3209" i="12" s="1"/>
  <c r="I3213" i="12"/>
  <c r="H3217" i="12"/>
  <c r="J3225" i="12"/>
  <c r="M3225" i="12" s="1"/>
  <c r="B3225" i="12" s="1"/>
  <c r="C3225" i="12" s="1"/>
  <c r="I3229" i="12"/>
  <c r="H3233" i="12"/>
  <c r="J3241" i="12"/>
  <c r="M3241" i="12" s="1"/>
  <c r="B3241" i="12" s="1"/>
  <c r="C3241" i="12" s="1"/>
  <c r="I3245" i="12"/>
  <c r="H3249" i="12"/>
  <c r="J3257" i="12"/>
  <c r="M3257" i="12" s="1"/>
  <c r="B3257" i="12" s="1"/>
  <c r="C3257" i="12" s="1"/>
  <c r="I3261" i="12"/>
  <c r="H3265" i="12"/>
  <c r="J3273" i="12"/>
  <c r="M3273" i="12" s="1"/>
  <c r="B3273" i="12" s="1"/>
  <c r="C3273" i="12" s="1"/>
  <c r="I3277" i="12"/>
  <c r="H3281" i="12"/>
  <c r="J3289" i="12"/>
  <c r="M3289" i="12" s="1"/>
  <c r="B3289" i="12" s="1"/>
  <c r="C3289" i="12" s="1"/>
  <c r="I3293" i="12"/>
  <c r="H3297" i="12"/>
  <c r="J3305" i="12"/>
  <c r="M3305" i="12" s="1"/>
  <c r="B3305" i="12" s="1"/>
  <c r="C3305" i="12" s="1"/>
  <c r="I3309" i="12"/>
  <c r="H3313" i="12"/>
  <c r="J3321" i="12"/>
  <c r="M3321" i="12" s="1"/>
  <c r="B3321" i="12" s="1"/>
  <c r="C3321" i="12" s="1"/>
  <c r="I3325" i="12"/>
  <c r="H3329" i="12"/>
  <c r="J3337" i="12"/>
  <c r="M3337" i="12" s="1"/>
  <c r="B3337" i="12" s="1"/>
  <c r="C3337" i="12" s="1"/>
  <c r="I3341" i="12"/>
  <c r="H3345" i="12"/>
  <c r="J3353" i="12"/>
  <c r="M3353" i="12" s="1"/>
  <c r="B3353" i="12" s="1"/>
  <c r="C3353" i="12" s="1"/>
  <c r="I3357" i="12"/>
  <c r="H3361" i="12"/>
  <c r="J3377" i="12"/>
  <c r="M3377" i="12" s="1"/>
  <c r="B3377" i="12" s="1"/>
  <c r="C3377" i="12" s="1"/>
  <c r="I3384" i="12"/>
  <c r="J3409" i="12"/>
  <c r="M3409" i="12" s="1"/>
  <c r="B3409" i="12" s="1"/>
  <c r="C3409" i="12" s="1"/>
  <c r="I3416" i="12"/>
  <c r="J3441" i="12"/>
  <c r="M3441" i="12" s="1"/>
  <c r="B3441" i="12" s="1"/>
  <c r="C3441" i="12" s="1"/>
  <c r="I3448" i="12"/>
  <c r="J3473" i="12"/>
  <c r="M3473" i="12" s="1"/>
  <c r="B3473" i="12" s="1"/>
  <c r="C3473" i="12" s="1"/>
  <c r="K3482" i="12"/>
  <c r="K3498" i="12"/>
  <c r="K3514" i="12"/>
  <c r="K3530" i="12"/>
  <c r="G3539" i="12"/>
  <c r="K3547" i="12"/>
  <c r="H3555" i="12"/>
  <c r="I3563" i="12"/>
  <c r="J3563" i="12"/>
  <c r="M3563" i="12" s="1"/>
  <c r="B3563" i="12" s="1"/>
  <c r="C3563" i="12" s="1"/>
  <c r="G3571" i="12"/>
  <c r="K3579" i="12"/>
  <c r="H3587" i="12"/>
  <c r="I3595" i="12"/>
  <c r="J3595" i="12"/>
  <c r="M3595" i="12" s="1"/>
  <c r="B3595" i="12" s="1"/>
  <c r="C3595" i="12" s="1"/>
  <c r="G3603" i="12"/>
  <c r="K3611" i="12"/>
  <c r="H3619" i="12"/>
  <c r="I3627" i="12"/>
  <c r="J3627" i="12"/>
  <c r="M3627" i="12" s="1"/>
  <c r="B3627" i="12" s="1"/>
  <c r="C3627" i="12" s="1"/>
  <c r="G3635" i="12"/>
  <c r="K3643" i="12"/>
  <c r="H3651" i="12"/>
  <c r="I3659" i="12"/>
  <c r="J3659" i="12"/>
  <c r="M3659" i="12" s="1"/>
  <c r="B3659" i="12" s="1"/>
  <c r="C3659" i="12" s="1"/>
  <c r="G3667" i="12"/>
  <c r="K3675" i="12"/>
  <c r="H3683" i="12"/>
  <c r="I3691" i="12"/>
  <c r="J3691" i="12"/>
  <c r="M3691" i="12" s="1"/>
  <c r="B3691" i="12" s="1"/>
  <c r="C3691" i="12" s="1"/>
  <c r="G3699" i="12"/>
  <c r="K3707" i="12"/>
  <c r="H3715" i="12"/>
  <c r="I3723" i="12"/>
  <c r="J3723" i="12"/>
  <c r="M3723" i="12" s="1"/>
  <c r="B3723" i="12" s="1"/>
  <c r="C3723" i="12" s="1"/>
  <c r="G3731" i="12"/>
  <c r="K3739" i="12"/>
  <c r="I3863" i="12"/>
  <c r="J3895" i="12"/>
  <c r="M3895" i="12" s="1"/>
  <c r="B3895" i="12" s="1"/>
  <c r="C3895" i="12" s="1"/>
  <c r="H3895" i="12"/>
  <c r="K3927" i="12"/>
  <c r="G3959" i="12"/>
  <c r="I3991" i="12"/>
  <c r="K4064" i="12"/>
  <c r="I4064" i="12"/>
  <c r="J4256" i="12"/>
  <c r="M4256" i="12" s="1"/>
  <c r="B4256" i="12" s="1"/>
  <c r="C4256" i="12" s="1"/>
  <c r="G4320" i="12"/>
  <c r="G3030" i="12"/>
  <c r="H3031" i="12"/>
  <c r="I3034" i="12"/>
  <c r="G3038" i="12"/>
  <c r="H3039" i="12"/>
  <c r="I3042" i="12"/>
  <c r="G3046" i="12"/>
  <c r="H3047" i="12"/>
  <c r="I3050" i="12"/>
  <c r="G3054" i="12"/>
  <c r="H3055" i="12"/>
  <c r="I3058" i="12"/>
  <c r="G3062" i="12"/>
  <c r="H3063" i="12"/>
  <c r="I3066" i="12"/>
  <c r="G3070" i="12"/>
  <c r="H3071" i="12"/>
  <c r="I3074" i="12"/>
  <c r="G3078" i="12"/>
  <c r="H3079" i="12"/>
  <c r="I3082" i="12"/>
  <c r="G3086" i="12"/>
  <c r="H3087" i="12"/>
  <c r="I3090" i="12"/>
  <c r="G3094" i="12"/>
  <c r="H3095" i="12"/>
  <c r="I3098" i="12"/>
  <c r="G3102" i="12"/>
  <c r="H3103" i="12"/>
  <c r="I3106" i="12"/>
  <c r="G3110" i="12"/>
  <c r="H3111" i="12"/>
  <c r="I3114" i="12"/>
  <c r="G3118" i="12"/>
  <c r="H3119" i="12"/>
  <c r="I3122" i="12"/>
  <c r="G3126" i="12"/>
  <c r="H3127" i="12"/>
  <c r="I3130" i="12"/>
  <c r="G3134" i="12"/>
  <c r="H3135" i="12"/>
  <c r="I3138" i="12"/>
  <c r="G3142" i="12"/>
  <c r="H3143" i="12"/>
  <c r="I3146" i="12"/>
  <c r="G3150" i="12"/>
  <c r="H3151" i="12"/>
  <c r="I3154" i="12"/>
  <c r="G3158" i="12"/>
  <c r="G3369" i="12"/>
  <c r="G3376" i="12"/>
  <c r="G3401" i="12"/>
  <c r="G3408" i="12"/>
  <c r="G3433" i="12"/>
  <c r="G3440" i="12"/>
  <c r="G3465" i="12"/>
  <c r="G3472" i="12"/>
  <c r="I3486" i="12"/>
  <c r="I3502" i="12"/>
  <c r="I3518" i="12"/>
  <c r="I3534" i="12"/>
  <c r="G3544" i="12"/>
  <c r="K3552" i="12"/>
  <c r="H3552" i="12"/>
  <c r="I3560" i="12"/>
  <c r="J3568" i="12"/>
  <c r="M3568" i="12" s="1"/>
  <c r="B3568" i="12" s="1"/>
  <c r="C3568" i="12" s="1"/>
  <c r="G3576" i="12"/>
  <c r="K3584" i="12"/>
  <c r="H3584" i="12"/>
  <c r="I3592" i="12"/>
  <c r="J3600" i="12"/>
  <c r="M3600" i="12" s="1"/>
  <c r="B3600" i="12" s="1"/>
  <c r="C3600" i="12" s="1"/>
  <c r="G3608" i="12"/>
  <c r="K3616" i="12"/>
  <c r="H3616" i="12"/>
  <c r="I3624" i="12"/>
  <c r="J3632" i="12"/>
  <c r="M3632" i="12" s="1"/>
  <c r="B3632" i="12" s="1"/>
  <c r="C3632" i="12" s="1"/>
  <c r="G3640" i="12"/>
  <c r="K3648" i="12"/>
  <c r="H3648" i="12"/>
  <c r="I3656" i="12"/>
  <c r="J3664" i="12"/>
  <c r="M3664" i="12" s="1"/>
  <c r="B3664" i="12" s="1"/>
  <c r="C3664" i="12" s="1"/>
  <c r="G3672" i="12"/>
  <c r="K3680" i="12"/>
  <c r="H3680" i="12"/>
  <c r="I3688" i="12"/>
  <c r="J3696" i="12"/>
  <c r="M3696" i="12" s="1"/>
  <c r="B3696" i="12" s="1"/>
  <c r="C3696" i="12" s="1"/>
  <c r="G3704" i="12"/>
  <c r="K3712" i="12"/>
  <c r="H3712" i="12"/>
  <c r="I3720" i="12"/>
  <c r="J3728" i="12"/>
  <c r="M3728" i="12" s="1"/>
  <c r="B3728" i="12" s="1"/>
  <c r="C3728" i="12" s="1"/>
  <c r="G3736" i="12"/>
  <c r="H3748" i="12"/>
  <c r="I3748" i="12"/>
  <c r="J3780" i="12"/>
  <c r="M3780" i="12" s="1"/>
  <c r="B3780" i="12" s="1"/>
  <c r="C3780" i="12" s="1"/>
  <c r="K3812" i="12"/>
  <c r="G3844" i="12"/>
  <c r="G3004" i="12"/>
  <c r="G3035" i="12"/>
  <c r="G3051" i="12"/>
  <c r="G3067" i="12"/>
  <c r="G3083" i="12"/>
  <c r="G3099" i="12"/>
  <c r="G3115" i="12"/>
  <c r="G3131" i="12"/>
  <c r="G3147" i="12"/>
  <c r="I3159" i="12"/>
  <c r="I3163" i="12"/>
  <c r="I3167" i="12"/>
  <c r="I3171" i="12"/>
  <c r="I3175" i="12"/>
  <c r="I3179" i="12"/>
  <c r="I3183" i="12"/>
  <c r="I3187" i="12"/>
  <c r="I3191" i="12"/>
  <c r="I3195" i="12"/>
  <c r="I3199" i="12"/>
  <c r="I3203" i="12"/>
  <c r="I3207" i="12"/>
  <c r="I3211" i="12"/>
  <c r="I3215" i="12"/>
  <c r="I3219" i="12"/>
  <c r="I3223" i="12"/>
  <c r="I3227" i="12"/>
  <c r="I3231" i="12"/>
  <c r="I3235" i="12"/>
  <c r="I3239" i="12"/>
  <c r="I3243" i="12"/>
  <c r="I3247" i="12"/>
  <c r="I3251" i="12"/>
  <c r="I3255" i="12"/>
  <c r="I3259" i="12"/>
  <c r="I3263" i="12"/>
  <c r="I3267" i="12"/>
  <c r="I3271" i="12"/>
  <c r="I3275" i="12"/>
  <c r="I3279" i="12"/>
  <c r="I3283" i="12"/>
  <c r="I3287" i="12"/>
  <c r="I3291" i="12"/>
  <c r="I3295" i="12"/>
  <c r="I3299" i="12"/>
  <c r="I3303" i="12"/>
  <c r="I3307" i="12"/>
  <c r="I3311" i="12"/>
  <c r="I3315" i="12"/>
  <c r="I3319" i="12"/>
  <c r="I3323" i="12"/>
  <c r="I3327" i="12"/>
  <c r="I3331" i="12"/>
  <c r="I3335" i="12"/>
  <c r="I3339" i="12"/>
  <c r="I3343" i="12"/>
  <c r="I3347" i="12"/>
  <c r="I3351" i="12"/>
  <c r="I3355" i="12"/>
  <c r="I3359" i="12"/>
  <c r="I3363" i="12"/>
  <c r="K3368" i="12"/>
  <c r="K3393" i="12"/>
  <c r="K3400" i="12"/>
  <c r="K3425" i="12"/>
  <c r="K3432" i="12"/>
  <c r="K3457" i="12"/>
  <c r="K3464" i="12"/>
  <c r="G3490" i="12"/>
  <c r="G3506" i="12"/>
  <c r="G3522" i="12"/>
  <c r="K3755" i="12"/>
  <c r="G3787" i="12"/>
  <c r="J3819" i="12"/>
  <c r="M3819" i="12" s="1"/>
  <c r="B3819" i="12" s="1"/>
  <c r="C3819" i="12" s="1"/>
  <c r="H3819" i="12"/>
  <c r="K3879" i="12"/>
  <c r="G3911" i="12"/>
  <c r="I3943" i="12"/>
  <c r="J3975" i="12"/>
  <c r="M3975" i="12" s="1"/>
  <c r="B3975" i="12" s="1"/>
  <c r="C3975" i="12" s="1"/>
  <c r="H3975" i="12"/>
  <c r="K4007" i="12"/>
  <c r="J4023" i="12"/>
  <c r="M4023" i="12" s="1"/>
  <c r="B4023" i="12" s="1"/>
  <c r="C4023" i="12" s="1"/>
  <c r="G4025" i="12"/>
  <c r="H3004" i="12"/>
  <c r="G3012" i="12"/>
  <c r="H3013" i="12"/>
  <c r="I3016" i="12"/>
  <c r="G3020" i="12"/>
  <c r="H3021" i="12"/>
  <c r="I3024" i="12"/>
  <c r="G3028" i="12"/>
  <c r="H3029" i="12"/>
  <c r="J3032" i="12"/>
  <c r="M3032" i="12" s="1"/>
  <c r="B3032" i="12" s="1"/>
  <c r="C3032" i="12" s="1"/>
  <c r="J3035" i="12"/>
  <c r="M3035" i="12" s="1"/>
  <c r="B3035" i="12" s="1"/>
  <c r="C3035" i="12" s="1"/>
  <c r="I3036" i="12"/>
  <c r="K3040" i="12"/>
  <c r="I3041" i="12"/>
  <c r="G3044" i="12"/>
  <c r="H3045" i="12"/>
  <c r="J3048" i="12"/>
  <c r="M3048" i="12" s="1"/>
  <c r="B3048" i="12" s="1"/>
  <c r="C3048" i="12" s="1"/>
  <c r="J3051" i="12"/>
  <c r="M3051" i="12" s="1"/>
  <c r="B3051" i="12" s="1"/>
  <c r="C3051" i="12" s="1"/>
  <c r="I3052" i="12"/>
  <c r="K3056" i="12"/>
  <c r="I3057" i="12"/>
  <c r="G3060" i="12"/>
  <c r="H3061" i="12"/>
  <c r="J3064" i="12"/>
  <c r="M3064" i="12" s="1"/>
  <c r="B3064" i="12" s="1"/>
  <c r="C3064" i="12" s="1"/>
  <c r="J3067" i="12"/>
  <c r="M3067" i="12" s="1"/>
  <c r="B3067" i="12" s="1"/>
  <c r="C3067" i="12" s="1"/>
  <c r="I3068" i="12"/>
  <c r="K3072" i="12"/>
  <c r="I3073" i="12"/>
  <c r="G3076" i="12"/>
  <c r="H3077" i="12"/>
  <c r="J3080" i="12"/>
  <c r="M3080" i="12" s="1"/>
  <c r="B3080" i="12" s="1"/>
  <c r="C3080" i="12" s="1"/>
  <c r="J3083" i="12"/>
  <c r="M3083" i="12" s="1"/>
  <c r="B3083" i="12" s="1"/>
  <c r="C3083" i="12" s="1"/>
  <c r="I3084" i="12"/>
  <c r="K3088" i="12"/>
  <c r="I3089" i="12"/>
  <c r="G3092" i="12"/>
  <c r="H3093" i="12"/>
  <c r="J3096" i="12"/>
  <c r="M3096" i="12" s="1"/>
  <c r="B3096" i="12" s="1"/>
  <c r="C3096" i="12" s="1"/>
  <c r="J3099" i="12"/>
  <c r="M3099" i="12" s="1"/>
  <c r="B3099" i="12" s="1"/>
  <c r="C3099" i="12" s="1"/>
  <c r="I3100" i="12"/>
  <c r="K3104" i="12"/>
  <c r="I3105" i="12"/>
  <c r="G3108" i="12"/>
  <c r="H3109" i="12"/>
  <c r="J3112" i="12"/>
  <c r="M3112" i="12" s="1"/>
  <c r="B3112" i="12" s="1"/>
  <c r="C3112" i="12" s="1"/>
  <c r="J3115" i="12"/>
  <c r="M3115" i="12" s="1"/>
  <c r="B3115" i="12" s="1"/>
  <c r="C3115" i="12" s="1"/>
  <c r="I3116" i="12"/>
  <c r="K3120" i="12"/>
  <c r="I3121" i="12"/>
  <c r="G3124" i="12"/>
  <c r="H3125" i="12"/>
  <c r="J3128" i="12"/>
  <c r="M3128" i="12" s="1"/>
  <c r="B3128" i="12" s="1"/>
  <c r="C3128" i="12" s="1"/>
  <c r="J3131" i="12"/>
  <c r="M3131" i="12" s="1"/>
  <c r="B3131" i="12" s="1"/>
  <c r="C3131" i="12" s="1"/>
  <c r="I3132" i="12"/>
  <c r="K3136" i="12"/>
  <c r="I3137" i="12"/>
  <c r="G3140" i="12"/>
  <c r="H3141" i="12"/>
  <c r="J3144" i="12"/>
  <c r="M3144" i="12" s="1"/>
  <c r="B3144" i="12" s="1"/>
  <c r="C3144" i="12" s="1"/>
  <c r="J3147" i="12"/>
  <c r="M3147" i="12" s="1"/>
  <c r="B3147" i="12" s="1"/>
  <c r="C3147" i="12" s="1"/>
  <c r="I3148" i="12"/>
  <c r="K3152" i="12"/>
  <c r="I3153" i="12"/>
  <c r="G3156" i="12"/>
  <c r="H3157" i="12"/>
  <c r="K3173" i="12"/>
  <c r="K3189" i="12"/>
  <c r="K3205" i="12"/>
  <c r="K3221" i="12"/>
  <c r="K3237" i="12"/>
  <c r="K3253" i="12"/>
  <c r="K3269" i="12"/>
  <c r="K3285" i="12"/>
  <c r="K3301" i="12"/>
  <c r="K3317" i="12"/>
  <c r="K3333" i="12"/>
  <c r="K3349" i="12"/>
  <c r="I3377" i="12"/>
  <c r="K3385" i="12"/>
  <c r="K3392" i="12"/>
  <c r="H3417" i="12"/>
  <c r="J3424" i="12"/>
  <c r="M3424" i="12" s="1"/>
  <c r="B3424" i="12" s="1"/>
  <c r="C3424" i="12" s="1"/>
  <c r="I3441" i="12"/>
  <c r="K3449" i="12"/>
  <c r="K3456" i="12"/>
  <c r="I3478" i="12"/>
  <c r="J3494" i="12"/>
  <c r="M3494" i="12" s="1"/>
  <c r="B3494" i="12" s="1"/>
  <c r="C3494" i="12" s="1"/>
  <c r="H3498" i="12"/>
  <c r="K3510" i="12"/>
  <c r="G3526" i="12"/>
  <c r="I4057" i="12"/>
  <c r="H4057" i="12"/>
  <c r="J4073" i="12"/>
  <c r="M4073" i="12" s="1"/>
  <c r="B4073" i="12" s="1"/>
  <c r="C4073" i="12" s="1"/>
  <c r="H4080" i="12"/>
  <c r="J3162" i="12"/>
  <c r="M3162" i="12" s="1"/>
  <c r="B3162" i="12" s="1"/>
  <c r="C3162" i="12" s="1"/>
  <c r="J3170" i="12"/>
  <c r="M3170" i="12" s="1"/>
  <c r="B3170" i="12" s="1"/>
  <c r="C3170" i="12" s="1"/>
  <c r="J3178" i="12"/>
  <c r="M3178" i="12" s="1"/>
  <c r="B3178" i="12" s="1"/>
  <c r="C3178" i="12" s="1"/>
  <c r="J3186" i="12"/>
  <c r="M3186" i="12" s="1"/>
  <c r="B3186" i="12" s="1"/>
  <c r="C3186" i="12" s="1"/>
  <c r="J3194" i="12"/>
  <c r="M3194" i="12" s="1"/>
  <c r="B3194" i="12" s="1"/>
  <c r="C3194" i="12" s="1"/>
  <c r="J3202" i="12"/>
  <c r="M3202" i="12" s="1"/>
  <c r="B3202" i="12" s="1"/>
  <c r="C3202" i="12" s="1"/>
  <c r="J3210" i="12"/>
  <c r="M3210" i="12" s="1"/>
  <c r="B3210" i="12" s="1"/>
  <c r="C3210" i="12" s="1"/>
  <c r="J3218" i="12"/>
  <c r="M3218" i="12" s="1"/>
  <c r="B3218" i="12" s="1"/>
  <c r="C3218" i="12" s="1"/>
  <c r="J3226" i="12"/>
  <c r="M3226" i="12" s="1"/>
  <c r="B3226" i="12" s="1"/>
  <c r="C3226" i="12" s="1"/>
  <c r="J3234" i="12"/>
  <c r="M3234" i="12" s="1"/>
  <c r="B3234" i="12" s="1"/>
  <c r="C3234" i="12" s="1"/>
  <c r="J3242" i="12"/>
  <c r="M3242" i="12" s="1"/>
  <c r="B3242" i="12" s="1"/>
  <c r="C3242" i="12" s="1"/>
  <c r="J3250" i="12"/>
  <c r="M3250" i="12" s="1"/>
  <c r="B3250" i="12" s="1"/>
  <c r="C3250" i="12" s="1"/>
  <c r="J3258" i="12"/>
  <c r="M3258" i="12" s="1"/>
  <c r="B3258" i="12" s="1"/>
  <c r="C3258" i="12" s="1"/>
  <c r="J3266" i="12"/>
  <c r="M3266" i="12" s="1"/>
  <c r="B3266" i="12" s="1"/>
  <c r="C3266" i="12" s="1"/>
  <c r="J3274" i="12"/>
  <c r="M3274" i="12" s="1"/>
  <c r="B3274" i="12" s="1"/>
  <c r="C3274" i="12" s="1"/>
  <c r="J3282" i="12"/>
  <c r="M3282" i="12" s="1"/>
  <c r="B3282" i="12" s="1"/>
  <c r="C3282" i="12" s="1"/>
  <c r="J3290" i="12"/>
  <c r="M3290" i="12" s="1"/>
  <c r="B3290" i="12" s="1"/>
  <c r="C3290" i="12" s="1"/>
  <c r="J3298" i="12"/>
  <c r="M3298" i="12" s="1"/>
  <c r="B3298" i="12" s="1"/>
  <c r="C3298" i="12" s="1"/>
  <c r="J3306" i="12"/>
  <c r="M3306" i="12" s="1"/>
  <c r="B3306" i="12" s="1"/>
  <c r="C3306" i="12" s="1"/>
  <c r="J3314" i="12"/>
  <c r="M3314" i="12" s="1"/>
  <c r="B3314" i="12" s="1"/>
  <c r="C3314" i="12" s="1"/>
  <c r="J3322" i="12"/>
  <c r="M3322" i="12" s="1"/>
  <c r="B3322" i="12" s="1"/>
  <c r="C3322" i="12" s="1"/>
  <c r="J3330" i="12"/>
  <c r="M3330" i="12" s="1"/>
  <c r="B3330" i="12" s="1"/>
  <c r="C3330" i="12" s="1"/>
  <c r="J3338" i="12"/>
  <c r="M3338" i="12" s="1"/>
  <c r="B3338" i="12" s="1"/>
  <c r="C3338" i="12" s="1"/>
  <c r="J3346" i="12"/>
  <c r="M3346" i="12" s="1"/>
  <c r="B3346" i="12" s="1"/>
  <c r="C3346" i="12" s="1"/>
  <c r="J3354" i="12"/>
  <c r="M3354" i="12" s="1"/>
  <c r="B3354" i="12" s="1"/>
  <c r="C3354" i="12" s="1"/>
  <c r="J3362" i="12"/>
  <c r="M3362" i="12" s="1"/>
  <c r="B3362" i="12" s="1"/>
  <c r="C3362" i="12" s="1"/>
  <c r="K3370" i="12"/>
  <c r="H3374" i="12"/>
  <c r="L3374" i="12" s="1"/>
  <c r="G3381" i="12"/>
  <c r="L3381" i="12" s="1"/>
  <c r="G3388" i="12"/>
  <c r="K3395" i="12"/>
  <c r="K3402" i="12"/>
  <c r="H3406" i="12"/>
  <c r="L3406" i="12" s="1"/>
  <c r="G3413" i="12"/>
  <c r="L3413" i="12" s="1"/>
  <c r="G3420" i="12"/>
  <c r="K3427" i="12"/>
  <c r="K3434" i="12"/>
  <c r="H3438" i="12"/>
  <c r="L3438" i="12" s="1"/>
  <c r="G3445" i="12"/>
  <c r="L3445" i="12" s="1"/>
  <c r="G3452" i="12"/>
  <c r="K3459" i="12"/>
  <c r="K3466" i="12"/>
  <c r="H3470" i="12"/>
  <c r="L3470" i="12" s="1"/>
  <c r="G3477" i="12"/>
  <c r="H3485" i="12"/>
  <c r="K3489" i="12"/>
  <c r="G3493" i="12"/>
  <c r="H3501" i="12"/>
  <c r="K3505" i="12"/>
  <c r="G3509" i="12"/>
  <c r="H3517" i="12"/>
  <c r="K3521" i="12"/>
  <c r="G3525" i="12"/>
  <c r="H3533" i="12"/>
  <c r="G3538" i="12"/>
  <c r="H3541" i="12"/>
  <c r="G3546" i="12"/>
  <c r="H3549" i="12"/>
  <c r="G3554" i="12"/>
  <c r="H3557" i="12"/>
  <c r="G3562" i="12"/>
  <c r="H3565" i="12"/>
  <c r="G3570" i="12"/>
  <c r="H3573" i="12"/>
  <c r="G3578" i="12"/>
  <c r="H3581" i="12"/>
  <c r="G3586" i="12"/>
  <c r="H3589" i="12"/>
  <c r="G3594" i="12"/>
  <c r="H3597" i="12"/>
  <c r="G3602" i="12"/>
  <c r="H3605" i="12"/>
  <c r="G3610" i="12"/>
  <c r="H3613" i="12"/>
  <c r="G3618" i="12"/>
  <c r="H3621" i="12"/>
  <c r="G3626" i="12"/>
  <c r="H3629" i="12"/>
  <c r="G3634" i="12"/>
  <c r="H3637" i="12"/>
  <c r="G3642" i="12"/>
  <c r="H3645" i="12"/>
  <c r="G3650" i="12"/>
  <c r="H3653" i="12"/>
  <c r="G3658" i="12"/>
  <c r="H3661" i="12"/>
  <c r="G3666" i="12"/>
  <c r="H3669" i="12"/>
  <c r="G3674" i="12"/>
  <c r="H3677" i="12"/>
  <c r="G3682" i="12"/>
  <c r="H3685" i="12"/>
  <c r="G3690" i="12"/>
  <c r="H3693" i="12"/>
  <c r="G3698" i="12"/>
  <c r="H3701" i="12"/>
  <c r="G3706" i="12"/>
  <c r="H3709" i="12"/>
  <c r="G3714" i="12"/>
  <c r="H3717" i="12"/>
  <c r="G3722" i="12"/>
  <c r="H3725" i="12"/>
  <c r="G3730" i="12"/>
  <c r="H3733" i="12"/>
  <c r="G3738" i="12"/>
  <c r="H3741" i="12"/>
  <c r="G3747" i="12"/>
  <c r="G3772" i="12"/>
  <c r="G3779" i="12"/>
  <c r="G3804" i="12"/>
  <c r="G3811" i="12"/>
  <c r="G3836" i="12"/>
  <c r="G3843" i="12"/>
  <c r="I3851" i="12"/>
  <c r="I3867" i="12"/>
  <c r="I3883" i="12"/>
  <c r="I3899" i="12"/>
  <c r="I3915" i="12"/>
  <c r="I3931" i="12"/>
  <c r="I3947" i="12"/>
  <c r="I3963" i="12"/>
  <c r="I3979" i="12"/>
  <c r="I3995" i="12"/>
  <c r="I4011" i="12"/>
  <c r="G4030" i="12"/>
  <c r="G3160" i="12"/>
  <c r="G3164" i="12"/>
  <c r="G3168" i="12"/>
  <c r="G3172" i="12"/>
  <c r="G3176" i="12"/>
  <c r="G3180" i="12"/>
  <c r="G3184" i="12"/>
  <c r="G3188" i="12"/>
  <c r="G3192" i="12"/>
  <c r="G3196" i="12"/>
  <c r="G3200" i="12"/>
  <c r="G3204" i="12"/>
  <c r="G3208" i="12"/>
  <c r="G3212" i="12"/>
  <c r="G3216" i="12"/>
  <c r="G3220" i="12"/>
  <c r="G3224" i="12"/>
  <c r="I49" i="12"/>
  <c r="H105" i="12"/>
  <c r="J145" i="12"/>
  <c r="M145" i="12" s="1"/>
  <c r="B145" i="12" s="1"/>
  <c r="C145" i="12" s="1"/>
  <c r="J181" i="12"/>
  <c r="M181" i="12" s="1"/>
  <c r="B181" i="12" s="1"/>
  <c r="C181" i="12" s="1"/>
  <c r="I209" i="12"/>
  <c r="G356" i="12"/>
  <c r="L356" i="12" s="1"/>
  <c r="K467" i="12"/>
  <c r="J628" i="12"/>
  <c r="M628" i="12" s="1"/>
  <c r="B628" i="12" s="1"/>
  <c r="C628" i="12" s="1"/>
  <c r="J660" i="12"/>
  <c r="M660" i="12" s="1"/>
  <c r="B660" i="12" s="1"/>
  <c r="C660" i="12" s="1"/>
  <c r="J724" i="12"/>
  <c r="M724" i="12" s="1"/>
  <c r="B724" i="12" s="1"/>
  <c r="C724" i="12" s="1"/>
  <c r="J756" i="12"/>
  <c r="M756" i="12" s="1"/>
  <c r="B756" i="12" s="1"/>
  <c r="C756" i="12" s="1"/>
  <c r="J788" i="12"/>
  <c r="M788" i="12" s="1"/>
  <c r="B788" i="12" s="1"/>
  <c r="C788" i="12" s="1"/>
  <c r="J820" i="12"/>
  <c r="M820" i="12" s="1"/>
  <c r="B820" i="12" s="1"/>
  <c r="C820" i="12" s="1"/>
  <c r="K1430" i="12"/>
  <c r="G1599" i="12"/>
  <c r="H255" i="12"/>
  <c r="L255" i="12" s="1"/>
  <c r="H319" i="12"/>
  <c r="L319" i="12" s="1"/>
  <c r="H375" i="12"/>
  <c r="L375" i="12" s="1"/>
  <c r="H407" i="12"/>
  <c r="H439" i="12"/>
  <c r="L439" i="12" s="1"/>
  <c r="H471" i="12"/>
  <c r="H503" i="12"/>
  <c r="L503" i="12" s="1"/>
  <c r="H535" i="12"/>
  <c r="H567" i="12"/>
  <c r="L567" i="12" s="1"/>
  <c r="J608" i="12"/>
  <c r="M608" i="12" s="1"/>
  <c r="B608" i="12" s="1"/>
  <c r="C608" i="12" s="1"/>
  <c r="J672" i="12"/>
  <c r="M672" i="12" s="1"/>
  <c r="B672" i="12" s="1"/>
  <c r="C672" i="12" s="1"/>
  <c r="J736" i="12"/>
  <c r="M736" i="12" s="1"/>
  <c r="B736" i="12" s="1"/>
  <c r="C736" i="12" s="1"/>
  <c r="J800" i="12"/>
  <c r="M800" i="12" s="1"/>
  <c r="B800" i="12" s="1"/>
  <c r="C800" i="12" s="1"/>
  <c r="H832" i="12"/>
  <c r="L832" i="12" s="1"/>
  <c r="J842" i="12"/>
  <c r="M842" i="12" s="1"/>
  <c r="B842" i="12" s="1"/>
  <c r="C842" i="12" s="1"/>
  <c r="I852" i="12"/>
  <c r="H864" i="12"/>
  <c r="L864" i="12" s="1"/>
  <c r="J874" i="12"/>
  <c r="M874" i="12" s="1"/>
  <c r="B874" i="12" s="1"/>
  <c r="C874" i="12" s="1"/>
  <c r="I884" i="12"/>
  <c r="H896" i="12"/>
  <c r="L896" i="12" s="1"/>
  <c r="J906" i="12"/>
  <c r="M906" i="12" s="1"/>
  <c r="B906" i="12" s="1"/>
  <c r="C906" i="12" s="1"/>
  <c r="I916" i="12"/>
  <c r="H928" i="12"/>
  <c r="L928" i="12" s="1"/>
  <c r="J938" i="12"/>
  <c r="M938" i="12" s="1"/>
  <c r="B938" i="12" s="1"/>
  <c r="C938" i="12" s="1"/>
  <c r="I948" i="12"/>
  <c r="H960" i="12"/>
  <c r="L960" i="12" s="1"/>
  <c r="J970" i="12"/>
  <c r="M970" i="12" s="1"/>
  <c r="B970" i="12" s="1"/>
  <c r="C970" i="12" s="1"/>
  <c r="I980" i="12"/>
  <c r="H992" i="12"/>
  <c r="L992" i="12" s="1"/>
  <c r="J1002" i="12"/>
  <c r="M1002" i="12" s="1"/>
  <c r="B1002" i="12" s="1"/>
  <c r="C1002" i="12" s="1"/>
  <c r="I1012" i="12"/>
  <c r="H1024" i="12"/>
  <c r="L1024" i="12" s="1"/>
  <c r="J1034" i="12"/>
  <c r="M1034" i="12" s="1"/>
  <c r="B1034" i="12" s="1"/>
  <c r="C1034" i="12" s="1"/>
  <c r="I1044" i="12"/>
  <c r="H1056" i="12"/>
  <c r="L1056" i="12" s="1"/>
  <c r="J1066" i="12"/>
  <c r="M1066" i="12" s="1"/>
  <c r="B1066" i="12" s="1"/>
  <c r="C1066" i="12" s="1"/>
  <c r="I1076" i="12"/>
  <c r="H1088" i="12"/>
  <c r="L1088" i="12" s="1"/>
  <c r="J1098" i="12"/>
  <c r="M1098" i="12" s="1"/>
  <c r="B1098" i="12" s="1"/>
  <c r="C1098" i="12" s="1"/>
  <c r="I1108" i="12"/>
  <c r="H1120" i="12"/>
  <c r="L1120" i="12" s="1"/>
  <c r="J1130" i="12"/>
  <c r="M1130" i="12" s="1"/>
  <c r="B1130" i="12" s="1"/>
  <c r="C1130" i="12" s="1"/>
  <c r="I1140" i="12"/>
  <c r="H1152" i="12"/>
  <c r="L1152" i="12" s="1"/>
  <c r="J1162" i="12"/>
  <c r="M1162" i="12" s="1"/>
  <c r="B1162" i="12" s="1"/>
  <c r="C1162" i="12" s="1"/>
  <c r="I1172" i="12"/>
  <c r="H1184" i="12"/>
  <c r="L1184" i="12" s="1"/>
  <c r="J1194" i="12"/>
  <c r="M1194" i="12" s="1"/>
  <c r="B1194" i="12" s="1"/>
  <c r="C1194" i="12" s="1"/>
  <c r="I1204" i="12"/>
  <c r="H1216" i="12"/>
  <c r="L1216" i="12" s="1"/>
  <c r="J1226" i="12"/>
  <c r="M1226" i="12" s="1"/>
  <c r="B1226" i="12" s="1"/>
  <c r="C1226" i="12" s="1"/>
  <c r="I1236" i="12"/>
  <c r="J1286" i="12"/>
  <c r="M1286" i="12" s="1"/>
  <c r="B1286" i="12" s="1"/>
  <c r="C1286" i="12" s="1"/>
  <c r="K1343" i="12"/>
  <c r="K1407" i="12"/>
  <c r="G1471" i="12"/>
  <c r="L1471" i="12" s="1"/>
  <c r="G1535" i="12"/>
  <c r="L1535" i="12" s="1"/>
  <c r="J1615" i="12"/>
  <c r="M1615" i="12" s="1"/>
  <c r="B1615" i="12" s="1"/>
  <c r="C1615" i="12" s="1"/>
  <c r="J1743" i="12"/>
  <c r="M1743" i="12" s="1"/>
  <c r="B1743" i="12" s="1"/>
  <c r="C1743" i="12" s="1"/>
  <c r="K1839" i="12"/>
  <c r="H489" i="12"/>
  <c r="J602" i="12"/>
  <c r="M602" i="12" s="1"/>
  <c r="B602" i="12" s="1"/>
  <c r="C602" i="12" s="1"/>
  <c r="J666" i="12"/>
  <c r="M666" i="12" s="1"/>
  <c r="B666" i="12" s="1"/>
  <c r="C666" i="12" s="1"/>
  <c r="J730" i="12"/>
  <c r="M730" i="12" s="1"/>
  <c r="B730" i="12" s="1"/>
  <c r="C730" i="12" s="1"/>
  <c r="J794" i="12"/>
  <c r="M794" i="12" s="1"/>
  <c r="B794" i="12" s="1"/>
  <c r="C794" i="12" s="1"/>
  <c r="J1287" i="12"/>
  <c r="M1287" i="12" s="1"/>
  <c r="B1287" i="12" s="1"/>
  <c r="C1287" i="12" s="1"/>
  <c r="J1351" i="12"/>
  <c r="M1351" i="12" s="1"/>
  <c r="B1351" i="12" s="1"/>
  <c r="C1351" i="12" s="1"/>
  <c r="J1415" i="12"/>
  <c r="M1415" i="12" s="1"/>
  <c r="B1415" i="12" s="1"/>
  <c r="C1415" i="12" s="1"/>
  <c r="J1479" i="12"/>
  <c r="M1479" i="12" s="1"/>
  <c r="B1479" i="12" s="1"/>
  <c r="C1479" i="12" s="1"/>
  <c r="J1543" i="12"/>
  <c r="M1543" i="12" s="1"/>
  <c r="B1543" i="12" s="1"/>
  <c r="C1543" i="12" s="1"/>
  <c r="J1607" i="12"/>
  <c r="M1607" i="12" s="1"/>
  <c r="B1607" i="12" s="1"/>
  <c r="C1607" i="12" s="1"/>
  <c r="J216" i="12"/>
  <c r="M216" i="12" s="1"/>
  <c r="B216" i="12" s="1"/>
  <c r="C216" i="12" s="1"/>
  <c r="H261" i="12"/>
  <c r="L261" i="12" s="1"/>
  <c r="I303" i="12"/>
  <c r="J344" i="12"/>
  <c r="M344" i="12" s="1"/>
  <c r="B344" i="12" s="1"/>
  <c r="C344" i="12" s="1"/>
  <c r="K378" i="12"/>
  <c r="H405" i="12"/>
  <c r="L405" i="12" s="1"/>
  <c r="I431" i="12"/>
  <c r="J456" i="12"/>
  <c r="M456" i="12" s="1"/>
  <c r="B456" i="12" s="1"/>
  <c r="C456" i="12" s="1"/>
  <c r="K481" i="12"/>
  <c r="K506" i="12"/>
  <c r="H533" i="12"/>
  <c r="L533" i="12" s="1"/>
  <c r="I559" i="12"/>
  <c r="J584" i="12"/>
  <c r="M584" i="12" s="1"/>
  <c r="B584" i="12" s="1"/>
  <c r="C584" i="12" s="1"/>
  <c r="J606" i="12"/>
  <c r="M606" i="12" s="1"/>
  <c r="B606" i="12" s="1"/>
  <c r="C606" i="12" s="1"/>
  <c r="K634" i="12"/>
  <c r="K658" i="12"/>
  <c r="J710" i="12"/>
  <c r="M710" i="12" s="1"/>
  <c r="B710" i="12" s="1"/>
  <c r="C710" i="12" s="1"/>
  <c r="J734" i="12"/>
  <c r="M734" i="12" s="1"/>
  <c r="B734" i="12" s="1"/>
  <c r="C734" i="12" s="1"/>
  <c r="K762" i="12"/>
  <c r="K786" i="12"/>
  <c r="J1246" i="12"/>
  <c r="M1246" i="12" s="1"/>
  <c r="B1246" i="12" s="1"/>
  <c r="C1246" i="12" s="1"/>
  <c r="J1310" i="12"/>
  <c r="M1310" i="12" s="1"/>
  <c r="B1310" i="12" s="1"/>
  <c r="C1310" i="12" s="1"/>
  <c r="K1367" i="12"/>
  <c r="K1431" i="12"/>
  <c r="G1495" i="12"/>
  <c r="L1495" i="12" s="1"/>
  <c r="G1559" i="12"/>
  <c r="L1559" i="12" s="1"/>
  <c r="J1655" i="12"/>
  <c r="M1655" i="12" s="1"/>
  <c r="B1655" i="12" s="1"/>
  <c r="C1655" i="12" s="1"/>
  <c r="H1783" i="12"/>
  <c r="L1783" i="12" s="1"/>
  <c r="I1855" i="12"/>
  <c r="H1322" i="12"/>
  <c r="H1426" i="12"/>
  <c r="H1530" i="12"/>
  <c r="H1619" i="12"/>
  <c r="H1683" i="12"/>
  <c r="H1747" i="12"/>
  <c r="H1811" i="12"/>
  <c r="L1811" i="12" s="1"/>
  <c r="I1863" i="12"/>
  <c r="H1871" i="12"/>
  <c r="K1877" i="12"/>
  <c r="G1883" i="12"/>
  <c r="L1883" i="12" s="1"/>
  <c r="J1889" i="12"/>
  <c r="M1889" i="12" s="1"/>
  <c r="B1889" i="12" s="1"/>
  <c r="C1889" i="12" s="1"/>
  <c r="I1895" i="12"/>
  <c r="H1903" i="12"/>
  <c r="K1909" i="12"/>
  <c r="G1915" i="12"/>
  <c r="J1921" i="12"/>
  <c r="M1921" i="12" s="1"/>
  <c r="B1921" i="12" s="1"/>
  <c r="C1921" i="12" s="1"/>
  <c r="I1927" i="12"/>
  <c r="H1935" i="12"/>
  <c r="K1941" i="12"/>
  <c r="G1947" i="12"/>
  <c r="J1953" i="12"/>
  <c r="M1953" i="12" s="1"/>
  <c r="B1953" i="12" s="1"/>
  <c r="C1953" i="12" s="1"/>
  <c r="I1959" i="12"/>
  <c r="H1967" i="12"/>
  <c r="K1973" i="12"/>
  <c r="G1979" i="12"/>
  <c r="J1985" i="12"/>
  <c r="M1985" i="12" s="1"/>
  <c r="B1985" i="12" s="1"/>
  <c r="C1985" i="12" s="1"/>
  <c r="I1991" i="12"/>
  <c r="H1999" i="12"/>
  <c r="K2005" i="12"/>
  <c r="G2011" i="12"/>
  <c r="L2011" i="12" s="1"/>
  <c r="J2017" i="12"/>
  <c r="M2017" i="12" s="1"/>
  <c r="B2017" i="12" s="1"/>
  <c r="C2017" i="12" s="1"/>
  <c r="I2023" i="12"/>
  <c r="H2031" i="12"/>
  <c r="K2037" i="12"/>
  <c r="G2043" i="12"/>
  <c r="J2049" i="12"/>
  <c r="M2049" i="12" s="1"/>
  <c r="B2049" i="12" s="1"/>
  <c r="C2049" i="12" s="1"/>
  <c r="I2055" i="12"/>
  <c r="H2063" i="12"/>
  <c r="K2069" i="12"/>
  <c r="G2075" i="12"/>
  <c r="J2081" i="12"/>
  <c r="M2081" i="12" s="1"/>
  <c r="B2081" i="12" s="1"/>
  <c r="C2081" i="12" s="1"/>
  <c r="I2087" i="12"/>
  <c r="H2095" i="12"/>
  <c r="K2101" i="12"/>
  <c r="G2107" i="12"/>
  <c r="J2113" i="12"/>
  <c r="M2113" i="12" s="1"/>
  <c r="B2113" i="12" s="1"/>
  <c r="C2113" i="12" s="1"/>
  <c r="I2119" i="12"/>
  <c r="H2127" i="12"/>
  <c r="K2133" i="12"/>
  <c r="G2139" i="12"/>
  <c r="L2139" i="12" s="1"/>
  <c r="J2145" i="12"/>
  <c r="M2145" i="12" s="1"/>
  <c r="B2145" i="12" s="1"/>
  <c r="C2145" i="12" s="1"/>
  <c r="I2151" i="12"/>
  <c r="H2159" i="12"/>
  <c r="K2165" i="12"/>
  <c r="G2171" i="12"/>
  <c r="H593" i="12"/>
  <c r="L593" i="12" s="1"/>
  <c r="H625" i="12"/>
  <c r="L625" i="12" s="1"/>
  <c r="H657" i="12"/>
  <c r="L657" i="12" s="1"/>
  <c r="H689" i="12"/>
  <c r="L689" i="12" s="1"/>
  <c r="H721" i="12"/>
  <c r="L721" i="12" s="1"/>
  <c r="H753" i="12"/>
  <c r="L753" i="12" s="1"/>
  <c r="H785" i="12"/>
  <c r="L785" i="12" s="1"/>
  <c r="H817" i="12"/>
  <c r="L817" i="12" s="1"/>
  <c r="H849" i="12"/>
  <c r="L849" i="12" s="1"/>
  <c r="H881" i="12"/>
  <c r="L881" i="12" s="1"/>
  <c r="H913" i="12"/>
  <c r="L913" i="12" s="1"/>
  <c r="H945" i="12"/>
  <c r="L945" i="12" s="1"/>
  <c r="H977" i="12"/>
  <c r="L977" i="12" s="1"/>
  <c r="H1009" i="12"/>
  <c r="L1009" i="12" s="1"/>
  <c r="H1041" i="12"/>
  <c r="L1041" i="12" s="1"/>
  <c r="H1073" i="12"/>
  <c r="L1073" i="12" s="1"/>
  <c r="H1105" i="12"/>
  <c r="L1105" i="12" s="1"/>
  <c r="H1137" i="12"/>
  <c r="L1137" i="12" s="1"/>
  <c r="H1169" i="12"/>
  <c r="L1169" i="12" s="1"/>
  <c r="H1201" i="12"/>
  <c r="L1201" i="12" s="1"/>
  <c r="H1233" i="12"/>
  <c r="L1233" i="12" s="1"/>
  <c r="I1274" i="12"/>
  <c r="J1315" i="12"/>
  <c r="M1315" i="12" s="1"/>
  <c r="B1315" i="12" s="1"/>
  <c r="C1315" i="12" s="1"/>
  <c r="H1360" i="12"/>
  <c r="I1402" i="12"/>
  <c r="J1443" i="12"/>
  <c r="M1443" i="12" s="1"/>
  <c r="B1443" i="12" s="1"/>
  <c r="C1443" i="12" s="1"/>
  <c r="H1488" i="12"/>
  <c r="I1530" i="12"/>
  <c r="J1571" i="12"/>
  <c r="M1571" i="12" s="1"/>
  <c r="B1571" i="12" s="1"/>
  <c r="C1571" i="12" s="1"/>
  <c r="H1609" i="12"/>
  <c r="J1641" i="12"/>
  <c r="M1641" i="12" s="1"/>
  <c r="B1641" i="12" s="1"/>
  <c r="C1641" i="12" s="1"/>
  <c r="J1673" i="12"/>
  <c r="M1673" i="12" s="1"/>
  <c r="B1673" i="12" s="1"/>
  <c r="C1673" i="12" s="1"/>
  <c r="J1705" i="12"/>
  <c r="M1705" i="12" s="1"/>
  <c r="B1705" i="12" s="1"/>
  <c r="C1705" i="12" s="1"/>
  <c r="J1737" i="12"/>
  <c r="M1737" i="12" s="1"/>
  <c r="B1737" i="12" s="1"/>
  <c r="C1737" i="12" s="1"/>
  <c r="J1769" i="12"/>
  <c r="M1769" i="12" s="1"/>
  <c r="B1769" i="12" s="1"/>
  <c r="C1769" i="12" s="1"/>
  <c r="J1801" i="12"/>
  <c r="M1801" i="12" s="1"/>
  <c r="B1801" i="12" s="1"/>
  <c r="C1801" i="12" s="1"/>
  <c r="J1833" i="12"/>
  <c r="M1833" i="12" s="1"/>
  <c r="B1833" i="12" s="1"/>
  <c r="C1833" i="12" s="1"/>
  <c r="K1257" i="12"/>
  <c r="L1257" i="12" s="1"/>
  <c r="G1282" i="12"/>
  <c r="L1282" i="12" s="1"/>
  <c r="G1307" i="12"/>
  <c r="L1307" i="12" s="1"/>
  <c r="H1332" i="12"/>
  <c r="L1332" i="12" s="1"/>
  <c r="K1360" i="12"/>
  <c r="K1385" i="12"/>
  <c r="L1385" i="12" s="1"/>
  <c r="G1410" i="12"/>
  <c r="L1410" i="12" s="1"/>
  <c r="G1435" i="12"/>
  <c r="L1435" i="12" s="1"/>
  <c r="H1460" i="12"/>
  <c r="L1460" i="12" s="1"/>
  <c r="K1488" i="12"/>
  <c r="K1513" i="12"/>
  <c r="L1513" i="12" s="1"/>
  <c r="G1538" i="12"/>
  <c r="L1538" i="12" s="1"/>
  <c r="G1563" i="12"/>
  <c r="L1563" i="12" s="1"/>
  <c r="H1588" i="12"/>
  <c r="L1588" i="12" s="1"/>
  <c r="H1629" i="12"/>
  <c r="L1629" i="12" s="1"/>
  <c r="K1665" i="12"/>
  <c r="J1701" i="12"/>
  <c r="M1701" i="12" s="1"/>
  <c r="B1701" i="12" s="1"/>
  <c r="C1701" i="12" s="1"/>
  <c r="J1773" i="12"/>
  <c r="M1773" i="12" s="1"/>
  <c r="B1773" i="12" s="1"/>
  <c r="C1773" i="12" s="1"/>
  <c r="J1845" i="12"/>
  <c r="M1845" i="12" s="1"/>
  <c r="B1845" i="12" s="1"/>
  <c r="C1845" i="12" s="1"/>
  <c r="H2188" i="12"/>
  <c r="J2212" i="12"/>
  <c r="M2212" i="12" s="1"/>
  <c r="B2212" i="12" s="1"/>
  <c r="C2212" i="12" s="1"/>
  <c r="I2232" i="12"/>
  <c r="H2252" i="12"/>
  <c r="J2276" i="12"/>
  <c r="M2276" i="12" s="1"/>
  <c r="B2276" i="12" s="1"/>
  <c r="C2276" i="12" s="1"/>
  <c r="I2296" i="12"/>
  <c r="H2316" i="12"/>
  <c r="J2340" i="12"/>
  <c r="M2340" i="12" s="1"/>
  <c r="B2340" i="12" s="1"/>
  <c r="C2340" i="12" s="1"/>
  <c r="I2360" i="12"/>
  <c r="H2380" i="12"/>
  <c r="H1622" i="12"/>
  <c r="L1622" i="12" s="1"/>
  <c r="H1654" i="12"/>
  <c r="L1654" i="12" s="1"/>
  <c r="H1686" i="12"/>
  <c r="L1686" i="12" s="1"/>
  <c r="H1718" i="12"/>
  <c r="L1718" i="12" s="1"/>
  <c r="H1750" i="12"/>
  <c r="L1750" i="12" s="1"/>
  <c r="H1782" i="12"/>
  <c r="L1782" i="12" s="1"/>
  <c r="H1814" i="12"/>
  <c r="L1814" i="12" s="1"/>
  <c r="H1846" i="12"/>
  <c r="L1846" i="12" s="1"/>
  <c r="H1878" i="12"/>
  <c r="H1910" i="12"/>
  <c r="H1942" i="12"/>
  <c r="H1974" i="12"/>
  <c r="H2006" i="12"/>
  <c r="H2038" i="12"/>
  <c r="H2070" i="12"/>
  <c r="H2102" i="12"/>
  <c r="H2134" i="12"/>
  <c r="H2166" i="12"/>
  <c r="G2187" i="12"/>
  <c r="L2187" i="12" s="1"/>
  <c r="G2203" i="12"/>
  <c r="L2203" i="12" s="1"/>
  <c r="G2219" i="12"/>
  <c r="L2219" i="12" s="1"/>
  <c r="G2235" i="12"/>
  <c r="L2235" i="12" s="1"/>
  <c r="G2251" i="12"/>
  <c r="L2251" i="12" s="1"/>
  <c r="G2267" i="12"/>
  <c r="L2267" i="12" s="1"/>
  <c r="K2276" i="12"/>
  <c r="K2284" i="12"/>
  <c r="K2292" i="12"/>
  <c r="K2300" i="12"/>
  <c r="K2308" i="12"/>
  <c r="K2316" i="12"/>
  <c r="K2324" i="12"/>
  <c r="K2332" i="12"/>
  <c r="K2340" i="12"/>
  <c r="K2348" i="12"/>
  <c r="K2356" i="12"/>
  <c r="K2364" i="12"/>
  <c r="K2372" i="12"/>
  <c r="K2380" i="12"/>
  <c r="G2389" i="12"/>
  <c r="G2397" i="12"/>
  <c r="K2405" i="12"/>
  <c r="K2413" i="12"/>
  <c r="H2421" i="12"/>
  <c r="H2429" i="12"/>
  <c r="J2433" i="12"/>
  <c r="M2433" i="12" s="1"/>
  <c r="B2433" i="12" s="1"/>
  <c r="C2433" i="12" s="1"/>
  <c r="J2441" i="12"/>
  <c r="M2441" i="12" s="1"/>
  <c r="B2441" i="12" s="1"/>
  <c r="C2441" i="12" s="1"/>
  <c r="G2449" i="12"/>
  <c r="G2457" i="12"/>
  <c r="K2465" i="12"/>
  <c r="K2473" i="12"/>
  <c r="H2481" i="12"/>
  <c r="H2489" i="12"/>
  <c r="J2501" i="12"/>
  <c r="M2501" i="12" s="1"/>
  <c r="B2501" i="12" s="1"/>
  <c r="C2501" i="12" s="1"/>
  <c r="G2507" i="12"/>
  <c r="J2182" i="12"/>
  <c r="M2182" i="12" s="1"/>
  <c r="B2182" i="12" s="1"/>
  <c r="C2182" i="12" s="1"/>
  <c r="H2190" i="12"/>
  <c r="I2202" i="12"/>
  <c r="J2214" i="12"/>
  <c r="M2214" i="12" s="1"/>
  <c r="B2214" i="12" s="1"/>
  <c r="C2214" i="12" s="1"/>
  <c r="H2222" i="12"/>
  <c r="I2234" i="12"/>
  <c r="J2246" i="12"/>
  <c r="M2246" i="12" s="1"/>
  <c r="B2246" i="12" s="1"/>
  <c r="C2246" i="12" s="1"/>
  <c r="H2254" i="12"/>
  <c r="I2266" i="12"/>
  <c r="J2278" i="12"/>
  <c r="M2278" i="12" s="1"/>
  <c r="B2278" i="12" s="1"/>
  <c r="C2278" i="12" s="1"/>
  <c r="H2286" i="12"/>
  <c r="I2298" i="12"/>
  <c r="J2310" i="12"/>
  <c r="M2310" i="12" s="1"/>
  <c r="B2310" i="12" s="1"/>
  <c r="C2310" i="12" s="1"/>
  <c r="H2318" i="12"/>
  <c r="I2330" i="12"/>
  <c r="J2342" i="12"/>
  <c r="M2342" i="12" s="1"/>
  <c r="B2342" i="12" s="1"/>
  <c r="C2342" i="12" s="1"/>
  <c r="H2350" i="12"/>
  <c r="I2362" i="12"/>
  <c r="J2374" i="12"/>
  <c r="M2374" i="12" s="1"/>
  <c r="B2374" i="12" s="1"/>
  <c r="C2374" i="12" s="1"/>
  <c r="H2382" i="12"/>
  <c r="K2182" i="12"/>
  <c r="G2188" i="12"/>
  <c r="K2193" i="12"/>
  <c r="K2198" i="12"/>
  <c r="G2204" i="12"/>
  <c r="K2209" i="12"/>
  <c r="K2214" i="12"/>
  <c r="G2220" i="12"/>
  <c r="K2225" i="12"/>
  <c r="K2230" i="12"/>
  <c r="G2236" i="12"/>
  <c r="K2241" i="12"/>
  <c r="K2246" i="12"/>
  <c r="G2252" i="12"/>
  <c r="K2257" i="12"/>
  <c r="K2262" i="12"/>
  <c r="G2268" i="12"/>
  <c r="K2273" i="12"/>
  <c r="K2278" i="12"/>
  <c r="G2284" i="12"/>
  <c r="K2289" i="12"/>
  <c r="K2294" i="12"/>
  <c r="G2300" i="12"/>
  <c r="K2305" i="12"/>
  <c r="K2310" i="12"/>
  <c r="G2316" i="12"/>
  <c r="K2321" i="12"/>
  <c r="K2326" i="12"/>
  <c r="G2332" i="12"/>
  <c r="K2337" i="12"/>
  <c r="K2342" i="12"/>
  <c r="G2348" i="12"/>
  <c r="K2353" i="12"/>
  <c r="K2358" i="12"/>
  <c r="G2364" i="12"/>
  <c r="K2369" i="12"/>
  <c r="K2374" i="12"/>
  <c r="G2380" i="12"/>
  <c r="J2383" i="12"/>
  <c r="M2383" i="12" s="1"/>
  <c r="B2383" i="12" s="1"/>
  <c r="C2383" i="12" s="1"/>
  <c r="K2391" i="12"/>
  <c r="I2397" i="12"/>
  <c r="J2399" i="12"/>
  <c r="M2399" i="12" s="1"/>
  <c r="B2399" i="12" s="1"/>
  <c r="C2399" i="12" s="1"/>
  <c r="G2403" i="12"/>
  <c r="K2407" i="12"/>
  <c r="H2411" i="12"/>
  <c r="I2413" i="12"/>
  <c r="J2415" i="12"/>
  <c r="M2415" i="12" s="1"/>
  <c r="B2415" i="12" s="1"/>
  <c r="C2415" i="12" s="1"/>
  <c r="G2419" i="12"/>
  <c r="K2423" i="12"/>
  <c r="H2427" i="12"/>
  <c r="I2429" i="12"/>
  <c r="J2431" i="12"/>
  <c r="M2431" i="12" s="1"/>
  <c r="B2431" i="12" s="1"/>
  <c r="C2431" i="12" s="1"/>
  <c r="G2435" i="12"/>
  <c r="K2439" i="12"/>
  <c r="H2443" i="12"/>
  <c r="I2445" i="12"/>
  <c r="J2447" i="12"/>
  <c r="M2447" i="12" s="1"/>
  <c r="B2447" i="12" s="1"/>
  <c r="C2447" i="12" s="1"/>
  <c r="G2451" i="12"/>
  <c r="K2455" i="12"/>
  <c r="H2459" i="12"/>
  <c r="I2461" i="12"/>
  <c r="J2463" i="12"/>
  <c r="M2463" i="12" s="1"/>
  <c r="B2463" i="12" s="1"/>
  <c r="C2463" i="12" s="1"/>
  <c r="G2467" i="12"/>
  <c r="K2471" i="12"/>
  <c r="H2475" i="12"/>
  <c r="I2477" i="12"/>
  <c r="J2479" i="12"/>
  <c r="M2479" i="12" s="1"/>
  <c r="B2479" i="12" s="1"/>
  <c r="C2479" i="12" s="1"/>
  <c r="G2483" i="12"/>
  <c r="K2487" i="12"/>
  <c r="H2491" i="12"/>
  <c r="I2493" i="12"/>
  <c r="J2495" i="12"/>
  <c r="M2495" i="12" s="1"/>
  <c r="B2495" i="12" s="1"/>
  <c r="C2495" i="12" s="1"/>
  <c r="G2499" i="12"/>
  <c r="K2503" i="12"/>
  <c r="H2386" i="12"/>
  <c r="H2394" i="12"/>
  <c r="H2402" i="12"/>
  <c r="H2410" i="12"/>
  <c r="H2418" i="12"/>
  <c r="H2426" i="12"/>
  <c r="H2434" i="12"/>
  <c r="H2442" i="12"/>
  <c r="H2450" i="12"/>
  <c r="H2458" i="12"/>
  <c r="H2466" i="12"/>
  <c r="H2474" i="12"/>
  <c r="H2482" i="12"/>
  <c r="H2490" i="12"/>
  <c r="H2498" i="12"/>
  <c r="H2506" i="12"/>
  <c r="J2515" i="12"/>
  <c r="M2515" i="12" s="1"/>
  <c r="B2515" i="12" s="1"/>
  <c r="C2515" i="12" s="1"/>
  <c r="H2528" i="12"/>
  <c r="I2538" i="12"/>
  <c r="J2547" i="12"/>
  <c r="M2547" i="12" s="1"/>
  <c r="B2547" i="12" s="1"/>
  <c r="C2547" i="12" s="1"/>
  <c r="H2560" i="12"/>
  <c r="I2570" i="12"/>
  <c r="J2579" i="12"/>
  <c r="M2579" i="12" s="1"/>
  <c r="B2579" i="12" s="1"/>
  <c r="C2579" i="12" s="1"/>
  <c r="G2589" i="12"/>
  <c r="G2605" i="12"/>
  <c r="G2621" i="12"/>
  <c r="G2637" i="12"/>
  <c r="G2653" i="12"/>
  <c r="G2669" i="12"/>
  <c r="G2685" i="12"/>
  <c r="G2701" i="12"/>
  <c r="G2717" i="12"/>
  <c r="G2733" i="12"/>
  <c r="G2749" i="12"/>
  <c r="G2765" i="12"/>
  <c r="G2781" i="12"/>
  <c r="G2797" i="12"/>
  <c r="G2813" i="12"/>
  <c r="G2829" i="12"/>
  <c r="G2845" i="12"/>
  <c r="G2861" i="12"/>
  <c r="K3010" i="12"/>
  <c r="I3019" i="12"/>
  <c r="K3026" i="12"/>
  <c r="I2384" i="12"/>
  <c r="I2392" i="12"/>
  <c r="I2400" i="12"/>
  <c r="I2408" i="12"/>
  <c r="I2416" i="12"/>
  <c r="I2424" i="12"/>
  <c r="I2432" i="12"/>
  <c r="I2440" i="12"/>
  <c r="I2448" i="12"/>
  <c r="I2456" i="12"/>
  <c r="I2464" i="12"/>
  <c r="I2472" i="12"/>
  <c r="I2480" i="12"/>
  <c r="I2488" i="12"/>
  <c r="I2496" i="12"/>
  <c r="I2504" i="12"/>
  <c r="H2510" i="12"/>
  <c r="K2515" i="12"/>
  <c r="J2521" i="12"/>
  <c r="M2521" i="12" s="1"/>
  <c r="B2521" i="12" s="1"/>
  <c r="C2521" i="12" s="1"/>
  <c r="H2526" i="12"/>
  <c r="K2531" i="12"/>
  <c r="J2537" i="12"/>
  <c r="M2537" i="12" s="1"/>
  <c r="B2537" i="12" s="1"/>
  <c r="C2537" i="12" s="1"/>
  <c r="H2542" i="12"/>
  <c r="K2547" i="12"/>
  <c r="J2553" i="12"/>
  <c r="M2553" i="12" s="1"/>
  <c r="B2553" i="12" s="1"/>
  <c r="C2553" i="12" s="1"/>
  <c r="H2558" i="12"/>
  <c r="K2563" i="12"/>
  <c r="J2569" i="12"/>
  <c r="M2569" i="12" s="1"/>
  <c r="B2569" i="12" s="1"/>
  <c r="C2569" i="12" s="1"/>
  <c r="H2574" i="12"/>
  <c r="K2579" i="12"/>
  <c r="J2585" i="12"/>
  <c r="M2585" i="12" s="1"/>
  <c r="B2585" i="12" s="1"/>
  <c r="C2585" i="12" s="1"/>
  <c r="K2590" i="12"/>
  <c r="I2591" i="12"/>
  <c r="G2594" i="12"/>
  <c r="H2595" i="12"/>
  <c r="J2598" i="12"/>
  <c r="M2598" i="12" s="1"/>
  <c r="B2598" i="12" s="1"/>
  <c r="C2598" i="12" s="1"/>
  <c r="J2601" i="12"/>
  <c r="M2601" i="12" s="1"/>
  <c r="B2601" i="12" s="1"/>
  <c r="C2601" i="12" s="1"/>
  <c r="I2602" i="12"/>
  <c r="K2606" i="12"/>
  <c r="I2607" i="12"/>
  <c r="G2610" i="12"/>
  <c r="H2611" i="12"/>
  <c r="J2614" i="12"/>
  <c r="M2614" i="12" s="1"/>
  <c r="B2614" i="12" s="1"/>
  <c r="C2614" i="12" s="1"/>
  <c r="J2617" i="12"/>
  <c r="M2617" i="12" s="1"/>
  <c r="B2617" i="12" s="1"/>
  <c r="C2617" i="12" s="1"/>
  <c r="I2618" i="12"/>
  <c r="K2622" i="12"/>
  <c r="I2623" i="12"/>
  <c r="G2626" i="12"/>
  <c r="H2627" i="12"/>
  <c r="J2630" i="12"/>
  <c r="M2630" i="12" s="1"/>
  <c r="B2630" i="12" s="1"/>
  <c r="C2630" i="12" s="1"/>
  <c r="J2633" i="12"/>
  <c r="M2633" i="12" s="1"/>
  <c r="B2633" i="12" s="1"/>
  <c r="C2633" i="12" s="1"/>
  <c r="I2634" i="12"/>
  <c r="K2638" i="12"/>
  <c r="I2639" i="12"/>
  <c r="G2642" i="12"/>
  <c r="H2643" i="12"/>
  <c r="J2646" i="12"/>
  <c r="M2646" i="12" s="1"/>
  <c r="B2646" i="12" s="1"/>
  <c r="C2646" i="12" s="1"/>
  <c r="J2649" i="12"/>
  <c r="M2649" i="12" s="1"/>
  <c r="B2649" i="12" s="1"/>
  <c r="C2649" i="12" s="1"/>
  <c r="I2650" i="12"/>
  <c r="K2654" i="12"/>
  <c r="I2655" i="12"/>
  <c r="G2658" i="12"/>
  <c r="H2659" i="12"/>
  <c r="J2662" i="12"/>
  <c r="M2662" i="12" s="1"/>
  <c r="B2662" i="12" s="1"/>
  <c r="C2662" i="12" s="1"/>
  <c r="J2665" i="12"/>
  <c r="M2665" i="12" s="1"/>
  <c r="B2665" i="12" s="1"/>
  <c r="C2665" i="12" s="1"/>
  <c r="I2666" i="12"/>
  <c r="K2670" i="12"/>
  <c r="I2671" i="12"/>
  <c r="G2674" i="12"/>
  <c r="H2675" i="12"/>
  <c r="J2678" i="12"/>
  <c r="M2678" i="12" s="1"/>
  <c r="B2678" i="12" s="1"/>
  <c r="C2678" i="12" s="1"/>
  <c r="J2681" i="12"/>
  <c r="M2681" i="12" s="1"/>
  <c r="B2681" i="12" s="1"/>
  <c r="C2681" i="12" s="1"/>
  <c r="I2682" i="12"/>
  <c r="K2686" i="12"/>
  <c r="I2687" i="12"/>
  <c r="G2690" i="12"/>
  <c r="H2691" i="12"/>
  <c r="J2694" i="12"/>
  <c r="M2694" i="12" s="1"/>
  <c r="B2694" i="12" s="1"/>
  <c r="C2694" i="12" s="1"/>
  <c r="J2697" i="12"/>
  <c r="M2697" i="12" s="1"/>
  <c r="B2697" i="12" s="1"/>
  <c r="C2697" i="12" s="1"/>
  <c r="I2698" i="12"/>
  <c r="K2702" i="12"/>
  <c r="I2703" i="12"/>
  <c r="G2706" i="12"/>
  <c r="H2707" i="12"/>
  <c r="J2710" i="12"/>
  <c r="M2710" i="12" s="1"/>
  <c r="B2710" i="12" s="1"/>
  <c r="C2710" i="12" s="1"/>
  <c r="J2713" i="12"/>
  <c r="M2713" i="12" s="1"/>
  <c r="B2713" i="12" s="1"/>
  <c r="C2713" i="12" s="1"/>
  <c r="I2714" i="12"/>
  <c r="K2718" i="12"/>
  <c r="I2719" i="12"/>
  <c r="G2722" i="12"/>
  <c r="H2723" i="12"/>
  <c r="J2726" i="12"/>
  <c r="M2726" i="12" s="1"/>
  <c r="B2726" i="12" s="1"/>
  <c r="C2726" i="12" s="1"/>
  <c r="J2729" i="12"/>
  <c r="M2729" i="12" s="1"/>
  <c r="B2729" i="12" s="1"/>
  <c r="C2729" i="12" s="1"/>
  <c r="I2730" i="12"/>
  <c r="K2734" i="12"/>
  <c r="I2735" i="12"/>
  <c r="G2738" i="12"/>
  <c r="H2739" i="12"/>
  <c r="J2742" i="12"/>
  <c r="M2742" i="12" s="1"/>
  <c r="B2742" i="12" s="1"/>
  <c r="C2742" i="12" s="1"/>
  <c r="J2745" i="12"/>
  <c r="M2745" i="12" s="1"/>
  <c r="B2745" i="12" s="1"/>
  <c r="C2745" i="12" s="1"/>
  <c r="I2746" i="12"/>
  <c r="K2750" i="12"/>
  <c r="I2751" i="12"/>
  <c r="G2754" i="12"/>
  <c r="H2755" i="12"/>
  <c r="J2758" i="12"/>
  <c r="M2758" i="12" s="1"/>
  <c r="B2758" i="12" s="1"/>
  <c r="C2758" i="12" s="1"/>
  <c r="J2761" i="12"/>
  <c r="M2761" i="12" s="1"/>
  <c r="B2761" i="12" s="1"/>
  <c r="C2761" i="12" s="1"/>
  <c r="I2762" i="12"/>
  <c r="K2766" i="12"/>
  <c r="I2767" i="12"/>
  <c r="G2770" i="12"/>
  <c r="H2771" i="12"/>
  <c r="J2774" i="12"/>
  <c r="M2774" i="12" s="1"/>
  <c r="B2774" i="12" s="1"/>
  <c r="C2774" i="12" s="1"/>
  <c r="J2777" i="12"/>
  <c r="M2777" i="12" s="1"/>
  <c r="B2777" i="12" s="1"/>
  <c r="C2777" i="12" s="1"/>
  <c r="I2778" i="12"/>
  <c r="K2782" i="12"/>
  <c r="I2783" i="12"/>
  <c r="G2786" i="12"/>
  <c r="H2787" i="12"/>
  <c r="J2790" i="12"/>
  <c r="M2790" i="12" s="1"/>
  <c r="B2790" i="12" s="1"/>
  <c r="C2790" i="12" s="1"/>
  <c r="J2793" i="12"/>
  <c r="M2793" i="12" s="1"/>
  <c r="B2793" i="12" s="1"/>
  <c r="C2793" i="12" s="1"/>
  <c r="I2794" i="12"/>
  <c r="K2798" i="12"/>
  <c r="I2799" i="12"/>
  <c r="G2802" i="12"/>
  <c r="H2803" i="12"/>
  <c r="J2806" i="12"/>
  <c r="M2806" i="12" s="1"/>
  <c r="B2806" i="12" s="1"/>
  <c r="C2806" i="12" s="1"/>
  <c r="J2809" i="12"/>
  <c r="M2809" i="12" s="1"/>
  <c r="B2809" i="12" s="1"/>
  <c r="C2809" i="12" s="1"/>
  <c r="I2810" i="12"/>
  <c r="K2814" i="12"/>
  <c r="I2815" i="12"/>
  <c r="G2818" i="12"/>
  <c r="H2819" i="12"/>
  <c r="J2822" i="12"/>
  <c r="M2822" i="12" s="1"/>
  <c r="B2822" i="12" s="1"/>
  <c r="C2822" i="12" s="1"/>
  <c r="J2825" i="12"/>
  <c r="M2825" i="12" s="1"/>
  <c r="B2825" i="12" s="1"/>
  <c r="C2825" i="12" s="1"/>
  <c r="I2826" i="12"/>
  <c r="K2830" i="12"/>
  <c r="I2831" i="12"/>
  <c r="G2834" i="12"/>
  <c r="H2835" i="12"/>
  <c r="J2838" i="12"/>
  <c r="M2838" i="12" s="1"/>
  <c r="B2838" i="12" s="1"/>
  <c r="C2838" i="12" s="1"/>
  <c r="J2841" i="12"/>
  <c r="M2841" i="12" s="1"/>
  <c r="B2841" i="12" s="1"/>
  <c r="C2841" i="12" s="1"/>
  <c r="I2842" i="12"/>
  <c r="K2846" i="12"/>
  <c r="I2847" i="12"/>
  <c r="G2850" i="12"/>
  <c r="H2851" i="12"/>
  <c r="J2854" i="12"/>
  <c r="M2854" i="12" s="1"/>
  <c r="B2854" i="12" s="1"/>
  <c r="C2854" i="12" s="1"/>
  <c r="J2857" i="12"/>
  <c r="M2857" i="12" s="1"/>
  <c r="B2857" i="12" s="1"/>
  <c r="C2857" i="12" s="1"/>
  <c r="I2858" i="12"/>
  <c r="K2862" i="12"/>
  <c r="I2863" i="12"/>
  <c r="G2866" i="12"/>
  <c r="H2867" i="12"/>
  <c r="J2870" i="12"/>
  <c r="M2870" i="12" s="1"/>
  <c r="B2870" i="12" s="1"/>
  <c r="C2870" i="12" s="1"/>
  <c r="J2873" i="12"/>
  <c r="M2873" i="12" s="1"/>
  <c r="B2873" i="12" s="1"/>
  <c r="C2873" i="12" s="1"/>
  <c r="I2874" i="12"/>
  <c r="K2878" i="12"/>
  <c r="I2879" i="12"/>
  <c r="G2882" i="12"/>
  <c r="H2883" i="12"/>
  <c r="J2886" i="12"/>
  <c r="M2886" i="12" s="1"/>
  <c r="B2886" i="12" s="1"/>
  <c r="C2886" i="12" s="1"/>
  <c r="J2889" i="12"/>
  <c r="M2889" i="12" s="1"/>
  <c r="B2889" i="12" s="1"/>
  <c r="C2889" i="12" s="1"/>
  <c r="I2890" i="12"/>
  <c r="K2894" i="12"/>
  <c r="I2895" i="12"/>
  <c r="G2898" i="12"/>
  <c r="H2899" i="12"/>
  <c r="J2902" i="12"/>
  <c r="M2902" i="12" s="1"/>
  <c r="B2902" i="12" s="1"/>
  <c r="C2902" i="12" s="1"/>
  <c r="J2905" i="12"/>
  <c r="M2905" i="12" s="1"/>
  <c r="B2905" i="12" s="1"/>
  <c r="C2905" i="12" s="1"/>
  <c r="I2906" i="12"/>
  <c r="K2910" i="12"/>
  <c r="I2911" i="12"/>
  <c r="G2914" i="12"/>
  <c r="H2915" i="12"/>
  <c r="J2918" i="12"/>
  <c r="M2918" i="12" s="1"/>
  <c r="B2918" i="12" s="1"/>
  <c r="C2918" i="12" s="1"/>
  <c r="J2921" i="12"/>
  <c r="M2921" i="12" s="1"/>
  <c r="B2921" i="12" s="1"/>
  <c r="C2921" i="12" s="1"/>
  <c r="I2922" i="12"/>
  <c r="K2926" i="12"/>
  <c r="I2927" i="12"/>
  <c r="G2930" i="12"/>
  <c r="H2931" i="12"/>
  <c r="J2934" i="12"/>
  <c r="M2934" i="12" s="1"/>
  <c r="B2934" i="12" s="1"/>
  <c r="C2934" i="12" s="1"/>
  <c r="J2937" i="12"/>
  <c r="M2937" i="12" s="1"/>
  <c r="B2937" i="12" s="1"/>
  <c r="C2937" i="12" s="1"/>
  <c r="I2938" i="12"/>
  <c r="K2942" i="12"/>
  <c r="I2943" i="12"/>
  <c r="G2946" i="12"/>
  <c r="H2947" i="12"/>
  <c r="J2950" i="12"/>
  <c r="M2950" i="12" s="1"/>
  <c r="B2950" i="12" s="1"/>
  <c r="C2950" i="12" s="1"/>
  <c r="J2953" i="12"/>
  <c r="M2953" i="12" s="1"/>
  <c r="B2953" i="12" s="1"/>
  <c r="C2953" i="12" s="1"/>
  <c r="I2954" i="12"/>
  <c r="K2958" i="12"/>
  <c r="I2959" i="12"/>
  <c r="G2962" i="12"/>
  <c r="H2963" i="12"/>
  <c r="J2966" i="12"/>
  <c r="M2966" i="12" s="1"/>
  <c r="B2966" i="12" s="1"/>
  <c r="C2966" i="12" s="1"/>
  <c r="J2969" i="12"/>
  <c r="M2969" i="12" s="1"/>
  <c r="B2969" i="12" s="1"/>
  <c r="C2969" i="12" s="1"/>
  <c r="I2970" i="12"/>
  <c r="K2974" i="12"/>
  <c r="I2975" i="12"/>
  <c r="G2978" i="12"/>
  <c r="H2979" i="12"/>
  <c r="J2982" i="12"/>
  <c r="M2982" i="12" s="1"/>
  <c r="B2982" i="12" s="1"/>
  <c r="C2982" i="12" s="1"/>
  <c r="J2985" i="12"/>
  <c r="M2985" i="12" s="1"/>
  <c r="B2985" i="12" s="1"/>
  <c r="C2985" i="12" s="1"/>
  <c r="I2986" i="12"/>
  <c r="K2990" i="12"/>
  <c r="I2991" i="12"/>
  <c r="G2994" i="12"/>
  <c r="H2995" i="12"/>
  <c r="J2998" i="12"/>
  <c r="M2998" i="12" s="1"/>
  <c r="B2998" i="12" s="1"/>
  <c r="C2998" i="12" s="1"/>
  <c r="J3001" i="12"/>
  <c r="M3001" i="12" s="1"/>
  <c r="B3001" i="12" s="1"/>
  <c r="C3001" i="12" s="1"/>
  <c r="I3002" i="12"/>
  <c r="G3015" i="12"/>
  <c r="I3022" i="12"/>
  <c r="I2510" i="12"/>
  <c r="G2514" i="12"/>
  <c r="J2519" i="12"/>
  <c r="M2519" i="12" s="1"/>
  <c r="B2519" i="12" s="1"/>
  <c r="C2519" i="12" s="1"/>
  <c r="G2523" i="12"/>
  <c r="K2528" i="12"/>
  <c r="H2532" i="12"/>
  <c r="L2532" i="12" s="1"/>
  <c r="K2537" i="12"/>
  <c r="L2537" i="12" s="1"/>
  <c r="I2542" i="12"/>
  <c r="L2542" i="12" s="1"/>
  <c r="G2546" i="12"/>
  <c r="J2551" i="12"/>
  <c r="M2551" i="12" s="1"/>
  <c r="B2551" i="12" s="1"/>
  <c r="C2551" i="12" s="1"/>
  <c r="G2555" i="12"/>
  <c r="K2560" i="12"/>
  <c r="H2564" i="12"/>
  <c r="L2564" i="12" s="1"/>
  <c r="K2569" i="12"/>
  <c r="I2574" i="12"/>
  <c r="G2578" i="12"/>
  <c r="J2583" i="12"/>
  <c r="M2583" i="12" s="1"/>
  <c r="B2583" i="12" s="1"/>
  <c r="C2583" i="12" s="1"/>
  <c r="G2587" i="12"/>
  <c r="G2591" i="12"/>
  <c r="G2607" i="12"/>
  <c r="G2623" i="12"/>
  <c r="H3003" i="12"/>
  <c r="H3011" i="12"/>
  <c r="G3018" i="12"/>
  <c r="H3027" i="12"/>
  <c r="H2514" i="12"/>
  <c r="H2530" i="12"/>
  <c r="H2570" i="12"/>
  <c r="H2586" i="12"/>
  <c r="G2592" i="12"/>
  <c r="H2593" i="12"/>
  <c r="I2596" i="12"/>
  <c r="G2600" i="12"/>
  <c r="H2601" i="12"/>
  <c r="I2604" i="12"/>
  <c r="G2608" i="12"/>
  <c r="H2609" i="12"/>
  <c r="I2612" i="12"/>
  <c r="G2616" i="12"/>
  <c r="H2617" i="12"/>
  <c r="I2620" i="12"/>
  <c r="G2624" i="12"/>
  <c r="H2625" i="12"/>
  <c r="I2628" i="12"/>
  <c r="G2632" i="12"/>
  <c r="H2633" i="12"/>
  <c r="I2636" i="12"/>
  <c r="G2640" i="12"/>
  <c r="H2641" i="12"/>
  <c r="I2644" i="12"/>
  <c r="G2648" i="12"/>
  <c r="H2649" i="12"/>
  <c r="I2652" i="12"/>
  <c r="G2656" i="12"/>
  <c r="H2657" i="12"/>
  <c r="I2660" i="12"/>
  <c r="G2664" i="12"/>
  <c r="H2665" i="12"/>
  <c r="I2668" i="12"/>
  <c r="G2672" i="12"/>
  <c r="H2673" i="12"/>
  <c r="I2676" i="12"/>
  <c r="G2680" i="12"/>
  <c r="H2681" i="12"/>
  <c r="I2684" i="12"/>
  <c r="G2688" i="12"/>
  <c r="H2689" i="12"/>
  <c r="I2692" i="12"/>
  <c r="G2696" i="12"/>
  <c r="H2697" i="12"/>
  <c r="I2700" i="12"/>
  <c r="G2704" i="12"/>
  <c r="H2705" i="12"/>
  <c r="I2708" i="12"/>
  <c r="G2712" i="12"/>
  <c r="H2713" i="12"/>
  <c r="I2716" i="12"/>
  <c r="G2720" i="12"/>
  <c r="H2721" i="12"/>
  <c r="I2724" i="12"/>
  <c r="G2728" i="12"/>
  <c r="H2729" i="12"/>
  <c r="I2732" i="12"/>
  <c r="G2736" i="12"/>
  <c r="H2737" i="12"/>
  <c r="I2740" i="12"/>
  <c r="G2744" i="12"/>
  <c r="H2745" i="12"/>
  <c r="I2748" i="12"/>
  <c r="G2752" i="12"/>
  <c r="H2753" i="12"/>
  <c r="I2756" i="12"/>
  <c r="G2760" i="12"/>
  <c r="H2761" i="12"/>
  <c r="I2764" i="12"/>
  <c r="G2768" i="12"/>
  <c r="H2769" i="12"/>
  <c r="I2772" i="12"/>
  <c r="G2776" i="12"/>
  <c r="H2777" i="12"/>
  <c r="I2780" i="12"/>
  <c r="G2784" i="12"/>
  <c r="H2785" i="12"/>
  <c r="I2788" i="12"/>
  <c r="G2792" i="12"/>
  <c r="H2793" i="12"/>
  <c r="I2796" i="12"/>
  <c r="G2800" i="12"/>
  <c r="H2801" i="12"/>
  <c r="I2804" i="12"/>
  <c r="G2808" i="12"/>
  <c r="H2809" i="12"/>
  <c r="I2812" i="12"/>
  <c r="G2816" i="12"/>
  <c r="H2817" i="12"/>
  <c r="I2820" i="12"/>
  <c r="G2824" i="12"/>
  <c r="H2825" i="12"/>
  <c r="I2828" i="12"/>
  <c r="G2832" i="12"/>
  <c r="H2833" i="12"/>
  <c r="I2836" i="12"/>
  <c r="G2840" i="12"/>
  <c r="H2841" i="12"/>
  <c r="I2844" i="12"/>
  <c r="G2848" i="12"/>
  <c r="H2849" i="12"/>
  <c r="I2852" i="12"/>
  <c r="G2856" i="12"/>
  <c r="H2857" i="12"/>
  <c r="I2860" i="12"/>
  <c r="G2864" i="12"/>
  <c r="H2865" i="12"/>
  <c r="I2868" i="12"/>
  <c r="G2872" i="12"/>
  <c r="H2873" i="12"/>
  <c r="I2876" i="12"/>
  <c r="G2880" i="12"/>
  <c r="H2881" i="12"/>
  <c r="I2884" i="12"/>
  <c r="G2888" i="12"/>
  <c r="H2889" i="12"/>
  <c r="I2892" i="12"/>
  <c r="G2896" i="12"/>
  <c r="H2897" i="12"/>
  <c r="I2900" i="12"/>
  <c r="G2904" i="12"/>
  <c r="H2905" i="12"/>
  <c r="I2908" i="12"/>
  <c r="G2912" i="12"/>
  <c r="H2913" i="12"/>
  <c r="I2916" i="12"/>
  <c r="G2920" i="12"/>
  <c r="H2921" i="12"/>
  <c r="L2921" i="12" s="1"/>
  <c r="I2924" i="12"/>
  <c r="G2928" i="12"/>
  <c r="H2929" i="12"/>
  <c r="I2932" i="12"/>
  <c r="G2936" i="12"/>
  <c r="H2937" i="12"/>
  <c r="I2940" i="12"/>
  <c r="G2944" i="12"/>
  <c r="H2945" i="12"/>
  <c r="I2948" i="12"/>
  <c r="G2952" i="12"/>
  <c r="H2953" i="12"/>
  <c r="I2956" i="12"/>
  <c r="G2960" i="12"/>
  <c r="H2961" i="12"/>
  <c r="I2964" i="12"/>
  <c r="G2968" i="12"/>
  <c r="H2969" i="12"/>
  <c r="I2972" i="12"/>
  <c r="G2976" i="12"/>
  <c r="H2977" i="12"/>
  <c r="I2980" i="12"/>
  <c r="G2984" i="12"/>
  <c r="H2985" i="12"/>
  <c r="L2985" i="12" s="1"/>
  <c r="I2988" i="12"/>
  <c r="G2992" i="12"/>
  <c r="H2993" i="12"/>
  <c r="I2996" i="12"/>
  <c r="G3000" i="12"/>
  <c r="H3001" i="12"/>
  <c r="H3008" i="12"/>
  <c r="J3014" i="12"/>
  <c r="M3014" i="12" s="1"/>
  <c r="B3014" i="12" s="1"/>
  <c r="C3014" i="12" s="1"/>
  <c r="H3023" i="12"/>
  <c r="I3161" i="12"/>
  <c r="H3165" i="12"/>
  <c r="J3173" i="12"/>
  <c r="M3173" i="12" s="1"/>
  <c r="B3173" i="12" s="1"/>
  <c r="C3173" i="12" s="1"/>
  <c r="I3177" i="12"/>
  <c r="H3181" i="12"/>
  <c r="J3189" i="12"/>
  <c r="M3189" i="12" s="1"/>
  <c r="B3189" i="12" s="1"/>
  <c r="C3189" i="12" s="1"/>
  <c r="I3193" i="12"/>
  <c r="H3197" i="12"/>
  <c r="J3205" i="12"/>
  <c r="M3205" i="12" s="1"/>
  <c r="B3205" i="12" s="1"/>
  <c r="C3205" i="12" s="1"/>
  <c r="I3209" i="12"/>
  <c r="H3213" i="12"/>
  <c r="J3221" i="12"/>
  <c r="M3221" i="12" s="1"/>
  <c r="B3221" i="12" s="1"/>
  <c r="C3221" i="12" s="1"/>
  <c r="I3225" i="12"/>
  <c r="H3229" i="12"/>
  <c r="J3237" i="12"/>
  <c r="M3237" i="12" s="1"/>
  <c r="B3237" i="12" s="1"/>
  <c r="C3237" i="12" s="1"/>
  <c r="I3241" i="12"/>
  <c r="H3245" i="12"/>
  <c r="J3253" i="12"/>
  <c r="M3253" i="12" s="1"/>
  <c r="B3253" i="12" s="1"/>
  <c r="C3253" i="12" s="1"/>
  <c r="I3257" i="12"/>
  <c r="H3261" i="12"/>
  <c r="J3269" i="12"/>
  <c r="M3269" i="12" s="1"/>
  <c r="B3269" i="12" s="1"/>
  <c r="C3269" i="12" s="1"/>
  <c r="I3273" i="12"/>
  <c r="H3277" i="12"/>
  <c r="J3285" i="12"/>
  <c r="M3285" i="12" s="1"/>
  <c r="B3285" i="12" s="1"/>
  <c r="C3285" i="12" s="1"/>
  <c r="I3289" i="12"/>
  <c r="H3293" i="12"/>
  <c r="J3301" i="12"/>
  <c r="M3301" i="12" s="1"/>
  <c r="B3301" i="12" s="1"/>
  <c r="C3301" i="12" s="1"/>
  <c r="I3305" i="12"/>
  <c r="H3309" i="12"/>
  <c r="J3317" i="12"/>
  <c r="M3317" i="12" s="1"/>
  <c r="B3317" i="12" s="1"/>
  <c r="C3317" i="12" s="1"/>
  <c r="I3321" i="12"/>
  <c r="H3325" i="12"/>
  <c r="J3333" i="12"/>
  <c r="M3333" i="12" s="1"/>
  <c r="B3333" i="12" s="1"/>
  <c r="C3333" i="12" s="1"/>
  <c r="I3337" i="12"/>
  <c r="H3341" i="12"/>
  <c r="J3349" i="12"/>
  <c r="M3349" i="12" s="1"/>
  <c r="B3349" i="12" s="1"/>
  <c r="C3349" i="12" s="1"/>
  <c r="I3353" i="12"/>
  <c r="H3357" i="12"/>
  <c r="H3377" i="12"/>
  <c r="J3384" i="12"/>
  <c r="M3384" i="12" s="1"/>
  <c r="B3384" i="12" s="1"/>
  <c r="C3384" i="12" s="1"/>
  <c r="H3409" i="12"/>
  <c r="J3416" i="12"/>
  <c r="M3416" i="12" s="1"/>
  <c r="B3416" i="12" s="1"/>
  <c r="C3416" i="12" s="1"/>
  <c r="H3441" i="12"/>
  <c r="J3448" i="12"/>
  <c r="M3448" i="12" s="1"/>
  <c r="B3448" i="12" s="1"/>
  <c r="C3448" i="12" s="1"/>
  <c r="H3473" i="12"/>
  <c r="J3482" i="12"/>
  <c r="M3482" i="12" s="1"/>
  <c r="B3482" i="12" s="1"/>
  <c r="C3482" i="12" s="1"/>
  <c r="J3498" i="12"/>
  <c r="M3498" i="12" s="1"/>
  <c r="B3498" i="12" s="1"/>
  <c r="C3498" i="12" s="1"/>
  <c r="J3514" i="12"/>
  <c r="M3514" i="12" s="1"/>
  <c r="B3514" i="12" s="1"/>
  <c r="C3514" i="12" s="1"/>
  <c r="J3530" i="12"/>
  <c r="M3530" i="12" s="1"/>
  <c r="B3530" i="12" s="1"/>
  <c r="C3530" i="12" s="1"/>
  <c r="I3539" i="12"/>
  <c r="J3539" i="12"/>
  <c r="M3539" i="12" s="1"/>
  <c r="B3539" i="12" s="1"/>
  <c r="C3539" i="12" s="1"/>
  <c r="G3547" i="12"/>
  <c r="K3555" i="12"/>
  <c r="H3563" i="12"/>
  <c r="I3571" i="12"/>
  <c r="J3571" i="12"/>
  <c r="M3571" i="12" s="1"/>
  <c r="B3571" i="12" s="1"/>
  <c r="C3571" i="12" s="1"/>
  <c r="G3579" i="12"/>
  <c r="K3587" i="12"/>
  <c r="H3595" i="12"/>
  <c r="I3603" i="12"/>
  <c r="J3603" i="12"/>
  <c r="M3603" i="12" s="1"/>
  <c r="B3603" i="12" s="1"/>
  <c r="C3603" i="12" s="1"/>
  <c r="G3611" i="12"/>
  <c r="K3619" i="12"/>
  <c r="H3627" i="12"/>
  <c r="I3635" i="12"/>
  <c r="J3635" i="12"/>
  <c r="M3635" i="12" s="1"/>
  <c r="B3635" i="12" s="1"/>
  <c r="C3635" i="12" s="1"/>
  <c r="G3643" i="12"/>
  <c r="K3651" i="12"/>
  <c r="H3659" i="12"/>
  <c r="I3667" i="12"/>
  <c r="J3667" i="12"/>
  <c r="M3667" i="12" s="1"/>
  <c r="B3667" i="12" s="1"/>
  <c r="C3667" i="12" s="1"/>
  <c r="G3675" i="12"/>
  <c r="K3683" i="12"/>
  <c r="H3691" i="12"/>
  <c r="I3699" i="12"/>
  <c r="J3699" i="12"/>
  <c r="M3699" i="12" s="1"/>
  <c r="B3699" i="12" s="1"/>
  <c r="C3699" i="12" s="1"/>
  <c r="G3707" i="12"/>
  <c r="K3715" i="12"/>
  <c r="H3723" i="12"/>
  <c r="I3731" i="12"/>
  <c r="J3731" i="12"/>
  <c r="M3731" i="12" s="1"/>
  <c r="B3731" i="12" s="1"/>
  <c r="C3731" i="12" s="1"/>
  <c r="G3739" i="12"/>
  <c r="G3863" i="12"/>
  <c r="I3895" i="12"/>
  <c r="J3927" i="12"/>
  <c r="M3927" i="12" s="1"/>
  <c r="B3927" i="12" s="1"/>
  <c r="C3927" i="12" s="1"/>
  <c r="H3927" i="12"/>
  <c r="K3959" i="12"/>
  <c r="G3991" i="12"/>
  <c r="G4064" i="12"/>
  <c r="H4256" i="12"/>
  <c r="I4256" i="12"/>
  <c r="J4320" i="12"/>
  <c r="M4320" i="12" s="1"/>
  <c r="B4320" i="12" s="1"/>
  <c r="C4320" i="12" s="1"/>
  <c r="J3030" i="12"/>
  <c r="M3030" i="12" s="1"/>
  <c r="B3030" i="12" s="1"/>
  <c r="C3030" i="12" s="1"/>
  <c r="K3034" i="12"/>
  <c r="I3035" i="12"/>
  <c r="J3038" i="12"/>
  <c r="M3038" i="12" s="1"/>
  <c r="B3038" i="12" s="1"/>
  <c r="C3038" i="12" s="1"/>
  <c r="K3042" i="12"/>
  <c r="I3043" i="12"/>
  <c r="J3046" i="12"/>
  <c r="M3046" i="12" s="1"/>
  <c r="B3046" i="12" s="1"/>
  <c r="C3046" i="12" s="1"/>
  <c r="K3050" i="12"/>
  <c r="I3051" i="12"/>
  <c r="J3054" i="12"/>
  <c r="M3054" i="12" s="1"/>
  <c r="B3054" i="12" s="1"/>
  <c r="C3054" i="12" s="1"/>
  <c r="K3058" i="12"/>
  <c r="I3059" i="12"/>
  <c r="J3062" i="12"/>
  <c r="M3062" i="12" s="1"/>
  <c r="B3062" i="12" s="1"/>
  <c r="C3062" i="12" s="1"/>
  <c r="K3066" i="12"/>
  <c r="I3067" i="12"/>
  <c r="J3070" i="12"/>
  <c r="M3070" i="12" s="1"/>
  <c r="B3070" i="12" s="1"/>
  <c r="C3070" i="12" s="1"/>
  <c r="K3074" i="12"/>
  <c r="I3075" i="12"/>
  <c r="J3078" i="12"/>
  <c r="M3078" i="12" s="1"/>
  <c r="B3078" i="12" s="1"/>
  <c r="C3078" i="12" s="1"/>
  <c r="K3082" i="12"/>
  <c r="I3083" i="12"/>
  <c r="J3086" i="12"/>
  <c r="M3086" i="12" s="1"/>
  <c r="B3086" i="12" s="1"/>
  <c r="C3086" i="12" s="1"/>
  <c r="K3090" i="12"/>
  <c r="I3091" i="12"/>
  <c r="J3094" i="12"/>
  <c r="M3094" i="12" s="1"/>
  <c r="B3094" i="12" s="1"/>
  <c r="C3094" i="12" s="1"/>
  <c r="K3098" i="12"/>
  <c r="I3099" i="12"/>
  <c r="J3102" i="12"/>
  <c r="M3102" i="12" s="1"/>
  <c r="B3102" i="12" s="1"/>
  <c r="C3102" i="12" s="1"/>
  <c r="K3106" i="12"/>
  <c r="I3107" i="12"/>
  <c r="J3110" i="12"/>
  <c r="M3110" i="12" s="1"/>
  <c r="B3110" i="12" s="1"/>
  <c r="C3110" i="12" s="1"/>
  <c r="K3114" i="12"/>
  <c r="I3115" i="12"/>
  <c r="J3118" i="12"/>
  <c r="M3118" i="12" s="1"/>
  <c r="B3118" i="12" s="1"/>
  <c r="C3118" i="12" s="1"/>
  <c r="K3122" i="12"/>
  <c r="I3123" i="12"/>
  <c r="J3126" i="12"/>
  <c r="M3126" i="12" s="1"/>
  <c r="B3126" i="12" s="1"/>
  <c r="C3126" i="12" s="1"/>
  <c r="K3130" i="12"/>
  <c r="I3131" i="12"/>
  <c r="J3134" i="12"/>
  <c r="M3134" i="12" s="1"/>
  <c r="B3134" i="12" s="1"/>
  <c r="C3134" i="12" s="1"/>
  <c r="K3138" i="12"/>
  <c r="I3139" i="12"/>
  <c r="J3142" i="12"/>
  <c r="M3142" i="12" s="1"/>
  <c r="B3142" i="12" s="1"/>
  <c r="C3142" i="12" s="1"/>
  <c r="K3146" i="12"/>
  <c r="I3147" i="12"/>
  <c r="J3150" i="12"/>
  <c r="M3150" i="12" s="1"/>
  <c r="B3150" i="12" s="1"/>
  <c r="C3150" i="12" s="1"/>
  <c r="K3154" i="12"/>
  <c r="I3155" i="12"/>
  <c r="J3158" i="12"/>
  <c r="M3158" i="12" s="1"/>
  <c r="B3158" i="12" s="1"/>
  <c r="C3158" i="12" s="1"/>
  <c r="K3369" i="12"/>
  <c r="K3376" i="12"/>
  <c r="K3401" i="12"/>
  <c r="K3408" i="12"/>
  <c r="K3433" i="12"/>
  <c r="K3440" i="12"/>
  <c r="K3465" i="12"/>
  <c r="K3472" i="12"/>
  <c r="G3486" i="12"/>
  <c r="G3502" i="12"/>
  <c r="G3518" i="12"/>
  <c r="G3534" i="12"/>
  <c r="J3544" i="12"/>
  <c r="M3544" i="12" s="1"/>
  <c r="B3544" i="12" s="1"/>
  <c r="C3544" i="12" s="1"/>
  <c r="G3552" i="12"/>
  <c r="K3560" i="12"/>
  <c r="H3560" i="12"/>
  <c r="I3568" i="12"/>
  <c r="J3576" i="12"/>
  <c r="M3576" i="12" s="1"/>
  <c r="B3576" i="12" s="1"/>
  <c r="C3576" i="12" s="1"/>
  <c r="G3584" i="12"/>
  <c r="K3592" i="12"/>
  <c r="H3592" i="12"/>
  <c r="I3600" i="12"/>
  <c r="J3608" i="12"/>
  <c r="M3608" i="12" s="1"/>
  <c r="B3608" i="12" s="1"/>
  <c r="C3608" i="12" s="1"/>
  <c r="G3616" i="12"/>
  <c r="K3624" i="12"/>
  <c r="H3624" i="12"/>
  <c r="I3632" i="12"/>
  <c r="J3640" i="12"/>
  <c r="M3640" i="12" s="1"/>
  <c r="B3640" i="12" s="1"/>
  <c r="C3640" i="12" s="1"/>
  <c r="G3648" i="12"/>
  <c r="K3656" i="12"/>
  <c r="H3656" i="12"/>
  <c r="I3664" i="12"/>
  <c r="J3672" i="12"/>
  <c r="M3672" i="12" s="1"/>
  <c r="B3672" i="12" s="1"/>
  <c r="C3672" i="12" s="1"/>
  <c r="G3680" i="12"/>
  <c r="K3688" i="12"/>
  <c r="H3688" i="12"/>
  <c r="I3696" i="12"/>
  <c r="J3704" i="12"/>
  <c r="M3704" i="12" s="1"/>
  <c r="B3704" i="12" s="1"/>
  <c r="C3704" i="12" s="1"/>
  <c r="G3712" i="12"/>
  <c r="K3720" i="12"/>
  <c r="H3720" i="12"/>
  <c r="I3728" i="12"/>
  <c r="J3736" i="12"/>
  <c r="M3736" i="12" s="1"/>
  <c r="B3736" i="12" s="1"/>
  <c r="C3736" i="12" s="1"/>
  <c r="G3748" i="12"/>
  <c r="H3780" i="12"/>
  <c r="I3780" i="12"/>
  <c r="J3812" i="12"/>
  <c r="M3812" i="12" s="1"/>
  <c r="B3812" i="12" s="1"/>
  <c r="C3812" i="12" s="1"/>
  <c r="K3844" i="12"/>
  <c r="G3005" i="12"/>
  <c r="L3005" i="12" s="1"/>
  <c r="G3039" i="12"/>
  <c r="G3055" i="12"/>
  <c r="G3071" i="12"/>
  <c r="G3087" i="12"/>
  <c r="G3103" i="12"/>
  <c r="G3119" i="12"/>
  <c r="G3135" i="12"/>
  <c r="G3151" i="12"/>
  <c r="H3159" i="12"/>
  <c r="H3163" i="12"/>
  <c r="H3167" i="12"/>
  <c r="H3171" i="12"/>
  <c r="H3175" i="12"/>
  <c r="H3179" i="12"/>
  <c r="H3183" i="12"/>
  <c r="H3187" i="12"/>
  <c r="H3191" i="12"/>
  <c r="H3195" i="12"/>
  <c r="H3199" i="12"/>
  <c r="H3203" i="12"/>
  <c r="H3207" i="12"/>
  <c r="H3211" i="12"/>
  <c r="H3215" i="12"/>
  <c r="H3219" i="12"/>
  <c r="H3223" i="12"/>
  <c r="H3227" i="12"/>
  <c r="H3231" i="12"/>
  <c r="H3235" i="12"/>
  <c r="H3239" i="12"/>
  <c r="H3243" i="12"/>
  <c r="H3247" i="12"/>
  <c r="H3251" i="12"/>
  <c r="H3255" i="12"/>
  <c r="H3259" i="12"/>
  <c r="H3263" i="12"/>
  <c r="H3267" i="12"/>
  <c r="H3271" i="12"/>
  <c r="H3275" i="12"/>
  <c r="H3279" i="12"/>
  <c r="H3283" i="12"/>
  <c r="H3287" i="12"/>
  <c r="H3291" i="12"/>
  <c r="H3295" i="12"/>
  <c r="H3299" i="12"/>
  <c r="H3303" i="12"/>
  <c r="H3307" i="12"/>
  <c r="H3311" i="12"/>
  <c r="H3315" i="12"/>
  <c r="H3319" i="12"/>
  <c r="H3323" i="12"/>
  <c r="H3327" i="12"/>
  <c r="H3331" i="12"/>
  <c r="H3335" i="12"/>
  <c r="H3339" i="12"/>
  <c r="H3343" i="12"/>
  <c r="H3347" i="12"/>
  <c r="H3351" i="12"/>
  <c r="H3355" i="12"/>
  <c r="H3359" i="12"/>
  <c r="H3363" i="12"/>
  <c r="I3368" i="12"/>
  <c r="J3393" i="12"/>
  <c r="M3393" i="12" s="1"/>
  <c r="B3393" i="12" s="1"/>
  <c r="C3393" i="12" s="1"/>
  <c r="I3400" i="12"/>
  <c r="J3425" i="12"/>
  <c r="M3425" i="12" s="1"/>
  <c r="B3425" i="12" s="1"/>
  <c r="C3425" i="12" s="1"/>
  <c r="I3432" i="12"/>
  <c r="J3457" i="12"/>
  <c r="M3457" i="12" s="1"/>
  <c r="B3457" i="12" s="1"/>
  <c r="C3457" i="12" s="1"/>
  <c r="I3464" i="12"/>
  <c r="K3490" i="12"/>
  <c r="K3506" i="12"/>
  <c r="K3522" i="12"/>
  <c r="I3755" i="12"/>
  <c r="K3787" i="12"/>
  <c r="G3819" i="12"/>
  <c r="J3879" i="12"/>
  <c r="M3879" i="12" s="1"/>
  <c r="B3879" i="12" s="1"/>
  <c r="C3879" i="12" s="1"/>
  <c r="H3879" i="12"/>
  <c r="K3911" i="12"/>
  <c r="G3943" i="12"/>
  <c r="I3975" i="12"/>
  <c r="J4007" i="12"/>
  <c r="M4007" i="12" s="1"/>
  <c r="B4007" i="12" s="1"/>
  <c r="C4007" i="12" s="1"/>
  <c r="H4007" i="12"/>
  <c r="H4023" i="12"/>
  <c r="K4025" i="12"/>
  <c r="I3009" i="12"/>
  <c r="J3012" i="12"/>
  <c r="M3012" i="12" s="1"/>
  <c r="B3012" i="12" s="1"/>
  <c r="C3012" i="12" s="1"/>
  <c r="K3016" i="12"/>
  <c r="I3017" i="12"/>
  <c r="J3020" i="12"/>
  <c r="M3020" i="12" s="1"/>
  <c r="B3020" i="12" s="1"/>
  <c r="C3020" i="12" s="1"/>
  <c r="K3024" i="12"/>
  <c r="I3025" i="12"/>
  <c r="J3028" i="12"/>
  <c r="M3028" i="12" s="1"/>
  <c r="B3028" i="12" s="1"/>
  <c r="C3028" i="12" s="1"/>
  <c r="J3031" i="12"/>
  <c r="M3031" i="12" s="1"/>
  <c r="B3031" i="12" s="1"/>
  <c r="C3031" i="12" s="1"/>
  <c r="I3032" i="12"/>
  <c r="K3036" i="12"/>
  <c r="I3037" i="12"/>
  <c r="G3040" i="12"/>
  <c r="H3041" i="12"/>
  <c r="J3044" i="12"/>
  <c r="M3044" i="12" s="1"/>
  <c r="B3044" i="12" s="1"/>
  <c r="C3044" i="12" s="1"/>
  <c r="J3047" i="12"/>
  <c r="M3047" i="12" s="1"/>
  <c r="B3047" i="12" s="1"/>
  <c r="C3047" i="12" s="1"/>
  <c r="I3048" i="12"/>
  <c r="K3052" i="12"/>
  <c r="I3053" i="12"/>
  <c r="G3056" i="12"/>
  <c r="H3057" i="12"/>
  <c r="L3057" i="12" s="1"/>
  <c r="J3060" i="12"/>
  <c r="M3060" i="12" s="1"/>
  <c r="B3060" i="12" s="1"/>
  <c r="C3060" i="12" s="1"/>
  <c r="J3063" i="12"/>
  <c r="M3063" i="12" s="1"/>
  <c r="B3063" i="12" s="1"/>
  <c r="C3063" i="12" s="1"/>
  <c r="I3064" i="12"/>
  <c r="K3068" i="12"/>
  <c r="I3069" i="12"/>
  <c r="G3072" i="12"/>
  <c r="H3073" i="12"/>
  <c r="L3073" i="12" s="1"/>
  <c r="J3076" i="12"/>
  <c r="M3076" i="12" s="1"/>
  <c r="B3076" i="12" s="1"/>
  <c r="C3076" i="12" s="1"/>
  <c r="J3079" i="12"/>
  <c r="M3079" i="12" s="1"/>
  <c r="B3079" i="12" s="1"/>
  <c r="C3079" i="12" s="1"/>
  <c r="I3080" i="12"/>
  <c r="K3084" i="12"/>
  <c r="I3085" i="12"/>
  <c r="G3088" i="12"/>
  <c r="H3089" i="12"/>
  <c r="L3089" i="12" s="1"/>
  <c r="J3092" i="12"/>
  <c r="M3092" i="12" s="1"/>
  <c r="B3092" i="12" s="1"/>
  <c r="C3092" i="12" s="1"/>
  <c r="J3095" i="12"/>
  <c r="M3095" i="12" s="1"/>
  <c r="B3095" i="12" s="1"/>
  <c r="C3095" i="12" s="1"/>
  <c r="I3096" i="12"/>
  <c r="K3100" i="12"/>
  <c r="I3101" i="12"/>
  <c r="G3104" i="12"/>
  <c r="H3105" i="12"/>
  <c r="J3108" i="12"/>
  <c r="M3108" i="12" s="1"/>
  <c r="B3108" i="12" s="1"/>
  <c r="C3108" i="12" s="1"/>
  <c r="J3111" i="12"/>
  <c r="M3111" i="12" s="1"/>
  <c r="B3111" i="12" s="1"/>
  <c r="C3111" i="12" s="1"/>
  <c r="I3112" i="12"/>
  <c r="K3116" i="12"/>
  <c r="I3117" i="12"/>
  <c r="G3120" i="12"/>
  <c r="H3121" i="12"/>
  <c r="L3121" i="12" s="1"/>
  <c r="J3124" i="12"/>
  <c r="M3124" i="12" s="1"/>
  <c r="B3124" i="12" s="1"/>
  <c r="C3124" i="12" s="1"/>
  <c r="J3127" i="12"/>
  <c r="M3127" i="12" s="1"/>
  <c r="B3127" i="12" s="1"/>
  <c r="C3127" i="12" s="1"/>
  <c r="I3128" i="12"/>
  <c r="K3132" i="12"/>
  <c r="I3133" i="12"/>
  <c r="G3136" i="12"/>
  <c r="H3137" i="12"/>
  <c r="L3137" i="12" s="1"/>
  <c r="J3140" i="12"/>
  <c r="M3140" i="12" s="1"/>
  <c r="B3140" i="12" s="1"/>
  <c r="C3140" i="12" s="1"/>
  <c r="J3143" i="12"/>
  <c r="M3143" i="12" s="1"/>
  <c r="B3143" i="12" s="1"/>
  <c r="C3143" i="12" s="1"/>
  <c r="I3144" i="12"/>
  <c r="K3148" i="12"/>
  <c r="I3149" i="12"/>
  <c r="G3152" i="12"/>
  <c r="H3153" i="12"/>
  <c r="L3153" i="12" s="1"/>
  <c r="J3156" i="12"/>
  <c r="M3156" i="12" s="1"/>
  <c r="B3156" i="12" s="1"/>
  <c r="C3156" i="12" s="1"/>
  <c r="K3161" i="12"/>
  <c r="K3177" i="12"/>
  <c r="K3193" i="12"/>
  <c r="K3209" i="12"/>
  <c r="K3225" i="12"/>
  <c r="K3241" i="12"/>
  <c r="K3257" i="12"/>
  <c r="K3273" i="12"/>
  <c r="K3289" i="12"/>
  <c r="K3305" i="12"/>
  <c r="K3321" i="12"/>
  <c r="K3337" i="12"/>
  <c r="K3353" i="12"/>
  <c r="H3384" i="12"/>
  <c r="J3385" i="12"/>
  <c r="M3385" i="12" s="1"/>
  <c r="B3385" i="12" s="1"/>
  <c r="C3385" i="12" s="1"/>
  <c r="I3392" i="12"/>
  <c r="G3417" i="12"/>
  <c r="G3424" i="12"/>
  <c r="H3448" i="12"/>
  <c r="J3449" i="12"/>
  <c r="M3449" i="12" s="1"/>
  <c r="B3449" i="12" s="1"/>
  <c r="C3449" i="12" s="1"/>
  <c r="I3456" i="12"/>
  <c r="G3478" i="12"/>
  <c r="I3494" i="12"/>
  <c r="J3510" i="12"/>
  <c r="M3510" i="12" s="1"/>
  <c r="B3510" i="12" s="1"/>
  <c r="C3510" i="12" s="1"/>
  <c r="H3514" i="12"/>
  <c r="K3526" i="12"/>
  <c r="G4057" i="12"/>
  <c r="I4073" i="12"/>
  <c r="H4073" i="12"/>
  <c r="J4080" i="12"/>
  <c r="M4080" i="12" s="1"/>
  <c r="B4080" i="12" s="1"/>
  <c r="C4080" i="12" s="1"/>
  <c r="J3164" i="12"/>
  <c r="M3164" i="12" s="1"/>
  <c r="B3164" i="12" s="1"/>
  <c r="C3164" i="12" s="1"/>
  <c r="J3172" i="12"/>
  <c r="M3172" i="12" s="1"/>
  <c r="B3172" i="12" s="1"/>
  <c r="C3172" i="12" s="1"/>
  <c r="J3180" i="12"/>
  <c r="M3180" i="12" s="1"/>
  <c r="B3180" i="12" s="1"/>
  <c r="C3180" i="12" s="1"/>
  <c r="J3188" i="12"/>
  <c r="M3188" i="12" s="1"/>
  <c r="B3188" i="12" s="1"/>
  <c r="C3188" i="12" s="1"/>
  <c r="J3196" i="12"/>
  <c r="M3196" i="12" s="1"/>
  <c r="B3196" i="12" s="1"/>
  <c r="C3196" i="12" s="1"/>
  <c r="J3204" i="12"/>
  <c r="M3204" i="12" s="1"/>
  <c r="B3204" i="12" s="1"/>
  <c r="C3204" i="12" s="1"/>
  <c r="J3212" i="12"/>
  <c r="M3212" i="12" s="1"/>
  <c r="B3212" i="12" s="1"/>
  <c r="C3212" i="12" s="1"/>
  <c r="J3220" i="12"/>
  <c r="M3220" i="12" s="1"/>
  <c r="B3220" i="12" s="1"/>
  <c r="C3220" i="12" s="1"/>
  <c r="J3228" i="12"/>
  <c r="M3228" i="12" s="1"/>
  <c r="B3228" i="12" s="1"/>
  <c r="C3228" i="12" s="1"/>
  <c r="J3236" i="12"/>
  <c r="M3236" i="12" s="1"/>
  <c r="B3236" i="12" s="1"/>
  <c r="C3236" i="12" s="1"/>
  <c r="J3244" i="12"/>
  <c r="M3244" i="12" s="1"/>
  <c r="B3244" i="12" s="1"/>
  <c r="C3244" i="12" s="1"/>
  <c r="J3252" i="12"/>
  <c r="M3252" i="12" s="1"/>
  <c r="B3252" i="12" s="1"/>
  <c r="C3252" i="12" s="1"/>
  <c r="J3260" i="12"/>
  <c r="M3260" i="12" s="1"/>
  <c r="B3260" i="12" s="1"/>
  <c r="C3260" i="12" s="1"/>
  <c r="J3268" i="12"/>
  <c r="M3268" i="12" s="1"/>
  <c r="B3268" i="12" s="1"/>
  <c r="C3268" i="12" s="1"/>
  <c r="J3276" i="12"/>
  <c r="M3276" i="12" s="1"/>
  <c r="B3276" i="12" s="1"/>
  <c r="C3276" i="12" s="1"/>
  <c r="J3284" i="12"/>
  <c r="M3284" i="12" s="1"/>
  <c r="B3284" i="12" s="1"/>
  <c r="C3284" i="12" s="1"/>
  <c r="J3292" i="12"/>
  <c r="M3292" i="12" s="1"/>
  <c r="B3292" i="12" s="1"/>
  <c r="C3292" i="12" s="1"/>
  <c r="J3300" i="12"/>
  <c r="M3300" i="12" s="1"/>
  <c r="B3300" i="12" s="1"/>
  <c r="C3300" i="12" s="1"/>
  <c r="J3308" i="12"/>
  <c r="M3308" i="12" s="1"/>
  <c r="B3308" i="12" s="1"/>
  <c r="C3308" i="12" s="1"/>
  <c r="J3316" i="12"/>
  <c r="M3316" i="12" s="1"/>
  <c r="B3316" i="12" s="1"/>
  <c r="C3316" i="12" s="1"/>
  <c r="J3324" i="12"/>
  <c r="M3324" i="12" s="1"/>
  <c r="B3324" i="12" s="1"/>
  <c r="C3324" i="12" s="1"/>
  <c r="J3332" i="12"/>
  <c r="M3332" i="12" s="1"/>
  <c r="B3332" i="12" s="1"/>
  <c r="C3332" i="12" s="1"/>
  <c r="J3340" i="12"/>
  <c r="M3340" i="12" s="1"/>
  <c r="B3340" i="12" s="1"/>
  <c r="C3340" i="12" s="1"/>
  <c r="J3348" i="12"/>
  <c r="M3348" i="12" s="1"/>
  <c r="B3348" i="12" s="1"/>
  <c r="C3348" i="12" s="1"/>
  <c r="J3356" i="12"/>
  <c r="M3356" i="12" s="1"/>
  <c r="B3356" i="12" s="1"/>
  <c r="C3356" i="12" s="1"/>
  <c r="G3364" i="12"/>
  <c r="K3371" i="12"/>
  <c r="K3378" i="12"/>
  <c r="H3382" i="12"/>
  <c r="L3382" i="12" s="1"/>
  <c r="G3389" i="12"/>
  <c r="L3389" i="12" s="1"/>
  <c r="G3396" i="12"/>
  <c r="K3403" i="12"/>
  <c r="K3410" i="12"/>
  <c r="H3414" i="12"/>
  <c r="L3414" i="12" s="1"/>
  <c r="G3421" i="12"/>
  <c r="L3421" i="12" s="1"/>
  <c r="G3428" i="12"/>
  <c r="K3435" i="12"/>
  <c r="K3442" i="12"/>
  <c r="H3446" i="12"/>
  <c r="L3446" i="12" s="1"/>
  <c r="G3453" i="12"/>
  <c r="L3453" i="12" s="1"/>
  <c r="G3460" i="12"/>
  <c r="K3467" i="12"/>
  <c r="K3474" i="12"/>
  <c r="H3481" i="12"/>
  <c r="K3485" i="12"/>
  <c r="G3489" i="12"/>
  <c r="H3497" i="12"/>
  <c r="K3501" i="12"/>
  <c r="G3505" i="12"/>
  <c r="H3513" i="12"/>
  <c r="K3517" i="12"/>
  <c r="G3521" i="12"/>
  <c r="H3529" i="12"/>
  <c r="K3533" i="12"/>
  <c r="J3538" i="12"/>
  <c r="M3538" i="12" s="1"/>
  <c r="B3538" i="12" s="1"/>
  <c r="C3538" i="12" s="1"/>
  <c r="K3541" i="12"/>
  <c r="J3546" i="12"/>
  <c r="M3546" i="12" s="1"/>
  <c r="B3546" i="12" s="1"/>
  <c r="C3546" i="12" s="1"/>
  <c r="K3549" i="12"/>
  <c r="J3554" i="12"/>
  <c r="M3554" i="12" s="1"/>
  <c r="B3554" i="12" s="1"/>
  <c r="C3554" i="12" s="1"/>
  <c r="K3557" i="12"/>
  <c r="J3562" i="12"/>
  <c r="M3562" i="12" s="1"/>
  <c r="B3562" i="12" s="1"/>
  <c r="C3562" i="12" s="1"/>
  <c r="K3565" i="12"/>
  <c r="J3570" i="12"/>
  <c r="M3570" i="12" s="1"/>
  <c r="B3570" i="12" s="1"/>
  <c r="C3570" i="12" s="1"/>
  <c r="K3573" i="12"/>
  <c r="J3578" i="12"/>
  <c r="M3578" i="12" s="1"/>
  <c r="B3578" i="12" s="1"/>
  <c r="C3578" i="12" s="1"/>
  <c r="K3581" i="12"/>
  <c r="J3586" i="12"/>
  <c r="M3586" i="12" s="1"/>
  <c r="B3586" i="12" s="1"/>
  <c r="C3586" i="12" s="1"/>
  <c r="K3589" i="12"/>
  <c r="J3594" i="12"/>
  <c r="M3594" i="12" s="1"/>
  <c r="B3594" i="12" s="1"/>
  <c r="C3594" i="12" s="1"/>
  <c r="K3597" i="12"/>
  <c r="J3602" i="12"/>
  <c r="M3602" i="12" s="1"/>
  <c r="B3602" i="12" s="1"/>
  <c r="C3602" i="12" s="1"/>
  <c r="K3605" i="12"/>
  <c r="J3610" i="12"/>
  <c r="M3610" i="12" s="1"/>
  <c r="B3610" i="12" s="1"/>
  <c r="C3610" i="12" s="1"/>
  <c r="K3613" i="12"/>
  <c r="J3618" i="12"/>
  <c r="M3618" i="12" s="1"/>
  <c r="B3618" i="12" s="1"/>
  <c r="C3618" i="12" s="1"/>
  <c r="K3621" i="12"/>
  <c r="J3626" i="12"/>
  <c r="M3626" i="12" s="1"/>
  <c r="B3626" i="12" s="1"/>
  <c r="C3626" i="12" s="1"/>
  <c r="K3629" i="12"/>
  <c r="J3634" i="12"/>
  <c r="M3634" i="12" s="1"/>
  <c r="B3634" i="12" s="1"/>
  <c r="C3634" i="12" s="1"/>
  <c r="K3637" i="12"/>
  <c r="J3642" i="12"/>
  <c r="M3642" i="12" s="1"/>
  <c r="B3642" i="12" s="1"/>
  <c r="C3642" i="12" s="1"/>
  <c r="K3645" i="12"/>
  <c r="J3650" i="12"/>
  <c r="M3650" i="12" s="1"/>
  <c r="B3650" i="12" s="1"/>
  <c r="C3650" i="12" s="1"/>
  <c r="K3653" i="12"/>
  <c r="J3658" i="12"/>
  <c r="M3658" i="12" s="1"/>
  <c r="B3658" i="12" s="1"/>
  <c r="C3658" i="12" s="1"/>
  <c r="K3661" i="12"/>
  <c r="J3666" i="12"/>
  <c r="M3666" i="12" s="1"/>
  <c r="B3666" i="12" s="1"/>
  <c r="C3666" i="12" s="1"/>
  <c r="K3669" i="12"/>
  <c r="J3674" i="12"/>
  <c r="M3674" i="12" s="1"/>
  <c r="B3674" i="12" s="1"/>
  <c r="C3674" i="12" s="1"/>
  <c r="K3677" i="12"/>
  <c r="J3682" i="12"/>
  <c r="M3682" i="12" s="1"/>
  <c r="B3682" i="12" s="1"/>
  <c r="C3682" i="12" s="1"/>
  <c r="K3685" i="12"/>
  <c r="J3690" i="12"/>
  <c r="M3690" i="12" s="1"/>
  <c r="B3690" i="12" s="1"/>
  <c r="C3690" i="12" s="1"/>
  <c r="K3693" i="12"/>
  <c r="J3698" i="12"/>
  <c r="M3698" i="12" s="1"/>
  <c r="B3698" i="12" s="1"/>
  <c r="C3698" i="12" s="1"/>
  <c r="K3701" i="12"/>
  <c r="J3706" i="12"/>
  <c r="M3706" i="12" s="1"/>
  <c r="B3706" i="12" s="1"/>
  <c r="C3706" i="12" s="1"/>
  <c r="K3709" i="12"/>
  <c r="J3714" i="12"/>
  <c r="M3714" i="12" s="1"/>
  <c r="B3714" i="12" s="1"/>
  <c r="C3714" i="12" s="1"/>
  <c r="K3717" i="12"/>
  <c r="J3722" i="12"/>
  <c r="M3722" i="12" s="1"/>
  <c r="B3722" i="12" s="1"/>
  <c r="C3722" i="12" s="1"/>
  <c r="K3725" i="12"/>
  <c r="J3730" i="12"/>
  <c r="M3730" i="12" s="1"/>
  <c r="B3730" i="12" s="1"/>
  <c r="C3730" i="12" s="1"/>
  <c r="K3733" i="12"/>
  <c r="J3738" i="12"/>
  <c r="M3738" i="12" s="1"/>
  <c r="B3738" i="12" s="1"/>
  <c r="C3738" i="12" s="1"/>
  <c r="K3741" i="12"/>
  <c r="K3747" i="12"/>
  <c r="K3772" i="12"/>
  <c r="K3779" i="12"/>
  <c r="K3804" i="12"/>
  <c r="K3811" i="12"/>
  <c r="K3836" i="12"/>
  <c r="K3843" i="12"/>
  <c r="G3851" i="12"/>
  <c r="G3867" i="12"/>
  <c r="G3883" i="12"/>
  <c r="G3899" i="12"/>
  <c r="G3915" i="12"/>
  <c r="G3931" i="12"/>
  <c r="G3947" i="12"/>
  <c r="G3963" i="12"/>
  <c r="G3979" i="12"/>
  <c r="G3995" i="12"/>
  <c r="G4011" i="12"/>
  <c r="J4030" i="12"/>
  <c r="M4030" i="12" s="1"/>
  <c r="B4030" i="12" s="1"/>
  <c r="C4030" i="12" s="1"/>
  <c r="K3160" i="12"/>
  <c r="K3164" i="12"/>
  <c r="K3168" i="12"/>
  <c r="K3172" i="12"/>
  <c r="K3176" i="12"/>
  <c r="K3180" i="12"/>
  <c r="K3184" i="12"/>
  <c r="K3188" i="12"/>
  <c r="K3192" i="12"/>
  <c r="K3196" i="12"/>
  <c r="K3200" i="12"/>
  <c r="K3204" i="12"/>
  <c r="K3208" i="12"/>
  <c r="K3212" i="12"/>
  <c r="K3216" i="12"/>
  <c r="K3220" i="12"/>
  <c r="K3224" i="12"/>
  <c r="H61" i="12"/>
  <c r="I117" i="12"/>
  <c r="J153" i="12"/>
  <c r="M153" i="12" s="1"/>
  <c r="B153" i="12" s="1"/>
  <c r="C153" i="12" s="1"/>
  <c r="I185" i="12"/>
  <c r="G228" i="12"/>
  <c r="L228" i="12" s="1"/>
  <c r="K364" i="12"/>
  <c r="G556" i="12"/>
  <c r="L556" i="12" s="1"/>
  <c r="J636" i="12"/>
  <c r="M636" i="12" s="1"/>
  <c r="B636" i="12" s="1"/>
  <c r="C636" i="12" s="1"/>
  <c r="J676" i="12"/>
  <c r="M676" i="12" s="1"/>
  <c r="B676" i="12" s="1"/>
  <c r="C676" i="12" s="1"/>
  <c r="J732" i="12"/>
  <c r="M732" i="12" s="1"/>
  <c r="B732" i="12" s="1"/>
  <c r="C732" i="12" s="1"/>
  <c r="J764" i="12"/>
  <c r="M764" i="12" s="1"/>
  <c r="B764" i="12" s="1"/>
  <c r="C764" i="12" s="1"/>
  <c r="J796" i="12"/>
  <c r="M796" i="12" s="1"/>
  <c r="B796" i="12" s="1"/>
  <c r="C796" i="12" s="1"/>
  <c r="I1302" i="12"/>
  <c r="G1487" i="12"/>
  <c r="L1487" i="12" s="1"/>
  <c r="J1831" i="12"/>
  <c r="M1831" i="12" s="1"/>
  <c r="B1831" i="12" s="1"/>
  <c r="C1831" i="12" s="1"/>
  <c r="H271" i="12"/>
  <c r="H335" i="12"/>
  <c r="L335" i="12" s="1"/>
  <c r="H383" i="12"/>
  <c r="L383" i="12" s="1"/>
  <c r="H415" i="12"/>
  <c r="L415" i="12" s="1"/>
  <c r="H447" i="12"/>
  <c r="L447" i="12" s="1"/>
  <c r="H479" i="12"/>
  <c r="L479" i="12" s="1"/>
  <c r="H511" i="12"/>
  <c r="L511" i="12" s="1"/>
  <c r="H543" i="12"/>
  <c r="H575" i="12"/>
  <c r="J624" i="12"/>
  <c r="M624" i="12" s="1"/>
  <c r="B624" i="12" s="1"/>
  <c r="C624" i="12" s="1"/>
  <c r="J688" i="12"/>
  <c r="M688" i="12" s="1"/>
  <c r="B688" i="12" s="1"/>
  <c r="C688" i="12" s="1"/>
  <c r="J752" i="12"/>
  <c r="M752" i="12" s="1"/>
  <c r="B752" i="12" s="1"/>
  <c r="C752" i="12" s="1"/>
  <c r="J816" i="12"/>
  <c r="M816" i="12" s="1"/>
  <c r="B816" i="12" s="1"/>
  <c r="C816" i="12" s="1"/>
  <c r="J834" i="12"/>
  <c r="M834" i="12" s="1"/>
  <c r="B834" i="12" s="1"/>
  <c r="C834" i="12" s="1"/>
  <c r="I844" i="12"/>
  <c r="H856" i="12"/>
  <c r="J866" i="12"/>
  <c r="M866" i="12" s="1"/>
  <c r="B866" i="12" s="1"/>
  <c r="C866" i="12" s="1"/>
  <c r="I876" i="12"/>
  <c r="H888" i="12"/>
  <c r="J898" i="12"/>
  <c r="M898" i="12" s="1"/>
  <c r="B898" i="12" s="1"/>
  <c r="C898" i="12" s="1"/>
  <c r="I908" i="12"/>
  <c r="H920" i="12"/>
  <c r="J930" i="12"/>
  <c r="M930" i="12" s="1"/>
  <c r="B930" i="12" s="1"/>
  <c r="C930" i="12" s="1"/>
  <c r="I940" i="12"/>
  <c r="H952" i="12"/>
  <c r="J962" i="12"/>
  <c r="M962" i="12" s="1"/>
  <c r="B962" i="12" s="1"/>
  <c r="C962" i="12" s="1"/>
  <c r="I972" i="12"/>
  <c r="H984" i="12"/>
  <c r="J994" i="12"/>
  <c r="M994" i="12" s="1"/>
  <c r="B994" i="12" s="1"/>
  <c r="C994" i="12" s="1"/>
  <c r="I1004" i="12"/>
  <c r="H1016" i="12"/>
  <c r="J1026" i="12"/>
  <c r="M1026" i="12" s="1"/>
  <c r="B1026" i="12" s="1"/>
  <c r="C1026" i="12" s="1"/>
  <c r="I1036" i="12"/>
  <c r="H1048" i="12"/>
  <c r="J1058" i="12"/>
  <c r="M1058" i="12" s="1"/>
  <c r="B1058" i="12" s="1"/>
  <c r="C1058" i="12" s="1"/>
  <c r="I1068" i="12"/>
  <c r="H1080" i="12"/>
  <c r="J1090" i="12"/>
  <c r="M1090" i="12" s="1"/>
  <c r="B1090" i="12" s="1"/>
  <c r="C1090" i="12" s="1"/>
  <c r="I1100" i="12"/>
  <c r="H1112" i="12"/>
  <c r="J1122" i="12"/>
  <c r="M1122" i="12" s="1"/>
  <c r="B1122" i="12" s="1"/>
  <c r="C1122" i="12" s="1"/>
  <c r="I1132" i="12"/>
  <c r="H1144" i="12"/>
  <c r="J1154" i="12"/>
  <c r="M1154" i="12" s="1"/>
  <c r="B1154" i="12" s="1"/>
  <c r="C1154" i="12" s="1"/>
  <c r="I1164" i="12"/>
  <c r="H1176" i="12"/>
  <c r="J1186" i="12"/>
  <c r="M1186" i="12" s="1"/>
  <c r="B1186" i="12" s="1"/>
  <c r="C1186" i="12" s="1"/>
  <c r="I1196" i="12"/>
  <c r="H1208" i="12"/>
  <c r="J1218" i="12"/>
  <c r="M1218" i="12" s="1"/>
  <c r="B1218" i="12" s="1"/>
  <c r="C1218" i="12" s="1"/>
  <c r="I1228" i="12"/>
  <c r="H1247" i="12"/>
  <c r="H1311" i="12"/>
  <c r="K1350" i="12"/>
  <c r="K1414" i="12"/>
  <c r="G1478" i="12"/>
  <c r="L1478" i="12" s="1"/>
  <c r="G1542" i="12"/>
  <c r="J1647" i="12"/>
  <c r="M1647" i="12" s="1"/>
  <c r="B1647" i="12" s="1"/>
  <c r="C1647" i="12" s="1"/>
  <c r="J1775" i="12"/>
  <c r="M1775" i="12" s="1"/>
  <c r="B1775" i="12" s="1"/>
  <c r="C1775" i="12" s="1"/>
  <c r="H393" i="12"/>
  <c r="L393" i="12" s="1"/>
  <c r="H521" i="12"/>
  <c r="J618" i="12"/>
  <c r="M618" i="12" s="1"/>
  <c r="B618" i="12" s="1"/>
  <c r="C618" i="12" s="1"/>
  <c r="J682" i="12"/>
  <c r="M682" i="12" s="1"/>
  <c r="B682" i="12" s="1"/>
  <c r="C682" i="12" s="1"/>
  <c r="J746" i="12"/>
  <c r="M746" i="12" s="1"/>
  <c r="B746" i="12" s="1"/>
  <c r="C746" i="12" s="1"/>
  <c r="J810" i="12"/>
  <c r="M810" i="12" s="1"/>
  <c r="B810" i="12" s="1"/>
  <c r="C810" i="12" s="1"/>
  <c r="I1294" i="12"/>
  <c r="I1358" i="12"/>
  <c r="I1422" i="12"/>
  <c r="I1486" i="12"/>
  <c r="I1550" i="12"/>
  <c r="J1639" i="12"/>
  <c r="M1639" i="12" s="1"/>
  <c r="B1639" i="12" s="1"/>
  <c r="C1639" i="12" s="1"/>
  <c r="K1735" i="12"/>
  <c r="H229" i="12"/>
  <c r="L229" i="12" s="1"/>
  <c r="I271" i="12"/>
  <c r="J312" i="12"/>
  <c r="M312" i="12" s="1"/>
  <c r="B312" i="12" s="1"/>
  <c r="C312" i="12" s="1"/>
  <c r="H357" i="12"/>
  <c r="L357" i="12" s="1"/>
  <c r="K385" i="12"/>
  <c r="K410" i="12"/>
  <c r="H437" i="12"/>
  <c r="L437" i="12" s="1"/>
  <c r="I463" i="12"/>
  <c r="J488" i="12"/>
  <c r="M488" i="12" s="1"/>
  <c r="B488" i="12" s="1"/>
  <c r="C488" i="12" s="1"/>
  <c r="K513" i="12"/>
  <c r="K538" i="12"/>
  <c r="H565" i="12"/>
  <c r="L565" i="12" s="1"/>
  <c r="J614" i="12"/>
  <c r="M614" i="12" s="1"/>
  <c r="B614" i="12" s="1"/>
  <c r="C614" i="12" s="1"/>
  <c r="J638" i="12"/>
  <c r="M638" i="12" s="1"/>
  <c r="B638" i="12" s="1"/>
  <c r="C638" i="12" s="1"/>
  <c r="K666" i="12"/>
  <c r="K690" i="12"/>
  <c r="J742" i="12"/>
  <c r="M742" i="12" s="1"/>
  <c r="B742" i="12" s="1"/>
  <c r="C742" i="12" s="1"/>
  <c r="J766" i="12"/>
  <c r="M766" i="12" s="1"/>
  <c r="B766" i="12" s="1"/>
  <c r="C766" i="12" s="1"/>
  <c r="K794" i="12"/>
  <c r="K818" i="12"/>
  <c r="H1271" i="12"/>
  <c r="K1374" i="12"/>
  <c r="K1438" i="12"/>
  <c r="G1502" i="12"/>
  <c r="L1502" i="12" s="1"/>
  <c r="G1566" i="12"/>
  <c r="J1687" i="12"/>
  <c r="M1687" i="12" s="1"/>
  <c r="B1687" i="12" s="1"/>
  <c r="C1687" i="12" s="1"/>
  <c r="H1815" i="12"/>
  <c r="H1346" i="12"/>
  <c r="H1450" i="12"/>
  <c r="H1554" i="12"/>
  <c r="H1635" i="12"/>
  <c r="H1699" i="12"/>
  <c r="L1699" i="12" s="1"/>
  <c r="H1763" i="12"/>
  <c r="H1827" i="12"/>
  <c r="J1865" i="12"/>
  <c r="M1865" i="12" s="1"/>
  <c r="B1865" i="12" s="1"/>
  <c r="C1865" i="12" s="1"/>
  <c r="I1871" i="12"/>
  <c r="H1879" i="12"/>
  <c r="K1885" i="12"/>
  <c r="G1891" i="12"/>
  <c r="J1897" i="12"/>
  <c r="M1897" i="12" s="1"/>
  <c r="B1897" i="12" s="1"/>
  <c r="C1897" i="12" s="1"/>
  <c r="I1903" i="12"/>
  <c r="H1911" i="12"/>
  <c r="K1917" i="12"/>
  <c r="G1923" i="12"/>
  <c r="L1923" i="12" s="1"/>
  <c r="J1929" i="12"/>
  <c r="M1929" i="12" s="1"/>
  <c r="B1929" i="12" s="1"/>
  <c r="C1929" i="12" s="1"/>
  <c r="I1935" i="12"/>
  <c r="H1943" i="12"/>
  <c r="K1949" i="12"/>
  <c r="G1955" i="12"/>
  <c r="J1961" i="12"/>
  <c r="M1961" i="12" s="1"/>
  <c r="B1961" i="12" s="1"/>
  <c r="C1961" i="12" s="1"/>
  <c r="I1967" i="12"/>
  <c r="H1975" i="12"/>
  <c r="K1981" i="12"/>
  <c r="G1987" i="12"/>
  <c r="J1993" i="12"/>
  <c r="M1993" i="12" s="1"/>
  <c r="B1993" i="12" s="1"/>
  <c r="C1993" i="12" s="1"/>
  <c r="I1999" i="12"/>
  <c r="H2007" i="12"/>
  <c r="K2013" i="12"/>
  <c r="G2019" i="12"/>
  <c r="J2025" i="12"/>
  <c r="M2025" i="12" s="1"/>
  <c r="B2025" i="12" s="1"/>
  <c r="C2025" i="12" s="1"/>
  <c r="I2031" i="12"/>
  <c r="H2039" i="12"/>
  <c r="K2045" i="12"/>
  <c r="G2051" i="12"/>
  <c r="L2051" i="12" s="1"/>
  <c r="J2057" i="12"/>
  <c r="M2057" i="12" s="1"/>
  <c r="B2057" i="12" s="1"/>
  <c r="C2057" i="12" s="1"/>
  <c r="I2063" i="12"/>
  <c r="H2071" i="12"/>
  <c r="K2077" i="12"/>
  <c r="G2083" i="12"/>
  <c r="J2089" i="12"/>
  <c r="M2089" i="12" s="1"/>
  <c r="B2089" i="12" s="1"/>
  <c r="C2089" i="12" s="1"/>
  <c r="I2095" i="12"/>
  <c r="H2103" i="12"/>
  <c r="K2109" i="12"/>
  <c r="G2115" i="12"/>
  <c r="J2121" i="12"/>
  <c r="M2121" i="12" s="1"/>
  <c r="B2121" i="12" s="1"/>
  <c r="C2121" i="12" s="1"/>
  <c r="I2127" i="12"/>
  <c r="H2135" i="12"/>
  <c r="K2141" i="12"/>
  <c r="G2147" i="12"/>
  <c r="J2153" i="12"/>
  <c r="M2153" i="12" s="1"/>
  <c r="B2153" i="12" s="1"/>
  <c r="C2153" i="12" s="1"/>
  <c r="I2159" i="12"/>
  <c r="H2167" i="12"/>
  <c r="K2173" i="12"/>
  <c r="H601" i="12"/>
  <c r="L601" i="12" s="1"/>
  <c r="H633" i="12"/>
  <c r="L633" i="12" s="1"/>
  <c r="H665" i="12"/>
  <c r="L665" i="12" s="1"/>
  <c r="H697" i="12"/>
  <c r="L697" i="12" s="1"/>
  <c r="H729" i="12"/>
  <c r="L729" i="12" s="1"/>
  <c r="H761" i="12"/>
  <c r="L761" i="12" s="1"/>
  <c r="H793" i="12"/>
  <c r="L793" i="12" s="1"/>
  <c r="H825" i="12"/>
  <c r="L825" i="12" s="1"/>
  <c r="H857" i="12"/>
  <c r="L857" i="12" s="1"/>
  <c r="H889" i="12"/>
  <c r="L889" i="12" s="1"/>
  <c r="H921" i="12"/>
  <c r="L921" i="12" s="1"/>
  <c r="H953" i="12"/>
  <c r="L953" i="12" s="1"/>
  <c r="H985" i="12"/>
  <c r="L985" i="12" s="1"/>
  <c r="H1017" i="12"/>
  <c r="L1017" i="12" s="1"/>
  <c r="H1049" i="12"/>
  <c r="L1049" i="12" s="1"/>
  <c r="H1081" i="12"/>
  <c r="L1081" i="12" s="1"/>
  <c r="H1113" i="12"/>
  <c r="L1113" i="12" s="1"/>
  <c r="H1145" i="12"/>
  <c r="L1145" i="12" s="1"/>
  <c r="H1177" i="12"/>
  <c r="L1177" i="12" s="1"/>
  <c r="H1209" i="12"/>
  <c r="L1209" i="12" s="1"/>
  <c r="I1242" i="12"/>
  <c r="J1283" i="12"/>
  <c r="M1283" i="12" s="1"/>
  <c r="B1283" i="12" s="1"/>
  <c r="C1283" i="12" s="1"/>
  <c r="H1328" i="12"/>
  <c r="L1328" i="12" s="1"/>
  <c r="I1370" i="12"/>
  <c r="J1411" i="12"/>
  <c r="M1411" i="12" s="1"/>
  <c r="B1411" i="12" s="1"/>
  <c r="C1411" i="12" s="1"/>
  <c r="H1456" i="12"/>
  <c r="L1456" i="12" s="1"/>
  <c r="I1498" i="12"/>
  <c r="J1539" i="12"/>
  <c r="M1539" i="12" s="1"/>
  <c r="B1539" i="12" s="1"/>
  <c r="C1539" i="12" s="1"/>
  <c r="H1584" i="12"/>
  <c r="L1584" i="12" s="1"/>
  <c r="J1617" i="12"/>
  <c r="M1617" i="12" s="1"/>
  <c r="B1617" i="12" s="1"/>
  <c r="C1617" i="12" s="1"/>
  <c r="J1649" i="12"/>
  <c r="M1649" i="12" s="1"/>
  <c r="B1649" i="12" s="1"/>
  <c r="C1649" i="12" s="1"/>
  <c r="J1681" i="12"/>
  <c r="M1681" i="12" s="1"/>
  <c r="B1681" i="12" s="1"/>
  <c r="C1681" i="12" s="1"/>
  <c r="J1713" i="12"/>
  <c r="M1713" i="12" s="1"/>
  <c r="B1713" i="12" s="1"/>
  <c r="C1713" i="12" s="1"/>
  <c r="J1745" i="12"/>
  <c r="M1745" i="12" s="1"/>
  <c r="B1745" i="12" s="1"/>
  <c r="C1745" i="12" s="1"/>
  <c r="J1777" i="12"/>
  <c r="M1777" i="12" s="1"/>
  <c r="B1777" i="12" s="1"/>
  <c r="C1777" i="12" s="1"/>
  <c r="J1809" i="12"/>
  <c r="M1809" i="12" s="1"/>
  <c r="B1809" i="12" s="1"/>
  <c r="C1809" i="12" s="1"/>
  <c r="J1841" i="12"/>
  <c r="M1841" i="12" s="1"/>
  <c r="B1841" i="12" s="1"/>
  <c r="C1841" i="12" s="1"/>
  <c r="K1264" i="12"/>
  <c r="K1289" i="12"/>
  <c r="L1289" i="12" s="1"/>
  <c r="G1314" i="12"/>
  <c r="G1339" i="12"/>
  <c r="L1339" i="12" s="1"/>
  <c r="H1364" i="12"/>
  <c r="L1364" i="12" s="1"/>
  <c r="K1392" i="12"/>
  <c r="K1417" i="12"/>
  <c r="L1417" i="12" s="1"/>
  <c r="G1442" i="12"/>
  <c r="L1442" i="12" s="1"/>
  <c r="G1467" i="12"/>
  <c r="L1467" i="12" s="1"/>
  <c r="H1492" i="12"/>
  <c r="L1492" i="12" s="1"/>
  <c r="K1520" i="12"/>
  <c r="K1545" i="12"/>
  <c r="L1545" i="12" s="1"/>
  <c r="G1570" i="12"/>
  <c r="K1601" i="12"/>
  <c r="J1637" i="12"/>
  <c r="M1637" i="12" s="1"/>
  <c r="B1637" i="12" s="1"/>
  <c r="C1637" i="12" s="1"/>
  <c r="J1709" i="12"/>
  <c r="M1709" i="12" s="1"/>
  <c r="B1709" i="12" s="1"/>
  <c r="C1709" i="12" s="1"/>
  <c r="J1781" i="12"/>
  <c r="M1781" i="12" s="1"/>
  <c r="B1781" i="12" s="1"/>
  <c r="C1781" i="12" s="1"/>
  <c r="H1821" i="12"/>
  <c r="L1821" i="12" s="1"/>
  <c r="K1857" i="12"/>
  <c r="J2196" i="12"/>
  <c r="M2196" i="12" s="1"/>
  <c r="B2196" i="12" s="1"/>
  <c r="C2196" i="12" s="1"/>
  <c r="I2216" i="12"/>
  <c r="H2236" i="12"/>
  <c r="J2260" i="12"/>
  <c r="M2260" i="12" s="1"/>
  <c r="B2260" i="12" s="1"/>
  <c r="C2260" i="12" s="1"/>
  <c r="I2280" i="12"/>
  <c r="H2300" i="12"/>
  <c r="J2324" i="12"/>
  <c r="M2324" i="12" s="1"/>
  <c r="B2324" i="12" s="1"/>
  <c r="C2324" i="12" s="1"/>
  <c r="I2344" i="12"/>
  <c r="H2364" i="12"/>
  <c r="H1598" i="12"/>
  <c r="L1598" i="12" s="1"/>
  <c r="H1630" i="12"/>
  <c r="L1630" i="12" s="1"/>
  <c r="H1662" i="12"/>
  <c r="L1662" i="12" s="1"/>
  <c r="H1694" i="12"/>
  <c r="L1694" i="12" s="1"/>
  <c r="H1726" i="12"/>
  <c r="L1726" i="12" s="1"/>
  <c r="H1758" i="12"/>
  <c r="L1758" i="12" s="1"/>
  <c r="H1790" i="12"/>
  <c r="L1790" i="12" s="1"/>
  <c r="H1822" i="12"/>
  <c r="L1822" i="12" s="1"/>
  <c r="H1854" i="12"/>
  <c r="L1854" i="12" s="1"/>
  <c r="H1886" i="12"/>
  <c r="H1918" i="12"/>
  <c r="H1950" i="12"/>
  <c r="H1982" i="12"/>
  <c r="H2014" i="12"/>
  <c r="H2046" i="12"/>
  <c r="H2078" i="12"/>
  <c r="H2110" i="12"/>
  <c r="H2142" i="12"/>
  <c r="H2174" i="12"/>
  <c r="G2191" i="12"/>
  <c r="L2191" i="12" s="1"/>
  <c r="G2207" i="12"/>
  <c r="L2207" i="12" s="1"/>
  <c r="G2223" i="12"/>
  <c r="G2239" i="12"/>
  <c r="L2239" i="12" s="1"/>
  <c r="G2255" i="12"/>
  <c r="L2255" i="12" s="1"/>
  <c r="G2271" i="12"/>
  <c r="L2271" i="12" s="1"/>
  <c r="G2279" i="12"/>
  <c r="G2287" i="12"/>
  <c r="G2295" i="12"/>
  <c r="L2295" i="12" s="1"/>
  <c r="G2303" i="12"/>
  <c r="L2303" i="12" s="1"/>
  <c r="G2311" i="12"/>
  <c r="G2319" i="12"/>
  <c r="G2327" i="12"/>
  <c r="L2327" i="12" s="1"/>
  <c r="G2335" i="12"/>
  <c r="L2335" i="12" s="1"/>
  <c r="G2343" i="12"/>
  <c r="G2351" i="12"/>
  <c r="G2359" i="12"/>
  <c r="L2359" i="12" s="1"/>
  <c r="G2367" i="12"/>
  <c r="L2367" i="12" s="1"/>
  <c r="G2375" i="12"/>
  <c r="K2385" i="12"/>
  <c r="K2393" i="12"/>
  <c r="H2401" i="12"/>
  <c r="H2409" i="12"/>
  <c r="J2421" i="12"/>
  <c r="M2421" i="12" s="1"/>
  <c r="B2421" i="12" s="1"/>
  <c r="C2421" i="12" s="1"/>
  <c r="J2429" i="12"/>
  <c r="M2429" i="12" s="1"/>
  <c r="B2429" i="12" s="1"/>
  <c r="C2429" i="12" s="1"/>
  <c r="G2437" i="12"/>
  <c r="G2445" i="12"/>
  <c r="K2453" i="12"/>
  <c r="K2461" i="12"/>
  <c r="H2469" i="12"/>
  <c r="H2477" i="12"/>
  <c r="J2481" i="12"/>
  <c r="M2481" i="12" s="1"/>
  <c r="B2481" i="12" s="1"/>
  <c r="C2481" i="12" s="1"/>
  <c r="J2489" i="12"/>
  <c r="M2489" i="12" s="1"/>
  <c r="B2489" i="12" s="1"/>
  <c r="C2489" i="12" s="1"/>
  <c r="G2497" i="12"/>
  <c r="G2505" i="12"/>
  <c r="J2186" i="12"/>
  <c r="M2186" i="12" s="1"/>
  <c r="B2186" i="12" s="1"/>
  <c r="C2186" i="12" s="1"/>
  <c r="H2194" i="12"/>
  <c r="L2194" i="12" s="1"/>
  <c r="I2206" i="12"/>
  <c r="J2218" i="12"/>
  <c r="M2218" i="12" s="1"/>
  <c r="B2218" i="12" s="1"/>
  <c r="C2218" i="12" s="1"/>
  <c r="H2226" i="12"/>
  <c r="L2226" i="12" s="1"/>
  <c r="I2238" i="12"/>
  <c r="J2250" i="12"/>
  <c r="M2250" i="12" s="1"/>
  <c r="B2250" i="12" s="1"/>
  <c r="C2250" i="12" s="1"/>
  <c r="H2258" i="12"/>
  <c r="L2258" i="12" s="1"/>
  <c r="I2270" i="12"/>
  <c r="J2282" i="12"/>
  <c r="M2282" i="12" s="1"/>
  <c r="B2282" i="12" s="1"/>
  <c r="C2282" i="12" s="1"/>
  <c r="H2290" i="12"/>
  <c r="L2290" i="12" s="1"/>
  <c r="I2302" i="12"/>
  <c r="J2314" i="12"/>
  <c r="M2314" i="12" s="1"/>
  <c r="B2314" i="12" s="1"/>
  <c r="C2314" i="12" s="1"/>
  <c r="H2322" i="12"/>
  <c r="L2322" i="12" s="1"/>
  <c r="I2334" i="12"/>
  <c r="J2346" i="12"/>
  <c r="M2346" i="12" s="1"/>
  <c r="B2346" i="12" s="1"/>
  <c r="C2346" i="12" s="1"/>
  <c r="H2354" i="12"/>
  <c r="L2354" i="12" s="1"/>
  <c r="I2366" i="12"/>
  <c r="J2378" i="12"/>
  <c r="M2378" i="12" s="1"/>
  <c r="B2378" i="12" s="1"/>
  <c r="C2378" i="12" s="1"/>
  <c r="J2179" i="12"/>
  <c r="M2179" i="12" s="1"/>
  <c r="B2179" i="12" s="1"/>
  <c r="C2179" i="12" s="1"/>
  <c r="H2185" i="12"/>
  <c r="G2189" i="12"/>
  <c r="L2189" i="12" s="1"/>
  <c r="J2195" i="12"/>
  <c r="M2195" i="12" s="1"/>
  <c r="B2195" i="12" s="1"/>
  <c r="C2195" i="12" s="1"/>
  <c r="H2201" i="12"/>
  <c r="G2205" i="12"/>
  <c r="L2205" i="12" s="1"/>
  <c r="J2211" i="12"/>
  <c r="M2211" i="12" s="1"/>
  <c r="B2211" i="12" s="1"/>
  <c r="C2211" i="12" s="1"/>
  <c r="H2217" i="12"/>
  <c r="G2221" i="12"/>
  <c r="L2221" i="12" s="1"/>
  <c r="J2227" i="12"/>
  <c r="M2227" i="12" s="1"/>
  <c r="B2227" i="12" s="1"/>
  <c r="C2227" i="12" s="1"/>
  <c r="H2233" i="12"/>
  <c r="G2237" i="12"/>
  <c r="L2237" i="12" s="1"/>
  <c r="J2243" i="12"/>
  <c r="M2243" i="12" s="1"/>
  <c r="B2243" i="12" s="1"/>
  <c r="C2243" i="12" s="1"/>
  <c r="H2249" i="12"/>
  <c r="G2253" i="12"/>
  <c r="L2253" i="12" s="1"/>
  <c r="J2259" i="12"/>
  <c r="M2259" i="12" s="1"/>
  <c r="B2259" i="12" s="1"/>
  <c r="C2259" i="12" s="1"/>
  <c r="H2265" i="12"/>
  <c r="G2269" i="12"/>
  <c r="L2269" i="12" s="1"/>
  <c r="J2275" i="12"/>
  <c r="M2275" i="12" s="1"/>
  <c r="B2275" i="12" s="1"/>
  <c r="C2275" i="12" s="1"/>
  <c r="H2281" i="12"/>
  <c r="G2285" i="12"/>
  <c r="L2285" i="12" s="1"/>
  <c r="J2291" i="12"/>
  <c r="M2291" i="12" s="1"/>
  <c r="B2291" i="12" s="1"/>
  <c r="C2291" i="12" s="1"/>
  <c r="H2297" i="12"/>
  <c r="G2301" i="12"/>
  <c r="L2301" i="12" s="1"/>
  <c r="J2307" i="12"/>
  <c r="M2307" i="12" s="1"/>
  <c r="B2307" i="12" s="1"/>
  <c r="C2307" i="12" s="1"/>
  <c r="H2313" i="12"/>
  <c r="G2317" i="12"/>
  <c r="L2317" i="12" s="1"/>
  <c r="J2323" i="12"/>
  <c r="M2323" i="12" s="1"/>
  <c r="B2323" i="12" s="1"/>
  <c r="C2323" i="12" s="1"/>
  <c r="H2329" i="12"/>
  <c r="G2333" i="12"/>
  <c r="L2333" i="12" s="1"/>
  <c r="J2339" i="12"/>
  <c r="M2339" i="12" s="1"/>
  <c r="B2339" i="12" s="1"/>
  <c r="C2339" i="12" s="1"/>
  <c r="H2345" i="12"/>
  <c r="G2349" i="12"/>
  <c r="L2349" i="12" s="1"/>
  <c r="J2355" i="12"/>
  <c r="M2355" i="12" s="1"/>
  <c r="B2355" i="12" s="1"/>
  <c r="C2355" i="12" s="1"/>
  <c r="H2361" i="12"/>
  <c r="G2365" i="12"/>
  <c r="L2365" i="12" s="1"/>
  <c r="J2371" i="12"/>
  <c r="M2371" i="12" s="1"/>
  <c r="B2371" i="12" s="1"/>
  <c r="C2371" i="12" s="1"/>
  <c r="H2377" i="12"/>
  <c r="G2381" i="12"/>
  <c r="L2381" i="12" s="1"/>
  <c r="K2387" i="12"/>
  <c r="I2393" i="12"/>
  <c r="H2399" i="12"/>
  <c r="I2401" i="12"/>
  <c r="J2403" i="12"/>
  <c r="M2403" i="12" s="1"/>
  <c r="B2403" i="12" s="1"/>
  <c r="C2403" i="12" s="1"/>
  <c r="G2407" i="12"/>
  <c r="K2411" i="12"/>
  <c r="H2415" i="12"/>
  <c r="I2417" i="12"/>
  <c r="J2419" i="12"/>
  <c r="M2419" i="12" s="1"/>
  <c r="B2419" i="12" s="1"/>
  <c r="C2419" i="12" s="1"/>
  <c r="G2423" i="12"/>
  <c r="K2427" i="12"/>
  <c r="H2431" i="12"/>
  <c r="I2433" i="12"/>
  <c r="J2435" i="12"/>
  <c r="M2435" i="12" s="1"/>
  <c r="B2435" i="12" s="1"/>
  <c r="C2435" i="12" s="1"/>
  <c r="G2439" i="12"/>
  <c r="K2443" i="12"/>
  <c r="H2447" i="12"/>
  <c r="I2449" i="12"/>
  <c r="J2451" i="12"/>
  <c r="M2451" i="12" s="1"/>
  <c r="B2451" i="12" s="1"/>
  <c r="C2451" i="12" s="1"/>
  <c r="G2455" i="12"/>
  <c r="K2459" i="12"/>
  <c r="H2463" i="12"/>
  <c r="I2465" i="12"/>
  <c r="J2467" i="12"/>
  <c r="M2467" i="12" s="1"/>
  <c r="B2467" i="12" s="1"/>
  <c r="C2467" i="12" s="1"/>
  <c r="G2471" i="12"/>
  <c r="K2475" i="12"/>
  <c r="H2479" i="12"/>
  <c r="I2481" i="12"/>
  <c r="J2483" i="12"/>
  <c r="M2483" i="12" s="1"/>
  <c r="B2483" i="12" s="1"/>
  <c r="C2483" i="12" s="1"/>
  <c r="G2487" i="12"/>
  <c r="K2491" i="12"/>
  <c r="H2495" i="12"/>
  <c r="I2497" i="12"/>
  <c r="J2499" i="12"/>
  <c r="M2499" i="12" s="1"/>
  <c r="B2499" i="12" s="1"/>
  <c r="C2499" i="12" s="1"/>
  <c r="G2503" i="12"/>
  <c r="H2388" i="12"/>
  <c r="H2396" i="12"/>
  <c r="H2404" i="12"/>
  <c r="H2412" i="12"/>
  <c r="H2420" i="12"/>
  <c r="H2428" i="12"/>
  <c r="H2436" i="12"/>
  <c r="H2444" i="12"/>
  <c r="H2452" i="12"/>
  <c r="H2460" i="12"/>
  <c r="H2468" i="12"/>
  <c r="H2476" i="12"/>
  <c r="H2484" i="12"/>
  <c r="H2492" i="12"/>
  <c r="H2500" i="12"/>
  <c r="H2508" i="12"/>
  <c r="H2520" i="12"/>
  <c r="I2530" i="12"/>
  <c r="J2539" i="12"/>
  <c r="M2539" i="12" s="1"/>
  <c r="B2539" i="12" s="1"/>
  <c r="C2539" i="12" s="1"/>
  <c r="H2552" i="12"/>
  <c r="I2562" i="12"/>
  <c r="J2571" i="12"/>
  <c r="M2571" i="12" s="1"/>
  <c r="B2571" i="12" s="1"/>
  <c r="C2571" i="12" s="1"/>
  <c r="H2584" i="12"/>
  <c r="G2593" i="12"/>
  <c r="G2609" i="12"/>
  <c r="G2625" i="12"/>
  <c r="G2641" i="12"/>
  <c r="G2657" i="12"/>
  <c r="G2673" i="12"/>
  <c r="G2689" i="12"/>
  <c r="G2705" i="12"/>
  <c r="G2721" i="12"/>
  <c r="G2737" i="12"/>
  <c r="G2753" i="12"/>
  <c r="G2769" i="12"/>
  <c r="G2785" i="12"/>
  <c r="G2801" i="12"/>
  <c r="G2817" i="12"/>
  <c r="G2833" i="12"/>
  <c r="G2849" i="12"/>
  <c r="G2865" i="12"/>
  <c r="G3010" i="12"/>
  <c r="H3019" i="12"/>
  <c r="G3026" i="12"/>
  <c r="I2386" i="12"/>
  <c r="I2394" i="12"/>
  <c r="I2402" i="12"/>
  <c r="I2410" i="12"/>
  <c r="I2418" i="12"/>
  <c r="I2426" i="12"/>
  <c r="I2434" i="12"/>
  <c r="I2442" i="12"/>
  <c r="I2450" i="12"/>
  <c r="I2458" i="12"/>
  <c r="I2466" i="12"/>
  <c r="I2474" i="12"/>
  <c r="I2482" i="12"/>
  <c r="I2490" i="12"/>
  <c r="I2498" i="12"/>
  <c r="I2506" i="12"/>
  <c r="I2512" i="12"/>
  <c r="K2522" i="12"/>
  <c r="I2528" i="12"/>
  <c r="K2538" i="12"/>
  <c r="I2544" i="12"/>
  <c r="K2554" i="12"/>
  <c r="I2560" i="12"/>
  <c r="K2570" i="12"/>
  <c r="I2576" i="12"/>
  <c r="K2586" i="12"/>
  <c r="G2590" i="12"/>
  <c r="H2591" i="12"/>
  <c r="J2594" i="12"/>
  <c r="M2594" i="12" s="1"/>
  <c r="B2594" i="12" s="1"/>
  <c r="C2594" i="12" s="1"/>
  <c r="J2597" i="12"/>
  <c r="M2597" i="12" s="1"/>
  <c r="B2597" i="12" s="1"/>
  <c r="C2597" i="12" s="1"/>
  <c r="I2598" i="12"/>
  <c r="K2602" i="12"/>
  <c r="I2603" i="12"/>
  <c r="G2606" i="12"/>
  <c r="H2607" i="12"/>
  <c r="J2610" i="12"/>
  <c r="M2610" i="12" s="1"/>
  <c r="B2610" i="12" s="1"/>
  <c r="C2610" i="12" s="1"/>
  <c r="J2613" i="12"/>
  <c r="M2613" i="12" s="1"/>
  <c r="B2613" i="12" s="1"/>
  <c r="C2613" i="12" s="1"/>
  <c r="I2614" i="12"/>
  <c r="K2618" i="12"/>
  <c r="I2619" i="12"/>
  <c r="G2622" i="12"/>
  <c r="H2623" i="12"/>
  <c r="J2626" i="12"/>
  <c r="M2626" i="12" s="1"/>
  <c r="B2626" i="12" s="1"/>
  <c r="C2626" i="12" s="1"/>
  <c r="J2629" i="12"/>
  <c r="M2629" i="12" s="1"/>
  <c r="B2629" i="12" s="1"/>
  <c r="C2629" i="12" s="1"/>
  <c r="I2630" i="12"/>
  <c r="K2634" i="12"/>
  <c r="I2635" i="12"/>
  <c r="G2638" i="12"/>
  <c r="H2639" i="12"/>
  <c r="J2642" i="12"/>
  <c r="M2642" i="12" s="1"/>
  <c r="B2642" i="12" s="1"/>
  <c r="C2642" i="12" s="1"/>
  <c r="J2645" i="12"/>
  <c r="M2645" i="12" s="1"/>
  <c r="B2645" i="12" s="1"/>
  <c r="C2645" i="12" s="1"/>
  <c r="I2646" i="12"/>
  <c r="K2650" i="12"/>
  <c r="I2651" i="12"/>
  <c r="G2654" i="12"/>
  <c r="H2655" i="12"/>
  <c r="J2658" i="12"/>
  <c r="M2658" i="12" s="1"/>
  <c r="B2658" i="12" s="1"/>
  <c r="C2658" i="12" s="1"/>
  <c r="J2661" i="12"/>
  <c r="M2661" i="12" s="1"/>
  <c r="B2661" i="12" s="1"/>
  <c r="C2661" i="12" s="1"/>
  <c r="I2662" i="12"/>
  <c r="K2666" i="12"/>
  <c r="I2667" i="12"/>
  <c r="G2670" i="12"/>
  <c r="H2671" i="12"/>
  <c r="J2674" i="12"/>
  <c r="M2674" i="12" s="1"/>
  <c r="B2674" i="12" s="1"/>
  <c r="C2674" i="12" s="1"/>
  <c r="J2677" i="12"/>
  <c r="M2677" i="12" s="1"/>
  <c r="B2677" i="12" s="1"/>
  <c r="C2677" i="12" s="1"/>
  <c r="I2678" i="12"/>
  <c r="K2682" i="12"/>
  <c r="I2683" i="12"/>
  <c r="G2686" i="12"/>
  <c r="H2687" i="12"/>
  <c r="J2690" i="12"/>
  <c r="M2690" i="12" s="1"/>
  <c r="B2690" i="12" s="1"/>
  <c r="C2690" i="12" s="1"/>
  <c r="J2693" i="12"/>
  <c r="M2693" i="12" s="1"/>
  <c r="B2693" i="12" s="1"/>
  <c r="C2693" i="12" s="1"/>
  <c r="I2694" i="12"/>
  <c r="K2698" i="12"/>
  <c r="I2699" i="12"/>
  <c r="G2702" i="12"/>
  <c r="H2703" i="12"/>
  <c r="J2706" i="12"/>
  <c r="M2706" i="12" s="1"/>
  <c r="B2706" i="12" s="1"/>
  <c r="C2706" i="12" s="1"/>
  <c r="J2709" i="12"/>
  <c r="M2709" i="12" s="1"/>
  <c r="B2709" i="12" s="1"/>
  <c r="C2709" i="12" s="1"/>
  <c r="I2710" i="12"/>
  <c r="K2714" i="12"/>
  <c r="I2715" i="12"/>
  <c r="G2718" i="12"/>
  <c r="H2719" i="12"/>
  <c r="J2722" i="12"/>
  <c r="M2722" i="12" s="1"/>
  <c r="B2722" i="12" s="1"/>
  <c r="C2722" i="12" s="1"/>
  <c r="J2725" i="12"/>
  <c r="M2725" i="12" s="1"/>
  <c r="B2725" i="12" s="1"/>
  <c r="C2725" i="12" s="1"/>
  <c r="I2726" i="12"/>
  <c r="K2730" i="12"/>
  <c r="I2731" i="12"/>
  <c r="G2734" i="12"/>
  <c r="H2735" i="12"/>
  <c r="J2738" i="12"/>
  <c r="M2738" i="12" s="1"/>
  <c r="B2738" i="12" s="1"/>
  <c r="C2738" i="12" s="1"/>
  <c r="J2741" i="12"/>
  <c r="M2741" i="12" s="1"/>
  <c r="B2741" i="12" s="1"/>
  <c r="C2741" i="12" s="1"/>
  <c r="I2742" i="12"/>
  <c r="K2746" i="12"/>
  <c r="I2747" i="12"/>
  <c r="G2750" i="12"/>
  <c r="H2751" i="12"/>
  <c r="J2754" i="12"/>
  <c r="M2754" i="12" s="1"/>
  <c r="B2754" i="12" s="1"/>
  <c r="C2754" i="12" s="1"/>
  <c r="J2757" i="12"/>
  <c r="M2757" i="12" s="1"/>
  <c r="B2757" i="12" s="1"/>
  <c r="C2757" i="12" s="1"/>
  <c r="I2758" i="12"/>
  <c r="K2762" i="12"/>
  <c r="I2763" i="12"/>
  <c r="G2766" i="12"/>
  <c r="H2767" i="12"/>
  <c r="J2770" i="12"/>
  <c r="M2770" i="12" s="1"/>
  <c r="B2770" i="12" s="1"/>
  <c r="C2770" i="12" s="1"/>
  <c r="J2773" i="12"/>
  <c r="M2773" i="12" s="1"/>
  <c r="B2773" i="12" s="1"/>
  <c r="C2773" i="12" s="1"/>
  <c r="I2774" i="12"/>
  <c r="K2778" i="12"/>
  <c r="I2779" i="12"/>
  <c r="G2782" i="12"/>
  <c r="H2783" i="12"/>
  <c r="J2786" i="12"/>
  <c r="M2786" i="12" s="1"/>
  <c r="B2786" i="12" s="1"/>
  <c r="C2786" i="12" s="1"/>
  <c r="J2789" i="12"/>
  <c r="M2789" i="12" s="1"/>
  <c r="B2789" i="12" s="1"/>
  <c r="C2789" i="12" s="1"/>
  <c r="I2790" i="12"/>
  <c r="K2794" i="12"/>
  <c r="I2795" i="12"/>
  <c r="G2798" i="12"/>
  <c r="H2799" i="12"/>
  <c r="J2802" i="12"/>
  <c r="M2802" i="12" s="1"/>
  <c r="B2802" i="12" s="1"/>
  <c r="C2802" i="12" s="1"/>
  <c r="J2805" i="12"/>
  <c r="M2805" i="12" s="1"/>
  <c r="B2805" i="12" s="1"/>
  <c r="C2805" i="12" s="1"/>
  <c r="I2806" i="12"/>
  <c r="K2810" i="12"/>
  <c r="I2811" i="12"/>
  <c r="G2814" i="12"/>
  <c r="H2815" i="12"/>
  <c r="J2818" i="12"/>
  <c r="M2818" i="12" s="1"/>
  <c r="B2818" i="12" s="1"/>
  <c r="C2818" i="12" s="1"/>
  <c r="J2821" i="12"/>
  <c r="M2821" i="12" s="1"/>
  <c r="B2821" i="12" s="1"/>
  <c r="C2821" i="12" s="1"/>
  <c r="I2822" i="12"/>
  <c r="K2826" i="12"/>
  <c r="I2827" i="12"/>
  <c r="G2830" i="12"/>
  <c r="H2831" i="12"/>
  <c r="J2834" i="12"/>
  <c r="M2834" i="12" s="1"/>
  <c r="B2834" i="12" s="1"/>
  <c r="C2834" i="12" s="1"/>
  <c r="J2837" i="12"/>
  <c r="M2837" i="12" s="1"/>
  <c r="B2837" i="12" s="1"/>
  <c r="C2837" i="12" s="1"/>
  <c r="I2838" i="12"/>
  <c r="K2842" i="12"/>
  <c r="I2843" i="12"/>
  <c r="G2846" i="12"/>
  <c r="H2847" i="12"/>
  <c r="J2850" i="12"/>
  <c r="M2850" i="12" s="1"/>
  <c r="B2850" i="12" s="1"/>
  <c r="C2850" i="12" s="1"/>
  <c r="J2853" i="12"/>
  <c r="M2853" i="12" s="1"/>
  <c r="B2853" i="12" s="1"/>
  <c r="C2853" i="12" s="1"/>
  <c r="I2854" i="12"/>
  <c r="K2858" i="12"/>
  <c r="I2859" i="12"/>
  <c r="G2862" i="12"/>
  <c r="H2863" i="12"/>
  <c r="J2866" i="12"/>
  <c r="M2866" i="12" s="1"/>
  <c r="B2866" i="12" s="1"/>
  <c r="C2866" i="12" s="1"/>
  <c r="J2869" i="12"/>
  <c r="M2869" i="12" s="1"/>
  <c r="B2869" i="12" s="1"/>
  <c r="C2869" i="12" s="1"/>
  <c r="I2870" i="12"/>
  <c r="K2874" i="12"/>
  <c r="I2875" i="12"/>
  <c r="G2878" i="12"/>
  <c r="H2879" i="12"/>
  <c r="J2882" i="12"/>
  <c r="M2882" i="12" s="1"/>
  <c r="B2882" i="12" s="1"/>
  <c r="C2882" i="12" s="1"/>
  <c r="J2885" i="12"/>
  <c r="M2885" i="12" s="1"/>
  <c r="B2885" i="12" s="1"/>
  <c r="C2885" i="12" s="1"/>
  <c r="I2886" i="12"/>
  <c r="K2890" i="12"/>
  <c r="I2891" i="12"/>
  <c r="G2894" i="12"/>
  <c r="H2895" i="12"/>
  <c r="J2898" i="12"/>
  <c r="M2898" i="12" s="1"/>
  <c r="B2898" i="12" s="1"/>
  <c r="C2898" i="12" s="1"/>
  <c r="J2901" i="12"/>
  <c r="M2901" i="12" s="1"/>
  <c r="B2901" i="12" s="1"/>
  <c r="C2901" i="12" s="1"/>
  <c r="I2902" i="12"/>
  <c r="K2906" i="12"/>
  <c r="I2907" i="12"/>
  <c r="G2910" i="12"/>
  <c r="H2911" i="12"/>
  <c r="J2914" i="12"/>
  <c r="M2914" i="12" s="1"/>
  <c r="B2914" i="12" s="1"/>
  <c r="C2914" i="12" s="1"/>
  <c r="J2917" i="12"/>
  <c r="M2917" i="12" s="1"/>
  <c r="B2917" i="12" s="1"/>
  <c r="C2917" i="12" s="1"/>
  <c r="I2918" i="12"/>
  <c r="K2922" i="12"/>
  <c r="I2923" i="12"/>
  <c r="G2926" i="12"/>
  <c r="H2927" i="12"/>
  <c r="J2930" i="12"/>
  <c r="M2930" i="12" s="1"/>
  <c r="B2930" i="12" s="1"/>
  <c r="C2930" i="12" s="1"/>
  <c r="J2933" i="12"/>
  <c r="M2933" i="12" s="1"/>
  <c r="B2933" i="12" s="1"/>
  <c r="C2933" i="12" s="1"/>
  <c r="I2934" i="12"/>
  <c r="K2938" i="12"/>
  <c r="I2939" i="12"/>
  <c r="G2942" i="12"/>
  <c r="H2943" i="12"/>
  <c r="J2946" i="12"/>
  <c r="M2946" i="12" s="1"/>
  <c r="B2946" i="12" s="1"/>
  <c r="C2946" i="12" s="1"/>
  <c r="J2949" i="12"/>
  <c r="M2949" i="12" s="1"/>
  <c r="B2949" i="12" s="1"/>
  <c r="C2949" i="12" s="1"/>
  <c r="I2950" i="12"/>
  <c r="K2954" i="12"/>
  <c r="I2955" i="12"/>
  <c r="G2958" i="12"/>
  <c r="H2959" i="12"/>
  <c r="J2962" i="12"/>
  <c r="M2962" i="12" s="1"/>
  <c r="B2962" i="12" s="1"/>
  <c r="C2962" i="12" s="1"/>
  <c r="J2965" i="12"/>
  <c r="M2965" i="12" s="1"/>
  <c r="B2965" i="12" s="1"/>
  <c r="C2965" i="12" s="1"/>
  <c r="I2966" i="12"/>
  <c r="K2970" i="12"/>
  <c r="I2971" i="12"/>
  <c r="G2974" i="12"/>
  <c r="H2975" i="12"/>
  <c r="J2978" i="12"/>
  <c r="M2978" i="12" s="1"/>
  <c r="B2978" i="12" s="1"/>
  <c r="C2978" i="12" s="1"/>
  <c r="J2981" i="12"/>
  <c r="M2981" i="12" s="1"/>
  <c r="B2981" i="12" s="1"/>
  <c r="C2981" i="12" s="1"/>
  <c r="I2982" i="12"/>
  <c r="K2986" i="12"/>
  <c r="I2987" i="12"/>
  <c r="G2990" i="12"/>
  <c r="H2991" i="12"/>
  <c r="J2994" i="12"/>
  <c r="M2994" i="12" s="1"/>
  <c r="B2994" i="12" s="1"/>
  <c r="C2994" i="12" s="1"/>
  <c r="J2997" i="12"/>
  <c r="M2997" i="12" s="1"/>
  <c r="B2997" i="12" s="1"/>
  <c r="C2997" i="12" s="1"/>
  <c r="I2998" i="12"/>
  <c r="J3002" i="12"/>
  <c r="M3002" i="12" s="1"/>
  <c r="B3002" i="12" s="1"/>
  <c r="C3002" i="12" s="1"/>
  <c r="I3015" i="12"/>
  <c r="K3022" i="12"/>
  <c r="J2511" i="12"/>
  <c r="M2511" i="12" s="1"/>
  <c r="B2511" i="12" s="1"/>
  <c r="C2511" i="12" s="1"/>
  <c r="G2515" i="12"/>
  <c r="K2520" i="12"/>
  <c r="H2524" i="12"/>
  <c r="L2524" i="12" s="1"/>
  <c r="K2529" i="12"/>
  <c r="I2534" i="12"/>
  <c r="G2538" i="12"/>
  <c r="J2543" i="12"/>
  <c r="M2543" i="12" s="1"/>
  <c r="B2543" i="12" s="1"/>
  <c r="C2543" i="12" s="1"/>
  <c r="G2547" i="12"/>
  <c r="L2547" i="12" s="1"/>
  <c r="K2552" i="12"/>
  <c r="H2556" i="12"/>
  <c r="L2556" i="12" s="1"/>
  <c r="K2561" i="12"/>
  <c r="I2566" i="12"/>
  <c r="G2570" i="12"/>
  <c r="J2575" i="12"/>
  <c r="M2575" i="12" s="1"/>
  <c r="B2575" i="12" s="1"/>
  <c r="C2575" i="12" s="1"/>
  <c r="G2579" i="12"/>
  <c r="L2579" i="12" s="1"/>
  <c r="K2584" i="12"/>
  <c r="K2588" i="12"/>
  <c r="G2595" i="12"/>
  <c r="L2595" i="12" s="1"/>
  <c r="G2611" i="12"/>
  <c r="G2627" i="12"/>
  <c r="G3003" i="12"/>
  <c r="J3011" i="12"/>
  <c r="M3011" i="12" s="1"/>
  <c r="B3011" i="12" s="1"/>
  <c r="C3011" i="12" s="1"/>
  <c r="J3018" i="12"/>
  <c r="M3018" i="12" s="1"/>
  <c r="B3018" i="12" s="1"/>
  <c r="C3018" i="12" s="1"/>
  <c r="J3027" i="12"/>
  <c r="M3027" i="12" s="1"/>
  <c r="B3027" i="12" s="1"/>
  <c r="C3027" i="12" s="1"/>
  <c r="H2538" i="12"/>
  <c r="H2554" i="12"/>
  <c r="I2589" i="12"/>
  <c r="J2592" i="12"/>
  <c r="M2592" i="12" s="1"/>
  <c r="B2592" i="12" s="1"/>
  <c r="C2592" i="12" s="1"/>
  <c r="K2596" i="12"/>
  <c r="I2597" i="12"/>
  <c r="J2600" i="12"/>
  <c r="M2600" i="12" s="1"/>
  <c r="B2600" i="12" s="1"/>
  <c r="C2600" i="12" s="1"/>
  <c r="K2604" i="12"/>
  <c r="I2605" i="12"/>
  <c r="J2608" i="12"/>
  <c r="M2608" i="12" s="1"/>
  <c r="B2608" i="12" s="1"/>
  <c r="C2608" i="12" s="1"/>
  <c r="K2612" i="12"/>
  <c r="I2613" i="12"/>
  <c r="J2616" i="12"/>
  <c r="M2616" i="12" s="1"/>
  <c r="B2616" i="12" s="1"/>
  <c r="C2616" i="12" s="1"/>
  <c r="K2620" i="12"/>
  <c r="I2621" i="12"/>
  <c r="J2624" i="12"/>
  <c r="M2624" i="12" s="1"/>
  <c r="B2624" i="12" s="1"/>
  <c r="C2624" i="12" s="1"/>
  <c r="K2628" i="12"/>
  <c r="I2629" i="12"/>
  <c r="J2632" i="12"/>
  <c r="M2632" i="12" s="1"/>
  <c r="B2632" i="12" s="1"/>
  <c r="C2632" i="12" s="1"/>
  <c r="K2636" i="12"/>
  <c r="I2637" i="12"/>
  <c r="J2640" i="12"/>
  <c r="M2640" i="12" s="1"/>
  <c r="B2640" i="12" s="1"/>
  <c r="C2640" i="12" s="1"/>
  <c r="K2644" i="12"/>
  <c r="I2645" i="12"/>
  <c r="J2648" i="12"/>
  <c r="M2648" i="12" s="1"/>
  <c r="B2648" i="12" s="1"/>
  <c r="C2648" i="12" s="1"/>
  <c r="K2652" i="12"/>
  <c r="I2653" i="12"/>
  <c r="J2656" i="12"/>
  <c r="M2656" i="12" s="1"/>
  <c r="B2656" i="12" s="1"/>
  <c r="C2656" i="12" s="1"/>
  <c r="K2660" i="12"/>
  <c r="I2661" i="12"/>
  <c r="J2664" i="12"/>
  <c r="M2664" i="12" s="1"/>
  <c r="B2664" i="12" s="1"/>
  <c r="C2664" i="12" s="1"/>
  <c r="K2668" i="12"/>
  <c r="I2669" i="12"/>
  <c r="J2672" i="12"/>
  <c r="M2672" i="12" s="1"/>
  <c r="B2672" i="12" s="1"/>
  <c r="C2672" i="12" s="1"/>
  <c r="K2676" i="12"/>
  <c r="I2677" i="12"/>
  <c r="J2680" i="12"/>
  <c r="M2680" i="12" s="1"/>
  <c r="B2680" i="12" s="1"/>
  <c r="C2680" i="12" s="1"/>
  <c r="K2684" i="12"/>
  <c r="I2685" i="12"/>
  <c r="J2688" i="12"/>
  <c r="M2688" i="12" s="1"/>
  <c r="B2688" i="12" s="1"/>
  <c r="C2688" i="12" s="1"/>
  <c r="K2692" i="12"/>
  <c r="I2693" i="12"/>
  <c r="J2696" i="12"/>
  <c r="M2696" i="12" s="1"/>
  <c r="B2696" i="12" s="1"/>
  <c r="C2696" i="12" s="1"/>
  <c r="K2700" i="12"/>
  <c r="I2701" i="12"/>
  <c r="J2704" i="12"/>
  <c r="M2704" i="12" s="1"/>
  <c r="B2704" i="12" s="1"/>
  <c r="C2704" i="12" s="1"/>
  <c r="K2708" i="12"/>
  <c r="I2709" i="12"/>
  <c r="J2712" i="12"/>
  <c r="M2712" i="12" s="1"/>
  <c r="B2712" i="12" s="1"/>
  <c r="C2712" i="12" s="1"/>
  <c r="K2716" i="12"/>
  <c r="I2717" i="12"/>
  <c r="J2720" i="12"/>
  <c r="M2720" i="12" s="1"/>
  <c r="B2720" i="12" s="1"/>
  <c r="C2720" i="12" s="1"/>
  <c r="K2724" i="12"/>
  <c r="I2725" i="12"/>
  <c r="J2728" i="12"/>
  <c r="M2728" i="12" s="1"/>
  <c r="B2728" i="12" s="1"/>
  <c r="C2728" i="12" s="1"/>
  <c r="K2732" i="12"/>
  <c r="I2733" i="12"/>
  <c r="J2736" i="12"/>
  <c r="M2736" i="12" s="1"/>
  <c r="B2736" i="12" s="1"/>
  <c r="C2736" i="12" s="1"/>
  <c r="K2740" i="12"/>
  <c r="I2741" i="12"/>
  <c r="J2744" i="12"/>
  <c r="M2744" i="12" s="1"/>
  <c r="B2744" i="12" s="1"/>
  <c r="C2744" i="12" s="1"/>
  <c r="K2748" i="12"/>
  <c r="I2749" i="12"/>
  <c r="J2752" i="12"/>
  <c r="M2752" i="12" s="1"/>
  <c r="B2752" i="12" s="1"/>
  <c r="C2752" i="12" s="1"/>
  <c r="K2756" i="12"/>
  <c r="I2757" i="12"/>
  <c r="J2760" i="12"/>
  <c r="M2760" i="12" s="1"/>
  <c r="B2760" i="12" s="1"/>
  <c r="C2760" i="12" s="1"/>
  <c r="K2764" i="12"/>
  <c r="I2765" i="12"/>
  <c r="J2768" i="12"/>
  <c r="M2768" i="12" s="1"/>
  <c r="B2768" i="12" s="1"/>
  <c r="C2768" i="12" s="1"/>
  <c r="K2772" i="12"/>
  <c r="I2773" i="12"/>
  <c r="J2776" i="12"/>
  <c r="M2776" i="12" s="1"/>
  <c r="B2776" i="12" s="1"/>
  <c r="C2776" i="12" s="1"/>
  <c r="K2780" i="12"/>
  <c r="I2781" i="12"/>
  <c r="J2784" i="12"/>
  <c r="M2784" i="12" s="1"/>
  <c r="B2784" i="12" s="1"/>
  <c r="C2784" i="12" s="1"/>
  <c r="K2788" i="12"/>
  <c r="I2789" i="12"/>
  <c r="J2792" i="12"/>
  <c r="M2792" i="12" s="1"/>
  <c r="B2792" i="12" s="1"/>
  <c r="C2792" i="12" s="1"/>
  <c r="K2796" i="12"/>
  <c r="I2797" i="12"/>
  <c r="J2800" i="12"/>
  <c r="M2800" i="12" s="1"/>
  <c r="B2800" i="12" s="1"/>
  <c r="C2800" i="12" s="1"/>
  <c r="K2804" i="12"/>
  <c r="I2805" i="12"/>
  <c r="J2808" i="12"/>
  <c r="M2808" i="12" s="1"/>
  <c r="B2808" i="12" s="1"/>
  <c r="C2808" i="12" s="1"/>
  <c r="K2812" i="12"/>
  <c r="I2813" i="12"/>
  <c r="J2816" i="12"/>
  <c r="M2816" i="12" s="1"/>
  <c r="B2816" i="12" s="1"/>
  <c r="C2816" i="12" s="1"/>
  <c r="K2820" i="12"/>
  <c r="I2821" i="12"/>
  <c r="J2824" i="12"/>
  <c r="M2824" i="12" s="1"/>
  <c r="B2824" i="12" s="1"/>
  <c r="C2824" i="12" s="1"/>
  <c r="K2828" i="12"/>
  <c r="I2829" i="12"/>
  <c r="J2832" i="12"/>
  <c r="M2832" i="12" s="1"/>
  <c r="B2832" i="12" s="1"/>
  <c r="C2832" i="12" s="1"/>
  <c r="K2836" i="12"/>
  <c r="I2837" i="12"/>
  <c r="J2840" i="12"/>
  <c r="M2840" i="12" s="1"/>
  <c r="B2840" i="12" s="1"/>
  <c r="C2840" i="12" s="1"/>
  <c r="K2844" i="12"/>
  <c r="I2845" i="12"/>
  <c r="J2848" i="12"/>
  <c r="M2848" i="12" s="1"/>
  <c r="B2848" i="12" s="1"/>
  <c r="C2848" i="12" s="1"/>
  <c r="K2852" i="12"/>
  <c r="I2853" i="12"/>
  <c r="J2856" i="12"/>
  <c r="M2856" i="12" s="1"/>
  <c r="B2856" i="12" s="1"/>
  <c r="C2856" i="12" s="1"/>
  <c r="K2860" i="12"/>
  <c r="I2861" i="12"/>
  <c r="J2864" i="12"/>
  <c r="M2864" i="12" s="1"/>
  <c r="B2864" i="12" s="1"/>
  <c r="C2864" i="12" s="1"/>
  <c r="K2868" i="12"/>
  <c r="I2869" i="12"/>
  <c r="J2872" i="12"/>
  <c r="M2872" i="12" s="1"/>
  <c r="B2872" i="12" s="1"/>
  <c r="C2872" i="12" s="1"/>
  <c r="K2876" i="12"/>
  <c r="I2877" i="12"/>
  <c r="J2880" i="12"/>
  <c r="M2880" i="12" s="1"/>
  <c r="B2880" i="12" s="1"/>
  <c r="C2880" i="12" s="1"/>
  <c r="K2884" i="12"/>
  <c r="I2885" i="12"/>
  <c r="J2888" i="12"/>
  <c r="M2888" i="12" s="1"/>
  <c r="B2888" i="12" s="1"/>
  <c r="C2888" i="12" s="1"/>
  <c r="K2892" i="12"/>
  <c r="I2893" i="12"/>
  <c r="J2896" i="12"/>
  <c r="M2896" i="12" s="1"/>
  <c r="B2896" i="12" s="1"/>
  <c r="C2896" i="12" s="1"/>
  <c r="K2900" i="12"/>
  <c r="I2901" i="12"/>
  <c r="J2904" i="12"/>
  <c r="M2904" i="12" s="1"/>
  <c r="B2904" i="12" s="1"/>
  <c r="C2904" i="12" s="1"/>
  <c r="K2908" i="12"/>
  <c r="I2909" i="12"/>
  <c r="J2912" i="12"/>
  <c r="M2912" i="12" s="1"/>
  <c r="B2912" i="12" s="1"/>
  <c r="C2912" i="12" s="1"/>
  <c r="K2916" i="12"/>
  <c r="I2917" i="12"/>
  <c r="J2920" i="12"/>
  <c r="M2920" i="12" s="1"/>
  <c r="B2920" i="12" s="1"/>
  <c r="C2920" i="12" s="1"/>
  <c r="K2924" i="12"/>
  <c r="I2925" i="12"/>
  <c r="J2928" i="12"/>
  <c r="M2928" i="12" s="1"/>
  <c r="B2928" i="12" s="1"/>
  <c r="C2928" i="12" s="1"/>
  <c r="K2932" i="12"/>
  <c r="I2933" i="12"/>
  <c r="J2936" i="12"/>
  <c r="M2936" i="12" s="1"/>
  <c r="B2936" i="12" s="1"/>
  <c r="C2936" i="12" s="1"/>
  <c r="K2940" i="12"/>
  <c r="I2941" i="12"/>
  <c r="J2944" i="12"/>
  <c r="M2944" i="12" s="1"/>
  <c r="B2944" i="12" s="1"/>
  <c r="C2944" i="12" s="1"/>
  <c r="K2948" i="12"/>
  <c r="I2949" i="12"/>
  <c r="J2952" i="12"/>
  <c r="M2952" i="12" s="1"/>
  <c r="B2952" i="12" s="1"/>
  <c r="C2952" i="12" s="1"/>
  <c r="K2956" i="12"/>
  <c r="I2957" i="12"/>
  <c r="J2960" i="12"/>
  <c r="M2960" i="12" s="1"/>
  <c r="B2960" i="12" s="1"/>
  <c r="C2960" i="12" s="1"/>
  <c r="K2964" i="12"/>
  <c r="I2965" i="12"/>
  <c r="J2968" i="12"/>
  <c r="M2968" i="12" s="1"/>
  <c r="B2968" i="12" s="1"/>
  <c r="C2968" i="12" s="1"/>
  <c r="K2972" i="12"/>
  <c r="I2973" i="12"/>
  <c r="J2976" i="12"/>
  <c r="M2976" i="12" s="1"/>
  <c r="B2976" i="12" s="1"/>
  <c r="C2976" i="12" s="1"/>
  <c r="K2980" i="12"/>
  <c r="I2981" i="12"/>
  <c r="J2984" i="12"/>
  <c r="M2984" i="12" s="1"/>
  <c r="B2984" i="12" s="1"/>
  <c r="C2984" i="12" s="1"/>
  <c r="K2988" i="12"/>
  <c r="I2989" i="12"/>
  <c r="J2992" i="12"/>
  <c r="M2992" i="12" s="1"/>
  <c r="B2992" i="12" s="1"/>
  <c r="C2992" i="12" s="1"/>
  <c r="K2996" i="12"/>
  <c r="I2997" i="12"/>
  <c r="J3000" i="12"/>
  <c r="M3000" i="12" s="1"/>
  <c r="B3000" i="12" s="1"/>
  <c r="C3000" i="12" s="1"/>
  <c r="J3008" i="12"/>
  <c r="M3008" i="12" s="1"/>
  <c r="B3008" i="12" s="1"/>
  <c r="C3008" i="12" s="1"/>
  <c r="H3010" i="12"/>
  <c r="I3014" i="12"/>
  <c r="J3023" i="12"/>
  <c r="M3023" i="12" s="1"/>
  <c r="B3023" i="12" s="1"/>
  <c r="C3023" i="12" s="1"/>
  <c r="H3161" i="12"/>
  <c r="J3169" i="12"/>
  <c r="M3169" i="12" s="1"/>
  <c r="B3169" i="12" s="1"/>
  <c r="C3169" i="12" s="1"/>
  <c r="I3173" i="12"/>
  <c r="H3177" i="12"/>
  <c r="J3185" i="12"/>
  <c r="M3185" i="12" s="1"/>
  <c r="B3185" i="12" s="1"/>
  <c r="C3185" i="12" s="1"/>
  <c r="I3189" i="12"/>
  <c r="H3193" i="12"/>
  <c r="J3201" i="12"/>
  <c r="M3201" i="12" s="1"/>
  <c r="B3201" i="12" s="1"/>
  <c r="C3201" i="12" s="1"/>
  <c r="I3205" i="12"/>
  <c r="H3209" i="12"/>
  <c r="J3217" i="12"/>
  <c r="M3217" i="12" s="1"/>
  <c r="B3217" i="12" s="1"/>
  <c r="C3217" i="12" s="1"/>
  <c r="I3221" i="12"/>
  <c r="H3225" i="12"/>
  <c r="J3233" i="12"/>
  <c r="M3233" i="12" s="1"/>
  <c r="B3233" i="12" s="1"/>
  <c r="C3233" i="12" s="1"/>
  <c r="I3237" i="12"/>
  <c r="H3241" i="12"/>
  <c r="J3249" i="12"/>
  <c r="M3249" i="12" s="1"/>
  <c r="B3249" i="12" s="1"/>
  <c r="C3249" i="12" s="1"/>
  <c r="I3253" i="12"/>
  <c r="H3257" i="12"/>
  <c r="J3265" i="12"/>
  <c r="M3265" i="12" s="1"/>
  <c r="B3265" i="12" s="1"/>
  <c r="C3265" i="12" s="1"/>
  <c r="I3269" i="12"/>
  <c r="H3273" i="12"/>
  <c r="J3281" i="12"/>
  <c r="M3281" i="12" s="1"/>
  <c r="B3281" i="12" s="1"/>
  <c r="C3281" i="12" s="1"/>
  <c r="I3285" i="12"/>
  <c r="H3289" i="12"/>
  <c r="J3297" i="12"/>
  <c r="M3297" i="12" s="1"/>
  <c r="B3297" i="12" s="1"/>
  <c r="C3297" i="12" s="1"/>
  <c r="I3301" i="12"/>
  <c r="H3305" i="12"/>
  <c r="J3313" i="12"/>
  <c r="M3313" i="12" s="1"/>
  <c r="B3313" i="12" s="1"/>
  <c r="C3313" i="12" s="1"/>
  <c r="I3317" i="12"/>
  <c r="H3321" i="12"/>
  <c r="J3329" i="12"/>
  <c r="M3329" i="12" s="1"/>
  <c r="B3329" i="12" s="1"/>
  <c r="C3329" i="12" s="1"/>
  <c r="I3333" i="12"/>
  <c r="H3337" i="12"/>
  <c r="J3345" i="12"/>
  <c r="M3345" i="12" s="1"/>
  <c r="B3345" i="12" s="1"/>
  <c r="C3345" i="12" s="1"/>
  <c r="I3349" i="12"/>
  <c r="H3353" i="12"/>
  <c r="J3361" i="12"/>
  <c r="M3361" i="12" s="1"/>
  <c r="B3361" i="12" s="1"/>
  <c r="C3361" i="12" s="1"/>
  <c r="G3377" i="12"/>
  <c r="G3384" i="12"/>
  <c r="G3409" i="12"/>
  <c r="G3416" i="12"/>
  <c r="G3441" i="12"/>
  <c r="G3448" i="12"/>
  <c r="G3473" i="12"/>
  <c r="I3482" i="12"/>
  <c r="I3498" i="12"/>
  <c r="I3514" i="12"/>
  <c r="I3530" i="12"/>
  <c r="H3539" i="12"/>
  <c r="I3547" i="12"/>
  <c r="J3547" i="12"/>
  <c r="M3547" i="12" s="1"/>
  <c r="B3547" i="12" s="1"/>
  <c r="C3547" i="12" s="1"/>
  <c r="G3555" i="12"/>
  <c r="K3563" i="12"/>
  <c r="H3571" i="12"/>
  <c r="I3579" i="12"/>
  <c r="J3579" i="12"/>
  <c r="M3579" i="12" s="1"/>
  <c r="B3579" i="12" s="1"/>
  <c r="C3579" i="12" s="1"/>
  <c r="G3587" i="12"/>
  <c r="K3595" i="12"/>
  <c r="H3603" i="12"/>
  <c r="I3611" i="12"/>
  <c r="J3611" i="12"/>
  <c r="M3611" i="12" s="1"/>
  <c r="B3611" i="12" s="1"/>
  <c r="C3611" i="12" s="1"/>
  <c r="G3619" i="12"/>
  <c r="K3627" i="12"/>
  <c r="H3635" i="12"/>
  <c r="I3643" i="12"/>
  <c r="J3643" i="12"/>
  <c r="M3643" i="12" s="1"/>
  <c r="B3643" i="12" s="1"/>
  <c r="C3643" i="12" s="1"/>
  <c r="G3651" i="12"/>
  <c r="K3659" i="12"/>
  <c r="H3667" i="12"/>
  <c r="I3675" i="12"/>
  <c r="J3675" i="12"/>
  <c r="M3675" i="12" s="1"/>
  <c r="B3675" i="12" s="1"/>
  <c r="C3675" i="12" s="1"/>
  <c r="G3683" i="12"/>
  <c r="K3691" i="12"/>
  <c r="H3699" i="12"/>
  <c r="I3707" i="12"/>
  <c r="J3707" i="12"/>
  <c r="M3707" i="12" s="1"/>
  <c r="B3707" i="12" s="1"/>
  <c r="C3707" i="12" s="1"/>
  <c r="G3715" i="12"/>
  <c r="K3723" i="12"/>
  <c r="H3731" i="12"/>
  <c r="I3739" i="12"/>
  <c r="J3739" i="12"/>
  <c r="M3739" i="12" s="1"/>
  <c r="B3739" i="12" s="1"/>
  <c r="C3739" i="12" s="1"/>
  <c r="K3863" i="12"/>
  <c r="G3895" i="12"/>
  <c r="I3927" i="12"/>
  <c r="J3959" i="12"/>
  <c r="M3959" i="12" s="1"/>
  <c r="B3959" i="12" s="1"/>
  <c r="C3959" i="12" s="1"/>
  <c r="H3959" i="12"/>
  <c r="K3991" i="12"/>
  <c r="H4064" i="12"/>
  <c r="K4256" i="12"/>
  <c r="H4320" i="12"/>
  <c r="I4320" i="12"/>
  <c r="I3030" i="12"/>
  <c r="G3034" i="12"/>
  <c r="H3035" i="12"/>
  <c r="I3038" i="12"/>
  <c r="G3042" i="12"/>
  <c r="H3043" i="12"/>
  <c r="I3046" i="12"/>
  <c r="G3050" i="12"/>
  <c r="H3051" i="12"/>
  <c r="I3054" i="12"/>
  <c r="G3058" i="12"/>
  <c r="H3059" i="12"/>
  <c r="I3062" i="12"/>
  <c r="G3066" i="12"/>
  <c r="H3067" i="12"/>
  <c r="I3070" i="12"/>
  <c r="G3074" i="12"/>
  <c r="H3075" i="12"/>
  <c r="I3078" i="12"/>
  <c r="G3082" i="12"/>
  <c r="H3083" i="12"/>
  <c r="I3086" i="12"/>
  <c r="G3090" i="12"/>
  <c r="H3091" i="12"/>
  <c r="I3094" i="12"/>
  <c r="G3098" i="12"/>
  <c r="H3099" i="12"/>
  <c r="I3102" i="12"/>
  <c r="G3106" i="12"/>
  <c r="H3107" i="12"/>
  <c r="I3110" i="12"/>
  <c r="G3114" i="12"/>
  <c r="H3115" i="12"/>
  <c r="I3118" i="12"/>
  <c r="G3122" i="12"/>
  <c r="H3123" i="12"/>
  <c r="I3126" i="12"/>
  <c r="G3130" i="12"/>
  <c r="H3131" i="12"/>
  <c r="I3134" i="12"/>
  <c r="G3138" i="12"/>
  <c r="H3139" i="12"/>
  <c r="I3142" i="12"/>
  <c r="G3146" i="12"/>
  <c r="H3147" i="12"/>
  <c r="I3150" i="12"/>
  <c r="G3154" i="12"/>
  <c r="H3155" i="12"/>
  <c r="I3158" i="12"/>
  <c r="J3369" i="12"/>
  <c r="M3369" i="12" s="1"/>
  <c r="B3369" i="12" s="1"/>
  <c r="C3369" i="12" s="1"/>
  <c r="I3376" i="12"/>
  <c r="J3401" i="12"/>
  <c r="M3401" i="12" s="1"/>
  <c r="B3401" i="12" s="1"/>
  <c r="C3401" i="12" s="1"/>
  <c r="I3408" i="12"/>
  <c r="J3433" i="12"/>
  <c r="M3433" i="12" s="1"/>
  <c r="B3433" i="12" s="1"/>
  <c r="C3433" i="12" s="1"/>
  <c r="I3440" i="12"/>
  <c r="J3465" i="12"/>
  <c r="M3465" i="12" s="1"/>
  <c r="B3465" i="12" s="1"/>
  <c r="C3465" i="12" s="1"/>
  <c r="I3472" i="12"/>
  <c r="K3486" i="12"/>
  <c r="K3502" i="12"/>
  <c r="K3518" i="12"/>
  <c r="K3534" i="12"/>
  <c r="I3544" i="12"/>
  <c r="J3552" i="12"/>
  <c r="M3552" i="12" s="1"/>
  <c r="B3552" i="12" s="1"/>
  <c r="C3552" i="12" s="1"/>
  <c r="G3560" i="12"/>
  <c r="K3568" i="12"/>
  <c r="H3568" i="12"/>
  <c r="I3576" i="12"/>
  <c r="J3584" i="12"/>
  <c r="M3584" i="12" s="1"/>
  <c r="B3584" i="12" s="1"/>
  <c r="C3584" i="12" s="1"/>
  <c r="G3592" i="12"/>
  <c r="K3600" i="12"/>
  <c r="H3600" i="12"/>
  <c r="I3608" i="12"/>
  <c r="J3616" i="12"/>
  <c r="M3616" i="12" s="1"/>
  <c r="B3616" i="12" s="1"/>
  <c r="C3616" i="12" s="1"/>
  <c r="G3624" i="12"/>
  <c r="K3632" i="12"/>
  <c r="H3632" i="12"/>
  <c r="I3640" i="12"/>
  <c r="J3648" i="12"/>
  <c r="M3648" i="12" s="1"/>
  <c r="B3648" i="12" s="1"/>
  <c r="C3648" i="12" s="1"/>
  <c r="G3656" i="12"/>
  <c r="K3664" i="12"/>
  <c r="H3664" i="12"/>
  <c r="I3672" i="12"/>
  <c r="J3680" i="12"/>
  <c r="M3680" i="12" s="1"/>
  <c r="B3680" i="12" s="1"/>
  <c r="C3680" i="12" s="1"/>
  <c r="G3688" i="12"/>
  <c r="K3696" i="12"/>
  <c r="H3696" i="12"/>
  <c r="I3704" i="12"/>
  <c r="J3712" i="12"/>
  <c r="M3712" i="12" s="1"/>
  <c r="B3712" i="12" s="1"/>
  <c r="C3712" i="12" s="1"/>
  <c r="G3720" i="12"/>
  <c r="K3728" i="12"/>
  <c r="H3728" i="12"/>
  <c r="I3736" i="12"/>
  <c r="K3748" i="12"/>
  <c r="G3780" i="12"/>
  <c r="H3812" i="12"/>
  <c r="I3812" i="12"/>
  <c r="J3844" i="12"/>
  <c r="M3844" i="12" s="1"/>
  <c r="B3844" i="12" s="1"/>
  <c r="C3844" i="12" s="1"/>
  <c r="H3006" i="12"/>
  <c r="L3006" i="12" s="1"/>
  <c r="G3043" i="12"/>
  <c r="G3059" i="12"/>
  <c r="G3075" i="12"/>
  <c r="G3091" i="12"/>
  <c r="G3107" i="12"/>
  <c r="G3123" i="12"/>
  <c r="G3139" i="12"/>
  <c r="G3155" i="12"/>
  <c r="G3161" i="12"/>
  <c r="G3165" i="12"/>
  <c r="G3169" i="12"/>
  <c r="G3173" i="12"/>
  <c r="G3177" i="12"/>
  <c r="G3181" i="12"/>
  <c r="G3185" i="12"/>
  <c r="G3189" i="12"/>
  <c r="G3193" i="12"/>
  <c r="G3197" i="12"/>
  <c r="G3201" i="12"/>
  <c r="G3205" i="12"/>
  <c r="G3209" i="12"/>
  <c r="G3213" i="12"/>
  <c r="G3217" i="12"/>
  <c r="G3221" i="12"/>
  <c r="G3225" i="12"/>
  <c r="G3229" i="12"/>
  <c r="G3233" i="12"/>
  <c r="G3237" i="12"/>
  <c r="G3241" i="12"/>
  <c r="G3245" i="12"/>
  <c r="G3249" i="12"/>
  <c r="G3253" i="12"/>
  <c r="G3257" i="12"/>
  <c r="G3261" i="12"/>
  <c r="G3265" i="12"/>
  <c r="G3269" i="12"/>
  <c r="G3273" i="12"/>
  <c r="G3277" i="12"/>
  <c r="G3281" i="12"/>
  <c r="G3285" i="12"/>
  <c r="G3289" i="12"/>
  <c r="G3293" i="12"/>
  <c r="G3297" i="12"/>
  <c r="G3301" i="12"/>
  <c r="G3305" i="12"/>
  <c r="G3309" i="12"/>
  <c r="G3313" i="12"/>
  <c r="G3317" i="12"/>
  <c r="G3321" i="12"/>
  <c r="G3325" i="12"/>
  <c r="G3329" i="12"/>
  <c r="G3333" i="12"/>
  <c r="G3337" i="12"/>
  <c r="G3341" i="12"/>
  <c r="G3345" i="12"/>
  <c r="G3349" i="12"/>
  <c r="G3353" i="12"/>
  <c r="G3357" i="12"/>
  <c r="G3361" i="12"/>
  <c r="J3368" i="12"/>
  <c r="M3368" i="12" s="1"/>
  <c r="B3368" i="12" s="1"/>
  <c r="C3368" i="12" s="1"/>
  <c r="H3393" i="12"/>
  <c r="J3400" i="12"/>
  <c r="M3400" i="12" s="1"/>
  <c r="B3400" i="12" s="1"/>
  <c r="C3400" i="12" s="1"/>
  <c r="H3425" i="12"/>
  <c r="J3432" i="12"/>
  <c r="M3432" i="12" s="1"/>
  <c r="B3432" i="12" s="1"/>
  <c r="C3432" i="12" s="1"/>
  <c r="H3457" i="12"/>
  <c r="J3464" i="12"/>
  <c r="M3464" i="12" s="1"/>
  <c r="B3464" i="12" s="1"/>
  <c r="C3464" i="12" s="1"/>
  <c r="J3490" i="12"/>
  <c r="M3490" i="12" s="1"/>
  <c r="B3490" i="12" s="1"/>
  <c r="C3490" i="12" s="1"/>
  <c r="J3506" i="12"/>
  <c r="M3506" i="12" s="1"/>
  <c r="B3506" i="12" s="1"/>
  <c r="C3506" i="12" s="1"/>
  <c r="J3522" i="12"/>
  <c r="M3522" i="12" s="1"/>
  <c r="B3522" i="12" s="1"/>
  <c r="C3522" i="12" s="1"/>
  <c r="J3755" i="12"/>
  <c r="M3755" i="12" s="1"/>
  <c r="B3755" i="12" s="1"/>
  <c r="C3755" i="12" s="1"/>
  <c r="H3755" i="12"/>
  <c r="I3787" i="12"/>
  <c r="K3819" i="12"/>
  <c r="I3879" i="12"/>
  <c r="J3911" i="12"/>
  <c r="M3911" i="12" s="1"/>
  <c r="B3911" i="12" s="1"/>
  <c r="C3911" i="12" s="1"/>
  <c r="H3911" i="12"/>
  <c r="K3943" i="12"/>
  <c r="G3975" i="12"/>
  <c r="I4007" i="12"/>
  <c r="I4023" i="12"/>
  <c r="G4023" i="12"/>
  <c r="H4025" i="12"/>
  <c r="H3009" i="12"/>
  <c r="L3009" i="12" s="1"/>
  <c r="I3012" i="12"/>
  <c r="G3016" i="12"/>
  <c r="H3017" i="12"/>
  <c r="L3017" i="12" s="1"/>
  <c r="I3020" i="12"/>
  <c r="G3024" i="12"/>
  <c r="H3025" i="12"/>
  <c r="I3028" i="12"/>
  <c r="K3032" i="12"/>
  <c r="I3033" i="12"/>
  <c r="G3036" i="12"/>
  <c r="H3037" i="12"/>
  <c r="L3037" i="12" s="1"/>
  <c r="J3040" i="12"/>
  <c r="M3040" i="12" s="1"/>
  <c r="B3040" i="12" s="1"/>
  <c r="C3040" i="12" s="1"/>
  <c r="J3043" i="12"/>
  <c r="M3043" i="12" s="1"/>
  <c r="B3043" i="12" s="1"/>
  <c r="C3043" i="12" s="1"/>
  <c r="I3044" i="12"/>
  <c r="K3048" i="12"/>
  <c r="I3049" i="12"/>
  <c r="G3052" i="12"/>
  <c r="H3053" i="12"/>
  <c r="J3056" i="12"/>
  <c r="M3056" i="12" s="1"/>
  <c r="B3056" i="12" s="1"/>
  <c r="C3056" i="12" s="1"/>
  <c r="J3059" i="12"/>
  <c r="M3059" i="12" s="1"/>
  <c r="B3059" i="12" s="1"/>
  <c r="C3059" i="12" s="1"/>
  <c r="I3060" i="12"/>
  <c r="K3064" i="12"/>
  <c r="I3065" i="12"/>
  <c r="G3068" i="12"/>
  <c r="H3069" i="12"/>
  <c r="L3069" i="12" s="1"/>
  <c r="J3072" i="12"/>
  <c r="M3072" i="12" s="1"/>
  <c r="B3072" i="12" s="1"/>
  <c r="C3072" i="12" s="1"/>
  <c r="J3075" i="12"/>
  <c r="M3075" i="12" s="1"/>
  <c r="B3075" i="12" s="1"/>
  <c r="C3075" i="12" s="1"/>
  <c r="I3076" i="12"/>
  <c r="K3080" i="12"/>
  <c r="I3081" i="12"/>
  <c r="G3084" i="12"/>
  <c r="H3085" i="12"/>
  <c r="L3085" i="12" s="1"/>
  <c r="J3088" i="12"/>
  <c r="M3088" i="12" s="1"/>
  <c r="B3088" i="12" s="1"/>
  <c r="C3088" i="12" s="1"/>
  <c r="J3091" i="12"/>
  <c r="M3091" i="12" s="1"/>
  <c r="B3091" i="12" s="1"/>
  <c r="C3091" i="12" s="1"/>
  <c r="I3092" i="12"/>
  <c r="K3096" i="12"/>
  <c r="I3097" i="12"/>
  <c r="G3100" i="12"/>
  <c r="H3101" i="12"/>
  <c r="L3101" i="12" s="1"/>
  <c r="J3104" i="12"/>
  <c r="M3104" i="12" s="1"/>
  <c r="B3104" i="12" s="1"/>
  <c r="C3104" i="12" s="1"/>
  <c r="J3107" i="12"/>
  <c r="M3107" i="12" s="1"/>
  <c r="B3107" i="12" s="1"/>
  <c r="C3107" i="12" s="1"/>
  <c r="I3108" i="12"/>
  <c r="K3112" i="12"/>
  <c r="I3113" i="12"/>
  <c r="G3116" i="12"/>
  <c r="H3117" i="12"/>
  <c r="J3120" i="12"/>
  <c r="M3120" i="12" s="1"/>
  <c r="B3120" i="12" s="1"/>
  <c r="C3120" i="12" s="1"/>
  <c r="J3123" i="12"/>
  <c r="M3123" i="12" s="1"/>
  <c r="B3123" i="12" s="1"/>
  <c r="C3123" i="12" s="1"/>
  <c r="I3124" i="12"/>
  <c r="K3128" i="12"/>
  <c r="I3129" i="12"/>
  <c r="G3132" i="12"/>
  <c r="H3133" i="12"/>
  <c r="L3133" i="12" s="1"/>
  <c r="J3136" i="12"/>
  <c r="M3136" i="12" s="1"/>
  <c r="B3136" i="12" s="1"/>
  <c r="C3136" i="12" s="1"/>
  <c r="J3139" i="12"/>
  <c r="M3139" i="12" s="1"/>
  <c r="B3139" i="12" s="1"/>
  <c r="C3139" i="12" s="1"/>
  <c r="I3140" i="12"/>
  <c r="K3144" i="12"/>
  <c r="I3145" i="12"/>
  <c r="G3148" i="12"/>
  <c r="H3149" i="12"/>
  <c r="L3149" i="12" s="1"/>
  <c r="J3152" i="12"/>
  <c r="M3152" i="12" s="1"/>
  <c r="B3152" i="12" s="1"/>
  <c r="C3152" i="12" s="1"/>
  <c r="J3155" i="12"/>
  <c r="M3155" i="12" s="1"/>
  <c r="B3155" i="12" s="1"/>
  <c r="C3155" i="12" s="1"/>
  <c r="I3156" i="12"/>
  <c r="K3165" i="12"/>
  <c r="K3181" i="12"/>
  <c r="K3197" i="12"/>
  <c r="K3213" i="12"/>
  <c r="K3229" i="12"/>
  <c r="K3245" i="12"/>
  <c r="K3261" i="12"/>
  <c r="K3277" i="12"/>
  <c r="K3293" i="12"/>
  <c r="K3309" i="12"/>
  <c r="K3325" i="12"/>
  <c r="K3341" i="12"/>
  <c r="K3357" i="12"/>
  <c r="H3385" i="12"/>
  <c r="J3392" i="12"/>
  <c r="M3392" i="12" s="1"/>
  <c r="B3392" i="12" s="1"/>
  <c r="C3392" i="12" s="1"/>
  <c r="I3409" i="12"/>
  <c r="K3417" i="12"/>
  <c r="K3424" i="12"/>
  <c r="H3449" i="12"/>
  <c r="J3456" i="12"/>
  <c r="M3456" i="12" s="1"/>
  <c r="B3456" i="12" s="1"/>
  <c r="C3456" i="12" s="1"/>
  <c r="I3473" i="12"/>
  <c r="K3478" i="12"/>
  <c r="G3494" i="12"/>
  <c r="I3510" i="12"/>
  <c r="J3526" i="12"/>
  <c r="M3526" i="12" s="1"/>
  <c r="B3526" i="12" s="1"/>
  <c r="C3526" i="12" s="1"/>
  <c r="H3530" i="12"/>
  <c r="K4057" i="12"/>
  <c r="G4073" i="12"/>
  <c r="K4080" i="12"/>
  <c r="I4080" i="12"/>
  <c r="J3166" i="12"/>
  <c r="M3166" i="12" s="1"/>
  <c r="B3166" i="12" s="1"/>
  <c r="C3166" i="12" s="1"/>
  <c r="J3174" i="12"/>
  <c r="M3174" i="12" s="1"/>
  <c r="B3174" i="12" s="1"/>
  <c r="C3174" i="12" s="1"/>
  <c r="J3182" i="12"/>
  <c r="M3182" i="12" s="1"/>
  <c r="B3182" i="12" s="1"/>
  <c r="C3182" i="12" s="1"/>
  <c r="J3190" i="12"/>
  <c r="M3190" i="12" s="1"/>
  <c r="B3190" i="12" s="1"/>
  <c r="C3190" i="12" s="1"/>
  <c r="J3198" i="12"/>
  <c r="M3198" i="12" s="1"/>
  <c r="B3198" i="12" s="1"/>
  <c r="C3198" i="12" s="1"/>
  <c r="J3206" i="12"/>
  <c r="M3206" i="12" s="1"/>
  <c r="B3206" i="12" s="1"/>
  <c r="C3206" i="12" s="1"/>
  <c r="J3214" i="12"/>
  <c r="M3214" i="12" s="1"/>
  <c r="B3214" i="12" s="1"/>
  <c r="C3214" i="12" s="1"/>
  <c r="J3222" i="12"/>
  <c r="M3222" i="12" s="1"/>
  <c r="B3222" i="12" s="1"/>
  <c r="C3222" i="12" s="1"/>
  <c r="J3230" i="12"/>
  <c r="M3230" i="12" s="1"/>
  <c r="B3230" i="12" s="1"/>
  <c r="C3230" i="12" s="1"/>
  <c r="J3238" i="12"/>
  <c r="M3238" i="12" s="1"/>
  <c r="B3238" i="12" s="1"/>
  <c r="C3238" i="12" s="1"/>
  <c r="J3246" i="12"/>
  <c r="M3246" i="12" s="1"/>
  <c r="B3246" i="12" s="1"/>
  <c r="C3246" i="12" s="1"/>
  <c r="J3254" i="12"/>
  <c r="M3254" i="12" s="1"/>
  <c r="B3254" i="12" s="1"/>
  <c r="C3254" i="12" s="1"/>
  <c r="J3262" i="12"/>
  <c r="M3262" i="12" s="1"/>
  <c r="B3262" i="12" s="1"/>
  <c r="C3262" i="12" s="1"/>
  <c r="J3270" i="12"/>
  <c r="M3270" i="12" s="1"/>
  <c r="B3270" i="12" s="1"/>
  <c r="C3270" i="12" s="1"/>
  <c r="J3278" i="12"/>
  <c r="M3278" i="12" s="1"/>
  <c r="B3278" i="12" s="1"/>
  <c r="C3278" i="12" s="1"/>
  <c r="J3286" i="12"/>
  <c r="M3286" i="12" s="1"/>
  <c r="B3286" i="12" s="1"/>
  <c r="C3286" i="12" s="1"/>
  <c r="J3294" i="12"/>
  <c r="M3294" i="12" s="1"/>
  <c r="B3294" i="12" s="1"/>
  <c r="C3294" i="12" s="1"/>
  <c r="J3302" i="12"/>
  <c r="M3302" i="12" s="1"/>
  <c r="B3302" i="12" s="1"/>
  <c r="C3302" i="12" s="1"/>
  <c r="J3310" i="12"/>
  <c r="M3310" i="12" s="1"/>
  <c r="B3310" i="12" s="1"/>
  <c r="C3310" i="12" s="1"/>
  <c r="J3318" i="12"/>
  <c r="M3318" i="12" s="1"/>
  <c r="B3318" i="12" s="1"/>
  <c r="C3318" i="12" s="1"/>
  <c r="J3326" i="12"/>
  <c r="M3326" i="12" s="1"/>
  <c r="B3326" i="12" s="1"/>
  <c r="C3326" i="12" s="1"/>
  <c r="J3334" i="12"/>
  <c r="M3334" i="12" s="1"/>
  <c r="B3334" i="12" s="1"/>
  <c r="C3334" i="12" s="1"/>
  <c r="J3342" i="12"/>
  <c r="M3342" i="12" s="1"/>
  <c r="B3342" i="12" s="1"/>
  <c r="C3342" i="12" s="1"/>
  <c r="J3350" i="12"/>
  <c r="M3350" i="12" s="1"/>
  <c r="B3350" i="12" s="1"/>
  <c r="C3350" i="12" s="1"/>
  <c r="J3358" i="12"/>
  <c r="M3358" i="12" s="1"/>
  <c r="B3358" i="12" s="1"/>
  <c r="C3358" i="12" s="1"/>
  <c r="G3365" i="12"/>
  <c r="L3365" i="12" s="1"/>
  <c r="G3372" i="12"/>
  <c r="K3379" i="12"/>
  <c r="K3386" i="12"/>
  <c r="H3390" i="12"/>
  <c r="G3397" i="12"/>
  <c r="L3397" i="12" s="1"/>
  <c r="G3404" i="12"/>
  <c r="K3411" i="12"/>
  <c r="K3418" i="12"/>
  <c r="H3422" i="12"/>
  <c r="L3422" i="12" s="1"/>
  <c r="G3429" i="12"/>
  <c r="L3429" i="12" s="1"/>
  <c r="G3436" i="12"/>
  <c r="K3443" i="12"/>
  <c r="K3450" i="12"/>
  <c r="H3454" i="12"/>
  <c r="G3461" i="12"/>
  <c r="L3461" i="12" s="1"/>
  <c r="G3468" i="12"/>
  <c r="H3477" i="12"/>
  <c r="K3481" i="12"/>
  <c r="G3485" i="12"/>
  <c r="H3493" i="12"/>
  <c r="K3497" i="12"/>
  <c r="G3501" i="12"/>
  <c r="H3509" i="12"/>
  <c r="K3513" i="12"/>
  <c r="G3517" i="12"/>
  <c r="L3517" i="12" s="1"/>
  <c r="H3525" i="12"/>
  <c r="K3529" i="12"/>
  <c r="G3533" i="12"/>
  <c r="L3533" i="12" s="1"/>
  <c r="I3538" i="12"/>
  <c r="G3541" i="12"/>
  <c r="I3546" i="12"/>
  <c r="G3549" i="12"/>
  <c r="I3554" i="12"/>
  <c r="G3557" i="12"/>
  <c r="I3562" i="12"/>
  <c r="G3565" i="12"/>
  <c r="I3570" i="12"/>
  <c r="G3573" i="12"/>
  <c r="I3578" i="12"/>
  <c r="G3581" i="12"/>
  <c r="I3586" i="12"/>
  <c r="G3589" i="12"/>
  <c r="I3594" i="12"/>
  <c r="G3597" i="12"/>
  <c r="I3602" i="12"/>
  <c r="G3605" i="12"/>
  <c r="I3610" i="12"/>
  <c r="G3613" i="12"/>
  <c r="I3618" i="12"/>
  <c r="G3621" i="12"/>
  <c r="I3626" i="12"/>
  <c r="G3629" i="12"/>
  <c r="I3634" i="12"/>
  <c r="G3637" i="12"/>
  <c r="I3642" i="12"/>
  <c r="G3645" i="12"/>
  <c r="I3650" i="12"/>
  <c r="G3653" i="12"/>
  <c r="I3658" i="12"/>
  <c r="G3661" i="12"/>
  <c r="I3666" i="12"/>
  <c r="G3669" i="12"/>
  <c r="I3674" i="12"/>
  <c r="G3677" i="12"/>
  <c r="I3682" i="12"/>
  <c r="G3685" i="12"/>
  <c r="I3690" i="12"/>
  <c r="G3693" i="12"/>
  <c r="I3698" i="12"/>
  <c r="G3701" i="12"/>
  <c r="I3706" i="12"/>
  <c r="G3709" i="12"/>
  <c r="I3714" i="12"/>
  <c r="G3717" i="12"/>
  <c r="I3722" i="12"/>
  <c r="G3725" i="12"/>
  <c r="I3730" i="12"/>
  <c r="G3733" i="12"/>
  <c r="I3738" i="12"/>
  <c r="G3741" i="12"/>
  <c r="I3747" i="12"/>
  <c r="J3772" i="12"/>
  <c r="M3772" i="12" s="1"/>
  <c r="B3772" i="12" s="1"/>
  <c r="C3772" i="12" s="1"/>
  <c r="I3779" i="12"/>
  <c r="J3804" i="12"/>
  <c r="M3804" i="12" s="1"/>
  <c r="B3804" i="12" s="1"/>
  <c r="C3804" i="12" s="1"/>
  <c r="I3811" i="12"/>
  <c r="J3836" i="12"/>
  <c r="M3836" i="12" s="1"/>
  <c r="B3836" i="12" s="1"/>
  <c r="C3836" i="12" s="1"/>
  <c r="I3843" i="12"/>
  <c r="K3851" i="12"/>
  <c r="K3867" i="12"/>
  <c r="K3883" i="12"/>
  <c r="K3899" i="12"/>
  <c r="K3915" i="12"/>
  <c r="K3931" i="12"/>
  <c r="K3947" i="12"/>
  <c r="K3963" i="12"/>
  <c r="K3979" i="12"/>
  <c r="K3995" i="12"/>
  <c r="K4011" i="12"/>
  <c r="H4030" i="12"/>
  <c r="G3162" i="12"/>
  <c r="G3166" i="12"/>
  <c r="G3170" i="12"/>
  <c r="G3174" i="12"/>
  <c r="G3178" i="12"/>
  <c r="G3182" i="12"/>
  <c r="G3186" i="12"/>
  <c r="G3190" i="12"/>
  <c r="G3194" i="12"/>
  <c r="G3198" i="12"/>
  <c r="G3202" i="12"/>
  <c r="G3206" i="12"/>
  <c r="G3210" i="12"/>
  <c r="G3214" i="12"/>
  <c r="G3218" i="12"/>
  <c r="G3222" i="12"/>
  <c r="G3226" i="12"/>
  <c r="H73" i="12"/>
  <c r="H121" i="12"/>
  <c r="L121" i="12" s="1"/>
  <c r="I157" i="12"/>
  <c r="I193" i="12"/>
  <c r="K260" i="12"/>
  <c r="K396" i="12"/>
  <c r="J588" i="12"/>
  <c r="M588" i="12" s="1"/>
  <c r="B588" i="12" s="1"/>
  <c r="C588" i="12" s="1"/>
  <c r="J644" i="12"/>
  <c r="M644" i="12" s="1"/>
  <c r="B644" i="12" s="1"/>
  <c r="C644" i="12" s="1"/>
  <c r="J708" i="12"/>
  <c r="M708" i="12" s="1"/>
  <c r="B708" i="12" s="1"/>
  <c r="C708" i="12" s="1"/>
  <c r="J740" i="12"/>
  <c r="M740" i="12" s="1"/>
  <c r="B740" i="12" s="1"/>
  <c r="C740" i="12" s="1"/>
  <c r="J772" i="12"/>
  <c r="M772" i="12" s="1"/>
  <c r="B772" i="12" s="1"/>
  <c r="C772" i="12" s="1"/>
  <c r="J804" i="12"/>
  <c r="M804" i="12" s="1"/>
  <c r="B804" i="12" s="1"/>
  <c r="C804" i="12" s="1"/>
  <c r="H1359" i="12"/>
  <c r="I1558" i="12"/>
  <c r="H223" i="12"/>
  <c r="L223" i="12" s="1"/>
  <c r="H287" i="12"/>
  <c r="L287" i="12" s="1"/>
  <c r="H351" i="12"/>
  <c r="L351" i="12" s="1"/>
  <c r="H391" i="12"/>
  <c r="H423" i="12"/>
  <c r="L423" i="12" s="1"/>
  <c r="H455" i="12"/>
  <c r="H487" i="12"/>
  <c r="L487" i="12" s="1"/>
  <c r="H519" i="12"/>
  <c r="L519" i="12" s="1"/>
  <c r="H551" i="12"/>
  <c r="H583" i="12"/>
  <c r="J640" i="12"/>
  <c r="M640" i="12" s="1"/>
  <c r="B640" i="12" s="1"/>
  <c r="C640" i="12" s="1"/>
  <c r="J704" i="12"/>
  <c r="M704" i="12" s="1"/>
  <c r="B704" i="12" s="1"/>
  <c r="C704" i="12" s="1"/>
  <c r="J768" i="12"/>
  <c r="M768" i="12" s="1"/>
  <c r="B768" i="12" s="1"/>
  <c r="C768" i="12" s="1"/>
  <c r="J826" i="12"/>
  <c r="M826" i="12" s="1"/>
  <c r="B826" i="12" s="1"/>
  <c r="C826" i="12" s="1"/>
  <c r="I836" i="12"/>
  <c r="H848" i="12"/>
  <c r="J858" i="12"/>
  <c r="M858" i="12" s="1"/>
  <c r="B858" i="12" s="1"/>
  <c r="C858" i="12" s="1"/>
  <c r="I868" i="12"/>
  <c r="H880" i="12"/>
  <c r="L880" i="12" s="1"/>
  <c r="J890" i="12"/>
  <c r="M890" i="12" s="1"/>
  <c r="B890" i="12" s="1"/>
  <c r="C890" i="12" s="1"/>
  <c r="I900" i="12"/>
  <c r="H912" i="12"/>
  <c r="J922" i="12"/>
  <c r="M922" i="12" s="1"/>
  <c r="B922" i="12" s="1"/>
  <c r="C922" i="12" s="1"/>
  <c r="I932" i="12"/>
  <c r="H944" i="12"/>
  <c r="J954" i="12"/>
  <c r="M954" i="12" s="1"/>
  <c r="B954" i="12" s="1"/>
  <c r="C954" i="12" s="1"/>
  <c r="I964" i="12"/>
  <c r="H976" i="12"/>
  <c r="J986" i="12"/>
  <c r="M986" i="12" s="1"/>
  <c r="B986" i="12" s="1"/>
  <c r="C986" i="12" s="1"/>
  <c r="I996" i="12"/>
  <c r="H1008" i="12"/>
  <c r="L1008" i="12" s="1"/>
  <c r="J1018" i="12"/>
  <c r="M1018" i="12" s="1"/>
  <c r="B1018" i="12" s="1"/>
  <c r="C1018" i="12" s="1"/>
  <c r="I1028" i="12"/>
  <c r="H1040" i="12"/>
  <c r="J1050" i="12"/>
  <c r="M1050" i="12" s="1"/>
  <c r="B1050" i="12" s="1"/>
  <c r="C1050" i="12" s="1"/>
  <c r="I1060" i="12"/>
  <c r="H1072" i="12"/>
  <c r="J1082" i="12"/>
  <c r="M1082" i="12" s="1"/>
  <c r="B1082" i="12" s="1"/>
  <c r="C1082" i="12" s="1"/>
  <c r="I1092" i="12"/>
  <c r="H1104" i="12"/>
  <c r="J1114" i="12"/>
  <c r="M1114" i="12" s="1"/>
  <c r="B1114" i="12" s="1"/>
  <c r="C1114" i="12" s="1"/>
  <c r="I1124" i="12"/>
  <c r="H1136" i="12"/>
  <c r="L1136" i="12" s="1"/>
  <c r="J1146" i="12"/>
  <c r="M1146" i="12" s="1"/>
  <c r="B1146" i="12" s="1"/>
  <c r="C1146" i="12" s="1"/>
  <c r="I1156" i="12"/>
  <c r="H1168" i="12"/>
  <c r="J1178" i="12"/>
  <c r="M1178" i="12" s="1"/>
  <c r="B1178" i="12" s="1"/>
  <c r="C1178" i="12" s="1"/>
  <c r="I1188" i="12"/>
  <c r="H1200" i="12"/>
  <c r="J1210" i="12"/>
  <c r="M1210" i="12" s="1"/>
  <c r="B1210" i="12" s="1"/>
  <c r="C1210" i="12" s="1"/>
  <c r="I1220" i="12"/>
  <c r="H1232" i="12"/>
  <c r="J1254" i="12"/>
  <c r="M1254" i="12" s="1"/>
  <c r="B1254" i="12" s="1"/>
  <c r="C1254" i="12" s="1"/>
  <c r="J1318" i="12"/>
  <c r="M1318" i="12" s="1"/>
  <c r="B1318" i="12" s="1"/>
  <c r="C1318" i="12" s="1"/>
  <c r="K1375" i="12"/>
  <c r="K1439" i="12"/>
  <c r="G1503" i="12"/>
  <c r="L1503" i="12" s="1"/>
  <c r="G1567" i="12"/>
  <c r="L1567" i="12" s="1"/>
  <c r="J1679" i="12"/>
  <c r="M1679" i="12" s="1"/>
  <c r="B1679" i="12" s="1"/>
  <c r="C1679" i="12" s="1"/>
  <c r="H1807" i="12"/>
  <c r="H425" i="12"/>
  <c r="H553" i="12"/>
  <c r="J634" i="12"/>
  <c r="M634" i="12" s="1"/>
  <c r="B634" i="12" s="1"/>
  <c r="C634" i="12" s="1"/>
  <c r="J698" i="12"/>
  <c r="M698" i="12" s="1"/>
  <c r="B698" i="12" s="1"/>
  <c r="C698" i="12" s="1"/>
  <c r="J762" i="12"/>
  <c r="M762" i="12" s="1"/>
  <c r="B762" i="12" s="1"/>
  <c r="C762" i="12" s="1"/>
  <c r="J1255" i="12"/>
  <c r="M1255" i="12" s="1"/>
  <c r="B1255" i="12" s="1"/>
  <c r="C1255" i="12" s="1"/>
  <c r="J1319" i="12"/>
  <c r="M1319" i="12" s="1"/>
  <c r="B1319" i="12" s="1"/>
  <c r="C1319" i="12" s="1"/>
  <c r="J1383" i="12"/>
  <c r="M1383" i="12" s="1"/>
  <c r="B1383" i="12" s="1"/>
  <c r="C1383" i="12" s="1"/>
  <c r="J1447" i="12"/>
  <c r="M1447" i="12" s="1"/>
  <c r="B1447" i="12" s="1"/>
  <c r="C1447" i="12" s="1"/>
  <c r="J1511" i="12"/>
  <c r="M1511" i="12" s="1"/>
  <c r="B1511" i="12" s="1"/>
  <c r="C1511" i="12" s="1"/>
  <c r="J1575" i="12"/>
  <c r="M1575" i="12" s="1"/>
  <c r="B1575" i="12" s="1"/>
  <c r="C1575" i="12" s="1"/>
  <c r="H1671" i="12"/>
  <c r="K1767" i="12"/>
  <c r="I239" i="12"/>
  <c r="J280" i="12"/>
  <c r="M280" i="12" s="1"/>
  <c r="B280" i="12" s="1"/>
  <c r="C280" i="12" s="1"/>
  <c r="H325" i="12"/>
  <c r="L325" i="12" s="1"/>
  <c r="I367" i="12"/>
  <c r="J392" i="12"/>
  <c r="M392" i="12" s="1"/>
  <c r="B392" i="12" s="1"/>
  <c r="C392" i="12" s="1"/>
  <c r="K417" i="12"/>
  <c r="K442" i="12"/>
  <c r="H469" i="12"/>
  <c r="L469" i="12" s="1"/>
  <c r="I495" i="12"/>
  <c r="J520" i="12"/>
  <c r="M520" i="12" s="1"/>
  <c r="B520" i="12" s="1"/>
  <c r="C520" i="12" s="1"/>
  <c r="K545" i="12"/>
  <c r="K570" i="12"/>
  <c r="K594" i="12"/>
  <c r="J646" i="12"/>
  <c r="M646" i="12" s="1"/>
  <c r="B646" i="12" s="1"/>
  <c r="C646" i="12" s="1"/>
  <c r="J670" i="12"/>
  <c r="M670" i="12" s="1"/>
  <c r="B670" i="12" s="1"/>
  <c r="C670" i="12" s="1"/>
  <c r="K698" i="12"/>
  <c r="K722" i="12"/>
  <c r="J774" i="12"/>
  <c r="M774" i="12" s="1"/>
  <c r="B774" i="12" s="1"/>
  <c r="C774" i="12" s="1"/>
  <c r="J798" i="12"/>
  <c r="M798" i="12" s="1"/>
  <c r="B798" i="12" s="1"/>
  <c r="C798" i="12" s="1"/>
  <c r="J1278" i="12"/>
  <c r="M1278" i="12" s="1"/>
  <c r="B1278" i="12" s="1"/>
  <c r="C1278" i="12" s="1"/>
  <c r="K1335" i="12"/>
  <c r="K1399" i="12"/>
  <c r="G1463" i="12"/>
  <c r="L1463" i="12" s="1"/>
  <c r="G1527" i="12"/>
  <c r="L1527" i="12" s="1"/>
  <c r="J1591" i="12"/>
  <c r="M1591" i="12" s="1"/>
  <c r="B1591" i="12" s="1"/>
  <c r="C1591" i="12" s="1"/>
  <c r="H1719" i="12"/>
  <c r="L1719" i="12" s="1"/>
  <c r="H1274" i="12"/>
  <c r="H1474" i="12"/>
  <c r="H1578" i="12"/>
  <c r="H1651" i="12"/>
  <c r="L1651" i="12" s="1"/>
  <c r="H1715" i="12"/>
  <c r="L1715" i="12" s="1"/>
  <c r="H1779" i="12"/>
  <c r="L1779" i="12" s="1"/>
  <c r="H1843" i="12"/>
  <c r="L1843" i="12" s="1"/>
  <c r="G1867" i="12"/>
  <c r="L1867" i="12" s="1"/>
  <c r="J1873" i="12"/>
  <c r="M1873" i="12" s="1"/>
  <c r="B1873" i="12" s="1"/>
  <c r="C1873" i="12" s="1"/>
  <c r="I1879" i="12"/>
  <c r="H1887" i="12"/>
  <c r="K1893" i="12"/>
  <c r="G1899" i="12"/>
  <c r="L1899" i="12" s="1"/>
  <c r="J1905" i="12"/>
  <c r="M1905" i="12" s="1"/>
  <c r="B1905" i="12" s="1"/>
  <c r="C1905" i="12" s="1"/>
  <c r="I1911" i="12"/>
  <c r="H1919" i="12"/>
  <c r="K1925" i="12"/>
  <c r="G1931" i="12"/>
  <c r="L1931" i="12" s="1"/>
  <c r="J1937" i="12"/>
  <c r="M1937" i="12" s="1"/>
  <c r="B1937" i="12" s="1"/>
  <c r="C1937" i="12" s="1"/>
  <c r="I1943" i="12"/>
  <c r="H1951" i="12"/>
  <c r="K1957" i="12"/>
  <c r="G1963" i="12"/>
  <c r="L1963" i="12" s="1"/>
  <c r="J1969" i="12"/>
  <c r="M1969" i="12" s="1"/>
  <c r="B1969" i="12" s="1"/>
  <c r="C1969" i="12" s="1"/>
  <c r="I1975" i="12"/>
  <c r="H1983" i="12"/>
  <c r="K1989" i="12"/>
  <c r="G1995" i="12"/>
  <c r="L1995" i="12" s="1"/>
  <c r="J2001" i="12"/>
  <c r="M2001" i="12" s="1"/>
  <c r="B2001" i="12" s="1"/>
  <c r="C2001" i="12" s="1"/>
  <c r="I2007" i="12"/>
  <c r="H2015" i="12"/>
  <c r="K2021" i="12"/>
  <c r="G2027" i="12"/>
  <c r="L2027" i="12" s="1"/>
  <c r="J2033" i="12"/>
  <c r="M2033" i="12" s="1"/>
  <c r="B2033" i="12" s="1"/>
  <c r="C2033" i="12" s="1"/>
  <c r="I2039" i="12"/>
  <c r="H2047" i="12"/>
  <c r="K2053" i="12"/>
  <c r="G2059" i="12"/>
  <c r="L2059" i="12" s="1"/>
  <c r="J2065" i="12"/>
  <c r="M2065" i="12" s="1"/>
  <c r="B2065" i="12" s="1"/>
  <c r="C2065" i="12" s="1"/>
  <c r="I2071" i="12"/>
  <c r="H2079" i="12"/>
  <c r="K2085" i="12"/>
  <c r="G2091" i="12"/>
  <c r="L2091" i="12" s="1"/>
  <c r="J2097" i="12"/>
  <c r="M2097" i="12" s="1"/>
  <c r="B2097" i="12" s="1"/>
  <c r="C2097" i="12" s="1"/>
  <c r="I2103" i="12"/>
  <c r="H2111" i="12"/>
  <c r="K2117" i="12"/>
  <c r="G2123" i="12"/>
  <c r="L2123" i="12" s="1"/>
  <c r="J2129" i="12"/>
  <c r="M2129" i="12" s="1"/>
  <c r="B2129" i="12" s="1"/>
  <c r="C2129" i="12" s="1"/>
  <c r="I2135" i="12"/>
  <c r="H2143" i="12"/>
  <c r="K2149" i="12"/>
  <c r="G2155" i="12"/>
  <c r="L2155" i="12" s="1"/>
  <c r="J2161" i="12"/>
  <c r="M2161" i="12" s="1"/>
  <c r="B2161" i="12" s="1"/>
  <c r="C2161" i="12" s="1"/>
  <c r="I2167" i="12"/>
  <c r="H2175" i="12"/>
  <c r="H609" i="12"/>
  <c r="L609" i="12" s="1"/>
  <c r="H641" i="12"/>
  <c r="L641" i="12" s="1"/>
  <c r="H673" i="12"/>
  <c r="L673" i="12" s="1"/>
  <c r="H705" i="12"/>
  <c r="L705" i="12" s="1"/>
  <c r="H737" i="12"/>
  <c r="L737" i="12" s="1"/>
  <c r="H769" i="12"/>
  <c r="L769" i="12" s="1"/>
  <c r="H801" i="12"/>
  <c r="L801" i="12" s="1"/>
  <c r="H833" i="12"/>
  <c r="L833" i="12" s="1"/>
  <c r="H865" i="12"/>
  <c r="L865" i="12" s="1"/>
  <c r="H897" i="12"/>
  <c r="L897" i="12" s="1"/>
  <c r="H929" i="12"/>
  <c r="L929" i="12" s="1"/>
  <c r="H961" i="12"/>
  <c r="L961" i="12" s="1"/>
  <c r="H993" i="12"/>
  <c r="L993" i="12" s="1"/>
  <c r="H1025" i="12"/>
  <c r="L1025" i="12" s="1"/>
  <c r="H1057" i="12"/>
  <c r="L1057" i="12" s="1"/>
  <c r="H1089" i="12"/>
  <c r="L1089" i="12" s="1"/>
  <c r="H1121" i="12"/>
  <c r="L1121" i="12" s="1"/>
  <c r="H1153" i="12"/>
  <c r="L1153" i="12" s="1"/>
  <c r="H1185" i="12"/>
  <c r="L1185" i="12" s="1"/>
  <c r="H1217" i="12"/>
  <c r="L1217" i="12" s="1"/>
  <c r="J1251" i="12"/>
  <c r="M1251" i="12" s="1"/>
  <c r="B1251" i="12" s="1"/>
  <c r="C1251" i="12" s="1"/>
  <c r="H1296" i="12"/>
  <c r="I1338" i="12"/>
  <c r="J1379" i="12"/>
  <c r="M1379" i="12" s="1"/>
  <c r="B1379" i="12" s="1"/>
  <c r="C1379" i="12" s="1"/>
  <c r="H1424" i="12"/>
  <c r="I1466" i="12"/>
  <c r="J1507" i="12"/>
  <c r="M1507" i="12" s="1"/>
  <c r="B1507" i="12" s="1"/>
  <c r="C1507" i="12" s="1"/>
  <c r="H1552" i="12"/>
  <c r="J1593" i="12"/>
  <c r="M1593" i="12" s="1"/>
  <c r="B1593" i="12" s="1"/>
  <c r="C1593" i="12" s="1"/>
  <c r="I1627" i="12"/>
  <c r="I1659" i="12"/>
  <c r="I1691" i="12"/>
  <c r="I1723" i="12"/>
  <c r="I1755" i="12"/>
  <c r="I1787" i="12"/>
  <c r="I1819" i="12"/>
  <c r="I1851" i="12"/>
  <c r="G1243" i="12"/>
  <c r="H1268" i="12"/>
  <c r="L1268" i="12" s="1"/>
  <c r="K1296" i="12"/>
  <c r="K1321" i="12"/>
  <c r="L1321" i="12" s="1"/>
  <c r="G1346" i="12"/>
  <c r="G1371" i="12"/>
  <c r="H1396" i="12"/>
  <c r="L1396" i="12" s="1"/>
  <c r="K1424" i="12"/>
  <c r="K1449" i="12"/>
  <c r="L1449" i="12" s="1"/>
  <c r="G1474" i="12"/>
  <c r="G1499" i="12"/>
  <c r="L1499" i="12" s="1"/>
  <c r="H1524" i="12"/>
  <c r="L1524" i="12" s="1"/>
  <c r="K1552" i="12"/>
  <c r="K1577" i="12"/>
  <c r="L1577" i="12" s="1"/>
  <c r="J1645" i="12"/>
  <c r="M1645" i="12" s="1"/>
  <c r="B1645" i="12" s="1"/>
  <c r="C1645" i="12" s="1"/>
  <c r="J1717" i="12"/>
  <c r="M1717" i="12" s="1"/>
  <c r="B1717" i="12" s="1"/>
  <c r="C1717" i="12" s="1"/>
  <c r="H1757" i="12"/>
  <c r="K1793" i="12"/>
  <c r="J1829" i="12"/>
  <c r="M1829" i="12" s="1"/>
  <c r="B1829" i="12" s="1"/>
  <c r="C1829" i="12" s="1"/>
  <c r="J2180" i="12"/>
  <c r="M2180" i="12" s="1"/>
  <c r="B2180" i="12" s="1"/>
  <c r="C2180" i="12" s="1"/>
  <c r="I2200" i="12"/>
  <c r="H2220" i="12"/>
  <c r="J2244" i="12"/>
  <c r="M2244" i="12" s="1"/>
  <c r="B2244" i="12" s="1"/>
  <c r="C2244" i="12" s="1"/>
  <c r="I2264" i="12"/>
  <c r="H2284" i="12"/>
  <c r="J2308" i="12"/>
  <c r="M2308" i="12" s="1"/>
  <c r="B2308" i="12" s="1"/>
  <c r="C2308" i="12" s="1"/>
  <c r="I2328" i="12"/>
  <c r="H2348" i="12"/>
  <c r="J2372" i="12"/>
  <c r="M2372" i="12" s="1"/>
  <c r="B2372" i="12" s="1"/>
  <c r="C2372" i="12" s="1"/>
  <c r="H1606" i="12"/>
  <c r="H1638" i="12"/>
  <c r="H1670" i="12"/>
  <c r="H1702" i="12"/>
  <c r="H1734" i="12"/>
  <c r="H1766" i="12"/>
  <c r="H1798" i="12"/>
  <c r="H1830" i="12"/>
  <c r="H1862" i="12"/>
  <c r="H1894" i="12"/>
  <c r="H1926" i="12"/>
  <c r="H1958" i="12"/>
  <c r="H1990" i="12"/>
  <c r="H2022" i="12"/>
  <c r="H2054" i="12"/>
  <c r="H2086" i="12"/>
  <c r="H2118" i="12"/>
  <c r="H2150" i="12"/>
  <c r="G2179" i="12"/>
  <c r="G2195" i="12"/>
  <c r="G2211" i="12"/>
  <c r="G2227" i="12"/>
  <c r="L2227" i="12" s="1"/>
  <c r="G2243" i="12"/>
  <c r="G2259" i="12"/>
  <c r="K2272" i="12"/>
  <c r="K2280" i="12"/>
  <c r="K2288" i="12"/>
  <c r="K2296" i="12"/>
  <c r="K2304" i="12"/>
  <c r="K2312" i="12"/>
  <c r="K2320" i="12"/>
  <c r="K2328" i="12"/>
  <c r="K2336" i="12"/>
  <c r="K2344" i="12"/>
  <c r="K2352" i="12"/>
  <c r="K2360" i="12"/>
  <c r="K2368" i="12"/>
  <c r="K2376" i="12"/>
  <c r="G2385" i="12"/>
  <c r="L2385" i="12" s="1"/>
  <c r="G2393" i="12"/>
  <c r="K2401" i="12"/>
  <c r="K2409" i="12"/>
  <c r="H2417" i="12"/>
  <c r="H2425" i="12"/>
  <c r="J2437" i="12"/>
  <c r="M2437" i="12" s="1"/>
  <c r="B2437" i="12" s="1"/>
  <c r="C2437" i="12" s="1"/>
  <c r="J2445" i="12"/>
  <c r="M2445" i="12" s="1"/>
  <c r="B2445" i="12" s="1"/>
  <c r="C2445" i="12" s="1"/>
  <c r="G2453" i="12"/>
  <c r="G2461" i="12"/>
  <c r="K2469" i="12"/>
  <c r="K2477" i="12"/>
  <c r="H2485" i="12"/>
  <c r="H2493" i="12"/>
  <c r="J2497" i="12"/>
  <c r="M2497" i="12" s="1"/>
  <c r="B2497" i="12" s="1"/>
  <c r="C2497" i="12" s="1"/>
  <c r="J2505" i="12"/>
  <c r="M2505" i="12" s="1"/>
  <c r="B2505" i="12" s="1"/>
  <c r="C2505" i="12" s="1"/>
  <c r="I2186" i="12"/>
  <c r="J2198" i="12"/>
  <c r="M2198" i="12" s="1"/>
  <c r="B2198" i="12" s="1"/>
  <c r="C2198" i="12" s="1"/>
  <c r="H2206" i="12"/>
  <c r="I2218" i="12"/>
  <c r="L2218" i="12" s="1"/>
  <c r="J2230" i="12"/>
  <c r="M2230" i="12" s="1"/>
  <c r="B2230" i="12" s="1"/>
  <c r="C2230" i="12" s="1"/>
  <c r="H2238" i="12"/>
  <c r="I2250" i="12"/>
  <c r="J2262" i="12"/>
  <c r="M2262" i="12" s="1"/>
  <c r="B2262" i="12" s="1"/>
  <c r="C2262" i="12" s="1"/>
  <c r="H2270" i="12"/>
  <c r="I2282" i="12"/>
  <c r="J2294" i="12"/>
  <c r="M2294" i="12" s="1"/>
  <c r="B2294" i="12" s="1"/>
  <c r="C2294" i="12" s="1"/>
  <c r="H2302" i="12"/>
  <c r="I2314" i="12"/>
  <c r="J2326" i="12"/>
  <c r="M2326" i="12" s="1"/>
  <c r="B2326" i="12" s="1"/>
  <c r="C2326" i="12" s="1"/>
  <c r="H2334" i="12"/>
  <c r="I2346" i="12"/>
  <c r="L2346" i="12" s="1"/>
  <c r="J2358" i="12"/>
  <c r="M2358" i="12" s="1"/>
  <c r="B2358" i="12" s="1"/>
  <c r="C2358" i="12" s="1"/>
  <c r="H2366" i="12"/>
  <c r="I2378" i="12"/>
  <c r="G2180" i="12"/>
  <c r="K2185" i="12"/>
  <c r="K2190" i="12"/>
  <c r="G2196" i="12"/>
  <c r="K2201" i="12"/>
  <c r="K2206" i="12"/>
  <c r="G2212" i="12"/>
  <c r="K2217" i="12"/>
  <c r="K2222" i="12"/>
  <c r="G2228" i="12"/>
  <c r="K2233" i="12"/>
  <c r="K2238" i="12"/>
  <c r="G2244" i="12"/>
  <c r="L2244" i="12" s="1"/>
  <c r="K2249" i="12"/>
  <c r="K2254" i="12"/>
  <c r="G2260" i="12"/>
  <c r="K2265" i="12"/>
  <c r="K2270" i="12"/>
  <c r="G2276" i="12"/>
  <c r="K2281" i="12"/>
  <c r="K2286" i="12"/>
  <c r="G2292" i="12"/>
  <c r="L2292" i="12" s="1"/>
  <c r="K2297" i="12"/>
  <c r="K2302" i="12"/>
  <c r="G2308" i="12"/>
  <c r="K2313" i="12"/>
  <c r="K2318" i="12"/>
  <c r="G2324" i="12"/>
  <c r="K2329" i="12"/>
  <c r="K2334" i="12"/>
  <c r="G2340" i="12"/>
  <c r="K2345" i="12"/>
  <c r="K2350" i="12"/>
  <c r="G2356" i="12"/>
  <c r="L2356" i="12" s="1"/>
  <c r="K2361" i="12"/>
  <c r="K2366" i="12"/>
  <c r="G2372" i="12"/>
  <c r="K2377" i="12"/>
  <c r="K2382" i="12"/>
  <c r="G2387" i="12"/>
  <c r="L2387" i="12" s="1"/>
  <c r="H2395" i="12"/>
  <c r="K2399" i="12"/>
  <c r="H2403" i="12"/>
  <c r="I2405" i="12"/>
  <c r="J2407" i="12"/>
  <c r="M2407" i="12" s="1"/>
  <c r="B2407" i="12" s="1"/>
  <c r="C2407" i="12" s="1"/>
  <c r="G2411" i="12"/>
  <c r="L2411" i="12" s="1"/>
  <c r="K2415" i="12"/>
  <c r="H2419" i="12"/>
  <c r="I2421" i="12"/>
  <c r="J2423" i="12"/>
  <c r="M2423" i="12" s="1"/>
  <c r="B2423" i="12" s="1"/>
  <c r="C2423" i="12" s="1"/>
  <c r="G2427" i="12"/>
  <c r="K2431" i="12"/>
  <c r="H2435" i="12"/>
  <c r="I2437" i="12"/>
  <c r="J2439" i="12"/>
  <c r="M2439" i="12" s="1"/>
  <c r="B2439" i="12" s="1"/>
  <c r="C2439" i="12" s="1"/>
  <c r="G2443" i="12"/>
  <c r="K2447" i="12"/>
  <c r="H2451" i="12"/>
  <c r="I2453" i="12"/>
  <c r="J2455" i="12"/>
  <c r="M2455" i="12" s="1"/>
  <c r="B2455" i="12" s="1"/>
  <c r="C2455" i="12" s="1"/>
  <c r="G2459" i="12"/>
  <c r="L2459" i="12" s="1"/>
  <c r="K2463" i="12"/>
  <c r="H2467" i="12"/>
  <c r="I2469" i="12"/>
  <c r="J2471" i="12"/>
  <c r="M2471" i="12" s="1"/>
  <c r="B2471" i="12" s="1"/>
  <c r="C2471" i="12" s="1"/>
  <c r="G2475" i="12"/>
  <c r="L2475" i="12" s="1"/>
  <c r="K2479" i="12"/>
  <c r="H2483" i="12"/>
  <c r="I2485" i="12"/>
  <c r="J2487" i="12"/>
  <c r="M2487" i="12" s="1"/>
  <c r="B2487" i="12" s="1"/>
  <c r="C2487" i="12" s="1"/>
  <c r="G2491" i="12"/>
  <c r="K2495" i="12"/>
  <c r="H2499" i="12"/>
  <c r="I2501" i="12"/>
  <c r="J2503" i="12"/>
  <c r="M2503" i="12" s="1"/>
  <c r="B2503" i="12" s="1"/>
  <c r="C2503" i="12" s="1"/>
  <c r="H2390" i="12"/>
  <c r="L2390" i="12" s="1"/>
  <c r="H2398" i="12"/>
  <c r="L2398" i="12" s="1"/>
  <c r="H2406" i="12"/>
  <c r="L2406" i="12" s="1"/>
  <c r="H2414" i="12"/>
  <c r="H2422" i="12"/>
  <c r="L2422" i="12" s="1"/>
  <c r="H2430" i="12"/>
  <c r="L2430" i="12" s="1"/>
  <c r="H2438" i="12"/>
  <c r="L2438" i="12" s="1"/>
  <c r="H2446" i="12"/>
  <c r="H2454" i="12"/>
  <c r="L2454" i="12" s="1"/>
  <c r="H2462" i="12"/>
  <c r="L2462" i="12" s="1"/>
  <c r="H2470" i="12"/>
  <c r="L2470" i="12" s="1"/>
  <c r="H2478" i="12"/>
  <c r="H2486" i="12"/>
  <c r="L2486" i="12" s="1"/>
  <c r="H2494" i="12"/>
  <c r="L2494" i="12" s="1"/>
  <c r="H2502" i="12"/>
  <c r="L2502" i="12" s="1"/>
  <c r="H2512" i="12"/>
  <c r="I2522" i="12"/>
  <c r="J2531" i="12"/>
  <c r="M2531" i="12" s="1"/>
  <c r="B2531" i="12" s="1"/>
  <c r="C2531" i="12" s="1"/>
  <c r="H2544" i="12"/>
  <c r="I2554" i="12"/>
  <c r="J2563" i="12"/>
  <c r="M2563" i="12" s="1"/>
  <c r="B2563" i="12" s="1"/>
  <c r="C2563" i="12" s="1"/>
  <c r="H2576" i="12"/>
  <c r="I2586" i="12"/>
  <c r="G2597" i="12"/>
  <c r="G2613" i="12"/>
  <c r="G2629" i="12"/>
  <c r="G2645" i="12"/>
  <c r="G2661" i="12"/>
  <c r="G2677" i="12"/>
  <c r="G2693" i="12"/>
  <c r="G2709" i="12"/>
  <c r="G2725" i="12"/>
  <c r="G2741" i="12"/>
  <c r="G2757" i="12"/>
  <c r="G2773" i="12"/>
  <c r="G2789" i="12"/>
  <c r="G2805" i="12"/>
  <c r="G2821" i="12"/>
  <c r="G2837" i="12"/>
  <c r="G2853" i="12"/>
  <c r="G2869" i="12"/>
  <c r="J3010" i="12"/>
  <c r="M3010" i="12" s="1"/>
  <c r="B3010" i="12" s="1"/>
  <c r="C3010" i="12" s="1"/>
  <c r="J3019" i="12"/>
  <c r="M3019" i="12" s="1"/>
  <c r="B3019" i="12" s="1"/>
  <c r="C3019" i="12" s="1"/>
  <c r="J3026" i="12"/>
  <c r="M3026" i="12" s="1"/>
  <c r="B3026" i="12" s="1"/>
  <c r="C3026" i="12" s="1"/>
  <c r="I2388" i="12"/>
  <c r="I2396" i="12"/>
  <c r="I2404" i="12"/>
  <c r="I2412" i="12"/>
  <c r="I2420" i="12"/>
  <c r="I2428" i="12"/>
  <c r="I2436" i="12"/>
  <c r="I2444" i="12"/>
  <c r="I2452" i="12"/>
  <c r="I2460" i="12"/>
  <c r="I2468" i="12"/>
  <c r="I2476" i="12"/>
  <c r="I2484" i="12"/>
  <c r="I2492" i="12"/>
  <c r="I2500" i="12"/>
  <c r="I2508" i="12"/>
  <c r="J2513" i="12"/>
  <c r="M2513" i="12" s="1"/>
  <c r="B2513" i="12" s="1"/>
  <c r="C2513" i="12" s="1"/>
  <c r="H2518" i="12"/>
  <c r="L2518" i="12" s="1"/>
  <c r="K2523" i="12"/>
  <c r="J2529" i="12"/>
  <c r="M2529" i="12" s="1"/>
  <c r="B2529" i="12" s="1"/>
  <c r="C2529" i="12" s="1"/>
  <c r="H2534" i="12"/>
  <c r="L2534" i="12" s="1"/>
  <c r="K2539" i="12"/>
  <c r="J2545" i="12"/>
  <c r="M2545" i="12" s="1"/>
  <c r="B2545" i="12" s="1"/>
  <c r="C2545" i="12" s="1"/>
  <c r="H2550" i="12"/>
  <c r="L2550" i="12" s="1"/>
  <c r="K2555" i="12"/>
  <c r="J2561" i="12"/>
  <c r="M2561" i="12" s="1"/>
  <c r="B2561" i="12" s="1"/>
  <c r="C2561" i="12" s="1"/>
  <c r="H2566" i="12"/>
  <c r="K2571" i="12"/>
  <c r="J2577" i="12"/>
  <c r="M2577" i="12" s="1"/>
  <c r="B2577" i="12" s="1"/>
  <c r="C2577" i="12" s="1"/>
  <c r="H2582" i="12"/>
  <c r="L2582" i="12" s="1"/>
  <c r="K2587" i="12"/>
  <c r="J2590" i="12"/>
  <c r="M2590" i="12" s="1"/>
  <c r="B2590" i="12" s="1"/>
  <c r="C2590" i="12" s="1"/>
  <c r="J2593" i="12"/>
  <c r="M2593" i="12" s="1"/>
  <c r="B2593" i="12" s="1"/>
  <c r="C2593" i="12" s="1"/>
  <c r="I2594" i="12"/>
  <c r="K2598" i="12"/>
  <c r="I2599" i="12"/>
  <c r="G2602" i="12"/>
  <c r="H2603" i="12"/>
  <c r="J2606" i="12"/>
  <c r="M2606" i="12" s="1"/>
  <c r="B2606" i="12" s="1"/>
  <c r="C2606" i="12" s="1"/>
  <c r="J2609" i="12"/>
  <c r="M2609" i="12" s="1"/>
  <c r="B2609" i="12" s="1"/>
  <c r="C2609" i="12" s="1"/>
  <c r="I2610" i="12"/>
  <c r="K2614" i="12"/>
  <c r="I2615" i="12"/>
  <c r="G2618" i="12"/>
  <c r="H2619" i="12"/>
  <c r="J2622" i="12"/>
  <c r="M2622" i="12" s="1"/>
  <c r="B2622" i="12" s="1"/>
  <c r="C2622" i="12" s="1"/>
  <c r="J2625" i="12"/>
  <c r="M2625" i="12" s="1"/>
  <c r="B2625" i="12" s="1"/>
  <c r="C2625" i="12" s="1"/>
  <c r="I2626" i="12"/>
  <c r="K2630" i="12"/>
  <c r="I2631" i="12"/>
  <c r="G2634" i="12"/>
  <c r="L2634" i="12" s="1"/>
  <c r="H2635" i="12"/>
  <c r="J2638" i="12"/>
  <c r="M2638" i="12" s="1"/>
  <c r="B2638" i="12" s="1"/>
  <c r="C2638" i="12" s="1"/>
  <c r="J2641" i="12"/>
  <c r="M2641" i="12" s="1"/>
  <c r="B2641" i="12" s="1"/>
  <c r="C2641" i="12" s="1"/>
  <c r="I2642" i="12"/>
  <c r="K2646" i="12"/>
  <c r="I2647" i="12"/>
  <c r="G2650" i="12"/>
  <c r="L2650" i="12" s="1"/>
  <c r="H2651" i="12"/>
  <c r="J2654" i="12"/>
  <c r="M2654" i="12" s="1"/>
  <c r="B2654" i="12" s="1"/>
  <c r="C2654" i="12" s="1"/>
  <c r="J2657" i="12"/>
  <c r="M2657" i="12" s="1"/>
  <c r="B2657" i="12" s="1"/>
  <c r="C2657" i="12" s="1"/>
  <c r="I2658" i="12"/>
  <c r="K2662" i="12"/>
  <c r="I2663" i="12"/>
  <c r="G2666" i="12"/>
  <c r="H2667" i="12"/>
  <c r="J2670" i="12"/>
  <c r="M2670" i="12" s="1"/>
  <c r="B2670" i="12" s="1"/>
  <c r="C2670" i="12" s="1"/>
  <c r="J2673" i="12"/>
  <c r="M2673" i="12" s="1"/>
  <c r="B2673" i="12" s="1"/>
  <c r="C2673" i="12" s="1"/>
  <c r="I2674" i="12"/>
  <c r="K2678" i="12"/>
  <c r="I2679" i="12"/>
  <c r="G2682" i="12"/>
  <c r="H2683" i="12"/>
  <c r="J2686" i="12"/>
  <c r="M2686" i="12" s="1"/>
  <c r="B2686" i="12" s="1"/>
  <c r="C2686" i="12" s="1"/>
  <c r="J2689" i="12"/>
  <c r="M2689" i="12" s="1"/>
  <c r="B2689" i="12" s="1"/>
  <c r="C2689" i="12" s="1"/>
  <c r="I2690" i="12"/>
  <c r="K2694" i="12"/>
  <c r="I2695" i="12"/>
  <c r="G2698" i="12"/>
  <c r="L2698" i="12" s="1"/>
  <c r="H2699" i="12"/>
  <c r="J2702" i="12"/>
  <c r="M2702" i="12" s="1"/>
  <c r="B2702" i="12" s="1"/>
  <c r="C2702" i="12" s="1"/>
  <c r="J2705" i="12"/>
  <c r="M2705" i="12" s="1"/>
  <c r="B2705" i="12" s="1"/>
  <c r="C2705" i="12" s="1"/>
  <c r="I2706" i="12"/>
  <c r="K2710" i="12"/>
  <c r="I2711" i="12"/>
  <c r="G2714" i="12"/>
  <c r="L2714" i="12" s="1"/>
  <c r="H2715" i="12"/>
  <c r="J2718" i="12"/>
  <c r="M2718" i="12" s="1"/>
  <c r="B2718" i="12" s="1"/>
  <c r="C2718" i="12" s="1"/>
  <c r="J2721" i="12"/>
  <c r="M2721" i="12" s="1"/>
  <c r="B2721" i="12" s="1"/>
  <c r="C2721" i="12" s="1"/>
  <c r="I2722" i="12"/>
  <c r="K2726" i="12"/>
  <c r="I2727" i="12"/>
  <c r="G2730" i="12"/>
  <c r="H2731" i="12"/>
  <c r="J2734" i="12"/>
  <c r="M2734" i="12" s="1"/>
  <c r="B2734" i="12" s="1"/>
  <c r="C2734" i="12" s="1"/>
  <c r="J2737" i="12"/>
  <c r="M2737" i="12" s="1"/>
  <c r="B2737" i="12" s="1"/>
  <c r="C2737" i="12" s="1"/>
  <c r="I2738" i="12"/>
  <c r="K2742" i="12"/>
  <c r="I2743" i="12"/>
  <c r="G2746" i="12"/>
  <c r="H2747" i="12"/>
  <c r="J2750" i="12"/>
  <c r="M2750" i="12" s="1"/>
  <c r="B2750" i="12" s="1"/>
  <c r="C2750" i="12" s="1"/>
  <c r="J2753" i="12"/>
  <c r="M2753" i="12" s="1"/>
  <c r="B2753" i="12" s="1"/>
  <c r="C2753" i="12" s="1"/>
  <c r="I2754" i="12"/>
  <c r="K2758" i="12"/>
  <c r="I2759" i="12"/>
  <c r="G2762" i="12"/>
  <c r="L2762" i="12" s="1"/>
  <c r="H2763" i="12"/>
  <c r="J2766" i="12"/>
  <c r="M2766" i="12" s="1"/>
  <c r="B2766" i="12" s="1"/>
  <c r="C2766" i="12" s="1"/>
  <c r="J2769" i="12"/>
  <c r="M2769" i="12" s="1"/>
  <c r="B2769" i="12" s="1"/>
  <c r="C2769" i="12" s="1"/>
  <c r="I2770" i="12"/>
  <c r="K2774" i="12"/>
  <c r="I2775" i="12"/>
  <c r="G2778" i="12"/>
  <c r="L2778" i="12" s="1"/>
  <c r="H2779" i="12"/>
  <c r="J2782" i="12"/>
  <c r="M2782" i="12" s="1"/>
  <c r="B2782" i="12" s="1"/>
  <c r="C2782" i="12" s="1"/>
  <c r="J2785" i="12"/>
  <c r="M2785" i="12" s="1"/>
  <c r="B2785" i="12" s="1"/>
  <c r="C2785" i="12" s="1"/>
  <c r="I2786" i="12"/>
  <c r="K2790" i="12"/>
  <c r="I2791" i="12"/>
  <c r="G2794" i="12"/>
  <c r="H2795" i="12"/>
  <c r="J2798" i="12"/>
  <c r="M2798" i="12" s="1"/>
  <c r="B2798" i="12" s="1"/>
  <c r="C2798" i="12" s="1"/>
  <c r="J2801" i="12"/>
  <c r="M2801" i="12" s="1"/>
  <c r="B2801" i="12" s="1"/>
  <c r="C2801" i="12" s="1"/>
  <c r="I2802" i="12"/>
  <c r="K2806" i="12"/>
  <c r="I2807" i="12"/>
  <c r="G2810" i="12"/>
  <c r="H2811" i="12"/>
  <c r="J2814" i="12"/>
  <c r="M2814" i="12" s="1"/>
  <c r="B2814" i="12" s="1"/>
  <c r="C2814" i="12" s="1"/>
  <c r="J2817" i="12"/>
  <c r="M2817" i="12" s="1"/>
  <c r="B2817" i="12" s="1"/>
  <c r="C2817" i="12" s="1"/>
  <c r="I2818" i="12"/>
  <c r="K2822" i="12"/>
  <c r="I2823" i="12"/>
  <c r="G2826" i="12"/>
  <c r="L2826" i="12" s="1"/>
  <c r="H2827" i="12"/>
  <c r="J2830" i="12"/>
  <c r="M2830" i="12" s="1"/>
  <c r="B2830" i="12" s="1"/>
  <c r="C2830" i="12" s="1"/>
  <c r="J2833" i="12"/>
  <c r="M2833" i="12" s="1"/>
  <c r="B2833" i="12" s="1"/>
  <c r="C2833" i="12" s="1"/>
  <c r="I2834" i="12"/>
  <c r="K2838" i="12"/>
  <c r="I2839" i="12"/>
  <c r="G2842" i="12"/>
  <c r="L2842" i="12" s="1"/>
  <c r="H2843" i="12"/>
  <c r="J2846" i="12"/>
  <c r="M2846" i="12" s="1"/>
  <c r="B2846" i="12" s="1"/>
  <c r="C2846" i="12" s="1"/>
  <c r="J2849" i="12"/>
  <c r="M2849" i="12" s="1"/>
  <c r="B2849" i="12" s="1"/>
  <c r="C2849" i="12" s="1"/>
  <c r="I2850" i="12"/>
  <c r="K2854" i="12"/>
  <c r="I2855" i="12"/>
  <c r="G2858" i="12"/>
  <c r="H2859" i="12"/>
  <c r="J2862" i="12"/>
  <c r="M2862" i="12" s="1"/>
  <c r="B2862" i="12" s="1"/>
  <c r="C2862" i="12" s="1"/>
  <c r="J2865" i="12"/>
  <c r="M2865" i="12" s="1"/>
  <c r="B2865" i="12" s="1"/>
  <c r="C2865" i="12" s="1"/>
  <c r="I2866" i="12"/>
  <c r="K2870" i="12"/>
  <c r="I2871" i="12"/>
  <c r="G2874" i="12"/>
  <c r="H2875" i="12"/>
  <c r="J2878" i="12"/>
  <c r="M2878" i="12" s="1"/>
  <c r="B2878" i="12" s="1"/>
  <c r="C2878" i="12" s="1"/>
  <c r="J2881" i="12"/>
  <c r="M2881" i="12" s="1"/>
  <c r="B2881" i="12" s="1"/>
  <c r="C2881" i="12" s="1"/>
  <c r="I2882" i="12"/>
  <c r="K2886" i="12"/>
  <c r="I2887" i="12"/>
  <c r="G2890" i="12"/>
  <c r="L2890" i="12" s="1"/>
  <c r="H2891" i="12"/>
  <c r="J2894" i="12"/>
  <c r="M2894" i="12" s="1"/>
  <c r="B2894" i="12" s="1"/>
  <c r="C2894" i="12" s="1"/>
  <c r="J2897" i="12"/>
  <c r="M2897" i="12" s="1"/>
  <c r="B2897" i="12" s="1"/>
  <c r="C2897" i="12" s="1"/>
  <c r="I2898" i="12"/>
  <c r="K2902" i="12"/>
  <c r="I2903" i="12"/>
  <c r="G2906" i="12"/>
  <c r="L2906" i="12" s="1"/>
  <c r="H2907" i="12"/>
  <c r="J2910" i="12"/>
  <c r="M2910" i="12" s="1"/>
  <c r="B2910" i="12" s="1"/>
  <c r="C2910" i="12" s="1"/>
  <c r="J2913" i="12"/>
  <c r="M2913" i="12" s="1"/>
  <c r="B2913" i="12" s="1"/>
  <c r="C2913" i="12" s="1"/>
  <c r="I2914" i="12"/>
  <c r="K2918" i="12"/>
  <c r="I2919" i="12"/>
  <c r="G2922" i="12"/>
  <c r="H2923" i="12"/>
  <c r="J2926" i="12"/>
  <c r="M2926" i="12" s="1"/>
  <c r="B2926" i="12" s="1"/>
  <c r="C2926" i="12" s="1"/>
  <c r="J2929" i="12"/>
  <c r="M2929" i="12" s="1"/>
  <c r="B2929" i="12" s="1"/>
  <c r="C2929" i="12" s="1"/>
  <c r="I2930" i="12"/>
  <c r="K2934" i="12"/>
  <c r="I2935" i="12"/>
  <c r="G2938" i="12"/>
  <c r="H2939" i="12"/>
  <c r="J2942" i="12"/>
  <c r="M2942" i="12" s="1"/>
  <c r="B2942" i="12" s="1"/>
  <c r="C2942" i="12" s="1"/>
  <c r="J2945" i="12"/>
  <c r="M2945" i="12" s="1"/>
  <c r="B2945" i="12" s="1"/>
  <c r="C2945" i="12" s="1"/>
  <c r="I2946" i="12"/>
  <c r="K2950" i="12"/>
  <c r="I2951" i="12"/>
  <c r="G2954" i="12"/>
  <c r="L2954" i="12" s="1"/>
  <c r="H2955" i="12"/>
  <c r="J2958" i="12"/>
  <c r="M2958" i="12" s="1"/>
  <c r="B2958" i="12" s="1"/>
  <c r="C2958" i="12" s="1"/>
  <c r="J2961" i="12"/>
  <c r="M2961" i="12" s="1"/>
  <c r="B2961" i="12" s="1"/>
  <c r="C2961" i="12" s="1"/>
  <c r="I2962" i="12"/>
  <c r="K2966" i="12"/>
  <c r="I2967" i="12"/>
  <c r="G2970" i="12"/>
  <c r="L2970" i="12" s="1"/>
  <c r="H2971" i="12"/>
  <c r="J2974" i="12"/>
  <c r="M2974" i="12" s="1"/>
  <c r="B2974" i="12" s="1"/>
  <c r="C2974" i="12" s="1"/>
  <c r="J2977" i="12"/>
  <c r="M2977" i="12" s="1"/>
  <c r="B2977" i="12" s="1"/>
  <c r="C2977" i="12" s="1"/>
  <c r="I2978" i="12"/>
  <c r="K2982" i="12"/>
  <c r="I2983" i="12"/>
  <c r="G2986" i="12"/>
  <c r="H2987" i="12"/>
  <c r="J2990" i="12"/>
  <c r="M2990" i="12" s="1"/>
  <c r="B2990" i="12" s="1"/>
  <c r="C2990" i="12" s="1"/>
  <c r="J2993" i="12"/>
  <c r="M2993" i="12" s="1"/>
  <c r="B2993" i="12" s="1"/>
  <c r="C2993" i="12" s="1"/>
  <c r="I2994" i="12"/>
  <c r="K2998" i="12"/>
  <c r="I2999" i="12"/>
  <c r="G3002" i="12"/>
  <c r="H3015" i="12"/>
  <c r="G3022" i="12"/>
  <c r="L3022" i="12" s="1"/>
  <c r="K2512" i="12"/>
  <c r="H2516" i="12"/>
  <c r="L2516" i="12" s="1"/>
  <c r="K2521" i="12"/>
  <c r="I2526" i="12"/>
  <c r="G2530" i="12"/>
  <c r="L2530" i="12" s="1"/>
  <c r="J2535" i="12"/>
  <c r="M2535" i="12" s="1"/>
  <c r="B2535" i="12" s="1"/>
  <c r="C2535" i="12" s="1"/>
  <c r="G2539" i="12"/>
  <c r="K2544" i="12"/>
  <c r="H2548" i="12"/>
  <c r="L2548" i="12" s="1"/>
  <c r="K2553" i="12"/>
  <c r="I2558" i="12"/>
  <c r="G2562" i="12"/>
  <c r="L2562" i="12" s="1"/>
  <c r="J2567" i="12"/>
  <c r="M2567" i="12" s="1"/>
  <c r="B2567" i="12" s="1"/>
  <c r="C2567" i="12" s="1"/>
  <c r="G2571" i="12"/>
  <c r="L2571" i="12" s="1"/>
  <c r="K2576" i="12"/>
  <c r="H2580" i="12"/>
  <c r="L2580" i="12" s="1"/>
  <c r="K2585" i="12"/>
  <c r="J2588" i="12"/>
  <c r="M2588" i="12" s="1"/>
  <c r="B2588" i="12" s="1"/>
  <c r="C2588" i="12" s="1"/>
  <c r="G2599" i="12"/>
  <c r="G2615" i="12"/>
  <c r="K3003" i="12"/>
  <c r="G3011" i="12"/>
  <c r="I3018" i="12"/>
  <c r="G3027" i="12"/>
  <c r="L3027" i="12" s="1"/>
  <c r="H2522" i="12"/>
  <c r="H2578" i="12"/>
  <c r="H2589" i="12"/>
  <c r="I2592" i="12"/>
  <c r="G2596" i="12"/>
  <c r="L2596" i="12" s="1"/>
  <c r="H2597" i="12"/>
  <c r="I2600" i="12"/>
  <c r="G2604" i="12"/>
  <c r="L2604" i="12" s="1"/>
  <c r="H2605" i="12"/>
  <c r="I2608" i="12"/>
  <c r="G2612" i="12"/>
  <c r="H2613" i="12"/>
  <c r="I2616" i="12"/>
  <c r="G2620" i="12"/>
  <c r="H2621" i="12"/>
  <c r="I2624" i="12"/>
  <c r="G2628" i="12"/>
  <c r="L2628" i="12" s="1"/>
  <c r="H2629" i="12"/>
  <c r="I2632" i="12"/>
  <c r="G2636" i="12"/>
  <c r="L2636" i="12" s="1"/>
  <c r="H2637" i="12"/>
  <c r="I2640" i="12"/>
  <c r="G2644" i="12"/>
  <c r="H2645" i="12"/>
  <c r="I2648" i="12"/>
  <c r="G2652" i="12"/>
  <c r="H2653" i="12"/>
  <c r="I2656" i="12"/>
  <c r="G2660" i="12"/>
  <c r="L2660" i="12" s="1"/>
  <c r="H2661" i="12"/>
  <c r="I2664" i="12"/>
  <c r="G2668" i="12"/>
  <c r="L2668" i="12" s="1"/>
  <c r="H2669" i="12"/>
  <c r="I2672" i="12"/>
  <c r="G2676" i="12"/>
  <c r="H2677" i="12"/>
  <c r="I2680" i="12"/>
  <c r="G2684" i="12"/>
  <c r="H2685" i="12"/>
  <c r="I2688" i="12"/>
  <c r="G2692" i="12"/>
  <c r="L2692" i="12" s="1"/>
  <c r="H2693" i="12"/>
  <c r="I2696" i="12"/>
  <c r="G2700" i="12"/>
  <c r="L2700" i="12" s="1"/>
  <c r="H2701" i="12"/>
  <c r="I2704" i="12"/>
  <c r="G2708" i="12"/>
  <c r="H2709" i="12"/>
  <c r="I2712" i="12"/>
  <c r="G2716" i="12"/>
  <c r="H2717" i="12"/>
  <c r="I2720" i="12"/>
  <c r="G2724" i="12"/>
  <c r="L2724" i="12" s="1"/>
  <c r="H2725" i="12"/>
  <c r="I2728" i="12"/>
  <c r="G2732" i="12"/>
  <c r="L2732" i="12" s="1"/>
  <c r="H2733" i="12"/>
  <c r="I2736" i="12"/>
  <c r="G2740" i="12"/>
  <c r="H2741" i="12"/>
  <c r="I2744" i="12"/>
  <c r="G2748" i="12"/>
  <c r="H2749" i="12"/>
  <c r="I2752" i="12"/>
  <c r="G2756" i="12"/>
  <c r="L2756" i="12" s="1"/>
  <c r="H2757" i="12"/>
  <c r="I2760" i="12"/>
  <c r="G2764" i="12"/>
  <c r="L2764" i="12" s="1"/>
  <c r="H2765" i="12"/>
  <c r="I2768" i="12"/>
  <c r="G2772" i="12"/>
  <c r="H2773" i="12"/>
  <c r="I2776" i="12"/>
  <c r="G2780" i="12"/>
  <c r="H2781" i="12"/>
  <c r="I2784" i="12"/>
  <c r="G2788" i="12"/>
  <c r="L2788" i="12" s="1"/>
  <c r="H2789" i="12"/>
  <c r="I2792" i="12"/>
  <c r="G2796" i="12"/>
  <c r="L2796" i="12" s="1"/>
  <c r="H2797" i="12"/>
  <c r="I2800" i="12"/>
  <c r="G2804" i="12"/>
  <c r="H2805" i="12"/>
  <c r="I2808" i="12"/>
  <c r="G2812" i="12"/>
  <c r="H2813" i="12"/>
  <c r="I2816" i="12"/>
  <c r="G2820" i="12"/>
  <c r="L2820" i="12" s="1"/>
  <c r="H2821" i="12"/>
  <c r="I2824" i="12"/>
  <c r="G2828" i="12"/>
  <c r="L2828" i="12" s="1"/>
  <c r="H2829" i="12"/>
  <c r="I2832" i="12"/>
  <c r="G2836" i="12"/>
  <c r="H2837" i="12"/>
  <c r="I2840" i="12"/>
  <c r="G2844" i="12"/>
  <c r="H2845" i="12"/>
  <c r="I2848" i="12"/>
  <c r="G2852" i="12"/>
  <c r="L2852" i="12" s="1"/>
  <c r="H2853" i="12"/>
  <c r="I2856" i="12"/>
  <c r="G2860" i="12"/>
  <c r="L2860" i="12" s="1"/>
  <c r="H2861" i="12"/>
  <c r="I2864" i="12"/>
  <c r="G2868" i="12"/>
  <c r="H2869" i="12"/>
  <c r="I2872" i="12"/>
  <c r="G2876" i="12"/>
  <c r="H2877" i="12"/>
  <c r="I2880" i="12"/>
  <c r="G2884" i="12"/>
  <c r="L2884" i="12" s="1"/>
  <c r="H2885" i="12"/>
  <c r="I2888" i="12"/>
  <c r="G2892" i="12"/>
  <c r="L2892" i="12" s="1"/>
  <c r="H2893" i="12"/>
  <c r="L2893" i="12" s="1"/>
  <c r="I2896" i="12"/>
  <c r="G2900" i="12"/>
  <c r="H2901" i="12"/>
  <c r="L2901" i="12" s="1"/>
  <c r="I2904" i="12"/>
  <c r="G2908" i="12"/>
  <c r="H2909" i="12"/>
  <c r="L2909" i="12" s="1"/>
  <c r="I2912" i="12"/>
  <c r="G2916" i="12"/>
  <c r="L2916" i="12" s="1"/>
  <c r="H2917" i="12"/>
  <c r="I2920" i="12"/>
  <c r="G2924" i="12"/>
  <c r="L2924" i="12" s="1"/>
  <c r="H2925" i="12"/>
  <c r="L2925" i="12" s="1"/>
  <c r="I2928" i="12"/>
  <c r="G2932" i="12"/>
  <c r="H2933" i="12"/>
  <c r="L2933" i="12" s="1"/>
  <c r="I2936" i="12"/>
  <c r="G2940" i="12"/>
  <c r="H2941" i="12"/>
  <c r="I2944" i="12"/>
  <c r="G2948" i="12"/>
  <c r="L2948" i="12" s="1"/>
  <c r="H2949" i="12"/>
  <c r="I2952" i="12"/>
  <c r="G2956" i="12"/>
  <c r="L2956" i="12" s="1"/>
  <c r="H2957" i="12"/>
  <c r="L2957" i="12" s="1"/>
  <c r="I2960" i="12"/>
  <c r="G2964" i="12"/>
  <c r="H2965" i="12"/>
  <c r="L2965" i="12" s="1"/>
  <c r="I2968" i="12"/>
  <c r="G2972" i="12"/>
  <c r="H2973" i="12"/>
  <c r="L2973" i="12" s="1"/>
  <c r="I2976" i="12"/>
  <c r="G2980" i="12"/>
  <c r="L2980" i="12" s="1"/>
  <c r="H2981" i="12"/>
  <c r="I2984" i="12"/>
  <c r="G2988" i="12"/>
  <c r="L2988" i="12" s="1"/>
  <c r="H2989" i="12"/>
  <c r="L2989" i="12" s="1"/>
  <c r="I2992" i="12"/>
  <c r="G2996" i="12"/>
  <c r="H2997" i="12"/>
  <c r="L2997" i="12" s="1"/>
  <c r="I3000" i="12"/>
  <c r="K3008" i="12"/>
  <c r="K3014" i="12"/>
  <c r="K3019" i="12"/>
  <c r="G3023" i="12"/>
  <c r="L3023" i="12" s="1"/>
  <c r="J3165" i="12"/>
  <c r="M3165" i="12" s="1"/>
  <c r="B3165" i="12" s="1"/>
  <c r="C3165" i="12" s="1"/>
  <c r="I3169" i="12"/>
  <c r="H3173" i="12"/>
  <c r="J3181" i="12"/>
  <c r="M3181" i="12" s="1"/>
  <c r="B3181" i="12" s="1"/>
  <c r="C3181" i="12" s="1"/>
  <c r="I3185" i="12"/>
  <c r="H3189" i="12"/>
  <c r="J3197" i="12"/>
  <c r="M3197" i="12" s="1"/>
  <c r="B3197" i="12" s="1"/>
  <c r="C3197" i="12" s="1"/>
  <c r="I3201" i="12"/>
  <c r="H3205" i="12"/>
  <c r="J3213" i="12"/>
  <c r="M3213" i="12" s="1"/>
  <c r="B3213" i="12" s="1"/>
  <c r="C3213" i="12" s="1"/>
  <c r="I3217" i="12"/>
  <c r="H3221" i="12"/>
  <c r="J3229" i="12"/>
  <c r="M3229" i="12" s="1"/>
  <c r="B3229" i="12" s="1"/>
  <c r="C3229" i="12" s="1"/>
  <c r="I3233" i="12"/>
  <c r="H3237" i="12"/>
  <c r="J3245" i="12"/>
  <c r="M3245" i="12" s="1"/>
  <c r="B3245" i="12" s="1"/>
  <c r="C3245" i="12" s="1"/>
  <c r="I3249" i="12"/>
  <c r="H3253" i="12"/>
  <c r="J3261" i="12"/>
  <c r="M3261" i="12" s="1"/>
  <c r="B3261" i="12" s="1"/>
  <c r="C3261" i="12" s="1"/>
  <c r="I3265" i="12"/>
  <c r="H3269" i="12"/>
  <c r="J3277" i="12"/>
  <c r="M3277" i="12" s="1"/>
  <c r="B3277" i="12" s="1"/>
  <c r="C3277" i="12" s="1"/>
  <c r="I3281" i="12"/>
  <c r="H3285" i="12"/>
  <c r="J3293" i="12"/>
  <c r="M3293" i="12" s="1"/>
  <c r="B3293" i="12" s="1"/>
  <c r="C3293" i="12" s="1"/>
  <c r="I3297" i="12"/>
  <c r="H3301" i="12"/>
  <c r="J3309" i="12"/>
  <c r="M3309" i="12" s="1"/>
  <c r="B3309" i="12" s="1"/>
  <c r="C3309" i="12" s="1"/>
  <c r="I3313" i="12"/>
  <c r="H3317" i="12"/>
  <c r="J3325" i="12"/>
  <c r="M3325" i="12" s="1"/>
  <c r="B3325" i="12" s="1"/>
  <c r="C3325" i="12" s="1"/>
  <c r="I3329" i="12"/>
  <c r="H3333" i="12"/>
  <c r="J3341" i="12"/>
  <c r="M3341" i="12" s="1"/>
  <c r="B3341" i="12" s="1"/>
  <c r="C3341" i="12" s="1"/>
  <c r="I3345" i="12"/>
  <c r="H3349" i="12"/>
  <c r="J3357" i="12"/>
  <c r="M3357" i="12" s="1"/>
  <c r="B3357" i="12" s="1"/>
  <c r="C3357" i="12" s="1"/>
  <c r="I3361" i="12"/>
  <c r="K3377" i="12"/>
  <c r="K3384" i="12"/>
  <c r="K3409" i="12"/>
  <c r="K3416" i="12"/>
  <c r="K3441" i="12"/>
  <c r="K3448" i="12"/>
  <c r="K3473" i="12"/>
  <c r="G3482" i="12"/>
  <c r="G3498" i="12"/>
  <c r="L3498" i="12" s="1"/>
  <c r="G3514" i="12"/>
  <c r="L3514" i="12" s="1"/>
  <c r="G3530" i="12"/>
  <c r="K3539" i="12"/>
  <c r="H3547" i="12"/>
  <c r="I3555" i="12"/>
  <c r="J3555" i="12"/>
  <c r="M3555" i="12" s="1"/>
  <c r="B3555" i="12" s="1"/>
  <c r="C3555" i="12" s="1"/>
  <c r="G3563" i="12"/>
  <c r="K3571" i="12"/>
  <c r="H3579" i="12"/>
  <c r="I3587" i="12"/>
  <c r="J3587" i="12"/>
  <c r="M3587" i="12" s="1"/>
  <c r="B3587" i="12" s="1"/>
  <c r="C3587" i="12" s="1"/>
  <c r="G3595" i="12"/>
  <c r="L3595" i="12" s="1"/>
  <c r="K3603" i="12"/>
  <c r="H3611" i="12"/>
  <c r="I3619" i="12"/>
  <c r="J3619" i="12"/>
  <c r="M3619" i="12" s="1"/>
  <c r="B3619" i="12" s="1"/>
  <c r="C3619" i="12" s="1"/>
  <c r="G3627" i="12"/>
  <c r="L3627" i="12" s="1"/>
  <c r="K3635" i="12"/>
  <c r="H3643" i="12"/>
  <c r="I3651" i="12"/>
  <c r="J3651" i="12"/>
  <c r="M3651" i="12" s="1"/>
  <c r="B3651" i="12" s="1"/>
  <c r="C3651" i="12" s="1"/>
  <c r="G3659" i="12"/>
  <c r="K3667" i="12"/>
  <c r="H3675" i="12"/>
  <c r="I3683" i="12"/>
  <c r="J3683" i="12"/>
  <c r="M3683" i="12" s="1"/>
  <c r="B3683" i="12" s="1"/>
  <c r="C3683" i="12" s="1"/>
  <c r="G3691" i="12"/>
  <c r="K3699" i="12"/>
  <c r="H3707" i="12"/>
  <c r="I3715" i="12"/>
  <c r="J3715" i="12"/>
  <c r="M3715" i="12" s="1"/>
  <c r="B3715" i="12" s="1"/>
  <c r="C3715" i="12" s="1"/>
  <c r="G3723" i="12"/>
  <c r="L3723" i="12" s="1"/>
  <c r="K3731" i="12"/>
  <c r="H3739" i="12"/>
  <c r="J3863" i="12"/>
  <c r="M3863" i="12" s="1"/>
  <c r="B3863" i="12" s="1"/>
  <c r="C3863" i="12" s="1"/>
  <c r="H3863" i="12"/>
  <c r="K3895" i="12"/>
  <c r="G3927" i="12"/>
  <c r="I3959" i="12"/>
  <c r="J3991" i="12"/>
  <c r="M3991" i="12" s="1"/>
  <c r="B3991" i="12" s="1"/>
  <c r="C3991" i="12" s="1"/>
  <c r="H3991" i="12"/>
  <c r="J4064" i="12"/>
  <c r="M4064" i="12" s="1"/>
  <c r="B4064" i="12" s="1"/>
  <c r="C4064" i="12" s="1"/>
  <c r="G4256" i="12"/>
  <c r="K4320" i="12"/>
  <c r="K3030" i="12"/>
  <c r="I3031" i="12"/>
  <c r="J3034" i="12"/>
  <c r="M3034" i="12" s="1"/>
  <c r="B3034" i="12" s="1"/>
  <c r="C3034" i="12" s="1"/>
  <c r="K3038" i="12"/>
  <c r="I3039" i="12"/>
  <c r="J3042" i="12"/>
  <c r="M3042" i="12" s="1"/>
  <c r="B3042" i="12" s="1"/>
  <c r="C3042" i="12" s="1"/>
  <c r="K3046" i="12"/>
  <c r="I3047" i="12"/>
  <c r="J3050" i="12"/>
  <c r="M3050" i="12" s="1"/>
  <c r="B3050" i="12" s="1"/>
  <c r="C3050" i="12" s="1"/>
  <c r="K3054" i="12"/>
  <c r="I3055" i="12"/>
  <c r="J3058" i="12"/>
  <c r="M3058" i="12" s="1"/>
  <c r="B3058" i="12" s="1"/>
  <c r="C3058" i="12" s="1"/>
  <c r="K3062" i="12"/>
  <c r="I3063" i="12"/>
  <c r="J3066" i="12"/>
  <c r="M3066" i="12" s="1"/>
  <c r="B3066" i="12" s="1"/>
  <c r="C3066" i="12" s="1"/>
  <c r="K3070" i="12"/>
  <c r="I3071" i="12"/>
  <c r="J3074" i="12"/>
  <c r="M3074" i="12" s="1"/>
  <c r="B3074" i="12" s="1"/>
  <c r="C3074" i="12" s="1"/>
  <c r="K3078" i="12"/>
  <c r="I3079" i="12"/>
  <c r="J3082" i="12"/>
  <c r="M3082" i="12" s="1"/>
  <c r="B3082" i="12" s="1"/>
  <c r="C3082" i="12" s="1"/>
  <c r="K3086" i="12"/>
  <c r="I3087" i="12"/>
  <c r="J3090" i="12"/>
  <c r="M3090" i="12" s="1"/>
  <c r="B3090" i="12" s="1"/>
  <c r="C3090" i="12" s="1"/>
  <c r="K3094" i="12"/>
  <c r="I3095" i="12"/>
  <c r="J3098" i="12"/>
  <c r="M3098" i="12" s="1"/>
  <c r="B3098" i="12" s="1"/>
  <c r="C3098" i="12" s="1"/>
  <c r="K3102" i="12"/>
  <c r="I3103" i="12"/>
  <c r="J3106" i="12"/>
  <c r="M3106" i="12" s="1"/>
  <c r="B3106" i="12" s="1"/>
  <c r="C3106" i="12" s="1"/>
  <c r="K3110" i="12"/>
  <c r="I3111" i="12"/>
  <c r="J3114" i="12"/>
  <c r="M3114" i="12" s="1"/>
  <c r="B3114" i="12" s="1"/>
  <c r="C3114" i="12" s="1"/>
  <c r="K3118" i="12"/>
  <c r="I3119" i="12"/>
  <c r="J3122" i="12"/>
  <c r="M3122" i="12" s="1"/>
  <c r="B3122" i="12" s="1"/>
  <c r="C3122" i="12" s="1"/>
  <c r="K3126" i="12"/>
  <c r="I3127" i="12"/>
  <c r="J3130" i="12"/>
  <c r="M3130" i="12" s="1"/>
  <c r="B3130" i="12" s="1"/>
  <c r="C3130" i="12" s="1"/>
  <c r="K3134" i="12"/>
  <c r="I3135" i="12"/>
  <c r="J3138" i="12"/>
  <c r="M3138" i="12" s="1"/>
  <c r="B3138" i="12" s="1"/>
  <c r="C3138" i="12" s="1"/>
  <c r="K3142" i="12"/>
  <c r="I3143" i="12"/>
  <c r="J3146" i="12"/>
  <c r="M3146" i="12" s="1"/>
  <c r="B3146" i="12" s="1"/>
  <c r="C3146" i="12" s="1"/>
  <c r="K3150" i="12"/>
  <c r="I3151" i="12"/>
  <c r="J3154" i="12"/>
  <c r="M3154" i="12" s="1"/>
  <c r="B3154" i="12" s="1"/>
  <c r="C3154" i="12" s="1"/>
  <c r="K3158" i="12"/>
  <c r="H3369" i="12"/>
  <c r="J3376" i="12"/>
  <c r="M3376" i="12" s="1"/>
  <c r="B3376" i="12" s="1"/>
  <c r="C3376" i="12" s="1"/>
  <c r="H3401" i="12"/>
  <c r="J3408" i="12"/>
  <c r="M3408" i="12" s="1"/>
  <c r="B3408" i="12" s="1"/>
  <c r="C3408" i="12" s="1"/>
  <c r="H3433" i="12"/>
  <c r="J3440" i="12"/>
  <c r="M3440" i="12" s="1"/>
  <c r="B3440" i="12" s="1"/>
  <c r="C3440" i="12" s="1"/>
  <c r="H3465" i="12"/>
  <c r="J3472" i="12"/>
  <c r="M3472" i="12" s="1"/>
  <c r="B3472" i="12" s="1"/>
  <c r="C3472" i="12" s="1"/>
  <c r="J3486" i="12"/>
  <c r="M3486" i="12" s="1"/>
  <c r="B3486" i="12" s="1"/>
  <c r="C3486" i="12" s="1"/>
  <c r="J3502" i="12"/>
  <c r="M3502" i="12" s="1"/>
  <c r="B3502" i="12" s="1"/>
  <c r="C3502" i="12" s="1"/>
  <c r="J3518" i="12"/>
  <c r="M3518" i="12" s="1"/>
  <c r="B3518" i="12" s="1"/>
  <c r="C3518" i="12" s="1"/>
  <c r="J3534" i="12"/>
  <c r="M3534" i="12" s="1"/>
  <c r="B3534" i="12" s="1"/>
  <c r="C3534" i="12" s="1"/>
  <c r="K3544" i="12"/>
  <c r="H3544" i="12"/>
  <c r="I3552" i="12"/>
  <c r="J3560" i="12"/>
  <c r="M3560" i="12" s="1"/>
  <c r="B3560" i="12" s="1"/>
  <c r="C3560" i="12" s="1"/>
  <c r="G3568" i="12"/>
  <c r="K3576" i="12"/>
  <c r="H3576" i="12"/>
  <c r="I3584" i="12"/>
  <c r="J3592" i="12"/>
  <c r="M3592" i="12" s="1"/>
  <c r="B3592" i="12" s="1"/>
  <c r="C3592" i="12" s="1"/>
  <c r="G3600" i="12"/>
  <c r="K3608" i="12"/>
  <c r="H3608" i="12"/>
  <c r="I3616" i="12"/>
  <c r="J3624" i="12"/>
  <c r="M3624" i="12" s="1"/>
  <c r="B3624" i="12" s="1"/>
  <c r="C3624" i="12" s="1"/>
  <c r="G3632" i="12"/>
  <c r="L3632" i="12" s="1"/>
  <c r="K3640" i="12"/>
  <c r="H3640" i="12"/>
  <c r="I3648" i="12"/>
  <c r="J3656" i="12"/>
  <c r="M3656" i="12" s="1"/>
  <c r="B3656" i="12" s="1"/>
  <c r="C3656" i="12" s="1"/>
  <c r="G3664" i="12"/>
  <c r="K3672" i="12"/>
  <c r="H3672" i="12"/>
  <c r="I3680" i="12"/>
  <c r="J3688" i="12"/>
  <c r="M3688" i="12" s="1"/>
  <c r="B3688" i="12" s="1"/>
  <c r="C3688" i="12" s="1"/>
  <c r="G3696" i="12"/>
  <c r="K3704" i="12"/>
  <c r="H3704" i="12"/>
  <c r="I3712" i="12"/>
  <c r="J3720" i="12"/>
  <c r="M3720" i="12" s="1"/>
  <c r="B3720" i="12" s="1"/>
  <c r="C3720" i="12" s="1"/>
  <c r="G3728" i="12"/>
  <c r="K3736" i="12"/>
  <c r="H3736" i="12"/>
  <c r="J3748" i="12"/>
  <c r="M3748" i="12" s="1"/>
  <c r="B3748" i="12" s="1"/>
  <c r="C3748" i="12" s="1"/>
  <c r="K3780" i="12"/>
  <c r="G3812" i="12"/>
  <c r="L3812" i="12" s="1"/>
  <c r="H3844" i="12"/>
  <c r="I3844" i="12"/>
  <c r="G3031" i="12"/>
  <c r="G3047" i="12"/>
  <c r="L3047" i="12" s="1"/>
  <c r="G3063" i="12"/>
  <c r="G3079" i="12"/>
  <c r="G3095" i="12"/>
  <c r="G3111" i="12"/>
  <c r="L3111" i="12" s="1"/>
  <c r="G3127" i="12"/>
  <c r="G3143" i="12"/>
  <c r="J3159" i="12"/>
  <c r="M3159" i="12" s="1"/>
  <c r="B3159" i="12" s="1"/>
  <c r="C3159" i="12" s="1"/>
  <c r="J3163" i="12"/>
  <c r="M3163" i="12" s="1"/>
  <c r="B3163" i="12" s="1"/>
  <c r="C3163" i="12" s="1"/>
  <c r="J3167" i="12"/>
  <c r="M3167" i="12" s="1"/>
  <c r="B3167" i="12" s="1"/>
  <c r="C3167" i="12" s="1"/>
  <c r="J3171" i="12"/>
  <c r="M3171" i="12" s="1"/>
  <c r="B3171" i="12" s="1"/>
  <c r="C3171" i="12" s="1"/>
  <c r="J3175" i="12"/>
  <c r="M3175" i="12" s="1"/>
  <c r="B3175" i="12" s="1"/>
  <c r="C3175" i="12" s="1"/>
  <c r="J3179" i="12"/>
  <c r="M3179" i="12" s="1"/>
  <c r="B3179" i="12" s="1"/>
  <c r="C3179" i="12" s="1"/>
  <c r="J3183" i="12"/>
  <c r="M3183" i="12" s="1"/>
  <c r="B3183" i="12" s="1"/>
  <c r="C3183" i="12" s="1"/>
  <c r="J3187" i="12"/>
  <c r="M3187" i="12" s="1"/>
  <c r="B3187" i="12" s="1"/>
  <c r="C3187" i="12" s="1"/>
  <c r="J3191" i="12"/>
  <c r="M3191" i="12" s="1"/>
  <c r="B3191" i="12" s="1"/>
  <c r="C3191" i="12" s="1"/>
  <c r="J3195" i="12"/>
  <c r="M3195" i="12" s="1"/>
  <c r="B3195" i="12" s="1"/>
  <c r="C3195" i="12" s="1"/>
  <c r="J3199" i="12"/>
  <c r="M3199" i="12" s="1"/>
  <c r="B3199" i="12" s="1"/>
  <c r="C3199" i="12" s="1"/>
  <c r="J3203" i="12"/>
  <c r="M3203" i="12" s="1"/>
  <c r="B3203" i="12" s="1"/>
  <c r="C3203" i="12" s="1"/>
  <c r="J3207" i="12"/>
  <c r="M3207" i="12" s="1"/>
  <c r="B3207" i="12" s="1"/>
  <c r="C3207" i="12" s="1"/>
  <c r="J3211" i="12"/>
  <c r="M3211" i="12" s="1"/>
  <c r="B3211" i="12" s="1"/>
  <c r="C3211" i="12" s="1"/>
  <c r="J3215" i="12"/>
  <c r="M3215" i="12" s="1"/>
  <c r="B3215" i="12" s="1"/>
  <c r="C3215" i="12" s="1"/>
  <c r="J3219" i="12"/>
  <c r="M3219" i="12" s="1"/>
  <c r="B3219" i="12" s="1"/>
  <c r="C3219" i="12" s="1"/>
  <c r="J3223" i="12"/>
  <c r="M3223" i="12" s="1"/>
  <c r="B3223" i="12" s="1"/>
  <c r="C3223" i="12" s="1"/>
  <c r="J3227" i="12"/>
  <c r="M3227" i="12" s="1"/>
  <c r="B3227" i="12" s="1"/>
  <c r="C3227" i="12" s="1"/>
  <c r="J3231" i="12"/>
  <c r="M3231" i="12" s="1"/>
  <c r="B3231" i="12" s="1"/>
  <c r="C3231" i="12" s="1"/>
  <c r="J3235" i="12"/>
  <c r="M3235" i="12" s="1"/>
  <c r="B3235" i="12" s="1"/>
  <c r="C3235" i="12" s="1"/>
  <c r="J3239" i="12"/>
  <c r="M3239" i="12" s="1"/>
  <c r="B3239" i="12" s="1"/>
  <c r="C3239" i="12" s="1"/>
  <c r="J3243" i="12"/>
  <c r="M3243" i="12" s="1"/>
  <c r="B3243" i="12" s="1"/>
  <c r="C3243" i="12" s="1"/>
  <c r="J3247" i="12"/>
  <c r="M3247" i="12" s="1"/>
  <c r="B3247" i="12" s="1"/>
  <c r="C3247" i="12" s="1"/>
  <c r="J3251" i="12"/>
  <c r="M3251" i="12" s="1"/>
  <c r="B3251" i="12" s="1"/>
  <c r="C3251" i="12" s="1"/>
  <c r="J3255" i="12"/>
  <c r="M3255" i="12" s="1"/>
  <c r="B3255" i="12" s="1"/>
  <c r="C3255" i="12" s="1"/>
  <c r="J3259" i="12"/>
  <c r="M3259" i="12" s="1"/>
  <c r="B3259" i="12" s="1"/>
  <c r="C3259" i="12" s="1"/>
  <c r="J3263" i="12"/>
  <c r="M3263" i="12" s="1"/>
  <c r="B3263" i="12" s="1"/>
  <c r="C3263" i="12" s="1"/>
  <c r="J3267" i="12"/>
  <c r="M3267" i="12" s="1"/>
  <c r="B3267" i="12" s="1"/>
  <c r="C3267" i="12" s="1"/>
  <c r="J3271" i="12"/>
  <c r="M3271" i="12" s="1"/>
  <c r="B3271" i="12" s="1"/>
  <c r="C3271" i="12" s="1"/>
  <c r="J3275" i="12"/>
  <c r="M3275" i="12" s="1"/>
  <c r="B3275" i="12" s="1"/>
  <c r="C3275" i="12" s="1"/>
  <c r="J3279" i="12"/>
  <c r="M3279" i="12" s="1"/>
  <c r="B3279" i="12" s="1"/>
  <c r="C3279" i="12" s="1"/>
  <c r="J3283" i="12"/>
  <c r="M3283" i="12" s="1"/>
  <c r="B3283" i="12" s="1"/>
  <c r="C3283" i="12" s="1"/>
  <c r="J3287" i="12"/>
  <c r="M3287" i="12" s="1"/>
  <c r="B3287" i="12" s="1"/>
  <c r="C3287" i="12" s="1"/>
  <c r="J3291" i="12"/>
  <c r="M3291" i="12" s="1"/>
  <c r="B3291" i="12" s="1"/>
  <c r="C3291" i="12" s="1"/>
  <c r="J3295" i="12"/>
  <c r="M3295" i="12" s="1"/>
  <c r="B3295" i="12" s="1"/>
  <c r="C3295" i="12" s="1"/>
  <c r="J3299" i="12"/>
  <c r="M3299" i="12" s="1"/>
  <c r="B3299" i="12" s="1"/>
  <c r="C3299" i="12" s="1"/>
  <c r="J3303" i="12"/>
  <c r="M3303" i="12" s="1"/>
  <c r="B3303" i="12" s="1"/>
  <c r="C3303" i="12" s="1"/>
  <c r="J3307" i="12"/>
  <c r="M3307" i="12" s="1"/>
  <c r="B3307" i="12" s="1"/>
  <c r="C3307" i="12" s="1"/>
  <c r="J3311" i="12"/>
  <c r="M3311" i="12" s="1"/>
  <c r="B3311" i="12" s="1"/>
  <c r="C3311" i="12" s="1"/>
  <c r="J3315" i="12"/>
  <c r="M3315" i="12" s="1"/>
  <c r="B3315" i="12" s="1"/>
  <c r="C3315" i="12" s="1"/>
  <c r="J3319" i="12"/>
  <c r="M3319" i="12" s="1"/>
  <c r="B3319" i="12" s="1"/>
  <c r="C3319" i="12" s="1"/>
  <c r="J3323" i="12"/>
  <c r="M3323" i="12" s="1"/>
  <c r="B3323" i="12" s="1"/>
  <c r="C3323" i="12" s="1"/>
  <c r="J3327" i="12"/>
  <c r="M3327" i="12" s="1"/>
  <c r="B3327" i="12" s="1"/>
  <c r="C3327" i="12" s="1"/>
  <c r="J3331" i="12"/>
  <c r="M3331" i="12" s="1"/>
  <c r="B3331" i="12" s="1"/>
  <c r="C3331" i="12" s="1"/>
  <c r="J3335" i="12"/>
  <c r="M3335" i="12" s="1"/>
  <c r="B3335" i="12" s="1"/>
  <c r="C3335" i="12" s="1"/>
  <c r="J3339" i="12"/>
  <c r="M3339" i="12" s="1"/>
  <c r="B3339" i="12" s="1"/>
  <c r="C3339" i="12" s="1"/>
  <c r="J3343" i="12"/>
  <c r="M3343" i="12" s="1"/>
  <c r="B3343" i="12" s="1"/>
  <c r="C3343" i="12" s="1"/>
  <c r="J3347" i="12"/>
  <c r="M3347" i="12" s="1"/>
  <c r="B3347" i="12" s="1"/>
  <c r="C3347" i="12" s="1"/>
  <c r="J3351" i="12"/>
  <c r="M3351" i="12" s="1"/>
  <c r="B3351" i="12" s="1"/>
  <c r="C3351" i="12" s="1"/>
  <c r="J3355" i="12"/>
  <c r="M3355" i="12" s="1"/>
  <c r="B3355" i="12" s="1"/>
  <c r="C3355" i="12" s="1"/>
  <c r="J3359" i="12"/>
  <c r="M3359" i="12" s="1"/>
  <c r="B3359" i="12" s="1"/>
  <c r="C3359" i="12" s="1"/>
  <c r="J3363" i="12"/>
  <c r="M3363" i="12" s="1"/>
  <c r="B3363" i="12" s="1"/>
  <c r="C3363" i="12" s="1"/>
  <c r="G3368" i="12"/>
  <c r="G3393" i="12"/>
  <c r="L3393" i="12" s="1"/>
  <c r="G3400" i="12"/>
  <c r="L3400" i="12" s="1"/>
  <c r="G3425" i="12"/>
  <c r="G3432" i="12"/>
  <c r="G3457" i="12"/>
  <c r="L3457" i="12" s="1"/>
  <c r="G3464" i="12"/>
  <c r="L3464" i="12" s="1"/>
  <c r="I3490" i="12"/>
  <c r="I3506" i="12"/>
  <c r="I3522" i="12"/>
  <c r="G3755" i="12"/>
  <c r="J3787" i="12"/>
  <c r="M3787" i="12" s="1"/>
  <c r="B3787" i="12" s="1"/>
  <c r="C3787" i="12" s="1"/>
  <c r="H3787" i="12"/>
  <c r="I3819" i="12"/>
  <c r="G3879" i="12"/>
  <c r="L3879" i="12" s="1"/>
  <c r="I3911" i="12"/>
  <c r="J3943" i="12"/>
  <c r="M3943" i="12" s="1"/>
  <c r="B3943" i="12" s="1"/>
  <c r="C3943" i="12" s="1"/>
  <c r="H3943" i="12"/>
  <c r="K3975" i="12"/>
  <c r="G4007" i="12"/>
  <c r="K4023" i="12"/>
  <c r="I4025" i="12"/>
  <c r="J4025" i="12"/>
  <c r="M4025" i="12" s="1"/>
  <c r="B4025" i="12" s="1"/>
  <c r="C4025" i="12" s="1"/>
  <c r="K3012" i="12"/>
  <c r="I3013" i="12"/>
  <c r="J3016" i="12"/>
  <c r="M3016" i="12" s="1"/>
  <c r="B3016" i="12" s="1"/>
  <c r="C3016" i="12" s="1"/>
  <c r="K3020" i="12"/>
  <c r="I3021" i="12"/>
  <c r="J3024" i="12"/>
  <c r="M3024" i="12" s="1"/>
  <c r="B3024" i="12" s="1"/>
  <c r="C3024" i="12" s="1"/>
  <c r="K3028" i="12"/>
  <c r="I3029" i="12"/>
  <c r="G3032" i="12"/>
  <c r="H3033" i="12"/>
  <c r="L3033" i="12" s="1"/>
  <c r="J3036" i="12"/>
  <c r="M3036" i="12" s="1"/>
  <c r="B3036" i="12" s="1"/>
  <c r="C3036" i="12" s="1"/>
  <c r="J3039" i="12"/>
  <c r="M3039" i="12" s="1"/>
  <c r="B3039" i="12" s="1"/>
  <c r="C3039" i="12" s="1"/>
  <c r="I3040" i="12"/>
  <c r="K3044" i="12"/>
  <c r="I3045" i="12"/>
  <c r="G3048" i="12"/>
  <c r="L3048" i="12" s="1"/>
  <c r="H3049" i="12"/>
  <c r="J3052" i="12"/>
  <c r="M3052" i="12" s="1"/>
  <c r="B3052" i="12" s="1"/>
  <c r="C3052" i="12" s="1"/>
  <c r="J3055" i="12"/>
  <c r="M3055" i="12" s="1"/>
  <c r="B3055" i="12" s="1"/>
  <c r="C3055" i="12" s="1"/>
  <c r="I3056" i="12"/>
  <c r="K3060" i="12"/>
  <c r="I3061" i="12"/>
  <c r="G3064" i="12"/>
  <c r="L3064" i="12" s="1"/>
  <c r="H3065" i="12"/>
  <c r="L3065" i="12" s="1"/>
  <c r="J3068" i="12"/>
  <c r="M3068" i="12" s="1"/>
  <c r="B3068" i="12" s="1"/>
  <c r="C3068" i="12" s="1"/>
  <c r="J3071" i="12"/>
  <c r="M3071" i="12" s="1"/>
  <c r="B3071" i="12" s="1"/>
  <c r="C3071" i="12" s="1"/>
  <c r="I3072" i="12"/>
  <c r="K3076" i="12"/>
  <c r="I3077" i="12"/>
  <c r="G3080" i="12"/>
  <c r="H3081" i="12"/>
  <c r="L3081" i="12" s="1"/>
  <c r="J3084" i="12"/>
  <c r="M3084" i="12" s="1"/>
  <c r="B3084" i="12" s="1"/>
  <c r="C3084" i="12" s="1"/>
  <c r="J3087" i="12"/>
  <c r="M3087" i="12" s="1"/>
  <c r="B3087" i="12" s="1"/>
  <c r="C3087" i="12" s="1"/>
  <c r="I3088" i="12"/>
  <c r="K3092" i="12"/>
  <c r="I3093" i="12"/>
  <c r="G3096" i="12"/>
  <c r="H3097" i="12"/>
  <c r="L3097" i="12" s="1"/>
  <c r="J3100" i="12"/>
  <c r="M3100" i="12" s="1"/>
  <c r="B3100" i="12" s="1"/>
  <c r="C3100" i="12" s="1"/>
  <c r="J3103" i="12"/>
  <c r="M3103" i="12" s="1"/>
  <c r="B3103" i="12" s="1"/>
  <c r="C3103" i="12" s="1"/>
  <c r="I3104" i="12"/>
  <c r="K3108" i="12"/>
  <c r="I3109" i="12"/>
  <c r="G3112" i="12"/>
  <c r="L3112" i="12" s="1"/>
  <c r="H3113" i="12"/>
  <c r="J3116" i="12"/>
  <c r="M3116" i="12" s="1"/>
  <c r="B3116" i="12" s="1"/>
  <c r="C3116" i="12" s="1"/>
  <c r="J3119" i="12"/>
  <c r="M3119" i="12" s="1"/>
  <c r="B3119" i="12" s="1"/>
  <c r="C3119" i="12" s="1"/>
  <c r="I3120" i="12"/>
  <c r="K3124" i="12"/>
  <c r="I3125" i="12"/>
  <c r="G3128" i="12"/>
  <c r="L3128" i="12" s="1"/>
  <c r="H3129" i="12"/>
  <c r="J3132" i="12"/>
  <c r="M3132" i="12" s="1"/>
  <c r="B3132" i="12" s="1"/>
  <c r="C3132" i="12" s="1"/>
  <c r="J3135" i="12"/>
  <c r="M3135" i="12" s="1"/>
  <c r="B3135" i="12" s="1"/>
  <c r="C3135" i="12" s="1"/>
  <c r="I3136" i="12"/>
  <c r="K3140" i="12"/>
  <c r="I3141" i="12"/>
  <c r="G3144" i="12"/>
  <c r="H3145" i="12"/>
  <c r="J3148" i="12"/>
  <c r="M3148" i="12" s="1"/>
  <c r="B3148" i="12" s="1"/>
  <c r="C3148" i="12" s="1"/>
  <c r="J3151" i="12"/>
  <c r="M3151" i="12" s="1"/>
  <c r="B3151" i="12" s="1"/>
  <c r="C3151" i="12" s="1"/>
  <c r="I3152" i="12"/>
  <c r="K3156" i="12"/>
  <c r="I3157" i="12"/>
  <c r="K3169" i="12"/>
  <c r="K3185" i="12"/>
  <c r="K3201" i="12"/>
  <c r="K3217" i="12"/>
  <c r="K3233" i="12"/>
  <c r="K3249" i="12"/>
  <c r="K3265" i="12"/>
  <c r="K3281" i="12"/>
  <c r="K3297" i="12"/>
  <c r="K3313" i="12"/>
  <c r="K3329" i="12"/>
  <c r="K3345" i="12"/>
  <c r="K3361" i="12"/>
  <c r="G3385" i="12"/>
  <c r="G3392" i="12"/>
  <c r="L3392" i="12" s="1"/>
  <c r="H3416" i="12"/>
  <c r="J3417" i="12"/>
  <c r="M3417" i="12" s="1"/>
  <c r="B3417" i="12" s="1"/>
  <c r="C3417" i="12" s="1"/>
  <c r="I3424" i="12"/>
  <c r="G3449" i="12"/>
  <c r="L3449" i="12" s="1"/>
  <c r="G3456" i="12"/>
  <c r="L3456" i="12" s="1"/>
  <c r="J3478" i="12"/>
  <c r="M3478" i="12" s="1"/>
  <c r="B3478" i="12" s="1"/>
  <c r="C3478" i="12" s="1"/>
  <c r="H3482" i="12"/>
  <c r="K3494" i="12"/>
  <c r="G3510" i="12"/>
  <c r="L3510" i="12" s="1"/>
  <c r="I3526" i="12"/>
  <c r="J4057" i="12"/>
  <c r="M4057" i="12" s="1"/>
  <c r="B4057" i="12" s="1"/>
  <c r="C4057" i="12" s="1"/>
  <c r="K4073" i="12"/>
  <c r="G4080" i="12"/>
  <c r="J3160" i="12"/>
  <c r="M3160" i="12" s="1"/>
  <c r="B3160" i="12" s="1"/>
  <c r="C3160" i="12" s="1"/>
  <c r="J3168" i="12"/>
  <c r="M3168" i="12" s="1"/>
  <c r="B3168" i="12" s="1"/>
  <c r="C3168" i="12" s="1"/>
  <c r="J3176" i="12"/>
  <c r="M3176" i="12" s="1"/>
  <c r="B3176" i="12" s="1"/>
  <c r="C3176" i="12" s="1"/>
  <c r="J3184" i="12"/>
  <c r="M3184" i="12" s="1"/>
  <c r="B3184" i="12" s="1"/>
  <c r="C3184" i="12" s="1"/>
  <c r="J3192" i="12"/>
  <c r="M3192" i="12" s="1"/>
  <c r="B3192" i="12" s="1"/>
  <c r="C3192" i="12" s="1"/>
  <c r="J3200" i="12"/>
  <c r="M3200" i="12" s="1"/>
  <c r="B3200" i="12" s="1"/>
  <c r="C3200" i="12" s="1"/>
  <c r="J3208" i="12"/>
  <c r="M3208" i="12" s="1"/>
  <c r="B3208" i="12" s="1"/>
  <c r="C3208" i="12" s="1"/>
  <c r="J3216" i="12"/>
  <c r="M3216" i="12" s="1"/>
  <c r="B3216" i="12" s="1"/>
  <c r="C3216" i="12" s="1"/>
  <c r="J3224" i="12"/>
  <c r="M3224" i="12" s="1"/>
  <c r="B3224" i="12" s="1"/>
  <c r="C3224" i="12" s="1"/>
  <c r="J3232" i="12"/>
  <c r="M3232" i="12" s="1"/>
  <c r="B3232" i="12" s="1"/>
  <c r="C3232" i="12" s="1"/>
  <c r="J3240" i="12"/>
  <c r="M3240" i="12" s="1"/>
  <c r="B3240" i="12" s="1"/>
  <c r="C3240" i="12" s="1"/>
  <c r="J3248" i="12"/>
  <c r="M3248" i="12" s="1"/>
  <c r="B3248" i="12" s="1"/>
  <c r="C3248" i="12" s="1"/>
  <c r="J3256" i="12"/>
  <c r="M3256" i="12" s="1"/>
  <c r="B3256" i="12" s="1"/>
  <c r="C3256" i="12" s="1"/>
  <c r="J3264" i="12"/>
  <c r="M3264" i="12" s="1"/>
  <c r="B3264" i="12" s="1"/>
  <c r="C3264" i="12" s="1"/>
  <c r="J3272" i="12"/>
  <c r="M3272" i="12" s="1"/>
  <c r="B3272" i="12" s="1"/>
  <c r="C3272" i="12" s="1"/>
  <c r="J3280" i="12"/>
  <c r="M3280" i="12" s="1"/>
  <c r="B3280" i="12" s="1"/>
  <c r="C3280" i="12" s="1"/>
  <c r="J3288" i="12"/>
  <c r="M3288" i="12" s="1"/>
  <c r="B3288" i="12" s="1"/>
  <c r="C3288" i="12" s="1"/>
  <c r="J3296" i="12"/>
  <c r="M3296" i="12" s="1"/>
  <c r="B3296" i="12" s="1"/>
  <c r="C3296" i="12" s="1"/>
  <c r="J3304" i="12"/>
  <c r="M3304" i="12" s="1"/>
  <c r="B3304" i="12" s="1"/>
  <c r="C3304" i="12" s="1"/>
  <c r="J3312" i="12"/>
  <c r="M3312" i="12" s="1"/>
  <c r="B3312" i="12" s="1"/>
  <c r="C3312" i="12" s="1"/>
  <c r="J3320" i="12"/>
  <c r="M3320" i="12" s="1"/>
  <c r="B3320" i="12" s="1"/>
  <c r="C3320" i="12" s="1"/>
  <c r="J3328" i="12"/>
  <c r="M3328" i="12" s="1"/>
  <c r="B3328" i="12" s="1"/>
  <c r="C3328" i="12" s="1"/>
  <c r="J3336" i="12"/>
  <c r="M3336" i="12" s="1"/>
  <c r="B3336" i="12" s="1"/>
  <c r="C3336" i="12" s="1"/>
  <c r="J3344" i="12"/>
  <c r="M3344" i="12" s="1"/>
  <c r="B3344" i="12" s="1"/>
  <c r="C3344" i="12" s="1"/>
  <c r="J3352" i="12"/>
  <c r="M3352" i="12" s="1"/>
  <c r="B3352" i="12" s="1"/>
  <c r="C3352" i="12" s="1"/>
  <c r="J3360" i="12"/>
  <c r="M3360" i="12" s="1"/>
  <c r="B3360" i="12" s="1"/>
  <c r="C3360" i="12" s="1"/>
  <c r="H3366" i="12"/>
  <c r="L3366" i="12" s="1"/>
  <c r="G3373" i="12"/>
  <c r="L3373" i="12" s="1"/>
  <c r="G3380" i="12"/>
  <c r="K3387" i="12"/>
  <c r="K3394" i="12"/>
  <c r="H3398" i="12"/>
  <c r="L3398" i="12" s="1"/>
  <c r="G3405" i="12"/>
  <c r="L3405" i="12" s="1"/>
  <c r="G3412" i="12"/>
  <c r="K3419" i="12"/>
  <c r="K3426" i="12"/>
  <c r="H3430" i="12"/>
  <c r="L3430" i="12" s="1"/>
  <c r="G3437" i="12"/>
  <c r="L3437" i="12" s="1"/>
  <c r="G3444" i="12"/>
  <c r="K3451" i="12"/>
  <c r="K3458" i="12"/>
  <c r="H3462" i="12"/>
  <c r="L3462" i="12" s="1"/>
  <c r="G3469" i="12"/>
  <c r="L3469" i="12" s="1"/>
  <c r="K3477" i="12"/>
  <c r="G3481" i="12"/>
  <c r="L3481" i="12" s="1"/>
  <c r="H3489" i="12"/>
  <c r="K3493" i="12"/>
  <c r="G3497" i="12"/>
  <c r="H3505" i="12"/>
  <c r="K3509" i="12"/>
  <c r="G3513" i="12"/>
  <c r="L3513" i="12" s="1"/>
  <c r="H3521" i="12"/>
  <c r="K3525" i="12"/>
  <c r="G3529" i="12"/>
  <c r="K3538" i="12"/>
  <c r="I3541" i="12"/>
  <c r="K3546" i="12"/>
  <c r="I3549" i="12"/>
  <c r="K3554" i="12"/>
  <c r="I3557" i="12"/>
  <c r="K3562" i="12"/>
  <c r="I3565" i="12"/>
  <c r="K3570" i="12"/>
  <c r="I3573" i="12"/>
  <c r="K3578" i="12"/>
  <c r="I3581" i="12"/>
  <c r="K3586" i="12"/>
  <c r="I3589" i="12"/>
  <c r="K3594" i="12"/>
  <c r="I3597" i="12"/>
  <c r="K3602" i="12"/>
  <c r="I3605" i="12"/>
  <c r="K3610" i="12"/>
  <c r="I3613" i="12"/>
  <c r="K3618" i="12"/>
  <c r="I3621" i="12"/>
  <c r="K3626" i="12"/>
  <c r="I3629" i="12"/>
  <c r="K3634" i="12"/>
  <c r="I3637" i="12"/>
  <c r="K3642" i="12"/>
  <c r="I3645" i="12"/>
  <c r="K3650" i="12"/>
  <c r="I3653" i="12"/>
  <c r="K3658" i="12"/>
  <c r="I3661" i="12"/>
  <c r="K3666" i="12"/>
  <c r="I3669" i="12"/>
  <c r="K3674" i="12"/>
  <c r="I3677" i="12"/>
  <c r="K3682" i="12"/>
  <c r="I3685" i="12"/>
  <c r="K3690" i="12"/>
  <c r="I3693" i="12"/>
  <c r="K3698" i="12"/>
  <c r="I3701" i="12"/>
  <c r="K3706" i="12"/>
  <c r="I3709" i="12"/>
  <c r="K3714" i="12"/>
  <c r="I3717" i="12"/>
  <c r="K3722" i="12"/>
  <c r="I3725" i="12"/>
  <c r="K3730" i="12"/>
  <c r="I3733" i="12"/>
  <c r="K3738" i="12"/>
  <c r="I3741" i="12"/>
  <c r="J3747" i="12"/>
  <c r="M3747" i="12" s="1"/>
  <c r="B3747" i="12" s="1"/>
  <c r="C3747" i="12" s="1"/>
  <c r="H3772" i="12"/>
  <c r="J3779" i="12"/>
  <c r="M3779" i="12" s="1"/>
  <c r="B3779" i="12" s="1"/>
  <c r="C3779" i="12" s="1"/>
  <c r="H3804" i="12"/>
  <c r="J3811" i="12"/>
  <c r="M3811" i="12" s="1"/>
  <c r="B3811" i="12" s="1"/>
  <c r="C3811" i="12" s="1"/>
  <c r="H3836" i="12"/>
  <c r="J3843" i="12"/>
  <c r="M3843" i="12" s="1"/>
  <c r="B3843" i="12" s="1"/>
  <c r="C3843" i="12" s="1"/>
  <c r="J3851" i="12"/>
  <c r="M3851" i="12" s="1"/>
  <c r="B3851" i="12" s="1"/>
  <c r="C3851" i="12" s="1"/>
  <c r="J3867" i="12"/>
  <c r="M3867" i="12" s="1"/>
  <c r="B3867" i="12" s="1"/>
  <c r="C3867" i="12" s="1"/>
  <c r="J3883" i="12"/>
  <c r="M3883" i="12" s="1"/>
  <c r="B3883" i="12" s="1"/>
  <c r="C3883" i="12" s="1"/>
  <c r="J3899" i="12"/>
  <c r="M3899" i="12" s="1"/>
  <c r="B3899" i="12" s="1"/>
  <c r="C3899" i="12" s="1"/>
  <c r="J3915" i="12"/>
  <c r="M3915" i="12" s="1"/>
  <c r="B3915" i="12" s="1"/>
  <c r="C3915" i="12" s="1"/>
  <c r="J3931" i="12"/>
  <c r="M3931" i="12" s="1"/>
  <c r="B3931" i="12" s="1"/>
  <c r="C3931" i="12" s="1"/>
  <c r="J3947" i="12"/>
  <c r="M3947" i="12" s="1"/>
  <c r="B3947" i="12" s="1"/>
  <c r="C3947" i="12" s="1"/>
  <c r="J3963" i="12"/>
  <c r="M3963" i="12" s="1"/>
  <c r="B3963" i="12" s="1"/>
  <c r="C3963" i="12" s="1"/>
  <c r="J3979" i="12"/>
  <c r="M3979" i="12" s="1"/>
  <c r="B3979" i="12" s="1"/>
  <c r="C3979" i="12" s="1"/>
  <c r="J3995" i="12"/>
  <c r="M3995" i="12" s="1"/>
  <c r="B3995" i="12" s="1"/>
  <c r="C3995" i="12" s="1"/>
  <c r="J4011" i="12"/>
  <c r="M4011" i="12" s="1"/>
  <c r="B4011" i="12" s="1"/>
  <c r="C4011" i="12" s="1"/>
  <c r="K4030" i="12"/>
  <c r="K3162" i="12"/>
  <c r="K3166" i="12"/>
  <c r="K3170" i="12"/>
  <c r="K3174" i="12"/>
  <c r="K3178" i="12"/>
  <c r="K3182" i="12"/>
  <c r="K3186" i="12"/>
  <c r="K3190" i="12"/>
  <c r="K3194" i="12"/>
  <c r="K3198" i="12"/>
  <c r="K3202" i="12"/>
  <c r="K3206" i="12"/>
  <c r="K3210" i="12"/>
  <c r="K3214" i="12"/>
  <c r="K3218" i="12"/>
  <c r="K3222" i="12"/>
  <c r="K3226" i="12"/>
  <c r="G3228" i="12"/>
  <c r="G3232" i="12"/>
  <c r="G3236" i="12"/>
  <c r="G3240" i="12"/>
  <c r="G3244" i="12"/>
  <c r="G3248" i="12"/>
  <c r="G3252" i="12"/>
  <c r="G3256" i="12"/>
  <c r="G3260" i="12"/>
  <c r="G3264" i="12"/>
  <c r="G3268" i="12"/>
  <c r="G3272" i="12"/>
  <c r="G3276" i="12"/>
  <c r="G3280" i="12"/>
  <c r="G3284" i="12"/>
  <c r="G3288" i="12"/>
  <c r="G3292" i="12"/>
  <c r="G3296" i="12"/>
  <c r="G3300" i="12"/>
  <c r="G3304" i="12"/>
  <c r="G3308" i="12"/>
  <c r="G3312" i="12"/>
  <c r="G3316" i="12"/>
  <c r="G3320" i="12"/>
  <c r="G3324" i="12"/>
  <c r="G3328" i="12"/>
  <c r="G3332" i="12"/>
  <c r="G3336" i="12"/>
  <c r="G3340" i="12"/>
  <c r="G3344" i="12"/>
  <c r="G3348" i="12"/>
  <c r="G3352" i="12"/>
  <c r="G3356" i="12"/>
  <c r="G3360" i="12"/>
  <c r="H3364" i="12"/>
  <c r="G3378" i="12"/>
  <c r="G3387" i="12"/>
  <c r="H3396" i="12"/>
  <c r="G3410" i="12"/>
  <c r="G3419" i="12"/>
  <c r="H3428" i="12"/>
  <c r="G3442" i="12"/>
  <c r="G3451" i="12"/>
  <c r="H3460" i="12"/>
  <c r="G3474" i="12"/>
  <c r="J3480" i="12"/>
  <c r="M3480" i="12" s="1"/>
  <c r="B3480" i="12" s="1"/>
  <c r="C3480" i="12" s="1"/>
  <c r="I3484" i="12"/>
  <c r="H3488" i="12"/>
  <c r="J3496" i="12"/>
  <c r="M3496" i="12" s="1"/>
  <c r="B3496" i="12" s="1"/>
  <c r="C3496" i="12" s="1"/>
  <c r="I3500" i="12"/>
  <c r="H3504" i="12"/>
  <c r="J3512" i="12"/>
  <c r="M3512" i="12" s="1"/>
  <c r="B3512" i="12" s="1"/>
  <c r="C3512" i="12" s="1"/>
  <c r="I3516" i="12"/>
  <c r="H3520" i="12"/>
  <c r="J3528" i="12"/>
  <c r="M3528" i="12" s="1"/>
  <c r="B3528" i="12" s="1"/>
  <c r="C3528" i="12" s="1"/>
  <c r="I3532" i="12"/>
  <c r="H3536" i="12"/>
  <c r="I3540" i="12"/>
  <c r="G3543" i="12"/>
  <c r="I3548" i="12"/>
  <c r="G3551" i="12"/>
  <c r="I3556" i="12"/>
  <c r="G3559" i="12"/>
  <c r="I3564" i="12"/>
  <c r="G3567" i="12"/>
  <c r="I3572" i="12"/>
  <c r="G3575" i="12"/>
  <c r="I3580" i="12"/>
  <c r="G3583" i="12"/>
  <c r="I3588" i="12"/>
  <c r="G3591" i="12"/>
  <c r="I3596" i="12"/>
  <c r="G3599" i="12"/>
  <c r="I3604" i="12"/>
  <c r="G3607" i="12"/>
  <c r="I3612" i="12"/>
  <c r="G3615" i="12"/>
  <c r="I3620" i="12"/>
  <c r="G3623" i="12"/>
  <c r="I3628" i="12"/>
  <c r="G3631" i="12"/>
  <c r="I3636" i="12"/>
  <c r="G3639" i="12"/>
  <c r="I3644" i="12"/>
  <c r="G3647" i="12"/>
  <c r="I3652" i="12"/>
  <c r="G3655" i="12"/>
  <c r="I3660" i="12"/>
  <c r="G3663" i="12"/>
  <c r="I3668" i="12"/>
  <c r="G3671" i="12"/>
  <c r="I3676" i="12"/>
  <c r="G3679" i="12"/>
  <c r="I3684" i="12"/>
  <c r="G3687" i="12"/>
  <c r="I3692" i="12"/>
  <c r="G3695" i="12"/>
  <c r="I3700" i="12"/>
  <c r="G3703" i="12"/>
  <c r="I3708" i="12"/>
  <c r="G3711" i="12"/>
  <c r="I3716" i="12"/>
  <c r="G3719" i="12"/>
  <c r="I3724" i="12"/>
  <c r="G3727" i="12"/>
  <c r="I3732" i="12"/>
  <c r="G3735" i="12"/>
  <c r="I3740" i="12"/>
  <c r="K3764" i="12"/>
  <c r="K3771" i="12"/>
  <c r="K3796" i="12"/>
  <c r="K3803" i="12"/>
  <c r="G3828" i="12"/>
  <c r="G3835" i="12"/>
  <c r="I3855" i="12"/>
  <c r="I3871" i="12"/>
  <c r="I3887" i="12"/>
  <c r="I3903" i="12"/>
  <c r="I3919" i="12"/>
  <c r="I3935" i="12"/>
  <c r="I3951" i="12"/>
  <c r="I3967" i="12"/>
  <c r="I3983" i="12"/>
  <c r="I3999" i="12"/>
  <c r="I4015" i="12"/>
  <c r="G4022" i="12"/>
  <c r="G4032" i="12"/>
  <c r="I4089" i="12"/>
  <c r="H4089" i="12"/>
  <c r="J4096" i="12"/>
  <c r="M4096" i="12" s="1"/>
  <c r="B4096" i="12" s="1"/>
  <c r="C4096" i="12" s="1"/>
  <c r="G4125" i="12"/>
  <c r="K4133" i="12"/>
  <c r="I4141" i="12"/>
  <c r="H4141" i="12"/>
  <c r="J4149" i="12"/>
  <c r="M4149" i="12" s="1"/>
  <c r="B4149" i="12" s="1"/>
  <c r="C4149" i="12" s="1"/>
  <c r="G4157" i="12"/>
  <c r="K4288" i="12"/>
  <c r="H3370" i="12"/>
  <c r="H3402" i="12"/>
  <c r="H3434" i="12"/>
  <c r="H3466" i="12"/>
  <c r="G3475" i="12"/>
  <c r="H3483" i="12"/>
  <c r="K3487" i="12"/>
  <c r="G3491" i="12"/>
  <c r="H3499" i="12"/>
  <c r="K3503" i="12"/>
  <c r="G3507" i="12"/>
  <c r="H3515" i="12"/>
  <c r="K3519" i="12"/>
  <c r="G3523" i="12"/>
  <c r="H3531" i="12"/>
  <c r="K3535" i="12"/>
  <c r="K3537" i="12"/>
  <c r="J3542" i="12"/>
  <c r="M3542" i="12" s="1"/>
  <c r="B3542" i="12" s="1"/>
  <c r="C3542" i="12" s="1"/>
  <c r="K3545" i="12"/>
  <c r="J3550" i="12"/>
  <c r="M3550" i="12" s="1"/>
  <c r="B3550" i="12" s="1"/>
  <c r="C3550" i="12" s="1"/>
  <c r="K3553" i="12"/>
  <c r="J3558" i="12"/>
  <c r="M3558" i="12" s="1"/>
  <c r="B3558" i="12" s="1"/>
  <c r="C3558" i="12" s="1"/>
  <c r="K3561" i="12"/>
  <c r="J3566" i="12"/>
  <c r="M3566" i="12" s="1"/>
  <c r="B3566" i="12" s="1"/>
  <c r="C3566" i="12" s="1"/>
  <c r="K3569" i="12"/>
  <c r="J3574" i="12"/>
  <c r="M3574" i="12" s="1"/>
  <c r="B3574" i="12" s="1"/>
  <c r="C3574" i="12" s="1"/>
  <c r="K3577" i="12"/>
  <c r="J3582" i="12"/>
  <c r="M3582" i="12" s="1"/>
  <c r="B3582" i="12" s="1"/>
  <c r="C3582" i="12" s="1"/>
  <c r="K3585" i="12"/>
  <c r="J3590" i="12"/>
  <c r="M3590" i="12" s="1"/>
  <c r="B3590" i="12" s="1"/>
  <c r="C3590" i="12" s="1"/>
  <c r="K3593" i="12"/>
  <c r="J3598" i="12"/>
  <c r="M3598" i="12" s="1"/>
  <c r="B3598" i="12" s="1"/>
  <c r="C3598" i="12" s="1"/>
  <c r="K3601" i="12"/>
  <c r="J3606" i="12"/>
  <c r="M3606" i="12" s="1"/>
  <c r="B3606" i="12" s="1"/>
  <c r="C3606" i="12" s="1"/>
  <c r="K3609" i="12"/>
  <c r="J3614" i="12"/>
  <c r="M3614" i="12" s="1"/>
  <c r="B3614" i="12" s="1"/>
  <c r="C3614" i="12" s="1"/>
  <c r="K3617" i="12"/>
  <c r="J3622" i="12"/>
  <c r="M3622" i="12" s="1"/>
  <c r="B3622" i="12" s="1"/>
  <c r="C3622" i="12" s="1"/>
  <c r="K3625" i="12"/>
  <c r="J3630" i="12"/>
  <c r="M3630" i="12" s="1"/>
  <c r="B3630" i="12" s="1"/>
  <c r="C3630" i="12" s="1"/>
  <c r="K3633" i="12"/>
  <c r="J3638" i="12"/>
  <c r="M3638" i="12" s="1"/>
  <c r="B3638" i="12" s="1"/>
  <c r="C3638" i="12" s="1"/>
  <c r="K3641" i="12"/>
  <c r="J3646" i="12"/>
  <c r="M3646" i="12" s="1"/>
  <c r="B3646" i="12" s="1"/>
  <c r="C3646" i="12" s="1"/>
  <c r="K3649" i="12"/>
  <c r="J3654" i="12"/>
  <c r="M3654" i="12" s="1"/>
  <c r="B3654" i="12" s="1"/>
  <c r="C3654" i="12" s="1"/>
  <c r="K3657" i="12"/>
  <c r="J3662" i="12"/>
  <c r="M3662" i="12" s="1"/>
  <c r="B3662" i="12" s="1"/>
  <c r="C3662" i="12" s="1"/>
  <c r="K3665" i="12"/>
  <c r="J3670" i="12"/>
  <c r="M3670" i="12" s="1"/>
  <c r="B3670" i="12" s="1"/>
  <c r="C3670" i="12" s="1"/>
  <c r="K3673" i="12"/>
  <c r="J3678" i="12"/>
  <c r="M3678" i="12" s="1"/>
  <c r="B3678" i="12" s="1"/>
  <c r="C3678" i="12" s="1"/>
  <c r="K3681" i="12"/>
  <c r="J3686" i="12"/>
  <c r="M3686" i="12" s="1"/>
  <c r="B3686" i="12" s="1"/>
  <c r="C3686" i="12" s="1"/>
  <c r="K3689" i="12"/>
  <c r="J3694" i="12"/>
  <c r="M3694" i="12" s="1"/>
  <c r="B3694" i="12" s="1"/>
  <c r="C3694" i="12" s="1"/>
  <c r="K3697" i="12"/>
  <c r="J3702" i="12"/>
  <c r="M3702" i="12" s="1"/>
  <c r="B3702" i="12" s="1"/>
  <c r="C3702" i="12" s="1"/>
  <c r="K3705" i="12"/>
  <c r="J3710" i="12"/>
  <c r="M3710" i="12" s="1"/>
  <c r="B3710" i="12" s="1"/>
  <c r="C3710" i="12" s="1"/>
  <c r="K3713" i="12"/>
  <c r="J3718" i="12"/>
  <c r="M3718" i="12" s="1"/>
  <c r="B3718" i="12" s="1"/>
  <c r="C3718" i="12" s="1"/>
  <c r="K3721" i="12"/>
  <c r="J3726" i="12"/>
  <c r="M3726" i="12" s="1"/>
  <c r="B3726" i="12" s="1"/>
  <c r="C3726" i="12" s="1"/>
  <c r="K3729" i="12"/>
  <c r="J3734" i="12"/>
  <c r="M3734" i="12" s="1"/>
  <c r="B3734" i="12" s="1"/>
  <c r="C3734" i="12" s="1"/>
  <c r="K3737" i="12"/>
  <c r="J3742" i="12"/>
  <c r="M3742" i="12" s="1"/>
  <c r="B3742" i="12" s="1"/>
  <c r="C3742" i="12" s="1"/>
  <c r="G3756" i="12"/>
  <c r="G3763" i="12"/>
  <c r="H3788" i="12"/>
  <c r="J3795" i="12"/>
  <c r="M3795" i="12" s="1"/>
  <c r="B3795" i="12" s="1"/>
  <c r="C3795" i="12" s="1"/>
  <c r="K3820" i="12"/>
  <c r="K3827" i="12"/>
  <c r="I3859" i="12"/>
  <c r="I3875" i="12"/>
  <c r="I3891" i="12"/>
  <c r="I3907" i="12"/>
  <c r="I3923" i="12"/>
  <c r="I3939" i="12"/>
  <c r="I3955" i="12"/>
  <c r="I3971" i="12"/>
  <c r="I3987" i="12"/>
  <c r="I4003" i="12"/>
  <c r="I4019" i="12"/>
  <c r="I4041" i="12"/>
  <c r="H4041" i="12"/>
  <c r="J4048" i="12"/>
  <c r="M4048" i="12" s="1"/>
  <c r="B4048" i="12" s="1"/>
  <c r="C4048" i="12" s="1"/>
  <c r="G4105" i="12"/>
  <c r="K4112" i="12"/>
  <c r="I4112" i="12"/>
  <c r="K3750" i="12"/>
  <c r="K3758" i="12"/>
  <c r="K3766" i="12"/>
  <c r="K3774" i="12"/>
  <c r="K3782" i="12"/>
  <c r="K3790" i="12"/>
  <c r="K3798" i="12"/>
  <c r="K3806" i="12"/>
  <c r="K3814" i="12"/>
  <c r="K3822" i="12"/>
  <c r="K3830" i="12"/>
  <c r="K3838" i="12"/>
  <c r="K3846" i="12"/>
  <c r="H3854" i="12"/>
  <c r="K3858" i="12"/>
  <c r="G3862" i="12"/>
  <c r="H3870" i="12"/>
  <c r="K3874" i="12"/>
  <c r="G3878" i="12"/>
  <c r="H3886" i="12"/>
  <c r="K3890" i="12"/>
  <c r="G3894" i="12"/>
  <c r="H3902" i="12"/>
  <c r="K3906" i="12"/>
  <c r="G3910" i="12"/>
  <c r="H3918" i="12"/>
  <c r="K3922" i="12"/>
  <c r="G3926" i="12"/>
  <c r="H3934" i="12"/>
  <c r="K3938" i="12"/>
  <c r="G3942" i="12"/>
  <c r="H3950" i="12"/>
  <c r="K3954" i="12"/>
  <c r="G3958" i="12"/>
  <c r="H3966" i="12"/>
  <c r="K3970" i="12"/>
  <c r="G3974" i="12"/>
  <c r="H3982" i="12"/>
  <c r="K3986" i="12"/>
  <c r="G3990" i="12"/>
  <c r="H3998" i="12"/>
  <c r="K4002" i="12"/>
  <c r="G4006" i="12"/>
  <c r="H4014" i="12"/>
  <c r="K4018" i="12"/>
  <c r="H4024" i="12"/>
  <c r="G4123" i="12"/>
  <c r="I4126" i="12"/>
  <c r="K4131" i="12"/>
  <c r="G4134" i="12"/>
  <c r="I4139" i="12"/>
  <c r="K4142" i="12"/>
  <c r="H4142" i="12"/>
  <c r="H4147" i="12"/>
  <c r="J4150" i="12"/>
  <c r="M4150" i="12" s="1"/>
  <c r="B4150" i="12" s="1"/>
  <c r="C4150" i="12" s="1"/>
  <c r="G4155" i="12"/>
  <c r="I4158" i="12"/>
  <c r="I3745" i="12"/>
  <c r="H3751" i="12"/>
  <c r="L3751" i="12" s="1"/>
  <c r="G3758" i="12"/>
  <c r="G3765" i="12"/>
  <c r="J3770" i="12"/>
  <c r="M3770" i="12" s="1"/>
  <c r="B3770" i="12" s="1"/>
  <c r="C3770" i="12" s="1"/>
  <c r="I3777" i="12"/>
  <c r="H3783" i="12"/>
  <c r="L3783" i="12" s="1"/>
  <c r="G3790" i="12"/>
  <c r="G3797" i="12"/>
  <c r="J3802" i="12"/>
  <c r="M3802" i="12" s="1"/>
  <c r="B3802" i="12" s="1"/>
  <c r="C3802" i="12" s="1"/>
  <c r="I3809" i="12"/>
  <c r="H3815" i="12"/>
  <c r="L3815" i="12" s="1"/>
  <c r="G3822" i="12"/>
  <c r="L3822" i="12" s="1"/>
  <c r="G3829" i="12"/>
  <c r="J3834" i="12"/>
  <c r="M3834" i="12" s="1"/>
  <c r="B3834" i="12" s="1"/>
  <c r="C3834" i="12" s="1"/>
  <c r="I3841" i="12"/>
  <c r="H3847" i="12"/>
  <c r="L3847" i="12" s="1"/>
  <c r="I3850" i="12"/>
  <c r="I3854" i="12"/>
  <c r="I3858" i="12"/>
  <c r="I3862" i="12"/>
  <c r="I3866" i="12"/>
  <c r="I3870" i="12"/>
  <c r="I3874" i="12"/>
  <c r="I3878" i="12"/>
  <c r="I3882" i="12"/>
  <c r="I3886" i="12"/>
  <c r="I3890" i="12"/>
  <c r="I3894" i="12"/>
  <c r="I3898" i="12"/>
  <c r="I3902" i="12"/>
  <c r="I3906" i="12"/>
  <c r="I3910" i="12"/>
  <c r="I3914" i="12"/>
  <c r="I3918" i="12"/>
  <c r="I3922" i="12"/>
  <c r="I3926" i="12"/>
  <c r="I3930" i="12"/>
  <c r="I3934" i="12"/>
  <c r="I3938" i="12"/>
  <c r="I3942" i="12"/>
  <c r="I3946" i="12"/>
  <c r="I3950" i="12"/>
  <c r="I3954" i="12"/>
  <c r="I3958" i="12"/>
  <c r="I3962" i="12"/>
  <c r="I3966" i="12"/>
  <c r="I3970" i="12"/>
  <c r="I3974" i="12"/>
  <c r="I3978" i="12"/>
  <c r="I3982" i="12"/>
  <c r="I3986" i="12"/>
  <c r="I3990" i="12"/>
  <c r="I3994" i="12"/>
  <c r="I3998" i="12"/>
  <c r="I4002" i="12"/>
  <c r="I4006" i="12"/>
  <c r="I4010" i="12"/>
  <c r="I4014" i="12"/>
  <c r="I4018" i="12"/>
  <c r="I4033" i="12"/>
  <c r="K4040" i="12"/>
  <c r="I4049" i="12"/>
  <c r="J4056" i="12"/>
  <c r="M4056" i="12" s="1"/>
  <c r="B4056" i="12" s="1"/>
  <c r="C4056" i="12" s="1"/>
  <c r="J4065" i="12"/>
  <c r="M4065" i="12" s="1"/>
  <c r="B4065" i="12" s="1"/>
  <c r="C4065" i="12" s="1"/>
  <c r="J4072" i="12"/>
  <c r="M4072" i="12" s="1"/>
  <c r="B4072" i="12" s="1"/>
  <c r="C4072" i="12" s="1"/>
  <c r="J4081" i="12"/>
  <c r="M4081" i="12" s="1"/>
  <c r="B4081" i="12" s="1"/>
  <c r="C4081" i="12" s="1"/>
  <c r="H4088" i="12"/>
  <c r="K4097" i="12"/>
  <c r="H4104" i="12"/>
  <c r="K4113" i="12"/>
  <c r="G4120" i="12"/>
  <c r="K4121" i="12"/>
  <c r="I4129" i="12"/>
  <c r="H4129" i="12"/>
  <c r="J4137" i="12"/>
  <c r="M4137" i="12" s="1"/>
  <c r="B4137" i="12" s="1"/>
  <c r="C4137" i="12" s="1"/>
  <c r="G4145" i="12"/>
  <c r="K4153" i="12"/>
  <c r="H4272" i="12"/>
  <c r="I4272" i="12"/>
  <c r="J4304" i="12"/>
  <c r="M4304" i="12" s="1"/>
  <c r="B4304" i="12" s="1"/>
  <c r="C4304" i="12" s="1"/>
  <c r="K4347" i="12"/>
  <c r="H3757" i="12"/>
  <c r="H3789" i="12"/>
  <c r="H3821" i="12"/>
  <c r="H3848" i="12"/>
  <c r="K3852" i="12"/>
  <c r="G3856" i="12"/>
  <c r="H3864" i="12"/>
  <c r="K3868" i="12"/>
  <c r="G3872" i="12"/>
  <c r="H3880" i="12"/>
  <c r="K3884" i="12"/>
  <c r="G3888" i="12"/>
  <c r="H3896" i="12"/>
  <c r="K3900" i="12"/>
  <c r="G3904" i="12"/>
  <c r="H3912" i="12"/>
  <c r="K3916" i="12"/>
  <c r="G3920" i="12"/>
  <c r="H3928" i="12"/>
  <c r="K3932" i="12"/>
  <c r="G3936" i="12"/>
  <c r="H3944" i="12"/>
  <c r="K3948" i="12"/>
  <c r="G3952" i="12"/>
  <c r="H3960" i="12"/>
  <c r="K3964" i="12"/>
  <c r="G3968" i="12"/>
  <c r="H3976" i="12"/>
  <c r="K3980" i="12"/>
  <c r="G3984" i="12"/>
  <c r="H3992" i="12"/>
  <c r="K3996" i="12"/>
  <c r="G4000" i="12"/>
  <c r="H4008" i="12"/>
  <c r="K4012" i="12"/>
  <c r="G4016" i="12"/>
  <c r="K4122" i="12"/>
  <c r="H4122" i="12"/>
  <c r="H4127" i="12"/>
  <c r="J4130" i="12"/>
  <c r="M4130" i="12" s="1"/>
  <c r="B4130" i="12" s="1"/>
  <c r="C4130" i="12" s="1"/>
  <c r="G4135" i="12"/>
  <c r="I4138" i="12"/>
  <c r="K4143" i="12"/>
  <c r="G4146" i="12"/>
  <c r="I4151" i="12"/>
  <c r="K4154" i="12"/>
  <c r="H4154" i="12"/>
  <c r="H4159" i="12"/>
  <c r="G4161" i="12"/>
  <c r="J4166" i="12"/>
  <c r="M4166" i="12" s="1"/>
  <c r="B4166" i="12" s="1"/>
  <c r="C4166" i="12" s="1"/>
  <c r="H4169" i="12"/>
  <c r="K4174" i="12"/>
  <c r="H4174" i="12"/>
  <c r="G4177" i="12"/>
  <c r="J4182" i="12"/>
  <c r="M4182" i="12" s="1"/>
  <c r="B4182" i="12" s="1"/>
  <c r="C4182" i="12" s="1"/>
  <c r="H4185" i="12"/>
  <c r="K4190" i="12"/>
  <c r="H4190" i="12"/>
  <c r="G4193" i="12"/>
  <c r="J4198" i="12"/>
  <c r="M4198" i="12" s="1"/>
  <c r="B4198" i="12" s="1"/>
  <c r="C4198" i="12" s="1"/>
  <c r="H4201" i="12"/>
  <c r="K4206" i="12"/>
  <c r="H4206" i="12"/>
  <c r="G4209" i="12"/>
  <c r="J4214" i="12"/>
  <c r="M4214" i="12" s="1"/>
  <c r="B4214" i="12" s="1"/>
  <c r="C4214" i="12" s="1"/>
  <c r="H4217" i="12"/>
  <c r="K4222" i="12"/>
  <c r="H4222" i="12"/>
  <c r="G4225" i="12"/>
  <c r="J4230" i="12"/>
  <c r="M4230" i="12" s="1"/>
  <c r="B4230" i="12" s="1"/>
  <c r="C4230" i="12" s="1"/>
  <c r="H4233" i="12"/>
  <c r="H4031" i="12"/>
  <c r="H4039" i="12"/>
  <c r="H4047" i="12"/>
  <c r="H4055" i="12"/>
  <c r="H4063" i="12"/>
  <c r="H4071" i="12"/>
  <c r="H4079" i="12"/>
  <c r="H4087" i="12"/>
  <c r="H4095" i="12"/>
  <c r="H4103" i="12"/>
  <c r="H4111" i="12"/>
  <c r="H4119" i="12"/>
  <c r="J4124" i="12"/>
  <c r="M4124" i="12" s="1"/>
  <c r="B4124" i="12" s="1"/>
  <c r="C4124" i="12" s="1"/>
  <c r="J4128" i="12"/>
  <c r="M4128" i="12" s="1"/>
  <c r="B4128" i="12" s="1"/>
  <c r="C4128" i="12" s="1"/>
  <c r="J4132" i="12"/>
  <c r="M4132" i="12" s="1"/>
  <c r="B4132" i="12" s="1"/>
  <c r="C4132" i="12" s="1"/>
  <c r="J4136" i="12"/>
  <c r="M4136" i="12" s="1"/>
  <c r="B4136" i="12" s="1"/>
  <c r="C4136" i="12" s="1"/>
  <c r="J4140" i="12"/>
  <c r="M4140" i="12" s="1"/>
  <c r="B4140" i="12" s="1"/>
  <c r="C4140" i="12" s="1"/>
  <c r="J4144" i="12"/>
  <c r="M4144" i="12" s="1"/>
  <c r="B4144" i="12" s="1"/>
  <c r="C4144" i="12" s="1"/>
  <c r="J4148" i="12"/>
  <c r="M4148" i="12" s="1"/>
  <c r="B4148" i="12" s="1"/>
  <c r="C4148" i="12" s="1"/>
  <c r="J4152" i="12"/>
  <c r="M4152" i="12" s="1"/>
  <c r="B4152" i="12" s="1"/>
  <c r="C4152" i="12" s="1"/>
  <c r="J4156" i="12"/>
  <c r="M4156" i="12" s="1"/>
  <c r="B4156" i="12" s="1"/>
  <c r="C4156" i="12" s="1"/>
  <c r="I4160" i="12"/>
  <c r="G4163" i="12"/>
  <c r="I4168" i="12"/>
  <c r="G4171" i="12"/>
  <c r="I4176" i="12"/>
  <c r="G4179" i="12"/>
  <c r="I4184" i="12"/>
  <c r="G4187" i="12"/>
  <c r="I4192" i="12"/>
  <c r="G4195" i="12"/>
  <c r="I4200" i="12"/>
  <c r="G4203" i="12"/>
  <c r="I4208" i="12"/>
  <c r="G4211" i="12"/>
  <c r="I4216" i="12"/>
  <c r="G4219" i="12"/>
  <c r="I4224" i="12"/>
  <c r="G4227" i="12"/>
  <c r="I4232" i="12"/>
  <c r="J4239" i="12"/>
  <c r="M4239" i="12" s="1"/>
  <c r="B4239" i="12" s="1"/>
  <c r="C4239" i="12" s="1"/>
  <c r="J4244" i="12"/>
  <c r="M4244" i="12" s="1"/>
  <c r="B4244" i="12" s="1"/>
  <c r="C4244" i="12" s="1"/>
  <c r="G4260" i="12"/>
  <c r="K4276" i="12"/>
  <c r="H4292" i="12"/>
  <c r="I4292" i="12"/>
  <c r="J4308" i="12"/>
  <c r="M4308" i="12" s="1"/>
  <c r="B4308" i="12" s="1"/>
  <c r="C4308" i="12" s="1"/>
  <c r="G4324" i="12"/>
  <c r="G4402" i="12"/>
  <c r="H4029" i="12"/>
  <c r="I4036" i="12"/>
  <c r="K4044" i="12"/>
  <c r="J4046" i="12"/>
  <c r="M4046" i="12" s="1"/>
  <c r="B4046" i="12" s="1"/>
  <c r="C4046" i="12" s="1"/>
  <c r="I4052" i="12"/>
  <c r="K4060" i="12"/>
  <c r="J4062" i="12"/>
  <c r="M4062" i="12" s="1"/>
  <c r="B4062" i="12" s="1"/>
  <c r="C4062" i="12" s="1"/>
  <c r="I4068" i="12"/>
  <c r="K4076" i="12"/>
  <c r="J4078" i="12"/>
  <c r="M4078" i="12" s="1"/>
  <c r="B4078" i="12" s="1"/>
  <c r="C4078" i="12" s="1"/>
  <c r="I4084" i="12"/>
  <c r="K4092" i="12"/>
  <c r="J4094" i="12"/>
  <c r="M4094" i="12" s="1"/>
  <c r="B4094" i="12" s="1"/>
  <c r="C4094" i="12" s="1"/>
  <c r="I4100" i="12"/>
  <c r="K4108" i="12"/>
  <c r="J4110" i="12"/>
  <c r="M4110" i="12" s="1"/>
  <c r="B4110" i="12" s="1"/>
  <c r="C4110" i="12" s="1"/>
  <c r="I4116" i="12"/>
  <c r="K4162" i="12"/>
  <c r="I4165" i="12"/>
  <c r="K4170" i="12"/>
  <c r="I4173" i="12"/>
  <c r="K4178" i="12"/>
  <c r="I4181" i="12"/>
  <c r="K4186" i="12"/>
  <c r="I4189" i="12"/>
  <c r="K4194" i="12"/>
  <c r="I4197" i="12"/>
  <c r="K4202" i="12"/>
  <c r="I4205" i="12"/>
  <c r="K4210" i="12"/>
  <c r="I4213" i="12"/>
  <c r="K4218" i="12"/>
  <c r="I4221" i="12"/>
  <c r="K4226" i="12"/>
  <c r="I4229" i="12"/>
  <c r="K4234" i="12"/>
  <c r="H4248" i="12"/>
  <c r="I4248" i="12"/>
  <c r="J4264" i="12"/>
  <c r="M4264" i="12" s="1"/>
  <c r="B4264" i="12" s="1"/>
  <c r="C4264" i="12" s="1"/>
  <c r="G4280" i="12"/>
  <c r="K4296" i="12"/>
  <c r="H4312" i="12"/>
  <c r="I4312" i="12"/>
  <c r="J4328" i="12"/>
  <c r="M4328" i="12" s="1"/>
  <c r="B4328" i="12" s="1"/>
  <c r="C4328" i="12" s="1"/>
  <c r="K4331" i="12"/>
  <c r="G4379" i="12"/>
  <c r="K4026" i="12"/>
  <c r="J4028" i="12"/>
  <c r="M4028" i="12" s="1"/>
  <c r="B4028" i="12" s="1"/>
  <c r="C4028" i="12" s="1"/>
  <c r="G4034" i="12"/>
  <c r="J4037" i="12"/>
  <c r="M4037" i="12" s="1"/>
  <c r="B4037" i="12" s="1"/>
  <c r="C4037" i="12" s="1"/>
  <c r="I4042" i="12"/>
  <c r="K4047" i="12"/>
  <c r="H4051" i="12"/>
  <c r="L4051" i="12" s="1"/>
  <c r="K4058" i="12"/>
  <c r="J4060" i="12"/>
  <c r="M4060" i="12" s="1"/>
  <c r="B4060" i="12" s="1"/>
  <c r="C4060" i="12" s="1"/>
  <c r="G4066" i="12"/>
  <c r="J4069" i="12"/>
  <c r="M4069" i="12" s="1"/>
  <c r="B4069" i="12" s="1"/>
  <c r="C4069" i="12" s="1"/>
  <c r="I4074" i="12"/>
  <c r="K4079" i="12"/>
  <c r="H4083" i="12"/>
  <c r="L4083" i="12" s="1"/>
  <c r="K4090" i="12"/>
  <c r="J4092" i="12"/>
  <c r="M4092" i="12" s="1"/>
  <c r="B4092" i="12" s="1"/>
  <c r="C4092" i="12" s="1"/>
  <c r="G4098" i="12"/>
  <c r="J4101" i="12"/>
  <c r="M4101" i="12" s="1"/>
  <c r="B4101" i="12" s="1"/>
  <c r="C4101" i="12" s="1"/>
  <c r="I4106" i="12"/>
  <c r="K4111" i="12"/>
  <c r="H4115" i="12"/>
  <c r="L4115" i="12" s="1"/>
  <c r="K4164" i="12"/>
  <c r="I4167" i="12"/>
  <c r="K4172" i="12"/>
  <c r="I4175" i="12"/>
  <c r="K4180" i="12"/>
  <c r="I4183" i="12"/>
  <c r="K4188" i="12"/>
  <c r="I4191" i="12"/>
  <c r="K4196" i="12"/>
  <c r="I4199" i="12"/>
  <c r="K4204" i="12"/>
  <c r="I4207" i="12"/>
  <c r="K4212" i="12"/>
  <c r="I4215" i="12"/>
  <c r="K4220" i="12"/>
  <c r="I4223" i="12"/>
  <c r="K4228" i="12"/>
  <c r="I4231" i="12"/>
  <c r="K4238" i="12"/>
  <c r="H4252" i="12"/>
  <c r="I4252" i="12"/>
  <c r="J4268" i="12"/>
  <c r="M4268" i="12" s="1"/>
  <c r="B4268" i="12" s="1"/>
  <c r="C4268" i="12" s="1"/>
  <c r="G4284" i="12"/>
  <c r="K4300" i="12"/>
  <c r="H4316" i="12"/>
  <c r="I4316" i="12"/>
  <c r="I4329" i="12"/>
  <c r="K4339" i="12"/>
  <c r="J4370" i="12"/>
  <c r="M4370" i="12" s="1"/>
  <c r="B4370" i="12" s="1"/>
  <c r="C4370" i="12" s="1"/>
  <c r="H4370" i="12"/>
  <c r="I4236" i="12"/>
  <c r="I4243" i="12"/>
  <c r="H4247" i="12"/>
  <c r="J4255" i="12"/>
  <c r="M4255" i="12" s="1"/>
  <c r="B4255" i="12" s="1"/>
  <c r="C4255" i="12" s="1"/>
  <c r="I4259" i="12"/>
  <c r="H4263" i="12"/>
  <c r="J4271" i="12"/>
  <c r="M4271" i="12" s="1"/>
  <c r="B4271" i="12" s="1"/>
  <c r="C4271" i="12" s="1"/>
  <c r="I4275" i="12"/>
  <c r="H4279" i="12"/>
  <c r="J4287" i="12"/>
  <c r="M4287" i="12" s="1"/>
  <c r="B4287" i="12" s="1"/>
  <c r="C4287" i="12" s="1"/>
  <c r="I4291" i="12"/>
  <c r="H4295" i="12"/>
  <c r="J4303" i="12"/>
  <c r="M4303" i="12" s="1"/>
  <c r="B4303" i="12" s="1"/>
  <c r="C4303" i="12" s="1"/>
  <c r="I4307" i="12"/>
  <c r="H4311" i="12"/>
  <c r="J4319" i="12"/>
  <c r="M4319" i="12" s="1"/>
  <c r="B4319" i="12" s="1"/>
  <c r="C4319" i="12" s="1"/>
  <c r="I4323" i="12"/>
  <c r="H4327" i="12"/>
  <c r="I4336" i="12"/>
  <c r="J4337" i="12"/>
  <c r="M4337" i="12" s="1"/>
  <c r="B4337" i="12" s="1"/>
  <c r="C4337" i="12" s="1"/>
  <c r="I4344" i="12"/>
  <c r="J4345" i="12"/>
  <c r="M4345" i="12" s="1"/>
  <c r="B4345" i="12" s="1"/>
  <c r="C4345" i="12" s="1"/>
  <c r="K4355" i="12"/>
  <c r="G4378" i="12"/>
  <c r="G4387" i="12"/>
  <c r="H4420" i="12"/>
  <c r="K4427" i="12"/>
  <c r="H4235" i="12"/>
  <c r="H4246" i="12"/>
  <c r="K4250" i="12"/>
  <c r="G4254" i="12"/>
  <c r="H4262" i="12"/>
  <c r="K4266" i="12"/>
  <c r="G4270" i="12"/>
  <c r="H4278" i="12"/>
  <c r="K4282" i="12"/>
  <c r="G4286" i="12"/>
  <c r="H4294" i="12"/>
  <c r="K4298" i="12"/>
  <c r="G4302" i="12"/>
  <c r="H4310" i="12"/>
  <c r="K4314" i="12"/>
  <c r="G4318" i="12"/>
  <c r="H4326" i="12"/>
  <c r="J4354" i="12"/>
  <c r="M4354" i="12" s="1"/>
  <c r="B4354" i="12" s="1"/>
  <c r="C4354" i="12" s="1"/>
  <c r="H4363" i="12"/>
  <c r="J4386" i="12"/>
  <c r="M4386" i="12" s="1"/>
  <c r="B4386" i="12" s="1"/>
  <c r="C4386" i="12" s="1"/>
  <c r="H4395" i="12"/>
  <c r="I4240" i="12"/>
  <c r="I4245" i="12"/>
  <c r="I4249" i="12"/>
  <c r="I4253" i="12"/>
  <c r="I4257" i="12"/>
  <c r="I4261" i="12"/>
  <c r="I4265" i="12"/>
  <c r="I4269" i="12"/>
  <c r="I4273" i="12"/>
  <c r="I4277" i="12"/>
  <c r="I4281" i="12"/>
  <c r="I4285" i="12"/>
  <c r="I4289" i="12"/>
  <c r="I4293" i="12"/>
  <c r="I4297" i="12"/>
  <c r="I4301" i="12"/>
  <c r="I4305" i="12"/>
  <c r="I4309" i="12"/>
  <c r="I4313" i="12"/>
  <c r="I4317" i="12"/>
  <c r="I4321" i="12"/>
  <c r="I4325" i="12"/>
  <c r="G4330" i="12"/>
  <c r="J4338" i="12"/>
  <c r="M4338" i="12" s="1"/>
  <c r="B4338" i="12" s="1"/>
  <c r="C4338" i="12" s="1"/>
  <c r="I4345" i="12"/>
  <c r="I4346" i="12"/>
  <c r="I4362" i="12"/>
  <c r="J4371" i="12"/>
  <c r="M4371" i="12" s="1"/>
  <c r="B4371" i="12" s="1"/>
  <c r="C4371" i="12" s="1"/>
  <c r="I4394" i="12"/>
  <c r="K4403" i="12"/>
  <c r="G4436" i="12"/>
  <c r="H4352" i="12"/>
  <c r="H4368" i="12"/>
  <c r="H4384" i="12"/>
  <c r="H4400" i="12"/>
  <c r="I4407" i="12"/>
  <c r="I4411" i="12"/>
  <c r="I4415" i="12"/>
  <c r="J4424" i="12"/>
  <c r="M4424" i="12" s="1"/>
  <c r="B4424" i="12" s="1"/>
  <c r="C4424" i="12" s="1"/>
  <c r="I4431" i="12"/>
  <c r="G4340" i="12"/>
  <c r="G4349" i="12"/>
  <c r="L4349" i="12" s="1"/>
  <c r="G4356" i="12"/>
  <c r="J4361" i="12"/>
  <c r="M4361" i="12" s="1"/>
  <c r="B4361" i="12" s="1"/>
  <c r="C4361" i="12" s="1"/>
  <c r="I4368" i="12"/>
  <c r="H4374" i="12"/>
  <c r="L4374" i="12" s="1"/>
  <c r="G4381" i="12"/>
  <c r="L4381" i="12" s="1"/>
  <c r="G4388" i="12"/>
  <c r="J4393" i="12"/>
  <c r="M4393" i="12" s="1"/>
  <c r="B4393" i="12" s="1"/>
  <c r="C4393" i="12" s="1"/>
  <c r="I4400" i="12"/>
  <c r="H4406" i="12"/>
  <c r="L4406" i="12" s="1"/>
  <c r="I4412" i="12"/>
  <c r="G4419" i="12"/>
  <c r="H4428" i="12"/>
  <c r="G4435" i="12"/>
  <c r="H4332" i="12"/>
  <c r="K4353" i="12"/>
  <c r="H4364" i="12"/>
  <c r="K4376" i="12"/>
  <c r="K4385" i="12"/>
  <c r="H4396" i="12"/>
  <c r="I4416" i="12"/>
  <c r="K4423" i="12"/>
  <c r="I4432" i="12"/>
  <c r="K4439" i="12"/>
  <c r="K4409" i="12"/>
  <c r="I4410" i="12"/>
  <c r="J4413" i="12"/>
  <c r="M4413" i="12" s="1"/>
  <c r="B4413" i="12" s="1"/>
  <c r="C4413" i="12" s="1"/>
  <c r="K4417" i="12"/>
  <c r="I4418" i="12"/>
  <c r="J4421" i="12"/>
  <c r="M4421" i="12" s="1"/>
  <c r="B4421" i="12" s="1"/>
  <c r="C4421" i="12" s="1"/>
  <c r="K4425" i="12"/>
  <c r="I4426" i="12"/>
  <c r="J4429" i="12"/>
  <c r="M4429" i="12" s="1"/>
  <c r="B4429" i="12" s="1"/>
  <c r="C4429" i="12" s="1"/>
  <c r="K4433" i="12"/>
  <c r="I4434" i="12"/>
  <c r="J4437" i="12"/>
  <c r="M4437" i="12" s="1"/>
  <c r="B4437" i="12" s="1"/>
  <c r="C4437" i="12" s="1"/>
  <c r="K4441" i="12"/>
  <c r="I4442" i="12"/>
  <c r="J4445" i="12"/>
  <c r="M4445" i="12" s="1"/>
  <c r="B4445" i="12" s="1"/>
  <c r="C4445" i="12" s="1"/>
  <c r="K4449" i="12"/>
  <c r="I4450" i="12"/>
  <c r="J4453" i="12"/>
  <c r="M4453" i="12" s="1"/>
  <c r="B4453" i="12" s="1"/>
  <c r="C4453" i="12" s="1"/>
  <c r="K4457" i="12"/>
  <c r="I4458" i="12"/>
  <c r="J4461" i="12"/>
  <c r="M4461" i="12" s="1"/>
  <c r="B4461" i="12" s="1"/>
  <c r="C4461" i="12" s="1"/>
  <c r="K4465" i="12"/>
  <c r="I4466" i="12"/>
  <c r="J4469" i="12"/>
  <c r="M4469" i="12" s="1"/>
  <c r="B4469" i="12" s="1"/>
  <c r="C4469" i="12" s="1"/>
  <c r="I4472" i="12"/>
  <c r="H4474" i="12"/>
  <c r="J4481" i="12"/>
  <c r="M4481" i="12" s="1"/>
  <c r="B4481" i="12" s="1"/>
  <c r="C4481" i="12" s="1"/>
  <c r="J4483" i="12"/>
  <c r="M4483" i="12" s="1"/>
  <c r="B4483" i="12" s="1"/>
  <c r="C4483" i="12" s="1"/>
  <c r="G4488" i="12"/>
  <c r="K4497" i="12"/>
  <c r="K4499" i="12"/>
  <c r="I4504" i="12"/>
  <c r="H4506" i="12"/>
  <c r="J4513" i="12"/>
  <c r="M4513" i="12" s="1"/>
  <c r="B4513" i="12" s="1"/>
  <c r="C4513" i="12" s="1"/>
  <c r="J4515" i="12"/>
  <c r="M4515" i="12" s="1"/>
  <c r="B4515" i="12" s="1"/>
  <c r="C4515" i="12" s="1"/>
  <c r="G4520" i="12"/>
  <c r="K4529" i="12"/>
  <c r="K4538" i="12"/>
  <c r="H4541" i="12"/>
  <c r="K4554" i="12"/>
  <c r="H4557" i="12"/>
  <c r="G4477" i="12"/>
  <c r="G4479" i="12"/>
  <c r="H4484" i="12"/>
  <c r="K4486" i="12"/>
  <c r="H4493" i="12"/>
  <c r="I4495" i="12"/>
  <c r="I4502" i="12"/>
  <c r="G4509" i="12"/>
  <c r="G4511" i="12"/>
  <c r="H4516" i="12"/>
  <c r="K4518" i="12"/>
  <c r="H4525" i="12"/>
  <c r="I4527" i="12"/>
  <c r="K4534" i="12"/>
  <c r="H4537" i="12"/>
  <c r="K4550" i="12"/>
  <c r="H4553" i="12"/>
  <c r="G4574" i="12"/>
  <c r="K4443" i="12"/>
  <c r="I4444" i="12"/>
  <c r="J4447" i="12"/>
  <c r="M4447" i="12" s="1"/>
  <c r="B4447" i="12" s="1"/>
  <c r="C4447" i="12" s="1"/>
  <c r="K4451" i="12"/>
  <c r="I4452" i="12"/>
  <c r="J4455" i="12"/>
  <c r="M4455" i="12" s="1"/>
  <c r="B4455" i="12" s="1"/>
  <c r="C4455" i="12" s="1"/>
  <c r="K4459" i="12"/>
  <c r="I4460" i="12"/>
  <c r="J4463" i="12"/>
  <c r="M4463" i="12" s="1"/>
  <c r="B4463" i="12" s="1"/>
  <c r="C4463" i="12" s="1"/>
  <c r="K4467" i="12"/>
  <c r="I4468" i="12"/>
  <c r="J4471" i="12"/>
  <c r="M4471" i="12" s="1"/>
  <c r="B4471" i="12" s="1"/>
  <c r="C4471" i="12" s="1"/>
  <c r="J4473" i="12"/>
  <c r="M4473" i="12" s="1"/>
  <c r="B4473" i="12" s="1"/>
  <c r="C4473" i="12" s="1"/>
  <c r="J4475" i="12"/>
  <c r="M4475" i="12" s="1"/>
  <c r="B4475" i="12" s="1"/>
  <c r="C4475" i="12" s="1"/>
  <c r="G4480" i="12"/>
  <c r="K4489" i="12"/>
  <c r="I4491" i="12"/>
  <c r="I4498" i="12"/>
  <c r="G4505" i="12"/>
  <c r="K4507" i="12"/>
  <c r="I4512" i="12"/>
  <c r="H4514" i="12"/>
  <c r="J4521" i="12"/>
  <c r="M4521" i="12" s="1"/>
  <c r="B4521" i="12" s="1"/>
  <c r="C4521" i="12" s="1"/>
  <c r="J4523" i="12"/>
  <c r="M4523" i="12" s="1"/>
  <c r="B4523" i="12" s="1"/>
  <c r="C4523" i="12" s="1"/>
  <c r="G4528" i="12"/>
  <c r="K4533" i="12"/>
  <c r="I4546" i="12"/>
  <c r="K4549" i="12"/>
  <c r="K4562" i="12"/>
  <c r="H4565" i="12"/>
  <c r="G4566" i="12"/>
  <c r="J4569" i="12"/>
  <c r="M4569" i="12" s="1"/>
  <c r="B4569" i="12" s="1"/>
  <c r="C4569" i="12" s="1"/>
  <c r="J4570" i="12"/>
  <c r="M4570" i="12" s="1"/>
  <c r="B4570" i="12" s="1"/>
  <c r="C4570" i="12" s="1"/>
  <c r="G4440" i="12"/>
  <c r="G4456" i="12"/>
  <c r="I4476" i="12"/>
  <c r="H4478" i="12"/>
  <c r="G4485" i="12"/>
  <c r="K4487" i="12"/>
  <c r="I4492" i="12"/>
  <c r="H4494" i="12"/>
  <c r="G4501" i="12"/>
  <c r="K4503" i="12"/>
  <c r="I4508" i="12"/>
  <c r="H4510" i="12"/>
  <c r="G4517" i="12"/>
  <c r="K4519" i="12"/>
  <c r="I4524" i="12"/>
  <c r="H4526" i="12"/>
  <c r="H4542" i="12"/>
  <c r="G4545" i="12"/>
  <c r="H4558" i="12"/>
  <c r="G4561" i="12"/>
  <c r="G4643" i="12"/>
  <c r="G4650" i="12"/>
  <c r="I4696" i="12"/>
  <c r="K4696" i="12"/>
  <c r="G4712" i="12"/>
  <c r="J4719" i="12"/>
  <c r="M4719" i="12" s="1"/>
  <c r="B4719" i="12" s="1"/>
  <c r="C4719" i="12" s="1"/>
  <c r="J4727" i="12"/>
  <c r="M4727" i="12" s="1"/>
  <c r="B4727" i="12" s="1"/>
  <c r="C4727" i="12" s="1"/>
  <c r="G4759" i="12"/>
  <c r="J4578" i="12"/>
  <c r="M4578" i="12" s="1"/>
  <c r="B4578" i="12" s="1"/>
  <c r="C4578" i="12" s="1"/>
  <c r="I4582" i="12"/>
  <c r="H4586" i="12"/>
  <c r="J4594" i="12"/>
  <c r="M4594" i="12" s="1"/>
  <c r="B4594" i="12" s="1"/>
  <c r="C4594" i="12" s="1"/>
  <c r="I4598" i="12"/>
  <c r="H4602" i="12"/>
  <c r="J4610" i="12"/>
  <c r="M4610" i="12" s="1"/>
  <c r="B4610" i="12" s="1"/>
  <c r="C4610" i="12" s="1"/>
  <c r="I4614" i="12"/>
  <c r="H4618" i="12"/>
  <c r="J4626" i="12"/>
  <c r="M4626" i="12" s="1"/>
  <c r="B4626" i="12" s="1"/>
  <c r="C4626" i="12" s="1"/>
  <c r="G4635" i="12"/>
  <c r="G4642" i="12"/>
  <c r="G4667" i="12"/>
  <c r="G4703" i="12"/>
  <c r="H4744" i="12"/>
  <c r="H4627" i="12"/>
  <c r="J4634" i="12"/>
  <c r="M4634" i="12" s="1"/>
  <c r="B4634" i="12" s="1"/>
  <c r="C4634" i="12" s="1"/>
  <c r="H4659" i="12"/>
  <c r="J4666" i="12"/>
  <c r="M4666" i="12" s="1"/>
  <c r="B4666" i="12" s="1"/>
  <c r="C4666" i="12" s="1"/>
  <c r="K4743" i="12"/>
  <c r="I4743" i="12"/>
  <c r="J4776" i="12"/>
  <c r="M4776" i="12" s="1"/>
  <c r="B4776" i="12" s="1"/>
  <c r="C4776" i="12" s="1"/>
  <c r="J4531" i="12"/>
  <c r="M4531" i="12" s="1"/>
  <c r="B4531" i="12" s="1"/>
  <c r="C4531" i="12" s="1"/>
  <c r="K4535" i="12"/>
  <c r="I4536" i="12"/>
  <c r="J4539" i="12"/>
  <c r="M4539" i="12" s="1"/>
  <c r="B4539" i="12" s="1"/>
  <c r="C4539" i="12" s="1"/>
  <c r="K4543" i="12"/>
  <c r="I4544" i="12"/>
  <c r="J4547" i="12"/>
  <c r="M4547" i="12" s="1"/>
  <c r="B4547" i="12" s="1"/>
  <c r="C4547" i="12" s="1"/>
  <c r="K4551" i="12"/>
  <c r="I4552" i="12"/>
  <c r="J4555" i="12"/>
  <c r="M4555" i="12" s="1"/>
  <c r="B4555" i="12" s="1"/>
  <c r="C4555" i="12" s="1"/>
  <c r="K4559" i="12"/>
  <c r="I4560" i="12"/>
  <c r="J4563" i="12"/>
  <c r="M4563" i="12" s="1"/>
  <c r="B4563" i="12" s="1"/>
  <c r="C4563" i="12" s="1"/>
  <c r="K4567" i="12"/>
  <c r="I4568" i="12"/>
  <c r="G4571" i="12"/>
  <c r="H4572" i="12"/>
  <c r="G4578" i="12"/>
  <c r="G4582" i="12"/>
  <c r="G4586" i="12"/>
  <c r="G4590" i="12"/>
  <c r="G4594" i="12"/>
  <c r="G4598" i="12"/>
  <c r="G4602" i="12"/>
  <c r="G4606" i="12"/>
  <c r="G4610" i="12"/>
  <c r="G4614" i="12"/>
  <c r="G4618" i="12"/>
  <c r="G4622" i="12"/>
  <c r="G4626" i="12"/>
  <c r="J4651" i="12"/>
  <c r="M4651" i="12" s="1"/>
  <c r="B4651" i="12" s="1"/>
  <c r="C4651" i="12" s="1"/>
  <c r="I4658" i="12"/>
  <c r="K4728" i="12"/>
  <c r="H4760" i="12"/>
  <c r="K4775" i="12"/>
  <c r="I4775" i="12"/>
  <c r="I4809" i="12"/>
  <c r="H4810" i="12"/>
  <c r="H4811" i="12"/>
  <c r="K4892" i="12"/>
  <c r="I4892" i="12"/>
  <c r="J4579" i="12"/>
  <c r="M4579" i="12" s="1"/>
  <c r="B4579" i="12" s="1"/>
  <c r="C4579" i="12" s="1"/>
  <c r="J4587" i="12"/>
  <c r="M4587" i="12" s="1"/>
  <c r="B4587" i="12" s="1"/>
  <c r="C4587" i="12" s="1"/>
  <c r="J4595" i="12"/>
  <c r="M4595" i="12" s="1"/>
  <c r="B4595" i="12" s="1"/>
  <c r="C4595" i="12" s="1"/>
  <c r="J4603" i="12"/>
  <c r="M4603" i="12" s="1"/>
  <c r="B4603" i="12" s="1"/>
  <c r="C4603" i="12" s="1"/>
  <c r="J4611" i="12"/>
  <c r="M4611" i="12" s="1"/>
  <c r="B4611" i="12" s="1"/>
  <c r="C4611" i="12" s="1"/>
  <c r="J4619" i="12"/>
  <c r="M4619" i="12" s="1"/>
  <c r="B4619" i="12" s="1"/>
  <c r="C4619" i="12" s="1"/>
  <c r="K4628" i="12"/>
  <c r="H4632" i="12"/>
  <c r="L4632" i="12" s="1"/>
  <c r="G4639" i="12"/>
  <c r="L4639" i="12" s="1"/>
  <c r="G4646" i="12"/>
  <c r="K4653" i="12"/>
  <c r="K4660" i="12"/>
  <c r="H4664" i="12"/>
  <c r="L4664" i="12" s="1"/>
  <c r="J4671" i="12"/>
  <c r="M4671" i="12" s="1"/>
  <c r="B4671" i="12" s="1"/>
  <c r="C4671" i="12" s="1"/>
  <c r="I4672" i="12"/>
  <c r="K4676" i="12"/>
  <c r="I4677" i="12"/>
  <c r="G4680" i="12"/>
  <c r="H4681" i="12"/>
  <c r="J4684" i="12"/>
  <c r="M4684" i="12" s="1"/>
  <c r="B4684" i="12" s="1"/>
  <c r="C4684" i="12" s="1"/>
  <c r="J4687" i="12"/>
  <c r="M4687" i="12" s="1"/>
  <c r="B4687" i="12" s="1"/>
  <c r="C4687" i="12" s="1"/>
  <c r="I4688" i="12"/>
  <c r="K4692" i="12"/>
  <c r="I4693" i="12"/>
  <c r="J4699" i="12"/>
  <c r="M4699" i="12" s="1"/>
  <c r="B4699" i="12" s="1"/>
  <c r="C4699" i="12" s="1"/>
  <c r="J4708" i="12"/>
  <c r="M4708" i="12" s="1"/>
  <c r="B4708" i="12" s="1"/>
  <c r="C4708" i="12" s="1"/>
  <c r="G4715" i="12"/>
  <c r="G4723" i="12"/>
  <c r="H4724" i="12"/>
  <c r="K4739" i="12"/>
  <c r="I4740" i="12"/>
  <c r="G4740" i="12"/>
  <c r="H4755" i="12"/>
  <c r="J4756" i="12"/>
  <c r="M4756" i="12" s="1"/>
  <c r="B4756" i="12" s="1"/>
  <c r="C4756" i="12" s="1"/>
  <c r="J4771" i="12"/>
  <c r="M4771" i="12" s="1"/>
  <c r="B4771" i="12" s="1"/>
  <c r="C4771" i="12" s="1"/>
  <c r="K4772" i="12"/>
  <c r="G4817" i="12"/>
  <c r="K4818" i="12"/>
  <c r="K4819" i="12"/>
  <c r="I4819" i="12"/>
  <c r="I4844" i="12"/>
  <c r="H4854" i="12"/>
  <c r="K4575" i="12"/>
  <c r="K4579" i="12"/>
  <c r="K4583" i="12"/>
  <c r="K4587" i="12"/>
  <c r="K4591" i="12"/>
  <c r="K4595" i="12"/>
  <c r="K4599" i="12"/>
  <c r="K4603" i="12"/>
  <c r="K4607" i="12"/>
  <c r="K4611" i="12"/>
  <c r="K4615" i="12"/>
  <c r="K4619" i="12"/>
  <c r="K4623" i="12"/>
  <c r="G4629" i="12"/>
  <c r="H4638" i="12"/>
  <c r="G4652" i="12"/>
  <c r="G4661" i="12"/>
  <c r="G4695" i="12"/>
  <c r="H4704" i="12"/>
  <c r="G4711" i="12"/>
  <c r="H4720" i="12"/>
  <c r="G4735" i="12"/>
  <c r="H4736" i="12"/>
  <c r="K4751" i="12"/>
  <c r="I4752" i="12"/>
  <c r="G4752" i="12"/>
  <c r="H4767" i="12"/>
  <c r="J4768" i="12"/>
  <c r="M4768" i="12" s="1"/>
  <c r="B4768" i="12" s="1"/>
  <c r="C4768" i="12" s="1"/>
  <c r="J4783" i="12"/>
  <c r="M4783" i="12" s="1"/>
  <c r="B4783" i="12" s="1"/>
  <c r="C4783" i="12" s="1"/>
  <c r="J4785" i="12"/>
  <c r="M4785" i="12" s="1"/>
  <c r="B4785" i="12" s="1"/>
  <c r="C4785" i="12" s="1"/>
  <c r="J4786" i="12"/>
  <c r="M4786" i="12" s="1"/>
  <c r="B4786" i="12" s="1"/>
  <c r="C4786" i="12" s="1"/>
  <c r="G4787" i="12"/>
  <c r="K4793" i="12"/>
  <c r="I4794" i="12"/>
  <c r="G4794" i="12"/>
  <c r="J4795" i="12"/>
  <c r="M4795" i="12" s="1"/>
  <c r="B4795" i="12" s="1"/>
  <c r="C4795" i="12" s="1"/>
  <c r="H4644" i="12"/>
  <c r="K4670" i="12"/>
  <c r="I4671" i="12"/>
  <c r="J4674" i="12"/>
  <c r="M4674" i="12" s="1"/>
  <c r="B4674" i="12" s="1"/>
  <c r="C4674" i="12" s="1"/>
  <c r="K4678" i="12"/>
  <c r="I4679" i="12"/>
  <c r="J4682" i="12"/>
  <c r="M4682" i="12" s="1"/>
  <c r="B4682" i="12" s="1"/>
  <c r="C4682" i="12" s="1"/>
  <c r="K4686" i="12"/>
  <c r="I4687" i="12"/>
  <c r="J4690" i="12"/>
  <c r="M4690" i="12" s="1"/>
  <c r="B4690" i="12" s="1"/>
  <c r="C4690" i="12" s="1"/>
  <c r="I4700" i="12"/>
  <c r="I4707" i="12"/>
  <c r="G4716" i="12"/>
  <c r="H4731" i="12"/>
  <c r="J4732" i="12"/>
  <c r="M4732" i="12" s="1"/>
  <c r="B4732" i="12" s="1"/>
  <c r="C4732" i="12" s="1"/>
  <c r="J4747" i="12"/>
  <c r="M4747" i="12" s="1"/>
  <c r="B4747" i="12" s="1"/>
  <c r="C4747" i="12" s="1"/>
  <c r="K4748" i="12"/>
  <c r="G4763" i="12"/>
  <c r="H4764" i="12"/>
  <c r="K4779" i="12"/>
  <c r="I4780" i="12"/>
  <c r="G4780" i="12"/>
  <c r="J4788" i="12"/>
  <c r="M4788" i="12" s="1"/>
  <c r="B4788" i="12" s="1"/>
  <c r="C4788" i="12" s="1"/>
  <c r="I4801" i="12"/>
  <c r="H4802" i="12"/>
  <c r="H4803" i="12"/>
  <c r="I4826" i="12"/>
  <c r="G4826" i="12"/>
  <c r="J4827" i="12"/>
  <c r="M4827" i="12" s="1"/>
  <c r="B4827" i="12" s="1"/>
  <c r="C4827" i="12" s="1"/>
  <c r="G4796" i="12"/>
  <c r="G4804" i="12"/>
  <c r="G4812" i="12"/>
  <c r="G4820" i="12"/>
  <c r="G4825" i="12"/>
  <c r="G4828" i="12"/>
  <c r="I4832" i="12"/>
  <c r="K4834" i="12"/>
  <c r="G4836" i="12"/>
  <c r="K4842" i="12"/>
  <c r="I4848" i="12"/>
  <c r="K4697" i="12"/>
  <c r="I4698" i="12"/>
  <c r="J4701" i="12"/>
  <c r="M4701" i="12" s="1"/>
  <c r="B4701" i="12" s="1"/>
  <c r="C4701" i="12" s="1"/>
  <c r="K4705" i="12"/>
  <c r="I4706" i="12"/>
  <c r="J4709" i="12"/>
  <c r="M4709" i="12" s="1"/>
  <c r="B4709" i="12" s="1"/>
  <c r="C4709" i="12" s="1"/>
  <c r="K4713" i="12"/>
  <c r="I4714" i="12"/>
  <c r="J4717" i="12"/>
  <c r="M4717" i="12" s="1"/>
  <c r="B4717" i="12" s="1"/>
  <c r="C4717" i="12" s="1"/>
  <c r="K4721" i="12"/>
  <c r="I4722" i="12"/>
  <c r="J4725" i="12"/>
  <c r="M4725" i="12" s="1"/>
  <c r="B4725" i="12" s="1"/>
  <c r="C4725" i="12" s="1"/>
  <c r="K4729" i="12"/>
  <c r="I4730" i="12"/>
  <c r="J4733" i="12"/>
  <c r="M4733" i="12" s="1"/>
  <c r="B4733" i="12" s="1"/>
  <c r="C4733" i="12" s="1"/>
  <c r="K4737" i="12"/>
  <c r="I4738" i="12"/>
  <c r="J4741" i="12"/>
  <c r="M4741" i="12" s="1"/>
  <c r="B4741" i="12" s="1"/>
  <c r="C4741" i="12" s="1"/>
  <c r="K4745" i="12"/>
  <c r="I4746" i="12"/>
  <c r="J4749" i="12"/>
  <c r="M4749" i="12" s="1"/>
  <c r="B4749" i="12" s="1"/>
  <c r="C4749" i="12" s="1"/>
  <c r="K4753" i="12"/>
  <c r="I4754" i="12"/>
  <c r="J4757" i="12"/>
  <c r="M4757" i="12" s="1"/>
  <c r="B4757" i="12" s="1"/>
  <c r="C4757" i="12" s="1"/>
  <c r="K4761" i="12"/>
  <c r="I4762" i="12"/>
  <c r="J4765" i="12"/>
  <c r="M4765" i="12" s="1"/>
  <c r="B4765" i="12" s="1"/>
  <c r="C4765" i="12" s="1"/>
  <c r="K4769" i="12"/>
  <c r="I4770" i="12"/>
  <c r="J4773" i="12"/>
  <c r="M4773" i="12" s="1"/>
  <c r="B4773" i="12" s="1"/>
  <c r="C4773" i="12" s="1"/>
  <c r="K4777" i="12"/>
  <c r="I4778" i="12"/>
  <c r="J4781" i="12"/>
  <c r="M4781" i="12" s="1"/>
  <c r="B4781" i="12" s="1"/>
  <c r="C4781" i="12" s="1"/>
  <c r="H4845" i="12"/>
  <c r="I4845" i="12"/>
  <c r="J4849" i="12"/>
  <c r="M4849" i="12" s="1"/>
  <c r="B4849" i="12" s="1"/>
  <c r="C4849" i="12" s="1"/>
  <c r="J4856" i="12"/>
  <c r="M4856" i="12" s="1"/>
  <c r="B4856" i="12" s="1"/>
  <c r="C4856" i="12" s="1"/>
  <c r="G4864" i="12"/>
  <c r="H4837" i="12"/>
  <c r="H4841" i="12"/>
  <c r="I4859" i="12"/>
  <c r="J4859" i="12"/>
  <c r="M4859" i="12" s="1"/>
  <c r="B4859" i="12" s="1"/>
  <c r="C4859" i="12" s="1"/>
  <c r="G4885" i="12"/>
  <c r="K4791" i="12"/>
  <c r="G4798" i="12"/>
  <c r="H4800" i="12"/>
  <c r="L4800" i="12" s="1"/>
  <c r="I4807" i="12"/>
  <c r="G4815" i="12"/>
  <c r="K4823" i="12"/>
  <c r="G4830" i="12"/>
  <c r="K4843" i="12"/>
  <c r="K4850" i="12"/>
  <c r="I4861" i="12"/>
  <c r="I4863" i="12"/>
  <c r="K4870" i="12"/>
  <c r="I4873" i="12"/>
  <c r="K4789" i="12"/>
  <c r="K4797" i="12"/>
  <c r="K4805" i="12"/>
  <c r="K4813" i="12"/>
  <c r="K4821" i="12"/>
  <c r="K4829" i="12"/>
  <c r="J4840" i="12"/>
  <c r="M4840" i="12" s="1"/>
  <c r="B4840" i="12" s="1"/>
  <c r="C4840" i="12" s="1"/>
  <c r="I4846" i="12"/>
  <c r="I4852" i="12"/>
  <c r="K4853" i="12"/>
  <c r="G4858" i="12"/>
  <c r="G4860" i="12"/>
  <c r="G4866" i="12"/>
  <c r="K4871" i="12"/>
  <c r="H4838" i="12"/>
  <c r="L4838" i="12" s="1"/>
  <c r="H4851" i="12"/>
  <c r="H4857" i="12"/>
  <c r="G4862" i="12"/>
  <c r="H4865" i="12"/>
  <c r="G4867" i="12"/>
  <c r="J4869" i="12"/>
  <c r="M4869" i="12" s="1"/>
  <c r="B4869" i="12" s="1"/>
  <c r="C4869" i="12" s="1"/>
  <c r="K4876" i="12"/>
  <c r="I4876" i="12"/>
  <c r="K4877" i="12"/>
  <c r="H4880" i="12"/>
  <c r="G4881" i="12"/>
  <c r="I4904" i="12"/>
  <c r="J4884" i="12"/>
  <c r="M4884" i="12" s="1"/>
  <c r="B4884" i="12" s="1"/>
  <c r="C4884" i="12" s="1"/>
  <c r="J4902" i="12"/>
  <c r="M4902" i="12" s="1"/>
  <c r="B4902" i="12" s="1"/>
  <c r="C4902" i="12" s="1"/>
  <c r="J4908" i="12"/>
  <c r="M4908" i="12" s="1"/>
  <c r="B4908" i="12" s="1"/>
  <c r="C4908" i="12" s="1"/>
  <c r="G4913" i="12"/>
  <c r="K4919" i="12"/>
  <c r="G4920" i="12"/>
  <c r="K4924" i="12"/>
  <c r="I4929" i="12"/>
  <c r="K4929" i="12"/>
  <c r="G4893" i="12"/>
  <c r="H4900" i="12"/>
  <c r="H4903" i="12"/>
  <c r="J4905" i="12"/>
  <c r="M4905" i="12" s="1"/>
  <c r="B4905" i="12" s="1"/>
  <c r="C4905" i="12" s="1"/>
  <c r="H4910" i="12"/>
  <c r="H4917" i="12"/>
  <c r="H4934" i="12"/>
  <c r="J4936" i="12"/>
  <c r="M4936" i="12" s="1"/>
  <c r="B4936" i="12" s="1"/>
  <c r="C4936" i="12" s="1"/>
  <c r="H4973" i="12"/>
  <c r="G4974" i="12"/>
  <c r="G4868" i="12"/>
  <c r="G4872" i="12"/>
  <c r="J4901" i="12"/>
  <c r="M4901" i="12" s="1"/>
  <c r="B4901" i="12" s="1"/>
  <c r="C4901" i="12" s="1"/>
  <c r="G4918" i="12"/>
  <c r="J4925" i="12"/>
  <c r="M4925" i="12" s="1"/>
  <c r="B4925" i="12" s="1"/>
  <c r="C4925" i="12" s="1"/>
  <c r="K4927" i="12"/>
  <c r="G4956" i="12"/>
  <c r="K4878" i="12"/>
  <c r="K4886" i="12"/>
  <c r="J4888" i="12"/>
  <c r="M4888" i="12" s="1"/>
  <c r="B4888" i="12" s="1"/>
  <c r="C4888" i="12" s="1"/>
  <c r="I4894" i="12"/>
  <c r="K4909" i="12"/>
  <c r="H4912" i="12"/>
  <c r="J4921" i="12"/>
  <c r="M4921" i="12" s="1"/>
  <c r="B4921" i="12" s="1"/>
  <c r="C4921" i="12" s="1"/>
  <c r="K4943" i="12"/>
  <c r="I4977" i="12"/>
  <c r="G4983" i="12"/>
  <c r="I5000" i="12"/>
  <c r="J5000" i="12"/>
  <c r="M5000" i="12" s="1"/>
  <c r="B5000" i="12" s="1"/>
  <c r="C5000" i="12" s="1"/>
  <c r="H4875" i="12"/>
  <c r="I4882" i="12"/>
  <c r="K4890" i="12"/>
  <c r="K4895" i="12"/>
  <c r="I4898" i="12"/>
  <c r="H4928" i="12"/>
  <c r="J4935" i="12"/>
  <c r="M4935" i="12" s="1"/>
  <c r="B4935" i="12" s="1"/>
  <c r="C4935" i="12" s="1"/>
  <c r="H4942" i="12"/>
  <c r="G4951" i="12"/>
  <c r="I4888" i="12"/>
  <c r="I4896" i="12"/>
  <c r="H4909" i="12"/>
  <c r="K4916" i="12"/>
  <c r="K4926" i="12"/>
  <c r="K4946" i="12"/>
  <c r="G4964" i="12"/>
  <c r="I4970" i="12"/>
  <c r="H4970" i="12"/>
  <c r="H4971" i="12"/>
  <c r="I4932" i="12"/>
  <c r="K4940" i="12"/>
  <c r="H4948" i="12"/>
  <c r="I4953" i="12"/>
  <c r="J4954" i="12"/>
  <c r="M4954" i="12" s="1"/>
  <c r="B4954" i="12" s="1"/>
  <c r="C4954" i="12" s="1"/>
  <c r="I4961" i="12"/>
  <c r="J4962" i="12"/>
  <c r="M4962" i="12" s="1"/>
  <c r="B4962" i="12" s="1"/>
  <c r="C4962" i="12" s="1"/>
  <c r="J4969" i="12"/>
  <c r="M4969" i="12" s="1"/>
  <c r="B4969" i="12" s="1"/>
  <c r="C4969" i="12" s="1"/>
  <c r="H4975" i="12"/>
  <c r="I4981" i="12"/>
  <c r="J4991" i="12"/>
  <c r="M4991" i="12" s="1"/>
  <c r="B4991" i="12" s="1"/>
  <c r="C4991" i="12" s="1"/>
  <c r="G4906" i="12"/>
  <c r="G4914" i="12"/>
  <c r="G4922" i="12"/>
  <c r="G4930" i="12"/>
  <c r="G4937" i="12"/>
  <c r="H4939" i="12"/>
  <c r="J4947" i="12"/>
  <c r="M4947" i="12" s="1"/>
  <c r="B4947" i="12" s="1"/>
  <c r="C4947" i="12" s="1"/>
  <c r="K4985" i="12"/>
  <c r="H4985" i="12"/>
  <c r="I4989" i="12"/>
  <c r="J4939" i="12"/>
  <c r="M4939" i="12" s="1"/>
  <c r="B4939" i="12" s="1"/>
  <c r="C4939" i="12" s="1"/>
  <c r="I4944" i="12"/>
  <c r="I4954" i="12"/>
  <c r="I4955" i="12"/>
  <c r="I4963" i="12"/>
  <c r="G4965" i="12"/>
  <c r="K4976" i="12"/>
  <c r="H4984" i="12"/>
  <c r="I4992" i="12"/>
  <c r="J4992" i="12"/>
  <c r="M4992" i="12" s="1"/>
  <c r="B4992" i="12" s="1"/>
  <c r="C4992" i="12" s="1"/>
  <c r="G4994" i="12"/>
  <c r="I4999" i="12"/>
  <c r="H4965" i="12"/>
  <c r="J4972" i="12"/>
  <c r="M4972" i="12" s="1"/>
  <c r="B4972" i="12" s="1"/>
  <c r="C4972" i="12" s="1"/>
  <c r="J4978" i="12"/>
  <c r="M4978" i="12" s="1"/>
  <c r="B4978" i="12" s="1"/>
  <c r="C4978" i="12" s="1"/>
  <c r="G4980" i="12"/>
  <c r="G4986" i="12"/>
  <c r="G4988" i="12"/>
  <c r="I4997" i="12"/>
  <c r="J4993" i="12"/>
  <c r="M4993" i="12" s="1"/>
  <c r="B4993" i="12" s="1"/>
  <c r="C4993" i="12" s="1"/>
  <c r="K4996" i="12"/>
  <c r="J5001" i="12"/>
  <c r="M5001" i="12" s="1"/>
  <c r="B5001" i="12" s="1"/>
  <c r="C5001" i="12" s="1"/>
  <c r="G4979" i="12"/>
  <c r="H4982" i="12"/>
  <c r="G4987" i="12"/>
  <c r="H4990" i="12"/>
  <c r="G4995" i="12"/>
  <c r="H4998" i="12"/>
  <c r="K3228" i="12"/>
  <c r="K3232" i="12"/>
  <c r="K3236" i="12"/>
  <c r="K3240" i="12"/>
  <c r="K3244" i="12"/>
  <c r="K3248" i="12"/>
  <c r="K3252" i="12"/>
  <c r="K3256" i="12"/>
  <c r="K3260" i="12"/>
  <c r="K3264" i="12"/>
  <c r="K3268" i="12"/>
  <c r="K3272" i="12"/>
  <c r="K3276" i="12"/>
  <c r="K3280" i="12"/>
  <c r="K3284" i="12"/>
  <c r="K3288" i="12"/>
  <c r="K3292" i="12"/>
  <c r="K3296" i="12"/>
  <c r="K3300" i="12"/>
  <c r="K3304" i="12"/>
  <c r="K3308" i="12"/>
  <c r="K3312" i="12"/>
  <c r="K3316" i="12"/>
  <c r="K3320" i="12"/>
  <c r="K3324" i="12"/>
  <c r="K3328" i="12"/>
  <c r="K3332" i="12"/>
  <c r="K3336" i="12"/>
  <c r="K3340" i="12"/>
  <c r="K3344" i="12"/>
  <c r="K3348" i="12"/>
  <c r="K3352" i="12"/>
  <c r="K3356" i="12"/>
  <c r="K3360" i="12"/>
  <c r="G3370" i="12"/>
  <c r="L3370" i="12" s="1"/>
  <c r="G3379" i="12"/>
  <c r="L3379" i="12" s="1"/>
  <c r="H3388" i="12"/>
  <c r="G3402" i="12"/>
  <c r="L3402" i="12" s="1"/>
  <c r="G3411" i="12"/>
  <c r="L3411" i="12" s="1"/>
  <c r="H3420" i="12"/>
  <c r="G3434" i="12"/>
  <c r="L3434" i="12" s="1"/>
  <c r="G3443" i="12"/>
  <c r="L3443" i="12" s="1"/>
  <c r="H3452" i="12"/>
  <c r="G3466" i="12"/>
  <c r="J3476" i="12"/>
  <c r="M3476" i="12" s="1"/>
  <c r="B3476" i="12" s="1"/>
  <c r="C3476" i="12" s="1"/>
  <c r="I3480" i="12"/>
  <c r="H3484" i="12"/>
  <c r="J3492" i="12"/>
  <c r="M3492" i="12" s="1"/>
  <c r="B3492" i="12" s="1"/>
  <c r="C3492" i="12" s="1"/>
  <c r="I3496" i="12"/>
  <c r="H3500" i="12"/>
  <c r="J3508" i="12"/>
  <c r="M3508" i="12" s="1"/>
  <c r="B3508" i="12" s="1"/>
  <c r="C3508" i="12" s="1"/>
  <c r="I3512" i="12"/>
  <c r="H3516" i="12"/>
  <c r="J3524" i="12"/>
  <c r="M3524" i="12" s="1"/>
  <c r="B3524" i="12" s="1"/>
  <c r="C3524" i="12" s="1"/>
  <c r="I3528" i="12"/>
  <c r="H3532" i="12"/>
  <c r="K3540" i="12"/>
  <c r="I3543" i="12"/>
  <c r="K3548" i="12"/>
  <c r="I3551" i="12"/>
  <c r="K3556" i="12"/>
  <c r="I3559" i="12"/>
  <c r="K3564" i="12"/>
  <c r="I3567" i="12"/>
  <c r="K3572" i="12"/>
  <c r="I3575" i="12"/>
  <c r="K3580" i="12"/>
  <c r="I3583" i="12"/>
  <c r="K3588" i="12"/>
  <c r="I3591" i="12"/>
  <c r="K3596" i="12"/>
  <c r="I3599" i="12"/>
  <c r="K3604" i="12"/>
  <c r="I3607" i="12"/>
  <c r="K3612" i="12"/>
  <c r="I3615" i="12"/>
  <c r="K3620" i="12"/>
  <c r="I3623" i="12"/>
  <c r="K3628" i="12"/>
  <c r="I3631" i="12"/>
  <c r="K3636" i="12"/>
  <c r="I3639" i="12"/>
  <c r="K3644" i="12"/>
  <c r="I3647" i="12"/>
  <c r="K3652" i="12"/>
  <c r="I3655" i="12"/>
  <c r="K3660" i="12"/>
  <c r="I3663" i="12"/>
  <c r="K3668" i="12"/>
  <c r="I3671" i="12"/>
  <c r="K3676" i="12"/>
  <c r="I3679" i="12"/>
  <c r="K3684" i="12"/>
  <c r="I3687" i="12"/>
  <c r="K3692" i="12"/>
  <c r="I3695" i="12"/>
  <c r="K3700" i="12"/>
  <c r="I3703" i="12"/>
  <c r="K3708" i="12"/>
  <c r="I3711" i="12"/>
  <c r="K3716" i="12"/>
  <c r="I3719" i="12"/>
  <c r="K3724" i="12"/>
  <c r="I3727" i="12"/>
  <c r="K3732" i="12"/>
  <c r="I3735" i="12"/>
  <c r="K3740" i="12"/>
  <c r="J3764" i="12"/>
  <c r="M3764" i="12" s="1"/>
  <c r="B3764" i="12" s="1"/>
  <c r="C3764" i="12" s="1"/>
  <c r="I3771" i="12"/>
  <c r="J3796" i="12"/>
  <c r="M3796" i="12" s="1"/>
  <c r="B3796" i="12" s="1"/>
  <c r="C3796" i="12" s="1"/>
  <c r="I3803" i="12"/>
  <c r="K3828" i="12"/>
  <c r="K3835" i="12"/>
  <c r="G3855" i="12"/>
  <c r="G3871" i="12"/>
  <c r="G3887" i="12"/>
  <c r="G3903" i="12"/>
  <c r="G3919" i="12"/>
  <c r="G3935" i="12"/>
  <c r="G3951" i="12"/>
  <c r="G3967" i="12"/>
  <c r="G3983" i="12"/>
  <c r="G3999" i="12"/>
  <c r="G4015" i="12"/>
  <c r="J4022" i="12"/>
  <c r="M4022" i="12" s="1"/>
  <c r="B4022" i="12" s="1"/>
  <c r="C4022" i="12" s="1"/>
  <c r="H4032" i="12"/>
  <c r="G4089" i="12"/>
  <c r="K4096" i="12"/>
  <c r="I4096" i="12"/>
  <c r="J4125" i="12"/>
  <c r="M4125" i="12" s="1"/>
  <c r="B4125" i="12" s="1"/>
  <c r="C4125" i="12" s="1"/>
  <c r="G4133" i="12"/>
  <c r="K4141" i="12"/>
  <c r="I4149" i="12"/>
  <c r="H4149" i="12"/>
  <c r="J4157" i="12"/>
  <c r="M4157" i="12" s="1"/>
  <c r="B4157" i="12" s="1"/>
  <c r="C4157" i="12" s="1"/>
  <c r="G4288" i="12"/>
  <c r="H3378" i="12"/>
  <c r="H3410" i="12"/>
  <c r="H3442" i="12"/>
  <c r="H3474" i="12"/>
  <c r="H3479" i="12"/>
  <c r="K3483" i="12"/>
  <c r="G3487" i="12"/>
  <c r="H3495" i="12"/>
  <c r="K3499" i="12"/>
  <c r="G3503" i="12"/>
  <c r="H3511" i="12"/>
  <c r="K3515" i="12"/>
  <c r="G3519" i="12"/>
  <c r="H3527" i="12"/>
  <c r="K3531" i="12"/>
  <c r="G3535" i="12"/>
  <c r="G3537" i="12"/>
  <c r="I3542" i="12"/>
  <c r="G3545" i="12"/>
  <c r="I3550" i="12"/>
  <c r="G3553" i="12"/>
  <c r="I3558" i="12"/>
  <c r="G3561" i="12"/>
  <c r="I3566" i="12"/>
  <c r="G3569" i="12"/>
  <c r="I3574" i="12"/>
  <c r="G3577" i="12"/>
  <c r="I3582" i="12"/>
  <c r="G3585" i="12"/>
  <c r="I3590" i="12"/>
  <c r="G3593" i="12"/>
  <c r="I3598" i="12"/>
  <c r="G3601" i="12"/>
  <c r="I3606" i="12"/>
  <c r="G3609" i="12"/>
  <c r="I3614" i="12"/>
  <c r="G3617" i="12"/>
  <c r="I3622" i="12"/>
  <c r="G3625" i="12"/>
  <c r="I3630" i="12"/>
  <c r="G3633" i="12"/>
  <c r="I3638" i="12"/>
  <c r="G3641" i="12"/>
  <c r="I3646" i="12"/>
  <c r="G3649" i="12"/>
  <c r="I3654" i="12"/>
  <c r="G3657" i="12"/>
  <c r="I3662" i="12"/>
  <c r="G3665" i="12"/>
  <c r="I3670" i="12"/>
  <c r="G3673" i="12"/>
  <c r="I3678" i="12"/>
  <c r="G3681" i="12"/>
  <c r="I3686" i="12"/>
  <c r="G3689" i="12"/>
  <c r="I3694" i="12"/>
  <c r="G3697" i="12"/>
  <c r="I3702" i="12"/>
  <c r="G3705" i="12"/>
  <c r="I3710" i="12"/>
  <c r="G3713" i="12"/>
  <c r="I3718" i="12"/>
  <c r="G3721" i="12"/>
  <c r="I3726" i="12"/>
  <c r="G3729" i="12"/>
  <c r="I3734" i="12"/>
  <c r="G3737" i="12"/>
  <c r="I3742" i="12"/>
  <c r="K3756" i="12"/>
  <c r="K3763" i="12"/>
  <c r="G3788" i="12"/>
  <c r="G3795" i="12"/>
  <c r="J3820" i="12"/>
  <c r="M3820" i="12" s="1"/>
  <c r="B3820" i="12" s="1"/>
  <c r="C3820" i="12" s="1"/>
  <c r="I3827" i="12"/>
  <c r="G3859" i="12"/>
  <c r="G3875" i="12"/>
  <c r="G3891" i="12"/>
  <c r="G3907" i="12"/>
  <c r="G3923" i="12"/>
  <c r="G3939" i="12"/>
  <c r="G3955" i="12"/>
  <c r="G3971" i="12"/>
  <c r="G3987" i="12"/>
  <c r="G4003" i="12"/>
  <c r="G4019" i="12"/>
  <c r="G4041" i="12"/>
  <c r="K4048" i="12"/>
  <c r="I4048" i="12"/>
  <c r="K4105" i="12"/>
  <c r="G4112" i="12"/>
  <c r="H3850" i="12"/>
  <c r="K3854" i="12"/>
  <c r="G3858" i="12"/>
  <c r="H3866" i="12"/>
  <c r="K3870" i="12"/>
  <c r="G3874" i="12"/>
  <c r="H3882" i="12"/>
  <c r="K3886" i="12"/>
  <c r="G3890" i="12"/>
  <c r="H3898" i="12"/>
  <c r="K3902" i="12"/>
  <c r="G3906" i="12"/>
  <c r="H3914" i="12"/>
  <c r="K3918" i="12"/>
  <c r="G3922" i="12"/>
  <c r="H3930" i="12"/>
  <c r="K3934" i="12"/>
  <c r="G3938" i="12"/>
  <c r="H3946" i="12"/>
  <c r="K3950" i="12"/>
  <c r="G3954" i="12"/>
  <c r="H3962" i="12"/>
  <c r="K3966" i="12"/>
  <c r="G3970" i="12"/>
  <c r="H3978" i="12"/>
  <c r="K3982" i="12"/>
  <c r="G3986" i="12"/>
  <c r="H3994" i="12"/>
  <c r="K3998" i="12"/>
  <c r="G4002" i="12"/>
  <c r="H4010" i="12"/>
  <c r="K4014" i="12"/>
  <c r="G4018" i="12"/>
  <c r="J4024" i="12"/>
  <c r="M4024" i="12" s="1"/>
  <c r="B4024" i="12" s="1"/>
  <c r="C4024" i="12" s="1"/>
  <c r="H4123" i="12"/>
  <c r="J4126" i="12"/>
  <c r="M4126" i="12" s="1"/>
  <c r="B4126" i="12" s="1"/>
  <c r="C4126" i="12" s="1"/>
  <c r="G4131" i="12"/>
  <c r="I4134" i="12"/>
  <c r="K4139" i="12"/>
  <c r="G4142" i="12"/>
  <c r="I4147" i="12"/>
  <c r="K4150" i="12"/>
  <c r="H4150" i="12"/>
  <c r="H4155" i="12"/>
  <c r="J4158" i="12"/>
  <c r="M4158" i="12" s="1"/>
  <c r="B4158" i="12" s="1"/>
  <c r="C4158" i="12" s="1"/>
  <c r="J3746" i="12"/>
  <c r="M3746" i="12" s="1"/>
  <c r="B3746" i="12" s="1"/>
  <c r="C3746" i="12" s="1"/>
  <c r="I3753" i="12"/>
  <c r="H3759" i="12"/>
  <c r="L3759" i="12" s="1"/>
  <c r="G3766" i="12"/>
  <c r="G3773" i="12"/>
  <c r="J3778" i="12"/>
  <c r="M3778" i="12" s="1"/>
  <c r="B3778" i="12" s="1"/>
  <c r="C3778" i="12" s="1"/>
  <c r="I3785" i="12"/>
  <c r="H3791" i="12"/>
  <c r="L3791" i="12" s="1"/>
  <c r="G3798" i="12"/>
  <c r="L3798" i="12" s="1"/>
  <c r="G3805" i="12"/>
  <c r="J3810" i="12"/>
  <c r="M3810" i="12" s="1"/>
  <c r="B3810" i="12" s="1"/>
  <c r="C3810" i="12" s="1"/>
  <c r="I3817" i="12"/>
  <c r="H3823" i="12"/>
  <c r="G3830" i="12"/>
  <c r="L3830" i="12" s="1"/>
  <c r="G3837" i="12"/>
  <c r="J3842" i="12"/>
  <c r="M3842" i="12" s="1"/>
  <c r="B3842" i="12" s="1"/>
  <c r="C3842" i="12" s="1"/>
  <c r="J3849" i="12"/>
  <c r="M3849" i="12" s="1"/>
  <c r="B3849" i="12" s="1"/>
  <c r="C3849" i="12" s="1"/>
  <c r="J3853" i="12"/>
  <c r="M3853" i="12" s="1"/>
  <c r="B3853" i="12" s="1"/>
  <c r="C3853" i="12" s="1"/>
  <c r="J3857" i="12"/>
  <c r="M3857" i="12" s="1"/>
  <c r="B3857" i="12" s="1"/>
  <c r="C3857" i="12" s="1"/>
  <c r="J3861" i="12"/>
  <c r="M3861" i="12" s="1"/>
  <c r="B3861" i="12" s="1"/>
  <c r="C3861" i="12" s="1"/>
  <c r="J3865" i="12"/>
  <c r="M3865" i="12" s="1"/>
  <c r="B3865" i="12" s="1"/>
  <c r="C3865" i="12" s="1"/>
  <c r="J3869" i="12"/>
  <c r="M3869" i="12" s="1"/>
  <c r="B3869" i="12" s="1"/>
  <c r="C3869" i="12" s="1"/>
  <c r="J3873" i="12"/>
  <c r="M3873" i="12" s="1"/>
  <c r="B3873" i="12" s="1"/>
  <c r="C3873" i="12" s="1"/>
  <c r="J3877" i="12"/>
  <c r="M3877" i="12" s="1"/>
  <c r="B3877" i="12" s="1"/>
  <c r="C3877" i="12" s="1"/>
  <c r="J3881" i="12"/>
  <c r="M3881" i="12" s="1"/>
  <c r="B3881" i="12" s="1"/>
  <c r="C3881" i="12" s="1"/>
  <c r="J3885" i="12"/>
  <c r="M3885" i="12" s="1"/>
  <c r="B3885" i="12" s="1"/>
  <c r="C3885" i="12" s="1"/>
  <c r="J3889" i="12"/>
  <c r="M3889" i="12" s="1"/>
  <c r="B3889" i="12" s="1"/>
  <c r="C3889" i="12" s="1"/>
  <c r="J3893" i="12"/>
  <c r="M3893" i="12" s="1"/>
  <c r="B3893" i="12" s="1"/>
  <c r="C3893" i="12" s="1"/>
  <c r="J3897" i="12"/>
  <c r="M3897" i="12" s="1"/>
  <c r="B3897" i="12" s="1"/>
  <c r="C3897" i="12" s="1"/>
  <c r="J3901" i="12"/>
  <c r="M3901" i="12" s="1"/>
  <c r="B3901" i="12" s="1"/>
  <c r="C3901" i="12" s="1"/>
  <c r="J3905" i="12"/>
  <c r="M3905" i="12" s="1"/>
  <c r="B3905" i="12" s="1"/>
  <c r="C3905" i="12" s="1"/>
  <c r="J3909" i="12"/>
  <c r="M3909" i="12" s="1"/>
  <c r="B3909" i="12" s="1"/>
  <c r="C3909" i="12" s="1"/>
  <c r="J3913" i="12"/>
  <c r="M3913" i="12" s="1"/>
  <c r="B3913" i="12" s="1"/>
  <c r="C3913" i="12" s="1"/>
  <c r="J3917" i="12"/>
  <c r="M3917" i="12" s="1"/>
  <c r="B3917" i="12" s="1"/>
  <c r="C3917" i="12" s="1"/>
  <c r="J3921" i="12"/>
  <c r="M3921" i="12" s="1"/>
  <c r="B3921" i="12" s="1"/>
  <c r="C3921" i="12" s="1"/>
  <c r="J3925" i="12"/>
  <c r="M3925" i="12" s="1"/>
  <c r="B3925" i="12" s="1"/>
  <c r="C3925" i="12" s="1"/>
  <c r="J3929" i="12"/>
  <c r="M3929" i="12" s="1"/>
  <c r="B3929" i="12" s="1"/>
  <c r="C3929" i="12" s="1"/>
  <c r="J3933" i="12"/>
  <c r="M3933" i="12" s="1"/>
  <c r="B3933" i="12" s="1"/>
  <c r="C3933" i="12" s="1"/>
  <c r="J3937" i="12"/>
  <c r="M3937" i="12" s="1"/>
  <c r="B3937" i="12" s="1"/>
  <c r="C3937" i="12" s="1"/>
  <c r="J3941" i="12"/>
  <c r="M3941" i="12" s="1"/>
  <c r="B3941" i="12" s="1"/>
  <c r="C3941" i="12" s="1"/>
  <c r="J3945" i="12"/>
  <c r="M3945" i="12" s="1"/>
  <c r="B3945" i="12" s="1"/>
  <c r="C3945" i="12" s="1"/>
  <c r="J3949" i="12"/>
  <c r="M3949" i="12" s="1"/>
  <c r="B3949" i="12" s="1"/>
  <c r="C3949" i="12" s="1"/>
  <c r="J3953" i="12"/>
  <c r="M3953" i="12" s="1"/>
  <c r="B3953" i="12" s="1"/>
  <c r="C3953" i="12" s="1"/>
  <c r="J3957" i="12"/>
  <c r="M3957" i="12" s="1"/>
  <c r="B3957" i="12" s="1"/>
  <c r="C3957" i="12" s="1"/>
  <c r="J3961" i="12"/>
  <c r="M3961" i="12" s="1"/>
  <c r="B3961" i="12" s="1"/>
  <c r="C3961" i="12" s="1"/>
  <c r="J3965" i="12"/>
  <c r="M3965" i="12" s="1"/>
  <c r="B3965" i="12" s="1"/>
  <c r="C3965" i="12" s="1"/>
  <c r="J3969" i="12"/>
  <c r="M3969" i="12" s="1"/>
  <c r="B3969" i="12" s="1"/>
  <c r="C3969" i="12" s="1"/>
  <c r="J3973" i="12"/>
  <c r="M3973" i="12" s="1"/>
  <c r="B3973" i="12" s="1"/>
  <c r="C3973" i="12" s="1"/>
  <c r="J3977" i="12"/>
  <c r="M3977" i="12" s="1"/>
  <c r="B3977" i="12" s="1"/>
  <c r="C3977" i="12" s="1"/>
  <c r="J3981" i="12"/>
  <c r="M3981" i="12" s="1"/>
  <c r="B3981" i="12" s="1"/>
  <c r="C3981" i="12" s="1"/>
  <c r="J3985" i="12"/>
  <c r="M3985" i="12" s="1"/>
  <c r="B3985" i="12" s="1"/>
  <c r="C3985" i="12" s="1"/>
  <c r="J3989" i="12"/>
  <c r="M3989" i="12" s="1"/>
  <c r="B3989" i="12" s="1"/>
  <c r="C3989" i="12" s="1"/>
  <c r="J3993" i="12"/>
  <c r="M3993" i="12" s="1"/>
  <c r="B3993" i="12" s="1"/>
  <c r="C3993" i="12" s="1"/>
  <c r="J3997" i="12"/>
  <c r="M3997" i="12" s="1"/>
  <c r="B3997" i="12" s="1"/>
  <c r="C3997" i="12" s="1"/>
  <c r="J4001" i="12"/>
  <c r="M4001" i="12" s="1"/>
  <c r="B4001" i="12" s="1"/>
  <c r="C4001" i="12" s="1"/>
  <c r="J4005" i="12"/>
  <c r="M4005" i="12" s="1"/>
  <c r="B4005" i="12" s="1"/>
  <c r="C4005" i="12" s="1"/>
  <c r="J4009" i="12"/>
  <c r="M4009" i="12" s="1"/>
  <c r="B4009" i="12" s="1"/>
  <c r="C4009" i="12" s="1"/>
  <c r="J4013" i="12"/>
  <c r="M4013" i="12" s="1"/>
  <c r="B4013" i="12" s="1"/>
  <c r="C4013" i="12" s="1"/>
  <c r="J4017" i="12"/>
  <c r="M4017" i="12" s="1"/>
  <c r="B4017" i="12" s="1"/>
  <c r="C4017" i="12" s="1"/>
  <c r="J4021" i="12"/>
  <c r="M4021" i="12" s="1"/>
  <c r="B4021" i="12" s="1"/>
  <c r="C4021" i="12" s="1"/>
  <c r="G4033" i="12"/>
  <c r="G4040" i="12"/>
  <c r="G4049" i="12"/>
  <c r="K4056" i="12"/>
  <c r="I4065" i="12"/>
  <c r="K4072" i="12"/>
  <c r="I4081" i="12"/>
  <c r="J4088" i="12"/>
  <c r="M4088" i="12" s="1"/>
  <c r="B4088" i="12" s="1"/>
  <c r="C4088" i="12" s="1"/>
  <c r="J4097" i="12"/>
  <c r="M4097" i="12" s="1"/>
  <c r="B4097" i="12" s="1"/>
  <c r="C4097" i="12" s="1"/>
  <c r="J4104" i="12"/>
  <c r="M4104" i="12" s="1"/>
  <c r="B4104" i="12" s="1"/>
  <c r="C4104" i="12" s="1"/>
  <c r="J4113" i="12"/>
  <c r="M4113" i="12" s="1"/>
  <c r="B4113" i="12" s="1"/>
  <c r="C4113" i="12" s="1"/>
  <c r="H4120" i="12"/>
  <c r="G4121" i="12"/>
  <c r="K4129" i="12"/>
  <c r="I4137" i="12"/>
  <c r="H4137" i="12"/>
  <c r="J4145" i="12"/>
  <c r="M4145" i="12" s="1"/>
  <c r="B4145" i="12" s="1"/>
  <c r="C4145" i="12" s="1"/>
  <c r="G4153" i="12"/>
  <c r="K4272" i="12"/>
  <c r="H4304" i="12"/>
  <c r="I4304" i="12"/>
  <c r="J4347" i="12"/>
  <c r="M4347" i="12" s="1"/>
  <c r="B4347" i="12" s="1"/>
  <c r="C4347" i="12" s="1"/>
  <c r="H3765" i="12"/>
  <c r="H3797" i="12"/>
  <c r="H3829" i="12"/>
  <c r="K3848" i="12"/>
  <c r="G3852" i="12"/>
  <c r="H3860" i="12"/>
  <c r="K3864" i="12"/>
  <c r="G3868" i="12"/>
  <c r="H3876" i="12"/>
  <c r="K3880" i="12"/>
  <c r="G3884" i="12"/>
  <c r="H3892" i="12"/>
  <c r="K3896" i="12"/>
  <c r="G3900" i="12"/>
  <c r="H3908" i="12"/>
  <c r="K3912" i="12"/>
  <c r="G3916" i="12"/>
  <c r="H3924" i="12"/>
  <c r="K3928" i="12"/>
  <c r="G3932" i="12"/>
  <c r="H3940" i="12"/>
  <c r="K3944" i="12"/>
  <c r="G3948" i="12"/>
  <c r="H3956" i="12"/>
  <c r="K3960" i="12"/>
  <c r="G3964" i="12"/>
  <c r="H3972" i="12"/>
  <c r="K3976" i="12"/>
  <c r="G3980" i="12"/>
  <c r="H3988" i="12"/>
  <c r="K3992" i="12"/>
  <c r="G3996" i="12"/>
  <c r="H4004" i="12"/>
  <c r="K4008" i="12"/>
  <c r="G4012" i="12"/>
  <c r="H4020" i="12"/>
  <c r="G4122" i="12"/>
  <c r="I4127" i="12"/>
  <c r="K4130" i="12"/>
  <c r="H4130" i="12"/>
  <c r="H4135" i="12"/>
  <c r="J4138" i="12"/>
  <c r="M4138" i="12" s="1"/>
  <c r="B4138" i="12" s="1"/>
  <c r="C4138" i="12" s="1"/>
  <c r="G4143" i="12"/>
  <c r="I4146" i="12"/>
  <c r="K4151" i="12"/>
  <c r="G4154" i="12"/>
  <c r="I4159" i="12"/>
  <c r="I4161" i="12"/>
  <c r="J4161" i="12"/>
  <c r="M4161" i="12" s="1"/>
  <c r="B4161" i="12" s="1"/>
  <c r="C4161" i="12" s="1"/>
  <c r="I4166" i="12"/>
  <c r="K4169" i="12"/>
  <c r="G4174" i="12"/>
  <c r="I4177" i="12"/>
  <c r="J4177" i="12"/>
  <c r="M4177" i="12" s="1"/>
  <c r="B4177" i="12" s="1"/>
  <c r="C4177" i="12" s="1"/>
  <c r="I4182" i="12"/>
  <c r="K4185" i="12"/>
  <c r="G4190" i="12"/>
  <c r="I4193" i="12"/>
  <c r="J4193" i="12"/>
  <c r="M4193" i="12" s="1"/>
  <c r="B4193" i="12" s="1"/>
  <c r="C4193" i="12" s="1"/>
  <c r="I4198" i="12"/>
  <c r="K4201" i="12"/>
  <c r="G4206" i="12"/>
  <c r="I4209" i="12"/>
  <c r="J4209" i="12"/>
  <c r="M4209" i="12" s="1"/>
  <c r="B4209" i="12" s="1"/>
  <c r="C4209" i="12" s="1"/>
  <c r="I4214" i="12"/>
  <c r="K4217" i="12"/>
  <c r="G4222" i="12"/>
  <c r="I4225" i="12"/>
  <c r="J4225" i="12"/>
  <c r="M4225" i="12" s="1"/>
  <c r="B4225" i="12" s="1"/>
  <c r="C4225" i="12" s="1"/>
  <c r="I4230" i="12"/>
  <c r="K4233" i="12"/>
  <c r="K4038" i="12"/>
  <c r="K4046" i="12"/>
  <c r="K4054" i="12"/>
  <c r="K4062" i="12"/>
  <c r="K4070" i="12"/>
  <c r="K4078" i="12"/>
  <c r="K4086" i="12"/>
  <c r="K4094" i="12"/>
  <c r="K4102" i="12"/>
  <c r="K4110" i="12"/>
  <c r="K4118" i="12"/>
  <c r="K4124" i="12"/>
  <c r="K4128" i="12"/>
  <c r="K4132" i="12"/>
  <c r="K4136" i="12"/>
  <c r="K4140" i="12"/>
  <c r="K4144" i="12"/>
  <c r="K4148" i="12"/>
  <c r="K4152" i="12"/>
  <c r="K4156" i="12"/>
  <c r="K4160" i="12"/>
  <c r="I4163" i="12"/>
  <c r="K4168" i="12"/>
  <c r="I4171" i="12"/>
  <c r="K4176" i="12"/>
  <c r="I4179" i="12"/>
  <c r="K4184" i="12"/>
  <c r="I4187" i="12"/>
  <c r="K4192" i="12"/>
  <c r="I4195" i="12"/>
  <c r="K4200" i="12"/>
  <c r="I4203" i="12"/>
  <c r="K4208" i="12"/>
  <c r="I4211" i="12"/>
  <c r="K4216" i="12"/>
  <c r="I4219" i="12"/>
  <c r="K4224" i="12"/>
  <c r="I4227" i="12"/>
  <c r="K4232" i="12"/>
  <c r="I4239" i="12"/>
  <c r="H4244" i="12"/>
  <c r="I4244" i="12"/>
  <c r="J4260" i="12"/>
  <c r="M4260" i="12" s="1"/>
  <c r="B4260" i="12" s="1"/>
  <c r="C4260" i="12" s="1"/>
  <c r="G4276" i="12"/>
  <c r="K4292" i="12"/>
  <c r="H4308" i="12"/>
  <c r="I4308" i="12"/>
  <c r="J4324" i="12"/>
  <c r="M4324" i="12" s="1"/>
  <c r="B4324" i="12" s="1"/>
  <c r="C4324" i="12" s="1"/>
  <c r="K4402" i="12"/>
  <c r="K4028" i="12"/>
  <c r="J4031" i="12"/>
  <c r="M4031" i="12" s="1"/>
  <c r="B4031" i="12" s="1"/>
  <c r="C4031" i="12" s="1"/>
  <c r="H4037" i="12"/>
  <c r="G4044" i="12"/>
  <c r="J4047" i="12"/>
  <c r="M4047" i="12" s="1"/>
  <c r="B4047" i="12" s="1"/>
  <c r="C4047" i="12" s="1"/>
  <c r="H4053" i="12"/>
  <c r="G4060" i="12"/>
  <c r="J4063" i="12"/>
  <c r="M4063" i="12" s="1"/>
  <c r="B4063" i="12" s="1"/>
  <c r="C4063" i="12" s="1"/>
  <c r="H4069" i="12"/>
  <c r="L4069" i="12" s="1"/>
  <c r="G4076" i="12"/>
  <c r="J4079" i="12"/>
  <c r="M4079" i="12" s="1"/>
  <c r="B4079" i="12" s="1"/>
  <c r="C4079" i="12" s="1"/>
  <c r="H4085" i="12"/>
  <c r="G4092" i="12"/>
  <c r="J4095" i="12"/>
  <c r="M4095" i="12" s="1"/>
  <c r="B4095" i="12" s="1"/>
  <c r="C4095" i="12" s="1"/>
  <c r="H4101" i="12"/>
  <c r="L4101" i="12" s="1"/>
  <c r="G4108" i="12"/>
  <c r="J4111" i="12"/>
  <c r="M4111" i="12" s="1"/>
  <c r="B4111" i="12" s="1"/>
  <c r="C4111" i="12" s="1"/>
  <c r="H4117" i="12"/>
  <c r="G4162" i="12"/>
  <c r="H4165" i="12"/>
  <c r="G4170" i="12"/>
  <c r="H4173" i="12"/>
  <c r="G4178" i="12"/>
  <c r="H4181" i="12"/>
  <c r="G4186" i="12"/>
  <c r="H4189" i="12"/>
  <c r="G4194" i="12"/>
  <c r="H4197" i="12"/>
  <c r="G4202" i="12"/>
  <c r="H4205" i="12"/>
  <c r="G4210" i="12"/>
  <c r="H4213" i="12"/>
  <c r="G4218" i="12"/>
  <c r="H4221" i="12"/>
  <c r="G4226" i="12"/>
  <c r="H4229" i="12"/>
  <c r="G4234" i="12"/>
  <c r="K4248" i="12"/>
  <c r="H4264" i="12"/>
  <c r="I4264" i="12"/>
  <c r="J4280" i="12"/>
  <c r="M4280" i="12" s="1"/>
  <c r="B4280" i="12" s="1"/>
  <c r="C4280" i="12" s="1"/>
  <c r="G4296" i="12"/>
  <c r="K4312" i="12"/>
  <c r="H4328" i="12"/>
  <c r="I4328" i="12"/>
  <c r="J4331" i="12"/>
  <c r="M4331" i="12" s="1"/>
  <c r="B4331" i="12" s="1"/>
  <c r="C4331" i="12" s="1"/>
  <c r="K4379" i="12"/>
  <c r="G4026" i="12"/>
  <c r="J4029" i="12"/>
  <c r="M4029" i="12" s="1"/>
  <c r="B4029" i="12" s="1"/>
  <c r="C4029" i="12" s="1"/>
  <c r="I4034" i="12"/>
  <c r="K4039" i="12"/>
  <c r="H4043" i="12"/>
  <c r="L4043" i="12" s="1"/>
  <c r="K4050" i="12"/>
  <c r="J4052" i="12"/>
  <c r="M4052" i="12" s="1"/>
  <c r="B4052" i="12" s="1"/>
  <c r="C4052" i="12" s="1"/>
  <c r="G4058" i="12"/>
  <c r="J4061" i="12"/>
  <c r="M4061" i="12" s="1"/>
  <c r="B4061" i="12" s="1"/>
  <c r="C4061" i="12" s="1"/>
  <c r="I4066" i="12"/>
  <c r="K4071" i="12"/>
  <c r="H4075" i="12"/>
  <c r="L4075" i="12" s="1"/>
  <c r="K4082" i="12"/>
  <c r="J4084" i="12"/>
  <c r="M4084" i="12" s="1"/>
  <c r="B4084" i="12" s="1"/>
  <c r="C4084" i="12" s="1"/>
  <c r="G4090" i="12"/>
  <c r="J4093" i="12"/>
  <c r="M4093" i="12" s="1"/>
  <c r="B4093" i="12" s="1"/>
  <c r="C4093" i="12" s="1"/>
  <c r="I4098" i="12"/>
  <c r="K4103" i="12"/>
  <c r="H4107" i="12"/>
  <c r="L4107" i="12" s="1"/>
  <c r="K4114" i="12"/>
  <c r="J4116" i="12"/>
  <c r="M4116" i="12" s="1"/>
  <c r="B4116" i="12" s="1"/>
  <c r="C4116" i="12" s="1"/>
  <c r="G4164" i="12"/>
  <c r="H4167" i="12"/>
  <c r="G4172" i="12"/>
  <c r="H4175" i="12"/>
  <c r="G4180" i="12"/>
  <c r="H4183" i="12"/>
  <c r="G4188" i="12"/>
  <c r="H4191" i="12"/>
  <c r="G4196" i="12"/>
  <c r="H4199" i="12"/>
  <c r="G4204" i="12"/>
  <c r="H4207" i="12"/>
  <c r="G4212" i="12"/>
  <c r="H4215" i="12"/>
  <c r="G4220" i="12"/>
  <c r="H4223" i="12"/>
  <c r="G4228" i="12"/>
  <c r="H4231" i="12"/>
  <c r="G4238" i="12"/>
  <c r="K4252" i="12"/>
  <c r="H4268" i="12"/>
  <c r="I4268" i="12"/>
  <c r="J4284" i="12"/>
  <c r="M4284" i="12" s="1"/>
  <c r="B4284" i="12" s="1"/>
  <c r="C4284" i="12" s="1"/>
  <c r="G4300" i="12"/>
  <c r="K4316" i="12"/>
  <c r="H4329" i="12"/>
  <c r="G4329" i="12"/>
  <c r="J4339" i="12"/>
  <c r="M4339" i="12" s="1"/>
  <c r="B4339" i="12" s="1"/>
  <c r="C4339" i="12" s="1"/>
  <c r="G4370" i="12"/>
  <c r="G4235" i="12"/>
  <c r="H4237" i="12"/>
  <c r="L4237" i="12" s="1"/>
  <c r="H4243" i="12"/>
  <c r="J4251" i="12"/>
  <c r="M4251" i="12" s="1"/>
  <c r="B4251" i="12" s="1"/>
  <c r="C4251" i="12" s="1"/>
  <c r="I4255" i="12"/>
  <c r="H4259" i="12"/>
  <c r="J4267" i="12"/>
  <c r="M4267" i="12" s="1"/>
  <c r="B4267" i="12" s="1"/>
  <c r="C4267" i="12" s="1"/>
  <c r="I4271" i="12"/>
  <c r="H4275" i="12"/>
  <c r="J4283" i="12"/>
  <c r="M4283" i="12" s="1"/>
  <c r="B4283" i="12" s="1"/>
  <c r="C4283" i="12" s="1"/>
  <c r="I4287" i="12"/>
  <c r="H4291" i="12"/>
  <c r="J4299" i="12"/>
  <c r="M4299" i="12" s="1"/>
  <c r="B4299" i="12" s="1"/>
  <c r="C4299" i="12" s="1"/>
  <c r="I4303" i="12"/>
  <c r="H4307" i="12"/>
  <c r="J4315" i="12"/>
  <c r="M4315" i="12" s="1"/>
  <c r="B4315" i="12" s="1"/>
  <c r="C4315" i="12" s="1"/>
  <c r="I4319" i="12"/>
  <c r="H4323" i="12"/>
  <c r="H4336" i="12"/>
  <c r="H4344" i="12"/>
  <c r="J4355" i="12"/>
  <c r="M4355" i="12" s="1"/>
  <c r="B4355" i="12" s="1"/>
  <c r="C4355" i="12" s="1"/>
  <c r="K4378" i="12"/>
  <c r="K4387" i="12"/>
  <c r="G4420" i="12"/>
  <c r="G4427" i="12"/>
  <c r="K4242" i="12"/>
  <c r="K4246" i="12"/>
  <c r="G4250" i="12"/>
  <c r="H4258" i="12"/>
  <c r="K4262" i="12"/>
  <c r="G4266" i="12"/>
  <c r="H4274" i="12"/>
  <c r="K4278" i="12"/>
  <c r="G4282" i="12"/>
  <c r="H4290" i="12"/>
  <c r="K4294" i="12"/>
  <c r="G4298" i="12"/>
  <c r="H4306" i="12"/>
  <c r="K4310" i="12"/>
  <c r="G4314" i="12"/>
  <c r="H4322" i="12"/>
  <c r="K4326" i="12"/>
  <c r="G4354" i="12"/>
  <c r="G4363" i="12"/>
  <c r="G4386" i="12"/>
  <c r="G4395" i="12"/>
  <c r="J4235" i="12"/>
  <c r="M4235" i="12" s="1"/>
  <c r="B4235" i="12" s="1"/>
  <c r="C4235" i="12" s="1"/>
  <c r="H4241" i="12"/>
  <c r="H4245" i="12"/>
  <c r="H4249" i="12"/>
  <c r="H4253" i="12"/>
  <c r="H4257" i="12"/>
  <c r="H4261" i="12"/>
  <c r="H4265" i="12"/>
  <c r="H4269" i="12"/>
  <c r="H4273" i="12"/>
  <c r="H4277" i="12"/>
  <c r="H4281" i="12"/>
  <c r="H4285" i="12"/>
  <c r="H4289" i="12"/>
  <c r="H4293" i="12"/>
  <c r="H4297" i="12"/>
  <c r="H4301" i="12"/>
  <c r="H4305" i="12"/>
  <c r="H4309" i="12"/>
  <c r="H4313" i="12"/>
  <c r="H4317" i="12"/>
  <c r="H4321" i="12"/>
  <c r="H4325" i="12"/>
  <c r="K4330" i="12"/>
  <c r="G4338" i="12"/>
  <c r="J4346" i="12"/>
  <c r="M4346" i="12" s="1"/>
  <c r="B4346" i="12" s="1"/>
  <c r="C4346" i="12" s="1"/>
  <c r="J4362" i="12"/>
  <c r="M4362" i="12" s="1"/>
  <c r="B4362" i="12" s="1"/>
  <c r="C4362" i="12" s="1"/>
  <c r="H4371" i="12"/>
  <c r="J4394" i="12"/>
  <c r="M4394" i="12" s="1"/>
  <c r="B4394" i="12" s="1"/>
  <c r="C4394" i="12" s="1"/>
  <c r="J4403" i="12"/>
  <c r="M4403" i="12" s="1"/>
  <c r="B4403" i="12" s="1"/>
  <c r="C4403" i="12" s="1"/>
  <c r="J4436" i="12"/>
  <c r="M4436" i="12" s="1"/>
  <c r="B4436" i="12" s="1"/>
  <c r="C4436" i="12" s="1"/>
  <c r="K4407" i="12"/>
  <c r="K4411" i="12"/>
  <c r="K4415" i="12"/>
  <c r="I4424" i="12"/>
  <c r="K4431" i="12"/>
  <c r="G4332" i="12"/>
  <c r="L4332" i="12" s="1"/>
  <c r="G4341" i="12"/>
  <c r="L4341" i="12" s="1"/>
  <c r="H4350" i="12"/>
  <c r="L4350" i="12" s="1"/>
  <c r="G4357" i="12"/>
  <c r="L4357" i="12" s="1"/>
  <c r="G4364" i="12"/>
  <c r="L4364" i="12" s="1"/>
  <c r="J4369" i="12"/>
  <c r="M4369" i="12" s="1"/>
  <c r="B4369" i="12" s="1"/>
  <c r="C4369" i="12" s="1"/>
  <c r="I4376" i="12"/>
  <c r="H4382" i="12"/>
  <c r="L4382" i="12" s="1"/>
  <c r="G4389" i="12"/>
  <c r="L4389" i="12" s="1"/>
  <c r="G4396" i="12"/>
  <c r="L4396" i="12" s="1"/>
  <c r="J4401" i="12"/>
  <c r="M4401" i="12" s="1"/>
  <c r="B4401" i="12" s="1"/>
  <c r="C4401" i="12" s="1"/>
  <c r="I4408" i="12"/>
  <c r="H4412" i="12"/>
  <c r="J4419" i="12"/>
  <c r="M4419" i="12" s="1"/>
  <c r="B4419" i="12" s="1"/>
  <c r="C4419" i="12" s="1"/>
  <c r="G4428" i="12"/>
  <c r="J4435" i="12"/>
  <c r="M4435" i="12" s="1"/>
  <c r="B4435" i="12" s="1"/>
  <c r="C4435" i="12" s="1"/>
  <c r="H4340" i="12"/>
  <c r="H4356" i="12"/>
  <c r="K4368" i="12"/>
  <c r="K4377" i="12"/>
  <c r="H4388" i="12"/>
  <c r="K4400" i="12"/>
  <c r="H4416" i="12"/>
  <c r="G4423" i="12"/>
  <c r="H4432" i="12"/>
  <c r="G4439" i="12"/>
  <c r="G4409" i="12"/>
  <c r="H4410" i="12"/>
  <c r="I4413" i="12"/>
  <c r="G4417" i="12"/>
  <c r="H4418" i="12"/>
  <c r="L4418" i="12" s="1"/>
  <c r="I4421" i="12"/>
  <c r="G4425" i="12"/>
  <c r="H4426" i="12"/>
  <c r="L4426" i="12" s="1"/>
  <c r="I4429" i="12"/>
  <c r="G4433" i="12"/>
  <c r="H4434" i="12"/>
  <c r="I4437" i="12"/>
  <c r="G4441" i="12"/>
  <c r="H4442" i="12"/>
  <c r="L4442" i="12" s="1"/>
  <c r="I4445" i="12"/>
  <c r="G4449" i="12"/>
  <c r="H4450" i="12"/>
  <c r="L4450" i="12" s="1"/>
  <c r="I4453" i="12"/>
  <c r="G4457" i="12"/>
  <c r="H4458" i="12"/>
  <c r="I4461" i="12"/>
  <c r="G4465" i="12"/>
  <c r="H4466" i="12"/>
  <c r="L4466" i="12" s="1"/>
  <c r="I4469" i="12"/>
  <c r="H4472" i="12"/>
  <c r="K4474" i="12"/>
  <c r="H4481" i="12"/>
  <c r="I4483" i="12"/>
  <c r="I4490" i="12"/>
  <c r="G4497" i="12"/>
  <c r="G4499" i="12"/>
  <c r="H4504" i="12"/>
  <c r="K4506" i="12"/>
  <c r="H4513" i="12"/>
  <c r="I4515" i="12"/>
  <c r="I4522" i="12"/>
  <c r="G4529" i="12"/>
  <c r="I4538" i="12"/>
  <c r="K4541" i="12"/>
  <c r="I4554" i="12"/>
  <c r="K4557" i="12"/>
  <c r="J4477" i="12"/>
  <c r="M4477" i="12" s="1"/>
  <c r="B4477" i="12" s="1"/>
  <c r="C4477" i="12" s="1"/>
  <c r="J4479" i="12"/>
  <c r="M4479" i="12" s="1"/>
  <c r="B4479" i="12" s="1"/>
  <c r="C4479" i="12" s="1"/>
  <c r="G4484" i="12"/>
  <c r="K4493" i="12"/>
  <c r="K4495" i="12"/>
  <c r="I4500" i="12"/>
  <c r="H4502" i="12"/>
  <c r="J4509" i="12"/>
  <c r="M4509" i="12" s="1"/>
  <c r="B4509" i="12" s="1"/>
  <c r="C4509" i="12" s="1"/>
  <c r="J4511" i="12"/>
  <c r="M4511" i="12" s="1"/>
  <c r="B4511" i="12" s="1"/>
  <c r="C4511" i="12" s="1"/>
  <c r="G4516" i="12"/>
  <c r="K4525" i="12"/>
  <c r="K4527" i="12"/>
  <c r="I4534" i="12"/>
  <c r="K4537" i="12"/>
  <c r="I4550" i="12"/>
  <c r="K4553" i="12"/>
  <c r="J4574" i="12"/>
  <c r="M4574" i="12" s="1"/>
  <c r="B4574" i="12" s="1"/>
  <c r="C4574" i="12" s="1"/>
  <c r="K4574" i="12"/>
  <c r="G4443" i="12"/>
  <c r="H4444" i="12"/>
  <c r="I4447" i="12"/>
  <c r="G4451" i="12"/>
  <c r="H4452" i="12"/>
  <c r="I4455" i="12"/>
  <c r="G4459" i="12"/>
  <c r="H4460" i="12"/>
  <c r="I4463" i="12"/>
  <c r="G4467" i="12"/>
  <c r="H4468" i="12"/>
  <c r="I4471" i="12"/>
  <c r="H4473" i="12"/>
  <c r="I4475" i="12"/>
  <c r="I4482" i="12"/>
  <c r="G4489" i="12"/>
  <c r="K4491" i="12"/>
  <c r="I4496" i="12"/>
  <c r="H4498" i="12"/>
  <c r="J4505" i="12"/>
  <c r="M4505" i="12" s="1"/>
  <c r="B4505" i="12" s="1"/>
  <c r="C4505" i="12" s="1"/>
  <c r="G4507" i="12"/>
  <c r="H4512" i="12"/>
  <c r="K4514" i="12"/>
  <c r="H4521" i="12"/>
  <c r="I4523" i="12"/>
  <c r="I4530" i="12"/>
  <c r="G4533" i="12"/>
  <c r="H4546" i="12"/>
  <c r="G4549" i="12"/>
  <c r="I4562" i="12"/>
  <c r="K4565" i="12"/>
  <c r="I4566" i="12"/>
  <c r="K4566" i="12"/>
  <c r="H4569" i="12"/>
  <c r="G4570" i="12"/>
  <c r="G4444" i="12"/>
  <c r="G4460" i="12"/>
  <c r="H4476" i="12"/>
  <c r="K4478" i="12"/>
  <c r="J4485" i="12"/>
  <c r="M4485" i="12" s="1"/>
  <c r="B4485" i="12" s="1"/>
  <c r="C4485" i="12" s="1"/>
  <c r="G4487" i="12"/>
  <c r="H4492" i="12"/>
  <c r="K4494" i="12"/>
  <c r="J4501" i="12"/>
  <c r="M4501" i="12" s="1"/>
  <c r="B4501" i="12" s="1"/>
  <c r="C4501" i="12" s="1"/>
  <c r="G4503" i="12"/>
  <c r="H4508" i="12"/>
  <c r="K4510" i="12"/>
  <c r="J4517" i="12"/>
  <c r="M4517" i="12" s="1"/>
  <c r="B4517" i="12" s="1"/>
  <c r="C4517" i="12" s="1"/>
  <c r="G4519" i="12"/>
  <c r="H4524" i="12"/>
  <c r="K4526" i="12"/>
  <c r="J4542" i="12"/>
  <c r="M4542" i="12" s="1"/>
  <c r="B4542" i="12" s="1"/>
  <c r="C4542" i="12" s="1"/>
  <c r="J4545" i="12"/>
  <c r="M4545" i="12" s="1"/>
  <c r="B4545" i="12" s="1"/>
  <c r="C4545" i="12" s="1"/>
  <c r="J4558" i="12"/>
  <c r="M4558" i="12" s="1"/>
  <c r="B4558" i="12" s="1"/>
  <c r="C4558" i="12" s="1"/>
  <c r="J4561" i="12"/>
  <c r="M4561" i="12" s="1"/>
  <c r="B4561" i="12" s="1"/>
  <c r="C4561" i="12" s="1"/>
  <c r="K4643" i="12"/>
  <c r="K4650" i="12"/>
  <c r="H4696" i="12"/>
  <c r="I4712" i="12"/>
  <c r="K4712" i="12"/>
  <c r="H4719" i="12"/>
  <c r="H4727" i="12"/>
  <c r="J4759" i="12"/>
  <c r="M4759" i="12" s="1"/>
  <c r="B4759" i="12" s="1"/>
  <c r="C4759" i="12" s="1"/>
  <c r="I4578" i="12"/>
  <c r="H4582" i="12"/>
  <c r="J4590" i="12"/>
  <c r="M4590" i="12" s="1"/>
  <c r="B4590" i="12" s="1"/>
  <c r="C4590" i="12" s="1"/>
  <c r="I4594" i="12"/>
  <c r="H4598" i="12"/>
  <c r="J4606" i="12"/>
  <c r="M4606" i="12" s="1"/>
  <c r="B4606" i="12" s="1"/>
  <c r="C4606" i="12" s="1"/>
  <c r="I4610" i="12"/>
  <c r="H4614" i="12"/>
  <c r="J4622" i="12"/>
  <c r="M4622" i="12" s="1"/>
  <c r="B4622" i="12" s="1"/>
  <c r="C4622" i="12" s="1"/>
  <c r="I4626" i="12"/>
  <c r="K4635" i="12"/>
  <c r="K4642" i="12"/>
  <c r="K4667" i="12"/>
  <c r="J4703" i="12"/>
  <c r="M4703" i="12" s="1"/>
  <c r="B4703" i="12" s="1"/>
  <c r="C4703" i="12" s="1"/>
  <c r="K4744" i="12"/>
  <c r="K4627" i="12"/>
  <c r="G4634" i="12"/>
  <c r="G4659" i="12"/>
  <c r="G4666" i="12"/>
  <c r="G4743" i="12"/>
  <c r="I4776" i="12"/>
  <c r="G4776" i="12"/>
  <c r="I4531" i="12"/>
  <c r="G4535" i="12"/>
  <c r="H4536" i="12"/>
  <c r="L4536" i="12" s="1"/>
  <c r="I4539" i="12"/>
  <c r="G4543" i="12"/>
  <c r="H4544" i="12"/>
  <c r="I4547" i="12"/>
  <c r="G4551" i="12"/>
  <c r="H4552" i="12"/>
  <c r="L4552" i="12" s="1"/>
  <c r="I4555" i="12"/>
  <c r="G4559" i="12"/>
  <c r="H4560" i="12"/>
  <c r="L4560" i="12" s="1"/>
  <c r="I4563" i="12"/>
  <c r="G4567" i="12"/>
  <c r="H4568" i="12"/>
  <c r="L4568" i="12" s="1"/>
  <c r="J4571" i="12"/>
  <c r="M4571" i="12" s="1"/>
  <c r="B4571" i="12" s="1"/>
  <c r="C4571" i="12" s="1"/>
  <c r="J4576" i="12"/>
  <c r="M4576" i="12" s="1"/>
  <c r="B4576" i="12" s="1"/>
  <c r="C4576" i="12" s="1"/>
  <c r="J4580" i="12"/>
  <c r="M4580" i="12" s="1"/>
  <c r="B4580" i="12" s="1"/>
  <c r="C4580" i="12" s="1"/>
  <c r="J4584" i="12"/>
  <c r="M4584" i="12" s="1"/>
  <c r="B4584" i="12" s="1"/>
  <c r="C4584" i="12" s="1"/>
  <c r="J4588" i="12"/>
  <c r="M4588" i="12" s="1"/>
  <c r="B4588" i="12" s="1"/>
  <c r="C4588" i="12" s="1"/>
  <c r="J4592" i="12"/>
  <c r="M4592" i="12" s="1"/>
  <c r="B4592" i="12" s="1"/>
  <c r="C4592" i="12" s="1"/>
  <c r="J4596" i="12"/>
  <c r="M4596" i="12" s="1"/>
  <c r="B4596" i="12" s="1"/>
  <c r="C4596" i="12" s="1"/>
  <c r="J4600" i="12"/>
  <c r="M4600" i="12" s="1"/>
  <c r="B4600" i="12" s="1"/>
  <c r="C4600" i="12" s="1"/>
  <c r="J4604" i="12"/>
  <c r="M4604" i="12" s="1"/>
  <c r="B4604" i="12" s="1"/>
  <c r="C4604" i="12" s="1"/>
  <c r="J4608" i="12"/>
  <c r="M4608" i="12" s="1"/>
  <c r="B4608" i="12" s="1"/>
  <c r="C4608" i="12" s="1"/>
  <c r="J4612" i="12"/>
  <c r="M4612" i="12" s="1"/>
  <c r="B4612" i="12" s="1"/>
  <c r="C4612" i="12" s="1"/>
  <c r="J4616" i="12"/>
  <c r="M4616" i="12" s="1"/>
  <c r="B4616" i="12" s="1"/>
  <c r="C4616" i="12" s="1"/>
  <c r="J4620" i="12"/>
  <c r="M4620" i="12" s="1"/>
  <c r="B4620" i="12" s="1"/>
  <c r="C4620" i="12" s="1"/>
  <c r="J4624" i="12"/>
  <c r="M4624" i="12" s="1"/>
  <c r="B4624" i="12" s="1"/>
  <c r="C4624" i="12" s="1"/>
  <c r="H4651" i="12"/>
  <c r="J4658" i="12"/>
  <c r="M4658" i="12" s="1"/>
  <c r="B4658" i="12" s="1"/>
  <c r="C4658" i="12" s="1"/>
  <c r="I4719" i="12"/>
  <c r="J4728" i="12"/>
  <c r="M4728" i="12" s="1"/>
  <c r="B4728" i="12" s="1"/>
  <c r="C4728" i="12" s="1"/>
  <c r="K4760" i="12"/>
  <c r="G4775" i="12"/>
  <c r="K4809" i="12"/>
  <c r="I4810" i="12"/>
  <c r="G4810" i="12"/>
  <c r="J4811" i="12"/>
  <c r="M4811" i="12" s="1"/>
  <c r="B4811" i="12" s="1"/>
  <c r="C4811" i="12" s="1"/>
  <c r="G4892" i="12"/>
  <c r="J4573" i="12"/>
  <c r="M4573" i="12" s="1"/>
  <c r="B4573" i="12" s="1"/>
  <c r="C4573" i="12" s="1"/>
  <c r="J4581" i="12"/>
  <c r="M4581" i="12" s="1"/>
  <c r="B4581" i="12" s="1"/>
  <c r="C4581" i="12" s="1"/>
  <c r="J4589" i="12"/>
  <c r="M4589" i="12" s="1"/>
  <c r="B4589" i="12" s="1"/>
  <c r="C4589" i="12" s="1"/>
  <c r="J4597" i="12"/>
  <c r="M4597" i="12" s="1"/>
  <c r="B4597" i="12" s="1"/>
  <c r="C4597" i="12" s="1"/>
  <c r="J4605" i="12"/>
  <c r="M4605" i="12" s="1"/>
  <c r="B4605" i="12" s="1"/>
  <c r="C4605" i="12" s="1"/>
  <c r="J4613" i="12"/>
  <c r="M4613" i="12" s="1"/>
  <c r="B4613" i="12" s="1"/>
  <c r="C4613" i="12" s="1"/>
  <c r="J4621" i="12"/>
  <c r="M4621" i="12" s="1"/>
  <c r="B4621" i="12" s="1"/>
  <c r="C4621" i="12" s="1"/>
  <c r="K4629" i="12"/>
  <c r="K4636" i="12"/>
  <c r="H4640" i="12"/>
  <c r="G4647" i="12"/>
  <c r="L4647" i="12" s="1"/>
  <c r="G4654" i="12"/>
  <c r="K4661" i="12"/>
  <c r="K4668" i="12"/>
  <c r="K4672" i="12"/>
  <c r="I4673" i="12"/>
  <c r="G4676" i="12"/>
  <c r="H4677" i="12"/>
  <c r="J4680" i="12"/>
  <c r="M4680" i="12" s="1"/>
  <c r="B4680" i="12" s="1"/>
  <c r="C4680" i="12" s="1"/>
  <c r="J4683" i="12"/>
  <c r="M4683" i="12" s="1"/>
  <c r="B4683" i="12" s="1"/>
  <c r="C4683" i="12" s="1"/>
  <c r="I4684" i="12"/>
  <c r="K4688" i="12"/>
  <c r="I4689" i="12"/>
  <c r="G4692" i="12"/>
  <c r="H4693" i="12"/>
  <c r="I4699" i="12"/>
  <c r="G4708" i="12"/>
  <c r="J4715" i="12"/>
  <c r="M4715" i="12" s="1"/>
  <c r="B4715" i="12" s="1"/>
  <c r="C4715" i="12" s="1"/>
  <c r="J4723" i="12"/>
  <c r="M4723" i="12" s="1"/>
  <c r="B4723" i="12" s="1"/>
  <c r="C4723" i="12" s="1"/>
  <c r="K4724" i="12"/>
  <c r="G4739" i="12"/>
  <c r="H4740" i="12"/>
  <c r="K4755" i="12"/>
  <c r="I4756" i="12"/>
  <c r="G4756" i="12"/>
  <c r="H4771" i="12"/>
  <c r="J4772" i="12"/>
  <c r="M4772" i="12" s="1"/>
  <c r="B4772" i="12" s="1"/>
  <c r="C4772" i="12" s="1"/>
  <c r="J4817" i="12"/>
  <c r="M4817" i="12" s="1"/>
  <c r="B4817" i="12" s="1"/>
  <c r="C4817" i="12" s="1"/>
  <c r="J4818" i="12"/>
  <c r="M4818" i="12" s="1"/>
  <c r="B4818" i="12" s="1"/>
  <c r="C4818" i="12" s="1"/>
  <c r="G4819" i="12"/>
  <c r="J4844" i="12"/>
  <c r="M4844" i="12" s="1"/>
  <c r="B4844" i="12" s="1"/>
  <c r="C4844" i="12" s="1"/>
  <c r="J4854" i="12"/>
  <c r="M4854" i="12" s="1"/>
  <c r="B4854" i="12" s="1"/>
  <c r="C4854" i="12" s="1"/>
  <c r="G4573" i="12"/>
  <c r="G4577" i="12"/>
  <c r="G4581" i="12"/>
  <c r="G4585" i="12"/>
  <c r="G4589" i="12"/>
  <c r="G4593" i="12"/>
  <c r="G4597" i="12"/>
  <c r="G4601" i="12"/>
  <c r="G4605" i="12"/>
  <c r="G4609" i="12"/>
  <c r="G4613" i="12"/>
  <c r="G4617" i="12"/>
  <c r="G4621" i="12"/>
  <c r="G4625" i="12"/>
  <c r="H4630" i="12"/>
  <c r="G4644" i="12"/>
  <c r="G4653" i="12"/>
  <c r="L4653" i="12" s="1"/>
  <c r="H4662" i="12"/>
  <c r="J4695" i="12"/>
  <c r="M4695" i="12" s="1"/>
  <c r="B4695" i="12" s="1"/>
  <c r="C4695" i="12" s="1"/>
  <c r="J4704" i="12"/>
  <c r="M4704" i="12" s="1"/>
  <c r="B4704" i="12" s="1"/>
  <c r="C4704" i="12" s="1"/>
  <c r="J4711" i="12"/>
  <c r="M4711" i="12" s="1"/>
  <c r="B4711" i="12" s="1"/>
  <c r="C4711" i="12" s="1"/>
  <c r="J4720" i="12"/>
  <c r="M4720" i="12" s="1"/>
  <c r="B4720" i="12" s="1"/>
  <c r="C4720" i="12" s="1"/>
  <c r="J4735" i="12"/>
  <c r="M4735" i="12" s="1"/>
  <c r="B4735" i="12" s="1"/>
  <c r="C4735" i="12" s="1"/>
  <c r="K4736" i="12"/>
  <c r="G4751" i="12"/>
  <c r="H4752" i="12"/>
  <c r="K4767" i="12"/>
  <c r="I4768" i="12"/>
  <c r="G4768" i="12"/>
  <c r="H4783" i="12"/>
  <c r="I4785" i="12"/>
  <c r="H4786" i="12"/>
  <c r="H4787" i="12"/>
  <c r="G4793" i="12"/>
  <c r="K4794" i="12"/>
  <c r="K4795" i="12"/>
  <c r="I4795" i="12"/>
  <c r="H4652" i="12"/>
  <c r="G4670" i="12"/>
  <c r="H4671" i="12"/>
  <c r="I4674" i="12"/>
  <c r="G4678" i="12"/>
  <c r="H4679" i="12"/>
  <c r="I4682" i="12"/>
  <c r="G4686" i="12"/>
  <c r="H4687" i="12"/>
  <c r="L4687" i="12" s="1"/>
  <c r="I4690" i="12"/>
  <c r="H4700" i="12"/>
  <c r="K4707" i="12"/>
  <c r="I4716" i="12"/>
  <c r="K4731" i="12"/>
  <c r="I4732" i="12"/>
  <c r="G4732" i="12"/>
  <c r="H4747" i="12"/>
  <c r="J4748" i="12"/>
  <c r="M4748" i="12" s="1"/>
  <c r="B4748" i="12" s="1"/>
  <c r="C4748" i="12" s="1"/>
  <c r="J4763" i="12"/>
  <c r="M4763" i="12" s="1"/>
  <c r="B4763" i="12" s="1"/>
  <c r="C4763" i="12" s="1"/>
  <c r="K4764" i="12"/>
  <c r="G4779" i="12"/>
  <c r="H4780" i="12"/>
  <c r="I4788" i="12"/>
  <c r="K4801" i="12"/>
  <c r="I4802" i="12"/>
  <c r="G4802" i="12"/>
  <c r="J4803" i="12"/>
  <c r="M4803" i="12" s="1"/>
  <c r="B4803" i="12" s="1"/>
  <c r="C4803" i="12" s="1"/>
  <c r="K4826" i="12"/>
  <c r="K4827" i="12"/>
  <c r="I4827" i="12"/>
  <c r="K4796" i="12"/>
  <c r="K4804" i="12"/>
  <c r="K4812" i="12"/>
  <c r="K4820" i="12"/>
  <c r="J4825" i="12"/>
  <c r="M4825" i="12" s="1"/>
  <c r="B4825" i="12" s="1"/>
  <c r="C4825" i="12" s="1"/>
  <c r="K4828" i="12"/>
  <c r="G4832" i="12"/>
  <c r="I4834" i="12"/>
  <c r="K4836" i="12"/>
  <c r="G4842" i="12"/>
  <c r="K4848" i="12"/>
  <c r="G4697" i="12"/>
  <c r="H4698" i="12"/>
  <c r="L4698" i="12" s="1"/>
  <c r="I4701" i="12"/>
  <c r="G4705" i="12"/>
  <c r="H4706" i="12"/>
  <c r="I4709" i="12"/>
  <c r="G4713" i="12"/>
  <c r="H4714" i="12"/>
  <c r="I4717" i="12"/>
  <c r="G4721" i="12"/>
  <c r="H4722" i="12"/>
  <c r="I4725" i="12"/>
  <c r="G4729" i="12"/>
  <c r="H4730" i="12"/>
  <c r="I4733" i="12"/>
  <c r="G4737" i="12"/>
  <c r="H4738" i="12"/>
  <c r="I4741" i="12"/>
  <c r="G4745" i="12"/>
  <c r="H4746" i="12"/>
  <c r="I4749" i="12"/>
  <c r="G4753" i="12"/>
  <c r="H4754" i="12"/>
  <c r="I4757" i="12"/>
  <c r="G4761" i="12"/>
  <c r="H4762" i="12"/>
  <c r="I4765" i="12"/>
  <c r="G4769" i="12"/>
  <c r="H4770" i="12"/>
  <c r="I4773" i="12"/>
  <c r="G4777" i="12"/>
  <c r="H4778" i="12"/>
  <c r="I4781" i="12"/>
  <c r="K4845" i="12"/>
  <c r="H4849" i="12"/>
  <c r="I4849" i="12"/>
  <c r="I4856" i="12"/>
  <c r="J4864" i="12"/>
  <c r="M4864" i="12" s="1"/>
  <c r="B4864" i="12" s="1"/>
  <c r="C4864" i="12" s="1"/>
  <c r="G4837" i="12"/>
  <c r="J4841" i="12"/>
  <c r="M4841" i="12" s="1"/>
  <c r="B4841" i="12" s="1"/>
  <c r="C4841" i="12" s="1"/>
  <c r="H4859" i="12"/>
  <c r="I4885" i="12"/>
  <c r="H4885" i="12"/>
  <c r="G4791" i="12"/>
  <c r="K4799" i="12"/>
  <c r="G4806" i="12"/>
  <c r="H4808" i="12"/>
  <c r="L4808" i="12" s="1"/>
  <c r="I4815" i="12"/>
  <c r="G4823" i="12"/>
  <c r="H4833" i="12"/>
  <c r="J4850" i="12"/>
  <c r="M4850" i="12" s="1"/>
  <c r="B4850" i="12" s="1"/>
  <c r="C4850" i="12" s="1"/>
  <c r="H4855" i="12"/>
  <c r="H4861" i="12"/>
  <c r="H4863" i="12"/>
  <c r="G4870" i="12"/>
  <c r="G4873" i="12"/>
  <c r="G4789" i="12"/>
  <c r="G4797" i="12"/>
  <c r="G4805" i="12"/>
  <c r="G4813" i="12"/>
  <c r="G4821" i="12"/>
  <c r="G4829" i="12"/>
  <c r="H4835" i="12"/>
  <c r="I4840" i="12"/>
  <c r="G4846" i="12"/>
  <c r="K4852" i="12"/>
  <c r="G4853" i="12"/>
  <c r="J4858" i="12"/>
  <c r="M4858" i="12" s="1"/>
  <c r="B4858" i="12" s="1"/>
  <c r="C4858" i="12" s="1"/>
  <c r="J4860" i="12"/>
  <c r="M4860" i="12" s="1"/>
  <c r="B4860" i="12" s="1"/>
  <c r="C4860" i="12" s="1"/>
  <c r="H4866" i="12"/>
  <c r="J4871" i="12"/>
  <c r="M4871" i="12" s="1"/>
  <c r="B4871" i="12" s="1"/>
  <c r="C4871" i="12" s="1"/>
  <c r="H4847" i="12"/>
  <c r="K4851" i="12"/>
  <c r="K4857" i="12"/>
  <c r="J4862" i="12"/>
  <c r="M4862" i="12" s="1"/>
  <c r="B4862" i="12" s="1"/>
  <c r="C4862" i="12" s="1"/>
  <c r="K4865" i="12"/>
  <c r="K4867" i="12"/>
  <c r="K4869" i="12"/>
  <c r="G4876" i="12"/>
  <c r="I4877" i="12"/>
  <c r="H4877" i="12"/>
  <c r="J4880" i="12"/>
  <c r="M4880" i="12" s="1"/>
  <c r="B4880" i="12" s="1"/>
  <c r="C4880" i="12" s="1"/>
  <c r="J4881" i="12"/>
  <c r="M4881" i="12" s="1"/>
  <c r="B4881" i="12" s="1"/>
  <c r="C4881" i="12" s="1"/>
  <c r="K4904" i="12"/>
  <c r="J4904" i="12"/>
  <c r="M4904" i="12" s="1"/>
  <c r="B4904" i="12" s="1"/>
  <c r="C4904" i="12" s="1"/>
  <c r="H4884" i="12"/>
  <c r="I4902" i="12"/>
  <c r="H4908" i="12"/>
  <c r="K4913" i="12"/>
  <c r="J4919" i="12"/>
  <c r="M4919" i="12" s="1"/>
  <c r="B4919" i="12" s="1"/>
  <c r="C4919" i="12" s="1"/>
  <c r="H4920" i="12"/>
  <c r="G4924" i="12"/>
  <c r="G4929" i="12"/>
  <c r="I4893" i="12"/>
  <c r="K4900" i="12"/>
  <c r="I4903" i="12"/>
  <c r="I4905" i="12"/>
  <c r="K4910" i="12"/>
  <c r="I4917" i="12"/>
  <c r="K4934" i="12"/>
  <c r="K4936" i="12"/>
  <c r="K4973" i="12"/>
  <c r="J4973" i="12"/>
  <c r="M4973" i="12" s="1"/>
  <c r="B4973" i="12" s="1"/>
  <c r="C4973" i="12" s="1"/>
  <c r="J4974" i="12"/>
  <c r="M4974" i="12" s="1"/>
  <c r="B4974" i="12" s="1"/>
  <c r="C4974" i="12" s="1"/>
  <c r="J4868" i="12"/>
  <c r="M4868" i="12" s="1"/>
  <c r="B4868" i="12" s="1"/>
  <c r="C4868" i="12" s="1"/>
  <c r="H4872" i="12"/>
  <c r="G4901" i="12"/>
  <c r="H4918" i="12"/>
  <c r="K4925" i="12"/>
  <c r="J4927" i="12"/>
  <c r="M4927" i="12" s="1"/>
  <c r="B4927" i="12" s="1"/>
  <c r="C4927" i="12" s="1"/>
  <c r="K4956" i="12"/>
  <c r="G4878" i="12"/>
  <c r="G4886" i="12"/>
  <c r="J4889" i="12"/>
  <c r="M4889" i="12" s="1"/>
  <c r="B4889" i="12" s="1"/>
  <c r="C4889" i="12" s="1"/>
  <c r="H4895" i="12"/>
  <c r="J4911" i="12"/>
  <c r="M4911" i="12" s="1"/>
  <c r="B4911" i="12" s="1"/>
  <c r="C4911" i="12" s="1"/>
  <c r="J4912" i="12"/>
  <c r="M4912" i="12" s="1"/>
  <c r="B4912" i="12" s="1"/>
  <c r="C4912" i="12" s="1"/>
  <c r="J4926" i="12"/>
  <c r="M4926" i="12" s="1"/>
  <c r="B4926" i="12" s="1"/>
  <c r="C4926" i="12" s="1"/>
  <c r="J4943" i="12"/>
  <c r="M4943" i="12" s="1"/>
  <c r="B4943" i="12" s="1"/>
  <c r="C4943" i="12" s="1"/>
  <c r="J4977" i="12"/>
  <c r="M4977" i="12" s="1"/>
  <c r="B4977" i="12" s="1"/>
  <c r="C4977" i="12" s="1"/>
  <c r="J4983" i="12"/>
  <c r="M4983" i="12" s="1"/>
  <c r="B4983" i="12" s="1"/>
  <c r="C4983" i="12" s="1"/>
  <c r="H5000" i="12"/>
  <c r="K4874" i="12"/>
  <c r="K4879" i="12"/>
  <c r="H4883" i="12"/>
  <c r="G4890" i="12"/>
  <c r="G4897" i="12"/>
  <c r="H4899" i="12"/>
  <c r="J4928" i="12"/>
  <c r="M4928" i="12" s="1"/>
  <c r="B4928" i="12" s="1"/>
  <c r="C4928" i="12" s="1"/>
  <c r="H4935" i="12"/>
  <c r="J4942" i="12"/>
  <c r="M4942" i="12" s="1"/>
  <c r="B4942" i="12" s="1"/>
  <c r="C4942" i="12" s="1"/>
  <c r="K4951" i="12"/>
  <c r="H4889" i="12"/>
  <c r="H4897" i="12"/>
  <c r="I4911" i="12"/>
  <c r="G4916" i="12"/>
  <c r="G4926" i="12"/>
  <c r="J4946" i="12"/>
  <c r="M4946" i="12" s="1"/>
  <c r="B4946" i="12" s="1"/>
  <c r="C4946" i="12" s="1"/>
  <c r="K4964" i="12"/>
  <c r="K4970" i="12"/>
  <c r="K4971" i="12"/>
  <c r="J4971" i="12"/>
  <c r="M4971" i="12" s="1"/>
  <c r="B4971" i="12" s="1"/>
  <c r="C4971" i="12" s="1"/>
  <c r="H4933" i="12"/>
  <c r="L4933" i="12" s="1"/>
  <c r="G4940" i="12"/>
  <c r="G4948" i="12"/>
  <c r="H4953" i="12"/>
  <c r="H4961" i="12"/>
  <c r="K4969" i="12"/>
  <c r="K4975" i="12"/>
  <c r="K4981" i="12"/>
  <c r="H4981" i="12"/>
  <c r="I4991" i="12"/>
  <c r="I4906" i="12"/>
  <c r="I4914" i="12"/>
  <c r="I4922" i="12"/>
  <c r="I4930" i="12"/>
  <c r="K4938" i="12"/>
  <c r="J4945" i="12"/>
  <c r="M4945" i="12" s="1"/>
  <c r="B4945" i="12" s="1"/>
  <c r="C4945" i="12" s="1"/>
  <c r="G4947" i="12"/>
  <c r="G4985" i="12"/>
  <c r="K4989" i="12"/>
  <c r="H4989" i="12"/>
  <c r="K4941" i="12"/>
  <c r="I4945" i="12"/>
  <c r="J4955" i="12"/>
  <c r="M4955" i="12" s="1"/>
  <c r="B4955" i="12" s="1"/>
  <c r="C4955" i="12" s="1"/>
  <c r="J4963" i="12"/>
  <c r="M4963" i="12" s="1"/>
  <c r="B4963" i="12" s="1"/>
  <c r="C4963" i="12" s="1"/>
  <c r="G4957" i="12"/>
  <c r="G4966" i="12"/>
  <c r="L4966" i="12" s="1"/>
  <c r="G4976" i="12"/>
  <c r="K4984" i="12"/>
  <c r="H4992" i="12"/>
  <c r="I4994" i="12"/>
  <c r="K4999" i="12"/>
  <c r="H4949" i="12"/>
  <c r="L4949" i="12" s="1"/>
  <c r="I4972" i="12"/>
  <c r="I4978" i="12"/>
  <c r="I4980" i="12"/>
  <c r="I4986" i="12"/>
  <c r="I4988" i="12"/>
  <c r="K4997" i="12"/>
  <c r="H4997" i="12"/>
  <c r="I4993" i="12"/>
  <c r="G4996" i="12"/>
  <c r="I5001" i="12"/>
  <c r="J4979" i="12"/>
  <c r="M4979" i="12" s="1"/>
  <c r="B4979" i="12" s="1"/>
  <c r="C4979" i="12" s="1"/>
  <c r="K4982" i="12"/>
  <c r="J4987" i="12"/>
  <c r="M4987" i="12" s="1"/>
  <c r="B4987" i="12" s="1"/>
  <c r="C4987" i="12" s="1"/>
  <c r="K4990" i="12"/>
  <c r="J4995" i="12"/>
  <c r="M4995" i="12" s="1"/>
  <c r="B4995" i="12" s="1"/>
  <c r="C4995" i="12" s="1"/>
  <c r="K4998" i="12"/>
  <c r="G3230" i="12"/>
  <c r="G3234" i="12"/>
  <c r="G3238" i="12"/>
  <c r="G3242" i="12"/>
  <c r="G3246" i="12"/>
  <c r="G3250" i="12"/>
  <c r="G3254" i="12"/>
  <c r="G3258" i="12"/>
  <c r="G3262" i="12"/>
  <c r="G3266" i="12"/>
  <c r="G3270" i="12"/>
  <c r="G3274" i="12"/>
  <c r="G3278" i="12"/>
  <c r="G3282" i="12"/>
  <c r="G3286" i="12"/>
  <c r="G3290" i="12"/>
  <c r="G3294" i="12"/>
  <c r="G3298" i="12"/>
  <c r="G3302" i="12"/>
  <c r="G3306" i="12"/>
  <c r="G3310" i="12"/>
  <c r="G3314" i="12"/>
  <c r="G3318" i="12"/>
  <c r="G3322" i="12"/>
  <c r="G3326" i="12"/>
  <c r="G3330" i="12"/>
  <c r="G3334" i="12"/>
  <c r="G3338" i="12"/>
  <c r="G3342" i="12"/>
  <c r="G3346" i="12"/>
  <c r="G3350" i="12"/>
  <c r="G3354" i="12"/>
  <c r="G3358" i="12"/>
  <c r="G3362" i="12"/>
  <c r="G3371" i="12"/>
  <c r="L3371" i="12" s="1"/>
  <c r="H3380" i="12"/>
  <c r="G3394" i="12"/>
  <c r="G3403" i="12"/>
  <c r="L3403" i="12" s="1"/>
  <c r="H3412" i="12"/>
  <c r="G3426" i="12"/>
  <c r="G3435" i="12"/>
  <c r="H3444" i="12"/>
  <c r="G3458" i="12"/>
  <c r="G3467" i="12"/>
  <c r="L3467" i="12" s="1"/>
  <c r="I3476" i="12"/>
  <c r="H3480" i="12"/>
  <c r="L3480" i="12" s="1"/>
  <c r="J3488" i="12"/>
  <c r="M3488" i="12" s="1"/>
  <c r="B3488" i="12" s="1"/>
  <c r="C3488" i="12" s="1"/>
  <c r="I3492" i="12"/>
  <c r="H3496" i="12"/>
  <c r="J3504" i="12"/>
  <c r="M3504" i="12" s="1"/>
  <c r="B3504" i="12" s="1"/>
  <c r="C3504" i="12" s="1"/>
  <c r="I3508" i="12"/>
  <c r="H3512" i="12"/>
  <c r="L3512" i="12" s="1"/>
  <c r="J3520" i="12"/>
  <c r="M3520" i="12" s="1"/>
  <c r="B3520" i="12" s="1"/>
  <c r="C3520" i="12" s="1"/>
  <c r="I3524" i="12"/>
  <c r="H3528" i="12"/>
  <c r="L3528" i="12" s="1"/>
  <c r="J3536" i="12"/>
  <c r="M3536" i="12" s="1"/>
  <c r="B3536" i="12" s="1"/>
  <c r="C3536" i="12" s="1"/>
  <c r="G3540" i="12"/>
  <c r="H3543" i="12"/>
  <c r="G3548" i="12"/>
  <c r="H3551" i="12"/>
  <c r="G3556" i="12"/>
  <c r="H3559" i="12"/>
  <c r="G3564" i="12"/>
  <c r="H3567" i="12"/>
  <c r="G3572" i="12"/>
  <c r="H3575" i="12"/>
  <c r="G3580" i="12"/>
  <c r="H3583" i="12"/>
  <c r="G3588" i="12"/>
  <c r="H3591" i="12"/>
  <c r="G3596" i="12"/>
  <c r="H3599" i="12"/>
  <c r="G3604" i="12"/>
  <c r="H3607" i="12"/>
  <c r="G3612" i="12"/>
  <c r="H3615" i="12"/>
  <c r="G3620" i="12"/>
  <c r="H3623" i="12"/>
  <c r="G3628" i="12"/>
  <c r="H3631" i="12"/>
  <c r="G3636" i="12"/>
  <c r="H3639" i="12"/>
  <c r="G3644" i="12"/>
  <c r="H3647" i="12"/>
  <c r="G3652" i="12"/>
  <c r="H3655" i="12"/>
  <c r="G3660" i="12"/>
  <c r="H3663" i="12"/>
  <c r="G3668" i="12"/>
  <c r="H3671" i="12"/>
  <c r="G3676" i="12"/>
  <c r="H3679" i="12"/>
  <c r="G3684" i="12"/>
  <c r="H3687" i="12"/>
  <c r="G3692" i="12"/>
  <c r="H3695" i="12"/>
  <c r="G3700" i="12"/>
  <c r="H3703" i="12"/>
  <c r="G3708" i="12"/>
  <c r="H3711" i="12"/>
  <c r="G3716" i="12"/>
  <c r="H3719" i="12"/>
  <c r="G3724" i="12"/>
  <c r="H3727" i="12"/>
  <c r="G3732" i="12"/>
  <c r="H3735" i="12"/>
  <c r="G3740" i="12"/>
  <c r="H3764" i="12"/>
  <c r="J3771" i="12"/>
  <c r="M3771" i="12" s="1"/>
  <c r="B3771" i="12" s="1"/>
  <c r="C3771" i="12" s="1"/>
  <c r="H3796" i="12"/>
  <c r="J3803" i="12"/>
  <c r="M3803" i="12" s="1"/>
  <c r="B3803" i="12" s="1"/>
  <c r="C3803" i="12" s="1"/>
  <c r="J3828" i="12"/>
  <c r="M3828" i="12" s="1"/>
  <c r="B3828" i="12" s="1"/>
  <c r="C3828" i="12" s="1"/>
  <c r="I3835" i="12"/>
  <c r="K3855" i="12"/>
  <c r="K3871" i="12"/>
  <c r="K3887" i="12"/>
  <c r="K3903" i="12"/>
  <c r="K3919" i="12"/>
  <c r="K3935" i="12"/>
  <c r="K3951" i="12"/>
  <c r="K3967" i="12"/>
  <c r="K3983" i="12"/>
  <c r="K3999" i="12"/>
  <c r="K4015" i="12"/>
  <c r="H4022" i="12"/>
  <c r="J4032" i="12"/>
  <c r="M4032" i="12" s="1"/>
  <c r="B4032" i="12" s="1"/>
  <c r="C4032" i="12" s="1"/>
  <c r="K4089" i="12"/>
  <c r="G4096" i="12"/>
  <c r="I4125" i="12"/>
  <c r="H4125" i="12"/>
  <c r="J4133" i="12"/>
  <c r="M4133" i="12" s="1"/>
  <c r="B4133" i="12" s="1"/>
  <c r="C4133" i="12" s="1"/>
  <c r="G4141" i="12"/>
  <c r="K4149" i="12"/>
  <c r="I4157" i="12"/>
  <c r="H4157" i="12"/>
  <c r="J4288" i="12"/>
  <c r="M4288" i="12" s="1"/>
  <c r="B4288" i="12" s="1"/>
  <c r="C4288" i="12" s="1"/>
  <c r="H3386" i="12"/>
  <c r="H3418" i="12"/>
  <c r="H3450" i="12"/>
  <c r="H3475" i="12"/>
  <c r="K3479" i="12"/>
  <c r="G3483" i="12"/>
  <c r="L3483" i="12" s="1"/>
  <c r="H3491" i="12"/>
  <c r="K3495" i="12"/>
  <c r="G3499" i="12"/>
  <c r="L3499" i="12" s="1"/>
  <c r="H3507" i="12"/>
  <c r="K3511" i="12"/>
  <c r="G3515" i="12"/>
  <c r="H3523" i="12"/>
  <c r="K3527" i="12"/>
  <c r="G3531" i="12"/>
  <c r="L3531" i="12" s="1"/>
  <c r="I3537" i="12"/>
  <c r="K3542" i="12"/>
  <c r="I3545" i="12"/>
  <c r="K3550" i="12"/>
  <c r="I3553" i="12"/>
  <c r="K3558" i="12"/>
  <c r="I3561" i="12"/>
  <c r="K3566" i="12"/>
  <c r="I3569" i="12"/>
  <c r="K3574" i="12"/>
  <c r="I3577" i="12"/>
  <c r="K3582" i="12"/>
  <c r="I3585" i="12"/>
  <c r="K3590" i="12"/>
  <c r="I3593" i="12"/>
  <c r="K3598" i="12"/>
  <c r="I3601" i="12"/>
  <c r="K3606" i="12"/>
  <c r="I3609" i="12"/>
  <c r="K3614" i="12"/>
  <c r="I3617" i="12"/>
  <c r="K3622" i="12"/>
  <c r="I3625" i="12"/>
  <c r="K3630" i="12"/>
  <c r="I3633" i="12"/>
  <c r="K3638" i="12"/>
  <c r="I3641" i="12"/>
  <c r="K3646" i="12"/>
  <c r="I3649" i="12"/>
  <c r="K3654" i="12"/>
  <c r="I3657" i="12"/>
  <c r="K3662" i="12"/>
  <c r="I3665" i="12"/>
  <c r="K3670" i="12"/>
  <c r="I3673" i="12"/>
  <c r="K3678" i="12"/>
  <c r="I3681" i="12"/>
  <c r="K3686" i="12"/>
  <c r="I3689" i="12"/>
  <c r="K3694" i="12"/>
  <c r="I3697" i="12"/>
  <c r="K3702" i="12"/>
  <c r="I3705" i="12"/>
  <c r="K3710" i="12"/>
  <c r="I3713" i="12"/>
  <c r="K3718" i="12"/>
  <c r="I3721" i="12"/>
  <c r="K3726" i="12"/>
  <c r="I3729" i="12"/>
  <c r="K3734" i="12"/>
  <c r="I3737" i="12"/>
  <c r="K3742" i="12"/>
  <c r="J3756" i="12"/>
  <c r="M3756" i="12" s="1"/>
  <c r="B3756" i="12" s="1"/>
  <c r="C3756" i="12" s="1"/>
  <c r="I3763" i="12"/>
  <c r="K3788" i="12"/>
  <c r="K3795" i="12"/>
  <c r="H3820" i="12"/>
  <c r="J3827" i="12"/>
  <c r="M3827" i="12" s="1"/>
  <c r="B3827" i="12" s="1"/>
  <c r="C3827" i="12" s="1"/>
  <c r="K3859" i="12"/>
  <c r="K3875" i="12"/>
  <c r="K3891" i="12"/>
  <c r="K3907" i="12"/>
  <c r="K3923" i="12"/>
  <c r="K3939" i="12"/>
  <c r="K3955" i="12"/>
  <c r="K3971" i="12"/>
  <c r="K3987" i="12"/>
  <c r="K4003" i="12"/>
  <c r="K4019" i="12"/>
  <c r="K4041" i="12"/>
  <c r="G4048" i="12"/>
  <c r="J4105" i="12"/>
  <c r="M4105" i="12" s="1"/>
  <c r="B4105" i="12" s="1"/>
  <c r="C4105" i="12" s="1"/>
  <c r="H4112" i="12"/>
  <c r="H3745" i="12"/>
  <c r="L3745" i="12" s="1"/>
  <c r="H3753" i="12"/>
  <c r="L3753" i="12" s="1"/>
  <c r="H3761" i="12"/>
  <c r="H3769" i="12"/>
  <c r="H3777" i="12"/>
  <c r="L3777" i="12" s="1"/>
  <c r="H3785" i="12"/>
  <c r="L3785" i="12" s="1"/>
  <c r="H3793" i="12"/>
  <c r="H3801" i="12"/>
  <c r="H3809" i="12"/>
  <c r="L3809" i="12" s="1"/>
  <c r="H3817" i="12"/>
  <c r="L3817" i="12" s="1"/>
  <c r="H3825" i="12"/>
  <c r="H3833" i="12"/>
  <c r="H3841" i="12"/>
  <c r="K3850" i="12"/>
  <c r="G3854" i="12"/>
  <c r="L3854" i="12" s="1"/>
  <c r="H3862" i="12"/>
  <c r="K3866" i="12"/>
  <c r="G3870" i="12"/>
  <c r="L3870" i="12" s="1"/>
  <c r="H3878" i="12"/>
  <c r="K3882" i="12"/>
  <c r="G3886" i="12"/>
  <c r="H3894" i="12"/>
  <c r="K3898" i="12"/>
  <c r="G3902" i="12"/>
  <c r="L3902" i="12" s="1"/>
  <c r="H3910" i="12"/>
  <c r="K3914" i="12"/>
  <c r="G3918" i="12"/>
  <c r="L3918" i="12" s="1"/>
  <c r="H3926" i="12"/>
  <c r="K3930" i="12"/>
  <c r="G3934" i="12"/>
  <c r="L3934" i="12" s="1"/>
  <c r="H3942" i="12"/>
  <c r="K3946" i="12"/>
  <c r="G3950" i="12"/>
  <c r="H3958" i="12"/>
  <c r="K3962" i="12"/>
  <c r="G3966" i="12"/>
  <c r="L3966" i="12" s="1"/>
  <c r="H3974" i="12"/>
  <c r="K3978" i="12"/>
  <c r="G3982" i="12"/>
  <c r="L3982" i="12" s="1"/>
  <c r="H3990" i="12"/>
  <c r="K3994" i="12"/>
  <c r="G3998" i="12"/>
  <c r="L3998" i="12" s="1"/>
  <c r="H4006" i="12"/>
  <c r="K4010" i="12"/>
  <c r="G4014" i="12"/>
  <c r="K4024" i="12"/>
  <c r="I4123" i="12"/>
  <c r="K4126" i="12"/>
  <c r="H4126" i="12"/>
  <c r="H4131" i="12"/>
  <c r="J4134" i="12"/>
  <c r="M4134" i="12" s="1"/>
  <c r="B4134" i="12" s="1"/>
  <c r="C4134" i="12" s="1"/>
  <c r="G4139" i="12"/>
  <c r="I4142" i="12"/>
  <c r="K4147" i="12"/>
  <c r="G4150" i="12"/>
  <c r="I4155" i="12"/>
  <c r="K4158" i="12"/>
  <c r="H4158" i="12"/>
  <c r="G3749" i="12"/>
  <c r="J3754" i="12"/>
  <c r="M3754" i="12" s="1"/>
  <c r="B3754" i="12" s="1"/>
  <c r="C3754" i="12" s="1"/>
  <c r="I3761" i="12"/>
  <c r="H3767" i="12"/>
  <c r="L3767" i="12" s="1"/>
  <c r="G3774" i="12"/>
  <c r="L3774" i="12" s="1"/>
  <c r="G3781" i="12"/>
  <c r="J3786" i="12"/>
  <c r="M3786" i="12" s="1"/>
  <c r="B3786" i="12" s="1"/>
  <c r="C3786" i="12" s="1"/>
  <c r="I3793" i="12"/>
  <c r="H3799" i="12"/>
  <c r="G3806" i="12"/>
  <c r="L3806" i="12" s="1"/>
  <c r="G3813" i="12"/>
  <c r="J3818" i="12"/>
  <c r="M3818" i="12" s="1"/>
  <c r="B3818" i="12" s="1"/>
  <c r="C3818" i="12" s="1"/>
  <c r="I3825" i="12"/>
  <c r="H3831" i="12"/>
  <c r="L3831" i="12" s="1"/>
  <c r="G3838" i="12"/>
  <c r="L3838" i="12" s="1"/>
  <c r="G3845" i="12"/>
  <c r="I3849" i="12"/>
  <c r="I3853" i="12"/>
  <c r="I3857" i="12"/>
  <c r="I3861" i="12"/>
  <c r="I3865" i="12"/>
  <c r="I3869" i="12"/>
  <c r="I3873" i="12"/>
  <c r="I3877" i="12"/>
  <c r="I3881" i="12"/>
  <c r="I3885" i="12"/>
  <c r="I3889" i="12"/>
  <c r="I3893" i="12"/>
  <c r="I3897" i="12"/>
  <c r="I3901" i="12"/>
  <c r="I3905" i="12"/>
  <c r="I3909" i="12"/>
  <c r="I3913" i="12"/>
  <c r="I3917" i="12"/>
  <c r="I3921" i="12"/>
  <c r="I3925" i="12"/>
  <c r="I3929" i="12"/>
  <c r="I3933" i="12"/>
  <c r="I3937" i="12"/>
  <c r="I3941" i="12"/>
  <c r="I3945" i="12"/>
  <c r="I3949" i="12"/>
  <c r="I3953" i="12"/>
  <c r="I3957" i="12"/>
  <c r="I3961" i="12"/>
  <c r="I3965" i="12"/>
  <c r="I3969" i="12"/>
  <c r="I3973" i="12"/>
  <c r="I3977" i="12"/>
  <c r="I3981" i="12"/>
  <c r="I3985" i="12"/>
  <c r="I3989" i="12"/>
  <c r="I3993" i="12"/>
  <c r="I3997" i="12"/>
  <c r="I4001" i="12"/>
  <c r="I4005" i="12"/>
  <c r="I4009" i="12"/>
  <c r="I4013" i="12"/>
  <c r="I4017" i="12"/>
  <c r="I4021" i="12"/>
  <c r="K4033" i="12"/>
  <c r="H4040" i="12"/>
  <c r="K4049" i="12"/>
  <c r="G4056" i="12"/>
  <c r="G4065" i="12"/>
  <c r="G4072" i="12"/>
  <c r="G4081" i="12"/>
  <c r="K4088" i="12"/>
  <c r="I4097" i="12"/>
  <c r="K4104" i="12"/>
  <c r="I4113" i="12"/>
  <c r="J4120" i="12"/>
  <c r="M4120" i="12" s="1"/>
  <c r="B4120" i="12" s="1"/>
  <c r="C4120" i="12" s="1"/>
  <c r="J4121" i="12"/>
  <c r="M4121" i="12" s="1"/>
  <c r="B4121" i="12" s="1"/>
  <c r="C4121" i="12" s="1"/>
  <c r="G4129" i="12"/>
  <c r="K4137" i="12"/>
  <c r="I4145" i="12"/>
  <c r="H4145" i="12"/>
  <c r="J4153" i="12"/>
  <c r="M4153" i="12" s="1"/>
  <c r="B4153" i="12" s="1"/>
  <c r="C4153" i="12" s="1"/>
  <c r="G4272" i="12"/>
  <c r="K4304" i="12"/>
  <c r="H4347" i="12"/>
  <c r="I4347" i="12"/>
  <c r="H3773" i="12"/>
  <c r="H3805" i="12"/>
  <c r="H3837" i="12"/>
  <c r="G3848" i="12"/>
  <c r="L3848" i="12" s="1"/>
  <c r="H3856" i="12"/>
  <c r="K3860" i="12"/>
  <c r="G3864" i="12"/>
  <c r="H3872" i="12"/>
  <c r="K3876" i="12"/>
  <c r="G3880" i="12"/>
  <c r="L3880" i="12" s="1"/>
  <c r="H3888" i="12"/>
  <c r="K3892" i="12"/>
  <c r="G3896" i="12"/>
  <c r="H3904" i="12"/>
  <c r="K3908" i="12"/>
  <c r="G3912" i="12"/>
  <c r="L3912" i="12" s="1"/>
  <c r="H3920" i="12"/>
  <c r="K3924" i="12"/>
  <c r="G3928" i="12"/>
  <c r="H3936" i="12"/>
  <c r="K3940" i="12"/>
  <c r="G3944" i="12"/>
  <c r="L3944" i="12" s="1"/>
  <c r="H3952" i="12"/>
  <c r="K3956" i="12"/>
  <c r="G3960" i="12"/>
  <c r="H3968" i="12"/>
  <c r="K3972" i="12"/>
  <c r="G3976" i="12"/>
  <c r="L3976" i="12" s="1"/>
  <c r="H3984" i="12"/>
  <c r="K3988" i="12"/>
  <c r="G3992" i="12"/>
  <c r="H4000" i="12"/>
  <c r="K4004" i="12"/>
  <c r="G4008" i="12"/>
  <c r="L4008" i="12" s="1"/>
  <c r="H4016" i="12"/>
  <c r="K4020" i="12"/>
  <c r="I4122" i="12"/>
  <c r="K4127" i="12"/>
  <c r="G4130" i="12"/>
  <c r="I4135" i="12"/>
  <c r="K4138" i="12"/>
  <c r="H4138" i="12"/>
  <c r="H4143" i="12"/>
  <c r="J4146" i="12"/>
  <c r="M4146" i="12" s="1"/>
  <c r="B4146" i="12" s="1"/>
  <c r="C4146" i="12" s="1"/>
  <c r="G4151" i="12"/>
  <c r="I4154" i="12"/>
  <c r="K4159" i="12"/>
  <c r="H4161" i="12"/>
  <c r="K4166" i="12"/>
  <c r="H4166" i="12"/>
  <c r="G4169" i="12"/>
  <c r="J4174" i="12"/>
  <c r="M4174" i="12" s="1"/>
  <c r="B4174" i="12" s="1"/>
  <c r="C4174" i="12" s="1"/>
  <c r="H4177" i="12"/>
  <c r="K4182" i="12"/>
  <c r="H4182" i="12"/>
  <c r="G4185" i="12"/>
  <c r="J4190" i="12"/>
  <c r="M4190" i="12" s="1"/>
  <c r="B4190" i="12" s="1"/>
  <c r="C4190" i="12" s="1"/>
  <c r="H4193" i="12"/>
  <c r="K4198" i="12"/>
  <c r="H4198" i="12"/>
  <c r="G4201" i="12"/>
  <c r="J4206" i="12"/>
  <c r="M4206" i="12" s="1"/>
  <c r="B4206" i="12" s="1"/>
  <c r="C4206" i="12" s="1"/>
  <c r="H4209" i="12"/>
  <c r="K4214" i="12"/>
  <c r="H4214" i="12"/>
  <c r="G4217" i="12"/>
  <c r="J4222" i="12"/>
  <c r="M4222" i="12" s="1"/>
  <c r="B4222" i="12" s="1"/>
  <c r="C4222" i="12" s="1"/>
  <c r="H4225" i="12"/>
  <c r="K4230" i="12"/>
  <c r="H4230" i="12"/>
  <c r="G4233" i="12"/>
  <c r="G4038" i="12"/>
  <c r="G4046" i="12"/>
  <c r="G4054" i="12"/>
  <c r="G4062" i="12"/>
  <c r="G4070" i="12"/>
  <c r="G4078" i="12"/>
  <c r="G4086" i="12"/>
  <c r="G4094" i="12"/>
  <c r="G4102" i="12"/>
  <c r="G4110" i="12"/>
  <c r="G4118" i="12"/>
  <c r="G4124" i="12"/>
  <c r="G4128" i="12"/>
  <c r="G4132" i="12"/>
  <c r="G4136" i="12"/>
  <c r="G4140" i="12"/>
  <c r="G4144" i="12"/>
  <c r="G4148" i="12"/>
  <c r="G4152" i="12"/>
  <c r="G4156" i="12"/>
  <c r="G4160" i="12"/>
  <c r="H4163" i="12"/>
  <c r="G4168" i="12"/>
  <c r="H4171" i="12"/>
  <c r="G4176" i="12"/>
  <c r="H4179" i="12"/>
  <c r="G4184" i="12"/>
  <c r="H4187" i="12"/>
  <c r="G4192" i="12"/>
  <c r="H4195" i="12"/>
  <c r="G4200" i="12"/>
  <c r="H4203" i="12"/>
  <c r="G4208" i="12"/>
  <c r="H4211" i="12"/>
  <c r="G4216" i="12"/>
  <c r="H4219" i="12"/>
  <c r="G4224" i="12"/>
  <c r="H4227" i="12"/>
  <c r="G4232" i="12"/>
  <c r="G4239" i="12"/>
  <c r="K4244" i="12"/>
  <c r="H4260" i="12"/>
  <c r="I4260" i="12"/>
  <c r="J4276" i="12"/>
  <c r="M4276" i="12" s="1"/>
  <c r="B4276" i="12" s="1"/>
  <c r="C4276" i="12" s="1"/>
  <c r="G4292" i="12"/>
  <c r="K4308" i="12"/>
  <c r="H4324" i="12"/>
  <c r="I4324" i="12"/>
  <c r="I4402" i="12"/>
  <c r="G4028" i="12"/>
  <c r="K4036" i="12"/>
  <c r="J4038" i="12"/>
  <c r="M4038" i="12" s="1"/>
  <c r="B4038" i="12" s="1"/>
  <c r="C4038" i="12" s="1"/>
  <c r="I4044" i="12"/>
  <c r="K4052" i="12"/>
  <c r="J4054" i="12"/>
  <c r="M4054" i="12" s="1"/>
  <c r="B4054" i="12" s="1"/>
  <c r="C4054" i="12" s="1"/>
  <c r="I4060" i="12"/>
  <c r="K4068" i="12"/>
  <c r="J4070" i="12"/>
  <c r="M4070" i="12" s="1"/>
  <c r="B4070" i="12" s="1"/>
  <c r="C4070" i="12" s="1"/>
  <c r="I4076" i="12"/>
  <c r="K4084" i="12"/>
  <c r="J4086" i="12"/>
  <c r="M4086" i="12" s="1"/>
  <c r="B4086" i="12" s="1"/>
  <c r="C4086" i="12" s="1"/>
  <c r="I4092" i="12"/>
  <c r="K4100" i="12"/>
  <c r="J4102" i="12"/>
  <c r="M4102" i="12" s="1"/>
  <c r="B4102" i="12" s="1"/>
  <c r="C4102" i="12" s="1"/>
  <c r="I4108" i="12"/>
  <c r="K4116" i="12"/>
  <c r="J4118" i="12"/>
  <c r="M4118" i="12" s="1"/>
  <c r="B4118" i="12" s="1"/>
  <c r="C4118" i="12" s="1"/>
  <c r="J4162" i="12"/>
  <c r="M4162" i="12" s="1"/>
  <c r="B4162" i="12" s="1"/>
  <c r="C4162" i="12" s="1"/>
  <c r="K4165" i="12"/>
  <c r="J4170" i="12"/>
  <c r="M4170" i="12" s="1"/>
  <c r="B4170" i="12" s="1"/>
  <c r="C4170" i="12" s="1"/>
  <c r="K4173" i="12"/>
  <c r="J4178" i="12"/>
  <c r="M4178" i="12" s="1"/>
  <c r="B4178" i="12" s="1"/>
  <c r="C4178" i="12" s="1"/>
  <c r="K4181" i="12"/>
  <c r="J4186" i="12"/>
  <c r="M4186" i="12" s="1"/>
  <c r="B4186" i="12" s="1"/>
  <c r="C4186" i="12" s="1"/>
  <c r="K4189" i="12"/>
  <c r="J4194" i="12"/>
  <c r="M4194" i="12" s="1"/>
  <c r="B4194" i="12" s="1"/>
  <c r="C4194" i="12" s="1"/>
  <c r="K4197" i="12"/>
  <c r="J4202" i="12"/>
  <c r="M4202" i="12" s="1"/>
  <c r="B4202" i="12" s="1"/>
  <c r="C4202" i="12" s="1"/>
  <c r="K4205" i="12"/>
  <c r="J4210" i="12"/>
  <c r="M4210" i="12" s="1"/>
  <c r="B4210" i="12" s="1"/>
  <c r="C4210" i="12" s="1"/>
  <c r="K4213" i="12"/>
  <c r="J4218" i="12"/>
  <c r="M4218" i="12" s="1"/>
  <c r="B4218" i="12" s="1"/>
  <c r="C4218" i="12" s="1"/>
  <c r="K4221" i="12"/>
  <c r="J4226" i="12"/>
  <c r="M4226" i="12" s="1"/>
  <c r="B4226" i="12" s="1"/>
  <c r="C4226" i="12" s="1"/>
  <c r="K4229" i="12"/>
  <c r="J4234" i="12"/>
  <c r="M4234" i="12" s="1"/>
  <c r="B4234" i="12" s="1"/>
  <c r="C4234" i="12" s="1"/>
  <c r="G4248" i="12"/>
  <c r="K4264" i="12"/>
  <c r="H4280" i="12"/>
  <c r="I4280" i="12"/>
  <c r="J4296" i="12"/>
  <c r="M4296" i="12" s="1"/>
  <c r="B4296" i="12" s="1"/>
  <c r="C4296" i="12" s="1"/>
  <c r="G4312" i="12"/>
  <c r="K4328" i="12"/>
  <c r="H4331" i="12"/>
  <c r="I4331" i="12"/>
  <c r="J4379" i="12"/>
  <c r="M4379" i="12" s="1"/>
  <c r="B4379" i="12" s="1"/>
  <c r="C4379" i="12" s="1"/>
  <c r="I4026" i="12"/>
  <c r="K4031" i="12"/>
  <c r="H4035" i="12"/>
  <c r="L4035" i="12" s="1"/>
  <c r="K4042" i="12"/>
  <c r="J4044" i="12"/>
  <c r="M4044" i="12" s="1"/>
  <c r="B4044" i="12" s="1"/>
  <c r="C4044" i="12" s="1"/>
  <c r="G4050" i="12"/>
  <c r="J4053" i="12"/>
  <c r="M4053" i="12" s="1"/>
  <c r="B4053" i="12" s="1"/>
  <c r="C4053" i="12" s="1"/>
  <c r="I4058" i="12"/>
  <c r="K4063" i="12"/>
  <c r="H4067" i="12"/>
  <c r="L4067" i="12" s="1"/>
  <c r="K4074" i="12"/>
  <c r="J4076" i="12"/>
  <c r="M4076" i="12" s="1"/>
  <c r="B4076" i="12" s="1"/>
  <c r="C4076" i="12" s="1"/>
  <c r="G4082" i="12"/>
  <c r="J4085" i="12"/>
  <c r="M4085" i="12" s="1"/>
  <c r="B4085" i="12" s="1"/>
  <c r="C4085" i="12" s="1"/>
  <c r="I4090" i="12"/>
  <c r="K4095" i="12"/>
  <c r="H4099" i="12"/>
  <c r="L4099" i="12" s="1"/>
  <c r="K4106" i="12"/>
  <c r="J4108" i="12"/>
  <c r="M4108" i="12" s="1"/>
  <c r="B4108" i="12" s="1"/>
  <c r="C4108" i="12" s="1"/>
  <c r="G4114" i="12"/>
  <c r="J4117" i="12"/>
  <c r="M4117" i="12" s="1"/>
  <c r="B4117" i="12" s="1"/>
  <c r="C4117" i="12" s="1"/>
  <c r="J4164" i="12"/>
  <c r="M4164" i="12" s="1"/>
  <c r="B4164" i="12" s="1"/>
  <c r="C4164" i="12" s="1"/>
  <c r="K4167" i="12"/>
  <c r="J4172" i="12"/>
  <c r="M4172" i="12" s="1"/>
  <c r="B4172" i="12" s="1"/>
  <c r="C4172" i="12" s="1"/>
  <c r="K4175" i="12"/>
  <c r="J4180" i="12"/>
  <c r="M4180" i="12" s="1"/>
  <c r="B4180" i="12" s="1"/>
  <c r="C4180" i="12" s="1"/>
  <c r="K4183" i="12"/>
  <c r="J4188" i="12"/>
  <c r="M4188" i="12" s="1"/>
  <c r="B4188" i="12" s="1"/>
  <c r="C4188" i="12" s="1"/>
  <c r="K4191" i="12"/>
  <c r="J4196" i="12"/>
  <c r="M4196" i="12" s="1"/>
  <c r="B4196" i="12" s="1"/>
  <c r="C4196" i="12" s="1"/>
  <c r="K4199" i="12"/>
  <c r="J4204" i="12"/>
  <c r="M4204" i="12" s="1"/>
  <c r="B4204" i="12" s="1"/>
  <c r="C4204" i="12" s="1"/>
  <c r="K4207" i="12"/>
  <c r="J4212" i="12"/>
  <c r="M4212" i="12" s="1"/>
  <c r="B4212" i="12" s="1"/>
  <c r="C4212" i="12" s="1"/>
  <c r="K4215" i="12"/>
  <c r="J4220" i="12"/>
  <c r="M4220" i="12" s="1"/>
  <c r="B4220" i="12" s="1"/>
  <c r="C4220" i="12" s="1"/>
  <c r="K4223" i="12"/>
  <c r="J4228" i="12"/>
  <c r="M4228" i="12" s="1"/>
  <c r="B4228" i="12" s="1"/>
  <c r="C4228" i="12" s="1"/>
  <c r="K4231" i="12"/>
  <c r="H4238" i="12"/>
  <c r="G4252" i="12"/>
  <c r="K4268" i="12"/>
  <c r="H4284" i="12"/>
  <c r="I4284" i="12"/>
  <c r="J4300" i="12"/>
  <c r="M4300" i="12" s="1"/>
  <c r="B4300" i="12" s="1"/>
  <c r="C4300" i="12" s="1"/>
  <c r="G4316" i="12"/>
  <c r="K4329" i="12"/>
  <c r="H4339" i="12"/>
  <c r="I4339" i="12"/>
  <c r="K4370" i="12"/>
  <c r="K4236" i="12"/>
  <c r="K4241" i="12"/>
  <c r="J4247" i="12"/>
  <c r="M4247" i="12" s="1"/>
  <c r="B4247" i="12" s="1"/>
  <c r="C4247" i="12" s="1"/>
  <c r="I4251" i="12"/>
  <c r="H4255" i="12"/>
  <c r="L4255" i="12" s="1"/>
  <c r="J4263" i="12"/>
  <c r="M4263" i="12" s="1"/>
  <c r="B4263" i="12" s="1"/>
  <c r="C4263" i="12" s="1"/>
  <c r="I4267" i="12"/>
  <c r="H4271" i="12"/>
  <c r="J4279" i="12"/>
  <c r="M4279" i="12" s="1"/>
  <c r="B4279" i="12" s="1"/>
  <c r="C4279" i="12" s="1"/>
  <c r="I4283" i="12"/>
  <c r="H4287" i="12"/>
  <c r="J4295" i="12"/>
  <c r="M4295" i="12" s="1"/>
  <c r="B4295" i="12" s="1"/>
  <c r="C4295" i="12" s="1"/>
  <c r="I4299" i="12"/>
  <c r="H4303" i="12"/>
  <c r="J4311" i="12"/>
  <c r="M4311" i="12" s="1"/>
  <c r="B4311" i="12" s="1"/>
  <c r="C4311" i="12" s="1"/>
  <c r="I4315" i="12"/>
  <c r="H4319" i="12"/>
  <c r="L4319" i="12" s="1"/>
  <c r="J4327" i="12"/>
  <c r="M4327" i="12" s="1"/>
  <c r="B4327" i="12" s="1"/>
  <c r="C4327" i="12" s="1"/>
  <c r="J4336" i="12"/>
  <c r="M4336" i="12" s="1"/>
  <c r="B4336" i="12" s="1"/>
  <c r="C4336" i="12" s="1"/>
  <c r="H4337" i="12"/>
  <c r="J4344" i="12"/>
  <c r="M4344" i="12" s="1"/>
  <c r="B4344" i="12" s="1"/>
  <c r="C4344" i="12" s="1"/>
  <c r="H4345" i="12"/>
  <c r="H4355" i="12"/>
  <c r="I4378" i="12"/>
  <c r="J4387" i="12"/>
  <c r="M4387" i="12" s="1"/>
  <c r="B4387" i="12" s="1"/>
  <c r="C4387" i="12" s="1"/>
  <c r="J4420" i="12"/>
  <c r="M4420" i="12" s="1"/>
  <c r="B4420" i="12" s="1"/>
  <c r="C4420" i="12" s="1"/>
  <c r="J4427" i="12"/>
  <c r="M4427" i="12" s="1"/>
  <c r="B4427" i="12" s="1"/>
  <c r="C4427" i="12" s="1"/>
  <c r="G4242" i="12"/>
  <c r="G4246" i="12"/>
  <c r="H4254" i="12"/>
  <c r="K4258" i="12"/>
  <c r="G4262" i="12"/>
  <c r="H4270" i="12"/>
  <c r="K4274" i="12"/>
  <c r="G4278" i="12"/>
  <c r="H4286" i="12"/>
  <c r="K4290" i="12"/>
  <c r="G4294" i="12"/>
  <c r="H4302" i="12"/>
  <c r="K4306" i="12"/>
  <c r="G4310" i="12"/>
  <c r="H4318" i="12"/>
  <c r="K4322" i="12"/>
  <c r="G4326" i="12"/>
  <c r="K4354" i="12"/>
  <c r="K4363" i="12"/>
  <c r="K4386" i="12"/>
  <c r="K4395" i="12"/>
  <c r="K4240" i="12"/>
  <c r="J4242" i="12"/>
  <c r="M4242" i="12" s="1"/>
  <c r="B4242" i="12" s="1"/>
  <c r="C4242" i="12" s="1"/>
  <c r="I4246" i="12"/>
  <c r="I4250" i="12"/>
  <c r="I4254" i="12"/>
  <c r="I4258" i="12"/>
  <c r="I4262" i="12"/>
  <c r="I4266" i="12"/>
  <c r="I4270" i="12"/>
  <c r="I4274" i="12"/>
  <c r="I4278" i="12"/>
  <c r="I4282" i="12"/>
  <c r="I4286" i="12"/>
  <c r="I4290" i="12"/>
  <c r="I4294" i="12"/>
  <c r="I4298" i="12"/>
  <c r="I4302" i="12"/>
  <c r="I4306" i="12"/>
  <c r="I4310" i="12"/>
  <c r="I4314" i="12"/>
  <c r="I4318" i="12"/>
  <c r="I4322" i="12"/>
  <c r="I4326" i="12"/>
  <c r="I4330" i="12"/>
  <c r="K4338" i="12"/>
  <c r="G4346" i="12"/>
  <c r="G4362" i="12"/>
  <c r="G4371" i="12"/>
  <c r="G4394" i="12"/>
  <c r="H4403" i="12"/>
  <c r="I4436" i="12"/>
  <c r="K4436" i="12"/>
  <c r="H4360" i="12"/>
  <c r="H4376" i="12"/>
  <c r="L4376" i="12" s="1"/>
  <c r="H4392" i="12"/>
  <c r="G4407" i="12"/>
  <c r="G4411" i="12"/>
  <c r="G4415" i="12"/>
  <c r="H4424" i="12"/>
  <c r="G4431" i="12"/>
  <c r="G4333" i="12"/>
  <c r="L4333" i="12" s="1"/>
  <c r="H4342" i="12"/>
  <c r="I4352" i="12"/>
  <c r="H4358" i="12"/>
  <c r="L4358" i="12" s="1"/>
  <c r="G4365" i="12"/>
  <c r="L4365" i="12" s="1"/>
  <c r="G4372" i="12"/>
  <c r="J4377" i="12"/>
  <c r="M4377" i="12" s="1"/>
  <c r="B4377" i="12" s="1"/>
  <c r="C4377" i="12" s="1"/>
  <c r="I4384" i="12"/>
  <c r="H4390" i="12"/>
  <c r="L4390" i="12" s="1"/>
  <c r="G4397" i="12"/>
  <c r="L4397" i="12" s="1"/>
  <c r="G4404" i="12"/>
  <c r="H4408" i="12"/>
  <c r="J4412" i="12"/>
  <c r="M4412" i="12" s="1"/>
  <c r="B4412" i="12" s="1"/>
  <c r="C4412" i="12" s="1"/>
  <c r="I4419" i="12"/>
  <c r="J4428" i="12"/>
  <c r="M4428" i="12" s="1"/>
  <c r="B4428" i="12" s="1"/>
  <c r="C4428" i="12" s="1"/>
  <c r="I4435" i="12"/>
  <c r="H4348" i="12"/>
  <c r="K4360" i="12"/>
  <c r="K4369" i="12"/>
  <c r="H4380" i="12"/>
  <c r="K4392" i="12"/>
  <c r="K4401" i="12"/>
  <c r="G4416" i="12"/>
  <c r="J4423" i="12"/>
  <c r="M4423" i="12" s="1"/>
  <c r="B4423" i="12" s="1"/>
  <c r="C4423" i="12" s="1"/>
  <c r="G4432" i="12"/>
  <c r="J4439" i="12"/>
  <c r="M4439" i="12" s="1"/>
  <c r="B4439" i="12" s="1"/>
  <c r="C4439" i="12" s="1"/>
  <c r="J4409" i="12"/>
  <c r="M4409" i="12" s="1"/>
  <c r="B4409" i="12" s="1"/>
  <c r="C4409" i="12" s="1"/>
  <c r="K4413" i="12"/>
  <c r="I4414" i="12"/>
  <c r="J4417" i="12"/>
  <c r="M4417" i="12" s="1"/>
  <c r="B4417" i="12" s="1"/>
  <c r="C4417" i="12" s="1"/>
  <c r="K4421" i="12"/>
  <c r="I4422" i="12"/>
  <c r="J4425" i="12"/>
  <c r="M4425" i="12" s="1"/>
  <c r="B4425" i="12" s="1"/>
  <c r="C4425" i="12" s="1"/>
  <c r="K4429" i="12"/>
  <c r="I4430" i="12"/>
  <c r="J4433" i="12"/>
  <c r="M4433" i="12" s="1"/>
  <c r="B4433" i="12" s="1"/>
  <c r="C4433" i="12" s="1"/>
  <c r="K4437" i="12"/>
  <c r="I4438" i="12"/>
  <c r="J4441" i="12"/>
  <c r="M4441" i="12" s="1"/>
  <c r="B4441" i="12" s="1"/>
  <c r="C4441" i="12" s="1"/>
  <c r="K4445" i="12"/>
  <c r="I4446" i="12"/>
  <c r="J4449" i="12"/>
  <c r="M4449" i="12" s="1"/>
  <c r="B4449" i="12" s="1"/>
  <c r="C4449" i="12" s="1"/>
  <c r="K4453" i="12"/>
  <c r="I4454" i="12"/>
  <c r="J4457" i="12"/>
  <c r="M4457" i="12" s="1"/>
  <c r="B4457" i="12" s="1"/>
  <c r="C4457" i="12" s="1"/>
  <c r="K4461" i="12"/>
  <c r="I4462" i="12"/>
  <c r="J4465" i="12"/>
  <c r="M4465" i="12" s="1"/>
  <c r="B4465" i="12" s="1"/>
  <c r="C4465" i="12" s="1"/>
  <c r="K4469" i="12"/>
  <c r="I4470" i="12"/>
  <c r="G4472" i="12"/>
  <c r="L4472" i="12" s="1"/>
  <c r="K4481" i="12"/>
  <c r="K4483" i="12"/>
  <c r="I4488" i="12"/>
  <c r="H4490" i="12"/>
  <c r="J4497" i="12"/>
  <c r="M4497" i="12" s="1"/>
  <c r="B4497" i="12" s="1"/>
  <c r="C4497" i="12" s="1"/>
  <c r="J4499" i="12"/>
  <c r="M4499" i="12" s="1"/>
  <c r="B4499" i="12" s="1"/>
  <c r="C4499" i="12" s="1"/>
  <c r="G4504" i="12"/>
  <c r="K4513" i="12"/>
  <c r="K4515" i="12"/>
  <c r="I4520" i="12"/>
  <c r="H4522" i="12"/>
  <c r="J4529" i="12"/>
  <c r="M4529" i="12" s="1"/>
  <c r="B4529" i="12" s="1"/>
  <c r="C4529" i="12" s="1"/>
  <c r="H4538" i="12"/>
  <c r="G4541" i="12"/>
  <c r="H4554" i="12"/>
  <c r="G4557" i="12"/>
  <c r="H4477" i="12"/>
  <c r="I4479" i="12"/>
  <c r="I4486" i="12"/>
  <c r="G4493" i="12"/>
  <c r="G4495" i="12"/>
  <c r="H4500" i="12"/>
  <c r="K4502" i="12"/>
  <c r="H4509" i="12"/>
  <c r="I4511" i="12"/>
  <c r="I4518" i="12"/>
  <c r="G4525" i="12"/>
  <c r="G4527" i="12"/>
  <c r="H4534" i="12"/>
  <c r="G4537" i="12"/>
  <c r="H4550" i="12"/>
  <c r="G4553" i="12"/>
  <c r="I4574" i="12"/>
  <c r="I4440" i="12"/>
  <c r="J4443" i="12"/>
  <c r="M4443" i="12" s="1"/>
  <c r="B4443" i="12" s="1"/>
  <c r="C4443" i="12" s="1"/>
  <c r="K4447" i="12"/>
  <c r="I4448" i="12"/>
  <c r="J4451" i="12"/>
  <c r="M4451" i="12" s="1"/>
  <c r="B4451" i="12" s="1"/>
  <c r="C4451" i="12" s="1"/>
  <c r="K4455" i="12"/>
  <c r="I4456" i="12"/>
  <c r="J4459" i="12"/>
  <c r="M4459" i="12" s="1"/>
  <c r="B4459" i="12" s="1"/>
  <c r="C4459" i="12" s="1"/>
  <c r="K4463" i="12"/>
  <c r="I4464" i="12"/>
  <c r="J4467" i="12"/>
  <c r="M4467" i="12" s="1"/>
  <c r="B4467" i="12" s="1"/>
  <c r="C4467" i="12" s="1"/>
  <c r="K4471" i="12"/>
  <c r="K4473" i="12"/>
  <c r="K4475" i="12"/>
  <c r="I4480" i="12"/>
  <c r="H4482" i="12"/>
  <c r="J4489" i="12"/>
  <c r="M4489" i="12" s="1"/>
  <c r="B4489" i="12" s="1"/>
  <c r="C4489" i="12" s="1"/>
  <c r="G4491" i="12"/>
  <c r="H4496" i="12"/>
  <c r="K4498" i="12"/>
  <c r="H4505" i="12"/>
  <c r="J4507" i="12"/>
  <c r="M4507" i="12" s="1"/>
  <c r="B4507" i="12" s="1"/>
  <c r="C4507" i="12" s="1"/>
  <c r="G4512" i="12"/>
  <c r="K4521" i="12"/>
  <c r="K4523" i="12"/>
  <c r="I4528" i="12"/>
  <c r="H4530" i="12"/>
  <c r="J4533" i="12"/>
  <c r="M4533" i="12" s="1"/>
  <c r="B4533" i="12" s="1"/>
  <c r="C4533" i="12" s="1"/>
  <c r="J4546" i="12"/>
  <c r="M4546" i="12" s="1"/>
  <c r="B4546" i="12" s="1"/>
  <c r="C4546" i="12" s="1"/>
  <c r="J4549" i="12"/>
  <c r="M4549" i="12" s="1"/>
  <c r="B4549" i="12" s="1"/>
  <c r="C4549" i="12" s="1"/>
  <c r="H4562" i="12"/>
  <c r="G4565" i="12"/>
  <c r="H4566" i="12"/>
  <c r="K4569" i="12"/>
  <c r="I4570" i="12"/>
  <c r="K4570" i="12"/>
  <c r="G4448" i="12"/>
  <c r="G4464" i="12"/>
  <c r="G4476" i="12"/>
  <c r="L4476" i="12" s="1"/>
  <c r="J4484" i="12"/>
  <c r="M4484" i="12" s="1"/>
  <c r="B4484" i="12" s="1"/>
  <c r="C4484" i="12" s="1"/>
  <c r="H4485" i="12"/>
  <c r="J4487" i="12"/>
  <c r="M4487" i="12" s="1"/>
  <c r="B4487" i="12" s="1"/>
  <c r="C4487" i="12" s="1"/>
  <c r="G4492" i="12"/>
  <c r="L4492" i="12" s="1"/>
  <c r="J4500" i="12"/>
  <c r="M4500" i="12" s="1"/>
  <c r="B4500" i="12" s="1"/>
  <c r="C4500" i="12" s="1"/>
  <c r="H4501" i="12"/>
  <c r="J4503" i="12"/>
  <c r="M4503" i="12" s="1"/>
  <c r="B4503" i="12" s="1"/>
  <c r="C4503" i="12" s="1"/>
  <c r="G4508" i="12"/>
  <c r="L4508" i="12" s="1"/>
  <c r="J4516" i="12"/>
  <c r="M4516" i="12" s="1"/>
  <c r="B4516" i="12" s="1"/>
  <c r="C4516" i="12" s="1"/>
  <c r="H4517" i="12"/>
  <c r="J4519" i="12"/>
  <c r="M4519" i="12" s="1"/>
  <c r="B4519" i="12" s="1"/>
  <c r="C4519" i="12" s="1"/>
  <c r="G4524" i="12"/>
  <c r="L4524" i="12" s="1"/>
  <c r="K4542" i="12"/>
  <c r="H4545" i="12"/>
  <c r="K4558" i="12"/>
  <c r="H4561" i="12"/>
  <c r="J4643" i="12"/>
  <c r="M4643" i="12" s="1"/>
  <c r="B4643" i="12" s="1"/>
  <c r="C4643" i="12" s="1"/>
  <c r="I4650" i="12"/>
  <c r="J4696" i="12"/>
  <c r="M4696" i="12" s="1"/>
  <c r="B4696" i="12" s="1"/>
  <c r="C4696" i="12" s="1"/>
  <c r="H4712" i="12"/>
  <c r="K4719" i="12"/>
  <c r="K4727" i="12"/>
  <c r="I4727" i="12"/>
  <c r="H4759" i="12"/>
  <c r="H4578" i="12"/>
  <c r="J4586" i="12"/>
  <c r="M4586" i="12" s="1"/>
  <c r="B4586" i="12" s="1"/>
  <c r="C4586" i="12" s="1"/>
  <c r="I4590" i="12"/>
  <c r="H4594" i="12"/>
  <c r="J4602" i="12"/>
  <c r="M4602" i="12" s="1"/>
  <c r="B4602" i="12" s="1"/>
  <c r="C4602" i="12" s="1"/>
  <c r="I4606" i="12"/>
  <c r="H4610" i="12"/>
  <c r="J4618" i="12"/>
  <c r="M4618" i="12" s="1"/>
  <c r="B4618" i="12" s="1"/>
  <c r="C4618" i="12" s="1"/>
  <c r="I4622" i="12"/>
  <c r="H4626" i="12"/>
  <c r="J4635" i="12"/>
  <c r="M4635" i="12" s="1"/>
  <c r="B4635" i="12" s="1"/>
  <c r="C4635" i="12" s="1"/>
  <c r="I4642" i="12"/>
  <c r="J4667" i="12"/>
  <c r="M4667" i="12" s="1"/>
  <c r="B4667" i="12" s="1"/>
  <c r="C4667" i="12" s="1"/>
  <c r="H4703" i="12"/>
  <c r="J4744" i="12"/>
  <c r="M4744" i="12" s="1"/>
  <c r="B4744" i="12" s="1"/>
  <c r="C4744" i="12" s="1"/>
  <c r="G4627" i="12"/>
  <c r="K4634" i="12"/>
  <c r="K4659" i="12"/>
  <c r="K4666" i="12"/>
  <c r="J4743" i="12"/>
  <c r="M4743" i="12" s="1"/>
  <c r="B4743" i="12" s="1"/>
  <c r="C4743" i="12" s="1"/>
  <c r="H4776" i="12"/>
  <c r="K4531" i="12"/>
  <c r="I4532" i="12"/>
  <c r="J4535" i="12"/>
  <c r="M4535" i="12" s="1"/>
  <c r="B4535" i="12" s="1"/>
  <c r="C4535" i="12" s="1"/>
  <c r="K4539" i="12"/>
  <c r="I4540" i="12"/>
  <c r="J4543" i="12"/>
  <c r="M4543" i="12" s="1"/>
  <c r="B4543" i="12" s="1"/>
  <c r="C4543" i="12" s="1"/>
  <c r="K4547" i="12"/>
  <c r="I4548" i="12"/>
  <c r="J4551" i="12"/>
  <c r="M4551" i="12" s="1"/>
  <c r="B4551" i="12" s="1"/>
  <c r="C4551" i="12" s="1"/>
  <c r="K4555" i="12"/>
  <c r="I4556" i="12"/>
  <c r="J4559" i="12"/>
  <c r="M4559" i="12" s="1"/>
  <c r="B4559" i="12" s="1"/>
  <c r="C4559" i="12" s="1"/>
  <c r="K4563" i="12"/>
  <c r="I4564" i="12"/>
  <c r="J4567" i="12"/>
  <c r="M4567" i="12" s="1"/>
  <c r="B4567" i="12" s="1"/>
  <c r="C4567" i="12" s="1"/>
  <c r="H4571" i="12"/>
  <c r="J4572" i="12"/>
  <c r="M4572" i="12" s="1"/>
  <c r="B4572" i="12" s="1"/>
  <c r="C4572" i="12" s="1"/>
  <c r="I4576" i="12"/>
  <c r="I4580" i="12"/>
  <c r="I4584" i="12"/>
  <c r="I4588" i="12"/>
  <c r="I4592" i="12"/>
  <c r="I4596" i="12"/>
  <c r="I4600" i="12"/>
  <c r="I4604" i="12"/>
  <c r="I4608" i="12"/>
  <c r="I4612" i="12"/>
  <c r="I4616" i="12"/>
  <c r="I4620" i="12"/>
  <c r="I4624" i="12"/>
  <c r="G4651" i="12"/>
  <c r="G4658" i="12"/>
  <c r="I4728" i="12"/>
  <c r="G4728" i="12"/>
  <c r="J4760" i="12"/>
  <c r="M4760" i="12" s="1"/>
  <c r="B4760" i="12" s="1"/>
  <c r="C4760" i="12" s="1"/>
  <c r="J4775" i="12"/>
  <c r="M4775" i="12" s="1"/>
  <c r="B4775" i="12" s="1"/>
  <c r="C4775" i="12" s="1"/>
  <c r="G4809" i="12"/>
  <c r="K4810" i="12"/>
  <c r="K4811" i="12"/>
  <c r="I4811" i="12"/>
  <c r="J4892" i="12"/>
  <c r="M4892" i="12" s="1"/>
  <c r="B4892" i="12" s="1"/>
  <c r="C4892" i="12" s="1"/>
  <c r="J4575" i="12"/>
  <c r="M4575" i="12" s="1"/>
  <c r="B4575" i="12" s="1"/>
  <c r="C4575" i="12" s="1"/>
  <c r="J4583" i="12"/>
  <c r="M4583" i="12" s="1"/>
  <c r="B4583" i="12" s="1"/>
  <c r="C4583" i="12" s="1"/>
  <c r="J4591" i="12"/>
  <c r="M4591" i="12" s="1"/>
  <c r="B4591" i="12" s="1"/>
  <c r="C4591" i="12" s="1"/>
  <c r="J4599" i="12"/>
  <c r="M4599" i="12" s="1"/>
  <c r="B4599" i="12" s="1"/>
  <c r="C4599" i="12" s="1"/>
  <c r="J4607" i="12"/>
  <c r="M4607" i="12" s="1"/>
  <c r="B4607" i="12" s="1"/>
  <c r="C4607" i="12" s="1"/>
  <c r="J4615" i="12"/>
  <c r="M4615" i="12" s="1"/>
  <c r="B4615" i="12" s="1"/>
  <c r="C4615" i="12" s="1"/>
  <c r="J4623" i="12"/>
  <c r="M4623" i="12" s="1"/>
  <c r="B4623" i="12" s="1"/>
  <c r="C4623" i="12" s="1"/>
  <c r="G4630" i="12"/>
  <c r="L4630" i="12" s="1"/>
  <c r="K4637" i="12"/>
  <c r="K4644" i="12"/>
  <c r="H4648" i="12"/>
  <c r="L4648" i="12" s="1"/>
  <c r="G4655" i="12"/>
  <c r="L4655" i="12" s="1"/>
  <c r="G4662" i="12"/>
  <c r="I4669" i="12"/>
  <c r="G4672" i="12"/>
  <c r="H4673" i="12"/>
  <c r="J4676" i="12"/>
  <c r="M4676" i="12" s="1"/>
  <c r="B4676" i="12" s="1"/>
  <c r="C4676" i="12" s="1"/>
  <c r="J4679" i="12"/>
  <c r="M4679" i="12" s="1"/>
  <c r="B4679" i="12" s="1"/>
  <c r="C4679" i="12" s="1"/>
  <c r="I4680" i="12"/>
  <c r="K4684" i="12"/>
  <c r="I4685" i="12"/>
  <c r="G4688" i="12"/>
  <c r="H4689" i="12"/>
  <c r="J4692" i="12"/>
  <c r="M4692" i="12" s="1"/>
  <c r="B4692" i="12" s="1"/>
  <c r="C4692" i="12" s="1"/>
  <c r="K4699" i="12"/>
  <c r="I4708" i="12"/>
  <c r="I4715" i="12"/>
  <c r="H4723" i="12"/>
  <c r="J4724" i="12"/>
  <c r="M4724" i="12" s="1"/>
  <c r="B4724" i="12" s="1"/>
  <c r="C4724" i="12" s="1"/>
  <c r="J4739" i="12"/>
  <c r="M4739" i="12" s="1"/>
  <c r="B4739" i="12" s="1"/>
  <c r="C4739" i="12" s="1"/>
  <c r="K4740" i="12"/>
  <c r="G4755" i="12"/>
  <c r="H4756" i="12"/>
  <c r="K4771" i="12"/>
  <c r="I4772" i="12"/>
  <c r="G4772" i="12"/>
  <c r="I4817" i="12"/>
  <c r="H4818" i="12"/>
  <c r="H4819" i="12"/>
  <c r="G4844" i="12"/>
  <c r="I4854" i="12"/>
  <c r="K4573" i="12"/>
  <c r="K4577" i="12"/>
  <c r="K4581" i="12"/>
  <c r="K4585" i="12"/>
  <c r="K4589" i="12"/>
  <c r="K4593" i="12"/>
  <c r="K4597" i="12"/>
  <c r="K4601" i="12"/>
  <c r="K4605" i="12"/>
  <c r="K4609" i="12"/>
  <c r="K4613" i="12"/>
  <c r="K4617" i="12"/>
  <c r="K4621" i="12"/>
  <c r="K4625" i="12"/>
  <c r="G4636" i="12"/>
  <c r="G4645" i="12"/>
  <c r="H4654" i="12"/>
  <c r="G4668" i="12"/>
  <c r="I4695" i="12"/>
  <c r="G4704" i="12"/>
  <c r="I4711" i="12"/>
  <c r="G4720" i="12"/>
  <c r="H4735" i="12"/>
  <c r="J4736" i="12"/>
  <c r="M4736" i="12" s="1"/>
  <c r="B4736" i="12" s="1"/>
  <c r="C4736" i="12" s="1"/>
  <c r="J4751" i="12"/>
  <c r="M4751" i="12" s="1"/>
  <c r="B4751" i="12" s="1"/>
  <c r="C4751" i="12" s="1"/>
  <c r="K4752" i="12"/>
  <c r="G4767" i="12"/>
  <c r="H4768" i="12"/>
  <c r="K4783" i="12"/>
  <c r="K4785" i="12"/>
  <c r="I4786" i="12"/>
  <c r="G4786" i="12"/>
  <c r="J4787" i="12"/>
  <c r="M4787" i="12" s="1"/>
  <c r="B4787" i="12" s="1"/>
  <c r="C4787" i="12" s="1"/>
  <c r="J4793" i="12"/>
  <c r="M4793" i="12" s="1"/>
  <c r="B4793" i="12" s="1"/>
  <c r="C4793" i="12" s="1"/>
  <c r="J4794" i="12"/>
  <c r="M4794" i="12" s="1"/>
  <c r="B4794" i="12" s="1"/>
  <c r="C4794" i="12" s="1"/>
  <c r="G4795" i="12"/>
  <c r="H4628" i="12"/>
  <c r="H4660" i="12"/>
  <c r="J4670" i="12"/>
  <c r="M4670" i="12" s="1"/>
  <c r="B4670" i="12" s="1"/>
  <c r="C4670" i="12" s="1"/>
  <c r="K4674" i="12"/>
  <c r="I4675" i="12"/>
  <c r="J4678" i="12"/>
  <c r="M4678" i="12" s="1"/>
  <c r="B4678" i="12" s="1"/>
  <c r="C4678" i="12" s="1"/>
  <c r="K4682" i="12"/>
  <c r="I4683" i="12"/>
  <c r="J4686" i="12"/>
  <c r="M4686" i="12" s="1"/>
  <c r="B4686" i="12" s="1"/>
  <c r="C4686" i="12" s="1"/>
  <c r="K4690" i="12"/>
  <c r="I4691" i="12"/>
  <c r="J4700" i="12"/>
  <c r="M4700" i="12" s="1"/>
  <c r="B4700" i="12" s="1"/>
  <c r="C4700" i="12" s="1"/>
  <c r="G4707" i="12"/>
  <c r="H4716" i="12"/>
  <c r="G4731" i="12"/>
  <c r="H4732" i="12"/>
  <c r="K4747" i="12"/>
  <c r="I4748" i="12"/>
  <c r="G4748" i="12"/>
  <c r="H4763" i="12"/>
  <c r="J4764" i="12"/>
  <c r="M4764" i="12" s="1"/>
  <c r="B4764" i="12" s="1"/>
  <c r="C4764" i="12" s="1"/>
  <c r="J4779" i="12"/>
  <c r="M4779" i="12" s="1"/>
  <c r="B4779" i="12" s="1"/>
  <c r="C4779" i="12" s="1"/>
  <c r="K4780" i="12"/>
  <c r="G4788" i="12"/>
  <c r="G4801" i="12"/>
  <c r="K4802" i="12"/>
  <c r="K4803" i="12"/>
  <c r="I4803" i="12"/>
  <c r="J4826" i="12"/>
  <c r="M4826" i="12" s="1"/>
  <c r="B4826" i="12" s="1"/>
  <c r="C4826" i="12" s="1"/>
  <c r="G4827" i="12"/>
  <c r="G4694" i="12"/>
  <c r="L4694" i="12" s="1"/>
  <c r="J4796" i="12"/>
  <c r="M4796" i="12" s="1"/>
  <c r="B4796" i="12" s="1"/>
  <c r="C4796" i="12" s="1"/>
  <c r="J4804" i="12"/>
  <c r="M4804" i="12" s="1"/>
  <c r="B4804" i="12" s="1"/>
  <c r="C4804" i="12" s="1"/>
  <c r="J4812" i="12"/>
  <c r="M4812" i="12" s="1"/>
  <c r="B4812" i="12" s="1"/>
  <c r="C4812" i="12" s="1"/>
  <c r="J4820" i="12"/>
  <c r="M4820" i="12" s="1"/>
  <c r="B4820" i="12" s="1"/>
  <c r="C4820" i="12" s="1"/>
  <c r="I4825" i="12"/>
  <c r="J4828" i="12"/>
  <c r="M4828" i="12" s="1"/>
  <c r="B4828" i="12" s="1"/>
  <c r="C4828" i="12" s="1"/>
  <c r="K4832" i="12"/>
  <c r="H4834" i="12"/>
  <c r="I4836" i="12"/>
  <c r="I4842" i="12"/>
  <c r="G4848" i="12"/>
  <c r="J4697" i="12"/>
  <c r="M4697" i="12" s="1"/>
  <c r="B4697" i="12" s="1"/>
  <c r="C4697" i="12" s="1"/>
  <c r="K4701" i="12"/>
  <c r="I4702" i="12"/>
  <c r="J4705" i="12"/>
  <c r="M4705" i="12" s="1"/>
  <c r="B4705" i="12" s="1"/>
  <c r="C4705" i="12" s="1"/>
  <c r="K4709" i="12"/>
  <c r="I4710" i="12"/>
  <c r="J4713" i="12"/>
  <c r="M4713" i="12" s="1"/>
  <c r="B4713" i="12" s="1"/>
  <c r="C4713" i="12" s="1"/>
  <c r="K4717" i="12"/>
  <c r="I4718" i="12"/>
  <c r="J4721" i="12"/>
  <c r="M4721" i="12" s="1"/>
  <c r="B4721" i="12" s="1"/>
  <c r="C4721" i="12" s="1"/>
  <c r="K4725" i="12"/>
  <c r="I4726" i="12"/>
  <c r="J4729" i="12"/>
  <c r="M4729" i="12" s="1"/>
  <c r="B4729" i="12" s="1"/>
  <c r="C4729" i="12" s="1"/>
  <c r="K4733" i="12"/>
  <c r="I4734" i="12"/>
  <c r="J4737" i="12"/>
  <c r="M4737" i="12" s="1"/>
  <c r="B4737" i="12" s="1"/>
  <c r="C4737" i="12" s="1"/>
  <c r="K4741" i="12"/>
  <c r="I4742" i="12"/>
  <c r="J4745" i="12"/>
  <c r="M4745" i="12" s="1"/>
  <c r="B4745" i="12" s="1"/>
  <c r="C4745" i="12" s="1"/>
  <c r="K4749" i="12"/>
  <c r="I4750" i="12"/>
  <c r="J4753" i="12"/>
  <c r="M4753" i="12" s="1"/>
  <c r="B4753" i="12" s="1"/>
  <c r="C4753" i="12" s="1"/>
  <c r="K4757" i="12"/>
  <c r="I4758" i="12"/>
  <c r="J4761" i="12"/>
  <c r="M4761" i="12" s="1"/>
  <c r="B4761" i="12" s="1"/>
  <c r="C4761" i="12" s="1"/>
  <c r="K4765" i="12"/>
  <c r="I4766" i="12"/>
  <c r="J4769" i="12"/>
  <c r="M4769" i="12" s="1"/>
  <c r="B4769" i="12" s="1"/>
  <c r="C4769" i="12" s="1"/>
  <c r="K4773" i="12"/>
  <c r="I4774" i="12"/>
  <c r="J4777" i="12"/>
  <c r="M4777" i="12" s="1"/>
  <c r="B4777" i="12" s="1"/>
  <c r="C4777" i="12" s="1"/>
  <c r="K4781" i="12"/>
  <c r="I4782" i="12"/>
  <c r="G4845" i="12"/>
  <c r="K4849" i="12"/>
  <c r="K4856" i="12"/>
  <c r="H4856" i="12"/>
  <c r="I4864" i="12"/>
  <c r="K4837" i="12"/>
  <c r="K4841" i="12"/>
  <c r="K4859" i="12"/>
  <c r="K4885" i="12"/>
  <c r="H4784" i="12"/>
  <c r="L4784" i="12" s="1"/>
  <c r="I4791" i="12"/>
  <c r="G4799" i="12"/>
  <c r="K4807" i="12"/>
  <c r="G4814" i="12"/>
  <c r="H4816" i="12"/>
  <c r="L4816" i="12" s="1"/>
  <c r="I4823" i="12"/>
  <c r="J4833" i="12"/>
  <c r="M4833" i="12" s="1"/>
  <c r="B4833" i="12" s="1"/>
  <c r="C4833" i="12" s="1"/>
  <c r="I4850" i="12"/>
  <c r="K4855" i="12"/>
  <c r="K4861" i="12"/>
  <c r="K4863" i="12"/>
  <c r="H4870" i="12"/>
  <c r="H4873" i="12"/>
  <c r="I4789" i="12"/>
  <c r="I4797" i="12"/>
  <c r="I4805" i="12"/>
  <c r="I4813" i="12"/>
  <c r="I4821" i="12"/>
  <c r="I4829" i="12"/>
  <c r="K4835" i="12"/>
  <c r="H4840" i="12"/>
  <c r="K4846" i="12"/>
  <c r="H4852" i="12"/>
  <c r="J4853" i="12"/>
  <c r="M4853" i="12" s="1"/>
  <c r="B4853" i="12" s="1"/>
  <c r="C4853" i="12" s="1"/>
  <c r="I4858" i="12"/>
  <c r="I4860" i="12"/>
  <c r="J4866" i="12"/>
  <c r="M4866" i="12" s="1"/>
  <c r="B4866" i="12" s="1"/>
  <c r="C4866" i="12" s="1"/>
  <c r="H4871" i="12"/>
  <c r="K4847" i="12"/>
  <c r="G4851" i="12"/>
  <c r="L4851" i="12" s="1"/>
  <c r="G4857" i="12"/>
  <c r="I4862" i="12"/>
  <c r="G4865" i="12"/>
  <c r="J4867" i="12"/>
  <c r="M4867" i="12" s="1"/>
  <c r="B4867" i="12" s="1"/>
  <c r="C4867" i="12" s="1"/>
  <c r="H4869" i="12"/>
  <c r="J4876" i="12"/>
  <c r="M4876" i="12" s="1"/>
  <c r="B4876" i="12" s="1"/>
  <c r="C4876" i="12" s="1"/>
  <c r="J4877" i="12"/>
  <c r="M4877" i="12" s="1"/>
  <c r="B4877" i="12" s="1"/>
  <c r="C4877" i="12" s="1"/>
  <c r="K4880" i="12"/>
  <c r="I4880" i="12"/>
  <c r="K4881" i="12"/>
  <c r="G4904" i="12"/>
  <c r="K4884" i="12"/>
  <c r="K4902" i="12"/>
  <c r="K4908" i="12"/>
  <c r="I4908" i="12"/>
  <c r="H4913" i="12"/>
  <c r="H4919" i="12"/>
  <c r="J4920" i="12"/>
  <c r="M4920" i="12" s="1"/>
  <c r="B4920" i="12" s="1"/>
  <c r="C4920" i="12" s="1"/>
  <c r="J4924" i="12"/>
  <c r="M4924" i="12" s="1"/>
  <c r="B4924" i="12" s="1"/>
  <c r="C4924" i="12" s="1"/>
  <c r="J4929" i="12"/>
  <c r="M4929" i="12" s="1"/>
  <c r="B4929" i="12" s="1"/>
  <c r="C4929" i="12" s="1"/>
  <c r="K4893" i="12"/>
  <c r="G4900" i="12"/>
  <c r="K4903" i="12"/>
  <c r="G4905" i="12"/>
  <c r="G4910" i="12"/>
  <c r="J4917" i="12"/>
  <c r="M4917" i="12" s="1"/>
  <c r="B4917" i="12" s="1"/>
  <c r="C4917" i="12" s="1"/>
  <c r="G4934" i="12"/>
  <c r="G4936" i="12"/>
  <c r="G4973" i="12"/>
  <c r="I4974" i="12"/>
  <c r="H4974" i="12"/>
  <c r="I4868" i="12"/>
  <c r="J4872" i="12"/>
  <c r="M4872" i="12" s="1"/>
  <c r="B4872" i="12" s="1"/>
  <c r="C4872" i="12" s="1"/>
  <c r="H4901" i="12"/>
  <c r="I4918" i="12"/>
  <c r="G4925" i="12"/>
  <c r="G4927" i="12"/>
  <c r="J4956" i="12"/>
  <c r="M4956" i="12" s="1"/>
  <c r="B4956" i="12" s="1"/>
  <c r="C4956" i="12" s="1"/>
  <c r="I4878" i="12"/>
  <c r="I4886" i="12"/>
  <c r="K4894" i="12"/>
  <c r="J4896" i="12"/>
  <c r="M4896" i="12" s="1"/>
  <c r="B4896" i="12" s="1"/>
  <c r="C4896" i="12" s="1"/>
  <c r="K4912" i="12"/>
  <c r="I4921" i="12"/>
  <c r="I4943" i="12"/>
  <c r="K4977" i="12"/>
  <c r="H4977" i="12"/>
  <c r="I4983" i="12"/>
  <c r="K5000" i="12"/>
  <c r="G4874" i="12"/>
  <c r="K4882" i="12"/>
  <c r="K4887" i="12"/>
  <c r="I4890" i="12"/>
  <c r="K4898" i="12"/>
  <c r="K4928" i="12"/>
  <c r="I4935" i="12"/>
  <c r="K4942" i="12"/>
  <c r="J4951" i="12"/>
  <c r="M4951" i="12" s="1"/>
  <c r="B4951" i="12" s="1"/>
  <c r="C4951" i="12" s="1"/>
  <c r="K4888" i="12"/>
  <c r="K4896" i="12"/>
  <c r="I4909" i="12"/>
  <c r="K4911" i="12"/>
  <c r="J4916" i="12"/>
  <c r="M4916" i="12" s="1"/>
  <c r="B4916" i="12" s="1"/>
  <c r="C4916" i="12" s="1"/>
  <c r="I4926" i="12"/>
  <c r="I4946" i="12"/>
  <c r="J4964" i="12"/>
  <c r="M4964" i="12" s="1"/>
  <c r="B4964" i="12" s="1"/>
  <c r="C4964" i="12" s="1"/>
  <c r="G4970" i="12"/>
  <c r="G4971" i="12"/>
  <c r="K4932" i="12"/>
  <c r="K4937" i="12"/>
  <c r="I4940" i="12"/>
  <c r="J4953" i="12"/>
  <c r="M4953" i="12" s="1"/>
  <c r="B4953" i="12" s="1"/>
  <c r="C4953" i="12" s="1"/>
  <c r="H4954" i="12"/>
  <c r="J4961" i="12"/>
  <c r="M4961" i="12" s="1"/>
  <c r="B4961" i="12" s="1"/>
  <c r="C4961" i="12" s="1"/>
  <c r="H4962" i="12"/>
  <c r="G4969" i="12"/>
  <c r="G4975" i="12"/>
  <c r="G4981" i="12"/>
  <c r="K4991" i="12"/>
  <c r="H4991" i="12"/>
  <c r="H4907" i="12"/>
  <c r="L4907" i="12" s="1"/>
  <c r="H4915" i="12"/>
  <c r="L4915" i="12" s="1"/>
  <c r="H4923" i="12"/>
  <c r="L4923" i="12" s="1"/>
  <c r="H4931" i="12"/>
  <c r="L4931" i="12" s="1"/>
  <c r="G4938" i="12"/>
  <c r="K4945" i="12"/>
  <c r="I4947" i="12"/>
  <c r="J4985" i="12"/>
  <c r="M4985" i="12" s="1"/>
  <c r="B4985" i="12" s="1"/>
  <c r="C4985" i="12" s="1"/>
  <c r="G4989" i="12"/>
  <c r="H4937" i="12"/>
  <c r="K4944" i="12"/>
  <c r="K4947" i="12"/>
  <c r="G4955" i="12"/>
  <c r="G4963" i="12"/>
  <c r="G4958" i="12"/>
  <c r="L4958" i="12" s="1"/>
  <c r="H4967" i="12"/>
  <c r="L4967" i="12" s="1"/>
  <c r="J4976" i="12"/>
  <c r="M4976" i="12" s="1"/>
  <c r="B4976" i="12" s="1"/>
  <c r="C4976" i="12" s="1"/>
  <c r="G4984" i="12"/>
  <c r="K4992" i="12"/>
  <c r="H4994" i="12"/>
  <c r="G4999" i="12"/>
  <c r="J4952" i="12"/>
  <c r="M4952" i="12" s="1"/>
  <c r="B4952" i="12" s="1"/>
  <c r="C4952" i="12" s="1"/>
  <c r="K4972" i="12"/>
  <c r="K4978" i="12"/>
  <c r="H4980" i="12"/>
  <c r="H4986" i="12"/>
  <c r="H4988" i="12"/>
  <c r="G4997" i="12"/>
  <c r="K4993" i="12"/>
  <c r="I4996" i="12"/>
  <c r="K5001" i="12"/>
  <c r="H4968" i="12"/>
  <c r="L4968" i="12" s="1"/>
  <c r="I4979" i="12"/>
  <c r="G4982" i="12"/>
  <c r="I4987" i="12"/>
  <c r="G4990" i="12"/>
  <c r="I4995" i="12"/>
  <c r="G4998" i="12"/>
  <c r="K3230" i="12"/>
  <c r="K3234" i="12"/>
  <c r="K3238" i="12"/>
  <c r="K3242" i="12"/>
  <c r="K3246" i="12"/>
  <c r="K3250" i="12"/>
  <c r="K3254" i="12"/>
  <c r="K3258" i="12"/>
  <c r="K3262" i="12"/>
  <c r="K3266" i="12"/>
  <c r="K3270" i="12"/>
  <c r="K3274" i="12"/>
  <c r="K3278" i="12"/>
  <c r="K3282" i="12"/>
  <c r="K3286" i="12"/>
  <c r="K3290" i="12"/>
  <c r="K3294" i="12"/>
  <c r="K3298" i="12"/>
  <c r="K3302" i="12"/>
  <c r="K3306" i="12"/>
  <c r="K3310" i="12"/>
  <c r="K3314" i="12"/>
  <c r="K3318" i="12"/>
  <c r="K3322" i="12"/>
  <c r="K3326" i="12"/>
  <c r="K3330" i="12"/>
  <c r="K3334" i="12"/>
  <c r="K3338" i="12"/>
  <c r="K3342" i="12"/>
  <c r="K3346" i="12"/>
  <c r="K3350" i="12"/>
  <c r="K3354" i="12"/>
  <c r="K3358" i="12"/>
  <c r="K3362" i="12"/>
  <c r="H3372" i="12"/>
  <c r="G3386" i="12"/>
  <c r="L3386" i="12" s="1"/>
  <c r="G3395" i="12"/>
  <c r="L3395" i="12" s="1"/>
  <c r="H3404" i="12"/>
  <c r="G3418" i="12"/>
  <c r="G3427" i="12"/>
  <c r="H3436" i="12"/>
  <c r="G3450" i="12"/>
  <c r="L3450" i="12" s="1"/>
  <c r="G3459" i="12"/>
  <c r="L3459" i="12" s="1"/>
  <c r="H3468" i="12"/>
  <c r="H3476" i="12"/>
  <c r="L3476" i="12" s="1"/>
  <c r="J3484" i="12"/>
  <c r="M3484" i="12" s="1"/>
  <c r="B3484" i="12" s="1"/>
  <c r="C3484" i="12" s="1"/>
  <c r="I3488" i="12"/>
  <c r="H3492" i="12"/>
  <c r="L3492" i="12" s="1"/>
  <c r="J3500" i="12"/>
  <c r="M3500" i="12" s="1"/>
  <c r="B3500" i="12" s="1"/>
  <c r="C3500" i="12" s="1"/>
  <c r="I3504" i="12"/>
  <c r="H3508" i="12"/>
  <c r="L3508" i="12" s="1"/>
  <c r="J3516" i="12"/>
  <c r="M3516" i="12" s="1"/>
  <c r="B3516" i="12" s="1"/>
  <c r="C3516" i="12" s="1"/>
  <c r="I3520" i="12"/>
  <c r="H3524" i="12"/>
  <c r="L3524" i="12" s="1"/>
  <c r="J3532" i="12"/>
  <c r="M3532" i="12" s="1"/>
  <c r="B3532" i="12" s="1"/>
  <c r="C3532" i="12" s="1"/>
  <c r="I3536" i="12"/>
  <c r="J3540" i="12"/>
  <c r="M3540" i="12" s="1"/>
  <c r="B3540" i="12" s="1"/>
  <c r="C3540" i="12" s="1"/>
  <c r="K3543" i="12"/>
  <c r="J3548" i="12"/>
  <c r="M3548" i="12" s="1"/>
  <c r="B3548" i="12" s="1"/>
  <c r="C3548" i="12" s="1"/>
  <c r="K3551" i="12"/>
  <c r="J3556" i="12"/>
  <c r="M3556" i="12" s="1"/>
  <c r="B3556" i="12" s="1"/>
  <c r="C3556" i="12" s="1"/>
  <c r="K3559" i="12"/>
  <c r="J3564" i="12"/>
  <c r="M3564" i="12" s="1"/>
  <c r="B3564" i="12" s="1"/>
  <c r="C3564" i="12" s="1"/>
  <c r="K3567" i="12"/>
  <c r="J3572" i="12"/>
  <c r="M3572" i="12" s="1"/>
  <c r="B3572" i="12" s="1"/>
  <c r="C3572" i="12" s="1"/>
  <c r="K3575" i="12"/>
  <c r="J3580" i="12"/>
  <c r="M3580" i="12" s="1"/>
  <c r="B3580" i="12" s="1"/>
  <c r="C3580" i="12" s="1"/>
  <c r="K3583" i="12"/>
  <c r="J3588" i="12"/>
  <c r="M3588" i="12" s="1"/>
  <c r="B3588" i="12" s="1"/>
  <c r="C3588" i="12" s="1"/>
  <c r="K3591" i="12"/>
  <c r="J3596" i="12"/>
  <c r="M3596" i="12" s="1"/>
  <c r="B3596" i="12" s="1"/>
  <c r="C3596" i="12" s="1"/>
  <c r="K3599" i="12"/>
  <c r="J3604" i="12"/>
  <c r="M3604" i="12" s="1"/>
  <c r="B3604" i="12" s="1"/>
  <c r="C3604" i="12" s="1"/>
  <c r="K3607" i="12"/>
  <c r="J3612" i="12"/>
  <c r="M3612" i="12" s="1"/>
  <c r="B3612" i="12" s="1"/>
  <c r="C3612" i="12" s="1"/>
  <c r="K3615" i="12"/>
  <c r="J3620" i="12"/>
  <c r="M3620" i="12" s="1"/>
  <c r="B3620" i="12" s="1"/>
  <c r="C3620" i="12" s="1"/>
  <c r="K3623" i="12"/>
  <c r="J3628" i="12"/>
  <c r="M3628" i="12" s="1"/>
  <c r="B3628" i="12" s="1"/>
  <c r="C3628" i="12" s="1"/>
  <c r="K3631" i="12"/>
  <c r="J3636" i="12"/>
  <c r="M3636" i="12" s="1"/>
  <c r="B3636" i="12" s="1"/>
  <c r="C3636" i="12" s="1"/>
  <c r="K3639" i="12"/>
  <c r="J3644" i="12"/>
  <c r="M3644" i="12" s="1"/>
  <c r="B3644" i="12" s="1"/>
  <c r="C3644" i="12" s="1"/>
  <c r="K3647" i="12"/>
  <c r="J3652" i="12"/>
  <c r="M3652" i="12" s="1"/>
  <c r="B3652" i="12" s="1"/>
  <c r="C3652" i="12" s="1"/>
  <c r="K3655" i="12"/>
  <c r="J3660" i="12"/>
  <c r="M3660" i="12" s="1"/>
  <c r="B3660" i="12" s="1"/>
  <c r="C3660" i="12" s="1"/>
  <c r="K3663" i="12"/>
  <c r="J3668" i="12"/>
  <c r="M3668" i="12" s="1"/>
  <c r="B3668" i="12" s="1"/>
  <c r="C3668" i="12" s="1"/>
  <c r="K3671" i="12"/>
  <c r="J3676" i="12"/>
  <c r="M3676" i="12" s="1"/>
  <c r="B3676" i="12" s="1"/>
  <c r="C3676" i="12" s="1"/>
  <c r="K3679" i="12"/>
  <c r="J3684" i="12"/>
  <c r="M3684" i="12" s="1"/>
  <c r="B3684" i="12" s="1"/>
  <c r="C3684" i="12" s="1"/>
  <c r="K3687" i="12"/>
  <c r="J3692" i="12"/>
  <c r="M3692" i="12" s="1"/>
  <c r="B3692" i="12" s="1"/>
  <c r="C3692" i="12" s="1"/>
  <c r="K3695" i="12"/>
  <c r="J3700" i="12"/>
  <c r="M3700" i="12" s="1"/>
  <c r="B3700" i="12" s="1"/>
  <c r="C3700" i="12" s="1"/>
  <c r="K3703" i="12"/>
  <c r="J3708" i="12"/>
  <c r="M3708" i="12" s="1"/>
  <c r="B3708" i="12" s="1"/>
  <c r="C3708" i="12" s="1"/>
  <c r="K3711" i="12"/>
  <c r="J3716" i="12"/>
  <c r="M3716" i="12" s="1"/>
  <c r="B3716" i="12" s="1"/>
  <c r="C3716" i="12" s="1"/>
  <c r="K3719" i="12"/>
  <c r="J3724" i="12"/>
  <c r="M3724" i="12" s="1"/>
  <c r="B3724" i="12" s="1"/>
  <c r="C3724" i="12" s="1"/>
  <c r="K3727" i="12"/>
  <c r="J3732" i="12"/>
  <c r="M3732" i="12" s="1"/>
  <c r="B3732" i="12" s="1"/>
  <c r="C3732" i="12" s="1"/>
  <c r="K3735" i="12"/>
  <c r="J3740" i="12"/>
  <c r="M3740" i="12" s="1"/>
  <c r="B3740" i="12" s="1"/>
  <c r="C3740" i="12" s="1"/>
  <c r="G3764" i="12"/>
  <c r="G3771" i="12"/>
  <c r="L3771" i="12" s="1"/>
  <c r="G3796" i="12"/>
  <c r="L3796" i="12" s="1"/>
  <c r="G3803" i="12"/>
  <c r="L3803" i="12" s="1"/>
  <c r="H3828" i="12"/>
  <c r="J3835" i="12"/>
  <c r="M3835" i="12" s="1"/>
  <c r="B3835" i="12" s="1"/>
  <c r="C3835" i="12" s="1"/>
  <c r="J3855" i="12"/>
  <c r="M3855" i="12" s="1"/>
  <c r="B3855" i="12" s="1"/>
  <c r="C3855" i="12" s="1"/>
  <c r="J3871" i="12"/>
  <c r="M3871" i="12" s="1"/>
  <c r="B3871" i="12" s="1"/>
  <c r="C3871" i="12" s="1"/>
  <c r="J3887" i="12"/>
  <c r="M3887" i="12" s="1"/>
  <c r="B3887" i="12" s="1"/>
  <c r="C3887" i="12" s="1"/>
  <c r="J3903" i="12"/>
  <c r="M3903" i="12" s="1"/>
  <c r="B3903" i="12" s="1"/>
  <c r="C3903" i="12" s="1"/>
  <c r="J3919" i="12"/>
  <c r="M3919" i="12" s="1"/>
  <c r="B3919" i="12" s="1"/>
  <c r="C3919" i="12" s="1"/>
  <c r="J3935" i="12"/>
  <c r="M3935" i="12" s="1"/>
  <c r="B3935" i="12" s="1"/>
  <c r="C3935" i="12" s="1"/>
  <c r="J3951" i="12"/>
  <c r="M3951" i="12" s="1"/>
  <c r="B3951" i="12" s="1"/>
  <c r="C3951" i="12" s="1"/>
  <c r="J3967" i="12"/>
  <c r="M3967" i="12" s="1"/>
  <c r="B3967" i="12" s="1"/>
  <c r="C3967" i="12" s="1"/>
  <c r="J3983" i="12"/>
  <c r="M3983" i="12" s="1"/>
  <c r="B3983" i="12" s="1"/>
  <c r="C3983" i="12" s="1"/>
  <c r="J3999" i="12"/>
  <c r="M3999" i="12" s="1"/>
  <c r="B3999" i="12" s="1"/>
  <c r="C3999" i="12" s="1"/>
  <c r="J4015" i="12"/>
  <c r="M4015" i="12" s="1"/>
  <c r="B4015" i="12" s="1"/>
  <c r="C4015" i="12" s="1"/>
  <c r="K4022" i="12"/>
  <c r="K4032" i="12"/>
  <c r="I4032" i="12"/>
  <c r="J4089" i="12"/>
  <c r="M4089" i="12" s="1"/>
  <c r="B4089" i="12" s="1"/>
  <c r="C4089" i="12" s="1"/>
  <c r="H4096" i="12"/>
  <c r="K4125" i="12"/>
  <c r="I4133" i="12"/>
  <c r="H4133" i="12"/>
  <c r="J4141" i="12"/>
  <c r="M4141" i="12" s="1"/>
  <c r="B4141" i="12" s="1"/>
  <c r="C4141" i="12" s="1"/>
  <c r="G4149" i="12"/>
  <c r="L4149" i="12" s="1"/>
  <c r="K4157" i="12"/>
  <c r="H4288" i="12"/>
  <c r="I4288" i="12"/>
  <c r="H3394" i="12"/>
  <c r="H3426" i="12"/>
  <c r="H3458" i="12"/>
  <c r="K3475" i="12"/>
  <c r="G3479" i="12"/>
  <c r="L3479" i="12" s="1"/>
  <c r="H3487" i="12"/>
  <c r="K3491" i="12"/>
  <c r="G3495" i="12"/>
  <c r="L3495" i="12" s="1"/>
  <c r="H3503" i="12"/>
  <c r="K3507" i="12"/>
  <c r="G3511" i="12"/>
  <c r="L3511" i="12" s="1"/>
  <c r="H3519" i="12"/>
  <c r="K3523" i="12"/>
  <c r="G3527" i="12"/>
  <c r="H3535" i="12"/>
  <c r="H3537" i="12"/>
  <c r="G3542" i="12"/>
  <c r="L3542" i="12" s="1"/>
  <c r="H3545" i="12"/>
  <c r="G3550" i="12"/>
  <c r="H3553" i="12"/>
  <c r="G3558" i="12"/>
  <c r="L3558" i="12" s="1"/>
  <c r="H3561" i="12"/>
  <c r="G3566" i="12"/>
  <c r="H3569" i="12"/>
  <c r="G3574" i="12"/>
  <c r="L3574" i="12" s="1"/>
  <c r="H3577" i="12"/>
  <c r="G3582" i="12"/>
  <c r="H3585" i="12"/>
  <c r="G3590" i="12"/>
  <c r="L3590" i="12" s="1"/>
  <c r="H3593" i="12"/>
  <c r="G3598" i="12"/>
  <c r="H3601" i="12"/>
  <c r="G3606" i="12"/>
  <c r="L3606" i="12" s="1"/>
  <c r="H3609" i="12"/>
  <c r="G3614" i="12"/>
  <c r="H3617" i="12"/>
  <c r="G3622" i="12"/>
  <c r="L3622" i="12" s="1"/>
  <c r="H3625" i="12"/>
  <c r="G3630" i="12"/>
  <c r="H3633" i="12"/>
  <c r="G3638" i="12"/>
  <c r="L3638" i="12" s="1"/>
  <c r="H3641" i="12"/>
  <c r="G3646" i="12"/>
  <c r="H3649" i="12"/>
  <c r="G3654" i="12"/>
  <c r="L3654" i="12" s="1"/>
  <c r="H3657" i="12"/>
  <c r="G3662" i="12"/>
  <c r="H3665" i="12"/>
  <c r="G3670" i="12"/>
  <c r="L3670" i="12" s="1"/>
  <c r="H3673" i="12"/>
  <c r="G3678" i="12"/>
  <c r="H3681" i="12"/>
  <c r="G3686" i="12"/>
  <c r="L3686" i="12" s="1"/>
  <c r="H3689" i="12"/>
  <c r="G3694" i="12"/>
  <c r="H3697" i="12"/>
  <c r="G3702" i="12"/>
  <c r="L3702" i="12" s="1"/>
  <c r="H3705" i="12"/>
  <c r="G3710" i="12"/>
  <c r="H3713" i="12"/>
  <c r="G3718" i="12"/>
  <c r="L3718" i="12" s="1"/>
  <c r="H3721" i="12"/>
  <c r="G3726" i="12"/>
  <c r="H3729" i="12"/>
  <c r="G3734" i="12"/>
  <c r="L3734" i="12" s="1"/>
  <c r="H3737" i="12"/>
  <c r="G3742" i="12"/>
  <c r="H3756" i="12"/>
  <c r="J3763" i="12"/>
  <c r="M3763" i="12" s="1"/>
  <c r="B3763" i="12" s="1"/>
  <c r="C3763" i="12" s="1"/>
  <c r="J3788" i="12"/>
  <c r="M3788" i="12" s="1"/>
  <c r="B3788" i="12" s="1"/>
  <c r="C3788" i="12" s="1"/>
  <c r="I3795" i="12"/>
  <c r="G3820" i="12"/>
  <c r="L3820" i="12" s="1"/>
  <c r="G3827" i="12"/>
  <c r="L3827" i="12" s="1"/>
  <c r="J3859" i="12"/>
  <c r="M3859" i="12" s="1"/>
  <c r="B3859" i="12" s="1"/>
  <c r="C3859" i="12" s="1"/>
  <c r="J3875" i="12"/>
  <c r="M3875" i="12" s="1"/>
  <c r="B3875" i="12" s="1"/>
  <c r="C3875" i="12" s="1"/>
  <c r="J3891" i="12"/>
  <c r="M3891" i="12" s="1"/>
  <c r="B3891" i="12" s="1"/>
  <c r="C3891" i="12" s="1"/>
  <c r="J3907" i="12"/>
  <c r="M3907" i="12" s="1"/>
  <c r="B3907" i="12" s="1"/>
  <c r="C3907" i="12" s="1"/>
  <c r="J3923" i="12"/>
  <c r="M3923" i="12" s="1"/>
  <c r="B3923" i="12" s="1"/>
  <c r="C3923" i="12" s="1"/>
  <c r="J3939" i="12"/>
  <c r="M3939" i="12" s="1"/>
  <c r="B3939" i="12" s="1"/>
  <c r="C3939" i="12" s="1"/>
  <c r="J3955" i="12"/>
  <c r="M3955" i="12" s="1"/>
  <c r="B3955" i="12" s="1"/>
  <c r="C3955" i="12" s="1"/>
  <c r="J3971" i="12"/>
  <c r="M3971" i="12" s="1"/>
  <c r="B3971" i="12" s="1"/>
  <c r="C3971" i="12" s="1"/>
  <c r="J3987" i="12"/>
  <c r="M3987" i="12" s="1"/>
  <c r="B3987" i="12" s="1"/>
  <c r="C3987" i="12" s="1"/>
  <c r="J4003" i="12"/>
  <c r="M4003" i="12" s="1"/>
  <c r="B4003" i="12" s="1"/>
  <c r="C4003" i="12" s="1"/>
  <c r="J4019" i="12"/>
  <c r="M4019" i="12" s="1"/>
  <c r="B4019" i="12" s="1"/>
  <c r="C4019" i="12" s="1"/>
  <c r="J4041" i="12"/>
  <c r="M4041" i="12" s="1"/>
  <c r="B4041" i="12" s="1"/>
  <c r="C4041" i="12" s="1"/>
  <c r="H4048" i="12"/>
  <c r="I4105" i="12"/>
  <c r="H4105" i="12"/>
  <c r="J4112" i="12"/>
  <c r="M4112" i="12" s="1"/>
  <c r="B4112" i="12" s="1"/>
  <c r="C4112" i="12" s="1"/>
  <c r="K3749" i="12"/>
  <c r="K3757" i="12"/>
  <c r="K3765" i="12"/>
  <c r="K3773" i="12"/>
  <c r="K3781" i="12"/>
  <c r="K3789" i="12"/>
  <c r="K3797" i="12"/>
  <c r="K3805" i="12"/>
  <c r="K3813" i="12"/>
  <c r="K3821" i="12"/>
  <c r="K3829" i="12"/>
  <c r="K3837" i="12"/>
  <c r="K3845" i="12"/>
  <c r="G3850" i="12"/>
  <c r="H3858" i="12"/>
  <c r="K3862" i="12"/>
  <c r="G3866" i="12"/>
  <c r="H3874" i="12"/>
  <c r="K3878" i="12"/>
  <c r="G3882" i="12"/>
  <c r="L3882" i="12" s="1"/>
  <c r="H3890" i="12"/>
  <c r="K3894" i="12"/>
  <c r="G3898" i="12"/>
  <c r="L3898" i="12" s="1"/>
  <c r="H3906" i="12"/>
  <c r="K3910" i="12"/>
  <c r="G3914" i="12"/>
  <c r="H3922" i="12"/>
  <c r="K3926" i="12"/>
  <c r="G3930" i="12"/>
  <c r="H3938" i="12"/>
  <c r="K3942" i="12"/>
  <c r="G3946" i="12"/>
  <c r="L3946" i="12" s="1"/>
  <c r="H3954" i="12"/>
  <c r="K3958" i="12"/>
  <c r="G3962" i="12"/>
  <c r="L3962" i="12" s="1"/>
  <c r="H3970" i="12"/>
  <c r="K3974" i="12"/>
  <c r="G3978" i="12"/>
  <c r="H3986" i="12"/>
  <c r="K3990" i="12"/>
  <c r="G3994" i="12"/>
  <c r="H4002" i="12"/>
  <c r="K4006" i="12"/>
  <c r="G4010" i="12"/>
  <c r="L4010" i="12" s="1"/>
  <c r="H4018" i="12"/>
  <c r="G4024" i="12"/>
  <c r="K4123" i="12"/>
  <c r="G4126" i="12"/>
  <c r="L4126" i="12" s="1"/>
  <c r="I4131" i="12"/>
  <c r="K4134" i="12"/>
  <c r="H4134" i="12"/>
  <c r="H4139" i="12"/>
  <c r="J4142" i="12"/>
  <c r="M4142" i="12" s="1"/>
  <c r="B4142" i="12" s="1"/>
  <c r="C4142" i="12" s="1"/>
  <c r="G4147" i="12"/>
  <c r="I4150" i="12"/>
  <c r="K4155" i="12"/>
  <c r="G4158" i="12"/>
  <c r="H3743" i="12"/>
  <c r="L3743" i="12" s="1"/>
  <c r="G3750" i="12"/>
  <c r="G3757" i="12"/>
  <c r="J3762" i="12"/>
  <c r="M3762" i="12" s="1"/>
  <c r="B3762" i="12" s="1"/>
  <c r="C3762" i="12" s="1"/>
  <c r="I3769" i="12"/>
  <c r="H3775" i="12"/>
  <c r="L3775" i="12" s="1"/>
  <c r="G3782" i="12"/>
  <c r="L3782" i="12" s="1"/>
  <c r="G3789" i="12"/>
  <c r="J3794" i="12"/>
  <c r="M3794" i="12" s="1"/>
  <c r="B3794" i="12" s="1"/>
  <c r="C3794" i="12" s="1"/>
  <c r="I3801" i="12"/>
  <c r="H3807" i="12"/>
  <c r="L3807" i="12" s="1"/>
  <c r="G3814" i="12"/>
  <c r="G3821" i="12"/>
  <c r="L3821" i="12" s="1"/>
  <c r="J3826" i="12"/>
  <c r="M3826" i="12" s="1"/>
  <c r="B3826" i="12" s="1"/>
  <c r="C3826" i="12" s="1"/>
  <c r="I3833" i="12"/>
  <c r="H3839" i="12"/>
  <c r="L3839" i="12" s="1"/>
  <c r="G3846" i="12"/>
  <c r="H3849" i="12"/>
  <c r="L3849" i="12" s="1"/>
  <c r="H3853" i="12"/>
  <c r="L3853" i="12" s="1"/>
  <c r="H3857" i="12"/>
  <c r="H3861" i="12"/>
  <c r="H3865" i="12"/>
  <c r="L3865" i="12" s="1"/>
  <c r="H3869" i="12"/>
  <c r="L3869" i="12" s="1"/>
  <c r="H3873" i="12"/>
  <c r="H3877" i="12"/>
  <c r="H3881" i="12"/>
  <c r="L3881" i="12" s="1"/>
  <c r="H3885" i="12"/>
  <c r="L3885" i="12" s="1"/>
  <c r="H3889" i="12"/>
  <c r="H3893" i="12"/>
  <c r="H3897" i="12"/>
  <c r="L3897" i="12" s="1"/>
  <c r="H3901" i="12"/>
  <c r="L3901" i="12" s="1"/>
  <c r="H3905" i="12"/>
  <c r="H3909" i="12"/>
  <c r="H3913" i="12"/>
  <c r="L3913" i="12" s="1"/>
  <c r="H3917" i="12"/>
  <c r="L3917" i="12" s="1"/>
  <c r="H3921" i="12"/>
  <c r="H3925" i="12"/>
  <c r="H3929" i="12"/>
  <c r="L3929" i="12" s="1"/>
  <c r="H3933" i="12"/>
  <c r="L3933" i="12" s="1"/>
  <c r="H3937" i="12"/>
  <c r="H3941" i="12"/>
  <c r="H3945" i="12"/>
  <c r="L3945" i="12" s="1"/>
  <c r="H3949" i="12"/>
  <c r="L3949" i="12" s="1"/>
  <c r="H3953" i="12"/>
  <c r="H3957" i="12"/>
  <c r="H3961" i="12"/>
  <c r="L3961" i="12" s="1"/>
  <c r="H3965" i="12"/>
  <c r="L3965" i="12" s="1"/>
  <c r="H3969" i="12"/>
  <c r="H3973" i="12"/>
  <c r="H3977" i="12"/>
  <c r="L3977" i="12" s="1"/>
  <c r="H3981" i="12"/>
  <c r="L3981" i="12" s="1"/>
  <c r="H3985" i="12"/>
  <c r="H3989" i="12"/>
  <c r="H3993" i="12"/>
  <c r="L3993" i="12" s="1"/>
  <c r="H3997" i="12"/>
  <c r="L3997" i="12" s="1"/>
  <c r="H4001" i="12"/>
  <c r="H4005" i="12"/>
  <c r="H4009" i="12"/>
  <c r="L4009" i="12" s="1"/>
  <c r="H4013" i="12"/>
  <c r="L4013" i="12" s="1"/>
  <c r="H4017" i="12"/>
  <c r="H4021" i="12"/>
  <c r="J4033" i="12"/>
  <c r="M4033" i="12" s="1"/>
  <c r="B4033" i="12" s="1"/>
  <c r="C4033" i="12" s="1"/>
  <c r="J4040" i="12"/>
  <c r="M4040" i="12" s="1"/>
  <c r="B4040" i="12" s="1"/>
  <c r="C4040" i="12" s="1"/>
  <c r="J4049" i="12"/>
  <c r="M4049" i="12" s="1"/>
  <c r="B4049" i="12" s="1"/>
  <c r="C4049" i="12" s="1"/>
  <c r="H4056" i="12"/>
  <c r="K4065" i="12"/>
  <c r="H4072" i="12"/>
  <c r="K4081" i="12"/>
  <c r="G4088" i="12"/>
  <c r="G4097" i="12"/>
  <c r="L4097" i="12" s="1"/>
  <c r="G4104" i="12"/>
  <c r="L4104" i="12" s="1"/>
  <c r="G4113" i="12"/>
  <c r="K4120" i="12"/>
  <c r="I4121" i="12"/>
  <c r="H4121" i="12"/>
  <c r="J4129" i="12"/>
  <c r="M4129" i="12" s="1"/>
  <c r="B4129" i="12" s="1"/>
  <c r="C4129" i="12" s="1"/>
  <c r="G4137" i="12"/>
  <c r="K4145" i="12"/>
  <c r="I4153" i="12"/>
  <c r="H4153" i="12"/>
  <c r="J4272" i="12"/>
  <c r="M4272" i="12" s="1"/>
  <c r="B4272" i="12" s="1"/>
  <c r="C4272" i="12" s="1"/>
  <c r="G4304" i="12"/>
  <c r="G4347" i="12"/>
  <c r="L4347" i="12" s="1"/>
  <c r="H3749" i="12"/>
  <c r="H3781" i="12"/>
  <c r="H3813" i="12"/>
  <c r="H3845" i="12"/>
  <c r="H3852" i="12"/>
  <c r="K3856" i="12"/>
  <c r="G3860" i="12"/>
  <c r="H3868" i="12"/>
  <c r="K3872" i="12"/>
  <c r="G3876" i="12"/>
  <c r="H3884" i="12"/>
  <c r="K3888" i="12"/>
  <c r="G3892" i="12"/>
  <c r="L3892" i="12" s="1"/>
  <c r="H3900" i="12"/>
  <c r="K3904" i="12"/>
  <c r="G3908" i="12"/>
  <c r="L3908" i="12" s="1"/>
  <c r="H3916" i="12"/>
  <c r="K3920" i="12"/>
  <c r="G3924" i="12"/>
  <c r="H3932" i="12"/>
  <c r="K3936" i="12"/>
  <c r="G3940" i="12"/>
  <c r="H3948" i="12"/>
  <c r="K3952" i="12"/>
  <c r="G3956" i="12"/>
  <c r="L3956" i="12" s="1"/>
  <c r="H3964" i="12"/>
  <c r="K3968" i="12"/>
  <c r="G3972" i="12"/>
  <c r="L3972" i="12" s="1"/>
  <c r="H3980" i="12"/>
  <c r="K3984" i="12"/>
  <c r="G3988" i="12"/>
  <c r="H3996" i="12"/>
  <c r="K4000" i="12"/>
  <c r="G4004" i="12"/>
  <c r="H4012" i="12"/>
  <c r="K4016" i="12"/>
  <c r="G4020" i="12"/>
  <c r="L4020" i="12" s="1"/>
  <c r="J4122" i="12"/>
  <c r="M4122" i="12" s="1"/>
  <c r="B4122" i="12" s="1"/>
  <c r="C4122" i="12" s="1"/>
  <c r="G4127" i="12"/>
  <c r="I4130" i="12"/>
  <c r="K4135" i="12"/>
  <c r="G4138" i="12"/>
  <c r="I4143" i="12"/>
  <c r="K4146" i="12"/>
  <c r="H4146" i="12"/>
  <c r="H4151" i="12"/>
  <c r="J4154" i="12"/>
  <c r="M4154" i="12" s="1"/>
  <c r="B4154" i="12" s="1"/>
  <c r="C4154" i="12" s="1"/>
  <c r="G4159" i="12"/>
  <c r="L4159" i="12" s="1"/>
  <c r="K4161" i="12"/>
  <c r="G4166" i="12"/>
  <c r="I4169" i="12"/>
  <c r="J4169" i="12"/>
  <c r="M4169" i="12" s="1"/>
  <c r="B4169" i="12" s="1"/>
  <c r="C4169" i="12" s="1"/>
  <c r="I4174" i="12"/>
  <c r="K4177" i="12"/>
  <c r="G4182" i="12"/>
  <c r="I4185" i="12"/>
  <c r="J4185" i="12"/>
  <c r="M4185" i="12" s="1"/>
  <c r="B4185" i="12" s="1"/>
  <c r="C4185" i="12" s="1"/>
  <c r="I4190" i="12"/>
  <c r="K4193" i="12"/>
  <c r="G4198" i="12"/>
  <c r="L4198" i="12" s="1"/>
  <c r="I4201" i="12"/>
  <c r="J4201" i="12"/>
  <c r="M4201" i="12" s="1"/>
  <c r="B4201" i="12" s="1"/>
  <c r="C4201" i="12" s="1"/>
  <c r="I4206" i="12"/>
  <c r="K4209" i="12"/>
  <c r="G4214" i="12"/>
  <c r="I4217" i="12"/>
  <c r="J4217" i="12"/>
  <c r="M4217" i="12" s="1"/>
  <c r="B4217" i="12" s="1"/>
  <c r="C4217" i="12" s="1"/>
  <c r="I4222" i="12"/>
  <c r="K4225" i="12"/>
  <c r="G4230" i="12"/>
  <c r="I4233" i="12"/>
  <c r="J4233" i="12"/>
  <c r="M4233" i="12" s="1"/>
  <c r="B4233" i="12" s="1"/>
  <c r="C4233" i="12" s="1"/>
  <c r="I4038" i="12"/>
  <c r="I4046" i="12"/>
  <c r="I4054" i="12"/>
  <c r="I4062" i="12"/>
  <c r="I4070" i="12"/>
  <c r="I4078" i="12"/>
  <c r="I4086" i="12"/>
  <c r="I4094" i="12"/>
  <c r="I4102" i="12"/>
  <c r="I4110" i="12"/>
  <c r="I4118" i="12"/>
  <c r="I4124" i="12"/>
  <c r="I4128" i="12"/>
  <c r="I4132" i="12"/>
  <c r="I4136" i="12"/>
  <c r="I4140" i="12"/>
  <c r="I4144" i="12"/>
  <c r="I4148" i="12"/>
  <c r="I4152" i="12"/>
  <c r="I4156" i="12"/>
  <c r="J4160" i="12"/>
  <c r="M4160" i="12" s="1"/>
  <c r="B4160" i="12" s="1"/>
  <c r="C4160" i="12" s="1"/>
  <c r="K4163" i="12"/>
  <c r="J4168" i="12"/>
  <c r="M4168" i="12" s="1"/>
  <c r="B4168" i="12" s="1"/>
  <c r="C4168" i="12" s="1"/>
  <c r="K4171" i="12"/>
  <c r="J4176" i="12"/>
  <c r="M4176" i="12" s="1"/>
  <c r="B4176" i="12" s="1"/>
  <c r="C4176" i="12" s="1"/>
  <c r="K4179" i="12"/>
  <c r="J4184" i="12"/>
  <c r="M4184" i="12" s="1"/>
  <c r="B4184" i="12" s="1"/>
  <c r="C4184" i="12" s="1"/>
  <c r="K4187" i="12"/>
  <c r="J4192" i="12"/>
  <c r="M4192" i="12" s="1"/>
  <c r="B4192" i="12" s="1"/>
  <c r="C4192" i="12" s="1"/>
  <c r="K4195" i="12"/>
  <c r="J4200" i="12"/>
  <c r="M4200" i="12" s="1"/>
  <c r="B4200" i="12" s="1"/>
  <c r="C4200" i="12" s="1"/>
  <c r="K4203" i="12"/>
  <c r="J4208" i="12"/>
  <c r="M4208" i="12" s="1"/>
  <c r="B4208" i="12" s="1"/>
  <c r="C4208" i="12" s="1"/>
  <c r="K4211" i="12"/>
  <c r="J4216" i="12"/>
  <c r="M4216" i="12" s="1"/>
  <c r="B4216" i="12" s="1"/>
  <c r="C4216" i="12" s="1"/>
  <c r="K4219" i="12"/>
  <c r="J4224" i="12"/>
  <c r="M4224" i="12" s="1"/>
  <c r="B4224" i="12" s="1"/>
  <c r="C4224" i="12" s="1"/>
  <c r="K4227" i="12"/>
  <c r="J4232" i="12"/>
  <c r="M4232" i="12" s="1"/>
  <c r="B4232" i="12" s="1"/>
  <c r="C4232" i="12" s="1"/>
  <c r="K4239" i="12"/>
  <c r="G4244" i="12"/>
  <c r="K4260" i="12"/>
  <c r="H4276" i="12"/>
  <c r="I4276" i="12"/>
  <c r="J4292" i="12"/>
  <c r="M4292" i="12" s="1"/>
  <c r="B4292" i="12" s="1"/>
  <c r="C4292" i="12" s="1"/>
  <c r="G4308" i="12"/>
  <c r="K4324" i="12"/>
  <c r="J4402" i="12"/>
  <c r="M4402" i="12" s="1"/>
  <c r="B4402" i="12" s="1"/>
  <c r="C4402" i="12" s="1"/>
  <c r="H4402" i="12"/>
  <c r="I4028" i="12"/>
  <c r="G4036" i="12"/>
  <c r="J4039" i="12"/>
  <c r="M4039" i="12" s="1"/>
  <c r="B4039" i="12" s="1"/>
  <c r="C4039" i="12" s="1"/>
  <c r="H4045" i="12"/>
  <c r="G4052" i="12"/>
  <c r="L4052" i="12" s="1"/>
  <c r="J4055" i="12"/>
  <c r="M4055" i="12" s="1"/>
  <c r="B4055" i="12" s="1"/>
  <c r="C4055" i="12" s="1"/>
  <c r="H4061" i="12"/>
  <c r="G4068" i="12"/>
  <c r="J4071" i="12"/>
  <c r="M4071" i="12" s="1"/>
  <c r="B4071" i="12" s="1"/>
  <c r="C4071" i="12" s="1"/>
  <c r="H4077" i="12"/>
  <c r="G4084" i="12"/>
  <c r="L4084" i="12" s="1"/>
  <c r="J4087" i="12"/>
  <c r="M4087" i="12" s="1"/>
  <c r="B4087" i="12" s="1"/>
  <c r="C4087" i="12" s="1"/>
  <c r="H4093" i="12"/>
  <c r="L4093" i="12" s="1"/>
  <c r="G4100" i="12"/>
  <c r="J4103" i="12"/>
  <c r="M4103" i="12" s="1"/>
  <c r="B4103" i="12" s="1"/>
  <c r="C4103" i="12" s="1"/>
  <c r="H4109" i="12"/>
  <c r="G4116" i="12"/>
  <c r="L4116" i="12" s="1"/>
  <c r="J4119" i="12"/>
  <c r="M4119" i="12" s="1"/>
  <c r="B4119" i="12" s="1"/>
  <c r="C4119" i="12" s="1"/>
  <c r="I4162" i="12"/>
  <c r="G4165" i="12"/>
  <c r="L4165" i="12" s="1"/>
  <c r="I4170" i="12"/>
  <c r="G4173" i="12"/>
  <c r="I4178" i="12"/>
  <c r="G4181" i="12"/>
  <c r="L4181" i="12" s="1"/>
  <c r="I4186" i="12"/>
  <c r="G4189" i="12"/>
  <c r="I4194" i="12"/>
  <c r="G4197" i="12"/>
  <c r="L4197" i="12" s="1"/>
  <c r="I4202" i="12"/>
  <c r="G4205" i="12"/>
  <c r="I4210" i="12"/>
  <c r="G4213" i="12"/>
  <c r="L4213" i="12" s="1"/>
  <c r="I4218" i="12"/>
  <c r="G4221" i="12"/>
  <c r="I4226" i="12"/>
  <c r="G4229" i="12"/>
  <c r="L4229" i="12" s="1"/>
  <c r="I4234" i="12"/>
  <c r="J4248" i="12"/>
  <c r="M4248" i="12" s="1"/>
  <c r="B4248" i="12" s="1"/>
  <c r="C4248" i="12" s="1"/>
  <c r="G4264" i="12"/>
  <c r="L4264" i="12" s="1"/>
  <c r="K4280" i="12"/>
  <c r="H4296" i="12"/>
  <c r="I4296" i="12"/>
  <c r="J4312" i="12"/>
  <c r="M4312" i="12" s="1"/>
  <c r="B4312" i="12" s="1"/>
  <c r="C4312" i="12" s="1"/>
  <c r="G4328" i="12"/>
  <c r="G4331" i="12"/>
  <c r="H4379" i="12"/>
  <c r="I4379" i="12"/>
  <c r="H4027" i="12"/>
  <c r="L4027" i="12" s="1"/>
  <c r="K4034" i="12"/>
  <c r="J4036" i="12"/>
  <c r="M4036" i="12" s="1"/>
  <c r="B4036" i="12" s="1"/>
  <c r="C4036" i="12" s="1"/>
  <c r="G4042" i="12"/>
  <c r="L4042" i="12" s="1"/>
  <c r="J4045" i="12"/>
  <c r="M4045" i="12" s="1"/>
  <c r="B4045" i="12" s="1"/>
  <c r="C4045" i="12" s="1"/>
  <c r="I4050" i="12"/>
  <c r="K4055" i="12"/>
  <c r="H4059" i="12"/>
  <c r="L4059" i="12" s="1"/>
  <c r="K4066" i="12"/>
  <c r="J4068" i="12"/>
  <c r="M4068" i="12" s="1"/>
  <c r="B4068" i="12" s="1"/>
  <c r="C4068" i="12" s="1"/>
  <c r="G4074" i="12"/>
  <c r="J4077" i="12"/>
  <c r="M4077" i="12" s="1"/>
  <c r="B4077" i="12" s="1"/>
  <c r="C4077" i="12" s="1"/>
  <c r="I4082" i="12"/>
  <c r="K4087" i="12"/>
  <c r="H4091" i="12"/>
  <c r="K4098" i="12"/>
  <c r="J4100" i="12"/>
  <c r="M4100" i="12" s="1"/>
  <c r="B4100" i="12" s="1"/>
  <c r="C4100" i="12" s="1"/>
  <c r="G4106" i="12"/>
  <c r="L4106" i="12" s="1"/>
  <c r="J4109" i="12"/>
  <c r="M4109" i="12" s="1"/>
  <c r="B4109" i="12" s="1"/>
  <c r="C4109" i="12" s="1"/>
  <c r="I4114" i="12"/>
  <c r="K4119" i="12"/>
  <c r="I4164" i="12"/>
  <c r="G4167" i="12"/>
  <c r="I4172" i="12"/>
  <c r="G4175" i="12"/>
  <c r="L4175" i="12" s="1"/>
  <c r="I4180" i="12"/>
  <c r="G4183" i="12"/>
  <c r="I4188" i="12"/>
  <c r="G4191" i="12"/>
  <c r="L4191" i="12" s="1"/>
  <c r="I4196" i="12"/>
  <c r="G4199" i="12"/>
  <c r="I4204" i="12"/>
  <c r="G4207" i="12"/>
  <c r="L4207" i="12" s="1"/>
  <c r="I4212" i="12"/>
  <c r="G4215" i="12"/>
  <c r="I4220" i="12"/>
  <c r="G4223" i="12"/>
  <c r="L4223" i="12" s="1"/>
  <c r="I4228" i="12"/>
  <c r="G4231" i="12"/>
  <c r="J4238" i="12"/>
  <c r="M4238" i="12" s="1"/>
  <c r="B4238" i="12" s="1"/>
  <c r="C4238" i="12" s="1"/>
  <c r="J4252" i="12"/>
  <c r="M4252" i="12" s="1"/>
  <c r="B4252" i="12" s="1"/>
  <c r="C4252" i="12" s="1"/>
  <c r="G4268" i="12"/>
  <c r="K4284" i="12"/>
  <c r="H4300" i="12"/>
  <c r="I4300" i="12"/>
  <c r="J4316" i="12"/>
  <c r="M4316" i="12" s="1"/>
  <c r="B4316" i="12" s="1"/>
  <c r="C4316" i="12" s="1"/>
  <c r="J4329" i="12"/>
  <c r="M4329" i="12" s="1"/>
  <c r="B4329" i="12" s="1"/>
  <c r="C4329" i="12" s="1"/>
  <c r="G4339" i="12"/>
  <c r="L4339" i="12" s="1"/>
  <c r="I4370" i="12"/>
  <c r="G4236" i="12"/>
  <c r="J4243" i="12"/>
  <c r="M4243" i="12" s="1"/>
  <c r="B4243" i="12" s="1"/>
  <c r="C4243" i="12" s="1"/>
  <c r="I4247" i="12"/>
  <c r="H4251" i="12"/>
  <c r="J4259" i="12"/>
  <c r="M4259" i="12" s="1"/>
  <c r="B4259" i="12" s="1"/>
  <c r="C4259" i="12" s="1"/>
  <c r="I4263" i="12"/>
  <c r="H4267" i="12"/>
  <c r="J4275" i="12"/>
  <c r="M4275" i="12" s="1"/>
  <c r="B4275" i="12" s="1"/>
  <c r="C4275" i="12" s="1"/>
  <c r="I4279" i="12"/>
  <c r="H4283" i="12"/>
  <c r="L4283" i="12" s="1"/>
  <c r="J4291" i="12"/>
  <c r="M4291" i="12" s="1"/>
  <c r="B4291" i="12" s="1"/>
  <c r="C4291" i="12" s="1"/>
  <c r="I4295" i="12"/>
  <c r="H4299" i="12"/>
  <c r="J4307" i="12"/>
  <c r="M4307" i="12" s="1"/>
  <c r="B4307" i="12" s="1"/>
  <c r="C4307" i="12" s="1"/>
  <c r="I4311" i="12"/>
  <c r="H4315" i="12"/>
  <c r="J4323" i="12"/>
  <c r="M4323" i="12" s="1"/>
  <c r="B4323" i="12" s="1"/>
  <c r="C4323" i="12" s="1"/>
  <c r="I4327" i="12"/>
  <c r="K4336" i="12"/>
  <c r="K4337" i="12"/>
  <c r="K4344" i="12"/>
  <c r="K4345" i="12"/>
  <c r="G4355" i="12"/>
  <c r="L4355" i="12" s="1"/>
  <c r="J4378" i="12"/>
  <c r="M4378" i="12" s="1"/>
  <c r="B4378" i="12" s="1"/>
  <c r="C4378" i="12" s="1"/>
  <c r="H4387" i="12"/>
  <c r="I4420" i="12"/>
  <c r="K4420" i="12"/>
  <c r="H4427" i="12"/>
  <c r="I4242" i="12"/>
  <c r="H4250" i="12"/>
  <c r="K4254" i="12"/>
  <c r="G4258" i="12"/>
  <c r="L4258" i="12" s="1"/>
  <c r="H4266" i="12"/>
  <c r="K4270" i="12"/>
  <c r="G4274" i="12"/>
  <c r="L4274" i="12" s="1"/>
  <c r="H4282" i="12"/>
  <c r="K4286" i="12"/>
  <c r="G4290" i="12"/>
  <c r="H4298" i="12"/>
  <c r="K4302" i="12"/>
  <c r="G4306" i="12"/>
  <c r="L4306" i="12" s="1"/>
  <c r="H4314" i="12"/>
  <c r="K4318" i="12"/>
  <c r="G4322" i="12"/>
  <c r="L4322" i="12" s="1"/>
  <c r="I4354" i="12"/>
  <c r="J4363" i="12"/>
  <c r="M4363" i="12" s="1"/>
  <c r="B4363" i="12" s="1"/>
  <c r="C4363" i="12" s="1"/>
  <c r="I4386" i="12"/>
  <c r="J4395" i="12"/>
  <c r="M4395" i="12" s="1"/>
  <c r="B4395" i="12" s="1"/>
  <c r="C4395" i="12" s="1"/>
  <c r="G4240" i="12"/>
  <c r="J4245" i="12"/>
  <c r="M4245" i="12" s="1"/>
  <c r="B4245" i="12" s="1"/>
  <c r="C4245" i="12" s="1"/>
  <c r="J4249" i="12"/>
  <c r="M4249" i="12" s="1"/>
  <c r="B4249" i="12" s="1"/>
  <c r="C4249" i="12" s="1"/>
  <c r="J4253" i="12"/>
  <c r="M4253" i="12" s="1"/>
  <c r="B4253" i="12" s="1"/>
  <c r="C4253" i="12" s="1"/>
  <c r="J4257" i="12"/>
  <c r="M4257" i="12" s="1"/>
  <c r="B4257" i="12" s="1"/>
  <c r="C4257" i="12" s="1"/>
  <c r="J4261" i="12"/>
  <c r="M4261" i="12" s="1"/>
  <c r="B4261" i="12" s="1"/>
  <c r="C4261" i="12" s="1"/>
  <c r="J4265" i="12"/>
  <c r="M4265" i="12" s="1"/>
  <c r="B4265" i="12" s="1"/>
  <c r="C4265" i="12" s="1"/>
  <c r="J4269" i="12"/>
  <c r="M4269" i="12" s="1"/>
  <c r="B4269" i="12" s="1"/>
  <c r="C4269" i="12" s="1"/>
  <c r="J4273" i="12"/>
  <c r="M4273" i="12" s="1"/>
  <c r="B4273" i="12" s="1"/>
  <c r="C4273" i="12" s="1"/>
  <c r="J4277" i="12"/>
  <c r="M4277" i="12" s="1"/>
  <c r="B4277" i="12" s="1"/>
  <c r="C4277" i="12" s="1"/>
  <c r="J4281" i="12"/>
  <c r="M4281" i="12" s="1"/>
  <c r="B4281" i="12" s="1"/>
  <c r="C4281" i="12" s="1"/>
  <c r="J4285" i="12"/>
  <c r="M4285" i="12" s="1"/>
  <c r="B4285" i="12" s="1"/>
  <c r="C4285" i="12" s="1"/>
  <c r="J4289" i="12"/>
  <c r="M4289" i="12" s="1"/>
  <c r="B4289" i="12" s="1"/>
  <c r="C4289" i="12" s="1"/>
  <c r="J4293" i="12"/>
  <c r="M4293" i="12" s="1"/>
  <c r="B4293" i="12" s="1"/>
  <c r="C4293" i="12" s="1"/>
  <c r="J4297" i="12"/>
  <c r="M4297" i="12" s="1"/>
  <c r="B4297" i="12" s="1"/>
  <c r="C4297" i="12" s="1"/>
  <c r="J4301" i="12"/>
  <c r="M4301" i="12" s="1"/>
  <c r="B4301" i="12" s="1"/>
  <c r="C4301" i="12" s="1"/>
  <c r="J4305" i="12"/>
  <c r="M4305" i="12" s="1"/>
  <c r="B4305" i="12" s="1"/>
  <c r="C4305" i="12" s="1"/>
  <c r="J4309" i="12"/>
  <c r="M4309" i="12" s="1"/>
  <c r="B4309" i="12" s="1"/>
  <c r="C4309" i="12" s="1"/>
  <c r="J4313" i="12"/>
  <c r="M4313" i="12" s="1"/>
  <c r="B4313" i="12" s="1"/>
  <c r="C4313" i="12" s="1"/>
  <c r="J4317" i="12"/>
  <c r="M4317" i="12" s="1"/>
  <c r="B4317" i="12" s="1"/>
  <c r="C4317" i="12" s="1"/>
  <c r="J4321" i="12"/>
  <c r="M4321" i="12" s="1"/>
  <c r="B4321" i="12" s="1"/>
  <c r="C4321" i="12" s="1"/>
  <c r="J4325" i="12"/>
  <c r="M4325" i="12" s="1"/>
  <c r="B4325" i="12" s="1"/>
  <c r="C4325" i="12" s="1"/>
  <c r="J4330" i="12"/>
  <c r="M4330" i="12" s="1"/>
  <c r="B4330" i="12" s="1"/>
  <c r="C4330" i="12" s="1"/>
  <c r="I4337" i="12"/>
  <c r="I4338" i="12"/>
  <c r="K4346" i="12"/>
  <c r="K4362" i="12"/>
  <c r="K4371" i="12"/>
  <c r="K4394" i="12"/>
  <c r="G4403" i="12"/>
  <c r="H4436" i="12"/>
  <c r="J4407" i="12"/>
  <c r="M4407" i="12" s="1"/>
  <c r="B4407" i="12" s="1"/>
  <c r="C4407" i="12" s="1"/>
  <c r="J4411" i="12"/>
  <c r="M4411" i="12" s="1"/>
  <c r="B4411" i="12" s="1"/>
  <c r="C4411" i="12" s="1"/>
  <c r="J4415" i="12"/>
  <c r="M4415" i="12" s="1"/>
  <c r="B4415" i="12" s="1"/>
  <c r="C4415" i="12" s="1"/>
  <c r="G4424" i="12"/>
  <c r="L4424" i="12" s="1"/>
  <c r="J4431" i="12"/>
  <c r="M4431" i="12" s="1"/>
  <c r="B4431" i="12" s="1"/>
  <c r="C4431" i="12" s="1"/>
  <c r="H4334" i="12"/>
  <c r="L4334" i="12" s="1"/>
  <c r="G4348" i="12"/>
  <c r="J4353" i="12"/>
  <c r="M4353" i="12" s="1"/>
  <c r="B4353" i="12" s="1"/>
  <c r="C4353" i="12" s="1"/>
  <c r="I4360" i="12"/>
  <c r="H4366" i="12"/>
  <c r="G4373" i="12"/>
  <c r="L4373" i="12" s="1"/>
  <c r="G4380" i="12"/>
  <c r="L4380" i="12" s="1"/>
  <c r="J4385" i="12"/>
  <c r="M4385" i="12" s="1"/>
  <c r="B4385" i="12" s="1"/>
  <c r="C4385" i="12" s="1"/>
  <c r="I4392" i="12"/>
  <c r="H4398" i="12"/>
  <c r="L4398" i="12" s="1"/>
  <c r="G4405" i="12"/>
  <c r="L4405" i="12" s="1"/>
  <c r="J4408" i="12"/>
  <c r="M4408" i="12" s="1"/>
  <c r="B4408" i="12" s="1"/>
  <c r="C4408" i="12" s="1"/>
  <c r="K4419" i="12"/>
  <c r="I4428" i="12"/>
  <c r="K4435" i="12"/>
  <c r="K4352" i="12"/>
  <c r="L4352" i="12" s="1"/>
  <c r="K4361" i="12"/>
  <c r="H4372" i="12"/>
  <c r="K4384" i="12"/>
  <c r="L4384" i="12" s="1"/>
  <c r="K4393" i="12"/>
  <c r="H4404" i="12"/>
  <c r="J4416" i="12"/>
  <c r="M4416" i="12" s="1"/>
  <c r="B4416" i="12" s="1"/>
  <c r="C4416" i="12" s="1"/>
  <c r="I4423" i="12"/>
  <c r="J4432" i="12"/>
  <c r="M4432" i="12" s="1"/>
  <c r="B4432" i="12" s="1"/>
  <c r="C4432" i="12" s="1"/>
  <c r="I4439" i="12"/>
  <c r="I4409" i="12"/>
  <c r="G4413" i="12"/>
  <c r="L4413" i="12" s="1"/>
  <c r="H4414" i="12"/>
  <c r="I4417" i="12"/>
  <c r="G4421" i="12"/>
  <c r="L4421" i="12" s="1"/>
  <c r="H4422" i="12"/>
  <c r="L4422" i="12" s="1"/>
  <c r="I4425" i="12"/>
  <c r="G4429" i="12"/>
  <c r="L4429" i="12" s="1"/>
  <c r="H4430" i="12"/>
  <c r="I4433" i="12"/>
  <c r="G4437" i="12"/>
  <c r="H4438" i="12"/>
  <c r="I4441" i="12"/>
  <c r="G4445" i="12"/>
  <c r="L4445" i="12" s="1"/>
  <c r="H4446" i="12"/>
  <c r="I4449" i="12"/>
  <c r="G4453" i="12"/>
  <c r="L4453" i="12" s="1"/>
  <c r="H4454" i="12"/>
  <c r="I4457" i="12"/>
  <c r="G4461" i="12"/>
  <c r="L4461" i="12" s="1"/>
  <c r="H4462" i="12"/>
  <c r="I4465" i="12"/>
  <c r="G4469" i="12"/>
  <c r="H4470" i="12"/>
  <c r="I4474" i="12"/>
  <c r="G4481" i="12"/>
  <c r="L4481" i="12" s="1"/>
  <c r="G4483" i="12"/>
  <c r="H4488" i="12"/>
  <c r="K4490" i="12"/>
  <c r="H4497" i="12"/>
  <c r="I4499" i="12"/>
  <c r="I4506" i="12"/>
  <c r="G4513" i="12"/>
  <c r="L4513" i="12" s="1"/>
  <c r="G4515" i="12"/>
  <c r="L4515" i="12" s="1"/>
  <c r="H4520" i="12"/>
  <c r="K4522" i="12"/>
  <c r="H4529" i="12"/>
  <c r="J4538" i="12"/>
  <c r="M4538" i="12" s="1"/>
  <c r="B4538" i="12" s="1"/>
  <c r="C4538" i="12" s="1"/>
  <c r="J4541" i="12"/>
  <c r="M4541" i="12" s="1"/>
  <c r="B4541" i="12" s="1"/>
  <c r="C4541" i="12" s="1"/>
  <c r="J4554" i="12"/>
  <c r="M4554" i="12" s="1"/>
  <c r="B4554" i="12" s="1"/>
  <c r="C4554" i="12" s="1"/>
  <c r="J4557" i="12"/>
  <c r="M4557" i="12" s="1"/>
  <c r="B4557" i="12" s="1"/>
  <c r="C4557" i="12" s="1"/>
  <c r="K4477" i="12"/>
  <c r="K4479" i="12"/>
  <c r="I4484" i="12"/>
  <c r="H4486" i="12"/>
  <c r="J4493" i="12"/>
  <c r="M4493" i="12" s="1"/>
  <c r="B4493" i="12" s="1"/>
  <c r="C4493" i="12" s="1"/>
  <c r="J4495" i="12"/>
  <c r="M4495" i="12" s="1"/>
  <c r="B4495" i="12" s="1"/>
  <c r="C4495" i="12" s="1"/>
  <c r="G4500" i="12"/>
  <c r="K4509" i="12"/>
  <c r="K4511" i="12"/>
  <c r="I4516" i="12"/>
  <c r="H4518" i="12"/>
  <c r="J4525" i="12"/>
  <c r="M4525" i="12" s="1"/>
  <c r="B4525" i="12" s="1"/>
  <c r="C4525" i="12" s="1"/>
  <c r="J4527" i="12"/>
  <c r="M4527" i="12" s="1"/>
  <c r="B4527" i="12" s="1"/>
  <c r="C4527" i="12" s="1"/>
  <c r="J4534" i="12"/>
  <c r="M4534" i="12" s="1"/>
  <c r="B4534" i="12" s="1"/>
  <c r="C4534" i="12" s="1"/>
  <c r="J4537" i="12"/>
  <c r="M4537" i="12" s="1"/>
  <c r="B4537" i="12" s="1"/>
  <c r="C4537" i="12" s="1"/>
  <c r="J4550" i="12"/>
  <c r="M4550" i="12" s="1"/>
  <c r="B4550" i="12" s="1"/>
  <c r="C4550" i="12" s="1"/>
  <c r="J4553" i="12"/>
  <c r="M4553" i="12" s="1"/>
  <c r="B4553" i="12" s="1"/>
  <c r="C4553" i="12" s="1"/>
  <c r="H4574" i="12"/>
  <c r="H4440" i="12"/>
  <c r="I4443" i="12"/>
  <c r="G4447" i="12"/>
  <c r="L4447" i="12" s="1"/>
  <c r="H4448" i="12"/>
  <c r="I4451" i="12"/>
  <c r="G4455" i="12"/>
  <c r="L4455" i="12" s="1"/>
  <c r="H4456" i="12"/>
  <c r="I4459" i="12"/>
  <c r="G4463" i="12"/>
  <c r="H4464" i="12"/>
  <c r="I4467" i="12"/>
  <c r="G4471" i="12"/>
  <c r="L4471" i="12" s="1"/>
  <c r="G4473" i="12"/>
  <c r="G4475" i="12"/>
  <c r="L4475" i="12" s="1"/>
  <c r="H4480" i="12"/>
  <c r="K4482" i="12"/>
  <c r="H4489" i="12"/>
  <c r="J4491" i="12"/>
  <c r="M4491" i="12" s="1"/>
  <c r="B4491" i="12" s="1"/>
  <c r="C4491" i="12" s="1"/>
  <c r="G4496" i="12"/>
  <c r="L4496" i="12" s="1"/>
  <c r="K4505" i="12"/>
  <c r="I4507" i="12"/>
  <c r="I4514" i="12"/>
  <c r="G4521" i="12"/>
  <c r="L4521" i="12" s="1"/>
  <c r="G4523" i="12"/>
  <c r="H4528" i="12"/>
  <c r="K4530" i="12"/>
  <c r="H4533" i="12"/>
  <c r="K4546" i="12"/>
  <c r="H4549" i="12"/>
  <c r="J4562" i="12"/>
  <c r="M4562" i="12" s="1"/>
  <c r="B4562" i="12" s="1"/>
  <c r="C4562" i="12" s="1"/>
  <c r="J4565" i="12"/>
  <c r="M4565" i="12" s="1"/>
  <c r="B4565" i="12" s="1"/>
  <c r="C4565" i="12" s="1"/>
  <c r="J4566" i="12"/>
  <c r="M4566" i="12" s="1"/>
  <c r="B4566" i="12" s="1"/>
  <c r="C4566" i="12" s="1"/>
  <c r="G4569" i="12"/>
  <c r="L4569" i="12" s="1"/>
  <c r="H4570" i="12"/>
  <c r="G4452" i="12"/>
  <c r="L4452" i="12" s="1"/>
  <c r="G4468" i="12"/>
  <c r="L4468" i="12" s="1"/>
  <c r="I4478" i="12"/>
  <c r="K4485" i="12"/>
  <c r="G4486" i="12"/>
  <c r="I4487" i="12"/>
  <c r="I4494" i="12"/>
  <c r="K4501" i="12"/>
  <c r="G4502" i="12"/>
  <c r="L4502" i="12" s="1"/>
  <c r="I4503" i="12"/>
  <c r="I4510" i="12"/>
  <c r="K4517" i="12"/>
  <c r="G4518" i="12"/>
  <c r="I4519" i="12"/>
  <c r="I4526" i="12"/>
  <c r="I4542" i="12"/>
  <c r="K4545" i="12"/>
  <c r="I4558" i="12"/>
  <c r="K4561" i="12"/>
  <c r="H4643" i="12"/>
  <c r="J4650" i="12"/>
  <c r="M4650" i="12" s="1"/>
  <c r="B4650" i="12" s="1"/>
  <c r="C4650" i="12" s="1"/>
  <c r="G4696" i="12"/>
  <c r="J4712" i="12"/>
  <c r="M4712" i="12" s="1"/>
  <c r="B4712" i="12" s="1"/>
  <c r="C4712" i="12" s="1"/>
  <c r="G4719" i="12"/>
  <c r="G4727" i="12"/>
  <c r="L4727" i="12" s="1"/>
  <c r="K4759" i="12"/>
  <c r="I4759" i="12"/>
  <c r="J4582" i="12"/>
  <c r="M4582" i="12" s="1"/>
  <c r="B4582" i="12" s="1"/>
  <c r="C4582" i="12" s="1"/>
  <c r="I4586" i="12"/>
  <c r="H4590" i="12"/>
  <c r="J4598" i="12"/>
  <c r="M4598" i="12" s="1"/>
  <c r="B4598" i="12" s="1"/>
  <c r="C4598" i="12" s="1"/>
  <c r="I4602" i="12"/>
  <c r="H4606" i="12"/>
  <c r="J4614" i="12"/>
  <c r="M4614" i="12" s="1"/>
  <c r="B4614" i="12" s="1"/>
  <c r="C4614" i="12" s="1"/>
  <c r="I4618" i="12"/>
  <c r="H4622" i="12"/>
  <c r="H4635" i="12"/>
  <c r="J4642" i="12"/>
  <c r="M4642" i="12" s="1"/>
  <c r="B4642" i="12" s="1"/>
  <c r="C4642" i="12" s="1"/>
  <c r="H4667" i="12"/>
  <c r="K4703" i="12"/>
  <c r="I4744" i="12"/>
  <c r="G4744" i="12"/>
  <c r="J4627" i="12"/>
  <c r="M4627" i="12" s="1"/>
  <c r="B4627" i="12" s="1"/>
  <c r="C4627" i="12" s="1"/>
  <c r="I4634" i="12"/>
  <c r="J4659" i="12"/>
  <c r="M4659" i="12" s="1"/>
  <c r="B4659" i="12" s="1"/>
  <c r="C4659" i="12" s="1"/>
  <c r="I4666" i="12"/>
  <c r="H4743" i="12"/>
  <c r="K4776" i="12"/>
  <c r="G4531" i="12"/>
  <c r="L4531" i="12" s="1"/>
  <c r="H4532" i="12"/>
  <c r="I4535" i="12"/>
  <c r="G4539" i="12"/>
  <c r="H4540" i="12"/>
  <c r="L4540" i="12" s="1"/>
  <c r="I4543" i="12"/>
  <c r="G4547" i="12"/>
  <c r="L4547" i="12" s="1"/>
  <c r="H4548" i="12"/>
  <c r="L4548" i="12" s="1"/>
  <c r="I4551" i="12"/>
  <c r="G4555" i="12"/>
  <c r="H4556" i="12"/>
  <c r="I4559" i="12"/>
  <c r="G4563" i="12"/>
  <c r="L4563" i="12" s="1"/>
  <c r="H4564" i="12"/>
  <c r="L4564" i="12" s="1"/>
  <c r="I4567" i="12"/>
  <c r="K4571" i="12"/>
  <c r="I4572" i="12"/>
  <c r="H4576" i="12"/>
  <c r="L4576" i="12" s="1"/>
  <c r="H4580" i="12"/>
  <c r="H4584" i="12"/>
  <c r="H4588" i="12"/>
  <c r="H4592" i="12"/>
  <c r="H4596" i="12"/>
  <c r="H4600" i="12"/>
  <c r="H4604" i="12"/>
  <c r="H4608" i="12"/>
  <c r="H4612" i="12"/>
  <c r="H4616" i="12"/>
  <c r="H4620" i="12"/>
  <c r="H4624" i="12"/>
  <c r="K4651" i="12"/>
  <c r="K4658" i="12"/>
  <c r="H4728" i="12"/>
  <c r="I4760" i="12"/>
  <c r="G4760" i="12"/>
  <c r="H4775" i="12"/>
  <c r="J4809" i="12"/>
  <c r="M4809" i="12" s="1"/>
  <c r="B4809" i="12" s="1"/>
  <c r="C4809" i="12" s="1"/>
  <c r="J4810" i="12"/>
  <c r="M4810" i="12" s="1"/>
  <c r="B4810" i="12" s="1"/>
  <c r="C4810" i="12" s="1"/>
  <c r="G4811" i="12"/>
  <c r="L4811" i="12" s="1"/>
  <c r="H4892" i="12"/>
  <c r="J4577" i="12"/>
  <c r="M4577" i="12" s="1"/>
  <c r="B4577" i="12" s="1"/>
  <c r="C4577" i="12" s="1"/>
  <c r="J4585" i="12"/>
  <c r="M4585" i="12" s="1"/>
  <c r="B4585" i="12" s="1"/>
  <c r="C4585" i="12" s="1"/>
  <c r="J4593" i="12"/>
  <c r="M4593" i="12" s="1"/>
  <c r="B4593" i="12" s="1"/>
  <c r="C4593" i="12" s="1"/>
  <c r="J4601" i="12"/>
  <c r="M4601" i="12" s="1"/>
  <c r="B4601" i="12" s="1"/>
  <c r="C4601" i="12" s="1"/>
  <c r="J4609" i="12"/>
  <c r="M4609" i="12" s="1"/>
  <c r="B4609" i="12" s="1"/>
  <c r="C4609" i="12" s="1"/>
  <c r="J4617" i="12"/>
  <c r="M4617" i="12" s="1"/>
  <c r="B4617" i="12" s="1"/>
  <c r="C4617" i="12" s="1"/>
  <c r="J4625" i="12"/>
  <c r="M4625" i="12" s="1"/>
  <c r="B4625" i="12" s="1"/>
  <c r="C4625" i="12" s="1"/>
  <c r="G4631" i="12"/>
  <c r="L4631" i="12" s="1"/>
  <c r="G4638" i="12"/>
  <c r="L4638" i="12" s="1"/>
  <c r="K4645" i="12"/>
  <c r="K4652" i="12"/>
  <c r="H4656" i="12"/>
  <c r="L4656" i="12" s="1"/>
  <c r="G4663" i="12"/>
  <c r="L4663" i="12" s="1"/>
  <c r="H4669" i="12"/>
  <c r="L4669" i="12" s="1"/>
  <c r="J4672" i="12"/>
  <c r="M4672" i="12" s="1"/>
  <c r="B4672" i="12" s="1"/>
  <c r="C4672" i="12" s="1"/>
  <c r="J4675" i="12"/>
  <c r="M4675" i="12" s="1"/>
  <c r="B4675" i="12" s="1"/>
  <c r="C4675" i="12" s="1"/>
  <c r="I4676" i="12"/>
  <c r="K4680" i="12"/>
  <c r="I4681" i="12"/>
  <c r="G4684" i="12"/>
  <c r="H4685" i="12"/>
  <c r="L4685" i="12" s="1"/>
  <c r="J4688" i="12"/>
  <c r="M4688" i="12" s="1"/>
  <c r="B4688" i="12" s="1"/>
  <c r="C4688" i="12" s="1"/>
  <c r="J4691" i="12"/>
  <c r="M4691" i="12" s="1"/>
  <c r="B4691" i="12" s="1"/>
  <c r="C4691" i="12" s="1"/>
  <c r="I4692" i="12"/>
  <c r="G4699" i="12"/>
  <c r="L4699" i="12" s="1"/>
  <c r="H4708" i="12"/>
  <c r="K4715" i="12"/>
  <c r="K4723" i="12"/>
  <c r="I4724" i="12"/>
  <c r="G4724" i="12"/>
  <c r="H4739" i="12"/>
  <c r="J4740" i="12"/>
  <c r="M4740" i="12" s="1"/>
  <c r="B4740" i="12" s="1"/>
  <c r="C4740" i="12" s="1"/>
  <c r="J4755" i="12"/>
  <c r="M4755" i="12" s="1"/>
  <c r="B4755" i="12" s="1"/>
  <c r="C4755" i="12" s="1"/>
  <c r="K4756" i="12"/>
  <c r="G4771" i="12"/>
  <c r="H4772" i="12"/>
  <c r="K4817" i="12"/>
  <c r="I4818" i="12"/>
  <c r="G4818" i="12"/>
  <c r="J4819" i="12"/>
  <c r="M4819" i="12" s="1"/>
  <c r="B4819" i="12" s="1"/>
  <c r="C4819" i="12" s="1"/>
  <c r="H4844" i="12"/>
  <c r="G4854" i="12"/>
  <c r="L4854" i="12" s="1"/>
  <c r="G4575" i="12"/>
  <c r="L4575" i="12" s="1"/>
  <c r="G4579" i="12"/>
  <c r="G4583" i="12"/>
  <c r="L4583" i="12" s="1"/>
  <c r="G4587" i="12"/>
  <c r="L4587" i="12" s="1"/>
  <c r="G4591" i="12"/>
  <c r="L4591" i="12" s="1"/>
  <c r="G4595" i="12"/>
  <c r="L4595" i="12" s="1"/>
  <c r="G4599" i="12"/>
  <c r="L4599" i="12" s="1"/>
  <c r="G4603" i="12"/>
  <c r="L4603" i="12" s="1"/>
  <c r="G4607" i="12"/>
  <c r="L4607" i="12" s="1"/>
  <c r="G4611" i="12"/>
  <c r="G4615" i="12"/>
  <c r="L4615" i="12" s="1"/>
  <c r="G4619" i="12"/>
  <c r="L4619" i="12" s="1"/>
  <c r="G4623" i="12"/>
  <c r="L4623" i="12" s="1"/>
  <c r="G4628" i="12"/>
  <c r="L4628" i="12" s="1"/>
  <c r="G4637" i="12"/>
  <c r="L4637" i="12" s="1"/>
  <c r="H4646" i="12"/>
  <c r="G4660" i="12"/>
  <c r="L4660" i="12" s="1"/>
  <c r="K4695" i="12"/>
  <c r="I4704" i="12"/>
  <c r="K4711" i="12"/>
  <c r="I4720" i="12"/>
  <c r="K4735" i="12"/>
  <c r="I4736" i="12"/>
  <c r="G4736" i="12"/>
  <c r="H4751" i="12"/>
  <c r="J4752" i="12"/>
  <c r="M4752" i="12" s="1"/>
  <c r="B4752" i="12" s="1"/>
  <c r="C4752" i="12" s="1"/>
  <c r="J4767" i="12"/>
  <c r="M4767" i="12" s="1"/>
  <c r="B4767" i="12" s="1"/>
  <c r="C4767" i="12" s="1"/>
  <c r="K4768" i="12"/>
  <c r="G4783" i="12"/>
  <c r="G4785" i="12"/>
  <c r="L4785" i="12" s="1"/>
  <c r="K4786" i="12"/>
  <c r="K4787" i="12"/>
  <c r="I4787" i="12"/>
  <c r="I4793" i="12"/>
  <c r="H4794" i="12"/>
  <c r="H4795" i="12"/>
  <c r="H4636" i="12"/>
  <c r="H4668" i="12"/>
  <c r="I4670" i="12"/>
  <c r="G4674" i="12"/>
  <c r="L4674" i="12" s="1"/>
  <c r="H4675" i="12"/>
  <c r="I4678" i="12"/>
  <c r="G4682" i="12"/>
  <c r="L4682" i="12" s="1"/>
  <c r="H4683" i="12"/>
  <c r="I4686" i="12"/>
  <c r="G4690" i="12"/>
  <c r="L4690" i="12" s="1"/>
  <c r="H4691" i="12"/>
  <c r="G4700" i="12"/>
  <c r="J4707" i="12"/>
  <c r="M4707" i="12" s="1"/>
  <c r="B4707" i="12" s="1"/>
  <c r="C4707" i="12" s="1"/>
  <c r="J4716" i="12"/>
  <c r="M4716" i="12" s="1"/>
  <c r="B4716" i="12" s="1"/>
  <c r="C4716" i="12" s="1"/>
  <c r="J4731" i="12"/>
  <c r="M4731" i="12" s="1"/>
  <c r="B4731" i="12" s="1"/>
  <c r="C4731" i="12" s="1"/>
  <c r="K4732" i="12"/>
  <c r="G4747" i="12"/>
  <c r="H4748" i="12"/>
  <c r="K4763" i="12"/>
  <c r="I4764" i="12"/>
  <c r="G4764" i="12"/>
  <c r="H4779" i="12"/>
  <c r="J4780" i="12"/>
  <c r="M4780" i="12" s="1"/>
  <c r="B4780" i="12" s="1"/>
  <c r="C4780" i="12" s="1"/>
  <c r="K4788" i="12"/>
  <c r="J4801" i="12"/>
  <c r="M4801" i="12" s="1"/>
  <c r="B4801" i="12" s="1"/>
  <c r="C4801" i="12" s="1"/>
  <c r="J4802" i="12"/>
  <c r="M4802" i="12" s="1"/>
  <c r="B4802" i="12" s="1"/>
  <c r="C4802" i="12" s="1"/>
  <c r="G4803" i="12"/>
  <c r="L4803" i="12" s="1"/>
  <c r="H4809" i="12"/>
  <c r="H4826" i="12"/>
  <c r="H4827" i="12"/>
  <c r="I4796" i="12"/>
  <c r="I4804" i="12"/>
  <c r="I4812" i="12"/>
  <c r="I4820" i="12"/>
  <c r="K4825" i="12"/>
  <c r="I4828" i="12"/>
  <c r="J4832" i="12"/>
  <c r="M4832" i="12" s="1"/>
  <c r="B4832" i="12" s="1"/>
  <c r="C4832" i="12" s="1"/>
  <c r="J4834" i="12"/>
  <c r="M4834" i="12" s="1"/>
  <c r="B4834" i="12" s="1"/>
  <c r="C4834" i="12" s="1"/>
  <c r="J4836" i="12"/>
  <c r="M4836" i="12" s="1"/>
  <c r="B4836" i="12" s="1"/>
  <c r="C4836" i="12" s="1"/>
  <c r="J4842" i="12"/>
  <c r="M4842" i="12" s="1"/>
  <c r="B4842" i="12" s="1"/>
  <c r="C4842" i="12" s="1"/>
  <c r="J4848" i="12"/>
  <c r="M4848" i="12" s="1"/>
  <c r="B4848" i="12" s="1"/>
  <c r="C4848" i="12" s="1"/>
  <c r="I4697" i="12"/>
  <c r="G4701" i="12"/>
  <c r="L4701" i="12" s="1"/>
  <c r="H4702" i="12"/>
  <c r="L4702" i="12" s="1"/>
  <c r="I4705" i="12"/>
  <c r="G4709" i="12"/>
  <c r="H4710" i="12"/>
  <c r="L4710" i="12" s="1"/>
  <c r="I4713" i="12"/>
  <c r="G4717" i="12"/>
  <c r="L4717" i="12" s="1"/>
  <c r="H4718" i="12"/>
  <c r="I4721" i="12"/>
  <c r="G4725" i="12"/>
  <c r="H4726" i="12"/>
  <c r="L4726" i="12" s="1"/>
  <c r="I4729" i="12"/>
  <c r="G4733" i="12"/>
  <c r="L4733" i="12" s="1"/>
  <c r="H4734" i="12"/>
  <c r="I4737" i="12"/>
  <c r="G4741" i="12"/>
  <c r="H4742" i="12"/>
  <c r="L4742" i="12" s="1"/>
  <c r="I4745" i="12"/>
  <c r="G4749" i="12"/>
  <c r="L4749" i="12" s="1"/>
  <c r="H4750" i="12"/>
  <c r="I4753" i="12"/>
  <c r="G4757" i="12"/>
  <c r="H4758" i="12"/>
  <c r="L4758" i="12" s="1"/>
  <c r="I4761" i="12"/>
  <c r="G4765" i="12"/>
  <c r="L4765" i="12" s="1"/>
  <c r="H4766" i="12"/>
  <c r="I4769" i="12"/>
  <c r="G4773" i="12"/>
  <c r="H4774" i="12"/>
  <c r="L4774" i="12" s="1"/>
  <c r="I4777" i="12"/>
  <c r="G4781" i="12"/>
  <c r="L4781" i="12" s="1"/>
  <c r="H4782" i="12"/>
  <c r="J4845" i="12"/>
  <c r="M4845" i="12" s="1"/>
  <c r="B4845" i="12" s="1"/>
  <c r="C4845" i="12" s="1"/>
  <c r="G4849" i="12"/>
  <c r="G4856" i="12"/>
  <c r="K4864" i="12"/>
  <c r="H4864" i="12"/>
  <c r="J4837" i="12"/>
  <c r="M4837" i="12" s="1"/>
  <c r="B4837" i="12" s="1"/>
  <c r="C4837" i="12" s="1"/>
  <c r="I4841" i="12"/>
  <c r="G4859" i="12"/>
  <c r="J4885" i="12"/>
  <c r="M4885" i="12" s="1"/>
  <c r="B4885" i="12" s="1"/>
  <c r="C4885" i="12" s="1"/>
  <c r="G4790" i="12"/>
  <c r="H4792" i="12"/>
  <c r="L4792" i="12" s="1"/>
  <c r="I4799" i="12"/>
  <c r="G4807" i="12"/>
  <c r="L4807" i="12" s="1"/>
  <c r="K4815" i="12"/>
  <c r="G4822" i="12"/>
  <c r="H4824" i="12"/>
  <c r="L4824" i="12" s="1"/>
  <c r="H4843" i="12"/>
  <c r="L4843" i="12" s="1"/>
  <c r="G4850" i="12"/>
  <c r="L4850" i="12" s="1"/>
  <c r="G4855" i="12"/>
  <c r="G4861" i="12"/>
  <c r="G4863" i="12"/>
  <c r="L4863" i="12" s="1"/>
  <c r="J4870" i="12"/>
  <c r="M4870" i="12" s="1"/>
  <c r="B4870" i="12" s="1"/>
  <c r="C4870" i="12" s="1"/>
  <c r="K4873" i="12"/>
  <c r="H4790" i="12"/>
  <c r="H4798" i="12"/>
  <c r="H4806" i="12"/>
  <c r="H4814" i="12"/>
  <c r="H4822" i="12"/>
  <c r="H4830" i="12"/>
  <c r="J4846" i="12"/>
  <c r="M4846" i="12" s="1"/>
  <c r="B4846" i="12" s="1"/>
  <c r="C4846" i="12" s="1"/>
  <c r="J4852" i="12"/>
  <c r="M4852" i="12" s="1"/>
  <c r="B4852" i="12" s="1"/>
  <c r="C4852" i="12" s="1"/>
  <c r="H4853" i="12"/>
  <c r="K4858" i="12"/>
  <c r="K4860" i="12"/>
  <c r="K4866" i="12"/>
  <c r="I4871" i="12"/>
  <c r="G4871" i="12"/>
  <c r="G4847" i="12"/>
  <c r="I4857" i="12"/>
  <c r="K4862" i="12"/>
  <c r="I4865" i="12"/>
  <c r="I4867" i="12"/>
  <c r="I4869" i="12"/>
  <c r="G4869" i="12"/>
  <c r="H4876" i="12"/>
  <c r="G4877" i="12"/>
  <c r="G4880" i="12"/>
  <c r="I4881" i="12"/>
  <c r="H4881" i="12"/>
  <c r="H4904" i="12"/>
  <c r="G4884" i="12"/>
  <c r="G4902" i="12"/>
  <c r="L4902" i="12" s="1"/>
  <c r="G4908" i="12"/>
  <c r="L4908" i="12" s="1"/>
  <c r="I4913" i="12"/>
  <c r="I4919" i="12"/>
  <c r="K4920" i="12"/>
  <c r="I4920" i="12"/>
  <c r="I4924" i="12"/>
  <c r="H4929" i="12"/>
  <c r="J4893" i="12"/>
  <c r="M4893" i="12" s="1"/>
  <c r="B4893" i="12" s="1"/>
  <c r="C4893" i="12" s="1"/>
  <c r="J4900" i="12"/>
  <c r="M4900" i="12" s="1"/>
  <c r="B4900" i="12" s="1"/>
  <c r="C4900" i="12" s="1"/>
  <c r="G4903" i="12"/>
  <c r="K4905" i="12"/>
  <c r="J4910" i="12"/>
  <c r="M4910" i="12" s="1"/>
  <c r="B4910" i="12" s="1"/>
  <c r="C4910" i="12" s="1"/>
  <c r="K4917" i="12"/>
  <c r="J4934" i="12"/>
  <c r="M4934" i="12" s="1"/>
  <c r="B4934" i="12" s="1"/>
  <c r="C4934" i="12" s="1"/>
  <c r="H4936" i="12"/>
  <c r="I4973" i="12"/>
  <c r="K4974" i="12"/>
  <c r="K4868" i="12"/>
  <c r="K4872" i="12"/>
  <c r="I4901" i="12"/>
  <c r="K4918" i="12"/>
  <c r="I4925" i="12"/>
  <c r="I4927" i="12"/>
  <c r="H4956" i="12"/>
  <c r="I4956" i="12"/>
  <c r="H4879" i="12"/>
  <c r="H4887" i="12"/>
  <c r="G4894" i="12"/>
  <c r="L4894" i="12" s="1"/>
  <c r="J4897" i="12"/>
  <c r="M4897" i="12" s="1"/>
  <c r="B4897" i="12" s="1"/>
  <c r="C4897" i="12" s="1"/>
  <c r="G4912" i="12"/>
  <c r="G4921" i="12"/>
  <c r="G4943" i="12"/>
  <c r="L4943" i="12" s="1"/>
  <c r="G4977" i="12"/>
  <c r="L4977" i="12" s="1"/>
  <c r="K4983" i="12"/>
  <c r="H4983" i="12"/>
  <c r="G5000" i="12"/>
  <c r="L5000" i="12" s="1"/>
  <c r="I4874" i="12"/>
  <c r="G4882" i="12"/>
  <c r="G4889" i="12"/>
  <c r="L4889" i="12" s="1"/>
  <c r="H4891" i="12"/>
  <c r="L4891" i="12" s="1"/>
  <c r="G4898" i="12"/>
  <c r="L4898" i="12" s="1"/>
  <c r="G4928" i="12"/>
  <c r="K4935" i="12"/>
  <c r="G4942" i="12"/>
  <c r="L4942" i="12" s="1"/>
  <c r="I4951" i="12"/>
  <c r="G4888" i="12"/>
  <c r="G4896" i="12"/>
  <c r="J4909" i="12"/>
  <c r="M4909" i="12" s="1"/>
  <c r="B4909" i="12" s="1"/>
  <c r="C4909" i="12" s="1"/>
  <c r="H4911" i="12"/>
  <c r="L4911" i="12" s="1"/>
  <c r="I4916" i="12"/>
  <c r="H4946" i="12"/>
  <c r="L4946" i="12" s="1"/>
  <c r="H4964" i="12"/>
  <c r="I4964" i="12"/>
  <c r="J4970" i="12"/>
  <c r="M4970" i="12" s="1"/>
  <c r="B4970" i="12" s="1"/>
  <c r="C4970" i="12" s="1"/>
  <c r="I4971" i="12"/>
  <c r="G4932" i="12"/>
  <c r="G4939" i="12"/>
  <c r="L4939" i="12" s="1"/>
  <c r="H4941" i="12"/>
  <c r="L4941" i="12" s="1"/>
  <c r="K4953" i="12"/>
  <c r="K4954" i="12"/>
  <c r="K4961" i="12"/>
  <c r="K4962" i="12"/>
  <c r="I4969" i="12"/>
  <c r="I4975" i="12"/>
  <c r="J4981" i="12"/>
  <c r="M4981" i="12" s="1"/>
  <c r="B4981" i="12" s="1"/>
  <c r="C4981" i="12" s="1"/>
  <c r="G4991" i="12"/>
  <c r="K4906" i="12"/>
  <c r="K4914" i="12"/>
  <c r="K4922" i="12"/>
  <c r="K4930" i="12"/>
  <c r="J4932" i="12"/>
  <c r="M4932" i="12" s="1"/>
  <c r="B4932" i="12" s="1"/>
  <c r="C4932" i="12" s="1"/>
  <c r="I4938" i="12"/>
  <c r="H4945" i="12"/>
  <c r="L4945" i="12" s="1"/>
  <c r="I4985" i="12"/>
  <c r="J4989" i="12"/>
  <c r="M4989" i="12" s="1"/>
  <c r="B4989" i="12" s="1"/>
  <c r="C4989" i="12" s="1"/>
  <c r="J4938" i="12"/>
  <c r="M4938" i="12" s="1"/>
  <c r="B4938" i="12" s="1"/>
  <c r="C4938" i="12" s="1"/>
  <c r="G4944" i="12"/>
  <c r="L4944" i="12" s="1"/>
  <c r="J4948" i="12"/>
  <c r="M4948" i="12" s="1"/>
  <c r="B4948" i="12" s="1"/>
  <c r="C4948" i="12" s="1"/>
  <c r="K4955" i="12"/>
  <c r="K4963" i="12"/>
  <c r="H4959" i="12"/>
  <c r="L4959" i="12" s="1"/>
  <c r="I4976" i="12"/>
  <c r="I4984" i="12"/>
  <c r="J4984" i="12"/>
  <c r="M4984" i="12" s="1"/>
  <c r="B4984" i="12" s="1"/>
  <c r="C4984" i="12" s="1"/>
  <c r="G4992" i="12"/>
  <c r="L4992" i="12" s="1"/>
  <c r="K4994" i="12"/>
  <c r="J4999" i="12"/>
  <c r="M4999" i="12" s="1"/>
  <c r="B4999" i="12" s="1"/>
  <c r="C4999" i="12" s="1"/>
  <c r="H4957" i="12"/>
  <c r="G4972" i="12"/>
  <c r="L4972" i="12" s="1"/>
  <c r="G4978" i="12"/>
  <c r="K4980" i="12"/>
  <c r="K4986" i="12"/>
  <c r="K4988" i="12"/>
  <c r="J4997" i="12"/>
  <c r="M4997" i="12" s="1"/>
  <c r="B4997" i="12" s="1"/>
  <c r="C4997" i="12" s="1"/>
  <c r="G4993" i="12"/>
  <c r="L4993" i="12" s="1"/>
  <c r="H4996" i="12"/>
  <c r="G5001" i="12"/>
  <c r="L5001" i="12" s="1"/>
  <c r="K4979" i="12"/>
  <c r="I4982" i="12"/>
  <c r="K4987" i="12"/>
  <c r="I4990" i="12"/>
  <c r="K4995" i="12"/>
  <c r="I4998" i="12"/>
  <c r="A2868" i="12"/>
  <c r="A2882" i="12"/>
  <c r="A2862" i="12"/>
  <c r="A2881" i="12"/>
  <c r="A2861" i="12"/>
  <c r="A2876" i="12"/>
  <c r="A2458" i="12"/>
  <c r="A2872" i="12"/>
  <c r="A2418" i="12"/>
  <c r="A2478" i="12"/>
  <c r="A2417" i="12"/>
  <c r="A2477" i="12"/>
  <c r="A2402" i="12"/>
  <c r="A2462" i="12"/>
  <c r="A2401" i="12"/>
  <c r="A2461" i="12"/>
  <c r="P4" i="14"/>
  <c r="P5" i="14"/>
  <c r="P6" i="14"/>
  <c r="P12" i="14"/>
  <c r="P17" i="14"/>
  <c r="P18" i="14"/>
  <c r="P19" i="14"/>
  <c r="P27" i="14"/>
  <c r="P32" i="14"/>
  <c r="P42" i="14"/>
  <c r="P43" i="14"/>
  <c r="P44" i="14"/>
  <c r="P45" i="14"/>
  <c r="P51" i="14"/>
  <c r="P52" i="14"/>
  <c r="P58" i="14"/>
  <c r="P59" i="14"/>
  <c r="P60" i="14"/>
  <c r="P67" i="14"/>
  <c r="P68" i="14"/>
  <c r="P74" i="14"/>
  <c r="P75" i="14"/>
  <c r="P76" i="14"/>
  <c r="P82" i="14"/>
  <c r="P87" i="14"/>
  <c r="P88" i="14"/>
  <c r="P89" i="14"/>
  <c r="P97" i="14"/>
  <c r="P102" i="14"/>
  <c r="P111" i="14"/>
  <c r="P112" i="14"/>
  <c r="P118" i="14"/>
  <c r="P119" i="14"/>
  <c r="P120" i="14"/>
  <c r="P121" i="14"/>
  <c r="P122" i="14"/>
  <c r="P123" i="14"/>
  <c r="P124" i="14"/>
  <c r="P130" i="14"/>
  <c r="P143" i="14"/>
  <c r="P144" i="14"/>
  <c r="P150" i="14"/>
  <c r="P151" i="14"/>
  <c r="P152" i="14"/>
  <c r="P153" i="14"/>
  <c r="P154" i="14"/>
  <c r="P155" i="14"/>
  <c r="P156" i="14"/>
  <c r="P169" i="14"/>
  <c r="P174" i="14"/>
  <c r="P175" i="14"/>
  <c r="P176" i="14"/>
  <c r="P182" i="14"/>
  <c r="P183" i="14"/>
  <c r="P189" i="14"/>
  <c r="P190" i="14"/>
  <c r="P195" i="14"/>
  <c r="P196" i="14"/>
  <c r="P197" i="14"/>
  <c r="P203" i="14"/>
  <c r="P204" i="14"/>
  <c r="P210" i="14"/>
  <c r="P217" i="14"/>
  <c r="P218" i="14"/>
  <c r="P225" i="14"/>
  <c r="P232" i="14"/>
  <c r="P239" i="14"/>
  <c r="P240" i="14"/>
  <c r="P249" i="14"/>
  <c r="P250" i="14"/>
  <c r="P7" i="14"/>
  <c r="P8" i="14"/>
  <c r="P13" i="14"/>
  <c r="P14" i="14"/>
  <c r="P20" i="14"/>
  <c r="P21" i="14"/>
  <c r="P22" i="14"/>
  <c r="P28" i="14"/>
  <c r="P33" i="14"/>
  <c r="P34" i="14"/>
  <c r="P35" i="14"/>
  <c r="P46" i="14"/>
  <c r="P53" i="14"/>
  <c r="P61" i="14"/>
  <c r="P62" i="14"/>
  <c r="P63" i="14"/>
  <c r="P64" i="14"/>
  <c r="P69" i="14"/>
  <c r="P77" i="14"/>
  <c r="P78" i="14"/>
  <c r="P83" i="14"/>
  <c r="P84" i="14"/>
  <c r="P90" i="14"/>
  <c r="P91" i="14"/>
  <c r="P92" i="14"/>
  <c r="P98" i="14"/>
  <c r="P103" i="14"/>
  <c r="P104" i="14"/>
  <c r="P105" i="14"/>
  <c r="P113" i="14"/>
  <c r="P125" i="14"/>
  <c r="P126" i="14"/>
  <c r="P131" i="14"/>
  <c r="P132" i="14"/>
  <c r="P133" i="14"/>
  <c r="P145" i="14"/>
  <c r="P157" i="14"/>
  <c r="P158" i="14"/>
  <c r="P161" i="14"/>
  <c r="P162" i="14"/>
  <c r="P170" i="14"/>
  <c r="P177" i="14"/>
  <c r="P184" i="14"/>
  <c r="P191" i="14"/>
  <c r="P192" i="14"/>
  <c r="P198" i="14"/>
  <c r="P199" i="14"/>
  <c r="P205" i="14"/>
  <c r="P206" i="14"/>
  <c r="P211" i="14"/>
  <c r="P212" i="14"/>
  <c r="P213" i="14"/>
  <c r="P219" i="14"/>
  <c r="P220" i="14"/>
  <c r="P226" i="14"/>
  <c r="P233" i="14"/>
  <c r="P234" i="14"/>
  <c r="P241" i="14"/>
  <c r="P242" i="14"/>
  <c r="P251" i="14"/>
  <c r="P252" i="14"/>
  <c r="P267" i="14"/>
  <c r="P268" i="14"/>
  <c r="P269" i="14"/>
  <c r="P2" i="14"/>
  <c r="P9" i="14"/>
  <c r="P10" i="14"/>
  <c r="P15" i="14"/>
  <c r="P23" i="14"/>
  <c r="P24" i="14"/>
  <c r="P29" i="14"/>
  <c r="P30" i="14"/>
  <c r="P36" i="14"/>
  <c r="P37" i="14"/>
  <c r="P38" i="14"/>
  <c r="P47" i="14"/>
  <c r="P54" i="14"/>
  <c r="P65" i="14"/>
  <c r="P70" i="14"/>
  <c r="P79" i="14"/>
  <c r="P80" i="14"/>
  <c r="P85" i="14"/>
  <c r="P93" i="14"/>
  <c r="P94" i="14"/>
  <c r="P99" i="14"/>
  <c r="P100" i="14"/>
  <c r="P106" i="14"/>
  <c r="P107" i="14"/>
  <c r="P108" i="14"/>
  <c r="P114" i="14"/>
  <c r="P127" i="14"/>
  <c r="P128" i="14"/>
  <c r="P134" i="14"/>
  <c r="P135" i="14"/>
  <c r="P136" i="14"/>
  <c r="P137" i="14"/>
  <c r="P138" i="14"/>
  <c r="P139" i="14"/>
  <c r="P140" i="14"/>
  <c r="P146" i="14"/>
  <c r="P159" i="14"/>
  <c r="P163" i="14"/>
  <c r="P164" i="14"/>
  <c r="P165" i="14"/>
  <c r="P166" i="14"/>
  <c r="P167" i="14"/>
  <c r="P178" i="14"/>
  <c r="P185" i="14"/>
  <c r="P186" i="14"/>
  <c r="P193" i="14"/>
  <c r="P200" i="14"/>
  <c r="P207" i="14"/>
  <c r="P208" i="14"/>
  <c r="P214" i="14"/>
  <c r="P215" i="14"/>
  <c r="P221" i="14"/>
  <c r="P222" i="14"/>
  <c r="P228" i="14"/>
  <c r="P229" i="14"/>
  <c r="P235" i="14"/>
  <c r="P236" i="14"/>
  <c r="P243" i="14"/>
  <c r="P244" i="14"/>
  <c r="P245" i="14"/>
  <c r="P246" i="14"/>
  <c r="P257" i="14"/>
  <c r="P258" i="14"/>
  <c r="P1971" i="14"/>
  <c r="P1939" i="14"/>
  <c r="P1881" i="14"/>
  <c r="P1853" i="14"/>
  <c r="P1838" i="14"/>
  <c r="P1817" i="14"/>
  <c r="P1811" i="14"/>
  <c r="P1787" i="14"/>
  <c r="P1773" i="14"/>
  <c r="P1749" i="14"/>
  <c r="P1741" i="14"/>
  <c r="P1712" i="14"/>
  <c r="P1696" i="14"/>
  <c r="P1979" i="14"/>
  <c r="P1947" i="14"/>
  <c r="P1903" i="14"/>
  <c r="P1886" i="14"/>
  <c r="P1869" i="14"/>
  <c r="P1854" i="14"/>
  <c r="P1833" i="14"/>
  <c r="P1827" i="14"/>
  <c r="P1805" i="14"/>
  <c r="P1790" i="14"/>
  <c r="P1783" i="14"/>
  <c r="P1747" i="14"/>
  <c r="P1722" i="14"/>
  <c r="P1716" i="14"/>
  <c r="P1706" i="14"/>
  <c r="P1700" i="14"/>
  <c r="P1690" i="14"/>
  <c r="P1686" i="14"/>
  <c r="P1987" i="14"/>
  <c r="P1955" i="14"/>
  <c r="P1923" i="14"/>
  <c r="P1915" i="14"/>
  <c r="P1891" i="14"/>
  <c r="P1870" i="14"/>
  <c r="P1849" i="14"/>
  <c r="P1843" i="14"/>
  <c r="P1821" i="14"/>
  <c r="P1806" i="14"/>
  <c r="P1777" i="14"/>
  <c r="P1765" i="14"/>
  <c r="P1757" i="14"/>
  <c r="P1733" i="14"/>
  <c r="P1725" i="14"/>
  <c r="P1708" i="14"/>
  <c r="P1692" i="14"/>
  <c r="P1684" i="14"/>
  <c r="P1672" i="14"/>
  <c r="P1668" i="14"/>
  <c r="P1963" i="14"/>
  <c r="P1837" i="14"/>
  <c r="P1680" i="14"/>
  <c r="P1660" i="14"/>
  <c r="P1644" i="14"/>
  <c r="P1629" i="14"/>
  <c r="P1613" i="14"/>
  <c r="P1597" i="14"/>
  <c r="P1578" i="14"/>
  <c r="P1573" i="14"/>
  <c r="P1546" i="14"/>
  <c r="P1541" i="14"/>
  <c r="P1514" i="14"/>
  <c r="P1509" i="14"/>
  <c r="P1493" i="14"/>
  <c r="P1489" i="14"/>
  <c r="P1485" i="14"/>
  <c r="P1465" i="14"/>
  <c r="P1453" i="14"/>
  <c r="P1931" i="14"/>
  <c r="P1865" i="14"/>
  <c r="P1859" i="14"/>
  <c r="P1801" i="14"/>
  <c r="P1795" i="14"/>
  <c r="P1633" i="14"/>
  <c r="P1617" i="14"/>
  <c r="P1601" i="14"/>
  <c r="P1570" i="14"/>
  <c r="P1565" i="14"/>
  <c r="P1538" i="14"/>
  <c r="P1533" i="14"/>
  <c r="P1506" i="14"/>
  <c r="P1501" i="14"/>
  <c r="P1494" i="14"/>
  <c r="P1490" i="14"/>
  <c r="P1486" i="14"/>
  <c r="P1474" i="14"/>
  <c r="P1763" i="14"/>
  <c r="P1638" i="14"/>
  <c r="P1605" i="14"/>
  <c r="P1481" i="14"/>
  <c r="P1470" i="14"/>
  <c r="P1442" i="14"/>
  <c r="P1437" i="14"/>
  <c r="P1431" i="14"/>
  <c r="P1415" i="14"/>
  <c r="P1399" i="14"/>
  <c r="P1383" i="14"/>
  <c r="P1367" i="14"/>
  <c r="P1351" i="14"/>
  <c r="P1335" i="14"/>
  <c r="P1319" i="14"/>
  <c r="P1303" i="14"/>
  <c r="P1287" i="14"/>
  <c r="P1279" i="14"/>
  <c r="P1271" i="14"/>
  <c r="P1263" i="14"/>
  <c r="P1255" i="14"/>
  <c r="P1217" i="14"/>
  <c r="P1879" i="14"/>
  <c r="P1822" i="14"/>
  <c r="P1654" i="14"/>
  <c r="P1648" i="14"/>
  <c r="P1640" i="14"/>
  <c r="P1609" i="14"/>
  <c r="P1454" i="14"/>
  <c r="P1449" i="14"/>
  <c r="P1421" i="14"/>
  <c r="P1405" i="14"/>
  <c r="P1389" i="14"/>
  <c r="P1373" i="14"/>
  <c r="P1357" i="14"/>
  <c r="P1341" i="14"/>
  <c r="P1325" i="14"/>
  <c r="P1309" i="14"/>
  <c r="P1293" i="14"/>
  <c r="P1239" i="14"/>
  <c r="P1229" i="14"/>
  <c r="P1219" i="14"/>
  <c r="P1676" i="14"/>
  <c r="P1664" i="14"/>
  <c r="P1656" i="14"/>
  <c r="P1652" i="14"/>
  <c r="P1621" i="14"/>
  <c r="P1589" i="14"/>
  <c r="P1562" i="14"/>
  <c r="P1557" i="14"/>
  <c r="P1530" i="14"/>
  <c r="P1525" i="14"/>
  <c r="P1498" i="14"/>
  <c r="P1440" i="14"/>
  <c r="P1423" i="14"/>
  <c r="P1407" i="14"/>
  <c r="P1391" i="14"/>
  <c r="P1375" i="14"/>
  <c r="P1995" i="14"/>
  <c r="P1778" i="14"/>
  <c r="P1731" i="14"/>
  <c r="P1670" i="14"/>
  <c r="P1625" i="14"/>
  <c r="P1593" i="14"/>
  <c r="P1586" i="14"/>
  <c r="P1581" i="14"/>
  <c r="P1554" i="14"/>
  <c r="P1549" i="14"/>
  <c r="P1522" i="14"/>
  <c r="P1517" i="14"/>
  <c r="P1469" i="14"/>
  <c r="P1458" i="14"/>
  <c r="P1429" i="14"/>
  <c r="P1413" i="14"/>
  <c r="P1397" i="14"/>
  <c r="P1381" i="14"/>
  <c r="P1365" i="14"/>
  <c r="P1349" i="14"/>
  <c r="P1333" i="14"/>
  <c r="P1317" i="14"/>
  <c r="P1301" i="14"/>
  <c r="P1286" i="14"/>
  <c r="P1278" i="14"/>
  <c r="P1270" i="14"/>
  <c r="P1262" i="14"/>
  <c r="P1254" i="14"/>
  <c r="P1343" i="14"/>
  <c r="P1283" i="14"/>
  <c r="P1267" i="14"/>
  <c r="P1247" i="14"/>
  <c r="P1209" i="14"/>
  <c r="P1193" i="14"/>
  <c r="P1177" i="14"/>
  <c r="P1161" i="14"/>
  <c r="P1145" i="14"/>
  <c r="P1129" i="14"/>
  <c r="P1113" i="14"/>
  <c r="P1097" i="14"/>
  <c r="P1081" i="14"/>
  <c r="P1065" i="14"/>
  <c r="P1049" i="14"/>
  <c r="P1031" i="14"/>
  <c r="P1016" i="14"/>
  <c r="P1000" i="14"/>
  <c r="P985" i="14"/>
  <c r="P972" i="14"/>
  <c r="P961" i="14"/>
  <c r="P947" i="14"/>
  <c r="P931" i="14"/>
  <c r="P915" i="14"/>
  <c r="P1327" i="14"/>
  <c r="P1211" i="14"/>
  <c r="P1195" i="14"/>
  <c r="P1179" i="14"/>
  <c r="P1163" i="14"/>
  <c r="P1147" i="14"/>
  <c r="P1131" i="14"/>
  <c r="P1115" i="14"/>
  <c r="P1099" i="14"/>
  <c r="P1083" i="14"/>
  <c r="P1067" i="14"/>
  <c r="P1051" i="14"/>
  <c r="P1035" i="14"/>
  <c r="P1023" i="14"/>
  <c r="P1007" i="14"/>
  <c r="P991" i="14"/>
  <c r="P976" i="14"/>
  <c r="P965" i="14"/>
  <c r="P953" i="14"/>
  <c r="P937" i="14"/>
  <c r="P921" i="14"/>
  <c r="P1311" i="14"/>
  <c r="P1275" i="14"/>
  <c r="P1259" i="14"/>
  <c r="P1201" i="14"/>
  <c r="P1185" i="14"/>
  <c r="P1169" i="14"/>
  <c r="P1153" i="14"/>
  <c r="P1137" i="14"/>
  <c r="P1121" i="14"/>
  <c r="P1105" i="14"/>
  <c r="P1089" i="14"/>
  <c r="P1073" i="14"/>
  <c r="P1057" i="14"/>
  <c r="P1041" i="14"/>
  <c r="P1024" i="14"/>
  <c r="P1008" i="14"/>
  <c r="P992" i="14"/>
  <c r="P979" i="14"/>
  <c r="P967" i="14"/>
  <c r="P955" i="14"/>
  <c r="P939" i="14"/>
  <c r="P923" i="14"/>
  <c r="P907" i="14"/>
  <c r="P1359" i="14"/>
  <c r="P1295" i="14"/>
  <c r="P1233" i="14"/>
  <c r="P1203" i="14"/>
  <c r="P1187" i="14"/>
  <c r="P1171" i="14"/>
  <c r="P1155" i="14"/>
  <c r="P1139" i="14"/>
  <c r="P1123" i="14"/>
  <c r="P1107" i="14"/>
  <c r="P1091" i="14"/>
  <c r="P1075" i="14"/>
  <c r="P1059" i="14"/>
  <c r="P1043" i="14"/>
  <c r="P1015" i="14"/>
  <c r="P999" i="14"/>
  <c r="P984" i="14"/>
  <c r="P971" i="14"/>
  <c r="P960" i="14"/>
  <c r="P945" i="14"/>
  <c r="P929" i="14"/>
  <c r="P913" i="14"/>
  <c r="P891" i="14"/>
  <c r="P875" i="14"/>
  <c r="P859" i="14"/>
  <c r="P845" i="14"/>
  <c r="P837" i="14"/>
  <c r="P809" i="14"/>
  <c r="P793" i="14"/>
  <c r="P777" i="14"/>
  <c r="P761" i="14"/>
  <c r="P745" i="14"/>
  <c r="P729" i="14"/>
  <c r="P713" i="14"/>
  <c r="P697" i="14"/>
  <c r="P681" i="14"/>
  <c r="P665" i="14"/>
  <c r="P649" i="14"/>
  <c r="P637" i="14"/>
  <c r="P605" i="14"/>
  <c r="P585" i="14"/>
  <c r="P548" i="14"/>
  <c r="P512" i="14"/>
  <c r="P475" i="14"/>
  <c r="P405" i="14"/>
  <c r="P343" i="14"/>
  <c r="P327" i="14"/>
  <c r="P295" i="14"/>
  <c r="P897" i="14"/>
  <c r="P881" i="14"/>
  <c r="P865" i="14"/>
  <c r="P849" i="14"/>
  <c r="P825" i="14"/>
  <c r="P811" i="14"/>
  <c r="P803" i="14"/>
  <c r="P797" i="14"/>
  <c r="P781" i="14"/>
  <c r="P765" i="14"/>
  <c r="P749" i="14"/>
  <c r="P733" i="14"/>
  <c r="P717" i="14"/>
  <c r="P701" i="14"/>
  <c r="P685" i="14"/>
  <c r="P669" i="14"/>
  <c r="P653" i="14"/>
  <c r="P613" i="14"/>
  <c r="P563" i="14"/>
  <c r="P528" i="14"/>
  <c r="P491" i="14"/>
  <c r="P421" i="14"/>
  <c r="P359" i="14"/>
  <c r="P303" i="14"/>
  <c r="P273" i="14"/>
  <c r="P255" i="14"/>
  <c r="P899" i="14"/>
  <c r="P883" i="14"/>
  <c r="P867" i="14"/>
  <c r="P851" i="14"/>
  <c r="P841" i="14"/>
  <c r="P827" i="14"/>
  <c r="P819" i="14"/>
  <c r="P813" i="14"/>
  <c r="P805" i="14"/>
  <c r="P785" i="14"/>
  <c r="P769" i="14"/>
  <c r="P753" i="14"/>
  <c r="P737" i="14"/>
  <c r="P721" i="14"/>
  <c r="P705" i="14"/>
  <c r="P689" i="14"/>
  <c r="P673" i="14"/>
  <c r="P657" i="14"/>
  <c r="P621" i="14"/>
  <c r="P589" i="14"/>
  <c r="P579" i="14"/>
  <c r="P544" i="14"/>
  <c r="P507" i="14"/>
  <c r="P437" i="14"/>
  <c r="P373" i="14"/>
  <c r="P311" i="14"/>
  <c r="P279" i="14"/>
  <c r="P263" i="14"/>
  <c r="P905" i="14"/>
  <c r="P889" i="14"/>
  <c r="P873" i="14"/>
  <c r="P857" i="14"/>
  <c r="P843" i="14"/>
  <c r="P835" i="14"/>
  <c r="P829" i="14"/>
  <c r="P821" i="14"/>
  <c r="P789" i="14"/>
  <c r="P773" i="14"/>
  <c r="P757" i="14"/>
  <c r="P741" i="14"/>
  <c r="P725" i="14"/>
  <c r="P709" i="14"/>
  <c r="P693" i="14"/>
  <c r="P677" i="14"/>
  <c r="P661" i="14"/>
  <c r="P645" i="14"/>
  <c r="P629" i="14"/>
  <c r="P597" i="14"/>
  <c r="P453" i="14"/>
  <c r="P389" i="14"/>
  <c r="P319" i="14"/>
  <c r="P287" i="14"/>
  <c r="P3" i="14"/>
  <c r="P11" i="14"/>
  <c r="P16" i="14"/>
  <c r="P25" i="14"/>
  <c r="P26" i="14"/>
  <c r="P31" i="14"/>
  <c r="P39" i="14"/>
  <c r="P40" i="14"/>
  <c r="P41" i="14"/>
  <c r="P48" i="14"/>
  <c r="P49" i="14"/>
  <c r="P50" i="14"/>
  <c r="P55" i="14"/>
  <c r="P56" i="14"/>
  <c r="P57" i="14"/>
  <c r="P66" i="14"/>
  <c r="P71" i="14"/>
  <c r="P72" i="14"/>
  <c r="P73" i="14"/>
  <c r="P81" i="14"/>
  <c r="P86" i="14"/>
  <c r="P95" i="14"/>
  <c r="P96" i="14"/>
  <c r="P101" i="14"/>
  <c r="P109" i="14"/>
  <c r="P110" i="14"/>
  <c r="P115" i="14"/>
  <c r="P116" i="14"/>
  <c r="P117" i="14"/>
  <c r="P129" i="14"/>
  <c r="P141" i="14"/>
  <c r="P142" i="14"/>
  <c r="P147" i="14"/>
  <c r="P148" i="14"/>
  <c r="P149" i="14"/>
  <c r="P160" i="14"/>
  <c r="P168" i="14"/>
  <c r="P171" i="14"/>
  <c r="P172" i="14"/>
  <c r="P173" i="14"/>
  <c r="P179" i="14"/>
  <c r="P180" i="14"/>
  <c r="P181" i="14"/>
  <c r="P187" i="14"/>
  <c r="P188" i="14"/>
  <c r="P194" i="14"/>
  <c r="P201" i="14"/>
  <c r="P202" i="14"/>
  <c r="P209" i="14"/>
  <c r="P216" i="14"/>
  <c r="P223" i="14"/>
  <c r="P224" i="14"/>
  <c r="P230" i="14"/>
  <c r="P231" i="14"/>
  <c r="P237" i="14"/>
  <c r="P238" i="14"/>
  <c r="P247" i="14"/>
  <c r="P248" i="14"/>
  <c r="P259" i="14"/>
  <c r="P260" i="14"/>
  <c r="P261" i="14"/>
  <c r="P262" i="14"/>
  <c r="P270" i="14"/>
  <c r="P271" i="14"/>
  <c r="P277" i="14"/>
  <c r="P278" i="14"/>
  <c r="P288" i="14"/>
  <c r="P297" i="14"/>
  <c r="P298" i="14"/>
  <c r="P307" i="14"/>
  <c r="P308" i="14"/>
  <c r="P309" i="14"/>
  <c r="P310" i="14"/>
  <c r="P320" i="14"/>
  <c r="P329" i="14"/>
  <c r="P330" i="14"/>
  <c r="P345" i="14"/>
  <c r="P346" i="14"/>
  <c r="P347" i="14"/>
  <c r="P348" i="14"/>
  <c r="P349" i="14"/>
  <c r="P350" i="14"/>
  <c r="P351" i="14"/>
  <c r="P352" i="14"/>
  <c r="P353" i="14"/>
  <c r="P354" i="14"/>
  <c r="P371" i="14"/>
  <c r="P372" i="14"/>
  <c r="P390" i="14"/>
  <c r="P391" i="14"/>
  <c r="P408" i="14"/>
  <c r="P409" i="14"/>
  <c r="P410" i="14"/>
  <c r="P411" i="14"/>
  <c r="P412" i="14"/>
  <c r="P413" i="14"/>
  <c r="P414" i="14"/>
  <c r="P415" i="14"/>
  <c r="P416" i="14"/>
  <c r="P417" i="14"/>
  <c r="P418" i="14"/>
  <c r="P435" i="14"/>
  <c r="P436" i="14"/>
  <c r="P454" i="14"/>
  <c r="P455" i="14"/>
  <c r="P477" i="14"/>
  <c r="P478" i="14"/>
  <c r="P479" i="14"/>
  <c r="P480" i="14"/>
  <c r="P481" i="14"/>
  <c r="P482" i="14"/>
  <c r="P483" i="14"/>
  <c r="P484" i="14"/>
  <c r="P485" i="14"/>
  <c r="P486" i="14"/>
  <c r="P487" i="14"/>
  <c r="P504" i="14"/>
  <c r="P505" i="14"/>
  <c r="P506" i="14"/>
  <c r="P515" i="14"/>
  <c r="P516" i="14"/>
  <c r="P517" i="14"/>
  <c r="P518" i="14"/>
  <c r="P519" i="14"/>
  <c r="P520" i="14"/>
  <c r="P521" i="14"/>
  <c r="P522" i="14"/>
  <c r="P523" i="14"/>
  <c r="P524" i="14"/>
  <c r="P525" i="14"/>
  <c r="P542" i="14"/>
  <c r="P543" i="14"/>
  <c r="P550" i="14"/>
  <c r="P551" i="14"/>
  <c r="P552" i="14"/>
  <c r="P553" i="14"/>
  <c r="P554" i="14"/>
  <c r="P555" i="14"/>
  <c r="P556" i="14"/>
  <c r="P557" i="14"/>
  <c r="P558" i="14"/>
  <c r="P559" i="14"/>
  <c r="P560" i="14"/>
  <c r="P577" i="14"/>
  <c r="P578" i="14"/>
  <c r="P587" i="14"/>
  <c r="P588" i="14"/>
  <c r="P598" i="14"/>
  <c r="P599" i="14"/>
  <c r="P608" i="14"/>
  <c r="P609" i="14"/>
  <c r="P610" i="14"/>
  <c r="P619" i="14"/>
  <c r="P620" i="14"/>
  <c r="P630" i="14"/>
  <c r="P631" i="14"/>
  <c r="P639" i="14"/>
  <c r="P646" i="14"/>
  <c r="P651" i="14"/>
  <c r="P656" i="14"/>
  <c r="P662" i="14"/>
  <c r="P667" i="14"/>
  <c r="P672" i="14"/>
  <c r="P678" i="14"/>
  <c r="P683" i="14"/>
  <c r="P688" i="14"/>
  <c r="P694" i="14"/>
  <c r="P699" i="14"/>
  <c r="P704" i="14"/>
  <c r="P710" i="14"/>
  <c r="P715" i="14"/>
  <c r="P720" i="14"/>
  <c r="P726" i="14"/>
  <c r="P731" i="14"/>
  <c r="P736" i="14"/>
  <c r="P742" i="14"/>
  <c r="P747" i="14"/>
  <c r="P752" i="14"/>
  <c r="P758" i="14"/>
  <c r="P763" i="14"/>
  <c r="P768" i="14"/>
  <c r="P774" i="14"/>
  <c r="P779" i="14"/>
  <c r="P784" i="14"/>
  <c r="P790" i="14"/>
  <c r="P795" i="14"/>
  <c r="P800" i="14"/>
  <c r="P801" i="14"/>
  <c r="P810" i="14"/>
  <c r="P818" i="14"/>
  <c r="P822" i="14"/>
  <c r="P830" i="14"/>
  <c r="P839" i="14"/>
  <c r="P840" i="14"/>
  <c r="P847" i="14"/>
  <c r="P861" i="14"/>
  <c r="P862" i="14"/>
  <c r="P863" i="14"/>
  <c r="P877" i="14"/>
  <c r="P878" i="14"/>
  <c r="P879" i="14"/>
  <c r="P893" i="14"/>
  <c r="P894" i="14"/>
  <c r="P895" i="14"/>
  <c r="P253" i="14"/>
  <c r="P254" i="14"/>
  <c r="P264" i="14"/>
  <c r="P272" i="14"/>
  <c r="P280" i="14"/>
  <c r="P289" i="14"/>
  <c r="P290" i="14"/>
  <c r="P299" i="14"/>
  <c r="P300" i="14"/>
  <c r="P301" i="14"/>
  <c r="P302" i="14"/>
  <c r="P312" i="14"/>
  <c r="P321" i="14"/>
  <c r="P322" i="14"/>
  <c r="P331" i="14"/>
  <c r="P332" i="14"/>
  <c r="P333" i="14"/>
  <c r="P334" i="14"/>
  <c r="P335" i="14"/>
  <c r="P336" i="14"/>
  <c r="P337" i="14"/>
  <c r="P338" i="14"/>
  <c r="P355" i="14"/>
  <c r="P356" i="14"/>
  <c r="P357" i="14"/>
  <c r="P358" i="14"/>
  <c r="P374" i="14"/>
  <c r="P375" i="14"/>
  <c r="P392" i="14"/>
  <c r="P393" i="14"/>
  <c r="P394" i="14"/>
  <c r="P395" i="14"/>
  <c r="P396" i="14"/>
  <c r="P397" i="14"/>
  <c r="P398" i="14"/>
  <c r="P399" i="14"/>
  <c r="P400" i="14"/>
  <c r="P401" i="14"/>
  <c r="P402" i="14"/>
  <c r="P419" i="14"/>
  <c r="P420" i="14"/>
  <c r="P438" i="14"/>
  <c r="P439" i="14"/>
  <c r="P456" i="14"/>
  <c r="P457" i="14"/>
  <c r="P458" i="14"/>
  <c r="P459" i="14"/>
  <c r="P460" i="14"/>
  <c r="P461" i="14"/>
  <c r="P462" i="14"/>
  <c r="P463" i="14"/>
  <c r="P464" i="14"/>
  <c r="P465" i="14"/>
  <c r="P466" i="14"/>
  <c r="P467" i="14"/>
  <c r="P468" i="14"/>
  <c r="P469" i="14"/>
  <c r="P470" i="14"/>
  <c r="P471" i="14"/>
  <c r="P488" i="14"/>
  <c r="P489" i="14"/>
  <c r="P490" i="14"/>
  <c r="P508" i="14"/>
  <c r="P526" i="14"/>
  <c r="P527" i="14"/>
  <c r="P545" i="14"/>
  <c r="P561" i="14"/>
  <c r="P562" i="14"/>
  <c r="P580" i="14"/>
  <c r="P581" i="14"/>
  <c r="P582" i="14"/>
  <c r="P590" i="14"/>
  <c r="P591" i="14"/>
  <c r="P600" i="14"/>
  <c r="P601" i="14"/>
  <c r="P602" i="14"/>
  <c r="P611" i="14"/>
  <c r="P612" i="14"/>
  <c r="P622" i="14"/>
  <c r="P623" i="14"/>
  <c r="P632" i="14"/>
  <c r="P633" i="14"/>
  <c r="P634" i="14"/>
  <c r="P640" i="14"/>
  <c r="P641" i="14"/>
  <c r="P642" i="14"/>
  <c r="P647" i="14"/>
  <c r="P652" i="14"/>
  <c r="P658" i="14"/>
  <c r="P663" i="14"/>
  <c r="P668" i="14"/>
  <c r="P674" i="14"/>
  <c r="P679" i="14"/>
  <c r="P684" i="14"/>
  <c r="P690" i="14"/>
  <c r="P695" i="14"/>
  <c r="P700" i="14"/>
  <c r="P706" i="14"/>
  <c r="P711" i="14"/>
  <c r="P716" i="14"/>
  <c r="P722" i="14"/>
  <c r="P727" i="14"/>
  <c r="P732" i="14"/>
  <c r="P738" i="14"/>
  <c r="P743" i="14"/>
  <c r="P748" i="14"/>
  <c r="P754" i="14"/>
  <c r="P759" i="14"/>
  <c r="P764" i="14"/>
  <c r="P770" i="14"/>
  <c r="P775" i="14"/>
  <c r="P780" i="14"/>
  <c r="P786" i="14"/>
  <c r="P791" i="14"/>
  <c r="P796" i="14"/>
  <c r="P802" i="14"/>
  <c r="P806" i="14"/>
  <c r="P814" i="14"/>
  <c r="P823" i="14"/>
  <c r="P824" i="14"/>
  <c r="P831" i="14"/>
  <c r="P836" i="14"/>
  <c r="P844" i="14"/>
  <c r="P848" i="14"/>
  <c r="P852" i="14"/>
  <c r="P858" i="14"/>
  <c r="P864" i="14"/>
  <c r="P868" i="14"/>
  <c r="P874" i="14"/>
  <c r="P880" i="14"/>
  <c r="P884" i="14"/>
  <c r="P890" i="14"/>
  <c r="P896" i="14"/>
  <c r="P900" i="14"/>
  <c r="P906" i="14"/>
  <c r="P256" i="14"/>
  <c r="P265" i="14"/>
  <c r="P266" i="14"/>
  <c r="P274" i="14"/>
  <c r="P281" i="14"/>
  <c r="P282" i="14"/>
  <c r="P291" i="14"/>
  <c r="P292" i="14"/>
  <c r="P293" i="14"/>
  <c r="P294" i="14"/>
  <c r="P304" i="14"/>
  <c r="P313" i="14"/>
  <c r="P314" i="14"/>
  <c r="P323" i="14"/>
  <c r="P324" i="14"/>
  <c r="P325" i="14"/>
  <c r="P326" i="14"/>
  <c r="P339" i="14"/>
  <c r="P340" i="14"/>
  <c r="P341" i="14"/>
  <c r="P342" i="14"/>
  <c r="P360" i="14"/>
  <c r="P376" i="14"/>
  <c r="P377" i="14"/>
  <c r="P378" i="14"/>
  <c r="P379" i="14"/>
  <c r="P380" i="14"/>
  <c r="P381" i="14"/>
  <c r="P382" i="14"/>
  <c r="P383" i="14"/>
  <c r="P384" i="14"/>
  <c r="P385" i="14"/>
  <c r="P386" i="14"/>
  <c r="P403" i="14"/>
  <c r="P404" i="14"/>
  <c r="P422" i="14"/>
  <c r="P423" i="14"/>
  <c r="P440" i="14"/>
  <c r="P441" i="14"/>
  <c r="P442" i="14"/>
  <c r="P443" i="14"/>
  <c r="P444" i="14"/>
  <c r="P445" i="14"/>
  <c r="P446" i="14"/>
  <c r="P447" i="14"/>
  <c r="P448" i="14"/>
  <c r="P449" i="14"/>
  <c r="P450" i="14"/>
  <c r="P472" i="14"/>
  <c r="P473" i="14"/>
  <c r="P474" i="14"/>
  <c r="P492" i="14"/>
  <c r="P509" i="14"/>
  <c r="P510" i="14"/>
  <c r="P511" i="14"/>
  <c r="P529" i="14"/>
  <c r="P530" i="14"/>
  <c r="P546" i="14"/>
  <c r="P547" i="14"/>
  <c r="P564" i="14"/>
  <c r="P565" i="14"/>
  <c r="P583" i="14"/>
  <c r="P584" i="14"/>
  <c r="P592" i="14"/>
  <c r="P593" i="14"/>
  <c r="P594" i="14"/>
  <c r="P603" i="14"/>
  <c r="P604" i="14"/>
  <c r="P614" i="14"/>
  <c r="P615" i="14"/>
  <c r="P624" i="14"/>
  <c r="P625" i="14"/>
  <c r="P626" i="14"/>
  <c r="P635" i="14"/>
  <c r="P636" i="14"/>
  <c r="P643" i="14"/>
  <c r="P648" i="14"/>
  <c r="P654" i="14"/>
  <c r="P659" i="14"/>
  <c r="P664" i="14"/>
  <c r="P670" i="14"/>
  <c r="P675" i="14"/>
  <c r="P680" i="14"/>
  <c r="P686" i="14"/>
  <c r="P691" i="14"/>
  <c r="P696" i="14"/>
  <c r="P702" i="14"/>
  <c r="P707" i="14"/>
  <c r="P712" i="14"/>
  <c r="P718" i="14"/>
  <c r="P723" i="14"/>
  <c r="P728" i="14"/>
  <c r="P734" i="14"/>
  <c r="P739" i="14"/>
  <c r="P744" i="14"/>
  <c r="P750" i="14"/>
  <c r="P755" i="14"/>
  <c r="P760" i="14"/>
  <c r="P766" i="14"/>
  <c r="P771" i="14"/>
  <c r="P776" i="14"/>
  <c r="P782" i="14"/>
  <c r="P787" i="14"/>
  <c r="P792" i="14"/>
  <c r="P798" i="14"/>
  <c r="P807" i="14"/>
  <c r="P808" i="14"/>
  <c r="P815" i="14"/>
  <c r="P820" i="14"/>
  <c r="P828" i="14"/>
  <c r="P832" i="14"/>
  <c r="P833" i="14"/>
  <c r="P842" i="14"/>
  <c r="P853" i="14"/>
  <c r="P854" i="14"/>
  <c r="P855" i="14"/>
  <c r="P869" i="14"/>
  <c r="P870" i="14"/>
  <c r="P871" i="14"/>
  <c r="P885" i="14"/>
  <c r="P886" i="14"/>
  <c r="P887" i="14"/>
  <c r="P901" i="14"/>
  <c r="P902" i="14"/>
  <c r="P275" i="14"/>
  <c r="P276" i="14"/>
  <c r="P283" i="14"/>
  <c r="P284" i="14"/>
  <c r="P285" i="14"/>
  <c r="P286" i="14"/>
  <c r="P296" i="14"/>
  <c r="P305" i="14"/>
  <c r="P306" i="14"/>
  <c r="P315" i="14"/>
  <c r="P316" i="14"/>
  <c r="P317" i="14"/>
  <c r="P318" i="14"/>
  <c r="P328" i="14"/>
  <c r="P344" i="14"/>
  <c r="P361" i="14"/>
  <c r="P362" i="14"/>
  <c r="P363" i="14"/>
  <c r="P364" i="14"/>
  <c r="P365" i="14"/>
  <c r="P366" i="14"/>
  <c r="P367" i="14"/>
  <c r="P368" i="14"/>
  <c r="P369" i="14"/>
  <c r="P370" i="14"/>
  <c r="P387" i="14"/>
  <c r="P388" i="14"/>
  <c r="P406" i="14"/>
  <c r="P407" i="14"/>
  <c r="P424" i="14"/>
  <c r="P425" i="14"/>
  <c r="P426" i="14"/>
  <c r="P427" i="14"/>
  <c r="P428" i="14"/>
  <c r="P429" i="14"/>
  <c r="P430" i="14"/>
  <c r="P431" i="14"/>
  <c r="P432" i="14"/>
  <c r="P433" i="14"/>
  <c r="P434" i="14"/>
  <c r="P451" i="14"/>
  <c r="P452" i="14"/>
  <c r="P476" i="14"/>
  <c r="P493" i="14"/>
  <c r="P494" i="14"/>
  <c r="P495" i="14"/>
  <c r="P496" i="14"/>
  <c r="P497" i="14"/>
  <c r="P498" i="14"/>
  <c r="P499" i="14"/>
  <c r="P500" i="14"/>
  <c r="P501" i="14"/>
  <c r="P502" i="14"/>
  <c r="P503" i="14"/>
  <c r="P513" i="14"/>
  <c r="P514" i="14"/>
  <c r="P531" i="14"/>
  <c r="P532" i="14"/>
  <c r="P533" i="14"/>
  <c r="P534" i="14"/>
  <c r="P535" i="14"/>
  <c r="P536" i="14"/>
  <c r="P537" i="14"/>
  <c r="P538" i="14"/>
  <c r="P539" i="14"/>
  <c r="P540" i="14"/>
  <c r="P541" i="14"/>
  <c r="P549" i="14"/>
  <c r="P566" i="14"/>
  <c r="P567" i="14"/>
  <c r="P568" i="14"/>
  <c r="P569" i="14"/>
  <c r="P570" i="14"/>
  <c r="P571" i="14"/>
  <c r="P572" i="14"/>
  <c r="P573" i="14"/>
  <c r="P574" i="14"/>
  <c r="P575" i="14"/>
  <c r="P576" i="14"/>
  <c r="P586" i="14"/>
  <c r="P595" i="14"/>
  <c r="P596" i="14"/>
  <c r="P606" i="14"/>
  <c r="P607" i="14"/>
  <c r="P616" i="14"/>
  <c r="P617" i="14"/>
  <c r="P618" i="14"/>
  <c r="P627" i="14"/>
  <c r="P628" i="14"/>
  <c r="P638" i="14"/>
  <c r="P644" i="14"/>
  <c r="P650" i="14"/>
  <c r="P655" i="14"/>
  <c r="P660" i="14"/>
  <c r="P666" i="14"/>
  <c r="P671" i="14"/>
  <c r="P676" i="14"/>
  <c r="P682" i="14"/>
  <c r="P687" i="14"/>
  <c r="P692" i="14"/>
  <c r="P698" i="14"/>
  <c r="P703" i="14"/>
  <c r="P708" i="14"/>
  <c r="P714" i="14"/>
  <c r="P719" i="14"/>
  <c r="P724" i="14"/>
  <c r="P730" i="14"/>
  <c r="P735" i="14"/>
  <c r="P740" i="14"/>
  <c r="P746" i="14"/>
  <c r="P751" i="14"/>
  <c r="P756" i="14"/>
  <c r="P762" i="14"/>
  <c r="P767" i="14"/>
  <c r="P772" i="14"/>
  <c r="P778" i="14"/>
  <c r="P783" i="14"/>
  <c r="P788" i="14"/>
  <c r="P794" i="14"/>
  <c r="P799" i="14"/>
  <c r="P804" i="14"/>
  <c r="P812" i="14"/>
  <c r="P816" i="14"/>
  <c r="P817" i="14"/>
  <c r="P826" i="14"/>
  <c r="P834" i="14"/>
  <c r="P838" i="14"/>
  <c r="P846" i="14"/>
  <c r="P850" i="14"/>
  <c r="P856" i="14"/>
  <c r="P860" i="14"/>
  <c r="P866" i="14"/>
  <c r="P872" i="14"/>
  <c r="P876" i="14"/>
  <c r="P882" i="14"/>
  <c r="P888" i="14"/>
  <c r="P892" i="14"/>
  <c r="P898" i="14"/>
  <c r="P909" i="14"/>
  <c r="P903" i="14"/>
  <c r="P917" i="14"/>
  <c r="P918" i="14"/>
  <c r="P919" i="14"/>
  <c r="P933" i="14"/>
  <c r="P934" i="14"/>
  <c r="P935" i="14"/>
  <c r="P949" i="14"/>
  <c r="P950" i="14"/>
  <c r="P951" i="14"/>
  <c r="P963" i="14"/>
  <c r="P964" i="14"/>
  <c r="P973" i="14"/>
  <c r="P974" i="14"/>
  <c r="P975" i="14"/>
  <c r="P987" i="14"/>
  <c r="P988" i="14"/>
  <c r="P1003" i="14"/>
  <c r="P1004" i="14"/>
  <c r="P1019" i="14"/>
  <c r="P1020" i="14"/>
  <c r="P1032" i="14"/>
  <c r="P1033" i="14"/>
  <c r="P1034" i="14"/>
  <c r="P1040" i="14"/>
  <c r="P1044" i="14"/>
  <c r="P1050" i="14"/>
  <c r="P1056" i="14"/>
  <c r="P1060" i="14"/>
  <c r="P1066" i="14"/>
  <c r="P1072" i="14"/>
  <c r="P1076" i="14"/>
  <c r="P1082" i="14"/>
  <c r="P1088" i="14"/>
  <c r="P1092" i="14"/>
  <c r="P1098" i="14"/>
  <c r="P1104" i="14"/>
  <c r="P1108" i="14"/>
  <c r="P1114" i="14"/>
  <c r="P1120" i="14"/>
  <c r="P1124" i="14"/>
  <c r="P1130" i="14"/>
  <c r="P1136" i="14"/>
  <c r="P1140" i="14"/>
  <c r="P1146" i="14"/>
  <c r="P1152" i="14"/>
  <c r="P1156" i="14"/>
  <c r="P1162" i="14"/>
  <c r="P1168" i="14"/>
  <c r="P1172" i="14"/>
  <c r="P1178" i="14"/>
  <c r="P1184" i="14"/>
  <c r="P1188" i="14"/>
  <c r="P1194" i="14"/>
  <c r="P1200" i="14"/>
  <c r="P1204" i="14"/>
  <c r="P1224" i="14"/>
  <c r="P1234" i="14"/>
  <c r="P1296" i="14"/>
  <c r="P1318" i="14"/>
  <c r="P1340" i="14"/>
  <c r="P1360" i="14"/>
  <c r="P904" i="14"/>
  <c r="P908" i="14"/>
  <c r="P914" i="14"/>
  <c r="P920" i="14"/>
  <c r="P924" i="14"/>
  <c r="P930" i="14"/>
  <c r="P936" i="14"/>
  <c r="P940" i="14"/>
  <c r="P946" i="14"/>
  <c r="P952" i="14"/>
  <c r="P956" i="14"/>
  <c r="P989" i="14"/>
  <c r="P990" i="14"/>
  <c r="P993" i="14"/>
  <c r="P994" i="14"/>
  <c r="P1005" i="14"/>
  <c r="P1006" i="14"/>
  <c r="P1009" i="14"/>
  <c r="P1010" i="14"/>
  <c r="P1021" i="14"/>
  <c r="P1022" i="14"/>
  <c r="P1025" i="14"/>
  <c r="P1026" i="14"/>
  <c r="P1027" i="14"/>
  <c r="P1045" i="14"/>
  <c r="P1046" i="14"/>
  <c r="P1047" i="14"/>
  <c r="P1061" i="14"/>
  <c r="P1062" i="14"/>
  <c r="P1063" i="14"/>
  <c r="P1077" i="14"/>
  <c r="P1078" i="14"/>
  <c r="P1079" i="14"/>
  <c r="P1093" i="14"/>
  <c r="P1094" i="14"/>
  <c r="P1095" i="14"/>
  <c r="P1109" i="14"/>
  <c r="P1110" i="14"/>
  <c r="P1111" i="14"/>
  <c r="P1125" i="14"/>
  <c r="P1126" i="14"/>
  <c r="P1127" i="14"/>
  <c r="P1141" i="14"/>
  <c r="P1142" i="14"/>
  <c r="P1143" i="14"/>
  <c r="P1157" i="14"/>
  <c r="P1158" i="14"/>
  <c r="P1159" i="14"/>
  <c r="P1173" i="14"/>
  <c r="P1174" i="14"/>
  <c r="P1175" i="14"/>
  <c r="P1189" i="14"/>
  <c r="P1190" i="14"/>
  <c r="P1191" i="14"/>
  <c r="P1205" i="14"/>
  <c r="P1206" i="14"/>
  <c r="P1218" i="14"/>
  <c r="P1228" i="14"/>
  <c r="P1292" i="14"/>
  <c r="P1312" i="14"/>
  <c r="P1334" i="14"/>
  <c r="P1356" i="14"/>
  <c r="P910" i="14"/>
  <c r="P911" i="14"/>
  <c r="P925" i="14"/>
  <c r="P926" i="14"/>
  <c r="P927" i="14"/>
  <c r="P941" i="14"/>
  <c r="P942" i="14"/>
  <c r="P943" i="14"/>
  <c r="P957" i="14"/>
  <c r="P958" i="14"/>
  <c r="P959" i="14"/>
  <c r="P968" i="14"/>
  <c r="P969" i="14"/>
  <c r="P980" i="14"/>
  <c r="P981" i="14"/>
  <c r="P982" i="14"/>
  <c r="P983" i="14"/>
  <c r="P995" i="14"/>
  <c r="P996" i="14"/>
  <c r="P1011" i="14"/>
  <c r="P1012" i="14"/>
  <c r="P1028" i="14"/>
  <c r="P1029" i="14"/>
  <c r="P1030" i="14"/>
  <c r="P1036" i="14"/>
  <c r="P1042" i="14"/>
  <c r="P1048" i="14"/>
  <c r="P1052" i="14"/>
  <c r="P1058" i="14"/>
  <c r="P1064" i="14"/>
  <c r="P1068" i="14"/>
  <c r="P1074" i="14"/>
  <c r="P1080" i="14"/>
  <c r="P1084" i="14"/>
  <c r="P1090" i="14"/>
  <c r="P1096" i="14"/>
  <c r="P1100" i="14"/>
  <c r="P1106" i="14"/>
  <c r="P1112" i="14"/>
  <c r="P1116" i="14"/>
  <c r="P1122" i="14"/>
  <c r="P1128" i="14"/>
  <c r="P1132" i="14"/>
  <c r="P1138" i="14"/>
  <c r="P1144" i="14"/>
  <c r="P1148" i="14"/>
  <c r="P1154" i="14"/>
  <c r="P1160" i="14"/>
  <c r="P1164" i="14"/>
  <c r="P1170" i="14"/>
  <c r="P1176" i="14"/>
  <c r="P1180" i="14"/>
  <c r="P1186" i="14"/>
  <c r="P1192" i="14"/>
  <c r="P1196" i="14"/>
  <c r="P1202" i="14"/>
  <c r="P1208" i="14"/>
  <c r="P1212" i="14"/>
  <c r="P1308" i="14"/>
  <c r="P1328" i="14"/>
  <c r="P1350" i="14"/>
  <c r="P1372" i="14"/>
  <c r="P912" i="14"/>
  <c r="P916" i="14"/>
  <c r="P922" i="14"/>
  <c r="P928" i="14"/>
  <c r="P932" i="14"/>
  <c r="P938" i="14"/>
  <c r="P944" i="14"/>
  <c r="P948" i="14"/>
  <c r="P954" i="14"/>
  <c r="P962" i="14"/>
  <c r="P966" i="14"/>
  <c r="P970" i="14"/>
  <c r="P977" i="14"/>
  <c r="P978" i="14"/>
  <c r="P986" i="14"/>
  <c r="P997" i="14"/>
  <c r="P998" i="14"/>
  <c r="P1001" i="14"/>
  <c r="P1002" i="14"/>
  <c r="P1013" i="14"/>
  <c r="P1014" i="14"/>
  <c r="P1017" i="14"/>
  <c r="P1018" i="14"/>
  <c r="P1037" i="14"/>
  <c r="P1038" i="14"/>
  <c r="P1039" i="14"/>
  <c r="P1053" i="14"/>
  <c r="P1054" i="14"/>
  <c r="P1055" i="14"/>
  <c r="P1069" i="14"/>
  <c r="P1070" i="14"/>
  <c r="P1071" i="14"/>
  <c r="P1085" i="14"/>
  <c r="P1086" i="14"/>
  <c r="P1087" i="14"/>
  <c r="P1101" i="14"/>
  <c r="P1102" i="14"/>
  <c r="P1103" i="14"/>
  <c r="P1117" i="14"/>
  <c r="P1118" i="14"/>
  <c r="P1119" i="14"/>
  <c r="P1133" i="14"/>
  <c r="P1134" i="14"/>
  <c r="P1135" i="14"/>
  <c r="P1149" i="14"/>
  <c r="P1150" i="14"/>
  <c r="P1151" i="14"/>
  <c r="P1165" i="14"/>
  <c r="P1166" i="14"/>
  <c r="P1167" i="14"/>
  <c r="P1181" i="14"/>
  <c r="P1182" i="14"/>
  <c r="P1183" i="14"/>
  <c r="P1197" i="14"/>
  <c r="P1198" i="14"/>
  <c r="P1199" i="14"/>
  <c r="P1213" i="14"/>
  <c r="P1214" i="14"/>
  <c r="P1215" i="14"/>
  <c r="P1248" i="14"/>
  <c r="P1249" i="14"/>
  <c r="P1302" i="14"/>
  <c r="P1324" i="14"/>
  <c r="P1344" i="14"/>
  <c r="P1366" i="14"/>
  <c r="P1225" i="14"/>
  <c r="P1226" i="14"/>
  <c r="P1227" i="14"/>
  <c r="P1232" i="14"/>
  <c r="P1238" i="14"/>
  <c r="P1258" i="14"/>
  <c r="P1266" i="14"/>
  <c r="P1274" i="14"/>
  <c r="P1282" i="14"/>
  <c r="P1289" i="14"/>
  <c r="P1290" i="14"/>
  <c r="P1291" i="14"/>
  <c r="P1305" i="14"/>
  <c r="P1306" i="14"/>
  <c r="P1307" i="14"/>
  <c r="P1321" i="14"/>
  <c r="P1322" i="14"/>
  <c r="P1323" i="14"/>
  <c r="P1337" i="14"/>
  <c r="P1338" i="14"/>
  <c r="P1339" i="14"/>
  <c r="P1353" i="14"/>
  <c r="P1354" i="14"/>
  <c r="P1355" i="14"/>
  <c r="P1369" i="14"/>
  <c r="P1370" i="14"/>
  <c r="P1371" i="14"/>
  <c r="P1385" i="14"/>
  <c r="P1386" i="14"/>
  <c r="P1387" i="14"/>
  <c r="P1401" i="14"/>
  <c r="P1402" i="14"/>
  <c r="P1403" i="14"/>
  <c r="P1417" i="14"/>
  <c r="P1418" i="14"/>
  <c r="P1419" i="14"/>
  <c r="P1523" i="14"/>
  <c r="P1524" i="14"/>
  <c r="P1555" i="14"/>
  <c r="P1556" i="14"/>
  <c r="P1587" i="14"/>
  <c r="P1588" i="14"/>
  <c r="P1599" i="14"/>
  <c r="P1600" i="14"/>
  <c r="P1619" i="14"/>
  <c r="P1620" i="14"/>
  <c r="P1631" i="14"/>
  <c r="P1632" i="14"/>
  <c r="P1683" i="14"/>
  <c r="P1732" i="14"/>
  <c r="P1751" i="14"/>
  <c r="P1756" i="14"/>
  <c r="P1779" i="14"/>
  <c r="P1780" i="14"/>
  <c r="P1996" i="14"/>
  <c r="P1997" i="14"/>
  <c r="P1998" i="14"/>
  <c r="P1376" i="14"/>
  <c r="P1382" i="14"/>
  <c r="P1388" i="14"/>
  <c r="P1392" i="14"/>
  <c r="P1398" i="14"/>
  <c r="P1404" i="14"/>
  <c r="P1408" i="14"/>
  <c r="P1414" i="14"/>
  <c r="P1420" i="14"/>
  <c r="P1424" i="14"/>
  <c r="P1430" i="14"/>
  <c r="P1436" i="14"/>
  <c r="P1441" i="14"/>
  <c r="P1447" i="14"/>
  <c r="P1448" i="14"/>
  <c r="P1459" i="14"/>
  <c r="P1460" i="14"/>
  <c r="P1461" i="14"/>
  <c r="P1462" i="14"/>
  <c r="P1499" i="14"/>
  <c r="P1500" i="14"/>
  <c r="P1510" i="14"/>
  <c r="P1518" i="14"/>
  <c r="P1531" i="14"/>
  <c r="P1532" i="14"/>
  <c r="P1542" i="14"/>
  <c r="P1550" i="14"/>
  <c r="P1563" i="14"/>
  <c r="P1564" i="14"/>
  <c r="P1574" i="14"/>
  <c r="P1582" i="14"/>
  <c r="P1594" i="14"/>
  <c r="P1614" i="14"/>
  <c r="P1626" i="14"/>
  <c r="P1646" i="14"/>
  <c r="P1647" i="14"/>
  <c r="P1653" i="14"/>
  <c r="P1657" i="14"/>
  <c r="P1658" i="14"/>
  <c r="P1665" i="14"/>
  <c r="P1677" i="14"/>
  <c r="P1829" i="14"/>
  <c r="P1830" i="14"/>
  <c r="P1831" i="14"/>
  <c r="P1848" i="14"/>
  <c r="P1952" i="14"/>
  <c r="P1953" i="14"/>
  <c r="P1954" i="14"/>
  <c r="P1984" i="14"/>
  <c r="P1985" i="14"/>
  <c r="P1986" i="14"/>
  <c r="P1210" i="14"/>
  <c r="P1216" i="14"/>
  <c r="P1220" i="14"/>
  <c r="P1230" i="14"/>
  <c r="P1235" i="14"/>
  <c r="P1240" i="14"/>
  <c r="P1241" i="14"/>
  <c r="P1242" i="14"/>
  <c r="P1243" i="14"/>
  <c r="P1250" i="14"/>
  <c r="P1251" i="14"/>
  <c r="P1260" i="14"/>
  <c r="P1268" i="14"/>
  <c r="P1276" i="14"/>
  <c r="P1284" i="14"/>
  <c r="P1297" i="14"/>
  <c r="P1298" i="14"/>
  <c r="P1299" i="14"/>
  <c r="P1313" i="14"/>
  <c r="P1314" i="14"/>
  <c r="P1315" i="14"/>
  <c r="P1329" i="14"/>
  <c r="P1330" i="14"/>
  <c r="P1331" i="14"/>
  <c r="P1345" i="14"/>
  <c r="P1346" i="14"/>
  <c r="P1347" i="14"/>
  <c r="P1361" i="14"/>
  <c r="P1362" i="14"/>
  <c r="P1363" i="14"/>
  <c r="P1377" i="14"/>
  <c r="P1378" i="14"/>
  <c r="P1379" i="14"/>
  <c r="P1393" i="14"/>
  <c r="P1394" i="14"/>
  <c r="P1395" i="14"/>
  <c r="P1409" i="14"/>
  <c r="P1410" i="14"/>
  <c r="P1411" i="14"/>
  <c r="P1425" i="14"/>
  <c r="P1426" i="14"/>
  <c r="P1427" i="14"/>
  <c r="P1455" i="14"/>
  <c r="P1456" i="14"/>
  <c r="P1457" i="14"/>
  <c r="P1463" i="14"/>
  <c r="P1479" i="14"/>
  <c r="P1480" i="14"/>
  <c r="P1511" i="14"/>
  <c r="P1512" i="14"/>
  <c r="P1513" i="14"/>
  <c r="P1543" i="14"/>
  <c r="P1544" i="14"/>
  <c r="P1545" i="14"/>
  <c r="P1575" i="14"/>
  <c r="P1576" i="14"/>
  <c r="P1577" i="14"/>
  <c r="P1603" i="14"/>
  <c r="P1604" i="14"/>
  <c r="P1615" i="14"/>
  <c r="P1616" i="14"/>
  <c r="P1635" i="14"/>
  <c r="P1636" i="14"/>
  <c r="P1637" i="14"/>
  <c r="P1641" i="14"/>
  <c r="P1642" i="14"/>
  <c r="P1649" i="14"/>
  <c r="P1659" i="14"/>
  <c r="P1912" i="14"/>
  <c r="P1913" i="14"/>
  <c r="P1914" i="14"/>
  <c r="P1943" i="14"/>
  <c r="P1207" i="14"/>
  <c r="P1221" i="14"/>
  <c r="P1222" i="14"/>
  <c r="P1223" i="14"/>
  <c r="P1231" i="14"/>
  <c r="P1236" i="14"/>
  <c r="P1237" i="14"/>
  <c r="P1244" i="14"/>
  <c r="P1245" i="14"/>
  <c r="P1246" i="14"/>
  <c r="P1252" i="14"/>
  <c r="P1253" i="14"/>
  <c r="P1256" i="14"/>
  <c r="P1257" i="14"/>
  <c r="P1261" i="14"/>
  <c r="P1264" i="14"/>
  <c r="P1265" i="14"/>
  <c r="P1269" i="14"/>
  <c r="P1272" i="14"/>
  <c r="P1273" i="14"/>
  <c r="P1277" i="14"/>
  <c r="P1280" i="14"/>
  <c r="P1281" i="14"/>
  <c r="P1285" i="14"/>
  <c r="P1288" i="14"/>
  <c r="P1294" i="14"/>
  <c r="P1300" i="14"/>
  <c r="P1304" i="14"/>
  <c r="P1310" i="14"/>
  <c r="P1316" i="14"/>
  <c r="P1320" i="14"/>
  <c r="P1326" i="14"/>
  <c r="P1332" i="14"/>
  <c r="P1336" i="14"/>
  <c r="P1342" i="14"/>
  <c r="P1348" i="14"/>
  <c r="P1352" i="14"/>
  <c r="P1358" i="14"/>
  <c r="P1364" i="14"/>
  <c r="P1368" i="14"/>
  <c r="P1374" i="14"/>
  <c r="P1380" i="14"/>
  <c r="P1384" i="14"/>
  <c r="P1390" i="14"/>
  <c r="P1396" i="14"/>
  <c r="P1400" i="14"/>
  <c r="P1406" i="14"/>
  <c r="P1412" i="14"/>
  <c r="P1416" i="14"/>
  <c r="P1422" i="14"/>
  <c r="P1428" i="14"/>
  <c r="P1432" i="14"/>
  <c r="P1450" i="14"/>
  <c r="P1451" i="14"/>
  <c r="P1452" i="14"/>
  <c r="P1466" i="14"/>
  <c r="P1467" i="14"/>
  <c r="P1468" i="14"/>
  <c r="P1471" i="14"/>
  <c r="P1472" i="14"/>
  <c r="P1473" i="14"/>
  <c r="P1503" i="14"/>
  <c r="P1504" i="14"/>
  <c r="P1505" i="14"/>
  <c r="P1535" i="14"/>
  <c r="P1536" i="14"/>
  <c r="P1537" i="14"/>
  <c r="P1567" i="14"/>
  <c r="P1568" i="14"/>
  <c r="P1569" i="14"/>
  <c r="P1598" i="14"/>
  <c r="P1610" i="14"/>
  <c r="P1630" i="14"/>
  <c r="P1643" i="14"/>
  <c r="P1698" i="14"/>
  <c r="P1714" i="14"/>
  <c r="P1738" i="14"/>
  <c r="P1764" i="14"/>
  <c r="P1896" i="14"/>
  <c r="P1897" i="14"/>
  <c r="P1898" i="14"/>
  <c r="P1899" i="14"/>
  <c r="P1464" i="14"/>
  <c r="P1482" i="14"/>
  <c r="P1483" i="14"/>
  <c r="P1484" i="14"/>
  <c r="P1487" i="14"/>
  <c r="P1488" i="14"/>
  <c r="P1491" i="14"/>
  <c r="P1492" i="14"/>
  <c r="P1507" i="14"/>
  <c r="P1508" i="14"/>
  <c r="P1519" i="14"/>
  <c r="P1520" i="14"/>
  <c r="P1521" i="14"/>
  <c r="P1526" i="14"/>
  <c r="P1539" i="14"/>
  <c r="P1540" i="14"/>
  <c r="P1551" i="14"/>
  <c r="P1552" i="14"/>
  <c r="P1553" i="14"/>
  <c r="P1558" i="14"/>
  <c r="P1571" i="14"/>
  <c r="P1572" i="14"/>
  <c r="P1583" i="14"/>
  <c r="P1584" i="14"/>
  <c r="P1585" i="14"/>
  <c r="P1590" i="14"/>
  <c r="P1595" i="14"/>
  <c r="P1596" i="14"/>
  <c r="P1606" i="14"/>
  <c r="P1611" i="14"/>
  <c r="P1612" i="14"/>
  <c r="P1622" i="14"/>
  <c r="P1627" i="14"/>
  <c r="P1628" i="14"/>
  <c r="P1639" i="14"/>
  <c r="P1650" i="14"/>
  <c r="P1724" i="14"/>
  <c r="P1774" i="14"/>
  <c r="P1775" i="14"/>
  <c r="P1776" i="14"/>
  <c r="P1802" i="14"/>
  <c r="P1819" i="14"/>
  <c r="P1820" i="14"/>
  <c r="P1839" i="14"/>
  <c r="P1840" i="14"/>
  <c r="P1841" i="14"/>
  <c r="P1842" i="14"/>
  <c r="P1866" i="14"/>
  <c r="P1932" i="14"/>
  <c r="P1933" i="14"/>
  <c r="P1934" i="14"/>
  <c r="P1975" i="14"/>
  <c r="P1433" i="14"/>
  <c r="P1434" i="14"/>
  <c r="P1435" i="14"/>
  <c r="P1438" i="14"/>
  <c r="P1439" i="14"/>
  <c r="P1443" i="14"/>
  <c r="P1444" i="14"/>
  <c r="P1445" i="14"/>
  <c r="P1446" i="14"/>
  <c r="P1475" i="14"/>
  <c r="P1476" i="14"/>
  <c r="P1477" i="14"/>
  <c r="P1478" i="14"/>
  <c r="P1495" i="14"/>
  <c r="P1496" i="14"/>
  <c r="P1497" i="14"/>
  <c r="P1502" i="14"/>
  <c r="P1515" i="14"/>
  <c r="P1516" i="14"/>
  <c r="P1527" i="14"/>
  <c r="P1528" i="14"/>
  <c r="P1529" i="14"/>
  <c r="P1534" i="14"/>
  <c r="P1547" i="14"/>
  <c r="P1548" i="14"/>
  <c r="P1559" i="14"/>
  <c r="P1560" i="14"/>
  <c r="P1561" i="14"/>
  <c r="P1566" i="14"/>
  <c r="P1579" i="14"/>
  <c r="P1580" i="14"/>
  <c r="P1591" i="14"/>
  <c r="P1592" i="14"/>
  <c r="P1602" i="14"/>
  <c r="P1607" i="14"/>
  <c r="P1608" i="14"/>
  <c r="P1618" i="14"/>
  <c r="P1623" i="14"/>
  <c r="P1624" i="14"/>
  <c r="P1634" i="14"/>
  <c r="P1645" i="14"/>
  <c r="P1651" i="14"/>
  <c r="P1661" i="14"/>
  <c r="P1667" i="14"/>
  <c r="P1675" i="14"/>
  <c r="P1688" i="14"/>
  <c r="P1703" i="14"/>
  <c r="P1704" i="14"/>
  <c r="P1719" i="14"/>
  <c r="P1720" i="14"/>
  <c r="P1743" i="14"/>
  <c r="P1744" i="14"/>
  <c r="P1745" i="14"/>
  <c r="P1770" i="14"/>
  <c r="P1788" i="14"/>
  <c r="P1789" i="14"/>
  <c r="P1812" i="14"/>
  <c r="P1883" i="14"/>
  <c r="P1884" i="14"/>
  <c r="P1885" i="14"/>
  <c r="P1920" i="14"/>
  <c r="P1921" i="14"/>
  <c r="P1922" i="14"/>
  <c r="P1964" i="14"/>
  <c r="P1965" i="14"/>
  <c r="P1966" i="14"/>
  <c r="P1662" i="14"/>
  <c r="P1663" i="14"/>
  <c r="P1669" i="14"/>
  <c r="P1673" i="14"/>
  <c r="P1674" i="14"/>
  <c r="P1678" i="14"/>
  <c r="P1679" i="14"/>
  <c r="P1685" i="14"/>
  <c r="P1689" i="14"/>
  <c r="P1693" i="14"/>
  <c r="P1699" i="14"/>
  <c r="P1705" i="14"/>
  <c r="P1709" i="14"/>
  <c r="P1715" i="14"/>
  <c r="P1721" i="14"/>
  <c r="P1726" i="14"/>
  <c r="P1734" i="14"/>
  <c r="P1739" i="14"/>
  <c r="P1746" i="14"/>
  <c r="P1752" i="14"/>
  <c r="P1753" i="14"/>
  <c r="P1758" i="14"/>
  <c r="P1766" i="14"/>
  <c r="P1771" i="14"/>
  <c r="P1781" i="14"/>
  <c r="P1782" i="14"/>
  <c r="P1796" i="14"/>
  <c r="P1803" i="14"/>
  <c r="P1804" i="14"/>
  <c r="P1813" i="14"/>
  <c r="P1814" i="14"/>
  <c r="P1815" i="14"/>
  <c r="P1823" i="14"/>
  <c r="P1824" i="14"/>
  <c r="P1825" i="14"/>
  <c r="P1826" i="14"/>
  <c r="P1832" i="14"/>
  <c r="P1850" i="14"/>
  <c r="P1860" i="14"/>
  <c r="P1867" i="14"/>
  <c r="P1868" i="14"/>
  <c r="P1880" i="14"/>
  <c r="P1900" i="14"/>
  <c r="P1901" i="14"/>
  <c r="P1902" i="14"/>
  <c r="P1924" i="14"/>
  <c r="P1925" i="14"/>
  <c r="P1926" i="14"/>
  <c r="P1935" i="14"/>
  <c r="P1944" i="14"/>
  <c r="P1945" i="14"/>
  <c r="P1946" i="14"/>
  <c r="P1956" i="14"/>
  <c r="P1957" i="14"/>
  <c r="P1958" i="14"/>
  <c r="P1967" i="14"/>
  <c r="P1976" i="14"/>
  <c r="P1977" i="14"/>
  <c r="P1978" i="14"/>
  <c r="P1988" i="14"/>
  <c r="P1989" i="14"/>
  <c r="P1990" i="14"/>
  <c r="P1999" i="14"/>
  <c r="P1681" i="14"/>
  <c r="P1694" i="14"/>
  <c r="P1695" i="14"/>
  <c r="P1701" i="14"/>
  <c r="P1710" i="14"/>
  <c r="P1711" i="14"/>
  <c r="P1717" i="14"/>
  <c r="P1727" i="14"/>
  <c r="P1728" i="14"/>
  <c r="P1729" i="14"/>
  <c r="P1735" i="14"/>
  <c r="P1740" i="14"/>
  <c r="P1748" i="14"/>
  <c r="P1754" i="14"/>
  <c r="P1759" i="14"/>
  <c r="P1760" i="14"/>
  <c r="P1761" i="14"/>
  <c r="P1767" i="14"/>
  <c r="P1772" i="14"/>
  <c r="P1784" i="14"/>
  <c r="P1785" i="14"/>
  <c r="P1786" i="14"/>
  <c r="P1797" i="14"/>
  <c r="P1798" i="14"/>
  <c r="P1799" i="14"/>
  <c r="P1807" i="14"/>
  <c r="P1808" i="14"/>
  <c r="P1809" i="14"/>
  <c r="P1810" i="14"/>
  <c r="P1816" i="14"/>
  <c r="P1834" i="14"/>
  <c r="P1844" i="14"/>
  <c r="P1851" i="14"/>
  <c r="P1852" i="14"/>
  <c r="P1861" i="14"/>
  <c r="P1862" i="14"/>
  <c r="P1863" i="14"/>
  <c r="P1871" i="14"/>
  <c r="P1872" i="14"/>
  <c r="P1873" i="14"/>
  <c r="P1874" i="14"/>
  <c r="P1875" i="14"/>
  <c r="P1892" i="14"/>
  <c r="P1893" i="14"/>
  <c r="P1904" i="14"/>
  <c r="P1905" i="14"/>
  <c r="P1906" i="14"/>
  <c r="P1916" i="14"/>
  <c r="P1917" i="14"/>
  <c r="P1918" i="14"/>
  <c r="P1927" i="14"/>
  <c r="P1936" i="14"/>
  <c r="P1937" i="14"/>
  <c r="P1938" i="14"/>
  <c r="P1948" i="14"/>
  <c r="P1949" i="14"/>
  <c r="P1950" i="14"/>
  <c r="P1959" i="14"/>
  <c r="P1968" i="14"/>
  <c r="P1969" i="14"/>
  <c r="P1970" i="14"/>
  <c r="P1980" i="14"/>
  <c r="P1981" i="14"/>
  <c r="P1982" i="14"/>
  <c r="P1991" i="14"/>
  <c r="P2000" i="14"/>
  <c r="P2001" i="14"/>
  <c r="P1655" i="14"/>
  <c r="P1666" i="14"/>
  <c r="P1671" i="14"/>
  <c r="P1682" i="14"/>
  <c r="P1687" i="14"/>
  <c r="P1691" i="14"/>
  <c r="P1697" i="14"/>
  <c r="P1702" i="14"/>
  <c r="P1707" i="14"/>
  <c r="P1713" i="14"/>
  <c r="P1718" i="14"/>
  <c r="P1723" i="14"/>
  <c r="P1730" i="14"/>
  <c r="P1736" i="14"/>
  <c r="P1737" i="14"/>
  <c r="P1742" i="14"/>
  <c r="P1750" i="14"/>
  <c r="P1755" i="14"/>
  <c r="P1762" i="14"/>
  <c r="P1768" i="14"/>
  <c r="P1769" i="14"/>
  <c r="P1791" i="14"/>
  <c r="P1792" i="14"/>
  <c r="P1793" i="14"/>
  <c r="P1794" i="14"/>
  <c r="P1800" i="14"/>
  <c r="P1818" i="14"/>
  <c r="P1828" i="14"/>
  <c r="P1835" i="14"/>
  <c r="P1836" i="14"/>
  <c r="P1845" i="14"/>
  <c r="P1846" i="14"/>
  <c r="P1847" i="14"/>
  <c r="P1855" i="14"/>
  <c r="P1856" i="14"/>
  <c r="P1857" i="14"/>
  <c r="P1858" i="14"/>
  <c r="P1864" i="14"/>
  <c r="P1876" i="14"/>
  <c r="P1877" i="14"/>
  <c r="P1878" i="14"/>
  <c r="P1882" i="14"/>
  <c r="P1887" i="14"/>
  <c r="P1888" i="14"/>
  <c r="P1889" i="14"/>
  <c r="P1890" i="14"/>
  <c r="P1894" i="14"/>
  <c r="P1895" i="14"/>
  <c r="P1907" i="14"/>
  <c r="P1908" i="14"/>
  <c r="P1909" i="14"/>
  <c r="P1910" i="14"/>
  <c r="P1911" i="14"/>
  <c r="P1919" i="14"/>
  <c r="P1928" i="14"/>
  <c r="P1929" i="14"/>
  <c r="P1930" i="14"/>
  <c r="P1940" i="14"/>
  <c r="P1941" i="14"/>
  <c r="P1942" i="14"/>
  <c r="P1951" i="14"/>
  <c r="P1960" i="14"/>
  <c r="P1961" i="14"/>
  <c r="P1962" i="14"/>
  <c r="P1972" i="14"/>
  <c r="P1973" i="14"/>
  <c r="P1974" i="14"/>
  <c r="P1983" i="14"/>
  <c r="P1992" i="14"/>
  <c r="P1993" i="14"/>
  <c r="P1994" i="14"/>
  <c r="A384" i="12"/>
  <c r="A416" i="12"/>
  <c r="A448" i="12"/>
  <c r="A480" i="12"/>
  <c r="A512" i="12"/>
  <c r="A544" i="12"/>
  <c r="A576" i="12"/>
  <c r="A619" i="12"/>
  <c r="A652" i="12"/>
  <c r="A747" i="12"/>
  <c r="A780" i="12"/>
  <c r="A842" i="12"/>
  <c r="A875" i="12"/>
  <c r="A908" i="12"/>
  <c r="A971" i="12"/>
  <c r="A1035" i="12"/>
  <c r="A1568" i="12"/>
  <c r="A1632" i="12"/>
  <c r="A383" i="12"/>
  <c r="A415" i="12"/>
  <c r="A447" i="12"/>
  <c r="A479" i="12"/>
  <c r="A511" i="12"/>
  <c r="A543" i="12"/>
  <c r="A575" i="12"/>
  <c r="A618" i="12"/>
  <c r="A651" i="12"/>
  <c r="A684" i="12"/>
  <c r="A716" i="12"/>
  <c r="A746" i="12"/>
  <c r="A779" i="12"/>
  <c r="A812" i="12"/>
  <c r="A874" i="12"/>
  <c r="A907" i="12"/>
  <c r="A940" i="12"/>
  <c r="A970" i="12"/>
  <c r="A1004" i="12"/>
  <c r="A1034" i="12"/>
  <c r="A1068" i="12"/>
  <c r="A1567" i="12"/>
  <c r="A1603" i="12"/>
  <c r="A1667" i="12"/>
  <c r="A1699" i="12"/>
  <c r="A400" i="12"/>
  <c r="A432" i="12"/>
  <c r="A464" i="12"/>
  <c r="A496" i="12"/>
  <c r="A528" i="12"/>
  <c r="A560" i="12"/>
  <c r="A592" i="12"/>
  <c r="A650" i="12"/>
  <c r="A683" i="12"/>
  <c r="A715" i="12"/>
  <c r="A778" i="12"/>
  <c r="A811" i="12"/>
  <c r="A844" i="12"/>
  <c r="A906" i="12"/>
  <c r="A939" i="12"/>
  <c r="A1003" i="12"/>
  <c r="A1067" i="12"/>
  <c r="A1584" i="12"/>
  <c r="A1664" i="12"/>
  <c r="A1696" i="12"/>
  <c r="A399" i="12"/>
  <c r="A431" i="12"/>
  <c r="A463" i="12"/>
  <c r="A495" i="12"/>
  <c r="A527" i="12"/>
  <c r="A559" i="12"/>
  <c r="A591" i="12"/>
  <c r="A620" i="12"/>
  <c r="A682" i="12"/>
  <c r="A714" i="12"/>
  <c r="A748" i="12"/>
  <c r="A810" i="12"/>
  <c r="A843" i="12"/>
  <c r="A876" i="12"/>
  <c r="A938" i="12"/>
  <c r="A972" i="12"/>
  <c r="A1002" i="12"/>
  <c r="A1036" i="12"/>
  <c r="A1066" i="12"/>
  <c r="A1583" i="12"/>
  <c r="A1635" i="12"/>
  <c r="A1752" i="12"/>
  <c r="A1816" i="12"/>
  <c r="A1848" i="12"/>
  <c r="A1747" i="12"/>
  <c r="A1811" i="12"/>
  <c r="A1843" i="12"/>
  <c r="A1744" i="12"/>
  <c r="A1808" i="12"/>
  <c r="A1840" i="12"/>
  <c r="A1739" i="12"/>
  <c r="A1803" i="12"/>
  <c r="A1835" i="12"/>
  <c r="A2320" i="12"/>
  <c r="A2337" i="12"/>
  <c r="A2353" i="12"/>
  <c r="A2436" i="12"/>
  <c r="A2316" i="12"/>
  <c r="A2432" i="12"/>
  <c r="A2448" i="12"/>
  <c r="A2394" i="12"/>
  <c r="A2410" i="12"/>
  <c r="A2428" i="12"/>
  <c r="A2444" i="12"/>
  <c r="A2324" i="12"/>
  <c r="A2338" i="12"/>
  <c r="A2354" i="12"/>
  <c r="A2393" i="12"/>
  <c r="A2409" i="12"/>
  <c r="A2424" i="12"/>
  <c r="A2440" i="12"/>
  <c r="A3110" i="12"/>
  <c r="A2" i="12"/>
  <c r="A49" i="12"/>
  <c r="A61" i="12"/>
  <c r="A77" i="12"/>
  <c r="A85" i="12"/>
  <c r="A105" i="12"/>
  <c r="A657" i="12"/>
  <c r="A673" i="12"/>
  <c r="A721" i="12"/>
  <c r="A737" i="12"/>
  <c r="A865" i="12"/>
  <c r="A1097" i="12"/>
  <c r="A1113" i="12"/>
  <c r="A1121" i="12"/>
  <c r="A1129" i="12"/>
  <c r="A1145" i="12"/>
  <c r="A1169" i="12"/>
  <c r="A1193" i="12"/>
  <c r="A1217" i="12"/>
  <c r="A1249" i="12"/>
  <c r="A1265" i="12"/>
  <c r="A1281" i="12"/>
  <c r="A1305" i="12"/>
  <c r="A1313" i="12"/>
  <c r="A1329" i="12"/>
  <c r="A1345" i="12"/>
  <c r="A1393" i="12"/>
  <c r="A1417" i="12"/>
  <c r="A1425" i="12"/>
  <c r="A1433" i="12"/>
  <c r="A1449" i="12"/>
  <c r="A1481" i="12"/>
  <c r="A1497" i="12"/>
  <c r="A1521" i="12"/>
  <c r="A1537" i="12"/>
  <c r="A1570" i="12"/>
  <c r="A1597" i="12"/>
  <c r="A1617" i="12"/>
  <c r="A1662" i="12"/>
  <c r="A1694" i="12"/>
  <c r="A5" i="12"/>
  <c r="A121" i="12"/>
  <c r="A133" i="12"/>
  <c r="A153" i="12"/>
  <c r="A177" i="12"/>
  <c r="A193" i="12"/>
  <c r="A209" i="12"/>
  <c r="A225" i="12"/>
  <c r="A241" i="12"/>
  <c r="A249" i="12"/>
  <c r="A321" i="12"/>
  <c r="A329" i="12"/>
  <c r="A337" i="12"/>
  <c r="A353" i="12"/>
  <c r="A385" i="12"/>
  <c r="A393" i="12"/>
  <c r="A417" i="12"/>
  <c r="A425" i="12"/>
  <c r="A473" i="12"/>
  <c r="A497" i="12"/>
  <c r="A505" i="12"/>
  <c r="A529" i="12"/>
  <c r="A685" i="12"/>
  <c r="A717" i="12"/>
  <c r="A765" i="12"/>
  <c r="A781" i="12"/>
  <c r="A973" i="12"/>
  <c r="A9" i="12"/>
  <c r="A17" i="12"/>
  <c r="A29" i="12"/>
  <c r="A45" i="12"/>
  <c r="A53" i="12"/>
  <c r="A69" i="12"/>
  <c r="A73" i="12"/>
  <c r="A81" i="12"/>
  <c r="A93" i="12"/>
  <c r="A109" i="12"/>
  <c r="A115" i="12"/>
  <c r="A117" i="12"/>
  <c r="A149" i="12"/>
  <c r="A590" i="12"/>
  <c r="A601" i="12"/>
  <c r="A617" i="12"/>
  <c r="A633" i="12"/>
  <c r="A649" i="12"/>
  <c r="A665" i="12"/>
  <c r="A681" i="12"/>
  <c r="A697" i="12"/>
  <c r="A713" i="12"/>
  <c r="A729" i="12"/>
  <c r="A745" i="12"/>
  <c r="A761" i="12"/>
  <c r="A777" i="12"/>
  <c r="A793" i="12"/>
  <c r="A809" i="12"/>
  <c r="A825" i="12"/>
  <c r="A841" i="12"/>
  <c r="A857" i="12"/>
  <c r="A873" i="12"/>
  <c r="A889" i="12"/>
  <c r="A905" i="12"/>
  <c r="A921" i="12"/>
  <c r="A937" i="12"/>
  <c r="A953" i="12"/>
  <c r="A969" i="12"/>
  <c r="A985" i="12"/>
  <c r="A1001" i="12"/>
  <c r="A1017" i="12"/>
  <c r="A1033" i="12"/>
  <c r="A1049" i="12"/>
  <c r="A1065" i="12"/>
  <c r="A1073" i="12"/>
  <c r="A1081" i="12"/>
  <c r="A1086" i="12"/>
  <c r="A1093" i="12"/>
  <c r="A1101" i="12"/>
  <c r="A1109" i="12"/>
  <c r="A1117" i="12"/>
  <c r="A1125" i="12"/>
  <c r="A1133" i="12"/>
  <c r="A1141" i="12"/>
  <c r="A1149" i="12"/>
  <c r="A1157" i="12"/>
  <c r="A1165" i="12"/>
  <c r="A1173" i="12"/>
  <c r="A1181" i="12"/>
  <c r="A1189" i="12"/>
  <c r="A1197" i="12"/>
  <c r="A1205" i="12"/>
  <c r="A1213" i="12"/>
  <c r="A1221" i="12"/>
  <c r="A1229" i="12"/>
  <c r="A1237" i="12"/>
  <c r="A1245" i="12"/>
  <c r="A1253" i="12"/>
  <c r="A1261" i="12"/>
  <c r="A1269" i="12"/>
  <c r="A1277" i="12"/>
  <c r="A1285" i="12"/>
  <c r="A1293" i="12"/>
  <c r="A1301" i="12"/>
  <c r="A1309" i="12"/>
  <c r="A1317" i="12"/>
  <c r="A1325" i="12"/>
  <c r="A1333" i="12"/>
  <c r="A1341" i="12"/>
  <c r="A1349" i="12"/>
  <c r="A1357" i="12"/>
  <c r="A1365" i="12"/>
  <c r="A1373" i="12"/>
  <c r="A1381" i="12"/>
  <c r="A1389" i="12"/>
  <c r="A1397" i="12"/>
  <c r="A1405" i="12"/>
  <c r="A1413" i="12"/>
  <c r="A1421" i="12"/>
  <c r="A1429" i="12"/>
  <c r="A1437" i="12"/>
  <c r="A1445" i="12"/>
  <c r="A1453" i="12"/>
  <c r="A1461" i="12"/>
  <c r="A1469" i="12"/>
  <c r="A1477" i="12"/>
  <c r="A1485" i="12"/>
  <c r="A1493" i="12"/>
  <c r="A1501" i="12"/>
  <c r="A1509" i="12"/>
  <c r="A1517" i="12"/>
  <c r="A1525" i="12"/>
  <c r="A1533" i="12"/>
  <c r="A1541" i="12"/>
  <c r="A1549" i="12"/>
  <c r="A1557" i="12"/>
  <c r="A1566" i="12"/>
  <c r="A1582" i="12"/>
  <c r="A1590" i="12"/>
  <c r="A1601" i="12"/>
  <c r="A1613" i="12"/>
  <c r="A1614" i="12"/>
  <c r="A1626" i="12"/>
  <c r="A1633" i="12"/>
  <c r="A1645" i="12"/>
  <c r="A1646" i="12"/>
  <c r="A1658" i="12"/>
  <c r="A1665" i="12"/>
  <c r="A1677" i="12"/>
  <c r="A1678" i="12"/>
  <c r="A1690" i="12"/>
  <c r="A1697" i="12"/>
  <c r="A1709" i="12"/>
  <c r="A1710" i="12"/>
  <c r="A1729" i="12"/>
  <c r="A1734" i="12"/>
  <c r="A1741" i="12"/>
  <c r="A1746" i="12"/>
  <c r="A1758" i="12"/>
  <c r="A1769" i="12"/>
  <c r="A1770" i="12"/>
  <c r="A1781" i="12"/>
  <c r="A1793" i="12"/>
  <c r="A1798" i="12"/>
  <c r="A1805" i="12"/>
  <c r="A1810" i="12"/>
  <c r="A1822" i="12"/>
  <c r="A1833" i="12"/>
  <c r="A1834" i="12"/>
  <c r="A1845" i="12"/>
  <c r="A1857" i="12"/>
  <c r="A1862" i="12"/>
  <c r="A1869" i="12"/>
  <c r="A1874" i="12"/>
  <c r="A1885" i="12"/>
  <c r="A1886" i="12"/>
  <c r="A1897" i="12"/>
  <c r="A1902" i="12"/>
  <c r="A1913" i="12"/>
  <c r="A1925" i="12"/>
  <c r="A1930" i="12"/>
  <c r="A1941" i="12"/>
  <c r="A1946" i="12"/>
  <c r="A1953" i="12"/>
  <c r="A1958" i="12"/>
  <c r="A1969" i="12"/>
  <c r="A1974" i="12"/>
  <c r="A1986" i="12"/>
  <c r="A1997" i="12"/>
  <c r="A2002" i="12"/>
  <c r="A2013" i="12"/>
  <c r="A2015" i="12"/>
  <c r="A2023" i="12"/>
  <c r="A2031" i="12"/>
  <c r="A2039" i="12"/>
  <c r="A2047" i="12"/>
  <c r="A2055" i="12"/>
  <c r="A2063" i="12"/>
  <c r="A2066" i="12"/>
  <c r="A2067" i="12"/>
  <c r="A13" i="12"/>
  <c r="A37" i="12"/>
  <c r="A125" i="12"/>
  <c r="A594" i="12"/>
  <c r="A625" i="12"/>
  <c r="A641" i="12"/>
  <c r="A689" i="12"/>
  <c r="A705" i="12"/>
  <c r="A785" i="12"/>
  <c r="A801" i="12"/>
  <c r="A833" i="12"/>
  <c r="A913" i="12"/>
  <c r="A929" i="12"/>
  <c r="A961" i="12"/>
  <c r="A977" i="12"/>
  <c r="A1025" i="12"/>
  <c r="A1041" i="12"/>
  <c r="A1057" i="12"/>
  <c r="A1137" i="12"/>
  <c r="A1161" i="12"/>
  <c r="A1177" i="12"/>
  <c r="A1209" i="12"/>
  <c r="A1225" i="12"/>
  <c r="A1257" i="12"/>
  <c r="A1289" i="12"/>
  <c r="A1321" i="12"/>
  <c r="A1353" i="12"/>
  <c r="A1369" i="12"/>
  <c r="A1385" i="12"/>
  <c r="A1409" i="12"/>
  <c r="A1457" i="12"/>
  <c r="A1473" i="12"/>
  <c r="A1489" i="12"/>
  <c r="A1513" i="12"/>
  <c r="A1529" i="12"/>
  <c r="A1553" i="12"/>
  <c r="A1574" i="12"/>
  <c r="A1577" i="12"/>
  <c r="A1586" i="12"/>
  <c r="A1610" i="12"/>
  <c r="A1629" i="12"/>
  <c r="A1649" i="12"/>
  <c r="A1674" i="12"/>
  <c r="A1693" i="12"/>
  <c r="A57" i="12"/>
  <c r="A141" i="12"/>
  <c r="A217" i="12"/>
  <c r="A265" i="12"/>
  <c r="A313" i="12"/>
  <c r="A345" i="12"/>
  <c r="A361" i="12"/>
  <c r="A401" i="12"/>
  <c r="A433" i="12"/>
  <c r="A441" i="12"/>
  <c r="A457" i="12"/>
  <c r="A481" i="12"/>
  <c r="A537" i="12"/>
  <c r="A569" i="12"/>
  <c r="A593" i="12"/>
  <c r="A637" i="12"/>
  <c r="A669" i="12"/>
  <c r="A701" i="12"/>
  <c r="A749" i="12"/>
  <c r="A797" i="12"/>
  <c r="A813" i="12"/>
  <c r="A829" i="12"/>
  <c r="A845" i="12"/>
  <c r="A25" i="12"/>
  <c r="A65" i="12"/>
  <c r="A89" i="12"/>
  <c r="A129" i="12"/>
  <c r="A137" i="12"/>
  <c r="A145" i="12"/>
  <c r="A157" i="12"/>
  <c r="A165" i="12"/>
  <c r="A173" i="12"/>
  <c r="A181" i="12"/>
  <c r="A189" i="12"/>
  <c r="A197" i="12"/>
  <c r="A205" i="12"/>
  <c r="A213" i="12"/>
  <c r="A221" i="12"/>
  <c r="A229" i="12"/>
  <c r="A237" i="12"/>
  <c r="A245" i="12"/>
  <c r="A253" i="12"/>
  <c r="A261" i="12"/>
  <c r="A269" i="12"/>
  <c r="A277" i="12"/>
  <c r="A285" i="12"/>
  <c r="A293" i="12"/>
  <c r="A301" i="12"/>
  <c r="A309" i="12"/>
  <c r="A317" i="12"/>
  <c r="A325" i="12"/>
  <c r="A333" i="12"/>
  <c r="A341" i="12"/>
  <c r="A349" i="12"/>
  <c r="A357" i="12"/>
  <c r="A365" i="12"/>
  <c r="A373" i="12"/>
  <c r="A381" i="12"/>
  <c r="A389" i="12"/>
  <c r="A397" i="12"/>
  <c r="A405" i="12"/>
  <c r="A413" i="12"/>
  <c r="A421" i="12"/>
  <c r="A429" i="12"/>
  <c r="A437" i="12"/>
  <c r="A445" i="12"/>
  <c r="A453" i="12"/>
  <c r="A461" i="12"/>
  <c r="A469" i="12"/>
  <c r="A477" i="12"/>
  <c r="A485" i="12"/>
  <c r="A493" i="12"/>
  <c r="A501" i="12"/>
  <c r="A509" i="12"/>
  <c r="A517" i="12"/>
  <c r="A525" i="12"/>
  <c r="A533" i="12"/>
  <c r="A541" i="12"/>
  <c r="A549" i="12"/>
  <c r="A557" i="12"/>
  <c r="A565" i="12"/>
  <c r="A573" i="12"/>
  <c r="A581" i="12"/>
  <c r="A589" i="12"/>
  <c r="A597" i="12"/>
  <c r="A613" i="12"/>
  <c r="A629" i="12"/>
  <c r="A645" i="12"/>
  <c r="A661" i="12"/>
  <c r="A677" i="12"/>
  <c r="A693" i="12"/>
  <c r="A709" i="12"/>
  <c r="A725" i="12"/>
  <c r="A741" i="12"/>
  <c r="A757" i="12"/>
  <c r="A773" i="12"/>
  <c r="A789" i="12"/>
  <c r="A805" i="12"/>
  <c r="A821" i="12"/>
  <c r="A837" i="12"/>
  <c r="A853" i="12"/>
  <c r="A869" i="12"/>
  <c r="A885" i="12"/>
  <c r="A901" i="12"/>
  <c r="A917" i="12"/>
  <c r="A933" i="12"/>
  <c r="A949" i="12"/>
  <c r="A965" i="12"/>
  <c r="A981" i="12"/>
  <c r="A997" i="12"/>
  <c r="A1013" i="12"/>
  <c r="A1029" i="12"/>
  <c r="A1045" i="12"/>
  <c r="A1061" i="12"/>
  <c r="A1071" i="12"/>
  <c r="A1078" i="12"/>
  <c r="A1085" i="12"/>
  <c r="A1090" i="12"/>
  <c r="A1098" i="12"/>
  <c r="A1106" i="12"/>
  <c r="A1114" i="12"/>
  <c r="A1122" i="12"/>
  <c r="A1130" i="12"/>
  <c r="A1138" i="12"/>
  <c r="A1146" i="12"/>
  <c r="A1154" i="12"/>
  <c r="A1162" i="12"/>
  <c r="A1170" i="12"/>
  <c r="A1178" i="12"/>
  <c r="A1186" i="12"/>
  <c r="A1194" i="12"/>
  <c r="A1202" i="12"/>
  <c r="A1210" i="12"/>
  <c r="A1218" i="12"/>
  <c r="A1226" i="12"/>
  <c r="A1234" i="12"/>
  <c r="A1242" i="12"/>
  <c r="A1250" i="12"/>
  <c r="A1258" i="12"/>
  <c r="A1266" i="12"/>
  <c r="A1274" i="12"/>
  <c r="A1282" i="12"/>
  <c r="A1290" i="12"/>
  <c r="A1298" i="12"/>
  <c r="A1306" i="12"/>
  <c r="A1314" i="12"/>
  <c r="A1322" i="12"/>
  <c r="A1330" i="12"/>
  <c r="A1338" i="12"/>
  <c r="A1346" i="12"/>
  <c r="A1354" i="12"/>
  <c r="A1362" i="12"/>
  <c r="A1370" i="12"/>
  <c r="A1378" i="12"/>
  <c r="A1386" i="12"/>
  <c r="A1394" i="12"/>
  <c r="A1402" i="12"/>
  <c r="A1410" i="12"/>
  <c r="A1418" i="12"/>
  <c r="A1426" i="12"/>
  <c r="A1434" i="12"/>
  <c r="A1442" i="12"/>
  <c r="A1450" i="12"/>
  <c r="A1458" i="12"/>
  <c r="A1466" i="12"/>
  <c r="A1474" i="12"/>
  <c r="A1482" i="12"/>
  <c r="A1490" i="12"/>
  <c r="A1498" i="12"/>
  <c r="A1506" i="12"/>
  <c r="A1514" i="12"/>
  <c r="A1522" i="12"/>
  <c r="A1530" i="12"/>
  <c r="A1538" i="12"/>
  <c r="A1546" i="12"/>
  <c r="A1554" i="12"/>
  <c r="A1562" i="12"/>
  <c r="A1565" i="12"/>
  <c r="A1578" i="12"/>
  <c r="A1581" i="12"/>
  <c r="A1589" i="12"/>
  <c r="A1598" i="12"/>
  <c r="A1605" i="12"/>
  <c r="A1606" i="12"/>
  <c r="A1618" i="12"/>
  <c r="A1625" i="12"/>
  <c r="A1637" i="12"/>
  <c r="A1638" i="12"/>
  <c r="A1650" i="12"/>
  <c r="A1657" i="12"/>
  <c r="A1669" i="12"/>
  <c r="A1670" i="12"/>
  <c r="A1682" i="12"/>
  <c r="A1689" i="12"/>
  <c r="A1701" i="12"/>
  <c r="A1702" i="12"/>
  <c r="A1714" i="12"/>
  <c r="A1721" i="12"/>
  <c r="A1722" i="12"/>
  <c r="A1733" i="12"/>
  <c r="A1745" i="12"/>
  <c r="A1750" i="12"/>
  <c r="A1757" i="12"/>
  <c r="A1762" i="12"/>
  <c r="A1774" i="12"/>
  <c r="A1785" i="12"/>
  <c r="A1786" i="12"/>
  <c r="A1797" i="12"/>
  <c r="A1809" i="12"/>
  <c r="A1814" i="12"/>
  <c r="A1821" i="12"/>
  <c r="A1826" i="12"/>
  <c r="A1838" i="12"/>
  <c r="A1849" i="12"/>
  <c r="A1850" i="12"/>
  <c r="A1861" i="12"/>
  <c r="A1873" i="12"/>
  <c r="A1878" i="12"/>
  <c r="A1890" i="12"/>
  <c r="A1901" i="12"/>
  <c r="A1906" i="12"/>
  <c r="A1917" i="12"/>
  <c r="A1918" i="12"/>
  <c r="A1929" i="12"/>
  <c r="A1934" i="12"/>
  <c r="A1945" i="12"/>
  <c r="A1957" i="12"/>
  <c r="A1962" i="12"/>
  <c r="A1973" i="12"/>
  <c r="A1978" i="12"/>
  <c r="A1985" i="12"/>
  <c r="A1990" i="12"/>
  <c r="A2001" i="12"/>
  <c r="A2006" i="12"/>
  <c r="A2065" i="12"/>
  <c r="A1726" i="12"/>
  <c r="A1737" i="12"/>
  <c r="A1738" i="12"/>
  <c r="A1749" i="12"/>
  <c r="A1761" i="12"/>
  <c r="A1766" i="12"/>
  <c r="A1773" i="12"/>
  <c r="A1778" i="12"/>
  <c r="A1790" i="12"/>
  <c r="A1801" i="12"/>
  <c r="A1802" i="12"/>
  <c r="A1813" i="12"/>
  <c r="A1825" i="12"/>
  <c r="A1830" i="12"/>
  <c r="A1837" i="12"/>
  <c r="A1842" i="12"/>
  <c r="A1854" i="12"/>
  <c r="A1865" i="12"/>
  <c r="A1866" i="12"/>
  <c r="A1877" i="12"/>
  <c r="A1882" i="12"/>
  <c r="A1889" i="12"/>
  <c r="A1894" i="12"/>
  <c r="A1905" i="12"/>
  <c r="A1910" i="12"/>
  <c r="A1922" i="12"/>
  <c r="A1933" i="12"/>
  <c r="A1938" i="12"/>
  <c r="A1949" i="12"/>
  <c r="A1950" i="12"/>
  <c r="A1961" i="12"/>
  <c r="A1966" i="12"/>
  <c r="A1977" i="12"/>
  <c r="A1989" i="12"/>
  <c r="A1994" i="12"/>
  <c r="A2005" i="12"/>
  <c r="A2010" i="12"/>
  <c r="A2019" i="12"/>
  <c r="A2027" i="12"/>
  <c r="A2035" i="12"/>
  <c r="A2043" i="12"/>
  <c r="A2051" i="12"/>
  <c r="A2059" i="12"/>
  <c r="A2071" i="12"/>
  <c r="A2074" i="12"/>
  <c r="A2075" i="12"/>
  <c r="A2078" i="12"/>
  <c r="A2079" i="12"/>
  <c r="A2082" i="12"/>
  <c r="A2083" i="12"/>
  <c r="A2086" i="12"/>
  <c r="A2087" i="12"/>
  <c r="A2090" i="12"/>
  <c r="A2091" i="12"/>
  <c r="A2094" i="12"/>
  <c r="A2095" i="12"/>
  <c r="A2098" i="12"/>
  <c r="A2099" i="12"/>
  <c r="A2102" i="12"/>
  <c r="A2103" i="12"/>
  <c r="A2106" i="12"/>
  <c r="A2107" i="12"/>
  <c r="A2110" i="12"/>
  <c r="A2111" i="12"/>
  <c r="A2114" i="12"/>
  <c r="A2115" i="12"/>
  <c r="A2118" i="12"/>
  <c r="A2119" i="12"/>
  <c r="A2122" i="12"/>
  <c r="A2123" i="12"/>
  <c r="A2126" i="12"/>
  <c r="A2127" i="12"/>
  <c r="A2130" i="12"/>
  <c r="A2131" i="12"/>
  <c r="A2138" i="12"/>
  <c r="A2139" i="12"/>
  <c r="A2146" i="12"/>
  <c r="A2147" i="12"/>
  <c r="A2154" i="12"/>
  <c r="A2155" i="12"/>
  <c r="A2162" i="12"/>
  <c r="A2163" i="12"/>
  <c r="A2170" i="12"/>
  <c r="A2171" i="12"/>
  <c r="A2186" i="12"/>
  <c r="A2187" i="12"/>
  <c r="A21" i="12"/>
  <c r="A41" i="12"/>
  <c r="A101" i="12"/>
  <c r="A113" i="12"/>
  <c r="A609" i="12"/>
  <c r="A753" i="12"/>
  <c r="A769" i="12"/>
  <c r="A817" i="12"/>
  <c r="A849" i="12"/>
  <c r="A881" i="12"/>
  <c r="A897" i="12"/>
  <c r="A945" i="12"/>
  <c r="A993" i="12"/>
  <c r="A1009" i="12"/>
  <c r="A1070" i="12"/>
  <c r="A1077" i="12"/>
  <c r="A1089" i="12"/>
  <c r="A1105" i="12"/>
  <c r="A1153" i="12"/>
  <c r="A1185" i="12"/>
  <c r="A1201" i="12"/>
  <c r="A1233" i="12"/>
  <c r="A1241" i="12"/>
  <c r="A1273" i="12"/>
  <c r="A1297" i="12"/>
  <c r="A1337" i="12"/>
  <c r="A1361" i="12"/>
  <c r="A1377" i="12"/>
  <c r="A1401" i="12"/>
  <c r="A1441" i="12"/>
  <c r="A1465" i="12"/>
  <c r="A1505" i="12"/>
  <c r="A1545" i="12"/>
  <c r="A1561" i="12"/>
  <c r="A1573" i="12"/>
  <c r="A1594" i="12"/>
  <c r="A1630" i="12"/>
  <c r="A1642" i="12"/>
  <c r="A1661" i="12"/>
  <c r="A1681" i="12"/>
  <c r="A1706" i="12"/>
  <c r="A1713" i="12"/>
  <c r="A33" i="12"/>
  <c r="A97" i="12"/>
  <c r="A161" i="12"/>
  <c r="A169" i="12"/>
  <c r="A185" i="12"/>
  <c r="A201" i="12"/>
  <c r="A233" i="12"/>
  <c r="A257" i="12"/>
  <c r="A273" i="12"/>
  <c r="A281" i="12"/>
  <c r="A289" i="12"/>
  <c r="A297" i="12"/>
  <c r="A305" i="12"/>
  <c r="A369" i="12"/>
  <c r="A377" i="12"/>
  <c r="A409" i="12"/>
  <c r="A449" i="12"/>
  <c r="A465" i="12"/>
  <c r="A489" i="12"/>
  <c r="A513" i="12"/>
  <c r="A521" i="12"/>
  <c r="A545" i="12"/>
  <c r="A553" i="12"/>
  <c r="A561" i="12"/>
  <c r="A577" i="12"/>
  <c r="A585" i="12"/>
  <c r="A605" i="12"/>
  <c r="A621" i="12"/>
  <c r="A653" i="12"/>
  <c r="A733" i="12"/>
  <c r="A861" i="12"/>
  <c r="A877" i="12"/>
  <c r="A893" i="12"/>
  <c r="A909" i="12"/>
  <c r="A925" i="12"/>
  <c r="A941" i="12"/>
  <c r="A957" i="12"/>
  <c r="A989" i="12"/>
  <c r="A1005" i="12"/>
  <c r="A1021" i="12"/>
  <c r="A1037" i="12"/>
  <c r="A1053" i="12"/>
  <c r="A1069" i="12"/>
  <c r="A1074" i="12"/>
  <c r="A1082" i="12"/>
  <c r="A1087" i="12"/>
  <c r="A1094" i="12"/>
  <c r="A1102" i="12"/>
  <c r="A1110" i="12"/>
  <c r="A1118" i="12"/>
  <c r="A1126" i="12"/>
  <c r="A1134" i="12"/>
  <c r="A1142" i="12"/>
  <c r="A1150" i="12"/>
  <c r="A1158" i="12"/>
  <c r="A1166" i="12"/>
  <c r="A1174" i="12"/>
  <c r="A1182" i="12"/>
  <c r="A1190" i="12"/>
  <c r="A1198" i="12"/>
  <c r="A1206" i="12"/>
  <c r="A1214" i="12"/>
  <c r="A1222" i="12"/>
  <c r="A1230" i="12"/>
  <c r="A1238" i="12"/>
  <c r="A1246" i="12"/>
  <c r="A1254" i="12"/>
  <c r="A1262" i="12"/>
  <c r="A1270" i="12"/>
  <c r="A1278" i="12"/>
  <c r="A1286" i="12"/>
  <c r="A1294" i="12"/>
  <c r="A1302" i="12"/>
  <c r="A1310" i="12"/>
  <c r="A1318" i="12"/>
  <c r="A1326" i="12"/>
  <c r="A1334" i="12"/>
  <c r="A1342" i="12"/>
  <c r="A1350" i="12"/>
  <c r="A1358" i="12"/>
  <c r="A1366" i="12"/>
  <c r="A1374" i="12"/>
  <c r="A1382" i="12"/>
  <c r="A1390" i="12"/>
  <c r="A1398" i="12"/>
  <c r="A1406" i="12"/>
  <c r="A1414" i="12"/>
  <c r="A1422" i="12"/>
  <c r="A1430" i="12"/>
  <c r="A1438" i="12"/>
  <c r="A1446" i="12"/>
  <c r="A1454" i="12"/>
  <c r="A1462" i="12"/>
  <c r="A1470" i="12"/>
  <c r="A1478" i="12"/>
  <c r="A1486" i="12"/>
  <c r="A1494" i="12"/>
  <c r="A1502" i="12"/>
  <c r="A1510" i="12"/>
  <c r="A1518" i="12"/>
  <c r="A1526" i="12"/>
  <c r="A1534" i="12"/>
  <c r="A1542" i="12"/>
  <c r="A1550" i="12"/>
  <c r="A1558" i="12"/>
  <c r="A1569" i="12"/>
  <c r="A1585" i="12"/>
  <c r="A1593" i="12"/>
  <c r="A1602" i="12"/>
  <c r="A1609" i="12"/>
  <c r="A1621" i="12"/>
  <c r="A1622" i="12"/>
  <c r="A1634" i="12"/>
  <c r="A1641" i="12"/>
  <c r="A1653" i="12"/>
  <c r="A1654" i="12"/>
  <c r="A1666" i="12"/>
  <c r="A1673" i="12"/>
  <c r="A1685" i="12"/>
  <c r="A1686" i="12"/>
  <c r="A1698" i="12"/>
  <c r="A1705" i="12"/>
  <c r="A1717" i="12"/>
  <c r="A1718" i="12"/>
  <c r="A1725" i="12"/>
  <c r="A1730" i="12"/>
  <c r="A1742" i="12"/>
  <c r="A1753" i="12"/>
  <c r="A1754" i="12"/>
  <c r="A1765" i="12"/>
  <c r="A1777" i="12"/>
  <c r="A1782" i="12"/>
  <c r="A1789" i="12"/>
  <c r="A1794" i="12"/>
  <c r="A1806" i="12"/>
  <c r="A1817" i="12"/>
  <c r="A1818" i="12"/>
  <c r="A1829" i="12"/>
  <c r="A1841" i="12"/>
  <c r="A1846" i="12"/>
  <c r="A1853" i="12"/>
  <c r="A1858" i="12"/>
  <c r="A1870" i="12"/>
  <c r="A1881" i="12"/>
  <c r="A1893" i="12"/>
  <c r="A1898" i="12"/>
  <c r="A1909" i="12"/>
  <c r="A1914" i="12"/>
  <c r="A1921" i="12"/>
  <c r="A1926" i="12"/>
  <c r="A1937" i="12"/>
  <c r="A1942" i="12"/>
  <c r="A1954" i="12"/>
  <c r="A1965" i="12"/>
  <c r="A1970" i="12"/>
  <c r="A1981" i="12"/>
  <c r="A1982" i="12"/>
  <c r="A1993" i="12"/>
  <c r="A1998" i="12"/>
  <c r="A2009" i="12"/>
  <c r="A2073" i="12"/>
  <c r="A2077" i="12"/>
  <c r="A2081" i="12"/>
  <c r="A2085" i="12"/>
  <c r="A2089" i="12"/>
  <c r="A2093" i="12"/>
  <c r="A2097" i="12"/>
  <c r="A2101" i="12"/>
  <c r="A2105" i="12"/>
  <c r="A2109" i="12"/>
  <c r="A2113" i="12"/>
  <c r="A2117" i="12"/>
  <c r="A2121" i="12"/>
  <c r="A2125" i="12"/>
  <c r="A2129" i="12"/>
  <c r="A2137" i="12"/>
  <c r="A2145" i="12"/>
  <c r="A2153" i="12"/>
  <c r="A2161" i="12"/>
  <c r="A2169" i="12"/>
  <c r="A2184" i="12"/>
  <c r="A2185" i="12"/>
  <c r="A2197" i="12"/>
  <c r="A2235" i="12"/>
  <c r="A2243" i="12"/>
  <c r="A2251" i="12"/>
  <c r="A2259" i="12"/>
  <c r="A2295" i="12"/>
  <c r="A2303" i="12"/>
  <c r="A2311" i="12"/>
  <c r="A2319" i="12"/>
  <c r="A2363" i="12"/>
  <c r="A2371" i="12"/>
  <c r="A2379" i="12"/>
  <c r="A2387" i="12"/>
  <c r="A2423" i="12"/>
  <c r="A2431" i="12"/>
  <c r="A2439" i="12"/>
  <c r="A2447" i="12"/>
  <c r="A2491" i="12"/>
  <c r="A2499" i="12"/>
  <c r="A2507" i="12"/>
  <c r="A2515" i="12"/>
  <c r="A2551" i="12"/>
  <c r="A2559" i="12"/>
  <c r="A2567" i="12"/>
  <c r="A2575" i="12"/>
  <c r="A2619" i="12"/>
  <c r="A2627" i="12"/>
  <c r="A2635" i="12"/>
  <c r="A2643" i="12"/>
  <c r="A2679" i="12"/>
  <c r="A2687" i="12"/>
  <c r="A2695" i="12"/>
  <c r="A2703" i="12"/>
  <c r="A2755" i="12"/>
  <c r="A2763" i="12"/>
  <c r="A2771" i="12"/>
  <c r="A2779" i="12"/>
  <c r="A2787" i="12"/>
  <c r="A2795" i="12"/>
  <c r="A2803" i="12"/>
  <c r="A2811" i="12"/>
  <c r="A2819" i="12"/>
  <c r="A2827" i="12"/>
  <c r="A2867" i="12"/>
  <c r="A2875" i="12"/>
  <c r="A2903" i="12"/>
  <c r="A2911" i="12"/>
  <c r="A2912" i="12"/>
  <c r="A2931" i="12"/>
  <c r="A2939" i="12"/>
  <c r="A2967" i="12"/>
  <c r="A3011" i="12"/>
  <c r="A3019" i="12"/>
  <c r="A3027" i="12"/>
  <c r="A3035" i="12"/>
  <c r="A3067" i="12"/>
  <c r="A3083" i="12"/>
  <c r="A3095" i="12"/>
  <c r="A3096" i="12"/>
  <c r="A3107" i="12"/>
  <c r="A3123" i="12"/>
  <c r="A3139" i="12"/>
  <c r="A3155" i="12"/>
  <c r="A3183" i="12"/>
  <c r="A3184" i="12"/>
  <c r="A3199" i="12"/>
  <c r="A3200" i="12"/>
  <c r="A3215" i="12"/>
  <c r="A3216" i="12"/>
  <c r="A3231" i="12"/>
  <c r="A3232" i="12"/>
  <c r="A3243" i="12"/>
  <c r="A3256" i="12"/>
  <c r="A3257" i="12"/>
  <c r="A3272" i="12"/>
  <c r="A3273" i="12"/>
  <c r="A3288" i="12"/>
  <c r="A3289" i="12"/>
  <c r="A3304" i="12"/>
  <c r="A3305" i="12"/>
  <c r="A3320" i="12"/>
  <c r="A3321" i="12"/>
  <c r="A3336" i="12"/>
  <c r="A3337" i="12"/>
  <c r="A3352" i="12"/>
  <c r="A3353" i="12"/>
  <c r="A3368" i="12"/>
  <c r="A3369" i="12"/>
  <c r="A3384" i="12"/>
  <c r="A3385" i="12"/>
  <c r="A3400" i="12"/>
  <c r="A3401" i="12"/>
  <c r="A3416" i="12"/>
  <c r="A3436" i="12"/>
  <c r="A3437" i="12"/>
  <c r="A3456" i="12"/>
  <c r="A3457" i="12"/>
  <c r="A3464" i="12"/>
  <c r="A3484" i="12"/>
  <c r="A3485" i="12"/>
  <c r="A3496" i="12"/>
  <c r="A3532" i="12"/>
  <c r="A3533" i="12"/>
  <c r="A3544" i="12"/>
  <c r="A3564" i="12"/>
  <c r="A3565" i="12"/>
  <c r="A3584" i="12"/>
  <c r="A3585" i="12"/>
  <c r="A3592" i="12"/>
  <c r="A3612" i="12"/>
  <c r="A3613" i="12"/>
  <c r="A3624" i="12"/>
  <c r="A3660" i="12"/>
  <c r="A3661" i="12"/>
  <c r="A3672" i="12"/>
  <c r="A3696" i="12"/>
  <c r="A3697" i="12"/>
  <c r="A3712" i="12"/>
  <c r="A3713" i="12"/>
  <c r="A3728" i="12"/>
  <c r="A3729" i="12"/>
  <c r="A3744" i="12"/>
  <c r="A3745" i="12"/>
  <c r="A3760" i="12"/>
  <c r="A3761" i="12"/>
  <c r="A3776" i="12"/>
  <c r="A3777" i="12"/>
  <c r="A3788" i="12"/>
  <c r="A3789" i="12"/>
  <c r="A3804" i="12"/>
  <c r="A3805" i="12"/>
  <c r="A3816" i="12"/>
  <c r="A3844" i="12"/>
  <c r="A3860" i="12"/>
  <c r="A3876" i="12"/>
  <c r="A3892" i="12"/>
  <c r="A3908" i="12"/>
  <c r="A3918" i="12"/>
  <c r="A3928" i="12"/>
  <c r="A3930" i="12"/>
  <c r="A3940" i="12"/>
  <c r="A3950" i="12"/>
  <c r="A3960" i="12"/>
  <c r="A3962" i="12"/>
  <c r="A3972" i="12"/>
  <c r="A3982" i="12"/>
  <c r="A3992" i="12"/>
  <c r="A3994" i="12"/>
  <c r="A4004" i="12"/>
  <c r="A4014" i="12"/>
  <c r="A4024" i="12"/>
  <c r="A4026" i="12"/>
  <c r="A4036" i="12"/>
  <c r="A4058" i="12"/>
  <c r="A4066" i="12"/>
  <c r="A4074" i="12"/>
  <c r="A4082" i="12"/>
  <c r="A4108" i="12"/>
  <c r="A4110" i="12"/>
  <c r="A4124" i="12"/>
  <c r="A4126" i="12"/>
  <c r="A4140" i="12"/>
  <c r="A4142" i="12"/>
  <c r="A4156" i="12"/>
  <c r="A4158" i="12"/>
  <c r="A4172" i="12"/>
  <c r="A4174" i="12"/>
  <c r="A4188" i="12"/>
  <c r="A4190" i="12"/>
  <c r="A4204" i="12"/>
  <c r="A4206" i="12"/>
  <c r="A4220" i="12"/>
  <c r="A4222" i="12"/>
  <c r="A4236" i="12"/>
  <c r="A4248" i="12"/>
  <c r="A4250" i="12"/>
  <c r="A4260" i="12"/>
  <c r="A4262" i="12"/>
  <c r="A4274" i="12"/>
  <c r="A4286" i="12"/>
  <c r="A4300" i="12"/>
  <c r="A4302" i="12"/>
  <c r="A4311" i="12"/>
  <c r="A4319" i="12"/>
  <c r="A4328" i="12"/>
  <c r="A4344" i="12"/>
  <c r="A4348" i="12"/>
  <c r="A4391" i="12"/>
  <c r="A4392" i="12"/>
  <c r="A4451" i="12"/>
  <c r="A4467" i="12"/>
  <c r="A4483" i="12"/>
  <c r="A4499" i="12"/>
  <c r="A4515" i="12"/>
  <c r="A4531" i="12"/>
  <c r="A4544" i="12"/>
  <c r="A4545" i="12"/>
  <c r="A4547" i="12"/>
  <c r="A4551" i="12"/>
  <c r="A4552" i="12"/>
  <c r="A4601" i="12"/>
  <c r="A4603" i="12"/>
  <c r="A4605" i="12"/>
  <c r="A4607" i="12"/>
  <c r="A4633" i="12"/>
  <c r="A4635" i="12"/>
  <c r="A4637" i="12"/>
  <c r="A4639" i="12"/>
  <c r="A4665" i="12"/>
  <c r="A4667" i="12"/>
  <c r="A4669" i="12"/>
  <c r="A4671" i="12"/>
  <c r="A4697" i="12"/>
  <c r="A4699" i="12"/>
  <c r="A4701" i="12"/>
  <c r="A4703" i="12"/>
  <c r="A4724" i="12"/>
  <c r="A4728" i="12"/>
  <c r="A4741" i="12"/>
  <c r="A4743" i="12"/>
  <c r="A4757" i="12"/>
  <c r="A4759" i="12"/>
  <c r="A4786" i="12"/>
  <c r="A4794" i="12"/>
  <c r="A4808" i="12"/>
  <c r="A4833" i="12"/>
  <c r="A4837" i="12"/>
  <c r="A4841" i="12"/>
  <c r="A4849" i="12"/>
  <c r="A4853" i="12"/>
  <c r="A4857" i="12"/>
  <c r="A4865" i="12"/>
  <c r="A4869" i="12"/>
  <c r="A4883" i="12"/>
  <c r="A4907" i="12"/>
  <c r="A4923" i="12"/>
  <c r="A4964" i="12"/>
  <c r="A4980" i="12"/>
  <c r="A4982" i="12"/>
  <c r="A4996" i="12"/>
  <c r="A4997" i="12"/>
  <c r="A5000" i="12"/>
  <c r="A5001" i="12"/>
  <c r="A2173" i="12"/>
  <c r="A2175" i="12"/>
  <c r="A2189" i="12"/>
  <c r="A2191" i="12"/>
  <c r="A2199" i="12"/>
  <c r="A2207" i="12"/>
  <c r="A2215" i="12"/>
  <c r="A2223" i="12"/>
  <c r="A2267" i="12"/>
  <c r="A2275" i="12"/>
  <c r="A2283" i="12"/>
  <c r="A2291" i="12"/>
  <c r="A2327" i="12"/>
  <c r="A2335" i="12"/>
  <c r="A2343" i="12"/>
  <c r="A2351" i="12"/>
  <c r="A2395" i="12"/>
  <c r="A2403" i="12"/>
  <c r="A2411" i="12"/>
  <c r="A2419" i="12"/>
  <c r="A2455" i="12"/>
  <c r="A2463" i="12"/>
  <c r="A2471" i="12"/>
  <c r="A2479" i="12"/>
  <c r="A2523" i="12"/>
  <c r="A2531" i="12"/>
  <c r="A2539" i="12"/>
  <c r="A2547" i="12"/>
  <c r="A2583" i="12"/>
  <c r="A2591" i="12"/>
  <c r="A2599" i="12"/>
  <c r="A2607" i="12"/>
  <c r="A2651" i="12"/>
  <c r="A2659" i="12"/>
  <c r="A2667" i="12"/>
  <c r="A2675" i="12"/>
  <c r="A2711" i="12"/>
  <c r="A2719" i="12"/>
  <c r="A2727" i="12"/>
  <c r="A2735" i="12"/>
  <c r="A2743" i="12"/>
  <c r="A2839" i="12"/>
  <c r="A2847" i="12"/>
  <c r="A2848" i="12"/>
  <c r="A2859" i="12"/>
  <c r="A2887" i="12"/>
  <c r="A2896" i="12"/>
  <c r="A2915" i="12"/>
  <c r="A2923" i="12"/>
  <c r="A2951" i="12"/>
  <c r="A2960" i="12"/>
  <c r="A2975" i="12"/>
  <c r="A2976" i="12"/>
  <c r="A2987" i="12"/>
  <c r="A2995" i="12"/>
  <c r="A3003" i="12"/>
  <c r="A3047" i="12"/>
  <c r="A3055" i="12"/>
  <c r="A3056" i="12"/>
  <c r="A3071" i="12"/>
  <c r="A3072" i="12"/>
  <c r="A3099" i="12"/>
  <c r="A3111" i="12"/>
  <c r="A3112" i="12"/>
  <c r="A3127" i="12"/>
  <c r="A3128" i="12"/>
  <c r="A3143" i="12"/>
  <c r="A3144" i="12"/>
  <c r="A3159" i="12"/>
  <c r="A3160" i="12"/>
  <c r="A3171" i="12"/>
  <c r="A3187" i="12"/>
  <c r="A3203" i="12"/>
  <c r="A3219" i="12"/>
  <c r="A3245" i="12"/>
  <c r="A3260" i="12"/>
  <c r="A3261" i="12"/>
  <c r="A3276" i="12"/>
  <c r="A3277" i="12"/>
  <c r="A3292" i="12"/>
  <c r="A3293" i="12"/>
  <c r="A3308" i="12"/>
  <c r="A3309" i="12"/>
  <c r="A3324" i="12"/>
  <c r="A3325" i="12"/>
  <c r="A3340" i="12"/>
  <c r="A3341" i="12"/>
  <c r="A3356" i="12"/>
  <c r="A3357" i="12"/>
  <c r="A3372" i="12"/>
  <c r="A3373" i="12"/>
  <c r="A3388" i="12"/>
  <c r="A3389" i="12"/>
  <c r="A3404" i="12"/>
  <c r="A3405" i="12"/>
  <c r="A3440" i="12"/>
  <c r="A3441" i="12"/>
  <c r="A3448" i="12"/>
  <c r="A3488" i="12"/>
  <c r="A3489" i="12"/>
  <c r="A3516" i="12"/>
  <c r="A3517" i="12"/>
  <c r="A3536" i="12"/>
  <c r="A3537" i="12"/>
  <c r="A3568" i="12"/>
  <c r="A3569" i="12"/>
  <c r="A3576" i="12"/>
  <c r="A3616" i="12"/>
  <c r="A3617" i="12"/>
  <c r="A3644" i="12"/>
  <c r="A3645" i="12"/>
  <c r="A3664" i="12"/>
  <c r="A3665" i="12"/>
  <c r="A3700" i="12"/>
  <c r="A3701" i="12"/>
  <c r="A3716" i="12"/>
  <c r="A3717" i="12"/>
  <c r="A3732" i="12"/>
  <c r="A3733" i="12"/>
  <c r="A3748" i="12"/>
  <c r="A3749" i="12"/>
  <c r="A3764" i="12"/>
  <c r="A3765" i="12"/>
  <c r="A3780" i="12"/>
  <c r="A3781" i="12"/>
  <c r="A3792" i="12"/>
  <c r="A3793" i="12"/>
  <c r="A3808" i="12"/>
  <c r="A3809" i="12"/>
  <c r="A3820" i="12"/>
  <c r="A3821" i="12"/>
  <c r="A3832" i="12"/>
  <c r="A3848" i="12"/>
  <c r="A3864" i="12"/>
  <c r="A3880" i="12"/>
  <c r="A3896" i="12"/>
  <c r="A3910" i="12"/>
  <c r="A3920" i="12"/>
  <c r="A3922" i="12"/>
  <c r="A3932" i="12"/>
  <c r="A3942" i="12"/>
  <c r="A3952" i="12"/>
  <c r="A3954" i="12"/>
  <c r="A3964" i="12"/>
  <c r="A3974" i="12"/>
  <c r="A3984" i="12"/>
  <c r="A3986" i="12"/>
  <c r="A3996" i="12"/>
  <c r="A4006" i="12"/>
  <c r="A4016" i="12"/>
  <c r="A4018" i="12"/>
  <c r="A4028" i="12"/>
  <c r="A4038" i="12"/>
  <c r="A4046" i="12"/>
  <c r="A4054" i="12"/>
  <c r="A4090" i="12"/>
  <c r="A4098" i="12"/>
  <c r="A4112" i="12"/>
  <c r="A4114" i="12"/>
  <c r="A4128" i="12"/>
  <c r="A4130" i="12"/>
  <c r="A4144" i="12"/>
  <c r="A4146" i="12"/>
  <c r="A4160" i="12"/>
  <c r="A4162" i="12"/>
  <c r="A4176" i="12"/>
  <c r="A4178" i="12"/>
  <c r="A4192" i="12"/>
  <c r="A4194" i="12"/>
  <c r="A4208" i="12"/>
  <c r="A4210" i="12"/>
  <c r="A4224" i="12"/>
  <c r="A4226" i="12"/>
  <c r="A4238" i="12"/>
  <c r="A4252" i="12"/>
  <c r="A4264" i="12"/>
  <c r="A4266" i="12"/>
  <c r="A4276" i="12"/>
  <c r="A4278" i="12"/>
  <c r="A4290" i="12"/>
  <c r="A4306" i="12"/>
  <c r="A4332" i="12"/>
  <c r="A4356" i="12"/>
  <c r="A4372" i="12"/>
  <c r="A4395" i="12"/>
  <c r="A4396" i="12"/>
  <c r="A4403" i="12"/>
  <c r="A4411" i="12"/>
  <c r="A4419" i="12"/>
  <c r="A4427" i="12"/>
  <c r="A4435" i="12"/>
  <c r="A4439" i="12"/>
  <c r="A4455" i="12"/>
  <c r="A4471" i="12"/>
  <c r="A4487" i="12"/>
  <c r="A4503" i="12"/>
  <c r="A4519" i="12"/>
  <c r="A4535" i="12"/>
  <c r="A4536" i="12"/>
  <c r="A4540" i="12"/>
  <c r="A4543" i="12"/>
  <c r="A4555" i="12"/>
  <c r="A4556" i="12"/>
  <c r="A4559" i="12"/>
  <c r="A4560" i="12"/>
  <c r="A4561" i="12"/>
  <c r="A4563" i="12"/>
  <c r="A4576" i="12"/>
  <c r="A4577" i="12"/>
  <c r="A4579" i="12"/>
  <c r="A4583" i="12"/>
  <c r="A4584" i="12"/>
  <c r="A4595" i="12"/>
  <c r="A4609" i="12"/>
  <c r="A4611" i="12"/>
  <c r="A4613" i="12"/>
  <c r="A4615" i="12"/>
  <c r="A4641" i="12"/>
  <c r="A4643" i="12"/>
  <c r="A4645" i="12"/>
  <c r="A4647" i="12"/>
  <c r="A4673" i="12"/>
  <c r="A4675" i="12"/>
  <c r="A4677" i="12"/>
  <c r="A4679" i="12"/>
  <c r="A4705" i="12"/>
  <c r="A4707" i="12"/>
  <c r="A4709" i="12"/>
  <c r="A4711" i="12"/>
  <c r="A4732" i="12"/>
  <c r="A4745" i="12"/>
  <c r="A4747" i="12"/>
  <c r="A4761" i="12"/>
  <c r="A4763" i="12"/>
  <c r="A4784" i="12"/>
  <c r="A4785" i="12"/>
  <c r="A4788" i="12"/>
  <c r="A4796" i="12"/>
  <c r="A4797" i="12"/>
  <c r="A4885" i="12"/>
  <c r="A4895" i="12"/>
  <c r="A4911" i="12"/>
  <c r="A4927" i="12"/>
  <c r="A4931" i="12"/>
  <c r="A4932" i="12"/>
  <c r="A4933" i="12"/>
  <c r="A4935" i="12"/>
  <c r="A4940" i="12"/>
  <c r="A4941" i="12"/>
  <c r="A4944" i="12"/>
  <c r="A4945" i="12"/>
  <c r="A4948" i="12"/>
  <c r="A4949" i="12"/>
  <c r="A4952" i="12"/>
  <c r="A4953" i="12"/>
  <c r="A4956" i="12"/>
  <c r="A4970" i="12"/>
  <c r="A4984" i="12"/>
  <c r="A4986" i="12"/>
  <c r="A2135" i="12"/>
  <c r="A2143" i="12"/>
  <c r="A2151" i="12"/>
  <c r="A2159" i="12"/>
  <c r="A2167" i="12"/>
  <c r="A2177" i="12"/>
  <c r="A2179" i="12"/>
  <c r="A2193" i="12"/>
  <c r="A2195" i="12"/>
  <c r="A2231" i="12"/>
  <c r="A2239" i="12"/>
  <c r="A2247" i="12"/>
  <c r="A2255" i="12"/>
  <c r="A2299" i="12"/>
  <c r="A2307" i="12"/>
  <c r="A2315" i="12"/>
  <c r="A2323" i="12"/>
  <c r="A2359" i="12"/>
  <c r="A2367" i="12"/>
  <c r="A2375" i="12"/>
  <c r="A2383" i="12"/>
  <c r="A2427" i="12"/>
  <c r="A2435" i="12"/>
  <c r="A2443" i="12"/>
  <c r="A2451" i="12"/>
  <c r="A2487" i="12"/>
  <c r="A2495" i="12"/>
  <c r="A2503" i="12"/>
  <c r="A2511" i="12"/>
  <c r="A2555" i="12"/>
  <c r="A2563" i="12"/>
  <c r="A2571" i="12"/>
  <c r="A2579" i="12"/>
  <c r="A2615" i="12"/>
  <c r="A2623" i="12"/>
  <c r="A2631" i="12"/>
  <c r="A2639" i="12"/>
  <c r="A2683" i="12"/>
  <c r="A2691" i="12"/>
  <c r="A2699" i="12"/>
  <c r="A2707" i="12"/>
  <c r="A2751" i="12"/>
  <c r="A2759" i="12"/>
  <c r="A2767" i="12"/>
  <c r="A2775" i="12"/>
  <c r="A2783" i="12"/>
  <c r="A2791" i="12"/>
  <c r="A2799" i="12"/>
  <c r="A2815" i="12"/>
  <c r="A2816" i="12"/>
  <c r="A2823" i="12"/>
  <c r="A2832" i="12"/>
  <c r="A2851" i="12"/>
  <c r="A2879" i="12"/>
  <c r="A2880" i="12"/>
  <c r="A2899" i="12"/>
  <c r="A2907" i="12"/>
  <c r="A2943" i="12"/>
  <c r="A2944" i="12"/>
  <c r="A2963" i="12"/>
  <c r="A2979" i="12"/>
  <c r="A3015" i="12"/>
  <c r="A3031" i="12"/>
  <c r="A3039" i="12"/>
  <c r="A3040" i="12"/>
  <c r="A3059" i="12"/>
  <c r="A3075" i="12"/>
  <c r="A3087" i="12"/>
  <c r="A3088" i="12"/>
  <c r="A3103" i="12"/>
  <c r="A3104" i="12"/>
  <c r="A3115" i="12"/>
  <c r="A3131" i="12"/>
  <c r="A3147" i="12"/>
  <c r="A3163" i="12"/>
  <c r="A3175" i="12"/>
  <c r="A3176" i="12"/>
  <c r="A3191" i="12"/>
  <c r="A3192" i="12"/>
  <c r="A3207" i="12"/>
  <c r="A3208" i="12"/>
  <c r="A3223" i="12"/>
  <c r="A3224" i="12"/>
  <c r="A3235" i="12"/>
  <c r="A3248" i="12"/>
  <c r="A3249" i="12"/>
  <c r="A3264" i="12"/>
  <c r="A3265" i="12"/>
  <c r="A3280" i="12"/>
  <c r="A3281" i="12"/>
  <c r="A3296" i="12"/>
  <c r="A3297" i="12"/>
  <c r="A3312" i="12"/>
  <c r="A3313" i="12"/>
  <c r="A3328" i="12"/>
  <c r="A3329" i="12"/>
  <c r="A3344" i="12"/>
  <c r="A3345" i="12"/>
  <c r="A3360" i="12"/>
  <c r="A3361" i="12"/>
  <c r="A3376" i="12"/>
  <c r="A3377" i="12"/>
  <c r="A3392" i="12"/>
  <c r="A3393" i="12"/>
  <c r="A3408" i="12"/>
  <c r="A3409" i="12"/>
  <c r="A3420" i="12"/>
  <c r="A3421" i="12"/>
  <c r="A3432" i="12"/>
  <c r="A3468" i="12"/>
  <c r="A3469" i="12"/>
  <c r="A3480" i="12"/>
  <c r="A3500" i="12"/>
  <c r="A3501" i="12"/>
  <c r="A3520" i="12"/>
  <c r="A3521" i="12"/>
  <c r="A3528" i="12"/>
  <c r="A3548" i="12"/>
  <c r="A3549" i="12"/>
  <c r="A3560" i="12"/>
  <c r="A3596" i="12"/>
  <c r="A3597" i="12"/>
  <c r="A3608" i="12"/>
  <c r="A3628" i="12"/>
  <c r="A3629" i="12"/>
  <c r="A3648" i="12"/>
  <c r="A3649" i="12"/>
  <c r="A3656" i="12"/>
  <c r="A3676" i="12"/>
  <c r="A3677" i="12"/>
  <c r="A3688" i="12"/>
  <c r="A3704" i="12"/>
  <c r="A3720" i="12"/>
  <c r="A3736" i="12"/>
  <c r="A3752" i="12"/>
  <c r="A3768" i="12"/>
  <c r="A3796" i="12"/>
  <c r="A3797" i="12"/>
  <c r="A3824" i="12"/>
  <c r="A3825" i="12"/>
  <c r="A3836" i="12"/>
  <c r="A3852" i="12"/>
  <c r="A3868" i="12"/>
  <c r="A3884" i="12"/>
  <c r="A3900" i="12"/>
  <c r="A3912" i="12"/>
  <c r="A3914" i="12"/>
  <c r="A3924" i="12"/>
  <c r="A3934" i="12"/>
  <c r="A3944" i="12"/>
  <c r="A3946" i="12"/>
  <c r="A3956" i="12"/>
  <c r="A3966" i="12"/>
  <c r="A3976" i="12"/>
  <c r="A3978" i="12"/>
  <c r="A3988" i="12"/>
  <c r="A3998" i="12"/>
  <c r="A4008" i="12"/>
  <c r="A4010" i="12"/>
  <c r="A4020" i="12"/>
  <c r="A4030" i="12"/>
  <c r="A4062" i="12"/>
  <c r="A4070" i="12"/>
  <c r="A4078" i="12"/>
  <c r="A4086" i="12"/>
  <c r="A4102" i="12"/>
  <c r="A4116" i="12"/>
  <c r="A4118" i="12"/>
  <c r="A4132" i="12"/>
  <c r="A4134" i="12"/>
  <c r="A4148" i="12"/>
  <c r="A4150" i="12"/>
  <c r="A4164" i="12"/>
  <c r="A4166" i="12"/>
  <c r="A4180" i="12"/>
  <c r="A4182" i="12"/>
  <c r="A4196" i="12"/>
  <c r="A4198" i="12"/>
  <c r="A4212" i="12"/>
  <c r="A4214" i="12"/>
  <c r="A4228" i="12"/>
  <c r="A4230" i="12"/>
  <c r="A4242" i="12"/>
  <c r="A4254" i="12"/>
  <c r="A4268" i="12"/>
  <c r="A4282" i="12"/>
  <c r="A4292" i="12"/>
  <c r="A4294" i="12"/>
  <c r="A4315" i="12"/>
  <c r="A4323" i="12"/>
  <c r="A4360" i="12"/>
  <c r="A4376" i="12"/>
  <c r="A4380" i="12"/>
  <c r="A4443" i="12"/>
  <c r="A4459" i="12"/>
  <c r="A4475" i="12"/>
  <c r="A4491" i="12"/>
  <c r="A4507" i="12"/>
  <c r="A4523" i="12"/>
  <c r="A4539" i="12"/>
  <c r="A4567" i="12"/>
  <c r="A4568" i="12"/>
  <c r="A4572" i="12"/>
  <c r="A4575" i="12"/>
  <c r="A4617" i="12"/>
  <c r="A4619" i="12"/>
  <c r="A4621" i="12"/>
  <c r="A4623" i="12"/>
  <c r="A4649" i="12"/>
  <c r="A4651" i="12"/>
  <c r="A4653" i="12"/>
  <c r="A4655" i="12"/>
  <c r="A4681" i="12"/>
  <c r="A4683" i="12"/>
  <c r="A4685" i="12"/>
  <c r="A4687" i="12"/>
  <c r="A4713" i="12"/>
  <c r="A4715" i="12"/>
  <c r="A4716" i="12"/>
  <c r="A4749" i="12"/>
  <c r="A4751" i="12"/>
  <c r="A4765" i="12"/>
  <c r="A4767" i="12"/>
  <c r="A4800" i="12"/>
  <c r="A4801" i="12"/>
  <c r="A4812" i="12"/>
  <c r="A4814" i="12"/>
  <c r="A4817" i="12"/>
  <c r="A4899" i="12"/>
  <c r="A4915" i="12"/>
  <c r="A4974" i="12"/>
  <c r="A4988" i="12"/>
  <c r="A4990" i="12"/>
  <c r="A2181" i="12"/>
  <c r="A2183" i="12"/>
  <c r="A2203" i="12"/>
  <c r="A2211" i="12"/>
  <c r="A2219" i="12"/>
  <c r="A2227" i="12"/>
  <c r="A2263" i="12"/>
  <c r="A2271" i="12"/>
  <c r="A2279" i="12"/>
  <c r="A2287" i="12"/>
  <c r="A2331" i="12"/>
  <c r="A2339" i="12"/>
  <c r="A2347" i="12"/>
  <c r="A2355" i="12"/>
  <c r="A2391" i="12"/>
  <c r="A2399" i="12"/>
  <c r="A2407" i="12"/>
  <c r="A2415" i="12"/>
  <c r="A2459" i="12"/>
  <c r="A2467" i="12"/>
  <c r="A2475" i="12"/>
  <c r="A2483" i="12"/>
  <c r="A2519" i="12"/>
  <c r="A2527" i="12"/>
  <c r="A2535" i="12"/>
  <c r="A2543" i="12"/>
  <c r="A2587" i="12"/>
  <c r="A2595" i="12"/>
  <c r="A2603" i="12"/>
  <c r="A2611" i="12"/>
  <c r="A2647" i="12"/>
  <c r="A2655" i="12"/>
  <c r="A2663" i="12"/>
  <c r="A2671" i="12"/>
  <c r="A2715" i="12"/>
  <c r="A2723" i="12"/>
  <c r="A2731" i="12"/>
  <c r="A2739" i="12"/>
  <c r="A2747" i="12"/>
  <c r="A2835" i="12"/>
  <c r="A2843" i="12"/>
  <c r="A2855" i="12"/>
  <c r="A2863" i="12"/>
  <c r="A2864" i="12"/>
  <c r="A2883" i="12"/>
  <c r="A2891" i="12"/>
  <c r="A2919" i="12"/>
  <c r="A2927" i="12"/>
  <c r="A2928" i="12"/>
  <c r="A2947" i="12"/>
  <c r="A2955" i="12"/>
  <c r="A2971" i="12"/>
  <c r="A2983" i="12"/>
  <c r="A2991" i="12"/>
  <c r="A2992" i="12"/>
  <c r="A3007" i="12"/>
  <c r="A3008" i="12"/>
  <c r="A3024" i="12"/>
  <c r="A3043" i="12"/>
  <c r="A3051" i="12"/>
  <c r="A3063" i="12"/>
  <c r="A3064" i="12"/>
  <c r="A3079" i="12"/>
  <c r="A3080" i="12"/>
  <c r="A3091" i="12"/>
  <c r="A3119" i="12"/>
  <c r="A3120" i="12"/>
  <c r="A3135" i="12"/>
  <c r="A3136" i="12"/>
  <c r="A3151" i="12"/>
  <c r="A3152" i="12"/>
  <c r="A3167" i="12"/>
  <c r="A3168" i="12"/>
  <c r="A3179" i="12"/>
  <c r="A3195" i="12"/>
  <c r="A3211" i="12"/>
  <c r="A3227" i="12"/>
  <c r="A3239" i="12"/>
  <c r="A3240" i="12"/>
  <c r="A3252" i="12"/>
  <c r="A3253" i="12"/>
  <c r="A3268" i="12"/>
  <c r="A3269" i="12"/>
  <c r="A3284" i="12"/>
  <c r="A3285" i="12"/>
  <c r="A3300" i="12"/>
  <c r="A3301" i="12"/>
  <c r="A3316" i="12"/>
  <c r="A3317" i="12"/>
  <c r="A3332" i="12"/>
  <c r="A3333" i="12"/>
  <c r="A3348" i="12"/>
  <c r="A3349" i="12"/>
  <c r="A3364" i="12"/>
  <c r="A3365" i="12"/>
  <c r="A3380" i="12"/>
  <c r="A3381" i="12"/>
  <c r="A3396" i="12"/>
  <c r="A3397" i="12"/>
  <c r="A3412" i="12"/>
  <c r="A3413" i="12"/>
  <c r="A3424" i="12"/>
  <c r="A3425" i="12"/>
  <c r="A3452" i="12"/>
  <c r="A3453" i="12"/>
  <c r="A3472" i="12"/>
  <c r="A3473" i="12"/>
  <c r="A3504" i="12"/>
  <c r="A3505" i="12"/>
  <c r="A3512" i="12"/>
  <c r="A3552" i="12"/>
  <c r="A3553" i="12"/>
  <c r="A3580" i="12"/>
  <c r="A3581" i="12"/>
  <c r="A3600" i="12"/>
  <c r="A3601" i="12"/>
  <c r="A3632" i="12"/>
  <c r="A3633" i="12"/>
  <c r="A3640" i="12"/>
  <c r="A3680" i="12"/>
  <c r="A3681" i="12"/>
  <c r="A3692" i="12"/>
  <c r="A3693" i="12"/>
  <c r="A3708" i="12"/>
  <c r="A3709" i="12"/>
  <c r="A3724" i="12"/>
  <c r="A3725" i="12"/>
  <c r="A3740" i="12"/>
  <c r="A3741" i="12"/>
  <c r="A3756" i="12"/>
  <c r="A3757" i="12"/>
  <c r="A3772" i="12"/>
  <c r="A3773" i="12"/>
  <c r="A3784" i="12"/>
  <c r="A3800" i="12"/>
  <c r="A3812" i="12"/>
  <c r="A3813" i="12"/>
  <c r="A3840" i="12"/>
  <c r="A3856" i="12"/>
  <c r="A3872" i="12"/>
  <c r="A3888" i="12"/>
  <c r="A3904" i="12"/>
  <c r="A3906" i="12"/>
  <c r="A3916" i="12"/>
  <c r="A3926" i="12"/>
  <c r="A3936" i="12"/>
  <c r="A3938" i="12"/>
  <c r="A3948" i="12"/>
  <c r="A3958" i="12"/>
  <c r="A3968" i="12"/>
  <c r="A3970" i="12"/>
  <c r="A3980" i="12"/>
  <c r="A3990" i="12"/>
  <c r="A4000" i="12"/>
  <c r="A4002" i="12"/>
  <c r="A4012" i="12"/>
  <c r="A4022" i="12"/>
  <c r="A4032" i="12"/>
  <c r="A4034" i="12"/>
  <c r="A4042" i="12"/>
  <c r="A4050" i="12"/>
  <c r="A4094" i="12"/>
  <c r="A4104" i="12"/>
  <c r="A4106" i="12"/>
  <c r="A4120" i="12"/>
  <c r="A4122" i="12"/>
  <c r="A4136" i="12"/>
  <c r="A4138" i="12"/>
  <c r="A4152" i="12"/>
  <c r="A4154" i="12"/>
  <c r="A4168" i="12"/>
  <c r="A4170" i="12"/>
  <c r="A4184" i="12"/>
  <c r="A4186" i="12"/>
  <c r="A4200" i="12"/>
  <c r="A4202" i="12"/>
  <c r="A4216" i="12"/>
  <c r="A4218" i="12"/>
  <c r="A4232" i="12"/>
  <c r="A4234" i="12"/>
  <c r="A4244" i="12"/>
  <c r="A4246" i="12"/>
  <c r="A4258" i="12"/>
  <c r="A4270" i="12"/>
  <c r="A4284" i="12"/>
  <c r="A4298" i="12"/>
  <c r="A4340" i="12"/>
  <c r="A4364" i="12"/>
  <c r="A4383" i="12"/>
  <c r="A4384" i="12"/>
  <c r="A4387" i="12"/>
  <c r="A4388" i="12"/>
  <c r="A4399" i="12"/>
  <c r="A4407" i="12"/>
  <c r="A4415" i="12"/>
  <c r="A4423" i="12"/>
  <c r="A4431" i="12"/>
  <c r="A4447" i="12"/>
  <c r="A4463" i="12"/>
  <c r="A4479" i="12"/>
  <c r="A4495" i="12"/>
  <c r="A4511" i="12"/>
  <c r="A4527" i="12"/>
  <c r="A4571" i="12"/>
  <c r="A4599" i="12"/>
  <c r="A4625" i="12"/>
  <c r="A4627" i="12"/>
  <c r="A4629" i="12"/>
  <c r="A4631" i="12"/>
  <c r="A4657" i="12"/>
  <c r="A4659" i="12"/>
  <c r="A4661" i="12"/>
  <c r="A4663" i="12"/>
  <c r="A4689" i="12"/>
  <c r="A4691" i="12"/>
  <c r="A4693" i="12"/>
  <c r="A4695" i="12"/>
  <c r="A4720" i="12"/>
  <c r="A4737" i="12"/>
  <c r="A4739" i="12"/>
  <c r="A4753" i="12"/>
  <c r="A4755" i="12"/>
  <c r="A4792" i="12"/>
  <c r="A4804" i="12"/>
  <c r="A4825" i="12"/>
  <c r="A4891" i="12"/>
  <c r="A4901" i="12"/>
  <c r="A4917" i="12"/>
  <c r="A4960" i="12"/>
  <c r="A4976" i="12"/>
  <c r="A4978" i="12"/>
  <c r="A4992" i="12"/>
  <c r="A4994" i="12"/>
  <c r="K11" i="41"/>
  <c r="K11" i="34"/>
  <c r="U501" i="1"/>
  <c r="V500" i="1"/>
  <c r="X499" i="1"/>
  <c r="T499" i="1"/>
  <c r="U498" i="1"/>
  <c r="W497" i="1"/>
  <c r="X496" i="1"/>
  <c r="T496" i="1"/>
  <c r="V495" i="1"/>
  <c r="W494" i="1"/>
  <c r="K11" i="43"/>
  <c r="X501" i="1"/>
  <c r="T501" i="1"/>
  <c r="U500" i="1"/>
  <c r="W499" i="1"/>
  <c r="X498" i="1"/>
  <c r="T498" i="1"/>
  <c r="V497" i="1"/>
  <c r="W496" i="1"/>
  <c r="U495" i="1"/>
  <c r="K11" i="37"/>
  <c r="W501" i="1"/>
  <c r="X500" i="1"/>
  <c r="T500" i="1"/>
  <c r="V499" i="1"/>
  <c r="W498" i="1"/>
  <c r="U497" i="1"/>
  <c r="V496" i="1"/>
  <c r="X495" i="1"/>
  <c r="T495" i="1"/>
  <c r="K11" i="39"/>
  <c r="V501" i="1"/>
  <c r="W500" i="1"/>
  <c r="U499" i="1"/>
  <c r="V498" i="1"/>
  <c r="X497" i="1"/>
  <c r="T497" i="1"/>
  <c r="U496" i="1"/>
  <c r="W495" i="1"/>
  <c r="T494" i="1"/>
  <c r="V493" i="1"/>
  <c r="W492" i="1"/>
  <c r="U491" i="1"/>
  <c r="V490" i="1"/>
  <c r="W489" i="1"/>
  <c r="X488" i="1"/>
  <c r="T488" i="1"/>
  <c r="R488" i="1" s="1"/>
  <c r="U487" i="1"/>
  <c r="V486" i="1"/>
  <c r="X485" i="1"/>
  <c r="T485" i="1"/>
  <c r="U484" i="1"/>
  <c r="V483" i="1"/>
  <c r="W482" i="1"/>
  <c r="X481" i="1"/>
  <c r="T481" i="1"/>
  <c r="U480" i="1"/>
  <c r="V479" i="1"/>
  <c r="W478" i="1"/>
  <c r="U477" i="1"/>
  <c r="V476" i="1"/>
  <c r="W475" i="1"/>
  <c r="X474" i="1"/>
  <c r="T474" i="1"/>
  <c r="R474" i="1" s="1"/>
  <c r="U473" i="1"/>
  <c r="V472" i="1"/>
  <c r="W471" i="1"/>
  <c r="X470" i="1"/>
  <c r="T470" i="1"/>
  <c r="V469" i="1"/>
  <c r="W468" i="1"/>
  <c r="X467" i="1"/>
  <c r="T467" i="1"/>
  <c r="U466" i="1"/>
  <c r="V465" i="1"/>
  <c r="W464" i="1"/>
  <c r="X463" i="1"/>
  <c r="T463" i="1"/>
  <c r="U462" i="1"/>
  <c r="W461" i="1"/>
  <c r="X460" i="1"/>
  <c r="T460" i="1"/>
  <c r="R460" i="1" s="1"/>
  <c r="U459" i="1"/>
  <c r="V458" i="1"/>
  <c r="W457" i="1"/>
  <c r="X456" i="1"/>
  <c r="T456" i="1"/>
  <c r="R456" i="1" s="1"/>
  <c r="U455" i="1"/>
  <c r="V454" i="1"/>
  <c r="X453" i="1"/>
  <c r="T453" i="1"/>
  <c r="U452" i="1"/>
  <c r="V451" i="1"/>
  <c r="W450" i="1"/>
  <c r="X449" i="1"/>
  <c r="T449" i="1"/>
  <c r="U448" i="1"/>
  <c r="V447" i="1"/>
  <c r="W446" i="1"/>
  <c r="U445" i="1"/>
  <c r="V444" i="1"/>
  <c r="W443" i="1"/>
  <c r="X442" i="1"/>
  <c r="T442" i="1"/>
  <c r="R442" i="1" s="1"/>
  <c r="U441" i="1"/>
  <c r="V440" i="1"/>
  <c r="W439" i="1"/>
  <c r="X438" i="1"/>
  <c r="T438" i="1"/>
  <c r="V437" i="1"/>
  <c r="W436" i="1"/>
  <c r="X435" i="1"/>
  <c r="T435" i="1"/>
  <c r="U434" i="1"/>
  <c r="V433" i="1"/>
  <c r="W432" i="1"/>
  <c r="X431" i="1"/>
  <c r="T431" i="1"/>
  <c r="U430" i="1"/>
  <c r="V429" i="1"/>
  <c r="W428" i="1"/>
  <c r="X427" i="1"/>
  <c r="T427" i="1"/>
  <c r="U426" i="1"/>
  <c r="V425" i="1"/>
  <c r="W424" i="1"/>
  <c r="X423" i="1"/>
  <c r="T423" i="1"/>
  <c r="U422" i="1"/>
  <c r="W421" i="1"/>
  <c r="X420" i="1"/>
  <c r="T420" i="1"/>
  <c r="R420" i="1" s="1"/>
  <c r="U419" i="1"/>
  <c r="V418" i="1"/>
  <c r="W417" i="1"/>
  <c r="X416" i="1"/>
  <c r="T416" i="1"/>
  <c r="R416" i="1" s="1"/>
  <c r="U415" i="1"/>
  <c r="V414" i="1"/>
  <c r="X413" i="1"/>
  <c r="T413" i="1"/>
  <c r="U412" i="1"/>
  <c r="V411" i="1"/>
  <c r="W410" i="1"/>
  <c r="X409" i="1"/>
  <c r="T409" i="1"/>
  <c r="U408" i="1"/>
  <c r="V407" i="1"/>
  <c r="W406" i="1"/>
  <c r="U405" i="1"/>
  <c r="V404" i="1"/>
  <c r="W403" i="1"/>
  <c r="X402" i="1"/>
  <c r="T402" i="1"/>
  <c r="R402" i="1" s="1"/>
  <c r="U401" i="1"/>
  <c r="V400" i="1"/>
  <c r="W399" i="1"/>
  <c r="X398" i="1"/>
  <c r="T398" i="1"/>
  <c r="R398" i="1" s="1"/>
  <c r="U397" i="1"/>
  <c r="V396" i="1"/>
  <c r="W395" i="1"/>
  <c r="X394" i="1"/>
  <c r="T394" i="1"/>
  <c r="R394" i="1" s="1"/>
  <c r="U393" i="1"/>
  <c r="V392" i="1"/>
  <c r="W391" i="1"/>
  <c r="X390" i="1"/>
  <c r="T390" i="1"/>
  <c r="V389" i="1"/>
  <c r="W388" i="1"/>
  <c r="X387" i="1"/>
  <c r="T387" i="1"/>
  <c r="U386" i="1"/>
  <c r="V385" i="1"/>
  <c r="W384" i="1"/>
  <c r="X383" i="1"/>
  <c r="T383" i="1"/>
  <c r="U382" i="1"/>
  <c r="V381" i="1"/>
  <c r="W380" i="1"/>
  <c r="X379" i="1"/>
  <c r="T379" i="1"/>
  <c r="U378" i="1"/>
  <c r="V377" i="1"/>
  <c r="W376" i="1"/>
  <c r="X375" i="1"/>
  <c r="T375" i="1"/>
  <c r="U374" i="1"/>
  <c r="W373" i="1"/>
  <c r="X372" i="1"/>
  <c r="T372" i="1"/>
  <c r="R372" i="1" s="1"/>
  <c r="U371" i="1"/>
  <c r="V370" i="1"/>
  <c r="W369" i="1"/>
  <c r="X368" i="1"/>
  <c r="T368" i="1"/>
  <c r="R368" i="1" s="1"/>
  <c r="U367" i="1"/>
  <c r="V366" i="1"/>
  <c r="W365" i="1"/>
  <c r="X364" i="1"/>
  <c r="T364" i="1"/>
  <c r="R364" i="1" s="1"/>
  <c r="U363" i="1"/>
  <c r="V362" i="1"/>
  <c r="W361" i="1"/>
  <c r="X494" i="1"/>
  <c r="U493" i="1"/>
  <c r="V492" i="1"/>
  <c r="X491" i="1"/>
  <c r="T491" i="1"/>
  <c r="U490" i="1"/>
  <c r="V489" i="1"/>
  <c r="W488" i="1"/>
  <c r="X487" i="1"/>
  <c r="T487" i="1"/>
  <c r="U486" i="1"/>
  <c r="W485" i="1"/>
  <c r="X484" i="1"/>
  <c r="T484" i="1"/>
  <c r="R484" i="1" s="1"/>
  <c r="U483" i="1"/>
  <c r="V482" i="1"/>
  <c r="W481" i="1"/>
  <c r="X480" i="1"/>
  <c r="T480" i="1"/>
  <c r="R480" i="1" s="1"/>
  <c r="U479" i="1"/>
  <c r="V478" i="1"/>
  <c r="X477" i="1"/>
  <c r="T477" i="1"/>
  <c r="U476" i="1"/>
  <c r="V475" i="1"/>
  <c r="W474" i="1"/>
  <c r="X473" i="1"/>
  <c r="T473" i="1"/>
  <c r="U472" i="1"/>
  <c r="V471" i="1"/>
  <c r="W470" i="1"/>
  <c r="U469" i="1"/>
  <c r="V468" i="1"/>
  <c r="W467" i="1"/>
  <c r="X466" i="1"/>
  <c r="T466" i="1"/>
  <c r="R466" i="1" s="1"/>
  <c r="U465" i="1"/>
  <c r="V464" i="1"/>
  <c r="W463" i="1"/>
  <c r="X462" i="1"/>
  <c r="T462" i="1"/>
  <c r="V461" i="1"/>
  <c r="W460" i="1"/>
  <c r="X459" i="1"/>
  <c r="T459" i="1"/>
  <c r="U458" i="1"/>
  <c r="V457" i="1"/>
  <c r="W456" i="1"/>
  <c r="X455" i="1"/>
  <c r="T455" i="1"/>
  <c r="U454" i="1"/>
  <c r="W453" i="1"/>
  <c r="X452" i="1"/>
  <c r="T452" i="1"/>
  <c r="R452" i="1" s="1"/>
  <c r="U451" i="1"/>
  <c r="V450" i="1"/>
  <c r="W449" i="1"/>
  <c r="X448" i="1"/>
  <c r="T448" i="1"/>
  <c r="R448" i="1" s="1"/>
  <c r="U447" i="1"/>
  <c r="V446" i="1"/>
  <c r="X445" i="1"/>
  <c r="T445" i="1"/>
  <c r="U444" i="1"/>
  <c r="V443" i="1"/>
  <c r="W442" i="1"/>
  <c r="X441" i="1"/>
  <c r="T441" i="1"/>
  <c r="U440" i="1"/>
  <c r="V439" i="1"/>
  <c r="W438" i="1"/>
  <c r="U437" i="1"/>
  <c r="V436" i="1"/>
  <c r="W435" i="1"/>
  <c r="X434" i="1"/>
  <c r="T434" i="1"/>
  <c r="R434" i="1" s="1"/>
  <c r="U433" i="1"/>
  <c r="V432" i="1"/>
  <c r="W431" i="1"/>
  <c r="X430" i="1"/>
  <c r="T430" i="1"/>
  <c r="R430" i="1" s="1"/>
  <c r="U429" i="1"/>
  <c r="V428" i="1"/>
  <c r="W427" i="1"/>
  <c r="X426" i="1"/>
  <c r="T426" i="1"/>
  <c r="R426" i="1" s="1"/>
  <c r="U425" i="1"/>
  <c r="V424" i="1"/>
  <c r="W423" i="1"/>
  <c r="X422" i="1"/>
  <c r="T422" i="1"/>
  <c r="V421" i="1"/>
  <c r="W420" i="1"/>
  <c r="X419" i="1"/>
  <c r="T419" i="1"/>
  <c r="U418" i="1"/>
  <c r="V417" i="1"/>
  <c r="W416" i="1"/>
  <c r="X415" i="1"/>
  <c r="T415" i="1"/>
  <c r="U414" i="1"/>
  <c r="W413" i="1"/>
  <c r="X412" i="1"/>
  <c r="T412" i="1"/>
  <c r="R412" i="1" s="1"/>
  <c r="U411" i="1"/>
  <c r="V410" i="1"/>
  <c r="W409" i="1"/>
  <c r="X408" i="1"/>
  <c r="T408" i="1"/>
  <c r="R408" i="1" s="1"/>
  <c r="U407" i="1"/>
  <c r="V406" i="1"/>
  <c r="X405" i="1"/>
  <c r="T405" i="1"/>
  <c r="U404" i="1"/>
  <c r="V403" i="1"/>
  <c r="W402" i="1"/>
  <c r="X401" i="1"/>
  <c r="T401" i="1"/>
  <c r="U400" i="1"/>
  <c r="V399" i="1"/>
  <c r="W398" i="1"/>
  <c r="X397" i="1"/>
  <c r="T397" i="1"/>
  <c r="U396" i="1"/>
  <c r="V395" i="1"/>
  <c r="W394" i="1"/>
  <c r="X393" i="1"/>
  <c r="T393" i="1"/>
  <c r="U392" i="1"/>
  <c r="V391" i="1"/>
  <c r="W390" i="1"/>
  <c r="U389" i="1"/>
  <c r="V388" i="1"/>
  <c r="W387" i="1"/>
  <c r="X386" i="1"/>
  <c r="T386" i="1"/>
  <c r="R386" i="1" s="1"/>
  <c r="U385" i="1"/>
  <c r="V384" i="1"/>
  <c r="W383" i="1"/>
  <c r="X382" i="1"/>
  <c r="T382" i="1"/>
  <c r="R382" i="1" s="1"/>
  <c r="U381" i="1"/>
  <c r="V380" i="1"/>
  <c r="W379" i="1"/>
  <c r="X378" i="1"/>
  <c r="T378" i="1"/>
  <c r="R378" i="1" s="1"/>
  <c r="U377" i="1"/>
  <c r="V376" i="1"/>
  <c r="W375" i="1"/>
  <c r="X374" i="1"/>
  <c r="T374" i="1"/>
  <c r="V373" i="1"/>
  <c r="W372" i="1"/>
  <c r="X371" i="1"/>
  <c r="T371" i="1"/>
  <c r="U370" i="1"/>
  <c r="V369" i="1"/>
  <c r="W368" i="1"/>
  <c r="X367" i="1"/>
  <c r="T367" i="1"/>
  <c r="U366" i="1"/>
  <c r="V365" i="1"/>
  <c r="W364" i="1"/>
  <c r="X363" i="1"/>
  <c r="T363" i="1"/>
  <c r="U362" i="1"/>
  <c r="V494" i="1"/>
  <c r="X493" i="1"/>
  <c r="T493" i="1"/>
  <c r="U492" i="1"/>
  <c r="W491" i="1"/>
  <c r="X490" i="1"/>
  <c r="T490" i="1"/>
  <c r="R490" i="1" s="1"/>
  <c r="U489" i="1"/>
  <c r="V488" i="1"/>
  <c r="W487" i="1"/>
  <c r="X486" i="1"/>
  <c r="T486" i="1"/>
  <c r="V485" i="1"/>
  <c r="W484" i="1"/>
  <c r="X483" i="1"/>
  <c r="T483" i="1"/>
  <c r="U482" i="1"/>
  <c r="V481" i="1"/>
  <c r="W480" i="1"/>
  <c r="X479" i="1"/>
  <c r="T479" i="1"/>
  <c r="U478" i="1"/>
  <c r="W477" i="1"/>
  <c r="X476" i="1"/>
  <c r="T476" i="1"/>
  <c r="R476" i="1" s="1"/>
  <c r="U475" i="1"/>
  <c r="V474" i="1"/>
  <c r="W473" i="1"/>
  <c r="X472" i="1"/>
  <c r="T472" i="1"/>
  <c r="R472" i="1" s="1"/>
  <c r="U471" i="1"/>
  <c r="V470" i="1"/>
  <c r="X469" i="1"/>
  <c r="T469" i="1"/>
  <c r="U468" i="1"/>
  <c r="V467" i="1"/>
  <c r="W466" i="1"/>
  <c r="X465" i="1"/>
  <c r="T465" i="1"/>
  <c r="U464" i="1"/>
  <c r="V463" i="1"/>
  <c r="W462" i="1"/>
  <c r="U461" i="1"/>
  <c r="V460" i="1"/>
  <c r="W459" i="1"/>
  <c r="X458" i="1"/>
  <c r="T458" i="1"/>
  <c r="R458" i="1" s="1"/>
  <c r="U457" i="1"/>
  <c r="V456" i="1"/>
  <c r="W455" i="1"/>
  <c r="X454" i="1"/>
  <c r="T454" i="1"/>
  <c r="V453" i="1"/>
  <c r="W452" i="1"/>
  <c r="X451" i="1"/>
  <c r="T451" i="1"/>
  <c r="U450" i="1"/>
  <c r="V449" i="1"/>
  <c r="W448" i="1"/>
  <c r="X447" i="1"/>
  <c r="T447" i="1"/>
  <c r="U446" i="1"/>
  <c r="W445" i="1"/>
  <c r="X444" i="1"/>
  <c r="T444" i="1"/>
  <c r="R444" i="1" s="1"/>
  <c r="U443" i="1"/>
  <c r="V442" i="1"/>
  <c r="W441" i="1"/>
  <c r="X440" i="1"/>
  <c r="T440" i="1"/>
  <c r="R440" i="1" s="1"/>
  <c r="U439" i="1"/>
  <c r="V438" i="1"/>
  <c r="X437" i="1"/>
  <c r="T437" i="1"/>
  <c r="U436" i="1"/>
  <c r="V435" i="1"/>
  <c r="W434" i="1"/>
  <c r="X433" i="1"/>
  <c r="T433" i="1"/>
  <c r="U432" i="1"/>
  <c r="V431" i="1"/>
  <c r="W430" i="1"/>
  <c r="X429" i="1"/>
  <c r="T429" i="1"/>
  <c r="U428" i="1"/>
  <c r="V427" i="1"/>
  <c r="W426" i="1"/>
  <c r="X425" i="1"/>
  <c r="T425" i="1"/>
  <c r="U424" i="1"/>
  <c r="V423" i="1"/>
  <c r="W422" i="1"/>
  <c r="U421" i="1"/>
  <c r="V420" i="1"/>
  <c r="W419" i="1"/>
  <c r="X418" i="1"/>
  <c r="T418" i="1"/>
  <c r="R418" i="1" s="1"/>
  <c r="U417" i="1"/>
  <c r="V416" i="1"/>
  <c r="W415" i="1"/>
  <c r="X414" i="1"/>
  <c r="T414" i="1"/>
  <c r="V413" i="1"/>
  <c r="W412" i="1"/>
  <c r="X411" i="1"/>
  <c r="T411" i="1"/>
  <c r="U410" i="1"/>
  <c r="V409" i="1"/>
  <c r="W408" i="1"/>
  <c r="X407" i="1"/>
  <c r="T407" i="1"/>
  <c r="U406" i="1"/>
  <c r="W405" i="1"/>
  <c r="X404" i="1"/>
  <c r="T404" i="1"/>
  <c r="R404" i="1" s="1"/>
  <c r="U403" i="1"/>
  <c r="V402" i="1"/>
  <c r="W401" i="1"/>
  <c r="X400" i="1"/>
  <c r="T400" i="1"/>
  <c r="R400" i="1" s="1"/>
  <c r="U399" i="1"/>
  <c r="V398" i="1"/>
  <c r="W397" i="1"/>
  <c r="X396" i="1"/>
  <c r="T396" i="1"/>
  <c r="R396" i="1" s="1"/>
  <c r="U395" i="1"/>
  <c r="V394" i="1"/>
  <c r="W393" i="1"/>
  <c r="X392" i="1"/>
  <c r="T392" i="1"/>
  <c r="R392" i="1" s="1"/>
  <c r="U391" i="1"/>
  <c r="V390" i="1"/>
  <c r="X389" i="1"/>
  <c r="T389" i="1"/>
  <c r="U388" i="1"/>
  <c r="V387" i="1"/>
  <c r="W386" i="1"/>
  <c r="X385" i="1"/>
  <c r="T385" i="1"/>
  <c r="U384" i="1"/>
  <c r="V383" i="1"/>
  <c r="W382" i="1"/>
  <c r="X381" i="1"/>
  <c r="T381" i="1"/>
  <c r="U380" i="1"/>
  <c r="V379" i="1"/>
  <c r="W378" i="1"/>
  <c r="X377" i="1"/>
  <c r="T377" i="1"/>
  <c r="U376" i="1"/>
  <c r="V375" i="1"/>
  <c r="W374" i="1"/>
  <c r="U373" i="1"/>
  <c r="V372" i="1"/>
  <c r="W371" i="1"/>
  <c r="X370" i="1"/>
  <c r="T370" i="1"/>
  <c r="R370" i="1" s="1"/>
  <c r="U369" i="1"/>
  <c r="V368" i="1"/>
  <c r="W367" i="1"/>
  <c r="X366" i="1"/>
  <c r="T366" i="1"/>
  <c r="R366" i="1" s="1"/>
  <c r="U365" i="1"/>
  <c r="V364" i="1"/>
  <c r="W363" i="1"/>
  <c r="X362" i="1"/>
  <c r="T362" i="1"/>
  <c r="R362" i="1" s="1"/>
  <c r="U494" i="1"/>
  <c r="W493" i="1"/>
  <c r="X492" i="1"/>
  <c r="T492" i="1"/>
  <c r="V491" i="1"/>
  <c r="W490" i="1"/>
  <c r="X489" i="1"/>
  <c r="T489" i="1"/>
  <c r="U488" i="1"/>
  <c r="V487" i="1"/>
  <c r="W486" i="1"/>
  <c r="U485" i="1"/>
  <c r="V484" i="1"/>
  <c r="W483" i="1"/>
  <c r="X482" i="1"/>
  <c r="T482" i="1"/>
  <c r="R482" i="1" s="1"/>
  <c r="U481" i="1"/>
  <c r="V480" i="1"/>
  <c r="W479" i="1"/>
  <c r="X478" i="1"/>
  <c r="T478" i="1"/>
  <c r="V477" i="1"/>
  <c r="W476" i="1"/>
  <c r="X475" i="1"/>
  <c r="T475" i="1"/>
  <c r="U474" i="1"/>
  <c r="V473" i="1"/>
  <c r="W472" i="1"/>
  <c r="X471" i="1"/>
  <c r="T471" i="1"/>
  <c r="U470" i="1"/>
  <c r="W469" i="1"/>
  <c r="X468" i="1"/>
  <c r="T468" i="1"/>
  <c r="R468" i="1" s="1"/>
  <c r="U467" i="1"/>
  <c r="V466" i="1"/>
  <c r="W465" i="1"/>
  <c r="X464" i="1"/>
  <c r="T464" i="1"/>
  <c r="R464" i="1" s="1"/>
  <c r="U463" i="1"/>
  <c r="V462" i="1"/>
  <c r="X461" i="1"/>
  <c r="T461" i="1"/>
  <c r="U460" i="1"/>
  <c r="V459" i="1"/>
  <c r="W458" i="1"/>
  <c r="X457" i="1"/>
  <c r="T457" i="1"/>
  <c r="U456" i="1"/>
  <c r="V455" i="1"/>
  <c r="W454" i="1"/>
  <c r="U453" i="1"/>
  <c r="V452" i="1"/>
  <c r="W451" i="1"/>
  <c r="X450" i="1"/>
  <c r="T450" i="1"/>
  <c r="R450" i="1" s="1"/>
  <c r="U449" i="1"/>
  <c r="V448" i="1"/>
  <c r="W447" i="1"/>
  <c r="X446" i="1"/>
  <c r="T446" i="1"/>
  <c r="V445" i="1"/>
  <c r="W444" i="1"/>
  <c r="X443" i="1"/>
  <c r="T443" i="1"/>
  <c r="U442" i="1"/>
  <c r="V441" i="1"/>
  <c r="W440" i="1"/>
  <c r="X439" i="1"/>
  <c r="T439" i="1"/>
  <c r="U438" i="1"/>
  <c r="W437" i="1"/>
  <c r="X436" i="1"/>
  <c r="T436" i="1"/>
  <c r="R436" i="1" s="1"/>
  <c r="U435" i="1"/>
  <c r="V434" i="1"/>
  <c r="W433" i="1"/>
  <c r="X432" i="1"/>
  <c r="T432" i="1"/>
  <c r="R432" i="1" s="1"/>
  <c r="U431" i="1"/>
  <c r="V430" i="1"/>
  <c r="W429" i="1"/>
  <c r="X428" i="1"/>
  <c r="T428" i="1"/>
  <c r="R428" i="1" s="1"/>
  <c r="U427" i="1"/>
  <c r="V426" i="1"/>
  <c r="W425" i="1"/>
  <c r="X424" i="1"/>
  <c r="T424" i="1"/>
  <c r="R424" i="1" s="1"/>
  <c r="U423" i="1"/>
  <c r="V422" i="1"/>
  <c r="X421" i="1"/>
  <c r="T421" i="1"/>
  <c r="U420" i="1"/>
  <c r="V419" i="1"/>
  <c r="W418" i="1"/>
  <c r="X417" i="1"/>
  <c r="T417" i="1"/>
  <c r="U416" i="1"/>
  <c r="V415" i="1"/>
  <c r="W414" i="1"/>
  <c r="U413" i="1"/>
  <c r="V412" i="1"/>
  <c r="W411" i="1"/>
  <c r="X410" i="1"/>
  <c r="T410" i="1"/>
  <c r="R410" i="1" s="1"/>
  <c r="U409" i="1"/>
  <c r="V408" i="1"/>
  <c r="W407" i="1"/>
  <c r="X406" i="1"/>
  <c r="T406" i="1"/>
  <c r="V405" i="1"/>
  <c r="W404" i="1"/>
  <c r="X403" i="1"/>
  <c r="T403" i="1"/>
  <c r="U402" i="1"/>
  <c r="V401" i="1"/>
  <c r="W400" i="1"/>
  <c r="X399" i="1"/>
  <c r="T399" i="1"/>
  <c r="U398" i="1"/>
  <c r="V397" i="1"/>
  <c r="W396" i="1"/>
  <c r="X395" i="1"/>
  <c r="T395" i="1"/>
  <c r="U394" i="1"/>
  <c r="V393" i="1"/>
  <c r="W392" i="1"/>
  <c r="X391" i="1"/>
  <c r="T391" i="1"/>
  <c r="U390" i="1"/>
  <c r="W389" i="1"/>
  <c r="X388" i="1"/>
  <c r="T388" i="1"/>
  <c r="R388" i="1" s="1"/>
  <c r="U387" i="1"/>
  <c r="V386" i="1"/>
  <c r="W385" i="1"/>
  <c r="X384" i="1"/>
  <c r="T384" i="1"/>
  <c r="R384" i="1" s="1"/>
  <c r="U383" i="1"/>
  <c r="V382" i="1"/>
  <c r="W381" i="1"/>
  <c r="X380" i="1"/>
  <c r="T380" i="1"/>
  <c r="R380" i="1" s="1"/>
  <c r="U379" i="1"/>
  <c r="V378" i="1"/>
  <c r="W377" i="1"/>
  <c r="X376" i="1"/>
  <c r="T376" i="1"/>
  <c r="R376" i="1" s="1"/>
  <c r="U375" i="1"/>
  <c r="V374" i="1"/>
  <c r="X373" i="1"/>
  <c r="T373" i="1"/>
  <c r="U372" i="1"/>
  <c r="V371" i="1"/>
  <c r="W370" i="1"/>
  <c r="X369" i="1"/>
  <c r="T369" i="1"/>
  <c r="U368" i="1"/>
  <c r="V367" i="1"/>
  <c r="W366" i="1"/>
  <c r="X365" i="1"/>
  <c r="T365" i="1"/>
  <c r="U364" i="1"/>
  <c r="V363" i="1"/>
  <c r="W362" i="1"/>
  <c r="X361" i="1"/>
  <c r="X360" i="1"/>
  <c r="T360" i="1"/>
  <c r="R360" i="1" s="1"/>
  <c r="U359" i="1"/>
  <c r="V358" i="1"/>
  <c r="X357" i="1"/>
  <c r="T357" i="1"/>
  <c r="U356" i="1"/>
  <c r="V355" i="1"/>
  <c r="W354" i="1"/>
  <c r="X353" i="1"/>
  <c r="T353" i="1"/>
  <c r="U352" i="1"/>
  <c r="V351" i="1"/>
  <c r="W350" i="1"/>
  <c r="X349" i="1"/>
  <c r="T349" i="1"/>
  <c r="U348" i="1"/>
  <c r="V347" i="1"/>
  <c r="W346" i="1"/>
  <c r="X345" i="1"/>
  <c r="T345" i="1"/>
  <c r="U344" i="1"/>
  <c r="V343" i="1"/>
  <c r="W342" i="1"/>
  <c r="U341" i="1"/>
  <c r="V340" i="1"/>
  <c r="W339" i="1"/>
  <c r="X338" i="1"/>
  <c r="T338" i="1"/>
  <c r="R338" i="1" s="1"/>
  <c r="U337" i="1"/>
  <c r="V336" i="1"/>
  <c r="W335" i="1"/>
  <c r="X334" i="1"/>
  <c r="T334" i="1"/>
  <c r="R334" i="1" s="1"/>
  <c r="U333" i="1"/>
  <c r="V332" i="1"/>
  <c r="W331" i="1"/>
  <c r="X330" i="1"/>
  <c r="T330" i="1"/>
  <c r="R330" i="1" s="1"/>
  <c r="U329" i="1"/>
  <c r="V328" i="1"/>
  <c r="W327" i="1"/>
  <c r="X326" i="1"/>
  <c r="T326" i="1"/>
  <c r="R326" i="1" s="1"/>
  <c r="U325" i="1"/>
  <c r="V324" i="1"/>
  <c r="W323" i="1"/>
  <c r="X322" i="1"/>
  <c r="T322" i="1"/>
  <c r="R322" i="1" s="1"/>
  <c r="U321" i="1"/>
  <c r="V320" i="1"/>
  <c r="W319" i="1"/>
  <c r="X318" i="1"/>
  <c r="T318" i="1"/>
  <c r="R318" i="1" s="1"/>
  <c r="U317" i="1"/>
  <c r="V316" i="1"/>
  <c r="W315" i="1"/>
  <c r="X314" i="1"/>
  <c r="T314" i="1"/>
  <c r="R314" i="1" s="1"/>
  <c r="U313" i="1"/>
  <c r="V312" i="1"/>
  <c r="W311" i="1"/>
  <c r="X310" i="1"/>
  <c r="T310" i="1"/>
  <c r="R310" i="1" s="1"/>
  <c r="U309" i="1"/>
  <c r="V308" i="1"/>
  <c r="W307" i="1"/>
  <c r="X306" i="1"/>
  <c r="T306" i="1"/>
  <c r="R306" i="1" s="1"/>
  <c r="U305" i="1"/>
  <c r="V304" i="1"/>
  <c r="W303" i="1"/>
  <c r="X302" i="1"/>
  <c r="T302" i="1"/>
  <c r="V301" i="1"/>
  <c r="W300" i="1"/>
  <c r="X299" i="1"/>
  <c r="T299" i="1"/>
  <c r="U298" i="1"/>
  <c r="V297" i="1"/>
  <c r="W296" i="1"/>
  <c r="X295" i="1"/>
  <c r="T295" i="1"/>
  <c r="U294" i="1"/>
  <c r="V293" i="1"/>
  <c r="W292" i="1"/>
  <c r="X291" i="1"/>
  <c r="T291" i="1"/>
  <c r="U290" i="1"/>
  <c r="V289" i="1"/>
  <c r="W288" i="1"/>
  <c r="X287" i="1"/>
  <c r="T287" i="1"/>
  <c r="U286" i="1"/>
  <c r="V285" i="1"/>
  <c r="W284" i="1"/>
  <c r="X283" i="1"/>
  <c r="T283" i="1"/>
  <c r="U282" i="1"/>
  <c r="V281" i="1"/>
  <c r="W280" i="1"/>
  <c r="X279" i="1"/>
  <c r="T279" i="1"/>
  <c r="U278" i="1"/>
  <c r="V277" i="1"/>
  <c r="W276" i="1"/>
  <c r="X275" i="1"/>
  <c r="T275" i="1"/>
  <c r="U274" i="1"/>
  <c r="V273" i="1"/>
  <c r="W272" i="1"/>
  <c r="X271" i="1"/>
  <c r="T271" i="1"/>
  <c r="U270" i="1"/>
  <c r="V269" i="1"/>
  <c r="W268" i="1"/>
  <c r="X267" i="1"/>
  <c r="T267" i="1"/>
  <c r="U266" i="1"/>
  <c r="V265" i="1"/>
  <c r="W264" i="1"/>
  <c r="X263" i="1"/>
  <c r="T263" i="1"/>
  <c r="U262" i="1"/>
  <c r="W261" i="1"/>
  <c r="X260" i="1"/>
  <c r="T260" i="1"/>
  <c r="R260" i="1" s="1"/>
  <c r="U259" i="1"/>
  <c r="V258" i="1"/>
  <c r="W257" i="1"/>
  <c r="X256" i="1"/>
  <c r="T256" i="1"/>
  <c r="R256" i="1" s="1"/>
  <c r="U255" i="1"/>
  <c r="V254" i="1"/>
  <c r="W253" i="1"/>
  <c r="X252" i="1"/>
  <c r="T252" i="1"/>
  <c r="R252" i="1" s="1"/>
  <c r="U251" i="1"/>
  <c r="V250" i="1"/>
  <c r="W249" i="1"/>
  <c r="X248" i="1"/>
  <c r="T248" i="1"/>
  <c r="R248" i="1" s="1"/>
  <c r="U247" i="1"/>
  <c r="V246" i="1"/>
  <c r="W245" i="1"/>
  <c r="X244" i="1"/>
  <c r="T244" i="1"/>
  <c r="R244" i="1" s="1"/>
  <c r="U243" i="1"/>
  <c r="V242" i="1"/>
  <c r="W241" i="1"/>
  <c r="X240" i="1"/>
  <c r="T240" i="1"/>
  <c r="R240" i="1" s="1"/>
  <c r="U239" i="1"/>
  <c r="V238" i="1"/>
  <c r="W237" i="1"/>
  <c r="X236" i="1"/>
  <c r="T236" i="1"/>
  <c r="R236" i="1" s="1"/>
  <c r="U235" i="1"/>
  <c r="V234" i="1"/>
  <c r="W233" i="1"/>
  <c r="X232" i="1"/>
  <c r="T232" i="1"/>
  <c r="R232" i="1" s="1"/>
  <c r="U231" i="1"/>
  <c r="V230" i="1"/>
  <c r="W229" i="1"/>
  <c r="X228" i="1"/>
  <c r="T228" i="1"/>
  <c r="R228" i="1" s="1"/>
  <c r="U227" i="1"/>
  <c r="V226" i="1"/>
  <c r="W225" i="1"/>
  <c r="X224" i="1"/>
  <c r="T224" i="1"/>
  <c r="R224" i="1" s="1"/>
  <c r="U223" i="1"/>
  <c r="V222" i="1"/>
  <c r="W221" i="1"/>
  <c r="X220" i="1"/>
  <c r="T220" i="1"/>
  <c r="R220" i="1" s="1"/>
  <c r="U219" i="1"/>
  <c r="V218" i="1"/>
  <c r="W217" i="1"/>
  <c r="X216" i="1"/>
  <c r="T216" i="1"/>
  <c r="R216" i="1" s="1"/>
  <c r="U215" i="1"/>
  <c r="V214" i="1"/>
  <c r="W213" i="1"/>
  <c r="X212" i="1"/>
  <c r="T212" i="1"/>
  <c r="R212" i="1" s="1"/>
  <c r="U211" i="1"/>
  <c r="V210" i="1"/>
  <c r="W209" i="1"/>
  <c r="X208" i="1"/>
  <c r="T208" i="1"/>
  <c r="R208" i="1" s="1"/>
  <c r="U207" i="1"/>
  <c r="V206" i="1"/>
  <c r="W205" i="1"/>
  <c r="X204" i="1"/>
  <c r="T204" i="1"/>
  <c r="R204" i="1" s="1"/>
  <c r="U203" i="1"/>
  <c r="V202" i="1"/>
  <c r="W201" i="1"/>
  <c r="X200" i="1"/>
  <c r="T200" i="1"/>
  <c r="R200" i="1" s="1"/>
  <c r="U199" i="1"/>
  <c r="V198" i="1"/>
  <c r="W197" i="1"/>
  <c r="X196" i="1"/>
  <c r="T196" i="1"/>
  <c r="R196" i="1" s="1"/>
  <c r="U195" i="1"/>
  <c r="V194" i="1"/>
  <c r="W193" i="1"/>
  <c r="X192" i="1"/>
  <c r="T192" i="1"/>
  <c r="R192" i="1" s="1"/>
  <c r="U191" i="1"/>
  <c r="V190" i="1"/>
  <c r="W189" i="1"/>
  <c r="X188" i="1"/>
  <c r="T188" i="1"/>
  <c r="R188" i="1" s="1"/>
  <c r="U187" i="1"/>
  <c r="V186" i="1"/>
  <c r="W185" i="1"/>
  <c r="X184" i="1"/>
  <c r="T184" i="1"/>
  <c r="R184" i="1" s="1"/>
  <c r="U183" i="1"/>
  <c r="V182" i="1"/>
  <c r="W181" i="1"/>
  <c r="X180" i="1"/>
  <c r="T180" i="1"/>
  <c r="R180" i="1" s="1"/>
  <c r="U179" i="1"/>
  <c r="V178" i="1"/>
  <c r="W177" i="1"/>
  <c r="X176" i="1"/>
  <c r="T176" i="1"/>
  <c r="R176" i="1" s="1"/>
  <c r="U175" i="1"/>
  <c r="V174" i="1"/>
  <c r="W173" i="1"/>
  <c r="X172" i="1"/>
  <c r="T172" i="1"/>
  <c r="R172" i="1" s="1"/>
  <c r="U171" i="1"/>
  <c r="V170" i="1"/>
  <c r="W169" i="1"/>
  <c r="X168" i="1"/>
  <c r="T168" i="1"/>
  <c r="R168" i="1" s="1"/>
  <c r="U167" i="1"/>
  <c r="V166" i="1"/>
  <c r="W165" i="1"/>
  <c r="X164" i="1"/>
  <c r="T164" i="1"/>
  <c r="R164" i="1" s="1"/>
  <c r="U163" i="1"/>
  <c r="V162" i="1"/>
  <c r="W161" i="1"/>
  <c r="X160" i="1"/>
  <c r="T160" i="1"/>
  <c r="R160" i="1" s="1"/>
  <c r="U159" i="1"/>
  <c r="V158" i="1"/>
  <c r="W157" i="1"/>
  <c r="X156" i="1"/>
  <c r="T156" i="1"/>
  <c r="R156" i="1" s="1"/>
  <c r="U155" i="1"/>
  <c r="V154" i="1"/>
  <c r="W153" i="1"/>
  <c r="X152" i="1"/>
  <c r="T152" i="1"/>
  <c r="R152" i="1" s="1"/>
  <c r="U151" i="1"/>
  <c r="V150" i="1"/>
  <c r="W149" i="1"/>
  <c r="X148" i="1"/>
  <c r="T148" i="1"/>
  <c r="R148" i="1" s="1"/>
  <c r="U147" i="1"/>
  <c r="V146" i="1"/>
  <c r="W145" i="1"/>
  <c r="X144" i="1"/>
  <c r="T144" i="1"/>
  <c r="R144" i="1" s="1"/>
  <c r="U143" i="1"/>
  <c r="V142" i="1"/>
  <c r="W141" i="1"/>
  <c r="X140" i="1"/>
  <c r="T140" i="1"/>
  <c r="R140" i="1" s="1"/>
  <c r="U139" i="1"/>
  <c r="V138" i="1"/>
  <c r="W137" i="1"/>
  <c r="X136" i="1"/>
  <c r="T136" i="1"/>
  <c r="R136" i="1" s="1"/>
  <c r="U135" i="1"/>
  <c r="V134" i="1"/>
  <c r="W133" i="1"/>
  <c r="X132" i="1"/>
  <c r="T132" i="1"/>
  <c r="R132" i="1" s="1"/>
  <c r="U131" i="1"/>
  <c r="V130" i="1"/>
  <c r="W129" i="1"/>
  <c r="X128" i="1"/>
  <c r="T128" i="1"/>
  <c r="R128" i="1" s="1"/>
  <c r="U127" i="1"/>
  <c r="V126" i="1"/>
  <c r="W125" i="1"/>
  <c r="X124" i="1"/>
  <c r="T124" i="1"/>
  <c r="R124" i="1" s="1"/>
  <c r="U123" i="1"/>
  <c r="V122" i="1"/>
  <c r="W121" i="1"/>
  <c r="X120" i="1"/>
  <c r="T120" i="1"/>
  <c r="R120" i="1" s="1"/>
  <c r="U119" i="1"/>
  <c r="V118" i="1"/>
  <c r="W117" i="1"/>
  <c r="X116" i="1"/>
  <c r="T116" i="1"/>
  <c r="V115" i="1"/>
  <c r="W114" i="1"/>
  <c r="X113" i="1"/>
  <c r="T113" i="1"/>
  <c r="R113" i="1" s="1"/>
  <c r="U112" i="1"/>
  <c r="V111" i="1"/>
  <c r="W110" i="1"/>
  <c r="U109" i="1"/>
  <c r="V108" i="1"/>
  <c r="W107" i="1"/>
  <c r="X106" i="1"/>
  <c r="T106" i="1"/>
  <c r="R106" i="1" s="1"/>
  <c r="U105" i="1"/>
  <c r="V104" i="1"/>
  <c r="W103" i="1"/>
  <c r="X102" i="1"/>
  <c r="T102" i="1"/>
  <c r="R102" i="1" s="1"/>
  <c r="U101" i="1"/>
  <c r="V100" i="1"/>
  <c r="W99" i="1"/>
  <c r="X98" i="1"/>
  <c r="T98" i="1"/>
  <c r="R98" i="1" s="1"/>
  <c r="U97" i="1"/>
  <c r="V96" i="1"/>
  <c r="W95" i="1"/>
  <c r="X94" i="1"/>
  <c r="T94" i="1"/>
  <c r="R94" i="1" s="1"/>
  <c r="U93" i="1"/>
  <c r="V92" i="1"/>
  <c r="W91" i="1"/>
  <c r="X90" i="1"/>
  <c r="T90" i="1"/>
  <c r="R90" i="1" s="1"/>
  <c r="V361" i="1"/>
  <c r="W360" i="1"/>
  <c r="X359" i="1"/>
  <c r="T359" i="1"/>
  <c r="U358" i="1"/>
  <c r="W357" i="1"/>
  <c r="X356" i="1"/>
  <c r="T356" i="1"/>
  <c r="R356" i="1" s="1"/>
  <c r="U355" i="1"/>
  <c r="V354" i="1"/>
  <c r="W353" i="1"/>
  <c r="X352" i="1"/>
  <c r="T352" i="1"/>
  <c r="R352" i="1" s="1"/>
  <c r="U351" i="1"/>
  <c r="V350" i="1"/>
  <c r="W349" i="1"/>
  <c r="X348" i="1"/>
  <c r="T348" i="1"/>
  <c r="R348" i="1" s="1"/>
  <c r="U347" i="1"/>
  <c r="V346" i="1"/>
  <c r="W345" i="1"/>
  <c r="X344" i="1"/>
  <c r="T344" i="1"/>
  <c r="R344" i="1" s="1"/>
  <c r="U343" i="1"/>
  <c r="V342" i="1"/>
  <c r="X341" i="1"/>
  <c r="T341" i="1"/>
  <c r="U340" i="1"/>
  <c r="V339" i="1"/>
  <c r="W338" i="1"/>
  <c r="X337" i="1"/>
  <c r="T337" i="1"/>
  <c r="U336" i="1"/>
  <c r="V335" i="1"/>
  <c r="W334" i="1"/>
  <c r="X333" i="1"/>
  <c r="T333" i="1"/>
  <c r="U332" i="1"/>
  <c r="V331" i="1"/>
  <c r="W330" i="1"/>
  <c r="X329" i="1"/>
  <c r="T329" i="1"/>
  <c r="U328" i="1"/>
  <c r="V327" i="1"/>
  <c r="W326" i="1"/>
  <c r="X325" i="1"/>
  <c r="T325" i="1"/>
  <c r="U324" i="1"/>
  <c r="V323" i="1"/>
  <c r="W322" i="1"/>
  <c r="X321" i="1"/>
  <c r="T321" i="1"/>
  <c r="U320" i="1"/>
  <c r="V319" i="1"/>
  <c r="W318" i="1"/>
  <c r="X317" i="1"/>
  <c r="T317" i="1"/>
  <c r="U316" i="1"/>
  <c r="V315" i="1"/>
  <c r="W314" i="1"/>
  <c r="X313" i="1"/>
  <c r="T313" i="1"/>
  <c r="U312" i="1"/>
  <c r="V311" i="1"/>
  <c r="W310" i="1"/>
  <c r="X309" i="1"/>
  <c r="T309" i="1"/>
  <c r="U308" i="1"/>
  <c r="V307" i="1"/>
  <c r="W306" i="1"/>
  <c r="X305" i="1"/>
  <c r="T305" i="1"/>
  <c r="U304" i="1"/>
  <c r="V303" i="1"/>
  <c r="W302" i="1"/>
  <c r="U301" i="1"/>
  <c r="V300" i="1"/>
  <c r="W299" i="1"/>
  <c r="X298" i="1"/>
  <c r="T298" i="1"/>
  <c r="R298" i="1" s="1"/>
  <c r="U297" i="1"/>
  <c r="V296" i="1"/>
  <c r="W295" i="1"/>
  <c r="X294" i="1"/>
  <c r="T294" i="1"/>
  <c r="R294" i="1" s="1"/>
  <c r="U293" i="1"/>
  <c r="V292" i="1"/>
  <c r="W291" i="1"/>
  <c r="X290" i="1"/>
  <c r="T290" i="1"/>
  <c r="R290" i="1" s="1"/>
  <c r="U289" i="1"/>
  <c r="V288" i="1"/>
  <c r="W287" i="1"/>
  <c r="X286" i="1"/>
  <c r="T286" i="1"/>
  <c r="R286" i="1" s="1"/>
  <c r="U285" i="1"/>
  <c r="V284" i="1"/>
  <c r="W283" i="1"/>
  <c r="X282" i="1"/>
  <c r="T282" i="1"/>
  <c r="R282" i="1" s="1"/>
  <c r="U281" i="1"/>
  <c r="V280" i="1"/>
  <c r="W279" i="1"/>
  <c r="X278" i="1"/>
  <c r="T278" i="1"/>
  <c r="R278" i="1" s="1"/>
  <c r="U277" i="1"/>
  <c r="V276" i="1"/>
  <c r="W275" i="1"/>
  <c r="X274" i="1"/>
  <c r="T274" i="1"/>
  <c r="R274" i="1" s="1"/>
  <c r="U273" i="1"/>
  <c r="V272" i="1"/>
  <c r="W271" i="1"/>
  <c r="X270" i="1"/>
  <c r="T270" i="1"/>
  <c r="R270" i="1" s="1"/>
  <c r="U269" i="1"/>
  <c r="V268" i="1"/>
  <c r="W267" i="1"/>
  <c r="X266" i="1"/>
  <c r="T266" i="1"/>
  <c r="R266" i="1" s="1"/>
  <c r="U265" i="1"/>
  <c r="V264" i="1"/>
  <c r="W263" i="1"/>
  <c r="X262" i="1"/>
  <c r="T262" i="1"/>
  <c r="V261" i="1"/>
  <c r="W260" i="1"/>
  <c r="X259" i="1"/>
  <c r="T259" i="1"/>
  <c r="U258" i="1"/>
  <c r="V257" i="1"/>
  <c r="W256" i="1"/>
  <c r="X255" i="1"/>
  <c r="T255" i="1"/>
  <c r="U254" i="1"/>
  <c r="V253" i="1"/>
  <c r="W252" i="1"/>
  <c r="X251" i="1"/>
  <c r="T251" i="1"/>
  <c r="U250" i="1"/>
  <c r="V249" i="1"/>
  <c r="W248" i="1"/>
  <c r="X247" i="1"/>
  <c r="T247" i="1"/>
  <c r="U246" i="1"/>
  <c r="V245" i="1"/>
  <c r="W244" i="1"/>
  <c r="X243" i="1"/>
  <c r="T243" i="1"/>
  <c r="R243" i="1" s="1"/>
  <c r="U242" i="1"/>
  <c r="V241" i="1"/>
  <c r="W240" i="1"/>
  <c r="X239" i="1"/>
  <c r="T239" i="1"/>
  <c r="R239" i="1" s="1"/>
  <c r="U238" i="1"/>
  <c r="V237" i="1"/>
  <c r="W236" i="1"/>
  <c r="X235" i="1"/>
  <c r="T235" i="1"/>
  <c r="R235" i="1" s="1"/>
  <c r="U234" i="1"/>
  <c r="V233" i="1"/>
  <c r="W232" i="1"/>
  <c r="X231" i="1"/>
  <c r="T231" i="1"/>
  <c r="R231" i="1" s="1"/>
  <c r="U230" i="1"/>
  <c r="V229" i="1"/>
  <c r="W228" i="1"/>
  <c r="X227" i="1"/>
  <c r="T227" i="1"/>
  <c r="R227" i="1" s="1"/>
  <c r="U226" i="1"/>
  <c r="V225" i="1"/>
  <c r="W224" i="1"/>
  <c r="X223" i="1"/>
  <c r="T223" i="1"/>
  <c r="R223" i="1" s="1"/>
  <c r="U222" i="1"/>
  <c r="V221" i="1"/>
  <c r="W220" i="1"/>
  <c r="X219" i="1"/>
  <c r="T219" i="1"/>
  <c r="R219" i="1" s="1"/>
  <c r="U218" i="1"/>
  <c r="V217" i="1"/>
  <c r="W216" i="1"/>
  <c r="X215" i="1"/>
  <c r="T215" i="1"/>
  <c r="R215" i="1" s="1"/>
  <c r="U214" i="1"/>
  <c r="V213" i="1"/>
  <c r="W212" i="1"/>
  <c r="X211" i="1"/>
  <c r="T211" i="1"/>
  <c r="R211" i="1" s="1"/>
  <c r="U210" i="1"/>
  <c r="V209" i="1"/>
  <c r="W208" i="1"/>
  <c r="X207" i="1"/>
  <c r="T207" i="1"/>
  <c r="R207" i="1" s="1"/>
  <c r="U206" i="1"/>
  <c r="V205" i="1"/>
  <c r="W204" i="1"/>
  <c r="X203" i="1"/>
  <c r="T203" i="1"/>
  <c r="R203" i="1" s="1"/>
  <c r="U202" i="1"/>
  <c r="V201" i="1"/>
  <c r="W200" i="1"/>
  <c r="X199" i="1"/>
  <c r="T199" i="1"/>
  <c r="R199" i="1" s="1"/>
  <c r="U198" i="1"/>
  <c r="V197" i="1"/>
  <c r="W196" i="1"/>
  <c r="X195" i="1"/>
  <c r="T195" i="1"/>
  <c r="R195" i="1" s="1"/>
  <c r="U194" i="1"/>
  <c r="V193" i="1"/>
  <c r="W192" i="1"/>
  <c r="X191" i="1"/>
  <c r="T191" i="1"/>
  <c r="R191" i="1" s="1"/>
  <c r="U190" i="1"/>
  <c r="V189" i="1"/>
  <c r="W188" i="1"/>
  <c r="X187" i="1"/>
  <c r="T187" i="1"/>
  <c r="R187" i="1" s="1"/>
  <c r="U186" i="1"/>
  <c r="V185" i="1"/>
  <c r="W184" i="1"/>
  <c r="X183" i="1"/>
  <c r="T183" i="1"/>
  <c r="R183" i="1" s="1"/>
  <c r="U182" i="1"/>
  <c r="V181" i="1"/>
  <c r="W180" i="1"/>
  <c r="X179" i="1"/>
  <c r="T179" i="1"/>
  <c r="R179" i="1" s="1"/>
  <c r="U178" i="1"/>
  <c r="V177" i="1"/>
  <c r="W176" i="1"/>
  <c r="X175" i="1"/>
  <c r="T175" i="1"/>
  <c r="R175" i="1" s="1"/>
  <c r="U174" i="1"/>
  <c r="V173" i="1"/>
  <c r="W172" i="1"/>
  <c r="X171" i="1"/>
  <c r="T171" i="1"/>
  <c r="R171" i="1" s="1"/>
  <c r="U170" i="1"/>
  <c r="V169" i="1"/>
  <c r="W168" i="1"/>
  <c r="X167" i="1"/>
  <c r="T167" i="1"/>
  <c r="R167" i="1" s="1"/>
  <c r="U166" i="1"/>
  <c r="V165" i="1"/>
  <c r="W164" i="1"/>
  <c r="X163" i="1"/>
  <c r="T163" i="1"/>
  <c r="R163" i="1" s="1"/>
  <c r="U162" i="1"/>
  <c r="V161" i="1"/>
  <c r="W160" i="1"/>
  <c r="X159" i="1"/>
  <c r="T159" i="1"/>
  <c r="R159" i="1" s="1"/>
  <c r="U158" i="1"/>
  <c r="V157" i="1"/>
  <c r="W156" i="1"/>
  <c r="X155" i="1"/>
  <c r="T155" i="1"/>
  <c r="R155" i="1" s="1"/>
  <c r="U154" i="1"/>
  <c r="V153" i="1"/>
  <c r="W152" i="1"/>
  <c r="X151" i="1"/>
  <c r="T151" i="1"/>
  <c r="R151" i="1" s="1"/>
  <c r="U150" i="1"/>
  <c r="V149" i="1"/>
  <c r="W148" i="1"/>
  <c r="X147" i="1"/>
  <c r="T147" i="1"/>
  <c r="R147" i="1" s="1"/>
  <c r="U146" i="1"/>
  <c r="V145" i="1"/>
  <c r="W144" i="1"/>
  <c r="X143" i="1"/>
  <c r="T143" i="1"/>
  <c r="R143" i="1" s="1"/>
  <c r="U142" i="1"/>
  <c r="V141" i="1"/>
  <c r="W140" i="1"/>
  <c r="X139" i="1"/>
  <c r="T139" i="1"/>
  <c r="R139" i="1" s="1"/>
  <c r="U138" i="1"/>
  <c r="V137" i="1"/>
  <c r="W136" i="1"/>
  <c r="X135" i="1"/>
  <c r="T135" i="1"/>
  <c r="R135" i="1" s="1"/>
  <c r="U134" i="1"/>
  <c r="V133" i="1"/>
  <c r="W132" i="1"/>
  <c r="X131" i="1"/>
  <c r="T131" i="1"/>
  <c r="R131" i="1" s="1"/>
  <c r="U130" i="1"/>
  <c r="V129" i="1"/>
  <c r="W128" i="1"/>
  <c r="X127" i="1"/>
  <c r="T127" i="1"/>
  <c r="R127" i="1" s="1"/>
  <c r="U126" i="1"/>
  <c r="V125" i="1"/>
  <c r="W124" i="1"/>
  <c r="X123" i="1"/>
  <c r="T123" i="1"/>
  <c r="R123" i="1" s="1"/>
  <c r="U122" i="1"/>
  <c r="V121" i="1"/>
  <c r="W120" i="1"/>
  <c r="X119" i="1"/>
  <c r="T119" i="1"/>
  <c r="R119" i="1" s="1"/>
  <c r="U118" i="1"/>
  <c r="V117" i="1"/>
  <c r="W116" i="1"/>
  <c r="U115" i="1"/>
  <c r="V114" i="1"/>
  <c r="W113" i="1"/>
  <c r="X112" i="1"/>
  <c r="T112" i="1"/>
  <c r="R112" i="1" s="1"/>
  <c r="U111" i="1"/>
  <c r="V110" i="1"/>
  <c r="X109" i="1"/>
  <c r="T109" i="1"/>
  <c r="R109" i="1" s="1"/>
  <c r="U108" i="1"/>
  <c r="V107" i="1"/>
  <c r="W106" i="1"/>
  <c r="X105" i="1"/>
  <c r="T105" i="1"/>
  <c r="R105" i="1" s="1"/>
  <c r="U104" i="1"/>
  <c r="V103" i="1"/>
  <c r="W102" i="1"/>
  <c r="X101" i="1"/>
  <c r="T101" i="1"/>
  <c r="R101" i="1" s="1"/>
  <c r="U100" i="1"/>
  <c r="V99" i="1"/>
  <c r="W98" i="1"/>
  <c r="X97" i="1"/>
  <c r="T97" i="1"/>
  <c r="R97" i="1" s="1"/>
  <c r="U96" i="1"/>
  <c r="V95" i="1"/>
  <c r="W94" i="1"/>
  <c r="X93" i="1"/>
  <c r="T93" i="1"/>
  <c r="R93" i="1" s="1"/>
  <c r="U92" i="1"/>
  <c r="V91" i="1"/>
  <c r="W90" i="1"/>
  <c r="U361" i="1"/>
  <c r="V360" i="1"/>
  <c r="W359" i="1"/>
  <c r="X358" i="1"/>
  <c r="T358" i="1"/>
  <c r="V357" i="1"/>
  <c r="W356" i="1"/>
  <c r="X355" i="1"/>
  <c r="T355" i="1"/>
  <c r="U354" i="1"/>
  <c r="V353" i="1"/>
  <c r="W352" i="1"/>
  <c r="X351" i="1"/>
  <c r="T351" i="1"/>
  <c r="U350" i="1"/>
  <c r="V349" i="1"/>
  <c r="W348" i="1"/>
  <c r="X347" i="1"/>
  <c r="T347" i="1"/>
  <c r="U346" i="1"/>
  <c r="V345" i="1"/>
  <c r="W344" i="1"/>
  <c r="X343" i="1"/>
  <c r="T343" i="1"/>
  <c r="U342" i="1"/>
  <c r="W341" i="1"/>
  <c r="X340" i="1"/>
  <c r="T340" i="1"/>
  <c r="R340" i="1" s="1"/>
  <c r="U339" i="1"/>
  <c r="V338" i="1"/>
  <c r="W337" i="1"/>
  <c r="X336" i="1"/>
  <c r="T336" i="1"/>
  <c r="R336" i="1" s="1"/>
  <c r="U335" i="1"/>
  <c r="V334" i="1"/>
  <c r="W333" i="1"/>
  <c r="X332" i="1"/>
  <c r="T332" i="1"/>
  <c r="R332" i="1" s="1"/>
  <c r="U331" i="1"/>
  <c r="V330" i="1"/>
  <c r="W329" i="1"/>
  <c r="X328" i="1"/>
  <c r="T328" i="1"/>
  <c r="R328" i="1" s="1"/>
  <c r="U327" i="1"/>
  <c r="V326" i="1"/>
  <c r="W325" i="1"/>
  <c r="X324" i="1"/>
  <c r="T324" i="1"/>
  <c r="R324" i="1" s="1"/>
  <c r="U323" i="1"/>
  <c r="V322" i="1"/>
  <c r="W321" i="1"/>
  <c r="X320" i="1"/>
  <c r="T320" i="1"/>
  <c r="R320" i="1" s="1"/>
  <c r="U319" i="1"/>
  <c r="V318" i="1"/>
  <c r="W317" i="1"/>
  <c r="X316" i="1"/>
  <c r="T316" i="1"/>
  <c r="R316" i="1" s="1"/>
  <c r="U315" i="1"/>
  <c r="V314" i="1"/>
  <c r="W313" i="1"/>
  <c r="X312" i="1"/>
  <c r="T312" i="1"/>
  <c r="R312" i="1" s="1"/>
  <c r="U311" i="1"/>
  <c r="V310" i="1"/>
  <c r="W309" i="1"/>
  <c r="X308" i="1"/>
  <c r="T308" i="1"/>
  <c r="R308" i="1" s="1"/>
  <c r="U307" i="1"/>
  <c r="V306" i="1"/>
  <c r="W305" i="1"/>
  <c r="X304" i="1"/>
  <c r="T304" i="1"/>
  <c r="R304" i="1" s="1"/>
  <c r="U303" i="1"/>
  <c r="V302" i="1"/>
  <c r="X301" i="1"/>
  <c r="T301" i="1"/>
  <c r="U300" i="1"/>
  <c r="V299" i="1"/>
  <c r="W298" i="1"/>
  <c r="X297" i="1"/>
  <c r="T297" i="1"/>
  <c r="U296" i="1"/>
  <c r="V295" i="1"/>
  <c r="W294" i="1"/>
  <c r="X293" i="1"/>
  <c r="T293" i="1"/>
  <c r="U292" i="1"/>
  <c r="V291" i="1"/>
  <c r="W290" i="1"/>
  <c r="X289" i="1"/>
  <c r="T289" i="1"/>
  <c r="U288" i="1"/>
  <c r="V287" i="1"/>
  <c r="W286" i="1"/>
  <c r="X285" i="1"/>
  <c r="T285" i="1"/>
  <c r="U284" i="1"/>
  <c r="V283" i="1"/>
  <c r="W282" i="1"/>
  <c r="X281" i="1"/>
  <c r="T281" i="1"/>
  <c r="U280" i="1"/>
  <c r="V279" i="1"/>
  <c r="W278" i="1"/>
  <c r="X277" i="1"/>
  <c r="T277" i="1"/>
  <c r="U276" i="1"/>
  <c r="V275" i="1"/>
  <c r="W274" i="1"/>
  <c r="X273" i="1"/>
  <c r="T273" i="1"/>
  <c r="U272" i="1"/>
  <c r="V271" i="1"/>
  <c r="W270" i="1"/>
  <c r="X269" i="1"/>
  <c r="T269" i="1"/>
  <c r="U268" i="1"/>
  <c r="V267" i="1"/>
  <c r="W266" i="1"/>
  <c r="X265" i="1"/>
  <c r="T265" i="1"/>
  <c r="U264" i="1"/>
  <c r="V263" i="1"/>
  <c r="W262" i="1"/>
  <c r="U261" i="1"/>
  <c r="V260" i="1"/>
  <c r="W259" i="1"/>
  <c r="X258" i="1"/>
  <c r="T258" i="1"/>
  <c r="R258" i="1" s="1"/>
  <c r="U257" i="1"/>
  <c r="V256" i="1"/>
  <c r="W255" i="1"/>
  <c r="X254" i="1"/>
  <c r="T254" i="1"/>
  <c r="R254" i="1" s="1"/>
  <c r="U253" i="1"/>
  <c r="V252" i="1"/>
  <c r="W251" i="1"/>
  <c r="X250" i="1"/>
  <c r="T250" i="1"/>
  <c r="R250" i="1" s="1"/>
  <c r="U249" i="1"/>
  <c r="V248" i="1"/>
  <c r="W247" i="1"/>
  <c r="X246" i="1"/>
  <c r="T246" i="1"/>
  <c r="R246" i="1" s="1"/>
  <c r="U245" i="1"/>
  <c r="V244" i="1"/>
  <c r="W243" i="1"/>
  <c r="X242" i="1"/>
  <c r="T242" i="1"/>
  <c r="R242" i="1" s="1"/>
  <c r="U241" i="1"/>
  <c r="V240" i="1"/>
  <c r="W239" i="1"/>
  <c r="X238" i="1"/>
  <c r="T238" i="1"/>
  <c r="R238" i="1" s="1"/>
  <c r="U237" i="1"/>
  <c r="V236" i="1"/>
  <c r="W235" i="1"/>
  <c r="X234" i="1"/>
  <c r="T234" i="1"/>
  <c r="R234" i="1" s="1"/>
  <c r="U233" i="1"/>
  <c r="V232" i="1"/>
  <c r="W231" i="1"/>
  <c r="X230" i="1"/>
  <c r="T230" i="1"/>
  <c r="R230" i="1" s="1"/>
  <c r="U229" i="1"/>
  <c r="V228" i="1"/>
  <c r="W227" i="1"/>
  <c r="X226" i="1"/>
  <c r="T226" i="1"/>
  <c r="R226" i="1" s="1"/>
  <c r="U225" i="1"/>
  <c r="V224" i="1"/>
  <c r="W223" i="1"/>
  <c r="X222" i="1"/>
  <c r="T222" i="1"/>
  <c r="R222" i="1" s="1"/>
  <c r="U221" i="1"/>
  <c r="V220" i="1"/>
  <c r="W219" i="1"/>
  <c r="X218" i="1"/>
  <c r="T218" i="1"/>
  <c r="R218" i="1" s="1"/>
  <c r="U217" i="1"/>
  <c r="V216" i="1"/>
  <c r="W215" i="1"/>
  <c r="X214" i="1"/>
  <c r="T214" i="1"/>
  <c r="R214" i="1" s="1"/>
  <c r="U213" i="1"/>
  <c r="V212" i="1"/>
  <c r="W211" i="1"/>
  <c r="X210" i="1"/>
  <c r="T210" i="1"/>
  <c r="R210" i="1" s="1"/>
  <c r="U209" i="1"/>
  <c r="V208" i="1"/>
  <c r="W207" i="1"/>
  <c r="X206" i="1"/>
  <c r="T206" i="1"/>
  <c r="R206" i="1" s="1"/>
  <c r="U205" i="1"/>
  <c r="V204" i="1"/>
  <c r="W203" i="1"/>
  <c r="X202" i="1"/>
  <c r="T202" i="1"/>
  <c r="R202" i="1" s="1"/>
  <c r="U201" i="1"/>
  <c r="V200" i="1"/>
  <c r="W199" i="1"/>
  <c r="X198" i="1"/>
  <c r="T198" i="1"/>
  <c r="R198" i="1" s="1"/>
  <c r="U197" i="1"/>
  <c r="V196" i="1"/>
  <c r="W195" i="1"/>
  <c r="X194" i="1"/>
  <c r="T194" i="1"/>
  <c r="R194" i="1" s="1"/>
  <c r="U193" i="1"/>
  <c r="V192" i="1"/>
  <c r="W191" i="1"/>
  <c r="X190" i="1"/>
  <c r="T190" i="1"/>
  <c r="R190" i="1" s="1"/>
  <c r="U189" i="1"/>
  <c r="V188" i="1"/>
  <c r="W187" i="1"/>
  <c r="X186" i="1"/>
  <c r="T186" i="1"/>
  <c r="R186" i="1" s="1"/>
  <c r="U185" i="1"/>
  <c r="V184" i="1"/>
  <c r="W183" i="1"/>
  <c r="X182" i="1"/>
  <c r="T182" i="1"/>
  <c r="R182" i="1" s="1"/>
  <c r="U181" i="1"/>
  <c r="V180" i="1"/>
  <c r="W179" i="1"/>
  <c r="X178" i="1"/>
  <c r="T178" i="1"/>
  <c r="R178" i="1" s="1"/>
  <c r="U177" i="1"/>
  <c r="V176" i="1"/>
  <c r="W175" i="1"/>
  <c r="X174" i="1"/>
  <c r="T174" i="1"/>
  <c r="R174" i="1" s="1"/>
  <c r="U173" i="1"/>
  <c r="V172" i="1"/>
  <c r="W171" i="1"/>
  <c r="X170" i="1"/>
  <c r="T170" i="1"/>
  <c r="R170" i="1" s="1"/>
  <c r="U169" i="1"/>
  <c r="V168" i="1"/>
  <c r="W167" i="1"/>
  <c r="X166" i="1"/>
  <c r="T166" i="1"/>
  <c r="R166" i="1" s="1"/>
  <c r="U165" i="1"/>
  <c r="V164" i="1"/>
  <c r="W163" i="1"/>
  <c r="X162" i="1"/>
  <c r="T162" i="1"/>
  <c r="R162" i="1" s="1"/>
  <c r="U161" i="1"/>
  <c r="V160" i="1"/>
  <c r="W159" i="1"/>
  <c r="X158" i="1"/>
  <c r="T158" i="1"/>
  <c r="R158" i="1" s="1"/>
  <c r="U157" i="1"/>
  <c r="V156" i="1"/>
  <c r="W155" i="1"/>
  <c r="X154" i="1"/>
  <c r="T154" i="1"/>
  <c r="R154" i="1" s="1"/>
  <c r="U153" i="1"/>
  <c r="V152" i="1"/>
  <c r="W151" i="1"/>
  <c r="X150" i="1"/>
  <c r="T150" i="1"/>
  <c r="R150" i="1" s="1"/>
  <c r="U149" i="1"/>
  <c r="V148" i="1"/>
  <c r="W147" i="1"/>
  <c r="X146" i="1"/>
  <c r="T146" i="1"/>
  <c r="R146" i="1" s="1"/>
  <c r="U145" i="1"/>
  <c r="V144" i="1"/>
  <c r="W143" i="1"/>
  <c r="X142" i="1"/>
  <c r="T142" i="1"/>
  <c r="R142" i="1" s="1"/>
  <c r="U141" i="1"/>
  <c r="V140" i="1"/>
  <c r="W139" i="1"/>
  <c r="X138" i="1"/>
  <c r="T138" i="1"/>
  <c r="R138" i="1" s="1"/>
  <c r="U137" i="1"/>
  <c r="V136" i="1"/>
  <c r="W135" i="1"/>
  <c r="X134" i="1"/>
  <c r="T134" i="1"/>
  <c r="R134" i="1" s="1"/>
  <c r="U133" i="1"/>
  <c r="V132" i="1"/>
  <c r="W131" i="1"/>
  <c r="X130" i="1"/>
  <c r="T130" i="1"/>
  <c r="R130" i="1" s="1"/>
  <c r="U129" i="1"/>
  <c r="V128" i="1"/>
  <c r="W127" i="1"/>
  <c r="X126" i="1"/>
  <c r="T126" i="1"/>
  <c r="R126" i="1" s="1"/>
  <c r="U125" i="1"/>
  <c r="V124" i="1"/>
  <c r="W123" i="1"/>
  <c r="X122" i="1"/>
  <c r="T122" i="1"/>
  <c r="R122" i="1" s="1"/>
  <c r="U121" i="1"/>
  <c r="V120" i="1"/>
  <c r="W119" i="1"/>
  <c r="X118" i="1"/>
  <c r="T118" i="1"/>
  <c r="R118" i="1" s="1"/>
  <c r="U117" i="1"/>
  <c r="V116" i="1"/>
  <c r="X115" i="1"/>
  <c r="T115" i="1"/>
  <c r="R115" i="1" s="1"/>
  <c r="U114" i="1"/>
  <c r="V113" i="1"/>
  <c r="W112" i="1"/>
  <c r="X111" i="1"/>
  <c r="T111" i="1"/>
  <c r="R111" i="1" s="1"/>
  <c r="U110" i="1"/>
  <c r="W109" i="1"/>
  <c r="X108" i="1"/>
  <c r="T108" i="1"/>
  <c r="R108" i="1" s="1"/>
  <c r="U107" i="1"/>
  <c r="V106" i="1"/>
  <c r="W105" i="1"/>
  <c r="X104" i="1"/>
  <c r="T104" i="1"/>
  <c r="R104" i="1" s="1"/>
  <c r="U103" i="1"/>
  <c r="V102" i="1"/>
  <c r="W101" i="1"/>
  <c r="X100" i="1"/>
  <c r="T100" i="1"/>
  <c r="R100" i="1" s="1"/>
  <c r="U99" i="1"/>
  <c r="V98" i="1"/>
  <c r="W97" i="1"/>
  <c r="X96" i="1"/>
  <c r="T96" i="1"/>
  <c r="R96" i="1" s="1"/>
  <c r="U95" i="1"/>
  <c r="V94" i="1"/>
  <c r="W93" i="1"/>
  <c r="X92" i="1"/>
  <c r="T92" i="1"/>
  <c r="R92" i="1" s="1"/>
  <c r="U91" i="1"/>
  <c r="V90" i="1"/>
  <c r="T361" i="1"/>
  <c r="U360" i="1"/>
  <c r="V359" i="1"/>
  <c r="W358" i="1"/>
  <c r="U357" i="1"/>
  <c r="V356" i="1"/>
  <c r="W355" i="1"/>
  <c r="X354" i="1"/>
  <c r="T354" i="1"/>
  <c r="R354" i="1" s="1"/>
  <c r="U353" i="1"/>
  <c r="V352" i="1"/>
  <c r="W351" i="1"/>
  <c r="X350" i="1"/>
  <c r="T350" i="1"/>
  <c r="R350" i="1" s="1"/>
  <c r="U349" i="1"/>
  <c r="V348" i="1"/>
  <c r="W347" i="1"/>
  <c r="X346" i="1"/>
  <c r="T346" i="1"/>
  <c r="R346" i="1" s="1"/>
  <c r="U345" i="1"/>
  <c r="V344" i="1"/>
  <c r="W343" i="1"/>
  <c r="X342" i="1"/>
  <c r="T342" i="1"/>
  <c r="V341" i="1"/>
  <c r="W340" i="1"/>
  <c r="X339" i="1"/>
  <c r="T339" i="1"/>
  <c r="U338" i="1"/>
  <c r="V337" i="1"/>
  <c r="W336" i="1"/>
  <c r="X335" i="1"/>
  <c r="T335" i="1"/>
  <c r="U334" i="1"/>
  <c r="V333" i="1"/>
  <c r="W332" i="1"/>
  <c r="X331" i="1"/>
  <c r="T331" i="1"/>
  <c r="U330" i="1"/>
  <c r="V329" i="1"/>
  <c r="W328" i="1"/>
  <c r="X327" i="1"/>
  <c r="T327" i="1"/>
  <c r="U326" i="1"/>
  <c r="V325" i="1"/>
  <c r="W324" i="1"/>
  <c r="X323" i="1"/>
  <c r="T323" i="1"/>
  <c r="U322" i="1"/>
  <c r="V321" i="1"/>
  <c r="W320" i="1"/>
  <c r="X319" i="1"/>
  <c r="T319" i="1"/>
  <c r="U318" i="1"/>
  <c r="V317" i="1"/>
  <c r="W316" i="1"/>
  <c r="X315" i="1"/>
  <c r="T315" i="1"/>
  <c r="U314" i="1"/>
  <c r="V313" i="1"/>
  <c r="W312" i="1"/>
  <c r="X311" i="1"/>
  <c r="T311" i="1"/>
  <c r="U310" i="1"/>
  <c r="V309" i="1"/>
  <c r="W308" i="1"/>
  <c r="X307" i="1"/>
  <c r="T307" i="1"/>
  <c r="U306" i="1"/>
  <c r="V305" i="1"/>
  <c r="W304" i="1"/>
  <c r="X303" i="1"/>
  <c r="T303" i="1"/>
  <c r="U302" i="1"/>
  <c r="W301" i="1"/>
  <c r="X300" i="1"/>
  <c r="T300" i="1"/>
  <c r="R300" i="1" s="1"/>
  <c r="U299" i="1"/>
  <c r="V298" i="1"/>
  <c r="W297" i="1"/>
  <c r="X296" i="1"/>
  <c r="T296" i="1"/>
  <c r="R296" i="1" s="1"/>
  <c r="U295" i="1"/>
  <c r="V294" i="1"/>
  <c r="W293" i="1"/>
  <c r="X292" i="1"/>
  <c r="T292" i="1"/>
  <c r="R292" i="1" s="1"/>
  <c r="U291" i="1"/>
  <c r="V290" i="1"/>
  <c r="W289" i="1"/>
  <c r="X288" i="1"/>
  <c r="T288" i="1"/>
  <c r="R288" i="1" s="1"/>
  <c r="U287" i="1"/>
  <c r="V286" i="1"/>
  <c r="W285" i="1"/>
  <c r="X284" i="1"/>
  <c r="T284" i="1"/>
  <c r="R284" i="1" s="1"/>
  <c r="U283" i="1"/>
  <c r="V282" i="1"/>
  <c r="W281" i="1"/>
  <c r="X280" i="1"/>
  <c r="T280" i="1"/>
  <c r="R280" i="1" s="1"/>
  <c r="U279" i="1"/>
  <c r="V278" i="1"/>
  <c r="W277" i="1"/>
  <c r="X276" i="1"/>
  <c r="T276" i="1"/>
  <c r="R276" i="1" s="1"/>
  <c r="U275" i="1"/>
  <c r="V274" i="1"/>
  <c r="W273" i="1"/>
  <c r="X272" i="1"/>
  <c r="T272" i="1"/>
  <c r="R272" i="1" s="1"/>
  <c r="U271" i="1"/>
  <c r="V270" i="1"/>
  <c r="W269" i="1"/>
  <c r="X268" i="1"/>
  <c r="T268" i="1"/>
  <c r="R268" i="1" s="1"/>
  <c r="U267" i="1"/>
  <c r="V266" i="1"/>
  <c r="W265" i="1"/>
  <c r="X264" i="1"/>
  <c r="T264" i="1"/>
  <c r="R264" i="1" s="1"/>
  <c r="U263" i="1"/>
  <c r="V262" i="1"/>
  <c r="X261" i="1"/>
  <c r="T261" i="1"/>
  <c r="U260" i="1"/>
  <c r="V259" i="1"/>
  <c r="W258" i="1"/>
  <c r="X257" i="1"/>
  <c r="T257" i="1"/>
  <c r="U256" i="1"/>
  <c r="V255" i="1"/>
  <c r="W254" i="1"/>
  <c r="X253" i="1"/>
  <c r="T253" i="1"/>
  <c r="U252" i="1"/>
  <c r="V251" i="1"/>
  <c r="W250" i="1"/>
  <c r="X249" i="1"/>
  <c r="T249" i="1"/>
  <c r="U248" i="1"/>
  <c r="V247" i="1"/>
  <c r="W246" i="1"/>
  <c r="X245" i="1"/>
  <c r="T245" i="1"/>
  <c r="R245" i="1" s="1"/>
  <c r="U244" i="1"/>
  <c r="V243" i="1"/>
  <c r="W242" i="1"/>
  <c r="X241" i="1"/>
  <c r="T241" i="1"/>
  <c r="R241" i="1" s="1"/>
  <c r="U240" i="1"/>
  <c r="V239" i="1"/>
  <c r="W238" i="1"/>
  <c r="X237" i="1"/>
  <c r="T237" i="1"/>
  <c r="R237" i="1" s="1"/>
  <c r="U236" i="1"/>
  <c r="V235" i="1"/>
  <c r="W234" i="1"/>
  <c r="X233" i="1"/>
  <c r="T233" i="1"/>
  <c r="R233" i="1" s="1"/>
  <c r="U232" i="1"/>
  <c r="V231" i="1"/>
  <c r="W230" i="1"/>
  <c r="X229" i="1"/>
  <c r="T229" i="1"/>
  <c r="R229" i="1" s="1"/>
  <c r="U228" i="1"/>
  <c r="V227" i="1"/>
  <c r="W226" i="1"/>
  <c r="X225" i="1"/>
  <c r="T225" i="1"/>
  <c r="R225" i="1" s="1"/>
  <c r="U224" i="1"/>
  <c r="V223" i="1"/>
  <c r="W222" i="1"/>
  <c r="X221" i="1"/>
  <c r="T221" i="1"/>
  <c r="R221" i="1" s="1"/>
  <c r="U220" i="1"/>
  <c r="V219" i="1"/>
  <c r="W218" i="1"/>
  <c r="X217" i="1"/>
  <c r="T217" i="1"/>
  <c r="R217" i="1" s="1"/>
  <c r="U216" i="1"/>
  <c r="V215" i="1"/>
  <c r="W214" i="1"/>
  <c r="X213" i="1"/>
  <c r="T213" i="1"/>
  <c r="R213" i="1" s="1"/>
  <c r="U212" i="1"/>
  <c r="V211" i="1"/>
  <c r="W210" i="1"/>
  <c r="X209" i="1"/>
  <c r="T209" i="1"/>
  <c r="R209" i="1" s="1"/>
  <c r="U208" i="1"/>
  <c r="V207" i="1"/>
  <c r="W206" i="1"/>
  <c r="X205" i="1"/>
  <c r="T205" i="1"/>
  <c r="R205" i="1" s="1"/>
  <c r="U204" i="1"/>
  <c r="V203" i="1"/>
  <c r="W202" i="1"/>
  <c r="X201" i="1"/>
  <c r="T201" i="1"/>
  <c r="R201" i="1" s="1"/>
  <c r="U200" i="1"/>
  <c r="V199" i="1"/>
  <c r="W198" i="1"/>
  <c r="X197" i="1"/>
  <c r="T197" i="1"/>
  <c r="R197" i="1" s="1"/>
  <c r="U196" i="1"/>
  <c r="V195" i="1"/>
  <c r="W194" i="1"/>
  <c r="X193" i="1"/>
  <c r="T193" i="1"/>
  <c r="R193" i="1" s="1"/>
  <c r="U192" i="1"/>
  <c r="V191" i="1"/>
  <c r="W190" i="1"/>
  <c r="X189" i="1"/>
  <c r="T189" i="1"/>
  <c r="R189" i="1" s="1"/>
  <c r="U188" i="1"/>
  <c r="V187" i="1"/>
  <c r="W186" i="1"/>
  <c r="X185" i="1"/>
  <c r="T185" i="1"/>
  <c r="R185" i="1" s="1"/>
  <c r="U184" i="1"/>
  <c r="V183" i="1"/>
  <c r="W182" i="1"/>
  <c r="X181" i="1"/>
  <c r="T181" i="1"/>
  <c r="R181" i="1" s="1"/>
  <c r="U180" i="1"/>
  <c r="V179" i="1"/>
  <c r="W178" i="1"/>
  <c r="X177" i="1"/>
  <c r="T177" i="1"/>
  <c r="R177" i="1" s="1"/>
  <c r="U176" i="1"/>
  <c r="V175" i="1"/>
  <c r="W174" i="1"/>
  <c r="X173" i="1"/>
  <c r="T173" i="1"/>
  <c r="R173" i="1" s="1"/>
  <c r="U172" i="1"/>
  <c r="V171" i="1"/>
  <c r="W170" i="1"/>
  <c r="X169" i="1"/>
  <c r="T169" i="1"/>
  <c r="R169" i="1" s="1"/>
  <c r="U168" i="1"/>
  <c r="V167" i="1"/>
  <c r="W166" i="1"/>
  <c r="X165" i="1"/>
  <c r="T165" i="1"/>
  <c r="R165" i="1" s="1"/>
  <c r="U164" i="1"/>
  <c r="V163" i="1"/>
  <c r="W162" i="1"/>
  <c r="X161" i="1"/>
  <c r="T161" i="1"/>
  <c r="R161" i="1" s="1"/>
  <c r="U160" i="1"/>
  <c r="V159" i="1"/>
  <c r="W158" i="1"/>
  <c r="X157" i="1"/>
  <c r="T157" i="1"/>
  <c r="R157" i="1" s="1"/>
  <c r="U156" i="1"/>
  <c r="V155" i="1"/>
  <c r="W154" i="1"/>
  <c r="X153" i="1"/>
  <c r="T153" i="1"/>
  <c r="R153" i="1" s="1"/>
  <c r="U152" i="1"/>
  <c r="V151" i="1"/>
  <c r="W150" i="1"/>
  <c r="X149" i="1"/>
  <c r="T149" i="1"/>
  <c r="R149" i="1" s="1"/>
  <c r="U148" i="1"/>
  <c r="V147" i="1"/>
  <c r="W146" i="1"/>
  <c r="X145" i="1"/>
  <c r="T145" i="1"/>
  <c r="R145" i="1" s="1"/>
  <c r="U144" i="1"/>
  <c r="V143" i="1"/>
  <c r="W142" i="1"/>
  <c r="X141" i="1"/>
  <c r="T141" i="1"/>
  <c r="R141" i="1" s="1"/>
  <c r="U140" i="1"/>
  <c r="V139" i="1"/>
  <c r="W138" i="1"/>
  <c r="X137" i="1"/>
  <c r="T137" i="1"/>
  <c r="R137" i="1" s="1"/>
  <c r="U136" i="1"/>
  <c r="V135" i="1"/>
  <c r="W134" i="1"/>
  <c r="X133" i="1"/>
  <c r="T133" i="1"/>
  <c r="R133" i="1" s="1"/>
  <c r="U132" i="1"/>
  <c r="V131" i="1"/>
  <c r="W130" i="1"/>
  <c r="X129" i="1"/>
  <c r="T129" i="1"/>
  <c r="R129" i="1" s="1"/>
  <c r="U128" i="1"/>
  <c r="V127" i="1"/>
  <c r="W126" i="1"/>
  <c r="X125" i="1"/>
  <c r="T125" i="1"/>
  <c r="R125" i="1" s="1"/>
  <c r="U124" i="1"/>
  <c r="V123" i="1"/>
  <c r="W122" i="1"/>
  <c r="X121" i="1"/>
  <c r="T121" i="1"/>
  <c r="R121" i="1" s="1"/>
  <c r="U120" i="1"/>
  <c r="V119" i="1"/>
  <c r="W118" i="1"/>
  <c r="X117" i="1"/>
  <c r="T117" i="1"/>
  <c r="R117" i="1" s="1"/>
  <c r="U116" i="1"/>
  <c r="W115" i="1"/>
  <c r="X114" i="1"/>
  <c r="T114" i="1"/>
  <c r="R114" i="1" s="1"/>
  <c r="U113" i="1"/>
  <c r="V112" i="1"/>
  <c r="W111" i="1"/>
  <c r="X110" i="1"/>
  <c r="T110" i="1"/>
  <c r="V109" i="1"/>
  <c r="W108" i="1"/>
  <c r="X107" i="1"/>
  <c r="T107" i="1"/>
  <c r="R107" i="1" s="1"/>
  <c r="U106" i="1"/>
  <c r="V105" i="1"/>
  <c r="W104" i="1"/>
  <c r="X103" i="1"/>
  <c r="T103" i="1"/>
  <c r="R103" i="1" s="1"/>
  <c r="U102" i="1"/>
  <c r="V101" i="1"/>
  <c r="W100" i="1"/>
  <c r="X99" i="1"/>
  <c r="T99" i="1"/>
  <c r="R99" i="1" s="1"/>
  <c r="U98" i="1"/>
  <c r="V97" i="1"/>
  <c r="W96" i="1"/>
  <c r="X95" i="1"/>
  <c r="T95" i="1"/>
  <c r="R95" i="1" s="1"/>
  <c r="U94" i="1"/>
  <c r="V93" i="1"/>
  <c r="W92" i="1"/>
  <c r="X91" i="1"/>
  <c r="T91" i="1"/>
  <c r="R91" i="1" s="1"/>
  <c r="U90" i="1"/>
  <c r="U89" i="1"/>
  <c r="V88" i="1"/>
  <c r="W87" i="1"/>
  <c r="X86" i="1"/>
  <c r="T86" i="1"/>
  <c r="R86" i="1" s="1"/>
  <c r="U85" i="1"/>
  <c r="V84" i="1"/>
  <c r="W83" i="1"/>
  <c r="X82" i="1"/>
  <c r="T82" i="1"/>
  <c r="R82" i="1" s="1"/>
  <c r="U81" i="1"/>
  <c r="V80" i="1"/>
  <c r="W79" i="1"/>
  <c r="X78" i="1"/>
  <c r="T78" i="1"/>
  <c r="R78" i="1" s="1"/>
  <c r="U77" i="1"/>
  <c r="V76" i="1"/>
  <c r="W75" i="1"/>
  <c r="X74" i="1"/>
  <c r="T74" i="1"/>
  <c r="R74" i="1" s="1"/>
  <c r="U73" i="1"/>
  <c r="V72" i="1"/>
  <c r="W71" i="1"/>
  <c r="X70" i="1"/>
  <c r="T70" i="1"/>
  <c r="V69" i="1"/>
  <c r="W68" i="1"/>
  <c r="X67" i="1"/>
  <c r="T67" i="1"/>
  <c r="R67" i="1" s="1"/>
  <c r="U66" i="1"/>
  <c r="W65" i="1"/>
  <c r="X64" i="1"/>
  <c r="T64" i="1"/>
  <c r="R64" i="1" s="1"/>
  <c r="U63" i="1"/>
  <c r="V62" i="1"/>
  <c r="W61" i="1"/>
  <c r="X60" i="1"/>
  <c r="T60" i="1"/>
  <c r="V59" i="1"/>
  <c r="W58" i="1"/>
  <c r="U57" i="1"/>
  <c r="V56" i="1"/>
  <c r="X55" i="1"/>
  <c r="T55" i="1"/>
  <c r="R55" i="1" s="1"/>
  <c r="U54" i="1"/>
  <c r="W53" i="1"/>
  <c r="X52" i="1"/>
  <c r="T52" i="1"/>
  <c r="V51" i="1"/>
  <c r="W50" i="1"/>
  <c r="U49" i="1"/>
  <c r="V48" i="1"/>
  <c r="X47" i="1"/>
  <c r="T47" i="1"/>
  <c r="R47" i="1" s="1"/>
  <c r="U46" i="1"/>
  <c r="W45" i="1"/>
  <c r="X44" i="1"/>
  <c r="T44" i="1"/>
  <c r="V43" i="1"/>
  <c r="W42" i="1"/>
  <c r="U41" i="1"/>
  <c r="V40" i="1"/>
  <c r="X39" i="1"/>
  <c r="T39" i="1"/>
  <c r="R39" i="1" s="1"/>
  <c r="U38" i="1"/>
  <c r="W37" i="1"/>
  <c r="X36" i="1"/>
  <c r="T36" i="1"/>
  <c r="V35" i="1"/>
  <c r="W34" i="1"/>
  <c r="U33" i="1"/>
  <c r="V32" i="1"/>
  <c r="X31" i="1"/>
  <c r="T31" i="1"/>
  <c r="R31" i="1" s="1"/>
  <c r="U30" i="1"/>
  <c r="W29" i="1"/>
  <c r="X28" i="1"/>
  <c r="T28" i="1"/>
  <c r="V27" i="1"/>
  <c r="W26" i="1"/>
  <c r="U25" i="1"/>
  <c r="V24" i="1"/>
  <c r="X23" i="1"/>
  <c r="T23" i="1"/>
  <c r="R23" i="1" s="1"/>
  <c r="U22" i="1"/>
  <c r="W21" i="1"/>
  <c r="X20" i="1"/>
  <c r="T20" i="1"/>
  <c r="V19" i="1"/>
  <c r="W18" i="1"/>
  <c r="U17" i="1"/>
  <c r="V16" i="1"/>
  <c r="X15" i="1"/>
  <c r="T15" i="1"/>
  <c r="R15" i="1" s="1"/>
  <c r="U14" i="1"/>
  <c r="W13" i="1"/>
  <c r="X12" i="1"/>
  <c r="T12" i="1"/>
  <c r="V11" i="1"/>
  <c r="W10" i="1"/>
  <c r="U9" i="1"/>
  <c r="V8" i="1"/>
  <c r="X7" i="1"/>
  <c r="U6" i="1"/>
  <c r="T4" i="1"/>
  <c r="X89" i="1"/>
  <c r="T89" i="1"/>
  <c r="R89" i="1" s="1"/>
  <c r="U88" i="1"/>
  <c r="V87" i="1"/>
  <c r="W86" i="1"/>
  <c r="X85" i="1"/>
  <c r="T85" i="1"/>
  <c r="R85" i="1" s="1"/>
  <c r="U84" i="1"/>
  <c r="V83" i="1"/>
  <c r="W82" i="1"/>
  <c r="X81" i="1"/>
  <c r="T81" i="1"/>
  <c r="R81" i="1" s="1"/>
  <c r="U80" i="1"/>
  <c r="V79" i="1"/>
  <c r="W78" i="1"/>
  <c r="X77" i="1"/>
  <c r="T77" i="1"/>
  <c r="R77" i="1" s="1"/>
  <c r="U76" i="1"/>
  <c r="V75" i="1"/>
  <c r="W74" i="1"/>
  <c r="X73" i="1"/>
  <c r="T73" i="1"/>
  <c r="R73" i="1" s="1"/>
  <c r="U72" i="1"/>
  <c r="V71" i="1"/>
  <c r="W70" i="1"/>
  <c r="U69" i="1"/>
  <c r="V68" i="1"/>
  <c r="W67" i="1"/>
  <c r="X66" i="1"/>
  <c r="T66" i="1"/>
  <c r="V65" i="1"/>
  <c r="W64" i="1"/>
  <c r="X63" i="1"/>
  <c r="T63" i="1"/>
  <c r="R63" i="1" s="1"/>
  <c r="U62" i="1"/>
  <c r="V61" i="1"/>
  <c r="W60" i="1"/>
  <c r="U59" i="1"/>
  <c r="V58" i="1"/>
  <c r="X57" i="1"/>
  <c r="T57" i="1"/>
  <c r="R57" i="1" s="1"/>
  <c r="U56" i="1"/>
  <c r="W55" i="1"/>
  <c r="X54" i="1"/>
  <c r="T54" i="1"/>
  <c r="V53" i="1"/>
  <c r="W52" i="1"/>
  <c r="U51" i="1"/>
  <c r="V50" i="1"/>
  <c r="X49" i="1"/>
  <c r="T49" i="1"/>
  <c r="R49" i="1" s="1"/>
  <c r="U48" i="1"/>
  <c r="W47" i="1"/>
  <c r="X46" i="1"/>
  <c r="T46" i="1"/>
  <c r="V45" i="1"/>
  <c r="W44" i="1"/>
  <c r="U43" i="1"/>
  <c r="V42" i="1"/>
  <c r="X41" i="1"/>
  <c r="T41" i="1"/>
  <c r="R41" i="1" s="1"/>
  <c r="U40" i="1"/>
  <c r="W39" i="1"/>
  <c r="X38" i="1"/>
  <c r="T38" i="1"/>
  <c r="V37" i="1"/>
  <c r="W36" i="1"/>
  <c r="U35" i="1"/>
  <c r="V34" i="1"/>
  <c r="X33" i="1"/>
  <c r="T33" i="1"/>
  <c r="R33" i="1" s="1"/>
  <c r="U32" i="1"/>
  <c r="W31" i="1"/>
  <c r="X30" i="1"/>
  <c r="T30" i="1"/>
  <c r="V29" i="1"/>
  <c r="W28" i="1"/>
  <c r="U27" i="1"/>
  <c r="V26" i="1"/>
  <c r="X25" i="1"/>
  <c r="T25" i="1"/>
  <c r="R25" i="1" s="1"/>
  <c r="U24" i="1"/>
  <c r="W23" i="1"/>
  <c r="X22" i="1"/>
  <c r="T22" i="1"/>
  <c r="V21" i="1"/>
  <c r="W20" i="1"/>
  <c r="U19" i="1"/>
  <c r="V18" i="1"/>
  <c r="X17" i="1"/>
  <c r="T17" i="1"/>
  <c r="R17" i="1" s="1"/>
  <c r="U16" i="1"/>
  <c r="W15" i="1"/>
  <c r="X14" i="1"/>
  <c r="T14" i="1"/>
  <c r="V13" i="1"/>
  <c r="W12" i="1"/>
  <c r="U11" i="1"/>
  <c r="V10" i="1"/>
  <c r="X9" i="1"/>
  <c r="T9" i="1"/>
  <c r="R9" i="1" s="1"/>
  <c r="U8" i="1"/>
  <c r="W7" i="1"/>
  <c r="X6" i="1"/>
  <c r="T6" i="1"/>
  <c r="V5" i="1"/>
  <c r="W4" i="1"/>
  <c r="U3" i="1"/>
  <c r="T7" i="1"/>
  <c r="R7" i="1" s="1"/>
  <c r="V3" i="1"/>
  <c r="W89" i="1"/>
  <c r="X88" i="1"/>
  <c r="T88" i="1"/>
  <c r="R88" i="1" s="1"/>
  <c r="U87" i="1"/>
  <c r="V86" i="1"/>
  <c r="W85" i="1"/>
  <c r="X84" i="1"/>
  <c r="T84" i="1"/>
  <c r="R84" i="1" s="1"/>
  <c r="U83" i="1"/>
  <c r="V82" i="1"/>
  <c r="W81" i="1"/>
  <c r="X80" i="1"/>
  <c r="T80" i="1"/>
  <c r="R80" i="1" s="1"/>
  <c r="U79" i="1"/>
  <c r="V78" i="1"/>
  <c r="W77" i="1"/>
  <c r="X76" i="1"/>
  <c r="T76" i="1"/>
  <c r="R76" i="1" s="1"/>
  <c r="U75" i="1"/>
  <c r="V74" i="1"/>
  <c r="W73" i="1"/>
  <c r="X72" i="1"/>
  <c r="T72" i="1"/>
  <c r="R72" i="1" s="1"/>
  <c r="U71" i="1"/>
  <c r="V70" i="1"/>
  <c r="X69" i="1"/>
  <c r="T69" i="1"/>
  <c r="R69" i="1" s="1"/>
  <c r="U68" i="1"/>
  <c r="V67" i="1"/>
  <c r="W66" i="1"/>
  <c r="U65" i="1"/>
  <c r="V64" i="1"/>
  <c r="W63" i="1"/>
  <c r="X62" i="1"/>
  <c r="T62" i="1"/>
  <c r="R62" i="1" s="1"/>
  <c r="U61" i="1"/>
  <c r="V60" i="1"/>
  <c r="X59" i="1"/>
  <c r="T59" i="1"/>
  <c r="R59" i="1" s="1"/>
  <c r="U58" i="1"/>
  <c r="W57" i="1"/>
  <c r="X56" i="1"/>
  <c r="T56" i="1"/>
  <c r="V55" i="1"/>
  <c r="W54" i="1"/>
  <c r="U53" i="1"/>
  <c r="V52" i="1"/>
  <c r="X51" i="1"/>
  <c r="T51" i="1"/>
  <c r="R51" i="1" s="1"/>
  <c r="U50" i="1"/>
  <c r="W49" i="1"/>
  <c r="X48" i="1"/>
  <c r="T48" i="1"/>
  <c r="V47" i="1"/>
  <c r="W46" i="1"/>
  <c r="U45" i="1"/>
  <c r="V44" i="1"/>
  <c r="X43" i="1"/>
  <c r="T43" i="1"/>
  <c r="R43" i="1" s="1"/>
  <c r="U42" i="1"/>
  <c r="W41" i="1"/>
  <c r="X40" i="1"/>
  <c r="T40" i="1"/>
  <c r="V39" i="1"/>
  <c r="W38" i="1"/>
  <c r="U37" i="1"/>
  <c r="V36" i="1"/>
  <c r="X35" i="1"/>
  <c r="T35" i="1"/>
  <c r="R35" i="1" s="1"/>
  <c r="U34" i="1"/>
  <c r="W33" i="1"/>
  <c r="X32" i="1"/>
  <c r="T32" i="1"/>
  <c r="V31" i="1"/>
  <c r="W30" i="1"/>
  <c r="U29" i="1"/>
  <c r="V28" i="1"/>
  <c r="X27" i="1"/>
  <c r="T27" i="1"/>
  <c r="R27" i="1" s="1"/>
  <c r="U26" i="1"/>
  <c r="W25" i="1"/>
  <c r="X24" i="1"/>
  <c r="T24" i="1"/>
  <c r="V23" i="1"/>
  <c r="W22" i="1"/>
  <c r="U21" i="1"/>
  <c r="V20" i="1"/>
  <c r="X19" i="1"/>
  <c r="T19" i="1"/>
  <c r="R19" i="1" s="1"/>
  <c r="U18" i="1"/>
  <c r="W17" i="1"/>
  <c r="X16" i="1"/>
  <c r="T16" i="1"/>
  <c r="V15" i="1"/>
  <c r="W14" i="1"/>
  <c r="U13" i="1"/>
  <c r="V12" i="1"/>
  <c r="X11" i="1"/>
  <c r="T11" i="1"/>
  <c r="R11" i="1" s="1"/>
  <c r="U10" i="1"/>
  <c r="W9" i="1"/>
  <c r="X8" i="1"/>
  <c r="T8" i="1"/>
  <c r="V7" i="1"/>
  <c r="W6" i="1"/>
  <c r="U5" i="1"/>
  <c r="V4" i="1"/>
  <c r="X3" i="1"/>
  <c r="T3" i="1"/>
  <c r="R3" i="1" s="1"/>
  <c r="X4" i="1"/>
  <c r="V89" i="1"/>
  <c r="W88" i="1"/>
  <c r="X87" i="1"/>
  <c r="T87" i="1"/>
  <c r="R87" i="1" s="1"/>
  <c r="U86" i="1"/>
  <c r="V85" i="1"/>
  <c r="W84" i="1"/>
  <c r="X83" i="1"/>
  <c r="T83" i="1"/>
  <c r="R83" i="1" s="1"/>
  <c r="U82" i="1"/>
  <c r="V81" i="1"/>
  <c r="W80" i="1"/>
  <c r="X79" i="1"/>
  <c r="T79" i="1"/>
  <c r="R79" i="1" s="1"/>
  <c r="U78" i="1"/>
  <c r="V77" i="1"/>
  <c r="W76" i="1"/>
  <c r="X75" i="1"/>
  <c r="T75" i="1"/>
  <c r="R75" i="1" s="1"/>
  <c r="U74" i="1"/>
  <c r="V73" i="1"/>
  <c r="W72" i="1"/>
  <c r="X71" i="1"/>
  <c r="T71" i="1"/>
  <c r="R71" i="1" s="1"/>
  <c r="U70" i="1"/>
  <c r="W69" i="1"/>
  <c r="X68" i="1"/>
  <c r="T68" i="1"/>
  <c r="R68" i="1" s="1"/>
  <c r="U67" i="1"/>
  <c r="V66" i="1"/>
  <c r="X65" i="1"/>
  <c r="T65" i="1"/>
  <c r="R65" i="1" s="1"/>
  <c r="U64" i="1"/>
  <c r="V63" i="1"/>
  <c r="W62" i="1"/>
  <c r="X61" i="1"/>
  <c r="T61" i="1"/>
  <c r="R61" i="1" s="1"/>
  <c r="U60" i="1"/>
  <c r="W59" i="1"/>
  <c r="X58" i="1"/>
  <c r="T58" i="1"/>
  <c r="V57" i="1"/>
  <c r="W56" i="1"/>
  <c r="U55" i="1"/>
  <c r="V54" i="1"/>
  <c r="X53" i="1"/>
  <c r="T53" i="1"/>
  <c r="R53" i="1" s="1"/>
  <c r="U52" i="1"/>
  <c r="W51" i="1"/>
  <c r="X50" i="1"/>
  <c r="T50" i="1"/>
  <c r="V49" i="1"/>
  <c r="W48" i="1"/>
  <c r="U47" i="1"/>
  <c r="V46" i="1"/>
  <c r="X45" i="1"/>
  <c r="T45" i="1"/>
  <c r="R45" i="1" s="1"/>
  <c r="U44" i="1"/>
  <c r="W43" i="1"/>
  <c r="X42" i="1"/>
  <c r="T42" i="1"/>
  <c r="V41" i="1"/>
  <c r="W40" i="1"/>
  <c r="U39" i="1"/>
  <c r="V38" i="1"/>
  <c r="X37" i="1"/>
  <c r="T37" i="1"/>
  <c r="R37" i="1" s="1"/>
  <c r="U36" i="1"/>
  <c r="W35" i="1"/>
  <c r="X34" i="1"/>
  <c r="T34" i="1"/>
  <c r="V33" i="1"/>
  <c r="W32" i="1"/>
  <c r="U31" i="1"/>
  <c r="V30" i="1"/>
  <c r="X29" i="1"/>
  <c r="T29" i="1"/>
  <c r="R29" i="1" s="1"/>
  <c r="U28" i="1"/>
  <c r="W27" i="1"/>
  <c r="X26" i="1"/>
  <c r="T26" i="1"/>
  <c r="V25" i="1"/>
  <c r="W24" i="1"/>
  <c r="U23" i="1"/>
  <c r="V22" i="1"/>
  <c r="X21" i="1"/>
  <c r="T21" i="1"/>
  <c r="R21" i="1" s="1"/>
  <c r="U20" i="1"/>
  <c r="W19" i="1"/>
  <c r="X18" i="1"/>
  <c r="T18" i="1"/>
  <c r="V17" i="1"/>
  <c r="W16" i="1"/>
  <c r="U15" i="1"/>
  <c r="V14" i="1"/>
  <c r="X13" i="1"/>
  <c r="T13" i="1"/>
  <c r="R13" i="1" s="1"/>
  <c r="U12" i="1"/>
  <c r="W11" i="1"/>
  <c r="X10" i="1"/>
  <c r="T10" i="1"/>
  <c r="V9" i="1"/>
  <c r="W8" i="1"/>
  <c r="U7" i="1"/>
  <c r="V6" i="1"/>
  <c r="X5" i="1"/>
  <c r="T5" i="1"/>
  <c r="R5" i="1" s="1"/>
  <c r="U4" i="1"/>
  <c r="W3" i="1"/>
  <c r="W5" i="1"/>
  <c r="K11" i="31"/>
  <c r="K10" i="31"/>
  <c r="K10" i="32"/>
  <c r="K11" i="38"/>
  <c r="K12" i="30"/>
  <c r="K12" i="31"/>
  <c r="K10" i="36"/>
  <c r="K12" i="34"/>
  <c r="G15" i="42"/>
  <c r="K12" i="39"/>
  <c r="K10" i="40"/>
  <c r="G15" i="39"/>
  <c r="K10" i="34"/>
  <c r="K10" i="43"/>
  <c r="K10" i="35"/>
  <c r="G15" i="38"/>
  <c r="Y10" i="31"/>
  <c r="G15" i="32"/>
  <c r="K12" i="37"/>
  <c r="K10" i="38"/>
  <c r="G15" i="30"/>
  <c r="G15" i="36"/>
  <c r="K12" i="43"/>
  <c r="K11" i="35"/>
  <c r="K12" i="42"/>
  <c r="G15" i="40"/>
  <c r="K11" i="33"/>
  <c r="G15" i="41"/>
  <c r="K10" i="37"/>
  <c r="G15" i="44"/>
  <c r="G15" i="33"/>
  <c r="K12" i="32"/>
  <c r="K11" i="30"/>
  <c r="K12" i="36"/>
  <c r="K12" i="35"/>
  <c r="K12" i="40"/>
  <c r="G15" i="34"/>
  <c r="K10" i="44"/>
  <c r="K11" i="44"/>
  <c r="K10" i="39"/>
  <c r="G15" i="31"/>
  <c r="K11" i="32"/>
  <c r="K12" i="38"/>
  <c r="Y10" i="30"/>
  <c r="K10" i="30"/>
  <c r="K11" i="36"/>
  <c r="K12" i="44"/>
  <c r="K12" i="41"/>
  <c r="K10" i="42"/>
  <c r="K11" i="40"/>
  <c r="G15" i="37"/>
  <c r="K12" i="33"/>
  <c r="K10" i="41"/>
  <c r="G15" i="35"/>
  <c r="K11" i="42"/>
  <c r="G15" i="43"/>
  <c r="K10" i="33"/>
  <c r="P16" i="7"/>
  <c r="D3" i="52" s="1"/>
  <c r="K16" i="7"/>
  <c r="U2" i="1"/>
  <c r="T2" i="1"/>
  <c r="X2" i="1"/>
  <c r="W2" i="1"/>
  <c r="V2" i="1"/>
  <c r="P54" i="41"/>
  <c r="P54" i="30"/>
  <c r="P54" i="34"/>
  <c r="P54" i="38"/>
  <c r="P54" i="42"/>
  <c r="P54" i="31"/>
  <c r="P54" i="35"/>
  <c r="P54" i="39"/>
  <c r="P54" i="43"/>
  <c r="P54" i="32"/>
  <c r="P54" i="36"/>
  <c r="P54" i="40"/>
  <c r="K54" i="44"/>
  <c r="P54" i="37"/>
  <c r="K54" i="31"/>
  <c r="K54" i="33"/>
  <c r="K54" i="35"/>
  <c r="K54" i="37"/>
  <c r="K54" i="39"/>
  <c r="K54" i="41"/>
  <c r="K54" i="43"/>
  <c r="P54" i="44"/>
  <c r="K54" i="30"/>
  <c r="K54" i="32"/>
  <c r="K54" i="34"/>
  <c r="K54" i="36"/>
  <c r="K54" i="38"/>
  <c r="K54" i="40"/>
  <c r="K54" i="42"/>
  <c r="K36" i="44"/>
  <c r="K32" i="44"/>
  <c r="K28" i="44"/>
  <c r="K24" i="44"/>
  <c r="Y37" i="43"/>
  <c r="Y33" i="43"/>
  <c r="Y29" i="43"/>
  <c r="Y25" i="43"/>
  <c r="K36" i="42"/>
  <c r="K32" i="42"/>
  <c r="K28" i="42"/>
  <c r="K24" i="42"/>
  <c r="Y37" i="41"/>
  <c r="Y33" i="41"/>
  <c r="Y29" i="41"/>
  <c r="Y25" i="41"/>
  <c r="K36" i="40"/>
  <c r="K32" i="40"/>
  <c r="K28" i="40"/>
  <c r="K24" i="40"/>
  <c r="Y37" i="39"/>
  <c r="Y33" i="39"/>
  <c r="Y29" i="39"/>
  <c r="Y25" i="39"/>
  <c r="K36" i="38"/>
  <c r="K32" i="38"/>
  <c r="K28" i="38"/>
  <c r="K24" i="38"/>
  <c r="Y37" i="37"/>
  <c r="Y33" i="37"/>
  <c r="Y29" i="37"/>
  <c r="Y25" i="37"/>
  <c r="K36" i="36"/>
  <c r="K32" i="36"/>
  <c r="K28" i="36"/>
  <c r="K24" i="36"/>
  <c r="Y37" i="35"/>
  <c r="Y33" i="35"/>
  <c r="Y29" i="35"/>
  <c r="Y25" i="35"/>
  <c r="K36" i="34"/>
  <c r="K32" i="34"/>
  <c r="K28" i="34"/>
  <c r="K24" i="34"/>
  <c r="Y37" i="33"/>
  <c r="Y33" i="33"/>
  <c r="Y29" i="33"/>
  <c r="Y25" i="33"/>
  <c r="K36" i="32"/>
  <c r="K32" i="32"/>
  <c r="K28" i="32"/>
  <c r="K24" i="32"/>
  <c r="Y37" i="31"/>
  <c r="Y33" i="31"/>
  <c r="Y29" i="31"/>
  <c r="Y25" i="31"/>
  <c r="K36" i="30"/>
  <c r="K32" i="30"/>
  <c r="K28" i="30"/>
  <c r="K24" i="30"/>
  <c r="Y37" i="7"/>
  <c r="Y33" i="7"/>
  <c r="Y29" i="7"/>
  <c r="N25" i="7"/>
  <c r="I3" i="52" s="1"/>
  <c r="Y39" i="44"/>
  <c r="Y35" i="44"/>
  <c r="Y31" i="44"/>
  <c r="Y27" i="44"/>
  <c r="N37" i="43"/>
  <c r="L17" i="52" s="1"/>
  <c r="N33" i="43"/>
  <c r="K17" i="52" s="1"/>
  <c r="N29" i="43"/>
  <c r="J17" i="52" s="1"/>
  <c r="N25" i="43"/>
  <c r="I17" i="52" s="1"/>
  <c r="Y39" i="42"/>
  <c r="Y35" i="42"/>
  <c r="Y31" i="42"/>
  <c r="Y27" i="42"/>
  <c r="N37" i="41"/>
  <c r="L15" i="52" s="1"/>
  <c r="N33" i="41"/>
  <c r="K15" i="52" s="1"/>
  <c r="N29" i="41"/>
  <c r="J15" i="52" s="1"/>
  <c r="N25" i="41"/>
  <c r="I15" i="52" s="1"/>
  <c r="Y39" i="40"/>
  <c r="Y35" i="40"/>
  <c r="Y31" i="40"/>
  <c r="Y27" i="40"/>
  <c r="N37" i="39"/>
  <c r="L13" i="52" s="1"/>
  <c r="N33" i="39"/>
  <c r="K13" i="52" s="1"/>
  <c r="N29" i="39"/>
  <c r="J13" i="52" s="1"/>
  <c r="N25" i="39"/>
  <c r="I13" i="52" s="1"/>
  <c r="Y39" i="38"/>
  <c r="Y35" i="38"/>
  <c r="Y31" i="38"/>
  <c r="Y27" i="38"/>
  <c r="N37" i="37"/>
  <c r="L11" i="52" s="1"/>
  <c r="N33" i="37"/>
  <c r="K11" i="52" s="1"/>
  <c r="N29" i="37"/>
  <c r="J11" i="52" s="1"/>
  <c r="N25" i="37"/>
  <c r="I11" i="52" s="1"/>
  <c r="Y39" i="36"/>
  <c r="Y35" i="36"/>
  <c r="Y31" i="36"/>
  <c r="Y27" i="36"/>
  <c r="N37" i="35"/>
  <c r="L9" i="52" s="1"/>
  <c r="N33" i="35"/>
  <c r="K9" i="52" s="1"/>
  <c r="N29" i="35"/>
  <c r="J9" i="52" s="1"/>
  <c r="N25" i="35"/>
  <c r="I9" i="52" s="1"/>
  <c r="Y39" i="34"/>
  <c r="Y35" i="34"/>
  <c r="Y31" i="34"/>
  <c r="Y27" i="34"/>
  <c r="N37" i="33"/>
  <c r="L7" i="52" s="1"/>
  <c r="N33" i="33"/>
  <c r="K7" i="52" s="1"/>
  <c r="N29" i="33"/>
  <c r="J7" i="52" s="1"/>
  <c r="N25" i="33"/>
  <c r="I7" i="52" s="1"/>
  <c r="Y39" i="32"/>
  <c r="Y35" i="32"/>
  <c r="Y31" i="32"/>
  <c r="Y27" i="32"/>
  <c r="N37" i="31"/>
  <c r="L5" i="52" s="1"/>
  <c r="N33" i="31"/>
  <c r="K5" i="52" s="1"/>
  <c r="N29" i="31"/>
  <c r="J5" i="52" s="1"/>
  <c r="N25" i="31"/>
  <c r="I5" i="52" s="1"/>
  <c r="Y39" i="30"/>
  <c r="Y35" i="30"/>
  <c r="Y31" i="30"/>
  <c r="Y27" i="30"/>
  <c r="N37" i="7"/>
  <c r="L3" i="52" s="1"/>
  <c r="N33" i="7"/>
  <c r="K3" i="52" s="1"/>
  <c r="N29" i="7"/>
  <c r="J3" i="52" s="1"/>
  <c r="Y27" i="7"/>
  <c r="Y37" i="44"/>
  <c r="Y33" i="44"/>
  <c r="Y29" i="44"/>
  <c r="Y25" i="44"/>
  <c r="K36" i="43"/>
  <c r="K32" i="43"/>
  <c r="K28" i="43"/>
  <c r="K24" i="43"/>
  <c r="Y37" i="42"/>
  <c r="Y33" i="42"/>
  <c r="Y29" i="42"/>
  <c r="Y25" i="42"/>
  <c r="K36" i="41"/>
  <c r="K32" i="41"/>
  <c r="K28" i="41"/>
  <c r="K24" i="41"/>
  <c r="Y37" i="40"/>
  <c r="Y33" i="40"/>
  <c r="Y29" i="40"/>
  <c r="Y25" i="40"/>
  <c r="K36" i="39"/>
  <c r="K32" i="39"/>
  <c r="K28" i="39"/>
  <c r="K24" i="39"/>
  <c r="Y37" i="38"/>
  <c r="Y33" i="38"/>
  <c r="Y29" i="38"/>
  <c r="Y25" i="38"/>
  <c r="K36" i="37"/>
  <c r="K32" i="37"/>
  <c r="K28" i="37"/>
  <c r="K24" i="37"/>
  <c r="Y37" i="36"/>
  <c r="Y33" i="36"/>
  <c r="Y29" i="36"/>
  <c r="Y25" i="36"/>
  <c r="K36" i="35"/>
  <c r="K32" i="35"/>
  <c r="K28" i="35"/>
  <c r="K24" i="35"/>
  <c r="Y37" i="34"/>
  <c r="Y33" i="34"/>
  <c r="Y29" i="34"/>
  <c r="Y25" i="34"/>
  <c r="K36" i="33"/>
  <c r="K32" i="33"/>
  <c r="K28" i="33"/>
  <c r="K24" i="33"/>
  <c r="Y37" i="32"/>
  <c r="Y33" i="32"/>
  <c r="Y29" i="32"/>
  <c r="Y25" i="32"/>
  <c r="K36" i="31"/>
  <c r="K32" i="31"/>
  <c r="K28" i="31"/>
  <c r="K24" i="31"/>
  <c r="Y37" i="30"/>
  <c r="Y33" i="30"/>
  <c r="Y29" i="30"/>
  <c r="Y25" i="30"/>
  <c r="Y25" i="7"/>
  <c r="K36" i="7"/>
  <c r="K32" i="7"/>
  <c r="K28" i="7"/>
  <c r="N25" i="44"/>
  <c r="I18" i="52" s="1"/>
  <c r="Y35" i="43"/>
  <c r="N25" i="42"/>
  <c r="I16" i="52" s="1"/>
  <c r="Y35" i="41"/>
  <c r="N25" i="40"/>
  <c r="I14" i="52" s="1"/>
  <c r="Y35" i="39"/>
  <c r="N25" i="38"/>
  <c r="I12" i="52" s="1"/>
  <c r="Y35" i="37"/>
  <c r="N25" i="36"/>
  <c r="I10" i="52" s="1"/>
  <c r="Y35" i="35"/>
  <c r="N25" i="34"/>
  <c r="I8" i="52" s="1"/>
  <c r="Y35" i="33"/>
  <c r="N25" i="32"/>
  <c r="I6" i="52" s="1"/>
  <c r="Y35" i="31"/>
  <c r="N25" i="30"/>
  <c r="I4" i="52" s="1"/>
  <c r="Y31" i="7"/>
  <c r="N37" i="44"/>
  <c r="L18" i="52" s="1"/>
  <c r="Y31" i="43"/>
  <c r="N37" i="42"/>
  <c r="L16" i="52" s="1"/>
  <c r="Y31" i="41"/>
  <c r="N37" i="40"/>
  <c r="L14" i="52" s="1"/>
  <c r="Y31" i="39"/>
  <c r="N37" i="38"/>
  <c r="L12" i="52" s="1"/>
  <c r="Y31" i="37"/>
  <c r="N37" i="36"/>
  <c r="L10" i="52" s="1"/>
  <c r="Y31" i="35"/>
  <c r="N37" i="34"/>
  <c r="L8" i="52" s="1"/>
  <c r="Y31" i="33"/>
  <c r="N37" i="32"/>
  <c r="L6" i="52" s="1"/>
  <c r="Y31" i="31"/>
  <c r="N37" i="30"/>
  <c r="L4" i="52" s="1"/>
  <c r="K24" i="7"/>
  <c r="N33" i="44"/>
  <c r="K18" i="52" s="1"/>
  <c r="Y27" i="43"/>
  <c r="N33" i="42"/>
  <c r="K16" i="52" s="1"/>
  <c r="Y27" i="41"/>
  <c r="N33" i="40"/>
  <c r="K14" i="52" s="1"/>
  <c r="Y27" i="39"/>
  <c r="N33" i="38"/>
  <c r="K12" i="52" s="1"/>
  <c r="Y27" i="37"/>
  <c r="N33" i="36"/>
  <c r="K10" i="52" s="1"/>
  <c r="Y27" i="35"/>
  <c r="N33" i="34"/>
  <c r="K8" i="52" s="1"/>
  <c r="Y27" i="33"/>
  <c r="N33" i="32"/>
  <c r="K6" i="52" s="1"/>
  <c r="Y27" i="31"/>
  <c r="N33" i="30"/>
  <c r="K4" i="52" s="1"/>
  <c r="Y39" i="7"/>
  <c r="Y39" i="43"/>
  <c r="Y39" i="39"/>
  <c r="Y39" i="35"/>
  <c r="Y39" i="31"/>
  <c r="N29" i="44"/>
  <c r="J18" i="52" s="1"/>
  <c r="N29" i="40"/>
  <c r="J14" i="52" s="1"/>
  <c r="N29" i="36"/>
  <c r="J10" i="52" s="1"/>
  <c r="N29" i="32"/>
  <c r="J6" i="52" s="1"/>
  <c r="Y35" i="7"/>
  <c r="Y39" i="41"/>
  <c r="Y39" i="37"/>
  <c r="Y39" i="33"/>
  <c r="N29" i="42"/>
  <c r="J16" i="52" s="1"/>
  <c r="N29" i="38"/>
  <c r="J12" i="52" s="1"/>
  <c r="N29" i="34"/>
  <c r="J8" i="52" s="1"/>
  <c r="N29" i="30"/>
  <c r="J4" i="52" s="1"/>
  <c r="P54" i="33"/>
  <c r="W25" i="39"/>
  <c r="W25" i="33"/>
  <c r="W25" i="30"/>
  <c r="W25" i="42"/>
  <c r="W25" i="38"/>
  <c r="W25" i="35"/>
  <c r="W25" i="32"/>
  <c r="W25" i="44"/>
  <c r="W25" i="41"/>
  <c r="W25" i="37"/>
  <c r="W25" i="34"/>
  <c r="W25" i="43"/>
  <c r="W25" i="40"/>
  <c r="W25" i="36"/>
  <c r="W25" i="31"/>
  <c r="W25" i="7"/>
  <c r="W29" i="42"/>
  <c r="W29" i="38"/>
  <c r="W29" i="35"/>
  <c r="W29" i="32"/>
  <c r="W29" i="44"/>
  <c r="W29" i="41"/>
  <c r="W29" i="37"/>
  <c r="W29" i="34"/>
  <c r="W29" i="7"/>
  <c r="W29" i="43"/>
  <c r="W29" i="40"/>
  <c r="W29" i="36"/>
  <c r="W29" i="31"/>
  <c r="W29" i="39"/>
  <c r="W29" i="33"/>
  <c r="W29" i="30"/>
  <c r="W37" i="43"/>
  <c r="W37" i="40"/>
  <c r="W37" i="36"/>
  <c r="W37" i="31"/>
  <c r="W37" i="39"/>
  <c r="W37" i="33"/>
  <c r="W37" i="30"/>
  <c r="W37" i="42"/>
  <c r="W37" i="38"/>
  <c r="W37" i="35"/>
  <c r="W37" i="32"/>
  <c r="W37" i="44"/>
  <c r="W37" i="41"/>
  <c r="W37" i="37"/>
  <c r="W37" i="34"/>
  <c r="W37" i="7"/>
  <c r="W33" i="44"/>
  <c r="W33" i="41"/>
  <c r="W33" i="37"/>
  <c r="W33" i="34"/>
  <c r="W33" i="7"/>
  <c r="W33" i="43"/>
  <c r="W33" i="40"/>
  <c r="W33" i="36"/>
  <c r="W33" i="31"/>
  <c r="W33" i="39"/>
  <c r="W33" i="33"/>
  <c r="W33" i="30"/>
  <c r="W33" i="42"/>
  <c r="W33" i="38"/>
  <c r="W33" i="35"/>
  <c r="W33" i="32"/>
  <c r="J2" i="12"/>
  <c r="M2" i="12" s="1"/>
  <c r="B2" i="12" s="1"/>
  <c r="C2" i="12" s="1"/>
  <c r="G2" i="12"/>
  <c r="K2" i="12"/>
  <c r="H2" i="12"/>
  <c r="W5" i="8"/>
  <c r="W9" i="8"/>
  <c r="W13" i="8"/>
  <c r="W17" i="8"/>
  <c r="W21" i="8"/>
  <c r="W25" i="8"/>
  <c r="W29" i="8"/>
  <c r="W4" i="8"/>
  <c r="W8" i="8"/>
  <c r="W12" i="8"/>
  <c r="W16" i="8"/>
  <c r="W20" i="8"/>
  <c r="W24" i="8"/>
  <c r="W28" i="8"/>
  <c r="W32" i="8"/>
  <c r="L3427" i="12" l="1"/>
  <c r="L3096" i="12"/>
  <c r="L3049" i="12"/>
  <c r="L3032" i="12"/>
  <c r="L4007" i="12"/>
  <c r="L3425" i="12"/>
  <c r="L3696" i="12"/>
  <c r="L3568" i="12"/>
  <c r="L3927" i="12"/>
  <c r="L3659" i="12"/>
  <c r="L3530" i="12"/>
  <c r="L2981" i="12"/>
  <c r="L2972" i="12"/>
  <c r="L2949" i="12"/>
  <c r="L2940" i="12"/>
  <c r="L2917" i="12"/>
  <c r="L2908" i="12"/>
  <c r="L2885" i="12"/>
  <c r="L2876" i="12"/>
  <c r="L2844" i="12"/>
  <c r="L2812" i="12"/>
  <c r="L2780" i="12"/>
  <c r="L2748" i="12"/>
  <c r="L2716" i="12"/>
  <c r="L2684" i="12"/>
  <c r="L2652" i="12"/>
  <c r="L2620" i="12"/>
  <c r="L3011" i="12"/>
  <c r="L3002" i="12"/>
  <c r="L2938" i="12"/>
  <c r="L2874" i="12"/>
  <c r="L2810" i="12"/>
  <c r="L2746" i="12"/>
  <c r="L2682" i="12"/>
  <c r="L2618" i="12"/>
  <c r="L2478" i="12"/>
  <c r="L2446" i="12"/>
  <c r="L2414" i="12"/>
  <c r="L2491" i="12"/>
  <c r="L2427" i="12"/>
  <c r="L2340" i="12"/>
  <c r="L2276" i="12"/>
  <c r="L2212" i="12"/>
  <c r="L2282" i="12"/>
  <c r="L2461" i="12"/>
  <c r="L2393" i="12"/>
  <c r="L2259" i="12"/>
  <c r="L2195" i="12"/>
  <c r="L1757" i="12"/>
  <c r="L1346" i="12"/>
  <c r="L1243" i="12"/>
  <c r="L367" i="12"/>
  <c r="L425" i="12"/>
  <c r="L1200" i="12"/>
  <c r="L1072" i="12"/>
  <c r="L944" i="12"/>
  <c r="L3485" i="12"/>
  <c r="L3117" i="12"/>
  <c r="L3053" i="12"/>
  <c r="L3025" i="12"/>
  <c r="L3353" i="12"/>
  <c r="L3321" i="12"/>
  <c r="L3289" i="12"/>
  <c r="L3257" i="12"/>
  <c r="L3225" i="12"/>
  <c r="L3193" i="12"/>
  <c r="L3161" i="12"/>
  <c r="L2627" i="12"/>
  <c r="L2375" i="12"/>
  <c r="L2343" i="12"/>
  <c r="L2311" i="12"/>
  <c r="L2279" i="12"/>
  <c r="L2223" i="12"/>
  <c r="L2115" i="12"/>
  <c r="L1987" i="12"/>
  <c r="L1827" i="12"/>
  <c r="L2268" i="12"/>
  <c r="L2204" i="12"/>
  <c r="L2389" i="12"/>
  <c r="L2075" i="12"/>
  <c r="L1947" i="12"/>
  <c r="L1683" i="12"/>
  <c r="L489" i="12"/>
  <c r="L2357" i="12"/>
  <c r="L2293" i="12"/>
  <c r="L2229" i="12"/>
  <c r="L2274" i="12"/>
  <c r="L2263" i="12"/>
  <c r="L2199" i="12"/>
  <c r="L1574" i="12"/>
  <c r="L1480" i="12"/>
  <c r="L1352" i="12"/>
  <c r="L1238" i="12"/>
  <c r="L1206" i="12"/>
  <c r="L1174" i="12"/>
  <c r="L1142" i="12"/>
  <c r="L1110" i="12"/>
  <c r="L1078" i="12"/>
  <c r="L1046" i="12"/>
  <c r="L1014" i="12"/>
  <c r="L982" i="12"/>
  <c r="L950" i="12"/>
  <c r="L918" i="12"/>
  <c r="L886" i="12"/>
  <c r="L854" i="12"/>
  <c r="L190" i="12"/>
  <c r="L3497" i="12"/>
  <c r="L4080" i="12"/>
  <c r="L3755" i="12"/>
  <c r="L3664" i="12"/>
  <c r="L2228" i="12"/>
  <c r="L2314" i="12"/>
  <c r="L2186" i="12"/>
  <c r="L2243" i="12"/>
  <c r="L2179" i="12"/>
  <c r="L1671" i="12"/>
  <c r="L1232" i="12"/>
  <c r="L1104" i="12"/>
  <c r="L976" i="12"/>
  <c r="L848" i="12"/>
  <c r="L3501" i="12"/>
  <c r="L2611" i="12"/>
  <c r="L1570" i="12"/>
  <c r="L2083" i="12"/>
  <c r="L1955" i="12"/>
  <c r="L1763" i="12"/>
  <c r="L1566" i="12"/>
  <c r="L521" i="12"/>
  <c r="L1542" i="12"/>
  <c r="L2507" i="12"/>
  <c r="L2171" i="12"/>
  <c r="L2043" i="12"/>
  <c r="L1915" i="12"/>
  <c r="L1863" i="12"/>
  <c r="L1619" i="12"/>
  <c r="L407" i="12"/>
  <c r="L1599" i="12"/>
  <c r="L2373" i="12"/>
  <c r="L2309" i="12"/>
  <c r="L2245" i="12"/>
  <c r="L2181" i="12"/>
  <c r="L2306" i="12"/>
  <c r="L2178" i="12"/>
  <c r="L2247" i="12"/>
  <c r="L2183" i="12"/>
  <c r="L585" i="12"/>
  <c r="L1510" i="12"/>
  <c r="L3435" i="12"/>
  <c r="L3529" i="12"/>
  <c r="L3385" i="12"/>
  <c r="L3144" i="12"/>
  <c r="L3080" i="12"/>
  <c r="L3432" i="12"/>
  <c r="L3368" i="12"/>
  <c r="L3728" i="12"/>
  <c r="L3600" i="12"/>
  <c r="L4256" i="12"/>
  <c r="L3691" i="12"/>
  <c r="L3563" i="12"/>
  <c r="L2996" i="12"/>
  <c r="L2964" i="12"/>
  <c r="L2941" i="12"/>
  <c r="L2932" i="12"/>
  <c r="L2900" i="12"/>
  <c r="L2877" i="12"/>
  <c r="L2868" i="12"/>
  <c r="L2836" i="12"/>
  <c r="L2804" i="12"/>
  <c r="L2772" i="12"/>
  <c r="L2740" i="12"/>
  <c r="L2708" i="12"/>
  <c r="L2676" i="12"/>
  <c r="L2644" i="12"/>
  <c r="L2612" i="12"/>
  <c r="L2539" i="12"/>
  <c r="L2986" i="12"/>
  <c r="L2922" i="12"/>
  <c r="L2858" i="12"/>
  <c r="L2794" i="12"/>
  <c r="L2730" i="12"/>
  <c r="L2666" i="12"/>
  <c r="L2602" i="12"/>
  <c r="L2443" i="12"/>
  <c r="L2324" i="12"/>
  <c r="L2260" i="12"/>
  <c r="L2196" i="12"/>
  <c r="L2378" i="12"/>
  <c r="L2250" i="12"/>
  <c r="L2211" i="12"/>
  <c r="L1371" i="12"/>
  <c r="L495" i="12"/>
  <c r="L553" i="12"/>
  <c r="L1168" i="12"/>
  <c r="L1040" i="12"/>
  <c r="L912" i="12"/>
  <c r="L583" i="12"/>
  <c r="L455" i="12"/>
  <c r="L2570" i="12"/>
  <c r="L2515" i="12"/>
  <c r="L2351" i="12"/>
  <c r="L2319" i="12"/>
  <c r="L2287" i="12"/>
  <c r="L1314" i="12"/>
  <c r="L2147" i="12"/>
  <c r="L2019" i="12"/>
  <c r="L1891" i="12"/>
  <c r="L1635" i="12"/>
  <c r="L1815" i="12"/>
  <c r="L3105" i="12"/>
  <c r="L3041" i="12"/>
  <c r="L2546" i="12"/>
  <c r="L2510" i="12"/>
  <c r="L2457" i="12"/>
  <c r="L2107" i="12"/>
  <c r="L1979" i="12"/>
  <c r="L1747" i="12"/>
  <c r="L2341" i="12"/>
  <c r="L2277" i="12"/>
  <c r="L2213" i="12"/>
  <c r="L2370" i="12"/>
  <c r="L2242" i="12"/>
  <c r="L2215" i="12"/>
  <c r="L1703" i="12"/>
  <c r="L1861" i="12"/>
  <c r="L4335" i="12"/>
  <c r="L192" i="12"/>
  <c r="L180" i="12"/>
  <c r="L124" i="12"/>
  <c r="L32" i="12"/>
  <c r="L10" i="12"/>
  <c r="L46" i="12"/>
  <c r="L188" i="12"/>
  <c r="L160" i="12"/>
  <c r="L68" i="12"/>
  <c r="L12" i="12"/>
  <c r="L4444" i="12"/>
  <c r="L3758" i="12"/>
  <c r="L2380" i="12"/>
  <c r="L2316" i="12"/>
  <c r="L2252" i="12"/>
  <c r="L561" i="12"/>
  <c r="L433" i="12"/>
  <c r="L299" i="12"/>
  <c r="L202" i="12"/>
  <c r="L170" i="12"/>
  <c r="L422" i="12"/>
  <c r="L4818" i="12"/>
  <c r="L3451" i="12"/>
  <c r="L2366" i="12"/>
  <c r="L2238" i="12"/>
  <c r="L1296" i="12"/>
  <c r="L3337" i="12"/>
  <c r="L3305" i="12"/>
  <c r="L3273" i="12"/>
  <c r="L3241" i="12"/>
  <c r="L3209" i="12"/>
  <c r="L3177" i="12"/>
  <c r="L3107" i="12"/>
  <c r="L3043" i="12"/>
  <c r="L3001" i="12"/>
  <c r="L2969" i="12"/>
  <c r="L2937" i="12"/>
  <c r="L2905" i="12"/>
  <c r="L2332" i="12"/>
  <c r="L2363" i="12"/>
  <c r="L2331" i="12"/>
  <c r="L2299" i="12"/>
  <c r="L1250" i="12"/>
  <c r="L1795" i="12"/>
  <c r="L529" i="12"/>
  <c r="L401" i="12"/>
  <c r="L571" i="12"/>
  <c r="L411" i="12"/>
  <c r="L291" i="12"/>
  <c r="L166" i="12"/>
  <c r="L379" i="12"/>
  <c r="L331" i="12"/>
  <c r="L1504" i="12"/>
  <c r="L1376" i="12"/>
  <c r="L1248" i="12"/>
  <c r="L45" i="12"/>
  <c r="L30" i="12"/>
  <c r="L139" i="12"/>
  <c r="L99" i="12"/>
  <c r="L492" i="12"/>
  <c r="L371" i="12"/>
  <c r="L4391" i="12"/>
  <c r="L51" i="12"/>
  <c r="L140" i="12"/>
  <c r="L20" i="12"/>
  <c r="L558" i="12"/>
  <c r="L294" i="12"/>
  <c r="L2615" i="12"/>
  <c r="L2569" i="12"/>
  <c r="L1403" i="12"/>
  <c r="L465" i="12"/>
  <c r="L4896" i="12"/>
  <c r="L4935" i="12"/>
  <c r="L4921" i="12"/>
  <c r="L4887" i="12"/>
  <c r="L4884" i="12"/>
  <c r="L4880" i="12"/>
  <c r="L4855" i="12"/>
  <c r="L4856" i="12"/>
  <c r="L4764" i="12"/>
  <c r="L4747" i="12"/>
  <c r="L4783" i="12"/>
  <c r="L4771" i="12"/>
  <c r="L4760" i="12"/>
  <c r="L4478" i="12"/>
  <c r="L4473" i="12"/>
  <c r="L4463" i="12"/>
  <c r="L4500" i="12"/>
  <c r="L4240" i="12"/>
  <c r="L4299" i="12"/>
  <c r="L4236" i="12"/>
  <c r="L4268" i="12"/>
  <c r="L4331" i="12"/>
  <c r="L4308" i="12"/>
  <c r="L4230" i="12"/>
  <c r="L4166" i="12"/>
  <c r="L4138" i="12"/>
  <c r="L4004" i="12"/>
  <c r="L3940" i="12"/>
  <c r="L3876" i="12"/>
  <c r="L4137" i="12"/>
  <c r="L4088" i="12"/>
  <c r="L4021" i="12"/>
  <c r="L4005" i="12"/>
  <c r="L3989" i="12"/>
  <c r="L3973" i="12"/>
  <c r="L3957" i="12"/>
  <c r="L3941" i="12"/>
  <c r="L3925" i="12"/>
  <c r="L3909" i="12"/>
  <c r="L3893" i="12"/>
  <c r="L3877" i="12"/>
  <c r="L3861" i="12"/>
  <c r="L3846" i="12"/>
  <c r="L4147" i="12"/>
  <c r="L4024" i="12"/>
  <c r="L3978" i="12"/>
  <c r="L3914" i="12"/>
  <c r="L3850" i="12"/>
  <c r="L3742" i="12"/>
  <c r="L3726" i="12"/>
  <c r="L3710" i="12"/>
  <c r="L3694" i="12"/>
  <c r="L3678" i="12"/>
  <c r="L3662" i="12"/>
  <c r="L3646" i="12"/>
  <c r="L3630" i="12"/>
  <c r="L3614" i="12"/>
  <c r="L3598" i="12"/>
  <c r="L3582" i="12"/>
  <c r="L3566" i="12"/>
  <c r="L3550" i="12"/>
  <c r="L3764" i="12"/>
  <c r="L3536" i="12"/>
  <c r="L4512" i="12"/>
  <c r="L3515" i="12"/>
  <c r="L4671" i="12"/>
  <c r="L4544" i="12"/>
  <c r="L4037" i="12"/>
  <c r="L3466" i="12"/>
  <c r="L3143" i="12"/>
  <c r="L3079" i="12"/>
  <c r="L4978" i="12"/>
  <c r="L4991" i="12"/>
  <c r="L4888" i="12"/>
  <c r="L4928" i="12"/>
  <c r="L4882" i="12"/>
  <c r="L4912" i="12"/>
  <c r="L4903" i="12"/>
  <c r="L4877" i="12"/>
  <c r="L4847" i="12"/>
  <c r="L4849" i="12"/>
  <c r="L4757" i="12"/>
  <c r="L4725" i="12"/>
  <c r="L4700" i="12"/>
  <c r="L4736" i="12"/>
  <c r="L4724" i="12"/>
  <c r="L4555" i="12"/>
  <c r="L4744" i="12"/>
  <c r="L4696" i="12"/>
  <c r="L4523" i="12"/>
  <c r="L4483" i="12"/>
  <c r="L4469" i="12"/>
  <c r="L4437" i="12"/>
  <c r="L4328" i="12"/>
  <c r="L4244" i="12"/>
  <c r="L4214" i="12"/>
  <c r="L4113" i="12"/>
  <c r="L4017" i="12"/>
  <c r="L4001" i="12"/>
  <c r="L3985" i="12"/>
  <c r="L3969" i="12"/>
  <c r="L3953" i="12"/>
  <c r="L3937" i="12"/>
  <c r="L3921" i="12"/>
  <c r="L3905" i="12"/>
  <c r="L3889" i="12"/>
  <c r="L3873" i="12"/>
  <c r="L3857" i="12"/>
  <c r="L3814" i="12"/>
  <c r="L4158" i="12"/>
  <c r="L3994" i="12"/>
  <c r="L3930" i="12"/>
  <c r="L3866" i="12"/>
  <c r="L3527" i="12"/>
  <c r="L3418" i="12"/>
  <c r="L4662" i="12"/>
  <c r="L4504" i="12"/>
  <c r="L4303" i="12"/>
  <c r="L3992" i="12"/>
  <c r="L3928" i="12"/>
  <c r="L3864" i="12"/>
  <c r="L3766" i="12"/>
  <c r="L2566" i="12"/>
  <c r="L2574" i="12"/>
  <c r="L2131" i="12"/>
  <c r="L2003" i="12"/>
  <c r="L1875" i="12"/>
  <c r="L1534" i="12"/>
  <c r="L15" i="12"/>
  <c r="L692" i="12"/>
  <c r="L41" i="12"/>
  <c r="L31" i="12"/>
  <c r="L204" i="12"/>
  <c r="L1470" i="12"/>
  <c r="L4861" i="12"/>
  <c r="L4859" i="12"/>
  <c r="L4773" i="12"/>
  <c r="L4741" i="12"/>
  <c r="L4718" i="12"/>
  <c r="L4709" i="12"/>
  <c r="L4611" i="12"/>
  <c r="L4579" i="12"/>
  <c r="L4684" i="12"/>
  <c r="L4539" i="12"/>
  <c r="L4719" i="12"/>
  <c r="L4348" i="12"/>
  <c r="L4403" i="12"/>
  <c r="L4290" i="12"/>
  <c r="L4231" i="12"/>
  <c r="L4215" i="12"/>
  <c r="L4199" i="12"/>
  <c r="L4183" i="12"/>
  <c r="L4167" i="12"/>
  <c r="L4074" i="12"/>
  <c r="L4221" i="12"/>
  <c r="L4205" i="12"/>
  <c r="L4189" i="12"/>
  <c r="L4173" i="12"/>
  <c r="L4182" i="12"/>
  <c r="L4127" i="12"/>
  <c r="L3988" i="12"/>
  <c r="L3924" i="12"/>
  <c r="L3860" i="12"/>
  <c r="L4304" i="12"/>
  <c r="L3750" i="12"/>
  <c r="L4271" i="12"/>
  <c r="L3960" i="12"/>
  <c r="L3896" i="12"/>
  <c r="L4014" i="12"/>
  <c r="L3950" i="12"/>
  <c r="L3886" i="12"/>
  <c r="L3841" i="12"/>
  <c r="L3496" i="12"/>
  <c r="L4895" i="12"/>
  <c r="L3419" i="12"/>
  <c r="L3059" i="12"/>
  <c r="L2067" i="12"/>
  <c r="L1939" i="12"/>
  <c r="L1472" i="12"/>
  <c r="L1344" i="12"/>
  <c r="L208" i="12"/>
  <c r="L88" i="12"/>
  <c r="L36" i="12"/>
  <c r="L3790" i="12"/>
  <c r="L2180" i="12"/>
  <c r="L2099" i="12"/>
  <c r="L1971" i="12"/>
  <c r="L4932" i="12"/>
  <c r="L4869" i="12"/>
  <c r="L4100" i="12"/>
  <c r="L4326" i="12"/>
  <c r="L4262" i="12"/>
  <c r="L2599" i="12"/>
  <c r="L2334" i="12"/>
  <c r="L2206" i="12"/>
  <c r="L1859" i="12"/>
  <c r="L1603" i="12"/>
  <c r="L283" i="12"/>
  <c r="L316" i="12"/>
  <c r="L3776" i="12"/>
  <c r="L4822" i="12"/>
  <c r="L4675" i="12"/>
  <c r="L4998" i="12"/>
  <c r="L4982" i="12"/>
  <c r="L4984" i="12"/>
  <c r="L4963" i="12"/>
  <c r="L4981" i="12"/>
  <c r="L4874" i="12"/>
  <c r="L4900" i="12"/>
  <c r="L4814" i="12"/>
  <c r="L4801" i="12"/>
  <c r="L4707" i="12"/>
  <c r="L4688" i="12"/>
  <c r="L4651" i="12"/>
  <c r="L4612" i="12"/>
  <c r="L4596" i="12"/>
  <c r="L4580" i="12"/>
  <c r="L4627" i="12"/>
  <c r="L4530" i="12"/>
  <c r="L4553" i="12"/>
  <c r="L4527" i="12"/>
  <c r="L4493" i="12"/>
  <c r="L4557" i="12"/>
  <c r="L4416" i="12"/>
  <c r="L4404" i="12"/>
  <c r="L4392" i="12"/>
  <c r="L4362" i="12"/>
  <c r="L4278" i="12"/>
  <c r="L4252" i="12"/>
  <c r="L4082" i="12"/>
  <c r="L4292" i="12"/>
  <c r="L4224" i="12"/>
  <c r="L4208" i="12"/>
  <c r="L4192" i="12"/>
  <c r="L4176" i="12"/>
  <c r="L4160" i="12"/>
  <c r="L4144" i="12"/>
  <c r="L4128" i="12"/>
  <c r="L4102" i="12"/>
  <c r="L4070" i="12"/>
  <c r="L4038" i="12"/>
  <c r="L4185" i="12"/>
  <c r="L4129" i="12"/>
  <c r="L4072" i="12"/>
  <c r="L3781" i="12"/>
  <c r="L4139" i="12"/>
  <c r="L3833" i="12"/>
  <c r="L3801" i="12"/>
  <c r="L3769" i="12"/>
  <c r="L4141" i="12"/>
  <c r="L4096" i="12"/>
  <c r="L3426" i="12"/>
  <c r="L3354" i="12"/>
  <c r="L3338" i="12"/>
  <c r="L3322" i="12"/>
  <c r="L3306" i="12"/>
  <c r="L3290" i="12"/>
  <c r="L3274" i="12"/>
  <c r="L3258" i="12"/>
  <c r="L3242" i="12"/>
  <c r="L4953" i="12"/>
  <c r="L4890" i="12"/>
  <c r="L4829" i="12"/>
  <c r="L4797" i="12"/>
  <c r="L4833" i="12"/>
  <c r="L4806" i="12"/>
  <c r="L4753" i="12"/>
  <c r="L4721" i="12"/>
  <c r="L4644" i="12"/>
  <c r="L4617" i="12"/>
  <c r="L4601" i="12"/>
  <c r="L4585" i="12"/>
  <c r="L4810" i="12"/>
  <c r="L4567" i="12"/>
  <c r="L4535" i="12"/>
  <c r="L4743" i="12"/>
  <c r="L4570" i="12"/>
  <c r="L4533" i="12"/>
  <c r="L4498" i="12"/>
  <c r="L4459" i="12"/>
  <c r="L4497" i="12"/>
  <c r="L4465" i="12"/>
  <c r="L4433" i="12"/>
  <c r="L4423" i="12"/>
  <c r="L4408" i="12"/>
  <c r="L4297" i="12"/>
  <c r="L4281" i="12"/>
  <c r="L4265" i="12"/>
  <c r="L4395" i="12"/>
  <c r="L4282" i="12"/>
  <c r="L4323" i="12"/>
  <c r="L4259" i="12"/>
  <c r="L4329" i="12"/>
  <c r="L4238" i="12"/>
  <c r="L4220" i="12"/>
  <c r="L4204" i="12"/>
  <c r="L4188" i="12"/>
  <c r="L4172" i="12"/>
  <c r="L4058" i="12"/>
  <c r="L4226" i="12"/>
  <c r="L4210" i="12"/>
  <c r="L4194" i="12"/>
  <c r="L4178" i="12"/>
  <c r="L4162" i="12"/>
  <c r="L4060" i="12"/>
  <c r="L4276" i="12"/>
  <c r="L4222" i="12"/>
  <c r="L4143" i="12"/>
  <c r="L4012" i="12"/>
  <c r="L3948" i="12"/>
  <c r="L3884" i="12"/>
  <c r="L4121" i="12"/>
  <c r="L4033" i="12"/>
  <c r="L3773" i="12"/>
  <c r="L4002" i="12"/>
  <c r="L3938" i="12"/>
  <c r="L3874" i="12"/>
  <c r="L4003" i="12"/>
  <c r="L3939" i="12"/>
  <c r="L3875" i="12"/>
  <c r="L3795" i="12"/>
  <c r="L3535" i="12"/>
  <c r="L4288" i="12"/>
  <c r="L4015" i="12"/>
  <c r="L3951" i="12"/>
  <c r="L3887" i="12"/>
  <c r="L3532" i="12"/>
  <c r="L4980" i="12"/>
  <c r="L4914" i="12"/>
  <c r="L4964" i="12"/>
  <c r="L4956" i="12"/>
  <c r="L4893" i="12"/>
  <c r="L4920" i="12"/>
  <c r="L4866" i="12"/>
  <c r="L4798" i="12"/>
  <c r="L4820" i="12"/>
  <c r="L4716" i="12"/>
  <c r="L4661" i="12"/>
  <c r="L4715" i="12"/>
  <c r="L4681" i="12"/>
  <c r="L4618" i="12"/>
  <c r="L4602" i="12"/>
  <c r="L4586" i="12"/>
  <c r="L4571" i="12"/>
  <c r="L4703" i="12"/>
  <c r="L4650" i="12"/>
  <c r="L4545" i="12"/>
  <c r="L4456" i="12"/>
  <c r="L4566" i="12"/>
  <c r="L4505" i="12"/>
  <c r="L4480" i="12"/>
  <c r="L4511" i="12"/>
  <c r="L4477" i="12"/>
  <c r="L4474" i="12"/>
  <c r="L4410" i="12"/>
  <c r="L4435" i="12"/>
  <c r="L4356" i="12"/>
  <c r="L4400" i="12"/>
  <c r="L4436" i="12"/>
  <c r="L4330" i="12"/>
  <c r="L4313" i="12"/>
  <c r="L4249" i="12"/>
  <c r="L4318" i="12"/>
  <c r="L4254" i="12"/>
  <c r="L4311" i="12"/>
  <c r="L4247" i="12"/>
  <c r="L4066" i="12"/>
  <c r="L4280" i="12"/>
  <c r="L4402" i="12"/>
  <c r="L4219" i="12"/>
  <c r="L4203" i="12"/>
  <c r="L4187" i="12"/>
  <c r="L4171" i="12"/>
  <c r="L4095" i="12"/>
  <c r="L4063" i="12"/>
  <c r="L4209" i="12"/>
  <c r="L4146" i="12"/>
  <c r="L4016" i="12"/>
  <c r="L3952" i="12"/>
  <c r="L3888" i="12"/>
  <c r="L3829" i="12"/>
  <c r="L4123" i="12"/>
  <c r="L4006" i="12"/>
  <c r="L3942" i="12"/>
  <c r="L3878" i="12"/>
  <c r="L3763" i="12"/>
  <c r="L3523" i="12"/>
  <c r="L4125" i="12"/>
  <c r="L4032" i="12"/>
  <c r="L3735" i="12"/>
  <c r="L3719" i="12"/>
  <c r="L3703" i="12"/>
  <c r="L3687" i="12"/>
  <c r="L3671" i="12"/>
  <c r="L3655" i="12"/>
  <c r="L3639" i="12"/>
  <c r="L3623" i="12"/>
  <c r="L3607" i="12"/>
  <c r="L3591" i="12"/>
  <c r="L3575" i="12"/>
  <c r="L3559" i="12"/>
  <c r="L3543" i="12"/>
  <c r="L3504" i="12"/>
  <c r="L3410" i="12"/>
  <c r="L3348" i="12"/>
  <c r="L3332" i="12"/>
  <c r="L3316" i="12"/>
  <c r="L3300" i="12"/>
  <c r="L3284" i="12"/>
  <c r="L3268" i="12"/>
  <c r="L3252" i="12"/>
  <c r="L3236" i="12"/>
  <c r="L3380" i="12"/>
  <c r="L2853" i="12"/>
  <c r="L2789" i="12"/>
  <c r="L2725" i="12"/>
  <c r="L2661" i="12"/>
  <c r="L2597" i="12"/>
  <c r="L3222" i="12"/>
  <c r="L3206" i="12"/>
  <c r="L3190" i="12"/>
  <c r="L3174" i="12"/>
  <c r="L3436" i="12"/>
  <c r="L3494" i="12"/>
  <c r="L3100" i="12"/>
  <c r="L3036" i="12"/>
  <c r="L3016" i="12"/>
  <c r="L4023" i="12"/>
  <c r="L3656" i="12"/>
  <c r="L3154" i="12"/>
  <c r="L3122" i="12"/>
  <c r="L3090" i="12"/>
  <c r="L3058" i="12"/>
  <c r="L3619" i="12"/>
  <c r="L3441" i="12"/>
  <c r="L3377" i="12"/>
  <c r="L2990" i="12"/>
  <c r="L2926" i="12"/>
  <c r="L2862" i="12"/>
  <c r="L2798" i="12"/>
  <c r="L2734" i="12"/>
  <c r="L2670" i="12"/>
  <c r="L2606" i="12"/>
  <c r="L3010" i="12"/>
  <c r="L2817" i="12"/>
  <c r="L2753" i="12"/>
  <c r="L2689" i="12"/>
  <c r="L2625" i="12"/>
  <c r="L2492" i="12"/>
  <c r="L2460" i="12"/>
  <c r="L2428" i="12"/>
  <c r="L2396" i="12"/>
  <c r="L2471" i="12"/>
  <c r="L2407" i="12"/>
  <c r="L2505" i="12"/>
  <c r="L2445" i="12"/>
  <c r="L3995" i="12"/>
  <c r="L3931" i="12"/>
  <c r="L3867" i="12"/>
  <c r="L3396" i="12"/>
  <c r="L3417" i="12"/>
  <c r="L3104" i="12"/>
  <c r="L3040" i="12"/>
  <c r="L3135" i="12"/>
  <c r="L3071" i="12"/>
  <c r="L3748" i="12"/>
  <c r="L3616" i="12"/>
  <c r="L3534" i="12"/>
  <c r="L4064" i="12"/>
  <c r="L3707" i="12"/>
  <c r="L3579" i="12"/>
  <c r="L2992" i="12"/>
  <c r="L2960" i="12"/>
  <c r="L2928" i="12"/>
  <c r="L2896" i="12"/>
  <c r="L2864" i="12"/>
  <c r="L2832" i="12"/>
  <c r="L2800" i="12"/>
  <c r="L2768" i="12"/>
  <c r="L2736" i="12"/>
  <c r="L2704" i="12"/>
  <c r="L2672" i="12"/>
  <c r="L2640" i="12"/>
  <c r="L2608" i="12"/>
  <c r="L3018" i="12"/>
  <c r="L2607" i="12"/>
  <c r="L2578" i="12"/>
  <c r="L2523" i="12"/>
  <c r="L2962" i="12"/>
  <c r="L2898" i="12"/>
  <c r="L2834" i="12"/>
  <c r="L2770" i="12"/>
  <c r="L2706" i="12"/>
  <c r="L2642" i="12"/>
  <c r="L2829" i="12"/>
  <c r="L2765" i="12"/>
  <c r="L2701" i="12"/>
  <c r="L2637" i="12"/>
  <c r="L2498" i="12"/>
  <c r="L2466" i="12"/>
  <c r="L2434" i="12"/>
  <c r="L2402" i="12"/>
  <c r="L2499" i="12"/>
  <c r="L2435" i="12"/>
  <c r="L2350" i="12"/>
  <c r="L2222" i="12"/>
  <c r="L2449" i="12"/>
  <c r="L3224" i="12"/>
  <c r="L3208" i="12"/>
  <c r="L3192" i="12"/>
  <c r="L3176" i="12"/>
  <c r="L3160" i="12"/>
  <c r="L3804" i="12"/>
  <c r="L3509" i="12"/>
  <c r="L3388" i="12"/>
  <c r="L3156" i="12"/>
  <c r="L3109" i="12"/>
  <c r="L3092" i="12"/>
  <c r="L3045" i="12"/>
  <c r="L3028" i="12"/>
  <c r="L4025" i="12"/>
  <c r="L3522" i="12"/>
  <c r="L3355" i="12"/>
  <c r="L3339" i="12"/>
  <c r="L3323" i="12"/>
  <c r="L3307" i="12"/>
  <c r="L3291" i="12"/>
  <c r="L3275" i="12"/>
  <c r="L3259" i="12"/>
  <c r="L3243" i="12"/>
  <c r="L3227" i="12"/>
  <c r="L3211" i="12"/>
  <c r="L3195" i="12"/>
  <c r="L3179" i="12"/>
  <c r="L3163" i="12"/>
  <c r="L3115" i="12"/>
  <c r="L3051" i="12"/>
  <c r="L3736" i="12"/>
  <c r="L3608" i="12"/>
  <c r="L3465" i="12"/>
  <c r="L3401" i="12"/>
  <c r="L3134" i="12"/>
  <c r="L3102" i="12"/>
  <c r="L3070" i="12"/>
  <c r="L3038" i="12"/>
  <c r="L4320" i="12"/>
  <c r="L3699" i="12"/>
  <c r="L3571" i="12"/>
  <c r="L2619" i="12"/>
  <c r="L2563" i="12"/>
  <c r="L2999" i="12"/>
  <c r="L2982" i="12"/>
  <c r="L2963" i="12"/>
  <c r="L2935" i="12"/>
  <c r="L2918" i="12"/>
  <c r="L2899" i="12"/>
  <c r="L2871" i="12"/>
  <c r="L2854" i="12"/>
  <c r="L2835" i="12"/>
  <c r="L2807" i="12"/>
  <c r="L2790" i="12"/>
  <c r="L2771" i="12"/>
  <c r="L2743" i="12"/>
  <c r="L2726" i="12"/>
  <c r="L2707" i="12"/>
  <c r="L2679" i="12"/>
  <c r="L2662" i="12"/>
  <c r="L2643" i="12"/>
  <c r="L2598" i="12"/>
  <c r="L2825" i="12"/>
  <c r="L2761" i="12"/>
  <c r="L2697" i="12"/>
  <c r="L2633" i="12"/>
  <c r="L2463" i="12"/>
  <c r="L2399" i="12"/>
  <c r="L559" i="12"/>
  <c r="L431" i="12"/>
  <c r="L239" i="12"/>
  <c r="L1539" i="12"/>
  <c r="L1411" i="12"/>
  <c r="L1283" i="12"/>
  <c r="L2157" i="12"/>
  <c r="L2125" i="12"/>
  <c r="L2093" i="12"/>
  <c r="L2061" i="12"/>
  <c r="L2029" i="12"/>
  <c r="L1997" i="12"/>
  <c r="L1965" i="12"/>
  <c r="L1933" i="12"/>
  <c r="L1901" i="12"/>
  <c r="L1869" i="12"/>
  <c r="L1767" i="12"/>
  <c r="L1550" i="12"/>
  <c r="L1486" i="12"/>
  <c r="L1422" i="12"/>
  <c r="L1358" i="12"/>
  <c r="L1294" i="12"/>
  <c r="L818" i="12"/>
  <c r="L754" i="12"/>
  <c r="L690" i="12"/>
  <c r="L626" i="12"/>
  <c r="L1558" i="12"/>
  <c r="L117" i="12"/>
  <c r="L2395" i="12"/>
  <c r="L2352" i="12"/>
  <c r="L2320" i="12"/>
  <c r="L2288" i="12"/>
  <c r="L2256" i="12"/>
  <c r="L2224" i="12"/>
  <c r="L2192" i="12"/>
  <c r="L2481" i="12"/>
  <c r="L2417" i="12"/>
  <c r="L1637" i="12"/>
  <c r="L1466" i="12"/>
  <c r="L1338" i="12"/>
  <c r="L1593" i="12"/>
  <c r="L1464" i="12"/>
  <c r="L1336" i="12"/>
  <c r="L2161" i="12"/>
  <c r="L2129" i="12"/>
  <c r="L2097" i="12"/>
  <c r="L2065" i="12"/>
  <c r="L2033" i="12"/>
  <c r="L2001" i="12"/>
  <c r="L1969" i="12"/>
  <c r="L1937" i="12"/>
  <c r="L1905" i="12"/>
  <c r="L1873" i="12"/>
  <c r="L1623" i="12"/>
  <c r="L1406" i="12"/>
  <c r="L1342" i="12"/>
  <c r="L824" i="12"/>
  <c r="L792" i="12"/>
  <c r="L760" i="12"/>
  <c r="L728" i="12"/>
  <c r="L696" i="12"/>
  <c r="L664" i="12"/>
  <c r="L632" i="12"/>
  <c r="L600" i="12"/>
  <c r="L391" i="12"/>
  <c r="L1607" i="12"/>
  <c r="L794" i="12"/>
  <c r="L730" i="12"/>
  <c r="L666" i="12"/>
  <c r="L481" i="12"/>
  <c r="L1446" i="12"/>
  <c r="L1382" i="12"/>
  <c r="L1234" i="12"/>
  <c r="L1202" i="12"/>
  <c r="L1170" i="12"/>
  <c r="L1138" i="12"/>
  <c r="L1106" i="12"/>
  <c r="L1074" i="12"/>
  <c r="L1042" i="12"/>
  <c r="L1010" i="12"/>
  <c r="L978" i="12"/>
  <c r="L946" i="12"/>
  <c r="L914" i="12"/>
  <c r="L882" i="12"/>
  <c r="L850" i="12"/>
  <c r="L804" i="12"/>
  <c r="L772" i="12"/>
  <c r="L740" i="12"/>
  <c r="L708" i="12"/>
  <c r="L644" i="12"/>
  <c r="L588" i="12"/>
  <c r="L260" i="12"/>
  <c r="L69" i="12"/>
  <c r="L468" i="12"/>
  <c r="L363" i="12"/>
  <c r="L315" i="12"/>
  <c r="L235" i="12"/>
  <c r="L122" i="12"/>
  <c r="L2377" i="12"/>
  <c r="L2345" i="12"/>
  <c r="L2313" i="12"/>
  <c r="L2281" i="12"/>
  <c r="L2249" i="12"/>
  <c r="L2217" i="12"/>
  <c r="L2185" i="12"/>
  <c r="L2477" i="12"/>
  <c r="L2413" i="12"/>
  <c r="L1789" i="12"/>
  <c r="L1586" i="12"/>
  <c r="L1483" i="12"/>
  <c r="L1458" i="12"/>
  <c r="L1355" i="12"/>
  <c r="L1330" i="12"/>
  <c r="L1849" i="12"/>
  <c r="L1785" i="12"/>
  <c r="L1721" i="12"/>
  <c r="L1657" i="12"/>
  <c r="L2167" i="12"/>
  <c r="L2135" i="12"/>
  <c r="L2103" i="12"/>
  <c r="L2071" i="12"/>
  <c r="L2039" i="12"/>
  <c r="L2007" i="12"/>
  <c r="L1975" i="12"/>
  <c r="L1943" i="12"/>
  <c r="L1911" i="12"/>
  <c r="L1879" i="12"/>
  <c r="L1835" i="12"/>
  <c r="L1771" i="12"/>
  <c r="L1707" i="12"/>
  <c r="L1643" i="12"/>
  <c r="L1310" i="12"/>
  <c r="L1246" i="12"/>
  <c r="L1318" i="12"/>
  <c r="L1254" i="12"/>
  <c r="L1212" i="12"/>
  <c r="L1180" i="12"/>
  <c r="L1148" i="12"/>
  <c r="L1116" i="12"/>
  <c r="L1084" i="12"/>
  <c r="L1052" i="12"/>
  <c r="L1020" i="12"/>
  <c r="L988" i="12"/>
  <c r="L956" i="12"/>
  <c r="L924" i="12"/>
  <c r="L892" i="12"/>
  <c r="L860" i="12"/>
  <c r="L828" i="12"/>
  <c r="L359" i="12"/>
  <c r="L295" i="12"/>
  <c r="L231" i="12"/>
  <c r="L181" i="12"/>
  <c r="L145" i="12"/>
  <c r="L211" i="12"/>
  <c r="L1270" i="12"/>
  <c r="L443" i="12"/>
  <c r="L355" i="12"/>
  <c r="L307" i="12"/>
  <c r="L206" i="12"/>
  <c r="L61" i="12"/>
  <c r="L17" i="12"/>
  <c r="L47" i="12"/>
  <c r="L563" i="12"/>
  <c r="L185" i="12"/>
  <c r="L4952" i="12"/>
  <c r="L4770" i="12"/>
  <c r="L4532" i="12"/>
  <c r="L4722" i="12"/>
  <c r="L13" i="12"/>
  <c r="L1695" i="12"/>
  <c r="L1295" i="12"/>
  <c r="L314" i="12"/>
  <c r="L183" i="12"/>
  <c r="L168" i="12"/>
  <c r="L115" i="12"/>
  <c r="L63" i="12"/>
  <c r="L7" i="12"/>
  <c r="L4782" i="12"/>
  <c r="L4556" i="12"/>
  <c r="L4534" i="12"/>
  <c r="L4031" i="12"/>
  <c r="L3746" i="12"/>
  <c r="L50" i="12"/>
  <c r="L22" i="12"/>
  <c r="L451" i="12"/>
  <c r="L1663" i="12"/>
  <c r="L579" i="12"/>
  <c r="L515" i="12"/>
  <c r="L290" i="12"/>
  <c r="L164" i="12"/>
  <c r="L136" i="12"/>
  <c r="L111" i="12"/>
  <c r="L96" i="12"/>
  <c r="L84" i="12"/>
  <c r="L59" i="12"/>
  <c r="L44" i="12"/>
  <c r="L16" i="12"/>
  <c r="L300" i="12"/>
  <c r="L169" i="12"/>
  <c r="L53" i="12"/>
  <c r="L4399" i="12"/>
  <c r="L4117" i="12"/>
  <c r="L34" i="12"/>
  <c r="L1759" i="12"/>
  <c r="L1423" i="12"/>
  <c r="L387" i="12"/>
  <c r="L1590" i="12"/>
  <c r="L555" i="12"/>
  <c r="L491" i="12"/>
  <c r="L427" i="12"/>
  <c r="L362" i="12"/>
  <c r="L234" i="12"/>
  <c r="L191" i="12"/>
  <c r="L176" i="12"/>
  <c r="L123" i="12"/>
  <c r="L71" i="12"/>
  <c r="L348" i="12"/>
  <c r="L4883" i="12"/>
  <c r="L4899" i="12"/>
  <c r="L4960" i="12"/>
  <c r="L4641" i="12"/>
  <c r="L4490" i="12"/>
  <c r="L4353" i="12"/>
  <c r="L4385" i="12"/>
  <c r="L4077" i="12"/>
  <c r="L4369" i="12"/>
  <c r="L1409" i="12"/>
  <c r="L1345" i="12"/>
  <c r="L1281" i="12"/>
  <c r="L2567" i="12"/>
  <c r="L1606" i="12"/>
  <c r="L1568" i="12"/>
  <c r="L1839" i="12"/>
  <c r="L1838" i="12"/>
  <c r="L1638" i="12"/>
  <c r="L3500" i="12"/>
  <c r="L2529" i="12"/>
  <c r="L1549" i="12"/>
  <c r="L1665" i="12"/>
  <c r="L1569" i="12"/>
  <c r="L3390" i="12"/>
  <c r="L2863" i="12"/>
  <c r="L2799" i="12"/>
  <c r="L2735" i="12"/>
  <c r="L2671" i="12"/>
  <c r="L2527" i="12"/>
  <c r="L2544" i="12"/>
  <c r="L1798" i="12"/>
  <c r="L1576" i="12"/>
  <c r="L1918" i="12"/>
  <c r="L1377" i="12"/>
  <c r="L1182" i="12"/>
  <c r="L570" i="12"/>
  <c r="L410" i="12"/>
  <c r="L590" i="12"/>
  <c r="L225" i="12"/>
  <c r="L546" i="12"/>
  <c r="L1878" i="12"/>
  <c r="L1003" i="12"/>
  <c r="L971" i="12"/>
  <c r="L939" i="12"/>
  <c r="L907" i="12"/>
  <c r="L875" i="12"/>
  <c r="L843" i="12"/>
  <c r="L731" i="12"/>
  <c r="L1313" i="12"/>
  <c r="L766" i="12"/>
  <c r="L520" i="12"/>
  <c r="L430" i="12"/>
  <c r="L394" i="12"/>
  <c r="L296" i="12"/>
  <c r="L313" i="12"/>
  <c r="L458" i="12"/>
  <c r="L1655" i="12"/>
  <c r="L1505" i="12"/>
  <c r="L1214" i="12"/>
  <c r="L1325" i="12"/>
  <c r="L264" i="12"/>
  <c r="L241" i="12"/>
  <c r="L1118" i="12"/>
  <c r="L795" i="12"/>
  <c r="L1198" i="12"/>
  <c r="L1038" i="12"/>
  <c r="L974" i="12"/>
  <c r="L910" i="12"/>
  <c r="L846" i="12"/>
  <c r="L670" i="12"/>
  <c r="L320" i="12"/>
  <c r="L256" i="12"/>
  <c r="L562" i="12"/>
  <c r="L416" i="12"/>
  <c r="L353" i="12"/>
  <c r="L233" i="12"/>
  <c r="L230" i="12"/>
  <c r="L350" i="12"/>
  <c r="L448" i="12"/>
  <c r="L535" i="12"/>
  <c r="L554" i="12"/>
  <c r="L358" i="12"/>
  <c r="L406" i="12"/>
  <c r="L441" i="12"/>
  <c r="L569" i="12"/>
  <c r="L238" i="12"/>
  <c r="L270" i="12"/>
  <c r="L302" i="12"/>
  <c r="L334" i="12"/>
  <c r="L366" i="12"/>
  <c r="L384" i="12"/>
  <c r="L550" i="12"/>
  <c r="L306" i="12"/>
  <c r="L344" i="12"/>
  <c r="L378" i="12"/>
  <c r="L400" i="12"/>
  <c r="L544" i="12"/>
  <c r="L575" i="12"/>
  <c r="L1477" i="12"/>
  <c r="L446" i="12"/>
  <c r="L510" i="12"/>
  <c r="L574" i="12"/>
  <c r="L1211" i="12"/>
  <c r="L1413" i="12"/>
  <c r="L1059" i="12"/>
  <c r="L1075" i="12"/>
  <c r="L1187" i="12"/>
  <c r="L1533" i="12"/>
  <c r="L1541" i="12"/>
  <c r="L1601" i="12"/>
  <c r="L1710" i="12"/>
  <c r="L1742" i="12"/>
  <c r="L1793" i="12"/>
  <c r="L1830" i="12"/>
  <c r="L1673" i="12"/>
  <c r="L1761" i="12"/>
  <c r="L2177" i="12"/>
  <c r="L1253" i="12"/>
  <c r="L1309" i="12"/>
  <c r="L1381" i="12"/>
  <c r="L1437" i="12"/>
  <c r="L1509" i="12"/>
  <c r="L1685" i="12"/>
  <c r="L2558" i="12"/>
  <c r="L2635" i="12"/>
  <c r="L2651" i="12"/>
  <c r="L2667" i="12"/>
  <c r="L2683" i="12"/>
  <c r="L2699" i="12"/>
  <c r="L2715" i="12"/>
  <c r="L2731" i="12"/>
  <c r="L2747" i="12"/>
  <c r="L2763" i="12"/>
  <c r="L2779" i="12"/>
  <c r="L2795" i="12"/>
  <c r="L2811" i="12"/>
  <c r="L2827" i="12"/>
  <c r="L2843" i="12"/>
  <c r="L2859" i="12"/>
  <c r="L2875" i="12"/>
  <c r="L2939" i="12"/>
  <c r="L2400" i="12"/>
  <c r="L2464" i="12"/>
  <c r="L2541" i="12"/>
  <c r="L2573" i="12"/>
  <c r="L2911" i="12"/>
  <c r="L2943" i="12"/>
  <c r="L3407" i="12"/>
  <c r="L3760" i="12"/>
  <c r="L3129" i="12"/>
  <c r="L3375" i="12"/>
  <c r="L3463" i="12"/>
  <c r="L3471" i="12"/>
  <c r="L3399" i="12"/>
  <c r="L3455" i="12"/>
  <c r="L3752" i="12"/>
  <c r="L3824" i="12"/>
  <c r="L3840" i="12"/>
  <c r="L3792" i="12"/>
  <c r="L3808" i="12"/>
  <c r="L4071" i="12"/>
  <c r="L4087" i="12"/>
  <c r="L4430" i="12"/>
  <c r="L4462" i="12"/>
  <c r="L4683" i="12"/>
  <c r="L4831" i="12"/>
  <c r="L4790" i="12"/>
  <c r="L4109" i="12"/>
  <c r="L4068" i="12"/>
  <c r="L4045" i="12"/>
  <c r="L3789" i="12"/>
  <c r="L4999" i="12"/>
  <c r="L4955" i="12"/>
  <c r="L4989" i="12"/>
  <c r="L4938" i="12"/>
  <c r="L4975" i="12"/>
  <c r="L4954" i="12"/>
  <c r="L4927" i="12"/>
  <c r="L4973" i="12"/>
  <c r="L4910" i="12"/>
  <c r="L4919" i="12"/>
  <c r="L4857" i="12"/>
  <c r="L4845" i="12"/>
  <c r="L4788" i="12"/>
  <c r="L4795" i="12"/>
  <c r="L4786" i="12"/>
  <c r="L4704" i="12"/>
  <c r="L4645" i="12"/>
  <c r="L4728" i="12"/>
  <c r="L4624" i="12"/>
  <c r="L4608" i="12"/>
  <c r="L4592" i="12"/>
  <c r="L4464" i="12"/>
  <c r="L4491" i="12"/>
  <c r="L4550" i="12"/>
  <c r="L4525" i="12"/>
  <c r="L4372" i="12"/>
  <c r="L4415" i="12"/>
  <c r="L4346" i="12"/>
  <c r="L4294" i="12"/>
  <c r="L4345" i="12"/>
  <c r="L4114" i="12"/>
  <c r="L4312" i="12"/>
  <c r="L4239" i="12"/>
  <c r="L4156" i="12"/>
  <c r="L4140" i="12"/>
  <c r="L4124" i="12"/>
  <c r="L4094" i="12"/>
  <c r="L4062" i="12"/>
  <c r="L4233" i="12"/>
  <c r="L4169" i="12"/>
  <c r="L4130" i="12"/>
  <c r="L4065" i="12"/>
  <c r="L3749" i="12"/>
  <c r="L4150" i="12"/>
  <c r="L3825" i="12"/>
  <c r="L3793" i="12"/>
  <c r="L3761" i="12"/>
  <c r="L3740" i="12"/>
  <c r="L3724" i="12"/>
  <c r="L3708" i="12"/>
  <c r="L3692" i="12"/>
  <c r="L3676" i="12"/>
  <c r="L3660" i="12"/>
  <c r="L3644" i="12"/>
  <c r="L3628" i="12"/>
  <c r="L3612" i="12"/>
  <c r="L3596" i="12"/>
  <c r="L3580" i="12"/>
  <c r="L3564" i="12"/>
  <c r="L3548" i="12"/>
  <c r="L3458" i="12"/>
  <c r="L3350" i="12"/>
  <c r="L3334" i="12"/>
  <c r="L3318" i="12"/>
  <c r="L3302" i="12"/>
  <c r="L3286" i="12"/>
  <c r="L3270" i="12"/>
  <c r="L3254" i="12"/>
  <c r="L3238" i="12"/>
  <c r="L4976" i="12"/>
  <c r="L4948" i="12"/>
  <c r="L4926" i="12"/>
  <c r="L4886" i="12"/>
  <c r="L4929" i="12"/>
  <c r="L4846" i="12"/>
  <c r="L4821" i="12"/>
  <c r="L4789" i="12"/>
  <c r="L4823" i="12"/>
  <c r="L4761" i="12"/>
  <c r="L4729" i="12"/>
  <c r="L4697" i="12"/>
  <c r="L4802" i="12"/>
  <c r="L4670" i="12"/>
  <c r="L4613" i="12"/>
  <c r="L4597" i="12"/>
  <c r="L4581" i="12"/>
  <c r="L4676" i="12"/>
  <c r="L4543" i="12"/>
  <c r="L4666" i="12"/>
  <c r="L4467" i="12"/>
  <c r="L4529" i="12"/>
  <c r="L4441" i="12"/>
  <c r="L4409" i="12"/>
  <c r="L4428" i="12"/>
  <c r="L4325" i="12"/>
  <c r="L4293" i="12"/>
  <c r="L4277" i="12"/>
  <c r="L4261" i="12"/>
  <c r="L4386" i="12"/>
  <c r="L4298" i="12"/>
  <c r="L4427" i="12"/>
  <c r="L4275" i="12"/>
  <c r="L4235" i="12"/>
  <c r="L4090" i="12"/>
  <c r="L4296" i="12"/>
  <c r="L4076" i="12"/>
  <c r="L4206" i="12"/>
  <c r="L4154" i="12"/>
  <c r="L3964" i="12"/>
  <c r="L3900" i="12"/>
  <c r="L4131" i="12"/>
  <c r="L4018" i="12"/>
  <c r="L3954" i="12"/>
  <c r="L3890" i="12"/>
  <c r="L3987" i="12"/>
  <c r="L3923" i="12"/>
  <c r="L3859" i="12"/>
  <c r="L3788" i="12"/>
  <c r="L3737" i="12"/>
  <c r="L3721" i="12"/>
  <c r="L3705" i="12"/>
  <c r="L3689" i="12"/>
  <c r="L3673" i="12"/>
  <c r="L3657" i="12"/>
  <c r="L3641" i="12"/>
  <c r="L3625" i="12"/>
  <c r="L3609" i="12"/>
  <c r="L3593" i="12"/>
  <c r="L3577" i="12"/>
  <c r="L3561" i="12"/>
  <c r="L3545" i="12"/>
  <c r="L3487" i="12"/>
  <c r="L4133" i="12"/>
  <c r="L4089" i="12"/>
  <c r="L3999" i="12"/>
  <c r="L3935" i="12"/>
  <c r="L3871" i="12"/>
  <c r="L3484" i="12"/>
  <c r="L4995" i="12"/>
  <c r="L4979" i="12"/>
  <c r="L4994" i="12"/>
  <c r="L4937" i="12"/>
  <c r="L4906" i="12"/>
  <c r="L4872" i="12"/>
  <c r="L4867" i="12"/>
  <c r="L4860" i="12"/>
  <c r="L4815" i="12"/>
  <c r="L4841" i="12"/>
  <c r="L4778" i="12"/>
  <c r="L4746" i="12"/>
  <c r="L4812" i="12"/>
  <c r="L4826" i="12"/>
  <c r="L4787" i="12"/>
  <c r="L4711" i="12"/>
  <c r="L4652" i="12"/>
  <c r="L4680" i="12"/>
  <c r="L4646" i="12"/>
  <c r="L4614" i="12"/>
  <c r="L4598" i="12"/>
  <c r="L4582" i="12"/>
  <c r="L4667" i="12"/>
  <c r="L4712" i="12"/>
  <c r="L4643" i="12"/>
  <c r="L4542" i="12"/>
  <c r="L4517" i="12"/>
  <c r="L4501" i="12"/>
  <c r="L4485" i="12"/>
  <c r="L4440" i="12"/>
  <c r="L4514" i="12"/>
  <c r="L4509" i="12"/>
  <c r="L4488" i="12"/>
  <c r="L4309" i="12"/>
  <c r="L4245" i="12"/>
  <c r="L4270" i="12"/>
  <c r="L4327" i="12"/>
  <c r="L4263" i="12"/>
  <c r="L4098" i="12"/>
  <c r="L4324" i="12"/>
  <c r="L4193" i="12"/>
  <c r="L3968" i="12"/>
  <c r="L3904" i="12"/>
  <c r="L4145" i="12"/>
  <c r="L3797" i="12"/>
  <c r="L4134" i="12"/>
  <c r="L3958" i="12"/>
  <c r="L3894" i="12"/>
  <c r="L4105" i="12"/>
  <c r="L3756" i="12"/>
  <c r="L3475" i="12"/>
  <c r="L4022" i="12"/>
  <c r="L3835" i="12"/>
  <c r="L3520" i="12"/>
  <c r="L3442" i="12"/>
  <c r="L3360" i="12"/>
  <c r="L3344" i="12"/>
  <c r="L3328" i="12"/>
  <c r="L3312" i="12"/>
  <c r="L3296" i="12"/>
  <c r="L3280" i="12"/>
  <c r="L3264" i="12"/>
  <c r="L3248" i="12"/>
  <c r="L3232" i="12"/>
  <c r="L3127" i="12"/>
  <c r="L3063" i="12"/>
  <c r="L2837" i="12"/>
  <c r="L2773" i="12"/>
  <c r="L2709" i="12"/>
  <c r="L2645" i="12"/>
  <c r="L2270" i="12"/>
  <c r="L2453" i="12"/>
  <c r="L1424" i="12"/>
  <c r="L3218" i="12"/>
  <c r="L3202" i="12"/>
  <c r="L3186" i="12"/>
  <c r="L3170" i="12"/>
  <c r="L3733" i="12"/>
  <c r="L3717" i="12"/>
  <c r="L3701" i="12"/>
  <c r="L3685" i="12"/>
  <c r="L3669" i="12"/>
  <c r="L3653" i="12"/>
  <c r="L3637" i="12"/>
  <c r="L3621" i="12"/>
  <c r="L3605" i="12"/>
  <c r="L3589" i="12"/>
  <c r="L3573" i="12"/>
  <c r="L3557" i="12"/>
  <c r="L3541" i="12"/>
  <c r="L3404" i="12"/>
  <c r="L3116" i="12"/>
  <c r="L3052" i="12"/>
  <c r="L3024" i="12"/>
  <c r="L3349" i="12"/>
  <c r="L3333" i="12"/>
  <c r="L3317" i="12"/>
  <c r="L3301" i="12"/>
  <c r="L3285" i="12"/>
  <c r="L3269" i="12"/>
  <c r="L3253" i="12"/>
  <c r="L3237" i="12"/>
  <c r="L3221" i="12"/>
  <c r="L3205" i="12"/>
  <c r="L3189" i="12"/>
  <c r="L3173" i="12"/>
  <c r="L3155" i="12"/>
  <c r="L3091" i="12"/>
  <c r="L3780" i="12"/>
  <c r="L3624" i="12"/>
  <c r="L3130" i="12"/>
  <c r="L3098" i="12"/>
  <c r="L3066" i="12"/>
  <c r="L3034" i="12"/>
  <c r="L3715" i="12"/>
  <c r="L3587" i="12"/>
  <c r="L3416" i="12"/>
  <c r="L2942" i="12"/>
  <c r="L2878" i="12"/>
  <c r="L2814" i="12"/>
  <c r="L2750" i="12"/>
  <c r="L2686" i="12"/>
  <c r="L2622" i="12"/>
  <c r="L2865" i="12"/>
  <c r="L2801" i="12"/>
  <c r="L2737" i="12"/>
  <c r="L2673" i="12"/>
  <c r="L2609" i="12"/>
  <c r="L2484" i="12"/>
  <c r="L2452" i="12"/>
  <c r="L2420" i="12"/>
  <c r="L2388" i="12"/>
  <c r="L2455" i="12"/>
  <c r="L2497" i="12"/>
  <c r="L2437" i="12"/>
  <c r="L271" i="12"/>
  <c r="L3979" i="12"/>
  <c r="L3915" i="12"/>
  <c r="L3851" i="12"/>
  <c r="L3489" i="12"/>
  <c r="L3364" i="12"/>
  <c r="L3120" i="12"/>
  <c r="L3056" i="12"/>
  <c r="L3119" i="12"/>
  <c r="L3055" i="12"/>
  <c r="L3712" i="12"/>
  <c r="L3584" i="12"/>
  <c r="L3518" i="12"/>
  <c r="L3991" i="12"/>
  <c r="L3675" i="12"/>
  <c r="L3547" i="12"/>
  <c r="L3000" i="12"/>
  <c r="L2977" i="12"/>
  <c r="L2968" i="12"/>
  <c r="L2945" i="12"/>
  <c r="L2936" i="12"/>
  <c r="L2913" i="12"/>
  <c r="L2904" i="12"/>
  <c r="L2881" i="12"/>
  <c r="L2872" i="12"/>
  <c r="L2840" i="12"/>
  <c r="L2808" i="12"/>
  <c r="L2776" i="12"/>
  <c r="L2744" i="12"/>
  <c r="L2712" i="12"/>
  <c r="L2680" i="12"/>
  <c r="L2648" i="12"/>
  <c r="L2616" i="12"/>
  <c r="L2591" i="12"/>
  <c r="L2555" i="12"/>
  <c r="L3015" i="12"/>
  <c r="L2978" i="12"/>
  <c r="L2914" i="12"/>
  <c r="L2850" i="12"/>
  <c r="L2786" i="12"/>
  <c r="L2722" i="12"/>
  <c r="L2658" i="12"/>
  <c r="L2594" i="12"/>
  <c r="L2813" i="12"/>
  <c r="L2749" i="12"/>
  <c r="L2685" i="12"/>
  <c r="L2621" i="12"/>
  <c r="L2528" i="12"/>
  <c r="L2490" i="12"/>
  <c r="L2458" i="12"/>
  <c r="L2426" i="12"/>
  <c r="L2394" i="12"/>
  <c r="L2483" i="12"/>
  <c r="L2419" i="12"/>
  <c r="L2348" i="12"/>
  <c r="L2284" i="12"/>
  <c r="L2220" i="12"/>
  <c r="L2382" i="12"/>
  <c r="L2254" i="12"/>
  <c r="L1360" i="12"/>
  <c r="L3220" i="12"/>
  <c r="L3204" i="12"/>
  <c r="L3188" i="12"/>
  <c r="L3172" i="12"/>
  <c r="L4030" i="12"/>
  <c r="L3843" i="12"/>
  <c r="L3779" i="12"/>
  <c r="L3738" i="12"/>
  <c r="L3722" i="12"/>
  <c r="L3706" i="12"/>
  <c r="L3690" i="12"/>
  <c r="L3674" i="12"/>
  <c r="L3658" i="12"/>
  <c r="L3642" i="12"/>
  <c r="L3626" i="12"/>
  <c r="L3610" i="12"/>
  <c r="L3594" i="12"/>
  <c r="L3578" i="12"/>
  <c r="L3562" i="12"/>
  <c r="L3546" i="12"/>
  <c r="L3525" i="12"/>
  <c r="L3125" i="12"/>
  <c r="L3108" i="12"/>
  <c r="L3061" i="12"/>
  <c r="L3044" i="12"/>
  <c r="L3013" i="12"/>
  <c r="L3506" i="12"/>
  <c r="L3351" i="12"/>
  <c r="L3335" i="12"/>
  <c r="L3319" i="12"/>
  <c r="L3303" i="12"/>
  <c r="L3287" i="12"/>
  <c r="L3271" i="12"/>
  <c r="L3255" i="12"/>
  <c r="L3239" i="12"/>
  <c r="L3223" i="12"/>
  <c r="L3207" i="12"/>
  <c r="L3191" i="12"/>
  <c r="L3175" i="12"/>
  <c r="L3159" i="12"/>
  <c r="L3099" i="12"/>
  <c r="L3035" i="12"/>
  <c r="L3704" i="12"/>
  <c r="L3576" i="12"/>
  <c r="L3440" i="12"/>
  <c r="L3376" i="12"/>
  <c r="L3142" i="12"/>
  <c r="L3110" i="12"/>
  <c r="L3078" i="12"/>
  <c r="L3046" i="12"/>
  <c r="L3959" i="12"/>
  <c r="L3667" i="12"/>
  <c r="L3539" i="12"/>
  <c r="L2603" i="12"/>
  <c r="L2522" i="12"/>
  <c r="L2998" i="12"/>
  <c r="L2979" i="12"/>
  <c r="L2951" i="12"/>
  <c r="L2934" i="12"/>
  <c r="L2915" i="12"/>
  <c r="L2887" i="12"/>
  <c r="L2870" i="12"/>
  <c r="L2851" i="12"/>
  <c r="L2823" i="12"/>
  <c r="L2806" i="12"/>
  <c r="L2787" i="12"/>
  <c r="L2759" i="12"/>
  <c r="L2742" i="12"/>
  <c r="L2723" i="12"/>
  <c r="L2695" i="12"/>
  <c r="L2678" i="12"/>
  <c r="L2659" i="12"/>
  <c r="L2631" i="12"/>
  <c r="L2614" i="12"/>
  <c r="L2584" i="12"/>
  <c r="L2552" i="12"/>
  <c r="L2520" i="12"/>
  <c r="L2873" i="12"/>
  <c r="L2809" i="12"/>
  <c r="L2745" i="12"/>
  <c r="L2681" i="12"/>
  <c r="L2617" i="12"/>
  <c r="L2488" i="12"/>
  <c r="L2456" i="12"/>
  <c r="L2424" i="12"/>
  <c r="L2392" i="12"/>
  <c r="L2447" i="12"/>
  <c r="L2355" i="12"/>
  <c r="L2323" i="12"/>
  <c r="L2291" i="12"/>
  <c r="L1264" i="12"/>
  <c r="L1731" i="12"/>
  <c r="L527" i="12"/>
  <c r="L399" i="12"/>
  <c r="L1507" i="12"/>
  <c r="L1482" i="12"/>
  <c r="L1379" i="12"/>
  <c r="L1354" i="12"/>
  <c r="L1251" i="12"/>
  <c r="L2149" i="12"/>
  <c r="L2117" i="12"/>
  <c r="L2085" i="12"/>
  <c r="L2053" i="12"/>
  <c r="L2021" i="12"/>
  <c r="L1989" i="12"/>
  <c r="L1957" i="12"/>
  <c r="L1925" i="12"/>
  <c r="L1893" i="12"/>
  <c r="L1847" i="12"/>
  <c r="L1591" i="12"/>
  <c r="L1735" i="12"/>
  <c r="L1543" i="12"/>
  <c r="L1479" i="12"/>
  <c r="L1415" i="12"/>
  <c r="L1351" i="12"/>
  <c r="L1287" i="12"/>
  <c r="L1302" i="12"/>
  <c r="L209" i="12"/>
  <c r="L49" i="12"/>
  <c r="L1455" i="12"/>
  <c r="L564" i="12"/>
  <c r="L507" i="12"/>
  <c r="L404" i="12"/>
  <c r="L1398" i="12"/>
  <c r="L372" i="12"/>
  <c r="L347" i="12"/>
  <c r="L323" i="12"/>
  <c r="L243" i="12"/>
  <c r="L98" i="12"/>
  <c r="L2360" i="12"/>
  <c r="L2328" i="12"/>
  <c r="L2296" i="12"/>
  <c r="L2264" i="12"/>
  <c r="L2232" i="12"/>
  <c r="L2200" i="12"/>
  <c r="L2342" i="12"/>
  <c r="L2278" i="12"/>
  <c r="L2214" i="12"/>
  <c r="L2493" i="12"/>
  <c r="L2429" i="12"/>
  <c r="L1701" i="12"/>
  <c r="L1562" i="12"/>
  <c r="L1434" i="12"/>
  <c r="L1306" i="12"/>
  <c r="L1496" i="12"/>
  <c r="L1368" i="12"/>
  <c r="L1240" i="12"/>
  <c r="L2153" i="12"/>
  <c r="L2121" i="12"/>
  <c r="L2089" i="12"/>
  <c r="L2057" i="12"/>
  <c r="L2025" i="12"/>
  <c r="L1993" i="12"/>
  <c r="L1961" i="12"/>
  <c r="L1929" i="12"/>
  <c r="L1897" i="12"/>
  <c r="L1865" i="12"/>
  <c r="L1399" i="12"/>
  <c r="L1335" i="12"/>
  <c r="L816" i="12"/>
  <c r="L784" i="12"/>
  <c r="L752" i="12"/>
  <c r="L720" i="12"/>
  <c r="L688" i="12"/>
  <c r="L656" i="12"/>
  <c r="L624" i="12"/>
  <c r="L592" i="12"/>
  <c r="L778" i="12"/>
  <c r="L714" i="12"/>
  <c r="L650" i="12"/>
  <c r="L577" i="12"/>
  <c r="L449" i="12"/>
  <c r="L1439" i="12"/>
  <c r="L1375" i="12"/>
  <c r="L1210" i="12"/>
  <c r="L1178" i="12"/>
  <c r="L1146" i="12"/>
  <c r="L1114" i="12"/>
  <c r="L1082" i="12"/>
  <c r="L1050" i="12"/>
  <c r="L1018" i="12"/>
  <c r="L986" i="12"/>
  <c r="L954" i="12"/>
  <c r="L922" i="12"/>
  <c r="L890" i="12"/>
  <c r="L858" i="12"/>
  <c r="L826" i="12"/>
  <c r="L1831" i="12"/>
  <c r="L796" i="12"/>
  <c r="L764" i="12"/>
  <c r="L732" i="12"/>
  <c r="L676" i="12"/>
  <c r="L636" i="12"/>
  <c r="L364" i="12"/>
  <c r="L227" i="12"/>
  <c r="L178" i="12"/>
  <c r="L118" i="12"/>
  <c r="L105" i="12"/>
  <c r="L90" i="12"/>
  <c r="L2353" i="12"/>
  <c r="L2321" i="12"/>
  <c r="L2289" i="12"/>
  <c r="L2257" i="12"/>
  <c r="L2225" i="12"/>
  <c r="L2193" i="12"/>
  <c r="L2330" i="12"/>
  <c r="L2266" i="12"/>
  <c r="L2202" i="12"/>
  <c r="L2473" i="12"/>
  <c r="L2409" i="12"/>
  <c r="L1725" i="12"/>
  <c r="L1579" i="12"/>
  <c r="L1554" i="12"/>
  <c r="L1451" i="12"/>
  <c r="L1426" i="12"/>
  <c r="L1323" i="12"/>
  <c r="L1298" i="12"/>
  <c r="L1536" i="12"/>
  <c r="L1408" i="12"/>
  <c r="L1280" i="12"/>
  <c r="L2159" i="12"/>
  <c r="L2127" i="12"/>
  <c r="L2095" i="12"/>
  <c r="L2063" i="12"/>
  <c r="L2031" i="12"/>
  <c r="L1999" i="12"/>
  <c r="L1967" i="12"/>
  <c r="L1935" i="12"/>
  <c r="L1903" i="12"/>
  <c r="L1871" i="12"/>
  <c r="L1819" i="12"/>
  <c r="L1755" i="12"/>
  <c r="L1691" i="12"/>
  <c r="L1627" i="12"/>
  <c r="L1303" i="12"/>
  <c r="L1807" i="12"/>
  <c r="L1679" i="12"/>
  <c r="L1311" i="12"/>
  <c r="L1247" i="12"/>
  <c r="L1220" i="12"/>
  <c r="L1208" i="12"/>
  <c r="L1188" i="12"/>
  <c r="L1176" i="12"/>
  <c r="L1156" i="12"/>
  <c r="L1144" i="12"/>
  <c r="L1124" i="12"/>
  <c r="L1112" i="12"/>
  <c r="L1092" i="12"/>
  <c r="L1080" i="12"/>
  <c r="L1060" i="12"/>
  <c r="L1048" i="12"/>
  <c r="L1028" i="12"/>
  <c r="L1016" i="12"/>
  <c r="L996" i="12"/>
  <c r="L984" i="12"/>
  <c r="L964" i="12"/>
  <c r="L952" i="12"/>
  <c r="L932" i="12"/>
  <c r="L920" i="12"/>
  <c r="L900" i="12"/>
  <c r="L888" i="12"/>
  <c r="L868" i="12"/>
  <c r="L856" i="12"/>
  <c r="L836" i="12"/>
  <c r="L343" i="12"/>
  <c r="L279" i="12"/>
  <c r="L467" i="12"/>
  <c r="L133" i="12"/>
  <c r="L436" i="12"/>
  <c r="L219" i="12"/>
  <c r="L142" i="12"/>
  <c r="L85" i="12"/>
  <c r="L73" i="12"/>
  <c r="L57" i="12"/>
  <c r="L203" i="12"/>
  <c r="L83" i="12"/>
  <c r="L531" i="12"/>
  <c r="L460" i="12"/>
  <c r="L236" i="12"/>
  <c r="L4754" i="12"/>
  <c r="L4366" i="12"/>
  <c r="L4458" i="12"/>
  <c r="L66" i="12"/>
  <c r="L37" i="12"/>
  <c r="L346" i="12"/>
  <c r="L218" i="12"/>
  <c r="L151" i="12"/>
  <c r="L72" i="12"/>
  <c r="L244" i="12"/>
  <c r="L173" i="12"/>
  <c r="L4909" i="12"/>
  <c r="L4835" i="12"/>
  <c r="L4562" i="12"/>
  <c r="L33" i="12"/>
  <c r="L18" i="12"/>
  <c r="L5" i="12"/>
  <c r="L412" i="12"/>
  <c r="L175" i="12"/>
  <c r="L572" i="12"/>
  <c r="L215" i="12"/>
  <c r="L200" i="12"/>
  <c r="L147" i="12"/>
  <c r="L120" i="12"/>
  <c r="L80" i="12"/>
  <c r="L340" i="12"/>
  <c r="L4962" i="12"/>
  <c r="L4633" i="12"/>
  <c r="L4085" i="12"/>
  <c r="L476" i="12"/>
  <c r="L103" i="12"/>
  <c r="L1334" i="12"/>
  <c r="L548" i="12"/>
  <c r="L484" i="12"/>
  <c r="L420" i="12"/>
  <c r="L266" i="12"/>
  <c r="L172" i="12"/>
  <c r="L107" i="12"/>
  <c r="L55" i="12"/>
  <c r="L40" i="12"/>
  <c r="L220" i="12"/>
  <c r="L109" i="12"/>
  <c r="L4438" i="12"/>
  <c r="L3823" i="12"/>
  <c r="L2553" i="12"/>
  <c r="L2959" i="12"/>
  <c r="L1870" i="12"/>
  <c r="L3834" i="12"/>
  <c r="L2551" i="12"/>
  <c r="L1589" i="12"/>
  <c r="L1926" i="12"/>
  <c r="L2545" i="12"/>
  <c r="L1862" i="12"/>
  <c r="L1737" i="12"/>
  <c r="L1537" i="12"/>
  <c r="L1801" i="12"/>
  <c r="L2509" i="12"/>
  <c r="L2847" i="12"/>
  <c r="L2783" i="12"/>
  <c r="L2719" i="12"/>
  <c r="L2655" i="12"/>
  <c r="L2575" i="12"/>
  <c r="L2511" i="12"/>
  <c r="L2294" i="12"/>
  <c r="L1886" i="12"/>
  <c r="L1493" i="12"/>
  <c r="L496" i="12"/>
  <c r="L779" i="12"/>
  <c r="L488" i="12"/>
  <c r="L434" i="12"/>
  <c r="L402" i="12"/>
  <c r="L321" i="12"/>
  <c r="L490" i="12"/>
  <c r="L995" i="12"/>
  <c r="L963" i="12"/>
  <c r="L931" i="12"/>
  <c r="L899" i="12"/>
  <c r="L867" i="12"/>
  <c r="L835" i="12"/>
  <c r="L1743" i="12"/>
  <c r="L1389" i="12"/>
  <c r="L1461" i="12"/>
  <c r="L1333" i="12"/>
  <c r="L1429" i="12"/>
  <c r="L1312" i="12"/>
  <c r="L651" i="12"/>
  <c r="L603" i="12"/>
  <c r="L638" i="12"/>
  <c r="L281" i="12"/>
  <c r="L763" i="12"/>
  <c r="L474" i="12"/>
  <c r="L1249" i="12"/>
  <c r="L1086" i="12"/>
  <c r="L498" i="12"/>
  <c r="L798" i="12"/>
  <c r="L514" i="12"/>
  <c r="L1102" i="12"/>
  <c r="L1441" i="12"/>
  <c r="L1320" i="12"/>
  <c r="L1054" i="12"/>
  <c r="L990" i="12"/>
  <c r="L926" i="12"/>
  <c r="L862" i="12"/>
  <c r="L552" i="12"/>
  <c r="L442" i="12"/>
  <c r="L304" i="12"/>
  <c r="L240" i="12"/>
  <c r="L587" i="12"/>
  <c r="L248" i="12"/>
  <c r="L329" i="12"/>
  <c r="L246" i="12"/>
  <c r="L310" i="12"/>
  <c r="L390" i="12"/>
  <c r="L482" i="12"/>
  <c r="L504" i="12"/>
  <c r="L537" i="12"/>
  <c r="L576" i="12"/>
  <c r="L360" i="12"/>
  <c r="L368" i="12"/>
  <c r="L414" i="12"/>
  <c r="L336" i="12"/>
  <c r="L418" i="12"/>
  <c r="L440" i="12"/>
  <c r="L471" i="12"/>
  <c r="L494" i="12"/>
  <c r="L345" i="12"/>
  <c r="L370" i="12"/>
  <c r="L382" i="12"/>
  <c r="L450" i="12"/>
  <c r="L522" i="12"/>
  <c r="L578" i="12"/>
  <c r="L1099" i="12"/>
  <c r="L1107" i="12"/>
  <c r="L1115" i="12"/>
  <c r="L1123" i="12"/>
  <c r="L1131" i="12"/>
  <c r="L1139" i="12"/>
  <c r="L1147" i="12"/>
  <c r="L1155" i="12"/>
  <c r="L1163" i="12"/>
  <c r="L1171" i="12"/>
  <c r="L1179" i="12"/>
  <c r="L1277" i="12"/>
  <c r="L1195" i="12"/>
  <c r="L1027" i="12"/>
  <c r="L1035" i="12"/>
  <c r="L1043" i="12"/>
  <c r="L1235" i="12"/>
  <c r="L1677" i="12"/>
  <c r="L1833" i="12"/>
  <c r="L1581" i="12"/>
  <c r="L1639" i="12"/>
  <c r="L1646" i="12"/>
  <c r="L1702" i="12"/>
  <c r="L1942" i="12"/>
  <c r="L1958" i="12"/>
  <c r="L1974" i="12"/>
  <c r="L1990" i="12"/>
  <c r="L2006" i="12"/>
  <c r="L2022" i="12"/>
  <c r="L2038" i="12"/>
  <c r="L2054" i="12"/>
  <c r="L2070" i="12"/>
  <c r="L2086" i="12"/>
  <c r="L2102" i="12"/>
  <c r="L2118" i="12"/>
  <c r="L2134" i="12"/>
  <c r="L2150" i="12"/>
  <c r="L2166" i="12"/>
  <c r="L1857" i="12"/>
  <c r="L1806" i="12"/>
  <c r="L2891" i="12"/>
  <c r="L2955" i="12"/>
  <c r="L2448" i="12"/>
  <c r="L2517" i="12"/>
  <c r="L2549" i="12"/>
  <c r="L2581" i="12"/>
  <c r="L2991" i="12"/>
  <c r="L3007" i="12"/>
  <c r="L3383" i="12"/>
  <c r="L4055" i="12"/>
  <c r="L4103" i="12"/>
  <c r="L3768" i="12"/>
  <c r="L4375" i="12"/>
  <c r="L4454" i="12"/>
  <c r="L4029" i="12"/>
  <c r="L4091" i="12"/>
  <c r="L4119" i="12"/>
  <c r="L4342" i="12"/>
  <c r="L4393" i="12"/>
  <c r="L4351" i="12"/>
  <c r="L4401" i="12"/>
  <c r="L4506" i="12"/>
  <c r="L4640" i="12"/>
  <c r="L4706" i="12"/>
  <c r="L4734" i="12"/>
  <c r="L4950" i="12"/>
  <c r="L4871" i="12"/>
  <c r="L4691" i="12"/>
  <c r="L4518" i="12"/>
  <c r="L4486" i="12"/>
  <c r="L3757" i="12"/>
  <c r="L4990" i="12"/>
  <c r="L4997" i="12"/>
  <c r="L4969" i="12"/>
  <c r="L4971" i="12"/>
  <c r="L4925" i="12"/>
  <c r="L4936" i="12"/>
  <c r="L4905" i="12"/>
  <c r="L4799" i="12"/>
  <c r="L4834" i="12"/>
  <c r="L4748" i="12"/>
  <c r="L4731" i="12"/>
  <c r="L4767" i="12"/>
  <c r="L4636" i="12"/>
  <c r="L4844" i="12"/>
  <c r="L4772" i="12"/>
  <c r="L4755" i="12"/>
  <c r="L4809" i="12"/>
  <c r="L4620" i="12"/>
  <c r="L4604" i="12"/>
  <c r="L4588" i="12"/>
  <c r="L4448" i="12"/>
  <c r="L4537" i="12"/>
  <c r="L4541" i="12"/>
  <c r="L4432" i="12"/>
  <c r="L4411" i="12"/>
  <c r="L4360" i="12"/>
  <c r="L4394" i="12"/>
  <c r="L4310" i="12"/>
  <c r="L4246" i="12"/>
  <c r="L4248" i="12"/>
  <c r="L4232" i="12"/>
  <c r="L4216" i="12"/>
  <c r="L4200" i="12"/>
  <c r="L4184" i="12"/>
  <c r="L4168" i="12"/>
  <c r="L4152" i="12"/>
  <c r="L4136" i="12"/>
  <c r="L4118" i="12"/>
  <c r="L4086" i="12"/>
  <c r="L4054" i="12"/>
  <c r="L4217" i="12"/>
  <c r="L4056" i="12"/>
  <c r="L3845" i="12"/>
  <c r="L4048" i="12"/>
  <c r="L3362" i="12"/>
  <c r="L3346" i="12"/>
  <c r="L3330" i="12"/>
  <c r="L3314" i="12"/>
  <c r="L3298" i="12"/>
  <c r="L3282" i="12"/>
  <c r="L3266" i="12"/>
  <c r="L3250" i="12"/>
  <c r="L3234" i="12"/>
  <c r="L4985" i="12"/>
  <c r="L4940" i="12"/>
  <c r="L4916" i="12"/>
  <c r="L4878" i="12"/>
  <c r="L4924" i="12"/>
  <c r="L4813" i="12"/>
  <c r="L4873" i="12"/>
  <c r="L4791" i="12"/>
  <c r="L4769" i="12"/>
  <c r="L4737" i="12"/>
  <c r="L4705" i="12"/>
  <c r="L4832" i="12"/>
  <c r="L4779" i="12"/>
  <c r="L4678" i="12"/>
  <c r="L4793" i="12"/>
  <c r="L4625" i="12"/>
  <c r="L4609" i="12"/>
  <c r="L4593" i="12"/>
  <c r="L4577" i="12"/>
  <c r="L4819" i="12"/>
  <c r="L4692" i="12"/>
  <c r="L4654" i="12"/>
  <c r="L4892" i="12"/>
  <c r="L4551" i="12"/>
  <c r="L4776" i="12"/>
  <c r="L4659" i="12"/>
  <c r="L4519" i="12"/>
  <c r="L4503" i="12"/>
  <c r="L4487" i="12"/>
  <c r="L4460" i="12"/>
  <c r="L4549" i="12"/>
  <c r="L4507" i="12"/>
  <c r="L4443" i="12"/>
  <c r="L4484" i="12"/>
  <c r="L4522" i="12"/>
  <c r="L4449" i="12"/>
  <c r="L4417" i="12"/>
  <c r="L4439" i="12"/>
  <c r="L4321" i="12"/>
  <c r="L4305" i="12"/>
  <c r="L4273" i="12"/>
  <c r="L4257" i="12"/>
  <c r="L4241" i="12"/>
  <c r="L4363" i="12"/>
  <c r="L4314" i="12"/>
  <c r="L4250" i="12"/>
  <c r="L4420" i="12"/>
  <c r="L4344" i="12"/>
  <c r="L4291" i="12"/>
  <c r="L4370" i="12"/>
  <c r="L4228" i="12"/>
  <c r="L4212" i="12"/>
  <c r="L4196" i="12"/>
  <c r="L4180" i="12"/>
  <c r="L4164" i="12"/>
  <c r="L4234" i="12"/>
  <c r="L4218" i="12"/>
  <c r="L4202" i="12"/>
  <c r="L4186" i="12"/>
  <c r="L4170" i="12"/>
  <c r="L4092" i="12"/>
  <c r="L4190" i="12"/>
  <c r="L4122" i="12"/>
  <c r="L3980" i="12"/>
  <c r="L3916" i="12"/>
  <c r="L3852" i="12"/>
  <c r="L4049" i="12"/>
  <c r="L3837" i="12"/>
  <c r="L4142" i="12"/>
  <c r="L3970" i="12"/>
  <c r="L3906" i="12"/>
  <c r="L4112" i="12"/>
  <c r="L4041" i="12"/>
  <c r="L3971" i="12"/>
  <c r="L3907" i="12"/>
  <c r="L3503" i="12"/>
  <c r="L3983" i="12"/>
  <c r="L3919" i="12"/>
  <c r="L3855" i="12"/>
  <c r="L4988" i="12"/>
  <c r="L4965" i="12"/>
  <c r="L4930" i="12"/>
  <c r="L4983" i="12"/>
  <c r="L4868" i="12"/>
  <c r="L4913" i="12"/>
  <c r="L4858" i="12"/>
  <c r="L4885" i="12"/>
  <c r="L4828" i="12"/>
  <c r="L4804" i="12"/>
  <c r="L4794" i="12"/>
  <c r="L4817" i="12"/>
  <c r="L4626" i="12"/>
  <c r="L4610" i="12"/>
  <c r="L4594" i="12"/>
  <c r="L4578" i="12"/>
  <c r="L4642" i="12"/>
  <c r="L4759" i="12"/>
  <c r="L4561" i="12"/>
  <c r="L4526" i="12"/>
  <c r="L4510" i="12"/>
  <c r="L4494" i="12"/>
  <c r="L4528" i="12"/>
  <c r="L4520" i="12"/>
  <c r="L4419" i="12"/>
  <c r="L4340" i="12"/>
  <c r="L4368" i="12"/>
  <c r="L4289" i="12"/>
  <c r="L4286" i="12"/>
  <c r="L4387" i="12"/>
  <c r="L4279" i="12"/>
  <c r="L4284" i="12"/>
  <c r="L4379" i="12"/>
  <c r="L4260" i="12"/>
  <c r="L4227" i="12"/>
  <c r="L4211" i="12"/>
  <c r="L4195" i="12"/>
  <c r="L4179" i="12"/>
  <c r="L4163" i="12"/>
  <c r="L4111" i="12"/>
  <c r="L4079" i="12"/>
  <c r="L4047" i="12"/>
  <c r="L4177" i="12"/>
  <c r="L3984" i="12"/>
  <c r="L3920" i="12"/>
  <c r="L3856" i="12"/>
  <c r="L4120" i="12"/>
  <c r="L3765" i="12"/>
  <c r="L3974" i="12"/>
  <c r="L3910" i="12"/>
  <c r="L3491" i="12"/>
  <c r="L3828" i="12"/>
  <c r="L3727" i="12"/>
  <c r="L3711" i="12"/>
  <c r="L3695" i="12"/>
  <c r="L3679" i="12"/>
  <c r="L3663" i="12"/>
  <c r="L3647" i="12"/>
  <c r="L3631" i="12"/>
  <c r="L3615" i="12"/>
  <c r="L3599" i="12"/>
  <c r="L3583" i="12"/>
  <c r="L3567" i="12"/>
  <c r="L3551" i="12"/>
  <c r="L3474" i="12"/>
  <c r="L3387" i="12"/>
  <c r="L3356" i="12"/>
  <c r="L3340" i="12"/>
  <c r="L3324" i="12"/>
  <c r="L3308" i="12"/>
  <c r="L3292" i="12"/>
  <c r="L3276" i="12"/>
  <c r="L3260" i="12"/>
  <c r="L3244" i="12"/>
  <c r="L3228" i="12"/>
  <c r="L3444" i="12"/>
  <c r="L2821" i="12"/>
  <c r="L2757" i="12"/>
  <c r="L2693" i="12"/>
  <c r="L2629" i="12"/>
  <c r="L2372" i="12"/>
  <c r="L2308" i="12"/>
  <c r="L2302" i="12"/>
  <c r="L1552" i="12"/>
  <c r="L3214" i="12"/>
  <c r="L3198" i="12"/>
  <c r="L3182" i="12"/>
  <c r="L3166" i="12"/>
  <c r="L3372" i="12"/>
  <c r="L3132" i="12"/>
  <c r="L3068" i="12"/>
  <c r="L3361" i="12"/>
  <c r="L3345" i="12"/>
  <c r="L3329" i="12"/>
  <c r="L3313" i="12"/>
  <c r="L3297" i="12"/>
  <c r="L3281" i="12"/>
  <c r="L3265" i="12"/>
  <c r="L3249" i="12"/>
  <c r="L3233" i="12"/>
  <c r="L3217" i="12"/>
  <c r="L3201" i="12"/>
  <c r="L3185" i="12"/>
  <c r="L3169" i="12"/>
  <c r="L3139" i="12"/>
  <c r="L3075" i="12"/>
  <c r="L3720" i="12"/>
  <c r="L3592" i="12"/>
  <c r="L3138" i="12"/>
  <c r="L3106" i="12"/>
  <c r="L3074" i="12"/>
  <c r="L3042" i="12"/>
  <c r="L3683" i="12"/>
  <c r="L3555" i="12"/>
  <c r="L3473" i="12"/>
  <c r="L3409" i="12"/>
  <c r="L2538" i="12"/>
  <c r="L2958" i="12"/>
  <c r="L2894" i="12"/>
  <c r="L2830" i="12"/>
  <c r="L2766" i="12"/>
  <c r="L2702" i="12"/>
  <c r="L2638" i="12"/>
  <c r="L3026" i="12"/>
  <c r="L2849" i="12"/>
  <c r="L2785" i="12"/>
  <c r="L2721" i="12"/>
  <c r="L2657" i="12"/>
  <c r="L2593" i="12"/>
  <c r="L2508" i="12"/>
  <c r="L2476" i="12"/>
  <c r="L2444" i="12"/>
  <c r="L2412" i="12"/>
  <c r="L2503" i="12"/>
  <c r="L2439" i="12"/>
  <c r="L3963" i="12"/>
  <c r="L3899" i="12"/>
  <c r="L3505" i="12"/>
  <c r="L3460" i="12"/>
  <c r="L4057" i="12"/>
  <c r="L3136" i="12"/>
  <c r="L3072" i="12"/>
  <c r="L3943" i="12"/>
  <c r="L3819" i="12"/>
  <c r="L3103" i="12"/>
  <c r="L3039" i="12"/>
  <c r="L3680" i="12"/>
  <c r="L3552" i="12"/>
  <c r="L3502" i="12"/>
  <c r="L3863" i="12"/>
  <c r="L3643" i="12"/>
  <c r="L2976" i="12"/>
  <c r="L2953" i="12"/>
  <c r="L2944" i="12"/>
  <c r="L2912" i="12"/>
  <c r="L2889" i="12"/>
  <c r="L2880" i="12"/>
  <c r="L2848" i="12"/>
  <c r="L2816" i="12"/>
  <c r="L2784" i="12"/>
  <c r="L2752" i="12"/>
  <c r="L2720" i="12"/>
  <c r="L2688" i="12"/>
  <c r="L2656" i="12"/>
  <c r="L2624" i="12"/>
  <c r="L2592" i="12"/>
  <c r="L2587" i="12"/>
  <c r="L2514" i="12"/>
  <c r="L2994" i="12"/>
  <c r="L2930" i="12"/>
  <c r="L2866" i="12"/>
  <c r="L2802" i="12"/>
  <c r="L2738" i="12"/>
  <c r="L2674" i="12"/>
  <c r="L2610" i="12"/>
  <c r="L2861" i="12"/>
  <c r="L2797" i="12"/>
  <c r="L2733" i="12"/>
  <c r="L2669" i="12"/>
  <c r="L2605" i="12"/>
  <c r="L2560" i="12"/>
  <c r="L2482" i="12"/>
  <c r="L2450" i="12"/>
  <c r="L2418" i="12"/>
  <c r="L2386" i="12"/>
  <c r="L2467" i="12"/>
  <c r="L2403" i="12"/>
  <c r="L2364" i="12"/>
  <c r="L2300" i="12"/>
  <c r="L2236" i="12"/>
  <c r="L2286" i="12"/>
  <c r="L1488" i="12"/>
  <c r="L3216" i="12"/>
  <c r="L3200" i="12"/>
  <c r="L3184" i="12"/>
  <c r="L3168" i="12"/>
  <c r="L3836" i="12"/>
  <c r="L3772" i="12"/>
  <c r="L3477" i="12"/>
  <c r="L3452" i="12"/>
  <c r="L3526" i="12"/>
  <c r="L3141" i="12"/>
  <c r="L3124" i="12"/>
  <c r="L3077" i="12"/>
  <c r="L3060" i="12"/>
  <c r="L3021" i="12"/>
  <c r="L3012" i="12"/>
  <c r="L3911" i="12"/>
  <c r="L3787" i="12"/>
  <c r="L3490" i="12"/>
  <c r="L3363" i="12"/>
  <c r="L3347" i="12"/>
  <c r="L3331" i="12"/>
  <c r="L3315" i="12"/>
  <c r="L3299" i="12"/>
  <c r="L3283" i="12"/>
  <c r="L3267" i="12"/>
  <c r="L3251" i="12"/>
  <c r="L3235" i="12"/>
  <c r="L3219" i="12"/>
  <c r="L3203" i="12"/>
  <c r="L3187" i="12"/>
  <c r="L3171" i="12"/>
  <c r="L3147" i="12"/>
  <c r="L3083" i="12"/>
  <c r="L3004" i="12"/>
  <c r="L3672" i="12"/>
  <c r="L3544" i="12"/>
  <c r="L3433" i="12"/>
  <c r="L3369" i="12"/>
  <c r="L3150" i="12"/>
  <c r="L3118" i="12"/>
  <c r="L3086" i="12"/>
  <c r="L3054" i="12"/>
  <c r="L3635" i="12"/>
  <c r="L3014" i="12"/>
  <c r="L2554" i="12"/>
  <c r="L2995" i="12"/>
  <c r="L2967" i="12"/>
  <c r="L2950" i="12"/>
  <c r="L2931" i="12"/>
  <c r="L2903" i="12"/>
  <c r="L2886" i="12"/>
  <c r="L2867" i="12"/>
  <c r="L2839" i="12"/>
  <c r="L2822" i="12"/>
  <c r="L2803" i="12"/>
  <c r="L2775" i="12"/>
  <c r="L2758" i="12"/>
  <c r="L2739" i="12"/>
  <c r="L2711" i="12"/>
  <c r="L2694" i="12"/>
  <c r="L2675" i="12"/>
  <c r="L2647" i="12"/>
  <c r="L2630" i="12"/>
  <c r="L2857" i="12"/>
  <c r="L2793" i="12"/>
  <c r="L2729" i="12"/>
  <c r="L2665" i="12"/>
  <c r="L2601" i="12"/>
  <c r="L2495" i="12"/>
  <c r="L2431" i="12"/>
  <c r="L2441" i="12"/>
  <c r="L2379" i="12"/>
  <c r="L2347" i="12"/>
  <c r="L2315" i="12"/>
  <c r="L2283" i="12"/>
  <c r="L1392" i="12"/>
  <c r="L1667" i="12"/>
  <c r="L1578" i="12"/>
  <c r="L1475" i="12"/>
  <c r="L1450" i="12"/>
  <c r="L1347" i="12"/>
  <c r="L1322" i="12"/>
  <c r="L2173" i="12"/>
  <c r="L2141" i="12"/>
  <c r="L2109" i="12"/>
  <c r="L2077" i="12"/>
  <c r="L2045" i="12"/>
  <c r="L2013" i="12"/>
  <c r="L1981" i="12"/>
  <c r="L1949" i="12"/>
  <c r="L1917" i="12"/>
  <c r="L1885" i="12"/>
  <c r="L808" i="12"/>
  <c r="L744" i="12"/>
  <c r="L680" i="12"/>
  <c r="L616" i="12"/>
  <c r="L1582" i="12"/>
  <c r="L1518" i="12"/>
  <c r="L1454" i="12"/>
  <c r="L1390" i="12"/>
  <c r="L1326" i="12"/>
  <c r="L1262" i="12"/>
  <c r="L786" i="12"/>
  <c r="L722" i="12"/>
  <c r="L658" i="12"/>
  <c r="L324" i="12"/>
  <c r="L25" i="12"/>
  <c r="L500" i="12"/>
  <c r="L251" i="12"/>
  <c r="L146" i="12"/>
  <c r="L102" i="12"/>
  <c r="L138" i="12"/>
  <c r="L2368" i="12"/>
  <c r="L2336" i="12"/>
  <c r="L2304" i="12"/>
  <c r="L2272" i="12"/>
  <c r="L2240" i="12"/>
  <c r="L2208" i="12"/>
  <c r="L2489" i="12"/>
  <c r="L2425" i="12"/>
  <c r="L1765" i="12"/>
  <c r="L1530" i="12"/>
  <c r="L1402" i="12"/>
  <c r="L1274" i="12"/>
  <c r="L1841" i="12"/>
  <c r="L1809" i="12"/>
  <c r="L1777" i="12"/>
  <c r="L1745" i="12"/>
  <c r="L1713" i="12"/>
  <c r="L1681" i="12"/>
  <c r="L1649" i="12"/>
  <c r="L1617" i="12"/>
  <c r="L1528" i="12"/>
  <c r="L1400" i="12"/>
  <c r="L1272" i="12"/>
  <c r="L2145" i="12"/>
  <c r="L2113" i="12"/>
  <c r="L2081" i="12"/>
  <c r="L2049" i="12"/>
  <c r="L2017" i="12"/>
  <c r="L1985" i="12"/>
  <c r="L1953" i="12"/>
  <c r="L1921" i="12"/>
  <c r="L1889" i="12"/>
  <c r="L1687" i="12"/>
  <c r="L1438" i="12"/>
  <c r="L1374" i="12"/>
  <c r="L806" i="12"/>
  <c r="L774" i="12"/>
  <c r="L742" i="12"/>
  <c r="L710" i="12"/>
  <c r="L678" i="12"/>
  <c r="L646" i="12"/>
  <c r="L614" i="12"/>
  <c r="L1799" i="12"/>
  <c r="L762" i="12"/>
  <c r="L698" i="12"/>
  <c r="L634" i="12"/>
  <c r="L545" i="12"/>
  <c r="L417" i="12"/>
  <c r="L1414" i="12"/>
  <c r="L1350" i="12"/>
  <c r="L1218" i="12"/>
  <c r="L1186" i="12"/>
  <c r="L1154" i="12"/>
  <c r="L1122" i="12"/>
  <c r="L1090" i="12"/>
  <c r="L1058" i="12"/>
  <c r="L1026" i="12"/>
  <c r="L994" i="12"/>
  <c r="L962" i="12"/>
  <c r="L930" i="12"/>
  <c r="L898" i="12"/>
  <c r="L866" i="12"/>
  <c r="L834" i="12"/>
  <c r="L1430" i="12"/>
  <c r="L820" i="12"/>
  <c r="L788" i="12"/>
  <c r="L756" i="12"/>
  <c r="L724" i="12"/>
  <c r="L660" i="12"/>
  <c r="L628" i="12"/>
  <c r="L177" i="12"/>
  <c r="L1583" i="12"/>
  <c r="L539" i="12"/>
  <c r="L275" i="12"/>
  <c r="L174" i="12"/>
  <c r="L158" i="12"/>
  <c r="L130" i="12"/>
  <c r="L114" i="12"/>
  <c r="L2361" i="12"/>
  <c r="L2329" i="12"/>
  <c r="L2297" i="12"/>
  <c r="L2265" i="12"/>
  <c r="L2233" i="12"/>
  <c r="L2201" i="12"/>
  <c r="L2469" i="12"/>
  <c r="L2405" i="12"/>
  <c r="L1661" i="12"/>
  <c r="L1547" i="12"/>
  <c r="L1522" i="12"/>
  <c r="L1419" i="12"/>
  <c r="L1394" i="12"/>
  <c r="L1291" i="12"/>
  <c r="L1266" i="12"/>
  <c r="L1817" i="12"/>
  <c r="L1753" i="12"/>
  <c r="L1689" i="12"/>
  <c r="L1625" i="12"/>
  <c r="L2151" i="12"/>
  <c r="L2119" i="12"/>
  <c r="L2087" i="12"/>
  <c r="L2055" i="12"/>
  <c r="L2023" i="12"/>
  <c r="L1991" i="12"/>
  <c r="L1959" i="12"/>
  <c r="L1927" i="12"/>
  <c r="L1895" i="12"/>
  <c r="L1803" i="12"/>
  <c r="L1739" i="12"/>
  <c r="L1675" i="12"/>
  <c r="L1611" i="12"/>
  <c r="L1855" i="12"/>
  <c r="L1751" i="12"/>
  <c r="L1278" i="12"/>
  <c r="L1286" i="12"/>
  <c r="L1228" i="12"/>
  <c r="L1196" i="12"/>
  <c r="L1164" i="12"/>
  <c r="L1132" i="12"/>
  <c r="L1100" i="12"/>
  <c r="L1068" i="12"/>
  <c r="L1036" i="12"/>
  <c r="L1004" i="12"/>
  <c r="L972" i="12"/>
  <c r="L940" i="12"/>
  <c r="L908" i="12"/>
  <c r="L876" i="12"/>
  <c r="L844" i="12"/>
  <c r="L327" i="12"/>
  <c r="L263" i="12"/>
  <c r="L435" i="12"/>
  <c r="L292" i="12"/>
  <c r="L21" i="12"/>
  <c r="L267" i="12"/>
  <c r="L201" i="12"/>
  <c r="L126" i="12"/>
  <c r="L110" i="12"/>
  <c r="L97" i="12"/>
  <c r="L78" i="12"/>
  <c r="L82" i="12"/>
  <c r="L338" i="12"/>
  <c r="L187" i="12"/>
  <c r="L119" i="12"/>
  <c r="L67" i="12"/>
  <c r="L524" i="12"/>
  <c r="L428" i="12"/>
  <c r="L276" i="12"/>
  <c r="L27" i="12"/>
  <c r="L4875" i="12"/>
  <c r="L4738" i="12"/>
  <c r="L4572" i="12"/>
  <c r="L3778" i="12"/>
  <c r="L62" i="12"/>
  <c r="L179" i="12"/>
  <c r="L250" i="12"/>
  <c r="L135" i="12"/>
  <c r="L108" i="12"/>
  <c r="L95" i="12"/>
  <c r="L56" i="12"/>
  <c r="L43" i="12"/>
  <c r="L284" i="12"/>
  <c r="L9" i="12"/>
  <c r="L4879" i="12"/>
  <c r="L4750" i="12"/>
  <c r="L4693" i="12"/>
  <c r="L4677" i="12"/>
  <c r="L3842" i="12"/>
  <c r="L42" i="12"/>
  <c r="L14" i="12"/>
  <c r="L508" i="12"/>
  <c r="L380" i="12"/>
  <c r="L547" i="12"/>
  <c r="L354" i="12"/>
  <c r="L226" i="12"/>
  <c r="L184" i="12"/>
  <c r="L171" i="12"/>
  <c r="L156" i="12"/>
  <c r="L104" i="12"/>
  <c r="L91" i="12"/>
  <c r="L8" i="12"/>
  <c r="L101" i="12"/>
  <c r="L163" i="12"/>
  <c r="L4840" i="12"/>
  <c r="L4714" i="12"/>
  <c r="L4852" i="12"/>
  <c r="L4538" i="12"/>
  <c r="L3770" i="12"/>
  <c r="L29" i="12"/>
  <c r="L131" i="12"/>
  <c r="L444" i="12"/>
  <c r="L523" i="12"/>
  <c r="L459" i="12"/>
  <c r="L395" i="12"/>
  <c r="L298" i="12"/>
  <c r="L196" i="12"/>
  <c r="L143" i="12"/>
  <c r="L128" i="12"/>
  <c r="L116" i="12"/>
  <c r="L76" i="12"/>
  <c r="L64" i="12"/>
  <c r="L23" i="12"/>
  <c r="L268" i="12"/>
  <c r="L4917" i="12"/>
  <c r="L4673" i="12"/>
  <c r="L4470" i="12"/>
  <c r="L3754" i="12"/>
  <c r="L2358" i="12"/>
  <c r="L2198" i="12"/>
  <c r="L1845" i="12"/>
  <c r="L2535" i="12"/>
  <c r="L1717" i="12"/>
  <c r="L1820" i="12"/>
  <c r="L2561" i="12"/>
  <c r="L2831" i="12"/>
  <c r="L2767" i="12"/>
  <c r="L2703" i="12"/>
  <c r="L2639" i="12"/>
  <c r="L2559" i="12"/>
  <c r="L2576" i="12"/>
  <c r="L2512" i="12"/>
  <c r="L2526" i="12"/>
  <c r="L1473" i="12"/>
  <c r="L1781" i="12"/>
  <c r="L1749" i="12"/>
  <c r="L1645" i="12"/>
  <c r="L1692" i="12"/>
  <c r="L1633" i="12"/>
  <c r="L699" i="12"/>
  <c r="L602" i="12"/>
  <c r="L734" i="12"/>
  <c r="L528" i="12"/>
  <c r="L289" i="12"/>
  <c r="L1397" i="12"/>
  <c r="L1269" i="12"/>
  <c r="L1019" i="12"/>
  <c r="L987" i="12"/>
  <c r="L955" i="12"/>
  <c r="L923" i="12"/>
  <c r="L891" i="12"/>
  <c r="L859" i="12"/>
  <c r="L827" i="12"/>
  <c r="L538" i="12"/>
  <c r="L1421" i="12"/>
  <c r="L1293" i="12"/>
  <c r="L1230" i="12"/>
  <c r="L814" i="12"/>
  <c r="L782" i="12"/>
  <c r="L750" i="12"/>
  <c r="L718" i="12"/>
  <c r="L683" i="12"/>
  <c r="L518" i="12"/>
  <c r="L282" i="12"/>
  <c r="L361" i="12"/>
  <c r="L249" i="12"/>
  <c r="L586" i="12"/>
  <c r="L1365" i="12"/>
  <c r="L1573" i="12"/>
  <c r="L424" i="12"/>
  <c r="L464" i="12"/>
  <c r="L432" i="12"/>
  <c r="L584" i="12"/>
  <c r="L486" i="12"/>
  <c r="L305" i="12"/>
  <c r="L466" i="12"/>
  <c r="L1565" i="12"/>
  <c r="L1440" i="12"/>
  <c r="L1006" i="12"/>
  <c r="L942" i="12"/>
  <c r="L878" i="12"/>
  <c r="L747" i="12"/>
  <c r="L619" i="12"/>
  <c r="L288" i="12"/>
  <c r="L224" i="12"/>
  <c r="L606" i="12"/>
  <c r="L485" i="12"/>
  <c r="L352" i="12"/>
  <c r="L232" i="12"/>
  <c r="L297" i="12"/>
  <c r="L262" i="12"/>
  <c r="L326" i="12"/>
  <c r="L398" i="12"/>
  <c r="L426" i="12"/>
  <c r="L222" i="12"/>
  <c r="L254" i="12"/>
  <c r="L286" i="12"/>
  <c r="L318" i="12"/>
  <c r="L376" i="12"/>
  <c r="L473" i="12"/>
  <c r="L512" i="12"/>
  <c r="L594" i="12"/>
  <c r="L374" i="12"/>
  <c r="L454" i="12"/>
  <c r="L472" i="12"/>
  <c r="L505" i="12"/>
  <c r="L526" i="12"/>
  <c r="L582" i="12"/>
  <c r="L1405" i="12"/>
  <c r="L1341" i="12"/>
  <c r="L470" i="12"/>
  <c r="L534" i="12"/>
  <c r="L1051" i="12"/>
  <c r="L1067" i="12"/>
  <c r="L1083" i="12"/>
  <c r="L1219" i="12"/>
  <c r="L1647" i="12"/>
  <c r="L1678" i="12"/>
  <c r="L1805" i="12"/>
  <c r="L1517" i="12"/>
  <c r="L1729" i="12"/>
  <c r="L1813" i="12"/>
  <c r="L1245" i="12"/>
  <c r="L1317" i="12"/>
  <c r="L1373" i="12"/>
  <c r="L1445" i="12"/>
  <c r="L1501" i="12"/>
  <c r="L2588" i="12"/>
  <c r="L2907" i="12"/>
  <c r="L2971" i="12"/>
  <c r="L2432" i="12"/>
  <c r="L2496" i="12"/>
  <c r="L2525" i="12"/>
  <c r="L2557" i="12"/>
  <c r="L2895" i="12"/>
  <c r="L2927" i="12"/>
  <c r="L3145" i="12"/>
  <c r="L3367" i="12"/>
  <c r="L3784" i="12"/>
  <c r="L3431" i="12"/>
  <c r="L3439" i="12"/>
  <c r="L3762" i="12"/>
  <c r="L3391" i="12"/>
  <c r="L3415" i="12"/>
  <c r="L4359" i="12"/>
  <c r="L3832" i="12"/>
  <c r="L3794" i="12"/>
  <c r="L3810" i="12"/>
  <c r="L3816" i="12"/>
  <c r="L4061" i="12"/>
  <c r="L4343" i="12"/>
  <c r="L4414" i="12"/>
  <c r="L4554" i="12"/>
  <c r="L4036" i="12"/>
  <c r="L4970" i="12"/>
  <c r="L4934" i="12"/>
  <c r="L4904" i="12"/>
  <c r="L4865" i="12"/>
  <c r="L4848" i="12"/>
  <c r="L4827" i="12"/>
  <c r="L4720" i="12"/>
  <c r="L4668" i="12"/>
  <c r="L4672" i="12"/>
  <c r="L4658" i="12"/>
  <c r="L4616" i="12"/>
  <c r="L4600" i="12"/>
  <c r="L4584" i="12"/>
  <c r="L4565" i="12"/>
  <c r="L4482" i="12"/>
  <c r="L4495" i="12"/>
  <c r="L4431" i="12"/>
  <c r="L4407" i="12"/>
  <c r="L4371" i="12"/>
  <c r="L4242" i="12"/>
  <c r="L4315" i="12"/>
  <c r="L4251" i="12"/>
  <c r="L4316" i="12"/>
  <c r="L4050" i="12"/>
  <c r="L4028" i="12"/>
  <c r="L4148" i="12"/>
  <c r="L4132" i="12"/>
  <c r="L4110" i="12"/>
  <c r="L4078" i="12"/>
  <c r="L4046" i="12"/>
  <c r="L4201" i="12"/>
  <c r="L4151" i="12"/>
  <c r="L4272" i="12"/>
  <c r="L4081" i="12"/>
  <c r="L3813" i="12"/>
  <c r="L3732" i="12"/>
  <c r="L3716" i="12"/>
  <c r="L3700" i="12"/>
  <c r="L3684" i="12"/>
  <c r="L3668" i="12"/>
  <c r="L3652" i="12"/>
  <c r="L3636" i="12"/>
  <c r="L3620" i="12"/>
  <c r="L3604" i="12"/>
  <c r="L3588" i="12"/>
  <c r="L3572" i="12"/>
  <c r="L3556" i="12"/>
  <c r="L3540" i="12"/>
  <c r="L3394" i="12"/>
  <c r="L3358" i="12"/>
  <c r="L3342" i="12"/>
  <c r="L3326" i="12"/>
  <c r="L3310" i="12"/>
  <c r="L3294" i="12"/>
  <c r="L3278" i="12"/>
  <c r="L3262" i="12"/>
  <c r="L3246" i="12"/>
  <c r="L3230" i="12"/>
  <c r="L4996" i="12"/>
  <c r="L4957" i="12"/>
  <c r="L4947" i="12"/>
  <c r="L4961" i="12"/>
  <c r="L4897" i="12"/>
  <c r="L4901" i="12"/>
  <c r="L4876" i="12"/>
  <c r="L4853" i="12"/>
  <c r="L4805" i="12"/>
  <c r="L4870" i="12"/>
  <c r="L4837" i="12"/>
  <c r="L4777" i="12"/>
  <c r="L4745" i="12"/>
  <c r="L4713" i="12"/>
  <c r="L4842" i="12"/>
  <c r="L4732" i="12"/>
  <c r="L4686" i="12"/>
  <c r="L4768" i="12"/>
  <c r="L4751" i="12"/>
  <c r="L4621" i="12"/>
  <c r="L4605" i="12"/>
  <c r="L4589" i="12"/>
  <c r="L4573" i="12"/>
  <c r="L4756" i="12"/>
  <c r="L4739" i="12"/>
  <c r="L4708" i="12"/>
  <c r="L4775" i="12"/>
  <c r="L4559" i="12"/>
  <c r="L4634" i="12"/>
  <c r="L4546" i="12"/>
  <c r="L4489" i="12"/>
  <c r="L4451" i="12"/>
  <c r="L4516" i="12"/>
  <c r="L4499" i="12"/>
  <c r="L4457" i="12"/>
  <c r="L4425" i="12"/>
  <c r="L4412" i="12"/>
  <c r="L4338" i="12"/>
  <c r="L4317" i="12"/>
  <c r="L4301" i="12"/>
  <c r="L4253" i="12"/>
  <c r="L4354" i="12"/>
  <c r="L4266" i="12"/>
  <c r="L4336" i="12"/>
  <c r="L4307" i="12"/>
  <c r="L4287" i="12"/>
  <c r="L4243" i="12"/>
  <c r="L4300" i="12"/>
  <c r="L4026" i="12"/>
  <c r="L4108" i="12"/>
  <c r="L4044" i="12"/>
  <c r="L4174" i="12"/>
  <c r="L3996" i="12"/>
  <c r="L3932" i="12"/>
  <c r="L3868" i="12"/>
  <c r="L4153" i="12"/>
  <c r="L4040" i="12"/>
  <c r="L3805" i="12"/>
  <c r="L3986" i="12"/>
  <c r="L3922" i="12"/>
  <c r="L3858" i="12"/>
  <c r="L4019" i="12"/>
  <c r="L3955" i="12"/>
  <c r="L3891" i="12"/>
  <c r="L3729" i="12"/>
  <c r="L3713" i="12"/>
  <c r="L3697" i="12"/>
  <c r="L3681" i="12"/>
  <c r="L3665" i="12"/>
  <c r="L3649" i="12"/>
  <c r="L3633" i="12"/>
  <c r="L3617" i="12"/>
  <c r="L3601" i="12"/>
  <c r="L3585" i="12"/>
  <c r="L3569" i="12"/>
  <c r="L3553" i="12"/>
  <c r="L3537" i="12"/>
  <c r="L3519" i="12"/>
  <c r="L3967" i="12"/>
  <c r="L3903" i="12"/>
  <c r="L3516" i="12"/>
  <c r="L4987" i="12"/>
  <c r="L4986" i="12"/>
  <c r="L4922" i="12"/>
  <c r="L4951" i="12"/>
  <c r="L4918" i="12"/>
  <c r="L4974" i="12"/>
  <c r="L4881" i="12"/>
  <c r="L4862" i="12"/>
  <c r="L4830" i="12"/>
  <c r="L4864" i="12"/>
  <c r="L4762" i="12"/>
  <c r="L4730" i="12"/>
  <c r="L4836" i="12"/>
  <c r="L4825" i="12"/>
  <c r="L4796" i="12"/>
  <c r="L4780" i="12"/>
  <c r="L4763" i="12"/>
  <c r="L4679" i="12"/>
  <c r="L4752" i="12"/>
  <c r="L4735" i="12"/>
  <c r="L4695" i="12"/>
  <c r="L4629" i="12"/>
  <c r="L4740" i="12"/>
  <c r="L4723" i="12"/>
  <c r="L4622" i="12"/>
  <c r="L4606" i="12"/>
  <c r="L4590" i="12"/>
  <c r="L4635" i="12"/>
  <c r="L4558" i="12"/>
  <c r="L4574" i="12"/>
  <c r="L4479" i="12"/>
  <c r="L4434" i="12"/>
  <c r="L4388" i="12"/>
  <c r="L4285" i="12"/>
  <c r="L4269" i="12"/>
  <c r="L4302" i="12"/>
  <c r="L4378" i="12"/>
  <c r="L4295" i="12"/>
  <c r="L4034" i="12"/>
  <c r="L4225" i="12"/>
  <c r="L4161" i="12"/>
  <c r="L4135" i="12"/>
  <c r="L4000" i="12"/>
  <c r="L3936" i="12"/>
  <c r="L3872" i="12"/>
  <c r="L4155" i="12"/>
  <c r="L3990" i="12"/>
  <c r="L3926" i="12"/>
  <c r="L3862" i="12"/>
  <c r="L3507" i="12"/>
  <c r="L4157" i="12"/>
  <c r="L3488" i="12"/>
  <c r="L3378" i="12"/>
  <c r="L3352" i="12"/>
  <c r="L3336" i="12"/>
  <c r="L3320" i="12"/>
  <c r="L3304" i="12"/>
  <c r="L3288" i="12"/>
  <c r="L3272" i="12"/>
  <c r="L3256" i="12"/>
  <c r="L3240" i="12"/>
  <c r="L3412" i="12"/>
  <c r="L3095" i="12"/>
  <c r="L3031" i="12"/>
  <c r="L3482" i="12"/>
  <c r="L2869" i="12"/>
  <c r="L2805" i="12"/>
  <c r="L2741" i="12"/>
  <c r="L2677" i="12"/>
  <c r="L2613" i="12"/>
  <c r="L1474" i="12"/>
  <c r="L3226" i="12"/>
  <c r="L3210" i="12"/>
  <c r="L3194" i="12"/>
  <c r="L3178" i="12"/>
  <c r="L3162" i="12"/>
  <c r="L3741" i="12"/>
  <c r="L3725" i="12"/>
  <c r="L3709" i="12"/>
  <c r="L3693" i="12"/>
  <c r="L3677" i="12"/>
  <c r="L3661" i="12"/>
  <c r="L3645" i="12"/>
  <c r="L3629" i="12"/>
  <c r="L3613" i="12"/>
  <c r="L3597" i="12"/>
  <c r="L3581" i="12"/>
  <c r="L3565" i="12"/>
  <c r="L3549" i="12"/>
  <c r="L3468" i="12"/>
  <c r="L4073" i="12"/>
  <c r="L3148" i="12"/>
  <c r="L3084" i="12"/>
  <c r="L3975" i="12"/>
  <c r="L3357" i="12"/>
  <c r="L3341" i="12"/>
  <c r="L3325" i="12"/>
  <c r="L3309" i="12"/>
  <c r="L3293" i="12"/>
  <c r="L3277" i="12"/>
  <c r="L3261" i="12"/>
  <c r="L3245" i="12"/>
  <c r="L3229" i="12"/>
  <c r="L3213" i="12"/>
  <c r="L3197" i="12"/>
  <c r="L3181" i="12"/>
  <c r="L3165" i="12"/>
  <c r="L3123" i="12"/>
  <c r="L3688" i="12"/>
  <c r="L3560" i="12"/>
  <c r="L3146" i="12"/>
  <c r="L3114" i="12"/>
  <c r="L3082" i="12"/>
  <c r="L3050" i="12"/>
  <c r="L3895" i="12"/>
  <c r="L3651" i="12"/>
  <c r="L3448" i="12"/>
  <c r="L3384" i="12"/>
  <c r="L3003" i="12"/>
  <c r="L2974" i="12"/>
  <c r="L2910" i="12"/>
  <c r="L2846" i="12"/>
  <c r="L2782" i="12"/>
  <c r="L2718" i="12"/>
  <c r="L2654" i="12"/>
  <c r="L2590" i="12"/>
  <c r="L2833" i="12"/>
  <c r="L2769" i="12"/>
  <c r="L2705" i="12"/>
  <c r="L2641" i="12"/>
  <c r="L2500" i="12"/>
  <c r="L2468" i="12"/>
  <c r="L2436" i="12"/>
  <c r="L2404" i="12"/>
  <c r="L2487" i="12"/>
  <c r="L2423" i="12"/>
  <c r="L4011" i="12"/>
  <c r="L3947" i="12"/>
  <c r="L3883" i="12"/>
  <c r="L3521" i="12"/>
  <c r="L3428" i="12"/>
  <c r="L3478" i="12"/>
  <c r="L3424" i="12"/>
  <c r="L3152" i="12"/>
  <c r="L3088" i="12"/>
  <c r="L3151" i="12"/>
  <c r="L3087" i="12"/>
  <c r="L3648" i="12"/>
  <c r="L3486" i="12"/>
  <c r="L3739" i="12"/>
  <c r="L3611" i="12"/>
  <c r="L3008" i="12"/>
  <c r="L2993" i="12"/>
  <c r="L2984" i="12"/>
  <c r="L2961" i="12"/>
  <c r="L2952" i="12"/>
  <c r="L2929" i="12"/>
  <c r="L2920" i="12"/>
  <c r="L2897" i="12"/>
  <c r="L2888" i="12"/>
  <c r="L2856" i="12"/>
  <c r="L2824" i="12"/>
  <c r="L2792" i="12"/>
  <c r="L2760" i="12"/>
  <c r="L2728" i="12"/>
  <c r="L2696" i="12"/>
  <c r="L2664" i="12"/>
  <c r="L2632" i="12"/>
  <c r="L2600" i="12"/>
  <c r="L2623" i="12"/>
  <c r="L2946" i="12"/>
  <c r="L2882" i="12"/>
  <c r="L2818" i="12"/>
  <c r="L2754" i="12"/>
  <c r="L2690" i="12"/>
  <c r="L2626" i="12"/>
  <c r="L2845" i="12"/>
  <c r="L2781" i="12"/>
  <c r="L2717" i="12"/>
  <c r="L2653" i="12"/>
  <c r="L2589" i="12"/>
  <c r="L2506" i="12"/>
  <c r="L2474" i="12"/>
  <c r="L2442" i="12"/>
  <c r="L2410" i="12"/>
  <c r="L2451" i="12"/>
  <c r="L2188" i="12"/>
  <c r="L2318" i="12"/>
  <c r="L2190" i="12"/>
  <c r="L2397" i="12"/>
  <c r="L3212" i="12"/>
  <c r="L3196" i="12"/>
  <c r="L3180" i="12"/>
  <c r="L3164" i="12"/>
  <c r="L3811" i="12"/>
  <c r="L3747" i="12"/>
  <c r="L3730" i="12"/>
  <c r="L3714" i="12"/>
  <c r="L3698" i="12"/>
  <c r="L3682" i="12"/>
  <c r="L3666" i="12"/>
  <c r="L3650" i="12"/>
  <c r="L3634" i="12"/>
  <c r="L3618" i="12"/>
  <c r="L3602" i="12"/>
  <c r="L3586" i="12"/>
  <c r="L3570" i="12"/>
  <c r="L3554" i="12"/>
  <c r="L3538" i="12"/>
  <c r="L3493" i="12"/>
  <c r="L3420" i="12"/>
  <c r="L3157" i="12"/>
  <c r="L3140" i="12"/>
  <c r="L3093" i="12"/>
  <c r="L3076" i="12"/>
  <c r="L3029" i="12"/>
  <c r="L3020" i="12"/>
  <c r="L3359" i="12"/>
  <c r="L3343" i="12"/>
  <c r="L3327" i="12"/>
  <c r="L3311" i="12"/>
  <c r="L3295" i="12"/>
  <c r="L3279" i="12"/>
  <c r="L3263" i="12"/>
  <c r="L3247" i="12"/>
  <c r="L3231" i="12"/>
  <c r="L3215" i="12"/>
  <c r="L3199" i="12"/>
  <c r="L3183" i="12"/>
  <c r="L3167" i="12"/>
  <c r="L3131" i="12"/>
  <c r="L3067" i="12"/>
  <c r="L3844" i="12"/>
  <c r="L3640" i="12"/>
  <c r="L3472" i="12"/>
  <c r="L3408" i="12"/>
  <c r="L3158" i="12"/>
  <c r="L3126" i="12"/>
  <c r="L3094" i="12"/>
  <c r="L3062" i="12"/>
  <c r="L3030" i="12"/>
  <c r="L3731" i="12"/>
  <c r="L3603" i="12"/>
  <c r="L2586" i="12"/>
  <c r="L2531" i="12"/>
  <c r="L2983" i="12"/>
  <c r="L2966" i="12"/>
  <c r="L2947" i="12"/>
  <c r="L2919" i="12"/>
  <c r="L2902" i="12"/>
  <c r="L2883" i="12"/>
  <c r="L2855" i="12"/>
  <c r="L2838" i="12"/>
  <c r="L2819" i="12"/>
  <c r="L2791" i="12"/>
  <c r="L2774" i="12"/>
  <c r="L2755" i="12"/>
  <c r="L2727" i="12"/>
  <c r="L2710" i="12"/>
  <c r="L2691" i="12"/>
  <c r="L2663" i="12"/>
  <c r="L2646" i="12"/>
  <c r="L2568" i="12"/>
  <c r="L2536" i="12"/>
  <c r="L3019" i="12"/>
  <c r="L2841" i="12"/>
  <c r="L2777" i="12"/>
  <c r="L2713" i="12"/>
  <c r="L2649" i="12"/>
  <c r="L2504" i="12"/>
  <c r="L2472" i="12"/>
  <c r="L2440" i="12"/>
  <c r="L2408" i="12"/>
  <c r="L2479" i="12"/>
  <c r="L2415" i="12"/>
  <c r="L2383" i="12"/>
  <c r="L2501" i="12"/>
  <c r="L2433" i="12"/>
  <c r="L2371" i="12"/>
  <c r="L2339" i="12"/>
  <c r="L2307" i="12"/>
  <c r="L2275" i="12"/>
  <c r="L1520" i="12"/>
  <c r="L463" i="12"/>
  <c r="L303" i="12"/>
  <c r="L1571" i="12"/>
  <c r="L1443" i="12"/>
  <c r="L1315" i="12"/>
  <c r="L2165" i="12"/>
  <c r="L2133" i="12"/>
  <c r="L2101" i="12"/>
  <c r="L2069" i="12"/>
  <c r="L2037" i="12"/>
  <c r="L2005" i="12"/>
  <c r="L1973" i="12"/>
  <c r="L1941" i="12"/>
  <c r="L1909" i="12"/>
  <c r="L1877" i="12"/>
  <c r="L800" i="12"/>
  <c r="L768" i="12"/>
  <c r="L736" i="12"/>
  <c r="L704" i="12"/>
  <c r="L672" i="12"/>
  <c r="L640" i="12"/>
  <c r="L608" i="12"/>
  <c r="L1575" i="12"/>
  <c r="L1511" i="12"/>
  <c r="L1447" i="12"/>
  <c r="L1383" i="12"/>
  <c r="L1319" i="12"/>
  <c r="L1255" i="12"/>
  <c r="L193" i="12"/>
  <c r="L2376" i="12"/>
  <c r="L2344" i="12"/>
  <c r="L2312" i="12"/>
  <c r="L2280" i="12"/>
  <c r="L2248" i="12"/>
  <c r="L2216" i="12"/>
  <c r="L2184" i="12"/>
  <c r="L2374" i="12"/>
  <c r="L2310" i="12"/>
  <c r="L2246" i="12"/>
  <c r="L2182" i="12"/>
  <c r="L2485" i="12"/>
  <c r="L2421" i="12"/>
  <c r="L1829" i="12"/>
  <c r="L1498" i="12"/>
  <c r="L1370" i="12"/>
  <c r="L1242" i="12"/>
  <c r="L1560" i="12"/>
  <c r="L1432" i="12"/>
  <c r="L1304" i="12"/>
  <c r="L2169" i="12"/>
  <c r="L2137" i="12"/>
  <c r="L2105" i="12"/>
  <c r="L2073" i="12"/>
  <c r="L2041" i="12"/>
  <c r="L2009" i="12"/>
  <c r="L1977" i="12"/>
  <c r="L1945" i="12"/>
  <c r="L1913" i="12"/>
  <c r="L1881" i="12"/>
  <c r="L1431" i="12"/>
  <c r="L1367" i="12"/>
  <c r="L1239" i="12"/>
  <c r="L551" i="12"/>
  <c r="L810" i="12"/>
  <c r="L746" i="12"/>
  <c r="L682" i="12"/>
  <c r="L618" i="12"/>
  <c r="L513" i="12"/>
  <c r="L385" i="12"/>
  <c r="L1407" i="12"/>
  <c r="L1343" i="12"/>
  <c r="L1226" i="12"/>
  <c r="L1194" i="12"/>
  <c r="L1162" i="12"/>
  <c r="L1130" i="12"/>
  <c r="L1098" i="12"/>
  <c r="L1066" i="12"/>
  <c r="L1034" i="12"/>
  <c r="L1002" i="12"/>
  <c r="L970" i="12"/>
  <c r="L938" i="12"/>
  <c r="L906" i="12"/>
  <c r="L874" i="12"/>
  <c r="L842" i="12"/>
  <c r="L812" i="12"/>
  <c r="L780" i="12"/>
  <c r="L748" i="12"/>
  <c r="L716" i="12"/>
  <c r="L652" i="12"/>
  <c r="L596" i="12"/>
  <c r="L125" i="12"/>
  <c r="L77" i="12"/>
  <c r="L1327" i="12"/>
  <c r="L532" i="12"/>
  <c r="L475" i="12"/>
  <c r="L214" i="12"/>
  <c r="L154" i="12"/>
  <c r="L81" i="12"/>
  <c r="L2391" i="12"/>
  <c r="L2369" i="12"/>
  <c r="L2337" i="12"/>
  <c r="L2305" i="12"/>
  <c r="L2273" i="12"/>
  <c r="L2241" i="12"/>
  <c r="L2209" i="12"/>
  <c r="L2362" i="12"/>
  <c r="L2298" i="12"/>
  <c r="L2234" i="12"/>
  <c r="L2465" i="12"/>
  <c r="L2401" i="12"/>
  <c r="L1853" i="12"/>
  <c r="L1597" i="12"/>
  <c r="L1515" i="12"/>
  <c r="L1490" i="12"/>
  <c r="L1387" i="12"/>
  <c r="L1362" i="12"/>
  <c r="L1259" i="12"/>
  <c r="L2175" i="12"/>
  <c r="L2143" i="12"/>
  <c r="L2111" i="12"/>
  <c r="L2079" i="12"/>
  <c r="L2047" i="12"/>
  <c r="L2015" i="12"/>
  <c r="L1983" i="12"/>
  <c r="L1951" i="12"/>
  <c r="L1919" i="12"/>
  <c r="L1887" i="12"/>
  <c r="L1851" i="12"/>
  <c r="L1787" i="12"/>
  <c r="L1723" i="12"/>
  <c r="L1659" i="12"/>
  <c r="L1595" i="12"/>
  <c r="L1271" i="12"/>
  <c r="L1615" i="12"/>
  <c r="L1279" i="12"/>
  <c r="L1236" i="12"/>
  <c r="L1224" i="12"/>
  <c r="L1204" i="12"/>
  <c r="L1192" i="12"/>
  <c r="L1172" i="12"/>
  <c r="L1160" i="12"/>
  <c r="L1140" i="12"/>
  <c r="L1128" i="12"/>
  <c r="L1108" i="12"/>
  <c r="L1096" i="12"/>
  <c r="L1076" i="12"/>
  <c r="L1064" i="12"/>
  <c r="L1044" i="12"/>
  <c r="L1032" i="12"/>
  <c r="L1012" i="12"/>
  <c r="L1000" i="12"/>
  <c r="L980" i="12"/>
  <c r="L968" i="12"/>
  <c r="L948" i="12"/>
  <c r="L936" i="12"/>
  <c r="L916" i="12"/>
  <c r="L904" i="12"/>
  <c r="L884" i="12"/>
  <c r="L872" i="12"/>
  <c r="L852" i="12"/>
  <c r="L840" i="12"/>
  <c r="L311" i="12"/>
  <c r="L247" i="12"/>
  <c r="L1359" i="12"/>
  <c r="L396" i="12"/>
  <c r="L153" i="12"/>
  <c r="L1526" i="12"/>
  <c r="L339" i="12"/>
  <c r="L259" i="12"/>
  <c r="L210" i="12"/>
  <c r="L165" i="12"/>
  <c r="L150" i="12"/>
  <c r="L137" i="12"/>
  <c r="L106" i="12"/>
  <c r="L1727" i="12"/>
  <c r="L1631" i="12"/>
  <c r="L155" i="12"/>
  <c r="L499" i="12"/>
  <c r="L403" i="12"/>
  <c r="L19" i="12"/>
  <c r="L3802" i="12"/>
  <c r="L3799" i="12"/>
  <c r="L89" i="12"/>
  <c r="L74" i="12"/>
  <c r="L58" i="12"/>
  <c r="L159" i="12"/>
  <c r="L1823" i="12"/>
  <c r="L1551" i="12"/>
  <c r="L1462" i="12"/>
  <c r="L199" i="12"/>
  <c r="L144" i="12"/>
  <c r="L79" i="12"/>
  <c r="L332" i="12"/>
  <c r="L157" i="12"/>
  <c r="L4367" i="12"/>
  <c r="L38" i="12"/>
  <c r="L26" i="12"/>
  <c r="L483" i="12"/>
  <c r="L1791" i="12"/>
  <c r="L1494" i="12"/>
  <c r="L540" i="12"/>
  <c r="L1391" i="12"/>
  <c r="L258" i="12"/>
  <c r="L195" i="12"/>
  <c r="L152" i="12"/>
  <c r="L127" i="12"/>
  <c r="L100" i="12"/>
  <c r="L75" i="12"/>
  <c r="L48" i="12"/>
  <c r="L35" i="12"/>
  <c r="L4" i="12"/>
  <c r="L252" i="12"/>
  <c r="L4689" i="12"/>
  <c r="L54" i="12"/>
  <c r="L419" i="12"/>
  <c r="L580" i="12"/>
  <c r="L516" i="12"/>
  <c r="L452" i="12"/>
  <c r="L388" i="12"/>
  <c r="L330" i="12"/>
  <c r="L207" i="12"/>
  <c r="L167" i="12"/>
  <c r="L112" i="12"/>
  <c r="L87" i="12"/>
  <c r="L60" i="12"/>
  <c r="L308" i="12"/>
  <c r="L189" i="12"/>
  <c r="L4657" i="12"/>
  <c r="L4053" i="12"/>
  <c r="L3454" i="12"/>
  <c r="L2585" i="12"/>
  <c r="L2521" i="12"/>
  <c r="L2262" i="12"/>
  <c r="L2879" i="12"/>
  <c r="L1734" i="12"/>
  <c r="L3826" i="12"/>
  <c r="L2583" i="12"/>
  <c r="L2519" i="12"/>
  <c r="L1774" i="12"/>
  <c r="L1711" i="12"/>
  <c r="L1621" i="12"/>
  <c r="L2577" i="12"/>
  <c r="L2513" i="12"/>
  <c r="L2326" i="12"/>
  <c r="L1613" i="12"/>
  <c r="L2230" i="12"/>
  <c r="L1902" i="12"/>
  <c r="L1166" i="12"/>
  <c r="L2815" i="12"/>
  <c r="L2751" i="12"/>
  <c r="L2687" i="12"/>
  <c r="L2543" i="12"/>
  <c r="L1860" i="12"/>
  <c r="L1775" i="12"/>
  <c r="L1641" i="12"/>
  <c r="L1894" i="12"/>
  <c r="L1150" i="12"/>
  <c r="L1609" i="12"/>
  <c r="L686" i="12"/>
  <c r="L654" i="12"/>
  <c r="L1453" i="12"/>
  <c r="L462" i="12"/>
  <c r="L328" i="12"/>
  <c r="L216" i="12"/>
  <c r="L257" i="12"/>
  <c r="L1910" i="12"/>
  <c r="L1697" i="12"/>
  <c r="L1485" i="12"/>
  <c r="L1357" i="12"/>
  <c r="L1011" i="12"/>
  <c r="L979" i="12"/>
  <c r="L947" i="12"/>
  <c r="L915" i="12"/>
  <c r="L883" i="12"/>
  <c r="L851" i="12"/>
  <c r="L530" i="12"/>
  <c r="L1448" i="12"/>
  <c r="L1070" i="12"/>
  <c r="L811" i="12"/>
  <c r="L560" i="12"/>
  <c r="L506" i="12"/>
  <c r="L408" i="12"/>
  <c r="L312" i="12"/>
  <c r="L337" i="12"/>
  <c r="L217" i="12"/>
  <c r="L635" i="12"/>
  <c r="L715" i="12"/>
  <c r="L386" i="12"/>
  <c r="L280" i="12"/>
  <c r="L377" i="12"/>
  <c r="L273" i="12"/>
  <c r="L1134" i="12"/>
  <c r="L667" i="12"/>
  <c r="L1261" i="12"/>
  <c r="L622" i="12"/>
  <c r="L1301" i="12"/>
  <c r="L1022" i="12"/>
  <c r="L958" i="12"/>
  <c r="L894" i="12"/>
  <c r="L830" i="12"/>
  <c r="L702" i="12"/>
  <c r="L272" i="12"/>
  <c r="L456" i="12"/>
  <c r="L265" i="12"/>
  <c r="L278" i="12"/>
  <c r="L409" i="12"/>
  <c r="L480" i="12"/>
  <c r="L536" i="12"/>
  <c r="L543" i="12"/>
  <c r="L568" i="12"/>
  <c r="L322" i="12"/>
  <c r="L342" i="12"/>
  <c r="L392" i="12"/>
  <c r="L1091" i="12"/>
  <c r="L1349" i="12"/>
  <c r="L438" i="12"/>
  <c r="L502" i="12"/>
  <c r="L566" i="12"/>
  <c r="L1227" i="12"/>
  <c r="L1285" i="12"/>
  <c r="L1469" i="12"/>
  <c r="L478" i="12"/>
  <c r="L542" i="12"/>
  <c r="L1203" i="12"/>
  <c r="L1653" i="12"/>
  <c r="L1709" i="12"/>
  <c r="L1766" i="12"/>
  <c r="L1557" i="12"/>
  <c r="L1670" i="12"/>
  <c r="L1741" i="12"/>
  <c r="L1934" i="12"/>
  <c r="L1950" i="12"/>
  <c r="L1966" i="12"/>
  <c r="L1982" i="12"/>
  <c r="L1998" i="12"/>
  <c r="L2014" i="12"/>
  <c r="L2030" i="12"/>
  <c r="L2046" i="12"/>
  <c r="L2062" i="12"/>
  <c r="L2078" i="12"/>
  <c r="L2094" i="12"/>
  <c r="L2110" i="12"/>
  <c r="L2126" i="12"/>
  <c r="L2142" i="12"/>
  <c r="L2158" i="12"/>
  <c r="L2174" i="12"/>
  <c r="L1769" i="12"/>
  <c r="L1705" i="12"/>
  <c r="L1773" i="12"/>
  <c r="L1825" i="12"/>
  <c r="L1837" i="12"/>
  <c r="L2384" i="12"/>
  <c r="L2923" i="12"/>
  <c r="L2987" i="12"/>
  <c r="L2416" i="12"/>
  <c r="L2480" i="12"/>
  <c r="L2533" i="12"/>
  <c r="L2565" i="12"/>
  <c r="L2975" i="12"/>
  <c r="L3113" i="12"/>
  <c r="L3423" i="12"/>
  <c r="L3447" i="12"/>
  <c r="L3744" i="12"/>
  <c r="L3800" i="12"/>
  <c r="L3818" i="12"/>
  <c r="L3786" i="12"/>
  <c r="L4039" i="12"/>
  <c r="L4267" i="12"/>
  <c r="L4337" i="12"/>
  <c r="L4446" i="12"/>
  <c r="L4361" i="12"/>
  <c r="L4377" i="12"/>
  <c r="L4649" i="12"/>
  <c r="L4766" i="12"/>
  <c r="L4839" i="12"/>
  <c r="P54" i="7"/>
  <c r="I10" i="7"/>
  <c r="K12" i="7" s="1"/>
  <c r="K54" i="7"/>
  <c r="C3" i="52"/>
  <c r="S92" i="1"/>
  <c r="S108" i="1"/>
  <c r="S130" i="1"/>
  <c r="S146" i="1"/>
  <c r="S162" i="1"/>
  <c r="S178" i="1"/>
  <c r="S194" i="1"/>
  <c r="S210" i="1"/>
  <c r="S226" i="1"/>
  <c r="S242" i="1"/>
  <c r="S274" i="1"/>
  <c r="S290" i="1"/>
  <c r="S104" i="1"/>
  <c r="S62" i="1"/>
  <c r="S84" i="1"/>
  <c r="S83" i="1"/>
  <c r="S77" i="1"/>
  <c r="S96" i="1"/>
  <c r="S118" i="1"/>
  <c r="S134" i="1"/>
  <c r="S150" i="1"/>
  <c r="S166" i="1"/>
  <c r="S182" i="1"/>
  <c r="S198" i="1"/>
  <c r="S214" i="1"/>
  <c r="S230" i="1"/>
  <c r="S246" i="1"/>
  <c r="S348" i="1"/>
  <c r="S314" i="1"/>
  <c r="S330" i="1"/>
  <c r="S132" i="1"/>
  <c r="S148" i="1"/>
  <c r="S164" i="1"/>
  <c r="S180" i="1"/>
  <c r="S196" i="1"/>
  <c r="S212" i="1"/>
  <c r="S228" i="1"/>
  <c r="S244" i="1"/>
  <c r="S318" i="1"/>
  <c r="S334" i="1"/>
  <c r="S366" i="1"/>
  <c r="S452" i="1"/>
  <c r="S484" i="1"/>
  <c r="S364" i="1"/>
  <c r="S460" i="1"/>
  <c r="S79" i="1"/>
  <c r="S402" i="1"/>
  <c r="S15" i="1"/>
  <c r="S31" i="1"/>
  <c r="S47" i="1"/>
  <c r="S72" i="1"/>
  <c r="S88" i="1"/>
  <c r="S13" i="1"/>
  <c r="S29" i="1"/>
  <c r="S45" i="1"/>
  <c r="S61" i="1"/>
  <c r="S71" i="1"/>
  <c r="S87" i="1"/>
  <c r="S11" i="1"/>
  <c r="S27" i="1"/>
  <c r="S43" i="1"/>
  <c r="S59" i="1"/>
  <c r="R66" i="1"/>
  <c r="S66" i="1"/>
  <c r="S69" i="1"/>
  <c r="S82" i="1"/>
  <c r="S17" i="1"/>
  <c r="S33" i="1"/>
  <c r="S49" i="1"/>
  <c r="S68" i="1"/>
  <c r="S81" i="1"/>
  <c r="S100" i="1"/>
  <c r="R110" i="1"/>
  <c r="S110" i="1"/>
  <c r="S113" i="1"/>
  <c r="S122" i="1"/>
  <c r="S138" i="1"/>
  <c r="S154" i="1"/>
  <c r="S170" i="1"/>
  <c r="S186" i="1"/>
  <c r="S202" i="1"/>
  <c r="S218" i="1"/>
  <c r="S234" i="1"/>
  <c r="S257" i="1"/>
  <c r="R257" i="1"/>
  <c r="S266" i="1"/>
  <c r="S282" i="1"/>
  <c r="S298" i="1"/>
  <c r="S311" i="1"/>
  <c r="R311" i="1"/>
  <c r="S327" i="1"/>
  <c r="R327" i="1"/>
  <c r="S352" i="1"/>
  <c r="S91" i="1"/>
  <c r="S107" i="1"/>
  <c r="S129" i="1"/>
  <c r="S145" i="1"/>
  <c r="S161" i="1"/>
  <c r="S177" i="1"/>
  <c r="S193" i="1"/>
  <c r="S209" i="1"/>
  <c r="S225" i="1"/>
  <c r="S241" i="1"/>
  <c r="S260" i="1"/>
  <c r="S270" i="1"/>
  <c r="R277" i="1"/>
  <c r="S277" i="1"/>
  <c r="S286" i="1"/>
  <c r="R293" i="1"/>
  <c r="S293" i="1"/>
  <c r="S347" i="1"/>
  <c r="R347" i="1"/>
  <c r="S94" i="1"/>
  <c r="S120" i="1"/>
  <c r="S136" i="1"/>
  <c r="S152" i="1"/>
  <c r="S168" i="1"/>
  <c r="S184" i="1"/>
  <c r="S200" i="1"/>
  <c r="S216" i="1"/>
  <c r="S232" i="1"/>
  <c r="S255" i="1"/>
  <c r="R255" i="1"/>
  <c r="S264" i="1"/>
  <c r="S280" i="1"/>
  <c r="S296" i="1"/>
  <c r="S313" i="1"/>
  <c r="R313" i="1"/>
  <c r="S329" i="1"/>
  <c r="R329" i="1"/>
  <c r="S354" i="1"/>
  <c r="S101" i="1"/>
  <c r="S114" i="1"/>
  <c r="S127" i="1"/>
  <c r="S143" i="1"/>
  <c r="S159" i="1"/>
  <c r="S175" i="1"/>
  <c r="S191" i="1"/>
  <c r="S207" i="1"/>
  <c r="S223" i="1"/>
  <c r="S239" i="1"/>
  <c r="S258" i="1"/>
  <c r="S271" i="1"/>
  <c r="R271" i="1"/>
  <c r="S287" i="1"/>
  <c r="R287" i="1"/>
  <c r="S312" i="1"/>
  <c r="S328" i="1"/>
  <c r="S345" i="1"/>
  <c r="R345" i="1"/>
  <c r="S386" i="1"/>
  <c r="S399" i="1"/>
  <c r="R399" i="1"/>
  <c r="S408" i="1"/>
  <c r="S434" i="1"/>
  <c r="S457" i="1"/>
  <c r="R457" i="1"/>
  <c r="S466" i="1"/>
  <c r="S489" i="1"/>
  <c r="R489" i="1"/>
  <c r="R492" i="1"/>
  <c r="S492" i="1"/>
  <c r="S368" i="1"/>
  <c r="S385" i="1"/>
  <c r="R385" i="1"/>
  <c r="S394" i="1"/>
  <c r="S407" i="1"/>
  <c r="R407" i="1"/>
  <c r="S416" i="1"/>
  <c r="S433" i="1"/>
  <c r="R433" i="1"/>
  <c r="S442" i="1"/>
  <c r="S465" i="1"/>
  <c r="R465" i="1"/>
  <c r="S474" i="1"/>
  <c r="R493" i="1"/>
  <c r="S493" i="1"/>
  <c r="S363" i="1"/>
  <c r="R363" i="1"/>
  <c r="S388" i="1"/>
  <c r="S398" i="1"/>
  <c r="R405" i="1"/>
  <c r="S405" i="1"/>
  <c r="S436" i="1"/>
  <c r="S459" i="1"/>
  <c r="R459" i="1"/>
  <c r="R462" i="1"/>
  <c r="S462" i="1"/>
  <c r="S468" i="1"/>
  <c r="S491" i="1"/>
  <c r="R491" i="1"/>
  <c r="S370" i="1"/>
  <c r="S383" i="1"/>
  <c r="R383" i="1"/>
  <c r="S392" i="1"/>
  <c r="S409" i="1"/>
  <c r="R409" i="1"/>
  <c r="S418" i="1"/>
  <c r="S431" i="1"/>
  <c r="R431" i="1"/>
  <c r="S440" i="1"/>
  <c r="S463" i="1"/>
  <c r="R463" i="1"/>
  <c r="S472" i="1"/>
  <c r="S495" i="1"/>
  <c r="R495" i="1"/>
  <c r="S2" i="1"/>
  <c r="R10" i="1"/>
  <c r="S10" i="1"/>
  <c r="R26" i="1"/>
  <c r="S26" i="1"/>
  <c r="R42" i="1"/>
  <c r="S42" i="1"/>
  <c r="R58" i="1"/>
  <c r="S58" i="1"/>
  <c r="S67" i="1"/>
  <c r="S76" i="1"/>
  <c r="R8" i="1"/>
  <c r="S8" i="1"/>
  <c r="R24" i="1"/>
  <c r="S24" i="1"/>
  <c r="R40" i="1"/>
  <c r="S40" i="1"/>
  <c r="R56" i="1"/>
  <c r="S56" i="1"/>
  <c r="S65" i="1"/>
  <c r="S75" i="1"/>
  <c r="R6" i="1"/>
  <c r="S6" i="1"/>
  <c r="R22" i="1"/>
  <c r="S22" i="1"/>
  <c r="R38" i="1"/>
  <c r="S38" i="1"/>
  <c r="R54" i="1"/>
  <c r="S54" i="1"/>
  <c r="S86" i="1"/>
  <c r="R12" i="1"/>
  <c r="S12" i="1"/>
  <c r="R28" i="1"/>
  <c r="S28" i="1"/>
  <c r="R44" i="1"/>
  <c r="S44" i="1"/>
  <c r="R60" i="1"/>
  <c r="S60" i="1"/>
  <c r="S63" i="1"/>
  <c r="S85" i="1"/>
  <c r="S126" i="1"/>
  <c r="S142" i="1"/>
  <c r="S158" i="1"/>
  <c r="S174" i="1"/>
  <c r="S190" i="1"/>
  <c r="S206" i="1"/>
  <c r="S222" i="1"/>
  <c r="S238" i="1"/>
  <c r="S254" i="1"/>
  <c r="R261" i="1"/>
  <c r="S261" i="1"/>
  <c r="S315" i="1"/>
  <c r="R315" i="1"/>
  <c r="S331" i="1"/>
  <c r="R331" i="1"/>
  <c r="S356" i="1"/>
  <c r="S95" i="1"/>
  <c r="S117" i="1"/>
  <c r="S133" i="1"/>
  <c r="S149" i="1"/>
  <c r="S165" i="1"/>
  <c r="S181" i="1"/>
  <c r="S197" i="1"/>
  <c r="S213" i="1"/>
  <c r="S229" i="1"/>
  <c r="S245" i="1"/>
  <c r="S248" i="1"/>
  <c r="S265" i="1"/>
  <c r="R265" i="1"/>
  <c r="S281" i="1"/>
  <c r="R281" i="1"/>
  <c r="S297" i="1"/>
  <c r="R297" i="1"/>
  <c r="S306" i="1"/>
  <c r="S322" i="1"/>
  <c r="S338" i="1"/>
  <c r="S351" i="1"/>
  <c r="R351" i="1"/>
  <c r="S360" i="1"/>
  <c r="S98" i="1"/>
  <c r="S111" i="1"/>
  <c r="S124" i="1"/>
  <c r="S140" i="1"/>
  <c r="S156" i="1"/>
  <c r="S172" i="1"/>
  <c r="S188" i="1"/>
  <c r="S204" i="1"/>
  <c r="S220" i="1"/>
  <c r="S236" i="1"/>
  <c r="S259" i="1"/>
  <c r="R259" i="1"/>
  <c r="R262" i="1"/>
  <c r="S262" i="1"/>
  <c r="S268" i="1"/>
  <c r="S284" i="1"/>
  <c r="S300" i="1"/>
  <c r="S310" i="1"/>
  <c r="R317" i="1"/>
  <c r="S317" i="1"/>
  <c r="S326" i="1"/>
  <c r="R333" i="1"/>
  <c r="S333" i="1"/>
  <c r="S105" i="1"/>
  <c r="S131" i="1"/>
  <c r="S147" i="1"/>
  <c r="S163" i="1"/>
  <c r="S179" i="1"/>
  <c r="S195" i="1"/>
  <c r="S211" i="1"/>
  <c r="S227" i="1"/>
  <c r="S243" i="1"/>
  <c r="S275" i="1"/>
  <c r="R275" i="1"/>
  <c r="S291" i="1"/>
  <c r="R291" i="1"/>
  <c r="S316" i="1"/>
  <c r="S332" i="1"/>
  <c r="R349" i="1"/>
  <c r="S349" i="1"/>
  <c r="R365" i="1"/>
  <c r="S365" i="1"/>
  <c r="S403" i="1"/>
  <c r="R403" i="1"/>
  <c r="R406" i="1"/>
  <c r="S406" i="1"/>
  <c r="S412" i="1"/>
  <c r="R461" i="1"/>
  <c r="S461" i="1"/>
  <c r="S372" i="1"/>
  <c r="S382" i="1"/>
  <c r="R389" i="1"/>
  <c r="S389" i="1"/>
  <c r="S411" i="1"/>
  <c r="R411" i="1"/>
  <c r="R414" i="1"/>
  <c r="S414" i="1"/>
  <c r="S420" i="1"/>
  <c r="S430" i="1"/>
  <c r="R437" i="1"/>
  <c r="S437" i="1"/>
  <c r="R469" i="1"/>
  <c r="S469" i="1"/>
  <c r="S367" i="1"/>
  <c r="R367" i="1"/>
  <c r="S376" i="1"/>
  <c r="S393" i="1"/>
  <c r="R393" i="1"/>
  <c r="S415" i="1"/>
  <c r="R415" i="1"/>
  <c r="S424" i="1"/>
  <c r="S441" i="1"/>
  <c r="R441" i="1"/>
  <c r="S450" i="1"/>
  <c r="S473" i="1"/>
  <c r="R473" i="1"/>
  <c r="S482" i="1"/>
  <c r="S387" i="1"/>
  <c r="R387" i="1"/>
  <c r="R390" i="1"/>
  <c r="S390" i="1"/>
  <c r="S396" i="1"/>
  <c r="R413" i="1"/>
  <c r="S413" i="1"/>
  <c r="S435" i="1"/>
  <c r="R435" i="1"/>
  <c r="R438" i="1"/>
  <c r="S438" i="1"/>
  <c r="S444" i="1"/>
  <c r="S467" i="1"/>
  <c r="R467" i="1"/>
  <c r="R470" i="1"/>
  <c r="S470" i="1"/>
  <c r="S476" i="1"/>
  <c r="S497" i="1"/>
  <c r="R497" i="1"/>
  <c r="R498" i="1"/>
  <c r="S498" i="1"/>
  <c r="R501" i="1"/>
  <c r="S501" i="1"/>
  <c r="S7" i="1"/>
  <c r="S23" i="1"/>
  <c r="S39" i="1"/>
  <c r="S55" i="1"/>
  <c r="S80" i="1"/>
  <c r="S5" i="1"/>
  <c r="S21" i="1"/>
  <c r="S37" i="1"/>
  <c r="S53" i="1"/>
  <c r="S3" i="1"/>
  <c r="S19" i="1"/>
  <c r="S35" i="1"/>
  <c r="S51" i="1"/>
  <c r="S64" i="1"/>
  <c r="S74" i="1"/>
  <c r="R4" i="1"/>
  <c r="S4" i="1"/>
  <c r="S9" i="1"/>
  <c r="S25" i="1"/>
  <c r="S41" i="1"/>
  <c r="S57" i="1"/>
  <c r="R70" i="1"/>
  <c r="S70" i="1"/>
  <c r="S73" i="1"/>
  <c r="S89" i="1"/>
  <c r="S249" i="1"/>
  <c r="R249" i="1"/>
  <c r="S303" i="1"/>
  <c r="R303" i="1"/>
  <c r="S319" i="1"/>
  <c r="R319" i="1"/>
  <c r="S335" i="1"/>
  <c r="R335" i="1"/>
  <c r="S344" i="1"/>
  <c r="S361" i="1"/>
  <c r="R361" i="1"/>
  <c r="S99" i="1"/>
  <c r="S121" i="1"/>
  <c r="S137" i="1"/>
  <c r="S153" i="1"/>
  <c r="S169" i="1"/>
  <c r="S185" i="1"/>
  <c r="S201" i="1"/>
  <c r="S217" i="1"/>
  <c r="S233" i="1"/>
  <c r="S252" i="1"/>
  <c r="R269" i="1"/>
  <c r="S269" i="1"/>
  <c r="S278" i="1"/>
  <c r="R285" i="1"/>
  <c r="S285" i="1"/>
  <c r="S294" i="1"/>
  <c r="R301" i="1"/>
  <c r="S301" i="1"/>
  <c r="S355" i="1"/>
  <c r="R355" i="1"/>
  <c r="R358" i="1"/>
  <c r="S358" i="1"/>
  <c r="S102" i="1"/>
  <c r="S115" i="1"/>
  <c r="S128" i="1"/>
  <c r="S144" i="1"/>
  <c r="S160" i="1"/>
  <c r="S176" i="1"/>
  <c r="S192" i="1"/>
  <c r="S208" i="1"/>
  <c r="S224" i="1"/>
  <c r="S240" i="1"/>
  <c r="S247" i="1"/>
  <c r="R247" i="1"/>
  <c r="S272" i="1"/>
  <c r="S288" i="1"/>
  <c r="S305" i="1"/>
  <c r="R305" i="1"/>
  <c r="S321" i="1"/>
  <c r="R321" i="1"/>
  <c r="S337" i="1"/>
  <c r="R337" i="1"/>
  <c r="S346" i="1"/>
  <c r="S359" i="1"/>
  <c r="R359" i="1"/>
  <c r="S93" i="1"/>
  <c r="S109" i="1"/>
  <c r="R116" i="1"/>
  <c r="S116" i="1"/>
  <c r="S119" i="1"/>
  <c r="S135" i="1"/>
  <c r="S151" i="1"/>
  <c r="S167" i="1"/>
  <c r="S183" i="1"/>
  <c r="S199" i="1"/>
  <c r="S215" i="1"/>
  <c r="S231" i="1"/>
  <c r="S250" i="1"/>
  <c r="S263" i="1"/>
  <c r="R263" i="1"/>
  <c r="S279" i="1"/>
  <c r="R279" i="1"/>
  <c r="S295" i="1"/>
  <c r="R295" i="1"/>
  <c r="S304" i="1"/>
  <c r="S320" i="1"/>
  <c r="S336" i="1"/>
  <c r="S353" i="1"/>
  <c r="R353" i="1"/>
  <c r="S369" i="1"/>
  <c r="R369" i="1"/>
  <c r="S378" i="1"/>
  <c r="S391" i="1"/>
  <c r="R391" i="1"/>
  <c r="S417" i="1"/>
  <c r="R417" i="1"/>
  <c r="S426" i="1"/>
  <c r="S439" i="1"/>
  <c r="R439" i="1"/>
  <c r="S448" i="1"/>
  <c r="S471" i="1"/>
  <c r="R471" i="1"/>
  <c r="S480" i="1"/>
  <c r="S377" i="1"/>
  <c r="R377" i="1"/>
  <c r="S425" i="1"/>
  <c r="R425" i="1"/>
  <c r="S447" i="1"/>
  <c r="R447" i="1"/>
  <c r="S456" i="1"/>
  <c r="S479" i="1"/>
  <c r="R479" i="1"/>
  <c r="S488" i="1"/>
  <c r="S371" i="1"/>
  <c r="R371" i="1"/>
  <c r="R374" i="1"/>
  <c r="S374" i="1"/>
  <c r="S380" i="1"/>
  <c r="R397" i="1"/>
  <c r="S397" i="1"/>
  <c r="S419" i="1"/>
  <c r="R419" i="1"/>
  <c r="R422" i="1"/>
  <c r="S422" i="1"/>
  <c r="S428" i="1"/>
  <c r="R445" i="1"/>
  <c r="S445" i="1"/>
  <c r="R477" i="1"/>
  <c r="S477" i="1"/>
  <c r="S362" i="1"/>
  <c r="S375" i="1"/>
  <c r="R375" i="1"/>
  <c r="S400" i="1"/>
  <c r="S423" i="1"/>
  <c r="R423" i="1"/>
  <c r="S449" i="1"/>
  <c r="R449" i="1"/>
  <c r="S458" i="1"/>
  <c r="S481" i="1"/>
  <c r="R481" i="1"/>
  <c r="S490" i="1"/>
  <c r="R494" i="1"/>
  <c r="S494" i="1"/>
  <c r="R500" i="1"/>
  <c r="S500" i="1"/>
  <c r="R496" i="1"/>
  <c r="S496" i="1"/>
  <c r="S499" i="1"/>
  <c r="R499" i="1"/>
  <c r="R18" i="1"/>
  <c r="S18" i="1"/>
  <c r="R34" i="1"/>
  <c r="S34" i="1"/>
  <c r="R50" i="1"/>
  <c r="S50" i="1"/>
  <c r="R16" i="1"/>
  <c r="S16" i="1"/>
  <c r="R32" i="1"/>
  <c r="S32" i="1"/>
  <c r="R48" i="1"/>
  <c r="S48" i="1"/>
  <c r="R14" i="1"/>
  <c r="S14" i="1"/>
  <c r="R30" i="1"/>
  <c r="S30" i="1"/>
  <c r="R46" i="1"/>
  <c r="S46" i="1"/>
  <c r="S78" i="1"/>
  <c r="R20" i="1"/>
  <c r="S20" i="1"/>
  <c r="R36" i="1"/>
  <c r="S36" i="1"/>
  <c r="R52" i="1"/>
  <c r="S52" i="1"/>
  <c r="R253" i="1"/>
  <c r="S253" i="1"/>
  <c r="S307" i="1"/>
  <c r="R307" i="1"/>
  <c r="S323" i="1"/>
  <c r="R323" i="1"/>
  <c r="S339" i="1"/>
  <c r="R339" i="1"/>
  <c r="R342" i="1"/>
  <c r="S342" i="1"/>
  <c r="S103" i="1"/>
  <c r="S112" i="1"/>
  <c r="S125" i="1"/>
  <c r="S141" i="1"/>
  <c r="S157" i="1"/>
  <c r="S173" i="1"/>
  <c r="S189" i="1"/>
  <c r="S205" i="1"/>
  <c r="S221" i="1"/>
  <c r="S237" i="1"/>
  <c r="S256" i="1"/>
  <c r="S273" i="1"/>
  <c r="R273" i="1"/>
  <c r="S289" i="1"/>
  <c r="R289" i="1"/>
  <c r="S343" i="1"/>
  <c r="R343" i="1"/>
  <c r="S90" i="1"/>
  <c r="S106" i="1"/>
  <c r="S251" i="1"/>
  <c r="R251" i="1"/>
  <c r="S276" i="1"/>
  <c r="S292" i="1"/>
  <c r="R309" i="1"/>
  <c r="S309" i="1"/>
  <c r="R325" i="1"/>
  <c r="S325" i="1"/>
  <c r="R341" i="1"/>
  <c r="S341" i="1"/>
  <c r="S97" i="1"/>
  <c r="S123" i="1"/>
  <c r="S139" i="1"/>
  <c r="S155" i="1"/>
  <c r="S171" i="1"/>
  <c r="S187" i="1"/>
  <c r="S203" i="1"/>
  <c r="S219" i="1"/>
  <c r="S235" i="1"/>
  <c r="S267" i="1"/>
  <c r="R267" i="1"/>
  <c r="R283" i="1"/>
  <c r="S283" i="1"/>
  <c r="S299" i="1"/>
  <c r="R299" i="1"/>
  <c r="R302" i="1"/>
  <c r="S302" i="1"/>
  <c r="S308" i="1"/>
  <c r="S324" i="1"/>
  <c r="S340" i="1"/>
  <c r="S350" i="1"/>
  <c r="R357" i="1"/>
  <c r="S357" i="1"/>
  <c r="R373" i="1"/>
  <c r="S373" i="1"/>
  <c r="S395" i="1"/>
  <c r="R395" i="1"/>
  <c r="R421" i="1"/>
  <c r="S421" i="1"/>
  <c r="S443" i="1"/>
  <c r="R443" i="1"/>
  <c r="R446" i="1"/>
  <c r="S446" i="1"/>
  <c r="S475" i="1"/>
  <c r="R475" i="1"/>
  <c r="R478" i="1"/>
  <c r="S478" i="1"/>
  <c r="R381" i="1"/>
  <c r="S381" i="1"/>
  <c r="R429" i="1"/>
  <c r="S429" i="1"/>
  <c r="S451" i="1"/>
  <c r="R451" i="1"/>
  <c r="R454" i="1"/>
  <c r="S454" i="1"/>
  <c r="S483" i="1"/>
  <c r="R483" i="1"/>
  <c r="R486" i="1"/>
  <c r="S486" i="1"/>
  <c r="S384" i="1"/>
  <c r="S401" i="1"/>
  <c r="R401" i="1"/>
  <c r="S410" i="1"/>
  <c r="S432" i="1"/>
  <c r="S455" i="1"/>
  <c r="R455" i="1"/>
  <c r="S464" i="1"/>
  <c r="S487" i="1"/>
  <c r="R487" i="1"/>
  <c r="S379" i="1"/>
  <c r="R379" i="1"/>
  <c r="S404" i="1"/>
  <c r="S427" i="1"/>
  <c r="R427" i="1"/>
  <c r="R453" i="1"/>
  <c r="S453" i="1"/>
  <c r="R485" i="1"/>
  <c r="S485" i="1"/>
  <c r="K51" i="43"/>
  <c r="K50" i="33"/>
  <c r="K49" i="32"/>
  <c r="X10" i="44"/>
  <c r="K50" i="37"/>
  <c r="K51" i="30"/>
  <c r="K50" i="41"/>
  <c r="K51" i="34"/>
  <c r="K51" i="36"/>
  <c r="K49" i="38"/>
  <c r="K51" i="32"/>
  <c r="L2" i="12"/>
  <c r="K51" i="33"/>
  <c r="K50" i="32"/>
  <c r="I49" i="40"/>
  <c r="K49" i="37"/>
  <c r="G41" i="33"/>
  <c r="I49" i="32"/>
  <c r="X10" i="33"/>
  <c r="I49" i="44"/>
  <c r="X10" i="32"/>
  <c r="Y10" i="44"/>
  <c r="G41" i="39"/>
  <c r="G41" i="32"/>
  <c r="Y10" i="32"/>
  <c r="M20" i="7"/>
  <c r="N58" i="7" s="1"/>
  <c r="M20" i="42"/>
  <c r="N58" i="42" s="1"/>
  <c r="M20" i="41"/>
  <c r="N58" i="41" s="1"/>
  <c r="M20" i="40"/>
  <c r="N58" i="40" s="1"/>
  <c r="M20" i="39"/>
  <c r="N58" i="39" s="1"/>
  <c r="M20" i="31"/>
  <c r="N58" i="31" s="1"/>
  <c r="M20" i="44"/>
  <c r="N58" i="44" s="1"/>
  <c r="M20" i="43"/>
  <c r="N58" i="43" s="1"/>
  <c r="M20" i="36"/>
  <c r="N58" i="36" s="1"/>
  <c r="M20" i="34"/>
  <c r="N58" i="34" s="1"/>
  <c r="M20" i="33"/>
  <c r="N58" i="33" s="1"/>
  <c r="M20" i="32"/>
  <c r="N58" i="32" s="1"/>
  <c r="M20" i="30"/>
  <c r="N58" i="30" s="1"/>
  <c r="M20" i="38"/>
  <c r="N58" i="38" s="1"/>
  <c r="M20" i="37"/>
  <c r="N58" i="37" s="1"/>
  <c r="M20" i="35"/>
  <c r="N58" i="35" s="1"/>
  <c r="K10" i="7" l="1"/>
  <c r="K49" i="7" s="1"/>
  <c r="B3" i="52"/>
  <c r="Y10" i="7"/>
  <c r="G41" i="36"/>
  <c r="X10" i="37"/>
  <c r="G41" i="43"/>
  <c r="Y10" i="43"/>
  <c r="X10" i="43"/>
  <c r="I49" i="43"/>
  <c r="I49" i="37"/>
  <c r="G41" i="44"/>
  <c r="Y10" i="37"/>
  <c r="I49" i="33"/>
  <c r="K51" i="37"/>
  <c r="G41" i="41"/>
  <c r="X10" i="41"/>
  <c r="K51" i="41"/>
  <c r="I49" i="41"/>
  <c r="G41" i="30"/>
  <c r="Y10" i="41"/>
  <c r="G41" i="42"/>
  <c r="I49" i="7"/>
  <c r="X10" i="7"/>
  <c r="G41" i="7"/>
  <c r="K11" i="7"/>
  <c r="K50" i="7" s="1"/>
  <c r="K51" i="7"/>
  <c r="G15" i="7"/>
  <c r="I49" i="36"/>
  <c r="I49" i="31"/>
  <c r="G41" i="34"/>
  <c r="X10" i="36"/>
  <c r="G41" i="40"/>
  <c r="I49" i="35"/>
  <c r="G41" i="31"/>
  <c r="K49" i="34"/>
  <c r="X10" i="34"/>
  <c r="Y10" i="35"/>
  <c r="K51" i="40"/>
  <c r="I49" i="34"/>
  <c r="Y10" i="34"/>
  <c r="G41" i="35"/>
  <c r="X10" i="35"/>
  <c r="K50" i="34"/>
  <c r="K50" i="31"/>
  <c r="Y10" i="39"/>
  <c r="I49" i="38"/>
  <c r="Y10" i="42"/>
  <c r="X10" i="40"/>
  <c r="K51" i="39"/>
  <c r="K49" i="40"/>
  <c r="X10" i="39"/>
  <c r="X10" i="38"/>
  <c r="G41" i="38"/>
  <c r="I49" i="39"/>
  <c r="I49" i="42"/>
  <c r="K50" i="42"/>
  <c r="Y10" i="38"/>
  <c r="X10" i="42"/>
  <c r="K50" i="30"/>
  <c r="Y10" i="33"/>
  <c r="K49" i="33"/>
  <c r="G41" i="37"/>
  <c r="K49" i="31"/>
  <c r="K49" i="36"/>
  <c r="K50" i="36"/>
  <c r="Y10" i="36"/>
  <c r="K51" i="44"/>
  <c r="K49" i="44"/>
  <c r="K50" i="44"/>
  <c r="K50" i="39"/>
  <c r="K49" i="39"/>
  <c r="K49" i="35"/>
  <c r="K50" i="35"/>
  <c r="K51" i="35"/>
  <c r="K49" i="42"/>
  <c r="K50" i="43"/>
  <c r="K50" i="38"/>
  <c r="K49" i="41"/>
  <c r="K51" i="38"/>
  <c r="K51" i="42"/>
  <c r="K49" i="43"/>
  <c r="K51" i="31"/>
  <c r="K49" i="30"/>
  <c r="I49" i="30"/>
  <c r="K50" i="40"/>
  <c r="Y10" i="4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keepAlive="1" name="DESKTOP-GOMQ94H_SQLEXPRESS Sw 学種" type="5" refreshedVersion="5" deleted="1" background="1" saveData="1">
    <dbPr connection="" command="" commandType="3"/>
  </connection>
  <connection id="2" xr16:uid="{00000000-0015-0000-FFFF-FFFF02000000}" keepAlive="1" name="DESKTOP-GOMQ94H_SQLEXPRESS Sw 距離" type="5" refreshedVersion="5" deleted="1" background="1" saveData="1">
    <dbPr connection="" command="" commandType="3"/>
  </connection>
  <connection id="3" xr16:uid="{00000000-0015-0000-FFFF-FFFF03000000}" keepAlive="1" name="DESKTOP-GOMQ94H_SQLEXPRESS Sw 種目" type="5" refreshedVersion="5" deleted="1" background="1" saveData="1">
    <dbPr connection="" command="" commandType="3"/>
  </connection>
  <connection id="4" xr16:uid="{00000000-0015-0000-FFFF-FFFF04000000}" keepAlive="1" name="DESKTOP-GOMQ94H_SQLEXPRESS Sw 予決" type="5" refreshedVersion="5" deleted="1" background="1" saveData="1">
    <dbPr connection="" command="" commandType="3"/>
  </connection>
  <connection id="5" xr16:uid="{C8960580-CCC8-4154-BA39-AAF5AFE92DF8}" keepAlive="1" name="クエリ - クラス (2)" description="ブック内の 'クラス (2)' クエリへの接続です。" type="5" refreshedVersion="8" background="1" saveData="1">
    <dbPr connection="Provider=Microsoft.Mashup.OleDb.1;Data Source=$Workbook$;Location=&quot;クラス (2)&quot;;Extended Properties=&quot;&quot;" command="SELECT * FROM [クラス (2)]"/>
  </connection>
  <connection id="6" xr16:uid="{0B0F163D-25B6-4CAA-8135-47ABAA8017AA}" keepAlive="1" name="クエリ - プログラム (2)" description="ブック内の 'プログラム (2)' クエリへの接続です。" type="5" refreshedVersion="8" background="1" saveData="1">
    <dbPr connection="Provider=Microsoft.Mashup.OleDb.1;Data Source=$Workbook$;Location=&quot;プログラム (2)&quot;;Extended Properties=&quot;&quot;" command="SELECT * FROM [プログラム (2)]"/>
  </connection>
  <connection id="7" xr16:uid="{F322E304-BFD8-4E8C-B554-C45BF9FB721B}" keepAlive="1" name="クエリ - リレーチーム (2)" description="ブック内の 'リレーチーム (2)' クエリへの接続です。" type="5" refreshedVersion="8" background="1" saveData="1">
    <dbPr connection="Provider=Microsoft.Mashup.OleDb.1;Data Source=$Workbook$;Location=&quot;リレーチーム (2)&quot;;Extended Properties=&quot;&quot;" command="SELECT * FROM [リレーチーム (2)]"/>
  </connection>
  <connection id="8" xr16:uid="{5CE8A065-CE4C-4171-AF57-2A34112DA94E}" keepAlive="1" name="クエリ - 記録 (2)" description="ブック内の '記録 (2)' クエリへの接続です。" type="5" refreshedVersion="8" background="1" saveData="1">
    <dbPr connection="Provider=Microsoft.Mashup.OleDb.1;Data Source=$Workbook$;Location=&quot;記録 (2)&quot;;Extended Properties=&quot;&quot;" command="SELECT * FROM [記録 (2)]"/>
  </connection>
  <connection id="9" xr16:uid="{3831B843-015D-4C2A-B5B2-B03017E12C51}" keepAlive="1" name="クエリ - 選手 (2)" description="ブック内の '選手 (2)' クエリへの接続です。" type="5" refreshedVersion="8" background="1" saveData="1">
    <dbPr connection="Provider=Microsoft.Mashup.OleDb.1;Data Source=$Workbook$;Location=&quot;選手 (2)&quot;;Extended Properties=&quot;&quot;" command="SELECT * FROM [選手 (2)]"/>
  </connection>
  <connection id="10" xr16:uid="{27309C08-D36C-44F5-BB1C-F00F0048606A}" keepAlive="1" name="クエリ - 大会設定 (2)" description="ブック内の '大会設定 (2)' クエリへの接続です。" type="5" refreshedVersion="8" background="1" saveData="1">
    <dbPr connection="Provider=Microsoft.Mashup.OleDb.1;Data Source=$Workbook$;Location=&quot;大会設定 (2)&quot;;Extended Properties=&quot;&quot;" command="SELECT * FROM [大会設定 (2)]"/>
  </connection>
</connections>
</file>

<file path=xl/sharedStrings.xml><?xml version="1.0" encoding="utf-8"?>
<sst xmlns="http://schemas.openxmlformats.org/spreadsheetml/2006/main" count="69205" uniqueCount="3062">
  <si>
    <t>大会番号</t>
  </si>
  <si>
    <t>大会名１</t>
  </si>
  <si>
    <t>大会名２</t>
  </si>
  <si>
    <t>大会名１英字</t>
  </si>
  <si>
    <t>大会名２英字</t>
  </si>
  <si>
    <t>開催地</t>
  </si>
  <si>
    <t>開催地英字</t>
  </si>
  <si>
    <t>会場</t>
  </si>
  <si>
    <t>会場英字</t>
  </si>
  <si>
    <t>始期間</t>
  </si>
  <si>
    <t>終期間</t>
  </si>
  <si>
    <t>備考</t>
  </si>
  <si>
    <t>プール</t>
  </si>
  <si>
    <t>タッチ板</t>
  </si>
  <si>
    <t>使用水路予選</t>
  </si>
  <si>
    <t>使用水路準決勝</t>
  </si>
  <si>
    <t>使用水路タイム決勝</t>
  </si>
  <si>
    <t>使用水路決勝</t>
  </si>
  <si>
    <t>組内最少人数</t>
  </si>
  <si>
    <t>選手使用所属</t>
  </si>
  <si>
    <t>選手エントリーチェック</t>
  </si>
  <si>
    <t>大会名印刷</t>
  </si>
  <si>
    <t>備考欄</t>
  </si>
  <si>
    <t>プールコンディション</t>
  </si>
  <si>
    <t>新記録上段</t>
  </si>
  <si>
    <t>新記録中段</t>
  </si>
  <si>
    <t>新記録下段</t>
  </si>
  <si>
    <t>団体名</t>
  </si>
  <si>
    <t>学校</t>
  </si>
  <si>
    <t>ラップ</t>
  </si>
  <si>
    <t>印刷用競技番号</t>
  </si>
  <si>
    <t>新記録上段カナ</t>
  </si>
  <si>
    <t>新記録中段カナ</t>
  </si>
  <si>
    <t>新記録下段カナ</t>
  </si>
  <si>
    <t>即時公認</t>
  </si>
  <si>
    <t>班組方法</t>
  </si>
  <si>
    <t>班組優先順</t>
  </si>
  <si>
    <t>班組組内優先</t>
  </si>
  <si>
    <t>班組開始組</t>
  </si>
  <si>
    <t>班組平均化</t>
  </si>
  <si>
    <t>班組複数クラス</t>
  </si>
  <si>
    <t>班組複数クラス優先順</t>
  </si>
  <si>
    <t>スタートリスト印刷</t>
  </si>
  <si>
    <t>使用番号</t>
  </si>
  <si>
    <t>ポイント対象</t>
  </si>
  <si>
    <t>ポイント性別</t>
  </si>
  <si>
    <t>ポイント競技</t>
  </si>
  <si>
    <t>ポイント同順位</t>
  </si>
  <si>
    <t>ポイント有効桁数</t>
  </si>
  <si>
    <t>ポイントクラス混在</t>
  </si>
  <si>
    <t>ポイントリレー</t>
  </si>
  <si>
    <t>資格級基準</t>
  </si>
  <si>
    <t>大会コード</t>
  </si>
  <si>
    <t>年齢別標準記録判定</t>
  </si>
  <si>
    <t>標準記録判定単位</t>
  </si>
  <si>
    <t>ゼロコース使用</t>
  </si>
  <si>
    <t>FINAポイント使用</t>
  </si>
  <si>
    <t>基準日</t>
  </si>
  <si>
    <t>身障者モード</t>
  </si>
  <si>
    <t>WJ対象新記録番号</t>
  </si>
  <si>
    <t>WJ年齢基準日</t>
  </si>
  <si>
    <t>WJ男子開始年齢</t>
  </si>
  <si>
    <t>WJ男子終了年齢</t>
  </si>
  <si>
    <t>WJ女子開始年齢</t>
  </si>
  <si>
    <t>WJ女子終了年齢</t>
  </si>
  <si>
    <t>所属結合表示</t>
  </si>
  <si>
    <t>決勝補欠1</t>
  </si>
  <si>
    <t>決勝補欠2</t>
  </si>
  <si>
    <t>ポイント優先順１</t>
  </si>
  <si>
    <t>ポイント優先順２</t>
  </si>
  <si>
    <t>ポイント優先順３</t>
  </si>
  <si>
    <t>ポイント優先順４</t>
  </si>
  <si>
    <t>ポイント優先順５</t>
  </si>
  <si>
    <t>ポイント優先順６</t>
  </si>
  <si>
    <t>ポイント優先順７</t>
  </si>
  <si>
    <t>ポイント優先順８</t>
  </si>
  <si>
    <t>ポイント優先順９</t>
  </si>
  <si>
    <t>ポイント優先順１０</t>
  </si>
  <si>
    <t>ラップ差対象新記録</t>
  </si>
  <si>
    <t/>
  </si>
  <si>
    <t>選手番号</t>
  </si>
  <si>
    <t>性別コード</t>
  </si>
  <si>
    <t>氏名</t>
  </si>
  <si>
    <t>氏名カナ</t>
  </si>
  <si>
    <t>氏名英字</t>
  </si>
  <si>
    <t>国籍</t>
  </si>
  <si>
    <t>所属番号１</t>
  </si>
  <si>
    <t>所属番号２</t>
  </si>
  <si>
    <t>所属番号３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</si>
  <si>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</si>
  <si>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</si>
  <si>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</si>
  <si>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</si>
  <si>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</si>
  <si>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</si>
  <si>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所属名称１英字</t>
  </si>
  <si>
    <t>所属名称２英字</t>
  </si>
  <si>
    <t>所属名称３英字</t>
  </si>
  <si>
    <t>所属名称１正式</t>
  </si>
  <si>
    <t>所属名称２正式</t>
  </si>
  <si>
    <t>所属名称３正式</t>
  </si>
  <si>
    <t>主所属</t>
  </si>
  <si>
    <t>学校コード</t>
  </si>
  <si>
    <t>学年</t>
  </si>
  <si>
    <t>生年月日</t>
  </si>
  <si>
    <t>団体番号</t>
  </si>
  <si>
    <t>日水連コード</t>
  </si>
  <si>
    <t>加盟団体番号</t>
  </si>
  <si>
    <t>新日水連コード</t>
  </si>
  <si>
    <t>登録団体</t>
  </si>
  <si>
    <t>WJ対象</t>
  </si>
  <si>
    <t>競技番号</t>
  </si>
  <si>
    <t>表示用競技番号</t>
  </si>
  <si>
    <t>組数</t>
  </si>
  <si>
    <t>種目コード</t>
  </si>
  <si>
    <t>距離コード</t>
  </si>
  <si>
    <t>クラス番号</t>
  </si>
  <si>
    <t>予決コード</t>
  </si>
  <si>
    <t>日付</t>
  </si>
  <si>
    <t>時間</t>
  </si>
  <si>
    <t>ポイント設定番号</t>
  </si>
  <si>
    <t>予選競技番号</t>
  </si>
  <si>
    <t>ポイント計算</t>
  </si>
  <si>
    <t>競技面</t>
  </si>
  <si>
    <t>午前午後</t>
  </si>
  <si>
    <t>進行フラグ</t>
  </si>
  <si>
    <t>記載責任者名</t>
    <rPh sb="0" eb="2">
      <t>キサイ</t>
    </rPh>
    <rPh sb="2" eb="4">
      <t>セキニン</t>
    </rPh>
    <rPh sb="4" eb="5">
      <t>シャ</t>
    </rPh>
    <rPh sb="5" eb="6">
      <t>メイ</t>
    </rPh>
    <phoneticPr fontId="4"/>
  </si>
  <si>
    <t>書式⑤</t>
    <rPh sb="0" eb="2">
      <t>ショシキ</t>
    </rPh>
    <phoneticPr fontId="4"/>
  </si>
  <si>
    <t>競技会名[</t>
    <rPh sb="0" eb="3">
      <t>キョウギカイ</t>
    </rPh>
    <rPh sb="3" eb="4">
      <t>メイ</t>
    </rPh>
    <phoneticPr fontId="4"/>
  </si>
  <si>
    <t>]</t>
    <phoneticPr fontId="4"/>
  </si>
  <si>
    <t>（公財）日本水泳連盟</t>
    <rPh sb="1" eb="2">
      <t>コウ</t>
    </rPh>
    <rPh sb="2" eb="3">
      <t>ザイ</t>
    </rPh>
    <rPh sb="4" eb="6">
      <t>ニホン</t>
    </rPh>
    <rPh sb="6" eb="8">
      <t>スイエイ</t>
    </rPh>
    <rPh sb="8" eb="10">
      <t>レンメイ</t>
    </rPh>
    <phoneticPr fontId="4"/>
  </si>
  <si>
    <t>リレーオーダー用紙</t>
    <rPh sb="7" eb="9">
      <t>ヨウシ</t>
    </rPh>
    <phoneticPr fontId="4"/>
  </si>
  <si>
    <t>プログラム</t>
    <phoneticPr fontId="4"/>
  </si>
  <si>
    <t>種　　　　　目</t>
    <rPh sb="0" eb="7">
      <t>シュモク</t>
    </rPh>
    <phoneticPr fontId="4"/>
  </si>
  <si>
    <t>年齢別クラス</t>
    <rPh sb="0" eb="2">
      <t>ネンレイ</t>
    </rPh>
    <rPh sb="2" eb="3">
      <t>ベツ</t>
    </rPh>
    <phoneticPr fontId="4"/>
  </si>
  <si>
    <t>No.</t>
    <phoneticPr fontId="4"/>
  </si>
  <si>
    <t>女子　　男子　　混合</t>
    <rPh sb="0" eb="2">
      <t>ジョシ</t>
    </rPh>
    <rPh sb="4" eb="6">
      <t>ダンシ</t>
    </rPh>
    <rPh sb="8" eb="10">
      <t>コンゴウ</t>
    </rPh>
    <phoneticPr fontId="4"/>
  </si>
  <si>
    <t>1.</t>
    <phoneticPr fontId="4"/>
  </si>
  <si>
    <r>
      <t>10</t>
    </r>
    <r>
      <rPr>
        <sz val="13"/>
        <rFont val="HG明朝B"/>
        <family val="1"/>
        <charset val="128"/>
      </rPr>
      <t>歳以下</t>
    </r>
    <rPh sb="2" eb="3">
      <t>サイ</t>
    </rPh>
    <rPh sb="3" eb="5">
      <t>イカ</t>
    </rPh>
    <phoneticPr fontId="4"/>
  </si>
  <si>
    <t>4×50m    4×100m    4×200m</t>
    <phoneticPr fontId="4"/>
  </si>
  <si>
    <t>2.</t>
    <phoneticPr fontId="4"/>
  </si>
  <si>
    <r>
      <t>11</t>
    </r>
    <r>
      <rPr>
        <sz val="13"/>
        <rFont val="HG明朝B"/>
        <family val="1"/>
        <charset val="128"/>
      </rPr>
      <t>～</t>
    </r>
    <r>
      <rPr>
        <sz val="13"/>
        <rFont val="Century"/>
        <family val="1"/>
      </rPr>
      <t>12</t>
    </r>
    <r>
      <rPr>
        <sz val="13"/>
        <rFont val="HG明朝B"/>
        <family val="1"/>
        <charset val="128"/>
      </rPr>
      <t>歳</t>
    </r>
    <rPh sb="5" eb="6">
      <t>サイ</t>
    </rPh>
    <phoneticPr fontId="4"/>
  </si>
  <si>
    <t>フリーリレー　メドレーリレー</t>
    <phoneticPr fontId="4"/>
  </si>
  <si>
    <t>3.</t>
    <phoneticPr fontId="4"/>
  </si>
  <si>
    <r>
      <t>13</t>
    </r>
    <r>
      <rPr>
        <sz val="13"/>
        <rFont val="HG明朝B"/>
        <family val="1"/>
        <charset val="128"/>
      </rPr>
      <t>～</t>
    </r>
    <r>
      <rPr>
        <sz val="13"/>
        <rFont val="Century"/>
        <family val="1"/>
      </rPr>
      <t>14</t>
    </r>
    <r>
      <rPr>
        <sz val="13"/>
        <rFont val="HG明朝B"/>
        <family val="1"/>
        <charset val="128"/>
      </rPr>
      <t>歳</t>
    </r>
    <rPh sb="5" eb="6">
      <t>サイ</t>
    </rPh>
    <phoneticPr fontId="4"/>
  </si>
  <si>
    <t>4.</t>
    <phoneticPr fontId="4"/>
  </si>
  <si>
    <r>
      <rPr>
        <sz val="13"/>
        <rFont val="HG明朝B"/>
        <family val="1"/>
        <charset val="128"/>
      </rPr>
      <t>Ｃ　　Ｓ</t>
    </r>
    <phoneticPr fontId="4"/>
  </si>
  <si>
    <t>予選</t>
    <rPh sb="0" eb="2">
      <t>ヨセン</t>
    </rPh>
    <phoneticPr fontId="4"/>
  </si>
  <si>
    <t>組</t>
    <rPh sb="0" eb="1">
      <t>クミ</t>
    </rPh>
    <phoneticPr fontId="4"/>
  </si>
  <si>
    <t>レーン</t>
    <phoneticPr fontId="4"/>
  </si>
  <si>
    <t>Ｂ決勝</t>
    <rPh sb="1" eb="3">
      <t>ケッショウ</t>
    </rPh>
    <phoneticPr fontId="4"/>
  </si>
  <si>
    <t>タイム決勝</t>
    <rPh sb="3" eb="5">
      <t>ケッショウ</t>
    </rPh>
    <phoneticPr fontId="4"/>
  </si>
  <si>
    <t>決勝</t>
    <rPh sb="0" eb="2">
      <t>ケッショウ</t>
    </rPh>
    <phoneticPr fontId="4"/>
  </si>
  <si>
    <t>チーム(校)名</t>
    <rPh sb="4" eb="5">
      <t>コウ</t>
    </rPh>
    <rPh sb="6" eb="7">
      <t>ナ</t>
    </rPh>
    <phoneticPr fontId="4"/>
  </si>
  <si>
    <t>ふりがな</t>
    <phoneticPr fontId="4"/>
  </si>
  <si>
    <t>姓</t>
    <rPh sb="0" eb="1">
      <t>セイメイ</t>
    </rPh>
    <phoneticPr fontId="4"/>
  </si>
  <si>
    <t>名</t>
    <rPh sb="0" eb="1">
      <t>メイ</t>
    </rPh>
    <phoneticPr fontId="4"/>
  </si>
  <si>
    <t>年齢</t>
    <rPh sb="0" eb="2">
      <t>ネンレイ</t>
    </rPh>
    <phoneticPr fontId="4"/>
  </si>
  <si>
    <t>学年</t>
    <rPh sb="0" eb="2">
      <t>ガクネン</t>
    </rPh>
    <phoneticPr fontId="4"/>
  </si>
  <si>
    <t>個人番号</t>
    <rPh sb="0" eb="2">
      <t>コジン</t>
    </rPh>
    <rPh sb="2" eb="4">
      <t>バンゴウ</t>
    </rPh>
    <phoneticPr fontId="4"/>
  </si>
  <si>
    <t>第１泳者</t>
    <rPh sb="2" eb="3">
      <t>エイ</t>
    </rPh>
    <rPh sb="3" eb="4">
      <t>シャ</t>
    </rPh>
    <phoneticPr fontId="4"/>
  </si>
  <si>
    <t>小　中</t>
    <rPh sb="0" eb="1">
      <t>ショウ</t>
    </rPh>
    <rPh sb="2" eb="3">
      <t>ナカ</t>
    </rPh>
    <phoneticPr fontId="4"/>
  </si>
  <si>
    <t>高　大</t>
    <rPh sb="0" eb="1">
      <t>タカ</t>
    </rPh>
    <rPh sb="2" eb="3">
      <t>ダイ</t>
    </rPh>
    <phoneticPr fontId="4"/>
  </si>
  <si>
    <t>(      年)</t>
    <rPh sb="7" eb="8">
      <t>ネン</t>
    </rPh>
    <phoneticPr fontId="4"/>
  </si>
  <si>
    <t>第２泳者</t>
    <rPh sb="2" eb="3">
      <t>エイ</t>
    </rPh>
    <rPh sb="3" eb="4">
      <t>シャ</t>
    </rPh>
    <phoneticPr fontId="4"/>
  </si>
  <si>
    <t>第３泳者</t>
    <rPh sb="2" eb="3">
      <t>エイ</t>
    </rPh>
    <rPh sb="3" eb="4">
      <t>シャ</t>
    </rPh>
    <phoneticPr fontId="4"/>
  </si>
  <si>
    <t>第４泳者</t>
    <rPh sb="2" eb="3">
      <t>エイ</t>
    </rPh>
    <rPh sb="3" eb="4">
      <t>シャ</t>
    </rPh>
    <phoneticPr fontId="4"/>
  </si>
  <si>
    <t xml:space="preserve">  年　　月　　日</t>
    <rPh sb="2" eb="3">
      <t>ネン</t>
    </rPh>
    <rPh sb="5" eb="6">
      <t>ツキ</t>
    </rPh>
    <rPh sb="8" eb="9">
      <t>ヒ</t>
    </rPh>
    <phoneticPr fontId="4"/>
  </si>
  <si>
    <t>記載責任者</t>
    <rPh sb="0" eb="2">
      <t>キサイ</t>
    </rPh>
    <rPh sb="2" eb="5">
      <t>セキニンシャ</t>
    </rPh>
    <phoneticPr fontId="4"/>
  </si>
  <si>
    <t>- - - - - - - - - - - - - - - - - - - - - - - - - - - - - - - - - - - - - - - -</t>
    <phoneticPr fontId="4"/>
  </si>
  <si>
    <t>チーム(学校)控</t>
    <rPh sb="4" eb="6">
      <t>ガッコウ</t>
    </rPh>
    <rPh sb="7" eb="8">
      <t>ヒカ</t>
    </rPh>
    <phoneticPr fontId="4"/>
  </si>
  <si>
    <t>参加チーム(校)が記入する</t>
    <rPh sb="0" eb="2">
      <t>サンカ</t>
    </rPh>
    <rPh sb="6" eb="7">
      <t>コウ</t>
    </rPh>
    <rPh sb="9" eb="11">
      <t>キニュウ</t>
    </rPh>
    <phoneticPr fontId="4"/>
  </si>
  <si>
    <t>水連担当</t>
    <rPh sb="0" eb="1">
      <t>ミズ</t>
    </rPh>
    <rPh sb="1" eb="2">
      <t>レン</t>
    </rPh>
    <rPh sb="2" eb="4">
      <t>タントウ</t>
    </rPh>
    <phoneticPr fontId="4"/>
  </si>
  <si>
    <t>プログラム</t>
  </si>
  <si>
    <t>種　　　　　目</t>
  </si>
  <si>
    <r>
      <t>4×50m    4×</t>
    </r>
    <r>
      <rPr>
        <sz val="14"/>
        <rFont val="ＭＳ Ｐ明朝"/>
        <family val="1"/>
        <charset val="128"/>
      </rPr>
      <t>１</t>
    </r>
    <r>
      <rPr>
        <sz val="14"/>
        <rFont val="Century"/>
        <family val="1"/>
      </rPr>
      <t>00m    4×200m</t>
    </r>
    <phoneticPr fontId="4"/>
  </si>
  <si>
    <t>組</t>
  </si>
  <si>
    <t>年</t>
    <rPh sb="0" eb="1">
      <t>ネン</t>
    </rPh>
    <phoneticPr fontId="4"/>
  </si>
  <si>
    <t>チーム(校)名</t>
    <rPh sb="4" eb="5">
      <t>コウ</t>
    </rPh>
    <rPh sb="6" eb="7">
      <t>メイ</t>
    </rPh>
    <phoneticPr fontId="4"/>
  </si>
  <si>
    <t>距離</t>
  </si>
  <si>
    <t>リレーフラグ</t>
  </si>
  <si>
    <t>予決</t>
  </si>
  <si>
    <t>予決英字</t>
  </si>
  <si>
    <t>学種コード</t>
  </si>
  <si>
    <t>学種</t>
  </si>
  <si>
    <t>学種略称</t>
  </si>
  <si>
    <t>学年開始</t>
  </si>
  <si>
    <t>学年終了</t>
  </si>
  <si>
    <t>種目</t>
  </si>
  <si>
    <t>種目英字</t>
  </si>
  <si>
    <t>列1</t>
    <phoneticPr fontId="17"/>
  </si>
  <si>
    <t>列2</t>
    <rPh sb="0" eb="2">
      <t>ダンシ</t>
    </rPh>
    <phoneticPr fontId="17"/>
  </si>
  <si>
    <t xml:space="preserve">  25m</t>
  </si>
  <si>
    <t>予選</t>
  </si>
  <si>
    <t>Heats</t>
  </si>
  <si>
    <t>幼児</t>
  </si>
  <si>
    <t>幼</t>
  </si>
  <si>
    <t>自由形</t>
  </si>
  <si>
    <t>Freestyle</t>
  </si>
  <si>
    <t>男子</t>
    <rPh sb="0" eb="2">
      <t>ダンシ</t>
    </rPh>
    <phoneticPr fontId="17"/>
  </si>
  <si>
    <t xml:space="preserve">  50m</t>
  </si>
  <si>
    <t>準決勝</t>
  </si>
  <si>
    <t>Q-Final</t>
  </si>
  <si>
    <t>小学</t>
  </si>
  <si>
    <t>小</t>
  </si>
  <si>
    <t>背泳ぎ</t>
  </si>
  <si>
    <t>Backstroke</t>
  </si>
  <si>
    <t>女子</t>
    <rPh sb="0" eb="2">
      <t>ジョシ</t>
    </rPh>
    <phoneticPr fontId="17"/>
  </si>
  <si>
    <t xml:space="preserve"> 100m</t>
  </si>
  <si>
    <t>タイム決勝</t>
  </si>
  <si>
    <t>Timed Finals</t>
  </si>
  <si>
    <t>中学</t>
  </si>
  <si>
    <t>中</t>
  </si>
  <si>
    <t>平泳ぎ</t>
  </si>
  <si>
    <t>Breaststroke</t>
  </si>
  <si>
    <t>混合</t>
    <rPh sb="0" eb="2">
      <t>コンゴウ</t>
    </rPh>
    <phoneticPr fontId="17"/>
  </si>
  <si>
    <t xml:space="preserve"> 200m</t>
  </si>
  <si>
    <t>Ｂ決勝</t>
  </si>
  <si>
    <t>B-Final</t>
  </si>
  <si>
    <t>高校</t>
  </si>
  <si>
    <t>高</t>
  </si>
  <si>
    <t>バタフライ</t>
  </si>
  <si>
    <t>Butterfly</t>
  </si>
  <si>
    <t>4×50m</t>
    <phoneticPr fontId="18"/>
  </si>
  <si>
    <t xml:space="preserve"> 400m</t>
  </si>
  <si>
    <t>Ａ決勝</t>
  </si>
  <si>
    <t>A-Final</t>
  </si>
  <si>
    <t>大学</t>
  </si>
  <si>
    <t>大</t>
  </si>
  <si>
    <t>個人メドレー</t>
  </si>
  <si>
    <t>Individual Medley</t>
  </si>
  <si>
    <t>4×100m</t>
    <phoneticPr fontId="18"/>
  </si>
  <si>
    <t xml:space="preserve"> 800m</t>
  </si>
  <si>
    <t>決勝</t>
  </si>
  <si>
    <t>Final</t>
  </si>
  <si>
    <t>一般</t>
  </si>
  <si>
    <t>フリーリレー</t>
  </si>
  <si>
    <t>Free Relay</t>
  </si>
  <si>
    <t>4×200m</t>
    <phoneticPr fontId="18"/>
  </si>
  <si>
    <t>フリーリレー</t>
    <phoneticPr fontId="18"/>
  </si>
  <si>
    <t>1500m</t>
  </si>
  <si>
    <t>スイムオフ</t>
  </si>
  <si>
    <t>Swim-Off</t>
  </si>
  <si>
    <t>高専</t>
  </si>
  <si>
    <t>専</t>
  </si>
  <si>
    <t>メドレーリレー</t>
  </si>
  <si>
    <t>Medley Relay</t>
  </si>
  <si>
    <t xml:space="preserve"> 300m</t>
  </si>
  <si>
    <t xml:space="preserve">  75m</t>
  </si>
  <si>
    <t>クラス名称</t>
  </si>
  <si>
    <t>クラス名称カナ</t>
  </si>
  <si>
    <t>クラス名称英字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</si>
  <si>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</si>
  <si>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</si>
  <si>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</si>
  <si>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</si>
  <si>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</si>
  <si>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</si>
  <si>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</si>
  <si>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</si>
  <si>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種目</t>
    <phoneticPr fontId="2"/>
  </si>
  <si>
    <t>距離</t>
    <phoneticPr fontId="2"/>
  </si>
  <si>
    <t>性別</t>
    <phoneticPr fontId="2"/>
  </si>
  <si>
    <t>チーム番号</t>
  </si>
  <si>
    <t>チーム番号</t>
    <rPh sb="3" eb="5">
      <t>バンゴウ</t>
    </rPh>
    <phoneticPr fontId="2"/>
  </si>
  <si>
    <t>チーム名</t>
  </si>
  <si>
    <t>チーム名カナ</t>
  </si>
  <si>
    <t>チーム名英字</t>
  </si>
  <si>
    <t>所属番号</t>
  </si>
  <si>
    <t>新記録判定クラス</t>
  </si>
  <si>
    <t>標準記録判定クラス</t>
  </si>
  <si>
    <t>エントリータイム</t>
  </si>
  <si>
    <t>不参加</t>
  </si>
  <si>
    <t>オープン</t>
  </si>
  <si>
    <t>ポイント対象外</t>
  </si>
  <si>
    <t>年齢区分</t>
  </si>
  <si>
    <t>予決</t>
    <phoneticPr fontId="2"/>
  </si>
  <si>
    <t>クラス</t>
    <phoneticPr fontId="2"/>
  </si>
  <si>
    <t>水路</t>
  </si>
  <si>
    <t>事由入力ステータス</t>
  </si>
  <si>
    <t>ゴール</t>
  </si>
  <si>
    <t>中間記録</t>
  </si>
  <si>
    <t>第１泳者</t>
  </si>
  <si>
    <t>第２泳者</t>
  </si>
  <si>
    <t>第３泳者</t>
  </si>
  <si>
    <t>第４泳者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</si>
  <si>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</si>
  <si>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</si>
  <si>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</si>
  <si>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</si>
  <si>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</si>
  <si>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</si>
  <si>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</si>
  <si>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</si>
  <si>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</si>
  <si>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</si>
  <si>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</si>
  <si>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</si>
  <si>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</si>
  <si>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</si>
  <si>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</si>
  <si>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ラップカウント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</si>
  <si>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</si>
  <si>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</si>
  <si>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</si>
  <si>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</si>
  <si>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</si>
  <si>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</si>
  <si>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</si>
  <si>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</si>
  <si>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</si>
  <si>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</si>
  <si>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</si>
  <si>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</si>
  <si>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</si>
  <si>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FINAポイント</t>
  </si>
  <si>
    <t>中間新記録電光マーク</t>
  </si>
  <si>
    <t>第一泳者新記録判定クラス</t>
  </si>
  <si>
    <t>第一泳者標準記録判定クラス</t>
  </si>
  <si>
    <t>性別</t>
    <rPh sb="0" eb="2">
      <t>セイベツ</t>
    </rPh>
    <phoneticPr fontId="2"/>
  </si>
  <si>
    <t>距離</t>
    <rPh sb="0" eb="2">
      <t>キョリ</t>
    </rPh>
    <phoneticPr fontId="2"/>
  </si>
  <si>
    <t>種目</t>
    <rPh sb="0" eb="2">
      <t>シュモク</t>
    </rPh>
    <phoneticPr fontId="2"/>
  </si>
  <si>
    <t>予決</t>
    <rPh sb="0" eb="2">
      <t>ヨケツ</t>
    </rPh>
    <phoneticPr fontId="2"/>
  </si>
  <si>
    <t>所属名</t>
    <rPh sb="0" eb="2">
      <t>ショゾク</t>
    </rPh>
    <rPh sb="2" eb="3">
      <t>メイ</t>
    </rPh>
    <phoneticPr fontId="2"/>
  </si>
  <si>
    <t>競技番号</t>
    <phoneticPr fontId="2"/>
  </si>
  <si>
    <t>年齢</t>
    <rPh sb="0" eb="2">
      <t>ネンレイ</t>
    </rPh>
    <phoneticPr fontId="2"/>
  </si>
  <si>
    <t>①sheetチーム番号からチーム番号を選ぶ</t>
    <rPh sb="9" eb="11">
      <t>バンゴウ</t>
    </rPh>
    <rPh sb="16" eb="18">
      <t>バンゴウ</t>
    </rPh>
    <rPh sb="19" eb="20">
      <t>エラ</t>
    </rPh>
    <phoneticPr fontId="2"/>
  </si>
  <si>
    <t>②sheet選手番号から選手番号を選ぶ</t>
    <rPh sb="6" eb="10">
      <t>センシュバンゴウ</t>
    </rPh>
    <rPh sb="12" eb="14">
      <t>センシュ</t>
    </rPh>
    <rPh sb="14" eb="16">
      <t>バンゴウ</t>
    </rPh>
    <rPh sb="17" eb="18">
      <t>エラ</t>
    </rPh>
    <phoneticPr fontId="2"/>
  </si>
  <si>
    <t>③sheet記載責任者に責任者名を打ち込む</t>
    <rPh sb="6" eb="11">
      <t>キサイセキニンシャ</t>
    </rPh>
    <rPh sb="12" eb="16">
      <t>セキニンシャメイ</t>
    </rPh>
    <rPh sb="17" eb="18">
      <t>ウ</t>
    </rPh>
    <rPh sb="19" eb="20">
      <t>コ</t>
    </rPh>
    <phoneticPr fontId="2"/>
  </si>
  <si>
    <t>フィッタ松山</t>
  </si>
  <si>
    <t>ﾌｨｯﾀﾏﾂﾔﾏ</t>
  </si>
  <si>
    <t>フィッタ重信</t>
  </si>
  <si>
    <t>レーン</t>
    <phoneticPr fontId="2"/>
  </si>
  <si>
    <t>競技番号</t>
    <phoneticPr fontId="2"/>
  </si>
  <si>
    <t>①sheetチーム番号からチーム番号を選びオーダー用紙のチーム番号に打ち込む</t>
    <rPh sb="9" eb="11">
      <t>バンゴウ</t>
    </rPh>
    <rPh sb="16" eb="18">
      <t>バンゴウ</t>
    </rPh>
    <rPh sb="19" eb="20">
      <t>エラ</t>
    </rPh>
    <rPh sb="25" eb="27">
      <t>ヨウシ</t>
    </rPh>
    <rPh sb="31" eb="33">
      <t>バンゴウ</t>
    </rPh>
    <rPh sb="34" eb="35">
      <t>ウ</t>
    </rPh>
    <rPh sb="36" eb="37">
      <t>コ</t>
    </rPh>
    <phoneticPr fontId="2"/>
  </si>
  <si>
    <t>②sheet選手番号から選手番号を選び個人番へ打ち込む</t>
    <rPh sb="6" eb="10">
      <t>センシュバンゴウ</t>
    </rPh>
    <rPh sb="12" eb="14">
      <t>センシュ</t>
    </rPh>
    <rPh sb="14" eb="16">
      <t>バンゴウ</t>
    </rPh>
    <rPh sb="17" eb="18">
      <t>エラ</t>
    </rPh>
    <rPh sb="19" eb="21">
      <t>コジン</t>
    </rPh>
    <rPh sb="23" eb="24">
      <t>ウ</t>
    </rPh>
    <rPh sb="25" eb="26">
      <t>コ</t>
    </rPh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</si>
  <si>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</si>
  <si>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</si>
  <si>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</si>
  <si>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</si>
  <si>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No.</t>
    <phoneticPr fontId="2"/>
  </si>
  <si>
    <t>1泳</t>
    <rPh sb="1" eb="2">
      <t>エイ</t>
    </rPh>
    <phoneticPr fontId="2"/>
  </si>
  <si>
    <t>2泳</t>
    <rPh sb="1" eb="2">
      <t>エイ</t>
    </rPh>
    <phoneticPr fontId="2"/>
  </si>
  <si>
    <t>3泳</t>
    <rPh sb="1" eb="2">
      <t>エイ</t>
    </rPh>
    <phoneticPr fontId="2"/>
  </si>
  <si>
    <t>4泳</t>
    <rPh sb="1" eb="2">
      <t>エイ</t>
    </rPh>
    <phoneticPr fontId="2"/>
  </si>
  <si>
    <t>終了後sheet確認で打ち込み確認ができます。</t>
    <rPh sb="0" eb="3">
      <t>シュウリョウゴ</t>
    </rPh>
    <rPh sb="8" eb="10">
      <t>カクニン</t>
    </rPh>
    <rPh sb="11" eb="12">
      <t>ウ</t>
    </rPh>
    <rPh sb="13" eb="14">
      <t>コ</t>
    </rPh>
    <rPh sb="15" eb="17">
      <t>カクニン</t>
    </rPh>
    <phoneticPr fontId="2"/>
  </si>
  <si>
    <t>※事前に受け付けたものはそのまま反映します。</t>
    <rPh sb="1" eb="3">
      <t>ジゼン</t>
    </rPh>
    <rPh sb="4" eb="5">
      <t>ウ</t>
    </rPh>
    <rPh sb="6" eb="7">
      <t>ツ</t>
    </rPh>
    <rPh sb="16" eb="18">
      <t>ハンエイ</t>
    </rPh>
    <phoneticPr fontId="2"/>
  </si>
  <si>
    <t>　メンバー変更等がある場合は別紙にて指定場所に（定められた〆切時間までに）</t>
    <rPh sb="5" eb="7">
      <t>ヘンコウ</t>
    </rPh>
    <rPh sb="7" eb="8">
      <t>トウ</t>
    </rPh>
    <rPh sb="11" eb="13">
      <t>バアイ</t>
    </rPh>
    <rPh sb="14" eb="16">
      <t>ベッシ</t>
    </rPh>
    <rPh sb="18" eb="22">
      <t>シテイバショ</t>
    </rPh>
    <rPh sb="24" eb="25">
      <t>サダ</t>
    </rPh>
    <rPh sb="29" eb="31">
      <t>シメキリ</t>
    </rPh>
    <rPh sb="31" eb="33">
      <t>ジカン</t>
    </rPh>
    <phoneticPr fontId="2"/>
  </si>
  <si>
    <t>　提出して下さい。</t>
    <rPh sb="1" eb="3">
      <t>テイシュツ</t>
    </rPh>
    <rPh sb="5" eb="6">
      <t>クダ</t>
    </rPh>
    <phoneticPr fontId="2"/>
  </si>
  <si>
    <t>用紙はA4設定です。</t>
    <rPh sb="0" eb="2">
      <t>ヨウシ</t>
    </rPh>
    <rPh sb="5" eb="7">
      <t>セッテイ</t>
    </rPh>
    <phoneticPr fontId="2"/>
  </si>
  <si>
    <t>ファイル名の（チーム）の部分を自分の所属名に変更して送って下さい。</t>
    <rPh sb="4" eb="5">
      <t>メイ</t>
    </rPh>
    <rPh sb="12" eb="14">
      <t>ブブン</t>
    </rPh>
    <rPh sb="15" eb="17">
      <t>ジブン</t>
    </rPh>
    <rPh sb="18" eb="20">
      <t>ショゾク</t>
    </rPh>
    <rPh sb="20" eb="21">
      <t>メイ</t>
    </rPh>
    <rPh sb="22" eb="24">
      <t>ヘンコウ</t>
    </rPh>
    <rPh sb="26" eb="27">
      <t>オク</t>
    </rPh>
    <rPh sb="29" eb="30">
      <t>クダ</t>
    </rPh>
    <phoneticPr fontId="2"/>
  </si>
  <si>
    <t>組</t>
    <rPh sb="0" eb="1">
      <t>クミ</t>
    </rPh>
    <phoneticPr fontId="2"/>
  </si>
  <si>
    <t>レーン</t>
    <phoneticPr fontId="2"/>
  </si>
  <si>
    <t xml:space="preserve"> 1:26.67</t>
  </si>
  <si>
    <t xml:space="preserve"> 1:25.98</t>
  </si>
  <si>
    <t xml:space="preserve">   39.32</t>
  </si>
  <si>
    <t xml:space="preserve">   38.01</t>
  </si>
  <si>
    <t xml:space="preserve">   32.11</t>
  </si>
  <si>
    <t xml:space="preserve"> 1:01.01</t>
  </si>
  <si>
    <t xml:space="preserve"> 2:17.00</t>
  </si>
  <si>
    <t xml:space="preserve"> 3:25.00</t>
  </si>
  <si>
    <t xml:space="preserve"> 2:14.00</t>
  </si>
  <si>
    <t xml:space="preserve"> 2:35.00</t>
  </si>
  <si>
    <t xml:space="preserve"> 2:22.00</t>
  </si>
  <si>
    <t xml:space="preserve"> 2:28.00</t>
  </si>
  <si>
    <t xml:space="preserve"> 2:25.00</t>
  </si>
  <si>
    <t xml:space="preserve"> 2:39.00</t>
  </si>
  <si>
    <t xml:space="preserve"> 3:45.00</t>
  </si>
  <si>
    <t xml:space="preserve"> 2:05.00</t>
  </si>
  <si>
    <t xml:space="preserve"> 2:18.00</t>
  </si>
  <si>
    <t xml:space="preserve"> 2:07.00</t>
  </si>
  <si>
    <t xml:space="preserve"> 2:20.00</t>
  </si>
  <si>
    <t xml:space="preserve"> 2:30.00</t>
  </si>
  <si>
    <t xml:space="preserve"> 2:45.00</t>
  </si>
  <si>
    <t xml:space="preserve"> 2:10.00</t>
  </si>
  <si>
    <t xml:space="preserve"> 2:15.00</t>
  </si>
  <si>
    <t xml:space="preserve"> 2:40.00</t>
  </si>
  <si>
    <t xml:space="preserve"> 2:50.00</t>
  </si>
  <si>
    <t xml:space="preserve"> 3:00.00</t>
  </si>
  <si>
    <t xml:space="preserve"> 2:29.00</t>
  </si>
  <si>
    <t xml:space="preserve"> 1:58.00</t>
  </si>
  <si>
    <t xml:space="preserve"> 2:12.00</t>
  </si>
  <si>
    <t xml:space="preserve"> 2:36.00</t>
  </si>
  <si>
    <t>五百木ＳＣ</t>
  </si>
  <si>
    <t>ｲｵｷSC</t>
  </si>
  <si>
    <t xml:space="preserve"> 2:19.00</t>
  </si>
  <si>
    <t>南海ＤＣ</t>
  </si>
  <si>
    <t>ﾅﾝｶｲDC</t>
  </si>
  <si>
    <t>エリエール</t>
  </si>
  <si>
    <t>ｴﾘｴｰﾙ</t>
  </si>
  <si>
    <t xml:space="preserve"> 2:02.00</t>
  </si>
  <si>
    <t>ファイブテン</t>
  </si>
  <si>
    <t>ﾌｧｲﾌﾞﾃﾝ</t>
  </si>
  <si>
    <t>石原ＳＣ</t>
  </si>
  <si>
    <t>ｲｼﾊﾗ</t>
  </si>
  <si>
    <t>ﾌｨｯﾀｼｹﾞﾉ</t>
  </si>
  <si>
    <t xml:space="preserve"> 2:04.00</t>
  </si>
  <si>
    <t xml:space="preserve"> 3:55.00</t>
  </si>
  <si>
    <t>Ryuow</t>
  </si>
  <si>
    <t>ryuow</t>
  </si>
  <si>
    <t xml:space="preserve"> 3:15.00</t>
  </si>
  <si>
    <t>ﾌｨｯﾀｴﾐﾌﾙ松前</t>
  </si>
  <si>
    <t>ﾌｨｯﾀｴﾐﾌﾙ</t>
  </si>
  <si>
    <t>MESSA</t>
  </si>
  <si>
    <t xml:space="preserve"> 1:07.80</t>
  </si>
  <si>
    <t xml:space="preserve"> 1:07.70</t>
  </si>
  <si>
    <t xml:space="preserve"> 1:07.00</t>
  </si>
  <si>
    <t xml:space="preserve"> 1:02.55</t>
  </si>
  <si>
    <t xml:space="preserve">   58.10</t>
  </si>
  <si>
    <t xml:space="preserve">   56.74</t>
  </si>
  <si>
    <t xml:space="preserve">   54.07</t>
  </si>
  <si>
    <t xml:space="preserve">   56.66</t>
  </si>
  <si>
    <t xml:space="preserve">   48.00</t>
  </si>
  <si>
    <t xml:space="preserve">   48.07</t>
  </si>
  <si>
    <t xml:space="preserve">   46.53</t>
  </si>
  <si>
    <t xml:space="preserve">   45.96</t>
  </si>
  <si>
    <t xml:space="preserve">   46.18</t>
  </si>
  <si>
    <t xml:space="preserve">   43.91</t>
  </si>
  <si>
    <t xml:space="preserve">   44.26</t>
  </si>
  <si>
    <t xml:space="preserve">   43.53</t>
  </si>
  <si>
    <t xml:space="preserve">   43.31</t>
  </si>
  <si>
    <t xml:space="preserve">   41.80</t>
  </si>
  <si>
    <t xml:space="preserve">   42.39</t>
  </si>
  <si>
    <t xml:space="preserve">   43.58</t>
  </si>
  <si>
    <t xml:space="preserve">   39.38</t>
  </si>
  <si>
    <t xml:space="preserve">   39.46</t>
  </si>
  <si>
    <t xml:space="preserve">   40.58</t>
  </si>
  <si>
    <t xml:space="preserve">   38.28</t>
  </si>
  <si>
    <t xml:space="preserve">   38.00</t>
  </si>
  <si>
    <t xml:space="preserve">   36.80</t>
  </si>
  <si>
    <t xml:space="preserve">   37.00</t>
  </si>
  <si>
    <t xml:space="preserve">   37.42</t>
  </si>
  <si>
    <t xml:space="preserve">   37.68</t>
  </si>
  <si>
    <t xml:space="preserve">   36.59</t>
  </si>
  <si>
    <t xml:space="preserve">   36.00</t>
  </si>
  <si>
    <t xml:space="preserve">   36.05</t>
  </si>
  <si>
    <t xml:space="preserve">   36.60</t>
  </si>
  <si>
    <t xml:space="preserve">   35.56</t>
  </si>
  <si>
    <t xml:space="preserve">   35.21</t>
  </si>
  <si>
    <t xml:space="preserve">   35.92</t>
  </si>
  <si>
    <t xml:space="preserve">   33.81</t>
  </si>
  <si>
    <t xml:space="preserve">   33.26</t>
  </si>
  <si>
    <t xml:space="preserve">   34.08</t>
  </si>
  <si>
    <t xml:space="preserve"> 1:07.28</t>
  </si>
  <si>
    <t xml:space="preserve"> 1:08.00</t>
  </si>
  <si>
    <t xml:space="preserve"> 1:00.90</t>
  </si>
  <si>
    <t xml:space="preserve">   58.82</t>
  </si>
  <si>
    <t xml:space="preserve">   56.61</t>
  </si>
  <si>
    <t xml:space="preserve">   56.50</t>
  </si>
  <si>
    <t xml:space="preserve">   53.89</t>
  </si>
  <si>
    <t xml:space="preserve">   50.00</t>
  </si>
  <si>
    <t xml:space="preserve">   52.22</t>
  </si>
  <si>
    <t xml:space="preserve">   53.84</t>
  </si>
  <si>
    <t xml:space="preserve">   48.27</t>
  </si>
  <si>
    <t xml:space="preserve">   46.16</t>
  </si>
  <si>
    <t xml:space="preserve">   45.00</t>
  </si>
  <si>
    <t xml:space="preserve">   45.02</t>
  </si>
  <si>
    <t xml:space="preserve">   44.05</t>
  </si>
  <si>
    <t xml:space="preserve">   44.23</t>
  </si>
  <si>
    <t xml:space="preserve">   43.10</t>
  </si>
  <si>
    <t xml:space="preserve">   40.61</t>
  </si>
  <si>
    <t xml:space="preserve">   42.47</t>
  </si>
  <si>
    <t xml:space="preserve">   43.27</t>
  </si>
  <si>
    <t xml:space="preserve">   39.92</t>
  </si>
  <si>
    <t xml:space="preserve">   37.99</t>
  </si>
  <si>
    <t xml:space="preserve">   39.59</t>
  </si>
  <si>
    <t xml:space="preserve">   37.63</t>
  </si>
  <si>
    <t xml:space="preserve">   37.19</t>
  </si>
  <si>
    <t xml:space="preserve">   35.77</t>
  </si>
  <si>
    <t xml:space="preserve">   32.99</t>
  </si>
  <si>
    <t xml:space="preserve">   30.61</t>
  </si>
  <si>
    <t xml:space="preserve">   31.36</t>
  </si>
  <si>
    <t xml:space="preserve">   33.51</t>
  </si>
  <si>
    <t xml:space="preserve">   35.86</t>
  </si>
  <si>
    <t xml:space="preserve"> 1:48.00</t>
  </si>
  <si>
    <t xml:space="preserve"> 1:50.00</t>
  </si>
  <si>
    <t xml:space="preserve"> 1:35.78</t>
  </si>
  <si>
    <t xml:space="preserve"> 1:33.70</t>
  </si>
  <si>
    <t xml:space="preserve"> 1:28.70</t>
  </si>
  <si>
    <t xml:space="preserve"> 1:27.04</t>
  </si>
  <si>
    <t xml:space="preserve"> 1:19.37</t>
  </si>
  <si>
    <t xml:space="preserve"> 1:17.10</t>
  </si>
  <si>
    <t xml:space="preserve"> 1:21.04</t>
  </si>
  <si>
    <t xml:space="preserve"> 1:49.00</t>
  </si>
  <si>
    <t xml:space="preserve"> 1:43.00</t>
  </si>
  <si>
    <t xml:space="preserve"> 1:27.77</t>
  </si>
  <si>
    <t xml:space="preserve"> 1:28.69</t>
  </si>
  <si>
    <t xml:space="preserve"> 1:12.47</t>
  </si>
  <si>
    <t xml:space="preserve"> 1:14.14</t>
  </si>
  <si>
    <t xml:space="preserve"> 1:16.36</t>
  </si>
  <si>
    <t xml:space="preserve"> 1:18.05</t>
  </si>
  <si>
    <t xml:space="preserve"> 2:00.00</t>
  </si>
  <si>
    <t xml:space="preserve"> 1:40.00</t>
  </si>
  <si>
    <t xml:space="preserve"> 1:22.46</t>
  </si>
  <si>
    <t xml:space="preserve"> 1:16.79</t>
  </si>
  <si>
    <t xml:space="preserve"> 1:16.72</t>
  </si>
  <si>
    <t xml:space="preserve"> 1:17.01</t>
  </si>
  <si>
    <t xml:space="preserve"> 1:14.04</t>
  </si>
  <si>
    <t xml:space="preserve"> 1:11.16</t>
  </si>
  <si>
    <t xml:space="preserve"> 1:10.39</t>
  </si>
  <si>
    <t xml:space="preserve"> 1:11.67</t>
  </si>
  <si>
    <t xml:space="preserve"> 1:04.49</t>
  </si>
  <si>
    <t xml:space="preserve"> 1:46.08</t>
  </si>
  <si>
    <t xml:space="preserve"> 1:25.00</t>
  </si>
  <si>
    <t xml:space="preserve"> 1:20.64</t>
  </si>
  <si>
    <t xml:space="preserve"> 1:13.90</t>
  </si>
  <si>
    <t xml:space="preserve"> 1:10.24</t>
  </si>
  <si>
    <t xml:space="preserve"> 1:07.68</t>
  </si>
  <si>
    <t xml:space="preserve"> 1:08.24</t>
  </si>
  <si>
    <t xml:space="preserve"> 3:10.29</t>
  </si>
  <si>
    <t xml:space="preserve"> 2:51.00</t>
  </si>
  <si>
    <t xml:space="preserve"> 2:58.32</t>
  </si>
  <si>
    <t xml:space="preserve"> 2:42.84</t>
  </si>
  <si>
    <t xml:space="preserve"> 3:19.65</t>
  </si>
  <si>
    <t xml:space="preserve"> 3:00.07</t>
  </si>
  <si>
    <t xml:space="preserve"> 2:56.86</t>
  </si>
  <si>
    <t xml:space="preserve"> 2:57.88</t>
  </si>
  <si>
    <t xml:space="preserve"> 2:59.31</t>
  </si>
  <si>
    <t xml:space="preserve"> 2:53.00</t>
  </si>
  <si>
    <t xml:space="preserve"> 2:52.15</t>
  </si>
  <si>
    <t xml:space="preserve"> 2:44.27</t>
  </si>
  <si>
    <t xml:space="preserve"> 2:45.34</t>
  </si>
  <si>
    <t xml:space="preserve"> 2:46.62</t>
  </si>
  <si>
    <t xml:space="preserve"> 2:50.43</t>
  </si>
  <si>
    <t xml:space="preserve"> 2:36.36</t>
  </si>
  <si>
    <t xml:space="preserve"> 1:03.11</t>
  </si>
  <si>
    <t xml:space="preserve"> 1:01.14</t>
  </si>
  <si>
    <t xml:space="preserve">   45.14</t>
  </si>
  <si>
    <t xml:space="preserve">   50.69</t>
  </si>
  <si>
    <t xml:space="preserve">   43.50</t>
  </si>
  <si>
    <t xml:space="preserve">   42.25</t>
  </si>
  <si>
    <t xml:space="preserve">   42.28</t>
  </si>
  <si>
    <t xml:space="preserve">   38.46</t>
  </si>
  <si>
    <t xml:space="preserve">   38.23</t>
  </si>
  <si>
    <t xml:space="preserve">   37.40</t>
  </si>
  <si>
    <t xml:space="preserve">   37.12</t>
  </si>
  <si>
    <t xml:space="preserve">   36.70</t>
  </si>
  <si>
    <t xml:space="preserve">   36.58</t>
  </si>
  <si>
    <t xml:space="preserve">   34.86</t>
  </si>
  <si>
    <t xml:space="preserve">   36.22</t>
  </si>
  <si>
    <t xml:space="preserve">   33.88</t>
  </si>
  <si>
    <t xml:space="preserve">   33.11</t>
  </si>
  <si>
    <t xml:space="preserve">   32.67</t>
  </si>
  <si>
    <t xml:space="preserve">   30.91</t>
  </si>
  <si>
    <t xml:space="preserve">   31.10</t>
  </si>
  <si>
    <t xml:space="preserve">   33.48</t>
  </si>
  <si>
    <t xml:space="preserve">   45.86</t>
  </si>
  <si>
    <t xml:space="preserve">   45.57</t>
  </si>
  <si>
    <t xml:space="preserve">   43.49</t>
  </si>
  <si>
    <t xml:space="preserve">   42.79</t>
  </si>
  <si>
    <t xml:space="preserve">   40.00</t>
  </si>
  <si>
    <t xml:space="preserve">   43.00</t>
  </si>
  <si>
    <t xml:space="preserve">   38.32</t>
  </si>
  <si>
    <t xml:space="preserve">   37.52</t>
  </si>
  <si>
    <t xml:space="preserve">   35.13</t>
  </si>
  <si>
    <t xml:space="preserve">   34.18</t>
  </si>
  <si>
    <t xml:space="preserve">   33.90</t>
  </si>
  <si>
    <t xml:space="preserve">   35.36</t>
  </si>
  <si>
    <t xml:space="preserve">   33.09</t>
  </si>
  <si>
    <t xml:space="preserve">   31.84</t>
  </si>
  <si>
    <t xml:space="preserve">   31.61</t>
  </si>
  <si>
    <t xml:space="preserve">   32.95</t>
  </si>
  <si>
    <t xml:space="preserve"> 2:31.97</t>
  </si>
  <si>
    <t xml:space="preserve"> 2:23.94</t>
  </si>
  <si>
    <t xml:space="preserve"> 2:28.42</t>
  </si>
  <si>
    <t xml:space="preserve"> 2:42.38</t>
  </si>
  <si>
    <t xml:space="preserve"> 2:39.16</t>
  </si>
  <si>
    <t xml:space="preserve"> 2:26.14</t>
  </si>
  <si>
    <t xml:space="preserve"> 2:24.00</t>
  </si>
  <si>
    <t xml:space="preserve"> 2:16.00</t>
  </si>
  <si>
    <t xml:space="preserve">   57.00</t>
  </si>
  <si>
    <t xml:space="preserve">   51.24</t>
  </si>
  <si>
    <t xml:space="preserve">   51.70</t>
  </si>
  <si>
    <t xml:space="preserve">   51.98</t>
  </si>
  <si>
    <t xml:space="preserve">   48.24</t>
  </si>
  <si>
    <t xml:space="preserve">   47.20</t>
  </si>
  <si>
    <t xml:space="preserve">   45.92</t>
  </si>
  <si>
    <t xml:space="preserve">   44.47</t>
  </si>
  <si>
    <t xml:space="preserve">   41.42</t>
  </si>
  <si>
    <t xml:space="preserve">   41.50</t>
  </si>
  <si>
    <t xml:space="preserve">   42.02</t>
  </si>
  <si>
    <t xml:space="preserve">   40.57</t>
  </si>
  <si>
    <t xml:space="preserve">   39.53</t>
  </si>
  <si>
    <t xml:space="preserve">   38.79</t>
  </si>
  <si>
    <t xml:space="preserve">   36.21</t>
  </si>
  <si>
    <t xml:space="preserve">   35.85</t>
  </si>
  <si>
    <t xml:space="preserve">   37.15</t>
  </si>
  <si>
    <t xml:space="preserve"> 1:08.30</t>
  </si>
  <si>
    <t xml:space="preserve"> 1:09.48</t>
  </si>
  <si>
    <t xml:space="preserve">   57.68</t>
  </si>
  <si>
    <t xml:space="preserve">   56.60</t>
  </si>
  <si>
    <t xml:space="preserve">   50.73</t>
  </si>
  <si>
    <t xml:space="preserve">   47.75</t>
  </si>
  <si>
    <t xml:space="preserve">   46.98</t>
  </si>
  <si>
    <t xml:space="preserve">   48.97</t>
  </si>
  <si>
    <t xml:space="preserve">   43.85</t>
  </si>
  <si>
    <t xml:space="preserve">   41.35</t>
  </si>
  <si>
    <t xml:space="preserve">   39.51</t>
  </si>
  <si>
    <t xml:space="preserve">   38.35</t>
  </si>
  <si>
    <t xml:space="preserve">   36.11</t>
  </si>
  <si>
    <t xml:space="preserve">   35.99</t>
  </si>
  <si>
    <t xml:space="preserve"> 1:19.54</t>
  </si>
  <si>
    <t xml:space="preserve"> 1:18.42</t>
  </si>
  <si>
    <t xml:space="preserve"> 1:14.23</t>
  </si>
  <si>
    <t xml:space="preserve"> 1:10.91</t>
  </si>
  <si>
    <t xml:space="preserve"> 1:12.26</t>
  </si>
  <si>
    <t xml:space="preserve"> 1:12.76</t>
  </si>
  <si>
    <t xml:space="preserve"> 1:20.19</t>
  </si>
  <si>
    <t xml:space="preserve"> 1:17.23</t>
  </si>
  <si>
    <t xml:space="preserve"> 1:05.80</t>
  </si>
  <si>
    <t xml:space="preserve"> 1:09.07</t>
  </si>
  <si>
    <t xml:space="preserve"> 1:04.00</t>
  </si>
  <si>
    <t xml:space="preserve">   50.98</t>
  </si>
  <si>
    <t xml:space="preserve">   52.00</t>
  </si>
  <si>
    <t xml:space="preserve">   53.50</t>
  </si>
  <si>
    <t xml:space="preserve">   49.01</t>
  </si>
  <si>
    <t xml:space="preserve">   46.04</t>
  </si>
  <si>
    <t xml:space="preserve">   47.26</t>
  </si>
  <si>
    <t xml:space="preserve">   44.07</t>
  </si>
  <si>
    <t xml:space="preserve">   42.00</t>
  </si>
  <si>
    <t xml:space="preserve">   40.70</t>
  </si>
  <si>
    <t xml:space="preserve">   40.50</t>
  </si>
  <si>
    <t xml:space="preserve">   40.64</t>
  </si>
  <si>
    <t xml:space="preserve">   40.14</t>
  </si>
  <si>
    <t xml:space="preserve">   39.95</t>
  </si>
  <si>
    <t xml:space="preserve">   39.89</t>
  </si>
  <si>
    <t xml:space="preserve">   39.20</t>
  </si>
  <si>
    <t xml:space="preserve">   39.34</t>
  </si>
  <si>
    <t xml:space="preserve">   39.41</t>
  </si>
  <si>
    <t xml:space="preserve">   38.54</t>
  </si>
  <si>
    <t xml:space="preserve">   39.06</t>
  </si>
  <si>
    <t xml:space="preserve">   37.72</t>
  </si>
  <si>
    <t xml:space="preserve">   37.61</t>
  </si>
  <si>
    <t xml:space="preserve">   36.96</t>
  </si>
  <si>
    <t xml:space="preserve">   36.50</t>
  </si>
  <si>
    <t xml:space="preserve">   35.66</t>
  </si>
  <si>
    <t xml:space="preserve">   35.63</t>
  </si>
  <si>
    <t xml:space="preserve">   35.37</t>
  </si>
  <si>
    <t xml:space="preserve">   35.12</t>
  </si>
  <si>
    <t xml:space="preserve">   35.00</t>
  </si>
  <si>
    <t xml:space="preserve">   34.96</t>
  </si>
  <si>
    <t xml:space="preserve">   33.60</t>
  </si>
  <si>
    <t xml:space="preserve">   33.24</t>
  </si>
  <si>
    <t xml:space="preserve">   33.34</t>
  </si>
  <si>
    <t xml:space="preserve">   33.15</t>
  </si>
  <si>
    <t xml:space="preserve">   32.90</t>
  </si>
  <si>
    <t xml:space="preserve">   32.77</t>
  </si>
  <si>
    <t xml:space="preserve">   32.24</t>
  </si>
  <si>
    <t xml:space="preserve">   30.67</t>
  </si>
  <si>
    <t xml:space="preserve">   30.36</t>
  </si>
  <si>
    <t xml:space="preserve">   29.60</t>
  </si>
  <si>
    <t xml:space="preserve">   29.22</t>
  </si>
  <si>
    <t xml:space="preserve">   29.15</t>
  </si>
  <si>
    <t xml:space="preserve">   30.51</t>
  </si>
  <si>
    <t xml:space="preserve"> 1:07.66</t>
  </si>
  <si>
    <t xml:space="preserve">   54.00</t>
  </si>
  <si>
    <t xml:space="preserve">   51.79</t>
  </si>
  <si>
    <t xml:space="preserve">   48.77</t>
  </si>
  <si>
    <t xml:space="preserve">   46.95</t>
  </si>
  <si>
    <t xml:space="preserve">   47.42</t>
  </si>
  <si>
    <t xml:space="preserve">   45.89</t>
  </si>
  <si>
    <t xml:space="preserve">   40.40</t>
  </si>
  <si>
    <t xml:space="preserve">   40.22</t>
  </si>
  <si>
    <t xml:space="preserve">   40.35</t>
  </si>
  <si>
    <t xml:space="preserve">   40.43</t>
  </si>
  <si>
    <t xml:space="preserve">   39.74</t>
  </si>
  <si>
    <t xml:space="preserve">   38.69</t>
  </si>
  <si>
    <t xml:space="preserve">   38.55</t>
  </si>
  <si>
    <t xml:space="preserve">   39.12</t>
  </si>
  <si>
    <t xml:space="preserve">   38.50</t>
  </si>
  <si>
    <t xml:space="preserve">   35.03</t>
  </si>
  <si>
    <t xml:space="preserve">   34.66</t>
  </si>
  <si>
    <t xml:space="preserve">   34.74</t>
  </si>
  <si>
    <t xml:space="preserve">   34.59</t>
  </si>
  <si>
    <t xml:space="preserve">   34.36</t>
  </si>
  <si>
    <t xml:space="preserve">   33.50</t>
  </si>
  <si>
    <t xml:space="preserve">   33.69</t>
  </si>
  <si>
    <t xml:space="preserve">   33.46</t>
  </si>
  <si>
    <t xml:space="preserve">   33.41</t>
  </si>
  <si>
    <t xml:space="preserve">   33.22</t>
  </si>
  <si>
    <t xml:space="preserve">   32.49</t>
  </si>
  <si>
    <t xml:space="preserve">   31.48</t>
  </si>
  <si>
    <t xml:space="preserve">   31.26</t>
  </si>
  <si>
    <t xml:space="preserve">   31.27</t>
  </si>
  <si>
    <t xml:space="preserve">   30.45</t>
  </si>
  <si>
    <t xml:space="preserve">   29.50</t>
  </si>
  <si>
    <t xml:space="preserve">   29.17</t>
  </si>
  <si>
    <t xml:space="preserve">   29.37</t>
  </si>
  <si>
    <t xml:space="preserve"> 1:18.00</t>
  </si>
  <si>
    <t xml:space="preserve"> 1:15.07</t>
  </si>
  <si>
    <t xml:space="preserve"> 1:13.73</t>
  </si>
  <si>
    <t xml:space="preserve"> 1:09.40</t>
  </si>
  <si>
    <t xml:space="preserve"> 1:15.67</t>
  </si>
  <si>
    <t xml:space="preserve"> 1:13.17</t>
  </si>
  <si>
    <t xml:space="preserve"> 1:12.35</t>
  </si>
  <si>
    <t xml:space="preserve"> 1:11.37</t>
  </si>
  <si>
    <t xml:space="preserve"> 1:12.32</t>
  </si>
  <si>
    <t xml:space="preserve"> 1:12.52</t>
  </si>
  <si>
    <t>ﾀｶﾊｼ ｴｲﾀ</t>
  </si>
  <si>
    <t>菅野　　笙</t>
  </si>
  <si>
    <t>ｶﾝﾉ ｿｳ</t>
  </si>
  <si>
    <t>山田　哲生</t>
  </si>
  <si>
    <t>ﾔﾏﾀﾞ ﾃｯｾｲ</t>
  </si>
  <si>
    <t>本田　洸大</t>
  </si>
  <si>
    <t>ﾎﾝﾀﾞ ｺｳﾀ</t>
  </si>
  <si>
    <t>門田　煌征</t>
  </si>
  <si>
    <t>ｶﾄﾞﾀ ｺｳｾｲ</t>
  </si>
  <si>
    <t>中矢　景介</t>
  </si>
  <si>
    <t>ﾅｶﾔ ｹｲｽｹ</t>
  </si>
  <si>
    <t>西川　　慶</t>
  </si>
  <si>
    <t>ﾆｼｶﾜ ｹｲ</t>
  </si>
  <si>
    <t>濱田　　仁</t>
  </si>
  <si>
    <t>ﾊﾏﾀﾞ ｼﾞﾝ</t>
  </si>
  <si>
    <t>ﾀｶﾊｼ ﾕｳﾄ</t>
  </si>
  <si>
    <t>加藤　愛理</t>
  </si>
  <si>
    <t>ｶﾄｳ ｱｲﾘ</t>
  </si>
  <si>
    <t>玉井　咲衣</t>
  </si>
  <si>
    <t>ﾀﾏｲ ｻｷｴ</t>
  </si>
  <si>
    <t>濱田　　彩</t>
  </si>
  <si>
    <t>ﾊﾏﾀﾞ ｱﾔ</t>
  </si>
  <si>
    <t>阪田　心結</t>
  </si>
  <si>
    <t>ｻｶﾀ ﾐﾕ</t>
  </si>
  <si>
    <t>松岡　怜佳</t>
  </si>
  <si>
    <t>ﾏﾂｵｶ ﾚｲｶ</t>
  </si>
  <si>
    <t>秀野　　光</t>
  </si>
  <si>
    <t>ｼｭｳﾉ ﾋｶﾘ</t>
  </si>
  <si>
    <t>中矢　紫媛</t>
  </si>
  <si>
    <t>ﾅｶﾔ ｼｵﾝ</t>
  </si>
  <si>
    <t>門田　彩聖</t>
  </si>
  <si>
    <t>ｶﾄﾞﾀ ｲﾛｾ</t>
  </si>
  <si>
    <t>玉井　悠慎</t>
  </si>
  <si>
    <t>ﾀﾏｲ ﾕｳﾏ</t>
  </si>
  <si>
    <t>木田　悠晴</t>
  </si>
  <si>
    <t>ｷﾀﾞ ﾕｳｾｲ</t>
  </si>
  <si>
    <t>松岡　琉生</t>
  </si>
  <si>
    <t>ﾏﾂｵｶ ﾙｲ</t>
  </si>
  <si>
    <t>本間　陽翔</t>
  </si>
  <si>
    <t>ﾎﾝﾏ ﾊﾙﾄ</t>
  </si>
  <si>
    <t>古茂田悠人</t>
  </si>
  <si>
    <t>ｺﾓﾀﾞ ﾕｳﾄ</t>
  </si>
  <si>
    <t>三浦　　巧</t>
  </si>
  <si>
    <t>ﾐｳﾗ ﾀｸﾐ</t>
  </si>
  <si>
    <t>山下　朝陽</t>
  </si>
  <si>
    <t>ﾔﾏｼﾀ ｱｻﾋ</t>
  </si>
  <si>
    <t>神野　未羽</t>
  </si>
  <si>
    <t>ｼﾞﾝﾉ ﾐｵ</t>
  </si>
  <si>
    <t>青野　遥花</t>
  </si>
  <si>
    <t>ｱｵﾉ ﾊﾙｶ</t>
  </si>
  <si>
    <t>重松　裕乃</t>
  </si>
  <si>
    <t>ｼｹﾞﾏﾂ ﾕﾉ</t>
  </si>
  <si>
    <t>荒本　莉音</t>
  </si>
  <si>
    <t>ｱﾗﾓﾄ ﾘﾝ</t>
  </si>
  <si>
    <t>猪野あさひ</t>
  </si>
  <si>
    <t>ｲﾉ ｱｻﾋ</t>
  </si>
  <si>
    <t>橋本　りる</t>
  </si>
  <si>
    <t>ﾊｼﾓﾄ ﾘﾙ</t>
  </si>
  <si>
    <t>原　愛美夏</t>
  </si>
  <si>
    <t>ﾊﾗ ｱﾐｶ</t>
  </si>
  <si>
    <t>岸　　純愛</t>
  </si>
  <si>
    <t>ｷｼ ｱﾔﾒ</t>
  </si>
  <si>
    <t>山下　　華</t>
  </si>
  <si>
    <t>ﾔﾏｼﾀ ﾊﾅ</t>
  </si>
  <si>
    <t>原　姫愛乃</t>
  </si>
  <si>
    <t>ﾊﾗ ﾋﾅﾉ</t>
  </si>
  <si>
    <t>正岡　芽依</t>
  </si>
  <si>
    <t>ﾏｻｵｶ ﾒｲ</t>
  </si>
  <si>
    <t>穂波　　慶</t>
  </si>
  <si>
    <t>ﾎﾅﾐ ｹｲ</t>
  </si>
  <si>
    <t>飛鷹　絢人</t>
  </si>
  <si>
    <t>ﾋﾀﾞｶ ｹﾝﾄ</t>
  </si>
  <si>
    <t>徳永圭太朗</t>
  </si>
  <si>
    <t>ﾄｸﾅｶﾞ ｹｲﾀﾛｳ</t>
  </si>
  <si>
    <t>髙橋　優斗</t>
  </si>
  <si>
    <t>脇　　遼平</t>
  </si>
  <si>
    <t>ﾜｷ ﾘｮｳﾍｲ</t>
  </si>
  <si>
    <t>星川　夏伊</t>
  </si>
  <si>
    <t>ﾎｼｶﾜ ｶｲ</t>
  </si>
  <si>
    <t>武村　英高</t>
  </si>
  <si>
    <t>ﾀｹﾑﾗ ﾋﾃﾞﾀｶ</t>
  </si>
  <si>
    <t>石村　勇樹</t>
  </si>
  <si>
    <t>ｲｼﾑﾗ ﾕｳｷ</t>
  </si>
  <si>
    <t>松本　和真</t>
  </si>
  <si>
    <t>ﾏﾂﾓﾄ ｶｽﾞﾏ</t>
  </si>
  <si>
    <t>三鍋　佐典</t>
  </si>
  <si>
    <t>ﾐﾅﾍﾞ ｻｽｹ</t>
  </si>
  <si>
    <t>石川　瑛翔</t>
  </si>
  <si>
    <t>ｲｼｶﾜ ｱｷﾄ</t>
  </si>
  <si>
    <t>猪俣　陽詩</t>
  </si>
  <si>
    <t>ｲﾉﾏﾀ ﾋﾅﾀ</t>
  </si>
  <si>
    <t>飛鷹　　佑</t>
  </si>
  <si>
    <t>ﾋﾀﾞｶ ﾀｽｸ</t>
  </si>
  <si>
    <t>飯野　煌基</t>
  </si>
  <si>
    <t>ｲｲﾉ ｺｳｷ</t>
  </si>
  <si>
    <t>加地　泰河</t>
  </si>
  <si>
    <t>ｶｼﾞ ﾀｲｶﾞ</t>
  </si>
  <si>
    <t>井上　葵央</t>
  </si>
  <si>
    <t>ｲﾉｳｴ ｱｵ</t>
  </si>
  <si>
    <t>猪俣　颯斗</t>
  </si>
  <si>
    <t>ｲﾉﾏﾀ ﾊﾔﾄ</t>
  </si>
  <si>
    <t>石川　沙来</t>
  </si>
  <si>
    <t>ｲｼｶﾜ ｻﾗ</t>
  </si>
  <si>
    <t>坂下　梨紗</t>
  </si>
  <si>
    <t>ｻｶｼﾀ ﾘｻ</t>
  </si>
  <si>
    <t>曽根芹李空</t>
  </si>
  <si>
    <t>ｿﾈ ｾﾘｱ</t>
  </si>
  <si>
    <t>竹本　純菜</t>
  </si>
  <si>
    <t>ﾀｹﾓﾄ ｼﾞｭﾝﾅ</t>
  </si>
  <si>
    <t>坂上　実里</t>
  </si>
  <si>
    <t>ｻｶｳｴ ﾐｻﾄ</t>
  </si>
  <si>
    <t>石川　花凛</t>
  </si>
  <si>
    <t>ｲｼｶﾜ ｶﾘﾝ</t>
  </si>
  <si>
    <t>石川　美来</t>
  </si>
  <si>
    <t>ｲｼｶﾜ ﾐｸ</t>
  </si>
  <si>
    <t>森　水奈美</t>
  </si>
  <si>
    <t>ﾓﾘ ﾐﾅﾐ</t>
  </si>
  <si>
    <t>澤田　梨希</t>
  </si>
  <si>
    <t>ｻﾜﾀﾞ ﾘﾉ</t>
  </si>
  <si>
    <t>松本　瑞希</t>
  </si>
  <si>
    <t>ﾏﾂﾓﾄ ﾐｽﾞｷ</t>
  </si>
  <si>
    <t>石川希楓嘩</t>
  </si>
  <si>
    <t>ｲｼｶﾜ ﾉﾉｶ</t>
  </si>
  <si>
    <t>武村　春花</t>
  </si>
  <si>
    <t>ﾀｹﾑﾗ ﾊﾙｶ</t>
  </si>
  <si>
    <t>白川　実弥</t>
  </si>
  <si>
    <t>ｼﾗｶﾜ ﾐﾔ</t>
  </si>
  <si>
    <t>深井悠二朗</t>
  </si>
  <si>
    <t>ﾌｶｲ ﾕｳｼﾞﾛｳ</t>
  </si>
  <si>
    <t>西条ＳＣ</t>
  </si>
  <si>
    <t>ｻｲｼﾞｮｳSC</t>
  </si>
  <si>
    <t>木村　哲也</t>
  </si>
  <si>
    <t>ｷﾑﾗ ﾃﾂﾔ</t>
  </si>
  <si>
    <t>森本　正虎</t>
  </si>
  <si>
    <t>ﾓﾘﾓﾄ ﾏｻﾄﾗ</t>
  </si>
  <si>
    <t>吉原　知寿</t>
  </si>
  <si>
    <t>ﾖｼﾊﾗ ﾄﾓﾋｻ</t>
  </si>
  <si>
    <t>横山　健伸</t>
  </si>
  <si>
    <t>ﾖｺﾔﾏ ｹﾝｼﾝ</t>
  </si>
  <si>
    <t>深川　絢都</t>
  </si>
  <si>
    <t>ﾌｶｶﾞﾜ ｱﾔﾄ</t>
  </si>
  <si>
    <t>森本　正鷹</t>
  </si>
  <si>
    <t>ﾓﾘﾓﾄ ﾏｻﾀｶ</t>
  </si>
  <si>
    <t>三島　立樹</t>
  </si>
  <si>
    <t>ﾐｼﾏ ﾀﾂｷ</t>
  </si>
  <si>
    <t>白石　泰豊</t>
  </si>
  <si>
    <t>ｼﾗｲｼ ﾔｽﾄﾖ</t>
  </si>
  <si>
    <t>金田明泉玖</t>
  </si>
  <si>
    <t>ｶﾈﾀﾞ ｱｽｸ</t>
  </si>
  <si>
    <t>星田　一華</t>
  </si>
  <si>
    <t>ﾎｼﾀ ｲﾁｶ</t>
  </si>
  <si>
    <t>石川　心晴</t>
  </si>
  <si>
    <t>ｲｼｶﾜ ｺﾊﾙ</t>
  </si>
  <si>
    <t>白石優里花</t>
  </si>
  <si>
    <t>ｼﾗｲｼ ﾕﾘｶ</t>
  </si>
  <si>
    <t>小野　紋芽</t>
  </si>
  <si>
    <t>ｵﾉ ｱﾔﾒ</t>
  </si>
  <si>
    <t>近藤　和香</t>
  </si>
  <si>
    <t>ｺﾝﾄﾞｳ ﾎﾉｶ</t>
  </si>
  <si>
    <t>永井　結菜</t>
  </si>
  <si>
    <t>ﾅｶﾞｲ ﾕﾅ</t>
  </si>
  <si>
    <t>飯尾　愛凜</t>
  </si>
  <si>
    <t>ｲｲｵ ﾏﾘﾝ</t>
  </si>
  <si>
    <t>繁桝　　翔</t>
  </si>
  <si>
    <t>ｼｹﾞﾏｽ ｼｮｳ</t>
  </si>
  <si>
    <t>八幡浜ＳＣ</t>
  </si>
  <si>
    <t>ﾔﾜﾀﾊﾏSC</t>
  </si>
  <si>
    <t>河野　隆太</t>
  </si>
  <si>
    <t>ｺｳﾉ ﾘｭｳﾀ</t>
  </si>
  <si>
    <t>平井　斗雅</t>
  </si>
  <si>
    <t>ﾋﾗｲ ﾄｳｶﾞ</t>
  </si>
  <si>
    <t>河野　駿太</t>
  </si>
  <si>
    <t>ｺｳﾉ ｼｭﾝﾀ</t>
  </si>
  <si>
    <t>渡邉　愛和</t>
  </si>
  <si>
    <t>ﾜﾀﾅﾍﾞ ｱｲﾅ</t>
  </si>
  <si>
    <t>谷口　瑠奈</t>
  </si>
  <si>
    <t>ﾀﾆｸﾞﾁ ﾙﾅ</t>
  </si>
  <si>
    <t>大竹　緒和</t>
  </si>
  <si>
    <t>ｵｵﾀｹ ｼｮﾜ</t>
  </si>
  <si>
    <t>水野　結愛</t>
  </si>
  <si>
    <t>ﾐｽﾞﾉ ﾕｱ</t>
  </si>
  <si>
    <t>石原SC山越</t>
  </si>
  <si>
    <t>I.S.C.Y.</t>
  </si>
  <si>
    <t>武智　菜月</t>
  </si>
  <si>
    <t>ﾀｹﾁ ﾅﾂｷ</t>
  </si>
  <si>
    <t>茨　すみれ</t>
  </si>
  <si>
    <t>ｲﾊﾞﾗ ｽﾐﾚ</t>
  </si>
  <si>
    <t>粟田　愛梨</t>
  </si>
  <si>
    <t>ｱﾜﾀ ｱｲﾘ</t>
  </si>
  <si>
    <t>粟田　陽咲</t>
  </si>
  <si>
    <t>ｱﾜﾀ ﾋｻｷ</t>
  </si>
  <si>
    <t>清水　陽斗</t>
  </si>
  <si>
    <t>ｼﾐｽﾞ ﾊﾙﾄ</t>
  </si>
  <si>
    <t>兼平　　周</t>
  </si>
  <si>
    <t>ｶﾈﾋﾗ ｼｭｳ</t>
  </si>
  <si>
    <t>西尾　理玖</t>
  </si>
  <si>
    <t>ﾆｼｵ ﾘｸ</t>
  </si>
  <si>
    <t>古澤　虎士</t>
  </si>
  <si>
    <t>ﾌﾙｻﾜ ﾀｹﾄ</t>
  </si>
  <si>
    <t>渡部　晴翔</t>
  </si>
  <si>
    <t>ﾜﾀﾅﾍﾞ ﾊﾙﾄ</t>
  </si>
  <si>
    <t>城戸　南海</t>
  </si>
  <si>
    <t>ｷﾄﾞ ﾐﾅﾐ</t>
  </si>
  <si>
    <t>本多　鈴花</t>
  </si>
  <si>
    <t>ﾎﾝﾀﾞ ｽｽﾞｶ</t>
  </si>
  <si>
    <t>澤井　香純</t>
  </si>
  <si>
    <t>ｻﾜｲ ｶｽﾐ</t>
  </si>
  <si>
    <t>武智　和美</t>
  </si>
  <si>
    <t>ﾀｹﾁ ｶｽﾞﾐ</t>
  </si>
  <si>
    <t>紺田　奈那</t>
  </si>
  <si>
    <t>ｺﾝﾀﾞ ﾅﾅ</t>
  </si>
  <si>
    <t>西尾　笑舞</t>
  </si>
  <si>
    <t>ﾆｼｵ ｴﾏ</t>
  </si>
  <si>
    <t>末久　敦士</t>
  </si>
  <si>
    <t>ｽｴﾋｻ ｱﾂｼ</t>
  </si>
  <si>
    <t>樋口　航志</t>
  </si>
  <si>
    <t>ﾋｸﾞﾁ ｺｳｼ</t>
  </si>
  <si>
    <t>藤並　幹太</t>
  </si>
  <si>
    <t>ﾌｼﾞﾅﾐ ｶﾝﾀ</t>
  </si>
  <si>
    <t>久保　勇人</t>
  </si>
  <si>
    <t>ｸﾎﾞ ﾕｳﾄ</t>
  </si>
  <si>
    <t>井村　遥翔</t>
  </si>
  <si>
    <t>ｲﾑﾗ ﾊﾙﾄ</t>
  </si>
  <si>
    <t>松岡誠士郎</t>
  </si>
  <si>
    <t>ﾏﾂｵｶ ｾｲｼﾛｳ</t>
  </si>
  <si>
    <t>高橋　良征</t>
  </si>
  <si>
    <t>ﾀｶﾊｼ ﾘｮｳｾｲ</t>
  </si>
  <si>
    <t>前田　快里</t>
  </si>
  <si>
    <t>ﾏｴﾀﾞ ｶｲﾘ</t>
  </si>
  <si>
    <t>平岡　昊大</t>
  </si>
  <si>
    <t>ﾋﾗｵｶ ｺｳﾀﾞｲ</t>
  </si>
  <si>
    <t>芝　　澄晴</t>
  </si>
  <si>
    <t>ｼﾊﾞ ｽﾊﾞﾙ</t>
  </si>
  <si>
    <t>大塚　隆真</t>
  </si>
  <si>
    <t>ｵｵﾂｶ ﾘｭｳﾏ</t>
  </si>
  <si>
    <t>千原　颯太</t>
  </si>
  <si>
    <t>ﾁﾊﾗ ｿｳﾀ</t>
  </si>
  <si>
    <t>樋口　颯志</t>
  </si>
  <si>
    <t>ﾋｸﾞﾁ ｿｳｼ</t>
  </si>
  <si>
    <t>山田　哲大</t>
  </si>
  <si>
    <t>ﾔﾏﾀﾞ ﾃｯﾀ</t>
  </si>
  <si>
    <t>星加　悠成</t>
  </si>
  <si>
    <t>ﾎｼｶ ﾕｳｾｲ</t>
  </si>
  <si>
    <t>吉野　碧翔</t>
  </si>
  <si>
    <t>ﾖｼﾉ ｱｵﾄ</t>
  </si>
  <si>
    <t>森棟　崚生</t>
  </si>
  <si>
    <t>ﾓﾘﾑﾈ ﾘｮｳｾｲ</t>
  </si>
  <si>
    <t>宇都宮勘輔</t>
  </si>
  <si>
    <t>ｳﾂﾉﾐﾔ ｶﾝｽｹ</t>
  </si>
  <si>
    <t>磯野　慶太</t>
  </si>
  <si>
    <t>ｲｿﾉ ｹｲﾀ</t>
  </si>
  <si>
    <t>塚本　理華</t>
  </si>
  <si>
    <t>ﾂｶﾓﾄ ﾘｶ</t>
  </si>
  <si>
    <t>吉井　咲愛</t>
  </si>
  <si>
    <t>ﾖｼｲ ｻｴ</t>
  </si>
  <si>
    <t>渡部　花音</t>
  </si>
  <si>
    <t>ﾜﾀﾅﾍﾞ ｶﾉﾝ</t>
  </si>
  <si>
    <t>鷹羽　美玖</t>
  </si>
  <si>
    <t>ﾀｶﾊ ﾐｸ</t>
  </si>
  <si>
    <t>髙橋　希光</t>
  </si>
  <si>
    <t>ﾀｶﾊｼ ﾙﾐ</t>
  </si>
  <si>
    <t>小田　　楓</t>
  </si>
  <si>
    <t>ｵﾀﾞ ｶｴﾃﾞ</t>
  </si>
  <si>
    <t>黒石　芽生</t>
  </si>
  <si>
    <t>ｸﾛｲｼ ﾒｲ</t>
  </si>
  <si>
    <t>大野　千咲</t>
  </si>
  <si>
    <t>ｵｵﾉ ﾁｻｷ</t>
  </si>
  <si>
    <t>吉津　朱莉</t>
  </si>
  <si>
    <t>ﾖｼｽﾞ ｱｶﾘ</t>
  </si>
  <si>
    <t>露口　苺花</t>
  </si>
  <si>
    <t>ﾂﾕｸﾞﾁ ﾏｲｶ</t>
  </si>
  <si>
    <t>児島　悠斗</t>
  </si>
  <si>
    <t>ｺｼﾞﾏ ﾊﾙﾄ</t>
  </si>
  <si>
    <t>上田　龍征</t>
  </si>
  <si>
    <t>ｳｴﾀﾞ ﾘｭｳｾｲ</t>
  </si>
  <si>
    <t>中谷　栄翔</t>
  </si>
  <si>
    <t>ﾅｶﾀﾆ ｴｲﾄ</t>
  </si>
  <si>
    <t>北脇　太耀</t>
  </si>
  <si>
    <t>ｷﾀﾜｷ ﾀｲﾖｳ</t>
  </si>
  <si>
    <t>川北　斗麻</t>
  </si>
  <si>
    <t>ｶﾜｷﾀ ﾄｳﾏ</t>
  </si>
  <si>
    <t>和田　夏樹</t>
  </si>
  <si>
    <t>ﾜﾀﾞ ﾅﾂｷ</t>
  </si>
  <si>
    <t>島村　真人</t>
  </si>
  <si>
    <t>ｼﾏﾑﾗ ﾏﾅﾄ</t>
  </si>
  <si>
    <t>阿部　博範</t>
  </si>
  <si>
    <t>ｱﾍﾞ ﾋﾛﾉﾘ</t>
  </si>
  <si>
    <t>森田　圭祐</t>
  </si>
  <si>
    <t>ﾓﾘﾀ ｹｲｽｹ</t>
  </si>
  <si>
    <t>橋本　啓希</t>
  </si>
  <si>
    <t>ﾊｼﾓﾄ ﾊﾙｷ</t>
  </si>
  <si>
    <t>杉下　結香</t>
  </si>
  <si>
    <t>ｽｷﾞｼﾀ ﾕｳｶ</t>
  </si>
  <si>
    <t>大石　千尋</t>
  </si>
  <si>
    <t>ｵｵｲｼ ﾁﾋﾛ</t>
  </si>
  <si>
    <t>張　　愛梨</t>
  </si>
  <si>
    <t>ﾊﾘ ｱｲﾘ</t>
  </si>
  <si>
    <t>田丸　咲花</t>
  </si>
  <si>
    <t>ﾀﾏﾙ ｴﾐｶ</t>
  </si>
  <si>
    <t>大野ひより</t>
  </si>
  <si>
    <t>ｵｵﾉ ﾋﾖﾘ</t>
  </si>
  <si>
    <t>髙橋　紗羅</t>
  </si>
  <si>
    <t>ﾀｶﾊｼ ｻﾗ</t>
  </si>
  <si>
    <t>中島　菜摘</t>
  </si>
  <si>
    <t>ﾅｶｼﾞﾏ ﾅﾂﾐ</t>
  </si>
  <si>
    <t>日髙　美桜</t>
  </si>
  <si>
    <t>ﾋﾀﾞｶ ﾐｵ</t>
  </si>
  <si>
    <t>島村　杏梨</t>
  </si>
  <si>
    <t>ｼﾏﾑﾗ ｱﾝﾘ</t>
  </si>
  <si>
    <t>間　　景都</t>
  </si>
  <si>
    <t>ｱｲﾀﾞ ｹｲﾄ</t>
  </si>
  <si>
    <t>濱田　彩生</t>
  </si>
  <si>
    <t>ﾊﾏﾀﾞ ｻｷ</t>
  </si>
  <si>
    <t>西山　蒼将</t>
  </si>
  <si>
    <t>ﾆｼﾔﾏ ｿｳｽｹ</t>
  </si>
  <si>
    <t>井上　晴喜</t>
  </si>
  <si>
    <t>ｲﾉｳｴ ﾊﾙｷ</t>
  </si>
  <si>
    <t>城戸　陽向</t>
  </si>
  <si>
    <t>ｷﾄﾞ ﾋﾅﾀ</t>
  </si>
  <si>
    <t>髙屋　　樹</t>
  </si>
  <si>
    <t>ﾀｶﾔ ｲﾂｷ</t>
  </si>
  <si>
    <t>谷本　蒼維</t>
  </si>
  <si>
    <t>ﾀﾆﾓﾄ ｱｵｲ</t>
  </si>
  <si>
    <t>井上　智喜</t>
  </si>
  <si>
    <t>ｲﾉｳｴ ﾄﾓｷ</t>
  </si>
  <si>
    <t>松本　悠生</t>
  </si>
  <si>
    <t>ﾏﾂﾓﾄ ﾊﾙｷ</t>
  </si>
  <si>
    <t>中村　心都</t>
  </si>
  <si>
    <t>ﾅｶﾑﾗ ｺﾄ</t>
  </si>
  <si>
    <t>平井　　杏</t>
  </si>
  <si>
    <t>ﾋﾗｲ ｱﾝ</t>
  </si>
  <si>
    <t>田中陽菜実</t>
  </si>
  <si>
    <t>ﾀﾅｶ ﾋﾅﾐ</t>
  </si>
  <si>
    <t>前田　妃菜</t>
  </si>
  <si>
    <t>ﾏｴﾀﾞ ﾋﾅ</t>
  </si>
  <si>
    <t>山田　更紗</t>
  </si>
  <si>
    <t>ﾔﾏﾀﾞ ｻﾗｻ</t>
  </si>
  <si>
    <t>ﾌｧｲﾌﾞﾃﾝ東予</t>
  </si>
  <si>
    <t>ﾌｧｲﾌﾞﾃﾝﾄ</t>
  </si>
  <si>
    <t>小笠原凛空</t>
  </si>
  <si>
    <t>ｵｶﾞｻﾜﾗ ﾘｸ</t>
  </si>
  <si>
    <t>釣本　仁成</t>
  </si>
  <si>
    <t>ﾂﾘﾓﾄ ﾋﾄﾅﾘ</t>
  </si>
  <si>
    <t>井下　耀翔</t>
  </si>
  <si>
    <t>ｲﾉｼﾀ ｱｷﾄ</t>
  </si>
  <si>
    <t>小笠原蒼空</t>
  </si>
  <si>
    <t>ｵｶﾞｻﾜﾗ ｿﾗ</t>
  </si>
  <si>
    <t>井下　晴翔</t>
  </si>
  <si>
    <t>ｲﾉｼﾀ ﾊﾙﾄ</t>
  </si>
  <si>
    <t>佐山　陽咲</t>
  </si>
  <si>
    <t>ｻﾔﾏ ﾋｻｷ</t>
  </si>
  <si>
    <t>眞部　栞奈</t>
  </si>
  <si>
    <t>ﾏﾅﾍﾞ ｶﾝﾅ</t>
  </si>
  <si>
    <t>佐々木舞優</t>
  </si>
  <si>
    <t>ｻｻｷ ﾏﾕ</t>
  </si>
  <si>
    <t>尾田　蘭帆</t>
  </si>
  <si>
    <t>ｵﾀﾞ ﾗﾝﾎ</t>
  </si>
  <si>
    <t>井下　愛梨</t>
  </si>
  <si>
    <t>ｲﾉｼﾀ ｱｲﾘ</t>
  </si>
  <si>
    <t>西岡　　駿</t>
  </si>
  <si>
    <t>ﾆｼｵｶ ｼｭﾝ</t>
  </si>
  <si>
    <t>白石　頼雅</t>
  </si>
  <si>
    <t>ｼﾗｲｼ ﾗｲｶﾞ</t>
  </si>
  <si>
    <t>弓達　　悠</t>
  </si>
  <si>
    <t>ﾕﾀﾞﾃ ﾊﾙ</t>
  </si>
  <si>
    <t>西岡　達騎</t>
  </si>
  <si>
    <t>ﾆｼｵｶ ﾀﾂｷ</t>
  </si>
  <si>
    <t>重木　爽輔</t>
  </si>
  <si>
    <t>ｼｹﾞｷ ｿｳｽｹ</t>
  </si>
  <si>
    <t>大石　零也</t>
  </si>
  <si>
    <t>ｵｵｲｼ ﾚｲﾔ</t>
  </si>
  <si>
    <t>尾崎　春太</t>
  </si>
  <si>
    <t>ｵｻﾞｷ ｼｭﾝﾀ</t>
  </si>
  <si>
    <t>大山　稜生</t>
  </si>
  <si>
    <t>ｵｵﾔﾏ ｲﾂｷ</t>
  </si>
  <si>
    <t>長岡　世真</t>
  </si>
  <si>
    <t>ﾅｶﾞｵｶ ｾｲﾏ</t>
  </si>
  <si>
    <t>松浦　有里</t>
  </si>
  <si>
    <t>ﾏﾂｳﾗ ﾕｳﾘ</t>
  </si>
  <si>
    <t>古川　夏妃</t>
  </si>
  <si>
    <t>ﾌﾙｶﾜ ﾅﾂｷ</t>
  </si>
  <si>
    <t>谷本　梨紗</t>
  </si>
  <si>
    <t>ﾀﾆﾓﾄ ﾘｻ</t>
  </si>
  <si>
    <t>此下　栞奈</t>
  </si>
  <si>
    <t>ｺﾉｼﾀ ｶﾝﾅ</t>
  </si>
  <si>
    <t>兵頭　杏南</t>
  </si>
  <si>
    <t>ﾋｮｳﾄﾞｳ ｱﾝﾅ</t>
  </si>
  <si>
    <t>内藤　晴華</t>
  </si>
  <si>
    <t>ﾅｲﾄｳ ﾊﾙｶ</t>
  </si>
  <si>
    <t>井上　香穂</t>
  </si>
  <si>
    <t>ｲﾉｳｴ ｶﾎ</t>
  </si>
  <si>
    <t>鶴田　梨心</t>
  </si>
  <si>
    <t>ﾂﾙﾀ ﾘｺ</t>
  </si>
  <si>
    <t>山下　ゆず</t>
  </si>
  <si>
    <t>ﾔﾏｼﾀ ﾕｽﾞ</t>
  </si>
  <si>
    <t>武智　美潤</t>
  </si>
  <si>
    <t>ﾀｹﾁ ﾐｳ</t>
  </si>
  <si>
    <t>芝　　奈美</t>
  </si>
  <si>
    <t>ｼﾊﾞ ﾅﾐ</t>
  </si>
  <si>
    <t>郷田　　葵</t>
  </si>
  <si>
    <t>ｺﾞｳﾀﾞ ｱｵｲ</t>
  </si>
  <si>
    <t>森　　夢華</t>
  </si>
  <si>
    <t>ﾓﾘ ﾕﾒｶ</t>
  </si>
  <si>
    <t>濱田虎太朗</t>
  </si>
  <si>
    <t>ﾊﾏﾀﾞ ｺﾀﾛｳ</t>
  </si>
  <si>
    <t>植木　橙輝</t>
  </si>
  <si>
    <t>ｳｴｷ ﾀﾞｲｷ</t>
  </si>
  <si>
    <t>岡本　心陽</t>
  </si>
  <si>
    <t>ｵｶﾓﾄ ｺﾊﾙ</t>
  </si>
  <si>
    <t>冨永　有咲</t>
  </si>
  <si>
    <t>ﾄﾐﾅｶﾞ ｱﾘｻ</t>
  </si>
  <si>
    <t>吉井　千乃</t>
  </si>
  <si>
    <t>ﾖｼｲ ﾁﾉ</t>
  </si>
  <si>
    <t>丸田　小遥</t>
  </si>
  <si>
    <t>ﾏﾙﾀ ｺﾊﾙ</t>
  </si>
  <si>
    <t>津田　月咲</t>
  </si>
  <si>
    <t>ﾂﾀﾞ ﾂｶｻ</t>
  </si>
  <si>
    <t>村上　愛莉</t>
  </si>
  <si>
    <t>ﾑﾗｶﾐ ｱｲﾘ</t>
  </si>
  <si>
    <t>中塚　　蕾</t>
  </si>
  <si>
    <t>ﾅｶﾂｶ ﾂﾎﾞﾐ</t>
  </si>
  <si>
    <t>岡本　柚花</t>
  </si>
  <si>
    <t>ｵｶﾓﾄ ﾕｶ</t>
  </si>
  <si>
    <t>中野　愛琉</t>
  </si>
  <si>
    <t>ﾅｶﾉ ｱｲﾙ</t>
  </si>
  <si>
    <t>MESSA宇和島</t>
  </si>
  <si>
    <t>ﾒｯｻｳﾜｼﾞﾏ</t>
  </si>
  <si>
    <t>河野　徳慶</t>
  </si>
  <si>
    <t>ｺｳﾉ ﾉﾘﾁｶ</t>
  </si>
  <si>
    <t>田中　　武</t>
  </si>
  <si>
    <t>ﾀﾅｶ ﾀｹﾙ</t>
  </si>
  <si>
    <t>吉田　伊吹</t>
  </si>
  <si>
    <t>ﾖｼﾀﾞ ｲﾌﾞｷ</t>
  </si>
  <si>
    <t>えいしSC砥部</t>
  </si>
  <si>
    <t>ｴｲｼSCﾄﾍﾞ</t>
  </si>
  <si>
    <t>渡部　心結</t>
  </si>
  <si>
    <t>ﾜﾀﾅﾍﾞ ﾐﾕｳ</t>
  </si>
  <si>
    <t>田中　伶奈</t>
  </si>
  <si>
    <t>ﾀﾅｶ ﾚｲﾅ</t>
  </si>
  <si>
    <t>加藤　莉乃</t>
  </si>
  <si>
    <t>ｶﾄｳ ﾘﾉ</t>
  </si>
  <si>
    <t>えいしSC松山</t>
  </si>
  <si>
    <t>ｴｲｼﾏﾂﾔﾏ</t>
  </si>
  <si>
    <t>岡田　真奈</t>
  </si>
  <si>
    <t>ｵｶﾀﾞ ﾏﾅ</t>
  </si>
  <si>
    <t>岡田　栞奈</t>
  </si>
  <si>
    <t>ｵｶﾀﾞ ｶﾅ</t>
  </si>
  <si>
    <t>高原　　希</t>
  </si>
  <si>
    <t>ﾀｶﾊﾗ ｷｲ</t>
  </si>
  <si>
    <t>松下　昂正</t>
  </si>
  <si>
    <t>ﾏﾂｼﾀ ｺｳｾｲ</t>
  </si>
  <si>
    <t>APS</t>
  </si>
  <si>
    <t>伊東　煌生</t>
  </si>
  <si>
    <t>ｲﾄｳ ｺｳｾｲ</t>
  </si>
  <si>
    <t>瀬良奈々美</t>
  </si>
  <si>
    <t>ｾﾗ ﾅﾅﾐ</t>
  </si>
  <si>
    <t>德井　里保</t>
  </si>
  <si>
    <t>ﾄｸｲ ﾘﾎ</t>
  </si>
  <si>
    <t>松下　華歩</t>
  </si>
  <si>
    <t>ﾏﾂｼﾀ ｶﾎ</t>
  </si>
  <si>
    <t>筒井凛太朗</t>
  </si>
  <si>
    <t>ﾂﾂｲ ﾘﾝﾀﾛｳ</t>
  </si>
  <si>
    <t>ｽｲﾑﾌｧﾐﾘｰｴﾝｽﾞ</t>
  </si>
  <si>
    <t>ｴﾝｽﾞ</t>
  </si>
  <si>
    <t>谷本　海夢</t>
  </si>
  <si>
    <t>ﾀﾆﾓﾄ ｶｲﾄ</t>
  </si>
  <si>
    <t>髙野　海結</t>
  </si>
  <si>
    <t>ﾀｶﾉ ﾐﾕｳ</t>
  </si>
  <si>
    <t>谷本　桜彩</t>
  </si>
  <si>
    <t>ﾀﾆﾓﾄ ｻｱﾔ</t>
  </si>
  <si>
    <t>中平莉々杏</t>
  </si>
  <si>
    <t>ﾅｶﾋﾗ ﾘﾘｱ</t>
  </si>
  <si>
    <t>筒井　愛梨</t>
  </si>
  <si>
    <t>ﾂﾂｲ ｱｲﾘ</t>
  </si>
  <si>
    <t>10歳以下</t>
  </si>
  <si>
    <t>B</t>
  </si>
  <si>
    <t>11～12歳</t>
  </si>
  <si>
    <t>C</t>
  </si>
  <si>
    <t>13～14歳</t>
  </si>
  <si>
    <t>D</t>
  </si>
  <si>
    <t>15～18歳</t>
  </si>
  <si>
    <t>E</t>
  </si>
  <si>
    <t>15～16歳</t>
  </si>
  <si>
    <t>17～18歳</t>
  </si>
  <si>
    <t>無差別</t>
  </si>
  <si>
    <t>ﾑｻﾍﾞﾂ</t>
  </si>
  <si>
    <t xml:space="preserve"> 1:55.50</t>
  </si>
  <si>
    <t xml:space="preserve"> 1:51.00</t>
  </si>
  <si>
    <t xml:space="preserve"> 2:02.50</t>
  </si>
  <si>
    <t xml:space="preserve"> 1:56.00</t>
  </si>
  <si>
    <t xml:space="preserve"> 2:01.50</t>
  </si>
  <si>
    <t xml:space="preserve"> 2:08.00</t>
  </si>
  <si>
    <t xml:space="preserve"> 1:55.00</t>
  </si>
  <si>
    <t xml:space="preserve"> 1:38.87</t>
  </si>
  <si>
    <t xml:space="preserve"> 2:34.75</t>
  </si>
  <si>
    <t xml:space="preserve"> 1:47.83</t>
  </si>
  <si>
    <t xml:space="preserve"> 2:22.85</t>
  </si>
  <si>
    <t xml:space="preserve"> 3:08.88</t>
  </si>
  <si>
    <t xml:space="preserve"> 1:47.97</t>
  </si>
  <si>
    <t xml:space="preserve"> 1:58.43</t>
  </si>
  <si>
    <t xml:space="preserve"> 2:28.69</t>
  </si>
  <si>
    <t xml:space="preserve"> 2:23.16</t>
  </si>
  <si>
    <t xml:space="preserve"> 2:05.79</t>
  </si>
  <si>
    <t xml:space="preserve"> 1:57.35</t>
  </si>
  <si>
    <t xml:space="preserve"> 2:08.08</t>
  </si>
  <si>
    <t xml:space="preserve"> 2:42.96</t>
  </si>
  <si>
    <t xml:space="preserve"> 2:18.31</t>
  </si>
  <si>
    <t xml:space="preserve"> 1:57.00</t>
  </si>
  <si>
    <t xml:space="preserve"> 1:53.00</t>
  </si>
  <si>
    <t xml:space="preserve"> 1:35.80</t>
  </si>
  <si>
    <t xml:space="preserve"> 1:47.40</t>
  </si>
  <si>
    <t xml:space="preserve"> 2:14.98</t>
  </si>
  <si>
    <t xml:space="preserve"> 2:32.00</t>
  </si>
  <si>
    <t>ＭＧ双葉</t>
  </si>
  <si>
    <t>MGﾌﾀﾊﾞ</t>
  </si>
  <si>
    <t xml:space="preserve"> 1:38.00</t>
  </si>
  <si>
    <t xml:space="preserve"> 2:31.00</t>
  </si>
  <si>
    <t xml:space="preserve"> 1:44.00</t>
  </si>
  <si>
    <t xml:space="preserve"> 1:54.00</t>
  </si>
  <si>
    <t xml:space="preserve"> 2:01.00</t>
  </si>
  <si>
    <t xml:space="preserve"> 1:59.20</t>
  </si>
  <si>
    <t>フィッタ吉田</t>
  </si>
  <si>
    <t>ﾌｨｯﾀﾖｼﾀﾞ</t>
  </si>
  <si>
    <t xml:space="preserve"> 1:47.00</t>
  </si>
  <si>
    <t xml:space="preserve"> 1:55.80</t>
  </si>
  <si>
    <t xml:space="preserve"> 1:54.50</t>
  </si>
  <si>
    <t xml:space="preserve"> 1:59.10</t>
  </si>
  <si>
    <t xml:space="preserve"> 2:06.20</t>
  </si>
  <si>
    <t xml:space="preserve"> 2:10.48</t>
  </si>
  <si>
    <t xml:space="preserve"> 2:34.00</t>
  </si>
  <si>
    <t xml:space="preserve"> 2:06.00</t>
  </si>
  <si>
    <t xml:space="preserve"> 1:41.00</t>
  </si>
  <si>
    <t xml:space="preserve"> 2:46.00</t>
  </si>
  <si>
    <t>ﾓｰﾆSS</t>
  </si>
  <si>
    <t xml:space="preserve"> 2:15.50</t>
  </si>
  <si>
    <t>えいしSC北条</t>
  </si>
  <si>
    <t>ｴｲｼﾎｳｼﾞｮ</t>
  </si>
  <si>
    <t xml:space="preserve"> 3:05.00</t>
  </si>
  <si>
    <t xml:space="preserve"> 2:08.07</t>
  </si>
  <si>
    <t xml:space="preserve"> 2:31.19</t>
  </si>
  <si>
    <t xml:space="preserve"> 2:49.60</t>
  </si>
  <si>
    <t xml:space="preserve"> 3:17.68</t>
  </si>
  <si>
    <t xml:space="preserve"> 5:40.00</t>
  </si>
  <si>
    <t xml:space="preserve"> 5:14.28</t>
  </si>
  <si>
    <t xml:space="preserve"> 5:15.48</t>
  </si>
  <si>
    <t xml:space="preserve"> 4:57.69</t>
  </si>
  <si>
    <t xml:space="preserve"> 4:52.74</t>
  </si>
  <si>
    <t xml:space="preserve"> 4:56.89</t>
  </si>
  <si>
    <t xml:space="preserve"> 5:50.78</t>
  </si>
  <si>
    <t xml:space="preserve"> 5:30.00</t>
  </si>
  <si>
    <t xml:space="preserve"> 4:44.10</t>
  </si>
  <si>
    <t xml:space="preserve"> 5:04.76</t>
  </si>
  <si>
    <t xml:space="preserve"> 5:59.23</t>
  </si>
  <si>
    <t xml:space="preserve"> 5:23.81</t>
  </si>
  <si>
    <t xml:space="preserve"> 5:02.61</t>
  </si>
  <si>
    <t xml:space="preserve"> 5:17.82</t>
  </si>
  <si>
    <t xml:space="preserve"> 5:35.89</t>
  </si>
  <si>
    <t xml:space="preserve"> 4:56.23</t>
  </si>
  <si>
    <t xml:space="preserve"> 4:49.87</t>
  </si>
  <si>
    <t xml:space="preserve"> 4:46.73</t>
  </si>
  <si>
    <t xml:space="preserve"> 4:27.03</t>
  </si>
  <si>
    <t xml:space="preserve"> 4:41.07</t>
  </si>
  <si>
    <t xml:space="preserve"> 4:46.80</t>
  </si>
  <si>
    <t xml:space="preserve"> 4:55.92</t>
  </si>
  <si>
    <t xml:space="preserve"> 5:00.41</t>
  </si>
  <si>
    <t xml:space="preserve">   52.56</t>
  </si>
  <si>
    <t xml:space="preserve">   49.37</t>
  </si>
  <si>
    <t xml:space="preserve">   50.06</t>
  </si>
  <si>
    <t xml:space="preserve">   51.10</t>
  </si>
  <si>
    <t xml:space="preserve">   47.24</t>
  </si>
  <si>
    <t xml:space="preserve">   46.77</t>
  </si>
  <si>
    <t xml:space="preserve">   46.73</t>
  </si>
  <si>
    <t xml:space="preserve">   47.23</t>
  </si>
  <si>
    <t xml:space="preserve">   48.18</t>
  </si>
  <si>
    <t xml:space="preserve">   49.27</t>
  </si>
  <si>
    <t xml:space="preserve">   45.78</t>
  </si>
  <si>
    <t xml:space="preserve">   44.41</t>
  </si>
  <si>
    <t xml:space="preserve">   43.88</t>
  </si>
  <si>
    <t xml:space="preserve">   44.28</t>
  </si>
  <si>
    <t xml:space="preserve">   42.75</t>
  </si>
  <si>
    <t xml:space="preserve">   41.74</t>
  </si>
  <si>
    <t xml:space="preserve">   41.91</t>
  </si>
  <si>
    <t xml:space="preserve">   42.94</t>
  </si>
  <si>
    <t xml:space="preserve">   43.19</t>
  </si>
  <si>
    <t xml:space="preserve">   41.58</t>
  </si>
  <si>
    <t xml:space="preserve">   41.15</t>
  </si>
  <si>
    <t xml:space="preserve">   40.93</t>
  </si>
  <si>
    <t xml:space="preserve">   41.22</t>
  </si>
  <si>
    <t xml:space="preserve">   41.54</t>
  </si>
  <si>
    <t xml:space="preserve">   41.72</t>
  </si>
  <si>
    <t xml:space="preserve">   39.98</t>
  </si>
  <si>
    <t xml:space="preserve">   39.83</t>
  </si>
  <si>
    <t xml:space="preserve">   39.16</t>
  </si>
  <si>
    <t xml:space="preserve">   38.26</t>
  </si>
  <si>
    <t xml:space="preserve">   38.39</t>
  </si>
  <si>
    <t xml:space="preserve">   38.65</t>
  </si>
  <si>
    <t xml:space="preserve">   39.27</t>
  </si>
  <si>
    <t xml:space="preserve">   39.69</t>
  </si>
  <si>
    <t xml:space="preserve">   37.49</t>
  </si>
  <si>
    <t xml:space="preserve">   36.48</t>
  </si>
  <si>
    <t xml:space="preserve">   36.95</t>
  </si>
  <si>
    <t xml:space="preserve">   35.90</t>
  </si>
  <si>
    <t xml:space="preserve">   35.45</t>
  </si>
  <si>
    <t xml:space="preserve">   35.51</t>
  </si>
  <si>
    <t xml:space="preserve">   35.82</t>
  </si>
  <si>
    <t xml:space="preserve">   36.46</t>
  </si>
  <si>
    <t xml:space="preserve">   34.69</t>
  </si>
  <si>
    <t xml:space="preserve">   33.68</t>
  </si>
  <si>
    <t xml:space="preserve">   32.74</t>
  </si>
  <si>
    <t xml:space="preserve">   30.28</t>
  </si>
  <si>
    <t xml:space="preserve">   34.87</t>
  </si>
  <si>
    <t xml:space="preserve">   51.53</t>
  </si>
  <si>
    <t xml:space="preserve">   50.12</t>
  </si>
  <si>
    <t xml:space="preserve">   49.64</t>
  </si>
  <si>
    <t xml:space="preserve">   50.18</t>
  </si>
  <si>
    <t xml:space="preserve">   46.14</t>
  </si>
  <si>
    <t xml:space="preserve">   48.05</t>
  </si>
  <si>
    <t xml:space="preserve">   49.15</t>
  </si>
  <si>
    <t xml:space="preserve">   45.46</t>
  </si>
  <si>
    <t xml:space="preserve">   44.73</t>
  </si>
  <si>
    <t xml:space="preserve">   44.22</t>
  </si>
  <si>
    <t xml:space="preserve">   43.54</t>
  </si>
  <si>
    <t xml:space="preserve">   44.19</t>
  </si>
  <si>
    <t xml:space="preserve">   44.60</t>
  </si>
  <si>
    <t xml:space="preserve">   43.24</t>
  </si>
  <si>
    <t xml:space="preserve">   42.89</t>
  </si>
  <si>
    <t xml:space="preserve">   43.13</t>
  </si>
  <si>
    <t xml:space="preserve">   43.30</t>
  </si>
  <si>
    <t xml:space="preserve">   41.46</t>
  </si>
  <si>
    <t xml:space="preserve">   41.52</t>
  </si>
  <si>
    <t xml:space="preserve">   42.22</t>
  </si>
  <si>
    <t xml:space="preserve">   40.11</t>
  </si>
  <si>
    <t xml:space="preserve">   39.35</t>
  </si>
  <si>
    <t xml:space="preserve">   38.72</t>
  </si>
  <si>
    <t xml:space="preserve">   38.59</t>
  </si>
  <si>
    <t xml:space="preserve">   38.51</t>
  </si>
  <si>
    <t xml:space="preserve">   39.03</t>
  </si>
  <si>
    <t xml:space="preserve">   39.13</t>
  </si>
  <si>
    <t xml:space="preserve">   38.27</t>
  </si>
  <si>
    <t xml:space="preserve">   36.88</t>
  </si>
  <si>
    <t xml:space="preserve">   37.51</t>
  </si>
  <si>
    <t xml:space="preserve">   36.87</t>
  </si>
  <si>
    <t xml:space="preserve">   35.50</t>
  </si>
  <si>
    <t xml:space="preserve">   34.81</t>
  </si>
  <si>
    <t xml:space="preserve">   32.56</t>
  </si>
  <si>
    <t xml:space="preserve">   32.06</t>
  </si>
  <si>
    <t xml:space="preserve">   28.66</t>
  </si>
  <si>
    <t xml:space="preserve">   32.26</t>
  </si>
  <si>
    <t xml:space="preserve">   38.74</t>
  </si>
  <si>
    <t xml:space="preserve">   35.76</t>
  </si>
  <si>
    <t xml:space="preserve">   38.85</t>
  </si>
  <si>
    <t xml:space="preserve">   34.82</t>
  </si>
  <si>
    <t xml:space="preserve">   34.72</t>
  </si>
  <si>
    <t xml:space="preserve">   33.95</t>
  </si>
  <si>
    <t xml:space="preserve">   33.29</t>
  </si>
  <si>
    <t xml:space="preserve">   33.58</t>
  </si>
  <si>
    <t xml:space="preserve">   34.17</t>
  </si>
  <si>
    <t xml:space="preserve">   31.87</t>
  </si>
  <si>
    <t xml:space="preserve">   30.22</t>
  </si>
  <si>
    <t xml:space="preserve">   30.84</t>
  </si>
  <si>
    <t xml:space="preserve">   28.06</t>
  </si>
  <si>
    <t xml:space="preserve">   28.47</t>
  </si>
  <si>
    <t xml:space="preserve">   29.47</t>
  </si>
  <si>
    <t xml:space="preserve">   38.20</t>
  </si>
  <si>
    <t xml:space="preserve">   37.53</t>
  </si>
  <si>
    <t xml:space="preserve">   37.69</t>
  </si>
  <si>
    <t xml:space="preserve">   38.53</t>
  </si>
  <si>
    <t xml:space="preserve">   39.68</t>
  </si>
  <si>
    <t xml:space="preserve">   35.04</t>
  </si>
  <si>
    <t xml:space="preserve">   34.85</t>
  </si>
  <si>
    <t xml:space="preserve">   33.70</t>
  </si>
  <si>
    <t xml:space="preserve">   35.06</t>
  </si>
  <si>
    <t xml:space="preserve">   35.67</t>
  </si>
  <si>
    <t xml:space="preserve">   33.27</t>
  </si>
  <si>
    <t xml:space="preserve">   32.41</t>
  </si>
  <si>
    <t xml:space="preserve">   33.23</t>
  </si>
  <si>
    <t xml:space="preserve">   33.57</t>
  </si>
  <si>
    <t xml:space="preserve">   31.92</t>
  </si>
  <si>
    <t xml:space="preserve">   31.78</t>
  </si>
  <si>
    <t xml:space="preserve">   31.32</t>
  </si>
  <si>
    <t xml:space="preserve">   31.44</t>
  </si>
  <si>
    <t xml:space="preserve">   32.02</t>
  </si>
  <si>
    <t xml:space="preserve">   30.38</t>
  </si>
  <si>
    <t xml:space="preserve">   29.25</t>
  </si>
  <si>
    <t xml:space="preserve">   28.41</t>
  </si>
  <si>
    <t xml:space="preserve">   26.06</t>
  </si>
  <si>
    <t xml:space="preserve">   28.13</t>
  </si>
  <si>
    <t xml:space="preserve">   30.33</t>
  </si>
  <si>
    <t xml:space="preserve">   30.44</t>
  </si>
  <si>
    <t xml:space="preserve">   32.88</t>
  </si>
  <si>
    <t xml:space="preserve">   34.54</t>
  </si>
  <si>
    <t xml:space="preserve">   31.76</t>
  </si>
  <si>
    <t xml:space="preserve">   31.12</t>
  </si>
  <si>
    <t xml:space="preserve">   30.15</t>
  </si>
  <si>
    <t xml:space="preserve">   30.32</t>
  </si>
  <si>
    <t xml:space="preserve">   31.14</t>
  </si>
  <si>
    <t xml:space="preserve">   32.34</t>
  </si>
  <si>
    <t xml:space="preserve">   29.30</t>
  </si>
  <si>
    <t xml:space="preserve">   28.36</t>
  </si>
  <si>
    <t xml:space="preserve">   27.60</t>
  </si>
  <si>
    <t xml:space="preserve">   27.96</t>
  </si>
  <si>
    <t xml:space="preserve">   29.24</t>
  </si>
  <si>
    <t xml:space="preserve">   29.34</t>
  </si>
  <si>
    <t xml:space="preserve">   29.59</t>
  </si>
  <si>
    <t xml:space="preserve">   33.35</t>
  </si>
  <si>
    <t xml:space="preserve">   32.35</t>
  </si>
  <si>
    <t xml:space="preserve">   33.99</t>
  </si>
  <si>
    <t xml:space="preserve">   31.38</t>
  </si>
  <si>
    <t xml:space="preserve">   30.54</t>
  </si>
  <si>
    <t xml:space="preserve">   29.04</t>
  </si>
  <si>
    <t xml:space="preserve">   29.46</t>
  </si>
  <si>
    <t xml:space="preserve">   30.86</t>
  </si>
  <si>
    <t xml:space="preserve">   31.68</t>
  </si>
  <si>
    <t xml:space="preserve">   28.65</t>
  </si>
  <si>
    <t xml:space="preserve">   28.55</t>
  </si>
  <si>
    <t xml:space="preserve">   27.78</t>
  </si>
  <si>
    <t xml:space="preserve">   27.83</t>
  </si>
  <si>
    <t xml:space="preserve">   28.52</t>
  </si>
  <si>
    <t xml:space="preserve">   28.63</t>
  </si>
  <si>
    <t xml:space="preserve">   28.78</t>
  </si>
  <si>
    <t xml:space="preserve">   27.47</t>
  </si>
  <si>
    <t xml:space="preserve">   26.84</t>
  </si>
  <si>
    <t xml:space="preserve">   25.49</t>
  </si>
  <si>
    <t xml:space="preserve">   26.01</t>
  </si>
  <si>
    <t xml:space="preserve">   26.37</t>
  </si>
  <si>
    <t xml:space="preserve">   27.13</t>
  </si>
  <si>
    <t xml:space="preserve">   27.50</t>
  </si>
  <si>
    <t xml:space="preserve">   29.96</t>
  </si>
  <si>
    <t xml:space="preserve">   29.70</t>
  </si>
  <si>
    <t xml:space="preserve">   28.24</t>
  </si>
  <si>
    <t xml:space="preserve">   27.19</t>
  </si>
  <si>
    <t xml:space="preserve">   28.03</t>
  </si>
  <si>
    <t xml:space="preserve">   28.35</t>
  </si>
  <si>
    <t xml:space="preserve">   29.90</t>
  </si>
  <si>
    <t xml:space="preserve">   26.68</t>
  </si>
  <si>
    <t xml:space="preserve">   26.78</t>
  </si>
  <si>
    <t xml:space="preserve">   26.62</t>
  </si>
  <si>
    <t xml:space="preserve">   25.77</t>
  </si>
  <si>
    <t xml:space="preserve">   25.68</t>
  </si>
  <si>
    <t xml:space="preserve">   25.43</t>
  </si>
  <si>
    <t xml:space="preserve">   25.48</t>
  </si>
  <si>
    <t xml:space="preserve">   25.76</t>
  </si>
  <si>
    <t xml:space="preserve">   26.59</t>
  </si>
  <si>
    <t xml:space="preserve">   26.67</t>
  </si>
  <si>
    <t xml:space="preserve">   25.16</t>
  </si>
  <si>
    <t xml:space="preserve">   24.80</t>
  </si>
  <si>
    <t xml:space="preserve">   24.27</t>
  </si>
  <si>
    <t xml:space="preserve">   23.37</t>
  </si>
  <si>
    <t xml:space="preserve">   23.65</t>
  </si>
  <si>
    <t xml:space="preserve">   24.65</t>
  </si>
  <si>
    <t xml:space="preserve">   24.95</t>
  </si>
  <si>
    <t xml:space="preserve">   25.36</t>
  </si>
  <si>
    <t xml:space="preserve"> 2:40.56</t>
  </si>
  <si>
    <t xml:space="preserve"> 2:34.98</t>
  </si>
  <si>
    <t xml:space="preserve"> 2:31.07</t>
  </si>
  <si>
    <t xml:space="preserve"> 2:28.61</t>
  </si>
  <si>
    <t xml:space="preserve"> 2:29.58</t>
  </si>
  <si>
    <t xml:space="preserve"> 2:31.15</t>
  </si>
  <si>
    <t xml:space="preserve"> 2:38.42</t>
  </si>
  <si>
    <t xml:space="preserve"> 3:02.10</t>
  </si>
  <si>
    <t xml:space="preserve"> 2:25.21</t>
  </si>
  <si>
    <t xml:space="preserve"> 2:23.40</t>
  </si>
  <si>
    <t xml:space="preserve"> 2:17.87</t>
  </si>
  <si>
    <t xml:space="preserve"> 2:10.60</t>
  </si>
  <si>
    <t xml:space="preserve"> 2:16.65</t>
  </si>
  <si>
    <t xml:space="preserve"> 2:21.14</t>
  </si>
  <si>
    <t xml:space="preserve"> 2:25.37</t>
  </si>
  <si>
    <t xml:space="preserve"> 2:36.31</t>
  </si>
  <si>
    <t xml:space="preserve"> 2:34.94</t>
  </si>
  <si>
    <t xml:space="preserve"> 2:29.57</t>
  </si>
  <si>
    <t xml:space="preserve"> 2:34.65</t>
  </si>
  <si>
    <t xml:space="preserve"> 2:50.17</t>
  </si>
  <si>
    <t xml:space="preserve"> 2:45.18</t>
  </si>
  <si>
    <t xml:space="preserve"> 2:31.84</t>
  </si>
  <si>
    <t xml:space="preserve"> 2:42.53</t>
  </si>
  <si>
    <t xml:space="preserve"> 2:24.47</t>
  </si>
  <si>
    <t xml:space="preserve"> 2:20.15</t>
  </si>
  <si>
    <t xml:space="preserve"> 2:17.15</t>
  </si>
  <si>
    <t xml:space="preserve"> 2:15.57</t>
  </si>
  <si>
    <t xml:space="preserve"> 2:16.56</t>
  </si>
  <si>
    <t xml:space="preserve"> 2:17.41</t>
  </si>
  <si>
    <t xml:space="preserve"> 2:21.18</t>
  </si>
  <si>
    <t xml:space="preserve"> 2:26.10</t>
  </si>
  <si>
    <t xml:space="preserve"> 2:38.09</t>
  </si>
  <si>
    <t xml:space="preserve"> 2:19.70</t>
  </si>
  <si>
    <t xml:space="preserve"> 2:17.95</t>
  </si>
  <si>
    <t xml:space="preserve"> 2:17.82</t>
  </si>
  <si>
    <t xml:space="preserve"> 2:17.91</t>
  </si>
  <si>
    <t xml:space="preserve"> 2:18.46</t>
  </si>
  <si>
    <t xml:space="preserve"> 2:22.34</t>
  </si>
  <si>
    <t xml:space="preserve"> 2:16.50</t>
  </si>
  <si>
    <t xml:space="preserve"> 2:13.68</t>
  </si>
  <si>
    <t xml:space="preserve"> 2:12.83</t>
  </si>
  <si>
    <t xml:space="preserve"> 2:11.31</t>
  </si>
  <si>
    <t xml:space="preserve"> 2:12.70</t>
  </si>
  <si>
    <t xml:space="preserve"> 2:13.00</t>
  </si>
  <si>
    <t xml:space="preserve"> 2:15.40</t>
  </si>
  <si>
    <t xml:space="preserve"> 2:17.68</t>
  </si>
  <si>
    <t xml:space="preserve"> 2:07.80</t>
  </si>
  <si>
    <t xml:space="preserve"> 2:05.99</t>
  </si>
  <si>
    <t xml:space="preserve"> 2:05.13</t>
  </si>
  <si>
    <t xml:space="preserve"> 2:03.18</t>
  </si>
  <si>
    <t xml:space="preserve"> 2:04.47</t>
  </si>
  <si>
    <t xml:space="preserve"> 2:05.70</t>
  </si>
  <si>
    <t xml:space="preserve"> 2:06.79</t>
  </si>
  <si>
    <t xml:space="preserve"> 2:09.99</t>
  </si>
  <si>
    <t xml:space="preserve"> 2:19.12</t>
  </si>
  <si>
    <t xml:space="preserve"> 2:18.50</t>
  </si>
  <si>
    <t xml:space="preserve"> 2:18.58</t>
  </si>
  <si>
    <t xml:space="preserve"> 2:23.41</t>
  </si>
  <si>
    <t xml:space="preserve"> 2:17.90</t>
  </si>
  <si>
    <t xml:space="preserve"> 2:12.13</t>
  </si>
  <si>
    <t xml:space="preserve"> 2:09.81</t>
  </si>
  <si>
    <t xml:space="preserve"> 2:00.93</t>
  </si>
  <si>
    <t xml:space="preserve"> 2:10.10</t>
  </si>
  <si>
    <t xml:space="preserve"> 2:15.20</t>
  </si>
  <si>
    <t xml:space="preserve"> 2:18.32</t>
  </si>
  <si>
    <t xml:space="preserve"> 2:15.32</t>
  </si>
  <si>
    <t xml:space="preserve"> 2:10.78</t>
  </si>
  <si>
    <t xml:space="preserve"> 2:10.32</t>
  </si>
  <si>
    <t xml:space="preserve"> 2:09.05</t>
  </si>
  <si>
    <t xml:space="preserve"> 2:05.77</t>
  </si>
  <si>
    <t xml:space="preserve"> 2:02.67</t>
  </si>
  <si>
    <t xml:space="preserve"> 2:02.82</t>
  </si>
  <si>
    <t xml:space="preserve"> 2:08.73</t>
  </si>
  <si>
    <t xml:space="preserve"> 2:09.60</t>
  </si>
  <si>
    <t xml:space="preserve"> 2:00.43</t>
  </si>
  <si>
    <t xml:space="preserve"> 1:56.89</t>
  </si>
  <si>
    <t xml:space="preserve"> 1:55.21</t>
  </si>
  <si>
    <t xml:space="preserve"> 1:48.86</t>
  </si>
  <si>
    <t xml:space="preserve"> 1:52.96</t>
  </si>
  <si>
    <t xml:space="preserve"> 1:56.55</t>
  </si>
  <si>
    <t xml:space="preserve"> 1:58.07</t>
  </si>
  <si>
    <t xml:space="preserve"> 2:00.96</t>
  </si>
  <si>
    <t xml:space="preserve">   54.88</t>
  </si>
  <si>
    <t xml:space="preserve">   54.61</t>
  </si>
  <si>
    <t xml:space="preserve">   52.40</t>
  </si>
  <si>
    <t xml:space="preserve">   52.48</t>
  </si>
  <si>
    <t xml:space="preserve">   54.64</t>
  </si>
  <si>
    <t xml:space="preserve">   51.89</t>
  </si>
  <si>
    <t xml:space="preserve">   51.17</t>
  </si>
  <si>
    <t xml:space="preserve">   49.58</t>
  </si>
  <si>
    <t xml:space="preserve">   47.74</t>
  </si>
  <si>
    <t xml:space="preserve">   48.45</t>
  </si>
  <si>
    <t xml:space="preserve">   50.31</t>
  </si>
  <si>
    <t xml:space="preserve">   51.43</t>
  </si>
  <si>
    <t xml:space="preserve">   46.40</t>
  </si>
  <si>
    <t xml:space="preserve">   44.79</t>
  </si>
  <si>
    <t xml:space="preserve">   45.04</t>
  </si>
  <si>
    <t xml:space="preserve">   46.25</t>
  </si>
  <si>
    <t xml:space="preserve">   46.59</t>
  </si>
  <si>
    <t xml:space="preserve">   41.57</t>
  </si>
  <si>
    <t xml:space="preserve">   41.14</t>
  </si>
  <si>
    <t xml:space="preserve">   41.18</t>
  </si>
  <si>
    <t xml:space="preserve">   43.60</t>
  </si>
  <si>
    <t xml:space="preserve">   44.37</t>
  </si>
  <si>
    <t xml:space="preserve">   38.22</t>
  </si>
  <si>
    <t xml:space="preserve">   36.69</t>
  </si>
  <si>
    <t xml:space="preserve">   38.62</t>
  </si>
  <si>
    <t xml:space="preserve">   40.59</t>
  </si>
  <si>
    <t xml:space="preserve"> 1:01.49</t>
  </si>
  <si>
    <t xml:space="preserve">   57.21</t>
  </si>
  <si>
    <t xml:space="preserve">   58.33</t>
  </si>
  <si>
    <t xml:space="preserve">   55.07</t>
  </si>
  <si>
    <t xml:space="preserve">   54.68</t>
  </si>
  <si>
    <t xml:space="preserve">   54.82</t>
  </si>
  <si>
    <t xml:space="preserve">   55.14</t>
  </si>
  <si>
    <t xml:space="preserve">   56.96</t>
  </si>
  <si>
    <t xml:space="preserve">   52.97</t>
  </si>
  <si>
    <t xml:space="preserve">   51.58</t>
  </si>
  <si>
    <t xml:space="preserve">   51.35</t>
  </si>
  <si>
    <t xml:space="preserve">   49.26</t>
  </si>
  <si>
    <t xml:space="preserve">   50.20</t>
  </si>
  <si>
    <t xml:space="preserve">   51.40</t>
  </si>
  <si>
    <t xml:space="preserve">   51.95</t>
  </si>
  <si>
    <t xml:space="preserve">   48.73</t>
  </si>
  <si>
    <t xml:space="preserve">   48.25</t>
  </si>
  <si>
    <t xml:space="preserve">   48.10</t>
  </si>
  <si>
    <t xml:space="preserve">   46.84</t>
  </si>
  <si>
    <t xml:space="preserve">   48.19</t>
  </si>
  <si>
    <t xml:space="preserve">   48.63</t>
  </si>
  <si>
    <t xml:space="preserve">   48.93</t>
  </si>
  <si>
    <t xml:space="preserve">   45.06</t>
  </si>
  <si>
    <t xml:space="preserve">   44.02</t>
  </si>
  <si>
    <t xml:space="preserve">   44.58</t>
  </si>
  <si>
    <t xml:space="preserve">   40.13</t>
  </si>
  <si>
    <t xml:space="preserve">   39.31</t>
  </si>
  <si>
    <t xml:space="preserve">   38.11</t>
  </si>
  <si>
    <t xml:space="preserve">   39.19</t>
  </si>
  <si>
    <t xml:space="preserve">   40.99</t>
  </si>
  <si>
    <t xml:space="preserve">   40.44</t>
  </si>
  <si>
    <t xml:space="preserve">   34.47</t>
  </si>
  <si>
    <t xml:space="preserve">   46.82</t>
  </si>
  <si>
    <t xml:space="preserve">   42.41</t>
  </si>
  <si>
    <t xml:space="preserve">   46.26</t>
  </si>
  <si>
    <t xml:space="preserve">   36.84</t>
  </si>
  <si>
    <t xml:space="preserve">   36.38</t>
  </si>
  <si>
    <t xml:space="preserve"> 2:34.93</t>
  </si>
  <si>
    <t xml:space="preserve"> 2:23.79</t>
  </si>
  <si>
    <t xml:space="preserve"> 2:26.88</t>
  </si>
  <si>
    <t xml:space="preserve"> 2:39.37</t>
  </si>
  <si>
    <t xml:space="preserve"> 2:45.03</t>
  </si>
  <si>
    <t xml:space="preserve"> 2:43.59</t>
  </si>
  <si>
    <t xml:space="preserve"> 2:34.59</t>
  </si>
  <si>
    <t xml:space="preserve"> 2:31.44</t>
  </si>
  <si>
    <t xml:space="preserve"> 2:07.97</t>
  </si>
  <si>
    <t xml:space="preserve"> 2:26.61</t>
  </si>
  <si>
    <t xml:space="preserve"> 2:32.36</t>
  </si>
  <si>
    <t xml:space="preserve"> 2:34.83</t>
  </si>
  <si>
    <t xml:space="preserve"> 2:21.65</t>
  </si>
  <si>
    <t xml:space="preserve"> 2:21.09</t>
  </si>
  <si>
    <t xml:space="preserve"> 2:14.91</t>
  </si>
  <si>
    <t xml:space="preserve"> 2:18.63</t>
  </si>
  <si>
    <t xml:space="preserve"> 2:21.52</t>
  </si>
  <si>
    <t xml:space="preserve"> 2:23.65</t>
  </si>
  <si>
    <t xml:space="preserve"> 3:09.67</t>
  </si>
  <si>
    <t xml:space="preserve"> 2:46.79</t>
  </si>
  <si>
    <t xml:space="preserve"> 2:22.20</t>
  </si>
  <si>
    <t xml:space="preserve"> 2:13.03</t>
  </si>
  <si>
    <t xml:space="preserve"> 2:04.07</t>
  </si>
  <si>
    <t xml:space="preserve"> 2:09.52</t>
  </si>
  <si>
    <t xml:space="preserve"> 2:16.10</t>
  </si>
  <si>
    <t xml:space="preserve"> 2:40.98</t>
  </si>
  <si>
    <t xml:space="preserve"> 2:53.88</t>
  </si>
  <si>
    <t xml:space="preserve"> 1:13.44</t>
  </si>
  <si>
    <t xml:space="preserve"> 1:03.96</t>
  </si>
  <si>
    <t xml:space="preserve"> 1:03.26</t>
  </si>
  <si>
    <t xml:space="preserve">   57.26</t>
  </si>
  <si>
    <t xml:space="preserve">   55.39</t>
  </si>
  <si>
    <t xml:space="preserve">   55.79</t>
  </si>
  <si>
    <t xml:space="preserve">   57.05</t>
  </si>
  <si>
    <t xml:space="preserve">   59.43</t>
  </si>
  <si>
    <t xml:space="preserve"> 1:01.71</t>
  </si>
  <si>
    <t xml:space="preserve">   54.11</t>
  </si>
  <si>
    <t xml:space="preserve">   53.27</t>
  </si>
  <si>
    <t xml:space="preserve">   52.92</t>
  </si>
  <si>
    <t xml:space="preserve">   53.23</t>
  </si>
  <si>
    <t xml:space="preserve">   54.09</t>
  </si>
  <si>
    <t xml:space="preserve">   54.49</t>
  </si>
  <si>
    <t xml:space="preserve">   51.02</t>
  </si>
  <si>
    <t xml:space="preserve">   48.89</t>
  </si>
  <si>
    <t xml:space="preserve">   50.27</t>
  </si>
  <si>
    <t xml:space="preserve">   47.65</t>
  </si>
  <si>
    <t xml:space="preserve">   47.02</t>
  </si>
  <si>
    <t xml:space="preserve">   47.30</t>
  </si>
  <si>
    <t xml:space="preserve">   48.57</t>
  </si>
  <si>
    <t xml:space="preserve">   43.96</t>
  </si>
  <si>
    <t xml:space="preserve">   42.59</t>
  </si>
  <si>
    <t xml:space="preserve">   39.29</t>
  </si>
  <si>
    <t xml:space="preserve"> 1:03.54</t>
  </si>
  <si>
    <t xml:space="preserve"> 1:00.09</t>
  </si>
  <si>
    <t xml:space="preserve"> 1:00.65</t>
  </si>
  <si>
    <t xml:space="preserve">   59.48</t>
  </si>
  <si>
    <t xml:space="preserve">   57.89</t>
  </si>
  <si>
    <t xml:space="preserve">   57.65</t>
  </si>
  <si>
    <t xml:space="preserve">   57.34</t>
  </si>
  <si>
    <t xml:space="preserve">   58.40</t>
  </si>
  <si>
    <t xml:space="preserve">   54.32</t>
  </si>
  <si>
    <t xml:space="preserve">   53.80</t>
  </si>
  <si>
    <t xml:space="preserve">   51.80</t>
  </si>
  <si>
    <t xml:space="preserve">   50.93</t>
  </si>
  <si>
    <t xml:space="preserve">   51.77</t>
  </si>
  <si>
    <t xml:space="preserve">   52.75</t>
  </si>
  <si>
    <t xml:space="preserve">   56.00</t>
  </si>
  <si>
    <t xml:space="preserve">   50.47</t>
  </si>
  <si>
    <t xml:space="preserve">   48.67</t>
  </si>
  <si>
    <t xml:space="preserve">   46.70</t>
  </si>
  <si>
    <t xml:space="preserve">   46.88</t>
  </si>
  <si>
    <t xml:space="preserve">   36.07</t>
  </si>
  <si>
    <t xml:space="preserve">   37.56</t>
  </si>
  <si>
    <t xml:space="preserve">   42.27</t>
  </si>
  <si>
    <t xml:space="preserve">   48.29</t>
  </si>
  <si>
    <t xml:space="preserve">   49.68</t>
  </si>
  <si>
    <t xml:space="preserve">   47.80</t>
  </si>
  <si>
    <t xml:space="preserve">   46.64</t>
  </si>
  <si>
    <t xml:space="preserve">   45.17</t>
  </si>
  <si>
    <t xml:space="preserve">   46.56</t>
  </si>
  <si>
    <t xml:space="preserve">   46.97</t>
  </si>
  <si>
    <t xml:space="preserve">   47.84</t>
  </si>
  <si>
    <t xml:space="preserve">   44.75</t>
  </si>
  <si>
    <t xml:space="preserve">   42.44</t>
  </si>
  <si>
    <t xml:space="preserve">   40.46</t>
  </si>
  <si>
    <t xml:space="preserve">   44.87</t>
  </si>
  <si>
    <t xml:space="preserve">   37.86</t>
  </si>
  <si>
    <t xml:space="preserve">   41.44</t>
  </si>
  <si>
    <t xml:space="preserve">   42.09</t>
  </si>
  <si>
    <t xml:space="preserve">   49.66</t>
  </si>
  <si>
    <t xml:space="preserve">   38.19</t>
  </si>
  <si>
    <t xml:space="preserve">   34.10</t>
  </si>
  <si>
    <t xml:space="preserve">   34.84</t>
  </si>
  <si>
    <t xml:space="preserve">   38.88</t>
  </si>
  <si>
    <t xml:space="preserve"> 3:00.23</t>
  </si>
  <si>
    <t xml:space="preserve"> 2:42.97</t>
  </si>
  <si>
    <t xml:space="preserve"> 2:33.52</t>
  </si>
  <si>
    <t xml:space="preserve"> 2:39.18</t>
  </si>
  <si>
    <t xml:space="preserve"> 2:46.09</t>
  </si>
  <si>
    <t xml:space="preserve"> 3:04.37</t>
  </si>
  <si>
    <t xml:space="preserve"> 3:17.40</t>
  </si>
  <si>
    <t xml:space="preserve"> 3:02.16</t>
  </si>
  <si>
    <t xml:space="preserve"> 3:07.20</t>
  </si>
  <si>
    <t xml:space="preserve"> 2:40.52</t>
  </si>
  <si>
    <t xml:space="preserve"> 2:34.18</t>
  </si>
  <si>
    <t xml:space="preserve"> 2:24.13</t>
  </si>
  <si>
    <t xml:space="preserve"> 2:22.90</t>
  </si>
  <si>
    <t xml:space="preserve"> 2:23.98</t>
  </si>
  <si>
    <t xml:space="preserve"> 2:32.52</t>
  </si>
  <si>
    <t xml:space="preserve"> 2:38.53</t>
  </si>
  <si>
    <t xml:space="preserve"> 2:54.30</t>
  </si>
  <si>
    <t xml:space="preserve"> 2:41.81</t>
  </si>
  <si>
    <t xml:space="preserve"> 2:35.06</t>
  </si>
  <si>
    <t xml:space="preserve"> 2:36.02</t>
  </si>
  <si>
    <t xml:space="preserve"> 2:50.54</t>
  </si>
  <si>
    <t xml:space="preserve"> 3:05.48</t>
  </si>
  <si>
    <t xml:space="preserve"> 2:20.91</t>
  </si>
  <si>
    <t xml:space="preserve"> 2:17.59</t>
  </si>
  <si>
    <t xml:space="preserve"> 2:15.30</t>
  </si>
  <si>
    <t xml:space="preserve"> 2:14.41</t>
  </si>
  <si>
    <t xml:space="preserve"> 2:14.73</t>
  </si>
  <si>
    <t xml:space="preserve"> 2:15.72</t>
  </si>
  <si>
    <t xml:space="preserve">   52.91</t>
  </si>
  <si>
    <t xml:space="preserve">   52.33</t>
  </si>
  <si>
    <t xml:space="preserve">   48.22</t>
  </si>
  <si>
    <t xml:space="preserve">   44.46</t>
  </si>
  <si>
    <t xml:space="preserve">   46.27</t>
  </si>
  <si>
    <t xml:space="preserve">   43.32</t>
  </si>
  <si>
    <t xml:space="preserve">   41.89</t>
  </si>
  <si>
    <t xml:space="preserve">   43.26</t>
  </si>
  <si>
    <t xml:space="preserve">   43.68</t>
  </si>
  <si>
    <t xml:space="preserve">   40.72</t>
  </si>
  <si>
    <t xml:space="preserve">   40.20</t>
  </si>
  <si>
    <t xml:space="preserve">   39.04</t>
  </si>
  <si>
    <t xml:space="preserve">   38.91</t>
  </si>
  <si>
    <t xml:space="preserve">   39.96</t>
  </si>
  <si>
    <t xml:space="preserve">   41.37</t>
  </si>
  <si>
    <t xml:space="preserve">   36.82</t>
  </si>
  <si>
    <t xml:space="preserve">   35.29</t>
  </si>
  <si>
    <t xml:space="preserve">   35.46</t>
  </si>
  <si>
    <t xml:space="preserve">   37.88</t>
  </si>
  <si>
    <t xml:space="preserve">   38.43</t>
  </si>
  <si>
    <t xml:space="preserve"> 1:03.40</t>
  </si>
  <si>
    <t xml:space="preserve">   52.71</t>
  </si>
  <si>
    <t xml:space="preserve">   49.33</t>
  </si>
  <si>
    <t xml:space="preserve">   46.00</t>
  </si>
  <si>
    <t xml:space="preserve">   47.81</t>
  </si>
  <si>
    <t xml:space="preserve">   41.90</t>
  </si>
  <si>
    <t xml:space="preserve">   40.38</t>
  </si>
  <si>
    <t xml:space="preserve">   41.21</t>
  </si>
  <si>
    <t xml:space="preserve">   41.61</t>
  </si>
  <si>
    <t xml:space="preserve">   41.95</t>
  </si>
  <si>
    <t xml:space="preserve">   37.41</t>
  </si>
  <si>
    <t xml:space="preserve">   35.47</t>
  </si>
  <si>
    <t xml:space="preserve">   35.34</t>
  </si>
  <si>
    <t xml:space="preserve">   45.07</t>
  </si>
  <si>
    <t xml:space="preserve">   38.57</t>
  </si>
  <si>
    <t xml:space="preserve">   34.41</t>
  </si>
  <si>
    <t xml:space="preserve">   37.17</t>
  </si>
  <si>
    <t xml:space="preserve">   34.25</t>
  </si>
  <si>
    <t xml:space="preserve">   29.74</t>
  </si>
  <si>
    <t xml:space="preserve">   32.31</t>
  </si>
  <si>
    <t xml:space="preserve">   34.23</t>
  </si>
  <si>
    <t xml:space="preserve">   41.13</t>
  </si>
  <si>
    <t xml:space="preserve">   37.13</t>
  </si>
  <si>
    <t xml:space="preserve">   36.26</t>
  </si>
  <si>
    <t xml:space="preserve">   34.19</t>
  </si>
  <si>
    <t xml:space="preserve">   34.91</t>
  </si>
  <si>
    <t xml:space="preserve">   39.63</t>
  </si>
  <si>
    <t xml:space="preserve">   32.58</t>
  </si>
  <si>
    <t xml:space="preserve"> 3:06.34</t>
  </si>
  <si>
    <t xml:space="preserve"> 2:28.65</t>
  </si>
  <si>
    <t xml:space="preserve"> 2:29.63</t>
  </si>
  <si>
    <t xml:space="preserve"> 2:27.10</t>
  </si>
  <si>
    <t xml:space="preserve"> 2:17.36</t>
  </si>
  <si>
    <t xml:space="preserve"> 2:12.95</t>
  </si>
  <si>
    <t xml:space="preserve"> 2:14.48</t>
  </si>
  <si>
    <t xml:space="preserve"> 2:21.49</t>
  </si>
  <si>
    <t xml:space="preserve"> 2:37.32</t>
  </si>
  <si>
    <t xml:space="preserve"> 2:23.93</t>
  </si>
  <si>
    <t xml:space="preserve"> 2:10.08</t>
  </si>
  <si>
    <t xml:space="preserve"> 2:17.99</t>
  </si>
  <si>
    <t xml:space="preserve"> 2:09.35</t>
  </si>
  <si>
    <t xml:space="preserve"> 2:07.44</t>
  </si>
  <si>
    <t xml:space="preserve"> 2:07.94</t>
  </si>
  <si>
    <t xml:space="preserve"> 2:08.45</t>
  </si>
  <si>
    <t xml:space="preserve"> 2:24.35</t>
  </si>
  <si>
    <t xml:space="preserve"> 5:07.34</t>
  </si>
  <si>
    <t xml:space="preserve"> 4:56.59</t>
  </si>
  <si>
    <t xml:space="preserve"> 4:46.89</t>
  </si>
  <si>
    <t xml:space="preserve"> 4:47.60</t>
  </si>
  <si>
    <t xml:space="preserve"> 5:40.37</t>
  </si>
  <si>
    <t xml:space="preserve"> 5:25.00</t>
  </si>
  <si>
    <t xml:space="preserve"> 4:50.82</t>
  </si>
  <si>
    <t xml:space="preserve"> 4:44.37</t>
  </si>
  <si>
    <t xml:space="preserve"> 4:46.36</t>
  </si>
  <si>
    <t xml:space="preserve"> 4:55.63</t>
  </si>
  <si>
    <t xml:space="preserve"> 4:41.43</t>
  </si>
  <si>
    <t xml:space="preserve"> 4:34.33</t>
  </si>
  <si>
    <t xml:space="preserve"> 4:33.37</t>
  </si>
  <si>
    <t xml:space="preserve"> 4:18.78</t>
  </si>
  <si>
    <t xml:space="preserve"> 4:28.20</t>
  </si>
  <si>
    <t xml:space="preserve"> 4:33.83</t>
  </si>
  <si>
    <t xml:space="preserve"> 4:34.46</t>
  </si>
  <si>
    <t xml:space="preserve"> 4:44.06</t>
  </si>
  <si>
    <t xml:space="preserve"> 5:08.30</t>
  </si>
  <si>
    <t xml:space="preserve"> 4:50.63</t>
  </si>
  <si>
    <t xml:space="preserve"> 4:46.43</t>
  </si>
  <si>
    <t xml:space="preserve"> 4:33.36</t>
  </si>
  <si>
    <t xml:space="preserve"> 4:35.85</t>
  </si>
  <si>
    <t xml:space="preserve"> 4:47.51</t>
  </si>
  <si>
    <t xml:space="preserve"> 5:01.30</t>
  </si>
  <si>
    <t xml:space="preserve"> 5:40.18</t>
  </si>
  <si>
    <t xml:space="preserve"> 4:50.20</t>
  </si>
  <si>
    <t xml:space="preserve"> 4:43.34</t>
  </si>
  <si>
    <t xml:space="preserve"> 4:45.35</t>
  </si>
  <si>
    <t xml:space="preserve"> 4:28.48</t>
  </si>
  <si>
    <t xml:space="preserve"> 4:23.14</t>
  </si>
  <si>
    <t xml:space="preserve"> 4:06.38</t>
  </si>
  <si>
    <t xml:space="preserve"> 4:03.07</t>
  </si>
  <si>
    <t xml:space="preserve"> 4:04.67</t>
  </si>
  <si>
    <t xml:space="preserve"> 4:22.96</t>
  </si>
  <si>
    <t xml:space="preserve"> 4:23.88</t>
  </si>
  <si>
    <t xml:space="preserve"> 4:10.21</t>
  </si>
  <si>
    <t xml:space="preserve"> 4:00.60</t>
  </si>
  <si>
    <t xml:space="preserve"> 3:55.10</t>
  </si>
  <si>
    <t xml:space="preserve"> 4:09.00</t>
  </si>
  <si>
    <t xml:space="preserve"> 3:45.65</t>
  </si>
  <si>
    <t xml:space="preserve"> 3:35.80</t>
  </si>
  <si>
    <t xml:space="preserve"> 3:32.09</t>
  </si>
  <si>
    <t xml:space="preserve"> 3:25.38</t>
  </si>
  <si>
    <t xml:space="preserve"> 3:28.31</t>
  </si>
  <si>
    <t xml:space="preserve"> 3:34.33</t>
  </si>
  <si>
    <t xml:space="preserve"> 3:43.19</t>
  </si>
  <si>
    <t xml:space="preserve"> 3:47.32</t>
  </si>
  <si>
    <t xml:space="preserve"> 3:23.68</t>
  </si>
  <si>
    <t xml:space="preserve"> 3:16.15</t>
  </si>
  <si>
    <t xml:space="preserve"> 3:10.31</t>
  </si>
  <si>
    <t xml:space="preserve"> 3:05.35</t>
  </si>
  <si>
    <t xml:space="preserve"> 3:15.44</t>
  </si>
  <si>
    <t xml:space="preserve"> 3:17.63</t>
  </si>
  <si>
    <t xml:space="preserve"> 3:23.84</t>
  </si>
  <si>
    <t xml:space="preserve"> 3:03.69</t>
  </si>
  <si>
    <t xml:space="preserve"> 2:54.71</t>
  </si>
  <si>
    <t xml:space="preserve"> 2:51.75</t>
  </si>
  <si>
    <t xml:space="preserve"> 2:56.99</t>
  </si>
  <si>
    <t xml:space="preserve"> 3:00.82</t>
  </si>
  <si>
    <t xml:space="preserve"> 3:04.86</t>
  </si>
  <si>
    <t>99:99.99</t>
  </si>
  <si>
    <t xml:space="preserve"> 3:52.04</t>
  </si>
  <si>
    <t xml:space="preserve"> 3:42.91</t>
  </si>
  <si>
    <t xml:space="preserve"> 3:45.89</t>
  </si>
  <si>
    <t xml:space="preserve"> 4:05.82</t>
  </si>
  <si>
    <t xml:space="preserve"> 3:28.94</t>
  </si>
  <si>
    <t xml:space="preserve"> 3:24.91</t>
  </si>
  <si>
    <t xml:space="preserve"> 3:18.55</t>
  </si>
  <si>
    <t xml:space="preserve"> 3:19.50</t>
  </si>
  <si>
    <t xml:space="preserve"> 3:21.32</t>
  </si>
  <si>
    <t xml:space="preserve"> 3:38.34</t>
  </si>
  <si>
    <t xml:space="preserve"> 3:10.67</t>
  </si>
  <si>
    <t xml:space="preserve"> 3:03.71</t>
  </si>
  <si>
    <t xml:space="preserve"> 3:01.57</t>
  </si>
  <si>
    <t xml:space="preserve"> 3:02.86</t>
  </si>
  <si>
    <t xml:space="preserve"> 3:04.67</t>
  </si>
  <si>
    <t xml:space="preserve"> 3:07.61</t>
  </si>
  <si>
    <t xml:space="preserve"> 3:11.81</t>
  </si>
  <si>
    <t xml:space="preserve"> 2:52.83</t>
  </si>
  <si>
    <t xml:space="preserve"> 2:56.89</t>
  </si>
  <si>
    <t xml:space="preserve"> 2:58.27</t>
  </si>
  <si>
    <t xml:space="preserve"> 3:25.67</t>
  </si>
  <si>
    <t xml:space="preserve"> 3:25.15</t>
  </si>
  <si>
    <t xml:space="preserve"> 3:25.56</t>
  </si>
  <si>
    <t xml:space="preserve"> 3:16.99</t>
  </si>
  <si>
    <t xml:space="preserve"> 3:03.40</t>
  </si>
  <si>
    <t xml:space="preserve"> 2:59.02</t>
  </si>
  <si>
    <t xml:space="preserve"> 2:56.55</t>
  </si>
  <si>
    <t xml:space="preserve"> 2:58.55</t>
  </si>
  <si>
    <t xml:space="preserve"> 2:59.70</t>
  </si>
  <si>
    <t xml:space="preserve"> 2:52.45</t>
  </si>
  <si>
    <t xml:space="preserve"> 2:51.35</t>
  </si>
  <si>
    <t xml:space="preserve"> 2:48.72</t>
  </si>
  <si>
    <t xml:space="preserve"> 2:44.32</t>
  </si>
  <si>
    <t xml:space="preserve"> 2:50.11</t>
  </si>
  <si>
    <t xml:space="preserve"> 2:53.11</t>
  </si>
  <si>
    <t xml:space="preserve"> 2:39.53</t>
  </si>
  <si>
    <t xml:space="preserve"> 2:34.11</t>
  </si>
  <si>
    <t xml:space="preserve"> 2:32.45</t>
  </si>
  <si>
    <t xml:space="preserve"> 2:21.41</t>
  </si>
  <si>
    <t xml:space="preserve"> 2:31.79</t>
  </si>
  <si>
    <t xml:space="preserve"> 2:34.06</t>
  </si>
  <si>
    <t xml:space="preserve"> 2:37.89</t>
  </si>
  <si>
    <t xml:space="preserve"> 3:07.89</t>
  </si>
  <si>
    <t xml:space="preserve"> 3:25.28</t>
  </si>
  <si>
    <t xml:space="preserve"> 3:02.70</t>
  </si>
  <si>
    <t xml:space="preserve"> 2:58.06</t>
  </si>
  <si>
    <t xml:space="preserve"> 3:07.58</t>
  </si>
  <si>
    <t xml:space="preserve"> 2:42.39</t>
  </si>
  <si>
    <t xml:space="preserve"> 2:33.93</t>
  </si>
  <si>
    <t xml:space="preserve"> 2:35.41</t>
  </si>
  <si>
    <t xml:space="preserve"> 2:42.47</t>
  </si>
  <si>
    <t xml:space="preserve"> 2:48.11</t>
  </si>
  <si>
    <t xml:space="preserve"> 2:31.23</t>
  </si>
  <si>
    <t xml:space="preserve"> 2:28.34</t>
  </si>
  <si>
    <t xml:space="preserve"> 2:30.65</t>
  </si>
  <si>
    <t xml:space="preserve"> 2:50.10</t>
  </si>
  <si>
    <t xml:space="preserve"> 2:48.62</t>
  </si>
  <si>
    <t xml:space="preserve"> 2:49.66</t>
  </si>
  <si>
    <t xml:space="preserve"> 2:41.24</t>
  </si>
  <si>
    <t xml:space="preserve"> 2:38.21</t>
  </si>
  <si>
    <t xml:space="preserve"> 2:30.88</t>
  </si>
  <si>
    <t xml:space="preserve"> 2:33.10</t>
  </si>
  <si>
    <t xml:space="preserve"> 2:40.73</t>
  </si>
  <si>
    <t xml:space="preserve"> 2:25.83</t>
  </si>
  <si>
    <t xml:space="preserve"> 2:24.92</t>
  </si>
  <si>
    <t xml:space="preserve"> 2:21.32</t>
  </si>
  <si>
    <t xml:space="preserve"> 2:16.07</t>
  </si>
  <si>
    <t xml:space="preserve"> 2:19.14</t>
  </si>
  <si>
    <t xml:space="preserve"> 2:24.30</t>
  </si>
  <si>
    <t xml:space="preserve"> 2:25.09</t>
  </si>
  <si>
    <t xml:space="preserve"> 2:36.39</t>
  </si>
  <si>
    <t xml:space="preserve"> 2:19.18</t>
  </si>
  <si>
    <t xml:space="preserve"> 2:24.50</t>
  </si>
  <si>
    <t xml:space="preserve"> 2:55.02</t>
  </si>
  <si>
    <t xml:space="preserve"> 2:30.91</t>
  </si>
  <si>
    <t xml:space="preserve"> 2:18.13</t>
  </si>
  <si>
    <t xml:space="preserve"> 2:21.22</t>
  </si>
  <si>
    <t xml:space="preserve"> 2:49.21</t>
  </si>
  <si>
    <t xml:space="preserve"> 2:14.83</t>
  </si>
  <si>
    <t xml:space="preserve"> 2:13.48</t>
  </si>
  <si>
    <t xml:space="preserve"> 2:04.48</t>
  </si>
  <si>
    <t xml:space="preserve"> 2:09.00</t>
  </si>
  <si>
    <t xml:space="preserve"> 2:13.10</t>
  </si>
  <si>
    <t xml:space="preserve"> 2:14.62</t>
  </si>
  <si>
    <t xml:space="preserve"> 2:14.99</t>
  </si>
  <si>
    <t xml:space="preserve"> 1:20.08</t>
  </si>
  <si>
    <t xml:space="preserve"> 1:19.61</t>
  </si>
  <si>
    <t xml:space="preserve"> 1:15.82</t>
  </si>
  <si>
    <t xml:space="preserve"> 1:20.02</t>
  </si>
  <si>
    <t xml:space="preserve"> 1:13.93</t>
  </si>
  <si>
    <t xml:space="preserve"> 1:12.80</t>
  </si>
  <si>
    <t xml:space="preserve"> 1:10.38</t>
  </si>
  <si>
    <t xml:space="preserve"> 1:12.49</t>
  </si>
  <si>
    <t xml:space="preserve"> 1:08.47</t>
  </si>
  <si>
    <t xml:space="preserve"> 1:06.46</t>
  </si>
  <si>
    <t xml:space="preserve"> 1:08.13</t>
  </si>
  <si>
    <t xml:space="preserve"> 1:08.45</t>
  </si>
  <si>
    <t xml:space="preserve"> 1:10.31</t>
  </si>
  <si>
    <t xml:space="preserve"> 1:06.38</t>
  </si>
  <si>
    <t xml:space="preserve"> 1:04.66</t>
  </si>
  <si>
    <t xml:space="preserve"> 1:04.12</t>
  </si>
  <si>
    <t xml:space="preserve"> 1:04.55</t>
  </si>
  <si>
    <t xml:space="preserve"> 1:04.73</t>
  </si>
  <si>
    <t xml:space="preserve"> 1:19.44</t>
  </si>
  <si>
    <t xml:space="preserve"> 1:18.95</t>
  </si>
  <si>
    <t xml:space="preserve"> 1:19.07</t>
  </si>
  <si>
    <t xml:space="preserve"> 1:17.46</t>
  </si>
  <si>
    <t xml:space="preserve"> 1:14.33</t>
  </si>
  <si>
    <t xml:space="preserve"> 1:13.58</t>
  </si>
  <si>
    <t xml:space="preserve"> 1:13.04</t>
  </si>
  <si>
    <t xml:space="preserve"> 1:13.33</t>
  </si>
  <si>
    <t xml:space="preserve"> 1:13.82</t>
  </si>
  <si>
    <t xml:space="preserve"> 1:14.95</t>
  </si>
  <si>
    <t xml:space="preserve"> 1:09.69</t>
  </si>
  <si>
    <t xml:space="preserve"> 1:07.93</t>
  </si>
  <si>
    <t xml:space="preserve">   57.51</t>
  </si>
  <si>
    <t xml:space="preserve"> 1:02.79</t>
  </si>
  <si>
    <t xml:space="preserve"> 1:18.78</t>
  </si>
  <si>
    <t xml:space="preserve"> 1:13.10</t>
  </si>
  <si>
    <t xml:space="preserve"> 1:14.48</t>
  </si>
  <si>
    <t xml:space="preserve"> 1:10.78</t>
  </si>
  <si>
    <t xml:space="preserve"> 1:08.58</t>
  </si>
  <si>
    <t xml:space="preserve"> 1:05.87</t>
  </si>
  <si>
    <t xml:space="preserve"> 1:05.99</t>
  </si>
  <si>
    <t xml:space="preserve"> 1:10.17</t>
  </si>
  <si>
    <t xml:space="preserve"> 1:11.52</t>
  </si>
  <si>
    <t xml:space="preserve"> 1:05.13</t>
  </si>
  <si>
    <t xml:space="preserve"> 1:04.28</t>
  </si>
  <si>
    <t xml:space="preserve"> 1:02.98</t>
  </si>
  <si>
    <t xml:space="preserve">   59.49</t>
  </si>
  <si>
    <t xml:space="preserve"> 1:01.52</t>
  </si>
  <si>
    <t xml:space="preserve"> 1:03.17</t>
  </si>
  <si>
    <t xml:space="preserve"> 1:04.79</t>
  </si>
  <si>
    <t xml:space="preserve"> 1:05.77</t>
  </si>
  <si>
    <t xml:space="preserve"> 1:10.11</t>
  </si>
  <si>
    <t xml:space="preserve"> 1:09.62</t>
  </si>
  <si>
    <t xml:space="preserve"> 1:06.79</t>
  </si>
  <si>
    <t xml:space="preserve"> 1:05.30</t>
  </si>
  <si>
    <t xml:space="preserve"> 1:06.72</t>
  </si>
  <si>
    <t xml:space="preserve"> 1:08.33</t>
  </si>
  <si>
    <t xml:space="preserve"> 1:09.91</t>
  </si>
  <si>
    <t xml:space="preserve"> 1:16.45</t>
  </si>
  <si>
    <t xml:space="preserve"> 1:03.77</t>
  </si>
  <si>
    <t xml:space="preserve"> 1:02.41</t>
  </si>
  <si>
    <t xml:space="preserve"> 1:01.36</t>
  </si>
  <si>
    <t xml:space="preserve"> 1:00.55</t>
  </si>
  <si>
    <t xml:space="preserve"> 1:00.89</t>
  </si>
  <si>
    <t xml:space="preserve"> 1:01.56</t>
  </si>
  <si>
    <t xml:space="preserve"> 1:02.49</t>
  </si>
  <si>
    <t xml:space="preserve"> 1:04.44</t>
  </si>
  <si>
    <t xml:space="preserve"> 1:00.54</t>
  </si>
  <si>
    <t xml:space="preserve">   58.30</t>
  </si>
  <si>
    <t xml:space="preserve">   57.18</t>
  </si>
  <si>
    <t xml:space="preserve">   57.92</t>
  </si>
  <si>
    <t xml:space="preserve">   58.94</t>
  </si>
  <si>
    <t xml:space="preserve"> 1:00.14</t>
  </si>
  <si>
    <t xml:space="preserve"> 1:10.03</t>
  </si>
  <si>
    <t xml:space="preserve"> 1:03.45</t>
  </si>
  <si>
    <t xml:space="preserve"> 1:10.70</t>
  </si>
  <si>
    <t xml:space="preserve"> 1:03.08</t>
  </si>
  <si>
    <t xml:space="preserve"> 1:01.93</t>
  </si>
  <si>
    <t xml:space="preserve"> 1:01.19</t>
  </si>
  <si>
    <t xml:space="preserve">   56.26</t>
  </si>
  <si>
    <t xml:space="preserve"> 1:00.87</t>
  </si>
  <si>
    <t xml:space="preserve"> 1:01.61</t>
  </si>
  <si>
    <t xml:space="preserve"> 1:02.32</t>
  </si>
  <si>
    <t xml:space="preserve"> 1:06.27</t>
  </si>
  <si>
    <t xml:space="preserve">   58.99</t>
  </si>
  <si>
    <t xml:space="preserve">   58.79</t>
  </si>
  <si>
    <t xml:space="preserve">   57.94</t>
  </si>
  <si>
    <t xml:space="preserve">   58.41</t>
  </si>
  <si>
    <t xml:space="preserve">   56.92</t>
  </si>
  <si>
    <t xml:space="preserve">   56.51</t>
  </si>
  <si>
    <t xml:space="preserve">   55.32</t>
  </si>
  <si>
    <t xml:space="preserve">   56.73</t>
  </si>
  <si>
    <t xml:space="preserve">   56.98</t>
  </si>
  <si>
    <t xml:space="preserve">   57.36</t>
  </si>
  <si>
    <t xml:space="preserve">   54.53</t>
  </si>
  <si>
    <t xml:space="preserve">   53.74</t>
  </si>
  <si>
    <t xml:space="preserve">   52.58</t>
  </si>
  <si>
    <t xml:space="preserve">   50.24</t>
  </si>
  <si>
    <t xml:space="preserve">   51.81</t>
  </si>
  <si>
    <t xml:space="preserve">   52.63</t>
  </si>
  <si>
    <t xml:space="preserve">   54.48</t>
  </si>
  <si>
    <t xml:space="preserve">   54.86</t>
  </si>
  <si>
    <t xml:space="preserve"> 1:37.36</t>
  </si>
  <si>
    <t xml:space="preserve"> 1:26.55</t>
  </si>
  <si>
    <t xml:space="preserve"> 1:19.84</t>
  </si>
  <si>
    <t xml:space="preserve"> 1:23.32</t>
  </si>
  <si>
    <t xml:space="preserve"> 1:30.55</t>
  </si>
  <si>
    <t xml:space="preserve"> 1:13.88</t>
  </si>
  <si>
    <t xml:space="preserve"> 1:08.90</t>
  </si>
  <si>
    <t xml:space="preserve"> 1:10.41</t>
  </si>
  <si>
    <t xml:space="preserve"> 1:13.96</t>
  </si>
  <si>
    <t xml:space="preserve"> 1:31.07</t>
  </si>
  <si>
    <t xml:space="preserve"> 1:25.66</t>
  </si>
  <si>
    <t xml:space="preserve"> 1:24.51</t>
  </si>
  <si>
    <t xml:space="preserve"> 1:17.94</t>
  </si>
  <si>
    <t xml:space="preserve"> 1:15.46</t>
  </si>
  <si>
    <t xml:space="preserve"> 1:12.45</t>
  </si>
  <si>
    <t xml:space="preserve"> 1:13.53</t>
  </si>
  <si>
    <t xml:space="preserve"> 1:18.09</t>
  </si>
  <si>
    <t xml:space="preserve"> 1:27.49</t>
  </si>
  <si>
    <t xml:space="preserve"> 1:13.08</t>
  </si>
  <si>
    <t xml:space="preserve"> 1:12.05</t>
  </si>
  <si>
    <t xml:space="preserve"> 1:25.21</t>
  </si>
  <si>
    <t xml:space="preserve"> 1:15.73</t>
  </si>
  <si>
    <t xml:space="preserve"> 1:11.48</t>
  </si>
  <si>
    <t xml:space="preserve"> 1:12.27</t>
  </si>
  <si>
    <t xml:space="preserve"> 1:10.99</t>
  </si>
  <si>
    <t xml:space="preserve"> 1:07.67</t>
  </si>
  <si>
    <t xml:space="preserve">   58.60</t>
  </si>
  <si>
    <t xml:space="preserve"> 1:00.51</t>
  </si>
  <si>
    <t xml:space="preserve"> 1:11.24</t>
  </si>
  <si>
    <t xml:space="preserve"> 1:05.88</t>
  </si>
  <si>
    <t xml:space="preserve"> 1:04.75</t>
  </si>
  <si>
    <t xml:space="preserve"> 1:03.73</t>
  </si>
  <si>
    <t xml:space="preserve"> 1:04.06</t>
  </si>
  <si>
    <t xml:space="preserve"> 1:05.43</t>
  </si>
  <si>
    <t xml:space="preserve"> 1:06.55</t>
  </si>
  <si>
    <t xml:space="preserve"> 1:28.53</t>
  </si>
  <si>
    <t xml:space="preserve"> 1:21.17</t>
  </si>
  <si>
    <t xml:space="preserve"> 1:13.76</t>
  </si>
  <si>
    <t xml:space="preserve"> 1:17.42</t>
  </si>
  <si>
    <t xml:space="preserve"> 1:10.23</t>
  </si>
  <si>
    <t xml:space="preserve"> 1:01.69</t>
  </si>
  <si>
    <t xml:space="preserve">   59.58</t>
  </si>
  <si>
    <t xml:space="preserve">   59.76</t>
  </si>
  <si>
    <t xml:space="preserve"> 1:02.70</t>
  </si>
  <si>
    <t xml:space="preserve"> 1:45.26</t>
  </si>
  <si>
    <t xml:space="preserve"> 1:37.63</t>
  </si>
  <si>
    <t xml:space="preserve"> 1:35.43</t>
  </si>
  <si>
    <t xml:space="preserve"> 1:34.28</t>
  </si>
  <si>
    <t xml:space="preserve"> 1:38.85</t>
  </si>
  <si>
    <t xml:space="preserve"> 1:28.88</t>
  </si>
  <si>
    <t xml:space="preserve"> 1:12.14</t>
  </si>
  <si>
    <t xml:space="preserve"> 1:31.16</t>
  </si>
  <si>
    <t xml:space="preserve"> 1:44.07</t>
  </si>
  <si>
    <t xml:space="preserve"> 1:28.49</t>
  </si>
  <si>
    <t xml:space="preserve"> 1:36.51</t>
  </si>
  <si>
    <t xml:space="preserve"> 1:20.51</t>
  </si>
  <si>
    <t xml:space="preserve"> 1:19.18</t>
  </si>
  <si>
    <t xml:space="preserve"> 1:22.31</t>
  </si>
  <si>
    <t xml:space="preserve"> 1:28.86</t>
  </si>
  <si>
    <t xml:space="preserve"> 1:19.13</t>
  </si>
  <si>
    <t xml:space="preserve"> 1:13.03</t>
  </si>
  <si>
    <t xml:space="preserve"> 1:26.35</t>
  </si>
  <si>
    <t xml:space="preserve"> 1:31.18</t>
  </si>
  <si>
    <t xml:space="preserve"> 1:21.78</t>
  </si>
  <si>
    <t xml:space="preserve"> 1:24.49</t>
  </si>
  <si>
    <t xml:space="preserve"> 1:16.02</t>
  </si>
  <si>
    <t xml:space="preserve"> 1:11.25</t>
  </si>
  <si>
    <t xml:space="preserve"> 1:08.55</t>
  </si>
  <si>
    <t xml:space="preserve"> 1:07.85</t>
  </si>
  <si>
    <t xml:space="preserve"> 1:09.84</t>
  </si>
  <si>
    <t xml:space="preserve"> 1:11.92</t>
  </si>
  <si>
    <t xml:space="preserve"> 1:21.52</t>
  </si>
  <si>
    <t xml:space="preserve"> 1:24.41</t>
  </si>
  <si>
    <t xml:space="preserve"> 1:19.42</t>
  </si>
  <si>
    <t xml:space="preserve"> 1:13.45</t>
  </si>
  <si>
    <t xml:space="preserve"> 1:14.15</t>
  </si>
  <si>
    <t xml:space="preserve"> 1:23.80</t>
  </si>
  <si>
    <t xml:space="preserve"> 1:24.23</t>
  </si>
  <si>
    <t xml:space="preserve"> 1:14.32</t>
  </si>
  <si>
    <t xml:space="preserve"> 1:07.58</t>
  </si>
  <si>
    <t xml:space="preserve"> 1:04.23</t>
  </si>
  <si>
    <t xml:space="preserve"> 1:02.90</t>
  </si>
  <si>
    <t xml:space="preserve"> 1:03.16</t>
  </si>
  <si>
    <t xml:space="preserve"> 1:04.15</t>
  </si>
  <si>
    <t xml:space="preserve"> 1:05.34</t>
  </si>
  <si>
    <t xml:space="preserve"> 1:14.31</t>
  </si>
  <si>
    <t xml:space="preserve"> 1:16.11</t>
  </si>
  <si>
    <t xml:space="preserve"> 1:21.47</t>
  </si>
  <si>
    <t xml:space="preserve"> 1:26.81</t>
  </si>
  <si>
    <t xml:space="preserve"> 1:15.24</t>
  </si>
  <si>
    <t xml:space="preserve"> 1:08.19</t>
  </si>
  <si>
    <t xml:space="preserve"> 1:10.69</t>
  </si>
  <si>
    <t xml:space="preserve"> 1:29.45</t>
  </si>
  <si>
    <t xml:space="preserve"> 1:24.81</t>
  </si>
  <si>
    <t xml:space="preserve"> 1:23.34</t>
  </si>
  <si>
    <t xml:space="preserve"> 1:04.42</t>
  </si>
  <si>
    <t xml:space="preserve"> 1:17.06</t>
  </si>
  <si>
    <t xml:space="preserve"> 1:06.22</t>
  </si>
  <si>
    <t xml:space="preserve"> 1:15.98</t>
  </si>
  <si>
    <t xml:space="preserve"> 1:22.93</t>
  </si>
  <si>
    <t xml:space="preserve"> 1:10.51</t>
  </si>
  <si>
    <t xml:space="preserve"> 1:06.37</t>
  </si>
  <si>
    <t xml:space="preserve"> 1:03.59</t>
  </si>
  <si>
    <t xml:space="preserve"> 1:01.30</t>
  </si>
  <si>
    <t xml:space="preserve">   59.12</t>
  </si>
  <si>
    <t xml:space="preserve"> 1:00.79</t>
  </si>
  <si>
    <t xml:space="preserve"> 1:02.39</t>
  </si>
  <si>
    <t xml:space="preserve"> 1:06.35</t>
  </si>
  <si>
    <t xml:space="preserve"> 1:13.23</t>
  </si>
  <si>
    <t xml:space="preserve"> 1:04.81</t>
  </si>
  <si>
    <t xml:space="preserve"> 1:03.53</t>
  </si>
  <si>
    <t xml:space="preserve"> 1:04.38</t>
  </si>
  <si>
    <t xml:space="preserve"> 1:06.32</t>
  </si>
  <si>
    <t xml:space="preserve">   58.22</t>
  </si>
  <si>
    <t xml:space="preserve">   58.09</t>
  </si>
  <si>
    <t xml:space="preserve">   56.81</t>
  </si>
  <si>
    <t xml:space="preserve">   55.91</t>
  </si>
  <si>
    <t xml:space="preserve">   58.07</t>
  </si>
  <si>
    <t xml:space="preserve">   58.14</t>
  </si>
  <si>
    <t>森田　碧音</t>
  </si>
  <si>
    <t>ﾓﾘﾀ ｱｵﾄ</t>
  </si>
  <si>
    <t>松本　瑛騎</t>
  </si>
  <si>
    <t>ﾏﾂﾓﾄ ｴｲｷ</t>
  </si>
  <si>
    <t>荒木　颯斗</t>
  </si>
  <si>
    <t>ｱﾗｷ ﾊﾔﾄ</t>
  </si>
  <si>
    <t>奥本　真心</t>
  </si>
  <si>
    <t>ｵｸﾓﾄ ｼﾝ</t>
  </si>
  <si>
    <t>阪田　雄太</t>
  </si>
  <si>
    <t>ｻｶﾀ ﾕｳﾀ</t>
  </si>
  <si>
    <t>玉井　央輔</t>
  </si>
  <si>
    <t>ﾀﾏｲ ｵｳｽｹ</t>
  </si>
  <si>
    <t>近藤　麻斗</t>
  </si>
  <si>
    <t>ｺﾝﾄﾞｳ ｱｻﾄ</t>
  </si>
  <si>
    <t>濱本　　零</t>
  </si>
  <si>
    <t>ﾊﾏﾓﾄ ﾚｲ</t>
  </si>
  <si>
    <t>中岡　翔大</t>
  </si>
  <si>
    <t>ﾅｶｵｶ ｼｮｳﾀ</t>
  </si>
  <si>
    <t>山本　凌奨</t>
  </si>
  <si>
    <t>ﾔﾏﾓﾄ ﾘｮｳｽｹ</t>
  </si>
  <si>
    <t>桑村　叶海</t>
  </si>
  <si>
    <t>ｸﾜﾑﾗ ｶﾅﾐ</t>
  </si>
  <si>
    <t>田村　　菫</t>
  </si>
  <si>
    <t>ﾀﾑﾗ ｽﾐﾚ</t>
  </si>
  <si>
    <t>髙岡　美空</t>
  </si>
  <si>
    <t>ﾀｶｵｶ ﾐｸ</t>
  </si>
  <si>
    <t>秀野　　葵</t>
  </si>
  <si>
    <t>ｼｭｳﾉ ｱｵｲ</t>
  </si>
  <si>
    <t>井上　心稟</t>
  </si>
  <si>
    <t>ｲﾉｳｴ ｺｺﾘ</t>
  </si>
  <si>
    <t>山本　　実</t>
  </si>
  <si>
    <t>ﾔﾏﾓﾄ ﾐﾉﾘ</t>
  </si>
  <si>
    <t>門田　陽咲</t>
  </si>
  <si>
    <t>ｶﾄﾞﾀ ﾋｻｷ</t>
  </si>
  <si>
    <t>森　　美桜</t>
  </si>
  <si>
    <t>ﾓﾘ ﾐｵ</t>
  </si>
  <si>
    <t>松本　莉巳</t>
  </si>
  <si>
    <t>ﾏﾂﾓﾄ ﾘﾐ</t>
  </si>
  <si>
    <t>池内　杏実</t>
  </si>
  <si>
    <t>ｲｹｳﾁ ｱｽﾞﾐ</t>
  </si>
  <si>
    <t>関谷　雪雅</t>
  </si>
  <si>
    <t>ｾｷﾔ ﾕﾏ</t>
  </si>
  <si>
    <t>多川　莉玖</t>
  </si>
  <si>
    <t>ﾀｶﾞﾜ ﾘｸ</t>
  </si>
  <si>
    <t>岡本　大翔</t>
  </si>
  <si>
    <t>ｵｶﾓﾄ ﾊﾙﾄ</t>
  </si>
  <si>
    <t>寺尾　温大</t>
  </si>
  <si>
    <t>ﾃﾗｵ ﾊﾙﾄ</t>
  </si>
  <si>
    <t>長野　　弘</t>
  </si>
  <si>
    <t>ﾅｶﾞﾉ ﾋﾛｼ</t>
  </si>
  <si>
    <t>西岡　颯大</t>
  </si>
  <si>
    <t>ﾆｼｵｶ ｿｳﾀ</t>
  </si>
  <si>
    <t>石丸　颯人</t>
  </si>
  <si>
    <t>ｲｼﾏﾙ ﾊﾔﾄ</t>
  </si>
  <si>
    <t>宮内啓士郎</t>
  </si>
  <si>
    <t>ﾐﾔｳﾁ ｹｲｼﾛｳ</t>
  </si>
  <si>
    <t>是澤　祥太</t>
  </si>
  <si>
    <t>ｺﾚｻﾜ ｼｮｳﾀ</t>
  </si>
  <si>
    <t>玉井　悠亜</t>
  </si>
  <si>
    <t>ﾀﾏｲ ﾕｳｱ</t>
  </si>
  <si>
    <t>仲嶋隆之介</t>
  </si>
  <si>
    <t>ﾅｶｼﾞﾏ ﾘｭｳﾉｽｹ</t>
  </si>
  <si>
    <t>安永　翔也</t>
  </si>
  <si>
    <t>ﾔｽﾅｶﾞ ｼｮｳﾔ</t>
  </si>
  <si>
    <t>柳川　彪伍</t>
  </si>
  <si>
    <t>ﾔﾅｶﾞﾜ ﾋｭｳｺﾞ</t>
  </si>
  <si>
    <t>大山　葵生</t>
  </si>
  <si>
    <t>ｵｵﾔﾏ ｱｵｲ</t>
  </si>
  <si>
    <t>三谷　航平</t>
  </si>
  <si>
    <t>ﾐﾀﾆ ｺｳﾍｲ</t>
  </si>
  <si>
    <t>木村虎太朗</t>
  </si>
  <si>
    <t>ｷﾑﾗ ｺﾀﾛｳ</t>
  </si>
  <si>
    <t>河内　康伸</t>
  </si>
  <si>
    <t>ｺｳﾁ ﾔｽﾉﾌﾞ</t>
  </si>
  <si>
    <t>木田　啓翔</t>
  </si>
  <si>
    <t>ｷﾀﾞ ｹｲﾄ</t>
  </si>
  <si>
    <t>前野朔太朗</t>
  </si>
  <si>
    <t>ﾏｴﾉ ｻｸﾀﾛｳ</t>
  </si>
  <si>
    <t>村上　優太</t>
  </si>
  <si>
    <t>ﾑﾗｶﾐ ﾕｳﾀ</t>
  </si>
  <si>
    <t>客野　　舜</t>
  </si>
  <si>
    <t>ｷｬｸﾉ ｼｭﾝ</t>
  </si>
  <si>
    <t>西岡　泉美</t>
  </si>
  <si>
    <t>ﾆｼｵｶ ｲｽﾞﾐ</t>
  </si>
  <si>
    <t>岡本　望愛</t>
  </si>
  <si>
    <t>ｵｶﾓﾄ ﾓｱ</t>
  </si>
  <si>
    <t>白石穂乃花</t>
  </si>
  <si>
    <t>ｼﾗｲｼ ﾎﾉｶ</t>
  </si>
  <si>
    <t>伊須　彩葉</t>
  </si>
  <si>
    <t>ｲｽ ｲﾛﾊ</t>
  </si>
  <si>
    <t>渡部　莉央</t>
  </si>
  <si>
    <t>ﾜﾀﾅﾍﾞ ﾘｵ</t>
  </si>
  <si>
    <t>橋本すみれ</t>
  </si>
  <si>
    <t>ﾊｼﾓﾄ ｽﾐﾚ</t>
  </si>
  <si>
    <t>藤本　彩里</t>
  </si>
  <si>
    <t>ﾌｼﾞﾓﾄ ｻﾘ</t>
  </si>
  <si>
    <t>白石優芽華</t>
  </si>
  <si>
    <t>ｼﾗｲｼ ﾕﾒｶ</t>
  </si>
  <si>
    <t>中川　彩映</t>
  </si>
  <si>
    <t>ﾅｶｶﾞﾜ ｲﾛﾊ</t>
  </si>
  <si>
    <t>永井　勇成</t>
  </si>
  <si>
    <t>ﾅｶﾞｲ ﾕｳｾｲ</t>
  </si>
  <si>
    <t>玉井　豪大</t>
  </si>
  <si>
    <t>ﾀﾏｲ ｺﾞｳﾀ</t>
  </si>
  <si>
    <t>尾藤　渉大</t>
  </si>
  <si>
    <t>ﾋﾞﾄｳ ｱﾕﾄ</t>
  </si>
  <si>
    <t>森下　泰明</t>
  </si>
  <si>
    <t>ﾓﾘｼﾀ ﾔｽｱｷ</t>
  </si>
  <si>
    <t>大井　透真</t>
  </si>
  <si>
    <t>ｵｵｲ ﾄｳﾏ</t>
  </si>
  <si>
    <t>津田　優希</t>
  </si>
  <si>
    <t>ﾂﾀﾞ ﾕｳｷ</t>
  </si>
  <si>
    <t>篠永遼之介</t>
  </si>
  <si>
    <t>ｼﾉﾅｶﾞ ﾘｮｳﾉｽｹ</t>
  </si>
  <si>
    <t>別府　　暁</t>
  </si>
  <si>
    <t>ﾍﾞｯﾌﾟ ﾏｻﾙ</t>
  </si>
  <si>
    <t>藤原　萌叶</t>
  </si>
  <si>
    <t>ﾌｼﾞﾜﾗ ﾎﾉｶ</t>
  </si>
  <si>
    <t>宮崎　倖歩</t>
  </si>
  <si>
    <t>ﾐﾔｻﾞｷ ﾕｷﾎ</t>
  </si>
  <si>
    <t>脇　　栞那</t>
  </si>
  <si>
    <t>ﾜｷ ｶﾝﾅ</t>
  </si>
  <si>
    <t>蝶野　千春</t>
  </si>
  <si>
    <t>ﾁｮｳﾉ ﾁﾊﾙ</t>
  </si>
  <si>
    <t>大西　礼夢</t>
  </si>
  <si>
    <t>ｵｵﾆｼ ﾗｲﾑ</t>
  </si>
  <si>
    <t>穂波　佐和</t>
  </si>
  <si>
    <t>ﾎﾅﾐ ｻﾜ</t>
  </si>
  <si>
    <t>和田　沙耶</t>
  </si>
  <si>
    <t>ﾜﾀﾞ ｻﾔ</t>
  </si>
  <si>
    <t>井川　桜子</t>
  </si>
  <si>
    <t>ｲｶﾜ ｻｸﾗｺ</t>
  </si>
  <si>
    <t>野川　　陸</t>
  </si>
  <si>
    <t>ﾉｶﾞﾜ ﾘｸ</t>
  </si>
  <si>
    <t>三島凛太郎</t>
  </si>
  <si>
    <t>ﾐｼﾏ ﾘﾝﾀﾛｳ</t>
  </si>
  <si>
    <t>塩出　大剛</t>
  </si>
  <si>
    <t>ｼｵﾃﾞ ﾀﾞｲｺﾞ</t>
  </si>
  <si>
    <t>石川　幸明</t>
  </si>
  <si>
    <t>ｲｼｶﾜ ｺｳﾒｲ</t>
  </si>
  <si>
    <t>松本　大和</t>
  </si>
  <si>
    <t>ﾏﾂﾓﾄ ﾔﾏﾄ</t>
  </si>
  <si>
    <t>小池　慶典</t>
  </si>
  <si>
    <t>ｺｲｹ ｹｲｽｹ</t>
  </si>
  <si>
    <t>石本　瑠花</t>
  </si>
  <si>
    <t>ｲｼﾓﾄ ﾙｶ</t>
  </si>
  <si>
    <t>三宅　玲奈</t>
  </si>
  <si>
    <t>ﾐﾔｹ ﾚｲﾅ</t>
  </si>
  <si>
    <t>小池　真生</t>
  </si>
  <si>
    <t>ｺｲｹ ﾏｵ</t>
  </si>
  <si>
    <t>秦　　玲奈</t>
  </si>
  <si>
    <t>ﾊﾀﾞ ﾚｲﾅ</t>
  </si>
  <si>
    <t>田野下　杏</t>
  </si>
  <si>
    <t>ﾀﾉｼﾀ ｱﾝ</t>
  </si>
  <si>
    <t>笠松　咲希</t>
  </si>
  <si>
    <t>ｶｻﾏﾂ ｻｷ</t>
  </si>
  <si>
    <t>川上　華奈</t>
  </si>
  <si>
    <t>ｶﾜｶﾐ ﾊﾅ</t>
  </si>
  <si>
    <t>田中　稔也</t>
  </si>
  <si>
    <t>ﾀﾅｶ ﾄｼﾔ</t>
  </si>
  <si>
    <t>ＭＧ瀬戸内</t>
  </si>
  <si>
    <t>MGｾﾄｳﾁ</t>
  </si>
  <si>
    <t>平田　佑斗</t>
  </si>
  <si>
    <t>ﾋﾗﾀ ﾕｳﾄ</t>
  </si>
  <si>
    <t>越智　翔悟</t>
  </si>
  <si>
    <t>ｵﾁ ｼｮｳｺﾞ</t>
  </si>
  <si>
    <t>曽我部有利</t>
  </si>
  <si>
    <t>ｿｶﾞﾍﾞ ｱﾙﾄ</t>
  </si>
  <si>
    <t>大本　祐也</t>
  </si>
  <si>
    <t>ｵｵﾓﾄ ﾕｳﾔ</t>
  </si>
  <si>
    <t>森　　瑛心</t>
  </si>
  <si>
    <t>ﾓﾘ ｴｲｼﾝ</t>
  </si>
  <si>
    <t>稲田　悠久</t>
  </si>
  <si>
    <t>ｲﾅﾀﾞ ﾕｳｸ</t>
  </si>
  <si>
    <t>大内野々華</t>
  </si>
  <si>
    <t>ｵｵｳﾁ ﾉﾉｶ</t>
  </si>
  <si>
    <t>瀬野　遥香</t>
  </si>
  <si>
    <t>ｾﾉ ﾊﾙｶ</t>
  </si>
  <si>
    <t>曽我部寿美</t>
  </si>
  <si>
    <t>ｿｶﾞﾍﾞ ｺﾄﾐ</t>
  </si>
  <si>
    <t>金田　浩聖</t>
  </si>
  <si>
    <t>ｶﾈﾀﾞ ｺｳｾｲ</t>
  </si>
  <si>
    <t>岡本　悠希</t>
  </si>
  <si>
    <t>ｵｶﾓﾄ ﾕｳｷ</t>
  </si>
  <si>
    <t>白澤　　航</t>
  </si>
  <si>
    <t>ｼﾗｻﾜ ｺｳ</t>
  </si>
  <si>
    <t>森田　淳夢</t>
  </si>
  <si>
    <t>ﾓﾘﾀ ｱﾂﾑ</t>
  </si>
  <si>
    <t>渡部　隼斗</t>
  </si>
  <si>
    <t>ﾜﾀﾅﾍﾞ ﾊﾔﾄ</t>
  </si>
  <si>
    <t>土岐　杜心</t>
  </si>
  <si>
    <t>ﾄｷ ﾄｳｼﾝ</t>
  </si>
  <si>
    <t>吉原　壮祐</t>
  </si>
  <si>
    <t>ﾖｼﾊﾗ ｿｳｽｹ</t>
  </si>
  <si>
    <t>森田　尚斗</t>
  </si>
  <si>
    <t>ﾓﾘﾀ ﾅｵﾄ</t>
  </si>
  <si>
    <t>渡邉　桃知</t>
  </si>
  <si>
    <t>ﾜﾀﾅﾍﾞ ﾓﾓﾊﾙ</t>
  </si>
  <si>
    <t>藤原琥太郎</t>
  </si>
  <si>
    <t>ﾌｼﾞﾜﾗ ｺﾀﾛｳ</t>
  </si>
  <si>
    <t>真鍋　　諒</t>
  </si>
  <si>
    <t>ﾏﾅﾍﾞ ﾘｮｳ</t>
  </si>
  <si>
    <t>金田　莉東</t>
  </si>
  <si>
    <t>ｶﾈﾀﾞ ﾘﾄ</t>
  </si>
  <si>
    <t>築山　柚人</t>
  </si>
  <si>
    <t>ﾂｷﾔﾏ ﾕｳﾄ</t>
  </si>
  <si>
    <t>近藤　由都</t>
  </si>
  <si>
    <t>ｺﾝﾄﾞｳ ﾕｲﾄ</t>
  </si>
  <si>
    <t>大西　颯真</t>
  </si>
  <si>
    <t>ｵｵﾆｼ ｿｳﾏ</t>
  </si>
  <si>
    <t>加藤　日彩</t>
  </si>
  <si>
    <t>ｶﾄｳ ﾋｲﾛ</t>
  </si>
  <si>
    <t>岡本　颯馬</t>
  </si>
  <si>
    <t>ｵｶﾓﾄ ｿｳﾏ</t>
  </si>
  <si>
    <t>谷永　　悠</t>
  </si>
  <si>
    <t>ﾀﾆﾅｶﾞ ﾕｳ</t>
  </si>
  <si>
    <t>大西　紫功</t>
  </si>
  <si>
    <t>ｵｵﾆｼ ｼｺｳ</t>
  </si>
  <si>
    <t>日野　蓮仁</t>
  </si>
  <si>
    <t>ﾋﾉ ﾚﾝﾄ</t>
  </si>
  <si>
    <t>山口　大翔</t>
  </si>
  <si>
    <t>ﾔﾏｸﾞﾁ ﾀﾞｲﾄ</t>
  </si>
  <si>
    <t>田中　瑛翔</t>
  </si>
  <si>
    <t>ﾀﾅｶ ｴｲﾄ</t>
  </si>
  <si>
    <t>藤田　真央</t>
  </si>
  <si>
    <t>ﾌｼﾞﾀ ﾏｵ</t>
  </si>
  <si>
    <t>酒井　　淀</t>
  </si>
  <si>
    <t>ｻｶｲ ﾃﾝ</t>
  </si>
  <si>
    <t>深川　花夏</t>
  </si>
  <si>
    <t>ﾌｶｶﾞﾜ ﾊﾅ</t>
  </si>
  <si>
    <t>岡本　彩花</t>
  </si>
  <si>
    <t>ｵｶﾓﾄ ｲﾛﾊ</t>
  </si>
  <si>
    <t>瀬野　珀瑚</t>
  </si>
  <si>
    <t>ｾﾉ ﾊｺ</t>
  </si>
  <si>
    <t>神野　心花</t>
  </si>
  <si>
    <t>ｼﾞﾝﾉ ｺﾊﾅ</t>
  </si>
  <si>
    <t>成松　咲南</t>
  </si>
  <si>
    <t>ﾅﾘﾏﾂ ｻﾅ</t>
  </si>
  <si>
    <t>永井　陽菜</t>
  </si>
  <si>
    <t>ﾅｶﾞｲ ﾋﾅ</t>
  </si>
  <si>
    <t>大塚　望珠</t>
  </si>
  <si>
    <t>ｵｵﾂｶ ﾉｿﾞﾐ</t>
  </si>
  <si>
    <t>森田　緋珠</t>
  </si>
  <si>
    <t>ﾓﾘﾀ ﾙﾅ</t>
  </si>
  <si>
    <t>岡田　紗菜</t>
  </si>
  <si>
    <t>ｵｶﾀﾞ ｻﾅ</t>
  </si>
  <si>
    <t>髙橋　咲名</t>
  </si>
  <si>
    <t>ﾀｶﾊｼ ｻﾅ</t>
  </si>
  <si>
    <t>森　　花憐</t>
  </si>
  <si>
    <t>ﾓﾘ ｶﾚﾝ</t>
  </si>
  <si>
    <t>瀬野　心琴</t>
  </si>
  <si>
    <t>ｾﾉ ﾐｺ</t>
  </si>
  <si>
    <t>竹井　絢翔</t>
  </si>
  <si>
    <t>ﾀｹｲ ｱﾔﾄ</t>
  </si>
  <si>
    <t>坂本　結星</t>
  </si>
  <si>
    <t>ｻｶﾓﾄ ﾕｳｾｲ</t>
  </si>
  <si>
    <t>淺田　柚至</t>
  </si>
  <si>
    <t>ｱｻﾀﾞ ﾕｳｼ</t>
  </si>
  <si>
    <t>玉井　淳規</t>
  </si>
  <si>
    <t>ﾀﾏｲ ｱﾂｷ</t>
  </si>
  <si>
    <t>矢野樹一郎</t>
  </si>
  <si>
    <t>ﾔﾉ ｷｲﾁﾛｳ</t>
  </si>
  <si>
    <t>髙藤　颯心</t>
  </si>
  <si>
    <t>ﾀｶﾌｼﾞ ｿｳｼ</t>
  </si>
  <si>
    <t>清水進太郎</t>
  </si>
  <si>
    <t>ｼﾐｽﾞ ｼﾝﾀﾛｳ</t>
  </si>
  <si>
    <t>石村　　匠</t>
  </si>
  <si>
    <t>ｲｼﾑﾗ ﾀｸﾐ</t>
  </si>
  <si>
    <t>多田　歩高</t>
  </si>
  <si>
    <t>ﾀﾀﾞ ﾎﾀｶ</t>
  </si>
  <si>
    <t>廣瀬　功武</t>
  </si>
  <si>
    <t>ﾋﾛｾ ｲｻﾑ</t>
  </si>
  <si>
    <t>井上　晴貴</t>
  </si>
  <si>
    <t>玉井　悠貴</t>
  </si>
  <si>
    <t>ﾀﾏｲ ﾊﾙｷ</t>
  </si>
  <si>
    <t>白石　一颯</t>
  </si>
  <si>
    <t>ｼﾗｲｼ ｲﾌﾞｷ</t>
  </si>
  <si>
    <t>堀本　颯介</t>
  </si>
  <si>
    <t>ﾎﾘﾓﾄ ｿｳｽｹ</t>
  </si>
  <si>
    <t>田村　斗哉</t>
  </si>
  <si>
    <t>ﾀﾑﾗ ﾄｳﾔ</t>
  </si>
  <si>
    <t>吉岡　　晄</t>
  </si>
  <si>
    <t>ﾖｼｵｶ ｺｳ</t>
  </si>
  <si>
    <t>玉井心來斐</t>
  </si>
  <si>
    <t>ﾀﾏｲ ﾐﾗｲ</t>
  </si>
  <si>
    <t>中道　翔輝</t>
  </si>
  <si>
    <t>ﾅｶﾐﾁ ﾄｷ</t>
  </si>
  <si>
    <t>水内　瑛進</t>
  </si>
  <si>
    <t>ﾐｽﾞｳﾁ ｴｲｼﾝ</t>
  </si>
  <si>
    <t>中岡　優翔</t>
  </si>
  <si>
    <t>ﾅｶｵｶ ﾕｳﾄ</t>
  </si>
  <si>
    <t>淺田　恭丞</t>
  </si>
  <si>
    <t>ｱｻﾀﾞ ｷｮｳｽｹ</t>
  </si>
  <si>
    <t>宇都宮由奈</t>
  </si>
  <si>
    <t>ｳﾂﾉﾐﾔ ﾕﾅ</t>
  </si>
  <si>
    <t>中田　桃歌</t>
  </si>
  <si>
    <t>ﾅｶﾀ ﾓﾓｶ</t>
  </si>
  <si>
    <t>大西　未桜</t>
  </si>
  <si>
    <t>ｵｵﾆｼ ﾐｵ</t>
  </si>
  <si>
    <t>菊澤友里菜</t>
  </si>
  <si>
    <t>ｷｸｻﾞﾜ ﾕﾘﾅ</t>
  </si>
  <si>
    <t>兵頭　萌綾</t>
  </si>
  <si>
    <t>ﾋｮｳﾄﾞｳ ﾓｱ</t>
  </si>
  <si>
    <t>門石　光生</t>
  </si>
  <si>
    <t>ｶﾄﾞｲｼ ﾐｳ</t>
  </si>
  <si>
    <t>中田　楓歌</t>
  </si>
  <si>
    <t>ﾅｶﾀ ﾌｳｶ</t>
  </si>
  <si>
    <t>玉井煌紅緋</t>
  </si>
  <si>
    <t>ﾀﾏｲ ｺｺｱ</t>
  </si>
  <si>
    <t>菊池　絆那</t>
  </si>
  <si>
    <t>ｷｸﾁ ﾊﾝﾅ</t>
  </si>
  <si>
    <t>廣瀬　茉乃</t>
  </si>
  <si>
    <t>ﾋﾛｾ ﾏﾉ</t>
  </si>
  <si>
    <t>二宮　夏希</t>
  </si>
  <si>
    <t>ﾆﾉﾐﾔ ﾅﾂｷ</t>
  </si>
  <si>
    <t>渡邊　友子</t>
  </si>
  <si>
    <t>ﾜﾀﾅﾍﾞ ﾄﾓｺ</t>
  </si>
  <si>
    <t>武内　咲奈</t>
  </si>
  <si>
    <t>ﾀｹｳﾁ ｻﾅ</t>
  </si>
  <si>
    <t>繁桝　莉央</t>
  </si>
  <si>
    <t>ｼｹﾞﾏｽ ﾘｵ</t>
  </si>
  <si>
    <t>菊池　莉子</t>
  </si>
  <si>
    <t>ｷｸﾁ ﾘｺ</t>
  </si>
  <si>
    <t>玉井　彩菜</t>
  </si>
  <si>
    <t>ﾀﾏｲ ｱﾔﾅ</t>
  </si>
  <si>
    <t>三好　笑茉</t>
  </si>
  <si>
    <t>ﾐﾖｼ ｴﾏ</t>
  </si>
  <si>
    <t>戒能　　駿</t>
  </si>
  <si>
    <t>ｶｲﾉｳ ｼｭﾝ</t>
  </si>
  <si>
    <t>山﨑　創太</t>
  </si>
  <si>
    <t>ﾔﾏｻｷ ｿｳﾀ</t>
  </si>
  <si>
    <t>満汐　航士</t>
  </si>
  <si>
    <t>ﾐﾂｼｵ ｺｳｼ</t>
  </si>
  <si>
    <t>赤松　　晃</t>
  </si>
  <si>
    <t>ｱｶﾏﾂ ｱｷﾗ</t>
  </si>
  <si>
    <t>冨田　都我</t>
  </si>
  <si>
    <t>ﾄﾐﾀ ｷｮｳｶﾞ</t>
  </si>
  <si>
    <t>今川　藍斗</t>
  </si>
  <si>
    <t>ｲﾏｶﾞﾜ ｱｲﾄ</t>
  </si>
  <si>
    <t>山本　涼平</t>
  </si>
  <si>
    <t>ﾔﾏﾓﾄ ﾘｮｳﾍｲ</t>
  </si>
  <si>
    <t>古見　一起</t>
  </si>
  <si>
    <t>ｺﾐ ｲﾂｷ</t>
  </si>
  <si>
    <t>樋口　翔太</t>
  </si>
  <si>
    <t>ﾋｸﾞﾁ ｼｮｳﾀ</t>
  </si>
  <si>
    <t>矢野　正宗</t>
  </si>
  <si>
    <t>ﾔﾉ ﾏｻﾑﾈ</t>
  </si>
  <si>
    <t>乗松　侑青</t>
  </si>
  <si>
    <t>ﾉﾘﾏﾂ ﾕｳｾｲ</t>
  </si>
  <si>
    <t>木原　康貴</t>
  </si>
  <si>
    <t>ｷﾊﾗ ｺｳｷ</t>
  </si>
  <si>
    <t>小池京士郎</t>
  </si>
  <si>
    <t>ｺｲｹ ｷｮｳｼﾛｳ</t>
  </si>
  <si>
    <t>阿部　天香</t>
  </si>
  <si>
    <t>ｱﾍﾞ ﾃﾝｶ</t>
  </si>
  <si>
    <t>山田　　媛</t>
  </si>
  <si>
    <t>ﾔﾏﾀﾞ ﾋﾒ</t>
  </si>
  <si>
    <t>西崎　　凛</t>
  </si>
  <si>
    <t>ﾆｼｻﾞｷ ﾘﾝ</t>
  </si>
  <si>
    <t>若林　香恋</t>
  </si>
  <si>
    <t>ﾜｶﾊﾞﾔｼ ｶﾚﾝ</t>
  </si>
  <si>
    <t>井上　結楽</t>
  </si>
  <si>
    <t>ｲﾉｳｴ ﾕﾗ</t>
  </si>
  <si>
    <t>松本　稟央</t>
  </si>
  <si>
    <t>ﾏﾂﾓﾄ ﾘｵ</t>
  </si>
  <si>
    <t>岩田　莉歩</t>
  </si>
  <si>
    <t>ｲﾜﾀ ﾘﾎ</t>
  </si>
  <si>
    <t>東倉　綸音</t>
  </si>
  <si>
    <t>ﾄｳｸﾗ ｲﾄﾈ</t>
  </si>
  <si>
    <t>青野　　空</t>
  </si>
  <si>
    <t>ｱｵﾉ ｿﾗ</t>
  </si>
  <si>
    <t>山田　睦己</t>
  </si>
  <si>
    <t>ﾔﾏﾀﾞ ﾑﾂｷ</t>
  </si>
  <si>
    <t>尾﨑　建太</t>
  </si>
  <si>
    <t>ｵｻﾞｷ ｹﾝﾀ</t>
  </si>
  <si>
    <t>山内　奏人</t>
  </si>
  <si>
    <t>ﾔﾏｳﾁ ｶﾅﾄ</t>
  </si>
  <si>
    <t>山口　莉玖</t>
  </si>
  <si>
    <t>ﾔﾏｸﾞﾁ ﾘｸ</t>
  </si>
  <si>
    <t>鎌田　凌徳</t>
  </si>
  <si>
    <t>ｶﾏﾀ ﾘｮｳﾄｸ</t>
  </si>
  <si>
    <t>長野　雅也</t>
  </si>
  <si>
    <t>ﾅｶﾞﾉ ﾏｻﾔ</t>
  </si>
  <si>
    <t>山内　大和</t>
  </si>
  <si>
    <t>ﾔﾏｳﾁ ﾀﾞｲﾄ</t>
  </si>
  <si>
    <t>木村　桜輔</t>
  </si>
  <si>
    <t>ｷﾑﾗ ｵｳｽｹ</t>
  </si>
  <si>
    <t>田代　禮士</t>
  </si>
  <si>
    <t>ﾀｼﾛ ﾗｲｼ</t>
  </si>
  <si>
    <t>大河内陽介</t>
  </si>
  <si>
    <t>ｵｵｺｳﾁ ﾖｳｽｹ</t>
  </si>
  <si>
    <t>塩田幸太朗</t>
  </si>
  <si>
    <t>ｼｵﾀ ｺｳﾀﾛｳ</t>
  </si>
  <si>
    <t>越智　心奏</t>
  </si>
  <si>
    <t>ｵﾁ ｶﾅﾃﾞ</t>
  </si>
  <si>
    <t>山田　朝陽</t>
  </si>
  <si>
    <t>ﾔﾏﾀﾞ ｱｻﾋ</t>
  </si>
  <si>
    <t>水田　快志</t>
  </si>
  <si>
    <t>ﾐｽﾞﾀ ｶｲｼﾞ</t>
  </si>
  <si>
    <t>大河内康介</t>
  </si>
  <si>
    <t>ｵｵｺｳﾁ ｺｳｽｹ</t>
  </si>
  <si>
    <t>山口　敬大</t>
  </si>
  <si>
    <t>ﾔﾏｸﾞﾁ ｹｲﾀ</t>
  </si>
  <si>
    <t>濵田　瑠美</t>
  </si>
  <si>
    <t>ﾊﾏﾀﾞ ﾙﾐ</t>
  </si>
  <si>
    <t>杉本　奈月</t>
  </si>
  <si>
    <t>ｽｷﾞﾓﾄ ﾅﾂｷ</t>
  </si>
  <si>
    <t>門田　紗空</t>
  </si>
  <si>
    <t>ｶﾄﾞﾀ ｻﾗ</t>
  </si>
  <si>
    <t>田代　斗亜</t>
  </si>
  <si>
    <t>ﾀｼﾛ ﾄｱ</t>
  </si>
  <si>
    <t>伊藤　栞菜</t>
  </si>
  <si>
    <t>ｲﾄｳ ｶﾝﾅ</t>
  </si>
  <si>
    <t>越智　玲奈</t>
  </si>
  <si>
    <t>ｵﾁ ﾚｲﾅ</t>
  </si>
  <si>
    <t>山口　葵生</t>
  </si>
  <si>
    <t>ﾔﾏｸﾞﾁ ｱｵｲ</t>
  </si>
  <si>
    <t>鳥生　美帆</t>
  </si>
  <si>
    <t>ﾄﾘｭｳ ﾐﾎ</t>
  </si>
  <si>
    <t>越智　美来</t>
  </si>
  <si>
    <t>ｵﾁ ﾐﾗｲ</t>
  </si>
  <si>
    <t>山田　帆夏</t>
  </si>
  <si>
    <t>ﾔﾏﾀﾞ ﾊﾝﾅ</t>
  </si>
  <si>
    <t>岡本　奈々</t>
  </si>
  <si>
    <t>ｵｶﾓﾄ ﾅﾅ</t>
  </si>
  <si>
    <t>鎌田　とき</t>
  </si>
  <si>
    <t>ｶﾏﾀ ﾄｷ</t>
  </si>
  <si>
    <t>瀧本　萌桜</t>
  </si>
  <si>
    <t>ﾀｷﾓﾄ ﾒｲｻ</t>
  </si>
  <si>
    <t>越智　萌紗</t>
  </si>
  <si>
    <t>ｵﾁ ﾒｲｻ</t>
  </si>
  <si>
    <t>武方　心美</t>
  </si>
  <si>
    <t>ﾀｹｶﾞﾀ ｺｺﾐ</t>
  </si>
  <si>
    <t>鎌田　　花</t>
  </si>
  <si>
    <t>ｶﾏﾀ ﾊﾅ</t>
  </si>
  <si>
    <t>渡邊　渓太</t>
  </si>
  <si>
    <t>ﾜﾀﾅﾍﾞ ｹｲﾀ</t>
  </si>
  <si>
    <t>和田　蓮央</t>
  </si>
  <si>
    <t>ﾜﾀﾞ ﾚｵﾝ</t>
  </si>
  <si>
    <t>藤村　昇空</t>
  </si>
  <si>
    <t>ﾌｼﾞﾑﾗ ﾉｱ</t>
  </si>
  <si>
    <t>満汐　　蓮</t>
  </si>
  <si>
    <t>ﾐﾂｼｵ ﾚﾝ</t>
  </si>
  <si>
    <t>清水　幹太</t>
  </si>
  <si>
    <t>ｼﾐｽﾞ ｶﾝﾀ</t>
  </si>
  <si>
    <t>満汐　奏空</t>
  </si>
  <si>
    <t>ﾐﾂｼｵ ｿﾗ</t>
  </si>
  <si>
    <t>渡部　翔優</t>
  </si>
  <si>
    <t>ﾜﾀﾅﾍﾞ ｼｮｳﾔ</t>
  </si>
  <si>
    <t>兼平　　諒</t>
  </si>
  <si>
    <t>ｶﾈﾋﾗ ﾘｮｳ</t>
  </si>
  <si>
    <t>本多　晴大</t>
  </si>
  <si>
    <t>ﾎﾝﾀﾞ ｾｲﾀ</t>
  </si>
  <si>
    <t>竹内　志隆</t>
  </si>
  <si>
    <t>ﾀｹｳﾁ ｼｵ</t>
  </si>
  <si>
    <t>城戸　心呂</t>
  </si>
  <si>
    <t>ｷﾄﾞ ｺｺﾛ</t>
  </si>
  <si>
    <t>西村　一杜</t>
  </si>
  <si>
    <t>ﾆｼﾑﾗ ｶｽﾞﾄ</t>
  </si>
  <si>
    <t>渡部　俊輝</t>
  </si>
  <si>
    <t>ﾜﾀﾅﾍﾞ ﾄｼｷ</t>
  </si>
  <si>
    <t>兵頭　まい</t>
  </si>
  <si>
    <t>ﾋｮｳﾄﾞｳ ﾏｲ</t>
  </si>
  <si>
    <t>町田　　凛</t>
  </si>
  <si>
    <t>ﾏﾁﾀﾞ ﾘﾝ</t>
  </si>
  <si>
    <t>桑波田彩央依</t>
  </si>
  <si>
    <t>ｸﾜﾊﾀ ｱｵｲ</t>
  </si>
  <si>
    <t>古澤　明莉</t>
  </si>
  <si>
    <t>ﾌﾙｻﾜ ｱｶﾘ</t>
  </si>
  <si>
    <t>渡部　美麗</t>
  </si>
  <si>
    <t>ﾜﾀﾅﾍﾞ ﾐﾚｲ</t>
  </si>
  <si>
    <t>松浦　海翔</t>
  </si>
  <si>
    <t>ﾏﾂｳﾗ ﾐｶﾙ</t>
  </si>
  <si>
    <t>岡﨑　一彗</t>
  </si>
  <si>
    <t>ｵｶｻﾞｷ ｲｯｾｲ</t>
  </si>
  <si>
    <t>小野　寛生</t>
  </si>
  <si>
    <t>ｵﾉ ｶﾝｾｲ</t>
  </si>
  <si>
    <t>永田　　空</t>
  </si>
  <si>
    <t>ﾅｶﾞﾀ ｿﾗ</t>
  </si>
  <si>
    <t>髙橋　昂大</t>
  </si>
  <si>
    <t>ﾀｶﾊｼ ｺｳｷ</t>
  </si>
  <si>
    <t>辻田　裕真</t>
  </si>
  <si>
    <t>ﾂｼﾞﾀ ﾕｳﾏ</t>
  </si>
  <si>
    <t>前田　湊仁</t>
  </si>
  <si>
    <t>ﾏｴﾀﾞ ﾐﾅﾄ</t>
  </si>
  <si>
    <t>藤並　拓郎</t>
  </si>
  <si>
    <t>ﾌｼﾞﾅﾐ ﾀｸﾛｳ</t>
  </si>
  <si>
    <t>山田　朔久</t>
  </si>
  <si>
    <t>ﾔﾏﾀﾞ ｻｸ</t>
  </si>
  <si>
    <t>久保　嘉輝</t>
  </si>
  <si>
    <t>ｸﾎﾞ ﾖｼｷ</t>
  </si>
  <si>
    <t>磯野　大和</t>
  </si>
  <si>
    <t>ｲｿﾉ ﾔﾏﾄ</t>
  </si>
  <si>
    <t>高山　勝輝</t>
  </si>
  <si>
    <t>ﾀｶﾔﾏ ｶﾂｷ</t>
  </si>
  <si>
    <t>松本　次郎</t>
  </si>
  <si>
    <t>ﾏﾂﾓﾄ ｼﾞﾛｳ</t>
  </si>
  <si>
    <t>林　孝太朗</t>
  </si>
  <si>
    <t>ﾊﾔｼ ｺｳﾀﾛｳ</t>
  </si>
  <si>
    <t>吉田　千暁</t>
  </si>
  <si>
    <t>ﾖｼﾀﾞ ﾁｱｷ</t>
  </si>
  <si>
    <t>荒谷　結奏</t>
  </si>
  <si>
    <t>ｱﾗﾀﾆ ﾕｶﾅ</t>
  </si>
  <si>
    <t>乃万　美嘉</t>
  </si>
  <si>
    <t>ﾉﾏ ﾐｶ</t>
  </si>
  <si>
    <t>西田　瑚雪</t>
  </si>
  <si>
    <t>ﾆｼﾀﾞ ｺﾕｷ</t>
  </si>
  <si>
    <t>得永　法花</t>
  </si>
  <si>
    <t>ﾄｸﾅｶﾞ ﾎﾉｶ</t>
  </si>
  <si>
    <t>高橋　佐和</t>
  </si>
  <si>
    <t>ﾀｶﾊｼ ｻﾜ</t>
  </si>
  <si>
    <t>山口　万葉</t>
  </si>
  <si>
    <t>ﾔﾏｸﾞﾁ ｶｽﾞﾊ</t>
  </si>
  <si>
    <t>石岡　千波</t>
  </si>
  <si>
    <t>ｲｼｵｶ ﾁﾅﾐ</t>
  </si>
  <si>
    <t>山田　航平</t>
  </si>
  <si>
    <t>ﾔﾏﾀﾞ ｺｳﾍｲ</t>
  </si>
  <si>
    <t>北脇　雄大</t>
  </si>
  <si>
    <t>ｷﾀﾜｷ ﾕｳﾀﾞｲ</t>
  </si>
  <si>
    <t>十亀　優哉</t>
  </si>
  <si>
    <t>ｿｶﾞﾒ ﾏｻﾔ</t>
  </si>
  <si>
    <t>松浦　　蒼</t>
  </si>
  <si>
    <t>ﾏﾂｳﾗ ｱｵｲ</t>
  </si>
  <si>
    <t>渡部　透真</t>
  </si>
  <si>
    <t>ﾜﾀﾅﾍﾞ ﾕｷﾏｻ</t>
  </si>
  <si>
    <t>長野　篤生</t>
  </si>
  <si>
    <t>ﾅｶﾞﾉ ｱﾂｷ</t>
  </si>
  <si>
    <t>枡野　　雅</t>
  </si>
  <si>
    <t>ﾏｽﾉ ﾐﾔﾋﾞ</t>
  </si>
  <si>
    <t>長野　桐弥</t>
  </si>
  <si>
    <t>ﾅｶﾞﾉ ﾄｳﾔ</t>
  </si>
  <si>
    <t>金田　歩士</t>
  </si>
  <si>
    <t>ｶﾈﾀﾞ ｱﾙﾄ</t>
  </si>
  <si>
    <t>片岡　優馬</t>
  </si>
  <si>
    <t>ｶﾀｵｶ ﾕｳﾏ</t>
  </si>
  <si>
    <t>大瀧　　要</t>
  </si>
  <si>
    <t>ｵｵﾀｷ ｶﾅﾒ</t>
  </si>
  <si>
    <t>川北　瑛斗</t>
  </si>
  <si>
    <t>ｶﾜｷﾀ ｴｲﾄ</t>
  </si>
  <si>
    <t>越智　佳澄</t>
  </si>
  <si>
    <t>ｵﾁ ｶｽﾐ</t>
  </si>
  <si>
    <t>参川　莉子</t>
  </si>
  <si>
    <t>ｻﾝｶﾜ ﾘｺ</t>
  </si>
  <si>
    <t>中田　律子</t>
  </si>
  <si>
    <t>ﾅｶﾀ ﾘﾂｺ</t>
  </si>
  <si>
    <t>神野　心愛</t>
  </si>
  <si>
    <t>ｼﾞﾝﾉ ﾐｱ</t>
  </si>
  <si>
    <t>田中　莉菜</t>
  </si>
  <si>
    <t>ﾀﾅｶ ﾘﾅ</t>
  </si>
  <si>
    <t>伊藤　遥香</t>
  </si>
  <si>
    <t>ｲﾄｳ ﾊﾙｶ</t>
  </si>
  <si>
    <t>嘉村　七海</t>
  </si>
  <si>
    <t>ｶﾑﾗ ﾅﾅﾐ</t>
  </si>
  <si>
    <t>渡邊　樹身</t>
  </si>
  <si>
    <t>ﾜﾀﾅﾍﾞ ｼﾞｭﾐ</t>
  </si>
  <si>
    <t>畔地　俊輔</t>
  </si>
  <si>
    <t>ｱｾﾞﾁ ｼｭﾝｽｹ</t>
  </si>
  <si>
    <t>八木　康生</t>
  </si>
  <si>
    <t>ﾔｷﾞ ｺｳｾｲ</t>
  </si>
  <si>
    <t>稲邪　大河</t>
  </si>
  <si>
    <t>ｲﾅﾔ ﾀｲｶﾞ</t>
  </si>
  <si>
    <t>中村　真都</t>
  </si>
  <si>
    <t>ﾅｶﾑﾗ ﾏｻﾄ</t>
  </si>
  <si>
    <t>佐々木　今</t>
  </si>
  <si>
    <t>ｻｻｷ ﾀｼｶ</t>
  </si>
  <si>
    <t>中村　輝明</t>
  </si>
  <si>
    <t>ﾅｶﾑﾗ ﾃﾙｱｷ</t>
  </si>
  <si>
    <t>岡田　一心</t>
  </si>
  <si>
    <t>ｵｶﾀﾞ ｲｯｼﾝ</t>
  </si>
  <si>
    <t>水谷　心実</t>
  </si>
  <si>
    <t>ﾐｽﾞﾀﾆ ｺﾉﾐ</t>
  </si>
  <si>
    <t>小島　侑芭</t>
  </si>
  <si>
    <t>ｺｼﾞﾏ ﾕｷﾊ</t>
  </si>
  <si>
    <t>古川　咲吏</t>
  </si>
  <si>
    <t>ﾌﾙｶﾜ ｻﾘ</t>
  </si>
  <si>
    <t>髙山　弥久</t>
  </si>
  <si>
    <t>ﾀｶﾔﾏ ﾐｸ</t>
  </si>
  <si>
    <t>水谷　結和</t>
  </si>
  <si>
    <t>ﾐｽﾞﾀﾆ ﾕﾜ</t>
  </si>
  <si>
    <t>橋田　由萌</t>
  </si>
  <si>
    <t>ﾊｼﾀﾞ ﾕﾒ</t>
  </si>
  <si>
    <t>中村　優月</t>
  </si>
  <si>
    <t>ﾅｶﾑﾗ ﾕﾂﾞｷ</t>
  </si>
  <si>
    <t>池内那々子</t>
  </si>
  <si>
    <t>ｲｹｳﾁ ﾅﾅｺ</t>
  </si>
  <si>
    <t>清家　爽晶</t>
  </si>
  <si>
    <t>ｾｲｹ ｻﾗ</t>
  </si>
  <si>
    <t>佐々木　洋</t>
  </si>
  <si>
    <t>ｻｻｷ ｼｽﾞｶ</t>
  </si>
  <si>
    <t>清家　桃子</t>
  </si>
  <si>
    <t>ｾｲｹ ﾓﾓｺ</t>
  </si>
  <si>
    <t>小島　采佐</t>
  </si>
  <si>
    <t>ｺｼﾞﾏ ｺﾄｻ</t>
  </si>
  <si>
    <t>中田　　愛</t>
  </si>
  <si>
    <t>ﾅｶﾀ ｱｲ</t>
  </si>
  <si>
    <t>渡辺　ゆめ</t>
  </si>
  <si>
    <t>ﾜﾀﾅﾍﾞ ﾕﾒ</t>
  </si>
  <si>
    <t>渡辺　ゆこ</t>
  </si>
  <si>
    <t>ﾜﾀﾅﾍﾞ ﾕｺ</t>
  </si>
  <si>
    <t>加賀山優笑</t>
  </si>
  <si>
    <t>ｶｶﾞﾔﾏ ｳﾐ</t>
  </si>
  <si>
    <t>明下　侑永</t>
  </si>
  <si>
    <t>ｱｹｼﾀ ﾕﾅ</t>
  </si>
  <si>
    <t>木原　央貴</t>
  </si>
  <si>
    <t>ｷﾊﾗ ﾋﾛｷ</t>
  </si>
  <si>
    <t>競泳塾AGAIN</t>
  </si>
  <si>
    <t>AGAIN</t>
  </si>
  <si>
    <t>松井　湊美</t>
  </si>
  <si>
    <t>ﾏﾂｲ ﾐﾅﾐ</t>
  </si>
  <si>
    <t>三神　千夏</t>
  </si>
  <si>
    <t>ﾐｶﾐ ﾁﾅﾂ</t>
  </si>
  <si>
    <t>羽原　佐和</t>
  </si>
  <si>
    <t>ﾊﾊﾞﾗ ｻﾜ</t>
  </si>
  <si>
    <t>松井　瑞咲</t>
  </si>
  <si>
    <t>ﾏﾂｲ ﾐｻｷ</t>
  </si>
  <si>
    <t>竹本　大輝</t>
  </si>
  <si>
    <t>ﾀｹﾓﾄ ﾀﾞｲｷ</t>
  </si>
  <si>
    <t>大崎　天地</t>
  </si>
  <si>
    <t>ｵｵｻｷ ﾃﾝﾁ</t>
  </si>
  <si>
    <t>松本　韻生</t>
  </si>
  <si>
    <t>ﾏﾂﾓﾄ ﾋﾋﾞｷ</t>
  </si>
  <si>
    <t>山田　眞成</t>
  </si>
  <si>
    <t>ﾔﾏﾀﾞ ﾏﾅ</t>
  </si>
  <si>
    <t>髙屋　佑晟</t>
  </si>
  <si>
    <t>ﾀｶﾔ ﾕｳｾｲ</t>
  </si>
  <si>
    <t>武藤　春喜</t>
  </si>
  <si>
    <t>ﾑﾄｳ ﾊﾙｷ</t>
  </si>
  <si>
    <t>京森　和花</t>
  </si>
  <si>
    <t>ｷｮｳﾓﾘ ﾜｶ</t>
  </si>
  <si>
    <t>石村　思穏</t>
  </si>
  <si>
    <t>ｲｼﾑﾗ ｼｵﾝ</t>
  </si>
  <si>
    <t>山田優里也</t>
  </si>
  <si>
    <t>ﾔﾏﾀﾞ ﾕﾘﾔ</t>
  </si>
  <si>
    <t>菊地　希実</t>
  </si>
  <si>
    <t>ｷｸﾁ ﾉｿﾞﾐ</t>
  </si>
  <si>
    <t>西村　柚良</t>
  </si>
  <si>
    <t>ﾆｼﾑﾗ ﾕﾗ</t>
  </si>
  <si>
    <t>京森　沙凪</t>
  </si>
  <si>
    <t>ｷｮｳﾓﾘ ｻﾅ</t>
  </si>
  <si>
    <t>今村結依菜</t>
  </si>
  <si>
    <t>ｲﾏﾑﾗ ﾕｲﾅ</t>
  </si>
  <si>
    <t>宇佐美甚吉</t>
  </si>
  <si>
    <t>ｳｻﾐ ｼﾞﾝｷﾁ</t>
  </si>
  <si>
    <t>石原孝太郎</t>
  </si>
  <si>
    <t>ｲｼﾊﾗ ｺｳﾀﾛｳ</t>
  </si>
  <si>
    <t>石原　凌介</t>
  </si>
  <si>
    <t>ｲｼﾊﾗ ﾘｮｳｽｹ</t>
  </si>
  <si>
    <t>宇佐美弥市</t>
  </si>
  <si>
    <t>ｳｻﾐ ﾔｲﾁ</t>
  </si>
  <si>
    <t>藤原　明士</t>
  </si>
  <si>
    <t>ﾌｼﾞﾜﾗ ｱｷﾄ</t>
  </si>
  <si>
    <t>星野　紗冶</t>
  </si>
  <si>
    <t>ﾎｼﾉ ｽｽﾞﾔ</t>
  </si>
  <si>
    <t>藤原　弥礼</t>
  </si>
  <si>
    <t>ﾌｼﾞﾜﾗ ﾐﾗｲ</t>
  </si>
  <si>
    <t>川又　彩人</t>
  </si>
  <si>
    <t>ｶﾜﾏﾀ ｱﾔﾄ</t>
  </si>
  <si>
    <t>山内　心結</t>
  </si>
  <si>
    <t>ﾔﾏｳﾁ ﾐﾕ</t>
  </si>
  <si>
    <t>渕田　心結</t>
  </si>
  <si>
    <t>ﾌﾁﾀﾞ ﾐﾕ</t>
  </si>
  <si>
    <t>越智　　葵</t>
  </si>
  <si>
    <t>ｵﾁ ｱｵｲ</t>
  </si>
  <si>
    <t>早柏　　純</t>
  </si>
  <si>
    <t>ﾊﾔｶｼ ｼﾞｭﾝ</t>
  </si>
  <si>
    <t>大石　陵雅</t>
  </si>
  <si>
    <t>ｵｵｲｼ ﾘｮｳｶﾞ</t>
  </si>
  <si>
    <t>松本　拓真</t>
  </si>
  <si>
    <t>ﾏﾂﾓﾄ ﾀｸﾏ</t>
  </si>
  <si>
    <t>宇都宮　充</t>
  </si>
  <si>
    <t>ｳﾂﾉﾐﾔ ｼｭｳ</t>
  </si>
  <si>
    <t>山下　　陸</t>
  </si>
  <si>
    <t>ﾔﾏｼﾀ ﾘｸ</t>
  </si>
  <si>
    <t>井上　恭吾</t>
  </si>
  <si>
    <t>ｲﾉｳｴ ｷｮｳｺﾞ</t>
  </si>
  <si>
    <t>武知　海斗</t>
  </si>
  <si>
    <t>ﾀｹﾁ ｶｲﾄ</t>
  </si>
  <si>
    <t>芦原　拓海</t>
  </si>
  <si>
    <t>ｱｼﾊﾗ ﾀｸﾐ</t>
  </si>
  <si>
    <t>森實　駿斗</t>
  </si>
  <si>
    <t>ﾓﾘｻﾞﾈ ｼｭﾝﾄ</t>
  </si>
  <si>
    <t>前川　鎧志</t>
  </si>
  <si>
    <t>ﾏｴｶﾜ ｶｲﾄ</t>
  </si>
  <si>
    <t>舩橋　　司</t>
  </si>
  <si>
    <t>ﾌﾅﾊｼ ﾂｶｻ</t>
  </si>
  <si>
    <t>内藤　結華</t>
  </si>
  <si>
    <t>ﾅｲﾄｳ ﾕｲｶ</t>
  </si>
  <si>
    <t>森實　乃愛</t>
  </si>
  <si>
    <t>ﾓﾘｻﾞﾈ ﾉｱ</t>
  </si>
  <si>
    <t>渡邊　杏奈</t>
  </si>
  <si>
    <t>ﾜﾀﾅﾍﾞ ｱﾝﾅ</t>
  </si>
  <si>
    <t>忽那　風香</t>
  </si>
  <si>
    <t>ｸﾂﾅ ﾌｳｶ</t>
  </si>
  <si>
    <t>木村さくら</t>
  </si>
  <si>
    <t>ｷﾑﾗ ｻｸﾗ</t>
  </si>
  <si>
    <t>片上　朝陽</t>
  </si>
  <si>
    <t>ｶﾀｶﾐ ｱｻﾋ</t>
  </si>
  <si>
    <t>渡邊　柚希</t>
  </si>
  <si>
    <t>ﾜﾀﾅﾍﾞ ﾕｽﾞｷ</t>
  </si>
  <si>
    <t>武智　咲來</t>
  </si>
  <si>
    <t>ﾀｹﾁ ｻｸﾗ</t>
  </si>
  <si>
    <t>津田心乃葉</t>
  </si>
  <si>
    <t>ﾂﾀﾞ ｺﾉﾊ</t>
  </si>
  <si>
    <t>渡部　祐奈</t>
  </si>
  <si>
    <t>ﾜﾀﾅﾍﾞ ﾕｳﾅ</t>
  </si>
  <si>
    <t>小原　知也</t>
  </si>
  <si>
    <t>ｵﾊﾗ ﾄﾓﾔ</t>
  </si>
  <si>
    <t>東谷　一輝</t>
  </si>
  <si>
    <t>ﾋｶﾞｼﾀﾞﾆ ｶｽﾞｷ</t>
  </si>
  <si>
    <t>宇都宮彰斗</t>
  </si>
  <si>
    <t>ｳﾂﾉﾐﾔ ｱｷﾄ</t>
  </si>
  <si>
    <t>後藤　歩武</t>
  </si>
  <si>
    <t>ｺﾞﾄｳ ｱﾕﾑ</t>
  </si>
  <si>
    <t>馬場　純哉</t>
  </si>
  <si>
    <t>ﾊﾞﾝﾊﾞ ｼﾞｭﾝﾔ</t>
  </si>
  <si>
    <t>木村　雷武</t>
  </si>
  <si>
    <t>ｷﾑﾗ ﾗｲﾑ</t>
  </si>
  <si>
    <t>土居　蒼空</t>
  </si>
  <si>
    <t>ﾄﾞｲ ｿﾗ</t>
  </si>
  <si>
    <t>黒田　尚聖</t>
  </si>
  <si>
    <t>ｸﾛﾀﾞ ﾅｵﾄ</t>
  </si>
  <si>
    <t>長谷川　蓮</t>
  </si>
  <si>
    <t>ﾊｾｶﾞﾜ ﾚﾝ</t>
  </si>
  <si>
    <t>三好　郁哉</t>
  </si>
  <si>
    <t>ﾐﾖｼ ﾌﾐﾔ</t>
  </si>
  <si>
    <t>菊地　海翔</t>
  </si>
  <si>
    <t>ｷｸﾁ ｶｲﾄ</t>
  </si>
  <si>
    <t>中山　慶士</t>
  </si>
  <si>
    <t>ﾅｶﾔﾏ ｹｲﾄ</t>
  </si>
  <si>
    <t>徳田　健太</t>
  </si>
  <si>
    <t>ﾄｸﾀﾞ ｹﾝﾀ</t>
  </si>
  <si>
    <t>白石　佳祐</t>
  </si>
  <si>
    <t>ｼﾗｲｼ ｹｲｽｹ</t>
  </si>
  <si>
    <t>土居　愛宙</t>
  </si>
  <si>
    <t>ﾄﾞｲ ﾏﾅﾄ</t>
  </si>
  <si>
    <t>後藤　凪斗</t>
  </si>
  <si>
    <t>ｺﾞﾄｳ ﾅｷﾞﾄ</t>
  </si>
  <si>
    <t>髙橋　英汰</t>
  </si>
  <si>
    <t>二宮　陸斗</t>
  </si>
  <si>
    <t>ﾆﾉﾐﾔ ﾘｸﾄ</t>
  </si>
  <si>
    <t>河野夏乃羽</t>
  </si>
  <si>
    <t>ｺｳﾉ ｶﾉﾊ</t>
  </si>
  <si>
    <t>河野沙也羽</t>
  </si>
  <si>
    <t>ｺｳﾉ ｻﾔﾊ</t>
  </si>
  <si>
    <t>竹林　優貴</t>
  </si>
  <si>
    <t>ﾀｹﾊﾞﾔｼ ﾕｳｷ</t>
  </si>
  <si>
    <t>上杉　美羽</t>
  </si>
  <si>
    <t>ｳｴｽｷﾞ ﾐｳ</t>
  </si>
  <si>
    <t>石山はる妃</t>
  </si>
  <si>
    <t>ｲｼﾔﾏ ﾊﾙｷ</t>
  </si>
  <si>
    <t>東浦　朱里</t>
  </si>
  <si>
    <t>ﾋｶﾞｼｳﾗ ｱｶﾘ</t>
  </si>
  <si>
    <t>吉井　千華</t>
  </si>
  <si>
    <t>ﾖｼｲ ﾁﾊﾅ</t>
  </si>
  <si>
    <t>山下　聖奈</t>
  </si>
  <si>
    <t>ﾔﾏｼﾀ ｾｲﾅ</t>
  </si>
  <si>
    <t>渡邊　莉友</t>
  </si>
  <si>
    <t>ﾜﾀﾅﾍﾞ ﾘﾄ</t>
  </si>
  <si>
    <t>しまなみST</t>
  </si>
  <si>
    <t>ｼﾏﾅﾐST</t>
  </si>
  <si>
    <t>日淺　　華</t>
  </si>
  <si>
    <t>ﾋｱｻ ﾊﾅ</t>
  </si>
  <si>
    <t>藤田　莉帆</t>
  </si>
  <si>
    <t>ﾌｼﾞﾀ ﾘﾎ</t>
  </si>
  <si>
    <t>AzuMax</t>
  </si>
  <si>
    <t>山本　遥大</t>
  </si>
  <si>
    <t>ﾔﾏﾓﾄ ｶﾅﾀ</t>
  </si>
  <si>
    <t>古谷　　旭</t>
  </si>
  <si>
    <t>ﾌﾙﾔ ｱｻﾋ</t>
  </si>
  <si>
    <t>金原　　蓮</t>
  </si>
  <si>
    <t>ｶﾈﾊﾗ ﾚﾝ</t>
  </si>
  <si>
    <t>宇都宮　颯</t>
  </si>
  <si>
    <t>ｳﾂﾉﾐﾔ ﾊﾔﾃ</t>
  </si>
  <si>
    <t>福島　光希</t>
  </si>
  <si>
    <t>ﾌｸｼﾏ ﾐﾂｷ</t>
  </si>
  <si>
    <t>善家　小夏</t>
  </si>
  <si>
    <t>ｾﾞﾝｹ ｺﾅﾂ</t>
  </si>
  <si>
    <t>那須　星羅</t>
  </si>
  <si>
    <t>ﾅｽ ｾｲﾗ</t>
  </si>
  <si>
    <t>柴田　紗希</t>
  </si>
  <si>
    <t>ｼﾊﾞﾀ ｻｷ</t>
  </si>
  <si>
    <t>川中　陽菜</t>
  </si>
  <si>
    <t>ｶﾜﾅｶ ﾊﾙﾅ</t>
  </si>
  <si>
    <t>濱田　莉子</t>
  </si>
  <si>
    <t>ﾊﾏﾀﾞ ﾘｺ</t>
  </si>
  <si>
    <t>二宮　綺音</t>
  </si>
  <si>
    <t>ﾆﾉﾐﾔ ｱﾔﾈ</t>
  </si>
  <si>
    <t>友岡　詩乃</t>
  </si>
  <si>
    <t>ﾄﾓｵｶ ｼﾉ</t>
  </si>
  <si>
    <t>中尾　　桜</t>
  </si>
  <si>
    <t>ﾅｶｵ ｻｸﾗ</t>
  </si>
  <si>
    <t>泉　こころ</t>
  </si>
  <si>
    <t>ｲｽﾞﾐ ｺｺﾛ</t>
  </si>
  <si>
    <t>谷本　　暁</t>
  </si>
  <si>
    <t>ﾀﾆﾓﾄ ｱｷﾗ</t>
  </si>
  <si>
    <t>川端　太郎</t>
  </si>
  <si>
    <t>ｶﾜﾊﾞﾀ ﾀﾛｳ</t>
  </si>
  <si>
    <t>高橋　　暖</t>
  </si>
  <si>
    <t>ﾀｶﾊｼ ﾀﾞﾝ</t>
  </si>
  <si>
    <t>谷本　　工</t>
  </si>
  <si>
    <t>ﾀﾆﾓﾄ ﾀｸﾐ</t>
  </si>
  <si>
    <t>北村　　有</t>
  </si>
  <si>
    <t>ｷﾀﾑﾗ ﾕｳ</t>
  </si>
  <si>
    <t>若宮　悠文</t>
  </si>
  <si>
    <t>ﾜｶﾐﾔ ﾋｻﾌﾐ</t>
  </si>
  <si>
    <t>豊田　倖大</t>
  </si>
  <si>
    <t>ﾄﾖﾀ ｺｳﾀﾞｲ</t>
  </si>
  <si>
    <t>中川　　望</t>
  </si>
  <si>
    <t>ﾅｶｶﾞﾜ ﾉｿﾞﾐ</t>
  </si>
  <si>
    <t>越智　心絆</t>
  </si>
  <si>
    <t>ｵﾁ ﾐｲﾅ</t>
  </si>
  <si>
    <t>竹内　玲衣</t>
  </si>
  <si>
    <t>ﾀｹｳﾁ ﾚｲ</t>
  </si>
  <si>
    <t>向井　陽葵</t>
  </si>
  <si>
    <t>ﾑｶｲ ﾋﾏﾘ</t>
  </si>
  <si>
    <t>井上　加一</t>
  </si>
  <si>
    <t>ｲﾉｳｴ ｶｲ</t>
  </si>
  <si>
    <t>二宮　裕樹</t>
  </si>
  <si>
    <t>ﾆﾉﾐﾔ ﾋﾛｷ</t>
  </si>
  <si>
    <t>島田　瑠空</t>
  </si>
  <si>
    <t>ｼﾏﾀﾞ ﾙｸ</t>
  </si>
  <si>
    <t>浦川晃士郎</t>
  </si>
  <si>
    <t>ｳﾗｶﾜ ｺｳｼﾛｳ</t>
  </si>
  <si>
    <t>近藤　元樹</t>
  </si>
  <si>
    <t>ｺﾝﾄﾞｳ ｹﾞﾝｷ</t>
  </si>
  <si>
    <t>酒井　　謙</t>
  </si>
  <si>
    <t>ｻｶｲ ｹﾝ</t>
  </si>
  <si>
    <t>熊坂　玲那</t>
  </si>
  <si>
    <t>ｸﾏｻｶ ﾚﾅ</t>
  </si>
  <si>
    <t>原　　綾香</t>
  </si>
  <si>
    <t>ﾊﾗ ｱﾔｶ</t>
  </si>
  <si>
    <t>藥師寺結愛</t>
  </si>
  <si>
    <t>ﾔｸｼｼﾞ ﾕｱ</t>
  </si>
  <si>
    <t>善家　一椛</t>
  </si>
  <si>
    <t>ｾﾞﾝｹ ｲﾁｶ</t>
  </si>
  <si>
    <t>薬師寺虹空</t>
  </si>
  <si>
    <t>ﾔｸｼｼﾞ ﾆｺ</t>
  </si>
  <si>
    <t>熊坂　　悠</t>
  </si>
  <si>
    <t>ｸﾏｻｶ ﾕｳ</t>
  </si>
  <si>
    <t>井上　　雫</t>
  </si>
  <si>
    <t>ｲﾉｳｴ ｼｽﾞｸ</t>
  </si>
  <si>
    <t>善家　涼葉</t>
  </si>
  <si>
    <t>ｾﾞﾝｹ ｽｽﾞﾊ</t>
  </si>
  <si>
    <t>小池　大翔</t>
  </si>
  <si>
    <t>ｺｲｹ ﾊﾙﾄ</t>
  </si>
  <si>
    <t>小泉　珀翔</t>
  </si>
  <si>
    <t>ｺｲｽﾞﾐ ﾊｸﾄ</t>
  </si>
  <si>
    <t>宮崎　朔汰</t>
  </si>
  <si>
    <t>ﾐﾔｻﾞｷ ｻｸﾀ</t>
  </si>
  <si>
    <t>小原真比呂</t>
  </si>
  <si>
    <t>ｺﾊﾗ ﾏﾋﾛ</t>
  </si>
  <si>
    <t>村上　宙輝</t>
  </si>
  <si>
    <t>ﾑﾗｶﾐ ﾋﾛｷ</t>
  </si>
  <si>
    <t>酒井　悠利</t>
  </si>
  <si>
    <t>ｻｶｲ ﾕｳﾘ</t>
  </si>
  <si>
    <t>村上隆汰郎</t>
  </si>
  <si>
    <t>ﾑﾗｶﾐ ﾘｭｳﾀﾛｳ</t>
  </si>
  <si>
    <t>梅本　優希</t>
  </si>
  <si>
    <t>ｳﾒﾓﾄ ﾕｳｷ</t>
  </si>
  <si>
    <t>松井　　悠</t>
  </si>
  <si>
    <t>ﾏﾂｲ ﾕｳ</t>
  </si>
  <si>
    <t>髙橋　秀章</t>
  </si>
  <si>
    <t>ﾀｶﾊｼ ﾋﾃﾞｱｷ</t>
  </si>
  <si>
    <t>梶谷　知花</t>
  </si>
  <si>
    <t>ｶｼﾞﾀﾆ ﾁﾊﾅ</t>
  </si>
  <si>
    <t>金子　紗葉</t>
  </si>
  <si>
    <t>ｶﾈｺ ｻﾖ</t>
  </si>
  <si>
    <t>船津りりあ</t>
  </si>
  <si>
    <t>ﾌﾅﾂ ﾘﾘｱ</t>
  </si>
  <si>
    <t>森川　叶彩</t>
  </si>
  <si>
    <t>ﾓﾘｶﾜ ﾉｱ</t>
  </si>
  <si>
    <t>近藤　優大</t>
  </si>
  <si>
    <t>ｺﾝﾄﾞｳ ﾕｳﾀﾞｲ</t>
  </si>
  <si>
    <t>岡　　拓生</t>
  </si>
  <si>
    <t>ｵｶ ﾀｸﾐ</t>
  </si>
  <si>
    <t>岡田　英明</t>
  </si>
  <si>
    <t>ｵｶﾀﾞ ﾋﾃﾞｱｷ</t>
  </si>
  <si>
    <t>近藤　慶大</t>
  </si>
  <si>
    <t>ｺﾝﾄﾞｳ ｹｲﾀﾞｲ</t>
  </si>
  <si>
    <t>中川　琥太</t>
  </si>
  <si>
    <t>ﾅｶｶﾞﾜ ｺｳﾀ</t>
  </si>
  <si>
    <t>田中啓史朗</t>
  </si>
  <si>
    <t>ﾀﾅｶ ｹｲｼﾛｳ</t>
  </si>
  <si>
    <t>髙原　　魁</t>
  </si>
  <si>
    <t>ﾀｶﾊﾗ ｶｲ</t>
  </si>
  <si>
    <t>西川　稜真</t>
  </si>
  <si>
    <t>ﾆｼｶﾜ ﾘｮｳﾏ</t>
  </si>
  <si>
    <t>濱田　愛子</t>
  </si>
  <si>
    <t>ﾊﾏﾀﾞ ｱｲｺ</t>
  </si>
  <si>
    <t>谷本いづみ</t>
  </si>
  <si>
    <t>ﾀﾆﾓﾄ ｲﾂﾞﾐ</t>
  </si>
  <si>
    <t>芳野　結花</t>
  </si>
  <si>
    <t>ﾖｼﾉ ﾕｳｶ</t>
  </si>
  <si>
    <t>辻元　康暉</t>
  </si>
  <si>
    <t>ﾂｼﾞﾓﾄ ｺｳｷ</t>
  </si>
  <si>
    <t>冲江　葵翔</t>
  </si>
  <si>
    <t>ｵｷｴ ｱｵﾄ</t>
  </si>
  <si>
    <t>村田　　楓</t>
  </si>
  <si>
    <t>ﾑﾗﾀ ｶｴﾃﾞ</t>
  </si>
  <si>
    <t>高見　俐寿</t>
  </si>
  <si>
    <t>ﾀｶﾐ ﾘｼﾞｭ</t>
  </si>
  <si>
    <t>村田　　椛</t>
  </si>
  <si>
    <t>ﾑﾗﾀ ﾓﾐｼﾞ</t>
  </si>
  <si>
    <t>斎藤　　詩</t>
  </si>
  <si>
    <t>ｻｲﾄｳ ｳﾀ</t>
  </si>
  <si>
    <t>中原　叶愛</t>
  </si>
  <si>
    <t>ﾅｶﾊﾗ ｶﾚﾝ</t>
  </si>
  <si>
    <t>髙野　文音</t>
  </si>
  <si>
    <t>ﾀｶﾉ ｱﾔﾈ</t>
  </si>
  <si>
    <t>橘　　茉央</t>
  </si>
  <si>
    <t>ﾀﾁﾊﾞﾅ ﾏｵ</t>
  </si>
  <si>
    <t>第37回愛媛県スイミングクラブ対抗水泳競技大会</t>
  </si>
  <si>
    <t>愛媛県</t>
  </si>
  <si>
    <t>アクアパレットまつやま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</si>
</sst>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&quot;年&quot;m&quot;月&quot;d&quot;日&quot;;@"/>
    <numFmt numFmtId="177" formatCode="m&quot;月&quot;d&quot;日&quot;;@"/>
    <numFmt numFmtId="178" formatCode="yyyy/m/d;@"/>
    <numFmt numFmtId="179" formatCode="[$-F400]h:mm:ss\ AM/PM"/>
  </numFmts>
  <fonts count="24" x14ac:knownFonts="1">
    <font>
      <sz val="11"/>
      <color theme="1"/>
      <name val="ＭＳ ゴシック"/>
      <family val="2"/>
      <charset val="128"/>
    </font>
    <font>
      <b/>
      <sz val="11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HG明朝B"/>
      <family val="1"/>
      <charset val="128"/>
    </font>
    <font>
      <sz val="14"/>
      <name val="ＭＳ Ｐゴシック"/>
      <family val="3"/>
      <charset val="128"/>
    </font>
    <font>
      <sz val="12"/>
      <name val="HG明朝B"/>
      <family val="1"/>
      <charset val="128"/>
    </font>
    <font>
      <sz val="12"/>
      <name val="ＭＳ Ｐゴシック"/>
      <family val="3"/>
      <charset val="128"/>
    </font>
    <font>
      <b/>
      <sz val="14"/>
      <name val="HG明朝B"/>
      <family val="1"/>
      <charset val="128"/>
    </font>
    <font>
      <sz val="13"/>
      <name val="HG明朝B"/>
      <family val="1"/>
      <charset val="128"/>
    </font>
    <font>
      <sz val="14"/>
      <name val="Century"/>
      <family val="1"/>
    </font>
    <font>
      <sz val="13"/>
      <name val="Century"/>
      <family val="1"/>
    </font>
    <font>
      <sz val="11"/>
      <name val="Century"/>
      <family val="1"/>
    </font>
    <font>
      <sz val="14"/>
      <name val="ＭＳ Ｐ明朝"/>
      <family val="1"/>
      <charset val="128"/>
    </font>
    <font>
      <sz val="22"/>
      <name val="HG明朝B"/>
      <family val="1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9"/>
      <color theme="0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8"/>
      <color theme="1"/>
      <name val="ＭＳ ゴシック"/>
      <family val="2"/>
      <charset val="128"/>
    </font>
    <font>
      <b/>
      <sz val="11"/>
      <color theme="1"/>
      <name val="ＭＳ 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</borders>
  <cellStyleXfs count="3">
    <xf numFmtId="0" fontId="0" fillId="0" borderId="0">
      <alignment vertical="center"/>
    </xf>
    <xf numFmtId="0" fontId="3" fillId="0" borderId="0"/>
    <xf numFmtId="0" fontId="16" fillId="0" borderId="0">
      <alignment vertical="center"/>
    </xf>
  </cellStyleXfs>
  <cellXfs count="201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1" fillId="2" borderId="1" xfId="0" applyFont="1" applyFill="1" applyBorder="1">
      <alignment vertical="center"/>
    </xf>
    <xf numFmtId="0" fontId="3" fillId="0" borderId="2" xfId="1" applyBorder="1"/>
    <xf numFmtId="0" fontId="3" fillId="0" borderId="0" xfId="1"/>
    <xf numFmtId="0" fontId="3" fillId="0" borderId="3" xfId="1" applyBorder="1" applyAlignment="1">
      <alignment horizontal="center" vertical="center"/>
    </xf>
    <xf numFmtId="0" fontId="3" fillId="3" borderId="3" xfId="1" applyFill="1" applyBorder="1" applyAlignment="1" applyProtection="1">
      <alignment horizontal="center" vertical="center"/>
      <protection locked="0"/>
    </xf>
    <xf numFmtId="0" fontId="5" fillId="0" borderId="0" xfId="1" applyFont="1"/>
    <xf numFmtId="0" fontId="6" fillId="0" borderId="0" xfId="1" applyFont="1"/>
    <xf numFmtId="0" fontId="7" fillId="0" borderId="0" xfId="1" applyFont="1"/>
    <xf numFmtId="0" fontId="8" fillId="0" borderId="0" xfId="1" applyFont="1"/>
    <xf numFmtId="0" fontId="5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5" fillId="0" borderId="8" xfId="1" applyFont="1" applyBorder="1" applyAlignment="1">
      <alignment horizontal="center" vertical="center"/>
    </xf>
    <xf numFmtId="0" fontId="12" fillId="0" borderId="7" xfId="1" quotePrefix="1" applyFont="1" applyBorder="1" applyAlignment="1">
      <alignment vertical="center" shrinkToFit="1"/>
    </xf>
    <xf numFmtId="0" fontId="12" fillId="0" borderId="8" xfId="1" quotePrefix="1" applyFont="1" applyBorder="1" applyAlignment="1">
      <alignment vertical="center" shrinkToFit="1"/>
    </xf>
    <xf numFmtId="0" fontId="12" fillId="0" borderId="8" xfId="1" applyFont="1" applyBorder="1" applyAlignment="1">
      <alignment vertical="center"/>
    </xf>
    <xf numFmtId="0" fontId="12" fillId="0" borderId="9" xfId="1" applyFont="1" applyBorder="1" applyAlignment="1">
      <alignment vertical="center"/>
    </xf>
    <xf numFmtId="0" fontId="12" fillId="0" borderId="10" xfId="1" quotePrefix="1" applyFont="1" applyBorder="1" applyAlignment="1">
      <alignment vertical="center"/>
    </xf>
    <xf numFmtId="0" fontId="12" fillId="0" borderId="0" xfId="1" quotePrefix="1" applyFont="1" applyAlignment="1">
      <alignment vertical="center"/>
    </xf>
    <xf numFmtId="0" fontId="12" fillId="0" borderId="0" xfId="1" applyFont="1" applyAlignment="1">
      <alignment vertical="center"/>
    </xf>
    <xf numFmtId="0" fontId="12" fillId="0" borderId="11" xfId="1" applyFont="1" applyBorder="1" applyAlignment="1">
      <alignment vertical="center"/>
    </xf>
    <xf numFmtId="0" fontId="12" fillId="0" borderId="12" xfId="1" quotePrefix="1" applyFont="1" applyBorder="1" applyAlignment="1">
      <alignment vertical="center"/>
    </xf>
    <xf numFmtId="0" fontId="12" fillId="0" borderId="2" xfId="1" quotePrefix="1" applyFont="1" applyBorder="1" applyAlignment="1">
      <alignment vertical="center"/>
    </xf>
    <xf numFmtId="0" fontId="12" fillId="0" borderId="2" xfId="1" applyFont="1" applyBorder="1" applyAlignment="1">
      <alignment vertical="center"/>
    </xf>
    <xf numFmtId="0" fontId="12" fillId="0" borderId="13" xfId="1" applyFont="1" applyBorder="1" applyAlignment="1">
      <alignment vertical="center"/>
    </xf>
    <xf numFmtId="0" fontId="5" fillId="0" borderId="5" xfId="1" applyFont="1" applyBorder="1" applyAlignment="1">
      <alignment horizontal="right" vertical="center"/>
    </xf>
    <xf numFmtId="0" fontId="5" fillId="0" borderId="5" xfId="1" applyFont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2" xfId="1" applyBorder="1" applyAlignment="1">
      <alignment horizontal="center" vertical="center"/>
    </xf>
    <xf numFmtId="0" fontId="5" fillId="0" borderId="8" xfId="1" applyFont="1" applyBorder="1" applyAlignment="1">
      <alignment vertical="center"/>
    </xf>
    <xf numFmtId="0" fontId="5" fillId="0" borderId="9" xfId="1" applyFont="1" applyBorder="1" applyAlignment="1">
      <alignment vertical="center"/>
    </xf>
    <xf numFmtId="0" fontId="5" fillId="0" borderId="11" xfId="1" applyFont="1" applyBorder="1" applyAlignment="1">
      <alignment vertical="center"/>
    </xf>
    <xf numFmtId="0" fontId="5" fillId="0" borderId="2" xfId="1" applyFont="1" applyBorder="1" applyAlignment="1">
      <alignment horizontal="center" vertical="center"/>
    </xf>
    <xf numFmtId="0" fontId="5" fillId="0" borderId="2" xfId="1" applyFont="1" applyBorder="1" applyAlignment="1">
      <alignment vertical="center"/>
    </xf>
    <xf numFmtId="0" fontId="5" fillId="0" borderId="13" xfId="1" applyFont="1" applyBorder="1" applyAlignment="1">
      <alignment vertical="center"/>
    </xf>
    <xf numFmtId="49" fontId="5" fillId="0" borderId="0" xfId="1" applyNumberFormat="1" applyFont="1" applyAlignment="1">
      <alignment horizontal="center" vertical="center"/>
    </xf>
    <xf numFmtId="0" fontId="7" fillId="0" borderId="23" xfId="1" applyFont="1" applyBorder="1" applyAlignment="1">
      <alignment vertical="center"/>
    </xf>
    <xf numFmtId="0" fontId="5" fillId="0" borderId="24" xfId="1" applyFont="1" applyBorder="1" applyAlignment="1">
      <alignment vertical="center"/>
    </xf>
    <xf numFmtId="0" fontId="7" fillId="0" borderId="24" xfId="1" applyFont="1" applyBorder="1" applyAlignment="1">
      <alignment vertical="center"/>
    </xf>
    <xf numFmtId="0" fontId="5" fillId="0" borderId="25" xfId="1" applyFont="1" applyBorder="1" applyAlignment="1">
      <alignment vertical="center"/>
    </xf>
    <xf numFmtId="0" fontId="16" fillId="0" borderId="0" xfId="2">
      <alignment vertical="center"/>
    </xf>
    <xf numFmtId="0" fontId="16" fillId="5" borderId="29" xfId="2" applyFill="1" applyBorder="1">
      <alignment vertical="center"/>
    </xf>
    <xf numFmtId="177" fontId="0" fillId="0" borderId="0" xfId="0" applyNumberFormat="1">
      <alignment vertical="center"/>
    </xf>
    <xf numFmtId="0" fontId="1" fillId="2" borderId="0" xfId="0" applyFont="1" applyFill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8" fontId="0" fillId="0" borderId="0" xfId="0" applyNumberFormat="1">
      <alignment vertical="center"/>
    </xf>
    <xf numFmtId="0" fontId="5" fillId="0" borderId="26" xfId="1" applyFont="1" applyBorder="1" applyAlignment="1">
      <alignment vertical="center"/>
    </xf>
    <xf numFmtId="0" fontId="5" fillId="0" borderId="27" xfId="1" applyFont="1" applyBorder="1" applyAlignment="1">
      <alignment vertical="center"/>
    </xf>
    <xf numFmtId="0" fontId="5" fillId="0" borderId="10" xfId="1" applyFont="1" applyBorder="1" applyAlignment="1">
      <alignment vertical="center"/>
    </xf>
    <xf numFmtId="0" fontId="5" fillId="0" borderId="12" xfId="1" applyFont="1" applyBorder="1" applyAlignment="1">
      <alignment vertical="center"/>
    </xf>
    <xf numFmtId="0" fontId="10" fillId="0" borderId="13" xfId="1" applyFont="1" applyBorder="1" applyAlignment="1">
      <alignment vertical="center"/>
    </xf>
    <xf numFmtId="179" fontId="0" fillId="0" borderId="0" xfId="0" applyNumberFormat="1">
      <alignment vertical="center"/>
    </xf>
    <xf numFmtId="0" fontId="21" fillId="0" borderId="0" xfId="1" applyFont="1"/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1" fillId="2" borderId="35" xfId="0" applyFont="1" applyFill="1" applyBorder="1">
      <alignment vertical="center"/>
    </xf>
    <xf numFmtId="0" fontId="1" fillId="2" borderId="35" xfId="0" applyFont="1" applyFill="1" applyBorder="1" applyAlignment="1">
      <alignment horizontal="right" vertical="center"/>
    </xf>
    <xf numFmtId="0" fontId="1" fillId="2" borderId="35" xfId="0" applyFont="1" applyFill="1" applyBorder="1" applyAlignment="1">
      <alignment horizontal="left" vertical="center"/>
    </xf>
    <xf numFmtId="0" fontId="0" fillId="0" borderId="34" xfId="0" applyBorder="1">
      <alignment vertical="center"/>
    </xf>
    <xf numFmtId="0" fontId="0" fillId="0" borderId="34" xfId="0" applyBorder="1" applyAlignment="1">
      <alignment horizontal="right" vertical="center"/>
    </xf>
    <xf numFmtId="0" fontId="0" fillId="0" borderId="34" xfId="0" applyBorder="1" applyAlignment="1">
      <alignment horizontal="left" vertical="center"/>
    </xf>
    <xf numFmtId="0" fontId="1" fillId="2" borderId="34" xfId="0" applyFont="1" applyFill="1" applyBorder="1">
      <alignment vertical="center"/>
    </xf>
    <xf numFmtId="0" fontId="1" fillId="2" borderId="34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1" fillId="2" borderId="36" xfId="0" applyFont="1" applyFill="1" applyBorder="1">
      <alignment vertical="center"/>
    </xf>
    <xf numFmtId="0" fontId="0" fillId="0" borderId="36" xfId="0" applyBorder="1">
      <alignment vertical="center"/>
    </xf>
    <xf numFmtId="0" fontId="22" fillId="0" borderId="0" xfId="0" applyFont="1">
      <alignment vertical="center"/>
    </xf>
    <xf numFmtId="0" fontId="0" fillId="6" borderId="0" xfId="0" applyFill="1">
      <alignment vertical="center"/>
    </xf>
    <xf numFmtId="0" fontId="0" fillId="6" borderId="3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6" borderId="3" xfId="0" applyFill="1" applyBorder="1">
      <alignment vertical="center"/>
    </xf>
    <xf numFmtId="0" fontId="0" fillId="0" borderId="37" xfId="0" applyBorder="1">
      <alignment vertical="center"/>
    </xf>
    <xf numFmtId="0" fontId="0" fillId="0" borderId="38" xfId="0" applyBorder="1">
      <alignment vertical="center"/>
    </xf>
    <xf numFmtId="0" fontId="0" fillId="0" borderId="39" xfId="0" applyBorder="1">
      <alignment vertical="center"/>
    </xf>
    <xf numFmtId="0" fontId="0" fillId="0" borderId="40" xfId="0" applyBorder="1">
      <alignment vertical="center"/>
    </xf>
    <xf numFmtId="0" fontId="0" fillId="0" borderId="41" xfId="0" applyBorder="1">
      <alignment vertical="center"/>
    </xf>
    <xf numFmtId="0" fontId="0" fillId="0" borderId="42" xfId="0" applyBorder="1">
      <alignment vertical="center"/>
    </xf>
    <xf numFmtId="0" fontId="0" fillId="0" borderId="43" xfId="0" applyBorder="1">
      <alignment vertical="center"/>
    </xf>
    <xf numFmtId="0" fontId="0" fillId="0" borderId="44" xfId="0" applyBorder="1">
      <alignment vertical="center"/>
    </xf>
    <xf numFmtId="0" fontId="23" fillId="0" borderId="0" xfId="0" applyFont="1">
      <alignment vertical="center"/>
    </xf>
    <xf numFmtId="0" fontId="23" fillId="0" borderId="41" xfId="0" applyFont="1" applyBorder="1">
      <alignment vertical="center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10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2" xfId="1" applyFont="1" applyBorder="1" applyAlignment="1">
      <alignment horizontal="center" vertical="center"/>
    </xf>
    <xf numFmtId="0" fontId="11" fillId="0" borderId="9" xfId="1" applyFont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13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1" fillId="0" borderId="10" xfId="1" applyFont="1" applyBorder="1" applyAlignment="1">
      <alignment horizontal="center" vertical="center" shrinkToFit="1"/>
    </xf>
    <xf numFmtId="0" fontId="13" fillId="0" borderId="0" xfId="1" applyFont="1" applyAlignment="1">
      <alignment horizontal="center" vertical="center" shrinkToFit="1"/>
    </xf>
    <xf numFmtId="0" fontId="13" fillId="0" borderId="11" xfId="1" applyFont="1" applyBorder="1" applyAlignment="1">
      <alignment vertical="center"/>
    </xf>
    <xf numFmtId="0" fontId="12" fillId="0" borderId="0" xfId="1" applyFont="1" applyAlignment="1">
      <alignment horizontal="center" vertical="center"/>
    </xf>
    <xf numFmtId="0" fontId="5" fillId="0" borderId="12" xfId="1" applyFont="1" applyBorder="1" applyAlignment="1">
      <alignment horizontal="center" vertical="center" shrinkToFit="1"/>
    </xf>
    <xf numFmtId="0" fontId="3" fillId="0" borderId="2" xfId="1" applyBorder="1" applyAlignment="1">
      <alignment horizontal="center" vertical="center" shrinkToFit="1"/>
    </xf>
    <xf numFmtId="0" fontId="3" fillId="0" borderId="13" xfId="1" applyBorder="1" applyAlignment="1">
      <alignment vertical="center"/>
    </xf>
    <xf numFmtId="0" fontId="5" fillId="0" borderId="0" xfId="1" applyFont="1"/>
    <xf numFmtId="0" fontId="7" fillId="0" borderId="0" xfId="1" applyFont="1" applyAlignment="1">
      <alignment horizontal="center"/>
    </xf>
    <xf numFmtId="0" fontId="5" fillId="0" borderId="0" xfId="1" applyFont="1" applyAlignment="1">
      <alignment horizontal="center" vertical="center"/>
    </xf>
    <xf numFmtId="0" fontId="9" fillId="0" borderId="0" xfId="1" applyFont="1" applyAlignment="1">
      <alignment horizontal="distributed"/>
    </xf>
    <xf numFmtId="0" fontId="9" fillId="0" borderId="2" xfId="1" applyFont="1" applyBorder="1" applyAlignment="1">
      <alignment horizontal="distributed"/>
    </xf>
    <xf numFmtId="0" fontId="10" fillId="0" borderId="4" xfId="1" applyFont="1" applyBorder="1" applyAlignment="1">
      <alignment horizontal="center" vertical="center"/>
    </xf>
    <xf numFmtId="0" fontId="10" fillId="0" borderId="5" xfId="1" applyFont="1" applyBorder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2" fillId="0" borderId="2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9" xfId="1" applyBorder="1" applyAlignment="1">
      <alignment horizontal="center" vertical="center"/>
    </xf>
    <xf numFmtId="0" fontId="3" fillId="0" borderId="12" xfId="1" applyBorder="1" applyAlignment="1">
      <alignment horizontal="center" vertical="center"/>
    </xf>
    <xf numFmtId="0" fontId="3" fillId="0" borderId="2" xfId="1" applyBorder="1" applyAlignment="1">
      <alignment horizontal="center" vertical="center"/>
    </xf>
    <xf numFmtId="0" fontId="3" fillId="0" borderId="13" xfId="1" applyBorder="1" applyAlignment="1">
      <alignment horizontal="center" vertical="center"/>
    </xf>
    <xf numFmtId="0" fontId="3" fillId="0" borderId="7" xfId="1" applyBorder="1" applyAlignment="1">
      <alignment horizontal="center" vertical="center"/>
    </xf>
    <xf numFmtId="0" fontId="5" fillId="0" borderId="8" xfId="1" applyFont="1" applyBorder="1" applyAlignment="1">
      <alignment horizontal="right" vertical="center"/>
    </xf>
    <xf numFmtId="0" fontId="3" fillId="0" borderId="8" xfId="1" applyBorder="1" applyAlignment="1">
      <alignment horizontal="right" vertical="center"/>
    </xf>
    <xf numFmtId="0" fontId="3" fillId="0" borderId="9" xfId="1" applyBorder="1" applyAlignment="1">
      <alignment horizontal="right" vertical="center"/>
    </xf>
    <xf numFmtId="0" fontId="3" fillId="0" borderId="2" xfId="1" applyBorder="1" applyAlignment="1">
      <alignment horizontal="right" vertical="center"/>
    </xf>
    <xf numFmtId="0" fontId="3" fillId="0" borderId="13" xfId="1" applyBorder="1" applyAlignment="1">
      <alignment horizontal="right" vertical="center"/>
    </xf>
    <xf numFmtId="0" fontId="3" fillId="0" borderId="10" xfId="1" applyBorder="1" applyAlignment="1">
      <alignment horizontal="center" vertical="center"/>
    </xf>
    <xf numFmtId="0" fontId="3" fillId="0" borderId="0" xfId="1" applyAlignment="1">
      <alignment horizontal="center" vertical="center"/>
    </xf>
    <xf numFmtId="0" fontId="3" fillId="0" borderId="11" xfId="1" applyBorder="1" applyAlignment="1">
      <alignment horizontal="center" vertical="center"/>
    </xf>
    <xf numFmtId="0" fontId="5" fillId="0" borderId="10" xfId="1" applyFont="1" applyBorder="1" applyAlignment="1">
      <alignment horizontal="center" vertical="center" shrinkToFit="1"/>
    </xf>
    <xf numFmtId="0" fontId="5" fillId="0" borderId="0" xfId="1" applyFont="1" applyAlignment="1">
      <alignment horizontal="center" vertical="center" shrinkToFit="1"/>
    </xf>
    <xf numFmtId="0" fontId="5" fillId="0" borderId="11" xfId="1" applyFont="1" applyBorder="1" applyAlignment="1">
      <alignment horizontal="center" vertical="center" shrinkToFit="1"/>
    </xf>
    <xf numFmtId="0" fontId="5" fillId="0" borderId="2" xfId="1" applyFont="1" applyBorder="1" applyAlignment="1">
      <alignment horizontal="center" vertical="center" shrinkToFit="1"/>
    </xf>
    <xf numFmtId="0" fontId="5" fillId="0" borderId="13" xfId="1" applyFont="1" applyBorder="1" applyAlignment="1">
      <alignment horizontal="center" vertical="center" shrinkToFit="1"/>
    </xf>
    <xf numFmtId="0" fontId="5" fillId="0" borderId="12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10" fillId="0" borderId="14" xfId="1" applyFont="1" applyBorder="1" applyAlignment="1">
      <alignment horizontal="center" vertical="center"/>
    </xf>
    <xf numFmtId="0" fontId="10" fillId="0" borderId="14" xfId="1" applyFont="1" applyBorder="1" applyAlignment="1">
      <alignment horizontal="left" vertical="center"/>
    </xf>
    <xf numFmtId="0" fontId="10" fillId="0" borderId="19" xfId="1" applyFont="1" applyBorder="1" applyAlignment="1">
      <alignment horizontal="center" vertical="center"/>
    </xf>
    <xf numFmtId="0" fontId="10" fillId="0" borderId="21" xfId="1" applyFont="1" applyBorder="1" applyAlignment="1">
      <alignment horizontal="center" vertical="center"/>
    </xf>
    <xf numFmtId="0" fontId="10" fillId="0" borderId="15" xfId="1" applyFont="1" applyBorder="1" applyAlignment="1">
      <alignment horizontal="center" vertical="center"/>
    </xf>
    <xf numFmtId="0" fontId="5" fillId="0" borderId="16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10" fillId="0" borderId="17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5" fillId="0" borderId="18" xfId="1" applyFont="1" applyBorder="1" applyAlignment="1">
      <alignment horizontal="center" vertical="center"/>
    </xf>
    <xf numFmtId="0" fontId="5" fillId="0" borderId="20" xfId="1" applyFont="1" applyBorder="1" applyAlignment="1">
      <alignment horizontal="center" vertical="center"/>
    </xf>
    <xf numFmtId="0" fontId="5" fillId="0" borderId="13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21" xfId="1" applyFont="1" applyBorder="1" applyAlignment="1">
      <alignment horizontal="center" vertical="center"/>
    </xf>
    <xf numFmtId="0" fontId="10" fillId="0" borderId="15" xfId="1" applyFont="1" applyBorder="1" applyAlignment="1">
      <alignment horizontal="left" vertical="center"/>
    </xf>
    <xf numFmtId="0" fontId="5" fillId="0" borderId="14" xfId="1" applyFont="1" applyBorder="1" applyAlignment="1">
      <alignment horizontal="center" vertical="center"/>
    </xf>
    <xf numFmtId="49" fontId="5" fillId="0" borderId="0" xfId="1" applyNumberFormat="1" applyFont="1" applyAlignment="1">
      <alignment horizontal="center" vertical="center"/>
    </xf>
    <xf numFmtId="0" fontId="9" fillId="0" borderId="0" xfId="1" applyFont="1" applyAlignment="1">
      <alignment horizontal="left" vertical="center" shrinkToFit="1"/>
    </xf>
    <xf numFmtId="0" fontId="10" fillId="0" borderId="0" xfId="1" applyFont="1" applyAlignment="1">
      <alignment horizontal="center" vertical="center" shrinkToFit="1"/>
    </xf>
    <xf numFmtId="0" fontId="10" fillId="0" borderId="22" xfId="1" applyFont="1" applyBorder="1" applyAlignment="1">
      <alignment horizontal="center" vertical="center" shrinkToFit="1"/>
    </xf>
    <xf numFmtId="0" fontId="7" fillId="0" borderId="3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 shrinkToFit="1"/>
    </xf>
    <xf numFmtId="0" fontId="11" fillId="0" borderId="11" xfId="1" applyFont="1" applyBorder="1" applyAlignment="1">
      <alignment horizontal="center" vertical="center" shrinkToFit="1"/>
    </xf>
    <xf numFmtId="0" fontId="19" fillId="0" borderId="30" xfId="1" applyFont="1" applyBorder="1" applyAlignment="1">
      <alignment horizontal="center" vertical="center"/>
    </xf>
    <xf numFmtId="0" fontId="20" fillId="4" borderId="30" xfId="1" applyFont="1" applyFill="1" applyBorder="1" applyAlignment="1" applyProtection="1">
      <alignment horizontal="center" vertical="center"/>
      <protection locked="0"/>
    </xf>
    <xf numFmtId="0" fontId="10" fillId="0" borderId="31" xfId="1" applyFont="1" applyBorder="1" applyAlignment="1">
      <alignment horizontal="center" vertical="center"/>
    </xf>
    <xf numFmtId="0" fontId="10" fillId="0" borderId="32" xfId="1" applyFont="1" applyBorder="1" applyAlignment="1">
      <alignment horizontal="center" vertical="center"/>
    </xf>
    <xf numFmtId="0" fontId="10" fillId="0" borderId="33" xfId="1" applyFont="1" applyBorder="1" applyAlignment="1">
      <alignment horizontal="center" vertical="center"/>
    </xf>
    <xf numFmtId="0" fontId="12" fillId="0" borderId="8" xfId="1" quotePrefix="1" applyFont="1" applyBorder="1" applyAlignment="1">
      <alignment horizontal="center" vertical="center" shrinkToFit="1"/>
    </xf>
    <xf numFmtId="0" fontId="12" fillId="0" borderId="0" xfId="1" quotePrefix="1" applyFont="1" applyAlignment="1">
      <alignment horizontal="center" vertical="center" shrinkToFit="1"/>
    </xf>
    <xf numFmtId="0" fontId="12" fillId="0" borderId="2" xfId="1" quotePrefix="1" applyFont="1" applyBorder="1" applyAlignment="1">
      <alignment horizontal="center" vertical="center" shrinkToFit="1"/>
    </xf>
    <xf numFmtId="0" fontId="3" fillId="0" borderId="7" xfId="1" applyBorder="1" applyAlignment="1">
      <alignment horizontal="right" vertical="center"/>
    </xf>
    <xf numFmtId="0" fontId="3" fillId="0" borderId="12" xfId="1" applyBorder="1" applyAlignment="1">
      <alignment horizontal="right" vertical="center"/>
    </xf>
    <xf numFmtId="0" fontId="5" fillId="0" borderId="7" xfId="1" applyFont="1" applyBorder="1" applyAlignment="1">
      <alignment horizontal="center" vertical="center" shrinkToFit="1"/>
    </xf>
    <xf numFmtId="0" fontId="5" fillId="0" borderId="8" xfId="1" applyFont="1" applyBorder="1" applyAlignment="1">
      <alignment horizontal="center" vertical="center" shrinkToFit="1"/>
    </xf>
    <xf numFmtId="0" fontId="5" fillId="0" borderId="9" xfId="1" applyFont="1" applyBorder="1" applyAlignment="1">
      <alignment horizontal="center" vertical="center" shrinkToFit="1"/>
    </xf>
    <xf numFmtId="0" fontId="15" fillId="0" borderId="0" xfId="1" applyFont="1" applyAlignment="1">
      <alignment horizontal="left" vertical="center" shrinkToFit="1"/>
    </xf>
    <xf numFmtId="0" fontId="15" fillId="0" borderId="26" xfId="1" applyFont="1" applyBorder="1" applyAlignment="1">
      <alignment horizontal="left" vertical="center" shrinkToFit="1"/>
    </xf>
    <xf numFmtId="0" fontId="15" fillId="0" borderId="2" xfId="1" applyFont="1" applyBorder="1" applyAlignment="1">
      <alignment horizontal="left" vertical="center" shrinkToFit="1"/>
    </xf>
    <xf numFmtId="0" fontId="10" fillId="0" borderId="28" xfId="1" applyFont="1" applyBorder="1" applyAlignment="1">
      <alignment horizontal="center" vertical="center"/>
    </xf>
    <xf numFmtId="0" fontId="10" fillId="0" borderId="26" xfId="1" applyFont="1" applyBorder="1" applyAlignment="1">
      <alignment horizontal="center" vertical="center"/>
    </xf>
    <xf numFmtId="0" fontId="10" fillId="0" borderId="27" xfId="1" applyFont="1" applyBorder="1" applyAlignment="1">
      <alignment horizontal="center" vertical="center"/>
    </xf>
    <xf numFmtId="0" fontId="10" fillId="0" borderId="10" xfId="1" applyFont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0" fillId="0" borderId="11" xfId="1" applyFont="1" applyBorder="1" applyAlignment="1">
      <alignment horizontal="center" vertical="center"/>
    </xf>
    <xf numFmtId="0" fontId="5" fillId="4" borderId="28" xfId="1" applyFont="1" applyFill="1" applyBorder="1" applyAlignment="1" applyProtection="1">
      <alignment horizontal="center" vertical="center"/>
      <protection locked="0"/>
    </xf>
    <xf numFmtId="0" fontId="5" fillId="4" borderId="26" xfId="1" applyFont="1" applyFill="1" applyBorder="1" applyAlignment="1" applyProtection="1">
      <alignment horizontal="center" vertical="center"/>
      <protection locked="0"/>
    </xf>
    <xf numFmtId="0" fontId="5" fillId="4" borderId="27" xfId="1" applyFont="1" applyFill="1" applyBorder="1" applyAlignment="1" applyProtection="1">
      <alignment horizontal="center" vertical="center"/>
      <protection locked="0"/>
    </xf>
    <xf numFmtId="0" fontId="5" fillId="4" borderId="10" xfId="1" applyFont="1" applyFill="1" applyBorder="1" applyAlignment="1" applyProtection="1">
      <alignment horizontal="center" vertical="center"/>
      <protection locked="0"/>
    </xf>
    <xf numFmtId="0" fontId="5" fillId="4" borderId="0" xfId="1" applyFont="1" applyFill="1" applyAlignment="1" applyProtection="1">
      <alignment horizontal="center" vertical="center"/>
      <protection locked="0"/>
    </xf>
    <xf numFmtId="0" fontId="5" fillId="4" borderId="11" xfId="1" applyFont="1" applyFill="1" applyBorder="1" applyAlignment="1" applyProtection="1">
      <alignment horizontal="center" vertical="center"/>
      <protection locked="0"/>
    </xf>
    <xf numFmtId="0" fontId="5" fillId="4" borderId="12" xfId="1" applyFont="1" applyFill="1" applyBorder="1" applyAlignment="1" applyProtection="1">
      <alignment horizontal="center" vertical="center"/>
      <protection locked="0"/>
    </xf>
    <xf numFmtId="0" fontId="5" fillId="4" borderId="2" xfId="1" applyFont="1" applyFill="1" applyBorder="1" applyAlignment="1" applyProtection="1">
      <alignment horizontal="center" vertical="center"/>
      <protection locked="0"/>
    </xf>
    <xf numFmtId="0" fontId="5" fillId="4" borderId="13" xfId="1" applyFont="1" applyFill="1" applyBorder="1" applyAlignment="1" applyProtection="1">
      <alignment horizontal="center" vertical="center"/>
      <protection locked="0"/>
    </xf>
    <xf numFmtId="0" fontId="10" fillId="0" borderId="12" xfId="1" applyFont="1" applyBorder="1" applyAlignment="1">
      <alignment horizontal="center" vertical="center"/>
    </xf>
    <xf numFmtId="0" fontId="10" fillId="0" borderId="2" xfId="1" applyFont="1" applyBorder="1" applyAlignment="1">
      <alignment horizontal="center" vertical="center"/>
    </xf>
    <xf numFmtId="176" fontId="5" fillId="0" borderId="0" xfId="1" applyNumberFormat="1" applyFont="1" applyAlignment="1">
      <alignment horizontal="center" vertical="center"/>
    </xf>
    <xf numFmtId="0" fontId="5" fillId="0" borderId="24" xfId="1" applyFont="1" applyBorder="1" applyAlignment="1">
      <alignment horizontal="center" vertical="center"/>
    </xf>
    <xf numFmtId="0" fontId="5" fillId="0" borderId="25" xfId="1" applyFont="1" applyBorder="1" applyAlignment="1">
      <alignment horizontal="center" vertical="center"/>
    </xf>
    <xf numFmtId="0" fontId="0" fillId="0" borderId="0" xfId="0" applyNumberFormat="1">
      <alignment vertical="center"/>
    </xf>
  </cellXfs>
  <cellStyles count="3">
    <cellStyle name="標準" xfId="0" builtinId="0"/>
    <cellStyle name="標準 2" xfId="2" xr:uid="{2ED854A3-F5F6-4EAE-9CD1-81690235E6C4}"/>
    <cellStyle name="標準 3" xfId="1" xr:uid="{0DE8DD87-5C0F-4DDA-B197-B099E44D67D1}"/>
  </cellStyles>
  <dxfs count="165"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9" formatCode="[$-F400]h:mm:ss\ AM/PM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theme" Target="theme/theme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587375</xdr:colOff>
      <xdr:row>5</xdr:row>
      <xdr:rowOff>149225</xdr:rowOff>
    </xdr:from>
    <xdr:to>
      <xdr:col>10</xdr:col>
      <xdr:colOff>558575</xdr:colOff>
      <xdr:row>9</xdr:row>
      <xdr:rowOff>122279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AAB9D32-4239-46F0-8CBF-6389D763E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87975" y="1292225"/>
          <a:ext cx="2028600" cy="1039854"/>
        </a:xfrm>
        <a:prstGeom prst="rect">
          <a:avLst/>
        </a:prstGeom>
      </xdr:spPr>
    </xdr:pic>
    <xdr:clientData/>
  </xdr:twoCellAnchor>
  <xdr:twoCellAnchor>
    <xdr:from>
      <xdr:col>10</xdr:col>
      <xdr:colOff>273050</xdr:colOff>
      <xdr:row>5</xdr:row>
      <xdr:rowOff>69850</xdr:rowOff>
    </xdr:from>
    <xdr:to>
      <xdr:col>12</xdr:col>
      <xdr:colOff>349250</xdr:colOff>
      <xdr:row>7</xdr:row>
      <xdr:rowOff>50800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9F096058-7B25-4142-A65A-8D377FA6AECC}"/>
            </a:ext>
          </a:extLst>
        </xdr:cNvPr>
        <xdr:cNvCxnSpPr/>
      </xdr:nvCxnSpPr>
      <xdr:spPr>
        <a:xfrm flipH="1">
          <a:off x="7131050" y="1212850"/>
          <a:ext cx="1447800" cy="51435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168275</xdr:colOff>
      <xdr:row>14</xdr:row>
      <xdr:rowOff>142875</xdr:rowOff>
    </xdr:from>
    <xdr:to>
      <xdr:col>8</xdr:col>
      <xdr:colOff>366911</xdr:colOff>
      <xdr:row>21</xdr:row>
      <xdr:rowOff>75975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95A02D4-7303-4014-9AC8-8028FE915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68875" y="3686175"/>
          <a:ext cx="884436" cy="1800000"/>
        </a:xfrm>
        <a:prstGeom prst="rect">
          <a:avLst/>
        </a:prstGeom>
      </xdr:spPr>
    </xdr:pic>
    <xdr:clientData/>
  </xdr:twoCellAnchor>
  <xdr:twoCellAnchor>
    <xdr:from>
      <xdr:col>8</xdr:col>
      <xdr:colOff>612775</xdr:colOff>
      <xdr:row>14</xdr:row>
      <xdr:rowOff>174625</xdr:rowOff>
    </xdr:from>
    <xdr:to>
      <xdr:col>11</xdr:col>
      <xdr:colOff>3175</xdr:colOff>
      <xdr:row>16</xdr:row>
      <xdr:rowOff>155575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77654DDA-154A-482D-AFEB-2CA50192D7B4}"/>
            </a:ext>
          </a:extLst>
        </xdr:cNvPr>
        <xdr:cNvCxnSpPr/>
      </xdr:nvCxnSpPr>
      <xdr:spPr>
        <a:xfrm flipH="1">
          <a:off x="6099175" y="3717925"/>
          <a:ext cx="1447800" cy="51435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200025</xdr:colOff>
      <xdr:row>4</xdr:row>
      <xdr:rowOff>190499</xdr:rowOff>
    </xdr:from>
    <xdr:to>
      <xdr:col>6</xdr:col>
      <xdr:colOff>513968</xdr:colOff>
      <xdr:row>7</xdr:row>
      <xdr:rowOff>152234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0058CD3-07FE-F1A9-54DB-683EEB554F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2451"/>
        <a:stretch/>
      </xdr:blipFill>
      <xdr:spPr>
        <a:xfrm>
          <a:off x="1571625" y="1066799"/>
          <a:ext cx="3057143" cy="761835"/>
        </a:xfrm>
        <a:prstGeom prst="rect">
          <a:avLst/>
        </a:prstGeom>
      </xdr:spPr>
    </xdr:pic>
    <xdr:clientData/>
  </xdr:twoCellAnchor>
  <xdr:twoCellAnchor>
    <xdr:from>
      <xdr:col>3</xdr:col>
      <xdr:colOff>600075</xdr:colOff>
      <xdr:row>6</xdr:row>
      <xdr:rowOff>114300</xdr:rowOff>
    </xdr:from>
    <xdr:to>
      <xdr:col>4</xdr:col>
      <xdr:colOff>114300</xdr:colOff>
      <xdr:row>7</xdr:row>
      <xdr:rowOff>200025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7D07C74C-756D-47B2-BD96-5CC6758894A6}"/>
            </a:ext>
          </a:extLst>
        </xdr:cNvPr>
        <xdr:cNvCxnSpPr/>
      </xdr:nvCxnSpPr>
      <xdr:spPr>
        <a:xfrm flipV="1">
          <a:off x="2657475" y="1524000"/>
          <a:ext cx="200025" cy="352425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495300</xdr:colOff>
      <xdr:row>14</xdr:row>
      <xdr:rowOff>209550</xdr:rowOff>
    </xdr:from>
    <xdr:to>
      <xdr:col>6</xdr:col>
      <xdr:colOff>47252</xdr:colOff>
      <xdr:row>17</xdr:row>
      <xdr:rowOff>161770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2CFC4B05-9B05-ED11-CC1D-31453B309F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39236"/>
        <a:stretch/>
      </xdr:blipFill>
      <xdr:spPr>
        <a:xfrm>
          <a:off x="1181100" y="3752850"/>
          <a:ext cx="2980952" cy="752320"/>
        </a:xfrm>
        <a:prstGeom prst="rect">
          <a:avLst/>
        </a:prstGeom>
      </xdr:spPr>
    </xdr:pic>
    <xdr:clientData/>
  </xdr:twoCellAnchor>
  <xdr:twoCellAnchor>
    <xdr:from>
      <xdr:col>1</xdr:col>
      <xdr:colOff>657225</xdr:colOff>
      <xdr:row>16</xdr:row>
      <xdr:rowOff>47625</xdr:rowOff>
    </xdr:from>
    <xdr:to>
      <xdr:col>2</xdr:col>
      <xdr:colOff>381000</xdr:colOff>
      <xdr:row>18</xdr:row>
      <xdr:rowOff>238125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0BCFEFD7-7206-489F-8805-B62160EA7042}"/>
            </a:ext>
          </a:extLst>
        </xdr:cNvPr>
        <xdr:cNvCxnSpPr/>
      </xdr:nvCxnSpPr>
      <xdr:spPr>
        <a:xfrm flipV="1">
          <a:off x="1343025" y="4124325"/>
          <a:ext cx="409575" cy="7239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114300</xdr:colOff>
      <xdr:row>24</xdr:row>
      <xdr:rowOff>142875</xdr:rowOff>
    </xdr:from>
    <xdr:to>
      <xdr:col>6</xdr:col>
      <xdr:colOff>66252</xdr:colOff>
      <xdr:row>27</xdr:row>
      <xdr:rowOff>114132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45E8841-7322-FEB2-2BB8-1C0188869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42558"/>
        <a:stretch/>
      </xdr:blipFill>
      <xdr:spPr>
        <a:xfrm>
          <a:off x="800100" y="6353175"/>
          <a:ext cx="3380952" cy="771357"/>
        </a:xfrm>
        <a:prstGeom prst="rect">
          <a:avLst/>
        </a:prstGeom>
      </xdr:spPr>
    </xdr:pic>
    <xdr:clientData/>
  </xdr:twoCellAnchor>
  <xdr:twoCellAnchor>
    <xdr:from>
      <xdr:col>1</xdr:col>
      <xdr:colOff>533400</xdr:colOff>
      <xdr:row>25</xdr:row>
      <xdr:rowOff>247650</xdr:rowOff>
    </xdr:from>
    <xdr:to>
      <xdr:col>2</xdr:col>
      <xdr:colOff>257175</xdr:colOff>
      <xdr:row>28</xdr:row>
      <xdr:rowOff>171450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AD0819DA-0A50-4C75-9B7F-C9EBF1BF3155}"/>
            </a:ext>
          </a:extLst>
        </xdr:cNvPr>
        <xdr:cNvCxnSpPr/>
      </xdr:nvCxnSpPr>
      <xdr:spPr>
        <a:xfrm flipV="1">
          <a:off x="1219200" y="6724650"/>
          <a:ext cx="409575" cy="7239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314325</xdr:colOff>
      <xdr:row>23</xdr:row>
      <xdr:rowOff>238126</xdr:rowOff>
    </xdr:from>
    <xdr:to>
      <xdr:col>11</xdr:col>
      <xdr:colOff>485325</xdr:colOff>
      <xdr:row>29</xdr:row>
      <xdr:rowOff>69995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CA9DE57C-AD45-6047-8E4B-886B1AB77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429125" y="6181726"/>
          <a:ext cx="3600000" cy="1432069"/>
        </a:xfrm>
        <a:prstGeom prst="rect">
          <a:avLst/>
        </a:prstGeom>
      </xdr:spPr>
    </xdr:pic>
    <xdr:clientData/>
  </xdr:twoCellAnchor>
  <xdr:twoCellAnchor>
    <xdr:from>
      <xdr:col>11</xdr:col>
      <xdr:colOff>190500</xdr:colOff>
      <xdr:row>24</xdr:row>
      <xdr:rowOff>104775</xdr:rowOff>
    </xdr:from>
    <xdr:to>
      <xdr:col>12</xdr:col>
      <xdr:colOff>295275</xdr:colOff>
      <xdr:row>25</xdr:row>
      <xdr:rowOff>152400</xdr:rowOff>
    </xdr:to>
    <xdr:cxnSp macro="">
      <xdr:nvCxnSpPr>
        <xdr:cNvPr id="17" name="直線矢印コネクタ 16">
          <a:extLst>
            <a:ext uri="{FF2B5EF4-FFF2-40B4-BE49-F238E27FC236}">
              <a16:creationId xmlns:a16="http://schemas.microsoft.com/office/drawing/2014/main" id="{EFFF7358-BF2E-42C0-AB55-933173CD9E83}"/>
            </a:ext>
          </a:extLst>
        </xdr:cNvPr>
        <xdr:cNvCxnSpPr/>
      </xdr:nvCxnSpPr>
      <xdr:spPr>
        <a:xfrm flipH="1">
          <a:off x="7734300" y="6315075"/>
          <a:ext cx="790575" cy="314325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37</xdr:row>
      <xdr:rowOff>85724</xdr:rowOff>
    </xdr:from>
    <xdr:to>
      <xdr:col>4</xdr:col>
      <xdr:colOff>607353</xdr:colOff>
      <xdr:row>42</xdr:row>
      <xdr:rowOff>3659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B633FDF-ABE5-4211-5463-E6ECD4DF5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35719"/>
        <a:stretch/>
      </xdr:blipFill>
      <xdr:spPr>
        <a:xfrm>
          <a:off x="685800" y="9001124"/>
          <a:ext cx="2733333" cy="77137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39</xdr:row>
      <xdr:rowOff>161925</xdr:rowOff>
    </xdr:from>
    <xdr:to>
      <xdr:col>2</xdr:col>
      <xdr:colOff>504825</xdr:colOff>
      <xdr:row>45</xdr:row>
      <xdr:rowOff>152400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2070390-EAFE-4272-AA60-F4077BE91D46}"/>
            </a:ext>
          </a:extLst>
        </xdr:cNvPr>
        <xdr:cNvCxnSpPr/>
      </xdr:nvCxnSpPr>
      <xdr:spPr>
        <a:xfrm flipH="1" flipV="1">
          <a:off x="1466850" y="9515475"/>
          <a:ext cx="409575" cy="1019175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52</xdr:row>
      <xdr:rowOff>0</xdr:rowOff>
    </xdr:from>
    <xdr:to>
      <xdr:col>3</xdr:col>
      <xdr:colOff>3646</xdr:colOff>
      <xdr:row>57</xdr:row>
      <xdr:rowOff>95131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F20B538-BFEC-0D8D-36D5-BA77DA0E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11582400"/>
          <a:ext cx="1314286" cy="9523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(bmp)\&#30476;&#26071;&#35501;&#1241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6.0\&#20837;&#22580;(bmp)2022-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6.0\&#26032;&#35352;&#37682;SQL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J:\00.&#35430;&#21512;&#20351;&#29992;\SQL\&#12522;&#12524;&#12540;&#12458;&#12540;&#12480;&#12540;&#29992;&#32025;SQL.xlsm" TargetMode="External"/><Relationship Id="rId1" Type="http://schemas.openxmlformats.org/officeDocument/2006/relationships/externalLinkPath" Target="/00.&#35430;&#21512;&#20351;&#29992;/SQL/&#12522;&#12524;&#12540;&#12458;&#12540;&#12480;&#12540;&#29992;&#32025;SQL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shim\&#12487;&#12473;&#12463;&#12488;&#12483;&#12503;\&#12522;&#12524;&#12540;&#12458;&#65293;&#12480;&#65293;&#29992;&#32025;(&#27700;&#36899;)A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4"/>
    </sheetNames>
    <sheetDataSet>
      <sheetData sheetId="0"/>
      <sheetData sheetId="1">
        <row r="2">
          <cell r="A2">
            <v>33</v>
          </cell>
          <cell r="B2" t="str">
            <v>岡山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電光個人DATA"/>
      <sheetName val="リレーDATA"/>
      <sheetName val="記録"/>
      <sheetName val="DATA1"/>
      <sheetName val="タイム"/>
      <sheetName val="選手DATA"/>
      <sheetName val="選手"/>
      <sheetName val="エントリーDATA"/>
      <sheetName val="エントリー (2)"/>
      <sheetName val="チームDATA"/>
      <sheetName val="リレーチーム"/>
      <sheetName val="個人copy"/>
      <sheetName val="県旗"/>
      <sheetName val="Sheet1"/>
      <sheetName val="新記録DATA"/>
      <sheetName val="新記録 (2)"/>
      <sheetName val="新記録名称 (2)"/>
      <sheetName val="加盟団体DATA"/>
      <sheetName val="プログラムDATA"/>
      <sheetName val="プログラム (2)"/>
      <sheetName val="クラスDATA"/>
      <sheetName val="クラス (2)"/>
      <sheetName val="大会設定 (2)"/>
      <sheetName val="加盟団体"/>
      <sheetName val="リレ-入場DATA"/>
      <sheetName val="個人入場DATA"/>
      <sheetName val="表示・入場"/>
      <sheetName val="競技番号"/>
      <sheetName val="入場8"/>
      <sheetName val="入場1"/>
      <sheetName val="入場7"/>
      <sheetName val="入場2"/>
      <sheetName val="入場6"/>
      <sheetName val="入場3"/>
      <sheetName val="入場5"/>
      <sheetName val="入場4"/>
      <sheetName val="競技番号R"/>
      <sheetName val="入場R8"/>
      <sheetName val="入場R1"/>
      <sheetName val="入場R7"/>
      <sheetName val="入場R2"/>
      <sheetName val="入場R6"/>
      <sheetName val="入場R3"/>
      <sheetName val="入場R5"/>
      <sheetName val="入場R4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性別+種目+距離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4">
          <cell r="O14">
            <v>0</v>
          </cell>
        </row>
      </sheetData>
      <sheetData sheetId="25">
        <row r="10">
          <cell r="P10" t="e">
            <v>#N/A</v>
          </cell>
        </row>
        <row r="22">
          <cell r="P22" t="e">
            <v>#N/A</v>
          </cell>
        </row>
        <row r="34">
          <cell r="P34" t="e">
            <v>#N/A</v>
          </cell>
        </row>
        <row r="46">
          <cell r="P46" t="e">
            <v>#N/A</v>
          </cell>
        </row>
        <row r="58">
          <cell r="P58" t="e">
            <v>#N/A</v>
          </cell>
        </row>
        <row r="70">
          <cell r="P70" t="e">
            <v>#N/A</v>
          </cell>
        </row>
        <row r="82">
          <cell r="P82" t="e">
            <v>#N/A</v>
          </cell>
        </row>
        <row r="94">
          <cell r="P94" t="e">
            <v>#N/A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合管理"/>
      <sheetName val="競技順"/>
      <sheetName val="プログラムDATA (2)"/>
      <sheetName val="プログラム"/>
      <sheetName val="選手DATA (2)"/>
      <sheetName val="選手DATA"/>
      <sheetName val="記録"/>
      <sheetName val="記録2"/>
      <sheetName val="色々"/>
      <sheetName val="チームDATA"/>
      <sheetName val="大会DATA"/>
      <sheetName val="加盟団体"/>
      <sheetName val="個人入場DATA2"/>
      <sheetName val="4"/>
      <sheetName val="5"/>
      <sheetName val="6"/>
      <sheetName val="R4"/>
      <sheetName val="R5"/>
      <sheetName val="R6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P5" t="str">
            <v/>
          </cell>
        </row>
        <row r="6">
          <cell r="P6" t="str">
            <v/>
          </cell>
        </row>
        <row r="7">
          <cell r="P7" t="str">
            <v/>
          </cell>
        </row>
        <row r="8">
          <cell r="P8" t="str">
            <v/>
          </cell>
        </row>
        <row r="9">
          <cell r="P9" t="str">
            <v/>
          </cell>
        </row>
        <row r="10">
          <cell r="P10" t="str">
            <v/>
          </cell>
        </row>
        <row r="11">
          <cell r="P11" t="str">
            <v/>
          </cell>
        </row>
        <row r="12">
          <cell r="P12" t="str">
            <v/>
          </cell>
        </row>
        <row r="22">
          <cell r="P22" t="str">
            <v/>
          </cell>
        </row>
        <row r="23">
          <cell r="P23" t="str">
            <v/>
          </cell>
        </row>
        <row r="24">
          <cell r="P24" t="str">
            <v/>
          </cell>
        </row>
        <row r="25">
          <cell r="P25" t="str">
            <v/>
          </cell>
        </row>
        <row r="26">
          <cell r="P26" t="str">
            <v/>
          </cell>
        </row>
        <row r="27">
          <cell r="P27" t="str">
            <v/>
          </cell>
        </row>
        <row r="28">
          <cell r="P28" t="str">
            <v/>
          </cell>
        </row>
        <row r="29">
          <cell r="P29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プロ関係"/>
      <sheetName val="色々"/>
      <sheetName val="プログラム"/>
      <sheetName val="Sheet7"/>
      <sheetName val="選手"/>
      <sheetName val="選手DATA"/>
      <sheetName val="リレーチーム"/>
      <sheetName val="大会設定"/>
      <sheetName val="エントリー"/>
      <sheetName val="クラス"/>
      <sheetName val="DATA1"/>
      <sheetName val="記録"/>
      <sheetName val="記録DATA"/>
      <sheetName val="管理"/>
      <sheetName val="レーン順"/>
      <sheetName val="プログラムDATA"/>
      <sheetName val="競技順"/>
      <sheetName val="選手番号"/>
      <sheetName val="記載責任者"/>
      <sheetName val="手書き用"/>
      <sheetName val="1"/>
      <sheetName val="２"/>
      <sheetName val="３"/>
      <sheetName val="4"/>
      <sheetName val="5"/>
      <sheetName val="6"/>
      <sheetName val="リレーオーダー用紙SQ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8"/>
      <sheetName val="Sheet5"/>
      <sheetName val="Sheet6"/>
      <sheetName val="Sheet9"/>
      <sheetName val="Sheet7"/>
      <sheetName val="レーン順"/>
      <sheetName val="レーン"/>
      <sheetName val="確認"/>
      <sheetName val="選手番号"/>
      <sheetName val="記載責任者"/>
      <sheetName val="手書き用"/>
      <sheetName val="1"/>
      <sheetName val="２"/>
      <sheetName val="３"/>
      <sheetName val="４"/>
      <sheetName val="５"/>
      <sheetName val="６"/>
      <sheetName val="７"/>
      <sheetName val="８"/>
      <sheetName val="９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リレーオ－ダ－用紙(水連)A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D1" t="str">
            <v>競技番号</v>
          </cell>
          <cell r="E1" t="str">
            <v>性別</v>
          </cell>
        </row>
        <row r="2">
          <cell r="D2">
            <v>1</v>
          </cell>
          <cell r="E2">
            <v>2</v>
          </cell>
          <cell r="F2" t="str">
            <v>女子</v>
          </cell>
          <cell r="G2">
            <v>0</v>
          </cell>
        </row>
        <row r="3">
          <cell r="D3">
            <v>2</v>
          </cell>
          <cell r="E3">
            <v>1</v>
          </cell>
          <cell r="F3" t="str">
            <v>男子</v>
          </cell>
          <cell r="G3">
            <v>0</v>
          </cell>
        </row>
        <row r="4">
          <cell r="D4">
            <v>3</v>
          </cell>
          <cell r="E4">
            <v>2</v>
          </cell>
          <cell r="F4" t="str">
            <v>女子</v>
          </cell>
          <cell r="G4">
            <v>0</v>
          </cell>
        </row>
        <row r="5">
          <cell r="D5">
            <v>4</v>
          </cell>
          <cell r="E5">
            <v>1</v>
          </cell>
          <cell r="F5" t="str">
            <v>男子</v>
          </cell>
          <cell r="G5">
            <v>0</v>
          </cell>
        </row>
        <row r="6">
          <cell r="D6">
            <v>5</v>
          </cell>
          <cell r="E6">
            <v>2</v>
          </cell>
          <cell r="F6" t="str">
            <v>女子</v>
          </cell>
          <cell r="G6">
            <v>0</v>
          </cell>
        </row>
        <row r="7">
          <cell r="D7">
            <v>6</v>
          </cell>
          <cell r="E7">
            <v>1</v>
          </cell>
          <cell r="F7" t="str">
            <v>男子</v>
          </cell>
          <cell r="G7">
            <v>0</v>
          </cell>
        </row>
        <row r="8">
          <cell r="D8">
            <v>7</v>
          </cell>
          <cell r="E8">
            <v>2</v>
          </cell>
          <cell r="F8" t="str">
            <v>女子</v>
          </cell>
          <cell r="G8">
            <v>0</v>
          </cell>
        </row>
        <row r="9">
          <cell r="D9">
            <v>8</v>
          </cell>
          <cell r="E9">
            <v>1</v>
          </cell>
          <cell r="F9" t="str">
            <v>男子</v>
          </cell>
          <cell r="G9">
            <v>0</v>
          </cell>
        </row>
        <row r="10">
          <cell r="D10">
            <v>9</v>
          </cell>
          <cell r="E10">
            <v>1</v>
          </cell>
          <cell r="F10" t="str">
            <v>男子</v>
          </cell>
          <cell r="G10">
            <v>0</v>
          </cell>
        </row>
        <row r="11">
          <cell r="D11">
            <v>10</v>
          </cell>
          <cell r="E11">
            <v>2</v>
          </cell>
          <cell r="F11" t="str">
            <v>女子</v>
          </cell>
          <cell r="G11">
            <v>0</v>
          </cell>
        </row>
        <row r="12">
          <cell r="D12">
            <v>11</v>
          </cell>
          <cell r="E12">
            <v>1</v>
          </cell>
          <cell r="F12" t="str">
            <v>男子</v>
          </cell>
          <cell r="G12">
            <v>0</v>
          </cell>
        </row>
        <row r="13">
          <cell r="D13">
            <v>12</v>
          </cell>
          <cell r="E13">
            <v>2</v>
          </cell>
          <cell r="F13" t="str">
            <v>女子</v>
          </cell>
          <cell r="G13">
            <v>0</v>
          </cell>
        </row>
        <row r="14">
          <cell r="D14">
            <v>13</v>
          </cell>
          <cell r="E14">
            <v>1</v>
          </cell>
          <cell r="F14" t="str">
            <v>男子</v>
          </cell>
          <cell r="G14">
            <v>0</v>
          </cell>
        </row>
        <row r="15">
          <cell r="D15">
            <v>14</v>
          </cell>
          <cell r="E15">
            <v>2</v>
          </cell>
          <cell r="F15" t="str">
            <v>女子</v>
          </cell>
          <cell r="G15">
            <v>0</v>
          </cell>
        </row>
        <row r="16">
          <cell r="D16">
            <v>15</v>
          </cell>
          <cell r="E16">
            <v>1</v>
          </cell>
          <cell r="F16" t="str">
            <v>男子</v>
          </cell>
          <cell r="G16">
            <v>0</v>
          </cell>
        </row>
        <row r="17">
          <cell r="D17">
            <v>16</v>
          </cell>
          <cell r="E17">
            <v>2</v>
          </cell>
          <cell r="F17" t="str">
            <v>女子</v>
          </cell>
          <cell r="G17">
            <v>0</v>
          </cell>
        </row>
        <row r="18">
          <cell r="D18">
            <v>17</v>
          </cell>
          <cell r="E18">
            <v>1</v>
          </cell>
          <cell r="F18" t="str">
            <v>男子</v>
          </cell>
          <cell r="G18">
            <v>0</v>
          </cell>
        </row>
        <row r="19">
          <cell r="D19">
            <v>18</v>
          </cell>
          <cell r="E19">
            <v>2</v>
          </cell>
          <cell r="F19" t="str">
            <v>女子</v>
          </cell>
          <cell r="G19">
            <v>0</v>
          </cell>
        </row>
        <row r="20">
          <cell r="D20">
            <v>19</v>
          </cell>
          <cell r="E20">
            <v>1</v>
          </cell>
          <cell r="F20" t="str">
            <v>男子</v>
          </cell>
          <cell r="G20">
            <v>0</v>
          </cell>
        </row>
        <row r="21">
          <cell r="D21">
            <v>20</v>
          </cell>
          <cell r="E21">
            <v>2</v>
          </cell>
          <cell r="F21" t="str">
            <v>女子</v>
          </cell>
          <cell r="G21">
            <v>0</v>
          </cell>
        </row>
        <row r="22">
          <cell r="D22">
            <v>21</v>
          </cell>
          <cell r="E22">
            <v>1</v>
          </cell>
          <cell r="F22" t="str">
            <v>男子</v>
          </cell>
          <cell r="G22">
            <v>0</v>
          </cell>
        </row>
        <row r="23">
          <cell r="D23">
            <v>22</v>
          </cell>
          <cell r="E23">
            <v>2</v>
          </cell>
          <cell r="F23" t="str">
            <v>女子</v>
          </cell>
          <cell r="G23">
            <v>0</v>
          </cell>
        </row>
        <row r="24">
          <cell r="D24">
            <v>23</v>
          </cell>
          <cell r="E24">
            <v>1</v>
          </cell>
          <cell r="F24" t="str">
            <v>男子</v>
          </cell>
          <cell r="G24">
            <v>0</v>
          </cell>
        </row>
        <row r="25">
          <cell r="D25">
            <v>24</v>
          </cell>
          <cell r="E25">
            <v>2</v>
          </cell>
          <cell r="F25" t="str">
            <v>女子</v>
          </cell>
          <cell r="G25">
            <v>0</v>
          </cell>
        </row>
        <row r="26">
          <cell r="D26">
            <v>25</v>
          </cell>
          <cell r="E26">
            <v>1</v>
          </cell>
          <cell r="F26" t="str">
            <v>男子</v>
          </cell>
          <cell r="G26">
            <v>0</v>
          </cell>
        </row>
        <row r="27">
          <cell r="D27">
            <v>26</v>
          </cell>
          <cell r="E27">
            <v>2</v>
          </cell>
          <cell r="F27" t="str">
            <v>女子</v>
          </cell>
          <cell r="G27">
            <v>0</v>
          </cell>
        </row>
        <row r="28">
          <cell r="D28">
            <v>27</v>
          </cell>
          <cell r="E28">
            <v>1</v>
          </cell>
          <cell r="F28" t="str">
            <v>男子</v>
          </cell>
          <cell r="G28">
            <v>0</v>
          </cell>
        </row>
        <row r="29">
          <cell r="D29">
            <v>28</v>
          </cell>
          <cell r="E29">
            <v>2</v>
          </cell>
          <cell r="F29" t="str">
            <v>女子</v>
          </cell>
          <cell r="G29">
            <v>0</v>
          </cell>
        </row>
        <row r="30">
          <cell r="D30">
            <v>29</v>
          </cell>
          <cell r="E30">
            <v>1</v>
          </cell>
          <cell r="F30" t="str">
            <v>男子</v>
          </cell>
          <cell r="G30">
            <v>0</v>
          </cell>
        </row>
        <row r="31">
          <cell r="D31">
            <v>30</v>
          </cell>
          <cell r="E31">
            <v>2</v>
          </cell>
          <cell r="F31" t="str">
            <v>女子</v>
          </cell>
          <cell r="G31">
            <v>0</v>
          </cell>
        </row>
        <row r="32">
          <cell r="D32">
            <v>31</v>
          </cell>
          <cell r="E32">
            <v>1</v>
          </cell>
          <cell r="F32" t="str">
            <v>男子</v>
          </cell>
          <cell r="G32">
            <v>0</v>
          </cell>
        </row>
        <row r="33">
          <cell r="D33">
            <v>32</v>
          </cell>
          <cell r="E33">
            <v>2</v>
          </cell>
          <cell r="F33" t="str">
            <v>女子</v>
          </cell>
          <cell r="G33">
            <v>0</v>
          </cell>
        </row>
        <row r="34">
          <cell r="D34">
            <v>33</v>
          </cell>
          <cell r="E34">
            <v>1</v>
          </cell>
          <cell r="F34" t="str">
            <v>男子</v>
          </cell>
          <cell r="G34">
            <v>0</v>
          </cell>
        </row>
        <row r="35">
          <cell r="D35">
            <v>34</v>
          </cell>
          <cell r="E35">
            <v>2</v>
          </cell>
          <cell r="F35" t="str">
            <v>女子</v>
          </cell>
          <cell r="G35">
            <v>0</v>
          </cell>
        </row>
        <row r="36">
          <cell r="D36">
            <v>35</v>
          </cell>
          <cell r="E36">
            <v>1</v>
          </cell>
          <cell r="F36" t="str">
            <v>男子</v>
          </cell>
          <cell r="G36">
            <v>0</v>
          </cell>
        </row>
        <row r="37">
          <cell r="D37">
            <v>36</v>
          </cell>
          <cell r="E37">
            <v>2</v>
          </cell>
          <cell r="F37" t="str">
            <v>女子</v>
          </cell>
          <cell r="G37">
            <v>0</v>
          </cell>
        </row>
        <row r="38">
          <cell r="D38">
            <v>37</v>
          </cell>
          <cell r="E38">
            <v>1</v>
          </cell>
          <cell r="F38" t="str">
            <v>男子</v>
          </cell>
          <cell r="G38">
            <v>0</v>
          </cell>
        </row>
        <row r="39">
          <cell r="D39">
            <v>38</v>
          </cell>
          <cell r="E39">
            <v>2</v>
          </cell>
          <cell r="F39" t="str">
            <v>女子</v>
          </cell>
          <cell r="G39">
            <v>0</v>
          </cell>
        </row>
        <row r="40">
          <cell r="D40">
            <v>39</v>
          </cell>
          <cell r="E40">
            <v>1</v>
          </cell>
          <cell r="F40" t="str">
            <v>男子</v>
          </cell>
          <cell r="G40">
            <v>0</v>
          </cell>
        </row>
        <row r="41">
          <cell r="D41">
            <v>40</v>
          </cell>
          <cell r="E41">
            <v>2</v>
          </cell>
          <cell r="F41" t="str">
            <v>女子</v>
          </cell>
          <cell r="G41">
            <v>0</v>
          </cell>
        </row>
        <row r="42">
          <cell r="D42">
            <v>41</v>
          </cell>
          <cell r="E42">
            <v>1</v>
          </cell>
          <cell r="F42" t="str">
            <v>男子</v>
          </cell>
          <cell r="G42">
            <v>0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</row>
        <row r="57"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</row>
        <row r="59"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</row>
        <row r="62"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</row>
        <row r="63"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  <row r="156"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</row>
        <row r="157"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</row>
        <row r="158"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</row>
        <row r="159"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</row>
        <row r="160"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</row>
        <row r="161"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</row>
        <row r="162"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</row>
        <row r="163"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</row>
        <row r="164"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</row>
        <row r="165"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</row>
        <row r="166"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</row>
        <row r="167"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</row>
        <row r="168"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</row>
        <row r="169"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</row>
        <row r="170"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</row>
        <row r="171"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</row>
        <row r="172"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</row>
        <row r="173"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</row>
        <row r="174"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</row>
        <row r="175"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</row>
        <row r="176"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</row>
        <row r="177"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</row>
        <row r="178"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</row>
        <row r="179">
          <cell r="D179" t="str">
            <v/>
          </cell>
          <cell r="E179" t="str">
            <v/>
          </cell>
          <cell r="F179" t="str">
            <v/>
          </cell>
          <cell r="G179" t="str">
            <v/>
          </cell>
        </row>
        <row r="180"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</row>
        <row r="181"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</row>
        <row r="182"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</row>
        <row r="183"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</row>
        <row r="184"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</row>
        <row r="185"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</row>
        <row r="186"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</row>
        <row r="187"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</row>
        <row r="188"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</row>
        <row r="189"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</row>
        <row r="190"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</row>
        <row r="191"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</row>
        <row r="192"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</row>
        <row r="193"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</row>
        <row r="194"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</row>
        <row r="195"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</row>
        <row r="196"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</row>
        <row r="197"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</row>
        <row r="198"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</row>
        <row r="199"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</row>
        <row r="200"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</row>
        <row r="201"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</row>
        <row r="202"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</row>
        <row r="203"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</row>
        <row r="204"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</row>
        <row r="205"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</row>
        <row r="206"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</row>
        <row r="207"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</row>
        <row r="208"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</row>
        <row r="209"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</row>
        <row r="210"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</row>
        <row r="211"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</row>
        <row r="212"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</row>
        <row r="213"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</row>
        <row r="214"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</row>
        <row r="215"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</row>
        <row r="216"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</row>
        <row r="217"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</row>
        <row r="218"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</row>
        <row r="219"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</row>
        <row r="220"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</row>
        <row r="221"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</row>
        <row r="222"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</row>
        <row r="223"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</row>
        <row r="224"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</row>
        <row r="225"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</row>
        <row r="226"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</row>
        <row r="227"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</row>
        <row r="228"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</row>
        <row r="229"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</row>
        <row r="230"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</row>
        <row r="231"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</row>
        <row r="232"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</row>
        <row r="233"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</row>
        <row r="234"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</row>
        <row r="235"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</row>
        <row r="236"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</row>
        <row r="237"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</row>
        <row r="238"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</row>
        <row r="239"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</row>
        <row r="240"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</row>
        <row r="241"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</row>
        <row r="242"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</row>
        <row r="243"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</row>
        <row r="244"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</row>
        <row r="245"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</row>
        <row r="246"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</row>
        <row r="247"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</row>
        <row r="248"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</row>
        <row r="249"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</row>
        <row r="250"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</row>
        <row r="251"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</row>
        <row r="252"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</row>
        <row r="253"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</row>
        <row r="254"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</row>
        <row r="255"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</row>
        <row r="256"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</row>
        <row r="257"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</row>
        <row r="258"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</row>
        <row r="259"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</row>
        <row r="260"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</row>
        <row r="261"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</row>
        <row r="262"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</row>
        <row r="263"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</row>
        <row r="264"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</row>
        <row r="265"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</row>
        <row r="266"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</row>
        <row r="267"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</row>
        <row r="268"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</row>
        <row r="269"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</row>
        <row r="270"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</row>
        <row r="271"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</row>
        <row r="272"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</row>
        <row r="273"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</row>
        <row r="274"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</row>
        <row r="275"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</row>
        <row r="276"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</row>
        <row r="277"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</row>
        <row r="278"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</row>
        <row r="279"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</row>
        <row r="280"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</row>
        <row r="281"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</row>
        <row r="282"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</row>
        <row r="283"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</row>
        <row r="284"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</row>
        <row r="285"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</row>
        <row r="286">
          <cell r="D286" t="str">
            <v/>
          </cell>
          <cell r="E286" t="str">
            <v/>
          </cell>
          <cell r="F286" t="str">
            <v/>
          </cell>
          <cell r="G286" t="str">
            <v/>
          </cell>
        </row>
        <row r="287"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</row>
        <row r="288"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</row>
        <row r="289"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</row>
        <row r="290"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</row>
        <row r="291"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</row>
        <row r="292"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</row>
        <row r="293"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</row>
        <row r="294">
          <cell r="D294" t="str">
            <v/>
          </cell>
          <cell r="E294" t="str">
            <v/>
          </cell>
          <cell r="F294" t="str">
            <v/>
          </cell>
          <cell r="G294" t="str">
            <v/>
          </cell>
        </row>
        <row r="295"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</row>
        <row r="296"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</row>
        <row r="297">
          <cell r="D297" t="str">
            <v/>
          </cell>
          <cell r="E297" t="str">
            <v/>
          </cell>
          <cell r="F297" t="str">
            <v/>
          </cell>
          <cell r="G297" t="str">
            <v/>
          </cell>
        </row>
        <row r="298"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</row>
        <row r="299"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</row>
        <row r="300"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</row>
        <row r="301"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</row>
        <row r="302"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</row>
        <row r="303"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</row>
        <row r="304"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</row>
        <row r="305"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</row>
        <row r="306"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</row>
        <row r="307"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</row>
        <row r="308"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</row>
        <row r="309">
          <cell r="D309" t="str">
            <v/>
          </cell>
          <cell r="E309" t="str">
            <v/>
          </cell>
          <cell r="F309" t="str">
            <v/>
          </cell>
          <cell r="G309" t="str">
            <v/>
          </cell>
        </row>
        <row r="310"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</row>
        <row r="311"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</row>
        <row r="312"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</row>
        <row r="313"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</row>
        <row r="314"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</row>
        <row r="315"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</row>
        <row r="316"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</row>
        <row r="317"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</row>
        <row r="318"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</row>
        <row r="319">
          <cell r="D319" t="str">
            <v/>
          </cell>
          <cell r="E319" t="str">
            <v/>
          </cell>
          <cell r="F319" t="str">
            <v/>
          </cell>
          <cell r="G319" t="str">
            <v/>
          </cell>
        </row>
        <row r="320">
          <cell r="D320" t="str">
            <v/>
          </cell>
          <cell r="E320" t="str">
            <v/>
          </cell>
          <cell r="F320" t="str">
            <v/>
          </cell>
          <cell r="G320" t="str">
            <v/>
          </cell>
        </row>
        <row r="321"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</row>
        <row r="322"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</row>
        <row r="323"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</row>
        <row r="324">
          <cell r="D324" t="str">
            <v/>
          </cell>
          <cell r="E324" t="str">
            <v/>
          </cell>
          <cell r="F324" t="str">
            <v/>
          </cell>
          <cell r="G324" t="str">
            <v/>
          </cell>
        </row>
        <row r="325"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</row>
        <row r="326">
          <cell r="D326" t="str">
            <v/>
          </cell>
          <cell r="E326" t="str">
            <v/>
          </cell>
          <cell r="F326" t="str">
            <v/>
          </cell>
          <cell r="G326" t="str">
            <v/>
          </cell>
        </row>
        <row r="327"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</row>
        <row r="328"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</row>
        <row r="329"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</row>
        <row r="330"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</row>
        <row r="331"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</row>
        <row r="332"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</row>
        <row r="333"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</row>
        <row r="334"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</row>
        <row r="335"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</row>
        <row r="336"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</row>
        <row r="337"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</row>
        <row r="338"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</row>
        <row r="339"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</row>
        <row r="340"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</row>
        <row r="341"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</row>
        <row r="342"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</row>
        <row r="343"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</row>
        <row r="344"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</row>
        <row r="345"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</row>
        <row r="346"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</row>
        <row r="347"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</row>
        <row r="348"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</row>
        <row r="349"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</row>
        <row r="350"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</row>
        <row r="351"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</row>
        <row r="352"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</row>
        <row r="353"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</row>
        <row r="354"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</row>
        <row r="355"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</row>
        <row r="356"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</row>
        <row r="357"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</row>
        <row r="358"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</row>
        <row r="359"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</row>
        <row r="360"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</row>
        <row r="361"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</row>
        <row r="362"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</row>
        <row r="363"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</row>
        <row r="364"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</row>
        <row r="365"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</row>
        <row r="366"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</row>
        <row r="367"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</row>
        <row r="368"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</row>
        <row r="369"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</row>
        <row r="370"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</row>
        <row r="371"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</row>
        <row r="372"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</row>
        <row r="373"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</row>
        <row r="374"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</row>
        <row r="375"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</row>
        <row r="376"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</row>
        <row r="377"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</row>
        <row r="378"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</row>
        <row r="379"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</row>
        <row r="380"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</row>
        <row r="381"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</row>
        <row r="382"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</row>
        <row r="383"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</row>
        <row r="384"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</row>
        <row r="385"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</row>
        <row r="386"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</row>
        <row r="387"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</row>
        <row r="388"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</row>
        <row r="389"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</row>
        <row r="390"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</row>
        <row r="391"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</row>
        <row r="392"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</row>
        <row r="393"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</row>
        <row r="394"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</row>
        <row r="395"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</row>
        <row r="396"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</row>
        <row r="397"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</row>
        <row r="398"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</row>
        <row r="399"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</row>
        <row r="400"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</row>
        <row r="401"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</row>
        <row r="402"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</row>
        <row r="403">
          <cell r="D403" t="str">
            <v/>
          </cell>
          <cell r="E403" t="str">
            <v/>
          </cell>
          <cell r="F403" t="str">
            <v/>
          </cell>
          <cell r="G403" t="str">
            <v/>
          </cell>
        </row>
        <row r="404"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</row>
        <row r="405"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</row>
        <row r="406"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</row>
        <row r="407"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</row>
        <row r="408"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</row>
        <row r="409"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</row>
        <row r="410"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</row>
        <row r="411">
          <cell r="D411" t="str">
            <v/>
          </cell>
          <cell r="E411" t="str">
            <v/>
          </cell>
          <cell r="F411" t="str">
            <v/>
          </cell>
          <cell r="G411" t="str">
            <v/>
          </cell>
        </row>
        <row r="412"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</row>
        <row r="413"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</row>
        <row r="414"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</row>
        <row r="415">
          <cell r="D415" t="str">
            <v/>
          </cell>
          <cell r="E415" t="str">
            <v/>
          </cell>
          <cell r="F415" t="str">
            <v/>
          </cell>
          <cell r="G415" t="str">
            <v/>
          </cell>
        </row>
        <row r="416"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</row>
        <row r="417"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</row>
        <row r="418"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</row>
        <row r="419"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</row>
        <row r="420"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</row>
        <row r="421">
          <cell r="D421" t="str">
            <v/>
          </cell>
          <cell r="E421" t="str">
            <v/>
          </cell>
          <cell r="F421" t="str">
            <v/>
          </cell>
          <cell r="G421" t="str">
            <v/>
          </cell>
        </row>
        <row r="422"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</row>
        <row r="423"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</row>
        <row r="424">
          <cell r="D424" t="str">
            <v/>
          </cell>
          <cell r="E424" t="str">
            <v/>
          </cell>
          <cell r="F424" t="str">
            <v/>
          </cell>
          <cell r="G424" t="str">
            <v/>
          </cell>
        </row>
        <row r="425"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</row>
        <row r="426">
          <cell r="D426" t="str">
            <v/>
          </cell>
          <cell r="E426" t="str">
            <v/>
          </cell>
          <cell r="F426" t="str">
            <v/>
          </cell>
          <cell r="G426" t="str">
            <v/>
          </cell>
        </row>
        <row r="427"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</row>
        <row r="428"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</row>
        <row r="429"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</row>
        <row r="430"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</row>
        <row r="431">
          <cell r="D431" t="str">
            <v/>
          </cell>
          <cell r="E431" t="str">
            <v/>
          </cell>
          <cell r="F431" t="str">
            <v/>
          </cell>
          <cell r="G431" t="str">
            <v/>
          </cell>
        </row>
        <row r="432">
          <cell r="D432" t="str">
            <v/>
          </cell>
          <cell r="E432" t="str">
            <v/>
          </cell>
          <cell r="F432" t="str">
            <v/>
          </cell>
          <cell r="G432" t="str">
            <v/>
          </cell>
        </row>
        <row r="433"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</row>
        <row r="434">
          <cell r="D434" t="str">
            <v/>
          </cell>
          <cell r="E434" t="str">
            <v/>
          </cell>
          <cell r="F434" t="str">
            <v/>
          </cell>
          <cell r="G434" t="str">
            <v/>
          </cell>
        </row>
        <row r="435">
          <cell r="D435" t="str">
            <v/>
          </cell>
          <cell r="E435" t="str">
            <v/>
          </cell>
          <cell r="F435" t="str">
            <v/>
          </cell>
          <cell r="G435" t="str">
            <v/>
          </cell>
        </row>
        <row r="436">
          <cell r="D436" t="str">
            <v/>
          </cell>
          <cell r="E436" t="str">
            <v/>
          </cell>
          <cell r="F436" t="str">
            <v/>
          </cell>
          <cell r="G436" t="str">
            <v/>
          </cell>
        </row>
        <row r="437"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</row>
        <row r="438"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</row>
        <row r="439"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</row>
        <row r="440"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</row>
        <row r="441"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</row>
        <row r="442">
          <cell r="D442" t="str">
            <v/>
          </cell>
          <cell r="E442" t="str">
            <v/>
          </cell>
          <cell r="F442" t="str">
            <v/>
          </cell>
          <cell r="G442" t="str">
            <v/>
          </cell>
        </row>
        <row r="443"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</row>
        <row r="444"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</row>
        <row r="445">
          <cell r="D445" t="str">
            <v/>
          </cell>
          <cell r="E445" t="str">
            <v/>
          </cell>
          <cell r="F445" t="str">
            <v/>
          </cell>
          <cell r="G445" t="str">
            <v/>
          </cell>
        </row>
        <row r="446">
          <cell r="D446" t="str">
            <v/>
          </cell>
          <cell r="E446" t="str">
            <v/>
          </cell>
          <cell r="F446" t="str">
            <v/>
          </cell>
          <cell r="G446" t="str">
            <v/>
          </cell>
        </row>
        <row r="447"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</row>
        <row r="448"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</row>
        <row r="449"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</row>
        <row r="450"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</row>
        <row r="451"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</row>
        <row r="452"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</row>
        <row r="453"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</row>
        <row r="454"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</row>
        <row r="455"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</row>
        <row r="456"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</row>
        <row r="457"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</row>
        <row r="458"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</row>
        <row r="459">
          <cell r="D459" t="str">
            <v/>
          </cell>
          <cell r="E459" t="str">
            <v/>
          </cell>
          <cell r="F459" t="str">
            <v/>
          </cell>
          <cell r="G459" t="str">
            <v/>
          </cell>
        </row>
        <row r="460"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</row>
        <row r="461"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</row>
        <row r="462"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</row>
        <row r="463"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</row>
        <row r="464"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</row>
        <row r="465"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</row>
        <row r="466"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</row>
        <row r="467"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</row>
        <row r="468"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</row>
        <row r="469"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</row>
        <row r="470">
          <cell r="D470" t="str">
            <v/>
          </cell>
          <cell r="E470" t="str">
            <v/>
          </cell>
          <cell r="F470" t="str">
            <v/>
          </cell>
          <cell r="G470" t="str">
            <v/>
          </cell>
        </row>
        <row r="471"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</row>
        <row r="472"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</row>
        <row r="473"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</row>
        <row r="474">
          <cell r="D474" t="str">
            <v/>
          </cell>
          <cell r="E474" t="str">
            <v/>
          </cell>
          <cell r="F474" t="str">
            <v/>
          </cell>
          <cell r="G474" t="str">
            <v/>
          </cell>
        </row>
        <row r="475"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</row>
        <row r="476"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</row>
        <row r="477"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</row>
        <row r="478"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</row>
        <row r="479"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</row>
        <row r="480"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</row>
        <row r="481">
          <cell r="D481" t="str">
            <v/>
          </cell>
          <cell r="E481" t="str">
            <v/>
          </cell>
          <cell r="F481" t="str">
            <v/>
          </cell>
          <cell r="G481" t="str">
            <v/>
          </cell>
        </row>
        <row r="482"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</row>
        <row r="483"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</row>
        <row r="484"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</row>
        <row r="485"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</row>
        <row r="486"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</row>
        <row r="487"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</row>
        <row r="488"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</row>
        <row r="489"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</row>
        <row r="490"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</row>
        <row r="491"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</row>
        <row r="492"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</row>
        <row r="493"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</row>
        <row r="494"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</row>
        <row r="495"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</row>
        <row r="496"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</row>
        <row r="497"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</row>
        <row r="498"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</row>
        <row r="499"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</row>
        <row r="500">
          <cell r="D500" t="str">
            <v/>
          </cell>
          <cell r="E500" t="str">
            <v/>
          </cell>
          <cell r="F500" t="str">
            <v/>
          </cell>
          <cell r="G500" t="str">
            <v/>
          </cell>
        </row>
        <row r="501"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</row>
        <row r="502"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</row>
        <row r="503">
          <cell r="D503" t="str">
            <v/>
          </cell>
          <cell r="E503" t="str">
            <v/>
          </cell>
          <cell r="F503" t="str">
            <v/>
          </cell>
          <cell r="G503" t="str">
            <v/>
          </cell>
        </row>
        <row r="504"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</row>
        <row r="505">
          <cell r="D505" t="str">
            <v/>
          </cell>
          <cell r="E505" t="str">
            <v/>
          </cell>
          <cell r="F505" t="str">
            <v/>
          </cell>
          <cell r="G505" t="str">
            <v/>
          </cell>
        </row>
        <row r="506">
          <cell r="D506" t="str">
            <v/>
          </cell>
          <cell r="E506" t="str">
            <v/>
          </cell>
          <cell r="F506" t="str">
            <v/>
          </cell>
          <cell r="G506" t="str">
            <v/>
          </cell>
        </row>
        <row r="507"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</row>
        <row r="508"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</row>
        <row r="509">
          <cell r="D509" t="str">
            <v/>
          </cell>
          <cell r="E509" t="str">
            <v/>
          </cell>
          <cell r="F509" t="str">
            <v/>
          </cell>
          <cell r="G509" t="str">
            <v/>
          </cell>
        </row>
        <row r="510">
          <cell r="D510" t="str">
            <v/>
          </cell>
          <cell r="E510" t="str">
            <v/>
          </cell>
          <cell r="F510" t="str">
            <v/>
          </cell>
          <cell r="G510" t="str">
            <v/>
          </cell>
        </row>
        <row r="511">
          <cell r="D511" t="str">
            <v/>
          </cell>
          <cell r="E511" t="str">
            <v/>
          </cell>
          <cell r="F511" t="str">
            <v/>
          </cell>
          <cell r="G511" t="str">
            <v/>
          </cell>
        </row>
        <row r="512"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</row>
        <row r="513">
          <cell r="D513" t="str">
            <v/>
          </cell>
          <cell r="E513" t="str">
            <v/>
          </cell>
          <cell r="F513" t="str">
            <v/>
          </cell>
          <cell r="G513" t="str">
            <v/>
          </cell>
        </row>
        <row r="514"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</row>
        <row r="515"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</row>
        <row r="516"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</row>
        <row r="517">
          <cell r="D517" t="str">
            <v/>
          </cell>
          <cell r="E517" t="str">
            <v/>
          </cell>
          <cell r="F517" t="str">
            <v/>
          </cell>
          <cell r="G517" t="str">
            <v/>
          </cell>
        </row>
        <row r="518"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</row>
        <row r="519"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</row>
        <row r="520"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</row>
        <row r="521">
          <cell r="D521" t="str">
            <v/>
          </cell>
          <cell r="E521" t="str">
            <v/>
          </cell>
          <cell r="F521" t="str">
            <v/>
          </cell>
          <cell r="G521" t="str">
            <v/>
          </cell>
        </row>
        <row r="522">
          <cell r="D522" t="str">
            <v/>
          </cell>
          <cell r="E522" t="str">
            <v/>
          </cell>
          <cell r="F522" t="str">
            <v/>
          </cell>
          <cell r="G522" t="str">
            <v/>
          </cell>
        </row>
        <row r="523"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</row>
        <row r="524">
          <cell r="D524" t="str">
            <v/>
          </cell>
          <cell r="E524" t="str">
            <v/>
          </cell>
          <cell r="F524" t="str">
            <v/>
          </cell>
          <cell r="G524" t="str">
            <v/>
          </cell>
        </row>
        <row r="525">
          <cell r="D525" t="str">
            <v/>
          </cell>
          <cell r="E525" t="str">
            <v/>
          </cell>
          <cell r="F525" t="str">
            <v/>
          </cell>
          <cell r="G525" t="str">
            <v/>
          </cell>
        </row>
        <row r="526"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</row>
        <row r="527"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</row>
        <row r="529"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</row>
        <row r="530">
          <cell r="D530" t="str">
            <v/>
          </cell>
          <cell r="E530" t="str">
            <v/>
          </cell>
          <cell r="F530" t="str">
            <v/>
          </cell>
          <cell r="G530" t="str">
            <v/>
          </cell>
        </row>
        <row r="531"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</row>
        <row r="532"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</row>
        <row r="533"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</row>
        <row r="534"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</row>
        <row r="535"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</row>
        <row r="536"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</row>
        <row r="537"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</row>
        <row r="538">
          <cell r="D538" t="str">
            <v/>
          </cell>
          <cell r="E538" t="str">
            <v/>
          </cell>
          <cell r="F538" t="str">
            <v/>
          </cell>
          <cell r="G538" t="str">
            <v/>
          </cell>
        </row>
        <row r="539">
          <cell r="D539" t="str">
            <v/>
          </cell>
          <cell r="E539" t="str">
            <v/>
          </cell>
          <cell r="F539" t="str">
            <v/>
          </cell>
          <cell r="G539" t="str">
            <v/>
          </cell>
        </row>
        <row r="540"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</row>
        <row r="541"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</row>
        <row r="542"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</row>
        <row r="543">
          <cell r="D543" t="str">
            <v/>
          </cell>
          <cell r="E543" t="str">
            <v/>
          </cell>
          <cell r="F543" t="str">
            <v/>
          </cell>
          <cell r="G543" t="str">
            <v/>
          </cell>
        </row>
        <row r="544">
          <cell r="D544" t="str">
            <v/>
          </cell>
          <cell r="E544" t="str">
            <v/>
          </cell>
          <cell r="F544" t="str">
            <v/>
          </cell>
          <cell r="G544" t="str">
            <v/>
          </cell>
        </row>
        <row r="545">
          <cell r="D545" t="str">
            <v/>
          </cell>
          <cell r="E545" t="str">
            <v/>
          </cell>
          <cell r="F545" t="str">
            <v/>
          </cell>
          <cell r="G545" t="str">
            <v/>
          </cell>
        </row>
        <row r="546">
          <cell r="D546" t="str">
            <v/>
          </cell>
          <cell r="E546" t="str">
            <v/>
          </cell>
          <cell r="F546" t="str">
            <v/>
          </cell>
          <cell r="G546" t="str">
            <v/>
          </cell>
        </row>
        <row r="547">
          <cell r="D547" t="str">
            <v/>
          </cell>
          <cell r="E547" t="str">
            <v/>
          </cell>
          <cell r="F547" t="str">
            <v/>
          </cell>
          <cell r="G547" t="str">
            <v/>
          </cell>
        </row>
        <row r="548">
          <cell r="D548" t="str">
            <v/>
          </cell>
          <cell r="E548" t="str">
            <v/>
          </cell>
          <cell r="F548" t="str">
            <v/>
          </cell>
          <cell r="G548" t="str">
            <v/>
          </cell>
        </row>
        <row r="549"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</row>
        <row r="550"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</row>
        <row r="551"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</row>
        <row r="552">
          <cell r="D552" t="str">
            <v/>
          </cell>
          <cell r="E552" t="str">
            <v/>
          </cell>
          <cell r="F552" t="str">
            <v/>
          </cell>
          <cell r="G552" t="str">
            <v/>
          </cell>
        </row>
        <row r="553"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</row>
        <row r="554">
          <cell r="D554" t="str">
            <v/>
          </cell>
          <cell r="E554" t="str">
            <v/>
          </cell>
          <cell r="F554" t="str">
            <v/>
          </cell>
          <cell r="G554" t="str">
            <v/>
          </cell>
        </row>
        <row r="555"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</row>
        <row r="556"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</row>
        <row r="557"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</row>
        <row r="558"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</row>
        <row r="559">
          <cell r="D559" t="str">
            <v/>
          </cell>
          <cell r="E559" t="str">
            <v/>
          </cell>
          <cell r="F559" t="str">
            <v/>
          </cell>
          <cell r="G559" t="str">
            <v/>
          </cell>
        </row>
        <row r="560"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</row>
        <row r="561">
          <cell r="D561" t="str">
            <v/>
          </cell>
          <cell r="E561" t="str">
            <v/>
          </cell>
          <cell r="F561" t="str">
            <v/>
          </cell>
          <cell r="G561" t="str">
            <v/>
          </cell>
        </row>
        <row r="562">
          <cell r="D562" t="str">
            <v/>
          </cell>
          <cell r="E562" t="str">
            <v/>
          </cell>
          <cell r="F562" t="str">
            <v/>
          </cell>
          <cell r="G562" t="str">
            <v/>
          </cell>
        </row>
        <row r="563">
          <cell r="D563" t="str">
            <v/>
          </cell>
          <cell r="E563" t="str">
            <v/>
          </cell>
          <cell r="F563" t="str">
            <v/>
          </cell>
          <cell r="G563" t="str">
            <v/>
          </cell>
        </row>
        <row r="564">
          <cell r="D564" t="str">
            <v/>
          </cell>
          <cell r="E564" t="str">
            <v/>
          </cell>
          <cell r="F564" t="str">
            <v/>
          </cell>
          <cell r="G564" t="str">
            <v/>
          </cell>
        </row>
        <row r="565">
          <cell r="D565" t="str">
            <v/>
          </cell>
          <cell r="E565" t="str">
            <v/>
          </cell>
          <cell r="F565" t="str">
            <v/>
          </cell>
          <cell r="G565" t="str">
            <v/>
          </cell>
        </row>
        <row r="566">
          <cell r="D566" t="str">
            <v/>
          </cell>
          <cell r="E566" t="str">
            <v/>
          </cell>
          <cell r="F566" t="str">
            <v/>
          </cell>
          <cell r="G566" t="str">
            <v/>
          </cell>
        </row>
        <row r="567"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</row>
        <row r="568"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</row>
        <row r="569"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</row>
        <row r="570"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</row>
        <row r="571"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</row>
        <row r="572">
          <cell r="D572" t="str">
            <v/>
          </cell>
          <cell r="E572" t="str">
            <v/>
          </cell>
          <cell r="F572" t="str">
            <v/>
          </cell>
          <cell r="G572" t="str">
            <v/>
          </cell>
        </row>
        <row r="573"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</row>
        <row r="574"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</row>
        <row r="575"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</row>
        <row r="576"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</row>
        <row r="577"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</row>
        <row r="578"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</row>
        <row r="579"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</row>
        <row r="580"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</row>
        <row r="581">
          <cell r="D581" t="str">
            <v/>
          </cell>
          <cell r="E581" t="str">
            <v/>
          </cell>
          <cell r="F581" t="str">
            <v/>
          </cell>
          <cell r="G581" t="str">
            <v/>
          </cell>
        </row>
        <row r="582"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</row>
        <row r="583"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</row>
        <row r="584"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</row>
        <row r="585"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</row>
        <row r="586">
          <cell r="D586" t="str">
            <v/>
          </cell>
          <cell r="E586" t="str">
            <v/>
          </cell>
          <cell r="F586" t="str">
            <v/>
          </cell>
          <cell r="G586" t="str">
            <v/>
          </cell>
        </row>
        <row r="587"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</row>
        <row r="588"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</row>
        <row r="589"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</row>
        <row r="590"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</row>
        <row r="591">
          <cell r="D591" t="str">
            <v/>
          </cell>
          <cell r="E591" t="str">
            <v/>
          </cell>
          <cell r="F591" t="str">
            <v/>
          </cell>
          <cell r="G591" t="str">
            <v/>
          </cell>
        </row>
        <row r="592">
          <cell r="D592" t="str">
            <v/>
          </cell>
          <cell r="E592" t="str">
            <v/>
          </cell>
          <cell r="F592" t="str">
            <v/>
          </cell>
          <cell r="G592" t="str">
            <v/>
          </cell>
        </row>
        <row r="593">
          <cell r="D593" t="str">
            <v/>
          </cell>
          <cell r="E593" t="str">
            <v/>
          </cell>
          <cell r="F593" t="str">
            <v/>
          </cell>
          <cell r="G593" t="str">
            <v/>
          </cell>
        </row>
        <row r="594">
          <cell r="D594" t="str">
            <v/>
          </cell>
          <cell r="E594" t="str">
            <v/>
          </cell>
          <cell r="F594" t="str">
            <v/>
          </cell>
          <cell r="G594" t="str">
            <v/>
          </cell>
        </row>
        <row r="595"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</row>
        <row r="596">
          <cell r="D596" t="str">
            <v/>
          </cell>
          <cell r="E596" t="str">
            <v/>
          </cell>
          <cell r="F596" t="str">
            <v/>
          </cell>
          <cell r="G596" t="str">
            <v/>
          </cell>
        </row>
        <row r="597"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</row>
        <row r="598"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</row>
        <row r="599"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</row>
        <row r="600">
          <cell r="D600" t="str">
            <v/>
          </cell>
          <cell r="E600" t="str">
            <v/>
          </cell>
          <cell r="F600" t="str">
            <v/>
          </cell>
          <cell r="G600" t="str">
            <v/>
          </cell>
        </row>
        <row r="601">
          <cell r="D601" t="str">
            <v/>
          </cell>
          <cell r="E601" t="str">
            <v/>
          </cell>
          <cell r="F601" t="str">
            <v/>
          </cell>
          <cell r="G601" t="str">
            <v/>
          </cell>
        </row>
        <row r="602"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</row>
        <row r="603"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</row>
        <row r="604">
          <cell r="D604" t="str">
            <v/>
          </cell>
          <cell r="E604" t="str">
            <v/>
          </cell>
          <cell r="F604" t="str">
            <v/>
          </cell>
          <cell r="G604" t="str">
            <v/>
          </cell>
        </row>
        <row r="605">
          <cell r="D605" t="str">
            <v/>
          </cell>
          <cell r="E605" t="str">
            <v/>
          </cell>
          <cell r="F605" t="str">
            <v/>
          </cell>
          <cell r="G605" t="str">
            <v/>
          </cell>
        </row>
        <row r="606">
          <cell r="D606" t="str">
            <v/>
          </cell>
          <cell r="E606" t="str">
            <v/>
          </cell>
          <cell r="F606" t="str">
            <v/>
          </cell>
          <cell r="G606" t="str">
            <v/>
          </cell>
        </row>
        <row r="607">
          <cell r="D607" t="str">
            <v/>
          </cell>
          <cell r="E607" t="str">
            <v/>
          </cell>
          <cell r="F607" t="str">
            <v/>
          </cell>
          <cell r="G607" t="str">
            <v/>
          </cell>
        </row>
        <row r="608"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</row>
        <row r="609"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</row>
        <row r="610"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</row>
        <row r="611">
          <cell r="D611" t="str">
            <v/>
          </cell>
          <cell r="E611" t="str">
            <v/>
          </cell>
          <cell r="F611" t="str">
            <v/>
          </cell>
          <cell r="G611" t="str">
            <v/>
          </cell>
        </row>
        <row r="612">
          <cell r="D612" t="str">
            <v/>
          </cell>
          <cell r="E612" t="str">
            <v/>
          </cell>
          <cell r="F612" t="str">
            <v/>
          </cell>
          <cell r="G612" t="str">
            <v/>
          </cell>
        </row>
        <row r="613">
          <cell r="D613" t="str">
            <v/>
          </cell>
          <cell r="E613" t="str">
            <v/>
          </cell>
          <cell r="F613" t="str">
            <v/>
          </cell>
          <cell r="G613" t="str">
            <v/>
          </cell>
        </row>
        <row r="614"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</row>
        <row r="615"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</row>
        <row r="616"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</row>
        <row r="617"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</row>
        <row r="618"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</row>
        <row r="619">
          <cell r="D619" t="str">
            <v/>
          </cell>
          <cell r="E619" t="str">
            <v/>
          </cell>
          <cell r="F619" t="str">
            <v/>
          </cell>
          <cell r="G619" t="str">
            <v/>
          </cell>
        </row>
        <row r="620">
          <cell r="D620" t="str">
            <v/>
          </cell>
          <cell r="E620" t="str">
            <v/>
          </cell>
          <cell r="F620" t="str">
            <v/>
          </cell>
          <cell r="G620" t="str">
            <v/>
          </cell>
        </row>
        <row r="621"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</row>
        <row r="622">
          <cell r="D622" t="str">
            <v/>
          </cell>
          <cell r="E622" t="str">
            <v/>
          </cell>
          <cell r="F622" t="str">
            <v/>
          </cell>
          <cell r="G622" t="str">
            <v/>
          </cell>
        </row>
        <row r="623">
          <cell r="D623" t="str">
            <v/>
          </cell>
          <cell r="E623" t="str">
            <v/>
          </cell>
          <cell r="F623" t="str">
            <v/>
          </cell>
          <cell r="G623" t="str">
            <v/>
          </cell>
        </row>
        <row r="624">
          <cell r="D624" t="str">
            <v/>
          </cell>
          <cell r="E624" t="str">
            <v/>
          </cell>
          <cell r="F624" t="str">
            <v/>
          </cell>
          <cell r="G624" t="str">
            <v/>
          </cell>
        </row>
        <row r="625">
          <cell r="D625" t="str">
            <v/>
          </cell>
          <cell r="E625" t="str">
            <v/>
          </cell>
          <cell r="F625" t="str">
            <v/>
          </cell>
          <cell r="G625" t="str">
            <v/>
          </cell>
        </row>
        <row r="626">
          <cell r="D626" t="str">
            <v/>
          </cell>
          <cell r="E626" t="str">
            <v/>
          </cell>
          <cell r="F626" t="str">
            <v/>
          </cell>
          <cell r="G626" t="str">
            <v/>
          </cell>
        </row>
        <row r="627">
          <cell r="D627" t="str">
            <v/>
          </cell>
          <cell r="E627" t="str">
            <v/>
          </cell>
          <cell r="F627" t="str">
            <v/>
          </cell>
          <cell r="G627" t="str">
            <v/>
          </cell>
        </row>
        <row r="628">
          <cell r="D628" t="str">
            <v/>
          </cell>
          <cell r="E628" t="str">
            <v/>
          </cell>
          <cell r="F628" t="str">
            <v/>
          </cell>
          <cell r="G628" t="str">
            <v/>
          </cell>
        </row>
        <row r="629">
          <cell r="D629" t="str">
            <v/>
          </cell>
          <cell r="E629" t="str">
            <v/>
          </cell>
          <cell r="F629" t="str">
            <v/>
          </cell>
          <cell r="G629" t="str">
            <v/>
          </cell>
        </row>
        <row r="630"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</row>
        <row r="631">
          <cell r="D631" t="str">
            <v/>
          </cell>
          <cell r="E631" t="str">
            <v/>
          </cell>
          <cell r="F631" t="str">
            <v/>
          </cell>
          <cell r="G631" t="str">
            <v/>
          </cell>
        </row>
        <row r="632">
          <cell r="D632" t="str">
            <v/>
          </cell>
          <cell r="E632" t="str">
            <v/>
          </cell>
          <cell r="F632" t="str">
            <v/>
          </cell>
          <cell r="G632" t="str">
            <v/>
          </cell>
        </row>
        <row r="633"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</row>
        <row r="634"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</row>
        <row r="635">
          <cell r="D635" t="str">
            <v/>
          </cell>
          <cell r="E635" t="str">
            <v/>
          </cell>
          <cell r="F635" t="str">
            <v/>
          </cell>
          <cell r="G635" t="str">
            <v/>
          </cell>
        </row>
        <row r="636">
          <cell r="D636" t="str">
            <v/>
          </cell>
          <cell r="E636" t="str">
            <v/>
          </cell>
          <cell r="F636" t="str">
            <v/>
          </cell>
          <cell r="G636" t="str">
            <v/>
          </cell>
        </row>
        <row r="637"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</row>
        <row r="638"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</row>
        <row r="639">
          <cell r="D639" t="str">
            <v/>
          </cell>
          <cell r="E639" t="str">
            <v/>
          </cell>
          <cell r="F639" t="str">
            <v/>
          </cell>
          <cell r="G639" t="str">
            <v/>
          </cell>
        </row>
        <row r="640">
          <cell r="D640" t="str">
            <v/>
          </cell>
          <cell r="E640" t="str">
            <v/>
          </cell>
          <cell r="F640" t="str">
            <v/>
          </cell>
          <cell r="G640" t="str">
            <v/>
          </cell>
        </row>
        <row r="641">
          <cell r="D641" t="str">
            <v/>
          </cell>
          <cell r="E641" t="str">
            <v/>
          </cell>
          <cell r="F641" t="str">
            <v/>
          </cell>
          <cell r="G641" t="str">
            <v/>
          </cell>
        </row>
        <row r="642">
          <cell r="D642" t="str">
            <v/>
          </cell>
          <cell r="E642" t="str">
            <v/>
          </cell>
          <cell r="F642" t="str">
            <v/>
          </cell>
          <cell r="G642" t="str">
            <v/>
          </cell>
        </row>
        <row r="643"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</row>
        <row r="644"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</row>
        <row r="645"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</row>
        <row r="646">
          <cell r="D646" t="str">
            <v/>
          </cell>
          <cell r="E646" t="str">
            <v/>
          </cell>
          <cell r="F646" t="str">
            <v/>
          </cell>
          <cell r="G646" t="str">
            <v/>
          </cell>
        </row>
        <row r="647">
          <cell r="D647" t="str">
            <v/>
          </cell>
          <cell r="E647" t="str">
            <v/>
          </cell>
          <cell r="F647" t="str">
            <v/>
          </cell>
          <cell r="G647" t="str">
            <v/>
          </cell>
        </row>
        <row r="648">
          <cell r="D648" t="str">
            <v/>
          </cell>
          <cell r="E648" t="str">
            <v/>
          </cell>
          <cell r="F648" t="str">
            <v/>
          </cell>
          <cell r="G648" t="str">
            <v/>
          </cell>
        </row>
        <row r="649">
          <cell r="D649" t="str">
            <v/>
          </cell>
          <cell r="E649" t="str">
            <v/>
          </cell>
          <cell r="F649" t="str">
            <v/>
          </cell>
          <cell r="G649" t="str">
            <v/>
          </cell>
        </row>
        <row r="650"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</row>
        <row r="651"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</row>
        <row r="652"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</row>
        <row r="653"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</row>
        <row r="654"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</row>
        <row r="655"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</row>
        <row r="656">
          <cell r="D656" t="str">
            <v/>
          </cell>
          <cell r="E656" t="str">
            <v/>
          </cell>
          <cell r="F656" t="str">
            <v/>
          </cell>
          <cell r="G656" t="str">
            <v/>
          </cell>
        </row>
        <row r="657">
          <cell r="D657" t="str">
            <v/>
          </cell>
          <cell r="E657" t="str">
            <v/>
          </cell>
          <cell r="F657" t="str">
            <v/>
          </cell>
          <cell r="G657" t="str">
            <v/>
          </cell>
        </row>
        <row r="658"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</row>
        <row r="659">
          <cell r="D659" t="str">
            <v/>
          </cell>
          <cell r="E659" t="str">
            <v/>
          </cell>
          <cell r="F659" t="str">
            <v/>
          </cell>
          <cell r="G659" t="str">
            <v/>
          </cell>
        </row>
        <row r="660">
          <cell r="D660" t="str">
            <v/>
          </cell>
          <cell r="E660" t="str">
            <v/>
          </cell>
          <cell r="F660" t="str">
            <v/>
          </cell>
          <cell r="G660" t="str">
            <v/>
          </cell>
        </row>
        <row r="661">
          <cell r="D661" t="str">
            <v/>
          </cell>
          <cell r="E661" t="str">
            <v/>
          </cell>
          <cell r="F661" t="str">
            <v/>
          </cell>
          <cell r="G661" t="str">
            <v/>
          </cell>
        </row>
        <row r="662">
          <cell r="D662" t="str">
            <v/>
          </cell>
          <cell r="E662" t="str">
            <v/>
          </cell>
          <cell r="F662" t="str">
            <v/>
          </cell>
          <cell r="G662" t="str">
            <v/>
          </cell>
        </row>
        <row r="663">
          <cell r="D663" t="str">
            <v/>
          </cell>
          <cell r="E663" t="str">
            <v/>
          </cell>
          <cell r="F663" t="str">
            <v/>
          </cell>
          <cell r="G663" t="str">
            <v/>
          </cell>
        </row>
        <row r="664"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</row>
        <row r="665"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</row>
        <row r="666"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</row>
        <row r="667"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</row>
        <row r="668"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</row>
        <row r="669"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</row>
        <row r="670"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</row>
        <row r="671">
          <cell r="D671" t="str">
            <v/>
          </cell>
          <cell r="E671" t="str">
            <v/>
          </cell>
          <cell r="F671" t="str">
            <v/>
          </cell>
          <cell r="G671" t="str">
            <v/>
          </cell>
        </row>
        <row r="672"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</row>
        <row r="673"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</row>
        <row r="674"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</row>
        <row r="675"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</row>
        <row r="676"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</row>
        <row r="677"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</row>
        <row r="678">
          <cell r="D678" t="str">
            <v/>
          </cell>
          <cell r="E678" t="str">
            <v/>
          </cell>
          <cell r="F678" t="str">
            <v/>
          </cell>
          <cell r="G678" t="str">
            <v/>
          </cell>
        </row>
        <row r="679">
          <cell r="D679" t="str">
            <v/>
          </cell>
          <cell r="E679" t="str">
            <v/>
          </cell>
          <cell r="F679" t="str">
            <v/>
          </cell>
          <cell r="G679" t="str">
            <v/>
          </cell>
        </row>
        <row r="680">
          <cell r="D680" t="str">
            <v/>
          </cell>
          <cell r="E680" t="str">
            <v/>
          </cell>
          <cell r="F680" t="str">
            <v/>
          </cell>
          <cell r="G680" t="str">
            <v/>
          </cell>
        </row>
        <row r="681">
          <cell r="D681" t="str">
            <v/>
          </cell>
          <cell r="E681" t="str">
            <v/>
          </cell>
          <cell r="F681" t="str">
            <v/>
          </cell>
          <cell r="G681" t="str">
            <v/>
          </cell>
        </row>
        <row r="682"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</row>
        <row r="683"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</row>
        <row r="684"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</row>
        <row r="685"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</row>
        <row r="686"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</row>
        <row r="687"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</row>
        <row r="688"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</row>
        <row r="689"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</row>
        <row r="690"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</row>
        <row r="691"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</row>
        <row r="692">
          <cell r="D692" t="str">
            <v/>
          </cell>
          <cell r="E692" t="str">
            <v/>
          </cell>
          <cell r="F692" t="str">
            <v/>
          </cell>
          <cell r="G692" t="str">
            <v/>
          </cell>
        </row>
        <row r="693"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</row>
        <row r="694"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</row>
        <row r="695"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</row>
        <row r="696">
          <cell r="D696" t="str">
            <v/>
          </cell>
          <cell r="E696" t="str">
            <v/>
          </cell>
          <cell r="F696" t="str">
            <v/>
          </cell>
          <cell r="G696" t="str">
            <v/>
          </cell>
        </row>
        <row r="697"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</row>
        <row r="698"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</row>
        <row r="699">
          <cell r="D699" t="str">
            <v/>
          </cell>
          <cell r="E699" t="str">
            <v/>
          </cell>
          <cell r="F699" t="str">
            <v/>
          </cell>
          <cell r="G699" t="str">
            <v/>
          </cell>
        </row>
        <row r="700"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</row>
        <row r="701">
          <cell r="D701" t="str">
            <v/>
          </cell>
          <cell r="E701" t="str">
            <v/>
          </cell>
          <cell r="F701" t="str">
            <v/>
          </cell>
          <cell r="G701" t="str">
            <v/>
          </cell>
        </row>
        <row r="702">
          <cell r="D702" t="str">
            <v/>
          </cell>
          <cell r="E702" t="str">
            <v/>
          </cell>
          <cell r="F702" t="str">
            <v/>
          </cell>
          <cell r="G702" t="str">
            <v/>
          </cell>
        </row>
        <row r="703">
          <cell r="D703" t="str">
            <v/>
          </cell>
          <cell r="E703" t="str">
            <v/>
          </cell>
          <cell r="F703" t="str">
            <v/>
          </cell>
          <cell r="G703" t="str">
            <v/>
          </cell>
        </row>
        <row r="704">
          <cell r="D704" t="str">
            <v/>
          </cell>
          <cell r="E704" t="str">
            <v/>
          </cell>
          <cell r="F704" t="str">
            <v/>
          </cell>
          <cell r="G704" t="str">
            <v/>
          </cell>
        </row>
        <row r="705">
          <cell r="D705" t="str">
            <v/>
          </cell>
          <cell r="E705" t="str">
            <v/>
          </cell>
          <cell r="F705" t="str">
            <v/>
          </cell>
          <cell r="G705" t="str">
            <v/>
          </cell>
        </row>
        <row r="706">
          <cell r="D706" t="str">
            <v/>
          </cell>
          <cell r="E706" t="str">
            <v/>
          </cell>
          <cell r="F706" t="str">
            <v/>
          </cell>
          <cell r="G706" t="str">
            <v/>
          </cell>
        </row>
        <row r="707"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</row>
        <row r="708"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</row>
        <row r="709"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</row>
        <row r="710"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</row>
        <row r="711"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</row>
        <row r="712"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13"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</row>
        <row r="714"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</row>
        <row r="715"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</row>
        <row r="716">
          <cell r="D716" t="str">
            <v/>
          </cell>
          <cell r="E716" t="str">
            <v/>
          </cell>
          <cell r="F716" t="str">
            <v/>
          </cell>
          <cell r="G716" t="str">
            <v/>
          </cell>
        </row>
        <row r="717"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</row>
        <row r="718"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</row>
        <row r="719"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</row>
        <row r="720">
          <cell r="D720" t="str">
            <v/>
          </cell>
          <cell r="E720" t="str">
            <v/>
          </cell>
          <cell r="F720" t="str">
            <v/>
          </cell>
          <cell r="G720" t="str">
            <v/>
          </cell>
        </row>
        <row r="721"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</row>
        <row r="722"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</row>
        <row r="723">
          <cell r="D723" t="str">
            <v/>
          </cell>
          <cell r="E723" t="str">
            <v/>
          </cell>
          <cell r="F723" t="str">
            <v/>
          </cell>
          <cell r="G723" t="str">
            <v/>
          </cell>
        </row>
        <row r="724">
          <cell r="D724" t="str">
            <v/>
          </cell>
          <cell r="E724" t="str">
            <v/>
          </cell>
          <cell r="F724" t="str">
            <v/>
          </cell>
          <cell r="G724" t="str">
            <v/>
          </cell>
        </row>
        <row r="725"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</row>
        <row r="726"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</row>
        <row r="727">
          <cell r="D727" t="str">
            <v/>
          </cell>
          <cell r="E727" t="str">
            <v/>
          </cell>
          <cell r="F727" t="str">
            <v/>
          </cell>
          <cell r="G727" t="str">
            <v/>
          </cell>
        </row>
        <row r="728"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</row>
        <row r="729"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</row>
        <row r="730"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</row>
        <row r="731"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</row>
        <row r="732"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</row>
        <row r="733"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</row>
        <row r="734"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</row>
        <row r="735"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</row>
        <row r="736"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</row>
        <row r="737"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</row>
        <row r="738"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</row>
        <row r="739"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</row>
        <row r="740">
          <cell r="D740" t="str">
            <v/>
          </cell>
          <cell r="E740" t="str">
            <v/>
          </cell>
          <cell r="F740" t="str">
            <v/>
          </cell>
          <cell r="G740" t="str">
            <v/>
          </cell>
        </row>
        <row r="741"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</row>
        <row r="742"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</row>
        <row r="743">
          <cell r="D743" t="str">
            <v/>
          </cell>
          <cell r="E743" t="str">
            <v/>
          </cell>
          <cell r="F743" t="str">
            <v/>
          </cell>
          <cell r="G743" t="str">
            <v/>
          </cell>
        </row>
        <row r="744">
          <cell r="D744" t="str">
            <v/>
          </cell>
          <cell r="E744" t="str">
            <v/>
          </cell>
          <cell r="F744" t="str">
            <v/>
          </cell>
          <cell r="G744" t="str">
            <v/>
          </cell>
        </row>
        <row r="745">
          <cell r="D745" t="str">
            <v/>
          </cell>
          <cell r="E745" t="str">
            <v/>
          </cell>
          <cell r="F745" t="str">
            <v/>
          </cell>
          <cell r="G745" t="str">
            <v/>
          </cell>
        </row>
        <row r="746">
          <cell r="D746" t="str">
            <v/>
          </cell>
          <cell r="E746" t="str">
            <v/>
          </cell>
          <cell r="F746" t="str">
            <v/>
          </cell>
          <cell r="G746" t="str">
            <v/>
          </cell>
        </row>
        <row r="747"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</row>
        <row r="748"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</row>
        <row r="749"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</row>
        <row r="750"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</row>
        <row r="751"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</row>
        <row r="752"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</row>
        <row r="753"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</row>
        <row r="754"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</row>
        <row r="755"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</row>
        <row r="756"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</row>
        <row r="757">
          <cell r="D757" t="str">
            <v/>
          </cell>
          <cell r="E757" t="str">
            <v/>
          </cell>
          <cell r="F757" t="str">
            <v/>
          </cell>
          <cell r="G757" t="str">
            <v/>
          </cell>
        </row>
        <row r="758"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</row>
        <row r="759">
          <cell r="D759" t="str">
            <v/>
          </cell>
          <cell r="E759" t="str">
            <v/>
          </cell>
          <cell r="F759" t="str">
            <v/>
          </cell>
          <cell r="G759" t="str">
            <v/>
          </cell>
        </row>
        <row r="760">
          <cell r="D760" t="str">
            <v/>
          </cell>
          <cell r="E760" t="str">
            <v/>
          </cell>
          <cell r="F760" t="str">
            <v/>
          </cell>
          <cell r="G760" t="str">
            <v/>
          </cell>
        </row>
        <row r="761"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</row>
        <row r="762">
          <cell r="D762" t="str">
            <v/>
          </cell>
          <cell r="E762" t="str">
            <v/>
          </cell>
          <cell r="F762" t="str">
            <v/>
          </cell>
          <cell r="G762" t="str">
            <v/>
          </cell>
        </row>
        <row r="763"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</row>
        <row r="764"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</row>
        <row r="765">
          <cell r="D765" t="str">
            <v/>
          </cell>
          <cell r="E765" t="str">
            <v/>
          </cell>
          <cell r="F765" t="str">
            <v/>
          </cell>
          <cell r="G765" t="str">
            <v/>
          </cell>
        </row>
        <row r="766"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</row>
        <row r="767"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</row>
        <row r="768"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</row>
        <row r="769">
          <cell r="D769" t="str">
            <v/>
          </cell>
          <cell r="E769" t="str">
            <v/>
          </cell>
          <cell r="F769" t="str">
            <v/>
          </cell>
          <cell r="G769" t="str">
            <v/>
          </cell>
        </row>
        <row r="770"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</row>
        <row r="771"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</row>
        <row r="772"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</row>
        <row r="773"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</row>
        <row r="774"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</row>
        <row r="775"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</row>
        <row r="776"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</row>
        <row r="777"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</row>
        <row r="778"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</row>
        <row r="779">
          <cell r="D779" t="str">
            <v/>
          </cell>
          <cell r="E779" t="str">
            <v/>
          </cell>
          <cell r="F779" t="str">
            <v/>
          </cell>
          <cell r="G779" t="str">
            <v/>
          </cell>
        </row>
        <row r="780">
          <cell r="D780" t="str">
            <v/>
          </cell>
          <cell r="E780" t="str">
            <v/>
          </cell>
          <cell r="F780" t="str">
            <v/>
          </cell>
          <cell r="G780" t="str">
            <v/>
          </cell>
        </row>
        <row r="781">
          <cell r="D781" t="str">
            <v/>
          </cell>
          <cell r="E781" t="str">
            <v/>
          </cell>
          <cell r="F781" t="str">
            <v/>
          </cell>
          <cell r="G781" t="str">
            <v/>
          </cell>
        </row>
        <row r="782">
          <cell r="D782" t="str">
            <v/>
          </cell>
          <cell r="E782" t="str">
            <v/>
          </cell>
          <cell r="F782" t="str">
            <v/>
          </cell>
          <cell r="G782" t="str">
            <v/>
          </cell>
        </row>
        <row r="783">
          <cell r="D783" t="str">
            <v/>
          </cell>
          <cell r="E783" t="str">
            <v/>
          </cell>
          <cell r="F783" t="str">
            <v/>
          </cell>
          <cell r="G783" t="str">
            <v/>
          </cell>
        </row>
        <row r="784">
          <cell r="D784" t="str">
            <v/>
          </cell>
          <cell r="E784" t="str">
            <v/>
          </cell>
          <cell r="F784" t="str">
            <v/>
          </cell>
          <cell r="G784" t="str">
            <v/>
          </cell>
        </row>
        <row r="785">
          <cell r="D785" t="str">
            <v/>
          </cell>
          <cell r="E785" t="str">
            <v/>
          </cell>
          <cell r="F785" t="str">
            <v/>
          </cell>
          <cell r="G785" t="str">
            <v/>
          </cell>
        </row>
        <row r="786">
          <cell r="D786" t="str">
            <v/>
          </cell>
          <cell r="E786" t="str">
            <v/>
          </cell>
          <cell r="F786" t="str">
            <v/>
          </cell>
          <cell r="G786" t="str">
            <v/>
          </cell>
        </row>
        <row r="787">
          <cell r="D787" t="str">
            <v/>
          </cell>
          <cell r="E787" t="str">
            <v/>
          </cell>
          <cell r="F787" t="str">
            <v/>
          </cell>
          <cell r="G787" t="str">
            <v/>
          </cell>
        </row>
        <row r="788">
          <cell r="D788" t="str">
            <v/>
          </cell>
          <cell r="E788" t="str">
            <v/>
          </cell>
          <cell r="F788" t="str">
            <v/>
          </cell>
          <cell r="G788" t="str">
            <v/>
          </cell>
        </row>
        <row r="789"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</row>
        <row r="790"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</row>
        <row r="791"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</row>
        <row r="792">
          <cell r="D792" t="str">
            <v/>
          </cell>
          <cell r="E792" t="str">
            <v/>
          </cell>
          <cell r="F792" t="str">
            <v/>
          </cell>
          <cell r="G792" t="str">
            <v/>
          </cell>
        </row>
        <row r="793"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</row>
        <row r="794"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</row>
        <row r="795"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</row>
        <row r="796"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</row>
        <row r="797">
          <cell r="D797" t="str">
            <v/>
          </cell>
          <cell r="E797" t="str">
            <v/>
          </cell>
          <cell r="F797" t="str">
            <v/>
          </cell>
          <cell r="G797" t="str">
            <v/>
          </cell>
        </row>
        <row r="798"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</row>
        <row r="799">
          <cell r="D799" t="str">
            <v/>
          </cell>
          <cell r="E799" t="str">
            <v/>
          </cell>
          <cell r="F799" t="str">
            <v/>
          </cell>
          <cell r="G799" t="str">
            <v/>
          </cell>
        </row>
        <row r="800">
          <cell r="D800" t="str">
            <v/>
          </cell>
          <cell r="E800" t="str">
            <v/>
          </cell>
          <cell r="F800" t="str">
            <v/>
          </cell>
          <cell r="G800" t="str">
            <v/>
          </cell>
        </row>
        <row r="801">
          <cell r="D801" t="str">
            <v/>
          </cell>
          <cell r="E801" t="str">
            <v/>
          </cell>
          <cell r="F801" t="str">
            <v/>
          </cell>
          <cell r="G801" t="str">
            <v/>
          </cell>
        </row>
        <row r="802">
          <cell r="D802" t="str">
            <v/>
          </cell>
          <cell r="E802" t="str">
            <v/>
          </cell>
          <cell r="F802" t="str">
            <v/>
          </cell>
          <cell r="G802" t="str">
            <v/>
          </cell>
        </row>
        <row r="803"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</row>
        <row r="804"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</row>
        <row r="805"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</row>
        <row r="806"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</row>
        <row r="807"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</row>
        <row r="808"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</row>
        <row r="809"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</row>
        <row r="810">
          <cell r="D810" t="str">
            <v/>
          </cell>
          <cell r="E810" t="str">
            <v/>
          </cell>
          <cell r="F810" t="str">
            <v/>
          </cell>
          <cell r="G810" t="str">
            <v/>
          </cell>
        </row>
        <row r="811">
          <cell r="D811" t="str">
            <v/>
          </cell>
          <cell r="E811" t="str">
            <v/>
          </cell>
          <cell r="F811" t="str">
            <v/>
          </cell>
          <cell r="G811" t="str">
            <v/>
          </cell>
        </row>
        <row r="812"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</row>
        <row r="813"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</row>
        <row r="814"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</row>
        <row r="815">
          <cell r="D815" t="str">
            <v/>
          </cell>
          <cell r="E815" t="str">
            <v/>
          </cell>
          <cell r="F815" t="str">
            <v/>
          </cell>
          <cell r="G815" t="str">
            <v/>
          </cell>
        </row>
        <row r="816"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</row>
        <row r="817"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</row>
        <row r="818"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</row>
        <row r="819">
          <cell r="D819" t="str">
            <v/>
          </cell>
          <cell r="E819" t="str">
            <v/>
          </cell>
          <cell r="F819" t="str">
            <v/>
          </cell>
          <cell r="G819" t="str">
            <v/>
          </cell>
        </row>
        <row r="820"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</row>
        <row r="821"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</row>
        <row r="822">
          <cell r="D822" t="str">
            <v/>
          </cell>
          <cell r="E822" t="str">
            <v/>
          </cell>
          <cell r="F822" t="str">
            <v/>
          </cell>
          <cell r="G822" t="str">
            <v/>
          </cell>
        </row>
        <row r="823">
          <cell r="D823" t="str">
            <v/>
          </cell>
          <cell r="E823" t="str">
            <v/>
          </cell>
          <cell r="F823" t="str">
            <v/>
          </cell>
          <cell r="G823" t="str">
            <v/>
          </cell>
        </row>
        <row r="824">
          <cell r="D824" t="str">
            <v/>
          </cell>
          <cell r="E824" t="str">
            <v/>
          </cell>
          <cell r="F824" t="str">
            <v/>
          </cell>
          <cell r="G824" t="str">
            <v/>
          </cell>
        </row>
        <row r="825">
          <cell r="D825" t="str">
            <v/>
          </cell>
          <cell r="E825" t="str">
            <v/>
          </cell>
          <cell r="F825" t="str">
            <v/>
          </cell>
          <cell r="G825" t="str">
            <v/>
          </cell>
        </row>
        <row r="826">
          <cell r="D826" t="str">
            <v/>
          </cell>
          <cell r="E826" t="str">
            <v/>
          </cell>
          <cell r="F826" t="str">
            <v/>
          </cell>
          <cell r="G826" t="str">
            <v/>
          </cell>
        </row>
        <row r="827">
          <cell r="D827" t="str">
            <v/>
          </cell>
          <cell r="E827" t="str">
            <v/>
          </cell>
          <cell r="F827" t="str">
            <v/>
          </cell>
          <cell r="G827" t="str">
            <v/>
          </cell>
        </row>
        <row r="828"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</row>
        <row r="829"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</row>
        <row r="830">
          <cell r="D830" t="str">
            <v/>
          </cell>
          <cell r="E830" t="str">
            <v/>
          </cell>
          <cell r="F830" t="str">
            <v/>
          </cell>
          <cell r="G830" t="str">
            <v/>
          </cell>
        </row>
        <row r="831"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</row>
        <row r="832"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</row>
        <row r="833"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</row>
        <row r="834"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</row>
        <row r="835"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</row>
        <row r="836"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</row>
        <row r="837"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</row>
        <row r="838">
          <cell r="D838" t="str">
            <v/>
          </cell>
          <cell r="E838" t="str">
            <v/>
          </cell>
          <cell r="F838" t="str">
            <v/>
          </cell>
          <cell r="G838" t="str">
            <v/>
          </cell>
        </row>
        <row r="839"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</row>
        <row r="840">
          <cell r="D840" t="str">
            <v/>
          </cell>
          <cell r="E840" t="str">
            <v/>
          </cell>
          <cell r="F840" t="str">
            <v/>
          </cell>
          <cell r="G840" t="str">
            <v/>
          </cell>
        </row>
        <row r="841">
          <cell r="D841" t="str">
            <v/>
          </cell>
          <cell r="E841" t="str">
            <v/>
          </cell>
          <cell r="F841" t="str">
            <v/>
          </cell>
          <cell r="G841" t="str">
            <v/>
          </cell>
        </row>
        <row r="842">
          <cell r="D842" t="str">
            <v/>
          </cell>
          <cell r="E842" t="str">
            <v/>
          </cell>
          <cell r="F842" t="str">
            <v/>
          </cell>
          <cell r="G842" t="str">
            <v/>
          </cell>
        </row>
        <row r="843">
          <cell r="D843" t="str">
            <v/>
          </cell>
          <cell r="E843" t="str">
            <v/>
          </cell>
          <cell r="F843" t="str">
            <v/>
          </cell>
          <cell r="G843" t="str">
            <v/>
          </cell>
        </row>
        <row r="844">
          <cell r="D844" t="str">
            <v/>
          </cell>
          <cell r="E844" t="str">
            <v/>
          </cell>
          <cell r="F844" t="str">
            <v/>
          </cell>
          <cell r="G844" t="str">
            <v/>
          </cell>
        </row>
        <row r="845">
          <cell r="D845" t="str">
            <v/>
          </cell>
          <cell r="E845" t="str">
            <v/>
          </cell>
          <cell r="F845" t="str">
            <v/>
          </cell>
          <cell r="G845" t="str">
            <v/>
          </cell>
        </row>
        <row r="846">
          <cell r="D846" t="str">
            <v/>
          </cell>
          <cell r="E846" t="str">
            <v/>
          </cell>
          <cell r="F846" t="str">
            <v/>
          </cell>
          <cell r="G846" t="str">
            <v/>
          </cell>
        </row>
        <row r="847"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</row>
        <row r="848"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</row>
        <row r="849"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</row>
        <row r="850">
          <cell r="D850" t="str">
            <v/>
          </cell>
          <cell r="E850" t="str">
            <v/>
          </cell>
          <cell r="F850" t="str">
            <v/>
          </cell>
          <cell r="G850" t="str">
            <v/>
          </cell>
        </row>
        <row r="851"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</row>
        <row r="852"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</row>
        <row r="853"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</row>
        <row r="854"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</row>
        <row r="855"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</row>
        <row r="856">
          <cell r="D856" t="str">
            <v/>
          </cell>
          <cell r="E856" t="str">
            <v/>
          </cell>
          <cell r="F856" t="str">
            <v/>
          </cell>
          <cell r="G856" t="str">
            <v/>
          </cell>
        </row>
        <row r="857">
          <cell r="D857" t="str">
            <v/>
          </cell>
          <cell r="E857" t="str">
            <v/>
          </cell>
          <cell r="F857" t="str">
            <v/>
          </cell>
          <cell r="G857" t="str">
            <v/>
          </cell>
        </row>
        <row r="858"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</row>
        <row r="859"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</row>
        <row r="860"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</row>
        <row r="861"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</row>
        <row r="862"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</row>
        <row r="863">
          <cell r="D863" t="str">
            <v/>
          </cell>
          <cell r="E863" t="str">
            <v/>
          </cell>
          <cell r="F863" t="str">
            <v/>
          </cell>
          <cell r="G863" t="str">
            <v/>
          </cell>
        </row>
        <row r="864">
          <cell r="D864" t="str">
            <v/>
          </cell>
          <cell r="E864" t="str">
            <v/>
          </cell>
          <cell r="F864" t="str">
            <v/>
          </cell>
          <cell r="G864" t="str">
            <v/>
          </cell>
        </row>
        <row r="865"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</row>
        <row r="866">
          <cell r="D866" t="str">
            <v/>
          </cell>
          <cell r="E866" t="str">
            <v/>
          </cell>
          <cell r="F866" t="str">
            <v/>
          </cell>
          <cell r="G866" t="str">
            <v/>
          </cell>
        </row>
        <row r="867"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</row>
        <row r="868"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</row>
        <row r="869"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</row>
        <row r="870"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</row>
        <row r="871"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</row>
        <row r="872"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</row>
        <row r="873">
          <cell r="D873" t="str">
            <v/>
          </cell>
          <cell r="E873" t="str">
            <v/>
          </cell>
          <cell r="F873" t="str">
            <v/>
          </cell>
          <cell r="G873" t="str">
            <v/>
          </cell>
        </row>
        <row r="874">
          <cell r="D874" t="str">
            <v/>
          </cell>
          <cell r="E874" t="str">
            <v/>
          </cell>
          <cell r="F874" t="str">
            <v/>
          </cell>
          <cell r="G874" t="str">
            <v/>
          </cell>
        </row>
        <row r="875"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</row>
        <row r="876"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</row>
        <row r="877"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</row>
        <row r="878"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</row>
        <row r="879">
          <cell r="D879" t="str">
            <v/>
          </cell>
          <cell r="E879" t="str">
            <v/>
          </cell>
          <cell r="F879" t="str">
            <v/>
          </cell>
          <cell r="G879" t="str">
            <v/>
          </cell>
        </row>
        <row r="880"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</row>
        <row r="881">
          <cell r="D881" t="str">
            <v/>
          </cell>
          <cell r="E881" t="str">
            <v/>
          </cell>
          <cell r="F881" t="str">
            <v/>
          </cell>
          <cell r="G881" t="str">
            <v/>
          </cell>
        </row>
        <row r="882">
          <cell r="D882" t="str">
            <v/>
          </cell>
          <cell r="E882" t="str">
            <v/>
          </cell>
          <cell r="F882" t="str">
            <v/>
          </cell>
          <cell r="G882" t="str">
            <v/>
          </cell>
        </row>
        <row r="883">
          <cell r="D883" t="str">
            <v/>
          </cell>
          <cell r="E883" t="str">
            <v/>
          </cell>
          <cell r="F883" t="str">
            <v/>
          </cell>
          <cell r="G883" t="str">
            <v/>
          </cell>
        </row>
        <row r="884">
          <cell r="D884" t="str">
            <v/>
          </cell>
          <cell r="E884" t="str">
            <v/>
          </cell>
          <cell r="F884" t="str">
            <v/>
          </cell>
          <cell r="G884" t="str">
            <v/>
          </cell>
        </row>
        <row r="885"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</row>
        <row r="886"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</row>
        <row r="887"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</row>
        <row r="888"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</row>
        <row r="889">
          <cell r="D889" t="str">
            <v/>
          </cell>
          <cell r="E889" t="str">
            <v/>
          </cell>
          <cell r="F889" t="str">
            <v/>
          </cell>
          <cell r="G889" t="str">
            <v/>
          </cell>
        </row>
        <row r="890"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</row>
        <row r="891"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</row>
        <row r="892"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</row>
        <row r="893"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</row>
        <row r="894"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</row>
        <row r="895"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</row>
        <row r="896">
          <cell r="D896" t="str">
            <v/>
          </cell>
          <cell r="E896" t="str">
            <v/>
          </cell>
          <cell r="F896" t="str">
            <v/>
          </cell>
          <cell r="G896" t="str">
            <v/>
          </cell>
        </row>
        <row r="897"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</row>
        <row r="898"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</row>
        <row r="899">
          <cell r="D899" t="str">
            <v/>
          </cell>
          <cell r="E899" t="str">
            <v/>
          </cell>
          <cell r="F899" t="str">
            <v/>
          </cell>
          <cell r="G899" t="str">
            <v/>
          </cell>
        </row>
        <row r="900">
          <cell r="D900" t="str">
            <v/>
          </cell>
          <cell r="E900" t="str">
            <v/>
          </cell>
          <cell r="F900" t="str">
            <v/>
          </cell>
          <cell r="G900" t="str">
            <v/>
          </cell>
        </row>
        <row r="901">
          <cell r="D901" t="str">
            <v/>
          </cell>
          <cell r="E901" t="str">
            <v/>
          </cell>
          <cell r="F901" t="str">
            <v/>
          </cell>
          <cell r="G901" t="str">
            <v/>
          </cell>
        </row>
        <row r="902">
          <cell r="D902" t="str">
            <v/>
          </cell>
          <cell r="E902" t="str">
            <v/>
          </cell>
          <cell r="F902" t="str">
            <v/>
          </cell>
          <cell r="G902" t="str">
            <v/>
          </cell>
        </row>
        <row r="903">
          <cell r="D903" t="str">
            <v/>
          </cell>
          <cell r="E903" t="str">
            <v/>
          </cell>
          <cell r="F903" t="str">
            <v/>
          </cell>
          <cell r="G903" t="str">
            <v/>
          </cell>
        </row>
        <row r="904">
          <cell r="D904" t="str">
            <v/>
          </cell>
          <cell r="E904" t="str">
            <v/>
          </cell>
          <cell r="F904" t="str">
            <v/>
          </cell>
          <cell r="G904" t="str">
            <v/>
          </cell>
        </row>
        <row r="905">
          <cell r="D905" t="str">
            <v/>
          </cell>
          <cell r="E905" t="str">
            <v/>
          </cell>
          <cell r="F905" t="str">
            <v/>
          </cell>
          <cell r="G905" t="str">
            <v/>
          </cell>
        </row>
        <row r="906">
          <cell r="D906" t="str">
            <v/>
          </cell>
          <cell r="E906" t="str">
            <v/>
          </cell>
          <cell r="F906" t="str">
            <v/>
          </cell>
          <cell r="G906" t="str">
            <v/>
          </cell>
        </row>
        <row r="907"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</row>
        <row r="908"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</row>
        <row r="909"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</row>
        <row r="910"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</row>
        <row r="911"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</row>
        <row r="912"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</row>
        <row r="913">
          <cell r="D913" t="str">
            <v/>
          </cell>
          <cell r="E913" t="str">
            <v/>
          </cell>
          <cell r="F913" t="str">
            <v/>
          </cell>
          <cell r="G913" t="str">
            <v/>
          </cell>
        </row>
        <row r="914"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</row>
        <row r="915">
          <cell r="D915" t="str">
            <v/>
          </cell>
          <cell r="E915" t="str">
            <v/>
          </cell>
          <cell r="F915" t="str">
            <v/>
          </cell>
          <cell r="G915" t="str">
            <v/>
          </cell>
        </row>
        <row r="916"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</row>
        <row r="917"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</row>
        <row r="918"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</row>
        <row r="919">
          <cell r="D919" t="str">
            <v/>
          </cell>
          <cell r="E919" t="str">
            <v/>
          </cell>
          <cell r="F919" t="str">
            <v/>
          </cell>
          <cell r="G919" t="str">
            <v/>
          </cell>
        </row>
        <row r="920"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</row>
        <row r="921">
          <cell r="D921" t="str">
            <v/>
          </cell>
          <cell r="E921" t="str">
            <v/>
          </cell>
          <cell r="F921" t="str">
            <v/>
          </cell>
          <cell r="G921" t="str">
            <v/>
          </cell>
        </row>
        <row r="922"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</row>
        <row r="923"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</row>
        <row r="924">
          <cell r="D924" t="str">
            <v/>
          </cell>
          <cell r="E924" t="str">
            <v/>
          </cell>
          <cell r="F924" t="str">
            <v/>
          </cell>
          <cell r="G924" t="str">
            <v/>
          </cell>
        </row>
        <row r="925"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</row>
        <row r="926"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</row>
        <row r="927"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</row>
        <row r="928"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</row>
        <row r="929"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</row>
        <row r="930"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</row>
        <row r="931"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</row>
        <row r="932"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</row>
        <row r="933"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</row>
        <row r="934">
          <cell r="D934" t="str">
            <v/>
          </cell>
          <cell r="E934" t="str">
            <v/>
          </cell>
          <cell r="F934" t="str">
            <v/>
          </cell>
          <cell r="G934" t="str">
            <v/>
          </cell>
        </row>
        <row r="935"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</row>
        <row r="936"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</row>
        <row r="937"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</row>
        <row r="938"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</row>
        <row r="939">
          <cell r="D939" t="str">
            <v/>
          </cell>
          <cell r="E939" t="str">
            <v/>
          </cell>
          <cell r="F939" t="str">
            <v/>
          </cell>
          <cell r="G939" t="str">
            <v/>
          </cell>
        </row>
        <row r="940">
          <cell r="D940" t="str">
            <v/>
          </cell>
          <cell r="E940" t="str">
            <v/>
          </cell>
          <cell r="F940" t="str">
            <v/>
          </cell>
          <cell r="G940" t="str">
            <v/>
          </cell>
        </row>
        <row r="941">
          <cell r="D941" t="str">
            <v/>
          </cell>
          <cell r="E941" t="str">
            <v/>
          </cell>
          <cell r="F941" t="str">
            <v/>
          </cell>
          <cell r="G941" t="str">
            <v/>
          </cell>
        </row>
        <row r="942">
          <cell r="D942" t="str">
            <v/>
          </cell>
          <cell r="E942" t="str">
            <v/>
          </cell>
          <cell r="F942" t="str">
            <v/>
          </cell>
          <cell r="G942" t="str">
            <v/>
          </cell>
        </row>
        <row r="943">
          <cell r="D943" t="str">
            <v/>
          </cell>
          <cell r="E943" t="str">
            <v/>
          </cell>
          <cell r="F943" t="str">
            <v/>
          </cell>
          <cell r="G943" t="str">
            <v/>
          </cell>
        </row>
        <row r="944"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</row>
        <row r="945">
          <cell r="D945" t="str">
            <v/>
          </cell>
          <cell r="E945" t="str">
            <v/>
          </cell>
          <cell r="F945" t="str">
            <v/>
          </cell>
          <cell r="G945" t="str">
            <v/>
          </cell>
        </row>
        <row r="946"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</row>
        <row r="947"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</row>
        <row r="948"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</row>
        <row r="949"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</row>
        <row r="950"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</row>
        <row r="951"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</row>
        <row r="952"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</row>
        <row r="953"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</row>
        <row r="954"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</row>
        <row r="955"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</row>
        <row r="956"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</row>
        <row r="957"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</row>
        <row r="958"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</row>
        <row r="959"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</row>
        <row r="960">
          <cell r="D960" t="str">
            <v/>
          </cell>
          <cell r="E960" t="str">
            <v/>
          </cell>
          <cell r="F960" t="str">
            <v/>
          </cell>
          <cell r="G960" t="str">
            <v/>
          </cell>
        </row>
        <row r="961">
          <cell r="D961" t="str">
            <v/>
          </cell>
          <cell r="E961" t="str">
            <v/>
          </cell>
          <cell r="F961" t="str">
            <v/>
          </cell>
          <cell r="G961" t="str">
            <v/>
          </cell>
        </row>
        <row r="962">
          <cell r="D962" t="str">
            <v/>
          </cell>
          <cell r="E962" t="str">
            <v/>
          </cell>
          <cell r="F962" t="str">
            <v/>
          </cell>
          <cell r="G962" t="str">
            <v/>
          </cell>
        </row>
        <row r="963"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</row>
        <row r="964"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</row>
        <row r="965"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</row>
        <row r="966"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</row>
        <row r="967"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</row>
        <row r="968"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</row>
        <row r="969"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</row>
        <row r="970"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</row>
        <row r="971"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</row>
        <row r="972"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</row>
        <row r="973"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</row>
        <row r="974"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</row>
        <row r="975"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</row>
        <row r="976"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</row>
        <row r="977"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</row>
        <row r="978"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</row>
        <row r="979">
          <cell r="D979" t="str">
            <v/>
          </cell>
          <cell r="E979" t="str">
            <v/>
          </cell>
          <cell r="F979" t="str">
            <v/>
          </cell>
          <cell r="G979" t="str">
            <v/>
          </cell>
        </row>
        <row r="980">
          <cell r="D980" t="str">
            <v/>
          </cell>
          <cell r="E980" t="str">
            <v/>
          </cell>
          <cell r="F980" t="str">
            <v/>
          </cell>
          <cell r="G980" t="str">
            <v/>
          </cell>
        </row>
        <row r="981">
          <cell r="D981" t="str">
            <v/>
          </cell>
          <cell r="E981" t="str">
            <v/>
          </cell>
          <cell r="F981" t="str">
            <v/>
          </cell>
          <cell r="G981" t="str">
            <v/>
          </cell>
        </row>
        <row r="982">
          <cell r="D982" t="str">
            <v/>
          </cell>
          <cell r="E982" t="str">
            <v/>
          </cell>
          <cell r="F982" t="str">
            <v/>
          </cell>
          <cell r="G982" t="str">
            <v/>
          </cell>
        </row>
        <row r="983">
          <cell r="D983" t="str">
            <v/>
          </cell>
          <cell r="E983" t="str">
            <v/>
          </cell>
          <cell r="F983" t="str">
            <v/>
          </cell>
          <cell r="G983" t="str">
            <v/>
          </cell>
        </row>
        <row r="984">
          <cell r="D984" t="str">
            <v/>
          </cell>
          <cell r="E984" t="str">
            <v/>
          </cell>
          <cell r="F984" t="str">
            <v/>
          </cell>
          <cell r="G984" t="str">
            <v/>
          </cell>
        </row>
        <row r="985"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</row>
        <row r="986">
          <cell r="D986" t="str">
            <v/>
          </cell>
          <cell r="E986" t="str">
            <v/>
          </cell>
          <cell r="F986" t="str">
            <v/>
          </cell>
          <cell r="G986" t="str">
            <v/>
          </cell>
        </row>
        <row r="987">
          <cell r="D987" t="str">
            <v/>
          </cell>
          <cell r="E987" t="str">
            <v/>
          </cell>
          <cell r="F987" t="str">
            <v/>
          </cell>
          <cell r="G987" t="str">
            <v/>
          </cell>
        </row>
        <row r="988"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</row>
        <row r="989"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</row>
        <row r="990"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</row>
        <row r="991"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</row>
        <row r="992">
          <cell r="D992" t="str">
            <v/>
          </cell>
          <cell r="E992" t="str">
            <v/>
          </cell>
          <cell r="F992" t="str">
            <v/>
          </cell>
          <cell r="G992" t="str">
            <v/>
          </cell>
        </row>
        <row r="993"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</row>
        <row r="994">
          <cell r="D994" t="str">
            <v/>
          </cell>
          <cell r="E994" t="str">
            <v/>
          </cell>
          <cell r="F994" t="str">
            <v/>
          </cell>
          <cell r="G994" t="str">
            <v/>
          </cell>
        </row>
        <row r="995">
          <cell r="D995" t="str">
            <v/>
          </cell>
          <cell r="E995" t="str">
            <v/>
          </cell>
          <cell r="F995" t="str">
            <v/>
          </cell>
          <cell r="G995" t="str">
            <v/>
          </cell>
        </row>
        <row r="996"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</row>
        <row r="997"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</row>
        <row r="998"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</row>
        <row r="999"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</row>
        <row r="1000">
          <cell r="D1000" t="str">
            <v/>
          </cell>
          <cell r="E1000" t="str">
            <v/>
          </cell>
          <cell r="F1000" t="str">
            <v/>
          </cell>
          <cell r="G1000" t="str">
            <v/>
          </cell>
        </row>
        <row r="1001">
          <cell r="D1001" t="str">
            <v/>
          </cell>
          <cell r="E1001" t="str">
            <v/>
          </cell>
          <cell r="F1001" t="str">
            <v/>
          </cell>
          <cell r="G1001" t="str">
            <v/>
          </cell>
        </row>
        <row r="1002">
          <cell r="D1002" t="str">
            <v/>
          </cell>
          <cell r="E1002" t="str">
            <v/>
          </cell>
          <cell r="F1002" t="str">
            <v/>
          </cell>
          <cell r="G1002" t="str">
            <v/>
          </cell>
        </row>
        <row r="1003">
          <cell r="D1003" t="str">
            <v/>
          </cell>
          <cell r="E1003" t="str">
            <v/>
          </cell>
          <cell r="F1003" t="str">
            <v/>
          </cell>
          <cell r="G1003" t="str">
            <v/>
          </cell>
        </row>
        <row r="1004">
          <cell r="D1004" t="str">
            <v/>
          </cell>
          <cell r="E1004" t="str">
            <v/>
          </cell>
          <cell r="F1004" t="str">
            <v/>
          </cell>
          <cell r="G1004" t="str">
            <v/>
          </cell>
        </row>
        <row r="1005"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</row>
        <row r="1006">
          <cell r="D1006" t="str">
            <v/>
          </cell>
          <cell r="E1006" t="str">
            <v/>
          </cell>
          <cell r="F1006" t="str">
            <v/>
          </cell>
          <cell r="G1006" t="str">
            <v/>
          </cell>
        </row>
        <row r="1007">
          <cell r="D1007" t="str">
            <v/>
          </cell>
          <cell r="E1007" t="str">
            <v/>
          </cell>
          <cell r="F1007" t="str">
            <v/>
          </cell>
          <cell r="G1007" t="str">
            <v/>
          </cell>
        </row>
        <row r="1008">
          <cell r="D1008" t="str">
            <v/>
          </cell>
          <cell r="E1008" t="str">
            <v/>
          </cell>
          <cell r="F1008" t="str">
            <v/>
          </cell>
          <cell r="G1008" t="str">
            <v/>
          </cell>
        </row>
        <row r="1009">
          <cell r="D1009" t="str">
            <v/>
          </cell>
          <cell r="E1009" t="str">
            <v/>
          </cell>
          <cell r="F1009" t="str">
            <v/>
          </cell>
          <cell r="G1009" t="str">
            <v/>
          </cell>
        </row>
        <row r="1010">
          <cell r="D1010" t="str">
            <v/>
          </cell>
          <cell r="E1010" t="str">
            <v/>
          </cell>
          <cell r="F1010" t="str">
            <v/>
          </cell>
          <cell r="G1010" t="str">
            <v/>
          </cell>
        </row>
        <row r="1011">
          <cell r="D1011" t="str">
            <v/>
          </cell>
          <cell r="E1011" t="str">
            <v/>
          </cell>
          <cell r="F1011" t="str">
            <v/>
          </cell>
          <cell r="G1011" t="str">
            <v/>
          </cell>
        </row>
        <row r="1012"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</row>
        <row r="1013"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</row>
        <row r="1014"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</row>
        <row r="1015"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</row>
        <row r="1016"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</row>
        <row r="1017">
          <cell r="D1017" t="str">
            <v/>
          </cell>
          <cell r="E1017" t="str">
            <v/>
          </cell>
          <cell r="F1017" t="str">
            <v/>
          </cell>
          <cell r="G1017" t="str">
            <v/>
          </cell>
        </row>
        <row r="1018"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</row>
        <row r="1019"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</row>
        <row r="1020"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</row>
        <row r="1021"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</row>
        <row r="1022">
          <cell r="D1022" t="str">
            <v/>
          </cell>
          <cell r="E1022" t="str">
            <v/>
          </cell>
          <cell r="F1022" t="str">
            <v/>
          </cell>
          <cell r="G1022" t="str">
            <v/>
          </cell>
        </row>
        <row r="1023">
          <cell r="D1023" t="str">
            <v/>
          </cell>
          <cell r="E1023" t="str">
            <v/>
          </cell>
          <cell r="F1023" t="str">
            <v/>
          </cell>
          <cell r="G1023" t="str">
            <v/>
          </cell>
        </row>
        <row r="1024">
          <cell r="D1024" t="str">
            <v/>
          </cell>
          <cell r="E1024" t="str">
            <v/>
          </cell>
          <cell r="F1024" t="str">
            <v/>
          </cell>
          <cell r="G1024" t="str">
            <v/>
          </cell>
        </row>
        <row r="1025"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</row>
        <row r="1026">
          <cell r="D1026" t="str">
            <v/>
          </cell>
          <cell r="E1026" t="str">
            <v/>
          </cell>
          <cell r="F1026" t="str">
            <v/>
          </cell>
          <cell r="G1026" t="str">
            <v/>
          </cell>
        </row>
        <row r="1027">
          <cell r="D1027" t="str">
            <v/>
          </cell>
          <cell r="E1027" t="str">
            <v/>
          </cell>
          <cell r="F1027" t="str">
            <v/>
          </cell>
          <cell r="G1027" t="str">
            <v/>
          </cell>
        </row>
        <row r="1028">
          <cell r="D1028" t="str">
            <v/>
          </cell>
          <cell r="E1028" t="str">
            <v/>
          </cell>
          <cell r="F1028" t="str">
            <v/>
          </cell>
          <cell r="G1028" t="str">
            <v/>
          </cell>
        </row>
        <row r="1029">
          <cell r="D1029" t="str">
            <v/>
          </cell>
          <cell r="E1029" t="str">
            <v/>
          </cell>
          <cell r="F1029" t="str">
            <v/>
          </cell>
          <cell r="G1029" t="str">
            <v/>
          </cell>
        </row>
        <row r="1030"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</row>
        <row r="1031"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</row>
        <row r="1032">
          <cell r="D1032" t="str">
            <v/>
          </cell>
          <cell r="E1032" t="str">
            <v/>
          </cell>
          <cell r="F1032" t="str">
            <v/>
          </cell>
          <cell r="G1032" t="str">
            <v/>
          </cell>
        </row>
        <row r="1033">
          <cell r="D1033" t="str">
            <v/>
          </cell>
          <cell r="E1033" t="str">
            <v/>
          </cell>
          <cell r="F1033" t="str">
            <v/>
          </cell>
          <cell r="G1033" t="str">
            <v/>
          </cell>
        </row>
        <row r="1034">
          <cell r="D1034" t="str">
            <v/>
          </cell>
          <cell r="E1034" t="str">
            <v/>
          </cell>
          <cell r="F1034" t="str">
            <v/>
          </cell>
          <cell r="G1034" t="str">
            <v/>
          </cell>
        </row>
        <row r="1035">
          <cell r="D1035" t="str">
            <v/>
          </cell>
          <cell r="E1035" t="str">
            <v/>
          </cell>
          <cell r="F1035" t="str">
            <v/>
          </cell>
          <cell r="G1035" t="str">
            <v/>
          </cell>
        </row>
        <row r="1036">
          <cell r="D1036" t="str">
            <v/>
          </cell>
          <cell r="E1036" t="str">
            <v/>
          </cell>
          <cell r="F1036" t="str">
            <v/>
          </cell>
          <cell r="G1036" t="str">
            <v/>
          </cell>
        </row>
        <row r="1037">
          <cell r="D1037" t="str">
            <v/>
          </cell>
          <cell r="E1037" t="str">
            <v/>
          </cell>
          <cell r="F1037" t="str">
            <v/>
          </cell>
          <cell r="G1037" t="str">
            <v/>
          </cell>
        </row>
        <row r="1038">
          <cell r="D1038" t="str">
            <v/>
          </cell>
          <cell r="E1038" t="str">
            <v/>
          </cell>
          <cell r="F1038" t="str">
            <v/>
          </cell>
          <cell r="G1038" t="str">
            <v/>
          </cell>
        </row>
        <row r="1039">
          <cell r="D1039" t="str">
            <v/>
          </cell>
          <cell r="E1039" t="str">
            <v/>
          </cell>
          <cell r="F1039" t="str">
            <v/>
          </cell>
          <cell r="G1039" t="str">
            <v/>
          </cell>
        </row>
        <row r="1040"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</row>
        <row r="1041">
          <cell r="D1041" t="str">
            <v/>
          </cell>
          <cell r="E1041" t="str">
            <v/>
          </cell>
          <cell r="F1041" t="str">
            <v/>
          </cell>
          <cell r="G1041" t="str">
            <v/>
          </cell>
        </row>
        <row r="1042">
          <cell r="D1042" t="str">
            <v/>
          </cell>
          <cell r="E1042" t="str">
            <v/>
          </cell>
          <cell r="F1042" t="str">
            <v/>
          </cell>
          <cell r="G1042" t="str">
            <v/>
          </cell>
        </row>
        <row r="1043">
          <cell r="D1043" t="str">
            <v/>
          </cell>
          <cell r="E1043" t="str">
            <v/>
          </cell>
          <cell r="F1043" t="str">
            <v/>
          </cell>
          <cell r="G1043" t="str">
            <v/>
          </cell>
        </row>
        <row r="1044">
          <cell r="D1044" t="str">
            <v/>
          </cell>
          <cell r="E1044" t="str">
            <v/>
          </cell>
          <cell r="F1044" t="str">
            <v/>
          </cell>
          <cell r="G1044" t="str">
            <v/>
          </cell>
        </row>
        <row r="1045">
          <cell r="D1045" t="str">
            <v/>
          </cell>
          <cell r="E1045" t="str">
            <v/>
          </cell>
          <cell r="F1045" t="str">
            <v/>
          </cell>
          <cell r="G1045" t="str">
            <v/>
          </cell>
        </row>
        <row r="1046"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</row>
        <row r="1047"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</row>
        <row r="1048">
          <cell r="D1048" t="str">
            <v/>
          </cell>
          <cell r="E1048" t="str">
            <v/>
          </cell>
          <cell r="F1048" t="str">
            <v/>
          </cell>
          <cell r="G1048" t="str">
            <v/>
          </cell>
        </row>
        <row r="1049">
          <cell r="D1049" t="str">
            <v/>
          </cell>
          <cell r="E1049" t="str">
            <v/>
          </cell>
          <cell r="F1049" t="str">
            <v/>
          </cell>
          <cell r="G1049" t="str">
            <v/>
          </cell>
        </row>
        <row r="1050">
          <cell r="D1050" t="str">
            <v/>
          </cell>
          <cell r="E1050" t="str">
            <v/>
          </cell>
          <cell r="F1050" t="str">
            <v/>
          </cell>
          <cell r="G1050" t="str">
            <v/>
          </cell>
        </row>
        <row r="1051">
          <cell r="D1051" t="str">
            <v/>
          </cell>
          <cell r="E1051" t="str">
            <v/>
          </cell>
          <cell r="F1051" t="str">
            <v/>
          </cell>
          <cell r="G1051" t="str">
            <v/>
          </cell>
        </row>
        <row r="1052">
          <cell r="D1052" t="str">
            <v/>
          </cell>
          <cell r="E1052" t="str">
            <v/>
          </cell>
          <cell r="F1052" t="str">
            <v/>
          </cell>
          <cell r="G1052" t="str">
            <v/>
          </cell>
        </row>
        <row r="1053">
          <cell r="D1053" t="str">
            <v/>
          </cell>
          <cell r="E1053" t="str">
            <v/>
          </cell>
          <cell r="F1053" t="str">
            <v/>
          </cell>
          <cell r="G1053" t="str">
            <v/>
          </cell>
        </row>
        <row r="1054">
          <cell r="D1054" t="str">
            <v/>
          </cell>
          <cell r="E1054" t="str">
            <v/>
          </cell>
          <cell r="F1054" t="str">
            <v/>
          </cell>
          <cell r="G1054" t="str">
            <v/>
          </cell>
        </row>
        <row r="1055">
          <cell r="D1055" t="str">
            <v/>
          </cell>
          <cell r="E1055" t="str">
            <v/>
          </cell>
          <cell r="F1055" t="str">
            <v/>
          </cell>
          <cell r="G1055" t="str">
            <v/>
          </cell>
        </row>
        <row r="1056"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</row>
        <row r="1057">
          <cell r="D1057" t="str">
            <v/>
          </cell>
          <cell r="E1057" t="str">
            <v/>
          </cell>
          <cell r="F1057" t="str">
            <v/>
          </cell>
          <cell r="G1057" t="str">
            <v/>
          </cell>
        </row>
        <row r="1058">
          <cell r="D1058" t="str">
            <v/>
          </cell>
          <cell r="E1058" t="str">
            <v/>
          </cell>
          <cell r="F1058" t="str">
            <v/>
          </cell>
          <cell r="G1058" t="str">
            <v/>
          </cell>
        </row>
        <row r="1059">
          <cell r="D1059" t="str">
            <v/>
          </cell>
          <cell r="E1059" t="str">
            <v/>
          </cell>
          <cell r="F1059" t="str">
            <v/>
          </cell>
          <cell r="G1059" t="str">
            <v/>
          </cell>
        </row>
        <row r="1060"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</row>
        <row r="1061">
          <cell r="D1061" t="str">
            <v/>
          </cell>
          <cell r="E1061" t="str">
            <v/>
          </cell>
          <cell r="F1061" t="str">
            <v/>
          </cell>
          <cell r="G1061" t="str">
            <v/>
          </cell>
        </row>
        <row r="1062">
          <cell r="D1062" t="str">
            <v/>
          </cell>
          <cell r="E1062" t="str">
            <v/>
          </cell>
          <cell r="F1062" t="str">
            <v/>
          </cell>
          <cell r="G1062" t="str">
            <v/>
          </cell>
        </row>
        <row r="1063">
          <cell r="D1063" t="str">
            <v/>
          </cell>
          <cell r="E1063" t="str">
            <v/>
          </cell>
          <cell r="F1063" t="str">
            <v/>
          </cell>
          <cell r="G1063" t="str">
            <v/>
          </cell>
        </row>
        <row r="1064">
          <cell r="D1064" t="str">
            <v/>
          </cell>
          <cell r="E1064" t="str">
            <v/>
          </cell>
          <cell r="F1064" t="str">
            <v/>
          </cell>
          <cell r="G1064" t="str">
            <v/>
          </cell>
        </row>
        <row r="1065">
          <cell r="D1065" t="str">
            <v/>
          </cell>
          <cell r="E1065" t="str">
            <v/>
          </cell>
          <cell r="F1065" t="str">
            <v/>
          </cell>
          <cell r="G1065" t="str">
            <v/>
          </cell>
        </row>
        <row r="1066">
          <cell r="D1066" t="str">
            <v/>
          </cell>
          <cell r="E1066" t="str">
            <v/>
          </cell>
          <cell r="F1066" t="str">
            <v/>
          </cell>
          <cell r="G1066" t="str">
            <v/>
          </cell>
        </row>
        <row r="1067"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</row>
        <row r="1068"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</row>
        <row r="1069">
          <cell r="D1069" t="str">
            <v/>
          </cell>
          <cell r="E1069" t="str">
            <v/>
          </cell>
          <cell r="F1069" t="str">
            <v/>
          </cell>
          <cell r="G1069" t="str">
            <v/>
          </cell>
        </row>
        <row r="1070">
          <cell r="D1070" t="str">
            <v/>
          </cell>
          <cell r="E1070" t="str">
            <v/>
          </cell>
          <cell r="F1070" t="str">
            <v/>
          </cell>
          <cell r="G1070" t="str">
            <v/>
          </cell>
        </row>
        <row r="1071">
          <cell r="D1071" t="str">
            <v/>
          </cell>
          <cell r="E1071" t="str">
            <v/>
          </cell>
          <cell r="F1071" t="str">
            <v/>
          </cell>
          <cell r="G1071" t="str">
            <v/>
          </cell>
        </row>
        <row r="1072">
          <cell r="D1072" t="str">
            <v/>
          </cell>
          <cell r="E1072" t="str">
            <v/>
          </cell>
          <cell r="F1072" t="str">
            <v/>
          </cell>
          <cell r="G1072" t="str">
            <v/>
          </cell>
        </row>
        <row r="1073">
          <cell r="D1073" t="str">
            <v/>
          </cell>
          <cell r="E1073" t="str">
            <v/>
          </cell>
          <cell r="F1073" t="str">
            <v/>
          </cell>
          <cell r="G1073" t="str">
            <v/>
          </cell>
        </row>
        <row r="1074">
          <cell r="D1074" t="str">
            <v/>
          </cell>
          <cell r="E1074" t="str">
            <v/>
          </cell>
          <cell r="F1074" t="str">
            <v/>
          </cell>
          <cell r="G1074" t="str">
            <v/>
          </cell>
        </row>
        <row r="1075">
          <cell r="D1075" t="str">
            <v/>
          </cell>
          <cell r="E1075" t="str">
            <v/>
          </cell>
          <cell r="F1075" t="str">
            <v/>
          </cell>
          <cell r="G1075" t="str">
            <v/>
          </cell>
        </row>
        <row r="1076"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</row>
        <row r="1077"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</row>
        <row r="1078">
          <cell r="D1078" t="str">
            <v/>
          </cell>
          <cell r="E1078" t="str">
            <v/>
          </cell>
          <cell r="F1078" t="str">
            <v/>
          </cell>
          <cell r="G1078" t="str">
            <v/>
          </cell>
        </row>
        <row r="1079">
          <cell r="D1079" t="str">
            <v/>
          </cell>
          <cell r="E1079" t="str">
            <v/>
          </cell>
          <cell r="F1079" t="str">
            <v/>
          </cell>
          <cell r="G1079" t="str">
            <v/>
          </cell>
        </row>
        <row r="1080">
          <cell r="D1080" t="str">
            <v/>
          </cell>
          <cell r="E1080" t="str">
            <v/>
          </cell>
          <cell r="F1080" t="str">
            <v/>
          </cell>
          <cell r="G1080" t="str">
            <v/>
          </cell>
        </row>
        <row r="1081">
          <cell r="D1081" t="str">
            <v/>
          </cell>
          <cell r="E1081" t="str">
            <v/>
          </cell>
          <cell r="F1081" t="str">
            <v/>
          </cell>
          <cell r="G1081" t="str">
            <v/>
          </cell>
        </row>
        <row r="1082">
          <cell r="D1082" t="str">
            <v/>
          </cell>
          <cell r="E1082" t="str">
            <v/>
          </cell>
          <cell r="F1082" t="str">
            <v/>
          </cell>
          <cell r="G1082" t="str">
            <v/>
          </cell>
        </row>
        <row r="1083">
          <cell r="D1083" t="str">
            <v/>
          </cell>
          <cell r="E1083" t="str">
            <v/>
          </cell>
          <cell r="F1083" t="str">
            <v/>
          </cell>
          <cell r="G1083" t="str">
            <v/>
          </cell>
        </row>
        <row r="1084"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</row>
        <row r="1085">
          <cell r="D1085" t="str">
            <v/>
          </cell>
          <cell r="E1085" t="str">
            <v/>
          </cell>
          <cell r="F1085" t="str">
            <v/>
          </cell>
          <cell r="G1085" t="str">
            <v/>
          </cell>
        </row>
        <row r="1086"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</row>
        <row r="1087"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</row>
        <row r="1088">
          <cell r="D1088" t="str">
            <v/>
          </cell>
          <cell r="E1088" t="str">
            <v/>
          </cell>
          <cell r="F1088" t="str">
            <v/>
          </cell>
          <cell r="G1088" t="str">
            <v/>
          </cell>
        </row>
        <row r="1089">
          <cell r="D1089" t="str">
            <v/>
          </cell>
          <cell r="E1089" t="str">
            <v/>
          </cell>
          <cell r="F1089" t="str">
            <v/>
          </cell>
          <cell r="G1089" t="str">
            <v/>
          </cell>
        </row>
        <row r="1090">
          <cell r="D1090" t="str">
            <v/>
          </cell>
          <cell r="E1090" t="str">
            <v/>
          </cell>
          <cell r="F1090" t="str">
            <v/>
          </cell>
          <cell r="G1090" t="str">
            <v/>
          </cell>
        </row>
        <row r="1091">
          <cell r="D1091" t="str">
            <v/>
          </cell>
          <cell r="E1091" t="str">
            <v/>
          </cell>
          <cell r="F1091" t="str">
            <v/>
          </cell>
          <cell r="G1091" t="str">
            <v/>
          </cell>
        </row>
        <row r="1092">
          <cell r="D1092" t="str">
            <v/>
          </cell>
          <cell r="E1092" t="str">
            <v/>
          </cell>
          <cell r="F1092" t="str">
            <v/>
          </cell>
          <cell r="G1092" t="str">
            <v/>
          </cell>
        </row>
        <row r="1093">
          <cell r="D1093" t="str">
            <v/>
          </cell>
          <cell r="E1093" t="str">
            <v/>
          </cell>
          <cell r="F1093" t="str">
            <v/>
          </cell>
          <cell r="G1093" t="str">
            <v/>
          </cell>
        </row>
        <row r="1094"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</row>
        <row r="1095"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</row>
        <row r="1096"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</row>
        <row r="1097"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</row>
        <row r="1098"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</row>
        <row r="1099">
          <cell r="D1099" t="str">
            <v/>
          </cell>
          <cell r="E1099" t="str">
            <v/>
          </cell>
          <cell r="F1099" t="str">
            <v/>
          </cell>
          <cell r="G1099" t="str">
            <v/>
          </cell>
        </row>
        <row r="1100">
          <cell r="D1100" t="str">
            <v/>
          </cell>
          <cell r="E1100" t="str">
            <v/>
          </cell>
          <cell r="F1100" t="str">
            <v/>
          </cell>
          <cell r="G1100" t="str">
            <v/>
          </cell>
        </row>
        <row r="1101">
          <cell r="D1101" t="str">
            <v/>
          </cell>
          <cell r="E1101" t="str">
            <v/>
          </cell>
          <cell r="F1101" t="str">
            <v/>
          </cell>
          <cell r="G1101" t="str">
            <v/>
          </cell>
        </row>
        <row r="1102">
          <cell r="D1102" t="str">
            <v/>
          </cell>
          <cell r="E1102" t="str">
            <v/>
          </cell>
          <cell r="F1102" t="str">
            <v/>
          </cell>
          <cell r="G1102" t="str">
            <v/>
          </cell>
        </row>
        <row r="1103">
          <cell r="D1103" t="str">
            <v/>
          </cell>
          <cell r="E1103" t="str">
            <v/>
          </cell>
          <cell r="F1103" t="str">
            <v/>
          </cell>
          <cell r="G1103" t="str">
            <v/>
          </cell>
        </row>
        <row r="1104"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</row>
        <row r="1105"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</row>
        <row r="1106">
          <cell r="D1106" t="str">
            <v/>
          </cell>
          <cell r="E1106" t="str">
            <v/>
          </cell>
          <cell r="F1106" t="str">
            <v/>
          </cell>
          <cell r="G1106" t="str">
            <v/>
          </cell>
        </row>
        <row r="1107"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</row>
        <row r="1108">
          <cell r="D1108" t="str">
            <v/>
          </cell>
          <cell r="E1108" t="str">
            <v/>
          </cell>
          <cell r="F1108" t="str">
            <v/>
          </cell>
          <cell r="G1108" t="str">
            <v/>
          </cell>
        </row>
        <row r="1109"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</row>
        <row r="1110"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</row>
        <row r="1111">
          <cell r="D1111" t="str">
            <v/>
          </cell>
          <cell r="E1111" t="str">
            <v/>
          </cell>
          <cell r="F1111" t="str">
            <v/>
          </cell>
          <cell r="G1111" t="str">
            <v/>
          </cell>
        </row>
        <row r="1112"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</row>
        <row r="1113"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</row>
        <row r="1114"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</row>
        <row r="1115">
          <cell r="D1115" t="str">
            <v/>
          </cell>
          <cell r="E1115" t="str">
            <v/>
          </cell>
          <cell r="F1115" t="str">
            <v/>
          </cell>
          <cell r="G1115" t="str">
            <v/>
          </cell>
        </row>
        <row r="1116"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</row>
        <row r="1117">
          <cell r="D1117" t="str">
            <v/>
          </cell>
          <cell r="E1117" t="str">
            <v/>
          </cell>
          <cell r="F1117" t="str">
            <v/>
          </cell>
          <cell r="G1117" t="str">
            <v/>
          </cell>
        </row>
        <row r="1118"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</row>
        <row r="1119"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</row>
        <row r="1120"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</row>
        <row r="1121">
          <cell r="D1121" t="str">
            <v/>
          </cell>
          <cell r="E1121" t="str">
            <v/>
          </cell>
          <cell r="F1121" t="str">
            <v/>
          </cell>
          <cell r="G1121" t="str">
            <v/>
          </cell>
        </row>
        <row r="1122"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</row>
        <row r="1123"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</row>
        <row r="1124"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</row>
        <row r="1125">
          <cell r="D1125" t="str">
            <v/>
          </cell>
          <cell r="E1125" t="str">
            <v/>
          </cell>
          <cell r="F1125" t="str">
            <v/>
          </cell>
          <cell r="G1125" t="str">
            <v/>
          </cell>
        </row>
        <row r="1126">
          <cell r="D1126" t="str">
            <v/>
          </cell>
          <cell r="E1126" t="str">
            <v/>
          </cell>
          <cell r="F1126" t="str">
            <v/>
          </cell>
          <cell r="G1126" t="str">
            <v/>
          </cell>
        </row>
        <row r="1127">
          <cell r="D1127" t="str">
            <v/>
          </cell>
          <cell r="E1127" t="str">
            <v/>
          </cell>
          <cell r="F1127" t="str">
            <v/>
          </cell>
          <cell r="G1127" t="str">
            <v/>
          </cell>
        </row>
        <row r="1128"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</row>
        <row r="1129"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</row>
        <row r="1130"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</row>
        <row r="1131">
          <cell r="D1131" t="str">
            <v/>
          </cell>
          <cell r="E1131" t="str">
            <v/>
          </cell>
          <cell r="F1131" t="str">
            <v/>
          </cell>
          <cell r="G1131" t="str">
            <v/>
          </cell>
        </row>
        <row r="1132"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</row>
        <row r="1133"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</row>
        <row r="1134">
          <cell r="D1134" t="str">
            <v/>
          </cell>
          <cell r="E1134" t="str">
            <v/>
          </cell>
          <cell r="F1134" t="str">
            <v/>
          </cell>
          <cell r="G1134" t="str">
            <v/>
          </cell>
        </row>
        <row r="1135">
          <cell r="D1135" t="str">
            <v/>
          </cell>
          <cell r="E1135" t="str">
            <v/>
          </cell>
          <cell r="F1135" t="str">
            <v/>
          </cell>
          <cell r="G1135" t="str">
            <v/>
          </cell>
        </row>
        <row r="1136"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</row>
        <row r="1137">
          <cell r="D1137" t="str">
            <v/>
          </cell>
          <cell r="E1137" t="str">
            <v/>
          </cell>
          <cell r="F1137" t="str">
            <v/>
          </cell>
          <cell r="G1137" t="str">
            <v/>
          </cell>
        </row>
        <row r="1138"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</row>
        <row r="1139"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</row>
        <row r="1140">
          <cell r="D1140" t="str">
            <v/>
          </cell>
          <cell r="E1140" t="str">
            <v/>
          </cell>
          <cell r="F1140" t="str">
            <v/>
          </cell>
          <cell r="G1140" t="str">
            <v/>
          </cell>
        </row>
        <row r="1141">
          <cell r="D1141" t="str">
            <v/>
          </cell>
          <cell r="E1141" t="str">
            <v/>
          </cell>
          <cell r="F1141" t="str">
            <v/>
          </cell>
          <cell r="G1141" t="str">
            <v/>
          </cell>
        </row>
        <row r="1142">
          <cell r="D1142" t="str">
            <v/>
          </cell>
          <cell r="E1142" t="str">
            <v/>
          </cell>
          <cell r="F1142" t="str">
            <v/>
          </cell>
          <cell r="G1142" t="str">
            <v/>
          </cell>
        </row>
        <row r="1143">
          <cell r="D1143" t="str">
            <v/>
          </cell>
          <cell r="E1143" t="str">
            <v/>
          </cell>
          <cell r="F1143" t="str">
            <v/>
          </cell>
          <cell r="G1143" t="str">
            <v/>
          </cell>
        </row>
        <row r="1144">
          <cell r="D1144" t="str">
            <v/>
          </cell>
          <cell r="E1144" t="str">
            <v/>
          </cell>
          <cell r="F1144" t="str">
            <v/>
          </cell>
          <cell r="G1144" t="str">
            <v/>
          </cell>
        </row>
        <row r="1145">
          <cell r="D1145" t="str">
            <v/>
          </cell>
          <cell r="E1145" t="str">
            <v/>
          </cell>
          <cell r="F1145" t="str">
            <v/>
          </cell>
          <cell r="G1145" t="str">
            <v/>
          </cell>
        </row>
        <row r="1146">
          <cell r="D1146" t="str">
            <v/>
          </cell>
          <cell r="E1146" t="str">
            <v/>
          </cell>
          <cell r="F1146" t="str">
            <v/>
          </cell>
          <cell r="G1146" t="str">
            <v/>
          </cell>
        </row>
        <row r="1147"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</row>
        <row r="1148">
          <cell r="D1148" t="str">
            <v/>
          </cell>
          <cell r="E1148" t="str">
            <v/>
          </cell>
          <cell r="F1148" t="str">
            <v/>
          </cell>
          <cell r="G1148" t="str">
            <v/>
          </cell>
        </row>
        <row r="1149"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</row>
        <row r="1150"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</row>
        <row r="1151"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</row>
        <row r="1152"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</row>
        <row r="1153"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</row>
        <row r="1154"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</row>
        <row r="1155"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</row>
        <row r="1156"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</row>
        <row r="1157"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</row>
        <row r="1158"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</row>
        <row r="1159">
          <cell r="D1159" t="str">
            <v/>
          </cell>
          <cell r="E1159" t="str">
            <v/>
          </cell>
          <cell r="F1159" t="str">
            <v/>
          </cell>
          <cell r="G1159" t="str">
            <v/>
          </cell>
        </row>
        <row r="1160">
          <cell r="D1160" t="str">
            <v/>
          </cell>
          <cell r="E1160" t="str">
            <v/>
          </cell>
          <cell r="F1160" t="str">
            <v/>
          </cell>
          <cell r="G1160" t="str">
            <v/>
          </cell>
        </row>
        <row r="1161">
          <cell r="D1161" t="str">
            <v/>
          </cell>
          <cell r="E1161" t="str">
            <v/>
          </cell>
          <cell r="F1161" t="str">
            <v/>
          </cell>
          <cell r="G1161" t="str">
            <v/>
          </cell>
        </row>
        <row r="1162"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</row>
        <row r="1163"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</row>
        <row r="1164"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</row>
        <row r="1165">
          <cell r="D1165" t="str">
            <v/>
          </cell>
          <cell r="E1165" t="str">
            <v/>
          </cell>
          <cell r="F1165" t="str">
            <v/>
          </cell>
          <cell r="G1165" t="str">
            <v/>
          </cell>
        </row>
        <row r="1166">
          <cell r="D1166" t="str">
            <v/>
          </cell>
          <cell r="E1166" t="str">
            <v/>
          </cell>
          <cell r="F1166" t="str">
            <v/>
          </cell>
          <cell r="G1166" t="str">
            <v/>
          </cell>
        </row>
        <row r="1167"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</row>
        <row r="1168"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</row>
        <row r="1169"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</row>
        <row r="1170"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</row>
        <row r="1171"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</row>
        <row r="1172"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</row>
        <row r="1173"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</row>
        <row r="1174"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</row>
        <row r="1175"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</row>
        <row r="1176"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</row>
        <row r="1177"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</row>
        <row r="1178"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</row>
        <row r="1179"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</row>
        <row r="1180"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</row>
        <row r="1181"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</row>
        <row r="1182"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</row>
        <row r="1183"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</row>
        <row r="1184">
          <cell r="D1184" t="str">
            <v/>
          </cell>
          <cell r="E1184" t="str">
            <v/>
          </cell>
          <cell r="F1184" t="str">
            <v/>
          </cell>
          <cell r="G1184" t="str">
            <v/>
          </cell>
        </row>
        <row r="1185"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</row>
        <row r="1186">
          <cell r="D1186" t="str">
            <v/>
          </cell>
          <cell r="E1186" t="str">
            <v/>
          </cell>
          <cell r="F1186" t="str">
            <v/>
          </cell>
          <cell r="G1186" t="str">
            <v/>
          </cell>
        </row>
        <row r="1187">
          <cell r="D1187" t="str">
            <v/>
          </cell>
          <cell r="E1187" t="str">
            <v/>
          </cell>
          <cell r="F1187" t="str">
            <v/>
          </cell>
          <cell r="G1187" t="str">
            <v/>
          </cell>
        </row>
        <row r="1188">
          <cell r="D1188" t="str">
            <v/>
          </cell>
          <cell r="E1188" t="str">
            <v/>
          </cell>
          <cell r="F1188" t="str">
            <v/>
          </cell>
          <cell r="G1188" t="str">
            <v/>
          </cell>
        </row>
        <row r="1189"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</row>
        <row r="1190"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</row>
        <row r="1191"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</row>
        <row r="1192"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</row>
        <row r="1193">
          <cell r="D1193" t="str">
            <v/>
          </cell>
          <cell r="E1193" t="str">
            <v/>
          </cell>
          <cell r="F1193" t="str">
            <v/>
          </cell>
          <cell r="G1193" t="str">
            <v/>
          </cell>
        </row>
        <row r="1194"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</row>
        <row r="1195"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</row>
        <row r="1196"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</row>
        <row r="1197"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</row>
        <row r="1198"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</row>
        <row r="1199"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</row>
        <row r="1200"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</row>
        <row r="1201">
          <cell r="D1201" t="str">
            <v/>
          </cell>
          <cell r="E1201" t="str">
            <v/>
          </cell>
          <cell r="F1201" t="str">
            <v/>
          </cell>
          <cell r="G1201" t="str">
            <v/>
          </cell>
        </row>
        <row r="1202"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</row>
        <row r="1203"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</row>
        <row r="1204">
          <cell r="D1204" t="str">
            <v/>
          </cell>
          <cell r="E1204" t="str">
            <v/>
          </cell>
          <cell r="F1204" t="str">
            <v/>
          </cell>
          <cell r="G1204" t="str">
            <v/>
          </cell>
        </row>
        <row r="1205">
          <cell r="D1205" t="str">
            <v/>
          </cell>
          <cell r="E1205" t="str">
            <v/>
          </cell>
          <cell r="F1205" t="str">
            <v/>
          </cell>
          <cell r="G1205" t="str">
            <v/>
          </cell>
        </row>
        <row r="1206">
          <cell r="D1206" t="str">
            <v/>
          </cell>
          <cell r="E1206" t="str">
            <v/>
          </cell>
          <cell r="F1206" t="str">
            <v/>
          </cell>
          <cell r="G1206" t="str">
            <v/>
          </cell>
        </row>
        <row r="1207">
          <cell r="D1207" t="str">
            <v/>
          </cell>
          <cell r="E1207" t="str">
            <v/>
          </cell>
          <cell r="F1207" t="str">
            <v/>
          </cell>
          <cell r="G1207" t="str">
            <v/>
          </cell>
        </row>
        <row r="1208"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</row>
        <row r="1209"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</row>
        <row r="1210">
          <cell r="D1210" t="str">
            <v/>
          </cell>
          <cell r="E1210" t="str">
            <v/>
          </cell>
          <cell r="F1210" t="str">
            <v/>
          </cell>
          <cell r="G1210" t="str">
            <v/>
          </cell>
        </row>
        <row r="1211">
          <cell r="D1211" t="str">
            <v/>
          </cell>
          <cell r="E1211" t="str">
            <v/>
          </cell>
          <cell r="F1211" t="str">
            <v/>
          </cell>
          <cell r="G1211" t="str">
            <v/>
          </cell>
        </row>
        <row r="1212">
          <cell r="D1212" t="str">
            <v/>
          </cell>
          <cell r="E1212" t="str">
            <v/>
          </cell>
          <cell r="F1212" t="str">
            <v/>
          </cell>
          <cell r="G1212" t="str">
            <v/>
          </cell>
        </row>
        <row r="1213"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</row>
        <row r="1214">
          <cell r="D1214" t="str">
            <v/>
          </cell>
          <cell r="E1214" t="str">
            <v/>
          </cell>
          <cell r="F1214" t="str">
            <v/>
          </cell>
          <cell r="G1214" t="str">
            <v/>
          </cell>
        </row>
        <row r="1215"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</row>
        <row r="1216"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</row>
        <row r="1217"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</row>
        <row r="1218"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</row>
        <row r="1219">
          <cell r="D1219" t="str">
            <v/>
          </cell>
          <cell r="E1219" t="str">
            <v/>
          </cell>
          <cell r="F1219" t="str">
            <v/>
          </cell>
          <cell r="G1219" t="str">
            <v/>
          </cell>
        </row>
        <row r="1220">
          <cell r="D1220" t="str">
            <v/>
          </cell>
          <cell r="E1220" t="str">
            <v/>
          </cell>
          <cell r="F1220" t="str">
            <v/>
          </cell>
          <cell r="G1220" t="str">
            <v/>
          </cell>
        </row>
        <row r="1221">
          <cell r="D1221" t="str">
            <v/>
          </cell>
          <cell r="E1221" t="str">
            <v/>
          </cell>
          <cell r="F1221" t="str">
            <v/>
          </cell>
          <cell r="G1221" t="str">
            <v/>
          </cell>
        </row>
        <row r="1222"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</row>
        <row r="1223">
          <cell r="D1223" t="str">
            <v/>
          </cell>
          <cell r="E1223" t="str">
            <v/>
          </cell>
          <cell r="F1223" t="str">
            <v/>
          </cell>
          <cell r="G1223" t="str">
            <v/>
          </cell>
        </row>
        <row r="1224"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</row>
        <row r="1225"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</row>
        <row r="1226"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</row>
        <row r="1227">
          <cell r="D1227" t="str">
            <v/>
          </cell>
          <cell r="E1227" t="str">
            <v/>
          </cell>
          <cell r="F1227" t="str">
            <v/>
          </cell>
          <cell r="G1227" t="str">
            <v/>
          </cell>
        </row>
        <row r="1228"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</row>
        <row r="1229"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</row>
        <row r="1230"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</row>
        <row r="1231">
          <cell r="D1231" t="str">
            <v/>
          </cell>
          <cell r="E1231" t="str">
            <v/>
          </cell>
          <cell r="F1231" t="str">
            <v/>
          </cell>
          <cell r="G1231" t="str">
            <v/>
          </cell>
        </row>
        <row r="1232"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</row>
        <row r="1233"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</row>
        <row r="1234"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</row>
        <row r="1235">
          <cell r="D1235" t="str">
            <v/>
          </cell>
          <cell r="E1235" t="str">
            <v/>
          </cell>
          <cell r="F1235" t="str">
            <v/>
          </cell>
          <cell r="G1235" t="str">
            <v/>
          </cell>
        </row>
        <row r="1236"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</row>
        <row r="1237">
          <cell r="D1237" t="str">
            <v/>
          </cell>
          <cell r="E1237" t="str">
            <v/>
          </cell>
          <cell r="F1237" t="str">
            <v/>
          </cell>
          <cell r="G1237" t="str">
            <v/>
          </cell>
        </row>
        <row r="1238">
          <cell r="D1238" t="str">
            <v/>
          </cell>
          <cell r="E1238" t="str">
            <v/>
          </cell>
          <cell r="F1238" t="str">
            <v/>
          </cell>
          <cell r="G1238" t="str">
            <v/>
          </cell>
        </row>
        <row r="1239">
          <cell r="D1239" t="str">
            <v/>
          </cell>
          <cell r="E1239" t="str">
            <v/>
          </cell>
          <cell r="F1239" t="str">
            <v/>
          </cell>
          <cell r="G1239" t="str">
            <v/>
          </cell>
        </row>
        <row r="1240">
          <cell r="D1240" t="str">
            <v/>
          </cell>
          <cell r="E1240" t="str">
            <v/>
          </cell>
          <cell r="F1240" t="str">
            <v/>
          </cell>
          <cell r="G1240" t="str">
            <v/>
          </cell>
        </row>
        <row r="1241">
          <cell r="D1241" t="str">
            <v/>
          </cell>
          <cell r="E1241" t="str">
            <v/>
          </cell>
          <cell r="F1241" t="str">
            <v/>
          </cell>
          <cell r="G1241" t="str">
            <v/>
          </cell>
        </row>
        <row r="1242">
          <cell r="D1242" t="str">
            <v/>
          </cell>
          <cell r="E1242" t="str">
            <v/>
          </cell>
          <cell r="F1242" t="str">
            <v/>
          </cell>
          <cell r="G1242" t="str">
            <v/>
          </cell>
        </row>
        <row r="1243">
          <cell r="D1243" t="str">
            <v/>
          </cell>
          <cell r="E1243" t="str">
            <v/>
          </cell>
          <cell r="F1243" t="str">
            <v/>
          </cell>
          <cell r="G1243" t="str">
            <v/>
          </cell>
        </row>
        <row r="1244">
          <cell r="D1244" t="str">
            <v/>
          </cell>
          <cell r="E1244" t="str">
            <v/>
          </cell>
          <cell r="F1244" t="str">
            <v/>
          </cell>
          <cell r="G1244" t="str">
            <v/>
          </cell>
        </row>
        <row r="1245">
          <cell r="D1245" t="str">
            <v/>
          </cell>
          <cell r="E1245" t="str">
            <v/>
          </cell>
          <cell r="F1245" t="str">
            <v/>
          </cell>
          <cell r="G1245" t="str">
            <v/>
          </cell>
        </row>
        <row r="1246">
          <cell r="D1246" t="str">
            <v/>
          </cell>
          <cell r="E1246" t="str">
            <v/>
          </cell>
          <cell r="F1246" t="str">
            <v/>
          </cell>
          <cell r="G1246" t="str">
            <v/>
          </cell>
        </row>
        <row r="1247">
          <cell r="D1247" t="str">
            <v/>
          </cell>
          <cell r="E1247" t="str">
            <v/>
          </cell>
          <cell r="F1247" t="str">
            <v/>
          </cell>
          <cell r="G1247" t="str">
            <v/>
          </cell>
        </row>
        <row r="1248">
          <cell r="D1248" t="str">
            <v/>
          </cell>
          <cell r="E1248" t="str">
            <v/>
          </cell>
          <cell r="F1248" t="str">
            <v/>
          </cell>
          <cell r="G1248" t="str">
            <v/>
          </cell>
        </row>
        <row r="1249"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</row>
        <row r="1250">
          <cell r="D1250" t="str">
            <v/>
          </cell>
          <cell r="E1250" t="str">
            <v/>
          </cell>
          <cell r="F1250" t="str">
            <v/>
          </cell>
          <cell r="G1250" t="str">
            <v/>
          </cell>
        </row>
        <row r="1251">
          <cell r="D1251" t="str">
            <v/>
          </cell>
          <cell r="E1251" t="str">
            <v/>
          </cell>
          <cell r="F1251" t="str">
            <v/>
          </cell>
          <cell r="G1251" t="str">
            <v/>
          </cell>
        </row>
        <row r="1252"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</row>
        <row r="1253">
          <cell r="D1253" t="str">
            <v/>
          </cell>
          <cell r="E1253" t="str">
            <v/>
          </cell>
          <cell r="F1253" t="str">
            <v/>
          </cell>
          <cell r="G1253" t="str">
            <v/>
          </cell>
        </row>
        <row r="1254">
          <cell r="D1254" t="str">
            <v/>
          </cell>
          <cell r="E1254" t="str">
            <v/>
          </cell>
          <cell r="F1254" t="str">
            <v/>
          </cell>
          <cell r="G1254" t="str">
            <v/>
          </cell>
        </row>
        <row r="1255"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</row>
        <row r="1256"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</row>
        <row r="1257">
          <cell r="D1257" t="str">
            <v/>
          </cell>
          <cell r="E1257" t="str">
            <v/>
          </cell>
          <cell r="F1257" t="str">
            <v/>
          </cell>
          <cell r="G1257" t="str">
            <v/>
          </cell>
        </row>
        <row r="1258"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</row>
        <row r="1259">
          <cell r="D1259" t="str">
            <v/>
          </cell>
          <cell r="E1259" t="str">
            <v/>
          </cell>
          <cell r="F1259" t="str">
            <v/>
          </cell>
          <cell r="G1259" t="str">
            <v/>
          </cell>
        </row>
        <row r="1260">
          <cell r="D1260" t="str">
            <v/>
          </cell>
          <cell r="E1260" t="str">
            <v/>
          </cell>
          <cell r="F1260" t="str">
            <v/>
          </cell>
          <cell r="G1260" t="str">
            <v/>
          </cell>
        </row>
        <row r="1261"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</row>
        <row r="1262"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</row>
        <row r="1263"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</row>
        <row r="1264"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</row>
        <row r="1265"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</row>
        <row r="1266"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</row>
        <row r="1267">
          <cell r="D1267" t="str">
            <v/>
          </cell>
          <cell r="E1267" t="str">
            <v/>
          </cell>
          <cell r="F1267" t="str">
            <v/>
          </cell>
          <cell r="G1267" t="str">
            <v/>
          </cell>
        </row>
        <row r="1268">
          <cell r="D1268" t="str">
            <v/>
          </cell>
          <cell r="E1268" t="str">
            <v/>
          </cell>
          <cell r="F1268" t="str">
            <v/>
          </cell>
          <cell r="G1268" t="str">
            <v/>
          </cell>
        </row>
        <row r="1269">
          <cell r="D1269" t="str">
            <v/>
          </cell>
          <cell r="E1269" t="str">
            <v/>
          </cell>
          <cell r="F1269" t="str">
            <v/>
          </cell>
          <cell r="G1269" t="str">
            <v/>
          </cell>
        </row>
        <row r="1270">
          <cell r="D1270" t="str">
            <v/>
          </cell>
          <cell r="E1270" t="str">
            <v/>
          </cell>
          <cell r="F1270" t="str">
            <v/>
          </cell>
          <cell r="G1270" t="str">
            <v/>
          </cell>
        </row>
        <row r="1271">
          <cell r="D1271" t="str">
            <v/>
          </cell>
          <cell r="E1271" t="str">
            <v/>
          </cell>
          <cell r="F1271" t="str">
            <v/>
          </cell>
          <cell r="G1271" t="str">
            <v/>
          </cell>
        </row>
        <row r="1272">
          <cell r="D1272" t="str">
            <v/>
          </cell>
          <cell r="E1272" t="str">
            <v/>
          </cell>
          <cell r="F1272" t="str">
            <v/>
          </cell>
          <cell r="G1272" t="str">
            <v/>
          </cell>
        </row>
        <row r="1273">
          <cell r="D1273" t="str">
            <v/>
          </cell>
          <cell r="E1273" t="str">
            <v/>
          </cell>
          <cell r="F1273" t="str">
            <v/>
          </cell>
          <cell r="G1273" t="str">
            <v/>
          </cell>
        </row>
        <row r="1274"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</row>
        <row r="1275">
          <cell r="D1275" t="str">
            <v/>
          </cell>
          <cell r="E1275" t="str">
            <v/>
          </cell>
          <cell r="F1275" t="str">
            <v/>
          </cell>
          <cell r="G1275" t="str">
            <v/>
          </cell>
        </row>
        <row r="1276">
          <cell r="D1276" t="str">
            <v/>
          </cell>
          <cell r="E1276" t="str">
            <v/>
          </cell>
          <cell r="F1276" t="str">
            <v/>
          </cell>
          <cell r="G1276" t="str">
            <v/>
          </cell>
        </row>
        <row r="1277"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</row>
        <row r="1278">
          <cell r="D1278" t="str">
            <v/>
          </cell>
          <cell r="E1278" t="str">
            <v/>
          </cell>
          <cell r="F1278" t="str">
            <v/>
          </cell>
          <cell r="G1278" t="str">
            <v/>
          </cell>
        </row>
        <row r="1279"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</row>
        <row r="1280"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</row>
        <row r="1281"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</row>
        <row r="1282">
          <cell r="D1282" t="str">
            <v/>
          </cell>
          <cell r="E1282" t="str">
            <v/>
          </cell>
          <cell r="F1282" t="str">
            <v/>
          </cell>
          <cell r="G1282" t="str">
            <v/>
          </cell>
        </row>
        <row r="1283">
          <cell r="D1283" t="str">
            <v/>
          </cell>
          <cell r="E1283" t="str">
            <v/>
          </cell>
          <cell r="F1283" t="str">
            <v/>
          </cell>
          <cell r="G1283" t="str">
            <v/>
          </cell>
        </row>
        <row r="1284">
          <cell r="D1284" t="str">
            <v/>
          </cell>
          <cell r="E1284" t="str">
            <v/>
          </cell>
          <cell r="F1284" t="str">
            <v/>
          </cell>
          <cell r="G1284" t="str">
            <v/>
          </cell>
        </row>
        <row r="1285">
          <cell r="D1285" t="str">
            <v/>
          </cell>
          <cell r="E1285" t="str">
            <v/>
          </cell>
          <cell r="F1285" t="str">
            <v/>
          </cell>
          <cell r="G1285" t="str">
            <v/>
          </cell>
        </row>
        <row r="1286">
          <cell r="D1286" t="str">
            <v/>
          </cell>
          <cell r="E1286" t="str">
            <v/>
          </cell>
          <cell r="F1286" t="str">
            <v/>
          </cell>
          <cell r="G1286" t="str">
            <v/>
          </cell>
        </row>
        <row r="1287">
          <cell r="D1287" t="str">
            <v/>
          </cell>
          <cell r="E1287" t="str">
            <v/>
          </cell>
          <cell r="F1287" t="str">
            <v/>
          </cell>
          <cell r="G1287" t="str">
            <v/>
          </cell>
        </row>
        <row r="1288">
          <cell r="D1288" t="str">
            <v/>
          </cell>
          <cell r="E1288" t="str">
            <v/>
          </cell>
          <cell r="F1288" t="str">
            <v/>
          </cell>
          <cell r="G1288" t="str">
            <v/>
          </cell>
        </row>
        <row r="1289"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</row>
        <row r="1290">
          <cell r="D1290" t="str">
            <v/>
          </cell>
          <cell r="E1290" t="str">
            <v/>
          </cell>
          <cell r="F1290" t="str">
            <v/>
          </cell>
          <cell r="G1290" t="str">
            <v/>
          </cell>
        </row>
        <row r="1291">
          <cell r="D1291" t="str">
            <v/>
          </cell>
          <cell r="E1291" t="str">
            <v/>
          </cell>
          <cell r="F1291" t="str">
            <v/>
          </cell>
          <cell r="G1291" t="str">
            <v/>
          </cell>
        </row>
        <row r="1292"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</row>
        <row r="1293">
          <cell r="D1293" t="str">
            <v/>
          </cell>
          <cell r="E1293" t="str">
            <v/>
          </cell>
          <cell r="F1293" t="str">
            <v/>
          </cell>
          <cell r="G1293" t="str">
            <v/>
          </cell>
        </row>
        <row r="1294"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</row>
        <row r="1295"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</row>
        <row r="1296">
          <cell r="D1296" t="str">
            <v/>
          </cell>
          <cell r="E1296" t="str">
            <v/>
          </cell>
          <cell r="F1296" t="str">
            <v/>
          </cell>
          <cell r="G1296" t="str">
            <v/>
          </cell>
        </row>
        <row r="1297">
          <cell r="D1297" t="str">
            <v/>
          </cell>
          <cell r="E1297" t="str">
            <v/>
          </cell>
          <cell r="F1297" t="str">
            <v/>
          </cell>
          <cell r="G1297" t="str">
            <v/>
          </cell>
        </row>
        <row r="1298">
          <cell r="D1298" t="str">
            <v/>
          </cell>
          <cell r="E1298" t="str">
            <v/>
          </cell>
          <cell r="F1298" t="str">
            <v/>
          </cell>
          <cell r="G1298" t="str">
            <v/>
          </cell>
        </row>
        <row r="1299"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</row>
        <row r="1300">
          <cell r="D1300" t="str">
            <v/>
          </cell>
          <cell r="E1300" t="str">
            <v/>
          </cell>
          <cell r="F1300" t="str">
            <v/>
          </cell>
          <cell r="G1300" t="str">
            <v/>
          </cell>
        </row>
        <row r="1301"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</row>
        <row r="1302">
          <cell r="D1302" t="str">
            <v/>
          </cell>
          <cell r="E1302" t="str">
            <v/>
          </cell>
          <cell r="F1302" t="str">
            <v/>
          </cell>
          <cell r="G1302" t="str">
            <v/>
          </cell>
        </row>
        <row r="1303">
          <cell r="D1303" t="str">
            <v/>
          </cell>
          <cell r="E1303" t="str">
            <v/>
          </cell>
          <cell r="F1303" t="str">
            <v/>
          </cell>
          <cell r="G1303" t="str">
            <v/>
          </cell>
        </row>
        <row r="1304">
          <cell r="D1304" t="str">
            <v/>
          </cell>
          <cell r="E1304" t="str">
            <v/>
          </cell>
          <cell r="F1304" t="str">
            <v/>
          </cell>
          <cell r="G1304" t="str">
            <v/>
          </cell>
        </row>
        <row r="1305">
          <cell r="D1305" t="str">
            <v/>
          </cell>
          <cell r="E1305" t="str">
            <v/>
          </cell>
          <cell r="F1305" t="str">
            <v/>
          </cell>
          <cell r="G1305" t="str">
            <v/>
          </cell>
        </row>
        <row r="1306">
          <cell r="D1306" t="str">
            <v/>
          </cell>
          <cell r="E1306" t="str">
            <v/>
          </cell>
          <cell r="F1306" t="str">
            <v/>
          </cell>
          <cell r="G1306" t="str">
            <v/>
          </cell>
        </row>
        <row r="1307">
          <cell r="D1307" t="str">
            <v/>
          </cell>
          <cell r="E1307" t="str">
            <v/>
          </cell>
          <cell r="F1307" t="str">
            <v/>
          </cell>
          <cell r="G1307" t="str">
            <v/>
          </cell>
        </row>
        <row r="1308">
          <cell r="D1308" t="str">
            <v/>
          </cell>
          <cell r="E1308" t="str">
            <v/>
          </cell>
          <cell r="F1308" t="str">
            <v/>
          </cell>
          <cell r="G1308" t="str">
            <v/>
          </cell>
        </row>
        <row r="1309"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</row>
        <row r="1310">
          <cell r="D1310" t="str">
            <v/>
          </cell>
          <cell r="E1310" t="str">
            <v/>
          </cell>
          <cell r="F1310" t="str">
            <v/>
          </cell>
          <cell r="G1310" t="str">
            <v/>
          </cell>
        </row>
        <row r="1311"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</row>
        <row r="1312">
          <cell r="D1312" t="str">
            <v/>
          </cell>
          <cell r="E1312" t="str">
            <v/>
          </cell>
          <cell r="F1312" t="str">
            <v/>
          </cell>
          <cell r="G1312" t="str">
            <v/>
          </cell>
        </row>
        <row r="1313">
          <cell r="D1313" t="str">
            <v/>
          </cell>
          <cell r="E1313" t="str">
            <v/>
          </cell>
          <cell r="F1313" t="str">
            <v/>
          </cell>
          <cell r="G1313" t="str">
            <v/>
          </cell>
        </row>
        <row r="1314">
          <cell r="D1314" t="str">
            <v/>
          </cell>
          <cell r="E1314" t="str">
            <v/>
          </cell>
          <cell r="F1314" t="str">
            <v/>
          </cell>
          <cell r="G1314" t="str">
            <v/>
          </cell>
        </row>
        <row r="1315">
          <cell r="D1315" t="str">
            <v/>
          </cell>
          <cell r="E1315" t="str">
            <v/>
          </cell>
          <cell r="F1315" t="str">
            <v/>
          </cell>
          <cell r="G1315" t="str">
            <v/>
          </cell>
        </row>
        <row r="1316">
          <cell r="D1316" t="str">
            <v/>
          </cell>
          <cell r="E1316" t="str">
            <v/>
          </cell>
          <cell r="F1316" t="str">
            <v/>
          </cell>
          <cell r="G1316" t="str">
            <v/>
          </cell>
        </row>
        <row r="1317">
          <cell r="D1317" t="str">
            <v/>
          </cell>
          <cell r="E1317" t="str">
            <v/>
          </cell>
          <cell r="F1317" t="str">
            <v/>
          </cell>
          <cell r="G1317" t="str">
            <v/>
          </cell>
        </row>
        <row r="1318">
          <cell r="D1318" t="str">
            <v/>
          </cell>
          <cell r="E1318" t="str">
            <v/>
          </cell>
          <cell r="F1318" t="str">
            <v/>
          </cell>
          <cell r="G1318" t="str">
            <v/>
          </cell>
        </row>
        <row r="1319">
          <cell r="D1319" t="str">
            <v/>
          </cell>
          <cell r="E1319" t="str">
            <v/>
          </cell>
          <cell r="F1319" t="str">
            <v/>
          </cell>
          <cell r="G1319" t="str">
            <v/>
          </cell>
        </row>
        <row r="1320">
          <cell r="D1320" t="str">
            <v/>
          </cell>
          <cell r="E1320" t="str">
            <v/>
          </cell>
          <cell r="F1320" t="str">
            <v/>
          </cell>
          <cell r="G1320" t="str">
            <v/>
          </cell>
        </row>
        <row r="1321"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</row>
        <row r="1322">
          <cell r="D1322" t="str">
            <v/>
          </cell>
          <cell r="E1322" t="str">
            <v/>
          </cell>
          <cell r="F1322" t="str">
            <v/>
          </cell>
          <cell r="G1322" t="str">
            <v/>
          </cell>
        </row>
        <row r="1323"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</row>
        <row r="1324">
          <cell r="D1324" t="str">
            <v/>
          </cell>
          <cell r="E1324" t="str">
            <v/>
          </cell>
          <cell r="F1324" t="str">
            <v/>
          </cell>
          <cell r="G1324" t="str">
            <v/>
          </cell>
        </row>
        <row r="1325">
          <cell r="D1325" t="str">
            <v/>
          </cell>
          <cell r="E1325" t="str">
            <v/>
          </cell>
          <cell r="F1325" t="str">
            <v/>
          </cell>
          <cell r="G1325" t="str">
            <v/>
          </cell>
        </row>
        <row r="1326">
          <cell r="D1326" t="str">
            <v/>
          </cell>
          <cell r="E1326" t="str">
            <v/>
          </cell>
          <cell r="F1326" t="str">
            <v/>
          </cell>
          <cell r="G1326" t="str">
            <v/>
          </cell>
        </row>
        <row r="1327">
          <cell r="D1327" t="str">
            <v/>
          </cell>
          <cell r="E1327" t="str">
            <v/>
          </cell>
          <cell r="F1327" t="str">
            <v/>
          </cell>
          <cell r="G1327" t="str">
            <v/>
          </cell>
        </row>
        <row r="1328"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</row>
        <row r="1329">
          <cell r="D1329" t="str">
            <v/>
          </cell>
          <cell r="E1329" t="str">
            <v/>
          </cell>
          <cell r="F1329" t="str">
            <v/>
          </cell>
          <cell r="G1329" t="str">
            <v/>
          </cell>
        </row>
        <row r="1330">
          <cell r="D1330" t="str">
            <v/>
          </cell>
          <cell r="E1330" t="str">
            <v/>
          </cell>
          <cell r="F1330" t="str">
            <v/>
          </cell>
          <cell r="G1330" t="str">
            <v/>
          </cell>
        </row>
        <row r="1331">
          <cell r="D1331" t="str">
            <v/>
          </cell>
          <cell r="E1331" t="str">
            <v/>
          </cell>
          <cell r="F1331" t="str">
            <v/>
          </cell>
          <cell r="G1331" t="str">
            <v/>
          </cell>
        </row>
        <row r="1332">
          <cell r="D1332" t="str">
            <v/>
          </cell>
          <cell r="E1332" t="str">
            <v/>
          </cell>
          <cell r="F1332" t="str">
            <v/>
          </cell>
          <cell r="G1332" t="str">
            <v/>
          </cell>
        </row>
        <row r="1333">
          <cell r="D1333" t="str">
            <v/>
          </cell>
          <cell r="E1333" t="str">
            <v/>
          </cell>
          <cell r="F1333" t="str">
            <v/>
          </cell>
          <cell r="G1333" t="str">
            <v/>
          </cell>
        </row>
        <row r="1334">
          <cell r="D1334" t="str">
            <v/>
          </cell>
          <cell r="E1334" t="str">
            <v/>
          </cell>
          <cell r="F1334" t="str">
            <v/>
          </cell>
          <cell r="G1334" t="str">
            <v/>
          </cell>
        </row>
        <row r="1335"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</row>
        <row r="1336"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</row>
        <row r="1337">
          <cell r="D1337" t="str">
            <v/>
          </cell>
          <cell r="E1337" t="str">
            <v/>
          </cell>
          <cell r="F1337" t="str">
            <v/>
          </cell>
          <cell r="G1337" t="str">
            <v/>
          </cell>
        </row>
        <row r="1338">
          <cell r="D1338" t="str">
            <v/>
          </cell>
          <cell r="E1338" t="str">
            <v/>
          </cell>
          <cell r="F1338" t="str">
            <v/>
          </cell>
          <cell r="G1338" t="str">
            <v/>
          </cell>
        </row>
        <row r="1339">
          <cell r="D1339" t="str">
            <v/>
          </cell>
          <cell r="E1339" t="str">
            <v/>
          </cell>
          <cell r="F1339" t="str">
            <v/>
          </cell>
          <cell r="G1339" t="str">
            <v/>
          </cell>
        </row>
        <row r="1340"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</row>
        <row r="1341">
          <cell r="D1341" t="str">
            <v/>
          </cell>
          <cell r="E1341" t="str">
            <v/>
          </cell>
          <cell r="F1341" t="str">
            <v/>
          </cell>
          <cell r="G1341" t="str">
            <v/>
          </cell>
        </row>
        <row r="1342">
          <cell r="D1342" t="str">
            <v/>
          </cell>
          <cell r="E1342" t="str">
            <v/>
          </cell>
          <cell r="F1342" t="str">
            <v/>
          </cell>
          <cell r="G1342" t="str">
            <v/>
          </cell>
        </row>
        <row r="1343">
          <cell r="D1343" t="str">
            <v/>
          </cell>
          <cell r="E1343" t="str">
            <v/>
          </cell>
          <cell r="F1343" t="str">
            <v/>
          </cell>
          <cell r="G1343" t="str">
            <v/>
          </cell>
        </row>
        <row r="1344">
          <cell r="D1344" t="str">
            <v/>
          </cell>
          <cell r="E1344" t="str">
            <v/>
          </cell>
          <cell r="F1344" t="str">
            <v/>
          </cell>
          <cell r="G1344" t="str">
            <v/>
          </cell>
        </row>
        <row r="1345">
          <cell r="D1345" t="str">
            <v/>
          </cell>
          <cell r="E1345" t="str">
            <v/>
          </cell>
          <cell r="F1345" t="str">
            <v/>
          </cell>
          <cell r="G1345" t="str">
            <v/>
          </cell>
        </row>
        <row r="1346">
          <cell r="D1346" t="str">
            <v/>
          </cell>
          <cell r="E1346" t="str">
            <v/>
          </cell>
          <cell r="F1346" t="str">
            <v/>
          </cell>
          <cell r="G1346" t="str">
            <v/>
          </cell>
        </row>
        <row r="1347">
          <cell r="D1347" t="str">
            <v/>
          </cell>
          <cell r="E1347" t="str">
            <v/>
          </cell>
          <cell r="F1347" t="str">
            <v/>
          </cell>
          <cell r="G1347" t="str">
            <v/>
          </cell>
        </row>
        <row r="1348">
          <cell r="D1348" t="str">
            <v/>
          </cell>
          <cell r="E1348" t="str">
            <v/>
          </cell>
          <cell r="F1348" t="str">
            <v/>
          </cell>
          <cell r="G1348" t="str">
            <v/>
          </cell>
        </row>
        <row r="1349">
          <cell r="D1349" t="str">
            <v/>
          </cell>
          <cell r="E1349" t="str">
            <v/>
          </cell>
          <cell r="F1349" t="str">
            <v/>
          </cell>
          <cell r="G1349" t="str">
            <v/>
          </cell>
        </row>
        <row r="1350">
          <cell r="D1350" t="str">
            <v/>
          </cell>
          <cell r="E1350" t="str">
            <v/>
          </cell>
          <cell r="F1350" t="str">
            <v/>
          </cell>
          <cell r="G1350" t="str">
            <v/>
          </cell>
        </row>
        <row r="1351">
          <cell r="D1351" t="str">
            <v/>
          </cell>
          <cell r="E1351" t="str">
            <v/>
          </cell>
          <cell r="F1351" t="str">
            <v/>
          </cell>
          <cell r="G1351" t="str">
            <v/>
          </cell>
        </row>
        <row r="1352">
          <cell r="D1352" t="str">
            <v/>
          </cell>
          <cell r="E1352" t="str">
            <v/>
          </cell>
          <cell r="F1352" t="str">
            <v/>
          </cell>
          <cell r="G1352" t="str">
            <v/>
          </cell>
        </row>
        <row r="1353"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</row>
        <row r="1354">
          <cell r="D1354" t="str">
            <v/>
          </cell>
          <cell r="E1354" t="str">
            <v/>
          </cell>
          <cell r="F1354" t="str">
            <v/>
          </cell>
          <cell r="G1354" t="str">
            <v/>
          </cell>
        </row>
        <row r="1355"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</row>
        <row r="1356">
          <cell r="D1356" t="str">
            <v/>
          </cell>
          <cell r="E1356" t="str">
            <v/>
          </cell>
          <cell r="F1356" t="str">
            <v/>
          </cell>
          <cell r="G1356" t="str">
            <v/>
          </cell>
        </row>
        <row r="1357">
          <cell r="D1357" t="str">
            <v/>
          </cell>
          <cell r="E1357" t="str">
            <v/>
          </cell>
          <cell r="F1357" t="str">
            <v/>
          </cell>
          <cell r="G1357" t="str">
            <v/>
          </cell>
        </row>
        <row r="1358">
          <cell r="D1358" t="str">
            <v/>
          </cell>
          <cell r="E1358" t="str">
            <v/>
          </cell>
          <cell r="F1358" t="str">
            <v/>
          </cell>
          <cell r="G1358" t="str">
            <v/>
          </cell>
        </row>
        <row r="1359"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</row>
        <row r="1360">
          <cell r="D1360" t="str">
            <v/>
          </cell>
          <cell r="E1360" t="str">
            <v/>
          </cell>
          <cell r="F1360" t="str">
            <v/>
          </cell>
          <cell r="G1360" t="str">
            <v/>
          </cell>
        </row>
        <row r="1361">
          <cell r="D1361" t="str">
            <v/>
          </cell>
          <cell r="E1361" t="str">
            <v/>
          </cell>
          <cell r="F1361" t="str">
            <v/>
          </cell>
          <cell r="G1361" t="str">
            <v/>
          </cell>
        </row>
        <row r="1362">
          <cell r="D1362" t="str">
            <v/>
          </cell>
          <cell r="E1362" t="str">
            <v/>
          </cell>
          <cell r="F1362" t="str">
            <v/>
          </cell>
          <cell r="G1362" t="str">
            <v/>
          </cell>
        </row>
        <row r="1363">
          <cell r="D1363" t="str">
            <v/>
          </cell>
          <cell r="E1363" t="str">
            <v/>
          </cell>
          <cell r="F1363" t="str">
            <v/>
          </cell>
          <cell r="G1363" t="str">
            <v/>
          </cell>
        </row>
        <row r="1364">
          <cell r="D1364" t="str">
            <v/>
          </cell>
          <cell r="E1364" t="str">
            <v/>
          </cell>
          <cell r="F1364" t="str">
            <v/>
          </cell>
          <cell r="G1364" t="str">
            <v/>
          </cell>
        </row>
        <row r="1365">
          <cell r="D1365" t="str">
            <v/>
          </cell>
          <cell r="E1365" t="str">
            <v/>
          </cell>
          <cell r="F1365" t="str">
            <v/>
          </cell>
          <cell r="G1365" t="str">
            <v/>
          </cell>
        </row>
        <row r="1366">
          <cell r="D1366" t="str">
            <v/>
          </cell>
          <cell r="E1366" t="str">
            <v/>
          </cell>
          <cell r="F1366" t="str">
            <v/>
          </cell>
          <cell r="G1366" t="str">
            <v/>
          </cell>
        </row>
        <row r="1367">
          <cell r="D1367" t="str">
            <v/>
          </cell>
          <cell r="E1367" t="str">
            <v/>
          </cell>
          <cell r="F1367" t="str">
            <v/>
          </cell>
          <cell r="G1367" t="str">
            <v/>
          </cell>
        </row>
        <row r="1368">
          <cell r="D1368" t="str">
            <v/>
          </cell>
          <cell r="E1368" t="str">
            <v/>
          </cell>
          <cell r="F1368" t="str">
            <v/>
          </cell>
          <cell r="G1368" t="str">
            <v/>
          </cell>
        </row>
        <row r="1369">
          <cell r="D1369" t="str">
            <v/>
          </cell>
          <cell r="E1369" t="str">
            <v/>
          </cell>
          <cell r="F1369" t="str">
            <v/>
          </cell>
          <cell r="G1369" t="str">
            <v/>
          </cell>
        </row>
        <row r="1370"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</row>
        <row r="1371">
          <cell r="D1371" t="str">
            <v/>
          </cell>
          <cell r="E1371" t="str">
            <v/>
          </cell>
          <cell r="F1371" t="str">
            <v/>
          </cell>
          <cell r="G1371" t="str">
            <v/>
          </cell>
        </row>
        <row r="1372">
          <cell r="D1372" t="str">
            <v/>
          </cell>
          <cell r="E1372" t="str">
            <v/>
          </cell>
          <cell r="F1372" t="str">
            <v/>
          </cell>
          <cell r="G1372" t="str">
            <v/>
          </cell>
        </row>
        <row r="1373">
          <cell r="D1373" t="str">
            <v/>
          </cell>
          <cell r="E1373" t="str">
            <v/>
          </cell>
          <cell r="F1373" t="str">
            <v/>
          </cell>
          <cell r="G1373" t="str">
            <v/>
          </cell>
        </row>
        <row r="1374">
          <cell r="D1374" t="str">
            <v/>
          </cell>
          <cell r="E1374" t="str">
            <v/>
          </cell>
          <cell r="F1374" t="str">
            <v/>
          </cell>
          <cell r="G1374" t="str">
            <v/>
          </cell>
        </row>
        <row r="1375">
          <cell r="D1375" t="str">
            <v/>
          </cell>
          <cell r="E1375" t="str">
            <v/>
          </cell>
          <cell r="F1375" t="str">
            <v/>
          </cell>
          <cell r="G1375" t="str">
            <v/>
          </cell>
        </row>
        <row r="1376">
          <cell r="D1376" t="str">
            <v/>
          </cell>
          <cell r="E1376" t="str">
            <v/>
          </cell>
          <cell r="F1376" t="str">
            <v/>
          </cell>
          <cell r="G1376" t="str">
            <v/>
          </cell>
        </row>
        <row r="1377">
          <cell r="D1377" t="str">
            <v/>
          </cell>
          <cell r="E1377" t="str">
            <v/>
          </cell>
          <cell r="F1377" t="str">
            <v/>
          </cell>
          <cell r="G1377" t="str">
            <v/>
          </cell>
        </row>
        <row r="1378"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</row>
        <row r="1379">
          <cell r="D1379" t="str">
            <v/>
          </cell>
          <cell r="E1379" t="str">
            <v/>
          </cell>
          <cell r="F1379" t="str">
            <v/>
          </cell>
          <cell r="G1379" t="str">
            <v/>
          </cell>
        </row>
        <row r="1380">
          <cell r="D1380" t="str">
            <v/>
          </cell>
          <cell r="E1380" t="str">
            <v/>
          </cell>
          <cell r="F1380" t="str">
            <v/>
          </cell>
          <cell r="G1380" t="str">
            <v/>
          </cell>
        </row>
        <row r="1381">
          <cell r="D1381" t="str">
            <v/>
          </cell>
          <cell r="E1381" t="str">
            <v/>
          </cell>
          <cell r="F1381" t="str">
            <v/>
          </cell>
          <cell r="G1381" t="str">
            <v/>
          </cell>
        </row>
        <row r="1382">
          <cell r="D1382" t="str">
            <v/>
          </cell>
          <cell r="E1382" t="str">
            <v/>
          </cell>
          <cell r="F1382" t="str">
            <v/>
          </cell>
          <cell r="G1382" t="str">
            <v/>
          </cell>
        </row>
        <row r="1383">
          <cell r="D1383" t="str">
            <v/>
          </cell>
          <cell r="E1383" t="str">
            <v/>
          </cell>
          <cell r="F1383" t="str">
            <v/>
          </cell>
          <cell r="G1383" t="str">
            <v/>
          </cell>
        </row>
        <row r="1384"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</row>
        <row r="1385">
          <cell r="D1385" t="str">
            <v/>
          </cell>
          <cell r="E1385" t="str">
            <v/>
          </cell>
          <cell r="F1385" t="str">
            <v/>
          </cell>
          <cell r="G1385" t="str">
            <v/>
          </cell>
        </row>
        <row r="1386">
          <cell r="D1386" t="str">
            <v/>
          </cell>
          <cell r="E1386" t="str">
            <v/>
          </cell>
          <cell r="F1386" t="str">
            <v/>
          </cell>
          <cell r="G1386" t="str">
            <v/>
          </cell>
        </row>
        <row r="1387">
          <cell r="D1387" t="str">
            <v/>
          </cell>
          <cell r="E1387" t="str">
            <v/>
          </cell>
          <cell r="F1387" t="str">
            <v/>
          </cell>
          <cell r="G1387" t="str">
            <v/>
          </cell>
        </row>
        <row r="1388">
          <cell r="D1388" t="str">
            <v/>
          </cell>
          <cell r="E1388" t="str">
            <v/>
          </cell>
          <cell r="F1388" t="str">
            <v/>
          </cell>
          <cell r="G1388" t="str">
            <v/>
          </cell>
        </row>
        <row r="1389">
          <cell r="D1389" t="str">
            <v/>
          </cell>
          <cell r="E1389" t="str">
            <v/>
          </cell>
          <cell r="F1389" t="str">
            <v/>
          </cell>
          <cell r="G1389" t="str">
            <v/>
          </cell>
        </row>
        <row r="1390">
          <cell r="D1390" t="str">
            <v/>
          </cell>
          <cell r="E1390" t="str">
            <v/>
          </cell>
          <cell r="F1390" t="str">
            <v/>
          </cell>
          <cell r="G1390" t="str">
            <v/>
          </cell>
        </row>
        <row r="1391">
          <cell r="D1391" t="str">
            <v/>
          </cell>
          <cell r="E1391" t="str">
            <v/>
          </cell>
          <cell r="F1391" t="str">
            <v/>
          </cell>
          <cell r="G1391" t="str">
            <v/>
          </cell>
        </row>
        <row r="1392">
          <cell r="D1392" t="str">
            <v/>
          </cell>
          <cell r="E1392" t="str">
            <v/>
          </cell>
          <cell r="F1392" t="str">
            <v/>
          </cell>
          <cell r="G1392" t="str">
            <v/>
          </cell>
        </row>
        <row r="1393">
          <cell r="D1393" t="str">
            <v/>
          </cell>
          <cell r="E1393" t="str">
            <v/>
          </cell>
          <cell r="F1393" t="str">
            <v/>
          </cell>
          <cell r="G1393" t="str">
            <v/>
          </cell>
        </row>
        <row r="1394">
          <cell r="D1394" t="str">
            <v/>
          </cell>
          <cell r="E1394" t="str">
            <v/>
          </cell>
          <cell r="F1394" t="str">
            <v/>
          </cell>
          <cell r="G1394" t="str">
            <v/>
          </cell>
        </row>
        <row r="1395">
          <cell r="D1395" t="str">
            <v/>
          </cell>
          <cell r="E1395" t="str">
            <v/>
          </cell>
          <cell r="F1395" t="str">
            <v/>
          </cell>
          <cell r="G1395" t="str">
            <v/>
          </cell>
        </row>
        <row r="1396">
          <cell r="D1396" t="str">
            <v/>
          </cell>
          <cell r="E1396" t="str">
            <v/>
          </cell>
          <cell r="F1396" t="str">
            <v/>
          </cell>
          <cell r="G1396" t="str">
            <v/>
          </cell>
        </row>
        <row r="1397"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</row>
        <row r="1398">
          <cell r="D1398" t="str">
            <v/>
          </cell>
          <cell r="E1398" t="str">
            <v/>
          </cell>
          <cell r="F1398" t="str">
            <v/>
          </cell>
          <cell r="G1398" t="str">
            <v/>
          </cell>
        </row>
        <row r="1399">
          <cell r="D1399" t="str">
            <v/>
          </cell>
          <cell r="E1399" t="str">
            <v/>
          </cell>
          <cell r="F1399" t="str">
            <v/>
          </cell>
          <cell r="G1399" t="str">
            <v/>
          </cell>
        </row>
        <row r="1400">
          <cell r="D1400" t="str">
            <v/>
          </cell>
          <cell r="E1400" t="str">
            <v/>
          </cell>
          <cell r="F1400" t="str">
            <v/>
          </cell>
          <cell r="G1400" t="str">
            <v/>
          </cell>
        </row>
        <row r="1401">
          <cell r="D1401" t="str">
            <v/>
          </cell>
          <cell r="E1401" t="str">
            <v/>
          </cell>
          <cell r="F1401" t="str">
            <v/>
          </cell>
          <cell r="G1401" t="str">
            <v/>
          </cell>
        </row>
        <row r="1402">
          <cell r="D1402" t="str">
            <v/>
          </cell>
          <cell r="E1402" t="str">
            <v/>
          </cell>
          <cell r="F1402" t="str">
            <v/>
          </cell>
          <cell r="G1402" t="str">
            <v/>
          </cell>
        </row>
        <row r="1403"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</row>
        <row r="1404">
          <cell r="D1404" t="str">
            <v/>
          </cell>
          <cell r="E1404" t="str">
            <v/>
          </cell>
          <cell r="F1404" t="str">
            <v/>
          </cell>
          <cell r="G1404" t="str">
            <v/>
          </cell>
        </row>
        <row r="1405">
          <cell r="D1405" t="str">
            <v/>
          </cell>
          <cell r="E1405" t="str">
            <v/>
          </cell>
          <cell r="F1405" t="str">
            <v/>
          </cell>
          <cell r="G1405" t="str">
            <v/>
          </cell>
        </row>
        <row r="1406">
          <cell r="D1406" t="str">
            <v/>
          </cell>
          <cell r="E1406" t="str">
            <v/>
          </cell>
          <cell r="F1406" t="str">
            <v/>
          </cell>
          <cell r="G1406" t="str">
            <v/>
          </cell>
        </row>
        <row r="1407">
          <cell r="D1407" t="str">
            <v/>
          </cell>
          <cell r="E1407" t="str">
            <v/>
          </cell>
          <cell r="F1407" t="str">
            <v/>
          </cell>
          <cell r="G1407" t="str">
            <v/>
          </cell>
        </row>
        <row r="1408">
          <cell r="D1408" t="str">
            <v/>
          </cell>
          <cell r="E1408" t="str">
            <v/>
          </cell>
          <cell r="F1408" t="str">
            <v/>
          </cell>
          <cell r="G1408" t="str">
            <v/>
          </cell>
        </row>
        <row r="1409">
          <cell r="D1409" t="str">
            <v/>
          </cell>
          <cell r="E1409" t="str">
            <v/>
          </cell>
          <cell r="F1409" t="str">
            <v/>
          </cell>
          <cell r="G1409" t="str">
            <v/>
          </cell>
        </row>
        <row r="1410">
          <cell r="D1410" t="str">
            <v/>
          </cell>
          <cell r="E1410" t="str">
            <v/>
          </cell>
          <cell r="F1410" t="str">
            <v/>
          </cell>
          <cell r="G1410" t="str">
            <v/>
          </cell>
        </row>
        <row r="1411"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</row>
        <row r="1412">
          <cell r="D1412" t="str">
            <v/>
          </cell>
          <cell r="E1412" t="str">
            <v/>
          </cell>
          <cell r="F1412" t="str">
            <v/>
          </cell>
          <cell r="G1412" t="str">
            <v/>
          </cell>
        </row>
        <row r="1413"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</row>
        <row r="1414">
          <cell r="D1414" t="str">
            <v/>
          </cell>
          <cell r="E1414" t="str">
            <v/>
          </cell>
          <cell r="F1414" t="str">
            <v/>
          </cell>
          <cell r="G1414" t="str">
            <v/>
          </cell>
        </row>
        <row r="1415"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</row>
        <row r="1416"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</row>
        <row r="1417">
          <cell r="D1417" t="str">
            <v/>
          </cell>
          <cell r="E1417" t="str">
            <v/>
          </cell>
          <cell r="F1417" t="str">
            <v/>
          </cell>
          <cell r="G1417" t="str">
            <v/>
          </cell>
        </row>
        <row r="1418">
          <cell r="D1418" t="str">
            <v/>
          </cell>
          <cell r="E1418" t="str">
            <v/>
          </cell>
          <cell r="F1418" t="str">
            <v/>
          </cell>
          <cell r="G1418" t="str">
            <v/>
          </cell>
        </row>
        <row r="1419"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</row>
        <row r="1420">
          <cell r="D1420" t="str">
            <v/>
          </cell>
          <cell r="E1420" t="str">
            <v/>
          </cell>
          <cell r="F1420" t="str">
            <v/>
          </cell>
          <cell r="G1420" t="str">
            <v/>
          </cell>
        </row>
        <row r="1421">
          <cell r="D1421" t="str">
            <v/>
          </cell>
          <cell r="E1421" t="str">
            <v/>
          </cell>
          <cell r="F1421" t="str">
            <v/>
          </cell>
          <cell r="G1421" t="str">
            <v/>
          </cell>
        </row>
        <row r="1422">
          <cell r="D1422" t="str">
            <v/>
          </cell>
          <cell r="E1422" t="str">
            <v/>
          </cell>
          <cell r="F1422" t="str">
            <v/>
          </cell>
          <cell r="G1422" t="str">
            <v/>
          </cell>
        </row>
        <row r="1423">
          <cell r="D1423" t="str">
            <v/>
          </cell>
          <cell r="E1423" t="str">
            <v/>
          </cell>
          <cell r="F1423" t="str">
            <v/>
          </cell>
          <cell r="G1423" t="str">
            <v/>
          </cell>
        </row>
        <row r="1424">
          <cell r="D1424" t="str">
            <v/>
          </cell>
          <cell r="E1424" t="str">
            <v/>
          </cell>
          <cell r="F1424" t="str">
            <v/>
          </cell>
          <cell r="G1424" t="str">
            <v/>
          </cell>
        </row>
        <row r="1425">
          <cell r="D1425" t="str">
            <v/>
          </cell>
          <cell r="E1425" t="str">
            <v/>
          </cell>
          <cell r="F1425" t="str">
            <v/>
          </cell>
          <cell r="G1425" t="str">
            <v/>
          </cell>
        </row>
        <row r="1426">
          <cell r="D1426" t="str">
            <v/>
          </cell>
          <cell r="E1426" t="str">
            <v/>
          </cell>
          <cell r="F1426" t="str">
            <v/>
          </cell>
          <cell r="G1426" t="str">
            <v/>
          </cell>
        </row>
        <row r="1427">
          <cell r="D1427" t="str">
            <v/>
          </cell>
          <cell r="E1427" t="str">
            <v/>
          </cell>
          <cell r="F1427" t="str">
            <v/>
          </cell>
          <cell r="G1427" t="str">
            <v/>
          </cell>
        </row>
        <row r="1428">
          <cell r="D1428" t="str">
            <v/>
          </cell>
          <cell r="E1428" t="str">
            <v/>
          </cell>
          <cell r="F1428" t="str">
            <v/>
          </cell>
          <cell r="G1428" t="str">
            <v/>
          </cell>
        </row>
        <row r="1429"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</row>
        <row r="1430">
          <cell r="D1430" t="str">
            <v/>
          </cell>
          <cell r="E1430" t="str">
            <v/>
          </cell>
          <cell r="F1430" t="str">
            <v/>
          </cell>
          <cell r="G1430" t="str">
            <v/>
          </cell>
        </row>
        <row r="1431">
          <cell r="D1431" t="str">
            <v/>
          </cell>
          <cell r="E1431" t="str">
            <v/>
          </cell>
          <cell r="F1431" t="str">
            <v/>
          </cell>
          <cell r="G1431" t="str">
            <v/>
          </cell>
        </row>
        <row r="1432">
          <cell r="D1432" t="str">
            <v/>
          </cell>
          <cell r="E1432" t="str">
            <v/>
          </cell>
          <cell r="F1432" t="str">
            <v/>
          </cell>
          <cell r="G1432" t="str">
            <v/>
          </cell>
        </row>
        <row r="1433">
          <cell r="D1433" t="str">
            <v/>
          </cell>
          <cell r="E1433" t="str">
            <v/>
          </cell>
          <cell r="F1433" t="str">
            <v/>
          </cell>
          <cell r="G1433" t="str">
            <v/>
          </cell>
        </row>
        <row r="1434">
          <cell r="D1434" t="str">
            <v/>
          </cell>
          <cell r="E1434" t="str">
            <v/>
          </cell>
          <cell r="F1434" t="str">
            <v/>
          </cell>
          <cell r="G1434" t="str">
            <v/>
          </cell>
        </row>
        <row r="1435">
          <cell r="D1435" t="str">
            <v/>
          </cell>
          <cell r="E1435" t="str">
            <v/>
          </cell>
          <cell r="F1435" t="str">
            <v/>
          </cell>
          <cell r="G1435" t="str">
            <v/>
          </cell>
        </row>
        <row r="1436">
          <cell r="D1436" t="str">
            <v/>
          </cell>
          <cell r="E1436" t="str">
            <v/>
          </cell>
          <cell r="F1436" t="str">
            <v/>
          </cell>
          <cell r="G1436" t="str">
            <v/>
          </cell>
        </row>
        <row r="1437">
          <cell r="D1437" t="str">
            <v/>
          </cell>
          <cell r="E1437" t="str">
            <v/>
          </cell>
          <cell r="F1437" t="str">
            <v/>
          </cell>
          <cell r="G1437" t="str">
            <v/>
          </cell>
        </row>
        <row r="1438">
          <cell r="D1438" t="str">
            <v/>
          </cell>
          <cell r="E1438" t="str">
            <v/>
          </cell>
          <cell r="F1438" t="str">
            <v/>
          </cell>
          <cell r="G1438" t="str">
            <v/>
          </cell>
        </row>
        <row r="1439">
          <cell r="D1439" t="str">
            <v/>
          </cell>
          <cell r="E1439" t="str">
            <v/>
          </cell>
          <cell r="F1439" t="str">
            <v/>
          </cell>
          <cell r="G1439" t="str">
            <v/>
          </cell>
        </row>
        <row r="1440">
          <cell r="D1440" t="str">
            <v/>
          </cell>
          <cell r="E1440" t="str">
            <v/>
          </cell>
          <cell r="F1440" t="str">
            <v/>
          </cell>
          <cell r="G1440" t="str">
            <v/>
          </cell>
        </row>
        <row r="1441">
          <cell r="D1441" t="str">
            <v/>
          </cell>
          <cell r="E1441" t="str">
            <v/>
          </cell>
          <cell r="F1441" t="str">
            <v/>
          </cell>
          <cell r="G1441" t="str">
            <v/>
          </cell>
        </row>
        <row r="1442"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</row>
        <row r="1443">
          <cell r="D1443" t="str">
            <v/>
          </cell>
          <cell r="E1443" t="str">
            <v/>
          </cell>
          <cell r="F1443" t="str">
            <v/>
          </cell>
          <cell r="G1443" t="str">
            <v/>
          </cell>
        </row>
        <row r="1444">
          <cell r="D1444" t="str">
            <v/>
          </cell>
          <cell r="E1444" t="str">
            <v/>
          </cell>
          <cell r="F1444" t="str">
            <v/>
          </cell>
          <cell r="G1444" t="str">
            <v/>
          </cell>
        </row>
        <row r="1445">
          <cell r="D1445" t="str">
            <v/>
          </cell>
          <cell r="E1445" t="str">
            <v/>
          </cell>
          <cell r="F1445" t="str">
            <v/>
          </cell>
          <cell r="G1445" t="str">
            <v/>
          </cell>
        </row>
        <row r="1446">
          <cell r="D1446" t="str">
            <v/>
          </cell>
          <cell r="E1446" t="str">
            <v/>
          </cell>
          <cell r="F1446" t="str">
            <v/>
          </cell>
          <cell r="G1446" t="str">
            <v/>
          </cell>
        </row>
        <row r="1447">
          <cell r="D1447" t="str">
            <v/>
          </cell>
          <cell r="E1447" t="str">
            <v/>
          </cell>
          <cell r="F1447" t="str">
            <v/>
          </cell>
          <cell r="G1447" t="str">
            <v/>
          </cell>
        </row>
        <row r="1448">
          <cell r="D1448" t="str">
            <v/>
          </cell>
          <cell r="E1448" t="str">
            <v/>
          </cell>
          <cell r="F1448" t="str">
            <v/>
          </cell>
          <cell r="G1448" t="str">
            <v/>
          </cell>
        </row>
        <row r="1449">
          <cell r="D1449" t="str">
            <v/>
          </cell>
          <cell r="E1449" t="str">
            <v/>
          </cell>
          <cell r="F1449" t="str">
            <v/>
          </cell>
          <cell r="G1449" t="str">
            <v/>
          </cell>
        </row>
        <row r="1450">
          <cell r="D1450" t="str">
            <v/>
          </cell>
          <cell r="E1450" t="str">
            <v/>
          </cell>
          <cell r="F1450" t="str">
            <v/>
          </cell>
          <cell r="G1450" t="str">
            <v/>
          </cell>
        </row>
        <row r="1451">
          <cell r="D1451" t="str">
            <v/>
          </cell>
          <cell r="E1451" t="str">
            <v/>
          </cell>
          <cell r="F1451" t="str">
            <v/>
          </cell>
          <cell r="G1451" t="str">
            <v/>
          </cell>
        </row>
        <row r="1452">
          <cell r="D1452" t="str">
            <v/>
          </cell>
          <cell r="E1452" t="str">
            <v/>
          </cell>
          <cell r="F1452" t="str">
            <v/>
          </cell>
          <cell r="G1452" t="str">
            <v/>
          </cell>
        </row>
        <row r="1453">
          <cell r="D1453" t="str">
            <v/>
          </cell>
          <cell r="E1453" t="str">
            <v/>
          </cell>
          <cell r="F1453" t="str">
            <v/>
          </cell>
          <cell r="G1453" t="str">
            <v/>
          </cell>
        </row>
        <row r="1454">
          <cell r="D1454" t="str">
            <v/>
          </cell>
          <cell r="E1454" t="str">
            <v/>
          </cell>
          <cell r="F1454" t="str">
            <v/>
          </cell>
          <cell r="G1454" t="str">
            <v/>
          </cell>
        </row>
        <row r="1455">
          <cell r="D1455" t="str">
            <v/>
          </cell>
          <cell r="E1455" t="str">
            <v/>
          </cell>
          <cell r="F1455" t="str">
            <v/>
          </cell>
          <cell r="G1455" t="str">
            <v/>
          </cell>
        </row>
        <row r="1456"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</row>
        <row r="1457">
          <cell r="D1457" t="str">
            <v/>
          </cell>
          <cell r="E1457" t="str">
            <v/>
          </cell>
          <cell r="F1457" t="str">
            <v/>
          </cell>
          <cell r="G1457" t="str">
            <v/>
          </cell>
        </row>
        <row r="1458">
          <cell r="D1458" t="str">
            <v/>
          </cell>
          <cell r="E1458" t="str">
            <v/>
          </cell>
          <cell r="F1458" t="str">
            <v/>
          </cell>
          <cell r="G1458" t="str">
            <v/>
          </cell>
        </row>
        <row r="1459">
          <cell r="D1459" t="str">
            <v/>
          </cell>
          <cell r="E1459" t="str">
            <v/>
          </cell>
          <cell r="F1459" t="str">
            <v/>
          </cell>
          <cell r="G1459" t="str">
            <v/>
          </cell>
        </row>
        <row r="1460">
          <cell r="D1460" t="str">
            <v/>
          </cell>
          <cell r="E1460" t="str">
            <v/>
          </cell>
          <cell r="F1460" t="str">
            <v/>
          </cell>
          <cell r="G1460" t="str">
            <v/>
          </cell>
        </row>
        <row r="1461">
          <cell r="D1461" t="str">
            <v/>
          </cell>
          <cell r="E1461" t="str">
            <v/>
          </cell>
          <cell r="F1461" t="str">
            <v/>
          </cell>
          <cell r="G1461" t="str">
            <v/>
          </cell>
        </row>
        <row r="1462"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</row>
        <row r="1463">
          <cell r="D1463" t="str">
            <v/>
          </cell>
          <cell r="E1463" t="str">
            <v/>
          </cell>
          <cell r="F1463" t="str">
            <v/>
          </cell>
          <cell r="G1463" t="str">
            <v/>
          </cell>
        </row>
        <row r="1464"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</row>
        <row r="1465"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</row>
        <row r="1466">
          <cell r="D1466" t="str">
            <v/>
          </cell>
          <cell r="E1466" t="str">
            <v/>
          </cell>
          <cell r="F1466" t="str">
            <v/>
          </cell>
          <cell r="G1466" t="str">
            <v/>
          </cell>
        </row>
        <row r="1467">
          <cell r="D1467" t="str">
            <v/>
          </cell>
          <cell r="E1467" t="str">
            <v/>
          </cell>
          <cell r="F1467" t="str">
            <v/>
          </cell>
          <cell r="G1467" t="str">
            <v/>
          </cell>
        </row>
        <row r="1468">
          <cell r="D1468" t="str">
            <v/>
          </cell>
          <cell r="E1468" t="str">
            <v/>
          </cell>
          <cell r="F1468" t="str">
            <v/>
          </cell>
          <cell r="G1468" t="str">
            <v/>
          </cell>
        </row>
        <row r="1469">
          <cell r="D1469" t="str">
            <v/>
          </cell>
          <cell r="E1469" t="str">
            <v/>
          </cell>
          <cell r="F1469" t="str">
            <v/>
          </cell>
          <cell r="G1469" t="str">
            <v/>
          </cell>
        </row>
        <row r="1470">
          <cell r="D1470" t="str">
            <v/>
          </cell>
          <cell r="E1470" t="str">
            <v/>
          </cell>
          <cell r="F1470" t="str">
            <v/>
          </cell>
          <cell r="G1470" t="str">
            <v/>
          </cell>
        </row>
        <row r="1471">
          <cell r="D1471" t="str">
            <v/>
          </cell>
          <cell r="E1471" t="str">
            <v/>
          </cell>
          <cell r="F1471" t="str">
            <v/>
          </cell>
          <cell r="G1471" t="str">
            <v/>
          </cell>
        </row>
        <row r="1472">
          <cell r="D1472" t="str">
            <v/>
          </cell>
          <cell r="E1472" t="str">
            <v/>
          </cell>
          <cell r="F1472" t="str">
            <v/>
          </cell>
          <cell r="G1472" t="str">
            <v/>
          </cell>
        </row>
        <row r="1473"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</row>
        <row r="1474">
          <cell r="D1474" t="str">
            <v/>
          </cell>
          <cell r="E1474" t="str">
            <v/>
          </cell>
          <cell r="F1474" t="str">
            <v/>
          </cell>
          <cell r="G1474" t="str">
            <v/>
          </cell>
        </row>
        <row r="1475">
          <cell r="D1475" t="str">
            <v/>
          </cell>
          <cell r="E1475" t="str">
            <v/>
          </cell>
          <cell r="F1475" t="str">
            <v/>
          </cell>
          <cell r="G1475" t="str">
            <v/>
          </cell>
        </row>
        <row r="1476">
          <cell r="D1476" t="str">
            <v/>
          </cell>
          <cell r="E1476" t="str">
            <v/>
          </cell>
          <cell r="F1476" t="str">
            <v/>
          </cell>
          <cell r="G1476" t="str">
            <v/>
          </cell>
        </row>
        <row r="1477">
          <cell r="D1477" t="str">
            <v/>
          </cell>
          <cell r="E1477" t="str">
            <v/>
          </cell>
          <cell r="F1477" t="str">
            <v/>
          </cell>
          <cell r="G1477" t="str">
            <v/>
          </cell>
        </row>
        <row r="1478">
          <cell r="D1478" t="str">
            <v/>
          </cell>
          <cell r="E1478" t="str">
            <v/>
          </cell>
          <cell r="F1478" t="str">
            <v/>
          </cell>
          <cell r="G1478" t="str">
            <v/>
          </cell>
        </row>
        <row r="1479"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</row>
        <row r="1480"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</row>
        <row r="1481"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</row>
        <row r="1482"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</row>
        <row r="1483"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</row>
        <row r="1484">
          <cell r="D1484" t="str">
            <v/>
          </cell>
          <cell r="E1484" t="str">
            <v/>
          </cell>
          <cell r="F1484" t="str">
            <v/>
          </cell>
          <cell r="G1484" t="str">
            <v/>
          </cell>
        </row>
        <row r="1485">
          <cell r="D1485" t="str">
            <v/>
          </cell>
          <cell r="E1485" t="str">
            <v/>
          </cell>
          <cell r="F1485" t="str">
            <v/>
          </cell>
          <cell r="G1485" t="str">
            <v/>
          </cell>
        </row>
        <row r="1486">
          <cell r="D1486" t="str">
            <v/>
          </cell>
          <cell r="E1486" t="str">
            <v/>
          </cell>
          <cell r="F1486" t="str">
            <v/>
          </cell>
          <cell r="G1486" t="str">
            <v/>
          </cell>
        </row>
        <row r="1487">
          <cell r="D1487" t="str">
            <v/>
          </cell>
          <cell r="E1487" t="str">
            <v/>
          </cell>
          <cell r="F1487" t="str">
            <v/>
          </cell>
          <cell r="G1487" t="str">
            <v/>
          </cell>
        </row>
        <row r="1488">
          <cell r="D1488" t="str">
            <v/>
          </cell>
          <cell r="E1488" t="str">
            <v/>
          </cell>
          <cell r="F1488" t="str">
            <v/>
          </cell>
          <cell r="G1488" t="str">
            <v/>
          </cell>
        </row>
        <row r="1489">
          <cell r="D1489" t="str">
            <v/>
          </cell>
          <cell r="E1489" t="str">
            <v/>
          </cell>
          <cell r="F1489" t="str">
            <v/>
          </cell>
          <cell r="G1489" t="str">
            <v/>
          </cell>
        </row>
        <row r="1490">
          <cell r="D1490" t="str">
            <v/>
          </cell>
          <cell r="E1490" t="str">
            <v/>
          </cell>
          <cell r="F1490" t="str">
            <v/>
          </cell>
          <cell r="G1490" t="str">
            <v/>
          </cell>
        </row>
        <row r="1491">
          <cell r="D1491" t="str">
            <v/>
          </cell>
          <cell r="E1491" t="str">
            <v/>
          </cell>
          <cell r="F1491" t="str">
            <v/>
          </cell>
          <cell r="G1491" t="str">
            <v/>
          </cell>
        </row>
        <row r="1492"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</row>
        <row r="1493">
          <cell r="D1493" t="str">
            <v/>
          </cell>
          <cell r="E1493" t="str">
            <v/>
          </cell>
          <cell r="F1493" t="str">
            <v/>
          </cell>
          <cell r="G1493" t="str">
            <v/>
          </cell>
        </row>
        <row r="1494">
          <cell r="D1494" t="str">
            <v/>
          </cell>
          <cell r="E1494" t="str">
            <v/>
          </cell>
          <cell r="F1494" t="str">
            <v/>
          </cell>
          <cell r="G1494" t="str">
            <v/>
          </cell>
        </row>
        <row r="1495">
          <cell r="D1495" t="str">
            <v/>
          </cell>
          <cell r="E1495" t="str">
            <v/>
          </cell>
          <cell r="F1495" t="str">
            <v/>
          </cell>
          <cell r="G1495" t="str">
            <v/>
          </cell>
        </row>
        <row r="1496">
          <cell r="D1496" t="str">
            <v/>
          </cell>
          <cell r="E1496" t="str">
            <v/>
          </cell>
          <cell r="F1496" t="str">
            <v/>
          </cell>
          <cell r="G1496" t="str">
            <v/>
          </cell>
        </row>
        <row r="1497"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</row>
        <row r="1498"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</row>
        <row r="1499"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</row>
        <row r="1500"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</row>
        <row r="1501"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</row>
        <row r="1502">
          <cell r="D1502" t="str">
            <v/>
          </cell>
          <cell r="E1502" t="str">
            <v/>
          </cell>
          <cell r="F1502" t="str">
            <v/>
          </cell>
          <cell r="G1502" t="str">
            <v/>
          </cell>
        </row>
        <row r="1503">
          <cell r="D1503" t="str">
            <v/>
          </cell>
          <cell r="E1503" t="str">
            <v/>
          </cell>
          <cell r="F1503" t="str">
            <v/>
          </cell>
          <cell r="G1503" t="str">
            <v/>
          </cell>
        </row>
        <row r="1504">
          <cell r="D1504" t="str">
            <v/>
          </cell>
          <cell r="E1504" t="str">
            <v/>
          </cell>
          <cell r="F1504" t="str">
            <v/>
          </cell>
          <cell r="G1504" t="str">
            <v/>
          </cell>
        </row>
        <row r="1505">
          <cell r="D1505" t="str">
            <v/>
          </cell>
          <cell r="E1505" t="str">
            <v/>
          </cell>
          <cell r="F1505" t="str">
            <v/>
          </cell>
          <cell r="G1505" t="str">
            <v/>
          </cell>
        </row>
        <row r="1506">
          <cell r="D1506" t="str">
            <v/>
          </cell>
          <cell r="E1506" t="str">
            <v/>
          </cell>
          <cell r="F1506" t="str">
            <v/>
          </cell>
          <cell r="G1506" t="str">
            <v/>
          </cell>
        </row>
        <row r="1507"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</row>
        <row r="1508"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</row>
        <row r="1509"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</row>
        <row r="1510"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</row>
        <row r="1511"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</row>
        <row r="1512">
          <cell r="D1512" t="str">
            <v/>
          </cell>
          <cell r="E1512" t="str">
            <v/>
          </cell>
          <cell r="F1512" t="str">
            <v/>
          </cell>
          <cell r="G1512" t="str">
            <v/>
          </cell>
        </row>
        <row r="1513">
          <cell r="D1513" t="str">
            <v/>
          </cell>
          <cell r="E1513" t="str">
            <v/>
          </cell>
          <cell r="F1513" t="str">
            <v/>
          </cell>
          <cell r="G1513" t="str">
            <v/>
          </cell>
        </row>
        <row r="1514">
          <cell r="D1514" t="str">
            <v/>
          </cell>
          <cell r="E1514" t="str">
            <v/>
          </cell>
          <cell r="F1514" t="str">
            <v/>
          </cell>
          <cell r="G1514" t="str">
            <v/>
          </cell>
        </row>
        <row r="1515">
          <cell r="D1515" t="str">
            <v/>
          </cell>
          <cell r="E1515" t="str">
            <v/>
          </cell>
          <cell r="F1515" t="str">
            <v/>
          </cell>
          <cell r="G1515" t="str">
            <v/>
          </cell>
        </row>
        <row r="1516">
          <cell r="D1516" t="str">
            <v/>
          </cell>
          <cell r="E1516" t="str">
            <v/>
          </cell>
          <cell r="F1516" t="str">
            <v/>
          </cell>
          <cell r="G1516" t="str">
            <v/>
          </cell>
        </row>
        <row r="1517">
          <cell r="D1517" t="str">
            <v/>
          </cell>
          <cell r="E1517" t="str">
            <v/>
          </cell>
          <cell r="F1517" t="str">
            <v/>
          </cell>
          <cell r="G1517" t="str">
            <v/>
          </cell>
        </row>
        <row r="1518">
          <cell r="D1518" t="str">
            <v/>
          </cell>
          <cell r="E1518" t="str">
            <v/>
          </cell>
          <cell r="F1518" t="str">
            <v/>
          </cell>
          <cell r="G1518" t="str">
            <v/>
          </cell>
        </row>
        <row r="1519">
          <cell r="D1519" t="str">
            <v/>
          </cell>
          <cell r="E1519" t="str">
            <v/>
          </cell>
          <cell r="F1519" t="str">
            <v/>
          </cell>
          <cell r="G1519" t="str">
            <v/>
          </cell>
        </row>
        <row r="1520">
          <cell r="D1520" t="str">
            <v/>
          </cell>
          <cell r="E1520" t="str">
            <v/>
          </cell>
          <cell r="F1520" t="str">
            <v/>
          </cell>
          <cell r="G1520" t="str">
            <v/>
          </cell>
        </row>
        <row r="1521">
          <cell r="D1521" t="str">
            <v/>
          </cell>
          <cell r="E1521" t="str">
            <v/>
          </cell>
          <cell r="F1521" t="str">
            <v/>
          </cell>
          <cell r="G1521" t="str">
            <v/>
          </cell>
        </row>
        <row r="1522"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</row>
        <row r="1523">
          <cell r="D1523" t="str">
            <v/>
          </cell>
          <cell r="E1523" t="str">
            <v/>
          </cell>
          <cell r="F1523" t="str">
            <v/>
          </cell>
          <cell r="G1523" t="str">
            <v/>
          </cell>
        </row>
        <row r="1524">
          <cell r="D1524" t="str">
            <v/>
          </cell>
          <cell r="E1524" t="str">
            <v/>
          </cell>
          <cell r="F1524" t="str">
            <v/>
          </cell>
          <cell r="G1524" t="str">
            <v/>
          </cell>
        </row>
        <row r="1525">
          <cell r="D1525" t="str">
            <v/>
          </cell>
          <cell r="E1525" t="str">
            <v/>
          </cell>
          <cell r="F1525" t="str">
            <v/>
          </cell>
          <cell r="G1525" t="str">
            <v/>
          </cell>
        </row>
        <row r="1526">
          <cell r="D1526" t="str">
            <v/>
          </cell>
          <cell r="E1526" t="str">
            <v/>
          </cell>
          <cell r="F1526" t="str">
            <v/>
          </cell>
          <cell r="G1526" t="str">
            <v/>
          </cell>
        </row>
        <row r="1527">
          <cell r="D1527" t="str">
            <v/>
          </cell>
          <cell r="E1527" t="str">
            <v/>
          </cell>
          <cell r="F1527" t="str">
            <v/>
          </cell>
          <cell r="G1527" t="str">
            <v/>
          </cell>
        </row>
        <row r="1528">
          <cell r="D1528" t="str">
            <v/>
          </cell>
          <cell r="E1528" t="str">
            <v/>
          </cell>
          <cell r="F1528" t="str">
            <v/>
          </cell>
          <cell r="G1528" t="str">
            <v/>
          </cell>
        </row>
        <row r="1529">
          <cell r="D1529" t="str">
            <v/>
          </cell>
          <cell r="E1529" t="str">
            <v/>
          </cell>
          <cell r="F1529" t="str">
            <v/>
          </cell>
          <cell r="G1529" t="str">
            <v/>
          </cell>
        </row>
        <row r="1530">
          <cell r="D1530" t="str">
            <v/>
          </cell>
          <cell r="E1530" t="str">
            <v/>
          </cell>
          <cell r="F1530" t="str">
            <v/>
          </cell>
          <cell r="G1530" t="str">
            <v/>
          </cell>
        </row>
        <row r="1531">
          <cell r="D1531" t="str">
            <v/>
          </cell>
          <cell r="E1531" t="str">
            <v/>
          </cell>
          <cell r="F1531" t="str">
            <v/>
          </cell>
          <cell r="G1531" t="str">
            <v/>
          </cell>
        </row>
        <row r="1532">
          <cell r="D1532" t="str">
            <v/>
          </cell>
          <cell r="E1532" t="str">
            <v/>
          </cell>
          <cell r="F1532" t="str">
            <v/>
          </cell>
          <cell r="G1532" t="str">
            <v/>
          </cell>
        </row>
        <row r="1533">
          <cell r="D1533" t="str">
            <v/>
          </cell>
          <cell r="E1533" t="str">
            <v/>
          </cell>
          <cell r="F1533" t="str">
            <v/>
          </cell>
          <cell r="G1533" t="str">
            <v/>
          </cell>
        </row>
        <row r="1534">
          <cell r="D1534" t="str">
            <v/>
          </cell>
          <cell r="E1534" t="str">
            <v/>
          </cell>
          <cell r="F1534" t="str">
            <v/>
          </cell>
          <cell r="G1534" t="str">
            <v/>
          </cell>
        </row>
        <row r="1535">
          <cell r="D1535" t="str">
            <v/>
          </cell>
          <cell r="E1535" t="str">
            <v/>
          </cell>
          <cell r="F1535" t="str">
            <v/>
          </cell>
          <cell r="G1535" t="str">
            <v/>
          </cell>
        </row>
        <row r="1536">
          <cell r="D1536" t="str">
            <v/>
          </cell>
          <cell r="E1536" t="str">
            <v/>
          </cell>
          <cell r="F1536" t="str">
            <v/>
          </cell>
          <cell r="G1536" t="str">
            <v/>
          </cell>
        </row>
        <row r="1537">
          <cell r="D1537" t="str">
            <v/>
          </cell>
          <cell r="E1537" t="str">
            <v/>
          </cell>
          <cell r="F1537" t="str">
            <v/>
          </cell>
          <cell r="G1537" t="str">
            <v/>
          </cell>
        </row>
        <row r="1538">
          <cell r="D1538" t="str">
            <v/>
          </cell>
          <cell r="E1538" t="str">
            <v/>
          </cell>
          <cell r="F1538" t="str">
            <v/>
          </cell>
          <cell r="G1538" t="str">
            <v/>
          </cell>
        </row>
        <row r="1539">
          <cell r="D1539" t="str">
            <v/>
          </cell>
          <cell r="E1539" t="str">
            <v/>
          </cell>
          <cell r="F1539" t="str">
            <v/>
          </cell>
          <cell r="G1539" t="str">
            <v/>
          </cell>
        </row>
        <row r="1540">
          <cell r="D1540" t="str">
            <v/>
          </cell>
          <cell r="E1540" t="str">
            <v/>
          </cell>
          <cell r="F1540" t="str">
            <v/>
          </cell>
          <cell r="G1540" t="str">
            <v/>
          </cell>
        </row>
        <row r="1541">
          <cell r="D1541" t="str">
            <v/>
          </cell>
          <cell r="E1541" t="str">
            <v/>
          </cell>
          <cell r="F1541" t="str">
            <v/>
          </cell>
          <cell r="G1541" t="str">
            <v/>
          </cell>
        </row>
        <row r="1542">
          <cell r="D1542" t="str">
            <v/>
          </cell>
          <cell r="E1542" t="str">
            <v/>
          </cell>
          <cell r="F1542" t="str">
            <v/>
          </cell>
          <cell r="G1542" t="str">
            <v/>
          </cell>
        </row>
        <row r="1543">
          <cell r="D1543" t="str">
            <v/>
          </cell>
          <cell r="E1543" t="str">
            <v/>
          </cell>
          <cell r="F1543" t="str">
            <v/>
          </cell>
          <cell r="G1543" t="str">
            <v/>
          </cell>
        </row>
        <row r="1544">
          <cell r="D1544" t="str">
            <v/>
          </cell>
          <cell r="E1544" t="str">
            <v/>
          </cell>
          <cell r="F1544" t="str">
            <v/>
          </cell>
          <cell r="G1544" t="str">
            <v/>
          </cell>
        </row>
        <row r="1545">
          <cell r="D1545" t="str">
            <v/>
          </cell>
          <cell r="E1545" t="str">
            <v/>
          </cell>
          <cell r="F1545" t="str">
            <v/>
          </cell>
          <cell r="G1545" t="str">
            <v/>
          </cell>
        </row>
        <row r="1546">
          <cell r="D1546" t="str">
            <v/>
          </cell>
          <cell r="E1546" t="str">
            <v/>
          </cell>
          <cell r="F1546" t="str">
            <v/>
          </cell>
          <cell r="G1546" t="str">
            <v/>
          </cell>
        </row>
        <row r="1547">
          <cell r="D1547" t="str">
            <v/>
          </cell>
          <cell r="E1547" t="str">
            <v/>
          </cell>
          <cell r="F1547" t="str">
            <v/>
          </cell>
          <cell r="G1547" t="str">
            <v/>
          </cell>
        </row>
        <row r="1548">
          <cell r="D1548" t="str">
            <v/>
          </cell>
          <cell r="E1548" t="str">
            <v/>
          </cell>
          <cell r="F1548" t="str">
            <v/>
          </cell>
          <cell r="G1548" t="str">
            <v/>
          </cell>
        </row>
        <row r="1549">
          <cell r="D1549" t="str">
            <v/>
          </cell>
          <cell r="E1549" t="str">
            <v/>
          </cell>
          <cell r="F1549" t="str">
            <v/>
          </cell>
          <cell r="G1549" t="str">
            <v/>
          </cell>
        </row>
        <row r="1550">
          <cell r="D1550" t="str">
            <v/>
          </cell>
          <cell r="E1550" t="str">
            <v/>
          </cell>
          <cell r="F1550" t="str">
            <v/>
          </cell>
          <cell r="G1550" t="str">
            <v/>
          </cell>
        </row>
        <row r="1551">
          <cell r="D1551" t="str">
            <v/>
          </cell>
          <cell r="E1551" t="str">
            <v/>
          </cell>
          <cell r="F1551" t="str">
            <v/>
          </cell>
          <cell r="G1551" t="str">
            <v/>
          </cell>
        </row>
        <row r="1552">
          <cell r="D1552" t="str">
            <v/>
          </cell>
          <cell r="E1552" t="str">
            <v/>
          </cell>
          <cell r="F1552" t="str">
            <v/>
          </cell>
          <cell r="G1552" t="str">
            <v/>
          </cell>
        </row>
        <row r="1553">
          <cell r="D1553" t="str">
            <v/>
          </cell>
          <cell r="E1553" t="str">
            <v/>
          </cell>
          <cell r="F1553" t="str">
            <v/>
          </cell>
          <cell r="G1553" t="str">
            <v/>
          </cell>
        </row>
        <row r="1554">
          <cell r="D1554" t="str">
            <v/>
          </cell>
          <cell r="E1554" t="str">
            <v/>
          </cell>
          <cell r="F1554" t="str">
            <v/>
          </cell>
          <cell r="G1554" t="str">
            <v/>
          </cell>
        </row>
        <row r="1555">
          <cell r="D1555" t="str">
            <v/>
          </cell>
          <cell r="E1555" t="str">
            <v/>
          </cell>
          <cell r="F1555" t="str">
            <v/>
          </cell>
          <cell r="G1555" t="str">
            <v/>
          </cell>
        </row>
        <row r="1556">
          <cell r="D1556" t="str">
            <v/>
          </cell>
          <cell r="E1556" t="str">
            <v/>
          </cell>
          <cell r="F1556" t="str">
            <v/>
          </cell>
          <cell r="G1556" t="str">
            <v/>
          </cell>
        </row>
        <row r="1557">
          <cell r="D1557" t="str">
            <v/>
          </cell>
          <cell r="E1557" t="str">
            <v/>
          </cell>
          <cell r="F1557" t="str">
            <v/>
          </cell>
          <cell r="G1557" t="str">
            <v/>
          </cell>
        </row>
        <row r="1558">
          <cell r="D1558" t="str">
            <v/>
          </cell>
          <cell r="E1558" t="str">
            <v/>
          </cell>
          <cell r="F1558" t="str">
            <v/>
          </cell>
          <cell r="G1558" t="str">
            <v/>
          </cell>
        </row>
        <row r="1559">
          <cell r="D1559" t="str">
            <v/>
          </cell>
          <cell r="E1559" t="str">
            <v/>
          </cell>
          <cell r="F1559" t="str">
            <v/>
          </cell>
          <cell r="G1559" t="str">
            <v/>
          </cell>
        </row>
        <row r="1560">
          <cell r="D1560" t="str">
            <v/>
          </cell>
          <cell r="E1560" t="str">
            <v/>
          </cell>
          <cell r="F1560" t="str">
            <v/>
          </cell>
          <cell r="G1560" t="str">
            <v/>
          </cell>
        </row>
        <row r="1561">
          <cell r="D1561" t="str">
            <v/>
          </cell>
          <cell r="E1561" t="str">
            <v/>
          </cell>
          <cell r="F1561" t="str">
            <v/>
          </cell>
          <cell r="G1561" t="str">
            <v/>
          </cell>
        </row>
        <row r="1562">
          <cell r="D1562" t="str">
            <v/>
          </cell>
          <cell r="E1562" t="str">
            <v/>
          </cell>
          <cell r="F1562" t="str">
            <v/>
          </cell>
          <cell r="G1562" t="str">
            <v/>
          </cell>
        </row>
        <row r="1563">
          <cell r="D1563" t="str">
            <v/>
          </cell>
          <cell r="E1563" t="str">
            <v/>
          </cell>
          <cell r="F1563" t="str">
            <v/>
          </cell>
          <cell r="G1563" t="str">
            <v/>
          </cell>
        </row>
        <row r="1564">
          <cell r="D1564" t="str">
            <v/>
          </cell>
          <cell r="E1564" t="str">
            <v/>
          </cell>
          <cell r="F1564" t="str">
            <v/>
          </cell>
          <cell r="G1564" t="str">
            <v/>
          </cell>
        </row>
        <row r="1565">
          <cell r="D1565" t="str">
            <v/>
          </cell>
          <cell r="E1565" t="str">
            <v/>
          </cell>
          <cell r="F1565" t="str">
            <v/>
          </cell>
          <cell r="G1565" t="str">
            <v/>
          </cell>
        </row>
        <row r="1566">
          <cell r="D1566" t="str">
            <v/>
          </cell>
          <cell r="E1566" t="str">
            <v/>
          </cell>
          <cell r="F1566" t="str">
            <v/>
          </cell>
          <cell r="G1566" t="str">
            <v/>
          </cell>
        </row>
        <row r="1567">
          <cell r="D1567" t="str">
            <v/>
          </cell>
          <cell r="E1567" t="str">
            <v/>
          </cell>
          <cell r="F1567" t="str">
            <v/>
          </cell>
          <cell r="G1567" t="str">
            <v/>
          </cell>
        </row>
        <row r="1568">
          <cell r="D1568" t="str">
            <v/>
          </cell>
          <cell r="E1568" t="str">
            <v/>
          </cell>
          <cell r="F1568" t="str">
            <v/>
          </cell>
          <cell r="G1568" t="str">
            <v/>
          </cell>
        </row>
        <row r="1569">
          <cell r="D1569" t="str">
            <v/>
          </cell>
          <cell r="E1569" t="str">
            <v/>
          </cell>
          <cell r="F1569" t="str">
            <v/>
          </cell>
          <cell r="G1569" t="str">
            <v/>
          </cell>
        </row>
        <row r="1570"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</row>
        <row r="1571"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</row>
        <row r="1572">
          <cell r="D1572" t="str">
            <v/>
          </cell>
          <cell r="E1572" t="str">
            <v/>
          </cell>
          <cell r="F1572" t="str">
            <v/>
          </cell>
          <cell r="G1572" t="str">
            <v/>
          </cell>
        </row>
        <row r="1573">
          <cell r="D1573" t="str">
            <v/>
          </cell>
          <cell r="E1573" t="str">
            <v/>
          </cell>
          <cell r="F1573" t="str">
            <v/>
          </cell>
          <cell r="G1573" t="str">
            <v/>
          </cell>
        </row>
        <row r="1574">
          <cell r="D1574" t="str">
            <v/>
          </cell>
          <cell r="E1574" t="str">
            <v/>
          </cell>
          <cell r="F1574" t="str">
            <v/>
          </cell>
          <cell r="G1574" t="str">
            <v/>
          </cell>
        </row>
        <row r="1575">
          <cell r="D1575" t="str">
            <v/>
          </cell>
          <cell r="E1575" t="str">
            <v/>
          </cell>
          <cell r="F1575" t="str">
            <v/>
          </cell>
          <cell r="G1575" t="str">
            <v/>
          </cell>
        </row>
        <row r="1576"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</row>
        <row r="1577"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</row>
        <row r="1578">
          <cell r="D1578" t="str">
            <v/>
          </cell>
          <cell r="E1578" t="str">
            <v/>
          </cell>
          <cell r="F1578" t="str">
            <v/>
          </cell>
          <cell r="G1578" t="str">
            <v/>
          </cell>
        </row>
        <row r="1579">
          <cell r="D1579" t="str">
            <v/>
          </cell>
          <cell r="E1579" t="str">
            <v/>
          </cell>
          <cell r="F1579" t="str">
            <v/>
          </cell>
          <cell r="G1579" t="str">
            <v/>
          </cell>
        </row>
        <row r="1580">
          <cell r="D1580" t="str">
            <v/>
          </cell>
          <cell r="E1580" t="str">
            <v/>
          </cell>
          <cell r="F1580" t="str">
            <v/>
          </cell>
          <cell r="G1580" t="str">
            <v/>
          </cell>
        </row>
        <row r="1581"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</row>
        <row r="1582"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</row>
        <row r="1583"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</row>
        <row r="1584"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</row>
        <row r="1585"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</row>
        <row r="1586">
          <cell r="D1586" t="str">
            <v/>
          </cell>
          <cell r="E1586" t="str">
            <v/>
          </cell>
          <cell r="F1586" t="str">
            <v/>
          </cell>
          <cell r="G1586" t="str">
            <v/>
          </cell>
        </row>
        <row r="1587">
          <cell r="D1587" t="str">
            <v/>
          </cell>
          <cell r="E1587" t="str">
            <v/>
          </cell>
          <cell r="F1587" t="str">
            <v/>
          </cell>
          <cell r="G1587" t="str">
            <v/>
          </cell>
        </row>
        <row r="1588">
          <cell r="D1588" t="str">
            <v/>
          </cell>
          <cell r="E1588" t="str">
            <v/>
          </cell>
          <cell r="F1588" t="str">
            <v/>
          </cell>
          <cell r="G1588" t="str">
            <v/>
          </cell>
        </row>
        <row r="1589">
          <cell r="D1589" t="str">
            <v/>
          </cell>
          <cell r="E1589" t="str">
            <v/>
          </cell>
          <cell r="F1589" t="str">
            <v/>
          </cell>
          <cell r="G1589" t="str">
            <v/>
          </cell>
        </row>
        <row r="1590">
          <cell r="D1590" t="str">
            <v/>
          </cell>
          <cell r="E1590" t="str">
            <v/>
          </cell>
          <cell r="F1590" t="str">
            <v/>
          </cell>
          <cell r="G1590" t="str">
            <v/>
          </cell>
        </row>
        <row r="1591">
          <cell r="D1591" t="str">
            <v/>
          </cell>
          <cell r="E1591" t="str">
            <v/>
          </cell>
          <cell r="F1591" t="str">
            <v/>
          </cell>
          <cell r="G1591" t="str">
            <v/>
          </cell>
        </row>
        <row r="1592">
          <cell r="D1592" t="str">
            <v/>
          </cell>
          <cell r="E1592" t="str">
            <v/>
          </cell>
          <cell r="F1592" t="str">
            <v/>
          </cell>
          <cell r="G1592" t="str">
            <v/>
          </cell>
        </row>
        <row r="1593">
          <cell r="D1593" t="str">
            <v/>
          </cell>
          <cell r="E1593" t="str">
            <v/>
          </cell>
          <cell r="F1593" t="str">
            <v/>
          </cell>
          <cell r="G1593" t="str">
            <v/>
          </cell>
        </row>
        <row r="1594">
          <cell r="D1594" t="str">
            <v/>
          </cell>
          <cell r="E1594" t="str">
            <v/>
          </cell>
          <cell r="F1594" t="str">
            <v/>
          </cell>
          <cell r="G1594" t="str">
            <v/>
          </cell>
        </row>
        <row r="1595">
          <cell r="D1595" t="str">
            <v/>
          </cell>
          <cell r="E1595" t="str">
            <v/>
          </cell>
          <cell r="F1595" t="str">
            <v/>
          </cell>
          <cell r="G1595" t="str">
            <v/>
          </cell>
        </row>
        <row r="1596">
          <cell r="D1596" t="str">
            <v/>
          </cell>
          <cell r="E1596" t="str">
            <v/>
          </cell>
          <cell r="F1596" t="str">
            <v/>
          </cell>
          <cell r="G1596" t="str">
            <v/>
          </cell>
        </row>
        <row r="1597">
          <cell r="D1597" t="str">
            <v/>
          </cell>
          <cell r="E1597" t="str">
            <v/>
          </cell>
          <cell r="F1597" t="str">
            <v/>
          </cell>
          <cell r="G1597" t="str">
            <v/>
          </cell>
        </row>
        <row r="1598">
          <cell r="D1598" t="str">
            <v/>
          </cell>
          <cell r="E1598" t="str">
            <v/>
          </cell>
          <cell r="F1598" t="str">
            <v/>
          </cell>
          <cell r="G1598" t="str">
            <v/>
          </cell>
        </row>
        <row r="1599">
          <cell r="D1599" t="str">
            <v/>
          </cell>
          <cell r="E1599" t="str">
            <v/>
          </cell>
          <cell r="F1599" t="str">
            <v/>
          </cell>
          <cell r="G1599" t="str">
            <v/>
          </cell>
        </row>
        <row r="1600">
          <cell r="D1600" t="str">
            <v/>
          </cell>
          <cell r="E1600" t="str">
            <v/>
          </cell>
          <cell r="F1600" t="str">
            <v/>
          </cell>
          <cell r="G1600" t="str">
            <v/>
          </cell>
        </row>
        <row r="1601">
          <cell r="D1601" t="str">
            <v/>
          </cell>
          <cell r="E1601" t="str">
            <v/>
          </cell>
          <cell r="F1601" t="str">
            <v/>
          </cell>
          <cell r="G1601" t="str">
            <v/>
          </cell>
        </row>
        <row r="1602">
          <cell r="D1602" t="str">
            <v/>
          </cell>
          <cell r="E1602" t="str">
            <v/>
          </cell>
          <cell r="F1602" t="str">
            <v/>
          </cell>
          <cell r="G1602" t="str">
            <v/>
          </cell>
        </row>
        <row r="1603">
          <cell r="D1603" t="str">
            <v/>
          </cell>
          <cell r="E1603" t="str">
            <v/>
          </cell>
          <cell r="F1603" t="str">
            <v/>
          </cell>
          <cell r="G1603" t="str">
            <v/>
          </cell>
        </row>
        <row r="1604">
          <cell r="D1604" t="str">
            <v/>
          </cell>
          <cell r="E1604" t="str">
            <v/>
          </cell>
          <cell r="F1604" t="str">
            <v/>
          </cell>
          <cell r="G1604" t="str">
            <v/>
          </cell>
        </row>
        <row r="1605">
          <cell r="D1605" t="str">
            <v/>
          </cell>
          <cell r="E1605" t="str">
            <v/>
          </cell>
          <cell r="F1605" t="str">
            <v/>
          </cell>
          <cell r="G1605" t="str">
            <v/>
          </cell>
        </row>
        <row r="1606">
          <cell r="D1606" t="str">
            <v/>
          </cell>
          <cell r="E1606" t="str">
            <v/>
          </cell>
          <cell r="F1606" t="str">
            <v/>
          </cell>
          <cell r="G1606" t="str">
            <v/>
          </cell>
        </row>
        <row r="1607">
          <cell r="D1607" t="str">
            <v/>
          </cell>
          <cell r="E1607" t="str">
            <v/>
          </cell>
          <cell r="F1607" t="str">
            <v/>
          </cell>
          <cell r="G1607" t="str">
            <v/>
          </cell>
        </row>
        <row r="1608">
          <cell r="D1608" t="str">
            <v/>
          </cell>
          <cell r="E1608" t="str">
            <v/>
          </cell>
          <cell r="F1608" t="str">
            <v/>
          </cell>
          <cell r="G1608" t="str">
            <v/>
          </cell>
        </row>
        <row r="1609">
          <cell r="D1609" t="str">
            <v/>
          </cell>
          <cell r="E1609" t="str">
            <v/>
          </cell>
          <cell r="F1609" t="str">
            <v/>
          </cell>
          <cell r="G1609" t="str">
            <v/>
          </cell>
        </row>
        <row r="1610"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</row>
        <row r="1611">
          <cell r="D1611" t="str">
            <v/>
          </cell>
          <cell r="E1611" t="str">
            <v/>
          </cell>
          <cell r="F1611" t="str">
            <v/>
          </cell>
          <cell r="G1611" t="str">
            <v/>
          </cell>
        </row>
        <row r="1612">
          <cell r="D1612" t="str">
            <v/>
          </cell>
          <cell r="E1612" t="str">
            <v/>
          </cell>
          <cell r="F1612" t="str">
            <v/>
          </cell>
          <cell r="G1612" t="str">
            <v/>
          </cell>
        </row>
        <row r="1613"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</row>
        <row r="1614">
          <cell r="D1614" t="str">
            <v/>
          </cell>
          <cell r="E1614" t="str">
            <v/>
          </cell>
          <cell r="F1614" t="str">
            <v/>
          </cell>
          <cell r="G1614" t="str">
            <v/>
          </cell>
        </row>
        <row r="1615">
          <cell r="D1615" t="str">
            <v/>
          </cell>
          <cell r="E1615" t="str">
            <v/>
          </cell>
          <cell r="F1615" t="str">
            <v/>
          </cell>
          <cell r="G1615" t="str">
            <v/>
          </cell>
        </row>
        <row r="1616">
          <cell r="D1616" t="str">
            <v/>
          </cell>
          <cell r="E1616" t="str">
            <v/>
          </cell>
          <cell r="F1616" t="str">
            <v/>
          </cell>
          <cell r="G1616" t="str">
            <v/>
          </cell>
        </row>
        <row r="1617">
          <cell r="D1617" t="str">
            <v/>
          </cell>
          <cell r="E1617" t="str">
            <v/>
          </cell>
          <cell r="F1617" t="str">
            <v/>
          </cell>
          <cell r="G1617" t="str">
            <v/>
          </cell>
        </row>
        <row r="1618">
          <cell r="D1618" t="str">
            <v/>
          </cell>
          <cell r="E1618" t="str">
            <v/>
          </cell>
          <cell r="F1618" t="str">
            <v/>
          </cell>
          <cell r="G1618" t="str">
            <v/>
          </cell>
        </row>
        <row r="1619">
          <cell r="D1619" t="str">
            <v/>
          </cell>
          <cell r="E1619" t="str">
            <v/>
          </cell>
          <cell r="F1619" t="str">
            <v/>
          </cell>
          <cell r="G1619" t="str">
            <v/>
          </cell>
        </row>
        <row r="1620">
          <cell r="D1620" t="str">
            <v/>
          </cell>
          <cell r="E1620" t="str">
            <v/>
          </cell>
          <cell r="F1620" t="str">
            <v/>
          </cell>
          <cell r="G1620" t="str">
            <v/>
          </cell>
        </row>
        <row r="1621">
          <cell r="D1621" t="str">
            <v/>
          </cell>
          <cell r="E1621" t="str">
            <v/>
          </cell>
          <cell r="F1621" t="str">
            <v/>
          </cell>
          <cell r="G1621" t="str">
            <v/>
          </cell>
        </row>
        <row r="1622">
          <cell r="D1622" t="str">
            <v/>
          </cell>
          <cell r="E1622" t="str">
            <v/>
          </cell>
          <cell r="F1622" t="str">
            <v/>
          </cell>
          <cell r="G1622" t="str">
            <v/>
          </cell>
        </row>
        <row r="1623">
          <cell r="D1623" t="str">
            <v/>
          </cell>
          <cell r="E1623" t="str">
            <v/>
          </cell>
          <cell r="F1623" t="str">
            <v/>
          </cell>
          <cell r="G1623" t="str">
            <v/>
          </cell>
        </row>
        <row r="1624"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</row>
        <row r="1625">
          <cell r="D1625" t="str">
            <v/>
          </cell>
          <cell r="E1625" t="str">
            <v/>
          </cell>
          <cell r="F1625" t="str">
            <v/>
          </cell>
          <cell r="G1625" t="str">
            <v/>
          </cell>
        </row>
        <row r="1626">
          <cell r="D1626" t="str">
            <v/>
          </cell>
          <cell r="E1626" t="str">
            <v/>
          </cell>
          <cell r="F1626" t="str">
            <v/>
          </cell>
          <cell r="G1626" t="str">
            <v/>
          </cell>
        </row>
        <row r="1627">
          <cell r="D1627" t="str">
            <v/>
          </cell>
          <cell r="E1627" t="str">
            <v/>
          </cell>
          <cell r="F1627" t="str">
            <v/>
          </cell>
          <cell r="G1627" t="str">
            <v/>
          </cell>
        </row>
        <row r="1628">
          <cell r="D1628" t="str">
            <v/>
          </cell>
          <cell r="E1628" t="str">
            <v/>
          </cell>
          <cell r="F1628" t="str">
            <v/>
          </cell>
          <cell r="G1628" t="str">
            <v/>
          </cell>
        </row>
        <row r="1629">
          <cell r="D1629" t="str">
            <v/>
          </cell>
          <cell r="E1629" t="str">
            <v/>
          </cell>
          <cell r="F1629" t="str">
            <v/>
          </cell>
          <cell r="G1629" t="str">
            <v/>
          </cell>
        </row>
        <row r="1630">
          <cell r="D1630" t="str">
            <v/>
          </cell>
          <cell r="E1630" t="str">
            <v/>
          </cell>
          <cell r="F1630" t="str">
            <v/>
          </cell>
          <cell r="G1630" t="str">
            <v/>
          </cell>
        </row>
        <row r="1631">
          <cell r="D1631" t="str">
            <v/>
          </cell>
          <cell r="E1631" t="str">
            <v/>
          </cell>
          <cell r="F1631" t="str">
            <v/>
          </cell>
          <cell r="G1631" t="str">
            <v/>
          </cell>
        </row>
        <row r="1632">
          <cell r="D1632" t="str">
            <v/>
          </cell>
          <cell r="E1632" t="str">
            <v/>
          </cell>
          <cell r="F1632" t="str">
            <v/>
          </cell>
          <cell r="G1632" t="str">
            <v/>
          </cell>
        </row>
        <row r="1633">
          <cell r="D1633" t="str">
            <v/>
          </cell>
          <cell r="E1633" t="str">
            <v/>
          </cell>
          <cell r="F1633" t="str">
            <v/>
          </cell>
          <cell r="G1633" t="str">
            <v/>
          </cell>
        </row>
        <row r="1634">
          <cell r="D1634" t="str">
            <v/>
          </cell>
          <cell r="E1634" t="str">
            <v/>
          </cell>
          <cell r="F1634" t="str">
            <v/>
          </cell>
          <cell r="G1634" t="str">
            <v/>
          </cell>
        </row>
        <row r="1635">
          <cell r="D1635" t="str">
            <v/>
          </cell>
          <cell r="E1635" t="str">
            <v/>
          </cell>
          <cell r="F1635" t="str">
            <v/>
          </cell>
          <cell r="G1635" t="str">
            <v/>
          </cell>
        </row>
        <row r="1636">
          <cell r="D1636" t="str">
            <v/>
          </cell>
          <cell r="E1636" t="str">
            <v/>
          </cell>
          <cell r="F1636" t="str">
            <v/>
          </cell>
          <cell r="G1636" t="str">
            <v/>
          </cell>
        </row>
        <row r="1637">
          <cell r="D1637" t="str">
            <v/>
          </cell>
          <cell r="E1637" t="str">
            <v/>
          </cell>
          <cell r="F1637" t="str">
            <v/>
          </cell>
          <cell r="G1637" t="str">
            <v/>
          </cell>
        </row>
        <row r="1638">
          <cell r="D1638" t="str">
            <v/>
          </cell>
          <cell r="E1638" t="str">
            <v/>
          </cell>
          <cell r="F1638" t="str">
            <v/>
          </cell>
          <cell r="G1638" t="str">
            <v/>
          </cell>
        </row>
        <row r="1639">
          <cell r="D1639" t="str">
            <v/>
          </cell>
          <cell r="E1639" t="str">
            <v/>
          </cell>
          <cell r="F1639" t="str">
            <v/>
          </cell>
          <cell r="G1639" t="str">
            <v/>
          </cell>
        </row>
        <row r="1640">
          <cell r="D1640" t="str">
            <v/>
          </cell>
          <cell r="E1640" t="str">
            <v/>
          </cell>
          <cell r="F1640" t="str">
            <v/>
          </cell>
          <cell r="G1640" t="str">
            <v/>
          </cell>
        </row>
        <row r="1641">
          <cell r="D1641" t="str">
            <v/>
          </cell>
          <cell r="E1641" t="str">
            <v/>
          </cell>
          <cell r="F1641" t="str">
            <v/>
          </cell>
          <cell r="G1641" t="str">
            <v/>
          </cell>
        </row>
        <row r="1642">
          <cell r="D1642" t="str">
            <v/>
          </cell>
          <cell r="E1642" t="str">
            <v/>
          </cell>
          <cell r="F1642" t="str">
            <v/>
          </cell>
          <cell r="G1642" t="str">
            <v/>
          </cell>
        </row>
        <row r="1643">
          <cell r="D1643" t="str">
            <v/>
          </cell>
          <cell r="E1643" t="str">
            <v/>
          </cell>
          <cell r="F1643" t="str">
            <v/>
          </cell>
          <cell r="G1643" t="str">
            <v/>
          </cell>
        </row>
        <row r="1644">
          <cell r="D1644" t="str">
            <v/>
          </cell>
          <cell r="E1644" t="str">
            <v/>
          </cell>
          <cell r="F1644" t="str">
            <v/>
          </cell>
          <cell r="G1644" t="str">
            <v/>
          </cell>
        </row>
        <row r="1645"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</row>
        <row r="1646">
          <cell r="D1646" t="str">
            <v/>
          </cell>
          <cell r="E1646" t="str">
            <v/>
          </cell>
          <cell r="F1646" t="str">
            <v/>
          </cell>
          <cell r="G1646" t="str">
            <v/>
          </cell>
        </row>
        <row r="1647">
          <cell r="D1647" t="str">
            <v/>
          </cell>
          <cell r="E1647" t="str">
            <v/>
          </cell>
          <cell r="F1647" t="str">
            <v/>
          </cell>
          <cell r="G1647" t="str">
            <v/>
          </cell>
        </row>
        <row r="1648"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</row>
        <row r="1649">
          <cell r="D1649" t="str">
            <v/>
          </cell>
          <cell r="E1649" t="str">
            <v/>
          </cell>
          <cell r="F1649" t="str">
            <v/>
          </cell>
          <cell r="G1649" t="str">
            <v/>
          </cell>
        </row>
        <row r="1650"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</row>
        <row r="1651">
          <cell r="D1651" t="str">
            <v/>
          </cell>
          <cell r="E1651" t="str">
            <v/>
          </cell>
          <cell r="F1651" t="str">
            <v/>
          </cell>
          <cell r="G1651" t="str">
            <v/>
          </cell>
        </row>
        <row r="1652">
          <cell r="D1652" t="str">
            <v/>
          </cell>
          <cell r="E1652" t="str">
            <v/>
          </cell>
          <cell r="F1652" t="str">
            <v/>
          </cell>
          <cell r="G1652" t="str">
            <v/>
          </cell>
        </row>
        <row r="1653">
          <cell r="D1653" t="str">
            <v/>
          </cell>
          <cell r="E1653" t="str">
            <v/>
          </cell>
          <cell r="F1653" t="str">
            <v/>
          </cell>
          <cell r="G1653" t="str">
            <v/>
          </cell>
        </row>
        <row r="1654">
          <cell r="D1654" t="str">
            <v/>
          </cell>
          <cell r="E1654" t="str">
            <v/>
          </cell>
          <cell r="F1654" t="str">
            <v/>
          </cell>
          <cell r="G1654" t="str">
            <v/>
          </cell>
        </row>
        <row r="1655">
          <cell r="D1655" t="str">
            <v/>
          </cell>
          <cell r="E1655" t="str">
            <v/>
          </cell>
          <cell r="F1655" t="str">
            <v/>
          </cell>
          <cell r="G1655" t="str">
            <v/>
          </cell>
        </row>
        <row r="1656">
          <cell r="D1656" t="str">
            <v/>
          </cell>
          <cell r="E1656" t="str">
            <v/>
          </cell>
          <cell r="F1656" t="str">
            <v/>
          </cell>
          <cell r="G1656" t="str">
            <v/>
          </cell>
        </row>
        <row r="1657">
          <cell r="D1657" t="str">
            <v/>
          </cell>
          <cell r="E1657" t="str">
            <v/>
          </cell>
          <cell r="F1657" t="str">
            <v/>
          </cell>
          <cell r="G1657" t="str">
            <v/>
          </cell>
        </row>
        <row r="1658">
          <cell r="D1658" t="str">
            <v/>
          </cell>
          <cell r="E1658" t="str">
            <v/>
          </cell>
          <cell r="F1658" t="str">
            <v/>
          </cell>
          <cell r="G1658" t="str">
            <v/>
          </cell>
        </row>
        <row r="1659">
          <cell r="D1659" t="str">
            <v/>
          </cell>
          <cell r="E1659" t="str">
            <v/>
          </cell>
          <cell r="F1659" t="str">
            <v/>
          </cell>
          <cell r="G1659" t="str">
            <v/>
          </cell>
        </row>
        <row r="1660"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</row>
        <row r="1661"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</row>
        <row r="1662"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</row>
        <row r="1663">
          <cell r="D1663" t="str">
            <v/>
          </cell>
          <cell r="E1663" t="str">
            <v/>
          </cell>
          <cell r="F1663" t="str">
            <v/>
          </cell>
          <cell r="G1663" t="str">
            <v/>
          </cell>
        </row>
        <row r="1664"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</row>
        <row r="1665"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</row>
        <row r="1666"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</row>
        <row r="1667">
          <cell r="D1667" t="str">
            <v/>
          </cell>
          <cell r="E1667" t="str">
            <v/>
          </cell>
          <cell r="F1667" t="str">
            <v/>
          </cell>
          <cell r="G1667" t="str">
            <v/>
          </cell>
        </row>
        <row r="1668">
          <cell r="D1668" t="str">
            <v/>
          </cell>
          <cell r="E1668" t="str">
            <v/>
          </cell>
          <cell r="F1668" t="str">
            <v/>
          </cell>
          <cell r="G1668" t="str">
            <v/>
          </cell>
        </row>
        <row r="1669">
          <cell r="D1669" t="str">
            <v/>
          </cell>
          <cell r="E1669" t="str">
            <v/>
          </cell>
          <cell r="F1669" t="str">
            <v/>
          </cell>
          <cell r="G1669" t="str">
            <v/>
          </cell>
        </row>
        <row r="1670">
          <cell r="D1670" t="str">
            <v/>
          </cell>
          <cell r="E1670" t="str">
            <v/>
          </cell>
          <cell r="F1670" t="str">
            <v/>
          </cell>
          <cell r="G1670" t="str">
            <v/>
          </cell>
        </row>
        <row r="1671">
          <cell r="D1671" t="str">
            <v/>
          </cell>
          <cell r="E1671" t="str">
            <v/>
          </cell>
          <cell r="F1671" t="str">
            <v/>
          </cell>
          <cell r="G1671" t="str">
            <v/>
          </cell>
        </row>
        <row r="1672">
          <cell r="D1672" t="str">
            <v/>
          </cell>
          <cell r="E1672" t="str">
            <v/>
          </cell>
          <cell r="F1672" t="str">
            <v/>
          </cell>
          <cell r="G1672" t="str">
            <v/>
          </cell>
        </row>
        <row r="1673">
          <cell r="D1673" t="str">
            <v/>
          </cell>
          <cell r="E1673" t="str">
            <v/>
          </cell>
          <cell r="F1673" t="str">
            <v/>
          </cell>
          <cell r="G1673" t="str">
            <v/>
          </cell>
        </row>
        <row r="1674"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</row>
        <row r="1675">
          <cell r="D1675" t="str">
            <v/>
          </cell>
          <cell r="E1675" t="str">
            <v/>
          </cell>
          <cell r="F1675" t="str">
            <v/>
          </cell>
          <cell r="G1675" t="str">
            <v/>
          </cell>
        </row>
        <row r="1676">
          <cell r="D1676" t="str">
            <v/>
          </cell>
          <cell r="E1676" t="str">
            <v/>
          </cell>
          <cell r="F1676" t="str">
            <v/>
          </cell>
          <cell r="G1676" t="str">
            <v/>
          </cell>
        </row>
        <row r="1677">
          <cell r="D1677" t="str">
            <v/>
          </cell>
          <cell r="E1677" t="str">
            <v/>
          </cell>
          <cell r="F1677" t="str">
            <v/>
          </cell>
          <cell r="G1677" t="str">
            <v/>
          </cell>
        </row>
        <row r="1678">
          <cell r="D1678" t="str">
            <v/>
          </cell>
          <cell r="E1678" t="str">
            <v/>
          </cell>
          <cell r="F1678" t="str">
            <v/>
          </cell>
          <cell r="G1678" t="str">
            <v/>
          </cell>
        </row>
        <row r="1679">
          <cell r="D1679" t="str">
            <v/>
          </cell>
          <cell r="E1679" t="str">
            <v/>
          </cell>
          <cell r="F1679" t="str">
            <v/>
          </cell>
          <cell r="G1679" t="str">
            <v/>
          </cell>
        </row>
        <row r="1680"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</row>
        <row r="1681"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</row>
        <row r="1682"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</row>
        <row r="1683"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</row>
        <row r="1684">
          <cell r="D1684" t="str">
            <v/>
          </cell>
          <cell r="E1684" t="str">
            <v/>
          </cell>
          <cell r="F1684" t="str">
            <v/>
          </cell>
          <cell r="G1684" t="str">
            <v/>
          </cell>
        </row>
        <row r="1685">
          <cell r="D1685" t="str">
            <v/>
          </cell>
          <cell r="E1685" t="str">
            <v/>
          </cell>
          <cell r="F1685" t="str">
            <v/>
          </cell>
          <cell r="G1685" t="str">
            <v/>
          </cell>
        </row>
        <row r="1686">
          <cell r="D1686" t="str">
            <v/>
          </cell>
          <cell r="E1686" t="str">
            <v/>
          </cell>
          <cell r="F1686" t="str">
            <v/>
          </cell>
          <cell r="G1686" t="str">
            <v/>
          </cell>
        </row>
        <row r="1687">
          <cell r="D1687" t="str">
            <v/>
          </cell>
          <cell r="E1687" t="str">
            <v/>
          </cell>
          <cell r="F1687" t="str">
            <v/>
          </cell>
          <cell r="G1687" t="str">
            <v/>
          </cell>
        </row>
        <row r="1688">
          <cell r="D1688" t="str">
            <v/>
          </cell>
          <cell r="E1688" t="str">
            <v/>
          </cell>
          <cell r="F1688" t="str">
            <v/>
          </cell>
          <cell r="G1688" t="str">
            <v/>
          </cell>
        </row>
        <row r="1689">
          <cell r="D1689" t="str">
            <v/>
          </cell>
          <cell r="E1689" t="str">
            <v/>
          </cell>
          <cell r="F1689" t="str">
            <v/>
          </cell>
          <cell r="G1689" t="str">
            <v/>
          </cell>
        </row>
        <row r="1690"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</row>
        <row r="1691"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</row>
        <row r="1692">
          <cell r="D1692" t="str">
            <v/>
          </cell>
          <cell r="E1692" t="str">
            <v/>
          </cell>
          <cell r="F1692" t="str">
            <v/>
          </cell>
          <cell r="G1692" t="str">
            <v/>
          </cell>
        </row>
        <row r="1693">
          <cell r="D1693" t="str">
            <v/>
          </cell>
          <cell r="E1693" t="str">
            <v/>
          </cell>
          <cell r="F1693" t="str">
            <v/>
          </cell>
          <cell r="G1693" t="str">
            <v/>
          </cell>
        </row>
        <row r="1694">
          <cell r="D1694" t="str">
            <v/>
          </cell>
          <cell r="E1694" t="str">
            <v/>
          </cell>
          <cell r="F1694" t="str">
            <v/>
          </cell>
          <cell r="G1694" t="str">
            <v/>
          </cell>
        </row>
        <row r="1695"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</row>
        <row r="1696"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</row>
        <row r="1697"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</row>
        <row r="1698">
          <cell r="D1698" t="str">
            <v/>
          </cell>
          <cell r="E1698" t="str">
            <v/>
          </cell>
          <cell r="F1698" t="str">
            <v/>
          </cell>
          <cell r="G1698" t="str">
            <v/>
          </cell>
        </row>
        <row r="1699">
          <cell r="D1699" t="str">
            <v/>
          </cell>
          <cell r="E1699" t="str">
            <v/>
          </cell>
          <cell r="F1699" t="str">
            <v/>
          </cell>
          <cell r="G1699" t="str">
            <v/>
          </cell>
        </row>
        <row r="1700">
          <cell r="D1700" t="str">
            <v/>
          </cell>
          <cell r="E1700" t="str">
            <v/>
          </cell>
          <cell r="F1700" t="str">
            <v/>
          </cell>
          <cell r="G1700" t="str">
            <v/>
          </cell>
        </row>
        <row r="1701">
          <cell r="D1701" t="str">
            <v/>
          </cell>
          <cell r="E1701" t="str">
            <v/>
          </cell>
          <cell r="F1701" t="str">
            <v/>
          </cell>
          <cell r="G1701" t="str">
            <v/>
          </cell>
        </row>
        <row r="1702">
          <cell r="D1702" t="str">
            <v/>
          </cell>
          <cell r="E1702" t="str">
            <v/>
          </cell>
          <cell r="F1702" t="str">
            <v/>
          </cell>
          <cell r="G1702" t="str">
            <v/>
          </cell>
        </row>
        <row r="1703">
          <cell r="D1703" t="str">
            <v/>
          </cell>
          <cell r="E1703" t="str">
            <v/>
          </cell>
          <cell r="F1703" t="str">
            <v/>
          </cell>
          <cell r="G1703" t="str">
            <v/>
          </cell>
        </row>
        <row r="1704">
          <cell r="D1704" t="str">
            <v/>
          </cell>
          <cell r="E1704" t="str">
            <v/>
          </cell>
          <cell r="F1704" t="str">
            <v/>
          </cell>
          <cell r="G1704" t="str">
            <v/>
          </cell>
        </row>
        <row r="1705">
          <cell r="D1705" t="str">
            <v/>
          </cell>
          <cell r="E1705" t="str">
            <v/>
          </cell>
          <cell r="F1705" t="str">
            <v/>
          </cell>
          <cell r="G1705" t="str">
            <v/>
          </cell>
        </row>
        <row r="1706">
          <cell r="D1706" t="str">
            <v/>
          </cell>
          <cell r="E1706" t="str">
            <v/>
          </cell>
          <cell r="F1706" t="str">
            <v/>
          </cell>
          <cell r="G1706" t="str">
            <v/>
          </cell>
        </row>
        <row r="1707">
          <cell r="D1707" t="str">
            <v/>
          </cell>
          <cell r="E1707" t="str">
            <v/>
          </cell>
          <cell r="F1707" t="str">
            <v/>
          </cell>
          <cell r="G1707" t="str">
            <v/>
          </cell>
        </row>
        <row r="1708"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</row>
        <row r="1709">
          <cell r="D1709" t="str">
            <v/>
          </cell>
          <cell r="E1709" t="str">
            <v/>
          </cell>
          <cell r="F1709" t="str">
            <v/>
          </cell>
          <cell r="G1709" t="str">
            <v/>
          </cell>
        </row>
        <row r="1710">
          <cell r="D1710" t="str">
            <v/>
          </cell>
          <cell r="E1710" t="str">
            <v/>
          </cell>
          <cell r="F1710" t="str">
            <v/>
          </cell>
          <cell r="G1710" t="str">
            <v/>
          </cell>
        </row>
        <row r="1711">
          <cell r="D1711" t="str">
            <v/>
          </cell>
          <cell r="E1711" t="str">
            <v/>
          </cell>
          <cell r="F1711" t="str">
            <v/>
          </cell>
          <cell r="G1711" t="str">
            <v/>
          </cell>
        </row>
        <row r="1712"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</row>
        <row r="1713">
          <cell r="D1713" t="str">
            <v/>
          </cell>
          <cell r="E1713" t="str">
            <v/>
          </cell>
          <cell r="F1713" t="str">
            <v/>
          </cell>
          <cell r="G1713" t="str">
            <v/>
          </cell>
        </row>
        <row r="1714">
          <cell r="D1714" t="str">
            <v/>
          </cell>
          <cell r="E1714" t="str">
            <v/>
          </cell>
          <cell r="F1714" t="str">
            <v/>
          </cell>
          <cell r="G1714" t="str">
            <v/>
          </cell>
        </row>
        <row r="1715">
          <cell r="D1715" t="str">
            <v/>
          </cell>
          <cell r="E1715" t="str">
            <v/>
          </cell>
          <cell r="F1715" t="str">
            <v/>
          </cell>
          <cell r="G1715" t="str">
            <v/>
          </cell>
        </row>
        <row r="1716">
          <cell r="D1716" t="str">
            <v/>
          </cell>
          <cell r="E1716" t="str">
            <v/>
          </cell>
          <cell r="F1716" t="str">
            <v/>
          </cell>
          <cell r="G1716" t="str">
            <v/>
          </cell>
        </row>
        <row r="1717">
          <cell r="D1717" t="str">
            <v/>
          </cell>
          <cell r="E1717" t="str">
            <v/>
          </cell>
          <cell r="F1717" t="str">
            <v/>
          </cell>
          <cell r="G1717" t="str">
            <v/>
          </cell>
        </row>
        <row r="1718">
          <cell r="D1718" t="str">
            <v/>
          </cell>
          <cell r="E1718" t="str">
            <v/>
          </cell>
          <cell r="F1718" t="str">
            <v/>
          </cell>
          <cell r="G1718" t="str">
            <v/>
          </cell>
        </row>
        <row r="1719"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</row>
        <row r="1720">
          <cell r="D1720" t="str">
            <v/>
          </cell>
          <cell r="E1720" t="str">
            <v/>
          </cell>
          <cell r="F1720" t="str">
            <v/>
          </cell>
          <cell r="G1720" t="str">
            <v/>
          </cell>
        </row>
        <row r="1721">
          <cell r="D1721" t="str">
            <v/>
          </cell>
          <cell r="E1721" t="str">
            <v/>
          </cell>
          <cell r="F1721" t="str">
            <v/>
          </cell>
          <cell r="G1721" t="str">
            <v/>
          </cell>
        </row>
        <row r="1722">
          <cell r="D1722" t="str">
            <v/>
          </cell>
          <cell r="E1722" t="str">
            <v/>
          </cell>
          <cell r="F1722" t="str">
            <v/>
          </cell>
          <cell r="G1722" t="str">
            <v/>
          </cell>
        </row>
        <row r="1723">
          <cell r="D1723" t="str">
            <v/>
          </cell>
          <cell r="E1723" t="str">
            <v/>
          </cell>
          <cell r="F1723" t="str">
            <v/>
          </cell>
          <cell r="G1723" t="str">
            <v/>
          </cell>
        </row>
        <row r="1724">
          <cell r="D1724" t="str">
            <v/>
          </cell>
          <cell r="E1724" t="str">
            <v/>
          </cell>
          <cell r="F1724" t="str">
            <v/>
          </cell>
          <cell r="G1724" t="str">
            <v/>
          </cell>
        </row>
        <row r="1725">
          <cell r="D1725" t="str">
            <v/>
          </cell>
          <cell r="E1725" t="str">
            <v/>
          </cell>
          <cell r="F1725" t="str">
            <v/>
          </cell>
          <cell r="G1725" t="str">
            <v/>
          </cell>
        </row>
        <row r="1726">
          <cell r="D1726" t="str">
            <v/>
          </cell>
          <cell r="E1726" t="str">
            <v/>
          </cell>
          <cell r="F1726" t="str">
            <v/>
          </cell>
          <cell r="G1726" t="str">
            <v/>
          </cell>
        </row>
        <row r="1727"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</row>
        <row r="1728">
          <cell r="D1728" t="str">
            <v/>
          </cell>
          <cell r="E1728" t="str">
            <v/>
          </cell>
          <cell r="F1728" t="str">
            <v/>
          </cell>
          <cell r="G1728" t="str">
            <v/>
          </cell>
        </row>
        <row r="1729">
          <cell r="D1729" t="str">
            <v/>
          </cell>
          <cell r="E1729" t="str">
            <v/>
          </cell>
          <cell r="F1729" t="str">
            <v/>
          </cell>
          <cell r="G1729" t="str">
            <v/>
          </cell>
        </row>
        <row r="1730">
          <cell r="D1730" t="str">
            <v/>
          </cell>
          <cell r="E1730" t="str">
            <v/>
          </cell>
          <cell r="F1730" t="str">
            <v/>
          </cell>
          <cell r="G1730" t="str">
            <v/>
          </cell>
        </row>
        <row r="1731">
          <cell r="D1731" t="str">
            <v/>
          </cell>
          <cell r="E1731" t="str">
            <v/>
          </cell>
          <cell r="F1731" t="str">
            <v/>
          </cell>
          <cell r="G1731" t="str">
            <v/>
          </cell>
        </row>
        <row r="1732">
          <cell r="D1732" t="str">
            <v/>
          </cell>
          <cell r="E1732" t="str">
            <v/>
          </cell>
          <cell r="F1732" t="str">
            <v/>
          </cell>
          <cell r="G1732" t="str">
            <v/>
          </cell>
        </row>
        <row r="1733">
          <cell r="D1733" t="str">
            <v/>
          </cell>
          <cell r="E1733" t="str">
            <v/>
          </cell>
          <cell r="F1733" t="str">
            <v/>
          </cell>
          <cell r="G1733" t="str">
            <v/>
          </cell>
        </row>
        <row r="1734">
          <cell r="D1734" t="str">
            <v/>
          </cell>
          <cell r="E1734" t="str">
            <v/>
          </cell>
          <cell r="F1734" t="str">
            <v/>
          </cell>
          <cell r="G1734" t="str">
            <v/>
          </cell>
        </row>
        <row r="1735"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</row>
        <row r="1736">
          <cell r="D1736" t="str">
            <v/>
          </cell>
          <cell r="E1736" t="str">
            <v/>
          </cell>
          <cell r="F1736" t="str">
            <v/>
          </cell>
          <cell r="G1736" t="str">
            <v/>
          </cell>
        </row>
        <row r="1737">
          <cell r="D1737" t="str">
            <v/>
          </cell>
          <cell r="E1737" t="str">
            <v/>
          </cell>
          <cell r="F1737" t="str">
            <v/>
          </cell>
          <cell r="G1737" t="str">
            <v/>
          </cell>
        </row>
        <row r="1738">
          <cell r="D1738" t="str">
            <v/>
          </cell>
          <cell r="E1738" t="str">
            <v/>
          </cell>
          <cell r="F1738" t="str">
            <v/>
          </cell>
          <cell r="G1738" t="str">
            <v/>
          </cell>
        </row>
        <row r="1739">
          <cell r="D1739" t="str">
            <v/>
          </cell>
          <cell r="E1739" t="str">
            <v/>
          </cell>
          <cell r="F1739" t="str">
            <v/>
          </cell>
          <cell r="G1739" t="str">
            <v/>
          </cell>
        </row>
        <row r="1740">
          <cell r="D1740" t="str">
            <v/>
          </cell>
          <cell r="E1740" t="str">
            <v/>
          </cell>
          <cell r="F1740" t="str">
            <v/>
          </cell>
          <cell r="G1740" t="str">
            <v/>
          </cell>
        </row>
        <row r="1741">
          <cell r="D1741" t="str">
            <v/>
          </cell>
          <cell r="E1741" t="str">
            <v/>
          </cell>
          <cell r="F1741" t="str">
            <v/>
          </cell>
          <cell r="G1741" t="str">
            <v/>
          </cell>
        </row>
        <row r="1742">
          <cell r="D1742" t="str">
            <v/>
          </cell>
          <cell r="E1742" t="str">
            <v/>
          </cell>
          <cell r="F1742" t="str">
            <v/>
          </cell>
          <cell r="G1742" t="str">
            <v/>
          </cell>
        </row>
        <row r="1743"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</row>
        <row r="1744">
          <cell r="D1744" t="str">
            <v/>
          </cell>
          <cell r="E1744" t="str">
            <v/>
          </cell>
          <cell r="F1744" t="str">
            <v/>
          </cell>
          <cell r="G1744" t="str">
            <v/>
          </cell>
        </row>
        <row r="1745"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</row>
        <row r="1746">
          <cell r="D1746" t="str">
            <v/>
          </cell>
          <cell r="E1746" t="str">
            <v/>
          </cell>
          <cell r="F1746" t="str">
            <v/>
          </cell>
          <cell r="G1746" t="str">
            <v/>
          </cell>
        </row>
        <row r="1747">
          <cell r="D1747" t="str">
            <v/>
          </cell>
          <cell r="E1747" t="str">
            <v/>
          </cell>
          <cell r="F1747" t="str">
            <v/>
          </cell>
          <cell r="G1747" t="str">
            <v/>
          </cell>
        </row>
        <row r="1748">
          <cell r="D1748" t="str">
            <v/>
          </cell>
          <cell r="E1748" t="str">
            <v/>
          </cell>
          <cell r="F1748" t="str">
            <v/>
          </cell>
          <cell r="G1748" t="str">
            <v/>
          </cell>
        </row>
        <row r="1749">
          <cell r="D1749" t="str">
            <v/>
          </cell>
          <cell r="E1749" t="str">
            <v/>
          </cell>
          <cell r="F1749" t="str">
            <v/>
          </cell>
          <cell r="G1749" t="str">
            <v/>
          </cell>
        </row>
        <row r="1750">
          <cell r="D1750" t="str">
            <v/>
          </cell>
          <cell r="E1750" t="str">
            <v/>
          </cell>
          <cell r="F1750" t="str">
            <v/>
          </cell>
          <cell r="G1750" t="str">
            <v/>
          </cell>
        </row>
        <row r="1751">
          <cell r="D1751" t="str">
            <v/>
          </cell>
          <cell r="E1751" t="str">
            <v/>
          </cell>
          <cell r="F1751" t="str">
            <v/>
          </cell>
          <cell r="G1751" t="str">
            <v/>
          </cell>
        </row>
        <row r="1752">
          <cell r="D1752" t="str">
            <v/>
          </cell>
          <cell r="E1752" t="str">
            <v/>
          </cell>
          <cell r="F1752" t="str">
            <v/>
          </cell>
          <cell r="G1752" t="str">
            <v/>
          </cell>
        </row>
        <row r="1753">
          <cell r="D1753" t="str">
            <v/>
          </cell>
          <cell r="E1753" t="str">
            <v/>
          </cell>
          <cell r="F1753" t="str">
            <v/>
          </cell>
          <cell r="G1753" t="str">
            <v/>
          </cell>
        </row>
        <row r="1754"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</row>
        <row r="1755"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</row>
        <row r="1756">
          <cell r="D1756" t="str">
            <v/>
          </cell>
          <cell r="E1756" t="str">
            <v/>
          </cell>
          <cell r="F1756" t="str">
            <v/>
          </cell>
          <cell r="G1756" t="str">
            <v/>
          </cell>
        </row>
        <row r="1757">
          <cell r="D1757" t="str">
            <v/>
          </cell>
          <cell r="E1757" t="str">
            <v/>
          </cell>
          <cell r="F1757" t="str">
            <v/>
          </cell>
          <cell r="G1757" t="str">
            <v/>
          </cell>
        </row>
        <row r="1758">
          <cell r="D1758" t="str">
            <v/>
          </cell>
          <cell r="E1758" t="str">
            <v/>
          </cell>
          <cell r="F1758" t="str">
            <v/>
          </cell>
          <cell r="G1758" t="str">
            <v/>
          </cell>
        </row>
        <row r="1759">
          <cell r="D1759" t="str">
            <v/>
          </cell>
          <cell r="E1759" t="str">
            <v/>
          </cell>
          <cell r="F1759" t="str">
            <v/>
          </cell>
          <cell r="G1759" t="str">
            <v/>
          </cell>
        </row>
        <row r="1760">
          <cell r="D1760" t="str">
            <v/>
          </cell>
          <cell r="E1760" t="str">
            <v/>
          </cell>
          <cell r="F1760" t="str">
            <v/>
          </cell>
          <cell r="G1760" t="str">
            <v/>
          </cell>
        </row>
        <row r="1761">
          <cell r="D1761" t="str">
            <v/>
          </cell>
          <cell r="E1761" t="str">
            <v/>
          </cell>
          <cell r="F1761" t="str">
            <v/>
          </cell>
          <cell r="G1761" t="str">
            <v/>
          </cell>
        </row>
        <row r="1762">
          <cell r="D1762" t="str">
            <v/>
          </cell>
          <cell r="E1762" t="str">
            <v/>
          </cell>
          <cell r="F1762" t="str">
            <v/>
          </cell>
          <cell r="G1762" t="str">
            <v/>
          </cell>
        </row>
        <row r="1763">
          <cell r="D1763" t="str">
            <v/>
          </cell>
          <cell r="E1763" t="str">
            <v/>
          </cell>
          <cell r="F1763" t="str">
            <v/>
          </cell>
          <cell r="G1763" t="str">
            <v/>
          </cell>
        </row>
        <row r="1764">
          <cell r="D1764" t="str">
            <v/>
          </cell>
          <cell r="E1764" t="str">
            <v/>
          </cell>
          <cell r="F1764" t="str">
            <v/>
          </cell>
          <cell r="G1764" t="str">
            <v/>
          </cell>
        </row>
        <row r="1765"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</row>
        <row r="1766">
          <cell r="D1766" t="str">
            <v/>
          </cell>
          <cell r="E1766" t="str">
            <v/>
          </cell>
          <cell r="F1766" t="str">
            <v/>
          </cell>
          <cell r="G1766" t="str">
            <v/>
          </cell>
        </row>
        <row r="1767">
          <cell r="D1767" t="str">
            <v/>
          </cell>
          <cell r="E1767" t="str">
            <v/>
          </cell>
          <cell r="F1767" t="str">
            <v/>
          </cell>
          <cell r="G1767" t="str">
            <v/>
          </cell>
        </row>
        <row r="1768">
          <cell r="D1768" t="str">
            <v/>
          </cell>
          <cell r="E1768" t="str">
            <v/>
          </cell>
          <cell r="F1768" t="str">
            <v/>
          </cell>
          <cell r="G1768" t="str">
            <v/>
          </cell>
        </row>
        <row r="1769"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</row>
        <row r="1770">
          <cell r="D1770" t="str">
            <v/>
          </cell>
          <cell r="E1770" t="str">
            <v/>
          </cell>
          <cell r="F1770" t="str">
            <v/>
          </cell>
          <cell r="G1770" t="str">
            <v/>
          </cell>
        </row>
        <row r="1771">
          <cell r="D1771" t="str">
            <v/>
          </cell>
          <cell r="E1771" t="str">
            <v/>
          </cell>
          <cell r="F1771" t="str">
            <v/>
          </cell>
          <cell r="G1771" t="str">
            <v/>
          </cell>
        </row>
        <row r="1772">
          <cell r="D1772" t="str">
            <v/>
          </cell>
          <cell r="E1772" t="str">
            <v/>
          </cell>
          <cell r="F1772" t="str">
            <v/>
          </cell>
          <cell r="G1772" t="str">
            <v/>
          </cell>
        </row>
        <row r="1773">
          <cell r="D1773" t="str">
            <v/>
          </cell>
          <cell r="E1773" t="str">
            <v/>
          </cell>
          <cell r="F1773" t="str">
            <v/>
          </cell>
          <cell r="G1773" t="str">
            <v/>
          </cell>
        </row>
        <row r="1774"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</row>
        <row r="1775"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</row>
        <row r="1776"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</row>
        <row r="1777">
          <cell r="D1777" t="str">
            <v/>
          </cell>
          <cell r="E1777" t="str">
            <v/>
          </cell>
          <cell r="F1777" t="str">
            <v/>
          </cell>
          <cell r="G1777" t="str">
            <v/>
          </cell>
        </row>
        <row r="1778">
          <cell r="D1778" t="str">
            <v/>
          </cell>
          <cell r="E1778" t="str">
            <v/>
          </cell>
          <cell r="F1778" t="str">
            <v/>
          </cell>
          <cell r="G1778" t="str">
            <v/>
          </cell>
        </row>
        <row r="1779">
          <cell r="D1779" t="str">
            <v/>
          </cell>
          <cell r="E1779" t="str">
            <v/>
          </cell>
          <cell r="F1779" t="str">
            <v/>
          </cell>
          <cell r="G1779" t="str">
            <v/>
          </cell>
        </row>
        <row r="1780">
          <cell r="D1780" t="str">
            <v/>
          </cell>
          <cell r="E1780" t="str">
            <v/>
          </cell>
          <cell r="F1780" t="str">
            <v/>
          </cell>
          <cell r="G1780" t="str">
            <v/>
          </cell>
        </row>
        <row r="1781">
          <cell r="D1781" t="str">
            <v/>
          </cell>
          <cell r="E1781" t="str">
            <v/>
          </cell>
          <cell r="F1781" t="str">
            <v/>
          </cell>
          <cell r="G1781" t="str">
            <v/>
          </cell>
        </row>
        <row r="1782">
          <cell r="D1782" t="str">
            <v/>
          </cell>
          <cell r="E1782" t="str">
            <v/>
          </cell>
          <cell r="F1782" t="str">
            <v/>
          </cell>
          <cell r="G1782" t="str">
            <v/>
          </cell>
        </row>
        <row r="1783">
          <cell r="D1783" t="str">
            <v/>
          </cell>
          <cell r="E1783" t="str">
            <v/>
          </cell>
          <cell r="F1783" t="str">
            <v/>
          </cell>
          <cell r="G1783" t="str">
            <v/>
          </cell>
        </row>
        <row r="1784">
          <cell r="D1784" t="str">
            <v/>
          </cell>
          <cell r="E1784" t="str">
            <v/>
          </cell>
          <cell r="F1784" t="str">
            <v/>
          </cell>
          <cell r="G1784" t="str">
            <v/>
          </cell>
        </row>
        <row r="1785">
          <cell r="D1785" t="str">
            <v/>
          </cell>
          <cell r="E1785" t="str">
            <v/>
          </cell>
          <cell r="F1785" t="str">
            <v/>
          </cell>
          <cell r="G1785" t="str">
            <v/>
          </cell>
        </row>
        <row r="1786">
          <cell r="D1786" t="str">
            <v/>
          </cell>
          <cell r="E1786" t="str">
            <v/>
          </cell>
          <cell r="F1786" t="str">
            <v/>
          </cell>
          <cell r="G1786" t="str">
            <v/>
          </cell>
        </row>
        <row r="1787">
          <cell r="D1787" t="str">
            <v/>
          </cell>
          <cell r="E1787" t="str">
            <v/>
          </cell>
          <cell r="F1787" t="str">
            <v/>
          </cell>
          <cell r="G1787" t="str">
            <v/>
          </cell>
        </row>
        <row r="1788">
          <cell r="D1788" t="str">
            <v/>
          </cell>
          <cell r="E1788" t="str">
            <v/>
          </cell>
          <cell r="F1788" t="str">
            <v/>
          </cell>
          <cell r="G1788" t="str">
            <v/>
          </cell>
        </row>
        <row r="1789"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</row>
        <row r="1790">
          <cell r="D1790" t="str">
            <v/>
          </cell>
          <cell r="E1790" t="str">
            <v/>
          </cell>
          <cell r="F1790" t="str">
            <v/>
          </cell>
          <cell r="G1790" t="str">
            <v/>
          </cell>
        </row>
        <row r="1791">
          <cell r="D1791" t="str">
            <v/>
          </cell>
          <cell r="E1791" t="str">
            <v/>
          </cell>
          <cell r="F1791" t="str">
            <v/>
          </cell>
          <cell r="G1791" t="str">
            <v/>
          </cell>
        </row>
        <row r="1792">
          <cell r="D1792" t="str">
            <v/>
          </cell>
          <cell r="E1792" t="str">
            <v/>
          </cell>
          <cell r="F1792" t="str">
            <v/>
          </cell>
          <cell r="G1792" t="str">
            <v/>
          </cell>
        </row>
        <row r="1793">
          <cell r="D1793" t="str">
            <v/>
          </cell>
          <cell r="E1793" t="str">
            <v/>
          </cell>
          <cell r="F1793" t="str">
            <v/>
          </cell>
          <cell r="G1793" t="str">
            <v/>
          </cell>
        </row>
        <row r="1794"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</row>
        <row r="1795"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</row>
        <row r="1796"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</row>
        <row r="1797"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</row>
        <row r="1798">
          <cell r="D1798" t="str">
            <v/>
          </cell>
          <cell r="E1798" t="str">
            <v/>
          </cell>
          <cell r="F1798" t="str">
            <v/>
          </cell>
          <cell r="G1798" t="str">
            <v/>
          </cell>
        </row>
        <row r="1799">
          <cell r="D1799" t="str">
            <v/>
          </cell>
          <cell r="E1799" t="str">
            <v/>
          </cell>
          <cell r="F1799" t="str">
            <v/>
          </cell>
          <cell r="G1799" t="str">
            <v/>
          </cell>
        </row>
        <row r="1800">
          <cell r="D1800" t="str">
            <v/>
          </cell>
          <cell r="E1800" t="str">
            <v/>
          </cell>
          <cell r="F1800" t="str">
            <v/>
          </cell>
          <cell r="G1800" t="str">
            <v/>
          </cell>
        </row>
        <row r="1801">
          <cell r="D1801" t="str">
            <v/>
          </cell>
          <cell r="E1801" t="str">
            <v/>
          </cell>
          <cell r="F1801" t="str">
            <v/>
          </cell>
          <cell r="G1801" t="str">
            <v/>
          </cell>
        </row>
        <row r="1802"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</row>
        <row r="1803">
          <cell r="D1803" t="str">
            <v/>
          </cell>
          <cell r="E1803" t="str">
            <v/>
          </cell>
          <cell r="F1803" t="str">
            <v/>
          </cell>
          <cell r="G1803" t="str">
            <v/>
          </cell>
        </row>
        <row r="1804">
          <cell r="D1804" t="str">
            <v/>
          </cell>
          <cell r="E1804" t="str">
            <v/>
          </cell>
          <cell r="F1804" t="str">
            <v/>
          </cell>
          <cell r="G1804" t="str">
            <v/>
          </cell>
        </row>
        <row r="1805">
          <cell r="D1805" t="str">
            <v/>
          </cell>
          <cell r="E1805" t="str">
            <v/>
          </cell>
          <cell r="F1805" t="str">
            <v/>
          </cell>
          <cell r="G1805" t="str">
            <v/>
          </cell>
        </row>
        <row r="1806"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</row>
        <row r="1807">
          <cell r="D1807" t="str">
            <v/>
          </cell>
          <cell r="E1807" t="str">
            <v/>
          </cell>
          <cell r="F1807" t="str">
            <v/>
          </cell>
          <cell r="G1807" t="str">
            <v/>
          </cell>
        </row>
        <row r="1808">
          <cell r="D1808" t="str">
            <v/>
          </cell>
          <cell r="E1808" t="str">
            <v/>
          </cell>
          <cell r="F1808" t="str">
            <v/>
          </cell>
          <cell r="G1808" t="str">
            <v/>
          </cell>
        </row>
        <row r="1809">
          <cell r="D1809" t="str">
            <v/>
          </cell>
          <cell r="E1809" t="str">
            <v/>
          </cell>
          <cell r="F1809" t="str">
            <v/>
          </cell>
          <cell r="G1809" t="str">
            <v/>
          </cell>
        </row>
        <row r="1810">
          <cell r="D1810" t="str">
            <v/>
          </cell>
          <cell r="E1810" t="str">
            <v/>
          </cell>
          <cell r="F1810" t="str">
            <v/>
          </cell>
          <cell r="G1810" t="str">
            <v/>
          </cell>
        </row>
        <row r="1811">
          <cell r="D1811" t="str">
            <v/>
          </cell>
          <cell r="E1811" t="str">
            <v/>
          </cell>
          <cell r="F1811" t="str">
            <v/>
          </cell>
          <cell r="G1811" t="str">
            <v/>
          </cell>
        </row>
        <row r="1812">
          <cell r="D1812" t="str">
            <v/>
          </cell>
          <cell r="E1812" t="str">
            <v/>
          </cell>
          <cell r="F1812" t="str">
            <v/>
          </cell>
          <cell r="G1812" t="str">
            <v/>
          </cell>
        </row>
        <row r="1813"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</row>
        <row r="1814">
          <cell r="D1814" t="str">
            <v/>
          </cell>
          <cell r="E1814" t="str">
            <v/>
          </cell>
          <cell r="F1814" t="str">
            <v/>
          </cell>
          <cell r="G1814" t="str">
            <v/>
          </cell>
        </row>
        <row r="1815">
          <cell r="D1815" t="str">
            <v/>
          </cell>
          <cell r="E1815" t="str">
            <v/>
          </cell>
          <cell r="F1815" t="str">
            <v/>
          </cell>
          <cell r="G1815" t="str">
            <v/>
          </cell>
        </row>
        <row r="1816">
          <cell r="D1816" t="str">
            <v/>
          </cell>
          <cell r="E1816" t="str">
            <v/>
          </cell>
          <cell r="F1816" t="str">
            <v/>
          </cell>
          <cell r="G1816" t="str">
            <v/>
          </cell>
        </row>
        <row r="1817"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</row>
        <row r="1818">
          <cell r="D1818" t="str">
            <v/>
          </cell>
          <cell r="E1818" t="str">
            <v/>
          </cell>
          <cell r="F1818" t="str">
            <v/>
          </cell>
          <cell r="G1818" t="str">
            <v/>
          </cell>
        </row>
        <row r="1819"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</row>
        <row r="1820">
          <cell r="D1820" t="str">
            <v/>
          </cell>
          <cell r="E1820" t="str">
            <v/>
          </cell>
          <cell r="F1820" t="str">
            <v/>
          </cell>
          <cell r="G1820" t="str">
            <v/>
          </cell>
        </row>
        <row r="1821">
          <cell r="D1821" t="str">
            <v/>
          </cell>
          <cell r="E1821" t="str">
            <v/>
          </cell>
          <cell r="F1821" t="str">
            <v/>
          </cell>
          <cell r="G1821" t="str">
            <v/>
          </cell>
        </row>
        <row r="1822">
          <cell r="D1822" t="str">
            <v/>
          </cell>
          <cell r="E1822" t="str">
            <v/>
          </cell>
          <cell r="F1822" t="str">
            <v/>
          </cell>
          <cell r="G1822" t="str">
            <v/>
          </cell>
        </row>
        <row r="1823">
          <cell r="D1823" t="str">
            <v/>
          </cell>
          <cell r="E1823" t="str">
            <v/>
          </cell>
          <cell r="F1823" t="str">
            <v/>
          </cell>
          <cell r="G1823" t="str">
            <v/>
          </cell>
        </row>
        <row r="1824">
          <cell r="D1824" t="str">
            <v/>
          </cell>
          <cell r="E1824" t="str">
            <v/>
          </cell>
          <cell r="F1824" t="str">
            <v/>
          </cell>
          <cell r="G1824" t="str">
            <v/>
          </cell>
        </row>
        <row r="1825">
          <cell r="D1825" t="str">
            <v/>
          </cell>
          <cell r="E1825" t="str">
            <v/>
          </cell>
          <cell r="F1825" t="str">
            <v/>
          </cell>
          <cell r="G1825" t="str">
            <v/>
          </cell>
        </row>
        <row r="1826">
          <cell r="D1826" t="str">
            <v/>
          </cell>
          <cell r="E1826" t="str">
            <v/>
          </cell>
          <cell r="F1826" t="str">
            <v/>
          </cell>
          <cell r="G1826" t="str">
            <v/>
          </cell>
        </row>
        <row r="1827">
          <cell r="D1827" t="str">
            <v/>
          </cell>
          <cell r="E1827" t="str">
            <v/>
          </cell>
          <cell r="F1827" t="str">
            <v/>
          </cell>
          <cell r="G1827" t="str">
            <v/>
          </cell>
        </row>
        <row r="1828"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</row>
        <row r="1829">
          <cell r="D1829" t="str">
            <v/>
          </cell>
          <cell r="E1829" t="str">
            <v/>
          </cell>
          <cell r="F1829" t="str">
            <v/>
          </cell>
          <cell r="G1829" t="str">
            <v/>
          </cell>
        </row>
        <row r="1830">
          <cell r="D1830" t="str">
            <v/>
          </cell>
          <cell r="E1830" t="str">
            <v/>
          </cell>
          <cell r="F1830" t="str">
            <v/>
          </cell>
          <cell r="G1830" t="str">
            <v/>
          </cell>
        </row>
        <row r="1831">
          <cell r="D1831" t="str">
            <v/>
          </cell>
          <cell r="E1831" t="str">
            <v/>
          </cell>
          <cell r="F1831" t="str">
            <v/>
          </cell>
          <cell r="G1831" t="str">
            <v/>
          </cell>
        </row>
        <row r="1832">
          <cell r="D1832" t="str">
            <v/>
          </cell>
          <cell r="E1832" t="str">
            <v/>
          </cell>
          <cell r="F1832" t="str">
            <v/>
          </cell>
          <cell r="G1832" t="str">
            <v/>
          </cell>
        </row>
        <row r="1833">
          <cell r="D1833" t="str">
            <v/>
          </cell>
          <cell r="E1833" t="str">
            <v/>
          </cell>
          <cell r="F1833" t="str">
            <v/>
          </cell>
          <cell r="G1833" t="str">
            <v/>
          </cell>
        </row>
        <row r="1834">
          <cell r="D1834" t="str">
            <v/>
          </cell>
          <cell r="E1834" t="str">
            <v/>
          </cell>
          <cell r="F1834" t="str">
            <v/>
          </cell>
          <cell r="G1834" t="str">
            <v/>
          </cell>
        </row>
        <row r="1835">
          <cell r="D1835" t="str">
            <v/>
          </cell>
          <cell r="E1835" t="str">
            <v/>
          </cell>
          <cell r="F1835" t="str">
            <v/>
          </cell>
          <cell r="G1835" t="str">
            <v/>
          </cell>
        </row>
        <row r="1836">
          <cell r="D1836" t="str">
            <v/>
          </cell>
          <cell r="E1836" t="str">
            <v/>
          </cell>
          <cell r="F1836" t="str">
            <v/>
          </cell>
          <cell r="G1836" t="str">
            <v/>
          </cell>
        </row>
        <row r="1837">
          <cell r="D1837" t="str">
            <v/>
          </cell>
          <cell r="E1837" t="str">
            <v/>
          </cell>
          <cell r="F1837" t="str">
            <v/>
          </cell>
          <cell r="G1837" t="str">
            <v/>
          </cell>
        </row>
        <row r="1838">
          <cell r="D1838" t="str">
            <v/>
          </cell>
          <cell r="E1838" t="str">
            <v/>
          </cell>
          <cell r="F1838" t="str">
            <v/>
          </cell>
          <cell r="G1838" t="str">
            <v/>
          </cell>
        </row>
        <row r="1839">
          <cell r="D1839" t="str">
            <v/>
          </cell>
          <cell r="E1839" t="str">
            <v/>
          </cell>
          <cell r="F1839" t="str">
            <v/>
          </cell>
          <cell r="G1839" t="str">
            <v/>
          </cell>
        </row>
        <row r="1840">
          <cell r="D1840" t="str">
            <v/>
          </cell>
          <cell r="E1840" t="str">
            <v/>
          </cell>
          <cell r="F1840" t="str">
            <v/>
          </cell>
          <cell r="G1840" t="str">
            <v/>
          </cell>
        </row>
        <row r="1841">
          <cell r="D1841" t="str">
            <v/>
          </cell>
          <cell r="E1841" t="str">
            <v/>
          </cell>
          <cell r="F1841" t="str">
            <v/>
          </cell>
          <cell r="G1841" t="str">
            <v/>
          </cell>
        </row>
        <row r="1842">
          <cell r="D1842" t="str">
            <v/>
          </cell>
          <cell r="E1842" t="str">
            <v/>
          </cell>
          <cell r="F1842" t="str">
            <v/>
          </cell>
          <cell r="G1842" t="str">
            <v/>
          </cell>
        </row>
        <row r="1843">
          <cell r="D1843" t="str">
            <v/>
          </cell>
          <cell r="E1843" t="str">
            <v/>
          </cell>
          <cell r="F1843" t="str">
            <v/>
          </cell>
          <cell r="G1843" t="str">
            <v/>
          </cell>
        </row>
        <row r="1844">
          <cell r="D1844" t="str">
            <v/>
          </cell>
          <cell r="E1844" t="str">
            <v/>
          </cell>
          <cell r="F1844" t="str">
            <v/>
          </cell>
          <cell r="G1844" t="str">
            <v/>
          </cell>
        </row>
        <row r="1845">
          <cell r="D1845" t="str">
            <v/>
          </cell>
          <cell r="E1845" t="str">
            <v/>
          </cell>
          <cell r="F1845" t="str">
            <v/>
          </cell>
          <cell r="G1845" t="str">
            <v/>
          </cell>
        </row>
        <row r="1846">
          <cell r="D1846" t="str">
            <v/>
          </cell>
          <cell r="E1846" t="str">
            <v/>
          </cell>
          <cell r="F1846" t="str">
            <v/>
          </cell>
          <cell r="G1846" t="str">
            <v/>
          </cell>
        </row>
        <row r="1847">
          <cell r="D1847" t="str">
            <v/>
          </cell>
          <cell r="E1847" t="str">
            <v/>
          </cell>
          <cell r="F1847" t="str">
            <v/>
          </cell>
          <cell r="G1847" t="str">
            <v/>
          </cell>
        </row>
        <row r="1848"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</row>
        <row r="1849">
          <cell r="D1849" t="str">
            <v/>
          </cell>
          <cell r="E1849" t="str">
            <v/>
          </cell>
          <cell r="F1849" t="str">
            <v/>
          </cell>
          <cell r="G1849" t="str">
            <v/>
          </cell>
        </row>
        <row r="1850">
          <cell r="D1850" t="str">
            <v/>
          </cell>
          <cell r="E1850" t="str">
            <v/>
          </cell>
          <cell r="F1850" t="str">
            <v/>
          </cell>
          <cell r="G1850" t="str">
            <v/>
          </cell>
        </row>
        <row r="1851">
          <cell r="D1851" t="str">
            <v/>
          </cell>
          <cell r="E1851" t="str">
            <v/>
          </cell>
          <cell r="F1851" t="str">
            <v/>
          </cell>
          <cell r="G1851" t="str">
            <v/>
          </cell>
        </row>
        <row r="1852">
          <cell r="D1852" t="str">
            <v/>
          </cell>
          <cell r="E1852" t="str">
            <v/>
          </cell>
          <cell r="F1852" t="str">
            <v/>
          </cell>
          <cell r="G1852" t="str">
            <v/>
          </cell>
        </row>
        <row r="1853">
          <cell r="D1853" t="str">
            <v/>
          </cell>
          <cell r="E1853" t="str">
            <v/>
          </cell>
          <cell r="F1853" t="str">
            <v/>
          </cell>
          <cell r="G1853" t="str">
            <v/>
          </cell>
        </row>
        <row r="1854">
          <cell r="D1854" t="str">
            <v/>
          </cell>
          <cell r="E1854" t="str">
            <v/>
          </cell>
          <cell r="F1854" t="str">
            <v/>
          </cell>
          <cell r="G1854" t="str">
            <v/>
          </cell>
        </row>
        <row r="1855">
          <cell r="D1855" t="str">
            <v/>
          </cell>
          <cell r="E1855" t="str">
            <v/>
          </cell>
          <cell r="F1855" t="str">
            <v/>
          </cell>
          <cell r="G1855" t="str">
            <v/>
          </cell>
        </row>
        <row r="1856"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</row>
        <row r="1857">
          <cell r="D1857" t="str">
            <v/>
          </cell>
          <cell r="E1857" t="str">
            <v/>
          </cell>
          <cell r="F1857" t="str">
            <v/>
          </cell>
          <cell r="G1857" t="str">
            <v/>
          </cell>
        </row>
        <row r="1858"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</row>
        <row r="1859">
          <cell r="D1859" t="str">
            <v/>
          </cell>
          <cell r="E1859" t="str">
            <v/>
          </cell>
          <cell r="F1859" t="str">
            <v/>
          </cell>
          <cell r="G1859" t="str">
            <v/>
          </cell>
        </row>
        <row r="1860">
          <cell r="D1860" t="str">
            <v/>
          </cell>
          <cell r="E1860" t="str">
            <v/>
          </cell>
          <cell r="F1860" t="str">
            <v/>
          </cell>
          <cell r="G1860" t="str">
            <v/>
          </cell>
        </row>
        <row r="1861">
          <cell r="D1861" t="str">
            <v/>
          </cell>
          <cell r="E1861" t="str">
            <v/>
          </cell>
          <cell r="F1861" t="str">
            <v/>
          </cell>
          <cell r="G1861" t="str">
            <v/>
          </cell>
        </row>
        <row r="1862">
          <cell r="D1862" t="str">
            <v/>
          </cell>
          <cell r="E1862" t="str">
            <v/>
          </cell>
          <cell r="F1862" t="str">
            <v/>
          </cell>
          <cell r="G1862" t="str">
            <v/>
          </cell>
        </row>
        <row r="1863">
          <cell r="D1863" t="str">
            <v/>
          </cell>
          <cell r="E1863" t="str">
            <v/>
          </cell>
          <cell r="F1863" t="str">
            <v/>
          </cell>
          <cell r="G1863" t="str">
            <v/>
          </cell>
        </row>
        <row r="1864">
          <cell r="D1864" t="str">
            <v/>
          </cell>
          <cell r="E1864" t="str">
            <v/>
          </cell>
          <cell r="F1864" t="str">
            <v/>
          </cell>
          <cell r="G1864" t="str">
            <v/>
          </cell>
        </row>
        <row r="1865">
          <cell r="D1865" t="str">
            <v/>
          </cell>
          <cell r="E1865" t="str">
            <v/>
          </cell>
          <cell r="F1865" t="str">
            <v/>
          </cell>
          <cell r="G1865" t="str">
            <v/>
          </cell>
        </row>
        <row r="1866">
          <cell r="D1866" t="str">
            <v/>
          </cell>
          <cell r="E1866" t="str">
            <v/>
          </cell>
          <cell r="F1866" t="str">
            <v/>
          </cell>
          <cell r="G1866" t="str">
            <v/>
          </cell>
        </row>
        <row r="1867">
          <cell r="D1867" t="str">
            <v/>
          </cell>
          <cell r="E1867" t="str">
            <v/>
          </cell>
          <cell r="F1867" t="str">
            <v/>
          </cell>
          <cell r="G1867" t="str">
            <v/>
          </cell>
        </row>
        <row r="1868"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</row>
        <row r="1869">
          <cell r="D1869" t="str">
            <v/>
          </cell>
          <cell r="E1869" t="str">
            <v/>
          </cell>
          <cell r="F1869" t="str">
            <v/>
          </cell>
          <cell r="G1869" t="str">
            <v/>
          </cell>
        </row>
        <row r="1870">
          <cell r="D1870" t="str">
            <v/>
          </cell>
          <cell r="E1870" t="str">
            <v/>
          </cell>
          <cell r="F1870" t="str">
            <v/>
          </cell>
          <cell r="G1870" t="str">
            <v/>
          </cell>
        </row>
        <row r="1871">
          <cell r="D1871" t="str">
            <v/>
          </cell>
          <cell r="E1871" t="str">
            <v/>
          </cell>
          <cell r="F1871" t="str">
            <v/>
          </cell>
          <cell r="G1871" t="str">
            <v/>
          </cell>
        </row>
        <row r="1872">
          <cell r="D1872" t="str">
            <v/>
          </cell>
          <cell r="E1872" t="str">
            <v/>
          </cell>
          <cell r="F1872" t="str">
            <v/>
          </cell>
          <cell r="G1872" t="str">
            <v/>
          </cell>
        </row>
        <row r="1873">
          <cell r="D1873" t="str">
            <v/>
          </cell>
          <cell r="E1873" t="str">
            <v/>
          </cell>
          <cell r="F1873" t="str">
            <v/>
          </cell>
          <cell r="G1873" t="str">
            <v/>
          </cell>
        </row>
        <row r="1874">
          <cell r="D1874" t="str">
            <v/>
          </cell>
          <cell r="E1874" t="str">
            <v/>
          </cell>
          <cell r="F1874" t="str">
            <v/>
          </cell>
          <cell r="G1874" t="str">
            <v/>
          </cell>
        </row>
        <row r="1875">
          <cell r="D1875" t="str">
            <v/>
          </cell>
          <cell r="E1875" t="str">
            <v/>
          </cell>
          <cell r="F1875" t="str">
            <v/>
          </cell>
          <cell r="G1875" t="str">
            <v/>
          </cell>
        </row>
        <row r="1876">
          <cell r="D1876" t="str">
            <v/>
          </cell>
          <cell r="E1876" t="str">
            <v/>
          </cell>
          <cell r="F1876" t="str">
            <v/>
          </cell>
          <cell r="G1876" t="str">
            <v/>
          </cell>
        </row>
        <row r="1877">
          <cell r="D1877" t="str">
            <v/>
          </cell>
          <cell r="E1877" t="str">
            <v/>
          </cell>
          <cell r="F1877" t="str">
            <v/>
          </cell>
          <cell r="G1877" t="str">
            <v/>
          </cell>
        </row>
        <row r="1878">
          <cell r="D1878" t="str">
            <v/>
          </cell>
          <cell r="E1878" t="str">
            <v/>
          </cell>
          <cell r="F1878" t="str">
            <v/>
          </cell>
          <cell r="G1878" t="str">
            <v/>
          </cell>
        </row>
        <row r="1879">
          <cell r="D1879" t="str">
            <v/>
          </cell>
          <cell r="E1879" t="str">
            <v/>
          </cell>
          <cell r="F1879" t="str">
            <v/>
          </cell>
          <cell r="G1879" t="str">
            <v/>
          </cell>
        </row>
        <row r="1880">
          <cell r="D1880" t="str">
            <v/>
          </cell>
          <cell r="E1880" t="str">
            <v/>
          </cell>
          <cell r="F1880" t="str">
            <v/>
          </cell>
          <cell r="G1880" t="str">
            <v/>
          </cell>
        </row>
        <row r="1881">
          <cell r="D1881" t="str">
            <v/>
          </cell>
          <cell r="E1881" t="str">
            <v/>
          </cell>
          <cell r="F1881" t="str">
            <v/>
          </cell>
          <cell r="G1881" t="str">
            <v/>
          </cell>
        </row>
        <row r="1882"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</row>
        <row r="1883">
          <cell r="D1883" t="str">
            <v/>
          </cell>
          <cell r="E1883" t="str">
            <v/>
          </cell>
          <cell r="F1883" t="str">
            <v/>
          </cell>
          <cell r="G1883" t="str">
            <v/>
          </cell>
        </row>
        <row r="1884">
          <cell r="D1884" t="str">
            <v/>
          </cell>
          <cell r="E1884" t="str">
            <v/>
          </cell>
          <cell r="F1884" t="str">
            <v/>
          </cell>
          <cell r="G1884" t="str">
            <v/>
          </cell>
        </row>
        <row r="1885">
          <cell r="D1885" t="str">
            <v/>
          </cell>
          <cell r="E1885" t="str">
            <v/>
          </cell>
          <cell r="F1885" t="str">
            <v/>
          </cell>
          <cell r="G1885" t="str">
            <v/>
          </cell>
        </row>
        <row r="1886">
          <cell r="D1886" t="str">
            <v/>
          </cell>
          <cell r="E1886" t="str">
            <v/>
          </cell>
          <cell r="F1886" t="str">
            <v/>
          </cell>
          <cell r="G1886" t="str">
            <v/>
          </cell>
        </row>
        <row r="1887">
          <cell r="D1887" t="str">
            <v/>
          </cell>
          <cell r="E1887" t="str">
            <v/>
          </cell>
          <cell r="F1887" t="str">
            <v/>
          </cell>
          <cell r="G1887" t="str">
            <v/>
          </cell>
        </row>
        <row r="1888"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</row>
        <row r="1889">
          <cell r="D1889" t="str">
            <v/>
          </cell>
          <cell r="E1889" t="str">
            <v/>
          </cell>
          <cell r="F1889" t="str">
            <v/>
          </cell>
          <cell r="G1889" t="str">
            <v/>
          </cell>
        </row>
        <row r="1890">
          <cell r="D1890" t="str">
            <v/>
          </cell>
          <cell r="E1890" t="str">
            <v/>
          </cell>
          <cell r="F1890" t="str">
            <v/>
          </cell>
          <cell r="G1890" t="str">
            <v/>
          </cell>
        </row>
        <row r="1891">
          <cell r="D1891" t="str">
            <v/>
          </cell>
          <cell r="E1891" t="str">
            <v/>
          </cell>
          <cell r="F1891" t="str">
            <v/>
          </cell>
          <cell r="G1891" t="str">
            <v/>
          </cell>
        </row>
        <row r="1892">
          <cell r="D1892" t="str">
            <v/>
          </cell>
          <cell r="E1892" t="str">
            <v/>
          </cell>
          <cell r="F1892" t="str">
            <v/>
          </cell>
          <cell r="G1892" t="str">
            <v/>
          </cell>
        </row>
        <row r="1893">
          <cell r="D1893" t="str">
            <v/>
          </cell>
          <cell r="E1893" t="str">
            <v/>
          </cell>
          <cell r="F1893" t="str">
            <v/>
          </cell>
          <cell r="G1893" t="str">
            <v/>
          </cell>
        </row>
        <row r="1894">
          <cell r="D1894" t="str">
            <v/>
          </cell>
          <cell r="E1894" t="str">
            <v/>
          </cell>
          <cell r="F1894" t="str">
            <v/>
          </cell>
          <cell r="G1894" t="str">
            <v/>
          </cell>
        </row>
        <row r="1895">
          <cell r="D1895" t="str">
            <v/>
          </cell>
          <cell r="E1895" t="str">
            <v/>
          </cell>
          <cell r="F1895" t="str">
            <v/>
          </cell>
          <cell r="G1895" t="str">
            <v/>
          </cell>
        </row>
        <row r="1896"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</row>
        <row r="1897"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</row>
        <row r="1898">
          <cell r="D1898" t="str">
            <v/>
          </cell>
          <cell r="E1898" t="str">
            <v/>
          </cell>
          <cell r="F1898" t="str">
            <v/>
          </cell>
          <cell r="G1898" t="str">
            <v/>
          </cell>
        </row>
        <row r="1899">
          <cell r="D1899" t="str">
            <v/>
          </cell>
          <cell r="E1899" t="str">
            <v/>
          </cell>
          <cell r="F1899" t="str">
            <v/>
          </cell>
          <cell r="G1899" t="str">
            <v/>
          </cell>
        </row>
        <row r="1900">
          <cell r="D1900" t="str">
            <v/>
          </cell>
          <cell r="E1900" t="str">
            <v/>
          </cell>
          <cell r="F1900" t="str">
            <v/>
          </cell>
          <cell r="G1900" t="str">
            <v/>
          </cell>
        </row>
        <row r="1901"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</row>
        <row r="1902"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</row>
        <row r="1903">
          <cell r="D1903" t="str">
            <v/>
          </cell>
          <cell r="E1903" t="str">
            <v/>
          </cell>
          <cell r="F1903" t="str">
            <v/>
          </cell>
          <cell r="G1903" t="str">
            <v/>
          </cell>
        </row>
        <row r="1904">
          <cell r="D1904" t="str">
            <v/>
          </cell>
          <cell r="E1904" t="str">
            <v/>
          </cell>
          <cell r="F1904" t="str">
            <v/>
          </cell>
          <cell r="G1904" t="str">
            <v/>
          </cell>
        </row>
        <row r="1905">
          <cell r="D1905" t="str">
            <v/>
          </cell>
          <cell r="E1905" t="str">
            <v/>
          </cell>
          <cell r="F1905" t="str">
            <v/>
          </cell>
          <cell r="G1905" t="str">
            <v/>
          </cell>
        </row>
        <row r="1906">
          <cell r="D1906" t="str">
            <v/>
          </cell>
          <cell r="E1906" t="str">
            <v/>
          </cell>
          <cell r="F1906" t="str">
            <v/>
          </cell>
          <cell r="G1906" t="str">
            <v/>
          </cell>
        </row>
        <row r="1907"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</row>
        <row r="1908">
          <cell r="D1908" t="str">
            <v/>
          </cell>
          <cell r="E1908" t="str">
            <v/>
          </cell>
          <cell r="F1908" t="str">
            <v/>
          </cell>
          <cell r="G1908" t="str">
            <v/>
          </cell>
        </row>
        <row r="1909">
          <cell r="D1909" t="str">
            <v/>
          </cell>
          <cell r="E1909" t="str">
            <v/>
          </cell>
          <cell r="F1909" t="str">
            <v/>
          </cell>
          <cell r="G1909" t="str">
            <v/>
          </cell>
        </row>
        <row r="1910">
          <cell r="D1910" t="str">
            <v/>
          </cell>
          <cell r="E1910" t="str">
            <v/>
          </cell>
          <cell r="F1910" t="str">
            <v/>
          </cell>
          <cell r="G1910" t="str">
            <v/>
          </cell>
        </row>
        <row r="1911">
          <cell r="D1911" t="str">
            <v/>
          </cell>
          <cell r="E1911" t="str">
            <v/>
          </cell>
          <cell r="F1911" t="str">
            <v/>
          </cell>
          <cell r="G1911" t="str">
            <v/>
          </cell>
        </row>
        <row r="1912">
          <cell r="D1912" t="str">
            <v/>
          </cell>
          <cell r="E1912" t="str">
            <v/>
          </cell>
          <cell r="F1912" t="str">
            <v/>
          </cell>
          <cell r="G1912" t="str">
            <v/>
          </cell>
        </row>
        <row r="1913"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</row>
        <row r="1914"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</row>
        <row r="1915"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</row>
        <row r="1916"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</row>
        <row r="1917"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</row>
        <row r="1918"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</row>
        <row r="1919"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</row>
        <row r="1920"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</row>
        <row r="1921"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</row>
        <row r="1922"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</row>
        <row r="1923"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</row>
        <row r="1924"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</row>
        <row r="1925">
          <cell r="D1925" t="str">
            <v/>
          </cell>
          <cell r="E1925" t="str">
            <v/>
          </cell>
          <cell r="F1925" t="str">
            <v/>
          </cell>
          <cell r="G1925" t="str">
            <v/>
          </cell>
        </row>
        <row r="1926">
          <cell r="D1926" t="str">
            <v/>
          </cell>
          <cell r="E1926" t="str">
            <v/>
          </cell>
          <cell r="F1926" t="str">
            <v/>
          </cell>
          <cell r="G1926" t="str">
            <v/>
          </cell>
        </row>
        <row r="1927">
          <cell r="D1927" t="str">
            <v/>
          </cell>
          <cell r="E1927" t="str">
            <v/>
          </cell>
          <cell r="F1927" t="str">
            <v/>
          </cell>
          <cell r="G1927" t="str">
            <v/>
          </cell>
        </row>
        <row r="1928">
          <cell r="D1928" t="str">
            <v/>
          </cell>
          <cell r="E1928" t="str">
            <v/>
          </cell>
          <cell r="F1928" t="str">
            <v/>
          </cell>
          <cell r="G1928" t="str">
            <v/>
          </cell>
        </row>
        <row r="1929">
          <cell r="D1929" t="str">
            <v/>
          </cell>
          <cell r="E1929" t="str">
            <v/>
          </cell>
          <cell r="F1929" t="str">
            <v/>
          </cell>
          <cell r="G1929" t="str">
            <v/>
          </cell>
        </row>
        <row r="1930"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</row>
        <row r="1931">
          <cell r="D1931" t="str">
            <v/>
          </cell>
          <cell r="E1931" t="str">
            <v/>
          </cell>
          <cell r="F1931" t="str">
            <v/>
          </cell>
          <cell r="G1931" t="str">
            <v/>
          </cell>
        </row>
        <row r="1932">
          <cell r="D1932" t="str">
            <v/>
          </cell>
          <cell r="E1932" t="str">
            <v/>
          </cell>
          <cell r="F1932" t="str">
            <v/>
          </cell>
          <cell r="G1932" t="str">
            <v/>
          </cell>
        </row>
        <row r="1933">
          <cell r="D1933" t="str">
            <v/>
          </cell>
          <cell r="E1933" t="str">
            <v/>
          </cell>
          <cell r="F1933" t="str">
            <v/>
          </cell>
          <cell r="G1933" t="str">
            <v/>
          </cell>
        </row>
        <row r="1934"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</row>
        <row r="1935">
          <cell r="D1935" t="str">
            <v/>
          </cell>
          <cell r="E1935" t="str">
            <v/>
          </cell>
          <cell r="F1935" t="str">
            <v/>
          </cell>
          <cell r="G1935" t="str">
            <v/>
          </cell>
        </row>
        <row r="1936"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</row>
        <row r="1937">
          <cell r="D1937" t="str">
            <v/>
          </cell>
          <cell r="E1937" t="str">
            <v/>
          </cell>
          <cell r="F1937" t="str">
            <v/>
          </cell>
          <cell r="G1937" t="str">
            <v/>
          </cell>
        </row>
        <row r="1938">
          <cell r="D1938" t="str">
            <v/>
          </cell>
          <cell r="E1938" t="str">
            <v/>
          </cell>
          <cell r="F1938" t="str">
            <v/>
          </cell>
          <cell r="G1938" t="str">
            <v/>
          </cell>
        </row>
        <row r="1939">
          <cell r="D1939" t="str">
            <v/>
          </cell>
          <cell r="E1939" t="str">
            <v/>
          </cell>
          <cell r="F1939" t="str">
            <v/>
          </cell>
          <cell r="G1939" t="str">
            <v/>
          </cell>
        </row>
        <row r="1940">
          <cell r="D1940" t="str">
            <v/>
          </cell>
          <cell r="E1940" t="str">
            <v/>
          </cell>
          <cell r="F1940" t="str">
            <v/>
          </cell>
          <cell r="G1940" t="str">
            <v/>
          </cell>
        </row>
        <row r="1941">
          <cell r="D1941" t="str">
            <v/>
          </cell>
          <cell r="E1941" t="str">
            <v/>
          </cell>
          <cell r="F1941" t="str">
            <v/>
          </cell>
          <cell r="G1941" t="str">
            <v/>
          </cell>
        </row>
        <row r="1942">
          <cell r="D1942" t="str">
            <v/>
          </cell>
          <cell r="E1942" t="str">
            <v/>
          </cell>
          <cell r="F1942" t="str">
            <v/>
          </cell>
          <cell r="G1942" t="str">
            <v/>
          </cell>
        </row>
        <row r="1943">
          <cell r="D1943" t="str">
            <v/>
          </cell>
          <cell r="E1943" t="str">
            <v/>
          </cell>
          <cell r="F1943" t="str">
            <v/>
          </cell>
          <cell r="G1943" t="str">
            <v/>
          </cell>
        </row>
        <row r="1944"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</row>
        <row r="1945">
          <cell r="D1945" t="str">
            <v/>
          </cell>
          <cell r="E1945" t="str">
            <v/>
          </cell>
          <cell r="F1945" t="str">
            <v/>
          </cell>
          <cell r="G1945" t="str">
            <v/>
          </cell>
        </row>
        <row r="1946">
          <cell r="D1946" t="str">
            <v/>
          </cell>
          <cell r="E1946" t="str">
            <v/>
          </cell>
          <cell r="F1946" t="str">
            <v/>
          </cell>
          <cell r="G1946" t="str">
            <v/>
          </cell>
        </row>
        <row r="1947"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</row>
        <row r="1948">
          <cell r="D1948" t="str">
            <v/>
          </cell>
          <cell r="E1948" t="str">
            <v/>
          </cell>
          <cell r="F1948" t="str">
            <v/>
          </cell>
          <cell r="G1948" t="str">
            <v/>
          </cell>
        </row>
        <row r="1949">
          <cell r="D1949" t="str">
            <v/>
          </cell>
          <cell r="E1949" t="str">
            <v/>
          </cell>
          <cell r="F1949" t="str">
            <v/>
          </cell>
          <cell r="G1949" t="str">
            <v/>
          </cell>
        </row>
        <row r="1950">
          <cell r="D1950" t="str">
            <v/>
          </cell>
          <cell r="E1950" t="str">
            <v/>
          </cell>
          <cell r="F1950" t="str">
            <v/>
          </cell>
          <cell r="G1950" t="str">
            <v/>
          </cell>
        </row>
        <row r="1951">
          <cell r="D1951" t="str">
            <v/>
          </cell>
          <cell r="E1951" t="str">
            <v/>
          </cell>
          <cell r="F1951" t="str">
            <v/>
          </cell>
          <cell r="G1951" t="str">
            <v/>
          </cell>
        </row>
        <row r="1952">
          <cell r="D1952" t="str">
            <v/>
          </cell>
          <cell r="E1952" t="str">
            <v/>
          </cell>
          <cell r="F1952" t="str">
            <v/>
          </cell>
          <cell r="G1952" t="str">
            <v/>
          </cell>
        </row>
        <row r="1953">
          <cell r="D1953" t="str">
            <v/>
          </cell>
          <cell r="E1953" t="str">
            <v/>
          </cell>
          <cell r="F1953" t="str">
            <v/>
          </cell>
          <cell r="G1953" t="str">
            <v/>
          </cell>
        </row>
        <row r="1954">
          <cell r="D1954" t="str">
            <v/>
          </cell>
          <cell r="E1954" t="str">
            <v/>
          </cell>
          <cell r="F1954" t="str">
            <v/>
          </cell>
          <cell r="G1954" t="str">
            <v/>
          </cell>
        </row>
        <row r="1955">
          <cell r="D1955" t="str">
            <v/>
          </cell>
          <cell r="E1955" t="str">
            <v/>
          </cell>
          <cell r="F1955" t="str">
            <v/>
          </cell>
          <cell r="G1955" t="str">
            <v/>
          </cell>
        </row>
        <row r="1956">
          <cell r="D1956" t="str">
            <v/>
          </cell>
          <cell r="E1956" t="str">
            <v/>
          </cell>
          <cell r="F1956" t="str">
            <v/>
          </cell>
          <cell r="G1956" t="str">
            <v/>
          </cell>
        </row>
        <row r="1957">
          <cell r="D1957" t="str">
            <v/>
          </cell>
          <cell r="E1957" t="str">
            <v/>
          </cell>
          <cell r="F1957" t="str">
            <v/>
          </cell>
          <cell r="G1957" t="str">
            <v/>
          </cell>
        </row>
        <row r="1958">
          <cell r="D1958" t="str">
            <v/>
          </cell>
          <cell r="E1958" t="str">
            <v/>
          </cell>
          <cell r="F1958" t="str">
            <v/>
          </cell>
          <cell r="G1958" t="str">
            <v/>
          </cell>
        </row>
        <row r="1959"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</row>
        <row r="1960">
          <cell r="D1960" t="str">
            <v/>
          </cell>
          <cell r="E1960" t="str">
            <v/>
          </cell>
          <cell r="F1960" t="str">
            <v/>
          </cell>
          <cell r="G1960" t="str">
            <v/>
          </cell>
        </row>
        <row r="1961">
          <cell r="D1961" t="str">
            <v/>
          </cell>
          <cell r="E1961" t="str">
            <v/>
          </cell>
          <cell r="F1961" t="str">
            <v/>
          </cell>
          <cell r="G1961" t="str">
            <v/>
          </cell>
        </row>
        <row r="1962">
          <cell r="D1962" t="str">
            <v/>
          </cell>
          <cell r="E1962" t="str">
            <v/>
          </cell>
          <cell r="F1962" t="str">
            <v/>
          </cell>
          <cell r="G1962" t="str">
            <v/>
          </cell>
        </row>
        <row r="1963">
          <cell r="D1963" t="str">
            <v/>
          </cell>
          <cell r="E1963" t="str">
            <v/>
          </cell>
          <cell r="F1963" t="str">
            <v/>
          </cell>
          <cell r="G1963" t="str">
            <v/>
          </cell>
        </row>
        <row r="1964">
          <cell r="D1964" t="str">
            <v/>
          </cell>
          <cell r="E1964" t="str">
            <v/>
          </cell>
          <cell r="F1964" t="str">
            <v/>
          </cell>
          <cell r="G1964" t="str">
            <v/>
          </cell>
        </row>
        <row r="1965">
          <cell r="D1965" t="str">
            <v/>
          </cell>
          <cell r="E1965" t="str">
            <v/>
          </cell>
          <cell r="F1965" t="str">
            <v/>
          </cell>
          <cell r="G1965" t="str">
            <v/>
          </cell>
        </row>
        <row r="1966">
          <cell r="D1966" t="str">
            <v/>
          </cell>
          <cell r="E1966" t="str">
            <v/>
          </cell>
          <cell r="F1966" t="str">
            <v/>
          </cell>
          <cell r="G1966" t="str">
            <v/>
          </cell>
        </row>
        <row r="1967">
          <cell r="D1967" t="str">
            <v/>
          </cell>
          <cell r="E1967" t="str">
            <v/>
          </cell>
          <cell r="F1967" t="str">
            <v/>
          </cell>
          <cell r="G1967" t="str">
            <v/>
          </cell>
        </row>
        <row r="1968">
          <cell r="D1968" t="str">
            <v/>
          </cell>
          <cell r="E1968" t="str">
            <v/>
          </cell>
          <cell r="F1968" t="str">
            <v/>
          </cell>
          <cell r="G1968" t="str">
            <v/>
          </cell>
        </row>
        <row r="1969">
          <cell r="D1969" t="str">
            <v/>
          </cell>
          <cell r="E1969" t="str">
            <v/>
          </cell>
          <cell r="F1969" t="str">
            <v/>
          </cell>
          <cell r="G1969" t="str">
            <v/>
          </cell>
        </row>
        <row r="1970">
          <cell r="D1970" t="str">
            <v/>
          </cell>
          <cell r="E1970" t="str">
            <v/>
          </cell>
          <cell r="F1970" t="str">
            <v/>
          </cell>
          <cell r="G1970" t="str">
            <v/>
          </cell>
        </row>
        <row r="1971">
          <cell r="D1971" t="str">
            <v/>
          </cell>
          <cell r="E1971" t="str">
            <v/>
          </cell>
          <cell r="F1971" t="str">
            <v/>
          </cell>
          <cell r="G1971" t="str">
            <v/>
          </cell>
        </row>
        <row r="1972">
          <cell r="D1972" t="str">
            <v/>
          </cell>
          <cell r="E1972" t="str">
            <v/>
          </cell>
          <cell r="F1972" t="str">
            <v/>
          </cell>
          <cell r="G1972" t="str">
            <v/>
          </cell>
        </row>
        <row r="1973">
          <cell r="D1973" t="str">
            <v/>
          </cell>
          <cell r="E1973" t="str">
            <v/>
          </cell>
          <cell r="F1973" t="str">
            <v/>
          </cell>
          <cell r="G1973" t="str">
            <v/>
          </cell>
        </row>
        <row r="1974"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</row>
        <row r="1975">
          <cell r="D1975" t="str">
            <v/>
          </cell>
          <cell r="E1975" t="str">
            <v/>
          </cell>
          <cell r="F1975" t="str">
            <v/>
          </cell>
          <cell r="G1975" t="str">
            <v/>
          </cell>
        </row>
        <row r="1976">
          <cell r="D1976" t="str">
            <v/>
          </cell>
          <cell r="E1976" t="str">
            <v/>
          </cell>
          <cell r="F1976" t="str">
            <v/>
          </cell>
          <cell r="G1976" t="str">
            <v/>
          </cell>
        </row>
        <row r="1977">
          <cell r="D1977" t="str">
            <v/>
          </cell>
          <cell r="E1977" t="str">
            <v/>
          </cell>
          <cell r="F1977" t="str">
            <v/>
          </cell>
          <cell r="G1977" t="str">
            <v/>
          </cell>
        </row>
        <row r="1978"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</row>
        <row r="1979">
          <cell r="D1979" t="str">
            <v/>
          </cell>
          <cell r="E1979" t="str">
            <v/>
          </cell>
          <cell r="F1979" t="str">
            <v/>
          </cell>
          <cell r="G1979" t="str">
            <v/>
          </cell>
        </row>
        <row r="1980">
          <cell r="D1980" t="str">
            <v/>
          </cell>
          <cell r="E1980" t="str">
            <v/>
          </cell>
          <cell r="F1980" t="str">
            <v/>
          </cell>
          <cell r="G1980" t="str">
            <v/>
          </cell>
        </row>
        <row r="1981">
          <cell r="D1981" t="str">
            <v/>
          </cell>
          <cell r="E1981" t="str">
            <v/>
          </cell>
          <cell r="F1981" t="str">
            <v/>
          </cell>
          <cell r="G1981" t="str">
            <v/>
          </cell>
        </row>
        <row r="1982">
          <cell r="D1982" t="str">
            <v/>
          </cell>
          <cell r="E1982" t="str">
            <v/>
          </cell>
          <cell r="F1982" t="str">
            <v/>
          </cell>
          <cell r="G1982" t="str">
            <v/>
          </cell>
        </row>
        <row r="1983">
          <cell r="D1983" t="str">
            <v/>
          </cell>
          <cell r="E1983" t="str">
            <v/>
          </cell>
          <cell r="F1983" t="str">
            <v/>
          </cell>
          <cell r="G1983" t="str">
            <v/>
          </cell>
        </row>
        <row r="1984">
          <cell r="D1984" t="str">
            <v/>
          </cell>
          <cell r="E1984" t="str">
            <v/>
          </cell>
          <cell r="F1984" t="str">
            <v/>
          </cell>
          <cell r="G1984" t="str">
            <v/>
          </cell>
        </row>
        <row r="1985">
          <cell r="D1985" t="str">
            <v/>
          </cell>
          <cell r="E1985" t="str">
            <v/>
          </cell>
          <cell r="F1985" t="str">
            <v/>
          </cell>
          <cell r="G1985" t="str">
            <v/>
          </cell>
        </row>
        <row r="1986">
          <cell r="D1986" t="str">
            <v/>
          </cell>
          <cell r="E1986" t="str">
            <v/>
          </cell>
          <cell r="F1986" t="str">
            <v/>
          </cell>
          <cell r="G1986" t="str">
            <v/>
          </cell>
        </row>
        <row r="1987">
          <cell r="D1987" t="str">
            <v/>
          </cell>
          <cell r="E1987" t="str">
            <v/>
          </cell>
          <cell r="F1987" t="str">
            <v/>
          </cell>
          <cell r="G1987" t="str">
            <v/>
          </cell>
        </row>
        <row r="1988">
          <cell r="D1988" t="str">
            <v/>
          </cell>
          <cell r="E1988" t="str">
            <v/>
          </cell>
          <cell r="F1988" t="str">
            <v/>
          </cell>
          <cell r="G1988" t="str">
            <v/>
          </cell>
        </row>
        <row r="1989">
          <cell r="D1989" t="str">
            <v/>
          </cell>
          <cell r="E1989" t="str">
            <v/>
          </cell>
          <cell r="F1989" t="str">
            <v/>
          </cell>
          <cell r="G1989" t="str">
            <v/>
          </cell>
        </row>
        <row r="1990">
          <cell r="D1990" t="str">
            <v/>
          </cell>
          <cell r="E1990" t="str">
            <v/>
          </cell>
          <cell r="F1990" t="str">
            <v/>
          </cell>
          <cell r="G1990" t="str">
            <v/>
          </cell>
        </row>
        <row r="1991"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</row>
        <row r="1992"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</row>
        <row r="1993">
          <cell r="D1993" t="str">
            <v/>
          </cell>
          <cell r="E1993" t="str">
            <v/>
          </cell>
          <cell r="F1993" t="str">
            <v/>
          </cell>
          <cell r="G1993" t="str">
            <v/>
          </cell>
        </row>
        <row r="1994">
          <cell r="D1994" t="str">
            <v/>
          </cell>
          <cell r="E1994" t="str">
            <v/>
          </cell>
          <cell r="F1994" t="str">
            <v/>
          </cell>
          <cell r="G1994" t="str">
            <v/>
          </cell>
        </row>
        <row r="1995">
          <cell r="D1995" t="str">
            <v/>
          </cell>
          <cell r="E1995" t="str">
            <v/>
          </cell>
          <cell r="F1995" t="str">
            <v/>
          </cell>
          <cell r="G1995" t="str">
            <v/>
          </cell>
        </row>
        <row r="1996">
          <cell r="D1996" t="str">
            <v/>
          </cell>
          <cell r="E1996" t="str">
            <v/>
          </cell>
          <cell r="F1996" t="str">
            <v/>
          </cell>
          <cell r="G1996" t="str">
            <v/>
          </cell>
        </row>
        <row r="1997"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</row>
        <row r="1998">
          <cell r="D1998" t="str">
            <v/>
          </cell>
          <cell r="E1998" t="str">
            <v/>
          </cell>
          <cell r="F1998" t="str">
            <v/>
          </cell>
          <cell r="G1998" t="str">
            <v/>
          </cell>
        </row>
        <row r="1999">
          <cell r="D1999" t="str">
            <v/>
          </cell>
          <cell r="E1999" t="str">
            <v/>
          </cell>
          <cell r="F1999" t="str">
            <v/>
          </cell>
          <cell r="G1999" t="str">
            <v/>
          </cell>
        </row>
        <row r="2000">
          <cell r="D2000" t="str">
            <v/>
          </cell>
          <cell r="E2000" t="str">
            <v/>
          </cell>
          <cell r="F2000" t="str">
            <v/>
          </cell>
          <cell r="G2000" t="str">
            <v/>
          </cell>
        </row>
        <row r="2001">
          <cell r="D2001" t="str">
            <v/>
          </cell>
          <cell r="E2001" t="str">
            <v/>
          </cell>
          <cell r="F2001" t="str">
            <v/>
          </cell>
          <cell r="G2001" t="str">
            <v/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距離" connectionId="2" xr16:uid="{701A6A3E-BDCF-4C04-A93A-47AE48B3B279}" autoFormatId="20" applyNumberFormats="0" applyBorderFormats="0" applyFontFormats="0" applyPatternFormats="0" applyAlignmentFormats="0" applyWidthHeightFormats="0">
  <queryTableRefresh nextId="4">
    <queryTableFields count="3">
      <queryTableField id="1" name="距離コード" tableColumnId="1"/>
      <queryTableField id="2" name="距離" tableColumnId="2"/>
      <queryTableField id="3" name="リレーフラグ" tableColumnId="3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0" xr16:uid="{495F18BD-AD47-4E4C-938E-0949E5D8FFAA}" autoFormatId="20" applyNumberFormats="0" applyBorderFormats="0" applyFontFormats="0" applyPatternFormats="0" applyAlignmentFormats="0" applyWidthHeightFormats="0">
  <queryTableRefresh nextId="80">
    <queryTableFields count="79">
      <queryTableField id="1" name="大会番号" tableColumnId="80"/>
      <queryTableField id="2" name="大会名１" tableColumnId="2"/>
      <queryTableField id="3" name="大会名２" tableColumnId="3"/>
      <queryTableField id="4" name="大会名１英字" tableColumnId="4"/>
      <queryTableField id="5" name="大会名２英字" tableColumnId="5"/>
      <queryTableField id="6" name="開催地" tableColumnId="6"/>
      <queryTableField id="7" name="開催地英字" tableColumnId="7"/>
      <queryTableField id="8" name="会場" tableColumnId="8"/>
      <queryTableField id="9" name="会場英字" tableColumnId="9"/>
      <queryTableField id="10" name="始期間" tableColumnId="10"/>
      <queryTableField id="11" name="終期間" tableColumnId="11"/>
      <queryTableField id="12" name="備考" tableColumnId="12"/>
      <queryTableField id="13" name="プール" tableColumnId="13"/>
      <queryTableField id="14" name="タッチ板" tableColumnId="14"/>
      <queryTableField id="15" name="使用水路予選" tableColumnId="15"/>
      <queryTableField id="16" name="使用水路準決勝" tableColumnId="16"/>
      <queryTableField id="17" name="使用水路タイム決勝" tableColumnId="17"/>
      <queryTableField id="18" name="使用水路決勝" tableColumnId="18"/>
      <queryTableField id="19" name="組内最少人数" tableColumnId="19"/>
      <queryTableField id="20" name="選手使用所属" tableColumnId="20"/>
      <queryTableField id="21" name="選手エントリーチェック" tableColumnId="21"/>
      <queryTableField id="22" name="大会名印刷" tableColumnId="22"/>
      <queryTableField id="23" name="備考欄" tableColumnId="23"/>
      <queryTableField id="24" name="プールコンディション" tableColumnId="24"/>
      <queryTableField id="25" name="新記録上段" tableColumnId="25"/>
      <queryTableField id="26" name="新記録中段" tableColumnId="26"/>
      <queryTableField id="27" name="新記録下段" tableColumnId="27"/>
      <queryTableField id="28" name="団体名" tableColumnId="28"/>
      <queryTableField id="29" name="学校" tableColumnId="29"/>
      <queryTableField id="30" name="ラップ" tableColumnId="30"/>
      <queryTableField id="31" name="印刷用競技番号" tableColumnId="31"/>
      <queryTableField id="32" name="新記録上段カナ" tableColumnId="32"/>
      <queryTableField id="33" name="新記録中段カナ" tableColumnId="33"/>
      <queryTableField id="34" name="新記録下段カナ" tableColumnId="34"/>
      <queryTableField id="35" name="即時公認" tableColumnId="35"/>
      <queryTableField id="36" name="班組方法" tableColumnId="36"/>
      <queryTableField id="37" name="班組優先順" tableColumnId="37"/>
      <queryTableField id="38" name="班組組内優先" tableColumnId="38"/>
      <queryTableField id="39" name="班組開始組" tableColumnId="39"/>
      <queryTableField id="40" name="班組平均化" tableColumnId="40"/>
      <queryTableField id="41" name="班組複数クラス" tableColumnId="41"/>
      <queryTableField id="42" name="班組複数クラス優先順" tableColumnId="42"/>
      <queryTableField id="43" name="スタートリスト印刷" tableColumnId="43"/>
      <queryTableField id="44" name="使用番号" tableColumnId="44"/>
      <queryTableField id="45" name="ポイント対象" tableColumnId="45"/>
      <queryTableField id="46" name="ポイント性別" tableColumnId="46"/>
      <queryTableField id="47" name="ポイント競技" tableColumnId="47"/>
      <queryTableField id="48" name="ポイント同順位" tableColumnId="48"/>
      <queryTableField id="49" name="ポイント有効桁数" tableColumnId="49"/>
      <queryTableField id="50" name="ポイントクラス混在" tableColumnId="50"/>
      <queryTableField id="51" name="ポイントリレー" tableColumnId="51"/>
      <queryTableField id="52" name="資格級基準" tableColumnId="52"/>
      <queryTableField id="53" name="大会コード" tableColumnId="53"/>
      <queryTableField id="54" name="年齢別標準記録判定" tableColumnId="54"/>
      <queryTableField id="55" name="標準記録判定単位" tableColumnId="55"/>
      <queryTableField id="56" name="ゼロコース使用" tableColumnId="56"/>
      <queryTableField id="57" name="FINAポイント使用" tableColumnId="57"/>
      <queryTableField id="58" name="基準日" tableColumnId="58"/>
      <queryTableField id="59" name="身障者モード" tableColumnId="59"/>
      <queryTableField id="60" name="WJ対象新記録番号" tableColumnId="60"/>
      <queryTableField id="61" name="WJ年齢基準日" tableColumnId="61"/>
      <queryTableField id="62" name="WJ男子開始年齢" tableColumnId="62"/>
      <queryTableField id="63" name="WJ男子終了年齢" tableColumnId="63"/>
      <queryTableField id="64" name="WJ女子開始年齢" tableColumnId="64"/>
      <queryTableField id="65" name="WJ女子終了年齢" tableColumnId="65"/>
      <queryTableField id="66" name="所属結合表示" tableColumnId="66"/>
      <queryTableField id="67" name="決勝補欠1" tableColumnId="67"/>
      <queryTableField id="68" name="決勝補欠2" tableColumnId="68"/>
      <queryTableField id="69" name="ポイント優先順１" tableColumnId="69"/>
      <queryTableField id="70" name="ポイント優先順２" tableColumnId="70"/>
      <queryTableField id="71" name="ポイント優先順３" tableColumnId="71"/>
      <queryTableField id="72" name="ポイント優先順４" tableColumnId="72"/>
      <queryTableField id="73" name="ポイント優先順５" tableColumnId="73"/>
      <queryTableField id="74" name="ポイント優先順６" tableColumnId="74"/>
      <queryTableField id="75" name="ポイント優先順７" tableColumnId="75"/>
      <queryTableField id="76" name="ポイント優先順８" tableColumnId="76"/>
      <queryTableField id="77" name="ポイント優先順９" tableColumnId="77"/>
      <queryTableField id="78" name="ポイント優先順１０" tableColumnId="78"/>
      <queryTableField id="79" name="ラップ差対象新記録" tableColumnId="7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予決" connectionId="4" xr16:uid="{DEFDB153-BB03-4BEE-BFD1-F07B5FB8459D}" autoFormatId="20" applyNumberFormats="0" applyBorderFormats="0" applyFontFormats="0" applyPatternFormats="0" applyAlignmentFormats="0" applyWidthHeightFormats="0">
  <queryTableRefresh nextId="4">
    <queryTableFields count="3">
      <queryTableField id="1" name="予決コード" tableColumnId="1"/>
      <queryTableField id="2" name="予決" tableColumnId="2"/>
      <queryTableField id="3" name="予決英字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学種" connectionId="1" xr16:uid="{E1A6D3AC-A0DA-4C6E-8BFE-86DB2D57BE1D}" autoFormatId="20" applyNumberFormats="0" applyBorderFormats="0" applyFontFormats="0" applyPatternFormats="0" applyAlignmentFormats="0" applyWidthHeightFormats="0">
  <queryTableRefresh nextId="6">
    <queryTableFields count="5">
      <queryTableField id="1" name="学種コード" tableColumnId="1"/>
      <queryTableField id="2" name="学種" tableColumnId="2"/>
      <queryTableField id="3" name="学種略称" tableColumnId="3"/>
      <queryTableField id="4" name="学年開始" tableColumnId="4"/>
      <queryTableField id="5" name="学年終了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種目" connectionId="3" xr16:uid="{BAA66956-F9F3-4FEC-875D-3E336E8B5DBD}" autoFormatId="20" applyNumberFormats="0" applyBorderFormats="0" applyFontFormats="0" applyPatternFormats="0" applyAlignmentFormats="0" applyWidthHeightFormats="0">
  <queryTableRefresh nextId="7" unboundColumnsRight="2">
    <queryTableFields count="6">
      <queryTableField id="1" name="種目コード" tableColumnId="1"/>
      <queryTableField id="2" name="種目" tableColumnId="2"/>
      <queryTableField id="3" name="種目英字" tableColumnId="3"/>
      <queryTableField id="4" name="リレーフラグ" tableColumnId="4"/>
      <queryTableField id="5" dataBound="0" tableColumnId="5"/>
      <queryTableField id="6" dataBound="0" tableColumnId="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6" xr16:uid="{913DF53D-C60E-4A5A-84A7-8597F90EA5FB}" autoFormatId="20" applyNumberFormats="0" applyBorderFormats="0" applyFontFormats="0" applyPatternFormats="0" applyAlignmentFormats="0" applyWidthHeightFormats="0">
  <queryTableRefresh nextId="19">
    <queryTableFields count="18">
      <queryTableField id="1" name="大会番号" tableColumnId="19"/>
      <queryTableField id="2" name="競技番号" tableColumnId="2"/>
      <queryTableField id="3" name="表示用競技番号" tableColumnId="3"/>
      <queryTableField id="4" name="組数" tableColumnId="4"/>
      <queryTableField id="5" name="種目コード" tableColumnId="5"/>
      <queryTableField id="6" name="距離コード" tableColumnId="6"/>
      <queryTableField id="7" name="クラス番号" tableColumnId="7"/>
      <queryTableField id="8" name="性別コード" tableColumnId="8"/>
      <queryTableField id="9" name="予決コード" tableColumnId="9"/>
      <queryTableField id="10" name="日付" tableColumnId="10"/>
      <queryTableField id="11" name="時間" tableColumnId="11"/>
      <queryTableField id="12" name="ポイント設定番号" tableColumnId="12"/>
      <queryTableField id="13" name="予選競技番号" tableColumnId="13"/>
      <queryTableField id="14" name="ポイント計算" tableColumnId="14"/>
      <queryTableField id="15" name="競技面" tableColumnId="15"/>
      <queryTableField id="16" name="午前午後" tableColumnId="16"/>
      <queryTableField id="17" name="進行フラグ" tableColumnId="17"/>
      <queryTableField id="18" name="備考" tableColumnId="18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3C7058B0-9729-4661-831A-D8D02954AD6F}" autoFormatId="20" applyNumberFormats="0" applyBorderFormats="0" applyFontFormats="0" applyPatternFormats="0" applyAlignmentFormats="0" applyWidthHeightFormats="0">
  <queryTableRefresh nextId="14">
    <queryTableFields count="13">
      <queryTableField id="1" name="大会番号" tableColumnId="14"/>
      <queryTableField id="2" name="クラス番号" tableColumnId="2"/>
      <queryTableField id="3" name="クラス名称" tableColumnId="3"/>
      <queryTableField id="4" name="クラス名称カナ" tableColumnId="4"/>
      <queryTableField id="5" name="クラス名称英字" tableColumnId="5"/>
      <queryTableField id="6" name="始生年月日" tableColumnId="6"/>
      <queryTableField id="7" name="終生年月日" tableColumnId="7"/>
      <queryTableField id="8" name="始学校" tableColumnId="8"/>
      <queryTableField id="9" name="始学年" tableColumnId="9"/>
      <queryTableField id="10" name="終学校" tableColumnId="10"/>
      <queryTableField id="11" name="終学年" tableColumnId="11"/>
      <queryTableField id="12" name="始年齢" tableColumnId="12"/>
      <queryTableField id="13" name="終年齢" tableColumnId="13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7" xr16:uid="{FFBAD88F-0539-49F6-B4E0-E21D9BD046B9}" autoFormatId="20" applyNumberFormats="0" applyBorderFormats="0" applyFontFormats="0" applyPatternFormats="0" applyAlignmentFormats="0" applyWidthHeightFormats="0">
  <queryTableRefresh nextId="23">
    <queryTableFields count="22">
      <queryTableField id="1" name="大会番号" tableColumnId="23"/>
      <queryTableField id="2" name="チーム番号" tableColumnId="2"/>
      <queryTableField id="3" name="チーム名" tableColumnId="3"/>
      <queryTableField id="4" name="チーム名カナ" tableColumnId="4"/>
      <queryTableField id="5" name="チーム名英字" tableColumnId="5"/>
      <queryTableField id="6" name="国籍" tableColumnId="6"/>
      <queryTableField id="7" name="所属番号" tableColumnId="7"/>
      <queryTableField id="8" name="加盟団体番号" tableColumnId="8"/>
      <queryTableField id="9" name="登録団体" tableColumnId="9"/>
      <queryTableField id="10" name="学校コード" tableColumnId="10"/>
      <queryTableField id="11" name="団体番号" tableColumnId="11"/>
      <queryTableField id="12" name="新記録判定クラス" tableColumnId="12"/>
      <queryTableField id="13" name="標準記録判定クラス" tableColumnId="13"/>
      <queryTableField id="14" name="種目コード" tableColumnId="14"/>
      <queryTableField id="15" name="距離コード" tableColumnId="15"/>
      <queryTableField id="16" name="性別コード" tableColumnId="16"/>
      <queryTableField id="17" name="エントリータイム" tableColumnId="17"/>
      <queryTableField id="18" name="不参加" tableColumnId="18"/>
      <queryTableField id="19" name="オープン" tableColumnId="19"/>
      <queryTableField id="20" name="ポイント対象外" tableColumnId="20"/>
      <queryTableField id="21" name="年齢区分" tableColumnId="21"/>
      <queryTableField id="22" name="WJ対象" tableColumnId="22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8" xr16:uid="{C7518C53-BE63-483D-9609-5AE2448C653F}" autoFormatId="20" applyNumberFormats="0" applyBorderFormats="0" applyFontFormats="0" applyPatternFormats="0" applyAlignmentFormats="0" applyWidthHeightFormats="0">
  <queryTableRefresh nextId="50">
    <queryTableFields count="49">
      <queryTableField id="1" name="大会番号" tableColumnId="50"/>
      <queryTableField id="2" name="競技番号" tableColumnId="2"/>
      <queryTableField id="3" name="組" tableColumnId="3"/>
      <queryTableField id="4" name="水路" tableColumnId="4"/>
      <queryTableField id="5" name="事由入力ステータス" tableColumnId="5"/>
      <queryTableField id="6" name="ゴール" tableColumnId="6"/>
      <queryTableField id="7" name="中間記録" tableColumnId="7"/>
      <queryTableField id="8" name="選手番号" tableColumnId="8"/>
      <queryTableField id="9" name="第１泳者" tableColumnId="9"/>
      <queryTableField id="10" name="第２泳者" tableColumnId="10"/>
      <queryTableField id="11" name="第３泳者" tableColumnId="11"/>
      <queryTableField id="12" name="第４泳者" tableColumnId="12"/>
      <queryTableField id="13" name="新記録印刷マーク" tableColumnId="13"/>
      <queryTableField id="14" name="新記録電光マーク" tableColumnId="14"/>
      <queryTableField id="15" name="棄権印刷マーク" tableColumnId="15"/>
      <queryTableField id="16" name="棄権電光マーク" tableColumnId="16"/>
      <queryTableField id="17" name="中間新記録マーク" tableColumnId="17"/>
      <queryTableField id="18" name="エントリータイム" tableColumnId="18"/>
      <queryTableField id="19" name="予選タイム" tableColumnId="19"/>
      <queryTableField id="20" name="失格泳者" tableColumnId="20"/>
      <queryTableField id="21" name="引継タイム１" tableColumnId="21"/>
      <queryTableField id="22" name="引継タイム２" tableColumnId="22"/>
      <queryTableField id="23" name="引継タイム３" tableColumnId="23"/>
      <queryTableField id="24" name="新記録判定クラス" tableColumnId="24"/>
      <queryTableField id="25" name="標準記録判定クラス" tableColumnId="25"/>
      <queryTableField id="26" name="予備" tableColumnId="26"/>
      <queryTableField id="27" name="リアクション" tableColumnId="27"/>
      <queryTableField id="28" name="引継ぎ１" tableColumnId="28"/>
      <queryTableField id="29" name="引継ぎ２" tableColumnId="29"/>
      <queryTableField id="30" name="引継ぎ３" tableColumnId="30"/>
      <queryTableField id="31" name="ラップカウント" tableColumnId="31"/>
      <queryTableField id="32" name="資格級" tableColumnId="32"/>
      <queryTableField id="33" name="事由表示" tableColumnId="33"/>
      <queryTableField id="34" name="事由予備" tableColumnId="34"/>
      <queryTableField id="35" name="標準１" tableColumnId="35"/>
      <queryTableField id="36" name="標準２" tableColumnId="36"/>
      <queryTableField id="37" name="標準３" tableColumnId="37"/>
      <queryTableField id="38" name="標準４" tableColumnId="38"/>
      <queryTableField id="39" name="標準５" tableColumnId="39"/>
      <queryTableField id="40" name="中間標準１" tableColumnId="40"/>
      <queryTableField id="41" name="中間標準２" tableColumnId="41"/>
      <queryTableField id="42" name="中間標準３" tableColumnId="42"/>
      <queryTableField id="43" name="中間標準４" tableColumnId="43"/>
      <queryTableField id="44" name="中間標準５" tableColumnId="44"/>
      <queryTableField id="45" name="オープン" tableColumnId="45"/>
      <queryTableField id="46" name="FINAポイント" tableColumnId="46"/>
      <queryTableField id="47" name="中間新記録電光マーク" tableColumnId="47"/>
      <queryTableField id="48" name="第一泳者新記録判定クラス" tableColumnId="48"/>
      <queryTableField id="49" name="第一泳者標準記録判定クラス" tableColumnId="49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9" xr16:uid="{ED8FC09F-E7D8-408A-AE8F-6758E7A39618}" autoFormatId="20" applyNumberFormats="0" applyBorderFormats="0" applyFontFormats="0" applyPatternFormats="0" applyAlignmentFormats="0" applyWidthHeightFormats="0">
  <queryTableRefresh nextId="33">
    <queryTableFields count="32">
      <queryTableField id="1" name="大会番号" tableColumnId="33"/>
      <queryTableField id="2" name="選手番号" tableColumnId="2"/>
      <queryTableField id="3" name="性別コード" tableColumnId="3"/>
      <queryTableField id="4" name="氏名" tableColumnId="4"/>
      <queryTableField id="5" name="氏名カナ" tableColumnId="5"/>
      <queryTableField id="6" name="氏名英字" tableColumnId="6"/>
      <queryTableField id="7" name="国籍" tableColumnId="7"/>
      <queryTableField id="8" name="所属番号１" tableColumnId="8"/>
      <queryTableField id="9" name="所属番号２" tableColumnId="9"/>
      <queryTableField id="10" name="所属番号３" tableColumnId="10"/>
      <queryTableField id="11" name="所属名称１" tableColumnId="11"/>
      <queryTableField id="12" name="所属名称２" tableColumnId="12"/>
      <queryTableField id="13" name="所属名称３" tableColumnId="13"/>
      <queryTableField id="14" name="所属名称１カナ" tableColumnId="14"/>
      <queryTableField id="15" name="所属名称２カナ" tableColumnId="15"/>
      <queryTableField id="16" name="所属名称３カナ" tableColumnId="16"/>
      <queryTableField id="17" name="所属名称１英字" tableColumnId="17"/>
      <queryTableField id="18" name="所属名称２英字" tableColumnId="18"/>
      <queryTableField id="19" name="所属名称３英字" tableColumnId="19"/>
      <queryTableField id="20" name="所属名称１正式" tableColumnId="20"/>
      <queryTableField id="21" name="所属名称２正式" tableColumnId="21"/>
      <queryTableField id="22" name="所属名称３正式" tableColumnId="22"/>
      <queryTableField id="23" name="主所属" tableColumnId="23"/>
      <queryTableField id="24" name="学校コード" tableColumnId="24"/>
      <queryTableField id="25" name="学年" tableColumnId="25"/>
      <queryTableField id="26" name="生年月日" tableColumnId="26"/>
      <queryTableField id="27" name="団体番号" tableColumnId="27"/>
      <queryTableField id="28" name="日水連コード" tableColumnId="28"/>
      <queryTableField id="29" name="加盟団体番号" tableColumnId="29"/>
      <queryTableField id="30" name="新日水連コード" tableColumnId="30"/>
      <queryTableField id="31" name="登録団体" tableColumnId="31"/>
      <queryTableField id="32" name="WJ対象" tableColumnId="3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2029041-1B19-4794-B670-95D405438955}" name="テーブル_DESKTOP_GOMQ94H_SQLEXPRESS_Sw_距離" displayName="テーブル_DESKTOP_GOMQ94H_SQLEXPRESS_Sw_距離" ref="A1:C10" tableType="queryTable" totalsRowShown="0">
  <autoFilter ref="A1:C10" xr:uid="{00000000-0009-0000-0100-00000E000000}"/>
  <tableColumns count="3">
    <tableColumn id="1" xr3:uid="{CCD0071D-7512-459E-8C1E-777174D42A15}" uniqueName="1" name="距離コード" queryTableFieldId="1"/>
    <tableColumn id="2" xr3:uid="{E88A9AE9-72F4-4802-880C-9C63966185EB}" uniqueName="2" name="距離" queryTableFieldId="2"/>
    <tableColumn id="3" xr3:uid="{E18ED09E-9CE9-459E-AF84-37D59E74E1D7}" uniqueName="3" name="リレーフラグ" queryTableFieldId="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3688A89-2E97-4CC2-88CA-149605E68932}" name="大会設定__2" displayName="大会設定__2" ref="A1:CA2" tableType="queryTable" totalsRowShown="0">
  <autoFilter ref="A1:CA2" xr:uid="{E3688A89-2E97-4CC2-88CA-149605E68932}"/>
  <tableColumns count="79">
    <tableColumn id="80" xr3:uid="{58BA887B-C5C8-429B-8B9A-F36512A12BCB}" uniqueName="80" name="大会番号" queryTableFieldId="1" dataDxfId="95"/>
    <tableColumn id="2" xr3:uid="{733D658D-FE5F-4F6A-A665-A3354B1DF1D5}" uniqueName="2" name="大会名１" queryTableFieldId="2" dataDxfId="94"/>
    <tableColumn id="3" xr3:uid="{83B86E52-ACA8-495A-A6AC-F6A320F34D14}" uniqueName="3" name="大会名２" queryTableFieldId="3" dataDxfId="93"/>
    <tableColumn id="4" xr3:uid="{0ADE4DA9-5AB5-484B-BEBB-86368CFAFB57}" uniqueName="4" name="大会名１英字" queryTableFieldId="4" dataDxfId="92"/>
    <tableColumn id="5" xr3:uid="{C91EE94C-759E-4C03-95C6-96C0089C0BC2}" uniqueName="5" name="大会名２英字" queryTableFieldId="5" dataDxfId="91"/>
    <tableColumn id="6" xr3:uid="{160DAE65-9FBB-4EA7-8AF6-5807AA24AB49}" uniqueName="6" name="開催地" queryTableFieldId="6" dataDxfId="90"/>
    <tableColumn id="7" xr3:uid="{39C9E1B9-C860-4D79-A08A-61101037FD91}" uniqueName="7" name="開催地英字" queryTableFieldId="7" dataDxfId="89"/>
    <tableColumn id="8" xr3:uid="{80D03A19-E928-4590-B2C5-6C7A68593312}" uniqueName="8" name="会場" queryTableFieldId="8" dataDxfId="88"/>
    <tableColumn id="9" xr3:uid="{3ED70BC4-E5B6-4094-BFAB-4629995307E2}" uniqueName="9" name="会場英字" queryTableFieldId="9" dataDxfId="87"/>
    <tableColumn id="10" xr3:uid="{B55A92DB-DF7B-4598-BA04-8E3548833C9B}" uniqueName="10" name="始期間" queryTableFieldId="10" dataDxfId="3"/>
    <tableColumn id="11" xr3:uid="{DFF0AB5B-00A2-4353-8D6C-E6D27383EFD3}" uniqueName="11" name="終期間" queryTableFieldId="11" dataDxfId="2"/>
    <tableColumn id="12" xr3:uid="{892F4FE6-07A5-46E2-8F1E-DD9A889159D0}" uniqueName="12" name="備考" queryTableFieldId="12" dataDxfId="86"/>
    <tableColumn id="13" xr3:uid="{E73A961C-7C57-4C17-B632-050CB174F640}" uniqueName="13" name="プール" queryTableFieldId="13" dataDxfId="85"/>
    <tableColumn id="14" xr3:uid="{186342F4-3A79-4C8E-996E-6BF73873CC66}" uniqueName="14" name="タッチ板" queryTableFieldId="14" dataDxfId="84"/>
    <tableColumn id="15" xr3:uid="{0DC442D9-CDAF-4D27-BF2C-577FD50A2044}" uniqueName="15" name="使用水路予選" queryTableFieldId="15" dataDxfId="83"/>
    <tableColumn id="16" xr3:uid="{D9B776EA-A16F-49E4-8CDC-E51895F8146D}" uniqueName="16" name="使用水路準決勝" queryTableFieldId="16" dataDxfId="82"/>
    <tableColumn id="17" xr3:uid="{68D94BE9-FE32-4DA4-82F9-A4B452CE7B27}" uniqueName="17" name="使用水路タイム決勝" queryTableFieldId="17" dataDxfId="81"/>
    <tableColumn id="18" xr3:uid="{8F5DF10F-4974-47E0-B1D5-FEEB8179652E}" uniqueName="18" name="使用水路決勝" queryTableFieldId="18" dataDxfId="80"/>
    <tableColumn id="19" xr3:uid="{1BD85C06-9E2D-4059-A2F3-A6859AE4B125}" uniqueName="19" name="組内最少人数" queryTableFieldId="19" dataDxfId="79"/>
    <tableColumn id="20" xr3:uid="{A5015A40-C05E-4660-B61F-4392E72C9C8D}" uniqueName="20" name="選手使用所属" queryTableFieldId="20" dataDxfId="78"/>
    <tableColumn id="21" xr3:uid="{B788158B-2C84-4833-B7F8-C649E91F28E2}" uniqueName="21" name="選手エントリーチェック" queryTableFieldId="21" dataDxfId="77"/>
    <tableColumn id="22" xr3:uid="{9CB1D2DC-4601-4A29-AA01-DC09D819B36A}" uniqueName="22" name="大会名印刷" queryTableFieldId="22" dataDxfId="76"/>
    <tableColumn id="23" xr3:uid="{0B5087D5-6ABC-4080-9E5C-BE653007CFD7}" uniqueName="23" name="備考欄" queryTableFieldId="23" dataDxfId="75"/>
    <tableColumn id="24" xr3:uid="{C3C1F01B-39F3-46F1-9031-88F5E16A435C}" uniqueName="24" name="プールコンディション" queryTableFieldId="24" dataDxfId="74"/>
    <tableColumn id="25" xr3:uid="{E1009ACD-048E-4F19-A2D8-4C5B2A4E9BB5}" uniqueName="25" name="新記録上段" queryTableFieldId="25" dataDxfId="73"/>
    <tableColumn id="26" xr3:uid="{D24EBFB5-925F-488F-B493-DE926E06A093}" uniqueName="26" name="新記録中段" queryTableFieldId="26" dataDxfId="72"/>
    <tableColumn id="27" xr3:uid="{E9DF106D-5C11-4C0D-B55E-A1CE6DA17641}" uniqueName="27" name="新記録下段" queryTableFieldId="27" dataDxfId="71"/>
    <tableColumn id="28" xr3:uid="{793BA76E-00F1-4750-A3F9-19510D928ACD}" uniqueName="28" name="団体名" queryTableFieldId="28" dataDxfId="70"/>
    <tableColumn id="29" xr3:uid="{04185CD9-BB87-4095-A6BD-67965538485E}" uniqueName="29" name="学校" queryTableFieldId="29" dataDxfId="69"/>
    <tableColumn id="30" xr3:uid="{83C02F7A-5EE6-45A4-AA8B-4F0D6624F8DA}" uniqueName="30" name="ラップ" queryTableFieldId="30" dataDxfId="68"/>
    <tableColumn id="31" xr3:uid="{32D7AD18-84EF-4FB4-9376-CE9335AF98B3}" uniqueName="31" name="印刷用競技番号" queryTableFieldId="31" dataDxfId="67"/>
    <tableColumn id="32" xr3:uid="{808E934C-A349-4216-9198-2A5B4F4BB104}" uniqueName="32" name="新記録上段カナ" queryTableFieldId="32" dataDxfId="66"/>
    <tableColumn id="33" xr3:uid="{1A079098-8D93-4E4F-983C-283BBA7135D2}" uniqueName="33" name="新記録中段カナ" queryTableFieldId="33" dataDxfId="65"/>
    <tableColumn id="34" xr3:uid="{C7EAE9B3-4ECD-4C01-BD5C-D7F2A2AC3473}" uniqueName="34" name="新記録下段カナ" queryTableFieldId="34" dataDxfId="64"/>
    <tableColumn id="35" xr3:uid="{C3790C54-D696-4309-A96B-CCD902B759F5}" uniqueName="35" name="即時公認" queryTableFieldId="35" dataDxfId="63"/>
    <tableColumn id="36" xr3:uid="{3B0099B7-1CAA-4E1D-83BF-3B59FDBA47EA}" uniqueName="36" name="班組方法" queryTableFieldId="36" dataDxfId="62"/>
    <tableColumn id="37" xr3:uid="{438D36D5-2A75-478E-8085-0FBF95585808}" uniqueName="37" name="班組優先順" queryTableFieldId="37" dataDxfId="61"/>
    <tableColumn id="38" xr3:uid="{364A299E-2D3F-418E-8CD8-128A996E2BF0}" uniqueName="38" name="班組組内優先" queryTableFieldId="38" dataDxfId="60"/>
    <tableColumn id="39" xr3:uid="{D0D7538C-6646-4A35-BDA3-E5E3E319B64A}" uniqueName="39" name="班組開始組" queryTableFieldId="39" dataDxfId="59"/>
    <tableColumn id="40" xr3:uid="{85A75562-E4E6-4766-BDEF-633999311657}" uniqueName="40" name="班組平均化" queryTableFieldId="40" dataDxfId="58"/>
    <tableColumn id="41" xr3:uid="{AA295B24-3444-4A04-98B9-CBD09F908175}" uniqueName="41" name="班組複数クラス" queryTableFieldId="41" dataDxfId="57"/>
    <tableColumn id="42" xr3:uid="{0E050CDD-F739-401D-9456-CBA37339C6F0}" uniqueName="42" name="班組複数クラス優先順" queryTableFieldId="42" dataDxfId="56"/>
    <tableColumn id="43" xr3:uid="{1EB47607-C7F2-4064-A6B0-227538676268}" uniqueName="43" name="スタートリスト印刷" queryTableFieldId="43" dataDxfId="55"/>
    <tableColumn id="44" xr3:uid="{D546F546-188B-49AB-949A-65976B30D341}" uniqueName="44" name="使用番号" queryTableFieldId="44" dataDxfId="54"/>
    <tableColumn id="45" xr3:uid="{0C729F02-4840-4BF0-9C87-799624E6A891}" uniqueName="45" name="ポイント対象" queryTableFieldId="45" dataDxfId="53"/>
    <tableColumn id="46" xr3:uid="{2AFE00F8-46E3-4E22-9413-84DE9E74BD8D}" uniqueName="46" name="ポイント性別" queryTableFieldId="46" dataDxfId="52"/>
    <tableColumn id="47" xr3:uid="{FC830CE1-A65F-4854-811C-5048F7665127}" uniqueName="47" name="ポイント競技" queryTableFieldId="47" dataDxfId="51"/>
    <tableColumn id="48" xr3:uid="{8524877E-7CED-4CD1-BE3F-B3279884CAEC}" uniqueName="48" name="ポイント同順位" queryTableFieldId="48" dataDxfId="50"/>
    <tableColumn id="49" xr3:uid="{B540227D-DCB1-4179-BAFC-73F774EA24EF}" uniqueName="49" name="ポイント有効桁数" queryTableFieldId="49" dataDxfId="49"/>
    <tableColumn id="50" xr3:uid="{6C461D02-BA96-4658-B167-665481C0E297}" uniqueName="50" name="ポイントクラス混在" queryTableFieldId="50" dataDxfId="48"/>
    <tableColumn id="51" xr3:uid="{54317423-9931-4FBB-BF24-B6ABBAD81189}" uniqueName="51" name="ポイントリレー" queryTableFieldId="51" dataDxfId="47"/>
    <tableColumn id="52" xr3:uid="{D95F7827-8E48-4DCE-964D-D1CDF465267C}" uniqueName="52" name="資格級基準" queryTableFieldId="52" dataDxfId="46"/>
    <tableColumn id="53" xr3:uid="{67BFEEB3-F019-4FBA-B02C-703B13B1EE1D}" uniqueName="53" name="大会コード" queryTableFieldId="53" dataDxfId="45"/>
    <tableColumn id="54" xr3:uid="{7AC47562-DB6A-4D24-87F5-3AA2E0165034}" uniqueName="54" name="年齢別標準記録判定" queryTableFieldId="54" dataDxfId="44"/>
    <tableColumn id="55" xr3:uid="{8B27FB30-200D-4216-9436-B9B634307670}" uniqueName="55" name="標準記録判定単位" queryTableFieldId="55" dataDxfId="43"/>
    <tableColumn id="56" xr3:uid="{6A67D07F-B676-4286-8CDA-494CD44C6F5C}" uniqueName="56" name="ゼロコース使用" queryTableFieldId="56" dataDxfId="42"/>
    <tableColumn id="57" xr3:uid="{350BCAD4-AEB0-47D5-A820-83F7898ABE4A}" uniqueName="57" name="FINAポイント使用" queryTableFieldId="57" dataDxfId="41"/>
    <tableColumn id="58" xr3:uid="{8175C08A-6767-407C-A411-8FFB17D2FF2F}" uniqueName="58" name="基準日" queryTableFieldId="58" dataDxfId="1"/>
    <tableColumn id="59" xr3:uid="{9ABEDB08-F565-4950-9A44-EAE20B2EB6C7}" uniqueName="59" name="身障者モード" queryTableFieldId="59" dataDxfId="40"/>
    <tableColumn id="60" xr3:uid="{F5B5E2AF-19C0-4BC8-969D-8CC33B1ACCB4}" uniqueName="60" name="WJ対象新記録番号" queryTableFieldId="60" dataDxfId="39"/>
    <tableColumn id="61" xr3:uid="{A2032334-FEE7-4C2D-9AC2-68E1EF0E7E28}" uniqueName="61" name="WJ年齢基準日" queryTableFieldId="61" dataDxfId="0"/>
    <tableColumn id="62" xr3:uid="{01E704B0-5DD7-4132-9272-4E4505E62BC1}" uniqueName="62" name="WJ男子開始年齢" queryTableFieldId="62" dataDxfId="38"/>
    <tableColumn id="63" xr3:uid="{B31B4C74-968F-4999-9E87-B046F51ED5FD}" uniqueName="63" name="WJ男子終了年齢" queryTableFieldId="63" dataDxfId="37"/>
    <tableColumn id="64" xr3:uid="{E29D1ABF-16A2-4A80-AF37-1BA8B9B41F50}" uniqueName="64" name="WJ女子開始年齢" queryTableFieldId="64" dataDxfId="36"/>
    <tableColumn id="65" xr3:uid="{966CFB75-4981-463B-B8E3-5F41626A8F10}" uniqueName="65" name="WJ女子終了年齢" queryTableFieldId="65" dataDxfId="35"/>
    <tableColumn id="66" xr3:uid="{14AB52D8-CAE2-4642-852F-1D0596868DCC}" uniqueName="66" name="所属結合表示" queryTableFieldId="66" dataDxfId="34"/>
    <tableColumn id="67" xr3:uid="{CD4CE5D1-DECC-40AA-A2D4-B0BA45796D63}" uniqueName="67" name="決勝補欠1" queryTableFieldId="67" dataDxfId="33"/>
    <tableColumn id="68" xr3:uid="{7E9D5103-4D9C-4CED-9067-CB1B55922D14}" uniqueName="68" name="決勝補欠2" queryTableFieldId="68" dataDxfId="32"/>
    <tableColumn id="69" xr3:uid="{CD7438C6-8AA9-4B57-840A-5E9C7D6A2571}" uniqueName="69" name="ポイント優先順１" queryTableFieldId="69" dataDxfId="31"/>
    <tableColumn id="70" xr3:uid="{78DC97B0-BFA8-48DF-9DE5-829609F38F88}" uniqueName="70" name="ポイント優先順２" queryTableFieldId="70" dataDxfId="30"/>
    <tableColumn id="71" xr3:uid="{7AE018D1-B05D-43BF-BFCD-7274EB7A084B}" uniqueName="71" name="ポイント優先順３" queryTableFieldId="71" dataDxfId="29"/>
    <tableColumn id="72" xr3:uid="{B950BDF4-B8FF-4BD1-A084-3682DF2ACFC3}" uniqueName="72" name="ポイント優先順４" queryTableFieldId="72" dataDxfId="28"/>
    <tableColumn id="73" xr3:uid="{6D946FCA-831C-4EDA-BC0E-2ADE5F85CD23}" uniqueName="73" name="ポイント優先順５" queryTableFieldId="73" dataDxfId="27"/>
    <tableColumn id="74" xr3:uid="{48FC4AB3-A9EB-4AC1-9288-E1374958DAAA}" uniqueName="74" name="ポイント優先順６" queryTableFieldId="74" dataDxfId="26"/>
    <tableColumn id="75" xr3:uid="{A4AFAC63-CD2B-476B-9A37-5C76DF04F3E2}" uniqueName="75" name="ポイント優先順７" queryTableFieldId="75" dataDxfId="25"/>
    <tableColumn id="76" xr3:uid="{C17AED2A-7958-4634-9782-428FD6FC444D}" uniqueName="76" name="ポイント優先順８" queryTableFieldId="76" dataDxfId="24"/>
    <tableColumn id="77" xr3:uid="{6D33A480-0E0C-4307-9B79-C55B63232022}" uniqueName="77" name="ポイント優先順９" queryTableFieldId="77" dataDxfId="23"/>
    <tableColumn id="78" xr3:uid="{0123656F-7124-49C3-81CB-92F64B6BAB4D}" uniqueName="78" name="ポイント優先順１０" queryTableFieldId="78" dataDxfId="22"/>
    <tableColumn id="79" xr3:uid="{71442284-F33C-4CB1-ACB3-DB7F2C7D70C8}" uniqueName="79" name="ラップ差対象新記録" queryTableFieldId="79" dataDxfId="2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1B05980-C736-4F24-9827-9DC9214B0803}" name="テーブル_DESKTOP_GOMQ94H_SQLEXPRESS_Sw_予決" displayName="テーブル_DESKTOP_GOMQ94H_SQLEXPRESS_Sw_予決" ref="D1:F8" tableType="queryTable" totalsRowShown="0">
  <autoFilter ref="D1:F8" xr:uid="{00000000-0009-0000-0100-00000F000000}"/>
  <tableColumns count="3">
    <tableColumn id="1" xr3:uid="{E443CC41-3F8C-43AC-A4D5-5E81AAD603AF}" uniqueName="1" name="予決コード" queryTableFieldId="1"/>
    <tableColumn id="2" xr3:uid="{C66E4500-50A7-4E0A-89BC-4885BDE0531C}" uniqueName="2" name="予決" queryTableFieldId="2"/>
    <tableColumn id="3" xr3:uid="{C8D4345E-2621-457B-8BD6-65C9B88016F2}" uniqueName="3" name="予決英字" queryTableFieldId="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D834C93-A2D0-4BEB-AA07-30CDB7E24B1F}" name="テーブル_DESKTOP_GOMQ94H_SQLEXPRESS_Sw_学種" displayName="テーブル_DESKTOP_GOMQ94H_SQLEXPRESS_Sw_学種" ref="G1:K8" tableType="queryTable" totalsRowShown="0">
  <autoFilter ref="G1:K8" xr:uid="{00000000-0009-0000-0100-000010000000}"/>
  <tableColumns count="5">
    <tableColumn id="1" xr3:uid="{5F5B752B-7E98-40D1-858B-1D2559C948F3}" uniqueName="1" name="学種コード" queryTableFieldId="1"/>
    <tableColumn id="2" xr3:uid="{B3DBC1BE-DF9E-4642-90DA-F21806C90CB2}" uniqueName="2" name="学種" queryTableFieldId="2"/>
    <tableColumn id="3" xr3:uid="{B86AF73A-A154-4C27-BEFA-C6C5539AF79F}" uniqueName="3" name="学種略称" queryTableFieldId="3"/>
    <tableColumn id="4" xr3:uid="{03940140-D1C7-43BF-A023-924827824F64}" uniqueName="4" name="学年開始" queryTableFieldId="4"/>
    <tableColumn id="5" xr3:uid="{3146DE5A-9A7B-49EA-873C-19126713F2E2}" uniqueName="5" name="学年終了" queryTableFieldId="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1773FE5-F55A-42EA-A7BA-057A3CA645AA}" name="テーブル_DESKTOP_GOMQ94H_SQLEXPRESS_Sw_種目" displayName="テーブル_DESKTOP_GOMQ94H_SQLEXPRESS_Sw_種目" ref="L1:Q8" tableType="queryTable" totalsRowShown="0">
  <autoFilter ref="L1:Q8" xr:uid="{00000000-0009-0000-0100-000011000000}"/>
  <tableColumns count="6">
    <tableColumn id="1" xr3:uid="{1A655AD5-C7BE-4E1B-A760-C42B1181A58F}" uniqueName="1" name="種目コード" queryTableFieldId="1"/>
    <tableColumn id="2" xr3:uid="{2A129EBF-0635-4868-BAF2-C8654745B325}" uniqueName="2" name="種目" queryTableFieldId="2"/>
    <tableColumn id="3" xr3:uid="{40F16DF3-4A75-4E1F-935F-4F2C59677A74}" uniqueName="3" name="種目英字" queryTableFieldId="3"/>
    <tableColumn id="4" xr3:uid="{3E25E789-8CFD-4F3E-8FF4-40190B291D1C}" uniqueName="4" name="リレーフラグ" queryTableFieldId="4"/>
    <tableColumn id="5" xr3:uid="{843F959F-2CD8-4E03-A7F4-F772C846DD6A}" uniqueName="5" name="列1" queryTableFieldId="5"/>
    <tableColumn id="6" xr3:uid="{6699868F-0298-4F1B-8FDA-B5D6BCF19713}" uniqueName="6" name="列2" queryTableFieldId="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4017C0A-793F-4116-AFCF-8FE9FE070075}" name="プログラム__2" displayName="プログラム__2" ref="A1:R95" tableType="queryTable" totalsRowShown="0">
  <autoFilter ref="A1:R95" xr:uid="{A4017C0A-793F-4116-AFCF-8FE9FE070075}"/>
  <tableColumns count="18">
    <tableColumn id="19" xr3:uid="{806854CE-1A19-4025-BACA-11B27D9D3852}" uniqueName="19" name="大会番号" queryTableFieldId="1"/>
    <tableColumn id="2" xr3:uid="{04D9540D-B2FB-46F3-83ED-5F0211B82CFB}" uniqueName="2" name="競技番号" queryTableFieldId="2"/>
    <tableColumn id="3" xr3:uid="{188F9CE9-13A5-45EE-9436-C70E85FA2D3B}" uniqueName="3" name="表示用競技番号" queryTableFieldId="3"/>
    <tableColumn id="4" xr3:uid="{780E7BAD-C441-437E-B871-3D21226A641E}" uniqueName="4" name="組数" queryTableFieldId="4"/>
    <tableColumn id="5" xr3:uid="{33DC2127-B22E-472C-9C99-EDEE6AC1B139}" uniqueName="5" name="種目コード" queryTableFieldId="5"/>
    <tableColumn id="6" xr3:uid="{83E7EE30-8EEE-45EF-BC0E-30EB6168DA37}" uniqueName="6" name="距離コード" queryTableFieldId="6"/>
    <tableColumn id="7" xr3:uid="{A70C950E-C2CE-4A7B-9572-038A03927E52}" uniqueName="7" name="クラス番号" queryTableFieldId="7"/>
    <tableColumn id="8" xr3:uid="{2EC48EC3-141D-454B-A695-0966090B861C}" uniqueName="8" name="性別コード" queryTableFieldId="8"/>
    <tableColumn id="9" xr3:uid="{21298831-0E3D-4DE8-B598-CFE698EF7F04}" uniqueName="9" name="予決コード" queryTableFieldId="9"/>
    <tableColumn id="10" xr3:uid="{5302A690-7D8B-4996-A01F-C3158FF1E734}" uniqueName="10" name="日付" queryTableFieldId="10" dataDxfId="20"/>
    <tableColumn id="11" xr3:uid="{C7B79B19-8AF7-4786-B98F-C21761125E4F}" uniqueName="11" name="時間" queryTableFieldId="11" dataDxfId="19"/>
    <tableColumn id="12" xr3:uid="{A3EF941B-9ADF-48E2-A192-A5E7C7388F43}" uniqueName="12" name="ポイント設定番号" queryTableFieldId="12"/>
    <tableColumn id="13" xr3:uid="{35EF403A-49A6-431A-A361-EE32505C666A}" uniqueName="13" name="予選競技番号" queryTableFieldId="13"/>
    <tableColumn id="14" xr3:uid="{6D512DA2-D729-4CDD-B211-6428DD1D3028}" uniqueName="14" name="ポイント計算" queryTableFieldId="14"/>
    <tableColumn id="15" xr3:uid="{82111A0E-81A5-43CA-90AC-BA1227BBE9E6}" uniqueName="15" name="競技面" queryTableFieldId="15"/>
    <tableColumn id="16" xr3:uid="{D8C9A3DD-E0B0-46E2-A208-D56AA1358EDF}" uniqueName="16" name="午前午後" queryTableFieldId="16"/>
    <tableColumn id="17" xr3:uid="{E9A686B9-472E-4600-BC19-435016629415}" uniqueName="17" name="進行フラグ" queryTableFieldId="17"/>
    <tableColumn id="18" xr3:uid="{933460F9-E9D3-47C2-8B78-DDBD49B8DC3B}" uniqueName="18" name="備考" queryTableFieldId="18" dataDxfId="1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93E45BB-1BE6-4891-B883-D770B29F803E}" name="クラス__2" displayName="クラス__2" ref="A1:M8" tableType="queryTable" totalsRowShown="0">
  <autoFilter ref="A1:M8" xr:uid="{593E45BB-1BE6-4891-B883-D770B29F803E}"/>
  <tableColumns count="13">
    <tableColumn id="14" xr3:uid="{270C00D8-5129-43C9-BCD2-BC6ED4849D0C}" uniqueName="14" name="大会番号" queryTableFieldId="1" dataDxfId="17"/>
    <tableColumn id="2" xr3:uid="{3498C90A-56CF-4100-9741-9D4D7715D511}" uniqueName="2" name="クラス番号" queryTableFieldId="2" dataDxfId="16"/>
    <tableColumn id="3" xr3:uid="{111F68A4-DF5E-4CA6-99C6-53E551A550E8}" uniqueName="3" name="クラス名称" queryTableFieldId="3" dataDxfId="15"/>
    <tableColumn id="4" xr3:uid="{4A59AFA9-489A-46C1-A262-23BBA05C0E0A}" uniqueName="4" name="クラス名称カナ" queryTableFieldId="4" dataDxfId="14"/>
    <tableColumn id="5" xr3:uid="{BE8A90DE-2590-45AB-BBD2-60C9B77952EC}" uniqueName="5" name="クラス名称英字" queryTableFieldId="5" dataDxfId="13"/>
    <tableColumn id="6" xr3:uid="{8532F630-8AFF-48D0-B557-31E08666A0E1}" uniqueName="6" name="始生年月日" queryTableFieldId="6" dataDxfId="12"/>
    <tableColumn id="7" xr3:uid="{BD15B7F4-692A-4F2F-B795-399B04F06326}" uniqueName="7" name="終生年月日" queryTableFieldId="7" dataDxfId="11"/>
    <tableColumn id="8" xr3:uid="{F7CF77C2-3568-4AF6-9301-A135D8E9FF92}" uniqueName="8" name="始学校" queryTableFieldId="8" dataDxfId="10"/>
    <tableColumn id="9" xr3:uid="{2ED771EC-C898-46C4-A648-79BD9615DBE6}" uniqueName="9" name="始学年" queryTableFieldId="9" dataDxfId="9"/>
    <tableColumn id="10" xr3:uid="{602BCCDE-6F47-47E5-B336-6FE1ACF246C1}" uniqueName="10" name="終学校" queryTableFieldId="10" dataDxfId="8"/>
    <tableColumn id="11" xr3:uid="{F4B0D674-BC9A-48F5-9129-F24B4951A033}" uniqueName="11" name="終学年" queryTableFieldId="11" dataDxfId="7"/>
    <tableColumn id="12" xr3:uid="{9AA1F281-9C24-453D-AEE4-47CB013318BA}" uniqueName="12" name="始年齢" queryTableFieldId="12" dataDxfId="6"/>
    <tableColumn id="13" xr3:uid="{7E6E882F-6A35-4873-BB64-EC2A88EE8F07}" uniqueName="13" name="終年齢" queryTableFieldId="13" dataDxfId="5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709C98EA-7B01-438A-B65A-DE23C619C261}" name="リレーチーム__2" displayName="リレーチーム__2" ref="A1:V140" tableType="queryTable" totalsRowShown="0">
  <autoFilter ref="A1:V140" xr:uid="{709C98EA-7B01-438A-B65A-DE23C619C261}"/>
  <tableColumns count="22">
    <tableColumn id="23" xr3:uid="{CDC17ED5-24ED-4FD7-BF45-53A64B439FF7}" uniqueName="23" name="大会番号" queryTableFieldId="1" dataDxfId="164"/>
    <tableColumn id="2" xr3:uid="{73A0F50A-4652-416C-86E8-9818EC78C544}" uniqueName="2" name="チーム番号" queryTableFieldId="2" dataDxfId="163"/>
    <tableColumn id="3" xr3:uid="{054E98A2-E928-4B70-9C9D-9744DB6E0A3E}" uniqueName="3" name="チーム名" queryTableFieldId="3" dataDxfId="162"/>
    <tableColumn id="4" xr3:uid="{662830B0-DEFD-4631-9205-1A482D14F06A}" uniqueName="4" name="チーム名カナ" queryTableFieldId="4" dataDxfId="161"/>
    <tableColumn id="5" xr3:uid="{0DB5E8A7-E55A-47FE-AF99-F39DEBB41D3B}" uniqueName="5" name="チーム名英字" queryTableFieldId="5" dataDxfId="160"/>
    <tableColumn id="6" xr3:uid="{79EF5189-6281-4B5F-BA42-EB9CC2614B29}" uniqueName="6" name="国籍" queryTableFieldId="6" dataDxfId="159"/>
    <tableColumn id="7" xr3:uid="{122B15D2-C96B-4D30-A005-4C5FE67DBC6A}" uniqueName="7" name="所属番号" queryTableFieldId="7" dataDxfId="158"/>
    <tableColumn id="8" xr3:uid="{1D5E9E66-9D09-4CCE-95EC-AF15ECA2E9AA}" uniqueName="8" name="加盟団体番号" queryTableFieldId="8" dataDxfId="157"/>
    <tableColumn id="9" xr3:uid="{E19CC0C9-8E3F-4A9F-A3B8-0B2D79240454}" uniqueName="9" name="登録団体" queryTableFieldId="9" dataDxfId="156"/>
    <tableColumn id="10" xr3:uid="{A2B215EF-D386-4BA9-8677-C9C765D9387E}" uniqueName="10" name="学校コード" queryTableFieldId="10" dataDxfId="155"/>
    <tableColumn id="11" xr3:uid="{AE384384-6BF1-4F8C-BB9C-60959F5D6EFC}" uniqueName="11" name="団体番号" queryTableFieldId="11" dataDxfId="154"/>
    <tableColumn id="12" xr3:uid="{15D8E980-4D0D-4703-9B84-85EA3664E5C7}" uniqueName="12" name="新記録判定クラス" queryTableFieldId="12" dataDxfId="153"/>
    <tableColumn id="13" xr3:uid="{02EC18B4-4413-4EB6-83E5-0F4B6188D520}" uniqueName="13" name="標準記録判定クラス" queryTableFieldId="13" dataDxfId="152"/>
    <tableColumn id="14" xr3:uid="{1009CB14-A025-48B7-8D37-55F898C3F02C}" uniqueName="14" name="種目コード" queryTableFieldId="14" dataDxfId="151"/>
    <tableColumn id="15" xr3:uid="{2818F1A2-D19A-4CA4-9B08-CF7B9830FA50}" uniqueName="15" name="距離コード" queryTableFieldId="15" dataDxfId="150"/>
    <tableColumn id="16" xr3:uid="{43FF57C0-CB2C-4494-A433-512D647CFF1D}" uniqueName="16" name="性別コード" queryTableFieldId="16" dataDxfId="149"/>
    <tableColumn id="17" xr3:uid="{0CFDC54F-B7DC-4C26-96CA-D605B20A3108}" uniqueName="17" name="エントリータイム" queryTableFieldId="17" dataDxfId="148"/>
    <tableColumn id="18" xr3:uid="{10035FCF-09F2-4109-9C16-B263FA3CA745}" uniqueName="18" name="不参加" queryTableFieldId="18" dataDxfId="147"/>
    <tableColumn id="19" xr3:uid="{FD272EBE-70C2-43A6-A1DC-545E2550CC5A}" uniqueName="19" name="オープン" queryTableFieldId="19" dataDxfId="146"/>
    <tableColumn id="20" xr3:uid="{A53352C2-42E0-4AF4-B0D9-DD3F6068C4DA}" uniqueName="20" name="ポイント対象外" queryTableFieldId="20" dataDxfId="145"/>
    <tableColumn id="21" xr3:uid="{4EDAA406-9CF4-4A4C-BBAD-16FD1572FEDA}" uniqueName="21" name="年齢区分" queryTableFieldId="21" dataDxfId="144"/>
    <tableColumn id="22" xr3:uid="{FEE0443B-681F-4033-AAA2-0DF6BE61A8F3}" uniqueName="22" name="WJ対象" queryTableFieldId="22" dataDxfId="14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21D7EB1-C9F7-42EA-ACFE-32689F7A7936}" name="記録__2" displayName="記録__2" ref="A1:AW1809" tableType="queryTable" totalsRowShown="0">
  <autoFilter ref="A1:AW1809" xr:uid="{721D7EB1-C9F7-42EA-ACFE-32689F7A7936}"/>
  <tableColumns count="49">
    <tableColumn id="50" xr3:uid="{2A123AFE-A2EC-4431-A8BE-FF9220FFF7D0}" uniqueName="50" name="大会番号" queryTableFieldId="1"/>
    <tableColumn id="2" xr3:uid="{1170392B-F63D-4A2F-A9B2-2B9A9769F1E9}" uniqueName="2" name="競技番号" queryTableFieldId="2"/>
    <tableColumn id="3" xr3:uid="{FEAE0E78-2AF4-4338-8ADE-D75D589E7DE5}" uniqueName="3" name="組" queryTableFieldId="3"/>
    <tableColumn id="4" xr3:uid="{ADFB31AE-0D49-4BAB-933D-F41B5EB21DCB}" uniqueName="4" name="水路" queryTableFieldId="4"/>
    <tableColumn id="5" xr3:uid="{B72FA25B-FCEE-4300-BEF6-1A179A63FF80}" uniqueName="5" name="事由入力ステータス" queryTableFieldId="5"/>
    <tableColumn id="6" xr3:uid="{455EED22-2F03-4691-832F-A419DBB41859}" uniqueName="6" name="ゴール" queryTableFieldId="6" dataDxfId="142"/>
    <tableColumn id="7" xr3:uid="{15E1562F-EFC1-4C70-B187-584AD53D302E}" uniqueName="7" name="中間記録" queryTableFieldId="7" dataDxfId="141"/>
    <tableColumn id="8" xr3:uid="{B7DA25F5-485E-45CB-BC52-EF49880D74E3}" uniqueName="8" name="選手番号" queryTableFieldId="8"/>
    <tableColumn id="9" xr3:uid="{6201EB58-9BCC-4C37-A792-EE185F51C428}" uniqueName="9" name="第１泳者" queryTableFieldId="9"/>
    <tableColumn id="10" xr3:uid="{00B3815D-3C01-4F46-9975-8F4EB069C01B}" uniqueName="10" name="第２泳者" queryTableFieldId="10"/>
    <tableColumn id="11" xr3:uid="{E44D2580-DE04-46BE-96AD-CA7D17E311A1}" uniqueName="11" name="第３泳者" queryTableFieldId="11"/>
    <tableColumn id="12" xr3:uid="{18EC963A-E5DE-4574-BB2F-1ADA953BAAB5}" uniqueName="12" name="第４泳者" queryTableFieldId="12"/>
    <tableColumn id="13" xr3:uid="{07DD8D57-2B68-4A64-95FE-F46B1618B6F6}" uniqueName="13" name="新記録印刷マーク" queryTableFieldId="13" dataDxfId="140"/>
    <tableColumn id="14" xr3:uid="{CF92F917-044D-48B3-949F-1FE43B9F012C}" uniqueName="14" name="新記録電光マーク" queryTableFieldId="14" dataDxfId="139"/>
    <tableColumn id="15" xr3:uid="{46D46496-2F1D-4556-9FBF-83E971190BF7}" uniqueName="15" name="棄権印刷マーク" queryTableFieldId="15" dataDxfId="138"/>
    <tableColumn id="16" xr3:uid="{3F37D617-7C75-421E-B68F-C87D8FC9337A}" uniqueName="16" name="棄権電光マーク" queryTableFieldId="16" dataDxfId="137"/>
    <tableColumn id="17" xr3:uid="{C5E12B92-755D-41ED-9141-FBB3CFCC36D5}" uniqueName="17" name="中間新記録マーク" queryTableFieldId="17" dataDxfId="136"/>
    <tableColumn id="18" xr3:uid="{77497231-E73E-4A63-B507-28D7016E30EC}" uniqueName="18" name="エントリータイム" queryTableFieldId="18" dataDxfId="135"/>
    <tableColumn id="19" xr3:uid="{1C4F2E67-8033-4F61-9ED6-67BBA8A9DCC1}" uniqueName="19" name="予選タイム" queryTableFieldId="19" dataDxfId="134"/>
    <tableColumn id="20" xr3:uid="{DA12ECEB-CEA3-400E-B06E-1BAB67D54D10}" uniqueName="20" name="失格泳者" queryTableFieldId="20"/>
    <tableColumn id="21" xr3:uid="{D2D9F434-C96F-4072-A558-C1FD2216D7F6}" uniqueName="21" name="引継タイム１" queryTableFieldId="21" dataDxfId="133"/>
    <tableColumn id="22" xr3:uid="{431CD9AE-3130-4E0E-9A25-ED467F4DE3A5}" uniqueName="22" name="引継タイム２" queryTableFieldId="22" dataDxfId="132"/>
    <tableColumn id="23" xr3:uid="{6837DEF4-A75C-494E-89BD-2F4BA6A10563}" uniqueName="23" name="引継タイム３" queryTableFieldId="23" dataDxfId="131"/>
    <tableColumn id="24" xr3:uid="{2006ECD6-EC3D-4DBB-8820-E6070012FC8F}" uniqueName="24" name="新記録判定クラス" queryTableFieldId="24"/>
    <tableColumn id="25" xr3:uid="{DDF5CA7C-A72D-4520-AA9D-A44D9A272753}" uniqueName="25" name="標準記録判定クラス" queryTableFieldId="25"/>
    <tableColumn id="26" xr3:uid="{A731CE56-BAF8-45FE-83EB-ECBA66EAA972}" uniqueName="26" name="予備" queryTableFieldId="26" dataDxfId="130"/>
    <tableColumn id="27" xr3:uid="{4A1CF2CC-1003-4AF3-AEB5-E16E99C210C4}" uniqueName="27" name="リアクション" queryTableFieldId="27" dataDxfId="129"/>
    <tableColumn id="28" xr3:uid="{517FBA8C-D4F7-447A-8F86-FF52C9DC464D}" uniqueName="28" name="引継ぎ１" queryTableFieldId="28" dataDxfId="128"/>
    <tableColumn id="29" xr3:uid="{5913FFA7-31E6-4806-8146-9F337D3633B3}" uniqueName="29" name="引継ぎ２" queryTableFieldId="29" dataDxfId="127"/>
    <tableColumn id="30" xr3:uid="{E53D7660-8A5E-47A7-91F6-ADAFF5CEADD8}" uniqueName="30" name="引継ぎ３" queryTableFieldId="30" dataDxfId="126"/>
    <tableColumn id="31" xr3:uid="{DA72E0BD-69D9-4B81-8081-F28EDCA38815}" uniqueName="31" name="ラップカウント" queryTableFieldId="31"/>
    <tableColumn id="32" xr3:uid="{F1412FBD-DDA9-4F4E-B26E-B42AB898386A}" uniqueName="32" name="資格級" queryTableFieldId="32" dataDxfId="125"/>
    <tableColumn id="33" xr3:uid="{9BBD85EE-965E-4D21-BB25-6B9CE27A1ACE}" uniqueName="33" name="事由表示" queryTableFieldId="33"/>
    <tableColumn id="34" xr3:uid="{8119ADF9-7656-48AE-83F0-746CEC58D41F}" uniqueName="34" name="事由予備" queryTableFieldId="34" dataDxfId="124"/>
    <tableColumn id="35" xr3:uid="{99B30687-9423-4A28-8D21-951FE92CA537}" uniqueName="35" name="標準１" queryTableFieldId="35" dataDxfId="123"/>
    <tableColumn id="36" xr3:uid="{DCF68521-9A0F-4587-8B44-3104ED155798}" uniqueName="36" name="標準２" queryTableFieldId="36" dataDxfId="122"/>
    <tableColumn id="37" xr3:uid="{63303DEE-A78B-4CE9-A02B-5D34062E9180}" uniqueName="37" name="標準３" queryTableFieldId="37" dataDxfId="121"/>
    <tableColumn id="38" xr3:uid="{890E2506-606B-4615-B76C-8532D8D420D7}" uniqueName="38" name="標準４" queryTableFieldId="38" dataDxfId="120"/>
    <tableColumn id="39" xr3:uid="{30164143-81E5-4316-A91D-6FDF1EA45712}" uniqueName="39" name="標準５" queryTableFieldId="39" dataDxfId="119"/>
    <tableColumn id="40" xr3:uid="{BBE989DD-D567-4D7C-88EC-8A4CC1EBAAA7}" uniqueName="40" name="中間標準１" queryTableFieldId="40" dataDxfId="118"/>
    <tableColumn id="41" xr3:uid="{1438EC17-1FD3-4D85-9FEE-4AA0AEEF404E}" uniqueName="41" name="中間標準２" queryTableFieldId="41" dataDxfId="117"/>
    <tableColumn id="42" xr3:uid="{E1E28C91-7377-4917-A9BF-4364AC65E99B}" uniqueName="42" name="中間標準３" queryTableFieldId="42" dataDxfId="116"/>
    <tableColumn id="43" xr3:uid="{C11A8C35-658C-4F6E-9B34-72887442C4C5}" uniqueName="43" name="中間標準４" queryTableFieldId="43" dataDxfId="115"/>
    <tableColumn id="44" xr3:uid="{BBF7AA84-0EE1-4D88-BCEB-A3E2C5B410CA}" uniqueName="44" name="中間標準５" queryTableFieldId="44" dataDxfId="114"/>
    <tableColumn id="45" xr3:uid="{16A04A01-B332-457E-88B4-18094A1859D4}" uniqueName="45" name="オープン" queryTableFieldId="45"/>
    <tableColumn id="46" xr3:uid="{9707A3C6-9874-479E-B076-84E13830D8B2}" uniqueName="46" name="FINAポイント" queryTableFieldId="46" dataDxfId="113"/>
    <tableColumn id="47" xr3:uid="{6C2975A9-FA5F-4D65-B89A-BB576EBC0D27}" uniqueName="47" name="中間新記録電光マーク" queryTableFieldId="47" dataDxfId="112"/>
    <tableColumn id="48" xr3:uid="{4B0E3E8B-0BCF-4B54-8F2F-72741229DBCB}" uniqueName="48" name="第一泳者新記録判定クラス" queryTableFieldId="48"/>
    <tableColumn id="49" xr3:uid="{3EE4A826-391D-4485-AB45-ABBEA780EC46}" uniqueName="49" name="第一泳者標準記録判定クラス" queryTableFieldId="49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BF39F35B-77F0-4B10-A07F-466CCE01ABBC}" name="選手__2" displayName="選手__2" ref="A1:AF682" tableType="queryTable" totalsRowShown="0">
  <autoFilter ref="A1:AF682" xr:uid="{BF39F35B-77F0-4B10-A07F-466CCE01ABBC}"/>
  <tableColumns count="32">
    <tableColumn id="33" xr3:uid="{69611346-ACAC-41BB-A915-4850AEDC2CE9}" uniqueName="33" name="大会番号" queryTableFieldId="1"/>
    <tableColumn id="2" xr3:uid="{099F668D-BC16-4EC9-8863-1F740BE4A482}" uniqueName="2" name="選手番号" queryTableFieldId="2"/>
    <tableColumn id="3" xr3:uid="{07EE954F-65EE-40CE-86BF-A3AE8F7AA6FF}" uniqueName="3" name="性別コード" queryTableFieldId="3"/>
    <tableColumn id="4" xr3:uid="{DCB2DD02-45D9-40C8-84F3-F28153F4F1AC}" uniqueName="4" name="氏名" queryTableFieldId="4" dataDxfId="111"/>
    <tableColumn id="5" xr3:uid="{746A1323-28DA-4F46-952C-F05F0D7CFF2E}" uniqueName="5" name="氏名カナ" queryTableFieldId="5" dataDxfId="110"/>
    <tableColumn id="6" xr3:uid="{9863BA7F-4100-4B99-8208-A41D05914E20}" uniqueName="6" name="氏名英字" queryTableFieldId="6" dataDxfId="109"/>
    <tableColumn id="7" xr3:uid="{587ED2E8-3403-4E73-9C69-61617DA1ACDF}" uniqueName="7" name="国籍" queryTableFieldId="7" dataDxfId="108"/>
    <tableColumn id="8" xr3:uid="{6ED4B0C4-5F19-400A-9BD5-809AD26E7732}" uniqueName="8" name="所属番号１" queryTableFieldId="8"/>
    <tableColumn id="9" xr3:uid="{EE5CFF3D-9408-43EC-BDE6-B37E60DCE906}" uniqueName="9" name="所属番号２" queryTableFieldId="9"/>
    <tableColumn id="10" xr3:uid="{47D9DA20-FCD8-436B-98C4-0DF0E71BEBE9}" uniqueName="10" name="所属番号３" queryTableFieldId="10"/>
    <tableColumn id="11" xr3:uid="{E4DD288E-8661-46F1-BA1B-821326F78D1C}" uniqueName="11" name="所属名称１" queryTableFieldId="11" dataDxfId="107"/>
    <tableColumn id="12" xr3:uid="{558447FB-066B-47F5-A1C0-9028F5086F02}" uniqueName="12" name="所属名称２" queryTableFieldId="12" dataDxfId="106"/>
    <tableColumn id="13" xr3:uid="{8ED48DE1-B8F4-415B-AAB7-B9EC57B0D639}" uniqueName="13" name="所属名称３" queryTableFieldId="13" dataDxfId="105"/>
    <tableColumn id="14" xr3:uid="{B824FCBC-B913-4C0A-B32F-6A9EFECEC2AD}" uniqueName="14" name="所属名称１カナ" queryTableFieldId="14" dataDxfId="104"/>
    <tableColumn id="15" xr3:uid="{B0C1483F-8A6A-4D26-BA78-6D5C3C245A60}" uniqueName="15" name="所属名称２カナ" queryTableFieldId="15" dataDxfId="103"/>
    <tableColumn id="16" xr3:uid="{3973BD14-01BC-45C5-A639-D93EB4FE4724}" uniqueName="16" name="所属名称３カナ" queryTableFieldId="16" dataDxfId="102"/>
    <tableColumn id="17" xr3:uid="{983DC082-42CD-462C-957A-E5FFA7A5A7C6}" uniqueName="17" name="所属名称１英字" queryTableFieldId="17" dataDxfId="101"/>
    <tableColumn id="18" xr3:uid="{7697F94D-CD50-47A6-BE03-6450D9F16619}" uniqueName="18" name="所属名称２英字" queryTableFieldId="18" dataDxfId="100"/>
    <tableColumn id="19" xr3:uid="{AC097946-D7B3-4519-9E5E-D95FCC101FD2}" uniqueName="19" name="所属名称３英字" queryTableFieldId="19" dataDxfId="99"/>
    <tableColumn id="20" xr3:uid="{2BB12274-D627-4A18-B4F4-83BAD8040B5E}" uniqueName="20" name="所属名称１正式" queryTableFieldId="20" dataDxfId="98"/>
    <tableColumn id="21" xr3:uid="{C6BEA2A8-E2B4-4BF9-84DE-82757D549650}" uniqueName="21" name="所属名称２正式" queryTableFieldId="21" dataDxfId="97"/>
    <tableColumn id="22" xr3:uid="{EFDD09F7-EFA2-4003-A33F-0F608E5C71B6}" uniqueName="22" name="所属名称３正式" queryTableFieldId="22" dataDxfId="96"/>
    <tableColumn id="23" xr3:uid="{827C1602-D602-402F-A68E-576933197FF8}" uniqueName="23" name="主所属" queryTableFieldId="23"/>
    <tableColumn id="24" xr3:uid="{0402F8B8-21C6-42FA-B8B7-F79571B422CA}" uniqueName="24" name="学校コード" queryTableFieldId="24"/>
    <tableColumn id="25" xr3:uid="{AB03B2DA-E539-41FD-BD9D-AB7CD9F70CBD}" uniqueName="25" name="学年" queryTableFieldId="25"/>
    <tableColumn id="26" xr3:uid="{AEA1D59E-2E2A-4A23-AD5D-F78C475EE776}" uniqueName="26" name="生年月日" queryTableFieldId="26" dataDxfId="4"/>
    <tableColumn id="27" xr3:uid="{849D2EA5-2913-4E86-9D91-154EB714919F}" uniqueName="27" name="団体番号" queryTableFieldId="27"/>
    <tableColumn id="28" xr3:uid="{FF28741E-3FBD-4E02-926F-3865544836AB}" uniqueName="28" name="日水連コード" queryTableFieldId="28"/>
    <tableColumn id="29" xr3:uid="{60982F15-A70D-4906-8919-EB94394E0434}" uniqueName="29" name="加盟団体番号" queryTableFieldId="29"/>
    <tableColumn id="30" xr3:uid="{BF2921F5-6C96-467D-863E-7B0B2D69D7BF}" uniqueName="30" name="新日水連コード" queryTableFieldId="30"/>
    <tableColumn id="31" xr3:uid="{A6EBE426-0B9B-4276-8B3E-AD2B826F3657}" uniqueName="31" name="登録団体" queryTableFieldId="31"/>
    <tableColumn id="32" xr3:uid="{DBC45F00-27B8-46AB-ADDE-5B3BE297B189}" uniqueName="32" name="WJ対象" queryTableFieldId="3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9CA4D-DAC8-42AC-900C-DDF617335A60}">
  <sheetPr codeName="Sheet2">
    <tabColor rgb="FF00B0F0"/>
  </sheetPr>
  <dimension ref="A1:X32"/>
  <sheetViews>
    <sheetView workbookViewId="0">
      <selection activeCell="A12" sqref="A12"/>
    </sheetView>
  </sheetViews>
  <sheetFormatPr defaultColWidth="9" defaultRowHeight="18" x14ac:dyDescent="0.2"/>
  <cols>
    <col min="1" max="1" width="12.77734375" style="42" bestFit="1" customWidth="1"/>
    <col min="2" max="2" width="7.77734375" style="42" bestFit="1" customWidth="1"/>
    <col min="3" max="3" width="14" style="42" bestFit="1" customWidth="1"/>
    <col min="4" max="4" width="12.77734375" style="42" bestFit="1" customWidth="1"/>
    <col min="5" max="5" width="10" style="42" bestFit="1" customWidth="1"/>
    <col min="6" max="6" width="11.77734375" style="42" bestFit="1" customWidth="1"/>
    <col min="7" max="7" width="12.77734375" style="42" bestFit="1" customWidth="1"/>
    <col min="8" max="8" width="7.77734375" style="42" bestFit="1" customWidth="1"/>
    <col min="9" max="11" width="11.77734375" style="42" bestFit="1" customWidth="1"/>
    <col min="12" max="12" width="12.77734375" style="42" bestFit="1" customWidth="1"/>
    <col min="13" max="13" width="12.6640625" style="42" bestFit="1" customWidth="1"/>
    <col min="14" max="14" width="15.21875" style="42" bestFit="1" customWidth="1"/>
    <col min="15" max="15" width="14" style="42" bestFit="1" customWidth="1"/>
    <col min="16" max="17" width="9" style="42"/>
    <col min="18" max="19" width="9" style="42" customWidth="1"/>
    <col min="20" max="16384" width="9" style="42"/>
  </cols>
  <sheetData>
    <row r="1" spans="1:24" x14ac:dyDescent="0.2">
      <c r="A1" s="42" t="s">
        <v>115</v>
      </c>
      <c r="B1" s="42" t="s">
        <v>179</v>
      </c>
      <c r="C1" s="42" t="s">
        <v>180</v>
      </c>
      <c r="D1" s="42" t="s">
        <v>117</v>
      </c>
      <c r="E1" s="42" t="s">
        <v>181</v>
      </c>
      <c r="F1" s="42" t="s">
        <v>182</v>
      </c>
      <c r="G1" s="42" t="s">
        <v>183</v>
      </c>
      <c r="H1" s="42" t="s">
        <v>184</v>
      </c>
      <c r="I1" s="42" t="s">
        <v>185</v>
      </c>
      <c r="J1" s="42" t="s">
        <v>186</v>
      </c>
      <c r="K1" s="42" t="s">
        <v>187</v>
      </c>
      <c r="L1" s="42" t="s">
        <v>114</v>
      </c>
      <c r="M1" s="42" t="s">
        <v>188</v>
      </c>
      <c r="N1" s="42" t="s">
        <v>189</v>
      </c>
      <c r="O1" s="42" t="s">
        <v>180</v>
      </c>
      <c r="P1" s="42" t="s">
        <v>190</v>
      </c>
      <c r="Q1" s="42" t="s">
        <v>191</v>
      </c>
    </row>
    <row r="2" spans="1:24" x14ac:dyDescent="0.2">
      <c r="A2" s="42">
        <v>1</v>
      </c>
      <c r="B2" s="42" t="s">
        <v>192</v>
      </c>
      <c r="C2" s="42">
        <v>1</v>
      </c>
      <c r="D2" s="42">
        <v>1</v>
      </c>
      <c r="E2" s="42" t="s">
        <v>193</v>
      </c>
      <c r="F2" s="42" t="s">
        <v>194</v>
      </c>
      <c r="G2" s="42">
        <v>0</v>
      </c>
      <c r="H2" s="42" t="s">
        <v>195</v>
      </c>
      <c r="I2" s="42" t="s">
        <v>196</v>
      </c>
      <c r="J2" s="42">
        <v>0</v>
      </c>
      <c r="K2" s="42">
        <v>0</v>
      </c>
      <c r="L2" s="42">
        <v>1</v>
      </c>
      <c r="M2" s="42" t="s">
        <v>197</v>
      </c>
      <c r="N2" s="42" t="s">
        <v>198</v>
      </c>
      <c r="O2" s="42">
        <v>1</v>
      </c>
      <c r="P2" s="42">
        <v>1</v>
      </c>
      <c r="Q2" s="42" t="s">
        <v>199</v>
      </c>
      <c r="U2" s="43" t="str">
        <f>IFERROR([4]!テーブル_DESKTOP_GOMQ94H_SQLEXPRESS_Sw_クラス[[#This Row],[大会番号]],"")</f>
        <v/>
      </c>
      <c r="V2" s="42" t="str">
        <f>IFERROR([4]!テーブル_DESKTOP_GOMQ94H_SQLEXPRESS_Sw_クラス[[#This Row],[クラス番号]],"")</f>
        <v/>
      </c>
      <c r="W2" s="42" t="str">
        <f>CONCATENATE(U2,V2)</f>
        <v/>
      </c>
      <c r="X2" s="42" t="str">
        <f>IFERROR([4]!テーブル_DESKTOP_GOMQ94H_SQLEXPRESS_Sw_クラス[[#This Row],[クラス名称]],"")</f>
        <v/>
      </c>
    </row>
    <row r="3" spans="1:24" x14ac:dyDescent="0.2">
      <c r="A3" s="42">
        <v>2</v>
      </c>
      <c r="B3" s="42" t="s">
        <v>200</v>
      </c>
      <c r="C3" s="42">
        <v>1</v>
      </c>
      <c r="D3" s="42">
        <v>2</v>
      </c>
      <c r="E3" s="42" t="s">
        <v>201</v>
      </c>
      <c r="F3" s="42" t="s">
        <v>202</v>
      </c>
      <c r="G3" s="42">
        <v>1</v>
      </c>
      <c r="H3" s="42" t="s">
        <v>203</v>
      </c>
      <c r="I3" s="42" t="s">
        <v>204</v>
      </c>
      <c r="J3" s="42">
        <v>1</v>
      </c>
      <c r="K3" s="42">
        <v>6</v>
      </c>
      <c r="L3" s="42">
        <v>2</v>
      </c>
      <c r="M3" s="42" t="s">
        <v>205</v>
      </c>
      <c r="N3" s="42" t="s">
        <v>206</v>
      </c>
      <c r="O3" s="42">
        <v>1</v>
      </c>
      <c r="P3" s="42">
        <v>2</v>
      </c>
      <c r="Q3" s="42" t="s">
        <v>207</v>
      </c>
      <c r="U3" s="43" t="str">
        <f>IFERROR([4]!テーブル_DESKTOP_GOMQ94H_SQLEXPRESS_Sw_クラス[[#This Row],[大会番号]],"")</f>
        <v/>
      </c>
      <c r="V3" s="42" t="str">
        <f>IFERROR([4]!テーブル_DESKTOP_GOMQ94H_SQLEXPRESS_Sw_クラス[[#This Row],[クラス番号]],"")</f>
        <v/>
      </c>
      <c r="W3" s="42" t="str">
        <f t="shared" ref="W3:W32" si="0">CONCATENATE(U3,V3)</f>
        <v/>
      </c>
      <c r="X3" s="42" t="str">
        <f>IFERROR([4]!テーブル_DESKTOP_GOMQ94H_SQLEXPRESS_Sw_クラス[[#This Row],[クラス名称]],"")</f>
        <v/>
      </c>
    </row>
    <row r="4" spans="1:24" x14ac:dyDescent="0.2">
      <c r="A4" s="42">
        <v>3</v>
      </c>
      <c r="B4" s="42" t="s">
        <v>208</v>
      </c>
      <c r="C4" s="42">
        <v>2</v>
      </c>
      <c r="D4" s="42">
        <v>3</v>
      </c>
      <c r="E4" s="42" t="s">
        <v>209</v>
      </c>
      <c r="F4" s="42" t="s">
        <v>210</v>
      </c>
      <c r="G4" s="42">
        <v>2</v>
      </c>
      <c r="H4" s="42" t="s">
        <v>211</v>
      </c>
      <c r="I4" s="42" t="s">
        <v>212</v>
      </c>
      <c r="J4" s="42">
        <v>1</v>
      </c>
      <c r="K4" s="42">
        <v>3</v>
      </c>
      <c r="L4" s="42">
        <v>3</v>
      </c>
      <c r="M4" s="42" t="s">
        <v>213</v>
      </c>
      <c r="N4" s="42" t="s">
        <v>214</v>
      </c>
      <c r="O4" s="42">
        <v>1</v>
      </c>
      <c r="P4" s="42">
        <v>3</v>
      </c>
      <c r="Q4" s="42" t="s">
        <v>215</v>
      </c>
      <c r="U4" s="43" t="str">
        <f>IFERROR([4]!テーブル_DESKTOP_GOMQ94H_SQLEXPRESS_Sw_クラス[[#This Row],[大会番号]],"")</f>
        <v/>
      </c>
      <c r="V4" s="42" t="str">
        <f>IFERROR([4]!テーブル_DESKTOP_GOMQ94H_SQLEXPRESS_Sw_クラス[[#This Row],[クラス番号]],"")</f>
        <v/>
      </c>
      <c r="W4" s="42" t="str">
        <f t="shared" si="0"/>
        <v/>
      </c>
      <c r="X4" s="42" t="str">
        <f>IFERROR([4]!テーブル_DESKTOP_GOMQ94H_SQLEXPRESS_Sw_クラス[[#This Row],[クラス名称]],"")</f>
        <v/>
      </c>
    </row>
    <row r="5" spans="1:24" x14ac:dyDescent="0.2">
      <c r="A5" s="42">
        <v>4</v>
      </c>
      <c r="B5" s="42" t="s">
        <v>216</v>
      </c>
      <c r="C5" s="42">
        <v>2</v>
      </c>
      <c r="D5" s="42">
        <v>4</v>
      </c>
      <c r="E5" s="42" t="s">
        <v>217</v>
      </c>
      <c r="F5" s="42" t="s">
        <v>218</v>
      </c>
      <c r="G5" s="42">
        <v>3</v>
      </c>
      <c r="H5" s="42" t="s">
        <v>219</v>
      </c>
      <c r="I5" s="42" t="s">
        <v>220</v>
      </c>
      <c r="J5" s="42">
        <v>1</v>
      </c>
      <c r="K5" s="42">
        <v>3</v>
      </c>
      <c r="L5" s="42">
        <v>4</v>
      </c>
      <c r="M5" s="42" t="s">
        <v>221</v>
      </c>
      <c r="N5" s="42" t="s">
        <v>222</v>
      </c>
      <c r="O5" s="42">
        <v>1</v>
      </c>
      <c r="P5" s="42">
        <v>4</v>
      </c>
      <c r="R5" s="42" t="s">
        <v>223</v>
      </c>
      <c r="U5" s="43" t="str">
        <f>IFERROR([4]!テーブル_DESKTOP_GOMQ94H_SQLEXPRESS_Sw_クラス[[#This Row],[大会番号]],"")</f>
        <v/>
      </c>
      <c r="V5" s="42" t="str">
        <f>IFERROR([4]!テーブル_DESKTOP_GOMQ94H_SQLEXPRESS_Sw_クラス[[#This Row],[クラス番号]],"")</f>
        <v/>
      </c>
      <c r="W5" s="42" t="str">
        <f t="shared" si="0"/>
        <v/>
      </c>
      <c r="X5" s="42" t="str">
        <f>IFERROR([4]!テーブル_DESKTOP_GOMQ94H_SQLEXPRESS_Sw_クラス[[#This Row],[クラス名称]],"")</f>
        <v/>
      </c>
    </row>
    <row r="6" spans="1:24" x14ac:dyDescent="0.2">
      <c r="A6" s="42">
        <v>5</v>
      </c>
      <c r="B6" s="42" t="s">
        <v>224</v>
      </c>
      <c r="C6" s="42">
        <v>2</v>
      </c>
      <c r="D6" s="42">
        <v>5</v>
      </c>
      <c r="E6" s="42" t="s">
        <v>225</v>
      </c>
      <c r="F6" s="42" t="s">
        <v>226</v>
      </c>
      <c r="G6" s="42">
        <v>4</v>
      </c>
      <c r="H6" s="42" t="s">
        <v>227</v>
      </c>
      <c r="I6" s="42" t="s">
        <v>228</v>
      </c>
      <c r="J6" s="42">
        <v>1</v>
      </c>
      <c r="K6" s="42">
        <v>8</v>
      </c>
      <c r="L6" s="42">
        <v>5</v>
      </c>
      <c r="M6" s="42" t="s">
        <v>229</v>
      </c>
      <c r="N6" s="42" t="s">
        <v>230</v>
      </c>
      <c r="O6" s="42">
        <v>1</v>
      </c>
      <c r="P6" s="42">
        <v>5</v>
      </c>
      <c r="R6" s="42" t="s">
        <v>231</v>
      </c>
      <c r="U6" s="43" t="str">
        <f>IFERROR([4]!テーブル_DESKTOP_GOMQ94H_SQLEXPRESS_Sw_クラス[[#This Row],[大会番号]],"")</f>
        <v/>
      </c>
      <c r="V6" s="42" t="str">
        <f>IFERROR([4]!テーブル_DESKTOP_GOMQ94H_SQLEXPRESS_Sw_クラス[[#This Row],[クラス番号]],"")</f>
        <v/>
      </c>
      <c r="W6" s="42" t="str">
        <f t="shared" si="0"/>
        <v/>
      </c>
      <c r="X6" s="42" t="str">
        <f>IFERROR([4]!テーブル_DESKTOP_GOMQ94H_SQLEXPRESS_Sw_クラス[[#This Row],[クラス名称]],"")</f>
        <v/>
      </c>
    </row>
    <row r="7" spans="1:24" x14ac:dyDescent="0.2">
      <c r="A7" s="42">
        <v>6</v>
      </c>
      <c r="B7" s="42" t="s">
        <v>232</v>
      </c>
      <c r="C7" s="42">
        <v>2</v>
      </c>
      <c r="D7" s="42">
        <v>6</v>
      </c>
      <c r="E7" s="42" t="s">
        <v>233</v>
      </c>
      <c r="F7" s="42" t="s">
        <v>234</v>
      </c>
      <c r="G7" s="42">
        <v>5</v>
      </c>
      <c r="H7" s="42" t="s">
        <v>235</v>
      </c>
      <c r="I7" s="42" t="s">
        <v>79</v>
      </c>
      <c r="J7" s="42">
        <v>0</v>
      </c>
      <c r="K7" s="42">
        <v>0</v>
      </c>
      <c r="L7" s="42">
        <v>6</v>
      </c>
      <c r="M7" s="42" t="s">
        <v>236</v>
      </c>
      <c r="N7" s="42" t="s">
        <v>237</v>
      </c>
      <c r="O7" s="42">
        <v>2</v>
      </c>
      <c r="P7" s="42">
        <v>6</v>
      </c>
      <c r="R7" s="42" t="s">
        <v>238</v>
      </c>
      <c r="S7" s="42" t="s">
        <v>239</v>
      </c>
      <c r="U7" s="43" t="str">
        <f>IFERROR([4]!テーブル_DESKTOP_GOMQ94H_SQLEXPRESS_Sw_クラス[[#This Row],[大会番号]],"")</f>
        <v/>
      </c>
      <c r="V7" s="42" t="str">
        <f>IFERROR([4]!テーブル_DESKTOP_GOMQ94H_SQLEXPRESS_Sw_クラス[[#This Row],[クラス番号]],"")</f>
        <v/>
      </c>
      <c r="W7" s="42" t="str">
        <f t="shared" si="0"/>
        <v/>
      </c>
      <c r="X7" s="42" t="str">
        <f>IFERROR([4]!テーブル_DESKTOP_GOMQ94H_SQLEXPRESS_Sw_クラス[[#This Row],[クラス名称]],"")</f>
        <v/>
      </c>
    </row>
    <row r="8" spans="1:24" x14ac:dyDescent="0.2">
      <c r="A8" s="42">
        <v>7</v>
      </c>
      <c r="B8" s="42" t="s">
        <v>240</v>
      </c>
      <c r="C8" s="42">
        <v>1</v>
      </c>
      <c r="D8" s="42">
        <v>7</v>
      </c>
      <c r="E8" s="42" t="s">
        <v>241</v>
      </c>
      <c r="F8" s="42" t="s">
        <v>242</v>
      </c>
      <c r="G8" s="42">
        <v>6</v>
      </c>
      <c r="H8" s="42" t="s">
        <v>243</v>
      </c>
      <c r="I8" s="42" t="s">
        <v>244</v>
      </c>
      <c r="J8" s="42">
        <v>1</v>
      </c>
      <c r="K8" s="42">
        <v>5</v>
      </c>
      <c r="L8" s="42">
        <v>7</v>
      </c>
      <c r="M8" s="42" t="s">
        <v>245</v>
      </c>
      <c r="N8" s="42" t="s">
        <v>246</v>
      </c>
      <c r="O8" s="42">
        <v>2</v>
      </c>
      <c r="P8" s="42">
        <v>7</v>
      </c>
      <c r="S8" s="43" t="s">
        <v>245</v>
      </c>
      <c r="U8" s="43" t="str">
        <f>IFERROR([4]!テーブル_DESKTOP_GOMQ94H_SQLEXPRESS_Sw_クラス[[#This Row],[大会番号]],"")</f>
        <v/>
      </c>
      <c r="V8" s="42" t="str">
        <f>IFERROR([4]!テーブル_DESKTOP_GOMQ94H_SQLEXPRESS_Sw_クラス[[#This Row],[クラス番号]],"")</f>
        <v/>
      </c>
      <c r="W8" s="42" t="str">
        <f t="shared" si="0"/>
        <v/>
      </c>
      <c r="X8" s="42" t="str">
        <f>IFERROR([4]!テーブル_DESKTOP_GOMQ94H_SQLEXPRESS_Sw_クラス[[#This Row],[クラス名称]],"")</f>
        <v/>
      </c>
    </row>
    <row r="9" spans="1:24" x14ac:dyDescent="0.2">
      <c r="A9" s="42">
        <v>8</v>
      </c>
      <c r="B9" s="42" t="s">
        <v>247</v>
      </c>
      <c r="C9" s="42">
        <v>1</v>
      </c>
      <c r="U9" s="43" t="str">
        <f>IFERROR([4]!テーブル_DESKTOP_GOMQ94H_SQLEXPRESS_Sw_クラス[[#This Row],[大会番号]],"")</f>
        <v/>
      </c>
      <c r="V9" s="42" t="str">
        <f>IFERROR([4]!テーブル_DESKTOP_GOMQ94H_SQLEXPRESS_Sw_クラス[[#This Row],[クラス番号]],"")</f>
        <v/>
      </c>
      <c r="W9" s="42" t="str">
        <f t="shared" si="0"/>
        <v/>
      </c>
      <c r="X9" s="42" t="str">
        <f>IFERROR([4]!テーブル_DESKTOP_GOMQ94H_SQLEXPRESS_Sw_クラス[[#This Row],[クラス名称]],"")</f>
        <v/>
      </c>
    </row>
    <row r="10" spans="1:24" x14ac:dyDescent="0.2">
      <c r="A10" s="42">
        <v>9</v>
      </c>
      <c r="B10" s="42" t="s">
        <v>248</v>
      </c>
      <c r="C10" s="42">
        <v>1</v>
      </c>
      <c r="U10" s="43" t="str">
        <f>IFERROR([4]!テーブル_DESKTOP_GOMQ94H_SQLEXPRESS_Sw_クラス[[#This Row],[大会番号]],"")</f>
        <v/>
      </c>
      <c r="V10" s="42" t="str">
        <f>IFERROR([4]!テーブル_DESKTOP_GOMQ94H_SQLEXPRESS_Sw_クラス[[#This Row],[クラス番号]],"")</f>
        <v/>
      </c>
      <c r="W10" s="42" t="str">
        <f t="shared" si="0"/>
        <v/>
      </c>
      <c r="X10" s="42" t="str">
        <f>IFERROR([4]!テーブル_DESKTOP_GOMQ94H_SQLEXPRESS_Sw_クラス[[#This Row],[クラス名称]],"")</f>
        <v/>
      </c>
    </row>
    <row r="11" spans="1:24" x14ac:dyDescent="0.2">
      <c r="U11" s="43" t="str">
        <f>IFERROR([4]!テーブル_DESKTOP_GOMQ94H_SQLEXPRESS_Sw_クラス[[#This Row],[大会番号]],"")</f>
        <v/>
      </c>
      <c r="V11" s="42" t="str">
        <f>IFERROR([4]!テーブル_DESKTOP_GOMQ94H_SQLEXPRESS_Sw_クラス[[#This Row],[クラス番号]],"")</f>
        <v/>
      </c>
      <c r="W11" s="42" t="str">
        <f t="shared" si="0"/>
        <v/>
      </c>
      <c r="X11" s="42" t="str">
        <f>IFERROR([4]!テーブル_DESKTOP_GOMQ94H_SQLEXPRESS_Sw_クラス[[#This Row],[クラス名称]],"")</f>
        <v/>
      </c>
    </row>
    <row r="12" spans="1:24" x14ac:dyDescent="0.2">
      <c r="U12" s="43" t="str">
        <f>IFERROR([4]!テーブル_DESKTOP_GOMQ94H_SQLEXPRESS_Sw_クラス[[#This Row],[大会番号]],"")</f>
        <v/>
      </c>
      <c r="V12" s="42" t="str">
        <f>IFERROR([4]!テーブル_DESKTOP_GOMQ94H_SQLEXPRESS_Sw_クラス[[#This Row],[クラス番号]],"")</f>
        <v/>
      </c>
      <c r="W12" s="42" t="str">
        <f t="shared" si="0"/>
        <v/>
      </c>
      <c r="X12" s="42" t="str">
        <f>IFERROR([4]!テーブル_DESKTOP_GOMQ94H_SQLEXPRESS_Sw_クラス[[#This Row],[クラス名称]],"")</f>
        <v/>
      </c>
    </row>
    <row r="13" spans="1:24" x14ac:dyDescent="0.2">
      <c r="U13" s="43" t="str">
        <f>IFERROR([4]!テーブル_DESKTOP_GOMQ94H_SQLEXPRESS_Sw_クラス[[#This Row],[大会番号]],"")</f>
        <v/>
      </c>
      <c r="V13" s="42" t="str">
        <f>IFERROR([4]!テーブル_DESKTOP_GOMQ94H_SQLEXPRESS_Sw_クラス[[#This Row],[クラス番号]],"")</f>
        <v/>
      </c>
      <c r="W13" s="42" t="str">
        <f t="shared" si="0"/>
        <v/>
      </c>
      <c r="X13" s="42" t="str">
        <f>IFERROR([4]!テーブル_DESKTOP_GOMQ94H_SQLEXPRESS_Sw_クラス[[#This Row],[クラス名称]],"")</f>
        <v/>
      </c>
    </row>
    <row r="14" spans="1:24" x14ac:dyDescent="0.2">
      <c r="U14" s="43" t="str">
        <f>IFERROR([4]!テーブル_DESKTOP_GOMQ94H_SQLEXPRESS_Sw_クラス[[#This Row],[大会番号]],"")</f>
        <v/>
      </c>
      <c r="V14" s="42" t="str">
        <f>IFERROR([4]!テーブル_DESKTOP_GOMQ94H_SQLEXPRESS_Sw_クラス[[#This Row],[クラス番号]],"")</f>
        <v/>
      </c>
      <c r="W14" s="42" t="str">
        <f t="shared" si="0"/>
        <v/>
      </c>
      <c r="X14" s="42" t="str">
        <f>IFERROR([4]!テーブル_DESKTOP_GOMQ94H_SQLEXPRESS_Sw_クラス[[#This Row],[クラス名称]],"")</f>
        <v/>
      </c>
    </row>
    <row r="15" spans="1:24" x14ac:dyDescent="0.2">
      <c r="U15" s="43" t="str">
        <f>IFERROR([4]!テーブル_DESKTOP_GOMQ94H_SQLEXPRESS_Sw_クラス[[#This Row],[大会番号]],"")</f>
        <v/>
      </c>
      <c r="V15" s="42" t="str">
        <f>IFERROR([4]!テーブル_DESKTOP_GOMQ94H_SQLEXPRESS_Sw_クラス[[#This Row],[クラス番号]],"")</f>
        <v/>
      </c>
      <c r="W15" s="42" t="str">
        <f t="shared" si="0"/>
        <v/>
      </c>
      <c r="X15" s="42" t="str">
        <f>IFERROR([4]!テーブル_DESKTOP_GOMQ94H_SQLEXPRESS_Sw_クラス[[#This Row],[クラス名称]],"")</f>
        <v/>
      </c>
    </row>
    <row r="16" spans="1:24" x14ac:dyDescent="0.2">
      <c r="U16" s="43" t="str">
        <f>IFERROR([4]!テーブル_DESKTOP_GOMQ94H_SQLEXPRESS_Sw_クラス[[#This Row],[大会番号]],"")</f>
        <v/>
      </c>
      <c r="V16" s="42" t="str">
        <f>IFERROR([4]!テーブル_DESKTOP_GOMQ94H_SQLEXPRESS_Sw_クラス[[#This Row],[クラス番号]],"")</f>
        <v/>
      </c>
      <c r="W16" s="42" t="str">
        <f t="shared" si="0"/>
        <v/>
      </c>
      <c r="X16" s="42" t="str">
        <f>IFERROR([4]!テーブル_DESKTOP_GOMQ94H_SQLEXPRESS_Sw_クラス[[#This Row],[クラス名称]],"")</f>
        <v/>
      </c>
    </row>
    <row r="17" spans="21:24" x14ac:dyDescent="0.2">
      <c r="U17" s="43" t="str">
        <f>IFERROR([4]!テーブル_DESKTOP_GOMQ94H_SQLEXPRESS_Sw_クラス[[#This Row],[大会番号]],"")</f>
        <v/>
      </c>
      <c r="V17" s="42" t="str">
        <f>IFERROR([4]!テーブル_DESKTOP_GOMQ94H_SQLEXPRESS_Sw_クラス[[#This Row],[クラス番号]],"")</f>
        <v/>
      </c>
      <c r="W17" s="42" t="str">
        <f t="shared" si="0"/>
        <v/>
      </c>
      <c r="X17" s="42" t="str">
        <f>IFERROR([4]!テーブル_DESKTOP_GOMQ94H_SQLEXPRESS_Sw_クラス[[#This Row],[クラス名称]],"")</f>
        <v/>
      </c>
    </row>
    <row r="18" spans="21:24" x14ac:dyDescent="0.2">
      <c r="U18" s="43" t="str">
        <f>IFERROR([4]!テーブル_DESKTOP_GOMQ94H_SQLEXPRESS_Sw_クラス[[#This Row],[大会番号]],"")</f>
        <v/>
      </c>
      <c r="V18" s="42" t="str">
        <f>IFERROR([4]!テーブル_DESKTOP_GOMQ94H_SQLEXPRESS_Sw_クラス[[#This Row],[クラス番号]],"")</f>
        <v/>
      </c>
      <c r="W18" s="42" t="str">
        <f t="shared" si="0"/>
        <v/>
      </c>
      <c r="X18" s="42" t="str">
        <f>IFERROR([4]!テーブル_DESKTOP_GOMQ94H_SQLEXPRESS_Sw_クラス[[#This Row],[クラス名称]],"")</f>
        <v/>
      </c>
    </row>
    <row r="19" spans="21:24" x14ac:dyDescent="0.2">
      <c r="U19" s="43" t="str">
        <f>IFERROR([4]!テーブル_DESKTOP_GOMQ94H_SQLEXPRESS_Sw_クラス[[#This Row],[大会番号]],"")</f>
        <v/>
      </c>
      <c r="V19" s="42" t="str">
        <f>IFERROR([4]!テーブル_DESKTOP_GOMQ94H_SQLEXPRESS_Sw_クラス[[#This Row],[クラス番号]],"")</f>
        <v/>
      </c>
      <c r="W19" s="42" t="str">
        <f t="shared" si="0"/>
        <v/>
      </c>
      <c r="X19" s="42" t="str">
        <f>IFERROR([4]!テーブル_DESKTOP_GOMQ94H_SQLEXPRESS_Sw_クラス[[#This Row],[クラス名称]],"")</f>
        <v/>
      </c>
    </row>
    <row r="20" spans="21:24" x14ac:dyDescent="0.2">
      <c r="U20" s="43" t="str">
        <f>IFERROR([4]!テーブル_DESKTOP_GOMQ94H_SQLEXPRESS_Sw_クラス[[#This Row],[大会番号]],"")</f>
        <v/>
      </c>
      <c r="V20" s="42" t="str">
        <f>IFERROR([4]!テーブル_DESKTOP_GOMQ94H_SQLEXPRESS_Sw_クラス[[#This Row],[クラス番号]],"")</f>
        <v/>
      </c>
      <c r="W20" s="42" t="str">
        <f t="shared" si="0"/>
        <v/>
      </c>
      <c r="X20" s="42" t="str">
        <f>IFERROR([4]!テーブル_DESKTOP_GOMQ94H_SQLEXPRESS_Sw_クラス[[#This Row],[クラス名称]],"")</f>
        <v/>
      </c>
    </row>
    <row r="21" spans="21:24" x14ac:dyDescent="0.2">
      <c r="U21" s="43" t="str">
        <f>IFERROR([4]!テーブル_DESKTOP_GOMQ94H_SQLEXPRESS_Sw_クラス[[#This Row],[大会番号]],"")</f>
        <v/>
      </c>
      <c r="V21" s="42" t="str">
        <f>IFERROR([4]!テーブル_DESKTOP_GOMQ94H_SQLEXPRESS_Sw_クラス[[#This Row],[クラス番号]],"")</f>
        <v/>
      </c>
      <c r="W21" s="42" t="str">
        <f t="shared" si="0"/>
        <v/>
      </c>
      <c r="X21" s="42" t="str">
        <f>IFERROR([4]!テーブル_DESKTOP_GOMQ94H_SQLEXPRESS_Sw_クラス[[#This Row],[クラス名称]],"")</f>
        <v/>
      </c>
    </row>
    <row r="22" spans="21:24" x14ac:dyDescent="0.2">
      <c r="U22" s="43" t="str">
        <f>IFERROR([4]!テーブル_DESKTOP_GOMQ94H_SQLEXPRESS_Sw_クラス[[#This Row],[大会番号]],"")</f>
        <v/>
      </c>
      <c r="V22" s="42" t="str">
        <f>IFERROR([4]!テーブル_DESKTOP_GOMQ94H_SQLEXPRESS_Sw_クラス[[#This Row],[クラス番号]],"")</f>
        <v/>
      </c>
      <c r="W22" s="42" t="str">
        <f t="shared" si="0"/>
        <v/>
      </c>
      <c r="X22" s="42" t="str">
        <f>IFERROR([4]!テーブル_DESKTOP_GOMQ94H_SQLEXPRESS_Sw_クラス[[#This Row],[クラス名称]],"")</f>
        <v/>
      </c>
    </row>
    <row r="23" spans="21:24" x14ac:dyDescent="0.2">
      <c r="U23" s="43" t="str">
        <f>IFERROR([4]!テーブル_DESKTOP_GOMQ94H_SQLEXPRESS_Sw_クラス[[#This Row],[大会番号]],"")</f>
        <v/>
      </c>
      <c r="V23" s="42" t="str">
        <f>IFERROR([4]!テーブル_DESKTOP_GOMQ94H_SQLEXPRESS_Sw_クラス[[#This Row],[クラス番号]],"")</f>
        <v/>
      </c>
      <c r="W23" s="42" t="str">
        <f t="shared" si="0"/>
        <v/>
      </c>
      <c r="X23" s="42" t="str">
        <f>IFERROR([4]!テーブル_DESKTOP_GOMQ94H_SQLEXPRESS_Sw_クラス[[#This Row],[クラス名称]],"")</f>
        <v/>
      </c>
    </row>
    <row r="24" spans="21:24" x14ac:dyDescent="0.2">
      <c r="U24" s="43" t="str">
        <f>IFERROR([4]!テーブル_DESKTOP_GOMQ94H_SQLEXPRESS_Sw_クラス[[#This Row],[大会番号]],"")</f>
        <v/>
      </c>
      <c r="V24" s="42" t="str">
        <f>IFERROR([4]!テーブル_DESKTOP_GOMQ94H_SQLEXPRESS_Sw_クラス[[#This Row],[クラス番号]],"")</f>
        <v/>
      </c>
      <c r="W24" s="42" t="str">
        <f t="shared" si="0"/>
        <v/>
      </c>
      <c r="X24" s="42" t="str">
        <f>IFERROR([4]!テーブル_DESKTOP_GOMQ94H_SQLEXPRESS_Sw_クラス[[#This Row],[クラス名称]],"")</f>
        <v/>
      </c>
    </row>
    <row r="25" spans="21:24" x14ac:dyDescent="0.2">
      <c r="U25" s="43" t="str">
        <f>IFERROR([4]!テーブル_DESKTOP_GOMQ94H_SQLEXPRESS_Sw_クラス[[#This Row],[大会番号]],"")</f>
        <v/>
      </c>
      <c r="V25" s="42" t="str">
        <f>IFERROR([4]!テーブル_DESKTOP_GOMQ94H_SQLEXPRESS_Sw_クラス[[#This Row],[クラス番号]],"")</f>
        <v/>
      </c>
      <c r="W25" s="42" t="str">
        <f t="shared" si="0"/>
        <v/>
      </c>
      <c r="X25" s="42" t="str">
        <f>IFERROR([4]!テーブル_DESKTOP_GOMQ94H_SQLEXPRESS_Sw_クラス[[#This Row],[クラス名称]],"")</f>
        <v/>
      </c>
    </row>
    <row r="26" spans="21:24" x14ac:dyDescent="0.2">
      <c r="U26" s="43" t="str">
        <f>IFERROR([4]!テーブル_DESKTOP_GOMQ94H_SQLEXPRESS_Sw_クラス[[#This Row],[大会番号]],"")</f>
        <v/>
      </c>
      <c r="V26" s="42" t="str">
        <f>IFERROR([4]!テーブル_DESKTOP_GOMQ94H_SQLEXPRESS_Sw_クラス[[#This Row],[クラス番号]],"")</f>
        <v/>
      </c>
      <c r="W26" s="42" t="str">
        <f t="shared" si="0"/>
        <v/>
      </c>
      <c r="X26" s="42" t="str">
        <f>IFERROR([4]!テーブル_DESKTOP_GOMQ94H_SQLEXPRESS_Sw_クラス[[#This Row],[クラス名称]],"")</f>
        <v/>
      </c>
    </row>
    <row r="27" spans="21:24" x14ac:dyDescent="0.2">
      <c r="U27" s="43" t="str">
        <f>IFERROR([4]!テーブル_DESKTOP_GOMQ94H_SQLEXPRESS_Sw_クラス[[#This Row],[大会番号]],"")</f>
        <v/>
      </c>
      <c r="V27" s="42" t="str">
        <f>IFERROR([4]!テーブル_DESKTOP_GOMQ94H_SQLEXPRESS_Sw_クラス[[#This Row],[クラス番号]],"")</f>
        <v/>
      </c>
      <c r="W27" s="42" t="str">
        <f t="shared" si="0"/>
        <v/>
      </c>
      <c r="X27" s="42" t="str">
        <f>IFERROR([4]!テーブル_DESKTOP_GOMQ94H_SQLEXPRESS_Sw_クラス[[#This Row],[クラス名称]],"")</f>
        <v/>
      </c>
    </row>
    <row r="28" spans="21:24" x14ac:dyDescent="0.2">
      <c r="U28" s="43" t="str">
        <f>IFERROR([4]!テーブル_DESKTOP_GOMQ94H_SQLEXPRESS_Sw_クラス[[#This Row],[大会番号]],"")</f>
        <v/>
      </c>
      <c r="V28" s="42" t="str">
        <f>IFERROR([4]!テーブル_DESKTOP_GOMQ94H_SQLEXPRESS_Sw_クラス[[#This Row],[クラス番号]],"")</f>
        <v/>
      </c>
      <c r="W28" s="42" t="str">
        <f t="shared" si="0"/>
        <v/>
      </c>
      <c r="X28" s="42" t="str">
        <f>IFERROR([4]!テーブル_DESKTOP_GOMQ94H_SQLEXPRESS_Sw_クラス[[#This Row],[クラス名称]],"")</f>
        <v/>
      </c>
    </row>
    <row r="29" spans="21:24" x14ac:dyDescent="0.2">
      <c r="U29" s="43" t="str">
        <f>IFERROR([4]!テーブル_DESKTOP_GOMQ94H_SQLEXPRESS_Sw_クラス[[#This Row],[大会番号]],"")</f>
        <v/>
      </c>
      <c r="V29" s="42" t="str">
        <f>IFERROR([4]!テーブル_DESKTOP_GOMQ94H_SQLEXPRESS_Sw_クラス[[#This Row],[クラス番号]],"")</f>
        <v/>
      </c>
      <c r="W29" s="42" t="str">
        <f t="shared" si="0"/>
        <v/>
      </c>
      <c r="X29" s="42" t="str">
        <f>IFERROR([4]!テーブル_DESKTOP_GOMQ94H_SQLEXPRESS_Sw_クラス[[#This Row],[クラス名称]],"")</f>
        <v/>
      </c>
    </row>
    <row r="30" spans="21:24" x14ac:dyDescent="0.2">
      <c r="U30" s="43" t="str">
        <f>IFERROR([4]!テーブル_DESKTOP_GOMQ94H_SQLEXPRESS_Sw_クラス[[#This Row],[大会番号]],"")</f>
        <v/>
      </c>
      <c r="V30" s="42" t="str">
        <f>IFERROR([4]!テーブル_DESKTOP_GOMQ94H_SQLEXPRESS_Sw_クラス[[#This Row],[クラス番号]],"")</f>
        <v/>
      </c>
      <c r="W30" s="42" t="str">
        <f t="shared" si="0"/>
        <v/>
      </c>
      <c r="X30" s="42" t="str">
        <f>IFERROR([4]!テーブル_DESKTOP_GOMQ94H_SQLEXPRESS_Sw_クラス[[#This Row],[クラス名称]],"")</f>
        <v/>
      </c>
    </row>
    <row r="31" spans="21:24" x14ac:dyDescent="0.2">
      <c r="U31" s="43" t="str">
        <f>IFERROR([4]!テーブル_DESKTOP_GOMQ94H_SQLEXPRESS_Sw_クラス[[#This Row],[大会番号]],"")</f>
        <v/>
      </c>
      <c r="V31" s="42" t="str">
        <f>IFERROR([4]!テーブル_DESKTOP_GOMQ94H_SQLEXPRESS_Sw_クラス[[#This Row],[クラス番号]],"")</f>
        <v/>
      </c>
      <c r="W31" s="42" t="str">
        <f t="shared" si="0"/>
        <v/>
      </c>
      <c r="X31" s="42" t="str">
        <f>IFERROR([4]!テーブル_DESKTOP_GOMQ94H_SQLEXPRESS_Sw_クラス[[#This Row],[クラス名称]],"")</f>
        <v/>
      </c>
    </row>
    <row r="32" spans="21:24" x14ac:dyDescent="0.2">
      <c r="U32" s="43" t="str">
        <f>IFERROR([4]!テーブル_DESKTOP_GOMQ94H_SQLEXPRESS_Sw_クラス[[#This Row],[大会番号]],"")</f>
        <v/>
      </c>
      <c r="V32" s="42" t="str">
        <f>IFERROR([4]!テーブル_DESKTOP_GOMQ94H_SQLEXPRESS_Sw_クラス[[#This Row],[クラス番号]],"")</f>
        <v/>
      </c>
      <c r="W32" s="42" t="str">
        <f t="shared" si="0"/>
        <v/>
      </c>
      <c r="X32" s="42" t="str">
        <f>IFERROR([4]!テーブル_DESKTOP_GOMQ94H_SQLEXPRESS_Sw_クラス[[#This Row],[クラス名称]],"")</f>
        <v/>
      </c>
    </row>
  </sheetData>
  <phoneticPr fontId="2"/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0C38A-AFB6-43F5-94FB-1D49DC6D2A4C}">
  <sheetPr>
    <tabColor rgb="FF00B0F0"/>
  </sheetPr>
  <dimension ref="A1:AW1809"/>
  <sheetViews>
    <sheetView workbookViewId="0">
      <selection activeCell="A12" sqref="A12"/>
    </sheetView>
  </sheetViews>
  <sheetFormatPr defaultRowHeight="13.2" x14ac:dyDescent="0.2"/>
  <cols>
    <col min="1" max="2" width="12.21875" bestFit="1" customWidth="1"/>
    <col min="3" max="3" width="5.88671875" bestFit="1" customWidth="1"/>
    <col min="4" max="4" width="8" bestFit="1" customWidth="1"/>
    <col min="5" max="5" width="23.77734375" bestFit="1" customWidth="1"/>
    <col min="6" max="6" width="10.109375" bestFit="1" customWidth="1"/>
    <col min="7" max="12" width="12.21875" bestFit="1" customWidth="1"/>
    <col min="13" max="14" width="21.44140625" bestFit="1" customWidth="1"/>
    <col min="15" max="16" width="19.109375" bestFit="1" customWidth="1"/>
    <col min="17" max="18" width="21.44140625" bestFit="1" customWidth="1"/>
    <col min="19" max="19" width="14.5546875" bestFit="1" customWidth="1"/>
    <col min="20" max="20" width="12.21875" bestFit="1" customWidth="1"/>
    <col min="21" max="23" width="16.88671875" bestFit="1" customWidth="1"/>
    <col min="24" max="24" width="21.44140625" bestFit="1" customWidth="1"/>
    <col min="25" max="25" width="23.77734375" bestFit="1" customWidth="1"/>
    <col min="26" max="26" width="8" bestFit="1" customWidth="1"/>
    <col min="27" max="27" width="16.88671875" bestFit="1" customWidth="1"/>
    <col min="28" max="30" width="12.21875" bestFit="1" customWidth="1"/>
    <col min="31" max="31" width="19.109375" bestFit="1" customWidth="1"/>
    <col min="32" max="32" width="10.109375" bestFit="1" customWidth="1"/>
    <col min="33" max="34" width="12.21875" bestFit="1" customWidth="1"/>
    <col min="35" max="39" width="10.109375" bestFit="1" customWidth="1"/>
    <col min="40" max="44" width="14.5546875" bestFit="1" customWidth="1"/>
    <col min="45" max="45" width="12.21875" bestFit="1" customWidth="1"/>
    <col min="46" max="46" width="17.109375" bestFit="1" customWidth="1"/>
    <col min="47" max="47" width="26.109375" bestFit="1" customWidth="1"/>
    <col min="48" max="48" width="30.77734375" bestFit="1" customWidth="1"/>
    <col min="49" max="49" width="33.109375" bestFit="1" customWidth="1"/>
  </cols>
  <sheetData>
    <row r="1" spans="1:49" x14ac:dyDescent="0.2">
      <c r="A1" t="s">
        <v>0</v>
      </c>
      <c r="B1" t="s">
        <v>111</v>
      </c>
      <c r="C1" t="s">
        <v>176</v>
      </c>
      <c r="D1" t="s">
        <v>278</v>
      </c>
      <c r="E1" t="s">
        <v>279</v>
      </c>
      <c r="F1" t="s">
        <v>280</v>
      </c>
      <c r="G1" t="s">
        <v>281</v>
      </c>
      <c r="H1" t="s">
        <v>80</v>
      </c>
      <c r="I1" t="s">
        <v>282</v>
      </c>
      <c r="J1" t="s">
        <v>283</v>
      </c>
      <c r="K1" t="s">
        <v>284</v>
      </c>
      <c r="L1" t="s">
        <v>285</v>
      </c>
      <c r="M1" t="s">
        <v>286</v>
      </c>
      <c r="N1" t="s">
        <v>287</v>
      </c>
      <c r="O1" t="s">
        <v>288</v>
      </c>
      <c r="P1" t="s">
        <v>289</v>
      </c>
      <c r="Q1" t="s">
        <v>290</v>
      </c>
      <c r="R1" t="s">
        <v>271</v>
      </c>
      <c r="S1" t="s">
        <v>291</v>
      </c>
      <c r="T1" t="s">
        <v>292</v>
      </c>
      <c r="U1" t="s">
        <v>293</v>
      </c>
      <c r="V1" t="s">
        <v>294</v>
      </c>
      <c r="W1" t="s">
        <v>295</v>
      </c>
      <c r="X1" t="s">
        <v>269</v>
      </c>
      <c r="Y1" t="s">
        <v>270</v>
      </c>
      <c r="Z1" t="s">
        <v>296</v>
      </c>
      <c r="AA1" t="s">
        <v>297</v>
      </c>
      <c r="AB1" t="s">
        <v>298</v>
      </c>
      <c r="AC1" t="s">
        <v>299</v>
      </c>
      <c r="AD1" t="s">
        <v>300</v>
      </c>
      <c r="AE1" t="s">
        <v>301</v>
      </c>
      <c r="AF1" t="s">
        <v>302</v>
      </c>
      <c r="AG1" t="s">
        <v>303</v>
      </c>
      <c r="AH1" t="s">
        <v>304</v>
      </c>
      <c r="AI1" t="s">
        <v>305</v>
      </c>
      <c r="AJ1" t="s">
        <v>306</v>
      </c>
      <c r="AK1" t="s">
        <v>307</v>
      </c>
      <c r="AL1" t="s">
        <v>308</v>
      </c>
      <c r="AM1" t="s">
        <v>309</v>
      </c>
      <c r="AN1" t="s">
        <v>310</v>
      </c>
      <c r="AO1" t="s">
        <v>311</v>
      </c>
      <c r="AP1" t="s">
        <v>312</v>
      </c>
      <c r="AQ1" t="s">
        <v>313</v>
      </c>
      <c r="AR1" t="s">
        <v>314</v>
      </c>
      <c r="AS1" t="s">
        <v>273</v>
      </c>
      <c r="AT1" t="s">
        <v>315</v>
      </c>
      <c r="AU1" t="s">
        <v>316</v>
      </c>
      <c r="AV1" t="s">
        <v>317</v>
      </c>
      <c r="AW1" t="s">
        <v>318</v>
      </c>
    </row>
    <row r="2" spans="1:49" x14ac:dyDescent="0.2">
      <c r="A2">
        <v>1</v>
      </c>
      <c r="B2">
        <v>1</v>
      </c>
      <c r="C2">
        <v>1</v>
      </c>
      <c r="D2">
        <v>1</v>
      </c>
      <c r="E2">
        <v>0</v>
      </c>
      <c r="F2" t="s">
        <v>79</v>
      </c>
      <c r="G2" t="s">
        <v>79</v>
      </c>
      <c r="H2">
        <v>0</v>
      </c>
      <c r="I2">
        <v>0</v>
      </c>
      <c r="J2">
        <v>0</v>
      </c>
      <c r="K2">
        <v>0</v>
      </c>
      <c r="L2">
        <v>0</v>
      </c>
      <c r="M2" t="s">
        <v>79</v>
      </c>
      <c r="N2" t="s">
        <v>79</v>
      </c>
      <c r="O2" t="s">
        <v>79</v>
      </c>
      <c r="P2" t="s">
        <v>79</v>
      </c>
      <c r="Q2" t="s">
        <v>79</v>
      </c>
      <c r="R2" t="s">
        <v>79</v>
      </c>
      <c r="S2" t="s">
        <v>79</v>
      </c>
      <c r="T2">
        <v>0</v>
      </c>
      <c r="U2" t="s">
        <v>79</v>
      </c>
      <c r="V2" t="s">
        <v>79</v>
      </c>
      <c r="W2" t="s">
        <v>79</v>
      </c>
      <c r="X2">
        <v>0</v>
      </c>
      <c r="Y2">
        <v>0</v>
      </c>
      <c r="Z2" t="s">
        <v>79</v>
      </c>
      <c r="AA2" t="s">
        <v>79</v>
      </c>
      <c r="AB2" t="s">
        <v>79</v>
      </c>
      <c r="AC2" t="s">
        <v>79</v>
      </c>
      <c r="AD2" t="s">
        <v>79</v>
      </c>
      <c r="AE2">
        <v>0</v>
      </c>
      <c r="AF2" t="s">
        <v>79</v>
      </c>
      <c r="AG2">
        <v>0</v>
      </c>
      <c r="AH2" t="s">
        <v>79</v>
      </c>
      <c r="AI2" t="s">
        <v>79</v>
      </c>
      <c r="AJ2" t="s">
        <v>79</v>
      </c>
      <c r="AK2" t="s">
        <v>79</v>
      </c>
      <c r="AL2" t="s">
        <v>79</v>
      </c>
      <c r="AM2" t="s">
        <v>79</v>
      </c>
      <c r="AN2" t="s">
        <v>79</v>
      </c>
      <c r="AO2" t="s">
        <v>79</v>
      </c>
      <c r="AP2" t="s">
        <v>79</v>
      </c>
      <c r="AQ2" t="s">
        <v>79</v>
      </c>
      <c r="AR2" t="s">
        <v>79</v>
      </c>
      <c r="AS2">
        <v>0</v>
      </c>
      <c r="AT2" t="s">
        <v>79</v>
      </c>
      <c r="AU2" t="s">
        <v>79</v>
      </c>
      <c r="AV2">
        <v>0</v>
      </c>
      <c r="AW2">
        <v>0</v>
      </c>
    </row>
    <row r="3" spans="1:49" x14ac:dyDescent="0.2">
      <c r="A3">
        <v>1</v>
      </c>
      <c r="B3">
        <v>1</v>
      </c>
      <c r="C3">
        <v>1</v>
      </c>
      <c r="D3">
        <v>2</v>
      </c>
      <c r="E3">
        <v>0</v>
      </c>
      <c r="F3" t="s">
        <v>79</v>
      </c>
      <c r="G3" t="s">
        <v>79</v>
      </c>
      <c r="H3">
        <v>0</v>
      </c>
      <c r="I3">
        <v>0</v>
      </c>
      <c r="J3">
        <v>0</v>
      </c>
      <c r="K3">
        <v>0</v>
      </c>
      <c r="L3">
        <v>0</v>
      </c>
      <c r="M3" t="s">
        <v>79</v>
      </c>
      <c r="N3" t="s">
        <v>79</v>
      </c>
      <c r="O3" t="s">
        <v>79</v>
      </c>
      <c r="P3" t="s">
        <v>79</v>
      </c>
      <c r="Q3" t="s">
        <v>79</v>
      </c>
      <c r="R3" t="s">
        <v>79</v>
      </c>
      <c r="S3" t="s">
        <v>79</v>
      </c>
      <c r="T3">
        <v>0</v>
      </c>
      <c r="U3" t="s">
        <v>79</v>
      </c>
      <c r="V3" t="s">
        <v>79</v>
      </c>
      <c r="W3" t="s">
        <v>79</v>
      </c>
      <c r="X3">
        <v>0</v>
      </c>
      <c r="Y3">
        <v>0</v>
      </c>
      <c r="Z3" t="s">
        <v>79</v>
      </c>
      <c r="AA3" t="s">
        <v>79</v>
      </c>
      <c r="AB3" t="s">
        <v>79</v>
      </c>
      <c r="AC3" t="s">
        <v>79</v>
      </c>
      <c r="AD3" t="s">
        <v>79</v>
      </c>
      <c r="AE3">
        <v>0</v>
      </c>
      <c r="AF3" t="s">
        <v>79</v>
      </c>
      <c r="AG3">
        <v>0</v>
      </c>
      <c r="AH3" t="s">
        <v>79</v>
      </c>
      <c r="AI3" t="s">
        <v>79</v>
      </c>
      <c r="AJ3" t="s">
        <v>79</v>
      </c>
      <c r="AK3" t="s">
        <v>79</v>
      </c>
      <c r="AL3" t="s">
        <v>79</v>
      </c>
      <c r="AM3" t="s">
        <v>79</v>
      </c>
      <c r="AN3" t="s">
        <v>79</v>
      </c>
      <c r="AO3" t="s">
        <v>79</v>
      </c>
      <c r="AP3" t="s">
        <v>79</v>
      </c>
      <c r="AQ3" t="s">
        <v>79</v>
      </c>
      <c r="AR3" t="s">
        <v>79</v>
      </c>
      <c r="AS3">
        <v>0</v>
      </c>
      <c r="AT3" t="s">
        <v>79</v>
      </c>
      <c r="AU3" t="s">
        <v>79</v>
      </c>
      <c r="AV3">
        <v>0</v>
      </c>
      <c r="AW3">
        <v>0</v>
      </c>
    </row>
    <row r="4" spans="1:49" x14ac:dyDescent="0.2">
      <c r="A4">
        <v>1</v>
      </c>
      <c r="B4">
        <v>1</v>
      </c>
      <c r="C4">
        <v>1</v>
      </c>
      <c r="D4">
        <v>3</v>
      </c>
      <c r="E4">
        <v>0</v>
      </c>
      <c r="F4" t="s">
        <v>79</v>
      </c>
      <c r="G4" t="s">
        <v>79</v>
      </c>
      <c r="H4">
        <v>24</v>
      </c>
      <c r="I4">
        <v>0</v>
      </c>
      <c r="J4">
        <v>0</v>
      </c>
      <c r="K4">
        <v>0</v>
      </c>
      <c r="L4">
        <v>0</v>
      </c>
      <c r="M4" t="s">
        <v>79</v>
      </c>
      <c r="N4" t="s">
        <v>79</v>
      </c>
      <c r="O4" t="s">
        <v>79</v>
      </c>
      <c r="P4" t="s">
        <v>79</v>
      </c>
      <c r="Q4" t="s">
        <v>79</v>
      </c>
      <c r="R4" t="s">
        <v>1240</v>
      </c>
      <c r="S4" t="s">
        <v>79</v>
      </c>
      <c r="T4">
        <v>0</v>
      </c>
      <c r="U4" t="s">
        <v>79</v>
      </c>
      <c r="V4" t="s">
        <v>79</v>
      </c>
      <c r="W4" t="s">
        <v>79</v>
      </c>
      <c r="X4">
        <v>3</v>
      </c>
      <c r="Y4">
        <v>3</v>
      </c>
      <c r="Z4" t="s">
        <v>79</v>
      </c>
      <c r="AA4" t="s">
        <v>79</v>
      </c>
      <c r="AB4" t="s">
        <v>79</v>
      </c>
      <c r="AC4" t="s">
        <v>79</v>
      </c>
      <c r="AD4" t="s">
        <v>79</v>
      </c>
      <c r="AE4">
        <v>0</v>
      </c>
      <c r="AF4" t="s">
        <v>79</v>
      </c>
      <c r="AG4">
        <v>0</v>
      </c>
      <c r="AH4" t="s">
        <v>79</v>
      </c>
      <c r="AI4" t="s">
        <v>79</v>
      </c>
      <c r="AJ4" t="s">
        <v>79</v>
      </c>
      <c r="AK4" t="s">
        <v>79</v>
      </c>
      <c r="AL4" t="s">
        <v>79</v>
      </c>
      <c r="AM4" t="s">
        <v>79</v>
      </c>
      <c r="AN4" t="s">
        <v>79</v>
      </c>
      <c r="AO4" t="s">
        <v>79</v>
      </c>
      <c r="AP4" t="s">
        <v>79</v>
      </c>
      <c r="AQ4" t="s">
        <v>79</v>
      </c>
      <c r="AR4" t="s">
        <v>79</v>
      </c>
      <c r="AS4">
        <v>0</v>
      </c>
      <c r="AT4" t="s">
        <v>79</v>
      </c>
      <c r="AU4" t="s">
        <v>79</v>
      </c>
      <c r="AV4">
        <v>0</v>
      </c>
      <c r="AW4">
        <v>0</v>
      </c>
    </row>
    <row r="5" spans="1:49" x14ac:dyDescent="0.2">
      <c r="A5">
        <v>1</v>
      </c>
      <c r="B5">
        <v>1</v>
      </c>
      <c r="C5">
        <v>1</v>
      </c>
      <c r="D5">
        <v>4</v>
      </c>
      <c r="E5">
        <v>0</v>
      </c>
      <c r="F5" t="s">
        <v>79</v>
      </c>
      <c r="G5" t="s">
        <v>79</v>
      </c>
      <c r="H5">
        <v>191</v>
      </c>
      <c r="I5">
        <v>0</v>
      </c>
      <c r="J5">
        <v>0</v>
      </c>
      <c r="K5">
        <v>0</v>
      </c>
      <c r="L5">
        <v>0</v>
      </c>
      <c r="M5" t="s">
        <v>79</v>
      </c>
      <c r="N5" t="s">
        <v>79</v>
      </c>
      <c r="O5" t="s">
        <v>79</v>
      </c>
      <c r="P5" t="s">
        <v>79</v>
      </c>
      <c r="Q5" t="s">
        <v>79</v>
      </c>
      <c r="R5" t="s">
        <v>1241</v>
      </c>
      <c r="S5" t="s">
        <v>79</v>
      </c>
      <c r="T5">
        <v>0</v>
      </c>
      <c r="U5" t="s">
        <v>79</v>
      </c>
      <c r="V5" t="s">
        <v>79</v>
      </c>
      <c r="W5" t="s">
        <v>79</v>
      </c>
      <c r="X5">
        <v>3</v>
      </c>
      <c r="Y5">
        <v>3</v>
      </c>
      <c r="Z5" t="s">
        <v>79</v>
      </c>
      <c r="AA5" t="s">
        <v>79</v>
      </c>
      <c r="AB5" t="s">
        <v>79</v>
      </c>
      <c r="AC5" t="s">
        <v>79</v>
      </c>
      <c r="AD5" t="s">
        <v>79</v>
      </c>
      <c r="AE5">
        <v>0</v>
      </c>
      <c r="AF5" t="s">
        <v>79</v>
      </c>
      <c r="AG5">
        <v>0</v>
      </c>
      <c r="AH5" t="s">
        <v>79</v>
      </c>
      <c r="AI5" t="s">
        <v>79</v>
      </c>
      <c r="AJ5" t="s">
        <v>79</v>
      </c>
      <c r="AK5" t="s">
        <v>79</v>
      </c>
      <c r="AL5" t="s">
        <v>79</v>
      </c>
      <c r="AM5" t="s">
        <v>79</v>
      </c>
      <c r="AN5" t="s">
        <v>79</v>
      </c>
      <c r="AO5" t="s">
        <v>79</v>
      </c>
      <c r="AP5" t="s">
        <v>79</v>
      </c>
      <c r="AQ5" t="s">
        <v>79</v>
      </c>
      <c r="AR5" t="s">
        <v>79</v>
      </c>
      <c r="AS5">
        <v>0</v>
      </c>
      <c r="AT5" t="s">
        <v>79</v>
      </c>
      <c r="AU5" t="s">
        <v>79</v>
      </c>
      <c r="AV5">
        <v>0</v>
      </c>
      <c r="AW5">
        <v>0</v>
      </c>
    </row>
    <row r="6" spans="1:49" x14ac:dyDescent="0.2">
      <c r="A6">
        <v>1</v>
      </c>
      <c r="B6">
        <v>1</v>
      </c>
      <c r="C6">
        <v>1</v>
      </c>
      <c r="D6">
        <v>5</v>
      </c>
      <c r="E6">
        <v>0</v>
      </c>
      <c r="F6" t="s">
        <v>79</v>
      </c>
      <c r="G6" t="s">
        <v>79</v>
      </c>
      <c r="H6">
        <v>22</v>
      </c>
      <c r="I6">
        <v>0</v>
      </c>
      <c r="J6">
        <v>0</v>
      </c>
      <c r="K6">
        <v>0</v>
      </c>
      <c r="L6">
        <v>0</v>
      </c>
      <c r="M6" t="s">
        <v>79</v>
      </c>
      <c r="N6" t="s">
        <v>79</v>
      </c>
      <c r="O6" t="s">
        <v>79</v>
      </c>
      <c r="P6" t="s">
        <v>79</v>
      </c>
      <c r="Q6" t="s">
        <v>79</v>
      </c>
      <c r="R6" t="s">
        <v>1242</v>
      </c>
      <c r="S6" t="s">
        <v>79</v>
      </c>
      <c r="T6">
        <v>0</v>
      </c>
      <c r="U6" t="s">
        <v>79</v>
      </c>
      <c r="V6" t="s">
        <v>79</v>
      </c>
      <c r="W6" t="s">
        <v>79</v>
      </c>
      <c r="X6">
        <v>3</v>
      </c>
      <c r="Y6">
        <v>3</v>
      </c>
      <c r="Z6" t="s">
        <v>79</v>
      </c>
      <c r="AA6" t="s">
        <v>79</v>
      </c>
      <c r="AB6" t="s">
        <v>79</v>
      </c>
      <c r="AC6" t="s">
        <v>79</v>
      </c>
      <c r="AD6" t="s">
        <v>79</v>
      </c>
      <c r="AE6">
        <v>0</v>
      </c>
      <c r="AF6" t="s">
        <v>79</v>
      </c>
      <c r="AG6">
        <v>0</v>
      </c>
      <c r="AH6" t="s">
        <v>79</v>
      </c>
      <c r="AI6" t="s">
        <v>79</v>
      </c>
      <c r="AJ6" t="s">
        <v>79</v>
      </c>
      <c r="AK6" t="s">
        <v>79</v>
      </c>
      <c r="AL6" t="s">
        <v>79</v>
      </c>
      <c r="AM6" t="s">
        <v>79</v>
      </c>
      <c r="AN6" t="s">
        <v>79</v>
      </c>
      <c r="AO6" t="s">
        <v>79</v>
      </c>
      <c r="AP6" t="s">
        <v>79</v>
      </c>
      <c r="AQ6" t="s">
        <v>79</v>
      </c>
      <c r="AR6" t="s">
        <v>79</v>
      </c>
      <c r="AS6">
        <v>0</v>
      </c>
      <c r="AT6" t="s">
        <v>79</v>
      </c>
      <c r="AU6" t="s">
        <v>79</v>
      </c>
      <c r="AV6">
        <v>0</v>
      </c>
      <c r="AW6">
        <v>0</v>
      </c>
    </row>
    <row r="7" spans="1:49" x14ac:dyDescent="0.2">
      <c r="A7">
        <v>1</v>
      </c>
      <c r="B7">
        <v>1</v>
      </c>
      <c r="C7">
        <v>1</v>
      </c>
      <c r="D7">
        <v>6</v>
      </c>
      <c r="E7">
        <v>0</v>
      </c>
      <c r="F7" t="s">
        <v>79</v>
      </c>
      <c r="G7" t="s">
        <v>79</v>
      </c>
      <c r="H7">
        <v>0</v>
      </c>
      <c r="I7">
        <v>0</v>
      </c>
      <c r="J7">
        <v>0</v>
      </c>
      <c r="K7">
        <v>0</v>
      </c>
      <c r="L7">
        <v>0</v>
      </c>
      <c r="M7" t="s">
        <v>79</v>
      </c>
      <c r="N7" t="s">
        <v>79</v>
      </c>
      <c r="O7" t="s">
        <v>79</v>
      </c>
      <c r="P7" t="s">
        <v>79</v>
      </c>
      <c r="Q7" t="s">
        <v>79</v>
      </c>
      <c r="R7" t="s">
        <v>79</v>
      </c>
      <c r="S7" t="s">
        <v>79</v>
      </c>
      <c r="T7">
        <v>0</v>
      </c>
      <c r="U7" t="s">
        <v>79</v>
      </c>
      <c r="V7" t="s">
        <v>79</v>
      </c>
      <c r="W7" t="s">
        <v>79</v>
      </c>
      <c r="X7">
        <v>0</v>
      </c>
      <c r="Y7">
        <v>0</v>
      </c>
      <c r="Z7" t="s">
        <v>79</v>
      </c>
      <c r="AA7" t="s">
        <v>79</v>
      </c>
      <c r="AB7" t="s">
        <v>79</v>
      </c>
      <c r="AC7" t="s">
        <v>79</v>
      </c>
      <c r="AD7" t="s">
        <v>79</v>
      </c>
      <c r="AE7">
        <v>0</v>
      </c>
      <c r="AF7" t="s">
        <v>79</v>
      </c>
      <c r="AG7">
        <v>0</v>
      </c>
      <c r="AH7" t="s">
        <v>79</v>
      </c>
      <c r="AI7" t="s">
        <v>79</v>
      </c>
      <c r="AJ7" t="s">
        <v>79</v>
      </c>
      <c r="AK7" t="s">
        <v>79</v>
      </c>
      <c r="AL7" t="s">
        <v>79</v>
      </c>
      <c r="AM7" t="s">
        <v>79</v>
      </c>
      <c r="AN7" t="s">
        <v>79</v>
      </c>
      <c r="AO7" t="s">
        <v>79</v>
      </c>
      <c r="AP7" t="s">
        <v>79</v>
      </c>
      <c r="AQ7" t="s">
        <v>79</v>
      </c>
      <c r="AR7" t="s">
        <v>79</v>
      </c>
      <c r="AS7">
        <v>0</v>
      </c>
      <c r="AT7" t="s">
        <v>79</v>
      </c>
      <c r="AU7" t="s">
        <v>79</v>
      </c>
      <c r="AV7">
        <v>0</v>
      </c>
      <c r="AW7">
        <v>0</v>
      </c>
    </row>
    <row r="8" spans="1:49" x14ac:dyDescent="0.2">
      <c r="A8">
        <v>1</v>
      </c>
      <c r="B8">
        <v>1</v>
      </c>
      <c r="C8">
        <v>1</v>
      </c>
      <c r="D8">
        <v>7</v>
      </c>
      <c r="E8">
        <v>0</v>
      </c>
      <c r="F8" t="s">
        <v>79</v>
      </c>
      <c r="G8" t="s">
        <v>79</v>
      </c>
      <c r="H8">
        <v>0</v>
      </c>
      <c r="I8">
        <v>0</v>
      </c>
      <c r="J8">
        <v>0</v>
      </c>
      <c r="K8">
        <v>0</v>
      </c>
      <c r="L8">
        <v>0</v>
      </c>
      <c r="M8" t="s">
        <v>79</v>
      </c>
      <c r="N8" t="s">
        <v>79</v>
      </c>
      <c r="O8" t="s">
        <v>79</v>
      </c>
      <c r="P8" t="s">
        <v>79</v>
      </c>
      <c r="Q8" t="s">
        <v>79</v>
      </c>
      <c r="R8" t="s">
        <v>79</v>
      </c>
      <c r="S8" t="s">
        <v>79</v>
      </c>
      <c r="T8">
        <v>0</v>
      </c>
      <c r="U8" t="s">
        <v>79</v>
      </c>
      <c r="V8" t="s">
        <v>79</v>
      </c>
      <c r="W8" t="s">
        <v>79</v>
      </c>
      <c r="X8">
        <v>0</v>
      </c>
      <c r="Y8">
        <v>0</v>
      </c>
      <c r="Z8" t="s">
        <v>79</v>
      </c>
      <c r="AA8" t="s">
        <v>79</v>
      </c>
      <c r="AB8" t="s">
        <v>79</v>
      </c>
      <c r="AC8" t="s">
        <v>79</v>
      </c>
      <c r="AD8" t="s">
        <v>79</v>
      </c>
      <c r="AE8">
        <v>0</v>
      </c>
      <c r="AF8" t="s">
        <v>79</v>
      </c>
      <c r="AG8">
        <v>0</v>
      </c>
      <c r="AH8" t="s">
        <v>79</v>
      </c>
      <c r="AI8" t="s">
        <v>79</v>
      </c>
      <c r="AJ8" t="s">
        <v>79</v>
      </c>
      <c r="AK8" t="s">
        <v>79</v>
      </c>
      <c r="AL8" t="s">
        <v>79</v>
      </c>
      <c r="AM8" t="s">
        <v>79</v>
      </c>
      <c r="AN8" t="s">
        <v>79</v>
      </c>
      <c r="AO8" t="s">
        <v>79</v>
      </c>
      <c r="AP8" t="s">
        <v>79</v>
      </c>
      <c r="AQ8" t="s">
        <v>79</v>
      </c>
      <c r="AR8" t="s">
        <v>79</v>
      </c>
      <c r="AS8">
        <v>0</v>
      </c>
      <c r="AT8" t="s">
        <v>79</v>
      </c>
      <c r="AU8" t="s">
        <v>79</v>
      </c>
      <c r="AV8">
        <v>0</v>
      </c>
      <c r="AW8">
        <v>0</v>
      </c>
    </row>
    <row r="9" spans="1:49" x14ac:dyDescent="0.2">
      <c r="A9">
        <v>1</v>
      </c>
      <c r="B9">
        <v>1</v>
      </c>
      <c r="C9">
        <v>1</v>
      </c>
      <c r="D9">
        <v>8</v>
      </c>
      <c r="E9">
        <v>0</v>
      </c>
      <c r="F9" t="s">
        <v>79</v>
      </c>
      <c r="G9" t="s">
        <v>79</v>
      </c>
      <c r="H9">
        <v>0</v>
      </c>
      <c r="I9">
        <v>0</v>
      </c>
      <c r="J9">
        <v>0</v>
      </c>
      <c r="K9">
        <v>0</v>
      </c>
      <c r="L9">
        <v>0</v>
      </c>
      <c r="M9" t="s">
        <v>79</v>
      </c>
      <c r="N9" t="s">
        <v>79</v>
      </c>
      <c r="O9" t="s">
        <v>79</v>
      </c>
      <c r="P9" t="s">
        <v>79</v>
      </c>
      <c r="Q9" t="s">
        <v>79</v>
      </c>
      <c r="R9" t="s">
        <v>79</v>
      </c>
      <c r="S9" t="s">
        <v>79</v>
      </c>
      <c r="T9">
        <v>0</v>
      </c>
      <c r="U9" t="s">
        <v>79</v>
      </c>
      <c r="V9" t="s">
        <v>79</v>
      </c>
      <c r="W9" t="s">
        <v>79</v>
      </c>
      <c r="X9">
        <v>0</v>
      </c>
      <c r="Y9">
        <v>0</v>
      </c>
      <c r="Z9" t="s">
        <v>79</v>
      </c>
      <c r="AA9" t="s">
        <v>79</v>
      </c>
      <c r="AB9" t="s">
        <v>79</v>
      </c>
      <c r="AC9" t="s">
        <v>79</v>
      </c>
      <c r="AD9" t="s">
        <v>79</v>
      </c>
      <c r="AE9">
        <v>0</v>
      </c>
      <c r="AF9" t="s">
        <v>79</v>
      </c>
      <c r="AG9">
        <v>0</v>
      </c>
      <c r="AH9" t="s">
        <v>79</v>
      </c>
      <c r="AI9" t="s">
        <v>79</v>
      </c>
      <c r="AJ9" t="s">
        <v>79</v>
      </c>
      <c r="AK9" t="s">
        <v>79</v>
      </c>
      <c r="AL9" t="s">
        <v>79</v>
      </c>
      <c r="AM9" t="s">
        <v>79</v>
      </c>
      <c r="AN9" t="s">
        <v>79</v>
      </c>
      <c r="AO9" t="s">
        <v>79</v>
      </c>
      <c r="AP9" t="s">
        <v>79</v>
      </c>
      <c r="AQ9" t="s">
        <v>79</v>
      </c>
      <c r="AR9" t="s">
        <v>79</v>
      </c>
      <c r="AS9">
        <v>0</v>
      </c>
      <c r="AT9" t="s">
        <v>79</v>
      </c>
      <c r="AU9" t="s">
        <v>79</v>
      </c>
      <c r="AV9">
        <v>0</v>
      </c>
      <c r="AW9">
        <v>0</v>
      </c>
    </row>
    <row r="10" spans="1:49" x14ac:dyDescent="0.2">
      <c r="A10">
        <v>1</v>
      </c>
      <c r="B10">
        <v>2</v>
      </c>
      <c r="C10">
        <v>1</v>
      </c>
      <c r="D10">
        <v>1</v>
      </c>
      <c r="E10">
        <v>0</v>
      </c>
      <c r="F10" t="s">
        <v>79</v>
      </c>
      <c r="G10" t="s">
        <v>79</v>
      </c>
      <c r="H10">
        <v>0</v>
      </c>
      <c r="I10">
        <v>0</v>
      </c>
      <c r="J10">
        <v>0</v>
      </c>
      <c r="K10">
        <v>0</v>
      </c>
      <c r="L10">
        <v>0</v>
      </c>
      <c r="M10" t="s">
        <v>79</v>
      </c>
      <c r="N10" t="s">
        <v>79</v>
      </c>
      <c r="O10" t="s">
        <v>79</v>
      </c>
      <c r="P10" t="s">
        <v>79</v>
      </c>
      <c r="Q10" t="s">
        <v>79</v>
      </c>
      <c r="R10" t="s">
        <v>79</v>
      </c>
      <c r="S10" t="s">
        <v>79</v>
      </c>
      <c r="T10">
        <v>0</v>
      </c>
      <c r="U10" t="s">
        <v>79</v>
      </c>
      <c r="V10" t="s">
        <v>79</v>
      </c>
      <c r="W10" t="s">
        <v>79</v>
      </c>
      <c r="X10">
        <v>0</v>
      </c>
      <c r="Y10">
        <v>0</v>
      </c>
      <c r="Z10" t="s">
        <v>79</v>
      </c>
      <c r="AA10" t="s">
        <v>79</v>
      </c>
      <c r="AB10" t="s">
        <v>79</v>
      </c>
      <c r="AC10" t="s">
        <v>79</v>
      </c>
      <c r="AD10" t="s">
        <v>79</v>
      </c>
      <c r="AE10">
        <v>0</v>
      </c>
      <c r="AF10" t="s">
        <v>79</v>
      </c>
      <c r="AG10">
        <v>0</v>
      </c>
      <c r="AH10" t="s">
        <v>79</v>
      </c>
      <c r="AI10" t="s">
        <v>79</v>
      </c>
      <c r="AJ10" t="s">
        <v>79</v>
      </c>
      <c r="AK10" t="s">
        <v>79</v>
      </c>
      <c r="AL10" t="s">
        <v>79</v>
      </c>
      <c r="AM10" t="s">
        <v>79</v>
      </c>
      <c r="AN10" t="s">
        <v>79</v>
      </c>
      <c r="AO10" t="s">
        <v>79</v>
      </c>
      <c r="AP10" t="s">
        <v>79</v>
      </c>
      <c r="AQ10" t="s">
        <v>79</v>
      </c>
      <c r="AR10" t="s">
        <v>79</v>
      </c>
      <c r="AS10">
        <v>0</v>
      </c>
      <c r="AT10" t="s">
        <v>79</v>
      </c>
      <c r="AU10" t="s">
        <v>79</v>
      </c>
      <c r="AV10">
        <v>0</v>
      </c>
      <c r="AW10">
        <v>0</v>
      </c>
    </row>
    <row r="11" spans="1:49" x14ac:dyDescent="0.2">
      <c r="A11">
        <v>1</v>
      </c>
      <c r="B11">
        <v>2</v>
      </c>
      <c r="C11">
        <v>1</v>
      </c>
      <c r="D11">
        <v>2</v>
      </c>
      <c r="E11">
        <v>0</v>
      </c>
      <c r="F11" t="s">
        <v>79</v>
      </c>
      <c r="G11" t="s">
        <v>79</v>
      </c>
      <c r="H11">
        <v>0</v>
      </c>
      <c r="I11">
        <v>0</v>
      </c>
      <c r="J11">
        <v>0</v>
      </c>
      <c r="K11">
        <v>0</v>
      </c>
      <c r="L11">
        <v>0</v>
      </c>
      <c r="M11" t="s">
        <v>79</v>
      </c>
      <c r="N11" t="s">
        <v>79</v>
      </c>
      <c r="O11" t="s">
        <v>79</v>
      </c>
      <c r="P11" t="s">
        <v>79</v>
      </c>
      <c r="Q11" t="s">
        <v>79</v>
      </c>
      <c r="R11" t="s">
        <v>79</v>
      </c>
      <c r="S11" t="s">
        <v>79</v>
      </c>
      <c r="T11">
        <v>0</v>
      </c>
      <c r="U11" t="s">
        <v>79</v>
      </c>
      <c r="V11" t="s">
        <v>79</v>
      </c>
      <c r="W11" t="s">
        <v>79</v>
      </c>
      <c r="X11">
        <v>0</v>
      </c>
      <c r="Y11">
        <v>0</v>
      </c>
      <c r="Z11" t="s">
        <v>79</v>
      </c>
      <c r="AA11" t="s">
        <v>79</v>
      </c>
      <c r="AB11" t="s">
        <v>79</v>
      </c>
      <c r="AC11" t="s">
        <v>79</v>
      </c>
      <c r="AD11" t="s">
        <v>79</v>
      </c>
      <c r="AE11">
        <v>0</v>
      </c>
      <c r="AF11" t="s">
        <v>79</v>
      </c>
      <c r="AG11">
        <v>0</v>
      </c>
      <c r="AH11" t="s">
        <v>79</v>
      </c>
      <c r="AI11" t="s">
        <v>79</v>
      </c>
      <c r="AJ11" t="s">
        <v>79</v>
      </c>
      <c r="AK11" t="s">
        <v>79</v>
      </c>
      <c r="AL11" t="s">
        <v>79</v>
      </c>
      <c r="AM11" t="s">
        <v>79</v>
      </c>
      <c r="AN11" t="s">
        <v>79</v>
      </c>
      <c r="AO11" t="s">
        <v>79</v>
      </c>
      <c r="AP11" t="s">
        <v>79</v>
      </c>
      <c r="AQ11" t="s">
        <v>79</v>
      </c>
      <c r="AR11" t="s">
        <v>79</v>
      </c>
      <c r="AS11">
        <v>0</v>
      </c>
      <c r="AT11" t="s">
        <v>79</v>
      </c>
      <c r="AU11" t="s">
        <v>79</v>
      </c>
      <c r="AV11">
        <v>0</v>
      </c>
      <c r="AW11">
        <v>0</v>
      </c>
    </row>
    <row r="12" spans="1:49" x14ac:dyDescent="0.2">
      <c r="A12">
        <v>1</v>
      </c>
      <c r="B12">
        <v>2</v>
      </c>
      <c r="C12">
        <v>1</v>
      </c>
      <c r="D12">
        <v>3</v>
      </c>
      <c r="E12">
        <v>0</v>
      </c>
      <c r="F12" t="s">
        <v>79</v>
      </c>
      <c r="G12" t="s">
        <v>79</v>
      </c>
      <c r="H12">
        <v>6</v>
      </c>
      <c r="I12">
        <v>0</v>
      </c>
      <c r="J12">
        <v>0</v>
      </c>
      <c r="K12">
        <v>0</v>
      </c>
      <c r="L12">
        <v>0</v>
      </c>
      <c r="M12" t="s">
        <v>79</v>
      </c>
      <c r="N12" t="s">
        <v>79</v>
      </c>
      <c r="O12" t="s">
        <v>79</v>
      </c>
      <c r="P12" t="s">
        <v>79</v>
      </c>
      <c r="Q12" t="s">
        <v>79</v>
      </c>
      <c r="R12" t="s">
        <v>1243</v>
      </c>
      <c r="S12" t="s">
        <v>79</v>
      </c>
      <c r="T12">
        <v>0</v>
      </c>
      <c r="U12" t="s">
        <v>79</v>
      </c>
      <c r="V12" t="s">
        <v>79</v>
      </c>
      <c r="W12" t="s">
        <v>79</v>
      </c>
      <c r="X12">
        <v>3</v>
      </c>
      <c r="Y12">
        <v>3</v>
      </c>
      <c r="Z12" t="s">
        <v>79</v>
      </c>
      <c r="AA12" t="s">
        <v>79</v>
      </c>
      <c r="AB12" t="s">
        <v>79</v>
      </c>
      <c r="AC12" t="s">
        <v>79</v>
      </c>
      <c r="AD12" t="s">
        <v>79</v>
      </c>
      <c r="AE12">
        <v>0</v>
      </c>
      <c r="AF12" t="s">
        <v>79</v>
      </c>
      <c r="AG12">
        <v>0</v>
      </c>
      <c r="AH12" t="s">
        <v>79</v>
      </c>
      <c r="AI12" t="s">
        <v>79</v>
      </c>
      <c r="AJ12" t="s">
        <v>79</v>
      </c>
      <c r="AK12" t="s">
        <v>79</v>
      </c>
      <c r="AL12" t="s">
        <v>79</v>
      </c>
      <c r="AM12" t="s">
        <v>79</v>
      </c>
      <c r="AN12" t="s">
        <v>79</v>
      </c>
      <c r="AO12" t="s">
        <v>79</v>
      </c>
      <c r="AP12" t="s">
        <v>79</v>
      </c>
      <c r="AQ12" t="s">
        <v>79</v>
      </c>
      <c r="AR12" t="s">
        <v>79</v>
      </c>
      <c r="AS12">
        <v>0</v>
      </c>
      <c r="AT12" t="s">
        <v>79</v>
      </c>
      <c r="AU12" t="s">
        <v>79</v>
      </c>
      <c r="AV12">
        <v>0</v>
      </c>
      <c r="AW12">
        <v>0</v>
      </c>
    </row>
    <row r="13" spans="1:49" x14ac:dyDescent="0.2">
      <c r="A13">
        <v>1</v>
      </c>
      <c r="B13">
        <v>2</v>
      </c>
      <c r="C13">
        <v>1</v>
      </c>
      <c r="D13">
        <v>4</v>
      </c>
      <c r="E13">
        <v>0</v>
      </c>
      <c r="F13" t="s">
        <v>79</v>
      </c>
      <c r="G13" t="s">
        <v>79</v>
      </c>
      <c r="H13">
        <v>347</v>
      </c>
      <c r="I13">
        <v>0</v>
      </c>
      <c r="J13">
        <v>0</v>
      </c>
      <c r="K13">
        <v>0</v>
      </c>
      <c r="L13">
        <v>0</v>
      </c>
      <c r="M13" t="s">
        <v>79</v>
      </c>
      <c r="N13" t="s">
        <v>79</v>
      </c>
      <c r="O13" t="s">
        <v>79</v>
      </c>
      <c r="P13" t="s">
        <v>79</v>
      </c>
      <c r="Q13" t="s">
        <v>79</v>
      </c>
      <c r="R13" t="s">
        <v>1244</v>
      </c>
      <c r="S13" t="s">
        <v>79</v>
      </c>
      <c r="T13">
        <v>0</v>
      </c>
      <c r="U13" t="s">
        <v>79</v>
      </c>
      <c r="V13" t="s">
        <v>79</v>
      </c>
      <c r="W13" t="s">
        <v>79</v>
      </c>
      <c r="X13">
        <v>3</v>
      </c>
      <c r="Y13">
        <v>3</v>
      </c>
      <c r="Z13" t="s">
        <v>79</v>
      </c>
      <c r="AA13" t="s">
        <v>79</v>
      </c>
      <c r="AB13" t="s">
        <v>79</v>
      </c>
      <c r="AC13" t="s">
        <v>79</v>
      </c>
      <c r="AD13" t="s">
        <v>79</v>
      </c>
      <c r="AE13">
        <v>0</v>
      </c>
      <c r="AF13" t="s">
        <v>79</v>
      </c>
      <c r="AG13">
        <v>0</v>
      </c>
      <c r="AH13" t="s">
        <v>79</v>
      </c>
      <c r="AI13" t="s">
        <v>79</v>
      </c>
      <c r="AJ13" t="s">
        <v>79</v>
      </c>
      <c r="AK13" t="s">
        <v>79</v>
      </c>
      <c r="AL13" t="s">
        <v>79</v>
      </c>
      <c r="AM13" t="s">
        <v>79</v>
      </c>
      <c r="AN13" t="s">
        <v>79</v>
      </c>
      <c r="AO13" t="s">
        <v>79</v>
      </c>
      <c r="AP13" t="s">
        <v>79</v>
      </c>
      <c r="AQ13" t="s">
        <v>79</v>
      </c>
      <c r="AR13" t="s">
        <v>79</v>
      </c>
      <c r="AS13">
        <v>0</v>
      </c>
      <c r="AT13" t="s">
        <v>79</v>
      </c>
      <c r="AU13" t="s">
        <v>79</v>
      </c>
      <c r="AV13">
        <v>0</v>
      </c>
      <c r="AW13">
        <v>0</v>
      </c>
    </row>
    <row r="14" spans="1:49" x14ac:dyDescent="0.2">
      <c r="A14">
        <v>1</v>
      </c>
      <c r="B14">
        <v>2</v>
      </c>
      <c r="C14">
        <v>1</v>
      </c>
      <c r="D14">
        <v>5</v>
      </c>
      <c r="E14">
        <v>0</v>
      </c>
      <c r="F14" t="s">
        <v>79</v>
      </c>
      <c r="G14" t="s">
        <v>79</v>
      </c>
      <c r="H14">
        <v>395</v>
      </c>
      <c r="I14">
        <v>0</v>
      </c>
      <c r="J14">
        <v>0</v>
      </c>
      <c r="K14">
        <v>0</v>
      </c>
      <c r="L14">
        <v>0</v>
      </c>
      <c r="M14" t="s">
        <v>79</v>
      </c>
      <c r="N14" t="s">
        <v>79</v>
      </c>
      <c r="O14" t="s">
        <v>79</v>
      </c>
      <c r="P14" t="s">
        <v>79</v>
      </c>
      <c r="Q14" t="s">
        <v>79</v>
      </c>
      <c r="R14" t="s">
        <v>1245</v>
      </c>
      <c r="S14" t="s">
        <v>79</v>
      </c>
      <c r="T14">
        <v>0</v>
      </c>
      <c r="U14" t="s">
        <v>79</v>
      </c>
      <c r="V14" t="s">
        <v>79</v>
      </c>
      <c r="W14" t="s">
        <v>79</v>
      </c>
      <c r="X14">
        <v>3</v>
      </c>
      <c r="Y14">
        <v>3</v>
      </c>
      <c r="Z14" t="s">
        <v>79</v>
      </c>
      <c r="AA14" t="s">
        <v>79</v>
      </c>
      <c r="AB14" t="s">
        <v>79</v>
      </c>
      <c r="AC14" t="s">
        <v>79</v>
      </c>
      <c r="AD14" t="s">
        <v>79</v>
      </c>
      <c r="AE14">
        <v>0</v>
      </c>
      <c r="AF14" t="s">
        <v>79</v>
      </c>
      <c r="AG14">
        <v>0</v>
      </c>
      <c r="AH14" t="s">
        <v>79</v>
      </c>
      <c r="AI14" t="s">
        <v>79</v>
      </c>
      <c r="AJ14" t="s">
        <v>79</v>
      </c>
      <c r="AK14" t="s">
        <v>79</v>
      </c>
      <c r="AL14" t="s">
        <v>79</v>
      </c>
      <c r="AM14" t="s">
        <v>79</v>
      </c>
      <c r="AN14" t="s">
        <v>79</v>
      </c>
      <c r="AO14" t="s">
        <v>79</v>
      </c>
      <c r="AP14" t="s">
        <v>79</v>
      </c>
      <c r="AQ14" t="s">
        <v>79</v>
      </c>
      <c r="AR14" t="s">
        <v>79</v>
      </c>
      <c r="AS14">
        <v>0</v>
      </c>
      <c r="AT14" t="s">
        <v>79</v>
      </c>
      <c r="AU14" t="s">
        <v>79</v>
      </c>
      <c r="AV14">
        <v>0</v>
      </c>
      <c r="AW14">
        <v>0</v>
      </c>
    </row>
    <row r="15" spans="1:49" x14ac:dyDescent="0.2">
      <c r="A15">
        <v>1</v>
      </c>
      <c r="B15">
        <v>2</v>
      </c>
      <c r="C15">
        <v>1</v>
      </c>
      <c r="D15">
        <v>6</v>
      </c>
      <c r="E15">
        <v>0</v>
      </c>
      <c r="F15" t="s">
        <v>79</v>
      </c>
      <c r="G15" t="s">
        <v>79</v>
      </c>
      <c r="H15">
        <v>462</v>
      </c>
      <c r="I15">
        <v>0</v>
      </c>
      <c r="J15">
        <v>0</v>
      </c>
      <c r="K15">
        <v>0</v>
      </c>
      <c r="L15">
        <v>0</v>
      </c>
      <c r="M15" t="s">
        <v>79</v>
      </c>
      <c r="N15" t="s">
        <v>79</v>
      </c>
      <c r="O15" t="s">
        <v>79</v>
      </c>
      <c r="P15" t="s">
        <v>79</v>
      </c>
      <c r="Q15" t="s">
        <v>79</v>
      </c>
      <c r="R15" t="s">
        <v>1246</v>
      </c>
      <c r="S15" t="s">
        <v>79</v>
      </c>
      <c r="T15">
        <v>0</v>
      </c>
      <c r="U15" t="s">
        <v>79</v>
      </c>
      <c r="V15" t="s">
        <v>79</v>
      </c>
      <c r="W15" t="s">
        <v>79</v>
      </c>
      <c r="X15">
        <v>3</v>
      </c>
      <c r="Y15">
        <v>3</v>
      </c>
      <c r="Z15" t="s">
        <v>79</v>
      </c>
      <c r="AA15" t="s">
        <v>79</v>
      </c>
      <c r="AB15" t="s">
        <v>79</v>
      </c>
      <c r="AC15" t="s">
        <v>79</v>
      </c>
      <c r="AD15" t="s">
        <v>79</v>
      </c>
      <c r="AE15">
        <v>0</v>
      </c>
      <c r="AF15" t="s">
        <v>79</v>
      </c>
      <c r="AG15">
        <v>0</v>
      </c>
      <c r="AH15" t="s">
        <v>79</v>
      </c>
      <c r="AI15" t="s">
        <v>79</v>
      </c>
      <c r="AJ15" t="s">
        <v>79</v>
      </c>
      <c r="AK15" t="s">
        <v>79</v>
      </c>
      <c r="AL15" t="s">
        <v>79</v>
      </c>
      <c r="AM15" t="s">
        <v>79</v>
      </c>
      <c r="AN15" t="s">
        <v>79</v>
      </c>
      <c r="AO15" t="s">
        <v>79</v>
      </c>
      <c r="AP15" t="s">
        <v>79</v>
      </c>
      <c r="AQ15" t="s">
        <v>79</v>
      </c>
      <c r="AR15" t="s">
        <v>79</v>
      </c>
      <c r="AS15">
        <v>0</v>
      </c>
      <c r="AT15" t="s">
        <v>79</v>
      </c>
      <c r="AU15" t="s">
        <v>79</v>
      </c>
      <c r="AV15">
        <v>0</v>
      </c>
      <c r="AW15">
        <v>0</v>
      </c>
    </row>
    <row r="16" spans="1:49" x14ac:dyDescent="0.2">
      <c r="A16">
        <v>1</v>
      </c>
      <c r="B16">
        <v>2</v>
      </c>
      <c r="C16">
        <v>1</v>
      </c>
      <c r="D16">
        <v>7</v>
      </c>
      <c r="E16">
        <v>0</v>
      </c>
      <c r="F16" t="s">
        <v>79</v>
      </c>
      <c r="G16" t="s">
        <v>79</v>
      </c>
      <c r="H16">
        <v>0</v>
      </c>
      <c r="I16">
        <v>0</v>
      </c>
      <c r="J16">
        <v>0</v>
      </c>
      <c r="K16">
        <v>0</v>
      </c>
      <c r="L16">
        <v>0</v>
      </c>
      <c r="M16" t="s">
        <v>79</v>
      </c>
      <c r="N16" t="s">
        <v>79</v>
      </c>
      <c r="O16" t="s">
        <v>79</v>
      </c>
      <c r="P16" t="s">
        <v>79</v>
      </c>
      <c r="Q16" t="s">
        <v>79</v>
      </c>
      <c r="R16" t="s">
        <v>79</v>
      </c>
      <c r="S16" t="s">
        <v>79</v>
      </c>
      <c r="T16">
        <v>0</v>
      </c>
      <c r="U16" t="s">
        <v>79</v>
      </c>
      <c r="V16" t="s">
        <v>79</v>
      </c>
      <c r="W16" t="s">
        <v>79</v>
      </c>
      <c r="X16">
        <v>0</v>
      </c>
      <c r="Y16">
        <v>0</v>
      </c>
      <c r="Z16" t="s">
        <v>79</v>
      </c>
      <c r="AA16" t="s">
        <v>79</v>
      </c>
      <c r="AB16" t="s">
        <v>79</v>
      </c>
      <c r="AC16" t="s">
        <v>79</v>
      </c>
      <c r="AD16" t="s">
        <v>79</v>
      </c>
      <c r="AE16">
        <v>0</v>
      </c>
      <c r="AF16" t="s">
        <v>79</v>
      </c>
      <c r="AG16">
        <v>0</v>
      </c>
      <c r="AH16" t="s">
        <v>79</v>
      </c>
      <c r="AI16" t="s">
        <v>79</v>
      </c>
      <c r="AJ16" t="s">
        <v>79</v>
      </c>
      <c r="AK16" t="s">
        <v>79</v>
      </c>
      <c r="AL16" t="s">
        <v>79</v>
      </c>
      <c r="AM16" t="s">
        <v>79</v>
      </c>
      <c r="AN16" t="s">
        <v>79</v>
      </c>
      <c r="AO16" t="s">
        <v>79</v>
      </c>
      <c r="AP16" t="s">
        <v>79</v>
      </c>
      <c r="AQ16" t="s">
        <v>79</v>
      </c>
      <c r="AR16" t="s">
        <v>79</v>
      </c>
      <c r="AS16">
        <v>0</v>
      </c>
      <c r="AT16" t="s">
        <v>79</v>
      </c>
      <c r="AU16" t="s">
        <v>79</v>
      </c>
      <c r="AV16">
        <v>0</v>
      </c>
      <c r="AW16">
        <v>0</v>
      </c>
    </row>
    <row r="17" spans="1:49" x14ac:dyDescent="0.2">
      <c r="A17">
        <v>1</v>
      </c>
      <c r="B17">
        <v>2</v>
      </c>
      <c r="C17">
        <v>1</v>
      </c>
      <c r="D17">
        <v>8</v>
      </c>
      <c r="E17">
        <v>0</v>
      </c>
      <c r="F17" t="s">
        <v>79</v>
      </c>
      <c r="G17" t="s">
        <v>79</v>
      </c>
      <c r="H17">
        <v>0</v>
      </c>
      <c r="I17">
        <v>0</v>
      </c>
      <c r="J17">
        <v>0</v>
      </c>
      <c r="K17">
        <v>0</v>
      </c>
      <c r="L17">
        <v>0</v>
      </c>
      <c r="M17" t="s">
        <v>79</v>
      </c>
      <c r="N17" t="s">
        <v>79</v>
      </c>
      <c r="O17" t="s">
        <v>79</v>
      </c>
      <c r="P17" t="s">
        <v>79</v>
      </c>
      <c r="Q17" t="s">
        <v>79</v>
      </c>
      <c r="R17" t="s">
        <v>79</v>
      </c>
      <c r="S17" t="s">
        <v>79</v>
      </c>
      <c r="T17">
        <v>0</v>
      </c>
      <c r="U17" t="s">
        <v>79</v>
      </c>
      <c r="V17" t="s">
        <v>79</v>
      </c>
      <c r="W17" t="s">
        <v>79</v>
      </c>
      <c r="X17">
        <v>0</v>
      </c>
      <c r="Y17">
        <v>0</v>
      </c>
      <c r="Z17" t="s">
        <v>79</v>
      </c>
      <c r="AA17" t="s">
        <v>79</v>
      </c>
      <c r="AB17" t="s">
        <v>79</v>
      </c>
      <c r="AC17" t="s">
        <v>79</v>
      </c>
      <c r="AD17" t="s">
        <v>79</v>
      </c>
      <c r="AE17">
        <v>0</v>
      </c>
      <c r="AF17" t="s">
        <v>79</v>
      </c>
      <c r="AG17">
        <v>0</v>
      </c>
      <c r="AH17" t="s">
        <v>79</v>
      </c>
      <c r="AI17" t="s">
        <v>79</v>
      </c>
      <c r="AJ17" t="s">
        <v>79</v>
      </c>
      <c r="AK17" t="s">
        <v>79</v>
      </c>
      <c r="AL17" t="s">
        <v>79</v>
      </c>
      <c r="AM17" t="s">
        <v>79</v>
      </c>
      <c r="AN17" t="s">
        <v>79</v>
      </c>
      <c r="AO17" t="s">
        <v>79</v>
      </c>
      <c r="AP17" t="s">
        <v>79</v>
      </c>
      <c r="AQ17" t="s">
        <v>79</v>
      </c>
      <c r="AR17" t="s">
        <v>79</v>
      </c>
      <c r="AS17">
        <v>0</v>
      </c>
      <c r="AT17" t="s">
        <v>79</v>
      </c>
      <c r="AU17" t="s">
        <v>79</v>
      </c>
      <c r="AV17">
        <v>0</v>
      </c>
      <c r="AW17">
        <v>0</v>
      </c>
    </row>
    <row r="18" spans="1:49" x14ac:dyDescent="0.2">
      <c r="A18">
        <v>1</v>
      </c>
      <c r="B18">
        <v>3</v>
      </c>
      <c r="C18">
        <v>1</v>
      </c>
      <c r="D18">
        <v>1</v>
      </c>
      <c r="E18">
        <v>0</v>
      </c>
      <c r="F18" t="s">
        <v>79</v>
      </c>
      <c r="G18" t="s">
        <v>79</v>
      </c>
      <c r="H18">
        <v>0</v>
      </c>
      <c r="I18">
        <v>0</v>
      </c>
      <c r="J18">
        <v>0</v>
      </c>
      <c r="K18">
        <v>0</v>
      </c>
      <c r="L18">
        <v>0</v>
      </c>
      <c r="M18" t="s">
        <v>79</v>
      </c>
      <c r="N18" t="s">
        <v>79</v>
      </c>
      <c r="O18" t="s">
        <v>79</v>
      </c>
      <c r="P18" t="s">
        <v>79</v>
      </c>
      <c r="Q18" t="s">
        <v>79</v>
      </c>
      <c r="R18" t="s">
        <v>79</v>
      </c>
      <c r="S18" t="s">
        <v>79</v>
      </c>
      <c r="T18">
        <v>0</v>
      </c>
      <c r="U18" t="s">
        <v>79</v>
      </c>
      <c r="V18" t="s">
        <v>79</v>
      </c>
      <c r="W18" t="s">
        <v>79</v>
      </c>
      <c r="X18">
        <v>0</v>
      </c>
      <c r="Y18">
        <v>0</v>
      </c>
      <c r="Z18" t="s">
        <v>79</v>
      </c>
      <c r="AA18" t="s">
        <v>79</v>
      </c>
      <c r="AB18" t="s">
        <v>79</v>
      </c>
      <c r="AC18" t="s">
        <v>79</v>
      </c>
      <c r="AD18" t="s">
        <v>79</v>
      </c>
      <c r="AE18">
        <v>0</v>
      </c>
      <c r="AF18" t="s">
        <v>79</v>
      </c>
      <c r="AG18">
        <v>0</v>
      </c>
      <c r="AH18" t="s">
        <v>79</v>
      </c>
      <c r="AI18" t="s">
        <v>79</v>
      </c>
      <c r="AJ18" t="s">
        <v>79</v>
      </c>
      <c r="AK18" t="s">
        <v>79</v>
      </c>
      <c r="AL18" t="s">
        <v>79</v>
      </c>
      <c r="AM18" t="s">
        <v>79</v>
      </c>
      <c r="AN18" t="s">
        <v>79</v>
      </c>
      <c r="AO18" t="s">
        <v>79</v>
      </c>
      <c r="AP18" t="s">
        <v>79</v>
      </c>
      <c r="AQ18" t="s">
        <v>79</v>
      </c>
      <c r="AR18" t="s">
        <v>79</v>
      </c>
      <c r="AS18">
        <v>0</v>
      </c>
      <c r="AT18" t="s">
        <v>79</v>
      </c>
      <c r="AU18" t="s">
        <v>79</v>
      </c>
      <c r="AV18">
        <v>0</v>
      </c>
      <c r="AW18">
        <v>0</v>
      </c>
    </row>
    <row r="19" spans="1:49" x14ac:dyDescent="0.2">
      <c r="A19">
        <v>1</v>
      </c>
      <c r="B19">
        <v>3</v>
      </c>
      <c r="C19">
        <v>1</v>
      </c>
      <c r="D19">
        <v>2</v>
      </c>
      <c r="E19">
        <v>0</v>
      </c>
      <c r="F19" t="s">
        <v>79</v>
      </c>
      <c r="G19" t="s">
        <v>79</v>
      </c>
      <c r="H19">
        <v>1053</v>
      </c>
      <c r="I19">
        <v>0</v>
      </c>
      <c r="J19">
        <v>0</v>
      </c>
      <c r="K19">
        <v>0</v>
      </c>
      <c r="L19">
        <v>0</v>
      </c>
      <c r="M19" t="s">
        <v>79</v>
      </c>
      <c r="N19" t="s">
        <v>79</v>
      </c>
      <c r="O19" t="s">
        <v>79</v>
      </c>
      <c r="P19" t="s">
        <v>79</v>
      </c>
      <c r="Q19" t="s">
        <v>79</v>
      </c>
      <c r="R19" t="s">
        <v>369</v>
      </c>
      <c r="S19" t="s">
        <v>79</v>
      </c>
      <c r="T19">
        <v>0</v>
      </c>
      <c r="U19" t="s">
        <v>79</v>
      </c>
      <c r="V19" t="s">
        <v>79</v>
      </c>
      <c r="W19" t="s">
        <v>79</v>
      </c>
      <c r="X19">
        <v>4</v>
      </c>
      <c r="Y19">
        <v>4</v>
      </c>
      <c r="Z19" t="s">
        <v>79</v>
      </c>
      <c r="AA19" t="s">
        <v>79</v>
      </c>
      <c r="AB19" t="s">
        <v>79</v>
      </c>
      <c r="AC19" t="s">
        <v>79</v>
      </c>
      <c r="AD19" t="s">
        <v>79</v>
      </c>
      <c r="AE19">
        <v>0</v>
      </c>
      <c r="AF19" t="s">
        <v>79</v>
      </c>
      <c r="AG19">
        <v>0</v>
      </c>
      <c r="AH19" t="s">
        <v>79</v>
      </c>
      <c r="AI19" t="s">
        <v>79</v>
      </c>
      <c r="AJ19" t="s">
        <v>79</v>
      </c>
      <c r="AK19" t="s">
        <v>79</v>
      </c>
      <c r="AL19" t="s">
        <v>79</v>
      </c>
      <c r="AM19" t="s">
        <v>79</v>
      </c>
      <c r="AN19" t="s">
        <v>79</v>
      </c>
      <c r="AO19" t="s">
        <v>79</v>
      </c>
      <c r="AP19" t="s">
        <v>79</v>
      </c>
      <c r="AQ19" t="s">
        <v>79</v>
      </c>
      <c r="AR19" t="s">
        <v>79</v>
      </c>
      <c r="AS19">
        <v>0</v>
      </c>
      <c r="AT19" t="s">
        <v>79</v>
      </c>
      <c r="AU19" t="s">
        <v>79</v>
      </c>
      <c r="AV19">
        <v>0</v>
      </c>
      <c r="AW19">
        <v>0</v>
      </c>
    </row>
    <row r="20" spans="1:49" x14ac:dyDescent="0.2">
      <c r="A20">
        <v>1</v>
      </c>
      <c r="B20">
        <v>3</v>
      </c>
      <c r="C20">
        <v>1</v>
      </c>
      <c r="D20">
        <v>3</v>
      </c>
      <c r="E20">
        <v>0</v>
      </c>
      <c r="F20" t="s">
        <v>79</v>
      </c>
      <c r="G20" t="s">
        <v>79</v>
      </c>
      <c r="H20">
        <v>1106</v>
      </c>
      <c r="I20">
        <v>0</v>
      </c>
      <c r="J20">
        <v>0</v>
      </c>
      <c r="K20">
        <v>0</v>
      </c>
      <c r="L20">
        <v>0</v>
      </c>
      <c r="M20" t="s">
        <v>79</v>
      </c>
      <c r="N20" t="s">
        <v>79</v>
      </c>
      <c r="O20" t="s">
        <v>79</v>
      </c>
      <c r="P20" t="s">
        <v>79</v>
      </c>
      <c r="Q20" t="s">
        <v>79</v>
      </c>
      <c r="R20" t="s">
        <v>368</v>
      </c>
      <c r="S20" t="s">
        <v>79</v>
      </c>
      <c r="T20">
        <v>0</v>
      </c>
      <c r="U20" t="s">
        <v>79</v>
      </c>
      <c r="V20" t="s">
        <v>79</v>
      </c>
      <c r="W20" t="s">
        <v>79</v>
      </c>
      <c r="X20">
        <v>4</v>
      </c>
      <c r="Y20">
        <v>4</v>
      </c>
      <c r="Z20" t="s">
        <v>79</v>
      </c>
      <c r="AA20" t="s">
        <v>79</v>
      </c>
      <c r="AB20" t="s">
        <v>79</v>
      </c>
      <c r="AC20" t="s">
        <v>79</v>
      </c>
      <c r="AD20" t="s">
        <v>79</v>
      </c>
      <c r="AE20">
        <v>0</v>
      </c>
      <c r="AF20" t="s">
        <v>79</v>
      </c>
      <c r="AG20">
        <v>0</v>
      </c>
      <c r="AH20" t="s">
        <v>79</v>
      </c>
      <c r="AI20" t="s">
        <v>79</v>
      </c>
      <c r="AJ20" t="s">
        <v>79</v>
      </c>
      <c r="AK20" t="s">
        <v>79</v>
      </c>
      <c r="AL20" t="s">
        <v>79</v>
      </c>
      <c r="AM20" t="s">
        <v>79</v>
      </c>
      <c r="AN20" t="s">
        <v>79</v>
      </c>
      <c r="AO20" t="s">
        <v>79</v>
      </c>
      <c r="AP20" t="s">
        <v>79</v>
      </c>
      <c r="AQ20" t="s">
        <v>79</v>
      </c>
      <c r="AR20" t="s">
        <v>79</v>
      </c>
      <c r="AS20">
        <v>0</v>
      </c>
      <c r="AT20" t="s">
        <v>79</v>
      </c>
      <c r="AU20" t="s">
        <v>79</v>
      </c>
      <c r="AV20">
        <v>0</v>
      </c>
      <c r="AW20">
        <v>0</v>
      </c>
    </row>
    <row r="21" spans="1:49" x14ac:dyDescent="0.2">
      <c r="A21">
        <v>1</v>
      </c>
      <c r="B21">
        <v>3</v>
      </c>
      <c r="C21">
        <v>1</v>
      </c>
      <c r="D21">
        <v>4</v>
      </c>
      <c r="E21">
        <v>0</v>
      </c>
      <c r="F21" t="s">
        <v>79</v>
      </c>
      <c r="G21" t="s">
        <v>79</v>
      </c>
      <c r="H21">
        <v>1010</v>
      </c>
      <c r="I21">
        <v>0</v>
      </c>
      <c r="J21">
        <v>0</v>
      </c>
      <c r="K21">
        <v>0</v>
      </c>
      <c r="L21">
        <v>0</v>
      </c>
      <c r="M21" t="s">
        <v>79</v>
      </c>
      <c r="N21" t="s">
        <v>79</v>
      </c>
      <c r="O21" t="s">
        <v>79</v>
      </c>
      <c r="P21" t="s">
        <v>79</v>
      </c>
      <c r="Q21" t="s">
        <v>79</v>
      </c>
      <c r="R21" t="s">
        <v>368</v>
      </c>
      <c r="S21" t="s">
        <v>79</v>
      </c>
      <c r="T21">
        <v>0</v>
      </c>
      <c r="U21" t="s">
        <v>79</v>
      </c>
      <c r="V21" t="s">
        <v>79</v>
      </c>
      <c r="W21" t="s">
        <v>79</v>
      </c>
      <c r="X21">
        <v>4</v>
      </c>
      <c r="Y21">
        <v>4</v>
      </c>
      <c r="Z21" t="s">
        <v>79</v>
      </c>
      <c r="AA21" t="s">
        <v>79</v>
      </c>
      <c r="AB21" t="s">
        <v>79</v>
      </c>
      <c r="AC21" t="s">
        <v>79</v>
      </c>
      <c r="AD21" t="s">
        <v>79</v>
      </c>
      <c r="AE21">
        <v>0</v>
      </c>
      <c r="AF21" t="s">
        <v>79</v>
      </c>
      <c r="AG21">
        <v>0</v>
      </c>
      <c r="AH21" t="s">
        <v>79</v>
      </c>
      <c r="AI21" t="s">
        <v>79</v>
      </c>
      <c r="AJ21" t="s">
        <v>79</v>
      </c>
      <c r="AK21" t="s">
        <v>79</v>
      </c>
      <c r="AL21" t="s">
        <v>79</v>
      </c>
      <c r="AM21" t="s">
        <v>79</v>
      </c>
      <c r="AN21" t="s">
        <v>79</v>
      </c>
      <c r="AO21" t="s">
        <v>79</v>
      </c>
      <c r="AP21" t="s">
        <v>79</v>
      </c>
      <c r="AQ21" t="s">
        <v>79</v>
      </c>
      <c r="AR21" t="s">
        <v>79</v>
      </c>
      <c r="AS21">
        <v>0</v>
      </c>
      <c r="AT21" t="s">
        <v>79</v>
      </c>
      <c r="AU21" t="s">
        <v>79</v>
      </c>
      <c r="AV21">
        <v>0</v>
      </c>
      <c r="AW21">
        <v>0</v>
      </c>
    </row>
    <row r="22" spans="1:49" x14ac:dyDescent="0.2">
      <c r="A22">
        <v>1</v>
      </c>
      <c r="B22">
        <v>3</v>
      </c>
      <c r="C22">
        <v>1</v>
      </c>
      <c r="D22">
        <v>5</v>
      </c>
      <c r="E22">
        <v>0</v>
      </c>
      <c r="F22" t="s">
        <v>79</v>
      </c>
      <c r="G22" t="s">
        <v>79</v>
      </c>
      <c r="H22">
        <v>1026</v>
      </c>
      <c r="I22">
        <v>0</v>
      </c>
      <c r="J22">
        <v>0</v>
      </c>
      <c r="K22">
        <v>0</v>
      </c>
      <c r="L22">
        <v>0</v>
      </c>
      <c r="M22" t="s">
        <v>79</v>
      </c>
      <c r="N22" t="s">
        <v>79</v>
      </c>
      <c r="O22" t="s">
        <v>79</v>
      </c>
      <c r="P22" t="s">
        <v>79</v>
      </c>
      <c r="Q22" t="s">
        <v>79</v>
      </c>
      <c r="R22" t="s">
        <v>368</v>
      </c>
      <c r="S22" t="s">
        <v>79</v>
      </c>
      <c r="T22">
        <v>0</v>
      </c>
      <c r="U22" t="s">
        <v>79</v>
      </c>
      <c r="V22" t="s">
        <v>79</v>
      </c>
      <c r="W22" t="s">
        <v>79</v>
      </c>
      <c r="X22">
        <v>4</v>
      </c>
      <c r="Y22">
        <v>4</v>
      </c>
      <c r="Z22" t="s">
        <v>79</v>
      </c>
      <c r="AA22" t="s">
        <v>79</v>
      </c>
      <c r="AB22" t="s">
        <v>79</v>
      </c>
      <c r="AC22" t="s">
        <v>79</v>
      </c>
      <c r="AD22" t="s">
        <v>79</v>
      </c>
      <c r="AE22">
        <v>0</v>
      </c>
      <c r="AF22" t="s">
        <v>79</v>
      </c>
      <c r="AG22">
        <v>0</v>
      </c>
      <c r="AH22" t="s">
        <v>79</v>
      </c>
      <c r="AI22" t="s">
        <v>79</v>
      </c>
      <c r="AJ22" t="s">
        <v>79</v>
      </c>
      <c r="AK22" t="s">
        <v>79</v>
      </c>
      <c r="AL22" t="s">
        <v>79</v>
      </c>
      <c r="AM22" t="s">
        <v>79</v>
      </c>
      <c r="AN22" t="s">
        <v>79</v>
      </c>
      <c r="AO22" t="s">
        <v>79</v>
      </c>
      <c r="AP22" t="s">
        <v>79</v>
      </c>
      <c r="AQ22" t="s">
        <v>79</v>
      </c>
      <c r="AR22" t="s">
        <v>79</v>
      </c>
      <c r="AS22">
        <v>0</v>
      </c>
      <c r="AT22" t="s">
        <v>79</v>
      </c>
      <c r="AU22" t="s">
        <v>79</v>
      </c>
      <c r="AV22">
        <v>0</v>
      </c>
      <c r="AW22">
        <v>0</v>
      </c>
    </row>
    <row r="23" spans="1:49" x14ac:dyDescent="0.2">
      <c r="A23">
        <v>1</v>
      </c>
      <c r="B23">
        <v>3</v>
      </c>
      <c r="C23">
        <v>1</v>
      </c>
      <c r="D23">
        <v>6</v>
      </c>
      <c r="E23">
        <v>0</v>
      </c>
      <c r="F23" t="s">
        <v>79</v>
      </c>
      <c r="G23" t="s">
        <v>79</v>
      </c>
      <c r="H23">
        <v>1132</v>
      </c>
      <c r="I23">
        <v>0</v>
      </c>
      <c r="J23">
        <v>0</v>
      </c>
      <c r="K23">
        <v>0</v>
      </c>
      <c r="L23">
        <v>0</v>
      </c>
      <c r="M23" t="s">
        <v>79</v>
      </c>
      <c r="N23" t="s">
        <v>79</v>
      </c>
      <c r="O23" t="s">
        <v>79</v>
      </c>
      <c r="P23" t="s">
        <v>79</v>
      </c>
      <c r="Q23" t="s">
        <v>79</v>
      </c>
      <c r="R23" t="s">
        <v>1232</v>
      </c>
      <c r="S23" t="s">
        <v>79</v>
      </c>
      <c r="T23">
        <v>0</v>
      </c>
      <c r="U23" t="s">
        <v>79</v>
      </c>
      <c r="V23" t="s">
        <v>79</v>
      </c>
      <c r="W23" t="s">
        <v>79</v>
      </c>
      <c r="X23">
        <v>4</v>
      </c>
      <c r="Y23">
        <v>4</v>
      </c>
      <c r="Z23" t="s">
        <v>79</v>
      </c>
      <c r="AA23" t="s">
        <v>79</v>
      </c>
      <c r="AB23" t="s">
        <v>79</v>
      </c>
      <c r="AC23" t="s">
        <v>79</v>
      </c>
      <c r="AD23" t="s">
        <v>79</v>
      </c>
      <c r="AE23">
        <v>0</v>
      </c>
      <c r="AF23" t="s">
        <v>79</v>
      </c>
      <c r="AG23">
        <v>0</v>
      </c>
      <c r="AH23" t="s">
        <v>79</v>
      </c>
      <c r="AI23" t="s">
        <v>79</v>
      </c>
      <c r="AJ23" t="s">
        <v>79</v>
      </c>
      <c r="AK23" t="s">
        <v>79</v>
      </c>
      <c r="AL23" t="s">
        <v>79</v>
      </c>
      <c r="AM23" t="s">
        <v>79</v>
      </c>
      <c r="AN23" t="s">
        <v>79</v>
      </c>
      <c r="AO23" t="s">
        <v>79</v>
      </c>
      <c r="AP23" t="s">
        <v>79</v>
      </c>
      <c r="AQ23" t="s">
        <v>79</v>
      </c>
      <c r="AR23" t="s">
        <v>79</v>
      </c>
      <c r="AS23">
        <v>0</v>
      </c>
      <c r="AT23" t="s">
        <v>79</v>
      </c>
      <c r="AU23" t="s">
        <v>79</v>
      </c>
      <c r="AV23">
        <v>0</v>
      </c>
      <c r="AW23">
        <v>0</v>
      </c>
    </row>
    <row r="24" spans="1:49" x14ac:dyDescent="0.2">
      <c r="A24">
        <v>1</v>
      </c>
      <c r="B24">
        <v>3</v>
      </c>
      <c r="C24">
        <v>1</v>
      </c>
      <c r="D24">
        <v>7</v>
      </c>
      <c r="E24">
        <v>0</v>
      </c>
      <c r="F24" t="s">
        <v>79</v>
      </c>
      <c r="G24" t="s">
        <v>79</v>
      </c>
      <c r="H24">
        <v>0</v>
      </c>
      <c r="I24">
        <v>0</v>
      </c>
      <c r="J24">
        <v>0</v>
      </c>
      <c r="K24">
        <v>0</v>
      </c>
      <c r="L24">
        <v>0</v>
      </c>
      <c r="M24" t="s">
        <v>79</v>
      </c>
      <c r="N24" t="s">
        <v>79</v>
      </c>
      <c r="O24" t="s">
        <v>79</v>
      </c>
      <c r="P24" t="s">
        <v>79</v>
      </c>
      <c r="Q24" t="s">
        <v>79</v>
      </c>
      <c r="R24" t="s">
        <v>79</v>
      </c>
      <c r="S24" t="s">
        <v>79</v>
      </c>
      <c r="T24">
        <v>0</v>
      </c>
      <c r="U24" t="s">
        <v>79</v>
      </c>
      <c r="V24" t="s">
        <v>79</v>
      </c>
      <c r="W24" t="s">
        <v>79</v>
      </c>
      <c r="X24">
        <v>0</v>
      </c>
      <c r="Y24">
        <v>0</v>
      </c>
      <c r="Z24" t="s">
        <v>79</v>
      </c>
      <c r="AA24" t="s">
        <v>79</v>
      </c>
      <c r="AB24" t="s">
        <v>79</v>
      </c>
      <c r="AC24" t="s">
        <v>79</v>
      </c>
      <c r="AD24" t="s">
        <v>79</v>
      </c>
      <c r="AE24">
        <v>0</v>
      </c>
      <c r="AF24" t="s">
        <v>79</v>
      </c>
      <c r="AG24">
        <v>0</v>
      </c>
      <c r="AH24" t="s">
        <v>79</v>
      </c>
      <c r="AI24" t="s">
        <v>79</v>
      </c>
      <c r="AJ24" t="s">
        <v>79</v>
      </c>
      <c r="AK24" t="s">
        <v>79</v>
      </c>
      <c r="AL24" t="s">
        <v>79</v>
      </c>
      <c r="AM24" t="s">
        <v>79</v>
      </c>
      <c r="AN24" t="s">
        <v>79</v>
      </c>
      <c r="AO24" t="s">
        <v>79</v>
      </c>
      <c r="AP24" t="s">
        <v>79</v>
      </c>
      <c r="AQ24" t="s">
        <v>79</v>
      </c>
      <c r="AR24" t="s">
        <v>79</v>
      </c>
      <c r="AS24">
        <v>0</v>
      </c>
      <c r="AT24" t="s">
        <v>79</v>
      </c>
      <c r="AU24" t="s">
        <v>79</v>
      </c>
      <c r="AV24">
        <v>0</v>
      </c>
      <c r="AW24">
        <v>0</v>
      </c>
    </row>
    <row r="25" spans="1:49" x14ac:dyDescent="0.2">
      <c r="A25">
        <v>1</v>
      </c>
      <c r="B25">
        <v>3</v>
      </c>
      <c r="C25">
        <v>1</v>
      </c>
      <c r="D25">
        <v>8</v>
      </c>
      <c r="E25">
        <v>0</v>
      </c>
      <c r="F25" t="s">
        <v>79</v>
      </c>
      <c r="G25" t="s">
        <v>79</v>
      </c>
      <c r="H25">
        <v>0</v>
      </c>
      <c r="I25">
        <v>0</v>
      </c>
      <c r="J25">
        <v>0</v>
      </c>
      <c r="K25">
        <v>0</v>
      </c>
      <c r="L25">
        <v>0</v>
      </c>
      <c r="M25" t="s">
        <v>79</v>
      </c>
      <c r="N25" t="s">
        <v>79</v>
      </c>
      <c r="O25" t="s">
        <v>79</v>
      </c>
      <c r="P25" t="s">
        <v>79</v>
      </c>
      <c r="Q25" t="s">
        <v>79</v>
      </c>
      <c r="R25" t="s">
        <v>79</v>
      </c>
      <c r="S25" t="s">
        <v>79</v>
      </c>
      <c r="T25">
        <v>0</v>
      </c>
      <c r="U25" t="s">
        <v>79</v>
      </c>
      <c r="V25" t="s">
        <v>79</v>
      </c>
      <c r="W25" t="s">
        <v>79</v>
      </c>
      <c r="X25">
        <v>0</v>
      </c>
      <c r="Y25">
        <v>0</v>
      </c>
      <c r="Z25" t="s">
        <v>79</v>
      </c>
      <c r="AA25" t="s">
        <v>79</v>
      </c>
      <c r="AB25" t="s">
        <v>79</v>
      </c>
      <c r="AC25" t="s">
        <v>79</v>
      </c>
      <c r="AD25" t="s">
        <v>79</v>
      </c>
      <c r="AE25">
        <v>0</v>
      </c>
      <c r="AF25" t="s">
        <v>79</v>
      </c>
      <c r="AG25">
        <v>0</v>
      </c>
      <c r="AH25" t="s">
        <v>79</v>
      </c>
      <c r="AI25" t="s">
        <v>79</v>
      </c>
      <c r="AJ25" t="s">
        <v>79</v>
      </c>
      <c r="AK25" t="s">
        <v>79</v>
      </c>
      <c r="AL25" t="s">
        <v>79</v>
      </c>
      <c r="AM25" t="s">
        <v>79</v>
      </c>
      <c r="AN25" t="s">
        <v>79</v>
      </c>
      <c r="AO25" t="s">
        <v>79</v>
      </c>
      <c r="AP25" t="s">
        <v>79</v>
      </c>
      <c r="AQ25" t="s">
        <v>79</v>
      </c>
      <c r="AR25" t="s">
        <v>79</v>
      </c>
      <c r="AS25">
        <v>0</v>
      </c>
      <c r="AT25" t="s">
        <v>79</v>
      </c>
      <c r="AU25" t="s">
        <v>79</v>
      </c>
      <c r="AV25">
        <v>0</v>
      </c>
      <c r="AW25">
        <v>0</v>
      </c>
    </row>
    <row r="26" spans="1:49" x14ac:dyDescent="0.2">
      <c r="A26">
        <v>1</v>
      </c>
      <c r="B26">
        <v>4</v>
      </c>
      <c r="C26">
        <v>1</v>
      </c>
      <c r="D26">
        <v>1</v>
      </c>
      <c r="E26">
        <v>0</v>
      </c>
      <c r="F26" t="s">
        <v>79</v>
      </c>
      <c r="G26" t="s">
        <v>79</v>
      </c>
      <c r="H26">
        <v>0</v>
      </c>
      <c r="I26">
        <v>0</v>
      </c>
      <c r="J26">
        <v>0</v>
      </c>
      <c r="K26">
        <v>0</v>
      </c>
      <c r="L26">
        <v>0</v>
      </c>
      <c r="M26" t="s">
        <v>79</v>
      </c>
      <c r="N26" t="s">
        <v>79</v>
      </c>
      <c r="O26" t="s">
        <v>79</v>
      </c>
      <c r="P26" t="s">
        <v>79</v>
      </c>
      <c r="Q26" t="s">
        <v>79</v>
      </c>
      <c r="R26" t="s">
        <v>79</v>
      </c>
      <c r="S26" t="s">
        <v>79</v>
      </c>
      <c r="T26">
        <v>0</v>
      </c>
      <c r="U26" t="s">
        <v>79</v>
      </c>
      <c r="V26" t="s">
        <v>79</v>
      </c>
      <c r="W26" t="s">
        <v>79</v>
      </c>
      <c r="X26">
        <v>0</v>
      </c>
      <c r="Y26">
        <v>0</v>
      </c>
      <c r="Z26" t="s">
        <v>79</v>
      </c>
      <c r="AA26" t="s">
        <v>79</v>
      </c>
      <c r="AB26" t="s">
        <v>79</v>
      </c>
      <c r="AC26" t="s">
        <v>79</v>
      </c>
      <c r="AD26" t="s">
        <v>79</v>
      </c>
      <c r="AE26">
        <v>0</v>
      </c>
      <c r="AF26" t="s">
        <v>79</v>
      </c>
      <c r="AG26">
        <v>0</v>
      </c>
      <c r="AH26" t="s">
        <v>79</v>
      </c>
      <c r="AI26" t="s">
        <v>79</v>
      </c>
      <c r="AJ26" t="s">
        <v>79</v>
      </c>
      <c r="AK26" t="s">
        <v>79</v>
      </c>
      <c r="AL26" t="s">
        <v>79</v>
      </c>
      <c r="AM26" t="s">
        <v>79</v>
      </c>
      <c r="AN26" t="s">
        <v>79</v>
      </c>
      <c r="AO26" t="s">
        <v>79</v>
      </c>
      <c r="AP26" t="s">
        <v>79</v>
      </c>
      <c r="AQ26" t="s">
        <v>79</v>
      </c>
      <c r="AR26" t="s">
        <v>79</v>
      </c>
      <c r="AS26">
        <v>0</v>
      </c>
      <c r="AT26" t="s">
        <v>79</v>
      </c>
      <c r="AU26" t="s">
        <v>79</v>
      </c>
      <c r="AV26">
        <v>0</v>
      </c>
      <c r="AW26">
        <v>0</v>
      </c>
    </row>
    <row r="27" spans="1:49" x14ac:dyDescent="0.2">
      <c r="A27">
        <v>1</v>
      </c>
      <c r="B27">
        <v>4</v>
      </c>
      <c r="C27">
        <v>1</v>
      </c>
      <c r="D27">
        <v>2</v>
      </c>
      <c r="E27">
        <v>0</v>
      </c>
      <c r="F27" t="s">
        <v>79</v>
      </c>
      <c r="G27" t="s">
        <v>79</v>
      </c>
      <c r="H27">
        <v>0</v>
      </c>
      <c r="I27">
        <v>0</v>
      </c>
      <c r="J27">
        <v>0</v>
      </c>
      <c r="K27">
        <v>0</v>
      </c>
      <c r="L27">
        <v>0</v>
      </c>
      <c r="M27" t="s">
        <v>79</v>
      </c>
      <c r="N27" t="s">
        <v>79</v>
      </c>
      <c r="O27" t="s">
        <v>79</v>
      </c>
      <c r="P27" t="s">
        <v>79</v>
      </c>
      <c r="Q27" t="s">
        <v>79</v>
      </c>
      <c r="R27" t="s">
        <v>79</v>
      </c>
      <c r="S27" t="s">
        <v>79</v>
      </c>
      <c r="T27">
        <v>0</v>
      </c>
      <c r="U27" t="s">
        <v>79</v>
      </c>
      <c r="V27" t="s">
        <v>79</v>
      </c>
      <c r="W27" t="s">
        <v>79</v>
      </c>
      <c r="X27">
        <v>0</v>
      </c>
      <c r="Y27">
        <v>0</v>
      </c>
      <c r="Z27" t="s">
        <v>79</v>
      </c>
      <c r="AA27" t="s">
        <v>79</v>
      </c>
      <c r="AB27" t="s">
        <v>79</v>
      </c>
      <c r="AC27" t="s">
        <v>79</v>
      </c>
      <c r="AD27" t="s">
        <v>79</v>
      </c>
      <c r="AE27">
        <v>0</v>
      </c>
      <c r="AF27" t="s">
        <v>79</v>
      </c>
      <c r="AG27">
        <v>0</v>
      </c>
      <c r="AH27" t="s">
        <v>79</v>
      </c>
      <c r="AI27" t="s">
        <v>79</v>
      </c>
      <c r="AJ27" t="s">
        <v>79</v>
      </c>
      <c r="AK27" t="s">
        <v>79</v>
      </c>
      <c r="AL27" t="s">
        <v>79</v>
      </c>
      <c r="AM27" t="s">
        <v>79</v>
      </c>
      <c r="AN27" t="s">
        <v>79</v>
      </c>
      <c r="AO27" t="s">
        <v>79</v>
      </c>
      <c r="AP27" t="s">
        <v>79</v>
      </c>
      <c r="AQ27" t="s">
        <v>79</v>
      </c>
      <c r="AR27" t="s">
        <v>79</v>
      </c>
      <c r="AS27">
        <v>0</v>
      </c>
      <c r="AT27" t="s">
        <v>79</v>
      </c>
      <c r="AU27" t="s">
        <v>79</v>
      </c>
      <c r="AV27">
        <v>0</v>
      </c>
      <c r="AW27">
        <v>0</v>
      </c>
    </row>
    <row r="28" spans="1:49" x14ac:dyDescent="0.2">
      <c r="A28">
        <v>1</v>
      </c>
      <c r="B28">
        <v>4</v>
      </c>
      <c r="C28">
        <v>1</v>
      </c>
      <c r="D28">
        <v>3</v>
      </c>
      <c r="E28">
        <v>0</v>
      </c>
      <c r="F28" t="s">
        <v>79</v>
      </c>
      <c r="G28" t="s">
        <v>79</v>
      </c>
      <c r="H28">
        <v>1017</v>
      </c>
      <c r="I28">
        <v>0</v>
      </c>
      <c r="J28">
        <v>0</v>
      </c>
      <c r="K28">
        <v>0</v>
      </c>
      <c r="L28">
        <v>0</v>
      </c>
      <c r="M28" t="s">
        <v>79</v>
      </c>
      <c r="N28" t="s">
        <v>79</v>
      </c>
      <c r="O28" t="s">
        <v>79</v>
      </c>
      <c r="P28" t="s">
        <v>79</v>
      </c>
      <c r="Q28" t="s">
        <v>79</v>
      </c>
      <c r="R28" t="s">
        <v>491</v>
      </c>
      <c r="S28" t="s">
        <v>79</v>
      </c>
      <c r="T28">
        <v>0</v>
      </c>
      <c r="U28" t="s">
        <v>79</v>
      </c>
      <c r="V28" t="s">
        <v>79</v>
      </c>
      <c r="W28" t="s">
        <v>79</v>
      </c>
      <c r="X28">
        <v>4</v>
      </c>
      <c r="Y28">
        <v>4</v>
      </c>
      <c r="Z28" t="s">
        <v>79</v>
      </c>
      <c r="AA28" t="s">
        <v>79</v>
      </c>
      <c r="AB28" t="s">
        <v>79</v>
      </c>
      <c r="AC28" t="s">
        <v>79</v>
      </c>
      <c r="AD28" t="s">
        <v>79</v>
      </c>
      <c r="AE28">
        <v>0</v>
      </c>
      <c r="AF28" t="s">
        <v>79</v>
      </c>
      <c r="AG28">
        <v>0</v>
      </c>
      <c r="AH28" t="s">
        <v>79</v>
      </c>
      <c r="AI28" t="s">
        <v>79</v>
      </c>
      <c r="AJ28" t="s">
        <v>79</v>
      </c>
      <c r="AK28" t="s">
        <v>79</v>
      </c>
      <c r="AL28" t="s">
        <v>79</v>
      </c>
      <c r="AM28" t="s">
        <v>79</v>
      </c>
      <c r="AN28" t="s">
        <v>79</v>
      </c>
      <c r="AO28" t="s">
        <v>79</v>
      </c>
      <c r="AP28" t="s">
        <v>79</v>
      </c>
      <c r="AQ28" t="s">
        <v>79</v>
      </c>
      <c r="AR28" t="s">
        <v>79</v>
      </c>
      <c r="AS28">
        <v>0</v>
      </c>
      <c r="AT28" t="s">
        <v>79</v>
      </c>
      <c r="AU28" t="s">
        <v>79</v>
      </c>
      <c r="AV28">
        <v>0</v>
      </c>
      <c r="AW28">
        <v>0</v>
      </c>
    </row>
    <row r="29" spans="1:49" x14ac:dyDescent="0.2">
      <c r="A29">
        <v>1</v>
      </c>
      <c r="B29">
        <v>4</v>
      </c>
      <c r="C29">
        <v>1</v>
      </c>
      <c r="D29">
        <v>4</v>
      </c>
      <c r="E29">
        <v>0</v>
      </c>
      <c r="F29" t="s">
        <v>79</v>
      </c>
      <c r="G29" t="s">
        <v>79</v>
      </c>
      <c r="H29">
        <v>1047</v>
      </c>
      <c r="I29">
        <v>0</v>
      </c>
      <c r="J29">
        <v>0</v>
      </c>
      <c r="K29">
        <v>0</v>
      </c>
      <c r="L29">
        <v>0</v>
      </c>
      <c r="M29" t="s">
        <v>79</v>
      </c>
      <c r="N29" t="s">
        <v>79</v>
      </c>
      <c r="O29" t="s">
        <v>79</v>
      </c>
      <c r="P29" t="s">
        <v>79</v>
      </c>
      <c r="Q29" t="s">
        <v>79</v>
      </c>
      <c r="R29" t="s">
        <v>1205</v>
      </c>
      <c r="S29" t="s">
        <v>79</v>
      </c>
      <c r="T29">
        <v>0</v>
      </c>
      <c r="U29" t="s">
        <v>79</v>
      </c>
      <c r="V29" t="s">
        <v>79</v>
      </c>
      <c r="W29" t="s">
        <v>79</v>
      </c>
      <c r="X29">
        <v>4</v>
      </c>
      <c r="Y29">
        <v>4</v>
      </c>
      <c r="Z29" t="s">
        <v>79</v>
      </c>
      <c r="AA29" t="s">
        <v>79</v>
      </c>
      <c r="AB29" t="s">
        <v>79</v>
      </c>
      <c r="AC29" t="s">
        <v>79</v>
      </c>
      <c r="AD29" t="s">
        <v>79</v>
      </c>
      <c r="AE29">
        <v>0</v>
      </c>
      <c r="AF29" t="s">
        <v>79</v>
      </c>
      <c r="AG29">
        <v>0</v>
      </c>
      <c r="AH29" t="s">
        <v>79</v>
      </c>
      <c r="AI29" t="s">
        <v>79</v>
      </c>
      <c r="AJ29" t="s">
        <v>79</v>
      </c>
      <c r="AK29" t="s">
        <v>79</v>
      </c>
      <c r="AL29" t="s">
        <v>79</v>
      </c>
      <c r="AM29" t="s">
        <v>79</v>
      </c>
      <c r="AN29" t="s">
        <v>79</v>
      </c>
      <c r="AO29" t="s">
        <v>79</v>
      </c>
      <c r="AP29" t="s">
        <v>79</v>
      </c>
      <c r="AQ29" t="s">
        <v>79</v>
      </c>
      <c r="AR29" t="s">
        <v>79</v>
      </c>
      <c r="AS29">
        <v>0</v>
      </c>
      <c r="AT29" t="s">
        <v>79</v>
      </c>
      <c r="AU29" t="s">
        <v>79</v>
      </c>
      <c r="AV29">
        <v>0</v>
      </c>
      <c r="AW29">
        <v>0</v>
      </c>
    </row>
    <row r="30" spans="1:49" x14ac:dyDescent="0.2">
      <c r="A30">
        <v>1</v>
      </c>
      <c r="B30">
        <v>4</v>
      </c>
      <c r="C30">
        <v>1</v>
      </c>
      <c r="D30">
        <v>5</v>
      </c>
      <c r="E30">
        <v>0</v>
      </c>
      <c r="F30" t="s">
        <v>79</v>
      </c>
      <c r="G30" t="s">
        <v>79</v>
      </c>
      <c r="H30">
        <v>1004</v>
      </c>
      <c r="I30">
        <v>0</v>
      </c>
      <c r="J30">
        <v>0</v>
      </c>
      <c r="K30">
        <v>0</v>
      </c>
      <c r="L30">
        <v>0</v>
      </c>
      <c r="M30" t="s">
        <v>79</v>
      </c>
      <c r="N30" t="s">
        <v>79</v>
      </c>
      <c r="O30" t="s">
        <v>79</v>
      </c>
      <c r="P30" t="s">
        <v>79</v>
      </c>
      <c r="Q30" t="s">
        <v>79</v>
      </c>
      <c r="R30" t="s">
        <v>380</v>
      </c>
      <c r="S30" t="s">
        <v>79</v>
      </c>
      <c r="T30">
        <v>0</v>
      </c>
      <c r="U30" t="s">
        <v>79</v>
      </c>
      <c r="V30" t="s">
        <v>79</v>
      </c>
      <c r="W30" t="s">
        <v>79</v>
      </c>
      <c r="X30">
        <v>4</v>
      </c>
      <c r="Y30">
        <v>4</v>
      </c>
      <c r="Z30" t="s">
        <v>79</v>
      </c>
      <c r="AA30" t="s">
        <v>79</v>
      </c>
      <c r="AB30" t="s">
        <v>79</v>
      </c>
      <c r="AC30" t="s">
        <v>79</v>
      </c>
      <c r="AD30" t="s">
        <v>79</v>
      </c>
      <c r="AE30">
        <v>0</v>
      </c>
      <c r="AF30" t="s">
        <v>79</v>
      </c>
      <c r="AG30">
        <v>0</v>
      </c>
      <c r="AH30" t="s">
        <v>79</v>
      </c>
      <c r="AI30" t="s">
        <v>79</v>
      </c>
      <c r="AJ30" t="s">
        <v>79</v>
      </c>
      <c r="AK30" t="s">
        <v>79</v>
      </c>
      <c r="AL30" t="s">
        <v>79</v>
      </c>
      <c r="AM30" t="s">
        <v>79</v>
      </c>
      <c r="AN30" t="s">
        <v>79</v>
      </c>
      <c r="AO30" t="s">
        <v>79</v>
      </c>
      <c r="AP30" t="s">
        <v>79</v>
      </c>
      <c r="AQ30" t="s">
        <v>79</v>
      </c>
      <c r="AR30" t="s">
        <v>79</v>
      </c>
      <c r="AS30">
        <v>0</v>
      </c>
      <c r="AT30" t="s">
        <v>79</v>
      </c>
      <c r="AU30" t="s">
        <v>79</v>
      </c>
      <c r="AV30">
        <v>0</v>
      </c>
      <c r="AW30">
        <v>0</v>
      </c>
    </row>
    <row r="31" spans="1:49" x14ac:dyDescent="0.2">
      <c r="A31">
        <v>1</v>
      </c>
      <c r="B31">
        <v>4</v>
      </c>
      <c r="C31">
        <v>1</v>
      </c>
      <c r="D31">
        <v>6</v>
      </c>
      <c r="E31">
        <v>0</v>
      </c>
      <c r="F31" t="s">
        <v>79</v>
      </c>
      <c r="G31" t="s">
        <v>79</v>
      </c>
      <c r="H31">
        <v>0</v>
      </c>
      <c r="I31">
        <v>0</v>
      </c>
      <c r="J31">
        <v>0</v>
      </c>
      <c r="K31">
        <v>0</v>
      </c>
      <c r="L31">
        <v>0</v>
      </c>
      <c r="M31" t="s">
        <v>79</v>
      </c>
      <c r="N31" t="s">
        <v>79</v>
      </c>
      <c r="O31" t="s">
        <v>79</v>
      </c>
      <c r="P31" t="s">
        <v>79</v>
      </c>
      <c r="Q31" t="s">
        <v>79</v>
      </c>
      <c r="R31" t="s">
        <v>79</v>
      </c>
      <c r="S31" t="s">
        <v>79</v>
      </c>
      <c r="T31">
        <v>0</v>
      </c>
      <c r="U31" t="s">
        <v>79</v>
      </c>
      <c r="V31" t="s">
        <v>79</v>
      </c>
      <c r="W31" t="s">
        <v>79</v>
      </c>
      <c r="X31">
        <v>0</v>
      </c>
      <c r="Y31">
        <v>0</v>
      </c>
      <c r="Z31" t="s">
        <v>79</v>
      </c>
      <c r="AA31" t="s">
        <v>79</v>
      </c>
      <c r="AB31" t="s">
        <v>79</v>
      </c>
      <c r="AC31" t="s">
        <v>79</v>
      </c>
      <c r="AD31" t="s">
        <v>79</v>
      </c>
      <c r="AE31">
        <v>0</v>
      </c>
      <c r="AF31" t="s">
        <v>79</v>
      </c>
      <c r="AG31">
        <v>0</v>
      </c>
      <c r="AH31" t="s">
        <v>79</v>
      </c>
      <c r="AI31" t="s">
        <v>79</v>
      </c>
      <c r="AJ31" t="s">
        <v>79</v>
      </c>
      <c r="AK31" t="s">
        <v>79</v>
      </c>
      <c r="AL31" t="s">
        <v>79</v>
      </c>
      <c r="AM31" t="s">
        <v>79</v>
      </c>
      <c r="AN31" t="s">
        <v>79</v>
      </c>
      <c r="AO31" t="s">
        <v>79</v>
      </c>
      <c r="AP31" t="s">
        <v>79</v>
      </c>
      <c r="AQ31" t="s">
        <v>79</v>
      </c>
      <c r="AR31" t="s">
        <v>79</v>
      </c>
      <c r="AS31">
        <v>0</v>
      </c>
      <c r="AT31" t="s">
        <v>79</v>
      </c>
      <c r="AU31" t="s">
        <v>79</v>
      </c>
      <c r="AV31">
        <v>0</v>
      </c>
      <c r="AW31">
        <v>0</v>
      </c>
    </row>
    <row r="32" spans="1:49" x14ac:dyDescent="0.2">
      <c r="A32">
        <v>1</v>
      </c>
      <c r="B32">
        <v>4</v>
      </c>
      <c r="C32">
        <v>1</v>
      </c>
      <c r="D32">
        <v>7</v>
      </c>
      <c r="E32">
        <v>0</v>
      </c>
      <c r="F32" t="s">
        <v>79</v>
      </c>
      <c r="G32" t="s">
        <v>79</v>
      </c>
      <c r="H32">
        <v>0</v>
      </c>
      <c r="I32">
        <v>0</v>
      </c>
      <c r="J32">
        <v>0</v>
      </c>
      <c r="K32">
        <v>0</v>
      </c>
      <c r="L32">
        <v>0</v>
      </c>
      <c r="M32" t="s">
        <v>79</v>
      </c>
      <c r="N32" t="s">
        <v>79</v>
      </c>
      <c r="O32" t="s">
        <v>79</v>
      </c>
      <c r="P32" t="s">
        <v>79</v>
      </c>
      <c r="Q32" t="s">
        <v>79</v>
      </c>
      <c r="R32" t="s">
        <v>79</v>
      </c>
      <c r="S32" t="s">
        <v>79</v>
      </c>
      <c r="T32">
        <v>0</v>
      </c>
      <c r="U32" t="s">
        <v>79</v>
      </c>
      <c r="V32" t="s">
        <v>79</v>
      </c>
      <c r="W32" t="s">
        <v>79</v>
      </c>
      <c r="X32">
        <v>0</v>
      </c>
      <c r="Y32">
        <v>0</v>
      </c>
      <c r="Z32" t="s">
        <v>79</v>
      </c>
      <c r="AA32" t="s">
        <v>79</v>
      </c>
      <c r="AB32" t="s">
        <v>79</v>
      </c>
      <c r="AC32" t="s">
        <v>79</v>
      </c>
      <c r="AD32" t="s">
        <v>79</v>
      </c>
      <c r="AE32">
        <v>0</v>
      </c>
      <c r="AF32" t="s">
        <v>79</v>
      </c>
      <c r="AG32">
        <v>0</v>
      </c>
      <c r="AH32" t="s">
        <v>79</v>
      </c>
      <c r="AI32" t="s">
        <v>79</v>
      </c>
      <c r="AJ32" t="s">
        <v>79</v>
      </c>
      <c r="AK32" t="s">
        <v>79</v>
      </c>
      <c r="AL32" t="s">
        <v>79</v>
      </c>
      <c r="AM32" t="s">
        <v>79</v>
      </c>
      <c r="AN32" t="s">
        <v>79</v>
      </c>
      <c r="AO32" t="s">
        <v>79</v>
      </c>
      <c r="AP32" t="s">
        <v>79</v>
      </c>
      <c r="AQ32" t="s">
        <v>79</v>
      </c>
      <c r="AR32" t="s">
        <v>79</v>
      </c>
      <c r="AS32">
        <v>0</v>
      </c>
      <c r="AT32" t="s">
        <v>79</v>
      </c>
      <c r="AU32" t="s">
        <v>79</v>
      </c>
      <c r="AV32">
        <v>0</v>
      </c>
      <c r="AW32">
        <v>0</v>
      </c>
    </row>
    <row r="33" spans="1:49" x14ac:dyDescent="0.2">
      <c r="A33">
        <v>1</v>
      </c>
      <c r="B33">
        <v>4</v>
      </c>
      <c r="C33">
        <v>1</v>
      </c>
      <c r="D33">
        <v>8</v>
      </c>
      <c r="E33">
        <v>0</v>
      </c>
      <c r="F33" t="s">
        <v>79</v>
      </c>
      <c r="G33" t="s">
        <v>79</v>
      </c>
      <c r="H33">
        <v>0</v>
      </c>
      <c r="I33">
        <v>0</v>
      </c>
      <c r="J33">
        <v>0</v>
      </c>
      <c r="K33">
        <v>0</v>
      </c>
      <c r="L33">
        <v>0</v>
      </c>
      <c r="M33" t="s">
        <v>79</v>
      </c>
      <c r="N33" t="s">
        <v>79</v>
      </c>
      <c r="O33" t="s">
        <v>79</v>
      </c>
      <c r="P33" t="s">
        <v>79</v>
      </c>
      <c r="Q33" t="s">
        <v>79</v>
      </c>
      <c r="R33" t="s">
        <v>79</v>
      </c>
      <c r="S33" t="s">
        <v>79</v>
      </c>
      <c r="T33">
        <v>0</v>
      </c>
      <c r="U33" t="s">
        <v>79</v>
      </c>
      <c r="V33" t="s">
        <v>79</v>
      </c>
      <c r="W33" t="s">
        <v>79</v>
      </c>
      <c r="X33">
        <v>0</v>
      </c>
      <c r="Y33">
        <v>0</v>
      </c>
      <c r="Z33" t="s">
        <v>79</v>
      </c>
      <c r="AA33" t="s">
        <v>79</v>
      </c>
      <c r="AB33" t="s">
        <v>79</v>
      </c>
      <c r="AC33" t="s">
        <v>79</v>
      </c>
      <c r="AD33" t="s">
        <v>79</v>
      </c>
      <c r="AE33">
        <v>0</v>
      </c>
      <c r="AF33" t="s">
        <v>79</v>
      </c>
      <c r="AG33">
        <v>0</v>
      </c>
      <c r="AH33" t="s">
        <v>79</v>
      </c>
      <c r="AI33" t="s">
        <v>79</v>
      </c>
      <c r="AJ33" t="s">
        <v>79</v>
      </c>
      <c r="AK33" t="s">
        <v>79</v>
      </c>
      <c r="AL33" t="s">
        <v>79</v>
      </c>
      <c r="AM33" t="s">
        <v>79</v>
      </c>
      <c r="AN33" t="s">
        <v>79</v>
      </c>
      <c r="AO33" t="s">
        <v>79</v>
      </c>
      <c r="AP33" t="s">
        <v>79</v>
      </c>
      <c r="AQ33" t="s">
        <v>79</v>
      </c>
      <c r="AR33" t="s">
        <v>79</v>
      </c>
      <c r="AS33">
        <v>0</v>
      </c>
      <c r="AT33" t="s">
        <v>79</v>
      </c>
      <c r="AU33" t="s">
        <v>79</v>
      </c>
      <c r="AV33">
        <v>0</v>
      </c>
      <c r="AW33">
        <v>0</v>
      </c>
    </row>
    <row r="34" spans="1:49" x14ac:dyDescent="0.2">
      <c r="A34">
        <v>1</v>
      </c>
      <c r="B34">
        <v>4</v>
      </c>
      <c r="C34">
        <v>2</v>
      </c>
      <c r="D34">
        <v>1</v>
      </c>
      <c r="E34">
        <v>0</v>
      </c>
      <c r="F34" t="s">
        <v>79</v>
      </c>
      <c r="G34" t="s">
        <v>79</v>
      </c>
      <c r="H34">
        <v>0</v>
      </c>
      <c r="I34">
        <v>0</v>
      </c>
      <c r="J34">
        <v>0</v>
      </c>
      <c r="K34">
        <v>0</v>
      </c>
      <c r="L34">
        <v>0</v>
      </c>
      <c r="M34" t="s">
        <v>79</v>
      </c>
      <c r="N34" t="s">
        <v>79</v>
      </c>
      <c r="O34" t="s">
        <v>79</v>
      </c>
      <c r="P34" t="s">
        <v>79</v>
      </c>
      <c r="Q34" t="s">
        <v>79</v>
      </c>
      <c r="R34" t="s">
        <v>79</v>
      </c>
      <c r="S34" t="s">
        <v>79</v>
      </c>
      <c r="T34">
        <v>0</v>
      </c>
      <c r="U34" t="s">
        <v>79</v>
      </c>
      <c r="V34" t="s">
        <v>79</v>
      </c>
      <c r="W34" t="s">
        <v>79</v>
      </c>
      <c r="X34">
        <v>0</v>
      </c>
      <c r="Y34">
        <v>0</v>
      </c>
      <c r="Z34" t="s">
        <v>79</v>
      </c>
      <c r="AA34" t="s">
        <v>79</v>
      </c>
      <c r="AB34" t="s">
        <v>79</v>
      </c>
      <c r="AC34" t="s">
        <v>79</v>
      </c>
      <c r="AD34" t="s">
        <v>79</v>
      </c>
      <c r="AE34">
        <v>0</v>
      </c>
      <c r="AF34" t="s">
        <v>79</v>
      </c>
      <c r="AG34">
        <v>0</v>
      </c>
      <c r="AH34" t="s">
        <v>79</v>
      </c>
      <c r="AI34" t="s">
        <v>79</v>
      </c>
      <c r="AJ34" t="s">
        <v>79</v>
      </c>
      <c r="AK34" t="s">
        <v>79</v>
      </c>
      <c r="AL34" t="s">
        <v>79</v>
      </c>
      <c r="AM34" t="s">
        <v>79</v>
      </c>
      <c r="AN34" t="s">
        <v>79</v>
      </c>
      <c r="AO34" t="s">
        <v>79</v>
      </c>
      <c r="AP34" t="s">
        <v>79</v>
      </c>
      <c r="AQ34" t="s">
        <v>79</v>
      </c>
      <c r="AR34" t="s">
        <v>79</v>
      </c>
      <c r="AS34">
        <v>0</v>
      </c>
      <c r="AT34" t="s">
        <v>79</v>
      </c>
      <c r="AU34" t="s">
        <v>79</v>
      </c>
      <c r="AV34">
        <v>0</v>
      </c>
      <c r="AW34">
        <v>0</v>
      </c>
    </row>
    <row r="35" spans="1:49" x14ac:dyDescent="0.2">
      <c r="A35">
        <v>1</v>
      </c>
      <c r="B35">
        <v>4</v>
      </c>
      <c r="C35">
        <v>2</v>
      </c>
      <c r="D35">
        <v>2</v>
      </c>
      <c r="E35">
        <v>0</v>
      </c>
      <c r="F35" t="s">
        <v>79</v>
      </c>
      <c r="G35" t="s">
        <v>79</v>
      </c>
      <c r="H35">
        <v>1082</v>
      </c>
      <c r="I35">
        <v>0</v>
      </c>
      <c r="J35">
        <v>0</v>
      </c>
      <c r="K35">
        <v>0</v>
      </c>
      <c r="L35">
        <v>0</v>
      </c>
      <c r="M35" t="s">
        <v>79</v>
      </c>
      <c r="N35" t="s">
        <v>79</v>
      </c>
      <c r="O35" t="s">
        <v>79</v>
      </c>
      <c r="P35" t="s">
        <v>79</v>
      </c>
      <c r="Q35" t="s">
        <v>79</v>
      </c>
      <c r="R35" t="s">
        <v>475</v>
      </c>
      <c r="S35" t="s">
        <v>79</v>
      </c>
      <c r="T35">
        <v>0</v>
      </c>
      <c r="U35" t="s">
        <v>79</v>
      </c>
      <c r="V35" t="s">
        <v>79</v>
      </c>
      <c r="W35" t="s">
        <v>79</v>
      </c>
      <c r="X35">
        <v>4</v>
      </c>
      <c r="Y35">
        <v>4</v>
      </c>
      <c r="Z35" t="s">
        <v>79</v>
      </c>
      <c r="AA35" t="s">
        <v>79</v>
      </c>
      <c r="AB35" t="s">
        <v>79</v>
      </c>
      <c r="AC35" t="s">
        <v>79</v>
      </c>
      <c r="AD35" t="s">
        <v>79</v>
      </c>
      <c r="AE35">
        <v>0</v>
      </c>
      <c r="AF35" t="s">
        <v>79</v>
      </c>
      <c r="AG35">
        <v>0</v>
      </c>
      <c r="AH35" t="s">
        <v>79</v>
      </c>
      <c r="AI35" t="s">
        <v>79</v>
      </c>
      <c r="AJ35" t="s">
        <v>79</v>
      </c>
      <c r="AK35" t="s">
        <v>79</v>
      </c>
      <c r="AL35" t="s">
        <v>79</v>
      </c>
      <c r="AM35" t="s">
        <v>79</v>
      </c>
      <c r="AN35" t="s">
        <v>79</v>
      </c>
      <c r="AO35" t="s">
        <v>79</v>
      </c>
      <c r="AP35" t="s">
        <v>79</v>
      </c>
      <c r="AQ35" t="s">
        <v>79</v>
      </c>
      <c r="AR35" t="s">
        <v>79</v>
      </c>
      <c r="AS35">
        <v>0</v>
      </c>
      <c r="AT35" t="s">
        <v>79</v>
      </c>
      <c r="AU35" t="s">
        <v>79</v>
      </c>
      <c r="AV35">
        <v>0</v>
      </c>
      <c r="AW35">
        <v>0</v>
      </c>
    </row>
    <row r="36" spans="1:49" x14ac:dyDescent="0.2">
      <c r="A36">
        <v>1</v>
      </c>
      <c r="B36">
        <v>4</v>
      </c>
      <c r="C36">
        <v>2</v>
      </c>
      <c r="D36">
        <v>3</v>
      </c>
      <c r="E36">
        <v>0</v>
      </c>
      <c r="F36" t="s">
        <v>79</v>
      </c>
      <c r="G36" t="s">
        <v>79</v>
      </c>
      <c r="H36">
        <v>1122</v>
      </c>
      <c r="I36">
        <v>0</v>
      </c>
      <c r="J36">
        <v>0</v>
      </c>
      <c r="K36">
        <v>0</v>
      </c>
      <c r="L36">
        <v>0</v>
      </c>
      <c r="M36" t="s">
        <v>79</v>
      </c>
      <c r="N36" t="s">
        <v>79</v>
      </c>
      <c r="O36" t="s">
        <v>79</v>
      </c>
      <c r="P36" t="s">
        <v>79</v>
      </c>
      <c r="Q36" t="s">
        <v>79</v>
      </c>
      <c r="R36" t="s">
        <v>483</v>
      </c>
      <c r="S36" t="s">
        <v>79</v>
      </c>
      <c r="T36">
        <v>0</v>
      </c>
      <c r="U36" t="s">
        <v>79</v>
      </c>
      <c r="V36" t="s">
        <v>79</v>
      </c>
      <c r="W36" t="s">
        <v>79</v>
      </c>
      <c r="X36">
        <v>4</v>
      </c>
      <c r="Y36">
        <v>4</v>
      </c>
      <c r="Z36" t="s">
        <v>79</v>
      </c>
      <c r="AA36" t="s">
        <v>79</v>
      </c>
      <c r="AB36" t="s">
        <v>79</v>
      </c>
      <c r="AC36" t="s">
        <v>79</v>
      </c>
      <c r="AD36" t="s">
        <v>79</v>
      </c>
      <c r="AE36">
        <v>0</v>
      </c>
      <c r="AF36" t="s">
        <v>79</v>
      </c>
      <c r="AG36">
        <v>0</v>
      </c>
      <c r="AH36" t="s">
        <v>79</v>
      </c>
      <c r="AI36" t="s">
        <v>79</v>
      </c>
      <c r="AJ36" t="s">
        <v>79</v>
      </c>
      <c r="AK36" t="s">
        <v>79</v>
      </c>
      <c r="AL36" t="s">
        <v>79</v>
      </c>
      <c r="AM36" t="s">
        <v>79</v>
      </c>
      <c r="AN36" t="s">
        <v>79</v>
      </c>
      <c r="AO36" t="s">
        <v>79</v>
      </c>
      <c r="AP36" t="s">
        <v>79</v>
      </c>
      <c r="AQ36" t="s">
        <v>79</v>
      </c>
      <c r="AR36" t="s">
        <v>79</v>
      </c>
      <c r="AS36">
        <v>0</v>
      </c>
      <c r="AT36" t="s">
        <v>79</v>
      </c>
      <c r="AU36" t="s">
        <v>79</v>
      </c>
      <c r="AV36">
        <v>0</v>
      </c>
      <c r="AW36">
        <v>0</v>
      </c>
    </row>
    <row r="37" spans="1:49" x14ac:dyDescent="0.2">
      <c r="A37">
        <v>1</v>
      </c>
      <c r="B37">
        <v>4</v>
      </c>
      <c r="C37">
        <v>2</v>
      </c>
      <c r="D37">
        <v>4</v>
      </c>
      <c r="E37">
        <v>0</v>
      </c>
      <c r="F37" t="s">
        <v>79</v>
      </c>
      <c r="G37" t="s">
        <v>79</v>
      </c>
      <c r="H37">
        <v>1057</v>
      </c>
      <c r="I37">
        <v>0</v>
      </c>
      <c r="J37">
        <v>0</v>
      </c>
      <c r="K37">
        <v>0</v>
      </c>
      <c r="L37">
        <v>0</v>
      </c>
      <c r="M37" t="s">
        <v>79</v>
      </c>
      <c r="N37" t="s">
        <v>79</v>
      </c>
      <c r="O37" t="s">
        <v>79</v>
      </c>
      <c r="P37" t="s">
        <v>79</v>
      </c>
      <c r="Q37" t="s">
        <v>79</v>
      </c>
      <c r="R37" t="s">
        <v>1208</v>
      </c>
      <c r="S37" t="s">
        <v>79</v>
      </c>
      <c r="T37">
        <v>0</v>
      </c>
      <c r="U37" t="s">
        <v>79</v>
      </c>
      <c r="V37" t="s">
        <v>79</v>
      </c>
      <c r="W37" t="s">
        <v>79</v>
      </c>
      <c r="X37">
        <v>4</v>
      </c>
      <c r="Y37">
        <v>4</v>
      </c>
      <c r="Z37" t="s">
        <v>79</v>
      </c>
      <c r="AA37" t="s">
        <v>79</v>
      </c>
      <c r="AB37" t="s">
        <v>79</v>
      </c>
      <c r="AC37" t="s">
        <v>79</v>
      </c>
      <c r="AD37" t="s">
        <v>79</v>
      </c>
      <c r="AE37">
        <v>0</v>
      </c>
      <c r="AF37" t="s">
        <v>79</v>
      </c>
      <c r="AG37">
        <v>0</v>
      </c>
      <c r="AH37" t="s">
        <v>79</v>
      </c>
      <c r="AI37" t="s">
        <v>79</v>
      </c>
      <c r="AJ37" t="s">
        <v>79</v>
      </c>
      <c r="AK37" t="s">
        <v>79</v>
      </c>
      <c r="AL37" t="s">
        <v>79</v>
      </c>
      <c r="AM37" t="s">
        <v>79</v>
      </c>
      <c r="AN37" t="s">
        <v>79</v>
      </c>
      <c r="AO37" t="s">
        <v>79</v>
      </c>
      <c r="AP37" t="s">
        <v>79</v>
      </c>
      <c r="AQ37" t="s">
        <v>79</v>
      </c>
      <c r="AR37" t="s">
        <v>79</v>
      </c>
      <c r="AS37">
        <v>0</v>
      </c>
      <c r="AT37" t="s">
        <v>79</v>
      </c>
      <c r="AU37" t="s">
        <v>79</v>
      </c>
      <c r="AV37">
        <v>0</v>
      </c>
      <c r="AW37">
        <v>0</v>
      </c>
    </row>
    <row r="38" spans="1:49" x14ac:dyDescent="0.2">
      <c r="A38">
        <v>1</v>
      </c>
      <c r="B38">
        <v>4</v>
      </c>
      <c r="C38">
        <v>2</v>
      </c>
      <c r="D38">
        <v>5</v>
      </c>
      <c r="E38">
        <v>0</v>
      </c>
      <c r="F38" t="s">
        <v>79</v>
      </c>
      <c r="G38" t="s">
        <v>79</v>
      </c>
      <c r="H38">
        <v>1032</v>
      </c>
      <c r="I38">
        <v>0</v>
      </c>
      <c r="J38">
        <v>0</v>
      </c>
      <c r="K38">
        <v>0</v>
      </c>
      <c r="L38">
        <v>0</v>
      </c>
      <c r="M38" t="s">
        <v>79</v>
      </c>
      <c r="N38" t="s">
        <v>79</v>
      </c>
      <c r="O38" t="s">
        <v>79</v>
      </c>
      <c r="P38" t="s">
        <v>79</v>
      </c>
      <c r="Q38" t="s">
        <v>79</v>
      </c>
      <c r="R38" t="s">
        <v>1196</v>
      </c>
      <c r="S38" t="s">
        <v>79</v>
      </c>
      <c r="T38">
        <v>0</v>
      </c>
      <c r="U38" t="s">
        <v>79</v>
      </c>
      <c r="V38" t="s">
        <v>79</v>
      </c>
      <c r="W38" t="s">
        <v>79</v>
      </c>
      <c r="X38">
        <v>4</v>
      </c>
      <c r="Y38">
        <v>4</v>
      </c>
      <c r="Z38" t="s">
        <v>79</v>
      </c>
      <c r="AA38" t="s">
        <v>79</v>
      </c>
      <c r="AB38" t="s">
        <v>79</v>
      </c>
      <c r="AC38" t="s">
        <v>79</v>
      </c>
      <c r="AD38" t="s">
        <v>79</v>
      </c>
      <c r="AE38">
        <v>0</v>
      </c>
      <c r="AF38" t="s">
        <v>79</v>
      </c>
      <c r="AG38">
        <v>0</v>
      </c>
      <c r="AH38" t="s">
        <v>79</v>
      </c>
      <c r="AI38" t="s">
        <v>79</v>
      </c>
      <c r="AJ38" t="s">
        <v>79</v>
      </c>
      <c r="AK38" t="s">
        <v>79</v>
      </c>
      <c r="AL38" t="s">
        <v>79</v>
      </c>
      <c r="AM38" t="s">
        <v>79</v>
      </c>
      <c r="AN38" t="s">
        <v>79</v>
      </c>
      <c r="AO38" t="s">
        <v>79</v>
      </c>
      <c r="AP38" t="s">
        <v>79</v>
      </c>
      <c r="AQ38" t="s">
        <v>79</v>
      </c>
      <c r="AR38" t="s">
        <v>79</v>
      </c>
      <c r="AS38">
        <v>0</v>
      </c>
      <c r="AT38" t="s">
        <v>79</v>
      </c>
      <c r="AU38" t="s">
        <v>79</v>
      </c>
      <c r="AV38">
        <v>0</v>
      </c>
      <c r="AW38">
        <v>0</v>
      </c>
    </row>
    <row r="39" spans="1:49" x14ac:dyDescent="0.2">
      <c r="A39">
        <v>1</v>
      </c>
      <c r="B39">
        <v>4</v>
      </c>
      <c r="C39">
        <v>2</v>
      </c>
      <c r="D39">
        <v>6</v>
      </c>
      <c r="E39">
        <v>0</v>
      </c>
      <c r="F39" t="s">
        <v>79</v>
      </c>
      <c r="G39" t="s">
        <v>79</v>
      </c>
      <c r="H39">
        <v>1018</v>
      </c>
      <c r="I39">
        <v>0</v>
      </c>
      <c r="J39">
        <v>0</v>
      </c>
      <c r="K39">
        <v>0</v>
      </c>
      <c r="L39">
        <v>0</v>
      </c>
      <c r="M39" t="s">
        <v>79</v>
      </c>
      <c r="N39" t="s">
        <v>79</v>
      </c>
      <c r="O39" t="s">
        <v>79</v>
      </c>
      <c r="P39" t="s">
        <v>79</v>
      </c>
      <c r="Q39" t="s">
        <v>79</v>
      </c>
      <c r="R39" t="s">
        <v>475</v>
      </c>
      <c r="S39" t="s">
        <v>79</v>
      </c>
      <c r="T39">
        <v>0</v>
      </c>
      <c r="U39" t="s">
        <v>79</v>
      </c>
      <c r="V39" t="s">
        <v>79</v>
      </c>
      <c r="W39" t="s">
        <v>79</v>
      </c>
      <c r="X39">
        <v>7</v>
      </c>
      <c r="Y39">
        <v>7</v>
      </c>
      <c r="Z39" t="s">
        <v>79</v>
      </c>
      <c r="AA39" t="s">
        <v>79</v>
      </c>
      <c r="AB39" t="s">
        <v>79</v>
      </c>
      <c r="AC39" t="s">
        <v>79</v>
      </c>
      <c r="AD39" t="s">
        <v>79</v>
      </c>
      <c r="AE39">
        <v>0</v>
      </c>
      <c r="AF39" t="s">
        <v>79</v>
      </c>
      <c r="AG39">
        <v>0</v>
      </c>
      <c r="AH39" t="s">
        <v>79</v>
      </c>
      <c r="AI39" t="s">
        <v>79</v>
      </c>
      <c r="AJ39" t="s">
        <v>79</v>
      </c>
      <c r="AK39" t="s">
        <v>79</v>
      </c>
      <c r="AL39" t="s">
        <v>79</v>
      </c>
      <c r="AM39" t="s">
        <v>79</v>
      </c>
      <c r="AN39" t="s">
        <v>79</v>
      </c>
      <c r="AO39" t="s">
        <v>79</v>
      </c>
      <c r="AP39" t="s">
        <v>79</v>
      </c>
      <c r="AQ39" t="s">
        <v>79</v>
      </c>
      <c r="AR39" t="s">
        <v>79</v>
      </c>
      <c r="AS39">
        <v>1</v>
      </c>
      <c r="AT39" t="s">
        <v>79</v>
      </c>
      <c r="AU39" t="s">
        <v>79</v>
      </c>
      <c r="AV39">
        <v>0</v>
      </c>
      <c r="AW39">
        <v>0</v>
      </c>
    </row>
    <row r="40" spans="1:49" x14ac:dyDescent="0.2">
      <c r="A40">
        <v>1</v>
      </c>
      <c r="B40">
        <v>4</v>
      </c>
      <c r="C40">
        <v>2</v>
      </c>
      <c r="D40">
        <v>7</v>
      </c>
      <c r="E40">
        <v>0</v>
      </c>
      <c r="F40" t="s">
        <v>79</v>
      </c>
      <c r="G40" t="s">
        <v>79</v>
      </c>
      <c r="H40">
        <v>1064</v>
      </c>
      <c r="I40">
        <v>0</v>
      </c>
      <c r="J40">
        <v>0</v>
      </c>
      <c r="K40">
        <v>0</v>
      </c>
      <c r="L40">
        <v>0</v>
      </c>
      <c r="M40" t="s">
        <v>79</v>
      </c>
      <c r="N40" t="s">
        <v>79</v>
      </c>
      <c r="O40" t="s">
        <v>79</v>
      </c>
      <c r="P40" t="s">
        <v>79</v>
      </c>
      <c r="Q40" t="s">
        <v>79</v>
      </c>
      <c r="R40" t="s">
        <v>1187</v>
      </c>
      <c r="S40" t="s">
        <v>79</v>
      </c>
      <c r="T40">
        <v>0</v>
      </c>
      <c r="U40" t="s">
        <v>79</v>
      </c>
      <c r="V40" t="s">
        <v>79</v>
      </c>
      <c r="W40" t="s">
        <v>79</v>
      </c>
      <c r="X40">
        <v>4</v>
      </c>
      <c r="Y40">
        <v>4</v>
      </c>
      <c r="Z40" t="s">
        <v>79</v>
      </c>
      <c r="AA40" t="s">
        <v>79</v>
      </c>
      <c r="AB40" t="s">
        <v>79</v>
      </c>
      <c r="AC40" t="s">
        <v>79</v>
      </c>
      <c r="AD40" t="s">
        <v>79</v>
      </c>
      <c r="AE40">
        <v>0</v>
      </c>
      <c r="AF40" t="s">
        <v>79</v>
      </c>
      <c r="AG40">
        <v>0</v>
      </c>
      <c r="AH40" t="s">
        <v>79</v>
      </c>
      <c r="AI40" t="s">
        <v>79</v>
      </c>
      <c r="AJ40" t="s">
        <v>79</v>
      </c>
      <c r="AK40" t="s">
        <v>79</v>
      </c>
      <c r="AL40" t="s">
        <v>79</v>
      </c>
      <c r="AM40" t="s">
        <v>79</v>
      </c>
      <c r="AN40" t="s">
        <v>79</v>
      </c>
      <c r="AO40" t="s">
        <v>79</v>
      </c>
      <c r="AP40" t="s">
        <v>79</v>
      </c>
      <c r="AQ40" t="s">
        <v>79</v>
      </c>
      <c r="AR40" t="s">
        <v>79</v>
      </c>
      <c r="AS40">
        <v>0</v>
      </c>
      <c r="AT40" t="s">
        <v>79</v>
      </c>
      <c r="AU40" t="s">
        <v>79</v>
      </c>
      <c r="AV40">
        <v>0</v>
      </c>
      <c r="AW40">
        <v>0</v>
      </c>
    </row>
    <row r="41" spans="1:49" x14ac:dyDescent="0.2">
      <c r="A41">
        <v>1</v>
      </c>
      <c r="B41">
        <v>4</v>
      </c>
      <c r="C41">
        <v>2</v>
      </c>
      <c r="D41">
        <v>8</v>
      </c>
      <c r="E41">
        <v>0</v>
      </c>
      <c r="F41" t="s">
        <v>79</v>
      </c>
      <c r="G41" t="s">
        <v>79</v>
      </c>
      <c r="H41">
        <v>0</v>
      </c>
      <c r="I41">
        <v>0</v>
      </c>
      <c r="J41">
        <v>0</v>
      </c>
      <c r="K41">
        <v>0</v>
      </c>
      <c r="L41">
        <v>0</v>
      </c>
      <c r="M41" t="s">
        <v>79</v>
      </c>
      <c r="N41" t="s">
        <v>79</v>
      </c>
      <c r="O41" t="s">
        <v>79</v>
      </c>
      <c r="P41" t="s">
        <v>79</v>
      </c>
      <c r="Q41" t="s">
        <v>79</v>
      </c>
      <c r="R41" t="s">
        <v>79</v>
      </c>
      <c r="S41" t="s">
        <v>79</v>
      </c>
      <c r="T41">
        <v>0</v>
      </c>
      <c r="U41" t="s">
        <v>79</v>
      </c>
      <c r="V41" t="s">
        <v>79</v>
      </c>
      <c r="W41" t="s">
        <v>79</v>
      </c>
      <c r="X41">
        <v>0</v>
      </c>
      <c r="Y41">
        <v>0</v>
      </c>
      <c r="Z41" t="s">
        <v>79</v>
      </c>
      <c r="AA41" t="s">
        <v>79</v>
      </c>
      <c r="AB41" t="s">
        <v>79</v>
      </c>
      <c r="AC41" t="s">
        <v>79</v>
      </c>
      <c r="AD41" t="s">
        <v>79</v>
      </c>
      <c r="AE41">
        <v>0</v>
      </c>
      <c r="AF41" t="s">
        <v>79</v>
      </c>
      <c r="AG41">
        <v>0</v>
      </c>
      <c r="AH41" t="s">
        <v>79</v>
      </c>
      <c r="AI41" t="s">
        <v>79</v>
      </c>
      <c r="AJ41" t="s">
        <v>79</v>
      </c>
      <c r="AK41" t="s">
        <v>79</v>
      </c>
      <c r="AL41" t="s">
        <v>79</v>
      </c>
      <c r="AM41" t="s">
        <v>79</v>
      </c>
      <c r="AN41" t="s">
        <v>79</v>
      </c>
      <c r="AO41" t="s">
        <v>79</v>
      </c>
      <c r="AP41" t="s">
        <v>79</v>
      </c>
      <c r="AQ41" t="s">
        <v>79</v>
      </c>
      <c r="AR41" t="s">
        <v>79</v>
      </c>
      <c r="AS41">
        <v>0</v>
      </c>
      <c r="AT41" t="s">
        <v>79</v>
      </c>
      <c r="AU41" t="s">
        <v>79</v>
      </c>
      <c r="AV41">
        <v>0</v>
      </c>
      <c r="AW41">
        <v>0</v>
      </c>
    </row>
    <row r="42" spans="1:49" x14ac:dyDescent="0.2">
      <c r="A42">
        <v>1</v>
      </c>
      <c r="B42">
        <v>5</v>
      </c>
      <c r="C42">
        <v>1</v>
      </c>
      <c r="D42">
        <v>1</v>
      </c>
      <c r="E42">
        <v>0</v>
      </c>
      <c r="F42" t="s">
        <v>79</v>
      </c>
      <c r="G42" t="s">
        <v>79</v>
      </c>
      <c r="H42">
        <v>0</v>
      </c>
      <c r="I42">
        <v>0</v>
      </c>
      <c r="J42">
        <v>0</v>
      </c>
      <c r="K42">
        <v>0</v>
      </c>
      <c r="L42">
        <v>0</v>
      </c>
      <c r="M42" t="s">
        <v>79</v>
      </c>
      <c r="N42" t="s">
        <v>79</v>
      </c>
      <c r="O42" t="s">
        <v>79</v>
      </c>
      <c r="P42" t="s">
        <v>79</v>
      </c>
      <c r="Q42" t="s">
        <v>79</v>
      </c>
      <c r="R42" t="s">
        <v>79</v>
      </c>
      <c r="S42" t="s">
        <v>79</v>
      </c>
      <c r="T42">
        <v>0</v>
      </c>
      <c r="U42" t="s">
        <v>79</v>
      </c>
      <c r="V42" t="s">
        <v>79</v>
      </c>
      <c r="W42" t="s">
        <v>79</v>
      </c>
      <c r="X42">
        <v>0</v>
      </c>
      <c r="Y42">
        <v>0</v>
      </c>
      <c r="Z42" t="s">
        <v>79</v>
      </c>
      <c r="AA42" t="s">
        <v>79</v>
      </c>
      <c r="AB42" t="s">
        <v>79</v>
      </c>
      <c r="AC42" t="s">
        <v>79</v>
      </c>
      <c r="AD42" t="s">
        <v>79</v>
      </c>
      <c r="AE42">
        <v>0</v>
      </c>
      <c r="AF42" t="s">
        <v>79</v>
      </c>
      <c r="AG42">
        <v>0</v>
      </c>
      <c r="AH42" t="s">
        <v>79</v>
      </c>
      <c r="AI42" t="s">
        <v>79</v>
      </c>
      <c r="AJ42" t="s">
        <v>79</v>
      </c>
      <c r="AK42" t="s">
        <v>79</v>
      </c>
      <c r="AL42" t="s">
        <v>79</v>
      </c>
      <c r="AM42" t="s">
        <v>79</v>
      </c>
      <c r="AN42" t="s">
        <v>79</v>
      </c>
      <c r="AO42" t="s">
        <v>79</v>
      </c>
      <c r="AP42" t="s">
        <v>79</v>
      </c>
      <c r="AQ42" t="s">
        <v>79</v>
      </c>
      <c r="AR42" t="s">
        <v>79</v>
      </c>
      <c r="AS42">
        <v>0</v>
      </c>
      <c r="AT42" t="s">
        <v>79</v>
      </c>
      <c r="AU42" t="s">
        <v>79</v>
      </c>
      <c r="AV42">
        <v>0</v>
      </c>
      <c r="AW42">
        <v>0</v>
      </c>
    </row>
    <row r="43" spans="1:49" x14ac:dyDescent="0.2">
      <c r="A43">
        <v>1</v>
      </c>
      <c r="B43">
        <v>5</v>
      </c>
      <c r="C43">
        <v>1</v>
      </c>
      <c r="D43">
        <v>2</v>
      </c>
      <c r="E43">
        <v>0</v>
      </c>
      <c r="F43" t="s">
        <v>79</v>
      </c>
      <c r="G43" t="s">
        <v>79</v>
      </c>
      <c r="H43">
        <v>0</v>
      </c>
      <c r="I43">
        <v>0</v>
      </c>
      <c r="J43">
        <v>0</v>
      </c>
      <c r="K43">
        <v>0</v>
      </c>
      <c r="L43">
        <v>0</v>
      </c>
      <c r="M43" t="s">
        <v>79</v>
      </c>
      <c r="N43" t="s">
        <v>79</v>
      </c>
      <c r="O43" t="s">
        <v>79</v>
      </c>
      <c r="P43" t="s">
        <v>79</v>
      </c>
      <c r="Q43" t="s">
        <v>79</v>
      </c>
      <c r="R43" t="s">
        <v>79</v>
      </c>
      <c r="S43" t="s">
        <v>79</v>
      </c>
      <c r="T43">
        <v>0</v>
      </c>
      <c r="U43" t="s">
        <v>79</v>
      </c>
      <c r="V43" t="s">
        <v>79</v>
      </c>
      <c r="W43" t="s">
        <v>79</v>
      </c>
      <c r="X43">
        <v>0</v>
      </c>
      <c r="Y43">
        <v>0</v>
      </c>
      <c r="Z43" t="s">
        <v>79</v>
      </c>
      <c r="AA43" t="s">
        <v>79</v>
      </c>
      <c r="AB43" t="s">
        <v>79</v>
      </c>
      <c r="AC43" t="s">
        <v>79</v>
      </c>
      <c r="AD43" t="s">
        <v>79</v>
      </c>
      <c r="AE43">
        <v>0</v>
      </c>
      <c r="AF43" t="s">
        <v>79</v>
      </c>
      <c r="AG43">
        <v>0</v>
      </c>
      <c r="AH43" t="s">
        <v>79</v>
      </c>
      <c r="AI43" t="s">
        <v>79</v>
      </c>
      <c r="AJ43" t="s">
        <v>79</v>
      </c>
      <c r="AK43" t="s">
        <v>79</v>
      </c>
      <c r="AL43" t="s">
        <v>79</v>
      </c>
      <c r="AM43" t="s">
        <v>79</v>
      </c>
      <c r="AN43" t="s">
        <v>79</v>
      </c>
      <c r="AO43" t="s">
        <v>79</v>
      </c>
      <c r="AP43" t="s">
        <v>79</v>
      </c>
      <c r="AQ43" t="s">
        <v>79</v>
      </c>
      <c r="AR43" t="s">
        <v>79</v>
      </c>
      <c r="AS43">
        <v>0</v>
      </c>
      <c r="AT43" t="s">
        <v>79</v>
      </c>
      <c r="AU43" t="s">
        <v>79</v>
      </c>
      <c r="AV43">
        <v>0</v>
      </c>
      <c r="AW43">
        <v>0</v>
      </c>
    </row>
    <row r="44" spans="1:49" x14ac:dyDescent="0.2">
      <c r="A44">
        <v>1</v>
      </c>
      <c r="B44">
        <v>5</v>
      </c>
      <c r="C44">
        <v>1</v>
      </c>
      <c r="D44">
        <v>3</v>
      </c>
      <c r="E44">
        <v>0</v>
      </c>
      <c r="F44" t="s">
        <v>79</v>
      </c>
      <c r="G44" t="s">
        <v>79</v>
      </c>
      <c r="H44">
        <v>1130</v>
      </c>
      <c r="I44">
        <v>0</v>
      </c>
      <c r="J44">
        <v>0</v>
      </c>
      <c r="K44">
        <v>0</v>
      </c>
      <c r="L44">
        <v>0</v>
      </c>
      <c r="M44" t="s">
        <v>79</v>
      </c>
      <c r="N44" t="s">
        <v>79</v>
      </c>
      <c r="O44" t="s">
        <v>79</v>
      </c>
      <c r="P44" t="s">
        <v>79</v>
      </c>
      <c r="Q44" t="s">
        <v>79</v>
      </c>
      <c r="R44" t="s">
        <v>374</v>
      </c>
      <c r="S44" t="s">
        <v>79</v>
      </c>
      <c r="T44">
        <v>0</v>
      </c>
      <c r="U44" t="s">
        <v>79</v>
      </c>
      <c r="V44" t="s">
        <v>79</v>
      </c>
      <c r="W44" t="s">
        <v>79</v>
      </c>
      <c r="X44">
        <v>3</v>
      </c>
      <c r="Y44">
        <v>3</v>
      </c>
      <c r="Z44" t="s">
        <v>79</v>
      </c>
      <c r="AA44" t="s">
        <v>79</v>
      </c>
      <c r="AB44" t="s">
        <v>79</v>
      </c>
      <c r="AC44" t="s">
        <v>79</v>
      </c>
      <c r="AD44" t="s">
        <v>79</v>
      </c>
      <c r="AE44">
        <v>0</v>
      </c>
      <c r="AF44" t="s">
        <v>79</v>
      </c>
      <c r="AG44">
        <v>0</v>
      </c>
      <c r="AH44" t="s">
        <v>79</v>
      </c>
      <c r="AI44" t="s">
        <v>79</v>
      </c>
      <c r="AJ44" t="s">
        <v>79</v>
      </c>
      <c r="AK44" t="s">
        <v>79</v>
      </c>
      <c r="AL44" t="s">
        <v>79</v>
      </c>
      <c r="AM44" t="s">
        <v>79</v>
      </c>
      <c r="AN44" t="s">
        <v>79</v>
      </c>
      <c r="AO44" t="s">
        <v>79</v>
      </c>
      <c r="AP44" t="s">
        <v>79</v>
      </c>
      <c r="AQ44" t="s">
        <v>79</v>
      </c>
      <c r="AR44" t="s">
        <v>79</v>
      </c>
      <c r="AS44">
        <v>0</v>
      </c>
      <c r="AT44" t="s">
        <v>79</v>
      </c>
      <c r="AU44" t="s">
        <v>79</v>
      </c>
      <c r="AV44">
        <v>0</v>
      </c>
      <c r="AW44">
        <v>0</v>
      </c>
    </row>
    <row r="45" spans="1:49" x14ac:dyDescent="0.2">
      <c r="A45">
        <v>1</v>
      </c>
      <c r="B45">
        <v>5</v>
      </c>
      <c r="C45">
        <v>1</v>
      </c>
      <c r="D45">
        <v>4</v>
      </c>
      <c r="E45">
        <v>0</v>
      </c>
      <c r="F45" t="s">
        <v>79</v>
      </c>
      <c r="G45" t="s">
        <v>79</v>
      </c>
      <c r="H45">
        <v>1116</v>
      </c>
      <c r="I45">
        <v>0</v>
      </c>
      <c r="J45">
        <v>0</v>
      </c>
      <c r="K45">
        <v>0</v>
      </c>
      <c r="L45">
        <v>0</v>
      </c>
      <c r="M45" t="s">
        <v>79</v>
      </c>
      <c r="N45" t="s">
        <v>79</v>
      </c>
      <c r="O45" t="s">
        <v>79</v>
      </c>
      <c r="P45" t="s">
        <v>79</v>
      </c>
      <c r="Q45" t="s">
        <v>79</v>
      </c>
      <c r="R45" t="s">
        <v>1225</v>
      </c>
      <c r="S45" t="s">
        <v>79</v>
      </c>
      <c r="T45">
        <v>0</v>
      </c>
      <c r="U45" t="s">
        <v>79</v>
      </c>
      <c r="V45" t="s">
        <v>79</v>
      </c>
      <c r="W45" t="s">
        <v>79</v>
      </c>
      <c r="X45">
        <v>3</v>
      </c>
      <c r="Y45">
        <v>3</v>
      </c>
      <c r="Z45" t="s">
        <v>79</v>
      </c>
      <c r="AA45" t="s">
        <v>79</v>
      </c>
      <c r="AB45" t="s">
        <v>79</v>
      </c>
      <c r="AC45" t="s">
        <v>79</v>
      </c>
      <c r="AD45" t="s">
        <v>79</v>
      </c>
      <c r="AE45">
        <v>0</v>
      </c>
      <c r="AF45" t="s">
        <v>79</v>
      </c>
      <c r="AG45">
        <v>0</v>
      </c>
      <c r="AH45" t="s">
        <v>79</v>
      </c>
      <c r="AI45" t="s">
        <v>79</v>
      </c>
      <c r="AJ45" t="s">
        <v>79</v>
      </c>
      <c r="AK45" t="s">
        <v>79</v>
      </c>
      <c r="AL45" t="s">
        <v>79</v>
      </c>
      <c r="AM45" t="s">
        <v>79</v>
      </c>
      <c r="AN45" t="s">
        <v>79</v>
      </c>
      <c r="AO45" t="s">
        <v>79</v>
      </c>
      <c r="AP45" t="s">
        <v>79</v>
      </c>
      <c r="AQ45" t="s">
        <v>79</v>
      </c>
      <c r="AR45" t="s">
        <v>79</v>
      </c>
      <c r="AS45">
        <v>0</v>
      </c>
      <c r="AT45" t="s">
        <v>79</v>
      </c>
      <c r="AU45" t="s">
        <v>79</v>
      </c>
      <c r="AV45">
        <v>0</v>
      </c>
      <c r="AW45">
        <v>0</v>
      </c>
    </row>
    <row r="46" spans="1:49" x14ac:dyDescent="0.2">
      <c r="A46">
        <v>1</v>
      </c>
      <c r="B46">
        <v>5</v>
      </c>
      <c r="C46">
        <v>1</v>
      </c>
      <c r="D46">
        <v>5</v>
      </c>
      <c r="E46">
        <v>0</v>
      </c>
      <c r="F46" t="s">
        <v>79</v>
      </c>
      <c r="G46" t="s">
        <v>79</v>
      </c>
      <c r="H46">
        <v>1038</v>
      </c>
      <c r="I46">
        <v>0</v>
      </c>
      <c r="J46">
        <v>0</v>
      </c>
      <c r="K46">
        <v>0</v>
      </c>
      <c r="L46">
        <v>0</v>
      </c>
      <c r="M46" t="s">
        <v>79</v>
      </c>
      <c r="N46" t="s">
        <v>79</v>
      </c>
      <c r="O46" t="s">
        <v>79</v>
      </c>
      <c r="P46" t="s">
        <v>79</v>
      </c>
      <c r="Q46" t="s">
        <v>79</v>
      </c>
      <c r="R46" t="s">
        <v>1202</v>
      </c>
      <c r="S46" t="s">
        <v>79</v>
      </c>
      <c r="T46">
        <v>0</v>
      </c>
      <c r="U46" t="s">
        <v>79</v>
      </c>
      <c r="V46" t="s">
        <v>79</v>
      </c>
      <c r="W46" t="s">
        <v>79</v>
      </c>
      <c r="X46">
        <v>3</v>
      </c>
      <c r="Y46">
        <v>3</v>
      </c>
      <c r="Z46" t="s">
        <v>79</v>
      </c>
      <c r="AA46" t="s">
        <v>79</v>
      </c>
      <c r="AB46" t="s">
        <v>79</v>
      </c>
      <c r="AC46" t="s">
        <v>79</v>
      </c>
      <c r="AD46" t="s">
        <v>79</v>
      </c>
      <c r="AE46">
        <v>0</v>
      </c>
      <c r="AF46" t="s">
        <v>79</v>
      </c>
      <c r="AG46">
        <v>0</v>
      </c>
      <c r="AH46" t="s">
        <v>79</v>
      </c>
      <c r="AI46" t="s">
        <v>79</v>
      </c>
      <c r="AJ46" t="s">
        <v>79</v>
      </c>
      <c r="AK46" t="s">
        <v>79</v>
      </c>
      <c r="AL46" t="s">
        <v>79</v>
      </c>
      <c r="AM46" t="s">
        <v>79</v>
      </c>
      <c r="AN46" t="s">
        <v>79</v>
      </c>
      <c r="AO46" t="s">
        <v>79</v>
      </c>
      <c r="AP46" t="s">
        <v>79</v>
      </c>
      <c r="AQ46" t="s">
        <v>79</v>
      </c>
      <c r="AR46" t="s">
        <v>79</v>
      </c>
      <c r="AS46">
        <v>0</v>
      </c>
      <c r="AT46" t="s">
        <v>79</v>
      </c>
      <c r="AU46" t="s">
        <v>79</v>
      </c>
      <c r="AV46">
        <v>0</v>
      </c>
      <c r="AW46">
        <v>0</v>
      </c>
    </row>
    <row r="47" spans="1:49" x14ac:dyDescent="0.2">
      <c r="A47">
        <v>1</v>
      </c>
      <c r="B47">
        <v>5</v>
      </c>
      <c r="C47">
        <v>1</v>
      </c>
      <c r="D47">
        <v>6</v>
      </c>
      <c r="E47">
        <v>0</v>
      </c>
      <c r="F47" t="s">
        <v>79</v>
      </c>
      <c r="G47" t="s">
        <v>79</v>
      </c>
      <c r="H47">
        <v>1009</v>
      </c>
      <c r="I47">
        <v>0</v>
      </c>
      <c r="J47">
        <v>0</v>
      </c>
      <c r="K47">
        <v>0</v>
      </c>
      <c r="L47">
        <v>0</v>
      </c>
      <c r="M47" t="s">
        <v>79</v>
      </c>
      <c r="N47" t="s">
        <v>79</v>
      </c>
      <c r="O47" t="s">
        <v>79</v>
      </c>
      <c r="P47" t="s">
        <v>79</v>
      </c>
      <c r="Q47" t="s">
        <v>79</v>
      </c>
      <c r="R47" t="s">
        <v>375</v>
      </c>
      <c r="S47" t="s">
        <v>79</v>
      </c>
      <c r="T47">
        <v>0</v>
      </c>
      <c r="U47" t="s">
        <v>79</v>
      </c>
      <c r="V47" t="s">
        <v>79</v>
      </c>
      <c r="W47" t="s">
        <v>79</v>
      </c>
      <c r="X47">
        <v>3</v>
      </c>
      <c r="Y47">
        <v>3</v>
      </c>
      <c r="Z47" t="s">
        <v>79</v>
      </c>
      <c r="AA47" t="s">
        <v>79</v>
      </c>
      <c r="AB47" t="s">
        <v>79</v>
      </c>
      <c r="AC47" t="s">
        <v>79</v>
      </c>
      <c r="AD47" t="s">
        <v>79</v>
      </c>
      <c r="AE47">
        <v>0</v>
      </c>
      <c r="AF47" t="s">
        <v>79</v>
      </c>
      <c r="AG47">
        <v>0</v>
      </c>
      <c r="AH47" t="s">
        <v>79</v>
      </c>
      <c r="AI47" t="s">
        <v>79</v>
      </c>
      <c r="AJ47" t="s">
        <v>79</v>
      </c>
      <c r="AK47" t="s">
        <v>79</v>
      </c>
      <c r="AL47" t="s">
        <v>79</v>
      </c>
      <c r="AM47" t="s">
        <v>79</v>
      </c>
      <c r="AN47" t="s">
        <v>79</v>
      </c>
      <c r="AO47" t="s">
        <v>79</v>
      </c>
      <c r="AP47" t="s">
        <v>79</v>
      </c>
      <c r="AQ47" t="s">
        <v>79</v>
      </c>
      <c r="AR47" t="s">
        <v>79</v>
      </c>
      <c r="AS47">
        <v>0</v>
      </c>
      <c r="AT47" t="s">
        <v>79</v>
      </c>
      <c r="AU47" t="s">
        <v>79</v>
      </c>
      <c r="AV47">
        <v>0</v>
      </c>
      <c r="AW47">
        <v>0</v>
      </c>
    </row>
    <row r="48" spans="1:49" x14ac:dyDescent="0.2">
      <c r="A48">
        <v>1</v>
      </c>
      <c r="B48">
        <v>5</v>
      </c>
      <c r="C48">
        <v>1</v>
      </c>
      <c r="D48">
        <v>7</v>
      </c>
      <c r="E48">
        <v>0</v>
      </c>
      <c r="F48" t="s">
        <v>79</v>
      </c>
      <c r="G48" t="s">
        <v>79</v>
      </c>
      <c r="H48">
        <v>0</v>
      </c>
      <c r="I48">
        <v>0</v>
      </c>
      <c r="J48">
        <v>0</v>
      </c>
      <c r="K48">
        <v>0</v>
      </c>
      <c r="L48">
        <v>0</v>
      </c>
      <c r="M48" t="s">
        <v>79</v>
      </c>
      <c r="N48" t="s">
        <v>79</v>
      </c>
      <c r="O48" t="s">
        <v>79</v>
      </c>
      <c r="P48" t="s">
        <v>79</v>
      </c>
      <c r="Q48" t="s">
        <v>79</v>
      </c>
      <c r="R48" t="s">
        <v>79</v>
      </c>
      <c r="S48" t="s">
        <v>79</v>
      </c>
      <c r="T48">
        <v>0</v>
      </c>
      <c r="U48" t="s">
        <v>79</v>
      </c>
      <c r="V48" t="s">
        <v>79</v>
      </c>
      <c r="W48" t="s">
        <v>79</v>
      </c>
      <c r="X48">
        <v>0</v>
      </c>
      <c r="Y48">
        <v>0</v>
      </c>
      <c r="Z48" t="s">
        <v>79</v>
      </c>
      <c r="AA48" t="s">
        <v>79</v>
      </c>
      <c r="AB48" t="s">
        <v>79</v>
      </c>
      <c r="AC48" t="s">
        <v>79</v>
      </c>
      <c r="AD48" t="s">
        <v>79</v>
      </c>
      <c r="AE48">
        <v>0</v>
      </c>
      <c r="AF48" t="s">
        <v>79</v>
      </c>
      <c r="AG48">
        <v>0</v>
      </c>
      <c r="AH48" t="s">
        <v>79</v>
      </c>
      <c r="AI48" t="s">
        <v>79</v>
      </c>
      <c r="AJ48" t="s">
        <v>79</v>
      </c>
      <c r="AK48" t="s">
        <v>79</v>
      </c>
      <c r="AL48" t="s">
        <v>79</v>
      </c>
      <c r="AM48" t="s">
        <v>79</v>
      </c>
      <c r="AN48" t="s">
        <v>79</v>
      </c>
      <c r="AO48" t="s">
        <v>79</v>
      </c>
      <c r="AP48" t="s">
        <v>79</v>
      </c>
      <c r="AQ48" t="s">
        <v>79</v>
      </c>
      <c r="AR48" t="s">
        <v>79</v>
      </c>
      <c r="AS48">
        <v>0</v>
      </c>
      <c r="AT48" t="s">
        <v>79</v>
      </c>
      <c r="AU48" t="s">
        <v>79</v>
      </c>
      <c r="AV48">
        <v>0</v>
      </c>
      <c r="AW48">
        <v>0</v>
      </c>
    </row>
    <row r="49" spans="1:49" x14ac:dyDescent="0.2">
      <c r="A49">
        <v>1</v>
      </c>
      <c r="B49">
        <v>5</v>
      </c>
      <c r="C49">
        <v>1</v>
      </c>
      <c r="D49">
        <v>8</v>
      </c>
      <c r="E49">
        <v>0</v>
      </c>
      <c r="F49" t="s">
        <v>79</v>
      </c>
      <c r="G49" t="s">
        <v>79</v>
      </c>
      <c r="H49">
        <v>0</v>
      </c>
      <c r="I49">
        <v>0</v>
      </c>
      <c r="J49">
        <v>0</v>
      </c>
      <c r="K49">
        <v>0</v>
      </c>
      <c r="L49">
        <v>0</v>
      </c>
      <c r="M49" t="s">
        <v>79</v>
      </c>
      <c r="N49" t="s">
        <v>79</v>
      </c>
      <c r="O49" t="s">
        <v>79</v>
      </c>
      <c r="P49" t="s">
        <v>79</v>
      </c>
      <c r="Q49" t="s">
        <v>79</v>
      </c>
      <c r="R49" t="s">
        <v>79</v>
      </c>
      <c r="S49" t="s">
        <v>79</v>
      </c>
      <c r="T49">
        <v>0</v>
      </c>
      <c r="U49" t="s">
        <v>79</v>
      </c>
      <c r="V49" t="s">
        <v>79</v>
      </c>
      <c r="W49" t="s">
        <v>79</v>
      </c>
      <c r="X49">
        <v>0</v>
      </c>
      <c r="Y49">
        <v>0</v>
      </c>
      <c r="Z49" t="s">
        <v>79</v>
      </c>
      <c r="AA49" t="s">
        <v>79</v>
      </c>
      <c r="AB49" t="s">
        <v>79</v>
      </c>
      <c r="AC49" t="s">
        <v>79</v>
      </c>
      <c r="AD49" t="s">
        <v>79</v>
      </c>
      <c r="AE49">
        <v>0</v>
      </c>
      <c r="AF49" t="s">
        <v>79</v>
      </c>
      <c r="AG49">
        <v>0</v>
      </c>
      <c r="AH49" t="s">
        <v>79</v>
      </c>
      <c r="AI49" t="s">
        <v>79</v>
      </c>
      <c r="AJ49" t="s">
        <v>79</v>
      </c>
      <c r="AK49" t="s">
        <v>79</v>
      </c>
      <c r="AL49" t="s">
        <v>79</v>
      </c>
      <c r="AM49" t="s">
        <v>79</v>
      </c>
      <c r="AN49" t="s">
        <v>79</v>
      </c>
      <c r="AO49" t="s">
        <v>79</v>
      </c>
      <c r="AP49" t="s">
        <v>79</v>
      </c>
      <c r="AQ49" t="s">
        <v>79</v>
      </c>
      <c r="AR49" t="s">
        <v>79</v>
      </c>
      <c r="AS49">
        <v>0</v>
      </c>
      <c r="AT49" t="s">
        <v>79</v>
      </c>
      <c r="AU49" t="s">
        <v>79</v>
      </c>
      <c r="AV49">
        <v>0</v>
      </c>
      <c r="AW49">
        <v>0</v>
      </c>
    </row>
    <row r="50" spans="1:49" x14ac:dyDescent="0.2">
      <c r="A50">
        <v>1</v>
      </c>
      <c r="B50">
        <v>6</v>
      </c>
      <c r="C50">
        <v>1</v>
      </c>
      <c r="D50">
        <v>1</v>
      </c>
      <c r="E50">
        <v>0</v>
      </c>
      <c r="F50" t="s">
        <v>79</v>
      </c>
      <c r="G50" t="s">
        <v>79</v>
      </c>
      <c r="H50">
        <v>0</v>
      </c>
      <c r="I50">
        <v>0</v>
      </c>
      <c r="J50">
        <v>0</v>
      </c>
      <c r="K50">
        <v>0</v>
      </c>
      <c r="L50">
        <v>0</v>
      </c>
      <c r="M50" t="s">
        <v>79</v>
      </c>
      <c r="N50" t="s">
        <v>79</v>
      </c>
      <c r="O50" t="s">
        <v>79</v>
      </c>
      <c r="P50" t="s">
        <v>79</v>
      </c>
      <c r="Q50" t="s">
        <v>79</v>
      </c>
      <c r="R50" t="s">
        <v>79</v>
      </c>
      <c r="S50" t="s">
        <v>79</v>
      </c>
      <c r="T50">
        <v>0</v>
      </c>
      <c r="U50" t="s">
        <v>79</v>
      </c>
      <c r="V50" t="s">
        <v>79</v>
      </c>
      <c r="W50" t="s">
        <v>79</v>
      </c>
      <c r="X50">
        <v>0</v>
      </c>
      <c r="Y50">
        <v>0</v>
      </c>
      <c r="Z50" t="s">
        <v>79</v>
      </c>
      <c r="AA50" t="s">
        <v>79</v>
      </c>
      <c r="AB50" t="s">
        <v>79</v>
      </c>
      <c r="AC50" t="s">
        <v>79</v>
      </c>
      <c r="AD50" t="s">
        <v>79</v>
      </c>
      <c r="AE50">
        <v>0</v>
      </c>
      <c r="AF50" t="s">
        <v>79</v>
      </c>
      <c r="AG50">
        <v>0</v>
      </c>
      <c r="AH50" t="s">
        <v>79</v>
      </c>
      <c r="AI50" t="s">
        <v>79</v>
      </c>
      <c r="AJ50" t="s">
        <v>79</v>
      </c>
      <c r="AK50" t="s">
        <v>79</v>
      </c>
      <c r="AL50" t="s">
        <v>79</v>
      </c>
      <c r="AM50" t="s">
        <v>79</v>
      </c>
      <c r="AN50" t="s">
        <v>79</v>
      </c>
      <c r="AO50" t="s">
        <v>79</v>
      </c>
      <c r="AP50" t="s">
        <v>79</v>
      </c>
      <c r="AQ50" t="s">
        <v>79</v>
      </c>
      <c r="AR50" t="s">
        <v>79</v>
      </c>
      <c r="AS50">
        <v>0</v>
      </c>
      <c r="AT50" t="s">
        <v>79</v>
      </c>
      <c r="AU50" t="s">
        <v>79</v>
      </c>
      <c r="AV50">
        <v>0</v>
      </c>
      <c r="AW50">
        <v>0</v>
      </c>
    </row>
    <row r="51" spans="1:49" x14ac:dyDescent="0.2">
      <c r="A51">
        <v>1</v>
      </c>
      <c r="B51">
        <v>6</v>
      </c>
      <c r="C51">
        <v>1</v>
      </c>
      <c r="D51">
        <v>2</v>
      </c>
      <c r="E51">
        <v>0</v>
      </c>
      <c r="F51" t="s">
        <v>79</v>
      </c>
      <c r="G51" t="s">
        <v>79</v>
      </c>
      <c r="H51">
        <v>0</v>
      </c>
      <c r="I51">
        <v>0</v>
      </c>
      <c r="J51">
        <v>0</v>
      </c>
      <c r="K51">
        <v>0</v>
      </c>
      <c r="L51">
        <v>0</v>
      </c>
      <c r="M51" t="s">
        <v>79</v>
      </c>
      <c r="N51" t="s">
        <v>79</v>
      </c>
      <c r="O51" t="s">
        <v>79</v>
      </c>
      <c r="P51" t="s">
        <v>79</v>
      </c>
      <c r="Q51" t="s">
        <v>79</v>
      </c>
      <c r="R51" t="s">
        <v>79</v>
      </c>
      <c r="S51" t="s">
        <v>79</v>
      </c>
      <c r="T51">
        <v>0</v>
      </c>
      <c r="U51" t="s">
        <v>79</v>
      </c>
      <c r="V51" t="s">
        <v>79</v>
      </c>
      <c r="W51" t="s">
        <v>79</v>
      </c>
      <c r="X51">
        <v>0</v>
      </c>
      <c r="Y51">
        <v>0</v>
      </c>
      <c r="Z51" t="s">
        <v>79</v>
      </c>
      <c r="AA51" t="s">
        <v>79</v>
      </c>
      <c r="AB51" t="s">
        <v>79</v>
      </c>
      <c r="AC51" t="s">
        <v>79</v>
      </c>
      <c r="AD51" t="s">
        <v>79</v>
      </c>
      <c r="AE51">
        <v>0</v>
      </c>
      <c r="AF51" t="s">
        <v>79</v>
      </c>
      <c r="AG51">
        <v>0</v>
      </c>
      <c r="AH51" t="s">
        <v>79</v>
      </c>
      <c r="AI51" t="s">
        <v>79</v>
      </c>
      <c r="AJ51" t="s">
        <v>79</v>
      </c>
      <c r="AK51" t="s">
        <v>79</v>
      </c>
      <c r="AL51" t="s">
        <v>79</v>
      </c>
      <c r="AM51" t="s">
        <v>79</v>
      </c>
      <c r="AN51" t="s">
        <v>79</v>
      </c>
      <c r="AO51" t="s">
        <v>79</v>
      </c>
      <c r="AP51" t="s">
        <v>79</v>
      </c>
      <c r="AQ51" t="s">
        <v>79</v>
      </c>
      <c r="AR51" t="s">
        <v>79</v>
      </c>
      <c r="AS51">
        <v>0</v>
      </c>
      <c r="AT51" t="s">
        <v>79</v>
      </c>
      <c r="AU51" t="s">
        <v>79</v>
      </c>
      <c r="AV51">
        <v>0</v>
      </c>
      <c r="AW51">
        <v>0</v>
      </c>
    </row>
    <row r="52" spans="1:49" x14ac:dyDescent="0.2">
      <c r="A52">
        <v>1</v>
      </c>
      <c r="B52">
        <v>6</v>
      </c>
      <c r="C52">
        <v>1</v>
      </c>
      <c r="D52">
        <v>3</v>
      </c>
      <c r="E52">
        <v>0</v>
      </c>
      <c r="F52" t="s">
        <v>79</v>
      </c>
      <c r="G52" t="s">
        <v>79</v>
      </c>
      <c r="H52">
        <v>1058</v>
      </c>
      <c r="I52">
        <v>0</v>
      </c>
      <c r="J52">
        <v>0</v>
      </c>
      <c r="K52">
        <v>0</v>
      </c>
      <c r="L52">
        <v>0</v>
      </c>
      <c r="M52" t="s">
        <v>79</v>
      </c>
      <c r="N52" t="s">
        <v>79</v>
      </c>
      <c r="O52" t="s">
        <v>79</v>
      </c>
      <c r="P52" t="s">
        <v>79</v>
      </c>
      <c r="Q52" t="s">
        <v>79</v>
      </c>
      <c r="R52" t="s">
        <v>1209</v>
      </c>
      <c r="S52" t="s">
        <v>79</v>
      </c>
      <c r="T52">
        <v>0</v>
      </c>
      <c r="U52" t="s">
        <v>79</v>
      </c>
      <c r="V52" t="s">
        <v>79</v>
      </c>
      <c r="W52" t="s">
        <v>79</v>
      </c>
      <c r="X52">
        <v>3</v>
      </c>
      <c r="Y52">
        <v>3</v>
      </c>
      <c r="Z52" t="s">
        <v>79</v>
      </c>
      <c r="AA52" t="s">
        <v>79</v>
      </c>
      <c r="AB52" t="s">
        <v>79</v>
      </c>
      <c r="AC52" t="s">
        <v>79</v>
      </c>
      <c r="AD52" t="s">
        <v>79</v>
      </c>
      <c r="AE52">
        <v>0</v>
      </c>
      <c r="AF52" t="s">
        <v>79</v>
      </c>
      <c r="AG52">
        <v>0</v>
      </c>
      <c r="AH52" t="s">
        <v>79</v>
      </c>
      <c r="AI52" t="s">
        <v>79</v>
      </c>
      <c r="AJ52" t="s">
        <v>79</v>
      </c>
      <c r="AK52" t="s">
        <v>79</v>
      </c>
      <c r="AL52" t="s">
        <v>79</v>
      </c>
      <c r="AM52" t="s">
        <v>79</v>
      </c>
      <c r="AN52" t="s">
        <v>79</v>
      </c>
      <c r="AO52" t="s">
        <v>79</v>
      </c>
      <c r="AP52" t="s">
        <v>79</v>
      </c>
      <c r="AQ52" t="s">
        <v>79</v>
      </c>
      <c r="AR52" t="s">
        <v>79</v>
      </c>
      <c r="AS52">
        <v>0</v>
      </c>
      <c r="AT52" t="s">
        <v>79</v>
      </c>
      <c r="AU52" t="s">
        <v>79</v>
      </c>
      <c r="AV52">
        <v>0</v>
      </c>
      <c r="AW52">
        <v>0</v>
      </c>
    </row>
    <row r="53" spans="1:49" x14ac:dyDescent="0.2">
      <c r="A53">
        <v>1</v>
      </c>
      <c r="B53">
        <v>6</v>
      </c>
      <c r="C53">
        <v>1</v>
      </c>
      <c r="D53">
        <v>4</v>
      </c>
      <c r="E53">
        <v>0</v>
      </c>
      <c r="F53" t="s">
        <v>79</v>
      </c>
      <c r="G53" t="s">
        <v>79</v>
      </c>
      <c r="H53">
        <v>1074</v>
      </c>
      <c r="I53">
        <v>0</v>
      </c>
      <c r="J53">
        <v>0</v>
      </c>
      <c r="K53">
        <v>0</v>
      </c>
      <c r="L53">
        <v>0</v>
      </c>
      <c r="M53" t="s">
        <v>79</v>
      </c>
      <c r="N53" t="s">
        <v>79</v>
      </c>
      <c r="O53" t="s">
        <v>79</v>
      </c>
      <c r="P53" t="s">
        <v>79</v>
      </c>
      <c r="Q53" t="s">
        <v>79</v>
      </c>
      <c r="R53" t="s">
        <v>370</v>
      </c>
      <c r="S53" t="s">
        <v>79</v>
      </c>
      <c r="T53">
        <v>0</v>
      </c>
      <c r="U53" t="s">
        <v>79</v>
      </c>
      <c r="V53" t="s">
        <v>79</v>
      </c>
      <c r="W53" t="s">
        <v>79</v>
      </c>
      <c r="X53">
        <v>3</v>
      </c>
      <c r="Y53">
        <v>3</v>
      </c>
      <c r="Z53" t="s">
        <v>79</v>
      </c>
      <c r="AA53" t="s">
        <v>79</v>
      </c>
      <c r="AB53" t="s">
        <v>79</v>
      </c>
      <c r="AC53" t="s">
        <v>79</v>
      </c>
      <c r="AD53" t="s">
        <v>79</v>
      </c>
      <c r="AE53">
        <v>0</v>
      </c>
      <c r="AF53" t="s">
        <v>79</v>
      </c>
      <c r="AG53">
        <v>0</v>
      </c>
      <c r="AH53" t="s">
        <v>79</v>
      </c>
      <c r="AI53" t="s">
        <v>79</v>
      </c>
      <c r="AJ53" t="s">
        <v>79</v>
      </c>
      <c r="AK53" t="s">
        <v>79</v>
      </c>
      <c r="AL53" t="s">
        <v>79</v>
      </c>
      <c r="AM53" t="s">
        <v>79</v>
      </c>
      <c r="AN53" t="s">
        <v>79</v>
      </c>
      <c r="AO53" t="s">
        <v>79</v>
      </c>
      <c r="AP53" t="s">
        <v>79</v>
      </c>
      <c r="AQ53" t="s">
        <v>79</v>
      </c>
      <c r="AR53" t="s">
        <v>79</v>
      </c>
      <c r="AS53">
        <v>0</v>
      </c>
      <c r="AT53" t="s">
        <v>79</v>
      </c>
      <c r="AU53" t="s">
        <v>79</v>
      </c>
      <c r="AV53">
        <v>0</v>
      </c>
      <c r="AW53">
        <v>0</v>
      </c>
    </row>
    <row r="54" spans="1:49" x14ac:dyDescent="0.2">
      <c r="A54">
        <v>1</v>
      </c>
      <c r="B54">
        <v>6</v>
      </c>
      <c r="C54">
        <v>1</v>
      </c>
      <c r="D54">
        <v>5</v>
      </c>
      <c r="E54">
        <v>0</v>
      </c>
      <c r="F54" t="s">
        <v>79</v>
      </c>
      <c r="G54" t="s">
        <v>79</v>
      </c>
      <c r="H54">
        <v>1020</v>
      </c>
      <c r="I54">
        <v>0</v>
      </c>
      <c r="J54">
        <v>0</v>
      </c>
      <c r="K54">
        <v>0</v>
      </c>
      <c r="L54">
        <v>0</v>
      </c>
      <c r="M54" t="s">
        <v>79</v>
      </c>
      <c r="N54" t="s">
        <v>79</v>
      </c>
      <c r="O54" t="s">
        <v>79</v>
      </c>
      <c r="P54" t="s">
        <v>79</v>
      </c>
      <c r="Q54" t="s">
        <v>79</v>
      </c>
      <c r="R54" t="s">
        <v>374</v>
      </c>
      <c r="S54" t="s">
        <v>79</v>
      </c>
      <c r="T54">
        <v>0</v>
      </c>
      <c r="U54" t="s">
        <v>79</v>
      </c>
      <c r="V54" t="s">
        <v>79</v>
      </c>
      <c r="W54" t="s">
        <v>79</v>
      </c>
      <c r="X54">
        <v>3</v>
      </c>
      <c r="Y54">
        <v>3</v>
      </c>
      <c r="Z54" t="s">
        <v>79</v>
      </c>
      <c r="AA54" t="s">
        <v>79</v>
      </c>
      <c r="AB54" t="s">
        <v>79</v>
      </c>
      <c r="AC54" t="s">
        <v>79</v>
      </c>
      <c r="AD54" t="s">
        <v>79</v>
      </c>
      <c r="AE54">
        <v>0</v>
      </c>
      <c r="AF54" t="s">
        <v>79</v>
      </c>
      <c r="AG54">
        <v>0</v>
      </c>
      <c r="AH54" t="s">
        <v>79</v>
      </c>
      <c r="AI54" t="s">
        <v>79</v>
      </c>
      <c r="AJ54" t="s">
        <v>79</v>
      </c>
      <c r="AK54" t="s">
        <v>79</v>
      </c>
      <c r="AL54" t="s">
        <v>79</v>
      </c>
      <c r="AM54" t="s">
        <v>79</v>
      </c>
      <c r="AN54" t="s">
        <v>79</v>
      </c>
      <c r="AO54" t="s">
        <v>79</v>
      </c>
      <c r="AP54" t="s">
        <v>79</v>
      </c>
      <c r="AQ54" t="s">
        <v>79</v>
      </c>
      <c r="AR54" t="s">
        <v>79</v>
      </c>
      <c r="AS54">
        <v>0</v>
      </c>
      <c r="AT54" t="s">
        <v>79</v>
      </c>
      <c r="AU54" t="s">
        <v>79</v>
      </c>
      <c r="AV54">
        <v>0</v>
      </c>
      <c r="AW54">
        <v>0</v>
      </c>
    </row>
    <row r="55" spans="1:49" x14ac:dyDescent="0.2">
      <c r="A55">
        <v>1</v>
      </c>
      <c r="B55">
        <v>6</v>
      </c>
      <c r="C55">
        <v>1</v>
      </c>
      <c r="D55">
        <v>6</v>
      </c>
      <c r="E55">
        <v>0</v>
      </c>
      <c r="F55" t="s">
        <v>79</v>
      </c>
      <c r="G55" t="s">
        <v>79</v>
      </c>
      <c r="H55">
        <v>0</v>
      </c>
      <c r="I55">
        <v>0</v>
      </c>
      <c r="J55">
        <v>0</v>
      </c>
      <c r="K55">
        <v>0</v>
      </c>
      <c r="L55">
        <v>0</v>
      </c>
      <c r="M55" t="s">
        <v>79</v>
      </c>
      <c r="N55" t="s">
        <v>79</v>
      </c>
      <c r="O55" t="s">
        <v>79</v>
      </c>
      <c r="P55" t="s">
        <v>79</v>
      </c>
      <c r="Q55" t="s">
        <v>79</v>
      </c>
      <c r="R55" t="s">
        <v>79</v>
      </c>
      <c r="S55" t="s">
        <v>79</v>
      </c>
      <c r="T55">
        <v>0</v>
      </c>
      <c r="U55" t="s">
        <v>79</v>
      </c>
      <c r="V55" t="s">
        <v>79</v>
      </c>
      <c r="W55" t="s">
        <v>79</v>
      </c>
      <c r="X55">
        <v>0</v>
      </c>
      <c r="Y55">
        <v>0</v>
      </c>
      <c r="Z55" t="s">
        <v>79</v>
      </c>
      <c r="AA55" t="s">
        <v>79</v>
      </c>
      <c r="AB55" t="s">
        <v>79</v>
      </c>
      <c r="AC55" t="s">
        <v>79</v>
      </c>
      <c r="AD55" t="s">
        <v>79</v>
      </c>
      <c r="AE55">
        <v>0</v>
      </c>
      <c r="AF55" t="s">
        <v>79</v>
      </c>
      <c r="AG55">
        <v>0</v>
      </c>
      <c r="AH55" t="s">
        <v>79</v>
      </c>
      <c r="AI55" t="s">
        <v>79</v>
      </c>
      <c r="AJ55" t="s">
        <v>79</v>
      </c>
      <c r="AK55" t="s">
        <v>79</v>
      </c>
      <c r="AL55" t="s">
        <v>79</v>
      </c>
      <c r="AM55" t="s">
        <v>79</v>
      </c>
      <c r="AN55" t="s">
        <v>79</v>
      </c>
      <c r="AO55" t="s">
        <v>79</v>
      </c>
      <c r="AP55" t="s">
        <v>79</v>
      </c>
      <c r="AQ55" t="s">
        <v>79</v>
      </c>
      <c r="AR55" t="s">
        <v>79</v>
      </c>
      <c r="AS55">
        <v>0</v>
      </c>
      <c r="AT55" t="s">
        <v>79</v>
      </c>
      <c r="AU55" t="s">
        <v>79</v>
      </c>
      <c r="AV55">
        <v>0</v>
      </c>
      <c r="AW55">
        <v>0</v>
      </c>
    </row>
    <row r="56" spans="1:49" x14ac:dyDescent="0.2">
      <c r="A56">
        <v>1</v>
      </c>
      <c r="B56">
        <v>6</v>
      </c>
      <c r="C56">
        <v>1</v>
      </c>
      <c r="D56">
        <v>7</v>
      </c>
      <c r="E56">
        <v>0</v>
      </c>
      <c r="F56" t="s">
        <v>79</v>
      </c>
      <c r="G56" t="s">
        <v>79</v>
      </c>
      <c r="H56">
        <v>0</v>
      </c>
      <c r="I56">
        <v>0</v>
      </c>
      <c r="J56">
        <v>0</v>
      </c>
      <c r="K56">
        <v>0</v>
      </c>
      <c r="L56">
        <v>0</v>
      </c>
      <c r="M56" t="s">
        <v>79</v>
      </c>
      <c r="N56" t="s">
        <v>79</v>
      </c>
      <c r="O56" t="s">
        <v>79</v>
      </c>
      <c r="P56" t="s">
        <v>79</v>
      </c>
      <c r="Q56" t="s">
        <v>79</v>
      </c>
      <c r="R56" t="s">
        <v>79</v>
      </c>
      <c r="S56" t="s">
        <v>79</v>
      </c>
      <c r="T56">
        <v>0</v>
      </c>
      <c r="U56" t="s">
        <v>79</v>
      </c>
      <c r="V56" t="s">
        <v>79</v>
      </c>
      <c r="W56" t="s">
        <v>79</v>
      </c>
      <c r="X56">
        <v>0</v>
      </c>
      <c r="Y56">
        <v>0</v>
      </c>
      <c r="Z56" t="s">
        <v>79</v>
      </c>
      <c r="AA56" t="s">
        <v>79</v>
      </c>
      <c r="AB56" t="s">
        <v>79</v>
      </c>
      <c r="AC56" t="s">
        <v>79</v>
      </c>
      <c r="AD56" t="s">
        <v>79</v>
      </c>
      <c r="AE56">
        <v>0</v>
      </c>
      <c r="AF56" t="s">
        <v>79</v>
      </c>
      <c r="AG56">
        <v>0</v>
      </c>
      <c r="AH56" t="s">
        <v>79</v>
      </c>
      <c r="AI56" t="s">
        <v>79</v>
      </c>
      <c r="AJ56" t="s">
        <v>79</v>
      </c>
      <c r="AK56" t="s">
        <v>79</v>
      </c>
      <c r="AL56" t="s">
        <v>79</v>
      </c>
      <c r="AM56" t="s">
        <v>79</v>
      </c>
      <c r="AN56" t="s">
        <v>79</v>
      </c>
      <c r="AO56" t="s">
        <v>79</v>
      </c>
      <c r="AP56" t="s">
        <v>79</v>
      </c>
      <c r="AQ56" t="s">
        <v>79</v>
      </c>
      <c r="AR56" t="s">
        <v>79</v>
      </c>
      <c r="AS56">
        <v>0</v>
      </c>
      <c r="AT56" t="s">
        <v>79</v>
      </c>
      <c r="AU56" t="s">
        <v>79</v>
      </c>
      <c r="AV56">
        <v>0</v>
      </c>
      <c r="AW56">
        <v>0</v>
      </c>
    </row>
    <row r="57" spans="1:49" x14ac:dyDescent="0.2">
      <c r="A57">
        <v>1</v>
      </c>
      <c r="B57">
        <v>6</v>
      </c>
      <c r="C57">
        <v>1</v>
      </c>
      <c r="D57">
        <v>8</v>
      </c>
      <c r="E57">
        <v>0</v>
      </c>
      <c r="F57" t="s">
        <v>79</v>
      </c>
      <c r="G57" t="s">
        <v>79</v>
      </c>
      <c r="H57">
        <v>0</v>
      </c>
      <c r="I57">
        <v>0</v>
      </c>
      <c r="J57">
        <v>0</v>
      </c>
      <c r="K57">
        <v>0</v>
      </c>
      <c r="L57">
        <v>0</v>
      </c>
      <c r="M57" t="s">
        <v>79</v>
      </c>
      <c r="N57" t="s">
        <v>79</v>
      </c>
      <c r="O57" t="s">
        <v>79</v>
      </c>
      <c r="P57" t="s">
        <v>79</v>
      </c>
      <c r="Q57" t="s">
        <v>79</v>
      </c>
      <c r="R57" t="s">
        <v>79</v>
      </c>
      <c r="S57" t="s">
        <v>79</v>
      </c>
      <c r="T57">
        <v>0</v>
      </c>
      <c r="U57" t="s">
        <v>79</v>
      </c>
      <c r="V57" t="s">
        <v>79</v>
      </c>
      <c r="W57" t="s">
        <v>79</v>
      </c>
      <c r="X57">
        <v>0</v>
      </c>
      <c r="Y57">
        <v>0</v>
      </c>
      <c r="Z57" t="s">
        <v>79</v>
      </c>
      <c r="AA57" t="s">
        <v>79</v>
      </c>
      <c r="AB57" t="s">
        <v>79</v>
      </c>
      <c r="AC57" t="s">
        <v>79</v>
      </c>
      <c r="AD57" t="s">
        <v>79</v>
      </c>
      <c r="AE57">
        <v>0</v>
      </c>
      <c r="AF57" t="s">
        <v>79</v>
      </c>
      <c r="AG57">
        <v>0</v>
      </c>
      <c r="AH57" t="s">
        <v>79</v>
      </c>
      <c r="AI57" t="s">
        <v>79</v>
      </c>
      <c r="AJ57" t="s">
        <v>79</v>
      </c>
      <c r="AK57" t="s">
        <v>79</v>
      </c>
      <c r="AL57" t="s">
        <v>79</v>
      </c>
      <c r="AM57" t="s">
        <v>79</v>
      </c>
      <c r="AN57" t="s">
        <v>79</v>
      </c>
      <c r="AO57" t="s">
        <v>79</v>
      </c>
      <c r="AP57" t="s">
        <v>79</v>
      </c>
      <c r="AQ57" t="s">
        <v>79</v>
      </c>
      <c r="AR57" t="s">
        <v>79</v>
      </c>
      <c r="AS57">
        <v>0</v>
      </c>
      <c r="AT57" t="s">
        <v>79</v>
      </c>
      <c r="AU57" t="s">
        <v>79</v>
      </c>
      <c r="AV57">
        <v>0</v>
      </c>
      <c r="AW57">
        <v>0</v>
      </c>
    </row>
    <row r="58" spans="1:49" x14ac:dyDescent="0.2">
      <c r="A58">
        <v>1</v>
      </c>
      <c r="B58">
        <v>6</v>
      </c>
      <c r="C58">
        <v>2</v>
      </c>
      <c r="D58">
        <v>1</v>
      </c>
      <c r="E58">
        <v>0</v>
      </c>
      <c r="F58" t="s">
        <v>79</v>
      </c>
      <c r="G58" t="s">
        <v>79</v>
      </c>
      <c r="H58">
        <v>1063</v>
      </c>
      <c r="I58">
        <v>0</v>
      </c>
      <c r="J58">
        <v>0</v>
      </c>
      <c r="K58">
        <v>0</v>
      </c>
      <c r="L58">
        <v>0</v>
      </c>
      <c r="M58" t="s">
        <v>79</v>
      </c>
      <c r="N58" t="s">
        <v>79</v>
      </c>
      <c r="O58" t="s">
        <v>79</v>
      </c>
      <c r="P58" t="s">
        <v>79</v>
      </c>
      <c r="Q58" t="s">
        <v>79</v>
      </c>
      <c r="R58" t="s">
        <v>396</v>
      </c>
      <c r="S58" t="s">
        <v>79</v>
      </c>
      <c r="T58">
        <v>0</v>
      </c>
      <c r="U58" t="s">
        <v>79</v>
      </c>
      <c r="V58" t="s">
        <v>79</v>
      </c>
      <c r="W58" t="s">
        <v>79</v>
      </c>
      <c r="X58">
        <v>3</v>
      </c>
      <c r="Y58">
        <v>3</v>
      </c>
      <c r="Z58" t="s">
        <v>79</v>
      </c>
      <c r="AA58" t="s">
        <v>79</v>
      </c>
      <c r="AB58" t="s">
        <v>79</v>
      </c>
      <c r="AC58" t="s">
        <v>79</v>
      </c>
      <c r="AD58" t="s">
        <v>79</v>
      </c>
      <c r="AE58">
        <v>0</v>
      </c>
      <c r="AF58" t="s">
        <v>79</v>
      </c>
      <c r="AG58">
        <v>0</v>
      </c>
      <c r="AH58" t="s">
        <v>79</v>
      </c>
      <c r="AI58" t="s">
        <v>79</v>
      </c>
      <c r="AJ58" t="s">
        <v>79</v>
      </c>
      <c r="AK58" t="s">
        <v>79</v>
      </c>
      <c r="AL58" t="s">
        <v>79</v>
      </c>
      <c r="AM58" t="s">
        <v>79</v>
      </c>
      <c r="AN58" t="s">
        <v>79</v>
      </c>
      <c r="AO58" t="s">
        <v>79</v>
      </c>
      <c r="AP58" t="s">
        <v>79</v>
      </c>
      <c r="AQ58" t="s">
        <v>79</v>
      </c>
      <c r="AR58" t="s">
        <v>79</v>
      </c>
      <c r="AS58">
        <v>0</v>
      </c>
      <c r="AT58" t="s">
        <v>79</v>
      </c>
      <c r="AU58" t="s">
        <v>79</v>
      </c>
      <c r="AV58">
        <v>0</v>
      </c>
      <c r="AW58">
        <v>0</v>
      </c>
    </row>
    <row r="59" spans="1:49" x14ac:dyDescent="0.2">
      <c r="A59">
        <v>1</v>
      </c>
      <c r="B59">
        <v>6</v>
      </c>
      <c r="C59">
        <v>2</v>
      </c>
      <c r="D59">
        <v>2</v>
      </c>
      <c r="E59">
        <v>0</v>
      </c>
      <c r="F59" t="s">
        <v>79</v>
      </c>
      <c r="G59" t="s">
        <v>79</v>
      </c>
      <c r="H59">
        <v>1093</v>
      </c>
      <c r="I59">
        <v>0</v>
      </c>
      <c r="J59">
        <v>0</v>
      </c>
      <c r="K59">
        <v>0</v>
      </c>
      <c r="L59">
        <v>0</v>
      </c>
      <c r="M59" t="s">
        <v>79</v>
      </c>
      <c r="N59" t="s">
        <v>79</v>
      </c>
      <c r="O59" t="s">
        <v>79</v>
      </c>
      <c r="P59" t="s">
        <v>79</v>
      </c>
      <c r="Q59" t="s">
        <v>79</v>
      </c>
      <c r="R59" t="s">
        <v>491</v>
      </c>
      <c r="S59" t="s">
        <v>79</v>
      </c>
      <c r="T59">
        <v>0</v>
      </c>
      <c r="U59" t="s">
        <v>79</v>
      </c>
      <c r="V59" t="s">
        <v>79</v>
      </c>
      <c r="W59" t="s">
        <v>79</v>
      </c>
      <c r="X59">
        <v>3</v>
      </c>
      <c r="Y59">
        <v>3</v>
      </c>
      <c r="Z59" t="s">
        <v>79</v>
      </c>
      <c r="AA59" t="s">
        <v>79</v>
      </c>
      <c r="AB59" t="s">
        <v>79</v>
      </c>
      <c r="AC59" t="s">
        <v>79</v>
      </c>
      <c r="AD59" t="s">
        <v>79</v>
      </c>
      <c r="AE59">
        <v>0</v>
      </c>
      <c r="AF59" t="s">
        <v>79</v>
      </c>
      <c r="AG59">
        <v>0</v>
      </c>
      <c r="AH59" t="s">
        <v>79</v>
      </c>
      <c r="AI59" t="s">
        <v>79</v>
      </c>
      <c r="AJ59" t="s">
        <v>79</v>
      </c>
      <c r="AK59" t="s">
        <v>79</v>
      </c>
      <c r="AL59" t="s">
        <v>79</v>
      </c>
      <c r="AM59" t="s">
        <v>79</v>
      </c>
      <c r="AN59" t="s">
        <v>79</v>
      </c>
      <c r="AO59" t="s">
        <v>79</v>
      </c>
      <c r="AP59" t="s">
        <v>79</v>
      </c>
      <c r="AQ59" t="s">
        <v>79</v>
      </c>
      <c r="AR59" t="s">
        <v>79</v>
      </c>
      <c r="AS59">
        <v>0</v>
      </c>
      <c r="AT59" t="s">
        <v>79</v>
      </c>
      <c r="AU59" t="s">
        <v>79</v>
      </c>
      <c r="AV59">
        <v>0</v>
      </c>
      <c r="AW59">
        <v>0</v>
      </c>
    </row>
    <row r="60" spans="1:49" x14ac:dyDescent="0.2">
      <c r="A60">
        <v>1</v>
      </c>
      <c r="B60">
        <v>6</v>
      </c>
      <c r="C60">
        <v>2</v>
      </c>
      <c r="D60">
        <v>3</v>
      </c>
      <c r="E60">
        <v>0</v>
      </c>
      <c r="F60" t="s">
        <v>79</v>
      </c>
      <c r="G60" t="s">
        <v>79</v>
      </c>
      <c r="H60">
        <v>1033</v>
      </c>
      <c r="I60">
        <v>0</v>
      </c>
      <c r="J60">
        <v>0</v>
      </c>
      <c r="K60">
        <v>0</v>
      </c>
      <c r="L60">
        <v>0</v>
      </c>
      <c r="M60" t="s">
        <v>79</v>
      </c>
      <c r="N60" t="s">
        <v>79</v>
      </c>
      <c r="O60" t="s">
        <v>79</v>
      </c>
      <c r="P60" t="s">
        <v>79</v>
      </c>
      <c r="Q60" t="s">
        <v>79</v>
      </c>
      <c r="R60" t="s">
        <v>1197</v>
      </c>
      <c r="S60" t="s">
        <v>79</v>
      </c>
      <c r="T60">
        <v>0</v>
      </c>
      <c r="U60" t="s">
        <v>79</v>
      </c>
      <c r="V60" t="s">
        <v>79</v>
      </c>
      <c r="W60" t="s">
        <v>79</v>
      </c>
      <c r="X60">
        <v>3</v>
      </c>
      <c r="Y60">
        <v>3</v>
      </c>
      <c r="Z60" t="s">
        <v>79</v>
      </c>
      <c r="AA60" t="s">
        <v>79</v>
      </c>
      <c r="AB60" t="s">
        <v>79</v>
      </c>
      <c r="AC60" t="s">
        <v>79</v>
      </c>
      <c r="AD60" t="s">
        <v>79</v>
      </c>
      <c r="AE60">
        <v>0</v>
      </c>
      <c r="AF60" t="s">
        <v>79</v>
      </c>
      <c r="AG60">
        <v>0</v>
      </c>
      <c r="AH60" t="s">
        <v>79</v>
      </c>
      <c r="AI60" t="s">
        <v>79</v>
      </c>
      <c r="AJ60" t="s">
        <v>79</v>
      </c>
      <c r="AK60" t="s">
        <v>79</v>
      </c>
      <c r="AL60" t="s">
        <v>79</v>
      </c>
      <c r="AM60" t="s">
        <v>79</v>
      </c>
      <c r="AN60" t="s">
        <v>79</v>
      </c>
      <c r="AO60" t="s">
        <v>79</v>
      </c>
      <c r="AP60" t="s">
        <v>79</v>
      </c>
      <c r="AQ60" t="s">
        <v>79</v>
      </c>
      <c r="AR60" t="s">
        <v>79</v>
      </c>
      <c r="AS60">
        <v>0</v>
      </c>
      <c r="AT60" t="s">
        <v>79</v>
      </c>
      <c r="AU60" t="s">
        <v>79</v>
      </c>
      <c r="AV60">
        <v>0</v>
      </c>
      <c r="AW60">
        <v>0</v>
      </c>
    </row>
    <row r="61" spans="1:49" x14ac:dyDescent="0.2">
      <c r="A61">
        <v>1</v>
      </c>
      <c r="B61">
        <v>6</v>
      </c>
      <c r="C61">
        <v>2</v>
      </c>
      <c r="D61">
        <v>4</v>
      </c>
      <c r="E61">
        <v>0</v>
      </c>
      <c r="F61" t="s">
        <v>79</v>
      </c>
      <c r="G61" t="s">
        <v>79</v>
      </c>
      <c r="H61">
        <v>1081</v>
      </c>
      <c r="I61">
        <v>0</v>
      </c>
      <c r="J61">
        <v>0</v>
      </c>
      <c r="K61">
        <v>0</v>
      </c>
      <c r="L61">
        <v>0</v>
      </c>
      <c r="M61" t="s">
        <v>79</v>
      </c>
      <c r="N61" t="s">
        <v>79</v>
      </c>
      <c r="O61" t="s">
        <v>79</v>
      </c>
      <c r="P61" t="s">
        <v>79</v>
      </c>
      <c r="Q61" t="s">
        <v>79</v>
      </c>
      <c r="R61" t="s">
        <v>1190</v>
      </c>
      <c r="S61" t="s">
        <v>79</v>
      </c>
      <c r="T61">
        <v>0</v>
      </c>
      <c r="U61" t="s">
        <v>79</v>
      </c>
      <c r="V61" t="s">
        <v>79</v>
      </c>
      <c r="W61" t="s">
        <v>79</v>
      </c>
      <c r="X61">
        <v>3</v>
      </c>
      <c r="Y61">
        <v>3</v>
      </c>
      <c r="Z61" t="s">
        <v>79</v>
      </c>
      <c r="AA61" t="s">
        <v>79</v>
      </c>
      <c r="AB61" t="s">
        <v>79</v>
      </c>
      <c r="AC61" t="s">
        <v>79</v>
      </c>
      <c r="AD61" t="s">
        <v>79</v>
      </c>
      <c r="AE61">
        <v>0</v>
      </c>
      <c r="AF61" t="s">
        <v>79</v>
      </c>
      <c r="AG61">
        <v>0</v>
      </c>
      <c r="AH61" t="s">
        <v>79</v>
      </c>
      <c r="AI61" t="s">
        <v>79</v>
      </c>
      <c r="AJ61" t="s">
        <v>79</v>
      </c>
      <c r="AK61" t="s">
        <v>79</v>
      </c>
      <c r="AL61" t="s">
        <v>79</v>
      </c>
      <c r="AM61" t="s">
        <v>79</v>
      </c>
      <c r="AN61" t="s">
        <v>79</v>
      </c>
      <c r="AO61" t="s">
        <v>79</v>
      </c>
      <c r="AP61" t="s">
        <v>79</v>
      </c>
      <c r="AQ61" t="s">
        <v>79</v>
      </c>
      <c r="AR61" t="s">
        <v>79</v>
      </c>
      <c r="AS61">
        <v>0</v>
      </c>
      <c r="AT61" t="s">
        <v>79</v>
      </c>
      <c r="AU61" t="s">
        <v>79</v>
      </c>
      <c r="AV61">
        <v>0</v>
      </c>
      <c r="AW61">
        <v>0</v>
      </c>
    </row>
    <row r="62" spans="1:49" x14ac:dyDescent="0.2">
      <c r="A62">
        <v>1</v>
      </c>
      <c r="B62">
        <v>6</v>
      </c>
      <c r="C62">
        <v>2</v>
      </c>
      <c r="D62">
        <v>5</v>
      </c>
      <c r="E62">
        <v>0</v>
      </c>
      <c r="F62" t="s">
        <v>79</v>
      </c>
      <c r="G62" t="s">
        <v>79</v>
      </c>
      <c r="H62">
        <v>1110</v>
      </c>
      <c r="I62">
        <v>0</v>
      </c>
      <c r="J62">
        <v>0</v>
      </c>
      <c r="K62">
        <v>0</v>
      </c>
      <c r="L62">
        <v>0</v>
      </c>
      <c r="M62" t="s">
        <v>79</v>
      </c>
      <c r="N62" t="s">
        <v>79</v>
      </c>
      <c r="O62" t="s">
        <v>79</v>
      </c>
      <c r="P62" t="s">
        <v>79</v>
      </c>
      <c r="Q62" t="s">
        <v>79</v>
      </c>
      <c r="R62" t="s">
        <v>1222</v>
      </c>
      <c r="S62" t="s">
        <v>79</v>
      </c>
      <c r="T62">
        <v>0</v>
      </c>
      <c r="U62" t="s">
        <v>79</v>
      </c>
      <c r="V62" t="s">
        <v>79</v>
      </c>
      <c r="W62" t="s">
        <v>79</v>
      </c>
      <c r="X62">
        <v>3</v>
      </c>
      <c r="Y62">
        <v>3</v>
      </c>
      <c r="Z62" t="s">
        <v>79</v>
      </c>
      <c r="AA62" t="s">
        <v>79</v>
      </c>
      <c r="AB62" t="s">
        <v>79</v>
      </c>
      <c r="AC62" t="s">
        <v>79</v>
      </c>
      <c r="AD62" t="s">
        <v>79</v>
      </c>
      <c r="AE62">
        <v>0</v>
      </c>
      <c r="AF62" t="s">
        <v>79</v>
      </c>
      <c r="AG62">
        <v>0</v>
      </c>
      <c r="AH62" t="s">
        <v>79</v>
      </c>
      <c r="AI62" t="s">
        <v>79</v>
      </c>
      <c r="AJ62" t="s">
        <v>79</v>
      </c>
      <c r="AK62" t="s">
        <v>79</v>
      </c>
      <c r="AL62" t="s">
        <v>79</v>
      </c>
      <c r="AM62" t="s">
        <v>79</v>
      </c>
      <c r="AN62" t="s">
        <v>79</v>
      </c>
      <c r="AO62" t="s">
        <v>79</v>
      </c>
      <c r="AP62" t="s">
        <v>79</v>
      </c>
      <c r="AQ62" t="s">
        <v>79</v>
      </c>
      <c r="AR62" t="s">
        <v>79</v>
      </c>
      <c r="AS62">
        <v>0</v>
      </c>
      <c r="AT62" t="s">
        <v>79</v>
      </c>
      <c r="AU62" t="s">
        <v>79</v>
      </c>
      <c r="AV62">
        <v>0</v>
      </c>
      <c r="AW62">
        <v>0</v>
      </c>
    </row>
    <row r="63" spans="1:49" x14ac:dyDescent="0.2">
      <c r="A63">
        <v>1</v>
      </c>
      <c r="B63">
        <v>6</v>
      </c>
      <c r="C63">
        <v>2</v>
      </c>
      <c r="D63">
        <v>6</v>
      </c>
      <c r="E63">
        <v>0</v>
      </c>
      <c r="F63" t="s">
        <v>79</v>
      </c>
      <c r="G63" t="s">
        <v>79</v>
      </c>
      <c r="H63">
        <v>1048</v>
      </c>
      <c r="I63">
        <v>0</v>
      </c>
      <c r="J63">
        <v>0</v>
      </c>
      <c r="K63">
        <v>0</v>
      </c>
      <c r="L63">
        <v>0</v>
      </c>
      <c r="M63" t="s">
        <v>79</v>
      </c>
      <c r="N63" t="s">
        <v>79</v>
      </c>
      <c r="O63" t="s">
        <v>79</v>
      </c>
      <c r="P63" t="s">
        <v>79</v>
      </c>
      <c r="Q63" t="s">
        <v>79</v>
      </c>
      <c r="R63" t="s">
        <v>491</v>
      </c>
      <c r="S63" t="s">
        <v>79</v>
      </c>
      <c r="T63">
        <v>0</v>
      </c>
      <c r="U63" t="s">
        <v>79</v>
      </c>
      <c r="V63" t="s">
        <v>79</v>
      </c>
      <c r="W63" t="s">
        <v>79</v>
      </c>
      <c r="X63">
        <v>3</v>
      </c>
      <c r="Y63">
        <v>3</v>
      </c>
      <c r="Z63" t="s">
        <v>79</v>
      </c>
      <c r="AA63" t="s">
        <v>79</v>
      </c>
      <c r="AB63" t="s">
        <v>79</v>
      </c>
      <c r="AC63" t="s">
        <v>79</v>
      </c>
      <c r="AD63" t="s">
        <v>79</v>
      </c>
      <c r="AE63">
        <v>0</v>
      </c>
      <c r="AF63" t="s">
        <v>79</v>
      </c>
      <c r="AG63">
        <v>0</v>
      </c>
      <c r="AH63" t="s">
        <v>79</v>
      </c>
      <c r="AI63" t="s">
        <v>79</v>
      </c>
      <c r="AJ63" t="s">
        <v>79</v>
      </c>
      <c r="AK63" t="s">
        <v>79</v>
      </c>
      <c r="AL63" t="s">
        <v>79</v>
      </c>
      <c r="AM63" t="s">
        <v>79</v>
      </c>
      <c r="AN63" t="s">
        <v>79</v>
      </c>
      <c r="AO63" t="s">
        <v>79</v>
      </c>
      <c r="AP63" t="s">
        <v>79</v>
      </c>
      <c r="AQ63" t="s">
        <v>79</v>
      </c>
      <c r="AR63" t="s">
        <v>79</v>
      </c>
      <c r="AS63">
        <v>0</v>
      </c>
      <c r="AT63" t="s">
        <v>79</v>
      </c>
      <c r="AU63" t="s">
        <v>79</v>
      </c>
      <c r="AV63">
        <v>0</v>
      </c>
      <c r="AW63">
        <v>0</v>
      </c>
    </row>
    <row r="64" spans="1:49" x14ac:dyDescent="0.2">
      <c r="A64">
        <v>1</v>
      </c>
      <c r="B64">
        <v>6</v>
      </c>
      <c r="C64">
        <v>2</v>
      </c>
      <c r="D64">
        <v>7</v>
      </c>
      <c r="E64">
        <v>0</v>
      </c>
      <c r="F64" t="s">
        <v>79</v>
      </c>
      <c r="G64" t="s">
        <v>79</v>
      </c>
      <c r="H64">
        <v>1123</v>
      </c>
      <c r="I64">
        <v>0</v>
      </c>
      <c r="J64">
        <v>0</v>
      </c>
      <c r="K64">
        <v>0</v>
      </c>
      <c r="L64">
        <v>0</v>
      </c>
      <c r="M64" t="s">
        <v>79</v>
      </c>
      <c r="N64" t="s">
        <v>79</v>
      </c>
      <c r="O64" t="s">
        <v>79</v>
      </c>
      <c r="P64" t="s">
        <v>79</v>
      </c>
      <c r="Q64" t="s">
        <v>79</v>
      </c>
      <c r="R64" t="s">
        <v>491</v>
      </c>
      <c r="S64" t="s">
        <v>79</v>
      </c>
      <c r="T64">
        <v>0</v>
      </c>
      <c r="U64" t="s">
        <v>79</v>
      </c>
      <c r="V64" t="s">
        <v>79</v>
      </c>
      <c r="W64" t="s">
        <v>79</v>
      </c>
      <c r="X64">
        <v>3</v>
      </c>
      <c r="Y64">
        <v>3</v>
      </c>
      <c r="Z64" t="s">
        <v>79</v>
      </c>
      <c r="AA64" t="s">
        <v>79</v>
      </c>
      <c r="AB64" t="s">
        <v>79</v>
      </c>
      <c r="AC64" t="s">
        <v>79</v>
      </c>
      <c r="AD64" t="s">
        <v>79</v>
      </c>
      <c r="AE64">
        <v>0</v>
      </c>
      <c r="AF64" t="s">
        <v>79</v>
      </c>
      <c r="AG64">
        <v>0</v>
      </c>
      <c r="AH64" t="s">
        <v>79</v>
      </c>
      <c r="AI64" t="s">
        <v>79</v>
      </c>
      <c r="AJ64" t="s">
        <v>79</v>
      </c>
      <c r="AK64" t="s">
        <v>79</v>
      </c>
      <c r="AL64" t="s">
        <v>79</v>
      </c>
      <c r="AM64" t="s">
        <v>79</v>
      </c>
      <c r="AN64" t="s">
        <v>79</v>
      </c>
      <c r="AO64" t="s">
        <v>79</v>
      </c>
      <c r="AP64" t="s">
        <v>79</v>
      </c>
      <c r="AQ64" t="s">
        <v>79</v>
      </c>
      <c r="AR64" t="s">
        <v>79</v>
      </c>
      <c r="AS64">
        <v>0</v>
      </c>
      <c r="AT64" t="s">
        <v>79</v>
      </c>
      <c r="AU64" t="s">
        <v>79</v>
      </c>
      <c r="AV64">
        <v>0</v>
      </c>
      <c r="AW64">
        <v>0</v>
      </c>
    </row>
    <row r="65" spans="1:49" x14ac:dyDescent="0.2">
      <c r="A65">
        <v>1</v>
      </c>
      <c r="B65">
        <v>6</v>
      </c>
      <c r="C65">
        <v>2</v>
      </c>
      <c r="D65">
        <v>8</v>
      </c>
      <c r="E65">
        <v>0</v>
      </c>
      <c r="F65" t="s">
        <v>79</v>
      </c>
      <c r="G65" t="s">
        <v>79</v>
      </c>
      <c r="H65">
        <v>0</v>
      </c>
      <c r="I65">
        <v>0</v>
      </c>
      <c r="J65">
        <v>0</v>
      </c>
      <c r="K65">
        <v>0</v>
      </c>
      <c r="L65">
        <v>0</v>
      </c>
      <c r="M65" t="s">
        <v>79</v>
      </c>
      <c r="N65" t="s">
        <v>79</v>
      </c>
      <c r="O65" t="s">
        <v>79</v>
      </c>
      <c r="P65" t="s">
        <v>79</v>
      </c>
      <c r="Q65" t="s">
        <v>79</v>
      </c>
      <c r="R65" t="s">
        <v>79</v>
      </c>
      <c r="S65" t="s">
        <v>79</v>
      </c>
      <c r="T65">
        <v>0</v>
      </c>
      <c r="U65" t="s">
        <v>79</v>
      </c>
      <c r="V65" t="s">
        <v>79</v>
      </c>
      <c r="W65" t="s">
        <v>79</v>
      </c>
      <c r="X65">
        <v>0</v>
      </c>
      <c r="Y65">
        <v>0</v>
      </c>
      <c r="Z65" t="s">
        <v>79</v>
      </c>
      <c r="AA65" t="s">
        <v>79</v>
      </c>
      <c r="AB65" t="s">
        <v>79</v>
      </c>
      <c r="AC65" t="s">
        <v>79</v>
      </c>
      <c r="AD65" t="s">
        <v>79</v>
      </c>
      <c r="AE65">
        <v>0</v>
      </c>
      <c r="AF65" t="s">
        <v>79</v>
      </c>
      <c r="AG65">
        <v>0</v>
      </c>
      <c r="AH65" t="s">
        <v>79</v>
      </c>
      <c r="AI65" t="s">
        <v>79</v>
      </c>
      <c r="AJ65" t="s">
        <v>79</v>
      </c>
      <c r="AK65" t="s">
        <v>79</v>
      </c>
      <c r="AL65" t="s">
        <v>79</v>
      </c>
      <c r="AM65" t="s">
        <v>79</v>
      </c>
      <c r="AN65" t="s">
        <v>79</v>
      </c>
      <c r="AO65" t="s">
        <v>79</v>
      </c>
      <c r="AP65" t="s">
        <v>79</v>
      </c>
      <c r="AQ65" t="s">
        <v>79</v>
      </c>
      <c r="AR65" t="s">
        <v>79</v>
      </c>
      <c r="AS65">
        <v>0</v>
      </c>
      <c r="AT65" t="s">
        <v>79</v>
      </c>
      <c r="AU65" t="s">
        <v>79</v>
      </c>
      <c r="AV65">
        <v>0</v>
      </c>
      <c r="AW65">
        <v>0</v>
      </c>
    </row>
    <row r="66" spans="1:49" x14ac:dyDescent="0.2">
      <c r="A66">
        <v>1</v>
      </c>
      <c r="B66">
        <v>7</v>
      </c>
      <c r="C66">
        <v>1</v>
      </c>
      <c r="D66">
        <v>1</v>
      </c>
      <c r="E66">
        <v>0</v>
      </c>
      <c r="F66" t="s">
        <v>79</v>
      </c>
      <c r="G66" t="s">
        <v>79</v>
      </c>
      <c r="H66">
        <v>0</v>
      </c>
      <c r="I66">
        <v>0</v>
      </c>
      <c r="J66">
        <v>0</v>
      </c>
      <c r="K66">
        <v>0</v>
      </c>
      <c r="L66">
        <v>0</v>
      </c>
      <c r="M66" t="s">
        <v>79</v>
      </c>
      <c r="N66" t="s">
        <v>79</v>
      </c>
      <c r="O66" t="s">
        <v>79</v>
      </c>
      <c r="P66" t="s">
        <v>79</v>
      </c>
      <c r="Q66" t="s">
        <v>79</v>
      </c>
      <c r="R66" t="s">
        <v>79</v>
      </c>
      <c r="S66" t="s">
        <v>79</v>
      </c>
      <c r="T66">
        <v>0</v>
      </c>
      <c r="U66" t="s">
        <v>79</v>
      </c>
      <c r="V66" t="s">
        <v>79</v>
      </c>
      <c r="W66" t="s">
        <v>79</v>
      </c>
      <c r="X66">
        <v>0</v>
      </c>
      <c r="Y66">
        <v>0</v>
      </c>
      <c r="Z66" t="s">
        <v>79</v>
      </c>
      <c r="AA66" t="s">
        <v>79</v>
      </c>
      <c r="AB66" t="s">
        <v>79</v>
      </c>
      <c r="AC66" t="s">
        <v>79</v>
      </c>
      <c r="AD66" t="s">
        <v>79</v>
      </c>
      <c r="AE66">
        <v>0</v>
      </c>
      <c r="AF66" t="s">
        <v>79</v>
      </c>
      <c r="AG66">
        <v>0</v>
      </c>
      <c r="AH66" t="s">
        <v>79</v>
      </c>
      <c r="AI66" t="s">
        <v>79</v>
      </c>
      <c r="AJ66" t="s">
        <v>79</v>
      </c>
      <c r="AK66" t="s">
        <v>79</v>
      </c>
      <c r="AL66" t="s">
        <v>79</v>
      </c>
      <c r="AM66" t="s">
        <v>79</v>
      </c>
      <c r="AN66" t="s">
        <v>79</v>
      </c>
      <c r="AO66" t="s">
        <v>79</v>
      </c>
      <c r="AP66" t="s">
        <v>79</v>
      </c>
      <c r="AQ66" t="s">
        <v>79</v>
      </c>
      <c r="AR66" t="s">
        <v>79</v>
      </c>
      <c r="AS66">
        <v>0</v>
      </c>
      <c r="AT66" t="s">
        <v>79</v>
      </c>
      <c r="AU66" t="s">
        <v>79</v>
      </c>
      <c r="AV66">
        <v>0</v>
      </c>
      <c r="AW66">
        <v>0</v>
      </c>
    </row>
    <row r="67" spans="1:49" x14ac:dyDescent="0.2">
      <c r="A67">
        <v>1</v>
      </c>
      <c r="B67">
        <v>7</v>
      </c>
      <c r="C67">
        <v>1</v>
      </c>
      <c r="D67">
        <v>2</v>
      </c>
      <c r="E67">
        <v>0</v>
      </c>
      <c r="F67" t="s">
        <v>79</v>
      </c>
      <c r="G67" t="s">
        <v>79</v>
      </c>
      <c r="H67">
        <v>0</v>
      </c>
      <c r="I67">
        <v>0</v>
      </c>
      <c r="J67">
        <v>0</v>
      </c>
      <c r="K67">
        <v>0</v>
      </c>
      <c r="L67">
        <v>0</v>
      </c>
      <c r="M67" t="s">
        <v>79</v>
      </c>
      <c r="N67" t="s">
        <v>79</v>
      </c>
      <c r="O67" t="s">
        <v>79</v>
      </c>
      <c r="P67" t="s">
        <v>79</v>
      </c>
      <c r="Q67" t="s">
        <v>79</v>
      </c>
      <c r="R67" t="s">
        <v>79</v>
      </c>
      <c r="S67" t="s">
        <v>79</v>
      </c>
      <c r="T67">
        <v>0</v>
      </c>
      <c r="U67" t="s">
        <v>79</v>
      </c>
      <c r="V67" t="s">
        <v>79</v>
      </c>
      <c r="W67" t="s">
        <v>79</v>
      </c>
      <c r="X67">
        <v>0</v>
      </c>
      <c r="Y67">
        <v>0</v>
      </c>
      <c r="Z67" t="s">
        <v>79</v>
      </c>
      <c r="AA67" t="s">
        <v>79</v>
      </c>
      <c r="AB67" t="s">
        <v>79</v>
      </c>
      <c r="AC67" t="s">
        <v>79</v>
      </c>
      <c r="AD67" t="s">
        <v>79</v>
      </c>
      <c r="AE67">
        <v>0</v>
      </c>
      <c r="AF67" t="s">
        <v>79</v>
      </c>
      <c r="AG67">
        <v>0</v>
      </c>
      <c r="AH67" t="s">
        <v>79</v>
      </c>
      <c r="AI67" t="s">
        <v>79</v>
      </c>
      <c r="AJ67" t="s">
        <v>79</v>
      </c>
      <c r="AK67" t="s">
        <v>79</v>
      </c>
      <c r="AL67" t="s">
        <v>79</v>
      </c>
      <c r="AM67" t="s">
        <v>79</v>
      </c>
      <c r="AN67" t="s">
        <v>79</v>
      </c>
      <c r="AO67" t="s">
        <v>79</v>
      </c>
      <c r="AP67" t="s">
        <v>79</v>
      </c>
      <c r="AQ67" t="s">
        <v>79</v>
      </c>
      <c r="AR67" t="s">
        <v>79</v>
      </c>
      <c r="AS67">
        <v>0</v>
      </c>
      <c r="AT67" t="s">
        <v>79</v>
      </c>
      <c r="AU67" t="s">
        <v>79</v>
      </c>
      <c r="AV67">
        <v>0</v>
      </c>
      <c r="AW67">
        <v>0</v>
      </c>
    </row>
    <row r="68" spans="1:49" x14ac:dyDescent="0.2">
      <c r="A68">
        <v>1</v>
      </c>
      <c r="B68">
        <v>7</v>
      </c>
      <c r="C68">
        <v>1</v>
      </c>
      <c r="D68">
        <v>3</v>
      </c>
      <c r="E68">
        <v>0</v>
      </c>
      <c r="F68" t="s">
        <v>79</v>
      </c>
      <c r="G68" t="s">
        <v>79</v>
      </c>
      <c r="H68">
        <v>1100</v>
      </c>
      <c r="I68">
        <v>0</v>
      </c>
      <c r="J68">
        <v>0</v>
      </c>
      <c r="K68">
        <v>0</v>
      </c>
      <c r="L68">
        <v>0</v>
      </c>
      <c r="M68" t="s">
        <v>79</v>
      </c>
      <c r="N68" t="s">
        <v>79</v>
      </c>
      <c r="O68" t="s">
        <v>79</v>
      </c>
      <c r="P68" t="s">
        <v>79</v>
      </c>
      <c r="Q68" t="s">
        <v>79</v>
      </c>
      <c r="R68" t="s">
        <v>366</v>
      </c>
      <c r="S68" t="s">
        <v>79</v>
      </c>
      <c r="T68">
        <v>0</v>
      </c>
      <c r="U68" t="s">
        <v>79</v>
      </c>
      <c r="V68" t="s">
        <v>79</v>
      </c>
      <c r="W68" t="s">
        <v>79</v>
      </c>
      <c r="X68">
        <v>2</v>
      </c>
      <c r="Y68">
        <v>2</v>
      </c>
      <c r="Z68" t="s">
        <v>79</v>
      </c>
      <c r="AA68" t="s">
        <v>79</v>
      </c>
      <c r="AB68" t="s">
        <v>79</v>
      </c>
      <c r="AC68" t="s">
        <v>79</v>
      </c>
      <c r="AD68" t="s">
        <v>79</v>
      </c>
      <c r="AE68">
        <v>0</v>
      </c>
      <c r="AF68" t="s">
        <v>79</v>
      </c>
      <c r="AG68">
        <v>0</v>
      </c>
      <c r="AH68" t="s">
        <v>79</v>
      </c>
      <c r="AI68" t="s">
        <v>79</v>
      </c>
      <c r="AJ68" t="s">
        <v>79</v>
      </c>
      <c r="AK68" t="s">
        <v>79</v>
      </c>
      <c r="AL68" t="s">
        <v>79</v>
      </c>
      <c r="AM68" t="s">
        <v>79</v>
      </c>
      <c r="AN68" t="s">
        <v>79</v>
      </c>
      <c r="AO68" t="s">
        <v>79</v>
      </c>
      <c r="AP68" t="s">
        <v>79</v>
      </c>
      <c r="AQ68" t="s">
        <v>79</v>
      </c>
      <c r="AR68" t="s">
        <v>79</v>
      </c>
      <c r="AS68">
        <v>0</v>
      </c>
      <c r="AT68" t="s">
        <v>79</v>
      </c>
      <c r="AU68" t="s">
        <v>79</v>
      </c>
      <c r="AV68">
        <v>0</v>
      </c>
      <c r="AW68">
        <v>0</v>
      </c>
    </row>
    <row r="69" spans="1:49" x14ac:dyDescent="0.2">
      <c r="A69">
        <v>1</v>
      </c>
      <c r="B69">
        <v>7</v>
      </c>
      <c r="C69">
        <v>1</v>
      </c>
      <c r="D69">
        <v>4</v>
      </c>
      <c r="E69">
        <v>0</v>
      </c>
      <c r="F69" t="s">
        <v>79</v>
      </c>
      <c r="G69" t="s">
        <v>79</v>
      </c>
      <c r="H69">
        <v>1059</v>
      </c>
      <c r="I69">
        <v>0</v>
      </c>
      <c r="J69">
        <v>0</v>
      </c>
      <c r="K69">
        <v>0</v>
      </c>
      <c r="L69">
        <v>0</v>
      </c>
      <c r="M69" t="s">
        <v>79</v>
      </c>
      <c r="N69" t="s">
        <v>79</v>
      </c>
      <c r="O69" t="s">
        <v>79</v>
      </c>
      <c r="P69" t="s">
        <v>79</v>
      </c>
      <c r="Q69" t="s">
        <v>79</v>
      </c>
      <c r="R69" t="s">
        <v>1210</v>
      </c>
      <c r="S69" t="s">
        <v>79</v>
      </c>
      <c r="T69">
        <v>0</v>
      </c>
      <c r="U69" t="s">
        <v>79</v>
      </c>
      <c r="V69" t="s">
        <v>79</v>
      </c>
      <c r="W69" t="s">
        <v>79</v>
      </c>
      <c r="X69">
        <v>2</v>
      </c>
      <c r="Y69">
        <v>2</v>
      </c>
      <c r="Z69" t="s">
        <v>79</v>
      </c>
      <c r="AA69" t="s">
        <v>79</v>
      </c>
      <c r="AB69" t="s">
        <v>79</v>
      </c>
      <c r="AC69" t="s">
        <v>79</v>
      </c>
      <c r="AD69" t="s">
        <v>79</v>
      </c>
      <c r="AE69">
        <v>0</v>
      </c>
      <c r="AF69" t="s">
        <v>79</v>
      </c>
      <c r="AG69">
        <v>0</v>
      </c>
      <c r="AH69" t="s">
        <v>79</v>
      </c>
      <c r="AI69" t="s">
        <v>79</v>
      </c>
      <c r="AJ69" t="s">
        <v>79</v>
      </c>
      <c r="AK69" t="s">
        <v>79</v>
      </c>
      <c r="AL69" t="s">
        <v>79</v>
      </c>
      <c r="AM69" t="s">
        <v>79</v>
      </c>
      <c r="AN69" t="s">
        <v>79</v>
      </c>
      <c r="AO69" t="s">
        <v>79</v>
      </c>
      <c r="AP69" t="s">
        <v>79</v>
      </c>
      <c r="AQ69" t="s">
        <v>79</v>
      </c>
      <c r="AR69" t="s">
        <v>79</v>
      </c>
      <c r="AS69">
        <v>0</v>
      </c>
      <c r="AT69" t="s">
        <v>79</v>
      </c>
      <c r="AU69" t="s">
        <v>79</v>
      </c>
      <c r="AV69">
        <v>0</v>
      </c>
      <c r="AW69">
        <v>0</v>
      </c>
    </row>
    <row r="70" spans="1:49" x14ac:dyDescent="0.2">
      <c r="A70">
        <v>1</v>
      </c>
      <c r="B70">
        <v>7</v>
      </c>
      <c r="C70">
        <v>1</v>
      </c>
      <c r="D70">
        <v>5</v>
      </c>
      <c r="E70">
        <v>0</v>
      </c>
      <c r="F70" t="s">
        <v>79</v>
      </c>
      <c r="G70" t="s">
        <v>79</v>
      </c>
      <c r="H70">
        <v>1054</v>
      </c>
      <c r="I70">
        <v>0</v>
      </c>
      <c r="J70">
        <v>0</v>
      </c>
      <c r="K70">
        <v>0</v>
      </c>
      <c r="L70">
        <v>0</v>
      </c>
      <c r="M70" t="s">
        <v>79</v>
      </c>
      <c r="N70" t="s">
        <v>79</v>
      </c>
      <c r="O70" t="s">
        <v>79</v>
      </c>
      <c r="P70" t="s">
        <v>79</v>
      </c>
      <c r="Q70" t="s">
        <v>79</v>
      </c>
      <c r="R70" t="s">
        <v>362</v>
      </c>
      <c r="S70" t="s">
        <v>79</v>
      </c>
      <c r="T70">
        <v>0</v>
      </c>
      <c r="U70" t="s">
        <v>79</v>
      </c>
      <c r="V70" t="s">
        <v>79</v>
      </c>
      <c r="W70" t="s">
        <v>79</v>
      </c>
      <c r="X70">
        <v>2</v>
      </c>
      <c r="Y70">
        <v>2</v>
      </c>
      <c r="Z70" t="s">
        <v>79</v>
      </c>
      <c r="AA70" t="s">
        <v>79</v>
      </c>
      <c r="AB70" t="s">
        <v>79</v>
      </c>
      <c r="AC70" t="s">
        <v>79</v>
      </c>
      <c r="AD70" t="s">
        <v>79</v>
      </c>
      <c r="AE70">
        <v>0</v>
      </c>
      <c r="AF70" t="s">
        <v>79</v>
      </c>
      <c r="AG70">
        <v>0</v>
      </c>
      <c r="AH70" t="s">
        <v>79</v>
      </c>
      <c r="AI70" t="s">
        <v>79</v>
      </c>
      <c r="AJ70" t="s">
        <v>79</v>
      </c>
      <c r="AK70" t="s">
        <v>79</v>
      </c>
      <c r="AL70" t="s">
        <v>79</v>
      </c>
      <c r="AM70" t="s">
        <v>79</v>
      </c>
      <c r="AN70" t="s">
        <v>79</v>
      </c>
      <c r="AO70" t="s">
        <v>79</v>
      </c>
      <c r="AP70" t="s">
        <v>79</v>
      </c>
      <c r="AQ70" t="s">
        <v>79</v>
      </c>
      <c r="AR70" t="s">
        <v>79</v>
      </c>
      <c r="AS70">
        <v>0</v>
      </c>
      <c r="AT70" t="s">
        <v>79</v>
      </c>
      <c r="AU70" t="s">
        <v>79</v>
      </c>
      <c r="AV70">
        <v>0</v>
      </c>
      <c r="AW70">
        <v>0</v>
      </c>
    </row>
    <row r="71" spans="1:49" x14ac:dyDescent="0.2">
      <c r="A71">
        <v>1</v>
      </c>
      <c r="B71">
        <v>7</v>
      </c>
      <c r="C71">
        <v>1</v>
      </c>
      <c r="D71">
        <v>6</v>
      </c>
      <c r="E71">
        <v>0</v>
      </c>
      <c r="F71" t="s">
        <v>79</v>
      </c>
      <c r="G71" t="s">
        <v>79</v>
      </c>
      <c r="H71">
        <v>0</v>
      </c>
      <c r="I71">
        <v>0</v>
      </c>
      <c r="J71">
        <v>0</v>
      </c>
      <c r="K71">
        <v>0</v>
      </c>
      <c r="L71">
        <v>0</v>
      </c>
      <c r="M71" t="s">
        <v>79</v>
      </c>
      <c r="N71" t="s">
        <v>79</v>
      </c>
      <c r="O71" t="s">
        <v>79</v>
      </c>
      <c r="P71" t="s">
        <v>79</v>
      </c>
      <c r="Q71" t="s">
        <v>79</v>
      </c>
      <c r="R71" t="s">
        <v>79</v>
      </c>
      <c r="S71" t="s">
        <v>79</v>
      </c>
      <c r="T71">
        <v>0</v>
      </c>
      <c r="U71" t="s">
        <v>79</v>
      </c>
      <c r="V71" t="s">
        <v>79</v>
      </c>
      <c r="W71" t="s">
        <v>79</v>
      </c>
      <c r="X71">
        <v>0</v>
      </c>
      <c r="Y71">
        <v>0</v>
      </c>
      <c r="Z71" t="s">
        <v>79</v>
      </c>
      <c r="AA71" t="s">
        <v>79</v>
      </c>
      <c r="AB71" t="s">
        <v>79</v>
      </c>
      <c r="AC71" t="s">
        <v>79</v>
      </c>
      <c r="AD71" t="s">
        <v>79</v>
      </c>
      <c r="AE71">
        <v>0</v>
      </c>
      <c r="AF71" t="s">
        <v>79</v>
      </c>
      <c r="AG71">
        <v>0</v>
      </c>
      <c r="AH71" t="s">
        <v>79</v>
      </c>
      <c r="AI71" t="s">
        <v>79</v>
      </c>
      <c r="AJ71" t="s">
        <v>79</v>
      </c>
      <c r="AK71" t="s">
        <v>79</v>
      </c>
      <c r="AL71" t="s">
        <v>79</v>
      </c>
      <c r="AM71" t="s">
        <v>79</v>
      </c>
      <c r="AN71" t="s">
        <v>79</v>
      </c>
      <c r="AO71" t="s">
        <v>79</v>
      </c>
      <c r="AP71" t="s">
        <v>79</v>
      </c>
      <c r="AQ71" t="s">
        <v>79</v>
      </c>
      <c r="AR71" t="s">
        <v>79</v>
      </c>
      <c r="AS71">
        <v>0</v>
      </c>
      <c r="AT71" t="s">
        <v>79</v>
      </c>
      <c r="AU71" t="s">
        <v>79</v>
      </c>
      <c r="AV71">
        <v>0</v>
      </c>
      <c r="AW71">
        <v>0</v>
      </c>
    </row>
    <row r="72" spans="1:49" x14ac:dyDescent="0.2">
      <c r="A72">
        <v>1</v>
      </c>
      <c r="B72">
        <v>7</v>
      </c>
      <c r="C72">
        <v>1</v>
      </c>
      <c r="D72">
        <v>7</v>
      </c>
      <c r="E72">
        <v>0</v>
      </c>
      <c r="F72" t="s">
        <v>79</v>
      </c>
      <c r="G72" t="s">
        <v>79</v>
      </c>
      <c r="H72">
        <v>0</v>
      </c>
      <c r="I72">
        <v>0</v>
      </c>
      <c r="J72">
        <v>0</v>
      </c>
      <c r="K72">
        <v>0</v>
      </c>
      <c r="L72">
        <v>0</v>
      </c>
      <c r="M72" t="s">
        <v>79</v>
      </c>
      <c r="N72" t="s">
        <v>79</v>
      </c>
      <c r="O72" t="s">
        <v>79</v>
      </c>
      <c r="P72" t="s">
        <v>79</v>
      </c>
      <c r="Q72" t="s">
        <v>79</v>
      </c>
      <c r="R72" t="s">
        <v>79</v>
      </c>
      <c r="S72" t="s">
        <v>79</v>
      </c>
      <c r="T72">
        <v>0</v>
      </c>
      <c r="U72" t="s">
        <v>79</v>
      </c>
      <c r="V72" t="s">
        <v>79</v>
      </c>
      <c r="W72" t="s">
        <v>79</v>
      </c>
      <c r="X72">
        <v>0</v>
      </c>
      <c r="Y72">
        <v>0</v>
      </c>
      <c r="Z72" t="s">
        <v>79</v>
      </c>
      <c r="AA72" t="s">
        <v>79</v>
      </c>
      <c r="AB72" t="s">
        <v>79</v>
      </c>
      <c r="AC72" t="s">
        <v>79</v>
      </c>
      <c r="AD72" t="s">
        <v>79</v>
      </c>
      <c r="AE72">
        <v>0</v>
      </c>
      <c r="AF72" t="s">
        <v>79</v>
      </c>
      <c r="AG72">
        <v>0</v>
      </c>
      <c r="AH72" t="s">
        <v>79</v>
      </c>
      <c r="AI72" t="s">
        <v>79</v>
      </c>
      <c r="AJ72" t="s">
        <v>79</v>
      </c>
      <c r="AK72" t="s">
        <v>79</v>
      </c>
      <c r="AL72" t="s">
        <v>79</v>
      </c>
      <c r="AM72" t="s">
        <v>79</v>
      </c>
      <c r="AN72" t="s">
        <v>79</v>
      </c>
      <c r="AO72" t="s">
        <v>79</v>
      </c>
      <c r="AP72" t="s">
        <v>79</v>
      </c>
      <c r="AQ72" t="s">
        <v>79</v>
      </c>
      <c r="AR72" t="s">
        <v>79</v>
      </c>
      <c r="AS72">
        <v>0</v>
      </c>
      <c r="AT72" t="s">
        <v>79</v>
      </c>
      <c r="AU72" t="s">
        <v>79</v>
      </c>
      <c r="AV72">
        <v>0</v>
      </c>
      <c r="AW72">
        <v>0</v>
      </c>
    </row>
    <row r="73" spans="1:49" x14ac:dyDescent="0.2">
      <c r="A73">
        <v>1</v>
      </c>
      <c r="B73">
        <v>7</v>
      </c>
      <c r="C73">
        <v>1</v>
      </c>
      <c r="D73">
        <v>8</v>
      </c>
      <c r="E73">
        <v>0</v>
      </c>
      <c r="F73" t="s">
        <v>79</v>
      </c>
      <c r="G73" t="s">
        <v>79</v>
      </c>
      <c r="H73">
        <v>0</v>
      </c>
      <c r="I73">
        <v>0</v>
      </c>
      <c r="J73">
        <v>0</v>
      </c>
      <c r="K73">
        <v>0</v>
      </c>
      <c r="L73">
        <v>0</v>
      </c>
      <c r="M73" t="s">
        <v>79</v>
      </c>
      <c r="N73" t="s">
        <v>79</v>
      </c>
      <c r="O73" t="s">
        <v>79</v>
      </c>
      <c r="P73" t="s">
        <v>79</v>
      </c>
      <c r="Q73" t="s">
        <v>79</v>
      </c>
      <c r="R73" t="s">
        <v>79</v>
      </c>
      <c r="S73" t="s">
        <v>79</v>
      </c>
      <c r="T73">
        <v>0</v>
      </c>
      <c r="U73" t="s">
        <v>79</v>
      </c>
      <c r="V73" t="s">
        <v>79</v>
      </c>
      <c r="W73" t="s">
        <v>79</v>
      </c>
      <c r="X73">
        <v>0</v>
      </c>
      <c r="Y73">
        <v>0</v>
      </c>
      <c r="Z73" t="s">
        <v>79</v>
      </c>
      <c r="AA73" t="s">
        <v>79</v>
      </c>
      <c r="AB73" t="s">
        <v>79</v>
      </c>
      <c r="AC73" t="s">
        <v>79</v>
      </c>
      <c r="AD73" t="s">
        <v>79</v>
      </c>
      <c r="AE73">
        <v>0</v>
      </c>
      <c r="AF73" t="s">
        <v>79</v>
      </c>
      <c r="AG73">
        <v>0</v>
      </c>
      <c r="AH73" t="s">
        <v>79</v>
      </c>
      <c r="AI73" t="s">
        <v>79</v>
      </c>
      <c r="AJ73" t="s">
        <v>79</v>
      </c>
      <c r="AK73" t="s">
        <v>79</v>
      </c>
      <c r="AL73" t="s">
        <v>79</v>
      </c>
      <c r="AM73" t="s">
        <v>79</v>
      </c>
      <c r="AN73" t="s">
        <v>79</v>
      </c>
      <c r="AO73" t="s">
        <v>79</v>
      </c>
      <c r="AP73" t="s">
        <v>79</v>
      </c>
      <c r="AQ73" t="s">
        <v>79</v>
      </c>
      <c r="AR73" t="s">
        <v>79</v>
      </c>
      <c r="AS73">
        <v>0</v>
      </c>
      <c r="AT73" t="s">
        <v>79</v>
      </c>
      <c r="AU73" t="s">
        <v>79</v>
      </c>
      <c r="AV73">
        <v>0</v>
      </c>
      <c r="AW73">
        <v>0</v>
      </c>
    </row>
    <row r="74" spans="1:49" x14ac:dyDescent="0.2">
      <c r="A74">
        <v>1</v>
      </c>
      <c r="B74">
        <v>7</v>
      </c>
      <c r="C74">
        <v>2</v>
      </c>
      <c r="D74">
        <v>1</v>
      </c>
      <c r="E74">
        <v>0</v>
      </c>
      <c r="F74" t="s">
        <v>79</v>
      </c>
      <c r="G74" t="s">
        <v>79</v>
      </c>
      <c r="H74">
        <v>1068</v>
      </c>
      <c r="I74">
        <v>0</v>
      </c>
      <c r="J74">
        <v>0</v>
      </c>
      <c r="K74">
        <v>0</v>
      </c>
      <c r="L74">
        <v>0</v>
      </c>
      <c r="M74" t="s">
        <v>79</v>
      </c>
      <c r="N74" t="s">
        <v>79</v>
      </c>
      <c r="O74" t="s">
        <v>79</v>
      </c>
      <c r="P74" t="s">
        <v>79</v>
      </c>
      <c r="Q74" t="s">
        <v>79</v>
      </c>
      <c r="R74" t="s">
        <v>371</v>
      </c>
      <c r="S74" t="s">
        <v>79</v>
      </c>
      <c r="T74">
        <v>0</v>
      </c>
      <c r="U74" t="s">
        <v>79</v>
      </c>
      <c r="V74" t="s">
        <v>79</v>
      </c>
      <c r="W74" t="s">
        <v>79</v>
      </c>
      <c r="X74">
        <v>2</v>
      </c>
      <c r="Y74">
        <v>2</v>
      </c>
      <c r="Z74" t="s">
        <v>79</v>
      </c>
      <c r="AA74" t="s">
        <v>79</v>
      </c>
      <c r="AB74" t="s">
        <v>79</v>
      </c>
      <c r="AC74" t="s">
        <v>79</v>
      </c>
      <c r="AD74" t="s">
        <v>79</v>
      </c>
      <c r="AE74">
        <v>0</v>
      </c>
      <c r="AF74" t="s">
        <v>79</v>
      </c>
      <c r="AG74">
        <v>0</v>
      </c>
      <c r="AH74" t="s">
        <v>79</v>
      </c>
      <c r="AI74" t="s">
        <v>79</v>
      </c>
      <c r="AJ74" t="s">
        <v>79</v>
      </c>
      <c r="AK74" t="s">
        <v>79</v>
      </c>
      <c r="AL74" t="s">
        <v>79</v>
      </c>
      <c r="AM74" t="s">
        <v>79</v>
      </c>
      <c r="AN74" t="s">
        <v>79</v>
      </c>
      <c r="AO74" t="s">
        <v>79</v>
      </c>
      <c r="AP74" t="s">
        <v>79</v>
      </c>
      <c r="AQ74" t="s">
        <v>79</v>
      </c>
      <c r="AR74" t="s">
        <v>79</v>
      </c>
      <c r="AS74">
        <v>0</v>
      </c>
      <c r="AT74" t="s">
        <v>79</v>
      </c>
      <c r="AU74" t="s">
        <v>79</v>
      </c>
      <c r="AV74">
        <v>0</v>
      </c>
      <c r="AW74">
        <v>0</v>
      </c>
    </row>
    <row r="75" spans="1:49" x14ac:dyDescent="0.2">
      <c r="A75">
        <v>1</v>
      </c>
      <c r="B75">
        <v>7</v>
      </c>
      <c r="C75">
        <v>2</v>
      </c>
      <c r="D75">
        <v>2</v>
      </c>
      <c r="E75">
        <v>0</v>
      </c>
      <c r="F75" t="s">
        <v>79</v>
      </c>
      <c r="G75" t="s">
        <v>79</v>
      </c>
      <c r="H75">
        <v>1040</v>
      </c>
      <c r="I75">
        <v>0</v>
      </c>
      <c r="J75">
        <v>0</v>
      </c>
      <c r="K75">
        <v>0</v>
      </c>
      <c r="L75">
        <v>0</v>
      </c>
      <c r="M75" t="s">
        <v>79</v>
      </c>
      <c r="N75" t="s">
        <v>79</v>
      </c>
      <c r="O75" t="s">
        <v>79</v>
      </c>
      <c r="P75" t="s">
        <v>79</v>
      </c>
      <c r="Q75" t="s">
        <v>79</v>
      </c>
      <c r="R75" t="s">
        <v>1204</v>
      </c>
      <c r="S75" t="s">
        <v>79</v>
      </c>
      <c r="T75">
        <v>0</v>
      </c>
      <c r="U75" t="s">
        <v>79</v>
      </c>
      <c r="V75" t="s">
        <v>79</v>
      </c>
      <c r="W75" t="s">
        <v>79</v>
      </c>
      <c r="X75">
        <v>2</v>
      </c>
      <c r="Y75">
        <v>2</v>
      </c>
      <c r="Z75" t="s">
        <v>79</v>
      </c>
      <c r="AA75" t="s">
        <v>79</v>
      </c>
      <c r="AB75" t="s">
        <v>79</v>
      </c>
      <c r="AC75" t="s">
        <v>79</v>
      </c>
      <c r="AD75" t="s">
        <v>79</v>
      </c>
      <c r="AE75">
        <v>0</v>
      </c>
      <c r="AF75" t="s">
        <v>79</v>
      </c>
      <c r="AG75">
        <v>0</v>
      </c>
      <c r="AH75" t="s">
        <v>79</v>
      </c>
      <c r="AI75" t="s">
        <v>79</v>
      </c>
      <c r="AJ75" t="s">
        <v>79</v>
      </c>
      <c r="AK75" t="s">
        <v>79</v>
      </c>
      <c r="AL75" t="s">
        <v>79</v>
      </c>
      <c r="AM75" t="s">
        <v>79</v>
      </c>
      <c r="AN75" t="s">
        <v>79</v>
      </c>
      <c r="AO75" t="s">
        <v>79</v>
      </c>
      <c r="AP75" t="s">
        <v>79</v>
      </c>
      <c r="AQ75" t="s">
        <v>79</v>
      </c>
      <c r="AR75" t="s">
        <v>79</v>
      </c>
      <c r="AS75">
        <v>0</v>
      </c>
      <c r="AT75" t="s">
        <v>79</v>
      </c>
      <c r="AU75" t="s">
        <v>79</v>
      </c>
      <c r="AV75">
        <v>0</v>
      </c>
      <c r="AW75">
        <v>0</v>
      </c>
    </row>
    <row r="76" spans="1:49" x14ac:dyDescent="0.2">
      <c r="A76">
        <v>1</v>
      </c>
      <c r="B76">
        <v>7</v>
      </c>
      <c r="C76">
        <v>2</v>
      </c>
      <c r="D76">
        <v>3</v>
      </c>
      <c r="E76">
        <v>0</v>
      </c>
      <c r="F76" t="s">
        <v>79</v>
      </c>
      <c r="G76" t="s">
        <v>79</v>
      </c>
      <c r="H76">
        <v>1098</v>
      </c>
      <c r="I76">
        <v>0</v>
      </c>
      <c r="J76">
        <v>0</v>
      </c>
      <c r="K76">
        <v>0</v>
      </c>
      <c r="L76">
        <v>0</v>
      </c>
      <c r="M76" t="s">
        <v>79</v>
      </c>
      <c r="N76" t="s">
        <v>79</v>
      </c>
      <c r="O76" t="s">
        <v>79</v>
      </c>
      <c r="P76" t="s">
        <v>79</v>
      </c>
      <c r="Q76" t="s">
        <v>79</v>
      </c>
      <c r="R76" t="s">
        <v>361</v>
      </c>
      <c r="S76" t="s">
        <v>79</v>
      </c>
      <c r="T76">
        <v>0</v>
      </c>
      <c r="U76" t="s">
        <v>79</v>
      </c>
      <c r="V76" t="s">
        <v>79</v>
      </c>
      <c r="W76" t="s">
        <v>79</v>
      </c>
      <c r="X76">
        <v>2</v>
      </c>
      <c r="Y76">
        <v>2</v>
      </c>
      <c r="Z76" t="s">
        <v>79</v>
      </c>
      <c r="AA76" t="s">
        <v>79</v>
      </c>
      <c r="AB76" t="s">
        <v>79</v>
      </c>
      <c r="AC76" t="s">
        <v>79</v>
      </c>
      <c r="AD76" t="s">
        <v>79</v>
      </c>
      <c r="AE76">
        <v>0</v>
      </c>
      <c r="AF76" t="s">
        <v>79</v>
      </c>
      <c r="AG76">
        <v>0</v>
      </c>
      <c r="AH76" t="s">
        <v>79</v>
      </c>
      <c r="AI76" t="s">
        <v>79</v>
      </c>
      <c r="AJ76" t="s">
        <v>79</v>
      </c>
      <c r="AK76" t="s">
        <v>79</v>
      </c>
      <c r="AL76" t="s">
        <v>79</v>
      </c>
      <c r="AM76" t="s">
        <v>79</v>
      </c>
      <c r="AN76" t="s">
        <v>79</v>
      </c>
      <c r="AO76" t="s">
        <v>79</v>
      </c>
      <c r="AP76" t="s">
        <v>79</v>
      </c>
      <c r="AQ76" t="s">
        <v>79</v>
      </c>
      <c r="AR76" t="s">
        <v>79</v>
      </c>
      <c r="AS76">
        <v>0</v>
      </c>
      <c r="AT76" t="s">
        <v>79</v>
      </c>
      <c r="AU76" t="s">
        <v>79</v>
      </c>
      <c r="AV76">
        <v>0</v>
      </c>
      <c r="AW76">
        <v>0</v>
      </c>
    </row>
    <row r="77" spans="1:49" x14ac:dyDescent="0.2">
      <c r="A77">
        <v>1</v>
      </c>
      <c r="B77">
        <v>7</v>
      </c>
      <c r="C77">
        <v>2</v>
      </c>
      <c r="D77">
        <v>4</v>
      </c>
      <c r="E77">
        <v>0</v>
      </c>
      <c r="F77" t="s">
        <v>79</v>
      </c>
      <c r="G77" t="s">
        <v>79</v>
      </c>
      <c r="H77">
        <v>1087</v>
      </c>
      <c r="I77">
        <v>0</v>
      </c>
      <c r="J77">
        <v>0</v>
      </c>
      <c r="K77">
        <v>0</v>
      </c>
      <c r="L77">
        <v>0</v>
      </c>
      <c r="M77" t="s">
        <v>79</v>
      </c>
      <c r="N77" t="s">
        <v>79</v>
      </c>
      <c r="O77" t="s">
        <v>79</v>
      </c>
      <c r="P77" t="s">
        <v>79</v>
      </c>
      <c r="Q77" t="s">
        <v>79</v>
      </c>
      <c r="R77" t="s">
        <v>374</v>
      </c>
      <c r="S77" t="s">
        <v>79</v>
      </c>
      <c r="T77">
        <v>0</v>
      </c>
      <c r="U77" t="s">
        <v>79</v>
      </c>
      <c r="V77" t="s">
        <v>79</v>
      </c>
      <c r="W77" t="s">
        <v>79</v>
      </c>
      <c r="X77">
        <v>2</v>
      </c>
      <c r="Y77">
        <v>2</v>
      </c>
      <c r="Z77" t="s">
        <v>79</v>
      </c>
      <c r="AA77" t="s">
        <v>79</v>
      </c>
      <c r="AB77" t="s">
        <v>79</v>
      </c>
      <c r="AC77" t="s">
        <v>79</v>
      </c>
      <c r="AD77" t="s">
        <v>79</v>
      </c>
      <c r="AE77">
        <v>0</v>
      </c>
      <c r="AF77" t="s">
        <v>79</v>
      </c>
      <c r="AG77">
        <v>0</v>
      </c>
      <c r="AH77" t="s">
        <v>79</v>
      </c>
      <c r="AI77" t="s">
        <v>79</v>
      </c>
      <c r="AJ77" t="s">
        <v>79</v>
      </c>
      <c r="AK77" t="s">
        <v>79</v>
      </c>
      <c r="AL77" t="s">
        <v>79</v>
      </c>
      <c r="AM77" t="s">
        <v>79</v>
      </c>
      <c r="AN77" t="s">
        <v>79</v>
      </c>
      <c r="AO77" t="s">
        <v>79</v>
      </c>
      <c r="AP77" t="s">
        <v>79</v>
      </c>
      <c r="AQ77" t="s">
        <v>79</v>
      </c>
      <c r="AR77" t="s">
        <v>79</v>
      </c>
      <c r="AS77">
        <v>0</v>
      </c>
      <c r="AT77" t="s">
        <v>79</v>
      </c>
      <c r="AU77" t="s">
        <v>79</v>
      </c>
      <c r="AV77">
        <v>0</v>
      </c>
      <c r="AW77">
        <v>0</v>
      </c>
    </row>
    <row r="78" spans="1:49" x14ac:dyDescent="0.2">
      <c r="A78">
        <v>1</v>
      </c>
      <c r="B78">
        <v>7</v>
      </c>
      <c r="C78">
        <v>2</v>
      </c>
      <c r="D78">
        <v>5</v>
      </c>
      <c r="E78">
        <v>0</v>
      </c>
      <c r="F78" t="s">
        <v>79</v>
      </c>
      <c r="G78" t="s">
        <v>79</v>
      </c>
      <c r="H78">
        <v>1117</v>
      </c>
      <c r="I78">
        <v>0</v>
      </c>
      <c r="J78">
        <v>0</v>
      </c>
      <c r="K78">
        <v>0</v>
      </c>
      <c r="L78">
        <v>0</v>
      </c>
      <c r="M78" t="s">
        <v>79</v>
      </c>
      <c r="N78" t="s">
        <v>79</v>
      </c>
      <c r="O78" t="s">
        <v>79</v>
      </c>
      <c r="P78" t="s">
        <v>79</v>
      </c>
      <c r="Q78" t="s">
        <v>79</v>
      </c>
      <c r="R78" t="s">
        <v>1226</v>
      </c>
      <c r="S78" t="s">
        <v>79</v>
      </c>
      <c r="T78">
        <v>0</v>
      </c>
      <c r="U78" t="s">
        <v>79</v>
      </c>
      <c r="V78" t="s">
        <v>79</v>
      </c>
      <c r="W78" t="s">
        <v>79</v>
      </c>
      <c r="X78">
        <v>2</v>
      </c>
      <c r="Y78">
        <v>2</v>
      </c>
      <c r="Z78" t="s">
        <v>79</v>
      </c>
      <c r="AA78" t="s">
        <v>79</v>
      </c>
      <c r="AB78" t="s">
        <v>79</v>
      </c>
      <c r="AC78" t="s">
        <v>79</v>
      </c>
      <c r="AD78" t="s">
        <v>79</v>
      </c>
      <c r="AE78">
        <v>0</v>
      </c>
      <c r="AF78" t="s">
        <v>79</v>
      </c>
      <c r="AG78">
        <v>0</v>
      </c>
      <c r="AH78" t="s">
        <v>79</v>
      </c>
      <c r="AI78" t="s">
        <v>79</v>
      </c>
      <c r="AJ78" t="s">
        <v>79</v>
      </c>
      <c r="AK78" t="s">
        <v>79</v>
      </c>
      <c r="AL78" t="s">
        <v>79</v>
      </c>
      <c r="AM78" t="s">
        <v>79</v>
      </c>
      <c r="AN78" t="s">
        <v>79</v>
      </c>
      <c r="AO78" t="s">
        <v>79</v>
      </c>
      <c r="AP78" t="s">
        <v>79</v>
      </c>
      <c r="AQ78" t="s">
        <v>79</v>
      </c>
      <c r="AR78" t="s">
        <v>79</v>
      </c>
      <c r="AS78">
        <v>0</v>
      </c>
      <c r="AT78" t="s">
        <v>79</v>
      </c>
      <c r="AU78" t="s">
        <v>79</v>
      </c>
      <c r="AV78">
        <v>0</v>
      </c>
      <c r="AW78">
        <v>0</v>
      </c>
    </row>
    <row r="79" spans="1:49" x14ac:dyDescent="0.2">
      <c r="A79">
        <v>1</v>
      </c>
      <c r="B79">
        <v>7</v>
      </c>
      <c r="C79">
        <v>2</v>
      </c>
      <c r="D79">
        <v>6</v>
      </c>
      <c r="E79">
        <v>0</v>
      </c>
      <c r="F79" t="s">
        <v>79</v>
      </c>
      <c r="G79" t="s">
        <v>79</v>
      </c>
      <c r="H79">
        <v>1008</v>
      </c>
      <c r="I79">
        <v>0</v>
      </c>
      <c r="J79">
        <v>0</v>
      </c>
      <c r="K79">
        <v>0</v>
      </c>
      <c r="L79">
        <v>0</v>
      </c>
      <c r="M79" t="s">
        <v>79</v>
      </c>
      <c r="N79" t="s">
        <v>79</v>
      </c>
      <c r="O79" t="s">
        <v>79</v>
      </c>
      <c r="P79" t="s">
        <v>79</v>
      </c>
      <c r="Q79" t="s">
        <v>79</v>
      </c>
      <c r="R79" t="s">
        <v>359</v>
      </c>
      <c r="S79" t="s">
        <v>79</v>
      </c>
      <c r="T79">
        <v>0</v>
      </c>
      <c r="U79" t="s">
        <v>79</v>
      </c>
      <c r="V79" t="s">
        <v>79</v>
      </c>
      <c r="W79" t="s">
        <v>79</v>
      </c>
      <c r="X79">
        <v>2</v>
      </c>
      <c r="Y79">
        <v>2</v>
      </c>
      <c r="Z79" t="s">
        <v>79</v>
      </c>
      <c r="AA79" t="s">
        <v>79</v>
      </c>
      <c r="AB79" t="s">
        <v>79</v>
      </c>
      <c r="AC79" t="s">
        <v>79</v>
      </c>
      <c r="AD79" t="s">
        <v>79</v>
      </c>
      <c r="AE79">
        <v>0</v>
      </c>
      <c r="AF79" t="s">
        <v>79</v>
      </c>
      <c r="AG79">
        <v>0</v>
      </c>
      <c r="AH79" t="s">
        <v>79</v>
      </c>
      <c r="AI79" t="s">
        <v>79</v>
      </c>
      <c r="AJ79" t="s">
        <v>79</v>
      </c>
      <c r="AK79" t="s">
        <v>79</v>
      </c>
      <c r="AL79" t="s">
        <v>79</v>
      </c>
      <c r="AM79" t="s">
        <v>79</v>
      </c>
      <c r="AN79" t="s">
        <v>79</v>
      </c>
      <c r="AO79" t="s">
        <v>79</v>
      </c>
      <c r="AP79" t="s">
        <v>79</v>
      </c>
      <c r="AQ79" t="s">
        <v>79</v>
      </c>
      <c r="AR79" t="s">
        <v>79</v>
      </c>
      <c r="AS79">
        <v>0</v>
      </c>
      <c r="AT79" t="s">
        <v>79</v>
      </c>
      <c r="AU79" t="s">
        <v>79</v>
      </c>
      <c r="AV79">
        <v>0</v>
      </c>
      <c r="AW79">
        <v>0</v>
      </c>
    </row>
    <row r="80" spans="1:49" x14ac:dyDescent="0.2">
      <c r="A80">
        <v>1</v>
      </c>
      <c r="B80">
        <v>7</v>
      </c>
      <c r="C80">
        <v>2</v>
      </c>
      <c r="D80">
        <v>7</v>
      </c>
      <c r="E80">
        <v>0</v>
      </c>
      <c r="F80" t="s">
        <v>79</v>
      </c>
      <c r="G80" t="s">
        <v>79</v>
      </c>
      <c r="H80">
        <v>1025</v>
      </c>
      <c r="I80">
        <v>0</v>
      </c>
      <c r="J80">
        <v>0</v>
      </c>
      <c r="K80">
        <v>0</v>
      </c>
      <c r="L80">
        <v>0</v>
      </c>
      <c r="M80" t="s">
        <v>79</v>
      </c>
      <c r="N80" t="s">
        <v>79</v>
      </c>
      <c r="O80" t="s">
        <v>79</v>
      </c>
      <c r="P80" t="s">
        <v>79</v>
      </c>
      <c r="Q80" t="s">
        <v>79</v>
      </c>
      <c r="R80" t="s">
        <v>371</v>
      </c>
      <c r="S80" t="s">
        <v>79</v>
      </c>
      <c r="T80">
        <v>0</v>
      </c>
      <c r="U80" t="s">
        <v>79</v>
      </c>
      <c r="V80" t="s">
        <v>79</v>
      </c>
      <c r="W80" t="s">
        <v>79</v>
      </c>
      <c r="X80">
        <v>2</v>
      </c>
      <c r="Y80">
        <v>2</v>
      </c>
      <c r="Z80" t="s">
        <v>79</v>
      </c>
      <c r="AA80" t="s">
        <v>79</v>
      </c>
      <c r="AB80" t="s">
        <v>79</v>
      </c>
      <c r="AC80" t="s">
        <v>79</v>
      </c>
      <c r="AD80" t="s">
        <v>79</v>
      </c>
      <c r="AE80">
        <v>0</v>
      </c>
      <c r="AF80" t="s">
        <v>79</v>
      </c>
      <c r="AG80">
        <v>0</v>
      </c>
      <c r="AH80" t="s">
        <v>79</v>
      </c>
      <c r="AI80" t="s">
        <v>79</v>
      </c>
      <c r="AJ80" t="s">
        <v>79</v>
      </c>
      <c r="AK80" t="s">
        <v>79</v>
      </c>
      <c r="AL80" t="s">
        <v>79</v>
      </c>
      <c r="AM80" t="s">
        <v>79</v>
      </c>
      <c r="AN80" t="s">
        <v>79</v>
      </c>
      <c r="AO80" t="s">
        <v>79</v>
      </c>
      <c r="AP80" t="s">
        <v>79</v>
      </c>
      <c r="AQ80" t="s">
        <v>79</v>
      </c>
      <c r="AR80" t="s">
        <v>79</v>
      </c>
      <c r="AS80">
        <v>0</v>
      </c>
      <c r="AT80" t="s">
        <v>79</v>
      </c>
      <c r="AU80" t="s">
        <v>79</v>
      </c>
      <c r="AV80">
        <v>0</v>
      </c>
      <c r="AW80">
        <v>0</v>
      </c>
    </row>
    <row r="81" spans="1:49" x14ac:dyDescent="0.2">
      <c r="A81">
        <v>1</v>
      </c>
      <c r="B81">
        <v>7</v>
      </c>
      <c r="C81">
        <v>2</v>
      </c>
      <c r="D81">
        <v>8</v>
      </c>
      <c r="E81">
        <v>0</v>
      </c>
      <c r="F81" t="s">
        <v>79</v>
      </c>
      <c r="G81" t="s">
        <v>79</v>
      </c>
      <c r="H81">
        <v>1129</v>
      </c>
      <c r="I81">
        <v>0</v>
      </c>
      <c r="J81">
        <v>0</v>
      </c>
      <c r="K81">
        <v>0</v>
      </c>
      <c r="L81">
        <v>0</v>
      </c>
      <c r="M81" t="s">
        <v>79</v>
      </c>
      <c r="N81" t="s">
        <v>79</v>
      </c>
      <c r="O81" t="s">
        <v>79</v>
      </c>
      <c r="P81" t="s">
        <v>79</v>
      </c>
      <c r="Q81" t="s">
        <v>79</v>
      </c>
      <c r="R81" t="s">
        <v>365</v>
      </c>
      <c r="S81" t="s">
        <v>79</v>
      </c>
      <c r="T81">
        <v>0</v>
      </c>
      <c r="U81" t="s">
        <v>79</v>
      </c>
      <c r="V81" t="s">
        <v>79</v>
      </c>
      <c r="W81" t="s">
        <v>79</v>
      </c>
      <c r="X81">
        <v>2</v>
      </c>
      <c r="Y81">
        <v>2</v>
      </c>
      <c r="Z81" t="s">
        <v>79</v>
      </c>
      <c r="AA81" t="s">
        <v>79</v>
      </c>
      <c r="AB81" t="s">
        <v>79</v>
      </c>
      <c r="AC81" t="s">
        <v>79</v>
      </c>
      <c r="AD81" t="s">
        <v>79</v>
      </c>
      <c r="AE81">
        <v>0</v>
      </c>
      <c r="AF81" t="s">
        <v>79</v>
      </c>
      <c r="AG81">
        <v>0</v>
      </c>
      <c r="AH81" t="s">
        <v>79</v>
      </c>
      <c r="AI81" t="s">
        <v>79</v>
      </c>
      <c r="AJ81" t="s">
        <v>79</v>
      </c>
      <c r="AK81" t="s">
        <v>79</v>
      </c>
      <c r="AL81" t="s">
        <v>79</v>
      </c>
      <c r="AM81" t="s">
        <v>79</v>
      </c>
      <c r="AN81" t="s">
        <v>79</v>
      </c>
      <c r="AO81" t="s">
        <v>79</v>
      </c>
      <c r="AP81" t="s">
        <v>79</v>
      </c>
      <c r="AQ81" t="s">
        <v>79</v>
      </c>
      <c r="AR81" t="s">
        <v>79</v>
      </c>
      <c r="AS81">
        <v>0</v>
      </c>
      <c r="AT81" t="s">
        <v>79</v>
      </c>
      <c r="AU81" t="s">
        <v>79</v>
      </c>
      <c r="AV81">
        <v>0</v>
      </c>
      <c r="AW81">
        <v>0</v>
      </c>
    </row>
    <row r="82" spans="1:49" x14ac:dyDescent="0.2">
      <c r="A82">
        <v>1</v>
      </c>
      <c r="B82">
        <v>8</v>
      </c>
      <c r="C82">
        <v>1</v>
      </c>
      <c r="D82">
        <v>1</v>
      </c>
      <c r="E82">
        <v>0</v>
      </c>
      <c r="F82" t="s">
        <v>79</v>
      </c>
      <c r="G82" t="s">
        <v>79</v>
      </c>
      <c r="H82">
        <v>0</v>
      </c>
      <c r="I82">
        <v>0</v>
      </c>
      <c r="J82">
        <v>0</v>
      </c>
      <c r="K82">
        <v>0</v>
      </c>
      <c r="L82">
        <v>0</v>
      </c>
      <c r="M82" t="s">
        <v>79</v>
      </c>
      <c r="N82" t="s">
        <v>79</v>
      </c>
      <c r="O82" t="s">
        <v>79</v>
      </c>
      <c r="P82" t="s">
        <v>79</v>
      </c>
      <c r="Q82" t="s">
        <v>79</v>
      </c>
      <c r="R82" t="s">
        <v>79</v>
      </c>
      <c r="S82" t="s">
        <v>79</v>
      </c>
      <c r="T82">
        <v>0</v>
      </c>
      <c r="U82" t="s">
        <v>79</v>
      </c>
      <c r="V82" t="s">
        <v>79</v>
      </c>
      <c r="W82" t="s">
        <v>79</v>
      </c>
      <c r="X82">
        <v>0</v>
      </c>
      <c r="Y82">
        <v>0</v>
      </c>
      <c r="Z82" t="s">
        <v>79</v>
      </c>
      <c r="AA82" t="s">
        <v>79</v>
      </c>
      <c r="AB82" t="s">
        <v>79</v>
      </c>
      <c r="AC82" t="s">
        <v>79</v>
      </c>
      <c r="AD82" t="s">
        <v>79</v>
      </c>
      <c r="AE82">
        <v>0</v>
      </c>
      <c r="AF82" t="s">
        <v>79</v>
      </c>
      <c r="AG82">
        <v>0</v>
      </c>
      <c r="AH82" t="s">
        <v>79</v>
      </c>
      <c r="AI82" t="s">
        <v>79</v>
      </c>
      <c r="AJ82" t="s">
        <v>79</v>
      </c>
      <c r="AK82" t="s">
        <v>79</v>
      </c>
      <c r="AL82" t="s">
        <v>79</v>
      </c>
      <c r="AM82" t="s">
        <v>79</v>
      </c>
      <c r="AN82" t="s">
        <v>79</v>
      </c>
      <c r="AO82" t="s">
        <v>79</v>
      </c>
      <c r="AP82" t="s">
        <v>79</v>
      </c>
      <c r="AQ82" t="s">
        <v>79</v>
      </c>
      <c r="AR82" t="s">
        <v>79</v>
      </c>
      <c r="AS82">
        <v>0</v>
      </c>
      <c r="AT82" t="s">
        <v>79</v>
      </c>
      <c r="AU82" t="s">
        <v>79</v>
      </c>
      <c r="AV82">
        <v>0</v>
      </c>
      <c r="AW82">
        <v>0</v>
      </c>
    </row>
    <row r="83" spans="1:49" x14ac:dyDescent="0.2">
      <c r="A83">
        <v>1</v>
      </c>
      <c r="B83">
        <v>8</v>
      </c>
      <c r="C83">
        <v>1</v>
      </c>
      <c r="D83">
        <v>2</v>
      </c>
      <c r="E83">
        <v>0</v>
      </c>
      <c r="F83" t="s">
        <v>79</v>
      </c>
      <c r="G83" t="s">
        <v>79</v>
      </c>
      <c r="H83">
        <v>0</v>
      </c>
      <c r="I83">
        <v>0</v>
      </c>
      <c r="J83">
        <v>0</v>
      </c>
      <c r="K83">
        <v>0</v>
      </c>
      <c r="L83">
        <v>0</v>
      </c>
      <c r="M83" t="s">
        <v>79</v>
      </c>
      <c r="N83" t="s">
        <v>79</v>
      </c>
      <c r="O83" t="s">
        <v>79</v>
      </c>
      <c r="P83" t="s">
        <v>79</v>
      </c>
      <c r="Q83" t="s">
        <v>79</v>
      </c>
      <c r="R83" t="s">
        <v>79</v>
      </c>
      <c r="S83" t="s">
        <v>79</v>
      </c>
      <c r="T83">
        <v>0</v>
      </c>
      <c r="U83" t="s">
        <v>79</v>
      </c>
      <c r="V83" t="s">
        <v>79</v>
      </c>
      <c r="W83" t="s">
        <v>79</v>
      </c>
      <c r="X83">
        <v>0</v>
      </c>
      <c r="Y83">
        <v>0</v>
      </c>
      <c r="Z83" t="s">
        <v>79</v>
      </c>
      <c r="AA83" t="s">
        <v>79</v>
      </c>
      <c r="AB83" t="s">
        <v>79</v>
      </c>
      <c r="AC83" t="s">
        <v>79</v>
      </c>
      <c r="AD83" t="s">
        <v>79</v>
      </c>
      <c r="AE83">
        <v>0</v>
      </c>
      <c r="AF83" t="s">
        <v>79</v>
      </c>
      <c r="AG83">
        <v>0</v>
      </c>
      <c r="AH83" t="s">
        <v>79</v>
      </c>
      <c r="AI83" t="s">
        <v>79</v>
      </c>
      <c r="AJ83" t="s">
        <v>79</v>
      </c>
      <c r="AK83" t="s">
        <v>79</v>
      </c>
      <c r="AL83" t="s">
        <v>79</v>
      </c>
      <c r="AM83" t="s">
        <v>79</v>
      </c>
      <c r="AN83" t="s">
        <v>79</v>
      </c>
      <c r="AO83" t="s">
        <v>79</v>
      </c>
      <c r="AP83" t="s">
        <v>79</v>
      </c>
      <c r="AQ83" t="s">
        <v>79</v>
      </c>
      <c r="AR83" t="s">
        <v>79</v>
      </c>
      <c r="AS83">
        <v>0</v>
      </c>
      <c r="AT83" t="s">
        <v>79</v>
      </c>
      <c r="AU83" t="s">
        <v>79</v>
      </c>
      <c r="AV83">
        <v>0</v>
      </c>
      <c r="AW83">
        <v>0</v>
      </c>
    </row>
    <row r="84" spans="1:49" x14ac:dyDescent="0.2">
      <c r="A84">
        <v>1</v>
      </c>
      <c r="B84">
        <v>8</v>
      </c>
      <c r="C84">
        <v>1</v>
      </c>
      <c r="D84">
        <v>3</v>
      </c>
      <c r="E84">
        <v>0</v>
      </c>
      <c r="F84" t="s">
        <v>79</v>
      </c>
      <c r="G84" t="s">
        <v>79</v>
      </c>
      <c r="H84">
        <v>1135</v>
      </c>
      <c r="I84">
        <v>0</v>
      </c>
      <c r="J84">
        <v>0</v>
      </c>
      <c r="K84">
        <v>0</v>
      </c>
      <c r="L84">
        <v>0</v>
      </c>
      <c r="M84" t="s">
        <v>79</v>
      </c>
      <c r="N84" t="s">
        <v>79</v>
      </c>
      <c r="O84" t="s">
        <v>79</v>
      </c>
      <c r="P84" t="s">
        <v>79</v>
      </c>
      <c r="Q84" t="s">
        <v>79</v>
      </c>
      <c r="R84" t="s">
        <v>1237</v>
      </c>
      <c r="S84" t="s">
        <v>79</v>
      </c>
      <c r="T84">
        <v>0</v>
      </c>
      <c r="U84" t="s">
        <v>79</v>
      </c>
      <c r="V84" t="s">
        <v>79</v>
      </c>
      <c r="W84" t="s">
        <v>79</v>
      </c>
      <c r="X84">
        <v>2</v>
      </c>
      <c r="Y84">
        <v>2</v>
      </c>
      <c r="Z84" t="s">
        <v>79</v>
      </c>
      <c r="AA84" t="s">
        <v>79</v>
      </c>
      <c r="AB84" t="s">
        <v>79</v>
      </c>
      <c r="AC84" t="s">
        <v>79</v>
      </c>
      <c r="AD84" t="s">
        <v>79</v>
      </c>
      <c r="AE84">
        <v>0</v>
      </c>
      <c r="AF84" t="s">
        <v>79</v>
      </c>
      <c r="AG84">
        <v>0</v>
      </c>
      <c r="AH84" t="s">
        <v>79</v>
      </c>
      <c r="AI84" t="s">
        <v>79</v>
      </c>
      <c r="AJ84" t="s">
        <v>79</v>
      </c>
      <c r="AK84" t="s">
        <v>79</v>
      </c>
      <c r="AL84" t="s">
        <v>79</v>
      </c>
      <c r="AM84" t="s">
        <v>79</v>
      </c>
      <c r="AN84" t="s">
        <v>79</v>
      </c>
      <c r="AO84" t="s">
        <v>79</v>
      </c>
      <c r="AP84" t="s">
        <v>79</v>
      </c>
      <c r="AQ84" t="s">
        <v>79</v>
      </c>
      <c r="AR84" t="s">
        <v>79</v>
      </c>
      <c r="AS84">
        <v>0</v>
      </c>
      <c r="AT84" t="s">
        <v>79</v>
      </c>
      <c r="AU84" t="s">
        <v>79</v>
      </c>
      <c r="AV84">
        <v>0</v>
      </c>
      <c r="AW84">
        <v>0</v>
      </c>
    </row>
    <row r="85" spans="1:49" x14ac:dyDescent="0.2">
      <c r="A85">
        <v>1</v>
      </c>
      <c r="B85">
        <v>8</v>
      </c>
      <c r="C85">
        <v>1</v>
      </c>
      <c r="D85">
        <v>4</v>
      </c>
      <c r="E85">
        <v>0</v>
      </c>
      <c r="F85" t="s">
        <v>79</v>
      </c>
      <c r="G85" t="s">
        <v>79</v>
      </c>
      <c r="H85">
        <v>1111</v>
      </c>
      <c r="I85">
        <v>0</v>
      </c>
      <c r="J85">
        <v>0</v>
      </c>
      <c r="K85">
        <v>0</v>
      </c>
      <c r="L85">
        <v>0</v>
      </c>
      <c r="M85" t="s">
        <v>79</v>
      </c>
      <c r="N85" t="s">
        <v>79</v>
      </c>
      <c r="O85" t="s">
        <v>79</v>
      </c>
      <c r="P85" t="s">
        <v>79</v>
      </c>
      <c r="Q85" t="s">
        <v>79</v>
      </c>
      <c r="R85" t="s">
        <v>379</v>
      </c>
      <c r="S85" t="s">
        <v>79</v>
      </c>
      <c r="T85">
        <v>0</v>
      </c>
      <c r="U85" t="s">
        <v>79</v>
      </c>
      <c r="V85" t="s">
        <v>79</v>
      </c>
      <c r="W85" t="s">
        <v>79</v>
      </c>
      <c r="X85">
        <v>2</v>
      </c>
      <c r="Y85">
        <v>2</v>
      </c>
      <c r="Z85" t="s">
        <v>79</v>
      </c>
      <c r="AA85" t="s">
        <v>79</v>
      </c>
      <c r="AB85" t="s">
        <v>79</v>
      </c>
      <c r="AC85" t="s">
        <v>79</v>
      </c>
      <c r="AD85" t="s">
        <v>79</v>
      </c>
      <c r="AE85">
        <v>0</v>
      </c>
      <c r="AF85" t="s">
        <v>79</v>
      </c>
      <c r="AG85">
        <v>0</v>
      </c>
      <c r="AH85" t="s">
        <v>79</v>
      </c>
      <c r="AI85" t="s">
        <v>79</v>
      </c>
      <c r="AJ85" t="s">
        <v>79</v>
      </c>
      <c r="AK85" t="s">
        <v>79</v>
      </c>
      <c r="AL85" t="s">
        <v>79</v>
      </c>
      <c r="AM85" t="s">
        <v>79</v>
      </c>
      <c r="AN85" t="s">
        <v>79</v>
      </c>
      <c r="AO85" t="s">
        <v>79</v>
      </c>
      <c r="AP85" t="s">
        <v>79</v>
      </c>
      <c r="AQ85" t="s">
        <v>79</v>
      </c>
      <c r="AR85" t="s">
        <v>79</v>
      </c>
      <c r="AS85">
        <v>0</v>
      </c>
      <c r="AT85" t="s">
        <v>79</v>
      </c>
      <c r="AU85" t="s">
        <v>79</v>
      </c>
      <c r="AV85">
        <v>0</v>
      </c>
      <c r="AW85">
        <v>0</v>
      </c>
    </row>
    <row r="86" spans="1:49" x14ac:dyDescent="0.2">
      <c r="A86">
        <v>1</v>
      </c>
      <c r="B86">
        <v>8</v>
      </c>
      <c r="C86">
        <v>1</v>
      </c>
      <c r="D86">
        <v>5</v>
      </c>
      <c r="E86">
        <v>0</v>
      </c>
      <c r="F86" t="s">
        <v>79</v>
      </c>
      <c r="G86" t="s">
        <v>79</v>
      </c>
      <c r="H86">
        <v>1019</v>
      </c>
      <c r="I86">
        <v>0</v>
      </c>
      <c r="J86">
        <v>0</v>
      </c>
      <c r="K86">
        <v>0</v>
      </c>
      <c r="L86">
        <v>0</v>
      </c>
      <c r="M86" t="s">
        <v>79</v>
      </c>
      <c r="N86" t="s">
        <v>79</v>
      </c>
      <c r="O86" t="s">
        <v>79</v>
      </c>
      <c r="P86" t="s">
        <v>79</v>
      </c>
      <c r="Q86" t="s">
        <v>79</v>
      </c>
      <c r="R86" t="s">
        <v>372</v>
      </c>
      <c r="S86" t="s">
        <v>79</v>
      </c>
      <c r="T86">
        <v>0</v>
      </c>
      <c r="U86" t="s">
        <v>79</v>
      </c>
      <c r="V86" t="s">
        <v>79</v>
      </c>
      <c r="W86" t="s">
        <v>79</v>
      </c>
      <c r="X86">
        <v>2</v>
      </c>
      <c r="Y86">
        <v>2</v>
      </c>
      <c r="Z86" t="s">
        <v>79</v>
      </c>
      <c r="AA86" t="s">
        <v>79</v>
      </c>
      <c r="AB86" t="s">
        <v>79</v>
      </c>
      <c r="AC86" t="s">
        <v>79</v>
      </c>
      <c r="AD86" t="s">
        <v>79</v>
      </c>
      <c r="AE86">
        <v>0</v>
      </c>
      <c r="AF86" t="s">
        <v>79</v>
      </c>
      <c r="AG86">
        <v>0</v>
      </c>
      <c r="AH86" t="s">
        <v>79</v>
      </c>
      <c r="AI86" t="s">
        <v>79</v>
      </c>
      <c r="AJ86" t="s">
        <v>79</v>
      </c>
      <c r="AK86" t="s">
        <v>79</v>
      </c>
      <c r="AL86" t="s">
        <v>79</v>
      </c>
      <c r="AM86" t="s">
        <v>79</v>
      </c>
      <c r="AN86" t="s">
        <v>79</v>
      </c>
      <c r="AO86" t="s">
        <v>79</v>
      </c>
      <c r="AP86" t="s">
        <v>79</v>
      </c>
      <c r="AQ86" t="s">
        <v>79</v>
      </c>
      <c r="AR86" t="s">
        <v>79</v>
      </c>
      <c r="AS86">
        <v>0</v>
      </c>
      <c r="AT86" t="s">
        <v>79</v>
      </c>
      <c r="AU86" t="s">
        <v>79</v>
      </c>
      <c r="AV86">
        <v>0</v>
      </c>
      <c r="AW86">
        <v>0</v>
      </c>
    </row>
    <row r="87" spans="1:49" x14ac:dyDescent="0.2">
      <c r="A87">
        <v>1</v>
      </c>
      <c r="B87">
        <v>8</v>
      </c>
      <c r="C87">
        <v>1</v>
      </c>
      <c r="D87">
        <v>6</v>
      </c>
      <c r="E87">
        <v>0</v>
      </c>
      <c r="F87" t="s">
        <v>79</v>
      </c>
      <c r="G87" t="s">
        <v>79</v>
      </c>
      <c r="H87">
        <v>0</v>
      </c>
      <c r="I87">
        <v>0</v>
      </c>
      <c r="J87">
        <v>0</v>
      </c>
      <c r="K87">
        <v>0</v>
      </c>
      <c r="L87">
        <v>0</v>
      </c>
      <c r="M87" t="s">
        <v>79</v>
      </c>
      <c r="N87" t="s">
        <v>79</v>
      </c>
      <c r="O87" t="s">
        <v>79</v>
      </c>
      <c r="P87" t="s">
        <v>79</v>
      </c>
      <c r="Q87" t="s">
        <v>79</v>
      </c>
      <c r="R87" t="s">
        <v>79</v>
      </c>
      <c r="S87" t="s">
        <v>79</v>
      </c>
      <c r="T87">
        <v>0</v>
      </c>
      <c r="U87" t="s">
        <v>79</v>
      </c>
      <c r="V87" t="s">
        <v>79</v>
      </c>
      <c r="W87" t="s">
        <v>79</v>
      </c>
      <c r="X87">
        <v>0</v>
      </c>
      <c r="Y87">
        <v>0</v>
      </c>
      <c r="Z87" t="s">
        <v>79</v>
      </c>
      <c r="AA87" t="s">
        <v>79</v>
      </c>
      <c r="AB87" t="s">
        <v>79</v>
      </c>
      <c r="AC87" t="s">
        <v>79</v>
      </c>
      <c r="AD87" t="s">
        <v>79</v>
      </c>
      <c r="AE87">
        <v>0</v>
      </c>
      <c r="AF87" t="s">
        <v>79</v>
      </c>
      <c r="AG87">
        <v>0</v>
      </c>
      <c r="AH87" t="s">
        <v>79</v>
      </c>
      <c r="AI87" t="s">
        <v>79</v>
      </c>
      <c r="AJ87" t="s">
        <v>79</v>
      </c>
      <c r="AK87" t="s">
        <v>79</v>
      </c>
      <c r="AL87" t="s">
        <v>79</v>
      </c>
      <c r="AM87" t="s">
        <v>79</v>
      </c>
      <c r="AN87" t="s">
        <v>79</v>
      </c>
      <c r="AO87" t="s">
        <v>79</v>
      </c>
      <c r="AP87" t="s">
        <v>79</v>
      </c>
      <c r="AQ87" t="s">
        <v>79</v>
      </c>
      <c r="AR87" t="s">
        <v>79</v>
      </c>
      <c r="AS87">
        <v>0</v>
      </c>
      <c r="AT87" t="s">
        <v>79</v>
      </c>
      <c r="AU87" t="s">
        <v>79</v>
      </c>
      <c r="AV87">
        <v>0</v>
      </c>
      <c r="AW87">
        <v>0</v>
      </c>
    </row>
    <row r="88" spans="1:49" x14ac:dyDescent="0.2">
      <c r="A88">
        <v>1</v>
      </c>
      <c r="B88">
        <v>8</v>
      </c>
      <c r="C88">
        <v>1</v>
      </c>
      <c r="D88">
        <v>7</v>
      </c>
      <c r="E88">
        <v>0</v>
      </c>
      <c r="F88" t="s">
        <v>79</v>
      </c>
      <c r="G88" t="s">
        <v>79</v>
      </c>
      <c r="H88">
        <v>0</v>
      </c>
      <c r="I88">
        <v>0</v>
      </c>
      <c r="J88">
        <v>0</v>
      </c>
      <c r="K88">
        <v>0</v>
      </c>
      <c r="L88">
        <v>0</v>
      </c>
      <c r="M88" t="s">
        <v>79</v>
      </c>
      <c r="N88" t="s">
        <v>79</v>
      </c>
      <c r="O88" t="s">
        <v>79</v>
      </c>
      <c r="P88" t="s">
        <v>79</v>
      </c>
      <c r="Q88" t="s">
        <v>79</v>
      </c>
      <c r="R88" t="s">
        <v>79</v>
      </c>
      <c r="S88" t="s">
        <v>79</v>
      </c>
      <c r="T88">
        <v>0</v>
      </c>
      <c r="U88" t="s">
        <v>79</v>
      </c>
      <c r="V88" t="s">
        <v>79</v>
      </c>
      <c r="W88" t="s">
        <v>79</v>
      </c>
      <c r="X88">
        <v>0</v>
      </c>
      <c r="Y88">
        <v>0</v>
      </c>
      <c r="Z88" t="s">
        <v>79</v>
      </c>
      <c r="AA88" t="s">
        <v>79</v>
      </c>
      <c r="AB88" t="s">
        <v>79</v>
      </c>
      <c r="AC88" t="s">
        <v>79</v>
      </c>
      <c r="AD88" t="s">
        <v>79</v>
      </c>
      <c r="AE88">
        <v>0</v>
      </c>
      <c r="AF88" t="s">
        <v>79</v>
      </c>
      <c r="AG88">
        <v>0</v>
      </c>
      <c r="AH88" t="s">
        <v>79</v>
      </c>
      <c r="AI88" t="s">
        <v>79</v>
      </c>
      <c r="AJ88" t="s">
        <v>79</v>
      </c>
      <c r="AK88" t="s">
        <v>79</v>
      </c>
      <c r="AL88" t="s">
        <v>79</v>
      </c>
      <c r="AM88" t="s">
        <v>79</v>
      </c>
      <c r="AN88" t="s">
        <v>79</v>
      </c>
      <c r="AO88" t="s">
        <v>79</v>
      </c>
      <c r="AP88" t="s">
        <v>79</v>
      </c>
      <c r="AQ88" t="s">
        <v>79</v>
      </c>
      <c r="AR88" t="s">
        <v>79</v>
      </c>
      <c r="AS88">
        <v>0</v>
      </c>
      <c r="AT88" t="s">
        <v>79</v>
      </c>
      <c r="AU88" t="s">
        <v>79</v>
      </c>
      <c r="AV88">
        <v>0</v>
      </c>
      <c r="AW88">
        <v>0</v>
      </c>
    </row>
    <row r="89" spans="1:49" x14ac:dyDescent="0.2">
      <c r="A89">
        <v>1</v>
      </c>
      <c r="B89">
        <v>8</v>
      </c>
      <c r="C89">
        <v>1</v>
      </c>
      <c r="D89">
        <v>8</v>
      </c>
      <c r="E89">
        <v>0</v>
      </c>
      <c r="F89" t="s">
        <v>79</v>
      </c>
      <c r="G89" t="s">
        <v>79</v>
      </c>
      <c r="H89">
        <v>0</v>
      </c>
      <c r="I89">
        <v>0</v>
      </c>
      <c r="J89">
        <v>0</v>
      </c>
      <c r="K89">
        <v>0</v>
      </c>
      <c r="L89">
        <v>0</v>
      </c>
      <c r="M89" t="s">
        <v>79</v>
      </c>
      <c r="N89" t="s">
        <v>79</v>
      </c>
      <c r="O89" t="s">
        <v>79</v>
      </c>
      <c r="P89" t="s">
        <v>79</v>
      </c>
      <c r="Q89" t="s">
        <v>79</v>
      </c>
      <c r="R89" t="s">
        <v>79</v>
      </c>
      <c r="S89" t="s">
        <v>79</v>
      </c>
      <c r="T89">
        <v>0</v>
      </c>
      <c r="U89" t="s">
        <v>79</v>
      </c>
      <c r="V89" t="s">
        <v>79</v>
      </c>
      <c r="W89" t="s">
        <v>79</v>
      </c>
      <c r="X89">
        <v>0</v>
      </c>
      <c r="Y89">
        <v>0</v>
      </c>
      <c r="Z89" t="s">
        <v>79</v>
      </c>
      <c r="AA89" t="s">
        <v>79</v>
      </c>
      <c r="AB89" t="s">
        <v>79</v>
      </c>
      <c r="AC89" t="s">
        <v>79</v>
      </c>
      <c r="AD89" t="s">
        <v>79</v>
      </c>
      <c r="AE89">
        <v>0</v>
      </c>
      <c r="AF89" t="s">
        <v>79</v>
      </c>
      <c r="AG89">
        <v>0</v>
      </c>
      <c r="AH89" t="s">
        <v>79</v>
      </c>
      <c r="AI89" t="s">
        <v>79</v>
      </c>
      <c r="AJ89" t="s">
        <v>79</v>
      </c>
      <c r="AK89" t="s">
        <v>79</v>
      </c>
      <c r="AL89" t="s">
        <v>79</v>
      </c>
      <c r="AM89" t="s">
        <v>79</v>
      </c>
      <c r="AN89" t="s">
        <v>79</v>
      </c>
      <c r="AO89" t="s">
        <v>79</v>
      </c>
      <c r="AP89" t="s">
        <v>79</v>
      </c>
      <c r="AQ89" t="s">
        <v>79</v>
      </c>
      <c r="AR89" t="s">
        <v>79</v>
      </c>
      <c r="AS89">
        <v>0</v>
      </c>
      <c r="AT89" t="s">
        <v>79</v>
      </c>
      <c r="AU89" t="s">
        <v>79</v>
      </c>
      <c r="AV89">
        <v>0</v>
      </c>
      <c r="AW89">
        <v>0</v>
      </c>
    </row>
    <row r="90" spans="1:49" x14ac:dyDescent="0.2">
      <c r="A90">
        <v>1</v>
      </c>
      <c r="B90">
        <v>8</v>
      </c>
      <c r="C90">
        <v>2</v>
      </c>
      <c r="D90">
        <v>1</v>
      </c>
      <c r="E90">
        <v>0</v>
      </c>
      <c r="F90" t="s">
        <v>79</v>
      </c>
      <c r="G90" t="s">
        <v>79</v>
      </c>
      <c r="H90">
        <v>1073</v>
      </c>
      <c r="I90">
        <v>0</v>
      </c>
      <c r="J90">
        <v>0</v>
      </c>
      <c r="K90">
        <v>0</v>
      </c>
      <c r="L90">
        <v>0</v>
      </c>
      <c r="M90" t="s">
        <v>79</v>
      </c>
      <c r="N90" t="s">
        <v>79</v>
      </c>
      <c r="O90" t="s">
        <v>79</v>
      </c>
      <c r="P90" t="s">
        <v>79</v>
      </c>
      <c r="Q90" t="s">
        <v>79</v>
      </c>
      <c r="R90" t="s">
        <v>568</v>
      </c>
      <c r="S90" t="s">
        <v>79</v>
      </c>
      <c r="T90">
        <v>0</v>
      </c>
      <c r="U90" t="s">
        <v>79</v>
      </c>
      <c r="V90" t="s">
        <v>79</v>
      </c>
      <c r="W90" t="s">
        <v>79</v>
      </c>
      <c r="X90">
        <v>2</v>
      </c>
      <c r="Y90">
        <v>2</v>
      </c>
      <c r="Z90" t="s">
        <v>79</v>
      </c>
      <c r="AA90" t="s">
        <v>79</v>
      </c>
      <c r="AB90" t="s">
        <v>79</v>
      </c>
      <c r="AC90" t="s">
        <v>79</v>
      </c>
      <c r="AD90" t="s">
        <v>79</v>
      </c>
      <c r="AE90">
        <v>0</v>
      </c>
      <c r="AF90" t="s">
        <v>79</v>
      </c>
      <c r="AG90">
        <v>0</v>
      </c>
      <c r="AH90" t="s">
        <v>79</v>
      </c>
      <c r="AI90" t="s">
        <v>79</v>
      </c>
      <c r="AJ90" t="s">
        <v>79</v>
      </c>
      <c r="AK90" t="s">
        <v>79</v>
      </c>
      <c r="AL90" t="s">
        <v>79</v>
      </c>
      <c r="AM90" t="s">
        <v>79</v>
      </c>
      <c r="AN90" t="s">
        <v>79</v>
      </c>
      <c r="AO90" t="s">
        <v>79</v>
      </c>
      <c r="AP90" t="s">
        <v>79</v>
      </c>
      <c r="AQ90" t="s">
        <v>79</v>
      </c>
      <c r="AR90" t="s">
        <v>79</v>
      </c>
      <c r="AS90">
        <v>0</v>
      </c>
      <c r="AT90" t="s">
        <v>79</v>
      </c>
      <c r="AU90" t="s">
        <v>79</v>
      </c>
      <c r="AV90">
        <v>0</v>
      </c>
      <c r="AW90">
        <v>0</v>
      </c>
    </row>
    <row r="91" spans="1:49" x14ac:dyDescent="0.2">
      <c r="A91">
        <v>1</v>
      </c>
      <c r="B91">
        <v>8</v>
      </c>
      <c r="C91">
        <v>2</v>
      </c>
      <c r="D91">
        <v>2</v>
      </c>
      <c r="E91">
        <v>0</v>
      </c>
      <c r="F91" t="s">
        <v>79</v>
      </c>
      <c r="G91" t="s">
        <v>79</v>
      </c>
      <c r="H91">
        <v>1124</v>
      </c>
      <c r="I91">
        <v>0</v>
      </c>
      <c r="J91">
        <v>0</v>
      </c>
      <c r="K91">
        <v>0</v>
      </c>
      <c r="L91">
        <v>0</v>
      </c>
      <c r="M91" t="s">
        <v>79</v>
      </c>
      <c r="N91" t="s">
        <v>79</v>
      </c>
      <c r="O91" t="s">
        <v>79</v>
      </c>
      <c r="P91" t="s">
        <v>79</v>
      </c>
      <c r="Q91" t="s">
        <v>79</v>
      </c>
      <c r="R91" t="s">
        <v>371</v>
      </c>
      <c r="S91" t="s">
        <v>79</v>
      </c>
      <c r="T91">
        <v>0</v>
      </c>
      <c r="U91" t="s">
        <v>79</v>
      </c>
      <c r="V91" t="s">
        <v>79</v>
      </c>
      <c r="W91" t="s">
        <v>79</v>
      </c>
      <c r="X91">
        <v>2</v>
      </c>
      <c r="Y91">
        <v>2</v>
      </c>
      <c r="Z91" t="s">
        <v>79</v>
      </c>
      <c r="AA91" t="s">
        <v>79</v>
      </c>
      <c r="AB91" t="s">
        <v>79</v>
      </c>
      <c r="AC91" t="s">
        <v>79</v>
      </c>
      <c r="AD91" t="s">
        <v>79</v>
      </c>
      <c r="AE91">
        <v>0</v>
      </c>
      <c r="AF91" t="s">
        <v>79</v>
      </c>
      <c r="AG91">
        <v>0</v>
      </c>
      <c r="AH91" t="s">
        <v>79</v>
      </c>
      <c r="AI91" t="s">
        <v>79</v>
      </c>
      <c r="AJ91" t="s">
        <v>79</v>
      </c>
      <c r="AK91" t="s">
        <v>79</v>
      </c>
      <c r="AL91" t="s">
        <v>79</v>
      </c>
      <c r="AM91" t="s">
        <v>79</v>
      </c>
      <c r="AN91" t="s">
        <v>79</v>
      </c>
      <c r="AO91" t="s">
        <v>79</v>
      </c>
      <c r="AP91" t="s">
        <v>79</v>
      </c>
      <c r="AQ91" t="s">
        <v>79</v>
      </c>
      <c r="AR91" t="s">
        <v>79</v>
      </c>
      <c r="AS91">
        <v>0</v>
      </c>
      <c r="AT91" t="s">
        <v>79</v>
      </c>
      <c r="AU91" t="s">
        <v>79</v>
      </c>
      <c r="AV91">
        <v>0</v>
      </c>
      <c r="AW91">
        <v>0</v>
      </c>
    </row>
    <row r="92" spans="1:49" x14ac:dyDescent="0.2">
      <c r="A92">
        <v>1</v>
      </c>
      <c r="B92">
        <v>8</v>
      </c>
      <c r="C92">
        <v>2</v>
      </c>
      <c r="D92">
        <v>3</v>
      </c>
      <c r="E92">
        <v>0</v>
      </c>
      <c r="F92" t="s">
        <v>79</v>
      </c>
      <c r="G92" t="s">
        <v>79</v>
      </c>
      <c r="H92">
        <v>1094</v>
      </c>
      <c r="I92">
        <v>0</v>
      </c>
      <c r="J92">
        <v>0</v>
      </c>
      <c r="K92">
        <v>0</v>
      </c>
      <c r="L92">
        <v>0</v>
      </c>
      <c r="M92" t="s">
        <v>79</v>
      </c>
      <c r="N92" t="s">
        <v>79</v>
      </c>
      <c r="O92" t="s">
        <v>79</v>
      </c>
      <c r="P92" t="s">
        <v>79</v>
      </c>
      <c r="Q92" t="s">
        <v>79</v>
      </c>
      <c r="R92" t="s">
        <v>569</v>
      </c>
      <c r="S92" t="s">
        <v>79</v>
      </c>
      <c r="T92">
        <v>0</v>
      </c>
      <c r="U92" t="s">
        <v>79</v>
      </c>
      <c r="V92" t="s">
        <v>79</v>
      </c>
      <c r="W92" t="s">
        <v>79</v>
      </c>
      <c r="X92">
        <v>2</v>
      </c>
      <c r="Y92">
        <v>2</v>
      </c>
      <c r="Z92" t="s">
        <v>79</v>
      </c>
      <c r="AA92" t="s">
        <v>79</v>
      </c>
      <c r="AB92" t="s">
        <v>79</v>
      </c>
      <c r="AC92" t="s">
        <v>79</v>
      </c>
      <c r="AD92" t="s">
        <v>79</v>
      </c>
      <c r="AE92">
        <v>0</v>
      </c>
      <c r="AF92" t="s">
        <v>79</v>
      </c>
      <c r="AG92">
        <v>0</v>
      </c>
      <c r="AH92" t="s">
        <v>79</v>
      </c>
      <c r="AI92" t="s">
        <v>79</v>
      </c>
      <c r="AJ92" t="s">
        <v>79</v>
      </c>
      <c r="AK92" t="s">
        <v>79</v>
      </c>
      <c r="AL92" t="s">
        <v>79</v>
      </c>
      <c r="AM92" t="s">
        <v>79</v>
      </c>
      <c r="AN92" t="s">
        <v>79</v>
      </c>
      <c r="AO92" t="s">
        <v>79</v>
      </c>
      <c r="AP92" t="s">
        <v>79</v>
      </c>
      <c r="AQ92" t="s">
        <v>79</v>
      </c>
      <c r="AR92" t="s">
        <v>79</v>
      </c>
      <c r="AS92">
        <v>0</v>
      </c>
      <c r="AT92" t="s">
        <v>79</v>
      </c>
      <c r="AU92" t="s">
        <v>79</v>
      </c>
      <c r="AV92">
        <v>0</v>
      </c>
      <c r="AW92">
        <v>0</v>
      </c>
    </row>
    <row r="93" spans="1:49" x14ac:dyDescent="0.2">
      <c r="A93">
        <v>1</v>
      </c>
      <c r="B93">
        <v>8</v>
      </c>
      <c r="C93">
        <v>2</v>
      </c>
      <c r="D93">
        <v>4</v>
      </c>
      <c r="E93">
        <v>0</v>
      </c>
      <c r="F93" t="s">
        <v>79</v>
      </c>
      <c r="G93" t="s">
        <v>79</v>
      </c>
      <c r="H93">
        <v>1003</v>
      </c>
      <c r="I93">
        <v>0</v>
      </c>
      <c r="J93">
        <v>0</v>
      </c>
      <c r="K93">
        <v>0</v>
      </c>
      <c r="L93">
        <v>0</v>
      </c>
      <c r="M93" t="s">
        <v>79</v>
      </c>
      <c r="N93" t="s">
        <v>79</v>
      </c>
      <c r="O93" t="s">
        <v>79</v>
      </c>
      <c r="P93" t="s">
        <v>79</v>
      </c>
      <c r="Q93" t="s">
        <v>79</v>
      </c>
      <c r="R93" t="s">
        <v>1186</v>
      </c>
      <c r="S93" t="s">
        <v>79</v>
      </c>
      <c r="T93">
        <v>0</v>
      </c>
      <c r="U93" t="s">
        <v>79</v>
      </c>
      <c r="V93" t="s">
        <v>79</v>
      </c>
      <c r="W93" t="s">
        <v>79</v>
      </c>
      <c r="X93">
        <v>2</v>
      </c>
      <c r="Y93">
        <v>2</v>
      </c>
      <c r="Z93" t="s">
        <v>79</v>
      </c>
      <c r="AA93" t="s">
        <v>79</v>
      </c>
      <c r="AB93" t="s">
        <v>79</v>
      </c>
      <c r="AC93" t="s">
        <v>79</v>
      </c>
      <c r="AD93" t="s">
        <v>79</v>
      </c>
      <c r="AE93">
        <v>0</v>
      </c>
      <c r="AF93" t="s">
        <v>79</v>
      </c>
      <c r="AG93">
        <v>0</v>
      </c>
      <c r="AH93" t="s">
        <v>79</v>
      </c>
      <c r="AI93" t="s">
        <v>79</v>
      </c>
      <c r="AJ93" t="s">
        <v>79</v>
      </c>
      <c r="AK93" t="s">
        <v>79</v>
      </c>
      <c r="AL93" t="s">
        <v>79</v>
      </c>
      <c r="AM93" t="s">
        <v>79</v>
      </c>
      <c r="AN93" t="s">
        <v>79</v>
      </c>
      <c r="AO93" t="s">
        <v>79</v>
      </c>
      <c r="AP93" t="s">
        <v>79</v>
      </c>
      <c r="AQ93" t="s">
        <v>79</v>
      </c>
      <c r="AR93" t="s">
        <v>79</v>
      </c>
      <c r="AS93">
        <v>0</v>
      </c>
      <c r="AT93" t="s">
        <v>79</v>
      </c>
      <c r="AU93" t="s">
        <v>79</v>
      </c>
      <c r="AV93">
        <v>0</v>
      </c>
      <c r="AW93">
        <v>0</v>
      </c>
    </row>
    <row r="94" spans="1:49" x14ac:dyDescent="0.2">
      <c r="A94">
        <v>1</v>
      </c>
      <c r="B94">
        <v>8</v>
      </c>
      <c r="C94">
        <v>2</v>
      </c>
      <c r="D94">
        <v>5</v>
      </c>
      <c r="E94">
        <v>0</v>
      </c>
      <c r="F94" t="s">
        <v>79</v>
      </c>
      <c r="G94" t="s">
        <v>79</v>
      </c>
      <c r="H94">
        <v>1083</v>
      </c>
      <c r="I94">
        <v>0</v>
      </c>
      <c r="J94">
        <v>0</v>
      </c>
      <c r="K94">
        <v>0</v>
      </c>
      <c r="L94">
        <v>0</v>
      </c>
      <c r="M94" t="s">
        <v>79</v>
      </c>
      <c r="N94" t="s">
        <v>79</v>
      </c>
      <c r="O94" t="s">
        <v>79</v>
      </c>
      <c r="P94" t="s">
        <v>79</v>
      </c>
      <c r="Q94" t="s">
        <v>79</v>
      </c>
      <c r="R94" t="s">
        <v>381</v>
      </c>
      <c r="S94" t="s">
        <v>79</v>
      </c>
      <c r="T94">
        <v>0</v>
      </c>
      <c r="U94" t="s">
        <v>79</v>
      </c>
      <c r="V94" t="s">
        <v>79</v>
      </c>
      <c r="W94" t="s">
        <v>79</v>
      </c>
      <c r="X94">
        <v>2</v>
      </c>
      <c r="Y94">
        <v>2</v>
      </c>
      <c r="Z94" t="s">
        <v>79</v>
      </c>
      <c r="AA94" t="s">
        <v>79</v>
      </c>
      <c r="AB94" t="s">
        <v>79</v>
      </c>
      <c r="AC94" t="s">
        <v>79</v>
      </c>
      <c r="AD94" t="s">
        <v>79</v>
      </c>
      <c r="AE94">
        <v>0</v>
      </c>
      <c r="AF94" t="s">
        <v>79</v>
      </c>
      <c r="AG94">
        <v>0</v>
      </c>
      <c r="AH94" t="s">
        <v>79</v>
      </c>
      <c r="AI94" t="s">
        <v>79</v>
      </c>
      <c r="AJ94" t="s">
        <v>79</v>
      </c>
      <c r="AK94" t="s">
        <v>79</v>
      </c>
      <c r="AL94" t="s">
        <v>79</v>
      </c>
      <c r="AM94" t="s">
        <v>79</v>
      </c>
      <c r="AN94" t="s">
        <v>79</v>
      </c>
      <c r="AO94" t="s">
        <v>79</v>
      </c>
      <c r="AP94" t="s">
        <v>79</v>
      </c>
      <c r="AQ94" t="s">
        <v>79</v>
      </c>
      <c r="AR94" t="s">
        <v>79</v>
      </c>
      <c r="AS94">
        <v>0</v>
      </c>
      <c r="AT94" t="s">
        <v>79</v>
      </c>
      <c r="AU94" t="s">
        <v>79</v>
      </c>
      <c r="AV94">
        <v>0</v>
      </c>
      <c r="AW94">
        <v>0</v>
      </c>
    </row>
    <row r="95" spans="1:49" x14ac:dyDescent="0.2">
      <c r="A95">
        <v>1</v>
      </c>
      <c r="B95">
        <v>8</v>
      </c>
      <c r="C95">
        <v>2</v>
      </c>
      <c r="D95">
        <v>6</v>
      </c>
      <c r="E95">
        <v>0</v>
      </c>
      <c r="F95" t="s">
        <v>79</v>
      </c>
      <c r="G95" t="s">
        <v>79</v>
      </c>
      <c r="H95">
        <v>1104</v>
      </c>
      <c r="I95">
        <v>0</v>
      </c>
      <c r="J95">
        <v>0</v>
      </c>
      <c r="K95">
        <v>0</v>
      </c>
      <c r="L95">
        <v>0</v>
      </c>
      <c r="M95" t="s">
        <v>79</v>
      </c>
      <c r="N95" t="s">
        <v>79</v>
      </c>
      <c r="O95" t="s">
        <v>79</v>
      </c>
      <c r="P95" t="s">
        <v>79</v>
      </c>
      <c r="Q95" t="s">
        <v>79</v>
      </c>
      <c r="R95" t="s">
        <v>371</v>
      </c>
      <c r="S95" t="s">
        <v>79</v>
      </c>
      <c r="T95">
        <v>0</v>
      </c>
      <c r="U95" t="s">
        <v>79</v>
      </c>
      <c r="V95" t="s">
        <v>79</v>
      </c>
      <c r="W95" t="s">
        <v>79</v>
      </c>
      <c r="X95">
        <v>2</v>
      </c>
      <c r="Y95">
        <v>2</v>
      </c>
      <c r="Z95" t="s">
        <v>79</v>
      </c>
      <c r="AA95" t="s">
        <v>79</v>
      </c>
      <c r="AB95" t="s">
        <v>79</v>
      </c>
      <c r="AC95" t="s">
        <v>79</v>
      </c>
      <c r="AD95" t="s">
        <v>79</v>
      </c>
      <c r="AE95">
        <v>0</v>
      </c>
      <c r="AF95" t="s">
        <v>79</v>
      </c>
      <c r="AG95">
        <v>0</v>
      </c>
      <c r="AH95" t="s">
        <v>79</v>
      </c>
      <c r="AI95" t="s">
        <v>79</v>
      </c>
      <c r="AJ95" t="s">
        <v>79</v>
      </c>
      <c r="AK95" t="s">
        <v>79</v>
      </c>
      <c r="AL95" t="s">
        <v>79</v>
      </c>
      <c r="AM95" t="s">
        <v>79</v>
      </c>
      <c r="AN95" t="s">
        <v>79</v>
      </c>
      <c r="AO95" t="s">
        <v>79</v>
      </c>
      <c r="AP95" t="s">
        <v>79</v>
      </c>
      <c r="AQ95" t="s">
        <v>79</v>
      </c>
      <c r="AR95" t="s">
        <v>79</v>
      </c>
      <c r="AS95">
        <v>0</v>
      </c>
      <c r="AT95" t="s">
        <v>79</v>
      </c>
      <c r="AU95" t="s">
        <v>79</v>
      </c>
      <c r="AV95">
        <v>0</v>
      </c>
      <c r="AW95">
        <v>0</v>
      </c>
    </row>
    <row r="96" spans="1:49" x14ac:dyDescent="0.2">
      <c r="A96">
        <v>1</v>
      </c>
      <c r="B96">
        <v>8</v>
      </c>
      <c r="C96">
        <v>2</v>
      </c>
      <c r="D96">
        <v>7</v>
      </c>
      <c r="E96">
        <v>0</v>
      </c>
      <c r="F96" t="s">
        <v>79</v>
      </c>
      <c r="G96" t="s">
        <v>79</v>
      </c>
      <c r="H96">
        <v>1046</v>
      </c>
      <c r="I96">
        <v>0</v>
      </c>
      <c r="J96">
        <v>0</v>
      </c>
      <c r="K96">
        <v>0</v>
      </c>
      <c r="L96">
        <v>0</v>
      </c>
      <c r="M96" t="s">
        <v>79</v>
      </c>
      <c r="N96" t="s">
        <v>79</v>
      </c>
      <c r="O96" t="s">
        <v>79</v>
      </c>
      <c r="P96" t="s">
        <v>79</v>
      </c>
      <c r="Q96" t="s">
        <v>79</v>
      </c>
      <c r="R96" t="s">
        <v>363</v>
      </c>
      <c r="S96" t="s">
        <v>79</v>
      </c>
      <c r="T96">
        <v>0</v>
      </c>
      <c r="U96" t="s">
        <v>79</v>
      </c>
      <c r="V96" t="s">
        <v>79</v>
      </c>
      <c r="W96" t="s">
        <v>79</v>
      </c>
      <c r="X96">
        <v>2</v>
      </c>
      <c r="Y96">
        <v>2</v>
      </c>
      <c r="Z96" t="s">
        <v>79</v>
      </c>
      <c r="AA96" t="s">
        <v>79</v>
      </c>
      <c r="AB96" t="s">
        <v>79</v>
      </c>
      <c r="AC96" t="s">
        <v>79</v>
      </c>
      <c r="AD96" t="s">
        <v>79</v>
      </c>
      <c r="AE96">
        <v>0</v>
      </c>
      <c r="AF96" t="s">
        <v>79</v>
      </c>
      <c r="AG96">
        <v>0</v>
      </c>
      <c r="AH96" t="s">
        <v>79</v>
      </c>
      <c r="AI96" t="s">
        <v>79</v>
      </c>
      <c r="AJ96" t="s">
        <v>79</v>
      </c>
      <c r="AK96" t="s">
        <v>79</v>
      </c>
      <c r="AL96" t="s">
        <v>79</v>
      </c>
      <c r="AM96" t="s">
        <v>79</v>
      </c>
      <c r="AN96" t="s">
        <v>79</v>
      </c>
      <c r="AO96" t="s">
        <v>79</v>
      </c>
      <c r="AP96" t="s">
        <v>79</v>
      </c>
      <c r="AQ96" t="s">
        <v>79</v>
      </c>
      <c r="AR96" t="s">
        <v>79</v>
      </c>
      <c r="AS96">
        <v>0</v>
      </c>
      <c r="AT96" t="s">
        <v>79</v>
      </c>
      <c r="AU96" t="s">
        <v>79</v>
      </c>
      <c r="AV96">
        <v>0</v>
      </c>
      <c r="AW96">
        <v>0</v>
      </c>
    </row>
    <row r="97" spans="1:49" x14ac:dyDescent="0.2">
      <c r="A97">
        <v>1</v>
      </c>
      <c r="B97">
        <v>8</v>
      </c>
      <c r="C97">
        <v>2</v>
      </c>
      <c r="D97">
        <v>8</v>
      </c>
      <c r="E97">
        <v>0</v>
      </c>
      <c r="F97" t="s">
        <v>79</v>
      </c>
      <c r="G97" t="s">
        <v>79</v>
      </c>
      <c r="H97">
        <v>1034</v>
      </c>
      <c r="I97">
        <v>0</v>
      </c>
      <c r="J97">
        <v>0</v>
      </c>
      <c r="K97">
        <v>0</v>
      </c>
      <c r="L97">
        <v>0</v>
      </c>
      <c r="M97" t="s">
        <v>79</v>
      </c>
      <c r="N97" t="s">
        <v>79</v>
      </c>
      <c r="O97" t="s">
        <v>79</v>
      </c>
      <c r="P97" t="s">
        <v>79</v>
      </c>
      <c r="Q97" t="s">
        <v>79</v>
      </c>
      <c r="R97" t="s">
        <v>1198</v>
      </c>
      <c r="S97" t="s">
        <v>79</v>
      </c>
      <c r="T97">
        <v>0</v>
      </c>
      <c r="U97" t="s">
        <v>79</v>
      </c>
      <c r="V97" t="s">
        <v>79</v>
      </c>
      <c r="W97" t="s">
        <v>79</v>
      </c>
      <c r="X97">
        <v>2</v>
      </c>
      <c r="Y97">
        <v>2</v>
      </c>
      <c r="Z97" t="s">
        <v>79</v>
      </c>
      <c r="AA97" t="s">
        <v>79</v>
      </c>
      <c r="AB97" t="s">
        <v>79</v>
      </c>
      <c r="AC97" t="s">
        <v>79</v>
      </c>
      <c r="AD97" t="s">
        <v>79</v>
      </c>
      <c r="AE97">
        <v>0</v>
      </c>
      <c r="AF97" t="s">
        <v>79</v>
      </c>
      <c r="AG97">
        <v>0</v>
      </c>
      <c r="AH97" t="s">
        <v>79</v>
      </c>
      <c r="AI97" t="s">
        <v>79</v>
      </c>
      <c r="AJ97" t="s">
        <v>79</v>
      </c>
      <c r="AK97" t="s">
        <v>79</v>
      </c>
      <c r="AL97" t="s">
        <v>79</v>
      </c>
      <c r="AM97" t="s">
        <v>79</v>
      </c>
      <c r="AN97" t="s">
        <v>79</v>
      </c>
      <c r="AO97" t="s">
        <v>79</v>
      </c>
      <c r="AP97" t="s">
        <v>79</v>
      </c>
      <c r="AQ97" t="s">
        <v>79</v>
      </c>
      <c r="AR97" t="s">
        <v>79</v>
      </c>
      <c r="AS97">
        <v>0</v>
      </c>
      <c r="AT97" t="s">
        <v>79</v>
      </c>
      <c r="AU97" t="s">
        <v>79</v>
      </c>
      <c r="AV97">
        <v>0</v>
      </c>
      <c r="AW97">
        <v>0</v>
      </c>
    </row>
    <row r="98" spans="1:49" x14ac:dyDescent="0.2">
      <c r="A98">
        <v>1</v>
      </c>
      <c r="B98">
        <v>9</v>
      </c>
      <c r="C98">
        <v>1</v>
      </c>
      <c r="D98">
        <v>1</v>
      </c>
      <c r="E98">
        <v>0</v>
      </c>
      <c r="F98" t="s">
        <v>79</v>
      </c>
      <c r="G98" t="s">
        <v>79</v>
      </c>
      <c r="H98">
        <v>0</v>
      </c>
      <c r="I98">
        <v>0</v>
      </c>
      <c r="J98">
        <v>0</v>
      </c>
      <c r="K98">
        <v>0</v>
      </c>
      <c r="L98">
        <v>0</v>
      </c>
      <c r="M98" t="s">
        <v>79</v>
      </c>
      <c r="N98" t="s">
        <v>79</v>
      </c>
      <c r="O98" t="s">
        <v>79</v>
      </c>
      <c r="P98" t="s">
        <v>79</v>
      </c>
      <c r="Q98" t="s">
        <v>79</v>
      </c>
      <c r="R98" t="s">
        <v>79</v>
      </c>
      <c r="S98" t="s">
        <v>79</v>
      </c>
      <c r="T98">
        <v>0</v>
      </c>
      <c r="U98" t="s">
        <v>79</v>
      </c>
      <c r="V98" t="s">
        <v>79</v>
      </c>
      <c r="W98" t="s">
        <v>79</v>
      </c>
      <c r="X98">
        <v>0</v>
      </c>
      <c r="Y98">
        <v>0</v>
      </c>
      <c r="Z98" t="s">
        <v>79</v>
      </c>
      <c r="AA98" t="s">
        <v>79</v>
      </c>
      <c r="AB98" t="s">
        <v>79</v>
      </c>
      <c r="AC98" t="s">
        <v>79</v>
      </c>
      <c r="AD98" t="s">
        <v>79</v>
      </c>
      <c r="AE98">
        <v>0</v>
      </c>
      <c r="AF98" t="s">
        <v>79</v>
      </c>
      <c r="AG98">
        <v>0</v>
      </c>
      <c r="AH98" t="s">
        <v>79</v>
      </c>
      <c r="AI98" t="s">
        <v>79</v>
      </c>
      <c r="AJ98" t="s">
        <v>79</v>
      </c>
      <c r="AK98" t="s">
        <v>79</v>
      </c>
      <c r="AL98" t="s">
        <v>79</v>
      </c>
      <c r="AM98" t="s">
        <v>79</v>
      </c>
      <c r="AN98" t="s">
        <v>79</v>
      </c>
      <c r="AO98" t="s">
        <v>79</v>
      </c>
      <c r="AP98" t="s">
        <v>79</v>
      </c>
      <c r="AQ98" t="s">
        <v>79</v>
      </c>
      <c r="AR98" t="s">
        <v>79</v>
      </c>
      <c r="AS98">
        <v>0</v>
      </c>
      <c r="AT98" t="s">
        <v>79</v>
      </c>
      <c r="AU98" t="s">
        <v>79</v>
      </c>
      <c r="AV98">
        <v>0</v>
      </c>
      <c r="AW98">
        <v>0</v>
      </c>
    </row>
    <row r="99" spans="1:49" x14ac:dyDescent="0.2">
      <c r="A99">
        <v>1</v>
      </c>
      <c r="B99">
        <v>9</v>
      </c>
      <c r="C99">
        <v>1</v>
      </c>
      <c r="D99">
        <v>2</v>
      </c>
      <c r="E99">
        <v>0</v>
      </c>
      <c r="F99" t="s">
        <v>79</v>
      </c>
      <c r="G99" t="s">
        <v>79</v>
      </c>
      <c r="H99">
        <v>0</v>
      </c>
      <c r="I99">
        <v>0</v>
      </c>
      <c r="J99">
        <v>0</v>
      </c>
      <c r="K99">
        <v>0</v>
      </c>
      <c r="L99">
        <v>0</v>
      </c>
      <c r="M99" t="s">
        <v>79</v>
      </c>
      <c r="N99" t="s">
        <v>79</v>
      </c>
      <c r="O99" t="s">
        <v>79</v>
      </c>
      <c r="P99" t="s">
        <v>79</v>
      </c>
      <c r="Q99" t="s">
        <v>79</v>
      </c>
      <c r="R99" t="s">
        <v>79</v>
      </c>
      <c r="S99" t="s">
        <v>79</v>
      </c>
      <c r="T99">
        <v>0</v>
      </c>
      <c r="U99" t="s">
        <v>79</v>
      </c>
      <c r="V99" t="s">
        <v>79</v>
      </c>
      <c r="W99" t="s">
        <v>79</v>
      </c>
      <c r="X99">
        <v>0</v>
      </c>
      <c r="Y99">
        <v>0</v>
      </c>
      <c r="Z99" t="s">
        <v>79</v>
      </c>
      <c r="AA99" t="s">
        <v>79</v>
      </c>
      <c r="AB99" t="s">
        <v>79</v>
      </c>
      <c r="AC99" t="s">
        <v>79</v>
      </c>
      <c r="AD99" t="s">
        <v>79</v>
      </c>
      <c r="AE99">
        <v>0</v>
      </c>
      <c r="AF99" t="s">
        <v>79</v>
      </c>
      <c r="AG99">
        <v>0</v>
      </c>
      <c r="AH99" t="s">
        <v>79</v>
      </c>
      <c r="AI99" t="s">
        <v>79</v>
      </c>
      <c r="AJ99" t="s">
        <v>79</v>
      </c>
      <c r="AK99" t="s">
        <v>79</v>
      </c>
      <c r="AL99" t="s">
        <v>79</v>
      </c>
      <c r="AM99" t="s">
        <v>79</v>
      </c>
      <c r="AN99" t="s">
        <v>79</v>
      </c>
      <c r="AO99" t="s">
        <v>79</v>
      </c>
      <c r="AP99" t="s">
        <v>79</v>
      </c>
      <c r="AQ99" t="s">
        <v>79</v>
      </c>
      <c r="AR99" t="s">
        <v>79</v>
      </c>
      <c r="AS99">
        <v>0</v>
      </c>
      <c r="AT99" t="s">
        <v>79</v>
      </c>
      <c r="AU99" t="s">
        <v>79</v>
      </c>
      <c r="AV99">
        <v>0</v>
      </c>
      <c r="AW99">
        <v>0</v>
      </c>
    </row>
    <row r="100" spans="1:49" x14ac:dyDescent="0.2">
      <c r="A100">
        <v>1</v>
      </c>
      <c r="B100">
        <v>9</v>
      </c>
      <c r="C100">
        <v>1</v>
      </c>
      <c r="D100">
        <v>3</v>
      </c>
      <c r="E100">
        <v>0</v>
      </c>
      <c r="F100" t="s">
        <v>79</v>
      </c>
      <c r="G100" t="s">
        <v>79</v>
      </c>
      <c r="H100">
        <v>1137</v>
      </c>
      <c r="I100">
        <v>0</v>
      </c>
      <c r="J100">
        <v>0</v>
      </c>
      <c r="K100">
        <v>0</v>
      </c>
      <c r="L100">
        <v>0</v>
      </c>
      <c r="M100" t="s">
        <v>79</v>
      </c>
      <c r="N100" t="s">
        <v>79</v>
      </c>
      <c r="O100" t="s">
        <v>79</v>
      </c>
      <c r="P100" t="s">
        <v>79</v>
      </c>
      <c r="Q100" t="s">
        <v>79</v>
      </c>
      <c r="R100" t="s">
        <v>1239</v>
      </c>
      <c r="S100" t="s">
        <v>79</v>
      </c>
      <c r="T100">
        <v>0</v>
      </c>
      <c r="U100" t="s">
        <v>79</v>
      </c>
      <c r="V100" t="s">
        <v>79</v>
      </c>
      <c r="W100" t="s">
        <v>79</v>
      </c>
      <c r="X100">
        <v>1</v>
      </c>
      <c r="Y100">
        <v>1</v>
      </c>
      <c r="Z100" t="s">
        <v>79</v>
      </c>
      <c r="AA100" t="s">
        <v>79</v>
      </c>
      <c r="AB100" t="s">
        <v>79</v>
      </c>
      <c r="AC100" t="s">
        <v>79</v>
      </c>
      <c r="AD100" t="s">
        <v>79</v>
      </c>
      <c r="AE100">
        <v>0</v>
      </c>
      <c r="AF100" t="s">
        <v>79</v>
      </c>
      <c r="AG100">
        <v>0</v>
      </c>
      <c r="AH100" t="s">
        <v>79</v>
      </c>
      <c r="AI100" t="s">
        <v>79</v>
      </c>
      <c r="AJ100" t="s">
        <v>79</v>
      </c>
      <c r="AK100" t="s">
        <v>79</v>
      </c>
      <c r="AL100" t="s">
        <v>79</v>
      </c>
      <c r="AM100" t="s">
        <v>79</v>
      </c>
      <c r="AN100" t="s">
        <v>79</v>
      </c>
      <c r="AO100" t="s">
        <v>79</v>
      </c>
      <c r="AP100" t="s">
        <v>79</v>
      </c>
      <c r="AQ100" t="s">
        <v>79</v>
      </c>
      <c r="AR100" t="s">
        <v>79</v>
      </c>
      <c r="AS100">
        <v>0</v>
      </c>
      <c r="AT100" t="s">
        <v>79</v>
      </c>
      <c r="AU100" t="s">
        <v>79</v>
      </c>
      <c r="AV100">
        <v>0</v>
      </c>
      <c r="AW100">
        <v>0</v>
      </c>
    </row>
    <row r="101" spans="1:49" x14ac:dyDescent="0.2">
      <c r="A101">
        <v>1</v>
      </c>
      <c r="B101">
        <v>9</v>
      </c>
      <c r="C101">
        <v>1</v>
      </c>
      <c r="D101">
        <v>4</v>
      </c>
      <c r="E101">
        <v>0</v>
      </c>
      <c r="F101" t="s">
        <v>79</v>
      </c>
      <c r="G101" t="s">
        <v>79</v>
      </c>
      <c r="H101">
        <v>1128</v>
      </c>
      <c r="I101">
        <v>0</v>
      </c>
      <c r="J101">
        <v>0</v>
      </c>
      <c r="K101">
        <v>0</v>
      </c>
      <c r="L101">
        <v>0</v>
      </c>
      <c r="M101" t="s">
        <v>79</v>
      </c>
      <c r="N101" t="s">
        <v>79</v>
      </c>
      <c r="O101" t="s">
        <v>79</v>
      </c>
      <c r="P101" t="s">
        <v>79</v>
      </c>
      <c r="Q101" t="s">
        <v>79</v>
      </c>
      <c r="R101" t="s">
        <v>1230</v>
      </c>
      <c r="S101" t="s">
        <v>79</v>
      </c>
      <c r="T101">
        <v>0</v>
      </c>
      <c r="U101" t="s">
        <v>79</v>
      </c>
      <c r="V101" t="s">
        <v>79</v>
      </c>
      <c r="W101" t="s">
        <v>79</v>
      </c>
      <c r="X101">
        <v>1</v>
      </c>
      <c r="Y101">
        <v>1</v>
      </c>
      <c r="Z101" t="s">
        <v>79</v>
      </c>
      <c r="AA101" t="s">
        <v>79</v>
      </c>
      <c r="AB101" t="s">
        <v>79</v>
      </c>
      <c r="AC101" t="s">
        <v>79</v>
      </c>
      <c r="AD101" t="s">
        <v>79</v>
      </c>
      <c r="AE101">
        <v>0</v>
      </c>
      <c r="AF101" t="s">
        <v>79</v>
      </c>
      <c r="AG101">
        <v>0</v>
      </c>
      <c r="AH101" t="s">
        <v>79</v>
      </c>
      <c r="AI101" t="s">
        <v>79</v>
      </c>
      <c r="AJ101" t="s">
        <v>79</v>
      </c>
      <c r="AK101" t="s">
        <v>79</v>
      </c>
      <c r="AL101" t="s">
        <v>79</v>
      </c>
      <c r="AM101" t="s">
        <v>79</v>
      </c>
      <c r="AN101" t="s">
        <v>79</v>
      </c>
      <c r="AO101" t="s">
        <v>79</v>
      </c>
      <c r="AP101" t="s">
        <v>79</v>
      </c>
      <c r="AQ101" t="s">
        <v>79</v>
      </c>
      <c r="AR101" t="s">
        <v>79</v>
      </c>
      <c r="AS101">
        <v>0</v>
      </c>
      <c r="AT101" t="s">
        <v>79</v>
      </c>
      <c r="AU101" t="s">
        <v>79</v>
      </c>
      <c r="AV101">
        <v>0</v>
      </c>
      <c r="AW101">
        <v>0</v>
      </c>
    </row>
    <row r="102" spans="1:49" x14ac:dyDescent="0.2">
      <c r="A102">
        <v>1</v>
      </c>
      <c r="B102">
        <v>9</v>
      </c>
      <c r="C102">
        <v>1</v>
      </c>
      <c r="D102">
        <v>5</v>
      </c>
      <c r="E102">
        <v>0</v>
      </c>
      <c r="F102" t="s">
        <v>79</v>
      </c>
      <c r="G102" t="s">
        <v>79</v>
      </c>
      <c r="H102">
        <v>1097</v>
      </c>
      <c r="I102">
        <v>0</v>
      </c>
      <c r="J102">
        <v>0</v>
      </c>
      <c r="K102">
        <v>0</v>
      </c>
      <c r="L102">
        <v>0</v>
      </c>
      <c r="M102" t="s">
        <v>79</v>
      </c>
      <c r="N102" t="s">
        <v>79</v>
      </c>
      <c r="O102" t="s">
        <v>79</v>
      </c>
      <c r="P102" t="s">
        <v>79</v>
      </c>
      <c r="Q102" t="s">
        <v>79</v>
      </c>
      <c r="R102" t="s">
        <v>377</v>
      </c>
      <c r="S102" t="s">
        <v>79</v>
      </c>
      <c r="T102">
        <v>0</v>
      </c>
      <c r="U102" t="s">
        <v>79</v>
      </c>
      <c r="V102" t="s">
        <v>79</v>
      </c>
      <c r="W102" t="s">
        <v>79</v>
      </c>
      <c r="X102">
        <v>1</v>
      </c>
      <c r="Y102">
        <v>1</v>
      </c>
      <c r="Z102" t="s">
        <v>79</v>
      </c>
      <c r="AA102" t="s">
        <v>79</v>
      </c>
      <c r="AB102" t="s">
        <v>79</v>
      </c>
      <c r="AC102" t="s">
        <v>79</v>
      </c>
      <c r="AD102" t="s">
        <v>79</v>
      </c>
      <c r="AE102">
        <v>0</v>
      </c>
      <c r="AF102" t="s">
        <v>79</v>
      </c>
      <c r="AG102">
        <v>0</v>
      </c>
      <c r="AH102" t="s">
        <v>79</v>
      </c>
      <c r="AI102" t="s">
        <v>79</v>
      </c>
      <c r="AJ102" t="s">
        <v>79</v>
      </c>
      <c r="AK102" t="s">
        <v>79</v>
      </c>
      <c r="AL102" t="s">
        <v>79</v>
      </c>
      <c r="AM102" t="s">
        <v>79</v>
      </c>
      <c r="AN102" t="s">
        <v>79</v>
      </c>
      <c r="AO102" t="s">
        <v>79</v>
      </c>
      <c r="AP102" t="s">
        <v>79</v>
      </c>
      <c r="AQ102" t="s">
        <v>79</v>
      </c>
      <c r="AR102" t="s">
        <v>79</v>
      </c>
      <c r="AS102">
        <v>0</v>
      </c>
      <c r="AT102" t="s">
        <v>79</v>
      </c>
      <c r="AU102" t="s">
        <v>79</v>
      </c>
      <c r="AV102">
        <v>0</v>
      </c>
      <c r="AW102">
        <v>0</v>
      </c>
    </row>
    <row r="103" spans="1:49" x14ac:dyDescent="0.2">
      <c r="A103">
        <v>1</v>
      </c>
      <c r="B103">
        <v>9</v>
      </c>
      <c r="C103">
        <v>1</v>
      </c>
      <c r="D103">
        <v>6</v>
      </c>
      <c r="E103">
        <v>0</v>
      </c>
      <c r="F103" t="s">
        <v>79</v>
      </c>
      <c r="G103" t="s">
        <v>79</v>
      </c>
      <c r="H103">
        <v>0</v>
      </c>
      <c r="I103">
        <v>0</v>
      </c>
      <c r="J103">
        <v>0</v>
      </c>
      <c r="K103">
        <v>0</v>
      </c>
      <c r="L103">
        <v>0</v>
      </c>
      <c r="M103" t="s">
        <v>79</v>
      </c>
      <c r="N103" t="s">
        <v>79</v>
      </c>
      <c r="O103" t="s">
        <v>79</v>
      </c>
      <c r="P103" t="s">
        <v>79</v>
      </c>
      <c r="Q103" t="s">
        <v>79</v>
      </c>
      <c r="R103" t="s">
        <v>79</v>
      </c>
      <c r="S103" t="s">
        <v>79</v>
      </c>
      <c r="T103">
        <v>0</v>
      </c>
      <c r="U103" t="s">
        <v>79</v>
      </c>
      <c r="V103" t="s">
        <v>79</v>
      </c>
      <c r="W103" t="s">
        <v>79</v>
      </c>
      <c r="X103">
        <v>0</v>
      </c>
      <c r="Y103">
        <v>0</v>
      </c>
      <c r="Z103" t="s">
        <v>79</v>
      </c>
      <c r="AA103" t="s">
        <v>79</v>
      </c>
      <c r="AB103" t="s">
        <v>79</v>
      </c>
      <c r="AC103" t="s">
        <v>79</v>
      </c>
      <c r="AD103" t="s">
        <v>79</v>
      </c>
      <c r="AE103">
        <v>0</v>
      </c>
      <c r="AF103" t="s">
        <v>79</v>
      </c>
      <c r="AG103">
        <v>0</v>
      </c>
      <c r="AH103" t="s">
        <v>79</v>
      </c>
      <c r="AI103" t="s">
        <v>79</v>
      </c>
      <c r="AJ103" t="s">
        <v>79</v>
      </c>
      <c r="AK103" t="s">
        <v>79</v>
      </c>
      <c r="AL103" t="s">
        <v>79</v>
      </c>
      <c r="AM103" t="s">
        <v>79</v>
      </c>
      <c r="AN103" t="s">
        <v>79</v>
      </c>
      <c r="AO103" t="s">
        <v>79</v>
      </c>
      <c r="AP103" t="s">
        <v>79</v>
      </c>
      <c r="AQ103" t="s">
        <v>79</v>
      </c>
      <c r="AR103" t="s">
        <v>79</v>
      </c>
      <c r="AS103">
        <v>0</v>
      </c>
      <c r="AT103" t="s">
        <v>79</v>
      </c>
      <c r="AU103" t="s">
        <v>79</v>
      </c>
      <c r="AV103">
        <v>0</v>
      </c>
      <c r="AW103">
        <v>0</v>
      </c>
    </row>
    <row r="104" spans="1:49" x14ac:dyDescent="0.2">
      <c r="A104">
        <v>1</v>
      </c>
      <c r="B104">
        <v>9</v>
      </c>
      <c r="C104">
        <v>1</v>
      </c>
      <c r="D104">
        <v>7</v>
      </c>
      <c r="E104">
        <v>0</v>
      </c>
      <c r="F104" t="s">
        <v>79</v>
      </c>
      <c r="G104" t="s">
        <v>79</v>
      </c>
      <c r="H104">
        <v>0</v>
      </c>
      <c r="I104">
        <v>0</v>
      </c>
      <c r="J104">
        <v>0</v>
      </c>
      <c r="K104">
        <v>0</v>
      </c>
      <c r="L104">
        <v>0</v>
      </c>
      <c r="M104" t="s">
        <v>79</v>
      </c>
      <c r="N104" t="s">
        <v>79</v>
      </c>
      <c r="O104" t="s">
        <v>79</v>
      </c>
      <c r="P104" t="s">
        <v>79</v>
      </c>
      <c r="Q104" t="s">
        <v>79</v>
      </c>
      <c r="R104" t="s">
        <v>79</v>
      </c>
      <c r="S104" t="s">
        <v>79</v>
      </c>
      <c r="T104">
        <v>0</v>
      </c>
      <c r="U104" t="s">
        <v>79</v>
      </c>
      <c r="V104" t="s">
        <v>79</v>
      </c>
      <c r="W104" t="s">
        <v>79</v>
      </c>
      <c r="X104">
        <v>0</v>
      </c>
      <c r="Y104">
        <v>0</v>
      </c>
      <c r="Z104" t="s">
        <v>79</v>
      </c>
      <c r="AA104" t="s">
        <v>79</v>
      </c>
      <c r="AB104" t="s">
        <v>79</v>
      </c>
      <c r="AC104" t="s">
        <v>79</v>
      </c>
      <c r="AD104" t="s">
        <v>79</v>
      </c>
      <c r="AE104">
        <v>0</v>
      </c>
      <c r="AF104" t="s">
        <v>79</v>
      </c>
      <c r="AG104">
        <v>0</v>
      </c>
      <c r="AH104" t="s">
        <v>79</v>
      </c>
      <c r="AI104" t="s">
        <v>79</v>
      </c>
      <c r="AJ104" t="s">
        <v>79</v>
      </c>
      <c r="AK104" t="s">
        <v>79</v>
      </c>
      <c r="AL104" t="s">
        <v>79</v>
      </c>
      <c r="AM104" t="s">
        <v>79</v>
      </c>
      <c r="AN104" t="s">
        <v>79</v>
      </c>
      <c r="AO104" t="s">
        <v>79</v>
      </c>
      <c r="AP104" t="s">
        <v>79</v>
      </c>
      <c r="AQ104" t="s">
        <v>79</v>
      </c>
      <c r="AR104" t="s">
        <v>79</v>
      </c>
      <c r="AS104">
        <v>0</v>
      </c>
      <c r="AT104" t="s">
        <v>79</v>
      </c>
      <c r="AU104" t="s">
        <v>79</v>
      </c>
      <c r="AV104">
        <v>0</v>
      </c>
      <c r="AW104">
        <v>0</v>
      </c>
    </row>
    <row r="105" spans="1:49" x14ac:dyDescent="0.2">
      <c r="A105">
        <v>1</v>
      </c>
      <c r="B105">
        <v>9</v>
      </c>
      <c r="C105">
        <v>1</v>
      </c>
      <c r="D105">
        <v>8</v>
      </c>
      <c r="E105">
        <v>0</v>
      </c>
      <c r="F105" t="s">
        <v>79</v>
      </c>
      <c r="G105" t="s">
        <v>79</v>
      </c>
      <c r="H105">
        <v>0</v>
      </c>
      <c r="I105">
        <v>0</v>
      </c>
      <c r="J105">
        <v>0</v>
      </c>
      <c r="K105">
        <v>0</v>
      </c>
      <c r="L105">
        <v>0</v>
      </c>
      <c r="M105" t="s">
        <v>79</v>
      </c>
      <c r="N105" t="s">
        <v>79</v>
      </c>
      <c r="O105" t="s">
        <v>79</v>
      </c>
      <c r="P105" t="s">
        <v>79</v>
      </c>
      <c r="Q105" t="s">
        <v>79</v>
      </c>
      <c r="R105" t="s">
        <v>79</v>
      </c>
      <c r="S105" t="s">
        <v>79</v>
      </c>
      <c r="T105">
        <v>0</v>
      </c>
      <c r="U105" t="s">
        <v>79</v>
      </c>
      <c r="V105" t="s">
        <v>79</v>
      </c>
      <c r="W105" t="s">
        <v>79</v>
      </c>
      <c r="X105">
        <v>0</v>
      </c>
      <c r="Y105">
        <v>0</v>
      </c>
      <c r="Z105" t="s">
        <v>79</v>
      </c>
      <c r="AA105" t="s">
        <v>79</v>
      </c>
      <c r="AB105" t="s">
        <v>79</v>
      </c>
      <c r="AC105" t="s">
        <v>79</v>
      </c>
      <c r="AD105" t="s">
        <v>79</v>
      </c>
      <c r="AE105">
        <v>0</v>
      </c>
      <c r="AF105" t="s">
        <v>79</v>
      </c>
      <c r="AG105">
        <v>0</v>
      </c>
      <c r="AH105" t="s">
        <v>79</v>
      </c>
      <c r="AI105" t="s">
        <v>79</v>
      </c>
      <c r="AJ105" t="s">
        <v>79</v>
      </c>
      <c r="AK105" t="s">
        <v>79</v>
      </c>
      <c r="AL105" t="s">
        <v>79</v>
      </c>
      <c r="AM105" t="s">
        <v>79</v>
      </c>
      <c r="AN105" t="s">
        <v>79</v>
      </c>
      <c r="AO105" t="s">
        <v>79</v>
      </c>
      <c r="AP105" t="s">
        <v>79</v>
      </c>
      <c r="AQ105" t="s">
        <v>79</v>
      </c>
      <c r="AR105" t="s">
        <v>79</v>
      </c>
      <c r="AS105">
        <v>0</v>
      </c>
      <c r="AT105" t="s">
        <v>79</v>
      </c>
      <c r="AU105" t="s">
        <v>79</v>
      </c>
      <c r="AV105">
        <v>0</v>
      </c>
      <c r="AW105">
        <v>0</v>
      </c>
    </row>
    <row r="106" spans="1:49" x14ac:dyDescent="0.2">
      <c r="A106">
        <v>1</v>
      </c>
      <c r="B106">
        <v>9</v>
      </c>
      <c r="C106">
        <v>2</v>
      </c>
      <c r="D106">
        <v>1</v>
      </c>
      <c r="E106">
        <v>0</v>
      </c>
      <c r="F106" t="s">
        <v>79</v>
      </c>
      <c r="G106" t="s">
        <v>79</v>
      </c>
      <c r="H106">
        <v>0</v>
      </c>
      <c r="I106">
        <v>0</v>
      </c>
      <c r="J106">
        <v>0</v>
      </c>
      <c r="K106">
        <v>0</v>
      </c>
      <c r="L106">
        <v>0</v>
      </c>
      <c r="M106" t="s">
        <v>79</v>
      </c>
      <c r="N106" t="s">
        <v>79</v>
      </c>
      <c r="O106" t="s">
        <v>79</v>
      </c>
      <c r="P106" t="s">
        <v>79</v>
      </c>
      <c r="Q106" t="s">
        <v>79</v>
      </c>
      <c r="R106" t="s">
        <v>79</v>
      </c>
      <c r="S106" t="s">
        <v>79</v>
      </c>
      <c r="T106">
        <v>0</v>
      </c>
      <c r="U106" t="s">
        <v>79</v>
      </c>
      <c r="V106" t="s">
        <v>79</v>
      </c>
      <c r="W106" t="s">
        <v>79</v>
      </c>
      <c r="X106">
        <v>0</v>
      </c>
      <c r="Y106">
        <v>0</v>
      </c>
      <c r="Z106" t="s">
        <v>79</v>
      </c>
      <c r="AA106" t="s">
        <v>79</v>
      </c>
      <c r="AB106" t="s">
        <v>79</v>
      </c>
      <c r="AC106" t="s">
        <v>79</v>
      </c>
      <c r="AD106" t="s">
        <v>79</v>
      </c>
      <c r="AE106">
        <v>0</v>
      </c>
      <c r="AF106" t="s">
        <v>79</v>
      </c>
      <c r="AG106">
        <v>0</v>
      </c>
      <c r="AH106" t="s">
        <v>79</v>
      </c>
      <c r="AI106" t="s">
        <v>79</v>
      </c>
      <c r="AJ106" t="s">
        <v>79</v>
      </c>
      <c r="AK106" t="s">
        <v>79</v>
      </c>
      <c r="AL106" t="s">
        <v>79</v>
      </c>
      <c r="AM106" t="s">
        <v>79</v>
      </c>
      <c r="AN106" t="s">
        <v>79</v>
      </c>
      <c r="AO106" t="s">
        <v>79</v>
      </c>
      <c r="AP106" t="s">
        <v>79</v>
      </c>
      <c r="AQ106" t="s">
        <v>79</v>
      </c>
      <c r="AR106" t="s">
        <v>79</v>
      </c>
      <c r="AS106">
        <v>0</v>
      </c>
      <c r="AT106" t="s">
        <v>79</v>
      </c>
      <c r="AU106" t="s">
        <v>79</v>
      </c>
      <c r="AV106">
        <v>0</v>
      </c>
      <c r="AW106">
        <v>0</v>
      </c>
    </row>
    <row r="107" spans="1:49" x14ac:dyDescent="0.2">
      <c r="A107">
        <v>1</v>
      </c>
      <c r="B107">
        <v>9</v>
      </c>
      <c r="C107">
        <v>2</v>
      </c>
      <c r="D107">
        <v>2</v>
      </c>
      <c r="E107">
        <v>0</v>
      </c>
      <c r="F107" t="s">
        <v>79</v>
      </c>
      <c r="G107" t="s">
        <v>79</v>
      </c>
      <c r="H107">
        <v>1024</v>
      </c>
      <c r="I107">
        <v>0</v>
      </c>
      <c r="J107">
        <v>0</v>
      </c>
      <c r="K107">
        <v>0</v>
      </c>
      <c r="L107">
        <v>0</v>
      </c>
      <c r="M107" t="s">
        <v>79</v>
      </c>
      <c r="N107" t="s">
        <v>79</v>
      </c>
      <c r="O107" t="s">
        <v>79</v>
      </c>
      <c r="P107" t="s">
        <v>79</v>
      </c>
      <c r="Q107" t="s">
        <v>79</v>
      </c>
      <c r="R107" t="s">
        <v>362</v>
      </c>
      <c r="S107" t="s">
        <v>79</v>
      </c>
      <c r="T107">
        <v>0</v>
      </c>
      <c r="U107" t="s">
        <v>79</v>
      </c>
      <c r="V107" t="s">
        <v>79</v>
      </c>
      <c r="W107" t="s">
        <v>79</v>
      </c>
      <c r="X107">
        <v>1</v>
      </c>
      <c r="Y107">
        <v>1</v>
      </c>
      <c r="Z107" t="s">
        <v>79</v>
      </c>
      <c r="AA107" t="s">
        <v>79</v>
      </c>
      <c r="AB107" t="s">
        <v>79</v>
      </c>
      <c r="AC107" t="s">
        <v>79</v>
      </c>
      <c r="AD107" t="s">
        <v>79</v>
      </c>
      <c r="AE107">
        <v>0</v>
      </c>
      <c r="AF107" t="s">
        <v>79</v>
      </c>
      <c r="AG107">
        <v>0</v>
      </c>
      <c r="AH107" t="s">
        <v>79</v>
      </c>
      <c r="AI107" t="s">
        <v>79</v>
      </c>
      <c r="AJ107" t="s">
        <v>79</v>
      </c>
      <c r="AK107" t="s">
        <v>79</v>
      </c>
      <c r="AL107" t="s">
        <v>79</v>
      </c>
      <c r="AM107" t="s">
        <v>79</v>
      </c>
      <c r="AN107" t="s">
        <v>79</v>
      </c>
      <c r="AO107" t="s">
        <v>79</v>
      </c>
      <c r="AP107" t="s">
        <v>79</v>
      </c>
      <c r="AQ107" t="s">
        <v>79</v>
      </c>
      <c r="AR107" t="s">
        <v>79</v>
      </c>
      <c r="AS107">
        <v>0</v>
      </c>
      <c r="AT107" t="s">
        <v>79</v>
      </c>
      <c r="AU107" t="s">
        <v>79</v>
      </c>
      <c r="AV107">
        <v>0</v>
      </c>
      <c r="AW107">
        <v>0</v>
      </c>
    </row>
    <row r="108" spans="1:49" x14ac:dyDescent="0.2">
      <c r="A108">
        <v>1</v>
      </c>
      <c r="B108">
        <v>9</v>
      </c>
      <c r="C108">
        <v>2</v>
      </c>
      <c r="D108">
        <v>3</v>
      </c>
      <c r="E108">
        <v>0</v>
      </c>
      <c r="F108" t="s">
        <v>79</v>
      </c>
      <c r="G108" t="s">
        <v>79</v>
      </c>
      <c r="H108">
        <v>1076</v>
      </c>
      <c r="I108">
        <v>0</v>
      </c>
      <c r="J108">
        <v>0</v>
      </c>
      <c r="K108">
        <v>0</v>
      </c>
      <c r="L108">
        <v>0</v>
      </c>
      <c r="M108" t="s">
        <v>79</v>
      </c>
      <c r="N108" t="s">
        <v>79</v>
      </c>
      <c r="O108" t="s">
        <v>79</v>
      </c>
      <c r="P108" t="s">
        <v>79</v>
      </c>
      <c r="Q108" t="s">
        <v>79</v>
      </c>
      <c r="R108" t="s">
        <v>1214</v>
      </c>
      <c r="S108" t="s">
        <v>79</v>
      </c>
      <c r="T108">
        <v>0</v>
      </c>
      <c r="U108" t="s">
        <v>79</v>
      </c>
      <c r="V108" t="s">
        <v>79</v>
      </c>
      <c r="W108" t="s">
        <v>79</v>
      </c>
      <c r="X108">
        <v>1</v>
      </c>
      <c r="Y108">
        <v>1</v>
      </c>
      <c r="Z108" t="s">
        <v>79</v>
      </c>
      <c r="AA108" t="s">
        <v>79</v>
      </c>
      <c r="AB108" t="s">
        <v>79</v>
      </c>
      <c r="AC108" t="s">
        <v>79</v>
      </c>
      <c r="AD108" t="s">
        <v>79</v>
      </c>
      <c r="AE108">
        <v>0</v>
      </c>
      <c r="AF108" t="s">
        <v>79</v>
      </c>
      <c r="AG108">
        <v>0</v>
      </c>
      <c r="AH108" t="s">
        <v>79</v>
      </c>
      <c r="AI108" t="s">
        <v>79</v>
      </c>
      <c r="AJ108" t="s">
        <v>79</v>
      </c>
      <c r="AK108" t="s">
        <v>79</v>
      </c>
      <c r="AL108" t="s">
        <v>79</v>
      </c>
      <c r="AM108" t="s">
        <v>79</v>
      </c>
      <c r="AN108" t="s">
        <v>79</v>
      </c>
      <c r="AO108" t="s">
        <v>79</v>
      </c>
      <c r="AP108" t="s">
        <v>79</v>
      </c>
      <c r="AQ108" t="s">
        <v>79</v>
      </c>
      <c r="AR108" t="s">
        <v>79</v>
      </c>
      <c r="AS108">
        <v>0</v>
      </c>
      <c r="AT108" t="s">
        <v>79</v>
      </c>
      <c r="AU108" t="s">
        <v>79</v>
      </c>
      <c r="AV108">
        <v>0</v>
      </c>
      <c r="AW108">
        <v>0</v>
      </c>
    </row>
    <row r="109" spans="1:49" x14ac:dyDescent="0.2">
      <c r="A109">
        <v>1</v>
      </c>
      <c r="B109">
        <v>9</v>
      </c>
      <c r="C109">
        <v>2</v>
      </c>
      <c r="D109">
        <v>4</v>
      </c>
      <c r="E109">
        <v>0</v>
      </c>
      <c r="F109" t="s">
        <v>79</v>
      </c>
      <c r="G109" t="s">
        <v>79</v>
      </c>
      <c r="H109">
        <v>1052</v>
      </c>
      <c r="I109">
        <v>0</v>
      </c>
      <c r="J109">
        <v>0</v>
      </c>
      <c r="K109">
        <v>0</v>
      </c>
      <c r="L109">
        <v>0</v>
      </c>
      <c r="M109" t="s">
        <v>79</v>
      </c>
      <c r="N109" t="s">
        <v>79</v>
      </c>
      <c r="O109" t="s">
        <v>79</v>
      </c>
      <c r="P109" t="s">
        <v>79</v>
      </c>
      <c r="Q109" t="s">
        <v>79</v>
      </c>
      <c r="R109" t="s">
        <v>372</v>
      </c>
      <c r="S109" t="s">
        <v>79</v>
      </c>
      <c r="T109">
        <v>0</v>
      </c>
      <c r="U109" t="s">
        <v>79</v>
      </c>
      <c r="V109" t="s">
        <v>79</v>
      </c>
      <c r="W109" t="s">
        <v>79</v>
      </c>
      <c r="X109">
        <v>1</v>
      </c>
      <c r="Y109">
        <v>1</v>
      </c>
      <c r="Z109" t="s">
        <v>79</v>
      </c>
      <c r="AA109" t="s">
        <v>79</v>
      </c>
      <c r="AB109" t="s">
        <v>79</v>
      </c>
      <c r="AC109" t="s">
        <v>79</v>
      </c>
      <c r="AD109" t="s">
        <v>79</v>
      </c>
      <c r="AE109">
        <v>0</v>
      </c>
      <c r="AF109" t="s">
        <v>79</v>
      </c>
      <c r="AG109">
        <v>0</v>
      </c>
      <c r="AH109" t="s">
        <v>79</v>
      </c>
      <c r="AI109" t="s">
        <v>79</v>
      </c>
      <c r="AJ109" t="s">
        <v>79</v>
      </c>
      <c r="AK109" t="s">
        <v>79</v>
      </c>
      <c r="AL109" t="s">
        <v>79</v>
      </c>
      <c r="AM109" t="s">
        <v>79</v>
      </c>
      <c r="AN109" t="s">
        <v>79</v>
      </c>
      <c r="AO109" t="s">
        <v>79</v>
      </c>
      <c r="AP109" t="s">
        <v>79</v>
      </c>
      <c r="AQ109" t="s">
        <v>79</v>
      </c>
      <c r="AR109" t="s">
        <v>79</v>
      </c>
      <c r="AS109">
        <v>0</v>
      </c>
      <c r="AT109" t="s">
        <v>79</v>
      </c>
      <c r="AU109" t="s">
        <v>79</v>
      </c>
      <c r="AV109">
        <v>0</v>
      </c>
      <c r="AW109">
        <v>0</v>
      </c>
    </row>
    <row r="110" spans="1:49" x14ac:dyDescent="0.2">
      <c r="A110">
        <v>1</v>
      </c>
      <c r="B110">
        <v>9</v>
      </c>
      <c r="C110">
        <v>2</v>
      </c>
      <c r="D110">
        <v>5</v>
      </c>
      <c r="E110">
        <v>0</v>
      </c>
      <c r="F110" t="s">
        <v>79</v>
      </c>
      <c r="G110" t="s">
        <v>79</v>
      </c>
      <c r="H110">
        <v>1088</v>
      </c>
      <c r="I110">
        <v>0</v>
      </c>
      <c r="J110">
        <v>0</v>
      </c>
      <c r="K110">
        <v>0</v>
      </c>
      <c r="L110">
        <v>0</v>
      </c>
      <c r="M110" t="s">
        <v>79</v>
      </c>
      <c r="N110" t="s">
        <v>79</v>
      </c>
      <c r="O110" t="s">
        <v>79</v>
      </c>
      <c r="P110" t="s">
        <v>79</v>
      </c>
      <c r="Q110" t="s">
        <v>79</v>
      </c>
      <c r="R110" t="s">
        <v>372</v>
      </c>
      <c r="S110" t="s">
        <v>79</v>
      </c>
      <c r="T110">
        <v>0</v>
      </c>
      <c r="U110" t="s">
        <v>79</v>
      </c>
      <c r="V110" t="s">
        <v>79</v>
      </c>
      <c r="W110" t="s">
        <v>79</v>
      </c>
      <c r="X110">
        <v>1</v>
      </c>
      <c r="Y110">
        <v>1</v>
      </c>
      <c r="Z110" t="s">
        <v>79</v>
      </c>
      <c r="AA110" t="s">
        <v>79</v>
      </c>
      <c r="AB110" t="s">
        <v>79</v>
      </c>
      <c r="AC110" t="s">
        <v>79</v>
      </c>
      <c r="AD110" t="s">
        <v>79</v>
      </c>
      <c r="AE110">
        <v>0</v>
      </c>
      <c r="AF110" t="s">
        <v>79</v>
      </c>
      <c r="AG110">
        <v>0</v>
      </c>
      <c r="AH110" t="s">
        <v>79</v>
      </c>
      <c r="AI110" t="s">
        <v>79</v>
      </c>
      <c r="AJ110" t="s">
        <v>79</v>
      </c>
      <c r="AK110" t="s">
        <v>79</v>
      </c>
      <c r="AL110" t="s">
        <v>79</v>
      </c>
      <c r="AM110" t="s">
        <v>79</v>
      </c>
      <c r="AN110" t="s">
        <v>79</v>
      </c>
      <c r="AO110" t="s">
        <v>79</v>
      </c>
      <c r="AP110" t="s">
        <v>79</v>
      </c>
      <c r="AQ110" t="s">
        <v>79</v>
      </c>
      <c r="AR110" t="s">
        <v>79</v>
      </c>
      <c r="AS110">
        <v>0</v>
      </c>
      <c r="AT110" t="s">
        <v>79</v>
      </c>
      <c r="AU110" t="s">
        <v>79</v>
      </c>
      <c r="AV110">
        <v>0</v>
      </c>
      <c r="AW110">
        <v>0</v>
      </c>
    </row>
    <row r="111" spans="1:49" x14ac:dyDescent="0.2">
      <c r="A111">
        <v>1</v>
      </c>
      <c r="B111">
        <v>9</v>
      </c>
      <c r="C111">
        <v>2</v>
      </c>
      <c r="D111">
        <v>6</v>
      </c>
      <c r="E111">
        <v>0</v>
      </c>
      <c r="F111" t="s">
        <v>79</v>
      </c>
      <c r="G111" t="s">
        <v>79</v>
      </c>
      <c r="H111">
        <v>1118</v>
      </c>
      <c r="I111">
        <v>0</v>
      </c>
      <c r="J111">
        <v>0</v>
      </c>
      <c r="K111">
        <v>0</v>
      </c>
      <c r="L111">
        <v>0</v>
      </c>
      <c r="M111" t="s">
        <v>79</v>
      </c>
      <c r="N111" t="s">
        <v>79</v>
      </c>
      <c r="O111" t="s">
        <v>79</v>
      </c>
      <c r="P111" t="s">
        <v>79</v>
      </c>
      <c r="Q111" t="s">
        <v>79</v>
      </c>
      <c r="R111" t="s">
        <v>1227</v>
      </c>
      <c r="S111" t="s">
        <v>79</v>
      </c>
      <c r="T111">
        <v>0</v>
      </c>
      <c r="U111" t="s">
        <v>79</v>
      </c>
      <c r="V111" t="s">
        <v>79</v>
      </c>
      <c r="W111" t="s">
        <v>79</v>
      </c>
      <c r="X111">
        <v>1</v>
      </c>
      <c r="Y111">
        <v>1</v>
      </c>
      <c r="Z111" t="s">
        <v>79</v>
      </c>
      <c r="AA111" t="s">
        <v>79</v>
      </c>
      <c r="AB111" t="s">
        <v>79</v>
      </c>
      <c r="AC111" t="s">
        <v>79</v>
      </c>
      <c r="AD111" t="s">
        <v>79</v>
      </c>
      <c r="AE111">
        <v>0</v>
      </c>
      <c r="AF111" t="s">
        <v>79</v>
      </c>
      <c r="AG111">
        <v>0</v>
      </c>
      <c r="AH111" t="s">
        <v>79</v>
      </c>
      <c r="AI111" t="s">
        <v>79</v>
      </c>
      <c r="AJ111" t="s">
        <v>79</v>
      </c>
      <c r="AK111" t="s">
        <v>79</v>
      </c>
      <c r="AL111" t="s">
        <v>79</v>
      </c>
      <c r="AM111" t="s">
        <v>79</v>
      </c>
      <c r="AN111" t="s">
        <v>79</v>
      </c>
      <c r="AO111" t="s">
        <v>79</v>
      </c>
      <c r="AP111" t="s">
        <v>79</v>
      </c>
      <c r="AQ111" t="s">
        <v>79</v>
      </c>
      <c r="AR111" t="s">
        <v>79</v>
      </c>
      <c r="AS111">
        <v>0</v>
      </c>
      <c r="AT111" t="s">
        <v>79</v>
      </c>
      <c r="AU111" t="s">
        <v>79</v>
      </c>
      <c r="AV111">
        <v>0</v>
      </c>
      <c r="AW111">
        <v>0</v>
      </c>
    </row>
    <row r="112" spans="1:49" x14ac:dyDescent="0.2">
      <c r="A112">
        <v>1</v>
      </c>
      <c r="B112">
        <v>9</v>
      </c>
      <c r="C112">
        <v>2</v>
      </c>
      <c r="D112">
        <v>7</v>
      </c>
      <c r="E112">
        <v>0</v>
      </c>
      <c r="F112" t="s">
        <v>79</v>
      </c>
      <c r="G112" t="s">
        <v>79</v>
      </c>
      <c r="H112">
        <v>1039</v>
      </c>
      <c r="I112">
        <v>0</v>
      </c>
      <c r="J112">
        <v>0</v>
      </c>
      <c r="K112">
        <v>0</v>
      </c>
      <c r="L112">
        <v>0</v>
      </c>
      <c r="M112" t="s">
        <v>79</v>
      </c>
      <c r="N112" t="s">
        <v>79</v>
      </c>
      <c r="O112" t="s">
        <v>79</v>
      </c>
      <c r="P112" t="s">
        <v>79</v>
      </c>
      <c r="Q112" t="s">
        <v>79</v>
      </c>
      <c r="R112" t="s">
        <v>1203</v>
      </c>
      <c r="S112" t="s">
        <v>79</v>
      </c>
      <c r="T112">
        <v>0</v>
      </c>
      <c r="U112" t="s">
        <v>79</v>
      </c>
      <c r="V112" t="s">
        <v>79</v>
      </c>
      <c r="W112" t="s">
        <v>79</v>
      </c>
      <c r="X112">
        <v>1</v>
      </c>
      <c r="Y112">
        <v>1</v>
      </c>
      <c r="Z112" t="s">
        <v>79</v>
      </c>
      <c r="AA112" t="s">
        <v>79</v>
      </c>
      <c r="AB112" t="s">
        <v>79</v>
      </c>
      <c r="AC112" t="s">
        <v>79</v>
      </c>
      <c r="AD112" t="s">
        <v>79</v>
      </c>
      <c r="AE112">
        <v>0</v>
      </c>
      <c r="AF112" t="s">
        <v>79</v>
      </c>
      <c r="AG112">
        <v>0</v>
      </c>
      <c r="AH112" t="s">
        <v>79</v>
      </c>
      <c r="AI112" t="s">
        <v>79</v>
      </c>
      <c r="AJ112" t="s">
        <v>79</v>
      </c>
      <c r="AK112" t="s">
        <v>79</v>
      </c>
      <c r="AL112" t="s">
        <v>79</v>
      </c>
      <c r="AM112" t="s">
        <v>79</v>
      </c>
      <c r="AN112" t="s">
        <v>79</v>
      </c>
      <c r="AO112" t="s">
        <v>79</v>
      </c>
      <c r="AP112" t="s">
        <v>79</v>
      </c>
      <c r="AQ112" t="s">
        <v>79</v>
      </c>
      <c r="AR112" t="s">
        <v>79</v>
      </c>
      <c r="AS112">
        <v>0</v>
      </c>
      <c r="AT112" t="s">
        <v>79</v>
      </c>
      <c r="AU112" t="s">
        <v>79</v>
      </c>
      <c r="AV112">
        <v>0</v>
      </c>
      <c r="AW112">
        <v>0</v>
      </c>
    </row>
    <row r="113" spans="1:49" x14ac:dyDescent="0.2">
      <c r="A113">
        <v>1</v>
      </c>
      <c r="B113">
        <v>9</v>
      </c>
      <c r="C113">
        <v>2</v>
      </c>
      <c r="D113">
        <v>8</v>
      </c>
      <c r="E113">
        <v>0</v>
      </c>
      <c r="F113" t="s">
        <v>79</v>
      </c>
      <c r="G113" t="s">
        <v>79</v>
      </c>
      <c r="H113">
        <v>0</v>
      </c>
      <c r="I113">
        <v>0</v>
      </c>
      <c r="J113">
        <v>0</v>
      </c>
      <c r="K113">
        <v>0</v>
      </c>
      <c r="L113">
        <v>0</v>
      </c>
      <c r="M113" t="s">
        <v>79</v>
      </c>
      <c r="N113" t="s">
        <v>79</v>
      </c>
      <c r="O113" t="s">
        <v>79</v>
      </c>
      <c r="P113" t="s">
        <v>79</v>
      </c>
      <c r="Q113" t="s">
        <v>79</v>
      </c>
      <c r="R113" t="s">
        <v>79</v>
      </c>
      <c r="S113" t="s">
        <v>79</v>
      </c>
      <c r="T113">
        <v>0</v>
      </c>
      <c r="U113" t="s">
        <v>79</v>
      </c>
      <c r="V113" t="s">
        <v>79</v>
      </c>
      <c r="W113" t="s">
        <v>79</v>
      </c>
      <c r="X113">
        <v>0</v>
      </c>
      <c r="Y113">
        <v>0</v>
      </c>
      <c r="Z113" t="s">
        <v>79</v>
      </c>
      <c r="AA113" t="s">
        <v>79</v>
      </c>
      <c r="AB113" t="s">
        <v>79</v>
      </c>
      <c r="AC113" t="s">
        <v>79</v>
      </c>
      <c r="AD113" t="s">
        <v>79</v>
      </c>
      <c r="AE113">
        <v>0</v>
      </c>
      <c r="AF113" t="s">
        <v>79</v>
      </c>
      <c r="AG113">
        <v>0</v>
      </c>
      <c r="AH113" t="s">
        <v>79</v>
      </c>
      <c r="AI113" t="s">
        <v>79</v>
      </c>
      <c r="AJ113" t="s">
        <v>79</v>
      </c>
      <c r="AK113" t="s">
        <v>79</v>
      </c>
      <c r="AL113" t="s">
        <v>79</v>
      </c>
      <c r="AM113" t="s">
        <v>79</v>
      </c>
      <c r="AN113" t="s">
        <v>79</v>
      </c>
      <c r="AO113" t="s">
        <v>79</v>
      </c>
      <c r="AP113" t="s">
        <v>79</v>
      </c>
      <c r="AQ113" t="s">
        <v>79</v>
      </c>
      <c r="AR113" t="s">
        <v>79</v>
      </c>
      <c r="AS113">
        <v>0</v>
      </c>
      <c r="AT113" t="s">
        <v>79</v>
      </c>
      <c r="AU113" t="s">
        <v>79</v>
      </c>
      <c r="AV113">
        <v>0</v>
      </c>
      <c r="AW113">
        <v>0</v>
      </c>
    </row>
    <row r="114" spans="1:49" x14ac:dyDescent="0.2">
      <c r="A114">
        <v>1</v>
      </c>
      <c r="B114">
        <v>10</v>
      </c>
      <c r="C114">
        <v>1</v>
      </c>
      <c r="D114">
        <v>1</v>
      </c>
      <c r="E114">
        <v>0</v>
      </c>
      <c r="F114" t="s">
        <v>79</v>
      </c>
      <c r="G114" t="s">
        <v>79</v>
      </c>
      <c r="H114">
        <v>0</v>
      </c>
      <c r="I114">
        <v>0</v>
      </c>
      <c r="J114">
        <v>0</v>
      </c>
      <c r="K114">
        <v>0</v>
      </c>
      <c r="L114">
        <v>0</v>
      </c>
      <c r="M114" t="s">
        <v>79</v>
      </c>
      <c r="N114" t="s">
        <v>79</v>
      </c>
      <c r="O114" t="s">
        <v>79</v>
      </c>
      <c r="P114" t="s">
        <v>79</v>
      </c>
      <c r="Q114" t="s">
        <v>79</v>
      </c>
      <c r="R114" t="s">
        <v>79</v>
      </c>
      <c r="S114" t="s">
        <v>79</v>
      </c>
      <c r="T114">
        <v>0</v>
      </c>
      <c r="U114" t="s">
        <v>79</v>
      </c>
      <c r="V114" t="s">
        <v>79</v>
      </c>
      <c r="W114" t="s">
        <v>79</v>
      </c>
      <c r="X114">
        <v>0</v>
      </c>
      <c r="Y114">
        <v>0</v>
      </c>
      <c r="Z114" t="s">
        <v>79</v>
      </c>
      <c r="AA114" t="s">
        <v>79</v>
      </c>
      <c r="AB114" t="s">
        <v>79</v>
      </c>
      <c r="AC114" t="s">
        <v>79</v>
      </c>
      <c r="AD114" t="s">
        <v>79</v>
      </c>
      <c r="AE114">
        <v>0</v>
      </c>
      <c r="AF114" t="s">
        <v>79</v>
      </c>
      <c r="AG114">
        <v>0</v>
      </c>
      <c r="AH114" t="s">
        <v>79</v>
      </c>
      <c r="AI114" t="s">
        <v>79</v>
      </c>
      <c r="AJ114" t="s">
        <v>79</v>
      </c>
      <c r="AK114" t="s">
        <v>79</v>
      </c>
      <c r="AL114" t="s">
        <v>79</v>
      </c>
      <c r="AM114" t="s">
        <v>79</v>
      </c>
      <c r="AN114" t="s">
        <v>79</v>
      </c>
      <c r="AO114" t="s">
        <v>79</v>
      </c>
      <c r="AP114" t="s">
        <v>79</v>
      </c>
      <c r="AQ114" t="s">
        <v>79</v>
      </c>
      <c r="AR114" t="s">
        <v>79</v>
      </c>
      <c r="AS114">
        <v>0</v>
      </c>
      <c r="AT114" t="s">
        <v>79</v>
      </c>
      <c r="AU114" t="s">
        <v>79</v>
      </c>
      <c r="AV114">
        <v>0</v>
      </c>
      <c r="AW114">
        <v>0</v>
      </c>
    </row>
    <row r="115" spans="1:49" x14ac:dyDescent="0.2">
      <c r="A115">
        <v>1</v>
      </c>
      <c r="B115">
        <v>10</v>
      </c>
      <c r="C115">
        <v>1</v>
      </c>
      <c r="D115">
        <v>2</v>
      </c>
      <c r="E115">
        <v>0</v>
      </c>
      <c r="F115" t="s">
        <v>79</v>
      </c>
      <c r="G115" t="s">
        <v>79</v>
      </c>
      <c r="H115">
        <v>0</v>
      </c>
      <c r="I115">
        <v>0</v>
      </c>
      <c r="J115">
        <v>0</v>
      </c>
      <c r="K115">
        <v>0</v>
      </c>
      <c r="L115">
        <v>0</v>
      </c>
      <c r="M115" t="s">
        <v>79</v>
      </c>
      <c r="N115" t="s">
        <v>79</v>
      </c>
      <c r="O115" t="s">
        <v>79</v>
      </c>
      <c r="P115" t="s">
        <v>79</v>
      </c>
      <c r="Q115" t="s">
        <v>79</v>
      </c>
      <c r="R115" t="s">
        <v>79</v>
      </c>
      <c r="S115" t="s">
        <v>79</v>
      </c>
      <c r="T115">
        <v>0</v>
      </c>
      <c r="U115" t="s">
        <v>79</v>
      </c>
      <c r="V115" t="s">
        <v>79</v>
      </c>
      <c r="W115" t="s">
        <v>79</v>
      </c>
      <c r="X115">
        <v>0</v>
      </c>
      <c r="Y115">
        <v>0</v>
      </c>
      <c r="Z115" t="s">
        <v>79</v>
      </c>
      <c r="AA115" t="s">
        <v>79</v>
      </c>
      <c r="AB115" t="s">
        <v>79</v>
      </c>
      <c r="AC115" t="s">
        <v>79</v>
      </c>
      <c r="AD115" t="s">
        <v>79</v>
      </c>
      <c r="AE115">
        <v>0</v>
      </c>
      <c r="AF115" t="s">
        <v>79</v>
      </c>
      <c r="AG115">
        <v>0</v>
      </c>
      <c r="AH115" t="s">
        <v>79</v>
      </c>
      <c r="AI115" t="s">
        <v>79</v>
      </c>
      <c r="AJ115" t="s">
        <v>79</v>
      </c>
      <c r="AK115" t="s">
        <v>79</v>
      </c>
      <c r="AL115" t="s">
        <v>79</v>
      </c>
      <c r="AM115" t="s">
        <v>79</v>
      </c>
      <c r="AN115" t="s">
        <v>79</v>
      </c>
      <c r="AO115" t="s">
        <v>79</v>
      </c>
      <c r="AP115" t="s">
        <v>79</v>
      </c>
      <c r="AQ115" t="s">
        <v>79</v>
      </c>
      <c r="AR115" t="s">
        <v>79</v>
      </c>
      <c r="AS115">
        <v>0</v>
      </c>
      <c r="AT115" t="s">
        <v>79</v>
      </c>
      <c r="AU115" t="s">
        <v>79</v>
      </c>
      <c r="AV115">
        <v>0</v>
      </c>
      <c r="AW115">
        <v>0</v>
      </c>
    </row>
    <row r="116" spans="1:49" x14ac:dyDescent="0.2">
      <c r="A116">
        <v>1</v>
      </c>
      <c r="B116">
        <v>10</v>
      </c>
      <c r="C116">
        <v>1</v>
      </c>
      <c r="D116">
        <v>3</v>
      </c>
      <c r="E116">
        <v>0</v>
      </c>
      <c r="F116" t="s">
        <v>79</v>
      </c>
      <c r="G116" t="s">
        <v>79</v>
      </c>
      <c r="H116">
        <v>1031</v>
      </c>
      <c r="I116">
        <v>0</v>
      </c>
      <c r="J116">
        <v>0</v>
      </c>
      <c r="K116">
        <v>0</v>
      </c>
      <c r="L116">
        <v>0</v>
      </c>
      <c r="M116" t="s">
        <v>79</v>
      </c>
      <c r="N116" t="s">
        <v>79</v>
      </c>
      <c r="O116" t="s">
        <v>79</v>
      </c>
      <c r="P116" t="s">
        <v>79</v>
      </c>
      <c r="Q116" t="s">
        <v>79</v>
      </c>
      <c r="R116" t="s">
        <v>1195</v>
      </c>
      <c r="S116" t="s">
        <v>79</v>
      </c>
      <c r="T116">
        <v>0</v>
      </c>
      <c r="U116" t="s">
        <v>79</v>
      </c>
      <c r="V116" t="s">
        <v>79</v>
      </c>
      <c r="W116" t="s">
        <v>79</v>
      </c>
      <c r="X116">
        <v>1</v>
      </c>
      <c r="Y116">
        <v>1</v>
      </c>
      <c r="Z116" t="s">
        <v>79</v>
      </c>
      <c r="AA116" t="s">
        <v>79</v>
      </c>
      <c r="AB116" t="s">
        <v>79</v>
      </c>
      <c r="AC116" t="s">
        <v>79</v>
      </c>
      <c r="AD116" t="s">
        <v>79</v>
      </c>
      <c r="AE116">
        <v>0</v>
      </c>
      <c r="AF116" t="s">
        <v>79</v>
      </c>
      <c r="AG116">
        <v>0</v>
      </c>
      <c r="AH116" t="s">
        <v>79</v>
      </c>
      <c r="AI116" t="s">
        <v>79</v>
      </c>
      <c r="AJ116" t="s">
        <v>79</v>
      </c>
      <c r="AK116" t="s">
        <v>79</v>
      </c>
      <c r="AL116" t="s">
        <v>79</v>
      </c>
      <c r="AM116" t="s">
        <v>79</v>
      </c>
      <c r="AN116" t="s">
        <v>79</v>
      </c>
      <c r="AO116" t="s">
        <v>79</v>
      </c>
      <c r="AP116" t="s">
        <v>79</v>
      </c>
      <c r="AQ116" t="s">
        <v>79</v>
      </c>
      <c r="AR116" t="s">
        <v>79</v>
      </c>
      <c r="AS116">
        <v>0</v>
      </c>
      <c r="AT116" t="s">
        <v>79</v>
      </c>
      <c r="AU116" t="s">
        <v>79</v>
      </c>
      <c r="AV116">
        <v>0</v>
      </c>
      <c r="AW116">
        <v>0</v>
      </c>
    </row>
    <row r="117" spans="1:49" x14ac:dyDescent="0.2">
      <c r="A117">
        <v>1</v>
      </c>
      <c r="B117">
        <v>10</v>
      </c>
      <c r="C117">
        <v>1</v>
      </c>
      <c r="D117">
        <v>4</v>
      </c>
      <c r="E117">
        <v>0</v>
      </c>
      <c r="F117" t="s">
        <v>79</v>
      </c>
      <c r="G117" t="s">
        <v>79</v>
      </c>
      <c r="H117">
        <v>1072</v>
      </c>
      <c r="I117">
        <v>0</v>
      </c>
      <c r="J117">
        <v>0</v>
      </c>
      <c r="K117">
        <v>0</v>
      </c>
      <c r="L117">
        <v>0</v>
      </c>
      <c r="M117" t="s">
        <v>79</v>
      </c>
      <c r="N117" t="s">
        <v>79</v>
      </c>
      <c r="O117" t="s">
        <v>79</v>
      </c>
      <c r="P117" t="s">
        <v>79</v>
      </c>
      <c r="Q117" t="s">
        <v>79</v>
      </c>
      <c r="R117" t="s">
        <v>378</v>
      </c>
      <c r="S117" t="s">
        <v>79</v>
      </c>
      <c r="T117">
        <v>0</v>
      </c>
      <c r="U117" t="s">
        <v>79</v>
      </c>
      <c r="V117" t="s">
        <v>79</v>
      </c>
      <c r="W117" t="s">
        <v>79</v>
      </c>
      <c r="X117">
        <v>1</v>
      </c>
      <c r="Y117">
        <v>1</v>
      </c>
      <c r="Z117" t="s">
        <v>79</v>
      </c>
      <c r="AA117" t="s">
        <v>79</v>
      </c>
      <c r="AB117" t="s">
        <v>79</v>
      </c>
      <c r="AC117" t="s">
        <v>79</v>
      </c>
      <c r="AD117" t="s">
        <v>79</v>
      </c>
      <c r="AE117">
        <v>0</v>
      </c>
      <c r="AF117" t="s">
        <v>79</v>
      </c>
      <c r="AG117">
        <v>0</v>
      </c>
      <c r="AH117" t="s">
        <v>79</v>
      </c>
      <c r="AI117" t="s">
        <v>79</v>
      </c>
      <c r="AJ117" t="s">
        <v>79</v>
      </c>
      <c r="AK117" t="s">
        <v>79</v>
      </c>
      <c r="AL117" t="s">
        <v>79</v>
      </c>
      <c r="AM117" t="s">
        <v>79</v>
      </c>
      <c r="AN117" t="s">
        <v>79</v>
      </c>
      <c r="AO117" t="s">
        <v>79</v>
      </c>
      <c r="AP117" t="s">
        <v>79</v>
      </c>
      <c r="AQ117" t="s">
        <v>79</v>
      </c>
      <c r="AR117" t="s">
        <v>79</v>
      </c>
      <c r="AS117">
        <v>0</v>
      </c>
      <c r="AT117" t="s">
        <v>79</v>
      </c>
      <c r="AU117" t="s">
        <v>79</v>
      </c>
      <c r="AV117">
        <v>0</v>
      </c>
      <c r="AW117">
        <v>0</v>
      </c>
    </row>
    <row r="118" spans="1:49" x14ac:dyDescent="0.2">
      <c r="A118">
        <v>1</v>
      </c>
      <c r="B118">
        <v>10</v>
      </c>
      <c r="C118">
        <v>1</v>
      </c>
      <c r="D118">
        <v>5</v>
      </c>
      <c r="E118">
        <v>0</v>
      </c>
      <c r="F118" t="s">
        <v>79</v>
      </c>
      <c r="G118" t="s">
        <v>79</v>
      </c>
      <c r="H118">
        <v>1133</v>
      </c>
      <c r="I118">
        <v>0</v>
      </c>
      <c r="J118">
        <v>0</v>
      </c>
      <c r="K118">
        <v>0</v>
      </c>
      <c r="L118">
        <v>0</v>
      </c>
      <c r="M118" t="s">
        <v>79</v>
      </c>
      <c r="N118" t="s">
        <v>79</v>
      </c>
      <c r="O118" t="s">
        <v>79</v>
      </c>
      <c r="P118" t="s">
        <v>79</v>
      </c>
      <c r="Q118" t="s">
        <v>79</v>
      </c>
      <c r="R118" t="s">
        <v>1235</v>
      </c>
      <c r="S118" t="s">
        <v>79</v>
      </c>
      <c r="T118">
        <v>0</v>
      </c>
      <c r="U118" t="s">
        <v>79</v>
      </c>
      <c r="V118" t="s">
        <v>79</v>
      </c>
      <c r="W118" t="s">
        <v>79</v>
      </c>
      <c r="X118">
        <v>1</v>
      </c>
      <c r="Y118">
        <v>1</v>
      </c>
      <c r="Z118" t="s">
        <v>79</v>
      </c>
      <c r="AA118" t="s">
        <v>79</v>
      </c>
      <c r="AB118" t="s">
        <v>79</v>
      </c>
      <c r="AC118" t="s">
        <v>79</v>
      </c>
      <c r="AD118" t="s">
        <v>79</v>
      </c>
      <c r="AE118">
        <v>0</v>
      </c>
      <c r="AF118" t="s">
        <v>79</v>
      </c>
      <c r="AG118">
        <v>0</v>
      </c>
      <c r="AH118" t="s">
        <v>79</v>
      </c>
      <c r="AI118" t="s">
        <v>79</v>
      </c>
      <c r="AJ118" t="s">
        <v>79</v>
      </c>
      <c r="AK118" t="s">
        <v>79</v>
      </c>
      <c r="AL118" t="s">
        <v>79</v>
      </c>
      <c r="AM118" t="s">
        <v>79</v>
      </c>
      <c r="AN118" t="s">
        <v>79</v>
      </c>
      <c r="AO118" t="s">
        <v>79</v>
      </c>
      <c r="AP118" t="s">
        <v>79</v>
      </c>
      <c r="AQ118" t="s">
        <v>79</v>
      </c>
      <c r="AR118" t="s">
        <v>79</v>
      </c>
      <c r="AS118">
        <v>0</v>
      </c>
      <c r="AT118" t="s">
        <v>79</v>
      </c>
      <c r="AU118" t="s">
        <v>79</v>
      </c>
      <c r="AV118">
        <v>0</v>
      </c>
      <c r="AW118">
        <v>0</v>
      </c>
    </row>
    <row r="119" spans="1:49" x14ac:dyDescent="0.2">
      <c r="A119">
        <v>1</v>
      </c>
      <c r="B119">
        <v>10</v>
      </c>
      <c r="C119">
        <v>1</v>
      </c>
      <c r="D119">
        <v>6</v>
      </c>
      <c r="E119">
        <v>0</v>
      </c>
      <c r="F119" t="s">
        <v>79</v>
      </c>
      <c r="G119" t="s">
        <v>79</v>
      </c>
      <c r="H119">
        <v>0</v>
      </c>
      <c r="I119">
        <v>0</v>
      </c>
      <c r="J119">
        <v>0</v>
      </c>
      <c r="K119">
        <v>0</v>
      </c>
      <c r="L119">
        <v>0</v>
      </c>
      <c r="M119" t="s">
        <v>79</v>
      </c>
      <c r="N119" t="s">
        <v>79</v>
      </c>
      <c r="O119" t="s">
        <v>79</v>
      </c>
      <c r="P119" t="s">
        <v>79</v>
      </c>
      <c r="Q119" t="s">
        <v>79</v>
      </c>
      <c r="R119" t="s">
        <v>79</v>
      </c>
      <c r="S119" t="s">
        <v>79</v>
      </c>
      <c r="T119">
        <v>0</v>
      </c>
      <c r="U119" t="s">
        <v>79</v>
      </c>
      <c r="V119" t="s">
        <v>79</v>
      </c>
      <c r="W119" t="s">
        <v>79</v>
      </c>
      <c r="X119">
        <v>0</v>
      </c>
      <c r="Y119">
        <v>0</v>
      </c>
      <c r="Z119" t="s">
        <v>79</v>
      </c>
      <c r="AA119" t="s">
        <v>79</v>
      </c>
      <c r="AB119" t="s">
        <v>79</v>
      </c>
      <c r="AC119" t="s">
        <v>79</v>
      </c>
      <c r="AD119" t="s">
        <v>79</v>
      </c>
      <c r="AE119">
        <v>0</v>
      </c>
      <c r="AF119" t="s">
        <v>79</v>
      </c>
      <c r="AG119">
        <v>0</v>
      </c>
      <c r="AH119" t="s">
        <v>79</v>
      </c>
      <c r="AI119" t="s">
        <v>79</v>
      </c>
      <c r="AJ119" t="s">
        <v>79</v>
      </c>
      <c r="AK119" t="s">
        <v>79</v>
      </c>
      <c r="AL119" t="s">
        <v>79</v>
      </c>
      <c r="AM119" t="s">
        <v>79</v>
      </c>
      <c r="AN119" t="s">
        <v>79</v>
      </c>
      <c r="AO119" t="s">
        <v>79</v>
      </c>
      <c r="AP119" t="s">
        <v>79</v>
      </c>
      <c r="AQ119" t="s">
        <v>79</v>
      </c>
      <c r="AR119" t="s">
        <v>79</v>
      </c>
      <c r="AS119">
        <v>0</v>
      </c>
      <c r="AT119" t="s">
        <v>79</v>
      </c>
      <c r="AU119" t="s">
        <v>79</v>
      </c>
      <c r="AV119">
        <v>0</v>
      </c>
      <c r="AW119">
        <v>0</v>
      </c>
    </row>
    <row r="120" spans="1:49" x14ac:dyDescent="0.2">
      <c r="A120">
        <v>1</v>
      </c>
      <c r="B120">
        <v>10</v>
      </c>
      <c r="C120">
        <v>1</v>
      </c>
      <c r="D120">
        <v>7</v>
      </c>
      <c r="E120">
        <v>0</v>
      </c>
      <c r="F120" t="s">
        <v>79</v>
      </c>
      <c r="G120" t="s">
        <v>79</v>
      </c>
      <c r="H120">
        <v>0</v>
      </c>
      <c r="I120">
        <v>0</v>
      </c>
      <c r="J120">
        <v>0</v>
      </c>
      <c r="K120">
        <v>0</v>
      </c>
      <c r="L120">
        <v>0</v>
      </c>
      <c r="M120" t="s">
        <v>79</v>
      </c>
      <c r="N120" t="s">
        <v>79</v>
      </c>
      <c r="O120" t="s">
        <v>79</v>
      </c>
      <c r="P120" t="s">
        <v>79</v>
      </c>
      <c r="Q120" t="s">
        <v>79</v>
      </c>
      <c r="R120" t="s">
        <v>79</v>
      </c>
      <c r="S120" t="s">
        <v>79</v>
      </c>
      <c r="T120">
        <v>0</v>
      </c>
      <c r="U120" t="s">
        <v>79</v>
      </c>
      <c r="V120" t="s">
        <v>79</v>
      </c>
      <c r="W120" t="s">
        <v>79</v>
      </c>
      <c r="X120">
        <v>0</v>
      </c>
      <c r="Y120">
        <v>0</v>
      </c>
      <c r="Z120" t="s">
        <v>79</v>
      </c>
      <c r="AA120" t="s">
        <v>79</v>
      </c>
      <c r="AB120" t="s">
        <v>79</v>
      </c>
      <c r="AC120" t="s">
        <v>79</v>
      </c>
      <c r="AD120" t="s">
        <v>79</v>
      </c>
      <c r="AE120">
        <v>0</v>
      </c>
      <c r="AF120" t="s">
        <v>79</v>
      </c>
      <c r="AG120">
        <v>0</v>
      </c>
      <c r="AH120" t="s">
        <v>79</v>
      </c>
      <c r="AI120" t="s">
        <v>79</v>
      </c>
      <c r="AJ120" t="s">
        <v>79</v>
      </c>
      <c r="AK120" t="s">
        <v>79</v>
      </c>
      <c r="AL120" t="s">
        <v>79</v>
      </c>
      <c r="AM120" t="s">
        <v>79</v>
      </c>
      <c r="AN120" t="s">
        <v>79</v>
      </c>
      <c r="AO120" t="s">
        <v>79</v>
      </c>
      <c r="AP120" t="s">
        <v>79</v>
      </c>
      <c r="AQ120" t="s">
        <v>79</v>
      </c>
      <c r="AR120" t="s">
        <v>79</v>
      </c>
      <c r="AS120">
        <v>0</v>
      </c>
      <c r="AT120" t="s">
        <v>79</v>
      </c>
      <c r="AU120" t="s">
        <v>79</v>
      </c>
      <c r="AV120">
        <v>0</v>
      </c>
      <c r="AW120">
        <v>0</v>
      </c>
    </row>
    <row r="121" spans="1:49" x14ac:dyDescent="0.2">
      <c r="A121">
        <v>1</v>
      </c>
      <c r="B121">
        <v>10</v>
      </c>
      <c r="C121">
        <v>1</v>
      </c>
      <c r="D121">
        <v>8</v>
      </c>
      <c r="E121">
        <v>0</v>
      </c>
      <c r="F121" t="s">
        <v>79</v>
      </c>
      <c r="G121" t="s">
        <v>79</v>
      </c>
      <c r="H121">
        <v>0</v>
      </c>
      <c r="I121">
        <v>0</v>
      </c>
      <c r="J121">
        <v>0</v>
      </c>
      <c r="K121">
        <v>0</v>
      </c>
      <c r="L121">
        <v>0</v>
      </c>
      <c r="M121" t="s">
        <v>79</v>
      </c>
      <c r="N121" t="s">
        <v>79</v>
      </c>
      <c r="O121" t="s">
        <v>79</v>
      </c>
      <c r="P121" t="s">
        <v>79</v>
      </c>
      <c r="Q121" t="s">
        <v>79</v>
      </c>
      <c r="R121" t="s">
        <v>79</v>
      </c>
      <c r="S121" t="s">
        <v>79</v>
      </c>
      <c r="T121">
        <v>0</v>
      </c>
      <c r="U121" t="s">
        <v>79</v>
      </c>
      <c r="V121" t="s">
        <v>79</v>
      </c>
      <c r="W121" t="s">
        <v>79</v>
      </c>
      <c r="X121">
        <v>0</v>
      </c>
      <c r="Y121">
        <v>0</v>
      </c>
      <c r="Z121" t="s">
        <v>79</v>
      </c>
      <c r="AA121" t="s">
        <v>79</v>
      </c>
      <c r="AB121" t="s">
        <v>79</v>
      </c>
      <c r="AC121" t="s">
        <v>79</v>
      </c>
      <c r="AD121" t="s">
        <v>79</v>
      </c>
      <c r="AE121">
        <v>0</v>
      </c>
      <c r="AF121" t="s">
        <v>79</v>
      </c>
      <c r="AG121">
        <v>0</v>
      </c>
      <c r="AH121" t="s">
        <v>79</v>
      </c>
      <c r="AI121" t="s">
        <v>79</v>
      </c>
      <c r="AJ121" t="s">
        <v>79</v>
      </c>
      <c r="AK121" t="s">
        <v>79</v>
      </c>
      <c r="AL121" t="s">
        <v>79</v>
      </c>
      <c r="AM121" t="s">
        <v>79</v>
      </c>
      <c r="AN121" t="s">
        <v>79</v>
      </c>
      <c r="AO121" t="s">
        <v>79</v>
      </c>
      <c r="AP121" t="s">
        <v>79</v>
      </c>
      <c r="AQ121" t="s">
        <v>79</v>
      </c>
      <c r="AR121" t="s">
        <v>79</v>
      </c>
      <c r="AS121">
        <v>0</v>
      </c>
      <c r="AT121" t="s">
        <v>79</v>
      </c>
      <c r="AU121" t="s">
        <v>79</v>
      </c>
      <c r="AV121">
        <v>0</v>
      </c>
      <c r="AW121">
        <v>0</v>
      </c>
    </row>
    <row r="122" spans="1:49" x14ac:dyDescent="0.2">
      <c r="A122">
        <v>1</v>
      </c>
      <c r="B122">
        <v>10</v>
      </c>
      <c r="C122">
        <v>2</v>
      </c>
      <c r="D122">
        <v>1</v>
      </c>
      <c r="E122">
        <v>0</v>
      </c>
      <c r="F122" t="s">
        <v>79</v>
      </c>
      <c r="G122" t="s">
        <v>79</v>
      </c>
      <c r="H122">
        <v>1103</v>
      </c>
      <c r="I122">
        <v>0</v>
      </c>
      <c r="J122">
        <v>0</v>
      </c>
      <c r="K122">
        <v>0</v>
      </c>
      <c r="L122">
        <v>0</v>
      </c>
      <c r="M122" t="s">
        <v>79</v>
      </c>
      <c r="N122" t="s">
        <v>79</v>
      </c>
      <c r="O122" t="s">
        <v>79</v>
      </c>
      <c r="P122" t="s">
        <v>79</v>
      </c>
      <c r="Q122" t="s">
        <v>79</v>
      </c>
      <c r="R122" t="s">
        <v>377</v>
      </c>
      <c r="S122" t="s">
        <v>79</v>
      </c>
      <c r="T122">
        <v>0</v>
      </c>
      <c r="U122" t="s">
        <v>79</v>
      </c>
      <c r="V122" t="s">
        <v>79</v>
      </c>
      <c r="W122" t="s">
        <v>79</v>
      </c>
      <c r="X122">
        <v>1</v>
      </c>
      <c r="Y122">
        <v>1</v>
      </c>
      <c r="Z122" t="s">
        <v>79</v>
      </c>
      <c r="AA122" t="s">
        <v>79</v>
      </c>
      <c r="AB122" t="s">
        <v>79</v>
      </c>
      <c r="AC122" t="s">
        <v>79</v>
      </c>
      <c r="AD122" t="s">
        <v>79</v>
      </c>
      <c r="AE122">
        <v>0</v>
      </c>
      <c r="AF122" t="s">
        <v>79</v>
      </c>
      <c r="AG122">
        <v>0</v>
      </c>
      <c r="AH122" t="s">
        <v>79</v>
      </c>
      <c r="AI122" t="s">
        <v>79</v>
      </c>
      <c r="AJ122" t="s">
        <v>79</v>
      </c>
      <c r="AK122" t="s">
        <v>79</v>
      </c>
      <c r="AL122" t="s">
        <v>79</v>
      </c>
      <c r="AM122" t="s">
        <v>79</v>
      </c>
      <c r="AN122" t="s">
        <v>79</v>
      </c>
      <c r="AO122" t="s">
        <v>79</v>
      </c>
      <c r="AP122" t="s">
        <v>79</v>
      </c>
      <c r="AQ122" t="s">
        <v>79</v>
      </c>
      <c r="AR122" t="s">
        <v>79</v>
      </c>
      <c r="AS122">
        <v>0</v>
      </c>
      <c r="AT122" t="s">
        <v>79</v>
      </c>
      <c r="AU122" t="s">
        <v>79</v>
      </c>
      <c r="AV122">
        <v>0</v>
      </c>
      <c r="AW122">
        <v>0</v>
      </c>
    </row>
    <row r="123" spans="1:49" x14ac:dyDescent="0.2">
      <c r="A123">
        <v>1</v>
      </c>
      <c r="B123">
        <v>10</v>
      </c>
      <c r="C123">
        <v>2</v>
      </c>
      <c r="D123">
        <v>2</v>
      </c>
      <c r="E123">
        <v>0</v>
      </c>
      <c r="F123" t="s">
        <v>79</v>
      </c>
      <c r="G123" t="s">
        <v>79</v>
      </c>
      <c r="H123">
        <v>1092</v>
      </c>
      <c r="I123">
        <v>0</v>
      </c>
      <c r="J123">
        <v>0</v>
      </c>
      <c r="K123">
        <v>0</v>
      </c>
      <c r="L123">
        <v>0</v>
      </c>
      <c r="M123" t="s">
        <v>79</v>
      </c>
      <c r="N123" t="s">
        <v>79</v>
      </c>
      <c r="O123" t="s">
        <v>79</v>
      </c>
      <c r="P123" t="s">
        <v>79</v>
      </c>
      <c r="Q123" t="s">
        <v>79</v>
      </c>
      <c r="R123" t="s">
        <v>376</v>
      </c>
      <c r="S123" t="s">
        <v>79</v>
      </c>
      <c r="T123">
        <v>0</v>
      </c>
      <c r="U123" t="s">
        <v>79</v>
      </c>
      <c r="V123" t="s">
        <v>79</v>
      </c>
      <c r="W123" t="s">
        <v>79</v>
      </c>
      <c r="X123">
        <v>1</v>
      </c>
      <c r="Y123">
        <v>1</v>
      </c>
      <c r="Z123" t="s">
        <v>79</v>
      </c>
      <c r="AA123" t="s">
        <v>79</v>
      </c>
      <c r="AB123" t="s">
        <v>79</v>
      </c>
      <c r="AC123" t="s">
        <v>79</v>
      </c>
      <c r="AD123" t="s">
        <v>79</v>
      </c>
      <c r="AE123">
        <v>0</v>
      </c>
      <c r="AF123" t="s">
        <v>79</v>
      </c>
      <c r="AG123">
        <v>0</v>
      </c>
      <c r="AH123" t="s">
        <v>79</v>
      </c>
      <c r="AI123" t="s">
        <v>79</v>
      </c>
      <c r="AJ123" t="s">
        <v>79</v>
      </c>
      <c r="AK123" t="s">
        <v>79</v>
      </c>
      <c r="AL123" t="s">
        <v>79</v>
      </c>
      <c r="AM123" t="s">
        <v>79</v>
      </c>
      <c r="AN123" t="s">
        <v>79</v>
      </c>
      <c r="AO123" t="s">
        <v>79</v>
      </c>
      <c r="AP123" t="s">
        <v>79</v>
      </c>
      <c r="AQ123" t="s">
        <v>79</v>
      </c>
      <c r="AR123" t="s">
        <v>79</v>
      </c>
      <c r="AS123">
        <v>0</v>
      </c>
      <c r="AT123" t="s">
        <v>79</v>
      </c>
      <c r="AU123" t="s">
        <v>79</v>
      </c>
      <c r="AV123">
        <v>0</v>
      </c>
      <c r="AW123">
        <v>0</v>
      </c>
    </row>
    <row r="124" spans="1:49" x14ac:dyDescent="0.2">
      <c r="A124">
        <v>1</v>
      </c>
      <c r="B124">
        <v>10</v>
      </c>
      <c r="C124">
        <v>2</v>
      </c>
      <c r="D124">
        <v>3</v>
      </c>
      <c r="E124">
        <v>0</v>
      </c>
      <c r="F124" t="s">
        <v>79</v>
      </c>
      <c r="G124" t="s">
        <v>79</v>
      </c>
      <c r="H124">
        <v>1045</v>
      </c>
      <c r="I124">
        <v>0</v>
      </c>
      <c r="J124">
        <v>0</v>
      </c>
      <c r="K124">
        <v>0</v>
      </c>
      <c r="L124">
        <v>0</v>
      </c>
      <c r="M124" t="s">
        <v>79</v>
      </c>
      <c r="N124" t="s">
        <v>79</v>
      </c>
      <c r="O124" t="s">
        <v>79</v>
      </c>
      <c r="P124" t="s">
        <v>79</v>
      </c>
      <c r="Q124" t="s">
        <v>79</v>
      </c>
      <c r="R124" t="s">
        <v>382</v>
      </c>
      <c r="S124" t="s">
        <v>79</v>
      </c>
      <c r="T124">
        <v>0</v>
      </c>
      <c r="U124" t="s">
        <v>79</v>
      </c>
      <c r="V124" t="s">
        <v>79</v>
      </c>
      <c r="W124" t="s">
        <v>79</v>
      </c>
      <c r="X124">
        <v>1</v>
      </c>
      <c r="Y124">
        <v>1</v>
      </c>
      <c r="Z124" t="s">
        <v>79</v>
      </c>
      <c r="AA124" t="s">
        <v>79</v>
      </c>
      <c r="AB124" t="s">
        <v>79</v>
      </c>
      <c r="AC124" t="s">
        <v>79</v>
      </c>
      <c r="AD124" t="s">
        <v>79</v>
      </c>
      <c r="AE124">
        <v>0</v>
      </c>
      <c r="AF124" t="s">
        <v>79</v>
      </c>
      <c r="AG124">
        <v>0</v>
      </c>
      <c r="AH124" t="s">
        <v>79</v>
      </c>
      <c r="AI124" t="s">
        <v>79</v>
      </c>
      <c r="AJ124" t="s">
        <v>79</v>
      </c>
      <c r="AK124" t="s">
        <v>79</v>
      </c>
      <c r="AL124" t="s">
        <v>79</v>
      </c>
      <c r="AM124" t="s">
        <v>79</v>
      </c>
      <c r="AN124" t="s">
        <v>79</v>
      </c>
      <c r="AO124" t="s">
        <v>79</v>
      </c>
      <c r="AP124" t="s">
        <v>79</v>
      </c>
      <c r="AQ124" t="s">
        <v>79</v>
      </c>
      <c r="AR124" t="s">
        <v>79</v>
      </c>
      <c r="AS124">
        <v>0</v>
      </c>
      <c r="AT124" t="s">
        <v>79</v>
      </c>
      <c r="AU124" t="s">
        <v>79</v>
      </c>
      <c r="AV124">
        <v>0</v>
      </c>
      <c r="AW124">
        <v>0</v>
      </c>
    </row>
    <row r="125" spans="1:49" x14ac:dyDescent="0.2">
      <c r="A125">
        <v>1</v>
      </c>
      <c r="B125">
        <v>10</v>
      </c>
      <c r="C125">
        <v>2</v>
      </c>
      <c r="D125">
        <v>4</v>
      </c>
      <c r="E125">
        <v>0</v>
      </c>
      <c r="F125" t="s">
        <v>79</v>
      </c>
      <c r="G125" t="s">
        <v>79</v>
      </c>
      <c r="H125">
        <v>1084</v>
      </c>
      <c r="I125">
        <v>0</v>
      </c>
      <c r="J125">
        <v>0</v>
      </c>
      <c r="K125">
        <v>0</v>
      </c>
      <c r="L125">
        <v>0</v>
      </c>
      <c r="M125" t="s">
        <v>79</v>
      </c>
      <c r="N125" t="s">
        <v>79</v>
      </c>
      <c r="O125" t="s">
        <v>79</v>
      </c>
      <c r="P125" t="s">
        <v>79</v>
      </c>
      <c r="Q125" t="s">
        <v>79</v>
      </c>
      <c r="R125" t="s">
        <v>371</v>
      </c>
      <c r="S125" t="s">
        <v>79</v>
      </c>
      <c r="T125">
        <v>0</v>
      </c>
      <c r="U125" t="s">
        <v>79</v>
      </c>
      <c r="V125" t="s">
        <v>79</v>
      </c>
      <c r="W125" t="s">
        <v>79</v>
      </c>
      <c r="X125">
        <v>1</v>
      </c>
      <c r="Y125">
        <v>1</v>
      </c>
      <c r="Z125" t="s">
        <v>79</v>
      </c>
      <c r="AA125" t="s">
        <v>79</v>
      </c>
      <c r="AB125" t="s">
        <v>79</v>
      </c>
      <c r="AC125" t="s">
        <v>79</v>
      </c>
      <c r="AD125" t="s">
        <v>79</v>
      </c>
      <c r="AE125">
        <v>0</v>
      </c>
      <c r="AF125" t="s">
        <v>79</v>
      </c>
      <c r="AG125">
        <v>0</v>
      </c>
      <c r="AH125" t="s">
        <v>79</v>
      </c>
      <c r="AI125" t="s">
        <v>79</v>
      </c>
      <c r="AJ125" t="s">
        <v>79</v>
      </c>
      <c r="AK125" t="s">
        <v>79</v>
      </c>
      <c r="AL125" t="s">
        <v>79</v>
      </c>
      <c r="AM125" t="s">
        <v>79</v>
      </c>
      <c r="AN125" t="s">
        <v>79</v>
      </c>
      <c r="AO125" t="s">
        <v>79</v>
      </c>
      <c r="AP125" t="s">
        <v>79</v>
      </c>
      <c r="AQ125" t="s">
        <v>79</v>
      </c>
      <c r="AR125" t="s">
        <v>79</v>
      </c>
      <c r="AS125">
        <v>0</v>
      </c>
      <c r="AT125" t="s">
        <v>79</v>
      </c>
      <c r="AU125" t="s">
        <v>79</v>
      </c>
      <c r="AV125">
        <v>0</v>
      </c>
      <c r="AW125">
        <v>0</v>
      </c>
    </row>
    <row r="126" spans="1:49" x14ac:dyDescent="0.2">
      <c r="A126">
        <v>1</v>
      </c>
      <c r="B126">
        <v>10</v>
      </c>
      <c r="C126">
        <v>2</v>
      </c>
      <c r="D126">
        <v>5</v>
      </c>
      <c r="E126">
        <v>0</v>
      </c>
      <c r="F126" t="s">
        <v>79</v>
      </c>
      <c r="G126" t="s">
        <v>79</v>
      </c>
      <c r="H126">
        <v>1065</v>
      </c>
      <c r="I126">
        <v>0</v>
      </c>
      <c r="J126">
        <v>0</v>
      </c>
      <c r="K126">
        <v>0</v>
      </c>
      <c r="L126">
        <v>0</v>
      </c>
      <c r="M126" t="s">
        <v>79</v>
      </c>
      <c r="N126" t="s">
        <v>79</v>
      </c>
      <c r="O126" t="s">
        <v>79</v>
      </c>
      <c r="P126" t="s">
        <v>79</v>
      </c>
      <c r="Q126" t="s">
        <v>79</v>
      </c>
      <c r="R126" t="s">
        <v>372</v>
      </c>
      <c r="S126" t="s">
        <v>79</v>
      </c>
      <c r="T126">
        <v>0</v>
      </c>
      <c r="U126" t="s">
        <v>79</v>
      </c>
      <c r="V126" t="s">
        <v>79</v>
      </c>
      <c r="W126" t="s">
        <v>79</v>
      </c>
      <c r="X126">
        <v>1</v>
      </c>
      <c r="Y126">
        <v>1</v>
      </c>
      <c r="Z126" t="s">
        <v>79</v>
      </c>
      <c r="AA126" t="s">
        <v>79</v>
      </c>
      <c r="AB126" t="s">
        <v>79</v>
      </c>
      <c r="AC126" t="s">
        <v>79</v>
      </c>
      <c r="AD126" t="s">
        <v>79</v>
      </c>
      <c r="AE126">
        <v>0</v>
      </c>
      <c r="AF126" t="s">
        <v>79</v>
      </c>
      <c r="AG126">
        <v>0</v>
      </c>
      <c r="AH126" t="s">
        <v>79</v>
      </c>
      <c r="AI126" t="s">
        <v>79</v>
      </c>
      <c r="AJ126" t="s">
        <v>79</v>
      </c>
      <c r="AK126" t="s">
        <v>79</v>
      </c>
      <c r="AL126" t="s">
        <v>79</v>
      </c>
      <c r="AM126" t="s">
        <v>79</v>
      </c>
      <c r="AN126" t="s">
        <v>79</v>
      </c>
      <c r="AO126" t="s">
        <v>79</v>
      </c>
      <c r="AP126" t="s">
        <v>79</v>
      </c>
      <c r="AQ126" t="s">
        <v>79</v>
      </c>
      <c r="AR126" t="s">
        <v>79</v>
      </c>
      <c r="AS126">
        <v>0</v>
      </c>
      <c r="AT126" t="s">
        <v>79</v>
      </c>
      <c r="AU126" t="s">
        <v>79</v>
      </c>
      <c r="AV126">
        <v>0</v>
      </c>
      <c r="AW126">
        <v>0</v>
      </c>
    </row>
    <row r="127" spans="1:49" x14ac:dyDescent="0.2">
      <c r="A127">
        <v>1</v>
      </c>
      <c r="B127">
        <v>10</v>
      </c>
      <c r="C127">
        <v>2</v>
      </c>
      <c r="D127">
        <v>6</v>
      </c>
      <c r="E127">
        <v>0</v>
      </c>
      <c r="F127" t="s">
        <v>79</v>
      </c>
      <c r="G127" t="s">
        <v>79</v>
      </c>
      <c r="H127">
        <v>1016</v>
      </c>
      <c r="I127">
        <v>0</v>
      </c>
      <c r="J127">
        <v>0</v>
      </c>
      <c r="K127">
        <v>0</v>
      </c>
      <c r="L127">
        <v>0</v>
      </c>
      <c r="M127" t="s">
        <v>79</v>
      </c>
      <c r="N127" t="s">
        <v>79</v>
      </c>
      <c r="O127" t="s">
        <v>79</v>
      </c>
      <c r="P127" t="s">
        <v>79</v>
      </c>
      <c r="Q127" t="s">
        <v>79</v>
      </c>
      <c r="R127" t="s">
        <v>376</v>
      </c>
      <c r="S127" t="s">
        <v>79</v>
      </c>
      <c r="T127">
        <v>0</v>
      </c>
      <c r="U127" t="s">
        <v>79</v>
      </c>
      <c r="V127" t="s">
        <v>79</v>
      </c>
      <c r="W127" t="s">
        <v>79</v>
      </c>
      <c r="X127">
        <v>1</v>
      </c>
      <c r="Y127">
        <v>1</v>
      </c>
      <c r="Z127" t="s">
        <v>79</v>
      </c>
      <c r="AA127" t="s">
        <v>79</v>
      </c>
      <c r="AB127" t="s">
        <v>79</v>
      </c>
      <c r="AC127" t="s">
        <v>79</v>
      </c>
      <c r="AD127" t="s">
        <v>79</v>
      </c>
      <c r="AE127">
        <v>0</v>
      </c>
      <c r="AF127" t="s">
        <v>79</v>
      </c>
      <c r="AG127">
        <v>0</v>
      </c>
      <c r="AH127" t="s">
        <v>79</v>
      </c>
      <c r="AI127" t="s">
        <v>79</v>
      </c>
      <c r="AJ127" t="s">
        <v>79</v>
      </c>
      <c r="AK127" t="s">
        <v>79</v>
      </c>
      <c r="AL127" t="s">
        <v>79</v>
      </c>
      <c r="AM127" t="s">
        <v>79</v>
      </c>
      <c r="AN127" t="s">
        <v>79</v>
      </c>
      <c r="AO127" t="s">
        <v>79</v>
      </c>
      <c r="AP127" t="s">
        <v>79</v>
      </c>
      <c r="AQ127" t="s">
        <v>79</v>
      </c>
      <c r="AR127" t="s">
        <v>79</v>
      </c>
      <c r="AS127">
        <v>0</v>
      </c>
      <c r="AT127" t="s">
        <v>79</v>
      </c>
      <c r="AU127" t="s">
        <v>79</v>
      </c>
      <c r="AV127">
        <v>0</v>
      </c>
      <c r="AW127">
        <v>0</v>
      </c>
    </row>
    <row r="128" spans="1:49" x14ac:dyDescent="0.2">
      <c r="A128">
        <v>1</v>
      </c>
      <c r="B128">
        <v>10</v>
      </c>
      <c r="C128">
        <v>2</v>
      </c>
      <c r="D128">
        <v>7</v>
      </c>
      <c r="E128">
        <v>0</v>
      </c>
      <c r="F128" t="s">
        <v>79</v>
      </c>
      <c r="G128" t="s">
        <v>79</v>
      </c>
      <c r="H128">
        <v>1112</v>
      </c>
      <c r="I128">
        <v>0</v>
      </c>
      <c r="J128">
        <v>0</v>
      </c>
      <c r="K128">
        <v>0</v>
      </c>
      <c r="L128">
        <v>0</v>
      </c>
      <c r="M128" t="s">
        <v>79</v>
      </c>
      <c r="N128" t="s">
        <v>79</v>
      </c>
      <c r="O128" t="s">
        <v>79</v>
      </c>
      <c r="P128" t="s">
        <v>79</v>
      </c>
      <c r="Q128" t="s">
        <v>79</v>
      </c>
      <c r="R128" t="s">
        <v>376</v>
      </c>
      <c r="S128" t="s">
        <v>79</v>
      </c>
      <c r="T128">
        <v>0</v>
      </c>
      <c r="U128" t="s">
        <v>79</v>
      </c>
      <c r="V128" t="s">
        <v>79</v>
      </c>
      <c r="W128" t="s">
        <v>79</v>
      </c>
      <c r="X128">
        <v>1</v>
      </c>
      <c r="Y128">
        <v>1</v>
      </c>
      <c r="Z128" t="s">
        <v>79</v>
      </c>
      <c r="AA128" t="s">
        <v>79</v>
      </c>
      <c r="AB128" t="s">
        <v>79</v>
      </c>
      <c r="AC128" t="s">
        <v>79</v>
      </c>
      <c r="AD128" t="s">
        <v>79</v>
      </c>
      <c r="AE128">
        <v>0</v>
      </c>
      <c r="AF128" t="s">
        <v>79</v>
      </c>
      <c r="AG128">
        <v>0</v>
      </c>
      <c r="AH128" t="s">
        <v>79</v>
      </c>
      <c r="AI128" t="s">
        <v>79</v>
      </c>
      <c r="AJ128" t="s">
        <v>79</v>
      </c>
      <c r="AK128" t="s">
        <v>79</v>
      </c>
      <c r="AL128" t="s">
        <v>79</v>
      </c>
      <c r="AM128" t="s">
        <v>79</v>
      </c>
      <c r="AN128" t="s">
        <v>79</v>
      </c>
      <c r="AO128" t="s">
        <v>79</v>
      </c>
      <c r="AP128" t="s">
        <v>79</v>
      </c>
      <c r="AQ128" t="s">
        <v>79</v>
      </c>
      <c r="AR128" t="s">
        <v>79</v>
      </c>
      <c r="AS128">
        <v>0</v>
      </c>
      <c r="AT128" t="s">
        <v>79</v>
      </c>
      <c r="AU128" t="s">
        <v>79</v>
      </c>
      <c r="AV128">
        <v>0</v>
      </c>
      <c r="AW128">
        <v>0</v>
      </c>
    </row>
    <row r="129" spans="1:49" x14ac:dyDescent="0.2">
      <c r="A129">
        <v>1</v>
      </c>
      <c r="B129">
        <v>10</v>
      </c>
      <c r="C129">
        <v>2</v>
      </c>
      <c r="D129">
        <v>8</v>
      </c>
      <c r="E129">
        <v>0</v>
      </c>
      <c r="F129" t="s">
        <v>79</v>
      </c>
      <c r="G129" t="s">
        <v>79</v>
      </c>
      <c r="H129">
        <v>0</v>
      </c>
      <c r="I129">
        <v>0</v>
      </c>
      <c r="J129">
        <v>0</v>
      </c>
      <c r="K129">
        <v>0</v>
      </c>
      <c r="L129">
        <v>0</v>
      </c>
      <c r="M129" t="s">
        <v>79</v>
      </c>
      <c r="N129" t="s">
        <v>79</v>
      </c>
      <c r="O129" t="s">
        <v>79</v>
      </c>
      <c r="P129" t="s">
        <v>79</v>
      </c>
      <c r="Q129" t="s">
        <v>79</v>
      </c>
      <c r="R129" t="s">
        <v>79</v>
      </c>
      <c r="S129" t="s">
        <v>79</v>
      </c>
      <c r="T129">
        <v>0</v>
      </c>
      <c r="U129" t="s">
        <v>79</v>
      </c>
      <c r="V129" t="s">
        <v>79</v>
      </c>
      <c r="W129" t="s">
        <v>79</v>
      </c>
      <c r="X129">
        <v>0</v>
      </c>
      <c r="Y129">
        <v>0</v>
      </c>
      <c r="Z129" t="s">
        <v>79</v>
      </c>
      <c r="AA129" t="s">
        <v>79</v>
      </c>
      <c r="AB129" t="s">
        <v>79</v>
      </c>
      <c r="AC129" t="s">
        <v>79</v>
      </c>
      <c r="AD129" t="s">
        <v>79</v>
      </c>
      <c r="AE129">
        <v>0</v>
      </c>
      <c r="AF129" t="s">
        <v>79</v>
      </c>
      <c r="AG129">
        <v>0</v>
      </c>
      <c r="AH129" t="s">
        <v>79</v>
      </c>
      <c r="AI129" t="s">
        <v>79</v>
      </c>
      <c r="AJ129" t="s">
        <v>79</v>
      </c>
      <c r="AK129" t="s">
        <v>79</v>
      </c>
      <c r="AL129" t="s">
        <v>79</v>
      </c>
      <c r="AM129" t="s">
        <v>79</v>
      </c>
      <c r="AN129" t="s">
        <v>79</v>
      </c>
      <c r="AO129" t="s">
        <v>79</v>
      </c>
      <c r="AP129" t="s">
        <v>79</v>
      </c>
      <c r="AQ129" t="s">
        <v>79</v>
      </c>
      <c r="AR129" t="s">
        <v>79</v>
      </c>
      <c r="AS129">
        <v>0</v>
      </c>
      <c r="AT129" t="s">
        <v>79</v>
      </c>
      <c r="AU129" t="s">
        <v>79</v>
      </c>
      <c r="AV129">
        <v>0</v>
      </c>
      <c r="AW129">
        <v>0</v>
      </c>
    </row>
    <row r="130" spans="1:49" x14ac:dyDescent="0.2">
      <c r="A130">
        <v>1</v>
      </c>
      <c r="B130">
        <v>11</v>
      </c>
      <c r="C130">
        <v>1</v>
      </c>
      <c r="D130">
        <v>1</v>
      </c>
      <c r="E130">
        <v>0</v>
      </c>
      <c r="F130" t="s">
        <v>79</v>
      </c>
      <c r="G130" t="s">
        <v>79</v>
      </c>
      <c r="H130">
        <v>0</v>
      </c>
      <c r="I130">
        <v>0</v>
      </c>
      <c r="J130">
        <v>0</v>
      </c>
      <c r="K130">
        <v>0</v>
      </c>
      <c r="L130">
        <v>0</v>
      </c>
      <c r="M130" t="s">
        <v>79</v>
      </c>
      <c r="N130" t="s">
        <v>79</v>
      </c>
      <c r="O130" t="s">
        <v>79</v>
      </c>
      <c r="P130" t="s">
        <v>79</v>
      </c>
      <c r="Q130" t="s">
        <v>79</v>
      </c>
      <c r="R130" t="s">
        <v>79</v>
      </c>
      <c r="S130" t="s">
        <v>79</v>
      </c>
      <c r="T130">
        <v>0</v>
      </c>
      <c r="U130" t="s">
        <v>79</v>
      </c>
      <c r="V130" t="s">
        <v>79</v>
      </c>
      <c r="W130" t="s">
        <v>79</v>
      </c>
      <c r="X130">
        <v>0</v>
      </c>
      <c r="Y130">
        <v>0</v>
      </c>
      <c r="Z130" t="s">
        <v>79</v>
      </c>
      <c r="AA130" t="s">
        <v>79</v>
      </c>
      <c r="AB130" t="s">
        <v>79</v>
      </c>
      <c r="AC130" t="s">
        <v>79</v>
      </c>
      <c r="AD130" t="s">
        <v>79</v>
      </c>
      <c r="AE130">
        <v>0</v>
      </c>
      <c r="AF130" t="s">
        <v>79</v>
      </c>
      <c r="AG130">
        <v>0</v>
      </c>
      <c r="AH130" t="s">
        <v>79</v>
      </c>
      <c r="AI130" t="s">
        <v>79</v>
      </c>
      <c r="AJ130" t="s">
        <v>79</v>
      </c>
      <c r="AK130" t="s">
        <v>79</v>
      </c>
      <c r="AL130" t="s">
        <v>79</v>
      </c>
      <c r="AM130" t="s">
        <v>79</v>
      </c>
      <c r="AN130" t="s">
        <v>79</v>
      </c>
      <c r="AO130" t="s">
        <v>79</v>
      </c>
      <c r="AP130" t="s">
        <v>79</v>
      </c>
      <c r="AQ130" t="s">
        <v>79</v>
      </c>
      <c r="AR130" t="s">
        <v>79</v>
      </c>
      <c r="AS130">
        <v>0</v>
      </c>
      <c r="AT130" t="s">
        <v>79</v>
      </c>
      <c r="AU130" t="s">
        <v>79</v>
      </c>
      <c r="AV130">
        <v>0</v>
      </c>
      <c r="AW130">
        <v>0</v>
      </c>
    </row>
    <row r="131" spans="1:49" x14ac:dyDescent="0.2">
      <c r="A131">
        <v>1</v>
      </c>
      <c r="B131">
        <v>11</v>
      </c>
      <c r="C131">
        <v>1</v>
      </c>
      <c r="D131">
        <v>2</v>
      </c>
      <c r="E131">
        <v>0</v>
      </c>
      <c r="F131" t="s">
        <v>79</v>
      </c>
      <c r="G131" t="s">
        <v>79</v>
      </c>
      <c r="H131">
        <v>0</v>
      </c>
      <c r="I131">
        <v>0</v>
      </c>
      <c r="J131">
        <v>0</v>
      </c>
      <c r="K131">
        <v>0</v>
      </c>
      <c r="L131">
        <v>0</v>
      </c>
      <c r="M131" t="s">
        <v>79</v>
      </c>
      <c r="N131" t="s">
        <v>79</v>
      </c>
      <c r="O131" t="s">
        <v>79</v>
      </c>
      <c r="P131" t="s">
        <v>79</v>
      </c>
      <c r="Q131" t="s">
        <v>79</v>
      </c>
      <c r="R131" t="s">
        <v>79</v>
      </c>
      <c r="S131" t="s">
        <v>79</v>
      </c>
      <c r="T131">
        <v>0</v>
      </c>
      <c r="U131" t="s">
        <v>79</v>
      </c>
      <c r="V131" t="s">
        <v>79</v>
      </c>
      <c r="W131" t="s">
        <v>79</v>
      </c>
      <c r="X131">
        <v>0</v>
      </c>
      <c r="Y131">
        <v>0</v>
      </c>
      <c r="Z131" t="s">
        <v>79</v>
      </c>
      <c r="AA131" t="s">
        <v>79</v>
      </c>
      <c r="AB131" t="s">
        <v>79</v>
      </c>
      <c r="AC131" t="s">
        <v>79</v>
      </c>
      <c r="AD131" t="s">
        <v>79</v>
      </c>
      <c r="AE131">
        <v>0</v>
      </c>
      <c r="AF131" t="s">
        <v>79</v>
      </c>
      <c r="AG131">
        <v>0</v>
      </c>
      <c r="AH131" t="s">
        <v>79</v>
      </c>
      <c r="AI131" t="s">
        <v>79</v>
      </c>
      <c r="AJ131" t="s">
        <v>79</v>
      </c>
      <c r="AK131" t="s">
        <v>79</v>
      </c>
      <c r="AL131" t="s">
        <v>79</v>
      </c>
      <c r="AM131" t="s">
        <v>79</v>
      </c>
      <c r="AN131" t="s">
        <v>79</v>
      </c>
      <c r="AO131" t="s">
        <v>79</v>
      </c>
      <c r="AP131" t="s">
        <v>79</v>
      </c>
      <c r="AQ131" t="s">
        <v>79</v>
      </c>
      <c r="AR131" t="s">
        <v>79</v>
      </c>
      <c r="AS131">
        <v>0</v>
      </c>
      <c r="AT131" t="s">
        <v>79</v>
      </c>
      <c r="AU131" t="s">
        <v>79</v>
      </c>
      <c r="AV131">
        <v>0</v>
      </c>
      <c r="AW131">
        <v>0</v>
      </c>
    </row>
    <row r="132" spans="1:49" x14ac:dyDescent="0.2">
      <c r="A132">
        <v>1</v>
      </c>
      <c r="B132">
        <v>11</v>
      </c>
      <c r="C132">
        <v>1</v>
      </c>
      <c r="D132">
        <v>3</v>
      </c>
      <c r="E132">
        <v>0</v>
      </c>
      <c r="F132" t="s">
        <v>79</v>
      </c>
      <c r="G132" t="s">
        <v>79</v>
      </c>
      <c r="H132">
        <v>586</v>
      </c>
      <c r="I132">
        <v>0</v>
      </c>
      <c r="J132">
        <v>0</v>
      </c>
      <c r="K132">
        <v>0</v>
      </c>
      <c r="L132">
        <v>0</v>
      </c>
      <c r="M132" t="s">
        <v>79</v>
      </c>
      <c r="N132" t="s">
        <v>79</v>
      </c>
      <c r="O132" t="s">
        <v>79</v>
      </c>
      <c r="P132" t="s">
        <v>79</v>
      </c>
      <c r="Q132" t="s">
        <v>79</v>
      </c>
      <c r="R132" t="s">
        <v>1247</v>
      </c>
      <c r="S132" t="s">
        <v>79</v>
      </c>
      <c r="T132">
        <v>0</v>
      </c>
      <c r="U132" t="s">
        <v>79</v>
      </c>
      <c r="V132" t="s">
        <v>79</v>
      </c>
      <c r="W132" t="s">
        <v>79</v>
      </c>
      <c r="X132">
        <v>4</v>
      </c>
      <c r="Y132">
        <v>4</v>
      </c>
      <c r="Z132" t="s">
        <v>79</v>
      </c>
      <c r="AA132" t="s">
        <v>79</v>
      </c>
      <c r="AB132" t="s">
        <v>79</v>
      </c>
      <c r="AC132" t="s">
        <v>79</v>
      </c>
      <c r="AD132" t="s">
        <v>79</v>
      </c>
      <c r="AE132">
        <v>0</v>
      </c>
      <c r="AF132" t="s">
        <v>79</v>
      </c>
      <c r="AG132">
        <v>0</v>
      </c>
      <c r="AH132" t="s">
        <v>79</v>
      </c>
      <c r="AI132" t="s">
        <v>79</v>
      </c>
      <c r="AJ132" t="s">
        <v>79</v>
      </c>
      <c r="AK132" t="s">
        <v>79</v>
      </c>
      <c r="AL132" t="s">
        <v>79</v>
      </c>
      <c r="AM132" t="s">
        <v>79</v>
      </c>
      <c r="AN132" t="s">
        <v>79</v>
      </c>
      <c r="AO132" t="s">
        <v>79</v>
      </c>
      <c r="AP132" t="s">
        <v>79</v>
      </c>
      <c r="AQ132" t="s">
        <v>79</v>
      </c>
      <c r="AR132" t="s">
        <v>79</v>
      </c>
      <c r="AS132">
        <v>0</v>
      </c>
      <c r="AT132" t="s">
        <v>79</v>
      </c>
      <c r="AU132" t="s">
        <v>79</v>
      </c>
      <c r="AV132">
        <v>0</v>
      </c>
      <c r="AW132">
        <v>0</v>
      </c>
    </row>
    <row r="133" spans="1:49" x14ac:dyDescent="0.2">
      <c r="A133">
        <v>1</v>
      </c>
      <c r="B133">
        <v>11</v>
      </c>
      <c r="C133">
        <v>1</v>
      </c>
      <c r="D133">
        <v>4</v>
      </c>
      <c r="E133">
        <v>0</v>
      </c>
      <c r="F133" t="s">
        <v>79</v>
      </c>
      <c r="G133" t="s">
        <v>79</v>
      </c>
      <c r="H133">
        <v>184</v>
      </c>
      <c r="I133">
        <v>0</v>
      </c>
      <c r="J133">
        <v>0</v>
      </c>
      <c r="K133">
        <v>0</v>
      </c>
      <c r="L133">
        <v>0</v>
      </c>
      <c r="M133" t="s">
        <v>79</v>
      </c>
      <c r="N133" t="s">
        <v>79</v>
      </c>
      <c r="O133" t="s">
        <v>79</v>
      </c>
      <c r="P133" t="s">
        <v>79</v>
      </c>
      <c r="Q133" t="s">
        <v>79</v>
      </c>
      <c r="R133" t="s">
        <v>1248</v>
      </c>
      <c r="S133" t="s">
        <v>79</v>
      </c>
      <c r="T133">
        <v>0</v>
      </c>
      <c r="U133" t="s">
        <v>79</v>
      </c>
      <c r="V133" t="s">
        <v>79</v>
      </c>
      <c r="W133" t="s">
        <v>79</v>
      </c>
      <c r="X133">
        <v>4</v>
      </c>
      <c r="Y133">
        <v>4</v>
      </c>
      <c r="Z133" t="s">
        <v>79</v>
      </c>
      <c r="AA133" t="s">
        <v>79</v>
      </c>
      <c r="AB133" t="s">
        <v>79</v>
      </c>
      <c r="AC133" t="s">
        <v>79</v>
      </c>
      <c r="AD133" t="s">
        <v>79</v>
      </c>
      <c r="AE133">
        <v>0</v>
      </c>
      <c r="AF133" t="s">
        <v>79</v>
      </c>
      <c r="AG133">
        <v>0</v>
      </c>
      <c r="AH133" t="s">
        <v>79</v>
      </c>
      <c r="AI133" t="s">
        <v>79</v>
      </c>
      <c r="AJ133" t="s">
        <v>79</v>
      </c>
      <c r="AK133" t="s">
        <v>79</v>
      </c>
      <c r="AL133" t="s">
        <v>79</v>
      </c>
      <c r="AM133" t="s">
        <v>79</v>
      </c>
      <c r="AN133" t="s">
        <v>79</v>
      </c>
      <c r="AO133" t="s">
        <v>79</v>
      </c>
      <c r="AP133" t="s">
        <v>79</v>
      </c>
      <c r="AQ133" t="s">
        <v>79</v>
      </c>
      <c r="AR133" t="s">
        <v>79</v>
      </c>
      <c r="AS133">
        <v>0</v>
      </c>
      <c r="AT133" t="s">
        <v>79</v>
      </c>
      <c r="AU133" t="s">
        <v>79</v>
      </c>
      <c r="AV133">
        <v>0</v>
      </c>
      <c r="AW133">
        <v>0</v>
      </c>
    </row>
    <row r="134" spans="1:49" x14ac:dyDescent="0.2">
      <c r="A134">
        <v>1</v>
      </c>
      <c r="B134">
        <v>11</v>
      </c>
      <c r="C134">
        <v>1</v>
      </c>
      <c r="D134">
        <v>5</v>
      </c>
      <c r="E134">
        <v>0</v>
      </c>
      <c r="F134" t="s">
        <v>79</v>
      </c>
      <c r="G134" t="s">
        <v>79</v>
      </c>
      <c r="H134">
        <v>475</v>
      </c>
      <c r="I134">
        <v>0</v>
      </c>
      <c r="J134">
        <v>0</v>
      </c>
      <c r="K134">
        <v>0</v>
      </c>
      <c r="L134">
        <v>0</v>
      </c>
      <c r="M134" t="s">
        <v>79</v>
      </c>
      <c r="N134" t="s">
        <v>79</v>
      </c>
      <c r="O134" t="s">
        <v>79</v>
      </c>
      <c r="P134" t="s">
        <v>79</v>
      </c>
      <c r="Q134" t="s">
        <v>79</v>
      </c>
      <c r="R134" t="s">
        <v>1249</v>
      </c>
      <c r="S134" t="s">
        <v>79</v>
      </c>
      <c r="T134">
        <v>0</v>
      </c>
      <c r="U134" t="s">
        <v>79</v>
      </c>
      <c r="V134" t="s">
        <v>79</v>
      </c>
      <c r="W134" t="s">
        <v>79</v>
      </c>
      <c r="X134">
        <v>4</v>
      </c>
      <c r="Y134">
        <v>4</v>
      </c>
      <c r="Z134" t="s">
        <v>79</v>
      </c>
      <c r="AA134" t="s">
        <v>79</v>
      </c>
      <c r="AB134" t="s">
        <v>79</v>
      </c>
      <c r="AC134" t="s">
        <v>79</v>
      </c>
      <c r="AD134" t="s">
        <v>79</v>
      </c>
      <c r="AE134">
        <v>0</v>
      </c>
      <c r="AF134" t="s">
        <v>79</v>
      </c>
      <c r="AG134">
        <v>0</v>
      </c>
      <c r="AH134" t="s">
        <v>79</v>
      </c>
      <c r="AI134" t="s">
        <v>79</v>
      </c>
      <c r="AJ134" t="s">
        <v>79</v>
      </c>
      <c r="AK134" t="s">
        <v>79</v>
      </c>
      <c r="AL134" t="s">
        <v>79</v>
      </c>
      <c r="AM134" t="s">
        <v>79</v>
      </c>
      <c r="AN134" t="s">
        <v>79</v>
      </c>
      <c r="AO134" t="s">
        <v>79</v>
      </c>
      <c r="AP134" t="s">
        <v>79</v>
      </c>
      <c r="AQ134" t="s">
        <v>79</v>
      </c>
      <c r="AR134" t="s">
        <v>79</v>
      </c>
      <c r="AS134">
        <v>0</v>
      </c>
      <c r="AT134" t="s">
        <v>79</v>
      </c>
      <c r="AU134" t="s">
        <v>79</v>
      </c>
      <c r="AV134">
        <v>0</v>
      </c>
      <c r="AW134">
        <v>0</v>
      </c>
    </row>
    <row r="135" spans="1:49" x14ac:dyDescent="0.2">
      <c r="A135">
        <v>1</v>
      </c>
      <c r="B135">
        <v>11</v>
      </c>
      <c r="C135">
        <v>1</v>
      </c>
      <c r="D135">
        <v>6</v>
      </c>
      <c r="E135">
        <v>0</v>
      </c>
      <c r="F135" t="s">
        <v>79</v>
      </c>
      <c r="G135" t="s">
        <v>79</v>
      </c>
      <c r="H135">
        <v>0</v>
      </c>
      <c r="I135">
        <v>0</v>
      </c>
      <c r="J135">
        <v>0</v>
      </c>
      <c r="K135">
        <v>0</v>
      </c>
      <c r="L135">
        <v>0</v>
      </c>
      <c r="M135" t="s">
        <v>79</v>
      </c>
      <c r="N135" t="s">
        <v>79</v>
      </c>
      <c r="O135" t="s">
        <v>79</v>
      </c>
      <c r="P135" t="s">
        <v>79</v>
      </c>
      <c r="Q135" t="s">
        <v>79</v>
      </c>
      <c r="R135" t="s">
        <v>79</v>
      </c>
      <c r="S135" t="s">
        <v>79</v>
      </c>
      <c r="T135">
        <v>0</v>
      </c>
      <c r="U135" t="s">
        <v>79</v>
      </c>
      <c r="V135" t="s">
        <v>79</v>
      </c>
      <c r="W135" t="s">
        <v>79</v>
      </c>
      <c r="X135">
        <v>0</v>
      </c>
      <c r="Y135">
        <v>0</v>
      </c>
      <c r="Z135" t="s">
        <v>79</v>
      </c>
      <c r="AA135" t="s">
        <v>79</v>
      </c>
      <c r="AB135" t="s">
        <v>79</v>
      </c>
      <c r="AC135" t="s">
        <v>79</v>
      </c>
      <c r="AD135" t="s">
        <v>79</v>
      </c>
      <c r="AE135">
        <v>0</v>
      </c>
      <c r="AF135" t="s">
        <v>79</v>
      </c>
      <c r="AG135">
        <v>0</v>
      </c>
      <c r="AH135" t="s">
        <v>79</v>
      </c>
      <c r="AI135" t="s">
        <v>79</v>
      </c>
      <c r="AJ135" t="s">
        <v>79</v>
      </c>
      <c r="AK135" t="s">
        <v>79</v>
      </c>
      <c r="AL135" t="s">
        <v>79</v>
      </c>
      <c r="AM135" t="s">
        <v>79</v>
      </c>
      <c r="AN135" t="s">
        <v>79</v>
      </c>
      <c r="AO135" t="s">
        <v>79</v>
      </c>
      <c r="AP135" t="s">
        <v>79</v>
      </c>
      <c r="AQ135" t="s">
        <v>79</v>
      </c>
      <c r="AR135" t="s">
        <v>79</v>
      </c>
      <c r="AS135">
        <v>0</v>
      </c>
      <c r="AT135" t="s">
        <v>79</v>
      </c>
      <c r="AU135" t="s">
        <v>79</v>
      </c>
      <c r="AV135">
        <v>0</v>
      </c>
      <c r="AW135">
        <v>0</v>
      </c>
    </row>
    <row r="136" spans="1:49" x14ac:dyDescent="0.2">
      <c r="A136">
        <v>1</v>
      </c>
      <c r="B136">
        <v>11</v>
      </c>
      <c r="C136">
        <v>1</v>
      </c>
      <c r="D136">
        <v>7</v>
      </c>
      <c r="E136">
        <v>0</v>
      </c>
      <c r="F136" t="s">
        <v>79</v>
      </c>
      <c r="G136" t="s">
        <v>79</v>
      </c>
      <c r="H136">
        <v>0</v>
      </c>
      <c r="I136">
        <v>0</v>
      </c>
      <c r="J136">
        <v>0</v>
      </c>
      <c r="K136">
        <v>0</v>
      </c>
      <c r="L136">
        <v>0</v>
      </c>
      <c r="M136" t="s">
        <v>79</v>
      </c>
      <c r="N136" t="s">
        <v>79</v>
      </c>
      <c r="O136" t="s">
        <v>79</v>
      </c>
      <c r="P136" t="s">
        <v>79</v>
      </c>
      <c r="Q136" t="s">
        <v>79</v>
      </c>
      <c r="R136" t="s">
        <v>79</v>
      </c>
      <c r="S136" t="s">
        <v>79</v>
      </c>
      <c r="T136">
        <v>0</v>
      </c>
      <c r="U136" t="s">
        <v>79</v>
      </c>
      <c r="V136" t="s">
        <v>79</v>
      </c>
      <c r="W136" t="s">
        <v>79</v>
      </c>
      <c r="X136">
        <v>0</v>
      </c>
      <c r="Y136">
        <v>0</v>
      </c>
      <c r="Z136" t="s">
        <v>79</v>
      </c>
      <c r="AA136" t="s">
        <v>79</v>
      </c>
      <c r="AB136" t="s">
        <v>79</v>
      </c>
      <c r="AC136" t="s">
        <v>79</v>
      </c>
      <c r="AD136" t="s">
        <v>79</v>
      </c>
      <c r="AE136">
        <v>0</v>
      </c>
      <c r="AF136" t="s">
        <v>79</v>
      </c>
      <c r="AG136">
        <v>0</v>
      </c>
      <c r="AH136" t="s">
        <v>79</v>
      </c>
      <c r="AI136" t="s">
        <v>79</v>
      </c>
      <c r="AJ136" t="s">
        <v>79</v>
      </c>
      <c r="AK136" t="s">
        <v>79</v>
      </c>
      <c r="AL136" t="s">
        <v>79</v>
      </c>
      <c r="AM136" t="s">
        <v>79</v>
      </c>
      <c r="AN136" t="s">
        <v>79</v>
      </c>
      <c r="AO136" t="s">
        <v>79</v>
      </c>
      <c r="AP136" t="s">
        <v>79</v>
      </c>
      <c r="AQ136" t="s">
        <v>79</v>
      </c>
      <c r="AR136" t="s">
        <v>79</v>
      </c>
      <c r="AS136">
        <v>0</v>
      </c>
      <c r="AT136" t="s">
        <v>79</v>
      </c>
      <c r="AU136" t="s">
        <v>79</v>
      </c>
      <c r="AV136">
        <v>0</v>
      </c>
      <c r="AW136">
        <v>0</v>
      </c>
    </row>
    <row r="137" spans="1:49" x14ac:dyDescent="0.2">
      <c r="A137">
        <v>1</v>
      </c>
      <c r="B137">
        <v>11</v>
      </c>
      <c r="C137">
        <v>1</v>
      </c>
      <c r="D137">
        <v>8</v>
      </c>
      <c r="E137">
        <v>0</v>
      </c>
      <c r="F137" t="s">
        <v>79</v>
      </c>
      <c r="G137" t="s">
        <v>79</v>
      </c>
      <c r="H137">
        <v>0</v>
      </c>
      <c r="I137">
        <v>0</v>
      </c>
      <c r="J137">
        <v>0</v>
      </c>
      <c r="K137">
        <v>0</v>
      </c>
      <c r="L137">
        <v>0</v>
      </c>
      <c r="M137" t="s">
        <v>79</v>
      </c>
      <c r="N137" t="s">
        <v>79</v>
      </c>
      <c r="O137" t="s">
        <v>79</v>
      </c>
      <c r="P137" t="s">
        <v>79</v>
      </c>
      <c r="Q137" t="s">
        <v>79</v>
      </c>
      <c r="R137" t="s">
        <v>79</v>
      </c>
      <c r="S137" t="s">
        <v>79</v>
      </c>
      <c r="T137">
        <v>0</v>
      </c>
      <c r="U137" t="s">
        <v>79</v>
      </c>
      <c r="V137" t="s">
        <v>79</v>
      </c>
      <c r="W137" t="s">
        <v>79</v>
      </c>
      <c r="X137">
        <v>0</v>
      </c>
      <c r="Y137">
        <v>0</v>
      </c>
      <c r="Z137" t="s">
        <v>79</v>
      </c>
      <c r="AA137" t="s">
        <v>79</v>
      </c>
      <c r="AB137" t="s">
        <v>79</v>
      </c>
      <c r="AC137" t="s">
        <v>79</v>
      </c>
      <c r="AD137" t="s">
        <v>79</v>
      </c>
      <c r="AE137">
        <v>0</v>
      </c>
      <c r="AF137" t="s">
        <v>79</v>
      </c>
      <c r="AG137">
        <v>0</v>
      </c>
      <c r="AH137" t="s">
        <v>79</v>
      </c>
      <c r="AI137" t="s">
        <v>79</v>
      </c>
      <c r="AJ137" t="s">
        <v>79</v>
      </c>
      <c r="AK137" t="s">
        <v>79</v>
      </c>
      <c r="AL137" t="s">
        <v>79</v>
      </c>
      <c r="AM137" t="s">
        <v>79</v>
      </c>
      <c r="AN137" t="s">
        <v>79</v>
      </c>
      <c r="AO137" t="s">
        <v>79</v>
      </c>
      <c r="AP137" t="s">
        <v>79</v>
      </c>
      <c r="AQ137" t="s">
        <v>79</v>
      </c>
      <c r="AR137" t="s">
        <v>79</v>
      </c>
      <c r="AS137">
        <v>0</v>
      </c>
      <c r="AT137" t="s">
        <v>79</v>
      </c>
      <c r="AU137" t="s">
        <v>79</v>
      </c>
      <c r="AV137">
        <v>0</v>
      </c>
      <c r="AW137">
        <v>0</v>
      </c>
    </row>
    <row r="138" spans="1:49" x14ac:dyDescent="0.2">
      <c r="A138">
        <v>1</v>
      </c>
      <c r="B138">
        <v>12</v>
      </c>
      <c r="C138">
        <v>1</v>
      </c>
      <c r="D138">
        <v>1</v>
      </c>
      <c r="E138">
        <v>0</v>
      </c>
      <c r="F138" t="s">
        <v>79</v>
      </c>
      <c r="G138" t="s">
        <v>79</v>
      </c>
      <c r="H138">
        <v>0</v>
      </c>
      <c r="I138">
        <v>0</v>
      </c>
      <c r="J138">
        <v>0</v>
      </c>
      <c r="K138">
        <v>0</v>
      </c>
      <c r="L138">
        <v>0</v>
      </c>
      <c r="M138" t="s">
        <v>79</v>
      </c>
      <c r="N138" t="s">
        <v>79</v>
      </c>
      <c r="O138" t="s">
        <v>79</v>
      </c>
      <c r="P138" t="s">
        <v>79</v>
      </c>
      <c r="Q138" t="s">
        <v>79</v>
      </c>
      <c r="R138" t="s">
        <v>79</v>
      </c>
      <c r="S138" t="s">
        <v>79</v>
      </c>
      <c r="T138">
        <v>0</v>
      </c>
      <c r="U138" t="s">
        <v>79</v>
      </c>
      <c r="V138" t="s">
        <v>79</v>
      </c>
      <c r="W138" t="s">
        <v>79</v>
      </c>
      <c r="X138">
        <v>0</v>
      </c>
      <c r="Y138">
        <v>0</v>
      </c>
      <c r="Z138" t="s">
        <v>79</v>
      </c>
      <c r="AA138" t="s">
        <v>79</v>
      </c>
      <c r="AB138" t="s">
        <v>79</v>
      </c>
      <c r="AC138" t="s">
        <v>79</v>
      </c>
      <c r="AD138" t="s">
        <v>79</v>
      </c>
      <c r="AE138">
        <v>0</v>
      </c>
      <c r="AF138" t="s">
        <v>79</v>
      </c>
      <c r="AG138">
        <v>0</v>
      </c>
      <c r="AH138" t="s">
        <v>79</v>
      </c>
      <c r="AI138" t="s">
        <v>79</v>
      </c>
      <c r="AJ138" t="s">
        <v>79</v>
      </c>
      <c r="AK138" t="s">
        <v>79</v>
      </c>
      <c r="AL138" t="s">
        <v>79</v>
      </c>
      <c r="AM138" t="s">
        <v>79</v>
      </c>
      <c r="AN138" t="s">
        <v>79</v>
      </c>
      <c r="AO138" t="s">
        <v>79</v>
      </c>
      <c r="AP138" t="s">
        <v>79</v>
      </c>
      <c r="AQ138" t="s">
        <v>79</v>
      </c>
      <c r="AR138" t="s">
        <v>79</v>
      </c>
      <c r="AS138">
        <v>0</v>
      </c>
      <c r="AT138" t="s">
        <v>79</v>
      </c>
      <c r="AU138" t="s">
        <v>79</v>
      </c>
      <c r="AV138">
        <v>0</v>
      </c>
      <c r="AW138">
        <v>0</v>
      </c>
    </row>
    <row r="139" spans="1:49" x14ac:dyDescent="0.2">
      <c r="A139">
        <v>1</v>
      </c>
      <c r="B139">
        <v>12</v>
      </c>
      <c r="C139">
        <v>1</v>
      </c>
      <c r="D139">
        <v>2</v>
      </c>
      <c r="E139">
        <v>0</v>
      </c>
      <c r="F139" t="s">
        <v>79</v>
      </c>
      <c r="G139" t="s">
        <v>79</v>
      </c>
      <c r="H139">
        <v>550</v>
      </c>
      <c r="I139">
        <v>0</v>
      </c>
      <c r="J139">
        <v>0</v>
      </c>
      <c r="K139">
        <v>0</v>
      </c>
      <c r="L139">
        <v>0</v>
      </c>
      <c r="M139" t="s">
        <v>79</v>
      </c>
      <c r="N139" t="s">
        <v>79</v>
      </c>
      <c r="O139" t="s">
        <v>79</v>
      </c>
      <c r="P139" t="s">
        <v>79</v>
      </c>
      <c r="Q139" t="s">
        <v>79</v>
      </c>
      <c r="R139" t="s">
        <v>1250</v>
      </c>
      <c r="S139" t="s">
        <v>79</v>
      </c>
      <c r="T139">
        <v>0</v>
      </c>
      <c r="U139" t="s">
        <v>79</v>
      </c>
      <c r="V139" t="s">
        <v>79</v>
      </c>
      <c r="W139" t="s">
        <v>79</v>
      </c>
      <c r="X139">
        <v>4</v>
      </c>
      <c r="Y139">
        <v>4</v>
      </c>
      <c r="Z139" t="s">
        <v>79</v>
      </c>
      <c r="AA139" t="s">
        <v>79</v>
      </c>
      <c r="AB139" t="s">
        <v>79</v>
      </c>
      <c r="AC139" t="s">
        <v>79</v>
      </c>
      <c r="AD139" t="s">
        <v>79</v>
      </c>
      <c r="AE139">
        <v>0</v>
      </c>
      <c r="AF139" t="s">
        <v>79</v>
      </c>
      <c r="AG139">
        <v>0</v>
      </c>
      <c r="AH139" t="s">
        <v>79</v>
      </c>
      <c r="AI139" t="s">
        <v>79</v>
      </c>
      <c r="AJ139" t="s">
        <v>79</v>
      </c>
      <c r="AK139" t="s">
        <v>79</v>
      </c>
      <c r="AL139" t="s">
        <v>79</v>
      </c>
      <c r="AM139" t="s">
        <v>79</v>
      </c>
      <c r="AN139" t="s">
        <v>79</v>
      </c>
      <c r="AO139" t="s">
        <v>79</v>
      </c>
      <c r="AP139" t="s">
        <v>79</v>
      </c>
      <c r="AQ139" t="s">
        <v>79</v>
      </c>
      <c r="AR139" t="s">
        <v>79</v>
      </c>
      <c r="AS139">
        <v>0</v>
      </c>
      <c r="AT139" t="s">
        <v>79</v>
      </c>
      <c r="AU139" t="s">
        <v>79</v>
      </c>
      <c r="AV139">
        <v>0</v>
      </c>
      <c r="AW139">
        <v>0</v>
      </c>
    </row>
    <row r="140" spans="1:49" x14ac:dyDescent="0.2">
      <c r="A140">
        <v>1</v>
      </c>
      <c r="B140">
        <v>12</v>
      </c>
      <c r="C140">
        <v>1</v>
      </c>
      <c r="D140">
        <v>3</v>
      </c>
      <c r="E140">
        <v>0</v>
      </c>
      <c r="F140" t="s">
        <v>79</v>
      </c>
      <c r="G140" t="s">
        <v>79</v>
      </c>
      <c r="H140">
        <v>160</v>
      </c>
      <c r="I140">
        <v>0</v>
      </c>
      <c r="J140">
        <v>0</v>
      </c>
      <c r="K140">
        <v>0</v>
      </c>
      <c r="L140">
        <v>0</v>
      </c>
      <c r="M140" t="s">
        <v>79</v>
      </c>
      <c r="N140" t="s">
        <v>79</v>
      </c>
      <c r="O140" t="s">
        <v>79</v>
      </c>
      <c r="P140" t="s">
        <v>79</v>
      </c>
      <c r="Q140" t="s">
        <v>79</v>
      </c>
      <c r="R140" t="s">
        <v>1251</v>
      </c>
      <c r="S140" t="s">
        <v>79</v>
      </c>
      <c r="T140">
        <v>0</v>
      </c>
      <c r="U140" t="s">
        <v>79</v>
      </c>
      <c r="V140" t="s">
        <v>79</v>
      </c>
      <c r="W140" t="s">
        <v>79</v>
      </c>
      <c r="X140">
        <v>4</v>
      </c>
      <c r="Y140">
        <v>4</v>
      </c>
      <c r="Z140" t="s">
        <v>79</v>
      </c>
      <c r="AA140" t="s">
        <v>79</v>
      </c>
      <c r="AB140" t="s">
        <v>79</v>
      </c>
      <c r="AC140" t="s">
        <v>79</v>
      </c>
      <c r="AD140" t="s">
        <v>79</v>
      </c>
      <c r="AE140">
        <v>0</v>
      </c>
      <c r="AF140" t="s">
        <v>79</v>
      </c>
      <c r="AG140">
        <v>0</v>
      </c>
      <c r="AH140" t="s">
        <v>79</v>
      </c>
      <c r="AI140" t="s">
        <v>79</v>
      </c>
      <c r="AJ140" t="s">
        <v>79</v>
      </c>
      <c r="AK140" t="s">
        <v>79</v>
      </c>
      <c r="AL140" t="s">
        <v>79</v>
      </c>
      <c r="AM140" t="s">
        <v>79</v>
      </c>
      <c r="AN140" t="s">
        <v>79</v>
      </c>
      <c r="AO140" t="s">
        <v>79</v>
      </c>
      <c r="AP140" t="s">
        <v>79</v>
      </c>
      <c r="AQ140" t="s">
        <v>79</v>
      </c>
      <c r="AR140" t="s">
        <v>79</v>
      </c>
      <c r="AS140">
        <v>0</v>
      </c>
      <c r="AT140" t="s">
        <v>79</v>
      </c>
      <c r="AU140" t="s">
        <v>79</v>
      </c>
      <c r="AV140">
        <v>0</v>
      </c>
      <c r="AW140">
        <v>0</v>
      </c>
    </row>
    <row r="141" spans="1:49" x14ac:dyDescent="0.2">
      <c r="A141">
        <v>1</v>
      </c>
      <c r="B141">
        <v>12</v>
      </c>
      <c r="C141">
        <v>1</v>
      </c>
      <c r="D141">
        <v>4</v>
      </c>
      <c r="E141">
        <v>0</v>
      </c>
      <c r="F141" t="s">
        <v>79</v>
      </c>
      <c r="G141" t="s">
        <v>79</v>
      </c>
      <c r="H141">
        <v>487</v>
      </c>
      <c r="I141">
        <v>0</v>
      </c>
      <c r="J141">
        <v>0</v>
      </c>
      <c r="K141">
        <v>0</v>
      </c>
      <c r="L141">
        <v>0</v>
      </c>
      <c r="M141" t="s">
        <v>79</v>
      </c>
      <c r="N141" t="s">
        <v>79</v>
      </c>
      <c r="O141" t="s">
        <v>79</v>
      </c>
      <c r="P141" t="s">
        <v>79</v>
      </c>
      <c r="Q141" t="s">
        <v>79</v>
      </c>
      <c r="R141" t="s">
        <v>1252</v>
      </c>
      <c r="S141" t="s">
        <v>79</v>
      </c>
      <c r="T141">
        <v>0</v>
      </c>
      <c r="U141" t="s">
        <v>79</v>
      </c>
      <c r="V141" t="s">
        <v>79</v>
      </c>
      <c r="W141" t="s">
        <v>79</v>
      </c>
      <c r="X141">
        <v>4</v>
      </c>
      <c r="Y141">
        <v>4</v>
      </c>
      <c r="Z141" t="s">
        <v>79</v>
      </c>
      <c r="AA141" t="s">
        <v>79</v>
      </c>
      <c r="AB141" t="s">
        <v>79</v>
      </c>
      <c r="AC141" t="s">
        <v>79</v>
      </c>
      <c r="AD141" t="s">
        <v>79</v>
      </c>
      <c r="AE141">
        <v>0</v>
      </c>
      <c r="AF141" t="s">
        <v>79</v>
      </c>
      <c r="AG141">
        <v>0</v>
      </c>
      <c r="AH141" t="s">
        <v>79</v>
      </c>
      <c r="AI141" t="s">
        <v>79</v>
      </c>
      <c r="AJ141" t="s">
        <v>79</v>
      </c>
      <c r="AK141" t="s">
        <v>79</v>
      </c>
      <c r="AL141" t="s">
        <v>79</v>
      </c>
      <c r="AM141" t="s">
        <v>79</v>
      </c>
      <c r="AN141" t="s">
        <v>79</v>
      </c>
      <c r="AO141" t="s">
        <v>79</v>
      </c>
      <c r="AP141" t="s">
        <v>79</v>
      </c>
      <c r="AQ141" t="s">
        <v>79</v>
      </c>
      <c r="AR141" t="s">
        <v>79</v>
      </c>
      <c r="AS141">
        <v>0</v>
      </c>
      <c r="AT141" t="s">
        <v>79</v>
      </c>
      <c r="AU141" t="s">
        <v>79</v>
      </c>
      <c r="AV141">
        <v>0</v>
      </c>
      <c r="AW141">
        <v>0</v>
      </c>
    </row>
    <row r="142" spans="1:49" x14ac:dyDescent="0.2">
      <c r="A142">
        <v>1</v>
      </c>
      <c r="B142">
        <v>12</v>
      </c>
      <c r="C142">
        <v>1</v>
      </c>
      <c r="D142">
        <v>5</v>
      </c>
      <c r="E142">
        <v>0</v>
      </c>
      <c r="F142" t="s">
        <v>79</v>
      </c>
      <c r="G142" t="s">
        <v>79</v>
      </c>
      <c r="H142">
        <v>555</v>
      </c>
      <c r="I142">
        <v>0</v>
      </c>
      <c r="J142">
        <v>0</v>
      </c>
      <c r="K142">
        <v>0</v>
      </c>
      <c r="L142">
        <v>0</v>
      </c>
      <c r="M142" t="s">
        <v>79</v>
      </c>
      <c r="N142" t="s">
        <v>79</v>
      </c>
      <c r="O142" t="s">
        <v>79</v>
      </c>
      <c r="P142" t="s">
        <v>79</v>
      </c>
      <c r="Q142" t="s">
        <v>79</v>
      </c>
      <c r="R142" t="s">
        <v>1253</v>
      </c>
      <c r="S142" t="s">
        <v>79</v>
      </c>
      <c r="T142">
        <v>0</v>
      </c>
      <c r="U142" t="s">
        <v>79</v>
      </c>
      <c r="V142" t="s">
        <v>79</v>
      </c>
      <c r="W142" t="s">
        <v>79</v>
      </c>
      <c r="X142">
        <v>4</v>
      </c>
      <c r="Y142">
        <v>4</v>
      </c>
      <c r="Z142" t="s">
        <v>79</v>
      </c>
      <c r="AA142" t="s">
        <v>79</v>
      </c>
      <c r="AB142" t="s">
        <v>79</v>
      </c>
      <c r="AC142" t="s">
        <v>79</v>
      </c>
      <c r="AD142" t="s">
        <v>79</v>
      </c>
      <c r="AE142">
        <v>0</v>
      </c>
      <c r="AF142" t="s">
        <v>79</v>
      </c>
      <c r="AG142">
        <v>0</v>
      </c>
      <c r="AH142" t="s">
        <v>79</v>
      </c>
      <c r="AI142" t="s">
        <v>79</v>
      </c>
      <c r="AJ142" t="s">
        <v>79</v>
      </c>
      <c r="AK142" t="s">
        <v>79</v>
      </c>
      <c r="AL142" t="s">
        <v>79</v>
      </c>
      <c r="AM142" t="s">
        <v>79</v>
      </c>
      <c r="AN142" t="s">
        <v>79</v>
      </c>
      <c r="AO142" t="s">
        <v>79</v>
      </c>
      <c r="AP142" t="s">
        <v>79</v>
      </c>
      <c r="AQ142" t="s">
        <v>79</v>
      </c>
      <c r="AR142" t="s">
        <v>79</v>
      </c>
      <c r="AS142">
        <v>0</v>
      </c>
      <c r="AT142" t="s">
        <v>79</v>
      </c>
      <c r="AU142" t="s">
        <v>79</v>
      </c>
      <c r="AV142">
        <v>0</v>
      </c>
      <c r="AW142">
        <v>0</v>
      </c>
    </row>
    <row r="143" spans="1:49" x14ac:dyDescent="0.2">
      <c r="A143">
        <v>1</v>
      </c>
      <c r="B143">
        <v>12</v>
      </c>
      <c r="C143">
        <v>1</v>
      </c>
      <c r="D143">
        <v>6</v>
      </c>
      <c r="E143">
        <v>0</v>
      </c>
      <c r="F143" t="s">
        <v>79</v>
      </c>
      <c r="G143" t="s">
        <v>79</v>
      </c>
      <c r="H143">
        <v>554</v>
      </c>
      <c r="I143">
        <v>0</v>
      </c>
      <c r="J143">
        <v>0</v>
      </c>
      <c r="K143">
        <v>0</v>
      </c>
      <c r="L143">
        <v>0</v>
      </c>
      <c r="M143" t="s">
        <v>79</v>
      </c>
      <c r="N143" t="s">
        <v>79</v>
      </c>
      <c r="O143" t="s">
        <v>79</v>
      </c>
      <c r="P143" t="s">
        <v>79</v>
      </c>
      <c r="Q143" t="s">
        <v>79</v>
      </c>
      <c r="R143" t="s">
        <v>1254</v>
      </c>
      <c r="S143" t="s">
        <v>79</v>
      </c>
      <c r="T143">
        <v>0</v>
      </c>
      <c r="U143" t="s">
        <v>79</v>
      </c>
      <c r="V143" t="s">
        <v>79</v>
      </c>
      <c r="W143" t="s">
        <v>79</v>
      </c>
      <c r="X143">
        <v>4</v>
      </c>
      <c r="Y143">
        <v>4</v>
      </c>
      <c r="Z143" t="s">
        <v>79</v>
      </c>
      <c r="AA143" t="s">
        <v>79</v>
      </c>
      <c r="AB143" t="s">
        <v>79</v>
      </c>
      <c r="AC143" t="s">
        <v>79</v>
      </c>
      <c r="AD143" t="s">
        <v>79</v>
      </c>
      <c r="AE143">
        <v>0</v>
      </c>
      <c r="AF143" t="s">
        <v>79</v>
      </c>
      <c r="AG143">
        <v>0</v>
      </c>
      <c r="AH143" t="s">
        <v>79</v>
      </c>
      <c r="AI143" t="s">
        <v>79</v>
      </c>
      <c r="AJ143" t="s">
        <v>79</v>
      </c>
      <c r="AK143" t="s">
        <v>79</v>
      </c>
      <c r="AL143" t="s">
        <v>79</v>
      </c>
      <c r="AM143" t="s">
        <v>79</v>
      </c>
      <c r="AN143" t="s">
        <v>79</v>
      </c>
      <c r="AO143" t="s">
        <v>79</v>
      </c>
      <c r="AP143" t="s">
        <v>79</v>
      </c>
      <c r="AQ143" t="s">
        <v>79</v>
      </c>
      <c r="AR143" t="s">
        <v>79</v>
      </c>
      <c r="AS143">
        <v>0</v>
      </c>
      <c r="AT143" t="s">
        <v>79</v>
      </c>
      <c r="AU143" t="s">
        <v>79</v>
      </c>
      <c r="AV143">
        <v>0</v>
      </c>
      <c r="AW143">
        <v>0</v>
      </c>
    </row>
    <row r="144" spans="1:49" x14ac:dyDescent="0.2">
      <c r="A144">
        <v>1</v>
      </c>
      <c r="B144">
        <v>12</v>
      </c>
      <c r="C144">
        <v>1</v>
      </c>
      <c r="D144">
        <v>7</v>
      </c>
      <c r="E144">
        <v>0</v>
      </c>
      <c r="F144" t="s">
        <v>79</v>
      </c>
      <c r="G144" t="s">
        <v>79</v>
      </c>
      <c r="H144">
        <v>0</v>
      </c>
      <c r="I144">
        <v>0</v>
      </c>
      <c r="J144">
        <v>0</v>
      </c>
      <c r="K144">
        <v>0</v>
      </c>
      <c r="L144">
        <v>0</v>
      </c>
      <c r="M144" t="s">
        <v>79</v>
      </c>
      <c r="N144" t="s">
        <v>79</v>
      </c>
      <c r="O144" t="s">
        <v>79</v>
      </c>
      <c r="P144" t="s">
        <v>79</v>
      </c>
      <c r="Q144" t="s">
        <v>79</v>
      </c>
      <c r="R144" t="s">
        <v>79</v>
      </c>
      <c r="S144" t="s">
        <v>79</v>
      </c>
      <c r="T144">
        <v>0</v>
      </c>
      <c r="U144" t="s">
        <v>79</v>
      </c>
      <c r="V144" t="s">
        <v>79</v>
      </c>
      <c r="W144" t="s">
        <v>79</v>
      </c>
      <c r="X144">
        <v>0</v>
      </c>
      <c r="Y144">
        <v>0</v>
      </c>
      <c r="Z144" t="s">
        <v>79</v>
      </c>
      <c r="AA144" t="s">
        <v>79</v>
      </c>
      <c r="AB144" t="s">
        <v>79</v>
      </c>
      <c r="AC144" t="s">
        <v>79</v>
      </c>
      <c r="AD144" t="s">
        <v>79</v>
      </c>
      <c r="AE144">
        <v>0</v>
      </c>
      <c r="AF144" t="s">
        <v>79</v>
      </c>
      <c r="AG144">
        <v>0</v>
      </c>
      <c r="AH144" t="s">
        <v>79</v>
      </c>
      <c r="AI144" t="s">
        <v>79</v>
      </c>
      <c r="AJ144" t="s">
        <v>79</v>
      </c>
      <c r="AK144" t="s">
        <v>79</v>
      </c>
      <c r="AL144" t="s">
        <v>79</v>
      </c>
      <c r="AM144" t="s">
        <v>79</v>
      </c>
      <c r="AN144" t="s">
        <v>79</v>
      </c>
      <c r="AO144" t="s">
        <v>79</v>
      </c>
      <c r="AP144" t="s">
        <v>79</v>
      </c>
      <c r="AQ144" t="s">
        <v>79</v>
      </c>
      <c r="AR144" t="s">
        <v>79</v>
      </c>
      <c r="AS144">
        <v>0</v>
      </c>
      <c r="AT144" t="s">
        <v>79</v>
      </c>
      <c r="AU144" t="s">
        <v>79</v>
      </c>
      <c r="AV144">
        <v>0</v>
      </c>
      <c r="AW144">
        <v>0</v>
      </c>
    </row>
    <row r="145" spans="1:49" x14ac:dyDescent="0.2">
      <c r="A145">
        <v>1</v>
      </c>
      <c r="B145">
        <v>12</v>
      </c>
      <c r="C145">
        <v>1</v>
      </c>
      <c r="D145">
        <v>8</v>
      </c>
      <c r="E145">
        <v>0</v>
      </c>
      <c r="F145" t="s">
        <v>79</v>
      </c>
      <c r="G145" t="s">
        <v>79</v>
      </c>
      <c r="H145">
        <v>0</v>
      </c>
      <c r="I145">
        <v>0</v>
      </c>
      <c r="J145">
        <v>0</v>
      </c>
      <c r="K145">
        <v>0</v>
      </c>
      <c r="L145">
        <v>0</v>
      </c>
      <c r="M145" t="s">
        <v>79</v>
      </c>
      <c r="N145" t="s">
        <v>79</v>
      </c>
      <c r="O145" t="s">
        <v>79</v>
      </c>
      <c r="P145" t="s">
        <v>79</v>
      </c>
      <c r="Q145" t="s">
        <v>79</v>
      </c>
      <c r="R145" t="s">
        <v>79</v>
      </c>
      <c r="S145" t="s">
        <v>79</v>
      </c>
      <c r="T145">
        <v>0</v>
      </c>
      <c r="U145" t="s">
        <v>79</v>
      </c>
      <c r="V145" t="s">
        <v>79</v>
      </c>
      <c r="W145" t="s">
        <v>79</v>
      </c>
      <c r="X145">
        <v>0</v>
      </c>
      <c r="Y145">
        <v>0</v>
      </c>
      <c r="Z145" t="s">
        <v>79</v>
      </c>
      <c r="AA145" t="s">
        <v>79</v>
      </c>
      <c r="AB145" t="s">
        <v>79</v>
      </c>
      <c r="AC145" t="s">
        <v>79</v>
      </c>
      <c r="AD145" t="s">
        <v>79</v>
      </c>
      <c r="AE145">
        <v>0</v>
      </c>
      <c r="AF145" t="s">
        <v>79</v>
      </c>
      <c r="AG145">
        <v>0</v>
      </c>
      <c r="AH145" t="s">
        <v>79</v>
      </c>
      <c r="AI145" t="s">
        <v>79</v>
      </c>
      <c r="AJ145" t="s">
        <v>79</v>
      </c>
      <c r="AK145" t="s">
        <v>79</v>
      </c>
      <c r="AL145" t="s">
        <v>79</v>
      </c>
      <c r="AM145" t="s">
        <v>79</v>
      </c>
      <c r="AN145" t="s">
        <v>79</v>
      </c>
      <c r="AO145" t="s">
        <v>79</v>
      </c>
      <c r="AP145" t="s">
        <v>79</v>
      </c>
      <c r="AQ145" t="s">
        <v>79</v>
      </c>
      <c r="AR145" t="s">
        <v>79</v>
      </c>
      <c r="AS145">
        <v>0</v>
      </c>
      <c r="AT145" t="s">
        <v>79</v>
      </c>
      <c r="AU145" t="s">
        <v>79</v>
      </c>
      <c r="AV145">
        <v>0</v>
      </c>
      <c r="AW145">
        <v>0</v>
      </c>
    </row>
    <row r="146" spans="1:49" x14ac:dyDescent="0.2">
      <c r="A146">
        <v>1</v>
      </c>
      <c r="B146">
        <v>12</v>
      </c>
      <c r="C146">
        <v>2</v>
      </c>
      <c r="D146">
        <v>1</v>
      </c>
      <c r="E146">
        <v>0</v>
      </c>
      <c r="F146" t="s">
        <v>79</v>
      </c>
      <c r="G146" t="s">
        <v>79</v>
      </c>
      <c r="H146">
        <v>43</v>
      </c>
      <c r="I146">
        <v>0</v>
      </c>
      <c r="J146">
        <v>0</v>
      </c>
      <c r="K146">
        <v>0</v>
      </c>
      <c r="L146">
        <v>0</v>
      </c>
      <c r="M146" t="s">
        <v>79</v>
      </c>
      <c r="N146" t="s">
        <v>79</v>
      </c>
      <c r="O146" t="s">
        <v>79</v>
      </c>
      <c r="P146" t="s">
        <v>79</v>
      </c>
      <c r="Q146" t="s">
        <v>79</v>
      </c>
      <c r="R146" t="s">
        <v>1255</v>
      </c>
      <c r="S146" t="s">
        <v>79</v>
      </c>
      <c r="T146">
        <v>0</v>
      </c>
      <c r="U146" t="s">
        <v>79</v>
      </c>
      <c r="V146" t="s">
        <v>79</v>
      </c>
      <c r="W146" t="s">
        <v>79</v>
      </c>
      <c r="X146">
        <v>4</v>
      </c>
      <c r="Y146">
        <v>4</v>
      </c>
      <c r="Z146" t="s">
        <v>79</v>
      </c>
      <c r="AA146" t="s">
        <v>79</v>
      </c>
      <c r="AB146" t="s">
        <v>79</v>
      </c>
      <c r="AC146" t="s">
        <v>79</v>
      </c>
      <c r="AD146" t="s">
        <v>79</v>
      </c>
      <c r="AE146">
        <v>0</v>
      </c>
      <c r="AF146" t="s">
        <v>79</v>
      </c>
      <c r="AG146">
        <v>0</v>
      </c>
      <c r="AH146" t="s">
        <v>79</v>
      </c>
      <c r="AI146" t="s">
        <v>79</v>
      </c>
      <c r="AJ146" t="s">
        <v>79</v>
      </c>
      <c r="AK146" t="s">
        <v>79</v>
      </c>
      <c r="AL146" t="s">
        <v>79</v>
      </c>
      <c r="AM146" t="s">
        <v>79</v>
      </c>
      <c r="AN146" t="s">
        <v>79</v>
      </c>
      <c r="AO146" t="s">
        <v>79</v>
      </c>
      <c r="AP146" t="s">
        <v>79</v>
      </c>
      <c r="AQ146" t="s">
        <v>79</v>
      </c>
      <c r="AR146" t="s">
        <v>79</v>
      </c>
      <c r="AS146">
        <v>0</v>
      </c>
      <c r="AT146" t="s">
        <v>79</v>
      </c>
      <c r="AU146" t="s">
        <v>79</v>
      </c>
      <c r="AV146">
        <v>0</v>
      </c>
      <c r="AW146">
        <v>0</v>
      </c>
    </row>
    <row r="147" spans="1:49" x14ac:dyDescent="0.2">
      <c r="A147">
        <v>1</v>
      </c>
      <c r="B147">
        <v>12</v>
      </c>
      <c r="C147">
        <v>2</v>
      </c>
      <c r="D147">
        <v>2</v>
      </c>
      <c r="E147">
        <v>0</v>
      </c>
      <c r="F147" t="s">
        <v>79</v>
      </c>
      <c r="G147" t="s">
        <v>79</v>
      </c>
      <c r="H147">
        <v>648</v>
      </c>
      <c r="I147">
        <v>0</v>
      </c>
      <c r="J147">
        <v>0</v>
      </c>
      <c r="K147">
        <v>0</v>
      </c>
      <c r="L147">
        <v>0</v>
      </c>
      <c r="M147" t="s">
        <v>79</v>
      </c>
      <c r="N147" t="s">
        <v>79</v>
      </c>
      <c r="O147" t="s">
        <v>79</v>
      </c>
      <c r="P147" t="s">
        <v>79</v>
      </c>
      <c r="Q147" t="s">
        <v>79</v>
      </c>
      <c r="R147" t="s">
        <v>1256</v>
      </c>
      <c r="S147" t="s">
        <v>79</v>
      </c>
      <c r="T147">
        <v>0</v>
      </c>
      <c r="U147" t="s">
        <v>79</v>
      </c>
      <c r="V147" t="s">
        <v>79</v>
      </c>
      <c r="W147" t="s">
        <v>79</v>
      </c>
      <c r="X147">
        <v>4</v>
      </c>
      <c r="Y147">
        <v>4</v>
      </c>
      <c r="Z147" t="s">
        <v>79</v>
      </c>
      <c r="AA147" t="s">
        <v>79</v>
      </c>
      <c r="AB147" t="s">
        <v>79</v>
      </c>
      <c r="AC147" t="s">
        <v>79</v>
      </c>
      <c r="AD147" t="s">
        <v>79</v>
      </c>
      <c r="AE147">
        <v>0</v>
      </c>
      <c r="AF147" t="s">
        <v>79</v>
      </c>
      <c r="AG147">
        <v>0</v>
      </c>
      <c r="AH147" t="s">
        <v>79</v>
      </c>
      <c r="AI147" t="s">
        <v>79</v>
      </c>
      <c r="AJ147" t="s">
        <v>79</v>
      </c>
      <c r="AK147" t="s">
        <v>79</v>
      </c>
      <c r="AL147" t="s">
        <v>79</v>
      </c>
      <c r="AM147" t="s">
        <v>79</v>
      </c>
      <c r="AN147" t="s">
        <v>79</v>
      </c>
      <c r="AO147" t="s">
        <v>79</v>
      </c>
      <c r="AP147" t="s">
        <v>79</v>
      </c>
      <c r="AQ147" t="s">
        <v>79</v>
      </c>
      <c r="AR147" t="s">
        <v>79</v>
      </c>
      <c r="AS147">
        <v>0</v>
      </c>
      <c r="AT147" t="s">
        <v>79</v>
      </c>
      <c r="AU147" t="s">
        <v>79</v>
      </c>
      <c r="AV147">
        <v>0</v>
      </c>
      <c r="AW147">
        <v>0</v>
      </c>
    </row>
    <row r="148" spans="1:49" x14ac:dyDescent="0.2">
      <c r="A148">
        <v>1</v>
      </c>
      <c r="B148">
        <v>12</v>
      </c>
      <c r="C148">
        <v>2</v>
      </c>
      <c r="D148">
        <v>3</v>
      </c>
      <c r="E148">
        <v>0</v>
      </c>
      <c r="F148" t="s">
        <v>79</v>
      </c>
      <c r="G148" t="s">
        <v>79</v>
      </c>
      <c r="H148">
        <v>157</v>
      </c>
      <c r="I148">
        <v>0</v>
      </c>
      <c r="J148">
        <v>0</v>
      </c>
      <c r="K148">
        <v>0</v>
      </c>
      <c r="L148">
        <v>0</v>
      </c>
      <c r="M148" t="s">
        <v>79</v>
      </c>
      <c r="N148" t="s">
        <v>79</v>
      </c>
      <c r="O148" t="s">
        <v>79</v>
      </c>
      <c r="P148" t="s">
        <v>79</v>
      </c>
      <c r="Q148" t="s">
        <v>79</v>
      </c>
      <c r="R148" t="s">
        <v>1257</v>
      </c>
      <c r="S148" t="s">
        <v>79</v>
      </c>
      <c r="T148">
        <v>0</v>
      </c>
      <c r="U148" t="s">
        <v>79</v>
      </c>
      <c r="V148" t="s">
        <v>79</v>
      </c>
      <c r="W148" t="s">
        <v>79</v>
      </c>
      <c r="X148">
        <v>4</v>
      </c>
      <c r="Y148">
        <v>4</v>
      </c>
      <c r="Z148" t="s">
        <v>79</v>
      </c>
      <c r="AA148" t="s">
        <v>79</v>
      </c>
      <c r="AB148" t="s">
        <v>79</v>
      </c>
      <c r="AC148" t="s">
        <v>79</v>
      </c>
      <c r="AD148" t="s">
        <v>79</v>
      </c>
      <c r="AE148">
        <v>0</v>
      </c>
      <c r="AF148" t="s">
        <v>79</v>
      </c>
      <c r="AG148">
        <v>0</v>
      </c>
      <c r="AH148" t="s">
        <v>79</v>
      </c>
      <c r="AI148" t="s">
        <v>79</v>
      </c>
      <c r="AJ148" t="s">
        <v>79</v>
      </c>
      <c r="AK148" t="s">
        <v>79</v>
      </c>
      <c r="AL148" t="s">
        <v>79</v>
      </c>
      <c r="AM148" t="s">
        <v>79</v>
      </c>
      <c r="AN148" t="s">
        <v>79</v>
      </c>
      <c r="AO148" t="s">
        <v>79</v>
      </c>
      <c r="AP148" t="s">
        <v>79</v>
      </c>
      <c r="AQ148" t="s">
        <v>79</v>
      </c>
      <c r="AR148" t="s">
        <v>79</v>
      </c>
      <c r="AS148">
        <v>0</v>
      </c>
      <c r="AT148" t="s">
        <v>79</v>
      </c>
      <c r="AU148" t="s">
        <v>79</v>
      </c>
      <c r="AV148">
        <v>0</v>
      </c>
      <c r="AW148">
        <v>0</v>
      </c>
    </row>
    <row r="149" spans="1:49" x14ac:dyDescent="0.2">
      <c r="A149">
        <v>1</v>
      </c>
      <c r="B149">
        <v>12</v>
      </c>
      <c r="C149">
        <v>2</v>
      </c>
      <c r="D149">
        <v>4</v>
      </c>
      <c r="E149">
        <v>0</v>
      </c>
      <c r="F149" t="s">
        <v>79</v>
      </c>
      <c r="G149" t="s">
        <v>79</v>
      </c>
      <c r="H149">
        <v>341</v>
      </c>
      <c r="I149">
        <v>0</v>
      </c>
      <c r="J149">
        <v>0</v>
      </c>
      <c r="K149">
        <v>0</v>
      </c>
      <c r="L149">
        <v>0</v>
      </c>
      <c r="M149" t="s">
        <v>79</v>
      </c>
      <c r="N149" t="s">
        <v>79</v>
      </c>
      <c r="O149" t="s">
        <v>79</v>
      </c>
      <c r="P149" t="s">
        <v>79</v>
      </c>
      <c r="Q149" t="s">
        <v>79</v>
      </c>
      <c r="R149" t="s">
        <v>1258</v>
      </c>
      <c r="S149" t="s">
        <v>79</v>
      </c>
      <c r="T149">
        <v>0</v>
      </c>
      <c r="U149" t="s">
        <v>79</v>
      </c>
      <c r="V149" t="s">
        <v>79</v>
      </c>
      <c r="W149" t="s">
        <v>79</v>
      </c>
      <c r="X149">
        <v>4</v>
      </c>
      <c r="Y149">
        <v>4</v>
      </c>
      <c r="Z149" t="s">
        <v>79</v>
      </c>
      <c r="AA149" t="s">
        <v>79</v>
      </c>
      <c r="AB149" t="s">
        <v>79</v>
      </c>
      <c r="AC149" t="s">
        <v>79</v>
      </c>
      <c r="AD149" t="s">
        <v>79</v>
      </c>
      <c r="AE149">
        <v>0</v>
      </c>
      <c r="AF149" t="s">
        <v>79</v>
      </c>
      <c r="AG149">
        <v>0</v>
      </c>
      <c r="AH149" t="s">
        <v>79</v>
      </c>
      <c r="AI149" t="s">
        <v>79</v>
      </c>
      <c r="AJ149" t="s">
        <v>79</v>
      </c>
      <c r="AK149" t="s">
        <v>79</v>
      </c>
      <c r="AL149" t="s">
        <v>79</v>
      </c>
      <c r="AM149" t="s">
        <v>79</v>
      </c>
      <c r="AN149" t="s">
        <v>79</v>
      </c>
      <c r="AO149" t="s">
        <v>79</v>
      </c>
      <c r="AP149" t="s">
        <v>79</v>
      </c>
      <c r="AQ149" t="s">
        <v>79</v>
      </c>
      <c r="AR149" t="s">
        <v>79</v>
      </c>
      <c r="AS149">
        <v>0</v>
      </c>
      <c r="AT149" t="s">
        <v>79</v>
      </c>
      <c r="AU149" t="s">
        <v>79</v>
      </c>
      <c r="AV149">
        <v>0</v>
      </c>
      <c r="AW149">
        <v>0</v>
      </c>
    </row>
    <row r="150" spans="1:49" x14ac:dyDescent="0.2">
      <c r="A150">
        <v>1</v>
      </c>
      <c r="B150">
        <v>12</v>
      </c>
      <c r="C150">
        <v>2</v>
      </c>
      <c r="D150">
        <v>5</v>
      </c>
      <c r="E150">
        <v>0</v>
      </c>
      <c r="F150" t="s">
        <v>79</v>
      </c>
      <c r="G150" t="s">
        <v>79</v>
      </c>
      <c r="H150">
        <v>507</v>
      </c>
      <c r="I150">
        <v>0</v>
      </c>
      <c r="J150">
        <v>0</v>
      </c>
      <c r="K150">
        <v>0</v>
      </c>
      <c r="L150">
        <v>0</v>
      </c>
      <c r="M150" t="s">
        <v>79</v>
      </c>
      <c r="N150" t="s">
        <v>79</v>
      </c>
      <c r="O150" t="s">
        <v>79</v>
      </c>
      <c r="P150" t="s">
        <v>79</v>
      </c>
      <c r="Q150" t="s">
        <v>79</v>
      </c>
      <c r="R150" t="s">
        <v>1259</v>
      </c>
      <c r="S150" t="s">
        <v>79</v>
      </c>
      <c r="T150">
        <v>0</v>
      </c>
      <c r="U150" t="s">
        <v>79</v>
      </c>
      <c r="V150" t="s">
        <v>79</v>
      </c>
      <c r="W150" t="s">
        <v>79</v>
      </c>
      <c r="X150">
        <v>4</v>
      </c>
      <c r="Y150">
        <v>4</v>
      </c>
      <c r="Z150" t="s">
        <v>79</v>
      </c>
      <c r="AA150" t="s">
        <v>79</v>
      </c>
      <c r="AB150" t="s">
        <v>79</v>
      </c>
      <c r="AC150" t="s">
        <v>79</v>
      </c>
      <c r="AD150" t="s">
        <v>79</v>
      </c>
      <c r="AE150">
        <v>0</v>
      </c>
      <c r="AF150" t="s">
        <v>79</v>
      </c>
      <c r="AG150">
        <v>0</v>
      </c>
      <c r="AH150" t="s">
        <v>79</v>
      </c>
      <c r="AI150" t="s">
        <v>79</v>
      </c>
      <c r="AJ150" t="s">
        <v>79</v>
      </c>
      <c r="AK150" t="s">
        <v>79</v>
      </c>
      <c r="AL150" t="s">
        <v>79</v>
      </c>
      <c r="AM150" t="s">
        <v>79</v>
      </c>
      <c r="AN150" t="s">
        <v>79</v>
      </c>
      <c r="AO150" t="s">
        <v>79</v>
      </c>
      <c r="AP150" t="s">
        <v>79</v>
      </c>
      <c r="AQ150" t="s">
        <v>79</v>
      </c>
      <c r="AR150" t="s">
        <v>79</v>
      </c>
      <c r="AS150">
        <v>0</v>
      </c>
      <c r="AT150" t="s">
        <v>79</v>
      </c>
      <c r="AU150" t="s">
        <v>79</v>
      </c>
      <c r="AV150">
        <v>0</v>
      </c>
      <c r="AW150">
        <v>0</v>
      </c>
    </row>
    <row r="151" spans="1:49" x14ac:dyDescent="0.2">
      <c r="A151">
        <v>1</v>
      </c>
      <c r="B151">
        <v>12</v>
      </c>
      <c r="C151">
        <v>2</v>
      </c>
      <c r="D151">
        <v>6</v>
      </c>
      <c r="E151">
        <v>0</v>
      </c>
      <c r="F151" t="s">
        <v>79</v>
      </c>
      <c r="G151" t="s">
        <v>79</v>
      </c>
      <c r="H151">
        <v>4</v>
      </c>
      <c r="I151">
        <v>0</v>
      </c>
      <c r="J151">
        <v>0</v>
      </c>
      <c r="K151">
        <v>0</v>
      </c>
      <c r="L151">
        <v>0</v>
      </c>
      <c r="M151" t="s">
        <v>79</v>
      </c>
      <c r="N151" t="s">
        <v>79</v>
      </c>
      <c r="O151" t="s">
        <v>79</v>
      </c>
      <c r="P151" t="s">
        <v>79</v>
      </c>
      <c r="Q151" t="s">
        <v>79</v>
      </c>
      <c r="R151" t="s">
        <v>1260</v>
      </c>
      <c r="S151" t="s">
        <v>79</v>
      </c>
      <c r="T151">
        <v>0</v>
      </c>
      <c r="U151" t="s">
        <v>79</v>
      </c>
      <c r="V151" t="s">
        <v>79</v>
      </c>
      <c r="W151" t="s">
        <v>79</v>
      </c>
      <c r="X151">
        <v>4</v>
      </c>
      <c r="Y151">
        <v>4</v>
      </c>
      <c r="Z151" t="s">
        <v>79</v>
      </c>
      <c r="AA151" t="s">
        <v>79</v>
      </c>
      <c r="AB151" t="s">
        <v>79</v>
      </c>
      <c r="AC151" t="s">
        <v>79</v>
      </c>
      <c r="AD151" t="s">
        <v>79</v>
      </c>
      <c r="AE151">
        <v>0</v>
      </c>
      <c r="AF151" t="s">
        <v>79</v>
      </c>
      <c r="AG151">
        <v>0</v>
      </c>
      <c r="AH151" t="s">
        <v>79</v>
      </c>
      <c r="AI151" t="s">
        <v>79</v>
      </c>
      <c r="AJ151" t="s">
        <v>79</v>
      </c>
      <c r="AK151" t="s">
        <v>79</v>
      </c>
      <c r="AL151" t="s">
        <v>79</v>
      </c>
      <c r="AM151" t="s">
        <v>79</v>
      </c>
      <c r="AN151" t="s">
        <v>79</v>
      </c>
      <c r="AO151" t="s">
        <v>79</v>
      </c>
      <c r="AP151" t="s">
        <v>79</v>
      </c>
      <c r="AQ151" t="s">
        <v>79</v>
      </c>
      <c r="AR151" t="s">
        <v>79</v>
      </c>
      <c r="AS151">
        <v>0</v>
      </c>
      <c r="AT151" t="s">
        <v>79</v>
      </c>
      <c r="AU151" t="s">
        <v>79</v>
      </c>
      <c r="AV151">
        <v>0</v>
      </c>
      <c r="AW151">
        <v>0</v>
      </c>
    </row>
    <row r="152" spans="1:49" x14ac:dyDescent="0.2">
      <c r="A152">
        <v>1</v>
      </c>
      <c r="B152">
        <v>12</v>
      </c>
      <c r="C152">
        <v>2</v>
      </c>
      <c r="D152">
        <v>7</v>
      </c>
      <c r="E152">
        <v>0</v>
      </c>
      <c r="F152" t="s">
        <v>79</v>
      </c>
      <c r="G152" t="s">
        <v>79</v>
      </c>
      <c r="H152">
        <v>209</v>
      </c>
      <c r="I152">
        <v>0</v>
      </c>
      <c r="J152">
        <v>0</v>
      </c>
      <c r="K152">
        <v>0</v>
      </c>
      <c r="L152">
        <v>0</v>
      </c>
      <c r="M152" t="s">
        <v>79</v>
      </c>
      <c r="N152" t="s">
        <v>79</v>
      </c>
      <c r="O152" t="s">
        <v>79</v>
      </c>
      <c r="P152" t="s">
        <v>79</v>
      </c>
      <c r="Q152" t="s">
        <v>79</v>
      </c>
      <c r="R152" t="s">
        <v>1261</v>
      </c>
      <c r="S152" t="s">
        <v>79</v>
      </c>
      <c r="T152">
        <v>0</v>
      </c>
      <c r="U152" t="s">
        <v>79</v>
      </c>
      <c r="V152" t="s">
        <v>79</v>
      </c>
      <c r="W152" t="s">
        <v>79</v>
      </c>
      <c r="X152">
        <v>4</v>
      </c>
      <c r="Y152">
        <v>4</v>
      </c>
      <c r="Z152" t="s">
        <v>79</v>
      </c>
      <c r="AA152" t="s">
        <v>79</v>
      </c>
      <c r="AB152" t="s">
        <v>79</v>
      </c>
      <c r="AC152" t="s">
        <v>79</v>
      </c>
      <c r="AD152" t="s">
        <v>79</v>
      </c>
      <c r="AE152">
        <v>0</v>
      </c>
      <c r="AF152" t="s">
        <v>79</v>
      </c>
      <c r="AG152">
        <v>0</v>
      </c>
      <c r="AH152" t="s">
        <v>79</v>
      </c>
      <c r="AI152" t="s">
        <v>79</v>
      </c>
      <c r="AJ152" t="s">
        <v>79</v>
      </c>
      <c r="AK152" t="s">
        <v>79</v>
      </c>
      <c r="AL152" t="s">
        <v>79</v>
      </c>
      <c r="AM152" t="s">
        <v>79</v>
      </c>
      <c r="AN152" t="s">
        <v>79</v>
      </c>
      <c r="AO152" t="s">
        <v>79</v>
      </c>
      <c r="AP152" t="s">
        <v>79</v>
      </c>
      <c r="AQ152" t="s">
        <v>79</v>
      </c>
      <c r="AR152" t="s">
        <v>79</v>
      </c>
      <c r="AS152">
        <v>0</v>
      </c>
      <c r="AT152" t="s">
        <v>79</v>
      </c>
      <c r="AU152" t="s">
        <v>79</v>
      </c>
      <c r="AV152">
        <v>0</v>
      </c>
      <c r="AW152">
        <v>0</v>
      </c>
    </row>
    <row r="153" spans="1:49" x14ac:dyDescent="0.2">
      <c r="A153">
        <v>1</v>
      </c>
      <c r="B153">
        <v>12</v>
      </c>
      <c r="C153">
        <v>2</v>
      </c>
      <c r="D153">
        <v>8</v>
      </c>
      <c r="E153">
        <v>0</v>
      </c>
      <c r="F153" t="s">
        <v>79</v>
      </c>
      <c r="G153" t="s">
        <v>79</v>
      </c>
      <c r="H153">
        <v>310</v>
      </c>
      <c r="I153">
        <v>0</v>
      </c>
      <c r="J153">
        <v>0</v>
      </c>
      <c r="K153">
        <v>0</v>
      </c>
      <c r="L153">
        <v>0</v>
      </c>
      <c r="M153" t="s">
        <v>79</v>
      </c>
      <c r="N153" t="s">
        <v>79</v>
      </c>
      <c r="O153" t="s">
        <v>79</v>
      </c>
      <c r="P153" t="s">
        <v>79</v>
      </c>
      <c r="Q153" t="s">
        <v>79</v>
      </c>
      <c r="R153" t="s">
        <v>1262</v>
      </c>
      <c r="S153" t="s">
        <v>79</v>
      </c>
      <c r="T153">
        <v>0</v>
      </c>
      <c r="U153" t="s">
        <v>79</v>
      </c>
      <c r="V153" t="s">
        <v>79</v>
      </c>
      <c r="W153" t="s">
        <v>79</v>
      </c>
      <c r="X153">
        <v>4</v>
      </c>
      <c r="Y153">
        <v>4</v>
      </c>
      <c r="Z153" t="s">
        <v>79</v>
      </c>
      <c r="AA153" t="s">
        <v>79</v>
      </c>
      <c r="AB153" t="s">
        <v>79</v>
      </c>
      <c r="AC153" t="s">
        <v>79</v>
      </c>
      <c r="AD153" t="s">
        <v>79</v>
      </c>
      <c r="AE153">
        <v>0</v>
      </c>
      <c r="AF153" t="s">
        <v>79</v>
      </c>
      <c r="AG153">
        <v>0</v>
      </c>
      <c r="AH153" t="s">
        <v>79</v>
      </c>
      <c r="AI153" t="s">
        <v>79</v>
      </c>
      <c r="AJ153" t="s">
        <v>79</v>
      </c>
      <c r="AK153" t="s">
        <v>79</v>
      </c>
      <c r="AL153" t="s">
        <v>79</v>
      </c>
      <c r="AM153" t="s">
        <v>79</v>
      </c>
      <c r="AN153" t="s">
        <v>79</v>
      </c>
      <c r="AO153" t="s">
        <v>79</v>
      </c>
      <c r="AP153" t="s">
        <v>79</v>
      </c>
      <c r="AQ153" t="s">
        <v>79</v>
      </c>
      <c r="AR153" t="s">
        <v>79</v>
      </c>
      <c r="AS153">
        <v>0</v>
      </c>
      <c r="AT153" t="s">
        <v>79</v>
      </c>
      <c r="AU153" t="s">
        <v>79</v>
      </c>
      <c r="AV153">
        <v>0</v>
      </c>
      <c r="AW153">
        <v>0</v>
      </c>
    </row>
    <row r="154" spans="1:49" x14ac:dyDescent="0.2">
      <c r="A154">
        <v>1</v>
      </c>
      <c r="B154">
        <v>13</v>
      </c>
      <c r="C154">
        <v>1</v>
      </c>
      <c r="D154">
        <v>1</v>
      </c>
      <c r="E154">
        <v>0</v>
      </c>
      <c r="F154" t="s">
        <v>79</v>
      </c>
      <c r="G154" t="s">
        <v>79</v>
      </c>
      <c r="H154">
        <v>0</v>
      </c>
      <c r="I154">
        <v>0</v>
      </c>
      <c r="J154">
        <v>0</v>
      </c>
      <c r="K154">
        <v>0</v>
      </c>
      <c r="L154">
        <v>0</v>
      </c>
      <c r="M154" t="s">
        <v>79</v>
      </c>
      <c r="N154" t="s">
        <v>79</v>
      </c>
      <c r="O154" t="s">
        <v>79</v>
      </c>
      <c r="P154" t="s">
        <v>79</v>
      </c>
      <c r="Q154" t="s">
        <v>79</v>
      </c>
      <c r="R154" t="s">
        <v>79</v>
      </c>
      <c r="S154" t="s">
        <v>79</v>
      </c>
      <c r="T154">
        <v>0</v>
      </c>
      <c r="U154" t="s">
        <v>79</v>
      </c>
      <c r="V154" t="s">
        <v>79</v>
      </c>
      <c r="W154" t="s">
        <v>79</v>
      </c>
      <c r="X154">
        <v>0</v>
      </c>
      <c r="Y154">
        <v>0</v>
      </c>
      <c r="Z154" t="s">
        <v>79</v>
      </c>
      <c r="AA154" t="s">
        <v>79</v>
      </c>
      <c r="AB154" t="s">
        <v>79</v>
      </c>
      <c r="AC154" t="s">
        <v>79</v>
      </c>
      <c r="AD154" t="s">
        <v>79</v>
      </c>
      <c r="AE154">
        <v>0</v>
      </c>
      <c r="AF154" t="s">
        <v>79</v>
      </c>
      <c r="AG154">
        <v>0</v>
      </c>
      <c r="AH154" t="s">
        <v>79</v>
      </c>
      <c r="AI154" t="s">
        <v>79</v>
      </c>
      <c r="AJ154" t="s">
        <v>79</v>
      </c>
      <c r="AK154" t="s">
        <v>79</v>
      </c>
      <c r="AL154" t="s">
        <v>79</v>
      </c>
      <c r="AM154" t="s">
        <v>79</v>
      </c>
      <c r="AN154" t="s">
        <v>79</v>
      </c>
      <c r="AO154" t="s">
        <v>79</v>
      </c>
      <c r="AP154" t="s">
        <v>79</v>
      </c>
      <c r="AQ154" t="s">
        <v>79</v>
      </c>
      <c r="AR154" t="s">
        <v>79</v>
      </c>
      <c r="AS154">
        <v>0</v>
      </c>
      <c r="AT154" t="s">
        <v>79</v>
      </c>
      <c r="AU154" t="s">
        <v>79</v>
      </c>
      <c r="AV154">
        <v>0</v>
      </c>
      <c r="AW154">
        <v>0</v>
      </c>
    </row>
    <row r="155" spans="1:49" x14ac:dyDescent="0.2">
      <c r="A155">
        <v>1</v>
      </c>
      <c r="B155">
        <v>13</v>
      </c>
      <c r="C155">
        <v>1</v>
      </c>
      <c r="D155">
        <v>2</v>
      </c>
      <c r="E155">
        <v>0</v>
      </c>
      <c r="F155" t="s">
        <v>79</v>
      </c>
      <c r="G155" t="s">
        <v>79</v>
      </c>
      <c r="H155">
        <v>612</v>
      </c>
      <c r="I155">
        <v>0</v>
      </c>
      <c r="J155">
        <v>0</v>
      </c>
      <c r="K155">
        <v>0</v>
      </c>
      <c r="L155">
        <v>0</v>
      </c>
      <c r="M155" t="s">
        <v>79</v>
      </c>
      <c r="N155" t="s">
        <v>79</v>
      </c>
      <c r="O155" t="s">
        <v>79</v>
      </c>
      <c r="P155" t="s">
        <v>79</v>
      </c>
      <c r="Q155" t="s">
        <v>79</v>
      </c>
      <c r="R155" t="s">
        <v>1263</v>
      </c>
      <c r="S155" t="s">
        <v>79</v>
      </c>
      <c r="T155">
        <v>0</v>
      </c>
      <c r="U155" t="s">
        <v>79</v>
      </c>
      <c r="V155" t="s">
        <v>79</v>
      </c>
      <c r="W155" t="s">
        <v>79</v>
      </c>
      <c r="X155">
        <v>1</v>
      </c>
      <c r="Y155">
        <v>1</v>
      </c>
      <c r="Z155" t="s">
        <v>79</v>
      </c>
      <c r="AA155" t="s">
        <v>79</v>
      </c>
      <c r="AB155" t="s">
        <v>79</v>
      </c>
      <c r="AC155" t="s">
        <v>79</v>
      </c>
      <c r="AD155" t="s">
        <v>79</v>
      </c>
      <c r="AE155">
        <v>0</v>
      </c>
      <c r="AF155" t="s">
        <v>79</v>
      </c>
      <c r="AG155">
        <v>0</v>
      </c>
      <c r="AH155" t="s">
        <v>79</v>
      </c>
      <c r="AI155" t="s">
        <v>79</v>
      </c>
      <c r="AJ155" t="s">
        <v>79</v>
      </c>
      <c r="AK155" t="s">
        <v>79</v>
      </c>
      <c r="AL155" t="s">
        <v>79</v>
      </c>
      <c r="AM155" t="s">
        <v>79</v>
      </c>
      <c r="AN155" t="s">
        <v>79</v>
      </c>
      <c r="AO155" t="s">
        <v>79</v>
      </c>
      <c r="AP155" t="s">
        <v>79</v>
      </c>
      <c r="AQ155" t="s">
        <v>79</v>
      </c>
      <c r="AR155" t="s">
        <v>79</v>
      </c>
      <c r="AS155">
        <v>0</v>
      </c>
      <c r="AT155" t="s">
        <v>79</v>
      </c>
      <c r="AU155" t="s">
        <v>79</v>
      </c>
      <c r="AV155">
        <v>0</v>
      </c>
      <c r="AW155">
        <v>0</v>
      </c>
    </row>
    <row r="156" spans="1:49" x14ac:dyDescent="0.2">
      <c r="A156">
        <v>1</v>
      </c>
      <c r="B156">
        <v>13</v>
      </c>
      <c r="C156">
        <v>1</v>
      </c>
      <c r="D156">
        <v>3</v>
      </c>
      <c r="E156">
        <v>0</v>
      </c>
      <c r="F156" t="s">
        <v>79</v>
      </c>
      <c r="G156" t="s">
        <v>79</v>
      </c>
      <c r="H156">
        <v>276</v>
      </c>
      <c r="I156">
        <v>0</v>
      </c>
      <c r="J156">
        <v>0</v>
      </c>
      <c r="K156">
        <v>0</v>
      </c>
      <c r="L156">
        <v>0</v>
      </c>
      <c r="M156" t="s">
        <v>79</v>
      </c>
      <c r="N156" t="s">
        <v>79</v>
      </c>
      <c r="O156" t="s">
        <v>79</v>
      </c>
      <c r="P156" t="s">
        <v>79</v>
      </c>
      <c r="Q156" t="s">
        <v>79</v>
      </c>
      <c r="R156" t="s">
        <v>612</v>
      </c>
      <c r="S156" t="s">
        <v>79</v>
      </c>
      <c r="T156">
        <v>0</v>
      </c>
      <c r="U156" t="s">
        <v>79</v>
      </c>
      <c r="V156" t="s">
        <v>79</v>
      </c>
      <c r="W156" t="s">
        <v>79</v>
      </c>
      <c r="X156">
        <v>1</v>
      </c>
      <c r="Y156">
        <v>1</v>
      </c>
      <c r="Z156" t="s">
        <v>79</v>
      </c>
      <c r="AA156" t="s">
        <v>79</v>
      </c>
      <c r="AB156" t="s">
        <v>79</v>
      </c>
      <c r="AC156" t="s">
        <v>79</v>
      </c>
      <c r="AD156" t="s">
        <v>79</v>
      </c>
      <c r="AE156">
        <v>0</v>
      </c>
      <c r="AF156" t="s">
        <v>79</v>
      </c>
      <c r="AG156">
        <v>0</v>
      </c>
      <c r="AH156" t="s">
        <v>79</v>
      </c>
      <c r="AI156" t="s">
        <v>79</v>
      </c>
      <c r="AJ156" t="s">
        <v>79</v>
      </c>
      <c r="AK156" t="s">
        <v>79</v>
      </c>
      <c r="AL156" t="s">
        <v>79</v>
      </c>
      <c r="AM156" t="s">
        <v>79</v>
      </c>
      <c r="AN156" t="s">
        <v>79</v>
      </c>
      <c r="AO156" t="s">
        <v>79</v>
      </c>
      <c r="AP156" t="s">
        <v>79</v>
      </c>
      <c r="AQ156" t="s">
        <v>79</v>
      </c>
      <c r="AR156" t="s">
        <v>79</v>
      </c>
      <c r="AS156">
        <v>0</v>
      </c>
      <c r="AT156" t="s">
        <v>79</v>
      </c>
      <c r="AU156" t="s">
        <v>79</v>
      </c>
      <c r="AV156">
        <v>0</v>
      </c>
      <c r="AW156">
        <v>0</v>
      </c>
    </row>
    <row r="157" spans="1:49" x14ac:dyDescent="0.2">
      <c r="A157">
        <v>1</v>
      </c>
      <c r="B157">
        <v>13</v>
      </c>
      <c r="C157">
        <v>1</v>
      </c>
      <c r="D157">
        <v>4</v>
      </c>
      <c r="E157">
        <v>0</v>
      </c>
      <c r="F157" t="s">
        <v>79</v>
      </c>
      <c r="G157" t="s">
        <v>79</v>
      </c>
      <c r="H157">
        <v>454</v>
      </c>
      <c r="I157">
        <v>0</v>
      </c>
      <c r="J157">
        <v>0</v>
      </c>
      <c r="K157">
        <v>0</v>
      </c>
      <c r="L157">
        <v>0</v>
      </c>
      <c r="M157" t="s">
        <v>79</v>
      </c>
      <c r="N157" t="s">
        <v>79</v>
      </c>
      <c r="O157" t="s">
        <v>79</v>
      </c>
      <c r="P157" t="s">
        <v>79</v>
      </c>
      <c r="Q157" t="s">
        <v>79</v>
      </c>
      <c r="R157" t="s">
        <v>1264</v>
      </c>
      <c r="S157" t="s">
        <v>79</v>
      </c>
      <c r="T157">
        <v>0</v>
      </c>
      <c r="U157" t="s">
        <v>79</v>
      </c>
      <c r="V157" t="s">
        <v>79</v>
      </c>
      <c r="W157" t="s">
        <v>79</v>
      </c>
      <c r="X157">
        <v>1</v>
      </c>
      <c r="Y157">
        <v>1</v>
      </c>
      <c r="Z157" t="s">
        <v>79</v>
      </c>
      <c r="AA157" t="s">
        <v>79</v>
      </c>
      <c r="AB157" t="s">
        <v>79</v>
      </c>
      <c r="AC157" t="s">
        <v>79</v>
      </c>
      <c r="AD157" t="s">
        <v>79</v>
      </c>
      <c r="AE157">
        <v>0</v>
      </c>
      <c r="AF157" t="s">
        <v>79</v>
      </c>
      <c r="AG157">
        <v>0</v>
      </c>
      <c r="AH157" t="s">
        <v>79</v>
      </c>
      <c r="AI157" t="s">
        <v>79</v>
      </c>
      <c r="AJ157" t="s">
        <v>79</v>
      </c>
      <c r="AK157" t="s">
        <v>79</v>
      </c>
      <c r="AL157" t="s">
        <v>79</v>
      </c>
      <c r="AM157" t="s">
        <v>79</v>
      </c>
      <c r="AN157" t="s">
        <v>79</v>
      </c>
      <c r="AO157" t="s">
        <v>79</v>
      </c>
      <c r="AP157" t="s">
        <v>79</v>
      </c>
      <c r="AQ157" t="s">
        <v>79</v>
      </c>
      <c r="AR157" t="s">
        <v>79</v>
      </c>
      <c r="AS157">
        <v>0</v>
      </c>
      <c r="AT157" t="s">
        <v>79</v>
      </c>
      <c r="AU157" t="s">
        <v>79</v>
      </c>
      <c r="AV157">
        <v>0</v>
      </c>
      <c r="AW157">
        <v>0</v>
      </c>
    </row>
    <row r="158" spans="1:49" x14ac:dyDescent="0.2">
      <c r="A158">
        <v>1</v>
      </c>
      <c r="B158">
        <v>13</v>
      </c>
      <c r="C158">
        <v>1</v>
      </c>
      <c r="D158">
        <v>5</v>
      </c>
      <c r="E158">
        <v>0</v>
      </c>
      <c r="F158" t="s">
        <v>79</v>
      </c>
      <c r="G158" t="s">
        <v>79</v>
      </c>
      <c r="H158">
        <v>429</v>
      </c>
      <c r="I158">
        <v>0</v>
      </c>
      <c r="J158">
        <v>0</v>
      </c>
      <c r="K158">
        <v>0</v>
      </c>
      <c r="L158">
        <v>0</v>
      </c>
      <c r="M158" t="s">
        <v>79</v>
      </c>
      <c r="N158" t="s">
        <v>79</v>
      </c>
      <c r="O158" t="s">
        <v>79</v>
      </c>
      <c r="P158" t="s">
        <v>79</v>
      </c>
      <c r="Q158" t="s">
        <v>79</v>
      </c>
      <c r="R158" t="s">
        <v>1265</v>
      </c>
      <c r="S158" t="s">
        <v>79</v>
      </c>
      <c r="T158">
        <v>0</v>
      </c>
      <c r="U158" t="s">
        <v>79</v>
      </c>
      <c r="V158" t="s">
        <v>79</v>
      </c>
      <c r="W158" t="s">
        <v>79</v>
      </c>
      <c r="X158">
        <v>1</v>
      </c>
      <c r="Y158">
        <v>1</v>
      </c>
      <c r="Z158" t="s">
        <v>79</v>
      </c>
      <c r="AA158" t="s">
        <v>79</v>
      </c>
      <c r="AB158" t="s">
        <v>79</v>
      </c>
      <c r="AC158" t="s">
        <v>79</v>
      </c>
      <c r="AD158" t="s">
        <v>79</v>
      </c>
      <c r="AE158">
        <v>0</v>
      </c>
      <c r="AF158" t="s">
        <v>79</v>
      </c>
      <c r="AG158">
        <v>0</v>
      </c>
      <c r="AH158" t="s">
        <v>79</v>
      </c>
      <c r="AI158" t="s">
        <v>79</v>
      </c>
      <c r="AJ158" t="s">
        <v>79</v>
      </c>
      <c r="AK158" t="s">
        <v>79</v>
      </c>
      <c r="AL158" t="s">
        <v>79</v>
      </c>
      <c r="AM158" t="s">
        <v>79</v>
      </c>
      <c r="AN158" t="s">
        <v>79</v>
      </c>
      <c r="AO158" t="s">
        <v>79</v>
      </c>
      <c r="AP158" t="s">
        <v>79</v>
      </c>
      <c r="AQ158" t="s">
        <v>79</v>
      </c>
      <c r="AR158" t="s">
        <v>79</v>
      </c>
      <c r="AS158">
        <v>0</v>
      </c>
      <c r="AT158" t="s">
        <v>79</v>
      </c>
      <c r="AU158" t="s">
        <v>79</v>
      </c>
      <c r="AV158">
        <v>0</v>
      </c>
      <c r="AW158">
        <v>0</v>
      </c>
    </row>
    <row r="159" spans="1:49" x14ac:dyDescent="0.2">
      <c r="A159">
        <v>1</v>
      </c>
      <c r="B159">
        <v>13</v>
      </c>
      <c r="C159">
        <v>1</v>
      </c>
      <c r="D159">
        <v>6</v>
      </c>
      <c r="E159">
        <v>0</v>
      </c>
      <c r="F159" t="s">
        <v>79</v>
      </c>
      <c r="G159" t="s">
        <v>79</v>
      </c>
      <c r="H159">
        <v>83</v>
      </c>
      <c r="I159">
        <v>0</v>
      </c>
      <c r="J159">
        <v>0</v>
      </c>
      <c r="K159">
        <v>0</v>
      </c>
      <c r="L159">
        <v>0</v>
      </c>
      <c r="M159" t="s">
        <v>79</v>
      </c>
      <c r="N159" t="s">
        <v>79</v>
      </c>
      <c r="O159" t="s">
        <v>79</v>
      </c>
      <c r="P159" t="s">
        <v>79</v>
      </c>
      <c r="Q159" t="s">
        <v>79</v>
      </c>
      <c r="R159" t="s">
        <v>1266</v>
      </c>
      <c r="S159" t="s">
        <v>79</v>
      </c>
      <c r="T159">
        <v>0</v>
      </c>
      <c r="U159" t="s">
        <v>79</v>
      </c>
      <c r="V159" t="s">
        <v>79</v>
      </c>
      <c r="W159" t="s">
        <v>79</v>
      </c>
      <c r="X159">
        <v>1</v>
      </c>
      <c r="Y159">
        <v>1</v>
      </c>
      <c r="Z159" t="s">
        <v>79</v>
      </c>
      <c r="AA159" t="s">
        <v>79</v>
      </c>
      <c r="AB159" t="s">
        <v>79</v>
      </c>
      <c r="AC159" t="s">
        <v>79</v>
      </c>
      <c r="AD159" t="s">
        <v>79</v>
      </c>
      <c r="AE159">
        <v>0</v>
      </c>
      <c r="AF159" t="s">
        <v>79</v>
      </c>
      <c r="AG159">
        <v>0</v>
      </c>
      <c r="AH159" t="s">
        <v>79</v>
      </c>
      <c r="AI159" t="s">
        <v>79</v>
      </c>
      <c r="AJ159" t="s">
        <v>79</v>
      </c>
      <c r="AK159" t="s">
        <v>79</v>
      </c>
      <c r="AL159" t="s">
        <v>79</v>
      </c>
      <c r="AM159" t="s">
        <v>79</v>
      </c>
      <c r="AN159" t="s">
        <v>79</v>
      </c>
      <c r="AO159" t="s">
        <v>79</v>
      </c>
      <c r="AP159" t="s">
        <v>79</v>
      </c>
      <c r="AQ159" t="s">
        <v>79</v>
      </c>
      <c r="AR159" t="s">
        <v>79</v>
      </c>
      <c r="AS159">
        <v>0</v>
      </c>
      <c r="AT159" t="s">
        <v>79</v>
      </c>
      <c r="AU159" t="s">
        <v>79</v>
      </c>
      <c r="AV159">
        <v>0</v>
      </c>
      <c r="AW159">
        <v>0</v>
      </c>
    </row>
    <row r="160" spans="1:49" x14ac:dyDescent="0.2">
      <c r="A160">
        <v>1</v>
      </c>
      <c r="B160">
        <v>13</v>
      </c>
      <c r="C160">
        <v>1</v>
      </c>
      <c r="D160">
        <v>7</v>
      </c>
      <c r="E160">
        <v>0</v>
      </c>
      <c r="F160" t="s">
        <v>79</v>
      </c>
      <c r="G160" t="s">
        <v>79</v>
      </c>
      <c r="H160">
        <v>0</v>
      </c>
      <c r="I160">
        <v>0</v>
      </c>
      <c r="J160">
        <v>0</v>
      </c>
      <c r="K160">
        <v>0</v>
      </c>
      <c r="L160">
        <v>0</v>
      </c>
      <c r="M160" t="s">
        <v>79</v>
      </c>
      <c r="N160" t="s">
        <v>79</v>
      </c>
      <c r="O160" t="s">
        <v>79</v>
      </c>
      <c r="P160" t="s">
        <v>79</v>
      </c>
      <c r="Q160" t="s">
        <v>79</v>
      </c>
      <c r="R160" t="s">
        <v>79</v>
      </c>
      <c r="S160" t="s">
        <v>79</v>
      </c>
      <c r="T160">
        <v>0</v>
      </c>
      <c r="U160" t="s">
        <v>79</v>
      </c>
      <c r="V160" t="s">
        <v>79</v>
      </c>
      <c r="W160" t="s">
        <v>79</v>
      </c>
      <c r="X160">
        <v>0</v>
      </c>
      <c r="Y160">
        <v>0</v>
      </c>
      <c r="Z160" t="s">
        <v>79</v>
      </c>
      <c r="AA160" t="s">
        <v>79</v>
      </c>
      <c r="AB160" t="s">
        <v>79</v>
      </c>
      <c r="AC160" t="s">
        <v>79</v>
      </c>
      <c r="AD160" t="s">
        <v>79</v>
      </c>
      <c r="AE160">
        <v>0</v>
      </c>
      <c r="AF160" t="s">
        <v>79</v>
      </c>
      <c r="AG160">
        <v>0</v>
      </c>
      <c r="AH160" t="s">
        <v>79</v>
      </c>
      <c r="AI160" t="s">
        <v>79</v>
      </c>
      <c r="AJ160" t="s">
        <v>79</v>
      </c>
      <c r="AK160" t="s">
        <v>79</v>
      </c>
      <c r="AL160" t="s">
        <v>79</v>
      </c>
      <c r="AM160" t="s">
        <v>79</v>
      </c>
      <c r="AN160" t="s">
        <v>79</v>
      </c>
      <c r="AO160" t="s">
        <v>79</v>
      </c>
      <c r="AP160" t="s">
        <v>79</v>
      </c>
      <c r="AQ160" t="s">
        <v>79</v>
      </c>
      <c r="AR160" t="s">
        <v>79</v>
      </c>
      <c r="AS160">
        <v>0</v>
      </c>
      <c r="AT160" t="s">
        <v>79</v>
      </c>
      <c r="AU160" t="s">
        <v>79</v>
      </c>
      <c r="AV160">
        <v>0</v>
      </c>
      <c r="AW160">
        <v>0</v>
      </c>
    </row>
    <row r="161" spans="1:49" x14ac:dyDescent="0.2">
      <c r="A161">
        <v>1</v>
      </c>
      <c r="B161">
        <v>13</v>
      </c>
      <c r="C161">
        <v>1</v>
      </c>
      <c r="D161">
        <v>8</v>
      </c>
      <c r="E161">
        <v>0</v>
      </c>
      <c r="F161" t="s">
        <v>79</v>
      </c>
      <c r="G161" t="s">
        <v>79</v>
      </c>
      <c r="H161">
        <v>0</v>
      </c>
      <c r="I161">
        <v>0</v>
      </c>
      <c r="J161">
        <v>0</v>
      </c>
      <c r="K161">
        <v>0</v>
      </c>
      <c r="L161">
        <v>0</v>
      </c>
      <c r="M161" t="s">
        <v>79</v>
      </c>
      <c r="N161" t="s">
        <v>79</v>
      </c>
      <c r="O161" t="s">
        <v>79</v>
      </c>
      <c r="P161" t="s">
        <v>79</v>
      </c>
      <c r="Q161" t="s">
        <v>79</v>
      </c>
      <c r="R161" t="s">
        <v>79</v>
      </c>
      <c r="S161" t="s">
        <v>79</v>
      </c>
      <c r="T161">
        <v>0</v>
      </c>
      <c r="U161" t="s">
        <v>79</v>
      </c>
      <c r="V161" t="s">
        <v>79</v>
      </c>
      <c r="W161" t="s">
        <v>79</v>
      </c>
      <c r="X161">
        <v>0</v>
      </c>
      <c r="Y161">
        <v>0</v>
      </c>
      <c r="Z161" t="s">
        <v>79</v>
      </c>
      <c r="AA161" t="s">
        <v>79</v>
      </c>
      <c r="AB161" t="s">
        <v>79</v>
      </c>
      <c r="AC161" t="s">
        <v>79</v>
      </c>
      <c r="AD161" t="s">
        <v>79</v>
      </c>
      <c r="AE161">
        <v>0</v>
      </c>
      <c r="AF161" t="s">
        <v>79</v>
      </c>
      <c r="AG161">
        <v>0</v>
      </c>
      <c r="AH161" t="s">
        <v>79</v>
      </c>
      <c r="AI161" t="s">
        <v>79</v>
      </c>
      <c r="AJ161" t="s">
        <v>79</v>
      </c>
      <c r="AK161" t="s">
        <v>79</v>
      </c>
      <c r="AL161" t="s">
        <v>79</v>
      </c>
      <c r="AM161" t="s">
        <v>79</v>
      </c>
      <c r="AN161" t="s">
        <v>79</v>
      </c>
      <c r="AO161" t="s">
        <v>79</v>
      </c>
      <c r="AP161" t="s">
        <v>79</v>
      </c>
      <c r="AQ161" t="s">
        <v>79</v>
      </c>
      <c r="AR161" t="s">
        <v>79</v>
      </c>
      <c r="AS161">
        <v>0</v>
      </c>
      <c r="AT161" t="s">
        <v>79</v>
      </c>
      <c r="AU161" t="s">
        <v>79</v>
      </c>
      <c r="AV161">
        <v>0</v>
      </c>
      <c r="AW161">
        <v>0</v>
      </c>
    </row>
    <row r="162" spans="1:49" x14ac:dyDescent="0.2">
      <c r="A162">
        <v>1</v>
      </c>
      <c r="B162">
        <v>13</v>
      </c>
      <c r="C162">
        <v>2</v>
      </c>
      <c r="D162">
        <v>1</v>
      </c>
      <c r="E162">
        <v>0</v>
      </c>
      <c r="F162" t="s">
        <v>79</v>
      </c>
      <c r="G162" t="s">
        <v>79</v>
      </c>
      <c r="H162">
        <v>548</v>
      </c>
      <c r="I162">
        <v>0</v>
      </c>
      <c r="J162">
        <v>0</v>
      </c>
      <c r="K162">
        <v>0</v>
      </c>
      <c r="L162">
        <v>0</v>
      </c>
      <c r="M162" t="s">
        <v>79</v>
      </c>
      <c r="N162" t="s">
        <v>79</v>
      </c>
      <c r="O162" t="s">
        <v>79</v>
      </c>
      <c r="P162" t="s">
        <v>79</v>
      </c>
      <c r="Q162" t="s">
        <v>79</v>
      </c>
      <c r="R162" t="s">
        <v>615</v>
      </c>
      <c r="S162" t="s">
        <v>79</v>
      </c>
      <c r="T162">
        <v>0</v>
      </c>
      <c r="U162" t="s">
        <v>79</v>
      </c>
      <c r="V162" t="s">
        <v>79</v>
      </c>
      <c r="W162" t="s">
        <v>79</v>
      </c>
      <c r="X162">
        <v>1</v>
      </c>
      <c r="Y162">
        <v>1</v>
      </c>
      <c r="Z162" t="s">
        <v>79</v>
      </c>
      <c r="AA162" t="s">
        <v>79</v>
      </c>
      <c r="AB162" t="s">
        <v>79</v>
      </c>
      <c r="AC162" t="s">
        <v>79</v>
      </c>
      <c r="AD162" t="s">
        <v>79</v>
      </c>
      <c r="AE162">
        <v>0</v>
      </c>
      <c r="AF162" t="s">
        <v>79</v>
      </c>
      <c r="AG162">
        <v>0</v>
      </c>
      <c r="AH162" t="s">
        <v>79</v>
      </c>
      <c r="AI162" t="s">
        <v>79</v>
      </c>
      <c r="AJ162" t="s">
        <v>79</v>
      </c>
      <c r="AK162" t="s">
        <v>79</v>
      </c>
      <c r="AL162" t="s">
        <v>79</v>
      </c>
      <c r="AM162" t="s">
        <v>79</v>
      </c>
      <c r="AN162" t="s">
        <v>79</v>
      </c>
      <c r="AO162" t="s">
        <v>79</v>
      </c>
      <c r="AP162" t="s">
        <v>79</v>
      </c>
      <c r="AQ162" t="s">
        <v>79</v>
      </c>
      <c r="AR162" t="s">
        <v>79</v>
      </c>
      <c r="AS162">
        <v>0</v>
      </c>
      <c r="AT162" t="s">
        <v>79</v>
      </c>
      <c r="AU162" t="s">
        <v>79</v>
      </c>
      <c r="AV162">
        <v>0</v>
      </c>
      <c r="AW162">
        <v>0</v>
      </c>
    </row>
    <row r="163" spans="1:49" x14ac:dyDescent="0.2">
      <c r="A163">
        <v>1</v>
      </c>
      <c r="B163">
        <v>13</v>
      </c>
      <c r="C163">
        <v>2</v>
      </c>
      <c r="D163">
        <v>2</v>
      </c>
      <c r="E163">
        <v>0</v>
      </c>
      <c r="F163" t="s">
        <v>79</v>
      </c>
      <c r="G163" t="s">
        <v>79</v>
      </c>
      <c r="H163">
        <v>628</v>
      </c>
      <c r="I163">
        <v>0</v>
      </c>
      <c r="J163">
        <v>0</v>
      </c>
      <c r="K163">
        <v>0</v>
      </c>
      <c r="L163">
        <v>0</v>
      </c>
      <c r="M163" t="s">
        <v>79</v>
      </c>
      <c r="N163" t="s">
        <v>79</v>
      </c>
      <c r="O163" t="s">
        <v>79</v>
      </c>
      <c r="P163" t="s">
        <v>79</v>
      </c>
      <c r="Q163" t="s">
        <v>79</v>
      </c>
      <c r="R163" t="s">
        <v>1267</v>
      </c>
      <c r="S163" t="s">
        <v>79</v>
      </c>
      <c r="T163">
        <v>0</v>
      </c>
      <c r="U163" t="s">
        <v>79</v>
      </c>
      <c r="V163" t="s">
        <v>79</v>
      </c>
      <c r="W163" t="s">
        <v>79</v>
      </c>
      <c r="X163">
        <v>1</v>
      </c>
      <c r="Y163">
        <v>1</v>
      </c>
      <c r="Z163" t="s">
        <v>79</v>
      </c>
      <c r="AA163" t="s">
        <v>79</v>
      </c>
      <c r="AB163" t="s">
        <v>79</v>
      </c>
      <c r="AC163" t="s">
        <v>79</v>
      </c>
      <c r="AD163" t="s">
        <v>79</v>
      </c>
      <c r="AE163">
        <v>0</v>
      </c>
      <c r="AF163" t="s">
        <v>79</v>
      </c>
      <c r="AG163">
        <v>0</v>
      </c>
      <c r="AH163" t="s">
        <v>79</v>
      </c>
      <c r="AI163" t="s">
        <v>79</v>
      </c>
      <c r="AJ163" t="s">
        <v>79</v>
      </c>
      <c r="AK163" t="s">
        <v>79</v>
      </c>
      <c r="AL163" t="s">
        <v>79</v>
      </c>
      <c r="AM163" t="s">
        <v>79</v>
      </c>
      <c r="AN163" t="s">
        <v>79</v>
      </c>
      <c r="AO163" t="s">
        <v>79</v>
      </c>
      <c r="AP163" t="s">
        <v>79</v>
      </c>
      <c r="AQ163" t="s">
        <v>79</v>
      </c>
      <c r="AR163" t="s">
        <v>79</v>
      </c>
      <c r="AS163">
        <v>0</v>
      </c>
      <c r="AT163" t="s">
        <v>79</v>
      </c>
      <c r="AU163" t="s">
        <v>79</v>
      </c>
      <c r="AV163">
        <v>0</v>
      </c>
      <c r="AW163">
        <v>0</v>
      </c>
    </row>
    <row r="164" spans="1:49" x14ac:dyDescent="0.2">
      <c r="A164">
        <v>1</v>
      </c>
      <c r="B164">
        <v>13</v>
      </c>
      <c r="C164">
        <v>2</v>
      </c>
      <c r="D164">
        <v>3</v>
      </c>
      <c r="E164">
        <v>0</v>
      </c>
      <c r="F164" t="s">
        <v>79</v>
      </c>
      <c r="G164" t="s">
        <v>79</v>
      </c>
      <c r="H164">
        <v>546</v>
      </c>
      <c r="I164">
        <v>0</v>
      </c>
      <c r="J164">
        <v>0</v>
      </c>
      <c r="K164">
        <v>0</v>
      </c>
      <c r="L164">
        <v>0</v>
      </c>
      <c r="M164" t="s">
        <v>79</v>
      </c>
      <c r="N164" t="s">
        <v>79</v>
      </c>
      <c r="O164" t="s">
        <v>79</v>
      </c>
      <c r="P164" t="s">
        <v>79</v>
      </c>
      <c r="Q164" t="s">
        <v>79</v>
      </c>
      <c r="R164" t="s">
        <v>1268</v>
      </c>
      <c r="S164" t="s">
        <v>79</v>
      </c>
      <c r="T164">
        <v>0</v>
      </c>
      <c r="U164" t="s">
        <v>79</v>
      </c>
      <c r="V164" t="s">
        <v>79</v>
      </c>
      <c r="W164" t="s">
        <v>79</v>
      </c>
      <c r="X164">
        <v>1</v>
      </c>
      <c r="Y164">
        <v>1</v>
      </c>
      <c r="Z164" t="s">
        <v>79</v>
      </c>
      <c r="AA164" t="s">
        <v>79</v>
      </c>
      <c r="AB164" t="s">
        <v>79</v>
      </c>
      <c r="AC164" t="s">
        <v>79</v>
      </c>
      <c r="AD164" t="s">
        <v>79</v>
      </c>
      <c r="AE164">
        <v>0</v>
      </c>
      <c r="AF164" t="s">
        <v>79</v>
      </c>
      <c r="AG164">
        <v>0</v>
      </c>
      <c r="AH164" t="s">
        <v>79</v>
      </c>
      <c r="AI164" t="s">
        <v>79</v>
      </c>
      <c r="AJ164" t="s">
        <v>79</v>
      </c>
      <c r="AK164" t="s">
        <v>79</v>
      </c>
      <c r="AL164" t="s">
        <v>79</v>
      </c>
      <c r="AM164" t="s">
        <v>79</v>
      </c>
      <c r="AN164" t="s">
        <v>79</v>
      </c>
      <c r="AO164" t="s">
        <v>79</v>
      </c>
      <c r="AP164" t="s">
        <v>79</v>
      </c>
      <c r="AQ164" t="s">
        <v>79</v>
      </c>
      <c r="AR164" t="s">
        <v>79</v>
      </c>
      <c r="AS164">
        <v>0</v>
      </c>
      <c r="AT164" t="s">
        <v>79</v>
      </c>
      <c r="AU164" t="s">
        <v>79</v>
      </c>
      <c r="AV164">
        <v>0</v>
      </c>
      <c r="AW164">
        <v>0</v>
      </c>
    </row>
    <row r="165" spans="1:49" x14ac:dyDescent="0.2">
      <c r="A165">
        <v>1</v>
      </c>
      <c r="B165">
        <v>13</v>
      </c>
      <c r="C165">
        <v>2</v>
      </c>
      <c r="D165">
        <v>4</v>
      </c>
      <c r="E165">
        <v>0</v>
      </c>
      <c r="F165" t="s">
        <v>79</v>
      </c>
      <c r="G165" t="s">
        <v>79</v>
      </c>
      <c r="H165">
        <v>250</v>
      </c>
      <c r="I165">
        <v>0</v>
      </c>
      <c r="J165">
        <v>0</v>
      </c>
      <c r="K165">
        <v>0</v>
      </c>
      <c r="L165">
        <v>0</v>
      </c>
      <c r="M165" t="s">
        <v>79</v>
      </c>
      <c r="N165" t="s">
        <v>79</v>
      </c>
      <c r="O165" t="s">
        <v>79</v>
      </c>
      <c r="P165" t="s">
        <v>79</v>
      </c>
      <c r="Q165" t="s">
        <v>79</v>
      </c>
      <c r="R165" t="s">
        <v>414</v>
      </c>
      <c r="S165" t="s">
        <v>79</v>
      </c>
      <c r="T165">
        <v>0</v>
      </c>
      <c r="U165" t="s">
        <v>79</v>
      </c>
      <c r="V165" t="s">
        <v>79</v>
      </c>
      <c r="W165" t="s">
        <v>79</v>
      </c>
      <c r="X165">
        <v>1</v>
      </c>
      <c r="Y165">
        <v>1</v>
      </c>
      <c r="Z165" t="s">
        <v>79</v>
      </c>
      <c r="AA165" t="s">
        <v>79</v>
      </c>
      <c r="AB165" t="s">
        <v>79</v>
      </c>
      <c r="AC165" t="s">
        <v>79</v>
      </c>
      <c r="AD165" t="s">
        <v>79</v>
      </c>
      <c r="AE165">
        <v>0</v>
      </c>
      <c r="AF165" t="s">
        <v>79</v>
      </c>
      <c r="AG165">
        <v>0</v>
      </c>
      <c r="AH165" t="s">
        <v>79</v>
      </c>
      <c r="AI165" t="s">
        <v>79</v>
      </c>
      <c r="AJ165" t="s">
        <v>79</v>
      </c>
      <c r="AK165" t="s">
        <v>79</v>
      </c>
      <c r="AL165" t="s">
        <v>79</v>
      </c>
      <c r="AM165" t="s">
        <v>79</v>
      </c>
      <c r="AN165" t="s">
        <v>79</v>
      </c>
      <c r="AO165" t="s">
        <v>79</v>
      </c>
      <c r="AP165" t="s">
        <v>79</v>
      </c>
      <c r="AQ165" t="s">
        <v>79</v>
      </c>
      <c r="AR165" t="s">
        <v>79</v>
      </c>
      <c r="AS165">
        <v>0</v>
      </c>
      <c r="AT165" t="s">
        <v>79</v>
      </c>
      <c r="AU165" t="s">
        <v>79</v>
      </c>
      <c r="AV165">
        <v>0</v>
      </c>
      <c r="AW165">
        <v>0</v>
      </c>
    </row>
    <row r="166" spans="1:49" x14ac:dyDescent="0.2">
      <c r="A166">
        <v>1</v>
      </c>
      <c r="B166">
        <v>13</v>
      </c>
      <c r="C166">
        <v>2</v>
      </c>
      <c r="D166">
        <v>5</v>
      </c>
      <c r="E166">
        <v>0</v>
      </c>
      <c r="F166" t="s">
        <v>79</v>
      </c>
      <c r="G166" t="s">
        <v>79</v>
      </c>
      <c r="H166">
        <v>680</v>
      </c>
      <c r="I166">
        <v>0</v>
      </c>
      <c r="J166">
        <v>0</v>
      </c>
      <c r="K166">
        <v>0</v>
      </c>
      <c r="L166">
        <v>0</v>
      </c>
      <c r="M166" t="s">
        <v>79</v>
      </c>
      <c r="N166" t="s">
        <v>79</v>
      </c>
      <c r="O166" t="s">
        <v>79</v>
      </c>
      <c r="P166" t="s">
        <v>79</v>
      </c>
      <c r="Q166" t="s">
        <v>79</v>
      </c>
      <c r="R166" t="s">
        <v>1269</v>
      </c>
      <c r="S166" t="s">
        <v>79</v>
      </c>
      <c r="T166">
        <v>0</v>
      </c>
      <c r="U166" t="s">
        <v>79</v>
      </c>
      <c r="V166" t="s">
        <v>79</v>
      </c>
      <c r="W166" t="s">
        <v>79</v>
      </c>
      <c r="X166">
        <v>1</v>
      </c>
      <c r="Y166">
        <v>1</v>
      </c>
      <c r="Z166" t="s">
        <v>79</v>
      </c>
      <c r="AA166" t="s">
        <v>79</v>
      </c>
      <c r="AB166" t="s">
        <v>79</v>
      </c>
      <c r="AC166" t="s">
        <v>79</v>
      </c>
      <c r="AD166" t="s">
        <v>79</v>
      </c>
      <c r="AE166">
        <v>0</v>
      </c>
      <c r="AF166" t="s">
        <v>79</v>
      </c>
      <c r="AG166">
        <v>0</v>
      </c>
      <c r="AH166" t="s">
        <v>79</v>
      </c>
      <c r="AI166" t="s">
        <v>79</v>
      </c>
      <c r="AJ166" t="s">
        <v>79</v>
      </c>
      <c r="AK166" t="s">
        <v>79</v>
      </c>
      <c r="AL166" t="s">
        <v>79</v>
      </c>
      <c r="AM166" t="s">
        <v>79</v>
      </c>
      <c r="AN166" t="s">
        <v>79</v>
      </c>
      <c r="AO166" t="s">
        <v>79</v>
      </c>
      <c r="AP166" t="s">
        <v>79</v>
      </c>
      <c r="AQ166" t="s">
        <v>79</v>
      </c>
      <c r="AR166" t="s">
        <v>79</v>
      </c>
      <c r="AS166">
        <v>0</v>
      </c>
      <c r="AT166" t="s">
        <v>79</v>
      </c>
      <c r="AU166" t="s">
        <v>79</v>
      </c>
      <c r="AV166">
        <v>0</v>
      </c>
      <c r="AW166">
        <v>0</v>
      </c>
    </row>
    <row r="167" spans="1:49" x14ac:dyDescent="0.2">
      <c r="A167">
        <v>1</v>
      </c>
      <c r="B167">
        <v>13</v>
      </c>
      <c r="C167">
        <v>2</v>
      </c>
      <c r="D167">
        <v>6</v>
      </c>
      <c r="E167">
        <v>0</v>
      </c>
      <c r="F167" t="s">
        <v>79</v>
      </c>
      <c r="G167" t="s">
        <v>79</v>
      </c>
      <c r="H167">
        <v>125</v>
      </c>
      <c r="I167">
        <v>0</v>
      </c>
      <c r="J167">
        <v>0</v>
      </c>
      <c r="K167">
        <v>0</v>
      </c>
      <c r="L167">
        <v>0</v>
      </c>
      <c r="M167" t="s">
        <v>79</v>
      </c>
      <c r="N167" t="s">
        <v>79</v>
      </c>
      <c r="O167" t="s">
        <v>79</v>
      </c>
      <c r="P167" t="s">
        <v>79</v>
      </c>
      <c r="Q167" t="s">
        <v>79</v>
      </c>
      <c r="R167" t="s">
        <v>1270</v>
      </c>
      <c r="S167" t="s">
        <v>79</v>
      </c>
      <c r="T167">
        <v>0</v>
      </c>
      <c r="U167" t="s">
        <v>79</v>
      </c>
      <c r="V167" t="s">
        <v>79</v>
      </c>
      <c r="W167" t="s">
        <v>79</v>
      </c>
      <c r="X167">
        <v>1</v>
      </c>
      <c r="Y167">
        <v>1</v>
      </c>
      <c r="Z167" t="s">
        <v>79</v>
      </c>
      <c r="AA167" t="s">
        <v>79</v>
      </c>
      <c r="AB167" t="s">
        <v>79</v>
      </c>
      <c r="AC167" t="s">
        <v>79</v>
      </c>
      <c r="AD167" t="s">
        <v>79</v>
      </c>
      <c r="AE167">
        <v>0</v>
      </c>
      <c r="AF167" t="s">
        <v>79</v>
      </c>
      <c r="AG167">
        <v>0</v>
      </c>
      <c r="AH167" t="s">
        <v>79</v>
      </c>
      <c r="AI167" t="s">
        <v>79</v>
      </c>
      <c r="AJ167" t="s">
        <v>79</v>
      </c>
      <c r="AK167" t="s">
        <v>79</v>
      </c>
      <c r="AL167" t="s">
        <v>79</v>
      </c>
      <c r="AM167" t="s">
        <v>79</v>
      </c>
      <c r="AN167" t="s">
        <v>79</v>
      </c>
      <c r="AO167" t="s">
        <v>79</v>
      </c>
      <c r="AP167" t="s">
        <v>79</v>
      </c>
      <c r="AQ167" t="s">
        <v>79</v>
      </c>
      <c r="AR167" t="s">
        <v>79</v>
      </c>
      <c r="AS167">
        <v>0</v>
      </c>
      <c r="AT167" t="s">
        <v>79</v>
      </c>
      <c r="AU167" t="s">
        <v>79</v>
      </c>
      <c r="AV167">
        <v>0</v>
      </c>
      <c r="AW167">
        <v>0</v>
      </c>
    </row>
    <row r="168" spans="1:49" x14ac:dyDescent="0.2">
      <c r="A168">
        <v>1</v>
      </c>
      <c r="B168">
        <v>13</v>
      </c>
      <c r="C168">
        <v>2</v>
      </c>
      <c r="D168">
        <v>7</v>
      </c>
      <c r="E168">
        <v>0</v>
      </c>
      <c r="F168" t="s">
        <v>79</v>
      </c>
      <c r="G168" t="s">
        <v>79</v>
      </c>
      <c r="H168">
        <v>338</v>
      </c>
      <c r="I168">
        <v>0</v>
      </c>
      <c r="J168">
        <v>0</v>
      </c>
      <c r="K168">
        <v>0</v>
      </c>
      <c r="L168">
        <v>0</v>
      </c>
      <c r="M168" t="s">
        <v>79</v>
      </c>
      <c r="N168" t="s">
        <v>79</v>
      </c>
      <c r="O168" t="s">
        <v>79</v>
      </c>
      <c r="P168" t="s">
        <v>79</v>
      </c>
      <c r="Q168" t="s">
        <v>79</v>
      </c>
      <c r="R168" t="s">
        <v>1271</v>
      </c>
      <c r="S168" t="s">
        <v>79</v>
      </c>
      <c r="T168">
        <v>0</v>
      </c>
      <c r="U168" t="s">
        <v>79</v>
      </c>
      <c r="V168" t="s">
        <v>79</v>
      </c>
      <c r="W168" t="s">
        <v>79</v>
      </c>
      <c r="X168">
        <v>1</v>
      </c>
      <c r="Y168">
        <v>1</v>
      </c>
      <c r="Z168" t="s">
        <v>79</v>
      </c>
      <c r="AA168" t="s">
        <v>79</v>
      </c>
      <c r="AB168" t="s">
        <v>79</v>
      </c>
      <c r="AC168" t="s">
        <v>79</v>
      </c>
      <c r="AD168" t="s">
        <v>79</v>
      </c>
      <c r="AE168">
        <v>0</v>
      </c>
      <c r="AF168" t="s">
        <v>79</v>
      </c>
      <c r="AG168">
        <v>0</v>
      </c>
      <c r="AH168" t="s">
        <v>79</v>
      </c>
      <c r="AI168" t="s">
        <v>79</v>
      </c>
      <c r="AJ168" t="s">
        <v>79</v>
      </c>
      <c r="AK168" t="s">
        <v>79</v>
      </c>
      <c r="AL168" t="s">
        <v>79</v>
      </c>
      <c r="AM168" t="s">
        <v>79</v>
      </c>
      <c r="AN168" t="s">
        <v>79</v>
      </c>
      <c r="AO168" t="s">
        <v>79</v>
      </c>
      <c r="AP168" t="s">
        <v>79</v>
      </c>
      <c r="AQ168" t="s">
        <v>79</v>
      </c>
      <c r="AR168" t="s">
        <v>79</v>
      </c>
      <c r="AS168">
        <v>0</v>
      </c>
      <c r="AT168" t="s">
        <v>79</v>
      </c>
      <c r="AU168" t="s">
        <v>79</v>
      </c>
      <c r="AV168">
        <v>0</v>
      </c>
      <c r="AW168">
        <v>0</v>
      </c>
    </row>
    <row r="169" spans="1:49" x14ac:dyDescent="0.2">
      <c r="A169">
        <v>1</v>
      </c>
      <c r="B169">
        <v>13</v>
      </c>
      <c r="C169">
        <v>2</v>
      </c>
      <c r="D169">
        <v>8</v>
      </c>
      <c r="E169">
        <v>0</v>
      </c>
      <c r="F169" t="s">
        <v>79</v>
      </c>
      <c r="G169" t="s">
        <v>79</v>
      </c>
      <c r="H169">
        <v>428</v>
      </c>
      <c r="I169">
        <v>0</v>
      </c>
      <c r="J169">
        <v>0</v>
      </c>
      <c r="K169">
        <v>0</v>
      </c>
      <c r="L169">
        <v>0</v>
      </c>
      <c r="M169" t="s">
        <v>79</v>
      </c>
      <c r="N169" t="s">
        <v>79</v>
      </c>
      <c r="O169" t="s">
        <v>79</v>
      </c>
      <c r="P169" t="s">
        <v>79</v>
      </c>
      <c r="Q169" t="s">
        <v>79</v>
      </c>
      <c r="R169" t="s">
        <v>1272</v>
      </c>
      <c r="S169" t="s">
        <v>79</v>
      </c>
      <c r="T169">
        <v>0</v>
      </c>
      <c r="U169" t="s">
        <v>79</v>
      </c>
      <c r="V169" t="s">
        <v>79</v>
      </c>
      <c r="W169" t="s">
        <v>79</v>
      </c>
      <c r="X169">
        <v>1</v>
      </c>
      <c r="Y169">
        <v>1</v>
      </c>
      <c r="Z169" t="s">
        <v>79</v>
      </c>
      <c r="AA169" t="s">
        <v>79</v>
      </c>
      <c r="AB169" t="s">
        <v>79</v>
      </c>
      <c r="AC169" t="s">
        <v>79</v>
      </c>
      <c r="AD169" t="s">
        <v>79</v>
      </c>
      <c r="AE169">
        <v>0</v>
      </c>
      <c r="AF169" t="s">
        <v>79</v>
      </c>
      <c r="AG169">
        <v>0</v>
      </c>
      <c r="AH169" t="s">
        <v>79</v>
      </c>
      <c r="AI169" t="s">
        <v>79</v>
      </c>
      <c r="AJ169" t="s">
        <v>79</v>
      </c>
      <c r="AK169" t="s">
        <v>79</v>
      </c>
      <c r="AL169" t="s">
        <v>79</v>
      </c>
      <c r="AM169" t="s">
        <v>79</v>
      </c>
      <c r="AN169" t="s">
        <v>79</v>
      </c>
      <c r="AO169" t="s">
        <v>79</v>
      </c>
      <c r="AP169" t="s">
        <v>79</v>
      </c>
      <c r="AQ169" t="s">
        <v>79</v>
      </c>
      <c r="AR169" t="s">
        <v>79</v>
      </c>
      <c r="AS169">
        <v>0</v>
      </c>
      <c r="AT169" t="s">
        <v>79</v>
      </c>
      <c r="AU169" t="s">
        <v>79</v>
      </c>
      <c r="AV169">
        <v>0</v>
      </c>
      <c r="AW169">
        <v>0</v>
      </c>
    </row>
    <row r="170" spans="1:49" x14ac:dyDescent="0.2">
      <c r="A170">
        <v>1</v>
      </c>
      <c r="B170">
        <v>13</v>
      </c>
      <c r="C170">
        <v>3</v>
      </c>
      <c r="D170">
        <v>1</v>
      </c>
      <c r="E170">
        <v>0</v>
      </c>
      <c r="F170" t="s">
        <v>79</v>
      </c>
      <c r="G170" t="s">
        <v>79</v>
      </c>
      <c r="H170">
        <v>144</v>
      </c>
      <c r="I170">
        <v>0</v>
      </c>
      <c r="J170">
        <v>0</v>
      </c>
      <c r="K170">
        <v>0</v>
      </c>
      <c r="L170">
        <v>0</v>
      </c>
      <c r="M170" t="s">
        <v>79</v>
      </c>
      <c r="N170" t="s">
        <v>79</v>
      </c>
      <c r="O170" t="s">
        <v>79</v>
      </c>
      <c r="P170" t="s">
        <v>79</v>
      </c>
      <c r="Q170" t="s">
        <v>79</v>
      </c>
      <c r="R170" t="s">
        <v>1273</v>
      </c>
      <c r="S170" t="s">
        <v>79</v>
      </c>
      <c r="T170">
        <v>0</v>
      </c>
      <c r="U170" t="s">
        <v>79</v>
      </c>
      <c r="V170" t="s">
        <v>79</v>
      </c>
      <c r="W170" t="s">
        <v>79</v>
      </c>
      <c r="X170">
        <v>1</v>
      </c>
      <c r="Y170">
        <v>1</v>
      </c>
      <c r="Z170" t="s">
        <v>79</v>
      </c>
      <c r="AA170" t="s">
        <v>79</v>
      </c>
      <c r="AB170" t="s">
        <v>79</v>
      </c>
      <c r="AC170" t="s">
        <v>79</v>
      </c>
      <c r="AD170" t="s">
        <v>79</v>
      </c>
      <c r="AE170">
        <v>0</v>
      </c>
      <c r="AF170" t="s">
        <v>79</v>
      </c>
      <c r="AG170">
        <v>0</v>
      </c>
      <c r="AH170" t="s">
        <v>79</v>
      </c>
      <c r="AI170" t="s">
        <v>79</v>
      </c>
      <c r="AJ170" t="s">
        <v>79</v>
      </c>
      <c r="AK170" t="s">
        <v>79</v>
      </c>
      <c r="AL170" t="s">
        <v>79</v>
      </c>
      <c r="AM170" t="s">
        <v>79</v>
      </c>
      <c r="AN170" t="s">
        <v>79</v>
      </c>
      <c r="AO170" t="s">
        <v>79</v>
      </c>
      <c r="AP170" t="s">
        <v>79</v>
      </c>
      <c r="AQ170" t="s">
        <v>79</v>
      </c>
      <c r="AR170" t="s">
        <v>79</v>
      </c>
      <c r="AS170">
        <v>0</v>
      </c>
      <c r="AT170" t="s">
        <v>79</v>
      </c>
      <c r="AU170" t="s">
        <v>79</v>
      </c>
      <c r="AV170">
        <v>0</v>
      </c>
      <c r="AW170">
        <v>0</v>
      </c>
    </row>
    <row r="171" spans="1:49" x14ac:dyDescent="0.2">
      <c r="A171">
        <v>1</v>
      </c>
      <c r="B171">
        <v>13</v>
      </c>
      <c r="C171">
        <v>3</v>
      </c>
      <c r="D171">
        <v>2</v>
      </c>
      <c r="E171">
        <v>0</v>
      </c>
      <c r="F171" t="s">
        <v>79</v>
      </c>
      <c r="G171" t="s">
        <v>79</v>
      </c>
      <c r="H171">
        <v>611</v>
      </c>
      <c r="I171">
        <v>0</v>
      </c>
      <c r="J171">
        <v>0</v>
      </c>
      <c r="K171">
        <v>0</v>
      </c>
      <c r="L171">
        <v>0</v>
      </c>
      <c r="M171" t="s">
        <v>79</v>
      </c>
      <c r="N171" t="s">
        <v>79</v>
      </c>
      <c r="O171" t="s">
        <v>79</v>
      </c>
      <c r="P171" t="s">
        <v>79</v>
      </c>
      <c r="Q171" t="s">
        <v>79</v>
      </c>
      <c r="R171" t="s">
        <v>1274</v>
      </c>
      <c r="S171" t="s">
        <v>79</v>
      </c>
      <c r="T171">
        <v>0</v>
      </c>
      <c r="U171" t="s">
        <v>79</v>
      </c>
      <c r="V171" t="s">
        <v>79</v>
      </c>
      <c r="W171" t="s">
        <v>79</v>
      </c>
      <c r="X171">
        <v>1</v>
      </c>
      <c r="Y171">
        <v>1</v>
      </c>
      <c r="Z171" t="s">
        <v>79</v>
      </c>
      <c r="AA171" t="s">
        <v>79</v>
      </c>
      <c r="AB171" t="s">
        <v>79</v>
      </c>
      <c r="AC171" t="s">
        <v>79</v>
      </c>
      <c r="AD171" t="s">
        <v>79</v>
      </c>
      <c r="AE171">
        <v>0</v>
      </c>
      <c r="AF171" t="s">
        <v>79</v>
      </c>
      <c r="AG171">
        <v>0</v>
      </c>
      <c r="AH171" t="s">
        <v>79</v>
      </c>
      <c r="AI171" t="s">
        <v>79</v>
      </c>
      <c r="AJ171" t="s">
        <v>79</v>
      </c>
      <c r="AK171" t="s">
        <v>79</v>
      </c>
      <c r="AL171" t="s">
        <v>79</v>
      </c>
      <c r="AM171" t="s">
        <v>79</v>
      </c>
      <c r="AN171" t="s">
        <v>79</v>
      </c>
      <c r="AO171" t="s">
        <v>79</v>
      </c>
      <c r="AP171" t="s">
        <v>79</v>
      </c>
      <c r="AQ171" t="s">
        <v>79</v>
      </c>
      <c r="AR171" t="s">
        <v>79</v>
      </c>
      <c r="AS171">
        <v>0</v>
      </c>
      <c r="AT171" t="s">
        <v>79</v>
      </c>
      <c r="AU171" t="s">
        <v>79</v>
      </c>
      <c r="AV171">
        <v>0</v>
      </c>
      <c r="AW171">
        <v>0</v>
      </c>
    </row>
    <row r="172" spans="1:49" x14ac:dyDescent="0.2">
      <c r="A172">
        <v>1</v>
      </c>
      <c r="B172">
        <v>13</v>
      </c>
      <c r="C172">
        <v>3</v>
      </c>
      <c r="D172">
        <v>3</v>
      </c>
      <c r="E172">
        <v>0</v>
      </c>
      <c r="F172" t="s">
        <v>79</v>
      </c>
      <c r="G172" t="s">
        <v>79</v>
      </c>
      <c r="H172">
        <v>673</v>
      </c>
      <c r="I172">
        <v>0</v>
      </c>
      <c r="J172">
        <v>0</v>
      </c>
      <c r="K172">
        <v>0</v>
      </c>
      <c r="L172">
        <v>0</v>
      </c>
      <c r="M172" t="s">
        <v>79</v>
      </c>
      <c r="N172" t="s">
        <v>79</v>
      </c>
      <c r="O172" t="s">
        <v>79</v>
      </c>
      <c r="P172" t="s">
        <v>79</v>
      </c>
      <c r="Q172" t="s">
        <v>79</v>
      </c>
      <c r="R172" t="s">
        <v>1275</v>
      </c>
      <c r="S172" t="s">
        <v>79</v>
      </c>
      <c r="T172">
        <v>0</v>
      </c>
      <c r="U172" t="s">
        <v>79</v>
      </c>
      <c r="V172" t="s">
        <v>79</v>
      </c>
      <c r="W172" t="s">
        <v>79</v>
      </c>
      <c r="X172">
        <v>1</v>
      </c>
      <c r="Y172">
        <v>1</v>
      </c>
      <c r="Z172" t="s">
        <v>79</v>
      </c>
      <c r="AA172" t="s">
        <v>79</v>
      </c>
      <c r="AB172" t="s">
        <v>79</v>
      </c>
      <c r="AC172" t="s">
        <v>79</v>
      </c>
      <c r="AD172" t="s">
        <v>79</v>
      </c>
      <c r="AE172">
        <v>0</v>
      </c>
      <c r="AF172" t="s">
        <v>79</v>
      </c>
      <c r="AG172">
        <v>0</v>
      </c>
      <c r="AH172" t="s">
        <v>79</v>
      </c>
      <c r="AI172" t="s">
        <v>79</v>
      </c>
      <c r="AJ172" t="s">
        <v>79</v>
      </c>
      <c r="AK172" t="s">
        <v>79</v>
      </c>
      <c r="AL172" t="s">
        <v>79</v>
      </c>
      <c r="AM172" t="s">
        <v>79</v>
      </c>
      <c r="AN172" t="s">
        <v>79</v>
      </c>
      <c r="AO172" t="s">
        <v>79</v>
      </c>
      <c r="AP172" t="s">
        <v>79</v>
      </c>
      <c r="AQ172" t="s">
        <v>79</v>
      </c>
      <c r="AR172" t="s">
        <v>79</v>
      </c>
      <c r="AS172">
        <v>0</v>
      </c>
      <c r="AT172" t="s">
        <v>79</v>
      </c>
      <c r="AU172" t="s">
        <v>79</v>
      </c>
      <c r="AV172">
        <v>0</v>
      </c>
      <c r="AW172">
        <v>0</v>
      </c>
    </row>
    <row r="173" spans="1:49" x14ac:dyDescent="0.2">
      <c r="A173">
        <v>1</v>
      </c>
      <c r="B173">
        <v>13</v>
      </c>
      <c r="C173">
        <v>3</v>
      </c>
      <c r="D173">
        <v>4</v>
      </c>
      <c r="E173">
        <v>0</v>
      </c>
      <c r="F173" t="s">
        <v>79</v>
      </c>
      <c r="G173" t="s">
        <v>79</v>
      </c>
      <c r="H173">
        <v>646</v>
      </c>
      <c r="I173">
        <v>0</v>
      </c>
      <c r="J173">
        <v>0</v>
      </c>
      <c r="K173">
        <v>0</v>
      </c>
      <c r="L173">
        <v>0</v>
      </c>
      <c r="M173" t="s">
        <v>79</v>
      </c>
      <c r="N173" t="s">
        <v>79</v>
      </c>
      <c r="O173" t="s">
        <v>79</v>
      </c>
      <c r="P173" t="s">
        <v>79</v>
      </c>
      <c r="Q173" t="s">
        <v>79</v>
      </c>
      <c r="R173" t="s">
        <v>420</v>
      </c>
      <c r="S173" t="s">
        <v>79</v>
      </c>
      <c r="T173">
        <v>0</v>
      </c>
      <c r="U173" t="s">
        <v>79</v>
      </c>
      <c r="V173" t="s">
        <v>79</v>
      </c>
      <c r="W173" t="s">
        <v>79</v>
      </c>
      <c r="X173">
        <v>1</v>
      </c>
      <c r="Y173">
        <v>1</v>
      </c>
      <c r="Z173" t="s">
        <v>79</v>
      </c>
      <c r="AA173" t="s">
        <v>79</v>
      </c>
      <c r="AB173" t="s">
        <v>79</v>
      </c>
      <c r="AC173" t="s">
        <v>79</v>
      </c>
      <c r="AD173" t="s">
        <v>79</v>
      </c>
      <c r="AE173">
        <v>0</v>
      </c>
      <c r="AF173" t="s">
        <v>79</v>
      </c>
      <c r="AG173">
        <v>0</v>
      </c>
      <c r="AH173" t="s">
        <v>79</v>
      </c>
      <c r="AI173" t="s">
        <v>79</v>
      </c>
      <c r="AJ173" t="s">
        <v>79</v>
      </c>
      <c r="AK173" t="s">
        <v>79</v>
      </c>
      <c r="AL173" t="s">
        <v>79</v>
      </c>
      <c r="AM173" t="s">
        <v>79</v>
      </c>
      <c r="AN173" t="s">
        <v>79</v>
      </c>
      <c r="AO173" t="s">
        <v>79</v>
      </c>
      <c r="AP173" t="s">
        <v>79</v>
      </c>
      <c r="AQ173" t="s">
        <v>79</v>
      </c>
      <c r="AR173" t="s">
        <v>79</v>
      </c>
      <c r="AS173">
        <v>0</v>
      </c>
      <c r="AT173" t="s">
        <v>79</v>
      </c>
      <c r="AU173" t="s">
        <v>79</v>
      </c>
      <c r="AV173">
        <v>0</v>
      </c>
      <c r="AW173">
        <v>0</v>
      </c>
    </row>
    <row r="174" spans="1:49" x14ac:dyDescent="0.2">
      <c r="A174">
        <v>1</v>
      </c>
      <c r="B174">
        <v>13</v>
      </c>
      <c r="C174">
        <v>3</v>
      </c>
      <c r="D174">
        <v>5</v>
      </c>
      <c r="E174">
        <v>0</v>
      </c>
      <c r="F174" t="s">
        <v>79</v>
      </c>
      <c r="G174" t="s">
        <v>79</v>
      </c>
      <c r="H174">
        <v>581</v>
      </c>
      <c r="I174">
        <v>0</v>
      </c>
      <c r="J174">
        <v>0</v>
      </c>
      <c r="K174">
        <v>0</v>
      </c>
      <c r="L174">
        <v>0</v>
      </c>
      <c r="M174" t="s">
        <v>79</v>
      </c>
      <c r="N174" t="s">
        <v>79</v>
      </c>
      <c r="O174" t="s">
        <v>79</v>
      </c>
      <c r="P174" t="s">
        <v>79</v>
      </c>
      <c r="Q174" t="s">
        <v>79</v>
      </c>
      <c r="R174" t="s">
        <v>419</v>
      </c>
      <c r="S174" t="s">
        <v>79</v>
      </c>
      <c r="T174">
        <v>0</v>
      </c>
      <c r="U174" t="s">
        <v>79</v>
      </c>
      <c r="V174" t="s">
        <v>79</v>
      </c>
      <c r="W174" t="s">
        <v>79</v>
      </c>
      <c r="X174">
        <v>1</v>
      </c>
      <c r="Y174">
        <v>1</v>
      </c>
      <c r="Z174" t="s">
        <v>79</v>
      </c>
      <c r="AA174" t="s">
        <v>79</v>
      </c>
      <c r="AB174" t="s">
        <v>79</v>
      </c>
      <c r="AC174" t="s">
        <v>79</v>
      </c>
      <c r="AD174" t="s">
        <v>79</v>
      </c>
      <c r="AE174">
        <v>0</v>
      </c>
      <c r="AF174" t="s">
        <v>79</v>
      </c>
      <c r="AG174">
        <v>0</v>
      </c>
      <c r="AH174" t="s">
        <v>79</v>
      </c>
      <c r="AI174" t="s">
        <v>79</v>
      </c>
      <c r="AJ174" t="s">
        <v>79</v>
      </c>
      <c r="AK174" t="s">
        <v>79</v>
      </c>
      <c r="AL174" t="s">
        <v>79</v>
      </c>
      <c r="AM174" t="s">
        <v>79</v>
      </c>
      <c r="AN174" t="s">
        <v>79</v>
      </c>
      <c r="AO174" t="s">
        <v>79</v>
      </c>
      <c r="AP174" t="s">
        <v>79</v>
      </c>
      <c r="AQ174" t="s">
        <v>79</v>
      </c>
      <c r="AR174" t="s">
        <v>79</v>
      </c>
      <c r="AS174">
        <v>0</v>
      </c>
      <c r="AT174" t="s">
        <v>79</v>
      </c>
      <c r="AU174" t="s">
        <v>79</v>
      </c>
      <c r="AV174">
        <v>0</v>
      </c>
      <c r="AW174">
        <v>0</v>
      </c>
    </row>
    <row r="175" spans="1:49" x14ac:dyDescent="0.2">
      <c r="A175">
        <v>1</v>
      </c>
      <c r="B175">
        <v>13</v>
      </c>
      <c r="C175">
        <v>3</v>
      </c>
      <c r="D175">
        <v>6</v>
      </c>
      <c r="E175">
        <v>0</v>
      </c>
      <c r="F175" t="s">
        <v>79</v>
      </c>
      <c r="G175" t="s">
        <v>79</v>
      </c>
      <c r="H175">
        <v>249</v>
      </c>
      <c r="I175">
        <v>0</v>
      </c>
      <c r="J175">
        <v>0</v>
      </c>
      <c r="K175">
        <v>0</v>
      </c>
      <c r="L175">
        <v>0</v>
      </c>
      <c r="M175" t="s">
        <v>79</v>
      </c>
      <c r="N175" t="s">
        <v>79</v>
      </c>
      <c r="O175" t="s">
        <v>79</v>
      </c>
      <c r="P175" t="s">
        <v>79</v>
      </c>
      <c r="Q175" t="s">
        <v>79</v>
      </c>
      <c r="R175" t="s">
        <v>1276</v>
      </c>
      <c r="S175" t="s">
        <v>79</v>
      </c>
      <c r="T175">
        <v>0</v>
      </c>
      <c r="U175" t="s">
        <v>79</v>
      </c>
      <c r="V175" t="s">
        <v>79</v>
      </c>
      <c r="W175" t="s">
        <v>79</v>
      </c>
      <c r="X175">
        <v>1</v>
      </c>
      <c r="Y175">
        <v>1</v>
      </c>
      <c r="Z175" t="s">
        <v>79</v>
      </c>
      <c r="AA175" t="s">
        <v>79</v>
      </c>
      <c r="AB175" t="s">
        <v>79</v>
      </c>
      <c r="AC175" t="s">
        <v>79</v>
      </c>
      <c r="AD175" t="s">
        <v>79</v>
      </c>
      <c r="AE175">
        <v>0</v>
      </c>
      <c r="AF175" t="s">
        <v>79</v>
      </c>
      <c r="AG175">
        <v>0</v>
      </c>
      <c r="AH175" t="s">
        <v>79</v>
      </c>
      <c r="AI175" t="s">
        <v>79</v>
      </c>
      <c r="AJ175" t="s">
        <v>79</v>
      </c>
      <c r="AK175" t="s">
        <v>79</v>
      </c>
      <c r="AL175" t="s">
        <v>79</v>
      </c>
      <c r="AM175" t="s">
        <v>79</v>
      </c>
      <c r="AN175" t="s">
        <v>79</v>
      </c>
      <c r="AO175" t="s">
        <v>79</v>
      </c>
      <c r="AP175" t="s">
        <v>79</v>
      </c>
      <c r="AQ175" t="s">
        <v>79</v>
      </c>
      <c r="AR175" t="s">
        <v>79</v>
      </c>
      <c r="AS175">
        <v>0</v>
      </c>
      <c r="AT175" t="s">
        <v>79</v>
      </c>
      <c r="AU175" t="s">
        <v>79</v>
      </c>
      <c r="AV175">
        <v>0</v>
      </c>
      <c r="AW175">
        <v>0</v>
      </c>
    </row>
    <row r="176" spans="1:49" x14ac:dyDescent="0.2">
      <c r="A176">
        <v>1</v>
      </c>
      <c r="B176">
        <v>13</v>
      </c>
      <c r="C176">
        <v>3</v>
      </c>
      <c r="D176">
        <v>7</v>
      </c>
      <c r="E176">
        <v>0</v>
      </c>
      <c r="F176" t="s">
        <v>79</v>
      </c>
      <c r="G176" t="s">
        <v>79</v>
      </c>
      <c r="H176">
        <v>121</v>
      </c>
      <c r="I176">
        <v>0</v>
      </c>
      <c r="J176">
        <v>0</v>
      </c>
      <c r="K176">
        <v>0</v>
      </c>
      <c r="L176">
        <v>0</v>
      </c>
      <c r="M176" t="s">
        <v>79</v>
      </c>
      <c r="N176" t="s">
        <v>79</v>
      </c>
      <c r="O176" t="s">
        <v>79</v>
      </c>
      <c r="P176" t="s">
        <v>79</v>
      </c>
      <c r="Q176" t="s">
        <v>79</v>
      </c>
      <c r="R176" t="s">
        <v>456</v>
      </c>
      <c r="S176" t="s">
        <v>79</v>
      </c>
      <c r="T176">
        <v>0</v>
      </c>
      <c r="U176" t="s">
        <v>79</v>
      </c>
      <c r="V176" t="s">
        <v>79</v>
      </c>
      <c r="W176" t="s">
        <v>79</v>
      </c>
      <c r="X176">
        <v>1</v>
      </c>
      <c r="Y176">
        <v>1</v>
      </c>
      <c r="Z176" t="s">
        <v>79</v>
      </c>
      <c r="AA176" t="s">
        <v>79</v>
      </c>
      <c r="AB176" t="s">
        <v>79</v>
      </c>
      <c r="AC176" t="s">
        <v>79</v>
      </c>
      <c r="AD176" t="s">
        <v>79</v>
      </c>
      <c r="AE176">
        <v>0</v>
      </c>
      <c r="AF176" t="s">
        <v>79</v>
      </c>
      <c r="AG176">
        <v>0</v>
      </c>
      <c r="AH176" t="s">
        <v>79</v>
      </c>
      <c r="AI176" t="s">
        <v>79</v>
      </c>
      <c r="AJ176" t="s">
        <v>79</v>
      </c>
      <c r="AK176" t="s">
        <v>79</v>
      </c>
      <c r="AL176" t="s">
        <v>79</v>
      </c>
      <c r="AM176" t="s">
        <v>79</v>
      </c>
      <c r="AN176" t="s">
        <v>79</v>
      </c>
      <c r="AO176" t="s">
        <v>79</v>
      </c>
      <c r="AP176" t="s">
        <v>79</v>
      </c>
      <c r="AQ176" t="s">
        <v>79</v>
      </c>
      <c r="AR176" t="s">
        <v>79</v>
      </c>
      <c r="AS176">
        <v>0</v>
      </c>
      <c r="AT176" t="s">
        <v>79</v>
      </c>
      <c r="AU176" t="s">
        <v>79</v>
      </c>
      <c r="AV176">
        <v>0</v>
      </c>
      <c r="AW176">
        <v>0</v>
      </c>
    </row>
    <row r="177" spans="1:49" x14ac:dyDescent="0.2">
      <c r="A177">
        <v>1</v>
      </c>
      <c r="B177">
        <v>13</v>
      </c>
      <c r="C177">
        <v>3</v>
      </c>
      <c r="D177">
        <v>8</v>
      </c>
      <c r="E177">
        <v>0</v>
      </c>
      <c r="F177" t="s">
        <v>79</v>
      </c>
      <c r="G177" t="s">
        <v>79</v>
      </c>
      <c r="H177">
        <v>661</v>
      </c>
      <c r="I177">
        <v>0</v>
      </c>
      <c r="J177">
        <v>0</v>
      </c>
      <c r="K177">
        <v>0</v>
      </c>
      <c r="L177">
        <v>0</v>
      </c>
      <c r="M177" t="s">
        <v>79</v>
      </c>
      <c r="N177" t="s">
        <v>79</v>
      </c>
      <c r="O177" t="s">
        <v>79</v>
      </c>
      <c r="P177" t="s">
        <v>79</v>
      </c>
      <c r="Q177" t="s">
        <v>79</v>
      </c>
      <c r="R177" t="s">
        <v>616</v>
      </c>
      <c r="S177" t="s">
        <v>79</v>
      </c>
      <c r="T177">
        <v>0</v>
      </c>
      <c r="U177" t="s">
        <v>79</v>
      </c>
      <c r="V177" t="s">
        <v>79</v>
      </c>
      <c r="W177" t="s">
        <v>79</v>
      </c>
      <c r="X177">
        <v>1</v>
      </c>
      <c r="Y177">
        <v>1</v>
      </c>
      <c r="Z177" t="s">
        <v>79</v>
      </c>
      <c r="AA177" t="s">
        <v>79</v>
      </c>
      <c r="AB177" t="s">
        <v>79</v>
      </c>
      <c r="AC177" t="s">
        <v>79</v>
      </c>
      <c r="AD177" t="s">
        <v>79</v>
      </c>
      <c r="AE177">
        <v>0</v>
      </c>
      <c r="AF177" t="s">
        <v>79</v>
      </c>
      <c r="AG177">
        <v>0</v>
      </c>
      <c r="AH177" t="s">
        <v>79</v>
      </c>
      <c r="AI177" t="s">
        <v>79</v>
      </c>
      <c r="AJ177" t="s">
        <v>79</v>
      </c>
      <c r="AK177" t="s">
        <v>79</v>
      </c>
      <c r="AL177" t="s">
        <v>79</v>
      </c>
      <c r="AM177" t="s">
        <v>79</v>
      </c>
      <c r="AN177" t="s">
        <v>79</v>
      </c>
      <c r="AO177" t="s">
        <v>79</v>
      </c>
      <c r="AP177" t="s">
        <v>79</v>
      </c>
      <c r="AQ177" t="s">
        <v>79</v>
      </c>
      <c r="AR177" t="s">
        <v>79</v>
      </c>
      <c r="AS177">
        <v>0</v>
      </c>
      <c r="AT177" t="s">
        <v>79</v>
      </c>
      <c r="AU177" t="s">
        <v>79</v>
      </c>
      <c r="AV177">
        <v>0</v>
      </c>
      <c r="AW177">
        <v>0</v>
      </c>
    </row>
    <row r="178" spans="1:49" x14ac:dyDescent="0.2">
      <c r="A178">
        <v>1</v>
      </c>
      <c r="B178">
        <v>13</v>
      </c>
      <c r="C178">
        <v>4</v>
      </c>
      <c r="D178">
        <v>1</v>
      </c>
      <c r="E178">
        <v>0</v>
      </c>
      <c r="F178" t="s">
        <v>79</v>
      </c>
      <c r="G178" t="s">
        <v>79</v>
      </c>
      <c r="H178">
        <v>118</v>
      </c>
      <c r="I178">
        <v>0</v>
      </c>
      <c r="J178">
        <v>0</v>
      </c>
      <c r="K178">
        <v>0</v>
      </c>
      <c r="L178">
        <v>0</v>
      </c>
      <c r="M178" t="s">
        <v>79</v>
      </c>
      <c r="N178" t="s">
        <v>79</v>
      </c>
      <c r="O178" t="s">
        <v>79</v>
      </c>
      <c r="P178" t="s">
        <v>79</v>
      </c>
      <c r="Q178" t="s">
        <v>79</v>
      </c>
      <c r="R178" t="s">
        <v>551</v>
      </c>
      <c r="S178" t="s">
        <v>79</v>
      </c>
      <c r="T178">
        <v>0</v>
      </c>
      <c r="U178" t="s">
        <v>79</v>
      </c>
      <c r="V178" t="s">
        <v>79</v>
      </c>
      <c r="W178" t="s">
        <v>79</v>
      </c>
      <c r="X178">
        <v>1</v>
      </c>
      <c r="Y178">
        <v>1</v>
      </c>
      <c r="Z178" t="s">
        <v>79</v>
      </c>
      <c r="AA178" t="s">
        <v>79</v>
      </c>
      <c r="AB178" t="s">
        <v>79</v>
      </c>
      <c r="AC178" t="s">
        <v>79</v>
      </c>
      <c r="AD178" t="s">
        <v>79</v>
      </c>
      <c r="AE178">
        <v>0</v>
      </c>
      <c r="AF178" t="s">
        <v>79</v>
      </c>
      <c r="AG178">
        <v>0</v>
      </c>
      <c r="AH178" t="s">
        <v>79</v>
      </c>
      <c r="AI178" t="s">
        <v>79</v>
      </c>
      <c r="AJ178" t="s">
        <v>79</v>
      </c>
      <c r="AK178" t="s">
        <v>79</v>
      </c>
      <c r="AL178" t="s">
        <v>79</v>
      </c>
      <c r="AM178" t="s">
        <v>79</v>
      </c>
      <c r="AN178" t="s">
        <v>79</v>
      </c>
      <c r="AO178" t="s">
        <v>79</v>
      </c>
      <c r="AP178" t="s">
        <v>79</v>
      </c>
      <c r="AQ178" t="s">
        <v>79</v>
      </c>
      <c r="AR178" t="s">
        <v>79</v>
      </c>
      <c r="AS178">
        <v>0</v>
      </c>
      <c r="AT178" t="s">
        <v>79</v>
      </c>
      <c r="AU178" t="s">
        <v>79</v>
      </c>
      <c r="AV178">
        <v>0</v>
      </c>
      <c r="AW178">
        <v>0</v>
      </c>
    </row>
    <row r="179" spans="1:49" x14ac:dyDescent="0.2">
      <c r="A179">
        <v>1</v>
      </c>
      <c r="B179">
        <v>13</v>
      </c>
      <c r="C179">
        <v>4</v>
      </c>
      <c r="D179">
        <v>2</v>
      </c>
      <c r="E179">
        <v>0</v>
      </c>
      <c r="F179" t="s">
        <v>79</v>
      </c>
      <c r="G179" t="s">
        <v>79</v>
      </c>
      <c r="H179">
        <v>629</v>
      </c>
      <c r="I179">
        <v>0</v>
      </c>
      <c r="J179">
        <v>0</v>
      </c>
      <c r="K179">
        <v>0</v>
      </c>
      <c r="L179">
        <v>0</v>
      </c>
      <c r="M179" t="s">
        <v>79</v>
      </c>
      <c r="N179" t="s">
        <v>79</v>
      </c>
      <c r="O179" t="s">
        <v>79</v>
      </c>
      <c r="P179" t="s">
        <v>79</v>
      </c>
      <c r="Q179" t="s">
        <v>79</v>
      </c>
      <c r="R179" t="s">
        <v>1277</v>
      </c>
      <c r="S179" t="s">
        <v>79</v>
      </c>
      <c r="T179">
        <v>0</v>
      </c>
      <c r="U179" t="s">
        <v>79</v>
      </c>
      <c r="V179" t="s">
        <v>79</v>
      </c>
      <c r="W179" t="s">
        <v>79</v>
      </c>
      <c r="X179">
        <v>1</v>
      </c>
      <c r="Y179">
        <v>1</v>
      </c>
      <c r="Z179" t="s">
        <v>79</v>
      </c>
      <c r="AA179" t="s">
        <v>79</v>
      </c>
      <c r="AB179" t="s">
        <v>79</v>
      </c>
      <c r="AC179" t="s">
        <v>79</v>
      </c>
      <c r="AD179" t="s">
        <v>79</v>
      </c>
      <c r="AE179">
        <v>0</v>
      </c>
      <c r="AF179" t="s">
        <v>79</v>
      </c>
      <c r="AG179">
        <v>0</v>
      </c>
      <c r="AH179" t="s">
        <v>79</v>
      </c>
      <c r="AI179" t="s">
        <v>79</v>
      </c>
      <c r="AJ179" t="s">
        <v>79</v>
      </c>
      <c r="AK179" t="s">
        <v>79</v>
      </c>
      <c r="AL179" t="s">
        <v>79</v>
      </c>
      <c r="AM179" t="s">
        <v>79</v>
      </c>
      <c r="AN179" t="s">
        <v>79</v>
      </c>
      <c r="AO179" t="s">
        <v>79</v>
      </c>
      <c r="AP179" t="s">
        <v>79</v>
      </c>
      <c r="AQ179" t="s">
        <v>79</v>
      </c>
      <c r="AR179" t="s">
        <v>79</v>
      </c>
      <c r="AS179">
        <v>0</v>
      </c>
      <c r="AT179" t="s">
        <v>79</v>
      </c>
      <c r="AU179" t="s">
        <v>79</v>
      </c>
      <c r="AV179">
        <v>0</v>
      </c>
      <c r="AW179">
        <v>0</v>
      </c>
    </row>
    <row r="180" spans="1:49" x14ac:dyDescent="0.2">
      <c r="A180">
        <v>1</v>
      </c>
      <c r="B180">
        <v>13</v>
      </c>
      <c r="C180">
        <v>4</v>
      </c>
      <c r="D180">
        <v>3</v>
      </c>
      <c r="E180">
        <v>0</v>
      </c>
      <c r="F180" t="s">
        <v>79</v>
      </c>
      <c r="G180" t="s">
        <v>79</v>
      </c>
      <c r="H180">
        <v>198</v>
      </c>
      <c r="I180">
        <v>0</v>
      </c>
      <c r="J180">
        <v>0</v>
      </c>
      <c r="K180">
        <v>0</v>
      </c>
      <c r="L180">
        <v>0</v>
      </c>
      <c r="M180" t="s">
        <v>79</v>
      </c>
      <c r="N180" t="s">
        <v>79</v>
      </c>
      <c r="O180" t="s">
        <v>79</v>
      </c>
      <c r="P180" t="s">
        <v>79</v>
      </c>
      <c r="Q180" t="s">
        <v>79</v>
      </c>
      <c r="R180" t="s">
        <v>619</v>
      </c>
      <c r="S180" t="s">
        <v>79</v>
      </c>
      <c r="T180">
        <v>0</v>
      </c>
      <c r="U180" t="s">
        <v>79</v>
      </c>
      <c r="V180" t="s">
        <v>79</v>
      </c>
      <c r="W180" t="s">
        <v>79</v>
      </c>
      <c r="X180">
        <v>1</v>
      </c>
      <c r="Y180">
        <v>1</v>
      </c>
      <c r="Z180" t="s">
        <v>79</v>
      </c>
      <c r="AA180" t="s">
        <v>79</v>
      </c>
      <c r="AB180" t="s">
        <v>79</v>
      </c>
      <c r="AC180" t="s">
        <v>79</v>
      </c>
      <c r="AD180" t="s">
        <v>79</v>
      </c>
      <c r="AE180">
        <v>0</v>
      </c>
      <c r="AF180" t="s">
        <v>79</v>
      </c>
      <c r="AG180">
        <v>0</v>
      </c>
      <c r="AH180" t="s">
        <v>79</v>
      </c>
      <c r="AI180" t="s">
        <v>79</v>
      </c>
      <c r="AJ180" t="s">
        <v>79</v>
      </c>
      <c r="AK180" t="s">
        <v>79</v>
      </c>
      <c r="AL180" t="s">
        <v>79</v>
      </c>
      <c r="AM180" t="s">
        <v>79</v>
      </c>
      <c r="AN180" t="s">
        <v>79</v>
      </c>
      <c r="AO180" t="s">
        <v>79</v>
      </c>
      <c r="AP180" t="s">
        <v>79</v>
      </c>
      <c r="AQ180" t="s">
        <v>79</v>
      </c>
      <c r="AR180" t="s">
        <v>79</v>
      </c>
      <c r="AS180">
        <v>0</v>
      </c>
      <c r="AT180" t="s">
        <v>79</v>
      </c>
      <c r="AU180" t="s">
        <v>79</v>
      </c>
      <c r="AV180">
        <v>0</v>
      </c>
      <c r="AW180">
        <v>0</v>
      </c>
    </row>
    <row r="181" spans="1:49" x14ac:dyDescent="0.2">
      <c r="A181">
        <v>1</v>
      </c>
      <c r="B181">
        <v>13</v>
      </c>
      <c r="C181">
        <v>4</v>
      </c>
      <c r="D181">
        <v>4</v>
      </c>
      <c r="E181">
        <v>0</v>
      </c>
      <c r="F181" t="s">
        <v>79</v>
      </c>
      <c r="G181" t="s">
        <v>79</v>
      </c>
      <c r="H181">
        <v>389</v>
      </c>
      <c r="I181">
        <v>0</v>
      </c>
      <c r="J181">
        <v>0</v>
      </c>
      <c r="K181">
        <v>0</v>
      </c>
      <c r="L181">
        <v>0</v>
      </c>
      <c r="M181" t="s">
        <v>79</v>
      </c>
      <c r="N181" t="s">
        <v>79</v>
      </c>
      <c r="O181" t="s">
        <v>79</v>
      </c>
      <c r="P181" t="s">
        <v>79</v>
      </c>
      <c r="Q181" t="s">
        <v>79</v>
      </c>
      <c r="R181" t="s">
        <v>1278</v>
      </c>
      <c r="S181" t="s">
        <v>79</v>
      </c>
      <c r="T181">
        <v>0</v>
      </c>
      <c r="U181" t="s">
        <v>79</v>
      </c>
      <c r="V181" t="s">
        <v>79</v>
      </c>
      <c r="W181" t="s">
        <v>79</v>
      </c>
      <c r="X181">
        <v>1</v>
      </c>
      <c r="Y181">
        <v>1</v>
      </c>
      <c r="Z181" t="s">
        <v>79</v>
      </c>
      <c r="AA181" t="s">
        <v>79</v>
      </c>
      <c r="AB181" t="s">
        <v>79</v>
      </c>
      <c r="AC181" t="s">
        <v>79</v>
      </c>
      <c r="AD181" t="s">
        <v>79</v>
      </c>
      <c r="AE181">
        <v>0</v>
      </c>
      <c r="AF181" t="s">
        <v>79</v>
      </c>
      <c r="AG181">
        <v>0</v>
      </c>
      <c r="AH181" t="s">
        <v>79</v>
      </c>
      <c r="AI181" t="s">
        <v>79</v>
      </c>
      <c r="AJ181" t="s">
        <v>79</v>
      </c>
      <c r="AK181" t="s">
        <v>79</v>
      </c>
      <c r="AL181" t="s">
        <v>79</v>
      </c>
      <c r="AM181" t="s">
        <v>79</v>
      </c>
      <c r="AN181" t="s">
        <v>79</v>
      </c>
      <c r="AO181" t="s">
        <v>79</v>
      </c>
      <c r="AP181" t="s">
        <v>79</v>
      </c>
      <c r="AQ181" t="s">
        <v>79</v>
      </c>
      <c r="AR181" t="s">
        <v>79</v>
      </c>
      <c r="AS181">
        <v>0</v>
      </c>
      <c r="AT181" t="s">
        <v>79</v>
      </c>
      <c r="AU181" t="s">
        <v>79</v>
      </c>
      <c r="AV181">
        <v>0</v>
      </c>
      <c r="AW181">
        <v>0</v>
      </c>
    </row>
    <row r="182" spans="1:49" x14ac:dyDescent="0.2">
      <c r="A182">
        <v>1</v>
      </c>
      <c r="B182">
        <v>13</v>
      </c>
      <c r="C182">
        <v>4</v>
      </c>
      <c r="D182">
        <v>5</v>
      </c>
      <c r="E182">
        <v>0</v>
      </c>
      <c r="F182" t="s">
        <v>79</v>
      </c>
      <c r="G182" t="s">
        <v>79</v>
      </c>
      <c r="H182">
        <v>483</v>
      </c>
      <c r="I182">
        <v>0</v>
      </c>
      <c r="J182">
        <v>0</v>
      </c>
      <c r="K182">
        <v>0</v>
      </c>
      <c r="L182">
        <v>0</v>
      </c>
      <c r="M182" t="s">
        <v>79</v>
      </c>
      <c r="N182" t="s">
        <v>79</v>
      </c>
      <c r="O182" t="s">
        <v>79</v>
      </c>
      <c r="P182" t="s">
        <v>79</v>
      </c>
      <c r="Q182" t="s">
        <v>79</v>
      </c>
      <c r="R182" t="s">
        <v>1279</v>
      </c>
      <c r="S182" t="s">
        <v>79</v>
      </c>
      <c r="T182">
        <v>0</v>
      </c>
      <c r="U182" t="s">
        <v>79</v>
      </c>
      <c r="V182" t="s">
        <v>79</v>
      </c>
      <c r="W182" t="s">
        <v>79</v>
      </c>
      <c r="X182">
        <v>1</v>
      </c>
      <c r="Y182">
        <v>1</v>
      </c>
      <c r="Z182" t="s">
        <v>79</v>
      </c>
      <c r="AA182" t="s">
        <v>79</v>
      </c>
      <c r="AB182" t="s">
        <v>79</v>
      </c>
      <c r="AC182" t="s">
        <v>79</v>
      </c>
      <c r="AD182" t="s">
        <v>79</v>
      </c>
      <c r="AE182">
        <v>0</v>
      </c>
      <c r="AF182" t="s">
        <v>79</v>
      </c>
      <c r="AG182">
        <v>0</v>
      </c>
      <c r="AH182" t="s">
        <v>79</v>
      </c>
      <c r="AI182" t="s">
        <v>79</v>
      </c>
      <c r="AJ182" t="s">
        <v>79</v>
      </c>
      <c r="AK182" t="s">
        <v>79</v>
      </c>
      <c r="AL182" t="s">
        <v>79</v>
      </c>
      <c r="AM182" t="s">
        <v>79</v>
      </c>
      <c r="AN182" t="s">
        <v>79</v>
      </c>
      <c r="AO182" t="s">
        <v>79</v>
      </c>
      <c r="AP182" t="s">
        <v>79</v>
      </c>
      <c r="AQ182" t="s">
        <v>79</v>
      </c>
      <c r="AR182" t="s">
        <v>79</v>
      </c>
      <c r="AS182">
        <v>0</v>
      </c>
      <c r="AT182" t="s">
        <v>79</v>
      </c>
      <c r="AU182" t="s">
        <v>79</v>
      </c>
      <c r="AV182">
        <v>0</v>
      </c>
      <c r="AW182">
        <v>0</v>
      </c>
    </row>
    <row r="183" spans="1:49" x14ac:dyDescent="0.2">
      <c r="A183">
        <v>1</v>
      </c>
      <c r="B183">
        <v>13</v>
      </c>
      <c r="C183">
        <v>4</v>
      </c>
      <c r="D183">
        <v>6</v>
      </c>
      <c r="E183">
        <v>0</v>
      </c>
      <c r="F183" t="s">
        <v>79</v>
      </c>
      <c r="G183" t="s">
        <v>79</v>
      </c>
      <c r="H183">
        <v>681</v>
      </c>
      <c r="I183">
        <v>0</v>
      </c>
      <c r="J183">
        <v>0</v>
      </c>
      <c r="K183">
        <v>0</v>
      </c>
      <c r="L183">
        <v>0</v>
      </c>
      <c r="M183" t="s">
        <v>79</v>
      </c>
      <c r="N183" t="s">
        <v>79</v>
      </c>
      <c r="O183" t="s">
        <v>79</v>
      </c>
      <c r="P183" t="s">
        <v>79</v>
      </c>
      <c r="Q183" t="s">
        <v>79</v>
      </c>
      <c r="R183" t="s">
        <v>530</v>
      </c>
      <c r="S183" t="s">
        <v>79</v>
      </c>
      <c r="T183">
        <v>0</v>
      </c>
      <c r="U183" t="s">
        <v>79</v>
      </c>
      <c r="V183" t="s">
        <v>79</v>
      </c>
      <c r="W183" t="s">
        <v>79</v>
      </c>
      <c r="X183">
        <v>1</v>
      </c>
      <c r="Y183">
        <v>1</v>
      </c>
      <c r="Z183" t="s">
        <v>79</v>
      </c>
      <c r="AA183" t="s">
        <v>79</v>
      </c>
      <c r="AB183" t="s">
        <v>79</v>
      </c>
      <c r="AC183" t="s">
        <v>79</v>
      </c>
      <c r="AD183" t="s">
        <v>79</v>
      </c>
      <c r="AE183">
        <v>0</v>
      </c>
      <c r="AF183" t="s">
        <v>79</v>
      </c>
      <c r="AG183">
        <v>0</v>
      </c>
      <c r="AH183" t="s">
        <v>79</v>
      </c>
      <c r="AI183" t="s">
        <v>79</v>
      </c>
      <c r="AJ183" t="s">
        <v>79</v>
      </c>
      <c r="AK183" t="s">
        <v>79</v>
      </c>
      <c r="AL183" t="s">
        <v>79</v>
      </c>
      <c r="AM183" t="s">
        <v>79</v>
      </c>
      <c r="AN183" t="s">
        <v>79</v>
      </c>
      <c r="AO183" t="s">
        <v>79</v>
      </c>
      <c r="AP183" t="s">
        <v>79</v>
      </c>
      <c r="AQ183" t="s">
        <v>79</v>
      </c>
      <c r="AR183" t="s">
        <v>79</v>
      </c>
      <c r="AS183">
        <v>0</v>
      </c>
      <c r="AT183" t="s">
        <v>79</v>
      </c>
      <c r="AU183" t="s">
        <v>79</v>
      </c>
      <c r="AV183">
        <v>0</v>
      </c>
      <c r="AW183">
        <v>0</v>
      </c>
    </row>
    <row r="184" spans="1:49" x14ac:dyDescent="0.2">
      <c r="A184">
        <v>1</v>
      </c>
      <c r="B184">
        <v>13</v>
      </c>
      <c r="C184">
        <v>4</v>
      </c>
      <c r="D184">
        <v>7</v>
      </c>
      <c r="E184">
        <v>0</v>
      </c>
      <c r="F184" t="s">
        <v>79</v>
      </c>
      <c r="G184" t="s">
        <v>79</v>
      </c>
      <c r="H184">
        <v>124</v>
      </c>
      <c r="I184">
        <v>0</v>
      </c>
      <c r="J184">
        <v>0</v>
      </c>
      <c r="K184">
        <v>0</v>
      </c>
      <c r="L184">
        <v>0</v>
      </c>
      <c r="M184" t="s">
        <v>79</v>
      </c>
      <c r="N184" t="s">
        <v>79</v>
      </c>
      <c r="O184" t="s">
        <v>79</v>
      </c>
      <c r="P184" t="s">
        <v>79</v>
      </c>
      <c r="Q184" t="s">
        <v>79</v>
      </c>
      <c r="R184" t="s">
        <v>1280</v>
      </c>
      <c r="S184" t="s">
        <v>79</v>
      </c>
      <c r="T184">
        <v>0</v>
      </c>
      <c r="U184" t="s">
        <v>79</v>
      </c>
      <c r="V184" t="s">
        <v>79</v>
      </c>
      <c r="W184" t="s">
        <v>79</v>
      </c>
      <c r="X184">
        <v>1</v>
      </c>
      <c r="Y184">
        <v>1</v>
      </c>
      <c r="Z184" t="s">
        <v>79</v>
      </c>
      <c r="AA184" t="s">
        <v>79</v>
      </c>
      <c r="AB184" t="s">
        <v>79</v>
      </c>
      <c r="AC184" t="s">
        <v>79</v>
      </c>
      <c r="AD184" t="s">
        <v>79</v>
      </c>
      <c r="AE184">
        <v>0</v>
      </c>
      <c r="AF184" t="s">
        <v>79</v>
      </c>
      <c r="AG184">
        <v>0</v>
      </c>
      <c r="AH184" t="s">
        <v>79</v>
      </c>
      <c r="AI184" t="s">
        <v>79</v>
      </c>
      <c r="AJ184" t="s">
        <v>79</v>
      </c>
      <c r="AK184" t="s">
        <v>79</v>
      </c>
      <c r="AL184" t="s">
        <v>79</v>
      </c>
      <c r="AM184" t="s">
        <v>79</v>
      </c>
      <c r="AN184" t="s">
        <v>79</v>
      </c>
      <c r="AO184" t="s">
        <v>79</v>
      </c>
      <c r="AP184" t="s">
        <v>79</v>
      </c>
      <c r="AQ184" t="s">
        <v>79</v>
      </c>
      <c r="AR184" t="s">
        <v>79</v>
      </c>
      <c r="AS184">
        <v>0</v>
      </c>
      <c r="AT184" t="s">
        <v>79</v>
      </c>
      <c r="AU184" t="s">
        <v>79</v>
      </c>
      <c r="AV184">
        <v>0</v>
      </c>
      <c r="AW184">
        <v>0</v>
      </c>
    </row>
    <row r="185" spans="1:49" x14ac:dyDescent="0.2">
      <c r="A185">
        <v>1</v>
      </c>
      <c r="B185">
        <v>13</v>
      </c>
      <c r="C185">
        <v>4</v>
      </c>
      <c r="D185">
        <v>8</v>
      </c>
      <c r="E185">
        <v>0</v>
      </c>
      <c r="F185" t="s">
        <v>79</v>
      </c>
      <c r="G185" t="s">
        <v>79</v>
      </c>
      <c r="H185">
        <v>126</v>
      </c>
      <c r="I185">
        <v>0</v>
      </c>
      <c r="J185">
        <v>0</v>
      </c>
      <c r="K185">
        <v>0</v>
      </c>
      <c r="L185">
        <v>0</v>
      </c>
      <c r="M185" t="s">
        <v>79</v>
      </c>
      <c r="N185" t="s">
        <v>79</v>
      </c>
      <c r="O185" t="s">
        <v>79</v>
      </c>
      <c r="P185" t="s">
        <v>79</v>
      </c>
      <c r="Q185" t="s">
        <v>79</v>
      </c>
      <c r="R185" t="s">
        <v>1281</v>
      </c>
      <c r="S185" t="s">
        <v>79</v>
      </c>
      <c r="T185">
        <v>0</v>
      </c>
      <c r="U185" t="s">
        <v>79</v>
      </c>
      <c r="V185" t="s">
        <v>79</v>
      </c>
      <c r="W185" t="s">
        <v>79</v>
      </c>
      <c r="X185">
        <v>1</v>
      </c>
      <c r="Y185">
        <v>1</v>
      </c>
      <c r="Z185" t="s">
        <v>79</v>
      </c>
      <c r="AA185" t="s">
        <v>79</v>
      </c>
      <c r="AB185" t="s">
        <v>79</v>
      </c>
      <c r="AC185" t="s">
        <v>79</v>
      </c>
      <c r="AD185" t="s">
        <v>79</v>
      </c>
      <c r="AE185">
        <v>0</v>
      </c>
      <c r="AF185" t="s">
        <v>79</v>
      </c>
      <c r="AG185">
        <v>0</v>
      </c>
      <c r="AH185" t="s">
        <v>79</v>
      </c>
      <c r="AI185" t="s">
        <v>79</v>
      </c>
      <c r="AJ185" t="s">
        <v>79</v>
      </c>
      <c r="AK185" t="s">
        <v>79</v>
      </c>
      <c r="AL185" t="s">
        <v>79</v>
      </c>
      <c r="AM185" t="s">
        <v>79</v>
      </c>
      <c r="AN185" t="s">
        <v>79</v>
      </c>
      <c r="AO185" t="s">
        <v>79</v>
      </c>
      <c r="AP185" t="s">
        <v>79</v>
      </c>
      <c r="AQ185" t="s">
        <v>79</v>
      </c>
      <c r="AR185" t="s">
        <v>79</v>
      </c>
      <c r="AS185">
        <v>0</v>
      </c>
      <c r="AT185" t="s">
        <v>79</v>
      </c>
      <c r="AU185" t="s">
        <v>79</v>
      </c>
      <c r="AV185">
        <v>0</v>
      </c>
      <c r="AW185">
        <v>0</v>
      </c>
    </row>
    <row r="186" spans="1:49" x14ac:dyDescent="0.2">
      <c r="A186">
        <v>1</v>
      </c>
      <c r="B186">
        <v>13</v>
      </c>
      <c r="C186">
        <v>5</v>
      </c>
      <c r="D186">
        <v>1</v>
      </c>
      <c r="E186">
        <v>0</v>
      </c>
      <c r="F186" t="s">
        <v>79</v>
      </c>
      <c r="G186" t="s">
        <v>79</v>
      </c>
      <c r="H186">
        <v>426</v>
      </c>
      <c r="I186">
        <v>0</v>
      </c>
      <c r="J186">
        <v>0</v>
      </c>
      <c r="K186">
        <v>0</v>
      </c>
      <c r="L186">
        <v>0</v>
      </c>
      <c r="M186" t="s">
        <v>79</v>
      </c>
      <c r="N186" t="s">
        <v>79</v>
      </c>
      <c r="O186" t="s">
        <v>79</v>
      </c>
      <c r="P186" t="s">
        <v>79</v>
      </c>
      <c r="Q186" t="s">
        <v>79</v>
      </c>
      <c r="R186" t="s">
        <v>1282</v>
      </c>
      <c r="S186" t="s">
        <v>79</v>
      </c>
      <c r="T186">
        <v>0</v>
      </c>
      <c r="U186" t="s">
        <v>79</v>
      </c>
      <c r="V186" t="s">
        <v>79</v>
      </c>
      <c r="W186" t="s">
        <v>79</v>
      </c>
      <c r="X186">
        <v>1</v>
      </c>
      <c r="Y186">
        <v>1</v>
      </c>
      <c r="Z186" t="s">
        <v>79</v>
      </c>
      <c r="AA186" t="s">
        <v>79</v>
      </c>
      <c r="AB186" t="s">
        <v>79</v>
      </c>
      <c r="AC186" t="s">
        <v>79</v>
      </c>
      <c r="AD186" t="s">
        <v>79</v>
      </c>
      <c r="AE186">
        <v>0</v>
      </c>
      <c r="AF186" t="s">
        <v>79</v>
      </c>
      <c r="AG186">
        <v>0</v>
      </c>
      <c r="AH186" t="s">
        <v>79</v>
      </c>
      <c r="AI186" t="s">
        <v>79</v>
      </c>
      <c r="AJ186" t="s">
        <v>79</v>
      </c>
      <c r="AK186" t="s">
        <v>79</v>
      </c>
      <c r="AL186" t="s">
        <v>79</v>
      </c>
      <c r="AM186" t="s">
        <v>79</v>
      </c>
      <c r="AN186" t="s">
        <v>79</v>
      </c>
      <c r="AO186" t="s">
        <v>79</v>
      </c>
      <c r="AP186" t="s">
        <v>79</v>
      </c>
      <c r="AQ186" t="s">
        <v>79</v>
      </c>
      <c r="AR186" t="s">
        <v>79</v>
      </c>
      <c r="AS186">
        <v>0</v>
      </c>
      <c r="AT186" t="s">
        <v>79</v>
      </c>
      <c r="AU186" t="s">
        <v>79</v>
      </c>
      <c r="AV186">
        <v>0</v>
      </c>
      <c r="AW186">
        <v>0</v>
      </c>
    </row>
    <row r="187" spans="1:49" x14ac:dyDescent="0.2">
      <c r="A187">
        <v>1</v>
      </c>
      <c r="B187">
        <v>13</v>
      </c>
      <c r="C187">
        <v>5</v>
      </c>
      <c r="D187">
        <v>2</v>
      </c>
      <c r="E187">
        <v>0</v>
      </c>
      <c r="F187" t="s">
        <v>79</v>
      </c>
      <c r="G187" t="s">
        <v>79</v>
      </c>
      <c r="H187">
        <v>273</v>
      </c>
      <c r="I187">
        <v>0</v>
      </c>
      <c r="J187">
        <v>0</v>
      </c>
      <c r="K187">
        <v>0</v>
      </c>
      <c r="L187">
        <v>0</v>
      </c>
      <c r="M187" t="s">
        <v>79</v>
      </c>
      <c r="N187" t="s">
        <v>79</v>
      </c>
      <c r="O187" t="s">
        <v>79</v>
      </c>
      <c r="P187" t="s">
        <v>79</v>
      </c>
      <c r="Q187" t="s">
        <v>79</v>
      </c>
      <c r="R187" t="s">
        <v>579</v>
      </c>
      <c r="S187" t="s">
        <v>79</v>
      </c>
      <c r="T187">
        <v>0</v>
      </c>
      <c r="U187" t="s">
        <v>79</v>
      </c>
      <c r="V187" t="s">
        <v>79</v>
      </c>
      <c r="W187" t="s">
        <v>79</v>
      </c>
      <c r="X187">
        <v>1</v>
      </c>
      <c r="Y187">
        <v>1</v>
      </c>
      <c r="Z187" t="s">
        <v>79</v>
      </c>
      <c r="AA187" t="s">
        <v>79</v>
      </c>
      <c r="AB187" t="s">
        <v>79</v>
      </c>
      <c r="AC187" t="s">
        <v>79</v>
      </c>
      <c r="AD187" t="s">
        <v>79</v>
      </c>
      <c r="AE187">
        <v>0</v>
      </c>
      <c r="AF187" t="s">
        <v>79</v>
      </c>
      <c r="AG187">
        <v>0</v>
      </c>
      <c r="AH187" t="s">
        <v>79</v>
      </c>
      <c r="AI187" t="s">
        <v>79</v>
      </c>
      <c r="AJ187" t="s">
        <v>79</v>
      </c>
      <c r="AK187" t="s">
        <v>79</v>
      </c>
      <c r="AL187" t="s">
        <v>79</v>
      </c>
      <c r="AM187" t="s">
        <v>79</v>
      </c>
      <c r="AN187" t="s">
        <v>79</v>
      </c>
      <c r="AO187" t="s">
        <v>79</v>
      </c>
      <c r="AP187" t="s">
        <v>79</v>
      </c>
      <c r="AQ187" t="s">
        <v>79</v>
      </c>
      <c r="AR187" t="s">
        <v>79</v>
      </c>
      <c r="AS187">
        <v>0</v>
      </c>
      <c r="AT187" t="s">
        <v>79</v>
      </c>
      <c r="AU187" t="s">
        <v>79</v>
      </c>
      <c r="AV187">
        <v>0</v>
      </c>
      <c r="AW187">
        <v>0</v>
      </c>
    </row>
    <row r="188" spans="1:49" x14ac:dyDescent="0.2">
      <c r="A188">
        <v>1</v>
      </c>
      <c r="B188">
        <v>13</v>
      </c>
      <c r="C188">
        <v>5</v>
      </c>
      <c r="D188">
        <v>3</v>
      </c>
      <c r="E188">
        <v>0</v>
      </c>
      <c r="F188" t="s">
        <v>79</v>
      </c>
      <c r="G188" t="s">
        <v>79</v>
      </c>
      <c r="H188">
        <v>425</v>
      </c>
      <c r="I188">
        <v>0</v>
      </c>
      <c r="J188">
        <v>0</v>
      </c>
      <c r="K188">
        <v>0</v>
      </c>
      <c r="L188">
        <v>0</v>
      </c>
      <c r="M188" t="s">
        <v>79</v>
      </c>
      <c r="N188" t="s">
        <v>79</v>
      </c>
      <c r="O188" t="s">
        <v>79</v>
      </c>
      <c r="P188" t="s">
        <v>79</v>
      </c>
      <c r="Q188" t="s">
        <v>79</v>
      </c>
      <c r="R188" t="s">
        <v>1283</v>
      </c>
      <c r="S188" t="s">
        <v>79</v>
      </c>
      <c r="T188">
        <v>0</v>
      </c>
      <c r="U188" t="s">
        <v>79</v>
      </c>
      <c r="V188" t="s">
        <v>79</v>
      </c>
      <c r="W188" t="s">
        <v>79</v>
      </c>
      <c r="X188">
        <v>1</v>
      </c>
      <c r="Y188">
        <v>1</v>
      </c>
      <c r="Z188" t="s">
        <v>79</v>
      </c>
      <c r="AA188" t="s">
        <v>79</v>
      </c>
      <c r="AB188" t="s">
        <v>79</v>
      </c>
      <c r="AC188" t="s">
        <v>79</v>
      </c>
      <c r="AD188" t="s">
        <v>79</v>
      </c>
      <c r="AE188">
        <v>0</v>
      </c>
      <c r="AF188" t="s">
        <v>79</v>
      </c>
      <c r="AG188">
        <v>0</v>
      </c>
      <c r="AH188" t="s">
        <v>79</v>
      </c>
      <c r="AI188" t="s">
        <v>79</v>
      </c>
      <c r="AJ188" t="s">
        <v>79</v>
      </c>
      <c r="AK188" t="s">
        <v>79</v>
      </c>
      <c r="AL188" t="s">
        <v>79</v>
      </c>
      <c r="AM188" t="s">
        <v>79</v>
      </c>
      <c r="AN188" t="s">
        <v>79</v>
      </c>
      <c r="AO188" t="s">
        <v>79</v>
      </c>
      <c r="AP188" t="s">
        <v>79</v>
      </c>
      <c r="AQ188" t="s">
        <v>79</v>
      </c>
      <c r="AR188" t="s">
        <v>79</v>
      </c>
      <c r="AS188">
        <v>0</v>
      </c>
      <c r="AT188" t="s">
        <v>79</v>
      </c>
      <c r="AU188" t="s">
        <v>79</v>
      </c>
      <c r="AV188">
        <v>0</v>
      </c>
      <c r="AW188">
        <v>0</v>
      </c>
    </row>
    <row r="189" spans="1:49" x14ac:dyDescent="0.2">
      <c r="A189">
        <v>1</v>
      </c>
      <c r="B189">
        <v>13</v>
      </c>
      <c r="C189">
        <v>5</v>
      </c>
      <c r="D189">
        <v>4</v>
      </c>
      <c r="E189">
        <v>0</v>
      </c>
      <c r="F189" t="s">
        <v>79</v>
      </c>
      <c r="G189" t="s">
        <v>79</v>
      </c>
      <c r="H189">
        <v>387</v>
      </c>
      <c r="I189">
        <v>0</v>
      </c>
      <c r="J189">
        <v>0</v>
      </c>
      <c r="K189">
        <v>0</v>
      </c>
      <c r="L189">
        <v>0</v>
      </c>
      <c r="M189" t="s">
        <v>79</v>
      </c>
      <c r="N189" t="s">
        <v>79</v>
      </c>
      <c r="O189" t="s">
        <v>79</v>
      </c>
      <c r="P189" t="s">
        <v>79</v>
      </c>
      <c r="Q189" t="s">
        <v>79</v>
      </c>
      <c r="R189" t="s">
        <v>620</v>
      </c>
      <c r="S189" t="s">
        <v>79</v>
      </c>
      <c r="T189">
        <v>0</v>
      </c>
      <c r="U189" t="s">
        <v>79</v>
      </c>
      <c r="V189" t="s">
        <v>79</v>
      </c>
      <c r="W189" t="s">
        <v>79</v>
      </c>
      <c r="X189">
        <v>1</v>
      </c>
      <c r="Y189">
        <v>1</v>
      </c>
      <c r="Z189" t="s">
        <v>79</v>
      </c>
      <c r="AA189" t="s">
        <v>79</v>
      </c>
      <c r="AB189" t="s">
        <v>79</v>
      </c>
      <c r="AC189" t="s">
        <v>79</v>
      </c>
      <c r="AD189" t="s">
        <v>79</v>
      </c>
      <c r="AE189">
        <v>0</v>
      </c>
      <c r="AF189" t="s">
        <v>79</v>
      </c>
      <c r="AG189">
        <v>0</v>
      </c>
      <c r="AH189" t="s">
        <v>79</v>
      </c>
      <c r="AI189" t="s">
        <v>79</v>
      </c>
      <c r="AJ189" t="s">
        <v>79</v>
      </c>
      <c r="AK189" t="s">
        <v>79</v>
      </c>
      <c r="AL189" t="s">
        <v>79</v>
      </c>
      <c r="AM189" t="s">
        <v>79</v>
      </c>
      <c r="AN189" t="s">
        <v>79</v>
      </c>
      <c r="AO189" t="s">
        <v>79</v>
      </c>
      <c r="AP189" t="s">
        <v>79</v>
      </c>
      <c r="AQ189" t="s">
        <v>79</v>
      </c>
      <c r="AR189" t="s">
        <v>79</v>
      </c>
      <c r="AS189">
        <v>0</v>
      </c>
      <c r="AT189" t="s">
        <v>79</v>
      </c>
      <c r="AU189" t="s">
        <v>79</v>
      </c>
      <c r="AV189">
        <v>0</v>
      </c>
      <c r="AW189">
        <v>0</v>
      </c>
    </row>
    <row r="190" spans="1:49" x14ac:dyDescent="0.2">
      <c r="A190">
        <v>1</v>
      </c>
      <c r="B190">
        <v>13</v>
      </c>
      <c r="C190">
        <v>5</v>
      </c>
      <c r="D190">
        <v>5</v>
      </c>
      <c r="E190">
        <v>0</v>
      </c>
      <c r="F190" t="s">
        <v>79</v>
      </c>
      <c r="G190" t="s">
        <v>79</v>
      </c>
      <c r="H190">
        <v>199</v>
      </c>
      <c r="I190">
        <v>0</v>
      </c>
      <c r="J190">
        <v>0</v>
      </c>
      <c r="K190">
        <v>0</v>
      </c>
      <c r="L190">
        <v>0</v>
      </c>
      <c r="M190" t="s">
        <v>79</v>
      </c>
      <c r="N190" t="s">
        <v>79</v>
      </c>
      <c r="O190" t="s">
        <v>79</v>
      </c>
      <c r="P190" t="s">
        <v>79</v>
      </c>
      <c r="Q190" t="s">
        <v>79</v>
      </c>
      <c r="R190" t="s">
        <v>1284</v>
      </c>
      <c r="S190" t="s">
        <v>79</v>
      </c>
      <c r="T190">
        <v>0</v>
      </c>
      <c r="U190" t="s">
        <v>79</v>
      </c>
      <c r="V190" t="s">
        <v>79</v>
      </c>
      <c r="W190" t="s">
        <v>79</v>
      </c>
      <c r="X190">
        <v>1</v>
      </c>
      <c r="Y190">
        <v>1</v>
      </c>
      <c r="Z190" t="s">
        <v>79</v>
      </c>
      <c r="AA190" t="s">
        <v>79</v>
      </c>
      <c r="AB190" t="s">
        <v>79</v>
      </c>
      <c r="AC190" t="s">
        <v>79</v>
      </c>
      <c r="AD190" t="s">
        <v>79</v>
      </c>
      <c r="AE190">
        <v>0</v>
      </c>
      <c r="AF190" t="s">
        <v>79</v>
      </c>
      <c r="AG190">
        <v>0</v>
      </c>
      <c r="AH190" t="s">
        <v>79</v>
      </c>
      <c r="AI190" t="s">
        <v>79</v>
      </c>
      <c r="AJ190" t="s">
        <v>79</v>
      </c>
      <c r="AK190" t="s">
        <v>79</v>
      </c>
      <c r="AL190" t="s">
        <v>79</v>
      </c>
      <c r="AM190" t="s">
        <v>79</v>
      </c>
      <c r="AN190" t="s">
        <v>79</v>
      </c>
      <c r="AO190" t="s">
        <v>79</v>
      </c>
      <c r="AP190" t="s">
        <v>79</v>
      </c>
      <c r="AQ190" t="s">
        <v>79</v>
      </c>
      <c r="AR190" t="s">
        <v>79</v>
      </c>
      <c r="AS190">
        <v>0</v>
      </c>
      <c r="AT190" t="s">
        <v>79</v>
      </c>
      <c r="AU190" t="s">
        <v>79</v>
      </c>
      <c r="AV190">
        <v>0</v>
      </c>
      <c r="AW190">
        <v>0</v>
      </c>
    </row>
    <row r="191" spans="1:49" x14ac:dyDescent="0.2">
      <c r="A191">
        <v>1</v>
      </c>
      <c r="B191">
        <v>13</v>
      </c>
      <c r="C191">
        <v>5</v>
      </c>
      <c r="D191">
        <v>6</v>
      </c>
      <c r="E191">
        <v>0</v>
      </c>
      <c r="F191" t="s">
        <v>79</v>
      </c>
      <c r="G191" t="s">
        <v>79</v>
      </c>
      <c r="H191">
        <v>627</v>
      </c>
      <c r="I191">
        <v>0</v>
      </c>
      <c r="J191">
        <v>0</v>
      </c>
      <c r="K191">
        <v>0</v>
      </c>
      <c r="L191">
        <v>0</v>
      </c>
      <c r="M191" t="s">
        <v>79</v>
      </c>
      <c r="N191" t="s">
        <v>79</v>
      </c>
      <c r="O191" t="s">
        <v>79</v>
      </c>
      <c r="P191" t="s">
        <v>79</v>
      </c>
      <c r="Q191" t="s">
        <v>79</v>
      </c>
      <c r="R191" t="s">
        <v>1285</v>
      </c>
      <c r="S191" t="s">
        <v>79</v>
      </c>
      <c r="T191">
        <v>0</v>
      </c>
      <c r="U191" t="s">
        <v>79</v>
      </c>
      <c r="V191" t="s">
        <v>79</v>
      </c>
      <c r="W191" t="s">
        <v>79</v>
      </c>
      <c r="X191">
        <v>1</v>
      </c>
      <c r="Y191">
        <v>1</v>
      </c>
      <c r="Z191" t="s">
        <v>79</v>
      </c>
      <c r="AA191" t="s">
        <v>79</v>
      </c>
      <c r="AB191" t="s">
        <v>79</v>
      </c>
      <c r="AC191" t="s">
        <v>79</v>
      </c>
      <c r="AD191" t="s">
        <v>79</v>
      </c>
      <c r="AE191">
        <v>0</v>
      </c>
      <c r="AF191" t="s">
        <v>79</v>
      </c>
      <c r="AG191">
        <v>0</v>
      </c>
      <c r="AH191" t="s">
        <v>79</v>
      </c>
      <c r="AI191" t="s">
        <v>79</v>
      </c>
      <c r="AJ191" t="s">
        <v>79</v>
      </c>
      <c r="AK191" t="s">
        <v>79</v>
      </c>
      <c r="AL191" t="s">
        <v>79</v>
      </c>
      <c r="AM191" t="s">
        <v>79</v>
      </c>
      <c r="AN191" t="s">
        <v>79</v>
      </c>
      <c r="AO191" t="s">
        <v>79</v>
      </c>
      <c r="AP191" t="s">
        <v>79</v>
      </c>
      <c r="AQ191" t="s">
        <v>79</v>
      </c>
      <c r="AR191" t="s">
        <v>79</v>
      </c>
      <c r="AS191">
        <v>0</v>
      </c>
      <c r="AT191" t="s">
        <v>79</v>
      </c>
      <c r="AU191" t="s">
        <v>79</v>
      </c>
      <c r="AV191">
        <v>0</v>
      </c>
      <c r="AW191">
        <v>0</v>
      </c>
    </row>
    <row r="192" spans="1:49" x14ac:dyDescent="0.2">
      <c r="A192">
        <v>1</v>
      </c>
      <c r="B192">
        <v>13</v>
      </c>
      <c r="C192">
        <v>5</v>
      </c>
      <c r="D192">
        <v>7</v>
      </c>
      <c r="E192">
        <v>0</v>
      </c>
      <c r="F192" t="s">
        <v>79</v>
      </c>
      <c r="G192" t="s">
        <v>79</v>
      </c>
      <c r="H192">
        <v>143</v>
      </c>
      <c r="I192">
        <v>0</v>
      </c>
      <c r="J192">
        <v>0</v>
      </c>
      <c r="K192">
        <v>0</v>
      </c>
      <c r="L192">
        <v>0</v>
      </c>
      <c r="M192" t="s">
        <v>79</v>
      </c>
      <c r="N192" t="s">
        <v>79</v>
      </c>
      <c r="O192" t="s">
        <v>79</v>
      </c>
      <c r="P192" t="s">
        <v>79</v>
      </c>
      <c r="Q192" t="s">
        <v>79</v>
      </c>
      <c r="R192" t="s">
        <v>1286</v>
      </c>
      <c r="S192" t="s">
        <v>79</v>
      </c>
      <c r="T192">
        <v>0</v>
      </c>
      <c r="U192" t="s">
        <v>79</v>
      </c>
      <c r="V192" t="s">
        <v>79</v>
      </c>
      <c r="W192" t="s">
        <v>79</v>
      </c>
      <c r="X192">
        <v>1</v>
      </c>
      <c r="Y192">
        <v>1</v>
      </c>
      <c r="Z192" t="s">
        <v>79</v>
      </c>
      <c r="AA192" t="s">
        <v>79</v>
      </c>
      <c r="AB192" t="s">
        <v>79</v>
      </c>
      <c r="AC192" t="s">
        <v>79</v>
      </c>
      <c r="AD192" t="s">
        <v>79</v>
      </c>
      <c r="AE192">
        <v>0</v>
      </c>
      <c r="AF192" t="s">
        <v>79</v>
      </c>
      <c r="AG192">
        <v>0</v>
      </c>
      <c r="AH192" t="s">
        <v>79</v>
      </c>
      <c r="AI192" t="s">
        <v>79</v>
      </c>
      <c r="AJ192" t="s">
        <v>79</v>
      </c>
      <c r="AK192" t="s">
        <v>79</v>
      </c>
      <c r="AL192" t="s">
        <v>79</v>
      </c>
      <c r="AM192" t="s">
        <v>79</v>
      </c>
      <c r="AN192" t="s">
        <v>79</v>
      </c>
      <c r="AO192" t="s">
        <v>79</v>
      </c>
      <c r="AP192" t="s">
        <v>79</v>
      </c>
      <c r="AQ192" t="s">
        <v>79</v>
      </c>
      <c r="AR192" t="s">
        <v>79</v>
      </c>
      <c r="AS192">
        <v>0</v>
      </c>
      <c r="AT192" t="s">
        <v>79</v>
      </c>
      <c r="AU192" t="s">
        <v>79</v>
      </c>
      <c r="AV192">
        <v>0</v>
      </c>
      <c r="AW192">
        <v>0</v>
      </c>
    </row>
    <row r="193" spans="1:49" x14ac:dyDescent="0.2">
      <c r="A193">
        <v>1</v>
      </c>
      <c r="B193">
        <v>13</v>
      </c>
      <c r="C193">
        <v>5</v>
      </c>
      <c r="D193">
        <v>8</v>
      </c>
      <c r="E193">
        <v>0</v>
      </c>
      <c r="F193" t="s">
        <v>79</v>
      </c>
      <c r="G193" t="s">
        <v>79</v>
      </c>
      <c r="H193">
        <v>308</v>
      </c>
      <c r="I193">
        <v>0</v>
      </c>
      <c r="J193">
        <v>0</v>
      </c>
      <c r="K193">
        <v>0</v>
      </c>
      <c r="L193">
        <v>0</v>
      </c>
      <c r="M193" t="s">
        <v>79</v>
      </c>
      <c r="N193" t="s">
        <v>79</v>
      </c>
      <c r="O193" t="s">
        <v>79</v>
      </c>
      <c r="P193" t="s">
        <v>79</v>
      </c>
      <c r="Q193" t="s">
        <v>79</v>
      </c>
      <c r="R193" t="s">
        <v>1287</v>
      </c>
      <c r="S193" t="s">
        <v>79</v>
      </c>
      <c r="T193">
        <v>0</v>
      </c>
      <c r="U193" t="s">
        <v>79</v>
      </c>
      <c r="V193" t="s">
        <v>79</v>
      </c>
      <c r="W193" t="s">
        <v>79</v>
      </c>
      <c r="X193">
        <v>1</v>
      </c>
      <c r="Y193">
        <v>1</v>
      </c>
      <c r="Z193" t="s">
        <v>79</v>
      </c>
      <c r="AA193" t="s">
        <v>79</v>
      </c>
      <c r="AB193" t="s">
        <v>79</v>
      </c>
      <c r="AC193" t="s">
        <v>79</v>
      </c>
      <c r="AD193" t="s">
        <v>79</v>
      </c>
      <c r="AE193">
        <v>0</v>
      </c>
      <c r="AF193" t="s">
        <v>79</v>
      </c>
      <c r="AG193">
        <v>0</v>
      </c>
      <c r="AH193" t="s">
        <v>79</v>
      </c>
      <c r="AI193" t="s">
        <v>79</v>
      </c>
      <c r="AJ193" t="s">
        <v>79</v>
      </c>
      <c r="AK193" t="s">
        <v>79</v>
      </c>
      <c r="AL193" t="s">
        <v>79</v>
      </c>
      <c r="AM193" t="s">
        <v>79</v>
      </c>
      <c r="AN193" t="s">
        <v>79</v>
      </c>
      <c r="AO193" t="s">
        <v>79</v>
      </c>
      <c r="AP193" t="s">
        <v>79</v>
      </c>
      <c r="AQ193" t="s">
        <v>79</v>
      </c>
      <c r="AR193" t="s">
        <v>79</v>
      </c>
      <c r="AS193">
        <v>0</v>
      </c>
      <c r="AT193" t="s">
        <v>79</v>
      </c>
      <c r="AU193" t="s">
        <v>79</v>
      </c>
      <c r="AV193">
        <v>0</v>
      </c>
      <c r="AW193">
        <v>0</v>
      </c>
    </row>
    <row r="194" spans="1:49" x14ac:dyDescent="0.2">
      <c r="A194">
        <v>1</v>
      </c>
      <c r="B194">
        <v>13</v>
      </c>
      <c r="C194">
        <v>6</v>
      </c>
      <c r="D194">
        <v>1</v>
      </c>
      <c r="E194">
        <v>0</v>
      </c>
      <c r="F194" t="s">
        <v>79</v>
      </c>
      <c r="G194" t="s">
        <v>79</v>
      </c>
      <c r="H194">
        <v>82</v>
      </c>
      <c r="I194">
        <v>0</v>
      </c>
      <c r="J194">
        <v>0</v>
      </c>
      <c r="K194">
        <v>0</v>
      </c>
      <c r="L194">
        <v>0</v>
      </c>
      <c r="M194" t="s">
        <v>79</v>
      </c>
      <c r="N194" t="s">
        <v>79</v>
      </c>
      <c r="O194" t="s">
        <v>79</v>
      </c>
      <c r="P194" t="s">
        <v>79</v>
      </c>
      <c r="Q194" t="s">
        <v>79</v>
      </c>
      <c r="R194" t="s">
        <v>664</v>
      </c>
      <c r="S194" t="s">
        <v>79</v>
      </c>
      <c r="T194">
        <v>0</v>
      </c>
      <c r="U194" t="s">
        <v>79</v>
      </c>
      <c r="V194" t="s">
        <v>79</v>
      </c>
      <c r="W194" t="s">
        <v>79</v>
      </c>
      <c r="X194">
        <v>1</v>
      </c>
      <c r="Y194">
        <v>1</v>
      </c>
      <c r="Z194" t="s">
        <v>79</v>
      </c>
      <c r="AA194" t="s">
        <v>79</v>
      </c>
      <c r="AB194" t="s">
        <v>79</v>
      </c>
      <c r="AC194" t="s">
        <v>79</v>
      </c>
      <c r="AD194" t="s">
        <v>79</v>
      </c>
      <c r="AE194">
        <v>0</v>
      </c>
      <c r="AF194" t="s">
        <v>79</v>
      </c>
      <c r="AG194">
        <v>0</v>
      </c>
      <c r="AH194" t="s">
        <v>79</v>
      </c>
      <c r="AI194" t="s">
        <v>79</v>
      </c>
      <c r="AJ194" t="s">
        <v>79</v>
      </c>
      <c r="AK194" t="s">
        <v>79</v>
      </c>
      <c r="AL194" t="s">
        <v>79</v>
      </c>
      <c r="AM194" t="s">
        <v>79</v>
      </c>
      <c r="AN194" t="s">
        <v>79</v>
      </c>
      <c r="AO194" t="s">
        <v>79</v>
      </c>
      <c r="AP194" t="s">
        <v>79</v>
      </c>
      <c r="AQ194" t="s">
        <v>79</v>
      </c>
      <c r="AR194" t="s">
        <v>79</v>
      </c>
      <c r="AS194">
        <v>0</v>
      </c>
      <c r="AT194" t="s">
        <v>79</v>
      </c>
      <c r="AU194" t="s">
        <v>79</v>
      </c>
      <c r="AV194">
        <v>0</v>
      </c>
      <c r="AW194">
        <v>0</v>
      </c>
    </row>
    <row r="195" spans="1:49" x14ac:dyDescent="0.2">
      <c r="A195">
        <v>1</v>
      </c>
      <c r="B195">
        <v>13</v>
      </c>
      <c r="C195">
        <v>6</v>
      </c>
      <c r="D195">
        <v>2</v>
      </c>
      <c r="E195">
        <v>0</v>
      </c>
      <c r="F195" t="s">
        <v>79</v>
      </c>
      <c r="G195" t="s">
        <v>79</v>
      </c>
      <c r="H195">
        <v>582</v>
      </c>
      <c r="I195">
        <v>0</v>
      </c>
      <c r="J195">
        <v>0</v>
      </c>
      <c r="K195">
        <v>0</v>
      </c>
      <c r="L195">
        <v>0</v>
      </c>
      <c r="M195" t="s">
        <v>79</v>
      </c>
      <c r="N195" t="s">
        <v>79</v>
      </c>
      <c r="O195" t="s">
        <v>79</v>
      </c>
      <c r="P195" t="s">
        <v>79</v>
      </c>
      <c r="Q195" t="s">
        <v>79</v>
      </c>
      <c r="R195" t="s">
        <v>1288</v>
      </c>
      <c r="S195" t="s">
        <v>79</v>
      </c>
      <c r="T195">
        <v>0</v>
      </c>
      <c r="U195" t="s">
        <v>79</v>
      </c>
      <c r="V195" t="s">
        <v>79</v>
      </c>
      <c r="W195" t="s">
        <v>79</v>
      </c>
      <c r="X195">
        <v>1</v>
      </c>
      <c r="Y195">
        <v>1</v>
      </c>
      <c r="Z195" t="s">
        <v>79</v>
      </c>
      <c r="AA195" t="s">
        <v>79</v>
      </c>
      <c r="AB195" t="s">
        <v>79</v>
      </c>
      <c r="AC195" t="s">
        <v>79</v>
      </c>
      <c r="AD195" t="s">
        <v>79</v>
      </c>
      <c r="AE195">
        <v>0</v>
      </c>
      <c r="AF195" t="s">
        <v>79</v>
      </c>
      <c r="AG195">
        <v>0</v>
      </c>
      <c r="AH195" t="s">
        <v>79</v>
      </c>
      <c r="AI195" t="s">
        <v>79</v>
      </c>
      <c r="AJ195" t="s">
        <v>79</v>
      </c>
      <c r="AK195" t="s">
        <v>79</v>
      </c>
      <c r="AL195" t="s">
        <v>79</v>
      </c>
      <c r="AM195" t="s">
        <v>79</v>
      </c>
      <c r="AN195" t="s">
        <v>79</v>
      </c>
      <c r="AO195" t="s">
        <v>79</v>
      </c>
      <c r="AP195" t="s">
        <v>79</v>
      </c>
      <c r="AQ195" t="s">
        <v>79</v>
      </c>
      <c r="AR195" t="s">
        <v>79</v>
      </c>
      <c r="AS195">
        <v>0</v>
      </c>
      <c r="AT195" t="s">
        <v>79</v>
      </c>
      <c r="AU195" t="s">
        <v>79</v>
      </c>
      <c r="AV195">
        <v>0</v>
      </c>
      <c r="AW195">
        <v>0</v>
      </c>
    </row>
    <row r="196" spans="1:49" x14ac:dyDescent="0.2">
      <c r="A196">
        <v>1</v>
      </c>
      <c r="B196">
        <v>13</v>
      </c>
      <c r="C196">
        <v>6</v>
      </c>
      <c r="D196">
        <v>3</v>
      </c>
      <c r="E196">
        <v>0</v>
      </c>
      <c r="F196" t="s">
        <v>79</v>
      </c>
      <c r="G196" t="s">
        <v>79</v>
      </c>
      <c r="H196">
        <v>142</v>
      </c>
      <c r="I196">
        <v>0</v>
      </c>
      <c r="J196">
        <v>0</v>
      </c>
      <c r="K196">
        <v>0</v>
      </c>
      <c r="L196">
        <v>0</v>
      </c>
      <c r="M196" t="s">
        <v>79</v>
      </c>
      <c r="N196" t="s">
        <v>79</v>
      </c>
      <c r="O196" t="s">
        <v>79</v>
      </c>
      <c r="P196" t="s">
        <v>79</v>
      </c>
      <c r="Q196" t="s">
        <v>79</v>
      </c>
      <c r="R196" t="s">
        <v>463</v>
      </c>
      <c r="S196" t="s">
        <v>79</v>
      </c>
      <c r="T196">
        <v>0</v>
      </c>
      <c r="U196" t="s">
        <v>79</v>
      </c>
      <c r="V196" t="s">
        <v>79</v>
      </c>
      <c r="W196" t="s">
        <v>79</v>
      </c>
      <c r="X196">
        <v>1</v>
      </c>
      <c r="Y196">
        <v>1</v>
      </c>
      <c r="Z196" t="s">
        <v>79</v>
      </c>
      <c r="AA196" t="s">
        <v>79</v>
      </c>
      <c r="AB196" t="s">
        <v>79</v>
      </c>
      <c r="AC196" t="s">
        <v>79</v>
      </c>
      <c r="AD196" t="s">
        <v>79</v>
      </c>
      <c r="AE196">
        <v>0</v>
      </c>
      <c r="AF196" t="s">
        <v>79</v>
      </c>
      <c r="AG196">
        <v>0</v>
      </c>
      <c r="AH196" t="s">
        <v>79</v>
      </c>
      <c r="AI196" t="s">
        <v>79</v>
      </c>
      <c r="AJ196" t="s">
        <v>79</v>
      </c>
      <c r="AK196" t="s">
        <v>79</v>
      </c>
      <c r="AL196" t="s">
        <v>79</v>
      </c>
      <c r="AM196" t="s">
        <v>79</v>
      </c>
      <c r="AN196" t="s">
        <v>79</v>
      </c>
      <c r="AO196" t="s">
        <v>79</v>
      </c>
      <c r="AP196" t="s">
        <v>79</v>
      </c>
      <c r="AQ196" t="s">
        <v>79</v>
      </c>
      <c r="AR196" t="s">
        <v>79</v>
      </c>
      <c r="AS196">
        <v>0</v>
      </c>
      <c r="AT196" t="s">
        <v>79</v>
      </c>
      <c r="AU196" t="s">
        <v>79</v>
      </c>
      <c r="AV196">
        <v>0</v>
      </c>
      <c r="AW196">
        <v>0</v>
      </c>
    </row>
    <row r="197" spans="1:49" x14ac:dyDescent="0.2">
      <c r="A197">
        <v>1</v>
      </c>
      <c r="B197">
        <v>13</v>
      </c>
      <c r="C197">
        <v>6</v>
      </c>
      <c r="D197">
        <v>4</v>
      </c>
      <c r="E197">
        <v>0</v>
      </c>
      <c r="F197" t="s">
        <v>79</v>
      </c>
      <c r="G197" t="s">
        <v>79</v>
      </c>
      <c r="H197">
        <v>450</v>
      </c>
      <c r="I197">
        <v>0</v>
      </c>
      <c r="J197">
        <v>0</v>
      </c>
      <c r="K197">
        <v>0</v>
      </c>
      <c r="L197">
        <v>0</v>
      </c>
      <c r="M197" t="s">
        <v>79</v>
      </c>
      <c r="N197" t="s">
        <v>79</v>
      </c>
      <c r="O197" t="s">
        <v>79</v>
      </c>
      <c r="P197" t="s">
        <v>79</v>
      </c>
      <c r="Q197" t="s">
        <v>79</v>
      </c>
      <c r="R197" t="s">
        <v>1289</v>
      </c>
      <c r="S197" t="s">
        <v>79</v>
      </c>
      <c r="T197">
        <v>0</v>
      </c>
      <c r="U197" t="s">
        <v>79</v>
      </c>
      <c r="V197" t="s">
        <v>79</v>
      </c>
      <c r="W197" t="s">
        <v>79</v>
      </c>
      <c r="X197">
        <v>1</v>
      </c>
      <c r="Y197">
        <v>1</v>
      </c>
      <c r="Z197" t="s">
        <v>79</v>
      </c>
      <c r="AA197" t="s">
        <v>79</v>
      </c>
      <c r="AB197" t="s">
        <v>79</v>
      </c>
      <c r="AC197" t="s">
        <v>79</v>
      </c>
      <c r="AD197" t="s">
        <v>79</v>
      </c>
      <c r="AE197">
        <v>0</v>
      </c>
      <c r="AF197" t="s">
        <v>79</v>
      </c>
      <c r="AG197">
        <v>0</v>
      </c>
      <c r="AH197" t="s">
        <v>79</v>
      </c>
      <c r="AI197" t="s">
        <v>79</v>
      </c>
      <c r="AJ197" t="s">
        <v>79</v>
      </c>
      <c r="AK197" t="s">
        <v>79</v>
      </c>
      <c r="AL197" t="s">
        <v>79</v>
      </c>
      <c r="AM197" t="s">
        <v>79</v>
      </c>
      <c r="AN197" t="s">
        <v>79</v>
      </c>
      <c r="AO197" t="s">
        <v>79</v>
      </c>
      <c r="AP197" t="s">
        <v>79</v>
      </c>
      <c r="AQ197" t="s">
        <v>79</v>
      </c>
      <c r="AR197" t="s">
        <v>79</v>
      </c>
      <c r="AS197">
        <v>0</v>
      </c>
      <c r="AT197" t="s">
        <v>79</v>
      </c>
      <c r="AU197" t="s">
        <v>79</v>
      </c>
      <c r="AV197">
        <v>0</v>
      </c>
      <c r="AW197">
        <v>0</v>
      </c>
    </row>
    <row r="198" spans="1:49" x14ac:dyDescent="0.2">
      <c r="A198">
        <v>1</v>
      </c>
      <c r="B198">
        <v>13</v>
      </c>
      <c r="C198">
        <v>6</v>
      </c>
      <c r="D198">
        <v>5</v>
      </c>
      <c r="E198">
        <v>0</v>
      </c>
      <c r="F198" t="s">
        <v>79</v>
      </c>
      <c r="G198" t="s">
        <v>79</v>
      </c>
      <c r="H198">
        <v>547</v>
      </c>
      <c r="I198">
        <v>0</v>
      </c>
      <c r="J198">
        <v>0</v>
      </c>
      <c r="K198">
        <v>0</v>
      </c>
      <c r="L198">
        <v>0</v>
      </c>
      <c r="M198" t="s">
        <v>79</v>
      </c>
      <c r="N198" t="s">
        <v>79</v>
      </c>
      <c r="O198" t="s">
        <v>79</v>
      </c>
      <c r="P198" t="s">
        <v>79</v>
      </c>
      <c r="Q198" t="s">
        <v>79</v>
      </c>
      <c r="R198" t="s">
        <v>625</v>
      </c>
      <c r="S198" t="s">
        <v>79</v>
      </c>
      <c r="T198">
        <v>0</v>
      </c>
      <c r="U198" t="s">
        <v>79</v>
      </c>
      <c r="V198" t="s">
        <v>79</v>
      </c>
      <c r="W198" t="s">
        <v>79</v>
      </c>
      <c r="X198">
        <v>1</v>
      </c>
      <c r="Y198">
        <v>1</v>
      </c>
      <c r="Z198" t="s">
        <v>79</v>
      </c>
      <c r="AA198" t="s">
        <v>79</v>
      </c>
      <c r="AB198" t="s">
        <v>79</v>
      </c>
      <c r="AC198" t="s">
        <v>79</v>
      </c>
      <c r="AD198" t="s">
        <v>79</v>
      </c>
      <c r="AE198">
        <v>0</v>
      </c>
      <c r="AF198" t="s">
        <v>79</v>
      </c>
      <c r="AG198">
        <v>0</v>
      </c>
      <c r="AH198" t="s">
        <v>79</v>
      </c>
      <c r="AI198" t="s">
        <v>79</v>
      </c>
      <c r="AJ198" t="s">
        <v>79</v>
      </c>
      <c r="AK198" t="s">
        <v>79</v>
      </c>
      <c r="AL198" t="s">
        <v>79</v>
      </c>
      <c r="AM198" t="s">
        <v>79</v>
      </c>
      <c r="AN198" t="s">
        <v>79</v>
      </c>
      <c r="AO198" t="s">
        <v>79</v>
      </c>
      <c r="AP198" t="s">
        <v>79</v>
      </c>
      <c r="AQ198" t="s">
        <v>79</v>
      </c>
      <c r="AR198" t="s">
        <v>79</v>
      </c>
      <c r="AS198">
        <v>0</v>
      </c>
      <c r="AT198" t="s">
        <v>79</v>
      </c>
      <c r="AU198" t="s">
        <v>79</v>
      </c>
      <c r="AV198">
        <v>0</v>
      </c>
      <c r="AW198">
        <v>0</v>
      </c>
    </row>
    <row r="199" spans="1:49" x14ac:dyDescent="0.2">
      <c r="A199">
        <v>1</v>
      </c>
      <c r="B199">
        <v>13</v>
      </c>
      <c r="C199">
        <v>6</v>
      </c>
      <c r="D199">
        <v>6</v>
      </c>
      <c r="E199">
        <v>0</v>
      </c>
      <c r="F199" t="s">
        <v>79</v>
      </c>
      <c r="G199" t="s">
        <v>79</v>
      </c>
      <c r="H199">
        <v>427</v>
      </c>
      <c r="I199">
        <v>0</v>
      </c>
      <c r="J199">
        <v>0</v>
      </c>
      <c r="K199">
        <v>0</v>
      </c>
      <c r="L199">
        <v>0</v>
      </c>
      <c r="M199" t="s">
        <v>79</v>
      </c>
      <c r="N199" t="s">
        <v>79</v>
      </c>
      <c r="O199" t="s">
        <v>79</v>
      </c>
      <c r="P199" t="s">
        <v>79</v>
      </c>
      <c r="Q199" t="s">
        <v>79</v>
      </c>
      <c r="R199" t="s">
        <v>624</v>
      </c>
      <c r="S199" t="s">
        <v>79</v>
      </c>
      <c r="T199">
        <v>0</v>
      </c>
      <c r="U199" t="s">
        <v>79</v>
      </c>
      <c r="V199" t="s">
        <v>79</v>
      </c>
      <c r="W199" t="s">
        <v>79</v>
      </c>
      <c r="X199">
        <v>1</v>
      </c>
      <c r="Y199">
        <v>1</v>
      </c>
      <c r="Z199" t="s">
        <v>79</v>
      </c>
      <c r="AA199" t="s">
        <v>79</v>
      </c>
      <c r="AB199" t="s">
        <v>79</v>
      </c>
      <c r="AC199" t="s">
        <v>79</v>
      </c>
      <c r="AD199" t="s">
        <v>79</v>
      </c>
      <c r="AE199">
        <v>0</v>
      </c>
      <c r="AF199" t="s">
        <v>79</v>
      </c>
      <c r="AG199">
        <v>0</v>
      </c>
      <c r="AH199" t="s">
        <v>79</v>
      </c>
      <c r="AI199" t="s">
        <v>79</v>
      </c>
      <c r="AJ199" t="s">
        <v>79</v>
      </c>
      <c r="AK199" t="s">
        <v>79</v>
      </c>
      <c r="AL199" t="s">
        <v>79</v>
      </c>
      <c r="AM199" t="s">
        <v>79</v>
      </c>
      <c r="AN199" t="s">
        <v>79</v>
      </c>
      <c r="AO199" t="s">
        <v>79</v>
      </c>
      <c r="AP199" t="s">
        <v>79</v>
      </c>
      <c r="AQ199" t="s">
        <v>79</v>
      </c>
      <c r="AR199" t="s">
        <v>79</v>
      </c>
      <c r="AS199">
        <v>0</v>
      </c>
      <c r="AT199" t="s">
        <v>79</v>
      </c>
      <c r="AU199" t="s">
        <v>79</v>
      </c>
      <c r="AV199">
        <v>0</v>
      </c>
      <c r="AW199">
        <v>0</v>
      </c>
    </row>
    <row r="200" spans="1:49" x14ac:dyDescent="0.2">
      <c r="A200">
        <v>1</v>
      </c>
      <c r="B200">
        <v>13</v>
      </c>
      <c r="C200">
        <v>6</v>
      </c>
      <c r="D200">
        <v>7</v>
      </c>
      <c r="E200">
        <v>0</v>
      </c>
      <c r="F200" t="s">
        <v>79</v>
      </c>
      <c r="G200" t="s">
        <v>79</v>
      </c>
      <c r="H200">
        <v>123</v>
      </c>
      <c r="I200">
        <v>0</v>
      </c>
      <c r="J200">
        <v>0</v>
      </c>
      <c r="K200">
        <v>0</v>
      </c>
      <c r="L200">
        <v>0</v>
      </c>
      <c r="M200" t="s">
        <v>79</v>
      </c>
      <c r="N200" t="s">
        <v>79</v>
      </c>
      <c r="O200" t="s">
        <v>79</v>
      </c>
      <c r="P200" t="s">
        <v>79</v>
      </c>
      <c r="Q200" t="s">
        <v>79</v>
      </c>
      <c r="R200" t="s">
        <v>663</v>
      </c>
      <c r="S200" t="s">
        <v>79</v>
      </c>
      <c r="T200">
        <v>0</v>
      </c>
      <c r="U200" t="s">
        <v>79</v>
      </c>
      <c r="V200" t="s">
        <v>79</v>
      </c>
      <c r="W200" t="s">
        <v>79</v>
      </c>
      <c r="X200">
        <v>1</v>
      </c>
      <c r="Y200">
        <v>1</v>
      </c>
      <c r="Z200" t="s">
        <v>79</v>
      </c>
      <c r="AA200" t="s">
        <v>79</v>
      </c>
      <c r="AB200" t="s">
        <v>79</v>
      </c>
      <c r="AC200" t="s">
        <v>79</v>
      </c>
      <c r="AD200" t="s">
        <v>79</v>
      </c>
      <c r="AE200">
        <v>0</v>
      </c>
      <c r="AF200" t="s">
        <v>79</v>
      </c>
      <c r="AG200">
        <v>0</v>
      </c>
      <c r="AH200" t="s">
        <v>79</v>
      </c>
      <c r="AI200" t="s">
        <v>79</v>
      </c>
      <c r="AJ200" t="s">
        <v>79</v>
      </c>
      <c r="AK200" t="s">
        <v>79</v>
      </c>
      <c r="AL200" t="s">
        <v>79</v>
      </c>
      <c r="AM200" t="s">
        <v>79</v>
      </c>
      <c r="AN200" t="s">
        <v>79</v>
      </c>
      <c r="AO200" t="s">
        <v>79</v>
      </c>
      <c r="AP200" t="s">
        <v>79</v>
      </c>
      <c r="AQ200" t="s">
        <v>79</v>
      </c>
      <c r="AR200" t="s">
        <v>79</v>
      </c>
      <c r="AS200">
        <v>0</v>
      </c>
      <c r="AT200" t="s">
        <v>79</v>
      </c>
      <c r="AU200" t="s">
        <v>79</v>
      </c>
      <c r="AV200">
        <v>0</v>
      </c>
      <c r="AW200">
        <v>0</v>
      </c>
    </row>
    <row r="201" spans="1:49" x14ac:dyDescent="0.2">
      <c r="A201">
        <v>1</v>
      </c>
      <c r="B201">
        <v>13</v>
      </c>
      <c r="C201">
        <v>6</v>
      </c>
      <c r="D201">
        <v>8</v>
      </c>
      <c r="E201">
        <v>0</v>
      </c>
      <c r="F201" t="s">
        <v>79</v>
      </c>
      <c r="G201" t="s">
        <v>79</v>
      </c>
      <c r="H201">
        <v>484</v>
      </c>
      <c r="I201">
        <v>0</v>
      </c>
      <c r="J201">
        <v>0</v>
      </c>
      <c r="K201">
        <v>0</v>
      </c>
      <c r="L201">
        <v>0</v>
      </c>
      <c r="M201" t="s">
        <v>79</v>
      </c>
      <c r="N201" t="s">
        <v>79</v>
      </c>
      <c r="O201" t="s">
        <v>79</v>
      </c>
      <c r="P201" t="s">
        <v>79</v>
      </c>
      <c r="Q201" t="s">
        <v>79</v>
      </c>
      <c r="R201" t="s">
        <v>622</v>
      </c>
      <c r="S201" t="s">
        <v>79</v>
      </c>
      <c r="T201">
        <v>0</v>
      </c>
      <c r="U201" t="s">
        <v>79</v>
      </c>
      <c r="V201" t="s">
        <v>79</v>
      </c>
      <c r="W201" t="s">
        <v>79</v>
      </c>
      <c r="X201">
        <v>1</v>
      </c>
      <c r="Y201">
        <v>1</v>
      </c>
      <c r="Z201" t="s">
        <v>79</v>
      </c>
      <c r="AA201" t="s">
        <v>79</v>
      </c>
      <c r="AB201" t="s">
        <v>79</v>
      </c>
      <c r="AC201" t="s">
        <v>79</v>
      </c>
      <c r="AD201" t="s">
        <v>79</v>
      </c>
      <c r="AE201">
        <v>0</v>
      </c>
      <c r="AF201" t="s">
        <v>79</v>
      </c>
      <c r="AG201">
        <v>0</v>
      </c>
      <c r="AH201" t="s">
        <v>79</v>
      </c>
      <c r="AI201" t="s">
        <v>79</v>
      </c>
      <c r="AJ201" t="s">
        <v>79</v>
      </c>
      <c r="AK201" t="s">
        <v>79</v>
      </c>
      <c r="AL201" t="s">
        <v>79</v>
      </c>
      <c r="AM201" t="s">
        <v>79</v>
      </c>
      <c r="AN201" t="s">
        <v>79</v>
      </c>
      <c r="AO201" t="s">
        <v>79</v>
      </c>
      <c r="AP201" t="s">
        <v>79</v>
      </c>
      <c r="AQ201" t="s">
        <v>79</v>
      </c>
      <c r="AR201" t="s">
        <v>79</v>
      </c>
      <c r="AS201">
        <v>0</v>
      </c>
      <c r="AT201" t="s">
        <v>79</v>
      </c>
      <c r="AU201" t="s">
        <v>79</v>
      </c>
      <c r="AV201">
        <v>0</v>
      </c>
      <c r="AW201">
        <v>0</v>
      </c>
    </row>
    <row r="202" spans="1:49" x14ac:dyDescent="0.2">
      <c r="A202">
        <v>1</v>
      </c>
      <c r="B202">
        <v>13</v>
      </c>
      <c r="C202">
        <v>7</v>
      </c>
      <c r="D202">
        <v>1</v>
      </c>
      <c r="E202">
        <v>0</v>
      </c>
      <c r="F202" t="s">
        <v>79</v>
      </c>
      <c r="G202" t="s">
        <v>79</v>
      </c>
      <c r="H202">
        <v>390</v>
      </c>
      <c r="I202">
        <v>0</v>
      </c>
      <c r="J202">
        <v>0</v>
      </c>
      <c r="K202">
        <v>0</v>
      </c>
      <c r="L202">
        <v>0</v>
      </c>
      <c r="M202" t="s">
        <v>79</v>
      </c>
      <c r="N202" t="s">
        <v>79</v>
      </c>
      <c r="O202" t="s">
        <v>79</v>
      </c>
      <c r="P202" t="s">
        <v>79</v>
      </c>
      <c r="Q202" t="s">
        <v>79</v>
      </c>
      <c r="R202" t="s">
        <v>628</v>
      </c>
      <c r="S202" t="s">
        <v>79</v>
      </c>
      <c r="T202">
        <v>0</v>
      </c>
      <c r="U202" t="s">
        <v>79</v>
      </c>
      <c r="V202" t="s">
        <v>79</v>
      </c>
      <c r="W202" t="s">
        <v>79</v>
      </c>
      <c r="X202">
        <v>1</v>
      </c>
      <c r="Y202">
        <v>1</v>
      </c>
      <c r="Z202" t="s">
        <v>79</v>
      </c>
      <c r="AA202" t="s">
        <v>79</v>
      </c>
      <c r="AB202" t="s">
        <v>79</v>
      </c>
      <c r="AC202" t="s">
        <v>79</v>
      </c>
      <c r="AD202" t="s">
        <v>79</v>
      </c>
      <c r="AE202">
        <v>0</v>
      </c>
      <c r="AF202" t="s">
        <v>79</v>
      </c>
      <c r="AG202">
        <v>0</v>
      </c>
      <c r="AH202" t="s">
        <v>79</v>
      </c>
      <c r="AI202" t="s">
        <v>79</v>
      </c>
      <c r="AJ202" t="s">
        <v>79</v>
      </c>
      <c r="AK202" t="s">
        <v>79</v>
      </c>
      <c r="AL202" t="s">
        <v>79</v>
      </c>
      <c r="AM202" t="s">
        <v>79</v>
      </c>
      <c r="AN202" t="s">
        <v>79</v>
      </c>
      <c r="AO202" t="s">
        <v>79</v>
      </c>
      <c r="AP202" t="s">
        <v>79</v>
      </c>
      <c r="AQ202" t="s">
        <v>79</v>
      </c>
      <c r="AR202" t="s">
        <v>79</v>
      </c>
      <c r="AS202">
        <v>0</v>
      </c>
      <c r="AT202" t="s">
        <v>79</v>
      </c>
      <c r="AU202" t="s">
        <v>79</v>
      </c>
      <c r="AV202">
        <v>0</v>
      </c>
      <c r="AW202">
        <v>0</v>
      </c>
    </row>
    <row r="203" spans="1:49" x14ac:dyDescent="0.2">
      <c r="A203">
        <v>1</v>
      </c>
      <c r="B203">
        <v>13</v>
      </c>
      <c r="C203">
        <v>7</v>
      </c>
      <c r="D203">
        <v>2</v>
      </c>
      <c r="E203">
        <v>0</v>
      </c>
      <c r="F203" t="s">
        <v>79</v>
      </c>
      <c r="G203" t="s">
        <v>79</v>
      </c>
      <c r="H203">
        <v>482</v>
      </c>
      <c r="I203">
        <v>0</v>
      </c>
      <c r="J203">
        <v>0</v>
      </c>
      <c r="K203">
        <v>0</v>
      </c>
      <c r="L203">
        <v>0</v>
      </c>
      <c r="M203" t="s">
        <v>79</v>
      </c>
      <c r="N203" t="s">
        <v>79</v>
      </c>
      <c r="O203" t="s">
        <v>79</v>
      </c>
      <c r="P203" t="s">
        <v>79</v>
      </c>
      <c r="Q203" t="s">
        <v>79</v>
      </c>
      <c r="R203" t="s">
        <v>1290</v>
      </c>
      <c r="S203" t="s">
        <v>79</v>
      </c>
      <c r="T203">
        <v>0</v>
      </c>
      <c r="U203" t="s">
        <v>79</v>
      </c>
      <c r="V203" t="s">
        <v>79</v>
      </c>
      <c r="W203" t="s">
        <v>79</v>
      </c>
      <c r="X203">
        <v>1</v>
      </c>
      <c r="Y203">
        <v>1</v>
      </c>
      <c r="Z203" t="s">
        <v>79</v>
      </c>
      <c r="AA203" t="s">
        <v>79</v>
      </c>
      <c r="AB203" t="s">
        <v>79</v>
      </c>
      <c r="AC203" t="s">
        <v>79</v>
      </c>
      <c r="AD203" t="s">
        <v>79</v>
      </c>
      <c r="AE203">
        <v>0</v>
      </c>
      <c r="AF203" t="s">
        <v>79</v>
      </c>
      <c r="AG203">
        <v>0</v>
      </c>
      <c r="AH203" t="s">
        <v>79</v>
      </c>
      <c r="AI203" t="s">
        <v>79</v>
      </c>
      <c r="AJ203" t="s">
        <v>79</v>
      </c>
      <c r="AK203" t="s">
        <v>79</v>
      </c>
      <c r="AL203" t="s">
        <v>79</v>
      </c>
      <c r="AM203" t="s">
        <v>79</v>
      </c>
      <c r="AN203" t="s">
        <v>79</v>
      </c>
      <c r="AO203" t="s">
        <v>79</v>
      </c>
      <c r="AP203" t="s">
        <v>79</v>
      </c>
      <c r="AQ203" t="s">
        <v>79</v>
      </c>
      <c r="AR203" t="s">
        <v>79</v>
      </c>
      <c r="AS203">
        <v>0</v>
      </c>
      <c r="AT203" t="s">
        <v>79</v>
      </c>
      <c r="AU203" t="s">
        <v>79</v>
      </c>
      <c r="AV203">
        <v>0</v>
      </c>
      <c r="AW203">
        <v>0</v>
      </c>
    </row>
    <row r="204" spans="1:49" x14ac:dyDescent="0.2">
      <c r="A204">
        <v>1</v>
      </c>
      <c r="B204">
        <v>13</v>
      </c>
      <c r="C204">
        <v>7</v>
      </c>
      <c r="D204">
        <v>3</v>
      </c>
      <c r="E204">
        <v>0</v>
      </c>
      <c r="F204" t="s">
        <v>79</v>
      </c>
      <c r="G204" t="s">
        <v>79</v>
      </c>
      <c r="H204">
        <v>677</v>
      </c>
      <c r="I204">
        <v>0</v>
      </c>
      <c r="J204">
        <v>0</v>
      </c>
      <c r="K204">
        <v>0</v>
      </c>
      <c r="L204">
        <v>0</v>
      </c>
      <c r="M204" t="s">
        <v>79</v>
      </c>
      <c r="N204" t="s">
        <v>79</v>
      </c>
      <c r="O204" t="s">
        <v>79</v>
      </c>
      <c r="P204" t="s">
        <v>79</v>
      </c>
      <c r="Q204" t="s">
        <v>79</v>
      </c>
      <c r="R204" t="s">
        <v>669</v>
      </c>
      <c r="S204" t="s">
        <v>79</v>
      </c>
      <c r="T204">
        <v>0</v>
      </c>
      <c r="U204" t="s">
        <v>79</v>
      </c>
      <c r="V204" t="s">
        <v>79</v>
      </c>
      <c r="W204" t="s">
        <v>79</v>
      </c>
      <c r="X204">
        <v>1</v>
      </c>
      <c r="Y204">
        <v>1</v>
      </c>
      <c r="Z204" t="s">
        <v>79</v>
      </c>
      <c r="AA204" t="s">
        <v>79</v>
      </c>
      <c r="AB204" t="s">
        <v>79</v>
      </c>
      <c r="AC204" t="s">
        <v>79</v>
      </c>
      <c r="AD204" t="s">
        <v>79</v>
      </c>
      <c r="AE204">
        <v>0</v>
      </c>
      <c r="AF204" t="s">
        <v>79</v>
      </c>
      <c r="AG204">
        <v>0</v>
      </c>
      <c r="AH204" t="s">
        <v>79</v>
      </c>
      <c r="AI204" t="s">
        <v>79</v>
      </c>
      <c r="AJ204" t="s">
        <v>79</v>
      </c>
      <c r="AK204" t="s">
        <v>79</v>
      </c>
      <c r="AL204" t="s">
        <v>79</v>
      </c>
      <c r="AM204" t="s">
        <v>79</v>
      </c>
      <c r="AN204" t="s">
        <v>79</v>
      </c>
      <c r="AO204" t="s">
        <v>79</v>
      </c>
      <c r="AP204" t="s">
        <v>79</v>
      </c>
      <c r="AQ204" t="s">
        <v>79</v>
      </c>
      <c r="AR204" t="s">
        <v>79</v>
      </c>
      <c r="AS204">
        <v>0</v>
      </c>
      <c r="AT204" t="s">
        <v>79</v>
      </c>
      <c r="AU204" t="s">
        <v>79</v>
      </c>
      <c r="AV204">
        <v>0</v>
      </c>
      <c r="AW204">
        <v>0</v>
      </c>
    </row>
    <row r="205" spans="1:49" x14ac:dyDescent="0.2">
      <c r="A205">
        <v>1</v>
      </c>
      <c r="B205">
        <v>13</v>
      </c>
      <c r="C205">
        <v>7</v>
      </c>
      <c r="D205">
        <v>4</v>
      </c>
      <c r="E205">
        <v>0</v>
      </c>
      <c r="F205" t="s">
        <v>79</v>
      </c>
      <c r="G205" t="s">
        <v>79</v>
      </c>
      <c r="H205">
        <v>332</v>
      </c>
      <c r="I205">
        <v>0</v>
      </c>
      <c r="J205">
        <v>0</v>
      </c>
      <c r="K205">
        <v>0</v>
      </c>
      <c r="L205">
        <v>0</v>
      </c>
      <c r="M205" t="s">
        <v>79</v>
      </c>
      <c r="N205" t="s">
        <v>79</v>
      </c>
      <c r="O205" t="s">
        <v>79</v>
      </c>
      <c r="P205" t="s">
        <v>79</v>
      </c>
      <c r="Q205" t="s">
        <v>79</v>
      </c>
      <c r="R205" t="s">
        <v>1291</v>
      </c>
      <c r="S205" t="s">
        <v>79</v>
      </c>
      <c r="T205">
        <v>0</v>
      </c>
      <c r="U205" t="s">
        <v>79</v>
      </c>
      <c r="V205" t="s">
        <v>79</v>
      </c>
      <c r="W205" t="s">
        <v>79</v>
      </c>
      <c r="X205">
        <v>1</v>
      </c>
      <c r="Y205">
        <v>1</v>
      </c>
      <c r="Z205" t="s">
        <v>79</v>
      </c>
      <c r="AA205" t="s">
        <v>79</v>
      </c>
      <c r="AB205" t="s">
        <v>79</v>
      </c>
      <c r="AC205" t="s">
        <v>79</v>
      </c>
      <c r="AD205" t="s">
        <v>79</v>
      </c>
      <c r="AE205">
        <v>0</v>
      </c>
      <c r="AF205" t="s">
        <v>79</v>
      </c>
      <c r="AG205">
        <v>0</v>
      </c>
      <c r="AH205" t="s">
        <v>79</v>
      </c>
      <c r="AI205" t="s">
        <v>79</v>
      </c>
      <c r="AJ205" t="s">
        <v>79</v>
      </c>
      <c r="AK205" t="s">
        <v>79</v>
      </c>
      <c r="AL205" t="s">
        <v>79</v>
      </c>
      <c r="AM205" t="s">
        <v>79</v>
      </c>
      <c r="AN205" t="s">
        <v>79</v>
      </c>
      <c r="AO205" t="s">
        <v>79</v>
      </c>
      <c r="AP205" t="s">
        <v>79</v>
      </c>
      <c r="AQ205" t="s">
        <v>79</v>
      </c>
      <c r="AR205" t="s">
        <v>79</v>
      </c>
      <c r="AS205">
        <v>0</v>
      </c>
      <c r="AT205" t="s">
        <v>79</v>
      </c>
      <c r="AU205" t="s">
        <v>79</v>
      </c>
      <c r="AV205">
        <v>0</v>
      </c>
      <c r="AW205">
        <v>0</v>
      </c>
    </row>
    <row r="206" spans="1:49" x14ac:dyDescent="0.2">
      <c r="A206">
        <v>1</v>
      </c>
      <c r="B206">
        <v>13</v>
      </c>
      <c r="C206">
        <v>7</v>
      </c>
      <c r="D206">
        <v>5</v>
      </c>
      <c r="E206">
        <v>0</v>
      </c>
      <c r="F206" t="s">
        <v>79</v>
      </c>
      <c r="G206" t="s">
        <v>79</v>
      </c>
      <c r="H206">
        <v>626</v>
      </c>
      <c r="I206">
        <v>0</v>
      </c>
      <c r="J206">
        <v>0</v>
      </c>
      <c r="K206">
        <v>0</v>
      </c>
      <c r="L206">
        <v>0</v>
      </c>
      <c r="M206" t="s">
        <v>79</v>
      </c>
      <c r="N206" t="s">
        <v>79</v>
      </c>
      <c r="O206" t="s">
        <v>79</v>
      </c>
      <c r="P206" t="s">
        <v>79</v>
      </c>
      <c r="Q206" t="s">
        <v>79</v>
      </c>
      <c r="R206" t="s">
        <v>1292</v>
      </c>
      <c r="S206" t="s">
        <v>79</v>
      </c>
      <c r="T206">
        <v>0</v>
      </c>
      <c r="U206" t="s">
        <v>79</v>
      </c>
      <c r="V206" t="s">
        <v>79</v>
      </c>
      <c r="W206" t="s">
        <v>79</v>
      </c>
      <c r="X206">
        <v>1</v>
      </c>
      <c r="Y206">
        <v>1</v>
      </c>
      <c r="Z206" t="s">
        <v>79</v>
      </c>
      <c r="AA206" t="s">
        <v>79</v>
      </c>
      <c r="AB206" t="s">
        <v>79</v>
      </c>
      <c r="AC206" t="s">
        <v>79</v>
      </c>
      <c r="AD206" t="s">
        <v>79</v>
      </c>
      <c r="AE206">
        <v>0</v>
      </c>
      <c r="AF206" t="s">
        <v>79</v>
      </c>
      <c r="AG206">
        <v>0</v>
      </c>
      <c r="AH206" t="s">
        <v>79</v>
      </c>
      <c r="AI206" t="s">
        <v>79</v>
      </c>
      <c r="AJ206" t="s">
        <v>79</v>
      </c>
      <c r="AK206" t="s">
        <v>79</v>
      </c>
      <c r="AL206" t="s">
        <v>79</v>
      </c>
      <c r="AM206" t="s">
        <v>79</v>
      </c>
      <c r="AN206" t="s">
        <v>79</v>
      </c>
      <c r="AO206" t="s">
        <v>79</v>
      </c>
      <c r="AP206" t="s">
        <v>79</v>
      </c>
      <c r="AQ206" t="s">
        <v>79</v>
      </c>
      <c r="AR206" t="s">
        <v>79</v>
      </c>
      <c r="AS206">
        <v>0</v>
      </c>
      <c r="AT206" t="s">
        <v>79</v>
      </c>
      <c r="AU206" t="s">
        <v>79</v>
      </c>
      <c r="AV206">
        <v>0</v>
      </c>
      <c r="AW206">
        <v>0</v>
      </c>
    </row>
    <row r="207" spans="1:49" x14ac:dyDescent="0.2">
      <c r="A207">
        <v>1</v>
      </c>
      <c r="B207">
        <v>13</v>
      </c>
      <c r="C207">
        <v>7</v>
      </c>
      <c r="D207">
        <v>6</v>
      </c>
      <c r="E207">
        <v>0</v>
      </c>
      <c r="F207" t="s">
        <v>79</v>
      </c>
      <c r="G207" t="s">
        <v>79</v>
      </c>
      <c r="H207">
        <v>245</v>
      </c>
      <c r="I207">
        <v>0</v>
      </c>
      <c r="J207">
        <v>0</v>
      </c>
      <c r="K207">
        <v>0</v>
      </c>
      <c r="L207">
        <v>0</v>
      </c>
      <c r="M207" t="s">
        <v>79</v>
      </c>
      <c r="N207" t="s">
        <v>79</v>
      </c>
      <c r="O207" t="s">
        <v>79</v>
      </c>
      <c r="P207" t="s">
        <v>79</v>
      </c>
      <c r="Q207" t="s">
        <v>79</v>
      </c>
      <c r="R207" t="s">
        <v>1293</v>
      </c>
      <c r="S207" t="s">
        <v>79</v>
      </c>
      <c r="T207">
        <v>0</v>
      </c>
      <c r="U207" t="s">
        <v>79</v>
      </c>
      <c r="V207" t="s">
        <v>79</v>
      </c>
      <c r="W207" t="s">
        <v>79</v>
      </c>
      <c r="X207">
        <v>1</v>
      </c>
      <c r="Y207">
        <v>1</v>
      </c>
      <c r="Z207" t="s">
        <v>79</v>
      </c>
      <c r="AA207" t="s">
        <v>79</v>
      </c>
      <c r="AB207" t="s">
        <v>79</v>
      </c>
      <c r="AC207" t="s">
        <v>79</v>
      </c>
      <c r="AD207" t="s">
        <v>79</v>
      </c>
      <c r="AE207">
        <v>0</v>
      </c>
      <c r="AF207" t="s">
        <v>79</v>
      </c>
      <c r="AG207">
        <v>0</v>
      </c>
      <c r="AH207" t="s">
        <v>79</v>
      </c>
      <c r="AI207" t="s">
        <v>79</v>
      </c>
      <c r="AJ207" t="s">
        <v>79</v>
      </c>
      <c r="AK207" t="s">
        <v>79</v>
      </c>
      <c r="AL207" t="s">
        <v>79</v>
      </c>
      <c r="AM207" t="s">
        <v>79</v>
      </c>
      <c r="AN207" t="s">
        <v>79</v>
      </c>
      <c r="AO207" t="s">
        <v>79</v>
      </c>
      <c r="AP207" t="s">
        <v>79</v>
      </c>
      <c r="AQ207" t="s">
        <v>79</v>
      </c>
      <c r="AR207" t="s">
        <v>79</v>
      </c>
      <c r="AS207">
        <v>0</v>
      </c>
      <c r="AT207" t="s">
        <v>79</v>
      </c>
      <c r="AU207" t="s">
        <v>79</v>
      </c>
      <c r="AV207">
        <v>0</v>
      </c>
      <c r="AW207">
        <v>0</v>
      </c>
    </row>
    <row r="208" spans="1:49" x14ac:dyDescent="0.2">
      <c r="A208">
        <v>1</v>
      </c>
      <c r="B208">
        <v>13</v>
      </c>
      <c r="C208">
        <v>7</v>
      </c>
      <c r="D208">
        <v>7</v>
      </c>
      <c r="E208">
        <v>0</v>
      </c>
      <c r="F208" t="s">
        <v>79</v>
      </c>
      <c r="G208" t="s">
        <v>79</v>
      </c>
      <c r="H208">
        <v>78</v>
      </c>
      <c r="I208">
        <v>0</v>
      </c>
      <c r="J208">
        <v>0</v>
      </c>
      <c r="K208">
        <v>0</v>
      </c>
      <c r="L208">
        <v>0</v>
      </c>
      <c r="M208" t="s">
        <v>79</v>
      </c>
      <c r="N208" t="s">
        <v>79</v>
      </c>
      <c r="O208" t="s">
        <v>79</v>
      </c>
      <c r="P208" t="s">
        <v>79</v>
      </c>
      <c r="Q208" t="s">
        <v>79</v>
      </c>
      <c r="R208" t="s">
        <v>1294</v>
      </c>
      <c r="S208" t="s">
        <v>79</v>
      </c>
      <c r="T208">
        <v>0</v>
      </c>
      <c r="U208" t="s">
        <v>79</v>
      </c>
      <c r="V208" t="s">
        <v>79</v>
      </c>
      <c r="W208" t="s">
        <v>79</v>
      </c>
      <c r="X208">
        <v>1</v>
      </c>
      <c r="Y208">
        <v>1</v>
      </c>
      <c r="Z208" t="s">
        <v>79</v>
      </c>
      <c r="AA208" t="s">
        <v>79</v>
      </c>
      <c r="AB208" t="s">
        <v>79</v>
      </c>
      <c r="AC208" t="s">
        <v>79</v>
      </c>
      <c r="AD208" t="s">
        <v>79</v>
      </c>
      <c r="AE208">
        <v>0</v>
      </c>
      <c r="AF208" t="s">
        <v>79</v>
      </c>
      <c r="AG208">
        <v>0</v>
      </c>
      <c r="AH208" t="s">
        <v>79</v>
      </c>
      <c r="AI208" t="s">
        <v>79</v>
      </c>
      <c r="AJ208" t="s">
        <v>79</v>
      </c>
      <c r="AK208" t="s">
        <v>79</v>
      </c>
      <c r="AL208" t="s">
        <v>79</v>
      </c>
      <c r="AM208" t="s">
        <v>79</v>
      </c>
      <c r="AN208" t="s">
        <v>79</v>
      </c>
      <c r="AO208" t="s">
        <v>79</v>
      </c>
      <c r="AP208" t="s">
        <v>79</v>
      </c>
      <c r="AQ208" t="s">
        <v>79</v>
      </c>
      <c r="AR208" t="s">
        <v>79</v>
      </c>
      <c r="AS208">
        <v>0</v>
      </c>
      <c r="AT208" t="s">
        <v>79</v>
      </c>
      <c r="AU208" t="s">
        <v>79</v>
      </c>
      <c r="AV208">
        <v>0</v>
      </c>
      <c r="AW208">
        <v>0</v>
      </c>
    </row>
    <row r="209" spans="1:49" x14ac:dyDescent="0.2">
      <c r="A209">
        <v>1</v>
      </c>
      <c r="B209">
        <v>13</v>
      </c>
      <c r="C209">
        <v>7</v>
      </c>
      <c r="D209">
        <v>8</v>
      </c>
      <c r="E209">
        <v>0</v>
      </c>
      <c r="F209" t="s">
        <v>79</v>
      </c>
      <c r="G209" t="s">
        <v>79</v>
      </c>
      <c r="H209">
        <v>309</v>
      </c>
      <c r="I209">
        <v>0</v>
      </c>
      <c r="J209">
        <v>0</v>
      </c>
      <c r="K209">
        <v>0</v>
      </c>
      <c r="L209">
        <v>0</v>
      </c>
      <c r="M209" t="s">
        <v>79</v>
      </c>
      <c r="N209" t="s">
        <v>79</v>
      </c>
      <c r="O209" t="s">
        <v>79</v>
      </c>
      <c r="P209" t="s">
        <v>79</v>
      </c>
      <c r="Q209" t="s">
        <v>79</v>
      </c>
      <c r="R209" t="s">
        <v>1295</v>
      </c>
      <c r="S209" t="s">
        <v>79</v>
      </c>
      <c r="T209">
        <v>0</v>
      </c>
      <c r="U209" t="s">
        <v>79</v>
      </c>
      <c r="V209" t="s">
        <v>79</v>
      </c>
      <c r="W209" t="s">
        <v>79</v>
      </c>
      <c r="X209">
        <v>1</v>
      </c>
      <c r="Y209">
        <v>1</v>
      </c>
      <c r="Z209" t="s">
        <v>79</v>
      </c>
      <c r="AA209" t="s">
        <v>79</v>
      </c>
      <c r="AB209" t="s">
        <v>79</v>
      </c>
      <c r="AC209" t="s">
        <v>79</v>
      </c>
      <c r="AD209" t="s">
        <v>79</v>
      </c>
      <c r="AE209">
        <v>0</v>
      </c>
      <c r="AF209" t="s">
        <v>79</v>
      </c>
      <c r="AG209">
        <v>0</v>
      </c>
      <c r="AH209" t="s">
        <v>79</v>
      </c>
      <c r="AI209" t="s">
        <v>79</v>
      </c>
      <c r="AJ209" t="s">
        <v>79</v>
      </c>
      <c r="AK209" t="s">
        <v>79</v>
      </c>
      <c r="AL209" t="s">
        <v>79</v>
      </c>
      <c r="AM209" t="s">
        <v>79</v>
      </c>
      <c r="AN209" t="s">
        <v>79</v>
      </c>
      <c r="AO209" t="s">
        <v>79</v>
      </c>
      <c r="AP209" t="s">
        <v>79</v>
      </c>
      <c r="AQ209" t="s">
        <v>79</v>
      </c>
      <c r="AR209" t="s">
        <v>79</v>
      </c>
      <c r="AS209">
        <v>0</v>
      </c>
      <c r="AT209" t="s">
        <v>79</v>
      </c>
      <c r="AU209" t="s">
        <v>79</v>
      </c>
      <c r="AV209">
        <v>0</v>
      </c>
      <c r="AW209">
        <v>0</v>
      </c>
    </row>
    <row r="210" spans="1:49" x14ac:dyDescent="0.2">
      <c r="A210">
        <v>1</v>
      </c>
      <c r="B210">
        <v>13</v>
      </c>
      <c r="C210">
        <v>8</v>
      </c>
      <c r="D210">
        <v>1</v>
      </c>
      <c r="E210">
        <v>0</v>
      </c>
      <c r="F210" t="s">
        <v>79</v>
      </c>
      <c r="G210" t="s">
        <v>79</v>
      </c>
      <c r="H210">
        <v>452</v>
      </c>
      <c r="I210">
        <v>0</v>
      </c>
      <c r="J210">
        <v>0</v>
      </c>
      <c r="K210">
        <v>0</v>
      </c>
      <c r="L210">
        <v>0</v>
      </c>
      <c r="M210" t="s">
        <v>79</v>
      </c>
      <c r="N210" t="s">
        <v>79</v>
      </c>
      <c r="O210" t="s">
        <v>79</v>
      </c>
      <c r="P210" t="s">
        <v>79</v>
      </c>
      <c r="Q210" t="s">
        <v>79</v>
      </c>
      <c r="R210" t="s">
        <v>1296</v>
      </c>
      <c r="S210" t="s">
        <v>79</v>
      </c>
      <c r="T210">
        <v>0</v>
      </c>
      <c r="U210" t="s">
        <v>79</v>
      </c>
      <c r="V210" t="s">
        <v>79</v>
      </c>
      <c r="W210" t="s">
        <v>79</v>
      </c>
      <c r="X210">
        <v>1</v>
      </c>
      <c r="Y210">
        <v>1</v>
      </c>
      <c r="Z210" t="s">
        <v>79</v>
      </c>
      <c r="AA210" t="s">
        <v>79</v>
      </c>
      <c r="AB210" t="s">
        <v>79</v>
      </c>
      <c r="AC210" t="s">
        <v>79</v>
      </c>
      <c r="AD210" t="s">
        <v>79</v>
      </c>
      <c r="AE210">
        <v>0</v>
      </c>
      <c r="AF210" t="s">
        <v>79</v>
      </c>
      <c r="AG210">
        <v>0</v>
      </c>
      <c r="AH210" t="s">
        <v>79</v>
      </c>
      <c r="AI210" t="s">
        <v>79</v>
      </c>
      <c r="AJ210" t="s">
        <v>79</v>
      </c>
      <c r="AK210" t="s">
        <v>79</v>
      </c>
      <c r="AL210" t="s">
        <v>79</v>
      </c>
      <c r="AM210" t="s">
        <v>79</v>
      </c>
      <c r="AN210" t="s">
        <v>79</v>
      </c>
      <c r="AO210" t="s">
        <v>79</v>
      </c>
      <c r="AP210" t="s">
        <v>79</v>
      </c>
      <c r="AQ210" t="s">
        <v>79</v>
      </c>
      <c r="AR210" t="s">
        <v>79</v>
      </c>
      <c r="AS210">
        <v>0</v>
      </c>
      <c r="AT210" t="s">
        <v>79</v>
      </c>
      <c r="AU210" t="s">
        <v>79</v>
      </c>
      <c r="AV210">
        <v>0</v>
      </c>
      <c r="AW210">
        <v>0</v>
      </c>
    </row>
    <row r="211" spans="1:49" x14ac:dyDescent="0.2">
      <c r="A211">
        <v>1</v>
      </c>
      <c r="B211">
        <v>13</v>
      </c>
      <c r="C211">
        <v>8</v>
      </c>
      <c r="D211">
        <v>2</v>
      </c>
      <c r="E211">
        <v>0</v>
      </c>
      <c r="F211" t="s">
        <v>79</v>
      </c>
      <c r="G211" t="s">
        <v>79</v>
      </c>
      <c r="H211">
        <v>506</v>
      </c>
      <c r="I211">
        <v>0</v>
      </c>
      <c r="J211">
        <v>0</v>
      </c>
      <c r="K211">
        <v>0</v>
      </c>
      <c r="L211">
        <v>0</v>
      </c>
      <c r="M211" t="s">
        <v>79</v>
      </c>
      <c r="N211" t="s">
        <v>79</v>
      </c>
      <c r="O211" t="s">
        <v>79</v>
      </c>
      <c r="P211" t="s">
        <v>79</v>
      </c>
      <c r="Q211" t="s">
        <v>79</v>
      </c>
      <c r="R211" t="s">
        <v>633</v>
      </c>
      <c r="S211" t="s">
        <v>79</v>
      </c>
      <c r="T211">
        <v>0</v>
      </c>
      <c r="U211" t="s">
        <v>79</v>
      </c>
      <c r="V211" t="s">
        <v>79</v>
      </c>
      <c r="W211" t="s">
        <v>79</v>
      </c>
      <c r="X211">
        <v>1</v>
      </c>
      <c r="Y211">
        <v>1</v>
      </c>
      <c r="Z211" t="s">
        <v>79</v>
      </c>
      <c r="AA211" t="s">
        <v>79</v>
      </c>
      <c r="AB211" t="s">
        <v>79</v>
      </c>
      <c r="AC211" t="s">
        <v>79</v>
      </c>
      <c r="AD211" t="s">
        <v>79</v>
      </c>
      <c r="AE211">
        <v>0</v>
      </c>
      <c r="AF211" t="s">
        <v>79</v>
      </c>
      <c r="AG211">
        <v>0</v>
      </c>
      <c r="AH211" t="s">
        <v>79</v>
      </c>
      <c r="AI211" t="s">
        <v>79</v>
      </c>
      <c r="AJ211" t="s">
        <v>79</v>
      </c>
      <c r="AK211" t="s">
        <v>79</v>
      </c>
      <c r="AL211" t="s">
        <v>79</v>
      </c>
      <c r="AM211" t="s">
        <v>79</v>
      </c>
      <c r="AN211" t="s">
        <v>79</v>
      </c>
      <c r="AO211" t="s">
        <v>79</v>
      </c>
      <c r="AP211" t="s">
        <v>79</v>
      </c>
      <c r="AQ211" t="s">
        <v>79</v>
      </c>
      <c r="AR211" t="s">
        <v>79</v>
      </c>
      <c r="AS211">
        <v>0</v>
      </c>
      <c r="AT211" t="s">
        <v>79</v>
      </c>
      <c r="AU211" t="s">
        <v>79</v>
      </c>
      <c r="AV211">
        <v>0</v>
      </c>
      <c r="AW211">
        <v>0</v>
      </c>
    </row>
    <row r="212" spans="1:49" x14ac:dyDescent="0.2">
      <c r="A212">
        <v>1</v>
      </c>
      <c r="B212">
        <v>13</v>
      </c>
      <c r="C212">
        <v>8</v>
      </c>
      <c r="D212">
        <v>3</v>
      </c>
      <c r="E212">
        <v>0</v>
      </c>
      <c r="F212" t="s">
        <v>79</v>
      </c>
      <c r="G212" t="s">
        <v>79</v>
      </c>
      <c r="H212">
        <v>610</v>
      </c>
      <c r="I212">
        <v>0</v>
      </c>
      <c r="J212">
        <v>0</v>
      </c>
      <c r="K212">
        <v>0</v>
      </c>
      <c r="L212">
        <v>0</v>
      </c>
      <c r="M212" t="s">
        <v>79</v>
      </c>
      <c r="N212" t="s">
        <v>79</v>
      </c>
      <c r="O212" t="s">
        <v>79</v>
      </c>
      <c r="P212" t="s">
        <v>79</v>
      </c>
      <c r="Q212" t="s">
        <v>79</v>
      </c>
      <c r="R212" t="s">
        <v>536</v>
      </c>
      <c r="S212" t="s">
        <v>79</v>
      </c>
      <c r="T212">
        <v>0</v>
      </c>
      <c r="U212" t="s">
        <v>79</v>
      </c>
      <c r="V212" t="s">
        <v>79</v>
      </c>
      <c r="W212" t="s">
        <v>79</v>
      </c>
      <c r="X212">
        <v>1</v>
      </c>
      <c r="Y212">
        <v>1</v>
      </c>
      <c r="Z212" t="s">
        <v>79</v>
      </c>
      <c r="AA212" t="s">
        <v>79</v>
      </c>
      <c r="AB212" t="s">
        <v>79</v>
      </c>
      <c r="AC212" t="s">
        <v>79</v>
      </c>
      <c r="AD212" t="s">
        <v>79</v>
      </c>
      <c r="AE212">
        <v>0</v>
      </c>
      <c r="AF212" t="s">
        <v>79</v>
      </c>
      <c r="AG212">
        <v>0</v>
      </c>
      <c r="AH212" t="s">
        <v>79</v>
      </c>
      <c r="AI212" t="s">
        <v>79</v>
      </c>
      <c r="AJ212" t="s">
        <v>79</v>
      </c>
      <c r="AK212" t="s">
        <v>79</v>
      </c>
      <c r="AL212" t="s">
        <v>79</v>
      </c>
      <c r="AM212" t="s">
        <v>79</v>
      </c>
      <c r="AN212" t="s">
        <v>79</v>
      </c>
      <c r="AO212" t="s">
        <v>79</v>
      </c>
      <c r="AP212" t="s">
        <v>79</v>
      </c>
      <c r="AQ212" t="s">
        <v>79</v>
      </c>
      <c r="AR212" t="s">
        <v>79</v>
      </c>
      <c r="AS212">
        <v>0</v>
      </c>
      <c r="AT212" t="s">
        <v>79</v>
      </c>
      <c r="AU212" t="s">
        <v>79</v>
      </c>
      <c r="AV212">
        <v>0</v>
      </c>
      <c r="AW212">
        <v>0</v>
      </c>
    </row>
    <row r="213" spans="1:49" x14ac:dyDescent="0.2">
      <c r="A213">
        <v>1</v>
      </c>
      <c r="B213">
        <v>13</v>
      </c>
      <c r="C213">
        <v>8</v>
      </c>
      <c r="D213">
        <v>4</v>
      </c>
      <c r="E213">
        <v>0</v>
      </c>
      <c r="F213" t="s">
        <v>79</v>
      </c>
      <c r="G213" t="s">
        <v>79</v>
      </c>
      <c r="H213">
        <v>247</v>
      </c>
      <c r="I213">
        <v>0</v>
      </c>
      <c r="J213">
        <v>0</v>
      </c>
      <c r="K213">
        <v>0</v>
      </c>
      <c r="L213">
        <v>0</v>
      </c>
      <c r="M213" t="s">
        <v>79</v>
      </c>
      <c r="N213" t="s">
        <v>79</v>
      </c>
      <c r="O213" t="s">
        <v>79</v>
      </c>
      <c r="P213" t="s">
        <v>79</v>
      </c>
      <c r="Q213" t="s">
        <v>79</v>
      </c>
      <c r="R213" t="s">
        <v>1297</v>
      </c>
      <c r="S213" t="s">
        <v>79</v>
      </c>
      <c r="T213">
        <v>0</v>
      </c>
      <c r="U213" t="s">
        <v>79</v>
      </c>
      <c r="V213" t="s">
        <v>79</v>
      </c>
      <c r="W213" t="s">
        <v>79</v>
      </c>
      <c r="X213">
        <v>1</v>
      </c>
      <c r="Y213">
        <v>1</v>
      </c>
      <c r="Z213" t="s">
        <v>79</v>
      </c>
      <c r="AA213" t="s">
        <v>79</v>
      </c>
      <c r="AB213" t="s">
        <v>79</v>
      </c>
      <c r="AC213" t="s">
        <v>79</v>
      </c>
      <c r="AD213" t="s">
        <v>79</v>
      </c>
      <c r="AE213">
        <v>0</v>
      </c>
      <c r="AF213" t="s">
        <v>79</v>
      </c>
      <c r="AG213">
        <v>0</v>
      </c>
      <c r="AH213" t="s">
        <v>79</v>
      </c>
      <c r="AI213" t="s">
        <v>79</v>
      </c>
      <c r="AJ213" t="s">
        <v>79</v>
      </c>
      <c r="AK213" t="s">
        <v>79</v>
      </c>
      <c r="AL213" t="s">
        <v>79</v>
      </c>
      <c r="AM213" t="s">
        <v>79</v>
      </c>
      <c r="AN213" t="s">
        <v>79</v>
      </c>
      <c r="AO213" t="s">
        <v>79</v>
      </c>
      <c r="AP213" t="s">
        <v>79</v>
      </c>
      <c r="AQ213" t="s">
        <v>79</v>
      </c>
      <c r="AR213" t="s">
        <v>79</v>
      </c>
      <c r="AS213">
        <v>0</v>
      </c>
      <c r="AT213" t="s">
        <v>79</v>
      </c>
      <c r="AU213" t="s">
        <v>79</v>
      </c>
      <c r="AV213">
        <v>0</v>
      </c>
      <c r="AW213">
        <v>0</v>
      </c>
    </row>
    <row r="214" spans="1:49" x14ac:dyDescent="0.2">
      <c r="A214">
        <v>1</v>
      </c>
      <c r="B214">
        <v>13</v>
      </c>
      <c r="C214">
        <v>8</v>
      </c>
      <c r="D214">
        <v>5</v>
      </c>
      <c r="E214">
        <v>0</v>
      </c>
      <c r="F214" t="s">
        <v>79</v>
      </c>
      <c r="G214" t="s">
        <v>79</v>
      </c>
      <c r="H214">
        <v>424</v>
      </c>
      <c r="I214">
        <v>0</v>
      </c>
      <c r="J214">
        <v>0</v>
      </c>
      <c r="K214">
        <v>0</v>
      </c>
      <c r="L214">
        <v>0</v>
      </c>
      <c r="M214" t="s">
        <v>79</v>
      </c>
      <c r="N214" t="s">
        <v>79</v>
      </c>
      <c r="O214" t="s">
        <v>79</v>
      </c>
      <c r="P214" t="s">
        <v>79</v>
      </c>
      <c r="Q214" t="s">
        <v>79</v>
      </c>
      <c r="R214" t="s">
        <v>433</v>
      </c>
      <c r="S214" t="s">
        <v>79</v>
      </c>
      <c r="T214">
        <v>0</v>
      </c>
      <c r="U214" t="s">
        <v>79</v>
      </c>
      <c r="V214" t="s">
        <v>79</v>
      </c>
      <c r="W214" t="s">
        <v>79</v>
      </c>
      <c r="X214">
        <v>1</v>
      </c>
      <c r="Y214">
        <v>1</v>
      </c>
      <c r="Z214" t="s">
        <v>79</v>
      </c>
      <c r="AA214" t="s">
        <v>79</v>
      </c>
      <c r="AB214" t="s">
        <v>79</v>
      </c>
      <c r="AC214" t="s">
        <v>79</v>
      </c>
      <c r="AD214" t="s">
        <v>79</v>
      </c>
      <c r="AE214">
        <v>0</v>
      </c>
      <c r="AF214" t="s">
        <v>79</v>
      </c>
      <c r="AG214">
        <v>0</v>
      </c>
      <c r="AH214" t="s">
        <v>79</v>
      </c>
      <c r="AI214" t="s">
        <v>79</v>
      </c>
      <c r="AJ214" t="s">
        <v>79</v>
      </c>
      <c r="AK214" t="s">
        <v>79</v>
      </c>
      <c r="AL214" t="s">
        <v>79</v>
      </c>
      <c r="AM214" t="s">
        <v>79</v>
      </c>
      <c r="AN214" t="s">
        <v>79</v>
      </c>
      <c r="AO214" t="s">
        <v>79</v>
      </c>
      <c r="AP214" t="s">
        <v>79</v>
      </c>
      <c r="AQ214" t="s">
        <v>79</v>
      </c>
      <c r="AR214" t="s">
        <v>79</v>
      </c>
      <c r="AS214">
        <v>0</v>
      </c>
      <c r="AT214" t="s">
        <v>79</v>
      </c>
      <c r="AU214" t="s">
        <v>79</v>
      </c>
      <c r="AV214">
        <v>0</v>
      </c>
      <c r="AW214">
        <v>0</v>
      </c>
    </row>
    <row r="215" spans="1:49" x14ac:dyDescent="0.2">
      <c r="A215">
        <v>1</v>
      </c>
      <c r="B215">
        <v>13</v>
      </c>
      <c r="C215">
        <v>8</v>
      </c>
      <c r="D215">
        <v>6</v>
      </c>
      <c r="E215">
        <v>0</v>
      </c>
      <c r="F215" t="s">
        <v>79</v>
      </c>
      <c r="G215" t="s">
        <v>79</v>
      </c>
      <c r="H215">
        <v>386</v>
      </c>
      <c r="I215">
        <v>0</v>
      </c>
      <c r="J215">
        <v>0</v>
      </c>
      <c r="K215">
        <v>0</v>
      </c>
      <c r="L215">
        <v>0</v>
      </c>
      <c r="M215" t="s">
        <v>79</v>
      </c>
      <c r="N215" t="s">
        <v>79</v>
      </c>
      <c r="O215" t="s">
        <v>79</v>
      </c>
      <c r="P215" t="s">
        <v>79</v>
      </c>
      <c r="Q215" t="s">
        <v>79</v>
      </c>
      <c r="R215" t="s">
        <v>1298</v>
      </c>
      <c r="S215" t="s">
        <v>79</v>
      </c>
      <c r="T215">
        <v>0</v>
      </c>
      <c r="U215" t="s">
        <v>79</v>
      </c>
      <c r="V215" t="s">
        <v>79</v>
      </c>
      <c r="W215" t="s">
        <v>79</v>
      </c>
      <c r="X215">
        <v>1</v>
      </c>
      <c r="Y215">
        <v>1</v>
      </c>
      <c r="Z215" t="s">
        <v>79</v>
      </c>
      <c r="AA215" t="s">
        <v>79</v>
      </c>
      <c r="AB215" t="s">
        <v>79</v>
      </c>
      <c r="AC215" t="s">
        <v>79</v>
      </c>
      <c r="AD215" t="s">
        <v>79</v>
      </c>
      <c r="AE215">
        <v>0</v>
      </c>
      <c r="AF215" t="s">
        <v>79</v>
      </c>
      <c r="AG215">
        <v>0</v>
      </c>
      <c r="AH215" t="s">
        <v>79</v>
      </c>
      <c r="AI215" t="s">
        <v>79</v>
      </c>
      <c r="AJ215" t="s">
        <v>79</v>
      </c>
      <c r="AK215" t="s">
        <v>79</v>
      </c>
      <c r="AL215" t="s">
        <v>79</v>
      </c>
      <c r="AM215" t="s">
        <v>79</v>
      </c>
      <c r="AN215" t="s">
        <v>79</v>
      </c>
      <c r="AO215" t="s">
        <v>79</v>
      </c>
      <c r="AP215" t="s">
        <v>79</v>
      </c>
      <c r="AQ215" t="s">
        <v>79</v>
      </c>
      <c r="AR215" t="s">
        <v>79</v>
      </c>
      <c r="AS215">
        <v>0</v>
      </c>
      <c r="AT215" t="s">
        <v>79</v>
      </c>
      <c r="AU215" t="s">
        <v>79</v>
      </c>
      <c r="AV215">
        <v>0</v>
      </c>
      <c r="AW215">
        <v>0</v>
      </c>
    </row>
    <row r="216" spans="1:49" x14ac:dyDescent="0.2">
      <c r="A216">
        <v>1</v>
      </c>
      <c r="B216">
        <v>13</v>
      </c>
      <c r="C216">
        <v>8</v>
      </c>
      <c r="D216">
        <v>7</v>
      </c>
      <c r="E216">
        <v>0</v>
      </c>
      <c r="F216" t="s">
        <v>79</v>
      </c>
      <c r="G216" t="s">
        <v>79</v>
      </c>
      <c r="H216">
        <v>80</v>
      </c>
      <c r="I216">
        <v>0</v>
      </c>
      <c r="J216">
        <v>0</v>
      </c>
      <c r="K216">
        <v>0</v>
      </c>
      <c r="L216">
        <v>0</v>
      </c>
      <c r="M216" t="s">
        <v>79</v>
      </c>
      <c r="N216" t="s">
        <v>79</v>
      </c>
      <c r="O216" t="s">
        <v>79</v>
      </c>
      <c r="P216" t="s">
        <v>79</v>
      </c>
      <c r="Q216" t="s">
        <v>79</v>
      </c>
      <c r="R216" t="s">
        <v>467</v>
      </c>
      <c r="S216" t="s">
        <v>79</v>
      </c>
      <c r="T216">
        <v>0</v>
      </c>
      <c r="U216" t="s">
        <v>79</v>
      </c>
      <c r="V216" t="s">
        <v>79</v>
      </c>
      <c r="W216" t="s">
        <v>79</v>
      </c>
      <c r="X216">
        <v>1</v>
      </c>
      <c r="Y216">
        <v>1</v>
      </c>
      <c r="Z216" t="s">
        <v>79</v>
      </c>
      <c r="AA216" t="s">
        <v>79</v>
      </c>
      <c r="AB216" t="s">
        <v>79</v>
      </c>
      <c r="AC216" t="s">
        <v>79</v>
      </c>
      <c r="AD216" t="s">
        <v>79</v>
      </c>
      <c r="AE216">
        <v>0</v>
      </c>
      <c r="AF216" t="s">
        <v>79</v>
      </c>
      <c r="AG216">
        <v>0</v>
      </c>
      <c r="AH216" t="s">
        <v>79</v>
      </c>
      <c r="AI216" t="s">
        <v>79</v>
      </c>
      <c r="AJ216" t="s">
        <v>79</v>
      </c>
      <c r="AK216" t="s">
        <v>79</v>
      </c>
      <c r="AL216" t="s">
        <v>79</v>
      </c>
      <c r="AM216" t="s">
        <v>79</v>
      </c>
      <c r="AN216" t="s">
        <v>79</v>
      </c>
      <c r="AO216" t="s">
        <v>79</v>
      </c>
      <c r="AP216" t="s">
        <v>79</v>
      </c>
      <c r="AQ216" t="s">
        <v>79</v>
      </c>
      <c r="AR216" t="s">
        <v>79</v>
      </c>
      <c r="AS216">
        <v>0</v>
      </c>
      <c r="AT216" t="s">
        <v>79</v>
      </c>
      <c r="AU216" t="s">
        <v>79</v>
      </c>
      <c r="AV216">
        <v>0</v>
      </c>
      <c r="AW216">
        <v>0</v>
      </c>
    </row>
    <row r="217" spans="1:49" x14ac:dyDescent="0.2">
      <c r="A217">
        <v>1</v>
      </c>
      <c r="B217">
        <v>13</v>
      </c>
      <c r="C217">
        <v>8</v>
      </c>
      <c r="D217">
        <v>8</v>
      </c>
      <c r="E217">
        <v>0</v>
      </c>
      <c r="F217" t="s">
        <v>79</v>
      </c>
      <c r="G217" t="s">
        <v>79</v>
      </c>
      <c r="H217">
        <v>672</v>
      </c>
      <c r="I217">
        <v>0</v>
      </c>
      <c r="J217">
        <v>0</v>
      </c>
      <c r="K217">
        <v>0</v>
      </c>
      <c r="L217">
        <v>0</v>
      </c>
      <c r="M217" t="s">
        <v>79</v>
      </c>
      <c r="N217" t="s">
        <v>79</v>
      </c>
      <c r="O217" t="s">
        <v>79</v>
      </c>
      <c r="P217" t="s">
        <v>79</v>
      </c>
      <c r="Q217" t="s">
        <v>79</v>
      </c>
      <c r="R217" t="s">
        <v>631</v>
      </c>
      <c r="S217" t="s">
        <v>79</v>
      </c>
      <c r="T217">
        <v>0</v>
      </c>
      <c r="U217" t="s">
        <v>79</v>
      </c>
      <c r="V217" t="s">
        <v>79</v>
      </c>
      <c r="W217" t="s">
        <v>79</v>
      </c>
      <c r="X217">
        <v>1</v>
      </c>
      <c r="Y217">
        <v>1</v>
      </c>
      <c r="Z217" t="s">
        <v>79</v>
      </c>
      <c r="AA217" t="s">
        <v>79</v>
      </c>
      <c r="AB217" t="s">
        <v>79</v>
      </c>
      <c r="AC217" t="s">
        <v>79</v>
      </c>
      <c r="AD217" t="s">
        <v>79</v>
      </c>
      <c r="AE217">
        <v>0</v>
      </c>
      <c r="AF217" t="s">
        <v>79</v>
      </c>
      <c r="AG217">
        <v>0</v>
      </c>
      <c r="AH217" t="s">
        <v>79</v>
      </c>
      <c r="AI217" t="s">
        <v>79</v>
      </c>
      <c r="AJ217" t="s">
        <v>79</v>
      </c>
      <c r="AK217" t="s">
        <v>79</v>
      </c>
      <c r="AL217" t="s">
        <v>79</v>
      </c>
      <c r="AM217" t="s">
        <v>79</v>
      </c>
      <c r="AN217" t="s">
        <v>79</v>
      </c>
      <c r="AO217" t="s">
        <v>79</v>
      </c>
      <c r="AP217" t="s">
        <v>79</v>
      </c>
      <c r="AQ217" t="s">
        <v>79</v>
      </c>
      <c r="AR217" t="s">
        <v>79</v>
      </c>
      <c r="AS217">
        <v>0</v>
      </c>
      <c r="AT217" t="s">
        <v>79</v>
      </c>
      <c r="AU217" t="s">
        <v>79</v>
      </c>
      <c r="AV217">
        <v>0</v>
      </c>
      <c r="AW217">
        <v>0</v>
      </c>
    </row>
    <row r="218" spans="1:49" x14ac:dyDescent="0.2">
      <c r="A218">
        <v>1</v>
      </c>
      <c r="B218">
        <v>13</v>
      </c>
      <c r="C218">
        <v>9</v>
      </c>
      <c r="D218">
        <v>1</v>
      </c>
      <c r="E218">
        <v>0</v>
      </c>
      <c r="F218" t="s">
        <v>79</v>
      </c>
      <c r="G218" t="s">
        <v>79</v>
      </c>
      <c r="H218">
        <v>77</v>
      </c>
      <c r="I218">
        <v>0</v>
      </c>
      <c r="J218">
        <v>0</v>
      </c>
      <c r="K218">
        <v>0</v>
      </c>
      <c r="L218">
        <v>0</v>
      </c>
      <c r="M218" t="s">
        <v>79</v>
      </c>
      <c r="N218" t="s">
        <v>79</v>
      </c>
      <c r="O218" t="s">
        <v>79</v>
      </c>
      <c r="P218" t="s">
        <v>79</v>
      </c>
      <c r="Q218" t="s">
        <v>79</v>
      </c>
      <c r="R218" t="s">
        <v>1299</v>
      </c>
      <c r="S218" t="s">
        <v>79</v>
      </c>
      <c r="T218">
        <v>0</v>
      </c>
      <c r="U218" t="s">
        <v>79</v>
      </c>
      <c r="V218" t="s">
        <v>79</v>
      </c>
      <c r="W218" t="s">
        <v>79</v>
      </c>
      <c r="X218">
        <v>1</v>
      </c>
      <c r="Y218">
        <v>1</v>
      </c>
      <c r="Z218" t="s">
        <v>79</v>
      </c>
      <c r="AA218" t="s">
        <v>79</v>
      </c>
      <c r="AB218" t="s">
        <v>79</v>
      </c>
      <c r="AC218" t="s">
        <v>79</v>
      </c>
      <c r="AD218" t="s">
        <v>79</v>
      </c>
      <c r="AE218">
        <v>0</v>
      </c>
      <c r="AF218" t="s">
        <v>79</v>
      </c>
      <c r="AG218">
        <v>0</v>
      </c>
      <c r="AH218" t="s">
        <v>79</v>
      </c>
      <c r="AI218" t="s">
        <v>79</v>
      </c>
      <c r="AJ218" t="s">
        <v>79</v>
      </c>
      <c r="AK218" t="s">
        <v>79</v>
      </c>
      <c r="AL218" t="s">
        <v>79</v>
      </c>
      <c r="AM218" t="s">
        <v>79</v>
      </c>
      <c r="AN218" t="s">
        <v>79</v>
      </c>
      <c r="AO218" t="s">
        <v>79</v>
      </c>
      <c r="AP218" t="s">
        <v>79</v>
      </c>
      <c r="AQ218" t="s">
        <v>79</v>
      </c>
      <c r="AR218" t="s">
        <v>79</v>
      </c>
      <c r="AS218">
        <v>0</v>
      </c>
      <c r="AT218" t="s">
        <v>79</v>
      </c>
      <c r="AU218" t="s">
        <v>79</v>
      </c>
      <c r="AV218">
        <v>0</v>
      </c>
      <c r="AW218">
        <v>0</v>
      </c>
    </row>
    <row r="219" spans="1:49" x14ac:dyDescent="0.2">
      <c r="A219">
        <v>1</v>
      </c>
      <c r="B219">
        <v>13</v>
      </c>
      <c r="C219">
        <v>9</v>
      </c>
      <c r="D219">
        <v>2</v>
      </c>
      <c r="E219">
        <v>0</v>
      </c>
      <c r="F219" t="s">
        <v>79</v>
      </c>
      <c r="G219" t="s">
        <v>79</v>
      </c>
      <c r="H219">
        <v>79</v>
      </c>
      <c r="I219">
        <v>0</v>
      </c>
      <c r="J219">
        <v>0</v>
      </c>
      <c r="K219">
        <v>0</v>
      </c>
      <c r="L219">
        <v>0</v>
      </c>
      <c r="M219" t="s">
        <v>79</v>
      </c>
      <c r="N219" t="s">
        <v>79</v>
      </c>
      <c r="O219" t="s">
        <v>79</v>
      </c>
      <c r="P219" t="s">
        <v>79</v>
      </c>
      <c r="Q219" t="s">
        <v>79</v>
      </c>
      <c r="R219" t="s">
        <v>635</v>
      </c>
      <c r="S219" t="s">
        <v>79</v>
      </c>
      <c r="T219">
        <v>0</v>
      </c>
      <c r="U219" t="s">
        <v>79</v>
      </c>
      <c r="V219" t="s">
        <v>79</v>
      </c>
      <c r="W219" t="s">
        <v>79</v>
      </c>
      <c r="X219">
        <v>1</v>
      </c>
      <c r="Y219">
        <v>1</v>
      </c>
      <c r="Z219" t="s">
        <v>79</v>
      </c>
      <c r="AA219" t="s">
        <v>79</v>
      </c>
      <c r="AB219" t="s">
        <v>79</v>
      </c>
      <c r="AC219" t="s">
        <v>79</v>
      </c>
      <c r="AD219" t="s">
        <v>79</v>
      </c>
      <c r="AE219">
        <v>0</v>
      </c>
      <c r="AF219" t="s">
        <v>79</v>
      </c>
      <c r="AG219">
        <v>0</v>
      </c>
      <c r="AH219" t="s">
        <v>79</v>
      </c>
      <c r="AI219" t="s">
        <v>79</v>
      </c>
      <c r="AJ219" t="s">
        <v>79</v>
      </c>
      <c r="AK219" t="s">
        <v>79</v>
      </c>
      <c r="AL219" t="s">
        <v>79</v>
      </c>
      <c r="AM219" t="s">
        <v>79</v>
      </c>
      <c r="AN219" t="s">
        <v>79</v>
      </c>
      <c r="AO219" t="s">
        <v>79</v>
      </c>
      <c r="AP219" t="s">
        <v>79</v>
      </c>
      <c r="AQ219" t="s">
        <v>79</v>
      </c>
      <c r="AR219" t="s">
        <v>79</v>
      </c>
      <c r="AS219">
        <v>0</v>
      </c>
      <c r="AT219" t="s">
        <v>79</v>
      </c>
      <c r="AU219" t="s">
        <v>79</v>
      </c>
      <c r="AV219">
        <v>0</v>
      </c>
      <c r="AW219">
        <v>0</v>
      </c>
    </row>
    <row r="220" spans="1:49" x14ac:dyDescent="0.2">
      <c r="A220">
        <v>1</v>
      </c>
      <c r="B220">
        <v>13</v>
      </c>
      <c r="C220">
        <v>9</v>
      </c>
      <c r="D220">
        <v>3</v>
      </c>
      <c r="E220">
        <v>0</v>
      </c>
      <c r="F220" t="s">
        <v>79</v>
      </c>
      <c r="G220" t="s">
        <v>79</v>
      </c>
      <c r="H220">
        <v>336</v>
      </c>
      <c r="I220">
        <v>0</v>
      </c>
      <c r="J220">
        <v>0</v>
      </c>
      <c r="K220">
        <v>0</v>
      </c>
      <c r="L220">
        <v>0</v>
      </c>
      <c r="M220" t="s">
        <v>79</v>
      </c>
      <c r="N220" t="s">
        <v>79</v>
      </c>
      <c r="O220" t="s">
        <v>79</v>
      </c>
      <c r="P220" t="s">
        <v>79</v>
      </c>
      <c r="Q220" t="s">
        <v>79</v>
      </c>
      <c r="R220" t="s">
        <v>1300</v>
      </c>
      <c r="S220" t="s">
        <v>79</v>
      </c>
      <c r="T220">
        <v>0</v>
      </c>
      <c r="U220" t="s">
        <v>79</v>
      </c>
      <c r="V220" t="s">
        <v>79</v>
      </c>
      <c r="W220" t="s">
        <v>79</v>
      </c>
      <c r="X220">
        <v>1</v>
      </c>
      <c r="Y220">
        <v>1</v>
      </c>
      <c r="Z220" t="s">
        <v>79</v>
      </c>
      <c r="AA220" t="s">
        <v>79</v>
      </c>
      <c r="AB220" t="s">
        <v>79</v>
      </c>
      <c r="AC220" t="s">
        <v>79</v>
      </c>
      <c r="AD220" t="s">
        <v>79</v>
      </c>
      <c r="AE220">
        <v>0</v>
      </c>
      <c r="AF220" t="s">
        <v>79</v>
      </c>
      <c r="AG220">
        <v>0</v>
      </c>
      <c r="AH220" t="s">
        <v>79</v>
      </c>
      <c r="AI220" t="s">
        <v>79</v>
      </c>
      <c r="AJ220" t="s">
        <v>79</v>
      </c>
      <c r="AK220" t="s">
        <v>79</v>
      </c>
      <c r="AL220" t="s">
        <v>79</v>
      </c>
      <c r="AM220" t="s">
        <v>79</v>
      </c>
      <c r="AN220" t="s">
        <v>79</v>
      </c>
      <c r="AO220" t="s">
        <v>79</v>
      </c>
      <c r="AP220" t="s">
        <v>79</v>
      </c>
      <c r="AQ220" t="s">
        <v>79</v>
      </c>
      <c r="AR220" t="s">
        <v>79</v>
      </c>
      <c r="AS220">
        <v>0</v>
      </c>
      <c r="AT220" t="s">
        <v>79</v>
      </c>
      <c r="AU220" t="s">
        <v>79</v>
      </c>
      <c r="AV220">
        <v>0</v>
      </c>
      <c r="AW220">
        <v>0</v>
      </c>
    </row>
    <row r="221" spans="1:49" x14ac:dyDescent="0.2">
      <c r="A221">
        <v>1</v>
      </c>
      <c r="B221">
        <v>13</v>
      </c>
      <c r="C221">
        <v>9</v>
      </c>
      <c r="D221">
        <v>4</v>
      </c>
      <c r="E221">
        <v>0</v>
      </c>
      <c r="F221" t="s">
        <v>79</v>
      </c>
      <c r="G221" t="s">
        <v>79</v>
      </c>
      <c r="H221">
        <v>542</v>
      </c>
      <c r="I221">
        <v>0</v>
      </c>
      <c r="J221">
        <v>0</v>
      </c>
      <c r="K221">
        <v>0</v>
      </c>
      <c r="L221">
        <v>0</v>
      </c>
      <c r="M221" t="s">
        <v>79</v>
      </c>
      <c r="N221" t="s">
        <v>79</v>
      </c>
      <c r="O221" t="s">
        <v>79</v>
      </c>
      <c r="P221" t="s">
        <v>79</v>
      </c>
      <c r="Q221" t="s">
        <v>79</v>
      </c>
      <c r="R221" t="s">
        <v>640</v>
      </c>
      <c r="S221" t="s">
        <v>79</v>
      </c>
      <c r="T221">
        <v>0</v>
      </c>
      <c r="U221" t="s">
        <v>79</v>
      </c>
      <c r="V221" t="s">
        <v>79</v>
      </c>
      <c r="W221" t="s">
        <v>79</v>
      </c>
      <c r="X221">
        <v>1</v>
      </c>
      <c r="Y221">
        <v>1</v>
      </c>
      <c r="Z221" t="s">
        <v>79</v>
      </c>
      <c r="AA221" t="s">
        <v>79</v>
      </c>
      <c r="AB221" t="s">
        <v>79</v>
      </c>
      <c r="AC221" t="s">
        <v>79</v>
      </c>
      <c r="AD221" t="s">
        <v>79</v>
      </c>
      <c r="AE221">
        <v>0</v>
      </c>
      <c r="AF221" t="s">
        <v>79</v>
      </c>
      <c r="AG221">
        <v>0</v>
      </c>
      <c r="AH221" t="s">
        <v>79</v>
      </c>
      <c r="AI221" t="s">
        <v>79</v>
      </c>
      <c r="AJ221" t="s">
        <v>79</v>
      </c>
      <c r="AK221" t="s">
        <v>79</v>
      </c>
      <c r="AL221" t="s">
        <v>79</v>
      </c>
      <c r="AM221" t="s">
        <v>79</v>
      </c>
      <c r="AN221" t="s">
        <v>79</v>
      </c>
      <c r="AO221" t="s">
        <v>79</v>
      </c>
      <c r="AP221" t="s">
        <v>79</v>
      </c>
      <c r="AQ221" t="s">
        <v>79</v>
      </c>
      <c r="AR221" t="s">
        <v>79</v>
      </c>
      <c r="AS221">
        <v>0</v>
      </c>
      <c r="AT221" t="s">
        <v>79</v>
      </c>
      <c r="AU221" t="s">
        <v>79</v>
      </c>
      <c r="AV221">
        <v>0</v>
      </c>
      <c r="AW221">
        <v>0</v>
      </c>
    </row>
    <row r="222" spans="1:49" x14ac:dyDescent="0.2">
      <c r="A222">
        <v>1</v>
      </c>
      <c r="B222">
        <v>13</v>
      </c>
      <c r="C222">
        <v>9</v>
      </c>
      <c r="D222">
        <v>5</v>
      </c>
      <c r="E222">
        <v>0</v>
      </c>
      <c r="F222" t="s">
        <v>79</v>
      </c>
      <c r="G222" t="s">
        <v>79</v>
      </c>
      <c r="H222">
        <v>274</v>
      </c>
      <c r="I222">
        <v>0</v>
      </c>
      <c r="J222">
        <v>0</v>
      </c>
      <c r="K222">
        <v>0</v>
      </c>
      <c r="L222">
        <v>0</v>
      </c>
      <c r="M222" t="s">
        <v>79</v>
      </c>
      <c r="N222" t="s">
        <v>79</v>
      </c>
      <c r="O222" t="s">
        <v>79</v>
      </c>
      <c r="P222" t="s">
        <v>79</v>
      </c>
      <c r="Q222" t="s">
        <v>79</v>
      </c>
      <c r="R222" t="s">
        <v>637</v>
      </c>
      <c r="S222" t="s">
        <v>79</v>
      </c>
      <c r="T222">
        <v>0</v>
      </c>
      <c r="U222" t="s">
        <v>79</v>
      </c>
      <c r="V222" t="s">
        <v>79</v>
      </c>
      <c r="W222" t="s">
        <v>79</v>
      </c>
      <c r="X222">
        <v>1</v>
      </c>
      <c r="Y222">
        <v>1</v>
      </c>
      <c r="Z222" t="s">
        <v>79</v>
      </c>
      <c r="AA222" t="s">
        <v>79</v>
      </c>
      <c r="AB222" t="s">
        <v>79</v>
      </c>
      <c r="AC222" t="s">
        <v>79</v>
      </c>
      <c r="AD222" t="s">
        <v>79</v>
      </c>
      <c r="AE222">
        <v>0</v>
      </c>
      <c r="AF222" t="s">
        <v>79</v>
      </c>
      <c r="AG222">
        <v>0</v>
      </c>
      <c r="AH222" t="s">
        <v>79</v>
      </c>
      <c r="AI222" t="s">
        <v>79</v>
      </c>
      <c r="AJ222" t="s">
        <v>79</v>
      </c>
      <c r="AK222" t="s">
        <v>79</v>
      </c>
      <c r="AL222" t="s">
        <v>79</v>
      </c>
      <c r="AM222" t="s">
        <v>79</v>
      </c>
      <c r="AN222" t="s">
        <v>79</v>
      </c>
      <c r="AO222" t="s">
        <v>79</v>
      </c>
      <c r="AP222" t="s">
        <v>79</v>
      </c>
      <c r="AQ222" t="s">
        <v>79</v>
      </c>
      <c r="AR222" t="s">
        <v>79</v>
      </c>
      <c r="AS222">
        <v>0</v>
      </c>
      <c r="AT222" t="s">
        <v>79</v>
      </c>
      <c r="AU222" t="s">
        <v>79</v>
      </c>
      <c r="AV222">
        <v>0</v>
      </c>
      <c r="AW222">
        <v>0</v>
      </c>
    </row>
    <row r="223" spans="1:49" x14ac:dyDescent="0.2">
      <c r="A223">
        <v>1</v>
      </c>
      <c r="B223">
        <v>13</v>
      </c>
      <c r="C223">
        <v>9</v>
      </c>
      <c r="D223">
        <v>6</v>
      </c>
      <c r="E223">
        <v>0</v>
      </c>
      <c r="F223" t="s">
        <v>79</v>
      </c>
      <c r="G223" t="s">
        <v>79</v>
      </c>
      <c r="H223">
        <v>248</v>
      </c>
      <c r="I223">
        <v>0</v>
      </c>
      <c r="J223">
        <v>0</v>
      </c>
      <c r="K223">
        <v>0</v>
      </c>
      <c r="L223">
        <v>0</v>
      </c>
      <c r="M223" t="s">
        <v>79</v>
      </c>
      <c r="N223" t="s">
        <v>79</v>
      </c>
      <c r="O223" t="s">
        <v>79</v>
      </c>
      <c r="P223" t="s">
        <v>79</v>
      </c>
      <c r="Q223" t="s">
        <v>79</v>
      </c>
      <c r="R223" t="s">
        <v>1301</v>
      </c>
      <c r="S223" t="s">
        <v>79</v>
      </c>
      <c r="T223">
        <v>0</v>
      </c>
      <c r="U223" t="s">
        <v>79</v>
      </c>
      <c r="V223" t="s">
        <v>79</v>
      </c>
      <c r="W223" t="s">
        <v>79</v>
      </c>
      <c r="X223">
        <v>1</v>
      </c>
      <c r="Y223">
        <v>1</v>
      </c>
      <c r="Z223" t="s">
        <v>79</v>
      </c>
      <c r="AA223" t="s">
        <v>79</v>
      </c>
      <c r="AB223" t="s">
        <v>79</v>
      </c>
      <c r="AC223" t="s">
        <v>79</v>
      </c>
      <c r="AD223" t="s">
        <v>79</v>
      </c>
      <c r="AE223">
        <v>0</v>
      </c>
      <c r="AF223" t="s">
        <v>79</v>
      </c>
      <c r="AG223">
        <v>0</v>
      </c>
      <c r="AH223" t="s">
        <v>79</v>
      </c>
      <c r="AI223" t="s">
        <v>79</v>
      </c>
      <c r="AJ223" t="s">
        <v>79</v>
      </c>
      <c r="AK223" t="s">
        <v>79</v>
      </c>
      <c r="AL223" t="s">
        <v>79</v>
      </c>
      <c r="AM223" t="s">
        <v>79</v>
      </c>
      <c r="AN223" t="s">
        <v>79</v>
      </c>
      <c r="AO223" t="s">
        <v>79</v>
      </c>
      <c r="AP223" t="s">
        <v>79</v>
      </c>
      <c r="AQ223" t="s">
        <v>79</v>
      </c>
      <c r="AR223" t="s">
        <v>79</v>
      </c>
      <c r="AS223">
        <v>0</v>
      </c>
      <c r="AT223" t="s">
        <v>79</v>
      </c>
      <c r="AU223" t="s">
        <v>79</v>
      </c>
      <c r="AV223">
        <v>0</v>
      </c>
      <c r="AW223">
        <v>0</v>
      </c>
    </row>
    <row r="224" spans="1:49" x14ac:dyDescent="0.2">
      <c r="A224">
        <v>1</v>
      </c>
      <c r="B224">
        <v>13</v>
      </c>
      <c r="C224">
        <v>9</v>
      </c>
      <c r="D224">
        <v>7</v>
      </c>
      <c r="E224">
        <v>0</v>
      </c>
      <c r="F224" t="s">
        <v>79</v>
      </c>
      <c r="G224" t="s">
        <v>79</v>
      </c>
      <c r="H224">
        <v>201</v>
      </c>
      <c r="I224">
        <v>0</v>
      </c>
      <c r="J224">
        <v>0</v>
      </c>
      <c r="K224">
        <v>0</v>
      </c>
      <c r="L224">
        <v>0</v>
      </c>
      <c r="M224" t="s">
        <v>79</v>
      </c>
      <c r="N224" t="s">
        <v>79</v>
      </c>
      <c r="O224" t="s">
        <v>79</v>
      </c>
      <c r="P224" t="s">
        <v>79</v>
      </c>
      <c r="Q224" t="s">
        <v>79</v>
      </c>
      <c r="R224" t="s">
        <v>1302</v>
      </c>
      <c r="S224" t="s">
        <v>79</v>
      </c>
      <c r="T224">
        <v>0</v>
      </c>
      <c r="U224" t="s">
        <v>79</v>
      </c>
      <c r="V224" t="s">
        <v>79</v>
      </c>
      <c r="W224" t="s">
        <v>79</v>
      </c>
      <c r="X224">
        <v>1</v>
      </c>
      <c r="Y224">
        <v>1</v>
      </c>
      <c r="Z224" t="s">
        <v>79</v>
      </c>
      <c r="AA224" t="s">
        <v>79</v>
      </c>
      <c r="AB224" t="s">
        <v>79</v>
      </c>
      <c r="AC224" t="s">
        <v>79</v>
      </c>
      <c r="AD224" t="s">
        <v>79</v>
      </c>
      <c r="AE224">
        <v>0</v>
      </c>
      <c r="AF224" t="s">
        <v>79</v>
      </c>
      <c r="AG224">
        <v>0</v>
      </c>
      <c r="AH224" t="s">
        <v>79</v>
      </c>
      <c r="AI224" t="s">
        <v>79</v>
      </c>
      <c r="AJ224" t="s">
        <v>79</v>
      </c>
      <c r="AK224" t="s">
        <v>79</v>
      </c>
      <c r="AL224" t="s">
        <v>79</v>
      </c>
      <c r="AM224" t="s">
        <v>79</v>
      </c>
      <c r="AN224" t="s">
        <v>79</v>
      </c>
      <c r="AO224" t="s">
        <v>79</v>
      </c>
      <c r="AP224" t="s">
        <v>79</v>
      </c>
      <c r="AQ224" t="s">
        <v>79</v>
      </c>
      <c r="AR224" t="s">
        <v>79</v>
      </c>
      <c r="AS224">
        <v>0</v>
      </c>
      <c r="AT224" t="s">
        <v>79</v>
      </c>
      <c r="AU224" t="s">
        <v>79</v>
      </c>
      <c r="AV224">
        <v>0</v>
      </c>
      <c r="AW224">
        <v>0</v>
      </c>
    </row>
    <row r="225" spans="1:49" x14ac:dyDescent="0.2">
      <c r="A225">
        <v>1</v>
      </c>
      <c r="B225">
        <v>13</v>
      </c>
      <c r="C225">
        <v>9</v>
      </c>
      <c r="D225">
        <v>8</v>
      </c>
      <c r="E225">
        <v>0</v>
      </c>
      <c r="F225" t="s">
        <v>79</v>
      </c>
      <c r="G225" t="s">
        <v>79</v>
      </c>
      <c r="H225">
        <v>451</v>
      </c>
      <c r="I225">
        <v>0</v>
      </c>
      <c r="J225">
        <v>0</v>
      </c>
      <c r="K225">
        <v>0</v>
      </c>
      <c r="L225">
        <v>0</v>
      </c>
      <c r="M225" t="s">
        <v>79</v>
      </c>
      <c r="N225" t="s">
        <v>79</v>
      </c>
      <c r="O225" t="s">
        <v>79</v>
      </c>
      <c r="P225" t="s">
        <v>79</v>
      </c>
      <c r="Q225" t="s">
        <v>79</v>
      </c>
      <c r="R225" t="s">
        <v>1303</v>
      </c>
      <c r="S225" t="s">
        <v>79</v>
      </c>
      <c r="T225">
        <v>0</v>
      </c>
      <c r="U225" t="s">
        <v>79</v>
      </c>
      <c r="V225" t="s">
        <v>79</v>
      </c>
      <c r="W225" t="s">
        <v>79</v>
      </c>
      <c r="X225">
        <v>1</v>
      </c>
      <c r="Y225">
        <v>1</v>
      </c>
      <c r="Z225" t="s">
        <v>79</v>
      </c>
      <c r="AA225" t="s">
        <v>79</v>
      </c>
      <c r="AB225" t="s">
        <v>79</v>
      </c>
      <c r="AC225" t="s">
        <v>79</v>
      </c>
      <c r="AD225" t="s">
        <v>79</v>
      </c>
      <c r="AE225">
        <v>0</v>
      </c>
      <c r="AF225" t="s">
        <v>79</v>
      </c>
      <c r="AG225">
        <v>0</v>
      </c>
      <c r="AH225" t="s">
        <v>79</v>
      </c>
      <c r="AI225" t="s">
        <v>79</v>
      </c>
      <c r="AJ225" t="s">
        <v>79</v>
      </c>
      <c r="AK225" t="s">
        <v>79</v>
      </c>
      <c r="AL225" t="s">
        <v>79</v>
      </c>
      <c r="AM225" t="s">
        <v>79</v>
      </c>
      <c r="AN225" t="s">
        <v>79</v>
      </c>
      <c r="AO225" t="s">
        <v>79</v>
      </c>
      <c r="AP225" t="s">
        <v>79</v>
      </c>
      <c r="AQ225" t="s">
        <v>79</v>
      </c>
      <c r="AR225" t="s">
        <v>79</v>
      </c>
      <c r="AS225">
        <v>0</v>
      </c>
      <c r="AT225" t="s">
        <v>79</v>
      </c>
      <c r="AU225" t="s">
        <v>79</v>
      </c>
      <c r="AV225">
        <v>0</v>
      </c>
      <c r="AW225">
        <v>0</v>
      </c>
    </row>
    <row r="226" spans="1:49" x14ac:dyDescent="0.2">
      <c r="A226">
        <v>1</v>
      </c>
      <c r="B226">
        <v>13</v>
      </c>
      <c r="C226">
        <v>10</v>
      </c>
      <c r="D226">
        <v>1</v>
      </c>
      <c r="E226">
        <v>0</v>
      </c>
      <c r="F226" t="s">
        <v>79</v>
      </c>
      <c r="G226" t="s">
        <v>79</v>
      </c>
      <c r="H226">
        <v>333</v>
      </c>
      <c r="I226">
        <v>0</v>
      </c>
      <c r="J226">
        <v>0</v>
      </c>
      <c r="K226">
        <v>0</v>
      </c>
      <c r="L226">
        <v>0</v>
      </c>
      <c r="M226" t="s">
        <v>79</v>
      </c>
      <c r="N226" t="s">
        <v>79</v>
      </c>
      <c r="O226" t="s">
        <v>79</v>
      </c>
      <c r="P226" t="s">
        <v>79</v>
      </c>
      <c r="Q226" t="s">
        <v>79</v>
      </c>
      <c r="R226" t="s">
        <v>1304</v>
      </c>
      <c r="S226" t="s">
        <v>79</v>
      </c>
      <c r="T226">
        <v>0</v>
      </c>
      <c r="U226" t="s">
        <v>79</v>
      </c>
      <c r="V226" t="s">
        <v>79</v>
      </c>
      <c r="W226" t="s">
        <v>79</v>
      </c>
      <c r="X226">
        <v>1</v>
      </c>
      <c r="Y226">
        <v>1</v>
      </c>
      <c r="Z226" t="s">
        <v>79</v>
      </c>
      <c r="AA226" t="s">
        <v>79</v>
      </c>
      <c r="AB226" t="s">
        <v>79</v>
      </c>
      <c r="AC226" t="s">
        <v>79</v>
      </c>
      <c r="AD226" t="s">
        <v>79</v>
      </c>
      <c r="AE226">
        <v>0</v>
      </c>
      <c r="AF226" t="s">
        <v>79</v>
      </c>
      <c r="AG226">
        <v>0</v>
      </c>
      <c r="AH226" t="s">
        <v>79</v>
      </c>
      <c r="AI226" t="s">
        <v>79</v>
      </c>
      <c r="AJ226" t="s">
        <v>79</v>
      </c>
      <c r="AK226" t="s">
        <v>79</v>
      </c>
      <c r="AL226" t="s">
        <v>79</v>
      </c>
      <c r="AM226" t="s">
        <v>79</v>
      </c>
      <c r="AN226" t="s">
        <v>79</v>
      </c>
      <c r="AO226" t="s">
        <v>79</v>
      </c>
      <c r="AP226" t="s">
        <v>79</v>
      </c>
      <c r="AQ226" t="s">
        <v>79</v>
      </c>
      <c r="AR226" t="s">
        <v>79</v>
      </c>
      <c r="AS226">
        <v>0</v>
      </c>
      <c r="AT226" t="s">
        <v>79</v>
      </c>
      <c r="AU226" t="s">
        <v>79</v>
      </c>
      <c r="AV226">
        <v>0</v>
      </c>
      <c r="AW226">
        <v>0</v>
      </c>
    </row>
    <row r="227" spans="1:49" x14ac:dyDescent="0.2">
      <c r="A227">
        <v>1</v>
      </c>
      <c r="B227">
        <v>13</v>
      </c>
      <c r="C227">
        <v>10</v>
      </c>
      <c r="D227">
        <v>2</v>
      </c>
      <c r="E227">
        <v>0</v>
      </c>
      <c r="F227" t="s">
        <v>79</v>
      </c>
      <c r="G227" t="s">
        <v>79</v>
      </c>
      <c r="H227">
        <v>307</v>
      </c>
      <c r="I227">
        <v>0</v>
      </c>
      <c r="J227">
        <v>0</v>
      </c>
      <c r="K227">
        <v>0</v>
      </c>
      <c r="L227">
        <v>0</v>
      </c>
      <c r="M227" t="s">
        <v>79</v>
      </c>
      <c r="N227" t="s">
        <v>79</v>
      </c>
      <c r="O227" t="s">
        <v>79</v>
      </c>
      <c r="P227" t="s">
        <v>79</v>
      </c>
      <c r="Q227" t="s">
        <v>79</v>
      </c>
      <c r="R227" t="s">
        <v>1305</v>
      </c>
      <c r="S227" t="s">
        <v>79</v>
      </c>
      <c r="T227">
        <v>0</v>
      </c>
      <c r="U227" t="s">
        <v>79</v>
      </c>
      <c r="V227" t="s">
        <v>79</v>
      </c>
      <c r="W227" t="s">
        <v>79</v>
      </c>
      <c r="X227">
        <v>1</v>
      </c>
      <c r="Y227">
        <v>1</v>
      </c>
      <c r="Z227" t="s">
        <v>79</v>
      </c>
      <c r="AA227" t="s">
        <v>79</v>
      </c>
      <c r="AB227" t="s">
        <v>79</v>
      </c>
      <c r="AC227" t="s">
        <v>79</v>
      </c>
      <c r="AD227" t="s">
        <v>79</v>
      </c>
      <c r="AE227">
        <v>0</v>
      </c>
      <c r="AF227" t="s">
        <v>79</v>
      </c>
      <c r="AG227">
        <v>0</v>
      </c>
      <c r="AH227" t="s">
        <v>79</v>
      </c>
      <c r="AI227" t="s">
        <v>79</v>
      </c>
      <c r="AJ227" t="s">
        <v>79</v>
      </c>
      <c r="AK227" t="s">
        <v>79</v>
      </c>
      <c r="AL227" t="s">
        <v>79</v>
      </c>
      <c r="AM227" t="s">
        <v>79</v>
      </c>
      <c r="AN227" t="s">
        <v>79</v>
      </c>
      <c r="AO227" t="s">
        <v>79</v>
      </c>
      <c r="AP227" t="s">
        <v>79</v>
      </c>
      <c r="AQ227" t="s">
        <v>79</v>
      </c>
      <c r="AR227" t="s">
        <v>79</v>
      </c>
      <c r="AS227">
        <v>0</v>
      </c>
      <c r="AT227" t="s">
        <v>79</v>
      </c>
      <c r="AU227" t="s">
        <v>79</v>
      </c>
      <c r="AV227">
        <v>0</v>
      </c>
      <c r="AW227">
        <v>0</v>
      </c>
    </row>
    <row r="228" spans="1:49" x14ac:dyDescent="0.2">
      <c r="A228">
        <v>1</v>
      </c>
      <c r="B228">
        <v>13</v>
      </c>
      <c r="C228">
        <v>10</v>
      </c>
      <c r="D228">
        <v>3</v>
      </c>
      <c r="E228">
        <v>0</v>
      </c>
      <c r="F228" t="s">
        <v>79</v>
      </c>
      <c r="G228" t="s">
        <v>79</v>
      </c>
      <c r="H228">
        <v>334</v>
      </c>
      <c r="I228">
        <v>0</v>
      </c>
      <c r="J228">
        <v>0</v>
      </c>
      <c r="K228">
        <v>0</v>
      </c>
      <c r="L228">
        <v>0</v>
      </c>
      <c r="M228" t="s">
        <v>79</v>
      </c>
      <c r="N228" t="s">
        <v>79</v>
      </c>
      <c r="O228" t="s">
        <v>79</v>
      </c>
      <c r="P228" t="s">
        <v>79</v>
      </c>
      <c r="Q228" t="s">
        <v>79</v>
      </c>
      <c r="R228" t="s">
        <v>1306</v>
      </c>
      <c r="S228" t="s">
        <v>79</v>
      </c>
      <c r="T228">
        <v>0</v>
      </c>
      <c r="U228" t="s">
        <v>79</v>
      </c>
      <c r="V228" t="s">
        <v>79</v>
      </c>
      <c r="W228" t="s">
        <v>79</v>
      </c>
      <c r="X228">
        <v>1</v>
      </c>
      <c r="Y228">
        <v>1</v>
      </c>
      <c r="Z228" t="s">
        <v>79</v>
      </c>
      <c r="AA228" t="s">
        <v>79</v>
      </c>
      <c r="AB228" t="s">
        <v>79</v>
      </c>
      <c r="AC228" t="s">
        <v>79</v>
      </c>
      <c r="AD228" t="s">
        <v>79</v>
      </c>
      <c r="AE228">
        <v>0</v>
      </c>
      <c r="AF228" t="s">
        <v>79</v>
      </c>
      <c r="AG228">
        <v>0</v>
      </c>
      <c r="AH228" t="s">
        <v>79</v>
      </c>
      <c r="AI228" t="s">
        <v>79</v>
      </c>
      <c r="AJ228" t="s">
        <v>79</v>
      </c>
      <c r="AK228" t="s">
        <v>79</v>
      </c>
      <c r="AL228" t="s">
        <v>79</v>
      </c>
      <c r="AM228" t="s">
        <v>79</v>
      </c>
      <c r="AN228" t="s">
        <v>79</v>
      </c>
      <c r="AO228" t="s">
        <v>79</v>
      </c>
      <c r="AP228" t="s">
        <v>79</v>
      </c>
      <c r="AQ228" t="s">
        <v>79</v>
      </c>
      <c r="AR228" t="s">
        <v>79</v>
      </c>
      <c r="AS228">
        <v>0</v>
      </c>
      <c r="AT228" t="s">
        <v>79</v>
      </c>
      <c r="AU228" t="s">
        <v>79</v>
      </c>
      <c r="AV228">
        <v>0</v>
      </c>
      <c r="AW228">
        <v>0</v>
      </c>
    </row>
    <row r="229" spans="1:49" x14ac:dyDescent="0.2">
      <c r="A229">
        <v>1</v>
      </c>
      <c r="B229">
        <v>13</v>
      </c>
      <c r="C229">
        <v>10</v>
      </c>
      <c r="D229">
        <v>4</v>
      </c>
      <c r="E229">
        <v>0</v>
      </c>
      <c r="F229" t="s">
        <v>79</v>
      </c>
      <c r="G229" t="s">
        <v>79</v>
      </c>
      <c r="H229">
        <v>580</v>
      </c>
      <c r="I229">
        <v>0</v>
      </c>
      <c r="J229">
        <v>0</v>
      </c>
      <c r="K229">
        <v>0</v>
      </c>
      <c r="L229">
        <v>0</v>
      </c>
      <c r="M229" t="s">
        <v>79</v>
      </c>
      <c r="N229" t="s">
        <v>79</v>
      </c>
      <c r="O229" t="s">
        <v>79</v>
      </c>
      <c r="P229" t="s">
        <v>79</v>
      </c>
      <c r="Q229" t="s">
        <v>79</v>
      </c>
      <c r="R229" t="s">
        <v>1307</v>
      </c>
      <c r="S229" t="s">
        <v>79</v>
      </c>
      <c r="T229">
        <v>0</v>
      </c>
      <c r="U229" t="s">
        <v>79</v>
      </c>
      <c r="V229" t="s">
        <v>79</v>
      </c>
      <c r="W229" t="s">
        <v>79</v>
      </c>
      <c r="X229">
        <v>1</v>
      </c>
      <c r="Y229">
        <v>1</v>
      </c>
      <c r="Z229" t="s">
        <v>79</v>
      </c>
      <c r="AA229" t="s">
        <v>79</v>
      </c>
      <c r="AB229" t="s">
        <v>79</v>
      </c>
      <c r="AC229" t="s">
        <v>79</v>
      </c>
      <c r="AD229" t="s">
        <v>79</v>
      </c>
      <c r="AE229">
        <v>0</v>
      </c>
      <c r="AF229" t="s">
        <v>79</v>
      </c>
      <c r="AG229">
        <v>0</v>
      </c>
      <c r="AH229" t="s">
        <v>79</v>
      </c>
      <c r="AI229" t="s">
        <v>79</v>
      </c>
      <c r="AJ229" t="s">
        <v>79</v>
      </c>
      <c r="AK229" t="s">
        <v>79</v>
      </c>
      <c r="AL229" t="s">
        <v>79</v>
      </c>
      <c r="AM229" t="s">
        <v>79</v>
      </c>
      <c r="AN229" t="s">
        <v>79</v>
      </c>
      <c r="AO229" t="s">
        <v>79</v>
      </c>
      <c r="AP229" t="s">
        <v>79</v>
      </c>
      <c r="AQ229" t="s">
        <v>79</v>
      </c>
      <c r="AR229" t="s">
        <v>79</v>
      </c>
      <c r="AS229">
        <v>0</v>
      </c>
      <c r="AT229" t="s">
        <v>79</v>
      </c>
      <c r="AU229" t="s">
        <v>79</v>
      </c>
      <c r="AV229">
        <v>0</v>
      </c>
      <c r="AW229">
        <v>0</v>
      </c>
    </row>
    <row r="230" spans="1:49" x14ac:dyDescent="0.2">
      <c r="A230">
        <v>1</v>
      </c>
      <c r="B230">
        <v>13</v>
      </c>
      <c r="C230">
        <v>10</v>
      </c>
      <c r="D230">
        <v>5</v>
      </c>
      <c r="E230">
        <v>0</v>
      </c>
      <c r="F230" t="s">
        <v>79</v>
      </c>
      <c r="G230" t="s">
        <v>79</v>
      </c>
      <c r="H230">
        <v>243</v>
      </c>
      <c r="I230">
        <v>0</v>
      </c>
      <c r="J230">
        <v>0</v>
      </c>
      <c r="K230">
        <v>0</v>
      </c>
      <c r="L230">
        <v>0</v>
      </c>
      <c r="M230" t="s">
        <v>79</v>
      </c>
      <c r="N230" t="s">
        <v>79</v>
      </c>
      <c r="O230" t="s">
        <v>79</v>
      </c>
      <c r="P230" t="s">
        <v>79</v>
      </c>
      <c r="Q230" t="s">
        <v>79</v>
      </c>
      <c r="R230" t="s">
        <v>647</v>
      </c>
      <c r="S230" t="s">
        <v>79</v>
      </c>
      <c r="T230">
        <v>0</v>
      </c>
      <c r="U230" t="s">
        <v>79</v>
      </c>
      <c r="V230" t="s">
        <v>79</v>
      </c>
      <c r="W230" t="s">
        <v>79</v>
      </c>
      <c r="X230">
        <v>1</v>
      </c>
      <c r="Y230">
        <v>1</v>
      </c>
      <c r="Z230" t="s">
        <v>79</v>
      </c>
      <c r="AA230" t="s">
        <v>79</v>
      </c>
      <c r="AB230" t="s">
        <v>79</v>
      </c>
      <c r="AC230" t="s">
        <v>79</v>
      </c>
      <c r="AD230" t="s">
        <v>79</v>
      </c>
      <c r="AE230">
        <v>0</v>
      </c>
      <c r="AF230" t="s">
        <v>79</v>
      </c>
      <c r="AG230">
        <v>0</v>
      </c>
      <c r="AH230" t="s">
        <v>79</v>
      </c>
      <c r="AI230" t="s">
        <v>79</v>
      </c>
      <c r="AJ230" t="s">
        <v>79</v>
      </c>
      <c r="AK230" t="s">
        <v>79</v>
      </c>
      <c r="AL230" t="s">
        <v>79</v>
      </c>
      <c r="AM230" t="s">
        <v>79</v>
      </c>
      <c r="AN230" t="s">
        <v>79</v>
      </c>
      <c r="AO230" t="s">
        <v>79</v>
      </c>
      <c r="AP230" t="s">
        <v>79</v>
      </c>
      <c r="AQ230" t="s">
        <v>79</v>
      </c>
      <c r="AR230" t="s">
        <v>79</v>
      </c>
      <c r="AS230">
        <v>0</v>
      </c>
      <c r="AT230" t="s">
        <v>79</v>
      </c>
      <c r="AU230" t="s">
        <v>79</v>
      </c>
      <c r="AV230">
        <v>0</v>
      </c>
      <c r="AW230">
        <v>0</v>
      </c>
    </row>
    <row r="231" spans="1:49" x14ac:dyDescent="0.2">
      <c r="A231">
        <v>1</v>
      </c>
      <c r="B231">
        <v>13</v>
      </c>
      <c r="C231">
        <v>10</v>
      </c>
      <c r="D231">
        <v>6</v>
      </c>
      <c r="E231">
        <v>0</v>
      </c>
      <c r="F231" t="s">
        <v>79</v>
      </c>
      <c r="G231" t="s">
        <v>79</v>
      </c>
      <c r="H231">
        <v>544</v>
      </c>
      <c r="I231">
        <v>0</v>
      </c>
      <c r="J231">
        <v>0</v>
      </c>
      <c r="K231">
        <v>0</v>
      </c>
      <c r="L231">
        <v>0</v>
      </c>
      <c r="M231" t="s">
        <v>79</v>
      </c>
      <c r="N231" t="s">
        <v>79</v>
      </c>
      <c r="O231" t="s">
        <v>79</v>
      </c>
      <c r="P231" t="s">
        <v>79</v>
      </c>
      <c r="Q231" t="s">
        <v>79</v>
      </c>
      <c r="R231" t="s">
        <v>642</v>
      </c>
      <c r="S231" t="s">
        <v>79</v>
      </c>
      <c r="T231">
        <v>0</v>
      </c>
      <c r="U231" t="s">
        <v>79</v>
      </c>
      <c r="V231" t="s">
        <v>79</v>
      </c>
      <c r="W231" t="s">
        <v>79</v>
      </c>
      <c r="X231">
        <v>1</v>
      </c>
      <c r="Y231">
        <v>1</v>
      </c>
      <c r="Z231" t="s">
        <v>79</v>
      </c>
      <c r="AA231" t="s">
        <v>79</v>
      </c>
      <c r="AB231" t="s">
        <v>79</v>
      </c>
      <c r="AC231" t="s">
        <v>79</v>
      </c>
      <c r="AD231" t="s">
        <v>79</v>
      </c>
      <c r="AE231">
        <v>0</v>
      </c>
      <c r="AF231" t="s">
        <v>79</v>
      </c>
      <c r="AG231">
        <v>0</v>
      </c>
      <c r="AH231" t="s">
        <v>79</v>
      </c>
      <c r="AI231" t="s">
        <v>79</v>
      </c>
      <c r="AJ231" t="s">
        <v>79</v>
      </c>
      <c r="AK231" t="s">
        <v>79</v>
      </c>
      <c r="AL231" t="s">
        <v>79</v>
      </c>
      <c r="AM231" t="s">
        <v>79</v>
      </c>
      <c r="AN231" t="s">
        <v>79</v>
      </c>
      <c r="AO231" t="s">
        <v>79</v>
      </c>
      <c r="AP231" t="s">
        <v>79</v>
      </c>
      <c r="AQ231" t="s">
        <v>79</v>
      </c>
      <c r="AR231" t="s">
        <v>79</v>
      </c>
      <c r="AS231">
        <v>0</v>
      </c>
      <c r="AT231" t="s">
        <v>79</v>
      </c>
      <c r="AU231" t="s">
        <v>79</v>
      </c>
      <c r="AV231">
        <v>0</v>
      </c>
      <c r="AW231">
        <v>0</v>
      </c>
    </row>
    <row r="232" spans="1:49" x14ac:dyDescent="0.2">
      <c r="A232">
        <v>1</v>
      </c>
      <c r="B232">
        <v>13</v>
      </c>
      <c r="C232">
        <v>10</v>
      </c>
      <c r="D232">
        <v>7</v>
      </c>
      <c r="E232">
        <v>0</v>
      </c>
      <c r="F232" t="s">
        <v>79</v>
      </c>
      <c r="G232" t="s">
        <v>79</v>
      </c>
      <c r="H232">
        <v>388</v>
      </c>
      <c r="I232">
        <v>0</v>
      </c>
      <c r="J232">
        <v>0</v>
      </c>
      <c r="K232">
        <v>0</v>
      </c>
      <c r="L232">
        <v>0</v>
      </c>
      <c r="M232" t="s">
        <v>79</v>
      </c>
      <c r="N232" t="s">
        <v>79</v>
      </c>
      <c r="O232" t="s">
        <v>79</v>
      </c>
      <c r="P232" t="s">
        <v>79</v>
      </c>
      <c r="Q232" t="s">
        <v>79</v>
      </c>
      <c r="R232" t="s">
        <v>673</v>
      </c>
      <c r="S232" t="s">
        <v>79</v>
      </c>
      <c r="T232">
        <v>0</v>
      </c>
      <c r="U232" t="s">
        <v>79</v>
      </c>
      <c r="V232" t="s">
        <v>79</v>
      </c>
      <c r="W232" t="s">
        <v>79</v>
      </c>
      <c r="X232">
        <v>1</v>
      </c>
      <c r="Y232">
        <v>1</v>
      </c>
      <c r="Z232" t="s">
        <v>79</v>
      </c>
      <c r="AA232" t="s">
        <v>79</v>
      </c>
      <c r="AB232" t="s">
        <v>79</v>
      </c>
      <c r="AC232" t="s">
        <v>79</v>
      </c>
      <c r="AD232" t="s">
        <v>79</v>
      </c>
      <c r="AE232">
        <v>0</v>
      </c>
      <c r="AF232" t="s">
        <v>79</v>
      </c>
      <c r="AG232">
        <v>0</v>
      </c>
      <c r="AH232" t="s">
        <v>79</v>
      </c>
      <c r="AI232" t="s">
        <v>79</v>
      </c>
      <c r="AJ232" t="s">
        <v>79</v>
      </c>
      <c r="AK232" t="s">
        <v>79</v>
      </c>
      <c r="AL232" t="s">
        <v>79</v>
      </c>
      <c r="AM232" t="s">
        <v>79</v>
      </c>
      <c r="AN232" t="s">
        <v>79</v>
      </c>
      <c r="AO232" t="s">
        <v>79</v>
      </c>
      <c r="AP232" t="s">
        <v>79</v>
      </c>
      <c r="AQ232" t="s">
        <v>79</v>
      </c>
      <c r="AR232" t="s">
        <v>79</v>
      </c>
      <c r="AS232">
        <v>0</v>
      </c>
      <c r="AT232" t="s">
        <v>79</v>
      </c>
      <c r="AU232" t="s">
        <v>79</v>
      </c>
      <c r="AV232">
        <v>0</v>
      </c>
      <c r="AW232">
        <v>0</v>
      </c>
    </row>
    <row r="233" spans="1:49" x14ac:dyDescent="0.2">
      <c r="A233">
        <v>1</v>
      </c>
      <c r="B233">
        <v>13</v>
      </c>
      <c r="C233">
        <v>10</v>
      </c>
      <c r="D233">
        <v>8</v>
      </c>
      <c r="E233">
        <v>0</v>
      </c>
      <c r="F233" t="s">
        <v>79</v>
      </c>
      <c r="G233" t="s">
        <v>79</v>
      </c>
      <c r="H233">
        <v>584</v>
      </c>
      <c r="I233">
        <v>0</v>
      </c>
      <c r="J233">
        <v>0</v>
      </c>
      <c r="K233">
        <v>0</v>
      </c>
      <c r="L233">
        <v>0</v>
      </c>
      <c r="M233" t="s">
        <v>79</v>
      </c>
      <c r="N233" t="s">
        <v>79</v>
      </c>
      <c r="O233" t="s">
        <v>79</v>
      </c>
      <c r="P233" t="s">
        <v>79</v>
      </c>
      <c r="Q233" t="s">
        <v>79</v>
      </c>
      <c r="R233" t="s">
        <v>1308</v>
      </c>
      <c r="S233" t="s">
        <v>79</v>
      </c>
      <c r="T233">
        <v>0</v>
      </c>
      <c r="U233" t="s">
        <v>79</v>
      </c>
      <c r="V233" t="s">
        <v>79</v>
      </c>
      <c r="W233" t="s">
        <v>79</v>
      </c>
      <c r="X233">
        <v>1</v>
      </c>
      <c r="Y233">
        <v>1</v>
      </c>
      <c r="Z233" t="s">
        <v>79</v>
      </c>
      <c r="AA233" t="s">
        <v>79</v>
      </c>
      <c r="AB233" t="s">
        <v>79</v>
      </c>
      <c r="AC233" t="s">
        <v>79</v>
      </c>
      <c r="AD233" t="s">
        <v>79</v>
      </c>
      <c r="AE233">
        <v>0</v>
      </c>
      <c r="AF233" t="s">
        <v>79</v>
      </c>
      <c r="AG233">
        <v>0</v>
      </c>
      <c r="AH233" t="s">
        <v>79</v>
      </c>
      <c r="AI233" t="s">
        <v>79</v>
      </c>
      <c r="AJ233" t="s">
        <v>79</v>
      </c>
      <c r="AK233" t="s">
        <v>79</v>
      </c>
      <c r="AL233" t="s">
        <v>79</v>
      </c>
      <c r="AM233" t="s">
        <v>79</v>
      </c>
      <c r="AN233" t="s">
        <v>79</v>
      </c>
      <c r="AO233" t="s">
        <v>79</v>
      </c>
      <c r="AP233" t="s">
        <v>79</v>
      </c>
      <c r="AQ233" t="s">
        <v>79</v>
      </c>
      <c r="AR233" t="s">
        <v>79</v>
      </c>
      <c r="AS233">
        <v>0</v>
      </c>
      <c r="AT233" t="s">
        <v>79</v>
      </c>
      <c r="AU233" t="s">
        <v>79</v>
      </c>
      <c r="AV233">
        <v>0</v>
      </c>
      <c r="AW233">
        <v>0</v>
      </c>
    </row>
    <row r="234" spans="1:49" x14ac:dyDescent="0.2">
      <c r="A234">
        <v>1</v>
      </c>
      <c r="B234">
        <v>14</v>
      </c>
      <c r="C234">
        <v>1</v>
      </c>
      <c r="D234">
        <v>1</v>
      </c>
      <c r="E234">
        <v>0</v>
      </c>
      <c r="F234" t="s">
        <v>79</v>
      </c>
      <c r="G234" t="s">
        <v>79</v>
      </c>
      <c r="H234">
        <v>0</v>
      </c>
      <c r="I234">
        <v>0</v>
      </c>
      <c r="J234">
        <v>0</v>
      </c>
      <c r="K234">
        <v>0</v>
      </c>
      <c r="L234">
        <v>0</v>
      </c>
      <c r="M234" t="s">
        <v>79</v>
      </c>
      <c r="N234" t="s">
        <v>79</v>
      </c>
      <c r="O234" t="s">
        <v>79</v>
      </c>
      <c r="P234" t="s">
        <v>79</v>
      </c>
      <c r="Q234" t="s">
        <v>79</v>
      </c>
      <c r="R234" t="s">
        <v>79</v>
      </c>
      <c r="S234" t="s">
        <v>79</v>
      </c>
      <c r="T234">
        <v>0</v>
      </c>
      <c r="U234" t="s">
        <v>79</v>
      </c>
      <c r="V234" t="s">
        <v>79</v>
      </c>
      <c r="W234" t="s">
        <v>79</v>
      </c>
      <c r="X234">
        <v>0</v>
      </c>
      <c r="Y234">
        <v>0</v>
      </c>
      <c r="Z234" t="s">
        <v>79</v>
      </c>
      <c r="AA234" t="s">
        <v>79</v>
      </c>
      <c r="AB234" t="s">
        <v>79</v>
      </c>
      <c r="AC234" t="s">
        <v>79</v>
      </c>
      <c r="AD234" t="s">
        <v>79</v>
      </c>
      <c r="AE234">
        <v>0</v>
      </c>
      <c r="AF234" t="s">
        <v>79</v>
      </c>
      <c r="AG234">
        <v>0</v>
      </c>
      <c r="AH234" t="s">
        <v>79</v>
      </c>
      <c r="AI234" t="s">
        <v>79</v>
      </c>
      <c r="AJ234" t="s">
        <v>79</v>
      </c>
      <c r="AK234" t="s">
        <v>79</v>
      </c>
      <c r="AL234" t="s">
        <v>79</v>
      </c>
      <c r="AM234" t="s">
        <v>79</v>
      </c>
      <c r="AN234" t="s">
        <v>79</v>
      </c>
      <c r="AO234" t="s">
        <v>79</v>
      </c>
      <c r="AP234" t="s">
        <v>79</v>
      </c>
      <c r="AQ234" t="s">
        <v>79</v>
      </c>
      <c r="AR234" t="s">
        <v>79</v>
      </c>
      <c r="AS234">
        <v>0</v>
      </c>
      <c r="AT234" t="s">
        <v>79</v>
      </c>
      <c r="AU234" t="s">
        <v>79</v>
      </c>
      <c r="AV234">
        <v>0</v>
      </c>
      <c r="AW234">
        <v>0</v>
      </c>
    </row>
    <row r="235" spans="1:49" x14ac:dyDescent="0.2">
      <c r="A235">
        <v>1</v>
      </c>
      <c r="B235">
        <v>14</v>
      </c>
      <c r="C235">
        <v>1</v>
      </c>
      <c r="D235">
        <v>2</v>
      </c>
      <c r="E235">
        <v>0</v>
      </c>
      <c r="F235" t="s">
        <v>79</v>
      </c>
      <c r="G235" t="s">
        <v>79</v>
      </c>
      <c r="H235">
        <v>230</v>
      </c>
      <c r="I235">
        <v>0</v>
      </c>
      <c r="J235">
        <v>0</v>
      </c>
      <c r="K235">
        <v>0</v>
      </c>
      <c r="L235">
        <v>0</v>
      </c>
      <c r="M235" t="s">
        <v>79</v>
      </c>
      <c r="N235" t="s">
        <v>79</v>
      </c>
      <c r="O235" t="s">
        <v>79</v>
      </c>
      <c r="P235" t="s">
        <v>79</v>
      </c>
      <c r="Q235" t="s">
        <v>79</v>
      </c>
      <c r="R235" t="s">
        <v>1309</v>
      </c>
      <c r="S235" t="s">
        <v>79</v>
      </c>
      <c r="T235">
        <v>0</v>
      </c>
      <c r="U235" t="s">
        <v>79</v>
      </c>
      <c r="V235" t="s">
        <v>79</v>
      </c>
      <c r="W235" t="s">
        <v>79</v>
      </c>
      <c r="X235">
        <v>1</v>
      </c>
      <c r="Y235">
        <v>1</v>
      </c>
      <c r="Z235" t="s">
        <v>79</v>
      </c>
      <c r="AA235" t="s">
        <v>79</v>
      </c>
      <c r="AB235" t="s">
        <v>79</v>
      </c>
      <c r="AC235" t="s">
        <v>79</v>
      </c>
      <c r="AD235" t="s">
        <v>79</v>
      </c>
      <c r="AE235">
        <v>0</v>
      </c>
      <c r="AF235" t="s">
        <v>79</v>
      </c>
      <c r="AG235">
        <v>0</v>
      </c>
      <c r="AH235" t="s">
        <v>79</v>
      </c>
      <c r="AI235" t="s">
        <v>79</v>
      </c>
      <c r="AJ235" t="s">
        <v>79</v>
      </c>
      <c r="AK235" t="s">
        <v>79</v>
      </c>
      <c r="AL235" t="s">
        <v>79</v>
      </c>
      <c r="AM235" t="s">
        <v>79</v>
      </c>
      <c r="AN235" t="s">
        <v>79</v>
      </c>
      <c r="AO235" t="s">
        <v>79</v>
      </c>
      <c r="AP235" t="s">
        <v>79</v>
      </c>
      <c r="AQ235" t="s">
        <v>79</v>
      </c>
      <c r="AR235" t="s">
        <v>79</v>
      </c>
      <c r="AS235">
        <v>0</v>
      </c>
      <c r="AT235" t="s">
        <v>79</v>
      </c>
      <c r="AU235" t="s">
        <v>79</v>
      </c>
      <c r="AV235">
        <v>0</v>
      </c>
      <c r="AW235">
        <v>0</v>
      </c>
    </row>
    <row r="236" spans="1:49" x14ac:dyDescent="0.2">
      <c r="A236">
        <v>1</v>
      </c>
      <c r="B236">
        <v>14</v>
      </c>
      <c r="C236">
        <v>1</v>
      </c>
      <c r="D236">
        <v>3</v>
      </c>
      <c r="E236">
        <v>0</v>
      </c>
      <c r="F236" t="s">
        <v>79</v>
      </c>
      <c r="G236" t="s">
        <v>79</v>
      </c>
      <c r="H236">
        <v>182</v>
      </c>
      <c r="I236">
        <v>0</v>
      </c>
      <c r="J236">
        <v>0</v>
      </c>
      <c r="K236">
        <v>0</v>
      </c>
      <c r="L236">
        <v>0</v>
      </c>
      <c r="M236" t="s">
        <v>79</v>
      </c>
      <c r="N236" t="s">
        <v>79</v>
      </c>
      <c r="O236" t="s">
        <v>79</v>
      </c>
      <c r="P236" t="s">
        <v>79</v>
      </c>
      <c r="Q236" t="s">
        <v>79</v>
      </c>
      <c r="R236" t="s">
        <v>1310</v>
      </c>
      <c r="S236" t="s">
        <v>79</v>
      </c>
      <c r="T236">
        <v>0</v>
      </c>
      <c r="U236" t="s">
        <v>79</v>
      </c>
      <c r="V236" t="s">
        <v>79</v>
      </c>
      <c r="W236" t="s">
        <v>79</v>
      </c>
      <c r="X236">
        <v>1</v>
      </c>
      <c r="Y236">
        <v>1</v>
      </c>
      <c r="Z236" t="s">
        <v>79</v>
      </c>
      <c r="AA236" t="s">
        <v>79</v>
      </c>
      <c r="AB236" t="s">
        <v>79</v>
      </c>
      <c r="AC236" t="s">
        <v>79</v>
      </c>
      <c r="AD236" t="s">
        <v>79</v>
      </c>
      <c r="AE236">
        <v>0</v>
      </c>
      <c r="AF236" t="s">
        <v>79</v>
      </c>
      <c r="AG236">
        <v>0</v>
      </c>
      <c r="AH236" t="s">
        <v>79</v>
      </c>
      <c r="AI236" t="s">
        <v>79</v>
      </c>
      <c r="AJ236" t="s">
        <v>79</v>
      </c>
      <c r="AK236" t="s">
        <v>79</v>
      </c>
      <c r="AL236" t="s">
        <v>79</v>
      </c>
      <c r="AM236" t="s">
        <v>79</v>
      </c>
      <c r="AN236" t="s">
        <v>79</v>
      </c>
      <c r="AO236" t="s">
        <v>79</v>
      </c>
      <c r="AP236" t="s">
        <v>79</v>
      </c>
      <c r="AQ236" t="s">
        <v>79</v>
      </c>
      <c r="AR236" t="s">
        <v>79</v>
      </c>
      <c r="AS236">
        <v>0</v>
      </c>
      <c r="AT236" t="s">
        <v>79</v>
      </c>
      <c r="AU236" t="s">
        <v>79</v>
      </c>
      <c r="AV236">
        <v>0</v>
      </c>
      <c r="AW236">
        <v>0</v>
      </c>
    </row>
    <row r="237" spans="1:49" x14ac:dyDescent="0.2">
      <c r="A237">
        <v>1</v>
      </c>
      <c r="B237">
        <v>14</v>
      </c>
      <c r="C237">
        <v>1</v>
      </c>
      <c r="D237">
        <v>4</v>
      </c>
      <c r="E237">
        <v>0</v>
      </c>
      <c r="F237" t="s">
        <v>79</v>
      </c>
      <c r="G237" t="s">
        <v>79</v>
      </c>
      <c r="H237">
        <v>411</v>
      </c>
      <c r="I237">
        <v>0</v>
      </c>
      <c r="J237">
        <v>0</v>
      </c>
      <c r="K237">
        <v>0</v>
      </c>
      <c r="L237">
        <v>0</v>
      </c>
      <c r="M237" t="s">
        <v>79</v>
      </c>
      <c r="N237" t="s">
        <v>79</v>
      </c>
      <c r="O237" t="s">
        <v>79</v>
      </c>
      <c r="P237" t="s">
        <v>79</v>
      </c>
      <c r="Q237" t="s">
        <v>79</v>
      </c>
      <c r="R237" t="s">
        <v>1311</v>
      </c>
      <c r="S237" t="s">
        <v>79</v>
      </c>
      <c r="T237">
        <v>0</v>
      </c>
      <c r="U237" t="s">
        <v>79</v>
      </c>
      <c r="V237" t="s">
        <v>79</v>
      </c>
      <c r="W237" t="s">
        <v>79</v>
      </c>
      <c r="X237">
        <v>1</v>
      </c>
      <c r="Y237">
        <v>1</v>
      </c>
      <c r="Z237" t="s">
        <v>79</v>
      </c>
      <c r="AA237" t="s">
        <v>79</v>
      </c>
      <c r="AB237" t="s">
        <v>79</v>
      </c>
      <c r="AC237" t="s">
        <v>79</v>
      </c>
      <c r="AD237" t="s">
        <v>79</v>
      </c>
      <c r="AE237">
        <v>0</v>
      </c>
      <c r="AF237" t="s">
        <v>79</v>
      </c>
      <c r="AG237">
        <v>0</v>
      </c>
      <c r="AH237" t="s">
        <v>79</v>
      </c>
      <c r="AI237" t="s">
        <v>79</v>
      </c>
      <c r="AJ237" t="s">
        <v>79</v>
      </c>
      <c r="AK237" t="s">
        <v>79</v>
      </c>
      <c r="AL237" t="s">
        <v>79</v>
      </c>
      <c r="AM237" t="s">
        <v>79</v>
      </c>
      <c r="AN237" t="s">
        <v>79</v>
      </c>
      <c r="AO237" t="s">
        <v>79</v>
      </c>
      <c r="AP237" t="s">
        <v>79</v>
      </c>
      <c r="AQ237" t="s">
        <v>79</v>
      </c>
      <c r="AR237" t="s">
        <v>79</v>
      </c>
      <c r="AS237">
        <v>0</v>
      </c>
      <c r="AT237" t="s">
        <v>79</v>
      </c>
      <c r="AU237" t="s">
        <v>79</v>
      </c>
      <c r="AV237">
        <v>0</v>
      </c>
      <c r="AW237">
        <v>0</v>
      </c>
    </row>
    <row r="238" spans="1:49" x14ac:dyDescent="0.2">
      <c r="A238">
        <v>1</v>
      </c>
      <c r="B238">
        <v>14</v>
      </c>
      <c r="C238">
        <v>1</v>
      </c>
      <c r="D238">
        <v>5</v>
      </c>
      <c r="E238">
        <v>0</v>
      </c>
      <c r="F238" t="s">
        <v>79</v>
      </c>
      <c r="G238" t="s">
        <v>79</v>
      </c>
      <c r="H238">
        <v>472</v>
      </c>
      <c r="I238">
        <v>0</v>
      </c>
      <c r="J238">
        <v>0</v>
      </c>
      <c r="K238">
        <v>0</v>
      </c>
      <c r="L238">
        <v>0</v>
      </c>
      <c r="M238" t="s">
        <v>79</v>
      </c>
      <c r="N238" t="s">
        <v>79</v>
      </c>
      <c r="O238" t="s">
        <v>79</v>
      </c>
      <c r="P238" t="s">
        <v>79</v>
      </c>
      <c r="Q238" t="s">
        <v>79</v>
      </c>
      <c r="R238" t="s">
        <v>450</v>
      </c>
      <c r="S238" t="s">
        <v>79</v>
      </c>
      <c r="T238">
        <v>0</v>
      </c>
      <c r="U238" t="s">
        <v>79</v>
      </c>
      <c r="V238" t="s">
        <v>79</v>
      </c>
      <c r="W238" t="s">
        <v>79</v>
      </c>
      <c r="X238">
        <v>1</v>
      </c>
      <c r="Y238">
        <v>1</v>
      </c>
      <c r="Z238" t="s">
        <v>79</v>
      </c>
      <c r="AA238" t="s">
        <v>79</v>
      </c>
      <c r="AB238" t="s">
        <v>79</v>
      </c>
      <c r="AC238" t="s">
        <v>79</v>
      </c>
      <c r="AD238" t="s">
        <v>79</v>
      </c>
      <c r="AE238">
        <v>0</v>
      </c>
      <c r="AF238" t="s">
        <v>79</v>
      </c>
      <c r="AG238">
        <v>0</v>
      </c>
      <c r="AH238" t="s">
        <v>79</v>
      </c>
      <c r="AI238" t="s">
        <v>79</v>
      </c>
      <c r="AJ238" t="s">
        <v>79</v>
      </c>
      <c r="AK238" t="s">
        <v>79</v>
      </c>
      <c r="AL238" t="s">
        <v>79</v>
      </c>
      <c r="AM238" t="s">
        <v>79</v>
      </c>
      <c r="AN238" t="s">
        <v>79</v>
      </c>
      <c r="AO238" t="s">
        <v>79</v>
      </c>
      <c r="AP238" t="s">
        <v>79</v>
      </c>
      <c r="AQ238" t="s">
        <v>79</v>
      </c>
      <c r="AR238" t="s">
        <v>79</v>
      </c>
      <c r="AS238">
        <v>0</v>
      </c>
      <c r="AT238" t="s">
        <v>79</v>
      </c>
      <c r="AU238" t="s">
        <v>79</v>
      </c>
      <c r="AV238">
        <v>0</v>
      </c>
      <c r="AW238">
        <v>0</v>
      </c>
    </row>
    <row r="239" spans="1:49" x14ac:dyDescent="0.2">
      <c r="A239">
        <v>1</v>
      </c>
      <c r="B239">
        <v>14</v>
      </c>
      <c r="C239">
        <v>1</v>
      </c>
      <c r="D239">
        <v>6</v>
      </c>
      <c r="E239">
        <v>0</v>
      </c>
      <c r="F239" t="s">
        <v>79</v>
      </c>
      <c r="G239" t="s">
        <v>79</v>
      </c>
      <c r="H239">
        <v>370</v>
      </c>
      <c r="I239">
        <v>0</v>
      </c>
      <c r="J239">
        <v>0</v>
      </c>
      <c r="K239">
        <v>0</v>
      </c>
      <c r="L239">
        <v>0</v>
      </c>
      <c r="M239" t="s">
        <v>79</v>
      </c>
      <c r="N239" t="s">
        <v>79</v>
      </c>
      <c r="O239" t="s">
        <v>79</v>
      </c>
      <c r="P239" t="s">
        <v>79</v>
      </c>
      <c r="Q239" t="s">
        <v>79</v>
      </c>
      <c r="R239" t="s">
        <v>1312</v>
      </c>
      <c r="S239" t="s">
        <v>79</v>
      </c>
      <c r="T239">
        <v>0</v>
      </c>
      <c r="U239" t="s">
        <v>79</v>
      </c>
      <c r="V239" t="s">
        <v>79</v>
      </c>
      <c r="W239" t="s">
        <v>79</v>
      </c>
      <c r="X239">
        <v>1</v>
      </c>
      <c r="Y239">
        <v>1</v>
      </c>
      <c r="Z239" t="s">
        <v>79</v>
      </c>
      <c r="AA239" t="s">
        <v>79</v>
      </c>
      <c r="AB239" t="s">
        <v>79</v>
      </c>
      <c r="AC239" t="s">
        <v>79</v>
      </c>
      <c r="AD239" t="s">
        <v>79</v>
      </c>
      <c r="AE239">
        <v>0</v>
      </c>
      <c r="AF239" t="s">
        <v>79</v>
      </c>
      <c r="AG239">
        <v>0</v>
      </c>
      <c r="AH239" t="s">
        <v>79</v>
      </c>
      <c r="AI239" t="s">
        <v>79</v>
      </c>
      <c r="AJ239" t="s">
        <v>79</v>
      </c>
      <c r="AK239" t="s">
        <v>79</v>
      </c>
      <c r="AL239" t="s">
        <v>79</v>
      </c>
      <c r="AM239" t="s">
        <v>79</v>
      </c>
      <c r="AN239" t="s">
        <v>79</v>
      </c>
      <c r="AO239" t="s">
        <v>79</v>
      </c>
      <c r="AP239" t="s">
        <v>79</v>
      </c>
      <c r="AQ239" t="s">
        <v>79</v>
      </c>
      <c r="AR239" t="s">
        <v>79</v>
      </c>
      <c r="AS239">
        <v>0</v>
      </c>
      <c r="AT239" t="s">
        <v>79</v>
      </c>
      <c r="AU239" t="s">
        <v>79</v>
      </c>
      <c r="AV239">
        <v>0</v>
      </c>
      <c r="AW239">
        <v>0</v>
      </c>
    </row>
    <row r="240" spans="1:49" x14ac:dyDescent="0.2">
      <c r="A240">
        <v>1</v>
      </c>
      <c r="B240">
        <v>14</v>
      </c>
      <c r="C240">
        <v>1</v>
      </c>
      <c r="D240">
        <v>7</v>
      </c>
      <c r="E240">
        <v>0</v>
      </c>
      <c r="F240" t="s">
        <v>79</v>
      </c>
      <c r="G240" t="s">
        <v>79</v>
      </c>
      <c r="H240">
        <v>0</v>
      </c>
      <c r="I240">
        <v>0</v>
      </c>
      <c r="J240">
        <v>0</v>
      </c>
      <c r="K240">
        <v>0</v>
      </c>
      <c r="L240">
        <v>0</v>
      </c>
      <c r="M240" t="s">
        <v>79</v>
      </c>
      <c r="N240" t="s">
        <v>79</v>
      </c>
      <c r="O240" t="s">
        <v>79</v>
      </c>
      <c r="P240" t="s">
        <v>79</v>
      </c>
      <c r="Q240" t="s">
        <v>79</v>
      </c>
      <c r="R240" t="s">
        <v>79</v>
      </c>
      <c r="S240" t="s">
        <v>79</v>
      </c>
      <c r="T240">
        <v>0</v>
      </c>
      <c r="U240" t="s">
        <v>79</v>
      </c>
      <c r="V240" t="s">
        <v>79</v>
      </c>
      <c r="W240" t="s">
        <v>79</v>
      </c>
      <c r="X240">
        <v>0</v>
      </c>
      <c r="Y240">
        <v>0</v>
      </c>
      <c r="Z240" t="s">
        <v>79</v>
      </c>
      <c r="AA240" t="s">
        <v>79</v>
      </c>
      <c r="AB240" t="s">
        <v>79</v>
      </c>
      <c r="AC240" t="s">
        <v>79</v>
      </c>
      <c r="AD240" t="s">
        <v>79</v>
      </c>
      <c r="AE240">
        <v>0</v>
      </c>
      <c r="AF240" t="s">
        <v>79</v>
      </c>
      <c r="AG240">
        <v>0</v>
      </c>
      <c r="AH240" t="s">
        <v>79</v>
      </c>
      <c r="AI240" t="s">
        <v>79</v>
      </c>
      <c r="AJ240" t="s">
        <v>79</v>
      </c>
      <c r="AK240" t="s">
        <v>79</v>
      </c>
      <c r="AL240" t="s">
        <v>79</v>
      </c>
      <c r="AM240" t="s">
        <v>79</v>
      </c>
      <c r="AN240" t="s">
        <v>79</v>
      </c>
      <c r="AO240" t="s">
        <v>79</v>
      </c>
      <c r="AP240" t="s">
        <v>79</v>
      </c>
      <c r="AQ240" t="s">
        <v>79</v>
      </c>
      <c r="AR240" t="s">
        <v>79</v>
      </c>
      <c r="AS240">
        <v>0</v>
      </c>
      <c r="AT240" t="s">
        <v>79</v>
      </c>
      <c r="AU240" t="s">
        <v>79</v>
      </c>
      <c r="AV240">
        <v>0</v>
      </c>
      <c r="AW240">
        <v>0</v>
      </c>
    </row>
    <row r="241" spans="1:49" x14ac:dyDescent="0.2">
      <c r="A241">
        <v>1</v>
      </c>
      <c r="B241">
        <v>14</v>
      </c>
      <c r="C241">
        <v>1</v>
      </c>
      <c r="D241">
        <v>8</v>
      </c>
      <c r="E241">
        <v>0</v>
      </c>
      <c r="F241" t="s">
        <v>79</v>
      </c>
      <c r="G241" t="s">
        <v>79</v>
      </c>
      <c r="H241">
        <v>0</v>
      </c>
      <c r="I241">
        <v>0</v>
      </c>
      <c r="J241">
        <v>0</v>
      </c>
      <c r="K241">
        <v>0</v>
      </c>
      <c r="L241">
        <v>0</v>
      </c>
      <c r="M241" t="s">
        <v>79</v>
      </c>
      <c r="N241" t="s">
        <v>79</v>
      </c>
      <c r="O241" t="s">
        <v>79</v>
      </c>
      <c r="P241" t="s">
        <v>79</v>
      </c>
      <c r="Q241" t="s">
        <v>79</v>
      </c>
      <c r="R241" t="s">
        <v>79</v>
      </c>
      <c r="S241" t="s">
        <v>79</v>
      </c>
      <c r="T241">
        <v>0</v>
      </c>
      <c r="U241" t="s">
        <v>79</v>
      </c>
      <c r="V241" t="s">
        <v>79</v>
      </c>
      <c r="W241" t="s">
        <v>79</v>
      </c>
      <c r="X241">
        <v>0</v>
      </c>
      <c r="Y241">
        <v>0</v>
      </c>
      <c r="Z241" t="s">
        <v>79</v>
      </c>
      <c r="AA241" t="s">
        <v>79</v>
      </c>
      <c r="AB241" t="s">
        <v>79</v>
      </c>
      <c r="AC241" t="s">
        <v>79</v>
      </c>
      <c r="AD241" t="s">
        <v>79</v>
      </c>
      <c r="AE241">
        <v>0</v>
      </c>
      <c r="AF241" t="s">
        <v>79</v>
      </c>
      <c r="AG241">
        <v>0</v>
      </c>
      <c r="AH241" t="s">
        <v>79</v>
      </c>
      <c r="AI241" t="s">
        <v>79</v>
      </c>
      <c r="AJ241" t="s">
        <v>79</v>
      </c>
      <c r="AK241" t="s">
        <v>79</v>
      </c>
      <c r="AL241" t="s">
        <v>79</v>
      </c>
      <c r="AM241" t="s">
        <v>79</v>
      </c>
      <c r="AN241" t="s">
        <v>79</v>
      </c>
      <c r="AO241" t="s">
        <v>79</v>
      </c>
      <c r="AP241" t="s">
        <v>79</v>
      </c>
      <c r="AQ241" t="s">
        <v>79</v>
      </c>
      <c r="AR241" t="s">
        <v>79</v>
      </c>
      <c r="AS241">
        <v>0</v>
      </c>
      <c r="AT241" t="s">
        <v>79</v>
      </c>
      <c r="AU241" t="s">
        <v>79</v>
      </c>
      <c r="AV241">
        <v>0</v>
      </c>
      <c r="AW241">
        <v>0</v>
      </c>
    </row>
    <row r="242" spans="1:49" x14ac:dyDescent="0.2">
      <c r="A242">
        <v>1</v>
      </c>
      <c r="B242">
        <v>14</v>
      </c>
      <c r="C242">
        <v>2</v>
      </c>
      <c r="D242">
        <v>1</v>
      </c>
      <c r="E242">
        <v>0</v>
      </c>
      <c r="F242" t="s">
        <v>79</v>
      </c>
      <c r="G242" t="s">
        <v>79</v>
      </c>
      <c r="H242">
        <v>228</v>
      </c>
      <c r="I242">
        <v>0</v>
      </c>
      <c r="J242">
        <v>0</v>
      </c>
      <c r="K242">
        <v>0</v>
      </c>
      <c r="L242">
        <v>0</v>
      </c>
      <c r="M242" t="s">
        <v>79</v>
      </c>
      <c r="N242" t="s">
        <v>79</v>
      </c>
      <c r="O242" t="s">
        <v>79</v>
      </c>
      <c r="P242" t="s">
        <v>79</v>
      </c>
      <c r="Q242" t="s">
        <v>79</v>
      </c>
      <c r="R242" t="s">
        <v>453</v>
      </c>
      <c r="S242" t="s">
        <v>79</v>
      </c>
      <c r="T242">
        <v>0</v>
      </c>
      <c r="U242" t="s">
        <v>79</v>
      </c>
      <c r="V242" t="s">
        <v>79</v>
      </c>
      <c r="W242" t="s">
        <v>79</v>
      </c>
      <c r="X242">
        <v>1</v>
      </c>
      <c r="Y242">
        <v>1</v>
      </c>
      <c r="Z242" t="s">
        <v>79</v>
      </c>
      <c r="AA242" t="s">
        <v>79</v>
      </c>
      <c r="AB242" t="s">
        <v>79</v>
      </c>
      <c r="AC242" t="s">
        <v>79</v>
      </c>
      <c r="AD242" t="s">
        <v>79</v>
      </c>
      <c r="AE242">
        <v>0</v>
      </c>
      <c r="AF242" t="s">
        <v>79</v>
      </c>
      <c r="AG242">
        <v>0</v>
      </c>
      <c r="AH242" t="s">
        <v>79</v>
      </c>
      <c r="AI242" t="s">
        <v>79</v>
      </c>
      <c r="AJ242" t="s">
        <v>79</v>
      </c>
      <c r="AK242" t="s">
        <v>79</v>
      </c>
      <c r="AL242" t="s">
        <v>79</v>
      </c>
      <c r="AM242" t="s">
        <v>79</v>
      </c>
      <c r="AN242" t="s">
        <v>79</v>
      </c>
      <c r="AO242" t="s">
        <v>79</v>
      </c>
      <c r="AP242" t="s">
        <v>79</v>
      </c>
      <c r="AQ242" t="s">
        <v>79</v>
      </c>
      <c r="AR242" t="s">
        <v>79</v>
      </c>
      <c r="AS242">
        <v>0</v>
      </c>
      <c r="AT242" t="s">
        <v>79</v>
      </c>
      <c r="AU242" t="s">
        <v>79</v>
      </c>
      <c r="AV242">
        <v>0</v>
      </c>
      <c r="AW242">
        <v>0</v>
      </c>
    </row>
    <row r="243" spans="1:49" x14ac:dyDescent="0.2">
      <c r="A243">
        <v>1</v>
      </c>
      <c r="B243">
        <v>14</v>
      </c>
      <c r="C243">
        <v>2</v>
      </c>
      <c r="D243">
        <v>2</v>
      </c>
      <c r="E243">
        <v>0</v>
      </c>
      <c r="F243" t="s">
        <v>79</v>
      </c>
      <c r="G243" t="s">
        <v>79</v>
      </c>
      <c r="H243">
        <v>62</v>
      </c>
      <c r="I243">
        <v>0</v>
      </c>
      <c r="J243">
        <v>0</v>
      </c>
      <c r="K243">
        <v>0</v>
      </c>
      <c r="L243">
        <v>0</v>
      </c>
      <c r="M243" t="s">
        <v>79</v>
      </c>
      <c r="N243" t="s">
        <v>79</v>
      </c>
      <c r="O243" t="s">
        <v>79</v>
      </c>
      <c r="P243" t="s">
        <v>79</v>
      </c>
      <c r="Q243" t="s">
        <v>79</v>
      </c>
      <c r="R243" t="s">
        <v>575</v>
      </c>
      <c r="S243" t="s">
        <v>79</v>
      </c>
      <c r="T243">
        <v>0</v>
      </c>
      <c r="U243" t="s">
        <v>79</v>
      </c>
      <c r="V243" t="s">
        <v>79</v>
      </c>
      <c r="W243" t="s">
        <v>79</v>
      </c>
      <c r="X243">
        <v>1</v>
      </c>
      <c r="Y243">
        <v>1</v>
      </c>
      <c r="Z243" t="s">
        <v>79</v>
      </c>
      <c r="AA243" t="s">
        <v>79</v>
      </c>
      <c r="AB243" t="s">
        <v>79</v>
      </c>
      <c r="AC243" t="s">
        <v>79</v>
      </c>
      <c r="AD243" t="s">
        <v>79</v>
      </c>
      <c r="AE243">
        <v>0</v>
      </c>
      <c r="AF243" t="s">
        <v>79</v>
      </c>
      <c r="AG243">
        <v>0</v>
      </c>
      <c r="AH243" t="s">
        <v>79</v>
      </c>
      <c r="AI243" t="s">
        <v>79</v>
      </c>
      <c r="AJ243" t="s">
        <v>79</v>
      </c>
      <c r="AK243" t="s">
        <v>79</v>
      </c>
      <c r="AL243" t="s">
        <v>79</v>
      </c>
      <c r="AM243" t="s">
        <v>79</v>
      </c>
      <c r="AN243" t="s">
        <v>79</v>
      </c>
      <c r="AO243" t="s">
        <v>79</v>
      </c>
      <c r="AP243" t="s">
        <v>79</v>
      </c>
      <c r="AQ243" t="s">
        <v>79</v>
      </c>
      <c r="AR243" t="s">
        <v>79</v>
      </c>
      <c r="AS243">
        <v>0</v>
      </c>
      <c r="AT243" t="s">
        <v>79</v>
      </c>
      <c r="AU243" t="s">
        <v>79</v>
      </c>
      <c r="AV243">
        <v>0</v>
      </c>
      <c r="AW243">
        <v>0</v>
      </c>
    </row>
    <row r="244" spans="1:49" x14ac:dyDescent="0.2">
      <c r="A244">
        <v>1</v>
      </c>
      <c r="B244">
        <v>14</v>
      </c>
      <c r="C244">
        <v>2</v>
      </c>
      <c r="D244">
        <v>3</v>
      </c>
      <c r="E244">
        <v>0</v>
      </c>
      <c r="F244" t="s">
        <v>79</v>
      </c>
      <c r="G244" t="s">
        <v>79</v>
      </c>
      <c r="H244">
        <v>437</v>
      </c>
      <c r="I244">
        <v>0</v>
      </c>
      <c r="J244">
        <v>0</v>
      </c>
      <c r="K244">
        <v>0</v>
      </c>
      <c r="L244">
        <v>0</v>
      </c>
      <c r="M244" t="s">
        <v>79</v>
      </c>
      <c r="N244" t="s">
        <v>79</v>
      </c>
      <c r="O244" t="s">
        <v>79</v>
      </c>
      <c r="P244" t="s">
        <v>79</v>
      </c>
      <c r="Q244" t="s">
        <v>79</v>
      </c>
      <c r="R244" t="s">
        <v>416</v>
      </c>
      <c r="S244" t="s">
        <v>79</v>
      </c>
      <c r="T244">
        <v>0</v>
      </c>
      <c r="U244" t="s">
        <v>79</v>
      </c>
      <c r="V244" t="s">
        <v>79</v>
      </c>
      <c r="W244" t="s">
        <v>79</v>
      </c>
      <c r="X244">
        <v>1</v>
      </c>
      <c r="Y244">
        <v>1</v>
      </c>
      <c r="Z244" t="s">
        <v>79</v>
      </c>
      <c r="AA244" t="s">
        <v>79</v>
      </c>
      <c r="AB244" t="s">
        <v>79</v>
      </c>
      <c r="AC244" t="s">
        <v>79</v>
      </c>
      <c r="AD244" t="s">
        <v>79</v>
      </c>
      <c r="AE244">
        <v>0</v>
      </c>
      <c r="AF244" t="s">
        <v>79</v>
      </c>
      <c r="AG244">
        <v>0</v>
      </c>
      <c r="AH244" t="s">
        <v>79</v>
      </c>
      <c r="AI244" t="s">
        <v>79</v>
      </c>
      <c r="AJ244" t="s">
        <v>79</v>
      </c>
      <c r="AK244" t="s">
        <v>79</v>
      </c>
      <c r="AL244" t="s">
        <v>79</v>
      </c>
      <c r="AM244" t="s">
        <v>79</v>
      </c>
      <c r="AN244" t="s">
        <v>79</v>
      </c>
      <c r="AO244" t="s">
        <v>79</v>
      </c>
      <c r="AP244" t="s">
        <v>79</v>
      </c>
      <c r="AQ244" t="s">
        <v>79</v>
      </c>
      <c r="AR244" t="s">
        <v>79</v>
      </c>
      <c r="AS244">
        <v>0</v>
      </c>
      <c r="AT244" t="s">
        <v>79</v>
      </c>
      <c r="AU244" t="s">
        <v>79</v>
      </c>
      <c r="AV244">
        <v>0</v>
      </c>
      <c r="AW244">
        <v>0</v>
      </c>
    </row>
    <row r="245" spans="1:49" x14ac:dyDescent="0.2">
      <c r="A245">
        <v>1</v>
      </c>
      <c r="B245">
        <v>14</v>
      </c>
      <c r="C245">
        <v>2</v>
      </c>
      <c r="D245">
        <v>4</v>
      </c>
      <c r="E245">
        <v>0</v>
      </c>
      <c r="F245" t="s">
        <v>79</v>
      </c>
      <c r="G245" t="s">
        <v>79</v>
      </c>
      <c r="H245">
        <v>288</v>
      </c>
      <c r="I245">
        <v>0</v>
      </c>
      <c r="J245">
        <v>0</v>
      </c>
      <c r="K245">
        <v>0</v>
      </c>
      <c r="L245">
        <v>0</v>
      </c>
      <c r="M245" t="s">
        <v>79</v>
      </c>
      <c r="N245" t="s">
        <v>79</v>
      </c>
      <c r="O245" t="s">
        <v>79</v>
      </c>
      <c r="P245" t="s">
        <v>79</v>
      </c>
      <c r="Q245" t="s">
        <v>79</v>
      </c>
      <c r="R245" t="s">
        <v>415</v>
      </c>
      <c r="S245" t="s">
        <v>79</v>
      </c>
      <c r="T245">
        <v>0</v>
      </c>
      <c r="U245" t="s">
        <v>79</v>
      </c>
      <c r="V245" t="s">
        <v>79</v>
      </c>
      <c r="W245" t="s">
        <v>79</v>
      </c>
      <c r="X245">
        <v>1</v>
      </c>
      <c r="Y245">
        <v>1</v>
      </c>
      <c r="Z245" t="s">
        <v>79</v>
      </c>
      <c r="AA245" t="s">
        <v>79</v>
      </c>
      <c r="AB245" t="s">
        <v>79</v>
      </c>
      <c r="AC245" t="s">
        <v>79</v>
      </c>
      <c r="AD245" t="s">
        <v>79</v>
      </c>
      <c r="AE245">
        <v>0</v>
      </c>
      <c r="AF245" t="s">
        <v>79</v>
      </c>
      <c r="AG245">
        <v>0</v>
      </c>
      <c r="AH245" t="s">
        <v>79</v>
      </c>
      <c r="AI245" t="s">
        <v>79</v>
      </c>
      <c r="AJ245" t="s">
        <v>79</v>
      </c>
      <c r="AK245" t="s">
        <v>79</v>
      </c>
      <c r="AL245" t="s">
        <v>79</v>
      </c>
      <c r="AM245" t="s">
        <v>79</v>
      </c>
      <c r="AN245" t="s">
        <v>79</v>
      </c>
      <c r="AO245" t="s">
        <v>79</v>
      </c>
      <c r="AP245" t="s">
        <v>79</v>
      </c>
      <c r="AQ245" t="s">
        <v>79</v>
      </c>
      <c r="AR245" t="s">
        <v>79</v>
      </c>
      <c r="AS245">
        <v>0</v>
      </c>
      <c r="AT245" t="s">
        <v>79</v>
      </c>
      <c r="AU245" t="s">
        <v>79</v>
      </c>
      <c r="AV245">
        <v>0</v>
      </c>
      <c r="AW245">
        <v>0</v>
      </c>
    </row>
    <row r="246" spans="1:49" x14ac:dyDescent="0.2">
      <c r="A246">
        <v>1</v>
      </c>
      <c r="B246">
        <v>14</v>
      </c>
      <c r="C246">
        <v>2</v>
      </c>
      <c r="D246">
        <v>5</v>
      </c>
      <c r="E246">
        <v>0</v>
      </c>
      <c r="F246" t="s">
        <v>79</v>
      </c>
      <c r="G246" t="s">
        <v>79</v>
      </c>
      <c r="H246">
        <v>621</v>
      </c>
      <c r="I246">
        <v>0</v>
      </c>
      <c r="J246">
        <v>0</v>
      </c>
      <c r="K246">
        <v>0</v>
      </c>
      <c r="L246">
        <v>0</v>
      </c>
      <c r="M246" t="s">
        <v>79</v>
      </c>
      <c r="N246" t="s">
        <v>79</v>
      </c>
      <c r="O246" t="s">
        <v>79</v>
      </c>
      <c r="P246" t="s">
        <v>79</v>
      </c>
      <c r="Q246" t="s">
        <v>79</v>
      </c>
      <c r="R246" t="s">
        <v>1313</v>
      </c>
      <c r="S246" t="s">
        <v>79</v>
      </c>
      <c r="T246">
        <v>0</v>
      </c>
      <c r="U246" t="s">
        <v>79</v>
      </c>
      <c r="V246" t="s">
        <v>79</v>
      </c>
      <c r="W246" t="s">
        <v>79</v>
      </c>
      <c r="X246">
        <v>1</v>
      </c>
      <c r="Y246">
        <v>1</v>
      </c>
      <c r="Z246" t="s">
        <v>79</v>
      </c>
      <c r="AA246" t="s">
        <v>79</v>
      </c>
      <c r="AB246" t="s">
        <v>79</v>
      </c>
      <c r="AC246" t="s">
        <v>79</v>
      </c>
      <c r="AD246" t="s">
        <v>79</v>
      </c>
      <c r="AE246">
        <v>0</v>
      </c>
      <c r="AF246" t="s">
        <v>79</v>
      </c>
      <c r="AG246">
        <v>0</v>
      </c>
      <c r="AH246" t="s">
        <v>79</v>
      </c>
      <c r="AI246" t="s">
        <v>79</v>
      </c>
      <c r="AJ246" t="s">
        <v>79</v>
      </c>
      <c r="AK246" t="s">
        <v>79</v>
      </c>
      <c r="AL246" t="s">
        <v>79</v>
      </c>
      <c r="AM246" t="s">
        <v>79</v>
      </c>
      <c r="AN246" t="s">
        <v>79</v>
      </c>
      <c r="AO246" t="s">
        <v>79</v>
      </c>
      <c r="AP246" t="s">
        <v>79</v>
      </c>
      <c r="AQ246" t="s">
        <v>79</v>
      </c>
      <c r="AR246" t="s">
        <v>79</v>
      </c>
      <c r="AS246">
        <v>0</v>
      </c>
      <c r="AT246" t="s">
        <v>79</v>
      </c>
      <c r="AU246" t="s">
        <v>79</v>
      </c>
      <c r="AV246">
        <v>0</v>
      </c>
      <c r="AW246">
        <v>0</v>
      </c>
    </row>
    <row r="247" spans="1:49" x14ac:dyDescent="0.2">
      <c r="A247">
        <v>1</v>
      </c>
      <c r="B247">
        <v>14</v>
      </c>
      <c r="C247">
        <v>2</v>
      </c>
      <c r="D247">
        <v>6</v>
      </c>
      <c r="E247">
        <v>0</v>
      </c>
      <c r="F247" t="s">
        <v>79</v>
      </c>
      <c r="G247" t="s">
        <v>79</v>
      </c>
      <c r="H247">
        <v>470</v>
      </c>
      <c r="I247">
        <v>0</v>
      </c>
      <c r="J247">
        <v>0</v>
      </c>
      <c r="K247">
        <v>0</v>
      </c>
      <c r="L247">
        <v>0</v>
      </c>
      <c r="M247" t="s">
        <v>79</v>
      </c>
      <c r="N247" t="s">
        <v>79</v>
      </c>
      <c r="O247" t="s">
        <v>79</v>
      </c>
      <c r="P247" t="s">
        <v>79</v>
      </c>
      <c r="Q247" t="s">
        <v>79</v>
      </c>
      <c r="R247" t="s">
        <v>593</v>
      </c>
      <c r="S247" t="s">
        <v>79</v>
      </c>
      <c r="T247">
        <v>0</v>
      </c>
      <c r="U247" t="s">
        <v>79</v>
      </c>
      <c r="V247" t="s">
        <v>79</v>
      </c>
      <c r="W247" t="s">
        <v>79</v>
      </c>
      <c r="X247">
        <v>1</v>
      </c>
      <c r="Y247">
        <v>1</v>
      </c>
      <c r="Z247" t="s">
        <v>79</v>
      </c>
      <c r="AA247" t="s">
        <v>79</v>
      </c>
      <c r="AB247" t="s">
        <v>79</v>
      </c>
      <c r="AC247" t="s">
        <v>79</v>
      </c>
      <c r="AD247" t="s">
        <v>79</v>
      </c>
      <c r="AE247">
        <v>0</v>
      </c>
      <c r="AF247" t="s">
        <v>79</v>
      </c>
      <c r="AG247">
        <v>0</v>
      </c>
      <c r="AH247" t="s">
        <v>79</v>
      </c>
      <c r="AI247" t="s">
        <v>79</v>
      </c>
      <c r="AJ247" t="s">
        <v>79</v>
      </c>
      <c r="AK247" t="s">
        <v>79</v>
      </c>
      <c r="AL247" t="s">
        <v>79</v>
      </c>
      <c r="AM247" t="s">
        <v>79</v>
      </c>
      <c r="AN247" t="s">
        <v>79</v>
      </c>
      <c r="AO247" t="s">
        <v>79</v>
      </c>
      <c r="AP247" t="s">
        <v>79</v>
      </c>
      <c r="AQ247" t="s">
        <v>79</v>
      </c>
      <c r="AR247" t="s">
        <v>79</v>
      </c>
      <c r="AS247">
        <v>0</v>
      </c>
      <c r="AT247" t="s">
        <v>79</v>
      </c>
      <c r="AU247" t="s">
        <v>79</v>
      </c>
      <c r="AV247">
        <v>0</v>
      </c>
      <c r="AW247">
        <v>0</v>
      </c>
    </row>
    <row r="248" spans="1:49" x14ac:dyDescent="0.2">
      <c r="A248">
        <v>1</v>
      </c>
      <c r="B248">
        <v>14</v>
      </c>
      <c r="C248">
        <v>2</v>
      </c>
      <c r="D248">
        <v>7</v>
      </c>
      <c r="E248">
        <v>0</v>
      </c>
      <c r="F248" t="s">
        <v>79</v>
      </c>
      <c r="G248" t="s">
        <v>79</v>
      </c>
      <c r="H248">
        <v>105</v>
      </c>
      <c r="I248">
        <v>0</v>
      </c>
      <c r="J248">
        <v>0</v>
      </c>
      <c r="K248">
        <v>0</v>
      </c>
      <c r="L248">
        <v>0</v>
      </c>
      <c r="M248" t="s">
        <v>79</v>
      </c>
      <c r="N248" t="s">
        <v>79</v>
      </c>
      <c r="O248" t="s">
        <v>79</v>
      </c>
      <c r="P248" t="s">
        <v>79</v>
      </c>
      <c r="Q248" t="s">
        <v>79</v>
      </c>
      <c r="R248" t="s">
        <v>1314</v>
      </c>
      <c r="S248" t="s">
        <v>79</v>
      </c>
      <c r="T248">
        <v>0</v>
      </c>
      <c r="U248" t="s">
        <v>79</v>
      </c>
      <c r="V248" t="s">
        <v>79</v>
      </c>
      <c r="W248" t="s">
        <v>79</v>
      </c>
      <c r="X248">
        <v>1</v>
      </c>
      <c r="Y248">
        <v>1</v>
      </c>
      <c r="Z248" t="s">
        <v>79</v>
      </c>
      <c r="AA248" t="s">
        <v>79</v>
      </c>
      <c r="AB248" t="s">
        <v>79</v>
      </c>
      <c r="AC248" t="s">
        <v>79</v>
      </c>
      <c r="AD248" t="s">
        <v>79</v>
      </c>
      <c r="AE248">
        <v>0</v>
      </c>
      <c r="AF248" t="s">
        <v>79</v>
      </c>
      <c r="AG248">
        <v>0</v>
      </c>
      <c r="AH248" t="s">
        <v>79</v>
      </c>
      <c r="AI248" t="s">
        <v>79</v>
      </c>
      <c r="AJ248" t="s">
        <v>79</v>
      </c>
      <c r="AK248" t="s">
        <v>79</v>
      </c>
      <c r="AL248" t="s">
        <v>79</v>
      </c>
      <c r="AM248" t="s">
        <v>79</v>
      </c>
      <c r="AN248" t="s">
        <v>79</v>
      </c>
      <c r="AO248" t="s">
        <v>79</v>
      </c>
      <c r="AP248" t="s">
        <v>79</v>
      </c>
      <c r="AQ248" t="s">
        <v>79</v>
      </c>
      <c r="AR248" t="s">
        <v>79</v>
      </c>
      <c r="AS248">
        <v>0</v>
      </c>
      <c r="AT248" t="s">
        <v>79</v>
      </c>
      <c r="AU248" t="s">
        <v>79</v>
      </c>
      <c r="AV248">
        <v>0</v>
      </c>
      <c r="AW248">
        <v>0</v>
      </c>
    </row>
    <row r="249" spans="1:49" x14ac:dyDescent="0.2">
      <c r="A249">
        <v>1</v>
      </c>
      <c r="B249">
        <v>14</v>
      </c>
      <c r="C249">
        <v>2</v>
      </c>
      <c r="D249">
        <v>8</v>
      </c>
      <c r="E249">
        <v>0</v>
      </c>
      <c r="F249" t="s">
        <v>79</v>
      </c>
      <c r="G249" t="s">
        <v>79</v>
      </c>
      <c r="H249">
        <v>180</v>
      </c>
      <c r="I249">
        <v>0</v>
      </c>
      <c r="J249">
        <v>0</v>
      </c>
      <c r="K249">
        <v>0</v>
      </c>
      <c r="L249">
        <v>0</v>
      </c>
      <c r="M249" t="s">
        <v>79</v>
      </c>
      <c r="N249" t="s">
        <v>79</v>
      </c>
      <c r="O249" t="s">
        <v>79</v>
      </c>
      <c r="P249" t="s">
        <v>79</v>
      </c>
      <c r="Q249" t="s">
        <v>79</v>
      </c>
      <c r="R249" t="s">
        <v>1315</v>
      </c>
      <c r="S249" t="s">
        <v>79</v>
      </c>
      <c r="T249">
        <v>0</v>
      </c>
      <c r="U249" t="s">
        <v>79</v>
      </c>
      <c r="V249" t="s">
        <v>79</v>
      </c>
      <c r="W249" t="s">
        <v>79</v>
      </c>
      <c r="X249">
        <v>1</v>
      </c>
      <c r="Y249">
        <v>1</v>
      </c>
      <c r="Z249" t="s">
        <v>79</v>
      </c>
      <c r="AA249" t="s">
        <v>79</v>
      </c>
      <c r="AB249" t="s">
        <v>79</v>
      </c>
      <c r="AC249" t="s">
        <v>79</v>
      </c>
      <c r="AD249" t="s">
        <v>79</v>
      </c>
      <c r="AE249">
        <v>0</v>
      </c>
      <c r="AF249" t="s">
        <v>79</v>
      </c>
      <c r="AG249">
        <v>0</v>
      </c>
      <c r="AH249" t="s">
        <v>79</v>
      </c>
      <c r="AI249" t="s">
        <v>79</v>
      </c>
      <c r="AJ249" t="s">
        <v>79</v>
      </c>
      <c r="AK249" t="s">
        <v>79</v>
      </c>
      <c r="AL249" t="s">
        <v>79</v>
      </c>
      <c r="AM249" t="s">
        <v>79</v>
      </c>
      <c r="AN249" t="s">
        <v>79</v>
      </c>
      <c r="AO249" t="s">
        <v>79</v>
      </c>
      <c r="AP249" t="s">
        <v>79</v>
      </c>
      <c r="AQ249" t="s">
        <v>79</v>
      </c>
      <c r="AR249" t="s">
        <v>79</v>
      </c>
      <c r="AS249">
        <v>0</v>
      </c>
      <c r="AT249" t="s">
        <v>79</v>
      </c>
      <c r="AU249" t="s">
        <v>79</v>
      </c>
      <c r="AV249">
        <v>0</v>
      </c>
      <c r="AW249">
        <v>0</v>
      </c>
    </row>
    <row r="250" spans="1:49" x14ac:dyDescent="0.2">
      <c r="A250">
        <v>1</v>
      </c>
      <c r="B250">
        <v>14</v>
      </c>
      <c r="C250">
        <v>3</v>
      </c>
      <c r="D250">
        <v>1</v>
      </c>
      <c r="E250">
        <v>0</v>
      </c>
      <c r="F250" t="s">
        <v>79</v>
      </c>
      <c r="G250" t="s">
        <v>79</v>
      </c>
      <c r="H250">
        <v>675</v>
      </c>
      <c r="I250">
        <v>0</v>
      </c>
      <c r="J250">
        <v>0</v>
      </c>
      <c r="K250">
        <v>0</v>
      </c>
      <c r="L250">
        <v>0</v>
      </c>
      <c r="M250" t="s">
        <v>79</v>
      </c>
      <c r="N250" t="s">
        <v>79</v>
      </c>
      <c r="O250" t="s">
        <v>79</v>
      </c>
      <c r="P250" t="s">
        <v>79</v>
      </c>
      <c r="Q250" t="s">
        <v>79</v>
      </c>
      <c r="R250" t="s">
        <v>1316</v>
      </c>
      <c r="S250" t="s">
        <v>79</v>
      </c>
      <c r="T250">
        <v>0</v>
      </c>
      <c r="U250" t="s">
        <v>79</v>
      </c>
      <c r="V250" t="s">
        <v>79</v>
      </c>
      <c r="W250" t="s">
        <v>79</v>
      </c>
      <c r="X250">
        <v>1</v>
      </c>
      <c r="Y250">
        <v>1</v>
      </c>
      <c r="Z250" t="s">
        <v>79</v>
      </c>
      <c r="AA250" t="s">
        <v>79</v>
      </c>
      <c r="AB250" t="s">
        <v>79</v>
      </c>
      <c r="AC250" t="s">
        <v>79</v>
      </c>
      <c r="AD250" t="s">
        <v>79</v>
      </c>
      <c r="AE250">
        <v>0</v>
      </c>
      <c r="AF250" t="s">
        <v>79</v>
      </c>
      <c r="AG250">
        <v>0</v>
      </c>
      <c r="AH250" t="s">
        <v>79</v>
      </c>
      <c r="AI250" t="s">
        <v>79</v>
      </c>
      <c r="AJ250" t="s">
        <v>79</v>
      </c>
      <c r="AK250" t="s">
        <v>79</v>
      </c>
      <c r="AL250" t="s">
        <v>79</v>
      </c>
      <c r="AM250" t="s">
        <v>79</v>
      </c>
      <c r="AN250" t="s">
        <v>79</v>
      </c>
      <c r="AO250" t="s">
        <v>79</v>
      </c>
      <c r="AP250" t="s">
        <v>79</v>
      </c>
      <c r="AQ250" t="s">
        <v>79</v>
      </c>
      <c r="AR250" t="s">
        <v>79</v>
      </c>
      <c r="AS250">
        <v>0</v>
      </c>
      <c r="AT250" t="s">
        <v>79</v>
      </c>
      <c r="AU250" t="s">
        <v>79</v>
      </c>
      <c r="AV250">
        <v>0</v>
      </c>
      <c r="AW250">
        <v>0</v>
      </c>
    </row>
    <row r="251" spans="1:49" x14ac:dyDescent="0.2">
      <c r="A251">
        <v>1</v>
      </c>
      <c r="B251">
        <v>14</v>
      </c>
      <c r="C251">
        <v>3</v>
      </c>
      <c r="D251">
        <v>2</v>
      </c>
      <c r="E251">
        <v>0</v>
      </c>
      <c r="F251" t="s">
        <v>79</v>
      </c>
      <c r="G251" t="s">
        <v>79</v>
      </c>
      <c r="H251">
        <v>371</v>
      </c>
      <c r="I251">
        <v>0</v>
      </c>
      <c r="J251">
        <v>0</v>
      </c>
      <c r="K251">
        <v>0</v>
      </c>
      <c r="L251">
        <v>0</v>
      </c>
      <c r="M251" t="s">
        <v>79</v>
      </c>
      <c r="N251" t="s">
        <v>79</v>
      </c>
      <c r="O251" t="s">
        <v>79</v>
      </c>
      <c r="P251" t="s">
        <v>79</v>
      </c>
      <c r="Q251" t="s">
        <v>79</v>
      </c>
      <c r="R251" t="s">
        <v>1317</v>
      </c>
      <c r="S251" t="s">
        <v>79</v>
      </c>
      <c r="T251">
        <v>0</v>
      </c>
      <c r="U251" t="s">
        <v>79</v>
      </c>
      <c r="V251" t="s">
        <v>79</v>
      </c>
      <c r="W251" t="s">
        <v>79</v>
      </c>
      <c r="X251">
        <v>1</v>
      </c>
      <c r="Y251">
        <v>1</v>
      </c>
      <c r="Z251" t="s">
        <v>79</v>
      </c>
      <c r="AA251" t="s">
        <v>79</v>
      </c>
      <c r="AB251" t="s">
        <v>79</v>
      </c>
      <c r="AC251" t="s">
        <v>79</v>
      </c>
      <c r="AD251" t="s">
        <v>79</v>
      </c>
      <c r="AE251">
        <v>0</v>
      </c>
      <c r="AF251" t="s">
        <v>79</v>
      </c>
      <c r="AG251">
        <v>0</v>
      </c>
      <c r="AH251" t="s">
        <v>79</v>
      </c>
      <c r="AI251" t="s">
        <v>79</v>
      </c>
      <c r="AJ251" t="s">
        <v>79</v>
      </c>
      <c r="AK251" t="s">
        <v>79</v>
      </c>
      <c r="AL251" t="s">
        <v>79</v>
      </c>
      <c r="AM251" t="s">
        <v>79</v>
      </c>
      <c r="AN251" t="s">
        <v>79</v>
      </c>
      <c r="AO251" t="s">
        <v>79</v>
      </c>
      <c r="AP251" t="s">
        <v>79</v>
      </c>
      <c r="AQ251" t="s">
        <v>79</v>
      </c>
      <c r="AR251" t="s">
        <v>79</v>
      </c>
      <c r="AS251">
        <v>0</v>
      </c>
      <c r="AT251" t="s">
        <v>79</v>
      </c>
      <c r="AU251" t="s">
        <v>79</v>
      </c>
      <c r="AV251">
        <v>0</v>
      </c>
      <c r="AW251">
        <v>0</v>
      </c>
    </row>
    <row r="252" spans="1:49" x14ac:dyDescent="0.2">
      <c r="A252">
        <v>1</v>
      </c>
      <c r="B252">
        <v>14</v>
      </c>
      <c r="C252">
        <v>3</v>
      </c>
      <c r="D252">
        <v>3</v>
      </c>
      <c r="E252">
        <v>0</v>
      </c>
      <c r="F252" t="s">
        <v>79</v>
      </c>
      <c r="G252" t="s">
        <v>79</v>
      </c>
      <c r="H252">
        <v>326</v>
      </c>
      <c r="I252">
        <v>0</v>
      </c>
      <c r="J252">
        <v>0</v>
      </c>
      <c r="K252">
        <v>0</v>
      </c>
      <c r="L252">
        <v>0</v>
      </c>
      <c r="M252" t="s">
        <v>79</v>
      </c>
      <c r="N252" t="s">
        <v>79</v>
      </c>
      <c r="O252" t="s">
        <v>79</v>
      </c>
      <c r="P252" t="s">
        <v>79</v>
      </c>
      <c r="Q252" t="s">
        <v>79</v>
      </c>
      <c r="R252" t="s">
        <v>1318</v>
      </c>
      <c r="S252" t="s">
        <v>79</v>
      </c>
      <c r="T252">
        <v>0</v>
      </c>
      <c r="U252" t="s">
        <v>79</v>
      </c>
      <c r="V252" t="s">
        <v>79</v>
      </c>
      <c r="W252" t="s">
        <v>79</v>
      </c>
      <c r="X252">
        <v>1</v>
      </c>
      <c r="Y252">
        <v>1</v>
      </c>
      <c r="Z252" t="s">
        <v>79</v>
      </c>
      <c r="AA252" t="s">
        <v>79</v>
      </c>
      <c r="AB252" t="s">
        <v>79</v>
      </c>
      <c r="AC252" t="s">
        <v>79</v>
      </c>
      <c r="AD252" t="s">
        <v>79</v>
      </c>
      <c r="AE252">
        <v>0</v>
      </c>
      <c r="AF252" t="s">
        <v>79</v>
      </c>
      <c r="AG252">
        <v>0</v>
      </c>
      <c r="AH252" t="s">
        <v>79</v>
      </c>
      <c r="AI252" t="s">
        <v>79</v>
      </c>
      <c r="AJ252" t="s">
        <v>79</v>
      </c>
      <c r="AK252" t="s">
        <v>79</v>
      </c>
      <c r="AL252" t="s">
        <v>79</v>
      </c>
      <c r="AM252" t="s">
        <v>79</v>
      </c>
      <c r="AN252" t="s">
        <v>79</v>
      </c>
      <c r="AO252" t="s">
        <v>79</v>
      </c>
      <c r="AP252" t="s">
        <v>79</v>
      </c>
      <c r="AQ252" t="s">
        <v>79</v>
      </c>
      <c r="AR252" t="s">
        <v>79</v>
      </c>
      <c r="AS252">
        <v>0</v>
      </c>
      <c r="AT252" t="s">
        <v>79</v>
      </c>
      <c r="AU252" t="s">
        <v>79</v>
      </c>
      <c r="AV252">
        <v>0</v>
      </c>
      <c r="AW252">
        <v>0</v>
      </c>
    </row>
    <row r="253" spans="1:49" x14ac:dyDescent="0.2">
      <c r="A253">
        <v>1</v>
      </c>
      <c r="B253">
        <v>14</v>
      </c>
      <c r="C253">
        <v>3</v>
      </c>
      <c r="D253">
        <v>4</v>
      </c>
      <c r="E253">
        <v>0</v>
      </c>
      <c r="F253" t="s">
        <v>79</v>
      </c>
      <c r="G253" t="s">
        <v>79</v>
      </c>
      <c r="H253">
        <v>523</v>
      </c>
      <c r="I253">
        <v>0</v>
      </c>
      <c r="J253">
        <v>0</v>
      </c>
      <c r="K253">
        <v>0</v>
      </c>
      <c r="L253">
        <v>0</v>
      </c>
      <c r="M253" t="s">
        <v>79</v>
      </c>
      <c r="N253" t="s">
        <v>79</v>
      </c>
      <c r="O253" t="s">
        <v>79</v>
      </c>
      <c r="P253" t="s">
        <v>79</v>
      </c>
      <c r="Q253" t="s">
        <v>79</v>
      </c>
      <c r="R253" t="s">
        <v>1319</v>
      </c>
      <c r="S253" t="s">
        <v>79</v>
      </c>
      <c r="T253">
        <v>0</v>
      </c>
      <c r="U253" t="s">
        <v>79</v>
      </c>
      <c r="V253" t="s">
        <v>79</v>
      </c>
      <c r="W253" t="s">
        <v>79</v>
      </c>
      <c r="X253">
        <v>1</v>
      </c>
      <c r="Y253">
        <v>1</v>
      </c>
      <c r="Z253" t="s">
        <v>79</v>
      </c>
      <c r="AA253" t="s">
        <v>79</v>
      </c>
      <c r="AB253" t="s">
        <v>79</v>
      </c>
      <c r="AC253" t="s">
        <v>79</v>
      </c>
      <c r="AD253" t="s">
        <v>79</v>
      </c>
      <c r="AE253">
        <v>0</v>
      </c>
      <c r="AF253" t="s">
        <v>79</v>
      </c>
      <c r="AG253">
        <v>0</v>
      </c>
      <c r="AH253" t="s">
        <v>79</v>
      </c>
      <c r="AI253" t="s">
        <v>79</v>
      </c>
      <c r="AJ253" t="s">
        <v>79</v>
      </c>
      <c r="AK253" t="s">
        <v>79</v>
      </c>
      <c r="AL253" t="s">
        <v>79</v>
      </c>
      <c r="AM253" t="s">
        <v>79</v>
      </c>
      <c r="AN253" t="s">
        <v>79</v>
      </c>
      <c r="AO253" t="s">
        <v>79</v>
      </c>
      <c r="AP253" t="s">
        <v>79</v>
      </c>
      <c r="AQ253" t="s">
        <v>79</v>
      </c>
      <c r="AR253" t="s">
        <v>79</v>
      </c>
      <c r="AS253">
        <v>0</v>
      </c>
      <c r="AT253" t="s">
        <v>79</v>
      </c>
      <c r="AU253" t="s">
        <v>79</v>
      </c>
      <c r="AV253">
        <v>0</v>
      </c>
      <c r="AW253">
        <v>0</v>
      </c>
    </row>
    <row r="254" spans="1:49" x14ac:dyDescent="0.2">
      <c r="A254">
        <v>1</v>
      </c>
      <c r="B254">
        <v>14</v>
      </c>
      <c r="C254">
        <v>3</v>
      </c>
      <c r="D254">
        <v>5</v>
      </c>
      <c r="E254">
        <v>0</v>
      </c>
      <c r="F254" t="s">
        <v>79</v>
      </c>
      <c r="G254" t="s">
        <v>79</v>
      </c>
      <c r="H254">
        <v>372</v>
      </c>
      <c r="I254">
        <v>0</v>
      </c>
      <c r="J254">
        <v>0</v>
      </c>
      <c r="K254">
        <v>0</v>
      </c>
      <c r="L254">
        <v>0</v>
      </c>
      <c r="M254" t="s">
        <v>79</v>
      </c>
      <c r="N254" t="s">
        <v>79</v>
      </c>
      <c r="O254" t="s">
        <v>79</v>
      </c>
      <c r="P254" t="s">
        <v>79</v>
      </c>
      <c r="Q254" t="s">
        <v>79</v>
      </c>
      <c r="R254" t="s">
        <v>1320</v>
      </c>
      <c r="S254" t="s">
        <v>79</v>
      </c>
      <c r="T254">
        <v>0</v>
      </c>
      <c r="U254" t="s">
        <v>79</v>
      </c>
      <c r="V254" t="s">
        <v>79</v>
      </c>
      <c r="W254" t="s">
        <v>79</v>
      </c>
      <c r="X254">
        <v>1</v>
      </c>
      <c r="Y254">
        <v>1</v>
      </c>
      <c r="Z254" t="s">
        <v>79</v>
      </c>
      <c r="AA254" t="s">
        <v>79</v>
      </c>
      <c r="AB254" t="s">
        <v>79</v>
      </c>
      <c r="AC254" t="s">
        <v>79</v>
      </c>
      <c r="AD254" t="s">
        <v>79</v>
      </c>
      <c r="AE254">
        <v>0</v>
      </c>
      <c r="AF254" t="s">
        <v>79</v>
      </c>
      <c r="AG254">
        <v>0</v>
      </c>
      <c r="AH254" t="s">
        <v>79</v>
      </c>
      <c r="AI254" t="s">
        <v>79</v>
      </c>
      <c r="AJ254" t="s">
        <v>79</v>
      </c>
      <c r="AK254" t="s">
        <v>79</v>
      </c>
      <c r="AL254" t="s">
        <v>79</v>
      </c>
      <c r="AM254" t="s">
        <v>79</v>
      </c>
      <c r="AN254" t="s">
        <v>79</v>
      </c>
      <c r="AO254" t="s">
        <v>79</v>
      </c>
      <c r="AP254" t="s">
        <v>79</v>
      </c>
      <c r="AQ254" t="s">
        <v>79</v>
      </c>
      <c r="AR254" t="s">
        <v>79</v>
      </c>
      <c r="AS254">
        <v>0</v>
      </c>
      <c r="AT254" t="s">
        <v>79</v>
      </c>
      <c r="AU254" t="s">
        <v>79</v>
      </c>
      <c r="AV254">
        <v>0</v>
      </c>
      <c r="AW254">
        <v>0</v>
      </c>
    </row>
    <row r="255" spans="1:49" x14ac:dyDescent="0.2">
      <c r="A255">
        <v>1</v>
      </c>
      <c r="B255">
        <v>14</v>
      </c>
      <c r="C255">
        <v>3</v>
      </c>
      <c r="D255">
        <v>6</v>
      </c>
      <c r="E255">
        <v>0</v>
      </c>
      <c r="F255" t="s">
        <v>79</v>
      </c>
      <c r="G255" t="s">
        <v>79</v>
      </c>
      <c r="H255">
        <v>227</v>
      </c>
      <c r="I255">
        <v>0</v>
      </c>
      <c r="J255">
        <v>0</v>
      </c>
      <c r="K255">
        <v>0</v>
      </c>
      <c r="L255">
        <v>0</v>
      </c>
      <c r="M255" t="s">
        <v>79</v>
      </c>
      <c r="N255" t="s">
        <v>79</v>
      </c>
      <c r="O255" t="s">
        <v>79</v>
      </c>
      <c r="P255" t="s">
        <v>79</v>
      </c>
      <c r="Q255" t="s">
        <v>79</v>
      </c>
      <c r="R255" t="s">
        <v>1321</v>
      </c>
      <c r="S255" t="s">
        <v>79</v>
      </c>
      <c r="T255">
        <v>0</v>
      </c>
      <c r="U255" t="s">
        <v>79</v>
      </c>
      <c r="V255" t="s">
        <v>79</v>
      </c>
      <c r="W255" t="s">
        <v>79</v>
      </c>
      <c r="X255">
        <v>1</v>
      </c>
      <c r="Y255">
        <v>1</v>
      </c>
      <c r="Z255" t="s">
        <v>79</v>
      </c>
      <c r="AA255" t="s">
        <v>79</v>
      </c>
      <c r="AB255" t="s">
        <v>79</v>
      </c>
      <c r="AC255" t="s">
        <v>79</v>
      </c>
      <c r="AD255" t="s">
        <v>79</v>
      </c>
      <c r="AE255">
        <v>0</v>
      </c>
      <c r="AF255" t="s">
        <v>79</v>
      </c>
      <c r="AG255">
        <v>0</v>
      </c>
      <c r="AH255" t="s">
        <v>79</v>
      </c>
      <c r="AI255" t="s">
        <v>79</v>
      </c>
      <c r="AJ255" t="s">
        <v>79</v>
      </c>
      <c r="AK255" t="s">
        <v>79</v>
      </c>
      <c r="AL255" t="s">
        <v>79</v>
      </c>
      <c r="AM255" t="s">
        <v>79</v>
      </c>
      <c r="AN255" t="s">
        <v>79</v>
      </c>
      <c r="AO255" t="s">
        <v>79</v>
      </c>
      <c r="AP255" t="s">
        <v>79</v>
      </c>
      <c r="AQ255" t="s">
        <v>79</v>
      </c>
      <c r="AR255" t="s">
        <v>79</v>
      </c>
      <c r="AS255">
        <v>0</v>
      </c>
      <c r="AT255" t="s">
        <v>79</v>
      </c>
      <c r="AU255" t="s">
        <v>79</v>
      </c>
      <c r="AV255">
        <v>0</v>
      </c>
      <c r="AW255">
        <v>0</v>
      </c>
    </row>
    <row r="256" spans="1:49" x14ac:dyDescent="0.2">
      <c r="A256">
        <v>1</v>
      </c>
      <c r="B256">
        <v>14</v>
      </c>
      <c r="C256">
        <v>3</v>
      </c>
      <c r="D256">
        <v>7</v>
      </c>
      <c r="E256">
        <v>0</v>
      </c>
      <c r="F256" t="s">
        <v>79</v>
      </c>
      <c r="G256" t="s">
        <v>79</v>
      </c>
      <c r="H256">
        <v>608</v>
      </c>
      <c r="I256">
        <v>0</v>
      </c>
      <c r="J256">
        <v>0</v>
      </c>
      <c r="K256">
        <v>0</v>
      </c>
      <c r="L256">
        <v>0</v>
      </c>
      <c r="M256" t="s">
        <v>79</v>
      </c>
      <c r="N256" t="s">
        <v>79</v>
      </c>
      <c r="O256" t="s">
        <v>79</v>
      </c>
      <c r="P256" t="s">
        <v>79</v>
      </c>
      <c r="Q256" t="s">
        <v>79</v>
      </c>
      <c r="R256" t="s">
        <v>455</v>
      </c>
      <c r="S256" t="s">
        <v>79</v>
      </c>
      <c r="T256">
        <v>0</v>
      </c>
      <c r="U256" t="s">
        <v>79</v>
      </c>
      <c r="V256" t="s">
        <v>79</v>
      </c>
      <c r="W256" t="s">
        <v>79</v>
      </c>
      <c r="X256">
        <v>1</v>
      </c>
      <c r="Y256">
        <v>1</v>
      </c>
      <c r="Z256" t="s">
        <v>79</v>
      </c>
      <c r="AA256" t="s">
        <v>79</v>
      </c>
      <c r="AB256" t="s">
        <v>79</v>
      </c>
      <c r="AC256" t="s">
        <v>79</v>
      </c>
      <c r="AD256" t="s">
        <v>79</v>
      </c>
      <c r="AE256">
        <v>0</v>
      </c>
      <c r="AF256" t="s">
        <v>79</v>
      </c>
      <c r="AG256">
        <v>0</v>
      </c>
      <c r="AH256" t="s">
        <v>79</v>
      </c>
      <c r="AI256" t="s">
        <v>79</v>
      </c>
      <c r="AJ256" t="s">
        <v>79</v>
      </c>
      <c r="AK256" t="s">
        <v>79</v>
      </c>
      <c r="AL256" t="s">
        <v>79</v>
      </c>
      <c r="AM256" t="s">
        <v>79</v>
      </c>
      <c r="AN256" t="s">
        <v>79</v>
      </c>
      <c r="AO256" t="s">
        <v>79</v>
      </c>
      <c r="AP256" t="s">
        <v>79</v>
      </c>
      <c r="AQ256" t="s">
        <v>79</v>
      </c>
      <c r="AR256" t="s">
        <v>79</v>
      </c>
      <c r="AS256">
        <v>0</v>
      </c>
      <c r="AT256" t="s">
        <v>79</v>
      </c>
      <c r="AU256" t="s">
        <v>79</v>
      </c>
      <c r="AV256">
        <v>0</v>
      </c>
      <c r="AW256">
        <v>0</v>
      </c>
    </row>
    <row r="257" spans="1:49" x14ac:dyDescent="0.2">
      <c r="A257">
        <v>1</v>
      </c>
      <c r="B257">
        <v>14</v>
      </c>
      <c r="C257">
        <v>3</v>
      </c>
      <c r="D257">
        <v>8</v>
      </c>
      <c r="E257">
        <v>0</v>
      </c>
      <c r="F257" t="s">
        <v>79</v>
      </c>
      <c r="G257" t="s">
        <v>79</v>
      </c>
      <c r="H257">
        <v>229</v>
      </c>
      <c r="I257">
        <v>0</v>
      </c>
      <c r="J257">
        <v>0</v>
      </c>
      <c r="K257">
        <v>0</v>
      </c>
      <c r="L257">
        <v>0</v>
      </c>
      <c r="M257" t="s">
        <v>79</v>
      </c>
      <c r="N257" t="s">
        <v>79</v>
      </c>
      <c r="O257" t="s">
        <v>79</v>
      </c>
      <c r="P257" t="s">
        <v>79</v>
      </c>
      <c r="Q257" t="s">
        <v>79</v>
      </c>
      <c r="R257" t="s">
        <v>660</v>
      </c>
      <c r="S257" t="s">
        <v>79</v>
      </c>
      <c r="T257">
        <v>0</v>
      </c>
      <c r="U257" t="s">
        <v>79</v>
      </c>
      <c r="V257" t="s">
        <v>79</v>
      </c>
      <c r="W257" t="s">
        <v>79</v>
      </c>
      <c r="X257">
        <v>1</v>
      </c>
      <c r="Y257">
        <v>1</v>
      </c>
      <c r="Z257" t="s">
        <v>79</v>
      </c>
      <c r="AA257" t="s">
        <v>79</v>
      </c>
      <c r="AB257" t="s">
        <v>79</v>
      </c>
      <c r="AC257" t="s">
        <v>79</v>
      </c>
      <c r="AD257" t="s">
        <v>79</v>
      </c>
      <c r="AE257">
        <v>0</v>
      </c>
      <c r="AF257" t="s">
        <v>79</v>
      </c>
      <c r="AG257">
        <v>0</v>
      </c>
      <c r="AH257" t="s">
        <v>79</v>
      </c>
      <c r="AI257" t="s">
        <v>79</v>
      </c>
      <c r="AJ257" t="s">
        <v>79</v>
      </c>
      <c r="AK257" t="s">
        <v>79</v>
      </c>
      <c r="AL257" t="s">
        <v>79</v>
      </c>
      <c r="AM257" t="s">
        <v>79</v>
      </c>
      <c r="AN257" t="s">
        <v>79</v>
      </c>
      <c r="AO257" t="s">
        <v>79</v>
      </c>
      <c r="AP257" t="s">
        <v>79</v>
      </c>
      <c r="AQ257" t="s">
        <v>79</v>
      </c>
      <c r="AR257" t="s">
        <v>79</v>
      </c>
      <c r="AS257">
        <v>0</v>
      </c>
      <c r="AT257" t="s">
        <v>79</v>
      </c>
      <c r="AU257" t="s">
        <v>79</v>
      </c>
      <c r="AV257">
        <v>0</v>
      </c>
      <c r="AW257">
        <v>0</v>
      </c>
    </row>
    <row r="258" spans="1:49" x14ac:dyDescent="0.2">
      <c r="A258">
        <v>1</v>
      </c>
      <c r="B258">
        <v>14</v>
      </c>
      <c r="C258">
        <v>4</v>
      </c>
      <c r="D258">
        <v>1</v>
      </c>
      <c r="E258">
        <v>0</v>
      </c>
      <c r="F258" t="s">
        <v>79</v>
      </c>
      <c r="G258" t="s">
        <v>79</v>
      </c>
      <c r="H258">
        <v>409</v>
      </c>
      <c r="I258">
        <v>0</v>
      </c>
      <c r="J258">
        <v>0</v>
      </c>
      <c r="K258">
        <v>0</v>
      </c>
      <c r="L258">
        <v>0</v>
      </c>
      <c r="M258" t="s">
        <v>79</v>
      </c>
      <c r="N258" t="s">
        <v>79</v>
      </c>
      <c r="O258" t="s">
        <v>79</v>
      </c>
      <c r="P258" t="s">
        <v>79</v>
      </c>
      <c r="Q258" t="s">
        <v>79</v>
      </c>
      <c r="R258" t="s">
        <v>1322</v>
      </c>
      <c r="S258" t="s">
        <v>79</v>
      </c>
      <c r="T258">
        <v>0</v>
      </c>
      <c r="U258" t="s">
        <v>79</v>
      </c>
      <c r="V258" t="s">
        <v>79</v>
      </c>
      <c r="W258" t="s">
        <v>79</v>
      </c>
      <c r="X258">
        <v>1</v>
      </c>
      <c r="Y258">
        <v>1</v>
      </c>
      <c r="Z258" t="s">
        <v>79</v>
      </c>
      <c r="AA258" t="s">
        <v>79</v>
      </c>
      <c r="AB258" t="s">
        <v>79</v>
      </c>
      <c r="AC258" t="s">
        <v>79</v>
      </c>
      <c r="AD258" t="s">
        <v>79</v>
      </c>
      <c r="AE258">
        <v>0</v>
      </c>
      <c r="AF258" t="s">
        <v>79</v>
      </c>
      <c r="AG258">
        <v>0</v>
      </c>
      <c r="AH258" t="s">
        <v>79</v>
      </c>
      <c r="AI258" t="s">
        <v>79</v>
      </c>
      <c r="AJ258" t="s">
        <v>79</v>
      </c>
      <c r="AK258" t="s">
        <v>79</v>
      </c>
      <c r="AL258" t="s">
        <v>79</v>
      </c>
      <c r="AM258" t="s">
        <v>79</v>
      </c>
      <c r="AN258" t="s">
        <v>79</v>
      </c>
      <c r="AO258" t="s">
        <v>79</v>
      </c>
      <c r="AP258" t="s">
        <v>79</v>
      </c>
      <c r="AQ258" t="s">
        <v>79</v>
      </c>
      <c r="AR258" t="s">
        <v>79</v>
      </c>
      <c r="AS258">
        <v>0</v>
      </c>
      <c r="AT258" t="s">
        <v>79</v>
      </c>
      <c r="AU258" t="s">
        <v>79</v>
      </c>
      <c r="AV258">
        <v>0</v>
      </c>
      <c r="AW258">
        <v>0</v>
      </c>
    </row>
    <row r="259" spans="1:49" x14ac:dyDescent="0.2">
      <c r="A259">
        <v>1</v>
      </c>
      <c r="B259">
        <v>14</v>
      </c>
      <c r="C259">
        <v>4</v>
      </c>
      <c r="D259">
        <v>2</v>
      </c>
      <c r="E259">
        <v>0</v>
      </c>
      <c r="F259" t="s">
        <v>79</v>
      </c>
      <c r="G259" t="s">
        <v>79</v>
      </c>
      <c r="H259">
        <v>179</v>
      </c>
      <c r="I259">
        <v>0</v>
      </c>
      <c r="J259">
        <v>0</v>
      </c>
      <c r="K259">
        <v>0</v>
      </c>
      <c r="L259">
        <v>0</v>
      </c>
      <c r="M259" t="s">
        <v>79</v>
      </c>
      <c r="N259" t="s">
        <v>79</v>
      </c>
      <c r="O259" t="s">
        <v>79</v>
      </c>
      <c r="P259" t="s">
        <v>79</v>
      </c>
      <c r="Q259" t="s">
        <v>79</v>
      </c>
      <c r="R259" t="s">
        <v>459</v>
      </c>
      <c r="S259" t="s">
        <v>79</v>
      </c>
      <c r="T259">
        <v>0</v>
      </c>
      <c r="U259" t="s">
        <v>79</v>
      </c>
      <c r="V259" t="s">
        <v>79</v>
      </c>
      <c r="W259" t="s">
        <v>79</v>
      </c>
      <c r="X259">
        <v>1</v>
      </c>
      <c r="Y259">
        <v>1</v>
      </c>
      <c r="Z259" t="s">
        <v>79</v>
      </c>
      <c r="AA259" t="s">
        <v>79</v>
      </c>
      <c r="AB259" t="s">
        <v>79</v>
      </c>
      <c r="AC259" t="s">
        <v>79</v>
      </c>
      <c r="AD259" t="s">
        <v>79</v>
      </c>
      <c r="AE259">
        <v>0</v>
      </c>
      <c r="AF259" t="s">
        <v>79</v>
      </c>
      <c r="AG259">
        <v>0</v>
      </c>
      <c r="AH259" t="s">
        <v>79</v>
      </c>
      <c r="AI259" t="s">
        <v>79</v>
      </c>
      <c r="AJ259" t="s">
        <v>79</v>
      </c>
      <c r="AK259" t="s">
        <v>79</v>
      </c>
      <c r="AL259" t="s">
        <v>79</v>
      </c>
      <c r="AM259" t="s">
        <v>79</v>
      </c>
      <c r="AN259" t="s">
        <v>79</v>
      </c>
      <c r="AO259" t="s">
        <v>79</v>
      </c>
      <c r="AP259" t="s">
        <v>79</v>
      </c>
      <c r="AQ259" t="s">
        <v>79</v>
      </c>
      <c r="AR259" t="s">
        <v>79</v>
      </c>
      <c r="AS259">
        <v>0</v>
      </c>
      <c r="AT259" t="s">
        <v>79</v>
      </c>
      <c r="AU259" t="s">
        <v>79</v>
      </c>
      <c r="AV259">
        <v>0</v>
      </c>
      <c r="AW259">
        <v>0</v>
      </c>
    </row>
    <row r="260" spans="1:49" x14ac:dyDescent="0.2">
      <c r="A260">
        <v>1</v>
      </c>
      <c r="B260">
        <v>14</v>
      </c>
      <c r="C260">
        <v>4</v>
      </c>
      <c r="D260">
        <v>3</v>
      </c>
      <c r="E260">
        <v>0</v>
      </c>
      <c r="F260" t="s">
        <v>79</v>
      </c>
      <c r="G260" t="s">
        <v>79</v>
      </c>
      <c r="H260">
        <v>95</v>
      </c>
      <c r="I260">
        <v>0</v>
      </c>
      <c r="J260">
        <v>0</v>
      </c>
      <c r="K260">
        <v>0</v>
      </c>
      <c r="L260">
        <v>0</v>
      </c>
      <c r="M260" t="s">
        <v>79</v>
      </c>
      <c r="N260" t="s">
        <v>79</v>
      </c>
      <c r="O260" t="s">
        <v>79</v>
      </c>
      <c r="P260" t="s">
        <v>79</v>
      </c>
      <c r="Q260" t="s">
        <v>79</v>
      </c>
      <c r="R260" t="s">
        <v>551</v>
      </c>
      <c r="S260" t="s">
        <v>79</v>
      </c>
      <c r="T260">
        <v>0</v>
      </c>
      <c r="U260" t="s">
        <v>79</v>
      </c>
      <c r="V260" t="s">
        <v>79</v>
      </c>
      <c r="W260" t="s">
        <v>79</v>
      </c>
      <c r="X260">
        <v>1</v>
      </c>
      <c r="Y260">
        <v>1</v>
      </c>
      <c r="Z260" t="s">
        <v>79</v>
      </c>
      <c r="AA260" t="s">
        <v>79</v>
      </c>
      <c r="AB260" t="s">
        <v>79</v>
      </c>
      <c r="AC260" t="s">
        <v>79</v>
      </c>
      <c r="AD260" t="s">
        <v>79</v>
      </c>
      <c r="AE260">
        <v>0</v>
      </c>
      <c r="AF260" t="s">
        <v>79</v>
      </c>
      <c r="AG260">
        <v>0</v>
      </c>
      <c r="AH260" t="s">
        <v>79</v>
      </c>
      <c r="AI260" t="s">
        <v>79</v>
      </c>
      <c r="AJ260" t="s">
        <v>79</v>
      </c>
      <c r="AK260" t="s">
        <v>79</v>
      </c>
      <c r="AL260" t="s">
        <v>79</v>
      </c>
      <c r="AM260" t="s">
        <v>79</v>
      </c>
      <c r="AN260" t="s">
        <v>79</v>
      </c>
      <c r="AO260" t="s">
        <v>79</v>
      </c>
      <c r="AP260" t="s">
        <v>79</v>
      </c>
      <c r="AQ260" t="s">
        <v>79</v>
      </c>
      <c r="AR260" t="s">
        <v>79</v>
      </c>
      <c r="AS260">
        <v>0</v>
      </c>
      <c r="AT260" t="s">
        <v>79</v>
      </c>
      <c r="AU260" t="s">
        <v>79</v>
      </c>
      <c r="AV260">
        <v>0</v>
      </c>
      <c r="AW260">
        <v>0</v>
      </c>
    </row>
    <row r="261" spans="1:49" x14ac:dyDescent="0.2">
      <c r="A261">
        <v>1</v>
      </c>
      <c r="B261">
        <v>14</v>
      </c>
      <c r="C261">
        <v>4</v>
      </c>
      <c r="D261">
        <v>4</v>
      </c>
      <c r="E261">
        <v>0</v>
      </c>
      <c r="F261" t="s">
        <v>79</v>
      </c>
      <c r="G261" t="s">
        <v>79</v>
      </c>
      <c r="H261">
        <v>525</v>
      </c>
      <c r="I261">
        <v>0</v>
      </c>
      <c r="J261">
        <v>0</v>
      </c>
      <c r="K261">
        <v>0</v>
      </c>
      <c r="L261">
        <v>0</v>
      </c>
      <c r="M261" t="s">
        <v>79</v>
      </c>
      <c r="N261" t="s">
        <v>79</v>
      </c>
      <c r="O261" t="s">
        <v>79</v>
      </c>
      <c r="P261" t="s">
        <v>79</v>
      </c>
      <c r="Q261" t="s">
        <v>79</v>
      </c>
      <c r="R261" t="s">
        <v>549</v>
      </c>
      <c r="S261" t="s">
        <v>79</v>
      </c>
      <c r="T261">
        <v>0</v>
      </c>
      <c r="U261" t="s">
        <v>79</v>
      </c>
      <c r="V261" t="s">
        <v>79</v>
      </c>
      <c r="W261" t="s">
        <v>79</v>
      </c>
      <c r="X261">
        <v>1</v>
      </c>
      <c r="Y261">
        <v>1</v>
      </c>
      <c r="Z261" t="s">
        <v>79</v>
      </c>
      <c r="AA261" t="s">
        <v>79</v>
      </c>
      <c r="AB261" t="s">
        <v>79</v>
      </c>
      <c r="AC261" t="s">
        <v>79</v>
      </c>
      <c r="AD261" t="s">
        <v>79</v>
      </c>
      <c r="AE261">
        <v>0</v>
      </c>
      <c r="AF261" t="s">
        <v>79</v>
      </c>
      <c r="AG261">
        <v>0</v>
      </c>
      <c r="AH261" t="s">
        <v>79</v>
      </c>
      <c r="AI261" t="s">
        <v>79</v>
      </c>
      <c r="AJ261" t="s">
        <v>79</v>
      </c>
      <c r="AK261" t="s">
        <v>79</v>
      </c>
      <c r="AL261" t="s">
        <v>79</v>
      </c>
      <c r="AM261" t="s">
        <v>79</v>
      </c>
      <c r="AN261" t="s">
        <v>79</v>
      </c>
      <c r="AO261" t="s">
        <v>79</v>
      </c>
      <c r="AP261" t="s">
        <v>79</v>
      </c>
      <c r="AQ261" t="s">
        <v>79</v>
      </c>
      <c r="AR261" t="s">
        <v>79</v>
      </c>
      <c r="AS261">
        <v>0</v>
      </c>
      <c r="AT261" t="s">
        <v>79</v>
      </c>
      <c r="AU261" t="s">
        <v>79</v>
      </c>
      <c r="AV261">
        <v>0</v>
      </c>
      <c r="AW261">
        <v>0</v>
      </c>
    </row>
    <row r="262" spans="1:49" x14ac:dyDescent="0.2">
      <c r="A262">
        <v>1</v>
      </c>
      <c r="B262">
        <v>14</v>
      </c>
      <c r="C262">
        <v>4</v>
      </c>
      <c r="D262">
        <v>5</v>
      </c>
      <c r="E262">
        <v>0</v>
      </c>
      <c r="F262" t="s">
        <v>79</v>
      </c>
      <c r="G262" t="s">
        <v>79</v>
      </c>
      <c r="H262">
        <v>137</v>
      </c>
      <c r="I262">
        <v>0</v>
      </c>
      <c r="J262">
        <v>0</v>
      </c>
      <c r="K262">
        <v>0</v>
      </c>
      <c r="L262">
        <v>0</v>
      </c>
      <c r="M262" t="s">
        <v>79</v>
      </c>
      <c r="N262" t="s">
        <v>79</v>
      </c>
      <c r="O262" t="s">
        <v>79</v>
      </c>
      <c r="P262" t="s">
        <v>79</v>
      </c>
      <c r="Q262" t="s">
        <v>79</v>
      </c>
      <c r="R262" t="s">
        <v>1323</v>
      </c>
      <c r="S262" t="s">
        <v>79</v>
      </c>
      <c r="T262">
        <v>0</v>
      </c>
      <c r="U262" t="s">
        <v>79</v>
      </c>
      <c r="V262" t="s">
        <v>79</v>
      </c>
      <c r="W262" t="s">
        <v>79</v>
      </c>
      <c r="X262">
        <v>1</v>
      </c>
      <c r="Y262">
        <v>1</v>
      </c>
      <c r="Z262" t="s">
        <v>79</v>
      </c>
      <c r="AA262" t="s">
        <v>79</v>
      </c>
      <c r="AB262" t="s">
        <v>79</v>
      </c>
      <c r="AC262" t="s">
        <v>79</v>
      </c>
      <c r="AD262" t="s">
        <v>79</v>
      </c>
      <c r="AE262">
        <v>0</v>
      </c>
      <c r="AF262" t="s">
        <v>79</v>
      </c>
      <c r="AG262">
        <v>0</v>
      </c>
      <c r="AH262" t="s">
        <v>79</v>
      </c>
      <c r="AI262" t="s">
        <v>79</v>
      </c>
      <c r="AJ262" t="s">
        <v>79</v>
      </c>
      <c r="AK262" t="s">
        <v>79</v>
      </c>
      <c r="AL262" t="s">
        <v>79</v>
      </c>
      <c r="AM262" t="s">
        <v>79</v>
      </c>
      <c r="AN262" t="s">
        <v>79</v>
      </c>
      <c r="AO262" t="s">
        <v>79</v>
      </c>
      <c r="AP262" t="s">
        <v>79</v>
      </c>
      <c r="AQ262" t="s">
        <v>79</v>
      </c>
      <c r="AR262" t="s">
        <v>79</v>
      </c>
      <c r="AS262">
        <v>0</v>
      </c>
      <c r="AT262" t="s">
        <v>79</v>
      </c>
      <c r="AU262" t="s">
        <v>79</v>
      </c>
      <c r="AV262">
        <v>0</v>
      </c>
      <c r="AW262">
        <v>0</v>
      </c>
    </row>
    <row r="263" spans="1:49" x14ac:dyDescent="0.2">
      <c r="A263">
        <v>1</v>
      </c>
      <c r="B263">
        <v>14</v>
      </c>
      <c r="C263">
        <v>4</v>
      </c>
      <c r="D263">
        <v>6</v>
      </c>
      <c r="E263">
        <v>0</v>
      </c>
      <c r="F263" t="s">
        <v>79</v>
      </c>
      <c r="G263" t="s">
        <v>79</v>
      </c>
      <c r="H263">
        <v>98</v>
      </c>
      <c r="I263">
        <v>0</v>
      </c>
      <c r="J263">
        <v>0</v>
      </c>
      <c r="K263">
        <v>0</v>
      </c>
      <c r="L263">
        <v>0</v>
      </c>
      <c r="M263" t="s">
        <v>79</v>
      </c>
      <c r="N263" t="s">
        <v>79</v>
      </c>
      <c r="O263" t="s">
        <v>79</v>
      </c>
      <c r="P263" t="s">
        <v>79</v>
      </c>
      <c r="Q263" t="s">
        <v>79</v>
      </c>
      <c r="R263" t="s">
        <v>551</v>
      </c>
      <c r="S263" t="s">
        <v>79</v>
      </c>
      <c r="T263">
        <v>0</v>
      </c>
      <c r="U263" t="s">
        <v>79</v>
      </c>
      <c r="V263" t="s">
        <v>79</v>
      </c>
      <c r="W263" t="s">
        <v>79</v>
      </c>
      <c r="X263">
        <v>1</v>
      </c>
      <c r="Y263">
        <v>1</v>
      </c>
      <c r="Z263" t="s">
        <v>79</v>
      </c>
      <c r="AA263" t="s">
        <v>79</v>
      </c>
      <c r="AB263" t="s">
        <v>79</v>
      </c>
      <c r="AC263" t="s">
        <v>79</v>
      </c>
      <c r="AD263" t="s">
        <v>79</v>
      </c>
      <c r="AE263">
        <v>0</v>
      </c>
      <c r="AF263" t="s">
        <v>79</v>
      </c>
      <c r="AG263">
        <v>0</v>
      </c>
      <c r="AH263" t="s">
        <v>79</v>
      </c>
      <c r="AI263" t="s">
        <v>79</v>
      </c>
      <c r="AJ263" t="s">
        <v>79</v>
      </c>
      <c r="AK263" t="s">
        <v>79</v>
      </c>
      <c r="AL263" t="s">
        <v>79</v>
      </c>
      <c r="AM263" t="s">
        <v>79</v>
      </c>
      <c r="AN263" t="s">
        <v>79</v>
      </c>
      <c r="AO263" t="s">
        <v>79</v>
      </c>
      <c r="AP263" t="s">
        <v>79</v>
      </c>
      <c r="AQ263" t="s">
        <v>79</v>
      </c>
      <c r="AR263" t="s">
        <v>79</v>
      </c>
      <c r="AS263">
        <v>0</v>
      </c>
      <c r="AT263" t="s">
        <v>79</v>
      </c>
      <c r="AU263" t="s">
        <v>79</v>
      </c>
      <c r="AV263">
        <v>0</v>
      </c>
      <c r="AW263">
        <v>0</v>
      </c>
    </row>
    <row r="264" spans="1:49" x14ac:dyDescent="0.2">
      <c r="A264">
        <v>1</v>
      </c>
      <c r="B264">
        <v>14</v>
      </c>
      <c r="C264">
        <v>4</v>
      </c>
      <c r="D264">
        <v>7</v>
      </c>
      <c r="E264">
        <v>0</v>
      </c>
      <c r="F264" t="s">
        <v>79</v>
      </c>
      <c r="G264" t="s">
        <v>79</v>
      </c>
      <c r="H264">
        <v>455</v>
      </c>
      <c r="I264">
        <v>0</v>
      </c>
      <c r="J264">
        <v>0</v>
      </c>
      <c r="K264">
        <v>0</v>
      </c>
      <c r="L264">
        <v>0</v>
      </c>
      <c r="M264" t="s">
        <v>79</v>
      </c>
      <c r="N264" t="s">
        <v>79</v>
      </c>
      <c r="O264" t="s">
        <v>79</v>
      </c>
      <c r="P264" t="s">
        <v>79</v>
      </c>
      <c r="Q264" t="s">
        <v>79</v>
      </c>
      <c r="R264" t="s">
        <v>1324</v>
      </c>
      <c r="S264" t="s">
        <v>79</v>
      </c>
      <c r="T264">
        <v>0</v>
      </c>
      <c r="U264" t="s">
        <v>79</v>
      </c>
      <c r="V264" t="s">
        <v>79</v>
      </c>
      <c r="W264" t="s">
        <v>79</v>
      </c>
      <c r="X264">
        <v>1</v>
      </c>
      <c r="Y264">
        <v>1</v>
      </c>
      <c r="Z264" t="s">
        <v>79</v>
      </c>
      <c r="AA264" t="s">
        <v>79</v>
      </c>
      <c r="AB264" t="s">
        <v>79</v>
      </c>
      <c r="AC264" t="s">
        <v>79</v>
      </c>
      <c r="AD264" t="s">
        <v>79</v>
      </c>
      <c r="AE264">
        <v>0</v>
      </c>
      <c r="AF264" t="s">
        <v>79</v>
      </c>
      <c r="AG264">
        <v>0</v>
      </c>
      <c r="AH264" t="s">
        <v>79</v>
      </c>
      <c r="AI264" t="s">
        <v>79</v>
      </c>
      <c r="AJ264" t="s">
        <v>79</v>
      </c>
      <c r="AK264" t="s">
        <v>79</v>
      </c>
      <c r="AL264" t="s">
        <v>79</v>
      </c>
      <c r="AM264" t="s">
        <v>79</v>
      </c>
      <c r="AN264" t="s">
        <v>79</v>
      </c>
      <c r="AO264" t="s">
        <v>79</v>
      </c>
      <c r="AP264" t="s">
        <v>79</v>
      </c>
      <c r="AQ264" t="s">
        <v>79</v>
      </c>
      <c r="AR264" t="s">
        <v>79</v>
      </c>
      <c r="AS264">
        <v>0</v>
      </c>
      <c r="AT264" t="s">
        <v>79</v>
      </c>
      <c r="AU264" t="s">
        <v>79</v>
      </c>
      <c r="AV264">
        <v>0</v>
      </c>
      <c r="AW264">
        <v>0</v>
      </c>
    </row>
    <row r="265" spans="1:49" x14ac:dyDescent="0.2">
      <c r="A265">
        <v>1</v>
      </c>
      <c r="B265">
        <v>14</v>
      </c>
      <c r="C265">
        <v>4</v>
      </c>
      <c r="D265">
        <v>8</v>
      </c>
      <c r="E265">
        <v>0</v>
      </c>
      <c r="F265" t="s">
        <v>79</v>
      </c>
      <c r="G265" t="s">
        <v>79</v>
      </c>
      <c r="H265">
        <v>183</v>
      </c>
      <c r="I265">
        <v>0</v>
      </c>
      <c r="J265">
        <v>0</v>
      </c>
      <c r="K265">
        <v>0</v>
      </c>
      <c r="L265">
        <v>0</v>
      </c>
      <c r="M265" t="s">
        <v>79</v>
      </c>
      <c r="N265" t="s">
        <v>79</v>
      </c>
      <c r="O265" t="s">
        <v>79</v>
      </c>
      <c r="P265" t="s">
        <v>79</v>
      </c>
      <c r="Q265" t="s">
        <v>79</v>
      </c>
      <c r="R265" t="s">
        <v>1325</v>
      </c>
      <c r="S265" t="s">
        <v>79</v>
      </c>
      <c r="T265">
        <v>0</v>
      </c>
      <c r="U265" t="s">
        <v>79</v>
      </c>
      <c r="V265" t="s">
        <v>79</v>
      </c>
      <c r="W265" t="s">
        <v>79</v>
      </c>
      <c r="X265">
        <v>1</v>
      </c>
      <c r="Y265">
        <v>1</v>
      </c>
      <c r="Z265" t="s">
        <v>79</v>
      </c>
      <c r="AA265" t="s">
        <v>79</v>
      </c>
      <c r="AB265" t="s">
        <v>79</v>
      </c>
      <c r="AC265" t="s">
        <v>79</v>
      </c>
      <c r="AD265" t="s">
        <v>79</v>
      </c>
      <c r="AE265">
        <v>0</v>
      </c>
      <c r="AF265" t="s">
        <v>79</v>
      </c>
      <c r="AG265">
        <v>0</v>
      </c>
      <c r="AH265" t="s">
        <v>79</v>
      </c>
      <c r="AI265" t="s">
        <v>79</v>
      </c>
      <c r="AJ265" t="s">
        <v>79</v>
      </c>
      <c r="AK265" t="s">
        <v>79</v>
      </c>
      <c r="AL265" t="s">
        <v>79</v>
      </c>
      <c r="AM265" t="s">
        <v>79</v>
      </c>
      <c r="AN265" t="s">
        <v>79</v>
      </c>
      <c r="AO265" t="s">
        <v>79</v>
      </c>
      <c r="AP265" t="s">
        <v>79</v>
      </c>
      <c r="AQ265" t="s">
        <v>79</v>
      </c>
      <c r="AR265" t="s">
        <v>79</v>
      </c>
      <c r="AS265">
        <v>0</v>
      </c>
      <c r="AT265" t="s">
        <v>79</v>
      </c>
      <c r="AU265" t="s">
        <v>79</v>
      </c>
      <c r="AV265">
        <v>0</v>
      </c>
      <c r="AW265">
        <v>0</v>
      </c>
    </row>
    <row r="266" spans="1:49" x14ac:dyDescent="0.2">
      <c r="A266">
        <v>1</v>
      </c>
      <c r="B266">
        <v>14</v>
      </c>
      <c r="C266">
        <v>5</v>
      </c>
      <c r="D266">
        <v>1</v>
      </c>
      <c r="E266">
        <v>0</v>
      </c>
      <c r="F266" t="s">
        <v>79</v>
      </c>
      <c r="G266" t="s">
        <v>79</v>
      </c>
      <c r="H266">
        <v>102</v>
      </c>
      <c r="I266">
        <v>0</v>
      </c>
      <c r="J266">
        <v>0</v>
      </c>
      <c r="K266">
        <v>0</v>
      </c>
      <c r="L266">
        <v>0</v>
      </c>
      <c r="M266" t="s">
        <v>79</v>
      </c>
      <c r="N266" t="s">
        <v>79</v>
      </c>
      <c r="O266" t="s">
        <v>79</v>
      </c>
      <c r="P266" t="s">
        <v>79</v>
      </c>
      <c r="Q266" t="s">
        <v>79</v>
      </c>
      <c r="R266" t="s">
        <v>421</v>
      </c>
      <c r="S266" t="s">
        <v>79</v>
      </c>
      <c r="T266">
        <v>0</v>
      </c>
      <c r="U266" t="s">
        <v>79</v>
      </c>
      <c r="V266" t="s">
        <v>79</v>
      </c>
      <c r="W266" t="s">
        <v>79</v>
      </c>
      <c r="X266">
        <v>1</v>
      </c>
      <c r="Y266">
        <v>1</v>
      </c>
      <c r="Z266" t="s">
        <v>79</v>
      </c>
      <c r="AA266" t="s">
        <v>79</v>
      </c>
      <c r="AB266" t="s">
        <v>79</v>
      </c>
      <c r="AC266" t="s">
        <v>79</v>
      </c>
      <c r="AD266" t="s">
        <v>79</v>
      </c>
      <c r="AE266">
        <v>0</v>
      </c>
      <c r="AF266" t="s">
        <v>79</v>
      </c>
      <c r="AG266">
        <v>0</v>
      </c>
      <c r="AH266" t="s">
        <v>79</v>
      </c>
      <c r="AI266" t="s">
        <v>79</v>
      </c>
      <c r="AJ266" t="s">
        <v>79</v>
      </c>
      <c r="AK266" t="s">
        <v>79</v>
      </c>
      <c r="AL266" t="s">
        <v>79</v>
      </c>
      <c r="AM266" t="s">
        <v>79</v>
      </c>
      <c r="AN266" t="s">
        <v>79</v>
      </c>
      <c r="AO266" t="s">
        <v>79</v>
      </c>
      <c r="AP266" t="s">
        <v>79</v>
      </c>
      <c r="AQ266" t="s">
        <v>79</v>
      </c>
      <c r="AR266" t="s">
        <v>79</v>
      </c>
      <c r="AS266">
        <v>0</v>
      </c>
      <c r="AT266" t="s">
        <v>79</v>
      </c>
      <c r="AU266" t="s">
        <v>79</v>
      </c>
      <c r="AV266">
        <v>0</v>
      </c>
      <c r="AW266">
        <v>0</v>
      </c>
    </row>
    <row r="267" spans="1:49" x14ac:dyDescent="0.2">
      <c r="A267">
        <v>1</v>
      </c>
      <c r="B267">
        <v>14</v>
      </c>
      <c r="C267">
        <v>5</v>
      </c>
      <c r="D267">
        <v>2</v>
      </c>
      <c r="E267">
        <v>0</v>
      </c>
      <c r="F267" t="s">
        <v>79</v>
      </c>
      <c r="G267" t="s">
        <v>79</v>
      </c>
      <c r="H267">
        <v>289</v>
      </c>
      <c r="I267">
        <v>0</v>
      </c>
      <c r="J267">
        <v>0</v>
      </c>
      <c r="K267">
        <v>0</v>
      </c>
      <c r="L267">
        <v>0</v>
      </c>
      <c r="M267" t="s">
        <v>79</v>
      </c>
      <c r="N267" t="s">
        <v>79</v>
      </c>
      <c r="O267" t="s">
        <v>79</v>
      </c>
      <c r="P267" t="s">
        <v>79</v>
      </c>
      <c r="Q267" t="s">
        <v>79</v>
      </c>
      <c r="R267" t="s">
        <v>1326</v>
      </c>
      <c r="S267" t="s">
        <v>79</v>
      </c>
      <c r="T267">
        <v>0</v>
      </c>
      <c r="U267" t="s">
        <v>79</v>
      </c>
      <c r="V267" t="s">
        <v>79</v>
      </c>
      <c r="W267" t="s">
        <v>79</v>
      </c>
      <c r="X267">
        <v>1</v>
      </c>
      <c r="Y267">
        <v>1</v>
      </c>
      <c r="Z267" t="s">
        <v>79</v>
      </c>
      <c r="AA267" t="s">
        <v>79</v>
      </c>
      <c r="AB267" t="s">
        <v>79</v>
      </c>
      <c r="AC267" t="s">
        <v>79</v>
      </c>
      <c r="AD267" t="s">
        <v>79</v>
      </c>
      <c r="AE267">
        <v>0</v>
      </c>
      <c r="AF267" t="s">
        <v>79</v>
      </c>
      <c r="AG267">
        <v>0</v>
      </c>
      <c r="AH267" t="s">
        <v>79</v>
      </c>
      <c r="AI267" t="s">
        <v>79</v>
      </c>
      <c r="AJ267" t="s">
        <v>79</v>
      </c>
      <c r="AK267" t="s">
        <v>79</v>
      </c>
      <c r="AL267" t="s">
        <v>79</v>
      </c>
      <c r="AM267" t="s">
        <v>79</v>
      </c>
      <c r="AN267" t="s">
        <v>79</v>
      </c>
      <c r="AO267" t="s">
        <v>79</v>
      </c>
      <c r="AP267" t="s">
        <v>79</v>
      </c>
      <c r="AQ267" t="s">
        <v>79</v>
      </c>
      <c r="AR267" t="s">
        <v>79</v>
      </c>
      <c r="AS267">
        <v>0</v>
      </c>
      <c r="AT267" t="s">
        <v>79</v>
      </c>
      <c r="AU267" t="s">
        <v>79</v>
      </c>
      <c r="AV267">
        <v>0</v>
      </c>
      <c r="AW267">
        <v>0</v>
      </c>
    </row>
    <row r="268" spans="1:49" x14ac:dyDescent="0.2">
      <c r="A268">
        <v>1</v>
      </c>
      <c r="B268">
        <v>14</v>
      </c>
      <c r="C268">
        <v>5</v>
      </c>
      <c r="D268">
        <v>3</v>
      </c>
      <c r="E268">
        <v>0</v>
      </c>
      <c r="F268" t="s">
        <v>79</v>
      </c>
      <c r="G268" t="s">
        <v>79</v>
      </c>
      <c r="H268">
        <v>177</v>
      </c>
      <c r="I268">
        <v>0</v>
      </c>
      <c r="J268">
        <v>0</v>
      </c>
      <c r="K268">
        <v>0</v>
      </c>
      <c r="L268">
        <v>0</v>
      </c>
      <c r="M268" t="s">
        <v>79</v>
      </c>
      <c r="N268" t="s">
        <v>79</v>
      </c>
      <c r="O268" t="s">
        <v>79</v>
      </c>
      <c r="P268" t="s">
        <v>79</v>
      </c>
      <c r="Q268" t="s">
        <v>79</v>
      </c>
      <c r="R268" t="s">
        <v>596</v>
      </c>
      <c r="S268" t="s">
        <v>79</v>
      </c>
      <c r="T268">
        <v>0</v>
      </c>
      <c r="U268" t="s">
        <v>79</v>
      </c>
      <c r="V268" t="s">
        <v>79</v>
      </c>
      <c r="W268" t="s">
        <v>79</v>
      </c>
      <c r="X268">
        <v>1</v>
      </c>
      <c r="Y268">
        <v>1</v>
      </c>
      <c r="Z268" t="s">
        <v>79</v>
      </c>
      <c r="AA268" t="s">
        <v>79</v>
      </c>
      <c r="AB268" t="s">
        <v>79</v>
      </c>
      <c r="AC268" t="s">
        <v>79</v>
      </c>
      <c r="AD268" t="s">
        <v>79</v>
      </c>
      <c r="AE268">
        <v>0</v>
      </c>
      <c r="AF268" t="s">
        <v>79</v>
      </c>
      <c r="AG268">
        <v>0</v>
      </c>
      <c r="AH268" t="s">
        <v>79</v>
      </c>
      <c r="AI268" t="s">
        <v>79</v>
      </c>
      <c r="AJ268" t="s">
        <v>79</v>
      </c>
      <c r="AK268" t="s">
        <v>79</v>
      </c>
      <c r="AL268" t="s">
        <v>79</v>
      </c>
      <c r="AM268" t="s">
        <v>79</v>
      </c>
      <c r="AN268" t="s">
        <v>79</v>
      </c>
      <c r="AO268" t="s">
        <v>79</v>
      </c>
      <c r="AP268" t="s">
        <v>79</v>
      </c>
      <c r="AQ268" t="s">
        <v>79</v>
      </c>
      <c r="AR268" t="s">
        <v>79</v>
      </c>
      <c r="AS268">
        <v>0</v>
      </c>
      <c r="AT268" t="s">
        <v>79</v>
      </c>
      <c r="AU268" t="s">
        <v>79</v>
      </c>
      <c r="AV268">
        <v>0</v>
      </c>
      <c r="AW268">
        <v>0</v>
      </c>
    </row>
    <row r="269" spans="1:49" x14ac:dyDescent="0.2">
      <c r="A269">
        <v>1</v>
      </c>
      <c r="B269">
        <v>14</v>
      </c>
      <c r="C269">
        <v>5</v>
      </c>
      <c r="D269">
        <v>4</v>
      </c>
      <c r="E269">
        <v>0</v>
      </c>
      <c r="F269" t="s">
        <v>79</v>
      </c>
      <c r="G269" t="s">
        <v>79</v>
      </c>
      <c r="H269">
        <v>290</v>
      </c>
      <c r="I269">
        <v>0</v>
      </c>
      <c r="J269">
        <v>0</v>
      </c>
      <c r="K269">
        <v>0</v>
      </c>
      <c r="L269">
        <v>0</v>
      </c>
      <c r="M269" t="s">
        <v>79</v>
      </c>
      <c r="N269" t="s">
        <v>79</v>
      </c>
      <c r="O269" t="s">
        <v>79</v>
      </c>
      <c r="P269" t="s">
        <v>79</v>
      </c>
      <c r="Q269" t="s">
        <v>79</v>
      </c>
      <c r="R269" t="s">
        <v>581</v>
      </c>
      <c r="S269" t="s">
        <v>79</v>
      </c>
      <c r="T269">
        <v>0</v>
      </c>
      <c r="U269" t="s">
        <v>79</v>
      </c>
      <c r="V269" t="s">
        <v>79</v>
      </c>
      <c r="W269" t="s">
        <v>79</v>
      </c>
      <c r="X269">
        <v>1</v>
      </c>
      <c r="Y269">
        <v>1</v>
      </c>
      <c r="Z269" t="s">
        <v>79</v>
      </c>
      <c r="AA269" t="s">
        <v>79</v>
      </c>
      <c r="AB269" t="s">
        <v>79</v>
      </c>
      <c r="AC269" t="s">
        <v>79</v>
      </c>
      <c r="AD269" t="s">
        <v>79</v>
      </c>
      <c r="AE269">
        <v>0</v>
      </c>
      <c r="AF269" t="s">
        <v>79</v>
      </c>
      <c r="AG269">
        <v>0</v>
      </c>
      <c r="AH269" t="s">
        <v>79</v>
      </c>
      <c r="AI269" t="s">
        <v>79</v>
      </c>
      <c r="AJ269" t="s">
        <v>79</v>
      </c>
      <c r="AK269" t="s">
        <v>79</v>
      </c>
      <c r="AL269" t="s">
        <v>79</v>
      </c>
      <c r="AM269" t="s">
        <v>79</v>
      </c>
      <c r="AN269" t="s">
        <v>79</v>
      </c>
      <c r="AO269" t="s">
        <v>79</v>
      </c>
      <c r="AP269" t="s">
        <v>79</v>
      </c>
      <c r="AQ269" t="s">
        <v>79</v>
      </c>
      <c r="AR269" t="s">
        <v>79</v>
      </c>
      <c r="AS269">
        <v>0</v>
      </c>
      <c r="AT269" t="s">
        <v>79</v>
      </c>
      <c r="AU269" t="s">
        <v>79</v>
      </c>
      <c r="AV269">
        <v>0</v>
      </c>
      <c r="AW269">
        <v>0</v>
      </c>
    </row>
    <row r="270" spans="1:49" x14ac:dyDescent="0.2">
      <c r="A270">
        <v>1</v>
      </c>
      <c r="B270">
        <v>14</v>
      </c>
      <c r="C270">
        <v>5</v>
      </c>
      <c r="D270">
        <v>5</v>
      </c>
      <c r="E270">
        <v>0</v>
      </c>
      <c r="F270" t="s">
        <v>79</v>
      </c>
      <c r="G270" t="s">
        <v>79</v>
      </c>
      <c r="H270">
        <v>496</v>
      </c>
      <c r="I270">
        <v>0</v>
      </c>
      <c r="J270">
        <v>0</v>
      </c>
      <c r="K270">
        <v>0</v>
      </c>
      <c r="L270">
        <v>0</v>
      </c>
      <c r="M270" t="s">
        <v>79</v>
      </c>
      <c r="N270" t="s">
        <v>79</v>
      </c>
      <c r="O270" t="s">
        <v>79</v>
      </c>
      <c r="P270" t="s">
        <v>79</v>
      </c>
      <c r="Q270" t="s">
        <v>79</v>
      </c>
      <c r="R270" t="s">
        <v>426</v>
      </c>
      <c r="S270" t="s">
        <v>79</v>
      </c>
      <c r="T270">
        <v>0</v>
      </c>
      <c r="U270" t="s">
        <v>79</v>
      </c>
      <c r="V270" t="s">
        <v>79</v>
      </c>
      <c r="W270" t="s">
        <v>79</v>
      </c>
      <c r="X270">
        <v>1</v>
      </c>
      <c r="Y270">
        <v>1</v>
      </c>
      <c r="Z270" t="s">
        <v>79</v>
      </c>
      <c r="AA270" t="s">
        <v>79</v>
      </c>
      <c r="AB270" t="s">
        <v>79</v>
      </c>
      <c r="AC270" t="s">
        <v>79</v>
      </c>
      <c r="AD270" t="s">
        <v>79</v>
      </c>
      <c r="AE270">
        <v>0</v>
      </c>
      <c r="AF270" t="s">
        <v>79</v>
      </c>
      <c r="AG270">
        <v>0</v>
      </c>
      <c r="AH270" t="s">
        <v>79</v>
      </c>
      <c r="AI270" t="s">
        <v>79</v>
      </c>
      <c r="AJ270" t="s">
        <v>79</v>
      </c>
      <c r="AK270" t="s">
        <v>79</v>
      </c>
      <c r="AL270" t="s">
        <v>79</v>
      </c>
      <c r="AM270" t="s">
        <v>79</v>
      </c>
      <c r="AN270" t="s">
        <v>79</v>
      </c>
      <c r="AO270" t="s">
        <v>79</v>
      </c>
      <c r="AP270" t="s">
        <v>79</v>
      </c>
      <c r="AQ270" t="s">
        <v>79</v>
      </c>
      <c r="AR270" t="s">
        <v>79</v>
      </c>
      <c r="AS270">
        <v>0</v>
      </c>
      <c r="AT270" t="s">
        <v>79</v>
      </c>
      <c r="AU270" t="s">
        <v>79</v>
      </c>
      <c r="AV270">
        <v>0</v>
      </c>
      <c r="AW270">
        <v>0</v>
      </c>
    </row>
    <row r="271" spans="1:49" x14ac:dyDescent="0.2">
      <c r="A271">
        <v>1</v>
      </c>
      <c r="B271">
        <v>14</v>
      </c>
      <c r="C271">
        <v>5</v>
      </c>
      <c r="D271">
        <v>6</v>
      </c>
      <c r="E271">
        <v>0</v>
      </c>
      <c r="F271" t="s">
        <v>79</v>
      </c>
      <c r="G271" t="s">
        <v>79</v>
      </c>
      <c r="H271">
        <v>106</v>
      </c>
      <c r="I271">
        <v>0</v>
      </c>
      <c r="J271">
        <v>0</v>
      </c>
      <c r="K271">
        <v>0</v>
      </c>
      <c r="L271">
        <v>0</v>
      </c>
      <c r="M271" t="s">
        <v>79</v>
      </c>
      <c r="N271" t="s">
        <v>79</v>
      </c>
      <c r="O271" t="s">
        <v>79</v>
      </c>
      <c r="P271" t="s">
        <v>79</v>
      </c>
      <c r="Q271" t="s">
        <v>79</v>
      </c>
      <c r="R271" t="s">
        <v>578</v>
      </c>
      <c r="S271" t="s">
        <v>79</v>
      </c>
      <c r="T271">
        <v>0</v>
      </c>
      <c r="U271" t="s">
        <v>79</v>
      </c>
      <c r="V271" t="s">
        <v>79</v>
      </c>
      <c r="W271" t="s">
        <v>79</v>
      </c>
      <c r="X271">
        <v>1</v>
      </c>
      <c r="Y271">
        <v>1</v>
      </c>
      <c r="Z271" t="s">
        <v>79</v>
      </c>
      <c r="AA271" t="s">
        <v>79</v>
      </c>
      <c r="AB271" t="s">
        <v>79</v>
      </c>
      <c r="AC271" t="s">
        <v>79</v>
      </c>
      <c r="AD271" t="s">
        <v>79</v>
      </c>
      <c r="AE271">
        <v>0</v>
      </c>
      <c r="AF271" t="s">
        <v>79</v>
      </c>
      <c r="AG271">
        <v>0</v>
      </c>
      <c r="AH271" t="s">
        <v>79</v>
      </c>
      <c r="AI271" t="s">
        <v>79</v>
      </c>
      <c r="AJ271" t="s">
        <v>79</v>
      </c>
      <c r="AK271" t="s">
        <v>79</v>
      </c>
      <c r="AL271" t="s">
        <v>79</v>
      </c>
      <c r="AM271" t="s">
        <v>79</v>
      </c>
      <c r="AN271" t="s">
        <v>79</v>
      </c>
      <c r="AO271" t="s">
        <v>79</v>
      </c>
      <c r="AP271" t="s">
        <v>79</v>
      </c>
      <c r="AQ271" t="s">
        <v>79</v>
      </c>
      <c r="AR271" t="s">
        <v>79</v>
      </c>
      <c r="AS271">
        <v>0</v>
      </c>
      <c r="AT271" t="s">
        <v>79</v>
      </c>
      <c r="AU271" t="s">
        <v>79</v>
      </c>
      <c r="AV271">
        <v>0</v>
      </c>
      <c r="AW271">
        <v>0</v>
      </c>
    </row>
    <row r="272" spans="1:49" x14ac:dyDescent="0.2">
      <c r="A272">
        <v>1</v>
      </c>
      <c r="B272">
        <v>14</v>
      </c>
      <c r="C272">
        <v>5</v>
      </c>
      <c r="D272">
        <v>7</v>
      </c>
      <c r="E272">
        <v>0</v>
      </c>
      <c r="F272" t="s">
        <v>79</v>
      </c>
      <c r="G272" t="s">
        <v>79</v>
      </c>
      <c r="H272">
        <v>369</v>
      </c>
      <c r="I272">
        <v>0</v>
      </c>
      <c r="J272">
        <v>0</v>
      </c>
      <c r="K272">
        <v>0</v>
      </c>
      <c r="L272">
        <v>0</v>
      </c>
      <c r="M272" t="s">
        <v>79</v>
      </c>
      <c r="N272" t="s">
        <v>79</v>
      </c>
      <c r="O272" t="s">
        <v>79</v>
      </c>
      <c r="P272" t="s">
        <v>79</v>
      </c>
      <c r="Q272" t="s">
        <v>79</v>
      </c>
      <c r="R272" t="s">
        <v>1327</v>
      </c>
      <c r="S272" t="s">
        <v>79</v>
      </c>
      <c r="T272">
        <v>0</v>
      </c>
      <c r="U272" t="s">
        <v>79</v>
      </c>
      <c r="V272" t="s">
        <v>79</v>
      </c>
      <c r="W272" t="s">
        <v>79</v>
      </c>
      <c r="X272">
        <v>1</v>
      </c>
      <c r="Y272">
        <v>1</v>
      </c>
      <c r="Z272" t="s">
        <v>79</v>
      </c>
      <c r="AA272" t="s">
        <v>79</v>
      </c>
      <c r="AB272" t="s">
        <v>79</v>
      </c>
      <c r="AC272" t="s">
        <v>79</v>
      </c>
      <c r="AD272" t="s">
        <v>79</v>
      </c>
      <c r="AE272">
        <v>0</v>
      </c>
      <c r="AF272" t="s">
        <v>79</v>
      </c>
      <c r="AG272">
        <v>0</v>
      </c>
      <c r="AH272" t="s">
        <v>79</v>
      </c>
      <c r="AI272" t="s">
        <v>79</v>
      </c>
      <c r="AJ272" t="s">
        <v>79</v>
      </c>
      <c r="AK272" t="s">
        <v>79</v>
      </c>
      <c r="AL272" t="s">
        <v>79</v>
      </c>
      <c r="AM272" t="s">
        <v>79</v>
      </c>
      <c r="AN272" t="s">
        <v>79</v>
      </c>
      <c r="AO272" t="s">
        <v>79</v>
      </c>
      <c r="AP272" t="s">
        <v>79</v>
      </c>
      <c r="AQ272" t="s">
        <v>79</v>
      </c>
      <c r="AR272" t="s">
        <v>79</v>
      </c>
      <c r="AS272">
        <v>0</v>
      </c>
      <c r="AT272" t="s">
        <v>79</v>
      </c>
      <c r="AU272" t="s">
        <v>79</v>
      </c>
      <c r="AV272">
        <v>0</v>
      </c>
      <c r="AW272">
        <v>0</v>
      </c>
    </row>
    <row r="273" spans="1:49" x14ac:dyDescent="0.2">
      <c r="A273">
        <v>1</v>
      </c>
      <c r="B273">
        <v>14</v>
      </c>
      <c r="C273">
        <v>5</v>
      </c>
      <c r="D273">
        <v>8</v>
      </c>
      <c r="E273">
        <v>0</v>
      </c>
      <c r="F273" t="s">
        <v>79</v>
      </c>
      <c r="G273" t="s">
        <v>79</v>
      </c>
      <c r="H273">
        <v>63</v>
      </c>
      <c r="I273">
        <v>0</v>
      </c>
      <c r="J273">
        <v>0</v>
      </c>
      <c r="K273">
        <v>0</v>
      </c>
      <c r="L273">
        <v>0</v>
      </c>
      <c r="M273" t="s">
        <v>79</v>
      </c>
      <c r="N273" t="s">
        <v>79</v>
      </c>
      <c r="O273" t="s">
        <v>79</v>
      </c>
      <c r="P273" t="s">
        <v>79</v>
      </c>
      <c r="Q273" t="s">
        <v>79</v>
      </c>
      <c r="R273" t="s">
        <v>1328</v>
      </c>
      <c r="S273" t="s">
        <v>79</v>
      </c>
      <c r="T273">
        <v>0</v>
      </c>
      <c r="U273" t="s">
        <v>79</v>
      </c>
      <c r="V273" t="s">
        <v>79</v>
      </c>
      <c r="W273" t="s">
        <v>79</v>
      </c>
      <c r="X273">
        <v>1</v>
      </c>
      <c r="Y273">
        <v>1</v>
      </c>
      <c r="Z273" t="s">
        <v>79</v>
      </c>
      <c r="AA273" t="s">
        <v>79</v>
      </c>
      <c r="AB273" t="s">
        <v>79</v>
      </c>
      <c r="AC273" t="s">
        <v>79</v>
      </c>
      <c r="AD273" t="s">
        <v>79</v>
      </c>
      <c r="AE273">
        <v>0</v>
      </c>
      <c r="AF273" t="s">
        <v>79</v>
      </c>
      <c r="AG273">
        <v>0</v>
      </c>
      <c r="AH273" t="s">
        <v>79</v>
      </c>
      <c r="AI273" t="s">
        <v>79</v>
      </c>
      <c r="AJ273" t="s">
        <v>79</v>
      </c>
      <c r="AK273" t="s">
        <v>79</v>
      </c>
      <c r="AL273" t="s">
        <v>79</v>
      </c>
      <c r="AM273" t="s">
        <v>79</v>
      </c>
      <c r="AN273" t="s">
        <v>79</v>
      </c>
      <c r="AO273" t="s">
        <v>79</v>
      </c>
      <c r="AP273" t="s">
        <v>79</v>
      </c>
      <c r="AQ273" t="s">
        <v>79</v>
      </c>
      <c r="AR273" t="s">
        <v>79</v>
      </c>
      <c r="AS273">
        <v>0</v>
      </c>
      <c r="AT273" t="s">
        <v>79</v>
      </c>
      <c r="AU273" t="s">
        <v>79</v>
      </c>
      <c r="AV273">
        <v>0</v>
      </c>
      <c r="AW273">
        <v>0</v>
      </c>
    </row>
    <row r="274" spans="1:49" x14ac:dyDescent="0.2">
      <c r="A274">
        <v>1</v>
      </c>
      <c r="B274">
        <v>14</v>
      </c>
      <c r="C274">
        <v>6</v>
      </c>
      <c r="D274">
        <v>1</v>
      </c>
      <c r="E274">
        <v>0</v>
      </c>
      <c r="F274" t="s">
        <v>79</v>
      </c>
      <c r="G274" t="s">
        <v>79</v>
      </c>
      <c r="H274">
        <v>436</v>
      </c>
      <c r="I274">
        <v>0</v>
      </c>
      <c r="J274">
        <v>0</v>
      </c>
      <c r="K274">
        <v>0</v>
      </c>
      <c r="L274">
        <v>0</v>
      </c>
      <c r="M274" t="s">
        <v>79</v>
      </c>
      <c r="N274" t="s">
        <v>79</v>
      </c>
      <c r="O274" t="s">
        <v>79</v>
      </c>
      <c r="P274" t="s">
        <v>79</v>
      </c>
      <c r="Q274" t="s">
        <v>79</v>
      </c>
      <c r="R274" t="s">
        <v>662</v>
      </c>
      <c r="S274" t="s">
        <v>79</v>
      </c>
      <c r="T274">
        <v>0</v>
      </c>
      <c r="U274" t="s">
        <v>79</v>
      </c>
      <c r="V274" t="s">
        <v>79</v>
      </c>
      <c r="W274" t="s">
        <v>79</v>
      </c>
      <c r="X274">
        <v>1</v>
      </c>
      <c r="Y274">
        <v>1</v>
      </c>
      <c r="Z274" t="s">
        <v>79</v>
      </c>
      <c r="AA274" t="s">
        <v>79</v>
      </c>
      <c r="AB274" t="s">
        <v>79</v>
      </c>
      <c r="AC274" t="s">
        <v>79</v>
      </c>
      <c r="AD274" t="s">
        <v>79</v>
      </c>
      <c r="AE274">
        <v>0</v>
      </c>
      <c r="AF274" t="s">
        <v>79</v>
      </c>
      <c r="AG274">
        <v>0</v>
      </c>
      <c r="AH274" t="s">
        <v>79</v>
      </c>
      <c r="AI274" t="s">
        <v>79</v>
      </c>
      <c r="AJ274" t="s">
        <v>79</v>
      </c>
      <c r="AK274" t="s">
        <v>79</v>
      </c>
      <c r="AL274" t="s">
        <v>79</v>
      </c>
      <c r="AM274" t="s">
        <v>79</v>
      </c>
      <c r="AN274" t="s">
        <v>79</v>
      </c>
      <c r="AO274" t="s">
        <v>79</v>
      </c>
      <c r="AP274" t="s">
        <v>79</v>
      </c>
      <c r="AQ274" t="s">
        <v>79</v>
      </c>
      <c r="AR274" t="s">
        <v>79</v>
      </c>
      <c r="AS274">
        <v>0</v>
      </c>
      <c r="AT274" t="s">
        <v>79</v>
      </c>
      <c r="AU274" t="s">
        <v>79</v>
      </c>
      <c r="AV274">
        <v>0</v>
      </c>
      <c r="AW274">
        <v>0</v>
      </c>
    </row>
    <row r="275" spans="1:49" x14ac:dyDescent="0.2">
      <c r="A275">
        <v>1</v>
      </c>
      <c r="B275">
        <v>14</v>
      </c>
      <c r="C275">
        <v>6</v>
      </c>
      <c r="D275">
        <v>2</v>
      </c>
      <c r="E275">
        <v>0</v>
      </c>
      <c r="F275" t="s">
        <v>79</v>
      </c>
      <c r="G275" t="s">
        <v>79</v>
      </c>
      <c r="H275">
        <v>667</v>
      </c>
      <c r="I275">
        <v>0</v>
      </c>
      <c r="J275">
        <v>0</v>
      </c>
      <c r="K275">
        <v>0</v>
      </c>
      <c r="L275">
        <v>0</v>
      </c>
      <c r="M275" t="s">
        <v>79</v>
      </c>
      <c r="N275" t="s">
        <v>79</v>
      </c>
      <c r="O275" t="s">
        <v>79</v>
      </c>
      <c r="P275" t="s">
        <v>79</v>
      </c>
      <c r="Q275" t="s">
        <v>79</v>
      </c>
      <c r="R275" t="s">
        <v>1329</v>
      </c>
      <c r="S275" t="s">
        <v>79</v>
      </c>
      <c r="T275">
        <v>0</v>
      </c>
      <c r="U275" t="s">
        <v>79</v>
      </c>
      <c r="V275" t="s">
        <v>79</v>
      </c>
      <c r="W275" t="s">
        <v>79</v>
      </c>
      <c r="X275">
        <v>1</v>
      </c>
      <c r="Y275">
        <v>1</v>
      </c>
      <c r="Z275" t="s">
        <v>79</v>
      </c>
      <c r="AA275" t="s">
        <v>79</v>
      </c>
      <c r="AB275" t="s">
        <v>79</v>
      </c>
      <c r="AC275" t="s">
        <v>79</v>
      </c>
      <c r="AD275" t="s">
        <v>79</v>
      </c>
      <c r="AE275">
        <v>0</v>
      </c>
      <c r="AF275" t="s">
        <v>79</v>
      </c>
      <c r="AG275">
        <v>0</v>
      </c>
      <c r="AH275" t="s">
        <v>79</v>
      </c>
      <c r="AI275" t="s">
        <v>79</v>
      </c>
      <c r="AJ275" t="s">
        <v>79</v>
      </c>
      <c r="AK275" t="s">
        <v>79</v>
      </c>
      <c r="AL275" t="s">
        <v>79</v>
      </c>
      <c r="AM275" t="s">
        <v>79</v>
      </c>
      <c r="AN275" t="s">
        <v>79</v>
      </c>
      <c r="AO275" t="s">
        <v>79</v>
      </c>
      <c r="AP275" t="s">
        <v>79</v>
      </c>
      <c r="AQ275" t="s">
        <v>79</v>
      </c>
      <c r="AR275" t="s">
        <v>79</v>
      </c>
      <c r="AS275">
        <v>0</v>
      </c>
      <c r="AT275" t="s">
        <v>79</v>
      </c>
      <c r="AU275" t="s">
        <v>79</v>
      </c>
      <c r="AV275">
        <v>0</v>
      </c>
      <c r="AW275">
        <v>0</v>
      </c>
    </row>
    <row r="276" spans="1:49" x14ac:dyDescent="0.2">
      <c r="A276">
        <v>1</v>
      </c>
      <c r="B276">
        <v>14</v>
      </c>
      <c r="C276">
        <v>6</v>
      </c>
      <c r="D276">
        <v>3</v>
      </c>
      <c r="E276">
        <v>0</v>
      </c>
      <c r="F276" t="s">
        <v>79</v>
      </c>
      <c r="G276" t="s">
        <v>79</v>
      </c>
      <c r="H276">
        <v>367</v>
      </c>
      <c r="I276">
        <v>0</v>
      </c>
      <c r="J276">
        <v>0</v>
      </c>
      <c r="K276">
        <v>0</v>
      </c>
      <c r="L276">
        <v>0</v>
      </c>
      <c r="M276" t="s">
        <v>79</v>
      </c>
      <c r="N276" t="s">
        <v>79</v>
      </c>
      <c r="O276" t="s">
        <v>79</v>
      </c>
      <c r="P276" t="s">
        <v>79</v>
      </c>
      <c r="Q276" t="s">
        <v>79</v>
      </c>
      <c r="R276" t="s">
        <v>1289</v>
      </c>
      <c r="S276" t="s">
        <v>79</v>
      </c>
      <c r="T276">
        <v>0</v>
      </c>
      <c r="U276" t="s">
        <v>79</v>
      </c>
      <c r="V276" t="s">
        <v>79</v>
      </c>
      <c r="W276" t="s">
        <v>79</v>
      </c>
      <c r="X276">
        <v>1</v>
      </c>
      <c r="Y276">
        <v>1</v>
      </c>
      <c r="Z276" t="s">
        <v>79</v>
      </c>
      <c r="AA276" t="s">
        <v>79</v>
      </c>
      <c r="AB276" t="s">
        <v>79</v>
      </c>
      <c r="AC276" t="s">
        <v>79</v>
      </c>
      <c r="AD276" t="s">
        <v>79</v>
      </c>
      <c r="AE276">
        <v>0</v>
      </c>
      <c r="AF276" t="s">
        <v>79</v>
      </c>
      <c r="AG276">
        <v>0</v>
      </c>
      <c r="AH276" t="s">
        <v>79</v>
      </c>
      <c r="AI276" t="s">
        <v>79</v>
      </c>
      <c r="AJ276" t="s">
        <v>79</v>
      </c>
      <c r="AK276" t="s">
        <v>79</v>
      </c>
      <c r="AL276" t="s">
        <v>79</v>
      </c>
      <c r="AM276" t="s">
        <v>79</v>
      </c>
      <c r="AN276" t="s">
        <v>79</v>
      </c>
      <c r="AO276" t="s">
        <v>79</v>
      </c>
      <c r="AP276" t="s">
        <v>79</v>
      </c>
      <c r="AQ276" t="s">
        <v>79</v>
      </c>
      <c r="AR276" t="s">
        <v>79</v>
      </c>
      <c r="AS276">
        <v>0</v>
      </c>
      <c r="AT276" t="s">
        <v>79</v>
      </c>
      <c r="AU276" t="s">
        <v>79</v>
      </c>
      <c r="AV276">
        <v>0</v>
      </c>
      <c r="AW276">
        <v>0</v>
      </c>
    </row>
    <row r="277" spans="1:49" x14ac:dyDescent="0.2">
      <c r="A277">
        <v>1</v>
      </c>
      <c r="B277">
        <v>14</v>
      </c>
      <c r="C277">
        <v>6</v>
      </c>
      <c r="D277">
        <v>4</v>
      </c>
      <c r="E277">
        <v>0</v>
      </c>
      <c r="F277" t="s">
        <v>79</v>
      </c>
      <c r="G277" t="s">
        <v>79</v>
      </c>
      <c r="H277">
        <v>406</v>
      </c>
      <c r="I277">
        <v>0</v>
      </c>
      <c r="J277">
        <v>0</v>
      </c>
      <c r="K277">
        <v>0</v>
      </c>
      <c r="L277">
        <v>0</v>
      </c>
      <c r="M277" t="s">
        <v>79</v>
      </c>
      <c r="N277" t="s">
        <v>79</v>
      </c>
      <c r="O277" t="s">
        <v>79</v>
      </c>
      <c r="P277" t="s">
        <v>79</v>
      </c>
      <c r="Q277" t="s">
        <v>79</v>
      </c>
      <c r="R277" t="s">
        <v>1330</v>
      </c>
      <c r="S277" t="s">
        <v>79</v>
      </c>
      <c r="T277">
        <v>0</v>
      </c>
      <c r="U277" t="s">
        <v>79</v>
      </c>
      <c r="V277" t="s">
        <v>79</v>
      </c>
      <c r="W277" t="s">
        <v>79</v>
      </c>
      <c r="X277">
        <v>1</v>
      </c>
      <c r="Y277">
        <v>1</v>
      </c>
      <c r="Z277" t="s">
        <v>79</v>
      </c>
      <c r="AA277" t="s">
        <v>79</v>
      </c>
      <c r="AB277" t="s">
        <v>79</v>
      </c>
      <c r="AC277" t="s">
        <v>79</v>
      </c>
      <c r="AD277" t="s">
        <v>79</v>
      </c>
      <c r="AE277">
        <v>0</v>
      </c>
      <c r="AF277" t="s">
        <v>79</v>
      </c>
      <c r="AG277">
        <v>0</v>
      </c>
      <c r="AH277" t="s">
        <v>79</v>
      </c>
      <c r="AI277" t="s">
        <v>79</v>
      </c>
      <c r="AJ277" t="s">
        <v>79</v>
      </c>
      <c r="AK277" t="s">
        <v>79</v>
      </c>
      <c r="AL277" t="s">
        <v>79</v>
      </c>
      <c r="AM277" t="s">
        <v>79</v>
      </c>
      <c r="AN277" t="s">
        <v>79</v>
      </c>
      <c r="AO277" t="s">
        <v>79</v>
      </c>
      <c r="AP277" t="s">
        <v>79</v>
      </c>
      <c r="AQ277" t="s">
        <v>79</v>
      </c>
      <c r="AR277" t="s">
        <v>79</v>
      </c>
      <c r="AS277">
        <v>0</v>
      </c>
      <c r="AT277" t="s">
        <v>79</v>
      </c>
      <c r="AU277" t="s">
        <v>79</v>
      </c>
      <c r="AV277">
        <v>0</v>
      </c>
      <c r="AW277">
        <v>0</v>
      </c>
    </row>
    <row r="278" spans="1:49" x14ac:dyDescent="0.2">
      <c r="A278">
        <v>1</v>
      </c>
      <c r="B278">
        <v>14</v>
      </c>
      <c r="C278">
        <v>6</v>
      </c>
      <c r="D278">
        <v>5</v>
      </c>
      <c r="E278">
        <v>0</v>
      </c>
      <c r="F278" t="s">
        <v>79</v>
      </c>
      <c r="G278" t="s">
        <v>79</v>
      </c>
      <c r="H278">
        <v>469</v>
      </c>
      <c r="I278">
        <v>0</v>
      </c>
      <c r="J278">
        <v>0</v>
      </c>
      <c r="K278">
        <v>0</v>
      </c>
      <c r="L278">
        <v>0</v>
      </c>
      <c r="M278" t="s">
        <v>79</v>
      </c>
      <c r="N278" t="s">
        <v>79</v>
      </c>
      <c r="O278" t="s">
        <v>79</v>
      </c>
      <c r="P278" t="s">
        <v>79</v>
      </c>
      <c r="Q278" t="s">
        <v>79</v>
      </c>
      <c r="R278" t="s">
        <v>665</v>
      </c>
      <c r="S278" t="s">
        <v>79</v>
      </c>
      <c r="T278">
        <v>0</v>
      </c>
      <c r="U278" t="s">
        <v>79</v>
      </c>
      <c r="V278" t="s">
        <v>79</v>
      </c>
      <c r="W278" t="s">
        <v>79</v>
      </c>
      <c r="X278">
        <v>1</v>
      </c>
      <c r="Y278">
        <v>1</v>
      </c>
      <c r="Z278" t="s">
        <v>79</v>
      </c>
      <c r="AA278" t="s">
        <v>79</v>
      </c>
      <c r="AB278" t="s">
        <v>79</v>
      </c>
      <c r="AC278" t="s">
        <v>79</v>
      </c>
      <c r="AD278" t="s">
        <v>79</v>
      </c>
      <c r="AE278">
        <v>0</v>
      </c>
      <c r="AF278" t="s">
        <v>79</v>
      </c>
      <c r="AG278">
        <v>0</v>
      </c>
      <c r="AH278" t="s">
        <v>79</v>
      </c>
      <c r="AI278" t="s">
        <v>79</v>
      </c>
      <c r="AJ278" t="s">
        <v>79</v>
      </c>
      <c r="AK278" t="s">
        <v>79</v>
      </c>
      <c r="AL278" t="s">
        <v>79</v>
      </c>
      <c r="AM278" t="s">
        <v>79</v>
      </c>
      <c r="AN278" t="s">
        <v>79</v>
      </c>
      <c r="AO278" t="s">
        <v>79</v>
      </c>
      <c r="AP278" t="s">
        <v>79</v>
      </c>
      <c r="AQ278" t="s">
        <v>79</v>
      </c>
      <c r="AR278" t="s">
        <v>79</v>
      </c>
      <c r="AS278">
        <v>0</v>
      </c>
      <c r="AT278" t="s">
        <v>79</v>
      </c>
      <c r="AU278" t="s">
        <v>79</v>
      </c>
      <c r="AV278">
        <v>0</v>
      </c>
      <c r="AW278">
        <v>0</v>
      </c>
    </row>
    <row r="279" spans="1:49" x14ac:dyDescent="0.2">
      <c r="A279">
        <v>1</v>
      </c>
      <c r="B279">
        <v>14</v>
      </c>
      <c r="C279">
        <v>6</v>
      </c>
      <c r="D279">
        <v>6</v>
      </c>
      <c r="E279">
        <v>0</v>
      </c>
      <c r="F279" t="s">
        <v>79</v>
      </c>
      <c r="G279" t="s">
        <v>79</v>
      </c>
      <c r="H279">
        <v>135</v>
      </c>
      <c r="I279">
        <v>0</v>
      </c>
      <c r="J279">
        <v>0</v>
      </c>
      <c r="K279">
        <v>0</v>
      </c>
      <c r="L279">
        <v>0</v>
      </c>
      <c r="M279" t="s">
        <v>79</v>
      </c>
      <c r="N279" t="s">
        <v>79</v>
      </c>
      <c r="O279" t="s">
        <v>79</v>
      </c>
      <c r="P279" t="s">
        <v>79</v>
      </c>
      <c r="Q279" t="s">
        <v>79</v>
      </c>
      <c r="R279" t="s">
        <v>463</v>
      </c>
      <c r="S279" t="s">
        <v>79</v>
      </c>
      <c r="T279">
        <v>0</v>
      </c>
      <c r="U279" t="s">
        <v>79</v>
      </c>
      <c r="V279" t="s">
        <v>79</v>
      </c>
      <c r="W279" t="s">
        <v>79</v>
      </c>
      <c r="X279">
        <v>1</v>
      </c>
      <c r="Y279">
        <v>1</v>
      </c>
      <c r="Z279" t="s">
        <v>79</v>
      </c>
      <c r="AA279" t="s">
        <v>79</v>
      </c>
      <c r="AB279" t="s">
        <v>79</v>
      </c>
      <c r="AC279" t="s">
        <v>79</v>
      </c>
      <c r="AD279" t="s">
        <v>79</v>
      </c>
      <c r="AE279">
        <v>0</v>
      </c>
      <c r="AF279" t="s">
        <v>79</v>
      </c>
      <c r="AG279">
        <v>0</v>
      </c>
      <c r="AH279" t="s">
        <v>79</v>
      </c>
      <c r="AI279" t="s">
        <v>79</v>
      </c>
      <c r="AJ279" t="s">
        <v>79</v>
      </c>
      <c r="AK279" t="s">
        <v>79</v>
      </c>
      <c r="AL279" t="s">
        <v>79</v>
      </c>
      <c r="AM279" t="s">
        <v>79</v>
      </c>
      <c r="AN279" t="s">
        <v>79</v>
      </c>
      <c r="AO279" t="s">
        <v>79</v>
      </c>
      <c r="AP279" t="s">
        <v>79</v>
      </c>
      <c r="AQ279" t="s">
        <v>79</v>
      </c>
      <c r="AR279" t="s">
        <v>79</v>
      </c>
      <c r="AS279">
        <v>0</v>
      </c>
      <c r="AT279" t="s">
        <v>79</v>
      </c>
      <c r="AU279" t="s">
        <v>79</v>
      </c>
      <c r="AV279">
        <v>0</v>
      </c>
      <c r="AW279">
        <v>0</v>
      </c>
    </row>
    <row r="280" spans="1:49" x14ac:dyDescent="0.2">
      <c r="A280">
        <v>1</v>
      </c>
      <c r="B280">
        <v>14</v>
      </c>
      <c r="C280">
        <v>6</v>
      </c>
      <c r="D280">
        <v>7</v>
      </c>
      <c r="E280">
        <v>0</v>
      </c>
      <c r="F280" t="s">
        <v>79</v>
      </c>
      <c r="G280" t="s">
        <v>79</v>
      </c>
      <c r="H280">
        <v>520</v>
      </c>
      <c r="I280">
        <v>0</v>
      </c>
      <c r="J280">
        <v>0</v>
      </c>
      <c r="K280">
        <v>0</v>
      </c>
      <c r="L280">
        <v>0</v>
      </c>
      <c r="M280" t="s">
        <v>79</v>
      </c>
      <c r="N280" t="s">
        <v>79</v>
      </c>
      <c r="O280" t="s">
        <v>79</v>
      </c>
      <c r="P280" t="s">
        <v>79</v>
      </c>
      <c r="Q280" t="s">
        <v>79</v>
      </c>
      <c r="R280" t="s">
        <v>623</v>
      </c>
      <c r="S280" t="s">
        <v>79</v>
      </c>
      <c r="T280">
        <v>0</v>
      </c>
      <c r="U280" t="s">
        <v>79</v>
      </c>
      <c r="V280" t="s">
        <v>79</v>
      </c>
      <c r="W280" t="s">
        <v>79</v>
      </c>
      <c r="X280">
        <v>1</v>
      </c>
      <c r="Y280">
        <v>1</v>
      </c>
      <c r="Z280" t="s">
        <v>79</v>
      </c>
      <c r="AA280" t="s">
        <v>79</v>
      </c>
      <c r="AB280" t="s">
        <v>79</v>
      </c>
      <c r="AC280" t="s">
        <v>79</v>
      </c>
      <c r="AD280" t="s">
        <v>79</v>
      </c>
      <c r="AE280">
        <v>0</v>
      </c>
      <c r="AF280" t="s">
        <v>79</v>
      </c>
      <c r="AG280">
        <v>0</v>
      </c>
      <c r="AH280" t="s">
        <v>79</v>
      </c>
      <c r="AI280" t="s">
        <v>79</v>
      </c>
      <c r="AJ280" t="s">
        <v>79</v>
      </c>
      <c r="AK280" t="s">
        <v>79</v>
      </c>
      <c r="AL280" t="s">
        <v>79</v>
      </c>
      <c r="AM280" t="s">
        <v>79</v>
      </c>
      <c r="AN280" t="s">
        <v>79</v>
      </c>
      <c r="AO280" t="s">
        <v>79</v>
      </c>
      <c r="AP280" t="s">
        <v>79</v>
      </c>
      <c r="AQ280" t="s">
        <v>79</v>
      </c>
      <c r="AR280" t="s">
        <v>79</v>
      </c>
      <c r="AS280">
        <v>0</v>
      </c>
      <c r="AT280" t="s">
        <v>79</v>
      </c>
      <c r="AU280" t="s">
        <v>79</v>
      </c>
      <c r="AV280">
        <v>0</v>
      </c>
      <c r="AW280">
        <v>0</v>
      </c>
    </row>
    <row r="281" spans="1:49" x14ac:dyDescent="0.2">
      <c r="A281">
        <v>1</v>
      </c>
      <c r="B281">
        <v>14</v>
      </c>
      <c r="C281">
        <v>6</v>
      </c>
      <c r="D281">
        <v>8</v>
      </c>
      <c r="E281">
        <v>0</v>
      </c>
      <c r="F281" t="s">
        <v>79</v>
      </c>
      <c r="G281" t="s">
        <v>79</v>
      </c>
      <c r="H281">
        <v>291</v>
      </c>
      <c r="I281">
        <v>0</v>
      </c>
      <c r="J281">
        <v>0</v>
      </c>
      <c r="K281">
        <v>0</v>
      </c>
      <c r="L281">
        <v>0</v>
      </c>
      <c r="M281" t="s">
        <v>79</v>
      </c>
      <c r="N281" t="s">
        <v>79</v>
      </c>
      <c r="O281" t="s">
        <v>79</v>
      </c>
      <c r="P281" t="s">
        <v>79</v>
      </c>
      <c r="Q281" t="s">
        <v>79</v>
      </c>
      <c r="R281" t="s">
        <v>621</v>
      </c>
      <c r="S281" t="s">
        <v>79</v>
      </c>
      <c r="T281">
        <v>0</v>
      </c>
      <c r="U281" t="s">
        <v>79</v>
      </c>
      <c r="V281" t="s">
        <v>79</v>
      </c>
      <c r="W281" t="s">
        <v>79</v>
      </c>
      <c r="X281">
        <v>1</v>
      </c>
      <c r="Y281">
        <v>1</v>
      </c>
      <c r="Z281" t="s">
        <v>79</v>
      </c>
      <c r="AA281" t="s">
        <v>79</v>
      </c>
      <c r="AB281" t="s">
        <v>79</v>
      </c>
      <c r="AC281" t="s">
        <v>79</v>
      </c>
      <c r="AD281" t="s">
        <v>79</v>
      </c>
      <c r="AE281">
        <v>0</v>
      </c>
      <c r="AF281" t="s">
        <v>79</v>
      </c>
      <c r="AG281">
        <v>0</v>
      </c>
      <c r="AH281" t="s">
        <v>79</v>
      </c>
      <c r="AI281" t="s">
        <v>79</v>
      </c>
      <c r="AJ281" t="s">
        <v>79</v>
      </c>
      <c r="AK281" t="s">
        <v>79</v>
      </c>
      <c r="AL281" t="s">
        <v>79</v>
      </c>
      <c r="AM281" t="s">
        <v>79</v>
      </c>
      <c r="AN281" t="s">
        <v>79</v>
      </c>
      <c r="AO281" t="s">
        <v>79</v>
      </c>
      <c r="AP281" t="s">
        <v>79</v>
      </c>
      <c r="AQ281" t="s">
        <v>79</v>
      </c>
      <c r="AR281" t="s">
        <v>79</v>
      </c>
      <c r="AS281">
        <v>0</v>
      </c>
      <c r="AT281" t="s">
        <v>79</v>
      </c>
      <c r="AU281" t="s">
        <v>79</v>
      </c>
      <c r="AV281">
        <v>0</v>
      </c>
      <c r="AW281">
        <v>0</v>
      </c>
    </row>
    <row r="282" spans="1:49" x14ac:dyDescent="0.2">
      <c r="A282">
        <v>1</v>
      </c>
      <c r="B282">
        <v>14</v>
      </c>
      <c r="C282">
        <v>7</v>
      </c>
      <c r="D282">
        <v>1</v>
      </c>
      <c r="E282">
        <v>0</v>
      </c>
      <c r="F282" t="s">
        <v>79</v>
      </c>
      <c r="G282" t="s">
        <v>79</v>
      </c>
      <c r="H282">
        <v>468</v>
      </c>
      <c r="I282">
        <v>0</v>
      </c>
      <c r="J282">
        <v>0</v>
      </c>
      <c r="K282">
        <v>0</v>
      </c>
      <c r="L282">
        <v>0</v>
      </c>
      <c r="M282" t="s">
        <v>79</v>
      </c>
      <c r="N282" t="s">
        <v>79</v>
      </c>
      <c r="O282" t="s">
        <v>79</v>
      </c>
      <c r="P282" t="s">
        <v>79</v>
      </c>
      <c r="Q282" t="s">
        <v>79</v>
      </c>
      <c r="R282" t="s">
        <v>668</v>
      </c>
      <c r="S282" t="s">
        <v>79</v>
      </c>
      <c r="T282">
        <v>0</v>
      </c>
      <c r="U282" t="s">
        <v>79</v>
      </c>
      <c r="V282" t="s">
        <v>79</v>
      </c>
      <c r="W282" t="s">
        <v>79</v>
      </c>
      <c r="X282">
        <v>1</v>
      </c>
      <c r="Y282">
        <v>1</v>
      </c>
      <c r="Z282" t="s">
        <v>79</v>
      </c>
      <c r="AA282" t="s">
        <v>79</v>
      </c>
      <c r="AB282" t="s">
        <v>79</v>
      </c>
      <c r="AC282" t="s">
        <v>79</v>
      </c>
      <c r="AD282" t="s">
        <v>79</v>
      </c>
      <c r="AE282">
        <v>0</v>
      </c>
      <c r="AF282" t="s">
        <v>79</v>
      </c>
      <c r="AG282">
        <v>0</v>
      </c>
      <c r="AH282" t="s">
        <v>79</v>
      </c>
      <c r="AI282" t="s">
        <v>79</v>
      </c>
      <c r="AJ282" t="s">
        <v>79</v>
      </c>
      <c r="AK282" t="s">
        <v>79</v>
      </c>
      <c r="AL282" t="s">
        <v>79</v>
      </c>
      <c r="AM282" t="s">
        <v>79</v>
      </c>
      <c r="AN282" t="s">
        <v>79</v>
      </c>
      <c r="AO282" t="s">
        <v>79</v>
      </c>
      <c r="AP282" t="s">
        <v>79</v>
      </c>
      <c r="AQ282" t="s">
        <v>79</v>
      </c>
      <c r="AR282" t="s">
        <v>79</v>
      </c>
      <c r="AS282">
        <v>0</v>
      </c>
      <c r="AT282" t="s">
        <v>79</v>
      </c>
      <c r="AU282" t="s">
        <v>79</v>
      </c>
      <c r="AV282">
        <v>0</v>
      </c>
      <c r="AW282">
        <v>0</v>
      </c>
    </row>
    <row r="283" spans="1:49" x14ac:dyDescent="0.2">
      <c r="A283">
        <v>1</v>
      </c>
      <c r="B283">
        <v>14</v>
      </c>
      <c r="C283">
        <v>7</v>
      </c>
      <c r="D283">
        <v>2</v>
      </c>
      <c r="E283">
        <v>0</v>
      </c>
      <c r="F283" t="s">
        <v>79</v>
      </c>
      <c r="G283" t="s">
        <v>79</v>
      </c>
      <c r="H283">
        <v>101</v>
      </c>
      <c r="I283">
        <v>0</v>
      </c>
      <c r="J283">
        <v>0</v>
      </c>
      <c r="K283">
        <v>0</v>
      </c>
      <c r="L283">
        <v>0</v>
      </c>
      <c r="M283" t="s">
        <v>79</v>
      </c>
      <c r="N283" t="s">
        <v>79</v>
      </c>
      <c r="O283" t="s">
        <v>79</v>
      </c>
      <c r="P283" t="s">
        <v>79</v>
      </c>
      <c r="Q283" t="s">
        <v>79</v>
      </c>
      <c r="R283" t="s">
        <v>1331</v>
      </c>
      <c r="S283" t="s">
        <v>79</v>
      </c>
      <c r="T283">
        <v>0</v>
      </c>
      <c r="U283" t="s">
        <v>79</v>
      </c>
      <c r="V283" t="s">
        <v>79</v>
      </c>
      <c r="W283" t="s">
        <v>79</v>
      </c>
      <c r="X283">
        <v>1</v>
      </c>
      <c r="Y283">
        <v>1</v>
      </c>
      <c r="Z283" t="s">
        <v>79</v>
      </c>
      <c r="AA283" t="s">
        <v>79</v>
      </c>
      <c r="AB283" t="s">
        <v>79</v>
      </c>
      <c r="AC283" t="s">
        <v>79</v>
      </c>
      <c r="AD283" t="s">
        <v>79</v>
      </c>
      <c r="AE283">
        <v>0</v>
      </c>
      <c r="AF283" t="s">
        <v>79</v>
      </c>
      <c r="AG283">
        <v>0</v>
      </c>
      <c r="AH283" t="s">
        <v>79</v>
      </c>
      <c r="AI283" t="s">
        <v>79</v>
      </c>
      <c r="AJ283" t="s">
        <v>79</v>
      </c>
      <c r="AK283" t="s">
        <v>79</v>
      </c>
      <c r="AL283" t="s">
        <v>79</v>
      </c>
      <c r="AM283" t="s">
        <v>79</v>
      </c>
      <c r="AN283" t="s">
        <v>79</v>
      </c>
      <c r="AO283" t="s">
        <v>79</v>
      </c>
      <c r="AP283" t="s">
        <v>79</v>
      </c>
      <c r="AQ283" t="s">
        <v>79</v>
      </c>
      <c r="AR283" t="s">
        <v>79</v>
      </c>
      <c r="AS283">
        <v>0</v>
      </c>
      <c r="AT283" t="s">
        <v>79</v>
      </c>
      <c r="AU283" t="s">
        <v>79</v>
      </c>
      <c r="AV283">
        <v>0</v>
      </c>
      <c r="AW283">
        <v>0</v>
      </c>
    </row>
    <row r="284" spans="1:49" x14ac:dyDescent="0.2">
      <c r="A284">
        <v>1</v>
      </c>
      <c r="B284">
        <v>14</v>
      </c>
      <c r="C284">
        <v>7</v>
      </c>
      <c r="D284">
        <v>3</v>
      </c>
      <c r="E284">
        <v>0</v>
      </c>
      <c r="F284" t="s">
        <v>79</v>
      </c>
      <c r="G284" t="s">
        <v>79</v>
      </c>
      <c r="H284">
        <v>292</v>
      </c>
      <c r="I284">
        <v>0</v>
      </c>
      <c r="J284">
        <v>0</v>
      </c>
      <c r="K284">
        <v>0</v>
      </c>
      <c r="L284">
        <v>0</v>
      </c>
      <c r="M284" t="s">
        <v>79</v>
      </c>
      <c r="N284" t="s">
        <v>79</v>
      </c>
      <c r="O284" t="s">
        <v>79</v>
      </c>
      <c r="P284" t="s">
        <v>79</v>
      </c>
      <c r="Q284" t="s">
        <v>79</v>
      </c>
      <c r="R284" t="s">
        <v>1332</v>
      </c>
      <c r="S284" t="s">
        <v>79</v>
      </c>
      <c r="T284">
        <v>0</v>
      </c>
      <c r="U284" t="s">
        <v>79</v>
      </c>
      <c r="V284" t="s">
        <v>79</v>
      </c>
      <c r="W284" t="s">
        <v>79</v>
      </c>
      <c r="X284">
        <v>1</v>
      </c>
      <c r="Y284">
        <v>1</v>
      </c>
      <c r="Z284" t="s">
        <v>79</v>
      </c>
      <c r="AA284" t="s">
        <v>79</v>
      </c>
      <c r="AB284" t="s">
        <v>79</v>
      </c>
      <c r="AC284" t="s">
        <v>79</v>
      </c>
      <c r="AD284" t="s">
        <v>79</v>
      </c>
      <c r="AE284">
        <v>0</v>
      </c>
      <c r="AF284" t="s">
        <v>79</v>
      </c>
      <c r="AG284">
        <v>0</v>
      </c>
      <c r="AH284" t="s">
        <v>79</v>
      </c>
      <c r="AI284" t="s">
        <v>79</v>
      </c>
      <c r="AJ284" t="s">
        <v>79</v>
      </c>
      <c r="AK284" t="s">
        <v>79</v>
      </c>
      <c r="AL284" t="s">
        <v>79</v>
      </c>
      <c r="AM284" t="s">
        <v>79</v>
      </c>
      <c r="AN284" t="s">
        <v>79</v>
      </c>
      <c r="AO284" t="s">
        <v>79</v>
      </c>
      <c r="AP284" t="s">
        <v>79</v>
      </c>
      <c r="AQ284" t="s">
        <v>79</v>
      </c>
      <c r="AR284" t="s">
        <v>79</v>
      </c>
      <c r="AS284">
        <v>0</v>
      </c>
      <c r="AT284" t="s">
        <v>79</v>
      </c>
      <c r="AU284" t="s">
        <v>79</v>
      </c>
      <c r="AV284">
        <v>0</v>
      </c>
      <c r="AW284">
        <v>0</v>
      </c>
    </row>
    <row r="285" spans="1:49" x14ac:dyDescent="0.2">
      <c r="A285">
        <v>1</v>
      </c>
      <c r="B285">
        <v>14</v>
      </c>
      <c r="C285">
        <v>7</v>
      </c>
      <c r="D285">
        <v>4</v>
      </c>
      <c r="E285">
        <v>0</v>
      </c>
      <c r="F285" t="s">
        <v>79</v>
      </c>
      <c r="G285" t="s">
        <v>79</v>
      </c>
      <c r="H285">
        <v>495</v>
      </c>
      <c r="I285">
        <v>0</v>
      </c>
      <c r="J285">
        <v>0</v>
      </c>
      <c r="K285">
        <v>0</v>
      </c>
      <c r="L285">
        <v>0</v>
      </c>
      <c r="M285" t="s">
        <v>79</v>
      </c>
      <c r="N285" t="s">
        <v>79</v>
      </c>
      <c r="O285" t="s">
        <v>79</v>
      </c>
      <c r="P285" t="s">
        <v>79</v>
      </c>
      <c r="Q285" t="s">
        <v>79</v>
      </c>
      <c r="R285" t="s">
        <v>598</v>
      </c>
      <c r="S285" t="s">
        <v>79</v>
      </c>
      <c r="T285">
        <v>0</v>
      </c>
      <c r="U285" t="s">
        <v>79</v>
      </c>
      <c r="V285" t="s">
        <v>79</v>
      </c>
      <c r="W285" t="s">
        <v>79</v>
      </c>
      <c r="X285">
        <v>1</v>
      </c>
      <c r="Y285">
        <v>1</v>
      </c>
      <c r="Z285" t="s">
        <v>79</v>
      </c>
      <c r="AA285" t="s">
        <v>79</v>
      </c>
      <c r="AB285" t="s">
        <v>79</v>
      </c>
      <c r="AC285" t="s">
        <v>79</v>
      </c>
      <c r="AD285" t="s">
        <v>79</v>
      </c>
      <c r="AE285">
        <v>0</v>
      </c>
      <c r="AF285" t="s">
        <v>79</v>
      </c>
      <c r="AG285">
        <v>0</v>
      </c>
      <c r="AH285" t="s">
        <v>79</v>
      </c>
      <c r="AI285" t="s">
        <v>79</v>
      </c>
      <c r="AJ285" t="s">
        <v>79</v>
      </c>
      <c r="AK285" t="s">
        <v>79</v>
      </c>
      <c r="AL285" t="s">
        <v>79</v>
      </c>
      <c r="AM285" t="s">
        <v>79</v>
      </c>
      <c r="AN285" t="s">
        <v>79</v>
      </c>
      <c r="AO285" t="s">
        <v>79</v>
      </c>
      <c r="AP285" t="s">
        <v>79</v>
      </c>
      <c r="AQ285" t="s">
        <v>79</v>
      </c>
      <c r="AR285" t="s">
        <v>79</v>
      </c>
      <c r="AS285">
        <v>0</v>
      </c>
      <c r="AT285" t="s">
        <v>79</v>
      </c>
      <c r="AU285" t="s">
        <v>79</v>
      </c>
      <c r="AV285">
        <v>0</v>
      </c>
      <c r="AW285">
        <v>0</v>
      </c>
    </row>
    <row r="286" spans="1:49" x14ac:dyDescent="0.2">
      <c r="A286">
        <v>1</v>
      </c>
      <c r="B286">
        <v>14</v>
      </c>
      <c r="C286">
        <v>7</v>
      </c>
      <c r="D286">
        <v>5</v>
      </c>
      <c r="E286">
        <v>0</v>
      </c>
      <c r="F286" t="s">
        <v>79</v>
      </c>
      <c r="G286" t="s">
        <v>79</v>
      </c>
      <c r="H286">
        <v>17</v>
      </c>
      <c r="I286">
        <v>0</v>
      </c>
      <c r="J286">
        <v>0</v>
      </c>
      <c r="K286">
        <v>0</v>
      </c>
      <c r="L286">
        <v>0</v>
      </c>
      <c r="M286" t="s">
        <v>79</v>
      </c>
      <c r="N286" t="s">
        <v>79</v>
      </c>
      <c r="O286" t="s">
        <v>79</v>
      </c>
      <c r="P286" t="s">
        <v>79</v>
      </c>
      <c r="Q286" t="s">
        <v>79</v>
      </c>
      <c r="R286" t="s">
        <v>1333</v>
      </c>
      <c r="S286" t="s">
        <v>79</v>
      </c>
      <c r="T286">
        <v>0</v>
      </c>
      <c r="U286" t="s">
        <v>79</v>
      </c>
      <c r="V286" t="s">
        <v>79</v>
      </c>
      <c r="W286" t="s">
        <v>79</v>
      </c>
      <c r="X286">
        <v>1</v>
      </c>
      <c r="Y286">
        <v>1</v>
      </c>
      <c r="Z286" t="s">
        <v>79</v>
      </c>
      <c r="AA286" t="s">
        <v>79</v>
      </c>
      <c r="AB286" t="s">
        <v>79</v>
      </c>
      <c r="AC286" t="s">
        <v>79</v>
      </c>
      <c r="AD286" t="s">
        <v>79</v>
      </c>
      <c r="AE286">
        <v>0</v>
      </c>
      <c r="AF286" t="s">
        <v>79</v>
      </c>
      <c r="AG286">
        <v>0</v>
      </c>
      <c r="AH286" t="s">
        <v>79</v>
      </c>
      <c r="AI286" t="s">
        <v>79</v>
      </c>
      <c r="AJ286" t="s">
        <v>79</v>
      </c>
      <c r="AK286" t="s">
        <v>79</v>
      </c>
      <c r="AL286" t="s">
        <v>79</v>
      </c>
      <c r="AM286" t="s">
        <v>79</v>
      </c>
      <c r="AN286" t="s">
        <v>79</v>
      </c>
      <c r="AO286" t="s">
        <v>79</v>
      </c>
      <c r="AP286" t="s">
        <v>79</v>
      </c>
      <c r="AQ286" t="s">
        <v>79</v>
      </c>
      <c r="AR286" t="s">
        <v>79</v>
      </c>
      <c r="AS286">
        <v>0</v>
      </c>
      <c r="AT286" t="s">
        <v>79</v>
      </c>
      <c r="AU286" t="s">
        <v>79</v>
      </c>
      <c r="AV286">
        <v>0</v>
      </c>
      <c r="AW286">
        <v>0</v>
      </c>
    </row>
    <row r="287" spans="1:49" x14ac:dyDescent="0.2">
      <c r="A287">
        <v>1</v>
      </c>
      <c r="B287">
        <v>14</v>
      </c>
      <c r="C287">
        <v>7</v>
      </c>
      <c r="D287">
        <v>6</v>
      </c>
      <c r="E287">
        <v>0</v>
      </c>
      <c r="F287" t="s">
        <v>79</v>
      </c>
      <c r="G287" t="s">
        <v>79</v>
      </c>
      <c r="H287">
        <v>327</v>
      </c>
      <c r="I287">
        <v>0</v>
      </c>
      <c r="J287">
        <v>0</v>
      </c>
      <c r="K287">
        <v>0</v>
      </c>
      <c r="L287">
        <v>0</v>
      </c>
      <c r="M287" t="s">
        <v>79</v>
      </c>
      <c r="N287" t="s">
        <v>79</v>
      </c>
      <c r="O287" t="s">
        <v>79</v>
      </c>
      <c r="P287" t="s">
        <v>79</v>
      </c>
      <c r="Q287" t="s">
        <v>79</v>
      </c>
      <c r="R287" t="s">
        <v>666</v>
      </c>
      <c r="S287" t="s">
        <v>79</v>
      </c>
      <c r="T287">
        <v>0</v>
      </c>
      <c r="U287" t="s">
        <v>79</v>
      </c>
      <c r="V287" t="s">
        <v>79</v>
      </c>
      <c r="W287" t="s">
        <v>79</v>
      </c>
      <c r="X287">
        <v>1</v>
      </c>
      <c r="Y287">
        <v>1</v>
      </c>
      <c r="Z287" t="s">
        <v>79</v>
      </c>
      <c r="AA287" t="s">
        <v>79</v>
      </c>
      <c r="AB287" t="s">
        <v>79</v>
      </c>
      <c r="AC287" t="s">
        <v>79</v>
      </c>
      <c r="AD287" t="s">
        <v>79</v>
      </c>
      <c r="AE287">
        <v>0</v>
      </c>
      <c r="AF287" t="s">
        <v>79</v>
      </c>
      <c r="AG287">
        <v>0</v>
      </c>
      <c r="AH287" t="s">
        <v>79</v>
      </c>
      <c r="AI287" t="s">
        <v>79</v>
      </c>
      <c r="AJ287" t="s">
        <v>79</v>
      </c>
      <c r="AK287" t="s">
        <v>79</v>
      </c>
      <c r="AL287" t="s">
        <v>79</v>
      </c>
      <c r="AM287" t="s">
        <v>79</v>
      </c>
      <c r="AN287" t="s">
        <v>79</v>
      </c>
      <c r="AO287" t="s">
        <v>79</v>
      </c>
      <c r="AP287" t="s">
        <v>79</v>
      </c>
      <c r="AQ287" t="s">
        <v>79</v>
      </c>
      <c r="AR287" t="s">
        <v>79</v>
      </c>
      <c r="AS287">
        <v>0</v>
      </c>
      <c r="AT287" t="s">
        <v>79</v>
      </c>
      <c r="AU287" t="s">
        <v>79</v>
      </c>
      <c r="AV287">
        <v>0</v>
      </c>
      <c r="AW287">
        <v>0</v>
      </c>
    </row>
    <row r="288" spans="1:49" x14ac:dyDescent="0.2">
      <c r="A288">
        <v>1</v>
      </c>
      <c r="B288">
        <v>14</v>
      </c>
      <c r="C288">
        <v>7</v>
      </c>
      <c r="D288">
        <v>7</v>
      </c>
      <c r="E288">
        <v>0</v>
      </c>
      <c r="F288" t="s">
        <v>79</v>
      </c>
      <c r="G288" t="s">
        <v>79</v>
      </c>
      <c r="H288">
        <v>325</v>
      </c>
      <c r="I288">
        <v>0</v>
      </c>
      <c r="J288">
        <v>0</v>
      </c>
      <c r="K288">
        <v>0</v>
      </c>
      <c r="L288">
        <v>0</v>
      </c>
      <c r="M288" t="s">
        <v>79</v>
      </c>
      <c r="N288" t="s">
        <v>79</v>
      </c>
      <c r="O288" t="s">
        <v>79</v>
      </c>
      <c r="P288" t="s">
        <v>79</v>
      </c>
      <c r="Q288" t="s">
        <v>79</v>
      </c>
      <c r="R288" t="s">
        <v>1334</v>
      </c>
      <c r="S288" t="s">
        <v>79</v>
      </c>
      <c r="T288">
        <v>0</v>
      </c>
      <c r="U288" t="s">
        <v>79</v>
      </c>
      <c r="V288" t="s">
        <v>79</v>
      </c>
      <c r="W288" t="s">
        <v>79</v>
      </c>
      <c r="X288">
        <v>1</v>
      </c>
      <c r="Y288">
        <v>1</v>
      </c>
      <c r="Z288" t="s">
        <v>79</v>
      </c>
      <c r="AA288" t="s">
        <v>79</v>
      </c>
      <c r="AB288" t="s">
        <v>79</v>
      </c>
      <c r="AC288" t="s">
        <v>79</v>
      </c>
      <c r="AD288" t="s">
        <v>79</v>
      </c>
      <c r="AE288">
        <v>0</v>
      </c>
      <c r="AF288" t="s">
        <v>79</v>
      </c>
      <c r="AG288">
        <v>0</v>
      </c>
      <c r="AH288" t="s">
        <v>79</v>
      </c>
      <c r="AI288" t="s">
        <v>79</v>
      </c>
      <c r="AJ288" t="s">
        <v>79</v>
      </c>
      <c r="AK288" t="s">
        <v>79</v>
      </c>
      <c r="AL288" t="s">
        <v>79</v>
      </c>
      <c r="AM288" t="s">
        <v>79</v>
      </c>
      <c r="AN288" t="s">
        <v>79</v>
      </c>
      <c r="AO288" t="s">
        <v>79</v>
      </c>
      <c r="AP288" t="s">
        <v>79</v>
      </c>
      <c r="AQ288" t="s">
        <v>79</v>
      </c>
      <c r="AR288" t="s">
        <v>79</v>
      </c>
      <c r="AS288">
        <v>0</v>
      </c>
      <c r="AT288" t="s">
        <v>79</v>
      </c>
      <c r="AU288" t="s">
        <v>79</v>
      </c>
      <c r="AV288">
        <v>0</v>
      </c>
      <c r="AW288">
        <v>0</v>
      </c>
    </row>
    <row r="289" spans="1:49" x14ac:dyDescent="0.2">
      <c r="A289">
        <v>1</v>
      </c>
      <c r="B289">
        <v>14</v>
      </c>
      <c r="C289">
        <v>7</v>
      </c>
      <c r="D289">
        <v>8</v>
      </c>
      <c r="E289">
        <v>0</v>
      </c>
      <c r="F289" t="s">
        <v>79</v>
      </c>
      <c r="G289" t="s">
        <v>79</v>
      </c>
      <c r="H289">
        <v>360</v>
      </c>
      <c r="I289">
        <v>0</v>
      </c>
      <c r="J289">
        <v>0</v>
      </c>
      <c r="K289">
        <v>0</v>
      </c>
      <c r="L289">
        <v>0</v>
      </c>
      <c r="M289" t="s">
        <v>79</v>
      </c>
      <c r="N289" t="s">
        <v>79</v>
      </c>
      <c r="O289" t="s">
        <v>79</v>
      </c>
      <c r="P289" t="s">
        <v>79</v>
      </c>
      <c r="Q289" t="s">
        <v>79</v>
      </c>
      <c r="R289" t="s">
        <v>1335</v>
      </c>
      <c r="S289" t="s">
        <v>79</v>
      </c>
      <c r="T289">
        <v>0</v>
      </c>
      <c r="U289" t="s">
        <v>79</v>
      </c>
      <c r="V289" t="s">
        <v>79</v>
      </c>
      <c r="W289" t="s">
        <v>79</v>
      </c>
      <c r="X289">
        <v>1</v>
      </c>
      <c r="Y289">
        <v>1</v>
      </c>
      <c r="Z289" t="s">
        <v>79</v>
      </c>
      <c r="AA289" t="s">
        <v>79</v>
      </c>
      <c r="AB289" t="s">
        <v>79</v>
      </c>
      <c r="AC289" t="s">
        <v>79</v>
      </c>
      <c r="AD289" t="s">
        <v>79</v>
      </c>
      <c r="AE289">
        <v>0</v>
      </c>
      <c r="AF289" t="s">
        <v>79</v>
      </c>
      <c r="AG289">
        <v>0</v>
      </c>
      <c r="AH289" t="s">
        <v>79</v>
      </c>
      <c r="AI289" t="s">
        <v>79</v>
      </c>
      <c r="AJ289" t="s">
        <v>79</v>
      </c>
      <c r="AK289" t="s">
        <v>79</v>
      </c>
      <c r="AL289" t="s">
        <v>79</v>
      </c>
      <c r="AM289" t="s">
        <v>79</v>
      </c>
      <c r="AN289" t="s">
        <v>79</v>
      </c>
      <c r="AO289" t="s">
        <v>79</v>
      </c>
      <c r="AP289" t="s">
        <v>79</v>
      </c>
      <c r="AQ289" t="s">
        <v>79</v>
      </c>
      <c r="AR289" t="s">
        <v>79</v>
      </c>
      <c r="AS289">
        <v>0</v>
      </c>
      <c r="AT289" t="s">
        <v>79</v>
      </c>
      <c r="AU289" t="s">
        <v>79</v>
      </c>
      <c r="AV289">
        <v>0</v>
      </c>
      <c r="AW289">
        <v>0</v>
      </c>
    </row>
    <row r="290" spans="1:49" x14ac:dyDescent="0.2">
      <c r="A290">
        <v>1</v>
      </c>
      <c r="B290">
        <v>14</v>
      </c>
      <c r="C290">
        <v>8</v>
      </c>
      <c r="D290">
        <v>1</v>
      </c>
      <c r="E290">
        <v>0</v>
      </c>
      <c r="F290" t="s">
        <v>79</v>
      </c>
      <c r="G290" t="s">
        <v>79</v>
      </c>
      <c r="H290">
        <v>134</v>
      </c>
      <c r="I290">
        <v>0</v>
      </c>
      <c r="J290">
        <v>0</v>
      </c>
      <c r="K290">
        <v>0</v>
      </c>
      <c r="L290">
        <v>0</v>
      </c>
      <c r="M290" t="s">
        <v>79</v>
      </c>
      <c r="N290" t="s">
        <v>79</v>
      </c>
      <c r="O290" t="s">
        <v>79</v>
      </c>
      <c r="P290" t="s">
        <v>79</v>
      </c>
      <c r="Q290" t="s">
        <v>79</v>
      </c>
      <c r="R290" t="s">
        <v>1336</v>
      </c>
      <c r="S290" t="s">
        <v>79</v>
      </c>
      <c r="T290">
        <v>0</v>
      </c>
      <c r="U290" t="s">
        <v>79</v>
      </c>
      <c r="V290" t="s">
        <v>79</v>
      </c>
      <c r="W290" t="s">
        <v>79</v>
      </c>
      <c r="X290">
        <v>1</v>
      </c>
      <c r="Y290">
        <v>1</v>
      </c>
      <c r="Z290" t="s">
        <v>79</v>
      </c>
      <c r="AA290" t="s">
        <v>79</v>
      </c>
      <c r="AB290" t="s">
        <v>79</v>
      </c>
      <c r="AC290" t="s">
        <v>79</v>
      </c>
      <c r="AD290" t="s">
        <v>79</v>
      </c>
      <c r="AE290">
        <v>0</v>
      </c>
      <c r="AF290" t="s">
        <v>79</v>
      </c>
      <c r="AG290">
        <v>0</v>
      </c>
      <c r="AH290" t="s">
        <v>79</v>
      </c>
      <c r="AI290" t="s">
        <v>79</v>
      </c>
      <c r="AJ290" t="s">
        <v>79</v>
      </c>
      <c r="AK290" t="s">
        <v>79</v>
      </c>
      <c r="AL290" t="s">
        <v>79</v>
      </c>
      <c r="AM290" t="s">
        <v>79</v>
      </c>
      <c r="AN290" t="s">
        <v>79</v>
      </c>
      <c r="AO290" t="s">
        <v>79</v>
      </c>
      <c r="AP290" t="s">
        <v>79</v>
      </c>
      <c r="AQ290" t="s">
        <v>79</v>
      </c>
      <c r="AR290" t="s">
        <v>79</v>
      </c>
      <c r="AS290">
        <v>0</v>
      </c>
      <c r="AT290" t="s">
        <v>79</v>
      </c>
      <c r="AU290" t="s">
        <v>79</v>
      </c>
      <c r="AV290">
        <v>0</v>
      </c>
      <c r="AW290">
        <v>0</v>
      </c>
    </row>
    <row r="291" spans="1:49" x14ac:dyDescent="0.2">
      <c r="A291">
        <v>1</v>
      </c>
      <c r="B291">
        <v>14</v>
      </c>
      <c r="C291">
        <v>8</v>
      </c>
      <c r="D291">
        <v>2</v>
      </c>
      <c r="E291">
        <v>0</v>
      </c>
      <c r="F291" t="s">
        <v>79</v>
      </c>
      <c r="G291" t="s">
        <v>79</v>
      </c>
      <c r="H291">
        <v>605</v>
      </c>
      <c r="I291">
        <v>0</v>
      </c>
      <c r="J291">
        <v>0</v>
      </c>
      <c r="K291">
        <v>0</v>
      </c>
      <c r="L291">
        <v>0</v>
      </c>
      <c r="M291" t="s">
        <v>79</v>
      </c>
      <c r="N291" t="s">
        <v>79</v>
      </c>
      <c r="O291" t="s">
        <v>79</v>
      </c>
      <c r="P291" t="s">
        <v>79</v>
      </c>
      <c r="Q291" t="s">
        <v>79</v>
      </c>
      <c r="R291" t="s">
        <v>356</v>
      </c>
      <c r="S291" t="s">
        <v>79</v>
      </c>
      <c r="T291">
        <v>0</v>
      </c>
      <c r="U291" t="s">
        <v>79</v>
      </c>
      <c r="V291" t="s">
        <v>79</v>
      </c>
      <c r="W291" t="s">
        <v>79</v>
      </c>
      <c r="X291">
        <v>1</v>
      </c>
      <c r="Y291">
        <v>1</v>
      </c>
      <c r="Z291" t="s">
        <v>79</v>
      </c>
      <c r="AA291" t="s">
        <v>79</v>
      </c>
      <c r="AB291" t="s">
        <v>79</v>
      </c>
      <c r="AC291" t="s">
        <v>79</v>
      </c>
      <c r="AD291" t="s">
        <v>79</v>
      </c>
      <c r="AE291">
        <v>0</v>
      </c>
      <c r="AF291" t="s">
        <v>79</v>
      </c>
      <c r="AG291">
        <v>0</v>
      </c>
      <c r="AH291" t="s">
        <v>79</v>
      </c>
      <c r="AI291" t="s">
        <v>79</v>
      </c>
      <c r="AJ291" t="s">
        <v>79</v>
      </c>
      <c r="AK291" t="s">
        <v>79</v>
      </c>
      <c r="AL291" t="s">
        <v>79</v>
      </c>
      <c r="AM291" t="s">
        <v>79</v>
      </c>
      <c r="AN291" t="s">
        <v>79</v>
      </c>
      <c r="AO291" t="s">
        <v>79</v>
      </c>
      <c r="AP291" t="s">
        <v>79</v>
      </c>
      <c r="AQ291" t="s">
        <v>79</v>
      </c>
      <c r="AR291" t="s">
        <v>79</v>
      </c>
      <c r="AS291">
        <v>0</v>
      </c>
      <c r="AT291" t="s">
        <v>79</v>
      </c>
      <c r="AU291" t="s">
        <v>79</v>
      </c>
      <c r="AV291">
        <v>0</v>
      </c>
      <c r="AW291">
        <v>0</v>
      </c>
    </row>
    <row r="292" spans="1:49" x14ac:dyDescent="0.2">
      <c r="A292">
        <v>1</v>
      </c>
      <c r="B292">
        <v>14</v>
      </c>
      <c r="C292">
        <v>8</v>
      </c>
      <c r="D292">
        <v>3</v>
      </c>
      <c r="E292">
        <v>0</v>
      </c>
      <c r="F292" t="s">
        <v>79</v>
      </c>
      <c r="G292" t="s">
        <v>79</v>
      </c>
      <c r="H292">
        <v>58</v>
      </c>
      <c r="I292">
        <v>0</v>
      </c>
      <c r="J292">
        <v>0</v>
      </c>
      <c r="K292">
        <v>0</v>
      </c>
      <c r="L292">
        <v>0</v>
      </c>
      <c r="M292" t="s">
        <v>79</v>
      </c>
      <c r="N292" t="s">
        <v>79</v>
      </c>
      <c r="O292" t="s">
        <v>79</v>
      </c>
      <c r="P292" t="s">
        <v>79</v>
      </c>
      <c r="Q292" t="s">
        <v>79</v>
      </c>
      <c r="R292" t="s">
        <v>632</v>
      </c>
      <c r="S292" t="s">
        <v>79</v>
      </c>
      <c r="T292">
        <v>0</v>
      </c>
      <c r="U292" t="s">
        <v>79</v>
      </c>
      <c r="V292" t="s">
        <v>79</v>
      </c>
      <c r="W292" t="s">
        <v>79</v>
      </c>
      <c r="X292">
        <v>1</v>
      </c>
      <c r="Y292">
        <v>1</v>
      </c>
      <c r="Z292" t="s">
        <v>79</v>
      </c>
      <c r="AA292" t="s">
        <v>79</v>
      </c>
      <c r="AB292" t="s">
        <v>79</v>
      </c>
      <c r="AC292" t="s">
        <v>79</v>
      </c>
      <c r="AD292" t="s">
        <v>79</v>
      </c>
      <c r="AE292">
        <v>0</v>
      </c>
      <c r="AF292" t="s">
        <v>79</v>
      </c>
      <c r="AG292">
        <v>0</v>
      </c>
      <c r="AH292" t="s">
        <v>79</v>
      </c>
      <c r="AI292" t="s">
        <v>79</v>
      </c>
      <c r="AJ292" t="s">
        <v>79</v>
      </c>
      <c r="AK292" t="s">
        <v>79</v>
      </c>
      <c r="AL292" t="s">
        <v>79</v>
      </c>
      <c r="AM292" t="s">
        <v>79</v>
      </c>
      <c r="AN292" t="s">
        <v>79</v>
      </c>
      <c r="AO292" t="s">
        <v>79</v>
      </c>
      <c r="AP292" t="s">
        <v>79</v>
      </c>
      <c r="AQ292" t="s">
        <v>79</v>
      </c>
      <c r="AR292" t="s">
        <v>79</v>
      </c>
      <c r="AS292">
        <v>0</v>
      </c>
      <c r="AT292" t="s">
        <v>79</v>
      </c>
      <c r="AU292" t="s">
        <v>79</v>
      </c>
      <c r="AV292">
        <v>0</v>
      </c>
      <c r="AW292">
        <v>0</v>
      </c>
    </row>
    <row r="293" spans="1:49" x14ac:dyDescent="0.2">
      <c r="A293">
        <v>1</v>
      </c>
      <c r="B293">
        <v>14</v>
      </c>
      <c r="C293">
        <v>8</v>
      </c>
      <c r="D293">
        <v>4</v>
      </c>
      <c r="E293">
        <v>0</v>
      </c>
      <c r="F293" t="s">
        <v>79</v>
      </c>
      <c r="G293" t="s">
        <v>79</v>
      </c>
      <c r="H293">
        <v>521</v>
      </c>
      <c r="I293">
        <v>0</v>
      </c>
      <c r="J293">
        <v>0</v>
      </c>
      <c r="K293">
        <v>0</v>
      </c>
      <c r="L293">
        <v>0</v>
      </c>
      <c r="M293" t="s">
        <v>79</v>
      </c>
      <c r="N293" t="s">
        <v>79</v>
      </c>
      <c r="O293" t="s">
        <v>79</v>
      </c>
      <c r="P293" t="s">
        <v>79</v>
      </c>
      <c r="Q293" t="s">
        <v>79</v>
      </c>
      <c r="R293" t="s">
        <v>1337</v>
      </c>
      <c r="S293" t="s">
        <v>79</v>
      </c>
      <c r="T293">
        <v>0</v>
      </c>
      <c r="U293" t="s">
        <v>79</v>
      </c>
      <c r="V293" t="s">
        <v>79</v>
      </c>
      <c r="W293" t="s">
        <v>79</v>
      </c>
      <c r="X293">
        <v>1</v>
      </c>
      <c r="Y293">
        <v>1</v>
      </c>
      <c r="Z293" t="s">
        <v>79</v>
      </c>
      <c r="AA293" t="s">
        <v>79</v>
      </c>
      <c r="AB293" t="s">
        <v>79</v>
      </c>
      <c r="AC293" t="s">
        <v>79</v>
      </c>
      <c r="AD293" t="s">
        <v>79</v>
      </c>
      <c r="AE293">
        <v>0</v>
      </c>
      <c r="AF293" t="s">
        <v>79</v>
      </c>
      <c r="AG293">
        <v>0</v>
      </c>
      <c r="AH293" t="s">
        <v>79</v>
      </c>
      <c r="AI293" t="s">
        <v>79</v>
      </c>
      <c r="AJ293" t="s">
        <v>79</v>
      </c>
      <c r="AK293" t="s">
        <v>79</v>
      </c>
      <c r="AL293" t="s">
        <v>79</v>
      </c>
      <c r="AM293" t="s">
        <v>79</v>
      </c>
      <c r="AN293" t="s">
        <v>79</v>
      </c>
      <c r="AO293" t="s">
        <v>79</v>
      </c>
      <c r="AP293" t="s">
        <v>79</v>
      </c>
      <c r="AQ293" t="s">
        <v>79</v>
      </c>
      <c r="AR293" t="s">
        <v>79</v>
      </c>
      <c r="AS293">
        <v>0</v>
      </c>
      <c r="AT293" t="s">
        <v>79</v>
      </c>
      <c r="AU293" t="s">
        <v>79</v>
      </c>
      <c r="AV293">
        <v>0</v>
      </c>
      <c r="AW293">
        <v>0</v>
      </c>
    </row>
    <row r="294" spans="1:49" x14ac:dyDescent="0.2">
      <c r="A294">
        <v>1</v>
      </c>
      <c r="B294">
        <v>14</v>
      </c>
      <c r="C294">
        <v>8</v>
      </c>
      <c r="D294">
        <v>5</v>
      </c>
      <c r="E294">
        <v>0</v>
      </c>
      <c r="F294" t="s">
        <v>79</v>
      </c>
      <c r="G294" t="s">
        <v>79</v>
      </c>
      <c r="H294">
        <v>100</v>
      </c>
      <c r="I294">
        <v>0</v>
      </c>
      <c r="J294">
        <v>0</v>
      </c>
      <c r="K294">
        <v>0</v>
      </c>
      <c r="L294">
        <v>0</v>
      </c>
      <c r="M294" t="s">
        <v>79</v>
      </c>
      <c r="N294" t="s">
        <v>79</v>
      </c>
      <c r="O294" t="s">
        <v>79</v>
      </c>
      <c r="P294" t="s">
        <v>79</v>
      </c>
      <c r="Q294" t="s">
        <v>79</v>
      </c>
      <c r="R294" t="s">
        <v>1338</v>
      </c>
      <c r="S294" t="s">
        <v>79</v>
      </c>
      <c r="T294">
        <v>0</v>
      </c>
      <c r="U294" t="s">
        <v>79</v>
      </c>
      <c r="V294" t="s">
        <v>79</v>
      </c>
      <c r="W294" t="s">
        <v>79</v>
      </c>
      <c r="X294">
        <v>1</v>
      </c>
      <c r="Y294">
        <v>1</v>
      </c>
      <c r="Z294" t="s">
        <v>79</v>
      </c>
      <c r="AA294" t="s">
        <v>79</v>
      </c>
      <c r="AB294" t="s">
        <v>79</v>
      </c>
      <c r="AC294" t="s">
        <v>79</v>
      </c>
      <c r="AD294" t="s">
        <v>79</v>
      </c>
      <c r="AE294">
        <v>0</v>
      </c>
      <c r="AF294" t="s">
        <v>79</v>
      </c>
      <c r="AG294">
        <v>0</v>
      </c>
      <c r="AH294" t="s">
        <v>79</v>
      </c>
      <c r="AI294" t="s">
        <v>79</v>
      </c>
      <c r="AJ294" t="s">
        <v>79</v>
      </c>
      <c r="AK294" t="s">
        <v>79</v>
      </c>
      <c r="AL294" t="s">
        <v>79</v>
      </c>
      <c r="AM294" t="s">
        <v>79</v>
      </c>
      <c r="AN294" t="s">
        <v>79</v>
      </c>
      <c r="AO294" t="s">
        <v>79</v>
      </c>
      <c r="AP294" t="s">
        <v>79</v>
      </c>
      <c r="AQ294" t="s">
        <v>79</v>
      </c>
      <c r="AR294" t="s">
        <v>79</v>
      </c>
      <c r="AS294">
        <v>0</v>
      </c>
      <c r="AT294" t="s">
        <v>79</v>
      </c>
      <c r="AU294" t="s">
        <v>79</v>
      </c>
      <c r="AV294">
        <v>0</v>
      </c>
      <c r="AW294">
        <v>0</v>
      </c>
    </row>
    <row r="295" spans="1:49" x14ac:dyDescent="0.2">
      <c r="A295">
        <v>1</v>
      </c>
      <c r="B295">
        <v>14</v>
      </c>
      <c r="C295">
        <v>8</v>
      </c>
      <c r="D295">
        <v>6</v>
      </c>
      <c r="E295">
        <v>0</v>
      </c>
      <c r="F295" t="s">
        <v>79</v>
      </c>
      <c r="G295" t="s">
        <v>79</v>
      </c>
      <c r="H295">
        <v>223</v>
      </c>
      <c r="I295">
        <v>0</v>
      </c>
      <c r="J295">
        <v>0</v>
      </c>
      <c r="K295">
        <v>0</v>
      </c>
      <c r="L295">
        <v>0</v>
      </c>
      <c r="M295" t="s">
        <v>79</v>
      </c>
      <c r="N295" t="s">
        <v>79</v>
      </c>
      <c r="O295" t="s">
        <v>79</v>
      </c>
      <c r="P295" t="s">
        <v>79</v>
      </c>
      <c r="Q295" t="s">
        <v>79</v>
      </c>
      <c r="R295" t="s">
        <v>464</v>
      </c>
      <c r="S295" t="s">
        <v>79</v>
      </c>
      <c r="T295">
        <v>0</v>
      </c>
      <c r="U295" t="s">
        <v>79</v>
      </c>
      <c r="V295" t="s">
        <v>79</v>
      </c>
      <c r="W295" t="s">
        <v>79</v>
      </c>
      <c r="X295">
        <v>1</v>
      </c>
      <c r="Y295">
        <v>1</v>
      </c>
      <c r="Z295" t="s">
        <v>79</v>
      </c>
      <c r="AA295" t="s">
        <v>79</v>
      </c>
      <c r="AB295" t="s">
        <v>79</v>
      </c>
      <c r="AC295" t="s">
        <v>79</v>
      </c>
      <c r="AD295" t="s">
        <v>79</v>
      </c>
      <c r="AE295">
        <v>0</v>
      </c>
      <c r="AF295" t="s">
        <v>79</v>
      </c>
      <c r="AG295">
        <v>0</v>
      </c>
      <c r="AH295" t="s">
        <v>79</v>
      </c>
      <c r="AI295" t="s">
        <v>79</v>
      </c>
      <c r="AJ295" t="s">
        <v>79</v>
      </c>
      <c r="AK295" t="s">
        <v>79</v>
      </c>
      <c r="AL295" t="s">
        <v>79</v>
      </c>
      <c r="AM295" t="s">
        <v>79</v>
      </c>
      <c r="AN295" t="s">
        <v>79</v>
      </c>
      <c r="AO295" t="s">
        <v>79</v>
      </c>
      <c r="AP295" t="s">
        <v>79</v>
      </c>
      <c r="AQ295" t="s">
        <v>79</v>
      </c>
      <c r="AR295" t="s">
        <v>79</v>
      </c>
      <c r="AS295">
        <v>0</v>
      </c>
      <c r="AT295" t="s">
        <v>79</v>
      </c>
      <c r="AU295" t="s">
        <v>79</v>
      </c>
      <c r="AV295">
        <v>0</v>
      </c>
      <c r="AW295">
        <v>0</v>
      </c>
    </row>
    <row r="296" spans="1:49" x14ac:dyDescent="0.2">
      <c r="A296">
        <v>1</v>
      </c>
      <c r="B296">
        <v>14</v>
      </c>
      <c r="C296">
        <v>8</v>
      </c>
      <c r="D296">
        <v>7</v>
      </c>
      <c r="E296">
        <v>0</v>
      </c>
      <c r="F296" t="s">
        <v>79</v>
      </c>
      <c r="G296" t="s">
        <v>79</v>
      </c>
      <c r="H296">
        <v>655</v>
      </c>
      <c r="I296">
        <v>0</v>
      </c>
      <c r="J296">
        <v>0</v>
      </c>
      <c r="K296">
        <v>0</v>
      </c>
      <c r="L296">
        <v>0</v>
      </c>
      <c r="M296" t="s">
        <v>79</v>
      </c>
      <c r="N296" t="s">
        <v>79</v>
      </c>
      <c r="O296" t="s">
        <v>79</v>
      </c>
      <c r="P296" t="s">
        <v>79</v>
      </c>
      <c r="Q296" t="s">
        <v>79</v>
      </c>
      <c r="R296" t="s">
        <v>533</v>
      </c>
      <c r="S296" t="s">
        <v>79</v>
      </c>
      <c r="T296">
        <v>0</v>
      </c>
      <c r="U296" t="s">
        <v>79</v>
      </c>
      <c r="V296" t="s">
        <v>79</v>
      </c>
      <c r="W296" t="s">
        <v>79</v>
      </c>
      <c r="X296">
        <v>1</v>
      </c>
      <c r="Y296">
        <v>1</v>
      </c>
      <c r="Z296" t="s">
        <v>79</v>
      </c>
      <c r="AA296" t="s">
        <v>79</v>
      </c>
      <c r="AB296" t="s">
        <v>79</v>
      </c>
      <c r="AC296" t="s">
        <v>79</v>
      </c>
      <c r="AD296" t="s">
        <v>79</v>
      </c>
      <c r="AE296">
        <v>0</v>
      </c>
      <c r="AF296" t="s">
        <v>79</v>
      </c>
      <c r="AG296">
        <v>0</v>
      </c>
      <c r="AH296" t="s">
        <v>79</v>
      </c>
      <c r="AI296" t="s">
        <v>79</v>
      </c>
      <c r="AJ296" t="s">
        <v>79</v>
      </c>
      <c r="AK296" t="s">
        <v>79</v>
      </c>
      <c r="AL296" t="s">
        <v>79</v>
      </c>
      <c r="AM296" t="s">
        <v>79</v>
      </c>
      <c r="AN296" t="s">
        <v>79</v>
      </c>
      <c r="AO296" t="s">
        <v>79</v>
      </c>
      <c r="AP296" t="s">
        <v>79</v>
      </c>
      <c r="AQ296" t="s">
        <v>79</v>
      </c>
      <c r="AR296" t="s">
        <v>79</v>
      </c>
      <c r="AS296">
        <v>0</v>
      </c>
      <c r="AT296" t="s">
        <v>79</v>
      </c>
      <c r="AU296" t="s">
        <v>79</v>
      </c>
      <c r="AV296">
        <v>0</v>
      </c>
      <c r="AW296">
        <v>0</v>
      </c>
    </row>
    <row r="297" spans="1:49" x14ac:dyDescent="0.2">
      <c r="A297">
        <v>1</v>
      </c>
      <c r="B297">
        <v>14</v>
      </c>
      <c r="C297">
        <v>8</v>
      </c>
      <c r="D297">
        <v>8</v>
      </c>
      <c r="E297">
        <v>0</v>
      </c>
      <c r="F297" t="s">
        <v>79</v>
      </c>
      <c r="G297" t="s">
        <v>79</v>
      </c>
      <c r="H297">
        <v>136</v>
      </c>
      <c r="I297">
        <v>0</v>
      </c>
      <c r="J297">
        <v>0</v>
      </c>
      <c r="K297">
        <v>0</v>
      </c>
      <c r="L297">
        <v>0</v>
      </c>
      <c r="M297" t="s">
        <v>79</v>
      </c>
      <c r="N297" t="s">
        <v>79</v>
      </c>
      <c r="O297" t="s">
        <v>79</v>
      </c>
      <c r="P297" t="s">
        <v>79</v>
      </c>
      <c r="Q297" t="s">
        <v>79</v>
      </c>
      <c r="R297" t="s">
        <v>598</v>
      </c>
      <c r="S297" t="s">
        <v>79</v>
      </c>
      <c r="T297">
        <v>0</v>
      </c>
      <c r="U297" t="s">
        <v>79</v>
      </c>
      <c r="V297" t="s">
        <v>79</v>
      </c>
      <c r="W297" t="s">
        <v>79</v>
      </c>
      <c r="X297">
        <v>1</v>
      </c>
      <c r="Y297">
        <v>1</v>
      </c>
      <c r="Z297" t="s">
        <v>79</v>
      </c>
      <c r="AA297" t="s">
        <v>79</v>
      </c>
      <c r="AB297" t="s">
        <v>79</v>
      </c>
      <c r="AC297" t="s">
        <v>79</v>
      </c>
      <c r="AD297" t="s">
        <v>79</v>
      </c>
      <c r="AE297">
        <v>0</v>
      </c>
      <c r="AF297" t="s">
        <v>79</v>
      </c>
      <c r="AG297">
        <v>0</v>
      </c>
      <c r="AH297" t="s">
        <v>79</v>
      </c>
      <c r="AI297" t="s">
        <v>79</v>
      </c>
      <c r="AJ297" t="s">
        <v>79</v>
      </c>
      <c r="AK297" t="s">
        <v>79</v>
      </c>
      <c r="AL297" t="s">
        <v>79</v>
      </c>
      <c r="AM297" t="s">
        <v>79</v>
      </c>
      <c r="AN297" t="s">
        <v>79</v>
      </c>
      <c r="AO297" t="s">
        <v>79</v>
      </c>
      <c r="AP297" t="s">
        <v>79</v>
      </c>
      <c r="AQ297" t="s">
        <v>79</v>
      </c>
      <c r="AR297" t="s">
        <v>79</v>
      </c>
      <c r="AS297">
        <v>0</v>
      </c>
      <c r="AT297" t="s">
        <v>79</v>
      </c>
      <c r="AU297" t="s">
        <v>79</v>
      </c>
      <c r="AV297">
        <v>0</v>
      </c>
      <c r="AW297">
        <v>0</v>
      </c>
    </row>
    <row r="298" spans="1:49" x14ac:dyDescent="0.2">
      <c r="A298">
        <v>1</v>
      </c>
      <c r="B298">
        <v>14</v>
      </c>
      <c r="C298">
        <v>9</v>
      </c>
      <c r="D298">
        <v>1</v>
      </c>
      <c r="E298">
        <v>0</v>
      </c>
      <c r="F298" t="s">
        <v>79</v>
      </c>
      <c r="G298" t="s">
        <v>79</v>
      </c>
      <c r="H298">
        <v>568</v>
      </c>
      <c r="I298">
        <v>0</v>
      </c>
      <c r="J298">
        <v>0</v>
      </c>
      <c r="K298">
        <v>0</v>
      </c>
      <c r="L298">
        <v>0</v>
      </c>
      <c r="M298" t="s">
        <v>79</v>
      </c>
      <c r="N298" t="s">
        <v>79</v>
      </c>
      <c r="O298" t="s">
        <v>79</v>
      </c>
      <c r="P298" t="s">
        <v>79</v>
      </c>
      <c r="Q298" t="s">
        <v>79</v>
      </c>
      <c r="R298" t="s">
        <v>537</v>
      </c>
      <c r="S298" t="s">
        <v>79</v>
      </c>
      <c r="T298">
        <v>0</v>
      </c>
      <c r="U298" t="s">
        <v>79</v>
      </c>
      <c r="V298" t="s">
        <v>79</v>
      </c>
      <c r="W298" t="s">
        <v>79</v>
      </c>
      <c r="X298">
        <v>1</v>
      </c>
      <c r="Y298">
        <v>1</v>
      </c>
      <c r="Z298" t="s">
        <v>79</v>
      </c>
      <c r="AA298" t="s">
        <v>79</v>
      </c>
      <c r="AB298" t="s">
        <v>79</v>
      </c>
      <c r="AC298" t="s">
        <v>79</v>
      </c>
      <c r="AD298" t="s">
        <v>79</v>
      </c>
      <c r="AE298">
        <v>0</v>
      </c>
      <c r="AF298" t="s">
        <v>79</v>
      </c>
      <c r="AG298">
        <v>0</v>
      </c>
      <c r="AH298" t="s">
        <v>79</v>
      </c>
      <c r="AI298" t="s">
        <v>79</v>
      </c>
      <c r="AJ298" t="s">
        <v>79</v>
      </c>
      <c r="AK298" t="s">
        <v>79</v>
      </c>
      <c r="AL298" t="s">
        <v>79</v>
      </c>
      <c r="AM298" t="s">
        <v>79</v>
      </c>
      <c r="AN298" t="s">
        <v>79</v>
      </c>
      <c r="AO298" t="s">
        <v>79</v>
      </c>
      <c r="AP298" t="s">
        <v>79</v>
      </c>
      <c r="AQ298" t="s">
        <v>79</v>
      </c>
      <c r="AR298" t="s">
        <v>79</v>
      </c>
      <c r="AS298">
        <v>0</v>
      </c>
      <c r="AT298" t="s">
        <v>79</v>
      </c>
      <c r="AU298" t="s">
        <v>79</v>
      </c>
      <c r="AV298">
        <v>0</v>
      </c>
      <c r="AW298">
        <v>0</v>
      </c>
    </row>
    <row r="299" spans="1:49" x14ac:dyDescent="0.2">
      <c r="A299">
        <v>1</v>
      </c>
      <c r="B299">
        <v>14</v>
      </c>
      <c r="C299">
        <v>9</v>
      </c>
      <c r="D299">
        <v>2</v>
      </c>
      <c r="E299">
        <v>0</v>
      </c>
      <c r="F299" t="s">
        <v>79</v>
      </c>
      <c r="G299" t="s">
        <v>79</v>
      </c>
      <c r="H299">
        <v>178</v>
      </c>
      <c r="I299">
        <v>0</v>
      </c>
      <c r="J299">
        <v>0</v>
      </c>
      <c r="K299">
        <v>0</v>
      </c>
      <c r="L299">
        <v>0</v>
      </c>
      <c r="M299" t="s">
        <v>79</v>
      </c>
      <c r="N299" t="s">
        <v>79</v>
      </c>
      <c r="O299" t="s">
        <v>79</v>
      </c>
      <c r="P299" t="s">
        <v>79</v>
      </c>
      <c r="Q299" t="s">
        <v>79</v>
      </c>
      <c r="R299" t="s">
        <v>1303</v>
      </c>
      <c r="S299" t="s">
        <v>79</v>
      </c>
      <c r="T299">
        <v>0</v>
      </c>
      <c r="U299" t="s">
        <v>79</v>
      </c>
      <c r="V299" t="s">
        <v>79</v>
      </c>
      <c r="W299" t="s">
        <v>79</v>
      </c>
      <c r="X299">
        <v>1</v>
      </c>
      <c r="Y299">
        <v>1</v>
      </c>
      <c r="Z299" t="s">
        <v>79</v>
      </c>
      <c r="AA299" t="s">
        <v>79</v>
      </c>
      <c r="AB299" t="s">
        <v>79</v>
      </c>
      <c r="AC299" t="s">
        <v>79</v>
      </c>
      <c r="AD299" t="s">
        <v>79</v>
      </c>
      <c r="AE299">
        <v>0</v>
      </c>
      <c r="AF299" t="s">
        <v>79</v>
      </c>
      <c r="AG299">
        <v>0</v>
      </c>
      <c r="AH299" t="s">
        <v>79</v>
      </c>
      <c r="AI299" t="s">
        <v>79</v>
      </c>
      <c r="AJ299" t="s">
        <v>79</v>
      </c>
      <c r="AK299" t="s">
        <v>79</v>
      </c>
      <c r="AL299" t="s">
        <v>79</v>
      </c>
      <c r="AM299" t="s">
        <v>79</v>
      </c>
      <c r="AN299" t="s">
        <v>79</v>
      </c>
      <c r="AO299" t="s">
        <v>79</v>
      </c>
      <c r="AP299" t="s">
        <v>79</v>
      </c>
      <c r="AQ299" t="s">
        <v>79</v>
      </c>
      <c r="AR299" t="s">
        <v>79</v>
      </c>
      <c r="AS299">
        <v>0</v>
      </c>
      <c r="AT299" t="s">
        <v>79</v>
      </c>
      <c r="AU299" t="s">
        <v>79</v>
      </c>
      <c r="AV299">
        <v>0</v>
      </c>
      <c r="AW299">
        <v>0</v>
      </c>
    </row>
    <row r="300" spans="1:49" x14ac:dyDescent="0.2">
      <c r="A300">
        <v>1</v>
      </c>
      <c r="B300">
        <v>14</v>
      </c>
      <c r="C300">
        <v>9</v>
      </c>
      <c r="D300">
        <v>3</v>
      </c>
      <c r="E300">
        <v>0</v>
      </c>
      <c r="F300" t="s">
        <v>79</v>
      </c>
      <c r="G300" t="s">
        <v>79</v>
      </c>
      <c r="H300">
        <v>356</v>
      </c>
      <c r="I300">
        <v>0</v>
      </c>
      <c r="J300">
        <v>0</v>
      </c>
      <c r="K300">
        <v>0</v>
      </c>
      <c r="L300">
        <v>0</v>
      </c>
      <c r="M300" t="s">
        <v>79</v>
      </c>
      <c r="N300" t="s">
        <v>79</v>
      </c>
      <c r="O300" t="s">
        <v>79</v>
      </c>
      <c r="P300" t="s">
        <v>79</v>
      </c>
      <c r="Q300" t="s">
        <v>79</v>
      </c>
      <c r="R300" t="s">
        <v>434</v>
      </c>
      <c r="S300" t="s">
        <v>79</v>
      </c>
      <c r="T300">
        <v>0</v>
      </c>
      <c r="U300" t="s">
        <v>79</v>
      </c>
      <c r="V300" t="s">
        <v>79</v>
      </c>
      <c r="W300" t="s">
        <v>79</v>
      </c>
      <c r="X300">
        <v>1</v>
      </c>
      <c r="Y300">
        <v>1</v>
      </c>
      <c r="Z300" t="s">
        <v>79</v>
      </c>
      <c r="AA300" t="s">
        <v>79</v>
      </c>
      <c r="AB300" t="s">
        <v>79</v>
      </c>
      <c r="AC300" t="s">
        <v>79</v>
      </c>
      <c r="AD300" t="s">
        <v>79</v>
      </c>
      <c r="AE300">
        <v>0</v>
      </c>
      <c r="AF300" t="s">
        <v>79</v>
      </c>
      <c r="AG300">
        <v>0</v>
      </c>
      <c r="AH300" t="s">
        <v>79</v>
      </c>
      <c r="AI300" t="s">
        <v>79</v>
      </c>
      <c r="AJ300" t="s">
        <v>79</v>
      </c>
      <c r="AK300" t="s">
        <v>79</v>
      </c>
      <c r="AL300" t="s">
        <v>79</v>
      </c>
      <c r="AM300" t="s">
        <v>79</v>
      </c>
      <c r="AN300" t="s">
        <v>79</v>
      </c>
      <c r="AO300" t="s">
        <v>79</v>
      </c>
      <c r="AP300" t="s">
        <v>79</v>
      </c>
      <c r="AQ300" t="s">
        <v>79</v>
      </c>
      <c r="AR300" t="s">
        <v>79</v>
      </c>
      <c r="AS300">
        <v>0</v>
      </c>
      <c r="AT300" t="s">
        <v>79</v>
      </c>
      <c r="AU300" t="s">
        <v>79</v>
      </c>
      <c r="AV300">
        <v>0</v>
      </c>
      <c r="AW300">
        <v>0</v>
      </c>
    </row>
    <row r="301" spans="1:49" x14ac:dyDescent="0.2">
      <c r="A301">
        <v>1</v>
      </c>
      <c r="B301">
        <v>14</v>
      </c>
      <c r="C301">
        <v>9</v>
      </c>
      <c r="D301">
        <v>4</v>
      </c>
      <c r="E301">
        <v>0</v>
      </c>
      <c r="F301" t="s">
        <v>79</v>
      </c>
      <c r="G301" t="s">
        <v>79</v>
      </c>
      <c r="H301">
        <v>15</v>
      </c>
      <c r="I301">
        <v>0</v>
      </c>
      <c r="J301">
        <v>0</v>
      </c>
      <c r="K301">
        <v>0</v>
      </c>
      <c r="L301">
        <v>0</v>
      </c>
      <c r="M301" t="s">
        <v>79</v>
      </c>
      <c r="N301" t="s">
        <v>79</v>
      </c>
      <c r="O301" t="s">
        <v>79</v>
      </c>
      <c r="P301" t="s">
        <v>79</v>
      </c>
      <c r="Q301" t="s">
        <v>79</v>
      </c>
      <c r="R301" t="s">
        <v>636</v>
      </c>
      <c r="S301" t="s">
        <v>79</v>
      </c>
      <c r="T301">
        <v>0</v>
      </c>
      <c r="U301" t="s">
        <v>79</v>
      </c>
      <c r="V301" t="s">
        <v>79</v>
      </c>
      <c r="W301" t="s">
        <v>79</v>
      </c>
      <c r="X301">
        <v>1</v>
      </c>
      <c r="Y301">
        <v>1</v>
      </c>
      <c r="Z301" t="s">
        <v>79</v>
      </c>
      <c r="AA301" t="s">
        <v>79</v>
      </c>
      <c r="AB301" t="s">
        <v>79</v>
      </c>
      <c r="AC301" t="s">
        <v>79</v>
      </c>
      <c r="AD301" t="s">
        <v>79</v>
      </c>
      <c r="AE301">
        <v>0</v>
      </c>
      <c r="AF301" t="s">
        <v>79</v>
      </c>
      <c r="AG301">
        <v>0</v>
      </c>
      <c r="AH301" t="s">
        <v>79</v>
      </c>
      <c r="AI301" t="s">
        <v>79</v>
      </c>
      <c r="AJ301" t="s">
        <v>79</v>
      </c>
      <c r="AK301" t="s">
        <v>79</v>
      </c>
      <c r="AL301" t="s">
        <v>79</v>
      </c>
      <c r="AM301" t="s">
        <v>79</v>
      </c>
      <c r="AN301" t="s">
        <v>79</v>
      </c>
      <c r="AO301" t="s">
        <v>79</v>
      </c>
      <c r="AP301" t="s">
        <v>79</v>
      </c>
      <c r="AQ301" t="s">
        <v>79</v>
      </c>
      <c r="AR301" t="s">
        <v>79</v>
      </c>
      <c r="AS301">
        <v>0</v>
      </c>
      <c r="AT301" t="s">
        <v>79</v>
      </c>
      <c r="AU301" t="s">
        <v>79</v>
      </c>
      <c r="AV301">
        <v>0</v>
      </c>
      <c r="AW301">
        <v>0</v>
      </c>
    </row>
    <row r="302" spans="1:49" x14ac:dyDescent="0.2">
      <c r="A302">
        <v>1</v>
      </c>
      <c r="B302">
        <v>14</v>
      </c>
      <c r="C302">
        <v>9</v>
      </c>
      <c r="D302">
        <v>5</v>
      </c>
      <c r="E302">
        <v>0</v>
      </c>
      <c r="F302" t="s">
        <v>79</v>
      </c>
      <c r="G302" t="s">
        <v>79</v>
      </c>
      <c r="H302">
        <v>96</v>
      </c>
      <c r="I302">
        <v>0</v>
      </c>
      <c r="J302">
        <v>0</v>
      </c>
      <c r="K302">
        <v>0</v>
      </c>
      <c r="L302">
        <v>0</v>
      </c>
      <c r="M302" t="s">
        <v>79</v>
      </c>
      <c r="N302" t="s">
        <v>79</v>
      </c>
      <c r="O302" t="s">
        <v>79</v>
      </c>
      <c r="P302" t="s">
        <v>79</v>
      </c>
      <c r="Q302" t="s">
        <v>79</v>
      </c>
      <c r="R302" t="s">
        <v>439</v>
      </c>
      <c r="S302" t="s">
        <v>79</v>
      </c>
      <c r="T302">
        <v>0</v>
      </c>
      <c r="U302" t="s">
        <v>79</v>
      </c>
      <c r="V302" t="s">
        <v>79</v>
      </c>
      <c r="W302" t="s">
        <v>79</v>
      </c>
      <c r="X302">
        <v>1</v>
      </c>
      <c r="Y302">
        <v>1</v>
      </c>
      <c r="Z302" t="s">
        <v>79</v>
      </c>
      <c r="AA302" t="s">
        <v>79</v>
      </c>
      <c r="AB302" t="s">
        <v>79</v>
      </c>
      <c r="AC302" t="s">
        <v>79</v>
      </c>
      <c r="AD302" t="s">
        <v>79</v>
      </c>
      <c r="AE302">
        <v>0</v>
      </c>
      <c r="AF302" t="s">
        <v>79</v>
      </c>
      <c r="AG302">
        <v>0</v>
      </c>
      <c r="AH302" t="s">
        <v>79</v>
      </c>
      <c r="AI302" t="s">
        <v>79</v>
      </c>
      <c r="AJ302" t="s">
        <v>79</v>
      </c>
      <c r="AK302" t="s">
        <v>79</v>
      </c>
      <c r="AL302" t="s">
        <v>79</v>
      </c>
      <c r="AM302" t="s">
        <v>79</v>
      </c>
      <c r="AN302" t="s">
        <v>79</v>
      </c>
      <c r="AO302" t="s">
        <v>79</v>
      </c>
      <c r="AP302" t="s">
        <v>79</v>
      </c>
      <c r="AQ302" t="s">
        <v>79</v>
      </c>
      <c r="AR302" t="s">
        <v>79</v>
      </c>
      <c r="AS302">
        <v>0</v>
      </c>
      <c r="AT302" t="s">
        <v>79</v>
      </c>
      <c r="AU302" t="s">
        <v>79</v>
      </c>
      <c r="AV302">
        <v>0</v>
      </c>
      <c r="AW302">
        <v>0</v>
      </c>
    </row>
    <row r="303" spans="1:49" x14ac:dyDescent="0.2">
      <c r="A303">
        <v>1</v>
      </c>
      <c r="B303">
        <v>14</v>
      </c>
      <c r="C303">
        <v>9</v>
      </c>
      <c r="D303">
        <v>6</v>
      </c>
      <c r="E303">
        <v>0</v>
      </c>
      <c r="F303" t="s">
        <v>79</v>
      </c>
      <c r="G303" t="s">
        <v>79</v>
      </c>
      <c r="H303">
        <v>434</v>
      </c>
      <c r="I303">
        <v>0</v>
      </c>
      <c r="J303">
        <v>0</v>
      </c>
      <c r="K303">
        <v>0</v>
      </c>
      <c r="L303">
        <v>0</v>
      </c>
      <c r="M303" t="s">
        <v>79</v>
      </c>
      <c r="N303" t="s">
        <v>79</v>
      </c>
      <c r="O303" t="s">
        <v>79</v>
      </c>
      <c r="P303" t="s">
        <v>79</v>
      </c>
      <c r="Q303" t="s">
        <v>79</v>
      </c>
      <c r="R303" t="s">
        <v>599</v>
      </c>
      <c r="S303" t="s">
        <v>79</v>
      </c>
      <c r="T303">
        <v>0</v>
      </c>
      <c r="U303" t="s">
        <v>79</v>
      </c>
      <c r="V303" t="s">
        <v>79</v>
      </c>
      <c r="W303" t="s">
        <v>79</v>
      </c>
      <c r="X303">
        <v>1</v>
      </c>
      <c r="Y303">
        <v>1</v>
      </c>
      <c r="Z303" t="s">
        <v>79</v>
      </c>
      <c r="AA303" t="s">
        <v>79</v>
      </c>
      <c r="AB303" t="s">
        <v>79</v>
      </c>
      <c r="AC303" t="s">
        <v>79</v>
      </c>
      <c r="AD303" t="s">
        <v>79</v>
      </c>
      <c r="AE303">
        <v>0</v>
      </c>
      <c r="AF303" t="s">
        <v>79</v>
      </c>
      <c r="AG303">
        <v>0</v>
      </c>
      <c r="AH303" t="s">
        <v>79</v>
      </c>
      <c r="AI303" t="s">
        <v>79</v>
      </c>
      <c r="AJ303" t="s">
        <v>79</v>
      </c>
      <c r="AK303" t="s">
        <v>79</v>
      </c>
      <c r="AL303" t="s">
        <v>79</v>
      </c>
      <c r="AM303" t="s">
        <v>79</v>
      </c>
      <c r="AN303" t="s">
        <v>79</v>
      </c>
      <c r="AO303" t="s">
        <v>79</v>
      </c>
      <c r="AP303" t="s">
        <v>79</v>
      </c>
      <c r="AQ303" t="s">
        <v>79</v>
      </c>
      <c r="AR303" t="s">
        <v>79</v>
      </c>
      <c r="AS303">
        <v>0</v>
      </c>
      <c r="AT303" t="s">
        <v>79</v>
      </c>
      <c r="AU303" t="s">
        <v>79</v>
      </c>
      <c r="AV303">
        <v>0</v>
      </c>
      <c r="AW303">
        <v>0</v>
      </c>
    </row>
    <row r="304" spans="1:49" x14ac:dyDescent="0.2">
      <c r="A304">
        <v>1</v>
      </c>
      <c r="B304">
        <v>14</v>
      </c>
      <c r="C304">
        <v>9</v>
      </c>
      <c r="D304">
        <v>7</v>
      </c>
      <c r="E304">
        <v>0</v>
      </c>
      <c r="F304" t="s">
        <v>79</v>
      </c>
      <c r="G304" t="s">
        <v>79</v>
      </c>
      <c r="H304">
        <v>224</v>
      </c>
      <c r="I304">
        <v>0</v>
      </c>
      <c r="J304">
        <v>0</v>
      </c>
      <c r="K304">
        <v>0</v>
      </c>
      <c r="L304">
        <v>0</v>
      </c>
      <c r="M304" t="s">
        <v>79</v>
      </c>
      <c r="N304" t="s">
        <v>79</v>
      </c>
      <c r="O304" t="s">
        <v>79</v>
      </c>
      <c r="P304" t="s">
        <v>79</v>
      </c>
      <c r="Q304" t="s">
        <v>79</v>
      </c>
      <c r="R304" t="s">
        <v>634</v>
      </c>
      <c r="S304" t="s">
        <v>79</v>
      </c>
      <c r="T304">
        <v>0</v>
      </c>
      <c r="U304" t="s">
        <v>79</v>
      </c>
      <c r="V304" t="s">
        <v>79</v>
      </c>
      <c r="W304" t="s">
        <v>79</v>
      </c>
      <c r="X304">
        <v>1</v>
      </c>
      <c r="Y304">
        <v>1</v>
      </c>
      <c r="Z304" t="s">
        <v>79</v>
      </c>
      <c r="AA304" t="s">
        <v>79</v>
      </c>
      <c r="AB304" t="s">
        <v>79</v>
      </c>
      <c r="AC304" t="s">
        <v>79</v>
      </c>
      <c r="AD304" t="s">
        <v>79</v>
      </c>
      <c r="AE304">
        <v>0</v>
      </c>
      <c r="AF304" t="s">
        <v>79</v>
      </c>
      <c r="AG304">
        <v>0</v>
      </c>
      <c r="AH304" t="s">
        <v>79</v>
      </c>
      <c r="AI304" t="s">
        <v>79</v>
      </c>
      <c r="AJ304" t="s">
        <v>79</v>
      </c>
      <c r="AK304" t="s">
        <v>79</v>
      </c>
      <c r="AL304" t="s">
        <v>79</v>
      </c>
      <c r="AM304" t="s">
        <v>79</v>
      </c>
      <c r="AN304" t="s">
        <v>79</v>
      </c>
      <c r="AO304" t="s">
        <v>79</v>
      </c>
      <c r="AP304" t="s">
        <v>79</v>
      </c>
      <c r="AQ304" t="s">
        <v>79</v>
      </c>
      <c r="AR304" t="s">
        <v>79</v>
      </c>
      <c r="AS304">
        <v>0</v>
      </c>
      <c r="AT304" t="s">
        <v>79</v>
      </c>
      <c r="AU304" t="s">
        <v>79</v>
      </c>
      <c r="AV304">
        <v>0</v>
      </c>
      <c r="AW304">
        <v>0</v>
      </c>
    </row>
    <row r="305" spans="1:49" x14ac:dyDescent="0.2">
      <c r="A305">
        <v>1</v>
      </c>
      <c r="B305">
        <v>14</v>
      </c>
      <c r="C305">
        <v>9</v>
      </c>
      <c r="D305">
        <v>8</v>
      </c>
      <c r="E305">
        <v>0</v>
      </c>
      <c r="F305" t="s">
        <v>79</v>
      </c>
      <c r="G305" t="s">
        <v>79</v>
      </c>
      <c r="H305">
        <v>226</v>
      </c>
      <c r="I305">
        <v>0</v>
      </c>
      <c r="J305">
        <v>0</v>
      </c>
      <c r="K305">
        <v>0</v>
      </c>
      <c r="L305">
        <v>0</v>
      </c>
      <c r="M305" t="s">
        <v>79</v>
      </c>
      <c r="N305" t="s">
        <v>79</v>
      </c>
      <c r="O305" t="s">
        <v>79</v>
      </c>
      <c r="P305" t="s">
        <v>79</v>
      </c>
      <c r="Q305" t="s">
        <v>79</v>
      </c>
      <c r="R305" t="s">
        <v>1339</v>
      </c>
      <c r="S305" t="s">
        <v>79</v>
      </c>
      <c r="T305">
        <v>0</v>
      </c>
      <c r="U305" t="s">
        <v>79</v>
      </c>
      <c r="V305" t="s">
        <v>79</v>
      </c>
      <c r="W305" t="s">
        <v>79</v>
      </c>
      <c r="X305">
        <v>1</v>
      </c>
      <c r="Y305">
        <v>1</v>
      </c>
      <c r="Z305" t="s">
        <v>79</v>
      </c>
      <c r="AA305" t="s">
        <v>79</v>
      </c>
      <c r="AB305" t="s">
        <v>79</v>
      </c>
      <c r="AC305" t="s">
        <v>79</v>
      </c>
      <c r="AD305" t="s">
        <v>79</v>
      </c>
      <c r="AE305">
        <v>0</v>
      </c>
      <c r="AF305" t="s">
        <v>79</v>
      </c>
      <c r="AG305">
        <v>0</v>
      </c>
      <c r="AH305" t="s">
        <v>79</v>
      </c>
      <c r="AI305" t="s">
        <v>79</v>
      </c>
      <c r="AJ305" t="s">
        <v>79</v>
      </c>
      <c r="AK305" t="s">
        <v>79</v>
      </c>
      <c r="AL305" t="s">
        <v>79</v>
      </c>
      <c r="AM305" t="s">
        <v>79</v>
      </c>
      <c r="AN305" t="s">
        <v>79</v>
      </c>
      <c r="AO305" t="s">
        <v>79</v>
      </c>
      <c r="AP305" t="s">
        <v>79</v>
      </c>
      <c r="AQ305" t="s">
        <v>79</v>
      </c>
      <c r="AR305" t="s">
        <v>79</v>
      </c>
      <c r="AS305">
        <v>0</v>
      </c>
      <c r="AT305" t="s">
        <v>79</v>
      </c>
      <c r="AU305" t="s">
        <v>79</v>
      </c>
      <c r="AV305">
        <v>0</v>
      </c>
      <c r="AW305">
        <v>0</v>
      </c>
    </row>
    <row r="306" spans="1:49" x14ac:dyDescent="0.2">
      <c r="A306">
        <v>1</v>
      </c>
      <c r="B306">
        <v>14</v>
      </c>
      <c r="C306">
        <v>10</v>
      </c>
      <c r="D306">
        <v>1</v>
      </c>
      <c r="E306">
        <v>0</v>
      </c>
      <c r="F306" t="s">
        <v>79</v>
      </c>
      <c r="G306" t="s">
        <v>79</v>
      </c>
      <c r="H306">
        <v>16</v>
      </c>
      <c r="I306">
        <v>0</v>
      </c>
      <c r="J306">
        <v>0</v>
      </c>
      <c r="K306">
        <v>0</v>
      </c>
      <c r="L306">
        <v>0</v>
      </c>
      <c r="M306" t="s">
        <v>79</v>
      </c>
      <c r="N306" t="s">
        <v>79</v>
      </c>
      <c r="O306" t="s">
        <v>79</v>
      </c>
      <c r="P306" t="s">
        <v>79</v>
      </c>
      <c r="Q306" t="s">
        <v>79</v>
      </c>
      <c r="R306" t="s">
        <v>1340</v>
      </c>
      <c r="S306" t="s">
        <v>79</v>
      </c>
      <c r="T306">
        <v>0</v>
      </c>
      <c r="U306" t="s">
        <v>79</v>
      </c>
      <c r="V306" t="s">
        <v>79</v>
      </c>
      <c r="W306" t="s">
        <v>79</v>
      </c>
      <c r="X306">
        <v>1</v>
      </c>
      <c r="Y306">
        <v>1</v>
      </c>
      <c r="Z306" t="s">
        <v>79</v>
      </c>
      <c r="AA306" t="s">
        <v>79</v>
      </c>
      <c r="AB306" t="s">
        <v>79</v>
      </c>
      <c r="AC306" t="s">
        <v>79</v>
      </c>
      <c r="AD306" t="s">
        <v>79</v>
      </c>
      <c r="AE306">
        <v>0</v>
      </c>
      <c r="AF306" t="s">
        <v>79</v>
      </c>
      <c r="AG306">
        <v>0</v>
      </c>
      <c r="AH306" t="s">
        <v>79</v>
      </c>
      <c r="AI306" t="s">
        <v>79</v>
      </c>
      <c r="AJ306" t="s">
        <v>79</v>
      </c>
      <c r="AK306" t="s">
        <v>79</v>
      </c>
      <c r="AL306" t="s">
        <v>79</v>
      </c>
      <c r="AM306" t="s">
        <v>79</v>
      </c>
      <c r="AN306" t="s">
        <v>79</v>
      </c>
      <c r="AO306" t="s">
        <v>79</v>
      </c>
      <c r="AP306" t="s">
        <v>79</v>
      </c>
      <c r="AQ306" t="s">
        <v>79</v>
      </c>
      <c r="AR306" t="s">
        <v>79</v>
      </c>
      <c r="AS306">
        <v>0</v>
      </c>
      <c r="AT306" t="s">
        <v>79</v>
      </c>
      <c r="AU306" t="s">
        <v>79</v>
      </c>
      <c r="AV306">
        <v>0</v>
      </c>
      <c r="AW306">
        <v>0</v>
      </c>
    </row>
    <row r="307" spans="1:49" x14ac:dyDescent="0.2">
      <c r="A307">
        <v>1</v>
      </c>
      <c r="B307">
        <v>14</v>
      </c>
      <c r="C307">
        <v>10</v>
      </c>
      <c r="D307">
        <v>2</v>
      </c>
      <c r="E307">
        <v>0</v>
      </c>
      <c r="F307" t="s">
        <v>79</v>
      </c>
      <c r="G307" t="s">
        <v>79</v>
      </c>
      <c r="H307">
        <v>358</v>
      </c>
      <c r="I307">
        <v>0</v>
      </c>
      <c r="J307">
        <v>0</v>
      </c>
      <c r="K307">
        <v>0</v>
      </c>
      <c r="L307">
        <v>0</v>
      </c>
      <c r="M307" t="s">
        <v>79</v>
      </c>
      <c r="N307" t="s">
        <v>79</v>
      </c>
      <c r="O307" t="s">
        <v>79</v>
      </c>
      <c r="P307" t="s">
        <v>79</v>
      </c>
      <c r="Q307" t="s">
        <v>79</v>
      </c>
      <c r="R307" t="s">
        <v>640</v>
      </c>
      <c r="S307" t="s">
        <v>79</v>
      </c>
      <c r="T307">
        <v>0</v>
      </c>
      <c r="U307" t="s">
        <v>79</v>
      </c>
      <c r="V307" t="s">
        <v>79</v>
      </c>
      <c r="W307" t="s">
        <v>79</v>
      </c>
      <c r="X307">
        <v>1</v>
      </c>
      <c r="Y307">
        <v>1</v>
      </c>
      <c r="Z307" t="s">
        <v>79</v>
      </c>
      <c r="AA307" t="s">
        <v>79</v>
      </c>
      <c r="AB307" t="s">
        <v>79</v>
      </c>
      <c r="AC307" t="s">
        <v>79</v>
      </c>
      <c r="AD307" t="s">
        <v>79</v>
      </c>
      <c r="AE307">
        <v>0</v>
      </c>
      <c r="AF307" t="s">
        <v>79</v>
      </c>
      <c r="AG307">
        <v>0</v>
      </c>
      <c r="AH307" t="s">
        <v>79</v>
      </c>
      <c r="AI307" t="s">
        <v>79</v>
      </c>
      <c r="AJ307" t="s">
        <v>79</v>
      </c>
      <c r="AK307" t="s">
        <v>79</v>
      </c>
      <c r="AL307" t="s">
        <v>79</v>
      </c>
      <c r="AM307" t="s">
        <v>79</v>
      </c>
      <c r="AN307" t="s">
        <v>79</v>
      </c>
      <c r="AO307" t="s">
        <v>79</v>
      </c>
      <c r="AP307" t="s">
        <v>79</v>
      </c>
      <c r="AQ307" t="s">
        <v>79</v>
      </c>
      <c r="AR307" t="s">
        <v>79</v>
      </c>
      <c r="AS307">
        <v>0</v>
      </c>
      <c r="AT307" t="s">
        <v>79</v>
      </c>
      <c r="AU307" t="s">
        <v>79</v>
      </c>
      <c r="AV307">
        <v>0</v>
      </c>
      <c r="AW307">
        <v>0</v>
      </c>
    </row>
    <row r="308" spans="1:49" x14ac:dyDescent="0.2">
      <c r="A308">
        <v>1</v>
      </c>
      <c r="B308">
        <v>14</v>
      </c>
      <c r="C308">
        <v>10</v>
      </c>
      <c r="D308">
        <v>3</v>
      </c>
      <c r="E308">
        <v>0</v>
      </c>
      <c r="F308" t="s">
        <v>79</v>
      </c>
      <c r="G308" t="s">
        <v>79</v>
      </c>
      <c r="H308">
        <v>607</v>
      </c>
      <c r="I308">
        <v>0</v>
      </c>
      <c r="J308">
        <v>0</v>
      </c>
      <c r="K308">
        <v>0</v>
      </c>
      <c r="L308">
        <v>0</v>
      </c>
      <c r="M308" t="s">
        <v>79</v>
      </c>
      <c r="N308" t="s">
        <v>79</v>
      </c>
      <c r="O308" t="s">
        <v>79</v>
      </c>
      <c r="P308" t="s">
        <v>79</v>
      </c>
      <c r="Q308" t="s">
        <v>79</v>
      </c>
      <c r="R308" t="s">
        <v>672</v>
      </c>
      <c r="S308" t="s">
        <v>79</v>
      </c>
      <c r="T308">
        <v>0</v>
      </c>
      <c r="U308" t="s">
        <v>79</v>
      </c>
      <c r="V308" t="s">
        <v>79</v>
      </c>
      <c r="W308" t="s">
        <v>79</v>
      </c>
      <c r="X308">
        <v>1</v>
      </c>
      <c r="Y308">
        <v>1</v>
      </c>
      <c r="Z308" t="s">
        <v>79</v>
      </c>
      <c r="AA308" t="s">
        <v>79</v>
      </c>
      <c r="AB308" t="s">
        <v>79</v>
      </c>
      <c r="AC308" t="s">
        <v>79</v>
      </c>
      <c r="AD308" t="s">
        <v>79</v>
      </c>
      <c r="AE308">
        <v>0</v>
      </c>
      <c r="AF308" t="s">
        <v>79</v>
      </c>
      <c r="AG308">
        <v>0</v>
      </c>
      <c r="AH308" t="s">
        <v>79</v>
      </c>
      <c r="AI308" t="s">
        <v>79</v>
      </c>
      <c r="AJ308" t="s">
        <v>79</v>
      </c>
      <c r="AK308" t="s">
        <v>79</v>
      </c>
      <c r="AL308" t="s">
        <v>79</v>
      </c>
      <c r="AM308" t="s">
        <v>79</v>
      </c>
      <c r="AN308" t="s">
        <v>79</v>
      </c>
      <c r="AO308" t="s">
        <v>79</v>
      </c>
      <c r="AP308" t="s">
        <v>79</v>
      </c>
      <c r="AQ308" t="s">
        <v>79</v>
      </c>
      <c r="AR308" t="s">
        <v>79</v>
      </c>
      <c r="AS308">
        <v>0</v>
      </c>
      <c r="AT308" t="s">
        <v>79</v>
      </c>
      <c r="AU308" t="s">
        <v>79</v>
      </c>
      <c r="AV308">
        <v>0</v>
      </c>
      <c r="AW308">
        <v>0</v>
      </c>
    </row>
    <row r="309" spans="1:49" x14ac:dyDescent="0.2">
      <c r="A309">
        <v>1</v>
      </c>
      <c r="B309">
        <v>14</v>
      </c>
      <c r="C309">
        <v>10</v>
      </c>
      <c r="D309">
        <v>4</v>
      </c>
      <c r="E309">
        <v>0</v>
      </c>
      <c r="F309" t="s">
        <v>79</v>
      </c>
      <c r="G309" t="s">
        <v>79</v>
      </c>
      <c r="H309">
        <v>364</v>
      </c>
      <c r="I309">
        <v>0</v>
      </c>
      <c r="J309">
        <v>0</v>
      </c>
      <c r="K309">
        <v>0</v>
      </c>
      <c r="L309">
        <v>0</v>
      </c>
      <c r="M309" t="s">
        <v>79</v>
      </c>
      <c r="N309" t="s">
        <v>79</v>
      </c>
      <c r="O309" t="s">
        <v>79</v>
      </c>
      <c r="P309" t="s">
        <v>79</v>
      </c>
      <c r="Q309" t="s">
        <v>79</v>
      </c>
      <c r="R309" t="s">
        <v>442</v>
      </c>
      <c r="S309" t="s">
        <v>79</v>
      </c>
      <c r="T309">
        <v>0</v>
      </c>
      <c r="U309" t="s">
        <v>79</v>
      </c>
      <c r="V309" t="s">
        <v>79</v>
      </c>
      <c r="W309" t="s">
        <v>79</v>
      </c>
      <c r="X309">
        <v>1</v>
      </c>
      <c r="Y309">
        <v>1</v>
      </c>
      <c r="Z309" t="s">
        <v>79</v>
      </c>
      <c r="AA309" t="s">
        <v>79</v>
      </c>
      <c r="AB309" t="s">
        <v>79</v>
      </c>
      <c r="AC309" t="s">
        <v>79</v>
      </c>
      <c r="AD309" t="s">
        <v>79</v>
      </c>
      <c r="AE309">
        <v>0</v>
      </c>
      <c r="AF309" t="s">
        <v>79</v>
      </c>
      <c r="AG309">
        <v>0</v>
      </c>
      <c r="AH309" t="s">
        <v>79</v>
      </c>
      <c r="AI309" t="s">
        <v>79</v>
      </c>
      <c r="AJ309" t="s">
        <v>79</v>
      </c>
      <c r="AK309" t="s">
        <v>79</v>
      </c>
      <c r="AL309" t="s">
        <v>79</v>
      </c>
      <c r="AM309" t="s">
        <v>79</v>
      </c>
      <c r="AN309" t="s">
        <v>79</v>
      </c>
      <c r="AO309" t="s">
        <v>79</v>
      </c>
      <c r="AP309" t="s">
        <v>79</v>
      </c>
      <c r="AQ309" t="s">
        <v>79</v>
      </c>
      <c r="AR309" t="s">
        <v>79</v>
      </c>
      <c r="AS309">
        <v>0</v>
      </c>
      <c r="AT309" t="s">
        <v>79</v>
      </c>
      <c r="AU309" t="s">
        <v>79</v>
      </c>
      <c r="AV309">
        <v>0</v>
      </c>
      <c r="AW309">
        <v>0</v>
      </c>
    </row>
    <row r="310" spans="1:49" x14ac:dyDescent="0.2">
      <c r="A310">
        <v>1</v>
      </c>
      <c r="B310">
        <v>14</v>
      </c>
      <c r="C310">
        <v>10</v>
      </c>
      <c r="D310">
        <v>5</v>
      </c>
      <c r="E310">
        <v>0</v>
      </c>
      <c r="F310" t="s">
        <v>79</v>
      </c>
      <c r="G310" t="s">
        <v>79</v>
      </c>
      <c r="H310">
        <v>324</v>
      </c>
      <c r="I310">
        <v>0</v>
      </c>
      <c r="J310">
        <v>0</v>
      </c>
      <c r="K310">
        <v>0</v>
      </c>
      <c r="L310">
        <v>0</v>
      </c>
      <c r="M310" t="s">
        <v>79</v>
      </c>
      <c r="N310" t="s">
        <v>79</v>
      </c>
      <c r="O310" t="s">
        <v>79</v>
      </c>
      <c r="P310" t="s">
        <v>79</v>
      </c>
      <c r="Q310" t="s">
        <v>79</v>
      </c>
      <c r="R310" t="s">
        <v>671</v>
      </c>
      <c r="S310" t="s">
        <v>79</v>
      </c>
      <c r="T310">
        <v>0</v>
      </c>
      <c r="U310" t="s">
        <v>79</v>
      </c>
      <c r="V310" t="s">
        <v>79</v>
      </c>
      <c r="W310" t="s">
        <v>79</v>
      </c>
      <c r="X310">
        <v>1</v>
      </c>
      <c r="Y310">
        <v>1</v>
      </c>
      <c r="Z310" t="s">
        <v>79</v>
      </c>
      <c r="AA310" t="s">
        <v>79</v>
      </c>
      <c r="AB310" t="s">
        <v>79</v>
      </c>
      <c r="AC310" t="s">
        <v>79</v>
      </c>
      <c r="AD310" t="s">
        <v>79</v>
      </c>
      <c r="AE310">
        <v>0</v>
      </c>
      <c r="AF310" t="s">
        <v>79</v>
      </c>
      <c r="AG310">
        <v>0</v>
      </c>
      <c r="AH310" t="s">
        <v>79</v>
      </c>
      <c r="AI310" t="s">
        <v>79</v>
      </c>
      <c r="AJ310" t="s">
        <v>79</v>
      </c>
      <c r="AK310" t="s">
        <v>79</v>
      </c>
      <c r="AL310" t="s">
        <v>79</v>
      </c>
      <c r="AM310" t="s">
        <v>79</v>
      </c>
      <c r="AN310" t="s">
        <v>79</v>
      </c>
      <c r="AO310" t="s">
        <v>79</v>
      </c>
      <c r="AP310" t="s">
        <v>79</v>
      </c>
      <c r="AQ310" t="s">
        <v>79</v>
      </c>
      <c r="AR310" t="s">
        <v>79</v>
      </c>
      <c r="AS310">
        <v>0</v>
      </c>
      <c r="AT310" t="s">
        <v>79</v>
      </c>
      <c r="AU310" t="s">
        <v>79</v>
      </c>
      <c r="AV310">
        <v>0</v>
      </c>
      <c r="AW310">
        <v>0</v>
      </c>
    </row>
    <row r="311" spans="1:49" x14ac:dyDescent="0.2">
      <c r="A311">
        <v>1</v>
      </c>
      <c r="B311">
        <v>14</v>
      </c>
      <c r="C311">
        <v>10</v>
      </c>
      <c r="D311">
        <v>6</v>
      </c>
      <c r="E311">
        <v>0</v>
      </c>
      <c r="F311" t="s">
        <v>79</v>
      </c>
      <c r="G311" t="s">
        <v>79</v>
      </c>
      <c r="H311">
        <v>410</v>
      </c>
      <c r="I311">
        <v>0</v>
      </c>
      <c r="J311">
        <v>0</v>
      </c>
      <c r="K311">
        <v>0</v>
      </c>
      <c r="L311">
        <v>0</v>
      </c>
      <c r="M311" t="s">
        <v>79</v>
      </c>
      <c r="N311" t="s">
        <v>79</v>
      </c>
      <c r="O311" t="s">
        <v>79</v>
      </c>
      <c r="P311" t="s">
        <v>79</v>
      </c>
      <c r="Q311" t="s">
        <v>79</v>
      </c>
      <c r="R311" t="s">
        <v>1341</v>
      </c>
      <c r="S311" t="s">
        <v>79</v>
      </c>
      <c r="T311">
        <v>0</v>
      </c>
      <c r="U311" t="s">
        <v>79</v>
      </c>
      <c r="V311" t="s">
        <v>79</v>
      </c>
      <c r="W311" t="s">
        <v>79</v>
      </c>
      <c r="X311">
        <v>1</v>
      </c>
      <c r="Y311">
        <v>1</v>
      </c>
      <c r="Z311" t="s">
        <v>79</v>
      </c>
      <c r="AA311" t="s">
        <v>79</v>
      </c>
      <c r="AB311" t="s">
        <v>79</v>
      </c>
      <c r="AC311" t="s">
        <v>79</v>
      </c>
      <c r="AD311" t="s">
        <v>79</v>
      </c>
      <c r="AE311">
        <v>0</v>
      </c>
      <c r="AF311" t="s">
        <v>79</v>
      </c>
      <c r="AG311">
        <v>0</v>
      </c>
      <c r="AH311" t="s">
        <v>79</v>
      </c>
      <c r="AI311" t="s">
        <v>79</v>
      </c>
      <c r="AJ311" t="s">
        <v>79</v>
      </c>
      <c r="AK311" t="s">
        <v>79</v>
      </c>
      <c r="AL311" t="s">
        <v>79</v>
      </c>
      <c r="AM311" t="s">
        <v>79</v>
      </c>
      <c r="AN311" t="s">
        <v>79</v>
      </c>
      <c r="AO311" t="s">
        <v>79</v>
      </c>
      <c r="AP311" t="s">
        <v>79</v>
      </c>
      <c r="AQ311" t="s">
        <v>79</v>
      </c>
      <c r="AR311" t="s">
        <v>79</v>
      </c>
      <c r="AS311">
        <v>0</v>
      </c>
      <c r="AT311" t="s">
        <v>79</v>
      </c>
      <c r="AU311" t="s">
        <v>79</v>
      </c>
      <c r="AV311">
        <v>0</v>
      </c>
      <c r="AW311">
        <v>0</v>
      </c>
    </row>
    <row r="312" spans="1:49" x14ac:dyDescent="0.2">
      <c r="A312">
        <v>1</v>
      </c>
      <c r="B312">
        <v>14</v>
      </c>
      <c r="C312">
        <v>10</v>
      </c>
      <c r="D312">
        <v>7</v>
      </c>
      <c r="E312">
        <v>0</v>
      </c>
      <c r="F312" t="s">
        <v>79</v>
      </c>
      <c r="G312" t="s">
        <v>79</v>
      </c>
      <c r="H312">
        <v>225</v>
      </c>
      <c r="I312">
        <v>0</v>
      </c>
      <c r="J312">
        <v>0</v>
      </c>
      <c r="K312">
        <v>0</v>
      </c>
      <c r="L312">
        <v>0</v>
      </c>
      <c r="M312" t="s">
        <v>79</v>
      </c>
      <c r="N312" t="s">
        <v>79</v>
      </c>
      <c r="O312" t="s">
        <v>79</v>
      </c>
      <c r="P312" t="s">
        <v>79</v>
      </c>
      <c r="Q312" t="s">
        <v>79</v>
      </c>
      <c r="R312" t="s">
        <v>638</v>
      </c>
      <c r="S312" t="s">
        <v>79</v>
      </c>
      <c r="T312">
        <v>0</v>
      </c>
      <c r="U312" t="s">
        <v>79</v>
      </c>
      <c r="V312" t="s">
        <v>79</v>
      </c>
      <c r="W312" t="s">
        <v>79</v>
      </c>
      <c r="X312">
        <v>1</v>
      </c>
      <c r="Y312">
        <v>1</v>
      </c>
      <c r="Z312" t="s">
        <v>79</v>
      </c>
      <c r="AA312" t="s">
        <v>79</v>
      </c>
      <c r="AB312" t="s">
        <v>79</v>
      </c>
      <c r="AC312" t="s">
        <v>79</v>
      </c>
      <c r="AD312" t="s">
        <v>79</v>
      </c>
      <c r="AE312">
        <v>0</v>
      </c>
      <c r="AF312" t="s">
        <v>79</v>
      </c>
      <c r="AG312">
        <v>0</v>
      </c>
      <c r="AH312" t="s">
        <v>79</v>
      </c>
      <c r="AI312" t="s">
        <v>79</v>
      </c>
      <c r="AJ312" t="s">
        <v>79</v>
      </c>
      <c r="AK312" t="s">
        <v>79</v>
      </c>
      <c r="AL312" t="s">
        <v>79</v>
      </c>
      <c r="AM312" t="s">
        <v>79</v>
      </c>
      <c r="AN312" t="s">
        <v>79</v>
      </c>
      <c r="AO312" t="s">
        <v>79</v>
      </c>
      <c r="AP312" t="s">
        <v>79</v>
      </c>
      <c r="AQ312" t="s">
        <v>79</v>
      </c>
      <c r="AR312" t="s">
        <v>79</v>
      </c>
      <c r="AS312">
        <v>0</v>
      </c>
      <c r="AT312" t="s">
        <v>79</v>
      </c>
      <c r="AU312" t="s">
        <v>79</v>
      </c>
      <c r="AV312">
        <v>0</v>
      </c>
      <c r="AW312">
        <v>0</v>
      </c>
    </row>
    <row r="313" spans="1:49" x14ac:dyDescent="0.2">
      <c r="A313">
        <v>1</v>
      </c>
      <c r="B313">
        <v>14</v>
      </c>
      <c r="C313">
        <v>10</v>
      </c>
      <c r="D313">
        <v>8</v>
      </c>
      <c r="E313">
        <v>0</v>
      </c>
      <c r="F313" t="s">
        <v>79</v>
      </c>
      <c r="G313" t="s">
        <v>79</v>
      </c>
      <c r="H313">
        <v>293</v>
      </c>
      <c r="I313">
        <v>0</v>
      </c>
      <c r="J313">
        <v>0</v>
      </c>
      <c r="K313">
        <v>0</v>
      </c>
      <c r="L313">
        <v>0</v>
      </c>
      <c r="M313" t="s">
        <v>79</v>
      </c>
      <c r="N313" t="s">
        <v>79</v>
      </c>
      <c r="O313" t="s">
        <v>79</v>
      </c>
      <c r="P313" t="s">
        <v>79</v>
      </c>
      <c r="Q313" t="s">
        <v>79</v>
      </c>
      <c r="R313" t="s">
        <v>437</v>
      </c>
      <c r="S313" t="s">
        <v>79</v>
      </c>
      <c r="T313">
        <v>0</v>
      </c>
      <c r="U313" t="s">
        <v>79</v>
      </c>
      <c r="V313" t="s">
        <v>79</v>
      </c>
      <c r="W313" t="s">
        <v>79</v>
      </c>
      <c r="X313">
        <v>1</v>
      </c>
      <c r="Y313">
        <v>1</v>
      </c>
      <c r="Z313" t="s">
        <v>79</v>
      </c>
      <c r="AA313" t="s">
        <v>79</v>
      </c>
      <c r="AB313" t="s">
        <v>79</v>
      </c>
      <c r="AC313" t="s">
        <v>79</v>
      </c>
      <c r="AD313" t="s">
        <v>79</v>
      </c>
      <c r="AE313">
        <v>0</v>
      </c>
      <c r="AF313" t="s">
        <v>79</v>
      </c>
      <c r="AG313">
        <v>0</v>
      </c>
      <c r="AH313" t="s">
        <v>79</v>
      </c>
      <c r="AI313" t="s">
        <v>79</v>
      </c>
      <c r="AJ313" t="s">
        <v>79</v>
      </c>
      <c r="AK313" t="s">
        <v>79</v>
      </c>
      <c r="AL313" t="s">
        <v>79</v>
      </c>
      <c r="AM313" t="s">
        <v>79</v>
      </c>
      <c r="AN313" t="s">
        <v>79</v>
      </c>
      <c r="AO313" t="s">
        <v>79</v>
      </c>
      <c r="AP313" t="s">
        <v>79</v>
      </c>
      <c r="AQ313" t="s">
        <v>79</v>
      </c>
      <c r="AR313" t="s">
        <v>79</v>
      </c>
      <c r="AS313">
        <v>0</v>
      </c>
      <c r="AT313" t="s">
        <v>79</v>
      </c>
      <c r="AU313" t="s">
        <v>79</v>
      </c>
      <c r="AV313">
        <v>0</v>
      </c>
      <c r="AW313">
        <v>0</v>
      </c>
    </row>
    <row r="314" spans="1:49" x14ac:dyDescent="0.2">
      <c r="A314">
        <v>1</v>
      </c>
      <c r="B314">
        <v>14</v>
      </c>
      <c r="C314">
        <v>11</v>
      </c>
      <c r="D314">
        <v>1</v>
      </c>
      <c r="E314">
        <v>0</v>
      </c>
      <c r="F314" t="s">
        <v>79</v>
      </c>
      <c r="G314" t="s">
        <v>79</v>
      </c>
      <c r="H314">
        <v>97</v>
      </c>
      <c r="I314">
        <v>0</v>
      </c>
      <c r="J314">
        <v>0</v>
      </c>
      <c r="K314">
        <v>0</v>
      </c>
      <c r="L314">
        <v>0</v>
      </c>
      <c r="M314" t="s">
        <v>79</v>
      </c>
      <c r="N314" t="s">
        <v>79</v>
      </c>
      <c r="O314" t="s">
        <v>79</v>
      </c>
      <c r="P314" t="s">
        <v>79</v>
      </c>
      <c r="Q314" t="s">
        <v>79</v>
      </c>
      <c r="R314" t="s">
        <v>678</v>
      </c>
      <c r="S314" t="s">
        <v>79</v>
      </c>
      <c r="T314">
        <v>0</v>
      </c>
      <c r="U314" t="s">
        <v>79</v>
      </c>
      <c r="V314" t="s">
        <v>79</v>
      </c>
      <c r="W314" t="s">
        <v>79</v>
      </c>
      <c r="X314">
        <v>1</v>
      </c>
      <c r="Y314">
        <v>1</v>
      </c>
      <c r="Z314" t="s">
        <v>79</v>
      </c>
      <c r="AA314" t="s">
        <v>79</v>
      </c>
      <c r="AB314" t="s">
        <v>79</v>
      </c>
      <c r="AC314" t="s">
        <v>79</v>
      </c>
      <c r="AD314" t="s">
        <v>79</v>
      </c>
      <c r="AE314">
        <v>0</v>
      </c>
      <c r="AF314" t="s">
        <v>79</v>
      </c>
      <c r="AG314">
        <v>0</v>
      </c>
      <c r="AH314" t="s">
        <v>79</v>
      </c>
      <c r="AI314" t="s">
        <v>79</v>
      </c>
      <c r="AJ314" t="s">
        <v>79</v>
      </c>
      <c r="AK314" t="s">
        <v>79</v>
      </c>
      <c r="AL314" t="s">
        <v>79</v>
      </c>
      <c r="AM314" t="s">
        <v>79</v>
      </c>
      <c r="AN314" t="s">
        <v>79</v>
      </c>
      <c r="AO314" t="s">
        <v>79</v>
      </c>
      <c r="AP314" t="s">
        <v>79</v>
      </c>
      <c r="AQ314" t="s">
        <v>79</v>
      </c>
      <c r="AR314" t="s">
        <v>79</v>
      </c>
      <c r="AS314">
        <v>0</v>
      </c>
      <c r="AT314" t="s">
        <v>79</v>
      </c>
      <c r="AU314" t="s">
        <v>79</v>
      </c>
      <c r="AV314">
        <v>0</v>
      </c>
      <c r="AW314">
        <v>0</v>
      </c>
    </row>
    <row r="315" spans="1:49" x14ac:dyDescent="0.2">
      <c r="A315">
        <v>1</v>
      </c>
      <c r="B315">
        <v>14</v>
      </c>
      <c r="C315">
        <v>11</v>
      </c>
      <c r="D315">
        <v>2</v>
      </c>
      <c r="E315">
        <v>0</v>
      </c>
      <c r="F315" t="s">
        <v>79</v>
      </c>
      <c r="G315" t="s">
        <v>79</v>
      </c>
      <c r="H315">
        <v>357</v>
      </c>
      <c r="I315">
        <v>0</v>
      </c>
      <c r="J315">
        <v>0</v>
      </c>
      <c r="K315">
        <v>0</v>
      </c>
      <c r="L315">
        <v>0</v>
      </c>
      <c r="M315" t="s">
        <v>79</v>
      </c>
      <c r="N315" t="s">
        <v>79</v>
      </c>
      <c r="O315" t="s">
        <v>79</v>
      </c>
      <c r="P315" t="s">
        <v>79</v>
      </c>
      <c r="Q315" t="s">
        <v>79</v>
      </c>
      <c r="R315" t="s">
        <v>1342</v>
      </c>
      <c r="S315" t="s">
        <v>79</v>
      </c>
      <c r="T315">
        <v>0</v>
      </c>
      <c r="U315" t="s">
        <v>79</v>
      </c>
      <c r="V315" t="s">
        <v>79</v>
      </c>
      <c r="W315" t="s">
        <v>79</v>
      </c>
      <c r="X315">
        <v>1</v>
      </c>
      <c r="Y315">
        <v>1</v>
      </c>
      <c r="Z315" t="s">
        <v>79</v>
      </c>
      <c r="AA315" t="s">
        <v>79</v>
      </c>
      <c r="AB315" t="s">
        <v>79</v>
      </c>
      <c r="AC315" t="s">
        <v>79</v>
      </c>
      <c r="AD315" t="s">
        <v>79</v>
      </c>
      <c r="AE315">
        <v>0</v>
      </c>
      <c r="AF315" t="s">
        <v>79</v>
      </c>
      <c r="AG315">
        <v>0</v>
      </c>
      <c r="AH315" t="s">
        <v>79</v>
      </c>
      <c r="AI315" t="s">
        <v>79</v>
      </c>
      <c r="AJ315" t="s">
        <v>79</v>
      </c>
      <c r="AK315" t="s">
        <v>79</v>
      </c>
      <c r="AL315" t="s">
        <v>79</v>
      </c>
      <c r="AM315" t="s">
        <v>79</v>
      </c>
      <c r="AN315" t="s">
        <v>79</v>
      </c>
      <c r="AO315" t="s">
        <v>79</v>
      </c>
      <c r="AP315" t="s">
        <v>79</v>
      </c>
      <c r="AQ315" t="s">
        <v>79</v>
      </c>
      <c r="AR315" t="s">
        <v>79</v>
      </c>
      <c r="AS315">
        <v>0</v>
      </c>
      <c r="AT315" t="s">
        <v>79</v>
      </c>
      <c r="AU315" t="s">
        <v>79</v>
      </c>
      <c r="AV315">
        <v>0</v>
      </c>
      <c r="AW315">
        <v>0</v>
      </c>
    </row>
    <row r="316" spans="1:49" x14ac:dyDescent="0.2">
      <c r="A316">
        <v>1</v>
      </c>
      <c r="B316">
        <v>14</v>
      </c>
      <c r="C316">
        <v>11</v>
      </c>
      <c r="D316">
        <v>3</v>
      </c>
      <c r="E316">
        <v>0</v>
      </c>
      <c r="F316" t="s">
        <v>79</v>
      </c>
      <c r="G316" t="s">
        <v>79</v>
      </c>
      <c r="H316">
        <v>359</v>
      </c>
      <c r="I316">
        <v>0</v>
      </c>
      <c r="J316">
        <v>0</v>
      </c>
      <c r="K316">
        <v>0</v>
      </c>
      <c r="L316">
        <v>0</v>
      </c>
      <c r="M316" t="s">
        <v>79</v>
      </c>
      <c r="N316" t="s">
        <v>79</v>
      </c>
      <c r="O316" t="s">
        <v>79</v>
      </c>
      <c r="P316" t="s">
        <v>79</v>
      </c>
      <c r="Q316" t="s">
        <v>79</v>
      </c>
      <c r="R316" t="s">
        <v>1343</v>
      </c>
      <c r="S316" t="s">
        <v>79</v>
      </c>
      <c r="T316">
        <v>0</v>
      </c>
      <c r="U316" t="s">
        <v>79</v>
      </c>
      <c r="V316" t="s">
        <v>79</v>
      </c>
      <c r="W316" t="s">
        <v>79</v>
      </c>
      <c r="X316">
        <v>1</v>
      </c>
      <c r="Y316">
        <v>1</v>
      </c>
      <c r="Z316" t="s">
        <v>79</v>
      </c>
      <c r="AA316" t="s">
        <v>79</v>
      </c>
      <c r="AB316" t="s">
        <v>79</v>
      </c>
      <c r="AC316" t="s">
        <v>79</v>
      </c>
      <c r="AD316" t="s">
        <v>79</v>
      </c>
      <c r="AE316">
        <v>0</v>
      </c>
      <c r="AF316" t="s">
        <v>79</v>
      </c>
      <c r="AG316">
        <v>0</v>
      </c>
      <c r="AH316" t="s">
        <v>79</v>
      </c>
      <c r="AI316" t="s">
        <v>79</v>
      </c>
      <c r="AJ316" t="s">
        <v>79</v>
      </c>
      <c r="AK316" t="s">
        <v>79</v>
      </c>
      <c r="AL316" t="s">
        <v>79</v>
      </c>
      <c r="AM316" t="s">
        <v>79</v>
      </c>
      <c r="AN316" t="s">
        <v>79</v>
      </c>
      <c r="AO316" t="s">
        <v>79</v>
      </c>
      <c r="AP316" t="s">
        <v>79</v>
      </c>
      <c r="AQ316" t="s">
        <v>79</v>
      </c>
      <c r="AR316" t="s">
        <v>79</v>
      </c>
      <c r="AS316">
        <v>0</v>
      </c>
      <c r="AT316" t="s">
        <v>79</v>
      </c>
      <c r="AU316" t="s">
        <v>79</v>
      </c>
      <c r="AV316">
        <v>0</v>
      </c>
      <c r="AW316">
        <v>0</v>
      </c>
    </row>
    <row r="317" spans="1:49" x14ac:dyDescent="0.2">
      <c r="A317">
        <v>1</v>
      </c>
      <c r="B317">
        <v>14</v>
      </c>
      <c r="C317">
        <v>11</v>
      </c>
      <c r="D317">
        <v>4</v>
      </c>
      <c r="E317">
        <v>0</v>
      </c>
      <c r="F317" t="s">
        <v>79</v>
      </c>
      <c r="G317" t="s">
        <v>79</v>
      </c>
      <c r="H317">
        <v>287</v>
      </c>
      <c r="I317">
        <v>0</v>
      </c>
      <c r="J317">
        <v>0</v>
      </c>
      <c r="K317">
        <v>0</v>
      </c>
      <c r="L317">
        <v>0</v>
      </c>
      <c r="M317" t="s">
        <v>79</v>
      </c>
      <c r="N317" t="s">
        <v>79</v>
      </c>
      <c r="O317" t="s">
        <v>79</v>
      </c>
      <c r="P317" t="s">
        <v>79</v>
      </c>
      <c r="Q317" t="s">
        <v>79</v>
      </c>
      <c r="R317" t="s">
        <v>1344</v>
      </c>
      <c r="S317" t="s">
        <v>79</v>
      </c>
      <c r="T317">
        <v>0</v>
      </c>
      <c r="U317" t="s">
        <v>79</v>
      </c>
      <c r="V317" t="s">
        <v>79</v>
      </c>
      <c r="W317" t="s">
        <v>79</v>
      </c>
      <c r="X317">
        <v>1</v>
      </c>
      <c r="Y317">
        <v>1</v>
      </c>
      <c r="Z317" t="s">
        <v>79</v>
      </c>
      <c r="AA317" t="s">
        <v>79</v>
      </c>
      <c r="AB317" t="s">
        <v>79</v>
      </c>
      <c r="AC317" t="s">
        <v>79</v>
      </c>
      <c r="AD317" t="s">
        <v>79</v>
      </c>
      <c r="AE317">
        <v>0</v>
      </c>
      <c r="AF317" t="s">
        <v>79</v>
      </c>
      <c r="AG317">
        <v>0</v>
      </c>
      <c r="AH317" t="s">
        <v>79</v>
      </c>
      <c r="AI317" t="s">
        <v>79</v>
      </c>
      <c r="AJ317" t="s">
        <v>79</v>
      </c>
      <c r="AK317" t="s">
        <v>79</v>
      </c>
      <c r="AL317" t="s">
        <v>79</v>
      </c>
      <c r="AM317" t="s">
        <v>79</v>
      </c>
      <c r="AN317" t="s">
        <v>79</v>
      </c>
      <c r="AO317" t="s">
        <v>79</v>
      </c>
      <c r="AP317" t="s">
        <v>79</v>
      </c>
      <c r="AQ317" t="s">
        <v>79</v>
      </c>
      <c r="AR317" t="s">
        <v>79</v>
      </c>
      <c r="AS317">
        <v>0</v>
      </c>
      <c r="AT317" t="s">
        <v>79</v>
      </c>
      <c r="AU317" t="s">
        <v>79</v>
      </c>
      <c r="AV317">
        <v>0</v>
      </c>
      <c r="AW317">
        <v>0</v>
      </c>
    </row>
    <row r="318" spans="1:49" x14ac:dyDescent="0.2">
      <c r="A318">
        <v>1</v>
      </c>
      <c r="B318">
        <v>14</v>
      </c>
      <c r="C318">
        <v>11</v>
      </c>
      <c r="D318">
        <v>5</v>
      </c>
      <c r="E318">
        <v>0</v>
      </c>
      <c r="F318" t="s">
        <v>79</v>
      </c>
      <c r="G318" t="s">
        <v>79</v>
      </c>
      <c r="H318">
        <v>494</v>
      </c>
      <c r="I318">
        <v>0</v>
      </c>
      <c r="J318">
        <v>0</v>
      </c>
      <c r="K318">
        <v>0</v>
      </c>
      <c r="L318">
        <v>0</v>
      </c>
      <c r="M318" t="s">
        <v>79</v>
      </c>
      <c r="N318" t="s">
        <v>79</v>
      </c>
      <c r="O318" t="s">
        <v>79</v>
      </c>
      <c r="P318" t="s">
        <v>79</v>
      </c>
      <c r="Q318" t="s">
        <v>79</v>
      </c>
      <c r="R318" t="s">
        <v>684</v>
      </c>
      <c r="S318" t="s">
        <v>79</v>
      </c>
      <c r="T318">
        <v>0</v>
      </c>
      <c r="U318" t="s">
        <v>79</v>
      </c>
      <c r="V318" t="s">
        <v>79</v>
      </c>
      <c r="W318" t="s">
        <v>79</v>
      </c>
      <c r="X318">
        <v>1</v>
      </c>
      <c r="Y318">
        <v>1</v>
      </c>
      <c r="Z318" t="s">
        <v>79</v>
      </c>
      <c r="AA318" t="s">
        <v>79</v>
      </c>
      <c r="AB318" t="s">
        <v>79</v>
      </c>
      <c r="AC318" t="s">
        <v>79</v>
      </c>
      <c r="AD318" t="s">
        <v>79</v>
      </c>
      <c r="AE318">
        <v>0</v>
      </c>
      <c r="AF318" t="s">
        <v>79</v>
      </c>
      <c r="AG318">
        <v>0</v>
      </c>
      <c r="AH318" t="s">
        <v>79</v>
      </c>
      <c r="AI318" t="s">
        <v>79</v>
      </c>
      <c r="AJ318" t="s">
        <v>79</v>
      </c>
      <c r="AK318" t="s">
        <v>79</v>
      </c>
      <c r="AL318" t="s">
        <v>79</v>
      </c>
      <c r="AM318" t="s">
        <v>79</v>
      </c>
      <c r="AN318" t="s">
        <v>79</v>
      </c>
      <c r="AO318" t="s">
        <v>79</v>
      </c>
      <c r="AP318" t="s">
        <v>79</v>
      </c>
      <c r="AQ318" t="s">
        <v>79</v>
      </c>
      <c r="AR318" t="s">
        <v>79</v>
      </c>
      <c r="AS318">
        <v>0</v>
      </c>
      <c r="AT318" t="s">
        <v>79</v>
      </c>
      <c r="AU318" t="s">
        <v>79</v>
      </c>
      <c r="AV318">
        <v>0</v>
      </c>
      <c r="AW318">
        <v>0</v>
      </c>
    </row>
    <row r="319" spans="1:49" x14ac:dyDescent="0.2">
      <c r="A319">
        <v>1</v>
      </c>
      <c r="B319">
        <v>14</v>
      </c>
      <c r="C319">
        <v>11</v>
      </c>
      <c r="D319">
        <v>6</v>
      </c>
      <c r="E319">
        <v>0</v>
      </c>
      <c r="F319" t="s">
        <v>79</v>
      </c>
      <c r="G319" t="s">
        <v>79</v>
      </c>
      <c r="H319">
        <v>263</v>
      </c>
      <c r="I319">
        <v>0</v>
      </c>
      <c r="J319">
        <v>0</v>
      </c>
      <c r="K319">
        <v>0</v>
      </c>
      <c r="L319">
        <v>0</v>
      </c>
      <c r="M319" t="s">
        <v>79</v>
      </c>
      <c r="N319" t="s">
        <v>79</v>
      </c>
      <c r="O319" t="s">
        <v>79</v>
      </c>
      <c r="P319" t="s">
        <v>79</v>
      </c>
      <c r="Q319" t="s">
        <v>79</v>
      </c>
      <c r="R319" t="s">
        <v>1345</v>
      </c>
      <c r="S319" t="s">
        <v>79</v>
      </c>
      <c r="T319">
        <v>0</v>
      </c>
      <c r="U319" t="s">
        <v>79</v>
      </c>
      <c r="V319" t="s">
        <v>79</v>
      </c>
      <c r="W319" t="s">
        <v>79</v>
      </c>
      <c r="X319">
        <v>1</v>
      </c>
      <c r="Y319">
        <v>1</v>
      </c>
      <c r="Z319" t="s">
        <v>79</v>
      </c>
      <c r="AA319" t="s">
        <v>79</v>
      </c>
      <c r="AB319" t="s">
        <v>79</v>
      </c>
      <c r="AC319" t="s">
        <v>79</v>
      </c>
      <c r="AD319" t="s">
        <v>79</v>
      </c>
      <c r="AE319">
        <v>0</v>
      </c>
      <c r="AF319" t="s">
        <v>79</v>
      </c>
      <c r="AG319">
        <v>0</v>
      </c>
      <c r="AH319" t="s">
        <v>79</v>
      </c>
      <c r="AI319" t="s">
        <v>79</v>
      </c>
      <c r="AJ319" t="s">
        <v>79</v>
      </c>
      <c r="AK319" t="s">
        <v>79</v>
      </c>
      <c r="AL319" t="s">
        <v>79</v>
      </c>
      <c r="AM319" t="s">
        <v>79</v>
      </c>
      <c r="AN319" t="s">
        <v>79</v>
      </c>
      <c r="AO319" t="s">
        <v>79</v>
      </c>
      <c r="AP319" t="s">
        <v>79</v>
      </c>
      <c r="AQ319" t="s">
        <v>79</v>
      </c>
      <c r="AR319" t="s">
        <v>79</v>
      </c>
      <c r="AS319">
        <v>0</v>
      </c>
      <c r="AT319" t="s">
        <v>79</v>
      </c>
      <c r="AU319" t="s">
        <v>79</v>
      </c>
      <c r="AV319">
        <v>0</v>
      </c>
      <c r="AW319">
        <v>0</v>
      </c>
    </row>
    <row r="320" spans="1:49" x14ac:dyDescent="0.2">
      <c r="A320">
        <v>1</v>
      </c>
      <c r="B320">
        <v>14</v>
      </c>
      <c r="C320">
        <v>11</v>
      </c>
      <c r="D320">
        <v>7</v>
      </c>
      <c r="E320">
        <v>0</v>
      </c>
      <c r="F320" t="s">
        <v>79</v>
      </c>
      <c r="G320" t="s">
        <v>79</v>
      </c>
      <c r="H320">
        <v>518</v>
      </c>
      <c r="I320">
        <v>0</v>
      </c>
      <c r="J320">
        <v>0</v>
      </c>
      <c r="K320">
        <v>0</v>
      </c>
      <c r="L320">
        <v>0</v>
      </c>
      <c r="M320" t="s">
        <v>79</v>
      </c>
      <c r="N320" t="s">
        <v>79</v>
      </c>
      <c r="O320" t="s">
        <v>79</v>
      </c>
      <c r="P320" t="s">
        <v>79</v>
      </c>
      <c r="Q320" t="s">
        <v>79</v>
      </c>
      <c r="R320" t="s">
        <v>646</v>
      </c>
      <c r="S320" t="s">
        <v>79</v>
      </c>
      <c r="T320">
        <v>0</v>
      </c>
      <c r="U320" t="s">
        <v>79</v>
      </c>
      <c r="V320" t="s">
        <v>79</v>
      </c>
      <c r="W320" t="s">
        <v>79</v>
      </c>
      <c r="X320">
        <v>1</v>
      </c>
      <c r="Y320">
        <v>1</v>
      </c>
      <c r="Z320" t="s">
        <v>79</v>
      </c>
      <c r="AA320" t="s">
        <v>79</v>
      </c>
      <c r="AB320" t="s">
        <v>79</v>
      </c>
      <c r="AC320" t="s">
        <v>79</v>
      </c>
      <c r="AD320" t="s">
        <v>79</v>
      </c>
      <c r="AE320">
        <v>0</v>
      </c>
      <c r="AF320" t="s">
        <v>79</v>
      </c>
      <c r="AG320">
        <v>0</v>
      </c>
      <c r="AH320" t="s">
        <v>79</v>
      </c>
      <c r="AI320" t="s">
        <v>79</v>
      </c>
      <c r="AJ320" t="s">
        <v>79</v>
      </c>
      <c r="AK320" t="s">
        <v>79</v>
      </c>
      <c r="AL320" t="s">
        <v>79</v>
      </c>
      <c r="AM320" t="s">
        <v>79</v>
      </c>
      <c r="AN320" t="s">
        <v>79</v>
      </c>
      <c r="AO320" t="s">
        <v>79</v>
      </c>
      <c r="AP320" t="s">
        <v>79</v>
      </c>
      <c r="AQ320" t="s">
        <v>79</v>
      </c>
      <c r="AR320" t="s">
        <v>79</v>
      </c>
      <c r="AS320">
        <v>0</v>
      </c>
      <c r="AT320" t="s">
        <v>79</v>
      </c>
      <c r="AU320" t="s">
        <v>79</v>
      </c>
      <c r="AV320">
        <v>0</v>
      </c>
      <c r="AW320">
        <v>0</v>
      </c>
    </row>
    <row r="321" spans="1:49" x14ac:dyDescent="0.2">
      <c r="A321">
        <v>1</v>
      </c>
      <c r="B321">
        <v>14</v>
      </c>
      <c r="C321">
        <v>11</v>
      </c>
      <c r="D321">
        <v>8</v>
      </c>
      <c r="E321">
        <v>0</v>
      </c>
      <c r="F321" t="s">
        <v>79</v>
      </c>
      <c r="G321" t="s">
        <v>79</v>
      </c>
      <c r="H321">
        <v>365</v>
      </c>
      <c r="I321">
        <v>0</v>
      </c>
      <c r="J321">
        <v>0</v>
      </c>
      <c r="K321">
        <v>0</v>
      </c>
      <c r="L321">
        <v>0</v>
      </c>
      <c r="M321" t="s">
        <v>79</v>
      </c>
      <c r="N321" t="s">
        <v>79</v>
      </c>
      <c r="O321" t="s">
        <v>79</v>
      </c>
      <c r="P321" t="s">
        <v>79</v>
      </c>
      <c r="Q321" t="s">
        <v>79</v>
      </c>
      <c r="R321" t="s">
        <v>556</v>
      </c>
      <c r="S321" t="s">
        <v>79</v>
      </c>
      <c r="T321">
        <v>0</v>
      </c>
      <c r="U321" t="s">
        <v>79</v>
      </c>
      <c r="V321" t="s">
        <v>79</v>
      </c>
      <c r="W321" t="s">
        <v>79</v>
      </c>
      <c r="X321">
        <v>1</v>
      </c>
      <c r="Y321">
        <v>1</v>
      </c>
      <c r="Z321" t="s">
        <v>79</v>
      </c>
      <c r="AA321" t="s">
        <v>79</v>
      </c>
      <c r="AB321" t="s">
        <v>79</v>
      </c>
      <c r="AC321" t="s">
        <v>79</v>
      </c>
      <c r="AD321" t="s">
        <v>79</v>
      </c>
      <c r="AE321">
        <v>0</v>
      </c>
      <c r="AF321" t="s">
        <v>79</v>
      </c>
      <c r="AG321">
        <v>0</v>
      </c>
      <c r="AH321" t="s">
        <v>79</v>
      </c>
      <c r="AI321" t="s">
        <v>79</v>
      </c>
      <c r="AJ321" t="s">
        <v>79</v>
      </c>
      <c r="AK321" t="s">
        <v>79</v>
      </c>
      <c r="AL321" t="s">
        <v>79</v>
      </c>
      <c r="AM321" t="s">
        <v>79</v>
      </c>
      <c r="AN321" t="s">
        <v>79</v>
      </c>
      <c r="AO321" t="s">
        <v>79</v>
      </c>
      <c r="AP321" t="s">
        <v>79</v>
      </c>
      <c r="AQ321" t="s">
        <v>79</v>
      </c>
      <c r="AR321" t="s">
        <v>79</v>
      </c>
      <c r="AS321">
        <v>0</v>
      </c>
      <c r="AT321" t="s">
        <v>79</v>
      </c>
      <c r="AU321" t="s">
        <v>79</v>
      </c>
      <c r="AV321">
        <v>0</v>
      </c>
      <c r="AW321">
        <v>0</v>
      </c>
    </row>
    <row r="322" spans="1:49" x14ac:dyDescent="0.2">
      <c r="A322">
        <v>1</v>
      </c>
      <c r="B322">
        <v>15</v>
      </c>
      <c r="C322">
        <v>1</v>
      </c>
      <c r="D322">
        <v>1</v>
      </c>
      <c r="E322">
        <v>0</v>
      </c>
      <c r="F322" t="s">
        <v>79</v>
      </c>
      <c r="G322" t="s">
        <v>79</v>
      </c>
      <c r="H322">
        <v>448</v>
      </c>
      <c r="I322">
        <v>0</v>
      </c>
      <c r="J322">
        <v>0</v>
      </c>
      <c r="K322">
        <v>0</v>
      </c>
      <c r="L322">
        <v>0</v>
      </c>
      <c r="M322" t="s">
        <v>79</v>
      </c>
      <c r="N322" t="s">
        <v>79</v>
      </c>
      <c r="O322" t="s">
        <v>79</v>
      </c>
      <c r="P322" t="s">
        <v>79</v>
      </c>
      <c r="Q322" t="s">
        <v>79</v>
      </c>
      <c r="R322" t="s">
        <v>1346</v>
      </c>
      <c r="S322" t="s">
        <v>79</v>
      </c>
      <c r="T322">
        <v>0</v>
      </c>
      <c r="U322" t="s">
        <v>79</v>
      </c>
      <c r="V322" t="s">
        <v>79</v>
      </c>
      <c r="W322" t="s">
        <v>79</v>
      </c>
      <c r="X322">
        <v>2</v>
      </c>
      <c r="Y322">
        <v>2</v>
      </c>
      <c r="Z322" t="s">
        <v>79</v>
      </c>
      <c r="AA322" t="s">
        <v>79</v>
      </c>
      <c r="AB322" t="s">
        <v>79</v>
      </c>
      <c r="AC322" t="s">
        <v>79</v>
      </c>
      <c r="AD322" t="s">
        <v>79</v>
      </c>
      <c r="AE322">
        <v>0</v>
      </c>
      <c r="AF322" t="s">
        <v>79</v>
      </c>
      <c r="AG322">
        <v>0</v>
      </c>
      <c r="AH322" t="s">
        <v>79</v>
      </c>
      <c r="AI322" t="s">
        <v>79</v>
      </c>
      <c r="AJ322" t="s">
        <v>79</v>
      </c>
      <c r="AK322" t="s">
        <v>79</v>
      </c>
      <c r="AL322" t="s">
        <v>79</v>
      </c>
      <c r="AM322" t="s">
        <v>79</v>
      </c>
      <c r="AN322" t="s">
        <v>79</v>
      </c>
      <c r="AO322" t="s">
        <v>79</v>
      </c>
      <c r="AP322" t="s">
        <v>79</v>
      </c>
      <c r="AQ322" t="s">
        <v>79</v>
      </c>
      <c r="AR322" t="s">
        <v>79</v>
      </c>
      <c r="AS322">
        <v>0</v>
      </c>
      <c r="AT322" t="s">
        <v>79</v>
      </c>
      <c r="AU322" t="s">
        <v>79</v>
      </c>
      <c r="AV322">
        <v>0</v>
      </c>
      <c r="AW322">
        <v>0</v>
      </c>
    </row>
    <row r="323" spans="1:49" x14ac:dyDescent="0.2">
      <c r="A323">
        <v>1</v>
      </c>
      <c r="B323">
        <v>15</v>
      </c>
      <c r="C323">
        <v>1</v>
      </c>
      <c r="D323">
        <v>2</v>
      </c>
      <c r="E323">
        <v>0</v>
      </c>
      <c r="F323" t="s">
        <v>79</v>
      </c>
      <c r="G323" t="s">
        <v>79</v>
      </c>
      <c r="H323">
        <v>268</v>
      </c>
      <c r="I323">
        <v>0</v>
      </c>
      <c r="J323">
        <v>0</v>
      </c>
      <c r="K323">
        <v>0</v>
      </c>
      <c r="L323">
        <v>0</v>
      </c>
      <c r="M323" t="s">
        <v>79</v>
      </c>
      <c r="N323" t="s">
        <v>79</v>
      </c>
      <c r="O323" t="s">
        <v>79</v>
      </c>
      <c r="P323" t="s">
        <v>79</v>
      </c>
      <c r="Q323" t="s">
        <v>79</v>
      </c>
      <c r="R323" t="s">
        <v>429</v>
      </c>
      <c r="S323" t="s">
        <v>79</v>
      </c>
      <c r="T323">
        <v>0</v>
      </c>
      <c r="U323" t="s">
        <v>79</v>
      </c>
      <c r="V323" t="s">
        <v>79</v>
      </c>
      <c r="W323" t="s">
        <v>79</v>
      </c>
      <c r="X323">
        <v>2</v>
      </c>
      <c r="Y323">
        <v>2</v>
      </c>
      <c r="Z323" t="s">
        <v>79</v>
      </c>
      <c r="AA323" t="s">
        <v>79</v>
      </c>
      <c r="AB323" t="s">
        <v>79</v>
      </c>
      <c r="AC323" t="s">
        <v>79</v>
      </c>
      <c r="AD323" t="s">
        <v>79</v>
      </c>
      <c r="AE323">
        <v>0</v>
      </c>
      <c r="AF323" t="s">
        <v>79</v>
      </c>
      <c r="AG323">
        <v>0</v>
      </c>
      <c r="AH323" t="s">
        <v>79</v>
      </c>
      <c r="AI323" t="s">
        <v>79</v>
      </c>
      <c r="AJ323" t="s">
        <v>79</v>
      </c>
      <c r="AK323" t="s">
        <v>79</v>
      </c>
      <c r="AL323" t="s">
        <v>79</v>
      </c>
      <c r="AM323" t="s">
        <v>79</v>
      </c>
      <c r="AN323" t="s">
        <v>79</v>
      </c>
      <c r="AO323" t="s">
        <v>79</v>
      </c>
      <c r="AP323" t="s">
        <v>79</v>
      </c>
      <c r="AQ323" t="s">
        <v>79</v>
      </c>
      <c r="AR323" t="s">
        <v>79</v>
      </c>
      <c r="AS323">
        <v>0</v>
      </c>
      <c r="AT323" t="s">
        <v>79</v>
      </c>
      <c r="AU323" t="s">
        <v>79</v>
      </c>
      <c r="AV323">
        <v>0</v>
      </c>
      <c r="AW323">
        <v>0</v>
      </c>
    </row>
    <row r="324" spans="1:49" x14ac:dyDescent="0.2">
      <c r="A324">
        <v>1</v>
      </c>
      <c r="B324">
        <v>15</v>
      </c>
      <c r="C324">
        <v>1</v>
      </c>
      <c r="D324">
        <v>3</v>
      </c>
      <c r="E324">
        <v>0</v>
      </c>
      <c r="F324" t="s">
        <v>79</v>
      </c>
      <c r="G324" t="s">
        <v>79</v>
      </c>
      <c r="H324">
        <v>458</v>
      </c>
      <c r="I324">
        <v>0</v>
      </c>
      <c r="J324">
        <v>0</v>
      </c>
      <c r="K324">
        <v>0</v>
      </c>
      <c r="L324">
        <v>0</v>
      </c>
      <c r="M324" t="s">
        <v>79</v>
      </c>
      <c r="N324" t="s">
        <v>79</v>
      </c>
      <c r="O324" t="s">
        <v>79</v>
      </c>
      <c r="P324" t="s">
        <v>79</v>
      </c>
      <c r="Q324" t="s">
        <v>79</v>
      </c>
      <c r="R324" t="s">
        <v>436</v>
      </c>
      <c r="S324" t="s">
        <v>79</v>
      </c>
      <c r="T324">
        <v>0</v>
      </c>
      <c r="U324" t="s">
        <v>79</v>
      </c>
      <c r="V324" t="s">
        <v>79</v>
      </c>
      <c r="W324" t="s">
        <v>79</v>
      </c>
      <c r="X324">
        <v>2</v>
      </c>
      <c r="Y324">
        <v>2</v>
      </c>
      <c r="Z324" t="s">
        <v>79</v>
      </c>
      <c r="AA324" t="s">
        <v>79</v>
      </c>
      <c r="AB324" t="s">
        <v>79</v>
      </c>
      <c r="AC324" t="s">
        <v>79</v>
      </c>
      <c r="AD324" t="s">
        <v>79</v>
      </c>
      <c r="AE324">
        <v>0</v>
      </c>
      <c r="AF324" t="s">
        <v>79</v>
      </c>
      <c r="AG324">
        <v>0</v>
      </c>
      <c r="AH324" t="s">
        <v>79</v>
      </c>
      <c r="AI324" t="s">
        <v>79</v>
      </c>
      <c r="AJ324" t="s">
        <v>79</v>
      </c>
      <c r="AK324" t="s">
        <v>79</v>
      </c>
      <c r="AL324" t="s">
        <v>79</v>
      </c>
      <c r="AM324" t="s">
        <v>79</v>
      </c>
      <c r="AN324" t="s">
        <v>79</v>
      </c>
      <c r="AO324" t="s">
        <v>79</v>
      </c>
      <c r="AP324" t="s">
        <v>79</v>
      </c>
      <c r="AQ324" t="s">
        <v>79</v>
      </c>
      <c r="AR324" t="s">
        <v>79</v>
      </c>
      <c r="AS324">
        <v>0</v>
      </c>
      <c r="AT324" t="s">
        <v>79</v>
      </c>
      <c r="AU324" t="s">
        <v>79</v>
      </c>
      <c r="AV324">
        <v>0</v>
      </c>
      <c r="AW324">
        <v>0</v>
      </c>
    </row>
    <row r="325" spans="1:49" x14ac:dyDescent="0.2">
      <c r="A325">
        <v>1</v>
      </c>
      <c r="B325">
        <v>15</v>
      </c>
      <c r="C325">
        <v>1</v>
      </c>
      <c r="D325">
        <v>4</v>
      </c>
      <c r="E325">
        <v>0</v>
      </c>
      <c r="F325" t="s">
        <v>79</v>
      </c>
      <c r="G325" t="s">
        <v>79</v>
      </c>
      <c r="H325">
        <v>298</v>
      </c>
      <c r="I325">
        <v>0</v>
      </c>
      <c r="J325">
        <v>0</v>
      </c>
      <c r="K325">
        <v>0</v>
      </c>
      <c r="L325">
        <v>0</v>
      </c>
      <c r="M325" t="s">
        <v>79</v>
      </c>
      <c r="N325" t="s">
        <v>79</v>
      </c>
      <c r="O325" t="s">
        <v>79</v>
      </c>
      <c r="P325" t="s">
        <v>79</v>
      </c>
      <c r="Q325" t="s">
        <v>79</v>
      </c>
      <c r="R325" t="s">
        <v>1347</v>
      </c>
      <c r="S325" t="s">
        <v>79</v>
      </c>
      <c r="T325">
        <v>0</v>
      </c>
      <c r="U325" t="s">
        <v>79</v>
      </c>
      <c r="V325" t="s">
        <v>79</v>
      </c>
      <c r="W325" t="s">
        <v>79</v>
      </c>
      <c r="X325">
        <v>2</v>
      </c>
      <c r="Y325">
        <v>2</v>
      </c>
      <c r="Z325" t="s">
        <v>79</v>
      </c>
      <c r="AA325" t="s">
        <v>79</v>
      </c>
      <c r="AB325" t="s">
        <v>79</v>
      </c>
      <c r="AC325" t="s">
        <v>79</v>
      </c>
      <c r="AD325" t="s">
        <v>79</v>
      </c>
      <c r="AE325">
        <v>0</v>
      </c>
      <c r="AF325" t="s">
        <v>79</v>
      </c>
      <c r="AG325">
        <v>0</v>
      </c>
      <c r="AH325" t="s">
        <v>79</v>
      </c>
      <c r="AI325" t="s">
        <v>79</v>
      </c>
      <c r="AJ325" t="s">
        <v>79</v>
      </c>
      <c r="AK325" t="s">
        <v>79</v>
      </c>
      <c r="AL325" t="s">
        <v>79</v>
      </c>
      <c r="AM325" t="s">
        <v>79</v>
      </c>
      <c r="AN325" t="s">
        <v>79</v>
      </c>
      <c r="AO325" t="s">
        <v>79</v>
      </c>
      <c r="AP325" t="s">
        <v>79</v>
      </c>
      <c r="AQ325" t="s">
        <v>79</v>
      </c>
      <c r="AR325" t="s">
        <v>79</v>
      </c>
      <c r="AS325">
        <v>0</v>
      </c>
      <c r="AT325" t="s">
        <v>79</v>
      </c>
      <c r="AU325" t="s">
        <v>79</v>
      </c>
      <c r="AV325">
        <v>0</v>
      </c>
      <c r="AW325">
        <v>0</v>
      </c>
    </row>
    <row r="326" spans="1:49" x14ac:dyDescent="0.2">
      <c r="A326">
        <v>1</v>
      </c>
      <c r="B326">
        <v>15</v>
      </c>
      <c r="C326">
        <v>1</v>
      </c>
      <c r="D326">
        <v>5</v>
      </c>
      <c r="E326">
        <v>0</v>
      </c>
      <c r="F326" t="s">
        <v>79</v>
      </c>
      <c r="G326" t="s">
        <v>79</v>
      </c>
      <c r="H326">
        <v>239</v>
      </c>
      <c r="I326">
        <v>0</v>
      </c>
      <c r="J326">
        <v>0</v>
      </c>
      <c r="K326">
        <v>0</v>
      </c>
      <c r="L326">
        <v>0</v>
      </c>
      <c r="M326" t="s">
        <v>79</v>
      </c>
      <c r="N326" t="s">
        <v>79</v>
      </c>
      <c r="O326" t="s">
        <v>79</v>
      </c>
      <c r="P326" t="s">
        <v>79</v>
      </c>
      <c r="Q326" t="s">
        <v>79</v>
      </c>
      <c r="R326" t="s">
        <v>473</v>
      </c>
      <c r="S326" t="s">
        <v>79</v>
      </c>
      <c r="T326">
        <v>0</v>
      </c>
      <c r="U326" t="s">
        <v>79</v>
      </c>
      <c r="V326" t="s">
        <v>79</v>
      </c>
      <c r="W326" t="s">
        <v>79</v>
      </c>
      <c r="X326">
        <v>2</v>
      </c>
      <c r="Y326">
        <v>2</v>
      </c>
      <c r="Z326" t="s">
        <v>79</v>
      </c>
      <c r="AA326" t="s">
        <v>79</v>
      </c>
      <c r="AB326" t="s">
        <v>79</v>
      </c>
      <c r="AC326" t="s">
        <v>79</v>
      </c>
      <c r="AD326" t="s">
        <v>79</v>
      </c>
      <c r="AE326">
        <v>0</v>
      </c>
      <c r="AF326" t="s">
        <v>79</v>
      </c>
      <c r="AG326">
        <v>0</v>
      </c>
      <c r="AH326" t="s">
        <v>79</v>
      </c>
      <c r="AI326" t="s">
        <v>79</v>
      </c>
      <c r="AJ326" t="s">
        <v>79</v>
      </c>
      <c r="AK326" t="s">
        <v>79</v>
      </c>
      <c r="AL326" t="s">
        <v>79</v>
      </c>
      <c r="AM326" t="s">
        <v>79</v>
      </c>
      <c r="AN326" t="s">
        <v>79</v>
      </c>
      <c r="AO326" t="s">
        <v>79</v>
      </c>
      <c r="AP326" t="s">
        <v>79</v>
      </c>
      <c r="AQ326" t="s">
        <v>79</v>
      </c>
      <c r="AR326" t="s">
        <v>79</v>
      </c>
      <c r="AS326">
        <v>0</v>
      </c>
      <c r="AT326" t="s">
        <v>79</v>
      </c>
      <c r="AU326" t="s">
        <v>79</v>
      </c>
      <c r="AV326">
        <v>0</v>
      </c>
      <c r="AW326">
        <v>0</v>
      </c>
    </row>
    <row r="327" spans="1:49" x14ac:dyDescent="0.2">
      <c r="A327">
        <v>1</v>
      </c>
      <c r="B327">
        <v>15</v>
      </c>
      <c r="C327">
        <v>1</v>
      </c>
      <c r="D327">
        <v>6</v>
      </c>
      <c r="E327">
        <v>0</v>
      </c>
      <c r="F327" t="s">
        <v>79</v>
      </c>
      <c r="G327" t="s">
        <v>79</v>
      </c>
      <c r="H327">
        <v>578</v>
      </c>
      <c r="I327">
        <v>0</v>
      </c>
      <c r="J327">
        <v>0</v>
      </c>
      <c r="K327">
        <v>0</v>
      </c>
      <c r="L327">
        <v>0</v>
      </c>
      <c r="M327" t="s">
        <v>79</v>
      </c>
      <c r="N327" t="s">
        <v>79</v>
      </c>
      <c r="O327" t="s">
        <v>79</v>
      </c>
      <c r="P327" t="s">
        <v>79</v>
      </c>
      <c r="Q327" t="s">
        <v>79</v>
      </c>
      <c r="R327" t="s">
        <v>536</v>
      </c>
      <c r="S327" t="s">
        <v>79</v>
      </c>
      <c r="T327">
        <v>0</v>
      </c>
      <c r="U327" t="s">
        <v>79</v>
      </c>
      <c r="V327" t="s">
        <v>79</v>
      </c>
      <c r="W327" t="s">
        <v>79</v>
      </c>
      <c r="X327">
        <v>2</v>
      </c>
      <c r="Y327">
        <v>2</v>
      </c>
      <c r="Z327" t="s">
        <v>79</v>
      </c>
      <c r="AA327" t="s">
        <v>79</v>
      </c>
      <c r="AB327" t="s">
        <v>79</v>
      </c>
      <c r="AC327" t="s">
        <v>79</v>
      </c>
      <c r="AD327" t="s">
        <v>79</v>
      </c>
      <c r="AE327">
        <v>0</v>
      </c>
      <c r="AF327" t="s">
        <v>79</v>
      </c>
      <c r="AG327">
        <v>0</v>
      </c>
      <c r="AH327" t="s">
        <v>79</v>
      </c>
      <c r="AI327" t="s">
        <v>79</v>
      </c>
      <c r="AJ327" t="s">
        <v>79</v>
      </c>
      <c r="AK327" t="s">
        <v>79</v>
      </c>
      <c r="AL327" t="s">
        <v>79</v>
      </c>
      <c r="AM327" t="s">
        <v>79</v>
      </c>
      <c r="AN327" t="s">
        <v>79</v>
      </c>
      <c r="AO327" t="s">
        <v>79</v>
      </c>
      <c r="AP327" t="s">
        <v>79</v>
      </c>
      <c r="AQ327" t="s">
        <v>79</v>
      </c>
      <c r="AR327" t="s">
        <v>79</v>
      </c>
      <c r="AS327">
        <v>0</v>
      </c>
      <c r="AT327" t="s">
        <v>79</v>
      </c>
      <c r="AU327" t="s">
        <v>79</v>
      </c>
      <c r="AV327">
        <v>0</v>
      </c>
      <c r="AW327">
        <v>0</v>
      </c>
    </row>
    <row r="328" spans="1:49" x14ac:dyDescent="0.2">
      <c r="A328">
        <v>1</v>
      </c>
      <c r="B328">
        <v>15</v>
      </c>
      <c r="C328">
        <v>1</v>
      </c>
      <c r="D328">
        <v>7</v>
      </c>
      <c r="E328">
        <v>0</v>
      </c>
      <c r="F328" t="s">
        <v>79</v>
      </c>
      <c r="G328" t="s">
        <v>79</v>
      </c>
      <c r="H328">
        <v>331</v>
      </c>
      <c r="I328">
        <v>0</v>
      </c>
      <c r="J328">
        <v>0</v>
      </c>
      <c r="K328">
        <v>0</v>
      </c>
      <c r="L328">
        <v>0</v>
      </c>
      <c r="M328" t="s">
        <v>79</v>
      </c>
      <c r="N328" t="s">
        <v>79</v>
      </c>
      <c r="O328" t="s">
        <v>79</v>
      </c>
      <c r="P328" t="s">
        <v>79</v>
      </c>
      <c r="Q328" t="s">
        <v>79</v>
      </c>
      <c r="R328" t="s">
        <v>428</v>
      </c>
      <c r="S328" t="s">
        <v>79</v>
      </c>
      <c r="T328">
        <v>0</v>
      </c>
      <c r="U328" t="s">
        <v>79</v>
      </c>
      <c r="V328" t="s">
        <v>79</v>
      </c>
      <c r="W328" t="s">
        <v>79</v>
      </c>
      <c r="X328">
        <v>2</v>
      </c>
      <c r="Y328">
        <v>2</v>
      </c>
      <c r="Z328" t="s">
        <v>79</v>
      </c>
      <c r="AA328" t="s">
        <v>79</v>
      </c>
      <c r="AB328" t="s">
        <v>79</v>
      </c>
      <c r="AC328" t="s">
        <v>79</v>
      </c>
      <c r="AD328" t="s">
        <v>79</v>
      </c>
      <c r="AE328">
        <v>0</v>
      </c>
      <c r="AF328" t="s">
        <v>79</v>
      </c>
      <c r="AG328">
        <v>0</v>
      </c>
      <c r="AH328" t="s">
        <v>79</v>
      </c>
      <c r="AI328" t="s">
        <v>79</v>
      </c>
      <c r="AJ328" t="s">
        <v>79</v>
      </c>
      <c r="AK328" t="s">
        <v>79</v>
      </c>
      <c r="AL328" t="s">
        <v>79</v>
      </c>
      <c r="AM328" t="s">
        <v>79</v>
      </c>
      <c r="AN328" t="s">
        <v>79</v>
      </c>
      <c r="AO328" t="s">
        <v>79</v>
      </c>
      <c r="AP328" t="s">
        <v>79</v>
      </c>
      <c r="AQ328" t="s">
        <v>79</v>
      </c>
      <c r="AR328" t="s">
        <v>79</v>
      </c>
      <c r="AS328">
        <v>0</v>
      </c>
      <c r="AT328" t="s">
        <v>79</v>
      </c>
      <c r="AU328" t="s">
        <v>79</v>
      </c>
      <c r="AV328">
        <v>0</v>
      </c>
      <c r="AW328">
        <v>0</v>
      </c>
    </row>
    <row r="329" spans="1:49" x14ac:dyDescent="0.2">
      <c r="A329">
        <v>1</v>
      </c>
      <c r="B329">
        <v>15</v>
      </c>
      <c r="C329">
        <v>1</v>
      </c>
      <c r="D329">
        <v>8</v>
      </c>
      <c r="E329">
        <v>0</v>
      </c>
      <c r="F329" t="s">
        <v>79</v>
      </c>
      <c r="G329" t="s">
        <v>79</v>
      </c>
      <c r="H329">
        <v>114</v>
      </c>
      <c r="I329">
        <v>0</v>
      </c>
      <c r="J329">
        <v>0</v>
      </c>
      <c r="K329">
        <v>0</v>
      </c>
      <c r="L329">
        <v>0</v>
      </c>
      <c r="M329" t="s">
        <v>79</v>
      </c>
      <c r="N329" t="s">
        <v>79</v>
      </c>
      <c r="O329" t="s">
        <v>79</v>
      </c>
      <c r="P329" t="s">
        <v>79</v>
      </c>
      <c r="Q329" t="s">
        <v>79</v>
      </c>
      <c r="R329" t="s">
        <v>1348</v>
      </c>
      <c r="S329" t="s">
        <v>79</v>
      </c>
      <c r="T329">
        <v>0</v>
      </c>
      <c r="U329" t="s">
        <v>79</v>
      </c>
      <c r="V329" t="s">
        <v>79</v>
      </c>
      <c r="W329" t="s">
        <v>79</v>
      </c>
      <c r="X329">
        <v>2</v>
      </c>
      <c r="Y329">
        <v>2</v>
      </c>
      <c r="Z329" t="s">
        <v>79</v>
      </c>
      <c r="AA329" t="s">
        <v>79</v>
      </c>
      <c r="AB329" t="s">
        <v>79</v>
      </c>
      <c r="AC329" t="s">
        <v>79</v>
      </c>
      <c r="AD329" t="s">
        <v>79</v>
      </c>
      <c r="AE329">
        <v>0</v>
      </c>
      <c r="AF329" t="s">
        <v>79</v>
      </c>
      <c r="AG329">
        <v>0</v>
      </c>
      <c r="AH329" t="s">
        <v>79</v>
      </c>
      <c r="AI329" t="s">
        <v>79</v>
      </c>
      <c r="AJ329" t="s">
        <v>79</v>
      </c>
      <c r="AK329" t="s">
        <v>79</v>
      </c>
      <c r="AL329" t="s">
        <v>79</v>
      </c>
      <c r="AM329" t="s">
        <v>79</v>
      </c>
      <c r="AN329" t="s">
        <v>79</v>
      </c>
      <c r="AO329" t="s">
        <v>79</v>
      </c>
      <c r="AP329" t="s">
        <v>79</v>
      </c>
      <c r="AQ329" t="s">
        <v>79</v>
      </c>
      <c r="AR329" t="s">
        <v>79</v>
      </c>
      <c r="AS329">
        <v>0</v>
      </c>
      <c r="AT329" t="s">
        <v>79</v>
      </c>
      <c r="AU329" t="s">
        <v>79</v>
      </c>
      <c r="AV329">
        <v>0</v>
      </c>
      <c r="AW329">
        <v>0</v>
      </c>
    </row>
    <row r="330" spans="1:49" x14ac:dyDescent="0.2">
      <c r="A330">
        <v>1</v>
      </c>
      <c r="B330">
        <v>15</v>
      </c>
      <c r="C330">
        <v>2</v>
      </c>
      <c r="D330">
        <v>1</v>
      </c>
      <c r="E330">
        <v>0</v>
      </c>
      <c r="F330" t="s">
        <v>79</v>
      </c>
      <c r="G330" t="s">
        <v>79</v>
      </c>
      <c r="H330">
        <v>609</v>
      </c>
      <c r="I330">
        <v>0</v>
      </c>
      <c r="J330">
        <v>0</v>
      </c>
      <c r="K330">
        <v>0</v>
      </c>
      <c r="L330">
        <v>0</v>
      </c>
      <c r="M330" t="s">
        <v>79</v>
      </c>
      <c r="N330" t="s">
        <v>79</v>
      </c>
      <c r="O330" t="s">
        <v>79</v>
      </c>
      <c r="P330" t="s">
        <v>79</v>
      </c>
      <c r="Q330" t="s">
        <v>79</v>
      </c>
      <c r="R330" t="s">
        <v>437</v>
      </c>
      <c r="S330" t="s">
        <v>79</v>
      </c>
      <c r="T330">
        <v>0</v>
      </c>
      <c r="U330" t="s">
        <v>79</v>
      </c>
      <c r="V330" t="s">
        <v>79</v>
      </c>
      <c r="W330" t="s">
        <v>79</v>
      </c>
      <c r="X330">
        <v>2</v>
      </c>
      <c r="Y330">
        <v>2</v>
      </c>
      <c r="Z330" t="s">
        <v>79</v>
      </c>
      <c r="AA330" t="s">
        <v>79</v>
      </c>
      <c r="AB330" t="s">
        <v>79</v>
      </c>
      <c r="AC330" t="s">
        <v>79</v>
      </c>
      <c r="AD330" t="s">
        <v>79</v>
      </c>
      <c r="AE330">
        <v>0</v>
      </c>
      <c r="AF330" t="s">
        <v>79</v>
      </c>
      <c r="AG330">
        <v>0</v>
      </c>
      <c r="AH330" t="s">
        <v>79</v>
      </c>
      <c r="AI330" t="s">
        <v>79</v>
      </c>
      <c r="AJ330" t="s">
        <v>79</v>
      </c>
      <c r="AK330" t="s">
        <v>79</v>
      </c>
      <c r="AL330" t="s">
        <v>79</v>
      </c>
      <c r="AM330" t="s">
        <v>79</v>
      </c>
      <c r="AN330" t="s">
        <v>79</v>
      </c>
      <c r="AO330" t="s">
        <v>79</v>
      </c>
      <c r="AP330" t="s">
        <v>79</v>
      </c>
      <c r="AQ330" t="s">
        <v>79</v>
      </c>
      <c r="AR330" t="s">
        <v>79</v>
      </c>
      <c r="AS330">
        <v>0</v>
      </c>
      <c r="AT330" t="s">
        <v>79</v>
      </c>
      <c r="AU330" t="s">
        <v>79</v>
      </c>
      <c r="AV330">
        <v>0</v>
      </c>
      <c r="AW330">
        <v>0</v>
      </c>
    </row>
    <row r="331" spans="1:49" x14ac:dyDescent="0.2">
      <c r="A331">
        <v>1</v>
      </c>
      <c r="B331">
        <v>15</v>
      </c>
      <c r="C331">
        <v>2</v>
      </c>
      <c r="D331">
        <v>2</v>
      </c>
      <c r="E331">
        <v>0</v>
      </c>
      <c r="F331" t="s">
        <v>79</v>
      </c>
      <c r="G331" t="s">
        <v>79</v>
      </c>
      <c r="H331">
        <v>329</v>
      </c>
      <c r="I331">
        <v>0</v>
      </c>
      <c r="J331">
        <v>0</v>
      </c>
      <c r="K331">
        <v>0</v>
      </c>
      <c r="L331">
        <v>0</v>
      </c>
      <c r="M331" t="s">
        <v>79</v>
      </c>
      <c r="N331" t="s">
        <v>79</v>
      </c>
      <c r="O331" t="s">
        <v>79</v>
      </c>
      <c r="P331" t="s">
        <v>79</v>
      </c>
      <c r="Q331" t="s">
        <v>79</v>
      </c>
      <c r="R331" t="s">
        <v>554</v>
      </c>
      <c r="S331" t="s">
        <v>79</v>
      </c>
      <c r="T331">
        <v>0</v>
      </c>
      <c r="U331" t="s">
        <v>79</v>
      </c>
      <c r="V331" t="s">
        <v>79</v>
      </c>
      <c r="W331" t="s">
        <v>79</v>
      </c>
      <c r="X331">
        <v>2</v>
      </c>
      <c r="Y331">
        <v>2</v>
      </c>
      <c r="Z331" t="s">
        <v>79</v>
      </c>
      <c r="AA331" t="s">
        <v>79</v>
      </c>
      <c r="AB331" t="s">
        <v>79</v>
      </c>
      <c r="AC331" t="s">
        <v>79</v>
      </c>
      <c r="AD331" t="s">
        <v>79</v>
      </c>
      <c r="AE331">
        <v>0</v>
      </c>
      <c r="AF331" t="s">
        <v>79</v>
      </c>
      <c r="AG331">
        <v>0</v>
      </c>
      <c r="AH331" t="s">
        <v>79</v>
      </c>
      <c r="AI331" t="s">
        <v>79</v>
      </c>
      <c r="AJ331" t="s">
        <v>79</v>
      </c>
      <c r="AK331" t="s">
        <v>79</v>
      </c>
      <c r="AL331" t="s">
        <v>79</v>
      </c>
      <c r="AM331" t="s">
        <v>79</v>
      </c>
      <c r="AN331" t="s">
        <v>79</v>
      </c>
      <c r="AO331" t="s">
        <v>79</v>
      </c>
      <c r="AP331" t="s">
        <v>79</v>
      </c>
      <c r="AQ331" t="s">
        <v>79</v>
      </c>
      <c r="AR331" t="s">
        <v>79</v>
      </c>
      <c r="AS331">
        <v>0</v>
      </c>
      <c r="AT331" t="s">
        <v>79</v>
      </c>
      <c r="AU331" t="s">
        <v>79</v>
      </c>
      <c r="AV331">
        <v>0</v>
      </c>
      <c r="AW331">
        <v>0</v>
      </c>
    </row>
    <row r="332" spans="1:49" x14ac:dyDescent="0.2">
      <c r="A332">
        <v>1</v>
      </c>
      <c r="B332">
        <v>15</v>
      </c>
      <c r="C332">
        <v>2</v>
      </c>
      <c r="D332">
        <v>3</v>
      </c>
      <c r="E332">
        <v>0</v>
      </c>
      <c r="F332" t="s">
        <v>79</v>
      </c>
      <c r="G332" t="s">
        <v>79</v>
      </c>
      <c r="H332">
        <v>446</v>
      </c>
      <c r="I332">
        <v>0</v>
      </c>
      <c r="J332">
        <v>0</v>
      </c>
      <c r="K332">
        <v>0</v>
      </c>
      <c r="L332">
        <v>0</v>
      </c>
      <c r="M332" t="s">
        <v>79</v>
      </c>
      <c r="N332" t="s">
        <v>79</v>
      </c>
      <c r="O332" t="s">
        <v>79</v>
      </c>
      <c r="P332" t="s">
        <v>79</v>
      </c>
      <c r="Q332" t="s">
        <v>79</v>
      </c>
      <c r="R332" t="s">
        <v>1349</v>
      </c>
      <c r="S332" t="s">
        <v>79</v>
      </c>
      <c r="T332">
        <v>0</v>
      </c>
      <c r="U332" t="s">
        <v>79</v>
      </c>
      <c r="V332" t="s">
        <v>79</v>
      </c>
      <c r="W332" t="s">
        <v>79</v>
      </c>
      <c r="X332">
        <v>2</v>
      </c>
      <c r="Y332">
        <v>2</v>
      </c>
      <c r="Z332" t="s">
        <v>79</v>
      </c>
      <c r="AA332" t="s">
        <v>79</v>
      </c>
      <c r="AB332" t="s">
        <v>79</v>
      </c>
      <c r="AC332" t="s">
        <v>79</v>
      </c>
      <c r="AD332" t="s">
        <v>79</v>
      </c>
      <c r="AE332">
        <v>0</v>
      </c>
      <c r="AF332" t="s">
        <v>79</v>
      </c>
      <c r="AG332">
        <v>0</v>
      </c>
      <c r="AH332" t="s">
        <v>79</v>
      </c>
      <c r="AI332" t="s">
        <v>79</v>
      </c>
      <c r="AJ332" t="s">
        <v>79</v>
      </c>
      <c r="AK332" t="s">
        <v>79</v>
      </c>
      <c r="AL332" t="s">
        <v>79</v>
      </c>
      <c r="AM332" t="s">
        <v>79</v>
      </c>
      <c r="AN332" t="s">
        <v>79</v>
      </c>
      <c r="AO332" t="s">
        <v>79</v>
      </c>
      <c r="AP332" t="s">
        <v>79</v>
      </c>
      <c r="AQ332" t="s">
        <v>79</v>
      </c>
      <c r="AR332" t="s">
        <v>79</v>
      </c>
      <c r="AS332">
        <v>0</v>
      </c>
      <c r="AT332" t="s">
        <v>79</v>
      </c>
      <c r="AU332" t="s">
        <v>79</v>
      </c>
      <c r="AV332">
        <v>0</v>
      </c>
      <c r="AW332">
        <v>0</v>
      </c>
    </row>
    <row r="333" spans="1:49" x14ac:dyDescent="0.2">
      <c r="A333">
        <v>1</v>
      </c>
      <c r="B333">
        <v>15</v>
      </c>
      <c r="C333">
        <v>2</v>
      </c>
      <c r="D333">
        <v>4</v>
      </c>
      <c r="E333">
        <v>0</v>
      </c>
      <c r="F333" t="s">
        <v>79</v>
      </c>
      <c r="G333" t="s">
        <v>79</v>
      </c>
      <c r="H333">
        <v>269</v>
      </c>
      <c r="I333">
        <v>0</v>
      </c>
      <c r="J333">
        <v>0</v>
      </c>
      <c r="K333">
        <v>0</v>
      </c>
      <c r="L333">
        <v>0</v>
      </c>
      <c r="M333" t="s">
        <v>79</v>
      </c>
      <c r="N333" t="s">
        <v>79</v>
      </c>
      <c r="O333" t="s">
        <v>79</v>
      </c>
      <c r="P333" t="s">
        <v>79</v>
      </c>
      <c r="Q333" t="s">
        <v>79</v>
      </c>
      <c r="R333" t="s">
        <v>555</v>
      </c>
      <c r="S333" t="s">
        <v>79</v>
      </c>
      <c r="T333">
        <v>0</v>
      </c>
      <c r="U333" t="s">
        <v>79</v>
      </c>
      <c r="V333" t="s">
        <v>79</v>
      </c>
      <c r="W333" t="s">
        <v>79</v>
      </c>
      <c r="X333">
        <v>2</v>
      </c>
      <c r="Y333">
        <v>2</v>
      </c>
      <c r="Z333" t="s">
        <v>79</v>
      </c>
      <c r="AA333" t="s">
        <v>79</v>
      </c>
      <c r="AB333" t="s">
        <v>79</v>
      </c>
      <c r="AC333" t="s">
        <v>79</v>
      </c>
      <c r="AD333" t="s">
        <v>79</v>
      </c>
      <c r="AE333">
        <v>0</v>
      </c>
      <c r="AF333" t="s">
        <v>79</v>
      </c>
      <c r="AG333">
        <v>0</v>
      </c>
      <c r="AH333" t="s">
        <v>79</v>
      </c>
      <c r="AI333" t="s">
        <v>79</v>
      </c>
      <c r="AJ333" t="s">
        <v>79</v>
      </c>
      <c r="AK333" t="s">
        <v>79</v>
      </c>
      <c r="AL333" t="s">
        <v>79</v>
      </c>
      <c r="AM333" t="s">
        <v>79</v>
      </c>
      <c r="AN333" t="s">
        <v>79</v>
      </c>
      <c r="AO333" t="s">
        <v>79</v>
      </c>
      <c r="AP333" t="s">
        <v>79</v>
      </c>
      <c r="AQ333" t="s">
        <v>79</v>
      </c>
      <c r="AR333" t="s">
        <v>79</v>
      </c>
      <c r="AS333">
        <v>0</v>
      </c>
      <c r="AT333" t="s">
        <v>79</v>
      </c>
      <c r="AU333" t="s">
        <v>79</v>
      </c>
      <c r="AV333">
        <v>0</v>
      </c>
      <c r="AW333">
        <v>0</v>
      </c>
    </row>
    <row r="334" spans="1:49" x14ac:dyDescent="0.2">
      <c r="A334">
        <v>1</v>
      </c>
      <c r="B334">
        <v>15</v>
      </c>
      <c r="C334">
        <v>2</v>
      </c>
      <c r="D334">
        <v>5</v>
      </c>
      <c r="E334">
        <v>0</v>
      </c>
      <c r="F334" t="s">
        <v>79</v>
      </c>
      <c r="G334" t="s">
        <v>79</v>
      </c>
      <c r="H334">
        <v>447</v>
      </c>
      <c r="I334">
        <v>0</v>
      </c>
      <c r="J334">
        <v>0</v>
      </c>
      <c r="K334">
        <v>0</v>
      </c>
      <c r="L334">
        <v>0</v>
      </c>
      <c r="M334" t="s">
        <v>79</v>
      </c>
      <c r="N334" t="s">
        <v>79</v>
      </c>
      <c r="O334" t="s">
        <v>79</v>
      </c>
      <c r="P334" t="s">
        <v>79</v>
      </c>
      <c r="Q334" t="s">
        <v>79</v>
      </c>
      <c r="R334" t="s">
        <v>1350</v>
      </c>
      <c r="S334" t="s">
        <v>79</v>
      </c>
      <c r="T334">
        <v>0</v>
      </c>
      <c r="U334" t="s">
        <v>79</v>
      </c>
      <c r="V334" t="s">
        <v>79</v>
      </c>
      <c r="W334" t="s">
        <v>79</v>
      </c>
      <c r="X334">
        <v>2</v>
      </c>
      <c r="Y334">
        <v>2</v>
      </c>
      <c r="Z334" t="s">
        <v>79</v>
      </c>
      <c r="AA334" t="s">
        <v>79</v>
      </c>
      <c r="AB334" t="s">
        <v>79</v>
      </c>
      <c r="AC334" t="s">
        <v>79</v>
      </c>
      <c r="AD334" t="s">
        <v>79</v>
      </c>
      <c r="AE334">
        <v>0</v>
      </c>
      <c r="AF334" t="s">
        <v>79</v>
      </c>
      <c r="AG334">
        <v>0</v>
      </c>
      <c r="AH334" t="s">
        <v>79</v>
      </c>
      <c r="AI334" t="s">
        <v>79</v>
      </c>
      <c r="AJ334" t="s">
        <v>79</v>
      </c>
      <c r="AK334" t="s">
        <v>79</v>
      </c>
      <c r="AL334" t="s">
        <v>79</v>
      </c>
      <c r="AM334" t="s">
        <v>79</v>
      </c>
      <c r="AN334" t="s">
        <v>79</v>
      </c>
      <c r="AO334" t="s">
        <v>79</v>
      </c>
      <c r="AP334" t="s">
        <v>79</v>
      </c>
      <c r="AQ334" t="s">
        <v>79</v>
      </c>
      <c r="AR334" t="s">
        <v>79</v>
      </c>
      <c r="AS334">
        <v>0</v>
      </c>
      <c r="AT334" t="s">
        <v>79</v>
      </c>
      <c r="AU334" t="s">
        <v>79</v>
      </c>
      <c r="AV334">
        <v>0</v>
      </c>
      <c r="AW334">
        <v>0</v>
      </c>
    </row>
    <row r="335" spans="1:49" x14ac:dyDescent="0.2">
      <c r="A335">
        <v>1</v>
      </c>
      <c r="B335">
        <v>15</v>
      </c>
      <c r="C335">
        <v>2</v>
      </c>
      <c r="D335">
        <v>6</v>
      </c>
      <c r="E335">
        <v>0</v>
      </c>
      <c r="F335" t="s">
        <v>79</v>
      </c>
      <c r="G335" t="s">
        <v>79</v>
      </c>
      <c r="H335">
        <v>480</v>
      </c>
      <c r="I335">
        <v>0</v>
      </c>
      <c r="J335">
        <v>0</v>
      </c>
      <c r="K335">
        <v>0</v>
      </c>
      <c r="L335">
        <v>0</v>
      </c>
      <c r="M335" t="s">
        <v>79</v>
      </c>
      <c r="N335" t="s">
        <v>79</v>
      </c>
      <c r="O335" t="s">
        <v>79</v>
      </c>
      <c r="P335" t="s">
        <v>79</v>
      </c>
      <c r="Q335" t="s">
        <v>79</v>
      </c>
      <c r="R335" t="s">
        <v>638</v>
      </c>
      <c r="S335" t="s">
        <v>79</v>
      </c>
      <c r="T335">
        <v>0</v>
      </c>
      <c r="U335" t="s">
        <v>79</v>
      </c>
      <c r="V335" t="s">
        <v>79</v>
      </c>
      <c r="W335" t="s">
        <v>79</v>
      </c>
      <c r="X335">
        <v>2</v>
      </c>
      <c r="Y335">
        <v>2</v>
      </c>
      <c r="Z335" t="s">
        <v>79</v>
      </c>
      <c r="AA335" t="s">
        <v>79</v>
      </c>
      <c r="AB335" t="s">
        <v>79</v>
      </c>
      <c r="AC335" t="s">
        <v>79</v>
      </c>
      <c r="AD335" t="s">
        <v>79</v>
      </c>
      <c r="AE335">
        <v>0</v>
      </c>
      <c r="AF335" t="s">
        <v>79</v>
      </c>
      <c r="AG335">
        <v>0</v>
      </c>
      <c r="AH335" t="s">
        <v>79</v>
      </c>
      <c r="AI335" t="s">
        <v>79</v>
      </c>
      <c r="AJ335" t="s">
        <v>79</v>
      </c>
      <c r="AK335" t="s">
        <v>79</v>
      </c>
      <c r="AL335" t="s">
        <v>79</v>
      </c>
      <c r="AM335" t="s">
        <v>79</v>
      </c>
      <c r="AN335" t="s">
        <v>79</v>
      </c>
      <c r="AO335" t="s">
        <v>79</v>
      </c>
      <c r="AP335" t="s">
        <v>79</v>
      </c>
      <c r="AQ335" t="s">
        <v>79</v>
      </c>
      <c r="AR335" t="s">
        <v>79</v>
      </c>
      <c r="AS335">
        <v>0</v>
      </c>
      <c r="AT335" t="s">
        <v>79</v>
      </c>
      <c r="AU335" t="s">
        <v>79</v>
      </c>
      <c r="AV335">
        <v>0</v>
      </c>
      <c r="AW335">
        <v>0</v>
      </c>
    </row>
    <row r="336" spans="1:49" x14ac:dyDescent="0.2">
      <c r="A336">
        <v>1</v>
      </c>
      <c r="B336">
        <v>15</v>
      </c>
      <c r="C336">
        <v>2</v>
      </c>
      <c r="D336">
        <v>7</v>
      </c>
      <c r="E336">
        <v>0</v>
      </c>
      <c r="F336" t="s">
        <v>79</v>
      </c>
      <c r="G336" t="s">
        <v>79</v>
      </c>
      <c r="H336">
        <v>445</v>
      </c>
      <c r="I336">
        <v>0</v>
      </c>
      <c r="J336">
        <v>0</v>
      </c>
      <c r="K336">
        <v>0</v>
      </c>
      <c r="L336">
        <v>0</v>
      </c>
      <c r="M336" t="s">
        <v>79</v>
      </c>
      <c r="N336" t="s">
        <v>79</v>
      </c>
      <c r="O336" t="s">
        <v>79</v>
      </c>
      <c r="P336" t="s">
        <v>79</v>
      </c>
      <c r="Q336" t="s">
        <v>79</v>
      </c>
      <c r="R336" t="s">
        <v>1340</v>
      </c>
      <c r="S336" t="s">
        <v>79</v>
      </c>
      <c r="T336">
        <v>0</v>
      </c>
      <c r="U336" t="s">
        <v>79</v>
      </c>
      <c r="V336" t="s">
        <v>79</v>
      </c>
      <c r="W336" t="s">
        <v>79</v>
      </c>
      <c r="X336">
        <v>2</v>
      </c>
      <c r="Y336">
        <v>2</v>
      </c>
      <c r="Z336" t="s">
        <v>79</v>
      </c>
      <c r="AA336" t="s">
        <v>79</v>
      </c>
      <c r="AB336" t="s">
        <v>79</v>
      </c>
      <c r="AC336" t="s">
        <v>79</v>
      </c>
      <c r="AD336" t="s">
        <v>79</v>
      </c>
      <c r="AE336">
        <v>0</v>
      </c>
      <c r="AF336" t="s">
        <v>79</v>
      </c>
      <c r="AG336">
        <v>0</v>
      </c>
      <c r="AH336" t="s">
        <v>79</v>
      </c>
      <c r="AI336" t="s">
        <v>79</v>
      </c>
      <c r="AJ336" t="s">
        <v>79</v>
      </c>
      <c r="AK336" t="s">
        <v>79</v>
      </c>
      <c r="AL336" t="s">
        <v>79</v>
      </c>
      <c r="AM336" t="s">
        <v>79</v>
      </c>
      <c r="AN336" t="s">
        <v>79</v>
      </c>
      <c r="AO336" t="s">
        <v>79</v>
      </c>
      <c r="AP336" t="s">
        <v>79</v>
      </c>
      <c r="AQ336" t="s">
        <v>79</v>
      </c>
      <c r="AR336" t="s">
        <v>79</v>
      </c>
      <c r="AS336">
        <v>0</v>
      </c>
      <c r="AT336" t="s">
        <v>79</v>
      </c>
      <c r="AU336" t="s">
        <v>79</v>
      </c>
      <c r="AV336">
        <v>0</v>
      </c>
      <c r="AW336">
        <v>0</v>
      </c>
    </row>
    <row r="337" spans="1:49" x14ac:dyDescent="0.2">
      <c r="A337">
        <v>1</v>
      </c>
      <c r="B337">
        <v>15</v>
      </c>
      <c r="C337">
        <v>2</v>
      </c>
      <c r="D337">
        <v>8</v>
      </c>
      <c r="E337">
        <v>0</v>
      </c>
      <c r="F337" t="s">
        <v>79</v>
      </c>
      <c r="G337" t="s">
        <v>79</v>
      </c>
      <c r="H337">
        <v>576</v>
      </c>
      <c r="I337">
        <v>0</v>
      </c>
      <c r="J337">
        <v>0</v>
      </c>
      <c r="K337">
        <v>0</v>
      </c>
      <c r="L337">
        <v>0</v>
      </c>
      <c r="M337" t="s">
        <v>79</v>
      </c>
      <c r="N337" t="s">
        <v>79</v>
      </c>
      <c r="O337" t="s">
        <v>79</v>
      </c>
      <c r="P337" t="s">
        <v>79</v>
      </c>
      <c r="Q337" t="s">
        <v>79</v>
      </c>
      <c r="R337" t="s">
        <v>636</v>
      </c>
      <c r="S337" t="s">
        <v>79</v>
      </c>
      <c r="T337">
        <v>0</v>
      </c>
      <c r="U337" t="s">
        <v>79</v>
      </c>
      <c r="V337" t="s">
        <v>79</v>
      </c>
      <c r="W337" t="s">
        <v>79</v>
      </c>
      <c r="X337">
        <v>2</v>
      </c>
      <c r="Y337">
        <v>2</v>
      </c>
      <c r="Z337" t="s">
        <v>79</v>
      </c>
      <c r="AA337" t="s">
        <v>79</v>
      </c>
      <c r="AB337" t="s">
        <v>79</v>
      </c>
      <c r="AC337" t="s">
        <v>79</v>
      </c>
      <c r="AD337" t="s">
        <v>79</v>
      </c>
      <c r="AE337">
        <v>0</v>
      </c>
      <c r="AF337" t="s">
        <v>79</v>
      </c>
      <c r="AG337">
        <v>0</v>
      </c>
      <c r="AH337" t="s">
        <v>79</v>
      </c>
      <c r="AI337" t="s">
        <v>79</v>
      </c>
      <c r="AJ337" t="s">
        <v>79</v>
      </c>
      <c r="AK337" t="s">
        <v>79</v>
      </c>
      <c r="AL337" t="s">
        <v>79</v>
      </c>
      <c r="AM337" t="s">
        <v>79</v>
      </c>
      <c r="AN337" t="s">
        <v>79</v>
      </c>
      <c r="AO337" t="s">
        <v>79</v>
      </c>
      <c r="AP337" t="s">
        <v>79</v>
      </c>
      <c r="AQ337" t="s">
        <v>79</v>
      </c>
      <c r="AR337" t="s">
        <v>79</v>
      </c>
      <c r="AS337">
        <v>0</v>
      </c>
      <c r="AT337" t="s">
        <v>79</v>
      </c>
      <c r="AU337" t="s">
        <v>79</v>
      </c>
      <c r="AV337">
        <v>0</v>
      </c>
      <c r="AW337">
        <v>0</v>
      </c>
    </row>
    <row r="338" spans="1:49" x14ac:dyDescent="0.2">
      <c r="A338">
        <v>1</v>
      </c>
      <c r="B338">
        <v>15</v>
      </c>
      <c r="C338">
        <v>3</v>
      </c>
      <c r="D338">
        <v>1</v>
      </c>
      <c r="E338">
        <v>0</v>
      </c>
      <c r="F338" t="s">
        <v>79</v>
      </c>
      <c r="G338" t="s">
        <v>79</v>
      </c>
      <c r="H338">
        <v>449</v>
      </c>
      <c r="I338">
        <v>0</v>
      </c>
      <c r="J338">
        <v>0</v>
      </c>
      <c r="K338">
        <v>0</v>
      </c>
      <c r="L338">
        <v>0</v>
      </c>
      <c r="M338" t="s">
        <v>79</v>
      </c>
      <c r="N338" t="s">
        <v>79</v>
      </c>
      <c r="O338" t="s">
        <v>79</v>
      </c>
      <c r="P338" t="s">
        <v>79</v>
      </c>
      <c r="Q338" t="s">
        <v>79</v>
      </c>
      <c r="R338" t="s">
        <v>1351</v>
      </c>
      <c r="S338" t="s">
        <v>79</v>
      </c>
      <c r="T338">
        <v>0</v>
      </c>
      <c r="U338" t="s">
        <v>79</v>
      </c>
      <c r="V338" t="s">
        <v>79</v>
      </c>
      <c r="W338" t="s">
        <v>79</v>
      </c>
      <c r="X338">
        <v>2</v>
      </c>
      <c r="Y338">
        <v>2</v>
      </c>
      <c r="Z338" t="s">
        <v>79</v>
      </c>
      <c r="AA338" t="s">
        <v>79</v>
      </c>
      <c r="AB338" t="s">
        <v>79</v>
      </c>
      <c r="AC338" t="s">
        <v>79</v>
      </c>
      <c r="AD338" t="s">
        <v>79</v>
      </c>
      <c r="AE338">
        <v>0</v>
      </c>
      <c r="AF338" t="s">
        <v>79</v>
      </c>
      <c r="AG338">
        <v>0</v>
      </c>
      <c r="AH338" t="s">
        <v>79</v>
      </c>
      <c r="AI338" t="s">
        <v>79</v>
      </c>
      <c r="AJ338" t="s">
        <v>79</v>
      </c>
      <c r="AK338" t="s">
        <v>79</v>
      </c>
      <c r="AL338" t="s">
        <v>79</v>
      </c>
      <c r="AM338" t="s">
        <v>79</v>
      </c>
      <c r="AN338" t="s">
        <v>79</v>
      </c>
      <c r="AO338" t="s">
        <v>79</v>
      </c>
      <c r="AP338" t="s">
        <v>79</v>
      </c>
      <c r="AQ338" t="s">
        <v>79</v>
      </c>
      <c r="AR338" t="s">
        <v>79</v>
      </c>
      <c r="AS338">
        <v>0</v>
      </c>
      <c r="AT338" t="s">
        <v>79</v>
      </c>
      <c r="AU338" t="s">
        <v>79</v>
      </c>
      <c r="AV338">
        <v>0</v>
      </c>
      <c r="AW338">
        <v>0</v>
      </c>
    </row>
    <row r="339" spans="1:49" x14ac:dyDescent="0.2">
      <c r="A339">
        <v>1</v>
      </c>
      <c r="B339">
        <v>15</v>
      </c>
      <c r="C339">
        <v>3</v>
      </c>
      <c r="D339">
        <v>2</v>
      </c>
      <c r="E339">
        <v>0</v>
      </c>
      <c r="F339" t="s">
        <v>79</v>
      </c>
      <c r="G339" t="s">
        <v>79</v>
      </c>
      <c r="H339">
        <v>153</v>
      </c>
      <c r="I339">
        <v>0</v>
      </c>
      <c r="J339">
        <v>0</v>
      </c>
      <c r="K339">
        <v>0</v>
      </c>
      <c r="L339">
        <v>0</v>
      </c>
      <c r="M339" t="s">
        <v>79</v>
      </c>
      <c r="N339" t="s">
        <v>79</v>
      </c>
      <c r="O339" t="s">
        <v>79</v>
      </c>
      <c r="P339" t="s">
        <v>79</v>
      </c>
      <c r="Q339" t="s">
        <v>79</v>
      </c>
      <c r="R339" t="s">
        <v>545</v>
      </c>
      <c r="S339" t="s">
        <v>79</v>
      </c>
      <c r="T339">
        <v>0</v>
      </c>
      <c r="U339" t="s">
        <v>79</v>
      </c>
      <c r="V339" t="s">
        <v>79</v>
      </c>
      <c r="W339" t="s">
        <v>79</v>
      </c>
      <c r="X339">
        <v>2</v>
      </c>
      <c r="Y339">
        <v>2</v>
      </c>
      <c r="Z339" t="s">
        <v>79</v>
      </c>
      <c r="AA339" t="s">
        <v>79</v>
      </c>
      <c r="AB339" t="s">
        <v>79</v>
      </c>
      <c r="AC339" t="s">
        <v>79</v>
      </c>
      <c r="AD339" t="s">
        <v>79</v>
      </c>
      <c r="AE339">
        <v>0</v>
      </c>
      <c r="AF339" t="s">
        <v>79</v>
      </c>
      <c r="AG339">
        <v>0</v>
      </c>
      <c r="AH339" t="s">
        <v>79</v>
      </c>
      <c r="AI339" t="s">
        <v>79</v>
      </c>
      <c r="AJ339" t="s">
        <v>79</v>
      </c>
      <c r="AK339" t="s">
        <v>79</v>
      </c>
      <c r="AL339" t="s">
        <v>79</v>
      </c>
      <c r="AM339" t="s">
        <v>79</v>
      </c>
      <c r="AN339" t="s">
        <v>79</v>
      </c>
      <c r="AO339" t="s">
        <v>79</v>
      </c>
      <c r="AP339" t="s">
        <v>79</v>
      </c>
      <c r="AQ339" t="s">
        <v>79</v>
      </c>
      <c r="AR339" t="s">
        <v>79</v>
      </c>
      <c r="AS339">
        <v>0</v>
      </c>
      <c r="AT339" t="s">
        <v>79</v>
      </c>
      <c r="AU339" t="s">
        <v>79</v>
      </c>
      <c r="AV339">
        <v>0</v>
      </c>
      <c r="AW339">
        <v>0</v>
      </c>
    </row>
    <row r="340" spans="1:49" x14ac:dyDescent="0.2">
      <c r="A340">
        <v>1</v>
      </c>
      <c r="B340">
        <v>15</v>
      </c>
      <c r="C340">
        <v>3</v>
      </c>
      <c r="D340">
        <v>3</v>
      </c>
      <c r="E340">
        <v>0</v>
      </c>
      <c r="F340" t="s">
        <v>79</v>
      </c>
      <c r="G340" t="s">
        <v>79</v>
      </c>
      <c r="H340">
        <v>30</v>
      </c>
      <c r="I340">
        <v>0</v>
      </c>
      <c r="J340">
        <v>0</v>
      </c>
      <c r="K340">
        <v>0</v>
      </c>
      <c r="L340">
        <v>0</v>
      </c>
      <c r="M340" t="s">
        <v>79</v>
      </c>
      <c r="N340" t="s">
        <v>79</v>
      </c>
      <c r="O340" t="s">
        <v>79</v>
      </c>
      <c r="P340" t="s">
        <v>79</v>
      </c>
      <c r="Q340" t="s">
        <v>79</v>
      </c>
      <c r="R340" t="s">
        <v>643</v>
      </c>
      <c r="S340" t="s">
        <v>79</v>
      </c>
      <c r="T340">
        <v>0</v>
      </c>
      <c r="U340" t="s">
        <v>79</v>
      </c>
      <c r="V340" t="s">
        <v>79</v>
      </c>
      <c r="W340" t="s">
        <v>79</v>
      </c>
      <c r="X340">
        <v>2</v>
      </c>
      <c r="Y340">
        <v>2</v>
      </c>
      <c r="Z340" t="s">
        <v>79</v>
      </c>
      <c r="AA340" t="s">
        <v>79</v>
      </c>
      <c r="AB340" t="s">
        <v>79</v>
      </c>
      <c r="AC340" t="s">
        <v>79</v>
      </c>
      <c r="AD340" t="s">
        <v>79</v>
      </c>
      <c r="AE340">
        <v>0</v>
      </c>
      <c r="AF340" t="s">
        <v>79</v>
      </c>
      <c r="AG340">
        <v>0</v>
      </c>
      <c r="AH340" t="s">
        <v>79</v>
      </c>
      <c r="AI340" t="s">
        <v>79</v>
      </c>
      <c r="AJ340" t="s">
        <v>79</v>
      </c>
      <c r="AK340" t="s">
        <v>79</v>
      </c>
      <c r="AL340" t="s">
        <v>79</v>
      </c>
      <c r="AM340" t="s">
        <v>79</v>
      </c>
      <c r="AN340" t="s">
        <v>79</v>
      </c>
      <c r="AO340" t="s">
        <v>79</v>
      </c>
      <c r="AP340" t="s">
        <v>79</v>
      </c>
      <c r="AQ340" t="s">
        <v>79</v>
      </c>
      <c r="AR340" t="s">
        <v>79</v>
      </c>
      <c r="AS340">
        <v>0</v>
      </c>
      <c r="AT340" t="s">
        <v>79</v>
      </c>
      <c r="AU340" t="s">
        <v>79</v>
      </c>
      <c r="AV340">
        <v>0</v>
      </c>
      <c r="AW340">
        <v>0</v>
      </c>
    </row>
    <row r="341" spans="1:49" x14ac:dyDescent="0.2">
      <c r="A341">
        <v>1</v>
      </c>
      <c r="B341">
        <v>15</v>
      </c>
      <c r="C341">
        <v>3</v>
      </c>
      <c r="D341">
        <v>4</v>
      </c>
      <c r="E341">
        <v>0</v>
      </c>
      <c r="F341" t="s">
        <v>79</v>
      </c>
      <c r="G341" t="s">
        <v>79</v>
      </c>
      <c r="H341">
        <v>459</v>
      </c>
      <c r="I341">
        <v>0</v>
      </c>
      <c r="J341">
        <v>0</v>
      </c>
      <c r="K341">
        <v>0</v>
      </c>
      <c r="L341">
        <v>0</v>
      </c>
      <c r="M341" t="s">
        <v>79</v>
      </c>
      <c r="N341" t="s">
        <v>79</v>
      </c>
      <c r="O341" t="s">
        <v>79</v>
      </c>
      <c r="P341" t="s">
        <v>79</v>
      </c>
      <c r="Q341" t="s">
        <v>79</v>
      </c>
      <c r="R341" t="s">
        <v>644</v>
      </c>
      <c r="S341" t="s">
        <v>79</v>
      </c>
      <c r="T341">
        <v>0</v>
      </c>
      <c r="U341" t="s">
        <v>79</v>
      </c>
      <c r="V341" t="s">
        <v>79</v>
      </c>
      <c r="W341" t="s">
        <v>79</v>
      </c>
      <c r="X341">
        <v>2</v>
      </c>
      <c r="Y341">
        <v>2</v>
      </c>
      <c r="Z341" t="s">
        <v>79</v>
      </c>
      <c r="AA341" t="s">
        <v>79</v>
      </c>
      <c r="AB341" t="s">
        <v>79</v>
      </c>
      <c r="AC341" t="s">
        <v>79</v>
      </c>
      <c r="AD341" t="s">
        <v>79</v>
      </c>
      <c r="AE341">
        <v>0</v>
      </c>
      <c r="AF341" t="s">
        <v>79</v>
      </c>
      <c r="AG341">
        <v>0</v>
      </c>
      <c r="AH341" t="s">
        <v>79</v>
      </c>
      <c r="AI341" t="s">
        <v>79</v>
      </c>
      <c r="AJ341" t="s">
        <v>79</v>
      </c>
      <c r="AK341" t="s">
        <v>79</v>
      </c>
      <c r="AL341" t="s">
        <v>79</v>
      </c>
      <c r="AM341" t="s">
        <v>79</v>
      </c>
      <c r="AN341" t="s">
        <v>79</v>
      </c>
      <c r="AO341" t="s">
        <v>79</v>
      </c>
      <c r="AP341" t="s">
        <v>79</v>
      </c>
      <c r="AQ341" t="s">
        <v>79</v>
      </c>
      <c r="AR341" t="s">
        <v>79</v>
      </c>
      <c r="AS341">
        <v>0</v>
      </c>
      <c r="AT341" t="s">
        <v>79</v>
      </c>
      <c r="AU341" t="s">
        <v>79</v>
      </c>
      <c r="AV341">
        <v>0</v>
      </c>
      <c r="AW341">
        <v>0</v>
      </c>
    </row>
    <row r="342" spans="1:49" x14ac:dyDescent="0.2">
      <c r="A342">
        <v>1</v>
      </c>
      <c r="B342">
        <v>15</v>
      </c>
      <c r="C342">
        <v>3</v>
      </c>
      <c r="D342">
        <v>5</v>
      </c>
      <c r="E342">
        <v>0</v>
      </c>
      <c r="F342" t="s">
        <v>79</v>
      </c>
      <c r="G342" t="s">
        <v>79</v>
      </c>
      <c r="H342">
        <v>73</v>
      </c>
      <c r="I342">
        <v>0</v>
      </c>
      <c r="J342">
        <v>0</v>
      </c>
      <c r="K342">
        <v>0</v>
      </c>
      <c r="L342">
        <v>0</v>
      </c>
      <c r="M342" t="s">
        <v>79</v>
      </c>
      <c r="N342" t="s">
        <v>79</v>
      </c>
      <c r="O342" t="s">
        <v>79</v>
      </c>
      <c r="P342" t="s">
        <v>79</v>
      </c>
      <c r="Q342" t="s">
        <v>79</v>
      </c>
      <c r="R342" t="s">
        <v>1352</v>
      </c>
      <c r="S342" t="s">
        <v>79</v>
      </c>
      <c r="T342">
        <v>0</v>
      </c>
      <c r="U342" t="s">
        <v>79</v>
      </c>
      <c r="V342" t="s">
        <v>79</v>
      </c>
      <c r="W342" t="s">
        <v>79</v>
      </c>
      <c r="X342">
        <v>2</v>
      </c>
      <c r="Y342">
        <v>2</v>
      </c>
      <c r="Z342" t="s">
        <v>79</v>
      </c>
      <c r="AA342" t="s">
        <v>79</v>
      </c>
      <c r="AB342" t="s">
        <v>79</v>
      </c>
      <c r="AC342" t="s">
        <v>79</v>
      </c>
      <c r="AD342" t="s">
        <v>79</v>
      </c>
      <c r="AE342">
        <v>0</v>
      </c>
      <c r="AF342" t="s">
        <v>79</v>
      </c>
      <c r="AG342">
        <v>0</v>
      </c>
      <c r="AH342" t="s">
        <v>79</v>
      </c>
      <c r="AI342" t="s">
        <v>79</v>
      </c>
      <c r="AJ342" t="s">
        <v>79</v>
      </c>
      <c r="AK342" t="s">
        <v>79</v>
      </c>
      <c r="AL342" t="s">
        <v>79</v>
      </c>
      <c r="AM342" t="s">
        <v>79</v>
      </c>
      <c r="AN342" t="s">
        <v>79</v>
      </c>
      <c r="AO342" t="s">
        <v>79</v>
      </c>
      <c r="AP342" t="s">
        <v>79</v>
      </c>
      <c r="AQ342" t="s">
        <v>79</v>
      </c>
      <c r="AR342" t="s">
        <v>79</v>
      </c>
      <c r="AS342">
        <v>0</v>
      </c>
      <c r="AT342" t="s">
        <v>79</v>
      </c>
      <c r="AU342" t="s">
        <v>79</v>
      </c>
      <c r="AV342">
        <v>0</v>
      </c>
      <c r="AW342">
        <v>0</v>
      </c>
    </row>
    <row r="343" spans="1:49" x14ac:dyDescent="0.2">
      <c r="A343">
        <v>1</v>
      </c>
      <c r="B343">
        <v>15</v>
      </c>
      <c r="C343">
        <v>3</v>
      </c>
      <c r="D343">
        <v>6</v>
      </c>
      <c r="E343">
        <v>0</v>
      </c>
      <c r="F343" t="s">
        <v>79</v>
      </c>
      <c r="G343" t="s">
        <v>79</v>
      </c>
      <c r="H343">
        <v>577</v>
      </c>
      <c r="I343">
        <v>0</v>
      </c>
      <c r="J343">
        <v>0</v>
      </c>
      <c r="K343">
        <v>0</v>
      </c>
      <c r="L343">
        <v>0</v>
      </c>
      <c r="M343" t="s">
        <v>79</v>
      </c>
      <c r="N343" t="s">
        <v>79</v>
      </c>
      <c r="O343" t="s">
        <v>79</v>
      </c>
      <c r="P343" t="s">
        <v>79</v>
      </c>
      <c r="Q343" t="s">
        <v>79</v>
      </c>
      <c r="R343" t="s">
        <v>678</v>
      </c>
      <c r="S343" t="s">
        <v>79</v>
      </c>
      <c r="T343">
        <v>0</v>
      </c>
      <c r="U343" t="s">
        <v>79</v>
      </c>
      <c r="V343" t="s">
        <v>79</v>
      </c>
      <c r="W343" t="s">
        <v>79</v>
      </c>
      <c r="X343">
        <v>2</v>
      </c>
      <c r="Y343">
        <v>2</v>
      </c>
      <c r="Z343" t="s">
        <v>79</v>
      </c>
      <c r="AA343" t="s">
        <v>79</v>
      </c>
      <c r="AB343" t="s">
        <v>79</v>
      </c>
      <c r="AC343" t="s">
        <v>79</v>
      </c>
      <c r="AD343" t="s">
        <v>79</v>
      </c>
      <c r="AE343">
        <v>0</v>
      </c>
      <c r="AF343" t="s">
        <v>79</v>
      </c>
      <c r="AG343">
        <v>0</v>
      </c>
      <c r="AH343" t="s">
        <v>79</v>
      </c>
      <c r="AI343" t="s">
        <v>79</v>
      </c>
      <c r="AJ343" t="s">
        <v>79</v>
      </c>
      <c r="AK343" t="s">
        <v>79</v>
      </c>
      <c r="AL343" t="s">
        <v>79</v>
      </c>
      <c r="AM343" t="s">
        <v>79</v>
      </c>
      <c r="AN343" t="s">
        <v>79</v>
      </c>
      <c r="AO343" t="s">
        <v>79</v>
      </c>
      <c r="AP343" t="s">
        <v>79</v>
      </c>
      <c r="AQ343" t="s">
        <v>79</v>
      </c>
      <c r="AR343" t="s">
        <v>79</v>
      </c>
      <c r="AS343">
        <v>0</v>
      </c>
      <c r="AT343" t="s">
        <v>79</v>
      </c>
      <c r="AU343" t="s">
        <v>79</v>
      </c>
      <c r="AV343">
        <v>0</v>
      </c>
      <c r="AW343">
        <v>0</v>
      </c>
    </row>
    <row r="344" spans="1:49" x14ac:dyDescent="0.2">
      <c r="A344">
        <v>1</v>
      </c>
      <c r="B344">
        <v>15</v>
      </c>
      <c r="C344">
        <v>3</v>
      </c>
      <c r="D344">
        <v>7</v>
      </c>
      <c r="E344">
        <v>0</v>
      </c>
      <c r="F344" t="s">
        <v>79</v>
      </c>
      <c r="G344" t="s">
        <v>79</v>
      </c>
      <c r="H344">
        <v>457</v>
      </c>
      <c r="I344">
        <v>0</v>
      </c>
      <c r="J344">
        <v>0</v>
      </c>
      <c r="K344">
        <v>0</v>
      </c>
      <c r="L344">
        <v>0</v>
      </c>
      <c r="M344" t="s">
        <v>79</v>
      </c>
      <c r="N344" t="s">
        <v>79</v>
      </c>
      <c r="O344" t="s">
        <v>79</v>
      </c>
      <c r="P344" t="s">
        <v>79</v>
      </c>
      <c r="Q344" t="s">
        <v>79</v>
      </c>
      <c r="R344" t="s">
        <v>1353</v>
      </c>
      <c r="S344" t="s">
        <v>79</v>
      </c>
      <c r="T344">
        <v>0</v>
      </c>
      <c r="U344" t="s">
        <v>79</v>
      </c>
      <c r="V344" t="s">
        <v>79</v>
      </c>
      <c r="W344" t="s">
        <v>79</v>
      </c>
      <c r="X344">
        <v>2</v>
      </c>
      <c r="Y344">
        <v>2</v>
      </c>
      <c r="Z344" t="s">
        <v>79</v>
      </c>
      <c r="AA344" t="s">
        <v>79</v>
      </c>
      <c r="AB344" t="s">
        <v>79</v>
      </c>
      <c r="AC344" t="s">
        <v>79</v>
      </c>
      <c r="AD344" t="s">
        <v>79</v>
      </c>
      <c r="AE344">
        <v>0</v>
      </c>
      <c r="AF344" t="s">
        <v>79</v>
      </c>
      <c r="AG344">
        <v>0</v>
      </c>
      <c r="AH344" t="s">
        <v>79</v>
      </c>
      <c r="AI344" t="s">
        <v>79</v>
      </c>
      <c r="AJ344" t="s">
        <v>79</v>
      </c>
      <c r="AK344" t="s">
        <v>79</v>
      </c>
      <c r="AL344" t="s">
        <v>79</v>
      </c>
      <c r="AM344" t="s">
        <v>79</v>
      </c>
      <c r="AN344" t="s">
        <v>79</v>
      </c>
      <c r="AO344" t="s">
        <v>79</v>
      </c>
      <c r="AP344" t="s">
        <v>79</v>
      </c>
      <c r="AQ344" t="s">
        <v>79</v>
      </c>
      <c r="AR344" t="s">
        <v>79</v>
      </c>
      <c r="AS344">
        <v>0</v>
      </c>
      <c r="AT344" t="s">
        <v>79</v>
      </c>
      <c r="AU344" t="s">
        <v>79</v>
      </c>
      <c r="AV344">
        <v>0</v>
      </c>
      <c r="AW344">
        <v>0</v>
      </c>
    </row>
    <row r="345" spans="1:49" x14ac:dyDescent="0.2">
      <c r="A345">
        <v>1</v>
      </c>
      <c r="B345">
        <v>15</v>
      </c>
      <c r="C345">
        <v>3</v>
      </c>
      <c r="D345">
        <v>8</v>
      </c>
      <c r="E345">
        <v>0</v>
      </c>
      <c r="F345" t="s">
        <v>79</v>
      </c>
      <c r="G345" t="s">
        <v>79</v>
      </c>
      <c r="H345">
        <v>443</v>
      </c>
      <c r="I345">
        <v>0</v>
      </c>
      <c r="J345">
        <v>0</v>
      </c>
      <c r="K345">
        <v>0</v>
      </c>
      <c r="L345">
        <v>0</v>
      </c>
      <c r="M345" t="s">
        <v>79</v>
      </c>
      <c r="N345" t="s">
        <v>79</v>
      </c>
      <c r="O345" t="s">
        <v>79</v>
      </c>
      <c r="P345" t="s">
        <v>79</v>
      </c>
      <c r="Q345" t="s">
        <v>79</v>
      </c>
      <c r="R345" t="s">
        <v>1354</v>
      </c>
      <c r="S345" t="s">
        <v>79</v>
      </c>
      <c r="T345">
        <v>0</v>
      </c>
      <c r="U345" t="s">
        <v>79</v>
      </c>
      <c r="V345" t="s">
        <v>79</v>
      </c>
      <c r="W345" t="s">
        <v>79</v>
      </c>
      <c r="X345">
        <v>2</v>
      </c>
      <c r="Y345">
        <v>2</v>
      </c>
      <c r="Z345" t="s">
        <v>79</v>
      </c>
      <c r="AA345" t="s">
        <v>79</v>
      </c>
      <c r="AB345" t="s">
        <v>79</v>
      </c>
      <c r="AC345" t="s">
        <v>79</v>
      </c>
      <c r="AD345" t="s">
        <v>79</v>
      </c>
      <c r="AE345">
        <v>0</v>
      </c>
      <c r="AF345" t="s">
        <v>79</v>
      </c>
      <c r="AG345">
        <v>0</v>
      </c>
      <c r="AH345" t="s">
        <v>79</v>
      </c>
      <c r="AI345" t="s">
        <v>79</v>
      </c>
      <c r="AJ345" t="s">
        <v>79</v>
      </c>
      <c r="AK345" t="s">
        <v>79</v>
      </c>
      <c r="AL345" t="s">
        <v>79</v>
      </c>
      <c r="AM345" t="s">
        <v>79</v>
      </c>
      <c r="AN345" t="s">
        <v>79</v>
      </c>
      <c r="AO345" t="s">
        <v>79</v>
      </c>
      <c r="AP345" t="s">
        <v>79</v>
      </c>
      <c r="AQ345" t="s">
        <v>79</v>
      </c>
      <c r="AR345" t="s">
        <v>79</v>
      </c>
      <c r="AS345">
        <v>0</v>
      </c>
      <c r="AT345" t="s">
        <v>79</v>
      </c>
      <c r="AU345" t="s">
        <v>79</v>
      </c>
      <c r="AV345">
        <v>0</v>
      </c>
      <c r="AW345">
        <v>0</v>
      </c>
    </row>
    <row r="346" spans="1:49" x14ac:dyDescent="0.2">
      <c r="A346">
        <v>1</v>
      </c>
      <c r="B346">
        <v>15</v>
      </c>
      <c r="C346">
        <v>4</v>
      </c>
      <c r="D346">
        <v>1</v>
      </c>
      <c r="E346">
        <v>0</v>
      </c>
      <c r="F346" t="s">
        <v>79</v>
      </c>
      <c r="G346" t="s">
        <v>79</v>
      </c>
      <c r="H346">
        <v>195</v>
      </c>
      <c r="I346">
        <v>0</v>
      </c>
      <c r="J346">
        <v>0</v>
      </c>
      <c r="K346">
        <v>0</v>
      </c>
      <c r="L346">
        <v>0</v>
      </c>
      <c r="M346" t="s">
        <v>79</v>
      </c>
      <c r="N346" t="s">
        <v>79</v>
      </c>
      <c r="O346" t="s">
        <v>79</v>
      </c>
      <c r="P346" t="s">
        <v>79</v>
      </c>
      <c r="Q346" t="s">
        <v>79</v>
      </c>
      <c r="R346" t="s">
        <v>1355</v>
      </c>
      <c r="S346" t="s">
        <v>79</v>
      </c>
      <c r="T346">
        <v>0</v>
      </c>
      <c r="U346" t="s">
        <v>79</v>
      </c>
      <c r="V346" t="s">
        <v>79</v>
      </c>
      <c r="W346" t="s">
        <v>79</v>
      </c>
      <c r="X346">
        <v>2</v>
      </c>
      <c r="Y346">
        <v>2</v>
      </c>
      <c r="Z346" t="s">
        <v>79</v>
      </c>
      <c r="AA346" t="s">
        <v>79</v>
      </c>
      <c r="AB346" t="s">
        <v>79</v>
      </c>
      <c r="AC346" t="s">
        <v>79</v>
      </c>
      <c r="AD346" t="s">
        <v>79</v>
      </c>
      <c r="AE346">
        <v>0</v>
      </c>
      <c r="AF346" t="s">
        <v>79</v>
      </c>
      <c r="AG346">
        <v>0</v>
      </c>
      <c r="AH346" t="s">
        <v>79</v>
      </c>
      <c r="AI346" t="s">
        <v>79</v>
      </c>
      <c r="AJ346" t="s">
        <v>79</v>
      </c>
      <c r="AK346" t="s">
        <v>79</v>
      </c>
      <c r="AL346" t="s">
        <v>79</v>
      </c>
      <c r="AM346" t="s">
        <v>79</v>
      </c>
      <c r="AN346" t="s">
        <v>79</v>
      </c>
      <c r="AO346" t="s">
        <v>79</v>
      </c>
      <c r="AP346" t="s">
        <v>79</v>
      </c>
      <c r="AQ346" t="s">
        <v>79</v>
      </c>
      <c r="AR346" t="s">
        <v>79</v>
      </c>
      <c r="AS346">
        <v>0</v>
      </c>
      <c r="AT346" t="s">
        <v>79</v>
      </c>
      <c r="AU346" t="s">
        <v>79</v>
      </c>
      <c r="AV346">
        <v>0</v>
      </c>
      <c r="AW346">
        <v>0</v>
      </c>
    </row>
    <row r="347" spans="1:49" x14ac:dyDescent="0.2">
      <c r="A347">
        <v>1</v>
      </c>
      <c r="B347">
        <v>15</v>
      </c>
      <c r="C347">
        <v>4</v>
      </c>
      <c r="D347">
        <v>2</v>
      </c>
      <c r="E347">
        <v>0</v>
      </c>
      <c r="F347" t="s">
        <v>79</v>
      </c>
      <c r="G347" t="s">
        <v>79</v>
      </c>
      <c r="H347">
        <v>534</v>
      </c>
      <c r="I347">
        <v>0</v>
      </c>
      <c r="J347">
        <v>0</v>
      </c>
      <c r="K347">
        <v>0</v>
      </c>
      <c r="L347">
        <v>0</v>
      </c>
      <c r="M347" t="s">
        <v>79</v>
      </c>
      <c r="N347" t="s">
        <v>79</v>
      </c>
      <c r="O347" t="s">
        <v>79</v>
      </c>
      <c r="P347" t="s">
        <v>79</v>
      </c>
      <c r="Q347" t="s">
        <v>79</v>
      </c>
      <c r="R347" t="s">
        <v>648</v>
      </c>
      <c r="S347" t="s">
        <v>79</v>
      </c>
      <c r="T347">
        <v>0</v>
      </c>
      <c r="U347" t="s">
        <v>79</v>
      </c>
      <c r="V347" t="s">
        <v>79</v>
      </c>
      <c r="W347" t="s">
        <v>79</v>
      </c>
      <c r="X347">
        <v>2</v>
      </c>
      <c r="Y347">
        <v>2</v>
      </c>
      <c r="Z347" t="s">
        <v>79</v>
      </c>
      <c r="AA347" t="s">
        <v>79</v>
      </c>
      <c r="AB347" t="s">
        <v>79</v>
      </c>
      <c r="AC347" t="s">
        <v>79</v>
      </c>
      <c r="AD347" t="s">
        <v>79</v>
      </c>
      <c r="AE347">
        <v>0</v>
      </c>
      <c r="AF347" t="s">
        <v>79</v>
      </c>
      <c r="AG347">
        <v>0</v>
      </c>
      <c r="AH347" t="s">
        <v>79</v>
      </c>
      <c r="AI347" t="s">
        <v>79</v>
      </c>
      <c r="AJ347" t="s">
        <v>79</v>
      </c>
      <c r="AK347" t="s">
        <v>79</v>
      </c>
      <c r="AL347" t="s">
        <v>79</v>
      </c>
      <c r="AM347" t="s">
        <v>79</v>
      </c>
      <c r="AN347" t="s">
        <v>79</v>
      </c>
      <c r="AO347" t="s">
        <v>79</v>
      </c>
      <c r="AP347" t="s">
        <v>79</v>
      </c>
      <c r="AQ347" t="s">
        <v>79</v>
      </c>
      <c r="AR347" t="s">
        <v>79</v>
      </c>
      <c r="AS347">
        <v>0</v>
      </c>
      <c r="AT347" t="s">
        <v>79</v>
      </c>
      <c r="AU347" t="s">
        <v>79</v>
      </c>
      <c r="AV347">
        <v>0</v>
      </c>
      <c r="AW347">
        <v>0</v>
      </c>
    </row>
    <row r="348" spans="1:49" x14ac:dyDescent="0.2">
      <c r="A348">
        <v>1</v>
      </c>
      <c r="B348">
        <v>15</v>
      </c>
      <c r="C348">
        <v>4</v>
      </c>
      <c r="D348">
        <v>3</v>
      </c>
      <c r="E348">
        <v>0</v>
      </c>
      <c r="F348" t="s">
        <v>79</v>
      </c>
      <c r="G348" t="s">
        <v>79</v>
      </c>
      <c r="H348">
        <v>419</v>
      </c>
      <c r="I348">
        <v>0</v>
      </c>
      <c r="J348">
        <v>0</v>
      </c>
      <c r="K348">
        <v>0</v>
      </c>
      <c r="L348">
        <v>0</v>
      </c>
      <c r="M348" t="s">
        <v>79</v>
      </c>
      <c r="N348" t="s">
        <v>79</v>
      </c>
      <c r="O348" t="s">
        <v>79</v>
      </c>
      <c r="P348" t="s">
        <v>79</v>
      </c>
      <c r="Q348" t="s">
        <v>79</v>
      </c>
      <c r="R348" t="s">
        <v>653</v>
      </c>
      <c r="S348" t="s">
        <v>79</v>
      </c>
      <c r="T348">
        <v>0</v>
      </c>
      <c r="U348" t="s">
        <v>79</v>
      </c>
      <c r="V348" t="s">
        <v>79</v>
      </c>
      <c r="W348" t="s">
        <v>79</v>
      </c>
      <c r="X348">
        <v>2</v>
      </c>
      <c r="Y348">
        <v>2</v>
      </c>
      <c r="Z348" t="s">
        <v>79</v>
      </c>
      <c r="AA348" t="s">
        <v>79</v>
      </c>
      <c r="AB348" t="s">
        <v>79</v>
      </c>
      <c r="AC348" t="s">
        <v>79</v>
      </c>
      <c r="AD348" t="s">
        <v>79</v>
      </c>
      <c r="AE348">
        <v>0</v>
      </c>
      <c r="AF348" t="s">
        <v>79</v>
      </c>
      <c r="AG348">
        <v>0</v>
      </c>
      <c r="AH348" t="s">
        <v>79</v>
      </c>
      <c r="AI348" t="s">
        <v>79</v>
      </c>
      <c r="AJ348" t="s">
        <v>79</v>
      </c>
      <c r="AK348" t="s">
        <v>79</v>
      </c>
      <c r="AL348" t="s">
        <v>79</v>
      </c>
      <c r="AM348" t="s">
        <v>79</v>
      </c>
      <c r="AN348" t="s">
        <v>79</v>
      </c>
      <c r="AO348" t="s">
        <v>79</v>
      </c>
      <c r="AP348" t="s">
        <v>79</v>
      </c>
      <c r="AQ348" t="s">
        <v>79</v>
      </c>
      <c r="AR348" t="s">
        <v>79</v>
      </c>
      <c r="AS348">
        <v>0</v>
      </c>
      <c r="AT348" t="s">
        <v>79</v>
      </c>
      <c r="AU348" t="s">
        <v>79</v>
      </c>
      <c r="AV348">
        <v>0</v>
      </c>
      <c r="AW348">
        <v>0</v>
      </c>
    </row>
    <row r="349" spans="1:49" x14ac:dyDescent="0.2">
      <c r="A349">
        <v>1</v>
      </c>
      <c r="B349">
        <v>15</v>
      </c>
      <c r="C349">
        <v>4</v>
      </c>
      <c r="D349">
        <v>4</v>
      </c>
      <c r="E349">
        <v>0</v>
      </c>
      <c r="F349" t="s">
        <v>79</v>
      </c>
      <c r="G349" t="s">
        <v>79</v>
      </c>
      <c r="H349">
        <v>141</v>
      </c>
      <c r="I349">
        <v>0</v>
      </c>
      <c r="J349">
        <v>0</v>
      </c>
      <c r="K349">
        <v>0</v>
      </c>
      <c r="L349">
        <v>0</v>
      </c>
      <c r="M349" t="s">
        <v>79</v>
      </c>
      <c r="N349" t="s">
        <v>79</v>
      </c>
      <c r="O349" t="s">
        <v>79</v>
      </c>
      <c r="P349" t="s">
        <v>79</v>
      </c>
      <c r="Q349" t="s">
        <v>79</v>
      </c>
      <c r="R349" t="s">
        <v>1356</v>
      </c>
      <c r="S349" t="s">
        <v>79</v>
      </c>
      <c r="T349">
        <v>0</v>
      </c>
      <c r="U349" t="s">
        <v>79</v>
      </c>
      <c r="V349" t="s">
        <v>79</v>
      </c>
      <c r="W349" t="s">
        <v>79</v>
      </c>
      <c r="X349">
        <v>2</v>
      </c>
      <c r="Y349">
        <v>2</v>
      </c>
      <c r="Z349" t="s">
        <v>79</v>
      </c>
      <c r="AA349" t="s">
        <v>79</v>
      </c>
      <c r="AB349" t="s">
        <v>79</v>
      </c>
      <c r="AC349" t="s">
        <v>79</v>
      </c>
      <c r="AD349" t="s">
        <v>79</v>
      </c>
      <c r="AE349">
        <v>0</v>
      </c>
      <c r="AF349" t="s">
        <v>79</v>
      </c>
      <c r="AG349">
        <v>0</v>
      </c>
      <c r="AH349" t="s">
        <v>79</v>
      </c>
      <c r="AI349" t="s">
        <v>79</v>
      </c>
      <c r="AJ349" t="s">
        <v>79</v>
      </c>
      <c r="AK349" t="s">
        <v>79</v>
      </c>
      <c r="AL349" t="s">
        <v>79</v>
      </c>
      <c r="AM349" t="s">
        <v>79</v>
      </c>
      <c r="AN349" t="s">
        <v>79</v>
      </c>
      <c r="AO349" t="s">
        <v>79</v>
      </c>
      <c r="AP349" t="s">
        <v>79</v>
      </c>
      <c r="AQ349" t="s">
        <v>79</v>
      </c>
      <c r="AR349" t="s">
        <v>79</v>
      </c>
      <c r="AS349">
        <v>0</v>
      </c>
      <c r="AT349" t="s">
        <v>79</v>
      </c>
      <c r="AU349" t="s">
        <v>79</v>
      </c>
      <c r="AV349">
        <v>0</v>
      </c>
      <c r="AW349">
        <v>0</v>
      </c>
    </row>
    <row r="350" spans="1:49" x14ac:dyDescent="0.2">
      <c r="A350">
        <v>1</v>
      </c>
      <c r="B350">
        <v>15</v>
      </c>
      <c r="C350">
        <v>4</v>
      </c>
      <c r="D350">
        <v>5</v>
      </c>
      <c r="E350">
        <v>0</v>
      </c>
      <c r="F350" t="s">
        <v>79</v>
      </c>
      <c r="G350" t="s">
        <v>79</v>
      </c>
      <c r="H350">
        <v>539</v>
      </c>
      <c r="I350">
        <v>0</v>
      </c>
      <c r="J350">
        <v>0</v>
      </c>
      <c r="K350">
        <v>0</v>
      </c>
      <c r="L350">
        <v>0</v>
      </c>
      <c r="M350" t="s">
        <v>79</v>
      </c>
      <c r="N350" t="s">
        <v>79</v>
      </c>
      <c r="O350" t="s">
        <v>79</v>
      </c>
      <c r="P350" t="s">
        <v>79</v>
      </c>
      <c r="Q350" t="s">
        <v>79</v>
      </c>
      <c r="R350" t="s">
        <v>684</v>
      </c>
      <c r="S350" t="s">
        <v>79</v>
      </c>
      <c r="T350">
        <v>0</v>
      </c>
      <c r="U350" t="s">
        <v>79</v>
      </c>
      <c r="V350" t="s">
        <v>79</v>
      </c>
      <c r="W350" t="s">
        <v>79</v>
      </c>
      <c r="X350">
        <v>2</v>
      </c>
      <c r="Y350">
        <v>2</v>
      </c>
      <c r="Z350" t="s">
        <v>79</v>
      </c>
      <c r="AA350" t="s">
        <v>79</v>
      </c>
      <c r="AB350" t="s">
        <v>79</v>
      </c>
      <c r="AC350" t="s">
        <v>79</v>
      </c>
      <c r="AD350" t="s">
        <v>79</v>
      </c>
      <c r="AE350">
        <v>0</v>
      </c>
      <c r="AF350" t="s">
        <v>79</v>
      </c>
      <c r="AG350">
        <v>0</v>
      </c>
      <c r="AH350" t="s">
        <v>79</v>
      </c>
      <c r="AI350" t="s">
        <v>79</v>
      </c>
      <c r="AJ350" t="s">
        <v>79</v>
      </c>
      <c r="AK350" t="s">
        <v>79</v>
      </c>
      <c r="AL350" t="s">
        <v>79</v>
      </c>
      <c r="AM350" t="s">
        <v>79</v>
      </c>
      <c r="AN350" t="s">
        <v>79</v>
      </c>
      <c r="AO350" t="s">
        <v>79</v>
      </c>
      <c r="AP350" t="s">
        <v>79</v>
      </c>
      <c r="AQ350" t="s">
        <v>79</v>
      </c>
      <c r="AR350" t="s">
        <v>79</v>
      </c>
      <c r="AS350">
        <v>0</v>
      </c>
      <c r="AT350" t="s">
        <v>79</v>
      </c>
      <c r="AU350" t="s">
        <v>79</v>
      </c>
      <c r="AV350">
        <v>0</v>
      </c>
      <c r="AW350">
        <v>0</v>
      </c>
    </row>
    <row r="351" spans="1:49" x14ac:dyDescent="0.2">
      <c r="A351">
        <v>1</v>
      </c>
      <c r="B351">
        <v>15</v>
      </c>
      <c r="C351">
        <v>4</v>
      </c>
      <c r="D351">
        <v>6</v>
      </c>
      <c r="E351">
        <v>0</v>
      </c>
      <c r="F351" t="s">
        <v>79</v>
      </c>
      <c r="G351" t="s">
        <v>79</v>
      </c>
      <c r="H351">
        <v>642</v>
      </c>
      <c r="I351">
        <v>0</v>
      </c>
      <c r="J351">
        <v>0</v>
      </c>
      <c r="K351">
        <v>0</v>
      </c>
      <c r="L351">
        <v>0</v>
      </c>
      <c r="M351" t="s">
        <v>79</v>
      </c>
      <c r="N351" t="s">
        <v>79</v>
      </c>
      <c r="O351" t="s">
        <v>79</v>
      </c>
      <c r="P351" t="s">
        <v>79</v>
      </c>
      <c r="Q351" t="s">
        <v>79</v>
      </c>
      <c r="R351" t="s">
        <v>470</v>
      </c>
      <c r="S351" t="s">
        <v>79</v>
      </c>
      <c r="T351">
        <v>0</v>
      </c>
      <c r="U351" t="s">
        <v>79</v>
      </c>
      <c r="V351" t="s">
        <v>79</v>
      </c>
      <c r="W351" t="s">
        <v>79</v>
      </c>
      <c r="X351">
        <v>2</v>
      </c>
      <c r="Y351">
        <v>2</v>
      </c>
      <c r="Z351" t="s">
        <v>79</v>
      </c>
      <c r="AA351" t="s">
        <v>79</v>
      </c>
      <c r="AB351" t="s">
        <v>79</v>
      </c>
      <c r="AC351" t="s">
        <v>79</v>
      </c>
      <c r="AD351" t="s">
        <v>79</v>
      </c>
      <c r="AE351">
        <v>0</v>
      </c>
      <c r="AF351" t="s">
        <v>79</v>
      </c>
      <c r="AG351">
        <v>0</v>
      </c>
      <c r="AH351" t="s">
        <v>79</v>
      </c>
      <c r="AI351" t="s">
        <v>79</v>
      </c>
      <c r="AJ351" t="s">
        <v>79</v>
      </c>
      <c r="AK351" t="s">
        <v>79</v>
      </c>
      <c r="AL351" t="s">
        <v>79</v>
      </c>
      <c r="AM351" t="s">
        <v>79</v>
      </c>
      <c r="AN351" t="s">
        <v>79</v>
      </c>
      <c r="AO351" t="s">
        <v>79</v>
      </c>
      <c r="AP351" t="s">
        <v>79</v>
      </c>
      <c r="AQ351" t="s">
        <v>79</v>
      </c>
      <c r="AR351" t="s">
        <v>79</v>
      </c>
      <c r="AS351">
        <v>0</v>
      </c>
      <c r="AT351" t="s">
        <v>79</v>
      </c>
      <c r="AU351" t="s">
        <v>79</v>
      </c>
      <c r="AV351">
        <v>0</v>
      </c>
      <c r="AW351">
        <v>0</v>
      </c>
    </row>
    <row r="352" spans="1:49" x14ac:dyDescent="0.2">
      <c r="A352">
        <v>1</v>
      </c>
      <c r="B352">
        <v>15</v>
      </c>
      <c r="C352">
        <v>4</v>
      </c>
      <c r="D352">
        <v>7</v>
      </c>
      <c r="E352">
        <v>0</v>
      </c>
      <c r="F352" t="s">
        <v>79</v>
      </c>
      <c r="G352" t="s">
        <v>79</v>
      </c>
      <c r="H352">
        <v>299</v>
      </c>
      <c r="I352">
        <v>0</v>
      </c>
      <c r="J352">
        <v>0</v>
      </c>
      <c r="K352">
        <v>0</v>
      </c>
      <c r="L352">
        <v>0</v>
      </c>
      <c r="M352" t="s">
        <v>79</v>
      </c>
      <c r="N352" t="s">
        <v>79</v>
      </c>
      <c r="O352" t="s">
        <v>79</v>
      </c>
      <c r="P352" t="s">
        <v>79</v>
      </c>
      <c r="Q352" t="s">
        <v>79</v>
      </c>
      <c r="R352" t="s">
        <v>1357</v>
      </c>
      <c r="S352" t="s">
        <v>79</v>
      </c>
      <c r="T352">
        <v>0</v>
      </c>
      <c r="U352" t="s">
        <v>79</v>
      </c>
      <c r="V352" t="s">
        <v>79</v>
      </c>
      <c r="W352" t="s">
        <v>79</v>
      </c>
      <c r="X352">
        <v>2</v>
      </c>
      <c r="Y352">
        <v>2</v>
      </c>
      <c r="Z352" t="s">
        <v>79</v>
      </c>
      <c r="AA352" t="s">
        <v>79</v>
      </c>
      <c r="AB352" t="s">
        <v>79</v>
      </c>
      <c r="AC352" t="s">
        <v>79</v>
      </c>
      <c r="AD352" t="s">
        <v>79</v>
      </c>
      <c r="AE352">
        <v>0</v>
      </c>
      <c r="AF352" t="s">
        <v>79</v>
      </c>
      <c r="AG352">
        <v>0</v>
      </c>
      <c r="AH352" t="s">
        <v>79</v>
      </c>
      <c r="AI352" t="s">
        <v>79</v>
      </c>
      <c r="AJ352" t="s">
        <v>79</v>
      </c>
      <c r="AK352" t="s">
        <v>79</v>
      </c>
      <c r="AL352" t="s">
        <v>79</v>
      </c>
      <c r="AM352" t="s">
        <v>79</v>
      </c>
      <c r="AN352" t="s">
        <v>79</v>
      </c>
      <c r="AO352" t="s">
        <v>79</v>
      </c>
      <c r="AP352" t="s">
        <v>79</v>
      </c>
      <c r="AQ352" t="s">
        <v>79</v>
      </c>
      <c r="AR352" t="s">
        <v>79</v>
      </c>
      <c r="AS352">
        <v>0</v>
      </c>
      <c r="AT352" t="s">
        <v>79</v>
      </c>
      <c r="AU352" t="s">
        <v>79</v>
      </c>
      <c r="AV352">
        <v>0</v>
      </c>
      <c r="AW352">
        <v>0</v>
      </c>
    </row>
    <row r="353" spans="1:49" x14ac:dyDescent="0.2">
      <c r="A353">
        <v>1</v>
      </c>
      <c r="B353">
        <v>15</v>
      </c>
      <c r="C353">
        <v>4</v>
      </c>
      <c r="D353">
        <v>8</v>
      </c>
      <c r="E353">
        <v>0</v>
      </c>
      <c r="F353" t="s">
        <v>79</v>
      </c>
      <c r="G353" t="s">
        <v>79</v>
      </c>
      <c r="H353">
        <v>540</v>
      </c>
      <c r="I353">
        <v>0</v>
      </c>
      <c r="J353">
        <v>0</v>
      </c>
      <c r="K353">
        <v>0</v>
      </c>
      <c r="L353">
        <v>0</v>
      </c>
      <c r="M353" t="s">
        <v>79</v>
      </c>
      <c r="N353" t="s">
        <v>79</v>
      </c>
      <c r="O353" t="s">
        <v>79</v>
      </c>
      <c r="P353" t="s">
        <v>79</v>
      </c>
      <c r="Q353" t="s">
        <v>79</v>
      </c>
      <c r="R353" t="s">
        <v>558</v>
      </c>
      <c r="S353" t="s">
        <v>79</v>
      </c>
      <c r="T353">
        <v>0</v>
      </c>
      <c r="U353" t="s">
        <v>79</v>
      </c>
      <c r="V353" t="s">
        <v>79</v>
      </c>
      <c r="W353" t="s">
        <v>79</v>
      </c>
      <c r="X353">
        <v>2</v>
      </c>
      <c r="Y353">
        <v>2</v>
      </c>
      <c r="Z353" t="s">
        <v>79</v>
      </c>
      <c r="AA353" t="s">
        <v>79</v>
      </c>
      <c r="AB353" t="s">
        <v>79</v>
      </c>
      <c r="AC353" t="s">
        <v>79</v>
      </c>
      <c r="AD353" t="s">
        <v>79</v>
      </c>
      <c r="AE353">
        <v>0</v>
      </c>
      <c r="AF353" t="s">
        <v>79</v>
      </c>
      <c r="AG353">
        <v>0</v>
      </c>
      <c r="AH353" t="s">
        <v>79</v>
      </c>
      <c r="AI353" t="s">
        <v>79</v>
      </c>
      <c r="AJ353" t="s">
        <v>79</v>
      </c>
      <c r="AK353" t="s">
        <v>79</v>
      </c>
      <c r="AL353" t="s">
        <v>79</v>
      </c>
      <c r="AM353" t="s">
        <v>79</v>
      </c>
      <c r="AN353" t="s">
        <v>79</v>
      </c>
      <c r="AO353" t="s">
        <v>79</v>
      </c>
      <c r="AP353" t="s">
        <v>79</v>
      </c>
      <c r="AQ353" t="s">
        <v>79</v>
      </c>
      <c r="AR353" t="s">
        <v>79</v>
      </c>
      <c r="AS353">
        <v>0</v>
      </c>
      <c r="AT353" t="s">
        <v>79</v>
      </c>
      <c r="AU353" t="s">
        <v>79</v>
      </c>
      <c r="AV353">
        <v>0</v>
      </c>
      <c r="AW353">
        <v>0</v>
      </c>
    </row>
    <row r="354" spans="1:49" x14ac:dyDescent="0.2">
      <c r="A354">
        <v>1</v>
      </c>
      <c r="B354">
        <v>15</v>
      </c>
      <c r="C354">
        <v>5</v>
      </c>
      <c r="D354">
        <v>1</v>
      </c>
      <c r="E354">
        <v>0</v>
      </c>
      <c r="F354" t="s">
        <v>79</v>
      </c>
      <c r="G354" t="s">
        <v>79</v>
      </c>
      <c r="H354">
        <v>533</v>
      </c>
      <c r="I354">
        <v>0</v>
      </c>
      <c r="J354">
        <v>0</v>
      </c>
      <c r="K354">
        <v>0</v>
      </c>
      <c r="L354">
        <v>0</v>
      </c>
      <c r="M354" t="s">
        <v>79</v>
      </c>
      <c r="N354" t="s">
        <v>79</v>
      </c>
      <c r="O354" t="s">
        <v>79</v>
      </c>
      <c r="P354" t="s">
        <v>79</v>
      </c>
      <c r="Q354" t="s">
        <v>79</v>
      </c>
      <c r="R354" t="s">
        <v>685</v>
      </c>
      <c r="S354" t="s">
        <v>79</v>
      </c>
      <c r="T354">
        <v>0</v>
      </c>
      <c r="U354" t="s">
        <v>79</v>
      </c>
      <c r="V354" t="s">
        <v>79</v>
      </c>
      <c r="W354" t="s">
        <v>79</v>
      </c>
      <c r="X354">
        <v>2</v>
      </c>
      <c r="Y354">
        <v>2</v>
      </c>
      <c r="Z354" t="s">
        <v>79</v>
      </c>
      <c r="AA354" t="s">
        <v>79</v>
      </c>
      <c r="AB354" t="s">
        <v>79</v>
      </c>
      <c r="AC354" t="s">
        <v>79</v>
      </c>
      <c r="AD354" t="s">
        <v>79</v>
      </c>
      <c r="AE354">
        <v>0</v>
      </c>
      <c r="AF354" t="s">
        <v>79</v>
      </c>
      <c r="AG354">
        <v>0</v>
      </c>
      <c r="AH354" t="s">
        <v>79</v>
      </c>
      <c r="AI354" t="s">
        <v>79</v>
      </c>
      <c r="AJ354" t="s">
        <v>79</v>
      </c>
      <c r="AK354" t="s">
        <v>79</v>
      </c>
      <c r="AL354" t="s">
        <v>79</v>
      </c>
      <c r="AM354" t="s">
        <v>79</v>
      </c>
      <c r="AN354" t="s">
        <v>79</v>
      </c>
      <c r="AO354" t="s">
        <v>79</v>
      </c>
      <c r="AP354" t="s">
        <v>79</v>
      </c>
      <c r="AQ354" t="s">
        <v>79</v>
      </c>
      <c r="AR354" t="s">
        <v>79</v>
      </c>
      <c r="AS354">
        <v>0</v>
      </c>
      <c r="AT354" t="s">
        <v>79</v>
      </c>
      <c r="AU354" t="s">
        <v>79</v>
      </c>
      <c r="AV354">
        <v>0</v>
      </c>
      <c r="AW354">
        <v>0</v>
      </c>
    </row>
    <row r="355" spans="1:49" x14ac:dyDescent="0.2">
      <c r="A355">
        <v>1</v>
      </c>
      <c r="B355">
        <v>15</v>
      </c>
      <c r="C355">
        <v>5</v>
      </c>
      <c r="D355">
        <v>2</v>
      </c>
      <c r="E355">
        <v>0</v>
      </c>
      <c r="F355" t="s">
        <v>79</v>
      </c>
      <c r="G355" t="s">
        <v>79</v>
      </c>
      <c r="H355">
        <v>330</v>
      </c>
      <c r="I355">
        <v>0</v>
      </c>
      <c r="J355">
        <v>0</v>
      </c>
      <c r="K355">
        <v>0</v>
      </c>
      <c r="L355">
        <v>0</v>
      </c>
      <c r="M355" t="s">
        <v>79</v>
      </c>
      <c r="N355" t="s">
        <v>79</v>
      </c>
      <c r="O355" t="s">
        <v>79</v>
      </c>
      <c r="P355" t="s">
        <v>79</v>
      </c>
      <c r="Q355" t="s">
        <v>79</v>
      </c>
      <c r="R355" t="s">
        <v>687</v>
      </c>
      <c r="S355" t="s">
        <v>79</v>
      </c>
      <c r="T355">
        <v>0</v>
      </c>
      <c r="U355" t="s">
        <v>79</v>
      </c>
      <c r="V355" t="s">
        <v>79</v>
      </c>
      <c r="W355" t="s">
        <v>79</v>
      </c>
      <c r="X355">
        <v>2</v>
      </c>
      <c r="Y355">
        <v>2</v>
      </c>
      <c r="Z355" t="s">
        <v>79</v>
      </c>
      <c r="AA355" t="s">
        <v>79</v>
      </c>
      <c r="AB355" t="s">
        <v>79</v>
      </c>
      <c r="AC355" t="s">
        <v>79</v>
      </c>
      <c r="AD355" t="s">
        <v>79</v>
      </c>
      <c r="AE355">
        <v>0</v>
      </c>
      <c r="AF355" t="s">
        <v>79</v>
      </c>
      <c r="AG355">
        <v>0</v>
      </c>
      <c r="AH355" t="s">
        <v>79</v>
      </c>
      <c r="AI355" t="s">
        <v>79</v>
      </c>
      <c r="AJ355" t="s">
        <v>79</v>
      </c>
      <c r="AK355" t="s">
        <v>79</v>
      </c>
      <c r="AL355" t="s">
        <v>79</v>
      </c>
      <c r="AM355" t="s">
        <v>79</v>
      </c>
      <c r="AN355" t="s">
        <v>79</v>
      </c>
      <c r="AO355" t="s">
        <v>79</v>
      </c>
      <c r="AP355" t="s">
        <v>79</v>
      </c>
      <c r="AQ355" t="s">
        <v>79</v>
      </c>
      <c r="AR355" t="s">
        <v>79</v>
      </c>
      <c r="AS355">
        <v>0</v>
      </c>
      <c r="AT355" t="s">
        <v>79</v>
      </c>
      <c r="AU355" t="s">
        <v>79</v>
      </c>
      <c r="AV355">
        <v>0</v>
      </c>
      <c r="AW355">
        <v>0</v>
      </c>
    </row>
    <row r="356" spans="1:49" x14ac:dyDescent="0.2">
      <c r="A356">
        <v>1</v>
      </c>
      <c r="B356">
        <v>15</v>
      </c>
      <c r="C356">
        <v>5</v>
      </c>
      <c r="D356">
        <v>3</v>
      </c>
      <c r="E356">
        <v>0</v>
      </c>
      <c r="F356" t="s">
        <v>79</v>
      </c>
      <c r="G356" t="s">
        <v>79</v>
      </c>
      <c r="H356">
        <v>75</v>
      </c>
      <c r="I356">
        <v>0</v>
      </c>
      <c r="J356">
        <v>0</v>
      </c>
      <c r="K356">
        <v>0</v>
      </c>
      <c r="L356">
        <v>0</v>
      </c>
      <c r="M356" t="s">
        <v>79</v>
      </c>
      <c r="N356" t="s">
        <v>79</v>
      </c>
      <c r="O356" t="s">
        <v>79</v>
      </c>
      <c r="P356" t="s">
        <v>79</v>
      </c>
      <c r="Q356" t="s">
        <v>79</v>
      </c>
      <c r="R356" t="s">
        <v>686</v>
      </c>
      <c r="S356" t="s">
        <v>79</v>
      </c>
      <c r="T356">
        <v>0</v>
      </c>
      <c r="U356" t="s">
        <v>79</v>
      </c>
      <c r="V356" t="s">
        <v>79</v>
      </c>
      <c r="W356" t="s">
        <v>79</v>
      </c>
      <c r="X356">
        <v>2</v>
      </c>
      <c r="Y356">
        <v>2</v>
      </c>
      <c r="Z356" t="s">
        <v>79</v>
      </c>
      <c r="AA356" t="s">
        <v>79</v>
      </c>
      <c r="AB356" t="s">
        <v>79</v>
      </c>
      <c r="AC356" t="s">
        <v>79</v>
      </c>
      <c r="AD356" t="s">
        <v>79</v>
      </c>
      <c r="AE356">
        <v>0</v>
      </c>
      <c r="AF356" t="s">
        <v>79</v>
      </c>
      <c r="AG356">
        <v>0</v>
      </c>
      <c r="AH356" t="s">
        <v>79</v>
      </c>
      <c r="AI356" t="s">
        <v>79</v>
      </c>
      <c r="AJ356" t="s">
        <v>79</v>
      </c>
      <c r="AK356" t="s">
        <v>79</v>
      </c>
      <c r="AL356" t="s">
        <v>79</v>
      </c>
      <c r="AM356" t="s">
        <v>79</v>
      </c>
      <c r="AN356" t="s">
        <v>79</v>
      </c>
      <c r="AO356" t="s">
        <v>79</v>
      </c>
      <c r="AP356" t="s">
        <v>79</v>
      </c>
      <c r="AQ356" t="s">
        <v>79</v>
      </c>
      <c r="AR356" t="s">
        <v>79</v>
      </c>
      <c r="AS356">
        <v>0</v>
      </c>
      <c r="AT356" t="s">
        <v>79</v>
      </c>
      <c r="AU356" t="s">
        <v>79</v>
      </c>
      <c r="AV356">
        <v>0</v>
      </c>
      <c r="AW356">
        <v>0</v>
      </c>
    </row>
    <row r="357" spans="1:49" x14ac:dyDescent="0.2">
      <c r="A357">
        <v>1</v>
      </c>
      <c r="B357">
        <v>15</v>
      </c>
      <c r="C357">
        <v>5</v>
      </c>
      <c r="D357">
        <v>4</v>
      </c>
      <c r="E357">
        <v>0</v>
      </c>
      <c r="F357" t="s">
        <v>79</v>
      </c>
      <c r="G357" t="s">
        <v>79</v>
      </c>
      <c r="H357">
        <v>538</v>
      </c>
      <c r="I357">
        <v>0</v>
      </c>
      <c r="J357">
        <v>0</v>
      </c>
      <c r="K357">
        <v>0</v>
      </c>
      <c r="L357">
        <v>0</v>
      </c>
      <c r="M357" t="s">
        <v>79</v>
      </c>
      <c r="N357" t="s">
        <v>79</v>
      </c>
      <c r="O357" t="s">
        <v>79</v>
      </c>
      <c r="P357" t="s">
        <v>79</v>
      </c>
      <c r="Q357" t="s">
        <v>79</v>
      </c>
      <c r="R357" t="s">
        <v>1358</v>
      </c>
      <c r="S357" t="s">
        <v>79</v>
      </c>
      <c r="T357">
        <v>0</v>
      </c>
      <c r="U357" t="s">
        <v>79</v>
      </c>
      <c r="V357" t="s">
        <v>79</v>
      </c>
      <c r="W357" t="s">
        <v>79</v>
      </c>
      <c r="X357">
        <v>2</v>
      </c>
      <c r="Y357">
        <v>2</v>
      </c>
      <c r="Z357" t="s">
        <v>79</v>
      </c>
      <c r="AA357" t="s">
        <v>79</v>
      </c>
      <c r="AB357" t="s">
        <v>79</v>
      </c>
      <c r="AC357" t="s">
        <v>79</v>
      </c>
      <c r="AD357" t="s">
        <v>79</v>
      </c>
      <c r="AE357">
        <v>0</v>
      </c>
      <c r="AF357" t="s">
        <v>79</v>
      </c>
      <c r="AG357">
        <v>0</v>
      </c>
      <c r="AH357" t="s">
        <v>79</v>
      </c>
      <c r="AI357" t="s">
        <v>79</v>
      </c>
      <c r="AJ357" t="s">
        <v>79</v>
      </c>
      <c r="AK357" t="s">
        <v>79</v>
      </c>
      <c r="AL357" t="s">
        <v>79</v>
      </c>
      <c r="AM357" t="s">
        <v>79</v>
      </c>
      <c r="AN357" t="s">
        <v>79</v>
      </c>
      <c r="AO357" t="s">
        <v>79</v>
      </c>
      <c r="AP357" t="s">
        <v>79</v>
      </c>
      <c r="AQ357" t="s">
        <v>79</v>
      </c>
      <c r="AR357" t="s">
        <v>79</v>
      </c>
      <c r="AS357">
        <v>0</v>
      </c>
      <c r="AT357" t="s">
        <v>79</v>
      </c>
      <c r="AU357" t="s">
        <v>79</v>
      </c>
      <c r="AV357">
        <v>0</v>
      </c>
      <c r="AW357">
        <v>0</v>
      </c>
    </row>
    <row r="358" spans="1:49" x14ac:dyDescent="0.2">
      <c r="A358">
        <v>1</v>
      </c>
      <c r="B358">
        <v>15</v>
      </c>
      <c r="C358">
        <v>5</v>
      </c>
      <c r="D358">
        <v>5</v>
      </c>
      <c r="E358">
        <v>0</v>
      </c>
      <c r="F358" t="s">
        <v>79</v>
      </c>
      <c r="G358" t="s">
        <v>79</v>
      </c>
      <c r="H358">
        <v>301</v>
      </c>
      <c r="I358">
        <v>0</v>
      </c>
      <c r="J358">
        <v>0</v>
      </c>
      <c r="K358">
        <v>0</v>
      </c>
      <c r="L358">
        <v>0</v>
      </c>
      <c r="M358" t="s">
        <v>79</v>
      </c>
      <c r="N358" t="s">
        <v>79</v>
      </c>
      <c r="O358" t="s">
        <v>79</v>
      </c>
      <c r="P358" t="s">
        <v>79</v>
      </c>
      <c r="Q358" t="s">
        <v>79</v>
      </c>
      <c r="R358" t="s">
        <v>1359</v>
      </c>
      <c r="S358" t="s">
        <v>79</v>
      </c>
      <c r="T358">
        <v>0</v>
      </c>
      <c r="U358" t="s">
        <v>79</v>
      </c>
      <c r="V358" t="s">
        <v>79</v>
      </c>
      <c r="W358" t="s">
        <v>79</v>
      </c>
      <c r="X358">
        <v>2</v>
      </c>
      <c r="Y358">
        <v>2</v>
      </c>
      <c r="Z358" t="s">
        <v>79</v>
      </c>
      <c r="AA358" t="s">
        <v>79</v>
      </c>
      <c r="AB358" t="s">
        <v>79</v>
      </c>
      <c r="AC358" t="s">
        <v>79</v>
      </c>
      <c r="AD358" t="s">
        <v>79</v>
      </c>
      <c r="AE358">
        <v>0</v>
      </c>
      <c r="AF358" t="s">
        <v>79</v>
      </c>
      <c r="AG358">
        <v>0</v>
      </c>
      <c r="AH358" t="s">
        <v>79</v>
      </c>
      <c r="AI358" t="s">
        <v>79</v>
      </c>
      <c r="AJ358" t="s">
        <v>79</v>
      </c>
      <c r="AK358" t="s">
        <v>79</v>
      </c>
      <c r="AL358" t="s">
        <v>79</v>
      </c>
      <c r="AM358" t="s">
        <v>79</v>
      </c>
      <c r="AN358" t="s">
        <v>79</v>
      </c>
      <c r="AO358" t="s">
        <v>79</v>
      </c>
      <c r="AP358" t="s">
        <v>79</v>
      </c>
      <c r="AQ358" t="s">
        <v>79</v>
      </c>
      <c r="AR358" t="s">
        <v>79</v>
      </c>
      <c r="AS358">
        <v>0</v>
      </c>
      <c r="AT358" t="s">
        <v>79</v>
      </c>
      <c r="AU358" t="s">
        <v>79</v>
      </c>
      <c r="AV358">
        <v>0</v>
      </c>
      <c r="AW358">
        <v>0</v>
      </c>
    </row>
    <row r="359" spans="1:49" x14ac:dyDescent="0.2">
      <c r="A359">
        <v>1</v>
      </c>
      <c r="B359">
        <v>15</v>
      </c>
      <c r="C359">
        <v>5</v>
      </c>
      <c r="D359">
        <v>6</v>
      </c>
      <c r="E359">
        <v>0</v>
      </c>
      <c r="F359" t="s">
        <v>79</v>
      </c>
      <c r="G359" t="s">
        <v>79</v>
      </c>
      <c r="H359">
        <v>417</v>
      </c>
      <c r="I359">
        <v>0</v>
      </c>
      <c r="J359">
        <v>0</v>
      </c>
      <c r="K359">
        <v>0</v>
      </c>
      <c r="L359">
        <v>0</v>
      </c>
      <c r="M359" t="s">
        <v>79</v>
      </c>
      <c r="N359" t="s">
        <v>79</v>
      </c>
      <c r="O359" t="s">
        <v>79</v>
      </c>
      <c r="P359" t="s">
        <v>79</v>
      </c>
      <c r="Q359" t="s">
        <v>79</v>
      </c>
      <c r="R359" t="s">
        <v>651</v>
      </c>
      <c r="S359" t="s">
        <v>79</v>
      </c>
      <c r="T359">
        <v>0</v>
      </c>
      <c r="U359" t="s">
        <v>79</v>
      </c>
      <c r="V359" t="s">
        <v>79</v>
      </c>
      <c r="W359" t="s">
        <v>79</v>
      </c>
      <c r="X359">
        <v>2</v>
      </c>
      <c r="Y359">
        <v>2</v>
      </c>
      <c r="Z359" t="s">
        <v>79</v>
      </c>
      <c r="AA359" t="s">
        <v>79</v>
      </c>
      <c r="AB359" t="s">
        <v>79</v>
      </c>
      <c r="AC359" t="s">
        <v>79</v>
      </c>
      <c r="AD359" t="s">
        <v>79</v>
      </c>
      <c r="AE359">
        <v>0</v>
      </c>
      <c r="AF359" t="s">
        <v>79</v>
      </c>
      <c r="AG359">
        <v>0</v>
      </c>
      <c r="AH359" t="s">
        <v>79</v>
      </c>
      <c r="AI359" t="s">
        <v>79</v>
      </c>
      <c r="AJ359" t="s">
        <v>79</v>
      </c>
      <c r="AK359" t="s">
        <v>79</v>
      </c>
      <c r="AL359" t="s">
        <v>79</v>
      </c>
      <c r="AM359" t="s">
        <v>79</v>
      </c>
      <c r="AN359" t="s">
        <v>79</v>
      </c>
      <c r="AO359" t="s">
        <v>79</v>
      </c>
      <c r="AP359" t="s">
        <v>79</v>
      </c>
      <c r="AQ359" t="s">
        <v>79</v>
      </c>
      <c r="AR359" t="s">
        <v>79</v>
      </c>
      <c r="AS359">
        <v>0</v>
      </c>
      <c r="AT359" t="s">
        <v>79</v>
      </c>
      <c r="AU359" t="s">
        <v>79</v>
      </c>
      <c r="AV359">
        <v>0</v>
      </c>
      <c r="AW359">
        <v>0</v>
      </c>
    </row>
    <row r="360" spans="1:49" x14ac:dyDescent="0.2">
      <c r="A360">
        <v>1</v>
      </c>
      <c r="B360">
        <v>15</v>
      </c>
      <c r="C360">
        <v>5</v>
      </c>
      <c r="D360">
        <v>7</v>
      </c>
      <c r="E360">
        <v>0</v>
      </c>
      <c r="F360" t="s">
        <v>79</v>
      </c>
      <c r="G360" t="s">
        <v>79</v>
      </c>
      <c r="H360">
        <v>140</v>
      </c>
      <c r="I360">
        <v>0</v>
      </c>
      <c r="J360">
        <v>0</v>
      </c>
      <c r="K360">
        <v>0</v>
      </c>
      <c r="L360">
        <v>0</v>
      </c>
      <c r="M360" t="s">
        <v>79</v>
      </c>
      <c r="N360" t="s">
        <v>79</v>
      </c>
      <c r="O360" t="s">
        <v>79</v>
      </c>
      <c r="P360" t="s">
        <v>79</v>
      </c>
      <c r="Q360" t="s">
        <v>79</v>
      </c>
      <c r="R360" t="s">
        <v>1360</v>
      </c>
      <c r="S360" t="s">
        <v>79</v>
      </c>
      <c r="T360">
        <v>0</v>
      </c>
      <c r="U360" t="s">
        <v>79</v>
      </c>
      <c r="V360" t="s">
        <v>79</v>
      </c>
      <c r="W360" t="s">
        <v>79</v>
      </c>
      <c r="X360">
        <v>2</v>
      </c>
      <c r="Y360">
        <v>2</v>
      </c>
      <c r="Z360" t="s">
        <v>79</v>
      </c>
      <c r="AA360" t="s">
        <v>79</v>
      </c>
      <c r="AB360" t="s">
        <v>79</v>
      </c>
      <c r="AC360" t="s">
        <v>79</v>
      </c>
      <c r="AD360" t="s">
        <v>79</v>
      </c>
      <c r="AE360">
        <v>0</v>
      </c>
      <c r="AF360" t="s">
        <v>79</v>
      </c>
      <c r="AG360">
        <v>0</v>
      </c>
      <c r="AH360" t="s">
        <v>79</v>
      </c>
      <c r="AI360" t="s">
        <v>79</v>
      </c>
      <c r="AJ360" t="s">
        <v>79</v>
      </c>
      <c r="AK360" t="s">
        <v>79</v>
      </c>
      <c r="AL360" t="s">
        <v>79</v>
      </c>
      <c r="AM360" t="s">
        <v>79</v>
      </c>
      <c r="AN360" t="s">
        <v>79</v>
      </c>
      <c r="AO360" t="s">
        <v>79</v>
      </c>
      <c r="AP360" t="s">
        <v>79</v>
      </c>
      <c r="AQ360" t="s">
        <v>79</v>
      </c>
      <c r="AR360" t="s">
        <v>79</v>
      </c>
      <c r="AS360">
        <v>0</v>
      </c>
      <c r="AT360" t="s">
        <v>79</v>
      </c>
      <c r="AU360" t="s">
        <v>79</v>
      </c>
      <c r="AV360">
        <v>0</v>
      </c>
      <c r="AW360">
        <v>0</v>
      </c>
    </row>
    <row r="361" spans="1:49" x14ac:dyDescent="0.2">
      <c r="A361">
        <v>1</v>
      </c>
      <c r="B361">
        <v>15</v>
      </c>
      <c r="C361">
        <v>5</v>
      </c>
      <c r="D361">
        <v>8</v>
      </c>
      <c r="E361">
        <v>0</v>
      </c>
      <c r="F361" t="s">
        <v>79</v>
      </c>
      <c r="G361" t="s">
        <v>79</v>
      </c>
      <c r="H361">
        <v>74</v>
      </c>
      <c r="I361">
        <v>0</v>
      </c>
      <c r="J361">
        <v>0</v>
      </c>
      <c r="K361">
        <v>0</v>
      </c>
      <c r="L361">
        <v>0</v>
      </c>
      <c r="M361" t="s">
        <v>79</v>
      </c>
      <c r="N361" t="s">
        <v>79</v>
      </c>
      <c r="O361" t="s">
        <v>79</v>
      </c>
      <c r="P361" t="s">
        <v>79</v>
      </c>
      <c r="Q361" t="s">
        <v>79</v>
      </c>
      <c r="R361" t="s">
        <v>650</v>
      </c>
      <c r="S361" t="s">
        <v>79</v>
      </c>
      <c r="T361">
        <v>0</v>
      </c>
      <c r="U361" t="s">
        <v>79</v>
      </c>
      <c r="V361" t="s">
        <v>79</v>
      </c>
      <c r="W361" t="s">
        <v>79</v>
      </c>
      <c r="X361">
        <v>2</v>
      </c>
      <c r="Y361">
        <v>2</v>
      </c>
      <c r="Z361" t="s">
        <v>79</v>
      </c>
      <c r="AA361" t="s">
        <v>79</v>
      </c>
      <c r="AB361" t="s">
        <v>79</v>
      </c>
      <c r="AC361" t="s">
        <v>79</v>
      </c>
      <c r="AD361" t="s">
        <v>79</v>
      </c>
      <c r="AE361">
        <v>0</v>
      </c>
      <c r="AF361" t="s">
        <v>79</v>
      </c>
      <c r="AG361">
        <v>0</v>
      </c>
      <c r="AH361" t="s">
        <v>79</v>
      </c>
      <c r="AI361" t="s">
        <v>79</v>
      </c>
      <c r="AJ361" t="s">
        <v>79</v>
      </c>
      <c r="AK361" t="s">
        <v>79</v>
      </c>
      <c r="AL361" t="s">
        <v>79</v>
      </c>
      <c r="AM361" t="s">
        <v>79</v>
      </c>
      <c r="AN361" t="s">
        <v>79</v>
      </c>
      <c r="AO361" t="s">
        <v>79</v>
      </c>
      <c r="AP361" t="s">
        <v>79</v>
      </c>
      <c r="AQ361" t="s">
        <v>79</v>
      </c>
      <c r="AR361" t="s">
        <v>79</v>
      </c>
      <c r="AS361">
        <v>0</v>
      </c>
      <c r="AT361" t="s">
        <v>79</v>
      </c>
      <c r="AU361" t="s">
        <v>79</v>
      </c>
      <c r="AV361">
        <v>0</v>
      </c>
      <c r="AW361">
        <v>0</v>
      </c>
    </row>
    <row r="362" spans="1:49" x14ac:dyDescent="0.2">
      <c r="A362">
        <v>1</v>
      </c>
      <c r="B362">
        <v>16</v>
      </c>
      <c r="C362">
        <v>1</v>
      </c>
      <c r="D362">
        <v>1</v>
      </c>
      <c r="E362">
        <v>0</v>
      </c>
      <c r="F362" t="s">
        <v>79</v>
      </c>
      <c r="G362" t="s">
        <v>79</v>
      </c>
      <c r="H362">
        <v>57</v>
      </c>
      <c r="I362">
        <v>0</v>
      </c>
      <c r="J362">
        <v>0</v>
      </c>
      <c r="K362">
        <v>0</v>
      </c>
      <c r="L362">
        <v>0</v>
      </c>
      <c r="M362" t="s">
        <v>79</v>
      </c>
      <c r="N362" t="s">
        <v>79</v>
      </c>
      <c r="O362" t="s">
        <v>79</v>
      </c>
      <c r="P362" t="s">
        <v>79</v>
      </c>
      <c r="Q362" t="s">
        <v>79</v>
      </c>
      <c r="R362" t="s">
        <v>630</v>
      </c>
      <c r="S362" t="s">
        <v>79</v>
      </c>
      <c r="T362">
        <v>0</v>
      </c>
      <c r="U362" t="s">
        <v>79</v>
      </c>
      <c r="V362" t="s">
        <v>79</v>
      </c>
      <c r="W362" t="s">
        <v>79</v>
      </c>
      <c r="X362">
        <v>2</v>
      </c>
      <c r="Y362">
        <v>2</v>
      </c>
      <c r="Z362" t="s">
        <v>79</v>
      </c>
      <c r="AA362" t="s">
        <v>79</v>
      </c>
      <c r="AB362" t="s">
        <v>79</v>
      </c>
      <c r="AC362" t="s">
        <v>79</v>
      </c>
      <c r="AD362" t="s">
        <v>79</v>
      </c>
      <c r="AE362">
        <v>0</v>
      </c>
      <c r="AF362" t="s">
        <v>79</v>
      </c>
      <c r="AG362">
        <v>0</v>
      </c>
      <c r="AH362" t="s">
        <v>79</v>
      </c>
      <c r="AI362" t="s">
        <v>79</v>
      </c>
      <c r="AJ362" t="s">
        <v>79</v>
      </c>
      <c r="AK362" t="s">
        <v>79</v>
      </c>
      <c r="AL362" t="s">
        <v>79</v>
      </c>
      <c r="AM362" t="s">
        <v>79</v>
      </c>
      <c r="AN362" t="s">
        <v>79</v>
      </c>
      <c r="AO362" t="s">
        <v>79</v>
      </c>
      <c r="AP362" t="s">
        <v>79</v>
      </c>
      <c r="AQ362" t="s">
        <v>79</v>
      </c>
      <c r="AR362" t="s">
        <v>79</v>
      </c>
      <c r="AS362">
        <v>0</v>
      </c>
      <c r="AT362" t="s">
        <v>79</v>
      </c>
      <c r="AU362" t="s">
        <v>79</v>
      </c>
      <c r="AV362">
        <v>0</v>
      </c>
      <c r="AW362">
        <v>0</v>
      </c>
    </row>
    <row r="363" spans="1:49" x14ac:dyDescent="0.2">
      <c r="A363">
        <v>1</v>
      </c>
      <c r="B363">
        <v>16</v>
      </c>
      <c r="C363">
        <v>1</v>
      </c>
      <c r="D363">
        <v>2</v>
      </c>
      <c r="E363">
        <v>0</v>
      </c>
      <c r="F363" t="s">
        <v>79</v>
      </c>
      <c r="G363" t="s">
        <v>79</v>
      </c>
      <c r="H363">
        <v>464</v>
      </c>
      <c r="I363">
        <v>0</v>
      </c>
      <c r="J363">
        <v>0</v>
      </c>
      <c r="K363">
        <v>0</v>
      </c>
      <c r="L363">
        <v>0</v>
      </c>
      <c r="M363" t="s">
        <v>79</v>
      </c>
      <c r="N363" t="s">
        <v>79</v>
      </c>
      <c r="O363" t="s">
        <v>79</v>
      </c>
      <c r="P363" t="s">
        <v>79</v>
      </c>
      <c r="Q363" t="s">
        <v>79</v>
      </c>
      <c r="R363" t="s">
        <v>1361</v>
      </c>
      <c r="S363" t="s">
        <v>79</v>
      </c>
      <c r="T363">
        <v>0</v>
      </c>
      <c r="U363" t="s">
        <v>79</v>
      </c>
      <c r="V363" t="s">
        <v>79</v>
      </c>
      <c r="W363" t="s">
        <v>79</v>
      </c>
      <c r="X363">
        <v>2</v>
      </c>
      <c r="Y363">
        <v>2</v>
      </c>
      <c r="Z363" t="s">
        <v>79</v>
      </c>
      <c r="AA363" t="s">
        <v>79</v>
      </c>
      <c r="AB363" t="s">
        <v>79</v>
      </c>
      <c r="AC363" t="s">
        <v>79</v>
      </c>
      <c r="AD363" t="s">
        <v>79</v>
      </c>
      <c r="AE363">
        <v>0</v>
      </c>
      <c r="AF363" t="s">
        <v>79</v>
      </c>
      <c r="AG363">
        <v>0</v>
      </c>
      <c r="AH363" t="s">
        <v>79</v>
      </c>
      <c r="AI363" t="s">
        <v>79</v>
      </c>
      <c r="AJ363" t="s">
        <v>79</v>
      </c>
      <c r="AK363" t="s">
        <v>79</v>
      </c>
      <c r="AL363" t="s">
        <v>79</v>
      </c>
      <c r="AM363" t="s">
        <v>79</v>
      </c>
      <c r="AN363" t="s">
        <v>79</v>
      </c>
      <c r="AO363" t="s">
        <v>79</v>
      </c>
      <c r="AP363" t="s">
        <v>79</v>
      </c>
      <c r="AQ363" t="s">
        <v>79</v>
      </c>
      <c r="AR363" t="s">
        <v>79</v>
      </c>
      <c r="AS363">
        <v>0</v>
      </c>
      <c r="AT363" t="s">
        <v>79</v>
      </c>
      <c r="AU363" t="s">
        <v>79</v>
      </c>
      <c r="AV363">
        <v>0</v>
      </c>
      <c r="AW363">
        <v>0</v>
      </c>
    </row>
    <row r="364" spans="1:49" x14ac:dyDescent="0.2">
      <c r="A364">
        <v>1</v>
      </c>
      <c r="B364">
        <v>16</v>
      </c>
      <c r="C364">
        <v>1</v>
      </c>
      <c r="D364">
        <v>3</v>
      </c>
      <c r="E364">
        <v>0</v>
      </c>
      <c r="F364" t="s">
        <v>79</v>
      </c>
      <c r="G364" t="s">
        <v>79</v>
      </c>
      <c r="H364">
        <v>492</v>
      </c>
      <c r="I364">
        <v>0</v>
      </c>
      <c r="J364">
        <v>0</v>
      </c>
      <c r="K364">
        <v>0</v>
      </c>
      <c r="L364">
        <v>0</v>
      </c>
      <c r="M364" t="s">
        <v>79</v>
      </c>
      <c r="N364" t="s">
        <v>79</v>
      </c>
      <c r="O364" t="s">
        <v>79</v>
      </c>
      <c r="P364" t="s">
        <v>79</v>
      </c>
      <c r="Q364" t="s">
        <v>79</v>
      </c>
      <c r="R364" t="s">
        <v>1362</v>
      </c>
      <c r="S364" t="s">
        <v>79</v>
      </c>
      <c r="T364">
        <v>0</v>
      </c>
      <c r="U364" t="s">
        <v>79</v>
      </c>
      <c r="V364" t="s">
        <v>79</v>
      </c>
      <c r="W364" t="s">
        <v>79</v>
      </c>
      <c r="X364">
        <v>2</v>
      </c>
      <c r="Y364">
        <v>2</v>
      </c>
      <c r="Z364" t="s">
        <v>79</v>
      </c>
      <c r="AA364" t="s">
        <v>79</v>
      </c>
      <c r="AB364" t="s">
        <v>79</v>
      </c>
      <c r="AC364" t="s">
        <v>79</v>
      </c>
      <c r="AD364" t="s">
        <v>79</v>
      </c>
      <c r="AE364">
        <v>0</v>
      </c>
      <c r="AF364" t="s">
        <v>79</v>
      </c>
      <c r="AG364">
        <v>0</v>
      </c>
      <c r="AH364" t="s">
        <v>79</v>
      </c>
      <c r="AI364" t="s">
        <v>79</v>
      </c>
      <c r="AJ364" t="s">
        <v>79</v>
      </c>
      <c r="AK364" t="s">
        <v>79</v>
      </c>
      <c r="AL364" t="s">
        <v>79</v>
      </c>
      <c r="AM364" t="s">
        <v>79</v>
      </c>
      <c r="AN364" t="s">
        <v>79</v>
      </c>
      <c r="AO364" t="s">
        <v>79</v>
      </c>
      <c r="AP364" t="s">
        <v>79</v>
      </c>
      <c r="AQ364" t="s">
        <v>79</v>
      </c>
      <c r="AR364" t="s">
        <v>79</v>
      </c>
      <c r="AS364">
        <v>0</v>
      </c>
      <c r="AT364" t="s">
        <v>79</v>
      </c>
      <c r="AU364" t="s">
        <v>79</v>
      </c>
      <c r="AV364">
        <v>0</v>
      </c>
      <c r="AW364">
        <v>0</v>
      </c>
    </row>
    <row r="365" spans="1:49" x14ac:dyDescent="0.2">
      <c r="A365">
        <v>1</v>
      </c>
      <c r="B365">
        <v>16</v>
      </c>
      <c r="C365">
        <v>1</v>
      </c>
      <c r="D365">
        <v>4</v>
      </c>
      <c r="E365">
        <v>0</v>
      </c>
      <c r="F365" t="s">
        <v>79</v>
      </c>
      <c r="G365" t="s">
        <v>79</v>
      </c>
      <c r="H365">
        <v>172</v>
      </c>
      <c r="I365">
        <v>0</v>
      </c>
      <c r="J365">
        <v>0</v>
      </c>
      <c r="K365">
        <v>0</v>
      </c>
      <c r="L365">
        <v>0</v>
      </c>
      <c r="M365" t="s">
        <v>79</v>
      </c>
      <c r="N365" t="s">
        <v>79</v>
      </c>
      <c r="O365" t="s">
        <v>79</v>
      </c>
      <c r="P365" t="s">
        <v>79</v>
      </c>
      <c r="Q365" t="s">
        <v>79</v>
      </c>
      <c r="R365" t="s">
        <v>468</v>
      </c>
      <c r="S365" t="s">
        <v>79</v>
      </c>
      <c r="T365">
        <v>0</v>
      </c>
      <c r="U365" t="s">
        <v>79</v>
      </c>
      <c r="V365" t="s">
        <v>79</v>
      </c>
      <c r="W365" t="s">
        <v>79</v>
      </c>
      <c r="X365">
        <v>2</v>
      </c>
      <c r="Y365">
        <v>2</v>
      </c>
      <c r="Z365" t="s">
        <v>79</v>
      </c>
      <c r="AA365" t="s">
        <v>79</v>
      </c>
      <c r="AB365" t="s">
        <v>79</v>
      </c>
      <c r="AC365" t="s">
        <v>79</v>
      </c>
      <c r="AD365" t="s">
        <v>79</v>
      </c>
      <c r="AE365">
        <v>0</v>
      </c>
      <c r="AF365" t="s">
        <v>79</v>
      </c>
      <c r="AG365">
        <v>0</v>
      </c>
      <c r="AH365" t="s">
        <v>79</v>
      </c>
      <c r="AI365" t="s">
        <v>79</v>
      </c>
      <c r="AJ365" t="s">
        <v>79</v>
      </c>
      <c r="AK365" t="s">
        <v>79</v>
      </c>
      <c r="AL365" t="s">
        <v>79</v>
      </c>
      <c r="AM365" t="s">
        <v>79</v>
      </c>
      <c r="AN365" t="s">
        <v>79</v>
      </c>
      <c r="AO365" t="s">
        <v>79</v>
      </c>
      <c r="AP365" t="s">
        <v>79</v>
      </c>
      <c r="AQ365" t="s">
        <v>79</v>
      </c>
      <c r="AR365" t="s">
        <v>79</v>
      </c>
      <c r="AS365">
        <v>0</v>
      </c>
      <c r="AT365" t="s">
        <v>79</v>
      </c>
      <c r="AU365" t="s">
        <v>79</v>
      </c>
      <c r="AV365">
        <v>0</v>
      </c>
      <c r="AW365">
        <v>0</v>
      </c>
    </row>
    <row r="366" spans="1:49" x14ac:dyDescent="0.2">
      <c r="A366">
        <v>1</v>
      </c>
      <c r="B366">
        <v>16</v>
      </c>
      <c r="C366">
        <v>1</v>
      </c>
      <c r="D366">
        <v>5</v>
      </c>
      <c r="E366">
        <v>0</v>
      </c>
      <c r="F366" t="s">
        <v>79</v>
      </c>
      <c r="G366" t="s">
        <v>79</v>
      </c>
      <c r="H366">
        <v>566</v>
      </c>
      <c r="I366">
        <v>0</v>
      </c>
      <c r="J366">
        <v>0</v>
      </c>
      <c r="K366">
        <v>0</v>
      </c>
      <c r="L366">
        <v>0</v>
      </c>
      <c r="M366" t="s">
        <v>79</v>
      </c>
      <c r="N366" t="s">
        <v>79</v>
      </c>
      <c r="O366" t="s">
        <v>79</v>
      </c>
      <c r="P366" t="s">
        <v>79</v>
      </c>
      <c r="Q366" t="s">
        <v>79</v>
      </c>
      <c r="R366" t="s">
        <v>1337</v>
      </c>
      <c r="S366" t="s">
        <v>79</v>
      </c>
      <c r="T366">
        <v>0</v>
      </c>
      <c r="U366" t="s">
        <v>79</v>
      </c>
      <c r="V366" t="s">
        <v>79</v>
      </c>
      <c r="W366" t="s">
        <v>79</v>
      </c>
      <c r="X366">
        <v>2</v>
      </c>
      <c r="Y366">
        <v>2</v>
      </c>
      <c r="Z366" t="s">
        <v>79</v>
      </c>
      <c r="AA366" t="s">
        <v>79</v>
      </c>
      <c r="AB366" t="s">
        <v>79</v>
      </c>
      <c r="AC366" t="s">
        <v>79</v>
      </c>
      <c r="AD366" t="s">
        <v>79</v>
      </c>
      <c r="AE366">
        <v>0</v>
      </c>
      <c r="AF366" t="s">
        <v>79</v>
      </c>
      <c r="AG366">
        <v>0</v>
      </c>
      <c r="AH366" t="s">
        <v>79</v>
      </c>
      <c r="AI366" t="s">
        <v>79</v>
      </c>
      <c r="AJ366" t="s">
        <v>79</v>
      </c>
      <c r="AK366" t="s">
        <v>79</v>
      </c>
      <c r="AL366" t="s">
        <v>79</v>
      </c>
      <c r="AM366" t="s">
        <v>79</v>
      </c>
      <c r="AN366" t="s">
        <v>79</v>
      </c>
      <c r="AO366" t="s">
        <v>79</v>
      </c>
      <c r="AP366" t="s">
        <v>79</v>
      </c>
      <c r="AQ366" t="s">
        <v>79</v>
      </c>
      <c r="AR366" t="s">
        <v>79</v>
      </c>
      <c r="AS366">
        <v>0</v>
      </c>
      <c r="AT366" t="s">
        <v>79</v>
      </c>
      <c r="AU366" t="s">
        <v>79</v>
      </c>
      <c r="AV366">
        <v>0</v>
      </c>
      <c r="AW366">
        <v>0</v>
      </c>
    </row>
    <row r="367" spans="1:49" x14ac:dyDescent="0.2">
      <c r="A367">
        <v>1</v>
      </c>
      <c r="B367">
        <v>16</v>
      </c>
      <c r="C367">
        <v>1</v>
      </c>
      <c r="D367">
        <v>6</v>
      </c>
      <c r="E367">
        <v>0</v>
      </c>
      <c r="F367" t="s">
        <v>79</v>
      </c>
      <c r="G367" t="s">
        <v>79</v>
      </c>
      <c r="H367">
        <v>56</v>
      </c>
      <c r="I367">
        <v>0</v>
      </c>
      <c r="J367">
        <v>0</v>
      </c>
      <c r="K367">
        <v>0</v>
      </c>
      <c r="L367">
        <v>0</v>
      </c>
      <c r="M367" t="s">
        <v>79</v>
      </c>
      <c r="N367" t="s">
        <v>79</v>
      </c>
      <c r="O367" t="s">
        <v>79</v>
      </c>
      <c r="P367" t="s">
        <v>79</v>
      </c>
      <c r="Q367" t="s">
        <v>79</v>
      </c>
      <c r="R367" t="s">
        <v>1363</v>
      </c>
      <c r="S367" t="s">
        <v>79</v>
      </c>
      <c r="T367">
        <v>0</v>
      </c>
      <c r="U367" t="s">
        <v>79</v>
      </c>
      <c r="V367" t="s">
        <v>79</v>
      </c>
      <c r="W367" t="s">
        <v>79</v>
      </c>
      <c r="X367">
        <v>2</v>
      </c>
      <c r="Y367">
        <v>2</v>
      </c>
      <c r="Z367" t="s">
        <v>79</v>
      </c>
      <c r="AA367" t="s">
        <v>79</v>
      </c>
      <c r="AB367" t="s">
        <v>79</v>
      </c>
      <c r="AC367" t="s">
        <v>79</v>
      </c>
      <c r="AD367" t="s">
        <v>79</v>
      </c>
      <c r="AE367">
        <v>0</v>
      </c>
      <c r="AF367" t="s">
        <v>79</v>
      </c>
      <c r="AG367">
        <v>0</v>
      </c>
      <c r="AH367" t="s">
        <v>79</v>
      </c>
      <c r="AI367" t="s">
        <v>79</v>
      </c>
      <c r="AJ367" t="s">
        <v>79</v>
      </c>
      <c r="AK367" t="s">
        <v>79</v>
      </c>
      <c r="AL367" t="s">
        <v>79</v>
      </c>
      <c r="AM367" t="s">
        <v>79</v>
      </c>
      <c r="AN367" t="s">
        <v>79</v>
      </c>
      <c r="AO367" t="s">
        <v>79</v>
      </c>
      <c r="AP367" t="s">
        <v>79</v>
      </c>
      <c r="AQ367" t="s">
        <v>79</v>
      </c>
      <c r="AR367" t="s">
        <v>79</v>
      </c>
      <c r="AS367">
        <v>0</v>
      </c>
      <c r="AT367" t="s">
        <v>79</v>
      </c>
      <c r="AU367" t="s">
        <v>79</v>
      </c>
      <c r="AV367">
        <v>0</v>
      </c>
      <c r="AW367">
        <v>0</v>
      </c>
    </row>
    <row r="368" spans="1:49" x14ac:dyDescent="0.2">
      <c r="A368">
        <v>1</v>
      </c>
      <c r="B368">
        <v>16</v>
      </c>
      <c r="C368">
        <v>1</v>
      </c>
      <c r="D368">
        <v>7</v>
      </c>
      <c r="E368">
        <v>0</v>
      </c>
      <c r="F368" t="s">
        <v>79</v>
      </c>
      <c r="G368" t="s">
        <v>79</v>
      </c>
      <c r="H368">
        <v>175</v>
      </c>
      <c r="I368">
        <v>0</v>
      </c>
      <c r="J368">
        <v>0</v>
      </c>
      <c r="K368">
        <v>0</v>
      </c>
      <c r="L368">
        <v>0</v>
      </c>
      <c r="M368" t="s">
        <v>79</v>
      </c>
      <c r="N368" t="s">
        <v>79</v>
      </c>
      <c r="O368" t="s">
        <v>79</v>
      </c>
      <c r="P368" t="s">
        <v>79</v>
      </c>
      <c r="Q368" t="s">
        <v>79</v>
      </c>
      <c r="R368" t="s">
        <v>1364</v>
      </c>
      <c r="S368" t="s">
        <v>79</v>
      </c>
      <c r="T368">
        <v>0</v>
      </c>
      <c r="U368" t="s">
        <v>79</v>
      </c>
      <c r="V368" t="s">
        <v>79</v>
      </c>
      <c r="W368" t="s">
        <v>79</v>
      </c>
      <c r="X368">
        <v>2</v>
      </c>
      <c r="Y368">
        <v>2</v>
      </c>
      <c r="Z368" t="s">
        <v>79</v>
      </c>
      <c r="AA368" t="s">
        <v>79</v>
      </c>
      <c r="AB368" t="s">
        <v>79</v>
      </c>
      <c r="AC368" t="s">
        <v>79</v>
      </c>
      <c r="AD368" t="s">
        <v>79</v>
      </c>
      <c r="AE368">
        <v>0</v>
      </c>
      <c r="AF368" t="s">
        <v>79</v>
      </c>
      <c r="AG368">
        <v>0</v>
      </c>
      <c r="AH368" t="s">
        <v>79</v>
      </c>
      <c r="AI368" t="s">
        <v>79</v>
      </c>
      <c r="AJ368" t="s">
        <v>79</v>
      </c>
      <c r="AK368" t="s">
        <v>79</v>
      </c>
      <c r="AL368" t="s">
        <v>79</v>
      </c>
      <c r="AM368" t="s">
        <v>79</v>
      </c>
      <c r="AN368" t="s">
        <v>79</v>
      </c>
      <c r="AO368" t="s">
        <v>79</v>
      </c>
      <c r="AP368" t="s">
        <v>79</v>
      </c>
      <c r="AQ368" t="s">
        <v>79</v>
      </c>
      <c r="AR368" t="s">
        <v>79</v>
      </c>
      <c r="AS368">
        <v>0</v>
      </c>
      <c r="AT368" t="s">
        <v>79</v>
      </c>
      <c r="AU368" t="s">
        <v>79</v>
      </c>
      <c r="AV368">
        <v>0</v>
      </c>
      <c r="AW368">
        <v>0</v>
      </c>
    </row>
    <row r="369" spans="1:49" x14ac:dyDescent="0.2">
      <c r="A369">
        <v>1</v>
      </c>
      <c r="B369">
        <v>16</v>
      </c>
      <c r="C369">
        <v>1</v>
      </c>
      <c r="D369">
        <v>8</v>
      </c>
      <c r="E369">
        <v>0</v>
      </c>
      <c r="F369" t="s">
        <v>79</v>
      </c>
      <c r="G369" t="s">
        <v>79</v>
      </c>
      <c r="H369">
        <v>654</v>
      </c>
      <c r="I369">
        <v>0</v>
      </c>
      <c r="J369">
        <v>0</v>
      </c>
      <c r="K369">
        <v>0</v>
      </c>
      <c r="L369">
        <v>0</v>
      </c>
      <c r="M369" t="s">
        <v>79</v>
      </c>
      <c r="N369" t="s">
        <v>79</v>
      </c>
      <c r="O369" t="s">
        <v>79</v>
      </c>
      <c r="P369" t="s">
        <v>79</v>
      </c>
      <c r="Q369" t="s">
        <v>79</v>
      </c>
      <c r="R369" t="s">
        <v>1365</v>
      </c>
      <c r="S369" t="s">
        <v>79</v>
      </c>
      <c r="T369">
        <v>0</v>
      </c>
      <c r="U369" t="s">
        <v>79</v>
      </c>
      <c r="V369" t="s">
        <v>79</v>
      </c>
      <c r="W369" t="s">
        <v>79</v>
      </c>
      <c r="X369">
        <v>2</v>
      </c>
      <c r="Y369">
        <v>2</v>
      </c>
      <c r="Z369" t="s">
        <v>79</v>
      </c>
      <c r="AA369" t="s">
        <v>79</v>
      </c>
      <c r="AB369" t="s">
        <v>79</v>
      </c>
      <c r="AC369" t="s">
        <v>79</v>
      </c>
      <c r="AD369" t="s">
        <v>79</v>
      </c>
      <c r="AE369">
        <v>0</v>
      </c>
      <c r="AF369" t="s">
        <v>79</v>
      </c>
      <c r="AG369">
        <v>0</v>
      </c>
      <c r="AH369" t="s">
        <v>79</v>
      </c>
      <c r="AI369" t="s">
        <v>79</v>
      </c>
      <c r="AJ369" t="s">
        <v>79</v>
      </c>
      <c r="AK369" t="s">
        <v>79</v>
      </c>
      <c r="AL369" t="s">
        <v>79</v>
      </c>
      <c r="AM369" t="s">
        <v>79</v>
      </c>
      <c r="AN369" t="s">
        <v>79</v>
      </c>
      <c r="AO369" t="s">
        <v>79</v>
      </c>
      <c r="AP369" t="s">
        <v>79</v>
      </c>
      <c r="AQ369" t="s">
        <v>79</v>
      </c>
      <c r="AR369" t="s">
        <v>79</v>
      </c>
      <c r="AS369">
        <v>0</v>
      </c>
      <c r="AT369" t="s">
        <v>79</v>
      </c>
      <c r="AU369" t="s">
        <v>79</v>
      </c>
      <c r="AV369">
        <v>0</v>
      </c>
      <c r="AW369">
        <v>0</v>
      </c>
    </row>
    <row r="370" spans="1:49" x14ac:dyDescent="0.2">
      <c r="A370">
        <v>1</v>
      </c>
      <c r="B370">
        <v>16</v>
      </c>
      <c r="C370">
        <v>2</v>
      </c>
      <c r="D370">
        <v>1</v>
      </c>
      <c r="E370">
        <v>0</v>
      </c>
      <c r="F370" t="s">
        <v>79</v>
      </c>
      <c r="G370" t="s">
        <v>79</v>
      </c>
      <c r="H370">
        <v>517</v>
      </c>
      <c r="I370">
        <v>0</v>
      </c>
      <c r="J370">
        <v>0</v>
      </c>
      <c r="K370">
        <v>0</v>
      </c>
      <c r="L370">
        <v>0</v>
      </c>
      <c r="M370" t="s">
        <v>79</v>
      </c>
      <c r="N370" t="s">
        <v>79</v>
      </c>
      <c r="O370" t="s">
        <v>79</v>
      </c>
      <c r="P370" t="s">
        <v>79</v>
      </c>
      <c r="Q370" t="s">
        <v>79</v>
      </c>
      <c r="R370" t="s">
        <v>557</v>
      </c>
      <c r="S370" t="s">
        <v>79</v>
      </c>
      <c r="T370">
        <v>0</v>
      </c>
      <c r="U370" t="s">
        <v>79</v>
      </c>
      <c r="V370" t="s">
        <v>79</v>
      </c>
      <c r="W370" t="s">
        <v>79</v>
      </c>
      <c r="X370">
        <v>2</v>
      </c>
      <c r="Y370">
        <v>2</v>
      </c>
      <c r="Z370" t="s">
        <v>79</v>
      </c>
      <c r="AA370" t="s">
        <v>79</v>
      </c>
      <c r="AB370" t="s">
        <v>79</v>
      </c>
      <c r="AC370" t="s">
        <v>79</v>
      </c>
      <c r="AD370" t="s">
        <v>79</v>
      </c>
      <c r="AE370">
        <v>0</v>
      </c>
      <c r="AF370" t="s">
        <v>79</v>
      </c>
      <c r="AG370">
        <v>0</v>
      </c>
      <c r="AH370" t="s">
        <v>79</v>
      </c>
      <c r="AI370" t="s">
        <v>79</v>
      </c>
      <c r="AJ370" t="s">
        <v>79</v>
      </c>
      <c r="AK370" t="s">
        <v>79</v>
      </c>
      <c r="AL370" t="s">
        <v>79</v>
      </c>
      <c r="AM370" t="s">
        <v>79</v>
      </c>
      <c r="AN370" t="s">
        <v>79</v>
      </c>
      <c r="AO370" t="s">
        <v>79</v>
      </c>
      <c r="AP370" t="s">
        <v>79</v>
      </c>
      <c r="AQ370" t="s">
        <v>79</v>
      </c>
      <c r="AR370" t="s">
        <v>79</v>
      </c>
      <c r="AS370">
        <v>0</v>
      </c>
      <c r="AT370" t="s">
        <v>79</v>
      </c>
      <c r="AU370" t="s">
        <v>79</v>
      </c>
      <c r="AV370">
        <v>0</v>
      </c>
      <c r="AW370">
        <v>0</v>
      </c>
    </row>
    <row r="371" spans="1:49" x14ac:dyDescent="0.2">
      <c r="A371">
        <v>1</v>
      </c>
      <c r="B371">
        <v>16</v>
      </c>
      <c r="C371">
        <v>2</v>
      </c>
      <c r="D371">
        <v>2</v>
      </c>
      <c r="E371">
        <v>0</v>
      </c>
      <c r="F371" t="s">
        <v>79</v>
      </c>
      <c r="G371" t="s">
        <v>79</v>
      </c>
      <c r="H371">
        <v>355</v>
      </c>
      <c r="I371">
        <v>0</v>
      </c>
      <c r="J371">
        <v>0</v>
      </c>
      <c r="K371">
        <v>0</v>
      </c>
      <c r="L371">
        <v>0</v>
      </c>
      <c r="M371" t="s">
        <v>79</v>
      </c>
      <c r="N371" t="s">
        <v>79</v>
      </c>
      <c r="O371" t="s">
        <v>79</v>
      </c>
      <c r="P371" t="s">
        <v>79</v>
      </c>
      <c r="Q371" t="s">
        <v>79</v>
      </c>
      <c r="R371" t="s">
        <v>1366</v>
      </c>
      <c r="S371" t="s">
        <v>79</v>
      </c>
      <c r="T371">
        <v>0</v>
      </c>
      <c r="U371" t="s">
        <v>79</v>
      </c>
      <c r="V371" t="s">
        <v>79</v>
      </c>
      <c r="W371" t="s">
        <v>79</v>
      </c>
      <c r="X371">
        <v>2</v>
      </c>
      <c r="Y371">
        <v>2</v>
      </c>
      <c r="Z371" t="s">
        <v>79</v>
      </c>
      <c r="AA371" t="s">
        <v>79</v>
      </c>
      <c r="AB371" t="s">
        <v>79</v>
      </c>
      <c r="AC371" t="s">
        <v>79</v>
      </c>
      <c r="AD371" t="s">
        <v>79</v>
      </c>
      <c r="AE371">
        <v>0</v>
      </c>
      <c r="AF371" t="s">
        <v>79</v>
      </c>
      <c r="AG371">
        <v>0</v>
      </c>
      <c r="AH371" t="s">
        <v>79</v>
      </c>
      <c r="AI371" t="s">
        <v>79</v>
      </c>
      <c r="AJ371" t="s">
        <v>79</v>
      </c>
      <c r="AK371" t="s">
        <v>79</v>
      </c>
      <c r="AL371" t="s">
        <v>79</v>
      </c>
      <c r="AM371" t="s">
        <v>79</v>
      </c>
      <c r="AN371" t="s">
        <v>79</v>
      </c>
      <c r="AO371" t="s">
        <v>79</v>
      </c>
      <c r="AP371" t="s">
        <v>79</v>
      </c>
      <c r="AQ371" t="s">
        <v>79</v>
      </c>
      <c r="AR371" t="s">
        <v>79</v>
      </c>
      <c r="AS371">
        <v>0</v>
      </c>
      <c r="AT371" t="s">
        <v>79</v>
      </c>
      <c r="AU371" t="s">
        <v>79</v>
      </c>
      <c r="AV371">
        <v>0</v>
      </c>
      <c r="AW371">
        <v>0</v>
      </c>
    </row>
    <row r="372" spans="1:49" x14ac:dyDescent="0.2">
      <c r="A372">
        <v>1</v>
      </c>
      <c r="B372">
        <v>16</v>
      </c>
      <c r="C372">
        <v>2</v>
      </c>
      <c r="D372">
        <v>3</v>
      </c>
      <c r="E372">
        <v>0</v>
      </c>
      <c r="F372" t="s">
        <v>79</v>
      </c>
      <c r="G372" t="s">
        <v>79</v>
      </c>
      <c r="H372">
        <v>637</v>
      </c>
      <c r="I372">
        <v>0</v>
      </c>
      <c r="J372">
        <v>0</v>
      </c>
      <c r="K372">
        <v>0</v>
      </c>
      <c r="L372">
        <v>0</v>
      </c>
      <c r="M372" t="s">
        <v>79</v>
      </c>
      <c r="N372" t="s">
        <v>79</v>
      </c>
      <c r="O372" t="s">
        <v>79</v>
      </c>
      <c r="P372" t="s">
        <v>79</v>
      </c>
      <c r="Q372" t="s">
        <v>79</v>
      </c>
      <c r="R372" t="s">
        <v>1367</v>
      </c>
      <c r="S372" t="s">
        <v>79</v>
      </c>
      <c r="T372">
        <v>0</v>
      </c>
      <c r="U372" t="s">
        <v>79</v>
      </c>
      <c r="V372" t="s">
        <v>79</v>
      </c>
      <c r="W372" t="s">
        <v>79</v>
      </c>
      <c r="X372">
        <v>2</v>
      </c>
      <c r="Y372">
        <v>2</v>
      </c>
      <c r="Z372" t="s">
        <v>79</v>
      </c>
      <c r="AA372" t="s">
        <v>79</v>
      </c>
      <c r="AB372" t="s">
        <v>79</v>
      </c>
      <c r="AC372" t="s">
        <v>79</v>
      </c>
      <c r="AD372" t="s">
        <v>79</v>
      </c>
      <c r="AE372">
        <v>0</v>
      </c>
      <c r="AF372" t="s">
        <v>79</v>
      </c>
      <c r="AG372">
        <v>0</v>
      </c>
      <c r="AH372" t="s">
        <v>79</v>
      </c>
      <c r="AI372" t="s">
        <v>79</v>
      </c>
      <c r="AJ372" t="s">
        <v>79</v>
      </c>
      <c r="AK372" t="s">
        <v>79</v>
      </c>
      <c r="AL372" t="s">
        <v>79</v>
      </c>
      <c r="AM372" t="s">
        <v>79</v>
      </c>
      <c r="AN372" t="s">
        <v>79</v>
      </c>
      <c r="AO372" t="s">
        <v>79</v>
      </c>
      <c r="AP372" t="s">
        <v>79</v>
      </c>
      <c r="AQ372" t="s">
        <v>79</v>
      </c>
      <c r="AR372" t="s">
        <v>79</v>
      </c>
      <c r="AS372">
        <v>0</v>
      </c>
      <c r="AT372" t="s">
        <v>79</v>
      </c>
      <c r="AU372" t="s">
        <v>79</v>
      </c>
      <c r="AV372">
        <v>0</v>
      </c>
      <c r="AW372">
        <v>0</v>
      </c>
    </row>
    <row r="373" spans="1:49" x14ac:dyDescent="0.2">
      <c r="A373">
        <v>1</v>
      </c>
      <c r="B373">
        <v>16</v>
      </c>
      <c r="C373">
        <v>2</v>
      </c>
      <c r="D373">
        <v>4</v>
      </c>
      <c r="E373">
        <v>0</v>
      </c>
      <c r="F373" t="s">
        <v>79</v>
      </c>
      <c r="G373" t="s">
        <v>79</v>
      </c>
      <c r="H373">
        <v>14</v>
      </c>
      <c r="I373">
        <v>0</v>
      </c>
      <c r="J373">
        <v>0</v>
      </c>
      <c r="K373">
        <v>0</v>
      </c>
      <c r="L373">
        <v>0</v>
      </c>
      <c r="M373" t="s">
        <v>79</v>
      </c>
      <c r="N373" t="s">
        <v>79</v>
      </c>
      <c r="O373" t="s">
        <v>79</v>
      </c>
      <c r="P373" t="s">
        <v>79</v>
      </c>
      <c r="Q373" t="s">
        <v>79</v>
      </c>
      <c r="R373" t="s">
        <v>641</v>
      </c>
      <c r="S373" t="s">
        <v>79</v>
      </c>
      <c r="T373">
        <v>0</v>
      </c>
      <c r="U373" t="s">
        <v>79</v>
      </c>
      <c r="V373" t="s">
        <v>79</v>
      </c>
      <c r="W373" t="s">
        <v>79</v>
      </c>
      <c r="X373">
        <v>2</v>
      </c>
      <c r="Y373">
        <v>2</v>
      </c>
      <c r="Z373" t="s">
        <v>79</v>
      </c>
      <c r="AA373" t="s">
        <v>79</v>
      </c>
      <c r="AB373" t="s">
        <v>79</v>
      </c>
      <c r="AC373" t="s">
        <v>79</v>
      </c>
      <c r="AD373" t="s">
        <v>79</v>
      </c>
      <c r="AE373">
        <v>0</v>
      </c>
      <c r="AF373" t="s">
        <v>79</v>
      </c>
      <c r="AG373">
        <v>0</v>
      </c>
      <c r="AH373" t="s">
        <v>79</v>
      </c>
      <c r="AI373" t="s">
        <v>79</v>
      </c>
      <c r="AJ373" t="s">
        <v>79</v>
      </c>
      <c r="AK373" t="s">
        <v>79</v>
      </c>
      <c r="AL373" t="s">
        <v>79</v>
      </c>
      <c r="AM373" t="s">
        <v>79</v>
      </c>
      <c r="AN373" t="s">
        <v>79</v>
      </c>
      <c r="AO373" t="s">
        <v>79</v>
      </c>
      <c r="AP373" t="s">
        <v>79</v>
      </c>
      <c r="AQ373" t="s">
        <v>79</v>
      </c>
      <c r="AR373" t="s">
        <v>79</v>
      </c>
      <c r="AS373">
        <v>0</v>
      </c>
      <c r="AT373" t="s">
        <v>79</v>
      </c>
      <c r="AU373" t="s">
        <v>79</v>
      </c>
      <c r="AV373">
        <v>0</v>
      </c>
      <c r="AW373">
        <v>0</v>
      </c>
    </row>
    <row r="374" spans="1:49" x14ac:dyDescent="0.2">
      <c r="A374">
        <v>1</v>
      </c>
      <c r="B374">
        <v>16</v>
      </c>
      <c r="C374">
        <v>2</v>
      </c>
      <c r="D374">
        <v>5</v>
      </c>
      <c r="E374">
        <v>0</v>
      </c>
      <c r="F374" t="s">
        <v>79</v>
      </c>
      <c r="G374" t="s">
        <v>79</v>
      </c>
      <c r="H374">
        <v>592</v>
      </c>
      <c r="I374">
        <v>0</v>
      </c>
      <c r="J374">
        <v>0</v>
      </c>
      <c r="K374">
        <v>0</v>
      </c>
      <c r="L374">
        <v>0</v>
      </c>
      <c r="M374" t="s">
        <v>79</v>
      </c>
      <c r="N374" t="s">
        <v>79</v>
      </c>
      <c r="O374" t="s">
        <v>79</v>
      </c>
      <c r="P374" t="s">
        <v>79</v>
      </c>
      <c r="Q374" t="s">
        <v>79</v>
      </c>
      <c r="R374" t="s">
        <v>1368</v>
      </c>
      <c r="S374" t="s">
        <v>79</v>
      </c>
      <c r="T374">
        <v>0</v>
      </c>
      <c r="U374" t="s">
        <v>79</v>
      </c>
      <c r="V374" t="s">
        <v>79</v>
      </c>
      <c r="W374" t="s">
        <v>79</v>
      </c>
      <c r="X374">
        <v>2</v>
      </c>
      <c r="Y374">
        <v>2</v>
      </c>
      <c r="Z374" t="s">
        <v>79</v>
      </c>
      <c r="AA374" t="s">
        <v>79</v>
      </c>
      <c r="AB374" t="s">
        <v>79</v>
      </c>
      <c r="AC374" t="s">
        <v>79</v>
      </c>
      <c r="AD374" t="s">
        <v>79</v>
      </c>
      <c r="AE374">
        <v>0</v>
      </c>
      <c r="AF374" t="s">
        <v>79</v>
      </c>
      <c r="AG374">
        <v>0</v>
      </c>
      <c r="AH374" t="s">
        <v>79</v>
      </c>
      <c r="AI374" t="s">
        <v>79</v>
      </c>
      <c r="AJ374" t="s">
        <v>79</v>
      </c>
      <c r="AK374" t="s">
        <v>79</v>
      </c>
      <c r="AL374" t="s">
        <v>79</v>
      </c>
      <c r="AM374" t="s">
        <v>79</v>
      </c>
      <c r="AN374" t="s">
        <v>79</v>
      </c>
      <c r="AO374" t="s">
        <v>79</v>
      </c>
      <c r="AP374" t="s">
        <v>79</v>
      </c>
      <c r="AQ374" t="s">
        <v>79</v>
      </c>
      <c r="AR374" t="s">
        <v>79</v>
      </c>
      <c r="AS374">
        <v>0</v>
      </c>
      <c r="AT374" t="s">
        <v>79</v>
      </c>
      <c r="AU374" t="s">
        <v>79</v>
      </c>
      <c r="AV374">
        <v>0</v>
      </c>
      <c r="AW374">
        <v>0</v>
      </c>
    </row>
    <row r="375" spans="1:49" x14ac:dyDescent="0.2">
      <c r="A375">
        <v>1</v>
      </c>
      <c r="B375">
        <v>16</v>
      </c>
      <c r="C375">
        <v>2</v>
      </c>
      <c r="D375">
        <v>6</v>
      </c>
      <c r="E375">
        <v>0</v>
      </c>
      <c r="F375" t="s">
        <v>79</v>
      </c>
      <c r="G375" t="s">
        <v>79</v>
      </c>
      <c r="H375">
        <v>591</v>
      </c>
      <c r="I375">
        <v>0</v>
      </c>
      <c r="J375">
        <v>0</v>
      </c>
      <c r="K375">
        <v>0</v>
      </c>
      <c r="L375">
        <v>0</v>
      </c>
      <c r="M375" t="s">
        <v>79</v>
      </c>
      <c r="N375" t="s">
        <v>79</v>
      </c>
      <c r="O375" t="s">
        <v>79</v>
      </c>
      <c r="P375" t="s">
        <v>79</v>
      </c>
      <c r="Q375" t="s">
        <v>79</v>
      </c>
      <c r="R375" t="s">
        <v>538</v>
      </c>
      <c r="S375" t="s">
        <v>79</v>
      </c>
      <c r="T375">
        <v>0</v>
      </c>
      <c r="U375" t="s">
        <v>79</v>
      </c>
      <c r="V375" t="s">
        <v>79</v>
      </c>
      <c r="W375" t="s">
        <v>79</v>
      </c>
      <c r="X375">
        <v>2</v>
      </c>
      <c r="Y375">
        <v>2</v>
      </c>
      <c r="Z375" t="s">
        <v>79</v>
      </c>
      <c r="AA375" t="s">
        <v>79</v>
      </c>
      <c r="AB375" t="s">
        <v>79</v>
      </c>
      <c r="AC375" t="s">
        <v>79</v>
      </c>
      <c r="AD375" t="s">
        <v>79</v>
      </c>
      <c r="AE375">
        <v>0</v>
      </c>
      <c r="AF375" t="s">
        <v>79</v>
      </c>
      <c r="AG375">
        <v>0</v>
      </c>
      <c r="AH375" t="s">
        <v>79</v>
      </c>
      <c r="AI375" t="s">
        <v>79</v>
      </c>
      <c r="AJ375" t="s">
        <v>79</v>
      </c>
      <c r="AK375" t="s">
        <v>79</v>
      </c>
      <c r="AL375" t="s">
        <v>79</v>
      </c>
      <c r="AM375" t="s">
        <v>79</v>
      </c>
      <c r="AN375" t="s">
        <v>79</v>
      </c>
      <c r="AO375" t="s">
        <v>79</v>
      </c>
      <c r="AP375" t="s">
        <v>79</v>
      </c>
      <c r="AQ375" t="s">
        <v>79</v>
      </c>
      <c r="AR375" t="s">
        <v>79</v>
      </c>
      <c r="AS375">
        <v>0</v>
      </c>
      <c r="AT375" t="s">
        <v>79</v>
      </c>
      <c r="AU375" t="s">
        <v>79</v>
      </c>
      <c r="AV375">
        <v>0</v>
      </c>
      <c r="AW375">
        <v>0</v>
      </c>
    </row>
    <row r="376" spans="1:49" x14ac:dyDescent="0.2">
      <c r="A376">
        <v>1</v>
      </c>
      <c r="B376">
        <v>16</v>
      </c>
      <c r="C376">
        <v>2</v>
      </c>
      <c r="D376">
        <v>7</v>
      </c>
      <c r="E376">
        <v>0</v>
      </c>
      <c r="F376" t="s">
        <v>79</v>
      </c>
      <c r="G376" t="s">
        <v>79</v>
      </c>
      <c r="H376">
        <v>322</v>
      </c>
      <c r="I376">
        <v>0</v>
      </c>
      <c r="J376">
        <v>0</v>
      </c>
      <c r="K376">
        <v>0</v>
      </c>
      <c r="L376">
        <v>0</v>
      </c>
      <c r="M376" t="s">
        <v>79</v>
      </c>
      <c r="N376" t="s">
        <v>79</v>
      </c>
      <c r="O376" t="s">
        <v>79</v>
      </c>
      <c r="P376" t="s">
        <v>79</v>
      </c>
      <c r="Q376" t="s">
        <v>79</v>
      </c>
      <c r="R376" t="s">
        <v>1369</v>
      </c>
      <c r="S376" t="s">
        <v>79</v>
      </c>
      <c r="T376">
        <v>0</v>
      </c>
      <c r="U376" t="s">
        <v>79</v>
      </c>
      <c r="V376" t="s">
        <v>79</v>
      </c>
      <c r="W376" t="s">
        <v>79</v>
      </c>
      <c r="X376">
        <v>2</v>
      </c>
      <c r="Y376">
        <v>2</v>
      </c>
      <c r="Z376" t="s">
        <v>79</v>
      </c>
      <c r="AA376" t="s">
        <v>79</v>
      </c>
      <c r="AB376" t="s">
        <v>79</v>
      </c>
      <c r="AC376" t="s">
        <v>79</v>
      </c>
      <c r="AD376" t="s">
        <v>79</v>
      </c>
      <c r="AE376">
        <v>0</v>
      </c>
      <c r="AF376" t="s">
        <v>79</v>
      </c>
      <c r="AG376">
        <v>0</v>
      </c>
      <c r="AH376" t="s">
        <v>79</v>
      </c>
      <c r="AI376" t="s">
        <v>79</v>
      </c>
      <c r="AJ376" t="s">
        <v>79</v>
      </c>
      <c r="AK376" t="s">
        <v>79</v>
      </c>
      <c r="AL376" t="s">
        <v>79</v>
      </c>
      <c r="AM376" t="s">
        <v>79</v>
      </c>
      <c r="AN376" t="s">
        <v>79</v>
      </c>
      <c r="AO376" t="s">
        <v>79</v>
      </c>
      <c r="AP376" t="s">
        <v>79</v>
      </c>
      <c r="AQ376" t="s">
        <v>79</v>
      </c>
      <c r="AR376" t="s">
        <v>79</v>
      </c>
      <c r="AS376">
        <v>0</v>
      </c>
      <c r="AT376" t="s">
        <v>79</v>
      </c>
      <c r="AU376" t="s">
        <v>79</v>
      </c>
      <c r="AV376">
        <v>0</v>
      </c>
      <c r="AW376">
        <v>0</v>
      </c>
    </row>
    <row r="377" spans="1:49" x14ac:dyDescent="0.2">
      <c r="A377">
        <v>1</v>
      </c>
      <c r="B377">
        <v>16</v>
      </c>
      <c r="C377">
        <v>2</v>
      </c>
      <c r="D377">
        <v>8</v>
      </c>
      <c r="E377">
        <v>0</v>
      </c>
      <c r="F377" t="s">
        <v>79</v>
      </c>
      <c r="G377" t="s">
        <v>79</v>
      </c>
      <c r="H377">
        <v>603</v>
      </c>
      <c r="I377">
        <v>0</v>
      </c>
      <c r="J377">
        <v>0</v>
      </c>
      <c r="K377">
        <v>0</v>
      </c>
      <c r="L377">
        <v>0</v>
      </c>
      <c r="M377" t="s">
        <v>79</v>
      </c>
      <c r="N377" t="s">
        <v>79</v>
      </c>
      <c r="O377" t="s">
        <v>79</v>
      </c>
      <c r="P377" t="s">
        <v>79</v>
      </c>
      <c r="Q377" t="s">
        <v>79</v>
      </c>
      <c r="R377" t="s">
        <v>1370</v>
      </c>
      <c r="S377" t="s">
        <v>79</v>
      </c>
      <c r="T377">
        <v>0</v>
      </c>
      <c r="U377" t="s">
        <v>79</v>
      </c>
      <c r="V377" t="s">
        <v>79</v>
      </c>
      <c r="W377" t="s">
        <v>79</v>
      </c>
      <c r="X377">
        <v>2</v>
      </c>
      <c r="Y377">
        <v>2</v>
      </c>
      <c r="Z377" t="s">
        <v>79</v>
      </c>
      <c r="AA377" t="s">
        <v>79</v>
      </c>
      <c r="AB377" t="s">
        <v>79</v>
      </c>
      <c r="AC377" t="s">
        <v>79</v>
      </c>
      <c r="AD377" t="s">
        <v>79</v>
      </c>
      <c r="AE377">
        <v>0</v>
      </c>
      <c r="AF377" t="s">
        <v>79</v>
      </c>
      <c r="AG377">
        <v>0</v>
      </c>
      <c r="AH377" t="s">
        <v>79</v>
      </c>
      <c r="AI377" t="s">
        <v>79</v>
      </c>
      <c r="AJ377" t="s">
        <v>79</v>
      </c>
      <c r="AK377" t="s">
        <v>79</v>
      </c>
      <c r="AL377" t="s">
        <v>79</v>
      </c>
      <c r="AM377" t="s">
        <v>79</v>
      </c>
      <c r="AN377" t="s">
        <v>79</v>
      </c>
      <c r="AO377" t="s">
        <v>79</v>
      </c>
      <c r="AP377" t="s">
        <v>79</v>
      </c>
      <c r="AQ377" t="s">
        <v>79</v>
      </c>
      <c r="AR377" t="s">
        <v>79</v>
      </c>
      <c r="AS377">
        <v>0</v>
      </c>
      <c r="AT377" t="s">
        <v>79</v>
      </c>
      <c r="AU377" t="s">
        <v>79</v>
      </c>
      <c r="AV377">
        <v>0</v>
      </c>
      <c r="AW377">
        <v>0</v>
      </c>
    </row>
    <row r="378" spans="1:49" x14ac:dyDescent="0.2">
      <c r="A378">
        <v>1</v>
      </c>
      <c r="B378">
        <v>16</v>
      </c>
      <c r="C378">
        <v>3</v>
      </c>
      <c r="D378">
        <v>1</v>
      </c>
      <c r="E378">
        <v>0</v>
      </c>
      <c r="F378" t="s">
        <v>79</v>
      </c>
      <c r="G378" t="s">
        <v>79</v>
      </c>
      <c r="H378">
        <v>564</v>
      </c>
      <c r="I378">
        <v>0</v>
      </c>
      <c r="J378">
        <v>0</v>
      </c>
      <c r="K378">
        <v>0</v>
      </c>
      <c r="L378">
        <v>0</v>
      </c>
      <c r="M378" t="s">
        <v>79</v>
      </c>
      <c r="N378" t="s">
        <v>79</v>
      </c>
      <c r="O378" t="s">
        <v>79</v>
      </c>
      <c r="P378" t="s">
        <v>79</v>
      </c>
      <c r="Q378" t="s">
        <v>79</v>
      </c>
      <c r="R378" t="s">
        <v>675</v>
      </c>
      <c r="S378" t="s">
        <v>79</v>
      </c>
      <c r="T378">
        <v>0</v>
      </c>
      <c r="U378" t="s">
        <v>79</v>
      </c>
      <c r="V378" t="s">
        <v>79</v>
      </c>
      <c r="W378" t="s">
        <v>79</v>
      </c>
      <c r="X378">
        <v>2</v>
      </c>
      <c r="Y378">
        <v>2</v>
      </c>
      <c r="Z378" t="s">
        <v>79</v>
      </c>
      <c r="AA378" t="s">
        <v>79</v>
      </c>
      <c r="AB378" t="s">
        <v>79</v>
      </c>
      <c r="AC378" t="s">
        <v>79</v>
      </c>
      <c r="AD378" t="s">
        <v>79</v>
      </c>
      <c r="AE378">
        <v>0</v>
      </c>
      <c r="AF378" t="s">
        <v>79</v>
      </c>
      <c r="AG378">
        <v>0</v>
      </c>
      <c r="AH378" t="s">
        <v>79</v>
      </c>
      <c r="AI378" t="s">
        <v>79</v>
      </c>
      <c r="AJ378" t="s">
        <v>79</v>
      </c>
      <c r="AK378" t="s">
        <v>79</v>
      </c>
      <c r="AL378" t="s">
        <v>79</v>
      </c>
      <c r="AM378" t="s">
        <v>79</v>
      </c>
      <c r="AN378" t="s">
        <v>79</v>
      </c>
      <c r="AO378" t="s">
        <v>79</v>
      </c>
      <c r="AP378" t="s">
        <v>79</v>
      </c>
      <c r="AQ378" t="s">
        <v>79</v>
      </c>
      <c r="AR378" t="s">
        <v>79</v>
      </c>
      <c r="AS378">
        <v>0</v>
      </c>
      <c r="AT378" t="s">
        <v>79</v>
      </c>
      <c r="AU378" t="s">
        <v>79</v>
      </c>
      <c r="AV378">
        <v>0</v>
      </c>
      <c r="AW378">
        <v>0</v>
      </c>
    </row>
    <row r="379" spans="1:49" x14ac:dyDescent="0.2">
      <c r="A379">
        <v>1</v>
      </c>
      <c r="B379">
        <v>16</v>
      </c>
      <c r="C379">
        <v>3</v>
      </c>
      <c r="D379">
        <v>2</v>
      </c>
      <c r="E379">
        <v>0</v>
      </c>
      <c r="F379" t="s">
        <v>79</v>
      </c>
      <c r="G379" t="s">
        <v>79</v>
      </c>
      <c r="H379">
        <v>174</v>
      </c>
      <c r="I379">
        <v>0</v>
      </c>
      <c r="J379">
        <v>0</v>
      </c>
      <c r="K379">
        <v>0</v>
      </c>
      <c r="L379">
        <v>0</v>
      </c>
      <c r="M379" t="s">
        <v>79</v>
      </c>
      <c r="N379" t="s">
        <v>79</v>
      </c>
      <c r="O379" t="s">
        <v>79</v>
      </c>
      <c r="P379" t="s">
        <v>79</v>
      </c>
      <c r="Q379" t="s">
        <v>79</v>
      </c>
      <c r="R379" t="s">
        <v>1371</v>
      </c>
      <c r="S379" t="s">
        <v>79</v>
      </c>
      <c r="T379">
        <v>0</v>
      </c>
      <c r="U379" t="s">
        <v>79</v>
      </c>
      <c r="V379" t="s">
        <v>79</v>
      </c>
      <c r="W379" t="s">
        <v>79</v>
      </c>
      <c r="X379">
        <v>2</v>
      </c>
      <c r="Y379">
        <v>2</v>
      </c>
      <c r="Z379" t="s">
        <v>79</v>
      </c>
      <c r="AA379" t="s">
        <v>79</v>
      </c>
      <c r="AB379" t="s">
        <v>79</v>
      </c>
      <c r="AC379" t="s">
        <v>79</v>
      </c>
      <c r="AD379" t="s">
        <v>79</v>
      </c>
      <c r="AE379">
        <v>0</v>
      </c>
      <c r="AF379" t="s">
        <v>79</v>
      </c>
      <c r="AG379">
        <v>0</v>
      </c>
      <c r="AH379" t="s">
        <v>79</v>
      </c>
      <c r="AI379" t="s">
        <v>79</v>
      </c>
      <c r="AJ379" t="s">
        <v>79</v>
      </c>
      <c r="AK379" t="s">
        <v>79</v>
      </c>
      <c r="AL379" t="s">
        <v>79</v>
      </c>
      <c r="AM379" t="s">
        <v>79</v>
      </c>
      <c r="AN379" t="s">
        <v>79</v>
      </c>
      <c r="AO379" t="s">
        <v>79</v>
      </c>
      <c r="AP379" t="s">
        <v>79</v>
      </c>
      <c r="AQ379" t="s">
        <v>79</v>
      </c>
      <c r="AR379" t="s">
        <v>79</v>
      </c>
      <c r="AS379">
        <v>0</v>
      </c>
      <c r="AT379" t="s">
        <v>79</v>
      </c>
      <c r="AU379" t="s">
        <v>79</v>
      </c>
      <c r="AV379">
        <v>0</v>
      </c>
      <c r="AW379">
        <v>0</v>
      </c>
    </row>
    <row r="380" spans="1:49" x14ac:dyDescent="0.2">
      <c r="A380">
        <v>1</v>
      </c>
      <c r="B380">
        <v>16</v>
      </c>
      <c r="C380">
        <v>3</v>
      </c>
      <c r="D380">
        <v>3</v>
      </c>
      <c r="E380">
        <v>0</v>
      </c>
      <c r="F380" t="s">
        <v>79</v>
      </c>
      <c r="G380" t="s">
        <v>79</v>
      </c>
      <c r="H380">
        <v>91</v>
      </c>
      <c r="I380">
        <v>0</v>
      </c>
      <c r="J380">
        <v>0</v>
      </c>
      <c r="K380">
        <v>0</v>
      </c>
      <c r="L380">
        <v>0</v>
      </c>
      <c r="M380" t="s">
        <v>79</v>
      </c>
      <c r="N380" t="s">
        <v>79</v>
      </c>
      <c r="O380" t="s">
        <v>79</v>
      </c>
      <c r="P380" t="s">
        <v>79</v>
      </c>
      <c r="Q380" t="s">
        <v>79</v>
      </c>
      <c r="R380" t="s">
        <v>680</v>
      </c>
      <c r="S380" t="s">
        <v>79</v>
      </c>
      <c r="T380">
        <v>0</v>
      </c>
      <c r="U380" t="s">
        <v>79</v>
      </c>
      <c r="V380" t="s">
        <v>79</v>
      </c>
      <c r="W380" t="s">
        <v>79</v>
      </c>
      <c r="X380">
        <v>2</v>
      </c>
      <c r="Y380">
        <v>2</v>
      </c>
      <c r="Z380" t="s">
        <v>79</v>
      </c>
      <c r="AA380" t="s">
        <v>79</v>
      </c>
      <c r="AB380" t="s">
        <v>79</v>
      </c>
      <c r="AC380" t="s">
        <v>79</v>
      </c>
      <c r="AD380" t="s">
        <v>79</v>
      </c>
      <c r="AE380">
        <v>0</v>
      </c>
      <c r="AF380" t="s">
        <v>79</v>
      </c>
      <c r="AG380">
        <v>0</v>
      </c>
      <c r="AH380" t="s">
        <v>79</v>
      </c>
      <c r="AI380" t="s">
        <v>79</v>
      </c>
      <c r="AJ380" t="s">
        <v>79</v>
      </c>
      <c r="AK380" t="s">
        <v>79</v>
      </c>
      <c r="AL380" t="s">
        <v>79</v>
      </c>
      <c r="AM380" t="s">
        <v>79</v>
      </c>
      <c r="AN380" t="s">
        <v>79</v>
      </c>
      <c r="AO380" t="s">
        <v>79</v>
      </c>
      <c r="AP380" t="s">
        <v>79</v>
      </c>
      <c r="AQ380" t="s">
        <v>79</v>
      </c>
      <c r="AR380" t="s">
        <v>79</v>
      </c>
      <c r="AS380">
        <v>0</v>
      </c>
      <c r="AT380" t="s">
        <v>79</v>
      </c>
      <c r="AU380" t="s">
        <v>79</v>
      </c>
      <c r="AV380">
        <v>0</v>
      </c>
      <c r="AW380">
        <v>0</v>
      </c>
    </row>
    <row r="381" spans="1:49" x14ac:dyDescent="0.2">
      <c r="A381">
        <v>1</v>
      </c>
      <c r="B381">
        <v>16</v>
      </c>
      <c r="C381">
        <v>3</v>
      </c>
      <c r="D381">
        <v>4</v>
      </c>
      <c r="E381">
        <v>0</v>
      </c>
      <c r="F381" t="s">
        <v>79</v>
      </c>
      <c r="G381" t="s">
        <v>79</v>
      </c>
      <c r="H381">
        <v>54</v>
      </c>
      <c r="I381">
        <v>0</v>
      </c>
      <c r="J381">
        <v>0</v>
      </c>
      <c r="K381">
        <v>0</v>
      </c>
      <c r="L381">
        <v>0</v>
      </c>
      <c r="M381" t="s">
        <v>79</v>
      </c>
      <c r="N381" t="s">
        <v>79</v>
      </c>
      <c r="O381" t="s">
        <v>79</v>
      </c>
      <c r="P381" t="s">
        <v>79</v>
      </c>
      <c r="Q381" t="s">
        <v>79</v>
      </c>
      <c r="R381" t="s">
        <v>357</v>
      </c>
      <c r="S381" t="s">
        <v>79</v>
      </c>
      <c r="T381">
        <v>0</v>
      </c>
      <c r="U381" t="s">
        <v>79</v>
      </c>
      <c r="V381" t="s">
        <v>79</v>
      </c>
      <c r="W381" t="s">
        <v>79</v>
      </c>
      <c r="X381">
        <v>2</v>
      </c>
      <c r="Y381">
        <v>2</v>
      </c>
      <c r="Z381" t="s">
        <v>79</v>
      </c>
      <c r="AA381" t="s">
        <v>79</v>
      </c>
      <c r="AB381" t="s">
        <v>79</v>
      </c>
      <c r="AC381" t="s">
        <v>79</v>
      </c>
      <c r="AD381" t="s">
        <v>79</v>
      </c>
      <c r="AE381">
        <v>0</v>
      </c>
      <c r="AF381" t="s">
        <v>79</v>
      </c>
      <c r="AG381">
        <v>0</v>
      </c>
      <c r="AH381" t="s">
        <v>79</v>
      </c>
      <c r="AI381" t="s">
        <v>79</v>
      </c>
      <c r="AJ381" t="s">
        <v>79</v>
      </c>
      <c r="AK381" t="s">
        <v>79</v>
      </c>
      <c r="AL381" t="s">
        <v>79</v>
      </c>
      <c r="AM381" t="s">
        <v>79</v>
      </c>
      <c r="AN381" t="s">
        <v>79</v>
      </c>
      <c r="AO381" t="s">
        <v>79</v>
      </c>
      <c r="AP381" t="s">
        <v>79</v>
      </c>
      <c r="AQ381" t="s">
        <v>79</v>
      </c>
      <c r="AR381" t="s">
        <v>79</v>
      </c>
      <c r="AS381">
        <v>0</v>
      </c>
      <c r="AT381" t="s">
        <v>79</v>
      </c>
      <c r="AU381" t="s">
        <v>79</v>
      </c>
      <c r="AV381">
        <v>0</v>
      </c>
      <c r="AW381">
        <v>0</v>
      </c>
    </row>
    <row r="382" spans="1:49" x14ac:dyDescent="0.2">
      <c r="A382">
        <v>1</v>
      </c>
      <c r="B382">
        <v>16</v>
      </c>
      <c r="C382">
        <v>3</v>
      </c>
      <c r="D382">
        <v>5</v>
      </c>
      <c r="E382">
        <v>0</v>
      </c>
      <c r="F382" t="s">
        <v>79</v>
      </c>
      <c r="G382" t="s">
        <v>79</v>
      </c>
      <c r="H382">
        <v>465</v>
      </c>
      <c r="I382">
        <v>0</v>
      </c>
      <c r="J382">
        <v>0</v>
      </c>
      <c r="K382">
        <v>0</v>
      </c>
      <c r="L382">
        <v>0</v>
      </c>
      <c r="M382" t="s">
        <v>79</v>
      </c>
      <c r="N382" t="s">
        <v>79</v>
      </c>
      <c r="O382" t="s">
        <v>79</v>
      </c>
      <c r="P382" t="s">
        <v>79</v>
      </c>
      <c r="Q382" t="s">
        <v>79</v>
      </c>
      <c r="R382" t="s">
        <v>1372</v>
      </c>
      <c r="S382" t="s">
        <v>79</v>
      </c>
      <c r="T382">
        <v>0</v>
      </c>
      <c r="U382" t="s">
        <v>79</v>
      </c>
      <c r="V382" t="s">
        <v>79</v>
      </c>
      <c r="W382" t="s">
        <v>79</v>
      </c>
      <c r="X382">
        <v>2</v>
      </c>
      <c r="Y382">
        <v>2</v>
      </c>
      <c r="Z382" t="s">
        <v>79</v>
      </c>
      <c r="AA382" t="s">
        <v>79</v>
      </c>
      <c r="AB382" t="s">
        <v>79</v>
      </c>
      <c r="AC382" t="s">
        <v>79</v>
      </c>
      <c r="AD382" t="s">
        <v>79</v>
      </c>
      <c r="AE382">
        <v>0</v>
      </c>
      <c r="AF382" t="s">
        <v>79</v>
      </c>
      <c r="AG382">
        <v>0</v>
      </c>
      <c r="AH382" t="s">
        <v>79</v>
      </c>
      <c r="AI382" t="s">
        <v>79</v>
      </c>
      <c r="AJ382" t="s">
        <v>79</v>
      </c>
      <c r="AK382" t="s">
        <v>79</v>
      </c>
      <c r="AL382" t="s">
        <v>79</v>
      </c>
      <c r="AM382" t="s">
        <v>79</v>
      </c>
      <c r="AN382" t="s">
        <v>79</v>
      </c>
      <c r="AO382" t="s">
        <v>79</v>
      </c>
      <c r="AP382" t="s">
        <v>79</v>
      </c>
      <c r="AQ382" t="s">
        <v>79</v>
      </c>
      <c r="AR382" t="s">
        <v>79</v>
      </c>
      <c r="AS382">
        <v>0</v>
      </c>
      <c r="AT382" t="s">
        <v>79</v>
      </c>
      <c r="AU382" t="s">
        <v>79</v>
      </c>
      <c r="AV382">
        <v>0</v>
      </c>
      <c r="AW382">
        <v>0</v>
      </c>
    </row>
    <row r="383" spans="1:49" x14ac:dyDescent="0.2">
      <c r="A383">
        <v>1</v>
      </c>
      <c r="B383">
        <v>16</v>
      </c>
      <c r="C383">
        <v>3</v>
      </c>
      <c r="D383">
        <v>6</v>
      </c>
      <c r="E383">
        <v>0</v>
      </c>
      <c r="F383" t="s">
        <v>79</v>
      </c>
      <c r="G383" t="s">
        <v>79</v>
      </c>
      <c r="H383">
        <v>616</v>
      </c>
      <c r="I383">
        <v>0</v>
      </c>
      <c r="J383">
        <v>0</v>
      </c>
      <c r="K383">
        <v>0</v>
      </c>
      <c r="L383">
        <v>0</v>
      </c>
      <c r="M383" t="s">
        <v>79</v>
      </c>
      <c r="N383" t="s">
        <v>79</v>
      </c>
      <c r="O383" t="s">
        <v>79</v>
      </c>
      <c r="P383" t="s">
        <v>79</v>
      </c>
      <c r="Q383" t="s">
        <v>79</v>
      </c>
      <c r="R383" t="s">
        <v>1373</v>
      </c>
      <c r="S383" t="s">
        <v>79</v>
      </c>
      <c r="T383">
        <v>0</v>
      </c>
      <c r="U383" t="s">
        <v>79</v>
      </c>
      <c r="V383" t="s">
        <v>79</v>
      </c>
      <c r="W383" t="s">
        <v>79</v>
      </c>
      <c r="X383">
        <v>2</v>
      </c>
      <c r="Y383">
        <v>2</v>
      </c>
      <c r="Z383" t="s">
        <v>79</v>
      </c>
      <c r="AA383" t="s">
        <v>79</v>
      </c>
      <c r="AB383" t="s">
        <v>79</v>
      </c>
      <c r="AC383" t="s">
        <v>79</v>
      </c>
      <c r="AD383" t="s">
        <v>79</v>
      </c>
      <c r="AE383">
        <v>0</v>
      </c>
      <c r="AF383" t="s">
        <v>79</v>
      </c>
      <c r="AG383">
        <v>0</v>
      </c>
      <c r="AH383" t="s">
        <v>79</v>
      </c>
      <c r="AI383" t="s">
        <v>79</v>
      </c>
      <c r="AJ383" t="s">
        <v>79</v>
      </c>
      <c r="AK383" t="s">
        <v>79</v>
      </c>
      <c r="AL383" t="s">
        <v>79</v>
      </c>
      <c r="AM383" t="s">
        <v>79</v>
      </c>
      <c r="AN383" t="s">
        <v>79</v>
      </c>
      <c r="AO383" t="s">
        <v>79</v>
      </c>
      <c r="AP383" t="s">
        <v>79</v>
      </c>
      <c r="AQ383" t="s">
        <v>79</v>
      </c>
      <c r="AR383" t="s">
        <v>79</v>
      </c>
      <c r="AS383">
        <v>0</v>
      </c>
      <c r="AT383" t="s">
        <v>79</v>
      </c>
      <c r="AU383" t="s">
        <v>79</v>
      </c>
      <c r="AV383">
        <v>0</v>
      </c>
      <c r="AW383">
        <v>0</v>
      </c>
    </row>
    <row r="384" spans="1:49" x14ac:dyDescent="0.2">
      <c r="A384">
        <v>1</v>
      </c>
      <c r="B384">
        <v>16</v>
      </c>
      <c r="C384">
        <v>3</v>
      </c>
      <c r="D384">
        <v>7</v>
      </c>
      <c r="E384">
        <v>0</v>
      </c>
      <c r="F384" t="s">
        <v>79</v>
      </c>
      <c r="G384" t="s">
        <v>79</v>
      </c>
      <c r="H384">
        <v>89</v>
      </c>
      <c r="I384">
        <v>0</v>
      </c>
      <c r="J384">
        <v>0</v>
      </c>
      <c r="K384">
        <v>0</v>
      </c>
      <c r="L384">
        <v>0</v>
      </c>
      <c r="M384" t="s">
        <v>79</v>
      </c>
      <c r="N384" t="s">
        <v>79</v>
      </c>
      <c r="O384" t="s">
        <v>79</v>
      </c>
      <c r="P384" t="s">
        <v>79</v>
      </c>
      <c r="Q384" t="s">
        <v>79</v>
      </c>
      <c r="R384" t="s">
        <v>677</v>
      </c>
      <c r="S384" t="s">
        <v>79</v>
      </c>
      <c r="T384">
        <v>0</v>
      </c>
      <c r="U384" t="s">
        <v>79</v>
      </c>
      <c r="V384" t="s">
        <v>79</v>
      </c>
      <c r="W384" t="s">
        <v>79</v>
      </c>
      <c r="X384">
        <v>2</v>
      </c>
      <c r="Y384">
        <v>2</v>
      </c>
      <c r="Z384" t="s">
        <v>79</v>
      </c>
      <c r="AA384" t="s">
        <v>79</v>
      </c>
      <c r="AB384" t="s">
        <v>79</v>
      </c>
      <c r="AC384" t="s">
        <v>79</v>
      </c>
      <c r="AD384" t="s">
        <v>79</v>
      </c>
      <c r="AE384">
        <v>0</v>
      </c>
      <c r="AF384" t="s">
        <v>79</v>
      </c>
      <c r="AG384">
        <v>0</v>
      </c>
      <c r="AH384" t="s">
        <v>79</v>
      </c>
      <c r="AI384" t="s">
        <v>79</v>
      </c>
      <c r="AJ384" t="s">
        <v>79</v>
      </c>
      <c r="AK384" t="s">
        <v>79</v>
      </c>
      <c r="AL384" t="s">
        <v>79</v>
      </c>
      <c r="AM384" t="s">
        <v>79</v>
      </c>
      <c r="AN384" t="s">
        <v>79</v>
      </c>
      <c r="AO384" t="s">
        <v>79</v>
      </c>
      <c r="AP384" t="s">
        <v>79</v>
      </c>
      <c r="AQ384" t="s">
        <v>79</v>
      </c>
      <c r="AR384" t="s">
        <v>79</v>
      </c>
      <c r="AS384">
        <v>0</v>
      </c>
      <c r="AT384" t="s">
        <v>79</v>
      </c>
      <c r="AU384" t="s">
        <v>79</v>
      </c>
      <c r="AV384">
        <v>0</v>
      </c>
      <c r="AW384">
        <v>0</v>
      </c>
    </row>
    <row r="385" spans="1:49" x14ac:dyDescent="0.2">
      <c r="A385">
        <v>1</v>
      </c>
      <c r="B385">
        <v>16</v>
      </c>
      <c r="C385">
        <v>3</v>
      </c>
      <c r="D385">
        <v>8</v>
      </c>
      <c r="E385">
        <v>0</v>
      </c>
      <c r="F385" t="s">
        <v>79</v>
      </c>
      <c r="G385" t="s">
        <v>79</v>
      </c>
      <c r="H385">
        <v>401</v>
      </c>
      <c r="I385">
        <v>0</v>
      </c>
      <c r="J385">
        <v>0</v>
      </c>
      <c r="K385">
        <v>0</v>
      </c>
      <c r="L385">
        <v>0</v>
      </c>
      <c r="M385" t="s">
        <v>79</v>
      </c>
      <c r="N385" t="s">
        <v>79</v>
      </c>
      <c r="O385" t="s">
        <v>79</v>
      </c>
      <c r="P385" t="s">
        <v>79</v>
      </c>
      <c r="Q385" t="s">
        <v>79</v>
      </c>
      <c r="R385" t="s">
        <v>1374</v>
      </c>
      <c r="S385" t="s">
        <v>79</v>
      </c>
      <c r="T385">
        <v>0</v>
      </c>
      <c r="U385" t="s">
        <v>79</v>
      </c>
      <c r="V385" t="s">
        <v>79</v>
      </c>
      <c r="W385" t="s">
        <v>79</v>
      </c>
      <c r="X385">
        <v>2</v>
      </c>
      <c r="Y385">
        <v>2</v>
      </c>
      <c r="Z385" t="s">
        <v>79</v>
      </c>
      <c r="AA385" t="s">
        <v>79</v>
      </c>
      <c r="AB385" t="s">
        <v>79</v>
      </c>
      <c r="AC385" t="s">
        <v>79</v>
      </c>
      <c r="AD385" t="s">
        <v>79</v>
      </c>
      <c r="AE385">
        <v>0</v>
      </c>
      <c r="AF385" t="s">
        <v>79</v>
      </c>
      <c r="AG385">
        <v>0</v>
      </c>
      <c r="AH385" t="s">
        <v>79</v>
      </c>
      <c r="AI385" t="s">
        <v>79</v>
      </c>
      <c r="AJ385" t="s">
        <v>79</v>
      </c>
      <c r="AK385" t="s">
        <v>79</v>
      </c>
      <c r="AL385" t="s">
        <v>79</v>
      </c>
      <c r="AM385" t="s">
        <v>79</v>
      </c>
      <c r="AN385" t="s">
        <v>79</v>
      </c>
      <c r="AO385" t="s">
        <v>79</v>
      </c>
      <c r="AP385" t="s">
        <v>79</v>
      </c>
      <c r="AQ385" t="s">
        <v>79</v>
      </c>
      <c r="AR385" t="s">
        <v>79</v>
      </c>
      <c r="AS385">
        <v>0</v>
      </c>
      <c r="AT385" t="s">
        <v>79</v>
      </c>
      <c r="AU385" t="s">
        <v>79</v>
      </c>
      <c r="AV385">
        <v>0</v>
      </c>
      <c r="AW385">
        <v>0</v>
      </c>
    </row>
    <row r="386" spans="1:49" x14ac:dyDescent="0.2">
      <c r="A386">
        <v>1</v>
      </c>
      <c r="B386">
        <v>16</v>
      </c>
      <c r="C386">
        <v>4</v>
      </c>
      <c r="D386">
        <v>1</v>
      </c>
      <c r="E386">
        <v>0</v>
      </c>
      <c r="F386" t="s">
        <v>79</v>
      </c>
      <c r="G386" t="s">
        <v>79</v>
      </c>
      <c r="H386">
        <v>615</v>
      </c>
      <c r="I386">
        <v>0</v>
      </c>
      <c r="J386">
        <v>0</v>
      </c>
      <c r="K386">
        <v>0</v>
      </c>
      <c r="L386">
        <v>0</v>
      </c>
      <c r="M386" t="s">
        <v>79</v>
      </c>
      <c r="N386" t="s">
        <v>79</v>
      </c>
      <c r="O386" t="s">
        <v>79</v>
      </c>
      <c r="P386" t="s">
        <v>79</v>
      </c>
      <c r="Q386" t="s">
        <v>79</v>
      </c>
      <c r="R386" t="s">
        <v>1375</v>
      </c>
      <c r="S386" t="s">
        <v>79</v>
      </c>
      <c r="T386">
        <v>0</v>
      </c>
      <c r="U386" t="s">
        <v>79</v>
      </c>
      <c r="V386" t="s">
        <v>79</v>
      </c>
      <c r="W386" t="s">
        <v>79</v>
      </c>
      <c r="X386">
        <v>2</v>
      </c>
      <c r="Y386">
        <v>2</v>
      </c>
      <c r="Z386" t="s">
        <v>79</v>
      </c>
      <c r="AA386" t="s">
        <v>79</v>
      </c>
      <c r="AB386" t="s">
        <v>79</v>
      </c>
      <c r="AC386" t="s">
        <v>79</v>
      </c>
      <c r="AD386" t="s">
        <v>79</v>
      </c>
      <c r="AE386">
        <v>0</v>
      </c>
      <c r="AF386" t="s">
        <v>79</v>
      </c>
      <c r="AG386">
        <v>0</v>
      </c>
      <c r="AH386" t="s">
        <v>79</v>
      </c>
      <c r="AI386" t="s">
        <v>79</v>
      </c>
      <c r="AJ386" t="s">
        <v>79</v>
      </c>
      <c r="AK386" t="s">
        <v>79</v>
      </c>
      <c r="AL386" t="s">
        <v>79</v>
      </c>
      <c r="AM386" t="s">
        <v>79</v>
      </c>
      <c r="AN386" t="s">
        <v>79</v>
      </c>
      <c r="AO386" t="s">
        <v>79</v>
      </c>
      <c r="AP386" t="s">
        <v>79</v>
      </c>
      <c r="AQ386" t="s">
        <v>79</v>
      </c>
      <c r="AR386" t="s">
        <v>79</v>
      </c>
      <c r="AS386">
        <v>0</v>
      </c>
      <c r="AT386" t="s">
        <v>79</v>
      </c>
      <c r="AU386" t="s">
        <v>79</v>
      </c>
      <c r="AV386">
        <v>0</v>
      </c>
      <c r="AW386">
        <v>0</v>
      </c>
    </row>
    <row r="387" spans="1:49" x14ac:dyDescent="0.2">
      <c r="A387">
        <v>1</v>
      </c>
      <c r="B387">
        <v>16</v>
      </c>
      <c r="C387">
        <v>4</v>
      </c>
      <c r="D387">
        <v>2</v>
      </c>
      <c r="E387">
        <v>0</v>
      </c>
      <c r="F387" t="s">
        <v>79</v>
      </c>
      <c r="G387" t="s">
        <v>79</v>
      </c>
      <c r="H387">
        <v>221</v>
      </c>
      <c r="I387">
        <v>0</v>
      </c>
      <c r="J387">
        <v>0</v>
      </c>
      <c r="K387">
        <v>0</v>
      </c>
      <c r="L387">
        <v>0</v>
      </c>
      <c r="M387" t="s">
        <v>79</v>
      </c>
      <c r="N387" t="s">
        <v>79</v>
      </c>
      <c r="O387" t="s">
        <v>79</v>
      </c>
      <c r="P387" t="s">
        <v>79</v>
      </c>
      <c r="Q387" t="s">
        <v>79</v>
      </c>
      <c r="R387" t="s">
        <v>1376</v>
      </c>
      <c r="S387" t="s">
        <v>79</v>
      </c>
      <c r="T387">
        <v>0</v>
      </c>
      <c r="U387" t="s">
        <v>79</v>
      </c>
      <c r="V387" t="s">
        <v>79</v>
      </c>
      <c r="W387" t="s">
        <v>79</v>
      </c>
      <c r="X387">
        <v>2</v>
      </c>
      <c r="Y387">
        <v>2</v>
      </c>
      <c r="Z387" t="s">
        <v>79</v>
      </c>
      <c r="AA387" t="s">
        <v>79</v>
      </c>
      <c r="AB387" t="s">
        <v>79</v>
      </c>
      <c r="AC387" t="s">
        <v>79</v>
      </c>
      <c r="AD387" t="s">
        <v>79</v>
      </c>
      <c r="AE387">
        <v>0</v>
      </c>
      <c r="AF387" t="s">
        <v>79</v>
      </c>
      <c r="AG387">
        <v>0</v>
      </c>
      <c r="AH387" t="s">
        <v>79</v>
      </c>
      <c r="AI387" t="s">
        <v>79</v>
      </c>
      <c r="AJ387" t="s">
        <v>79</v>
      </c>
      <c r="AK387" t="s">
        <v>79</v>
      </c>
      <c r="AL387" t="s">
        <v>79</v>
      </c>
      <c r="AM387" t="s">
        <v>79</v>
      </c>
      <c r="AN387" t="s">
        <v>79</v>
      </c>
      <c r="AO387" t="s">
        <v>79</v>
      </c>
      <c r="AP387" t="s">
        <v>79</v>
      </c>
      <c r="AQ387" t="s">
        <v>79</v>
      </c>
      <c r="AR387" t="s">
        <v>79</v>
      </c>
      <c r="AS387">
        <v>0</v>
      </c>
      <c r="AT387" t="s">
        <v>79</v>
      </c>
      <c r="AU387" t="s">
        <v>79</v>
      </c>
      <c r="AV387">
        <v>0</v>
      </c>
      <c r="AW387">
        <v>0</v>
      </c>
    </row>
    <row r="388" spans="1:49" x14ac:dyDescent="0.2">
      <c r="A388">
        <v>1</v>
      </c>
      <c r="B388">
        <v>16</v>
      </c>
      <c r="C388">
        <v>4</v>
      </c>
      <c r="D388">
        <v>3</v>
      </c>
      <c r="E388">
        <v>0</v>
      </c>
      <c r="F388" t="s">
        <v>79</v>
      </c>
      <c r="G388" t="s">
        <v>79</v>
      </c>
      <c r="H388">
        <v>353</v>
      </c>
      <c r="I388">
        <v>0</v>
      </c>
      <c r="J388">
        <v>0</v>
      </c>
      <c r="K388">
        <v>0</v>
      </c>
      <c r="L388">
        <v>0</v>
      </c>
      <c r="M388" t="s">
        <v>79</v>
      </c>
      <c r="N388" t="s">
        <v>79</v>
      </c>
      <c r="O388" t="s">
        <v>79</v>
      </c>
      <c r="P388" t="s">
        <v>79</v>
      </c>
      <c r="Q388" t="s">
        <v>79</v>
      </c>
      <c r="R388" t="s">
        <v>1377</v>
      </c>
      <c r="S388" t="s">
        <v>79</v>
      </c>
      <c r="T388">
        <v>0</v>
      </c>
      <c r="U388" t="s">
        <v>79</v>
      </c>
      <c r="V388" t="s">
        <v>79</v>
      </c>
      <c r="W388" t="s">
        <v>79</v>
      </c>
      <c r="X388">
        <v>2</v>
      </c>
      <c r="Y388">
        <v>2</v>
      </c>
      <c r="Z388" t="s">
        <v>79</v>
      </c>
      <c r="AA388" t="s">
        <v>79</v>
      </c>
      <c r="AB388" t="s">
        <v>79</v>
      </c>
      <c r="AC388" t="s">
        <v>79</v>
      </c>
      <c r="AD388" t="s">
        <v>79</v>
      </c>
      <c r="AE388">
        <v>0</v>
      </c>
      <c r="AF388" t="s">
        <v>79</v>
      </c>
      <c r="AG388">
        <v>0</v>
      </c>
      <c r="AH388" t="s">
        <v>79</v>
      </c>
      <c r="AI388" t="s">
        <v>79</v>
      </c>
      <c r="AJ388" t="s">
        <v>79</v>
      </c>
      <c r="AK388" t="s">
        <v>79</v>
      </c>
      <c r="AL388" t="s">
        <v>79</v>
      </c>
      <c r="AM388" t="s">
        <v>79</v>
      </c>
      <c r="AN388" t="s">
        <v>79</v>
      </c>
      <c r="AO388" t="s">
        <v>79</v>
      </c>
      <c r="AP388" t="s">
        <v>79</v>
      </c>
      <c r="AQ388" t="s">
        <v>79</v>
      </c>
      <c r="AR388" t="s">
        <v>79</v>
      </c>
      <c r="AS388">
        <v>0</v>
      </c>
      <c r="AT388" t="s">
        <v>79</v>
      </c>
      <c r="AU388" t="s">
        <v>79</v>
      </c>
      <c r="AV388">
        <v>0</v>
      </c>
      <c r="AW388">
        <v>0</v>
      </c>
    </row>
    <row r="389" spans="1:49" x14ac:dyDescent="0.2">
      <c r="A389">
        <v>1</v>
      </c>
      <c r="B389">
        <v>16</v>
      </c>
      <c r="C389">
        <v>4</v>
      </c>
      <c r="D389">
        <v>4</v>
      </c>
      <c r="E389">
        <v>0</v>
      </c>
      <c r="F389" t="s">
        <v>79</v>
      </c>
      <c r="G389" t="s">
        <v>79</v>
      </c>
      <c r="H389">
        <v>219</v>
      </c>
      <c r="I389">
        <v>0</v>
      </c>
      <c r="J389">
        <v>0</v>
      </c>
      <c r="K389">
        <v>0</v>
      </c>
      <c r="L389">
        <v>0</v>
      </c>
      <c r="M389" t="s">
        <v>79</v>
      </c>
      <c r="N389" t="s">
        <v>79</v>
      </c>
      <c r="O389" t="s">
        <v>79</v>
      </c>
      <c r="P389" t="s">
        <v>79</v>
      </c>
      <c r="Q389" t="s">
        <v>79</v>
      </c>
      <c r="R389" t="s">
        <v>682</v>
      </c>
      <c r="S389" t="s">
        <v>79</v>
      </c>
      <c r="T389">
        <v>0</v>
      </c>
      <c r="U389" t="s">
        <v>79</v>
      </c>
      <c r="V389" t="s">
        <v>79</v>
      </c>
      <c r="W389" t="s">
        <v>79</v>
      </c>
      <c r="X389">
        <v>2</v>
      </c>
      <c r="Y389">
        <v>2</v>
      </c>
      <c r="Z389" t="s">
        <v>79</v>
      </c>
      <c r="AA389" t="s">
        <v>79</v>
      </c>
      <c r="AB389" t="s">
        <v>79</v>
      </c>
      <c r="AC389" t="s">
        <v>79</v>
      </c>
      <c r="AD389" t="s">
        <v>79</v>
      </c>
      <c r="AE389">
        <v>0</v>
      </c>
      <c r="AF389" t="s">
        <v>79</v>
      </c>
      <c r="AG389">
        <v>0</v>
      </c>
      <c r="AH389" t="s">
        <v>79</v>
      </c>
      <c r="AI389" t="s">
        <v>79</v>
      </c>
      <c r="AJ389" t="s">
        <v>79</v>
      </c>
      <c r="AK389" t="s">
        <v>79</v>
      </c>
      <c r="AL389" t="s">
        <v>79</v>
      </c>
      <c r="AM389" t="s">
        <v>79</v>
      </c>
      <c r="AN389" t="s">
        <v>79</v>
      </c>
      <c r="AO389" t="s">
        <v>79</v>
      </c>
      <c r="AP389" t="s">
        <v>79</v>
      </c>
      <c r="AQ389" t="s">
        <v>79</v>
      </c>
      <c r="AR389" t="s">
        <v>79</v>
      </c>
      <c r="AS389">
        <v>0</v>
      </c>
      <c r="AT389" t="s">
        <v>79</v>
      </c>
      <c r="AU389" t="s">
        <v>79</v>
      </c>
      <c r="AV389">
        <v>0</v>
      </c>
      <c r="AW389">
        <v>0</v>
      </c>
    </row>
    <row r="390" spans="1:49" x14ac:dyDescent="0.2">
      <c r="A390">
        <v>1</v>
      </c>
      <c r="B390">
        <v>16</v>
      </c>
      <c r="C390">
        <v>4</v>
      </c>
      <c r="D390">
        <v>5</v>
      </c>
      <c r="E390">
        <v>0</v>
      </c>
      <c r="F390" t="s">
        <v>79</v>
      </c>
      <c r="G390" t="s">
        <v>79</v>
      </c>
      <c r="H390">
        <v>638</v>
      </c>
      <c r="I390">
        <v>0</v>
      </c>
      <c r="J390">
        <v>0</v>
      </c>
      <c r="K390">
        <v>0</v>
      </c>
      <c r="L390">
        <v>0</v>
      </c>
      <c r="M390" t="s">
        <v>79</v>
      </c>
      <c r="N390" t="s">
        <v>79</v>
      </c>
      <c r="O390" t="s">
        <v>79</v>
      </c>
      <c r="P390" t="s">
        <v>79</v>
      </c>
      <c r="Q390" t="s">
        <v>79</v>
      </c>
      <c r="R390" t="s">
        <v>683</v>
      </c>
      <c r="S390" t="s">
        <v>79</v>
      </c>
      <c r="T390">
        <v>0</v>
      </c>
      <c r="U390" t="s">
        <v>79</v>
      </c>
      <c r="V390" t="s">
        <v>79</v>
      </c>
      <c r="W390" t="s">
        <v>79</v>
      </c>
      <c r="X390">
        <v>2</v>
      </c>
      <c r="Y390">
        <v>2</v>
      </c>
      <c r="Z390" t="s">
        <v>79</v>
      </c>
      <c r="AA390" t="s">
        <v>79</v>
      </c>
      <c r="AB390" t="s">
        <v>79</v>
      </c>
      <c r="AC390" t="s">
        <v>79</v>
      </c>
      <c r="AD390" t="s">
        <v>79</v>
      </c>
      <c r="AE390">
        <v>0</v>
      </c>
      <c r="AF390" t="s">
        <v>79</v>
      </c>
      <c r="AG390">
        <v>0</v>
      </c>
      <c r="AH390" t="s">
        <v>79</v>
      </c>
      <c r="AI390" t="s">
        <v>79</v>
      </c>
      <c r="AJ390" t="s">
        <v>79</v>
      </c>
      <c r="AK390" t="s">
        <v>79</v>
      </c>
      <c r="AL390" t="s">
        <v>79</v>
      </c>
      <c r="AM390" t="s">
        <v>79</v>
      </c>
      <c r="AN390" t="s">
        <v>79</v>
      </c>
      <c r="AO390" t="s">
        <v>79</v>
      </c>
      <c r="AP390" t="s">
        <v>79</v>
      </c>
      <c r="AQ390" t="s">
        <v>79</v>
      </c>
      <c r="AR390" t="s">
        <v>79</v>
      </c>
      <c r="AS390">
        <v>0</v>
      </c>
      <c r="AT390" t="s">
        <v>79</v>
      </c>
      <c r="AU390" t="s">
        <v>79</v>
      </c>
      <c r="AV390">
        <v>0</v>
      </c>
      <c r="AW390">
        <v>0</v>
      </c>
    </row>
    <row r="391" spans="1:49" x14ac:dyDescent="0.2">
      <c r="A391">
        <v>1</v>
      </c>
      <c r="B391">
        <v>16</v>
      </c>
      <c r="C391">
        <v>4</v>
      </c>
      <c r="D391">
        <v>6</v>
      </c>
      <c r="E391">
        <v>0</v>
      </c>
      <c r="F391" t="s">
        <v>79</v>
      </c>
      <c r="G391" t="s">
        <v>79</v>
      </c>
      <c r="H391">
        <v>433</v>
      </c>
      <c r="I391">
        <v>0</v>
      </c>
      <c r="J391">
        <v>0</v>
      </c>
      <c r="K391">
        <v>0</v>
      </c>
      <c r="L391">
        <v>0</v>
      </c>
      <c r="M391" t="s">
        <v>79</v>
      </c>
      <c r="N391" t="s">
        <v>79</v>
      </c>
      <c r="O391" t="s">
        <v>79</v>
      </c>
      <c r="P391" t="s">
        <v>79</v>
      </c>
      <c r="Q391" t="s">
        <v>79</v>
      </c>
      <c r="R391" t="s">
        <v>1378</v>
      </c>
      <c r="S391" t="s">
        <v>79</v>
      </c>
      <c r="T391">
        <v>0</v>
      </c>
      <c r="U391" t="s">
        <v>79</v>
      </c>
      <c r="V391" t="s">
        <v>79</v>
      </c>
      <c r="W391" t="s">
        <v>79</v>
      </c>
      <c r="X391">
        <v>2</v>
      </c>
      <c r="Y391">
        <v>2</v>
      </c>
      <c r="Z391" t="s">
        <v>79</v>
      </c>
      <c r="AA391" t="s">
        <v>79</v>
      </c>
      <c r="AB391" t="s">
        <v>79</v>
      </c>
      <c r="AC391" t="s">
        <v>79</v>
      </c>
      <c r="AD391" t="s">
        <v>79</v>
      </c>
      <c r="AE391">
        <v>0</v>
      </c>
      <c r="AF391" t="s">
        <v>79</v>
      </c>
      <c r="AG391">
        <v>0</v>
      </c>
      <c r="AH391" t="s">
        <v>79</v>
      </c>
      <c r="AI391" t="s">
        <v>79</v>
      </c>
      <c r="AJ391" t="s">
        <v>79</v>
      </c>
      <c r="AK391" t="s">
        <v>79</v>
      </c>
      <c r="AL391" t="s">
        <v>79</v>
      </c>
      <c r="AM391" t="s">
        <v>79</v>
      </c>
      <c r="AN391" t="s">
        <v>79</v>
      </c>
      <c r="AO391" t="s">
        <v>79</v>
      </c>
      <c r="AP391" t="s">
        <v>79</v>
      </c>
      <c r="AQ391" t="s">
        <v>79</v>
      </c>
      <c r="AR391" t="s">
        <v>79</v>
      </c>
      <c r="AS391">
        <v>0</v>
      </c>
      <c r="AT391" t="s">
        <v>79</v>
      </c>
      <c r="AU391" t="s">
        <v>79</v>
      </c>
      <c r="AV391">
        <v>0</v>
      </c>
      <c r="AW391">
        <v>0</v>
      </c>
    </row>
    <row r="392" spans="1:49" x14ac:dyDescent="0.2">
      <c r="A392">
        <v>1</v>
      </c>
      <c r="B392">
        <v>16</v>
      </c>
      <c r="C392">
        <v>4</v>
      </c>
      <c r="D392">
        <v>7</v>
      </c>
      <c r="E392">
        <v>0</v>
      </c>
      <c r="F392" t="s">
        <v>79</v>
      </c>
      <c r="G392" t="s">
        <v>79</v>
      </c>
      <c r="H392">
        <v>352</v>
      </c>
      <c r="I392">
        <v>0</v>
      </c>
      <c r="J392">
        <v>0</v>
      </c>
      <c r="K392">
        <v>0</v>
      </c>
      <c r="L392">
        <v>0</v>
      </c>
      <c r="M392" t="s">
        <v>79</v>
      </c>
      <c r="N392" t="s">
        <v>79</v>
      </c>
      <c r="O392" t="s">
        <v>79</v>
      </c>
      <c r="P392" t="s">
        <v>79</v>
      </c>
      <c r="Q392" t="s">
        <v>79</v>
      </c>
      <c r="R392" t="s">
        <v>1355</v>
      </c>
      <c r="S392" t="s">
        <v>79</v>
      </c>
      <c r="T392">
        <v>0</v>
      </c>
      <c r="U392" t="s">
        <v>79</v>
      </c>
      <c r="V392" t="s">
        <v>79</v>
      </c>
      <c r="W392" t="s">
        <v>79</v>
      </c>
      <c r="X392">
        <v>2</v>
      </c>
      <c r="Y392">
        <v>2</v>
      </c>
      <c r="Z392" t="s">
        <v>79</v>
      </c>
      <c r="AA392" t="s">
        <v>79</v>
      </c>
      <c r="AB392" t="s">
        <v>79</v>
      </c>
      <c r="AC392" t="s">
        <v>79</v>
      </c>
      <c r="AD392" t="s">
        <v>79</v>
      </c>
      <c r="AE392">
        <v>0</v>
      </c>
      <c r="AF392" t="s">
        <v>79</v>
      </c>
      <c r="AG392">
        <v>0</v>
      </c>
      <c r="AH392" t="s">
        <v>79</v>
      </c>
      <c r="AI392" t="s">
        <v>79</v>
      </c>
      <c r="AJ392" t="s">
        <v>79</v>
      </c>
      <c r="AK392" t="s">
        <v>79</v>
      </c>
      <c r="AL392" t="s">
        <v>79</v>
      </c>
      <c r="AM392" t="s">
        <v>79</v>
      </c>
      <c r="AN392" t="s">
        <v>79</v>
      </c>
      <c r="AO392" t="s">
        <v>79</v>
      </c>
      <c r="AP392" t="s">
        <v>79</v>
      </c>
      <c r="AQ392" t="s">
        <v>79</v>
      </c>
      <c r="AR392" t="s">
        <v>79</v>
      </c>
      <c r="AS392">
        <v>0</v>
      </c>
      <c r="AT392" t="s">
        <v>79</v>
      </c>
      <c r="AU392" t="s">
        <v>79</v>
      </c>
      <c r="AV392">
        <v>0</v>
      </c>
      <c r="AW392">
        <v>0</v>
      </c>
    </row>
    <row r="393" spans="1:49" x14ac:dyDescent="0.2">
      <c r="A393">
        <v>1</v>
      </c>
      <c r="B393">
        <v>16</v>
      </c>
      <c r="C393">
        <v>4</v>
      </c>
      <c r="D393">
        <v>8</v>
      </c>
      <c r="E393">
        <v>0</v>
      </c>
      <c r="F393" t="s">
        <v>79</v>
      </c>
      <c r="G393" t="s">
        <v>79</v>
      </c>
      <c r="H393">
        <v>285</v>
      </c>
      <c r="I393">
        <v>0</v>
      </c>
      <c r="J393">
        <v>0</v>
      </c>
      <c r="K393">
        <v>0</v>
      </c>
      <c r="L393">
        <v>0</v>
      </c>
      <c r="M393" t="s">
        <v>79</v>
      </c>
      <c r="N393" t="s">
        <v>79</v>
      </c>
      <c r="O393" t="s">
        <v>79</v>
      </c>
      <c r="P393" t="s">
        <v>79</v>
      </c>
      <c r="Q393" t="s">
        <v>79</v>
      </c>
      <c r="R393" t="s">
        <v>1379</v>
      </c>
      <c r="S393" t="s">
        <v>79</v>
      </c>
      <c r="T393">
        <v>0</v>
      </c>
      <c r="U393" t="s">
        <v>79</v>
      </c>
      <c r="V393" t="s">
        <v>79</v>
      </c>
      <c r="W393" t="s">
        <v>79</v>
      </c>
      <c r="X393">
        <v>2</v>
      </c>
      <c r="Y393">
        <v>2</v>
      </c>
      <c r="Z393" t="s">
        <v>79</v>
      </c>
      <c r="AA393" t="s">
        <v>79</v>
      </c>
      <c r="AB393" t="s">
        <v>79</v>
      </c>
      <c r="AC393" t="s">
        <v>79</v>
      </c>
      <c r="AD393" t="s">
        <v>79</v>
      </c>
      <c r="AE393">
        <v>0</v>
      </c>
      <c r="AF393" t="s">
        <v>79</v>
      </c>
      <c r="AG393">
        <v>0</v>
      </c>
      <c r="AH393" t="s">
        <v>79</v>
      </c>
      <c r="AI393" t="s">
        <v>79</v>
      </c>
      <c r="AJ393" t="s">
        <v>79</v>
      </c>
      <c r="AK393" t="s">
        <v>79</v>
      </c>
      <c r="AL393" t="s">
        <v>79</v>
      </c>
      <c r="AM393" t="s">
        <v>79</v>
      </c>
      <c r="AN393" t="s">
        <v>79</v>
      </c>
      <c r="AO393" t="s">
        <v>79</v>
      </c>
      <c r="AP393" t="s">
        <v>79</v>
      </c>
      <c r="AQ393" t="s">
        <v>79</v>
      </c>
      <c r="AR393" t="s">
        <v>79</v>
      </c>
      <c r="AS393">
        <v>0</v>
      </c>
      <c r="AT393" t="s">
        <v>79</v>
      </c>
      <c r="AU393" t="s">
        <v>79</v>
      </c>
      <c r="AV393">
        <v>0</v>
      </c>
      <c r="AW393">
        <v>0</v>
      </c>
    </row>
    <row r="394" spans="1:49" x14ac:dyDescent="0.2">
      <c r="A394">
        <v>1</v>
      </c>
      <c r="B394">
        <v>16</v>
      </c>
      <c r="C394">
        <v>5</v>
      </c>
      <c r="D394">
        <v>1</v>
      </c>
      <c r="E394">
        <v>0</v>
      </c>
      <c r="F394" t="s">
        <v>79</v>
      </c>
      <c r="G394" t="s">
        <v>79</v>
      </c>
      <c r="H394">
        <v>321</v>
      </c>
      <c r="I394">
        <v>0</v>
      </c>
      <c r="J394">
        <v>0</v>
      </c>
      <c r="K394">
        <v>0</v>
      </c>
      <c r="L394">
        <v>0</v>
      </c>
      <c r="M394" t="s">
        <v>79</v>
      </c>
      <c r="N394" t="s">
        <v>79</v>
      </c>
      <c r="O394" t="s">
        <v>79</v>
      </c>
      <c r="P394" t="s">
        <v>79</v>
      </c>
      <c r="Q394" t="s">
        <v>79</v>
      </c>
      <c r="R394" t="s">
        <v>1380</v>
      </c>
      <c r="S394" t="s">
        <v>79</v>
      </c>
      <c r="T394">
        <v>0</v>
      </c>
      <c r="U394" t="s">
        <v>79</v>
      </c>
      <c r="V394" t="s">
        <v>79</v>
      </c>
      <c r="W394" t="s">
        <v>79</v>
      </c>
      <c r="X394">
        <v>2</v>
      </c>
      <c r="Y394">
        <v>2</v>
      </c>
      <c r="Z394" t="s">
        <v>79</v>
      </c>
      <c r="AA394" t="s">
        <v>79</v>
      </c>
      <c r="AB394" t="s">
        <v>79</v>
      </c>
      <c r="AC394" t="s">
        <v>79</v>
      </c>
      <c r="AD394" t="s">
        <v>79</v>
      </c>
      <c r="AE394">
        <v>0</v>
      </c>
      <c r="AF394" t="s">
        <v>79</v>
      </c>
      <c r="AG394">
        <v>0</v>
      </c>
      <c r="AH394" t="s">
        <v>79</v>
      </c>
      <c r="AI394" t="s">
        <v>79</v>
      </c>
      <c r="AJ394" t="s">
        <v>79</v>
      </c>
      <c r="AK394" t="s">
        <v>79</v>
      </c>
      <c r="AL394" t="s">
        <v>79</v>
      </c>
      <c r="AM394" t="s">
        <v>79</v>
      </c>
      <c r="AN394" t="s">
        <v>79</v>
      </c>
      <c r="AO394" t="s">
        <v>79</v>
      </c>
      <c r="AP394" t="s">
        <v>79</v>
      </c>
      <c r="AQ394" t="s">
        <v>79</v>
      </c>
      <c r="AR394" t="s">
        <v>79</v>
      </c>
      <c r="AS394">
        <v>0</v>
      </c>
      <c r="AT394" t="s">
        <v>79</v>
      </c>
      <c r="AU394" t="s">
        <v>79</v>
      </c>
      <c r="AV394">
        <v>0</v>
      </c>
      <c r="AW394">
        <v>0</v>
      </c>
    </row>
    <row r="395" spans="1:49" x14ac:dyDescent="0.2">
      <c r="A395">
        <v>1</v>
      </c>
      <c r="B395">
        <v>16</v>
      </c>
      <c r="C395">
        <v>5</v>
      </c>
      <c r="D395">
        <v>2</v>
      </c>
      <c r="E395">
        <v>0</v>
      </c>
      <c r="F395" t="s">
        <v>79</v>
      </c>
      <c r="G395" t="s">
        <v>79</v>
      </c>
      <c r="H395">
        <v>7</v>
      </c>
      <c r="I395">
        <v>0</v>
      </c>
      <c r="J395">
        <v>0</v>
      </c>
      <c r="K395">
        <v>0</v>
      </c>
      <c r="L395">
        <v>0</v>
      </c>
      <c r="M395" t="s">
        <v>79</v>
      </c>
      <c r="N395" t="s">
        <v>79</v>
      </c>
      <c r="O395" t="s">
        <v>79</v>
      </c>
      <c r="P395" t="s">
        <v>79</v>
      </c>
      <c r="Q395" t="s">
        <v>79</v>
      </c>
      <c r="R395" t="s">
        <v>1381</v>
      </c>
      <c r="S395" t="s">
        <v>79</v>
      </c>
      <c r="T395">
        <v>0</v>
      </c>
      <c r="U395" t="s">
        <v>79</v>
      </c>
      <c r="V395" t="s">
        <v>79</v>
      </c>
      <c r="W395" t="s">
        <v>79</v>
      </c>
      <c r="X395">
        <v>2</v>
      </c>
      <c r="Y395">
        <v>2</v>
      </c>
      <c r="Z395" t="s">
        <v>79</v>
      </c>
      <c r="AA395" t="s">
        <v>79</v>
      </c>
      <c r="AB395" t="s">
        <v>79</v>
      </c>
      <c r="AC395" t="s">
        <v>79</v>
      </c>
      <c r="AD395" t="s">
        <v>79</v>
      </c>
      <c r="AE395">
        <v>0</v>
      </c>
      <c r="AF395" t="s">
        <v>79</v>
      </c>
      <c r="AG395">
        <v>0</v>
      </c>
      <c r="AH395" t="s">
        <v>79</v>
      </c>
      <c r="AI395" t="s">
        <v>79</v>
      </c>
      <c r="AJ395" t="s">
        <v>79</v>
      </c>
      <c r="AK395" t="s">
        <v>79</v>
      </c>
      <c r="AL395" t="s">
        <v>79</v>
      </c>
      <c r="AM395" t="s">
        <v>79</v>
      </c>
      <c r="AN395" t="s">
        <v>79</v>
      </c>
      <c r="AO395" t="s">
        <v>79</v>
      </c>
      <c r="AP395" t="s">
        <v>79</v>
      </c>
      <c r="AQ395" t="s">
        <v>79</v>
      </c>
      <c r="AR395" t="s">
        <v>79</v>
      </c>
      <c r="AS395">
        <v>0</v>
      </c>
      <c r="AT395" t="s">
        <v>79</v>
      </c>
      <c r="AU395" t="s">
        <v>79</v>
      </c>
      <c r="AV395">
        <v>0</v>
      </c>
      <c r="AW395">
        <v>0</v>
      </c>
    </row>
    <row r="396" spans="1:49" x14ac:dyDescent="0.2">
      <c r="A396">
        <v>1</v>
      </c>
      <c r="B396">
        <v>16</v>
      </c>
      <c r="C396">
        <v>5</v>
      </c>
      <c r="D396">
        <v>3</v>
      </c>
      <c r="E396">
        <v>0</v>
      </c>
      <c r="F396" t="s">
        <v>79</v>
      </c>
      <c r="G396" t="s">
        <v>79</v>
      </c>
      <c r="H396">
        <v>90</v>
      </c>
      <c r="I396">
        <v>0</v>
      </c>
      <c r="J396">
        <v>0</v>
      </c>
      <c r="K396">
        <v>0</v>
      </c>
      <c r="L396">
        <v>0</v>
      </c>
      <c r="M396" t="s">
        <v>79</v>
      </c>
      <c r="N396" t="s">
        <v>79</v>
      </c>
      <c r="O396" t="s">
        <v>79</v>
      </c>
      <c r="P396" t="s">
        <v>79</v>
      </c>
      <c r="Q396" t="s">
        <v>79</v>
      </c>
      <c r="R396" t="s">
        <v>1382</v>
      </c>
      <c r="S396" t="s">
        <v>79</v>
      </c>
      <c r="T396">
        <v>0</v>
      </c>
      <c r="U396" t="s">
        <v>79</v>
      </c>
      <c r="V396" t="s">
        <v>79</v>
      </c>
      <c r="W396" t="s">
        <v>79</v>
      </c>
      <c r="X396">
        <v>2</v>
      </c>
      <c r="Y396">
        <v>2</v>
      </c>
      <c r="Z396" t="s">
        <v>79</v>
      </c>
      <c r="AA396" t="s">
        <v>79</v>
      </c>
      <c r="AB396" t="s">
        <v>79</v>
      </c>
      <c r="AC396" t="s">
        <v>79</v>
      </c>
      <c r="AD396" t="s">
        <v>79</v>
      </c>
      <c r="AE396">
        <v>0</v>
      </c>
      <c r="AF396" t="s">
        <v>79</v>
      </c>
      <c r="AG396">
        <v>0</v>
      </c>
      <c r="AH396" t="s">
        <v>79</v>
      </c>
      <c r="AI396" t="s">
        <v>79</v>
      </c>
      <c r="AJ396" t="s">
        <v>79</v>
      </c>
      <c r="AK396" t="s">
        <v>79</v>
      </c>
      <c r="AL396" t="s">
        <v>79</v>
      </c>
      <c r="AM396" t="s">
        <v>79</v>
      </c>
      <c r="AN396" t="s">
        <v>79</v>
      </c>
      <c r="AO396" t="s">
        <v>79</v>
      </c>
      <c r="AP396" t="s">
        <v>79</v>
      </c>
      <c r="AQ396" t="s">
        <v>79</v>
      </c>
      <c r="AR396" t="s">
        <v>79</v>
      </c>
      <c r="AS396">
        <v>0</v>
      </c>
      <c r="AT396" t="s">
        <v>79</v>
      </c>
      <c r="AU396" t="s">
        <v>79</v>
      </c>
      <c r="AV396">
        <v>0</v>
      </c>
      <c r="AW396">
        <v>0</v>
      </c>
    </row>
    <row r="397" spans="1:49" x14ac:dyDescent="0.2">
      <c r="A397">
        <v>1</v>
      </c>
      <c r="B397">
        <v>16</v>
      </c>
      <c r="C397">
        <v>5</v>
      </c>
      <c r="D397">
        <v>4</v>
      </c>
      <c r="E397">
        <v>0</v>
      </c>
      <c r="F397" t="s">
        <v>79</v>
      </c>
      <c r="G397" t="s">
        <v>79</v>
      </c>
      <c r="H397">
        <v>320</v>
      </c>
      <c r="I397">
        <v>0</v>
      </c>
      <c r="J397">
        <v>0</v>
      </c>
      <c r="K397">
        <v>0</v>
      </c>
      <c r="L397">
        <v>0</v>
      </c>
      <c r="M397" t="s">
        <v>79</v>
      </c>
      <c r="N397" t="s">
        <v>79</v>
      </c>
      <c r="O397" t="s">
        <v>79</v>
      </c>
      <c r="P397" t="s">
        <v>79</v>
      </c>
      <c r="Q397" t="s">
        <v>79</v>
      </c>
      <c r="R397" t="s">
        <v>1383</v>
      </c>
      <c r="S397" t="s">
        <v>79</v>
      </c>
      <c r="T397">
        <v>0</v>
      </c>
      <c r="U397" t="s">
        <v>79</v>
      </c>
      <c r="V397" t="s">
        <v>79</v>
      </c>
      <c r="W397" t="s">
        <v>79</v>
      </c>
      <c r="X397">
        <v>2</v>
      </c>
      <c r="Y397">
        <v>2</v>
      </c>
      <c r="Z397" t="s">
        <v>79</v>
      </c>
      <c r="AA397" t="s">
        <v>79</v>
      </c>
      <c r="AB397" t="s">
        <v>79</v>
      </c>
      <c r="AC397" t="s">
        <v>79</v>
      </c>
      <c r="AD397" t="s">
        <v>79</v>
      </c>
      <c r="AE397">
        <v>0</v>
      </c>
      <c r="AF397" t="s">
        <v>79</v>
      </c>
      <c r="AG397">
        <v>0</v>
      </c>
      <c r="AH397" t="s">
        <v>79</v>
      </c>
      <c r="AI397" t="s">
        <v>79</v>
      </c>
      <c r="AJ397" t="s">
        <v>79</v>
      </c>
      <c r="AK397" t="s">
        <v>79</v>
      </c>
      <c r="AL397" t="s">
        <v>79</v>
      </c>
      <c r="AM397" t="s">
        <v>79</v>
      </c>
      <c r="AN397" t="s">
        <v>79</v>
      </c>
      <c r="AO397" t="s">
        <v>79</v>
      </c>
      <c r="AP397" t="s">
        <v>79</v>
      </c>
      <c r="AQ397" t="s">
        <v>79</v>
      </c>
      <c r="AR397" t="s">
        <v>79</v>
      </c>
      <c r="AS397">
        <v>0</v>
      </c>
      <c r="AT397" t="s">
        <v>79</v>
      </c>
      <c r="AU397" t="s">
        <v>79</v>
      </c>
      <c r="AV397">
        <v>0</v>
      </c>
      <c r="AW397">
        <v>0</v>
      </c>
    </row>
    <row r="398" spans="1:49" x14ac:dyDescent="0.2">
      <c r="A398">
        <v>1</v>
      </c>
      <c r="B398">
        <v>16</v>
      </c>
      <c r="C398">
        <v>5</v>
      </c>
      <c r="D398">
        <v>5</v>
      </c>
      <c r="E398">
        <v>0</v>
      </c>
      <c r="F398" t="s">
        <v>79</v>
      </c>
      <c r="G398" t="s">
        <v>79</v>
      </c>
      <c r="H398">
        <v>514</v>
      </c>
      <c r="I398">
        <v>0</v>
      </c>
      <c r="J398">
        <v>0</v>
      </c>
      <c r="K398">
        <v>0</v>
      </c>
      <c r="L398">
        <v>0</v>
      </c>
      <c r="M398" t="s">
        <v>79</v>
      </c>
      <c r="N398" t="s">
        <v>79</v>
      </c>
      <c r="O398" t="s">
        <v>79</v>
      </c>
      <c r="P398" t="s">
        <v>79</v>
      </c>
      <c r="Q398" t="s">
        <v>79</v>
      </c>
      <c r="R398" t="s">
        <v>1384</v>
      </c>
      <c r="S398" t="s">
        <v>79</v>
      </c>
      <c r="T398">
        <v>0</v>
      </c>
      <c r="U398" t="s">
        <v>79</v>
      </c>
      <c r="V398" t="s">
        <v>79</v>
      </c>
      <c r="W398" t="s">
        <v>79</v>
      </c>
      <c r="X398">
        <v>2</v>
      </c>
      <c r="Y398">
        <v>2</v>
      </c>
      <c r="Z398" t="s">
        <v>79</v>
      </c>
      <c r="AA398" t="s">
        <v>79</v>
      </c>
      <c r="AB398" t="s">
        <v>79</v>
      </c>
      <c r="AC398" t="s">
        <v>79</v>
      </c>
      <c r="AD398" t="s">
        <v>79</v>
      </c>
      <c r="AE398">
        <v>0</v>
      </c>
      <c r="AF398" t="s">
        <v>79</v>
      </c>
      <c r="AG398">
        <v>0</v>
      </c>
      <c r="AH398" t="s">
        <v>79</v>
      </c>
      <c r="AI398" t="s">
        <v>79</v>
      </c>
      <c r="AJ398" t="s">
        <v>79</v>
      </c>
      <c r="AK398" t="s">
        <v>79</v>
      </c>
      <c r="AL398" t="s">
        <v>79</v>
      </c>
      <c r="AM398" t="s">
        <v>79</v>
      </c>
      <c r="AN398" t="s">
        <v>79</v>
      </c>
      <c r="AO398" t="s">
        <v>79</v>
      </c>
      <c r="AP398" t="s">
        <v>79</v>
      </c>
      <c r="AQ398" t="s">
        <v>79</v>
      </c>
      <c r="AR398" t="s">
        <v>79</v>
      </c>
      <c r="AS398">
        <v>0</v>
      </c>
      <c r="AT398" t="s">
        <v>79</v>
      </c>
      <c r="AU398" t="s">
        <v>79</v>
      </c>
      <c r="AV398">
        <v>0</v>
      </c>
      <c r="AW398">
        <v>0</v>
      </c>
    </row>
    <row r="399" spans="1:49" x14ac:dyDescent="0.2">
      <c r="A399">
        <v>1</v>
      </c>
      <c r="B399">
        <v>16</v>
      </c>
      <c r="C399">
        <v>5</v>
      </c>
      <c r="D399">
        <v>6</v>
      </c>
      <c r="E399">
        <v>0</v>
      </c>
      <c r="F399" t="s">
        <v>79</v>
      </c>
      <c r="G399" t="s">
        <v>79</v>
      </c>
      <c r="H399">
        <v>349</v>
      </c>
      <c r="I399">
        <v>0</v>
      </c>
      <c r="J399">
        <v>0</v>
      </c>
      <c r="K399">
        <v>0</v>
      </c>
      <c r="L399">
        <v>0</v>
      </c>
      <c r="M399" t="s">
        <v>79</v>
      </c>
      <c r="N399" t="s">
        <v>79</v>
      </c>
      <c r="O399" t="s">
        <v>79</v>
      </c>
      <c r="P399" t="s">
        <v>79</v>
      </c>
      <c r="Q399" t="s">
        <v>79</v>
      </c>
      <c r="R399" t="s">
        <v>686</v>
      </c>
      <c r="S399" t="s">
        <v>79</v>
      </c>
      <c r="T399">
        <v>0</v>
      </c>
      <c r="U399" t="s">
        <v>79</v>
      </c>
      <c r="V399" t="s">
        <v>79</v>
      </c>
      <c r="W399" t="s">
        <v>79</v>
      </c>
      <c r="X399">
        <v>2</v>
      </c>
      <c r="Y399">
        <v>2</v>
      </c>
      <c r="Z399" t="s">
        <v>79</v>
      </c>
      <c r="AA399" t="s">
        <v>79</v>
      </c>
      <c r="AB399" t="s">
        <v>79</v>
      </c>
      <c r="AC399" t="s">
        <v>79</v>
      </c>
      <c r="AD399" t="s">
        <v>79</v>
      </c>
      <c r="AE399">
        <v>0</v>
      </c>
      <c r="AF399" t="s">
        <v>79</v>
      </c>
      <c r="AG399">
        <v>0</v>
      </c>
      <c r="AH399" t="s">
        <v>79</v>
      </c>
      <c r="AI399" t="s">
        <v>79</v>
      </c>
      <c r="AJ399" t="s">
        <v>79</v>
      </c>
      <c r="AK399" t="s">
        <v>79</v>
      </c>
      <c r="AL399" t="s">
        <v>79</v>
      </c>
      <c r="AM399" t="s">
        <v>79</v>
      </c>
      <c r="AN399" t="s">
        <v>79</v>
      </c>
      <c r="AO399" t="s">
        <v>79</v>
      </c>
      <c r="AP399" t="s">
        <v>79</v>
      </c>
      <c r="AQ399" t="s">
        <v>79</v>
      </c>
      <c r="AR399" t="s">
        <v>79</v>
      </c>
      <c r="AS399">
        <v>0</v>
      </c>
      <c r="AT399" t="s">
        <v>79</v>
      </c>
      <c r="AU399" t="s">
        <v>79</v>
      </c>
      <c r="AV399">
        <v>0</v>
      </c>
      <c r="AW399">
        <v>0</v>
      </c>
    </row>
    <row r="400" spans="1:49" x14ac:dyDescent="0.2">
      <c r="A400">
        <v>1</v>
      </c>
      <c r="B400">
        <v>16</v>
      </c>
      <c r="C400">
        <v>5</v>
      </c>
      <c r="D400">
        <v>7</v>
      </c>
      <c r="E400">
        <v>0</v>
      </c>
      <c r="F400" t="s">
        <v>79</v>
      </c>
      <c r="G400" t="s">
        <v>79</v>
      </c>
      <c r="H400">
        <v>466</v>
      </c>
      <c r="I400">
        <v>0</v>
      </c>
      <c r="J400">
        <v>0</v>
      </c>
      <c r="K400">
        <v>0</v>
      </c>
      <c r="L400">
        <v>0</v>
      </c>
      <c r="M400" t="s">
        <v>79</v>
      </c>
      <c r="N400" t="s">
        <v>79</v>
      </c>
      <c r="O400" t="s">
        <v>79</v>
      </c>
      <c r="P400" t="s">
        <v>79</v>
      </c>
      <c r="Q400" t="s">
        <v>79</v>
      </c>
      <c r="R400" t="s">
        <v>1385</v>
      </c>
      <c r="S400" t="s">
        <v>79</v>
      </c>
      <c r="T400">
        <v>0</v>
      </c>
      <c r="U400" t="s">
        <v>79</v>
      </c>
      <c r="V400" t="s">
        <v>79</v>
      </c>
      <c r="W400" t="s">
        <v>79</v>
      </c>
      <c r="X400">
        <v>2</v>
      </c>
      <c r="Y400">
        <v>2</v>
      </c>
      <c r="Z400" t="s">
        <v>79</v>
      </c>
      <c r="AA400" t="s">
        <v>79</v>
      </c>
      <c r="AB400" t="s">
        <v>79</v>
      </c>
      <c r="AC400" t="s">
        <v>79</v>
      </c>
      <c r="AD400" t="s">
        <v>79</v>
      </c>
      <c r="AE400">
        <v>0</v>
      </c>
      <c r="AF400" t="s">
        <v>79</v>
      </c>
      <c r="AG400">
        <v>0</v>
      </c>
      <c r="AH400" t="s">
        <v>79</v>
      </c>
      <c r="AI400" t="s">
        <v>79</v>
      </c>
      <c r="AJ400" t="s">
        <v>79</v>
      </c>
      <c r="AK400" t="s">
        <v>79</v>
      </c>
      <c r="AL400" t="s">
        <v>79</v>
      </c>
      <c r="AM400" t="s">
        <v>79</v>
      </c>
      <c r="AN400" t="s">
        <v>79</v>
      </c>
      <c r="AO400" t="s">
        <v>79</v>
      </c>
      <c r="AP400" t="s">
        <v>79</v>
      </c>
      <c r="AQ400" t="s">
        <v>79</v>
      </c>
      <c r="AR400" t="s">
        <v>79</v>
      </c>
      <c r="AS400">
        <v>0</v>
      </c>
      <c r="AT400" t="s">
        <v>79</v>
      </c>
      <c r="AU400" t="s">
        <v>79</v>
      </c>
      <c r="AV400">
        <v>0</v>
      </c>
      <c r="AW400">
        <v>0</v>
      </c>
    </row>
    <row r="401" spans="1:49" x14ac:dyDescent="0.2">
      <c r="A401">
        <v>1</v>
      </c>
      <c r="B401">
        <v>16</v>
      </c>
      <c r="C401">
        <v>5</v>
      </c>
      <c r="D401">
        <v>8</v>
      </c>
      <c r="E401">
        <v>0</v>
      </c>
      <c r="F401" t="s">
        <v>79</v>
      </c>
      <c r="G401" t="s">
        <v>79</v>
      </c>
      <c r="H401">
        <v>617</v>
      </c>
      <c r="I401">
        <v>0</v>
      </c>
      <c r="J401">
        <v>0</v>
      </c>
      <c r="K401">
        <v>0</v>
      </c>
      <c r="L401">
        <v>0</v>
      </c>
      <c r="M401" t="s">
        <v>79</v>
      </c>
      <c r="N401" t="s">
        <v>79</v>
      </c>
      <c r="O401" t="s">
        <v>79</v>
      </c>
      <c r="P401" t="s">
        <v>79</v>
      </c>
      <c r="Q401" t="s">
        <v>79</v>
      </c>
      <c r="R401" t="s">
        <v>1386</v>
      </c>
      <c r="S401" t="s">
        <v>79</v>
      </c>
      <c r="T401">
        <v>0</v>
      </c>
      <c r="U401" t="s">
        <v>79</v>
      </c>
      <c r="V401" t="s">
        <v>79</v>
      </c>
      <c r="W401" t="s">
        <v>79</v>
      </c>
      <c r="X401">
        <v>2</v>
      </c>
      <c r="Y401">
        <v>2</v>
      </c>
      <c r="Z401" t="s">
        <v>79</v>
      </c>
      <c r="AA401" t="s">
        <v>79</v>
      </c>
      <c r="AB401" t="s">
        <v>79</v>
      </c>
      <c r="AC401" t="s">
        <v>79</v>
      </c>
      <c r="AD401" t="s">
        <v>79</v>
      </c>
      <c r="AE401">
        <v>0</v>
      </c>
      <c r="AF401" t="s">
        <v>79</v>
      </c>
      <c r="AG401">
        <v>0</v>
      </c>
      <c r="AH401" t="s">
        <v>79</v>
      </c>
      <c r="AI401" t="s">
        <v>79</v>
      </c>
      <c r="AJ401" t="s">
        <v>79</v>
      </c>
      <c r="AK401" t="s">
        <v>79</v>
      </c>
      <c r="AL401" t="s">
        <v>79</v>
      </c>
      <c r="AM401" t="s">
        <v>79</v>
      </c>
      <c r="AN401" t="s">
        <v>79</v>
      </c>
      <c r="AO401" t="s">
        <v>79</v>
      </c>
      <c r="AP401" t="s">
        <v>79</v>
      </c>
      <c r="AQ401" t="s">
        <v>79</v>
      </c>
      <c r="AR401" t="s">
        <v>79</v>
      </c>
      <c r="AS401">
        <v>0</v>
      </c>
      <c r="AT401" t="s">
        <v>79</v>
      </c>
      <c r="AU401" t="s">
        <v>79</v>
      </c>
      <c r="AV401">
        <v>0</v>
      </c>
      <c r="AW401">
        <v>0</v>
      </c>
    </row>
    <row r="402" spans="1:49" x14ac:dyDescent="0.2">
      <c r="A402">
        <v>1</v>
      </c>
      <c r="B402">
        <v>17</v>
      </c>
      <c r="C402">
        <v>1</v>
      </c>
      <c r="D402">
        <v>1</v>
      </c>
      <c r="E402">
        <v>0</v>
      </c>
      <c r="F402" t="s">
        <v>79</v>
      </c>
      <c r="G402" t="s">
        <v>79</v>
      </c>
      <c r="H402">
        <v>0</v>
      </c>
      <c r="I402">
        <v>0</v>
      </c>
      <c r="J402">
        <v>0</v>
      </c>
      <c r="K402">
        <v>0</v>
      </c>
      <c r="L402">
        <v>0</v>
      </c>
      <c r="M402" t="s">
        <v>79</v>
      </c>
      <c r="N402" t="s">
        <v>79</v>
      </c>
      <c r="O402" t="s">
        <v>79</v>
      </c>
      <c r="P402" t="s">
        <v>79</v>
      </c>
      <c r="Q402" t="s">
        <v>79</v>
      </c>
      <c r="R402" t="s">
        <v>79</v>
      </c>
      <c r="S402" t="s">
        <v>79</v>
      </c>
      <c r="T402">
        <v>0</v>
      </c>
      <c r="U402" t="s">
        <v>79</v>
      </c>
      <c r="V402" t="s">
        <v>79</v>
      </c>
      <c r="W402" t="s">
        <v>79</v>
      </c>
      <c r="X402">
        <v>0</v>
      </c>
      <c r="Y402">
        <v>0</v>
      </c>
      <c r="Z402" t="s">
        <v>79</v>
      </c>
      <c r="AA402" t="s">
        <v>79</v>
      </c>
      <c r="AB402" t="s">
        <v>79</v>
      </c>
      <c r="AC402" t="s">
        <v>79</v>
      </c>
      <c r="AD402" t="s">
        <v>79</v>
      </c>
      <c r="AE402">
        <v>0</v>
      </c>
      <c r="AF402" t="s">
        <v>79</v>
      </c>
      <c r="AG402">
        <v>0</v>
      </c>
      <c r="AH402" t="s">
        <v>79</v>
      </c>
      <c r="AI402" t="s">
        <v>79</v>
      </c>
      <c r="AJ402" t="s">
        <v>79</v>
      </c>
      <c r="AK402" t="s">
        <v>79</v>
      </c>
      <c r="AL402" t="s">
        <v>79</v>
      </c>
      <c r="AM402" t="s">
        <v>79</v>
      </c>
      <c r="AN402" t="s">
        <v>79</v>
      </c>
      <c r="AO402" t="s">
        <v>79</v>
      </c>
      <c r="AP402" t="s">
        <v>79</v>
      </c>
      <c r="AQ402" t="s">
        <v>79</v>
      </c>
      <c r="AR402" t="s">
        <v>79</v>
      </c>
      <c r="AS402">
        <v>0</v>
      </c>
      <c r="AT402" t="s">
        <v>79</v>
      </c>
      <c r="AU402" t="s">
        <v>79</v>
      </c>
      <c r="AV402">
        <v>0</v>
      </c>
      <c r="AW402">
        <v>0</v>
      </c>
    </row>
    <row r="403" spans="1:49" x14ac:dyDescent="0.2">
      <c r="A403">
        <v>1</v>
      </c>
      <c r="B403">
        <v>17</v>
      </c>
      <c r="C403">
        <v>1</v>
      </c>
      <c r="D403">
        <v>2</v>
      </c>
      <c r="E403">
        <v>0</v>
      </c>
      <c r="F403" t="s">
        <v>79</v>
      </c>
      <c r="G403" t="s">
        <v>79</v>
      </c>
      <c r="H403">
        <v>0</v>
      </c>
      <c r="I403">
        <v>0</v>
      </c>
      <c r="J403">
        <v>0</v>
      </c>
      <c r="K403">
        <v>0</v>
      </c>
      <c r="L403">
        <v>0</v>
      </c>
      <c r="M403" t="s">
        <v>79</v>
      </c>
      <c r="N403" t="s">
        <v>79</v>
      </c>
      <c r="O403" t="s">
        <v>79</v>
      </c>
      <c r="P403" t="s">
        <v>79</v>
      </c>
      <c r="Q403" t="s">
        <v>79</v>
      </c>
      <c r="R403" t="s">
        <v>79</v>
      </c>
      <c r="S403" t="s">
        <v>79</v>
      </c>
      <c r="T403">
        <v>0</v>
      </c>
      <c r="U403" t="s">
        <v>79</v>
      </c>
      <c r="V403" t="s">
        <v>79</v>
      </c>
      <c r="W403" t="s">
        <v>79</v>
      </c>
      <c r="X403">
        <v>0</v>
      </c>
      <c r="Y403">
        <v>0</v>
      </c>
      <c r="Z403" t="s">
        <v>79</v>
      </c>
      <c r="AA403" t="s">
        <v>79</v>
      </c>
      <c r="AB403" t="s">
        <v>79</v>
      </c>
      <c r="AC403" t="s">
        <v>79</v>
      </c>
      <c r="AD403" t="s">
        <v>79</v>
      </c>
      <c r="AE403">
        <v>0</v>
      </c>
      <c r="AF403" t="s">
        <v>79</v>
      </c>
      <c r="AG403">
        <v>0</v>
      </c>
      <c r="AH403" t="s">
        <v>79</v>
      </c>
      <c r="AI403" t="s">
        <v>79</v>
      </c>
      <c r="AJ403" t="s">
        <v>79</v>
      </c>
      <c r="AK403" t="s">
        <v>79</v>
      </c>
      <c r="AL403" t="s">
        <v>79</v>
      </c>
      <c r="AM403" t="s">
        <v>79</v>
      </c>
      <c r="AN403" t="s">
        <v>79</v>
      </c>
      <c r="AO403" t="s">
        <v>79</v>
      </c>
      <c r="AP403" t="s">
        <v>79</v>
      </c>
      <c r="AQ403" t="s">
        <v>79</v>
      </c>
      <c r="AR403" t="s">
        <v>79</v>
      </c>
      <c r="AS403">
        <v>0</v>
      </c>
      <c r="AT403" t="s">
        <v>79</v>
      </c>
      <c r="AU403" t="s">
        <v>79</v>
      </c>
      <c r="AV403">
        <v>0</v>
      </c>
      <c r="AW403">
        <v>0</v>
      </c>
    </row>
    <row r="404" spans="1:49" x14ac:dyDescent="0.2">
      <c r="A404">
        <v>1</v>
      </c>
      <c r="B404">
        <v>17</v>
      </c>
      <c r="C404">
        <v>1</v>
      </c>
      <c r="D404">
        <v>3</v>
      </c>
      <c r="E404">
        <v>0</v>
      </c>
      <c r="F404" t="s">
        <v>79</v>
      </c>
      <c r="G404" t="s">
        <v>79</v>
      </c>
      <c r="H404">
        <v>237</v>
      </c>
      <c r="I404">
        <v>0</v>
      </c>
      <c r="J404">
        <v>0</v>
      </c>
      <c r="K404">
        <v>0</v>
      </c>
      <c r="L404">
        <v>0</v>
      </c>
      <c r="M404" t="s">
        <v>79</v>
      </c>
      <c r="N404" t="s">
        <v>79</v>
      </c>
      <c r="O404" t="s">
        <v>79</v>
      </c>
      <c r="P404" t="s">
        <v>79</v>
      </c>
      <c r="Q404" t="s">
        <v>79</v>
      </c>
      <c r="R404" t="s">
        <v>670</v>
      </c>
      <c r="S404" t="s">
        <v>79</v>
      </c>
      <c r="T404">
        <v>0</v>
      </c>
      <c r="U404" t="s">
        <v>79</v>
      </c>
      <c r="V404" t="s">
        <v>79</v>
      </c>
      <c r="W404" t="s">
        <v>79</v>
      </c>
      <c r="X404">
        <v>3</v>
      </c>
      <c r="Y404">
        <v>3</v>
      </c>
      <c r="Z404" t="s">
        <v>79</v>
      </c>
      <c r="AA404" t="s">
        <v>79</v>
      </c>
      <c r="AB404" t="s">
        <v>79</v>
      </c>
      <c r="AC404" t="s">
        <v>79</v>
      </c>
      <c r="AD404" t="s">
        <v>79</v>
      </c>
      <c r="AE404">
        <v>0</v>
      </c>
      <c r="AF404" t="s">
        <v>79</v>
      </c>
      <c r="AG404">
        <v>0</v>
      </c>
      <c r="AH404" t="s">
        <v>79</v>
      </c>
      <c r="AI404" t="s">
        <v>79</v>
      </c>
      <c r="AJ404" t="s">
        <v>79</v>
      </c>
      <c r="AK404" t="s">
        <v>79</v>
      </c>
      <c r="AL404" t="s">
        <v>79</v>
      </c>
      <c r="AM404" t="s">
        <v>79</v>
      </c>
      <c r="AN404" t="s">
        <v>79</v>
      </c>
      <c r="AO404" t="s">
        <v>79</v>
      </c>
      <c r="AP404" t="s">
        <v>79</v>
      </c>
      <c r="AQ404" t="s">
        <v>79</v>
      </c>
      <c r="AR404" t="s">
        <v>79</v>
      </c>
      <c r="AS404">
        <v>0</v>
      </c>
      <c r="AT404" t="s">
        <v>79</v>
      </c>
      <c r="AU404" t="s">
        <v>79</v>
      </c>
      <c r="AV404">
        <v>0</v>
      </c>
      <c r="AW404">
        <v>0</v>
      </c>
    </row>
    <row r="405" spans="1:49" x14ac:dyDescent="0.2">
      <c r="A405">
        <v>1</v>
      </c>
      <c r="B405">
        <v>17</v>
      </c>
      <c r="C405">
        <v>1</v>
      </c>
      <c r="D405">
        <v>4</v>
      </c>
      <c r="E405">
        <v>0</v>
      </c>
      <c r="F405" t="s">
        <v>79</v>
      </c>
      <c r="G405" t="s">
        <v>79</v>
      </c>
      <c r="H405">
        <v>267</v>
      </c>
      <c r="I405">
        <v>0</v>
      </c>
      <c r="J405">
        <v>0</v>
      </c>
      <c r="K405">
        <v>0</v>
      </c>
      <c r="L405">
        <v>0</v>
      </c>
      <c r="M405" t="s">
        <v>79</v>
      </c>
      <c r="N405" t="s">
        <v>79</v>
      </c>
      <c r="O405" t="s">
        <v>79</v>
      </c>
      <c r="P405" t="s">
        <v>79</v>
      </c>
      <c r="Q405" t="s">
        <v>79</v>
      </c>
      <c r="R405" t="s">
        <v>1387</v>
      </c>
      <c r="S405" t="s">
        <v>79</v>
      </c>
      <c r="T405">
        <v>0</v>
      </c>
      <c r="U405" t="s">
        <v>79</v>
      </c>
      <c r="V405" t="s">
        <v>79</v>
      </c>
      <c r="W405" t="s">
        <v>79</v>
      </c>
      <c r="X405">
        <v>3</v>
      </c>
      <c r="Y405">
        <v>3</v>
      </c>
      <c r="Z405" t="s">
        <v>79</v>
      </c>
      <c r="AA405" t="s">
        <v>79</v>
      </c>
      <c r="AB405" t="s">
        <v>79</v>
      </c>
      <c r="AC405" t="s">
        <v>79</v>
      </c>
      <c r="AD405" t="s">
        <v>79</v>
      </c>
      <c r="AE405">
        <v>0</v>
      </c>
      <c r="AF405" t="s">
        <v>79</v>
      </c>
      <c r="AG405">
        <v>0</v>
      </c>
      <c r="AH405" t="s">
        <v>79</v>
      </c>
      <c r="AI405" t="s">
        <v>79</v>
      </c>
      <c r="AJ405" t="s">
        <v>79</v>
      </c>
      <c r="AK405" t="s">
        <v>79</v>
      </c>
      <c r="AL405" t="s">
        <v>79</v>
      </c>
      <c r="AM405" t="s">
        <v>79</v>
      </c>
      <c r="AN405" t="s">
        <v>79</v>
      </c>
      <c r="AO405" t="s">
        <v>79</v>
      </c>
      <c r="AP405" t="s">
        <v>79</v>
      </c>
      <c r="AQ405" t="s">
        <v>79</v>
      </c>
      <c r="AR405" t="s">
        <v>79</v>
      </c>
      <c r="AS405">
        <v>0</v>
      </c>
      <c r="AT405" t="s">
        <v>79</v>
      </c>
      <c r="AU405" t="s">
        <v>79</v>
      </c>
      <c r="AV405">
        <v>0</v>
      </c>
      <c r="AW405">
        <v>0</v>
      </c>
    </row>
    <row r="406" spans="1:49" x14ac:dyDescent="0.2">
      <c r="A406">
        <v>1</v>
      </c>
      <c r="B406">
        <v>17</v>
      </c>
      <c r="C406">
        <v>1</v>
      </c>
      <c r="D406">
        <v>5</v>
      </c>
      <c r="E406">
        <v>0</v>
      </c>
      <c r="F406" t="s">
        <v>79</v>
      </c>
      <c r="G406" t="s">
        <v>79</v>
      </c>
      <c r="H406">
        <v>266</v>
      </c>
      <c r="I406">
        <v>0</v>
      </c>
      <c r="J406">
        <v>0</v>
      </c>
      <c r="K406">
        <v>0</v>
      </c>
      <c r="L406">
        <v>0</v>
      </c>
      <c r="M406" t="s">
        <v>79</v>
      </c>
      <c r="N406" t="s">
        <v>79</v>
      </c>
      <c r="O406" t="s">
        <v>79</v>
      </c>
      <c r="P406" t="s">
        <v>79</v>
      </c>
      <c r="Q406" t="s">
        <v>79</v>
      </c>
      <c r="R406" t="s">
        <v>1388</v>
      </c>
      <c r="S406" t="s">
        <v>79</v>
      </c>
      <c r="T406">
        <v>0</v>
      </c>
      <c r="U406" t="s">
        <v>79</v>
      </c>
      <c r="V406" t="s">
        <v>79</v>
      </c>
      <c r="W406" t="s">
        <v>79</v>
      </c>
      <c r="X406">
        <v>3</v>
      </c>
      <c r="Y406">
        <v>3</v>
      </c>
      <c r="Z406" t="s">
        <v>79</v>
      </c>
      <c r="AA406" t="s">
        <v>79</v>
      </c>
      <c r="AB406" t="s">
        <v>79</v>
      </c>
      <c r="AC406" t="s">
        <v>79</v>
      </c>
      <c r="AD406" t="s">
        <v>79</v>
      </c>
      <c r="AE406">
        <v>0</v>
      </c>
      <c r="AF406" t="s">
        <v>79</v>
      </c>
      <c r="AG406">
        <v>0</v>
      </c>
      <c r="AH406" t="s">
        <v>79</v>
      </c>
      <c r="AI406" t="s">
        <v>79</v>
      </c>
      <c r="AJ406" t="s">
        <v>79</v>
      </c>
      <c r="AK406" t="s">
        <v>79</v>
      </c>
      <c r="AL406" t="s">
        <v>79</v>
      </c>
      <c r="AM406" t="s">
        <v>79</v>
      </c>
      <c r="AN406" t="s">
        <v>79</v>
      </c>
      <c r="AO406" t="s">
        <v>79</v>
      </c>
      <c r="AP406" t="s">
        <v>79</v>
      </c>
      <c r="AQ406" t="s">
        <v>79</v>
      </c>
      <c r="AR406" t="s">
        <v>79</v>
      </c>
      <c r="AS406">
        <v>0</v>
      </c>
      <c r="AT406" t="s">
        <v>79</v>
      </c>
      <c r="AU406" t="s">
        <v>79</v>
      </c>
      <c r="AV406">
        <v>0</v>
      </c>
      <c r="AW406">
        <v>0</v>
      </c>
    </row>
    <row r="407" spans="1:49" x14ac:dyDescent="0.2">
      <c r="A407">
        <v>1</v>
      </c>
      <c r="B407">
        <v>17</v>
      </c>
      <c r="C407">
        <v>1</v>
      </c>
      <c r="D407">
        <v>6</v>
      </c>
      <c r="E407">
        <v>0</v>
      </c>
      <c r="F407" t="s">
        <v>79</v>
      </c>
      <c r="G407" t="s">
        <v>79</v>
      </c>
      <c r="H407">
        <v>0</v>
      </c>
      <c r="I407">
        <v>0</v>
      </c>
      <c r="J407">
        <v>0</v>
      </c>
      <c r="K407">
        <v>0</v>
      </c>
      <c r="L407">
        <v>0</v>
      </c>
      <c r="M407" t="s">
        <v>79</v>
      </c>
      <c r="N407" t="s">
        <v>79</v>
      </c>
      <c r="O407" t="s">
        <v>79</v>
      </c>
      <c r="P407" t="s">
        <v>79</v>
      </c>
      <c r="Q407" t="s">
        <v>79</v>
      </c>
      <c r="R407" t="s">
        <v>79</v>
      </c>
      <c r="S407" t="s">
        <v>79</v>
      </c>
      <c r="T407">
        <v>0</v>
      </c>
      <c r="U407" t="s">
        <v>79</v>
      </c>
      <c r="V407" t="s">
        <v>79</v>
      </c>
      <c r="W407" t="s">
        <v>79</v>
      </c>
      <c r="X407">
        <v>0</v>
      </c>
      <c r="Y407">
        <v>0</v>
      </c>
      <c r="Z407" t="s">
        <v>79</v>
      </c>
      <c r="AA407" t="s">
        <v>79</v>
      </c>
      <c r="AB407" t="s">
        <v>79</v>
      </c>
      <c r="AC407" t="s">
        <v>79</v>
      </c>
      <c r="AD407" t="s">
        <v>79</v>
      </c>
      <c r="AE407">
        <v>0</v>
      </c>
      <c r="AF407" t="s">
        <v>79</v>
      </c>
      <c r="AG407">
        <v>0</v>
      </c>
      <c r="AH407" t="s">
        <v>79</v>
      </c>
      <c r="AI407" t="s">
        <v>79</v>
      </c>
      <c r="AJ407" t="s">
        <v>79</v>
      </c>
      <c r="AK407" t="s">
        <v>79</v>
      </c>
      <c r="AL407" t="s">
        <v>79</v>
      </c>
      <c r="AM407" t="s">
        <v>79</v>
      </c>
      <c r="AN407" t="s">
        <v>79</v>
      </c>
      <c r="AO407" t="s">
        <v>79</v>
      </c>
      <c r="AP407" t="s">
        <v>79</v>
      </c>
      <c r="AQ407" t="s">
        <v>79</v>
      </c>
      <c r="AR407" t="s">
        <v>79</v>
      </c>
      <c r="AS407">
        <v>0</v>
      </c>
      <c r="AT407" t="s">
        <v>79</v>
      </c>
      <c r="AU407" t="s">
        <v>79</v>
      </c>
      <c r="AV407">
        <v>0</v>
      </c>
      <c r="AW407">
        <v>0</v>
      </c>
    </row>
    <row r="408" spans="1:49" x14ac:dyDescent="0.2">
      <c r="A408">
        <v>1</v>
      </c>
      <c r="B408">
        <v>17</v>
      </c>
      <c r="C408">
        <v>1</v>
      </c>
      <c r="D408">
        <v>7</v>
      </c>
      <c r="E408">
        <v>0</v>
      </c>
      <c r="F408" t="s">
        <v>79</v>
      </c>
      <c r="G408" t="s">
        <v>79</v>
      </c>
      <c r="H408">
        <v>0</v>
      </c>
      <c r="I408">
        <v>0</v>
      </c>
      <c r="J408">
        <v>0</v>
      </c>
      <c r="K408">
        <v>0</v>
      </c>
      <c r="L408">
        <v>0</v>
      </c>
      <c r="M408" t="s">
        <v>79</v>
      </c>
      <c r="N408" t="s">
        <v>79</v>
      </c>
      <c r="O408" t="s">
        <v>79</v>
      </c>
      <c r="P408" t="s">
        <v>79</v>
      </c>
      <c r="Q408" t="s">
        <v>79</v>
      </c>
      <c r="R408" t="s">
        <v>79</v>
      </c>
      <c r="S408" t="s">
        <v>79</v>
      </c>
      <c r="T408">
        <v>0</v>
      </c>
      <c r="U408" t="s">
        <v>79</v>
      </c>
      <c r="V408" t="s">
        <v>79</v>
      </c>
      <c r="W408" t="s">
        <v>79</v>
      </c>
      <c r="X408">
        <v>0</v>
      </c>
      <c r="Y408">
        <v>0</v>
      </c>
      <c r="Z408" t="s">
        <v>79</v>
      </c>
      <c r="AA408" t="s">
        <v>79</v>
      </c>
      <c r="AB408" t="s">
        <v>79</v>
      </c>
      <c r="AC408" t="s">
        <v>79</v>
      </c>
      <c r="AD408" t="s">
        <v>79</v>
      </c>
      <c r="AE408">
        <v>0</v>
      </c>
      <c r="AF408" t="s">
        <v>79</v>
      </c>
      <c r="AG408">
        <v>0</v>
      </c>
      <c r="AH408" t="s">
        <v>79</v>
      </c>
      <c r="AI408" t="s">
        <v>79</v>
      </c>
      <c r="AJ408" t="s">
        <v>79</v>
      </c>
      <c r="AK408" t="s">
        <v>79</v>
      </c>
      <c r="AL408" t="s">
        <v>79</v>
      </c>
      <c r="AM408" t="s">
        <v>79</v>
      </c>
      <c r="AN408" t="s">
        <v>79</v>
      </c>
      <c r="AO408" t="s">
        <v>79</v>
      </c>
      <c r="AP408" t="s">
        <v>79</v>
      </c>
      <c r="AQ408" t="s">
        <v>79</v>
      </c>
      <c r="AR408" t="s">
        <v>79</v>
      </c>
      <c r="AS408">
        <v>0</v>
      </c>
      <c r="AT408" t="s">
        <v>79</v>
      </c>
      <c r="AU408" t="s">
        <v>79</v>
      </c>
      <c r="AV408">
        <v>0</v>
      </c>
      <c r="AW408">
        <v>0</v>
      </c>
    </row>
    <row r="409" spans="1:49" x14ac:dyDescent="0.2">
      <c r="A409">
        <v>1</v>
      </c>
      <c r="B409">
        <v>17</v>
      </c>
      <c r="C409">
        <v>1</v>
      </c>
      <c r="D409">
        <v>8</v>
      </c>
      <c r="E409">
        <v>0</v>
      </c>
      <c r="F409" t="s">
        <v>79</v>
      </c>
      <c r="G409" t="s">
        <v>79</v>
      </c>
      <c r="H409">
        <v>0</v>
      </c>
      <c r="I409">
        <v>0</v>
      </c>
      <c r="J409">
        <v>0</v>
      </c>
      <c r="K409">
        <v>0</v>
      </c>
      <c r="L409">
        <v>0</v>
      </c>
      <c r="M409" t="s">
        <v>79</v>
      </c>
      <c r="N409" t="s">
        <v>79</v>
      </c>
      <c r="O409" t="s">
        <v>79</v>
      </c>
      <c r="P409" t="s">
        <v>79</v>
      </c>
      <c r="Q409" t="s">
        <v>79</v>
      </c>
      <c r="R409" t="s">
        <v>79</v>
      </c>
      <c r="S409" t="s">
        <v>79</v>
      </c>
      <c r="T409">
        <v>0</v>
      </c>
      <c r="U409" t="s">
        <v>79</v>
      </c>
      <c r="V409" t="s">
        <v>79</v>
      </c>
      <c r="W409" t="s">
        <v>79</v>
      </c>
      <c r="X409">
        <v>0</v>
      </c>
      <c r="Y409">
        <v>0</v>
      </c>
      <c r="Z409" t="s">
        <v>79</v>
      </c>
      <c r="AA409" t="s">
        <v>79</v>
      </c>
      <c r="AB409" t="s">
        <v>79</v>
      </c>
      <c r="AC409" t="s">
        <v>79</v>
      </c>
      <c r="AD409" t="s">
        <v>79</v>
      </c>
      <c r="AE409">
        <v>0</v>
      </c>
      <c r="AF409" t="s">
        <v>79</v>
      </c>
      <c r="AG409">
        <v>0</v>
      </c>
      <c r="AH409" t="s">
        <v>79</v>
      </c>
      <c r="AI409" t="s">
        <v>79</v>
      </c>
      <c r="AJ409" t="s">
        <v>79</v>
      </c>
      <c r="AK409" t="s">
        <v>79</v>
      </c>
      <c r="AL409" t="s">
        <v>79</v>
      </c>
      <c r="AM409" t="s">
        <v>79</v>
      </c>
      <c r="AN409" t="s">
        <v>79</v>
      </c>
      <c r="AO409" t="s">
        <v>79</v>
      </c>
      <c r="AP409" t="s">
        <v>79</v>
      </c>
      <c r="AQ409" t="s">
        <v>79</v>
      </c>
      <c r="AR409" t="s">
        <v>79</v>
      </c>
      <c r="AS409">
        <v>0</v>
      </c>
      <c r="AT409" t="s">
        <v>79</v>
      </c>
      <c r="AU409" t="s">
        <v>79</v>
      </c>
      <c r="AV409">
        <v>0</v>
      </c>
      <c r="AW409">
        <v>0</v>
      </c>
    </row>
    <row r="410" spans="1:49" x14ac:dyDescent="0.2">
      <c r="A410">
        <v>1</v>
      </c>
      <c r="B410">
        <v>17</v>
      </c>
      <c r="C410">
        <v>2</v>
      </c>
      <c r="D410">
        <v>1</v>
      </c>
      <c r="E410">
        <v>0</v>
      </c>
      <c r="F410" t="s">
        <v>79</v>
      </c>
      <c r="G410" t="s">
        <v>79</v>
      </c>
      <c r="H410">
        <v>669</v>
      </c>
      <c r="I410">
        <v>0</v>
      </c>
      <c r="J410">
        <v>0</v>
      </c>
      <c r="K410">
        <v>0</v>
      </c>
      <c r="L410">
        <v>0</v>
      </c>
      <c r="M410" t="s">
        <v>79</v>
      </c>
      <c r="N410" t="s">
        <v>79</v>
      </c>
      <c r="O410" t="s">
        <v>79</v>
      </c>
      <c r="P410" t="s">
        <v>79</v>
      </c>
      <c r="Q410" t="s">
        <v>79</v>
      </c>
      <c r="R410" t="s">
        <v>542</v>
      </c>
      <c r="S410" t="s">
        <v>79</v>
      </c>
      <c r="T410">
        <v>0</v>
      </c>
      <c r="U410" t="s">
        <v>79</v>
      </c>
      <c r="V410" t="s">
        <v>79</v>
      </c>
      <c r="W410" t="s">
        <v>79</v>
      </c>
      <c r="X410">
        <v>3</v>
      </c>
      <c r="Y410">
        <v>3</v>
      </c>
      <c r="Z410" t="s">
        <v>79</v>
      </c>
      <c r="AA410" t="s">
        <v>79</v>
      </c>
      <c r="AB410" t="s">
        <v>79</v>
      </c>
      <c r="AC410" t="s">
        <v>79</v>
      </c>
      <c r="AD410" t="s">
        <v>79</v>
      </c>
      <c r="AE410">
        <v>0</v>
      </c>
      <c r="AF410" t="s">
        <v>79</v>
      </c>
      <c r="AG410">
        <v>0</v>
      </c>
      <c r="AH410" t="s">
        <v>79</v>
      </c>
      <c r="AI410" t="s">
        <v>79</v>
      </c>
      <c r="AJ410" t="s">
        <v>79</v>
      </c>
      <c r="AK410" t="s">
        <v>79</v>
      </c>
      <c r="AL410" t="s">
        <v>79</v>
      </c>
      <c r="AM410" t="s">
        <v>79</v>
      </c>
      <c r="AN410" t="s">
        <v>79</v>
      </c>
      <c r="AO410" t="s">
        <v>79</v>
      </c>
      <c r="AP410" t="s">
        <v>79</v>
      </c>
      <c r="AQ410" t="s">
        <v>79</v>
      </c>
      <c r="AR410" t="s">
        <v>79</v>
      </c>
      <c r="AS410">
        <v>0</v>
      </c>
      <c r="AT410" t="s">
        <v>79</v>
      </c>
      <c r="AU410" t="s">
        <v>79</v>
      </c>
      <c r="AV410">
        <v>0</v>
      </c>
      <c r="AW410">
        <v>0</v>
      </c>
    </row>
    <row r="411" spans="1:49" x14ac:dyDescent="0.2">
      <c r="A411">
        <v>1</v>
      </c>
      <c r="B411">
        <v>17</v>
      </c>
      <c r="C411">
        <v>2</v>
      </c>
      <c r="D411">
        <v>2</v>
      </c>
      <c r="E411">
        <v>0</v>
      </c>
      <c r="F411" t="s">
        <v>79</v>
      </c>
      <c r="G411" t="s">
        <v>79</v>
      </c>
      <c r="H411">
        <v>297</v>
      </c>
      <c r="I411">
        <v>0</v>
      </c>
      <c r="J411">
        <v>0</v>
      </c>
      <c r="K411">
        <v>0</v>
      </c>
      <c r="L411">
        <v>0</v>
      </c>
      <c r="M411" t="s">
        <v>79</v>
      </c>
      <c r="N411" t="s">
        <v>79</v>
      </c>
      <c r="O411" t="s">
        <v>79</v>
      </c>
      <c r="P411" t="s">
        <v>79</v>
      </c>
      <c r="Q411" t="s">
        <v>79</v>
      </c>
      <c r="R411" t="s">
        <v>1389</v>
      </c>
      <c r="S411" t="s">
        <v>79</v>
      </c>
      <c r="T411">
        <v>0</v>
      </c>
      <c r="U411" t="s">
        <v>79</v>
      </c>
      <c r="V411" t="s">
        <v>79</v>
      </c>
      <c r="W411" t="s">
        <v>79</v>
      </c>
      <c r="X411">
        <v>3</v>
      </c>
      <c r="Y411">
        <v>3</v>
      </c>
      <c r="Z411" t="s">
        <v>79</v>
      </c>
      <c r="AA411" t="s">
        <v>79</v>
      </c>
      <c r="AB411" t="s">
        <v>79</v>
      </c>
      <c r="AC411" t="s">
        <v>79</v>
      </c>
      <c r="AD411" t="s">
        <v>79</v>
      </c>
      <c r="AE411">
        <v>0</v>
      </c>
      <c r="AF411" t="s">
        <v>79</v>
      </c>
      <c r="AG411">
        <v>0</v>
      </c>
      <c r="AH411" t="s">
        <v>79</v>
      </c>
      <c r="AI411" t="s">
        <v>79</v>
      </c>
      <c r="AJ411" t="s">
        <v>79</v>
      </c>
      <c r="AK411" t="s">
        <v>79</v>
      </c>
      <c r="AL411" t="s">
        <v>79</v>
      </c>
      <c r="AM411" t="s">
        <v>79</v>
      </c>
      <c r="AN411" t="s">
        <v>79</v>
      </c>
      <c r="AO411" t="s">
        <v>79</v>
      </c>
      <c r="AP411" t="s">
        <v>79</v>
      </c>
      <c r="AQ411" t="s">
        <v>79</v>
      </c>
      <c r="AR411" t="s">
        <v>79</v>
      </c>
      <c r="AS411">
        <v>0</v>
      </c>
      <c r="AT411" t="s">
        <v>79</v>
      </c>
      <c r="AU411" t="s">
        <v>79</v>
      </c>
      <c r="AV411">
        <v>0</v>
      </c>
      <c r="AW411">
        <v>0</v>
      </c>
    </row>
    <row r="412" spans="1:49" x14ac:dyDescent="0.2">
      <c r="A412">
        <v>1</v>
      </c>
      <c r="B412">
        <v>17</v>
      </c>
      <c r="C412">
        <v>2</v>
      </c>
      <c r="D412">
        <v>3</v>
      </c>
      <c r="E412">
        <v>0</v>
      </c>
      <c r="F412" t="s">
        <v>79</v>
      </c>
      <c r="G412" t="s">
        <v>79</v>
      </c>
      <c r="H412">
        <v>265</v>
      </c>
      <c r="I412">
        <v>0</v>
      </c>
      <c r="J412">
        <v>0</v>
      </c>
      <c r="K412">
        <v>0</v>
      </c>
      <c r="L412">
        <v>0</v>
      </c>
      <c r="M412" t="s">
        <v>79</v>
      </c>
      <c r="N412" t="s">
        <v>79</v>
      </c>
      <c r="O412" t="s">
        <v>79</v>
      </c>
      <c r="P412" t="s">
        <v>79</v>
      </c>
      <c r="Q412" t="s">
        <v>79</v>
      </c>
      <c r="R412" t="s">
        <v>1390</v>
      </c>
      <c r="S412" t="s">
        <v>79</v>
      </c>
      <c r="T412">
        <v>0</v>
      </c>
      <c r="U412" t="s">
        <v>79</v>
      </c>
      <c r="V412" t="s">
        <v>79</v>
      </c>
      <c r="W412" t="s">
        <v>79</v>
      </c>
      <c r="X412">
        <v>3</v>
      </c>
      <c r="Y412">
        <v>3</v>
      </c>
      <c r="Z412" t="s">
        <v>79</v>
      </c>
      <c r="AA412" t="s">
        <v>79</v>
      </c>
      <c r="AB412" t="s">
        <v>79</v>
      </c>
      <c r="AC412" t="s">
        <v>79</v>
      </c>
      <c r="AD412" t="s">
        <v>79</v>
      </c>
      <c r="AE412">
        <v>0</v>
      </c>
      <c r="AF412" t="s">
        <v>79</v>
      </c>
      <c r="AG412">
        <v>0</v>
      </c>
      <c r="AH412" t="s">
        <v>79</v>
      </c>
      <c r="AI412" t="s">
        <v>79</v>
      </c>
      <c r="AJ412" t="s">
        <v>79</v>
      </c>
      <c r="AK412" t="s">
        <v>79</v>
      </c>
      <c r="AL412" t="s">
        <v>79</v>
      </c>
      <c r="AM412" t="s">
        <v>79</v>
      </c>
      <c r="AN412" t="s">
        <v>79</v>
      </c>
      <c r="AO412" t="s">
        <v>79</v>
      </c>
      <c r="AP412" t="s">
        <v>79</v>
      </c>
      <c r="AQ412" t="s">
        <v>79</v>
      </c>
      <c r="AR412" t="s">
        <v>79</v>
      </c>
      <c r="AS412">
        <v>0</v>
      </c>
      <c r="AT412" t="s">
        <v>79</v>
      </c>
      <c r="AU412" t="s">
        <v>79</v>
      </c>
      <c r="AV412">
        <v>0</v>
      </c>
      <c r="AW412">
        <v>0</v>
      </c>
    </row>
    <row r="413" spans="1:49" x14ac:dyDescent="0.2">
      <c r="A413">
        <v>1</v>
      </c>
      <c r="B413">
        <v>17</v>
      </c>
      <c r="C413">
        <v>2</v>
      </c>
      <c r="D413">
        <v>4</v>
      </c>
      <c r="E413">
        <v>0</v>
      </c>
      <c r="F413" t="s">
        <v>79</v>
      </c>
      <c r="G413" t="s">
        <v>79</v>
      </c>
      <c r="H413">
        <v>570</v>
      </c>
      <c r="I413">
        <v>0</v>
      </c>
      <c r="J413">
        <v>0</v>
      </c>
      <c r="K413">
        <v>0</v>
      </c>
      <c r="L413">
        <v>0</v>
      </c>
      <c r="M413" t="s">
        <v>79</v>
      </c>
      <c r="N413" t="s">
        <v>79</v>
      </c>
      <c r="O413" t="s">
        <v>79</v>
      </c>
      <c r="P413" t="s">
        <v>79</v>
      </c>
      <c r="Q413" t="s">
        <v>79</v>
      </c>
      <c r="R413" t="s">
        <v>1391</v>
      </c>
      <c r="S413" t="s">
        <v>79</v>
      </c>
      <c r="T413">
        <v>0</v>
      </c>
      <c r="U413" t="s">
        <v>79</v>
      </c>
      <c r="V413" t="s">
        <v>79</v>
      </c>
      <c r="W413" t="s">
        <v>79</v>
      </c>
      <c r="X413">
        <v>3</v>
      </c>
      <c r="Y413">
        <v>3</v>
      </c>
      <c r="Z413" t="s">
        <v>79</v>
      </c>
      <c r="AA413" t="s">
        <v>79</v>
      </c>
      <c r="AB413" t="s">
        <v>79</v>
      </c>
      <c r="AC413" t="s">
        <v>79</v>
      </c>
      <c r="AD413" t="s">
        <v>79</v>
      </c>
      <c r="AE413">
        <v>0</v>
      </c>
      <c r="AF413" t="s">
        <v>79</v>
      </c>
      <c r="AG413">
        <v>0</v>
      </c>
      <c r="AH413" t="s">
        <v>79</v>
      </c>
      <c r="AI413" t="s">
        <v>79</v>
      </c>
      <c r="AJ413" t="s">
        <v>79</v>
      </c>
      <c r="AK413" t="s">
        <v>79</v>
      </c>
      <c r="AL413" t="s">
        <v>79</v>
      </c>
      <c r="AM413" t="s">
        <v>79</v>
      </c>
      <c r="AN413" t="s">
        <v>79</v>
      </c>
      <c r="AO413" t="s">
        <v>79</v>
      </c>
      <c r="AP413" t="s">
        <v>79</v>
      </c>
      <c r="AQ413" t="s">
        <v>79</v>
      </c>
      <c r="AR413" t="s">
        <v>79</v>
      </c>
      <c r="AS413">
        <v>0</v>
      </c>
      <c r="AT413" t="s">
        <v>79</v>
      </c>
      <c r="AU413" t="s">
        <v>79</v>
      </c>
      <c r="AV413">
        <v>0</v>
      </c>
      <c r="AW413">
        <v>0</v>
      </c>
    </row>
    <row r="414" spans="1:49" x14ac:dyDescent="0.2">
      <c r="A414">
        <v>1</v>
      </c>
      <c r="B414">
        <v>17</v>
      </c>
      <c r="C414">
        <v>2</v>
      </c>
      <c r="D414">
        <v>5</v>
      </c>
      <c r="E414">
        <v>0</v>
      </c>
      <c r="F414" t="s">
        <v>79</v>
      </c>
      <c r="G414" t="s">
        <v>79</v>
      </c>
      <c r="H414">
        <v>442</v>
      </c>
      <c r="I414">
        <v>0</v>
      </c>
      <c r="J414">
        <v>0</v>
      </c>
      <c r="K414">
        <v>0</v>
      </c>
      <c r="L414">
        <v>0</v>
      </c>
      <c r="M414" t="s">
        <v>79</v>
      </c>
      <c r="N414" t="s">
        <v>79</v>
      </c>
      <c r="O414" t="s">
        <v>79</v>
      </c>
      <c r="P414" t="s">
        <v>79</v>
      </c>
      <c r="Q414" t="s">
        <v>79</v>
      </c>
      <c r="R414" t="s">
        <v>1392</v>
      </c>
      <c r="S414" t="s">
        <v>79</v>
      </c>
      <c r="T414">
        <v>0</v>
      </c>
      <c r="U414" t="s">
        <v>79</v>
      </c>
      <c r="V414" t="s">
        <v>79</v>
      </c>
      <c r="W414" t="s">
        <v>79</v>
      </c>
      <c r="X414">
        <v>3</v>
      </c>
      <c r="Y414">
        <v>3</v>
      </c>
      <c r="Z414" t="s">
        <v>79</v>
      </c>
      <c r="AA414" t="s">
        <v>79</v>
      </c>
      <c r="AB414" t="s">
        <v>79</v>
      </c>
      <c r="AC414" t="s">
        <v>79</v>
      </c>
      <c r="AD414" t="s">
        <v>79</v>
      </c>
      <c r="AE414">
        <v>0</v>
      </c>
      <c r="AF414" t="s">
        <v>79</v>
      </c>
      <c r="AG414">
        <v>0</v>
      </c>
      <c r="AH414" t="s">
        <v>79</v>
      </c>
      <c r="AI414" t="s">
        <v>79</v>
      </c>
      <c r="AJ414" t="s">
        <v>79</v>
      </c>
      <c r="AK414" t="s">
        <v>79</v>
      </c>
      <c r="AL414" t="s">
        <v>79</v>
      </c>
      <c r="AM414" t="s">
        <v>79</v>
      </c>
      <c r="AN414" t="s">
        <v>79</v>
      </c>
      <c r="AO414" t="s">
        <v>79</v>
      </c>
      <c r="AP414" t="s">
        <v>79</v>
      </c>
      <c r="AQ414" t="s">
        <v>79</v>
      </c>
      <c r="AR414" t="s">
        <v>79</v>
      </c>
      <c r="AS414">
        <v>0</v>
      </c>
      <c r="AT414" t="s">
        <v>79</v>
      </c>
      <c r="AU414" t="s">
        <v>79</v>
      </c>
      <c r="AV414">
        <v>0</v>
      </c>
      <c r="AW414">
        <v>0</v>
      </c>
    </row>
    <row r="415" spans="1:49" x14ac:dyDescent="0.2">
      <c r="A415">
        <v>1</v>
      </c>
      <c r="B415">
        <v>17</v>
      </c>
      <c r="C415">
        <v>2</v>
      </c>
      <c r="D415">
        <v>6</v>
      </c>
      <c r="E415">
        <v>0</v>
      </c>
      <c r="F415" t="s">
        <v>79</v>
      </c>
      <c r="G415" t="s">
        <v>79</v>
      </c>
      <c r="H415">
        <v>658</v>
      </c>
      <c r="I415">
        <v>0</v>
      </c>
      <c r="J415">
        <v>0</v>
      </c>
      <c r="K415">
        <v>0</v>
      </c>
      <c r="L415">
        <v>0</v>
      </c>
      <c r="M415" t="s">
        <v>79</v>
      </c>
      <c r="N415" t="s">
        <v>79</v>
      </c>
      <c r="O415" t="s">
        <v>79</v>
      </c>
      <c r="P415" t="s">
        <v>79</v>
      </c>
      <c r="Q415" t="s">
        <v>79</v>
      </c>
      <c r="R415" t="s">
        <v>1393</v>
      </c>
      <c r="S415" t="s">
        <v>79</v>
      </c>
      <c r="T415">
        <v>0</v>
      </c>
      <c r="U415" t="s">
        <v>79</v>
      </c>
      <c r="V415" t="s">
        <v>79</v>
      </c>
      <c r="W415" t="s">
        <v>79</v>
      </c>
      <c r="X415">
        <v>3</v>
      </c>
      <c r="Y415">
        <v>3</v>
      </c>
      <c r="Z415" t="s">
        <v>79</v>
      </c>
      <c r="AA415" t="s">
        <v>79</v>
      </c>
      <c r="AB415" t="s">
        <v>79</v>
      </c>
      <c r="AC415" t="s">
        <v>79</v>
      </c>
      <c r="AD415" t="s">
        <v>79</v>
      </c>
      <c r="AE415">
        <v>0</v>
      </c>
      <c r="AF415" t="s">
        <v>79</v>
      </c>
      <c r="AG415">
        <v>0</v>
      </c>
      <c r="AH415" t="s">
        <v>79</v>
      </c>
      <c r="AI415" t="s">
        <v>79</v>
      </c>
      <c r="AJ415" t="s">
        <v>79</v>
      </c>
      <c r="AK415" t="s">
        <v>79</v>
      </c>
      <c r="AL415" t="s">
        <v>79</v>
      </c>
      <c r="AM415" t="s">
        <v>79</v>
      </c>
      <c r="AN415" t="s">
        <v>79</v>
      </c>
      <c r="AO415" t="s">
        <v>79</v>
      </c>
      <c r="AP415" t="s">
        <v>79</v>
      </c>
      <c r="AQ415" t="s">
        <v>79</v>
      </c>
      <c r="AR415" t="s">
        <v>79</v>
      </c>
      <c r="AS415">
        <v>0</v>
      </c>
      <c r="AT415" t="s">
        <v>79</v>
      </c>
      <c r="AU415" t="s">
        <v>79</v>
      </c>
      <c r="AV415">
        <v>0</v>
      </c>
      <c r="AW415">
        <v>0</v>
      </c>
    </row>
    <row r="416" spans="1:49" x14ac:dyDescent="0.2">
      <c r="A416">
        <v>1</v>
      </c>
      <c r="B416">
        <v>17</v>
      </c>
      <c r="C416">
        <v>2</v>
      </c>
      <c r="D416">
        <v>7</v>
      </c>
      <c r="E416">
        <v>0</v>
      </c>
      <c r="F416" t="s">
        <v>79</v>
      </c>
      <c r="G416" t="s">
        <v>79</v>
      </c>
      <c r="H416">
        <v>531</v>
      </c>
      <c r="I416">
        <v>0</v>
      </c>
      <c r="J416">
        <v>0</v>
      </c>
      <c r="K416">
        <v>0</v>
      </c>
      <c r="L416">
        <v>0</v>
      </c>
      <c r="M416" t="s">
        <v>79</v>
      </c>
      <c r="N416" t="s">
        <v>79</v>
      </c>
      <c r="O416" t="s">
        <v>79</v>
      </c>
      <c r="P416" t="s">
        <v>79</v>
      </c>
      <c r="Q416" t="s">
        <v>79</v>
      </c>
      <c r="R416" t="s">
        <v>1394</v>
      </c>
      <c r="S416" t="s">
        <v>79</v>
      </c>
      <c r="T416">
        <v>0</v>
      </c>
      <c r="U416" t="s">
        <v>79</v>
      </c>
      <c r="V416" t="s">
        <v>79</v>
      </c>
      <c r="W416" t="s">
        <v>79</v>
      </c>
      <c r="X416">
        <v>3</v>
      </c>
      <c r="Y416">
        <v>3</v>
      </c>
      <c r="Z416" t="s">
        <v>79</v>
      </c>
      <c r="AA416" t="s">
        <v>79</v>
      </c>
      <c r="AB416" t="s">
        <v>79</v>
      </c>
      <c r="AC416" t="s">
        <v>79</v>
      </c>
      <c r="AD416" t="s">
        <v>79</v>
      </c>
      <c r="AE416">
        <v>0</v>
      </c>
      <c r="AF416" t="s">
        <v>79</v>
      </c>
      <c r="AG416">
        <v>0</v>
      </c>
      <c r="AH416" t="s">
        <v>79</v>
      </c>
      <c r="AI416" t="s">
        <v>79</v>
      </c>
      <c r="AJ416" t="s">
        <v>79</v>
      </c>
      <c r="AK416" t="s">
        <v>79</v>
      </c>
      <c r="AL416" t="s">
        <v>79</v>
      </c>
      <c r="AM416" t="s">
        <v>79</v>
      </c>
      <c r="AN416" t="s">
        <v>79</v>
      </c>
      <c r="AO416" t="s">
        <v>79</v>
      </c>
      <c r="AP416" t="s">
        <v>79</v>
      </c>
      <c r="AQ416" t="s">
        <v>79</v>
      </c>
      <c r="AR416" t="s">
        <v>79</v>
      </c>
      <c r="AS416">
        <v>0</v>
      </c>
      <c r="AT416" t="s">
        <v>79</v>
      </c>
      <c r="AU416" t="s">
        <v>79</v>
      </c>
      <c r="AV416">
        <v>0</v>
      </c>
      <c r="AW416">
        <v>0</v>
      </c>
    </row>
    <row r="417" spans="1:49" x14ac:dyDescent="0.2">
      <c r="A417">
        <v>1</v>
      </c>
      <c r="B417">
        <v>17</v>
      </c>
      <c r="C417">
        <v>2</v>
      </c>
      <c r="D417">
        <v>8</v>
      </c>
      <c r="E417">
        <v>0</v>
      </c>
      <c r="F417" t="s">
        <v>79</v>
      </c>
      <c r="G417" t="s">
        <v>79</v>
      </c>
      <c r="H417">
        <v>0</v>
      </c>
      <c r="I417">
        <v>0</v>
      </c>
      <c r="J417">
        <v>0</v>
      </c>
      <c r="K417">
        <v>0</v>
      </c>
      <c r="L417">
        <v>0</v>
      </c>
      <c r="M417" t="s">
        <v>79</v>
      </c>
      <c r="N417" t="s">
        <v>79</v>
      </c>
      <c r="O417" t="s">
        <v>79</v>
      </c>
      <c r="P417" t="s">
        <v>79</v>
      </c>
      <c r="Q417" t="s">
        <v>79</v>
      </c>
      <c r="R417" t="s">
        <v>79</v>
      </c>
      <c r="S417" t="s">
        <v>79</v>
      </c>
      <c r="T417">
        <v>0</v>
      </c>
      <c r="U417" t="s">
        <v>79</v>
      </c>
      <c r="V417" t="s">
        <v>79</v>
      </c>
      <c r="W417" t="s">
        <v>79</v>
      </c>
      <c r="X417">
        <v>0</v>
      </c>
      <c r="Y417">
        <v>0</v>
      </c>
      <c r="Z417" t="s">
        <v>79</v>
      </c>
      <c r="AA417" t="s">
        <v>79</v>
      </c>
      <c r="AB417" t="s">
        <v>79</v>
      </c>
      <c r="AC417" t="s">
        <v>79</v>
      </c>
      <c r="AD417" t="s">
        <v>79</v>
      </c>
      <c r="AE417">
        <v>0</v>
      </c>
      <c r="AF417" t="s">
        <v>79</v>
      </c>
      <c r="AG417">
        <v>0</v>
      </c>
      <c r="AH417" t="s">
        <v>79</v>
      </c>
      <c r="AI417" t="s">
        <v>79</v>
      </c>
      <c r="AJ417" t="s">
        <v>79</v>
      </c>
      <c r="AK417" t="s">
        <v>79</v>
      </c>
      <c r="AL417" t="s">
        <v>79</v>
      </c>
      <c r="AM417" t="s">
        <v>79</v>
      </c>
      <c r="AN417" t="s">
        <v>79</v>
      </c>
      <c r="AO417" t="s">
        <v>79</v>
      </c>
      <c r="AP417" t="s">
        <v>79</v>
      </c>
      <c r="AQ417" t="s">
        <v>79</v>
      </c>
      <c r="AR417" t="s">
        <v>79</v>
      </c>
      <c r="AS417">
        <v>0</v>
      </c>
      <c r="AT417" t="s">
        <v>79</v>
      </c>
      <c r="AU417" t="s">
        <v>79</v>
      </c>
      <c r="AV417">
        <v>0</v>
      </c>
      <c r="AW417">
        <v>0</v>
      </c>
    </row>
    <row r="418" spans="1:49" x14ac:dyDescent="0.2">
      <c r="A418">
        <v>1</v>
      </c>
      <c r="B418">
        <v>17</v>
      </c>
      <c r="C418">
        <v>3</v>
      </c>
      <c r="D418">
        <v>1</v>
      </c>
      <c r="E418">
        <v>0</v>
      </c>
      <c r="F418" t="s">
        <v>79</v>
      </c>
      <c r="G418" t="s">
        <v>79</v>
      </c>
      <c r="H418">
        <v>478</v>
      </c>
      <c r="I418">
        <v>0</v>
      </c>
      <c r="J418">
        <v>0</v>
      </c>
      <c r="K418">
        <v>0</v>
      </c>
      <c r="L418">
        <v>0</v>
      </c>
      <c r="M418" t="s">
        <v>79</v>
      </c>
      <c r="N418" t="s">
        <v>79</v>
      </c>
      <c r="O418" t="s">
        <v>79</v>
      </c>
      <c r="P418" t="s">
        <v>79</v>
      </c>
      <c r="Q418" t="s">
        <v>79</v>
      </c>
      <c r="R418" t="s">
        <v>687</v>
      </c>
      <c r="S418" t="s">
        <v>79</v>
      </c>
      <c r="T418">
        <v>0</v>
      </c>
      <c r="U418" t="s">
        <v>79</v>
      </c>
      <c r="V418" t="s">
        <v>79</v>
      </c>
      <c r="W418" t="s">
        <v>79</v>
      </c>
      <c r="X418">
        <v>3</v>
      </c>
      <c r="Y418">
        <v>3</v>
      </c>
      <c r="Z418" t="s">
        <v>79</v>
      </c>
      <c r="AA418" t="s">
        <v>79</v>
      </c>
      <c r="AB418" t="s">
        <v>79</v>
      </c>
      <c r="AC418" t="s">
        <v>79</v>
      </c>
      <c r="AD418" t="s">
        <v>79</v>
      </c>
      <c r="AE418">
        <v>0</v>
      </c>
      <c r="AF418" t="s">
        <v>79</v>
      </c>
      <c r="AG418">
        <v>0</v>
      </c>
      <c r="AH418" t="s">
        <v>79</v>
      </c>
      <c r="AI418" t="s">
        <v>79</v>
      </c>
      <c r="AJ418" t="s">
        <v>79</v>
      </c>
      <c r="AK418" t="s">
        <v>79</v>
      </c>
      <c r="AL418" t="s">
        <v>79</v>
      </c>
      <c r="AM418" t="s">
        <v>79</v>
      </c>
      <c r="AN418" t="s">
        <v>79</v>
      </c>
      <c r="AO418" t="s">
        <v>79</v>
      </c>
      <c r="AP418" t="s">
        <v>79</v>
      </c>
      <c r="AQ418" t="s">
        <v>79</v>
      </c>
      <c r="AR418" t="s">
        <v>79</v>
      </c>
      <c r="AS418">
        <v>0</v>
      </c>
      <c r="AT418" t="s">
        <v>79</v>
      </c>
      <c r="AU418" t="s">
        <v>79</v>
      </c>
      <c r="AV418">
        <v>0</v>
      </c>
      <c r="AW418">
        <v>0</v>
      </c>
    </row>
    <row r="419" spans="1:49" x14ac:dyDescent="0.2">
      <c r="A419">
        <v>1</v>
      </c>
      <c r="B419">
        <v>17</v>
      </c>
      <c r="C419">
        <v>3</v>
      </c>
      <c r="D419">
        <v>2</v>
      </c>
      <c r="E419">
        <v>0</v>
      </c>
      <c r="F419" t="s">
        <v>79</v>
      </c>
      <c r="G419" t="s">
        <v>79</v>
      </c>
      <c r="H419">
        <v>376</v>
      </c>
      <c r="I419">
        <v>0</v>
      </c>
      <c r="J419">
        <v>0</v>
      </c>
      <c r="K419">
        <v>0</v>
      </c>
      <c r="L419">
        <v>0</v>
      </c>
      <c r="M419" t="s">
        <v>79</v>
      </c>
      <c r="N419" t="s">
        <v>79</v>
      </c>
      <c r="O419" t="s">
        <v>79</v>
      </c>
      <c r="P419" t="s">
        <v>79</v>
      </c>
      <c r="Q419" t="s">
        <v>79</v>
      </c>
      <c r="R419" t="s">
        <v>1395</v>
      </c>
      <c r="S419" t="s">
        <v>79</v>
      </c>
      <c r="T419">
        <v>0</v>
      </c>
      <c r="U419" t="s">
        <v>79</v>
      </c>
      <c r="V419" t="s">
        <v>79</v>
      </c>
      <c r="W419" t="s">
        <v>79</v>
      </c>
      <c r="X419">
        <v>3</v>
      </c>
      <c r="Y419">
        <v>3</v>
      </c>
      <c r="Z419" t="s">
        <v>79</v>
      </c>
      <c r="AA419" t="s">
        <v>79</v>
      </c>
      <c r="AB419" t="s">
        <v>79</v>
      </c>
      <c r="AC419" t="s">
        <v>79</v>
      </c>
      <c r="AD419" t="s">
        <v>79</v>
      </c>
      <c r="AE419">
        <v>0</v>
      </c>
      <c r="AF419" t="s">
        <v>79</v>
      </c>
      <c r="AG419">
        <v>0</v>
      </c>
      <c r="AH419" t="s">
        <v>79</v>
      </c>
      <c r="AI419" t="s">
        <v>79</v>
      </c>
      <c r="AJ419" t="s">
        <v>79</v>
      </c>
      <c r="AK419" t="s">
        <v>79</v>
      </c>
      <c r="AL419" t="s">
        <v>79</v>
      </c>
      <c r="AM419" t="s">
        <v>79</v>
      </c>
      <c r="AN419" t="s">
        <v>79</v>
      </c>
      <c r="AO419" t="s">
        <v>79</v>
      </c>
      <c r="AP419" t="s">
        <v>79</v>
      </c>
      <c r="AQ419" t="s">
        <v>79</v>
      </c>
      <c r="AR419" t="s">
        <v>79</v>
      </c>
      <c r="AS419">
        <v>0</v>
      </c>
      <c r="AT419" t="s">
        <v>79</v>
      </c>
      <c r="AU419" t="s">
        <v>79</v>
      </c>
      <c r="AV419">
        <v>0</v>
      </c>
      <c r="AW419">
        <v>0</v>
      </c>
    </row>
    <row r="420" spans="1:49" x14ac:dyDescent="0.2">
      <c r="A420">
        <v>1</v>
      </c>
      <c r="B420">
        <v>17</v>
      </c>
      <c r="C420">
        <v>3</v>
      </c>
      <c r="D420">
        <v>3</v>
      </c>
      <c r="E420">
        <v>0</v>
      </c>
      <c r="F420" t="s">
        <v>79</v>
      </c>
      <c r="G420" t="s">
        <v>79</v>
      </c>
      <c r="H420">
        <v>530</v>
      </c>
      <c r="I420">
        <v>0</v>
      </c>
      <c r="J420">
        <v>0</v>
      </c>
      <c r="K420">
        <v>0</v>
      </c>
      <c r="L420">
        <v>0</v>
      </c>
      <c r="M420" t="s">
        <v>79</v>
      </c>
      <c r="N420" t="s">
        <v>79</v>
      </c>
      <c r="O420" t="s">
        <v>79</v>
      </c>
      <c r="P420" t="s">
        <v>79</v>
      </c>
      <c r="Q420" t="s">
        <v>79</v>
      </c>
      <c r="R420" t="s">
        <v>1396</v>
      </c>
      <c r="S420" t="s">
        <v>79</v>
      </c>
      <c r="T420">
        <v>0</v>
      </c>
      <c r="U420" t="s">
        <v>79</v>
      </c>
      <c r="V420" t="s">
        <v>79</v>
      </c>
      <c r="W420" t="s">
        <v>79</v>
      </c>
      <c r="X420">
        <v>3</v>
      </c>
      <c r="Y420">
        <v>3</v>
      </c>
      <c r="Z420" t="s">
        <v>79</v>
      </c>
      <c r="AA420" t="s">
        <v>79</v>
      </c>
      <c r="AB420" t="s">
        <v>79</v>
      </c>
      <c r="AC420" t="s">
        <v>79</v>
      </c>
      <c r="AD420" t="s">
        <v>79</v>
      </c>
      <c r="AE420">
        <v>0</v>
      </c>
      <c r="AF420" t="s">
        <v>79</v>
      </c>
      <c r="AG420">
        <v>0</v>
      </c>
      <c r="AH420" t="s">
        <v>79</v>
      </c>
      <c r="AI420" t="s">
        <v>79</v>
      </c>
      <c r="AJ420" t="s">
        <v>79</v>
      </c>
      <c r="AK420" t="s">
        <v>79</v>
      </c>
      <c r="AL420" t="s">
        <v>79</v>
      </c>
      <c r="AM420" t="s">
        <v>79</v>
      </c>
      <c r="AN420" t="s">
        <v>79</v>
      </c>
      <c r="AO420" t="s">
        <v>79</v>
      </c>
      <c r="AP420" t="s">
        <v>79</v>
      </c>
      <c r="AQ420" t="s">
        <v>79</v>
      </c>
      <c r="AR420" t="s">
        <v>79</v>
      </c>
      <c r="AS420">
        <v>0</v>
      </c>
      <c r="AT420" t="s">
        <v>79</v>
      </c>
      <c r="AU420" t="s">
        <v>79</v>
      </c>
      <c r="AV420">
        <v>0</v>
      </c>
      <c r="AW420">
        <v>0</v>
      </c>
    </row>
    <row r="421" spans="1:49" x14ac:dyDescent="0.2">
      <c r="A421">
        <v>1</v>
      </c>
      <c r="B421">
        <v>17</v>
      </c>
      <c r="C421">
        <v>3</v>
      </c>
      <c r="D421">
        <v>4</v>
      </c>
      <c r="E421">
        <v>0</v>
      </c>
      <c r="F421" t="s">
        <v>79</v>
      </c>
      <c r="G421" t="s">
        <v>79</v>
      </c>
      <c r="H421">
        <v>528</v>
      </c>
      <c r="I421">
        <v>0</v>
      </c>
      <c r="J421">
        <v>0</v>
      </c>
      <c r="K421">
        <v>0</v>
      </c>
      <c r="L421">
        <v>0</v>
      </c>
      <c r="M421" t="s">
        <v>79</v>
      </c>
      <c r="N421" t="s">
        <v>79</v>
      </c>
      <c r="O421" t="s">
        <v>79</v>
      </c>
      <c r="P421" t="s">
        <v>79</v>
      </c>
      <c r="Q421" t="s">
        <v>79</v>
      </c>
      <c r="R421" t="s">
        <v>1397</v>
      </c>
      <c r="S421" t="s">
        <v>79</v>
      </c>
      <c r="T421">
        <v>0</v>
      </c>
      <c r="U421" t="s">
        <v>79</v>
      </c>
      <c r="V421" t="s">
        <v>79</v>
      </c>
      <c r="W421" t="s">
        <v>79</v>
      </c>
      <c r="X421">
        <v>3</v>
      </c>
      <c r="Y421">
        <v>3</v>
      </c>
      <c r="Z421" t="s">
        <v>79</v>
      </c>
      <c r="AA421" t="s">
        <v>79</v>
      </c>
      <c r="AB421" t="s">
        <v>79</v>
      </c>
      <c r="AC421" t="s">
        <v>79</v>
      </c>
      <c r="AD421" t="s">
        <v>79</v>
      </c>
      <c r="AE421">
        <v>0</v>
      </c>
      <c r="AF421" t="s">
        <v>79</v>
      </c>
      <c r="AG421">
        <v>0</v>
      </c>
      <c r="AH421" t="s">
        <v>79</v>
      </c>
      <c r="AI421" t="s">
        <v>79</v>
      </c>
      <c r="AJ421" t="s">
        <v>79</v>
      </c>
      <c r="AK421" t="s">
        <v>79</v>
      </c>
      <c r="AL421" t="s">
        <v>79</v>
      </c>
      <c r="AM421" t="s">
        <v>79</v>
      </c>
      <c r="AN421" t="s">
        <v>79</v>
      </c>
      <c r="AO421" t="s">
        <v>79</v>
      </c>
      <c r="AP421" t="s">
        <v>79</v>
      </c>
      <c r="AQ421" t="s">
        <v>79</v>
      </c>
      <c r="AR421" t="s">
        <v>79</v>
      </c>
      <c r="AS421">
        <v>0</v>
      </c>
      <c r="AT421" t="s">
        <v>79</v>
      </c>
      <c r="AU421" t="s">
        <v>79</v>
      </c>
      <c r="AV421">
        <v>0</v>
      </c>
      <c r="AW421">
        <v>0</v>
      </c>
    </row>
    <row r="422" spans="1:49" x14ac:dyDescent="0.2">
      <c r="A422">
        <v>1</v>
      </c>
      <c r="B422">
        <v>17</v>
      </c>
      <c r="C422">
        <v>3</v>
      </c>
      <c r="D422">
        <v>5</v>
      </c>
      <c r="E422">
        <v>0</v>
      </c>
      <c r="F422" t="s">
        <v>79</v>
      </c>
      <c r="G422" t="s">
        <v>79</v>
      </c>
      <c r="H422">
        <v>441</v>
      </c>
      <c r="I422">
        <v>0</v>
      </c>
      <c r="J422">
        <v>0</v>
      </c>
      <c r="K422">
        <v>0</v>
      </c>
      <c r="L422">
        <v>0</v>
      </c>
      <c r="M422" t="s">
        <v>79</v>
      </c>
      <c r="N422" t="s">
        <v>79</v>
      </c>
      <c r="O422" t="s">
        <v>79</v>
      </c>
      <c r="P422" t="s">
        <v>79</v>
      </c>
      <c r="Q422" t="s">
        <v>79</v>
      </c>
      <c r="R422" t="s">
        <v>1398</v>
      </c>
      <c r="S422" t="s">
        <v>79</v>
      </c>
      <c r="T422">
        <v>0</v>
      </c>
      <c r="U422" t="s">
        <v>79</v>
      </c>
      <c r="V422" t="s">
        <v>79</v>
      </c>
      <c r="W422" t="s">
        <v>79</v>
      </c>
      <c r="X422">
        <v>3</v>
      </c>
      <c r="Y422">
        <v>3</v>
      </c>
      <c r="Z422" t="s">
        <v>79</v>
      </c>
      <c r="AA422" t="s">
        <v>79</v>
      </c>
      <c r="AB422" t="s">
        <v>79</v>
      </c>
      <c r="AC422" t="s">
        <v>79</v>
      </c>
      <c r="AD422" t="s">
        <v>79</v>
      </c>
      <c r="AE422">
        <v>0</v>
      </c>
      <c r="AF422" t="s">
        <v>79</v>
      </c>
      <c r="AG422">
        <v>0</v>
      </c>
      <c r="AH422" t="s">
        <v>79</v>
      </c>
      <c r="AI422" t="s">
        <v>79</v>
      </c>
      <c r="AJ422" t="s">
        <v>79</v>
      </c>
      <c r="AK422" t="s">
        <v>79</v>
      </c>
      <c r="AL422" t="s">
        <v>79</v>
      </c>
      <c r="AM422" t="s">
        <v>79</v>
      </c>
      <c r="AN422" t="s">
        <v>79</v>
      </c>
      <c r="AO422" t="s">
        <v>79</v>
      </c>
      <c r="AP422" t="s">
        <v>79</v>
      </c>
      <c r="AQ422" t="s">
        <v>79</v>
      </c>
      <c r="AR422" t="s">
        <v>79</v>
      </c>
      <c r="AS422">
        <v>0</v>
      </c>
      <c r="AT422" t="s">
        <v>79</v>
      </c>
      <c r="AU422" t="s">
        <v>79</v>
      </c>
      <c r="AV422">
        <v>0</v>
      </c>
      <c r="AW422">
        <v>0</v>
      </c>
    </row>
    <row r="423" spans="1:49" x14ac:dyDescent="0.2">
      <c r="A423">
        <v>1</v>
      </c>
      <c r="B423">
        <v>17</v>
      </c>
      <c r="C423">
        <v>3</v>
      </c>
      <c r="D423">
        <v>6</v>
      </c>
      <c r="E423">
        <v>0</v>
      </c>
      <c r="F423" t="s">
        <v>79</v>
      </c>
      <c r="G423" t="s">
        <v>79</v>
      </c>
      <c r="H423">
        <v>23</v>
      </c>
      <c r="I423">
        <v>0</v>
      </c>
      <c r="J423">
        <v>0</v>
      </c>
      <c r="K423">
        <v>0</v>
      </c>
      <c r="L423">
        <v>0</v>
      </c>
      <c r="M423" t="s">
        <v>79</v>
      </c>
      <c r="N423" t="s">
        <v>79</v>
      </c>
      <c r="O423" t="s">
        <v>79</v>
      </c>
      <c r="P423" t="s">
        <v>79</v>
      </c>
      <c r="Q423" t="s">
        <v>79</v>
      </c>
      <c r="R423" t="s">
        <v>1399</v>
      </c>
      <c r="S423" t="s">
        <v>79</v>
      </c>
      <c r="T423">
        <v>0</v>
      </c>
      <c r="U423" t="s">
        <v>79</v>
      </c>
      <c r="V423" t="s">
        <v>79</v>
      </c>
      <c r="W423" t="s">
        <v>79</v>
      </c>
      <c r="X423">
        <v>3</v>
      </c>
      <c r="Y423">
        <v>3</v>
      </c>
      <c r="Z423" t="s">
        <v>79</v>
      </c>
      <c r="AA423" t="s">
        <v>79</v>
      </c>
      <c r="AB423" t="s">
        <v>79</v>
      </c>
      <c r="AC423" t="s">
        <v>79</v>
      </c>
      <c r="AD423" t="s">
        <v>79</v>
      </c>
      <c r="AE423">
        <v>0</v>
      </c>
      <c r="AF423" t="s">
        <v>79</v>
      </c>
      <c r="AG423">
        <v>0</v>
      </c>
      <c r="AH423" t="s">
        <v>79</v>
      </c>
      <c r="AI423" t="s">
        <v>79</v>
      </c>
      <c r="AJ423" t="s">
        <v>79</v>
      </c>
      <c r="AK423" t="s">
        <v>79</v>
      </c>
      <c r="AL423" t="s">
        <v>79</v>
      </c>
      <c r="AM423" t="s">
        <v>79</v>
      </c>
      <c r="AN423" t="s">
        <v>79</v>
      </c>
      <c r="AO423" t="s">
        <v>79</v>
      </c>
      <c r="AP423" t="s">
        <v>79</v>
      </c>
      <c r="AQ423" t="s">
        <v>79</v>
      </c>
      <c r="AR423" t="s">
        <v>79</v>
      </c>
      <c r="AS423">
        <v>0</v>
      </c>
      <c r="AT423" t="s">
        <v>79</v>
      </c>
      <c r="AU423" t="s">
        <v>79</v>
      </c>
      <c r="AV423">
        <v>0</v>
      </c>
      <c r="AW423">
        <v>0</v>
      </c>
    </row>
    <row r="424" spans="1:49" x14ac:dyDescent="0.2">
      <c r="A424">
        <v>1</v>
      </c>
      <c r="B424">
        <v>17</v>
      </c>
      <c r="C424">
        <v>3</v>
      </c>
      <c r="D424">
        <v>7</v>
      </c>
      <c r="E424">
        <v>0</v>
      </c>
      <c r="F424" t="s">
        <v>79</v>
      </c>
      <c r="G424" t="s">
        <v>79</v>
      </c>
      <c r="H424">
        <v>68</v>
      </c>
      <c r="I424">
        <v>0</v>
      </c>
      <c r="J424">
        <v>0</v>
      </c>
      <c r="K424">
        <v>0</v>
      </c>
      <c r="L424">
        <v>0</v>
      </c>
      <c r="M424" t="s">
        <v>79</v>
      </c>
      <c r="N424" t="s">
        <v>79</v>
      </c>
      <c r="O424" t="s">
        <v>79</v>
      </c>
      <c r="P424" t="s">
        <v>79</v>
      </c>
      <c r="Q424" t="s">
        <v>79</v>
      </c>
      <c r="R424" t="s">
        <v>1400</v>
      </c>
      <c r="S424" t="s">
        <v>79</v>
      </c>
      <c r="T424">
        <v>0</v>
      </c>
      <c r="U424" t="s">
        <v>79</v>
      </c>
      <c r="V424" t="s">
        <v>79</v>
      </c>
      <c r="W424" t="s">
        <v>79</v>
      </c>
      <c r="X424">
        <v>3</v>
      </c>
      <c r="Y424">
        <v>3</v>
      </c>
      <c r="Z424" t="s">
        <v>79</v>
      </c>
      <c r="AA424" t="s">
        <v>79</v>
      </c>
      <c r="AB424" t="s">
        <v>79</v>
      </c>
      <c r="AC424" t="s">
        <v>79</v>
      </c>
      <c r="AD424" t="s">
        <v>79</v>
      </c>
      <c r="AE424">
        <v>0</v>
      </c>
      <c r="AF424" t="s">
        <v>79</v>
      </c>
      <c r="AG424">
        <v>0</v>
      </c>
      <c r="AH424" t="s">
        <v>79</v>
      </c>
      <c r="AI424" t="s">
        <v>79</v>
      </c>
      <c r="AJ424" t="s">
        <v>79</v>
      </c>
      <c r="AK424" t="s">
        <v>79</v>
      </c>
      <c r="AL424" t="s">
        <v>79</v>
      </c>
      <c r="AM424" t="s">
        <v>79</v>
      </c>
      <c r="AN424" t="s">
        <v>79</v>
      </c>
      <c r="AO424" t="s">
        <v>79</v>
      </c>
      <c r="AP424" t="s">
        <v>79</v>
      </c>
      <c r="AQ424" t="s">
        <v>79</v>
      </c>
      <c r="AR424" t="s">
        <v>79</v>
      </c>
      <c r="AS424">
        <v>0</v>
      </c>
      <c r="AT424" t="s">
        <v>79</v>
      </c>
      <c r="AU424" t="s">
        <v>79</v>
      </c>
      <c r="AV424">
        <v>0</v>
      </c>
      <c r="AW424">
        <v>0</v>
      </c>
    </row>
    <row r="425" spans="1:49" x14ac:dyDescent="0.2">
      <c r="A425">
        <v>1</v>
      </c>
      <c r="B425">
        <v>17</v>
      </c>
      <c r="C425">
        <v>3</v>
      </c>
      <c r="D425">
        <v>8</v>
      </c>
      <c r="E425">
        <v>0</v>
      </c>
      <c r="F425" t="s">
        <v>79</v>
      </c>
      <c r="G425" t="s">
        <v>79</v>
      </c>
      <c r="H425">
        <v>571</v>
      </c>
      <c r="I425">
        <v>0</v>
      </c>
      <c r="J425">
        <v>0</v>
      </c>
      <c r="K425">
        <v>0</v>
      </c>
      <c r="L425">
        <v>0</v>
      </c>
      <c r="M425" t="s">
        <v>79</v>
      </c>
      <c r="N425" t="s">
        <v>79</v>
      </c>
      <c r="O425" t="s">
        <v>79</v>
      </c>
      <c r="P425" t="s">
        <v>79</v>
      </c>
      <c r="Q425" t="s">
        <v>79</v>
      </c>
      <c r="R425" t="s">
        <v>1401</v>
      </c>
      <c r="S425" t="s">
        <v>79</v>
      </c>
      <c r="T425">
        <v>0</v>
      </c>
      <c r="U425" t="s">
        <v>79</v>
      </c>
      <c r="V425" t="s">
        <v>79</v>
      </c>
      <c r="W425" t="s">
        <v>79</v>
      </c>
      <c r="X425">
        <v>3</v>
      </c>
      <c r="Y425">
        <v>3</v>
      </c>
      <c r="Z425" t="s">
        <v>79</v>
      </c>
      <c r="AA425" t="s">
        <v>79</v>
      </c>
      <c r="AB425" t="s">
        <v>79</v>
      </c>
      <c r="AC425" t="s">
        <v>79</v>
      </c>
      <c r="AD425" t="s">
        <v>79</v>
      </c>
      <c r="AE425">
        <v>0</v>
      </c>
      <c r="AF425" t="s">
        <v>79</v>
      </c>
      <c r="AG425">
        <v>0</v>
      </c>
      <c r="AH425" t="s">
        <v>79</v>
      </c>
      <c r="AI425" t="s">
        <v>79</v>
      </c>
      <c r="AJ425" t="s">
        <v>79</v>
      </c>
      <c r="AK425" t="s">
        <v>79</v>
      </c>
      <c r="AL425" t="s">
        <v>79</v>
      </c>
      <c r="AM425" t="s">
        <v>79</v>
      </c>
      <c r="AN425" t="s">
        <v>79</v>
      </c>
      <c r="AO425" t="s">
        <v>79</v>
      </c>
      <c r="AP425" t="s">
        <v>79</v>
      </c>
      <c r="AQ425" t="s">
        <v>79</v>
      </c>
      <c r="AR425" t="s">
        <v>79</v>
      </c>
      <c r="AS425">
        <v>0</v>
      </c>
      <c r="AT425" t="s">
        <v>79</v>
      </c>
      <c r="AU425" t="s">
        <v>79</v>
      </c>
      <c r="AV425">
        <v>0</v>
      </c>
      <c r="AW425">
        <v>0</v>
      </c>
    </row>
    <row r="426" spans="1:49" x14ac:dyDescent="0.2">
      <c r="A426">
        <v>1</v>
      </c>
      <c r="B426">
        <v>18</v>
      </c>
      <c r="C426">
        <v>1</v>
      </c>
      <c r="D426">
        <v>1</v>
      </c>
      <c r="E426">
        <v>0</v>
      </c>
      <c r="F426" t="s">
        <v>79</v>
      </c>
      <c r="G426" t="s">
        <v>79</v>
      </c>
      <c r="H426">
        <v>0</v>
      </c>
      <c r="I426">
        <v>0</v>
      </c>
      <c r="J426">
        <v>0</v>
      </c>
      <c r="K426">
        <v>0</v>
      </c>
      <c r="L426">
        <v>0</v>
      </c>
      <c r="M426" t="s">
        <v>79</v>
      </c>
      <c r="N426" t="s">
        <v>79</v>
      </c>
      <c r="O426" t="s">
        <v>79</v>
      </c>
      <c r="P426" t="s">
        <v>79</v>
      </c>
      <c r="Q426" t="s">
        <v>79</v>
      </c>
      <c r="R426" t="s">
        <v>79</v>
      </c>
      <c r="S426" t="s">
        <v>79</v>
      </c>
      <c r="T426">
        <v>0</v>
      </c>
      <c r="U426" t="s">
        <v>79</v>
      </c>
      <c r="V426" t="s">
        <v>79</v>
      </c>
      <c r="W426" t="s">
        <v>79</v>
      </c>
      <c r="X426">
        <v>0</v>
      </c>
      <c r="Y426">
        <v>0</v>
      </c>
      <c r="Z426" t="s">
        <v>79</v>
      </c>
      <c r="AA426" t="s">
        <v>79</v>
      </c>
      <c r="AB426" t="s">
        <v>79</v>
      </c>
      <c r="AC426" t="s">
        <v>79</v>
      </c>
      <c r="AD426" t="s">
        <v>79</v>
      </c>
      <c r="AE426">
        <v>0</v>
      </c>
      <c r="AF426" t="s">
        <v>79</v>
      </c>
      <c r="AG426">
        <v>0</v>
      </c>
      <c r="AH426" t="s">
        <v>79</v>
      </c>
      <c r="AI426" t="s">
        <v>79</v>
      </c>
      <c r="AJ426" t="s">
        <v>79</v>
      </c>
      <c r="AK426" t="s">
        <v>79</v>
      </c>
      <c r="AL426" t="s">
        <v>79</v>
      </c>
      <c r="AM426" t="s">
        <v>79</v>
      </c>
      <c r="AN426" t="s">
        <v>79</v>
      </c>
      <c r="AO426" t="s">
        <v>79</v>
      </c>
      <c r="AP426" t="s">
        <v>79</v>
      </c>
      <c r="AQ426" t="s">
        <v>79</v>
      </c>
      <c r="AR426" t="s">
        <v>79</v>
      </c>
      <c r="AS426">
        <v>0</v>
      </c>
      <c r="AT426" t="s">
        <v>79</v>
      </c>
      <c r="AU426" t="s">
        <v>79</v>
      </c>
      <c r="AV426">
        <v>0</v>
      </c>
      <c r="AW426">
        <v>0</v>
      </c>
    </row>
    <row r="427" spans="1:49" x14ac:dyDescent="0.2">
      <c r="A427">
        <v>1</v>
      </c>
      <c r="B427">
        <v>18</v>
      </c>
      <c r="C427">
        <v>1</v>
      </c>
      <c r="D427">
        <v>2</v>
      </c>
      <c r="E427">
        <v>0</v>
      </c>
      <c r="F427" t="s">
        <v>79</v>
      </c>
      <c r="G427" t="s">
        <v>79</v>
      </c>
      <c r="H427">
        <v>0</v>
      </c>
      <c r="I427">
        <v>0</v>
      </c>
      <c r="J427">
        <v>0</v>
      </c>
      <c r="K427">
        <v>0</v>
      </c>
      <c r="L427">
        <v>0</v>
      </c>
      <c r="M427" t="s">
        <v>79</v>
      </c>
      <c r="N427" t="s">
        <v>79</v>
      </c>
      <c r="O427" t="s">
        <v>79</v>
      </c>
      <c r="P427" t="s">
        <v>79</v>
      </c>
      <c r="Q427" t="s">
        <v>79</v>
      </c>
      <c r="R427" t="s">
        <v>79</v>
      </c>
      <c r="S427" t="s">
        <v>79</v>
      </c>
      <c r="T427">
        <v>0</v>
      </c>
      <c r="U427" t="s">
        <v>79</v>
      </c>
      <c r="V427" t="s">
        <v>79</v>
      </c>
      <c r="W427" t="s">
        <v>79</v>
      </c>
      <c r="X427">
        <v>0</v>
      </c>
      <c r="Y427">
        <v>0</v>
      </c>
      <c r="Z427" t="s">
        <v>79</v>
      </c>
      <c r="AA427" t="s">
        <v>79</v>
      </c>
      <c r="AB427" t="s">
        <v>79</v>
      </c>
      <c r="AC427" t="s">
        <v>79</v>
      </c>
      <c r="AD427" t="s">
        <v>79</v>
      </c>
      <c r="AE427">
        <v>0</v>
      </c>
      <c r="AF427" t="s">
        <v>79</v>
      </c>
      <c r="AG427">
        <v>0</v>
      </c>
      <c r="AH427" t="s">
        <v>79</v>
      </c>
      <c r="AI427" t="s">
        <v>79</v>
      </c>
      <c r="AJ427" t="s">
        <v>79</v>
      </c>
      <c r="AK427" t="s">
        <v>79</v>
      </c>
      <c r="AL427" t="s">
        <v>79</v>
      </c>
      <c r="AM427" t="s">
        <v>79</v>
      </c>
      <c r="AN427" t="s">
        <v>79</v>
      </c>
      <c r="AO427" t="s">
        <v>79</v>
      </c>
      <c r="AP427" t="s">
        <v>79</v>
      </c>
      <c r="AQ427" t="s">
        <v>79</v>
      </c>
      <c r="AR427" t="s">
        <v>79</v>
      </c>
      <c r="AS427">
        <v>0</v>
      </c>
      <c r="AT427" t="s">
        <v>79</v>
      </c>
      <c r="AU427" t="s">
        <v>79</v>
      </c>
      <c r="AV427">
        <v>0</v>
      </c>
      <c r="AW427">
        <v>0</v>
      </c>
    </row>
    <row r="428" spans="1:49" x14ac:dyDescent="0.2">
      <c r="A428">
        <v>1</v>
      </c>
      <c r="B428">
        <v>18</v>
      </c>
      <c r="C428">
        <v>1</v>
      </c>
      <c r="D428">
        <v>3</v>
      </c>
      <c r="E428">
        <v>0</v>
      </c>
      <c r="F428" t="s">
        <v>79</v>
      </c>
      <c r="G428" t="s">
        <v>79</v>
      </c>
      <c r="H428">
        <v>634</v>
      </c>
      <c r="I428">
        <v>0</v>
      </c>
      <c r="J428">
        <v>0</v>
      </c>
      <c r="K428">
        <v>0</v>
      </c>
      <c r="L428">
        <v>0</v>
      </c>
      <c r="M428" t="s">
        <v>79</v>
      </c>
      <c r="N428" t="s">
        <v>79</v>
      </c>
      <c r="O428" t="s">
        <v>79</v>
      </c>
      <c r="P428" t="s">
        <v>79</v>
      </c>
      <c r="Q428" t="s">
        <v>79</v>
      </c>
      <c r="R428" t="s">
        <v>1402</v>
      </c>
      <c r="S428" t="s">
        <v>79</v>
      </c>
      <c r="T428">
        <v>0</v>
      </c>
      <c r="U428" t="s">
        <v>79</v>
      </c>
      <c r="V428" t="s">
        <v>79</v>
      </c>
      <c r="W428" t="s">
        <v>79</v>
      </c>
      <c r="X428">
        <v>3</v>
      </c>
      <c r="Y428">
        <v>3</v>
      </c>
      <c r="Z428" t="s">
        <v>79</v>
      </c>
      <c r="AA428" t="s">
        <v>79</v>
      </c>
      <c r="AB428" t="s">
        <v>79</v>
      </c>
      <c r="AC428" t="s">
        <v>79</v>
      </c>
      <c r="AD428" t="s">
        <v>79</v>
      </c>
      <c r="AE428">
        <v>0</v>
      </c>
      <c r="AF428" t="s">
        <v>79</v>
      </c>
      <c r="AG428">
        <v>0</v>
      </c>
      <c r="AH428" t="s">
        <v>79</v>
      </c>
      <c r="AI428" t="s">
        <v>79</v>
      </c>
      <c r="AJ428" t="s">
        <v>79</v>
      </c>
      <c r="AK428" t="s">
        <v>79</v>
      </c>
      <c r="AL428" t="s">
        <v>79</v>
      </c>
      <c r="AM428" t="s">
        <v>79</v>
      </c>
      <c r="AN428" t="s">
        <v>79</v>
      </c>
      <c r="AO428" t="s">
        <v>79</v>
      </c>
      <c r="AP428" t="s">
        <v>79</v>
      </c>
      <c r="AQ428" t="s">
        <v>79</v>
      </c>
      <c r="AR428" t="s">
        <v>79</v>
      </c>
      <c r="AS428">
        <v>0</v>
      </c>
      <c r="AT428" t="s">
        <v>79</v>
      </c>
      <c r="AU428" t="s">
        <v>79</v>
      </c>
      <c r="AV428">
        <v>0</v>
      </c>
      <c r="AW428">
        <v>0</v>
      </c>
    </row>
    <row r="429" spans="1:49" x14ac:dyDescent="0.2">
      <c r="A429">
        <v>1</v>
      </c>
      <c r="B429">
        <v>18</v>
      </c>
      <c r="C429">
        <v>1</v>
      </c>
      <c r="D429">
        <v>4</v>
      </c>
      <c r="E429">
        <v>0</v>
      </c>
      <c r="F429" t="s">
        <v>79</v>
      </c>
      <c r="G429" t="s">
        <v>79</v>
      </c>
      <c r="H429">
        <v>636</v>
      </c>
      <c r="I429">
        <v>0</v>
      </c>
      <c r="J429">
        <v>0</v>
      </c>
      <c r="K429">
        <v>0</v>
      </c>
      <c r="L429">
        <v>0</v>
      </c>
      <c r="M429" t="s">
        <v>79</v>
      </c>
      <c r="N429" t="s">
        <v>79</v>
      </c>
      <c r="O429" t="s">
        <v>79</v>
      </c>
      <c r="P429" t="s">
        <v>79</v>
      </c>
      <c r="Q429" t="s">
        <v>79</v>
      </c>
      <c r="R429" t="s">
        <v>1403</v>
      </c>
      <c r="S429" t="s">
        <v>79</v>
      </c>
      <c r="T429">
        <v>0</v>
      </c>
      <c r="U429" t="s">
        <v>79</v>
      </c>
      <c r="V429" t="s">
        <v>79</v>
      </c>
      <c r="W429" t="s">
        <v>79</v>
      </c>
      <c r="X429">
        <v>3</v>
      </c>
      <c r="Y429">
        <v>3</v>
      </c>
      <c r="Z429" t="s">
        <v>79</v>
      </c>
      <c r="AA429" t="s">
        <v>79</v>
      </c>
      <c r="AB429" t="s">
        <v>79</v>
      </c>
      <c r="AC429" t="s">
        <v>79</v>
      </c>
      <c r="AD429" t="s">
        <v>79</v>
      </c>
      <c r="AE429">
        <v>0</v>
      </c>
      <c r="AF429" t="s">
        <v>79</v>
      </c>
      <c r="AG429">
        <v>0</v>
      </c>
      <c r="AH429" t="s">
        <v>79</v>
      </c>
      <c r="AI429" t="s">
        <v>79</v>
      </c>
      <c r="AJ429" t="s">
        <v>79</v>
      </c>
      <c r="AK429" t="s">
        <v>79</v>
      </c>
      <c r="AL429" t="s">
        <v>79</v>
      </c>
      <c r="AM429" t="s">
        <v>79</v>
      </c>
      <c r="AN429" t="s">
        <v>79</v>
      </c>
      <c r="AO429" t="s">
        <v>79</v>
      </c>
      <c r="AP429" t="s">
        <v>79</v>
      </c>
      <c r="AQ429" t="s">
        <v>79</v>
      </c>
      <c r="AR429" t="s">
        <v>79</v>
      </c>
      <c r="AS429">
        <v>0</v>
      </c>
      <c r="AT429" t="s">
        <v>79</v>
      </c>
      <c r="AU429" t="s">
        <v>79</v>
      </c>
      <c r="AV429">
        <v>0</v>
      </c>
      <c r="AW429">
        <v>0</v>
      </c>
    </row>
    <row r="430" spans="1:49" x14ac:dyDescent="0.2">
      <c r="A430">
        <v>1</v>
      </c>
      <c r="B430">
        <v>18</v>
      </c>
      <c r="C430">
        <v>1</v>
      </c>
      <c r="D430">
        <v>5</v>
      </c>
      <c r="E430">
        <v>0</v>
      </c>
      <c r="F430" t="s">
        <v>79</v>
      </c>
      <c r="G430" t="s">
        <v>79</v>
      </c>
      <c r="H430">
        <v>50</v>
      </c>
      <c r="I430">
        <v>0</v>
      </c>
      <c r="J430">
        <v>0</v>
      </c>
      <c r="K430">
        <v>0</v>
      </c>
      <c r="L430">
        <v>0</v>
      </c>
      <c r="M430" t="s">
        <v>79</v>
      </c>
      <c r="N430" t="s">
        <v>79</v>
      </c>
      <c r="O430" t="s">
        <v>79</v>
      </c>
      <c r="P430" t="s">
        <v>79</v>
      </c>
      <c r="Q430" t="s">
        <v>79</v>
      </c>
      <c r="R430" t="s">
        <v>542</v>
      </c>
      <c r="S430" t="s">
        <v>79</v>
      </c>
      <c r="T430">
        <v>0</v>
      </c>
      <c r="U430" t="s">
        <v>79</v>
      </c>
      <c r="V430" t="s">
        <v>79</v>
      </c>
      <c r="W430" t="s">
        <v>79</v>
      </c>
      <c r="X430">
        <v>3</v>
      </c>
      <c r="Y430">
        <v>3</v>
      </c>
      <c r="Z430" t="s">
        <v>79</v>
      </c>
      <c r="AA430" t="s">
        <v>79</v>
      </c>
      <c r="AB430" t="s">
        <v>79</v>
      </c>
      <c r="AC430" t="s">
        <v>79</v>
      </c>
      <c r="AD430" t="s">
        <v>79</v>
      </c>
      <c r="AE430">
        <v>0</v>
      </c>
      <c r="AF430" t="s">
        <v>79</v>
      </c>
      <c r="AG430">
        <v>0</v>
      </c>
      <c r="AH430" t="s">
        <v>79</v>
      </c>
      <c r="AI430" t="s">
        <v>79</v>
      </c>
      <c r="AJ430" t="s">
        <v>79</v>
      </c>
      <c r="AK430" t="s">
        <v>79</v>
      </c>
      <c r="AL430" t="s">
        <v>79</v>
      </c>
      <c r="AM430" t="s">
        <v>79</v>
      </c>
      <c r="AN430" t="s">
        <v>79</v>
      </c>
      <c r="AO430" t="s">
        <v>79</v>
      </c>
      <c r="AP430" t="s">
        <v>79</v>
      </c>
      <c r="AQ430" t="s">
        <v>79</v>
      </c>
      <c r="AR430" t="s">
        <v>79</v>
      </c>
      <c r="AS430">
        <v>0</v>
      </c>
      <c r="AT430" t="s">
        <v>79</v>
      </c>
      <c r="AU430" t="s">
        <v>79</v>
      </c>
      <c r="AV430">
        <v>0</v>
      </c>
      <c r="AW430">
        <v>0</v>
      </c>
    </row>
    <row r="431" spans="1:49" x14ac:dyDescent="0.2">
      <c r="A431">
        <v>1</v>
      </c>
      <c r="B431">
        <v>18</v>
      </c>
      <c r="C431">
        <v>1</v>
      </c>
      <c r="D431">
        <v>6</v>
      </c>
      <c r="E431">
        <v>0</v>
      </c>
      <c r="F431" t="s">
        <v>79</v>
      </c>
      <c r="G431" t="s">
        <v>79</v>
      </c>
      <c r="H431">
        <v>51</v>
      </c>
      <c r="I431">
        <v>0</v>
      </c>
      <c r="J431">
        <v>0</v>
      </c>
      <c r="K431">
        <v>0</v>
      </c>
      <c r="L431">
        <v>0</v>
      </c>
      <c r="M431" t="s">
        <v>79</v>
      </c>
      <c r="N431" t="s">
        <v>79</v>
      </c>
      <c r="O431" t="s">
        <v>79</v>
      </c>
      <c r="P431" t="s">
        <v>79</v>
      </c>
      <c r="Q431" t="s">
        <v>79</v>
      </c>
      <c r="R431" t="s">
        <v>1404</v>
      </c>
      <c r="S431" t="s">
        <v>79</v>
      </c>
      <c r="T431">
        <v>0</v>
      </c>
      <c r="U431" t="s">
        <v>79</v>
      </c>
      <c r="V431" t="s">
        <v>79</v>
      </c>
      <c r="W431" t="s">
        <v>79</v>
      </c>
      <c r="X431">
        <v>3</v>
      </c>
      <c r="Y431">
        <v>3</v>
      </c>
      <c r="Z431" t="s">
        <v>79</v>
      </c>
      <c r="AA431" t="s">
        <v>79</v>
      </c>
      <c r="AB431" t="s">
        <v>79</v>
      </c>
      <c r="AC431" t="s">
        <v>79</v>
      </c>
      <c r="AD431" t="s">
        <v>79</v>
      </c>
      <c r="AE431">
        <v>0</v>
      </c>
      <c r="AF431" t="s">
        <v>79</v>
      </c>
      <c r="AG431">
        <v>0</v>
      </c>
      <c r="AH431" t="s">
        <v>79</v>
      </c>
      <c r="AI431" t="s">
        <v>79</v>
      </c>
      <c r="AJ431" t="s">
        <v>79</v>
      </c>
      <c r="AK431" t="s">
        <v>79</v>
      </c>
      <c r="AL431" t="s">
        <v>79</v>
      </c>
      <c r="AM431" t="s">
        <v>79</v>
      </c>
      <c r="AN431" t="s">
        <v>79</v>
      </c>
      <c r="AO431" t="s">
        <v>79</v>
      </c>
      <c r="AP431" t="s">
        <v>79</v>
      </c>
      <c r="AQ431" t="s">
        <v>79</v>
      </c>
      <c r="AR431" t="s">
        <v>79</v>
      </c>
      <c r="AS431">
        <v>0</v>
      </c>
      <c r="AT431" t="s">
        <v>79</v>
      </c>
      <c r="AU431" t="s">
        <v>79</v>
      </c>
      <c r="AV431">
        <v>0</v>
      </c>
      <c r="AW431">
        <v>0</v>
      </c>
    </row>
    <row r="432" spans="1:49" x14ac:dyDescent="0.2">
      <c r="A432">
        <v>1</v>
      </c>
      <c r="B432">
        <v>18</v>
      </c>
      <c r="C432">
        <v>1</v>
      </c>
      <c r="D432">
        <v>7</v>
      </c>
      <c r="E432">
        <v>0</v>
      </c>
      <c r="F432" t="s">
        <v>79</v>
      </c>
      <c r="G432" t="s">
        <v>79</v>
      </c>
      <c r="H432">
        <v>0</v>
      </c>
      <c r="I432">
        <v>0</v>
      </c>
      <c r="J432">
        <v>0</v>
      </c>
      <c r="K432">
        <v>0</v>
      </c>
      <c r="L432">
        <v>0</v>
      </c>
      <c r="M432" t="s">
        <v>79</v>
      </c>
      <c r="N432" t="s">
        <v>79</v>
      </c>
      <c r="O432" t="s">
        <v>79</v>
      </c>
      <c r="P432" t="s">
        <v>79</v>
      </c>
      <c r="Q432" t="s">
        <v>79</v>
      </c>
      <c r="R432" t="s">
        <v>79</v>
      </c>
      <c r="S432" t="s">
        <v>79</v>
      </c>
      <c r="T432">
        <v>0</v>
      </c>
      <c r="U432" t="s">
        <v>79</v>
      </c>
      <c r="V432" t="s">
        <v>79</v>
      </c>
      <c r="W432" t="s">
        <v>79</v>
      </c>
      <c r="X432">
        <v>0</v>
      </c>
      <c r="Y432">
        <v>0</v>
      </c>
      <c r="Z432" t="s">
        <v>79</v>
      </c>
      <c r="AA432" t="s">
        <v>79</v>
      </c>
      <c r="AB432" t="s">
        <v>79</v>
      </c>
      <c r="AC432" t="s">
        <v>79</v>
      </c>
      <c r="AD432" t="s">
        <v>79</v>
      </c>
      <c r="AE432">
        <v>0</v>
      </c>
      <c r="AF432" t="s">
        <v>79</v>
      </c>
      <c r="AG432">
        <v>0</v>
      </c>
      <c r="AH432" t="s">
        <v>79</v>
      </c>
      <c r="AI432" t="s">
        <v>79</v>
      </c>
      <c r="AJ432" t="s">
        <v>79</v>
      </c>
      <c r="AK432" t="s">
        <v>79</v>
      </c>
      <c r="AL432" t="s">
        <v>79</v>
      </c>
      <c r="AM432" t="s">
        <v>79</v>
      </c>
      <c r="AN432" t="s">
        <v>79</v>
      </c>
      <c r="AO432" t="s">
        <v>79</v>
      </c>
      <c r="AP432" t="s">
        <v>79</v>
      </c>
      <c r="AQ432" t="s">
        <v>79</v>
      </c>
      <c r="AR432" t="s">
        <v>79</v>
      </c>
      <c r="AS432">
        <v>0</v>
      </c>
      <c r="AT432" t="s">
        <v>79</v>
      </c>
      <c r="AU432" t="s">
        <v>79</v>
      </c>
      <c r="AV432">
        <v>0</v>
      </c>
      <c r="AW432">
        <v>0</v>
      </c>
    </row>
    <row r="433" spans="1:49" x14ac:dyDescent="0.2">
      <c r="A433">
        <v>1</v>
      </c>
      <c r="B433">
        <v>18</v>
      </c>
      <c r="C433">
        <v>1</v>
      </c>
      <c r="D433">
        <v>8</v>
      </c>
      <c r="E433">
        <v>0</v>
      </c>
      <c r="F433" t="s">
        <v>79</v>
      </c>
      <c r="G433" t="s">
        <v>79</v>
      </c>
      <c r="H433">
        <v>0</v>
      </c>
      <c r="I433">
        <v>0</v>
      </c>
      <c r="J433">
        <v>0</v>
      </c>
      <c r="K433">
        <v>0</v>
      </c>
      <c r="L433">
        <v>0</v>
      </c>
      <c r="M433" t="s">
        <v>79</v>
      </c>
      <c r="N433" t="s">
        <v>79</v>
      </c>
      <c r="O433" t="s">
        <v>79</v>
      </c>
      <c r="P433" t="s">
        <v>79</v>
      </c>
      <c r="Q433" t="s">
        <v>79</v>
      </c>
      <c r="R433" t="s">
        <v>79</v>
      </c>
      <c r="S433" t="s">
        <v>79</v>
      </c>
      <c r="T433">
        <v>0</v>
      </c>
      <c r="U433" t="s">
        <v>79</v>
      </c>
      <c r="V433" t="s">
        <v>79</v>
      </c>
      <c r="W433" t="s">
        <v>79</v>
      </c>
      <c r="X433">
        <v>0</v>
      </c>
      <c r="Y433">
        <v>0</v>
      </c>
      <c r="Z433" t="s">
        <v>79</v>
      </c>
      <c r="AA433" t="s">
        <v>79</v>
      </c>
      <c r="AB433" t="s">
        <v>79</v>
      </c>
      <c r="AC433" t="s">
        <v>79</v>
      </c>
      <c r="AD433" t="s">
        <v>79</v>
      </c>
      <c r="AE433">
        <v>0</v>
      </c>
      <c r="AF433" t="s">
        <v>79</v>
      </c>
      <c r="AG433">
        <v>0</v>
      </c>
      <c r="AH433" t="s">
        <v>79</v>
      </c>
      <c r="AI433" t="s">
        <v>79</v>
      </c>
      <c r="AJ433" t="s">
        <v>79</v>
      </c>
      <c r="AK433" t="s">
        <v>79</v>
      </c>
      <c r="AL433" t="s">
        <v>79</v>
      </c>
      <c r="AM433" t="s">
        <v>79</v>
      </c>
      <c r="AN433" t="s">
        <v>79</v>
      </c>
      <c r="AO433" t="s">
        <v>79</v>
      </c>
      <c r="AP433" t="s">
        <v>79</v>
      </c>
      <c r="AQ433" t="s">
        <v>79</v>
      </c>
      <c r="AR433" t="s">
        <v>79</v>
      </c>
      <c r="AS433">
        <v>0</v>
      </c>
      <c r="AT433" t="s">
        <v>79</v>
      </c>
      <c r="AU433" t="s">
        <v>79</v>
      </c>
      <c r="AV433">
        <v>0</v>
      </c>
      <c r="AW433">
        <v>0</v>
      </c>
    </row>
    <row r="434" spans="1:49" x14ac:dyDescent="0.2">
      <c r="A434">
        <v>1</v>
      </c>
      <c r="B434">
        <v>18</v>
      </c>
      <c r="C434">
        <v>2</v>
      </c>
      <c r="D434">
        <v>1</v>
      </c>
      <c r="E434">
        <v>0</v>
      </c>
      <c r="F434" t="s">
        <v>79</v>
      </c>
      <c r="G434" t="s">
        <v>79</v>
      </c>
      <c r="H434">
        <v>258</v>
      </c>
      <c r="I434">
        <v>0</v>
      </c>
      <c r="J434">
        <v>0</v>
      </c>
      <c r="K434">
        <v>0</v>
      </c>
      <c r="L434">
        <v>0</v>
      </c>
      <c r="M434" t="s">
        <v>79</v>
      </c>
      <c r="N434" t="s">
        <v>79</v>
      </c>
      <c r="O434" t="s">
        <v>79</v>
      </c>
      <c r="P434" t="s">
        <v>79</v>
      </c>
      <c r="Q434" t="s">
        <v>79</v>
      </c>
      <c r="R434" t="s">
        <v>1405</v>
      </c>
      <c r="S434" t="s">
        <v>79</v>
      </c>
      <c r="T434">
        <v>0</v>
      </c>
      <c r="U434" t="s">
        <v>79</v>
      </c>
      <c r="V434" t="s">
        <v>79</v>
      </c>
      <c r="W434" t="s">
        <v>79</v>
      </c>
      <c r="X434">
        <v>3</v>
      </c>
      <c r="Y434">
        <v>3</v>
      </c>
      <c r="Z434" t="s">
        <v>79</v>
      </c>
      <c r="AA434" t="s">
        <v>79</v>
      </c>
      <c r="AB434" t="s">
        <v>79</v>
      </c>
      <c r="AC434" t="s">
        <v>79</v>
      </c>
      <c r="AD434" t="s">
        <v>79</v>
      </c>
      <c r="AE434">
        <v>0</v>
      </c>
      <c r="AF434" t="s">
        <v>79</v>
      </c>
      <c r="AG434">
        <v>0</v>
      </c>
      <c r="AH434" t="s">
        <v>79</v>
      </c>
      <c r="AI434" t="s">
        <v>79</v>
      </c>
      <c r="AJ434" t="s">
        <v>79</v>
      </c>
      <c r="AK434" t="s">
        <v>79</v>
      </c>
      <c r="AL434" t="s">
        <v>79</v>
      </c>
      <c r="AM434" t="s">
        <v>79</v>
      </c>
      <c r="AN434" t="s">
        <v>79</v>
      </c>
      <c r="AO434" t="s">
        <v>79</v>
      </c>
      <c r="AP434" t="s">
        <v>79</v>
      </c>
      <c r="AQ434" t="s">
        <v>79</v>
      </c>
      <c r="AR434" t="s">
        <v>79</v>
      </c>
      <c r="AS434">
        <v>0</v>
      </c>
      <c r="AT434" t="s">
        <v>79</v>
      </c>
      <c r="AU434" t="s">
        <v>79</v>
      </c>
      <c r="AV434">
        <v>0</v>
      </c>
      <c r="AW434">
        <v>0</v>
      </c>
    </row>
    <row r="435" spans="1:49" x14ac:dyDescent="0.2">
      <c r="A435">
        <v>1</v>
      </c>
      <c r="B435">
        <v>18</v>
      </c>
      <c r="C435">
        <v>2</v>
      </c>
      <c r="D435">
        <v>2</v>
      </c>
      <c r="E435">
        <v>0</v>
      </c>
      <c r="F435" t="s">
        <v>79</v>
      </c>
      <c r="G435" t="s">
        <v>79</v>
      </c>
      <c r="H435">
        <v>262</v>
      </c>
      <c r="I435">
        <v>0</v>
      </c>
      <c r="J435">
        <v>0</v>
      </c>
      <c r="K435">
        <v>0</v>
      </c>
      <c r="L435">
        <v>0</v>
      </c>
      <c r="M435" t="s">
        <v>79</v>
      </c>
      <c r="N435" t="s">
        <v>79</v>
      </c>
      <c r="O435" t="s">
        <v>79</v>
      </c>
      <c r="P435" t="s">
        <v>79</v>
      </c>
      <c r="Q435" t="s">
        <v>79</v>
      </c>
      <c r="R435" t="s">
        <v>1406</v>
      </c>
      <c r="S435" t="s">
        <v>79</v>
      </c>
      <c r="T435">
        <v>0</v>
      </c>
      <c r="U435" t="s">
        <v>79</v>
      </c>
      <c r="V435" t="s">
        <v>79</v>
      </c>
      <c r="W435" t="s">
        <v>79</v>
      </c>
      <c r="X435">
        <v>3</v>
      </c>
      <c r="Y435">
        <v>3</v>
      </c>
      <c r="Z435" t="s">
        <v>79</v>
      </c>
      <c r="AA435" t="s">
        <v>79</v>
      </c>
      <c r="AB435" t="s">
        <v>79</v>
      </c>
      <c r="AC435" t="s">
        <v>79</v>
      </c>
      <c r="AD435" t="s">
        <v>79</v>
      </c>
      <c r="AE435">
        <v>0</v>
      </c>
      <c r="AF435" t="s">
        <v>79</v>
      </c>
      <c r="AG435">
        <v>0</v>
      </c>
      <c r="AH435" t="s">
        <v>79</v>
      </c>
      <c r="AI435" t="s">
        <v>79</v>
      </c>
      <c r="AJ435" t="s">
        <v>79</v>
      </c>
      <c r="AK435" t="s">
        <v>79</v>
      </c>
      <c r="AL435" t="s">
        <v>79</v>
      </c>
      <c r="AM435" t="s">
        <v>79</v>
      </c>
      <c r="AN435" t="s">
        <v>79</v>
      </c>
      <c r="AO435" t="s">
        <v>79</v>
      </c>
      <c r="AP435" t="s">
        <v>79</v>
      </c>
      <c r="AQ435" t="s">
        <v>79</v>
      </c>
      <c r="AR435" t="s">
        <v>79</v>
      </c>
      <c r="AS435">
        <v>0</v>
      </c>
      <c r="AT435" t="s">
        <v>79</v>
      </c>
      <c r="AU435" t="s">
        <v>79</v>
      </c>
      <c r="AV435">
        <v>0</v>
      </c>
      <c r="AW435">
        <v>0</v>
      </c>
    </row>
    <row r="436" spans="1:49" x14ac:dyDescent="0.2">
      <c r="A436">
        <v>1</v>
      </c>
      <c r="B436">
        <v>18</v>
      </c>
      <c r="C436">
        <v>2</v>
      </c>
      <c r="D436">
        <v>3</v>
      </c>
      <c r="E436">
        <v>0</v>
      </c>
      <c r="F436" t="s">
        <v>79</v>
      </c>
      <c r="G436" t="s">
        <v>79</v>
      </c>
      <c r="H436">
        <v>257</v>
      </c>
      <c r="I436">
        <v>0</v>
      </c>
      <c r="J436">
        <v>0</v>
      </c>
      <c r="K436">
        <v>0</v>
      </c>
      <c r="L436">
        <v>0</v>
      </c>
      <c r="M436" t="s">
        <v>79</v>
      </c>
      <c r="N436" t="s">
        <v>79</v>
      </c>
      <c r="O436" t="s">
        <v>79</v>
      </c>
      <c r="P436" t="s">
        <v>79</v>
      </c>
      <c r="Q436" t="s">
        <v>79</v>
      </c>
      <c r="R436" t="s">
        <v>685</v>
      </c>
      <c r="S436" t="s">
        <v>79</v>
      </c>
      <c r="T436">
        <v>0</v>
      </c>
      <c r="U436" t="s">
        <v>79</v>
      </c>
      <c r="V436" t="s">
        <v>79</v>
      </c>
      <c r="W436" t="s">
        <v>79</v>
      </c>
      <c r="X436">
        <v>3</v>
      </c>
      <c r="Y436">
        <v>3</v>
      </c>
      <c r="Z436" t="s">
        <v>79</v>
      </c>
      <c r="AA436" t="s">
        <v>79</v>
      </c>
      <c r="AB436" t="s">
        <v>79</v>
      </c>
      <c r="AC436" t="s">
        <v>79</v>
      </c>
      <c r="AD436" t="s">
        <v>79</v>
      </c>
      <c r="AE436">
        <v>0</v>
      </c>
      <c r="AF436" t="s">
        <v>79</v>
      </c>
      <c r="AG436">
        <v>0</v>
      </c>
      <c r="AH436" t="s">
        <v>79</v>
      </c>
      <c r="AI436" t="s">
        <v>79</v>
      </c>
      <c r="AJ436" t="s">
        <v>79</v>
      </c>
      <c r="AK436" t="s">
        <v>79</v>
      </c>
      <c r="AL436" t="s">
        <v>79</v>
      </c>
      <c r="AM436" t="s">
        <v>79</v>
      </c>
      <c r="AN436" t="s">
        <v>79</v>
      </c>
      <c r="AO436" t="s">
        <v>79</v>
      </c>
      <c r="AP436" t="s">
        <v>79</v>
      </c>
      <c r="AQ436" t="s">
        <v>79</v>
      </c>
      <c r="AR436" t="s">
        <v>79</v>
      </c>
      <c r="AS436">
        <v>0</v>
      </c>
      <c r="AT436" t="s">
        <v>79</v>
      </c>
      <c r="AU436" t="s">
        <v>79</v>
      </c>
      <c r="AV436">
        <v>0</v>
      </c>
      <c r="AW436">
        <v>0</v>
      </c>
    </row>
    <row r="437" spans="1:49" x14ac:dyDescent="0.2">
      <c r="A437">
        <v>1</v>
      </c>
      <c r="B437">
        <v>18</v>
      </c>
      <c r="C437">
        <v>2</v>
      </c>
      <c r="D437">
        <v>4</v>
      </c>
      <c r="E437">
        <v>0</v>
      </c>
      <c r="F437" t="s">
        <v>79</v>
      </c>
      <c r="G437" t="s">
        <v>79</v>
      </c>
      <c r="H437">
        <v>165</v>
      </c>
      <c r="I437">
        <v>0</v>
      </c>
      <c r="J437">
        <v>0</v>
      </c>
      <c r="K437">
        <v>0</v>
      </c>
      <c r="L437">
        <v>0</v>
      </c>
      <c r="M437" t="s">
        <v>79</v>
      </c>
      <c r="N437" t="s">
        <v>79</v>
      </c>
      <c r="O437" t="s">
        <v>79</v>
      </c>
      <c r="P437" t="s">
        <v>79</v>
      </c>
      <c r="Q437" t="s">
        <v>79</v>
      </c>
      <c r="R437" t="s">
        <v>1407</v>
      </c>
      <c r="S437" t="s">
        <v>79</v>
      </c>
      <c r="T437">
        <v>0</v>
      </c>
      <c r="U437" t="s">
        <v>79</v>
      </c>
      <c r="V437" t="s">
        <v>79</v>
      </c>
      <c r="W437" t="s">
        <v>79</v>
      </c>
      <c r="X437">
        <v>3</v>
      </c>
      <c r="Y437">
        <v>3</v>
      </c>
      <c r="Z437" t="s">
        <v>79</v>
      </c>
      <c r="AA437" t="s">
        <v>79</v>
      </c>
      <c r="AB437" t="s">
        <v>79</v>
      </c>
      <c r="AC437" t="s">
        <v>79</v>
      </c>
      <c r="AD437" t="s">
        <v>79</v>
      </c>
      <c r="AE437">
        <v>0</v>
      </c>
      <c r="AF437" t="s">
        <v>79</v>
      </c>
      <c r="AG437">
        <v>0</v>
      </c>
      <c r="AH437" t="s">
        <v>79</v>
      </c>
      <c r="AI437" t="s">
        <v>79</v>
      </c>
      <c r="AJ437" t="s">
        <v>79</v>
      </c>
      <c r="AK437" t="s">
        <v>79</v>
      </c>
      <c r="AL437" t="s">
        <v>79</v>
      </c>
      <c r="AM437" t="s">
        <v>79</v>
      </c>
      <c r="AN437" t="s">
        <v>79</v>
      </c>
      <c r="AO437" t="s">
        <v>79</v>
      </c>
      <c r="AP437" t="s">
        <v>79</v>
      </c>
      <c r="AQ437" t="s">
        <v>79</v>
      </c>
      <c r="AR437" t="s">
        <v>79</v>
      </c>
      <c r="AS437">
        <v>0</v>
      </c>
      <c r="AT437" t="s">
        <v>79</v>
      </c>
      <c r="AU437" t="s">
        <v>79</v>
      </c>
      <c r="AV437">
        <v>0</v>
      </c>
      <c r="AW437">
        <v>0</v>
      </c>
    </row>
    <row r="438" spans="1:49" x14ac:dyDescent="0.2">
      <c r="A438">
        <v>1</v>
      </c>
      <c r="B438">
        <v>18</v>
      </c>
      <c r="C438">
        <v>2</v>
      </c>
      <c r="D438">
        <v>5</v>
      </c>
      <c r="E438">
        <v>0</v>
      </c>
      <c r="F438" t="s">
        <v>79</v>
      </c>
      <c r="G438" t="s">
        <v>79</v>
      </c>
      <c r="H438">
        <v>561</v>
      </c>
      <c r="I438">
        <v>0</v>
      </c>
      <c r="J438">
        <v>0</v>
      </c>
      <c r="K438">
        <v>0</v>
      </c>
      <c r="L438">
        <v>0</v>
      </c>
      <c r="M438" t="s">
        <v>79</v>
      </c>
      <c r="N438" t="s">
        <v>79</v>
      </c>
      <c r="O438" t="s">
        <v>79</v>
      </c>
      <c r="P438" t="s">
        <v>79</v>
      </c>
      <c r="Q438" t="s">
        <v>79</v>
      </c>
      <c r="R438" t="s">
        <v>1408</v>
      </c>
      <c r="S438" t="s">
        <v>79</v>
      </c>
      <c r="T438">
        <v>0</v>
      </c>
      <c r="U438" t="s">
        <v>79</v>
      </c>
      <c r="V438" t="s">
        <v>79</v>
      </c>
      <c r="W438" t="s">
        <v>79</v>
      </c>
      <c r="X438">
        <v>3</v>
      </c>
      <c r="Y438">
        <v>3</v>
      </c>
      <c r="Z438" t="s">
        <v>79</v>
      </c>
      <c r="AA438" t="s">
        <v>79</v>
      </c>
      <c r="AB438" t="s">
        <v>79</v>
      </c>
      <c r="AC438" t="s">
        <v>79</v>
      </c>
      <c r="AD438" t="s">
        <v>79</v>
      </c>
      <c r="AE438">
        <v>0</v>
      </c>
      <c r="AF438" t="s">
        <v>79</v>
      </c>
      <c r="AG438">
        <v>0</v>
      </c>
      <c r="AH438" t="s">
        <v>79</v>
      </c>
      <c r="AI438" t="s">
        <v>79</v>
      </c>
      <c r="AJ438" t="s">
        <v>79</v>
      </c>
      <c r="AK438" t="s">
        <v>79</v>
      </c>
      <c r="AL438" t="s">
        <v>79</v>
      </c>
      <c r="AM438" t="s">
        <v>79</v>
      </c>
      <c r="AN438" t="s">
        <v>79</v>
      </c>
      <c r="AO438" t="s">
        <v>79</v>
      </c>
      <c r="AP438" t="s">
        <v>79</v>
      </c>
      <c r="AQ438" t="s">
        <v>79</v>
      </c>
      <c r="AR438" t="s">
        <v>79</v>
      </c>
      <c r="AS438">
        <v>0</v>
      </c>
      <c r="AT438" t="s">
        <v>79</v>
      </c>
      <c r="AU438" t="s">
        <v>79</v>
      </c>
      <c r="AV438">
        <v>0</v>
      </c>
      <c r="AW438">
        <v>0</v>
      </c>
    </row>
    <row r="439" spans="1:49" x14ac:dyDescent="0.2">
      <c r="A439">
        <v>1</v>
      </c>
      <c r="B439">
        <v>18</v>
      </c>
      <c r="C439">
        <v>2</v>
      </c>
      <c r="D439">
        <v>6</v>
      </c>
      <c r="E439">
        <v>0</v>
      </c>
      <c r="F439" t="s">
        <v>79</v>
      </c>
      <c r="G439" t="s">
        <v>79</v>
      </c>
      <c r="H439">
        <v>149</v>
      </c>
      <c r="I439">
        <v>0</v>
      </c>
      <c r="J439">
        <v>0</v>
      </c>
      <c r="K439">
        <v>0</v>
      </c>
      <c r="L439">
        <v>0</v>
      </c>
      <c r="M439" t="s">
        <v>79</v>
      </c>
      <c r="N439" t="s">
        <v>79</v>
      </c>
      <c r="O439" t="s">
        <v>79</v>
      </c>
      <c r="P439" t="s">
        <v>79</v>
      </c>
      <c r="Q439" t="s">
        <v>79</v>
      </c>
      <c r="R439" t="s">
        <v>1380</v>
      </c>
      <c r="S439" t="s">
        <v>79</v>
      </c>
      <c r="T439">
        <v>0</v>
      </c>
      <c r="U439" t="s">
        <v>79</v>
      </c>
      <c r="V439" t="s">
        <v>79</v>
      </c>
      <c r="W439" t="s">
        <v>79</v>
      </c>
      <c r="X439">
        <v>3</v>
      </c>
      <c r="Y439">
        <v>3</v>
      </c>
      <c r="Z439" t="s">
        <v>79</v>
      </c>
      <c r="AA439" t="s">
        <v>79</v>
      </c>
      <c r="AB439" t="s">
        <v>79</v>
      </c>
      <c r="AC439" t="s">
        <v>79</v>
      </c>
      <c r="AD439" t="s">
        <v>79</v>
      </c>
      <c r="AE439">
        <v>0</v>
      </c>
      <c r="AF439" t="s">
        <v>79</v>
      </c>
      <c r="AG439">
        <v>0</v>
      </c>
      <c r="AH439" t="s">
        <v>79</v>
      </c>
      <c r="AI439" t="s">
        <v>79</v>
      </c>
      <c r="AJ439" t="s">
        <v>79</v>
      </c>
      <c r="AK439" t="s">
        <v>79</v>
      </c>
      <c r="AL439" t="s">
        <v>79</v>
      </c>
      <c r="AM439" t="s">
        <v>79</v>
      </c>
      <c r="AN439" t="s">
        <v>79</v>
      </c>
      <c r="AO439" t="s">
        <v>79</v>
      </c>
      <c r="AP439" t="s">
        <v>79</v>
      </c>
      <c r="AQ439" t="s">
        <v>79</v>
      </c>
      <c r="AR439" t="s">
        <v>79</v>
      </c>
      <c r="AS439">
        <v>0</v>
      </c>
      <c r="AT439" t="s">
        <v>79</v>
      </c>
      <c r="AU439" t="s">
        <v>79</v>
      </c>
      <c r="AV439">
        <v>0</v>
      </c>
      <c r="AW439">
        <v>0</v>
      </c>
    </row>
    <row r="440" spans="1:49" x14ac:dyDescent="0.2">
      <c r="A440">
        <v>1</v>
      </c>
      <c r="B440">
        <v>18</v>
      </c>
      <c r="C440">
        <v>2</v>
      </c>
      <c r="D440">
        <v>7</v>
      </c>
      <c r="E440">
        <v>0</v>
      </c>
      <c r="F440" t="s">
        <v>79</v>
      </c>
      <c r="G440" t="s">
        <v>79</v>
      </c>
      <c r="H440">
        <v>147</v>
      </c>
      <c r="I440">
        <v>0</v>
      </c>
      <c r="J440">
        <v>0</v>
      </c>
      <c r="K440">
        <v>0</v>
      </c>
      <c r="L440">
        <v>0</v>
      </c>
      <c r="M440" t="s">
        <v>79</v>
      </c>
      <c r="N440" t="s">
        <v>79</v>
      </c>
      <c r="O440" t="s">
        <v>79</v>
      </c>
      <c r="P440" t="s">
        <v>79</v>
      </c>
      <c r="Q440" t="s">
        <v>79</v>
      </c>
      <c r="R440" t="s">
        <v>1409</v>
      </c>
      <c r="S440" t="s">
        <v>79</v>
      </c>
      <c r="T440">
        <v>0</v>
      </c>
      <c r="U440" t="s">
        <v>79</v>
      </c>
      <c r="V440" t="s">
        <v>79</v>
      </c>
      <c r="W440" t="s">
        <v>79</v>
      </c>
      <c r="X440">
        <v>3</v>
      </c>
      <c r="Y440">
        <v>3</v>
      </c>
      <c r="Z440" t="s">
        <v>79</v>
      </c>
      <c r="AA440" t="s">
        <v>79</v>
      </c>
      <c r="AB440" t="s">
        <v>79</v>
      </c>
      <c r="AC440" t="s">
        <v>79</v>
      </c>
      <c r="AD440" t="s">
        <v>79</v>
      </c>
      <c r="AE440">
        <v>0</v>
      </c>
      <c r="AF440" t="s">
        <v>79</v>
      </c>
      <c r="AG440">
        <v>0</v>
      </c>
      <c r="AH440" t="s">
        <v>79</v>
      </c>
      <c r="AI440" t="s">
        <v>79</v>
      </c>
      <c r="AJ440" t="s">
        <v>79</v>
      </c>
      <c r="AK440" t="s">
        <v>79</v>
      </c>
      <c r="AL440" t="s">
        <v>79</v>
      </c>
      <c r="AM440" t="s">
        <v>79</v>
      </c>
      <c r="AN440" t="s">
        <v>79</v>
      </c>
      <c r="AO440" t="s">
        <v>79</v>
      </c>
      <c r="AP440" t="s">
        <v>79</v>
      </c>
      <c r="AQ440" t="s">
        <v>79</v>
      </c>
      <c r="AR440" t="s">
        <v>79</v>
      </c>
      <c r="AS440">
        <v>0</v>
      </c>
      <c r="AT440" t="s">
        <v>79</v>
      </c>
      <c r="AU440" t="s">
        <v>79</v>
      </c>
      <c r="AV440">
        <v>0</v>
      </c>
      <c r="AW440">
        <v>0</v>
      </c>
    </row>
    <row r="441" spans="1:49" x14ac:dyDescent="0.2">
      <c r="A441">
        <v>1</v>
      </c>
      <c r="B441">
        <v>18</v>
      </c>
      <c r="C441">
        <v>2</v>
      </c>
      <c r="D441">
        <v>8</v>
      </c>
      <c r="E441">
        <v>0</v>
      </c>
      <c r="F441" t="s">
        <v>79</v>
      </c>
      <c r="G441" t="s">
        <v>79</v>
      </c>
      <c r="H441">
        <v>255</v>
      </c>
      <c r="I441">
        <v>0</v>
      </c>
      <c r="J441">
        <v>0</v>
      </c>
      <c r="K441">
        <v>0</v>
      </c>
      <c r="L441">
        <v>0</v>
      </c>
      <c r="M441" t="s">
        <v>79</v>
      </c>
      <c r="N441" t="s">
        <v>79</v>
      </c>
      <c r="O441" t="s">
        <v>79</v>
      </c>
      <c r="P441" t="s">
        <v>79</v>
      </c>
      <c r="Q441" t="s">
        <v>79</v>
      </c>
      <c r="R441" t="s">
        <v>1410</v>
      </c>
      <c r="S441" t="s">
        <v>79</v>
      </c>
      <c r="T441">
        <v>0</v>
      </c>
      <c r="U441" t="s">
        <v>79</v>
      </c>
      <c r="V441" t="s">
        <v>79</v>
      </c>
      <c r="W441" t="s">
        <v>79</v>
      </c>
      <c r="X441">
        <v>3</v>
      </c>
      <c r="Y441">
        <v>3</v>
      </c>
      <c r="Z441" t="s">
        <v>79</v>
      </c>
      <c r="AA441" t="s">
        <v>79</v>
      </c>
      <c r="AB441" t="s">
        <v>79</v>
      </c>
      <c r="AC441" t="s">
        <v>79</v>
      </c>
      <c r="AD441" t="s">
        <v>79</v>
      </c>
      <c r="AE441">
        <v>0</v>
      </c>
      <c r="AF441" t="s">
        <v>79</v>
      </c>
      <c r="AG441">
        <v>0</v>
      </c>
      <c r="AH441" t="s">
        <v>79</v>
      </c>
      <c r="AI441" t="s">
        <v>79</v>
      </c>
      <c r="AJ441" t="s">
        <v>79</v>
      </c>
      <c r="AK441" t="s">
        <v>79</v>
      </c>
      <c r="AL441" t="s">
        <v>79</v>
      </c>
      <c r="AM441" t="s">
        <v>79</v>
      </c>
      <c r="AN441" t="s">
        <v>79</v>
      </c>
      <c r="AO441" t="s">
        <v>79</v>
      </c>
      <c r="AP441" t="s">
        <v>79</v>
      </c>
      <c r="AQ441" t="s">
        <v>79</v>
      </c>
      <c r="AR441" t="s">
        <v>79</v>
      </c>
      <c r="AS441">
        <v>0</v>
      </c>
      <c r="AT441" t="s">
        <v>79</v>
      </c>
      <c r="AU441" t="s">
        <v>79</v>
      </c>
      <c r="AV441">
        <v>0</v>
      </c>
      <c r="AW441">
        <v>0</v>
      </c>
    </row>
    <row r="442" spans="1:49" x14ac:dyDescent="0.2">
      <c r="A442">
        <v>1</v>
      </c>
      <c r="B442">
        <v>18</v>
      </c>
      <c r="C442">
        <v>3</v>
      </c>
      <c r="D442">
        <v>1</v>
      </c>
      <c r="E442">
        <v>0</v>
      </c>
      <c r="F442" t="s">
        <v>79</v>
      </c>
      <c r="G442" t="s">
        <v>79</v>
      </c>
      <c r="H442">
        <v>633</v>
      </c>
      <c r="I442">
        <v>0</v>
      </c>
      <c r="J442">
        <v>0</v>
      </c>
      <c r="K442">
        <v>0</v>
      </c>
      <c r="L442">
        <v>0</v>
      </c>
      <c r="M442" t="s">
        <v>79</v>
      </c>
      <c r="N442" t="s">
        <v>79</v>
      </c>
      <c r="O442" t="s">
        <v>79</v>
      </c>
      <c r="P442" t="s">
        <v>79</v>
      </c>
      <c r="Q442" t="s">
        <v>79</v>
      </c>
      <c r="R442" t="s">
        <v>1411</v>
      </c>
      <c r="S442" t="s">
        <v>79</v>
      </c>
      <c r="T442">
        <v>0</v>
      </c>
      <c r="U442" t="s">
        <v>79</v>
      </c>
      <c r="V442" t="s">
        <v>79</v>
      </c>
      <c r="W442" t="s">
        <v>79</v>
      </c>
      <c r="X442">
        <v>3</v>
      </c>
      <c r="Y442">
        <v>3</v>
      </c>
      <c r="Z442" t="s">
        <v>79</v>
      </c>
      <c r="AA442" t="s">
        <v>79</v>
      </c>
      <c r="AB442" t="s">
        <v>79</v>
      </c>
      <c r="AC442" t="s">
        <v>79</v>
      </c>
      <c r="AD442" t="s">
        <v>79</v>
      </c>
      <c r="AE442">
        <v>0</v>
      </c>
      <c r="AF442" t="s">
        <v>79</v>
      </c>
      <c r="AG442">
        <v>0</v>
      </c>
      <c r="AH442" t="s">
        <v>79</v>
      </c>
      <c r="AI442" t="s">
        <v>79</v>
      </c>
      <c r="AJ442" t="s">
        <v>79</v>
      </c>
      <c r="AK442" t="s">
        <v>79</v>
      </c>
      <c r="AL442" t="s">
        <v>79</v>
      </c>
      <c r="AM442" t="s">
        <v>79</v>
      </c>
      <c r="AN442" t="s">
        <v>79</v>
      </c>
      <c r="AO442" t="s">
        <v>79</v>
      </c>
      <c r="AP442" t="s">
        <v>79</v>
      </c>
      <c r="AQ442" t="s">
        <v>79</v>
      </c>
      <c r="AR442" t="s">
        <v>79</v>
      </c>
      <c r="AS442">
        <v>0</v>
      </c>
      <c r="AT442" t="s">
        <v>79</v>
      </c>
      <c r="AU442" t="s">
        <v>79</v>
      </c>
      <c r="AV442">
        <v>0</v>
      </c>
      <c r="AW442">
        <v>0</v>
      </c>
    </row>
    <row r="443" spans="1:49" x14ac:dyDescent="0.2">
      <c r="A443">
        <v>1</v>
      </c>
      <c r="B443">
        <v>18</v>
      </c>
      <c r="C443">
        <v>3</v>
      </c>
      <c r="D443">
        <v>2</v>
      </c>
      <c r="E443">
        <v>0</v>
      </c>
      <c r="F443" t="s">
        <v>79</v>
      </c>
      <c r="G443" t="s">
        <v>79</v>
      </c>
      <c r="H443">
        <v>315</v>
      </c>
      <c r="I443">
        <v>0</v>
      </c>
      <c r="J443">
        <v>0</v>
      </c>
      <c r="K443">
        <v>0</v>
      </c>
      <c r="L443">
        <v>0</v>
      </c>
      <c r="M443" t="s">
        <v>79</v>
      </c>
      <c r="N443" t="s">
        <v>79</v>
      </c>
      <c r="O443" t="s">
        <v>79</v>
      </c>
      <c r="P443" t="s">
        <v>79</v>
      </c>
      <c r="Q443" t="s">
        <v>79</v>
      </c>
      <c r="R443" t="s">
        <v>1412</v>
      </c>
      <c r="S443" t="s">
        <v>79</v>
      </c>
      <c r="T443">
        <v>0</v>
      </c>
      <c r="U443" t="s">
        <v>79</v>
      </c>
      <c r="V443" t="s">
        <v>79</v>
      </c>
      <c r="W443" t="s">
        <v>79</v>
      </c>
      <c r="X443">
        <v>3</v>
      </c>
      <c r="Y443">
        <v>3</v>
      </c>
      <c r="Z443" t="s">
        <v>79</v>
      </c>
      <c r="AA443" t="s">
        <v>79</v>
      </c>
      <c r="AB443" t="s">
        <v>79</v>
      </c>
      <c r="AC443" t="s">
        <v>79</v>
      </c>
      <c r="AD443" t="s">
        <v>79</v>
      </c>
      <c r="AE443">
        <v>0</v>
      </c>
      <c r="AF443" t="s">
        <v>79</v>
      </c>
      <c r="AG443">
        <v>0</v>
      </c>
      <c r="AH443" t="s">
        <v>79</v>
      </c>
      <c r="AI443" t="s">
        <v>79</v>
      </c>
      <c r="AJ443" t="s">
        <v>79</v>
      </c>
      <c r="AK443" t="s">
        <v>79</v>
      </c>
      <c r="AL443" t="s">
        <v>79</v>
      </c>
      <c r="AM443" t="s">
        <v>79</v>
      </c>
      <c r="AN443" t="s">
        <v>79</v>
      </c>
      <c r="AO443" t="s">
        <v>79</v>
      </c>
      <c r="AP443" t="s">
        <v>79</v>
      </c>
      <c r="AQ443" t="s">
        <v>79</v>
      </c>
      <c r="AR443" t="s">
        <v>79</v>
      </c>
      <c r="AS443">
        <v>0</v>
      </c>
      <c r="AT443" t="s">
        <v>79</v>
      </c>
      <c r="AU443" t="s">
        <v>79</v>
      </c>
      <c r="AV443">
        <v>0</v>
      </c>
      <c r="AW443">
        <v>0</v>
      </c>
    </row>
    <row r="444" spans="1:49" x14ac:dyDescent="0.2">
      <c r="A444">
        <v>1</v>
      </c>
      <c r="B444">
        <v>18</v>
      </c>
      <c r="C444">
        <v>3</v>
      </c>
      <c r="D444">
        <v>3</v>
      </c>
      <c r="E444">
        <v>0</v>
      </c>
      <c r="F444" t="s">
        <v>79</v>
      </c>
      <c r="G444" t="s">
        <v>79</v>
      </c>
      <c r="H444">
        <v>86</v>
      </c>
      <c r="I444">
        <v>0</v>
      </c>
      <c r="J444">
        <v>0</v>
      </c>
      <c r="K444">
        <v>0</v>
      </c>
      <c r="L444">
        <v>0</v>
      </c>
      <c r="M444" t="s">
        <v>79</v>
      </c>
      <c r="N444" t="s">
        <v>79</v>
      </c>
      <c r="O444" t="s">
        <v>79</v>
      </c>
      <c r="P444" t="s">
        <v>79</v>
      </c>
      <c r="Q444" t="s">
        <v>79</v>
      </c>
      <c r="R444" t="s">
        <v>1358</v>
      </c>
      <c r="S444" t="s">
        <v>79</v>
      </c>
      <c r="T444">
        <v>0</v>
      </c>
      <c r="U444" t="s">
        <v>79</v>
      </c>
      <c r="V444" t="s">
        <v>79</v>
      </c>
      <c r="W444" t="s">
        <v>79</v>
      </c>
      <c r="X444">
        <v>3</v>
      </c>
      <c r="Y444">
        <v>3</v>
      </c>
      <c r="Z444" t="s">
        <v>79</v>
      </c>
      <c r="AA444" t="s">
        <v>79</v>
      </c>
      <c r="AB444" t="s">
        <v>79</v>
      </c>
      <c r="AC444" t="s">
        <v>79</v>
      </c>
      <c r="AD444" t="s">
        <v>79</v>
      </c>
      <c r="AE444">
        <v>0</v>
      </c>
      <c r="AF444" t="s">
        <v>79</v>
      </c>
      <c r="AG444">
        <v>0</v>
      </c>
      <c r="AH444" t="s">
        <v>79</v>
      </c>
      <c r="AI444" t="s">
        <v>79</v>
      </c>
      <c r="AJ444" t="s">
        <v>79</v>
      </c>
      <c r="AK444" t="s">
        <v>79</v>
      </c>
      <c r="AL444" t="s">
        <v>79</v>
      </c>
      <c r="AM444" t="s">
        <v>79</v>
      </c>
      <c r="AN444" t="s">
        <v>79</v>
      </c>
      <c r="AO444" t="s">
        <v>79</v>
      </c>
      <c r="AP444" t="s">
        <v>79</v>
      </c>
      <c r="AQ444" t="s">
        <v>79</v>
      </c>
      <c r="AR444" t="s">
        <v>79</v>
      </c>
      <c r="AS444">
        <v>0</v>
      </c>
      <c r="AT444" t="s">
        <v>79</v>
      </c>
      <c r="AU444" t="s">
        <v>79</v>
      </c>
      <c r="AV444">
        <v>0</v>
      </c>
      <c r="AW444">
        <v>0</v>
      </c>
    </row>
    <row r="445" spans="1:49" x14ac:dyDescent="0.2">
      <c r="A445">
        <v>1</v>
      </c>
      <c r="B445">
        <v>18</v>
      </c>
      <c r="C445">
        <v>3</v>
      </c>
      <c r="D445">
        <v>4</v>
      </c>
      <c r="E445">
        <v>0</v>
      </c>
      <c r="F445" t="s">
        <v>79</v>
      </c>
      <c r="G445" t="s">
        <v>79</v>
      </c>
      <c r="H445">
        <v>215</v>
      </c>
      <c r="I445">
        <v>0</v>
      </c>
      <c r="J445">
        <v>0</v>
      </c>
      <c r="K445">
        <v>0</v>
      </c>
      <c r="L445">
        <v>0</v>
      </c>
      <c r="M445" t="s">
        <v>79</v>
      </c>
      <c r="N445" t="s">
        <v>79</v>
      </c>
      <c r="O445" t="s">
        <v>79</v>
      </c>
      <c r="P445" t="s">
        <v>79</v>
      </c>
      <c r="Q445" t="s">
        <v>79</v>
      </c>
      <c r="R445" t="s">
        <v>1413</v>
      </c>
      <c r="S445" t="s">
        <v>79</v>
      </c>
      <c r="T445">
        <v>0</v>
      </c>
      <c r="U445" t="s">
        <v>79</v>
      </c>
      <c r="V445" t="s">
        <v>79</v>
      </c>
      <c r="W445" t="s">
        <v>79</v>
      </c>
      <c r="X445">
        <v>3</v>
      </c>
      <c r="Y445">
        <v>3</v>
      </c>
      <c r="Z445" t="s">
        <v>79</v>
      </c>
      <c r="AA445" t="s">
        <v>79</v>
      </c>
      <c r="AB445" t="s">
        <v>79</v>
      </c>
      <c r="AC445" t="s">
        <v>79</v>
      </c>
      <c r="AD445" t="s">
        <v>79</v>
      </c>
      <c r="AE445">
        <v>0</v>
      </c>
      <c r="AF445" t="s">
        <v>79</v>
      </c>
      <c r="AG445">
        <v>0</v>
      </c>
      <c r="AH445" t="s">
        <v>79</v>
      </c>
      <c r="AI445" t="s">
        <v>79</v>
      </c>
      <c r="AJ445" t="s">
        <v>79</v>
      </c>
      <c r="AK445" t="s">
        <v>79</v>
      </c>
      <c r="AL445" t="s">
        <v>79</v>
      </c>
      <c r="AM445" t="s">
        <v>79</v>
      </c>
      <c r="AN445" t="s">
        <v>79</v>
      </c>
      <c r="AO445" t="s">
        <v>79</v>
      </c>
      <c r="AP445" t="s">
        <v>79</v>
      </c>
      <c r="AQ445" t="s">
        <v>79</v>
      </c>
      <c r="AR445" t="s">
        <v>79</v>
      </c>
      <c r="AS445">
        <v>0</v>
      </c>
      <c r="AT445" t="s">
        <v>79</v>
      </c>
      <c r="AU445" t="s">
        <v>79</v>
      </c>
      <c r="AV445">
        <v>0</v>
      </c>
      <c r="AW445">
        <v>0</v>
      </c>
    </row>
    <row r="446" spans="1:49" x14ac:dyDescent="0.2">
      <c r="A446">
        <v>1</v>
      </c>
      <c r="B446">
        <v>18</v>
      </c>
      <c r="C446">
        <v>3</v>
      </c>
      <c r="D446">
        <v>5</v>
      </c>
      <c r="E446">
        <v>0</v>
      </c>
      <c r="F446" t="s">
        <v>79</v>
      </c>
      <c r="G446" t="s">
        <v>79</v>
      </c>
      <c r="H446">
        <v>317</v>
      </c>
      <c r="I446">
        <v>0</v>
      </c>
      <c r="J446">
        <v>0</v>
      </c>
      <c r="K446">
        <v>0</v>
      </c>
      <c r="L446">
        <v>0</v>
      </c>
      <c r="M446" t="s">
        <v>79</v>
      </c>
      <c r="N446" t="s">
        <v>79</v>
      </c>
      <c r="O446" t="s">
        <v>79</v>
      </c>
      <c r="P446" t="s">
        <v>79</v>
      </c>
      <c r="Q446" t="s">
        <v>79</v>
      </c>
      <c r="R446" t="s">
        <v>1414</v>
      </c>
      <c r="S446" t="s">
        <v>79</v>
      </c>
      <c r="T446">
        <v>0</v>
      </c>
      <c r="U446" t="s">
        <v>79</v>
      </c>
      <c r="V446" t="s">
        <v>79</v>
      </c>
      <c r="W446" t="s">
        <v>79</v>
      </c>
      <c r="X446">
        <v>3</v>
      </c>
      <c r="Y446">
        <v>3</v>
      </c>
      <c r="Z446" t="s">
        <v>79</v>
      </c>
      <c r="AA446" t="s">
        <v>79</v>
      </c>
      <c r="AB446" t="s">
        <v>79</v>
      </c>
      <c r="AC446" t="s">
        <v>79</v>
      </c>
      <c r="AD446" t="s">
        <v>79</v>
      </c>
      <c r="AE446">
        <v>0</v>
      </c>
      <c r="AF446" t="s">
        <v>79</v>
      </c>
      <c r="AG446">
        <v>0</v>
      </c>
      <c r="AH446" t="s">
        <v>79</v>
      </c>
      <c r="AI446" t="s">
        <v>79</v>
      </c>
      <c r="AJ446" t="s">
        <v>79</v>
      </c>
      <c r="AK446" t="s">
        <v>79</v>
      </c>
      <c r="AL446" t="s">
        <v>79</v>
      </c>
      <c r="AM446" t="s">
        <v>79</v>
      </c>
      <c r="AN446" t="s">
        <v>79</v>
      </c>
      <c r="AO446" t="s">
        <v>79</v>
      </c>
      <c r="AP446" t="s">
        <v>79</v>
      </c>
      <c r="AQ446" t="s">
        <v>79</v>
      </c>
      <c r="AR446" t="s">
        <v>79</v>
      </c>
      <c r="AS446">
        <v>0</v>
      </c>
      <c r="AT446" t="s">
        <v>79</v>
      </c>
      <c r="AU446" t="s">
        <v>79</v>
      </c>
      <c r="AV446">
        <v>0</v>
      </c>
      <c r="AW446">
        <v>0</v>
      </c>
    </row>
    <row r="447" spans="1:49" x14ac:dyDescent="0.2">
      <c r="A447">
        <v>1</v>
      </c>
      <c r="B447">
        <v>18</v>
      </c>
      <c r="C447">
        <v>3</v>
      </c>
      <c r="D447">
        <v>6</v>
      </c>
      <c r="E447">
        <v>0</v>
      </c>
      <c r="F447" t="s">
        <v>79</v>
      </c>
      <c r="G447" t="s">
        <v>79</v>
      </c>
      <c r="H447">
        <v>259</v>
      </c>
      <c r="I447">
        <v>0</v>
      </c>
      <c r="J447">
        <v>0</v>
      </c>
      <c r="K447">
        <v>0</v>
      </c>
      <c r="L447">
        <v>0</v>
      </c>
      <c r="M447" t="s">
        <v>79</v>
      </c>
      <c r="N447" t="s">
        <v>79</v>
      </c>
      <c r="O447" t="s">
        <v>79</v>
      </c>
      <c r="P447" t="s">
        <v>79</v>
      </c>
      <c r="Q447" t="s">
        <v>79</v>
      </c>
      <c r="R447" t="s">
        <v>1415</v>
      </c>
      <c r="S447" t="s">
        <v>79</v>
      </c>
      <c r="T447">
        <v>0</v>
      </c>
      <c r="U447" t="s">
        <v>79</v>
      </c>
      <c r="V447" t="s">
        <v>79</v>
      </c>
      <c r="W447" t="s">
        <v>79</v>
      </c>
      <c r="X447">
        <v>3</v>
      </c>
      <c r="Y447">
        <v>3</v>
      </c>
      <c r="Z447" t="s">
        <v>79</v>
      </c>
      <c r="AA447" t="s">
        <v>79</v>
      </c>
      <c r="AB447" t="s">
        <v>79</v>
      </c>
      <c r="AC447" t="s">
        <v>79</v>
      </c>
      <c r="AD447" t="s">
        <v>79</v>
      </c>
      <c r="AE447">
        <v>0</v>
      </c>
      <c r="AF447" t="s">
        <v>79</v>
      </c>
      <c r="AG447">
        <v>0</v>
      </c>
      <c r="AH447" t="s">
        <v>79</v>
      </c>
      <c r="AI447" t="s">
        <v>79</v>
      </c>
      <c r="AJ447" t="s">
        <v>79</v>
      </c>
      <c r="AK447" t="s">
        <v>79</v>
      </c>
      <c r="AL447" t="s">
        <v>79</v>
      </c>
      <c r="AM447" t="s">
        <v>79</v>
      </c>
      <c r="AN447" t="s">
        <v>79</v>
      </c>
      <c r="AO447" t="s">
        <v>79</v>
      </c>
      <c r="AP447" t="s">
        <v>79</v>
      </c>
      <c r="AQ447" t="s">
        <v>79</v>
      </c>
      <c r="AR447" t="s">
        <v>79</v>
      </c>
      <c r="AS447">
        <v>0</v>
      </c>
      <c r="AT447" t="s">
        <v>79</v>
      </c>
      <c r="AU447" t="s">
        <v>79</v>
      </c>
      <c r="AV447">
        <v>0</v>
      </c>
      <c r="AW447">
        <v>0</v>
      </c>
    </row>
    <row r="448" spans="1:49" x14ac:dyDescent="0.2">
      <c r="A448">
        <v>1</v>
      </c>
      <c r="B448">
        <v>18</v>
      </c>
      <c r="C448">
        <v>3</v>
      </c>
      <c r="D448">
        <v>7</v>
      </c>
      <c r="E448">
        <v>0</v>
      </c>
      <c r="F448" t="s">
        <v>79</v>
      </c>
      <c r="G448" t="s">
        <v>79</v>
      </c>
      <c r="H448">
        <v>318</v>
      </c>
      <c r="I448">
        <v>0</v>
      </c>
      <c r="J448">
        <v>0</v>
      </c>
      <c r="K448">
        <v>0</v>
      </c>
      <c r="L448">
        <v>0</v>
      </c>
      <c r="M448" t="s">
        <v>79</v>
      </c>
      <c r="N448" t="s">
        <v>79</v>
      </c>
      <c r="O448" t="s">
        <v>79</v>
      </c>
      <c r="P448" t="s">
        <v>79</v>
      </c>
      <c r="Q448" t="s">
        <v>79</v>
      </c>
      <c r="R448" t="s">
        <v>1416</v>
      </c>
      <c r="S448" t="s">
        <v>79</v>
      </c>
      <c r="T448">
        <v>0</v>
      </c>
      <c r="U448" t="s">
        <v>79</v>
      </c>
      <c r="V448" t="s">
        <v>79</v>
      </c>
      <c r="W448" t="s">
        <v>79</v>
      </c>
      <c r="X448">
        <v>3</v>
      </c>
      <c r="Y448">
        <v>3</v>
      </c>
      <c r="Z448" t="s">
        <v>79</v>
      </c>
      <c r="AA448" t="s">
        <v>79</v>
      </c>
      <c r="AB448" t="s">
        <v>79</v>
      </c>
      <c r="AC448" t="s">
        <v>79</v>
      </c>
      <c r="AD448" t="s">
        <v>79</v>
      </c>
      <c r="AE448">
        <v>0</v>
      </c>
      <c r="AF448" t="s">
        <v>79</v>
      </c>
      <c r="AG448">
        <v>0</v>
      </c>
      <c r="AH448" t="s">
        <v>79</v>
      </c>
      <c r="AI448" t="s">
        <v>79</v>
      </c>
      <c r="AJ448" t="s">
        <v>79</v>
      </c>
      <c r="AK448" t="s">
        <v>79</v>
      </c>
      <c r="AL448" t="s">
        <v>79</v>
      </c>
      <c r="AM448" t="s">
        <v>79</v>
      </c>
      <c r="AN448" t="s">
        <v>79</v>
      </c>
      <c r="AO448" t="s">
        <v>79</v>
      </c>
      <c r="AP448" t="s">
        <v>79</v>
      </c>
      <c r="AQ448" t="s">
        <v>79</v>
      </c>
      <c r="AR448" t="s">
        <v>79</v>
      </c>
      <c r="AS448">
        <v>0</v>
      </c>
      <c r="AT448" t="s">
        <v>79</v>
      </c>
      <c r="AU448" t="s">
        <v>79</v>
      </c>
      <c r="AV448">
        <v>0</v>
      </c>
      <c r="AW448">
        <v>0</v>
      </c>
    </row>
    <row r="449" spans="1:49" x14ac:dyDescent="0.2">
      <c r="A449">
        <v>1</v>
      </c>
      <c r="B449">
        <v>18</v>
      </c>
      <c r="C449">
        <v>3</v>
      </c>
      <c r="D449">
        <v>8</v>
      </c>
      <c r="E449">
        <v>0</v>
      </c>
      <c r="F449" t="s">
        <v>79</v>
      </c>
      <c r="G449" t="s">
        <v>79</v>
      </c>
      <c r="H449">
        <v>651</v>
      </c>
      <c r="I449">
        <v>0</v>
      </c>
      <c r="J449">
        <v>0</v>
      </c>
      <c r="K449">
        <v>0</v>
      </c>
      <c r="L449">
        <v>0</v>
      </c>
      <c r="M449" t="s">
        <v>79</v>
      </c>
      <c r="N449" t="s">
        <v>79</v>
      </c>
      <c r="O449" t="s">
        <v>79</v>
      </c>
      <c r="P449" t="s">
        <v>79</v>
      </c>
      <c r="Q449" t="s">
        <v>79</v>
      </c>
      <c r="R449" t="s">
        <v>1417</v>
      </c>
      <c r="S449" t="s">
        <v>79</v>
      </c>
      <c r="T449">
        <v>0</v>
      </c>
      <c r="U449" t="s">
        <v>79</v>
      </c>
      <c r="V449" t="s">
        <v>79</v>
      </c>
      <c r="W449" t="s">
        <v>79</v>
      </c>
      <c r="X449">
        <v>3</v>
      </c>
      <c r="Y449">
        <v>3</v>
      </c>
      <c r="Z449" t="s">
        <v>79</v>
      </c>
      <c r="AA449" t="s">
        <v>79</v>
      </c>
      <c r="AB449" t="s">
        <v>79</v>
      </c>
      <c r="AC449" t="s">
        <v>79</v>
      </c>
      <c r="AD449" t="s">
        <v>79</v>
      </c>
      <c r="AE449">
        <v>0</v>
      </c>
      <c r="AF449" t="s">
        <v>79</v>
      </c>
      <c r="AG449">
        <v>0</v>
      </c>
      <c r="AH449" t="s">
        <v>79</v>
      </c>
      <c r="AI449" t="s">
        <v>79</v>
      </c>
      <c r="AJ449" t="s">
        <v>79</v>
      </c>
      <c r="AK449" t="s">
        <v>79</v>
      </c>
      <c r="AL449" t="s">
        <v>79</v>
      </c>
      <c r="AM449" t="s">
        <v>79</v>
      </c>
      <c r="AN449" t="s">
        <v>79</v>
      </c>
      <c r="AO449" t="s">
        <v>79</v>
      </c>
      <c r="AP449" t="s">
        <v>79</v>
      </c>
      <c r="AQ449" t="s">
        <v>79</v>
      </c>
      <c r="AR449" t="s">
        <v>79</v>
      </c>
      <c r="AS449">
        <v>0</v>
      </c>
      <c r="AT449" t="s">
        <v>79</v>
      </c>
      <c r="AU449" t="s">
        <v>79</v>
      </c>
      <c r="AV449">
        <v>0</v>
      </c>
      <c r="AW449">
        <v>0</v>
      </c>
    </row>
    <row r="450" spans="1:49" x14ac:dyDescent="0.2">
      <c r="A450">
        <v>1</v>
      </c>
      <c r="B450">
        <v>18</v>
      </c>
      <c r="C450">
        <v>4</v>
      </c>
      <c r="D450">
        <v>1</v>
      </c>
      <c r="E450">
        <v>0</v>
      </c>
      <c r="F450" t="s">
        <v>79</v>
      </c>
      <c r="G450" t="s">
        <v>79</v>
      </c>
      <c r="H450">
        <v>164</v>
      </c>
      <c r="I450">
        <v>0</v>
      </c>
      <c r="J450">
        <v>0</v>
      </c>
      <c r="K450">
        <v>0</v>
      </c>
      <c r="L450">
        <v>0</v>
      </c>
      <c r="M450" t="s">
        <v>79</v>
      </c>
      <c r="N450" t="s">
        <v>79</v>
      </c>
      <c r="O450" t="s">
        <v>79</v>
      </c>
      <c r="P450" t="s">
        <v>79</v>
      </c>
      <c r="Q450" t="s">
        <v>79</v>
      </c>
      <c r="R450" t="s">
        <v>1418</v>
      </c>
      <c r="S450" t="s">
        <v>79</v>
      </c>
      <c r="T450">
        <v>0</v>
      </c>
      <c r="U450" t="s">
        <v>79</v>
      </c>
      <c r="V450" t="s">
        <v>79</v>
      </c>
      <c r="W450" t="s">
        <v>79</v>
      </c>
      <c r="X450">
        <v>3</v>
      </c>
      <c r="Y450">
        <v>3</v>
      </c>
      <c r="Z450" t="s">
        <v>79</v>
      </c>
      <c r="AA450" t="s">
        <v>79</v>
      </c>
      <c r="AB450" t="s">
        <v>79</v>
      </c>
      <c r="AC450" t="s">
        <v>79</v>
      </c>
      <c r="AD450" t="s">
        <v>79</v>
      </c>
      <c r="AE450">
        <v>0</v>
      </c>
      <c r="AF450" t="s">
        <v>79</v>
      </c>
      <c r="AG450">
        <v>0</v>
      </c>
      <c r="AH450" t="s">
        <v>79</v>
      </c>
      <c r="AI450" t="s">
        <v>79</v>
      </c>
      <c r="AJ450" t="s">
        <v>79</v>
      </c>
      <c r="AK450" t="s">
        <v>79</v>
      </c>
      <c r="AL450" t="s">
        <v>79</v>
      </c>
      <c r="AM450" t="s">
        <v>79</v>
      </c>
      <c r="AN450" t="s">
        <v>79</v>
      </c>
      <c r="AO450" t="s">
        <v>79</v>
      </c>
      <c r="AP450" t="s">
        <v>79</v>
      </c>
      <c r="AQ450" t="s">
        <v>79</v>
      </c>
      <c r="AR450" t="s">
        <v>79</v>
      </c>
      <c r="AS450">
        <v>0</v>
      </c>
      <c r="AT450" t="s">
        <v>79</v>
      </c>
      <c r="AU450" t="s">
        <v>79</v>
      </c>
      <c r="AV450">
        <v>0</v>
      </c>
      <c r="AW450">
        <v>0</v>
      </c>
    </row>
    <row r="451" spans="1:49" x14ac:dyDescent="0.2">
      <c r="A451">
        <v>1</v>
      </c>
      <c r="B451">
        <v>18</v>
      </c>
      <c r="C451">
        <v>4</v>
      </c>
      <c r="D451">
        <v>2</v>
      </c>
      <c r="E451">
        <v>0</v>
      </c>
      <c r="F451" t="s">
        <v>79</v>
      </c>
      <c r="G451" t="s">
        <v>79</v>
      </c>
      <c r="H451">
        <v>167</v>
      </c>
      <c r="I451">
        <v>0</v>
      </c>
      <c r="J451">
        <v>0</v>
      </c>
      <c r="K451">
        <v>0</v>
      </c>
      <c r="L451">
        <v>0</v>
      </c>
      <c r="M451" t="s">
        <v>79</v>
      </c>
      <c r="N451" t="s">
        <v>79</v>
      </c>
      <c r="O451" t="s">
        <v>79</v>
      </c>
      <c r="P451" t="s">
        <v>79</v>
      </c>
      <c r="Q451" t="s">
        <v>79</v>
      </c>
      <c r="R451" t="s">
        <v>1419</v>
      </c>
      <c r="S451" t="s">
        <v>79</v>
      </c>
      <c r="T451">
        <v>0</v>
      </c>
      <c r="U451" t="s">
        <v>79</v>
      </c>
      <c r="V451" t="s">
        <v>79</v>
      </c>
      <c r="W451" t="s">
        <v>79</v>
      </c>
      <c r="X451">
        <v>3</v>
      </c>
      <c r="Y451">
        <v>3</v>
      </c>
      <c r="Z451" t="s">
        <v>79</v>
      </c>
      <c r="AA451" t="s">
        <v>79</v>
      </c>
      <c r="AB451" t="s">
        <v>79</v>
      </c>
      <c r="AC451" t="s">
        <v>79</v>
      </c>
      <c r="AD451" t="s">
        <v>79</v>
      </c>
      <c r="AE451">
        <v>0</v>
      </c>
      <c r="AF451" t="s">
        <v>79</v>
      </c>
      <c r="AG451">
        <v>0</v>
      </c>
      <c r="AH451" t="s">
        <v>79</v>
      </c>
      <c r="AI451" t="s">
        <v>79</v>
      </c>
      <c r="AJ451" t="s">
        <v>79</v>
      </c>
      <c r="AK451" t="s">
        <v>79</v>
      </c>
      <c r="AL451" t="s">
        <v>79</v>
      </c>
      <c r="AM451" t="s">
        <v>79</v>
      </c>
      <c r="AN451" t="s">
        <v>79</v>
      </c>
      <c r="AO451" t="s">
        <v>79</v>
      </c>
      <c r="AP451" t="s">
        <v>79</v>
      </c>
      <c r="AQ451" t="s">
        <v>79</v>
      </c>
      <c r="AR451" t="s">
        <v>79</v>
      </c>
      <c r="AS451">
        <v>0</v>
      </c>
      <c r="AT451" t="s">
        <v>79</v>
      </c>
      <c r="AU451" t="s">
        <v>79</v>
      </c>
      <c r="AV451">
        <v>0</v>
      </c>
      <c r="AW451">
        <v>0</v>
      </c>
    </row>
    <row r="452" spans="1:49" x14ac:dyDescent="0.2">
      <c r="A452">
        <v>1</v>
      </c>
      <c r="B452">
        <v>18</v>
      </c>
      <c r="C452">
        <v>4</v>
      </c>
      <c r="D452">
        <v>3</v>
      </c>
      <c r="E452">
        <v>0</v>
      </c>
      <c r="F452" t="s">
        <v>79</v>
      </c>
      <c r="G452" t="s">
        <v>79</v>
      </c>
      <c r="H452">
        <v>217</v>
      </c>
      <c r="I452">
        <v>0</v>
      </c>
      <c r="J452">
        <v>0</v>
      </c>
      <c r="K452">
        <v>0</v>
      </c>
      <c r="L452">
        <v>0</v>
      </c>
      <c r="M452" t="s">
        <v>79</v>
      </c>
      <c r="N452" t="s">
        <v>79</v>
      </c>
      <c r="O452" t="s">
        <v>79</v>
      </c>
      <c r="P452" t="s">
        <v>79</v>
      </c>
      <c r="Q452" t="s">
        <v>79</v>
      </c>
      <c r="R452" t="s">
        <v>1383</v>
      </c>
      <c r="S452" t="s">
        <v>79</v>
      </c>
      <c r="T452">
        <v>0</v>
      </c>
      <c r="U452" t="s">
        <v>79</v>
      </c>
      <c r="V452" t="s">
        <v>79</v>
      </c>
      <c r="W452" t="s">
        <v>79</v>
      </c>
      <c r="X452">
        <v>3</v>
      </c>
      <c r="Y452">
        <v>3</v>
      </c>
      <c r="Z452" t="s">
        <v>79</v>
      </c>
      <c r="AA452" t="s">
        <v>79</v>
      </c>
      <c r="AB452" t="s">
        <v>79</v>
      </c>
      <c r="AC452" t="s">
        <v>79</v>
      </c>
      <c r="AD452" t="s">
        <v>79</v>
      </c>
      <c r="AE452">
        <v>0</v>
      </c>
      <c r="AF452" t="s">
        <v>79</v>
      </c>
      <c r="AG452">
        <v>0</v>
      </c>
      <c r="AH452" t="s">
        <v>79</v>
      </c>
      <c r="AI452" t="s">
        <v>79</v>
      </c>
      <c r="AJ452" t="s">
        <v>79</v>
      </c>
      <c r="AK452" t="s">
        <v>79</v>
      </c>
      <c r="AL452" t="s">
        <v>79</v>
      </c>
      <c r="AM452" t="s">
        <v>79</v>
      </c>
      <c r="AN452" t="s">
        <v>79</v>
      </c>
      <c r="AO452" t="s">
        <v>79</v>
      </c>
      <c r="AP452" t="s">
        <v>79</v>
      </c>
      <c r="AQ452" t="s">
        <v>79</v>
      </c>
      <c r="AR452" t="s">
        <v>79</v>
      </c>
      <c r="AS452">
        <v>0</v>
      </c>
      <c r="AT452" t="s">
        <v>79</v>
      </c>
      <c r="AU452" t="s">
        <v>79</v>
      </c>
      <c r="AV452">
        <v>0</v>
      </c>
      <c r="AW452">
        <v>0</v>
      </c>
    </row>
    <row r="453" spans="1:49" x14ac:dyDescent="0.2">
      <c r="A453">
        <v>1</v>
      </c>
      <c r="B453">
        <v>18</v>
      </c>
      <c r="C453">
        <v>4</v>
      </c>
      <c r="D453">
        <v>4</v>
      </c>
      <c r="E453">
        <v>0</v>
      </c>
      <c r="F453" t="s">
        <v>79</v>
      </c>
      <c r="G453" t="s">
        <v>79</v>
      </c>
      <c r="H453">
        <v>348</v>
      </c>
      <c r="I453">
        <v>0</v>
      </c>
      <c r="J453">
        <v>0</v>
      </c>
      <c r="K453">
        <v>0</v>
      </c>
      <c r="L453">
        <v>0</v>
      </c>
      <c r="M453" t="s">
        <v>79</v>
      </c>
      <c r="N453" t="s">
        <v>79</v>
      </c>
      <c r="O453" t="s">
        <v>79</v>
      </c>
      <c r="P453" t="s">
        <v>79</v>
      </c>
      <c r="Q453" t="s">
        <v>79</v>
      </c>
      <c r="R453" t="s">
        <v>1420</v>
      </c>
      <c r="S453" t="s">
        <v>79</v>
      </c>
      <c r="T453">
        <v>0</v>
      </c>
      <c r="U453" t="s">
        <v>79</v>
      </c>
      <c r="V453" t="s">
        <v>79</v>
      </c>
      <c r="W453" t="s">
        <v>79</v>
      </c>
      <c r="X453">
        <v>3</v>
      </c>
      <c r="Y453">
        <v>3</v>
      </c>
      <c r="Z453" t="s">
        <v>79</v>
      </c>
      <c r="AA453" t="s">
        <v>79</v>
      </c>
      <c r="AB453" t="s">
        <v>79</v>
      </c>
      <c r="AC453" t="s">
        <v>79</v>
      </c>
      <c r="AD453" t="s">
        <v>79</v>
      </c>
      <c r="AE453">
        <v>0</v>
      </c>
      <c r="AF453" t="s">
        <v>79</v>
      </c>
      <c r="AG453">
        <v>0</v>
      </c>
      <c r="AH453" t="s">
        <v>79</v>
      </c>
      <c r="AI453" t="s">
        <v>79</v>
      </c>
      <c r="AJ453" t="s">
        <v>79</v>
      </c>
      <c r="AK453" t="s">
        <v>79</v>
      </c>
      <c r="AL453" t="s">
        <v>79</v>
      </c>
      <c r="AM453" t="s">
        <v>79</v>
      </c>
      <c r="AN453" t="s">
        <v>79</v>
      </c>
      <c r="AO453" t="s">
        <v>79</v>
      </c>
      <c r="AP453" t="s">
        <v>79</v>
      </c>
      <c r="AQ453" t="s">
        <v>79</v>
      </c>
      <c r="AR453" t="s">
        <v>79</v>
      </c>
      <c r="AS453">
        <v>0</v>
      </c>
      <c r="AT453" t="s">
        <v>79</v>
      </c>
      <c r="AU453" t="s">
        <v>79</v>
      </c>
      <c r="AV453">
        <v>0</v>
      </c>
      <c r="AW453">
        <v>0</v>
      </c>
    </row>
    <row r="454" spans="1:49" x14ac:dyDescent="0.2">
      <c r="A454">
        <v>1</v>
      </c>
      <c r="B454">
        <v>18</v>
      </c>
      <c r="C454">
        <v>4</v>
      </c>
      <c r="D454">
        <v>5</v>
      </c>
      <c r="E454">
        <v>0</v>
      </c>
      <c r="F454" t="s">
        <v>79</v>
      </c>
      <c r="G454" t="s">
        <v>79</v>
      </c>
      <c r="H454">
        <v>509</v>
      </c>
      <c r="I454">
        <v>0</v>
      </c>
      <c r="J454">
        <v>0</v>
      </c>
      <c r="K454">
        <v>0</v>
      </c>
      <c r="L454">
        <v>0</v>
      </c>
      <c r="M454" t="s">
        <v>79</v>
      </c>
      <c r="N454" t="s">
        <v>79</v>
      </c>
      <c r="O454" t="s">
        <v>79</v>
      </c>
      <c r="P454" t="s">
        <v>79</v>
      </c>
      <c r="Q454" t="s">
        <v>79</v>
      </c>
      <c r="R454" t="s">
        <v>1421</v>
      </c>
      <c r="S454" t="s">
        <v>79</v>
      </c>
      <c r="T454">
        <v>0</v>
      </c>
      <c r="U454" t="s">
        <v>79</v>
      </c>
      <c r="V454" t="s">
        <v>79</v>
      </c>
      <c r="W454" t="s">
        <v>79</v>
      </c>
      <c r="X454">
        <v>3</v>
      </c>
      <c r="Y454">
        <v>3</v>
      </c>
      <c r="Z454" t="s">
        <v>79</v>
      </c>
      <c r="AA454" t="s">
        <v>79</v>
      </c>
      <c r="AB454" t="s">
        <v>79</v>
      </c>
      <c r="AC454" t="s">
        <v>79</v>
      </c>
      <c r="AD454" t="s">
        <v>79</v>
      </c>
      <c r="AE454">
        <v>0</v>
      </c>
      <c r="AF454" t="s">
        <v>79</v>
      </c>
      <c r="AG454">
        <v>0</v>
      </c>
      <c r="AH454" t="s">
        <v>79</v>
      </c>
      <c r="AI454" t="s">
        <v>79</v>
      </c>
      <c r="AJ454" t="s">
        <v>79</v>
      </c>
      <c r="AK454" t="s">
        <v>79</v>
      </c>
      <c r="AL454" t="s">
        <v>79</v>
      </c>
      <c r="AM454" t="s">
        <v>79</v>
      </c>
      <c r="AN454" t="s">
        <v>79</v>
      </c>
      <c r="AO454" t="s">
        <v>79</v>
      </c>
      <c r="AP454" t="s">
        <v>79</v>
      </c>
      <c r="AQ454" t="s">
        <v>79</v>
      </c>
      <c r="AR454" t="s">
        <v>79</v>
      </c>
      <c r="AS454">
        <v>0</v>
      </c>
      <c r="AT454" t="s">
        <v>79</v>
      </c>
      <c r="AU454" t="s">
        <v>79</v>
      </c>
      <c r="AV454">
        <v>0</v>
      </c>
      <c r="AW454">
        <v>0</v>
      </c>
    </row>
    <row r="455" spans="1:49" x14ac:dyDescent="0.2">
      <c r="A455">
        <v>1</v>
      </c>
      <c r="B455">
        <v>18</v>
      </c>
      <c r="C455">
        <v>4</v>
      </c>
      <c r="D455">
        <v>6</v>
      </c>
      <c r="E455">
        <v>0</v>
      </c>
      <c r="F455" t="s">
        <v>79</v>
      </c>
      <c r="G455" t="s">
        <v>79</v>
      </c>
      <c r="H455">
        <v>510</v>
      </c>
      <c r="I455">
        <v>0</v>
      </c>
      <c r="J455">
        <v>0</v>
      </c>
      <c r="K455">
        <v>0</v>
      </c>
      <c r="L455">
        <v>0</v>
      </c>
      <c r="M455" t="s">
        <v>79</v>
      </c>
      <c r="N455" t="s">
        <v>79</v>
      </c>
      <c r="O455" t="s">
        <v>79</v>
      </c>
      <c r="P455" t="s">
        <v>79</v>
      </c>
      <c r="Q455" t="s">
        <v>79</v>
      </c>
      <c r="R455" t="s">
        <v>1422</v>
      </c>
      <c r="S455" t="s">
        <v>79</v>
      </c>
      <c r="T455">
        <v>0</v>
      </c>
      <c r="U455" t="s">
        <v>79</v>
      </c>
      <c r="V455" t="s">
        <v>79</v>
      </c>
      <c r="W455" t="s">
        <v>79</v>
      </c>
      <c r="X455">
        <v>3</v>
      </c>
      <c r="Y455">
        <v>3</v>
      </c>
      <c r="Z455" t="s">
        <v>79</v>
      </c>
      <c r="AA455" t="s">
        <v>79</v>
      </c>
      <c r="AB455" t="s">
        <v>79</v>
      </c>
      <c r="AC455" t="s">
        <v>79</v>
      </c>
      <c r="AD455" t="s">
        <v>79</v>
      </c>
      <c r="AE455">
        <v>0</v>
      </c>
      <c r="AF455" t="s">
        <v>79</v>
      </c>
      <c r="AG455">
        <v>0</v>
      </c>
      <c r="AH455" t="s">
        <v>79</v>
      </c>
      <c r="AI455" t="s">
        <v>79</v>
      </c>
      <c r="AJ455" t="s">
        <v>79</v>
      </c>
      <c r="AK455" t="s">
        <v>79</v>
      </c>
      <c r="AL455" t="s">
        <v>79</v>
      </c>
      <c r="AM455" t="s">
        <v>79</v>
      </c>
      <c r="AN455" t="s">
        <v>79</v>
      </c>
      <c r="AO455" t="s">
        <v>79</v>
      </c>
      <c r="AP455" t="s">
        <v>79</v>
      </c>
      <c r="AQ455" t="s">
        <v>79</v>
      </c>
      <c r="AR455" t="s">
        <v>79</v>
      </c>
      <c r="AS455">
        <v>0</v>
      </c>
      <c r="AT455" t="s">
        <v>79</v>
      </c>
      <c r="AU455" t="s">
        <v>79</v>
      </c>
      <c r="AV455">
        <v>0</v>
      </c>
      <c r="AW455">
        <v>0</v>
      </c>
    </row>
    <row r="456" spans="1:49" x14ac:dyDescent="0.2">
      <c r="A456">
        <v>1</v>
      </c>
      <c r="B456">
        <v>18</v>
      </c>
      <c r="C456">
        <v>4</v>
      </c>
      <c r="D456">
        <v>7</v>
      </c>
      <c r="E456">
        <v>0</v>
      </c>
      <c r="F456" t="s">
        <v>79</v>
      </c>
      <c r="G456" t="s">
        <v>79</v>
      </c>
      <c r="H456">
        <v>313</v>
      </c>
      <c r="I456">
        <v>0</v>
      </c>
      <c r="J456">
        <v>0</v>
      </c>
      <c r="K456">
        <v>0</v>
      </c>
      <c r="L456">
        <v>0</v>
      </c>
      <c r="M456" t="s">
        <v>79</v>
      </c>
      <c r="N456" t="s">
        <v>79</v>
      </c>
      <c r="O456" t="s">
        <v>79</v>
      </c>
      <c r="P456" t="s">
        <v>79</v>
      </c>
      <c r="Q456" t="s">
        <v>79</v>
      </c>
      <c r="R456" t="s">
        <v>1423</v>
      </c>
      <c r="S456" t="s">
        <v>79</v>
      </c>
      <c r="T456">
        <v>0</v>
      </c>
      <c r="U456" t="s">
        <v>79</v>
      </c>
      <c r="V456" t="s">
        <v>79</v>
      </c>
      <c r="W456" t="s">
        <v>79</v>
      </c>
      <c r="X456">
        <v>3</v>
      </c>
      <c r="Y456">
        <v>3</v>
      </c>
      <c r="Z456" t="s">
        <v>79</v>
      </c>
      <c r="AA456" t="s">
        <v>79</v>
      </c>
      <c r="AB456" t="s">
        <v>79</v>
      </c>
      <c r="AC456" t="s">
        <v>79</v>
      </c>
      <c r="AD456" t="s">
        <v>79</v>
      </c>
      <c r="AE456">
        <v>0</v>
      </c>
      <c r="AF456" t="s">
        <v>79</v>
      </c>
      <c r="AG456">
        <v>0</v>
      </c>
      <c r="AH456" t="s">
        <v>79</v>
      </c>
      <c r="AI456" t="s">
        <v>79</v>
      </c>
      <c r="AJ456" t="s">
        <v>79</v>
      </c>
      <c r="AK456" t="s">
        <v>79</v>
      </c>
      <c r="AL456" t="s">
        <v>79</v>
      </c>
      <c r="AM456" t="s">
        <v>79</v>
      </c>
      <c r="AN456" t="s">
        <v>79</v>
      </c>
      <c r="AO456" t="s">
        <v>79</v>
      </c>
      <c r="AP456" t="s">
        <v>79</v>
      </c>
      <c r="AQ456" t="s">
        <v>79</v>
      </c>
      <c r="AR456" t="s">
        <v>79</v>
      </c>
      <c r="AS456">
        <v>0</v>
      </c>
      <c r="AT456" t="s">
        <v>79</v>
      </c>
      <c r="AU456" t="s">
        <v>79</v>
      </c>
      <c r="AV456">
        <v>0</v>
      </c>
      <c r="AW456">
        <v>0</v>
      </c>
    </row>
    <row r="457" spans="1:49" x14ac:dyDescent="0.2">
      <c r="A457">
        <v>1</v>
      </c>
      <c r="B457">
        <v>18</v>
      </c>
      <c r="C457">
        <v>4</v>
      </c>
      <c r="D457">
        <v>8</v>
      </c>
      <c r="E457">
        <v>0</v>
      </c>
      <c r="F457" t="s">
        <v>79</v>
      </c>
      <c r="G457" t="s">
        <v>79</v>
      </c>
      <c r="H457">
        <v>261</v>
      </c>
      <c r="I457">
        <v>0</v>
      </c>
      <c r="J457">
        <v>0</v>
      </c>
      <c r="K457">
        <v>0</v>
      </c>
      <c r="L457">
        <v>0</v>
      </c>
      <c r="M457" t="s">
        <v>79</v>
      </c>
      <c r="N457" t="s">
        <v>79</v>
      </c>
      <c r="O457" t="s">
        <v>79</v>
      </c>
      <c r="P457" t="s">
        <v>79</v>
      </c>
      <c r="Q457" t="s">
        <v>79</v>
      </c>
      <c r="R457" t="s">
        <v>1424</v>
      </c>
      <c r="S457" t="s">
        <v>79</v>
      </c>
      <c r="T457">
        <v>0</v>
      </c>
      <c r="U457" t="s">
        <v>79</v>
      </c>
      <c r="V457" t="s">
        <v>79</v>
      </c>
      <c r="W457" t="s">
        <v>79</v>
      </c>
      <c r="X457">
        <v>3</v>
      </c>
      <c r="Y457">
        <v>3</v>
      </c>
      <c r="Z457" t="s">
        <v>79</v>
      </c>
      <c r="AA457" t="s">
        <v>79</v>
      </c>
      <c r="AB457" t="s">
        <v>79</v>
      </c>
      <c r="AC457" t="s">
        <v>79</v>
      </c>
      <c r="AD457" t="s">
        <v>79</v>
      </c>
      <c r="AE457">
        <v>0</v>
      </c>
      <c r="AF457" t="s">
        <v>79</v>
      </c>
      <c r="AG457">
        <v>0</v>
      </c>
      <c r="AH457" t="s">
        <v>79</v>
      </c>
      <c r="AI457" t="s">
        <v>79</v>
      </c>
      <c r="AJ457" t="s">
        <v>79</v>
      </c>
      <c r="AK457" t="s">
        <v>79</v>
      </c>
      <c r="AL457" t="s">
        <v>79</v>
      </c>
      <c r="AM457" t="s">
        <v>79</v>
      </c>
      <c r="AN457" t="s">
        <v>79</v>
      </c>
      <c r="AO457" t="s">
        <v>79</v>
      </c>
      <c r="AP457" t="s">
        <v>79</v>
      </c>
      <c r="AQ457" t="s">
        <v>79</v>
      </c>
      <c r="AR457" t="s">
        <v>79</v>
      </c>
      <c r="AS457">
        <v>0</v>
      </c>
      <c r="AT457" t="s">
        <v>79</v>
      </c>
      <c r="AU457" t="s">
        <v>79</v>
      </c>
      <c r="AV457">
        <v>0</v>
      </c>
      <c r="AW457">
        <v>0</v>
      </c>
    </row>
    <row r="458" spans="1:49" x14ac:dyDescent="0.2">
      <c r="A458">
        <v>1</v>
      </c>
      <c r="B458">
        <v>19</v>
      </c>
      <c r="C458">
        <v>1</v>
      </c>
      <c r="D458">
        <v>1</v>
      </c>
      <c r="E458">
        <v>0</v>
      </c>
      <c r="F458" t="s">
        <v>79</v>
      </c>
      <c r="G458" t="s">
        <v>79</v>
      </c>
      <c r="H458">
        <v>0</v>
      </c>
      <c r="I458">
        <v>0</v>
      </c>
      <c r="J458">
        <v>0</v>
      </c>
      <c r="K458">
        <v>0</v>
      </c>
      <c r="L458">
        <v>0</v>
      </c>
      <c r="M458" t="s">
        <v>79</v>
      </c>
      <c r="N458" t="s">
        <v>79</v>
      </c>
      <c r="O458" t="s">
        <v>79</v>
      </c>
      <c r="P458" t="s">
        <v>79</v>
      </c>
      <c r="Q458" t="s">
        <v>79</v>
      </c>
      <c r="R458" t="s">
        <v>79</v>
      </c>
      <c r="S458" t="s">
        <v>79</v>
      </c>
      <c r="T458">
        <v>0</v>
      </c>
      <c r="U458" t="s">
        <v>79</v>
      </c>
      <c r="V458" t="s">
        <v>79</v>
      </c>
      <c r="W458" t="s">
        <v>79</v>
      </c>
      <c r="X458">
        <v>0</v>
      </c>
      <c r="Y458">
        <v>0</v>
      </c>
      <c r="Z458" t="s">
        <v>79</v>
      </c>
      <c r="AA458" t="s">
        <v>79</v>
      </c>
      <c r="AB458" t="s">
        <v>79</v>
      </c>
      <c r="AC458" t="s">
        <v>79</v>
      </c>
      <c r="AD458" t="s">
        <v>79</v>
      </c>
      <c r="AE458">
        <v>0</v>
      </c>
      <c r="AF458" t="s">
        <v>79</v>
      </c>
      <c r="AG458">
        <v>0</v>
      </c>
      <c r="AH458" t="s">
        <v>79</v>
      </c>
      <c r="AI458" t="s">
        <v>79</v>
      </c>
      <c r="AJ458" t="s">
        <v>79</v>
      </c>
      <c r="AK458" t="s">
        <v>79</v>
      </c>
      <c r="AL458" t="s">
        <v>79</v>
      </c>
      <c r="AM458" t="s">
        <v>79</v>
      </c>
      <c r="AN458" t="s">
        <v>79</v>
      </c>
      <c r="AO458" t="s">
        <v>79</v>
      </c>
      <c r="AP458" t="s">
        <v>79</v>
      </c>
      <c r="AQ458" t="s">
        <v>79</v>
      </c>
      <c r="AR458" t="s">
        <v>79</v>
      </c>
      <c r="AS458">
        <v>0</v>
      </c>
      <c r="AT458" t="s">
        <v>79</v>
      </c>
      <c r="AU458" t="s">
        <v>79</v>
      </c>
      <c r="AV458">
        <v>0</v>
      </c>
      <c r="AW458">
        <v>0</v>
      </c>
    </row>
    <row r="459" spans="1:49" x14ac:dyDescent="0.2">
      <c r="A459">
        <v>1</v>
      </c>
      <c r="B459">
        <v>19</v>
      </c>
      <c r="C459">
        <v>1</v>
      </c>
      <c r="D459">
        <v>2</v>
      </c>
      <c r="E459">
        <v>0</v>
      </c>
      <c r="F459" t="s">
        <v>79</v>
      </c>
      <c r="G459" t="s">
        <v>79</v>
      </c>
      <c r="H459">
        <v>0</v>
      </c>
      <c r="I459">
        <v>0</v>
      </c>
      <c r="J459">
        <v>0</v>
      </c>
      <c r="K459">
        <v>0</v>
      </c>
      <c r="L459">
        <v>0</v>
      </c>
      <c r="M459" t="s">
        <v>79</v>
      </c>
      <c r="N459" t="s">
        <v>79</v>
      </c>
      <c r="O459" t="s">
        <v>79</v>
      </c>
      <c r="P459" t="s">
        <v>79</v>
      </c>
      <c r="Q459" t="s">
        <v>79</v>
      </c>
      <c r="R459" t="s">
        <v>79</v>
      </c>
      <c r="S459" t="s">
        <v>79</v>
      </c>
      <c r="T459">
        <v>0</v>
      </c>
      <c r="U459" t="s">
        <v>79</v>
      </c>
      <c r="V459" t="s">
        <v>79</v>
      </c>
      <c r="W459" t="s">
        <v>79</v>
      </c>
      <c r="X459">
        <v>0</v>
      </c>
      <c r="Y459">
        <v>0</v>
      </c>
      <c r="Z459" t="s">
        <v>79</v>
      </c>
      <c r="AA459" t="s">
        <v>79</v>
      </c>
      <c r="AB459" t="s">
        <v>79</v>
      </c>
      <c r="AC459" t="s">
        <v>79</v>
      </c>
      <c r="AD459" t="s">
        <v>79</v>
      </c>
      <c r="AE459">
        <v>0</v>
      </c>
      <c r="AF459" t="s">
        <v>79</v>
      </c>
      <c r="AG459">
        <v>0</v>
      </c>
      <c r="AH459" t="s">
        <v>79</v>
      </c>
      <c r="AI459" t="s">
        <v>79</v>
      </c>
      <c r="AJ459" t="s">
        <v>79</v>
      </c>
      <c r="AK459" t="s">
        <v>79</v>
      </c>
      <c r="AL459" t="s">
        <v>79</v>
      </c>
      <c r="AM459" t="s">
        <v>79</v>
      </c>
      <c r="AN459" t="s">
        <v>79</v>
      </c>
      <c r="AO459" t="s">
        <v>79</v>
      </c>
      <c r="AP459" t="s">
        <v>79</v>
      </c>
      <c r="AQ459" t="s">
        <v>79</v>
      </c>
      <c r="AR459" t="s">
        <v>79</v>
      </c>
      <c r="AS459">
        <v>0</v>
      </c>
      <c r="AT459" t="s">
        <v>79</v>
      </c>
      <c r="AU459" t="s">
        <v>79</v>
      </c>
      <c r="AV459">
        <v>0</v>
      </c>
      <c r="AW459">
        <v>0</v>
      </c>
    </row>
    <row r="460" spans="1:49" x14ac:dyDescent="0.2">
      <c r="A460">
        <v>1</v>
      </c>
      <c r="B460">
        <v>19</v>
      </c>
      <c r="C460">
        <v>1</v>
      </c>
      <c r="D460">
        <v>3</v>
      </c>
      <c r="E460">
        <v>0</v>
      </c>
      <c r="F460" t="s">
        <v>79</v>
      </c>
      <c r="G460" t="s">
        <v>79</v>
      </c>
      <c r="H460">
        <v>234</v>
      </c>
      <c r="I460">
        <v>0</v>
      </c>
      <c r="J460">
        <v>0</v>
      </c>
      <c r="K460">
        <v>0</v>
      </c>
      <c r="L460">
        <v>0</v>
      </c>
      <c r="M460" t="s">
        <v>79</v>
      </c>
      <c r="N460" t="s">
        <v>79</v>
      </c>
      <c r="O460" t="s">
        <v>79</v>
      </c>
      <c r="P460" t="s">
        <v>79</v>
      </c>
      <c r="Q460" t="s">
        <v>79</v>
      </c>
      <c r="R460" t="s">
        <v>673</v>
      </c>
      <c r="S460" t="s">
        <v>79</v>
      </c>
      <c r="T460">
        <v>0</v>
      </c>
      <c r="U460" t="s">
        <v>79</v>
      </c>
      <c r="V460" t="s">
        <v>79</v>
      </c>
      <c r="W460" t="s">
        <v>79</v>
      </c>
      <c r="X460">
        <v>4</v>
      </c>
      <c r="Y460">
        <v>4</v>
      </c>
      <c r="Z460" t="s">
        <v>79</v>
      </c>
      <c r="AA460" t="s">
        <v>79</v>
      </c>
      <c r="AB460" t="s">
        <v>79</v>
      </c>
      <c r="AC460" t="s">
        <v>79</v>
      </c>
      <c r="AD460" t="s">
        <v>79</v>
      </c>
      <c r="AE460">
        <v>0</v>
      </c>
      <c r="AF460" t="s">
        <v>79</v>
      </c>
      <c r="AG460">
        <v>0</v>
      </c>
      <c r="AH460" t="s">
        <v>79</v>
      </c>
      <c r="AI460" t="s">
        <v>79</v>
      </c>
      <c r="AJ460" t="s">
        <v>79</v>
      </c>
      <c r="AK460" t="s">
        <v>79</v>
      </c>
      <c r="AL460" t="s">
        <v>79</v>
      </c>
      <c r="AM460" t="s">
        <v>79</v>
      </c>
      <c r="AN460" t="s">
        <v>79</v>
      </c>
      <c r="AO460" t="s">
        <v>79</v>
      </c>
      <c r="AP460" t="s">
        <v>79</v>
      </c>
      <c r="AQ460" t="s">
        <v>79</v>
      </c>
      <c r="AR460" t="s">
        <v>79</v>
      </c>
      <c r="AS460">
        <v>0</v>
      </c>
      <c r="AT460" t="s">
        <v>79</v>
      </c>
      <c r="AU460" t="s">
        <v>79</v>
      </c>
      <c r="AV460">
        <v>0</v>
      </c>
      <c r="AW460">
        <v>0</v>
      </c>
    </row>
    <row r="461" spans="1:49" x14ac:dyDescent="0.2">
      <c r="A461">
        <v>1</v>
      </c>
      <c r="B461">
        <v>19</v>
      </c>
      <c r="C461">
        <v>1</v>
      </c>
      <c r="D461">
        <v>4</v>
      </c>
      <c r="E461">
        <v>0</v>
      </c>
      <c r="F461" t="s">
        <v>79</v>
      </c>
      <c r="G461" t="s">
        <v>79</v>
      </c>
      <c r="H461">
        <v>264</v>
      </c>
      <c r="I461">
        <v>0</v>
      </c>
      <c r="J461">
        <v>0</v>
      </c>
      <c r="K461">
        <v>0</v>
      </c>
      <c r="L461">
        <v>0</v>
      </c>
      <c r="M461" t="s">
        <v>79</v>
      </c>
      <c r="N461" t="s">
        <v>79</v>
      </c>
      <c r="O461" t="s">
        <v>79</v>
      </c>
      <c r="P461" t="s">
        <v>79</v>
      </c>
      <c r="Q461" t="s">
        <v>79</v>
      </c>
      <c r="R461" t="s">
        <v>1425</v>
      </c>
      <c r="S461" t="s">
        <v>79</v>
      </c>
      <c r="T461">
        <v>0</v>
      </c>
      <c r="U461" t="s">
        <v>79</v>
      </c>
      <c r="V461" t="s">
        <v>79</v>
      </c>
      <c r="W461" t="s">
        <v>79</v>
      </c>
      <c r="X461">
        <v>4</v>
      </c>
      <c r="Y461">
        <v>4</v>
      </c>
      <c r="Z461" t="s">
        <v>79</v>
      </c>
      <c r="AA461" t="s">
        <v>79</v>
      </c>
      <c r="AB461" t="s">
        <v>79</v>
      </c>
      <c r="AC461" t="s">
        <v>79</v>
      </c>
      <c r="AD461" t="s">
        <v>79</v>
      </c>
      <c r="AE461">
        <v>0</v>
      </c>
      <c r="AF461" t="s">
        <v>79</v>
      </c>
      <c r="AG461">
        <v>0</v>
      </c>
      <c r="AH461" t="s">
        <v>79</v>
      </c>
      <c r="AI461" t="s">
        <v>79</v>
      </c>
      <c r="AJ461" t="s">
        <v>79</v>
      </c>
      <c r="AK461" t="s">
        <v>79</v>
      </c>
      <c r="AL461" t="s">
        <v>79</v>
      </c>
      <c r="AM461" t="s">
        <v>79</v>
      </c>
      <c r="AN461" t="s">
        <v>79</v>
      </c>
      <c r="AO461" t="s">
        <v>79</v>
      </c>
      <c r="AP461" t="s">
        <v>79</v>
      </c>
      <c r="AQ461" t="s">
        <v>79</v>
      </c>
      <c r="AR461" t="s">
        <v>79</v>
      </c>
      <c r="AS461">
        <v>0</v>
      </c>
      <c r="AT461" t="s">
        <v>79</v>
      </c>
      <c r="AU461" t="s">
        <v>79</v>
      </c>
      <c r="AV461">
        <v>0</v>
      </c>
      <c r="AW461">
        <v>0</v>
      </c>
    </row>
    <row r="462" spans="1:49" x14ac:dyDescent="0.2">
      <c r="A462">
        <v>1</v>
      </c>
      <c r="B462">
        <v>19</v>
      </c>
      <c r="C462">
        <v>1</v>
      </c>
      <c r="D462">
        <v>5</v>
      </c>
      <c r="E462">
        <v>0</v>
      </c>
      <c r="F462" t="s">
        <v>79</v>
      </c>
      <c r="G462" t="s">
        <v>79</v>
      </c>
      <c r="H462">
        <v>656</v>
      </c>
      <c r="I462">
        <v>0</v>
      </c>
      <c r="J462">
        <v>0</v>
      </c>
      <c r="K462">
        <v>0</v>
      </c>
      <c r="L462">
        <v>0</v>
      </c>
      <c r="M462" t="s">
        <v>79</v>
      </c>
      <c r="N462" t="s">
        <v>79</v>
      </c>
      <c r="O462" t="s">
        <v>79</v>
      </c>
      <c r="P462" t="s">
        <v>79</v>
      </c>
      <c r="Q462" t="s">
        <v>79</v>
      </c>
      <c r="R462" t="s">
        <v>1379</v>
      </c>
      <c r="S462" t="s">
        <v>79</v>
      </c>
      <c r="T462">
        <v>0</v>
      </c>
      <c r="U462" t="s">
        <v>79</v>
      </c>
      <c r="V462" t="s">
        <v>79</v>
      </c>
      <c r="W462" t="s">
        <v>79</v>
      </c>
      <c r="X462">
        <v>4</v>
      </c>
      <c r="Y462">
        <v>4</v>
      </c>
      <c r="Z462" t="s">
        <v>79</v>
      </c>
      <c r="AA462" t="s">
        <v>79</v>
      </c>
      <c r="AB462" t="s">
        <v>79</v>
      </c>
      <c r="AC462" t="s">
        <v>79</v>
      </c>
      <c r="AD462" t="s">
        <v>79</v>
      </c>
      <c r="AE462">
        <v>0</v>
      </c>
      <c r="AF462" t="s">
        <v>79</v>
      </c>
      <c r="AG462">
        <v>0</v>
      </c>
      <c r="AH462" t="s">
        <v>79</v>
      </c>
      <c r="AI462" t="s">
        <v>79</v>
      </c>
      <c r="AJ462" t="s">
        <v>79</v>
      </c>
      <c r="AK462" t="s">
        <v>79</v>
      </c>
      <c r="AL462" t="s">
        <v>79</v>
      </c>
      <c r="AM462" t="s">
        <v>79</v>
      </c>
      <c r="AN462" t="s">
        <v>79</v>
      </c>
      <c r="AO462" t="s">
        <v>79</v>
      </c>
      <c r="AP462" t="s">
        <v>79</v>
      </c>
      <c r="AQ462" t="s">
        <v>79</v>
      </c>
      <c r="AR462" t="s">
        <v>79</v>
      </c>
      <c r="AS462">
        <v>0</v>
      </c>
      <c r="AT462" t="s">
        <v>79</v>
      </c>
      <c r="AU462" t="s">
        <v>79</v>
      </c>
      <c r="AV462">
        <v>0</v>
      </c>
      <c r="AW462">
        <v>0</v>
      </c>
    </row>
    <row r="463" spans="1:49" x14ac:dyDescent="0.2">
      <c r="A463">
        <v>1</v>
      </c>
      <c r="B463">
        <v>19</v>
      </c>
      <c r="C463">
        <v>1</v>
      </c>
      <c r="D463">
        <v>6</v>
      </c>
      <c r="E463">
        <v>0</v>
      </c>
      <c r="F463" t="s">
        <v>79</v>
      </c>
      <c r="G463" t="s">
        <v>79</v>
      </c>
      <c r="H463">
        <v>0</v>
      </c>
      <c r="I463">
        <v>0</v>
      </c>
      <c r="J463">
        <v>0</v>
      </c>
      <c r="K463">
        <v>0</v>
      </c>
      <c r="L463">
        <v>0</v>
      </c>
      <c r="M463" t="s">
        <v>79</v>
      </c>
      <c r="N463" t="s">
        <v>79</v>
      </c>
      <c r="O463" t="s">
        <v>79</v>
      </c>
      <c r="P463" t="s">
        <v>79</v>
      </c>
      <c r="Q463" t="s">
        <v>79</v>
      </c>
      <c r="R463" t="s">
        <v>79</v>
      </c>
      <c r="S463" t="s">
        <v>79</v>
      </c>
      <c r="T463">
        <v>0</v>
      </c>
      <c r="U463" t="s">
        <v>79</v>
      </c>
      <c r="V463" t="s">
        <v>79</v>
      </c>
      <c r="W463" t="s">
        <v>79</v>
      </c>
      <c r="X463">
        <v>0</v>
      </c>
      <c r="Y463">
        <v>0</v>
      </c>
      <c r="Z463" t="s">
        <v>79</v>
      </c>
      <c r="AA463" t="s">
        <v>79</v>
      </c>
      <c r="AB463" t="s">
        <v>79</v>
      </c>
      <c r="AC463" t="s">
        <v>79</v>
      </c>
      <c r="AD463" t="s">
        <v>79</v>
      </c>
      <c r="AE463">
        <v>0</v>
      </c>
      <c r="AF463" t="s">
        <v>79</v>
      </c>
      <c r="AG463">
        <v>0</v>
      </c>
      <c r="AH463" t="s">
        <v>79</v>
      </c>
      <c r="AI463" t="s">
        <v>79</v>
      </c>
      <c r="AJ463" t="s">
        <v>79</v>
      </c>
      <c r="AK463" t="s">
        <v>79</v>
      </c>
      <c r="AL463" t="s">
        <v>79</v>
      </c>
      <c r="AM463" t="s">
        <v>79</v>
      </c>
      <c r="AN463" t="s">
        <v>79</v>
      </c>
      <c r="AO463" t="s">
        <v>79</v>
      </c>
      <c r="AP463" t="s">
        <v>79</v>
      </c>
      <c r="AQ463" t="s">
        <v>79</v>
      </c>
      <c r="AR463" t="s">
        <v>79</v>
      </c>
      <c r="AS463">
        <v>0</v>
      </c>
      <c r="AT463" t="s">
        <v>79</v>
      </c>
      <c r="AU463" t="s">
        <v>79</v>
      </c>
      <c r="AV463">
        <v>0</v>
      </c>
      <c r="AW463">
        <v>0</v>
      </c>
    </row>
    <row r="464" spans="1:49" x14ac:dyDescent="0.2">
      <c r="A464">
        <v>1</v>
      </c>
      <c r="B464">
        <v>19</v>
      </c>
      <c r="C464">
        <v>1</v>
      </c>
      <c r="D464">
        <v>7</v>
      </c>
      <c r="E464">
        <v>0</v>
      </c>
      <c r="F464" t="s">
        <v>79</v>
      </c>
      <c r="G464" t="s">
        <v>79</v>
      </c>
      <c r="H464">
        <v>0</v>
      </c>
      <c r="I464">
        <v>0</v>
      </c>
      <c r="J464">
        <v>0</v>
      </c>
      <c r="K464">
        <v>0</v>
      </c>
      <c r="L464">
        <v>0</v>
      </c>
      <c r="M464" t="s">
        <v>79</v>
      </c>
      <c r="N464" t="s">
        <v>79</v>
      </c>
      <c r="O464" t="s">
        <v>79</v>
      </c>
      <c r="P464" t="s">
        <v>79</v>
      </c>
      <c r="Q464" t="s">
        <v>79</v>
      </c>
      <c r="R464" t="s">
        <v>79</v>
      </c>
      <c r="S464" t="s">
        <v>79</v>
      </c>
      <c r="T464">
        <v>0</v>
      </c>
      <c r="U464" t="s">
        <v>79</v>
      </c>
      <c r="V464" t="s">
        <v>79</v>
      </c>
      <c r="W464" t="s">
        <v>79</v>
      </c>
      <c r="X464">
        <v>0</v>
      </c>
      <c r="Y464">
        <v>0</v>
      </c>
      <c r="Z464" t="s">
        <v>79</v>
      </c>
      <c r="AA464" t="s">
        <v>79</v>
      </c>
      <c r="AB464" t="s">
        <v>79</v>
      </c>
      <c r="AC464" t="s">
        <v>79</v>
      </c>
      <c r="AD464" t="s">
        <v>79</v>
      </c>
      <c r="AE464">
        <v>0</v>
      </c>
      <c r="AF464" t="s">
        <v>79</v>
      </c>
      <c r="AG464">
        <v>0</v>
      </c>
      <c r="AH464" t="s">
        <v>79</v>
      </c>
      <c r="AI464" t="s">
        <v>79</v>
      </c>
      <c r="AJ464" t="s">
        <v>79</v>
      </c>
      <c r="AK464" t="s">
        <v>79</v>
      </c>
      <c r="AL464" t="s">
        <v>79</v>
      </c>
      <c r="AM464" t="s">
        <v>79</v>
      </c>
      <c r="AN464" t="s">
        <v>79</v>
      </c>
      <c r="AO464" t="s">
        <v>79</v>
      </c>
      <c r="AP464" t="s">
        <v>79</v>
      </c>
      <c r="AQ464" t="s">
        <v>79</v>
      </c>
      <c r="AR464" t="s">
        <v>79</v>
      </c>
      <c r="AS464">
        <v>0</v>
      </c>
      <c r="AT464" t="s">
        <v>79</v>
      </c>
      <c r="AU464" t="s">
        <v>79</v>
      </c>
      <c r="AV464">
        <v>0</v>
      </c>
      <c r="AW464">
        <v>0</v>
      </c>
    </row>
    <row r="465" spans="1:49" x14ac:dyDescent="0.2">
      <c r="A465">
        <v>1</v>
      </c>
      <c r="B465">
        <v>19</v>
      </c>
      <c r="C465">
        <v>1</v>
      </c>
      <c r="D465">
        <v>8</v>
      </c>
      <c r="E465">
        <v>0</v>
      </c>
      <c r="F465" t="s">
        <v>79</v>
      </c>
      <c r="G465" t="s">
        <v>79</v>
      </c>
      <c r="H465">
        <v>0</v>
      </c>
      <c r="I465">
        <v>0</v>
      </c>
      <c r="J465">
        <v>0</v>
      </c>
      <c r="K465">
        <v>0</v>
      </c>
      <c r="L465">
        <v>0</v>
      </c>
      <c r="M465" t="s">
        <v>79</v>
      </c>
      <c r="N465" t="s">
        <v>79</v>
      </c>
      <c r="O465" t="s">
        <v>79</v>
      </c>
      <c r="P465" t="s">
        <v>79</v>
      </c>
      <c r="Q465" t="s">
        <v>79</v>
      </c>
      <c r="R465" t="s">
        <v>79</v>
      </c>
      <c r="S465" t="s">
        <v>79</v>
      </c>
      <c r="T465">
        <v>0</v>
      </c>
      <c r="U465" t="s">
        <v>79</v>
      </c>
      <c r="V465" t="s">
        <v>79</v>
      </c>
      <c r="W465" t="s">
        <v>79</v>
      </c>
      <c r="X465">
        <v>0</v>
      </c>
      <c r="Y465">
        <v>0</v>
      </c>
      <c r="Z465" t="s">
        <v>79</v>
      </c>
      <c r="AA465" t="s">
        <v>79</v>
      </c>
      <c r="AB465" t="s">
        <v>79</v>
      </c>
      <c r="AC465" t="s">
        <v>79</v>
      </c>
      <c r="AD465" t="s">
        <v>79</v>
      </c>
      <c r="AE465">
        <v>0</v>
      </c>
      <c r="AF465" t="s">
        <v>79</v>
      </c>
      <c r="AG465">
        <v>0</v>
      </c>
      <c r="AH465" t="s">
        <v>79</v>
      </c>
      <c r="AI465" t="s">
        <v>79</v>
      </c>
      <c r="AJ465" t="s">
        <v>79</v>
      </c>
      <c r="AK465" t="s">
        <v>79</v>
      </c>
      <c r="AL465" t="s">
        <v>79</v>
      </c>
      <c r="AM465" t="s">
        <v>79</v>
      </c>
      <c r="AN465" t="s">
        <v>79</v>
      </c>
      <c r="AO465" t="s">
        <v>79</v>
      </c>
      <c r="AP465" t="s">
        <v>79</v>
      </c>
      <c r="AQ465" t="s">
        <v>79</v>
      </c>
      <c r="AR465" t="s">
        <v>79</v>
      </c>
      <c r="AS465">
        <v>0</v>
      </c>
      <c r="AT465" t="s">
        <v>79</v>
      </c>
      <c r="AU465" t="s">
        <v>79</v>
      </c>
      <c r="AV465">
        <v>0</v>
      </c>
      <c r="AW465">
        <v>0</v>
      </c>
    </row>
    <row r="466" spans="1:49" x14ac:dyDescent="0.2">
      <c r="A466">
        <v>1</v>
      </c>
      <c r="B466">
        <v>19</v>
      </c>
      <c r="C466">
        <v>2</v>
      </c>
      <c r="D466">
        <v>1</v>
      </c>
      <c r="E466">
        <v>0</v>
      </c>
      <c r="F466" t="s">
        <v>79</v>
      </c>
      <c r="G466" t="s">
        <v>79</v>
      </c>
      <c r="H466">
        <v>413</v>
      </c>
      <c r="I466">
        <v>0</v>
      </c>
      <c r="J466">
        <v>0</v>
      </c>
      <c r="K466">
        <v>0</v>
      </c>
      <c r="L466">
        <v>0</v>
      </c>
      <c r="M466" t="s">
        <v>79</v>
      </c>
      <c r="N466" t="s">
        <v>79</v>
      </c>
      <c r="O466" t="s">
        <v>79</v>
      </c>
      <c r="P466" t="s">
        <v>79</v>
      </c>
      <c r="Q466" t="s">
        <v>79</v>
      </c>
      <c r="R466" t="s">
        <v>1426</v>
      </c>
      <c r="S466" t="s">
        <v>79</v>
      </c>
      <c r="T466">
        <v>0</v>
      </c>
      <c r="U466" t="s">
        <v>79</v>
      </c>
      <c r="V466" t="s">
        <v>79</v>
      </c>
      <c r="W466" t="s">
        <v>79</v>
      </c>
      <c r="X466">
        <v>4</v>
      </c>
      <c r="Y466">
        <v>4</v>
      </c>
      <c r="Z466" t="s">
        <v>79</v>
      </c>
      <c r="AA466" t="s">
        <v>79</v>
      </c>
      <c r="AB466" t="s">
        <v>79</v>
      </c>
      <c r="AC466" t="s">
        <v>79</v>
      </c>
      <c r="AD466" t="s">
        <v>79</v>
      </c>
      <c r="AE466">
        <v>0</v>
      </c>
      <c r="AF466" t="s">
        <v>79</v>
      </c>
      <c r="AG466">
        <v>0</v>
      </c>
      <c r="AH466" t="s">
        <v>79</v>
      </c>
      <c r="AI466" t="s">
        <v>79</v>
      </c>
      <c r="AJ466" t="s">
        <v>79</v>
      </c>
      <c r="AK466" t="s">
        <v>79</v>
      </c>
      <c r="AL466" t="s">
        <v>79</v>
      </c>
      <c r="AM466" t="s">
        <v>79</v>
      </c>
      <c r="AN466" t="s">
        <v>79</v>
      </c>
      <c r="AO466" t="s">
        <v>79</v>
      </c>
      <c r="AP466" t="s">
        <v>79</v>
      </c>
      <c r="AQ466" t="s">
        <v>79</v>
      </c>
      <c r="AR466" t="s">
        <v>79</v>
      </c>
      <c r="AS466">
        <v>0</v>
      </c>
      <c r="AT466" t="s">
        <v>79</v>
      </c>
      <c r="AU466" t="s">
        <v>79</v>
      </c>
      <c r="AV466">
        <v>0</v>
      </c>
      <c r="AW466">
        <v>0</v>
      </c>
    </row>
    <row r="467" spans="1:49" x14ac:dyDescent="0.2">
      <c r="A467">
        <v>1</v>
      </c>
      <c r="B467">
        <v>19</v>
      </c>
      <c r="C467">
        <v>2</v>
      </c>
      <c r="D467">
        <v>2</v>
      </c>
      <c r="E467">
        <v>0</v>
      </c>
      <c r="F467" t="s">
        <v>79</v>
      </c>
      <c r="G467" t="s">
        <v>79</v>
      </c>
      <c r="H467">
        <v>438</v>
      </c>
      <c r="I467">
        <v>0</v>
      </c>
      <c r="J467">
        <v>0</v>
      </c>
      <c r="K467">
        <v>0</v>
      </c>
      <c r="L467">
        <v>0</v>
      </c>
      <c r="M467" t="s">
        <v>79</v>
      </c>
      <c r="N467" t="s">
        <v>79</v>
      </c>
      <c r="O467" t="s">
        <v>79</v>
      </c>
      <c r="P467" t="s">
        <v>79</v>
      </c>
      <c r="Q467" t="s">
        <v>79</v>
      </c>
      <c r="R467" t="s">
        <v>1416</v>
      </c>
      <c r="S467" t="s">
        <v>79</v>
      </c>
      <c r="T467">
        <v>0</v>
      </c>
      <c r="U467" t="s">
        <v>79</v>
      </c>
      <c r="V467" t="s">
        <v>79</v>
      </c>
      <c r="W467" t="s">
        <v>79</v>
      </c>
      <c r="X467">
        <v>4</v>
      </c>
      <c r="Y467">
        <v>4</v>
      </c>
      <c r="Z467" t="s">
        <v>79</v>
      </c>
      <c r="AA467" t="s">
        <v>79</v>
      </c>
      <c r="AB467" t="s">
        <v>79</v>
      </c>
      <c r="AC467" t="s">
        <v>79</v>
      </c>
      <c r="AD467" t="s">
        <v>79</v>
      </c>
      <c r="AE467">
        <v>0</v>
      </c>
      <c r="AF467" t="s">
        <v>79</v>
      </c>
      <c r="AG467">
        <v>0</v>
      </c>
      <c r="AH467" t="s">
        <v>79</v>
      </c>
      <c r="AI467" t="s">
        <v>79</v>
      </c>
      <c r="AJ467" t="s">
        <v>79</v>
      </c>
      <c r="AK467" t="s">
        <v>79</v>
      </c>
      <c r="AL467" t="s">
        <v>79</v>
      </c>
      <c r="AM467" t="s">
        <v>79</v>
      </c>
      <c r="AN467" t="s">
        <v>79</v>
      </c>
      <c r="AO467" t="s">
        <v>79</v>
      </c>
      <c r="AP467" t="s">
        <v>79</v>
      </c>
      <c r="AQ467" t="s">
        <v>79</v>
      </c>
      <c r="AR467" t="s">
        <v>79</v>
      </c>
      <c r="AS467">
        <v>0</v>
      </c>
      <c r="AT467" t="s">
        <v>79</v>
      </c>
      <c r="AU467" t="s">
        <v>79</v>
      </c>
      <c r="AV467">
        <v>0</v>
      </c>
      <c r="AW467">
        <v>0</v>
      </c>
    </row>
    <row r="468" spans="1:49" x14ac:dyDescent="0.2">
      <c r="A468">
        <v>1</v>
      </c>
      <c r="B468">
        <v>19</v>
      </c>
      <c r="C468">
        <v>2</v>
      </c>
      <c r="D468">
        <v>3</v>
      </c>
      <c r="E468">
        <v>0</v>
      </c>
      <c r="F468" t="s">
        <v>79</v>
      </c>
      <c r="G468" t="s">
        <v>79</v>
      </c>
      <c r="H468">
        <v>473</v>
      </c>
      <c r="I468">
        <v>0</v>
      </c>
      <c r="J468">
        <v>0</v>
      </c>
      <c r="K468">
        <v>0</v>
      </c>
      <c r="L468">
        <v>0</v>
      </c>
      <c r="M468" t="s">
        <v>79</v>
      </c>
      <c r="N468" t="s">
        <v>79</v>
      </c>
      <c r="O468" t="s">
        <v>79</v>
      </c>
      <c r="P468" t="s">
        <v>79</v>
      </c>
      <c r="Q468" t="s">
        <v>79</v>
      </c>
      <c r="R468" t="s">
        <v>1427</v>
      </c>
      <c r="S468" t="s">
        <v>79</v>
      </c>
      <c r="T468">
        <v>0</v>
      </c>
      <c r="U468" t="s">
        <v>79</v>
      </c>
      <c r="V468" t="s">
        <v>79</v>
      </c>
      <c r="W468" t="s">
        <v>79</v>
      </c>
      <c r="X468">
        <v>4</v>
      </c>
      <c r="Y468">
        <v>4</v>
      </c>
      <c r="Z468" t="s">
        <v>79</v>
      </c>
      <c r="AA468" t="s">
        <v>79</v>
      </c>
      <c r="AB468" t="s">
        <v>79</v>
      </c>
      <c r="AC468" t="s">
        <v>79</v>
      </c>
      <c r="AD468" t="s">
        <v>79</v>
      </c>
      <c r="AE468">
        <v>0</v>
      </c>
      <c r="AF468" t="s">
        <v>79</v>
      </c>
      <c r="AG468">
        <v>0</v>
      </c>
      <c r="AH468" t="s">
        <v>79</v>
      </c>
      <c r="AI468" t="s">
        <v>79</v>
      </c>
      <c r="AJ468" t="s">
        <v>79</v>
      </c>
      <c r="AK468" t="s">
        <v>79</v>
      </c>
      <c r="AL468" t="s">
        <v>79</v>
      </c>
      <c r="AM468" t="s">
        <v>79</v>
      </c>
      <c r="AN468" t="s">
        <v>79</v>
      </c>
      <c r="AO468" t="s">
        <v>79</v>
      </c>
      <c r="AP468" t="s">
        <v>79</v>
      </c>
      <c r="AQ468" t="s">
        <v>79</v>
      </c>
      <c r="AR468" t="s">
        <v>79</v>
      </c>
      <c r="AS468">
        <v>0</v>
      </c>
      <c r="AT468" t="s">
        <v>79</v>
      </c>
      <c r="AU468" t="s">
        <v>79</v>
      </c>
      <c r="AV468">
        <v>0</v>
      </c>
      <c r="AW468">
        <v>0</v>
      </c>
    </row>
    <row r="469" spans="1:49" x14ac:dyDescent="0.2">
      <c r="A469">
        <v>1</v>
      </c>
      <c r="B469">
        <v>19</v>
      </c>
      <c r="C469">
        <v>2</v>
      </c>
      <c r="D469">
        <v>4</v>
      </c>
      <c r="E469">
        <v>0</v>
      </c>
      <c r="F469" t="s">
        <v>79</v>
      </c>
      <c r="G469" t="s">
        <v>79</v>
      </c>
      <c r="H469">
        <v>373</v>
      </c>
      <c r="I469">
        <v>0</v>
      </c>
      <c r="J469">
        <v>0</v>
      </c>
      <c r="K469">
        <v>0</v>
      </c>
      <c r="L469">
        <v>0</v>
      </c>
      <c r="M469" t="s">
        <v>79</v>
      </c>
      <c r="N469" t="s">
        <v>79</v>
      </c>
      <c r="O469" t="s">
        <v>79</v>
      </c>
      <c r="P469" t="s">
        <v>79</v>
      </c>
      <c r="Q469" t="s">
        <v>79</v>
      </c>
      <c r="R469" t="s">
        <v>1428</v>
      </c>
      <c r="S469" t="s">
        <v>79</v>
      </c>
      <c r="T469">
        <v>0</v>
      </c>
      <c r="U469" t="s">
        <v>79</v>
      </c>
      <c r="V469" t="s">
        <v>79</v>
      </c>
      <c r="W469" t="s">
        <v>79</v>
      </c>
      <c r="X469">
        <v>4</v>
      </c>
      <c r="Y469">
        <v>4</v>
      </c>
      <c r="Z469" t="s">
        <v>79</v>
      </c>
      <c r="AA469" t="s">
        <v>79</v>
      </c>
      <c r="AB469" t="s">
        <v>79</v>
      </c>
      <c r="AC469" t="s">
        <v>79</v>
      </c>
      <c r="AD469" t="s">
        <v>79</v>
      </c>
      <c r="AE469">
        <v>0</v>
      </c>
      <c r="AF469" t="s">
        <v>79</v>
      </c>
      <c r="AG469">
        <v>0</v>
      </c>
      <c r="AH469" t="s">
        <v>79</v>
      </c>
      <c r="AI469" t="s">
        <v>79</v>
      </c>
      <c r="AJ469" t="s">
        <v>79</v>
      </c>
      <c r="AK469" t="s">
        <v>79</v>
      </c>
      <c r="AL469" t="s">
        <v>79</v>
      </c>
      <c r="AM469" t="s">
        <v>79</v>
      </c>
      <c r="AN469" t="s">
        <v>79</v>
      </c>
      <c r="AO469" t="s">
        <v>79</v>
      </c>
      <c r="AP469" t="s">
        <v>79</v>
      </c>
      <c r="AQ469" t="s">
        <v>79</v>
      </c>
      <c r="AR469" t="s">
        <v>79</v>
      </c>
      <c r="AS469">
        <v>0</v>
      </c>
      <c r="AT469" t="s">
        <v>79</v>
      </c>
      <c r="AU469" t="s">
        <v>79</v>
      </c>
      <c r="AV469">
        <v>0</v>
      </c>
      <c r="AW469">
        <v>0</v>
      </c>
    </row>
    <row r="470" spans="1:49" x14ac:dyDescent="0.2">
      <c r="A470">
        <v>1</v>
      </c>
      <c r="B470">
        <v>19</v>
      </c>
      <c r="C470">
        <v>2</v>
      </c>
      <c r="D470">
        <v>5</v>
      </c>
      <c r="E470">
        <v>0</v>
      </c>
      <c r="F470" t="s">
        <v>79</v>
      </c>
      <c r="G470" t="s">
        <v>79</v>
      </c>
      <c r="H470">
        <v>294</v>
      </c>
      <c r="I470">
        <v>0</v>
      </c>
      <c r="J470">
        <v>0</v>
      </c>
      <c r="K470">
        <v>0</v>
      </c>
      <c r="L470">
        <v>0</v>
      </c>
      <c r="M470" t="s">
        <v>79</v>
      </c>
      <c r="N470" t="s">
        <v>79</v>
      </c>
      <c r="O470" t="s">
        <v>79</v>
      </c>
      <c r="P470" t="s">
        <v>79</v>
      </c>
      <c r="Q470" t="s">
        <v>79</v>
      </c>
      <c r="R470" t="s">
        <v>1429</v>
      </c>
      <c r="S470" t="s">
        <v>79</v>
      </c>
      <c r="T470">
        <v>0</v>
      </c>
      <c r="U470" t="s">
        <v>79</v>
      </c>
      <c r="V470" t="s">
        <v>79</v>
      </c>
      <c r="W470" t="s">
        <v>79</v>
      </c>
      <c r="X470">
        <v>4</v>
      </c>
      <c r="Y470">
        <v>4</v>
      </c>
      <c r="Z470" t="s">
        <v>79</v>
      </c>
      <c r="AA470" t="s">
        <v>79</v>
      </c>
      <c r="AB470" t="s">
        <v>79</v>
      </c>
      <c r="AC470" t="s">
        <v>79</v>
      </c>
      <c r="AD470" t="s">
        <v>79</v>
      </c>
      <c r="AE470">
        <v>0</v>
      </c>
      <c r="AF470" t="s">
        <v>79</v>
      </c>
      <c r="AG470">
        <v>0</v>
      </c>
      <c r="AH470" t="s">
        <v>79</v>
      </c>
      <c r="AI470" t="s">
        <v>79</v>
      </c>
      <c r="AJ470" t="s">
        <v>79</v>
      </c>
      <c r="AK470" t="s">
        <v>79</v>
      </c>
      <c r="AL470" t="s">
        <v>79</v>
      </c>
      <c r="AM470" t="s">
        <v>79</v>
      </c>
      <c r="AN470" t="s">
        <v>79</v>
      </c>
      <c r="AO470" t="s">
        <v>79</v>
      </c>
      <c r="AP470" t="s">
        <v>79</v>
      </c>
      <c r="AQ470" t="s">
        <v>79</v>
      </c>
      <c r="AR470" t="s">
        <v>79</v>
      </c>
      <c r="AS470">
        <v>0</v>
      </c>
      <c r="AT470" t="s">
        <v>79</v>
      </c>
      <c r="AU470" t="s">
        <v>79</v>
      </c>
      <c r="AV470">
        <v>0</v>
      </c>
      <c r="AW470">
        <v>0</v>
      </c>
    </row>
    <row r="471" spans="1:49" x14ac:dyDescent="0.2">
      <c r="A471">
        <v>1</v>
      </c>
      <c r="B471">
        <v>19</v>
      </c>
      <c r="C471">
        <v>2</v>
      </c>
      <c r="D471">
        <v>6</v>
      </c>
      <c r="E471">
        <v>0</v>
      </c>
      <c r="F471" t="s">
        <v>79</v>
      </c>
      <c r="G471" t="s">
        <v>79</v>
      </c>
      <c r="H471">
        <v>596</v>
      </c>
      <c r="I471">
        <v>0</v>
      </c>
      <c r="J471">
        <v>0</v>
      </c>
      <c r="K471">
        <v>0</v>
      </c>
      <c r="L471">
        <v>0</v>
      </c>
      <c r="M471" t="s">
        <v>79</v>
      </c>
      <c r="N471" t="s">
        <v>79</v>
      </c>
      <c r="O471" t="s">
        <v>79</v>
      </c>
      <c r="P471" t="s">
        <v>79</v>
      </c>
      <c r="Q471" t="s">
        <v>79</v>
      </c>
      <c r="R471" t="s">
        <v>1430</v>
      </c>
      <c r="S471" t="s">
        <v>79</v>
      </c>
      <c r="T471">
        <v>0</v>
      </c>
      <c r="U471" t="s">
        <v>79</v>
      </c>
      <c r="V471" t="s">
        <v>79</v>
      </c>
      <c r="W471" t="s">
        <v>79</v>
      </c>
      <c r="X471">
        <v>4</v>
      </c>
      <c r="Y471">
        <v>4</v>
      </c>
      <c r="Z471" t="s">
        <v>79</v>
      </c>
      <c r="AA471" t="s">
        <v>79</v>
      </c>
      <c r="AB471" t="s">
        <v>79</v>
      </c>
      <c r="AC471" t="s">
        <v>79</v>
      </c>
      <c r="AD471" t="s">
        <v>79</v>
      </c>
      <c r="AE471">
        <v>0</v>
      </c>
      <c r="AF471" t="s">
        <v>79</v>
      </c>
      <c r="AG471">
        <v>0</v>
      </c>
      <c r="AH471" t="s">
        <v>79</v>
      </c>
      <c r="AI471" t="s">
        <v>79</v>
      </c>
      <c r="AJ471" t="s">
        <v>79</v>
      </c>
      <c r="AK471" t="s">
        <v>79</v>
      </c>
      <c r="AL471" t="s">
        <v>79</v>
      </c>
      <c r="AM471" t="s">
        <v>79</v>
      </c>
      <c r="AN471" t="s">
        <v>79</v>
      </c>
      <c r="AO471" t="s">
        <v>79</v>
      </c>
      <c r="AP471" t="s">
        <v>79</v>
      </c>
      <c r="AQ471" t="s">
        <v>79</v>
      </c>
      <c r="AR471" t="s">
        <v>79</v>
      </c>
      <c r="AS471">
        <v>0</v>
      </c>
      <c r="AT471" t="s">
        <v>79</v>
      </c>
      <c r="AU471" t="s">
        <v>79</v>
      </c>
      <c r="AV471">
        <v>0</v>
      </c>
      <c r="AW471">
        <v>0</v>
      </c>
    </row>
    <row r="472" spans="1:49" x14ac:dyDescent="0.2">
      <c r="A472">
        <v>1</v>
      </c>
      <c r="B472">
        <v>19</v>
      </c>
      <c r="C472">
        <v>2</v>
      </c>
      <c r="D472">
        <v>7</v>
      </c>
      <c r="E472">
        <v>0</v>
      </c>
      <c r="F472" t="s">
        <v>79</v>
      </c>
      <c r="G472" t="s">
        <v>79</v>
      </c>
      <c r="H472">
        <v>439</v>
      </c>
      <c r="I472">
        <v>0</v>
      </c>
      <c r="J472">
        <v>0</v>
      </c>
      <c r="K472">
        <v>0</v>
      </c>
      <c r="L472">
        <v>0</v>
      </c>
      <c r="M472" t="s">
        <v>79</v>
      </c>
      <c r="N472" t="s">
        <v>79</v>
      </c>
      <c r="O472" t="s">
        <v>79</v>
      </c>
      <c r="P472" t="s">
        <v>79</v>
      </c>
      <c r="Q472" t="s">
        <v>79</v>
      </c>
      <c r="R472" t="s">
        <v>652</v>
      </c>
      <c r="S472" t="s">
        <v>79</v>
      </c>
      <c r="T472">
        <v>0</v>
      </c>
      <c r="U472" t="s">
        <v>79</v>
      </c>
      <c r="V472" t="s">
        <v>79</v>
      </c>
      <c r="W472" t="s">
        <v>79</v>
      </c>
      <c r="X472">
        <v>4</v>
      </c>
      <c r="Y472">
        <v>4</v>
      </c>
      <c r="Z472" t="s">
        <v>79</v>
      </c>
      <c r="AA472" t="s">
        <v>79</v>
      </c>
      <c r="AB472" t="s">
        <v>79</v>
      </c>
      <c r="AC472" t="s">
        <v>79</v>
      </c>
      <c r="AD472" t="s">
        <v>79</v>
      </c>
      <c r="AE472">
        <v>0</v>
      </c>
      <c r="AF472" t="s">
        <v>79</v>
      </c>
      <c r="AG472">
        <v>0</v>
      </c>
      <c r="AH472" t="s">
        <v>79</v>
      </c>
      <c r="AI472" t="s">
        <v>79</v>
      </c>
      <c r="AJ472" t="s">
        <v>79</v>
      </c>
      <c r="AK472" t="s">
        <v>79</v>
      </c>
      <c r="AL472" t="s">
        <v>79</v>
      </c>
      <c r="AM472" t="s">
        <v>79</v>
      </c>
      <c r="AN472" t="s">
        <v>79</v>
      </c>
      <c r="AO472" t="s">
        <v>79</v>
      </c>
      <c r="AP472" t="s">
        <v>79</v>
      </c>
      <c r="AQ472" t="s">
        <v>79</v>
      </c>
      <c r="AR472" t="s">
        <v>79</v>
      </c>
      <c r="AS472">
        <v>0</v>
      </c>
      <c r="AT472" t="s">
        <v>79</v>
      </c>
      <c r="AU472" t="s">
        <v>79</v>
      </c>
      <c r="AV472">
        <v>0</v>
      </c>
      <c r="AW472">
        <v>0</v>
      </c>
    </row>
    <row r="473" spans="1:49" x14ac:dyDescent="0.2">
      <c r="A473">
        <v>1</v>
      </c>
      <c r="B473">
        <v>19</v>
      </c>
      <c r="C473">
        <v>2</v>
      </c>
      <c r="D473">
        <v>8</v>
      </c>
      <c r="E473">
        <v>0</v>
      </c>
      <c r="F473" t="s">
        <v>79</v>
      </c>
      <c r="G473" t="s">
        <v>79</v>
      </c>
      <c r="H473">
        <v>232</v>
      </c>
      <c r="I473">
        <v>0</v>
      </c>
      <c r="J473">
        <v>0</v>
      </c>
      <c r="K473">
        <v>0</v>
      </c>
      <c r="L473">
        <v>0</v>
      </c>
      <c r="M473" t="s">
        <v>79</v>
      </c>
      <c r="N473" t="s">
        <v>79</v>
      </c>
      <c r="O473" t="s">
        <v>79</v>
      </c>
      <c r="P473" t="s">
        <v>79</v>
      </c>
      <c r="Q473" t="s">
        <v>79</v>
      </c>
      <c r="R473" t="s">
        <v>1431</v>
      </c>
      <c r="S473" t="s">
        <v>79</v>
      </c>
      <c r="T473">
        <v>0</v>
      </c>
      <c r="U473" t="s">
        <v>79</v>
      </c>
      <c r="V473" t="s">
        <v>79</v>
      </c>
      <c r="W473" t="s">
        <v>79</v>
      </c>
      <c r="X473">
        <v>4</v>
      </c>
      <c r="Y473">
        <v>4</v>
      </c>
      <c r="Z473" t="s">
        <v>79</v>
      </c>
      <c r="AA473" t="s">
        <v>79</v>
      </c>
      <c r="AB473" t="s">
        <v>79</v>
      </c>
      <c r="AC473" t="s">
        <v>79</v>
      </c>
      <c r="AD473" t="s">
        <v>79</v>
      </c>
      <c r="AE473">
        <v>0</v>
      </c>
      <c r="AF473" t="s">
        <v>79</v>
      </c>
      <c r="AG473">
        <v>0</v>
      </c>
      <c r="AH473" t="s">
        <v>79</v>
      </c>
      <c r="AI473" t="s">
        <v>79</v>
      </c>
      <c r="AJ473" t="s">
        <v>79</v>
      </c>
      <c r="AK473" t="s">
        <v>79</v>
      </c>
      <c r="AL473" t="s">
        <v>79</v>
      </c>
      <c r="AM473" t="s">
        <v>79</v>
      </c>
      <c r="AN473" t="s">
        <v>79</v>
      </c>
      <c r="AO473" t="s">
        <v>79</v>
      </c>
      <c r="AP473" t="s">
        <v>79</v>
      </c>
      <c r="AQ473" t="s">
        <v>79</v>
      </c>
      <c r="AR473" t="s">
        <v>79</v>
      </c>
      <c r="AS473">
        <v>0</v>
      </c>
      <c r="AT473" t="s">
        <v>79</v>
      </c>
      <c r="AU473" t="s">
        <v>79</v>
      </c>
      <c r="AV473">
        <v>0</v>
      </c>
      <c r="AW473">
        <v>0</v>
      </c>
    </row>
    <row r="474" spans="1:49" x14ac:dyDescent="0.2">
      <c r="A474">
        <v>1</v>
      </c>
      <c r="B474">
        <v>20</v>
      </c>
      <c r="C474">
        <v>1</v>
      </c>
      <c r="D474">
        <v>1</v>
      </c>
      <c r="E474">
        <v>0</v>
      </c>
      <c r="F474" t="s">
        <v>79</v>
      </c>
      <c r="G474" t="s">
        <v>79</v>
      </c>
      <c r="H474">
        <v>0</v>
      </c>
      <c r="I474">
        <v>0</v>
      </c>
      <c r="J474">
        <v>0</v>
      </c>
      <c r="K474">
        <v>0</v>
      </c>
      <c r="L474">
        <v>0</v>
      </c>
      <c r="M474" t="s">
        <v>79</v>
      </c>
      <c r="N474" t="s">
        <v>79</v>
      </c>
      <c r="O474" t="s">
        <v>79</v>
      </c>
      <c r="P474" t="s">
        <v>79</v>
      </c>
      <c r="Q474" t="s">
        <v>79</v>
      </c>
      <c r="R474" t="s">
        <v>79</v>
      </c>
      <c r="S474" t="s">
        <v>79</v>
      </c>
      <c r="T474">
        <v>0</v>
      </c>
      <c r="U474" t="s">
        <v>79</v>
      </c>
      <c r="V474" t="s">
        <v>79</v>
      </c>
      <c r="W474" t="s">
        <v>79</v>
      </c>
      <c r="X474">
        <v>0</v>
      </c>
      <c r="Y474">
        <v>0</v>
      </c>
      <c r="Z474" t="s">
        <v>79</v>
      </c>
      <c r="AA474" t="s">
        <v>79</v>
      </c>
      <c r="AB474" t="s">
        <v>79</v>
      </c>
      <c r="AC474" t="s">
        <v>79</v>
      </c>
      <c r="AD474" t="s">
        <v>79</v>
      </c>
      <c r="AE474">
        <v>0</v>
      </c>
      <c r="AF474" t="s">
        <v>79</v>
      </c>
      <c r="AG474">
        <v>0</v>
      </c>
      <c r="AH474" t="s">
        <v>79</v>
      </c>
      <c r="AI474" t="s">
        <v>79</v>
      </c>
      <c r="AJ474" t="s">
        <v>79</v>
      </c>
      <c r="AK474" t="s">
        <v>79</v>
      </c>
      <c r="AL474" t="s">
        <v>79</v>
      </c>
      <c r="AM474" t="s">
        <v>79</v>
      </c>
      <c r="AN474" t="s">
        <v>79</v>
      </c>
      <c r="AO474" t="s">
        <v>79</v>
      </c>
      <c r="AP474" t="s">
        <v>79</v>
      </c>
      <c r="AQ474" t="s">
        <v>79</v>
      </c>
      <c r="AR474" t="s">
        <v>79</v>
      </c>
      <c r="AS474">
        <v>0</v>
      </c>
      <c r="AT474" t="s">
        <v>79</v>
      </c>
      <c r="AU474" t="s">
        <v>79</v>
      </c>
      <c r="AV474">
        <v>0</v>
      </c>
      <c r="AW474">
        <v>0</v>
      </c>
    </row>
    <row r="475" spans="1:49" x14ac:dyDescent="0.2">
      <c r="A475">
        <v>1</v>
      </c>
      <c r="B475">
        <v>20</v>
      </c>
      <c r="C475">
        <v>1</v>
      </c>
      <c r="D475">
        <v>2</v>
      </c>
      <c r="E475">
        <v>0</v>
      </c>
      <c r="F475" t="s">
        <v>79</v>
      </c>
      <c r="G475" t="s">
        <v>79</v>
      </c>
      <c r="H475">
        <v>0</v>
      </c>
      <c r="I475">
        <v>0</v>
      </c>
      <c r="J475">
        <v>0</v>
      </c>
      <c r="K475">
        <v>0</v>
      </c>
      <c r="L475">
        <v>0</v>
      </c>
      <c r="M475" t="s">
        <v>79</v>
      </c>
      <c r="N475" t="s">
        <v>79</v>
      </c>
      <c r="O475" t="s">
        <v>79</v>
      </c>
      <c r="P475" t="s">
        <v>79</v>
      </c>
      <c r="Q475" t="s">
        <v>79</v>
      </c>
      <c r="R475" t="s">
        <v>79</v>
      </c>
      <c r="S475" t="s">
        <v>79</v>
      </c>
      <c r="T475">
        <v>0</v>
      </c>
      <c r="U475" t="s">
        <v>79</v>
      </c>
      <c r="V475" t="s">
        <v>79</v>
      </c>
      <c r="W475" t="s">
        <v>79</v>
      </c>
      <c r="X475">
        <v>0</v>
      </c>
      <c r="Y475">
        <v>0</v>
      </c>
      <c r="Z475" t="s">
        <v>79</v>
      </c>
      <c r="AA475" t="s">
        <v>79</v>
      </c>
      <c r="AB475" t="s">
        <v>79</v>
      </c>
      <c r="AC475" t="s">
        <v>79</v>
      </c>
      <c r="AD475" t="s">
        <v>79</v>
      </c>
      <c r="AE475">
        <v>0</v>
      </c>
      <c r="AF475" t="s">
        <v>79</v>
      </c>
      <c r="AG475">
        <v>0</v>
      </c>
      <c r="AH475" t="s">
        <v>79</v>
      </c>
      <c r="AI475" t="s">
        <v>79</v>
      </c>
      <c r="AJ475" t="s">
        <v>79</v>
      </c>
      <c r="AK475" t="s">
        <v>79</v>
      </c>
      <c r="AL475" t="s">
        <v>79</v>
      </c>
      <c r="AM475" t="s">
        <v>79</v>
      </c>
      <c r="AN475" t="s">
        <v>79</v>
      </c>
      <c r="AO475" t="s">
        <v>79</v>
      </c>
      <c r="AP475" t="s">
        <v>79</v>
      </c>
      <c r="AQ475" t="s">
        <v>79</v>
      </c>
      <c r="AR475" t="s">
        <v>79</v>
      </c>
      <c r="AS475">
        <v>0</v>
      </c>
      <c r="AT475" t="s">
        <v>79</v>
      </c>
      <c r="AU475" t="s">
        <v>79</v>
      </c>
      <c r="AV475">
        <v>0</v>
      </c>
      <c r="AW475">
        <v>0</v>
      </c>
    </row>
    <row r="476" spans="1:49" x14ac:dyDescent="0.2">
      <c r="A476">
        <v>1</v>
      </c>
      <c r="B476">
        <v>20</v>
      </c>
      <c r="C476">
        <v>1</v>
      </c>
      <c r="D476">
        <v>3</v>
      </c>
      <c r="E476">
        <v>0</v>
      </c>
      <c r="F476" t="s">
        <v>79</v>
      </c>
      <c r="G476" t="s">
        <v>79</v>
      </c>
      <c r="H476">
        <v>649</v>
      </c>
      <c r="I476">
        <v>0</v>
      </c>
      <c r="J476">
        <v>0</v>
      </c>
      <c r="K476">
        <v>0</v>
      </c>
      <c r="L476">
        <v>0</v>
      </c>
      <c r="M476" t="s">
        <v>79</v>
      </c>
      <c r="N476" t="s">
        <v>79</v>
      </c>
      <c r="O476" t="s">
        <v>79</v>
      </c>
      <c r="P476" t="s">
        <v>79</v>
      </c>
      <c r="Q476" t="s">
        <v>79</v>
      </c>
      <c r="R476" t="s">
        <v>651</v>
      </c>
      <c r="S476" t="s">
        <v>79</v>
      </c>
      <c r="T476">
        <v>0</v>
      </c>
      <c r="U476" t="s">
        <v>79</v>
      </c>
      <c r="V476" t="s">
        <v>79</v>
      </c>
      <c r="W476" t="s">
        <v>79</v>
      </c>
      <c r="X476">
        <v>4</v>
      </c>
      <c r="Y476">
        <v>4</v>
      </c>
      <c r="Z476" t="s">
        <v>79</v>
      </c>
      <c r="AA476" t="s">
        <v>79</v>
      </c>
      <c r="AB476" t="s">
        <v>79</v>
      </c>
      <c r="AC476" t="s">
        <v>79</v>
      </c>
      <c r="AD476" t="s">
        <v>79</v>
      </c>
      <c r="AE476">
        <v>0</v>
      </c>
      <c r="AF476" t="s">
        <v>79</v>
      </c>
      <c r="AG476">
        <v>0</v>
      </c>
      <c r="AH476" t="s">
        <v>79</v>
      </c>
      <c r="AI476" t="s">
        <v>79</v>
      </c>
      <c r="AJ476" t="s">
        <v>79</v>
      </c>
      <c r="AK476" t="s">
        <v>79</v>
      </c>
      <c r="AL476" t="s">
        <v>79</v>
      </c>
      <c r="AM476" t="s">
        <v>79</v>
      </c>
      <c r="AN476" t="s">
        <v>79</v>
      </c>
      <c r="AO476" t="s">
        <v>79</v>
      </c>
      <c r="AP476" t="s">
        <v>79</v>
      </c>
      <c r="AQ476" t="s">
        <v>79</v>
      </c>
      <c r="AR476" t="s">
        <v>79</v>
      </c>
      <c r="AS476">
        <v>0</v>
      </c>
      <c r="AT476" t="s">
        <v>79</v>
      </c>
      <c r="AU476" t="s">
        <v>79</v>
      </c>
      <c r="AV476">
        <v>0</v>
      </c>
      <c r="AW476">
        <v>0</v>
      </c>
    </row>
    <row r="477" spans="1:49" x14ac:dyDescent="0.2">
      <c r="A477">
        <v>1</v>
      </c>
      <c r="B477">
        <v>20</v>
      </c>
      <c r="C477">
        <v>1</v>
      </c>
      <c r="D477">
        <v>4</v>
      </c>
      <c r="E477">
        <v>0</v>
      </c>
      <c r="F477" t="s">
        <v>79</v>
      </c>
      <c r="G477" t="s">
        <v>79</v>
      </c>
      <c r="H477">
        <v>161</v>
      </c>
      <c r="I477">
        <v>0</v>
      </c>
      <c r="J477">
        <v>0</v>
      </c>
      <c r="K477">
        <v>0</v>
      </c>
      <c r="L477">
        <v>0</v>
      </c>
      <c r="M477" t="s">
        <v>79</v>
      </c>
      <c r="N477" t="s">
        <v>79</v>
      </c>
      <c r="O477" t="s">
        <v>79</v>
      </c>
      <c r="P477" t="s">
        <v>79</v>
      </c>
      <c r="Q477" t="s">
        <v>79</v>
      </c>
      <c r="R477" t="s">
        <v>1432</v>
      </c>
      <c r="S477" t="s">
        <v>79</v>
      </c>
      <c r="T477">
        <v>0</v>
      </c>
      <c r="U477" t="s">
        <v>79</v>
      </c>
      <c r="V477" t="s">
        <v>79</v>
      </c>
      <c r="W477" t="s">
        <v>79</v>
      </c>
      <c r="X477">
        <v>4</v>
      </c>
      <c r="Y477">
        <v>4</v>
      </c>
      <c r="Z477" t="s">
        <v>79</v>
      </c>
      <c r="AA477" t="s">
        <v>79</v>
      </c>
      <c r="AB477" t="s">
        <v>79</v>
      </c>
      <c r="AC477" t="s">
        <v>79</v>
      </c>
      <c r="AD477" t="s">
        <v>79</v>
      </c>
      <c r="AE477">
        <v>0</v>
      </c>
      <c r="AF477" t="s">
        <v>79</v>
      </c>
      <c r="AG477">
        <v>0</v>
      </c>
      <c r="AH477" t="s">
        <v>79</v>
      </c>
      <c r="AI477" t="s">
        <v>79</v>
      </c>
      <c r="AJ477" t="s">
        <v>79</v>
      </c>
      <c r="AK477" t="s">
        <v>79</v>
      </c>
      <c r="AL477" t="s">
        <v>79</v>
      </c>
      <c r="AM477" t="s">
        <v>79</v>
      </c>
      <c r="AN477" t="s">
        <v>79</v>
      </c>
      <c r="AO477" t="s">
        <v>79</v>
      </c>
      <c r="AP477" t="s">
        <v>79</v>
      </c>
      <c r="AQ477" t="s">
        <v>79</v>
      </c>
      <c r="AR477" t="s">
        <v>79</v>
      </c>
      <c r="AS477">
        <v>0</v>
      </c>
      <c r="AT477" t="s">
        <v>79</v>
      </c>
      <c r="AU477" t="s">
        <v>79</v>
      </c>
      <c r="AV477">
        <v>0</v>
      </c>
      <c r="AW477">
        <v>0</v>
      </c>
    </row>
    <row r="478" spans="1:49" x14ac:dyDescent="0.2">
      <c r="A478">
        <v>1</v>
      </c>
      <c r="B478">
        <v>20</v>
      </c>
      <c r="C478">
        <v>1</v>
      </c>
      <c r="D478">
        <v>5</v>
      </c>
      <c r="E478">
        <v>0</v>
      </c>
      <c r="F478" t="s">
        <v>79</v>
      </c>
      <c r="G478" t="s">
        <v>79</v>
      </c>
      <c r="H478">
        <v>131</v>
      </c>
      <c r="I478">
        <v>0</v>
      </c>
      <c r="J478">
        <v>0</v>
      </c>
      <c r="K478">
        <v>0</v>
      </c>
      <c r="L478">
        <v>0</v>
      </c>
      <c r="M478" t="s">
        <v>79</v>
      </c>
      <c r="N478" t="s">
        <v>79</v>
      </c>
      <c r="O478" t="s">
        <v>79</v>
      </c>
      <c r="P478" t="s">
        <v>79</v>
      </c>
      <c r="Q478" t="s">
        <v>79</v>
      </c>
      <c r="R478" t="s">
        <v>1433</v>
      </c>
      <c r="S478" t="s">
        <v>79</v>
      </c>
      <c r="T478">
        <v>0</v>
      </c>
      <c r="U478" t="s">
        <v>79</v>
      </c>
      <c r="V478" t="s">
        <v>79</v>
      </c>
      <c r="W478" t="s">
        <v>79</v>
      </c>
      <c r="X478">
        <v>4</v>
      </c>
      <c r="Y478">
        <v>4</v>
      </c>
      <c r="Z478" t="s">
        <v>79</v>
      </c>
      <c r="AA478" t="s">
        <v>79</v>
      </c>
      <c r="AB478" t="s">
        <v>79</v>
      </c>
      <c r="AC478" t="s">
        <v>79</v>
      </c>
      <c r="AD478" t="s">
        <v>79</v>
      </c>
      <c r="AE478">
        <v>0</v>
      </c>
      <c r="AF478" t="s">
        <v>79</v>
      </c>
      <c r="AG478">
        <v>0</v>
      </c>
      <c r="AH478" t="s">
        <v>79</v>
      </c>
      <c r="AI478" t="s">
        <v>79</v>
      </c>
      <c r="AJ478" t="s">
        <v>79</v>
      </c>
      <c r="AK478" t="s">
        <v>79</v>
      </c>
      <c r="AL478" t="s">
        <v>79</v>
      </c>
      <c r="AM478" t="s">
        <v>79</v>
      </c>
      <c r="AN478" t="s">
        <v>79</v>
      </c>
      <c r="AO478" t="s">
        <v>79</v>
      </c>
      <c r="AP478" t="s">
        <v>79</v>
      </c>
      <c r="AQ478" t="s">
        <v>79</v>
      </c>
      <c r="AR478" t="s">
        <v>79</v>
      </c>
      <c r="AS478">
        <v>0</v>
      </c>
      <c r="AT478" t="s">
        <v>79</v>
      </c>
      <c r="AU478" t="s">
        <v>79</v>
      </c>
      <c r="AV478">
        <v>0</v>
      </c>
      <c r="AW478">
        <v>0</v>
      </c>
    </row>
    <row r="479" spans="1:49" x14ac:dyDescent="0.2">
      <c r="A479">
        <v>1</v>
      </c>
      <c r="B479">
        <v>20</v>
      </c>
      <c r="C479">
        <v>1</v>
      </c>
      <c r="D479">
        <v>6</v>
      </c>
      <c r="E479">
        <v>0</v>
      </c>
      <c r="F479" t="s">
        <v>79</v>
      </c>
      <c r="G479" t="s">
        <v>79</v>
      </c>
      <c r="H479">
        <v>0</v>
      </c>
      <c r="I479">
        <v>0</v>
      </c>
      <c r="J479">
        <v>0</v>
      </c>
      <c r="K479">
        <v>0</v>
      </c>
      <c r="L479">
        <v>0</v>
      </c>
      <c r="M479" t="s">
        <v>79</v>
      </c>
      <c r="N479" t="s">
        <v>79</v>
      </c>
      <c r="O479" t="s">
        <v>79</v>
      </c>
      <c r="P479" t="s">
        <v>79</v>
      </c>
      <c r="Q479" t="s">
        <v>79</v>
      </c>
      <c r="R479" t="s">
        <v>79</v>
      </c>
      <c r="S479" t="s">
        <v>79</v>
      </c>
      <c r="T479">
        <v>0</v>
      </c>
      <c r="U479" t="s">
        <v>79</v>
      </c>
      <c r="V479" t="s">
        <v>79</v>
      </c>
      <c r="W479" t="s">
        <v>79</v>
      </c>
      <c r="X479">
        <v>0</v>
      </c>
      <c r="Y479">
        <v>0</v>
      </c>
      <c r="Z479" t="s">
        <v>79</v>
      </c>
      <c r="AA479" t="s">
        <v>79</v>
      </c>
      <c r="AB479" t="s">
        <v>79</v>
      </c>
      <c r="AC479" t="s">
        <v>79</v>
      </c>
      <c r="AD479" t="s">
        <v>79</v>
      </c>
      <c r="AE479">
        <v>0</v>
      </c>
      <c r="AF479" t="s">
        <v>79</v>
      </c>
      <c r="AG479">
        <v>0</v>
      </c>
      <c r="AH479" t="s">
        <v>79</v>
      </c>
      <c r="AI479" t="s">
        <v>79</v>
      </c>
      <c r="AJ479" t="s">
        <v>79</v>
      </c>
      <c r="AK479" t="s">
        <v>79</v>
      </c>
      <c r="AL479" t="s">
        <v>79</v>
      </c>
      <c r="AM479" t="s">
        <v>79</v>
      </c>
      <c r="AN479" t="s">
        <v>79</v>
      </c>
      <c r="AO479" t="s">
        <v>79</v>
      </c>
      <c r="AP479" t="s">
        <v>79</v>
      </c>
      <c r="AQ479" t="s">
        <v>79</v>
      </c>
      <c r="AR479" t="s">
        <v>79</v>
      </c>
      <c r="AS479">
        <v>0</v>
      </c>
      <c r="AT479" t="s">
        <v>79</v>
      </c>
      <c r="AU479" t="s">
        <v>79</v>
      </c>
      <c r="AV479">
        <v>0</v>
      </c>
      <c r="AW479">
        <v>0</v>
      </c>
    </row>
    <row r="480" spans="1:49" x14ac:dyDescent="0.2">
      <c r="A480">
        <v>1</v>
      </c>
      <c r="B480">
        <v>20</v>
      </c>
      <c r="C480">
        <v>1</v>
      </c>
      <c r="D480">
        <v>7</v>
      </c>
      <c r="E480">
        <v>0</v>
      </c>
      <c r="F480" t="s">
        <v>79</v>
      </c>
      <c r="G480" t="s">
        <v>79</v>
      </c>
      <c r="H480">
        <v>0</v>
      </c>
      <c r="I480">
        <v>0</v>
      </c>
      <c r="J480">
        <v>0</v>
      </c>
      <c r="K480">
        <v>0</v>
      </c>
      <c r="L480">
        <v>0</v>
      </c>
      <c r="M480" t="s">
        <v>79</v>
      </c>
      <c r="N480" t="s">
        <v>79</v>
      </c>
      <c r="O480" t="s">
        <v>79</v>
      </c>
      <c r="P480" t="s">
        <v>79</v>
      </c>
      <c r="Q480" t="s">
        <v>79</v>
      </c>
      <c r="R480" t="s">
        <v>79</v>
      </c>
      <c r="S480" t="s">
        <v>79</v>
      </c>
      <c r="T480">
        <v>0</v>
      </c>
      <c r="U480" t="s">
        <v>79</v>
      </c>
      <c r="V480" t="s">
        <v>79</v>
      </c>
      <c r="W480" t="s">
        <v>79</v>
      </c>
      <c r="X480">
        <v>0</v>
      </c>
      <c r="Y480">
        <v>0</v>
      </c>
      <c r="Z480" t="s">
        <v>79</v>
      </c>
      <c r="AA480" t="s">
        <v>79</v>
      </c>
      <c r="AB480" t="s">
        <v>79</v>
      </c>
      <c r="AC480" t="s">
        <v>79</v>
      </c>
      <c r="AD480" t="s">
        <v>79</v>
      </c>
      <c r="AE480">
        <v>0</v>
      </c>
      <c r="AF480" t="s">
        <v>79</v>
      </c>
      <c r="AG480">
        <v>0</v>
      </c>
      <c r="AH480" t="s">
        <v>79</v>
      </c>
      <c r="AI480" t="s">
        <v>79</v>
      </c>
      <c r="AJ480" t="s">
        <v>79</v>
      </c>
      <c r="AK480" t="s">
        <v>79</v>
      </c>
      <c r="AL480" t="s">
        <v>79</v>
      </c>
      <c r="AM480" t="s">
        <v>79</v>
      </c>
      <c r="AN480" t="s">
        <v>79</v>
      </c>
      <c r="AO480" t="s">
        <v>79</v>
      </c>
      <c r="AP480" t="s">
        <v>79</v>
      </c>
      <c r="AQ480" t="s">
        <v>79</v>
      </c>
      <c r="AR480" t="s">
        <v>79</v>
      </c>
      <c r="AS480">
        <v>0</v>
      </c>
      <c r="AT480" t="s">
        <v>79</v>
      </c>
      <c r="AU480" t="s">
        <v>79</v>
      </c>
      <c r="AV480">
        <v>0</v>
      </c>
      <c r="AW480">
        <v>0</v>
      </c>
    </row>
    <row r="481" spans="1:49" x14ac:dyDescent="0.2">
      <c r="A481">
        <v>1</v>
      </c>
      <c r="B481">
        <v>20</v>
      </c>
      <c r="C481">
        <v>1</v>
      </c>
      <c r="D481">
        <v>8</v>
      </c>
      <c r="E481">
        <v>0</v>
      </c>
      <c r="F481" t="s">
        <v>79</v>
      </c>
      <c r="G481" t="s">
        <v>79</v>
      </c>
      <c r="H481">
        <v>0</v>
      </c>
      <c r="I481">
        <v>0</v>
      </c>
      <c r="J481">
        <v>0</v>
      </c>
      <c r="K481">
        <v>0</v>
      </c>
      <c r="L481">
        <v>0</v>
      </c>
      <c r="M481" t="s">
        <v>79</v>
      </c>
      <c r="N481" t="s">
        <v>79</v>
      </c>
      <c r="O481" t="s">
        <v>79</v>
      </c>
      <c r="P481" t="s">
        <v>79</v>
      </c>
      <c r="Q481" t="s">
        <v>79</v>
      </c>
      <c r="R481" t="s">
        <v>79</v>
      </c>
      <c r="S481" t="s">
        <v>79</v>
      </c>
      <c r="T481">
        <v>0</v>
      </c>
      <c r="U481" t="s">
        <v>79</v>
      </c>
      <c r="V481" t="s">
        <v>79</v>
      </c>
      <c r="W481" t="s">
        <v>79</v>
      </c>
      <c r="X481">
        <v>0</v>
      </c>
      <c r="Y481">
        <v>0</v>
      </c>
      <c r="Z481" t="s">
        <v>79</v>
      </c>
      <c r="AA481" t="s">
        <v>79</v>
      </c>
      <c r="AB481" t="s">
        <v>79</v>
      </c>
      <c r="AC481" t="s">
        <v>79</v>
      </c>
      <c r="AD481" t="s">
        <v>79</v>
      </c>
      <c r="AE481">
        <v>0</v>
      </c>
      <c r="AF481" t="s">
        <v>79</v>
      </c>
      <c r="AG481">
        <v>0</v>
      </c>
      <c r="AH481" t="s">
        <v>79</v>
      </c>
      <c r="AI481" t="s">
        <v>79</v>
      </c>
      <c r="AJ481" t="s">
        <v>79</v>
      </c>
      <c r="AK481" t="s">
        <v>79</v>
      </c>
      <c r="AL481" t="s">
        <v>79</v>
      </c>
      <c r="AM481" t="s">
        <v>79</v>
      </c>
      <c r="AN481" t="s">
        <v>79</v>
      </c>
      <c r="AO481" t="s">
        <v>79</v>
      </c>
      <c r="AP481" t="s">
        <v>79</v>
      </c>
      <c r="AQ481" t="s">
        <v>79</v>
      </c>
      <c r="AR481" t="s">
        <v>79</v>
      </c>
      <c r="AS481">
        <v>0</v>
      </c>
      <c r="AT481" t="s">
        <v>79</v>
      </c>
      <c r="AU481" t="s">
        <v>79</v>
      </c>
      <c r="AV481">
        <v>0</v>
      </c>
      <c r="AW481">
        <v>0</v>
      </c>
    </row>
    <row r="482" spans="1:49" x14ac:dyDescent="0.2">
      <c r="A482">
        <v>1</v>
      </c>
      <c r="B482">
        <v>20</v>
      </c>
      <c r="C482">
        <v>2</v>
      </c>
      <c r="D482">
        <v>1</v>
      </c>
      <c r="E482">
        <v>0</v>
      </c>
      <c r="F482" t="s">
        <v>79</v>
      </c>
      <c r="G482" t="s">
        <v>79</v>
      </c>
      <c r="H482">
        <v>391</v>
      </c>
      <c r="I482">
        <v>0</v>
      </c>
      <c r="J482">
        <v>0</v>
      </c>
      <c r="K482">
        <v>0</v>
      </c>
      <c r="L482">
        <v>0</v>
      </c>
      <c r="M482" t="s">
        <v>79</v>
      </c>
      <c r="N482" t="s">
        <v>79</v>
      </c>
      <c r="O482" t="s">
        <v>79</v>
      </c>
      <c r="P482" t="s">
        <v>79</v>
      </c>
      <c r="Q482" t="s">
        <v>79</v>
      </c>
      <c r="R482" t="s">
        <v>1434</v>
      </c>
      <c r="S482" t="s">
        <v>79</v>
      </c>
      <c r="T482">
        <v>0</v>
      </c>
      <c r="U482" t="s">
        <v>79</v>
      </c>
      <c r="V482" t="s">
        <v>79</v>
      </c>
      <c r="W482" t="s">
        <v>79</v>
      </c>
      <c r="X482">
        <v>4</v>
      </c>
      <c r="Y482">
        <v>4</v>
      </c>
      <c r="Z482" t="s">
        <v>79</v>
      </c>
      <c r="AA482" t="s">
        <v>79</v>
      </c>
      <c r="AB482" t="s">
        <v>79</v>
      </c>
      <c r="AC482" t="s">
        <v>79</v>
      </c>
      <c r="AD482" t="s">
        <v>79</v>
      </c>
      <c r="AE482">
        <v>0</v>
      </c>
      <c r="AF482" t="s">
        <v>79</v>
      </c>
      <c r="AG482">
        <v>0</v>
      </c>
      <c r="AH482" t="s">
        <v>79</v>
      </c>
      <c r="AI482" t="s">
        <v>79</v>
      </c>
      <c r="AJ482" t="s">
        <v>79</v>
      </c>
      <c r="AK482" t="s">
        <v>79</v>
      </c>
      <c r="AL482" t="s">
        <v>79</v>
      </c>
      <c r="AM482" t="s">
        <v>79</v>
      </c>
      <c r="AN482" t="s">
        <v>79</v>
      </c>
      <c r="AO482" t="s">
        <v>79</v>
      </c>
      <c r="AP482" t="s">
        <v>79</v>
      </c>
      <c r="AQ482" t="s">
        <v>79</v>
      </c>
      <c r="AR482" t="s">
        <v>79</v>
      </c>
      <c r="AS482">
        <v>0</v>
      </c>
      <c r="AT482" t="s">
        <v>79</v>
      </c>
      <c r="AU482" t="s">
        <v>79</v>
      </c>
      <c r="AV482">
        <v>0</v>
      </c>
      <c r="AW482">
        <v>0</v>
      </c>
    </row>
    <row r="483" spans="1:49" x14ac:dyDescent="0.2">
      <c r="A483">
        <v>1</v>
      </c>
      <c r="B483">
        <v>20</v>
      </c>
      <c r="C483">
        <v>2</v>
      </c>
      <c r="D483">
        <v>2</v>
      </c>
      <c r="E483">
        <v>0</v>
      </c>
      <c r="F483" t="s">
        <v>79</v>
      </c>
      <c r="G483" t="s">
        <v>79</v>
      </c>
      <c r="H483">
        <v>145</v>
      </c>
      <c r="I483">
        <v>0</v>
      </c>
      <c r="J483">
        <v>0</v>
      </c>
      <c r="K483">
        <v>0</v>
      </c>
      <c r="L483">
        <v>0</v>
      </c>
      <c r="M483" t="s">
        <v>79</v>
      </c>
      <c r="N483" t="s">
        <v>79</v>
      </c>
      <c r="O483" t="s">
        <v>79</v>
      </c>
      <c r="P483" t="s">
        <v>79</v>
      </c>
      <c r="Q483" t="s">
        <v>79</v>
      </c>
      <c r="R483" t="s">
        <v>1435</v>
      </c>
      <c r="S483" t="s">
        <v>79</v>
      </c>
      <c r="T483">
        <v>0</v>
      </c>
      <c r="U483" t="s">
        <v>79</v>
      </c>
      <c r="V483" t="s">
        <v>79</v>
      </c>
      <c r="W483" t="s">
        <v>79</v>
      </c>
      <c r="X483">
        <v>4</v>
      </c>
      <c r="Y483">
        <v>4</v>
      </c>
      <c r="Z483" t="s">
        <v>79</v>
      </c>
      <c r="AA483" t="s">
        <v>79</v>
      </c>
      <c r="AB483" t="s">
        <v>79</v>
      </c>
      <c r="AC483" t="s">
        <v>79</v>
      </c>
      <c r="AD483" t="s">
        <v>79</v>
      </c>
      <c r="AE483">
        <v>0</v>
      </c>
      <c r="AF483" t="s">
        <v>79</v>
      </c>
      <c r="AG483">
        <v>0</v>
      </c>
      <c r="AH483" t="s">
        <v>79</v>
      </c>
      <c r="AI483" t="s">
        <v>79</v>
      </c>
      <c r="AJ483" t="s">
        <v>79</v>
      </c>
      <c r="AK483" t="s">
        <v>79</v>
      </c>
      <c r="AL483" t="s">
        <v>79</v>
      </c>
      <c r="AM483" t="s">
        <v>79</v>
      </c>
      <c r="AN483" t="s">
        <v>79</v>
      </c>
      <c r="AO483" t="s">
        <v>79</v>
      </c>
      <c r="AP483" t="s">
        <v>79</v>
      </c>
      <c r="AQ483" t="s">
        <v>79</v>
      </c>
      <c r="AR483" t="s">
        <v>79</v>
      </c>
      <c r="AS483">
        <v>0</v>
      </c>
      <c r="AT483" t="s">
        <v>79</v>
      </c>
      <c r="AU483" t="s">
        <v>79</v>
      </c>
      <c r="AV483">
        <v>0</v>
      </c>
      <c r="AW483">
        <v>0</v>
      </c>
    </row>
    <row r="484" spans="1:49" x14ac:dyDescent="0.2">
      <c r="A484">
        <v>1</v>
      </c>
      <c r="B484">
        <v>20</v>
      </c>
      <c r="C484">
        <v>2</v>
      </c>
      <c r="D484">
        <v>3</v>
      </c>
      <c r="E484">
        <v>0</v>
      </c>
      <c r="F484" t="s">
        <v>79</v>
      </c>
      <c r="G484" t="s">
        <v>79</v>
      </c>
      <c r="H484">
        <v>44</v>
      </c>
      <c r="I484">
        <v>0</v>
      </c>
      <c r="J484">
        <v>0</v>
      </c>
      <c r="K484">
        <v>0</v>
      </c>
      <c r="L484">
        <v>0</v>
      </c>
      <c r="M484" t="s">
        <v>79</v>
      </c>
      <c r="N484" t="s">
        <v>79</v>
      </c>
      <c r="O484" t="s">
        <v>79</v>
      </c>
      <c r="P484" t="s">
        <v>79</v>
      </c>
      <c r="Q484" t="s">
        <v>79</v>
      </c>
      <c r="R484" t="s">
        <v>1436</v>
      </c>
      <c r="S484" t="s">
        <v>79</v>
      </c>
      <c r="T484">
        <v>0</v>
      </c>
      <c r="U484" t="s">
        <v>79</v>
      </c>
      <c r="V484" t="s">
        <v>79</v>
      </c>
      <c r="W484" t="s">
        <v>79</v>
      </c>
      <c r="X484">
        <v>4</v>
      </c>
      <c r="Y484">
        <v>4</v>
      </c>
      <c r="Z484" t="s">
        <v>79</v>
      </c>
      <c r="AA484" t="s">
        <v>79</v>
      </c>
      <c r="AB484" t="s">
        <v>79</v>
      </c>
      <c r="AC484" t="s">
        <v>79</v>
      </c>
      <c r="AD484" t="s">
        <v>79</v>
      </c>
      <c r="AE484">
        <v>0</v>
      </c>
      <c r="AF484" t="s">
        <v>79</v>
      </c>
      <c r="AG484">
        <v>0</v>
      </c>
      <c r="AH484" t="s">
        <v>79</v>
      </c>
      <c r="AI484" t="s">
        <v>79</v>
      </c>
      <c r="AJ484" t="s">
        <v>79</v>
      </c>
      <c r="AK484" t="s">
        <v>79</v>
      </c>
      <c r="AL484" t="s">
        <v>79</v>
      </c>
      <c r="AM484" t="s">
        <v>79</v>
      </c>
      <c r="AN484" t="s">
        <v>79</v>
      </c>
      <c r="AO484" t="s">
        <v>79</v>
      </c>
      <c r="AP484" t="s">
        <v>79</v>
      </c>
      <c r="AQ484" t="s">
        <v>79</v>
      </c>
      <c r="AR484" t="s">
        <v>79</v>
      </c>
      <c r="AS484">
        <v>0</v>
      </c>
      <c r="AT484" t="s">
        <v>79</v>
      </c>
      <c r="AU484" t="s">
        <v>79</v>
      </c>
      <c r="AV484">
        <v>0</v>
      </c>
      <c r="AW484">
        <v>0</v>
      </c>
    </row>
    <row r="485" spans="1:49" x14ac:dyDescent="0.2">
      <c r="A485">
        <v>1</v>
      </c>
      <c r="B485">
        <v>20</v>
      </c>
      <c r="C485">
        <v>2</v>
      </c>
      <c r="D485">
        <v>4</v>
      </c>
      <c r="E485">
        <v>0</v>
      </c>
      <c r="F485" t="s">
        <v>79</v>
      </c>
      <c r="G485" t="s">
        <v>79</v>
      </c>
      <c r="H485">
        <v>312</v>
      </c>
      <c r="I485">
        <v>0</v>
      </c>
      <c r="J485">
        <v>0</v>
      </c>
      <c r="K485">
        <v>0</v>
      </c>
      <c r="L485">
        <v>0</v>
      </c>
      <c r="M485" t="s">
        <v>79</v>
      </c>
      <c r="N485" t="s">
        <v>79</v>
      </c>
      <c r="O485" t="s">
        <v>79</v>
      </c>
      <c r="P485" t="s">
        <v>79</v>
      </c>
      <c r="Q485" t="s">
        <v>79</v>
      </c>
      <c r="R485" t="s">
        <v>1437</v>
      </c>
      <c r="S485" t="s">
        <v>79</v>
      </c>
      <c r="T485">
        <v>0</v>
      </c>
      <c r="U485" t="s">
        <v>79</v>
      </c>
      <c r="V485" t="s">
        <v>79</v>
      </c>
      <c r="W485" t="s">
        <v>79</v>
      </c>
      <c r="X485">
        <v>4</v>
      </c>
      <c r="Y485">
        <v>4</v>
      </c>
      <c r="Z485" t="s">
        <v>79</v>
      </c>
      <c r="AA485" t="s">
        <v>79</v>
      </c>
      <c r="AB485" t="s">
        <v>79</v>
      </c>
      <c r="AC485" t="s">
        <v>79</v>
      </c>
      <c r="AD485" t="s">
        <v>79</v>
      </c>
      <c r="AE485">
        <v>0</v>
      </c>
      <c r="AF485" t="s">
        <v>79</v>
      </c>
      <c r="AG485">
        <v>0</v>
      </c>
      <c r="AH485" t="s">
        <v>79</v>
      </c>
      <c r="AI485" t="s">
        <v>79</v>
      </c>
      <c r="AJ485" t="s">
        <v>79</v>
      </c>
      <c r="AK485" t="s">
        <v>79</v>
      </c>
      <c r="AL485" t="s">
        <v>79</v>
      </c>
      <c r="AM485" t="s">
        <v>79</v>
      </c>
      <c r="AN485" t="s">
        <v>79</v>
      </c>
      <c r="AO485" t="s">
        <v>79</v>
      </c>
      <c r="AP485" t="s">
        <v>79</v>
      </c>
      <c r="AQ485" t="s">
        <v>79</v>
      </c>
      <c r="AR485" t="s">
        <v>79</v>
      </c>
      <c r="AS485">
        <v>0</v>
      </c>
      <c r="AT485" t="s">
        <v>79</v>
      </c>
      <c r="AU485" t="s">
        <v>79</v>
      </c>
      <c r="AV485">
        <v>0</v>
      </c>
      <c r="AW485">
        <v>0</v>
      </c>
    </row>
    <row r="486" spans="1:49" x14ac:dyDescent="0.2">
      <c r="A486">
        <v>1</v>
      </c>
      <c r="B486">
        <v>20</v>
      </c>
      <c r="C486">
        <v>2</v>
      </c>
      <c r="D486">
        <v>5</v>
      </c>
      <c r="E486">
        <v>0</v>
      </c>
      <c r="F486" t="s">
        <v>79</v>
      </c>
      <c r="G486" t="s">
        <v>79</v>
      </c>
      <c r="H486">
        <v>549</v>
      </c>
      <c r="I486">
        <v>0</v>
      </c>
      <c r="J486">
        <v>0</v>
      </c>
      <c r="K486">
        <v>0</v>
      </c>
      <c r="L486">
        <v>0</v>
      </c>
      <c r="M486" t="s">
        <v>79</v>
      </c>
      <c r="N486" t="s">
        <v>79</v>
      </c>
      <c r="O486" t="s">
        <v>79</v>
      </c>
      <c r="P486" t="s">
        <v>79</v>
      </c>
      <c r="Q486" t="s">
        <v>79</v>
      </c>
      <c r="R486" t="s">
        <v>1438</v>
      </c>
      <c r="S486" t="s">
        <v>79</v>
      </c>
      <c r="T486">
        <v>0</v>
      </c>
      <c r="U486" t="s">
        <v>79</v>
      </c>
      <c r="V486" t="s">
        <v>79</v>
      </c>
      <c r="W486" t="s">
        <v>79</v>
      </c>
      <c r="X486">
        <v>4</v>
      </c>
      <c r="Y486">
        <v>4</v>
      </c>
      <c r="Z486" t="s">
        <v>79</v>
      </c>
      <c r="AA486" t="s">
        <v>79</v>
      </c>
      <c r="AB486" t="s">
        <v>79</v>
      </c>
      <c r="AC486" t="s">
        <v>79</v>
      </c>
      <c r="AD486" t="s">
        <v>79</v>
      </c>
      <c r="AE486">
        <v>0</v>
      </c>
      <c r="AF486" t="s">
        <v>79</v>
      </c>
      <c r="AG486">
        <v>0</v>
      </c>
      <c r="AH486" t="s">
        <v>79</v>
      </c>
      <c r="AI486" t="s">
        <v>79</v>
      </c>
      <c r="AJ486" t="s">
        <v>79</v>
      </c>
      <c r="AK486" t="s">
        <v>79</v>
      </c>
      <c r="AL486" t="s">
        <v>79</v>
      </c>
      <c r="AM486" t="s">
        <v>79</v>
      </c>
      <c r="AN486" t="s">
        <v>79</v>
      </c>
      <c r="AO486" t="s">
        <v>79</v>
      </c>
      <c r="AP486" t="s">
        <v>79</v>
      </c>
      <c r="AQ486" t="s">
        <v>79</v>
      </c>
      <c r="AR486" t="s">
        <v>79</v>
      </c>
      <c r="AS486">
        <v>0</v>
      </c>
      <c r="AT486" t="s">
        <v>79</v>
      </c>
      <c r="AU486" t="s">
        <v>79</v>
      </c>
      <c r="AV486">
        <v>0</v>
      </c>
      <c r="AW486">
        <v>0</v>
      </c>
    </row>
    <row r="487" spans="1:49" x14ac:dyDescent="0.2">
      <c r="A487">
        <v>1</v>
      </c>
      <c r="B487">
        <v>20</v>
      </c>
      <c r="C487">
        <v>2</v>
      </c>
      <c r="D487">
        <v>6</v>
      </c>
      <c r="E487">
        <v>0</v>
      </c>
      <c r="F487" t="s">
        <v>79</v>
      </c>
      <c r="G487" t="s">
        <v>79</v>
      </c>
      <c r="H487">
        <v>551</v>
      </c>
      <c r="I487">
        <v>0</v>
      </c>
      <c r="J487">
        <v>0</v>
      </c>
      <c r="K487">
        <v>0</v>
      </c>
      <c r="L487">
        <v>0</v>
      </c>
      <c r="M487" t="s">
        <v>79</v>
      </c>
      <c r="N487" t="s">
        <v>79</v>
      </c>
      <c r="O487" t="s">
        <v>79</v>
      </c>
      <c r="P487" t="s">
        <v>79</v>
      </c>
      <c r="Q487" t="s">
        <v>79</v>
      </c>
      <c r="R487" t="s">
        <v>1439</v>
      </c>
      <c r="S487" t="s">
        <v>79</v>
      </c>
      <c r="T487">
        <v>0</v>
      </c>
      <c r="U487" t="s">
        <v>79</v>
      </c>
      <c r="V487" t="s">
        <v>79</v>
      </c>
      <c r="W487" t="s">
        <v>79</v>
      </c>
      <c r="X487">
        <v>4</v>
      </c>
      <c r="Y487">
        <v>4</v>
      </c>
      <c r="Z487" t="s">
        <v>79</v>
      </c>
      <c r="AA487" t="s">
        <v>79</v>
      </c>
      <c r="AB487" t="s">
        <v>79</v>
      </c>
      <c r="AC487" t="s">
        <v>79</v>
      </c>
      <c r="AD487" t="s">
        <v>79</v>
      </c>
      <c r="AE487">
        <v>0</v>
      </c>
      <c r="AF487" t="s">
        <v>79</v>
      </c>
      <c r="AG487">
        <v>0</v>
      </c>
      <c r="AH487" t="s">
        <v>79</v>
      </c>
      <c r="AI487" t="s">
        <v>79</v>
      </c>
      <c r="AJ487" t="s">
        <v>79</v>
      </c>
      <c r="AK487" t="s">
        <v>79</v>
      </c>
      <c r="AL487" t="s">
        <v>79</v>
      </c>
      <c r="AM487" t="s">
        <v>79</v>
      </c>
      <c r="AN487" t="s">
        <v>79</v>
      </c>
      <c r="AO487" t="s">
        <v>79</v>
      </c>
      <c r="AP487" t="s">
        <v>79</v>
      </c>
      <c r="AQ487" t="s">
        <v>79</v>
      </c>
      <c r="AR487" t="s">
        <v>79</v>
      </c>
      <c r="AS487">
        <v>0</v>
      </c>
      <c r="AT487" t="s">
        <v>79</v>
      </c>
      <c r="AU487" t="s">
        <v>79</v>
      </c>
      <c r="AV487">
        <v>0</v>
      </c>
      <c r="AW487">
        <v>0</v>
      </c>
    </row>
    <row r="488" spans="1:49" x14ac:dyDescent="0.2">
      <c r="A488">
        <v>1</v>
      </c>
      <c r="B488">
        <v>20</v>
      </c>
      <c r="C488">
        <v>2</v>
      </c>
      <c r="D488">
        <v>7</v>
      </c>
      <c r="E488">
        <v>0</v>
      </c>
      <c r="F488" t="s">
        <v>79</v>
      </c>
      <c r="G488" t="s">
        <v>79</v>
      </c>
      <c r="H488">
        <v>207</v>
      </c>
      <c r="I488">
        <v>0</v>
      </c>
      <c r="J488">
        <v>0</v>
      </c>
      <c r="K488">
        <v>0</v>
      </c>
      <c r="L488">
        <v>0</v>
      </c>
      <c r="M488" t="s">
        <v>79</v>
      </c>
      <c r="N488" t="s">
        <v>79</v>
      </c>
      <c r="O488" t="s">
        <v>79</v>
      </c>
      <c r="P488" t="s">
        <v>79</v>
      </c>
      <c r="Q488" t="s">
        <v>79</v>
      </c>
      <c r="R488" t="s">
        <v>1440</v>
      </c>
      <c r="S488" t="s">
        <v>79</v>
      </c>
      <c r="T488">
        <v>0</v>
      </c>
      <c r="U488" t="s">
        <v>79</v>
      </c>
      <c r="V488" t="s">
        <v>79</v>
      </c>
      <c r="W488" t="s">
        <v>79</v>
      </c>
      <c r="X488">
        <v>4</v>
      </c>
      <c r="Y488">
        <v>4</v>
      </c>
      <c r="Z488" t="s">
        <v>79</v>
      </c>
      <c r="AA488" t="s">
        <v>79</v>
      </c>
      <c r="AB488" t="s">
        <v>79</v>
      </c>
      <c r="AC488" t="s">
        <v>79</v>
      </c>
      <c r="AD488" t="s">
        <v>79</v>
      </c>
      <c r="AE488">
        <v>0</v>
      </c>
      <c r="AF488" t="s">
        <v>79</v>
      </c>
      <c r="AG488">
        <v>0</v>
      </c>
      <c r="AH488" t="s">
        <v>79</v>
      </c>
      <c r="AI488" t="s">
        <v>79</v>
      </c>
      <c r="AJ488" t="s">
        <v>79</v>
      </c>
      <c r="AK488" t="s">
        <v>79</v>
      </c>
      <c r="AL488" t="s">
        <v>79</v>
      </c>
      <c r="AM488" t="s">
        <v>79</v>
      </c>
      <c r="AN488" t="s">
        <v>79</v>
      </c>
      <c r="AO488" t="s">
        <v>79</v>
      </c>
      <c r="AP488" t="s">
        <v>79</v>
      </c>
      <c r="AQ488" t="s">
        <v>79</v>
      </c>
      <c r="AR488" t="s">
        <v>79</v>
      </c>
      <c r="AS488">
        <v>0</v>
      </c>
      <c r="AT488" t="s">
        <v>79</v>
      </c>
      <c r="AU488" t="s">
        <v>79</v>
      </c>
      <c r="AV488">
        <v>0</v>
      </c>
      <c r="AW488">
        <v>0</v>
      </c>
    </row>
    <row r="489" spans="1:49" x14ac:dyDescent="0.2">
      <c r="A489">
        <v>1</v>
      </c>
      <c r="B489">
        <v>20</v>
      </c>
      <c r="C489">
        <v>2</v>
      </c>
      <c r="D489">
        <v>8</v>
      </c>
      <c r="E489">
        <v>0</v>
      </c>
      <c r="F489" t="s">
        <v>79</v>
      </c>
      <c r="G489" t="s">
        <v>79</v>
      </c>
      <c r="H489">
        <v>553</v>
      </c>
      <c r="I489">
        <v>0</v>
      </c>
      <c r="J489">
        <v>0</v>
      </c>
      <c r="K489">
        <v>0</v>
      </c>
      <c r="L489">
        <v>0</v>
      </c>
      <c r="M489" t="s">
        <v>79</v>
      </c>
      <c r="N489" t="s">
        <v>79</v>
      </c>
      <c r="O489" t="s">
        <v>79</v>
      </c>
      <c r="P489" t="s">
        <v>79</v>
      </c>
      <c r="Q489" t="s">
        <v>79</v>
      </c>
      <c r="R489" t="s">
        <v>1441</v>
      </c>
      <c r="S489" t="s">
        <v>79</v>
      </c>
      <c r="T489">
        <v>0</v>
      </c>
      <c r="U489" t="s">
        <v>79</v>
      </c>
      <c r="V489" t="s">
        <v>79</v>
      </c>
      <c r="W489" t="s">
        <v>79</v>
      </c>
      <c r="X489">
        <v>4</v>
      </c>
      <c r="Y489">
        <v>4</v>
      </c>
      <c r="Z489" t="s">
        <v>79</v>
      </c>
      <c r="AA489" t="s">
        <v>79</v>
      </c>
      <c r="AB489" t="s">
        <v>79</v>
      </c>
      <c r="AC489" t="s">
        <v>79</v>
      </c>
      <c r="AD489" t="s">
        <v>79</v>
      </c>
      <c r="AE489">
        <v>0</v>
      </c>
      <c r="AF489" t="s">
        <v>79</v>
      </c>
      <c r="AG489">
        <v>0</v>
      </c>
      <c r="AH489" t="s">
        <v>79</v>
      </c>
      <c r="AI489" t="s">
        <v>79</v>
      </c>
      <c r="AJ489" t="s">
        <v>79</v>
      </c>
      <c r="AK489" t="s">
        <v>79</v>
      </c>
      <c r="AL489" t="s">
        <v>79</v>
      </c>
      <c r="AM489" t="s">
        <v>79</v>
      </c>
      <c r="AN489" t="s">
        <v>79</v>
      </c>
      <c r="AO489" t="s">
        <v>79</v>
      </c>
      <c r="AP489" t="s">
        <v>79</v>
      </c>
      <c r="AQ489" t="s">
        <v>79</v>
      </c>
      <c r="AR489" t="s">
        <v>79</v>
      </c>
      <c r="AS489">
        <v>0</v>
      </c>
      <c r="AT489" t="s">
        <v>79</v>
      </c>
      <c r="AU489" t="s">
        <v>79</v>
      </c>
      <c r="AV489">
        <v>0</v>
      </c>
      <c r="AW489">
        <v>0</v>
      </c>
    </row>
    <row r="490" spans="1:49" x14ac:dyDescent="0.2">
      <c r="A490">
        <v>1</v>
      </c>
      <c r="B490">
        <v>20</v>
      </c>
      <c r="C490">
        <v>3</v>
      </c>
      <c r="D490">
        <v>1</v>
      </c>
      <c r="E490">
        <v>0</v>
      </c>
      <c r="F490" t="s">
        <v>79</v>
      </c>
      <c r="G490" t="s">
        <v>79</v>
      </c>
      <c r="H490">
        <v>280</v>
      </c>
      <c r="I490">
        <v>0</v>
      </c>
      <c r="J490">
        <v>0</v>
      </c>
      <c r="K490">
        <v>0</v>
      </c>
      <c r="L490">
        <v>0</v>
      </c>
      <c r="M490" t="s">
        <v>79</v>
      </c>
      <c r="N490" t="s">
        <v>79</v>
      </c>
      <c r="O490" t="s">
        <v>79</v>
      </c>
      <c r="P490" t="s">
        <v>79</v>
      </c>
      <c r="Q490" t="s">
        <v>79</v>
      </c>
      <c r="R490" t="s">
        <v>1442</v>
      </c>
      <c r="S490" t="s">
        <v>79</v>
      </c>
      <c r="T490">
        <v>0</v>
      </c>
      <c r="U490" t="s">
        <v>79</v>
      </c>
      <c r="V490" t="s">
        <v>79</v>
      </c>
      <c r="W490" t="s">
        <v>79</v>
      </c>
      <c r="X490">
        <v>4</v>
      </c>
      <c r="Y490">
        <v>4</v>
      </c>
      <c r="Z490" t="s">
        <v>79</v>
      </c>
      <c r="AA490" t="s">
        <v>79</v>
      </c>
      <c r="AB490" t="s">
        <v>79</v>
      </c>
      <c r="AC490" t="s">
        <v>79</v>
      </c>
      <c r="AD490" t="s">
        <v>79</v>
      </c>
      <c r="AE490">
        <v>0</v>
      </c>
      <c r="AF490" t="s">
        <v>79</v>
      </c>
      <c r="AG490">
        <v>0</v>
      </c>
      <c r="AH490" t="s">
        <v>79</v>
      </c>
      <c r="AI490" t="s">
        <v>79</v>
      </c>
      <c r="AJ490" t="s">
        <v>79</v>
      </c>
      <c r="AK490" t="s">
        <v>79</v>
      </c>
      <c r="AL490" t="s">
        <v>79</v>
      </c>
      <c r="AM490" t="s">
        <v>79</v>
      </c>
      <c r="AN490" t="s">
        <v>79</v>
      </c>
      <c r="AO490" t="s">
        <v>79</v>
      </c>
      <c r="AP490" t="s">
        <v>79</v>
      </c>
      <c r="AQ490" t="s">
        <v>79</v>
      </c>
      <c r="AR490" t="s">
        <v>79</v>
      </c>
      <c r="AS490">
        <v>0</v>
      </c>
      <c r="AT490" t="s">
        <v>79</v>
      </c>
      <c r="AU490" t="s">
        <v>79</v>
      </c>
      <c r="AV490">
        <v>0</v>
      </c>
      <c r="AW490">
        <v>0</v>
      </c>
    </row>
    <row r="491" spans="1:49" x14ac:dyDescent="0.2">
      <c r="A491">
        <v>1</v>
      </c>
      <c r="B491">
        <v>20</v>
      </c>
      <c r="C491">
        <v>3</v>
      </c>
      <c r="D491">
        <v>2</v>
      </c>
      <c r="E491">
        <v>0</v>
      </c>
      <c r="F491" t="s">
        <v>79</v>
      </c>
      <c r="G491" t="s">
        <v>79</v>
      </c>
      <c r="H491">
        <v>279</v>
      </c>
      <c r="I491">
        <v>0</v>
      </c>
      <c r="J491">
        <v>0</v>
      </c>
      <c r="K491">
        <v>0</v>
      </c>
      <c r="L491">
        <v>0</v>
      </c>
      <c r="M491" t="s">
        <v>79</v>
      </c>
      <c r="N491" t="s">
        <v>79</v>
      </c>
      <c r="O491" t="s">
        <v>79</v>
      </c>
      <c r="P491" t="s">
        <v>79</v>
      </c>
      <c r="Q491" t="s">
        <v>79</v>
      </c>
      <c r="R491" t="s">
        <v>1443</v>
      </c>
      <c r="S491" t="s">
        <v>79</v>
      </c>
      <c r="T491">
        <v>0</v>
      </c>
      <c r="U491" t="s">
        <v>79</v>
      </c>
      <c r="V491" t="s">
        <v>79</v>
      </c>
      <c r="W491" t="s">
        <v>79</v>
      </c>
      <c r="X491">
        <v>4</v>
      </c>
      <c r="Y491">
        <v>4</v>
      </c>
      <c r="Z491" t="s">
        <v>79</v>
      </c>
      <c r="AA491" t="s">
        <v>79</v>
      </c>
      <c r="AB491" t="s">
        <v>79</v>
      </c>
      <c r="AC491" t="s">
        <v>79</v>
      </c>
      <c r="AD491" t="s">
        <v>79</v>
      </c>
      <c r="AE491">
        <v>0</v>
      </c>
      <c r="AF491" t="s">
        <v>79</v>
      </c>
      <c r="AG491">
        <v>0</v>
      </c>
      <c r="AH491" t="s">
        <v>79</v>
      </c>
      <c r="AI491" t="s">
        <v>79</v>
      </c>
      <c r="AJ491" t="s">
        <v>79</v>
      </c>
      <c r="AK491" t="s">
        <v>79</v>
      </c>
      <c r="AL491" t="s">
        <v>79</v>
      </c>
      <c r="AM491" t="s">
        <v>79</v>
      </c>
      <c r="AN491" t="s">
        <v>79</v>
      </c>
      <c r="AO491" t="s">
        <v>79</v>
      </c>
      <c r="AP491" t="s">
        <v>79</v>
      </c>
      <c r="AQ491" t="s">
        <v>79</v>
      </c>
      <c r="AR491" t="s">
        <v>79</v>
      </c>
      <c r="AS491">
        <v>0</v>
      </c>
      <c r="AT491" t="s">
        <v>79</v>
      </c>
      <c r="AU491" t="s">
        <v>79</v>
      </c>
      <c r="AV491">
        <v>0</v>
      </c>
      <c r="AW491">
        <v>0</v>
      </c>
    </row>
    <row r="492" spans="1:49" x14ac:dyDescent="0.2">
      <c r="A492">
        <v>1</v>
      </c>
      <c r="B492">
        <v>20</v>
      </c>
      <c r="C492">
        <v>3</v>
      </c>
      <c r="D492">
        <v>3</v>
      </c>
      <c r="E492">
        <v>0</v>
      </c>
      <c r="F492" t="s">
        <v>79</v>
      </c>
      <c r="G492" t="s">
        <v>79</v>
      </c>
      <c r="H492">
        <v>252</v>
      </c>
      <c r="I492">
        <v>0</v>
      </c>
      <c r="J492">
        <v>0</v>
      </c>
      <c r="K492">
        <v>0</v>
      </c>
      <c r="L492">
        <v>0</v>
      </c>
      <c r="M492" t="s">
        <v>79</v>
      </c>
      <c r="N492" t="s">
        <v>79</v>
      </c>
      <c r="O492" t="s">
        <v>79</v>
      </c>
      <c r="P492" t="s">
        <v>79</v>
      </c>
      <c r="Q492" t="s">
        <v>79</v>
      </c>
      <c r="R492" t="s">
        <v>1444</v>
      </c>
      <c r="S492" t="s">
        <v>79</v>
      </c>
      <c r="T492">
        <v>0</v>
      </c>
      <c r="U492" t="s">
        <v>79</v>
      </c>
      <c r="V492" t="s">
        <v>79</v>
      </c>
      <c r="W492" t="s">
        <v>79</v>
      </c>
      <c r="X492">
        <v>4</v>
      </c>
      <c r="Y492">
        <v>4</v>
      </c>
      <c r="Z492" t="s">
        <v>79</v>
      </c>
      <c r="AA492" t="s">
        <v>79</v>
      </c>
      <c r="AB492" t="s">
        <v>79</v>
      </c>
      <c r="AC492" t="s">
        <v>79</v>
      </c>
      <c r="AD492" t="s">
        <v>79</v>
      </c>
      <c r="AE492">
        <v>0</v>
      </c>
      <c r="AF492" t="s">
        <v>79</v>
      </c>
      <c r="AG492">
        <v>0</v>
      </c>
      <c r="AH492" t="s">
        <v>79</v>
      </c>
      <c r="AI492" t="s">
        <v>79</v>
      </c>
      <c r="AJ492" t="s">
        <v>79</v>
      </c>
      <c r="AK492" t="s">
        <v>79</v>
      </c>
      <c r="AL492" t="s">
        <v>79</v>
      </c>
      <c r="AM492" t="s">
        <v>79</v>
      </c>
      <c r="AN492" t="s">
        <v>79</v>
      </c>
      <c r="AO492" t="s">
        <v>79</v>
      </c>
      <c r="AP492" t="s">
        <v>79</v>
      </c>
      <c r="AQ492" t="s">
        <v>79</v>
      </c>
      <c r="AR492" t="s">
        <v>79</v>
      </c>
      <c r="AS492">
        <v>0</v>
      </c>
      <c r="AT492" t="s">
        <v>79</v>
      </c>
      <c r="AU492" t="s">
        <v>79</v>
      </c>
      <c r="AV492">
        <v>0</v>
      </c>
      <c r="AW492">
        <v>0</v>
      </c>
    </row>
    <row r="493" spans="1:49" x14ac:dyDescent="0.2">
      <c r="A493">
        <v>1</v>
      </c>
      <c r="B493">
        <v>20</v>
      </c>
      <c r="C493">
        <v>3</v>
      </c>
      <c r="D493">
        <v>4</v>
      </c>
      <c r="E493">
        <v>0</v>
      </c>
      <c r="F493" t="s">
        <v>79</v>
      </c>
      <c r="G493" t="s">
        <v>79</v>
      </c>
      <c r="H493">
        <v>39</v>
      </c>
      <c r="I493">
        <v>0</v>
      </c>
      <c r="J493">
        <v>0</v>
      </c>
      <c r="K493">
        <v>0</v>
      </c>
      <c r="L493">
        <v>0</v>
      </c>
      <c r="M493" t="s">
        <v>79</v>
      </c>
      <c r="N493" t="s">
        <v>79</v>
      </c>
      <c r="O493" t="s">
        <v>79</v>
      </c>
      <c r="P493" t="s">
        <v>79</v>
      </c>
      <c r="Q493" t="s">
        <v>79</v>
      </c>
      <c r="R493" t="s">
        <v>1445</v>
      </c>
      <c r="S493" t="s">
        <v>79</v>
      </c>
      <c r="T493">
        <v>0</v>
      </c>
      <c r="U493" t="s">
        <v>79</v>
      </c>
      <c r="V493" t="s">
        <v>79</v>
      </c>
      <c r="W493" t="s">
        <v>79</v>
      </c>
      <c r="X493">
        <v>7</v>
      </c>
      <c r="Y493">
        <v>7</v>
      </c>
      <c r="Z493" t="s">
        <v>79</v>
      </c>
      <c r="AA493" t="s">
        <v>79</v>
      </c>
      <c r="AB493" t="s">
        <v>79</v>
      </c>
      <c r="AC493" t="s">
        <v>79</v>
      </c>
      <c r="AD493" t="s">
        <v>79</v>
      </c>
      <c r="AE493">
        <v>0</v>
      </c>
      <c r="AF493" t="s">
        <v>79</v>
      </c>
      <c r="AG493">
        <v>0</v>
      </c>
      <c r="AH493" t="s">
        <v>79</v>
      </c>
      <c r="AI493" t="s">
        <v>79</v>
      </c>
      <c r="AJ493" t="s">
        <v>79</v>
      </c>
      <c r="AK493" t="s">
        <v>79</v>
      </c>
      <c r="AL493" t="s">
        <v>79</v>
      </c>
      <c r="AM493" t="s">
        <v>79</v>
      </c>
      <c r="AN493" t="s">
        <v>79</v>
      </c>
      <c r="AO493" t="s">
        <v>79</v>
      </c>
      <c r="AP493" t="s">
        <v>79</v>
      </c>
      <c r="AQ493" t="s">
        <v>79</v>
      </c>
      <c r="AR493" t="s">
        <v>79</v>
      </c>
      <c r="AS493">
        <v>1</v>
      </c>
      <c r="AT493" t="s">
        <v>79</v>
      </c>
      <c r="AU493" t="s">
        <v>79</v>
      </c>
      <c r="AV493">
        <v>0</v>
      </c>
      <c r="AW493">
        <v>0</v>
      </c>
    </row>
    <row r="494" spans="1:49" x14ac:dyDescent="0.2">
      <c r="A494">
        <v>1</v>
      </c>
      <c r="B494">
        <v>20</v>
      </c>
      <c r="C494">
        <v>3</v>
      </c>
      <c r="D494">
        <v>5</v>
      </c>
      <c r="E494">
        <v>0</v>
      </c>
      <c r="F494" t="s">
        <v>79</v>
      </c>
      <c r="G494" t="s">
        <v>79</v>
      </c>
      <c r="H494">
        <v>84</v>
      </c>
      <c r="I494">
        <v>0</v>
      </c>
      <c r="J494">
        <v>0</v>
      </c>
      <c r="K494">
        <v>0</v>
      </c>
      <c r="L494">
        <v>0</v>
      </c>
      <c r="M494" t="s">
        <v>79</v>
      </c>
      <c r="N494" t="s">
        <v>79</v>
      </c>
      <c r="O494" t="s">
        <v>79</v>
      </c>
      <c r="P494" t="s">
        <v>79</v>
      </c>
      <c r="Q494" t="s">
        <v>79</v>
      </c>
      <c r="R494" t="s">
        <v>1446</v>
      </c>
      <c r="S494" t="s">
        <v>79</v>
      </c>
      <c r="T494">
        <v>0</v>
      </c>
      <c r="U494" t="s">
        <v>79</v>
      </c>
      <c r="V494" t="s">
        <v>79</v>
      </c>
      <c r="W494" t="s">
        <v>79</v>
      </c>
      <c r="X494">
        <v>4</v>
      </c>
      <c r="Y494">
        <v>4</v>
      </c>
      <c r="Z494" t="s">
        <v>79</v>
      </c>
      <c r="AA494" t="s">
        <v>79</v>
      </c>
      <c r="AB494" t="s">
        <v>79</v>
      </c>
      <c r="AC494" t="s">
        <v>79</v>
      </c>
      <c r="AD494" t="s">
        <v>79</v>
      </c>
      <c r="AE494">
        <v>0</v>
      </c>
      <c r="AF494" t="s">
        <v>79</v>
      </c>
      <c r="AG494">
        <v>0</v>
      </c>
      <c r="AH494" t="s">
        <v>79</v>
      </c>
      <c r="AI494" t="s">
        <v>79</v>
      </c>
      <c r="AJ494" t="s">
        <v>79</v>
      </c>
      <c r="AK494" t="s">
        <v>79</v>
      </c>
      <c r="AL494" t="s">
        <v>79</v>
      </c>
      <c r="AM494" t="s">
        <v>79</v>
      </c>
      <c r="AN494" t="s">
        <v>79</v>
      </c>
      <c r="AO494" t="s">
        <v>79</v>
      </c>
      <c r="AP494" t="s">
        <v>79</v>
      </c>
      <c r="AQ494" t="s">
        <v>79</v>
      </c>
      <c r="AR494" t="s">
        <v>79</v>
      </c>
      <c r="AS494">
        <v>0</v>
      </c>
      <c r="AT494" t="s">
        <v>79</v>
      </c>
      <c r="AU494" t="s">
        <v>79</v>
      </c>
      <c r="AV494">
        <v>0</v>
      </c>
      <c r="AW494">
        <v>0</v>
      </c>
    </row>
    <row r="495" spans="1:49" x14ac:dyDescent="0.2">
      <c r="A495">
        <v>1</v>
      </c>
      <c r="B495">
        <v>20</v>
      </c>
      <c r="C495">
        <v>3</v>
      </c>
      <c r="D495">
        <v>6</v>
      </c>
      <c r="E495">
        <v>0</v>
      </c>
      <c r="F495" t="s">
        <v>79</v>
      </c>
      <c r="G495" t="s">
        <v>79</v>
      </c>
      <c r="H495">
        <v>663</v>
      </c>
      <c r="I495">
        <v>0</v>
      </c>
      <c r="J495">
        <v>0</v>
      </c>
      <c r="K495">
        <v>0</v>
      </c>
      <c r="L495">
        <v>0</v>
      </c>
      <c r="M495" t="s">
        <v>79</v>
      </c>
      <c r="N495" t="s">
        <v>79</v>
      </c>
      <c r="O495" t="s">
        <v>79</v>
      </c>
      <c r="P495" t="s">
        <v>79</v>
      </c>
      <c r="Q495" t="s">
        <v>79</v>
      </c>
      <c r="R495" t="s">
        <v>1447</v>
      </c>
      <c r="S495" t="s">
        <v>79</v>
      </c>
      <c r="T495">
        <v>0</v>
      </c>
      <c r="U495" t="s">
        <v>79</v>
      </c>
      <c r="V495" t="s">
        <v>79</v>
      </c>
      <c r="W495" t="s">
        <v>79</v>
      </c>
      <c r="X495">
        <v>4</v>
      </c>
      <c r="Y495">
        <v>4</v>
      </c>
      <c r="Z495" t="s">
        <v>79</v>
      </c>
      <c r="AA495" t="s">
        <v>79</v>
      </c>
      <c r="AB495" t="s">
        <v>79</v>
      </c>
      <c r="AC495" t="s">
        <v>79</v>
      </c>
      <c r="AD495" t="s">
        <v>79</v>
      </c>
      <c r="AE495">
        <v>0</v>
      </c>
      <c r="AF495" t="s">
        <v>79</v>
      </c>
      <c r="AG495">
        <v>0</v>
      </c>
      <c r="AH495" t="s">
        <v>79</v>
      </c>
      <c r="AI495" t="s">
        <v>79</v>
      </c>
      <c r="AJ495" t="s">
        <v>79</v>
      </c>
      <c r="AK495" t="s">
        <v>79</v>
      </c>
      <c r="AL495" t="s">
        <v>79</v>
      </c>
      <c r="AM495" t="s">
        <v>79</v>
      </c>
      <c r="AN495" t="s">
        <v>79</v>
      </c>
      <c r="AO495" t="s">
        <v>79</v>
      </c>
      <c r="AP495" t="s">
        <v>79</v>
      </c>
      <c r="AQ495" t="s">
        <v>79</v>
      </c>
      <c r="AR495" t="s">
        <v>79</v>
      </c>
      <c r="AS495">
        <v>0</v>
      </c>
      <c r="AT495" t="s">
        <v>79</v>
      </c>
      <c r="AU495" t="s">
        <v>79</v>
      </c>
      <c r="AV495">
        <v>0</v>
      </c>
      <c r="AW495">
        <v>0</v>
      </c>
    </row>
    <row r="496" spans="1:49" x14ac:dyDescent="0.2">
      <c r="A496">
        <v>1</v>
      </c>
      <c r="B496">
        <v>20</v>
      </c>
      <c r="C496">
        <v>3</v>
      </c>
      <c r="D496">
        <v>7</v>
      </c>
      <c r="E496">
        <v>0</v>
      </c>
      <c r="F496" t="s">
        <v>79</v>
      </c>
      <c r="G496" t="s">
        <v>79</v>
      </c>
      <c r="H496">
        <v>253</v>
      </c>
      <c r="I496">
        <v>0</v>
      </c>
      <c r="J496">
        <v>0</v>
      </c>
      <c r="K496">
        <v>0</v>
      </c>
      <c r="L496">
        <v>0</v>
      </c>
      <c r="M496" t="s">
        <v>79</v>
      </c>
      <c r="N496" t="s">
        <v>79</v>
      </c>
      <c r="O496" t="s">
        <v>79</v>
      </c>
      <c r="P496" t="s">
        <v>79</v>
      </c>
      <c r="Q496" t="s">
        <v>79</v>
      </c>
      <c r="R496" t="s">
        <v>1448</v>
      </c>
      <c r="S496" t="s">
        <v>79</v>
      </c>
      <c r="T496">
        <v>0</v>
      </c>
      <c r="U496" t="s">
        <v>79</v>
      </c>
      <c r="V496" t="s">
        <v>79</v>
      </c>
      <c r="W496" t="s">
        <v>79</v>
      </c>
      <c r="X496">
        <v>4</v>
      </c>
      <c r="Y496">
        <v>4</v>
      </c>
      <c r="Z496" t="s">
        <v>79</v>
      </c>
      <c r="AA496" t="s">
        <v>79</v>
      </c>
      <c r="AB496" t="s">
        <v>79</v>
      </c>
      <c r="AC496" t="s">
        <v>79</v>
      </c>
      <c r="AD496" t="s">
        <v>79</v>
      </c>
      <c r="AE496">
        <v>0</v>
      </c>
      <c r="AF496" t="s">
        <v>79</v>
      </c>
      <c r="AG496">
        <v>0</v>
      </c>
      <c r="AH496" t="s">
        <v>79</v>
      </c>
      <c r="AI496" t="s">
        <v>79</v>
      </c>
      <c r="AJ496" t="s">
        <v>79</v>
      </c>
      <c r="AK496" t="s">
        <v>79</v>
      </c>
      <c r="AL496" t="s">
        <v>79</v>
      </c>
      <c r="AM496" t="s">
        <v>79</v>
      </c>
      <c r="AN496" t="s">
        <v>79</v>
      </c>
      <c r="AO496" t="s">
        <v>79</v>
      </c>
      <c r="AP496" t="s">
        <v>79</v>
      </c>
      <c r="AQ496" t="s">
        <v>79</v>
      </c>
      <c r="AR496" t="s">
        <v>79</v>
      </c>
      <c r="AS496">
        <v>0</v>
      </c>
      <c r="AT496" t="s">
        <v>79</v>
      </c>
      <c r="AU496" t="s">
        <v>79</v>
      </c>
      <c r="AV496">
        <v>0</v>
      </c>
      <c r="AW496">
        <v>0</v>
      </c>
    </row>
    <row r="497" spans="1:49" x14ac:dyDescent="0.2">
      <c r="A497">
        <v>1</v>
      </c>
      <c r="B497">
        <v>20</v>
      </c>
      <c r="C497">
        <v>3</v>
      </c>
      <c r="D497">
        <v>8</v>
      </c>
      <c r="E497">
        <v>0</v>
      </c>
      <c r="F497" t="s">
        <v>79</v>
      </c>
      <c r="G497" t="s">
        <v>79</v>
      </c>
      <c r="H497">
        <v>130</v>
      </c>
      <c r="I497">
        <v>0</v>
      </c>
      <c r="J497">
        <v>0</v>
      </c>
      <c r="K497">
        <v>0</v>
      </c>
      <c r="L497">
        <v>0</v>
      </c>
      <c r="M497" t="s">
        <v>79</v>
      </c>
      <c r="N497" t="s">
        <v>79</v>
      </c>
      <c r="O497" t="s">
        <v>79</v>
      </c>
      <c r="P497" t="s">
        <v>79</v>
      </c>
      <c r="Q497" t="s">
        <v>79</v>
      </c>
      <c r="R497" t="s">
        <v>1449</v>
      </c>
      <c r="S497" t="s">
        <v>79</v>
      </c>
      <c r="T497">
        <v>0</v>
      </c>
      <c r="U497" t="s">
        <v>79</v>
      </c>
      <c r="V497" t="s">
        <v>79</v>
      </c>
      <c r="W497" t="s">
        <v>79</v>
      </c>
      <c r="X497">
        <v>4</v>
      </c>
      <c r="Y497">
        <v>4</v>
      </c>
      <c r="Z497" t="s">
        <v>79</v>
      </c>
      <c r="AA497" t="s">
        <v>79</v>
      </c>
      <c r="AB497" t="s">
        <v>79</v>
      </c>
      <c r="AC497" t="s">
        <v>79</v>
      </c>
      <c r="AD497" t="s">
        <v>79</v>
      </c>
      <c r="AE497">
        <v>0</v>
      </c>
      <c r="AF497" t="s">
        <v>79</v>
      </c>
      <c r="AG497">
        <v>0</v>
      </c>
      <c r="AH497" t="s">
        <v>79</v>
      </c>
      <c r="AI497" t="s">
        <v>79</v>
      </c>
      <c r="AJ497" t="s">
        <v>79</v>
      </c>
      <c r="AK497" t="s">
        <v>79</v>
      </c>
      <c r="AL497" t="s">
        <v>79</v>
      </c>
      <c r="AM497" t="s">
        <v>79</v>
      </c>
      <c r="AN497" t="s">
        <v>79</v>
      </c>
      <c r="AO497" t="s">
        <v>79</v>
      </c>
      <c r="AP497" t="s">
        <v>79</v>
      </c>
      <c r="AQ497" t="s">
        <v>79</v>
      </c>
      <c r="AR497" t="s">
        <v>79</v>
      </c>
      <c r="AS497">
        <v>0</v>
      </c>
      <c r="AT497" t="s">
        <v>79</v>
      </c>
      <c r="AU497" t="s">
        <v>79</v>
      </c>
      <c r="AV497">
        <v>0</v>
      </c>
      <c r="AW497">
        <v>0</v>
      </c>
    </row>
    <row r="498" spans="1:49" x14ac:dyDescent="0.2">
      <c r="A498">
        <v>1</v>
      </c>
      <c r="B498">
        <v>21</v>
      </c>
      <c r="C498">
        <v>1</v>
      </c>
      <c r="D498">
        <v>1</v>
      </c>
      <c r="E498">
        <v>0</v>
      </c>
      <c r="F498" t="s">
        <v>79</v>
      </c>
      <c r="G498" t="s">
        <v>79</v>
      </c>
      <c r="H498">
        <v>579</v>
      </c>
      <c r="I498">
        <v>0</v>
      </c>
      <c r="J498">
        <v>0</v>
      </c>
      <c r="K498">
        <v>0</v>
      </c>
      <c r="L498">
        <v>0</v>
      </c>
      <c r="M498" t="s">
        <v>79</v>
      </c>
      <c r="N498" t="s">
        <v>79</v>
      </c>
      <c r="O498" t="s">
        <v>79</v>
      </c>
      <c r="P498" t="s">
        <v>79</v>
      </c>
      <c r="Q498" t="s">
        <v>79</v>
      </c>
      <c r="R498" t="s">
        <v>1450</v>
      </c>
      <c r="S498" t="s">
        <v>79</v>
      </c>
      <c r="T498">
        <v>0</v>
      </c>
      <c r="U498" t="s">
        <v>79</v>
      </c>
      <c r="V498" t="s">
        <v>79</v>
      </c>
      <c r="W498" t="s">
        <v>79</v>
      </c>
      <c r="X498">
        <v>2</v>
      </c>
      <c r="Y498">
        <v>2</v>
      </c>
      <c r="Z498" t="s">
        <v>79</v>
      </c>
      <c r="AA498" t="s">
        <v>79</v>
      </c>
      <c r="AB498" t="s">
        <v>79</v>
      </c>
      <c r="AC498" t="s">
        <v>79</v>
      </c>
      <c r="AD498" t="s">
        <v>79</v>
      </c>
      <c r="AE498">
        <v>0</v>
      </c>
      <c r="AF498" t="s">
        <v>79</v>
      </c>
      <c r="AG498">
        <v>0</v>
      </c>
      <c r="AH498" t="s">
        <v>79</v>
      </c>
      <c r="AI498" t="s">
        <v>79</v>
      </c>
      <c r="AJ498" t="s">
        <v>79</v>
      </c>
      <c r="AK498" t="s">
        <v>79</v>
      </c>
      <c r="AL498" t="s">
        <v>79</v>
      </c>
      <c r="AM498" t="s">
        <v>79</v>
      </c>
      <c r="AN498" t="s">
        <v>79</v>
      </c>
      <c r="AO498" t="s">
        <v>79</v>
      </c>
      <c r="AP498" t="s">
        <v>79</v>
      </c>
      <c r="AQ498" t="s">
        <v>79</v>
      </c>
      <c r="AR498" t="s">
        <v>79</v>
      </c>
      <c r="AS498">
        <v>0</v>
      </c>
      <c r="AT498" t="s">
        <v>79</v>
      </c>
      <c r="AU498" t="s">
        <v>79</v>
      </c>
      <c r="AV498">
        <v>0</v>
      </c>
      <c r="AW498">
        <v>0</v>
      </c>
    </row>
    <row r="499" spans="1:49" x14ac:dyDescent="0.2">
      <c r="A499">
        <v>1</v>
      </c>
      <c r="B499">
        <v>21</v>
      </c>
      <c r="C499">
        <v>1</v>
      </c>
      <c r="D499">
        <v>2</v>
      </c>
      <c r="E499">
        <v>0</v>
      </c>
      <c r="F499" t="s">
        <v>79</v>
      </c>
      <c r="G499" t="s">
        <v>79</v>
      </c>
      <c r="H499">
        <v>498</v>
      </c>
      <c r="I499">
        <v>0</v>
      </c>
      <c r="J499">
        <v>0</v>
      </c>
      <c r="K499">
        <v>0</v>
      </c>
      <c r="L499">
        <v>0</v>
      </c>
      <c r="M499" t="s">
        <v>79</v>
      </c>
      <c r="N499" t="s">
        <v>79</v>
      </c>
      <c r="O499" t="s">
        <v>79</v>
      </c>
      <c r="P499" t="s">
        <v>79</v>
      </c>
      <c r="Q499" t="s">
        <v>79</v>
      </c>
      <c r="R499" t="s">
        <v>1451</v>
      </c>
      <c r="S499" t="s">
        <v>79</v>
      </c>
      <c r="T499">
        <v>0</v>
      </c>
      <c r="U499" t="s">
        <v>79</v>
      </c>
      <c r="V499" t="s">
        <v>79</v>
      </c>
      <c r="W499" t="s">
        <v>79</v>
      </c>
      <c r="X499">
        <v>2</v>
      </c>
      <c r="Y499">
        <v>2</v>
      </c>
      <c r="Z499" t="s">
        <v>79</v>
      </c>
      <c r="AA499" t="s">
        <v>79</v>
      </c>
      <c r="AB499" t="s">
        <v>79</v>
      </c>
      <c r="AC499" t="s">
        <v>79</v>
      </c>
      <c r="AD499" t="s">
        <v>79</v>
      </c>
      <c r="AE499">
        <v>0</v>
      </c>
      <c r="AF499" t="s">
        <v>79</v>
      </c>
      <c r="AG499">
        <v>0</v>
      </c>
      <c r="AH499" t="s">
        <v>79</v>
      </c>
      <c r="AI499" t="s">
        <v>79</v>
      </c>
      <c r="AJ499" t="s">
        <v>79</v>
      </c>
      <c r="AK499" t="s">
        <v>79</v>
      </c>
      <c r="AL499" t="s">
        <v>79</v>
      </c>
      <c r="AM499" t="s">
        <v>79</v>
      </c>
      <c r="AN499" t="s">
        <v>79</v>
      </c>
      <c r="AO499" t="s">
        <v>79</v>
      </c>
      <c r="AP499" t="s">
        <v>79</v>
      </c>
      <c r="AQ499" t="s">
        <v>79</v>
      </c>
      <c r="AR499" t="s">
        <v>79</v>
      </c>
      <c r="AS499">
        <v>0</v>
      </c>
      <c r="AT499" t="s">
        <v>79</v>
      </c>
      <c r="AU499" t="s">
        <v>79</v>
      </c>
      <c r="AV499">
        <v>0</v>
      </c>
      <c r="AW499">
        <v>0</v>
      </c>
    </row>
    <row r="500" spans="1:49" x14ac:dyDescent="0.2">
      <c r="A500">
        <v>1</v>
      </c>
      <c r="B500">
        <v>21</v>
      </c>
      <c r="C500">
        <v>1</v>
      </c>
      <c r="D500">
        <v>3</v>
      </c>
      <c r="E500">
        <v>0</v>
      </c>
      <c r="F500" t="s">
        <v>79</v>
      </c>
      <c r="G500" t="s">
        <v>79</v>
      </c>
      <c r="H500">
        <v>499</v>
      </c>
      <c r="I500">
        <v>0</v>
      </c>
      <c r="J500">
        <v>0</v>
      </c>
      <c r="K500">
        <v>0</v>
      </c>
      <c r="L500">
        <v>0</v>
      </c>
      <c r="M500" t="s">
        <v>79</v>
      </c>
      <c r="N500" t="s">
        <v>79</v>
      </c>
      <c r="O500" t="s">
        <v>79</v>
      </c>
      <c r="P500" t="s">
        <v>79</v>
      </c>
      <c r="Q500" t="s">
        <v>79</v>
      </c>
      <c r="R500" t="s">
        <v>1452</v>
      </c>
      <c r="S500" t="s">
        <v>79</v>
      </c>
      <c r="T500">
        <v>0</v>
      </c>
      <c r="U500" t="s">
        <v>79</v>
      </c>
      <c r="V500" t="s">
        <v>79</v>
      </c>
      <c r="W500" t="s">
        <v>79</v>
      </c>
      <c r="X500">
        <v>2</v>
      </c>
      <c r="Y500">
        <v>2</v>
      </c>
      <c r="Z500" t="s">
        <v>79</v>
      </c>
      <c r="AA500" t="s">
        <v>79</v>
      </c>
      <c r="AB500" t="s">
        <v>79</v>
      </c>
      <c r="AC500" t="s">
        <v>79</v>
      </c>
      <c r="AD500" t="s">
        <v>79</v>
      </c>
      <c r="AE500">
        <v>0</v>
      </c>
      <c r="AF500" t="s">
        <v>79</v>
      </c>
      <c r="AG500">
        <v>0</v>
      </c>
      <c r="AH500" t="s">
        <v>79</v>
      </c>
      <c r="AI500" t="s">
        <v>79</v>
      </c>
      <c r="AJ500" t="s">
        <v>79</v>
      </c>
      <c r="AK500" t="s">
        <v>79</v>
      </c>
      <c r="AL500" t="s">
        <v>79</v>
      </c>
      <c r="AM500" t="s">
        <v>79</v>
      </c>
      <c r="AN500" t="s">
        <v>79</v>
      </c>
      <c r="AO500" t="s">
        <v>79</v>
      </c>
      <c r="AP500" t="s">
        <v>79</v>
      </c>
      <c r="AQ500" t="s">
        <v>79</v>
      </c>
      <c r="AR500" t="s">
        <v>79</v>
      </c>
      <c r="AS500">
        <v>0</v>
      </c>
      <c r="AT500" t="s">
        <v>79</v>
      </c>
      <c r="AU500" t="s">
        <v>79</v>
      </c>
      <c r="AV500">
        <v>0</v>
      </c>
      <c r="AW500">
        <v>0</v>
      </c>
    </row>
    <row r="501" spans="1:49" x14ac:dyDescent="0.2">
      <c r="A501">
        <v>1</v>
      </c>
      <c r="B501">
        <v>21</v>
      </c>
      <c r="C501">
        <v>1</v>
      </c>
      <c r="D501">
        <v>4</v>
      </c>
      <c r="E501">
        <v>0</v>
      </c>
      <c r="F501" t="s">
        <v>79</v>
      </c>
      <c r="G501" t="s">
        <v>79</v>
      </c>
      <c r="H501">
        <v>71</v>
      </c>
      <c r="I501">
        <v>0</v>
      </c>
      <c r="J501">
        <v>0</v>
      </c>
      <c r="K501">
        <v>0</v>
      </c>
      <c r="L501">
        <v>0</v>
      </c>
      <c r="M501" t="s">
        <v>79</v>
      </c>
      <c r="N501" t="s">
        <v>79</v>
      </c>
      <c r="O501" t="s">
        <v>79</v>
      </c>
      <c r="P501" t="s">
        <v>79</v>
      </c>
      <c r="Q501" t="s">
        <v>79</v>
      </c>
      <c r="R501" t="s">
        <v>1453</v>
      </c>
      <c r="S501" t="s">
        <v>79</v>
      </c>
      <c r="T501">
        <v>0</v>
      </c>
      <c r="U501" t="s">
        <v>79</v>
      </c>
      <c r="V501" t="s">
        <v>79</v>
      </c>
      <c r="W501" t="s">
        <v>79</v>
      </c>
      <c r="X501">
        <v>2</v>
      </c>
      <c r="Y501">
        <v>2</v>
      </c>
      <c r="Z501" t="s">
        <v>79</v>
      </c>
      <c r="AA501" t="s">
        <v>79</v>
      </c>
      <c r="AB501" t="s">
        <v>79</v>
      </c>
      <c r="AC501" t="s">
        <v>79</v>
      </c>
      <c r="AD501" t="s">
        <v>79</v>
      </c>
      <c r="AE501">
        <v>0</v>
      </c>
      <c r="AF501" t="s">
        <v>79</v>
      </c>
      <c r="AG501">
        <v>0</v>
      </c>
      <c r="AH501" t="s">
        <v>79</v>
      </c>
      <c r="AI501" t="s">
        <v>79</v>
      </c>
      <c r="AJ501" t="s">
        <v>79</v>
      </c>
      <c r="AK501" t="s">
        <v>79</v>
      </c>
      <c r="AL501" t="s">
        <v>79</v>
      </c>
      <c r="AM501" t="s">
        <v>79</v>
      </c>
      <c r="AN501" t="s">
        <v>79</v>
      </c>
      <c r="AO501" t="s">
        <v>79</v>
      </c>
      <c r="AP501" t="s">
        <v>79</v>
      </c>
      <c r="AQ501" t="s">
        <v>79</v>
      </c>
      <c r="AR501" t="s">
        <v>79</v>
      </c>
      <c r="AS501">
        <v>0</v>
      </c>
      <c r="AT501" t="s">
        <v>79</v>
      </c>
      <c r="AU501" t="s">
        <v>79</v>
      </c>
      <c r="AV501">
        <v>0</v>
      </c>
      <c r="AW501">
        <v>0</v>
      </c>
    </row>
    <row r="502" spans="1:49" x14ac:dyDescent="0.2">
      <c r="A502">
        <v>1</v>
      </c>
      <c r="B502">
        <v>21</v>
      </c>
      <c r="C502">
        <v>1</v>
      </c>
      <c r="D502">
        <v>5</v>
      </c>
      <c r="E502">
        <v>0</v>
      </c>
      <c r="F502" t="s">
        <v>79</v>
      </c>
      <c r="G502" t="s">
        <v>79</v>
      </c>
      <c r="H502">
        <v>444</v>
      </c>
      <c r="I502">
        <v>0</v>
      </c>
      <c r="J502">
        <v>0</v>
      </c>
      <c r="K502">
        <v>0</v>
      </c>
      <c r="L502">
        <v>0</v>
      </c>
      <c r="M502" t="s">
        <v>79</v>
      </c>
      <c r="N502" t="s">
        <v>79</v>
      </c>
      <c r="O502" t="s">
        <v>79</v>
      </c>
      <c r="P502" t="s">
        <v>79</v>
      </c>
      <c r="Q502" t="s">
        <v>79</v>
      </c>
      <c r="R502" t="s">
        <v>1454</v>
      </c>
      <c r="S502" t="s">
        <v>79</v>
      </c>
      <c r="T502">
        <v>0</v>
      </c>
      <c r="U502" t="s">
        <v>79</v>
      </c>
      <c r="V502" t="s">
        <v>79</v>
      </c>
      <c r="W502" t="s">
        <v>79</v>
      </c>
      <c r="X502">
        <v>2</v>
      </c>
      <c r="Y502">
        <v>2</v>
      </c>
      <c r="Z502" t="s">
        <v>79</v>
      </c>
      <c r="AA502" t="s">
        <v>79</v>
      </c>
      <c r="AB502" t="s">
        <v>79</v>
      </c>
      <c r="AC502" t="s">
        <v>79</v>
      </c>
      <c r="AD502" t="s">
        <v>79</v>
      </c>
      <c r="AE502">
        <v>0</v>
      </c>
      <c r="AF502" t="s">
        <v>79</v>
      </c>
      <c r="AG502">
        <v>0</v>
      </c>
      <c r="AH502" t="s">
        <v>79</v>
      </c>
      <c r="AI502" t="s">
        <v>79</v>
      </c>
      <c r="AJ502" t="s">
        <v>79</v>
      </c>
      <c r="AK502" t="s">
        <v>79</v>
      </c>
      <c r="AL502" t="s">
        <v>79</v>
      </c>
      <c r="AM502" t="s">
        <v>79</v>
      </c>
      <c r="AN502" t="s">
        <v>79</v>
      </c>
      <c r="AO502" t="s">
        <v>79</v>
      </c>
      <c r="AP502" t="s">
        <v>79</v>
      </c>
      <c r="AQ502" t="s">
        <v>79</v>
      </c>
      <c r="AR502" t="s">
        <v>79</v>
      </c>
      <c r="AS502">
        <v>0</v>
      </c>
      <c r="AT502" t="s">
        <v>79</v>
      </c>
      <c r="AU502" t="s">
        <v>79</v>
      </c>
      <c r="AV502">
        <v>0</v>
      </c>
      <c r="AW502">
        <v>0</v>
      </c>
    </row>
    <row r="503" spans="1:49" x14ac:dyDescent="0.2">
      <c r="A503">
        <v>1</v>
      </c>
      <c r="B503">
        <v>21</v>
      </c>
      <c r="C503">
        <v>1</v>
      </c>
      <c r="D503">
        <v>6</v>
      </c>
      <c r="E503">
        <v>0</v>
      </c>
      <c r="F503" t="s">
        <v>79</v>
      </c>
      <c r="G503" t="s">
        <v>79</v>
      </c>
      <c r="H503">
        <v>76</v>
      </c>
      <c r="I503">
        <v>0</v>
      </c>
      <c r="J503">
        <v>0</v>
      </c>
      <c r="K503">
        <v>0</v>
      </c>
      <c r="L503">
        <v>0</v>
      </c>
      <c r="M503" t="s">
        <v>79</v>
      </c>
      <c r="N503" t="s">
        <v>79</v>
      </c>
      <c r="O503" t="s">
        <v>79</v>
      </c>
      <c r="P503" t="s">
        <v>79</v>
      </c>
      <c r="Q503" t="s">
        <v>79</v>
      </c>
      <c r="R503" t="s">
        <v>1455</v>
      </c>
      <c r="S503" t="s">
        <v>79</v>
      </c>
      <c r="T503">
        <v>0</v>
      </c>
      <c r="U503" t="s">
        <v>79</v>
      </c>
      <c r="V503" t="s">
        <v>79</v>
      </c>
      <c r="W503" t="s">
        <v>79</v>
      </c>
      <c r="X503">
        <v>2</v>
      </c>
      <c r="Y503">
        <v>2</v>
      </c>
      <c r="Z503" t="s">
        <v>79</v>
      </c>
      <c r="AA503" t="s">
        <v>79</v>
      </c>
      <c r="AB503" t="s">
        <v>79</v>
      </c>
      <c r="AC503" t="s">
        <v>79</v>
      </c>
      <c r="AD503" t="s">
        <v>79</v>
      </c>
      <c r="AE503">
        <v>0</v>
      </c>
      <c r="AF503" t="s">
        <v>79</v>
      </c>
      <c r="AG503">
        <v>0</v>
      </c>
      <c r="AH503" t="s">
        <v>79</v>
      </c>
      <c r="AI503" t="s">
        <v>79</v>
      </c>
      <c r="AJ503" t="s">
        <v>79</v>
      </c>
      <c r="AK503" t="s">
        <v>79</v>
      </c>
      <c r="AL503" t="s">
        <v>79</v>
      </c>
      <c r="AM503" t="s">
        <v>79</v>
      </c>
      <c r="AN503" t="s">
        <v>79</v>
      </c>
      <c r="AO503" t="s">
        <v>79</v>
      </c>
      <c r="AP503" t="s">
        <v>79</v>
      </c>
      <c r="AQ503" t="s">
        <v>79</v>
      </c>
      <c r="AR503" t="s">
        <v>79</v>
      </c>
      <c r="AS503">
        <v>0</v>
      </c>
      <c r="AT503" t="s">
        <v>79</v>
      </c>
      <c r="AU503" t="s">
        <v>79</v>
      </c>
      <c r="AV503">
        <v>0</v>
      </c>
      <c r="AW503">
        <v>0</v>
      </c>
    </row>
    <row r="504" spans="1:49" x14ac:dyDescent="0.2">
      <c r="A504">
        <v>1</v>
      </c>
      <c r="B504">
        <v>21</v>
      </c>
      <c r="C504">
        <v>1</v>
      </c>
      <c r="D504">
        <v>7</v>
      </c>
      <c r="E504">
        <v>0</v>
      </c>
      <c r="F504" t="s">
        <v>79</v>
      </c>
      <c r="G504" t="s">
        <v>79</v>
      </c>
      <c r="H504">
        <v>31</v>
      </c>
      <c r="I504">
        <v>0</v>
      </c>
      <c r="J504">
        <v>0</v>
      </c>
      <c r="K504">
        <v>0</v>
      </c>
      <c r="L504">
        <v>0</v>
      </c>
      <c r="M504" t="s">
        <v>79</v>
      </c>
      <c r="N504" t="s">
        <v>79</v>
      </c>
      <c r="O504" t="s">
        <v>79</v>
      </c>
      <c r="P504" t="s">
        <v>79</v>
      </c>
      <c r="Q504" t="s">
        <v>79</v>
      </c>
      <c r="R504" t="s">
        <v>1456</v>
      </c>
      <c r="S504" t="s">
        <v>79</v>
      </c>
      <c r="T504">
        <v>0</v>
      </c>
      <c r="U504" t="s">
        <v>79</v>
      </c>
      <c r="V504" t="s">
        <v>79</v>
      </c>
      <c r="W504" t="s">
        <v>79</v>
      </c>
      <c r="X504">
        <v>2</v>
      </c>
      <c r="Y504">
        <v>2</v>
      </c>
      <c r="Z504" t="s">
        <v>79</v>
      </c>
      <c r="AA504" t="s">
        <v>79</v>
      </c>
      <c r="AB504" t="s">
        <v>79</v>
      </c>
      <c r="AC504" t="s">
        <v>79</v>
      </c>
      <c r="AD504" t="s">
        <v>79</v>
      </c>
      <c r="AE504">
        <v>0</v>
      </c>
      <c r="AF504" t="s">
        <v>79</v>
      </c>
      <c r="AG504">
        <v>0</v>
      </c>
      <c r="AH504" t="s">
        <v>79</v>
      </c>
      <c r="AI504" t="s">
        <v>79</v>
      </c>
      <c r="AJ504" t="s">
        <v>79</v>
      </c>
      <c r="AK504" t="s">
        <v>79</v>
      </c>
      <c r="AL504" t="s">
        <v>79</v>
      </c>
      <c r="AM504" t="s">
        <v>79</v>
      </c>
      <c r="AN504" t="s">
        <v>79</v>
      </c>
      <c r="AO504" t="s">
        <v>79</v>
      </c>
      <c r="AP504" t="s">
        <v>79</v>
      </c>
      <c r="AQ504" t="s">
        <v>79</v>
      </c>
      <c r="AR504" t="s">
        <v>79</v>
      </c>
      <c r="AS504">
        <v>0</v>
      </c>
      <c r="AT504" t="s">
        <v>79</v>
      </c>
      <c r="AU504" t="s">
        <v>79</v>
      </c>
      <c r="AV504">
        <v>0</v>
      </c>
      <c r="AW504">
        <v>0</v>
      </c>
    </row>
    <row r="505" spans="1:49" x14ac:dyDescent="0.2">
      <c r="A505">
        <v>1</v>
      </c>
      <c r="B505">
        <v>21</v>
      </c>
      <c r="C505">
        <v>1</v>
      </c>
      <c r="D505">
        <v>8</v>
      </c>
      <c r="E505">
        <v>0</v>
      </c>
      <c r="F505" t="s">
        <v>79</v>
      </c>
      <c r="G505" t="s">
        <v>79</v>
      </c>
      <c r="H505">
        <v>238</v>
      </c>
      <c r="I505">
        <v>0</v>
      </c>
      <c r="J505">
        <v>0</v>
      </c>
      <c r="K505">
        <v>0</v>
      </c>
      <c r="L505">
        <v>0</v>
      </c>
      <c r="M505" t="s">
        <v>79</v>
      </c>
      <c r="N505" t="s">
        <v>79</v>
      </c>
      <c r="O505" t="s">
        <v>79</v>
      </c>
      <c r="P505" t="s">
        <v>79</v>
      </c>
      <c r="Q505" t="s">
        <v>79</v>
      </c>
      <c r="R505" t="s">
        <v>1457</v>
      </c>
      <c r="S505" t="s">
        <v>79</v>
      </c>
      <c r="T505">
        <v>0</v>
      </c>
      <c r="U505" t="s">
        <v>79</v>
      </c>
      <c r="V505" t="s">
        <v>79</v>
      </c>
      <c r="W505" t="s">
        <v>79</v>
      </c>
      <c r="X505">
        <v>2</v>
      </c>
      <c r="Y505">
        <v>2</v>
      </c>
      <c r="Z505" t="s">
        <v>79</v>
      </c>
      <c r="AA505" t="s">
        <v>79</v>
      </c>
      <c r="AB505" t="s">
        <v>79</v>
      </c>
      <c r="AC505" t="s">
        <v>79</v>
      </c>
      <c r="AD505" t="s">
        <v>79</v>
      </c>
      <c r="AE505">
        <v>0</v>
      </c>
      <c r="AF505" t="s">
        <v>79</v>
      </c>
      <c r="AG505">
        <v>0</v>
      </c>
      <c r="AH505" t="s">
        <v>79</v>
      </c>
      <c r="AI505" t="s">
        <v>79</v>
      </c>
      <c r="AJ505" t="s">
        <v>79</v>
      </c>
      <c r="AK505" t="s">
        <v>79</v>
      </c>
      <c r="AL505" t="s">
        <v>79</v>
      </c>
      <c r="AM505" t="s">
        <v>79</v>
      </c>
      <c r="AN505" t="s">
        <v>79</v>
      </c>
      <c r="AO505" t="s">
        <v>79</v>
      </c>
      <c r="AP505" t="s">
        <v>79</v>
      </c>
      <c r="AQ505" t="s">
        <v>79</v>
      </c>
      <c r="AR505" t="s">
        <v>79</v>
      </c>
      <c r="AS505">
        <v>0</v>
      </c>
      <c r="AT505" t="s">
        <v>79</v>
      </c>
      <c r="AU505" t="s">
        <v>79</v>
      </c>
      <c r="AV505">
        <v>0</v>
      </c>
      <c r="AW505">
        <v>0</v>
      </c>
    </row>
    <row r="506" spans="1:49" x14ac:dyDescent="0.2">
      <c r="A506">
        <v>1</v>
      </c>
      <c r="B506">
        <v>21</v>
      </c>
      <c r="C506">
        <v>2</v>
      </c>
      <c r="D506">
        <v>1</v>
      </c>
      <c r="E506">
        <v>0</v>
      </c>
      <c r="F506" t="s">
        <v>79</v>
      </c>
      <c r="G506" t="s">
        <v>79</v>
      </c>
      <c r="H506">
        <v>299</v>
      </c>
      <c r="I506">
        <v>0</v>
      </c>
      <c r="J506">
        <v>0</v>
      </c>
      <c r="K506">
        <v>0</v>
      </c>
      <c r="L506">
        <v>0</v>
      </c>
      <c r="M506" t="s">
        <v>79</v>
      </c>
      <c r="N506" t="s">
        <v>79</v>
      </c>
      <c r="O506" t="s">
        <v>79</v>
      </c>
      <c r="P506" t="s">
        <v>79</v>
      </c>
      <c r="Q506" t="s">
        <v>79</v>
      </c>
      <c r="R506" t="s">
        <v>1458</v>
      </c>
      <c r="S506" t="s">
        <v>79</v>
      </c>
      <c r="T506">
        <v>0</v>
      </c>
      <c r="U506" t="s">
        <v>79</v>
      </c>
      <c r="V506" t="s">
        <v>79</v>
      </c>
      <c r="W506" t="s">
        <v>79</v>
      </c>
      <c r="X506">
        <v>2</v>
      </c>
      <c r="Y506">
        <v>2</v>
      </c>
      <c r="Z506" t="s">
        <v>79</v>
      </c>
      <c r="AA506" t="s">
        <v>79</v>
      </c>
      <c r="AB506" t="s">
        <v>79</v>
      </c>
      <c r="AC506" t="s">
        <v>79</v>
      </c>
      <c r="AD506" t="s">
        <v>79</v>
      </c>
      <c r="AE506">
        <v>0</v>
      </c>
      <c r="AF506" t="s">
        <v>79</v>
      </c>
      <c r="AG506">
        <v>0</v>
      </c>
      <c r="AH506" t="s">
        <v>79</v>
      </c>
      <c r="AI506" t="s">
        <v>79</v>
      </c>
      <c r="AJ506" t="s">
        <v>79</v>
      </c>
      <c r="AK506" t="s">
        <v>79</v>
      </c>
      <c r="AL506" t="s">
        <v>79</v>
      </c>
      <c r="AM506" t="s">
        <v>79</v>
      </c>
      <c r="AN506" t="s">
        <v>79</v>
      </c>
      <c r="AO506" t="s">
        <v>79</v>
      </c>
      <c r="AP506" t="s">
        <v>79</v>
      </c>
      <c r="AQ506" t="s">
        <v>79</v>
      </c>
      <c r="AR506" t="s">
        <v>79</v>
      </c>
      <c r="AS506">
        <v>0</v>
      </c>
      <c r="AT506" t="s">
        <v>79</v>
      </c>
      <c r="AU506" t="s">
        <v>79</v>
      </c>
      <c r="AV506">
        <v>0</v>
      </c>
      <c r="AW506">
        <v>0</v>
      </c>
    </row>
    <row r="507" spans="1:49" x14ac:dyDescent="0.2">
      <c r="A507">
        <v>1</v>
      </c>
      <c r="B507">
        <v>21</v>
      </c>
      <c r="C507">
        <v>2</v>
      </c>
      <c r="D507">
        <v>2</v>
      </c>
      <c r="E507">
        <v>0</v>
      </c>
      <c r="F507" t="s">
        <v>79</v>
      </c>
      <c r="G507" t="s">
        <v>79</v>
      </c>
      <c r="H507">
        <v>70</v>
      </c>
      <c r="I507">
        <v>0</v>
      </c>
      <c r="J507">
        <v>0</v>
      </c>
      <c r="K507">
        <v>0</v>
      </c>
      <c r="L507">
        <v>0</v>
      </c>
      <c r="M507" t="s">
        <v>79</v>
      </c>
      <c r="N507" t="s">
        <v>79</v>
      </c>
      <c r="O507" t="s">
        <v>79</v>
      </c>
      <c r="P507" t="s">
        <v>79</v>
      </c>
      <c r="Q507" t="s">
        <v>79</v>
      </c>
      <c r="R507" t="s">
        <v>1459</v>
      </c>
      <c r="S507" t="s">
        <v>79</v>
      </c>
      <c r="T507">
        <v>0</v>
      </c>
      <c r="U507" t="s">
        <v>79</v>
      </c>
      <c r="V507" t="s">
        <v>79</v>
      </c>
      <c r="W507" t="s">
        <v>79</v>
      </c>
      <c r="X507">
        <v>2</v>
      </c>
      <c r="Y507">
        <v>2</v>
      </c>
      <c r="Z507" t="s">
        <v>79</v>
      </c>
      <c r="AA507" t="s">
        <v>79</v>
      </c>
      <c r="AB507" t="s">
        <v>79</v>
      </c>
      <c r="AC507" t="s">
        <v>79</v>
      </c>
      <c r="AD507" t="s">
        <v>79</v>
      </c>
      <c r="AE507">
        <v>0</v>
      </c>
      <c r="AF507" t="s">
        <v>79</v>
      </c>
      <c r="AG507">
        <v>0</v>
      </c>
      <c r="AH507" t="s">
        <v>79</v>
      </c>
      <c r="AI507" t="s">
        <v>79</v>
      </c>
      <c r="AJ507" t="s">
        <v>79</v>
      </c>
      <c r="AK507" t="s">
        <v>79</v>
      </c>
      <c r="AL507" t="s">
        <v>79</v>
      </c>
      <c r="AM507" t="s">
        <v>79</v>
      </c>
      <c r="AN507" t="s">
        <v>79</v>
      </c>
      <c r="AO507" t="s">
        <v>79</v>
      </c>
      <c r="AP507" t="s">
        <v>79</v>
      </c>
      <c r="AQ507" t="s">
        <v>79</v>
      </c>
      <c r="AR507" t="s">
        <v>79</v>
      </c>
      <c r="AS507">
        <v>0</v>
      </c>
      <c r="AT507" t="s">
        <v>79</v>
      </c>
      <c r="AU507" t="s">
        <v>79</v>
      </c>
      <c r="AV507">
        <v>0</v>
      </c>
      <c r="AW507">
        <v>0</v>
      </c>
    </row>
    <row r="508" spans="1:49" x14ac:dyDescent="0.2">
      <c r="A508">
        <v>1</v>
      </c>
      <c r="B508">
        <v>21</v>
      </c>
      <c r="C508">
        <v>2</v>
      </c>
      <c r="D508">
        <v>3</v>
      </c>
      <c r="E508">
        <v>0</v>
      </c>
      <c r="F508" t="s">
        <v>79</v>
      </c>
      <c r="G508" t="s">
        <v>79</v>
      </c>
      <c r="H508">
        <v>532</v>
      </c>
      <c r="I508">
        <v>0</v>
      </c>
      <c r="J508">
        <v>0</v>
      </c>
      <c r="K508">
        <v>0</v>
      </c>
      <c r="L508">
        <v>0</v>
      </c>
      <c r="M508" t="s">
        <v>79</v>
      </c>
      <c r="N508" t="s">
        <v>79</v>
      </c>
      <c r="O508" t="s">
        <v>79</v>
      </c>
      <c r="P508" t="s">
        <v>79</v>
      </c>
      <c r="Q508" t="s">
        <v>79</v>
      </c>
      <c r="R508" t="s">
        <v>1460</v>
      </c>
      <c r="S508" t="s">
        <v>79</v>
      </c>
      <c r="T508">
        <v>0</v>
      </c>
      <c r="U508" t="s">
        <v>79</v>
      </c>
      <c r="V508" t="s">
        <v>79</v>
      </c>
      <c r="W508" t="s">
        <v>79</v>
      </c>
      <c r="X508">
        <v>2</v>
      </c>
      <c r="Y508">
        <v>2</v>
      </c>
      <c r="Z508" t="s">
        <v>79</v>
      </c>
      <c r="AA508" t="s">
        <v>79</v>
      </c>
      <c r="AB508" t="s">
        <v>79</v>
      </c>
      <c r="AC508" t="s">
        <v>79</v>
      </c>
      <c r="AD508" t="s">
        <v>79</v>
      </c>
      <c r="AE508">
        <v>0</v>
      </c>
      <c r="AF508" t="s">
        <v>79</v>
      </c>
      <c r="AG508">
        <v>0</v>
      </c>
      <c r="AH508" t="s">
        <v>79</v>
      </c>
      <c r="AI508" t="s">
        <v>79</v>
      </c>
      <c r="AJ508" t="s">
        <v>79</v>
      </c>
      <c r="AK508" t="s">
        <v>79</v>
      </c>
      <c r="AL508" t="s">
        <v>79</v>
      </c>
      <c r="AM508" t="s">
        <v>79</v>
      </c>
      <c r="AN508" t="s">
        <v>79</v>
      </c>
      <c r="AO508" t="s">
        <v>79</v>
      </c>
      <c r="AP508" t="s">
        <v>79</v>
      </c>
      <c r="AQ508" t="s">
        <v>79</v>
      </c>
      <c r="AR508" t="s">
        <v>79</v>
      </c>
      <c r="AS508">
        <v>0</v>
      </c>
      <c r="AT508" t="s">
        <v>79</v>
      </c>
      <c r="AU508" t="s">
        <v>79</v>
      </c>
      <c r="AV508">
        <v>0</v>
      </c>
      <c r="AW508">
        <v>0</v>
      </c>
    </row>
    <row r="509" spans="1:49" x14ac:dyDescent="0.2">
      <c r="A509">
        <v>1</v>
      </c>
      <c r="B509">
        <v>21</v>
      </c>
      <c r="C509">
        <v>2</v>
      </c>
      <c r="D509">
        <v>4</v>
      </c>
      <c r="E509">
        <v>0</v>
      </c>
      <c r="F509" t="s">
        <v>79</v>
      </c>
      <c r="G509" t="s">
        <v>79</v>
      </c>
      <c r="H509">
        <v>574</v>
      </c>
      <c r="I509">
        <v>0</v>
      </c>
      <c r="J509">
        <v>0</v>
      </c>
      <c r="K509">
        <v>0</v>
      </c>
      <c r="L509">
        <v>0</v>
      </c>
      <c r="M509" t="s">
        <v>79</v>
      </c>
      <c r="N509" t="s">
        <v>79</v>
      </c>
      <c r="O509" t="s">
        <v>79</v>
      </c>
      <c r="P509" t="s">
        <v>79</v>
      </c>
      <c r="Q509" t="s">
        <v>79</v>
      </c>
      <c r="R509" t="s">
        <v>1461</v>
      </c>
      <c r="S509" t="s">
        <v>79</v>
      </c>
      <c r="T509">
        <v>0</v>
      </c>
      <c r="U509" t="s">
        <v>79</v>
      </c>
      <c r="V509" t="s">
        <v>79</v>
      </c>
      <c r="W509" t="s">
        <v>79</v>
      </c>
      <c r="X509">
        <v>2</v>
      </c>
      <c r="Y509">
        <v>2</v>
      </c>
      <c r="Z509" t="s">
        <v>79</v>
      </c>
      <c r="AA509" t="s">
        <v>79</v>
      </c>
      <c r="AB509" t="s">
        <v>79</v>
      </c>
      <c r="AC509" t="s">
        <v>79</v>
      </c>
      <c r="AD509" t="s">
        <v>79</v>
      </c>
      <c r="AE509">
        <v>0</v>
      </c>
      <c r="AF509" t="s">
        <v>79</v>
      </c>
      <c r="AG509">
        <v>0</v>
      </c>
      <c r="AH509" t="s">
        <v>79</v>
      </c>
      <c r="AI509" t="s">
        <v>79</v>
      </c>
      <c r="AJ509" t="s">
        <v>79</v>
      </c>
      <c r="AK509" t="s">
        <v>79</v>
      </c>
      <c r="AL509" t="s">
        <v>79</v>
      </c>
      <c r="AM509" t="s">
        <v>79</v>
      </c>
      <c r="AN509" t="s">
        <v>79</v>
      </c>
      <c r="AO509" t="s">
        <v>79</v>
      </c>
      <c r="AP509" t="s">
        <v>79</v>
      </c>
      <c r="AQ509" t="s">
        <v>79</v>
      </c>
      <c r="AR509" t="s">
        <v>79</v>
      </c>
      <c r="AS509">
        <v>0</v>
      </c>
      <c r="AT509" t="s">
        <v>79</v>
      </c>
      <c r="AU509" t="s">
        <v>79</v>
      </c>
      <c r="AV509">
        <v>0</v>
      </c>
      <c r="AW509">
        <v>0</v>
      </c>
    </row>
    <row r="510" spans="1:49" x14ac:dyDescent="0.2">
      <c r="A510">
        <v>1</v>
      </c>
      <c r="B510">
        <v>21</v>
      </c>
      <c r="C510">
        <v>2</v>
      </c>
      <c r="D510">
        <v>5</v>
      </c>
      <c r="E510">
        <v>0</v>
      </c>
      <c r="F510" t="s">
        <v>79</v>
      </c>
      <c r="G510" t="s">
        <v>79</v>
      </c>
      <c r="H510">
        <v>113</v>
      </c>
      <c r="I510">
        <v>0</v>
      </c>
      <c r="J510">
        <v>0</v>
      </c>
      <c r="K510">
        <v>0</v>
      </c>
      <c r="L510">
        <v>0</v>
      </c>
      <c r="M510" t="s">
        <v>79</v>
      </c>
      <c r="N510" t="s">
        <v>79</v>
      </c>
      <c r="O510" t="s">
        <v>79</v>
      </c>
      <c r="P510" t="s">
        <v>79</v>
      </c>
      <c r="Q510" t="s">
        <v>79</v>
      </c>
      <c r="R510" t="s">
        <v>1462</v>
      </c>
      <c r="S510" t="s">
        <v>79</v>
      </c>
      <c r="T510">
        <v>0</v>
      </c>
      <c r="U510" t="s">
        <v>79</v>
      </c>
      <c r="V510" t="s">
        <v>79</v>
      </c>
      <c r="W510" t="s">
        <v>79</v>
      </c>
      <c r="X510">
        <v>2</v>
      </c>
      <c r="Y510">
        <v>2</v>
      </c>
      <c r="Z510" t="s">
        <v>79</v>
      </c>
      <c r="AA510" t="s">
        <v>79</v>
      </c>
      <c r="AB510" t="s">
        <v>79</v>
      </c>
      <c r="AC510" t="s">
        <v>79</v>
      </c>
      <c r="AD510" t="s">
        <v>79</v>
      </c>
      <c r="AE510">
        <v>0</v>
      </c>
      <c r="AF510" t="s">
        <v>79</v>
      </c>
      <c r="AG510">
        <v>0</v>
      </c>
      <c r="AH510" t="s">
        <v>79</v>
      </c>
      <c r="AI510" t="s">
        <v>79</v>
      </c>
      <c r="AJ510" t="s">
        <v>79</v>
      </c>
      <c r="AK510" t="s">
        <v>79</v>
      </c>
      <c r="AL510" t="s">
        <v>79</v>
      </c>
      <c r="AM510" t="s">
        <v>79</v>
      </c>
      <c r="AN510" t="s">
        <v>79</v>
      </c>
      <c r="AO510" t="s">
        <v>79</v>
      </c>
      <c r="AP510" t="s">
        <v>79</v>
      </c>
      <c r="AQ510" t="s">
        <v>79</v>
      </c>
      <c r="AR510" t="s">
        <v>79</v>
      </c>
      <c r="AS510">
        <v>0</v>
      </c>
      <c r="AT510" t="s">
        <v>79</v>
      </c>
      <c r="AU510" t="s">
        <v>79</v>
      </c>
      <c r="AV510">
        <v>0</v>
      </c>
      <c r="AW510">
        <v>0</v>
      </c>
    </row>
    <row r="511" spans="1:49" x14ac:dyDescent="0.2">
      <c r="A511">
        <v>1</v>
      </c>
      <c r="B511">
        <v>21</v>
      </c>
      <c r="C511">
        <v>2</v>
      </c>
      <c r="D511">
        <v>6</v>
      </c>
      <c r="E511">
        <v>0</v>
      </c>
      <c r="F511" t="s">
        <v>79</v>
      </c>
      <c r="G511" t="s">
        <v>79</v>
      </c>
      <c r="H511">
        <v>416</v>
      </c>
      <c r="I511">
        <v>0</v>
      </c>
      <c r="J511">
        <v>0</v>
      </c>
      <c r="K511">
        <v>0</v>
      </c>
      <c r="L511">
        <v>0</v>
      </c>
      <c r="M511" t="s">
        <v>79</v>
      </c>
      <c r="N511" t="s">
        <v>79</v>
      </c>
      <c r="O511" t="s">
        <v>79</v>
      </c>
      <c r="P511" t="s">
        <v>79</v>
      </c>
      <c r="Q511" t="s">
        <v>79</v>
      </c>
      <c r="R511" t="s">
        <v>1463</v>
      </c>
      <c r="S511" t="s">
        <v>79</v>
      </c>
      <c r="T511">
        <v>0</v>
      </c>
      <c r="U511" t="s">
        <v>79</v>
      </c>
      <c r="V511" t="s">
        <v>79</v>
      </c>
      <c r="W511" t="s">
        <v>79</v>
      </c>
      <c r="X511">
        <v>2</v>
      </c>
      <c r="Y511">
        <v>2</v>
      </c>
      <c r="Z511" t="s">
        <v>79</v>
      </c>
      <c r="AA511" t="s">
        <v>79</v>
      </c>
      <c r="AB511" t="s">
        <v>79</v>
      </c>
      <c r="AC511" t="s">
        <v>79</v>
      </c>
      <c r="AD511" t="s">
        <v>79</v>
      </c>
      <c r="AE511">
        <v>0</v>
      </c>
      <c r="AF511" t="s">
        <v>79</v>
      </c>
      <c r="AG511">
        <v>0</v>
      </c>
      <c r="AH511" t="s">
        <v>79</v>
      </c>
      <c r="AI511" t="s">
        <v>79</v>
      </c>
      <c r="AJ511" t="s">
        <v>79</v>
      </c>
      <c r="AK511" t="s">
        <v>79</v>
      </c>
      <c r="AL511" t="s">
        <v>79</v>
      </c>
      <c r="AM511" t="s">
        <v>79</v>
      </c>
      <c r="AN511" t="s">
        <v>79</v>
      </c>
      <c r="AO511" t="s">
        <v>79</v>
      </c>
      <c r="AP511" t="s">
        <v>79</v>
      </c>
      <c r="AQ511" t="s">
        <v>79</v>
      </c>
      <c r="AR511" t="s">
        <v>79</v>
      </c>
      <c r="AS511">
        <v>0</v>
      </c>
      <c r="AT511" t="s">
        <v>79</v>
      </c>
      <c r="AU511" t="s">
        <v>79</v>
      </c>
      <c r="AV511">
        <v>0</v>
      </c>
      <c r="AW511">
        <v>0</v>
      </c>
    </row>
    <row r="512" spans="1:49" x14ac:dyDescent="0.2">
      <c r="A512">
        <v>1</v>
      </c>
      <c r="B512">
        <v>21</v>
      </c>
      <c r="C512">
        <v>2</v>
      </c>
      <c r="D512">
        <v>7</v>
      </c>
      <c r="E512">
        <v>0</v>
      </c>
      <c r="F512" t="s">
        <v>79</v>
      </c>
      <c r="G512" t="s">
        <v>79</v>
      </c>
      <c r="H512">
        <v>194</v>
      </c>
      <c r="I512">
        <v>0</v>
      </c>
      <c r="J512">
        <v>0</v>
      </c>
      <c r="K512">
        <v>0</v>
      </c>
      <c r="L512">
        <v>0</v>
      </c>
      <c r="M512" t="s">
        <v>79</v>
      </c>
      <c r="N512" t="s">
        <v>79</v>
      </c>
      <c r="O512" t="s">
        <v>79</v>
      </c>
      <c r="P512" t="s">
        <v>79</v>
      </c>
      <c r="Q512" t="s">
        <v>79</v>
      </c>
      <c r="R512" t="s">
        <v>563</v>
      </c>
      <c r="S512" t="s">
        <v>79</v>
      </c>
      <c r="T512">
        <v>0</v>
      </c>
      <c r="U512" t="s">
        <v>79</v>
      </c>
      <c r="V512" t="s">
        <v>79</v>
      </c>
      <c r="W512" t="s">
        <v>79</v>
      </c>
      <c r="X512">
        <v>2</v>
      </c>
      <c r="Y512">
        <v>2</v>
      </c>
      <c r="Z512" t="s">
        <v>79</v>
      </c>
      <c r="AA512" t="s">
        <v>79</v>
      </c>
      <c r="AB512" t="s">
        <v>79</v>
      </c>
      <c r="AC512" t="s">
        <v>79</v>
      </c>
      <c r="AD512" t="s">
        <v>79</v>
      </c>
      <c r="AE512">
        <v>0</v>
      </c>
      <c r="AF512" t="s">
        <v>79</v>
      </c>
      <c r="AG512">
        <v>0</v>
      </c>
      <c r="AH512" t="s">
        <v>79</v>
      </c>
      <c r="AI512" t="s">
        <v>79</v>
      </c>
      <c r="AJ512" t="s">
        <v>79</v>
      </c>
      <c r="AK512" t="s">
        <v>79</v>
      </c>
      <c r="AL512" t="s">
        <v>79</v>
      </c>
      <c r="AM512" t="s">
        <v>79</v>
      </c>
      <c r="AN512" t="s">
        <v>79</v>
      </c>
      <c r="AO512" t="s">
        <v>79</v>
      </c>
      <c r="AP512" t="s">
        <v>79</v>
      </c>
      <c r="AQ512" t="s">
        <v>79</v>
      </c>
      <c r="AR512" t="s">
        <v>79</v>
      </c>
      <c r="AS512">
        <v>0</v>
      </c>
      <c r="AT512" t="s">
        <v>79</v>
      </c>
      <c r="AU512" t="s">
        <v>79</v>
      </c>
      <c r="AV512">
        <v>0</v>
      </c>
      <c r="AW512">
        <v>0</v>
      </c>
    </row>
    <row r="513" spans="1:49" x14ac:dyDescent="0.2">
      <c r="A513">
        <v>1</v>
      </c>
      <c r="B513">
        <v>21</v>
      </c>
      <c r="C513">
        <v>2</v>
      </c>
      <c r="D513">
        <v>8</v>
      </c>
      <c r="E513">
        <v>0</v>
      </c>
      <c r="F513" t="s">
        <v>79</v>
      </c>
      <c r="G513" t="s">
        <v>79</v>
      </c>
      <c r="H513">
        <v>303</v>
      </c>
      <c r="I513">
        <v>0</v>
      </c>
      <c r="J513">
        <v>0</v>
      </c>
      <c r="K513">
        <v>0</v>
      </c>
      <c r="L513">
        <v>0</v>
      </c>
      <c r="M513" t="s">
        <v>79</v>
      </c>
      <c r="N513" t="s">
        <v>79</v>
      </c>
      <c r="O513" t="s">
        <v>79</v>
      </c>
      <c r="P513" t="s">
        <v>79</v>
      </c>
      <c r="Q513" t="s">
        <v>79</v>
      </c>
      <c r="R513" t="s">
        <v>1464</v>
      </c>
      <c r="S513" t="s">
        <v>79</v>
      </c>
      <c r="T513">
        <v>0</v>
      </c>
      <c r="U513" t="s">
        <v>79</v>
      </c>
      <c r="V513" t="s">
        <v>79</v>
      </c>
      <c r="W513" t="s">
        <v>79</v>
      </c>
      <c r="X513">
        <v>2</v>
      </c>
      <c r="Y513">
        <v>2</v>
      </c>
      <c r="Z513" t="s">
        <v>79</v>
      </c>
      <c r="AA513" t="s">
        <v>79</v>
      </c>
      <c r="AB513" t="s">
        <v>79</v>
      </c>
      <c r="AC513" t="s">
        <v>79</v>
      </c>
      <c r="AD513" t="s">
        <v>79</v>
      </c>
      <c r="AE513">
        <v>0</v>
      </c>
      <c r="AF513" t="s">
        <v>79</v>
      </c>
      <c r="AG513">
        <v>0</v>
      </c>
      <c r="AH513" t="s">
        <v>79</v>
      </c>
      <c r="AI513" t="s">
        <v>79</v>
      </c>
      <c r="AJ513" t="s">
        <v>79</v>
      </c>
      <c r="AK513" t="s">
        <v>79</v>
      </c>
      <c r="AL513" t="s">
        <v>79</v>
      </c>
      <c r="AM513" t="s">
        <v>79</v>
      </c>
      <c r="AN513" t="s">
        <v>79</v>
      </c>
      <c r="AO513" t="s">
        <v>79</v>
      </c>
      <c r="AP513" t="s">
        <v>79</v>
      </c>
      <c r="AQ513" t="s">
        <v>79</v>
      </c>
      <c r="AR513" t="s">
        <v>79</v>
      </c>
      <c r="AS513">
        <v>0</v>
      </c>
      <c r="AT513" t="s">
        <v>79</v>
      </c>
      <c r="AU513" t="s">
        <v>79</v>
      </c>
      <c r="AV513">
        <v>0</v>
      </c>
      <c r="AW513">
        <v>0</v>
      </c>
    </row>
    <row r="514" spans="1:49" x14ac:dyDescent="0.2">
      <c r="A514">
        <v>1</v>
      </c>
      <c r="B514">
        <v>22</v>
      </c>
      <c r="C514">
        <v>1</v>
      </c>
      <c r="D514">
        <v>1</v>
      </c>
      <c r="E514">
        <v>0</v>
      </c>
      <c r="F514" t="s">
        <v>79</v>
      </c>
      <c r="G514" t="s">
        <v>79</v>
      </c>
      <c r="H514">
        <v>618</v>
      </c>
      <c r="I514">
        <v>0</v>
      </c>
      <c r="J514">
        <v>0</v>
      </c>
      <c r="K514">
        <v>0</v>
      </c>
      <c r="L514">
        <v>0</v>
      </c>
      <c r="M514" t="s">
        <v>79</v>
      </c>
      <c r="N514" t="s">
        <v>79</v>
      </c>
      <c r="O514" t="s">
        <v>79</v>
      </c>
      <c r="P514" t="s">
        <v>79</v>
      </c>
      <c r="Q514" t="s">
        <v>79</v>
      </c>
      <c r="R514" t="s">
        <v>1465</v>
      </c>
      <c r="S514" t="s">
        <v>79</v>
      </c>
      <c r="T514">
        <v>0</v>
      </c>
      <c r="U514" t="s">
        <v>79</v>
      </c>
      <c r="V514" t="s">
        <v>79</v>
      </c>
      <c r="W514" t="s">
        <v>79</v>
      </c>
      <c r="X514">
        <v>2</v>
      </c>
      <c r="Y514">
        <v>2</v>
      </c>
      <c r="Z514" t="s">
        <v>79</v>
      </c>
      <c r="AA514" t="s">
        <v>79</v>
      </c>
      <c r="AB514" t="s">
        <v>79</v>
      </c>
      <c r="AC514" t="s">
        <v>79</v>
      </c>
      <c r="AD514" t="s">
        <v>79</v>
      </c>
      <c r="AE514">
        <v>0</v>
      </c>
      <c r="AF514" t="s">
        <v>79</v>
      </c>
      <c r="AG514">
        <v>0</v>
      </c>
      <c r="AH514" t="s">
        <v>79</v>
      </c>
      <c r="AI514" t="s">
        <v>79</v>
      </c>
      <c r="AJ514" t="s">
        <v>79</v>
      </c>
      <c r="AK514" t="s">
        <v>79</v>
      </c>
      <c r="AL514" t="s">
        <v>79</v>
      </c>
      <c r="AM514" t="s">
        <v>79</v>
      </c>
      <c r="AN514" t="s">
        <v>79</v>
      </c>
      <c r="AO514" t="s">
        <v>79</v>
      </c>
      <c r="AP514" t="s">
        <v>79</v>
      </c>
      <c r="AQ514" t="s">
        <v>79</v>
      </c>
      <c r="AR514" t="s">
        <v>79</v>
      </c>
      <c r="AS514">
        <v>0</v>
      </c>
      <c r="AT514" t="s">
        <v>79</v>
      </c>
      <c r="AU514" t="s">
        <v>79</v>
      </c>
      <c r="AV514">
        <v>0</v>
      </c>
      <c r="AW514">
        <v>0</v>
      </c>
    </row>
    <row r="515" spans="1:49" x14ac:dyDescent="0.2">
      <c r="A515">
        <v>1</v>
      </c>
      <c r="B515">
        <v>22</v>
      </c>
      <c r="C515">
        <v>1</v>
      </c>
      <c r="D515">
        <v>2</v>
      </c>
      <c r="E515">
        <v>0</v>
      </c>
      <c r="F515" t="s">
        <v>79</v>
      </c>
      <c r="G515" t="s">
        <v>79</v>
      </c>
      <c r="H515">
        <v>323</v>
      </c>
      <c r="I515">
        <v>0</v>
      </c>
      <c r="J515">
        <v>0</v>
      </c>
      <c r="K515">
        <v>0</v>
      </c>
      <c r="L515">
        <v>0</v>
      </c>
      <c r="M515" t="s">
        <v>79</v>
      </c>
      <c r="N515" t="s">
        <v>79</v>
      </c>
      <c r="O515" t="s">
        <v>79</v>
      </c>
      <c r="P515" t="s">
        <v>79</v>
      </c>
      <c r="Q515" t="s">
        <v>79</v>
      </c>
      <c r="R515" t="s">
        <v>1466</v>
      </c>
      <c r="S515" t="s">
        <v>79</v>
      </c>
      <c r="T515">
        <v>0</v>
      </c>
      <c r="U515" t="s">
        <v>79</v>
      </c>
      <c r="V515" t="s">
        <v>79</v>
      </c>
      <c r="W515" t="s">
        <v>79</v>
      </c>
      <c r="X515">
        <v>2</v>
      </c>
      <c r="Y515">
        <v>2</v>
      </c>
      <c r="Z515" t="s">
        <v>79</v>
      </c>
      <c r="AA515" t="s">
        <v>79</v>
      </c>
      <c r="AB515" t="s">
        <v>79</v>
      </c>
      <c r="AC515" t="s">
        <v>79</v>
      </c>
      <c r="AD515" t="s">
        <v>79</v>
      </c>
      <c r="AE515">
        <v>0</v>
      </c>
      <c r="AF515" t="s">
        <v>79</v>
      </c>
      <c r="AG515">
        <v>0</v>
      </c>
      <c r="AH515" t="s">
        <v>79</v>
      </c>
      <c r="AI515" t="s">
        <v>79</v>
      </c>
      <c r="AJ515" t="s">
        <v>79</v>
      </c>
      <c r="AK515" t="s">
        <v>79</v>
      </c>
      <c r="AL515" t="s">
        <v>79</v>
      </c>
      <c r="AM515" t="s">
        <v>79</v>
      </c>
      <c r="AN515" t="s">
        <v>79</v>
      </c>
      <c r="AO515" t="s">
        <v>79</v>
      </c>
      <c r="AP515" t="s">
        <v>79</v>
      </c>
      <c r="AQ515" t="s">
        <v>79</v>
      </c>
      <c r="AR515" t="s">
        <v>79</v>
      </c>
      <c r="AS515">
        <v>0</v>
      </c>
      <c r="AT515" t="s">
        <v>79</v>
      </c>
      <c r="AU515" t="s">
        <v>79</v>
      </c>
      <c r="AV515">
        <v>0</v>
      </c>
      <c r="AW515">
        <v>0</v>
      </c>
    </row>
    <row r="516" spans="1:49" x14ac:dyDescent="0.2">
      <c r="A516">
        <v>1</v>
      </c>
      <c r="B516">
        <v>22</v>
      </c>
      <c r="C516">
        <v>1</v>
      </c>
      <c r="D516">
        <v>3</v>
      </c>
      <c r="E516">
        <v>0</v>
      </c>
      <c r="F516" t="s">
        <v>79</v>
      </c>
      <c r="G516" t="s">
        <v>79</v>
      </c>
      <c r="H516">
        <v>218</v>
      </c>
      <c r="I516">
        <v>0</v>
      </c>
      <c r="J516">
        <v>0</v>
      </c>
      <c r="K516">
        <v>0</v>
      </c>
      <c r="L516">
        <v>0</v>
      </c>
      <c r="M516" t="s">
        <v>79</v>
      </c>
      <c r="N516" t="s">
        <v>79</v>
      </c>
      <c r="O516" t="s">
        <v>79</v>
      </c>
      <c r="P516" t="s">
        <v>79</v>
      </c>
      <c r="Q516" t="s">
        <v>79</v>
      </c>
      <c r="R516" t="s">
        <v>1467</v>
      </c>
      <c r="S516" t="s">
        <v>79</v>
      </c>
      <c r="T516">
        <v>0</v>
      </c>
      <c r="U516" t="s">
        <v>79</v>
      </c>
      <c r="V516" t="s">
        <v>79</v>
      </c>
      <c r="W516" t="s">
        <v>79</v>
      </c>
      <c r="X516">
        <v>2</v>
      </c>
      <c r="Y516">
        <v>2</v>
      </c>
      <c r="Z516" t="s">
        <v>79</v>
      </c>
      <c r="AA516" t="s">
        <v>79</v>
      </c>
      <c r="AB516" t="s">
        <v>79</v>
      </c>
      <c r="AC516" t="s">
        <v>79</v>
      </c>
      <c r="AD516" t="s">
        <v>79</v>
      </c>
      <c r="AE516">
        <v>0</v>
      </c>
      <c r="AF516" t="s">
        <v>79</v>
      </c>
      <c r="AG516">
        <v>0</v>
      </c>
      <c r="AH516" t="s">
        <v>79</v>
      </c>
      <c r="AI516" t="s">
        <v>79</v>
      </c>
      <c r="AJ516" t="s">
        <v>79</v>
      </c>
      <c r="AK516" t="s">
        <v>79</v>
      </c>
      <c r="AL516" t="s">
        <v>79</v>
      </c>
      <c r="AM516" t="s">
        <v>79</v>
      </c>
      <c r="AN516" t="s">
        <v>79</v>
      </c>
      <c r="AO516" t="s">
        <v>79</v>
      </c>
      <c r="AP516" t="s">
        <v>79</v>
      </c>
      <c r="AQ516" t="s">
        <v>79</v>
      </c>
      <c r="AR516" t="s">
        <v>79</v>
      </c>
      <c r="AS516">
        <v>0</v>
      </c>
      <c r="AT516" t="s">
        <v>79</v>
      </c>
      <c r="AU516" t="s">
        <v>79</v>
      </c>
      <c r="AV516">
        <v>0</v>
      </c>
      <c r="AW516">
        <v>0</v>
      </c>
    </row>
    <row r="517" spans="1:49" x14ac:dyDescent="0.2">
      <c r="A517">
        <v>1</v>
      </c>
      <c r="B517">
        <v>22</v>
      </c>
      <c r="C517">
        <v>1</v>
      </c>
      <c r="D517">
        <v>4</v>
      </c>
      <c r="E517">
        <v>0</v>
      </c>
      <c r="F517" t="s">
        <v>79</v>
      </c>
      <c r="G517" t="s">
        <v>79</v>
      </c>
      <c r="H517">
        <v>220</v>
      </c>
      <c r="I517">
        <v>0</v>
      </c>
      <c r="J517">
        <v>0</v>
      </c>
      <c r="K517">
        <v>0</v>
      </c>
      <c r="L517">
        <v>0</v>
      </c>
      <c r="M517" t="s">
        <v>79</v>
      </c>
      <c r="N517" t="s">
        <v>79</v>
      </c>
      <c r="O517" t="s">
        <v>79</v>
      </c>
      <c r="P517" t="s">
        <v>79</v>
      </c>
      <c r="Q517" t="s">
        <v>79</v>
      </c>
      <c r="R517" t="s">
        <v>567</v>
      </c>
      <c r="S517" t="s">
        <v>79</v>
      </c>
      <c r="T517">
        <v>0</v>
      </c>
      <c r="U517" t="s">
        <v>79</v>
      </c>
      <c r="V517" t="s">
        <v>79</v>
      </c>
      <c r="W517" t="s">
        <v>79</v>
      </c>
      <c r="X517">
        <v>2</v>
      </c>
      <c r="Y517">
        <v>2</v>
      </c>
      <c r="Z517" t="s">
        <v>79</v>
      </c>
      <c r="AA517" t="s">
        <v>79</v>
      </c>
      <c r="AB517" t="s">
        <v>79</v>
      </c>
      <c r="AC517" t="s">
        <v>79</v>
      </c>
      <c r="AD517" t="s">
        <v>79</v>
      </c>
      <c r="AE517">
        <v>0</v>
      </c>
      <c r="AF517" t="s">
        <v>79</v>
      </c>
      <c r="AG517">
        <v>0</v>
      </c>
      <c r="AH517" t="s">
        <v>79</v>
      </c>
      <c r="AI517" t="s">
        <v>79</v>
      </c>
      <c r="AJ517" t="s">
        <v>79</v>
      </c>
      <c r="AK517" t="s">
        <v>79</v>
      </c>
      <c r="AL517" t="s">
        <v>79</v>
      </c>
      <c r="AM517" t="s">
        <v>79</v>
      </c>
      <c r="AN517" t="s">
        <v>79</v>
      </c>
      <c r="AO517" t="s">
        <v>79</v>
      </c>
      <c r="AP517" t="s">
        <v>79</v>
      </c>
      <c r="AQ517" t="s">
        <v>79</v>
      </c>
      <c r="AR517" t="s">
        <v>79</v>
      </c>
      <c r="AS517">
        <v>0</v>
      </c>
      <c r="AT517" t="s">
        <v>79</v>
      </c>
      <c r="AU517" t="s">
        <v>79</v>
      </c>
      <c r="AV517">
        <v>0</v>
      </c>
      <c r="AW517">
        <v>0</v>
      </c>
    </row>
    <row r="518" spans="1:49" x14ac:dyDescent="0.2">
      <c r="A518">
        <v>1</v>
      </c>
      <c r="B518">
        <v>22</v>
      </c>
      <c r="C518">
        <v>1</v>
      </c>
      <c r="D518">
        <v>5</v>
      </c>
      <c r="E518">
        <v>0</v>
      </c>
      <c r="F518" t="s">
        <v>79</v>
      </c>
      <c r="G518" t="s">
        <v>79</v>
      </c>
      <c r="H518">
        <v>565</v>
      </c>
      <c r="I518">
        <v>0</v>
      </c>
      <c r="J518">
        <v>0</v>
      </c>
      <c r="K518">
        <v>0</v>
      </c>
      <c r="L518">
        <v>0</v>
      </c>
      <c r="M518" t="s">
        <v>79</v>
      </c>
      <c r="N518" t="s">
        <v>79</v>
      </c>
      <c r="O518" t="s">
        <v>79</v>
      </c>
      <c r="P518" t="s">
        <v>79</v>
      </c>
      <c r="Q518" t="s">
        <v>79</v>
      </c>
      <c r="R518" t="s">
        <v>564</v>
      </c>
      <c r="S518" t="s">
        <v>79</v>
      </c>
      <c r="T518">
        <v>0</v>
      </c>
      <c r="U518" t="s">
        <v>79</v>
      </c>
      <c r="V518" t="s">
        <v>79</v>
      </c>
      <c r="W518" t="s">
        <v>79</v>
      </c>
      <c r="X518">
        <v>2</v>
      </c>
      <c r="Y518">
        <v>2</v>
      </c>
      <c r="Z518" t="s">
        <v>79</v>
      </c>
      <c r="AA518" t="s">
        <v>79</v>
      </c>
      <c r="AB518" t="s">
        <v>79</v>
      </c>
      <c r="AC518" t="s">
        <v>79</v>
      </c>
      <c r="AD518" t="s">
        <v>79</v>
      </c>
      <c r="AE518">
        <v>0</v>
      </c>
      <c r="AF518" t="s">
        <v>79</v>
      </c>
      <c r="AG518">
        <v>0</v>
      </c>
      <c r="AH518" t="s">
        <v>79</v>
      </c>
      <c r="AI518" t="s">
        <v>79</v>
      </c>
      <c r="AJ518" t="s">
        <v>79</v>
      </c>
      <c r="AK518" t="s">
        <v>79</v>
      </c>
      <c r="AL518" t="s">
        <v>79</v>
      </c>
      <c r="AM518" t="s">
        <v>79</v>
      </c>
      <c r="AN518" t="s">
        <v>79</v>
      </c>
      <c r="AO518" t="s">
        <v>79</v>
      </c>
      <c r="AP518" t="s">
        <v>79</v>
      </c>
      <c r="AQ518" t="s">
        <v>79</v>
      </c>
      <c r="AR518" t="s">
        <v>79</v>
      </c>
      <c r="AS518">
        <v>0</v>
      </c>
      <c r="AT518" t="s">
        <v>79</v>
      </c>
      <c r="AU518" t="s">
        <v>79</v>
      </c>
      <c r="AV518">
        <v>0</v>
      </c>
      <c r="AW518">
        <v>0</v>
      </c>
    </row>
    <row r="519" spans="1:49" x14ac:dyDescent="0.2">
      <c r="A519">
        <v>1</v>
      </c>
      <c r="B519">
        <v>22</v>
      </c>
      <c r="C519">
        <v>1</v>
      </c>
      <c r="D519">
        <v>6</v>
      </c>
      <c r="E519">
        <v>0</v>
      </c>
      <c r="F519" t="s">
        <v>79</v>
      </c>
      <c r="G519" t="s">
        <v>79</v>
      </c>
      <c r="H519">
        <v>351</v>
      </c>
      <c r="I519">
        <v>0</v>
      </c>
      <c r="J519">
        <v>0</v>
      </c>
      <c r="K519">
        <v>0</v>
      </c>
      <c r="L519">
        <v>0</v>
      </c>
      <c r="M519" t="s">
        <v>79</v>
      </c>
      <c r="N519" t="s">
        <v>79</v>
      </c>
      <c r="O519" t="s">
        <v>79</v>
      </c>
      <c r="P519" t="s">
        <v>79</v>
      </c>
      <c r="Q519" t="s">
        <v>79</v>
      </c>
      <c r="R519" t="s">
        <v>1468</v>
      </c>
      <c r="S519" t="s">
        <v>79</v>
      </c>
      <c r="T519">
        <v>0</v>
      </c>
      <c r="U519" t="s">
        <v>79</v>
      </c>
      <c r="V519" t="s">
        <v>79</v>
      </c>
      <c r="W519" t="s">
        <v>79</v>
      </c>
      <c r="X519">
        <v>2</v>
      </c>
      <c r="Y519">
        <v>2</v>
      </c>
      <c r="Z519" t="s">
        <v>79</v>
      </c>
      <c r="AA519" t="s">
        <v>79</v>
      </c>
      <c r="AB519" t="s">
        <v>79</v>
      </c>
      <c r="AC519" t="s">
        <v>79</v>
      </c>
      <c r="AD519" t="s">
        <v>79</v>
      </c>
      <c r="AE519">
        <v>0</v>
      </c>
      <c r="AF519" t="s">
        <v>79</v>
      </c>
      <c r="AG519">
        <v>0</v>
      </c>
      <c r="AH519" t="s">
        <v>79</v>
      </c>
      <c r="AI519" t="s">
        <v>79</v>
      </c>
      <c r="AJ519" t="s">
        <v>79</v>
      </c>
      <c r="AK519" t="s">
        <v>79</v>
      </c>
      <c r="AL519" t="s">
        <v>79</v>
      </c>
      <c r="AM519" t="s">
        <v>79</v>
      </c>
      <c r="AN519" t="s">
        <v>79</v>
      </c>
      <c r="AO519" t="s">
        <v>79</v>
      </c>
      <c r="AP519" t="s">
        <v>79</v>
      </c>
      <c r="AQ519" t="s">
        <v>79</v>
      </c>
      <c r="AR519" t="s">
        <v>79</v>
      </c>
      <c r="AS519">
        <v>0</v>
      </c>
      <c r="AT519" t="s">
        <v>79</v>
      </c>
      <c r="AU519" t="s">
        <v>79</v>
      </c>
      <c r="AV519">
        <v>0</v>
      </c>
      <c r="AW519">
        <v>0</v>
      </c>
    </row>
    <row r="520" spans="1:49" x14ac:dyDescent="0.2">
      <c r="A520">
        <v>1</v>
      </c>
      <c r="B520">
        <v>22</v>
      </c>
      <c r="C520">
        <v>1</v>
      </c>
      <c r="D520">
        <v>7</v>
      </c>
      <c r="E520">
        <v>0</v>
      </c>
      <c r="F520" t="s">
        <v>79</v>
      </c>
      <c r="G520" t="s">
        <v>79</v>
      </c>
      <c r="H520">
        <v>491</v>
      </c>
      <c r="I520">
        <v>0</v>
      </c>
      <c r="J520">
        <v>0</v>
      </c>
      <c r="K520">
        <v>0</v>
      </c>
      <c r="L520">
        <v>0</v>
      </c>
      <c r="M520" t="s">
        <v>79</v>
      </c>
      <c r="N520" t="s">
        <v>79</v>
      </c>
      <c r="O520" t="s">
        <v>79</v>
      </c>
      <c r="P520" t="s">
        <v>79</v>
      </c>
      <c r="Q520" t="s">
        <v>79</v>
      </c>
      <c r="R520" t="s">
        <v>362</v>
      </c>
      <c r="S520" t="s">
        <v>79</v>
      </c>
      <c r="T520">
        <v>0</v>
      </c>
      <c r="U520" t="s">
        <v>79</v>
      </c>
      <c r="V520" t="s">
        <v>79</v>
      </c>
      <c r="W520" t="s">
        <v>79</v>
      </c>
      <c r="X520">
        <v>2</v>
      </c>
      <c r="Y520">
        <v>2</v>
      </c>
      <c r="Z520" t="s">
        <v>79</v>
      </c>
      <c r="AA520" t="s">
        <v>79</v>
      </c>
      <c r="AB520" t="s">
        <v>79</v>
      </c>
      <c r="AC520" t="s">
        <v>79</v>
      </c>
      <c r="AD520" t="s">
        <v>79</v>
      </c>
      <c r="AE520">
        <v>0</v>
      </c>
      <c r="AF520" t="s">
        <v>79</v>
      </c>
      <c r="AG520">
        <v>0</v>
      </c>
      <c r="AH520" t="s">
        <v>79</v>
      </c>
      <c r="AI520" t="s">
        <v>79</v>
      </c>
      <c r="AJ520" t="s">
        <v>79</v>
      </c>
      <c r="AK520" t="s">
        <v>79</v>
      </c>
      <c r="AL520" t="s">
        <v>79</v>
      </c>
      <c r="AM520" t="s">
        <v>79</v>
      </c>
      <c r="AN520" t="s">
        <v>79</v>
      </c>
      <c r="AO520" t="s">
        <v>79</v>
      </c>
      <c r="AP520" t="s">
        <v>79</v>
      </c>
      <c r="AQ520" t="s">
        <v>79</v>
      </c>
      <c r="AR520" t="s">
        <v>79</v>
      </c>
      <c r="AS520">
        <v>0</v>
      </c>
      <c r="AT520" t="s">
        <v>79</v>
      </c>
      <c r="AU520" t="s">
        <v>79</v>
      </c>
      <c r="AV520">
        <v>0</v>
      </c>
      <c r="AW520">
        <v>0</v>
      </c>
    </row>
    <row r="521" spans="1:49" x14ac:dyDescent="0.2">
      <c r="A521">
        <v>1</v>
      </c>
      <c r="B521">
        <v>22</v>
      </c>
      <c r="C521">
        <v>1</v>
      </c>
      <c r="D521">
        <v>8</v>
      </c>
      <c r="E521">
        <v>0</v>
      </c>
      <c r="F521" t="s">
        <v>79</v>
      </c>
      <c r="G521" t="s">
        <v>79</v>
      </c>
      <c r="H521">
        <v>567</v>
      </c>
      <c r="I521">
        <v>0</v>
      </c>
      <c r="J521">
        <v>0</v>
      </c>
      <c r="K521">
        <v>0</v>
      </c>
      <c r="L521">
        <v>0</v>
      </c>
      <c r="M521" t="s">
        <v>79</v>
      </c>
      <c r="N521" t="s">
        <v>79</v>
      </c>
      <c r="O521" t="s">
        <v>79</v>
      </c>
      <c r="P521" t="s">
        <v>79</v>
      </c>
      <c r="Q521" t="s">
        <v>79</v>
      </c>
      <c r="R521" t="s">
        <v>1469</v>
      </c>
      <c r="S521" t="s">
        <v>79</v>
      </c>
      <c r="T521">
        <v>0</v>
      </c>
      <c r="U521" t="s">
        <v>79</v>
      </c>
      <c r="V521" t="s">
        <v>79</v>
      </c>
      <c r="W521" t="s">
        <v>79</v>
      </c>
      <c r="X521">
        <v>2</v>
      </c>
      <c r="Y521">
        <v>2</v>
      </c>
      <c r="Z521" t="s">
        <v>79</v>
      </c>
      <c r="AA521" t="s">
        <v>79</v>
      </c>
      <c r="AB521" t="s">
        <v>79</v>
      </c>
      <c r="AC521" t="s">
        <v>79</v>
      </c>
      <c r="AD521" t="s">
        <v>79</v>
      </c>
      <c r="AE521">
        <v>0</v>
      </c>
      <c r="AF521" t="s">
        <v>79</v>
      </c>
      <c r="AG521">
        <v>0</v>
      </c>
      <c r="AH521" t="s">
        <v>79</v>
      </c>
      <c r="AI521" t="s">
        <v>79</v>
      </c>
      <c r="AJ521" t="s">
        <v>79</v>
      </c>
      <c r="AK521" t="s">
        <v>79</v>
      </c>
      <c r="AL521" t="s">
        <v>79</v>
      </c>
      <c r="AM521" t="s">
        <v>79</v>
      </c>
      <c r="AN521" t="s">
        <v>79</v>
      </c>
      <c r="AO521" t="s">
        <v>79</v>
      </c>
      <c r="AP521" t="s">
        <v>79</v>
      </c>
      <c r="AQ521" t="s">
        <v>79</v>
      </c>
      <c r="AR521" t="s">
        <v>79</v>
      </c>
      <c r="AS521">
        <v>0</v>
      </c>
      <c r="AT521" t="s">
        <v>79</v>
      </c>
      <c r="AU521" t="s">
        <v>79</v>
      </c>
      <c r="AV521">
        <v>0</v>
      </c>
      <c r="AW521">
        <v>0</v>
      </c>
    </row>
    <row r="522" spans="1:49" x14ac:dyDescent="0.2">
      <c r="A522">
        <v>1</v>
      </c>
      <c r="B522">
        <v>23</v>
      </c>
      <c r="C522">
        <v>1</v>
      </c>
      <c r="D522">
        <v>1</v>
      </c>
      <c r="E522">
        <v>0</v>
      </c>
      <c r="F522" t="s">
        <v>79</v>
      </c>
      <c r="G522" t="s">
        <v>79</v>
      </c>
      <c r="H522">
        <v>0</v>
      </c>
      <c r="I522">
        <v>0</v>
      </c>
      <c r="J522">
        <v>0</v>
      </c>
      <c r="K522">
        <v>0</v>
      </c>
      <c r="L522">
        <v>0</v>
      </c>
      <c r="M522" t="s">
        <v>79</v>
      </c>
      <c r="N522" t="s">
        <v>79</v>
      </c>
      <c r="O522" t="s">
        <v>79</v>
      </c>
      <c r="P522" t="s">
        <v>79</v>
      </c>
      <c r="Q522" t="s">
        <v>79</v>
      </c>
      <c r="R522" t="s">
        <v>79</v>
      </c>
      <c r="S522" t="s">
        <v>79</v>
      </c>
      <c r="T522">
        <v>0</v>
      </c>
      <c r="U522" t="s">
        <v>79</v>
      </c>
      <c r="V522" t="s">
        <v>79</v>
      </c>
      <c r="W522" t="s">
        <v>79</v>
      </c>
      <c r="X522">
        <v>0</v>
      </c>
      <c r="Y522">
        <v>0</v>
      </c>
      <c r="Z522" t="s">
        <v>79</v>
      </c>
      <c r="AA522" t="s">
        <v>79</v>
      </c>
      <c r="AB522" t="s">
        <v>79</v>
      </c>
      <c r="AC522" t="s">
        <v>79</v>
      </c>
      <c r="AD522" t="s">
        <v>79</v>
      </c>
      <c r="AE522">
        <v>0</v>
      </c>
      <c r="AF522" t="s">
        <v>79</v>
      </c>
      <c r="AG522">
        <v>0</v>
      </c>
      <c r="AH522" t="s">
        <v>79</v>
      </c>
      <c r="AI522" t="s">
        <v>79</v>
      </c>
      <c r="AJ522" t="s">
        <v>79</v>
      </c>
      <c r="AK522" t="s">
        <v>79</v>
      </c>
      <c r="AL522" t="s">
        <v>79</v>
      </c>
      <c r="AM522" t="s">
        <v>79</v>
      </c>
      <c r="AN522" t="s">
        <v>79</v>
      </c>
      <c r="AO522" t="s">
        <v>79</v>
      </c>
      <c r="AP522" t="s">
        <v>79</v>
      </c>
      <c r="AQ522" t="s">
        <v>79</v>
      </c>
      <c r="AR522" t="s">
        <v>79</v>
      </c>
      <c r="AS522">
        <v>0</v>
      </c>
      <c r="AT522" t="s">
        <v>79</v>
      </c>
      <c r="AU522" t="s">
        <v>79</v>
      </c>
      <c r="AV522">
        <v>0</v>
      </c>
      <c r="AW522">
        <v>0</v>
      </c>
    </row>
    <row r="523" spans="1:49" x14ac:dyDescent="0.2">
      <c r="A523">
        <v>1</v>
      </c>
      <c r="B523">
        <v>23</v>
      </c>
      <c r="C523">
        <v>1</v>
      </c>
      <c r="D523">
        <v>2</v>
      </c>
      <c r="E523">
        <v>0</v>
      </c>
      <c r="F523" t="s">
        <v>79</v>
      </c>
      <c r="G523" t="s">
        <v>79</v>
      </c>
      <c r="H523">
        <v>0</v>
      </c>
      <c r="I523">
        <v>0</v>
      </c>
      <c r="J523">
        <v>0</v>
      </c>
      <c r="K523">
        <v>0</v>
      </c>
      <c r="L523">
        <v>0</v>
      </c>
      <c r="M523" t="s">
        <v>79</v>
      </c>
      <c r="N523" t="s">
        <v>79</v>
      </c>
      <c r="O523" t="s">
        <v>79</v>
      </c>
      <c r="P523" t="s">
        <v>79</v>
      </c>
      <c r="Q523" t="s">
        <v>79</v>
      </c>
      <c r="R523" t="s">
        <v>79</v>
      </c>
      <c r="S523" t="s">
        <v>79</v>
      </c>
      <c r="T523">
        <v>0</v>
      </c>
      <c r="U523" t="s">
        <v>79</v>
      </c>
      <c r="V523" t="s">
        <v>79</v>
      </c>
      <c r="W523" t="s">
        <v>79</v>
      </c>
      <c r="X523">
        <v>0</v>
      </c>
      <c r="Y523">
        <v>0</v>
      </c>
      <c r="Z523" t="s">
        <v>79</v>
      </c>
      <c r="AA523" t="s">
        <v>79</v>
      </c>
      <c r="AB523" t="s">
        <v>79</v>
      </c>
      <c r="AC523" t="s">
        <v>79</v>
      </c>
      <c r="AD523" t="s">
        <v>79</v>
      </c>
      <c r="AE523">
        <v>0</v>
      </c>
      <c r="AF523" t="s">
        <v>79</v>
      </c>
      <c r="AG523">
        <v>0</v>
      </c>
      <c r="AH523" t="s">
        <v>79</v>
      </c>
      <c r="AI523" t="s">
        <v>79</v>
      </c>
      <c r="AJ523" t="s">
        <v>79</v>
      </c>
      <c r="AK523" t="s">
        <v>79</v>
      </c>
      <c r="AL523" t="s">
        <v>79</v>
      </c>
      <c r="AM523" t="s">
        <v>79</v>
      </c>
      <c r="AN523" t="s">
        <v>79</v>
      </c>
      <c r="AO523" t="s">
        <v>79</v>
      </c>
      <c r="AP523" t="s">
        <v>79</v>
      </c>
      <c r="AQ523" t="s">
        <v>79</v>
      </c>
      <c r="AR523" t="s">
        <v>79</v>
      </c>
      <c r="AS523">
        <v>0</v>
      </c>
      <c r="AT523" t="s">
        <v>79</v>
      </c>
      <c r="AU523" t="s">
        <v>79</v>
      </c>
      <c r="AV523">
        <v>0</v>
      </c>
      <c r="AW523">
        <v>0</v>
      </c>
    </row>
    <row r="524" spans="1:49" x14ac:dyDescent="0.2">
      <c r="A524">
        <v>1</v>
      </c>
      <c r="B524">
        <v>23</v>
      </c>
      <c r="C524">
        <v>1</v>
      </c>
      <c r="D524">
        <v>3</v>
      </c>
      <c r="E524">
        <v>0</v>
      </c>
      <c r="F524" t="s">
        <v>79</v>
      </c>
      <c r="G524" t="s">
        <v>79</v>
      </c>
      <c r="H524">
        <v>624</v>
      </c>
      <c r="I524">
        <v>0</v>
      </c>
      <c r="J524">
        <v>0</v>
      </c>
      <c r="K524">
        <v>0</v>
      </c>
      <c r="L524">
        <v>0</v>
      </c>
      <c r="M524" t="s">
        <v>79</v>
      </c>
      <c r="N524" t="s">
        <v>79</v>
      </c>
      <c r="O524" t="s">
        <v>79</v>
      </c>
      <c r="P524" t="s">
        <v>79</v>
      </c>
      <c r="Q524" t="s">
        <v>79</v>
      </c>
      <c r="R524" t="s">
        <v>1470</v>
      </c>
      <c r="S524" t="s">
        <v>79</v>
      </c>
      <c r="T524">
        <v>0</v>
      </c>
      <c r="U524" t="s">
        <v>79</v>
      </c>
      <c r="V524" t="s">
        <v>79</v>
      </c>
      <c r="W524" t="s">
        <v>79</v>
      </c>
      <c r="X524">
        <v>3</v>
      </c>
      <c r="Y524">
        <v>3</v>
      </c>
      <c r="Z524" t="s">
        <v>79</v>
      </c>
      <c r="AA524" t="s">
        <v>79</v>
      </c>
      <c r="AB524" t="s">
        <v>79</v>
      </c>
      <c r="AC524" t="s">
        <v>79</v>
      </c>
      <c r="AD524" t="s">
        <v>79</v>
      </c>
      <c r="AE524">
        <v>0</v>
      </c>
      <c r="AF524" t="s">
        <v>79</v>
      </c>
      <c r="AG524">
        <v>0</v>
      </c>
      <c r="AH524" t="s">
        <v>79</v>
      </c>
      <c r="AI524" t="s">
        <v>79</v>
      </c>
      <c r="AJ524" t="s">
        <v>79</v>
      </c>
      <c r="AK524" t="s">
        <v>79</v>
      </c>
      <c r="AL524" t="s">
        <v>79</v>
      </c>
      <c r="AM524" t="s">
        <v>79</v>
      </c>
      <c r="AN524" t="s">
        <v>79</v>
      </c>
      <c r="AO524" t="s">
        <v>79</v>
      </c>
      <c r="AP524" t="s">
        <v>79</v>
      </c>
      <c r="AQ524" t="s">
        <v>79</v>
      </c>
      <c r="AR524" t="s">
        <v>79</v>
      </c>
      <c r="AS524">
        <v>0</v>
      </c>
      <c r="AT524" t="s">
        <v>79</v>
      </c>
      <c r="AU524" t="s">
        <v>79</v>
      </c>
      <c r="AV524">
        <v>0</v>
      </c>
      <c r="AW524">
        <v>0</v>
      </c>
    </row>
    <row r="525" spans="1:49" x14ac:dyDescent="0.2">
      <c r="A525">
        <v>1</v>
      </c>
      <c r="B525">
        <v>23</v>
      </c>
      <c r="C525">
        <v>1</v>
      </c>
      <c r="D525">
        <v>4</v>
      </c>
      <c r="E525">
        <v>0</v>
      </c>
      <c r="F525" t="s">
        <v>79</v>
      </c>
      <c r="G525" t="s">
        <v>79</v>
      </c>
      <c r="H525">
        <v>236</v>
      </c>
      <c r="I525">
        <v>0</v>
      </c>
      <c r="J525">
        <v>0</v>
      </c>
      <c r="K525">
        <v>0</v>
      </c>
      <c r="L525">
        <v>0</v>
      </c>
      <c r="M525" t="s">
        <v>79</v>
      </c>
      <c r="N525" t="s">
        <v>79</v>
      </c>
      <c r="O525" t="s">
        <v>79</v>
      </c>
      <c r="P525" t="s">
        <v>79</v>
      </c>
      <c r="Q525" t="s">
        <v>79</v>
      </c>
      <c r="R525" t="s">
        <v>1471</v>
      </c>
      <c r="S525" t="s">
        <v>79</v>
      </c>
      <c r="T525">
        <v>0</v>
      </c>
      <c r="U525" t="s">
        <v>79</v>
      </c>
      <c r="V525" t="s">
        <v>79</v>
      </c>
      <c r="W525" t="s">
        <v>79</v>
      </c>
      <c r="X525">
        <v>3</v>
      </c>
      <c r="Y525">
        <v>3</v>
      </c>
      <c r="Z525" t="s">
        <v>79</v>
      </c>
      <c r="AA525" t="s">
        <v>79</v>
      </c>
      <c r="AB525" t="s">
        <v>79</v>
      </c>
      <c r="AC525" t="s">
        <v>79</v>
      </c>
      <c r="AD525" t="s">
        <v>79</v>
      </c>
      <c r="AE525">
        <v>0</v>
      </c>
      <c r="AF525" t="s">
        <v>79</v>
      </c>
      <c r="AG525">
        <v>0</v>
      </c>
      <c r="AH525" t="s">
        <v>79</v>
      </c>
      <c r="AI525" t="s">
        <v>79</v>
      </c>
      <c r="AJ525" t="s">
        <v>79</v>
      </c>
      <c r="AK525" t="s">
        <v>79</v>
      </c>
      <c r="AL525" t="s">
        <v>79</v>
      </c>
      <c r="AM525" t="s">
        <v>79</v>
      </c>
      <c r="AN525" t="s">
        <v>79</v>
      </c>
      <c r="AO525" t="s">
        <v>79</v>
      </c>
      <c r="AP525" t="s">
        <v>79</v>
      </c>
      <c r="AQ525" t="s">
        <v>79</v>
      </c>
      <c r="AR525" t="s">
        <v>79</v>
      </c>
      <c r="AS525">
        <v>0</v>
      </c>
      <c r="AT525" t="s">
        <v>79</v>
      </c>
      <c r="AU525" t="s">
        <v>79</v>
      </c>
      <c r="AV525">
        <v>0</v>
      </c>
      <c r="AW525">
        <v>0</v>
      </c>
    </row>
    <row r="526" spans="1:49" x14ac:dyDescent="0.2">
      <c r="A526">
        <v>1</v>
      </c>
      <c r="B526">
        <v>23</v>
      </c>
      <c r="C526">
        <v>1</v>
      </c>
      <c r="D526">
        <v>5</v>
      </c>
      <c r="E526">
        <v>0</v>
      </c>
      <c r="F526" t="s">
        <v>79</v>
      </c>
      <c r="G526" t="s">
        <v>79</v>
      </c>
      <c r="H526">
        <v>456</v>
      </c>
      <c r="I526">
        <v>0</v>
      </c>
      <c r="J526">
        <v>0</v>
      </c>
      <c r="K526">
        <v>0</v>
      </c>
      <c r="L526">
        <v>0</v>
      </c>
      <c r="M526" t="s">
        <v>79</v>
      </c>
      <c r="N526" t="s">
        <v>79</v>
      </c>
      <c r="O526" t="s">
        <v>79</v>
      </c>
      <c r="P526" t="s">
        <v>79</v>
      </c>
      <c r="Q526" t="s">
        <v>79</v>
      </c>
      <c r="R526" t="s">
        <v>1472</v>
      </c>
      <c r="S526" t="s">
        <v>79</v>
      </c>
      <c r="T526">
        <v>0</v>
      </c>
      <c r="U526" t="s">
        <v>79</v>
      </c>
      <c r="V526" t="s">
        <v>79</v>
      </c>
      <c r="W526" t="s">
        <v>79</v>
      </c>
      <c r="X526">
        <v>3</v>
      </c>
      <c r="Y526">
        <v>3</v>
      </c>
      <c r="Z526" t="s">
        <v>79</v>
      </c>
      <c r="AA526" t="s">
        <v>79</v>
      </c>
      <c r="AB526" t="s">
        <v>79</v>
      </c>
      <c r="AC526" t="s">
        <v>79</v>
      </c>
      <c r="AD526" t="s">
        <v>79</v>
      </c>
      <c r="AE526">
        <v>0</v>
      </c>
      <c r="AF526" t="s">
        <v>79</v>
      </c>
      <c r="AG526">
        <v>0</v>
      </c>
      <c r="AH526" t="s">
        <v>79</v>
      </c>
      <c r="AI526" t="s">
        <v>79</v>
      </c>
      <c r="AJ526" t="s">
        <v>79</v>
      </c>
      <c r="AK526" t="s">
        <v>79</v>
      </c>
      <c r="AL526" t="s">
        <v>79</v>
      </c>
      <c r="AM526" t="s">
        <v>79</v>
      </c>
      <c r="AN526" t="s">
        <v>79</v>
      </c>
      <c r="AO526" t="s">
        <v>79</v>
      </c>
      <c r="AP526" t="s">
        <v>79</v>
      </c>
      <c r="AQ526" t="s">
        <v>79</v>
      </c>
      <c r="AR526" t="s">
        <v>79</v>
      </c>
      <c r="AS526">
        <v>0</v>
      </c>
      <c r="AT526" t="s">
        <v>79</v>
      </c>
      <c r="AU526" t="s">
        <v>79</v>
      </c>
      <c r="AV526">
        <v>0</v>
      </c>
      <c r="AW526">
        <v>0</v>
      </c>
    </row>
    <row r="527" spans="1:49" x14ac:dyDescent="0.2">
      <c r="A527">
        <v>1</v>
      </c>
      <c r="B527">
        <v>23</v>
      </c>
      <c r="C527">
        <v>1</v>
      </c>
      <c r="D527">
        <v>6</v>
      </c>
      <c r="E527">
        <v>0</v>
      </c>
      <c r="F527" t="s">
        <v>79</v>
      </c>
      <c r="G527" t="s">
        <v>79</v>
      </c>
      <c r="H527">
        <v>0</v>
      </c>
      <c r="I527">
        <v>0</v>
      </c>
      <c r="J527">
        <v>0</v>
      </c>
      <c r="K527">
        <v>0</v>
      </c>
      <c r="L527">
        <v>0</v>
      </c>
      <c r="M527" t="s">
        <v>79</v>
      </c>
      <c r="N527" t="s">
        <v>79</v>
      </c>
      <c r="O527" t="s">
        <v>79</v>
      </c>
      <c r="P527" t="s">
        <v>79</v>
      </c>
      <c r="Q527" t="s">
        <v>79</v>
      </c>
      <c r="R527" t="s">
        <v>79</v>
      </c>
      <c r="S527" t="s">
        <v>79</v>
      </c>
      <c r="T527">
        <v>0</v>
      </c>
      <c r="U527" t="s">
        <v>79</v>
      </c>
      <c r="V527" t="s">
        <v>79</v>
      </c>
      <c r="W527" t="s">
        <v>79</v>
      </c>
      <c r="X527">
        <v>0</v>
      </c>
      <c r="Y527">
        <v>0</v>
      </c>
      <c r="Z527" t="s">
        <v>79</v>
      </c>
      <c r="AA527" t="s">
        <v>79</v>
      </c>
      <c r="AB527" t="s">
        <v>79</v>
      </c>
      <c r="AC527" t="s">
        <v>79</v>
      </c>
      <c r="AD527" t="s">
        <v>79</v>
      </c>
      <c r="AE527">
        <v>0</v>
      </c>
      <c r="AF527" t="s">
        <v>79</v>
      </c>
      <c r="AG527">
        <v>0</v>
      </c>
      <c r="AH527" t="s">
        <v>79</v>
      </c>
      <c r="AI527" t="s">
        <v>79</v>
      </c>
      <c r="AJ527" t="s">
        <v>79</v>
      </c>
      <c r="AK527" t="s">
        <v>79</v>
      </c>
      <c r="AL527" t="s">
        <v>79</v>
      </c>
      <c r="AM527" t="s">
        <v>79</v>
      </c>
      <c r="AN527" t="s">
        <v>79</v>
      </c>
      <c r="AO527" t="s">
        <v>79</v>
      </c>
      <c r="AP527" t="s">
        <v>79</v>
      </c>
      <c r="AQ527" t="s">
        <v>79</v>
      </c>
      <c r="AR527" t="s">
        <v>79</v>
      </c>
      <c r="AS527">
        <v>0</v>
      </c>
      <c r="AT527" t="s">
        <v>79</v>
      </c>
      <c r="AU527" t="s">
        <v>79</v>
      </c>
      <c r="AV527">
        <v>0</v>
      </c>
      <c r="AW527">
        <v>0</v>
      </c>
    </row>
    <row r="528" spans="1:49" x14ac:dyDescent="0.2">
      <c r="A528">
        <v>1</v>
      </c>
      <c r="B528">
        <v>23</v>
      </c>
      <c r="C528">
        <v>1</v>
      </c>
      <c r="D528">
        <v>7</v>
      </c>
      <c r="E528">
        <v>0</v>
      </c>
      <c r="F528" t="s">
        <v>79</v>
      </c>
      <c r="G528" t="s">
        <v>79</v>
      </c>
      <c r="H528">
        <v>0</v>
      </c>
      <c r="I528">
        <v>0</v>
      </c>
      <c r="J528">
        <v>0</v>
      </c>
      <c r="K528">
        <v>0</v>
      </c>
      <c r="L528">
        <v>0</v>
      </c>
      <c r="M528" t="s">
        <v>79</v>
      </c>
      <c r="N528" t="s">
        <v>79</v>
      </c>
      <c r="O528" t="s">
        <v>79</v>
      </c>
      <c r="P528" t="s">
        <v>79</v>
      </c>
      <c r="Q528" t="s">
        <v>79</v>
      </c>
      <c r="R528" t="s">
        <v>79</v>
      </c>
      <c r="S528" t="s">
        <v>79</v>
      </c>
      <c r="T528">
        <v>0</v>
      </c>
      <c r="U528" t="s">
        <v>79</v>
      </c>
      <c r="V528" t="s">
        <v>79</v>
      </c>
      <c r="W528" t="s">
        <v>79</v>
      </c>
      <c r="X528">
        <v>0</v>
      </c>
      <c r="Y528">
        <v>0</v>
      </c>
      <c r="Z528" t="s">
        <v>79</v>
      </c>
      <c r="AA528" t="s">
        <v>79</v>
      </c>
      <c r="AB528" t="s">
        <v>79</v>
      </c>
      <c r="AC528" t="s">
        <v>79</v>
      </c>
      <c r="AD528" t="s">
        <v>79</v>
      </c>
      <c r="AE528">
        <v>0</v>
      </c>
      <c r="AF528" t="s">
        <v>79</v>
      </c>
      <c r="AG528">
        <v>0</v>
      </c>
      <c r="AH528" t="s">
        <v>79</v>
      </c>
      <c r="AI528" t="s">
        <v>79</v>
      </c>
      <c r="AJ528" t="s">
        <v>79</v>
      </c>
      <c r="AK528" t="s">
        <v>79</v>
      </c>
      <c r="AL528" t="s">
        <v>79</v>
      </c>
      <c r="AM528" t="s">
        <v>79</v>
      </c>
      <c r="AN528" t="s">
        <v>79</v>
      </c>
      <c r="AO528" t="s">
        <v>79</v>
      </c>
      <c r="AP528" t="s">
        <v>79</v>
      </c>
      <c r="AQ528" t="s">
        <v>79</v>
      </c>
      <c r="AR528" t="s">
        <v>79</v>
      </c>
      <c r="AS528">
        <v>0</v>
      </c>
      <c r="AT528" t="s">
        <v>79</v>
      </c>
      <c r="AU528" t="s">
        <v>79</v>
      </c>
      <c r="AV528">
        <v>0</v>
      </c>
      <c r="AW528">
        <v>0</v>
      </c>
    </row>
    <row r="529" spans="1:49" x14ac:dyDescent="0.2">
      <c r="A529">
        <v>1</v>
      </c>
      <c r="B529">
        <v>23</v>
      </c>
      <c r="C529">
        <v>1</v>
      </c>
      <c r="D529">
        <v>8</v>
      </c>
      <c r="E529">
        <v>0</v>
      </c>
      <c r="F529" t="s">
        <v>79</v>
      </c>
      <c r="G529" t="s">
        <v>79</v>
      </c>
      <c r="H529">
        <v>0</v>
      </c>
      <c r="I529">
        <v>0</v>
      </c>
      <c r="J529">
        <v>0</v>
      </c>
      <c r="K529">
        <v>0</v>
      </c>
      <c r="L529">
        <v>0</v>
      </c>
      <c r="M529" t="s">
        <v>79</v>
      </c>
      <c r="N529" t="s">
        <v>79</v>
      </c>
      <c r="O529" t="s">
        <v>79</v>
      </c>
      <c r="P529" t="s">
        <v>79</v>
      </c>
      <c r="Q529" t="s">
        <v>79</v>
      </c>
      <c r="R529" t="s">
        <v>79</v>
      </c>
      <c r="S529" t="s">
        <v>79</v>
      </c>
      <c r="T529">
        <v>0</v>
      </c>
      <c r="U529" t="s">
        <v>79</v>
      </c>
      <c r="V529" t="s">
        <v>79</v>
      </c>
      <c r="W529" t="s">
        <v>79</v>
      </c>
      <c r="X529">
        <v>0</v>
      </c>
      <c r="Y529">
        <v>0</v>
      </c>
      <c r="Z529" t="s">
        <v>79</v>
      </c>
      <c r="AA529" t="s">
        <v>79</v>
      </c>
      <c r="AB529" t="s">
        <v>79</v>
      </c>
      <c r="AC529" t="s">
        <v>79</v>
      </c>
      <c r="AD529" t="s">
        <v>79</v>
      </c>
      <c r="AE529">
        <v>0</v>
      </c>
      <c r="AF529" t="s">
        <v>79</v>
      </c>
      <c r="AG529">
        <v>0</v>
      </c>
      <c r="AH529" t="s">
        <v>79</v>
      </c>
      <c r="AI529" t="s">
        <v>79</v>
      </c>
      <c r="AJ529" t="s">
        <v>79</v>
      </c>
      <c r="AK529" t="s">
        <v>79</v>
      </c>
      <c r="AL529" t="s">
        <v>79</v>
      </c>
      <c r="AM529" t="s">
        <v>79</v>
      </c>
      <c r="AN529" t="s">
        <v>79</v>
      </c>
      <c r="AO529" t="s">
        <v>79</v>
      </c>
      <c r="AP529" t="s">
        <v>79</v>
      </c>
      <c r="AQ529" t="s">
        <v>79</v>
      </c>
      <c r="AR529" t="s">
        <v>79</v>
      </c>
      <c r="AS529">
        <v>0</v>
      </c>
      <c r="AT529" t="s">
        <v>79</v>
      </c>
      <c r="AU529" t="s">
        <v>79</v>
      </c>
      <c r="AV529">
        <v>0</v>
      </c>
      <c r="AW529">
        <v>0</v>
      </c>
    </row>
    <row r="530" spans="1:49" x14ac:dyDescent="0.2">
      <c r="A530">
        <v>1</v>
      </c>
      <c r="B530">
        <v>23</v>
      </c>
      <c r="C530">
        <v>2</v>
      </c>
      <c r="D530">
        <v>1</v>
      </c>
      <c r="E530">
        <v>0</v>
      </c>
      <c r="F530" t="s">
        <v>79</v>
      </c>
      <c r="G530" t="s">
        <v>79</v>
      </c>
      <c r="H530">
        <v>139</v>
      </c>
      <c r="I530">
        <v>0</v>
      </c>
      <c r="J530">
        <v>0</v>
      </c>
      <c r="K530">
        <v>0</v>
      </c>
      <c r="L530">
        <v>0</v>
      </c>
      <c r="M530" t="s">
        <v>79</v>
      </c>
      <c r="N530" t="s">
        <v>79</v>
      </c>
      <c r="O530" t="s">
        <v>79</v>
      </c>
      <c r="P530" t="s">
        <v>79</v>
      </c>
      <c r="Q530" t="s">
        <v>79</v>
      </c>
      <c r="R530" t="s">
        <v>1473</v>
      </c>
      <c r="S530" t="s">
        <v>79</v>
      </c>
      <c r="T530">
        <v>0</v>
      </c>
      <c r="U530" t="s">
        <v>79</v>
      </c>
      <c r="V530" t="s">
        <v>79</v>
      </c>
      <c r="W530" t="s">
        <v>79</v>
      </c>
      <c r="X530">
        <v>3</v>
      </c>
      <c r="Y530">
        <v>3</v>
      </c>
      <c r="Z530" t="s">
        <v>79</v>
      </c>
      <c r="AA530" t="s">
        <v>79</v>
      </c>
      <c r="AB530" t="s">
        <v>79</v>
      </c>
      <c r="AC530" t="s">
        <v>79</v>
      </c>
      <c r="AD530" t="s">
        <v>79</v>
      </c>
      <c r="AE530">
        <v>0</v>
      </c>
      <c r="AF530" t="s">
        <v>79</v>
      </c>
      <c r="AG530">
        <v>0</v>
      </c>
      <c r="AH530" t="s">
        <v>79</v>
      </c>
      <c r="AI530" t="s">
        <v>79</v>
      </c>
      <c r="AJ530" t="s">
        <v>79</v>
      </c>
      <c r="AK530" t="s">
        <v>79</v>
      </c>
      <c r="AL530" t="s">
        <v>79</v>
      </c>
      <c r="AM530" t="s">
        <v>79</v>
      </c>
      <c r="AN530" t="s">
        <v>79</v>
      </c>
      <c r="AO530" t="s">
        <v>79</v>
      </c>
      <c r="AP530" t="s">
        <v>79</v>
      </c>
      <c r="AQ530" t="s">
        <v>79</v>
      </c>
      <c r="AR530" t="s">
        <v>79</v>
      </c>
      <c r="AS530">
        <v>0</v>
      </c>
      <c r="AT530" t="s">
        <v>79</v>
      </c>
      <c r="AU530" t="s">
        <v>79</v>
      </c>
      <c r="AV530">
        <v>0</v>
      </c>
      <c r="AW530">
        <v>0</v>
      </c>
    </row>
    <row r="531" spans="1:49" x14ac:dyDescent="0.2">
      <c r="A531">
        <v>1</v>
      </c>
      <c r="B531">
        <v>23</v>
      </c>
      <c r="C531">
        <v>2</v>
      </c>
      <c r="D531">
        <v>2</v>
      </c>
      <c r="E531">
        <v>0</v>
      </c>
      <c r="F531" t="s">
        <v>79</v>
      </c>
      <c r="G531" t="s">
        <v>79</v>
      </c>
      <c r="H531">
        <v>378</v>
      </c>
      <c r="I531">
        <v>0</v>
      </c>
      <c r="J531">
        <v>0</v>
      </c>
      <c r="K531">
        <v>0</v>
      </c>
      <c r="L531">
        <v>0</v>
      </c>
      <c r="M531" t="s">
        <v>79</v>
      </c>
      <c r="N531" t="s">
        <v>79</v>
      </c>
      <c r="O531" t="s">
        <v>79</v>
      </c>
      <c r="P531" t="s">
        <v>79</v>
      </c>
      <c r="Q531" t="s">
        <v>79</v>
      </c>
      <c r="R531" t="s">
        <v>1474</v>
      </c>
      <c r="S531" t="s">
        <v>79</v>
      </c>
      <c r="T531">
        <v>0</v>
      </c>
      <c r="U531" t="s">
        <v>79</v>
      </c>
      <c r="V531" t="s">
        <v>79</v>
      </c>
      <c r="W531" t="s">
        <v>79</v>
      </c>
      <c r="X531">
        <v>3</v>
      </c>
      <c r="Y531">
        <v>3</v>
      </c>
      <c r="Z531" t="s">
        <v>79</v>
      </c>
      <c r="AA531" t="s">
        <v>79</v>
      </c>
      <c r="AB531" t="s">
        <v>79</v>
      </c>
      <c r="AC531" t="s">
        <v>79</v>
      </c>
      <c r="AD531" t="s">
        <v>79</v>
      </c>
      <c r="AE531">
        <v>0</v>
      </c>
      <c r="AF531" t="s">
        <v>79</v>
      </c>
      <c r="AG531">
        <v>0</v>
      </c>
      <c r="AH531" t="s">
        <v>79</v>
      </c>
      <c r="AI531" t="s">
        <v>79</v>
      </c>
      <c r="AJ531" t="s">
        <v>79</v>
      </c>
      <c r="AK531" t="s">
        <v>79</v>
      </c>
      <c r="AL531" t="s">
        <v>79</v>
      </c>
      <c r="AM531" t="s">
        <v>79</v>
      </c>
      <c r="AN531" t="s">
        <v>79</v>
      </c>
      <c r="AO531" t="s">
        <v>79</v>
      </c>
      <c r="AP531" t="s">
        <v>79</v>
      </c>
      <c r="AQ531" t="s">
        <v>79</v>
      </c>
      <c r="AR531" t="s">
        <v>79</v>
      </c>
      <c r="AS531">
        <v>0</v>
      </c>
      <c r="AT531" t="s">
        <v>79</v>
      </c>
      <c r="AU531" t="s">
        <v>79</v>
      </c>
      <c r="AV531">
        <v>0</v>
      </c>
      <c r="AW531">
        <v>0</v>
      </c>
    </row>
    <row r="532" spans="1:49" x14ac:dyDescent="0.2">
      <c r="A532">
        <v>1</v>
      </c>
      <c r="B532">
        <v>23</v>
      </c>
      <c r="C532">
        <v>2</v>
      </c>
      <c r="D532">
        <v>3</v>
      </c>
      <c r="E532">
        <v>0</v>
      </c>
      <c r="F532" t="s">
        <v>79</v>
      </c>
      <c r="G532" t="s">
        <v>79</v>
      </c>
      <c r="H532">
        <v>572</v>
      </c>
      <c r="I532">
        <v>0</v>
      </c>
      <c r="J532">
        <v>0</v>
      </c>
      <c r="K532">
        <v>0</v>
      </c>
      <c r="L532">
        <v>0</v>
      </c>
      <c r="M532" t="s">
        <v>79</v>
      </c>
      <c r="N532" t="s">
        <v>79</v>
      </c>
      <c r="O532" t="s">
        <v>79</v>
      </c>
      <c r="P532" t="s">
        <v>79</v>
      </c>
      <c r="Q532" t="s">
        <v>79</v>
      </c>
      <c r="R532" t="s">
        <v>1475</v>
      </c>
      <c r="S532" t="s">
        <v>79</v>
      </c>
      <c r="T532">
        <v>0</v>
      </c>
      <c r="U532" t="s">
        <v>79</v>
      </c>
      <c r="V532" t="s">
        <v>79</v>
      </c>
      <c r="W532" t="s">
        <v>79</v>
      </c>
      <c r="X532">
        <v>3</v>
      </c>
      <c r="Y532">
        <v>3</v>
      </c>
      <c r="Z532" t="s">
        <v>79</v>
      </c>
      <c r="AA532" t="s">
        <v>79</v>
      </c>
      <c r="AB532" t="s">
        <v>79</v>
      </c>
      <c r="AC532" t="s">
        <v>79</v>
      </c>
      <c r="AD532" t="s">
        <v>79</v>
      </c>
      <c r="AE532">
        <v>0</v>
      </c>
      <c r="AF532" t="s">
        <v>79</v>
      </c>
      <c r="AG532">
        <v>0</v>
      </c>
      <c r="AH532" t="s">
        <v>79</v>
      </c>
      <c r="AI532" t="s">
        <v>79</v>
      </c>
      <c r="AJ532" t="s">
        <v>79</v>
      </c>
      <c r="AK532" t="s">
        <v>79</v>
      </c>
      <c r="AL532" t="s">
        <v>79</v>
      </c>
      <c r="AM532" t="s">
        <v>79</v>
      </c>
      <c r="AN532" t="s">
        <v>79</v>
      </c>
      <c r="AO532" t="s">
        <v>79</v>
      </c>
      <c r="AP532" t="s">
        <v>79</v>
      </c>
      <c r="AQ532" t="s">
        <v>79</v>
      </c>
      <c r="AR532" t="s">
        <v>79</v>
      </c>
      <c r="AS532">
        <v>0</v>
      </c>
      <c r="AT532" t="s">
        <v>79</v>
      </c>
      <c r="AU532" t="s">
        <v>79</v>
      </c>
      <c r="AV532">
        <v>0</v>
      </c>
      <c r="AW532">
        <v>0</v>
      </c>
    </row>
    <row r="533" spans="1:49" x14ac:dyDescent="0.2">
      <c r="A533">
        <v>1</v>
      </c>
      <c r="B533">
        <v>23</v>
      </c>
      <c r="C533">
        <v>2</v>
      </c>
      <c r="D533">
        <v>4</v>
      </c>
      <c r="E533">
        <v>0</v>
      </c>
      <c r="F533" t="s">
        <v>79</v>
      </c>
      <c r="G533" t="s">
        <v>79</v>
      </c>
      <c r="H533">
        <v>186</v>
      </c>
      <c r="I533">
        <v>0</v>
      </c>
      <c r="J533">
        <v>0</v>
      </c>
      <c r="K533">
        <v>0</v>
      </c>
      <c r="L533">
        <v>0</v>
      </c>
      <c r="M533" t="s">
        <v>79</v>
      </c>
      <c r="N533" t="s">
        <v>79</v>
      </c>
      <c r="O533" t="s">
        <v>79</v>
      </c>
      <c r="P533" t="s">
        <v>79</v>
      </c>
      <c r="Q533" t="s">
        <v>79</v>
      </c>
      <c r="R533" t="s">
        <v>1476</v>
      </c>
      <c r="S533" t="s">
        <v>79</v>
      </c>
      <c r="T533">
        <v>0</v>
      </c>
      <c r="U533" t="s">
        <v>79</v>
      </c>
      <c r="V533" t="s">
        <v>79</v>
      </c>
      <c r="W533" t="s">
        <v>79</v>
      </c>
      <c r="X533">
        <v>3</v>
      </c>
      <c r="Y533">
        <v>3</v>
      </c>
      <c r="Z533" t="s">
        <v>79</v>
      </c>
      <c r="AA533" t="s">
        <v>79</v>
      </c>
      <c r="AB533" t="s">
        <v>79</v>
      </c>
      <c r="AC533" t="s">
        <v>79</v>
      </c>
      <c r="AD533" t="s">
        <v>79</v>
      </c>
      <c r="AE533">
        <v>0</v>
      </c>
      <c r="AF533" t="s">
        <v>79</v>
      </c>
      <c r="AG533">
        <v>0</v>
      </c>
      <c r="AH533" t="s">
        <v>79</v>
      </c>
      <c r="AI533" t="s">
        <v>79</v>
      </c>
      <c r="AJ533" t="s">
        <v>79</v>
      </c>
      <c r="AK533" t="s">
        <v>79</v>
      </c>
      <c r="AL533" t="s">
        <v>79</v>
      </c>
      <c r="AM533" t="s">
        <v>79</v>
      </c>
      <c r="AN533" t="s">
        <v>79</v>
      </c>
      <c r="AO533" t="s">
        <v>79</v>
      </c>
      <c r="AP533" t="s">
        <v>79</v>
      </c>
      <c r="AQ533" t="s">
        <v>79</v>
      </c>
      <c r="AR533" t="s">
        <v>79</v>
      </c>
      <c r="AS533">
        <v>0</v>
      </c>
      <c r="AT533" t="s">
        <v>79</v>
      </c>
      <c r="AU533" t="s">
        <v>79</v>
      </c>
      <c r="AV533">
        <v>0</v>
      </c>
      <c r="AW533">
        <v>0</v>
      </c>
    </row>
    <row r="534" spans="1:49" x14ac:dyDescent="0.2">
      <c r="A534">
        <v>1</v>
      </c>
      <c r="B534">
        <v>23</v>
      </c>
      <c r="C534">
        <v>2</v>
      </c>
      <c r="D534">
        <v>5</v>
      </c>
      <c r="E534">
        <v>0</v>
      </c>
      <c r="F534" t="s">
        <v>79</v>
      </c>
      <c r="G534" t="s">
        <v>79</v>
      </c>
      <c r="H534">
        <v>657</v>
      </c>
      <c r="I534">
        <v>0</v>
      </c>
      <c r="J534">
        <v>0</v>
      </c>
      <c r="K534">
        <v>0</v>
      </c>
      <c r="L534">
        <v>0</v>
      </c>
      <c r="M534" t="s">
        <v>79</v>
      </c>
      <c r="N534" t="s">
        <v>79</v>
      </c>
      <c r="O534" t="s">
        <v>79</v>
      </c>
      <c r="P534" t="s">
        <v>79</v>
      </c>
      <c r="Q534" t="s">
        <v>79</v>
      </c>
      <c r="R534" t="s">
        <v>1477</v>
      </c>
      <c r="S534" t="s">
        <v>79</v>
      </c>
      <c r="T534">
        <v>0</v>
      </c>
      <c r="U534" t="s">
        <v>79</v>
      </c>
      <c r="V534" t="s">
        <v>79</v>
      </c>
      <c r="W534" t="s">
        <v>79</v>
      </c>
      <c r="X534">
        <v>3</v>
      </c>
      <c r="Y534">
        <v>3</v>
      </c>
      <c r="Z534" t="s">
        <v>79</v>
      </c>
      <c r="AA534" t="s">
        <v>79</v>
      </c>
      <c r="AB534" t="s">
        <v>79</v>
      </c>
      <c r="AC534" t="s">
        <v>79</v>
      </c>
      <c r="AD534" t="s">
        <v>79</v>
      </c>
      <c r="AE534">
        <v>0</v>
      </c>
      <c r="AF534" t="s">
        <v>79</v>
      </c>
      <c r="AG534">
        <v>0</v>
      </c>
      <c r="AH534" t="s">
        <v>79</v>
      </c>
      <c r="AI534" t="s">
        <v>79</v>
      </c>
      <c r="AJ534" t="s">
        <v>79</v>
      </c>
      <c r="AK534" t="s">
        <v>79</v>
      </c>
      <c r="AL534" t="s">
        <v>79</v>
      </c>
      <c r="AM534" t="s">
        <v>79</v>
      </c>
      <c r="AN534" t="s">
        <v>79</v>
      </c>
      <c r="AO534" t="s">
        <v>79</v>
      </c>
      <c r="AP534" t="s">
        <v>79</v>
      </c>
      <c r="AQ534" t="s">
        <v>79</v>
      </c>
      <c r="AR534" t="s">
        <v>79</v>
      </c>
      <c r="AS534">
        <v>0</v>
      </c>
      <c r="AT534" t="s">
        <v>79</v>
      </c>
      <c r="AU534" t="s">
        <v>79</v>
      </c>
      <c r="AV534">
        <v>0</v>
      </c>
      <c r="AW534">
        <v>0</v>
      </c>
    </row>
    <row r="535" spans="1:49" x14ac:dyDescent="0.2">
      <c r="A535">
        <v>1</v>
      </c>
      <c r="B535">
        <v>23</v>
      </c>
      <c r="C535">
        <v>2</v>
      </c>
      <c r="D535">
        <v>6</v>
      </c>
      <c r="E535">
        <v>0</v>
      </c>
      <c r="F535" t="s">
        <v>79</v>
      </c>
      <c r="G535" t="s">
        <v>79</v>
      </c>
      <c r="H535">
        <v>597</v>
      </c>
      <c r="I535">
        <v>0</v>
      </c>
      <c r="J535">
        <v>0</v>
      </c>
      <c r="K535">
        <v>0</v>
      </c>
      <c r="L535">
        <v>0</v>
      </c>
      <c r="M535" t="s">
        <v>79</v>
      </c>
      <c r="N535" t="s">
        <v>79</v>
      </c>
      <c r="O535" t="s">
        <v>79</v>
      </c>
      <c r="P535" t="s">
        <v>79</v>
      </c>
      <c r="Q535" t="s">
        <v>79</v>
      </c>
      <c r="R535" t="s">
        <v>1478</v>
      </c>
      <c r="S535" t="s">
        <v>79</v>
      </c>
      <c r="T535">
        <v>0</v>
      </c>
      <c r="U535" t="s">
        <v>79</v>
      </c>
      <c r="V535" t="s">
        <v>79</v>
      </c>
      <c r="W535" t="s">
        <v>79</v>
      </c>
      <c r="X535">
        <v>3</v>
      </c>
      <c r="Y535">
        <v>3</v>
      </c>
      <c r="Z535" t="s">
        <v>79</v>
      </c>
      <c r="AA535" t="s">
        <v>79</v>
      </c>
      <c r="AB535" t="s">
        <v>79</v>
      </c>
      <c r="AC535" t="s">
        <v>79</v>
      </c>
      <c r="AD535" t="s">
        <v>79</v>
      </c>
      <c r="AE535">
        <v>0</v>
      </c>
      <c r="AF535" t="s">
        <v>79</v>
      </c>
      <c r="AG535">
        <v>0</v>
      </c>
      <c r="AH535" t="s">
        <v>79</v>
      </c>
      <c r="AI535" t="s">
        <v>79</v>
      </c>
      <c r="AJ535" t="s">
        <v>79</v>
      </c>
      <c r="AK535" t="s">
        <v>79</v>
      </c>
      <c r="AL535" t="s">
        <v>79</v>
      </c>
      <c r="AM535" t="s">
        <v>79</v>
      </c>
      <c r="AN535" t="s">
        <v>79</v>
      </c>
      <c r="AO535" t="s">
        <v>79</v>
      </c>
      <c r="AP535" t="s">
        <v>79</v>
      </c>
      <c r="AQ535" t="s">
        <v>79</v>
      </c>
      <c r="AR535" t="s">
        <v>79</v>
      </c>
      <c r="AS535">
        <v>0</v>
      </c>
      <c r="AT535" t="s">
        <v>79</v>
      </c>
      <c r="AU535" t="s">
        <v>79</v>
      </c>
      <c r="AV535">
        <v>0</v>
      </c>
      <c r="AW535">
        <v>0</v>
      </c>
    </row>
    <row r="536" spans="1:49" x14ac:dyDescent="0.2">
      <c r="A536">
        <v>1</v>
      </c>
      <c r="B536">
        <v>23</v>
      </c>
      <c r="C536">
        <v>2</v>
      </c>
      <c r="D536">
        <v>7</v>
      </c>
      <c r="E536">
        <v>0</v>
      </c>
      <c r="F536" t="s">
        <v>79</v>
      </c>
      <c r="G536" t="s">
        <v>79</v>
      </c>
      <c r="H536">
        <v>235</v>
      </c>
      <c r="I536">
        <v>0</v>
      </c>
      <c r="J536">
        <v>0</v>
      </c>
      <c r="K536">
        <v>0</v>
      </c>
      <c r="L536">
        <v>0</v>
      </c>
      <c r="M536" t="s">
        <v>79</v>
      </c>
      <c r="N536" t="s">
        <v>79</v>
      </c>
      <c r="O536" t="s">
        <v>79</v>
      </c>
      <c r="P536" t="s">
        <v>79</v>
      </c>
      <c r="Q536" t="s">
        <v>79</v>
      </c>
      <c r="R536" t="s">
        <v>1479</v>
      </c>
      <c r="S536" t="s">
        <v>79</v>
      </c>
      <c r="T536">
        <v>0</v>
      </c>
      <c r="U536" t="s">
        <v>79</v>
      </c>
      <c r="V536" t="s">
        <v>79</v>
      </c>
      <c r="W536" t="s">
        <v>79</v>
      </c>
      <c r="X536">
        <v>3</v>
      </c>
      <c r="Y536">
        <v>3</v>
      </c>
      <c r="Z536" t="s">
        <v>79</v>
      </c>
      <c r="AA536" t="s">
        <v>79</v>
      </c>
      <c r="AB536" t="s">
        <v>79</v>
      </c>
      <c r="AC536" t="s">
        <v>79</v>
      </c>
      <c r="AD536" t="s">
        <v>79</v>
      </c>
      <c r="AE536">
        <v>0</v>
      </c>
      <c r="AF536" t="s">
        <v>79</v>
      </c>
      <c r="AG536">
        <v>0</v>
      </c>
      <c r="AH536" t="s">
        <v>79</v>
      </c>
      <c r="AI536" t="s">
        <v>79</v>
      </c>
      <c r="AJ536" t="s">
        <v>79</v>
      </c>
      <c r="AK536" t="s">
        <v>79</v>
      </c>
      <c r="AL536" t="s">
        <v>79</v>
      </c>
      <c r="AM536" t="s">
        <v>79</v>
      </c>
      <c r="AN536" t="s">
        <v>79</v>
      </c>
      <c r="AO536" t="s">
        <v>79</v>
      </c>
      <c r="AP536" t="s">
        <v>79</v>
      </c>
      <c r="AQ536" t="s">
        <v>79</v>
      </c>
      <c r="AR536" t="s">
        <v>79</v>
      </c>
      <c r="AS536">
        <v>0</v>
      </c>
      <c r="AT536" t="s">
        <v>79</v>
      </c>
      <c r="AU536" t="s">
        <v>79</v>
      </c>
      <c r="AV536">
        <v>0</v>
      </c>
      <c r="AW536">
        <v>0</v>
      </c>
    </row>
    <row r="537" spans="1:49" x14ac:dyDescent="0.2">
      <c r="A537">
        <v>1</v>
      </c>
      <c r="B537">
        <v>23</v>
      </c>
      <c r="C537">
        <v>2</v>
      </c>
      <c r="D537">
        <v>8</v>
      </c>
      <c r="E537">
        <v>0</v>
      </c>
      <c r="F537" t="s">
        <v>79</v>
      </c>
      <c r="G537" t="s">
        <v>79</v>
      </c>
      <c r="H537">
        <v>138</v>
      </c>
      <c r="I537">
        <v>0</v>
      </c>
      <c r="J537">
        <v>0</v>
      </c>
      <c r="K537">
        <v>0</v>
      </c>
      <c r="L537">
        <v>0</v>
      </c>
      <c r="M537" t="s">
        <v>79</v>
      </c>
      <c r="N537" t="s">
        <v>79</v>
      </c>
      <c r="O537" t="s">
        <v>79</v>
      </c>
      <c r="P537" t="s">
        <v>79</v>
      </c>
      <c r="Q537" t="s">
        <v>79</v>
      </c>
      <c r="R537" t="s">
        <v>1480</v>
      </c>
      <c r="S537" t="s">
        <v>79</v>
      </c>
      <c r="T537">
        <v>0</v>
      </c>
      <c r="U537" t="s">
        <v>79</v>
      </c>
      <c r="V537" t="s">
        <v>79</v>
      </c>
      <c r="W537" t="s">
        <v>79</v>
      </c>
      <c r="X537">
        <v>3</v>
      </c>
      <c r="Y537">
        <v>3</v>
      </c>
      <c r="Z537" t="s">
        <v>79</v>
      </c>
      <c r="AA537" t="s">
        <v>79</v>
      </c>
      <c r="AB537" t="s">
        <v>79</v>
      </c>
      <c r="AC537" t="s">
        <v>79</v>
      </c>
      <c r="AD537" t="s">
        <v>79</v>
      </c>
      <c r="AE537">
        <v>0</v>
      </c>
      <c r="AF537" t="s">
        <v>79</v>
      </c>
      <c r="AG537">
        <v>0</v>
      </c>
      <c r="AH537" t="s">
        <v>79</v>
      </c>
      <c r="AI537" t="s">
        <v>79</v>
      </c>
      <c r="AJ537" t="s">
        <v>79</v>
      </c>
      <c r="AK537" t="s">
        <v>79</v>
      </c>
      <c r="AL537" t="s">
        <v>79</v>
      </c>
      <c r="AM537" t="s">
        <v>79</v>
      </c>
      <c r="AN537" t="s">
        <v>79</v>
      </c>
      <c r="AO537" t="s">
        <v>79</v>
      </c>
      <c r="AP537" t="s">
        <v>79</v>
      </c>
      <c r="AQ537" t="s">
        <v>79</v>
      </c>
      <c r="AR537" t="s">
        <v>79</v>
      </c>
      <c r="AS537">
        <v>0</v>
      </c>
      <c r="AT537" t="s">
        <v>79</v>
      </c>
      <c r="AU537" t="s">
        <v>79</v>
      </c>
      <c r="AV537">
        <v>0</v>
      </c>
      <c r="AW537">
        <v>0</v>
      </c>
    </row>
    <row r="538" spans="1:49" x14ac:dyDescent="0.2">
      <c r="A538">
        <v>1</v>
      </c>
      <c r="B538">
        <v>24</v>
      </c>
      <c r="C538">
        <v>1</v>
      </c>
      <c r="D538">
        <v>1</v>
      </c>
      <c r="E538">
        <v>0</v>
      </c>
      <c r="F538" t="s">
        <v>79</v>
      </c>
      <c r="G538" t="s">
        <v>79</v>
      </c>
      <c r="H538">
        <v>148</v>
      </c>
      <c r="I538">
        <v>0</v>
      </c>
      <c r="J538">
        <v>0</v>
      </c>
      <c r="K538">
        <v>0</v>
      </c>
      <c r="L538">
        <v>0</v>
      </c>
      <c r="M538" t="s">
        <v>79</v>
      </c>
      <c r="N538" t="s">
        <v>79</v>
      </c>
      <c r="O538" t="s">
        <v>79</v>
      </c>
      <c r="P538" t="s">
        <v>79</v>
      </c>
      <c r="Q538" t="s">
        <v>79</v>
      </c>
      <c r="R538" t="s">
        <v>1481</v>
      </c>
      <c r="S538" t="s">
        <v>79</v>
      </c>
      <c r="T538">
        <v>0</v>
      </c>
      <c r="U538" t="s">
        <v>79</v>
      </c>
      <c r="V538" t="s">
        <v>79</v>
      </c>
      <c r="W538" t="s">
        <v>79</v>
      </c>
      <c r="X538">
        <v>3</v>
      </c>
      <c r="Y538">
        <v>3</v>
      </c>
      <c r="Z538" t="s">
        <v>79</v>
      </c>
      <c r="AA538" t="s">
        <v>79</v>
      </c>
      <c r="AB538" t="s">
        <v>79</v>
      </c>
      <c r="AC538" t="s">
        <v>79</v>
      </c>
      <c r="AD538" t="s">
        <v>79</v>
      </c>
      <c r="AE538">
        <v>0</v>
      </c>
      <c r="AF538" t="s">
        <v>79</v>
      </c>
      <c r="AG538">
        <v>0</v>
      </c>
      <c r="AH538" t="s">
        <v>79</v>
      </c>
      <c r="AI538" t="s">
        <v>79</v>
      </c>
      <c r="AJ538" t="s">
        <v>79</v>
      </c>
      <c r="AK538" t="s">
        <v>79</v>
      </c>
      <c r="AL538" t="s">
        <v>79</v>
      </c>
      <c r="AM538" t="s">
        <v>79</v>
      </c>
      <c r="AN538" t="s">
        <v>79</v>
      </c>
      <c r="AO538" t="s">
        <v>79</v>
      </c>
      <c r="AP538" t="s">
        <v>79</v>
      </c>
      <c r="AQ538" t="s">
        <v>79</v>
      </c>
      <c r="AR538" t="s">
        <v>79</v>
      </c>
      <c r="AS538">
        <v>0</v>
      </c>
      <c r="AT538" t="s">
        <v>79</v>
      </c>
      <c r="AU538" t="s">
        <v>79</v>
      </c>
      <c r="AV538">
        <v>0</v>
      </c>
      <c r="AW538">
        <v>0</v>
      </c>
    </row>
    <row r="539" spans="1:49" x14ac:dyDescent="0.2">
      <c r="A539">
        <v>1</v>
      </c>
      <c r="B539">
        <v>24</v>
      </c>
      <c r="C539">
        <v>1</v>
      </c>
      <c r="D539">
        <v>2</v>
      </c>
      <c r="E539">
        <v>0</v>
      </c>
      <c r="F539" t="s">
        <v>79</v>
      </c>
      <c r="G539" t="s">
        <v>79</v>
      </c>
      <c r="H539">
        <v>214</v>
      </c>
      <c r="I539">
        <v>0</v>
      </c>
      <c r="J539">
        <v>0</v>
      </c>
      <c r="K539">
        <v>0</v>
      </c>
      <c r="L539">
        <v>0</v>
      </c>
      <c r="M539" t="s">
        <v>79</v>
      </c>
      <c r="N539" t="s">
        <v>79</v>
      </c>
      <c r="O539" t="s">
        <v>79</v>
      </c>
      <c r="P539" t="s">
        <v>79</v>
      </c>
      <c r="Q539" t="s">
        <v>79</v>
      </c>
      <c r="R539" t="s">
        <v>1482</v>
      </c>
      <c r="S539" t="s">
        <v>79</v>
      </c>
      <c r="T539">
        <v>0</v>
      </c>
      <c r="U539" t="s">
        <v>79</v>
      </c>
      <c r="V539" t="s">
        <v>79</v>
      </c>
      <c r="W539" t="s">
        <v>79</v>
      </c>
      <c r="X539">
        <v>3</v>
      </c>
      <c r="Y539">
        <v>3</v>
      </c>
      <c r="Z539" t="s">
        <v>79</v>
      </c>
      <c r="AA539" t="s">
        <v>79</v>
      </c>
      <c r="AB539" t="s">
        <v>79</v>
      </c>
      <c r="AC539" t="s">
        <v>79</v>
      </c>
      <c r="AD539" t="s">
        <v>79</v>
      </c>
      <c r="AE539">
        <v>0</v>
      </c>
      <c r="AF539" t="s">
        <v>79</v>
      </c>
      <c r="AG539">
        <v>0</v>
      </c>
      <c r="AH539" t="s">
        <v>79</v>
      </c>
      <c r="AI539" t="s">
        <v>79</v>
      </c>
      <c r="AJ539" t="s">
        <v>79</v>
      </c>
      <c r="AK539" t="s">
        <v>79</v>
      </c>
      <c r="AL539" t="s">
        <v>79</v>
      </c>
      <c r="AM539" t="s">
        <v>79</v>
      </c>
      <c r="AN539" t="s">
        <v>79</v>
      </c>
      <c r="AO539" t="s">
        <v>79</v>
      </c>
      <c r="AP539" t="s">
        <v>79</v>
      </c>
      <c r="AQ539" t="s">
        <v>79</v>
      </c>
      <c r="AR539" t="s">
        <v>79</v>
      </c>
      <c r="AS539">
        <v>0</v>
      </c>
      <c r="AT539" t="s">
        <v>79</v>
      </c>
      <c r="AU539" t="s">
        <v>79</v>
      </c>
      <c r="AV539">
        <v>0</v>
      </c>
      <c r="AW539">
        <v>0</v>
      </c>
    </row>
    <row r="540" spans="1:49" x14ac:dyDescent="0.2">
      <c r="A540">
        <v>1</v>
      </c>
      <c r="B540">
        <v>24</v>
      </c>
      <c r="C540">
        <v>1</v>
      </c>
      <c r="D540">
        <v>3</v>
      </c>
      <c r="E540">
        <v>0</v>
      </c>
      <c r="F540" t="s">
        <v>79</v>
      </c>
      <c r="G540" t="s">
        <v>79</v>
      </c>
      <c r="H540">
        <v>169</v>
      </c>
      <c r="I540">
        <v>0</v>
      </c>
      <c r="J540">
        <v>0</v>
      </c>
      <c r="K540">
        <v>0</v>
      </c>
      <c r="L540">
        <v>0</v>
      </c>
      <c r="M540" t="s">
        <v>79</v>
      </c>
      <c r="N540" t="s">
        <v>79</v>
      </c>
      <c r="O540" t="s">
        <v>79</v>
      </c>
      <c r="P540" t="s">
        <v>79</v>
      </c>
      <c r="Q540" t="s">
        <v>79</v>
      </c>
      <c r="R540" t="s">
        <v>1483</v>
      </c>
      <c r="S540" t="s">
        <v>79</v>
      </c>
      <c r="T540">
        <v>0</v>
      </c>
      <c r="U540" t="s">
        <v>79</v>
      </c>
      <c r="V540" t="s">
        <v>79</v>
      </c>
      <c r="W540" t="s">
        <v>79</v>
      </c>
      <c r="X540">
        <v>3</v>
      </c>
      <c r="Y540">
        <v>3</v>
      </c>
      <c r="Z540" t="s">
        <v>79</v>
      </c>
      <c r="AA540" t="s">
        <v>79</v>
      </c>
      <c r="AB540" t="s">
        <v>79</v>
      </c>
      <c r="AC540" t="s">
        <v>79</v>
      </c>
      <c r="AD540" t="s">
        <v>79</v>
      </c>
      <c r="AE540">
        <v>0</v>
      </c>
      <c r="AF540" t="s">
        <v>79</v>
      </c>
      <c r="AG540">
        <v>0</v>
      </c>
      <c r="AH540" t="s">
        <v>79</v>
      </c>
      <c r="AI540" t="s">
        <v>79</v>
      </c>
      <c r="AJ540" t="s">
        <v>79</v>
      </c>
      <c r="AK540" t="s">
        <v>79</v>
      </c>
      <c r="AL540" t="s">
        <v>79</v>
      </c>
      <c r="AM540" t="s">
        <v>79</v>
      </c>
      <c r="AN540" t="s">
        <v>79</v>
      </c>
      <c r="AO540" t="s">
        <v>79</v>
      </c>
      <c r="AP540" t="s">
        <v>79</v>
      </c>
      <c r="AQ540" t="s">
        <v>79</v>
      </c>
      <c r="AR540" t="s">
        <v>79</v>
      </c>
      <c r="AS540">
        <v>0</v>
      </c>
      <c r="AT540" t="s">
        <v>79</v>
      </c>
      <c r="AU540" t="s">
        <v>79</v>
      </c>
      <c r="AV540">
        <v>0</v>
      </c>
      <c r="AW540">
        <v>0</v>
      </c>
    </row>
    <row r="541" spans="1:49" x14ac:dyDescent="0.2">
      <c r="A541">
        <v>1</v>
      </c>
      <c r="B541">
        <v>24</v>
      </c>
      <c r="C541">
        <v>1</v>
      </c>
      <c r="D541">
        <v>4</v>
      </c>
      <c r="E541">
        <v>0</v>
      </c>
      <c r="F541" t="s">
        <v>79</v>
      </c>
      <c r="G541" t="s">
        <v>79</v>
      </c>
      <c r="H541">
        <v>168</v>
      </c>
      <c r="I541">
        <v>0</v>
      </c>
      <c r="J541">
        <v>0</v>
      </c>
      <c r="K541">
        <v>0</v>
      </c>
      <c r="L541">
        <v>0</v>
      </c>
      <c r="M541" t="s">
        <v>79</v>
      </c>
      <c r="N541" t="s">
        <v>79</v>
      </c>
      <c r="O541" t="s">
        <v>79</v>
      </c>
      <c r="P541" t="s">
        <v>79</v>
      </c>
      <c r="Q541" t="s">
        <v>79</v>
      </c>
      <c r="R541" t="s">
        <v>1484</v>
      </c>
      <c r="S541" t="s">
        <v>79</v>
      </c>
      <c r="T541">
        <v>0</v>
      </c>
      <c r="U541" t="s">
        <v>79</v>
      </c>
      <c r="V541" t="s">
        <v>79</v>
      </c>
      <c r="W541" t="s">
        <v>79</v>
      </c>
      <c r="X541">
        <v>3</v>
      </c>
      <c r="Y541">
        <v>3</v>
      </c>
      <c r="Z541" t="s">
        <v>79</v>
      </c>
      <c r="AA541" t="s">
        <v>79</v>
      </c>
      <c r="AB541" t="s">
        <v>79</v>
      </c>
      <c r="AC541" t="s">
        <v>79</v>
      </c>
      <c r="AD541" t="s">
        <v>79</v>
      </c>
      <c r="AE541">
        <v>0</v>
      </c>
      <c r="AF541" t="s">
        <v>79</v>
      </c>
      <c r="AG541">
        <v>0</v>
      </c>
      <c r="AH541" t="s">
        <v>79</v>
      </c>
      <c r="AI541" t="s">
        <v>79</v>
      </c>
      <c r="AJ541" t="s">
        <v>79</v>
      </c>
      <c r="AK541" t="s">
        <v>79</v>
      </c>
      <c r="AL541" t="s">
        <v>79</v>
      </c>
      <c r="AM541" t="s">
        <v>79</v>
      </c>
      <c r="AN541" t="s">
        <v>79</v>
      </c>
      <c r="AO541" t="s">
        <v>79</v>
      </c>
      <c r="AP541" t="s">
        <v>79</v>
      </c>
      <c r="AQ541" t="s">
        <v>79</v>
      </c>
      <c r="AR541" t="s">
        <v>79</v>
      </c>
      <c r="AS541">
        <v>0</v>
      </c>
      <c r="AT541" t="s">
        <v>79</v>
      </c>
      <c r="AU541" t="s">
        <v>79</v>
      </c>
      <c r="AV541">
        <v>0</v>
      </c>
      <c r="AW541">
        <v>0</v>
      </c>
    </row>
    <row r="542" spans="1:49" x14ac:dyDescent="0.2">
      <c r="A542">
        <v>1</v>
      </c>
      <c r="B542">
        <v>24</v>
      </c>
      <c r="C542">
        <v>1</v>
      </c>
      <c r="D542">
        <v>5</v>
      </c>
      <c r="E542">
        <v>0</v>
      </c>
      <c r="F542" t="s">
        <v>79</v>
      </c>
      <c r="G542" t="s">
        <v>79</v>
      </c>
      <c r="H542">
        <v>490</v>
      </c>
      <c r="I542">
        <v>0</v>
      </c>
      <c r="J542">
        <v>0</v>
      </c>
      <c r="K542">
        <v>0</v>
      </c>
      <c r="L542">
        <v>0</v>
      </c>
      <c r="M542" t="s">
        <v>79</v>
      </c>
      <c r="N542" t="s">
        <v>79</v>
      </c>
      <c r="O542" t="s">
        <v>79</v>
      </c>
      <c r="P542" t="s">
        <v>79</v>
      </c>
      <c r="Q542" t="s">
        <v>79</v>
      </c>
      <c r="R542" t="s">
        <v>1485</v>
      </c>
      <c r="S542" t="s">
        <v>79</v>
      </c>
      <c r="T542">
        <v>0</v>
      </c>
      <c r="U542" t="s">
        <v>79</v>
      </c>
      <c r="V542" t="s">
        <v>79</v>
      </c>
      <c r="W542" t="s">
        <v>79</v>
      </c>
      <c r="X542">
        <v>3</v>
      </c>
      <c r="Y542">
        <v>3</v>
      </c>
      <c r="Z542" t="s">
        <v>79</v>
      </c>
      <c r="AA542" t="s">
        <v>79</v>
      </c>
      <c r="AB542" t="s">
        <v>79</v>
      </c>
      <c r="AC542" t="s">
        <v>79</v>
      </c>
      <c r="AD542" t="s">
        <v>79</v>
      </c>
      <c r="AE542">
        <v>0</v>
      </c>
      <c r="AF542" t="s">
        <v>79</v>
      </c>
      <c r="AG542">
        <v>0</v>
      </c>
      <c r="AH542" t="s">
        <v>79</v>
      </c>
      <c r="AI542" t="s">
        <v>79</v>
      </c>
      <c r="AJ542" t="s">
        <v>79</v>
      </c>
      <c r="AK542" t="s">
        <v>79</v>
      </c>
      <c r="AL542" t="s">
        <v>79</v>
      </c>
      <c r="AM542" t="s">
        <v>79</v>
      </c>
      <c r="AN542" t="s">
        <v>79</v>
      </c>
      <c r="AO542" t="s">
        <v>79</v>
      </c>
      <c r="AP542" t="s">
        <v>79</v>
      </c>
      <c r="AQ542" t="s">
        <v>79</v>
      </c>
      <c r="AR542" t="s">
        <v>79</v>
      </c>
      <c r="AS542">
        <v>0</v>
      </c>
      <c r="AT542" t="s">
        <v>79</v>
      </c>
      <c r="AU542" t="s">
        <v>79</v>
      </c>
      <c r="AV542">
        <v>0</v>
      </c>
      <c r="AW542">
        <v>0</v>
      </c>
    </row>
    <row r="543" spans="1:49" x14ac:dyDescent="0.2">
      <c r="A543">
        <v>1</v>
      </c>
      <c r="B543">
        <v>24</v>
      </c>
      <c r="C543">
        <v>1</v>
      </c>
      <c r="D543">
        <v>6</v>
      </c>
      <c r="E543">
        <v>0</v>
      </c>
      <c r="F543" t="s">
        <v>79</v>
      </c>
      <c r="G543" t="s">
        <v>79</v>
      </c>
      <c r="H543">
        <v>562</v>
      </c>
      <c r="I543">
        <v>0</v>
      </c>
      <c r="J543">
        <v>0</v>
      </c>
      <c r="K543">
        <v>0</v>
      </c>
      <c r="L543">
        <v>0</v>
      </c>
      <c r="M543" t="s">
        <v>79</v>
      </c>
      <c r="N543" t="s">
        <v>79</v>
      </c>
      <c r="O543" t="s">
        <v>79</v>
      </c>
      <c r="P543" t="s">
        <v>79</v>
      </c>
      <c r="Q543" t="s">
        <v>79</v>
      </c>
      <c r="R543" t="s">
        <v>1486</v>
      </c>
      <c r="S543" t="s">
        <v>79</v>
      </c>
      <c r="T543">
        <v>0</v>
      </c>
      <c r="U543" t="s">
        <v>79</v>
      </c>
      <c r="V543" t="s">
        <v>79</v>
      </c>
      <c r="W543" t="s">
        <v>79</v>
      </c>
      <c r="X543">
        <v>3</v>
      </c>
      <c r="Y543">
        <v>3</v>
      </c>
      <c r="Z543" t="s">
        <v>79</v>
      </c>
      <c r="AA543" t="s">
        <v>79</v>
      </c>
      <c r="AB543" t="s">
        <v>79</v>
      </c>
      <c r="AC543" t="s">
        <v>79</v>
      </c>
      <c r="AD543" t="s">
        <v>79</v>
      </c>
      <c r="AE543">
        <v>0</v>
      </c>
      <c r="AF543" t="s">
        <v>79</v>
      </c>
      <c r="AG543">
        <v>0</v>
      </c>
      <c r="AH543" t="s">
        <v>79</v>
      </c>
      <c r="AI543" t="s">
        <v>79</v>
      </c>
      <c r="AJ543" t="s">
        <v>79</v>
      </c>
      <c r="AK543" t="s">
        <v>79</v>
      </c>
      <c r="AL543" t="s">
        <v>79</v>
      </c>
      <c r="AM543" t="s">
        <v>79</v>
      </c>
      <c r="AN543" t="s">
        <v>79</v>
      </c>
      <c r="AO543" t="s">
        <v>79</v>
      </c>
      <c r="AP543" t="s">
        <v>79</v>
      </c>
      <c r="AQ543" t="s">
        <v>79</v>
      </c>
      <c r="AR543" t="s">
        <v>79</v>
      </c>
      <c r="AS543">
        <v>0</v>
      </c>
      <c r="AT543" t="s">
        <v>79</v>
      </c>
      <c r="AU543" t="s">
        <v>79</v>
      </c>
      <c r="AV543">
        <v>0</v>
      </c>
      <c r="AW543">
        <v>0</v>
      </c>
    </row>
    <row r="544" spans="1:49" x14ac:dyDescent="0.2">
      <c r="A544">
        <v>1</v>
      </c>
      <c r="B544">
        <v>24</v>
      </c>
      <c r="C544">
        <v>1</v>
      </c>
      <c r="D544">
        <v>7</v>
      </c>
      <c r="E544">
        <v>0</v>
      </c>
      <c r="F544" t="s">
        <v>79</v>
      </c>
      <c r="G544" t="s">
        <v>79</v>
      </c>
      <c r="H544">
        <v>213</v>
      </c>
      <c r="I544">
        <v>0</v>
      </c>
      <c r="J544">
        <v>0</v>
      </c>
      <c r="K544">
        <v>0</v>
      </c>
      <c r="L544">
        <v>0</v>
      </c>
      <c r="M544" t="s">
        <v>79</v>
      </c>
      <c r="N544" t="s">
        <v>79</v>
      </c>
      <c r="O544" t="s">
        <v>79</v>
      </c>
      <c r="P544" t="s">
        <v>79</v>
      </c>
      <c r="Q544" t="s">
        <v>79</v>
      </c>
      <c r="R544" t="s">
        <v>1487</v>
      </c>
      <c r="S544" t="s">
        <v>79</v>
      </c>
      <c r="T544">
        <v>0</v>
      </c>
      <c r="U544" t="s">
        <v>79</v>
      </c>
      <c r="V544" t="s">
        <v>79</v>
      </c>
      <c r="W544" t="s">
        <v>79</v>
      </c>
      <c r="X544">
        <v>3</v>
      </c>
      <c r="Y544">
        <v>3</v>
      </c>
      <c r="Z544" t="s">
        <v>79</v>
      </c>
      <c r="AA544" t="s">
        <v>79</v>
      </c>
      <c r="AB544" t="s">
        <v>79</v>
      </c>
      <c r="AC544" t="s">
        <v>79</v>
      </c>
      <c r="AD544" t="s">
        <v>79</v>
      </c>
      <c r="AE544">
        <v>0</v>
      </c>
      <c r="AF544" t="s">
        <v>79</v>
      </c>
      <c r="AG544">
        <v>0</v>
      </c>
      <c r="AH544" t="s">
        <v>79</v>
      </c>
      <c r="AI544" t="s">
        <v>79</v>
      </c>
      <c r="AJ544" t="s">
        <v>79</v>
      </c>
      <c r="AK544" t="s">
        <v>79</v>
      </c>
      <c r="AL544" t="s">
        <v>79</v>
      </c>
      <c r="AM544" t="s">
        <v>79</v>
      </c>
      <c r="AN544" t="s">
        <v>79</v>
      </c>
      <c r="AO544" t="s">
        <v>79</v>
      </c>
      <c r="AP544" t="s">
        <v>79</v>
      </c>
      <c r="AQ544" t="s">
        <v>79</v>
      </c>
      <c r="AR544" t="s">
        <v>79</v>
      </c>
      <c r="AS544">
        <v>0</v>
      </c>
      <c r="AT544" t="s">
        <v>79</v>
      </c>
      <c r="AU544" t="s">
        <v>79</v>
      </c>
      <c r="AV544">
        <v>0</v>
      </c>
      <c r="AW544">
        <v>0</v>
      </c>
    </row>
    <row r="545" spans="1:49" x14ac:dyDescent="0.2">
      <c r="A545">
        <v>1</v>
      </c>
      <c r="B545">
        <v>24</v>
      </c>
      <c r="C545">
        <v>1</v>
      </c>
      <c r="D545">
        <v>8</v>
      </c>
      <c r="E545">
        <v>0</v>
      </c>
      <c r="F545" t="s">
        <v>79</v>
      </c>
      <c r="G545" t="s">
        <v>79</v>
      </c>
      <c r="H545">
        <v>0</v>
      </c>
      <c r="I545">
        <v>0</v>
      </c>
      <c r="J545">
        <v>0</v>
      </c>
      <c r="K545">
        <v>0</v>
      </c>
      <c r="L545">
        <v>0</v>
      </c>
      <c r="M545" t="s">
        <v>79</v>
      </c>
      <c r="N545" t="s">
        <v>79</v>
      </c>
      <c r="O545" t="s">
        <v>79</v>
      </c>
      <c r="P545" t="s">
        <v>79</v>
      </c>
      <c r="Q545" t="s">
        <v>79</v>
      </c>
      <c r="R545" t="s">
        <v>79</v>
      </c>
      <c r="S545" t="s">
        <v>79</v>
      </c>
      <c r="T545">
        <v>0</v>
      </c>
      <c r="U545" t="s">
        <v>79</v>
      </c>
      <c r="V545" t="s">
        <v>79</v>
      </c>
      <c r="W545" t="s">
        <v>79</v>
      </c>
      <c r="X545">
        <v>0</v>
      </c>
      <c r="Y545">
        <v>0</v>
      </c>
      <c r="Z545" t="s">
        <v>79</v>
      </c>
      <c r="AA545" t="s">
        <v>79</v>
      </c>
      <c r="AB545" t="s">
        <v>79</v>
      </c>
      <c r="AC545" t="s">
        <v>79</v>
      </c>
      <c r="AD545" t="s">
        <v>79</v>
      </c>
      <c r="AE545">
        <v>0</v>
      </c>
      <c r="AF545" t="s">
        <v>79</v>
      </c>
      <c r="AG545">
        <v>0</v>
      </c>
      <c r="AH545" t="s">
        <v>79</v>
      </c>
      <c r="AI545" t="s">
        <v>79</v>
      </c>
      <c r="AJ545" t="s">
        <v>79</v>
      </c>
      <c r="AK545" t="s">
        <v>79</v>
      </c>
      <c r="AL545" t="s">
        <v>79</v>
      </c>
      <c r="AM545" t="s">
        <v>79</v>
      </c>
      <c r="AN545" t="s">
        <v>79</v>
      </c>
      <c r="AO545" t="s">
        <v>79</v>
      </c>
      <c r="AP545" t="s">
        <v>79</v>
      </c>
      <c r="AQ545" t="s">
        <v>79</v>
      </c>
      <c r="AR545" t="s">
        <v>79</v>
      </c>
      <c r="AS545">
        <v>0</v>
      </c>
      <c r="AT545" t="s">
        <v>79</v>
      </c>
      <c r="AU545" t="s">
        <v>79</v>
      </c>
      <c r="AV545">
        <v>0</v>
      </c>
      <c r="AW545">
        <v>0</v>
      </c>
    </row>
    <row r="546" spans="1:49" x14ac:dyDescent="0.2">
      <c r="A546">
        <v>1</v>
      </c>
      <c r="B546">
        <v>24</v>
      </c>
      <c r="C546">
        <v>2</v>
      </c>
      <c r="D546">
        <v>1</v>
      </c>
      <c r="E546">
        <v>0</v>
      </c>
      <c r="F546" t="s">
        <v>79</v>
      </c>
      <c r="G546" t="s">
        <v>79</v>
      </c>
      <c r="H546">
        <v>559</v>
      </c>
      <c r="I546">
        <v>0</v>
      </c>
      <c r="J546">
        <v>0</v>
      </c>
      <c r="K546">
        <v>0</v>
      </c>
      <c r="L546">
        <v>0</v>
      </c>
      <c r="M546" t="s">
        <v>79</v>
      </c>
      <c r="N546" t="s">
        <v>79</v>
      </c>
      <c r="O546" t="s">
        <v>79</v>
      </c>
      <c r="P546" t="s">
        <v>79</v>
      </c>
      <c r="Q546" t="s">
        <v>79</v>
      </c>
      <c r="R546" t="s">
        <v>1488</v>
      </c>
      <c r="S546" t="s">
        <v>79</v>
      </c>
      <c r="T546">
        <v>0</v>
      </c>
      <c r="U546" t="s">
        <v>79</v>
      </c>
      <c r="V546" t="s">
        <v>79</v>
      </c>
      <c r="W546" t="s">
        <v>79</v>
      </c>
      <c r="X546">
        <v>3</v>
      </c>
      <c r="Y546">
        <v>3</v>
      </c>
      <c r="Z546" t="s">
        <v>79</v>
      </c>
      <c r="AA546" t="s">
        <v>79</v>
      </c>
      <c r="AB546" t="s">
        <v>79</v>
      </c>
      <c r="AC546" t="s">
        <v>79</v>
      </c>
      <c r="AD546" t="s">
        <v>79</v>
      </c>
      <c r="AE546">
        <v>0</v>
      </c>
      <c r="AF546" t="s">
        <v>79</v>
      </c>
      <c r="AG546">
        <v>0</v>
      </c>
      <c r="AH546" t="s">
        <v>79</v>
      </c>
      <c r="AI546" t="s">
        <v>79</v>
      </c>
      <c r="AJ546" t="s">
        <v>79</v>
      </c>
      <c r="AK546" t="s">
        <v>79</v>
      </c>
      <c r="AL546" t="s">
        <v>79</v>
      </c>
      <c r="AM546" t="s">
        <v>79</v>
      </c>
      <c r="AN546" t="s">
        <v>79</v>
      </c>
      <c r="AO546" t="s">
        <v>79</v>
      </c>
      <c r="AP546" t="s">
        <v>79</v>
      </c>
      <c r="AQ546" t="s">
        <v>79</v>
      </c>
      <c r="AR546" t="s">
        <v>79</v>
      </c>
      <c r="AS546">
        <v>0</v>
      </c>
      <c r="AT546" t="s">
        <v>79</v>
      </c>
      <c r="AU546" t="s">
        <v>79</v>
      </c>
      <c r="AV546">
        <v>0</v>
      </c>
      <c r="AW546">
        <v>0</v>
      </c>
    </row>
    <row r="547" spans="1:49" x14ac:dyDescent="0.2">
      <c r="A547">
        <v>1</v>
      </c>
      <c r="B547">
        <v>24</v>
      </c>
      <c r="C547">
        <v>2</v>
      </c>
      <c r="D547">
        <v>2</v>
      </c>
      <c r="E547">
        <v>0</v>
      </c>
      <c r="F547" t="s">
        <v>79</v>
      </c>
      <c r="G547" t="s">
        <v>79</v>
      </c>
      <c r="H547">
        <v>652</v>
      </c>
      <c r="I547">
        <v>0</v>
      </c>
      <c r="J547">
        <v>0</v>
      </c>
      <c r="K547">
        <v>0</v>
      </c>
      <c r="L547">
        <v>0</v>
      </c>
      <c r="M547" t="s">
        <v>79</v>
      </c>
      <c r="N547" t="s">
        <v>79</v>
      </c>
      <c r="O547" t="s">
        <v>79</v>
      </c>
      <c r="P547" t="s">
        <v>79</v>
      </c>
      <c r="Q547" t="s">
        <v>79</v>
      </c>
      <c r="R547" t="s">
        <v>1489</v>
      </c>
      <c r="S547" t="s">
        <v>79</v>
      </c>
      <c r="T547">
        <v>0</v>
      </c>
      <c r="U547" t="s">
        <v>79</v>
      </c>
      <c r="V547" t="s">
        <v>79</v>
      </c>
      <c r="W547" t="s">
        <v>79</v>
      </c>
      <c r="X547">
        <v>3</v>
      </c>
      <c r="Y547">
        <v>3</v>
      </c>
      <c r="Z547" t="s">
        <v>79</v>
      </c>
      <c r="AA547" t="s">
        <v>79</v>
      </c>
      <c r="AB547" t="s">
        <v>79</v>
      </c>
      <c r="AC547" t="s">
        <v>79</v>
      </c>
      <c r="AD547" t="s">
        <v>79</v>
      </c>
      <c r="AE547">
        <v>0</v>
      </c>
      <c r="AF547" t="s">
        <v>79</v>
      </c>
      <c r="AG547">
        <v>0</v>
      </c>
      <c r="AH547" t="s">
        <v>79</v>
      </c>
      <c r="AI547" t="s">
        <v>79</v>
      </c>
      <c r="AJ547" t="s">
        <v>79</v>
      </c>
      <c r="AK547" t="s">
        <v>79</v>
      </c>
      <c r="AL547" t="s">
        <v>79</v>
      </c>
      <c r="AM547" t="s">
        <v>79</v>
      </c>
      <c r="AN547" t="s">
        <v>79</v>
      </c>
      <c r="AO547" t="s">
        <v>79</v>
      </c>
      <c r="AP547" t="s">
        <v>79</v>
      </c>
      <c r="AQ547" t="s">
        <v>79</v>
      </c>
      <c r="AR547" t="s">
        <v>79</v>
      </c>
      <c r="AS547">
        <v>0</v>
      </c>
      <c r="AT547" t="s">
        <v>79</v>
      </c>
      <c r="AU547" t="s">
        <v>79</v>
      </c>
      <c r="AV547">
        <v>0</v>
      </c>
      <c r="AW547">
        <v>0</v>
      </c>
    </row>
    <row r="548" spans="1:49" x14ac:dyDescent="0.2">
      <c r="A548">
        <v>1</v>
      </c>
      <c r="B548">
        <v>24</v>
      </c>
      <c r="C548">
        <v>2</v>
      </c>
      <c r="D548">
        <v>3</v>
      </c>
      <c r="E548">
        <v>0</v>
      </c>
      <c r="F548" t="s">
        <v>79</v>
      </c>
      <c r="G548" t="s">
        <v>79</v>
      </c>
      <c r="H548">
        <v>260</v>
      </c>
      <c r="I548">
        <v>0</v>
      </c>
      <c r="J548">
        <v>0</v>
      </c>
      <c r="K548">
        <v>0</v>
      </c>
      <c r="L548">
        <v>0</v>
      </c>
      <c r="M548" t="s">
        <v>79</v>
      </c>
      <c r="N548" t="s">
        <v>79</v>
      </c>
      <c r="O548" t="s">
        <v>79</v>
      </c>
      <c r="P548" t="s">
        <v>79</v>
      </c>
      <c r="Q548" t="s">
        <v>79</v>
      </c>
      <c r="R548" t="s">
        <v>1490</v>
      </c>
      <c r="S548" t="s">
        <v>79</v>
      </c>
      <c r="T548">
        <v>0</v>
      </c>
      <c r="U548" t="s">
        <v>79</v>
      </c>
      <c r="V548" t="s">
        <v>79</v>
      </c>
      <c r="W548" t="s">
        <v>79</v>
      </c>
      <c r="X548">
        <v>3</v>
      </c>
      <c r="Y548">
        <v>3</v>
      </c>
      <c r="Z548" t="s">
        <v>79</v>
      </c>
      <c r="AA548" t="s">
        <v>79</v>
      </c>
      <c r="AB548" t="s">
        <v>79</v>
      </c>
      <c r="AC548" t="s">
        <v>79</v>
      </c>
      <c r="AD548" t="s">
        <v>79</v>
      </c>
      <c r="AE548">
        <v>0</v>
      </c>
      <c r="AF548" t="s">
        <v>79</v>
      </c>
      <c r="AG548">
        <v>0</v>
      </c>
      <c r="AH548" t="s">
        <v>79</v>
      </c>
      <c r="AI548" t="s">
        <v>79</v>
      </c>
      <c r="AJ548" t="s">
        <v>79</v>
      </c>
      <c r="AK548" t="s">
        <v>79</v>
      </c>
      <c r="AL548" t="s">
        <v>79</v>
      </c>
      <c r="AM548" t="s">
        <v>79</v>
      </c>
      <c r="AN548" t="s">
        <v>79</v>
      </c>
      <c r="AO548" t="s">
        <v>79</v>
      </c>
      <c r="AP548" t="s">
        <v>79</v>
      </c>
      <c r="AQ548" t="s">
        <v>79</v>
      </c>
      <c r="AR548" t="s">
        <v>79</v>
      </c>
      <c r="AS548">
        <v>0</v>
      </c>
      <c r="AT548" t="s">
        <v>79</v>
      </c>
      <c r="AU548" t="s">
        <v>79</v>
      </c>
      <c r="AV548">
        <v>0</v>
      </c>
      <c r="AW548">
        <v>0</v>
      </c>
    </row>
    <row r="549" spans="1:49" x14ac:dyDescent="0.2">
      <c r="A549">
        <v>1</v>
      </c>
      <c r="B549">
        <v>24</v>
      </c>
      <c r="C549">
        <v>2</v>
      </c>
      <c r="D549">
        <v>4</v>
      </c>
      <c r="E549">
        <v>0</v>
      </c>
      <c r="F549" t="s">
        <v>79</v>
      </c>
      <c r="G549" t="s">
        <v>79</v>
      </c>
      <c r="H549">
        <v>560</v>
      </c>
      <c r="I549">
        <v>0</v>
      </c>
      <c r="J549">
        <v>0</v>
      </c>
      <c r="K549">
        <v>0</v>
      </c>
      <c r="L549">
        <v>0</v>
      </c>
      <c r="M549" t="s">
        <v>79</v>
      </c>
      <c r="N549" t="s">
        <v>79</v>
      </c>
      <c r="O549" t="s">
        <v>79</v>
      </c>
      <c r="P549" t="s">
        <v>79</v>
      </c>
      <c r="Q549" t="s">
        <v>79</v>
      </c>
      <c r="R549" t="s">
        <v>1491</v>
      </c>
      <c r="S549" t="s">
        <v>79</v>
      </c>
      <c r="T549">
        <v>0</v>
      </c>
      <c r="U549" t="s">
        <v>79</v>
      </c>
      <c r="V549" t="s">
        <v>79</v>
      </c>
      <c r="W549" t="s">
        <v>79</v>
      </c>
      <c r="X549">
        <v>3</v>
      </c>
      <c r="Y549">
        <v>3</v>
      </c>
      <c r="Z549" t="s">
        <v>79</v>
      </c>
      <c r="AA549" t="s">
        <v>79</v>
      </c>
      <c r="AB549" t="s">
        <v>79</v>
      </c>
      <c r="AC549" t="s">
        <v>79</v>
      </c>
      <c r="AD549" t="s">
        <v>79</v>
      </c>
      <c r="AE549">
        <v>0</v>
      </c>
      <c r="AF549" t="s">
        <v>79</v>
      </c>
      <c r="AG549">
        <v>0</v>
      </c>
      <c r="AH549" t="s">
        <v>79</v>
      </c>
      <c r="AI549" t="s">
        <v>79</v>
      </c>
      <c r="AJ549" t="s">
        <v>79</v>
      </c>
      <c r="AK549" t="s">
        <v>79</v>
      </c>
      <c r="AL549" t="s">
        <v>79</v>
      </c>
      <c r="AM549" t="s">
        <v>79</v>
      </c>
      <c r="AN549" t="s">
        <v>79</v>
      </c>
      <c r="AO549" t="s">
        <v>79</v>
      </c>
      <c r="AP549" t="s">
        <v>79</v>
      </c>
      <c r="AQ549" t="s">
        <v>79</v>
      </c>
      <c r="AR549" t="s">
        <v>79</v>
      </c>
      <c r="AS549">
        <v>0</v>
      </c>
      <c r="AT549" t="s">
        <v>79</v>
      </c>
      <c r="AU549" t="s">
        <v>79</v>
      </c>
      <c r="AV549">
        <v>0</v>
      </c>
      <c r="AW549">
        <v>0</v>
      </c>
    </row>
    <row r="550" spans="1:49" x14ac:dyDescent="0.2">
      <c r="A550">
        <v>1</v>
      </c>
      <c r="B550">
        <v>24</v>
      </c>
      <c r="C550">
        <v>2</v>
      </c>
      <c r="D550">
        <v>5</v>
      </c>
      <c r="E550">
        <v>0</v>
      </c>
      <c r="F550" t="s">
        <v>79</v>
      </c>
      <c r="G550" t="s">
        <v>79</v>
      </c>
      <c r="H550">
        <v>588</v>
      </c>
      <c r="I550">
        <v>0</v>
      </c>
      <c r="J550">
        <v>0</v>
      </c>
      <c r="K550">
        <v>0</v>
      </c>
      <c r="L550">
        <v>0</v>
      </c>
      <c r="M550" t="s">
        <v>79</v>
      </c>
      <c r="N550" t="s">
        <v>79</v>
      </c>
      <c r="O550" t="s">
        <v>79</v>
      </c>
      <c r="P550" t="s">
        <v>79</v>
      </c>
      <c r="Q550" t="s">
        <v>79</v>
      </c>
      <c r="R550" t="s">
        <v>1492</v>
      </c>
      <c r="S550" t="s">
        <v>79</v>
      </c>
      <c r="T550">
        <v>0</v>
      </c>
      <c r="U550" t="s">
        <v>79</v>
      </c>
      <c r="V550" t="s">
        <v>79</v>
      </c>
      <c r="W550" t="s">
        <v>79</v>
      </c>
      <c r="X550">
        <v>3</v>
      </c>
      <c r="Y550">
        <v>3</v>
      </c>
      <c r="Z550" t="s">
        <v>79</v>
      </c>
      <c r="AA550" t="s">
        <v>79</v>
      </c>
      <c r="AB550" t="s">
        <v>79</v>
      </c>
      <c r="AC550" t="s">
        <v>79</v>
      </c>
      <c r="AD550" t="s">
        <v>79</v>
      </c>
      <c r="AE550">
        <v>0</v>
      </c>
      <c r="AF550" t="s">
        <v>79</v>
      </c>
      <c r="AG550">
        <v>0</v>
      </c>
      <c r="AH550" t="s">
        <v>79</v>
      </c>
      <c r="AI550" t="s">
        <v>79</v>
      </c>
      <c r="AJ550" t="s">
        <v>79</v>
      </c>
      <c r="AK550" t="s">
        <v>79</v>
      </c>
      <c r="AL550" t="s">
        <v>79</v>
      </c>
      <c r="AM550" t="s">
        <v>79</v>
      </c>
      <c r="AN550" t="s">
        <v>79</v>
      </c>
      <c r="AO550" t="s">
        <v>79</v>
      </c>
      <c r="AP550" t="s">
        <v>79</v>
      </c>
      <c r="AQ550" t="s">
        <v>79</v>
      </c>
      <c r="AR550" t="s">
        <v>79</v>
      </c>
      <c r="AS550">
        <v>0</v>
      </c>
      <c r="AT550" t="s">
        <v>79</v>
      </c>
      <c r="AU550" t="s">
        <v>79</v>
      </c>
      <c r="AV550">
        <v>0</v>
      </c>
      <c r="AW550">
        <v>0</v>
      </c>
    </row>
    <row r="551" spans="1:49" x14ac:dyDescent="0.2">
      <c r="A551">
        <v>1</v>
      </c>
      <c r="B551">
        <v>24</v>
      </c>
      <c r="C551">
        <v>2</v>
      </c>
      <c r="D551">
        <v>6</v>
      </c>
      <c r="E551">
        <v>0</v>
      </c>
      <c r="F551" t="s">
        <v>79</v>
      </c>
      <c r="G551" t="s">
        <v>79</v>
      </c>
      <c r="H551">
        <v>512</v>
      </c>
      <c r="I551">
        <v>0</v>
      </c>
      <c r="J551">
        <v>0</v>
      </c>
      <c r="K551">
        <v>0</v>
      </c>
      <c r="L551">
        <v>0</v>
      </c>
      <c r="M551" t="s">
        <v>79</v>
      </c>
      <c r="N551" t="s">
        <v>79</v>
      </c>
      <c r="O551" t="s">
        <v>79</v>
      </c>
      <c r="P551" t="s">
        <v>79</v>
      </c>
      <c r="Q551" t="s">
        <v>79</v>
      </c>
      <c r="R551" t="s">
        <v>1493</v>
      </c>
      <c r="S551" t="s">
        <v>79</v>
      </c>
      <c r="T551">
        <v>0</v>
      </c>
      <c r="U551" t="s">
        <v>79</v>
      </c>
      <c r="V551" t="s">
        <v>79</v>
      </c>
      <c r="W551" t="s">
        <v>79</v>
      </c>
      <c r="X551">
        <v>3</v>
      </c>
      <c r="Y551">
        <v>3</v>
      </c>
      <c r="Z551" t="s">
        <v>79</v>
      </c>
      <c r="AA551" t="s">
        <v>79</v>
      </c>
      <c r="AB551" t="s">
        <v>79</v>
      </c>
      <c r="AC551" t="s">
        <v>79</v>
      </c>
      <c r="AD551" t="s">
        <v>79</v>
      </c>
      <c r="AE551">
        <v>0</v>
      </c>
      <c r="AF551" t="s">
        <v>79</v>
      </c>
      <c r="AG551">
        <v>0</v>
      </c>
      <c r="AH551" t="s">
        <v>79</v>
      </c>
      <c r="AI551" t="s">
        <v>79</v>
      </c>
      <c r="AJ551" t="s">
        <v>79</v>
      </c>
      <c r="AK551" t="s">
        <v>79</v>
      </c>
      <c r="AL551" t="s">
        <v>79</v>
      </c>
      <c r="AM551" t="s">
        <v>79</v>
      </c>
      <c r="AN551" t="s">
        <v>79</v>
      </c>
      <c r="AO551" t="s">
        <v>79</v>
      </c>
      <c r="AP551" t="s">
        <v>79</v>
      </c>
      <c r="AQ551" t="s">
        <v>79</v>
      </c>
      <c r="AR551" t="s">
        <v>79</v>
      </c>
      <c r="AS551">
        <v>0</v>
      </c>
      <c r="AT551" t="s">
        <v>79</v>
      </c>
      <c r="AU551" t="s">
        <v>79</v>
      </c>
      <c r="AV551">
        <v>0</v>
      </c>
      <c r="AW551">
        <v>0</v>
      </c>
    </row>
    <row r="552" spans="1:49" x14ac:dyDescent="0.2">
      <c r="A552">
        <v>1</v>
      </c>
      <c r="B552">
        <v>24</v>
      </c>
      <c r="C552">
        <v>2</v>
      </c>
      <c r="D552">
        <v>7</v>
      </c>
      <c r="E552">
        <v>0</v>
      </c>
      <c r="F552" t="s">
        <v>79</v>
      </c>
      <c r="G552" t="s">
        <v>79</v>
      </c>
      <c r="H552">
        <v>314</v>
      </c>
      <c r="I552">
        <v>0</v>
      </c>
      <c r="J552">
        <v>0</v>
      </c>
      <c r="K552">
        <v>0</v>
      </c>
      <c r="L552">
        <v>0</v>
      </c>
      <c r="M552" t="s">
        <v>79</v>
      </c>
      <c r="N552" t="s">
        <v>79</v>
      </c>
      <c r="O552" t="s">
        <v>79</v>
      </c>
      <c r="P552" t="s">
        <v>79</v>
      </c>
      <c r="Q552" t="s">
        <v>79</v>
      </c>
      <c r="R552" t="s">
        <v>1494</v>
      </c>
      <c r="S552" t="s">
        <v>79</v>
      </c>
      <c r="T552">
        <v>0</v>
      </c>
      <c r="U552" t="s">
        <v>79</v>
      </c>
      <c r="V552" t="s">
        <v>79</v>
      </c>
      <c r="W552" t="s">
        <v>79</v>
      </c>
      <c r="X552">
        <v>3</v>
      </c>
      <c r="Y552">
        <v>3</v>
      </c>
      <c r="Z552" t="s">
        <v>79</v>
      </c>
      <c r="AA552" t="s">
        <v>79</v>
      </c>
      <c r="AB552" t="s">
        <v>79</v>
      </c>
      <c r="AC552" t="s">
        <v>79</v>
      </c>
      <c r="AD552" t="s">
        <v>79</v>
      </c>
      <c r="AE552">
        <v>0</v>
      </c>
      <c r="AF552" t="s">
        <v>79</v>
      </c>
      <c r="AG552">
        <v>0</v>
      </c>
      <c r="AH552" t="s">
        <v>79</v>
      </c>
      <c r="AI552" t="s">
        <v>79</v>
      </c>
      <c r="AJ552" t="s">
        <v>79</v>
      </c>
      <c r="AK552" t="s">
        <v>79</v>
      </c>
      <c r="AL552" t="s">
        <v>79</v>
      </c>
      <c r="AM552" t="s">
        <v>79</v>
      </c>
      <c r="AN552" t="s">
        <v>79</v>
      </c>
      <c r="AO552" t="s">
        <v>79</v>
      </c>
      <c r="AP552" t="s">
        <v>79</v>
      </c>
      <c r="AQ552" t="s">
        <v>79</v>
      </c>
      <c r="AR552" t="s">
        <v>79</v>
      </c>
      <c r="AS552">
        <v>0</v>
      </c>
      <c r="AT552" t="s">
        <v>79</v>
      </c>
      <c r="AU552" t="s">
        <v>79</v>
      </c>
      <c r="AV552">
        <v>0</v>
      </c>
      <c r="AW552">
        <v>0</v>
      </c>
    </row>
    <row r="553" spans="1:49" x14ac:dyDescent="0.2">
      <c r="A553">
        <v>1</v>
      </c>
      <c r="B553">
        <v>24</v>
      </c>
      <c r="C553">
        <v>2</v>
      </c>
      <c r="D553">
        <v>8</v>
      </c>
      <c r="E553">
        <v>0</v>
      </c>
      <c r="F553" t="s">
        <v>79</v>
      </c>
      <c r="G553" t="s">
        <v>79</v>
      </c>
      <c r="H553">
        <v>635</v>
      </c>
      <c r="I553">
        <v>0</v>
      </c>
      <c r="J553">
        <v>0</v>
      </c>
      <c r="K553">
        <v>0</v>
      </c>
      <c r="L553">
        <v>0</v>
      </c>
      <c r="M553" t="s">
        <v>79</v>
      </c>
      <c r="N553" t="s">
        <v>79</v>
      </c>
      <c r="O553" t="s">
        <v>79</v>
      </c>
      <c r="P553" t="s">
        <v>79</v>
      </c>
      <c r="Q553" t="s">
        <v>79</v>
      </c>
      <c r="R553" t="s">
        <v>1495</v>
      </c>
      <c r="S553" t="s">
        <v>79</v>
      </c>
      <c r="T553">
        <v>0</v>
      </c>
      <c r="U553" t="s">
        <v>79</v>
      </c>
      <c r="V553" t="s">
        <v>79</v>
      </c>
      <c r="W553" t="s">
        <v>79</v>
      </c>
      <c r="X553">
        <v>3</v>
      </c>
      <c r="Y553">
        <v>3</v>
      </c>
      <c r="Z553" t="s">
        <v>79</v>
      </c>
      <c r="AA553" t="s">
        <v>79</v>
      </c>
      <c r="AB553" t="s">
        <v>79</v>
      </c>
      <c r="AC553" t="s">
        <v>79</v>
      </c>
      <c r="AD553" t="s">
        <v>79</v>
      </c>
      <c r="AE553">
        <v>0</v>
      </c>
      <c r="AF553" t="s">
        <v>79</v>
      </c>
      <c r="AG553">
        <v>0</v>
      </c>
      <c r="AH553" t="s">
        <v>79</v>
      </c>
      <c r="AI553" t="s">
        <v>79</v>
      </c>
      <c r="AJ553" t="s">
        <v>79</v>
      </c>
      <c r="AK553" t="s">
        <v>79</v>
      </c>
      <c r="AL553" t="s">
        <v>79</v>
      </c>
      <c r="AM553" t="s">
        <v>79</v>
      </c>
      <c r="AN553" t="s">
        <v>79</v>
      </c>
      <c r="AO553" t="s">
        <v>79</v>
      </c>
      <c r="AP553" t="s">
        <v>79</v>
      </c>
      <c r="AQ553" t="s">
        <v>79</v>
      </c>
      <c r="AR553" t="s">
        <v>79</v>
      </c>
      <c r="AS553">
        <v>0</v>
      </c>
      <c r="AT553" t="s">
        <v>79</v>
      </c>
      <c r="AU553" t="s">
        <v>79</v>
      </c>
      <c r="AV553">
        <v>0</v>
      </c>
      <c r="AW553">
        <v>0</v>
      </c>
    </row>
    <row r="554" spans="1:49" x14ac:dyDescent="0.2">
      <c r="A554">
        <v>1</v>
      </c>
      <c r="B554">
        <v>24</v>
      </c>
      <c r="C554">
        <v>3</v>
      </c>
      <c r="D554">
        <v>1</v>
      </c>
      <c r="E554">
        <v>0</v>
      </c>
      <c r="F554" t="s">
        <v>79</v>
      </c>
      <c r="G554" t="s">
        <v>79</v>
      </c>
      <c r="H554">
        <v>281</v>
      </c>
      <c r="I554">
        <v>0</v>
      </c>
      <c r="J554">
        <v>0</v>
      </c>
      <c r="K554">
        <v>0</v>
      </c>
      <c r="L554">
        <v>0</v>
      </c>
      <c r="M554" t="s">
        <v>79</v>
      </c>
      <c r="N554" t="s">
        <v>79</v>
      </c>
      <c r="O554" t="s">
        <v>79</v>
      </c>
      <c r="P554" t="s">
        <v>79</v>
      </c>
      <c r="Q554" t="s">
        <v>79</v>
      </c>
      <c r="R554" t="s">
        <v>1496</v>
      </c>
      <c r="S554" t="s">
        <v>79</v>
      </c>
      <c r="T554">
        <v>0</v>
      </c>
      <c r="U554" t="s">
        <v>79</v>
      </c>
      <c r="V554" t="s">
        <v>79</v>
      </c>
      <c r="W554" t="s">
        <v>79</v>
      </c>
      <c r="X554">
        <v>3</v>
      </c>
      <c r="Y554">
        <v>3</v>
      </c>
      <c r="Z554" t="s">
        <v>79</v>
      </c>
      <c r="AA554" t="s">
        <v>79</v>
      </c>
      <c r="AB554" t="s">
        <v>79</v>
      </c>
      <c r="AC554" t="s">
        <v>79</v>
      </c>
      <c r="AD554" t="s">
        <v>79</v>
      </c>
      <c r="AE554">
        <v>0</v>
      </c>
      <c r="AF554" t="s">
        <v>79</v>
      </c>
      <c r="AG554">
        <v>0</v>
      </c>
      <c r="AH554" t="s">
        <v>79</v>
      </c>
      <c r="AI554" t="s">
        <v>79</v>
      </c>
      <c r="AJ554" t="s">
        <v>79</v>
      </c>
      <c r="AK554" t="s">
        <v>79</v>
      </c>
      <c r="AL554" t="s">
        <v>79</v>
      </c>
      <c r="AM554" t="s">
        <v>79</v>
      </c>
      <c r="AN554" t="s">
        <v>79</v>
      </c>
      <c r="AO554" t="s">
        <v>79</v>
      </c>
      <c r="AP554" t="s">
        <v>79</v>
      </c>
      <c r="AQ554" t="s">
        <v>79</v>
      </c>
      <c r="AR554" t="s">
        <v>79</v>
      </c>
      <c r="AS554">
        <v>0</v>
      </c>
      <c r="AT554" t="s">
        <v>79</v>
      </c>
      <c r="AU554" t="s">
        <v>79</v>
      </c>
      <c r="AV554">
        <v>0</v>
      </c>
      <c r="AW554">
        <v>0</v>
      </c>
    </row>
    <row r="555" spans="1:49" x14ac:dyDescent="0.2">
      <c r="A555">
        <v>1</v>
      </c>
      <c r="B555">
        <v>24</v>
      </c>
      <c r="C555">
        <v>3</v>
      </c>
      <c r="D555">
        <v>2</v>
      </c>
      <c r="E555">
        <v>0</v>
      </c>
      <c r="F555" t="s">
        <v>79</v>
      </c>
      <c r="G555" t="s">
        <v>79</v>
      </c>
      <c r="H555">
        <v>211</v>
      </c>
      <c r="I555">
        <v>0</v>
      </c>
      <c r="J555">
        <v>0</v>
      </c>
      <c r="K555">
        <v>0</v>
      </c>
      <c r="L555">
        <v>0</v>
      </c>
      <c r="M555" t="s">
        <v>79</v>
      </c>
      <c r="N555" t="s">
        <v>79</v>
      </c>
      <c r="O555" t="s">
        <v>79</v>
      </c>
      <c r="P555" t="s">
        <v>79</v>
      </c>
      <c r="Q555" t="s">
        <v>79</v>
      </c>
      <c r="R555" t="s">
        <v>1497</v>
      </c>
      <c r="S555" t="s">
        <v>79</v>
      </c>
      <c r="T555">
        <v>0</v>
      </c>
      <c r="U555" t="s">
        <v>79</v>
      </c>
      <c r="V555" t="s">
        <v>79</v>
      </c>
      <c r="W555" t="s">
        <v>79</v>
      </c>
      <c r="X555">
        <v>3</v>
      </c>
      <c r="Y555">
        <v>3</v>
      </c>
      <c r="Z555" t="s">
        <v>79</v>
      </c>
      <c r="AA555" t="s">
        <v>79</v>
      </c>
      <c r="AB555" t="s">
        <v>79</v>
      </c>
      <c r="AC555" t="s">
        <v>79</v>
      </c>
      <c r="AD555" t="s">
        <v>79</v>
      </c>
      <c r="AE555">
        <v>0</v>
      </c>
      <c r="AF555" t="s">
        <v>79</v>
      </c>
      <c r="AG555">
        <v>0</v>
      </c>
      <c r="AH555" t="s">
        <v>79</v>
      </c>
      <c r="AI555" t="s">
        <v>79</v>
      </c>
      <c r="AJ555" t="s">
        <v>79</v>
      </c>
      <c r="AK555" t="s">
        <v>79</v>
      </c>
      <c r="AL555" t="s">
        <v>79</v>
      </c>
      <c r="AM555" t="s">
        <v>79</v>
      </c>
      <c r="AN555" t="s">
        <v>79</v>
      </c>
      <c r="AO555" t="s">
        <v>79</v>
      </c>
      <c r="AP555" t="s">
        <v>79</v>
      </c>
      <c r="AQ555" t="s">
        <v>79</v>
      </c>
      <c r="AR555" t="s">
        <v>79</v>
      </c>
      <c r="AS555">
        <v>0</v>
      </c>
      <c r="AT555" t="s">
        <v>79</v>
      </c>
      <c r="AU555" t="s">
        <v>79</v>
      </c>
      <c r="AV555">
        <v>0</v>
      </c>
      <c r="AW555">
        <v>0</v>
      </c>
    </row>
    <row r="556" spans="1:49" x14ac:dyDescent="0.2">
      <c r="A556">
        <v>1</v>
      </c>
      <c r="B556">
        <v>24</v>
      </c>
      <c r="C556">
        <v>3</v>
      </c>
      <c r="D556">
        <v>3</v>
      </c>
      <c r="E556">
        <v>0</v>
      </c>
      <c r="F556" t="s">
        <v>79</v>
      </c>
      <c r="G556" t="s">
        <v>79</v>
      </c>
      <c r="H556">
        <v>346</v>
      </c>
      <c r="I556">
        <v>0</v>
      </c>
      <c r="J556">
        <v>0</v>
      </c>
      <c r="K556">
        <v>0</v>
      </c>
      <c r="L556">
        <v>0</v>
      </c>
      <c r="M556" t="s">
        <v>79</v>
      </c>
      <c r="N556" t="s">
        <v>79</v>
      </c>
      <c r="O556" t="s">
        <v>79</v>
      </c>
      <c r="P556" t="s">
        <v>79</v>
      </c>
      <c r="Q556" t="s">
        <v>79</v>
      </c>
      <c r="R556" t="s">
        <v>1498</v>
      </c>
      <c r="S556" t="s">
        <v>79</v>
      </c>
      <c r="T556">
        <v>0</v>
      </c>
      <c r="U556" t="s">
        <v>79</v>
      </c>
      <c r="V556" t="s">
        <v>79</v>
      </c>
      <c r="W556" t="s">
        <v>79</v>
      </c>
      <c r="X556">
        <v>3</v>
      </c>
      <c r="Y556">
        <v>3</v>
      </c>
      <c r="Z556" t="s">
        <v>79</v>
      </c>
      <c r="AA556" t="s">
        <v>79</v>
      </c>
      <c r="AB556" t="s">
        <v>79</v>
      </c>
      <c r="AC556" t="s">
        <v>79</v>
      </c>
      <c r="AD556" t="s">
        <v>79</v>
      </c>
      <c r="AE556">
        <v>0</v>
      </c>
      <c r="AF556" t="s">
        <v>79</v>
      </c>
      <c r="AG556">
        <v>0</v>
      </c>
      <c r="AH556" t="s">
        <v>79</v>
      </c>
      <c r="AI556" t="s">
        <v>79</v>
      </c>
      <c r="AJ556" t="s">
        <v>79</v>
      </c>
      <c r="AK556" t="s">
        <v>79</v>
      </c>
      <c r="AL556" t="s">
        <v>79</v>
      </c>
      <c r="AM556" t="s">
        <v>79</v>
      </c>
      <c r="AN556" t="s">
        <v>79</v>
      </c>
      <c r="AO556" t="s">
        <v>79</v>
      </c>
      <c r="AP556" t="s">
        <v>79</v>
      </c>
      <c r="AQ556" t="s">
        <v>79</v>
      </c>
      <c r="AR556" t="s">
        <v>79</v>
      </c>
      <c r="AS556">
        <v>0</v>
      </c>
      <c r="AT556" t="s">
        <v>79</v>
      </c>
      <c r="AU556" t="s">
        <v>79</v>
      </c>
      <c r="AV556">
        <v>0</v>
      </c>
      <c r="AW556">
        <v>0</v>
      </c>
    </row>
    <row r="557" spans="1:49" x14ac:dyDescent="0.2">
      <c r="A557">
        <v>1</v>
      </c>
      <c r="B557">
        <v>24</v>
      </c>
      <c r="C557">
        <v>3</v>
      </c>
      <c r="D557">
        <v>4</v>
      </c>
      <c r="E557">
        <v>0</v>
      </c>
      <c r="F557" t="s">
        <v>79</v>
      </c>
      <c r="G557" t="s">
        <v>79</v>
      </c>
      <c r="H557">
        <v>162</v>
      </c>
      <c r="I557">
        <v>0</v>
      </c>
      <c r="J557">
        <v>0</v>
      </c>
      <c r="K557">
        <v>0</v>
      </c>
      <c r="L557">
        <v>0</v>
      </c>
      <c r="M557" t="s">
        <v>79</v>
      </c>
      <c r="N557" t="s">
        <v>79</v>
      </c>
      <c r="O557" t="s">
        <v>79</v>
      </c>
      <c r="P557" t="s">
        <v>79</v>
      </c>
      <c r="Q557" t="s">
        <v>79</v>
      </c>
      <c r="R557" t="s">
        <v>1499</v>
      </c>
      <c r="S557" t="s">
        <v>79</v>
      </c>
      <c r="T557">
        <v>0</v>
      </c>
      <c r="U557" t="s">
        <v>79</v>
      </c>
      <c r="V557" t="s">
        <v>79</v>
      </c>
      <c r="W557" t="s">
        <v>79</v>
      </c>
      <c r="X557">
        <v>3</v>
      </c>
      <c r="Y557">
        <v>3</v>
      </c>
      <c r="Z557" t="s">
        <v>79</v>
      </c>
      <c r="AA557" t="s">
        <v>79</v>
      </c>
      <c r="AB557" t="s">
        <v>79</v>
      </c>
      <c r="AC557" t="s">
        <v>79</v>
      </c>
      <c r="AD557" t="s">
        <v>79</v>
      </c>
      <c r="AE557">
        <v>0</v>
      </c>
      <c r="AF557" t="s">
        <v>79</v>
      </c>
      <c r="AG557">
        <v>0</v>
      </c>
      <c r="AH557" t="s">
        <v>79</v>
      </c>
      <c r="AI557" t="s">
        <v>79</v>
      </c>
      <c r="AJ557" t="s">
        <v>79</v>
      </c>
      <c r="AK557" t="s">
        <v>79</v>
      </c>
      <c r="AL557" t="s">
        <v>79</v>
      </c>
      <c r="AM557" t="s">
        <v>79</v>
      </c>
      <c r="AN557" t="s">
        <v>79</v>
      </c>
      <c r="AO557" t="s">
        <v>79</v>
      </c>
      <c r="AP557" t="s">
        <v>79</v>
      </c>
      <c r="AQ557" t="s">
        <v>79</v>
      </c>
      <c r="AR557" t="s">
        <v>79</v>
      </c>
      <c r="AS557">
        <v>0</v>
      </c>
      <c r="AT557" t="s">
        <v>79</v>
      </c>
      <c r="AU557" t="s">
        <v>79</v>
      </c>
      <c r="AV557">
        <v>0</v>
      </c>
      <c r="AW557">
        <v>0</v>
      </c>
    </row>
    <row r="558" spans="1:49" x14ac:dyDescent="0.2">
      <c r="A558">
        <v>1</v>
      </c>
      <c r="B558">
        <v>24</v>
      </c>
      <c r="C558">
        <v>3</v>
      </c>
      <c r="D558">
        <v>5</v>
      </c>
      <c r="E558">
        <v>0</v>
      </c>
      <c r="F558" t="s">
        <v>79</v>
      </c>
      <c r="G558" t="s">
        <v>79</v>
      </c>
      <c r="H558">
        <v>282</v>
      </c>
      <c r="I558">
        <v>0</v>
      </c>
      <c r="J558">
        <v>0</v>
      </c>
      <c r="K558">
        <v>0</v>
      </c>
      <c r="L558">
        <v>0</v>
      </c>
      <c r="M558" t="s">
        <v>79</v>
      </c>
      <c r="N558" t="s">
        <v>79</v>
      </c>
      <c r="O558" t="s">
        <v>79</v>
      </c>
      <c r="P558" t="s">
        <v>79</v>
      </c>
      <c r="Q558" t="s">
        <v>79</v>
      </c>
      <c r="R558" t="s">
        <v>1500</v>
      </c>
      <c r="S558" t="s">
        <v>79</v>
      </c>
      <c r="T558">
        <v>0</v>
      </c>
      <c r="U558" t="s">
        <v>79</v>
      </c>
      <c r="V558" t="s">
        <v>79</v>
      </c>
      <c r="W558" t="s">
        <v>79</v>
      </c>
      <c r="X558">
        <v>3</v>
      </c>
      <c r="Y558">
        <v>3</v>
      </c>
      <c r="Z558" t="s">
        <v>79</v>
      </c>
      <c r="AA558" t="s">
        <v>79</v>
      </c>
      <c r="AB558" t="s">
        <v>79</v>
      </c>
      <c r="AC558" t="s">
        <v>79</v>
      </c>
      <c r="AD558" t="s">
        <v>79</v>
      </c>
      <c r="AE558">
        <v>0</v>
      </c>
      <c r="AF558" t="s">
        <v>79</v>
      </c>
      <c r="AG558">
        <v>0</v>
      </c>
      <c r="AH558" t="s">
        <v>79</v>
      </c>
      <c r="AI558" t="s">
        <v>79</v>
      </c>
      <c r="AJ558" t="s">
        <v>79</v>
      </c>
      <c r="AK558" t="s">
        <v>79</v>
      </c>
      <c r="AL558" t="s">
        <v>79</v>
      </c>
      <c r="AM558" t="s">
        <v>79</v>
      </c>
      <c r="AN558" t="s">
        <v>79</v>
      </c>
      <c r="AO558" t="s">
        <v>79</v>
      </c>
      <c r="AP558" t="s">
        <v>79</v>
      </c>
      <c r="AQ558" t="s">
        <v>79</v>
      </c>
      <c r="AR558" t="s">
        <v>79</v>
      </c>
      <c r="AS558">
        <v>0</v>
      </c>
      <c r="AT558" t="s">
        <v>79</v>
      </c>
      <c r="AU558" t="s">
        <v>79</v>
      </c>
      <c r="AV558">
        <v>0</v>
      </c>
      <c r="AW558">
        <v>0</v>
      </c>
    </row>
    <row r="559" spans="1:49" x14ac:dyDescent="0.2">
      <c r="A559">
        <v>1</v>
      </c>
      <c r="B559">
        <v>24</v>
      </c>
      <c r="C559">
        <v>3</v>
      </c>
      <c r="D559">
        <v>6</v>
      </c>
      <c r="E559">
        <v>0</v>
      </c>
      <c r="F559" t="s">
        <v>79</v>
      </c>
      <c r="G559" t="s">
        <v>79</v>
      </c>
      <c r="H559">
        <v>614</v>
      </c>
      <c r="I559">
        <v>0</v>
      </c>
      <c r="J559">
        <v>0</v>
      </c>
      <c r="K559">
        <v>0</v>
      </c>
      <c r="L559">
        <v>0</v>
      </c>
      <c r="M559" t="s">
        <v>79</v>
      </c>
      <c r="N559" t="s">
        <v>79</v>
      </c>
      <c r="O559" t="s">
        <v>79</v>
      </c>
      <c r="P559" t="s">
        <v>79</v>
      </c>
      <c r="Q559" t="s">
        <v>79</v>
      </c>
      <c r="R559" t="s">
        <v>1501</v>
      </c>
      <c r="S559" t="s">
        <v>79</v>
      </c>
      <c r="T559">
        <v>0</v>
      </c>
      <c r="U559" t="s">
        <v>79</v>
      </c>
      <c r="V559" t="s">
        <v>79</v>
      </c>
      <c r="W559" t="s">
        <v>79</v>
      </c>
      <c r="X559">
        <v>3</v>
      </c>
      <c r="Y559">
        <v>3</v>
      </c>
      <c r="Z559" t="s">
        <v>79</v>
      </c>
      <c r="AA559" t="s">
        <v>79</v>
      </c>
      <c r="AB559" t="s">
        <v>79</v>
      </c>
      <c r="AC559" t="s">
        <v>79</v>
      </c>
      <c r="AD559" t="s">
        <v>79</v>
      </c>
      <c r="AE559">
        <v>0</v>
      </c>
      <c r="AF559" t="s">
        <v>79</v>
      </c>
      <c r="AG559">
        <v>0</v>
      </c>
      <c r="AH559" t="s">
        <v>79</v>
      </c>
      <c r="AI559" t="s">
        <v>79</v>
      </c>
      <c r="AJ559" t="s">
        <v>79</v>
      </c>
      <c r="AK559" t="s">
        <v>79</v>
      </c>
      <c r="AL559" t="s">
        <v>79</v>
      </c>
      <c r="AM559" t="s">
        <v>79</v>
      </c>
      <c r="AN559" t="s">
        <v>79</v>
      </c>
      <c r="AO559" t="s">
        <v>79</v>
      </c>
      <c r="AP559" t="s">
        <v>79</v>
      </c>
      <c r="AQ559" t="s">
        <v>79</v>
      </c>
      <c r="AR559" t="s">
        <v>79</v>
      </c>
      <c r="AS559">
        <v>0</v>
      </c>
      <c r="AT559" t="s">
        <v>79</v>
      </c>
      <c r="AU559" t="s">
        <v>79</v>
      </c>
      <c r="AV559">
        <v>0</v>
      </c>
      <c r="AW559">
        <v>0</v>
      </c>
    </row>
    <row r="560" spans="1:49" x14ac:dyDescent="0.2">
      <c r="A560">
        <v>1</v>
      </c>
      <c r="B560">
        <v>24</v>
      </c>
      <c r="C560">
        <v>3</v>
      </c>
      <c r="D560">
        <v>7</v>
      </c>
      <c r="E560">
        <v>0</v>
      </c>
      <c r="F560" t="s">
        <v>79</v>
      </c>
      <c r="G560" t="s">
        <v>79</v>
      </c>
      <c r="H560">
        <v>284</v>
      </c>
      <c r="I560">
        <v>0</v>
      </c>
      <c r="J560">
        <v>0</v>
      </c>
      <c r="K560">
        <v>0</v>
      </c>
      <c r="L560">
        <v>0</v>
      </c>
      <c r="M560" t="s">
        <v>79</v>
      </c>
      <c r="N560" t="s">
        <v>79</v>
      </c>
      <c r="O560" t="s">
        <v>79</v>
      </c>
      <c r="P560" t="s">
        <v>79</v>
      </c>
      <c r="Q560" t="s">
        <v>79</v>
      </c>
      <c r="R560" t="s">
        <v>1502</v>
      </c>
      <c r="S560" t="s">
        <v>79</v>
      </c>
      <c r="T560">
        <v>0</v>
      </c>
      <c r="U560" t="s">
        <v>79</v>
      </c>
      <c r="V560" t="s">
        <v>79</v>
      </c>
      <c r="W560" t="s">
        <v>79</v>
      </c>
      <c r="X560">
        <v>3</v>
      </c>
      <c r="Y560">
        <v>3</v>
      </c>
      <c r="Z560" t="s">
        <v>79</v>
      </c>
      <c r="AA560" t="s">
        <v>79</v>
      </c>
      <c r="AB560" t="s">
        <v>79</v>
      </c>
      <c r="AC560" t="s">
        <v>79</v>
      </c>
      <c r="AD560" t="s">
        <v>79</v>
      </c>
      <c r="AE560">
        <v>0</v>
      </c>
      <c r="AF560" t="s">
        <v>79</v>
      </c>
      <c r="AG560">
        <v>0</v>
      </c>
      <c r="AH560" t="s">
        <v>79</v>
      </c>
      <c r="AI560" t="s">
        <v>79</v>
      </c>
      <c r="AJ560" t="s">
        <v>79</v>
      </c>
      <c r="AK560" t="s">
        <v>79</v>
      </c>
      <c r="AL560" t="s">
        <v>79</v>
      </c>
      <c r="AM560" t="s">
        <v>79</v>
      </c>
      <c r="AN560" t="s">
        <v>79</v>
      </c>
      <c r="AO560" t="s">
        <v>79</v>
      </c>
      <c r="AP560" t="s">
        <v>79</v>
      </c>
      <c r="AQ560" t="s">
        <v>79</v>
      </c>
      <c r="AR560" t="s">
        <v>79</v>
      </c>
      <c r="AS560">
        <v>0</v>
      </c>
      <c r="AT560" t="s">
        <v>79</v>
      </c>
      <c r="AU560" t="s">
        <v>79</v>
      </c>
      <c r="AV560">
        <v>0</v>
      </c>
      <c r="AW560">
        <v>0</v>
      </c>
    </row>
    <row r="561" spans="1:49" x14ac:dyDescent="0.2">
      <c r="A561">
        <v>1</v>
      </c>
      <c r="B561">
        <v>24</v>
      </c>
      <c r="C561">
        <v>3</v>
      </c>
      <c r="D561">
        <v>8</v>
      </c>
      <c r="E561">
        <v>0</v>
      </c>
      <c r="F561" t="s">
        <v>79</v>
      </c>
      <c r="G561" t="s">
        <v>79</v>
      </c>
      <c r="H561">
        <v>166</v>
      </c>
      <c r="I561">
        <v>0</v>
      </c>
      <c r="J561">
        <v>0</v>
      </c>
      <c r="K561">
        <v>0</v>
      </c>
      <c r="L561">
        <v>0</v>
      </c>
      <c r="M561" t="s">
        <v>79</v>
      </c>
      <c r="N561" t="s">
        <v>79</v>
      </c>
      <c r="O561" t="s">
        <v>79</v>
      </c>
      <c r="P561" t="s">
        <v>79</v>
      </c>
      <c r="Q561" t="s">
        <v>79</v>
      </c>
      <c r="R561" t="s">
        <v>1503</v>
      </c>
      <c r="S561" t="s">
        <v>79</v>
      </c>
      <c r="T561">
        <v>0</v>
      </c>
      <c r="U561" t="s">
        <v>79</v>
      </c>
      <c r="V561" t="s">
        <v>79</v>
      </c>
      <c r="W561" t="s">
        <v>79</v>
      </c>
      <c r="X561">
        <v>3</v>
      </c>
      <c r="Y561">
        <v>3</v>
      </c>
      <c r="Z561" t="s">
        <v>79</v>
      </c>
      <c r="AA561" t="s">
        <v>79</v>
      </c>
      <c r="AB561" t="s">
        <v>79</v>
      </c>
      <c r="AC561" t="s">
        <v>79</v>
      </c>
      <c r="AD561" t="s">
        <v>79</v>
      </c>
      <c r="AE561">
        <v>0</v>
      </c>
      <c r="AF561" t="s">
        <v>79</v>
      </c>
      <c r="AG561">
        <v>0</v>
      </c>
      <c r="AH561" t="s">
        <v>79</v>
      </c>
      <c r="AI561" t="s">
        <v>79</v>
      </c>
      <c r="AJ561" t="s">
        <v>79</v>
      </c>
      <c r="AK561" t="s">
        <v>79</v>
      </c>
      <c r="AL561" t="s">
        <v>79</v>
      </c>
      <c r="AM561" t="s">
        <v>79</v>
      </c>
      <c r="AN561" t="s">
        <v>79</v>
      </c>
      <c r="AO561" t="s">
        <v>79</v>
      </c>
      <c r="AP561" t="s">
        <v>79</v>
      </c>
      <c r="AQ561" t="s">
        <v>79</v>
      </c>
      <c r="AR561" t="s">
        <v>79</v>
      </c>
      <c r="AS561">
        <v>0</v>
      </c>
      <c r="AT561" t="s">
        <v>79</v>
      </c>
      <c r="AU561" t="s">
        <v>79</v>
      </c>
      <c r="AV561">
        <v>0</v>
      </c>
      <c r="AW561">
        <v>0</v>
      </c>
    </row>
    <row r="562" spans="1:49" x14ac:dyDescent="0.2">
      <c r="A562">
        <v>1</v>
      </c>
      <c r="B562">
        <v>25</v>
      </c>
      <c r="C562">
        <v>1</v>
      </c>
      <c r="D562">
        <v>1</v>
      </c>
      <c r="E562">
        <v>0</v>
      </c>
      <c r="F562" t="s">
        <v>79</v>
      </c>
      <c r="G562" t="s">
        <v>79</v>
      </c>
      <c r="H562">
        <v>0</v>
      </c>
      <c r="I562">
        <v>0</v>
      </c>
      <c r="J562">
        <v>0</v>
      </c>
      <c r="K562">
        <v>0</v>
      </c>
      <c r="L562">
        <v>0</v>
      </c>
      <c r="M562" t="s">
        <v>79</v>
      </c>
      <c r="N562" t="s">
        <v>79</v>
      </c>
      <c r="O562" t="s">
        <v>79</v>
      </c>
      <c r="P562" t="s">
        <v>79</v>
      </c>
      <c r="Q562" t="s">
        <v>79</v>
      </c>
      <c r="R562" t="s">
        <v>79</v>
      </c>
      <c r="S562" t="s">
        <v>79</v>
      </c>
      <c r="T562">
        <v>0</v>
      </c>
      <c r="U562" t="s">
        <v>79</v>
      </c>
      <c r="V562" t="s">
        <v>79</v>
      </c>
      <c r="W562" t="s">
        <v>79</v>
      </c>
      <c r="X562">
        <v>0</v>
      </c>
      <c r="Y562">
        <v>0</v>
      </c>
      <c r="Z562" t="s">
        <v>79</v>
      </c>
      <c r="AA562" t="s">
        <v>79</v>
      </c>
      <c r="AB562" t="s">
        <v>79</v>
      </c>
      <c r="AC562" t="s">
        <v>79</v>
      </c>
      <c r="AD562" t="s">
        <v>79</v>
      </c>
      <c r="AE562">
        <v>0</v>
      </c>
      <c r="AF562" t="s">
        <v>79</v>
      </c>
      <c r="AG562">
        <v>0</v>
      </c>
      <c r="AH562" t="s">
        <v>79</v>
      </c>
      <c r="AI562" t="s">
        <v>79</v>
      </c>
      <c r="AJ562" t="s">
        <v>79</v>
      </c>
      <c r="AK562" t="s">
        <v>79</v>
      </c>
      <c r="AL562" t="s">
        <v>79</v>
      </c>
      <c r="AM562" t="s">
        <v>79</v>
      </c>
      <c r="AN562" t="s">
        <v>79</v>
      </c>
      <c r="AO562" t="s">
        <v>79</v>
      </c>
      <c r="AP562" t="s">
        <v>79</v>
      </c>
      <c r="AQ562" t="s">
        <v>79</v>
      </c>
      <c r="AR562" t="s">
        <v>79</v>
      </c>
      <c r="AS562">
        <v>0</v>
      </c>
      <c r="AT562" t="s">
        <v>79</v>
      </c>
      <c r="AU562" t="s">
        <v>79</v>
      </c>
      <c r="AV562">
        <v>0</v>
      </c>
      <c r="AW562">
        <v>0</v>
      </c>
    </row>
    <row r="563" spans="1:49" x14ac:dyDescent="0.2">
      <c r="A563">
        <v>1</v>
      </c>
      <c r="B563">
        <v>25</v>
      </c>
      <c r="C563">
        <v>1</v>
      </c>
      <c r="D563">
        <v>2</v>
      </c>
      <c r="E563">
        <v>0</v>
      </c>
      <c r="F563" t="s">
        <v>79</v>
      </c>
      <c r="G563" t="s">
        <v>79</v>
      </c>
      <c r="H563">
        <v>622</v>
      </c>
      <c r="I563">
        <v>0</v>
      </c>
      <c r="J563">
        <v>0</v>
      </c>
      <c r="K563">
        <v>0</v>
      </c>
      <c r="L563">
        <v>0</v>
      </c>
      <c r="M563" t="s">
        <v>79</v>
      </c>
      <c r="N563" t="s">
        <v>79</v>
      </c>
      <c r="O563" t="s">
        <v>79</v>
      </c>
      <c r="P563" t="s">
        <v>79</v>
      </c>
      <c r="Q563" t="s">
        <v>79</v>
      </c>
      <c r="R563" t="s">
        <v>562</v>
      </c>
      <c r="S563" t="s">
        <v>79</v>
      </c>
      <c r="T563">
        <v>0</v>
      </c>
      <c r="U563" t="s">
        <v>79</v>
      </c>
      <c r="V563" t="s">
        <v>79</v>
      </c>
      <c r="W563" t="s">
        <v>79</v>
      </c>
      <c r="X563">
        <v>4</v>
      </c>
      <c r="Y563">
        <v>4</v>
      </c>
      <c r="Z563" t="s">
        <v>79</v>
      </c>
      <c r="AA563" t="s">
        <v>79</v>
      </c>
      <c r="AB563" t="s">
        <v>79</v>
      </c>
      <c r="AC563" t="s">
        <v>79</v>
      </c>
      <c r="AD563" t="s">
        <v>79</v>
      </c>
      <c r="AE563">
        <v>0</v>
      </c>
      <c r="AF563" t="s">
        <v>79</v>
      </c>
      <c r="AG563">
        <v>0</v>
      </c>
      <c r="AH563" t="s">
        <v>79</v>
      </c>
      <c r="AI563" t="s">
        <v>79</v>
      </c>
      <c r="AJ563" t="s">
        <v>79</v>
      </c>
      <c r="AK563" t="s">
        <v>79</v>
      </c>
      <c r="AL563" t="s">
        <v>79</v>
      </c>
      <c r="AM563" t="s">
        <v>79</v>
      </c>
      <c r="AN563" t="s">
        <v>79</v>
      </c>
      <c r="AO563" t="s">
        <v>79</v>
      </c>
      <c r="AP563" t="s">
        <v>79</v>
      </c>
      <c r="AQ563" t="s">
        <v>79</v>
      </c>
      <c r="AR563" t="s">
        <v>79</v>
      </c>
      <c r="AS563">
        <v>0</v>
      </c>
      <c r="AT563" t="s">
        <v>79</v>
      </c>
      <c r="AU563" t="s">
        <v>79</v>
      </c>
      <c r="AV563">
        <v>0</v>
      </c>
      <c r="AW563">
        <v>0</v>
      </c>
    </row>
    <row r="564" spans="1:49" x14ac:dyDescent="0.2">
      <c r="A564">
        <v>1</v>
      </c>
      <c r="B564">
        <v>25</v>
      </c>
      <c r="C564">
        <v>1</v>
      </c>
      <c r="D564">
        <v>3</v>
      </c>
      <c r="E564">
        <v>0</v>
      </c>
      <c r="F564" t="s">
        <v>79</v>
      </c>
      <c r="G564" t="s">
        <v>79</v>
      </c>
      <c r="H564">
        <v>66</v>
      </c>
      <c r="I564">
        <v>0</v>
      </c>
      <c r="J564">
        <v>0</v>
      </c>
      <c r="K564">
        <v>0</v>
      </c>
      <c r="L564">
        <v>0</v>
      </c>
      <c r="M564" t="s">
        <v>79</v>
      </c>
      <c r="N564" t="s">
        <v>79</v>
      </c>
      <c r="O564" t="s">
        <v>79</v>
      </c>
      <c r="P564" t="s">
        <v>79</v>
      </c>
      <c r="Q564" t="s">
        <v>79</v>
      </c>
      <c r="R564" t="s">
        <v>1504</v>
      </c>
      <c r="S564" t="s">
        <v>79</v>
      </c>
      <c r="T564">
        <v>0</v>
      </c>
      <c r="U564" t="s">
        <v>79</v>
      </c>
      <c r="V564" t="s">
        <v>79</v>
      </c>
      <c r="W564" t="s">
        <v>79</v>
      </c>
      <c r="X564">
        <v>4</v>
      </c>
      <c r="Y564">
        <v>4</v>
      </c>
      <c r="Z564" t="s">
        <v>79</v>
      </c>
      <c r="AA564" t="s">
        <v>79</v>
      </c>
      <c r="AB564" t="s">
        <v>79</v>
      </c>
      <c r="AC564" t="s">
        <v>79</v>
      </c>
      <c r="AD564" t="s">
        <v>79</v>
      </c>
      <c r="AE564">
        <v>0</v>
      </c>
      <c r="AF564" t="s">
        <v>79</v>
      </c>
      <c r="AG564">
        <v>0</v>
      </c>
      <c r="AH564" t="s">
        <v>79</v>
      </c>
      <c r="AI564" t="s">
        <v>79</v>
      </c>
      <c r="AJ564" t="s">
        <v>79</v>
      </c>
      <c r="AK564" t="s">
        <v>79</v>
      </c>
      <c r="AL564" t="s">
        <v>79</v>
      </c>
      <c r="AM564" t="s">
        <v>79</v>
      </c>
      <c r="AN564" t="s">
        <v>79</v>
      </c>
      <c r="AO564" t="s">
        <v>79</v>
      </c>
      <c r="AP564" t="s">
        <v>79</v>
      </c>
      <c r="AQ564" t="s">
        <v>79</v>
      </c>
      <c r="AR564" t="s">
        <v>79</v>
      </c>
      <c r="AS564">
        <v>0</v>
      </c>
      <c r="AT564" t="s">
        <v>79</v>
      </c>
      <c r="AU564" t="s">
        <v>79</v>
      </c>
      <c r="AV564">
        <v>0</v>
      </c>
      <c r="AW564">
        <v>0</v>
      </c>
    </row>
    <row r="565" spans="1:49" x14ac:dyDescent="0.2">
      <c r="A565">
        <v>1</v>
      </c>
      <c r="B565">
        <v>25</v>
      </c>
      <c r="C565">
        <v>1</v>
      </c>
      <c r="D565">
        <v>4</v>
      </c>
      <c r="E565">
        <v>0</v>
      </c>
      <c r="F565" t="s">
        <v>79</v>
      </c>
      <c r="G565" t="s">
        <v>79</v>
      </c>
      <c r="H565">
        <v>587</v>
      </c>
      <c r="I565">
        <v>0</v>
      </c>
      <c r="J565">
        <v>0</v>
      </c>
      <c r="K565">
        <v>0</v>
      </c>
      <c r="L565">
        <v>0</v>
      </c>
      <c r="M565" t="s">
        <v>79</v>
      </c>
      <c r="N565" t="s">
        <v>79</v>
      </c>
      <c r="O565" t="s">
        <v>79</v>
      </c>
      <c r="P565" t="s">
        <v>79</v>
      </c>
      <c r="Q565" t="s">
        <v>79</v>
      </c>
      <c r="R565" t="s">
        <v>1505</v>
      </c>
      <c r="S565" t="s">
        <v>79</v>
      </c>
      <c r="T565">
        <v>0</v>
      </c>
      <c r="U565" t="s">
        <v>79</v>
      </c>
      <c r="V565" t="s">
        <v>79</v>
      </c>
      <c r="W565" t="s">
        <v>79</v>
      </c>
      <c r="X565">
        <v>4</v>
      </c>
      <c r="Y565">
        <v>4</v>
      </c>
      <c r="Z565" t="s">
        <v>79</v>
      </c>
      <c r="AA565" t="s">
        <v>79</v>
      </c>
      <c r="AB565" t="s">
        <v>79</v>
      </c>
      <c r="AC565" t="s">
        <v>79</v>
      </c>
      <c r="AD565" t="s">
        <v>79</v>
      </c>
      <c r="AE565">
        <v>0</v>
      </c>
      <c r="AF565" t="s">
        <v>79</v>
      </c>
      <c r="AG565">
        <v>0</v>
      </c>
      <c r="AH565" t="s">
        <v>79</v>
      </c>
      <c r="AI565" t="s">
        <v>79</v>
      </c>
      <c r="AJ565" t="s">
        <v>79</v>
      </c>
      <c r="AK565" t="s">
        <v>79</v>
      </c>
      <c r="AL565" t="s">
        <v>79</v>
      </c>
      <c r="AM565" t="s">
        <v>79</v>
      </c>
      <c r="AN565" t="s">
        <v>79</v>
      </c>
      <c r="AO565" t="s">
        <v>79</v>
      </c>
      <c r="AP565" t="s">
        <v>79</v>
      </c>
      <c r="AQ565" t="s">
        <v>79</v>
      </c>
      <c r="AR565" t="s">
        <v>79</v>
      </c>
      <c r="AS565">
        <v>0</v>
      </c>
      <c r="AT565" t="s">
        <v>79</v>
      </c>
      <c r="AU565" t="s">
        <v>79</v>
      </c>
      <c r="AV565">
        <v>0</v>
      </c>
      <c r="AW565">
        <v>0</v>
      </c>
    </row>
    <row r="566" spans="1:49" x14ac:dyDescent="0.2">
      <c r="A566">
        <v>1</v>
      </c>
      <c r="B566">
        <v>25</v>
      </c>
      <c r="C566">
        <v>1</v>
      </c>
      <c r="D566">
        <v>5</v>
      </c>
      <c r="E566">
        <v>0</v>
      </c>
      <c r="F566" t="s">
        <v>79</v>
      </c>
      <c r="G566" t="s">
        <v>79</v>
      </c>
      <c r="H566">
        <v>641</v>
      </c>
      <c r="I566">
        <v>0</v>
      </c>
      <c r="J566">
        <v>0</v>
      </c>
      <c r="K566">
        <v>0</v>
      </c>
      <c r="L566">
        <v>0</v>
      </c>
      <c r="M566" t="s">
        <v>79</v>
      </c>
      <c r="N566" t="s">
        <v>79</v>
      </c>
      <c r="O566" t="s">
        <v>79</v>
      </c>
      <c r="P566" t="s">
        <v>79</v>
      </c>
      <c r="Q566" t="s">
        <v>79</v>
      </c>
      <c r="R566" t="s">
        <v>1506</v>
      </c>
      <c r="S566" t="s">
        <v>79</v>
      </c>
      <c r="T566">
        <v>0</v>
      </c>
      <c r="U566" t="s">
        <v>79</v>
      </c>
      <c r="V566" t="s">
        <v>79</v>
      </c>
      <c r="W566" t="s">
        <v>79</v>
      </c>
      <c r="X566">
        <v>4</v>
      </c>
      <c r="Y566">
        <v>4</v>
      </c>
      <c r="Z566" t="s">
        <v>79</v>
      </c>
      <c r="AA566" t="s">
        <v>79</v>
      </c>
      <c r="AB566" t="s">
        <v>79</v>
      </c>
      <c r="AC566" t="s">
        <v>79</v>
      </c>
      <c r="AD566" t="s">
        <v>79</v>
      </c>
      <c r="AE566">
        <v>0</v>
      </c>
      <c r="AF566" t="s">
        <v>79</v>
      </c>
      <c r="AG566">
        <v>0</v>
      </c>
      <c r="AH566" t="s">
        <v>79</v>
      </c>
      <c r="AI566" t="s">
        <v>79</v>
      </c>
      <c r="AJ566" t="s">
        <v>79</v>
      </c>
      <c r="AK566" t="s">
        <v>79</v>
      </c>
      <c r="AL566" t="s">
        <v>79</v>
      </c>
      <c r="AM566" t="s">
        <v>79</v>
      </c>
      <c r="AN566" t="s">
        <v>79</v>
      </c>
      <c r="AO566" t="s">
        <v>79</v>
      </c>
      <c r="AP566" t="s">
        <v>79</v>
      </c>
      <c r="AQ566" t="s">
        <v>79</v>
      </c>
      <c r="AR566" t="s">
        <v>79</v>
      </c>
      <c r="AS566">
        <v>0</v>
      </c>
      <c r="AT566" t="s">
        <v>79</v>
      </c>
      <c r="AU566" t="s">
        <v>79</v>
      </c>
      <c r="AV566">
        <v>0</v>
      </c>
      <c r="AW566">
        <v>0</v>
      </c>
    </row>
    <row r="567" spans="1:49" x14ac:dyDescent="0.2">
      <c r="A567">
        <v>1</v>
      </c>
      <c r="B567">
        <v>25</v>
      </c>
      <c r="C567">
        <v>1</v>
      </c>
      <c r="D567">
        <v>6</v>
      </c>
      <c r="E567">
        <v>0</v>
      </c>
      <c r="F567" t="s">
        <v>79</v>
      </c>
      <c r="G567" t="s">
        <v>79</v>
      </c>
      <c r="H567">
        <v>595</v>
      </c>
      <c r="I567">
        <v>0</v>
      </c>
      <c r="J567">
        <v>0</v>
      </c>
      <c r="K567">
        <v>0</v>
      </c>
      <c r="L567">
        <v>0</v>
      </c>
      <c r="M567" t="s">
        <v>79</v>
      </c>
      <c r="N567" t="s">
        <v>79</v>
      </c>
      <c r="O567" t="s">
        <v>79</v>
      </c>
      <c r="P567" t="s">
        <v>79</v>
      </c>
      <c r="Q567" t="s">
        <v>79</v>
      </c>
      <c r="R567" t="s">
        <v>1507</v>
      </c>
      <c r="S567" t="s">
        <v>79</v>
      </c>
      <c r="T567">
        <v>0</v>
      </c>
      <c r="U567" t="s">
        <v>79</v>
      </c>
      <c r="V567" t="s">
        <v>79</v>
      </c>
      <c r="W567" t="s">
        <v>79</v>
      </c>
      <c r="X567">
        <v>4</v>
      </c>
      <c r="Y567">
        <v>4</v>
      </c>
      <c r="Z567" t="s">
        <v>79</v>
      </c>
      <c r="AA567" t="s">
        <v>79</v>
      </c>
      <c r="AB567" t="s">
        <v>79</v>
      </c>
      <c r="AC567" t="s">
        <v>79</v>
      </c>
      <c r="AD567" t="s">
        <v>79</v>
      </c>
      <c r="AE567">
        <v>0</v>
      </c>
      <c r="AF567" t="s">
        <v>79</v>
      </c>
      <c r="AG567">
        <v>0</v>
      </c>
      <c r="AH567" t="s">
        <v>79</v>
      </c>
      <c r="AI567" t="s">
        <v>79</v>
      </c>
      <c r="AJ567" t="s">
        <v>79</v>
      </c>
      <c r="AK567" t="s">
        <v>79</v>
      </c>
      <c r="AL567" t="s">
        <v>79</v>
      </c>
      <c r="AM567" t="s">
        <v>79</v>
      </c>
      <c r="AN567" t="s">
        <v>79</v>
      </c>
      <c r="AO567" t="s">
        <v>79</v>
      </c>
      <c r="AP567" t="s">
        <v>79</v>
      </c>
      <c r="AQ567" t="s">
        <v>79</v>
      </c>
      <c r="AR567" t="s">
        <v>79</v>
      </c>
      <c r="AS567">
        <v>0</v>
      </c>
      <c r="AT567" t="s">
        <v>79</v>
      </c>
      <c r="AU567" t="s">
        <v>79</v>
      </c>
      <c r="AV567">
        <v>0</v>
      </c>
      <c r="AW567">
        <v>0</v>
      </c>
    </row>
    <row r="568" spans="1:49" x14ac:dyDescent="0.2">
      <c r="A568">
        <v>1</v>
      </c>
      <c r="B568">
        <v>25</v>
      </c>
      <c r="C568">
        <v>1</v>
      </c>
      <c r="D568">
        <v>7</v>
      </c>
      <c r="E568">
        <v>0</v>
      </c>
      <c r="F568" t="s">
        <v>79</v>
      </c>
      <c r="G568" t="s">
        <v>79</v>
      </c>
      <c r="H568">
        <v>0</v>
      </c>
      <c r="I568">
        <v>0</v>
      </c>
      <c r="J568">
        <v>0</v>
      </c>
      <c r="K568">
        <v>0</v>
      </c>
      <c r="L568">
        <v>0</v>
      </c>
      <c r="M568" t="s">
        <v>79</v>
      </c>
      <c r="N568" t="s">
        <v>79</v>
      </c>
      <c r="O568" t="s">
        <v>79</v>
      </c>
      <c r="P568" t="s">
        <v>79</v>
      </c>
      <c r="Q568" t="s">
        <v>79</v>
      </c>
      <c r="R568" t="s">
        <v>79</v>
      </c>
      <c r="S568" t="s">
        <v>79</v>
      </c>
      <c r="T568">
        <v>0</v>
      </c>
      <c r="U568" t="s">
        <v>79</v>
      </c>
      <c r="V568" t="s">
        <v>79</v>
      </c>
      <c r="W568" t="s">
        <v>79</v>
      </c>
      <c r="X568">
        <v>0</v>
      </c>
      <c r="Y568">
        <v>0</v>
      </c>
      <c r="Z568" t="s">
        <v>79</v>
      </c>
      <c r="AA568" t="s">
        <v>79</v>
      </c>
      <c r="AB568" t="s">
        <v>79</v>
      </c>
      <c r="AC568" t="s">
        <v>79</v>
      </c>
      <c r="AD568" t="s">
        <v>79</v>
      </c>
      <c r="AE568">
        <v>0</v>
      </c>
      <c r="AF568" t="s">
        <v>79</v>
      </c>
      <c r="AG568">
        <v>0</v>
      </c>
      <c r="AH568" t="s">
        <v>79</v>
      </c>
      <c r="AI568" t="s">
        <v>79</v>
      </c>
      <c r="AJ568" t="s">
        <v>79</v>
      </c>
      <c r="AK568" t="s">
        <v>79</v>
      </c>
      <c r="AL568" t="s">
        <v>79</v>
      </c>
      <c r="AM568" t="s">
        <v>79</v>
      </c>
      <c r="AN568" t="s">
        <v>79</v>
      </c>
      <c r="AO568" t="s">
        <v>79</v>
      </c>
      <c r="AP568" t="s">
        <v>79</v>
      </c>
      <c r="AQ568" t="s">
        <v>79</v>
      </c>
      <c r="AR568" t="s">
        <v>79</v>
      </c>
      <c r="AS568">
        <v>0</v>
      </c>
      <c r="AT568" t="s">
        <v>79</v>
      </c>
      <c r="AU568" t="s">
        <v>79</v>
      </c>
      <c r="AV568">
        <v>0</v>
      </c>
      <c r="AW568">
        <v>0</v>
      </c>
    </row>
    <row r="569" spans="1:49" x14ac:dyDescent="0.2">
      <c r="A569">
        <v>1</v>
      </c>
      <c r="B569">
        <v>25</v>
      </c>
      <c r="C569">
        <v>1</v>
      </c>
      <c r="D569">
        <v>8</v>
      </c>
      <c r="E569">
        <v>0</v>
      </c>
      <c r="F569" t="s">
        <v>79</v>
      </c>
      <c r="G569" t="s">
        <v>79</v>
      </c>
      <c r="H569">
        <v>0</v>
      </c>
      <c r="I569">
        <v>0</v>
      </c>
      <c r="J569">
        <v>0</v>
      </c>
      <c r="K569">
        <v>0</v>
      </c>
      <c r="L569">
        <v>0</v>
      </c>
      <c r="M569" t="s">
        <v>79</v>
      </c>
      <c r="N569" t="s">
        <v>79</v>
      </c>
      <c r="O569" t="s">
        <v>79</v>
      </c>
      <c r="P569" t="s">
        <v>79</v>
      </c>
      <c r="Q569" t="s">
        <v>79</v>
      </c>
      <c r="R569" t="s">
        <v>79</v>
      </c>
      <c r="S569" t="s">
        <v>79</v>
      </c>
      <c r="T569">
        <v>0</v>
      </c>
      <c r="U569" t="s">
        <v>79</v>
      </c>
      <c r="V569" t="s">
        <v>79</v>
      </c>
      <c r="W569" t="s">
        <v>79</v>
      </c>
      <c r="X569">
        <v>0</v>
      </c>
      <c r="Y569">
        <v>0</v>
      </c>
      <c r="Z569" t="s">
        <v>79</v>
      </c>
      <c r="AA569" t="s">
        <v>79</v>
      </c>
      <c r="AB569" t="s">
        <v>79</v>
      </c>
      <c r="AC569" t="s">
        <v>79</v>
      </c>
      <c r="AD569" t="s">
        <v>79</v>
      </c>
      <c r="AE569">
        <v>0</v>
      </c>
      <c r="AF569" t="s">
        <v>79</v>
      </c>
      <c r="AG569">
        <v>0</v>
      </c>
      <c r="AH569" t="s">
        <v>79</v>
      </c>
      <c r="AI569" t="s">
        <v>79</v>
      </c>
      <c r="AJ569" t="s">
        <v>79</v>
      </c>
      <c r="AK569" t="s">
        <v>79</v>
      </c>
      <c r="AL569" t="s">
        <v>79</v>
      </c>
      <c r="AM569" t="s">
        <v>79</v>
      </c>
      <c r="AN569" t="s">
        <v>79</v>
      </c>
      <c r="AO569" t="s">
        <v>79</v>
      </c>
      <c r="AP569" t="s">
        <v>79</v>
      </c>
      <c r="AQ569" t="s">
        <v>79</v>
      </c>
      <c r="AR569" t="s">
        <v>79</v>
      </c>
      <c r="AS569">
        <v>0</v>
      </c>
      <c r="AT569" t="s">
        <v>79</v>
      </c>
      <c r="AU569" t="s">
        <v>79</v>
      </c>
      <c r="AV569">
        <v>0</v>
      </c>
      <c r="AW569">
        <v>0</v>
      </c>
    </row>
    <row r="570" spans="1:49" x14ac:dyDescent="0.2">
      <c r="A570">
        <v>1</v>
      </c>
      <c r="B570">
        <v>25</v>
      </c>
      <c r="C570">
        <v>2</v>
      </c>
      <c r="D570">
        <v>1</v>
      </c>
      <c r="E570">
        <v>0</v>
      </c>
      <c r="F570" t="s">
        <v>79</v>
      </c>
      <c r="G570" t="s">
        <v>79</v>
      </c>
      <c r="H570">
        <v>231</v>
      </c>
      <c r="I570">
        <v>0</v>
      </c>
      <c r="J570">
        <v>0</v>
      </c>
      <c r="K570">
        <v>0</v>
      </c>
      <c r="L570">
        <v>0</v>
      </c>
      <c r="M570" t="s">
        <v>79</v>
      </c>
      <c r="N570" t="s">
        <v>79</v>
      </c>
      <c r="O570" t="s">
        <v>79</v>
      </c>
      <c r="P570" t="s">
        <v>79</v>
      </c>
      <c r="Q570" t="s">
        <v>79</v>
      </c>
      <c r="R570" t="s">
        <v>1508</v>
      </c>
      <c r="S570" t="s">
        <v>79</v>
      </c>
      <c r="T570">
        <v>0</v>
      </c>
      <c r="U570" t="s">
        <v>79</v>
      </c>
      <c r="V570" t="s">
        <v>79</v>
      </c>
      <c r="W570" t="s">
        <v>79</v>
      </c>
      <c r="X570">
        <v>4</v>
      </c>
      <c r="Y570">
        <v>4</v>
      </c>
      <c r="Z570" t="s">
        <v>79</v>
      </c>
      <c r="AA570" t="s">
        <v>79</v>
      </c>
      <c r="AB570" t="s">
        <v>79</v>
      </c>
      <c r="AC570" t="s">
        <v>79</v>
      </c>
      <c r="AD570" t="s">
        <v>79</v>
      </c>
      <c r="AE570">
        <v>0</v>
      </c>
      <c r="AF570" t="s">
        <v>79</v>
      </c>
      <c r="AG570">
        <v>0</v>
      </c>
      <c r="AH570" t="s">
        <v>79</v>
      </c>
      <c r="AI570" t="s">
        <v>79</v>
      </c>
      <c r="AJ570" t="s">
        <v>79</v>
      </c>
      <c r="AK570" t="s">
        <v>79</v>
      </c>
      <c r="AL570" t="s">
        <v>79</v>
      </c>
      <c r="AM570" t="s">
        <v>79</v>
      </c>
      <c r="AN570" t="s">
        <v>79</v>
      </c>
      <c r="AO570" t="s">
        <v>79</v>
      </c>
      <c r="AP570" t="s">
        <v>79</v>
      </c>
      <c r="AQ570" t="s">
        <v>79</v>
      </c>
      <c r="AR570" t="s">
        <v>79</v>
      </c>
      <c r="AS570">
        <v>0</v>
      </c>
      <c r="AT570" t="s">
        <v>79</v>
      </c>
      <c r="AU570" t="s">
        <v>79</v>
      </c>
      <c r="AV570">
        <v>0</v>
      </c>
      <c r="AW570">
        <v>0</v>
      </c>
    </row>
    <row r="571" spans="1:49" x14ac:dyDescent="0.2">
      <c r="A571">
        <v>1</v>
      </c>
      <c r="B571">
        <v>25</v>
      </c>
      <c r="C571">
        <v>2</v>
      </c>
      <c r="D571">
        <v>2</v>
      </c>
      <c r="E571">
        <v>0</v>
      </c>
      <c r="F571" t="s">
        <v>79</v>
      </c>
      <c r="G571" t="s">
        <v>79</v>
      </c>
      <c r="H571">
        <v>474</v>
      </c>
      <c r="I571">
        <v>0</v>
      </c>
      <c r="J571">
        <v>0</v>
      </c>
      <c r="K571">
        <v>0</v>
      </c>
      <c r="L571">
        <v>0</v>
      </c>
      <c r="M571" t="s">
        <v>79</v>
      </c>
      <c r="N571" t="s">
        <v>79</v>
      </c>
      <c r="O571" t="s">
        <v>79</v>
      </c>
      <c r="P571" t="s">
        <v>79</v>
      </c>
      <c r="Q571" t="s">
        <v>79</v>
      </c>
      <c r="R571" t="s">
        <v>1509</v>
      </c>
      <c r="S571" t="s">
        <v>79</v>
      </c>
      <c r="T571">
        <v>0</v>
      </c>
      <c r="U571" t="s">
        <v>79</v>
      </c>
      <c r="V571" t="s">
        <v>79</v>
      </c>
      <c r="W571" t="s">
        <v>79</v>
      </c>
      <c r="X571">
        <v>4</v>
      </c>
      <c r="Y571">
        <v>4</v>
      </c>
      <c r="Z571" t="s">
        <v>79</v>
      </c>
      <c r="AA571" t="s">
        <v>79</v>
      </c>
      <c r="AB571" t="s">
        <v>79</v>
      </c>
      <c r="AC571" t="s">
        <v>79</v>
      </c>
      <c r="AD571" t="s">
        <v>79</v>
      </c>
      <c r="AE571">
        <v>0</v>
      </c>
      <c r="AF571" t="s">
        <v>79</v>
      </c>
      <c r="AG571">
        <v>0</v>
      </c>
      <c r="AH571" t="s">
        <v>79</v>
      </c>
      <c r="AI571" t="s">
        <v>79</v>
      </c>
      <c r="AJ571" t="s">
        <v>79</v>
      </c>
      <c r="AK571" t="s">
        <v>79</v>
      </c>
      <c r="AL571" t="s">
        <v>79</v>
      </c>
      <c r="AM571" t="s">
        <v>79</v>
      </c>
      <c r="AN571" t="s">
        <v>79</v>
      </c>
      <c r="AO571" t="s">
        <v>79</v>
      </c>
      <c r="AP571" t="s">
        <v>79</v>
      </c>
      <c r="AQ571" t="s">
        <v>79</v>
      </c>
      <c r="AR571" t="s">
        <v>79</v>
      </c>
      <c r="AS571">
        <v>0</v>
      </c>
      <c r="AT571" t="s">
        <v>79</v>
      </c>
      <c r="AU571" t="s">
        <v>79</v>
      </c>
      <c r="AV571">
        <v>0</v>
      </c>
      <c r="AW571">
        <v>0</v>
      </c>
    </row>
    <row r="572" spans="1:49" x14ac:dyDescent="0.2">
      <c r="A572">
        <v>1</v>
      </c>
      <c r="B572">
        <v>25</v>
      </c>
      <c r="C572">
        <v>2</v>
      </c>
      <c r="D572">
        <v>3</v>
      </c>
      <c r="E572">
        <v>0</v>
      </c>
      <c r="F572" t="s">
        <v>79</v>
      </c>
      <c r="G572" t="s">
        <v>79</v>
      </c>
      <c r="H572">
        <v>412</v>
      </c>
      <c r="I572">
        <v>0</v>
      </c>
      <c r="J572">
        <v>0</v>
      </c>
      <c r="K572">
        <v>0</v>
      </c>
      <c r="L572">
        <v>0</v>
      </c>
      <c r="M572" t="s">
        <v>79</v>
      </c>
      <c r="N572" t="s">
        <v>79</v>
      </c>
      <c r="O572" t="s">
        <v>79</v>
      </c>
      <c r="P572" t="s">
        <v>79</v>
      </c>
      <c r="Q572" t="s">
        <v>79</v>
      </c>
      <c r="R572" t="s">
        <v>1510</v>
      </c>
      <c r="S572" t="s">
        <v>79</v>
      </c>
      <c r="T572">
        <v>0</v>
      </c>
      <c r="U572" t="s">
        <v>79</v>
      </c>
      <c r="V572" t="s">
        <v>79</v>
      </c>
      <c r="W572" t="s">
        <v>79</v>
      </c>
      <c r="X572">
        <v>4</v>
      </c>
      <c r="Y572">
        <v>4</v>
      </c>
      <c r="Z572" t="s">
        <v>79</v>
      </c>
      <c r="AA572" t="s">
        <v>79</v>
      </c>
      <c r="AB572" t="s">
        <v>79</v>
      </c>
      <c r="AC572" t="s">
        <v>79</v>
      </c>
      <c r="AD572" t="s">
        <v>79</v>
      </c>
      <c r="AE572">
        <v>0</v>
      </c>
      <c r="AF572" t="s">
        <v>79</v>
      </c>
      <c r="AG572">
        <v>0</v>
      </c>
      <c r="AH572" t="s">
        <v>79</v>
      </c>
      <c r="AI572" t="s">
        <v>79</v>
      </c>
      <c r="AJ572" t="s">
        <v>79</v>
      </c>
      <c r="AK572" t="s">
        <v>79</v>
      </c>
      <c r="AL572" t="s">
        <v>79</v>
      </c>
      <c r="AM572" t="s">
        <v>79</v>
      </c>
      <c r="AN572" t="s">
        <v>79</v>
      </c>
      <c r="AO572" t="s">
        <v>79</v>
      </c>
      <c r="AP572" t="s">
        <v>79</v>
      </c>
      <c r="AQ572" t="s">
        <v>79</v>
      </c>
      <c r="AR572" t="s">
        <v>79</v>
      </c>
      <c r="AS572">
        <v>0</v>
      </c>
      <c r="AT572" t="s">
        <v>79</v>
      </c>
      <c r="AU572" t="s">
        <v>79</v>
      </c>
      <c r="AV572">
        <v>0</v>
      </c>
      <c r="AW572">
        <v>0</v>
      </c>
    </row>
    <row r="573" spans="1:49" x14ac:dyDescent="0.2">
      <c r="A573">
        <v>1</v>
      </c>
      <c r="B573">
        <v>25</v>
      </c>
      <c r="C573">
        <v>2</v>
      </c>
      <c r="D573">
        <v>4</v>
      </c>
      <c r="E573">
        <v>0</v>
      </c>
      <c r="F573" t="s">
        <v>79</v>
      </c>
      <c r="G573" t="s">
        <v>79</v>
      </c>
      <c r="H573">
        <v>64</v>
      </c>
      <c r="I573">
        <v>0</v>
      </c>
      <c r="J573">
        <v>0</v>
      </c>
      <c r="K573">
        <v>0</v>
      </c>
      <c r="L573">
        <v>0</v>
      </c>
      <c r="M573" t="s">
        <v>79</v>
      </c>
      <c r="N573" t="s">
        <v>79</v>
      </c>
      <c r="O573" t="s">
        <v>79</v>
      </c>
      <c r="P573" t="s">
        <v>79</v>
      </c>
      <c r="Q573" t="s">
        <v>79</v>
      </c>
      <c r="R573" t="s">
        <v>1511</v>
      </c>
      <c r="S573" t="s">
        <v>79</v>
      </c>
      <c r="T573">
        <v>0</v>
      </c>
      <c r="U573" t="s">
        <v>79</v>
      </c>
      <c r="V573" t="s">
        <v>79</v>
      </c>
      <c r="W573" t="s">
        <v>79</v>
      </c>
      <c r="X573">
        <v>4</v>
      </c>
      <c r="Y573">
        <v>4</v>
      </c>
      <c r="Z573" t="s">
        <v>79</v>
      </c>
      <c r="AA573" t="s">
        <v>79</v>
      </c>
      <c r="AB573" t="s">
        <v>79</v>
      </c>
      <c r="AC573" t="s">
        <v>79</v>
      </c>
      <c r="AD573" t="s">
        <v>79</v>
      </c>
      <c r="AE573">
        <v>0</v>
      </c>
      <c r="AF573" t="s">
        <v>79</v>
      </c>
      <c r="AG573">
        <v>0</v>
      </c>
      <c r="AH573" t="s">
        <v>79</v>
      </c>
      <c r="AI573" t="s">
        <v>79</v>
      </c>
      <c r="AJ573" t="s">
        <v>79</v>
      </c>
      <c r="AK573" t="s">
        <v>79</v>
      </c>
      <c r="AL573" t="s">
        <v>79</v>
      </c>
      <c r="AM573" t="s">
        <v>79</v>
      </c>
      <c r="AN573" t="s">
        <v>79</v>
      </c>
      <c r="AO573" t="s">
        <v>79</v>
      </c>
      <c r="AP573" t="s">
        <v>79</v>
      </c>
      <c r="AQ573" t="s">
        <v>79</v>
      </c>
      <c r="AR573" t="s">
        <v>79</v>
      </c>
      <c r="AS573">
        <v>0</v>
      </c>
      <c r="AT573" t="s">
        <v>79</v>
      </c>
      <c r="AU573" t="s">
        <v>79</v>
      </c>
      <c r="AV573">
        <v>0</v>
      </c>
      <c r="AW573">
        <v>0</v>
      </c>
    </row>
    <row r="574" spans="1:49" x14ac:dyDescent="0.2">
      <c r="A574">
        <v>1</v>
      </c>
      <c r="B574">
        <v>25</v>
      </c>
      <c r="C574">
        <v>2</v>
      </c>
      <c r="D574">
        <v>5</v>
      </c>
      <c r="E574">
        <v>0</v>
      </c>
      <c r="F574" t="s">
        <v>79</v>
      </c>
      <c r="G574" t="s">
        <v>79</v>
      </c>
      <c r="H574">
        <v>295</v>
      </c>
      <c r="I574">
        <v>0</v>
      </c>
      <c r="J574">
        <v>0</v>
      </c>
      <c r="K574">
        <v>0</v>
      </c>
      <c r="L574">
        <v>0</v>
      </c>
      <c r="M574" t="s">
        <v>79</v>
      </c>
      <c r="N574" t="s">
        <v>79</v>
      </c>
      <c r="O574" t="s">
        <v>79</v>
      </c>
      <c r="P574" t="s">
        <v>79</v>
      </c>
      <c r="Q574" t="s">
        <v>79</v>
      </c>
      <c r="R574" t="s">
        <v>1189</v>
      </c>
      <c r="S574" t="s">
        <v>79</v>
      </c>
      <c r="T574">
        <v>0</v>
      </c>
      <c r="U574" t="s">
        <v>79</v>
      </c>
      <c r="V574" t="s">
        <v>79</v>
      </c>
      <c r="W574" t="s">
        <v>79</v>
      </c>
      <c r="X574">
        <v>4</v>
      </c>
      <c r="Y574">
        <v>4</v>
      </c>
      <c r="Z574" t="s">
        <v>79</v>
      </c>
      <c r="AA574" t="s">
        <v>79</v>
      </c>
      <c r="AB574" t="s">
        <v>79</v>
      </c>
      <c r="AC574" t="s">
        <v>79</v>
      </c>
      <c r="AD574" t="s">
        <v>79</v>
      </c>
      <c r="AE574">
        <v>0</v>
      </c>
      <c r="AF574" t="s">
        <v>79</v>
      </c>
      <c r="AG574">
        <v>0</v>
      </c>
      <c r="AH574" t="s">
        <v>79</v>
      </c>
      <c r="AI574" t="s">
        <v>79</v>
      </c>
      <c r="AJ574" t="s">
        <v>79</v>
      </c>
      <c r="AK574" t="s">
        <v>79</v>
      </c>
      <c r="AL574" t="s">
        <v>79</v>
      </c>
      <c r="AM574" t="s">
        <v>79</v>
      </c>
      <c r="AN574" t="s">
        <v>79</v>
      </c>
      <c r="AO574" t="s">
        <v>79</v>
      </c>
      <c r="AP574" t="s">
        <v>79</v>
      </c>
      <c r="AQ574" t="s">
        <v>79</v>
      </c>
      <c r="AR574" t="s">
        <v>79</v>
      </c>
      <c r="AS574">
        <v>0</v>
      </c>
      <c r="AT574" t="s">
        <v>79</v>
      </c>
      <c r="AU574" t="s">
        <v>79</v>
      </c>
      <c r="AV574">
        <v>0</v>
      </c>
      <c r="AW574">
        <v>0</v>
      </c>
    </row>
    <row r="575" spans="1:49" x14ac:dyDescent="0.2">
      <c r="A575">
        <v>1</v>
      </c>
      <c r="B575">
        <v>25</v>
      </c>
      <c r="C575">
        <v>2</v>
      </c>
      <c r="D575">
        <v>6</v>
      </c>
      <c r="E575">
        <v>0</v>
      </c>
      <c r="F575" t="s">
        <v>79</v>
      </c>
      <c r="G575" t="s">
        <v>79</v>
      </c>
      <c r="H575">
        <v>65</v>
      </c>
      <c r="I575">
        <v>0</v>
      </c>
      <c r="J575">
        <v>0</v>
      </c>
      <c r="K575">
        <v>0</v>
      </c>
      <c r="L575">
        <v>0</v>
      </c>
      <c r="M575" t="s">
        <v>79</v>
      </c>
      <c r="N575" t="s">
        <v>79</v>
      </c>
      <c r="O575" t="s">
        <v>79</v>
      </c>
      <c r="P575" t="s">
        <v>79</v>
      </c>
      <c r="Q575" t="s">
        <v>79</v>
      </c>
      <c r="R575" t="s">
        <v>1512</v>
      </c>
      <c r="S575" t="s">
        <v>79</v>
      </c>
      <c r="T575">
        <v>0</v>
      </c>
      <c r="U575" t="s">
        <v>79</v>
      </c>
      <c r="V575" t="s">
        <v>79</v>
      </c>
      <c r="W575" t="s">
        <v>79</v>
      </c>
      <c r="X575">
        <v>4</v>
      </c>
      <c r="Y575">
        <v>4</v>
      </c>
      <c r="Z575" t="s">
        <v>79</v>
      </c>
      <c r="AA575" t="s">
        <v>79</v>
      </c>
      <c r="AB575" t="s">
        <v>79</v>
      </c>
      <c r="AC575" t="s">
        <v>79</v>
      </c>
      <c r="AD575" t="s">
        <v>79</v>
      </c>
      <c r="AE575">
        <v>0</v>
      </c>
      <c r="AF575" t="s">
        <v>79</v>
      </c>
      <c r="AG575">
        <v>0</v>
      </c>
      <c r="AH575" t="s">
        <v>79</v>
      </c>
      <c r="AI575" t="s">
        <v>79</v>
      </c>
      <c r="AJ575" t="s">
        <v>79</v>
      </c>
      <c r="AK575" t="s">
        <v>79</v>
      </c>
      <c r="AL575" t="s">
        <v>79</v>
      </c>
      <c r="AM575" t="s">
        <v>79</v>
      </c>
      <c r="AN575" t="s">
        <v>79</v>
      </c>
      <c r="AO575" t="s">
        <v>79</v>
      </c>
      <c r="AP575" t="s">
        <v>79</v>
      </c>
      <c r="AQ575" t="s">
        <v>79</v>
      </c>
      <c r="AR575" t="s">
        <v>79</v>
      </c>
      <c r="AS575">
        <v>0</v>
      </c>
      <c r="AT575" t="s">
        <v>79</v>
      </c>
      <c r="AU575" t="s">
        <v>79</v>
      </c>
      <c r="AV575">
        <v>0</v>
      </c>
      <c r="AW575">
        <v>0</v>
      </c>
    </row>
    <row r="576" spans="1:49" x14ac:dyDescent="0.2">
      <c r="A576">
        <v>1</v>
      </c>
      <c r="B576">
        <v>25</v>
      </c>
      <c r="C576">
        <v>2</v>
      </c>
      <c r="D576">
        <v>7</v>
      </c>
      <c r="E576">
        <v>0</v>
      </c>
      <c r="F576" t="s">
        <v>79</v>
      </c>
      <c r="G576" t="s">
        <v>79</v>
      </c>
      <c r="H576">
        <v>526</v>
      </c>
      <c r="I576">
        <v>0</v>
      </c>
      <c r="J576">
        <v>0</v>
      </c>
      <c r="K576">
        <v>0</v>
      </c>
      <c r="L576">
        <v>0</v>
      </c>
      <c r="M576" t="s">
        <v>79</v>
      </c>
      <c r="N576" t="s">
        <v>79</v>
      </c>
      <c r="O576" t="s">
        <v>79</v>
      </c>
      <c r="P576" t="s">
        <v>79</v>
      </c>
      <c r="Q576" t="s">
        <v>79</v>
      </c>
      <c r="R576" t="s">
        <v>1513</v>
      </c>
      <c r="S576" t="s">
        <v>79</v>
      </c>
      <c r="T576">
        <v>0</v>
      </c>
      <c r="U576" t="s">
        <v>79</v>
      </c>
      <c r="V576" t="s">
        <v>79</v>
      </c>
      <c r="W576" t="s">
        <v>79</v>
      </c>
      <c r="X576">
        <v>4</v>
      </c>
      <c r="Y576">
        <v>4</v>
      </c>
      <c r="Z576" t="s">
        <v>79</v>
      </c>
      <c r="AA576" t="s">
        <v>79</v>
      </c>
      <c r="AB576" t="s">
        <v>79</v>
      </c>
      <c r="AC576" t="s">
        <v>79</v>
      </c>
      <c r="AD576" t="s">
        <v>79</v>
      </c>
      <c r="AE576">
        <v>0</v>
      </c>
      <c r="AF576" t="s">
        <v>79</v>
      </c>
      <c r="AG576">
        <v>0</v>
      </c>
      <c r="AH576" t="s">
        <v>79</v>
      </c>
      <c r="AI576" t="s">
        <v>79</v>
      </c>
      <c r="AJ576" t="s">
        <v>79</v>
      </c>
      <c r="AK576" t="s">
        <v>79</v>
      </c>
      <c r="AL576" t="s">
        <v>79</v>
      </c>
      <c r="AM576" t="s">
        <v>79</v>
      </c>
      <c r="AN576" t="s">
        <v>79</v>
      </c>
      <c r="AO576" t="s">
        <v>79</v>
      </c>
      <c r="AP576" t="s">
        <v>79</v>
      </c>
      <c r="AQ576" t="s">
        <v>79</v>
      </c>
      <c r="AR576" t="s">
        <v>79</v>
      </c>
      <c r="AS576">
        <v>0</v>
      </c>
      <c r="AT576" t="s">
        <v>79</v>
      </c>
      <c r="AU576" t="s">
        <v>79</v>
      </c>
      <c r="AV576">
        <v>0</v>
      </c>
      <c r="AW576">
        <v>0</v>
      </c>
    </row>
    <row r="577" spans="1:49" x14ac:dyDescent="0.2">
      <c r="A577">
        <v>1</v>
      </c>
      <c r="B577">
        <v>25</v>
      </c>
      <c r="C577">
        <v>2</v>
      </c>
      <c r="D577">
        <v>8</v>
      </c>
      <c r="E577">
        <v>0</v>
      </c>
      <c r="F577" t="s">
        <v>79</v>
      </c>
      <c r="G577" t="s">
        <v>79</v>
      </c>
      <c r="H577">
        <v>375</v>
      </c>
      <c r="I577">
        <v>0</v>
      </c>
      <c r="J577">
        <v>0</v>
      </c>
      <c r="K577">
        <v>0</v>
      </c>
      <c r="L577">
        <v>0</v>
      </c>
      <c r="M577" t="s">
        <v>79</v>
      </c>
      <c r="N577" t="s">
        <v>79</v>
      </c>
      <c r="O577" t="s">
        <v>79</v>
      </c>
      <c r="P577" t="s">
        <v>79</v>
      </c>
      <c r="Q577" t="s">
        <v>79</v>
      </c>
      <c r="R577" t="s">
        <v>1514</v>
      </c>
      <c r="S577" t="s">
        <v>79</v>
      </c>
      <c r="T577">
        <v>0</v>
      </c>
      <c r="U577" t="s">
        <v>79</v>
      </c>
      <c r="V577" t="s">
        <v>79</v>
      </c>
      <c r="W577" t="s">
        <v>79</v>
      </c>
      <c r="X577">
        <v>4</v>
      </c>
      <c r="Y577">
        <v>4</v>
      </c>
      <c r="Z577" t="s">
        <v>79</v>
      </c>
      <c r="AA577" t="s">
        <v>79</v>
      </c>
      <c r="AB577" t="s">
        <v>79</v>
      </c>
      <c r="AC577" t="s">
        <v>79</v>
      </c>
      <c r="AD577" t="s">
        <v>79</v>
      </c>
      <c r="AE577">
        <v>0</v>
      </c>
      <c r="AF577" t="s">
        <v>79</v>
      </c>
      <c r="AG577">
        <v>0</v>
      </c>
      <c r="AH577" t="s">
        <v>79</v>
      </c>
      <c r="AI577" t="s">
        <v>79</v>
      </c>
      <c r="AJ577" t="s">
        <v>79</v>
      </c>
      <c r="AK577" t="s">
        <v>79</v>
      </c>
      <c r="AL577" t="s">
        <v>79</v>
      </c>
      <c r="AM577" t="s">
        <v>79</v>
      </c>
      <c r="AN577" t="s">
        <v>79</v>
      </c>
      <c r="AO577" t="s">
        <v>79</v>
      </c>
      <c r="AP577" t="s">
        <v>79</v>
      </c>
      <c r="AQ577" t="s">
        <v>79</v>
      </c>
      <c r="AR577" t="s">
        <v>79</v>
      </c>
      <c r="AS577">
        <v>0</v>
      </c>
      <c r="AT577" t="s">
        <v>79</v>
      </c>
      <c r="AU577" t="s">
        <v>79</v>
      </c>
      <c r="AV577">
        <v>0</v>
      </c>
      <c r="AW577">
        <v>0</v>
      </c>
    </row>
    <row r="578" spans="1:49" x14ac:dyDescent="0.2">
      <c r="A578">
        <v>1</v>
      </c>
      <c r="B578">
        <v>26</v>
      </c>
      <c r="C578">
        <v>1</v>
      </c>
      <c r="D578">
        <v>1</v>
      </c>
      <c r="E578">
        <v>0</v>
      </c>
      <c r="F578" t="s">
        <v>79</v>
      </c>
      <c r="G578" t="s">
        <v>79</v>
      </c>
      <c r="H578">
        <v>0</v>
      </c>
      <c r="I578">
        <v>0</v>
      </c>
      <c r="J578">
        <v>0</v>
      </c>
      <c r="K578">
        <v>0</v>
      </c>
      <c r="L578">
        <v>0</v>
      </c>
      <c r="M578" t="s">
        <v>79</v>
      </c>
      <c r="N578" t="s">
        <v>79</v>
      </c>
      <c r="O578" t="s">
        <v>79</v>
      </c>
      <c r="P578" t="s">
        <v>79</v>
      </c>
      <c r="Q578" t="s">
        <v>79</v>
      </c>
      <c r="R578" t="s">
        <v>79</v>
      </c>
      <c r="S578" t="s">
        <v>79</v>
      </c>
      <c r="T578">
        <v>0</v>
      </c>
      <c r="U578" t="s">
        <v>79</v>
      </c>
      <c r="V578" t="s">
        <v>79</v>
      </c>
      <c r="W578" t="s">
        <v>79</v>
      </c>
      <c r="X578">
        <v>0</v>
      </c>
      <c r="Y578">
        <v>0</v>
      </c>
      <c r="Z578" t="s">
        <v>79</v>
      </c>
      <c r="AA578" t="s">
        <v>79</v>
      </c>
      <c r="AB578" t="s">
        <v>79</v>
      </c>
      <c r="AC578" t="s">
        <v>79</v>
      </c>
      <c r="AD578" t="s">
        <v>79</v>
      </c>
      <c r="AE578">
        <v>0</v>
      </c>
      <c r="AF578" t="s">
        <v>79</v>
      </c>
      <c r="AG578">
        <v>0</v>
      </c>
      <c r="AH578" t="s">
        <v>79</v>
      </c>
      <c r="AI578" t="s">
        <v>79</v>
      </c>
      <c r="AJ578" t="s">
        <v>79</v>
      </c>
      <c r="AK578" t="s">
        <v>79</v>
      </c>
      <c r="AL578" t="s">
        <v>79</v>
      </c>
      <c r="AM578" t="s">
        <v>79</v>
      </c>
      <c r="AN578" t="s">
        <v>79</v>
      </c>
      <c r="AO578" t="s">
        <v>79</v>
      </c>
      <c r="AP578" t="s">
        <v>79</v>
      </c>
      <c r="AQ578" t="s">
        <v>79</v>
      </c>
      <c r="AR578" t="s">
        <v>79</v>
      </c>
      <c r="AS578">
        <v>0</v>
      </c>
      <c r="AT578" t="s">
        <v>79</v>
      </c>
      <c r="AU578" t="s">
        <v>79</v>
      </c>
      <c r="AV578">
        <v>0</v>
      </c>
      <c r="AW578">
        <v>0</v>
      </c>
    </row>
    <row r="579" spans="1:49" x14ac:dyDescent="0.2">
      <c r="A579">
        <v>1</v>
      </c>
      <c r="B579">
        <v>26</v>
      </c>
      <c r="C579">
        <v>1</v>
      </c>
      <c r="D579">
        <v>2</v>
      </c>
      <c r="E579">
        <v>0</v>
      </c>
      <c r="F579" t="s">
        <v>79</v>
      </c>
      <c r="G579" t="s">
        <v>79</v>
      </c>
      <c r="H579">
        <v>0</v>
      </c>
      <c r="I579">
        <v>0</v>
      </c>
      <c r="J579">
        <v>0</v>
      </c>
      <c r="K579">
        <v>0</v>
      </c>
      <c r="L579">
        <v>0</v>
      </c>
      <c r="M579" t="s">
        <v>79</v>
      </c>
      <c r="N579" t="s">
        <v>79</v>
      </c>
      <c r="O579" t="s">
        <v>79</v>
      </c>
      <c r="P579" t="s">
        <v>79</v>
      </c>
      <c r="Q579" t="s">
        <v>79</v>
      </c>
      <c r="R579" t="s">
        <v>79</v>
      </c>
      <c r="S579" t="s">
        <v>79</v>
      </c>
      <c r="T579">
        <v>0</v>
      </c>
      <c r="U579" t="s">
        <v>79</v>
      </c>
      <c r="V579" t="s">
        <v>79</v>
      </c>
      <c r="W579" t="s">
        <v>79</v>
      </c>
      <c r="X579">
        <v>0</v>
      </c>
      <c r="Y579">
        <v>0</v>
      </c>
      <c r="Z579" t="s">
        <v>79</v>
      </c>
      <c r="AA579" t="s">
        <v>79</v>
      </c>
      <c r="AB579" t="s">
        <v>79</v>
      </c>
      <c r="AC579" t="s">
        <v>79</v>
      </c>
      <c r="AD579" t="s">
        <v>79</v>
      </c>
      <c r="AE579">
        <v>0</v>
      </c>
      <c r="AF579" t="s">
        <v>79</v>
      </c>
      <c r="AG579">
        <v>0</v>
      </c>
      <c r="AH579" t="s">
        <v>79</v>
      </c>
      <c r="AI579" t="s">
        <v>79</v>
      </c>
      <c r="AJ579" t="s">
        <v>79</v>
      </c>
      <c r="AK579" t="s">
        <v>79</v>
      </c>
      <c r="AL579" t="s">
        <v>79</v>
      </c>
      <c r="AM579" t="s">
        <v>79</v>
      </c>
      <c r="AN579" t="s">
        <v>79</v>
      </c>
      <c r="AO579" t="s">
        <v>79</v>
      </c>
      <c r="AP579" t="s">
        <v>79</v>
      </c>
      <c r="AQ579" t="s">
        <v>79</v>
      </c>
      <c r="AR579" t="s">
        <v>79</v>
      </c>
      <c r="AS579">
        <v>0</v>
      </c>
      <c r="AT579" t="s">
        <v>79</v>
      </c>
      <c r="AU579" t="s">
        <v>79</v>
      </c>
      <c r="AV579">
        <v>0</v>
      </c>
      <c r="AW579">
        <v>0</v>
      </c>
    </row>
    <row r="580" spans="1:49" x14ac:dyDescent="0.2">
      <c r="A580">
        <v>1</v>
      </c>
      <c r="B580">
        <v>26</v>
      </c>
      <c r="C580">
        <v>1</v>
      </c>
      <c r="D580">
        <v>3</v>
      </c>
      <c r="E580">
        <v>0</v>
      </c>
      <c r="F580" t="s">
        <v>79</v>
      </c>
      <c r="G580" t="s">
        <v>79</v>
      </c>
      <c r="H580">
        <v>552</v>
      </c>
      <c r="I580">
        <v>0</v>
      </c>
      <c r="J580">
        <v>0</v>
      </c>
      <c r="K580">
        <v>0</v>
      </c>
      <c r="L580">
        <v>0</v>
      </c>
      <c r="M580" t="s">
        <v>79</v>
      </c>
      <c r="N580" t="s">
        <v>79</v>
      </c>
      <c r="O580" t="s">
        <v>79</v>
      </c>
      <c r="P580" t="s">
        <v>79</v>
      </c>
      <c r="Q580" t="s">
        <v>79</v>
      </c>
      <c r="R580" t="s">
        <v>1515</v>
      </c>
      <c r="S580" t="s">
        <v>79</v>
      </c>
      <c r="T580">
        <v>0</v>
      </c>
      <c r="U580" t="s">
        <v>79</v>
      </c>
      <c r="V580" t="s">
        <v>79</v>
      </c>
      <c r="W580" t="s">
        <v>79</v>
      </c>
      <c r="X580">
        <v>4</v>
      </c>
      <c r="Y580">
        <v>4</v>
      </c>
      <c r="Z580" t="s">
        <v>79</v>
      </c>
      <c r="AA580" t="s">
        <v>79</v>
      </c>
      <c r="AB580" t="s">
        <v>79</v>
      </c>
      <c r="AC580" t="s">
        <v>79</v>
      </c>
      <c r="AD580" t="s">
        <v>79</v>
      </c>
      <c r="AE580">
        <v>0</v>
      </c>
      <c r="AF580" t="s">
        <v>79</v>
      </c>
      <c r="AG580">
        <v>0</v>
      </c>
      <c r="AH580" t="s">
        <v>79</v>
      </c>
      <c r="AI580" t="s">
        <v>79</v>
      </c>
      <c r="AJ580" t="s">
        <v>79</v>
      </c>
      <c r="AK580" t="s">
        <v>79</v>
      </c>
      <c r="AL580" t="s">
        <v>79</v>
      </c>
      <c r="AM580" t="s">
        <v>79</v>
      </c>
      <c r="AN580" t="s">
        <v>79</v>
      </c>
      <c r="AO580" t="s">
        <v>79</v>
      </c>
      <c r="AP580" t="s">
        <v>79</v>
      </c>
      <c r="AQ580" t="s">
        <v>79</v>
      </c>
      <c r="AR580" t="s">
        <v>79</v>
      </c>
      <c r="AS580">
        <v>0</v>
      </c>
      <c r="AT580" t="s">
        <v>79</v>
      </c>
      <c r="AU580" t="s">
        <v>79</v>
      </c>
      <c r="AV580">
        <v>0</v>
      </c>
      <c r="AW580">
        <v>0</v>
      </c>
    </row>
    <row r="581" spans="1:49" x14ac:dyDescent="0.2">
      <c r="A581">
        <v>1</v>
      </c>
      <c r="B581">
        <v>26</v>
      </c>
      <c r="C581">
        <v>1</v>
      </c>
      <c r="D581">
        <v>4</v>
      </c>
      <c r="E581">
        <v>0</v>
      </c>
      <c r="F581" t="s">
        <v>79</v>
      </c>
      <c r="G581" t="s">
        <v>79</v>
      </c>
      <c r="H581">
        <v>392</v>
      </c>
      <c r="I581">
        <v>0</v>
      </c>
      <c r="J581">
        <v>0</v>
      </c>
      <c r="K581">
        <v>0</v>
      </c>
      <c r="L581">
        <v>0</v>
      </c>
      <c r="M581" t="s">
        <v>79</v>
      </c>
      <c r="N581" t="s">
        <v>79</v>
      </c>
      <c r="O581" t="s">
        <v>79</v>
      </c>
      <c r="P581" t="s">
        <v>79</v>
      </c>
      <c r="Q581" t="s">
        <v>79</v>
      </c>
      <c r="R581" t="s">
        <v>1516</v>
      </c>
      <c r="S581" t="s">
        <v>79</v>
      </c>
      <c r="T581">
        <v>0</v>
      </c>
      <c r="U581" t="s">
        <v>79</v>
      </c>
      <c r="V581" t="s">
        <v>79</v>
      </c>
      <c r="W581" t="s">
        <v>79</v>
      </c>
      <c r="X581">
        <v>4</v>
      </c>
      <c r="Y581">
        <v>4</v>
      </c>
      <c r="Z581" t="s">
        <v>79</v>
      </c>
      <c r="AA581" t="s">
        <v>79</v>
      </c>
      <c r="AB581" t="s">
        <v>79</v>
      </c>
      <c r="AC581" t="s">
        <v>79</v>
      </c>
      <c r="AD581" t="s">
        <v>79</v>
      </c>
      <c r="AE581">
        <v>0</v>
      </c>
      <c r="AF581" t="s">
        <v>79</v>
      </c>
      <c r="AG581">
        <v>0</v>
      </c>
      <c r="AH581" t="s">
        <v>79</v>
      </c>
      <c r="AI581" t="s">
        <v>79</v>
      </c>
      <c r="AJ581" t="s">
        <v>79</v>
      </c>
      <c r="AK581" t="s">
        <v>79</v>
      </c>
      <c r="AL581" t="s">
        <v>79</v>
      </c>
      <c r="AM581" t="s">
        <v>79</v>
      </c>
      <c r="AN581" t="s">
        <v>79</v>
      </c>
      <c r="AO581" t="s">
        <v>79</v>
      </c>
      <c r="AP581" t="s">
        <v>79</v>
      </c>
      <c r="AQ581" t="s">
        <v>79</v>
      </c>
      <c r="AR581" t="s">
        <v>79</v>
      </c>
      <c r="AS581">
        <v>0</v>
      </c>
      <c r="AT581" t="s">
        <v>79</v>
      </c>
      <c r="AU581" t="s">
        <v>79</v>
      </c>
      <c r="AV581">
        <v>0</v>
      </c>
      <c r="AW581">
        <v>0</v>
      </c>
    </row>
    <row r="582" spans="1:49" x14ac:dyDescent="0.2">
      <c r="A582">
        <v>1</v>
      </c>
      <c r="B582">
        <v>26</v>
      </c>
      <c r="C582">
        <v>1</v>
      </c>
      <c r="D582">
        <v>5</v>
      </c>
      <c r="E582">
        <v>0</v>
      </c>
      <c r="F582" t="s">
        <v>79</v>
      </c>
      <c r="G582" t="s">
        <v>79</v>
      </c>
      <c r="H582">
        <v>632</v>
      </c>
      <c r="I582">
        <v>0</v>
      </c>
      <c r="J582">
        <v>0</v>
      </c>
      <c r="K582">
        <v>0</v>
      </c>
      <c r="L582">
        <v>0</v>
      </c>
      <c r="M582" t="s">
        <v>79</v>
      </c>
      <c r="N582" t="s">
        <v>79</v>
      </c>
      <c r="O582" t="s">
        <v>79</v>
      </c>
      <c r="P582" t="s">
        <v>79</v>
      </c>
      <c r="Q582" t="s">
        <v>79</v>
      </c>
      <c r="R582" t="s">
        <v>1490</v>
      </c>
      <c r="S582" t="s">
        <v>79</v>
      </c>
      <c r="T582">
        <v>0</v>
      </c>
      <c r="U582" t="s">
        <v>79</v>
      </c>
      <c r="V582" t="s">
        <v>79</v>
      </c>
      <c r="W582" t="s">
        <v>79</v>
      </c>
      <c r="X582">
        <v>4</v>
      </c>
      <c r="Y582">
        <v>4</v>
      </c>
      <c r="Z582" t="s">
        <v>79</v>
      </c>
      <c r="AA582" t="s">
        <v>79</v>
      </c>
      <c r="AB582" t="s">
        <v>79</v>
      </c>
      <c r="AC582" t="s">
        <v>79</v>
      </c>
      <c r="AD582" t="s">
        <v>79</v>
      </c>
      <c r="AE582">
        <v>0</v>
      </c>
      <c r="AF582" t="s">
        <v>79</v>
      </c>
      <c r="AG582">
        <v>0</v>
      </c>
      <c r="AH582" t="s">
        <v>79</v>
      </c>
      <c r="AI582" t="s">
        <v>79</v>
      </c>
      <c r="AJ582" t="s">
        <v>79</v>
      </c>
      <c r="AK582" t="s">
        <v>79</v>
      </c>
      <c r="AL582" t="s">
        <v>79</v>
      </c>
      <c r="AM582" t="s">
        <v>79</v>
      </c>
      <c r="AN582" t="s">
        <v>79</v>
      </c>
      <c r="AO582" t="s">
        <v>79</v>
      </c>
      <c r="AP582" t="s">
        <v>79</v>
      </c>
      <c r="AQ582" t="s">
        <v>79</v>
      </c>
      <c r="AR582" t="s">
        <v>79</v>
      </c>
      <c r="AS582">
        <v>0</v>
      </c>
      <c r="AT582" t="s">
        <v>79</v>
      </c>
      <c r="AU582" t="s">
        <v>79</v>
      </c>
      <c r="AV582">
        <v>0</v>
      </c>
      <c r="AW582">
        <v>0</v>
      </c>
    </row>
    <row r="583" spans="1:49" x14ac:dyDescent="0.2">
      <c r="A583">
        <v>1</v>
      </c>
      <c r="B583">
        <v>26</v>
      </c>
      <c r="C583">
        <v>1</v>
      </c>
      <c r="D583">
        <v>6</v>
      </c>
      <c r="E583">
        <v>0</v>
      </c>
      <c r="F583" t="s">
        <v>79</v>
      </c>
      <c r="G583" t="s">
        <v>79</v>
      </c>
      <c r="H583">
        <v>0</v>
      </c>
      <c r="I583">
        <v>0</v>
      </c>
      <c r="J583">
        <v>0</v>
      </c>
      <c r="K583">
        <v>0</v>
      </c>
      <c r="L583">
        <v>0</v>
      </c>
      <c r="M583" t="s">
        <v>79</v>
      </c>
      <c r="N583" t="s">
        <v>79</v>
      </c>
      <c r="O583" t="s">
        <v>79</v>
      </c>
      <c r="P583" t="s">
        <v>79</v>
      </c>
      <c r="Q583" t="s">
        <v>79</v>
      </c>
      <c r="R583" t="s">
        <v>79</v>
      </c>
      <c r="S583" t="s">
        <v>79</v>
      </c>
      <c r="T583">
        <v>0</v>
      </c>
      <c r="U583" t="s">
        <v>79</v>
      </c>
      <c r="V583" t="s">
        <v>79</v>
      </c>
      <c r="W583" t="s">
        <v>79</v>
      </c>
      <c r="X583">
        <v>0</v>
      </c>
      <c r="Y583">
        <v>0</v>
      </c>
      <c r="Z583" t="s">
        <v>79</v>
      </c>
      <c r="AA583" t="s">
        <v>79</v>
      </c>
      <c r="AB583" t="s">
        <v>79</v>
      </c>
      <c r="AC583" t="s">
        <v>79</v>
      </c>
      <c r="AD583" t="s">
        <v>79</v>
      </c>
      <c r="AE583">
        <v>0</v>
      </c>
      <c r="AF583" t="s">
        <v>79</v>
      </c>
      <c r="AG583">
        <v>0</v>
      </c>
      <c r="AH583" t="s">
        <v>79</v>
      </c>
      <c r="AI583" t="s">
        <v>79</v>
      </c>
      <c r="AJ583" t="s">
        <v>79</v>
      </c>
      <c r="AK583" t="s">
        <v>79</v>
      </c>
      <c r="AL583" t="s">
        <v>79</v>
      </c>
      <c r="AM583" t="s">
        <v>79</v>
      </c>
      <c r="AN583" t="s">
        <v>79</v>
      </c>
      <c r="AO583" t="s">
        <v>79</v>
      </c>
      <c r="AP583" t="s">
        <v>79</v>
      </c>
      <c r="AQ583" t="s">
        <v>79</v>
      </c>
      <c r="AR583" t="s">
        <v>79</v>
      </c>
      <c r="AS583">
        <v>0</v>
      </c>
      <c r="AT583" t="s">
        <v>79</v>
      </c>
      <c r="AU583" t="s">
        <v>79</v>
      </c>
      <c r="AV583">
        <v>0</v>
      </c>
      <c r="AW583">
        <v>0</v>
      </c>
    </row>
    <row r="584" spans="1:49" x14ac:dyDescent="0.2">
      <c r="A584">
        <v>1</v>
      </c>
      <c r="B584">
        <v>26</v>
      </c>
      <c r="C584">
        <v>1</v>
      </c>
      <c r="D584">
        <v>7</v>
      </c>
      <c r="E584">
        <v>0</v>
      </c>
      <c r="F584" t="s">
        <v>79</v>
      </c>
      <c r="G584" t="s">
        <v>79</v>
      </c>
      <c r="H584">
        <v>0</v>
      </c>
      <c r="I584">
        <v>0</v>
      </c>
      <c r="J584">
        <v>0</v>
      </c>
      <c r="K584">
        <v>0</v>
      </c>
      <c r="L584">
        <v>0</v>
      </c>
      <c r="M584" t="s">
        <v>79</v>
      </c>
      <c r="N584" t="s">
        <v>79</v>
      </c>
      <c r="O584" t="s">
        <v>79</v>
      </c>
      <c r="P584" t="s">
        <v>79</v>
      </c>
      <c r="Q584" t="s">
        <v>79</v>
      </c>
      <c r="R584" t="s">
        <v>79</v>
      </c>
      <c r="S584" t="s">
        <v>79</v>
      </c>
      <c r="T584">
        <v>0</v>
      </c>
      <c r="U584" t="s">
        <v>79</v>
      </c>
      <c r="V584" t="s">
        <v>79</v>
      </c>
      <c r="W584" t="s">
        <v>79</v>
      </c>
      <c r="X584">
        <v>0</v>
      </c>
      <c r="Y584">
        <v>0</v>
      </c>
      <c r="Z584" t="s">
        <v>79</v>
      </c>
      <c r="AA584" t="s">
        <v>79</v>
      </c>
      <c r="AB584" t="s">
        <v>79</v>
      </c>
      <c r="AC584" t="s">
        <v>79</v>
      </c>
      <c r="AD584" t="s">
        <v>79</v>
      </c>
      <c r="AE584">
        <v>0</v>
      </c>
      <c r="AF584" t="s">
        <v>79</v>
      </c>
      <c r="AG584">
        <v>0</v>
      </c>
      <c r="AH584" t="s">
        <v>79</v>
      </c>
      <c r="AI584" t="s">
        <v>79</v>
      </c>
      <c r="AJ584" t="s">
        <v>79</v>
      </c>
      <c r="AK584" t="s">
        <v>79</v>
      </c>
      <c r="AL584" t="s">
        <v>79</v>
      </c>
      <c r="AM584" t="s">
        <v>79</v>
      </c>
      <c r="AN584" t="s">
        <v>79</v>
      </c>
      <c r="AO584" t="s">
        <v>79</v>
      </c>
      <c r="AP584" t="s">
        <v>79</v>
      </c>
      <c r="AQ584" t="s">
        <v>79</v>
      </c>
      <c r="AR584" t="s">
        <v>79</v>
      </c>
      <c r="AS584">
        <v>0</v>
      </c>
      <c r="AT584" t="s">
        <v>79</v>
      </c>
      <c r="AU584" t="s">
        <v>79</v>
      </c>
      <c r="AV584">
        <v>0</v>
      </c>
      <c r="AW584">
        <v>0</v>
      </c>
    </row>
    <row r="585" spans="1:49" x14ac:dyDescent="0.2">
      <c r="A585">
        <v>1</v>
      </c>
      <c r="B585">
        <v>26</v>
      </c>
      <c r="C585">
        <v>1</v>
      </c>
      <c r="D585">
        <v>8</v>
      </c>
      <c r="E585">
        <v>0</v>
      </c>
      <c r="F585" t="s">
        <v>79</v>
      </c>
      <c r="G585" t="s">
        <v>79</v>
      </c>
      <c r="H585">
        <v>0</v>
      </c>
      <c r="I585">
        <v>0</v>
      </c>
      <c r="J585">
        <v>0</v>
      </c>
      <c r="K585">
        <v>0</v>
      </c>
      <c r="L585">
        <v>0</v>
      </c>
      <c r="M585" t="s">
        <v>79</v>
      </c>
      <c r="N585" t="s">
        <v>79</v>
      </c>
      <c r="O585" t="s">
        <v>79</v>
      </c>
      <c r="P585" t="s">
        <v>79</v>
      </c>
      <c r="Q585" t="s">
        <v>79</v>
      </c>
      <c r="R585" t="s">
        <v>79</v>
      </c>
      <c r="S585" t="s">
        <v>79</v>
      </c>
      <c r="T585">
        <v>0</v>
      </c>
      <c r="U585" t="s">
        <v>79</v>
      </c>
      <c r="V585" t="s">
        <v>79</v>
      </c>
      <c r="W585" t="s">
        <v>79</v>
      </c>
      <c r="X585">
        <v>0</v>
      </c>
      <c r="Y585">
        <v>0</v>
      </c>
      <c r="Z585" t="s">
        <v>79</v>
      </c>
      <c r="AA585" t="s">
        <v>79</v>
      </c>
      <c r="AB585" t="s">
        <v>79</v>
      </c>
      <c r="AC585" t="s">
        <v>79</v>
      </c>
      <c r="AD585" t="s">
        <v>79</v>
      </c>
      <c r="AE585">
        <v>0</v>
      </c>
      <c r="AF585" t="s">
        <v>79</v>
      </c>
      <c r="AG585">
        <v>0</v>
      </c>
      <c r="AH585" t="s">
        <v>79</v>
      </c>
      <c r="AI585" t="s">
        <v>79</v>
      </c>
      <c r="AJ585" t="s">
        <v>79</v>
      </c>
      <c r="AK585" t="s">
        <v>79</v>
      </c>
      <c r="AL585" t="s">
        <v>79</v>
      </c>
      <c r="AM585" t="s">
        <v>79</v>
      </c>
      <c r="AN585" t="s">
        <v>79</v>
      </c>
      <c r="AO585" t="s">
        <v>79</v>
      </c>
      <c r="AP585" t="s">
        <v>79</v>
      </c>
      <c r="AQ585" t="s">
        <v>79</v>
      </c>
      <c r="AR585" t="s">
        <v>79</v>
      </c>
      <c r="AS585">
        <v>0</v>
      </c>
      <c r="AT585" t="s">
        <v>79</v>
      </c>
      <c r="AU585" t="s">
        <v>79</v>
      </c>
      <c r="AV585">
        <v>0</v>
      </c>
      <c r="AW585">
        <v>0</v>
      </c>
    </row>
    <row r="586" spans="1:49" x14ac:dyDescent="0.2">
      <c r="A586">
        <v>1</v>
      </c>
      <c r="B586">
        <v>26</v>
      </c>
      <c r="C586">
        <v>2</v>
      </c>
      <c r="D586">
        <v>1</v>
      </c>
      <c r="E586">
        <v>0</v>
      </c>
      <c r="F586" t="s">
        <v>79</v>
      </c>
      <c r="G586" t="s">
        <v>79</v>
      </c>
      <c r="H586">
        <v>630</v>
      </c>
      <c r="I586">
        <v>0</v>
      </c>
      <c r="J586">
        <v>0</v>
      </c>
      <c r="K586">
        <v>0</v>
      </c>
      <c r="L586">
        <v>0</v>
      </c>
      <c r="M586" t="s">
        <v>79</v>
      </c>
      <c r="N586" t="s">
        <v>79</v>
      </c>
      <c r="O586" t="s">
        <v>79</v>
      </c>
      <c r="P586" t="s">
        <v>79</v>
      </c>
      <c r="Q586" t="s">
        <v>79</v>
      </c>
      <c r="R586" t="s">
        <v>1517</v>
      </c>
      <c r="S586" t="s">
        <v>79</v>
      </c>
      <c r="T586">
        <v>0</v>
      </c>
      <c r="U586" t="s">
        <v>79</v>
      </c>
      <c r="V586" t="s">
        <v>79</v>
      </c>
      <c r="W586" t="s">
        <v>79</v>
      </c>
      <c r="X586">
        <v>4</v>
      </c>
      <c r="Y586">
        <v>4</v>
      </c>
      <c r="Z586" t="s">
        <v>79</v>
      </c>
      <c r="AA586" t="s">
        <v>79</v>
      </c>
      <c r="AB586" t="s">
        <v>79</v>
      </c>
      <c r="AC586" t="s">
        <v>79</v>
      </c>
      <c r="AD586" t="s">
        <v>79</v>
      </c>
      <c r="AE586">
        <v>0</v>
      </c>
      <c r="AF586" t="s">
        <v>79</v>
      </c>
      <c r="AG586">
        <v>0</v>
      </c>
      <c r="AH586" t="s">
        <v>79</v>
      </c>
      <c r="AI586" t="s">
        <v>79</v>
      </c>
      <c r="AJ586" t="s">
        <v>79</v>
      </c>
      <c r="AK586" t="s">
        <v>79</v>
      </c>
      <c r="AL586" t="s">
        <v>79</v>
      </c>
      <c r="AM586" t="s">
        <v>79</v>
      </c>
      <c r="AN586" t="s">
        <v>79</v>
      </c>
      <c r="AO586" t="s">
        <v>79</v>
      </c>
      <c r="AP586" t="s">
        <v>79</v>
      </c>
      <c r="AQ586" t="s">
        <v>79</v>
      </c>
      <c r="AR586" t="s">
        <v>79</v>
      </c>
      <c r="AS586">
        <v>0</v>
      </c>
      <c r="AT586" t="s">
        <v>79</v>
      </c>
      <c r="AU586" t="s">
        <v>79</v>
      </c>
      <c r="AV586">
        <v>0</v>
      </c>
      <c r="AW586">
        <v>0</v>
      </c>
    </row>
    <row r="587" spans="1:49" x14ac:dyDescent="0.2">
      <c r="A587">
        <v>1</v>
      </c>
      <c r="B587">
        <v>26</v>
      </c>
      <c r="C587">
        <v>2</v>
      </c>
      <c r="D587">
        <v>2</v>
      </c>
      <c r="E587">
        <v>0</v>
      </c>
      <c r="F587" t="s">
        <v>79</v>
      </c>
      <c r="G587" t="s">
        <v>79</v>
      </c>
      <c r="H587">
        <v>431</v>
      </c>
      <c r="I587">
        <v>0</v>
      </c>
      <c r="J587">
        <v>0</v>
      </c>
      <c r="K587">
        <v>0</v>
      </c>
      <c r="L587">
        <v>0</v>
      </c>
      <c r="M587" t="s">
        <v>79</v>
      </c>
      <c r="N587" t="s">
        <v>79</v>
      </c>
      <c r="O587" t="s">
        <v>79</v>
      </c>
      <c r="P587" t="s">
        <v>79</v>
      </c>
      <c r="Q587" t="s">
        <v>79</v>
      </c>
      <c r="R587" t="s">
        <v>1518</v>
      </c>
      <c r="S587" t="s">
        <v>79</v>
      </c>
      <c r="T587">
        <v>0</v>
      </c>
      <c r="U587" t="s">
        <v>79</v>
      </c>
      <c r="V587" t="s">
        <v>79</v>
      </c>
      <c r="W587" t="s">
        <v>79</v>
      </c>
      <c r="X587">
        <v>4</v>
      </c>
      <c r="Y587">
        <v>4</v>
      </c>
      <c r="Z587" t="s">
        <v>79</v>
      </c>
      <c r="AA587" t="s">
        <v>79</v>
      </c>
      <c r="AB587" t="s">
        <v>79</v>
      </c>
      <c r="AC587" t="s">
        <v>79</v>
      </c>
      <c r="AD587" t="s">
        <v>79</v>
      </c>
      <c r="AE587">
        <v>0</v>
      </c>
      <c r="AF587" t="s">
        <v>79</v>
      </c>
      <c r="AG587">
        <v>0</v>
      </c>
      <c r="AH587" t="s">
        <v>79</v>
      </c>
      <c r="AI587" t="s">
        <v>79</v>
      </c>
      <c r="AJ587" t="s">
        <v>79</v>
      </c>
      <c r="AK587" t="s">
        <v>79</v>
      </c>
      <c r="AL587" t="s">
        <v>79</v>
      </c>
      <c r="AM587" t="s">
        <v>79</v>
      </c>
      <c r="AN587" t="s">
        <v>79</v>
      </c>
      <c r="AO587" t="s">
        <v>79</v>
      </c>
      <c r="AP587" t="s">
        <v>79</v>
      </c>
      <c r="AQ587" t="s">
        <v>79</v>
      </c>
      <c r="AR587" t="s">
        <v>79</v>
      </c>
      <c r="AS587">
        <v>0</v>
      </c>
      <c r="AT587" t="s">
        <v>79</v>
      </c>
      <c r="AU587" t="s">
        <v>79</v>
      </c>
      <c r="AV587">
        <v>0</v>
      </c>
      <c r="AW587">
        <v>0</v>
      </c>
    </row>
    <row r="588" spans="1:49" x14ac:dyDescent="0.2">
      <c r="A588">
        <v>1</v>
      </c>
      <c r="B588">
        <v>26</v>
      </c>
      <c r="C588">
        <v>2</v>
      </c>
      <c r="D588">
        <v>3</v>
      </c>
      <c r="E588">
        <v>0</v>
      </c>
      <c r="F588" t="s">
        <v>79</v>
      </c>
      <c r="G588" t="s">
        <v>79</v>
      </c>
      <c r="H588">
        <v>460</v>
      </c>
      <c r="I588">
        <v>0</v>
      </c>
      <c r="J588">
        <v>0</v>
      </c>
      <c r="K588">
        <v>0</v>
      </c>
      <c r="L588">
        <v>0</v>
      </c>
      <c r="M588" t="s">
        <v>79</v>
      </c>
      <c r="N588" t="s">
        <v>79</v>
      </c>
      <c r="O588" t="s">
        <v>79</v>
      </c>
      <c r="P588" t="s">
        <v>79</v>
      </c>
      <c r="Q588" t="s">
        <v>79</v>
      </c>
      <c r="R588" t="s">
        <v>1519</v>
      </c>
      <c r="S588" t="s">
        <v>79</v>
      </c>
      <c r="T588">
        <v>0</v>
      </c>
      <c r="U588" t="s">
        <v>79</v>
      </c>
      <c r="V588" t="s">
        <v>79</v>
      </c>
      <c r="W588" t="s">
        <v>79</v>
      </c>
      <c r="X588">
        <v>4</v>
      </c>
      <c r="Y588">
        <v>4</v>
      </c>
      <c r="Z588" t="s">
        <v>79</v>
      </c>
      <c r="AA588" t="s">
        <v>79</v>
      </c>
      <c r="AB588" t="s">
        <v>79</v>
      </c>
      <c r="AC588" t="s">
        <v>79</v>
      </c>
      <c r="AD588" t="s">
        <v>79</v>
      </c>
      <c r="AE588">
        <v>0</v>
      </c>
      <c r="AF588" t="s">
        <v>79</v>
      </c>
      <c r="AG588">
        <v>0</v>
      </c>
      <c r="AH588" t="s">
        <v>79</v>
      </c>
      <c r="AI588" t="s">
        <v>79</v>
      </c>
      <c r="AJ588" t="s">
        <v>79</v>
      </c>
      <c r="AK588" t="s">
        <v>79</v>
      </c>
      <c r="AL588" t="s">
        <v>79</v>
      </c>
      <c r="AM588" t="s">
        <v>79</v>
      </c>
      <c r="AN588" t="s">
        <v>79</v>
      </c>
      <c r="AO588" t="s">
        <v>79</v>
      </c>
      <c r="AP588" t="s">
        <v>79</v>
      </c>
      <c r="AQ588" t="s">
        <v>79</v>
      </c>
      <c r="AR588" t="s">
        <v>79</v>
      </c>
      <c r="AS588">
        <v>0</v>
      </c>
      <c r="AT588" t="s">
        <v>79</v>
      </c>
      <c r="AU588" t="s">
        <v>79</v>
      </c>
      <c r="AV588">
        <v>0</v>
      </c>
      <c r="AW588">
        <v>0</v>
      </c>
    </row>
    <row r="589" spans="1:49" x14ac:dyDescent="0.2">
      <c r="A589">
        <v>1</v>
      </c>
      <c r="B589">
        <v>26</v>
      </c>
      <c r="C589">
        <v>2</v>
      </c>
      <c r="D589">
        <v>4</v>
      </c>
      <c r="E589">
        <v>0</v>
      </c>
      <c r="F589" t="s">
        <v>79</v>
      </c>
      <c r="G589" t="s">
        <v>79</v>
      </c>
      <c r="H589">
        <v>206</v>
      </c>
      <c r="I589">
        <v>0</v>
      </c>
      <c r="J589">
        <v>0</v>
      </c>
      <c r="K589">
        <v>0</v>
      </c>
      <c r="L589">
        <v>0</v>
      </c>
      <c r="M589" t="s">
        <v>79</v>
      </c>
      <c r="N589" t="s">
        <v>79</v>
      </c>
      <c r="O589" t="s">
        <v>79</v>
      </c>
      <c r="P589" t="s">
        <v>79</v>
      </c>
      <c r="Q589" t="s">
        <v>79</v>
      </c>
      <c r="R589" t="s">
        <v>1520</v>
      </c>
      <c r="S589" t="s">
        <v>79</v>
      </c>
      <c r="T589">
        <v>0</v>
      </c>
      <c r="U589" t="s">
        <v>79</v>
      </c>
      <c r="V589" t="s">
        <v>79</v>
      </c>
      <c r="W589" t="s">
        <v>79</v>
      </c>
      <c r="X589">
        <v>4</v>
      </c>
      <c r="Y589">
        <v>4</v>
      </c>
      <c r="Z589" t="s">
        <v>79</v>
      </c>
      <c r="AA589" t="s">
        <v>79</v>
      </c>
      <c r="AB589" t="s">
        <v>79</v>
      </c>
      <c r="AC589" t="s">
        <v>79</v>
      </c>
      <c r="AD589" t="s">
        <v>79</v>
      </c>
      <c r="AE589">
        <v>0</v>
      </c>
      <c r="AF589" t="s">
        <v>79</v>
      </c>
      <c r="AG589">
        <v>0</v>
      </c>
      <c r="AH589" t="s">
        <v>79</v>
      </c>
      <c r="AI589" t="s">
        <v>79</v>
      </c>
      <c r="AJ589" t="s">
        <v>79</v>
      </c>
      <c r="AK589" t="s">
        <v>79</v>
      </c>
      <c r="AL589" t="s">
        <v>79</v>
      </c>
      <c r="AM589" t="s">
        <v>79</v>
      </c>
      <c r="AN589" t="s">
        <v>79</v>
      </c>
      <c r="AO589" t="s">
        <v>79</v>
      </c>
      <c r="AP589" t="s">
        <v>79</v>
      </c>
      <c r="AQ589" t="s">
        <v>79</v>
      </c>
      <c r="AR589" t="s">
        <v>79</v>
      </c>
      <c r="AS589">
        <v>0</v>
      </c>
      <c r="AT589" t="s">
        <v>79</v>
      </c>
      <c r="AU589" t="s">
        <v>79</v>
      </c>
      <c r="AV589">
        <v>0</v>
      </c>
      <c r="AW589">
        <v>0</v>
      </c>
    </row>
    <row r="590" spans="1:49" x14ac:dyDescent="0.2">
      <c r="A590">
        <v>1</v>
      </c>
      <c r="B590">
        <v>26</v>
      </c>
      <c r="C590">
        <v>2</v>
      </c>
      <c r="D590">
        <v>5</v>
      </c>
      <c r="E590">
        <v>0</v>
      </c>
      <c r="F590" t="s">
        <v>79</v>
      </c>
      <c r="G590" t="s">
        <v>79</v>
      </c>
      <c r="H590">
        <v>613</v>
      </c>
      <c r="I590">
        <v>0</v>
      </c>
      <c r="J590">
        <v>0</v>
      </c>
      <c r="K590">
        <v>0</v>
      </c>
      <c r="L590">
        <v>0</v>
      </c>
      <c r="M590" t="s">
        <v>79</v>
      </c>
      <c r="N590" t="s">
        <v>79</v>
      </c>
      <c r="O590" t="s">
        <v>79</v>
      </c>
      <c r="P590" t="s">
        <v>79</v>
      </c>
      <c r="Q590" t="s">
        <v>79</v>
      </c>
      <c r="R590" t="s">
        <v>1521</v>
      </c>
      <c r="S590" t="s">
        <v>79</v>
      </c>
      <c r="T590">
        <v>0</v>
      </c>
      <c r="U590" t="s">
        <v>79</v>
      </c>
      <c r="V590" t="s">
        <v>79</v>
      </c>
      <c r="W590" t="s">
        <v>79</v>
      </c>
      <c r="X590">
        <v>4</v>
      </c>
      <c r="Y590">
        <v>4</v>
      </c>
      <c r="Z590" t="s">
        <v>79</v>
      </c>
      <c r="AA590" t="s">
        <v>79</v>
      </c>
      <c r="AB590" t="s">
        <v>79</v>
      </c>
      <c r="AC590" t="s">
        <v>79</v>
      </c>
      <c r="AD590" t="s">
        <v>79</v>
      </c>
      <c r="AE590">
        <v>0</v>
      </c>
      <c r="AF590" t="s">
        <v>79</v>
      </c>
      <c r="AG590">
        <v>0</v>
      </c>
      <c r="AH590" t="s">
        <v>79</v>
      </c>
      <c r="AI590" t="s">
        <v>79</v>
      </c>
      <c r="AJ590" t="s">
        <v>79</v>
      </c>
      <c r="AK590" t="s">
        <v>79</v>
      </c>
      <c r="AL590" t="s">
        <v>79</v>
      </c>
      <c r="AM590" t="s">
        <v>79</v>
      </c>
      <c r="AN590" t="s">
        <v>79</v>
      </c>
      <c r="AO590" t="s">
        <v>79</v>
      </c>
      <c r="AP590" t="s">
        <v>79</v>
      </c>
      <c r="AQ590" t="s">
        <v>79</v>
      </c>
      <c r="AR590" t="s">
        <v>79</v>
      </c>
      <c r="AS590">
        <v>0</v>
      </c>
      <c r="AT590" t="s">
        <v>79</v>
      </c>
      <c r="AU590" t="s">
        <v>79</v>
      </c>
      <c r="AV590">
        <v>0</v>
      </c>
      <c r="AW590">
        <v>0</v>
      </c>
    </row>
    <row r="591" spans="1:49" x14ac:dyDescent="0.2">
      <c r="A591">
        <v>1</v>
      </c>
      <c r="B591">
        <v>26</v>
      </c>
      <c r="C591">
        <v>2</v>
      </c>
      <c r="D591">
        <v>6</v>
      </c>
      <c r="E591">
        <v>0</v>
      </c>
      <c r="F591" t="s">
        <v>79</v>
      </c>
      <c r="G591" t="s">
        <v>79</v>
      </c>
      <c r="H591">
        <v>208</v>
      </c>
      <c r="I591">
        <v>0</v>
      </c>
      <c r="J591">
        <v>0</v>
      </c>
      <c r="K591">
        <v>0</v>
      </c>
      <c r="L591">
        <v>0</v>
      </c>
      <c r="M591" t="s">
        <v>79</v>
      </c>
      <c r="N591" t="s">
        <v>79</v>
      </c>
      <c r="O591" t="s">
        <v>79</v>
      </c>
      <c r="P591" t="s">
        <v>79</v>
      </c>
      <c r="Q591" t="s">
        <v>79</v>
      </c>
      <c r="R591" t="s">
        <v>1522</v>
      </c>
      <c r="S591" t="s">
        <v>79</v>
      </c>
      <c r="T591">
        <v>0</v>
      </c>
      <c r="U591" t="s">
        <v>79</v>
      </c>
      <c r="V591" t="s">
        <v>79</v>
      </c>
      <c r="W591" t="s">
        <v>79</v>
      </c>
      <c r="X591">
        <v>4</v>
      </c>
      <c r="Y591">
        <v>4</v>
      </c>
      <c r="Z591" t="s">
        <v>79</v>
      </c>
      <c r="AA591" t="s">
        <v>79</v>
      </c>
      <c r="AB591" t="s">
        <v>79</v>
      </c>
      <c r="AC591" t="s">
        <v>79</v>
      </c>
      <c r="AD591" t="s">
        <v>79</v>
      </c>
      <c r="AE591">
        <v>0</v>
      </c>
      <c r="AF591" t="s">
        <v>79</v>
      </c>
      <c r="AG591">
        <v>0</v>
      </c>
      <c r="AH591" t="s">
        <v>79</v>
      </c>
      <c r="AI591" t="s">
        <v>79</v>
      </c>
      <c r="AJ591" t="s">
        <v>79</v>
      </c>
      <c r="AK591" t="s">
        <v>79</v>
      </c>
      <c r="AL591" t="s">
        <v>79</v>
      </c>
      <c r="AM591" t="s">
        <v>79</v>
      </c>
      <c r="AN591" t="s">
        <v>79</v>
      </c>
      <c r="AO591" t="s">
        <v>79</v>
      </c>
      <c r="AP591" t="s">
        <v>79</v>
      </c>
      <c r="AQ591" t="s">
        <v>79</v>
      </c>
      <c r="AR591" t="s">
        <v>79</v>
      </c>
      <c r="AS591">
        <v>0</v>
      </c>
      <c r="AT591" t="s">
        <v>79</v>
      </c>
      <c r="AU591" t="s">
        <v>79</v>
      </c>
      <c r="AV591">
        <v>0</v>
      </c>
      <c r="AW591">
        <v>0</v>
      </c>
    </row>
    <row r="592" spans="1:49" x14ac:dyDescent="0.2">
      <c r="A592">
        <v>1</v>
      </c>
      <c r="B592">
        <v>26</v>
      </c>
      <c r="C592">
        <v>2</v>
      </c>
      <c r="D592">
        <v>7</v>
      </c>
      <c r="E592">
        <v>0</v>
      </c>
      <c r="F592" t="s">
        <v>79</v>
      </c>
      <c r="G592" t="s">
        <v>79</v>
      </c>
      <c r="H592">
        <v>631</v>
      </c>
      <c r="I592">
        <v>0</v>
      </c>
      <c r="J592">
        <v>0</v>
      </c>
      <c r="K592">
        <v>0</v>
      </c>
      <c r="L592">
        <v>0</v>
      </c>
      <c r="M592" t="s">
        <v>79</v>
      </c>
      <c r="N592" t="s">
        <v>79</v>
      </c>
      <c r="O592" t="s">
        <v>79</v>
      </c>
      <c r="P592" t="s">
        <v>79</v>
      </c>
      <c r="Q592" t="s">
        <v>79</v>
      </c>
      <c r="R592" t="s">
        <v>1523</v>
      </c>
      <c r="S592" t="s">
        <v>79</v>
      </c>
      <c r="T592">
        <v>0</v>
      </c>
      <c r="U592" t="s">
        <v>79</v>
      </c>
      <c r="V592" t="s">
        <v>79</v>
      </c>
      <c r="W592" t="s">
        <v>79</v>
      </c>
      <c r="X592">
        <v>4</v>
      </c>
      <c r="Y592">
        <v>4</v>
      </c>
      <c r="Z592" t="s">
        <v>79</v>
      </c>
      <c r="AA592" t="s">
        <v>79</v>
      </c>
      <c r="AB592" t="s">
        <v>79</v>
      </c>
      <c r="AC592" t="s">
        <v>79</v>
      </c>
      <c r="AD592" t="s">
        <v>79</v>
      </c>
      <c r="AE592">
        <v>0</v>
      </c>
      <c r="AF592" t="s">
        <v>79</v>
      </c>
      <c r="AG592">
        <v>0</v>
      </c>
      <c r="AH592" t="s">
        <v>79</v>
      </c>
      <c r="AI592" t="s">
        <v>79</v>
      </c>
      <c r="AJ592" t="s">
        <v>79</v>
      </c>
      <c r="AK592" t="s">
        <v>79</v>
      </c>
      <c r="AL592" t="s">
        <v>79</v>
      </c>
      <c r="AM592" t="s">
        <v>79</v>
      </c>
      <c r="AN592" t="s">
        <v>79</v>
      </c>
      <c r="AO592" t="s">
        <v>79</v>
      </c>
      <c r="AP592" t="s">
        <v>79</v>
      </c>
      <c r="AQ592" t="s">
        <v>79</v>
      </c>
      <c r="AR592" t="s">
        <v>79</v>
      </c>
      <c r="AS592">
        <v>0</v>
      </c>
      <c r="AT592" t="s">
        <v>79</v>
      </c>
      <c r="AU592" t="s">
        <v>79</v>
      </c>
      <c r="AV592">
        <v>0</v>
      </c>
      <c r="AW592">
        <v>0</v>
      </c>
    </row>
    <row r="593" spans="1:49" x14ac:dyDescent="0.2">
      <c r="A593">
        <v>1</v>
      </c>
      <c r="B593">
        <v>26</v>
      </c>
      <c r="C593">
        <v>2</v>
      </c>
      <c r="D593">
        <v>8</v>
      </c>
      <c r="E593">
        <v>0</v>
      </c>
      <c r="F593" t="s">
        <v>79</v>
      </c>
      <c r="G593" t="s">
        <v>79</v>
      </c>
      <c r="H593">
        <v>0</v>
      </c>
      <c r="I593">
        <v>0</v>
      </c>
      <c r="J593">
        <v>0</v>
      </c>
      <c r="K593">
        <v>0</v>
      </c>
      <c r="L593">
        <v>0</v>
      </c>
      <c r="M593" t="s">
        <v>79</v>
      </c>
      <c r="N593" t="s">
        <v>79</v>
      </c>
      <c r="O593" t="s">
        <v>79</v>
      </c>
      <c r="P593" t="s">
        <v>79</v>
      </c>
      <c r="Q593" t="s">
        <v>79</v>
      </c>
      <c r="R593" t="s">
        <v>79</v>
      </c>
      <c r="S593" t="s">
        <v>79</v>
      </c>
      <c r="T593">
        <v>0</v>
      </c>
      <c r="U593" t="s">
        <v>79</v>
      </c>
      <c r="V593" t="s">
        <v>79</v>
      </c>
      <c r="W593" t="s">
        <v>79</v>
      </c>
      <c r="X593">
        <v>0</v>
      </c>
      <c r="Y593">
        <v>0</v>
      </c>
      <c r="Z593" t="s">
        <v>79</v>
      </c>
      <c r="AA593" t="s">
        <v>79</v>
      </c>
      <c r="AB593" t="s">
        <v>79</v>
      </c>
      <c r="AC593" t="s">
        <v>79</v>
      </c>
      <c r="AD593" t="s">
        <v>79</v>
      </c>
      <c r="AE593">
        <v>0</v>
      </c>
      <c r="AF593" t="s">
        <v>79</v>
      </c>
      <c r="AG593">
        <v>0</v>
      </c>
      <c r="AH593" t="s">
        <v>79</v>
      </c>
      <c r="AI593" t="s">
        <v>79</v>
      </c>
      <c r="AJ593" t="s">
        <v>79</v>
      </c>
      <c r="AK593" t="s">
        <v>79</v>
      </c>
      <c r="AL593" t="s">
        <v>79</v>
      </c>
      <c r="AM593" t="s">
        <v>79</v>
      </c>
      <c r="AN593" t="s">
        <v>79</v>
      </c>
      <c r="AO593" t="s">
        <v>79</v>
      </c>
      <c r="AP593" t="s">
        <v>79</v>
      </c>
      <c r="AQ593" t="s">
        <v>79</v>
      </c>
      <c r="AR593" t="s">
        <v>79</v>
      </c>
      <c r="AS593">
        <v>0</v>
      </c>
      <c r="AT593" t="s">
        <v>79</v>
      </c>
      <c r="AU593" t="s">
        <v>79</v>
      </c>
      <c r="AV593">
        <v>0</v>
      </c>
      <c r="AW593">
        <v>0</v>
      </c>
    </row>
    <row r="594" spans="1:49" x14ac:dyDescent="0.2">
      <c r="A594">
        <v>1</v>
      </c>
      <c r="B594">
        <v>26</v>
      </c>
      <c r="C594">
        <v>3</v>
      </c>
      <c r="D594">
        <v>1</v>
      </c>
      <c r="E594">
        <v>0</v>
      </c>
      <c r="F594" t="s">
        <v>79</v>
      </c>
      <c r="G594" t="s">
        <v>79</v>
      </c>
      <c r="H594">
        <v>664</v>
      </c>
      <c r="I594">
        <v>0</v>
      </c>
      <c r="J594">
        <v>0</v>
      </c>
      <c r="K594">
        <v>0</v>
      </c>
      <c r="L594">
        <v>0</v>
      </c>
      <c r="M594" t="s">
        <v>79</v>
      </c>
      <c r="N594" t="s">
        <v>79</v>
      </c>
      <c r="O594" t="s">
        <v>79</v>
      </c>
      <c r="P594" t="s">
        <v>79</v>
      </c>
      <c r="Q594" t="s">
        <v>79</v>
      </c>
      <c r="R594" t="s">
        <v>1524</v>
      </c>
      <c r="S594" t="s">
        <v>79</v>
      </c>
      <c r="T594">
        <v>0</v>
      </c>
      <c r="U594" t="s">
        <v>79</v>
      </c>
      <c r="V594" t="s">
        <v>79</v>
      </c>
      <c r="W594" t="s">
        <v>79</v>
      </c>
      <c r="X594">
        <v>4</v>
      </c>
      <c r="Y594">
        <v>4</v>
      </c>
      <c r="Z594" t="s">
        <v>79</v>
      </c>
      <c r="AA594" t="s">
        <v>79</v>
      </c>
      <c r="AB594" t="s">
        <v>79</v>
      </c>
      <c r="AC594" t="s">
        <v>79</v>
      </c>
      <c r="AD594" t="s">
        <v>79</v>
      </c>
      <c r="AE594">
        <v>0</v>
      </c>
      <c r="AF594" t="s">
        <v>79</v>
      </c>
      <c r="AG594">
        <v>0</v>
      </c>
      <c r="AH594" t="s">
        <v>79</v>
      </c>
      <c r="AI594" t="s">
        <v>79</v>
      </c>
      <c r="AJ594" t="s">
        <v>79</v>
      </c>
      <c r="AK594" t="s">
        <v>79</v>
      </c>
      <c r="AL594" t="s">
        <v>79</v>
      </c>
      <c r="AM594" t="s">
        <v>79</v>
      </c>
      <c r="AN594" t="s">
        <v>79</v>
      </c>
      <c r="AO594" t="s">
        <v>79</v>
      </c>
      <c r="AP594" t="s">
        <v>79</v>
      </c>
      <c r="AQ594" t="s">
        <v>79</v>
      </c>
      <c r="AR594" t="s">
        <v>79</v>
      </c>
      <c r="AS594">
        <v>0</v>
      </c>
      <c r="AT594" t="s">
        <v>79</v>
      </c>
      <c r="AU594" t="s">
        <v>79</v>
      </c>
      <c r="AV594">
        <v>0</v>
      </c>
      <c r="AW594">
        <v>0</v>
      </c>
    </row>
    <row r="595" spans="1:49" x14ac:dyDescent="0.2">
      <c r="A595">
        <v>1</v>
      </c>
      <c r="B595">
        <v>26</v>
      </c>
      <c r="C595">
        <v>3</v>
      </c>
      <c r="D595">
        <v>2</v>
      </c>
      <c r="E595">
        <v>0</v>
      </c>
      <c r="F595" t="s">
        <v>79</v>
      </c>
      <c r="G595" t="s">
        <v>79</v>
      </c>
      <c r="H595">
        <v>254</v>
      </c>
      <c r="I595">
        <v>0</v>
      </c>
      <c r="J595">
        <v>0</v>
      </c>
      <c r="K595">
        <v>0</v>
      </c>
      <c r="L595">
        <v>0</v>
      </c>
      <c r="M595" t="s">
        <v>79</v>
      </c>
      <c r="N595" t="s">
        <v>79</v>
      </c>
      <c r="O595" t="s">
        <v>79</v>
      </c>
      <c r="P595" t="s">
        <v>79</v>
      </c>
      <c r="Q595" t="s">
        <v>79</v>
      </c>
      <c r="R595" t="s">
        <v>1525</v>
      </c>
      <c r="S595" t="s">
        <v>79</v>
      </c>
      <c r="T595">
        <v>0</v>
      </c>
      <c r="U595" t="s">
        <v>79</v>
      </c>
      <c r="V595" t="s">
        <v>79</v>
      </c>
      <c r="W595" t="s">
        <v>79</v>
      </c>
      <c r="X595">
        <v>4</v>
      </c>
      <c r="Y595">
        <v>4</v>
      </c>
      <c r="Z595" t="s">
        <v>79</v>
      </c>
      <c r="AA595" t="s">
        <v>79</v>
      </c>
      <c r="AB595" t="s">
        <v>79</v>
      </c>
      <c r="AC595" t="s">
        <v>79</v>
      </c>
      <c r="AD595" t="s">
        <v>79</v>
      </c>
      <c r="AE595">
        <v>0</v>
      </c>
      <c r="AF595" t="s">
        <v>79</v>
      </c>
      <c r="AG595">
        <v>0</v>
      </c>
      <c r="AH595" t="s">
        <v>79</v>
      </c>
      <c r="AI595" t="s">
        <v>79</v>
      </c>
      <c r="AJ595" t="s">
        <v>79</v>
      </c>
      <c r="AK595" t="s">
        <v>79</v>
      </c>
      <c r="AL595" t="s">
        <v>79</v>
      </c>
      <c r="AM595" t="s">
        <v>79</v>
      </c>
      <c r="AN595" t="s">
        <v>79</v>
      </c>
      <c r="AO595" t="s">
        <v>79</v>
      </c>
      <c r="AP595" t="s">
        <v>79</v>
      </c>
      <c r="AQ595" t="s">
        <v>79</v>
      </c>
      <c r="AR595" t="s">
        <v>79</v>
      </c>
      <c r="AS595">
        <v>0</v>
      </c>
      <c r="AT595" t="s">
        <v>79</v>
      </c>
      <c r="AU595" t="s">
        <v>79</v>
      </c>
      <c r="AV595">
        <v>0</v>
      </c>
      <c r="AW595">
        <v>0</v>
      </c>
    </row>
    <row r="596" spans="1:49" x14ac:dyDescent="0.2">
      <c r="A596">
        <v>1</v>
      </c>
      <c r="B596">
        <v>26</v>
      </c>
      <c r="C596">
        <v>3</v>
      </c>
      <c r="D596">
        <v>3</v>
      </c>
      <c r="E596">
        <v>0</v>
      </c>
      <c r="F596" t="s">
        <v>79</v>
      </c>
      <c r="G596" t="s">
        <v>79</v>
      </c>
      <c r="H596">
        <v>662</v>
      </c>
      <c r="I596">
        <v>0</v>
      </c>
      <c r="J596">
        <v>0</v>
      </c>
      <c r="K596">
        <v>0</v>
      </c>
      <c r="L596">
        <v>0</v>
      </c>
      <c r="M596" t="s">
        <v>79</v>
      </c>
      <c r="N596" t="s">
        <v>79</v>
      </c>
      <c r="O596" t="s">
        <v>79</v>
      </c>
      <c r="P596" t="s">
        <v>79</v>
      </c>
      <c r="Q596" t="s">
        <v>79</v>
      </c>
      <c r="R596" t="s">
        <v>1526</v>
      </c>
      <c r="S596" t="s">
        <v>79</v>
      </c>
      <c r="T596">
        <v>0</v>
      </c>
      <c r="U596" t="s">
        <v>79</v>
      </c>
      <c r="V596" t="s">
        <v>79</v>
      </c>
      <c r="W596" t="s">
        <v>79</v>
      </c>
      <c r="X596">
        <v>7</v>
      </c>
      <c r="Y596">
        <v>7</v>
      </c>
      <c r="Z596" t="s">
        <v>79</v>
      </c>
      <c r="AA596" t="s">
        <v>79</v>
      </c>
      <c r="AB596" t="s">
        <v>79</v>
      </c>
      <c r="AC596" t="s">
        <v>79</v>
      </c>
      <c r="AD596" t="s">
        <v>79</v>
      </c>
      <c r="AE596">
        <v>0</v>
      </c>
      <c r="AF596" t="s">
        <v>79</v>
      </c>
      <c r="AG596">
        <v>0</v>
      </c>
      <c r="AH596" t="s">
        <v>79</v>
      </c>
      <c r="AI596" t="s">
        <v>79</v>
      </c>
      <c r="AJ596" t="s">
        <v>79</v>
      </c>
      <c r="AK596" t="s">
        <v>79</v>
      </c>
      <c r="AL596" t="s">
        <v>79</v>
      </c>
      <c r="AM596" t="s">
        <v>79</v>
      </c>
      <c r="AN596" t="s">
        <v>79</v>
      </c>
      <c r="AO596" t="s">
        <v>79</v>
      </c>
      <c r="AP596" t="s">
        <v>79</v>
      </c>
      <c r="AQ596" t="s">
        <v>79</v>
      </c>
      <c r="AR596" t="s">
        <v>79</v>
      </c>
      <c r="AS596">
        <v>1</v>
      </c>
      <c r="AT596" t="s">
        <v>79</v>
      </c>
      <c r="AU596" t="s">
        <v>79</v>
      </c>
      <c r="AV596">
        <v>0</v>
      </c>
      <c r="AW596">
        <v>0</v>
      </c>
    </row>
    <row r="597" spans="1:49" x14ac:dyDescent="0.2">
      <c r="A597">
        <v>1</v>
      </c>
      <c r="B597">
        <v>26</v>
      </c>
      <c r="C597">
        <v>3</v>
      </c>
      <c r="D597">
        <v>4</v>
      </c>
      <c r="E597">
        <v>0</v>
      </c>
      <c r="F597" t="s">
        <v>79</v>
      </c>
      <c r="G597" t="s">
        <v>79</v>
      </c>
      <c r="H597">
        <v>155</v>
      </c>
      <c r="I597">
        <v>0</v>
      </c>
      <c r="J597">
        <v>0</v>
      </c>
      <c r="K597">
        <v>0</v>
      </c>
      <c r="L597">
        <v>0</v>
      </c>
      <c r="M597" t="s">
        <v>79</v>
      </c>
      <c r="N597" t="s">
        <v>79</v>
      </c>
      <c r="O597" t="s">
        <v>79</v>
      </c>
      <c r="P597" t="s">
        <v>79</v>
      </c>
      <c r="Q597" t="s">
        <v>79</v>
      </c>
      <c r="R597" t="s">
        <v>1527</v>
      </c>
      <c r="S597" t="s">
        <v>79</v>
      </c>
      <c r="T597">
        <v>0</v>
      </c>
      <c r="U597" t="s">
        <v>79</v>
      </c>
      <c r="V597" t="s">
        <v>79</v>
      </c>
      <c r="W597" t="s">
        <v>79</v>
      </c>
      <c r="X597">
        <v>4</v>
      </c>
      <c r="Y597">
        <v>4</v>
      </c>
      <c r="Z597" t="s">
        <v>79</v>
      </c>
      <c r="AA597" t="s">
        <v>79</v>
      </c>
      <c r="AB597" t="s">
        <v>79</v>
      </c>
      <c r="AC597" t="s">
        <v>79</v>
      </c>
      <c r="AD597" t="s">
        <v>79</v>
      </c>
      <c r="AE597">
        <v>0</v>
      </c>
      <c r="AF597" t="s">
        <v>79</v>
      </c>
      <c r="AG597">
        <v>0</v>
      </c>
      <c r="AH597" t="s">
        <v>79</v>
      </c>
      <c r="AI597" t="s">
        <v>79</v>
      </c>
      <c r="AJ597" t="s">
        <v>79</v>
      </c>
      <c r="AK597" t="s">
        <v>79</v>
      </c>
      <c r="AL597" t="s">
        <v>79</v>
      </c>
      <c r="AM597" t="s">
        <v>79</v>
      </c>
      <c r="AN597" t="s">
        <v>79</v>
      </c>
      <c r="AO597" t="s">
        <v>79</v>
      </c>
      <c r="AP597" t="s">
        <v>79</v>
      </c>
      <c r="AQ597" t="s">
        <v>79</v>
      </c>
      <c r="AR597" t="s">
        <v>79</v>
      </c>
      <c r="AS597">
        <v>0</v>
      </c>
      <c r="AT597" t="s">
        <v>79</v>
      </c>
      <c r="AU597" t="s">
        <v>79</v>
      </c>
      <c r="AV597">
        <v>0</v>
      </c>
      <c r="AW597">
        <v>0</v>
      </c>
    </row>
    <row r="598" spans="1:49" x14ac:dyDescent="0.2">
      <c r="A598">
        <v>1</v>
      </c>
      <c r="B598">
        <v>26</v>
      </c>
      <c r="C598">
        <v>3</v>
      </c>
      <c r="D598">
        <v>5</v>
      </c>
      <c r="E598">
        <v>0</v>
      </c>
      <c r="F598" t="s">
        <v>79</v>
      </c>
      <c r="G598" t="s">
        <v>79</v>
      </c>
      <c r="H598">
        <v>277</v>
      </c>
      <c r="I598">
        <v>0</v>
      </c>
      <c r="J598">
        <v>0</v>
      </c>
      <c r="K598">
        <v>0</v>
      </c>
      <c r="L598">
        <v>0</v>
      </c>
      <c r="M598" t="s">
        <v>79</v>
      </c>
      <c r="N598" t="s">
        <v>79</v>
      </c>
      <c r="O598" t="s">
        <v>79</v>
      </c>
      <c r="P598" t="s">
        <v>79</v>
      </c>
      <c r="Q598" t="s">
        <v>79</v>
      </c>
      <c r="R598" t="s">
        <v>1528</v>
      </c>
      <c r="S598" t="s">
        <v>79</v>
      </c>
      <c r="T598">
        <v>0</v>
      </c>
      <c r="U598" t="s">
        <v>79</v>
      </c>
      <c r="V598" t="s">
        <v>79</v>
      </c>
      <c r="W598" t="s">
        <v>79</v>
      </c>
      <c r="X598">
        <v>4</v>
      </c>
      <c r="Y598">
        <v>4</v>
      </c>
      <c r="Z598" t="s">
        <v>79</v>
      </c>
      <c r="AA598" t="s">
        <v>79</v>
      </c>
      <c r="AB598" t="s">
        <v>79</v>
      </c>
      <c r="AC598" t="s">
        <v>79</v>
      </c>
      <c r="AD598" t="s">
        <v>79</v>
      </c>
      <c r="AE598">
        <v>0</v>
      </c>
      <c r="AF598" t="s">
        <v>79</v>
      </c>
      <c r="AG598">
        <v>0</v>
      </c>
      <c r="AH598" t="s">
        <v>79</v>
      </c>
      <c r="AI598" t="s">
        <v>79</v>
      </c>
      <c r="AJ598" t="s">
        <v>79</v>
      </c>
      <c r="AK598" t="s">
        <v>79</v>
      </c>
      <c r="AL598" t="s">
        <v>79</v>
      </c>
      <c r="AM598" t="s">
        <v>79</v>
      </c>
      <c r="AN598" t="s">
        <v>79</v>
      </c>
      <c r="AO598" t="s">
        <v>79</v>
      </c>
      <c r="AP598" t="s">
        <v>79</v>
      </c>
      <c r="AQ598" t="s">
        <v>79</v>
      </c>
      <c r="AR598" t="s">
        <v>79</v>
      </c>
      <c r="AS598">
        <v>0</v>
      </c>
      <c r="AT598" t="s">
        <v>79</v>
      </c>
      <c r="AU598" t="s">
        <v>79</v>
      </c>
      <c r="AV598">
        <v>0</v>
      </c>
      <c r="AW598">
        <v>0</v>
      </c>
    </row>
    <row r="599" spans="1:49" x14ac:dyDescent="0.2">
      <c r="A599">
        <v>1</v>
      </c>
      <c r="B599">
        <v>26</v>
      </c>
      <c r="C599">
        <v>3</v>
      </c>
      <c r="D599">
        <v>6</v>
      </c>
      <c r="E599">
        <v>0</v>
      </c>
      <c r="F599" t="s">
        <v>79</v>
      </c>
      <c r="G599" t="s">
        <v>79</v>
      </c>
      <c r="H599">
        <v>132</v>
      </c>
      <c r="I599">
        <v>0</v>
      </c>
      <c r="J599">
        <v>0</v>
      </c>
      <c r="K599">
        <v>0</v>
      </c>
      <c r="L599">
        <v>0</v>
      </c>
      <c r="M599" t="s">
        <v>79</v>
      </c>
      <c r="N599" t="s">
        <v>79</v>
      </c>
      <c r="O599" t="s">
        <v>79</v>
      </c>
      <c r="P599" t="s">
        <v>79</v>
      </c>
      <c r="Q599" t="s">
        <v>79</v>
      </c>
      <c r="R599" t="s">
        <v>1529</v>
      </c>
      <c r="S599" t="s">
        <v>79</v>
      </c>
      <c r="T599">
        <v>0</v>
      </c>
      <c r="U599" t="s">
        <v>79</v>
      </c>
      <c r="V599" t="s">
        <v>79</v>
      </c>
      <c r="W599" t="s">
        <v>79</v>
      </c>
      <c r="X599">
        <v>4</v>
      </c>
      <c r="Y599">
        <v>4</v>
      </c>
      <c r="Z599" t="s">
        <v>79</v>
      </c>
      <c r="AA599" t="s">
        <v>79</v>
      </c>
      <c r="AB599" t="s">
        <v>79</v>
      </c>
      <c r="AC599" t="s">
        <v>79</v>
      </c>
      <c r="AD599" t="s">
        <v>79</v>
      </c>
      <c r="AE599">
        <v>0</v>
      </c>
      <c r="AF599" t="s">
        <v>79</v>
      </c>
      <c r="AG599">
        <v>0</v>
      </c>
      <c r="AH599" t="s">
        <v>79</v>
      </c>
      <c r="AI599" t="s">
        <v>79</v>
      </c>
      <c r="AJ599" t="s">
        <v>79</v>
      </c>
      <c r="AK599" t="s">
        <v>79</v>
      </c>
      <c r="AL599" t="s">
        <v>79</v>
      </c>
      <c r="AM599" t="s">
        <v>79</v>
      </c>
      <c r="AN599" t="s">
        <v>79</v>
      </c>
      <c r="AO599" t="s">
        <v>79</v>
      </c>
      <c r="AP599" t="s">
        <v>79</v>
      </c>
      <c r="AQ599" t="s">
        <v>79</v>
      </c>
      <c r="AR599" t="s">
        <v>79</v>
      </c>
      <c r="AS599">
        <v>0</v>
      </c>
      <c r="AT599" t="s">
        <v>79</v>
      </c>
      <c r="AU599" t="s">
        <v>79</v>
      </c>
      <c r="AV599">
        <v>0</v>
      </c>
      <c r="AW599">
        <v>0</v>
      </c>
    </row>
    <row r="600" spans="1:49" x14ac:dyDescent="0.2">
      <c r="A600">
        <v>1</v>
      </c>
      <c r="B600">
        <v>26</v>
      </c>
      <c r="C600">
        <v>3</v>
      </c>
      <c r="D600">
        <v>7</v>
      </c>
      <c r="E600">
        <v>0</v>
      </c>
      <c r="F600" t="s">
        <v>79</v>
      </c>
      <c r="G600" t="s">
        <v>79</v>
      </c>
      <c r="H600">
        <v>486</v>
      </c>
      <c r="I600">
        <v>0</v>
      </c>
      <c r="J600">
        <v>0</v>
      </c>
      <c r="K600">
        <v>0</v>
      </c>
      <c r="L600">
        <v>0</v>
      </c>
      <c r="M600" t="s">
        <v>79</v>
      </c>
      <c r="N600" t="s">
        <v>79</v>
      </c>
      <c r="O600" t="s">
        <v>79</v>
      </c>
      <c r="P600" t="s">
        <v>79</v>
      </c>
      <c r="Q600" t="s">
        <v>79</v>
      </c>
      <c r="R600" t="s">
        <v>1530</v>
      </c>
      <c r="S600" t="s">
        <v>79</v>
      </c>
      <c r="T600">
        <v>0</v>
      </c>
      <c r="U600" t="s">
        <v>79</v>
      </c>
      <c r="V600" t="s">
        <v>79</v>
      </c>
      <c r="W600" t="s">
        <v>79</v>
      </c>
      <c r="X600">
        <v>4</v>
      </c>
      <c r="Y600">
        <v>4</v>
      </c>
      <c r="Z600" t="s">
        <v>79</v>
      </c>
      <c r="AA600" t="s">
        <v>79</v>
      </c>
      <c r="AB600" t="s">
        <v>79</v>
      </c>
      <c r="AC600" t="s">
        <v>79</v>
      </c>
      <c r="AD600" t="s">
        <v>79</v>
      </c>
      <c r="AE600">
        <v>0</v>
      </c>
      <c r="AF600" t="s">
        <v>79</v>
      </c>
      <c r="AG600">
        <v>0</v>
      </c>
      <c r="AH600" t="s">
        <v>79</v>
      </c>
      <c r="AI600" t="s">
        <v>79</v>
      </c>
      <c r="AJ600" t="s">
        <v>79</v>
      </c>
      <c r="AK600" t="s">
        <v>79</v>
      </c>
      <c r="AL600" t="s">
        <v>79</v>
      </c>
      <c r="AM600" t="s">
        <v>79</v>
      </c>
      <c r="AN600" t="s">
        <v>79</v>
      </c>
      <c r="AO600" t="s">
        <v>79</v>
      </c>
      <c r="AP600" t="s">
        <v>79</v>
      </c>
      <c r="AQ600" t="s">
        <v>79</v>
      </c>
      <c r="AR600" t="s">
        <v>79</v>
      </c>
      <c r="AS600">
        <v>0</v>
      </c>
      <c r="AT600" t="s">
        <v>79</v>
      </c>
      <c r="AU600" t="s">
        <v>79</v>
      </c>
      <c r="AV600">
        <v>0</v>
      </c>
      <c r="AW600">
        <v>0</v>
      </c>
    </row>
    <row r="601" spans="1:49" x14ac:dyDescent="0.2">
      <c r="A601">
        <v>1</v>
      </c>
      <c r="B601">
        <v>26</v>
      </c>
      <c r="C601">
        <v>3</v>
      </c>
      <c r="D601">
        <v>8</v>
      </c>
      <c r="E601">
        <v>0</v>
      </c>
      <c r="F601" t="s">
        <v>79</v>
      </c>
      <c r="G601" t="s">
        <v>79</v>
      </c>
      <c r="H601">
        <v>156</v>
      </c>
      <c r="I601">
        <v>0</v>
      </c>
      <c r="J601">
        <v>0</v>
      </c>
      <c r="K601">
        <v>0</v>
      </c>
      <c r="L601">
        <v>0</v>
      </c>
      <c r="M601" t="s">
        <v>79</v>
      </c>
      <c r="N601" t="s">
        <v>79</v>
      </c>
      <c r="O601" t="s">
        <v>79</v>
      </c>
      <c r="P601" t="s">
        <v>79</v>
      </c>
      <c r="Q601" t="s">
        <v>79</v>
      </c>
      <c r="R601" t="s">
        <v>1531</v>
      </c>
      <c r="S601" t="s">
        <v>79</v>
      </c>
      <c r="T601">
        <v>0</v>
      </c>
      <c r="U601" t="s">
        <v>79</v>
      </c>
      <c r="V601" t="s">
        <v>79</v>
      </c>
      <c r="W601" t="s">
        <v>79</v>
      </c>
      <c r="X601">
        <v>4</v>
      </c>
      <c r="Y601">
        <v>4</v>
      </c>
      <c r="Z601" t="s">
        <v>79</v>
      </c>
      <c r="AA601" t="s">
        <v>79</v>
      </c>
      <c r="AB601" t="s">
        <v>79</v>
      </c>
      <c r="AC601" t="s">
        <v>79</v>
      </c>
      <c r="AD601" t="s">
        <v>79</v>
      </c>
      <c r="AE601">
        <v>0</v>
      </c>
      <c r="AF601" t="s">
        <v>79</v>
      </c>
      <c r="AG601">
        <v>0</v>
      </c>
      <c r="AH601" t="s">
        <v>79</v>
      </c>
      <c r="AI601" t="s">
        <v>79</v>
      </c>
      <c r="AJ601" t="s">
        <v>79</v>
      </c>
      <c r="AK601" t="s">
        <v>79</v>
      </c>
      <c r="AL601" t="s">
        <v>79</v>
      </c>
      <c r="AM601" t="s">
        <v>79</v>
      </c>
      <c r="AN601" t="s">
        <v>79</v>
      </c>
      <c r="AO601" t="s">
        <v>79</v>
      </c>
      <c r="AP601" t="s">
        <v>79</v>
      </c>
      <c r="AQ601" t="s">
        <v>79</v>
      </c>
      <c r="AR601" t="s">
        <v>79</v>
      </c>
      <c r="AS601">
        <v>0</v>
      </c>
      <c r="AT601" t="s">
        <v>79</v>
      </c>
      <c r="AU601" t="s">
        <v>79</v>
      </c>
      <c r="AV601">
        <v>0</v>
      </c>
      <c r="AW601">
        <v>0</v>
      </c>
    </row>
    <row r="602" spans="1:49" x14ac:dyDescent="0.2">
      <c r="A602">
        <v>1</v>
      </c>
      <c r="B602">
        <v>27</v>
      </c>
      <c r="C602">
        <v>1</v>
      </c>
      <c r="D602">
        <v>1</v>
      </c>
      <c r="E602">
        <v>0</v>
      </c>
      <c r="F602" t="s">
        <v>79</v>
      </c>
      <c r="G602" t="s">
        <v>79</v>
      </c>
      <c r="H602">
        <v>250</v>
      </c>
      <c r="I602">
        <v>0</v>
      </c>
      <c r="J602">
        <v>0</v>
      </c>
      <c r="K602">
        <v>0</v>
      </c>
      <c r="L602">
        <v>0</v>
      </c>
      <c r="M602" t="s">
        <v>79</v>
      </c>
      <c r="N602" t="s">
        <v>79</v>
      </c>
      <c r="O602" t="s">
        <v>79</v>
      </c>
      <c r="P602" t="s">
        <v>79</v>
      </c>
      <c r="Q602" t="s">
        <v>79</v>
      </c>
      <c r="R602" t="s">
        <v>1532</v>
      </c>
      <c r="S602" t="s">
        <v>79</v>
      </c>
      <c r="T602">
        <v>0</v>
      </c>
      <c r="U602" t="s">
        <v>79</v>
      </c>
      <c r="V602" t="s">
        <v>79</v>
      </c>
      <c r="W602" t="s">
        <v>79</v>
      </c>
      <c r="X602">
        <v>1</v>
      </c>
      <c r="Y602">
        <v>1</v>
      </c>
      <c r="Z602" t="s">
        <v>79</v>
      </c>
      <c r="AA602" t="s">
        <v>79</v>
      </c>
      <c r="AB602" t="s">
        <v>79</v>
      </c>
      <c r="AC602" t="s">
        <v>79</v>
      </c>
      <c r="AD602" t="s">
        <v>79</v>
      </c>
      <c r="AE602">
        <v>0</v>
      </c>
      <c r="AF602" t="s">
        <v>79</v>
      </c>
      <c r="AG602">
        <v>0</v>
      </c>
      <c r="AH602" t="s">
        <v>79</v>
      </c>
      <c r="AI602" t="s">
        <v>79</v>
      </c>
      <c r="AJ602" t="s">
        <v>79</v>
      </c>
      <c r="AK602" t="s">
        <v>79</v>
      </c>
      <c r="AL602" t="s">
        <v>79</v>
      </c>
      <c r="AM602" t="s">
        <v>79</v>
      </c>
      <c r="AN602" t="s">
        <v>79</v>
      </c>
      <c r="AO602" t="s">
        <v>79</v>
      </c>
      <c r="AP602" t="s">
        <v>79</v>
      </c>
      <c r="AQ602" t="s">
        <v>79</v>
      </c>
      <c r="AR602" t="s">
        <v>79</v>
      </c>
      <c r="AS602">
        <v>0</v>
      </c>
      <c r="AT602" t="s">
        <v>79</v>
      </c>
      <c r="AU602" t="s">
        <v>79</v>
      </c>
      <c r="AV602">
        <v>0</v>
      </c>
      <c r="AW602">
        <v>0</v>
      </c>
    </row>
    <row r="603" spans="1:49" x14ac:dyDescent="0.2">
      <c r="A603">
        <v>1</v>
      </c>
      <c r="B603">
        <v>27</v>
      </c>
      <c r="C603">
        <v>1</v>
      </c>
      <c r="D603">
        <v>2</v>
      </c>
      <c r="E603">
        <v>0</v>
      </c>
      <c r="F603" t="s">
        <v>79</v>
      </c>
      <c r="G603" t="s">
        <v>79</v>
      </c>
      <c r="H603">
        <v>679</v>
      </c>
      <c r="I603">
        <v>0</v>
      </c>
      <c r="J603">
        <v>0</v>
      </c>
      <c r="K603">
        <v>0</v>
      </c>
      <c r="L603">
        <v>0</v>
      </c>
      <c r="M603" t="s">
        <v>79</v>
      </c>
      <c r="N603" t="s">
        <v>79</v>
      </c>
      <c r="O603" t="s">
        <v>79</v>
      </c>
      <c r="P603" t="s">
        <v>79</v>
      </c>
      <c r="Q603" t="s">
        <v>79</v>
      </c>
      <c r="R603" t="s">
        <v>1533</v>
      </c>
      <c r="S603" t="s">
        <v>79</v>
      </c>
      <c r="T603">
        <v>0</v>
      </c>
      <c r="U603" t="s">
        <v>79</v>
      </c>
      <c r="V603" t="s">
        <v>79</v>
      </c>
      <c r="W603" t="s">
        <v>79</v>
      </c>
      <c r="X603">
        <v>1</v>
      </c>
      <c r="Y603">
        <v>1</v>
      </c>
      <c r="Z603" t="s">
        <v>79</v>
      </c>
      <c r="AA603" t="s">
        <v>79</v>
      </c>
      <c r="AB603" t="s">
        <v>79</v>
      </c>
      <c r="AC603" t="s">
        <v>79</v>
      </c>
      <c r="AD603" t="s">
        <v>79</v>
      </c>
      <c r="AE603">
        <v>0</v>
      </c>
      <c r="AF603" t="s">
        <v>79</v>
      </c>
      <c r="AG603">
        <v>0</v>
      </c>
      <c r="AH603" t="s">
        <v>79</v>
      </c>
      <c r="AI603" t="s">
        <v>79</v>
      </c>
      <c r="AJ603" t="s">
        <v>79</v>
      </c>
      <c r="AK603" t="s">
        <v>79</v>
      </c>
      <c r="AL603" t="s">
        <v>79</v>
      </c>
      <c r="AM603" t="s">
        <v>79</v>
      </c>
      <c r="AN603" t="s">
        <v>79</v>
      </c>
      <c r="AO603" t="s">
        <v>79</v>
      </c>
      <c r="AP603" t="s">
        <v>79</v>
      </c>
      <c r="AQ603" t="s">
        <v>79</v>
      </c>
      <c r="AR603" t="s">
        <v>79</v>
      </c>
      <c r="AS603">
        <v>0</v>
      </c>
      <c r="AT603" t="s">
        <v>79</v>
      </c>
      <c r="AU603" t="s">
        <v>79</v>
      </c>
      <c r="AV603">
        <v>0</v>
      </c>
      <c r="AW603">
        <v>0</v>
      </c>
    </row>
    <row r="604" spans="1:49" x14ac:dyDescent="0.2">
      <c r="A604">
        <v>1</v>
      </c>
      <c r="B604">
        <v>27</v>
      </c>
      <c r="C604">
        <v>1</v>
      </c>
      <c r="D604">
        <v>3</v>
      </c>
      <c r="E604">
        <v>0</v>
      </c>
      <c r="F604" t="s">
        <v>79</v>
      </c>
      <c r="G604" t="s">
        <v>79</v>
      </c>
      <c r="H604">
        <v>144</v>
      </c>
      <c r="I604">
        <v>0</v>
      </c>
      <c r="J604">
        <v>0</v>
      </c>
      <c r="K604">
        <v>0</v>
      </c>
      <c r="L604">
        <v>0</v>
      </c>
      <c r="M604" t="s">
        <v>79</v>
      </c>
      <c r="N604" t="s">
        <v>79</v>
      </c>
      <c r="O604" t="s">
        <v>79</v>
      </c>
      <c r="P604" t="s">
        <v>79</v>
      </c>
      <c r="Q604" t="s">
        <v>79</v>
      </c>
      <c r="R604" t="s">
        <v>449</v>
      </c>
      <c r="S604" t="s">
        <v>79</v>
      </c>
      <c r="T604">
        <v>0</v>
      </c>
      <c r="U604" t="s">
        <v>79</v>
      </c>
      <c r="V604" t="s">
        <v>79</v>
      </c>
      <c r="W604" t="s">
        <v>79</v>
      </c>
      <c r="X604">
        <v>1</v>
      </c>
      <c r="Y604">
        <v>1</v>
      </c>
      <c r="Z604" t="s">
        <v>79</v>
      </c>
      <c r="AA604" t="s">
        <v>79</v>
      </c>
      <c r="AB604" t="s">
        <v>79</v>
      </c>
      <c r="AC604" t="s">
        <v>79</v>
      </c>
      <c r="AD604" t="s">
        <v>79</v>
      </c>
      <c r="AE604">
        <v>0</v>
      </c>
      <c r="AF604" t="s">
        <v>79</v>
      </c>
      <c r="AG604">
        <v>0</v>
      </c>
      <c r="AH604" t="s">
        <v>79</v>
      </c>
      <c r="AI604" t="s">
        <v>79</v>
      </c>
      <c r="AJ604" t="s">
        <v>79</v>
      </c>
      <c r="AK604" t="s">
        <v>79</v>
      </c>
      <c r="AL604" t="s">
        <v>79</v>
      </c>
      <c r="AM604" t="s">
        <v>79</v>
      </c>
      <c r="AN604" t="s">
        <v>79</v>
      </c>
      <c r="AO604" t="s">
        <v>79</v>
      </c>
      <c r="AP604" t="s">
        <v>79</v>
      </c>
      <c r="AQ604" t="s">
        <v>79</v>
      </c>
      <c r="AR604" t="s">
        <v>79</v>
      </c>
      <c r="AS604">
        <v>0</v>
      </c>
      <c r="AT604" t="s">
        <v>79</v>
      </c>
      <c r="AU604" t="s">
        <v>79</v>
      </c>
      <c r="AV604">
        <v>0</v>
      </c>
      <c r="AW604">
        <v>0</v>
      </c>
    </row>
    <row r="605" spans="1:49" x14ac:dyDescent="0.2">
      <c r="A605">
        <v>1</v>
      </c>
      <c r="B605">
        <v>27</v>
      </c>
      <c r="C605">
        <v>1</v>
      </c>
      <c r="D605">
        <v>4</v>
      </c>
      <c r="E605">
        <v>0</v>
      </c>
      <c r="F605" t="s">
        <v>79</v>
      </c>
      <c r="G605" t="s">
        <v>79</v>
      </c>
      <c r="H605">
        <v>546</v>
      </c>
      <c r="I605">
        <v>0</v>
      </c>
      <c r="J605">
        <v>0</v>
      </c>
      <c r="K605">
        <v>0</v>
      </c>
      <c r="L605">
        <v>0</v>
      </c>
      <c r="M605" t="s">
        <v>79</v>
      </c>
      <c r="N605" t="s">
        <v>79</v>
      </c>
      <c r="O605" t="s">
        <v>79</v>
      </c>
      <c r="P605" t="s">
        <v>79</v>
      </c>
      <c r="Q605" t="s">
        <v>79</v>
      </c>
      <c r="R605" t="s">
        <v>1534</v>
      </c>
      <c r="S605" t="s">
        <v>79</v>
      </c>
      <c r="T605">
        <v>0</v>
      </c>
      <c r="U605" t="s">
        <v>79</v>
      </c>
      <c r="V605" t="s">
        <v>79</v>
      </c>
      <c r="W605" t="s">
        <v>79</v>
      </c>
      <c r="X605">
        <v>1</v>
      </c>
      <c r="Y605">
        <v>1</v>
      </c>
      <c r="Z605" t="s">
        <v>79</v>
      </c>
      <c r="AA605" t="s">
        <v>79</v>
      </c>
      <c r="AB605" t="s">
        <v>79</v>
      </c>
      <c r="AC605" t="s">
        <v>79</v>
      </c>
      <c r="AD605" t="s">
        <v>79</v>
      </c>
      <c r="AE605">
        <v>0</v>
      </c>
      <c r="AF605" t="s">
        <v>79</v>
      </c>
      <c r="AG605">
        <v>0</v>
      </c>
      <c r="AH605" t="s">
        <v>79</v>
      </c>
      <c r="AI605" t="s">
        <v>79</v>
      </c>
      <c r="AJ605" t="s">
        <v>79</v>
      </c>
      <c r="AK605" t="s">
        <v>79</v>
      </c>
      <c r="AL605" t="s">
        <v>79</v>
      </c>
      <c r="AM605" t="s">
        <v>79</v>
      </c>
      <c r="AN605" t="s">
        <v>79</v>
      </c>
      <c r="AO605" t="s">
        <v>79</v>
      </c>
      <c r="AP605" t="s">
        <v>79</v>
      </c>
      <c r="AQ605" t="s">
        <v>79</v>
      </c>
      <c r="AR605" t="s">
        <v>79</v>
      </c>
      <c r="AS605">
        <v>0</v>
      </c>
      <c r="AT605" t="s">
        <v>79</v>
      </c>
      <c r="AU605" t="s">
        <v>79</v>
      </c>
      <c r="AV605">
        <v>0</v>
      </c>
      <c r="AW605">
        <v>0</v>
      </c>
    </row>
    <row r="606" spans="1:49" x14ac:dyDescent="0.2">
      <c r="A606">
        <v>1</v>
      </c>
      <c r="B606">
        <v>27</v>
      </c>
      <c r="C606">
        <v>1</v>
      </c>
      <c r="D606">
        <v>5</v>
      </c>
      <c r="E606">
        <v>0</v>
      </c>
      <c r="F606" t="s">
        <v>79</v>
      </c>
      <c r="G606" t="s">
        <v>79</v>
      </c>
      <c r="H606">
        <v>126</v>
      </c>
      <c r="I606">
        <v>0</v>
      </c>
      <c r="J606">
        <v>0</v>
      </c>
      <c r="K606">
        <v>0</v>
      </c>
      <c r="L606">
        <v>0</v>
      </c>
      <c r="M606" t="s">
        <v>79</v>
      </c>
      <c r="N606" t="s">
        <v>79</v>
      </c>
      <c r="O606" t="s">
        <v>79</v>
      </c>
      <c r="P606" t="s">
        <v>79</v>
      </c>
      <c r="Q606" t="s">
        <v>79</v>
      </c>
      <c r="R606" t="s">
        <v>1535</v>
      </c>
      <c r="S606" t="s">
        <v>79</v>
      </c>
      <c r="T606">
        <v>0</v>
      </c>
      <c r="U606" t="s">
        <v>79</v>
      </c>
      <c r="V606" t="s">
        <v>79</v>
      </c>
      <c r="W606" t="s">
        <v>79</v>
      </c>
      <c r="X606">
        <v>1</v>
      </c>
      <c r="Y606">
        <v>1</v>
      </c>
      <c r="Z606" t="s">
        <v>79</v>
      </c>
      <c r="AA606" t="s">
        <v>79</v>
      </c>
      <c r="AB606" t="s">
        <v>79</v>
      </c>
      <c r="AC606" t="s">
        <v>79</v>
      </c>
      <c r="AD606" t="s">
        <v>79</v>
      </c>
      <c r="AE606">
        <v>0</v>
      </c>
      <c r="AF606" t="s">
        <v>79</v>
      </c>
      <c r="AG606">
        <v>0</v>
      </c>
      <c r="AH606" t="s">
        <v>79</v>
      </c>
      <c r="AI606" t="s">
        <v>79</v>
      </c>
      <c r="AJ606" t="s">
        <v>79</v>
      </c>
      <c r="AK606" t="s">
        <v>79</v>
      </c>
      <c r="AL606" t="s">
        <v>79</v>
      </c>
      <c r="AM606" t="s">
        <v>79</v>
      </c>
      <c r="AN606" t="s">
        <v>79</v>
      </c>
      <c r="AO606" t="s">
        <v>79</v>
      </c>
      <c r="AP606" t="s">
        <v>79</v>
      </c>
      <c r="AQ606" t="s">
        <v>79</v>
      </c>
      <c r="AR606" t="s">
        <v>79</v>
      </c>
      <c r="AS606">
        <v>0</v>
      </c>
      <c r="AT606" t="s">
        <v>79</v>
      </c>
      <c r="AU606" t="s">
        <v>79</v>
      </c>
      <c r="AV606">
        <v>0</v>
      </c>
      <c r="AW606">
        <v>0</v>
      </c>
    </row>
    <row r="607" spans="1:49" x14ac:dyDescent="0.2">
      <c r="A607">
        <v>1</v>
      </c>
      <c r="B607">
        <v>27</v>
      </c>
      <c r="C607">
        <v>1</v>
      </c>
      <c r="D607">
        <v>6</v>
      </c>
      <c r="E607">
        <v>0</v>
      </c>
      <c r="F607" t="s">
        <v>79</v>
      </c>
      <c r="G607" t="s">
        <v>79</v>
      </c>
      <c r="H607">
        <v>129</v>
      </c>
      <c r="I607">
        <v>0</v>
      </c>
      <c r="J607">
        <v>0</v>
      </c>
      <c r="K607">
        <v>0</v>
      </c>
      <c r="L607">
        <v>0</v>
      </c>
      <c r="M607" t="s">
        <v>79</v>
      </c>
      <c r="N607" t="s">
        <v>79</v>
      </c>
      <c r="O607" t="s">
        <v>79</v>
      </c>
      <c r="P607" t="s">
        <v>79</v>
      </c>
      <c r="Q607" t="s">
        <v>79</v>
      </c>
      <c r="R607" t="s">
        <v>410</v>
      </c>
      <c r="S607" t="s">
        <v>79</v>
      </c>
      <c r="T607">
        <v>0</v>
      </c>
      <c r="U607" t="s">
        <v>79</v>
      </c>
      <c r="V607" t="s">
        <v>79</v>
      </c>
      <c r="W607" t="s">
        <v>79</v>
      </c>
      <c r="X607">
        <v>1</v>
      </c>
      <c r="Y607">
        <v>1</v>
      </c>
      <c r="Z607" t="s">
        <v>79</v>
      </c>
      <c r="AA607" t="s">
        <v>79</v>
      </c>
      <c r="AB607" t="s">
        <v>79</v>
      </c>
      <c r="AC607" t="s">
        <v>79</v>
      </c>
      <c r="AD607" t="s">
        <v>79</v>
      </c>
      <c r="AE607">
        <v>0</v>
      </c>
      <c r="AF607" t="s">
        <v>79</v>
      </c>
      <c r="AG607">
        <v>0</v>
      </c>
      <c r="AH607" t="s">
        <v>79</v>
      </c>
      <c r="AI607" t="s">
        <v>79</v>
      </c>
      <c r="AJ607" t="s">
        <v>79</v>
      </c>
      <c r="AK607" t="s">
        <v>79</v>
      </c>
      <c r="AL607" t="s">
        <v>79</v>
      </c>
      <c r="AM607" t="s">
        <v>79</v>
      </c>
      <c r="AN607" t="s">
        <v>79</v>
      </c>
      <c r="AO607" t="s">
        <v>79</v>
      </c>
      <c r="AP607" t="s">
        <v>79</v>
      </c>
      <c r="AQ607" t="s">
        <v>79</v>
      </c>
      <c r="AR607" t="s">
        <v>79</v>
      </c>
      <c r="AS607">
        <v>0</v>
      </c>
      <c r="AT607" t="s">
        <v>79</v>
      </c>
      <c r="AU607" t="s">
        <v>79</v>
      </c>
      <c r="AV607">
        <v>0</v>
      </c>
      <c r="AW607">
        <v>0</v>
      </c>
    </row>
    <row r="608" spans="1:49" x14ac:dyDescent="0.2">
      <c r="A608">
        <v>1</v>
      </c>
      <c r="B608">
        <v>27</v>
      </c>
      <c r="C608">
        <v>1</v>
      </c>
      <c r="D608">
        <v>7</v>
      </c>
      <c r="E608">
        <v>0</v>
      </c>
      <c r="F608" t="s">
        <v>79</v>
      </c>
      <c r="G608" t="s">
        <v>79</v>
      </c>
      <c r="H608">
        <v>125</v>
      </c>
      <c r="I608">
        <v>0</v>
      </c>
      <c r="J608">
        <v>0</v>
      </c>
      <c r="K608">
        <v>0</v>
      </c>
      <c r="L608">
        <v>0</v>
      </c>
      <c r="M608" t="s">
        <v>79</v>
      </c>
      <c r="N608" t="s">
        <v>79</v>
      </c>
      <c r="O608" t="s">
        <v>79</v>
      </c>
      <c r="P608" t="s">
        <v>79</v>
      </c>
      <c r="Q608" t="s">
        <v>79</v>
      </c>
      <c r="R608" t="s">
        <v>1536</v>
      </c>
      <c r="S608" t="s">
        <v>79</v>
      </c>
      <c r="T608">
        <v>0</v>
      </c>
      <c r="U608" t="s">
        <v>79</v>
      </c>
      <c r="V608" t="s">
        <v>79</v>
      </c>
      <c r="W608" t="s">
        <v>79</v>
      </c>
      <c r="X608">
        <v>1</v>
      </c>
      <c r="Y608">
        <v>1</v>
      </c>
      <c r="Z608" t="s">
        <v>79</v>
      </c>
      <c r="AA608" t="s">
        <v>79</v>
      </c>
      <c r="AB608" t="s">
        <v>79</v>
      </c>
      <c r="AC608" t="s">
        <v>79</v>
      </c>
      <c r="AD608" t="s">
        <v>79</v>
      </c>
      <c r="AE608">
        <v>0</v>
      </c>
      <c r="AF608" t="s">
        <v>79</v>
      </c>
      <c r="AG608">
        <v>0</v>
      </c>
      <c r="AH608" t="s">
        <v>79</v>
      </c>
      <c r="AI608" t="s">
        <v>79</v>
      </c>
      <c r="AJ608" t="s">
        <v>79</v>
      </c>
      <c r="AK608" t="s">
        <v>79</v>
      </c>
      <c r="AL608" t="s">
        <v>79</v>
      </c>
      <c r="AM608" t="s">
        <v>79</v>
      </c>
      <c r="AN608" t="s">
        <v>79</v>
      </c>
      <c r="AO608" t="s">
        <v>79</v>
      </c>
      <c r="AP608" t="s">
        <v>79</v>
      </c>
      <c r="AQ608" t="s">
        <v>79</v>
      </c>
      <c r="AR608" t="s">
        <v>79</v>
      </c>
      <c r="AS608">
        <v>0</v>
      </c>
      <c r="AT608" t="s">
        <v>79</v>
      </c>
      <c r="AU608" t="s">
        <v>79</v>
      </c>
      <c r="AV608">
        <v>0</v>
      </c>
      <c r="AW608">
        <v>0</v>
      </c>
    </row>
    <row r="609" spans="1:49" x14ac:dyDescent="0.2">
      <c r="A609">
        <v>1</v>
      </c>
      <c r="B609">
        <v>27</v>
      </c>
      <c r="C609">
        <v>1</v>
      </c>
      <c r="D609">
        <v>8</v>
      </c>
      <c r="E609">
        <v>0</v>
      </c>
      <c r="F609" t="s">
        <v>79</v>
      </c>
      <c r="G609" t="s">
        <v>79</v>
      </c>
      <c r="H609">
        <v>0</v>
      </c>
      <c r="I609">
        <v>0</v>
      </c>
      <c r="J609">
        <v>0</v>
      </c>
      <c r="K609">
        <v>0</v>
      </c>
      <c r="L609">
        <v>0</v>
      </c>
      <c r="M609" t="s">
        <v>79</v>
      </c>
      <c r="N609" t="s">
        <v>79</v>
      </c>
      <c r="O609" t="s">
        <v>79</v>
      </c>
      <c r="P609" t="s">
        <v>79</v>
      </c>
      <c r="Q609" t="s">
        <v>79</v>
      </c>
      <c r="R609" t="s">
        <v>79</v>
      </c>
      <c r="S609" t="s">
        <v>79</v>
      </c>
      <c r="T609">
        <v>0</v>
      </c>
      <c r="U609" t="s">
        <v>79</v>
      </c>
      <c r="V609" t="s">
        <v>79</v>
      </c>
      <c r="W609" t="s">
        <v>79</v>
      </c>
      <c r="X609">
        <v>0</v>
      </c>
      <c r="Y609">
        <v>0</v>
      </c>
      <c r="Z609" t="s">
        <v>79</v>
      </c>
      <c r="AA609" t="s">
        <v>79</v>
      </c>
      <c r="AB609" t="s">
        <v>79</v>
      </c>
      <c r="AC609" t="s">
        <v>79</v>
      </c>
      <c r="AD609" t="s">
        <v>79</v>
      </c>
      <c r="AE609">
        <v>0</v>
      </c>
      <c r="AF609" t="s">
        <v>79</v>
      </c>
      <c r="AG609">
        <v>0</v>
      </c>
      <c r="AH609" t="s">
        <v>79</v>
      </c>
      <c r="AI609" t="s">
        <v>79</v>
      </c>
      <c r="AJ609" t="s">
        <v>79</v>
      </c>
      <c r="AK609" t="s">
        <v>79</v>
      </c>
      <c r="AL609" t="s">
        <v>79</v>
      </c>
      <c r="AM609" t="s">
        <v>79</v>
      </c>
      <c r="AN609" t="s">
        <v>79</v>
      </c>
      <c r="AO609" t="s">
        <v>79</v>
      </c>
      <c r="AP609" t="s">
        <v>79</v>
      </c>
      <c r="AQ609" t="s">
        <v>79</v>
      </c>
      <c r="AR609" t="s">
        <v>79</v>
      </c>
      <c r="AS609">
        <v>0</v>
      </c>
      <c r="AT609" t="s">
        <v>79</v>
      </c>
      <c r="AU609" t="s">
        <v>79</v>
      </c>
      <c r="AV609">
        <v>0</v>
      </c>
      <c r="AW609">
        <v>0</v>
      </c>
    </row>
    <row r="610" spans="1:49" x14ac:dyDescent="0.2">
      <c r="A610">
        <v>1</v>
      </c>
      <c r="B610">
        <v>27</v>
      </c>
      <c r="C610">
        <v>2</v>
      </c>
      <c r="D610">
        <v>1</v>
      </c>
      <c r="E610">
        <v>0</v>
      </c>
      <c r="F610" t="s">
        <v>79</v>
      </c>
      <c r="G610" t="s">
        <v>79</v>
      </c>
      <c r="H610">
        <v>548</v>
      </c>
      <c r="I610">
        <v>0</v>
      </c>
      <c r="J610">
        <v>0</v>
      </c>
      <c r="K610">
        <v>0</v>
      </c>
      <c r="L610">
        <v>0</v>
      </c>
      <c r="M610" t="s">
        <v>79</v>
      </c>
      <c r="N610" t="s">
        <v>79</v>
      </c>
      <c r="O610" t="s">
        <v>79</v>
      </c>
      <c r="P610" t="s">
        <v>79</v>
      </c>
      <c r="Q610" t="s">
        <v>79</v>
      </c>
      <c r="R610" t="s">
        <v>1537</v>
      </c>
      <c r="S610" t="s">
        <v>79</v>
      </c>
      <c r="T610">
        <v>0</v>
      </c>
      <c r="U610" t="s">
        <v>79</v>
      </c>
      <c r="V610" t="s">
        <v>79</v>
      </c>
      <c r="W610" t="s">
        <v>79</v>
      </c>
      <c r="X610">
        <v>1</v>
      </c>
      <c r="Y610">
        <v>1</v>
      </c>
      <c r="Z610" t="s">
        <v>79</v>
      </c>
      <c r="AA610" t="s">
        <v>79</v>
      </c>
      <c r="AB610" t="s">
        <v>79</v>
      </c>
      <c r="AC610" t="s">
        <v>79</v>
      </c>
      <c r="AD610" t="s">
        <v>79</v>
      </c>
      <c r="AE610">
        <v>0</v>
      </c>
      <c r="AF610" t="s">
        <v>79</v>
      </c>
      <c r="AG610">
        <v>0</v>
      </c>
      <c r="AH610" t="s">
        <v>79</v>
      </c>
      <c r="AI610" t="s">
        <v>79</v>
      </c>
      <c r="AJ610" t="s">
        <v>79</v>
      </c>
      <c r="AK610" t="s">
        <v>79</v>
      </c>
      <c r="AL610" t="s">
        <v>79</v>
      </c>
      <c r="AM610" t="s">
        <v>79</v>
      </c>
      <c r="AN610" t="s">
        <v>79</v>
      </c>
      <c r="AO610" t="s">
        <v>79</v>
      </c>
      <c r="AP610" t="s">
        <v>79</v>
      </c>
      <c r="AQ610" t="s">
        <v>79</v>
      </c>
      <c r="AR610" t="s">
        <v>79</v>
      </c>
      <c r="AS610">
        <v>0</v>
      </c>
      <c r="AT610" t="s">
        <v>79</v>
      </c>
      <c r="AU610" t="s">
        <v>79</v>
      </c>
      <c r="AV610">
        <v>0</v>
      </c>
      <c r="AW610">
        <v>0</v>
      </c>
    </row>
    <row r="611" spans="1:49" x14ac:dyDescent="0.2">
      <c r="A611">
        <v>1</v>
      </c>
      <c r="B611">
        <v>27</v>
      </c>
      <c r="C611">
        <v>2</v>
      </c>
      <c r="D611">
        <v>2</v>
      </c>
      <c r="E611">
        <v>0</v>
      </c>
      <c r="F611" t="s">
        <v>79</v>
      </c>
      <c r="G611" t="s">
        <v>79</v>
      </c>
      <c r="H611">
        <v>545</v>
      </c>
      <c r="I611">
        <v>0</v>
      </c>
      <c r="J611">
        <v>0</v>
      </c>
      <c r="K611">
        <v>0</v>
      </c>
      <c r="L611">
        <v>0</v>
      </c>
      <c r="M611" t="s">
        <v>79</v>
      </c>
      <c r="N611" t="s">
        <v>79</v>
      </c>
      <c r="O611" t="s">
        <v>79</v>
      </c>
      <c r="P611" t="s">
        <v>79</v>
      </c>
      <c r="Q611" t="s">
        <v>79</v>
      </c>
      <c r="R611" t="s">
        <v>1538</v>
      </c>
      <c r="S611" t="s">
        <v>79</v>
      </c>
      <c r="T611">
        <v>0</v>
      </c>
      <c r="U611" t="s">
        <v>79</v>
      </c>
      <c r="V611" t="s">
        <v>79</v>
      </c>
      <c r="W611" t="s">
        <v>79</v>
      </c>
      <c r="X611">
        <v>1</v>
      </c>
      <c r="Y611">
        <v>1</v>
      </c>
      <c r="Z611" t="s">
        <v>79</v>
      </c>
      <c r="AA611" t="s">
        <v>79</v>
      </c>
      <c r="AB611" t="s">
        <v>79</v>
      </c>
      <c r="AC611" t="s">
        <v>79</v>
      </c>
      <c r="AD611" t="s">
        <v>79</v>
      </c>
      <c r="AE611">
        <v>0</v>
      </c>
      <c r="AF611" t="s">
        <v>79</v>
      </c>
      <c r="AG611">
        <v>0</v>
      </c>
      <c r="AH611" t="s">
        <v>79</v>
      </c>
      <c r="AI611" t="s">
        <v>79</v>
      </c>
      <c r="AJ611" t="s">
        <v>79</v>
      </c>
      <c r="AK611" t="s">
        <v>79</v>
      </c>
      <c r="AL611" t="s">
        <v>79</v>
      </c>
      <c r="AM611" t="s">
        <v>79</v>
      </c>
      <c r="AN611" t="s">
        <v>79</v>
      </c>
      <c r="AO611" t="s">
        <v>79</v>
      </c>
      <c r="AP611" t="s">
        <v>79</v>
      </c>
      <c r="AQ611" t="s">
        <v>79</v>
      </c>
      <c r="AR611" t="s">
        <v>79</v>
      </c>
      <c r="AS611">
        <v>0</v>
      </c>
      <c r="AT611" t="s">
        <v>79</v>
      </c>
      <c r="AU611" t="s">
        <v>79</v>
      </c>
      <c r="AV611">
        <v>0</v>
      </c>
      <c r="AW611">
        <v>0</v>
      </c>
    </row>
    <row r="612" spans="1:49" x14ac:dyDescent="0.2">
      <c r="A612">
        <v>1</v>
      </c>
      <c r="B612">
        <v>27</v>
      </c>
      <c r="C612">
        <v>2</v>
      </c>
      <c r="D612">
        <v>3</v>
      </c>
      <c r="E612">
        <v>0</v>
      </c>
      <c r="F612" t="s">
        <v>79</v>
      </c>
      <c r="G612" t="s">
        <v>79</v>
      </c>
      <c r="H612">
        <v>121</v>
      </c>
      <c r="I612">
        <v>0</v>
      </c>
      <c r="J612">
        <v>0</v>
      </c>
      <c r="K612">
        <v>0</v>
      </c>
      <c r="L612">
        <v>0</v>
      </c>
      <c r="M612" t="s">
        <v>79</v>
      </c>
      <c r="N612" t="s">
        <v>79</v>
      </c>
      <c r="O612" t="s">
        <v>79</v>
      </c>
      <c r="P612" t="s">
        <v>79</v>
      </c>
      <c r="Q612" t="s">
        <v>79</v>
      </c>
      <c r="R612" t="s">
        <v>1539</v>
      </c>
      <c r="S612" t="s">
        <v>79</v>
      </c>
      <c r="T612">
        <v>0</v>
      </c>
      <c r="U612" t="s">
        <v>79</v>
      </c>
      <c r="V612" t="s">
        <v>79</v>
      </c>
      <c r="W612" t="s">
        <v>79</v>
      </c>
      <c r="X612">
        <v>1</v>
      </c>
      <c r="Y612">
        <v>1</v>
      </c>
      <c r="Z612" t="s">
        <v>79</v>
      </c>
      <c r="AA612" t="s">
        <v>79</v>
      </c>
      <c r="AB612" t="s">
        <v>79</v>
      </c>
      <c r="AC612" t="s">
        <v>79</v>
      </c>
      <c r="AD612" t="s">
        <v>79</v>
      </c>
      <c r="AE612">
        <v>0</v>
      </c>
      <c r="AF612" t="s">
        <v>79</v>
      </c>
      <c r="AG612">
        <v>0</v>
      </c>
      <c r="AH612" t="s">
        <v>79</v>
      </c>
      <c r="AI612" t="s">
        <v>79</v>
      </c>
      <c r="AJ612" t="s">
        <v>79</v>
      </c>
      <c r="AK612" t="s">
        <v>79</v>
      </c>
      <c r="AL612" t="s">
        <v>79</v>
      </c>
      <c r="AM612" t="s">
        <v>79</v>
      </c>
      <c r="AN612" t="s">
        <v>79</v>
      </c>
      <c r="AO612" t="s">
        <v>79</v>
      </c>
      <c r="AP612" t="s">
        <v>79</v>
      </c>
      <c r="AQ612" t="s">
        <v>79</v>
      </c>
      <c r="AR612" t="s">
        <v>79</v>
      </c>
      <c r="AS612">
        <v>0</v>
      </c>
      <c r="AT612" t="s">
        <v>79</v>
      </c>
      <c r="AU612" t="s">
        <v>79</v>
      </c>
      <c r="AV612">
        <v>0</v>
      </c>
      <c r="AW612">
        <v>0</v>
      </c>
    </row>
    <row r="613" spans="1:49" x14ac:dyDescent="0.2">
      <c r="A613">
        <v>1</v>
      </c>
      <c r="B613">
        <v>27</v>
      </c>
      <c r="C613">
        <v>2</v>
      </c>
      <c r="D613">
        <v>4</v>
      </c>
      <c r="E613">
        <v>0</v>
      </c>
      <c r="F613" t="s">
        <v>79</v>
      </c>
      <c r="G613" t="s">
        <v>79</v>
      </c>
      <c r="H613">
        <v>450</v>
      </c>
      <c r="I613">
        <v>0</v>
      </c>
      <c r="J613">
        <v>0</v>
      </c>
      <c r="K613">
        <v>0</v>
      </c>
      <c r="L613">
        <v>0</v>
      </c>
      <c r="M613" t="s">
        <v>79</v>
      </c>
      <c r="N613" t="s">
        <v>79</v>
      </c>
      <c r="O613" t="s">
        <v>79</v>
      </c>
      <c r="P613" t="s">
        <v>79</v>
      </c>
      <c r="Q613" t="s">
        <v>79</v>
      </c>
      <c r="R613" t="s">
        <v>1540</v>
      </c>
      <c r="S613" t="s">
        <v>79</v>
      </c>
      <c r="T613">
        <v>0</v>
      </c>
      <c r="U613" t="s">
        <v>79</v>
      </c>
      <c r="V613" t="s">
        <v>79</v>
      </c>
      <c r="W613" t="s">
        <v>79</v>
      </c>
      <c r="X613">
        <v>1</v>
      </c>
      <c r="Y613">
        <v>1</v>
      </c>
      <c r="Z613" t="s">
        <v>79</v>
      </c>
      <c r="AA613" t="s">
        <v>79</v>
      </c>
      <c r="AB613" t="s">
        <v>79</v>
      </c>
      <c r="AC613" t="s">
        <v>79</v>
      </c>
      <c r="AD613" t="s">
        <v>79</v>
      </c>
      <c r="AE613">
        <v>0</v>
      </c>
      <c r="AF613" t="s">
        <v>79</v>
      </c>
      <c r="AG613">
        <v>0</v>
      </c>
      <c r="AH613" t="s">
        <v>79</v>
      </c>
      <c r="AI613" t="s">
        <v>79</v>
      </c>
      <c r="AJ613" t="s">
        <v>79</v>
      </c>
      <c r="AK613" t="s">
        <v>79</v>
      </c>
      <c r="AL613" t="s">
        <v>79</v>
      </c>
      <c r="AM613" t="s">
        <v>79</v>
      </c>
      <c r="AN613" t="s">
        <v>79</v>
      </c>
      <c r="AO613" t="s">
        <v>79</v>
      </c>
      <c r="AP613" t="s">
        <v>79</v>
      </c>
      <c r="AQ613" t="s">
        <v>79</v>
      </c>
      <c r="AR613" t="s">
        <v>79</v>
      </c>
      <c r="AS613">
        <v>0</v>
      </c>
      <c r="AT613" t="s">
        <v>79</v>
      </c>
      <c r="AU613" t="s">
        <v>79</v>
      </c>
      <c r="AV613">
        <v>0</v>
      </c>
      <c r="AW613">
        <v>0</v>
      </c>
    </row>
    <row r="614" spans="1:49" x14ac:dyDescent="0.2">
      <c r="A614">
        <v>1</v>
      </c>
      <c r="B614">
        <v>27</v>
      </c>
      <c r="C614">
        <v>2</v>
      </c>
      <c r="D614">
        <v>5</v>
      </c>
      <c r="E614">
        <v>0</v>
      </c>
      <c r="F614" t="s">
        <v>79</v>
      </c>
      <c r="G614" t="s">
        <v>79</v>
      </c>
      <c r="H614">
        <v>205</v>
      </c>
      <c r="I614">
        <v>0</v>
      </c>
      <c r="J614">
        <v>0</v>
      </c>
      <c r="K614">
        <v>0</v>
      </c>
      <c r="L614">
        <v>0</v>
      </c>
      <c r="M614" t="s">
        <v>79</v>
      </c>
      <c r="N614" t="s">
        <v>79</v>
      </c>
      <c r="O614" t="s">
        <v>79</v>
      </c>
      <c r="P614" t="s">
        <v>79</v>
      </c>
      <c r="Q614" t="s">
        <v>79</v>
      </c>
      <c r="R614" t="s">
        <v>1541</v>
      </c>
      <c r="S614" t="s">
        <v>79</v>
      </c>
      <c r="T614">
        <v>0</v>
      </c>
      <c r="U614" t="s">
        <v>79</v>
      </c>
      <c r="V614" t="s">
        <v>79</v>
      </c>
      <c r="W614" t="s">
        <v>79</v>
      </c>
      <c r="X614">
        <v>1</v>
      </c>
      <c r="Y614">
        <v>1</v>
      </c>
      <c r="Z614" t="s">
        <v>79</v>
      </c>
      <c r="AA614" t="s">
        <v>79</v>
      </c>
      <c r="AB614" t="s">
        <v>79</v>
      </c>
      <c r="AC614" t="s">
        <v>79</v>
      </c>
      <c r="AD614" t="s">
        <v>79</v>
      </c>
      <c r="AE614">
        <v>0</v>
      </c>
      <c r="AF614" t="s">
        <v>79</v>
      </c>
      <c r="AG614">
        <v>0</v>
      </c>
      <c r="AH614" t="s">
        <v>79</v>
      </c>
      <c r="AI614" t="s">
        <v>79</v>
      </c>
      <c r="AJ614" t="s">
        <v>79</v>
      </c>
      <c r="AK614" t="s">
        <v>79</v>
      </c>
      <c r="AL614" t="s">
        <v>79</v>
      </c>
      <c r="AM614" t="s">
        <v>79</v>
      </c>
      <c r="AN614" t="s">
        <v>79</v>
      </c>
      <c r="AO614" t="s">
        <v>79</v>
      </c>
      <c r="AP614" t="s">
        <v>79</v>
      </c>
      <c r="AQ614" t="s">
        <v>79</v>
      </c>
      <c r="AR614" t="s">
        <v>79</v>
      </c>
      <c r="AS614">
        <v>0</v>
      </c>
      <c r="AT614" t="s">
        <v>79</v>
      </c>
      <c r="AU614" t="s">
        <v>79</v>
      </c>
      <c r="AV614">
        <v>0</v>
      </c>
      <c r="AW614">
        <v>0</v>
      </c>
    </row>
    <row r="615" spans="1:49" x14ac:dyDescent="0.2">
      <c r="A615">
        <v>1</v>
      </c>
      <c r="B615">
        <v>27</v>
      </c>
      <c r="C615">
        <v>2</v>
      </c>
      <c r="D615">
        <v>6</v>
      </c>
      <c r="E615">
        <v>0</v>
      </c>
      <c r="F615" t="s">
        <v>79</v>
      </c>
      <c r="G615" t="s">
        <v>79</v>
      </c>
      <c r="H615">
        <v>122</v>
      </c>
      <c r="I615">
        <v>0</v>
      </c>
      <c r="J615">
        <v>0</v>
      </c>
      <c r="K615">
        <v>0</v>
      </c>
      <c r="L615">
        <v>0</v>
      </c>
      <c r="M615" t="s">
        <v>79</v>
      </c>
      <c r="N615" t="s">
        <v>79</v>
      </c>
      <c r="O615" t="s">
        <v>79</v>
      </c>
      <c r="P615" t="s">
        <v>79</v>
      </c>
      <c r="Q615" t="s">
        <v>79</v>
      </c>
      <c r="R615" t="s">
        <v>1542</v>
      </c>
      <c r="S615" t="s">
        <v>79</v>
      </c>
      <c r="T615">
        <v>0</v>
      </c>
      <c r="U615" t="s">
        <v>79</v>
      </c>
      <c r="V615" t="s">
        <v>79</v>
      </c>
      <c r="W615" t="s">
        <v>79</v>
      </c>
      <c r="X615">
        <v>1</v>
      </c>
      <c r="Y615">
        <v>1</v>
      </c>
      <c r="Z615" t="s">
        <v>79</v>
      </c>
      <c r="AA615" t="s">
        <v>79</v>
      </c>
      <c r="AB615" t="s">
        <v>79</v>
      </c>
      <c r="AC615" t="s">
        <v>79</v>
      </c>
      <c r="AD615" t="s">
        <v>79</v>
      </c>
      <c r="AE615">
        <v>0</v>
      </c>
      <c r="AF615" t="s">
        <v>79</v>
      </c>
      <c r="AG615">
        <v>0</v>
      </c>
      <c r="AH615" t="s">
        <v>79</v>
      </c>
      <c r="AI615" t="s">
        <v>79</v>
      </c>
      <c r="AJ615" t="s">
        <v>79</v>
      </c>
      <c r="AK615" t="s">
        <v>79</v>
      </c>
      <c r="AL615" t="s">
        <v>79</v>
      </c>
      <c r="AM615" t="s">
        <v>79</v>
      </c>
      <c r="AN615" t="s">
        <v>79</v>
      </c>
      <c r="AO615" t="s">
        <v>79</v>
      </c>
      <c r="AP615" t="s">
        <v>79</v>
      </c>
      <c r="AQ615" t="s">
        <v>79</v>
      </c>
      <c r="AR615" t="s">
        <v>79</v>
      </c>
      <c r="AS615">
        <v>0</v>
      </c>
      <c r="AT615" t="s">
        <v>79</v>
      </c>
      <c r="AU615" t="s">
        <v>79</v>
      </c>
      <c r="AV615">
        <v>0</v>
      </c>
      <c r="AW615">
        <v>0</v>
      </c>
    </row>
    <row r="616" spans="1:49" x14ac:dyDescent="0.2">
      <c r="A616">
        <v>1</v>
      </c>
      <c r="B616">
        <v>27</v>
      </c>
      <c r="C616">
        <v>2</v>
      </c>
      <c r="D616">
        <v>7</v>
      </c>
      <c r="E616">
        <v>0</v>
      </c>
      <c r="F616" t="s">
        <v>79</v>
      </c>
      <c r="G616" t="s">
        <v>79</v>
      </c>
      <c r="H616">
        <v>428</v>
      </c>
      <c r="I616">
        <v>0</v>
      </c>
      <c r="J616">
        <v>0</v>
      </c>
      <c r="K616">
        <v>0</v>
      </c>
      <c r="L616">
        <v>0</v>
      </c>
      <c r="M616" t="s">
        <v>79</v>
      </c>
      <c r="N616" t="s">
        <v>79</v>
      </c>
      <c r="O616" t="s">
        <v>79</v>
      </c>
      <c r="P616" t="s">
        <v>79</v>
      </c>
      <c r="Q616" t="s">
        <v>79</v>
      </c>
      <c r="R616" t="s">
        <v>1543</v>
      </c>
      <c r="S616" t="s">
        <v>79</v>
      </c>
      <c r="T616">
        <v>0</v>
      </c>
      <c r="U616" t="s">
        <v>79</v>
      </c>
      <c r="V616" t="s">
        <v>79</v>
      </c>
      <c r="W616" t="s">
        <v>79</v>
      </c>
      <c r="X616">
        <v>1</v>
      </c>
      <c r="Y616">
        <v>1</v>
      </c>
      <c r="Z616" t="s">
        <v>79</v>
      </c>
      <c r="AA616" t="s">
        <v>79</v>
      </c>
      <c r="AB616" t="s">
        <v>79</v>
      </c>
      <c r="AC616" t="s">
        <v>79</v>
      </c>
      <c r="AD616" t="s">
        <v>79</v>
      </c>
      <c r="AE616">
        <v>0</v>
      </c>
      <c r="AF616" t="s">
        <v>79</v>
      </c>
      <c r="AG616">
        <v>0</v>
      </c>
      <c r="AH616" t="s">
        <v>79</v>
      </c>
      <c r="AI616" t="s">
        <v>79</v>
      </c>
      <c r="AJ616" t="s">
        <v>79</v>
      </c>
      <c r="AK616" t="s">
        <v>79</v>
      </c>
      <c r="AL616" t="s">
        <v>79</v>
      </c>
      <c r="AM616" t="s">
        <v>79</v>
      </c>
      <c r="AN616" t="s">
        <v>79</v>
      </c>
      <c r="AO616" t="s">
        <v>79</v>
      </c>
      <c r="AP616" t="s">
        <v>79</v>
      </c>
      <c r="AQ616" t="s">
        <v>79</v>
      </c>
      <c r="AR616" t="s">
        <v>79</v>
      </c>
      <c r="AS616">
        <v>0</v>
      </c>
      <c r="AT616" t="s">
        <v>79</v>
      </c>
      <c r="AU616" t="s">
        <v>79</v>
      </c>
      <c r="AV616">
        <v>0</v>
      </c>
      <c r="AW616">
        <v>0</v>
      </c>
    </row>
    <row r="617" spans="1:49" x14ac:dyDescent="0.2">
      <c r="A617">
        <v>1</v>
      </c>
      <c r="B617">
        <v>27</v>
      </c>
      <c r="C617">
        <v>2</v>
      </c>
      <c r="D617">
        <v>8</v>
      </c>
      <c r="E617">
        <v>0</v>
      </c>
      <c r="F617" t="s">
        <v>79</v>
      </c>
      <c r="G617" t="s">
        <v>79</v>
      </c>
      <c r="H617">
        <v>453</v>
      </c>
      <c r="I617">
        <v>0</v>
      </c>
      <c r="J617">
        <v>0</v>
      </c>
      <c r="K617">
        <v>0</v>
      </c>
      <c r="L617">
        <v>0</v>
      </c>
      <c r="M617" t="s">
        <v>79</v>
      </c>
      <c r="N617" t="s">
        <v>79</v>
      </c>
      <c r="O617" t="s">
        <v>79</v>
      </c>
      <c r="P617" t="s">
        <v>79</v>
      </c>
      <c r="Q617" t="s">
        <v>79</v>
      </c>
      <c r="R617" t="s">
        <v>451</v>
      </c>
      <c r="S617" t="s">
        <v>79</v>
      </c>
      <c r="T617">
        <v>0</v>
      </c>
      <c r="U617" t="s">
        <v>79</v>
      </c>
      <c r="V617" t="s">
        <v>79</v>
      </c>
      <c r="W617" t="s">
        <v>79</v>
      </c>
      <c r="X617">
        <v>1</v>
      </c>
      <c r="Y617">
        <v>1</v>
      </c>
      <c r="Z617" t="s">
        <v>79</v>
      </c>
      <c r="AA617" t="s">
        <v>79</v>
      </c>
      <c r="AB617" t="s">
        <v>79</v>
      </c>
      <c r="AC617" t="s">
        <v>79</v>
      </c>
      <c r="AD617" t="s">
        <v>79</v>
      </c>
      <c r="AE617">
        <v>0</v>
      </c>
      <c r="AF617" t="s">
        <v>79</v>
      </c>
      <c r="AG617">
        <v>0</v>
      </c>
      <c r="AH617" t="s">
        <v>79</v>
      </c>
      <c r="AI617" t="s">
        <v>79</v>
      </c>
      <c r="AJ617" t="s">
        <v>79</v>
      </c>
      <c r="AK617" t="s">
        <v>79</v>
      </c>
      <c r="AL617" t="s">
        <v>79</v>
      </c>
      <c r="AM617" t="s">
        <v>79</v>
      </c>
      <c r="AN617" t="s">
        <v>79</v>
      </c>
      <c r="AO617" t="s">
        <v>79</v>
      </c>
      <c r="AP617" t="s">
        <v>79</v>
      </c>
      <c r="AQ617" t="s">
        <v>79</v>
      </c>
      <c r="AR617" t="s">
        <v>79</v>
      </c>
      <c r="AS617">
        <v>0</v>
      </c>
      <c r="AT617" t="s">
        <v>79</v>
      </c>
      <c r="AU617" t="s">
        <v>79</v>
      </c>
      <c r="AV617">
        <v>0</v>
      </c>
      <c r="AW617">
        <v>0</v>
      </c>
    </row>
    <row r="618" spans="1:49" x14ac:dyDescent="0.2">
      <c r="A618">
        <v>1</v>
      </c>
      <c r="B618">
        <v>27</v>
      </c>
      <c r="C618">
        <v>3</v>
      </c>
      <c r="D618">
        <v>1</v>
      </c>
      <c r="E618">
        <v>0</v>
      </c>
      <c r="F618" t="s">
        <v>79</v>
      </c>
      <c r="G618" t="s">
        <v>79</v>
      </c>
      <c r="H618">
        <v>128</v>
      </c>
      <c r="I618">
        <v>0</v>
      </c>
      <c r="J618">
        <v>0</v>
      </c>
      <c r="K618">
        <v>0</v>
      </c>
      <c r="L618">
        <v>0</v>
      </c>
      <c r="M618" t="s">
        <v>79</v>
      </c>
      <c r="N618" t="s">
        <v>79</v>
      </c>
      <c r="O618" t="s">
        <v>79</v>
      </c>
      <c r="P618" t="s">
        <v>79</v>
      </c>
      <c r="Q618" t="s">
        <v>79</v>
      </c>
      <c r="R618" t="s">
        <v>1267</v>
      </c>
      <c r="S618" t="s">
        <v>79</v>
      </c>
      <c r="T618">
        <v>0</v>
      </c>
      <c r="U618" t="s">
        <v>79</v>
      </c>
      <c r="V618" t="s">
        <v>79</v>
      </c>
      <c r="W618" t="s">
        <v>79</v>
      </c>
      <c r="X618">
        <v>1</v>
      </c>
      <c r="Y618">
        <v>1</v>
      </c>
      <c r="Z618" t="s">
        <v>79</v>
      </c>
      <c r="AA618" t="s">
        <v>79</v>
      </c>
      <c r="AB618" t="s">
        <v>79</v>
      </c>
      <c r="AC618" t="s">
        <v>79</v>
      </c>
      <c r="AD618" t="s">
        <v>79</v>
      </c>
      <c r="AE618">
        <v>0</v>
      </c>
      <c r="AF618" t="s">
        <v>79</v>
      </c>
      <c r="AG618">
        <v>0</v>
      </c>
      <c r="AH618" t="s">
        <v>79</v>
      </c>
      <c r="AI618" t="s">
        <v>79</v>
      </c>
      <c r="AJ618" t="s">
        <v>79</v>
      </c>
      <c r="AK618" t="s">
        <v>79</v>
      </c>
      <c r="AL618" t="s">
        <v>79</v>
      </c>
      <c r="AM618" t="s">
        <v>79</v>
      </c>
      <c r="AN618" t="s">
        <v>79</v>
      </c>
      <c r="AO618" t="s">
        <v>79</v>
      </c>
      <c r="AP618" t="s">
        <v>79</v>
      </c>
      <c r="AQ618" t="s">
        <v>79</v>
      </c>
      <c r="AR618" t="s">
        <v>79</v>
      </c>
      <c r="AS618">
        <v>0</v>
      </c>
      <c r="AT618" t="s">
        <v>79</v>
      </c>
      <c r="AU618" t="s">
        <v>79</v>
      </c>
      <c r="AV618">
        <v>0</v>
      </c>
      <c r="AW618">
        <v>0</v>
      </c>
    </row>
    <row r="619" spans="1:49" x14ac:dyDescent="0.2">
      <c r="A619">
        <v>1</v>
      </c>
      <c r="B619">
        <v>27</v>
      </c>
      <c r="C619">
        <v>3</v>
      </c>
      <c r="D619">
        <v>2</v>
      </c>
      <c r="E619">
        <v>0</v>
      </c>
      <c r="F619" t="s">
        <v>79</v>
      </c>
      <c r="G619" t="s">
        <v>79</v>
      </c>
      <c r="H619">
        <v>387</v>
      </c>
      <c r="I619">
        <v>0</v>
      </c>
      <c r="J619">
        <v>0</v>
      </c>
      <c r="K619">
        <v>0</v>
      </c>
      <c r="L619">
        <v>0</v>
      </c>
      <c r="M619" t="s">
        <v>79</v>
      </c>
      <c r="N619" t="s">
        <v>79</v>
      </c>
      <c r="O619" t="s">
        <v>79</v>
      </c>
      <c r="P619" t="s">
        <v>79</v>
      </c>
      <c r="Q619" t="s">
        <v>79</v>
      </c>
      <c r="R619" t="s">
        <v>1544</v>
      </c>
      <c r="S619" t="s">
        <v>79</v>
      </c>
      <c r="T619">
        <v>0</v>
      </c>
      <c r="U619" t="s">
        <v>79</v>
      </c>
      <c r="V619" t="s">
        <v>79</v>
      </c>
      <c r="W619" t="s">
        <v>79</v>
      </c>
      <c r="X619">
        <v>1</v>
      </c>
      <c r="Y619">
        <v>1</v>
      </c>
      <c r="Z619" t="s">
        <v>79</v>
      </c>
      <c r="AA619" t="s">
        <v>79</v>
      </c>
      <c r="AB619" t="s">
        <v>79</v>
      </c>
      <c r="AC619" t="s">
        <v>79</v>
      </c>
      <c r="AD619" t="s">
        <v>79</v>
      </c>
      <c r="AE619">
        <v>0</v>
      </c>
      <c r="AF619" t="s">
        <v>79</v>
      </c>
      <c r="AG619">
        <v>0</v>
      </c>
      <c r="AH619" t="s">
        <v>79</v>
      </c>
      <c r="AI619" t="s">
        <v>79</v>
      </c>
      <c r="AJ619" t="s">
        <v>79</v>
      </c>
      <c r="AK619" t="s">
        <v>79</v>
      </c>
      <c r="AL619" t="s">
        <v>79</v>
      </c>
      <c r="AM619" t="s">
        <v>79</v>
      </c>
      <c r="AN619" t="s">
        <v>79</v>
      </c>
      <c r="AO619" t="s">
        <v>79</v>
      </c>
      <c r="AP619" t="s">
        <v>79</v>
      </c>
      <c r="AQ619" t="s">
        <v>79</v>
      </c>
      <c r="AR619" t="s">
        <v>79</v>
      </c>
      <c r="AS619">
        <v>0</v>
      </c>
      <c r="AT619" t="s">
        <v>79</v>
      </c>
      <c r="AU619" t="s">
        <v>79</v>
      </c>
      <c r="AV619">
        <v>0</v>
      </c>
      <c r="AW619">
        <v>0</v>
      </c>
    </row>
    <row r="620" spans="1:49" x14ac:dyDescent="0.2">
      <c r="A620">
        <v>1</v>
      </c>
      <c r="B620">
        <v>27</v>
      </c>
      <c r="C620">
        <v>3</v>
      </c>
      <c r="D620">
        <v>3</v>
      </c>
      <c r="E620">
        <v>0</v>
      </c>
      <c r="F620" t="s">
        <v>79</v>
      </c>
      <c r="G620" t="s">
        <v>79</v>
      </c>
      <c r="H620">
        <v>273</v>
      </c>
      <c r="I620">
        <v>0</v>
      </c>
      <c r="J620">
        <v>0</v>
      </c>
      <c r="K620">
        <v>0</v>
      </c>
      <c r="L620">
        <v>0</v>
      </c>
      <c r="M620" t="s">
        <v>79</v>
      </c>
      <c r="N620" t="s">
        <v>79</v>
      </c>
      <c r="O620" t="s">
        <v>79</v>
      </c>
      <c r="P620" t="s">
        <v>79</v>
      </c>
      <c r="Q620" t="s">
        <v>79</v>
      </c>
      <c r="R620" t="s">
        <v>454</v>
      </c>
      <c r="S620" t="s">
        <v>79</v>
      </c>
      <c r="T620">
        <v>0</v>
      </c>
      <c r="U620" t="s">
        <v>79</v>
      </c>
      <c r="V620" t="s">
        <v>79</v>
      </c>
      <c r="W620" t="s">
        <v>79</v>
      </c>
      <c r="X620">
        <v>1</v>
      </c>
      <c r="Y620">
        <v>1</v>
      </c>
      <c r="Z620" t="s">
        <v>79</v>
      </c>
      <c r="AA620" t="s">
        <v>79</v>
      </c>
      <c r="AB620" t="s">
        <v>79</v>
      </c>
      <c r="AC620" t="s">
        <v>79</v>
      </c>
      <c r="AD620" t="s">
        <v>79</v>
      </c>
      <c r="AE620">
        <v>0</v>
      </c>
      <c r="AF620" t="s">
        <v>79</v>
      </c>
      <c r="AG620">
        <v>0</v>
      </c>
      <c r="AH620" t="s">
        <v>79</v>
      </c>
      <c r="AI620" t="s">
        <v>79</v>
      </c>
      <c r="AJ620" t="s">
        <v>79</v>
      </c>
      <c r="AK620" t="s">
        <v>79</v>
      </c>
      <c r="AL620" t="s">
        <v>79</v>
      </c>
      <c r="AM620" t="s">
        <v>79</v>
      </c>
      <c r="AN620" t="s">
        <v>79</v>
      </c>
      <c r="AO620" t="s">
        <v>79</v>
      </c>
      <c r="AP620" t="s">
        <v>79</v>
      </c>
      <c r="AQ620" t="s">
        <v>79</v>
      </c>
      <c r="AR620" t="s">
        <v>79</v>
      </c>
      <c r="AS620">
        <v>0</v>
      </c>
      <c r="AT620" t="s">
        <v>79</v>
      </c>
      <c r="AU620" t="s">
        <v>79</v>
      </c>
      <c r="AV620">
        <v>0</v>
      </c>
      <c r="AW620">
        <v>0</v>
      </c>
    </row>
    <row r="621" spans="1:49" x14ac:dyDescent="0.2">
      <c r="A621">
        <v>1</v>
      </c>
      <c r="B621">
        <v>27</v>
      </c>
      <c r="C621">
        <v>3</v>
      </c>
      <c r="D621">
        <v>4</v>
      </c>
      <c r="E621">
        <v>0</v>
      </c>
      <c r="F621" t="s">
        <v>79</v>
      </c>
      <c r="G621" t="s">
        <v>79</v>
      </c>
      <c r="H621">
        <v>204</v>
      </c>
      <c r="I621">
        <v>0</v>
      </c>
      <c r="J621">
        <v>0</v>
      </c>
      <c r="K621">
        <v>0</v>
      </c>
      <c r="L621">
        <v>0</v>
      </c>
      <c r="M621" t="s">
        <v>79</v>
      </c>
      <c r="N621" t="s">
        <v>79</v>
      </c>
      <c r="O621" t="s">
        <v>79</v>
      </c>
      <c r="P621" t="s">
        <v>79</v>
      </c>
      <c r="Q621" t="s">
        <v>79</v>
      </c>
      <c r="R621" t="s">
        <v>1545</v>
      </c>
      <c r="S621" t="s">
        <v>79</v>
      </c>
      <c r="T621">
        <v>0</v>
      </c>
      <c r="U621" t="s">
        <v>79</v>
      </c>
      <c r="V621" t="s">
        <v>79</v>
      </c>
      <c r="W621" t="s">
        <v>79</v>
      </c>
      <c r="X621">
        <v>1</v>
      </c>
      <c r="Y621">
        <v>1</v>
      </c>
      <c r="Z621" t="s">
        <v>79</v>
      </c>
      <c r="AA621" t="s">
        <v>79</v>
      </c>
      <c r="AB621" t="s">
        <v>79</v>
      </c>
      <c r="AC621" t="s">
        <v>79</v>
      </c>
      <c r="AD621" t="s">
        <v>79</v>
      </c>
      <c r="AE621">
        <v>0</v>
      </c>
      <c r="AF621" t="s">
        <v>79</v>
      </c>
      <c r="AG621">
        <v>0</v>
      </c>
      <c r="AH621" t="s">
        <v>79</v>
      </c>
      <c r="AI621" t="s">
        <v>79</v>
      </c>
      <c r="AJ621" t="s">
        <v>79</v>
      </c>
      <c r="AK621" t="s">
        <v>79</v>
      </c>
      <c r="AL621" t="s">
        <v>79</v>
      </c>
      <c r="AM621" t="s">
        <v>79</v>
      </c>
      <c r="AN621" t="s">
        <v>79</v>
      </c>
      <c r="AO621" t="s">
        <v>79</v>
      </c>
      <c r="AP621" t="s">
        <v>79</v>
      </c>
      <c r="AQ621" t="s">
        <v>79</v>
      </c>
      <c r="AR621" t="s">
        <v>79</v>
      </c>
      <c r="AS621">
        <v>0</v>
      </c>
      <c r="AT621" t="s">
        <v>79</v>
      </c>
      <c r="AU621" t="s">
        <v>79</v>
      </c>
      <c r="AV621">
        <v>0</v>
      </c>
      <c r="AW621">
        <v>0</v>
      </c>
    </row>
    <row r="622" spans="1:49" x14ac:dyDescent="0.2">
      <c r="A622">
        <v>1</v>
      </c>
      <c r="B622">
        <v>27</v>
      </c>
      <c r="C622">
        <v>3</v>
      </c>
      <c r="D622">
        <v>5</v>
      </c>
      <c r="E622">
        <v>0</v>
      </c>
      <c r="F622" t="s">
        <v>79</v>
      </c>
      <c r="G622" t="s">
        <v>79</v>
      </c>
      <c r="H622">
        <v>335</v>
      </c>
      <c r="I622">
        <v>0</v>
      </c>
      <c r="J622">
        <v>0</v>
      </c>
      <c r="K622">
        <v>0</v>
      </c>
      <c r="L622">
        <v>0</v>
      </c>
      <c r="M622" t="s">
        <v>79</v>
      </c>
      <c r="N622" t="s">
        <v>79</v>
      </c>
      <c r="O622" t="s">
        <v>79</v>
      </c>
      <c r="P622" t="s">
        <v>79</v>
      </c>
      <c r="Q622" t="s">
        <v>79</v>
      </c>
      <c r="R622" t="s">
        <v>1546</v>
      </c>
      <c r="S622" t="s">
        <v>79</v>
      </c>
      <c r="T622">
        <v>0</v>
      </c>
      <c r="U622" t="s">
        <v>79</v>
      </c>
      <c r="V622" t="s">
        <v>79</v>
      </c>
      <c r="W622" t="s">
        <v>79</v>
      </c>
      <c r="X622">
        <v>1</v>
      </c>
      <c r="Y622">
        <v>1</v>
      </c>
      <c r="Z622" t="s">
        <v>79</v>
      </c>
      <c r="AA622" t="s">
        <v>79</v>
      </c>
      <c r="AB622" t="s">
        <v>79</v>
      </c>
      <c r="AC622" t="s">
        <v>79</v>
      </c>
      <c r="AD622" t="s">
        <v>79</v>
      </c>
      <c r="AE622">
        <v>0</v>
      </c>
      <c r="AF622" t="s">
        <v>79</v>
      </c>
      <c r="AG622">
        <v>0</v>
      </c>
      <c r="AH622" t="s">
        <v>79</v>
      </c>
      <c r="AI622" t="s">
        <v>79</v>
      </c>
      <c r="AJ622" t="s">
        <v>79</v>
      </c>
      <c r="AK622" t="s">
        <v>79</v>
      </c>
      <c r="AL622" t="s">
        <v>79</v>
      </c>
      <c r="AM622" t="s">
        <v>79</v>
      </c>
      <c r="AN622" t="s">
        <v>79</v>
      </c>
      <c r="AO622" t="s">
        <v>79</v>
      </c>
      <c r="AP622" t="s">
        <v>79</v>
      </c>
      <c r="AQ622" t="s">
        <v>79</v>
      </c>
      <c r="AR622" t="s">
        <v>79</v>
      </c>
      <c r="AS622">
        <v>0</v>
      </c>
      <c r="AT622" t="s">
        <v>79</v>
      </c>
      <c r="AU622" t="s">
        <v>79</v>
      </c>
      <c r="AV622">
        <v>0</v>
      </c>
      <c r="AW622">
        <v>0</v>
      </c>
    </row>
    <row r="623" spans="1:49" x14ac:dyDescent="0.2">
      <c r="A623">
        <v>1</v>
      </c>
      <c r="B623">
        <v>27</v>
      </c>
      <c r="C623">
        <v>3</v>
      </c>
      <c r="D623">
        <v>6</v>
      </c>
      <c r="E623">
        <v>0</v>
      </c>
      <c r="F623" t="s">
        <v>79</v>
      </c>
      <c r="G623" t="s">
        <v>79</v>
      </c>
      <c r="H623">
        <v>626</v>
      </c>
      <c r="I623">
        <v>0</v>
      </c>
      <c r="J623">
        <v>0</v>
      </c>
      <c r="K623">
        <v>0</v>
      </c>
      <c r="L623">
        <v>0</v>
      </c>
      <c r="M623" t="s">
        <v>79</v>
      </c>
      <c r="N623" t="s">
        <v>79</v>
      </c>
      <c r="O623" t="s">
        <v>79</v>
      </c>
      <c r="P623" t="s">
        <v>79</v>
      </c>
      <c r="Q623" t="s">
        <v>79</v>
      </c>
      <c r="R623" t="s">
        <v>1547</v>
      </c>
      <c r="S623" t="s">
        <v>79</v>
      </c>
      <c r="T623">
        <v>0</v>
      </c>
      <c r="U623" t="s">
        <v>79</v>
      </c>
      <c r="V623" t="s">
        <v>79</v>
      </c>
      <c r="W623" t="s">
        <v>79</v>
      </c>
      <c r="X623">
        <v>1</v>
      </c>
      <c r="Y623">
        <v>1</v>
      </c>
      <c r="Z623" t="s">
        <v>79</v>
      </c>
      <c r="AA623" t="s">
        <v>79</v>
      </c>
      <c r="AB623" t="s">
        <v>79</v>
      </c>
      <c r="AC623" t="s">
        <v>79</v>
      </c>
      <c r="AD623" t="s">
        <v>79</v>
      </c>
      <c r="AE623">
        <v>0</v>
      </c>
      <c r="AF623" t="s">
        <v>79</v>
      </c>
      <c r="AG623">
        <v>0</v>
      </c>
      <c r="AH623" t="s">
        <v>79</v>
      </c>
      <c r="AI623" t="s">
        <v>79</v>
      </c>
      <c r="AJ623" t="s">
        <v>79</v>
      </c>
      <c r="AK623" t="s">
        <v>79</v>
      </c>
      <c r="AL623" t="s">
        <v>79</v>
      </c>
      <c r="AM623" t="s">
        <v>79</v>
      </c>
      <c r="AN623" t="s">
        <v>79</v>
      </c>
      <c r="AO623" t="s">
        <v>79</v>
      </c>
      <c r="AP623" t="s">
        <v>79</v>
      </c>
      <c r="AQ623" t="s">
        <v>79</v>
      </c>
      <c r="AR623" t="s">
        <v>79</v>
      </c>
      <c r="AS623">
        <v>0</v>
      </c>
      <c r="AT623" t="s">
        <v>79</v>
      </c>
      <c r="AU623" t="s">
        <v>79</v>
      </c>
      <c r="AV623">
        <v>0</v>
      </c>
      <c r="AW623">
        <v>0</v>
      </c>
    </row>
    <row r="624" spans="1:49" x14ac:dyDescent="0.2">
      <c r="A624">
        <v>1</v>
      </c>
      <c r="B624">
        <v>27</v>
      </c>
      <c r="C624">
        <v>3</v>
      </c>
      <c r="D624">
        <v>7</v>
      </c>
      <c r="E624">
        <v>0</v>
      </c>
      <c r="F624" t="s">
        <v>79</v>
      </c>
      <c r="G624" t="s">
        <v>79</v>
      </c>
      <c r="H624">
        <v>127</v>
      </c>
      <c r="I624">
        <v>0</v>
      </c>
      <c r="J624">
        <v>0</v>
      </c>
      <c r="K624">
        <v>0</v>
      </c>
      <c r="L624">
        <v>0</v>
      </c>
      <c r="M624" t="s">
        <v>79</v>
      </c>
      <c r="N624" t="s">
        <v>79</v>
      </c>
      <c r="O624" t="s">
        <v>79</v>
      </c>
      <c r="P624" t="s">
        <v>79</v>
      </c>
      <c r="Q624" t="s">
        <v>79</v>
      </c>
      <c r="R624" t="s">
        <v>1548</v>
      </c>
      <c r="S624" t="s">
        <v>79</v>
      </c>
      <c r="T624">
        <v>0</v>
      </c>
      <c r="U624" t="s">
        <v>79</v>
      </c>
      <c r="V624" t="s">
        <v>79</v>
      </c>
      <c r="W624" t="s">
        <v>79</v>
      </c>
      <c r="X624">
        <v>1</v>
      </c>
      <c r="Y624">
        <v>1</v>
      </c>
      <c r="Z624" t="s">
        <v>79</v>
      </c>
      <c r="AA624" t="s">
        <v>79</v>
      </c>
      <c r="AB624" t="s">
        <v>79</v>
      </c>
      <c r="AC624" t="s">
        <v>79</v>
      </c>
      <c r="AD624" t="s">
        <v>79</v>
      </c>
      <c r="AE624">
        <v>0</v>
      </c>
      <c r="AF624" t="s">
        <v>79</v>
      </c>
      <c r="AG624">
        <v>0</v>
      </c>
      <c r="AH624" t="s">
        <v>79</v>
      </c>
      <c r="AI624" t="s">
        <v>79</v>
      </c>
      <c r="AJ624" t="s">
        <v>79</v>
      </c>
      <c r="AK624" t="s">
        <v>79</v>
      </c>
      <c r="AL624" t="s">
        <v>79</v>
      </c>
      <c r="AM624" t="s">
        <v>79</v>
      </c>
      <c r="AN624" t="s">
        <v>79</v>
      </c>
      <c r="AO624" t="s">
        <v>79</v>
      </c>
      <c r="AP624" t="s">
        <v>79</v>
      </c>
      <c r="AQ624" t="s">
        <v>79</v>
      </c>
      <c r="AR624" t="s">
        <v>79</v>
      </c>
      <c r="AS624">
        <v>0</v>
      </c>
      <c r="AT624" t="s">
        <v>79</v>
      </c>
      <c r="AU624" t="s">
        <v>79</v>
      </c>
      <c r="AV624">
        <v>0</v>
      </c>
      <c r="AW624">
        <v>0</v>
      </c>
    </row>
    <row r="625" spans="1:49" x14ac:dyDescent="0.2">
      <c r="A625">
        <v>1</v>
      </c>
      <c r="B625">
        <v>27</v>
      </c>
      <c r="C625">
        <v>3</v>
      </c>
      <c r="D625">
        <v>8</v>
      </c>
      <c r="E625">
        <v>0</v>
      </c>
      <c r="F625" t="s">
        <v>79</v>
      </c>
      <c r="G625" t="s">
        <v>79</v>
      </c>
      <c r="H625">
        <v>629</v>
      </c>
      <c r="I625">
        <v>0</v>
      </c>
      <c r="J625">
        <v>0</v>
      </c>
      <c r="K625">
        <v>0</v>
      </c>
      <c r="L625">
        <v>0</v>
      </c>
      <c r="M625" t="s">
        <v>79</v>
      </c>
      <c r="N625" t="s">
        <v>79</v>
      </c>
      <c r="O625" t="s">
        <v>79</v>
      </c>
      <c r="P625" t="s">
        <v>79</v>
      </c>
      <c r="Q625" t="s">
        <v>79</v>
      </c>
      <c r="R625" t="s">
        <v>617</v>
      </c>
      <c r="S625" t="s">
        <v>79</v>
      </c>
      <c r="T625">
        <v>0</v>
      </c>
      <c r="U625" t="s">
        <v>79</v>
      </c>
      <c r="V625" t="s">
        <v>79</v>
      </c>
      <c r="W625" t="s">
        <v>79</v>
      </c>
      <c r="X625">
        <v>1</v>
      </c>
      <c r="Y625">
        <v>1</v>
      </c>
      <c r="Z625" t="s">
        <v>79</v>
      </c>
      <c r="AA625" t="s">
        <v>79</v>
      </c>
      <c r="AB625" t="s">
        <v>79</v>
      </c>
      <c r="AC625" t="s">
        <v>79</v>
      </c>
      <c r="AD625" t="s">
        <v>79</v>
      </c>
      <c r="AE625">
        <v>0</v>
      </c>
      <c r="AF625" t="s">
        <v>79</v>
      </c>
      <c r="AG625">
        <v>0</v>
      </c>
      <c r="AH625" t="s">
        <v>79</v>
      </c>
      <c r="AI625" t="s">
        <v>79</v>
      </c>
      <c r="AJ625" t="s">
        <v>79</v>
      </c>
      <c r="AK625" t="s">
        <v>79</v>
      </c>
      <c r="AL625" t="s">
        <v>79</v>
      </c>
      <c r="AM625" t="s">
        <v>79</v>
      </c>
      <c r="AN625" t="s">
        <v>79</v>
      </c>
      <c r="AO625" t="s">
        <v>79</v>
      </c>
      <c r="AP625" t="s">
        <v>79</v>
      </c>
      <c r="AQ625" t="s">
        <v>79</v>
      </c>
      <c r="AR625" t="s">
        <v>79</v>
      </c>
      <c r="AS625">
        <v>0</v>
      </c>
      <c r="AT625" t="s">
        <v>79</v>
      </c>
      <c r="AU625" t="s">
        <v>79</v>
      </c>
      <c r="AV625">
        <v>0</v>
      </c>
      <c r="AW625">
        <v>0</v>
      </c>
    </row>
    <row r="626" spans="1:49" x14ac:dyDescent="0.2">
      <c r="A626">
        <v>1</v>
      </c>
      <c r="B626">
        <v>27</v>
      </c>
      <c r="C626">
        <v>4</v>
      </c>
      <c r="D626">
        <v>1</v>
      </c>
      <c r="E626">
        <v>0</v>
      </c>
      <c r="F626" t="s">
        <v>79</v>
      </c>
      <c r="G626" t="s">
        <v>79</v>
      </c>
      <c r="H626">
        <v>117</v>
      </c>
      <c r="I626">
        <v>0</v>
      </c>
      <c r="J626">
        <v>0</v>
      </c>
      <c r="K626">
        <v>0</v>
      </c>
      <c r="L626">
        <v>0</v>
      </c>
      <c r="M626" t="s">
        <v>79</v>
      </c>
      <c r="N626" t="s">
        <v>79</v>
      </c>
      <c r="O626" t="s">
        <v>79</v>
      </c>
      <c r="P626" t="s">
        <v>79</v>
      </c>
      <c r="Q626" t="s">
        <v>79</v>
      </c>
      <c r="R626" t="s">
        <v>458</v>
      </c>
      <c r="S626" t="s">
        <v>79</v>
      </c>
      <c r="T626">
        <v>0</v>
      </c>
      <c r="U626" t="s">
        <v>79</v>
      </c>
      <c r="V626" t="s">
        <v>79</v>
      </c>
      <c r="W626" t="s">
        <v>79</v>
      </c>
      <c r="X626">
        <v>1</v>
      </c>
      <c r="Y626">
        <v>1</v>
      </c>
      <c r="Z626" t="s">
        <v>79</v>
      </c>
      <c r="AA626" t="s">
        <v>79</v>
      </c>
      <c r="AB626" t="s">
        <v>79</v>
      </c>
      <c r="AC626" t="s">
        <v>79</v>
      </c>
      <c r="AD626" t="s">
        <v>79</v>
      </c>
      <c r="AE626">
        <v>0</v>
      </c>
      <c r="AF626" t="s">
        <v>79</v>
      </c>
      <c r="AG626">
        <v>0</v>
      </c>
      <c r="AH626" t="s">
        <v>79</v>
      </c>
      <c r="AI626" t="s">
        <v>79</v>
      </c>
      <c r="AJ626" t="s">
        <v>79</v>
      </c>
      <c r="AK626" t="s">
        <v>79</v>
      </c>
      <c r="AL626" t="s">
        <v>79</v>
      </c>
      <c r="AM626" t="s">
        <v>79</v>
      </c>
      <c r="AN626" t="s">
        <v>79</v>
      </c>
      <c r="AO626" t="s">
        <v>79</v>
      </c>
      <c r="AP626" t="s">
        <v>79</v>
      </c>
      <c r="AQ626" t="s">
        <v>79</v>
      </c>
      <c r="AR626" t="s">
        <v>79</v>
      </c>
      <c r="AS626">
        <v>0</v>
      </c>
      <c r="AT626" t="s">
        <v>79</v>
      </c>
      <c r="AU626" t="s">
        <v>79</v>
      </c>
      <c r="AV626">
        <v>0</v>
      </c>
      <c r="AW626">
        <v>0</v>
      </c>
    </row>
    <row r="627" spans="1:49" x14ac:dyDescent="0.2">
      <c r="A627">
        <v>1</v>
      </c>
      <c r="B627">
        <v>27</v>
      </c>
      <c r="C627">
        <v>4</v>
      </c>
      <c r="D627">
        <v>2</v>
      </c>
      <c r="E627">
        <v>0</v>
      </c>
      <c r="F627" t="s">
        <v>79</v>
      </c>
      <c r="G627" t="s">
        <v>79</v>
      </c>
      <c r="H627">
        <v>246</v>
      </c>
      <c r="I627">
        <v>0</v>
      </c>
      <c r="J627">
        <v>0</v>
      </c>
      <c r="K627">
        <v>0</v>
      </c>
      <c r="L627">
        <v>0</v>
      </c>
      <c r="M627" t="s">
        <v>79</v>
      </c>
      <c r="N627" t="s">
        <v>79</v>
      </c>
      <c r="O627" t="s">
        <v>79</v>
      </c>
      <c r="P627" t="s">
        <v>79</v>
      </c>
      <c r="Q627" t="s">
        <v>79</v>
      </c>
      <c r="R627" t="s">
        <v>457</v>
      </c>
      <c r="S627" t="s">
        <v>79</v>
      </c>
      <c r="T627">
        <v>0</v>
      </c>
      <c r="U627" t="s">
        <v>79</v>
      </c>
      <c r="V627" t="s">
        <v>79</v>
      </c>
      <c r="W627" t="s">
        <v>79</v>
      </c>
      <c r="X627">
        <v>1</v>
      </c>
      <c r="Y627">
        <v>1</v>
      </c>
      <c r="Z627" t="s">
        <v>79</v>
      </c>
      <c r="AA627" t="s">
        <v>79</v>
      </c>
      <c r="AB627" t="s">
        <v>79</v>
      </c>
      <c r="AC627" t="s">
        <v>79</v>
      </c>
      <c r="AD627" t="s">
        <v>79</v>
      </c>
      <c r="AE627">
        <v>0</v>
      </c>
      <c r="AF627" t="s">
        <v>79</v>
      </c>
      <c r="AG627">
        <v>0</v>
      </c>
      <c r="AH627" t="s">
        <v>79</v>
      </c>
      <c r="AI627" t="s">
        <v>79</v>
      </c>
      <c r="AJ627" t="s">
        <v>79</v>
      </c>
      <c r="AK627" t="s">
        <v>79</v>
      </c>
      <c r="AL627" t="s">
        <v>79</v>
      </c>
      <c r="AM627" t="s">
        <v>79</v>
      </c>
      <c r="AN627" t="s">
        <v>79</v>
      </c>
      <c r="AO627" t="s">
        <v>79</v>
      </c>
      <c r="AP627" t="s">
        <v>79</v>
      </c>
      <c r="AQ627" t="s">
        <v>79</v>
      </c>
      <c r="AR627" t="s">
        <v>79</v>
      </c>
      <c r="AS627">
        <v>0</v>
      </c>
      <c r="AT627" t="s">
        <v>79</v>
      </c>
      <c r="AU627" t="s">
        <v>79</v>
      </c>
      <c r="AV627">
        <v>0</v>
      </c>
      <c r="AW627">
        <v>0</v>
      </c>
    </row>
    <row r="628" spans="1:49" x14ac:dyDescent="0.2">
      <c r="A628">
        <v>1</v>
      </c>
      <c r="B628">
        <v>27</v>
      </c>
      <c r="C628">
        <v>4</v>
      </c>
      <c r="D628">
        <v>3</v>
      </c>
      <c r="E628">
        <v>0</v>
      </c>
      <c r="F628" t="s">
        <v>79</v>
      </c>
      <c r="G628" t="s">
        <v>79</v>
      </c>
      <c r="H628">
        <v>386</v>
      </c>
      <c r="I628">
        <v>0</v>
      </c>
      <c r="J628">
        <v>0</v>
      </c>
      <c r="K628">
        <v>0</v>
      </c>
      <c r="L628">
        <v>0</v>
      </c>
      <c r="M628" t="s">
        <v>79</v>
      </c>
      <c r="N628" t="s">
        <v>79</v>
      </c>
      <c r="O628" t="s">
        <v>79</v>
      </c>
      <c r="P628" t="s">
        <v>79</v>
      </c>
      <c r="Q628" t="s">
        <v>79</v>
      </c>
      <c r="R628" t="s">
        <v>1549</v>
      </c>
      <c r="S628" t="s">
        <v>79</v>
      </c>
      <c r="T628">
        <v>0</v>
      </c>
      <c r="U628" t="s">
        <v>79</v>
      </c>
      <c r="V628" t="s">
        <v>79</v>
      </c>
      <c r="W628" t="s">
        <v>79</v>
      </c>
      <c r="X628">
        <v>1</v>
      </c>
      <c r="Y628">
        <v>1</v>
      </c>
      <c r="Z628" t="s">
        <v>79</v>
      </c>
      <c r="AA628" t="s">
        <v>79</v>
      </c>
      <c r="AB628" t="s">
        <v>79</v>
      </c>
      <c r="AC628" t="s">
        <v>79</v>
      </c>
      <c r="AD628" t="s">
        <v>79</v>
      </c>
      <c r="AE628">
        <v>0</v>
      </c>
      <c r="AF628" t="s">
        <v>79</v>
      </c>
      <c r="AG628">
        <v>0</v>
      </c>
      <c r="AH628" t="s">
        <v>79</v>
      </c>
      <c r="AI628" t="s">
        <v>79</v>
      </c>
      <c r="AJ628" t="s">
        <v>79</v>
      </c>
      <c r="AK628" t="s">
        <v>79</v>
      </c>
      <c r="AL628" t="s">
        <v>79</v>
      </c>
      <c r="AM628" t="s">
        <v>79</v>
      </c>
      <c r="AN628" t="s">
        <v>79</v>
      </c>
      <c r="AO628" t="s">
        <v>79</v>
      </c>
      <c r="AP628" t="s">
        <v>79</v>
      </c>
      <c r="AQ628" t="s">
        <v>79</v>
      </c>
      <c r="AR628" t="s">
        <v>79</v>
      </c>
      <c r="AS628">
        <v>0</v>
      </c>
      <c r="AT628" t="s">
        <v>79</v>
      </c>
      <c r="AU628" t="s">
        <v>79</v>
      </c>
      <c r="AV628">
        <v>0</v>
      </c>
      <c r="AW628">
        <v>0</v>
      </c>
    </row>
    <row r="629" spans="1:49" x14ac:dyDescent="0.2">
      <c r="A629">
        <v>1</v>
      </c>
      <c r="B629">
        <v>27</v>
      </c>
      <c r="C629">
        <v>4</v>
      </c>
      <c r="D629">
        <v>4</v>
      </c>
      <c r="E629">
        <v>0</v>
      </c>
      <c r="F629" t="s">
        <v>79</v>
      </c>
      <c r="G629" t="s">
        <v>79</v>
      </c>
      <c r="H629">
        <v>541</v>
      </c>
      <c r="I629">
        <v>0</v>
      </c>
      <c r="J629">
        <v>0</v>
      </c>
      <c r="K629">
        <v>0</v>
      </c>
      <c r="L629">
        <v>0</v>
      </c>
      <c r="M629" t="s">
        <v>79</v>
      </c>
      <c r="N629" t="s">
        <v>79</v>
      </c>
      <c r="O629" t="s">
        <v>79</v>
      </c>
      <c r="P629" t="s">
        <v>79</v>
      </c>
      <c r="Q629" t="s">
        <v>79</v>
      </c>
      <c r="R629" t="s">
        <v>1550</v>
      </c>
      <c r="S629" t="s">
        <v>79</v>
      </c>
      <c r="T629">
        <v>0</v>
      </c>
      <c r="U629" t="s">
        <v>79</v>
      </c>
      <c r="V629" t="s">
        <v>79</v>
      </c>
      <c r="W629" t="s">
        <v>79</v>
      </c>
      <c r="X629">
        <v>1</v>
      </c>
      <c r="Y629">
        <v>1</v>
      </c>
      <c r="Z629" t="s">
        <v>79</v>
      </c>
      <c r="AA629" t="s">
        <v>79</v>
      </c>
      <c r="AB629" t="s">
        <v>79</v>
      </c>
      <c r="AC629" t="s">
        <v>79</v>
      </c>
      <c r="AD629" t="s">
        <v>79</v>
      </c>
      <c r="AE629">
        <v>0</v>
      </c>
      <c r="AF629" t="s">
        <v>79</v>
      </c>
      <c r="AG629">
        <v>0</v>
      </c>
      <c r="AH629" t="s">
        <v>79</v>
      </c>
      <c r="AI629" t="s">
        <v>79</v>
      </c>
      <c r="AJ629" t="s">
        <v>79</v>
      </c>
      <c r="AK629" t="s">
        <v>79</v>
      </c>
      <c r="AL629" t="s">
        <v>79</v>
      </c>
      <c r="AM629" t="s">
        <v>79</v>
      </c>
      <c r="AN629" t="s">
        <v>79</v>
      </c>
      <c r="AO629" t="s">
        <v>79</v>
      </c>
      <c r="AP629" t="s">
        <v>79</v>
      </c>
      <c r="AQ629" t="s">
        <v>79</v>
      </c>
      <c r="AR629" t="s">
        <v>79</v>
      </c>
      <c r="AS629">
        <v>0</v>
      </c>
      <c r="AT629" t="s">
        <v>79</v>
      </c>
      <c r="AU629" t="s">
        <v>79</v>
      </c>
      <c r="AV629">
        <v>0</v>
      </c>
      <c r="AW629">
        <v>0</v>
      </c>
    </row>
    <row r="630" spans="1:49" x14ac:dyDescent="0.2">
      <c r="A630">
        <v>1</v>
      </c>
      <c r="B630">
        <v>27</v>
      </c>
      <c r="C630">
        <v>4</v>
      </c>
      <c r="D630">
        <v>5</v>
      </c>
      <c r="E630">
        <v>0</v>
      </c>
      <c r="F630" t="s">
        <v>79</v>
      </c>
      <c r="G630" t="s">
        <v>79</v>
      </c>
      <c r="H630">
        <v>543</v>
      </c>
      <c r="I630">
        <v>0</v>
      </c>
      <c r="J630">
        <v>0</v>
      </c>
      <c r="K630">
        <v>0</v>
      </c>
      <c r="L630">
        <v>0</v>
      </c>
      <c r="M630" t="s">
        <v>79</v>
      </c>
      <c r="N630" t="s">
        <v>79</v>
      </c>
      <c r="O630" t="s">
        <v>79</v>
      </c>
      <c r="P630" t="s">
        <v>79</v>
      </c>
      <c r="Q630" t="s">
        <v>79</v>
      </c>
      <c r="R630" t="s">
        <v>1551</v>
      </c>
      <c r="S630" t="s">
        <v>79</v>
      </c>
      <c r="T630">
        <v>0</v>
      </c>
      <c r="U630" t="s">
        <v>79</v>
      </c>
      <c r="V630" t="s">
        <v>79</v>
      </c>
      <c r="W630" t="s">
        <v>79</v>
      </c>
      <c r="X630">
        <v>1</v>
      </c>
      <c r="Y630">
        <v>1</v>
      </c>
      <c r="Z630" t="s">
        <v>79</v>
      </c>
      <c r="AA630" t="s">
        <v>79</v>
      </c>
      <c r="AB630" t="s">
        <v>79</v>
      </c>
      <c r="AC630" t="s">
        <v>79</v>
      </c>
      <c r="AD630" t="s">
        <v>79</v>
      </c>
      <c r="AE630">
        <v>0</v>
      </c>
      <c r="AF630" t="s">
        <v>79</v>
      </c>
      <c r="AG630">
        <v>0</v>
      </c>
      <c r="AH630" t="s">
        <v>79</v>
      </c>
      <c r="AI630" t="s">
        <v>79</v>
      </c>
      <c r="AJ630" t="s">
        <v>79</v>
      </c>
      <c r="AK630" t="s">
        <v>79</v>
      </c>
      <c r="AL630" t="s">
        <v>79</v>
      </c>
      <c r="AM630" t="s">
        <v>79</v>
      </c>
      <c r="AN630" t="s">
        <v>79</v>
      </c>
      <c r="AO630" t="s">
        <v>79</v>
      </c>
      <c r="AP630" t="s">
        <v>79</v>
      </c>
      <c r="AQ630" t="s">
        <v>79</v>
      </c>
      <c r="AR630" t="s">
        <v>79</v>
      </c>
      <c r="AS630">
        <v>0</v>
      </c>
      <c r="AT630" t="s">
        <v>79</v>
      </c>
      <c r="AU630" t="s">
        <v>79</v>
      </c>
      <c r="AV630">
        <v>0</v>
      </c>
      <c r="AW630">
        <v>0</v>
      </c>
    </row>
    <row r="631" spans="1:49" x14ac:dyDescent="0.2">
      <c r="A631">
        <v>1</v>
      </c>
      <c r="B631">
        <v>27</v>
      </c>
      <c r="C631">
        <v>4</v>
      </c>
      <c r="D631">
        <v>6</v>
      </c>
      <c r="E631">
        <v>0</v>
      </c>
      <c r="F631" t="s">
        <v>79</v>
      </c>
      <c r="G631" t="s">
        <v>79</v>
      </c>
      <c r="H631">
        <v>120</v>
      </c>
      <c r="I631">
        <v>0</v>
      </c>
      <c r="J631">
        <v>0</v>
      </c>
      <c r="K631">
        <v>0</v>
      </c>
      <c r="L631">
        <v>0</v>
      </c>
      <c r="M631" t="s">
        <v>79</v>
      </c>
      <c r="N631" t="s">
        <v>79</v>
      </c>
      <c r="O631" t="s">
        <v>79</v>
      </c>
      <c r="P631" t="s">
        <v>79</v>
      </c>
      <c r="Q631" t="s">
        <v>79</v>
      </c>
      <c r="R631" t="s">
        <v>1552</v>
      </c>
      <c r="S631" t="s">
        <v>79</v>
      </c>
      <c r="T631">
        <v>0</v>
      </c>
      <c r="U631" t="s">
        <v>79</v>
      </c>
      <c r="V631" t="s">
        <v>79</v>
      </c>
      <c r="W631" t="s">
        <v>79</v>
      </c>
      <c r="X631">
        <v>1</v>
      </c>
      <c r="Y631">
        <v>1</v>
      </c>
      <c r="Z631" t="s">
        <v>79</v>
      </c>
      <c r="AA631" t="s">
        <v>79</v>
      </c>
      <c r="AB631" t="s">
        <v>79</v>
      </c>
      <c r="AC631" t="s">
        <v>79</v>
      </c>
      <c r="AD631" t="s">
        <v>79</v>
      </c>
      <c r="AE631">
        <v>0</v>
      </c>
      <c r="AF631" t="s">
        <v>79</v>
      </c>
      <c r="AG631">
        <v>0</v>
      </c>
      <c r="AH631" t="s">
        <v>79</v>
      </c>
      <c r="AI631" t="s">
        <v>79</v>
      </c>
      <c r="AJ631" t="s">
        <v>79</v>
      </c>
      <c r="AK631" t="s">
        <v>79</v>
      </c>
      <c r="AL631" t="s">
        <v>79</v>
      </c>
      <c r="AM631" t="s">
        <v>79</v>
      </c>
      <c r="AN631" t="s">
        <v>79</v>
      </c>
      <c r="AO631" t="s">
        <v>79</v>
      </c>
      <c r="AP631" t="s">
        <v>79</v>
      </c>
      <c r="AQ631" t="s">
        <v>79</v>
      </c>
      <c r="AR631" t="s">
        <v>79</v>
      </c>
      <c r="AS631">
        <v>0</v>
      </c>
      <c r="AT631" t="s">
        <v>79</v>
      </c>
      <c r="AU631" t="s">
        <v>79</v>
      </c>
      <c r="AV631">
        <v>0</v>
      </c>
      <c r="AW631">
        <v>0</v>
      </c>
    </row>
    <row r="632" spans="1:49" x14ac:dyDescent="0.2">
      <c r="A632">
        <v>1</v>
      </c>
      <c r="B632">
        <v>27</v>
      </c>
      <c r="C632">
        <v>4</v>
      </c>
      <c r="D632">
        <v>7</v>
      </c>
      <c r="E632">
        <v>0</v>
      </c>
      <c r="F632" t="s">
        <v>79</v>
      </c>
      <c r="G632" t="s">
        <v>79</v>
      </c>
      <c r="H632">
        <v>547</v>
      </c>
      <c r="I632">
        <v>0</v>
      </c>
      <c r="J632">
        <v>0</v>
      </c>
      <c r="K632">
        <v>0</v>
      </c>
      <c r="L632">
        <v>0</v>
      </c>
      <c r="M632" t="s">
        <v>79</v>
      </c>
      <c r="N632" t="s">
        <v>79</v>
      </c>
      <c r="O632" t="s">
        <v>79</v>
      </c>
      <c r="P632" t="s">
        <v>79</v>
      </c>
      <c r="Q632" t="s">
        <v>79</v>
      </c>
      <c r="R632" t="s">
        <v>1320</v>
      </c>
      <c r="S632" t="s">
        <v>79</v>
      </c>
      <c r="T632">
        <v>0</v>
      </c>
      <c r="U632" t="s">
        <v>79</v>
      </c>
      <c r="V632" t="s">
        <v>79</v>
      </c>
      <c r="W632" t="s">
        <v>79</v>
      </c>
      <c r="X632">
        <v>1</v>
      </c>
      <c r="Y632">
        <v>1</v>
      </c>
      <c r="Z632" t="s">
        <v>79</v>
      </c>
      <c r="AA632" t="s">
        <v>79</v>
      </c>
      <c r="AB632" t="s">
        <v>79</v>
      </c>
      <c r="AC632" t="s">
        <v>79</v>
      </c>
      <c r="AD632" t="s">
        <v>79</v>
      </c>
      <c r="AE632">
        <v>0</v>
      </c>
      <c r="AF632" t="s">
        <v>79</v>
      </c>
      <c r="AG632">
        <v>0</v>
      </c>
      <c r="AH632" t="s">
        <v>79</v>
      </c>
      <c r="AI632" t="s">
        <v>79</v>
      </c>
      <c r="AJ632" t="s">
        <v>79</v>
      </c>
      <c r="AK632" t="s">
        <v>79</v>
      </c>
      <c r="AL632" t="s">
        <v>79</v>
      </c>
      <c r="AM632" t="s">
        <v>79</v>
      </c>
      <c r="AN632" t="s">
        <v>79</v>
      </c>
      <c r="AO632" t="s">
        <v>79</v>
      </c>
      <c r="AP632" t="s">
        <v>79</v>
      </c>
      <c r="AQ632" t="s">
        <v>79</v>
      </c>
      <c r="AR632" t="s">
        <v>79</v>
      </c>
      <c r="AS632">
        <v>0</v>
      </c>
      <c r="AT632" t="s">
        <v>79</v>
      </c>
      <c r="AU632" t="s">
        <v>79</v>
      </c>
      <c r="AV632">
        <v>0</v>
      </c>
      <c r="AW632">
        <v>0</v>
      </c>
    </row>
    <row r="633" spans="1:49" x14ac:dyDescent="0.2">
      <c r="A633">
        <v>1</v>
      </c>
      <c r="B633">
        <v>27</v>
      </c>
      <c r="C633">
        <v>4</v>
      </c>
      <c r="D633">
        <v>8</v>
      </c>
      <c r="E633">
        <v>0</v>
      </c>
      <c r="F633" t="s">
        <v>79</v>
      </c>
      <c r="G633" t="s">
        <v>79</v>
      </c>
      <c r="H633">
        <v>672</v>
      </c>
      <c r="I633">
        <v>0</v>
      </c>
      <c r="J633">
        <v>0</v>
      </c>
      <c r="K633">
        <v>0</v>
      </c>
      <c r="L633">
        <v>0</v>
      </c>
      <c r="M633" t="s">
        <v>79</v>
      </c>
      <c r="N633" t="s">
        <v>79</v>
      </c>
      <c r="O633" t="s">
        <v>79</v>
      </c>
      <c r="P633" t="s">
        <v>79</v>
      </c>
      <c r="Q633" t="s">
        <v>79</v>
      </c>
      <c r="R633" t="s">
        <v>1553</v>
      </c>
      <c r="S633" t="s">
        <v>79</v>
      </c>
      <c r="T633">
        <v>0</v>
      </c>
      <c r="U633" t="s">
        <v>79</v>
      </c>
      <c r="V633" t="s">
        <v>79</v>
      </c>
      <c r="W633" t="s">
        <v>79</v>
      </c>
      <c r="X633">
        <v>1</v>
      </c>
      <c r="Y633">
        <v>1</v>
      </c>
      <c r="Z633" t="s">
        <v>79</v>
      </c>
      <c r="AA633" t="s">
        <v>79</v>
      </c>
      <c r="AB633" t="s">
        <v>79</v>
      </c>
      <c r="AC633" t="s">
        <v>79</v>
      </c>
      <c r="AD633" t="s">
        <v>79</v>
      </c>
      <c r="AE633">
        <v>0</v>
      </c>
      <c r="AF633" t="s">
        <v>79</v>
      </c>
      <c r="AG633">
        <v>0</v>
      </c>
      <c r="AH633" t="s">
        <v>79</v>
      </c>
      <c r="AI633" t="s">
        <v>79</v>
      </c>
      <c r="AJ633" t="s">
        <v>79</v>
      </c>
      <c r="AK633" t="s">
        <v>79</v>
      </c>
      <c r="AL633" t="s">
        <v>79</v>
      </c>
      <c r="AM633" t="s">
        <v>79</v>
      </c>
      <c r="AN633" t="s">
        <v>79</v>
      </c>
      <c r="AO633" t="s">
        <v>79</v>
      </c>
      <c r="AP633" t="s">
        <v>79</v>
      </c>
      <c r="AQ633" t="s">
        <v>79</v>
      </c>
      <c r="AR633" t="s">
        <v>79</v>
      </c>
      <c r="AS633">
        <v>0</v>
      </c>
      <c r="AT633" t="s">
        <v>79</v>
      </c>
      <c r="AU633" t="s">
        <v>79</v>
      </c>
      <c r="AV633">
        <v>0</v>
      </c>
      <c r="AW633">
        <v>0</v>
      </c>
    </row>
    <row r="634" spans="1:49" x14ac:dyDescent="0.2">
      <c r="A634">
        <v>1</v>
      </c>
      <c r="B634">
        <v>27</v>
      </c>
      <c r="C634">
        <v>5</v>
      </c>
      <c r="D634">
        <v>1</v>
      </c>
      <c r="E634">
        <v>0</v>
      </c>
      <c r="F634" t="s">
        <v>79</v>
      </c>
      <c r="G634" t="s">
        <v>79</v>
      </c>
      <c r="H634">
        <v>116</v>
      </c>
      <c r="I634">
        <v>0</v>
      </c>
      <c r="J634">
        <v>0</v>
      </c>
      <c r="K634">
        <v>0</v>
      </c>
      <c r="L634">
        <v>0</v>
      </c>
      <c r="M634" t="s">
        <v>79</v>
      </c>
      <c r="N634" t="s">
        <v>79</v>
      </c>
      <c r="O634" t="s">
        <v>79</v>
      </c>
      <c r="P634" t="s">
        <v>79</v>
      </c>
      <c r="Q634" t="s">
        <v>79</v>
      </c>
      <c r="R634" t="s">
        <v>424</v>
      </c>
      <c r="S634" t="s">
        <v>79</v>
      </c>
      <c r="T634">
        <v>0</v>
      </c>
      <c r="U634" t="s">
        <v>79</v>
      </c>
      <c r="V634" t="s">
        <v>79</v>
      </c>
      <c r="W634" t="s">
        <v>79</v>
      </c>
      <c r="X634">
        <v>1</v>
      </c>
      <c r="Y634">
        <v>1</v>
      </c>
      <c r="Z634" t="s">
        <v>79</v>
      </c>
      <c r="AA634" t="s">
        <v>79</v>
      </c>
      <c r="AB634" t="s">
        <v>79</v>
      </c>
      <c r="AC634" t="s">
        <v>79</v>
      </c>
      <c r="AD634" t="s">
        <v>79</v>
      </c>
      <c r="AE634">
        <v>0</v>
      </c>
      <c r="AF634" t="s">
        <v>79</v>
      </c>
      <c r="AG634">
        <v>0</v>
      </c>
      <c r="AH634" t="s">
        <v>79</v>
      </c>
      <c r="AI634" t="s">
        <v>79</v>
      </c>
      <c r="AJ634" t="s">
        <v>79</v>
      </c>
      <c r="AK634" t="s">
        <v>79</v>
      </c>
      <c r="AL634" t="s">
        <v>79</v>
      </c>
      <c r="AM634" t="s">
        <v>79</v>
      </c>
      <c r="AN634" t="s">
        <v>79</v>
      </c>
      <c r="AO634" t="s">
        <v>79</v>
      </c>
      <c r="AP634" t="s">
        <v>79</v>
      </c>
      <c r="AQ634" t="s">
        <v>79</v>
      </c>
      <c r="AR634" t="s">
        <v>79</v>
      </c>
      <c r="AS634">
        <v>0</v>
      </c>
      <c r="AT634" t="s">
        <v>79</v>
      </c>
      <c r="AU634" t="s">
        <v>79</v>
      </c>
      <c r="AV634">
        <v>0</v>
      </c>
      <c r="AW634">
        <v>0</v>
      </c>
    </row>
    <row r="635" spans="1:49" x14ac:dyDescent="0.2">
      <c r="A635">
        <v>1</v>
      </c>
      <c r="B635">
        <v>27</v>
      </c>
      <c r="C635">
        <v>5</v>
      </c>
      <c r="D635">
        <v>2</v>
      </c>
      <c r="E635">
        <v>0</v>
      </c>
      <c r="F635" t="s">
        <v>79</v>
      </c>
      <c r="G635" t="s">
        <v>79</v>
      </c>
      <c r="H635">
        <v>385</v>
      </c>
      <c r="I635">
        <v>0</v>
      </c>
      <c r="J635">
        <v>0</v>
      </c>
      <c r="K635">
        <v>0</v>
      </c>
      <c r="L635">
        <v>0</v>
      </c>
      <c r="M635" t="s">
        <v>79</v>
      </c>
      <c r="N635" t="s">
        <v>79</v>
      </c>
      <c r="O635" t="s">
        <v>79</v>
      </c>
      <c r="P635" t="s">
        <v>79</v>
      </c>
      <c r="Q635" t="s">
        <v>79</v>
      </c>
      <c r="R635" t="s">
        <v>1335</v>
      </c>
      <c r="S635" t="s">
        <v>79</v>
      </c>
      <c r="T635">
        <v>0</v>
      </c>
      <c r="U635" t="s">
        <v>79</v>
      </c>
      <c r="V635" t="s">
        <v>79</v>
      </c>
      <c r="W635" t="s">
        <v>79</v>
      </c>
      <c r="X635">
        <v>1</v>
      </c>
      <c r="Y635">
        <v>1</v>
      </c>
      <c r="Z635" t="s">
        <v>79</v>
      </c>
      <c r="AA635" t="s">
        <v>79</v>
      </c>
      <c r="AB635" t="s">
        <v>79</v>
      </c>
      <c r="AC635" t="s">
        <v>79</v>
      </c>
      <c r="AD635" t="s">
        <v>79</v>
      </c>
      <c r="AE635">
        <v>0</v>
      </c>
      <c r="AF635" t="s">
        <v>79</v>
      </c>
      <c r="AG635">
        <v>0</v>
      </c>
      <c r="AH635" t="s">
        <v>79</v>
      </c>
      <c r="AI635" t="s">
        <v>79</v>
      </c>
      <c r="AJ635" t="s">
        <v>79</v>
      </c>
      <c r="AK635" t="s">
        <v>79</v>
      </c>
      <c r="AL635" t="s">
        <v>79</v>
      </c>
      <c r="AM635" t="s">
        <v>79</v>
      </c>
      <c r="AN635" t="s">
        <v>79</v>
      </c>
      <c r="AO635" t="s">
        <v>79</v>
      </c>
      <c r="AP635" t="s">
        <v>79</v>
      </c>
      <c r="AQ635" t="s">
        <v>79</v>
      </c>
      <c r="AR635" t="s">
        <v>79</v>
      </c>
      <c r="AS635">
        <v>0</v>
      </c>
      <c r="AT635" t="s">
        <v>79</v>
      </c>
      <c r="AU635" t="s">
        <v>79</v>
      </c>
      <c r="AV635">
        <v>0</v>
      </c>
      <c r="AW635">
        <v>0</v>
      </c>
    </row>
    <row r="636" spans="1:49" x14ac:dyDescent="0.2">
      <c r="A636">
        <v>1</v>
      </c>
      <c r="B636">
        <v>27</v>
      </c>
      <c r="C636">
        <v>5</v>
      </c>
      <c r="D636">
        <v>3</v>
      </c>
      <c r="E636">
        <v>0</v>
      </c>
      <c r="F636" t="s">
        <v>79</v>
      </c>
      <c r="G636" t="s">
        <v>79</v>
      </c>
      <c r="H636">
        <v>307</v>
      </c>
      <c r="I636">
        <v>0</v>
      </c>
      <c r="J636">
        <v>0</v>
      </c>
      <c r="K636">
        <v>0</v>
      </c>
      <c r="L636">
        <v>0</v>
      </c>
      <c r="M636" t="s">
        <v>79</v>
      </c>
      <c r="N636" t="s">
        <v>79</v>
      </c>
      <c r="O636" t="s">
        <v>79</v>
      </c>
      <c r="P636" t="s">
        <v>79</v>
      </c>
      <c r="Q636" t="s">
        <v>79</v>
      </c>
      <c r="R636" t="s">
        <v>1554</v>
      </c>
      <c r="S636" t="s">
        <v>79</v>
      </c>
      <c r="T636">
        <v>0</v>
      </c>
      <c r="U636" t="s">
        <v>79</v>
      </c>
      <c r="V636" t="s">
        <v>79</v>
      </c>
      <c r="W636" t="s">
        <v>79</v>
      </c>
      <c r="X636">
        <v>1</v>
      </c>
      <c r="Y636">
        <v>1</v>
      </c>
      <c r="Z636" t="s">
        <v>79</v>
      </c>
      <c r="AA636" t="s">
        <v>79</v>
      </c>
      <c r="AB636" t="s">
        <v>79</v>
      </c>
      <c r="AC636" t="s">
        <v>79</v>
      </c>
      <c r="AD636" t="s">
        <v>79</v>
      </c>
      <c r="AE636">
        <v>0</v>
      </c>
      <c r="AF636" t="s">
        <v>79</v>
      </c>
      <c r="AG636">
        <v>0</v>
      </c>
      <c r="AH636" t="s">
        <v>79</v>
      </c>
      <c r="AI636" t="s">
        <v>79</v>
      </c>
      <c r="AJ636" t="s">
        <v>79</v>
      </c>
      <c r="AK636" t="s">
        <v>79</v>
      </c>
      <c r="AL636" t="s">
        <v>79</v>
      </c>
      <c r="AM636" t="s">
        <v>79</v>
      </c>
      <c r="AN636" t="s">
        <v>79</v>
      </c>
      <c r="AO636" t="s">
        <v>79</v>
      </c>
      <c r="AP636" t="s">
        <v>79</v>
      </c>
      <c r="AQ636" t="s">
        <v>79</v>
      </c>
      <c r="AR636" t="s">
        <v>79</v>
      </c>
      <c r="AS636">
        <v>0</v>
      </c>
      <c r="AT636" t="s">
        <v>79</v>
      </c>
      <c r="AU636" t="s">
        <v>79</v>
      </c>
      <c r="AV636">
        <v>0</v>
      </c>
      <c r="AW636">
        <v>0</v>
      </c>
    </row>
    <row r="637" spans="1:49" x14ac:dyDescent="0.2">
      <c r="A637">
        <v>1</v>
      </c>
      <c r="B637">
        <v>27</v>
      </c>
      <c r="C637">
        <v>5</v>
      </c>
      <c r="D637">
        <v>4</v>
      </c>
      <c r="E637">
        <v>0</v>
      </c>
      <c r="F637" t="s">
        <v>79</v>
      </c>
      <c r="G637" t="s">
        <v>79</v>
      </c>
      <c r="H637">
        <v>580</v>
      </c>
      <c r="I637">
        <v>0</v>
      </c>
      <c r="J637">
        <v>0</v>
      </c>
      <c r="K637">
        <v>0</v>
      </c>
      <c r="L637">
        <v>0</v>
      </c>
      <c r="M637" t="s">
        <v>79</v>
      </c>
      <c r="N637" t="s">
        <v>79</v>
      </c>
      <c r="O637" t="s">
        <v>79</v>
      </c>
      <c r="P637" t="s">
        <v>79</v>
      </c>
      <c r="Q637" t="s">
        <v>79</v>
      </c>
      <c r="R637" t="s">
        <v>1555</v>
      </c>
      <c r="S637" t="s">
        <v>79</v>
      </c>
      <c r="T637">
        <v>0</v>
      </c>
      <c r="U637" t="s">
        <v>79</v>
      </c>
      <c r="V637" t="s">
        <v>79</v>
      </c>
      <c r="W637" t="s">
        <v>79</v>
      </c>
      <c r="X637">
        <v>1</v>
      </c>
      <c r="Y637">
        <v>1</v>
      </c>
      <c r="Z637" t="s">
        <v>79</v>
      </c>
      <c r="AA637" t="s">
        <v>79</v>
      </c>
      <c r="AB637" t="s">
        <v>79</v>
      </c>
      <c r="AC637" t="s">
        <v>79</v>
      </c>
      <c r="AD637" t="s">
        <v>79</v>
      </c>
      <c r="AE637">
        <v>0</v>
      </c>
      <c r="AF637" t="s">
        <v>79</v>
      </c>
      <c r="AG637">
        <v>0</v>
      </c>
      <c r="AH637" t="s">
        <v>79</v>
      </c>
      <c r="AI637" t="s">
        <v>79</v>
      </c>
      <c r="AJ637" t="s">
        <v>79</v>
      </c>
      <c r="AK637" t="s">
        <v>79</v>
      </c>
      <c r="AL637" t="s">
        <v>79</v>
      </c>
      <c r="AM637" t="s">
        <v>79</v>
      </c>
      <c r="AN637" t="s">
        <v>79</v>
      </c>
      <c r="AO637" t="s">
        <v>79</v>
      </c>
      <c r="AP637" t="s">
        <v>79</v>
      </c>
      <c r="AQ637" t="s">
        <v>79</v>
      </c>
      <c r="AR637" t="s">
        <v>79</v>
      </c>
      <c r="AS637">
        <v>0</v>
      </c>
      <c r="AT637" t="s">
        <v>79</v>
      </c>
      <c r="AU637" t="s">
        <v>79</v>
      </c>
      <c r="AV637">
        <v>0</v>
      </c>
      <c r="AW637">
        <v>0</v>
      </c>
    </row>
    <row r="638" spans="1:49" x14ac:dyDescent="0.2">
      <c r="A638">
        <v>1</v>
      </c>
      <c r="B638">
        <v>27</v>
      </c>
      <c r="C638">
        <v>5</v>
      </c>
      <c r="D638">
        <v>5</v>
      </c>
      <c r="E638">
        <v>0</v>
      </c>
      <c r="F638" t="s">
        <v>79</v>
      </c>
      <c r="G638" t="s">
        <v>79</v>
      </c>
      <c r="H638">
        <v>197</v>
      </c>
      <c r="I638">
        <v>0</v>
      </c>
      <c r="J638">
        <v>0</v>
      </c>
      <c r="K638">
        <v>0</v>
      </c>
      <c r="L638">
        <v>0</v>
      </c>
      <c r="M638" t="s">
        <v>79</v>
      </c>
      <c r="N638" t="s">
        <v>79</v>
      </c>
      <c r="O638" t="s">
        <v>79</v>
      </c>
      <c r="P638" t="s">
        <v>79</v>
      </c>
      <c r="Q638" t="s">
        <v>79</v>
      </c>
      <c r="R638" t="s">
        <v>432</v>
      </c>
      <c r="S638" t="s">
        <v>79</v>
      </c>
      <c r="T638">
        <v>0</v>
      </c>
      <c r="U638" t="s">
        <v>79</v>
      </c>
      <c r="V638" t="s">
        <v>79</v>
      </c>
      <c r="W638" t="s">
        <v>79</v>
      </c>
      <c r="X638">
        <v>1</v>
      </c>
      <c r="Y638">
        <v>1</v>
      </c>
      <c r="Z638" t="s">
        <v>79</v>
      </c>
      <c r="AA638" t="s">
        <v>79</v>
      </c>
      <c r="AB638" t="s">
        <v>79</v>
      </c>
      <c r="AC638" t="s">
        <v>79</v>
      </c>
      <c r="AD638" t="s">
        <v>79</v>
      </c>
      <c r="AE638">
        <v>0</v>
      </c>
      <c r="AF638" t="s">
        <v>79</v>
      </c>
      <c r="AG638">
        <v>0</v>
      </c>
      <c r="AH638" t="s">
        <v>79</v>
      </c>
      <c r="AI638" t="s">
        <v>79</v>
      </c>
      <c r="AJ638" t="s">
        <v>79</v>
      </c>
      <c r="AK638" t="s">
        <v>79</v>
      </c>
      <c r="AL638" t="s">
        <v>79</v>
      </c>
      <c r="AM638" t="s">
        <v>79</v>
      </c>
      <c r="AN638" t="s">
        <v>79</v>
      </c>
      <c r="AO638" t="s">
        <v>79</v>
      </c>
      <c r="AP638" t="s">
        <v>79</v>
      </c>
      <c r="AQ638" t="s">
        <v>79</v>
      </c>
      <c r="AR638" t="s">
        <v>79</v>
      </c>
      <c r="AS638">
        <v>0</v>
      </c>
      <c r="AT638" t="s">
        <v>79</v>
      </c>
      <c r="AU638" t="s">
        <v>79</v>
      </c>
      <c r="AV638">
        <v>0</v>
      </c>
      <c r="AW638">
        <v>0</v>
      </c>
    </row>
    <row r="639" spans="1:49" x14ac:dyDescent="0.2">
      <c r="A639">
        <v>1</v>
      </c>
      <c r="B639">
        <v>27</v>
      </c>
      <c r="C639">
        <v>5</v>
      </c>
      <c r="D639">
        <v>6</v>
      </c>
      <c r="E639">
        <v>0</v>
      </c>
      <c r="F639" t="s">
        <v>79</v>
      </c>
      <c r="G639" t="s">
        <v>79</v>
      </c>
      <c r="H639">
        <v>81</v>
      </c>
      <c r="I639">
        <v>0</v>
      </c>
      <c r="J639">
        <v>0</v>
      </c>
      <c r="K639">
        <v>0</v>
      </c>
      <c r="L639">
        <v>0</v>
      </c>
      <c r="M639" t="s">
        <v>79</v>
      </c>
      <c r="N639" t="s">
        <v>79</v>
      </c>
      <c r="O639" t="s">
        <v>79</v>
      </c>
      <c r="P639" t="s">
        <v>79</v>
      </c>
      <c r="Q639" t="s">
        <v>79</v>
      </c>
      <c r="R639" t="s">
        <v>1556</v>
      </c>
      <c r="S639" t="s">
        <v>79</v>
      </c>
      <c r="T639">
        <v>0</v>
      </c>
      <c r="U639" t="s">
        <v>79</v>
      </c>
      <c r="V639" t="s">
        <v>79</v>
      </c>
      <c r="W639" t="s">
        <v>79</v>
      </c>
      <c r="X639">
        <v>1</v>
      </c>
      <c r="Y639">
        <v>1</v>
      </c>
      <c r="Z639" t="s">
        <v>79</v>
      </c>
      <c r="AA639" t="s">
        <v>79</v>
      </c>
      <c r="AB639" t="s">
        <v>79</v>
      </c>
      <c r="AC639" t="s">
        <v>79</v>
      </c>
      <c r="AD639" t="s">
        <v>79</v>
      </c>
      <c r="AE639">
        <v>0</v>
      </c>
      <c r="AF639" t="s">
        <v>79</v>
      </c>
      <c r="AG639">
        <v>0</v>
      </c>
      <c r="AH639" t="s">
        <v>79</v>
      </c>
      <c r="AI639" t="s">
        <v>79</v>
      </c>
      <c r="AJ639" t="s">
        <v>79</v>
      </c>
      <c r="AK639" t="s">
        <v>79</v>
      </c>
      <c r="AL639" t="s">
        <v>79</v>
      </c>
      <c r="AM639" t="s">
        <v>79</v>
      </c>
      <c r="AN639" t="s">
        <v>79</v>
      </c>
      <c r="AO639" t="s">
        <v>79</v>
      </c>
      <c r="AP639" t="s">
        <v>79</v>
      </c>
      <c r="AQ639" t="s">
        <v>79</v>
      </c>
      <c r="AR639" t="s">
        <v>79</v>
      </c>
      <c r="AS639">
        <v>0</v>
      </c>
      <c r="AT639" t="s">
        <v>79</v>
      </c>
      <c r="AU639" t="s">
        <v>79</v>
      </c>
      <c r="AV639">
        <v>0</v>
      </c>
      <c r="AW639">
        <v>0</v>
      </c>
    </row>
    <row r="640" spans="1:49" x14ac:dyDescent="0.2">
      <c r="A640">
        <v>1</v>
      </c>
      <c r="B640">
        <v>27</v>
      </c>
      <c r="C640">
        <v>5</v>
      </c>
      <c r="D640">
        <v>7</v>
      </c>
      <c r="E640">
        <v>0</v>
      </c>
      <c r="F640" t="s">
        <v>79</v>
      </c>
      <c r="G640" t="s">
        <v>79</v>
      </c>
      <c r="H640">
        <v>422</v>
      </c>
      <c r="I640">
        <v>0</v>
      </c>
      <c r="J640">
        <v>0</v>
      </c>
      <c r="K640">
        <v>0</v>
      </c>
      <c r="L640">
        <v>0</v>
      </c>
      <c r="M640" t="s">
        <v>79</v>
      </c>
      <c r="N640" t="s">
        <v>79</v>
      </c>
      <c r="O640" t="s">
        <v>79</v>
      </c>
      <c r="P640" t="s">
        <v>79</v>
      </c>
      <c r="Q640" t="s">
        <v>79</v>
      </c>
      <c r="R640" t="s">
        <v>355</v>
      </c>
      <c r="S640" t="s">
        <v>79</v>
      </c>
      <c r="T640">
        <v>0</v>
      </c>
      <c r="U640" t="s">
        <v>79</v>
      </c>
      <c r="V640" t="s">
        <v>79</v>
      </c>
      <c r="W640" t="s">
        <v>79</v>
      </c>
      <c r="X640">
        <v>1</v>
      </c>
      <c r="Y640">
        <v>1</v>
      </c>
      <c r="Z640" t="s">
        <v>79</v>
      </c>
      <c r="AA640" t="s">
        <v>79</v>
      </c>
      <c r="AB640" t="s">
        <v>79</v>
      </c>
      <c r="AC640" t="s">
        <v>79</v>
      </c>
      <c r="AD640" t="s">
        <v>79</v>
      </c>
      <c r="AE640">
        <v>0</v>
      </c>
      <c r="AF640" t="s">
        <v>79</v>
      </c>
      <c r="AG640">
        <v>0</v>
      </c>
      <c r="AH640" t="s">
        <v>79</v>
      </c>
      <c r="AI640" t="s">
        <v>79</v>
      </c>
      <c r="AJ640" t="s">
        <v>79</v>
      </c>
      <c r="AK640" t="s">
        <v>79</v>
      </c>
      <c r="AL640" t="s">
        <v>79</v>
      </c>
      <c r="AM640" t="s">
        <v>79</v>
      </c>
      <c r="AN640" t="s">
        <v>79</v>
      </c>
      <c r="AO640" t="s">
        <v>79</v>
      </c>
      <c r="AP640" t="s">
        <v>79</v>
      </c>
      <c r="AQ640" t="s">
        <v>79</v>
      </c>
      <c r="AR640" t="s">
        <v>79</v>
      </c>
      <c r="AS640">
        <v>0</v>
      </c>
      <c r="AT640" t="s">
        <v>79</v>
      </c>
      <c r="AU640" t="s">
        <v>79</v>
      </c>
      <c r="AV640">
        <v>0</v>
      </c>
      <c r="AW640">
        <v>0</v>
      </c>
    </row>
    <row r="641" spans="1:49" x14ac:dyDescent="0.2">
      <c r="A641">
        <v>1</v>
      </c>
      <c r="B641">
        <v>27</v>
      </c>
      <c r="C641">
        <v>5</v>
      </c>
      <c r="D641">
        <v>8</v>
      </c>
      <c r="E641">
        <v>0</v>
      </c>
      <c r="F641" t="s">
        <v>79</v>
      </c>
      <c r="G641" t="s">
        <v>79</v>
      </c>
      <c r="H641">
        <v>678</v>
      </c>
      <c r="I641">
        <v>0</v>
      </c>
      <c r="J641">
        <v>0</v>
      </c>
      <c r="K641">
        <v>0</v>
      </c>
      <c r="L641">
        <v>0</v>
      </c>
      <c r="M641" t="s">
        <v>79</v>
      </c>
      <c r="N641" t="s">
        <v>79</v>
      </c>
      <c r="O641" t="s">
        <v>79</v>
      </c>
      <c r="P641" t="s">
        <v>79</v>
      </c>
      <c r="Q641" t="s">
        <v>79</v>
      </c>
      <c r="R641" t="s">
        <v>1557</v>
      </c>
      <c r="S641" t="s">
        <v>79</v>
      </c>
      <c r="T641">
        <v>0</v>
      </c>
      <c r="U641" t="s">
        <v>79</v>
      </c>
      <c r="V641" t="s">
        <v>79</v>
      </c>
      <c r="W641" t="s">
        <v>79</v>
      </c>
      <c r="X641">
        <v>1</v>
      </c>
      <c r="Y641">
        <v>1</v>
      </c>
      <c r="Z641" t="s">
        <v>79</v>
      </c>
      <c r="AA641" t="s">
        <v>79</v>
      </c>
      <c r="AB641" t="s">
        <v>79</v>
      </c>
      <c r="AC641" t="s">
        <v>79</v>
      </c>
      <c r="AD641" t="s">
        <v>79</v>
      </c>
      <c r="AE641">
        <v>0</v>
      </c>
      <c r="AF641" t="s">
        <v>79</v>
      </c>
      <c r="AG641">
        <v>0</v>
      </c>
      <c r="AH641" t="s">
        <v>79</v>
      </c>
      <c r="AI641" t="s">
        <v>79</v>
      </c>
      <c r="AJ641" t="s">
        <v>79</v>
      </c>
      <c r="AK641" t="s">
        <v>79</v>
      </c>
      <c r="AL641" t="s">
        <v>79</v>
      </c>
      <c r="AM641" t="s">
        <v>79</v>
      </c>
      <c r="AN641" t="s">
        <v>79</v>
      </c>
      <c r="AO641" t="s">
        <v>79</v>
      </c>
      <c r="AP641" t="s">
        <v>79</v>
      </c>
      <c r="AQ641" t="s">
        <v>79</v>
      </c>
      <c r="AR641" t="s">
        <v>79</v>
      </c>
      <c r="AS641">
        <v>0</v>
      </c>
      <c r="AT641" t="s">
        <v>79</v>
      </c>
      <c r="AU641" t="s">
        <v>79</v>
      </c>
      <c r="AV641">
        <v>0</v>
      </c>
      <c r="AW641">
        <v>0</v>
      </c>
    </row>
    <row r="642" spans="1:49" x14ac:dyDescent="0.2">
      <c r="A642">
        <v>1</v>
      </c>
      <c r="B642">
        <v>28</v>
      </c>
      <c r="C642">
        <v>1</v>
      </c>
      <c r="D642">
        <v>1</v>
      </c>
      <c r="E642">
        <v>0</v>
      </c>
      <c r="F642" t="s">
        <v>79</v>
      </c>
      <c r="G642" t="s">
        <v>79</v>
      </c>
      <c r="H642">
        <v>0</v>
      </c>
      <c r="I642">
        <v>0</v>
      </c>
      <c r="J642">
        <v>0</v>
      </c>
      <c r="K642">
        <v>0</v>
      </c>
      <c r="L642">
        <v>0</v>
      </c>
      <c r="M642" t="s">
        <v>79</v>
      </c>
      <c r="N642" t="s">
        <v>79</v>
      </c>
      <c r="O642" t="s">
        <v>79</v>
      </c>
      <c r="P642" t="s">
        <v>79</v>
      </c>
      <c r="Q642" t="s">
        <v>79</v>
      </c>
      <c r="R642" t="s">
        <v>79</v>
      </c>
      <c r="S642" t="s">
        <v>79</v>
      </c>
      <c r="T642">
        <v>0</v>
      </c>
      <c r="U642" t="s">
        <v>79</v>
      </c>
      <c r="V642" t="s">
        <v>79</v>
      </c>
      <c r="W642" t="s">
        <v>79</v>
      </c>
      <c r="X642">
        <v>0</v>
      </c>
      <c r="Y642">
        <v>0</v>
      </c>
      <c r="Z642" t="s">
        <v>79</v>
      </c>
      <c r="AA642" t="s">
        <v>79</v>
      </c>
      <c r="AB642" t="s">
        <v>79</v>
      </c>
      <c r="AC642" t="s">
        <v>79</v>
      </c>
      <c r="AD642" t="s">
        <v>79</v>
      </c>
      <c r="AE642">
        <v>0</v>
      </c>
      <c r="AF642" t="s">
        <v>79</v>
      </c>
      <c r="AG642">
        <v>0</v>
      </c>
      <c r="AH642" t="s">
        <v>79</v>
      </c>
      <c r="AI642" t="s">
        <v>79</v>
      </c>
      <c r="AJ642" t="s">
        <v>79</v>
      </c>
      <c r="AK642" t="s">
        <v>79</v>
      </c>
      <c r="AL642" t="s">
        <v>79</v>
      </c>
      <c r="AM642" t="s">
        <v>79</v>
      </c>
      <c r="AN642" t="s">
        <v>79</v>
      </c>
      <c r="AO642" t="s">
        <v>79</v>
      </c>
      <c r="AP642" t="s">
        <v>79</v>
      </c>
      <c r="AQ642" t="s">
        <v>79</v>
      </c>
      <c r="AR642" t="s">
        <v>79</v>
      </c>
      <c r="AS642">
        <v>0</v>
      </c>
      <c r="AT642" t="s">
        <v>79</v>
      </c>
      <c r="AU642" t="s">
        <v>79</v>
      </c>
      <c r="AV642">
        <v>0</v>
      </c>
      <c r="AW642">
        <v>0</v>
      </c>
    </row>
    <row r="643" spans="1:49" x14ac:dyDescent="0.2">
      <c r="A643">
        <v>1</v>
      </c>
      <c r="B643">
        <v>28</v>
      </c>
      <c r="C643">
        <v>1</v>
      </c>
      <c r="D643">
        <v>2</v>
      </c>
      <c r="E643">
        <v>0</v>
      </c>
      <c r="F643" t="s">
        <v>79</v>
      </c>
      <c r="G643" t="s">
        <v>79</v>
      </c>
      <c r="H643">
        <v>0</v>
      </c>
      <c r="I643">
        <v>0</v>
      </c>
      <c r="J643">
        <v>0</v>
      </c>
      <c r="K643">
        <v>0</v>
      </c>
      <c r="L643">
        <v>0</v>
      </c>
      <c r="M643" t="s">
        <v>79</v>
      </c>
      <c r="N643" t="s">
        <v>79</v>
      </c>
      <c r="O643" t="s">
        <v>79</v>
      </c>
      <c r="P643" t="s">
        <v>79</v>
      </c>
      <c r="Q643" t="s">
        <v>79</v>
      </c>
      <c r="R643" t="s">
        <v>79</v>
      </c>
      <c r="S643" t="s">
        <v>79</v>
      </c>
      <c r="T643">
        <v>0</v>
      </c>
      <c r="U643" t="s">
        <v>79</v>
      </c>
      <c r="V643" t="s">
        <v>79</v>
      </c>
      <c r="W643" t="s">
        <v>79</v>
      </c>
      <c r="X643">
        <v>0</v>
      </c>
      <c r="Y643">
        <v>0</v>
      </c>
      <c r="Z643" t="s">
        <v>79</v>
      </c>
      <c r="AA643" t="s">
        <v>79</v>
      </c>
      <c r="AB643" t="s">
        <v>79</v>
      </c>
      <c r="AC643" t="s">
        <v>79</v>
      </c>
      <c r="AD643" t="s">
        <v>79</v>
      </c>
      <c r="AE643">
        <v>0</v>
      </c>
      <c r="AF643" t="s">
        <v>79</v>
      </c>
      <c r="AG643">
        <v>0</v>
      </c>
      <c r="AH643" t="s">
        <v>79</v>
      </c>
      <c r="AI643" t="s">
        <v>79</v>
      </c>
      <c r="AJ643" t="s">
        <v>79</v>
      </c>
      <c r="AK643" t="s">
        <v>79</v>
      </c>
      <c r="AL643" t="s">
        <v>79</v>
      </c>
      <c r="AM643" t="s">
        <v>79</v>
      </c>
      <c r="AN643" t="s">
        <v>79</v>
      </c>
      <c r="AO643" t="s">
        <v>79</v>
      </c>
      <c r="AP643" t="s">
        <v>79</v>
      </c>
      <c r="AQ643" t="s">
        <v>79</v>
      </c>
      <c r="AR643" t="s">
        <v>79</v>
      </c>
      <c r="AS643">
        <v>0</v>
      </c>
      <c r="AT643" t="s">
        <v>79</v>
      </c>
      <c r="AU643" t="s">
        <v>79</v>
      </c>
      <c r="AV643">
        <v>0</v>
      </c>
      <c r="AW643">
        <v>0</v>
      </c>
    </row>
    <row r="644" spans="1:49" x14ac:dyDescent="0.2">
      <c r="A644">
        <v>1</v>
      </c>
      <c r="B644">
        <v>28</v>
      </c>
      <c r="C644">
        <v>1</v>
      </c>
      <c r="D644">
        <v>3</v>
      </c>
      <c r="E644">
        <v>0</v>
      </c>
      <c r="F644" t="s">
        <v>79</v>
      </c>
      <c r="G644" t="s">
        <v>79</v>
      </c>
      <c r="H644">
        <v>230</v>
      </c>
      <c r="I644">
        <v>0</v>
      </c>
      <c r="J644">
        <v>0</v>
      </c>
      <c r="K644">
        <v>0</v>
      </c>
      <c r="L644">
        <v>0</v>
      </c>
      <c r="M644" t="s">
        <v>79</v>
      </c>
      <c r="N644" t="s">
        <v>79</v>
      </c>
      <c r="O644" t="s">
        <v>79</v>
      </c>
      <c r="P644" t="s">
        <v>79</v>
      </c>
      <c r="Q644" t="s">
        <v>79</v>
      </c>
      <c r="R644" t="s">
        <v>1558</v>
      </c>
      <c r="S644" t="s">
        <v>79</v>
      </c>
      <c r="T644">
        <v>0</v>
      </c>
      <c r="U644" t="s">
        <v>79</v>
      </c>
      <c r="V644" t="s">
        <v>79</v>
      </c>
      <c r="W644" t="s">
        <v>79</v>
      </c>
      <c r="X644">
        <v>1</v>
      </c>
      <c r="Y644">
        <v>1</v>
      </c>
      <c r="Z644" t="s">
        <v>79</v>
      </c>
      <c r="AA644" t="s">
        <v>79</v>
      </c>
      <c r="AB644" t="s">
        <v>79</v>
      </c>
      <c r="AC644" t="s">
        <v>79</v>
      </c>
      <c r="AD644" t="s">
        <v>79</v>
      </c>
      <c r="AE644">
        <v>0</v>
      </c>
      <c r="AF644" t="s">
        <v>79</v>
      </c>
      <c r="AG644">
        <v>0</v>
      </c>
      <c r="AH644" t="s">
        <v>79</v>
      </c>
      <c r="AI644" t="s">
        <v>79</v>
      </c>
      <c r="AJ644" t="s">
        <v>79</v>
      </c>
      <c r="AK644" t="s">
        <v>79</v>
      </c>
      <c r="AL644" t="s">
        <v>79</v>
      </c>
      <c r="AM644" t="s">
        <v>79</v>
      </c>
      <c r="AN644" t="s">
        <v>79</v>
      </c>
      <c r="AO644" t="s">
        <v>79</v>
      </c>
      <c r="AP644" t="s">
        <v>79</v>
      </c>
      <c r="AQ644" t="s">
        <v>79</v>
      </c>
      <c r="AR644" t="s">
        <v>79</v>
      </c>
      <c r="AS644">
        <v>0</v>
      </c>
      <c r="AT644" t="s">
        <v>79</v>
      </c>
      <c r="AU644" t="s">
        <v>79</v>
      </c>
      <c r="AV644">
        <v>0</v>
      </c>
      <c r="AW644">
        <v>0</v>
      </c>
    </row>
    <row r="645" spans="1:49" x14ac:dyDescent="0.2">
      <c r="A645">
        <v>1</v>
      </c>
      <c r="B645">
        <v>28</v>
      </c>
      <c r="C645">
        <v>1</v>
      </c>
      <c r="D645">
        <v>4</v>
      </c>
      <c r="E645">
        <v>0</v>
      </c>
      <c r="F645" t="s">
        <v>79</v>
      </c>
      <c r="G645" t="s">
        <v>79</v>
      </c>
      <c r="H645">
        <v>472</v>
      </c>
      <c r="I645">
        <v>0</v>
      </c>
      <c r="J645">
        <v>0</v>
      </c>
      <c r="K645">
        <v>0</v>
      </c>
      <c r="L645">
        <v>0</v>
      </c>
      <c r="M645" t="s">
        <v>79</v>
      </c>
      <c r="N645" t="s">
        <v>79</v>
      </c>
      <c r="O645" t="s">
        <v>79</v>
      </c>
      <c r="P645" t="s">
        <v>79</v>
      </c>
      <c r="Q645" t="s">
        <v>79</v>
      </c>
      <c r="R645" t="s">
        <v>1559</v>
      </c>
      <c r="S645" t="s">
        <v>79</v>
      </c>
      <c r="T645">
        <v>0</v>
      </c>
      <c r="U645" t="s">
        <v>79</v>
      </c>
      <c r="V645" t="s">
        <v>79</v>
      </c>
      <c r="W645" t="s">
        <v>79</v>
      </c>
      <c r="X645">
        <v>1</v>
      </c>
      <c r="Y645">
        <v>1</v>
      </c>
      <c r="Z645" t="s">
        <v>79</v>
      </c>
      <c r="AA645" t="s">
        <v>79</v>
      </c>
      <c r="AB645" t="s">
        <v>79</v>
      </c>
      <c r="AC645" t="s">
        <v>79</v>
      </c>
      <c r="AD645" t="s">
        <v>79</v>
      </c>
      <c r="AE645">
        <v>0</v>
      </c>
      <c r="AF645" t="s">
        <v>79</v>
      </c>
      <c r="AG645">
        <v>0</v>
      </c>
      <c r="AH645" t="s">
        <v>79</v>
      </c>
      <c r="AI645" t="s">
        <v>79</v>
      </c>
      <c r="AJ645" t="s">
        <v>79</v>
      </c>
      <c r="AK645" t="s">
        <v>79</v>
      </c>
      <c r="AL645" t="s">
        <v>79</v>
      </c>
      <c r="AM645" t="s">
        <v>79</v>
      </c>
      <c r="AN645" t="s">
        <v>79</v>
      </c>
      <c r="AO645" t="s">
        <v>79</v>
      </c>
      <c r="AP645" t="s">
        <v>79</v>
      </c>
      <c r="AQ645" t="s">
        <v>79</v>
      </c>
      <c r="AR645" t="s">
        <v>79</v>
      </c>
      <c r="AS645">
        <v>0</v>
      </c>
      <c r="AT645" t="s">
        <v>79</v>
      </c>
      <c r="AU645" t="s">
        <v>79</v>
      </c>
      <c r="AV645">
        <v>0</v>
      </c>
      <c r="AW645">
        <v>0</v>
      </c>
    </row>
    <row r="646" spans="1:49" x14ac:dyDescent="0.2">
      <c r="A646">
        <v>1</v>
      </c>
      <c r="B646">
        <v>28</v>
      </c>
      <c r="C646">
        <v>1</v>
      </c>
      <c r="D646">
        <v>5</v>
      </c>
      <c r="E646">
        <v>0</v>
      </c>
      <c r="F646" t="s">
        <v>79</v>
      </c>
      <c r="G646" t="s">
        <v>79</v>
      </c>
      <c r="H646">
        <v>370</v>
      </c>
      <c r="I646">
        <v>0</v>
      </c>
      <c r="J646">
        <v>0</v>
      </c>
      <c r="K646">
        <v>0</v>
      </c>
      <c r="L646">
        <v>0</v>
      </c>
      <c r="M646" t="s">
        <v>79</v>
      </c>
      <c r="N646" t="s">
        <v>79</v>
      </c>
      <c r="O646" t="s">
        <v>79</v>
      </c>
      <c r="P646" t="s">
        <v>79</v>
      </c>
      <c r="Q646" t="s">
        <v>79</v>
      </c>
      <c r="R646" t="s">
        <v>1560</v>
      </c>
      <c r="S646" t="s">
        <v>79</v>
      </c>
      <c r="T646">
        <v>0</v>
      </c>
      <c r="U646" t="s">
        <v>79</v>
      </c>
      <c r="V646" t="s">
        <v>79</v>
      </c>
      <c r="W646" t="s">
        <v>79</v>
      </c>
      <c r="X646">
        <v>1</v>
      </c>
      <c r="Y646">
        <v>1</v>
      </c>
      <c r="Z646" t="s">
        <v>79</v>
      </c>
      <c r="AA646" t="s">
        <v>79</v>
      </c>
      <c r="AB646" t="s">
        <v>79</v>
      </c>
      <c r="AC646" t="s">
        <v>79</v>
      </c>
      <c r="AD646" t="s">
        <v>79</v>
      </c>
      <c r="AE646">
        <v>0</v>
      </c>
      <c r="AF646" t="s">
        <v>79</v>
      </c>
      <c r="AG646">
        <v>0</v>
      </c>
      <c r="AH646" t="s">
        <v>79</v>
      </c>
      <c r="AI646" t="s">
        <v>79</v>
      </c>
      <c r="AJ646" t="s">
        <v>79</v>
      </c>
      <c r="AK646" t="s">
        <v>79</v>
      </c>
      <c r="AL646" t="s">
        <v>79</v>
      </c>
      <c r="AM646" t="s">
        <v>79</v>
      </c>
      <c r="AN646" t="s">
        <v>79</v>
      </c>
      <c r="AO646" t="s">
        <v>79</v>
      </c>
      <c r="AP646" t="s">
        <v>79</v>
      </c>
      <c r="AQ646" t="s">
        <v>79</v>
      </c>
      <c r="AR646" t="s">
        <v>79</v>
      </c>
      <c r="AS646">
        <v>0</v>
      </c>
      <c r="AT646" t="s">
        <v>79</v>
      </c>
      <c r="AU646" t="s">
        <v>79</v>
      </c>
      <c r="AV646">
        <v>0</v>
      </c>
      <c r="AW646">
        <v>0</v>
      </c>
    </row>
    <row r="647" spans="1:49" x14ac:dyDescent="0.2">
      <c r="A647">
        <v>1</v>
      </c>
      <c r="B647">
        <v>28</v>
      </c>
      <c r="C647">
        <v>1</v>
      </c>
      <c r="D647">
        <v>6</v>
      </c>
      <c r="E647">
        <v>0</v>
      </c>
      <c r="F647" t="s">
        <v>79</v>
      </c>
      <c r="G647" t="s">
        <v>79</v>
      </c>
      <c r="H647">
        <v>0</v>
      </c>
      <c r="I647">
        <v>0</v>
      </c>
      <c r="J647">
        <v>0</v>
      </c>
      <c r="K647">
        <v>0</v>
      </c>
      <c r="L647">
        <v>0</v>
      </c>
      <c r="M647" t="s">
        <v>79</v>
      </c>
      <c r="N647" t="s">
        <v>79</v>
      </c>
      <c r="O647" t="s">
        <v>79</v>
      </c>
      <c r="P647" t="s">
        <v>79</v>
      </c>
      <c r="Q647" t="s">
        <v>79</v>
      </c>
      <c r="R647" t="s">
        <v>79</v>
      </c>
      <c r="S647" t="s">
        <v>79</v>
      </c>
      <c r="T647">
        <v>0</v>
      </c>
      <c r="U647" t="s">
        <v>79</v>
      </c>
      <c r="V647" t="s">
        <v>79</v>
      </c>
      <c r="W647" t="s">
        <v>79</v>
      </c>
      <c r="X647">
        <v>0</v>
      </c>
      <c r="Y647">
        <v>0</v>
      </c>
      <c r="Z647" t="s">
        <v>79</v>
      </c>
      <c r="AA647" t="s">
        <v>79</v>
      </c>
      <c r="AB647" t="s">
        <v>79</v>
      </c>
      <c r="AC647" t="s">
        <v>79</v>
      </c>
      <c r="AD647" t="s">
        <v>79</v>
      </c>
      <c r="AE647">
        <v>0</v>
      </c>
      <c r="AF647" t="s">
        <v>79</v>
      </c>
      <c r="AG647">
        <v>0</v>
      </c>
      <c r="AH647" t="s">
        <v>79</v>
      </c>
      <c r="AI647" t="s">
        <v>79</v>
      </c>
      <c r="AJ647" t="s">
        <v>79</v>
      </c>
      <c r="AK647" t="s">
        <v>79</v>
      </c>
      <c r="AL647" t="s">
        <v>79</v>
      </c>
      <c r="AM647" t="s">
        <v>79</v>
      </c>
      <c r="AN647" t="s">
        <v>79</v>
      </c>
      <c r="AO647" t="s">
        <v>79</v>
      </c>
      <c r="AP647" t="s">
        <v>79</v>
      </c>
      <c r="AQ647" t="s">
        <v>79</v>
      </c>
      <c r="AR647" t="s">
        <v>79</v>
      </c>
      <c r="AS647">
        <v>0</v>
      </c>
      <c r="AT647" t="s">
        <v>79</v>
      </c>
      <c r="AU647" t="s">
        <v>79</v>
      </c>
      <c r="AV647">
        <v>0</v>
      </c>
      <c r="AW647">
        <v>0</v>
      </c>
    </row>
    <row r="648" spans="1:49" x14ac:dyDescent="0.2">
      <c r="A648">
        <v>1</v>
      </c>
      <c r="B648">
        <v>28</v>
      </c>
      <c r="C648">
        <v>1</v>
      </c>
      <c r="D648">
        <v>7</v>
      </c>
      <c r="E648">
        <v>0</v>
      </c>
      <c r="F648" t="s">
        <v>79</v>
      </c>
      <c r="G648" t="s">
        <v>79</v>
      </c>
      <c r="H648">
        <v>0</v>
      </c>
      <c r="I648">
        <v>0</v>
      </c>
      <c r="J648">
        <v>0</v>
      </c>
      <c r="K648">
        <v>0</v>
      </c>
      <c r="L648">
        <v>0</v>
      </c>
      <c r="M648" t="s">
        <v>79</v>
      </c>
      <c r="N648" t="s">
        <v>79</v>
      </c>
      <c r="O648" t="s">
        <v>79</v>
      </c>
      <c r="P648" t="s">
        <v>79</v>
      </c>
      <c r="Q648" t="s">
        <v>79</v>
      </c>
      <c r="R648" t="s">
        <v>79</v>
      </c>
      <c r="S648" t="s">
        <v>79</v>
      </c>
      <c r="T648">
        <v>0</v>
      </c>
      <c r="U648" t="s">
        <v>79</v>
      </c>
      <c r="V648" t="s">
        <v>79</v>
      </c>
      <c r="W648" t="s">
        <v>79</v>
      </c>
      <c r="X648">
        <v>0</v>
      </c>
      <c r="Y648">
        <v>0</v>
      </c>
      <c r="Z648" t="s">
        <v>79</v>
      </c>
      <c r="AA648" t="s">
        <v>79</v>
      </c>
      <c r="AB648" t="s">
        <v>79</v>
      </c>
      <c r="AC648" t="s">
        <v>79</v>
      </c>
      <c r="AD648" t="s">
        <v>79</v>
      </c>
      <c r="AE648">
        <v>0</v>
      </c>
      <c r="AF648" t="s">
        <v>79</v>
      </c>
      <c r="AG648">
        <v>0</v>
      </c>
      <c r="AH648" t="s">
        <v>79</v>
      </c>
      <c r="AI648" t="s">
        <v>79</v>
      </c>
      <c r="AJ648" t="s">
        <v>79</v>
      </c>
      <c r="AK648" t="s">
        <v>79</v>
      </c>
      <c r="AL648" t="s">
        <v>79</v>
      </c>
      <c r="AM648" t="s">
        <v>79</v>
      </c>
      <c r="AN648" t="s">
        <v>79</v>
      </c>
      <c r="AO648" t="s">
        <v>79</v>
      </c>
      <c r="AP648" t="s">
        <v>79</v>
      </c>
      <c r="AQ648" t="s">
        <v>79</v>
      </c>
      <c r="AR648" t="s">
        <v>79</v>
      </c>
      <c r="AS648">
        <v>0</v>
      </c>
      <c r="AT648" t="s">
        <v>79</v>
      </c>
      <c r="AU648" t="s">
        <v>79</v>
      </c>
      <c r="AV648">
        <v>0</v>
      </c>
      <c r="AW648">
        <v>0</v>
      </c>
    </row>
    <row r="649" spans="1:49" x14ac:dyDescent="0.2">
      <c r="A649">
        <v>1</v>
      </c>
      <c r="B649">
        <v>28</v>
      </c>
      <c r="C649">
        <v>1</v>
      </c>
      <c r="D649">
        <v>8</v>
      </c>
      <c r="E649">
        <v>0</v>
      </c>
      <c r="F649" t="s">
        <v>79</v>
      </c>
      <c r="G649" t="s">
        <v>79</v>
      </c>
      <c r="H649">
        <v>0</v>
      </c>
      <c r="I649">
        <v>0</v>
      </c>
      <c r="J649">
        <v>0</v>
      </c>
      <c r="K649">
        <v>0</v>
      </c>
      <c r="L649">
        <v>0</v>
      </c>
      <c r="M649" t="s">
        <v>79</v>
      </c>
      <c r="N649" t="s">
        <v>79</v>
      </c>
      <c r="O649" t="s">
        <v>79</v>
      </c>
      <c r="P649" t="s">
        <v>79</v>
      </c>
      <c r="Q649" t="s">
        <v>79</v>
      </c>
      <c r="R649" t="s">
        <v>79</v>
      </c>
      <c r="S649" t="s">
        <v>79</v>
      </c>
      <c r="T649">
        <v>0</v>
      </c>
      <c r="U649" t="s">
        <v>79</v>
      </c>
      <c r="V649" t="s">
        <v>79</v>
      </c>
      <c r="W649" t="s">
        <v>79</v>
      </c>
      <c r="X649">
        <v>0</v>
      </c>
      <c r="Y649">
        <v>0</v>
      </c>
      <c r="Z649" t="s">
        <v>79</v>
      </c>
      <c r="AA649" t="s">
        <v>79</v>
      </c>
      <c r="AB649" t="s">
        <v>79</v>
      </c>
      <c r="AC649" t="s">
        <v>79</v>
      </c>
      <c r="AD649" t="s">
        <v>79</v>
      </c>
      <c r="AE649">
        <v>0</v>
      </c>
      <c r="AF649" t="s">
        <v>79</v>
      </c>
      <c r="AG649">
        <v>0</v>
      </c>
      <c r="AH649" t="s">
        <v>79</v>
      </c>
      <c r="AI649" t="s">
        <v>79</v>
      </c>
      <c r="AJ649" t="s">
        <v>79</v>
      </c>
      <c r="AK649" t="s">
        <v>79</v>
      </c>
      <c r="AL649" t="s">
        <v>79</v>
      </c>
      <c r="AM649" t="s">
        <v>79</v>
      </c>
      <c r="AN649" t="s">
        <v>79</v>
      </c>
      <c r="AO649" t="s">
        <v>79</v>
      </c>
      <c r="AP649" t="s">
        <v>79</v>
      </c>
      <c r="AQ649" t="s">
        <v>79</v>
      </c>
      <c r="AR649" t="s">
        <v>79</v>
      </c>
      <c r="AS649">
        <v>0</v>
      </c>
      <c r="AT649" t="s">
        <v>79</v>
      </c>
      <c r="AU649" t="s">
        <v>79</v>
      </c>
      <c r="AV649">
        <v>0</v>
      </c>
      <c r="AW649">
        <v>0</v>
      </c>
    </row>
    <row r="650" spans="1:49" x14ac:dyDescent="0.2">
      <c r="A650">
        <v>1</v>
      </c>
      <c r="B650">
        <v>28</v>
      </c>
      <c r="C650">
        <v>2</v>
      </c>
      <c r="D650">
        <v>1</v>
      </c>
      <c r="E650">
        <v>0</v>
      </c>
      <c r="F650" t="s">
        <v>79</v>
      </c>
      <c r="G650" t="s">
        <v>79</v>
      </c>
      <c r="H650">
        <v>0</v>
      </c>
      <c r="I650">
        <v>0</v>
      </c>
      <c r="J650">
        <v>0</v>
      </c>
      <c r="K650">
        <v>0</v>
      </c>
      <c r="L650">
        <v>0</v>
      </c>
      <c r="M650" t="s">
        <v>79</v>
      </c>
      <c r="N650" t="s">
        <v>79</v>
      </c>
      <c r="O650" t="s">
        <v>79</v>
      </c>
      <c r="P650" t="s">
        <v>79</v>
      </c>
      <c r="Q650" t="s">
        <v>79</v>
      </c>
      <c r="R650" t="s">
        <v>79</v>
      </c>
      <c r="S650" t="s">
        <v>79</v>
      </c>
      <c r="T650">
        <v>0</v>
      </c>
      <c r="U650" t="s">
        <v>79</v>
      </c>
      <c r="V650" t="s">
        <v>79</v>
      </c>
      <c r="W650" t="s">
        <v>79</v>
      </c>
      <c r="X650">
        <v>0</v>
      </c>
      <c r="Y650">
        <v>0</v>
      </c>
      <c r="Z650" t="s">
        <v>79</v>
      </c>
      <c r="AA650" t="s">
        <v>79</v>
      </c>
      <c r="AB650" t="s">
        <v>79</v>
      </c>
      <c r="AC650" t="s">
        <v>79</v>
      </c>
      <c r="AD650" t="s">
        <v>79</v>
      </c>
      <c r="AE650">
        <v>0</v>
      </c>
      <c r="AF650" t="s">
        <v>79</v>
      </c>
      <c r="AG650">
        <v>0</v>
      </c>
      <c r="AH650" t="s">
        <v>79</v>
      </c>
      <c r="AI650" t="s">
        <v>79</v>
      </c>
      <c r="AJ650" t="s">
        <v>79</v>
      </c>
      <c r="AK650" t="s">
        <v>79</v>
      </c>
      <c r="AL650" t="s">
        <v>79</v>
      </c>
      <c r="AM650" t="s">
        <v>79</v>
      </c>
      <c r="AN650" t="s">
        <v>79</v>
      </c>
      <c r="AO650" t="s">
        <v>79</v>
      </c>
      <c r="AP650" t="s">
        <v>79</v>
      </c>
      <c r="AQ650" t="s">
        <v>79</v>
      </c>
      <c r="AR650" t="s">
        <v>79</v>
      </c>
      <c r="AS650">
        <v>0</v>
      </c>
      <c r="AT650" t="s">
        <v>79</v>
      </c>
      <c r="AU650" t="s">
        <v>79</v>
      </c>
      <c r="AV650">
        <v>0</v>
      </c>
      <c r="AW650">
        <v>0</v>
      </c>
    </row>
    <row r="651" spans="1:49" x14ac:dyDescent="0.2">
      <c r="A651">
        <v>1</v>
      </c>
      <c r="B651">
        <v>28</v>
      </c>
      <c r="C651">
        <v>2</v>
      </c>
      <c r="D651">
        <v>2</v>
      </c>
      <c r="E651">
        <v>0</v>
      </c>
      <c r="F651" t="s">
        <v>79</v>
      </c>
      <c r="G651" t="s">
        <v>79</v>
      </c>
      <c r="H651">
        <v>411</v>
      </c>
      <c r="I651">
        <v>0</v>
      </c>
      <c r="J651">
        <v>0</v>
      </c>
      <c r="K651">
        <v>0</v>
      </c>
      <c r="L651">
        <v>0</v>
      </c>
      <c r="M651" t="s">
        <v>79</v>
      </c>
      <c r="N651" t="s">
        <v>79</v>
      </c>
      <c r="O651" t="s">
        <v>79</v>
      </c>
      <c r="P651" t="s">
        <v>79</v>
      </c>
      <c r="Q651" t="s">
        <v>79</v>
      </c>
      <c r="R651" t="s">
        <v>447</v>
      </c>
      <c r="S651" t="s">
        <v>79</v>
      </c>
      <c r="T651">
        <v>0</v>
      </c>
      <c r="U651" t="s">
        <v>79</v>
      </c>
      <c r="V651" t="s">
        <v>79</v>
      </c>
      <c r="W651" t="s">
        <v>79</v>
      </c>
      <c r="X651">
        <v>1</v>
      </c>
      <c r="Y651">
        <v>1</v>
      </c>
      <c r="Z651" t="s">
        <v>79</v>
      </c>
      <c r="AA651" t="s">
        <v>79</v>
      </c>
      <c r="AB651" t="s">
        <v>79</v>
      </c>
      <c r="AC651" t="s">
        <v>79</v>
      </c>
      <c r="AD651" t="s">
        <v>79</v>
      </c>
      <c r="AE651">
        <v>0</v>
      </c>
      <c r="AF651" t="s">
        <v>79</v>
      </c>
      <c r="AG651">
        <v>0</v>
      </c>
      <c r="AH651" t="s">
        <v>79</v>
      </c>
      <c r="AI651" t="s">
        <v>79</v>
      </c>
      <c r="AJ651" t="s">
        <v>79</v>
      </c>
      <c r="AK651" t="s">
        <v>79</v>
      </c>
      <c r="AL651" t="s">
        <v>79</v>
      </c>
      <c r="AM651" t="s">
        <v>79</v>
      </c>
      <c r="AN651" t="s">
        <v>79</v>
      </c>
      <c r="AO651" t="s">
        <v>79</v>
      </c>
      <c r="AP651" t="s">
        <v>79</v>
      </c>
      <c r="AQ651" t="s">
        <v>79</v>
      </c>
      <c r="AR651" t="s">
        <v>79</v>
      </c>
      <c r="AS651">
        <v>0</v>
      </c>
      <c r="AT651" t="s">
        <v>79</v>
      </c>
      <c r="AU651" t="s">
        <v>79</v>
      </c>
      <c r="AV651">
        <v>0</v>
      </c>
      <c r="AW651">
        <v>0</v>
      </c>
    </row>
    <row r="652" spans="1:49" x14ac:dyDescent="0.2">
      <c r="A652">
        <v>1</v>
      </c>
      <c r="B652">
        <v>28</v>
      </c>
      <c r="C652">
        <v>2</v>
      </c>
      <c r="D652">
        <v>3</v>
      </c>
      <c r="E652">
        <v>0</v>
      </c>
      <c r="F652" t="s">
        <v>79</v>
      </c>
      <c r="G652" t="s">
        <v>79</v>
      </c>
      <c r="H652">
        <v>372</v>
      </c>
      <c r="I652">
        <v>0</v>
      </c>
      <c r="J652">
        <v>0</v>
      </c>
      <c r="K652">
        <v>0</v>
      </c>
      <c r="L652">
        <v>0</v>
      </c>
      <c r="M652" t="s">
        <v>79</v>
      </c>
      <c r="N652" t="s">
        <v>79</v>
      </c>
      <c r="O652" t="s">
        <v>79</v>
      </c>
      <c r="P652" t="s">
        <v>79</v>
      </c>
      <c r="Q652" t="s">
        <v>79</v>
      </c>
      <c r="R652" t="s">
        <v>1561</v>
      </c>
      <c r="S652" t="s">
        <v>79</v>
      </c>
      <c r="T652">
        <v>0</v>
      </c>
      <c r="U652" t="s">
        <v>79</v>
      </c>
      <c r="V652" t="s">
        <v>79</v>
      </c>
      <c r="W652" t="s">
        <v>79</v>
      </c>
      <c r="X652">
        <v>1</v>
      </c>
      <c r="Y652">
        <v>1</v>
      </c>
      <c r="Z652" t="s">
        <v>79</v>
      </c>
      <c r="AA652" t="s">
        <v>79</v>
      </c>
      <c r="AB652" t="s">
        <v>79</v>
      </c>
      <c r="AC652" t="s">
        <v>79</v>
      </c>
      <c r="AD652" t="s">
        <v>79</v>
      </c>
      <c r="AE652">
        <v>0</v>
      </c>
      <c r="AF652" t="s">
        <v>79</v>
      </c>
      <c r="AG652">
        <v>0</v>
      </c>
      <c r="AH652" t="s">
        <v>79</v>
      </c>
      <c r="AI652" t="s">
        <v>79</v>
      </c>
      <c r="AJ652" t="s">
        <v>79</v>
      </c>
      <c r="AK652" t="s">
        <v>79</v>
      </c>
      <c r="AL652" t="s">
        <v>79</v>
      </c>
      <c r="AM652" t="s">
        <v>79</v>
      </c>
      <c r="AN652" t="s">
        <v>79</v>
      </c>
      <c r="AO652" t="s">
        <v>79</v>
      </c>
      <c r="AP652" t="s">
        <v>79</v>
      </c>
      <c r="AQ652" t="s">
        <v>79</v>
      </c>
      <c r="AR652" t="s">
        <v>79</v>
      </c>
      <c r="AS652">
        <v>0</v>
      </c>
      <c r="AT652" t="s">
        <v>79</v>
      </c>
      <c r="AU652" t="s">
        <v>79</v>
      </c>
      <c r="AV652">
        <v>0</v>
      </c>
      <c r="AW652">
        <v>0</v>
      </c>
    </row>
    <row r="653" spans="1:49" x14ac:dyDescent="0.2">
      <c r="A653">
        <v>1</v>
      </c>
      <c r="B653">
        <v>28</v>
      </c>
      <c r="C653">
        <v>2</v>
      </c>
      <c r="D653">
        <v>4</v>
      </c>
      <c r="E653">
        <v>0</v>
      </c>
      <c r="F653" t="s">
        <v>79</v>
      </c>
      <c r="G653" t="s">
        <v>79</v>
      </c>
      <c r="H653">
        <v>371</v>
      </c>
      <c r="I653">
        <v>0</v>
      </c>
      <c r="J653">
        <v>0</v>
      </c>
      <c r="K653">
        <v>0</v>
      </c>
      <c r="L653">
        <v>0</v>
      </c>
      <c r="M653" t="s">
        <v>79</v>
      </c>
      <c r="N653" t="s">
        <v>79</v>
      </c>
      <c r="O653" t="s">
        <v>79</v>
      </c>
      <c r="P653" t="s">
        <v>79</v>
      </c>
      <c r="Q653" t="s">
        <v>79</v>
      </c>
      <c r="R653" t="s">
        <v>1562</v>
      </c>
      <c r="S653" t="s">
        <v>79</v>
      </c>
      <c r="T653">
        <v>0</v>
      </c>
      <c r="U653" t="s">
        <v>79</v>
      </c>
      <c r="V653" t="s">
        <v>79</v>
      </c>
      <c r="W653" t="s">
        <v>79</v>
      </c>
      <c r="X653">
        <v>1</v>
      </c>
      <c r="Y653">
        <v>1</v>
      </c>
      <c r="Z653" t="s">
        <v>79</v>
      </c>
      <c r="AA653" t="s">
        <v>79</v>
      </c>
      <c r="AB653" t="s">
        <v>79</v>
      </c>
      <c r="AC653" t="s">
        <v>79</v>
      </c>
      <c r="AD653" t="s">
        <v>79</v>
      </c>
      <c r="AE653">
        <v>0</v>
      </c>
      <c r="AF653" t="s">
        <v>79</v>
      </c>
      <c r="AG653">
        <v>0</v>
      </c>
      <c r="AH653" t="s">
        <v>79</v>
      </c>
      <c r="AI653" t="s">
        <v>79</v>
      </c>
      <c r="AJ653" t="s">
        <v>79</v>
      </c>
      <c r="AK653" t="s">
        <v>79</v>
      </c>
      <c r="AL653" t="s">
        <v>79</v>
      </c>
      <c r="AM653" t="s">
        <v>79</v>
      </c>
      <c r="AN653" t="s">
        <v>79</v>
      </c>
      <c r="AO653" t="s">
        <v>79</v>
      </c>
      <c r="AP653" t="s">
        <v>79</v>
      </c>
      <c r="AQ653" t="s">
        <v>79</v>
      </c>
      <c r="AR653" t="s">
        <v>79</v>
      </c>
      <c r="AS653">
        <v>0</v>
      </c>
      <c r="AT653" t="s">
        <v>79</v>
      </c>
      <c r="AU653" t="s">
        <v>79</v>
      </c>
      <c r="AV653">
        <v>0</v>
      </c>
      <c r="AW653">
        <v>0</v>
      </c>
    </row>
    <row r="654" spans="1:49" x14ac:dyDescent="0.2">
      <c r="A654">
        <v>1</v>
      </c>
      <c r="B654">
        <v>28</v>
      </c>
      <c r="C654">
        <v>2</v>
      </c>
      <c r="D654">
        <v>5</v>
      </c>
      <c r="E654">
        <v>0</v>
      </c>
      <c r="F654" t="s">
        <v>79</v>
      </c>
      <c r="G654" t="s">
        <v>79</v>
      </c>
      <c r="H654">
        <v>104</v>
      </c>
      <c r="I654">
        <v>0</v>
      </c>
      <c r="J654">
        <v>0</v>
      </c>
      <c r="K654">
        <v>0</v>
      </c>
      <c r="L654">
        <v>0</v>
      </c>
      <c r="M654" t="s">
        <v>79</v>
      </c>
      <c r="N654" t="s">
        <v>79</v>
      </c>
      <c r="O654" t="s">
        <v>79</v>
      </c>
      <c r="P654" t="s">
        <v>79</v>
      </c>
      <c r="Q654" t="s">
        <v>79</v>
      </c>
      <c r="R654" t="s">
        <v>1563</v>
      </c>
      <c r="S654" t="s">
        <v>79</v>
      </c>
      <c r="T654">
        <v>0</v>
      </c>
      <c r="U654" t="s">
        <v>79</v>
      </c>
      <c r="V654" t="s">
        <v>79</v>
      </c>
      <c r="W654" t="s">
        <v>79</v>
      </c>
      <c r="X654">
        <v>1</v>
      </c>
      <c r="Y654">
        <v>1</v>
      </c>
      <c r="Z654" t="s">
        <v>79</v>
      </c>
      <c r="AA654" t="s">
        <v>79</v>
      </c>
      <c r="AB654" t="s">
        <v>79</v>
      </c>
      <c r="AC654" t="s">
        <v>79</v>
      </c>
      <c r="AD654" t="s">
        <v>79</v>
      </c>
      <c r="AE654">
        <v>0</v>
      </c>
      <c r="AF654" t="s">
        <v>79</v>
      </c>
      <c r="AG654">
        <v>0</v>
      </c>
      <c r="AH654" t="s">
        <v>79</v>
      </c>
      <c r="AI654" t="s">
        <v>79</v>
      </c>
      <c r="AJ654" t="s">
        <v>79</v>
      </c>
      <c r="AK654" t="s">
        <v>79</v>
      </c>
      <c r="AL654" t="s">
        <v>79</v>
      </c>
      <c r="AM654" t="s">
        <v>79</v>
      </c>
      <c r="AN654" t="s">
        <v>79</v>
      </c>
      <c r="AO654" t="s">
        <v>79</v>
      </c>
      <c r="AP654" t="s">
        <v>79</v>
      </c>
      <c r="AQ654" t="s">
        <v>79</v>
      </c>
      <c r="AR654" t="s">
        <v>79</v>
      </c>
      <c r="AS654">
        <v>0</v>
      </c>
      <c r="AT654" t="s">
        <v>79</v>
      </c>
      <c r="AU654" t="s">
        <v>79</v>
      </c>
      <c r="AV654">
        <v>0</v>
      </c>
      <c r="AW654">
        <v>0</v>
      </c>
    </row>
    <row r="655" spans="1:49" x14ac:dyDescent="0.2">
      <c r="A655">
        <v>1</v>
      </c>
      <c r="B655">
        <v>28</v>
      </c>
      <c r="C655">
        <v>2</v>
      </c>
      <c r="D655">
        <v>6</v>
      </c>
      <c r="E655">
        <v>0</v>
      </c>
      <c r="F655" t="s">
        <v>79</v>
      </c>
      <c r="G655" t="s">
        <v>79</v>
      </c>
      <c r="H655">
        <v>105</v>
      </c>
      <c r="I655">
        <v>0</v>
      </c>
      <c r="J655">
        <v>0</v>
      </c>
      <c r="K655">
        <v>0</v>
      </c>
      <c r="L655">
        <v>0</v>
      </c>
      <c r="M655" t="s">
        <v>79</v>
      </c>
      <c r="N655" t="s">
        <v>79</v>
      </c>
      <c r="O655" t="s">
        <v>79</v>
      </c>
      <c r="P655" t="s">
        <v>79</v>
      </c>
      <c r="Q655" t="s">
        <v>79</v>
      </c>
      <c r="R655" t="s">
        <v>1564</v>
      </c>
      <c r="S655" t="s">
        <v>79</v>
      </c>
      <c r="T655">
        <v>0</v>
      </c>
      <c r="U655" t="s">
        <v>79</v>
      </c>
      <c r="V655" t="s">
        <v>79</v>
      </c>
      <c r="W655" t="s">
        <v>79</v>
      </c>
      <c r="X655">
        <v>1</v>
      </c>
      <c r="Y655">
        <v>1</v>
      </c>
      <c r="Z655" t="s">
        <v>79</v>
      </c>
      <c r="AA655" t="s">
        <v>79</v>
      </c>
      <c r="AB655" t="s">
        <v>79</v>
      </c>
      <c r="AC655" t="s">
        <v>79</v>
      </c>
      <c r="AD655" t="s">
        <v>79</v>
      </c>
      <c r="AE655">
        <v>0</v>
      </c>
      <c r="AF655" t="s">
        <v>79</v>
      </c>
      <c r="AG655">
        <v>0</v>
      </c>
      <c r="AH655" t="s">
        <v>79</v>
      </c>
      <c r="AI655" t="s">
        <v>79</v>
      </c>
      <c r="AJ655" t="s">
        <v>79</v>
      </c>
      <c r="AK655" t="s">
        <v>79</v>
      </c>
      <c r="AL655" t="s">
        <v>79</v>
      </c>
      <c r="AM655" t="s">
        <v>79</v>
      </c>
      <c r="AN655" t="s">
        <v>79</v>
      </c>
      <c r="AO655" t="s">
        <v>79</v>
      </c>
      <c r="AP655" t="s">
        <v>79</v>
      </c>
      <c r="AQ655" t="s">
        <v>79</v>
      </c>
      <c r="AR655" t="s">
        <v>79</v>
      </c>
      <c r="AS655">
        <v>0</v>
      </c>
      <c r="AT655" t="s">
        <v>79</v>
      </c>
      <c r="AU655" t="s">
        <v>79</v>
      </c>
      <c r="AV655">
        <v>0</v>
      </c>
      <c r="AW655">
        <v>0</v>
      </c>
    </row>
    <row r="656" spans="1:49" x14ac:dyDescent="0.2">
      <c r="A656">
        <v>1</v>
      </c>
      <c r="B656">
        <v>28</v>
      </c>
      <c r="C656">
        <v>2</v>
      </c>
      <c r="D656">
        <v>7</v>
      </c>
      <c r="E656">
        <v>0</v>
      </c>
      <c r="F656" t="s">
        <v>79</v>
      </c>
      <c r="G656" t="s">
        <v>79</v>
      </c>
      <c r="H656">
        <v>107</v>
      </c>
      <c r="I656">
        <v>0</v>
      </c>
      <c r="J656">
        <v>0</v>
      </c>
      <c r="K656">
        <v>0</v>
      </c>
      <c r="L656">
        <v>0</v>
      </c>
      <c r="M656" t="s">
        <v>79</v>
      </c>
      <c r="N656" t="s">
        <v>79</v>
      </c>
      <c r="O656" t="s">
        <v>79</v>
      </c>
      <c r="P656" t="s">
        <v>79</v>
      </c>
      <c r="Q656" t="s">
        <v>79</v>
      </c>
      <c r="R656" t="s">
        <v>1565</v>
      </c>
      <c r="S656" t="s">
        <v>79</v>
      </c>
      <c r="T656">
        <v>0</v>
      </c>
      <c r="U656" t="s">
        <v>79</v>
      </c>
      <c r="V656" t="s">
        <v>79</v>
      </c>
      <c r="W656" t="s">
        <v>79</v>
      </c>
      <c r="X656">
        <v>1</v>
      </c>
      <c r="Y656">
        <v>1</v>
      </c>
      <c r="Z656" t="s">
        <v>79</v>
      </c>
      <c r="AA656" t="s">
        <v>79</v>
      </c>
      <c r="AB656" t="s">
        <v>79</v>
      </c>
      <c r="AC656" t="s">
        <v>79</v>
      </c>
      <c r="AD656" t="s">
        <v>79</v>
      </c>
      <c r="AE656">
        <v>0</v>
      </c>
      <c r="AF656" t="s">
        <v>79</v>
      </c>
      <c r="AG656">
        <v>0</v>
      </c>
      <c r="AH656" t="s">
        <v>79</v>
      </c>
      <c r="AI656" t="s">
        <v>79</v>
      </c>
      <c r="AJ656" t="s">
        <v>79</v>
      </c>
      <c r="AK656" t="s">
        <v>79</v>
      </c>
      <c r="AL656" t="s">
        <v>79</v>
      </c>
      <c r="AM656" t="s">
        <v>79</v>
      </c>
      <c r="AN656" t="s">
        <v>79</v>
      </c>
      <c r="AO656" t="s">
        <v>79</v>
      </c>
      <c r="AP656" t="s">
        <v>79</v>
      </c>
      <c r="AQ656" t="s">
        <v>79</v>
      </c>
      <c r="AR656" t="s">
        <v>79</v>
      </c>
      <c r="AS656">
        <v>0</v>
      </c>
      <c r="AT656" t="s">
        <v>79</v>
      </c>
      <c r="AU656" t="s">
        <v>79</v>
      </c>
      <c r="AV656">
        <v>0</v>
      </c>
      <c r="AW656">
        <v>0</v>
      </c>
    </row>
    <row r="657" spans="1:49" x14ac:dyDescent="0.2">
      <c r="A657">
        <v>1</v>
      </c>
      <c r="B657">
        <v>28</v>
      </c>
      <c r="C657">
        <v>2</v>
      </c>
      <c r="D657">
        <v>8</v>
      </c>
      <c r="E657">
        <v>0</v>
      </c>
      <c r="F657" t="s">
        <v>79</v>
      </c>
      <c r="G657" t="s">
        <v>79</v>
      </c>
      <c r="H657">
        <v>0</v>
      </c>
      <c r="I657">
        <v>0</v>
      </c>
      <c r="J657">
        <v>0</v>
      </c>
      <c r="K657">
        <v>0</v>
      </c>
      <c r="L657">
        <v>0</v>
      </c>
      <c r="M657" t="s">
        <v>79</v>
      </c>
      <c r="N657" t="s">
        <v>79</v>
      </c>
      <c r="O657" t="s">
        <v>79</v>
      </c>
      <c r="P657" t="s">
        <v>79</v>
      </c>
      <c r="Q657" t="s">
        <v>79</v>
      </c>
      <c r="R657" t="s">
        <v>79</v>
      </c>
      <c r="S657" t="s">
        <v>79</v>
      </c>
      <c r="T657">
        <v>0</v>
      </c>
      <c r="U657" t="s">
        <v>79</v>
      </c>
      <c r="V657" t="s">
        <v>79</v>
      </c>
      <c r="W657" t="s">
        <v>79</v>
      </c>
      <c r="X657">
        <v>0</v>
      </c>
      <c r="Y657">
        <v>0</v>
      </c>
      <c r="Z657" t="s">
        <v>79</v>
      </c>
      <c r="AA657" t="s">
        <v>79</v>
      </c>
      <c r="AB657" t="s">
        <v>79</v>
      </c>
      <c r="AC657" t="s">
        <v>79</v>
      </c>
      <c r="AD657" t="s">
        <v>79</v>
      </c>
      <c r="AE657">
        <v>0</v>
      </c>
      <c r="AF657" t="s">
        <v>79</v>
      </c>
      <c r="AG657">
        <v>0</v>
      </c>
      <c r="AH657" t="s">
        <v>79</v>
      </c>
      <c r="AI657" t="s">
        <v>79</v>
      </c>
      <c r="AJ657" t="s">
        <v>79</v>
      </c>
      <c r="AK657" t="s">
        <v>79</v>
      </c>
      <c r="AL657" t="s">
        <v>79</v>
      </c>
      <c r="AM657" t="s">
        <v>79</v>
      </c>
      <c r="AN657" t="s">
        <v>79</v>
      </c>
      <c r="AO657" t="s">
        <v>79</v>
      </c>
      <c r="AP657" t="s">
        <v>79</v>
      </c>
      <c r="AQ657" t="s">
        <v>79</v>
      </c>
      <c r="AR657" t="s">
        <v>79</v>
      </c>
      <c r="AS657">
        <v>0</v>
      </c>
      <c r="AT657" t="s">
        <v>79</v>
      </c>
      <c r="AU657" t="s">
        <v>79</v>
      </c>
      <c r="AV657">
        <v>0</v>
      </c>
      <c r="AW657">
        <v>0</v>
      </c>
    </row>
    <row r="658" spans="1:49" x14ac:dyDescent="0.2">
      <c r="A658">
        <v>1</v>
      </c>
      <c r="B658">
        <v>28</v>
      </c>
      <c r="C658">
        <v>3</v>
      </c>
      <c r="D658">
        <v>1</v>
      </c>
      <c r="E658">
        <v>0</v>
      </c>
      <c r="F658" t="s">
        <v>79</v>
      </c>
      <c r="G658" t="s">
        <v>79</v>
      </c>
      <c r="H658">
        <v>63</v>
      </c>
      <c r="I658">
        <v>0</v>
      </c>
      <c r="J658">
        <v>0</v>
      </c>
      <c r="K658">
        <v>0</v>
      </c>
      <c r="L658">
        <v>0</v>
      </c>
      <c r="M658" t="s">
        <v>79</v>
      </c>
      <c r="N658" t="s">
        <v>79</v>
      </c>
      <c r="O658" t="s">
        <v>79</v>
      </c>
      <c r="P658" t="s">
        <v>79</v>
      </c>
      <c r="Q658" t="s">
        <v>79</v>
      </c>
      <c r="R658" t="s">
        <v>1566</v>
      </c>
      <c r="S658" t="s">
        <v>79</v>
      </c>
      <c r="T658">
        <v>0</v>
      </c>
      <c r="U658" t="s">
        <v>79</v>
      </c>
      <c r="V658" t="s">
        <v>79</v>
      </c>
      <c r="W658" t="s">
        <v>79</v>
      </c>
      <c r="X658">
        <v>1</v>
      </c>
      <c r="Y658">
        <v>1</v>
      </c>
      <c r="Z658" t="s">
        <v>79</v>
      </c>
      <c r="AA658" t="s">
        <v>79</v>
      </c>
      <c r="AB658" t="s">
        <v>79</v>
      </c>
      <c r="AC658" t="s">
        <v>79</v>
      </c>
      <c r="AD658" t="s">
        <v>79</v>
      </c>
      <c r="AE658">
        <v>0</v>
      </c>
      <c r="AF658" t="s">
        <v>79</v>
      </c>
      <c r="AG658">
        <v>0</v>
      </c>
      <c r="AH658" t="s">
        <v>79</v>
      </c>
      <c r="AI658" t="s">
        <v>79</v>
      </c>
      <c r="AJ658" t="s">
        <v>79</v>
      </c>
      <c r="AK658" t="s">
        <v>79</v>
      </c>
      <c r="AL658" t="s">
        <v>79</v>
      </c>
      <c r="AM658" t="s">
        <v>79</v>
      </c>
      <c r="AN658" t="s">
        <v>79</v>
      </c>
      <c r="AO658" t="s">
        <v>79</v>
      </c>
      <c r="AP658" t="s">
        <v>79</v>
      </c>
      <c r="AQ658" t="s">
        <v>79</v>
      </c>
      <c r="AR658" t="s">
        <v>79</v>
      </c>
      <c r="AS658">
        <v>0</v>
      </c>
      <c r="AT658" t="s">
        <v>79</v>
      </c>
      <c r="AU658" t="s">
        <v>79</v>
      </c>
      <c r="AV658">
        <v>0</v>
      </c>
      <c r="AW658">
        <v>0</v>
      </c>
    </row>
    <row r="659" spans="1:49" x14ac:dyDescent="0.2">
      <c r="A659">
        <v>1</v>
      </c>
      <c r="B659">
        <v>28</v>
      </c>
      <c r="C659">
        <v>3</v>
      </c>
      <c r="D659">
        <v>2</v>
      </c>
      <c r="E659">
        <v>0</v>
      </c>
      <c r="F659" t="s">
        <v>79</v>
      </c>
      <c r="G659" t="s">
        <v>79</v>
      </c>
      <c r="H659">
        <v>409</v>
      </c>
      <c r="I659">
        <v>0</v>
      </c>
      <c r="J659">
        <v>0</v>
      </c>
      <c r="K659">
        <v>0</v>
      </c>
      <c r="L659">
        <v>0</v>
      </c>
      <c r="M659" t="s">
        <v>79</v>
      </c>
      <c r="N659" t="s">
        <v>79</v>
      </c>
      <c r="O659" t="s">
        <v>79</v>
      </c>
      <c r="P659" t="s">
        <v>79</v>
      </c>
      <c r="Q659" t="s">
        <v>79</v>
      </c>
      <c r="R659" t="s">
        <v>1567</v>
      </c>
      <c r="S659" t="s">
        <v>79</v>
      </c>
      <c r="T659">
        <v>0</v>
      </c>
      <c r="U659" t="s">
        <v>79</v>
      </c>
      <c r="V659" t="s">
        <v>79</v>
      </c>
      <c r="W659" t="s">
        <v>79</v>
      </c>
      <c r="X659">
        <v>1</v>
      </c>
      <c r="Y659">
        <v>1</v>
      </c>
      <c r="Z659" t="s">
        <v>79</v>
      </c>
      <c r="AA659" t="s">
        <v>79</v>
      </c>
      <c r="AB659" t="s">
        <v>79</v>
      </c>
      <c r="AC659" t="s">
        <v>79</v>
      </c>
      <c r="AD659" t="s">
        <v>79</v>
      </c>
      <c r="AE659">
        <v>0</v>
      </c>
      <c r="AF659" t="s">
        <v>79</v>
      </c>
      <c r="AG659">
        <v>0</v>
      </c>
      <c r="AH659" t="s">
        <v>79</v>
      </c>
      <c r="AI659" t="s">
        <v>79</v>
      </c>
      <c r="AJ659" t="s">
        <v>79</v>
      </c>
      <c r="AK659" t="s">
        <v>79</v>
      </c>
      <c r="AL659" t="s">
        <v>79</v>
      </c>
      <c r="AM659" t="s">
        <v>79</v>
      </c>
      <c r="AN659" t="s">
        <v>79</v>
      </c>
      <c r="AO659" t="s">
        <v>79</v>
      </c>
      <c r="AP659" t="s">
        <v>79</v>
      </c>
      <c r="AQ659" t="s">
        <v>79</v>
      </c>
      <c r="AR659" t="s">
        <v>79</v>
      </c>
      <c r="AS659">
        <v>0</v>
      </c>
      <c r="AT659" t="s">
        <v>79</v>
      </c>
      <c r="AU659" t="s">
        <v>79</v>
      </c>
      <c r="AV659">
        <v>0</v>
      </c>
      <c r="AW659">
        <v>0</v>
      </c>
    </row>
    <row r="660" spans="1:49" x14ac:dyDescent="0.2">
      <c r="A660">
        <v>1</v>
      </c>
      <c r="B660">
        <v>28</v>
      </c>
      <c r="C660">
        <v>3</v>
      </c>
      <c r="D660">
        <v>3</v>
      </c>
      <c r="E660">
        <v>0</v>
      </c>
      <c r="F660" t="s">
        <v>79</v>
      </c>
      <c r="G660" t="s">
        <v>79</v>
      </c>
      <c r="H660">
        <v>621</v>
      </c>
      <c r="I660">
        <v>0</v>
      </c>
      <c r="J660">
        <v>0</v>
      </c>
      <c r="K660">
        <v>0</v>
      </c>
      <c r="L660">
        <v>0</v>
      </c>
      <c r="M660" t="s">
        <v>79</v>
      </c>
      <c r="N660" t="s">
        <v>79</v>
      </c>
      <c r="O660" t="s">
        <v>79</v>
      </c>
      <c r="P660" t="s">
        <v>79</v>
      </c>
      <c r="Q660" t="s">
        <v>79</v>
      </c>
      <c r="R660" t="s">
        <v>1568</v>
      </c>
      <c r="S660" t="s">
        <v>79</v>
      </c>
      <c r="T660">
        <v>0</v>
      </c>
      <c r="U660" t="s">
        <v>79</v>
      </c>
      <c r="V660" t="s">
        <v>79</v>
      </c>
      <c r="W660" t="s">
        <v>79</v>
      </c>
      <c r="X660">
        <v>1</v>
      </c>
      <c r="Y660">
        <v>1</v>
      </c>
      <c r="Z660" t="s">
        <v>79</v>
      </c>
      <c r="AA660" t="s">
        <v>79</v>
      </c>
      <c r="AB660" t="s">
        <v>79</v>
      </c>
      <c r="AC660" t="s">
        <v>79</v>
      </c>
      <c r="AD660" t="s">
        <v>79</v>
      </c>
      <c r="AE660">
        <v>0</v>
      </c>
      <c r="AF660" t="s">
        <v>79</v>
      </c>
      <c r="AG660">
        <v>0</v>
      </c>
      <c r="AH660" t="s">
        <v>79</v>
      </c>
      <c r="AI660" t="s">
        <v>79</v>
      </c>
      <c r="AJ660" t="s">
        <v>79</v>
      </c>
      <c r="AK660" t="s">
        <v>79</v>
      </c>
      <c r="AL660" t="s">
        <v>79</v>
      </c>
      <c r="AM660" t="s">
        <v>79</v>
      </c>
      <c r="AN660" t="s">
        <v>79</v>
      </c>
      <c r="AO660" t="s">
        <v>79</v>
      </c>
      <c r="AP660" t="s">
        <v>79</v>
      </c>
      <c r="AQ660" t="s">
        <v>79</v>
      </c>
      <c r="AR660" t="s">
        <v>79</v>
      </c>
      <c r="AS660">
        <v>0</v>
      </c>
      <c r="AT660" t="s">
        <v>79</v>
      </c>
      <c r="AU660" t="s">
        <v>79</v>
      </c>
      <c r="AV660">
        <v>0</v>
      </c>
      <c r="AW660">
        <v>0</v>
      </c>
    </row>
    <row r="661" spans="1:49" x14ac:dyDescent="0.2">
      <c r="A661">
        <v>1</v>
      </c>
      <c r="B661">
        <v>28</v>
      </c>
      <c r="C661">
        <v>3</v>
      </c>
      <c r="D661">
        <v>4</v>
      </c>
      <c r="E661">
        <v>0</v>
      </c>
      <c r="F661" t="s">
        <v>79</v>
      </c>
      <c r="G661" t="s">
        <v>79</v>
      </c>
      <c r="H661">
        <v>608</v>
      </c>
      <c r="I661">
        <v>0</v>
      </c>
      <c r="J661">
        <v>0</v>
      </c>
      <c r="K661">
        <v>0</v>
      </c>
      <c r="L661">
        <v>0</v>
      </c>
      <c r="M661" t="s">
        <v>79</v>
      </c>
      <c r="N661" t="s">
        <v>79</v>
      </c>
      <c r="O661" t="s">
        <v>79</v>
      </c>
      <c r="P661" t="s">
        <v>79</v>
      </c>
      <c r="Q661" t="s">
        <v>79</v>
      </c>
      <c r="R661" t="s">
        <v>1569</v>
      </c>
      <c r="S661" t="s">
        <v>79</v>
      </c>
      <c r="T661">
        <v>0</v>
      </c>
      <c r="U661" t="s">
        <v>79</v>
      </c>
      <c r="V661" t="s">
        <v>79</v>
      </c>
      <c r="W661" t="s">
        <v>79</v>
      </c>
      <c r="X661">
        <v>1</v>
      </c>
      <c r="Y661">
        <v>1</v>
      </c>
      <c r="Z661" t="s">
        <v>79</v>
      </c>
      <c r="AA661" t="s">
        <v>79</v>
      </c>
      <c r="AB661" t="s">
        <v>79</v>
      </c>
      <c r="AC661" t="s">
        <v>79</v>
      </c>
      <c r="AD661" t="s">
        <v>79</v>
      </c>
      <c r="AE661">
        <v>0</v>
      </c>
      <c r="AF661" t="s">
        <v>79</v>
      </c>
      <c r="AG661">
        <v>0</v>
      </c>
      <c r="AH661" t="s">
        <v>79</v>
      </c>
      <c r="AI661" t="s">
        <v>79</v>
      </c>
      <c r="AJ661" t="s">
        <v>79</v>
      </c>
      <c r="AK661" t="s">
        <v>79</v>
      </c>
      <c r="AL661" t="s">
        <v>79</v>
      </c>
      <c r="AM661" t="s">
        <v>79</v>
      </c>
      <c r="AN661" t="s">
        <v>79</v>
      </c>
      <c r="AO661" t="s">
        <v>79</v>
      </c>
      <c r="AP661" t="s">
        <v>79</v>
      </c>
      <c r="AQ661" t="s">
        <v>79</v>
      </c>
      <c r="AR661" t="s">
        <v>79</v>
      </c>
      <c r="AS661">
        <v>0</v>
      </c>
      <c r="AT661" t="s">
        <v>79</v>
      </c>
      <c r="AU661" t="s">
        <v>79</v>
      </c>
      <c r="AV661">
        <v>0</v>
      </c>
      <c r="AW661">
        <v>0</v>
      </c>
    </row>
    <row r="662" spans="1:49" x14ac:dyDescent="0.2">
      <c r="A662">
        <v>1</v>
      </c>
      <c r="B662">
        <v>28</v>
      </c>
      <c r="C662">
        <v>3</v>
      </c>
      <c r="D662">
        <v>5</v>
      </c>
      <c r="E662">
        <v>0</v>
      </c>
      <c r="F662" t="s">
        <v>79</v>
      </c>
      <c r="G662" t="s">
        <v>79</v>
      </c>
      <c r="H662">
        <v>102</v>
      </c>
      <c r="I662">
        <v>0</v>
      </c>
      <c r="J662">
        <v>0</v>
      </c>
      <c r="K662">
        <v>0</v>
      </c>
      <c r="L662">
        <v>0</v>
      </c>
      <c r="M662" t="s">
        <v>79</v>
      </c>
      <c r="N662" t="s">
        <v>79</v>
      </c>
      <c r="O662" t="s">
        <v>79</v>
      </c>
      <c r="P662" t="s">
        <v>79</v>
      </c>
      <c r="Q662" t="s">
        <v>79</v>
      </c>
      <c r="R662" t="s">
        <v>1570</v>
      </c>
      <c r="S662" t="s">
        <v>79</v>
      </c>
      <c r="T662">
        <v>0</v>
      </c>
      <c r="U662" t="s">
        <v>79</v>
      </c>
      <c r="V662" t="s">
        <v>79</v>
      </c>
      <c r="W662" t="s">
        <v>79</v>
      </c>
      <c r="X662">
        <v>1</v>
      </c>
      <c r="Y662">
        <v>1</v>
      </c>
      <c r="Z662" t="s">
        <v>79</v>
      </c>
      <c r="AA662" t="s">
        <v>79</v>
      </c>
      <c r="AB662" t="s">
        <v>79</v>
      </c>
      <c r="AC662" t="s">
        <v>79</v>
      </c>
      <c r="AD662" t="s">
        <v>79</v>
      </c>
      <c r="AE662">
        <v>0</v>
      </c>
      <c r="AF662" t="s">
        <v>79</v>
      </c>
      <c r="AG662">
        <v>0</v>
      </c>
      <c r="AH662" t="s">
        <v>79</v>
      </c>
      <c r="AI662" t="s">
        <v>79</v>
      </c>
      <c r="AJ662" t="s">
        <v>79</v>
      </c>
      <c r="AK662" t="s">
        <v>79</v>
      </c>
      <c r="AL662" t="s">
        <v>79</v>
      </c>
      <c r="AM662" t="s">
        <v>79</v>
      </c>
      <c r="AN662" t="s">
        <v>79</v>
      </c>
      <c r="AO662" t="s">
        <v>79</v>
      </c>
      <c r="AP662" t="s">
        <v>79</v>
      </c>
      <c r="AQ662" t="s">
        <v>79</v>
      </c>
      <c r="AR662" t="s">
        <v>79</v>
      </c>
      <c r="AS662">
        <v>0</v>
      </c>
      <c r="AT662" t="s">
        <v>79</v>
      </c>
      <c r="AU662" t="s">
        <v>79</v>
      </c>
      <c r="AV662">
        <v>0</v>
      </c>
      <c r="AW662">
        <v>0</v>
      </c>
    </row>
    <row r="663" spans="1:49" x14ac:dyDescent="0.2">
      <c r="A663">
        <v>1</v>
      </c>
      <c r="B663">
        <v>28</v>
      </c>
      <c r="C663">
        <v>3</v>
      </c>
      <c r="D663">
        <v>6</v>
      </c>
      <c r="E663">
        <v>0</v>
      </c>
      <c r="F663" t="s">
        <v>79</v>
      </c>
      <c r="G663" t="s">
        <v>79</v>
      </c>
      <c r="H663">
        <v>229</v>
      </c>
      <c r="I663">
        <v>0</v>
      </c>
      <c r="J663">
        <v>0</v>
      </c>
      <c r="K663">
        <v>0</v>
      </c>
      <c r="L663">
        <v>0</v>
      </c>
      <c r="M663" t="s">
        <v>79</v>
      </c>
      <c r="N663" t="s">
        <v>79</v>
      </c>
      <c r="O663" t="s">
        <v>79</v>
      </c>
      <c r="P663" t="s">
        <v>79</v>
      </c>
      <c r="Q663" t="s">
        <v>79</v>
      </c>
      <c r="R663" t="s">
        <v>1571</v>
      </c>
      <c r="S663" t="s">
        <v>79</v>
      </c>
      <c r="T663">
        <v>0</v>
      </c>
      <c r="U663" t="s">
        <v>79</v>
      </c>
      <c r="V663" t="s">
        <v>79</v>
      </c>
      <c r="W663" t="s">
        <v>79</v>
      </c>
      <c r="X663">
        <v>1</v>
      </c>
      <c r="Y663">
        <v>1</v>
      </c>
      <c r="Z663" t="s">
        <v>79</v>
      </c>
      <c r="AA663" t="s">
        <v>79</v>
      </c>
      <c r="AB663" t="s">
        <v>79</v>
      </c>
      <c r="AC663" t="s">
        <v>79</v>
      </c>
      <c r="AD663" t="s">
        <v>79</v>
      </c>
      <c r="AE663">
        <v>0</v>
      </c>
      <c r="AF663" t="s">
        <v>79</v>
      </c>
      <c r="AG663">
        <v>0</v>
      </c>
      <c r="AH663" t="s">
        <v>79</v>
      </c>
      <c r="AI663" t="s">
        <v>79</v>
      </c>
      <c r="AJ663" t="s">
        <v>79</v>
      </c>
      <c r="AK663" t="s">
        <v>79</v>
      </c>
      <c r="AL663" t="s">
        <v>79</v>
      </c>
      <c r="AM663" t="s">
        <v>79</v>
      </c>
      <c r="AN663" t="s">
        <v>79</v>
      </c>
      <c r="AO663" t="s">
        <v>79</v>
      </c>
      <c r="AP663" t="s">
        <v>79</v>
      </c>
      <c r="AQ663" t="s">
        <v>79</v>
      </c>
      <c r="AR663" t="s">
        <v>79</v>
      </c>
      <c r="AS663">
        <v>0</v>
      </c>
      <c r="AT663" t="s">
        <v>79</v>
      </c>
      <c r="AU663" t="s">
        <v>79</v>
      </c>
      <c r="AV663">
        <v>0</v>
      </c>
      <c r="AW663">
        <v>0</v>
      </c>
    </row>
    <row r="664" spans="1:49" x14ac:dyDescent="0.2">
      <c r="A664">
        <v>1</v>
      </c>
      <c r="B664">
        <v>28</v>
      </c>
      <c r="C664">
        <v>3</v>
      </c>
      <c r="D664">
        <v>7</v>
      </c>
      <c r="E664">
        <v>0</v>
      </c>
      <c r="F664" t="s">
        <v>79</v>
      </c>
      <c r="G664" t="s">
        <v>79</v>
      </c>
      <c r="H664">
        <v>525</v>
      </c>
      <c r="I664">
        <v>0</v>
      </c>
      <c r="J664">
        <v>0</v>
      </c>
      <c r="K664">
        <v>0</v>
      </c>
      <c r="L664">
        <v>0</v>
      </c>
      <c r="M664" t="s">
        <v>79</v>
      </c>
      <c r="N664" t="s">
        <v>79</v>
      </c>
      <c r="O664" t="s">
        <v>79</v>
      </c>
      <c r="P664" t="s">
        <v>79</v>
      </c>
      <c r="Q664" t="s">
        <v>79</v>
      </c>
      <c r="R664" t="s">
        <v>1572</v>
      </c>
      <c r="S664" t="s">
        <v>79</v>
      </c>
      <c r="T664">
        <v>0</v>
      </c>
      <c r="U664" t="s">
        <v>79</v>
      </c>
      <c r="V664" t="s">
        <v>79</v>
      </c>
      <c r="W664" t="s">
        <v>79</v>
      </c>
      <c r="X664">
        <v>1</v>
      </c>
      <c r="Y664">
        <v>1</v>
      </c>
      <c r="Z664" t="s">
        <v>79</v>
      </c>
      <c r="AA664" t="s">
        <v>79</v>
      </c>
      <c r="AB664" t="s">
        <v>79</v>
      </c>
      <c r="AC664" t="s">
        <v>79</v>
      </c>
      <c r="AD664" t="s">
        <v>79</v>
      </c>
      <c r="AE664">
        <v>0</v>
      </c>
      <c r="AF664" t="s">
        <v>79</v>
      </c>
      <c r="AG664">
        <v>0</v>
      </c>
      <c r="AH664" t="s">
        <v>79</v>
      </c>
      <c r="AI664" t="s">
        <v>79</v>
      </c>
      <c r="AJ664" t="s">
        <v>79</v>
      </c>
      <c r="AK664" t="s">
        <v>79</v>
      </c>
      <c r="AL664" t="s">
        <v>79</v>
      </c>
      <c r="AM664" t="s">
        <v>79</v>
      </c>
      <c r="AN664" t="s">
        <v>79</v>
      </c>
      <c r="AO664" t="s">
        <v>79</v>
      </c>
      <c r="AP664" t="s">
        <v>79</v>
      </c>
      <c r="AQ664" t="s">
        <v>79</v>
      </c>
      <c r="AR664" t="s">
        <v>79</v>
      </c>
      <c r="AS664">
        <v>0</v>
      </c>
      <c r="AT664" t="s">
        <v>79</v>
      </c>
      <c r="AU664" t="s">
        <v>79</v>
      </c>
      <c r="AV664">
        <v>0</v>
      </c>
      <c r="AW664">
        <v>0</v>
      </c>
    </row>
    <row r="665" spans="1:49" x14ac:dyDescent="0.2">
      <c r="A665">
        <v>1</v>
      </c>
      <c r="B665">
        <v>28</v>
      </c>
      <c r="C665">
        <v>3</v>
      </c>
      <c r="D665">
        <v>8</v>
      </c>
      <c r="E665">
        <v>0</v>
      </c>
      <c r="F665" t="s">
        <v>79</v>
      </c>
      <c r="G665" t="s">
        <v>79</v>
      </c>
      <c r="H665">
        <v>227</v>
      </c>
      <c r="I665">
        <v>0</v>
      </c>
      <c r="J665">
        <v>0</v>
      </c>
      <c r="K665">
        <v>0</v>
      </c>
      <c r="L665">
        <v>0</v>
      </c>
      <c r="M665" t="s">
        <v>79</v>
      </c>
      <c r="N665" t="s">
        <v>79</v>
      </c>
      <c r="O665" t="s">
        <v>79</v>
      </c>
      <c r="P665" t="s">
        <v>79</v>
      </c>
      <c r="Q665" t="s">
        <v>79</v>
      </c>
      <c r="R665" t="s">
        <v>452</v>
      </c>
      <c r="S665" t="s">
        <v>79</v>
      </c>
      <c r="T665">
        <v>0</v>
      </c>
      <c r="U665" t="s">
        <v>79</v>
      </c>
      <c r="V665" t="s">
        <v>79</v>
      </c>
      <c r="W665" t="s">
        <v>79</v>
      </c>
      <c r="X665">
        <v>1</v>
      </c>
      <c r="Y665">
        <v>1</v>
      </c>
      <c r="Z665" t="s">
        <v>79</v>
      </c>
      <c r="AA665" t="s">
        <v>79</v>
      </c>
      <c r="AB665" t="s">
        <v>79</v>
      </c>
      <c r="AC665" t="s">
        <v>79</v>
      </c>
      <c r="AD665" t="s">
        <v>79</v>
      </c>
      <c r="AE665">
        <v>0</v>
      </c>
      <c r="AF665" t="s">
        <v>79</v>
      </c>
      <c r="AG665">
        <v>0</v>
      </c>
      <c r="AH665" t="s">
        <v>79</v>
      </c>
      <c r="AI665" t="s">
        <v>79</v>
      </c>
      <c r="AJ665" t="s">
        <v>79</v>
      </c>
      <c r="AK665" t="s">
        <v>79</v>
      </c>
      <c r="AL665" t="s">
        <v>79</v>
      </c>
      <c r="AM665" t="s">
        <v>79</v>
      </c>
      <c r="AN665" t="s">
        <v>79</v>
      </c>
      <c r="AO665" t="s">
        <v>79</v>
      </c>
      <c r="AP665" t="s">
        <v>79</v>
      </c>
      <c r="AQ665" t="s">
        <v>79</v>
      </c>
      <c r="AR665" t="s">
        <v>79</v>
      </c>
      <c r="AS665">
        <v>0</v>
      </c>
      <c r="AT665" t="s">
        <v>79</v>
      </c>
      <c r="AU665" t="s">
        <v>79</v>
      </c>
      <c r="AV665">
        <v>0</v>
      </c>
      <c r="AW665">
        <v>0</v>
      </c>
    </row>
    <row r="666" spans="1:49" x14ac:dyDescent="0.2">
      <c r="A666">
        <v>1</v>
      </c>
      <c r="B666">
        <v>28</v>
      </c>
      <c r="C666">
        <v>4</v>
      </c>
      <c r="D666">
        <v>1</v>
      </c>
      <c r="E666">
        <v>0</v>
      </c>
      <c r="F666" t="s">
        <v>79</v>
      </c>
      <c r="G666" t="s">
        <v>79</v>
      </c>
      <c r="H666">
        <v>61</v>
      </c>
      <c r="I666">
        <v>0</v>
      </c>
      <c r="J666">
        <v>0</v>
      </c>
      <c r="K666">
        <v>0</v>
      </c>
      <c r="L666">
        <v>0</v>
      </c>
      <c r="M666" t="s">
        <v>79</v>
      </c>
      <c r="N666" t="s">
        <v>79</v>
      </c>
      <c r="O666" t="s">
        <v>79</v>
      </c>
      <c r="P666" t="s">
        <v>79</v>
      </c>
      <c r="Q666" t="s">
        <v>79</v>
      </c>
      <c r="R666" t="s">
        <v>1573</v>
      </c>
      <c r="S666" t="s">
        <v>79</v>
      </c>
      <c r="T666">
        <v>0</v>
      </c>
      <c r="U666" t="s">
        <v>79</v>
      </c>
      <c r="V666" t="s">
        <v>79</v>
      </c>
      <c r="W666" t="s">
        <v>79</v>
      </c>
      <c r="X666">
        <v>1</v>
      </c>
      <c r="Y666">
        <v>1</v>
      </c>
      <c r="Z666" t="s">
        <v>79</v>
      </c>
      <c r="AA666" t="s">
        <v>79</v>
      </c>
      <c r="AB666" t="s">
        <v>79</v>
      </c>
      <c r="AC666" t="s">
        <v>79</v>
      </c>
      <c r="AD666" t="s">
        <v>79</v>
      </c>
      <c r="AE666">
        <v>0</v>
      </c>
      <c r="AF666" t="s">
        <v>79</v>
      </c>
      <c r="AG666">
        <v>0</v>
      </c>
      <c r="AH666" t="s">
        <v>79</v>
      </c>
      <c r="AI666" t="s">
        <v>79</v>
      </c>
      <c r="AJ666" t="s">
        <v>79</v>
      </c>
      <c r="AK666" t="s">
        <v>79</v>
      </c>
      <c r="AL666" t="s">
        <v>79</v>
      </c>
      <c r="AM666" t="s">
        <v>79</v>
      </c>
      <c r="AN666" t="s">
        <v>79</v>
      </c>
      <c r="AO666" t="s">
        <v>79</v>
      </c>
      <c r="AP666" t="s">
        <v>79</v>
      </c>
      <c r="AQ666" t="s">
        <v>79</v>
      </c>
      <c r="AR666" t="s">
        <v>79</v>
      </c>
      <c r="AS666">
        <v>0</v>
      </c>
      <c r="AT666" t="s">
        <v>79</v>
      </c>
      <c r="AU666" t="s">
        <v>79</v>
      </c>
      <c r="AV666">
        <v>0</v>
      </c>
      <c r="AW666">
        <v>0</v>
      </c>
    </row>
    <row r="667" spans="1:49" x14ac:dyDescent="0.2">
      <c r="A667">
        <v>1</v>
      </c>
      <c r="B667">
        <v>28</v>
      </c>
      <c r="C667">
        <v>4</v>
      </c>
      <c r="D667">
        <v>2</v>
      </c>
      <c r="E667">
        <v>0</v>
      </c>
      <c r="F667" t="s">
        <v>79</v>
      </c>
      <c r="G667" t="s">
        <v>79</v>
      </c>
      <c r="H667">
        <v>136</v>
      </c>
      <c r="I667">
        <v>0</v>
      </c>
      <c r="J667">
        <v>0</v>
      </c>
      <c r="K667">
        <v>0</v>
      </c>
      <c r="L667">
        <v>0</v>
      </c>
      <c r="M667" t="s">
        <v>79</v>
      </c>
      <c r="N667" t="s">
        <v>79</v>
      </c>
      <c r="O667" t="s">
        <v>79</v>
      </c>
      <c r="P667" t="s">
        <v>79</v>
      </c>
      <c r="Q667" t="s">
        <v>79</v>
      </c>
      <c r="R667" t="s">
        <v>1574</v>
      </c>
      <c r="S667" t="s">
        <v>79</v>
      </c>
      <c r="T667">
        <v>0</v>
      </c>
      <c r="U667" t="s">
        <v>79</v>
      </c>
      <c r="V667" t="s">
        <v>79</v>
      </c>
      <c r="W667" t="s">
        <v>79</v>
      </c>
      <c r="X667">
        <v>1</v>
      </c>
      <c r="Y667">
        <v>1</v>
      </c>
      <c r="Z667" t="s">
        <v>79</v>
      </c>
      <c r="AA667" t="s">
        <v>79</v>
      </c>
      <c r="AB667" t="s">
        <v>79</v>
      </c>
      <c r="AC667" t="s">
        <v>79</v>
      </c>
      <c r="AD667" t="s">
        <v>79</v>
      </c>
      <c r="AE667">
        <v>0</v>
      </c>
      <c r="AF667" t="s">
        <v>79</v>
      </c>
      <c r="AG667">
        <v>0</v>
      </c>
      <c r="AH667" t="s">
        <v>79</v>
      </c>
      <c r="AI667" t="s">
        <v>79</v>
      </c>
      <c r="AJ667" t="s">
        <v>79</v>
      </c>
      <c r="AK667" t="s">
        <v>79</v>
      </c>
      <c r="AL667" t="s">
        <v>79</v>
      </c>
      <c r="AM667" t="s">
        <v>79</v>
      </c>
      <c r="AN667" t="s">
        <v>79</v>
      </c>
      <c r="AO667" t="s">
        <v>79</v>
      </c>
      <c r="AP667" t="s">
        <v>79</v>
      </c>
      <c r="AQ667" t="s">
        <v>79</v>
      </c>
      <c r="AR667" t="s">
        <v>79</v>
      </c>
      <c r="AS667">
        <v>0</v>
      </c>
      <c r="AT667" t="s">
        <v>79</v>
      </c>
      <c r="AU667" t="s">
        <v>79</v>
      </c>
      <c r="AV667">
        <v>0</v>
      </c>
      <c r="AW667">
        <v>0</v>
      </c>
    </row>
    <row r="668" spans="1:49" x14ac:dyDescent="0.2">
      <c r="A668">
        <v>1</v>
      </c>
      <c r="B668">
        <v>28</v>
      </c>
      <c r="C668">
        <v>4</v>
      </c>
      <c r="D668">
        <v>3</v>
      </c>
      <c r="E668">
        <v>0</v>
      </c>
      <c r="F668" t="s">
        <v>79</v>
      </c>
      <c r="G668" t="s">
        <v>79</v>
      </c>
      <c r="H668">
        <v>406</v>
      </c>
      <c r="I668">
        <v>0</v>
      </c>
      <c r="J668">
        <v>0</v>
      </c>
      <c r="K668">
        <v>0</v>
      </c>
      <c r="L668">
        <v>0</v>
      </c>
      <c r="M668" t="s">
        <v>79</v>
      </c>
      <c r="N668" t="s">
        <v>79</v>
      </c>
      <c r="O668" t="s">
        <v>79</v>
      </c>
      <c r="P668" t="s">
        <v>79</v>
      </c>
      <c r="Q668" t="s">
        <v>79</v>
      </c>
      <c r="R668" t="s">
        <v>1575</v>
      </c>
      <c r="S668" t="s">
        <v>79</v>
      </c>
      <c r="T668">
        <v>0</v>
      </c>
      <c r="U668" t="s">
        <v>79</v>
      </c>
      <c r="V668" t="s">
        <v>79</v>
      </c>
      <c r="W668" t="s">
        <v>79</v>
      </c>
      <c r="X668">
        <v>1</v>
      </c>
      <c r="Y668">
        <v>1</v>
      </c>
      <c r="Z668" t="s">
        <v>79</v>
      </c>
      <c r="AA668" t="s">
        <v>79</v>
      </c>
      <c r="AB668" t="s">
        <v>79</v>
      </c>
      <c r="AC668" t="s">
        <v>79</v>
      </c>
      <c r="AD668" t="s">
        <v>79</v>
      </c>
      <c r="AE668">
        <v>0</v>
      </c>
      <c r="AF668" t="s">
        <v>79</v>
      </c>
      <c r="AG668">
        <v>0</v>
      </c>
      <c r="AH668" t="s">
        <v>79</v>
      </c>
      <c r="AI668" t="s">
        <v>79</v>
      </c>
      <c r="AJ668" t="s">
        <v>79</v>
      </c>
      <c r="AK668" t="s">
        <v>79</v>
      </c>
      <c r="AL668" t="s">
        <v>79</v>
      </c>
      <c r="AM668" t="s">
        <v>79</v>
      </c>
      <c r="AN668" t="s">
        <v>79</v>
      </c>
      <c r="AO668" t="s">
        <v>79</v>
      </c>
      <c r="AP668" t="s">
        <v>79</v>
      </c>
      <c r="AQ668" t="s">
        <v>79</v>
      </c>
      <c r="AR668" t="s">
        <v>79</v>
      </c>
      <c r="AS668">
        <v>0</v>
      </c>
      <c r="AT668" t="s">
        <v>79</v>
      </c>
      <c r="AU668" t="s">
        <v>79</v>
      </c>
      <c r="AV668">
        <v>0</v>
      </c>
      <c r="AW668">
        <v>0</v>
      </c>
    </row>
    <row r="669" spans="1:49" x14ac:dyDescent="0.2">
      <c r="A669">
        <v>1</v>
      </c>
      <c r="B669">
        <v>28</v>
      </c>
      <c r="C669">
        <v>4</v>
      </c>
      <c r="D669">
        <v>4</v>
      </c>
      <c r="E669">
        <v>0</v>
      </c>
      <c r="F669" t="s">
        <v>79</v>
      </c>
      <c r="G669" t="s">
        <v>79</v>
      </c>
      <c r="H669">
        <v>497</v>
      </c>
      <c r="I669">
        <v>0</v>
      </c>
      <c r="J669">
        <v>0</v>
      </c>
      <c r="K669">
        <v>0</v>
      </c>
      <c r="L669">
        <v>0</v>
      </c>
      <c r="M669" t="s">
        <v>79</v>
      </c>
      <c r="N669" t="s">
        <v>79</v>
      </c>
      <c r="O669" t="s">
        <v>79</v>
      </c>
      <c r="P669" t="s">
        <v>79</v>
      </c>
      <c r="Q669" t="s">
        <v>79</v>
      </c>
      <c r="R669" t="s">
        <v>1576</v>
      </c>
      <c r="S669" t="s">
        <v>79</v>
      </c>
      <c r="T669">
        <v>0</v>
      </c>
      <c r="U669" t="s">
        <v>79</v>
      </c>
      <c r="V669" t="s">
        <v>79</v>
      </c>
      <c r="W669" t="s">
        <v>79</v>
      </c>
      <c r="X669">
        <v>1</v>
      </c>
      <c r="Y669">
        <v>1</v>
      </c>
      <c r="Z669" t="s">
        <v>79</v>
      </c>
      <c r="AA669" t="s">
        <v>79</v>
      </c>
      <c r="AB669" t="s">
        <v>79</v>
      </c>
      <c r="AC669" t="s">
        <v>79</v>
      </c>
      <c r="AD669" t="s">
        <v>79</v>
      </c>
      <c r="AE669">
        <v>0</v>
      </c>
      <c r="AF669" t="s">
        <v>79</v>
      </c>
      <c r="AG669">
        <v>0</v>
      </c>
      <c r="AH669" t="s">
        <v>79</v>
      </c>
      <c r="AI669" t="s">
        <v>79</v>
      </c>
      <c r="AJ669" t="s">
        <v>79</v>
      </c>
      <c r="AK669" t="s">
        <v>79</v>
      </c>
      <c r="AL669" t="s">
        <v>79</v>
      </c>
      <c r="AM669" t="s">
        <v>79</v>
      </c>
      <c r="AN669" t="s">
        <v>79</v>
      </c>
      <c r="AO669" t="s">
        <v>79</v>
      </c>
      <c r="AP669" t="s">
        <v>79</v>
      </c>
      <c r="AQ669" t="s">
        <v>79</v>
      </c>
      <c r="AR669" t="s">
        <v>79</v>
      </c>
      <c r="AS669">
        <v>0</v>
      </c>
      <c r="AT669" t="s">
        <v>79</v>
      </c>
      <c r="AU669" t="s">
        <v>79</v>
      </c>
      <c r="AV669">
        <v>0</v>
      </c>
      <c r="AW669">
        <v>0</v>
      </c>
    </row>
    <row r="670" spans="1:49" x14ac:dyDescent="0.2">
      <c r="A670">
        <v>1</v>
      </c>
      <c r="B670">
        <v>28</v>
      </c>
      <c r="C670">
        <v>4</v>
      </c>
      <c r="D670">
        <v>5</v>
      </c>
      <c r="E670">
        <v>0</v>
      </c>
      <c r="F670" t="s">
        <v>79</v>
      </c>
      <c r="G670" t="s">
        <v>79</v>
      </c>
      <c r="H670">
        <v>655</v>
      </c>
      <c r="I670">
        <v>0</v>
      </c>
      <c r="J670">
        <v>0</v>
      </c>
      <c r="K670">
        <v>0</v>
      </c>
      <c r="L670">
        <v>0</v>
      </c>
      <c r="M670" t="s">
        <v>79</v>
      </c>
      <c r="N670" t="s">
        <v>79</v>
      </c>
      <c r="O670" t="s">
        <v>79</v>
      </c>
      <c r="P670" t="s">
        <v>79</v>
      </c>
      <c r="Q670" t="s">
        <v>79</v>
      </c>
      <c r="R670" t="s">
        <v>593</v>
      </c>
      <c r="S670" t="s">
        <v>79</v>
      </c>
      <c r="T670">
        <v>0</v>
      </c>
      <c r="U670" t="s">
        <v>79</v>
      </c>
      <c r="V670" t="s">
        <v>79</v>
      </c>
      <c r="W670" t="s">
        <v>79</v>
      </c>
      <c r="X670">
        <v>1</v>
      </c>
      <c r="Y670">
        <v>1</v>
      </c>
      <c r="Z670" t="s">
        <v>79</v>
      </c>
      <c r="AA670" t="s">
        <v>79</v>
      </c>
      <c r="AB670" t="s">
        <v>79</v>
      </c>
      <c r="AC670" t="s">
        <v>79</v>
      </c>
      <c r="AD670" t="s">
        <v>79</v>
      </c>
      <c r="AE670">
        <v>0</v>
      </c>
      <c r="AF670" t="s">
        <v>79</v>
      </c>
      <c r="AG670">
        <v>0</v>
      </c>
      <c r="AH670" t="s">
        <v>79</v>
      </c>
      <c r="AI670" t="s">
        <v>79</v>
      </c>
      <c r="AJ670" t="s">
        <v>79</v>
      </c>
      <c r="AK670" t="s">
        <v>79</v>
      </c>
      <c r="AL670" t="s">
        <v>79</v>
      </c>
      <c r="AM670" t="s">
        <v>79</v>
      </c>
      <c r="AN670" t="s">
        <v>79</v>
      </c>
      <c r="AO670" t="s">
        <v>79</v>
      </c>
      <c r="AP670" t="s">
        <v>79</v>
      </c>
      <c r="AQ670" t="s">
        <v>79</v>
      </c>
      <c r="AR670" t="s">
        <v>79</v>
      </c>
      <c r="AS670">
        <v>0</v>
      </c>
      <c r="AT670" t="s">
        <v>79</v>
      </c>
      <c r="AU670" t="s">
        <v>79</v>
      </c>
      <c r="AV670">
        <v>0</v>
      </c>
      <c r="AW670">
        <v>0</v>
      </c>
    </row>
    <row r="671" spans="1:49" x14ac:dyDescent="0.2">
      <c r="A671">
        <v>1</v>
      </c>
      <c r="B671">
        <v>28</v>
      </c>
      <c r="C671">
        <v>4</v>
      </c>
      <c r="D671">
        <v>6</v>
      </c>
      <c r="E671">
        <v>0</v>
      </c>
      <c r="F671" t="s">
        <v>79</v>
      </c>
      <c r="G671" t="s">
        <v>79</v>
      </c>
      <c r="H671">
        <v>325</v>
      </c>
      <c r="I671">
        <v>0</v>
      </c>
      <c r="J671">
        <v>0</v>
      </c>
      <c r="K671">
        <v>0</v>
      </c>
      <c r="L671">
        <v>0</v>
      </c>
      <c r="M671" t="s">
        <v>79</v>
      </c>
      <c r="N671" t="s">
        <v>79</v>
      </c>
      <c r="O671" t="s">
        <v>79</v>
      </c>
      <c r="P671" t="s">
        <v>79</v>
      </c>
      <c r="Q671" t="s">
        <v>79</v>
      </c>
      <c r="R671" t="s">
        <v>1577</v>
      </c>
      <c r="S671" t="s">
        <v>79</v>
      </c>
      <c r="T671">
        <v>0</v>
      </c>
      <c r="U671" t="s">
        <v>79</v>
      </c>
      <c r="V671" t="s">
        <v>79</v>
      </c>
      <c r="W671" t="s">
        <v>79</v>
      </c>
      <c r="X671">
        <v>1</v>
      </c>
      <c r="Y671">
        <v>1</v>
      </c>
      <c r="Z671" t="s">
        <v>79</v>
      </c>
      <c r="AA671" t="s">
        <v>79</v>
      </c>
      <c r="AB671" t="s">
        <v>79</v>
      </c>
      <c r="AC671" t="s">
        <v>79</v>
      </c>
      <c r="AD671" t="s">
        <v>79</v>
      </c>
      <c r="AE671">
        <v>0</v>
      </c>
      <c r="AF671" t="s">
        <v>79</v>
      </c>
      <c r="AG671">
        <v>0</v>
      </c>
      <c r="AH671" t="s">
        <v>79</v>
      </c>
      <c r="AI671" t="s">
        <v>79</v>
      </c>
      <c r="AJ671" t="s">
        <v>79</v>
      </c>
      <c r="AK671" t="s">
        <v>79</v>
      </c>
      <c r="AL671" t="s">
        <v>79</v>
      </c>
      <c r="AM671" t="s">
        <v>79</v>
      </c>
      <c r="AN671" t="s">
        <v>79</v>
      </c>
      <c r="AO671" t="s">
        <v>79</v>
      </c>
      <c r="AP671" t="s">
        <v>79</v>
      </c>
      <c r="AQ671" t="s">
        <v>79</v>
      </c>
      <c r="AR671" t="s">
        <v>79</v>
      </c>
      <c r="AS671">
        <v>0</v>
      </c>
      <c r="AT671" t="s">
        <v>79</v>
      </c>
      <c r="AU671" t="s">
        <v>79</v>
      </c>
      <c r="AV671">
        <v>0</v>
      </c>
      <c r="AW671">
        <v>0</v>
      </c>
    </row>
    <row r="672" spans="1:49" x14ac:dyDescent="0.2">
      <c r="A672">
        <v>1</v>
      </c>
      <c r="B672">
        <v>28</v>
      </c>
      <c r="C672">
        <v>4</v>
      </c>
      <c r="D672">
        <v>7</v>
      </c>
      <c r="E672">
        <v>0</v>
      </c>
      <c r="F672" t="s">
        <v>79</v>
      </c>
      <c r="G672" t="s">
        <v>79</v>
      </c>
      <c r="H672">
        <v>106</v>
      </c>
      <c r="I672">
        <v>0</v>
      </c>
      <c r="J672">
        <v>0</v>
      </c>
      <c r="K672">
        <v>0</v>
      </c>
      <c r="L672">
        <v>0</v>
      </c>
      <c r="M672" t="s">
        <v>79</v>
      </c>
      <c r="N672" t="s">
        <v>79</v>
      </c>
      <c r="O672" t="s">
        <v>79</v>
      </c>
      <c r="P672" t="s">
        <v>79</v>
      </c>
      <c r="Q672" t="s">
        <v>79</v>
      </c>
      <c r="R672" t="s">
        <v>1578</v>
      </c>
      <c r="S672" t="s">
        <v>79</v>
      </c>
      <c r="T672">
        <v>0</v>
      </c>
      <c r="U672" t="s">
        <v>79</v>
      </c>
      <c r="V672" t="s">
        <v>79</v>
      </c>
      <c r="W672" t="s">
        <v>79</v>
      </c>
      <c r="X672">
        <v>1</v>
      </c>
      <c r="Y672">
        <v>1</v>
      </c>
      <c r="Z672" t="s">
        <v>79</v>
      </c>
      <c r="AA672" t="s">
        <v>79</v>
      </c>
      <c r="AB672" t="s">
        <v>79</v>
      </c>
      <c r="AC672" t="s">
        <v>79</v>
      </c>
      <c r="AD672" t="s">
        <v>79</v>
      </c>
      <c r="AE672">
        <v>0</v>
      </c>
      <c r="AF672" t="s">
        <v>79</v>
      </c>
      <c r="AG672">
        <v>0</v>
      </c>
      <c r="AH672" t="s">
        <v>79</v>
      </c>
      <c r="AI672" t="s">
        <v>79</v>
      </c>
      <c r="AJ672" t="s">
        <v>79</v>
      </c>
      <c r="AK672" t="s">
        <v>79</v>
      </c>
      <c r="AL672" t="s">
        <v>79</v>
      </c>
      <c r="AM672" t="s">
        <v>79</v>
      </c>
      <c r="AN672" t="s">
        <v>79</v>
      </c>
      <c r="AO672" t="s">
        <v>79</v>
      </c>
      <c r="AP672" t="s">
        <v>79</v>
      </c>
      <c r="AQ672" t="s">
        <v>79</v>
      </c>
      <c r="AR672" t="s">
        <v>79</v>
      </c>
      <c r="AS672">
        <v>0</v>
      </c>
      <c r="AT672" t="s">
        <v>79</v>
      </c>
      <c r="AU672" t="s">
        <v>79</v>
      </c>
      <c r="AV672">
        <v>0</v>
      </c>
      <c r="AW672">
        <v>0</v>
      </c>
    </row>
    <row r="673" spans="1:49" x14ac:dyDescent="0.2">
      <c r="A673">
        <v>1</v>
      </c>
      <c r="B673">
        <v>28</v>
      </c>
      <c r="C673">
        <v>4</v>
      </c>
      <c r="D673">
        <v>8</v>
      </c>
      <c r="E673">
        <v>0</v>
      </c>
      <c r="F673" t="s">
        <v>79</v>
      </c>
      <c r="G673" t="s">
        <v>79</v>
      </c>
      <c r="H673">
        <v>367</v>
      </c>
      <c r="I673">
        <v>0</v>
      </c>
      <c r="J673">
        <v>0</v>
      </c>
      <c r="K673">
        <v>0</v>
      </c>
      <c r="L673">
        <v>0</v>
      </c>
      <c r="M673" t="s">
        <v>79</v>
      </c>
      <c r="N673" t="s">
        <v>79</v>
      </c>
      <c r="O673" t="s">
        <v>79</v>
      </c>
      <c r="P673" t="s">
        <v>79</v>
      </c>
      <c r="Q673" t="s">
        <v>79</v>
      </c>
      <c r="R673" t="s">
        <v>1579</v>
      </c>
      <c r="S673" t="s">
        <v>79</v>
      </c>
      <c r="T673">
        <v>0</v>
      </c>
      <c r="U673" t="s">
        <v>79</v>
      </c>
      <c r="V673" t="s">
        <v>79</v>
      </c>
      <c r="W673" t="s">
        <v>79</v>
      </c>
      <c r="X673">
        <v>1</v>
      </c>
      <c r="Y673">
        <v>1</v>
      </c>
      <c r="Z673" t="s">
        <v>79</v>
      </c>
      <c r="AA673" t="s">
        <v>79</v>
      </c>
      <c r="AB673" t="s">
        <v>79</v>
      </c>
      <c r="AC673" t="s">
        <v>79</v>
      </c>
      <c r="AD673" t="s">
        <v>79</v>
      </c>
      <c r="AE673">
        <v>0</v>
      </c>
      <c r="AF673" t="s">
        <v>79</v>
      </c>
      <c r="AG673">
        <v>0</v>
      </c>
      <c r="AH673" t="s">
        <v>79</v>
      </c>
      <c r="AI673" t="s">
        <v>79</v>
      </c>
      <c r="AJ673" t="s">
        <v>79</v>
      </c>
      <c r="AK673" t="s">
        <v>79</v>
      </c>
      <c r="AL673" t="s">
        <v>79</v>
      </c>
      <c r="AM673" t="s">
        <v>79</v>
      </c>
      <c r="AN673" t="s">
        <v>79</v>
      </c>
      <c r="AO673" t="s">
        <v>79</v>
      </c>
      <c r="AP673" t="s">
        <v>79</v>
      </c>
      <c r="AQ673" t="s">
        <v>79</v>
      </c>
      <c r="AR673" t="s">
        <v>79</v>
      </c>
      <c r="AS673">
        <v>0</v>
      </c>
      <c r="AT673" t="s">
        <v>79</v>
      </c>
      <c r="AU673" t="s">
        <v>79</v>
      </c>
      <c r="AV673">
        <v>0</v>
      </c>
      <c r="AW673">
        <v>0</v>
      </c>
    </row>
    <row r="674" spans="1:49" x14ac:dyDescent="0.2">
      <c r="A674">
        <v>1</v>
      </c>
      <c r="B674">
        <v>28</v>
      </c>
      <c r="C674">
        <v>5</v>
      </c>
      <c r="D674">
        <v>1</v>
      </c>
      <c r="E674">
        <v>0</v>
      </c>
      <c r="F674" t="s">
        <v>79</v>
      </c>
      <c r="G674" t="s">
        <v>79</v>
      </c>
      <c r="H674">
        <v>522</v>
      </c>
      <c r="I674">
        <v>0</v>
      </c>
      <c r="J674">
        <v>0</v>
      </c>
      <c r="K674">
        <v>0</v>
      </c>
      <c r="L674">
        <v>0</v>
      </c>
      <c r="M674" t="s">
        <v>79</v>
      </c>
      <c r="N674" t="s">
        <v>79</v>
      </c>
      <c r="O674" t="s">
        <v>79</v>
      </c>
      <c r="P674" t="s">
        <v>79</v>
      </c>
      <c r="Q674" t="s">
        <v>79</v>
      </c>
      <c r="R674" t="s">
        <v>1580</v>
      </c>
      <c r="S674" t="s">
        <v>79</v>
      </c>
      <c r="T674">
        <v>0</v>
      </c>
      <c r="U674" t="s">
        <v>79</v>
      </c>
      <c r="V674" t="s">
        <v>79</v>
      </c>
      <c r="W674" t="s">
        <v>79</v>
      </c>
      <c r="X674">
        <v>1</v>
      </c>
      <c r="Y674">
        <v>1</v>
      </c>
      <c r="Z674" t="s">
        <v>79</v>
      </c>
      <c r="AA674" t="s">
        <v>79</v>
      </c>
      <c r="AB674" t="s">
        <v>79</v>
      </c>
      <c r="AC674" t="s">
        <v>79</v>
      </c>
      <c r="AD674" t="s">
        <v>79</v>
      </c>
      <c r="AE674">
        <v>0</v>
      </c>
      <c r="AF674" t="s">
        <v>79</v>
      </c>
      <c r="AG674">
        <v>0</v>
      </c>
      <c r="AH674" t="s">
        <v>79</v>
      </c>
      <c r="AI674" t="s">
        <v>79</v>
      </c>
      <c r="AJ674" t="s">
        <v>79</v>
      </c>
      <c r="AK674" t="s">
        <v>79</v>
      </c>
      <c r="AL674" t="s">
        <v>79</v>
      </c>
      <c r="AM674" t="s">
        <v>79</v>
      </c>
      <c r="AN674" t="s">
        <v>79</v>
      </c>
      <c r="AO674" t="s">
        <v>79</v>
      </c>
      <c r="AP674" t="s">
        <v>79</v>
      </c>
      <c r="AQ674" t="s">
        <v>79</v>
      </c>
      <c r="AR674" t="s">
        <v>79</v>
      </c>
      <c r="AS674">
        <v>0</v>
      </c>
      <c r="AT674" t="s">
        <v>79</v>
      </c>
      <c r="AU674" t="s">
        <v>79</v>
      </c>
      <c r="AV674">
        <v>0</v>
      </c>
      <c r="AW674">
        <v>0</v>
      </c>
    </row>
    <row r="675" spans="1:49" x14ac:dyDescent="0.2">
      <c r="A675">
        <v>1</v>
      </c>
      <c r="B675">
        <v>28</v>
      </c>
      <c r="C675">
        <v>5</v>
      </c>
      <c r="D675">
        <v>2</v>
      </c>
      <c r="E675">
        <v>0</v>
      </c>
      <c r="F675" t="s">
        <v>79</v>
      </c>
      <c r="G675" t="s">
        <v>79</v>
      </c>
      <c r="H675">
        <v>368</v>
      </c>
      <c r="I675">
        <v>0</v>
      </c>
      <c r="J675">
        <v>0</v>
      </c>
      <c r="K675">
        <v>0</v>
      </c>
      <c r="L675">
        <v>0</v>
      </c>
      <c r="M675" t="s">
        <v>79</v>
      </c>
      <c r="N675" t="s">
        <v>79</v>
      </c>
      <c r="O675" t="s">
        <v>79</v>
      </c>
      <c r="P675" t="s">
        <v>79</v>
      </c>
      <c r="Q675" t="s">
        <v>79</v>
      </c>
      <c r="R675" t="s">
        <v>1581</v>
      </c>
      <c r="S675" t="s">
        <v>79</v>
      </c>
      <c r="T675">
        <v>0</v>
      </c>
      <c r="U675" t="s">
        <v>79</v>
      </c>
      <c r="V675" t="s">
        <v>79</v>
      </c>
      <c r="W675" t="s">
        <v>79</v>
      </c>
      <c r="X675">
        <v>1</v>
      </c>
      <c r="Y675">
        <v>1</v>
      </c>
      <c r="Z675" t="s">
        <v>79</v>
      </c>
      <c r="AA675" t="s">
        <v>79</v>
      </c>
      <c r="AB675" t="s">
        <v>79</v>
      </c>
      <c r="AC675" t="s">
        <v>79</v>
      </c>
      <c r="AD675" t="s">
        <v>79</v>
      </c>
      <c r="AE675">
        <v>0</v>
      </c>
      <c r="AF675" t="s">
        <v>79</v>
      </c>
      <c r="AG675">
        <v>0</v>
      </c>
      <c r="AH675" t="s">
        <v>79</v>
      </c>
      <c r="AI675" t="s">
        <v>79</v>
      </c>
      <c r="AJ675" t="s">
        <v>79</v>
      </c>
      <c r="AK675" t="s">
        <v>79</v>
      </c>
      <c r="AL675" t="s">
        <v>79</v>
      </c>
      <c r="AM675" t="s">
        <v>79</v>
      </c>
      <c r="AN675" t="s">
        <v>79</v>
      </c>
      <c r="AO675" t="s">
        <v>79</v>
      </c>
      <c r="AP675" t="s">
        <v>79</v>
      </c>
      <c r="AQ675" t="s">
        <v>79</v>
      </c>
      <c r="AR675" t="s">
        <v>79</v>
      </c>
      <c r="AS675">
        <v>0</v>
      </c>
      <c r="AT675" t="s">
        <v>79</v>
      </c>
      <c r="AU675" t="s">
        <v>79</v>
      </c>
      <c r="AV675">
        <v>0</v>
      </c>
      <c r="AW675">
        <v>0</v>
      </c>
    </row>
    <row r="676" spans="1:49" x14ac:dyDescent="0.2">
      <c r="A676">
        <v>1</v>
      </c>
      <c r="B676">
        <v>28</v>
      </c>
      <c r="C676">
        <v>5</v>
      </c>
      <c r="D676">
        <v>3</v>
      </c>
      <c r="E676">
        <v>0</v>
      </c>
      <c r="F676" t="s">
        <v>79</v>
      </c>
      <c r="G676" t="s">
        <v>79</v>
      </c>
      <c r="H676">
        <v>103</v>
      </c>
      <c r="I676">
        <v>0</v>
      </c>
      <c r="J676">
        <v>0</v>
      </c>
      <c r="K676">
        <v>0</v>
      </c>
      <c r="L676">
        <v>0</v>
      </c>
      <c r="M676" t="s">
        <v>79</v>
      </c>
      <c r="N676" t="s">
        <v>79</v>
      </c>
      <c r="O676" t="s">
        <v>79</v>
      </c>
      <c r="P676" t="s">
        <v>79</v>
      </c>
      <c r="Q676" t="s">
        <v>79</v>
      </c>
      <c r="R676" t="s">
        <v>1325</v>
      </c>
      <c r="S676" t="s">
        <v>79</v>
      </c>
      <c r="T676">
        <v>0</v>
      </c>
      <c r="U676" t="s">
        <v>79</v>
      </c>
      <c r="V676" t="s">
        <v>79</v>
      </c>
      <c r="W676" t="s">
        <v>79</v>
      </c>
      <c r="X676">
        <v>1</v>
      </c>
      <c r="Y676">
        <v>1</v>
      </c>
      <c r="Z676" t="s">
        <v>79</v>
      </c>
      <c r="AA676" t="s">
        <v>79</v>
      </c>
      <c r="AB676" t="s">
        <v>79</v>
      </c>
      <c r="AC676" t="s">
        <v>79</v>
      </c>
      <c r="AD676" t="s">
        <v>79</v>
      </c>
      <c r="AE676">
        <v>0</v>
      </c>
      <c r="AF676" t="s">
        <v>79</v>
      </c>
      <c r="AG676">
        <v>0</v>
      </c>
      <c r="AH676" t="s">
        <v>79</v>
      </c>
      <c r="AI676" t="s">
        <v>79</v>
      </c>
      <c r="AJ676" t="s">
        <v>79</v>
      </c>
      <c r="AK676" t="s">
        <v>79</v>
      </c>
      <c r="AL676" t="s">
        <v>79</v>
      </c>
      <c r="AM676" t="s">
        <v>79</v>
      </c>
      <c r="AN676" t="s">
        <v>79</v>
      </c>
      <c r="AO676" t="s">
        <v>79</v>
      </c>
      <c r="AP676" t="s">
        <v>79</v>
      </c>
      <c r="AQ676" t="s">
        <v>79</v>
      </c>
      <c r="AR676" t="s">
        <v>79</v>
      </c>
      <c r="AS676">
        <v>0</v>
      </c>
      <c r="AT676" t="s">
        <v>79</v>
      </c>
      <c r="AU676" t="s">
        <v>79</v>
      </c>
      <c r="AV676">
        <v>0</v>
      </c>
      <c r="AW676">
        <v>0</v>
      </c>
    </row>
    <row r="677" spans="1:49" x14ac:dyDescent="0.2">
      <c r="A677">
        <v>1</v>
      </c>
      <c r="B677">
        <v>28</v>
      </c>
      <c r="C677">
        <v>5</v>
      </c>
      <c r="D677">
        <v>4</v>
      </c>
      <c r="E677">
        <v>0</v>
      </c>
      <c r="F677" t="s">
        <v>79</v>
      </c>
      <c r="G677" t="s">
        <v>79</v>
      </c>
      <c r="H677">
        <v>366</v>
      </c>
      <c r="I677">
        <v>0</v>
      </c>
      <c r="J677">
        <v>0</v>
      </c>
      <c r="K677">
        <v>0</v>
      </c>
      <c r="L677">
        <v>0</v>
      </c>
      <c r="M677" t="s">
        <v>79</v>
      </c>
      <c r="N677" t="s">
        <v>79</v>
      </c>
      <c r="O677" t="s">
        <v>79</v>
      </c>
      <c r="P677" t="s">
        <v>79</v>
      </c>
      <c r="Q677" t="s">
        <v>79</v>
      </c>
      <c r="R677" t="s">
        <v>461</v>
      </c>
      <c r="S677" t="s">
        <v>79</v>
      </c>
      <c r="T677">
        <v>0</v>
      </c>
      <c r="U677" t="s">
        <v>79</v>
      </c>
      <c r="V677" t="s">
        <v>79</v>
      </c>
      <c r="W677" t="s">
        <v>79</v>
      </c>
      <c r="X677">
        <v>1</v>
      </c>
      <c r="Y677">
        <v>1</v>
      </c>
      <c r="Z677" t="s">
        <v>79</v>
      </c>
      <c r="AA677" t="s">
        <v>79</v>
      </c>
      <c r="AB677" t="s">
        <v>79</v>
      </c>
      <c r="AC677" t="s">
        <v>79</v>
      </c>
      <c r="AD677" t="s">
        <v>79</v>
      </c>
      <c r="AE677">
        <v>0</v>
      </c>
      <c r="AF677" t="s">
        <v>79</v>
      </c>
      <c r="AG677">
        <v>0</v>
      </c>
      <c r="AH677" t="s">
        <v>79</v>
      </c>
      <c r="AI677" t="s">
        <v>79</v>
      </c>
      <c r="AJ677" t="s">
        <v>79</v>
      </c>
      <c r="AK677" t="s">
        <v>79</v>
      </c>
      <c r="AL677" t="s">
        <v>79</v>
      </c>
      <c r="AM677" t="s">
        <v>79</v>
      </c>
      <c r="AN677" t="s">
        <v>79</v>
      </c>
      <c r="AO677" t="s">
        <v>79</v>
      </c>
      <c r="AP677" t="s">
        <v>79</v>
      </c>
      <c r="AQ677" t="s">
        <v>79</v>
      </c>
      <c r="AR677" t="s">
        <v>79</v>
      </c>
      <c r="AS677">
        <v>0</v>
      </c>
      <c r="AT677" t="s">
        <v>79</v>
      </c>
      <c r="AU677" t="s">
        <v>79</v>
      </c>
      <c r="AV677">
        <v>0</v>
      </c>
      <c r="AW677">
        <v>0</v>
      </c>
    </row>
    <row r="678" spans="1:49" x14ac:dyDescent="0.2">
      <c r="A678">
        <v>1</v>
      </c>
      <c r="B678">
        <v>28</v>
      </c>
      <c r="C678">
        <v>5</v>
      </c>
      <c r="D678">
        <v>5</v>
      </c>
      <c r="E678">
        <v>0</v>
      </c>
      <c r="F678" t="s">
        <v>79</v>
      </c>
      <c r="G678" t="s">
        <v>79</v>
      </c>
      <c r="H678">
        <v>100</v>
      </c>
      <c r="I678">
        <v>0</v>
      </c>
      <c r="J678">
        <v>0</v>
      </c>
      <c r="K678">
        <v>0</v>
      </c>
      <c r="L678">
        <v>0</v>
      </c>
      <c r="M678" t="s">
        <v>79</v>
      </c>
      <c r="N678" t="s">
        <v>79</v>
      </c>
      <c r="O678" t="s">
        <v>79</v>
      </c>
      <c r="P678" t="s">
        <v>79</v>
      </c>
      <c r="Q678" t="s">
        <v>79</v>
      </c>
      <c r="R678" t="s">
        <v>462</v>
      </c>
      <c r="S678" t="s">
        <v>79</v>
      </c>
      <c r="T678">
        <v>0</v>
      </c>
      <c r="U678" t="s">
        <v>79</v>
      </c>
      <c r="V678" t="s">
        <v>79</v>
      </c>
      <c r="W678" t="s">
        <v>79</v>
      </c>
      <c r="X678">
        <v>1</v>
      </c>
      <c r="Y678">
        <v>1</v>
      </c>
      <c r="Z678" t="s">
        <v>79</v>
      </c>
      <c r="AA678" t="s">
        <v>79</v>
      </c>
      <c r="AB678" t="s">
        <v>79</v>
      </c>
      <c r="AC678" t="s">
        <v>79</v>
      </c>
      <c r="AD678" t="s">
        <v>79</v>
      </c>
      <c r="AE678">
        <v>0</v>
      </c>
      <c r="AF678" t="s">
        <v>79</v>
      </c>
      <c r="AG678">
        <v>0</v>
      </c>
      <c r="AH678" t="s">
        <v>79</v>
      </c>
      <c r="AI678" t="s">
        <v>79</v>
      </c>
      <c r="AJ678" t="s">
        <v>79</v>
      </c>
      <c r="AK678" t="s">
        <v>79</v>
      </c>
      <c r="AL678" t="s">
        <v>79</v>
      </c>
      <c r="AM678" t="s">
        <v>79</v>
      </c>
      <c r="AN678" t="s">
        <v>79</v>
      </c>
      <c r="AO678" t="s">
        <v>79</v>
      </c>
      <c r="AP678" t="s">
        <v>79</v>
      </c>
      <c r="AQ678" t="s">
        <v>79</v>
      </c>
      <c r="AR678" t="s">
        <v>79</v>
      </c>
      <c r="AS678">
        <v>0</v>
      </c>
      <c r="AT678" t="s">
        <v>79</v>
      </c>
      <c r="AU678" t="s">
        <v>79</v>
      </c>
      <c r="AV678">
        <v>0</v>
      </c>
      <c r="AW678">
        <v>0</v>
      </c>
    </row>
    <row r="679" spans="1:49" x14ac:dyDescent="0.2">
      <c r="A679">
        <v>1</v>
      </c>
      <c r="B679">
        <v>28</v>
      </c>
      <c r="C679">
        <v>5</v>
      </c>
      <c r="D679">
        <v>6</v>
      </c>
      <c r="E679">
        <v>0</v>
      </c>
      <c r="F679" t="s">
        <v>79</v>
      </c>
      <c r="G679" t="s">
        <v>79</v>
      </c>
      <c r="H679">
        <v>225</v>
      </c>
      <c r="I679">
        <v>0</v>
      </c>
      <c r="J679">
        <v>0</v>
      </c>
      <c r="K679">
        <v>0</v>
      </c>
      <c r="L679">
        <v>0</v>
      </c>
      <c r="M679" t="s">
        <v>79</v>
      </c>
      <c r="N679" t="s">
        <v>79</v>
      </c>
      <c r="O679" t="s">
        <v>79</v>
      </c>
      <c r="P679" t="s">
        <v>79</v>
      </c>
      <c r="Q679" t="s">
        <v>79</v>
      </c>
      <c r="R679" t="s">
        <v>423</v>
      </c>
      <c r="S679" t="s">
        <v>79</v>
      </c>
      <c r="T679">
        <v>0</v>
      </c>
      <c r="U679" t="s">
        <v>79</v>
      </c>
      <c r="V679" t="s">
        <v>79</v>
      </c>
      <c r="W679" t="s">
        <v>79</v>
      </c>
      <c r="X679">
        <v>1</v>
      </c>
      <c r="Y679">
        <v>1</v>
      </c>
      <c r="Z679" t="s">
        <v>79</v>
      </c>
      <c r="AA679" t="s">
        <v>79</v>
      </c>
      <c r="AB679" t="s">
        <v>79</v>
      </c>
      <c r="AC679" t="s">
        <v>79</v>
      </c>
      <c r="AD679" t="s">
        <v>79</v>
      </c>
      <c r="AE679">
        <v>0</v>
      </c>
      <c r="AF679" t="s">
        <v>79</v>
      </c>
      <c r="AG679">
        <v>0</v>
      </c>
      <c r="AH679" t="s">
        <v>79</v>
      </c>
      <c r="AI679" t="s">
        <v>79</v>
      </c>
      <c r="AJ679" t="s">
        <v>79</v>
      </c>
      <c r="AK679" t="s">
        <v>79</v>
      </c>
      <c r="AL679" t="s">
        <v>79</v>
      </c>
      <c r="AM679" t="s">
        <v>79</v>
      </c>
      <c r="AN679" t="s">
        <v>79</v>
      </c>
      <c r="AO679" t="s">
        <v>79</v>
      </c>
      <c r="AP679" t="s">
        <v>79</v>
      </c>
      <c r="AQ679" t="s">
        <v>79</v>
      </c>
      <c r="AR679" t="s">
        <v>79</v>
      </c>
      <c r="AS679">
        <v>0</v>
      </c>
      <c r="AT679" t="s">
        <v>79</v>
      </c>
      <c r="AU679" t="s">
        <v>79</v>
      </c>
      <c r="AV679">
        <v>0</v>
      </c>
      <c r="AW679">
        <v>0</v>
      </c>
    </row>
    <row r="680" spans="1:49" x14ac:dyDescent="0.2">
      <c r="A680">
        <v>1</v>
      </c>
      <c r="B680">
        <v>28</v>
      </c>
      <c r="C680">
        <v>5</v>
      </c>
      <c r="D680">
        <v>7</v>
      </c>
      <c r="E680">
        <v>0</v>
      </c>
      <c r="F680" t="s">
        <v>79</v>
      </c>
      <c r="G680" t="s">
        <v>79</v>
      </c>
      <c r="H680">
        <v>293</v>
      </c>
      <c r="I680">
        <v>0</v>
      </c>
      <c r="J680">
        <v>0</v>
      </c>
      <c r="K680">
        <v>0</v>
      </c>
      <c r="L680">
        <v>0</v>
      </c>
      <c r="M680" t="s">
        <v>79</v>
      </c>
      <c r="N680" t="s">
        <v>79</v>
      </c>
      <c r="O680" t="s">
        <v>79</v>
      </c>
      <c r="P680" t="s">
        <v>79</v>
      </c>
      <c r="Q680" t="s">
        <v>79</v>
      </c>
      <c r="R680" t="s">
        <v>1582</v>
      </c>
      <c r="S680" t="s">
        <v>79</v>
      </c>
      <c r="T680">
        <v>0</v>
      </c>
      <c r="U680" t="s">
        <v>79</v>
      </c>
      <c r="V680" t="s">
        <v>79</v>
      </c>
      <c r="W680" t="s">
        <v>79</v>
      </c>
      <c r="X680">
        <v>1</v>
      </c>
      <c r="Y680">
        <v>1</v>
      </c>
      <c r="Z680" t="s">
        <v>79</v>
      </c>
      <c r="AA680" t="s">
        <v>79</v>
      </c>
      <c r="AB680" t="s">
        <v>79</v>
      </c>
      <c r="AC680" t="s">
        <v>79</v>
      </c>
      <c r="AD680" t="s">
        <v>79</v>
      </c>
      <c r="AE680">
        <v>0</v>
      </c>
      <c r="AF680" t="s">
        <v>79</v>
      </c>
      <c r="AG680">
        <v>0</v>
      </c>
      <c r="AH680" t="s">
        <v>79</v>
      </c>
      <c r="AI680" t="s">
        <v>79</v>
      </c>
      <c r="AJ680" t="s">
        <v>79</v>
      </c>
      <c r="AK680" t="s">
        <v>79</v>
      </c>
      <c r="AL680" t="s">
        <v>79</v>
      </c>
      <c r="AM680" t="s">
        <v>79</v>
      </c>
      <c r="AN680" t="s">
        <v>79</v>
      </c>
      <c r="AO680" t="s">
        <v>79</v>
      </c>
      <c r="AP680" t="s">
        <v>79</v>
      </c>
      <c r="AQ680" t="s">
        <v>79</v>
      </c>
      <c r="AR680" t="s">
        <v>79</v>
      </c>
      <c r="AS680">
        <v>0</v>
      </c>
      <c r="AT680" t="s">
        <v>79</v>
      </c>
      <c r="AU680" t="s">
        <v>79</v>
      </c>
      <c r="AV680">
        <v>0</v>
      </c>
      <c r="AW680">
        <v>0</v>
      </c>
    </row>
    <row r="681" spans="1:49" x14ac:dyDescent="0.2">
      <c r="A681">
        <v>1</v>
      </c>
      <c r="B681">
        <v>28</v>
      </c>
      <c r="C681">
        <v>5</v>
      </c>
      <c r="D681">
        <v>8</v>
      </c>
      <c r="E681">
        <v>0</v>
      </c>
      <c r="F681" t="s">
        <v>79</v>
      </c>
      <c r="G681" t="s">
        <v>79</v>
      </c>
      <c r="H681">
        <v>667</v>
      </c>
      <c r="I681">
        <v>0</v>
      </c>
      <c r="J681">
        <v>0</v>
      </c>
      <c r="K681">
        <v>0</v>
      </c>
      <c r="L681">
        <v>0</v>
      </c>
      <c r="M681" t="s">
        <v>79</v>
      </c>
      <c r="N681" t="s">
        <v>79</v>
      </c>
      <c r="O681" t="s">
        <v>79</v>
      </c>
      <c r="P681" t="s">
        <v>79</v>
      </c>
      <c r="Q681" t="s">
        <v>79</v>
      </c>
      <c r="R681" t="s">
        <v>576</v>
      </c>
      <c r="S681" t="s">
        <v>79</v>
      </c>
      <c r="T681">
        <v>0</v>
      </c>
      <c r="U681" t="s">
        <v>79</v>
      </c>
      <c r="V681" t="s">
        <v>79</v>
      </c>
      <c r="W681" t="s">
        <v>79</v>
      </c>
      <c r="X681">
        <v>1</v>
      </c>
      <c r="Y681">
        <v>1</v>
      </c>
      <c r="Z681" t="s">
        <v>79</v>
      </c>
      <c r="AA681" t="s">
        <v>79</v>
      </c>
      <c r="AB681" t="s">
        <v>79</v>
      </c>
      <c r="AC681" t="s">
        <v>79</v>
      </c>
      <c r="AD681" t="s">
        <v>79</v>
      </c>
      <c r="AE681">
        <v>0</v>
      </c>
      <c r="AF681" t="s">
        <v>79</v>
      </c>
      <c r="AG681">
        <v>0</v>
      </c>
      <c r="AH681" t="s">
        <v>79</v>
      </c>
      <c r="AI681" t="s">
        <v>79</v>
      </c>
      <c r="AJ681" t="s">
        <v>79</v>
      </c>
      <c r="AK681" t="s">
        <v>79</v>
      </c>
      <c r="AL681" t="s">
        <v>79</v>
      </c>
      <c r="AM681" t="s">
        <v>79</v>
      </c>
      <c r="AN681" t="s">
        <v>79</v>
      </c>
      <c r="AO681" t="s">
        <v>79</v>
      </c>
      <c r="AP681" t="s">
        <v>79</v>
      </c>
      <c r="AQ681" t="s">
        <v>79</v>
      </c>
      <c r="AR681" t="s">
        <v>79</v>
      </c>
      <c r="AS681">
        <v>0</v>
      </c>
      <c r="AT681" t="s">
        <v>79</v>
      </c>
      <c r="AU681" t="s">
        <v>79</v>
      </c>
      <c r="AV681">
        <v>0</v>
      </c>
      <c r="AW681">
        <v>0</v>
      </c>
    </row>
    <row r="682" spans="1:49" x14ac:dyDescent="0.2">
      <c r="A682">
        <v>1</v>
      </c>
      <c r="B682">
        <v>28</v>
      </c>
      <c r="C682">
        <v>6</v>
      </c>
      <c r="D682">
        <v>1</v>
      </c>
      <c r="E682">
        <v>0</v>
      </c>
      <c r="F682" t="s">
        <v>79</v>
      </c>
      <c r="G682" t="s">
        <v>79</v>
      </c>
      <c r="H682">
        <v>363</v>
      </c>
      <c r="I682">
        <v>0</v>
      </c>
      <c r="J682">
        <v>0</v>
      </c>
      <c r="K682">
        <v>0</v>
      </c>
      <c r="L682">
        <v>0</v>
      </c>
      <c r="M682" t="s">
        <v>79</v>
      </c>
      <c r="N682" t="s">
        <v>79</v>
      </c>
      <c r="O682" t="s">
        <v>79</v>
      </c>
      <c r="P682" t="s">
        <v>79</v>
      </c>
      <c r="Q682" t="s">
        <v>79</v>
      </c>
      <c r="R682" t="s">
        <v>1583</v>
      </c>
      <c r="S682" t="s">
        <v>79</v>
      </c>
      <c r="T682">
        <v>0</v>
      </c>
      <c r="U682" t="s">
        <v>79</v>
      </c>
      <c r="V682" t="s">
        <v>79</v>
      </c>
      <c r="W682" t="s">
        <v>79</v>
      </c>
      <c r="X682">
        <v>1</v>
      </c>
      <c r="Y682">
        <v>1</v>
      </c>
      <c r="Z682" t="s">
        <v>79</v>
      </c>
      <c r="AA682" t="s">
        <v>79</v>
      </c>
      <c r="AB682" t="s">
        <v>79</v>
      </c>
      <c r="AC682" t="s">
        <v>79</v>
      </c>
      <c r="AD682" t="s">
        <v>79</v>
      </c>
      <c r="AE682">
        <v>0</v>
      </c>
      <c r="AF682" t="s">
        <v>79</v>
      </c>
      <c r="AG682">
        <v>0</v>
      </c>
      <c r="AH682" t="s">
        <v>79</v>
      </c>
      <c r="AI682" t="s">
        <v>79</v>
      </c>
      <c r="AJ682" t="s">
        <v>79</v>
      </c>
      <c r="AK682" t="s">
        <v>79</v>
      </c>
      <c r="AL682" t="s">
        <v>79</v>
      </c>
      <c r="AM682" t="s">
        <v>79</v>
      </c>
      <c r="AN682" t="s">
        <v>79</v>
      </c>
      <c r="AO682" t="s">
        <v>79</v>
      </c>
      <c r="AP682" t="s">
        <v>79</v>
      </c>
      <c r="AQ682" t="s">
        <v>79</v>
      </c>
      <c r="AR682" t="s">
        <v>79</v>
      </c>
      <c r="AS682">
        <v>0</v>
      </c>
      <c r="AT682" t="s">
        <v>79</v>
      </c>
      <c r="AU682" t="s">
        <v>79</v>
      </c>
      <c r="AV682">
        <v>0</v>
      </c>
      <c r="AW682">
        <v>0</v>
      </c>
    </row>
    <row r="683" spans="1:49" x14ac:dyDescent="0.2">
      <c r="A683">
        <v>1</v>
      </c>
      <c r="B683">
        <v>28</v>
      </c>
      <c r="C683">
        <v>6</v>
      </c>
      <c r="D683">
        <v>2</v>
      </c>
      <c r="E683">
        <v>0</v>
      </c>
      <c r="F683" t="s">
        <v>79</v>
      </c>
      <c r="G683" t="s">
        <v>79</v>
      </c>
      <c r="H683">
        <v>519</v>
      </c>
      <c r="I683">
        <v>0</v>
      </c>
      <c r="J683">
        <v>0</v>
      </c>
      <c r="K683">
        <v>0</v>
      </c>
      <c r="L683">
        <v>0</v>
      </c>
      <c r="M683" t="s">
        <v>79</v>
      </c>
      <c r="N683" t="s">
        <v>79</v>
      </c>
      <c r="O683" t="s">
        <v>79</v>
      </c>
      <c r="P683" t="s">
        <v>79</v>
      </c>
      <c r="Q683" t="s">
        <v>79</v>
      </c>
      <c r="R683" t="s">
        <v>1584</v>
      </c>
      <c r="S683" t="s">
        <v>79</v>
      </c>
      <c r="T683">
        <v>0</v>
      </c>
      <c r="U683" t="s">
        <v>79</v>
      </c>
      <c r="V683" t="s">
        <v>79</v>
      </c>
      <c r="W683" t="s">
        <v>79</v>
      </c>
      <c r="X683">
        <v>1</v>
      </c>
      <c r="Y683">
        <v>1</v>
      </c>
      <c r="Z683" t="s">
        <v>79</v>
      </c>
      <c r="AA683" t="s">
        <v>79</v>
      </c>
      <c r="AB683" t="s">
        <v>79</v>
      </c>
      <c r="AC683" t="s">
        <v>79</v>
      </c>
      <c r="AD683" t="s">
        <v>79</v>
      </c>
      <c r="AE683">
        <v>0</v>
      </c>
      <c r="AF683" t="s">
        <v>79</v>
      </c>
      <c r="AG683">
        <v>0</v>
      </c>
      <c r="AH683" t="s">
        <v>79</v>
      </c>
      <c r="AI683" t="s">
        <v>79</v>
      </c>
      <c r="AJ683" t="s">
        <v>79</v>
      </c>
      <c r="AK683" t="s">
        <v>79</v>
      </c>
      <c r="AL683" t="s">
        <v>79</v>
      </c>
      <c r="AM683" t="s">
        <v>79</v>
      </c>
      <c r="AN683" t="s">
        <v>79</v>
      </c>
      <c r="AO683" t="s">
        <v>79</v>
      </c>
      <c r="AP683" t="s">
        <v>79</v>
      </c>
      <c r="AQ683" t="s">
        <v>79</v>
      </c>
      <c r="AR683" t="s">
        <v>79</v>
      </c>
      <c r="AS683">
        <v>0</v>
      </c>
      <c r="AT683" t="s">
        <v>79</v>
      </c>
      <c r="AU683" t="s">
        <v>79</v>
      </c>
      <c r="AV683">
        <v>0</v>
      </c>
      <c r="AW683">
        <v>0</v>
      </c>
    </row>
    <row r="684" spans="1:49" x14ac:dyDescent="0.2">
      <c r="A684">
        <v>1</v>
      </c>
      <c r="B684">
        <v>28</v>
      </c>
      <c r="C684">
        <v>6</v>
      </c>
      <c r="D684">
        <v>3</v>
      </c>
      <c r="E684">
        <v>0</v>
      </c>
      <c r="F684" t="s">
        <v>79</v>
      </c>
      <c r="G684" t="s">
        <v>79</v>
      </c>
      <c r="H684">
        <v>16</v>
      </c>
      <c r="I684">
        <v>0</v>
      </c>
      <c r="J684">
        <v>0</v>
      </c>
      <c r="K684">
        <v>0</v>
      </c>
      <c r="L684">
        <v>0</v>
      </c>
      <c r="M684" t="s">
        <v>79</v>
      </c>
      <c r="N684" t="s">
        <v>79</v>
      </c>
      <c r="O684" t="s">
        <v>79</v>
      </c>
      <c r="P684" t="s">
        <v>79</v>
      </c>
      <c r="Q684" t="s">
        <v>79</v>
      </c>
      <c r="R684" t="s">
        <v>1585</v>
      </c>
      <c r="S684" t="s">
        <v>79</v>
      </c>
      <c r="T684">
        <v>0</v>
      </c>
      <c r="U684" t="s">
        <v>79</v>
      </c>
      <c r="V684" t="s">
        <v>79</v>
      </c>
      <c r="W684" t="s">
        <v>79</v>
      </c>
      <c r="X684">
        <v>1</v>
      </c>
      <c r="Y684">
        <v>1</v>
      </c>
      <c r="Z684" t="s">
        <v>79</v>
      </c>
      <c r="AA684" t="s">
        <v>79</v>
      </c>
      <c r="AB684" t="s">
        <v>79</v>
      </c>
      <c r="AC684" t="s">
        <v>79</v>
      </c>
      <c r="AD684" t="s">
        <v>79</v>
      </c>
      <c r="AE684">
        <v>0</v>
      </c>
      <c r="AF684" t="s">
        <v>79</v>
      </c>
      <c r="AG684">
        <v>0</v>
      </c>
      <c r="AH684" t="s">
        <v>79</v>
      </c>
      <c r="AI684" t="s">
        <v>79</v>
      </c>
      <c r="AJ684" t="s">
        <v>79</v>
      </c>
      <c r="AK684" t="s">
        <v>79</v>
      </c>
      <c r="AL684" t="s">
        <v>79</v>
      </c>
      <c r="AM684" t="s">
        <v>79</v>
      </c>
      <c r="AN684" t="s">
        <v>79</v>
      </c>
      <c r="AO684" t="s">
        <v>79</v>
      </c>
      <c r="AP684" t="s">
        <v>79</v>
      </c>
      <c r="AQ684" t="s">
        <v>79</v>
      </c>
      <c r="AR684" t="s">
        <v>79</v>
      </c>
      <c r="AS684">
        <v>0</v>
      </c>
      <c r="AT684" t="s">
        <v>79</v>
      </c>
      <c r="AU684" t="s">
        <v>79</v>
      </c>
      <c r="AV684">
        <v>0</v>
      </c>
      <c r="AW684">
        <v>0</v>
      </c>
    </row>
    <row r="685" spans="1:49" x14ac:dyDescent="0.2">
      <c r="A685">
        <v>1</v>
      </c>
      <c r="B685">
        <v>28</v>
      </c>
      <c r="C685">
        <v>6</v>
      </c>
      <c r="D685">
        <v>4</v>
      </c>
      <c r="E685">
        <v>0</v>
      </c>
      <c r="F685" t="s">
        <v>79</v>
      </c>
      <c r="G685" t="s">
        <v>79</v>
      </c>
      <c r="H685">
        <v>59</v>
      </c>
      <c r="I685">
        <v>0</v>
      </c>
      <c r="J685">
        <v>0</v>
      </c>
      <c r="K685">
        <v>0</v>
      </c>
      <c r="L685">
        <v>0</v>
      </c>
      <c r="M685" t="s">
        <v>79</v>
      </c>
      <c r="N685" t="s">
        <v>79</v>
      </c>
      <c r="O685" t="s">
        <v>79</v>
      </c>
      <c r="P685" t="s">
        <v>79</v>
      </c>
      <c r="Q685" t="s">
        <v>79</v>
      </c>
      <c r="R685" t="s">
        <v>536</v>
      </c>
      <c r="S685" t="s">
        <v>79</v>
      </c>
      <c r="T685">
        <v>0</v>
      </c>
      <c r="U685" t="s">
        <v>79</v>
      </c>
      <c r="V685" t="s">
        <v>79</v>
      </c>
      <c r="W685" t="s">
        <v>79</v>
      </c>
      <c r="X685">
        <v>1</v>
      </c>
      <c r="Y685">
        <v>1</v>
      </c>
      <c r="Z685" t="s">
        <v>79</v>
      </c>
      <c r="AA685" t="s">
        <v>79</v>
      </c>
      <c r="AB685" t="s">
        <v>79</v>
      </c>
      <c r="AC685" t="s">
        <v>79</v>
      </c>
      <c r="AD685" t="s">
        <v>79</v>
      </c>
      <c r="AE685">
        <v>0</v>
      </c>
      <c r="AF685" t="s">
        <v>79</v>
      </c>
      <c r="AG685">
        <v>0</v>
      </c>
      <c r="AH685" t="s">
        <v>79</v>
      </c>
      <c r="AI685" t="s">
        <v>79</v>
      </c>
      <c r="AJ685" t="s">
        <v>79</v>
      </c>
      <c r="AK685" t="s">
        <v>79</v>
      </c>
      <c r="AL685" t="s">
        <v>79</v>
      </c>
      <c r="AM685" t="s">
        <v>79</v>
      </c>
      <c r="AN685" t="s">
        <v>79</v>
      </c>
      <c r="AO685" t="s">
        <v>79</v>
      </c>
      <c r="AP685" t="s">
        <v>79</v>
      </c>
      <c r="AQ685" t="s">
        <v>79</v>
      </c>
      <c r="AR685" t="s">
        <v>79</v>
      </c>
      <c r="AS685">
        <v>0</v>
      </c>
      <c r="AT685" t="s">
        <v>79</v>
      </c>
      <c r="AU685" t="s">
        <v>79</v>
      </c>
      <c r="AV685">
        <v>0</v>
      </c>
      <c r="AW685">
        <v>0</v>
      </c>
    </row>
    <row r="686" spans="1:49" x14ac:dyDescent="0.2">
      <c r="A686">
        <v>1</v>
      </c>
      <c r="B686">
        <v>28</v>
      </c>
      <c r="C686">
        <v>6</v>
      </c>
      <c r="D686">
        <v>5</v>
      </c>
      <c r="E686">
        <v>0</v>
      </c>
      <c r="F686" t="s">
        <v>79</v>
      </c>
      <c r="G686" t="s">
        <v>79</v>
      </c>
      <c r="H686">
        <v>408</v>
      </c>
      <c r="I686">
        <v>0</v>
      </c>
      <c r="J686">
        <v>0</v>
      </c>
      <c r="K686">
        <v>0</v>
      </c>
      <c r="L686">
        <v>0</v>
      </c>
      <c r="M686" t="s">
        <v>79</v>
      </c>
      <c r="N686" t="s">
        <v>79</v>
      </c>
      <c r="O686" t="s">
        <v>79</v>
      </c>
      <c r="P686" t="s">
        <v>79</v>
      </c>
      <c r="Q686" t="s">
        <v>79</v>
      </c>
      <c r="R686" t="s">
        <v>464</v>
      </c>
      <c r="S686" t="s">
        <v>79</v>
      </c>
      <c r="T686">
        <v>0</v>
      </c>
      <c r="U686" t="s">
        <v>79</v>
      </c>
      <c r="V686" t="s">
        <v>79</v>
      </c>
      <c r="W686" t="s">
        <v>79</v>
      </c>
      <c r="X686">
        <v>1</v>
      </c>
      <c r="Y686">
        <v>1</v>
      </c>
      <c r="Z686" t="s">
        <v>79</v>
      </c>
      <c r="AA686" t="s">
        <v>79</v>
      </c>
      <c r="AB686" t="s">
        <v>79</v>
      </c>
      <c r="AC686" t="s">
        <v>79</v>
      </c>
      <c r="AD686" t="s">
        <v>79</v>
      </c>
      <c r="AE686">
        <v>0</v>
      </c>
      <c r="AF686" t="s">
        <v>79</v>
      </c>
      <c r="AG686">
        <v>0</v>
      </c>
      <c r="AH686" t="s">
        <v>79</v>
      </c>
      <c r="AI686" t="s">
        <v>79</v>
      </c>
      <c r="AJ686" t="s">
        <v>79</v>
      </c>
      <c r="AK686" t="s">
        <v>79</v>
      </c>
      <c r="AL686" t="s">
        <v>79</v>
      </c>
      <c r="AM686" t="s">
        <v>79</v>
      </c>
      <c r="AN686" t="s">
        <v>79</v>
      </c>
      <c r="AO686" t="s">
        <v>79</v>
      </c>
      <c r="AP686" t="s">
        <v>79</v>
      </c>
      <c r="AQ686" t="s">
        <v>79</v>
      </c>
      <c r="AR686" t="s">
        <v>79</v>
      </c>
      <c r="AS686">
        <v>0</v>
      </c>
      <c r="AT686" t="s">
        <v>79</v>
      </c>
      <c r="AU686" t="s">
        <v>79</v>
      </c>
      <c r="AV686">
        <v>0</v>
      </c>
      <c r="AW686">
        <v>0</v>
      </c>
    </row>
    <row r="687" spans="1:49" x14ac:dyDescent="0.2">
      <c r="A687">
        <v>1</v>
      </c>
      <c r="B687">
        <v>28</v>
      </c>
      <c r="C687">
        <v>6</v>
      </c>
      <c r="D687">
        <v>6</v>
      </c>
      <c r="E687">
        <v>0</v>
      </c>
      <c r="F687" t="s">
        <v>79</v>
      </c>
      <c r="G687" t="s">
        <v>79</v>
      </c>
      <c r="H687">
        <v>674</v>
      </c>
      <c r="I687">
        <v>0</v>
      </c>
      <c r="J687">
        <v>0</v>
      </c>
      <c r="K687">
        <v>0</v>
      </c>
      <c r="L687">
        <v>0</v>
      </c>
      <c r="M687" t="s">
        <v>79</v>
      </c>
      <c r="N687" t="s">
        <v>79</v>
      </c>
      <c r="O687" t="s">
        <v>79</v>
      </c>
      <c r="P687" t="s">
        <v>79</v>
      </c>
      <c r="Q687" t="s">
        <v>79</v>
      </c>
      <c r="R687" t="s">
        <v>1586</v>
      </c>
      <c r="S687" t="s">
        <v>79</v>
      </c>
      <c r="T687">
        <v>0</v>
      </c>
      <c r="U687" t="s">
        <v>79</v>
      </c>
      <c r="V687" t="s">
        <v>79</v>
      </c>
      <c r="W687" t="s">
        <v>79</v>
      </c>
      <c r="X687">
        <v>1</v>
      </c>
      <c r="Y687">
        <v>1</v>
      </c>
      <c r="Z687" t="s">
        <v>79</v>
      </c>
      <c r="AA687" t="s">
        <v>79</v>
      </c>
      <c r="AB687" t="s">
        <v>79</v>
      </c>
      <c r="AC687" t="s">
        <v>79</v>
      </c>
      <c r="AD687" t="s">
        <v>79</v>
      </c>
      <c r="AE687">
        <v>0</v>
      </c>
      <c r="AF687" t="s">
        <v>79</v>
      </c>
      <c r="AG687">
        <v>0</v>
      </c>
      <c r="AH687" t="s">
        <v>79</v>
      </c>
      <c r="AI687" t="s">
        <v>79</v>
      </c>
      <c r="AJ687" t="s">
        <v>79</v>
      </c>
      <c r="AK687" t="s">
        <v>79</v>
      </c>
      <c r="AL687" t="s">
        <v>79</v>
      </c>
      <c r="AM687" t="s">
        <v>79</v>
      </c>
      <c r="AN687" t="s">
        <v>79</v>
      </c>
      <c r="AO687" t="s">
        <v>79</v>
      </c>
      <c r="AP687" t="s">
        <v>79</v>
      </c>
      <c r="AQ687" t="s">
        <v>79</v>
      </c>
      <c r="AR687" t="s">
        <v>79</v>
      </c>
      <c r="AS687">
        <v>0</v>
      </c>
      <c r="AT687" t="s">
        <v>79</v>
      </c>
      <c r="AU687" t="s">
        <v>79</v>
      </c>
      <c r="AV687">
        <v>0</v>
      </c>
      <c r="AW687">
        <v>0</v>
      </c>
    </row>
    <row r="688" spans="1:49" x14ac:dyDescent="0.2">
      <c r="A688">
        <v>1</v>
      </c>
      <c r="B688">
        <v>28</v>
      </c>
      <c r="C688">
        <v>6</v>
      </c>
      <c r="D688">
        <v>7</v>
      </c>
      <c r="E688">
        <v>0</v>
      </c>
      <c r="F688" t="s">
        <v>79</v>
      </c>
      <c r="G688" t="s">
        <v>79</v>
      </c>
      <c r="H688">
        <v>405</v>
      </c>
      <c r="I688">
        <v>0</v>
      </c>
      <c r="J688">
        <v>0</v>
      </c>
      <c r="K688">
        <v>0</v>
      </c>
      <c r="L688">
        <v>0</v>
      </c>
      <c r="M688" t="s">
        <v>79</v>
      </c>
      <c r="N688" t="s">
        <v>79</v>
      </c>
      <c r="O688" t="s">
        <v>79</v>
      </c>
      <c r="P688" t="s">
        <v>79</v>
      </c>
      <c r="Q688" t="s">
        <v>79</v>
      </c>
      <c r="R688" t="s">
        <v>465</v>
      </c>
      <c r="S688" t="s">
        <v>79</v>
      </c>
      <c r="T688">
        <v>0</v>
      </c>
      <c r="U688" t="s">
        <v>79</v>
      </c>
      <c r="V688" t="s">
        <v>79</v>
      </c>
      <c r="W688" t="s">
        <v>79</v>
      </c>
      <c r="X688">
        <v>1</v>
      </c>
      <c r="Y688">
        <v>1</v>
      </c>
      <c r="Z688" t="s">
        <v>79</v>
      </c>
      <c r="AA688" t="s">
        <v>79</v>
      </c>
      <c r="AB688" t="s">
        <v>79</v>
      </c>
      <c r="AC688" t="s">
        <v>79</v>
      </c>
      <c r="AD688" t="s">
        <v>79</v>
      </c>
      <c r="AE688">
        <v>0</v>
      </c>
      <c r="AF688" t="s">
        <v>79</v>
      </c>
      <c r="AG688">
        <v>0</v>
      </c>
      <c r="AH688" t="s">
        <v>79</v>
      </c>
      <c r="AI688" t="s">
        <v>79</v>
      </c>
      <c r="AJ688" t="s">
        <v>79</v>
      </c>
      <c r="AK688" t="s">
        <v>79</v>
      </c>
      <c r="AL688" t="s">
        <v>79</v>
      </c>
      <c r="AM688" t="s">
        <v>79</v>
      </c>
      <c r="AN688" t="s">
        <v>79</v>
      </c>
      <c r="AO688" t="s">
        <v>79</v>
      </c>
      <c r="AP688" t="s">
        <v>79</v>
      </c>
      <c r="AQ688" t="s">
        <v>79</v>
      </c>
      <c r="AR688" t="s">
        <v>79</v>
      </c>
      <c r="AS688">
        <v>0</v>
      </c>
      <c r="AT688" t="s">
        <v>79</v>
      </c>
      <c r="AU688" t="s">
        <v>79</v>
      </c>
      <c r="AV688">
        <v>0</v>
      </c>
      <c r="AW688">
        <v>0</v>
      </c>
    </row>
    <row r="689" spans="1:49" x14ac:dyDescent="0.2">
      <c r="A689">
        <v>1</v>
      </c>
      <c r="B689">
        <v>28</v>
      </c>
      <c r="C689">
        <v>6</v>
      </c>
      <c r="D689">
        <v>8</v>
      </c>
      <c r="E689">
        <v>0</v>
      </c>
      <c r="F689" t="s">
        <v>79</v>
      </c>
      <c r="G689" t="s">
        <v>79</v>
      </c>
      <c r="H689">
        <v>356</v>
      </c>
      <c r="I689">
        <v>0</v>
      </c>
      <c r="J689">
        <v>0</v>
      </c>
      <c r="K689">
        <v>0</v>
      </c>
      <c r="L689">
        <v>0</v>
      </c>
      <c r="M689" t="s">
        <v>79</v>
      </c>
      <c r="N689" t="s">
        <v>79</v>
      </c>
      <c r="O689" t="s">
        <v>79</v>
      </c>
      <c r="P689" t="s">
        <v>79</v>
      </c>
      <c r="Q689" t="s">
        <v>79</v>
      </c>
      <c r="R689" t="s">
        <v>1587</v>
      </c>
      <c r="S689" t="s">
        <v>79</v>
      </c>
      <c r="T689">
        <v>0</v>
      </c>
      <c r="U689" t="s">
        <v>79</v>
      </c>
      <c r="V689" t="s">
        <v>79</v>
      </c>
      <c r="W689" t="s">
        <v>79</v>
      </c>
      <c r="X689">
        <v>1</v>
      </c>
      <c r="Y689">
        <v>1</v>
      </c>
      <c r="Z689" t="s">
        <v>79</v>
      </c>
      <c r="AA689" t="s">
        <v>79</v>
      </c>
      <c r="AB689" t="s">
        <v>79</v>
      </c>
      <c r="AC689" t="s">
        <v>79</v>
      </c>
      <c r="AD689" t="s">
        <v>79</v>
      </c>
      <c r="AE689">
        <v>0</v>
      </c>
      <c r="AF689" t="s">
        <v>79</v>
      </c>
      <c r="AG689">
        <v>0</v>
      </c>
      <c r="AH689" t="s">
        <v>79</v>
      </c>
      <c r="AI689" t="s">
        <v>79</v>
      </c>
      <c r="AJ689" t="s">
        <v>79</v>
      </c>
      <c r="AK689" t="s">
        <v>79</v>
      </c>
      <c r="AL689" t="s">
        <v>79</v>
      </c>
      <c r="AM689" t="s">
        <v>79</v>
      </c>
      <c r="AN689" t="s">
        <v>79</v>
      </c>
      <c r="AO689" t="s">
        <v>79</v>
      </c>
      <c r="AP689" t="s">
        <v>79</v>
      </c>
      <c r="AQ689" t="s">
        <v>79</v>
      </c>
      <c r="AR689" t="s">
        <v>79</v>
      </c>
      <c r="AS689">
        <v>0</v>
      </c>
      <c r="AT689" t="s">
        <v>79</v>
      </c>
      <c r="AU689" t="s">
        <v>79</v>
      </c>
      <c r="AV689">
        <v>0</v>
      </c>
      <c r="AW689">
        <v>0</v>
      </c>
    </row>
    <row r="690" spans="1:49" x14ac:dyDescent="0.2">
      <c r="A690">
        <v>1</v>
      </c>
      <c r="B690">
        <v>29</v>
      </c>
      <c r="C690">
        <v>1</v>
      </c>
      <c r="D690">
        <v>1</v>
      </c>
      <c r="E690">
        <v>0</v>
      </c>
      <c r="F690" t="s">
        <v>79</v>
      </c>
      <c r="G690" t="s">
        <v>79</v>
      </c>
      <c r="H690">
        <v>0</v>
      </c>
      <c r="I690">
        <v>0</v>
      </c>
      <c r="J690">
        <v>0</v>
      </c>
      <c r="K690">
        <v>0</v>
      </c>
      <c r="L690">
        <v>0</v>
      </c>
      <c r="M690" t="s">
        <v>79</v>
      </c>
      <c r="N690" t="s">
        <v>79</v>
      </c>
      <c r="O690" t="s">
        <v>79</v>
      </c>
      <c r="P690" t="s">
        <v>79</v>
      </c>
      <c r="Q690" t="s">
        <v>79</v>
      </c>
      <c r="R690" t="s">
        <v>79</v>
      </c>
      <c r="S690" t="s">
        <v>79</v>
      </c>
      <c r="T690">
        <v>0</v>
      </c>
      <c r="U690" t="s">
        <v>79</v>
      </c>
      <c r="V690" t="s">
        <v>79</v>
      </c>
      <c r="W690" t="s">
        <v>79</v>
      </c>
      <c r="X690">
        <v>0</v>
      </c>
      <c r="Y690">
        <v>0</v>
      </c>
      <c r="Z690" t="s">
        <v>79</v>
      </c>
      <c r="AA690" t="s">
        <v>79</v>
      </c>
      <c r="AB690" t="s">
        <v>79</v>
      </c>
      <c r="AC690" t="s">
        <v>79</v>
      </c>
      <c r="AD690" t="s">
        <v>79</v>
      </c>
      <c r="AE690">
        <v>0</v>
      </c>
      <c r="AF690" t="s">
        <v>79</v>
      </c>
      <c r="AG690">
        <v>0</v>
      </c>
      <c r="AH690" t="s">
        <v>79</v>
      </c>
      <c r="AI690" t="s">
        <v>79</v>
      </c>
      <c r="AJ690" t="s">
        <v>79</v>
      </c>
      <c r="AK690" t="s">
        <v>79</v>
      </c>
      <c r="AL690" t="s">
        <v>79</v>
      </c>
      <c r="AM690" t="s">
        <v>79</v>
      </c>
      <c r="AN690" t="s">
        <v>79</v>
      </c>
      <c r="AO690" t="s">
        <v>79</v>
      </c>
      <c r="AP690" t="s">
        <v>79</v>
      </c>
      <c r="AQ690" t="s">
        <v>79</v>
      </c>
      <c r="AR690" t="s">
        <v>79</v>
      </c>
      <c r="AS690">
        <v>0</v>
      </c>
      <c r="AT690" t="s">
        <v>79</v>
      </c>
      <c r="AU690" t="s">
        <v>79</v>
      </c>
      <c r="AV690">
        <v>0</v>
      </c>
      <c r="AW690">
        <v>0</v>
      </c>
    </row>
    <row r="691" spans="1:49" x14ac:dyDescent="0.2">
      <c r="A691">
        <v>1</v>
      </c>
      <c r="B691">
        <v>29</v>
      </c>
      <c r="C691">
        <v>1</v>
      </c>
      <c r="D691">
        <v>2</v>
      </c>
      <c r="E691">
        <v>0</v>
      </c>
      <c r="F691" t="s">
        <v>79</v>
      </c>
      <c r="G691" t="s">
        <v>79</v>
      </c>
      <c r="H691">
        <v>0</v>
      </c>
      <c r="I691">
        <v>0</v>
      </c>
      <c r="J691">
        <v>0</v>
      </c>
      <c r="K691">
        <v>0</v>
      </c>
      <c r="L691">
        <v>0</v>
      </c>
      <c r="M691" t="s">
        <v>79</v>
      </c>
      <c r="N691" t="s">
        <v>79</v>
      </c>
      <c r="O691" t="s">
        <v>79</v>
      </c>
      <c r="P691" t="s">
        <v>79</v>
      </c>
      <c r="Q691" t="s">
        <v>79</v>
      </c>
      <c r="R691" t="s">
        <v>79</v>
      </c>
      <c r="S691" t="s">
        <v>79</v>
      </c>
      <c r="T691">
        <v>0</v>
      </c>
      <c r="U691" t="s">
        <v>79</v>
      </c>
      <c r="V691" t="s">
        <v>79</v>
      </c>
      <c r="W691" t="s">
        <v>79</v>
      </c>
      <c r="X691">
        <v>0</v>
      </c>
      <c r="Y691">
        <v>0</v>
      </c>
      <c r="Z691" t="s">
        <v>79</v>
      </c>
      <c r="AA691" t="s">
        <v>79</v>
      </c>
      <c r="AB691" t="s">
        <v>79</v>
      </c>
      <c r="AC691" t="s">
        <v>79</v>
      </c>
      <c r="AD691" t="s">
        <v>79</v>
      </c>
      <c r="AE691">
        <v>0</v>
      </c>
      <c r="AF691" t="s">
        <v>79</v>
      </c>
      <c r="AG691">
        <v>0</v>
      </c>
      <c r="AH691" t="s">
        <v>79</v>
      </c>
      <c r="AI691" t="s">
        <v>79</v>
      </c>
      <c r="AJ691" t="s">
        <v>79</v>
      </c>
      <c r="AK691" t="s">
        <v>79</v>
      </c>
      <c r="AL691" t="s">
        <v>79</v>
      </c>
      <c r="AM691" t="s">
        <v>79</v>
      </c>
      <c r="AN691" t="s">
        <v>79</v>
      </c>
      <c r="AO691" t="s">
        <v>79</v>
      </c>
      <c r="AP691" t="s">
        <v>79</v>
      </c>
      <c r="AQ691" t="s">
        <v>79</v>
      </c>
      <c r="AR691" t="s">
        <v>79</v>
      </c>
      <c r="AS691">
        <v>0</v>
      </c>
      <c r="AT691" t="s">
        <v>79</v>
      </c>
      <c r="AU691" t="s">
        <v>79</v>
      </c>
      <c r="AV691">
        <v>0</v>
      </c>
      <c r="AW691">
        <v>0</v>
      </c>
    </row>
    <row r="692" spans="1:49" x14ac:dyDescent="0.2">
      <c r="A692">
        <v>1</v>
      </c>
      <c r="B692">
        <v>29</v>
      </c>
      <c r="C692">
        <v>1</v>
      </c>
      <c r="D692">
        <v>3</v>
      </c>
      <c r="E692">
        <v>0</v>
      </c>
      <c r="F692" t="s">
        <v>79</v>
      </c>
      <c r="G692" t="s">
        <v>79</v>
      </c>
      <c r="H692">
        <v>676</v>
      </c>
      <c r="I692">
        <v>0</v>
      </c>
      <c r="J692">
        <v>0</v>
      </c>
      <c r="K692">
        <v>0</v>
      </c>
      <c r="L692">
        <v>0</v>
      </c>
      <c r="M692" t="s">
        <v>79</v>
      </c>
      <c r="N692" t="s">
        <v>79</v>
      </c>
      <c r="O692" t="s">
        <v>79</v>
      </c>
      <c r="P692" t="s">
        <v>79</v>
      </c>
      <c r="Q692" t="s">
        <v>79</v>
      </c>
      <c r="R692" t="s">
        <v>1588</v>
      </c>
      <c r="S692" t="s">
        <v>79</v>
      </c>
      <c r="T692">
        <v>0</v>
      </c>
      <c r="U692" t="s">
        <v>79</v>
      </c>
      <c r="V692" t="s">
        <v>79</v>
      </c>
      <c r="W692" t="s">
        <v>79</v>
      </c>
      <c r="X692">
        <v>2</v>
      </c>
      <c r="Y692">
        <v>2</v>
      </c>
      <c r="Z692" t="s">
        <v>79</v>
      </c>
      <c r="AA692" t="s">
        <v>79</v>
      </c>
      <c r="AB692" t="s">
        <v>79</v>
      </c>
      <c r="AC692" t="s">
        <v>79</v>
      </c>
      <c r="AD692" t="s">
        <v>79</v>
      </c>
      <c r="AE692">
        <v>0</v>
      </c>
      <c r="AF692" t="s">
        <v>79</v>
      </c>
      <c r="AG692">
        <v>0</v>
      </c>
      <c r="AH692" t="s">
        <v>79</v>
      </c>
      <c r="AI692" t="s">
        <v>79</v>
      </c>
      <c r="AJ692" t="s">
        <v>79</v>
      </c>
      <c r="AK692" t="s">
        <v>79</v>
      </c>
      <c r="AL692" t="s">
        <v>79</v>
      </c>
      <c r="AM692" t="s">
        <v>79</v>
      </c>
      <c r="AN692" t="s">
        <v>79</v>
      </c>
      <c r="AO692" t="s">
        <v>79</v>
      </c>
      <c r="AP692" t="s">
        <v>79</v>
      </c>
      <c r="AQ692" t="s">
        <v>79</v>
      </c>
      <c r="AR692" t="s">
        <v>79</v>
      </c>
      <c r="AS692">
        <v>0</v>
      </c>
      <c r="AT692" t="s">
        <v>79</v>
      </c>
      <c r="AU692" t="s">
        <v>79</v>
      </c>
      <c r="AV692">
        <v>0</v>
      </c>
      <c r="AW692">
        <v>0</v>
      </c>
    </row>
    <row r="693" spans="1:49" x14ac:dyDescent="0.2">
      <c r="A693">
        <v>1</v>
      </c>
      <c r="B693">
        <v>29</v>
      </c>
      <c r="C693">
        <v>1</v>
      </c>
      <c r="D693">
        <v>4</v>
      </c>
      <c r="E693">
        <v>0</v>
      </c>
      <c r="F693" t="s">
        <v>79</v>
      </c>
      <c r="G693" t="s">
        <v>79</v>
      </c>
      <c r="H693">
        <v>115</v>
      </c>
      <c r="I693">
        <v>0</v>
      </c>
      <c r="J693">
        <v>0</v>
      </c>
      <c r="K693">
        <v>0</v>
      </c>
      <c r="L693">
        <v>0</v>
      </c>
      <c r="M693" t="s">
        <v>79</v>
      </c>
      <c r="N693" t="s">
        <v>79</v>
      </c>
      <c r="O693" t="s">
        <v>79</v>
      </c>
      <c r="P693" t="s">
        <v>79</v>
      </c>
      <c r="Q693" t="s">
        <v>79</v>
      </c>
      <c r="R693" t="s">
        <v>633</v>
      </c>
      <c r="S693" t="s">
        <v>79</v>
      </c>
      <c r="T693">
        <v>0</v>
      </c>
      <c r="U693" t="s">
        <v>79</v>
      </c>
      <c r="V693" t="s">
        <v>79</v>
      </c>
      <c r="W693" t="s">
        <v>79</v>
      </c>
      <c r="X693">
        <v>2</v>
      </c>
      <c r="Y693">
        <v>2</v>
      </c>
      <c r="Z693" t="s">
        <v>79</v>
      </c>
      <c r="AA693" t="s">
        <v>79</v>
      </c>
      <c r="AB693" t="s">
        <v>79</v>
      </c>
      <c r="AC693" t="s">
        <v>79</v>
      </c>
      <c r="AD693" t="s">
        <v>79</v>
      </c>
      <c r="AE693">
        <v>0</v>
      </c>
      <c r="AF693" t="s">
        <v>79</v>
      </c>
      <c r="AG693">
        <v>0</v>
      </c>
      <c r="AH693" t="s">
        <v>79</v>
      </c>
      <c r="AI693" t="s">
        <v>79</v>
      </c>
      <c r="AJ693" t="s">
        <v>79</v>
      </c>
      <c r="AK693" t="s">
        <v>79</v>
      </c>
      <c r="AL693" t="s">
        <v>79</v>
      </c>
      <c r="AM693" t="s">
        <v>79</v>
      </c>
      <c r="AN693" t="s">
        <v>79</v>
      </c>
      <c r="AO693" t="s">
        <v>79</v>
      </c>
      <c r="AP693" t="s">
        <v>79</v>
      </c>
      <c r="AQ693" t="s">
        <v>79</v>
      </c>
      <c r="AR693" t="s">
        <v>79</v>
      </c>
      <c r="AS693">
        <v>0</v>
      </c>
      <c r="AT693" t="s">
        <v>79</v>
      </c>
      <c r="AU693" t="s">
        <v>79</v>
      </c>
      <c r="AV693">
        <v>0</v>
      </c>
      <c r="AW693">
        <v>0</v>
      </c>
    </row>
    <row r="694" spans="1:49" x14ac:dyDescent="0.2">
      <c r="A694">
        <v>1</v>
      </c>
      <c r="B694">
        <v>29</v>
      </c>
      <c r="C694">
        <v>1</v>
      </c>
      <c r="D694">
        <v>5</v>
      </c>
      <c r="E694">
        <v>0</v>
      </c>
      <c r="F694" t="s">
        <v>79</v>
      </c>
      <c r="G694" t="s">
        <v>79</v>
      </c>
      <c r="H694">
        <v>383</v>
      </c>
      <c r="I694">
        <v>0</v>
      </c>
      <c r="J694">
        <v>0</v>
      </c>
      <c r="K694">
        <v>0</v>
      </c>
      <c r="L694">
        <v>0</v>
      </c>
      <c r="M694" t="s">
        <v>79</v>
      </c>
      <c r="N694" t="s">
        <v>79</v>
      </c>
      <c r="O694" t="s">
        <v>79</v>
      </c>
      <c r="P694" t="s">
        <v>79</v>
      </c>
      <c r="Q694" t="s">
        <v>79</v>
      </c>
      <c r="R694" t="s">
        <v>431</v>
      </c>
      <c r="S694" t="s">
        <v>79</v>
      </c>
      <c r="T694">
        <v>0</v>
      </c>
      <c r="U694" t="s">
        <v>79</v>
      </c>
      <c r="V694" t="s">
        <v>79</v>
      </c>
      <c r="W694" t="s">
        <v>79</v>
      </c>
      <c r="X694">
        <v>2</v>
      </c>
      <c r="Y694">
        <v>2</v>
      </c>
      <c r="Z694" t="s">
        <v>79</v>
      </c>
      <c r="AA694" t="s">
        <v>79</v>
      </c>
      <c r="AB694" t="s">
        <v>79</v>
      </c>
      <c r="AC694" t="s">
        <v>79</v>
      </c>
      <c r="AD694" t="s">
        <v>79</v>
      </c>
      <c r="AE694">
        <v>0</v>
      </c>
      <c r="AF694" t="s">
        <v>79</v>
      </c>
      <c r="AG694">
        <v>0</v>
      </c>
      <c r="AH694" t="s">
        <v>79</v>
      </c>
      <c r="AI694" t="s">
        <v>79</v>
      </c>
      <c r="AJ694" t="s">
        <v>79</v>
      </c>
      <c r="AK694" t="s">
        <v>79</v>
      </c>
      <c r="AL694" t="s">
        <v>79</v>
      </c>
      <c r="AM694" t="s">
        <v>79</v>
      </c>
      <c r="AN694" t="s">
        <v>79</v>
      </c>
      <c r="AO694" t="s">
        <v>79</v>
      </c>
      <c r="AP694" t="s">
        <v>79</v>
      </c>
      <c r="AQ694" t="s">
        <v>79</v>
      </c>
      <c r="AR694" t="s">
        <v>79</v>
      </c>
      <c r="AS694">
        <v>0</v>
      </c>
      <c r="AT694" t="s">
        <v>79</v>
      </c>
      <c r="AU694" t="s">
        <v>79</v>
      </c>
      <c r="AV694">
        <v>0</v>
      </c>
      <c r="AW694">
        <v>0</v>
      </c>
    </row>
    <row r="695" spans="1:49" x14ac:dyDescent="0.2">
      <c r="A695">
        <v>1</v>
      </c>
      <c r="B695">
        <v>29</v>
      </c>
      <c r="C695">
        <v>1</v>
      </c>
      <c r="D695">
        <v>6</v>
      </c>
      <c r="E695">
        <v>0</v>
      </c>
      <c r="F695" t="s">
        <v>79</v>
      </c>
      <c r="G695" t="s">
        <v>79</v>
      </c>
      <c r="H695">
        <v>600</v>
      </c>
      <c r="I695">
        <v>0</v>
      </c>
      <c r="J695">
        <v>0</v>
      </c>
      <c r="K695">
        <v>0</v>
      </c>
      <c r="L695">
        <v>0</v>
      </c>
      <c r="M695" t="s">
        <v>79</v>
      </c>
      <c r="N695" t="s">
        <v>79</v>
      </c>
      <c r="O695" t="s">
        <v>79</v>
      </c>
      <c r="P695" t="s">
        <v>79</v>
      </c>
      <c r="Q695" t="s">
        <v>79</v>
      </c>
      <c r="R695" t="s">
        <v>422</v>
      </c>
      <c r="S695" t="s">
        <v>79</v>
      </c>
      <c r="T695">
        <v>0</v>
      </c>
      <c r="U695" t="s">
        <v>79</v>
      </c>
      <c r="V695" t="s">
        <v>79</v>
      </c>
      <c r="W695" t="s">
        <v>79</v>
      </c>
      <c r="X695">
        <v>2</v>
      </c>
      <c r="Y695">
        <v>2</v>
      </c>
      <c r="Z695" t="s">
        <v>79</v>
      </c>
      <c r="AA695" t="s">
        <v>79</v>
      </c>
      <c r="AB695" t="s">
        <v>79</v>
      </c>
      <c r="AC695" t="s">
        <v>79</v>
      </c>
      <c r="AD695" t="s">
        <v>79</v>
      </c>
      <c r="AE695">
        <v>0</v>
      </c>
      <c r="AF695" t="s">
        <v>79</v>
      </c>
      <c r="AG695">
        <v>0</v>
      </c>
      <c r="AH695" t="s">
        <v>79</v>
      </c>
      <c r="AI695" t="s">
        <v>79</v>
      </c>
      <c r="AJ695" t="s">
        <v>79</v>
      </c>
      <c r="AK695" t="s">
        <v>79</v>
      </c>
      <c r="AL695" t="s">
        <v>79</v>
      </c>
      <c r="AM695" t="s">
        <v>79</v>
      </c>
      <c r="AN695" t="s">
        <v>79</v>
      </c>
      <c r="AO695" t="s">
        <v>79</v>
      </c>
      <c r="AP695" t="s">
        <v>79</v>
      </c>
      <c r="AQ695" t="s">
        <v>79</v>
      </c>
      <c r="AR695" t="s">
        <v>79</v>
      </c>
      <c r="AS695">
        <v>0</v>
      </c>
      <c r="AT695" t="s">
        <v>79</v>
      </c>
      <c r="AU695" t="s">
        <v>79</v>
      </c>
      <c r="AV695">
        <v>0</v>
      </c>
      <c r="AW695">
        <v>0</v>
      </c>
    </row>
    <row r="696" spans="1:49" x14ac:dyDescent="0.2">
      <c r="A696">
        <v>1</v>
      </c>
      <c r="B696">
        <v>29</v>
      </c>
      <c r="C696">
        <v>1</v>
      </c>
      <c r="D696">
        <v>7</v>
      </c>
      <c r="E696">
        <v>0</v>
      </c>
      <c r="F696" t="s">
        <v>79</v>
      </c>
      <c r="G696" t="s">
        <v>79</v>
      </c>
      <c r="H696">
        <v>0</v>
      </c>
      <c r="I696">
        <v>0</v>
      </c>
      <c r="J696">
        <v>0</v>
      </c>
      <c r="K696">
        <v>0</v>
      </c>
      <c r="L696">
        <v>0</v>
      </c>
      <c r="M696" t="s">
        <v>79</v>
      </c>
      <c r="N696" t="s">
        <v>79</v>
      </c>
      <c r="O696" t="s">
        <v>79</v>
      </c>
      <c r="P696" t="s">
        <v>79</v>
      </c>
      <c r="Q696" t="s">
        <v>79</v>
      </c>
      <c r="R696" t="s">
        <v>79</v>
      </c>
      <c r="S696" t="s">
        <v>79</v>
      </c>
      <c r="T696">
        <v>0</v>
      </c>
      <c r="U696" t="s">
        <v>79</v>
      </c>
      <c r="V696" t="s">
        <v>79</v>
      </c>
      <c r="W696" t="s">
        <v>79</v>
      </c>
      <c r="X696">
        <v>0</v>
      </c>
      <c r="Y696">
        <v>0</v>
      </c>
      <c r="Z696" t="s">
        <v>79</v>
      </c>
      <c r="AA696" t="s">
        <v>79</v>
      </c>
      <c r="AB696" t="s">
        <v>79</v>
      </c>
      <c r="AC696" t="s">
        <v>79</v>
      </c>
      <c r="AD696" t="s">
        <v>79</v>
      </c>
      <c r="AE696">
        <v>0</v>
      </c>
      <c r="AF696" t="s">
        <v>79</v>
      </c>
      <c r="AG696">
        <v>0</v>
      </c>
      <c r="AH696" t="s">
        <v>79</v>
      </c>
      <c r="AI696" t="s">
        <v>79</v>
      </c>
      <c r="AJ696" t="s">
        <v>79</v>
      </c>
      <c r="AK696" t="s">
        <v>79</v>
      </c>
      <c r="AL696" t="s">
        <v>79</v>
      </c>
      <c r="AM696" t="s">
        <v>79</v>
      </c>
      <c r="AN696" t="s">
        <v>79</v>
      </c>
      <c r="AO696" t="s">
        <v>79</v>
      </c>
      <c r="AP696" t="s">
        <v>79</v>
      </c>
      <c r="AQ696" t="s">
        <v>79</v>
      </c>
      <c r="AR696" t="s">
        <v>79</v>
      </c>
      <c r="AS696">
        <v>0</v>
      </c>
      <c r="AT696" t="s">
        <v>79</v>
      </c>
      <c r="AU696" t="s">
        <v>79</v>
      </c>
      <c r="AV696">
        <v>0</v>
      </c>
      <c r="AW696">
        <v>0</v>
      </c>
    </row>
    <row r="697" spans="1:49" x14ac:dyDescent="0.2">
      <c r="A697">
        <v>1</v>
      </c>
      <c r="B697">
        <v>29</v>
      </c>
      <c r="C697">
        <v>1</v>
      </c>
      <c r="D697">
        <v>8</v>
      </c>
      <c r="E697">
        <v>0</v>
      </c>
      <c r="F697" t="s">
        <v>79</v>
      </c>
      <c r="G697" t="s">
        <v>79</v>
      </c>
      <c r="H697">
        <v>0</v>
      </c>
      <c r="I697">
        <v>0</v>
      </c>
      <c r="J697">
        <v>0</v>
      </c>
      <c r="K697">
        <v>0</v>
      </c>
      <c r="L697">
        <v>0</v>
      </c>
      <c r="M697" t="s">
        <v>79</v>
      </c>
      <c r="N697" t="s">
        <v>79</v>
      </c>
      <c r="O697" t="s">
        <v>79</v>
      </c>
      <c r="P697" t="s">
        <v>79</v>
      </c>
      <c r="Q697" t="s">
        <v>79</v>
      </c>
      <c r="R697" t="s">
        <v>79</v>
      </c>
      <c r="S697" t="s">
        <v>79</v>
      </c>
      <c r="T697">
        <v>0</v>
      </c>
      <c r="U697" t="s">
        <v>79</v>
      </c>
      <c r="V697" t="s">
        <v>79</v>
      </c>
      <c r="W697" t="s">
        <v>79</v>
      </c>
      <c r="X697">
        <v>0</v>
      </c>
      <c r="Y697">
        <v>0</v>
      </c>
      <c r="Z697" t="s">
        <v>79</v>
      </c>
      <c r="AA697" t="s">
        <v>79</v>
      </c>
      <c r="AB697" t="s">
        <v>79</v>
      </c>
      <c r="AC697" t="s">
        <v>79</v>
      </c>
      <c r="AD697" t="s">
        <v>79</v>
      </c>
      <c r="AE697">
        <v>0</v>
      </c>
      <c r="AF697" t="s">
        <v>79</v>
      </c>
      <c r="AG697">
        <v>0</v>
      </c>
      <c r="AH697" t="s">
        <v>79</v>
      </c>
      <c r="AI697" t="s">
        <v>79</v>
      </c>
      <c r="AJ697" t="s">
        <v>79</v>
      </c>
      <c r="AK697" t="s">
        <v>79</v>
      </c>
      <c r="AL697" t="s">
        <v>79</v>
      </c>
      <c r="AM697" t="s">
        <v>79</v>
      </c>
      <c r="AN697" t="s">
        <v>79</v>
      </c>
      <c r="AO697" t="s">
        <v>79</v>
      </c>
      <c r="AP697" t="s">
        <v>79</v>
      </c>
      <c r="AQ697" t="s">
        <v>79</v>
      </c>
      <c r="AR697" t="s">
        <v>79</v>
      </c>
      <c r="AS697">
        <v>0</v>
      </c>
      <c r="AT697" t="s">
        <v>79</v>
      </c>
      <c r="AU697" t="s">
        <v>79</v>
      </c>
      <c r="AV697">
        <v>0</v>
      </c>
      <c r="AW697">
        <v>0</v>
      </c>
    </row>
    <row r="698" spans="1:49" x14ac:dyDescent="0.2">
      <c r="A698">
        <v>1</v>
      </c>
      <c r="B698">
        <v>29</v>
      </c>
      <c r="C698">
        <v>2</v>
      </c>
      <c r="D698">
        <v>1</v>
      </c>
      <c r="E698">
        <v>0</v>
      </c>
      <c r="F698" t="s">
        <v>79</v>
      </c>
      <c r="G698" t="s">
        <v>79</v>
      </c>
      <c r="H698">
        <v>33</v>
      </c>
      <c r="I698">
        <v>0</v>
      </c>
      <c r="J698">
        <v>0</v>
      </c>
      <c r="K698">
        <v>0</v>
      </c>
      <c r="L698">
        <v>0</v>
      </c>
      <c r="M698" t="s">
        <v>79</v>
      </c>
      <c r="N698" t="s">
        <v>79</v>
      </c>
      <c r="O698" t="s">
        <v>79</v>
      </c>
      <c r="P698" t="s">
        <v>79</v>
      </c>
      <c r="Q698" t="s">
        <v>79</v>
      </c>
      <c r="R698" t="s">
        <v>436</v>
      </c>
      <c r="S698" t="s">
        <v>79</v>
      </c>
      <c r="T698">
        <v>0</v>
      </c>
      <c r="U698" t="s">
        <v>79</v>
      </c>
      <c r="V698" t="s">
        <v>79</v>
      </c>
      <c r="W698" t="s">
        <v>79</v>
      </c>
      <c r="X698">
        <v>2</v>
      </c>
      <c r="Y698">
        <v>2</v>
      </c>
      <c r="Z698" t="s">
        <v>79</v>
      </c>
      <c r="AA698" t="s">
        <v>79</v>
      </c>
      <c r="AB698" t="s">
        <v>79</v>
      </c>
      <c r="AC698" t="s">
        <v>79</v>
      </c>
      <c r="AD698" t="s">
        <v>79</v>
      </c>
      <c r="AE698">
        <v>0</v>
      </c>
      <c r="AF698" t="s">
        <v>79</v>
      </c>
      <c r="AG698">
        <v>0</v>
      </c>
      <c r="AH698" t="s">
        <v>79</v>
      </c>
      <c r="AI698" t="s">
        <v>79</v>
      </c>
      <c r="AJ698" t="s">
        <v>79</v>
      </c>
      <c r="AK698" t="s">
        <v>79</v>
      </c>
      <c r="AL698" t="s">
        <v>79</v>
      </c>
      <c r="AM698" t="s">
        <v>79</v>
      </c>
      <c r="AN698" t="s">
        <v>79</v>
      </c>
      <c r="AO698" t="s">
        <v>79</v>
      </c>
      <c r="AP698" t="s">
        <v>79</v>
      </c>
      <c r="AQ698" t="s">
        <v>79</v>
      </c>
      <c r="AR698" t="s">
        <v>79</v>
      </c>
      <c r="AS698">
        <v>0</v>
      </c>
      <c r="AT698" t="s">
        <v>79</v>
      </c>
      <c r="AU698" t="s">
        <v>79</v>
      </c>
      <c r="AV698">
        <v>0</v>
      </c>
      <c r="AW698">
        <v>0</v>
      </c>
    </row>
    <row r="699" spans="1:49" x14ac:dyDescent="0.2">
      <c r="A699">
        <v>1</v>
      </c>
      <c r="B699">
        <v>29</v>
      </c>
      <c r="C699">
        <v>2</v>
      </c>
      <c r="D699">
        <v>2</v>
      </c>
      <c r="E699">
        <v>0</v>
      </c>
      <c r="F699" t="s">
        <v>79</v>
      </c>
      <c r="G699" t="s">
        <v>79</v>
      </c>
      <c r="H699">
        <v>535</v>
      </c>
      <c r="I699">
        <v>0</v>
      </c>
      <c r="J699">
        <v>0</v>
      </c>
      <c r="K699">
        <v>0</v>
      </c>
      <c r="L699">
        <v>0</v>
      </c>
      <c r="M699" t="s">
        <v>79</v>
      </c>
      <c r="N699" t="s">
        <v>79</v>
      </c>
      <c r="O699" t="s">
        <v>79</v>
      </c>
      <c r="P699" t="s">
        <v>79</v>
      </c>
      <c r="Q699" t="s">
        <v>79</v>
      </c>
      <c r="R699" t="s">
        <v>1589</v>
      </c>
      <c r="S699" t="s">
        <v>79</v>
      </c>
      <c r="T699">
        <v>0</v>
      </c>
      <c r="U699" t="s">
        <v>79</v>
      </c>
      <c r="V699" t="s">
        <v>79</v>
      </c>
      <c r="W699" t="s">
        <v>79</v>
      </c>
      <c r="X699">
        <v>2</v>
      </c>
      <c r="Y699">
        <v>2</v>
      </c>
      <c r="Z699" t="s">
        <v>79</v>
      </c>
      <c r="AA699" t="s">
        <v>79</v>
      </c>
      <c r="AB699" t="s">
        <v>79</v>
      </c>
      <c r="AC699" t="s">
        <v>79</v>
      </c>
      <c r="AD699" t="s">
        <v>79</v>
      </c>
      <c r="AE699">
        <v>0</v>
      </c>
      <c r="AF699" t="s">
        <v>79</v>
      </c>
      <c r="AG699">
        <v>0</v>
      </c>
      <c r="AH699" t="s">
        <v>79</v>
      </c>
      <c r="AI699" t="s">
        <v>79</v>
      </c>
      <c r="AJ699" t="s">
        <v>79</v>
      </c>
      <c r="AK699" t="s">
        <v>79</v>
      </c>
      <c r="AL699" t="s">
        <v>79</v>
      </c>
      <c r="AM699" t="s">
        <v>79</v>
      </c>
      <c r="AN699" t="s">
        <v>79</v>
      </c>
      <c r="AO699" t="s">
        <v>79</v>
      </c>
      <c r="AP699" t="s">
        <v>79</v>
      </c>
      <c r="AQ699" t="s">
        <v>79</v>
      </c>
      <c r="AR699" t="s">
        <v>79</v>
      </c>
      <c r="AS699">
        <v>0</v>
      </c>
      <c r="AT699" t="s">
        <v>79</v>
      </c>
      <c r="AU699" t="s">
        <v>79</v>
      </c>
      <c r="AV699">
        <v>0</v>
      </c>
      <c r="AW699">
        <v>0</v>
      </c>
    </row>
    <row r="700" spans="1:49" x14ac:dyDescent="0.2">
      <c r="A700">
        <v>1</v>
      </c>
      <c r="B700">
        <v>29</v>
      </c>
      <c r="C700">
        <v>2</v>
      </c>
      <c r="D700">
        <v>3</v>
      </c>
      <c r="E700">
        <v>0</v>
      </c>
      <c r="F700" t="s">
        <v>79</v>
      </c>
      <c r="G700" t="s">
        <v>79</v>
      </c>
      <c r="H700">
        <v>28</v>
      </c>
      <c r="I700">
        <v>0</v>
      </c>
      <c r="J700">
        <v>0</v>
      </c>
      <c r="K700">
        <v>0</v>
      </c>
      <c r="L700">
        <v>0</v>
      </c>
      <c r="M700" t="s">
        <v>79</v>
      </c>
      <c r="N700" t="s">
        <v>79</v>
      </c>
      <c r="O700" t="s">
        <v>79</v>
      </c>
      <c r="P700" t="s">
        <v>79</v>
      </c>
      <c r="Q700" t="s">
        <v>79</v>
      </c>
      <c r="R700" t="s">
        <v>441</v>
      </c>
      <c r="S700" t="s">
        <v>79</v>
      </c>
      <c r="T700">
        <v>0</v>
      </c>
      <c r="U700" t="s">
        <v>79</v>
      </c>
      <c r="V700" t="s">
        <v>79</v>
      </c>
      <c r="W700" t="s">
        <v>79</v>
      </c>
      <c r="X700">
        <v>2</v>
      </c>
      <c r="Y700">
        <v>2</v>
      </c>
      <c r="Z700" t="s">
        <v>79</v>
      </c>
      <c r="AA700" t="s">
        <v>79</v>
      </c>
      <c r="AB700" t="s">
        <v>79</v>
      </c>
      <c r="AC700" t="s">
        <v>79</v>
      </c>
      <c r="AD700" t="s">
        <v>79</v>
      </c>
      <c r="AE700">
        <v>0</v>
      </c>
      <c r="AF700" t="s">
        <v>79</v>
      </c>
      <c r="AG700">
        <v>0</v>
      </c>
      <c r="AH700" t="s">
        <v>79</v>
      </c>
      <c r="AI700" t="s">
        <v>79</v>
      </c>
      <c r="AJ700" t="s">
        <v>79</v>
      </c>
      <c r="AK700" t="s">
        <v>79</v>
      </c>
      <c r="AL700" t="s">
        <v>79</v>
      </c>
      <c r="AM700" t="s">
        <v>79</v>
      </c>
      <c r="AN700" t="s">
        <v>79</v>
      </c>
      <c r="AO700" t="s">
        <v>79</v>
      </c>
      <c r="AP700" t="s">
        <v>79</v>
      </c>
      <c r="AQ700" t="s">
        <v>79</v>
      </c>
      <c r="AR700" t="s">
        <v>79</v>
      </c>
      <c r="AS700">
        <v>0</v>
      </c>
      <c r="AT700" t="s">
        <v>79</v>
      </c>
      <c r="AU700" t="s">
        <v>79</v>
      </c>
      <c r="AV700">
        <v>0</v>
      </c>
      <c r="AW700">
        <v>0</v>
      </c>
    </row>
    <row r="701" spans="1:49" x14ac:dyDescent="0.2">
      <c r="A701">
        <v>1</v>
      </c>
      <c r="B701">
        <v>29</v>
      </c>
      <c r="C701">
        <v>2</v>
      </c>
      <c r="D701">
        <v>4</v>
      </c>
      <c r="E701">
        <v>0</v>
      </c>
      <c r="F701" t="s">
        <v>79</v>
      </c>
      <c r="G701" t="s">
        <v>79</v>
      </c>
      <c r="H701">
        <v>193</v>
      </c>
      <c r="I701">
        <v>0</v>
      </c>
      <c r="J701">
        <v>0</v>
      </c>
      <c r="K701">
        <v>0</v>
      </c>
      <c r="L701">
        <v>0</v>
      </c>
      <c r="M701" t="s">
        <v>79</v>
      </c>
      <c r="N701" t="s">
        <v>79</v>
      </c>
      <c r="O701" t="s">
        <v>79</v>
      </c>
      <c r="P701" t="s">
        <v>79</v>
      </c>
      <c r="Q701" t="s">
        <v>79</v>
      </c>
      <c r="R701" t="s">
        <v>559</v>
      </c>
      <c r="S701" t="s">
        <v>79</v>
      </c>
      <c r="T701">
        <v>0</v>
      </c>
      <c r="U701" t="s">
        <v>79</v>
      </c>
      <c r="V701" t="s">
        <v>79</v>
      </c>
      <c r="W701" t="s">
        <v>79</v>
      </c>
      <c r="X701">
        <v>2</v>
      </c>
      <c r="Y701">
        <v>2</v>
      </c>
      <c r="Z701" t="s">
        <v>79</v>
      </c>
      <c r="AA701" t="s">
        <v>79</v>
      </c>
      <c r="AB701" t="s">
        <v>79</v>
      </c>
      <c r="AC701" t="s">
        <v>79</v>
      </c>
      <c r="AD701" t="s">
        <v>79</v>
      </c>
      <c r="AE701">
        <v>0</v>
      </c>
      <c r="AF701" t="s">
        <v>79</v>
      </c>
      <c r="AG701">
        <v>0</v>
      </c>
      <c r="AH701" t="s">
        <v>79</v>
      </c>
      <c r="AI701" t="s">
        <v>79</v>
      </c>
      <c r="AJ701" t="s">
        <v>79</v>
      </c>
      <c r="AK701" t="s">
        <v>79</v>
      </c>
      <c r="AL701" t="s">
        <v>79</v>
      </c>
      <c r="AM701" t="s">
        <v>79</v>
      </c>
      <c r="AN701" t="s">
        <v>79</v>
      </c>
      <c r="AO701" t="s">
        <v>79</v>
      </c>
      <c r="AP701" t="s">
        <v>79</v>
      </c>
      <c r="AQ701" t="s">
        <v>79</v>
      </c>
      <c r="AR701" t="s">
        <v>79</v>
      </c>
      <c r="AS701">
        <v>0</v>
      </c>
      <c r="AT701" t="s">
        <v>79</v>
      </c>
      <c r="AU701" t="s">
        <v>79</v>
      </c>
      <c r="AV701">
        <v>0</v>
      </c>
      <c r="AW701">
        <v>0</v>
      </c>
    </row>
    <row r="702" spans="1:49" x14ac:dyDescent="0.2">
      <c r="A702">
        <v>1</v>
      </c>
      <c r="B702">
        <v>29</v>
      </c>
      <c r="C702">
        <v>2</v>
      </c>
      <c r="D702">
        <v>5</v>
      </c>
      <c r="E702">
        <v>0</v>
      </c>
      <c r="F702" t="s">
        <v>79</v>
      </c>
      <c r="G702" t="s">
        <v>79</v>
      </c>
      <c r="H702">
        <v>379</v>
      </c>
      <c r="I702">
        <v>0</v>
      </c>
      <c r="J702">
        <v>0</v>
      </c>
      <c r="K702">
        <v>0</v>
      </c>
      <c r="L702">
        <v>0</v>
      </c>
      <c r="M702" t="s">
        <v>79</v>
      </c>
      <c r="N702" t="s">
        <v>79</v>
      </c>
      <c r="O702" t="s">
        <v>79</v>
      </c>
      <c r="P702" t="s">
        <v>79</v>
      </c>
      <c r="Q702" t="s">
        <v>79</v>
      </c>
      <c r="R702" t="s">
        <v>645</v>
      </c>
      <c r="S702" t="s">
        <v>79</v>
      </c>
      <c r="T702">
        <v>0</v>
      </c>
      <c r="U702" t="s">
        <v>79</v>
      </c>
      <c r="V702" t="s">
        <v>79</v>
      </c>
      <c r="W702" t="s">
        <v>79</v>
      </c>
      <c r="X702">
        <v>2</v>
      </c>
      <c r="Y702">
        <v>2</v>
      </c>
      <c r="Z702" t="s">
        <v>79</v>
      </c>
      <c r="AA702" t="s">
        <v>79</v>
      </c>
      <c r="AB702" t="s">
        <v>79</v>
      </c>
      <c r="AC702" t="s">
        <v>79</v>
      </c>
      <c r="AD702" t="s">
        <v>79</v>
      </c>
      <c r="AE702">
        <v>0</v>
      </c>
      <c r="AF702" t="s">
        <v>79</v>
      </c>
      <c r="AG702">
        <v>0</v>
      </c>
      <c r="AH702" t="s">
        <v>79</v>
      </c>
      <c r="AI702" t="s">
        <v>79</v>
      </c>
      <c r="AJ702" t="s">
        <v>79</v>
      </c>
      <c r="AK702" t="s">
        <v>79</v>
      </c>
      <c r="AL702" t="s">
        <v>79</v>
      </c>
      <c r="AM702" t="s">
        <v>79</v>
      </c>
      <c r="AN702" t="s">
        <v>79</v>
      </c>
      <c r="AO702" t="s">
        <v>79</v>
      </c>
      <c r="AP702" t="s">
        <v>79</v>
      </c>
      <c r="AQ702" t="s">
        <v>79</v>
      </c>
      <c r="AR702" t="s">
        <v>79</v>
      </c>
      <c r="AS702">
        <v>0</v>
      </c>
      <c r="AT702" t="s">
        <v>79</v>
      </c>
      <c r="AU702" t="s">
        <v>79</v>
      </c>
      <c r="AV702">
        <v>0</v>
      </c>
      <c r="AW702">
        <v>0</v>
      </c>
    </row>
    <row r="703" spans="1:49" x14ac:dyDescent="0.2">
      <c r="A703">
        <v>1</v>
      </c>
      <c r="B703">
        <v>29</v>
      </c>
      <c r="C703">
        <v>2</v>
      </c>
      <c r="D703">
        <v>6</v>
      </c>
      <c r="E703">
        <v>0</v>
      </c>
      <c r="F703" t="s">
        <v>79</v>
      </c>
      <c r="G703" t="s">
        <v>79</v>
      </c>
      <c r="H703">
        <v>241</v>
      </c>
      <c r="I703">
        <v>0</v>
      </c>
      <c r="J703">
        <v>0</v>
      </c>
      <c r="K703">
        <v>0</v>
      </c>
      <c r="L703">
        <v>0</v>
      </c>
      <c r="M703" t="s">
        <v>79</v>
      </c>
      <c r="N703" t="s">
        <v>79</v>
      </c>
      <c r="O703" t="s">
        <v>79</v>
      </c>
      <c r="P703" t="s">
        <v>79</v>
      </c>
      <c r="Q703" t="s">
        <v>79</v>
      </c>
      <c r="R703" t="s">
        <v>440</v>
      </c>
      <c r="S703" t="s">
        <v>79</v>
      </c>
      <c r="T703">
        <v>0</v>
      </c>
      <c r="U703" t="s">
        <v>79</v>
      </c>
      <c r="V703" t="s">
        <v>79</v>
      </c>
      <c r="W703" t="s">
        <v>79</v>
      </c>
      <c r="X703">
        <v>2</v>
      </c>
      <c r="Y703">
        <v>2</v>
      </c>
      <c r="Z703" t="s">
        <v>79</v>
      </c>
      <c r="AA703" t="s">
        <v>79</v>
      </c>
      <c r="AB703" t="s">
        <v>79</v>
      </c>
      <c r="AC703" t="s">
        <v>79</v>
      </c>
      <c r="AD703" t="s">
        <v>79</v>
      </c>
      <c r="AE703">
        <v>0</v>
      </c>
      <c r="AF703" t="s">
        <v>79</v>
      </c>
      <c r="AG703">
        <v>0</v>
      </c>
      <c r="AH703" t="s">
        <v>79</v>
      </c>
      <c r="AI703" t="s">
        <v>79</v>
      </c>
      <c r="AJ703" t="s">
        <v>79</v>
      </c>
      <c r="AK703" t="s">
        <v>79</v>
      </c>
      <c r="AL703" t="s">
        <v>79</v>
      </c>
      <c r="AM703" t="s">
        <v>79</v>
      </c>
      <c r="AN703" t="s">
        <v>79</v>
      </c>
      <c r="AO703" t="s">
        <v>79</v>
      </c>
      <c r="AP703" t="s">
        <v>79</v>
      </c>
      <c r="AQ703" t="s">
        <v>79</v>
      </c>
      <c r="AR703" t="s">
        <v>79</v>
      </c>
      <c r="AS703">
        <v>0</v>
      </c>
      <c r="AT703" t="s">
        <v>79</v>
      </c>
      <c r="AU703" t="s">
        <v>79</v>
      </c>
      <c r="AV703">
        <v>0</v>
      </c>
      <c r="AW703">
        <v>0</v>
      </c>
    </row>
    <row r="704" spans="1:49" x14ac:dyDescent="0.2">
      <c r="A704">
        <v>1</v>
      </c>
      <c r="B704">
        <v>29</v>
      </c>
      <c r="C704">
        <v>2</v>
      </c>
      <c r="D704">
        <v>7</v>
      </c>
      <c r="E704">
        <v>0</v>
      </c>
      <c r="F704" t="s">
        <v>79</v>
      </c>
      <c r="G704" t="s">
        <v>79</v>
      </c>
      <c r="H704">
        <v>29</v>
      </c>
      <c r="I704">
        <v>0</v>
      </c>
      <c r="J704">
        <v>0</v>
      </c>
      <c r="K704">
        <v>0</v>
      </c>
      <c r="L704">
        <v>0</v>
      </c>
      <c r="M704" t="s">
        <v>79</v>
      </c>
      <c r="N704" t="s">
        <v>79</v>
      </c>
      <c r="O704" t="s">
        <v>79</v>
      </c>
      <c r="P704" t="s">
        <v>79</v>
      </c>
      <c r="Q704" t="s">
        <v>79</v>
      </c>
      <c r="R704" t="s">
        <v>438</v>
      </c>
      <c r="S704" t="s">
        <v>79</v>
      </c>
      <c r="T704">
        <v>0</v>
      </c>
      <c r="U704" t="s">
        <v>79</v>
      </c>
      <c r="V704" t="s">
        <v>79</v>
      </c>
      <c r="W704" t="s">
        <v>79</v>
      </c>
      <c r="X704">
        <v>2</v>
      </c>
      <c r="Y704">
        <v>2</v>
      </c>
      <c r="Z704" t="s">
        <v>79</v>
      </c>
      <c r="AA704" t="s">
        <v>79</v>
      </c>
      <c r="AB704" t="s">
        <v>79</v>
      </c>
      <c r="AC704" t="s">
        <v>79</v>
      </c>
      <c r="AD704" t="s">
        <v>79</v>
      </c>
      <c r="AE704">
        <v>0</v>
      </c>
      <c r="AF704" t="s">
        <v>79</v>
      </c>
      <c r="AG704">
        <v>0</v>
      </c>
      <c r="AH704" t="s">
        <v>79</v>
      </c>
      <c r="AI704" t="s">
        <v>79</v>
      </c>
      <c r="AJ704" t="s">
        <v>79</v>
      </c>
      <c r="AK704" t="s">
        <v>79</v>
      </c>
      <c r="AL704" t="s">
        <v>79</v>
      </c>
      <c r="AM704" t="s">
        <v>79</v>
      </c>
      <c r="AN704" t="s">
        <v>79</v>
      </c>
      <c r="AO704" t="s">
        <v>79</v>
      </c>
      <c r="AP704" t="s">
        <v>79</v>
      </c>
      <c r="AQ704" t="s">
        <v>79</v>
      </c>
      <c r="AR704" t="s">
        <v>79</v>
      </c>
      <c r="AS704">
        <v>0</v>
      </c>
      <c r="AT704" t="s">
        <v>79</v>
      </c>
      <c r="AU704" t="s">
        <v>79</v>
      </c>
      <c r="AV704">
        <v>0</v>
      </c>
      <c r="AW704">
        <v>0</v>
      </c>
    </row>
    <row r="705" spans="1:49" x14ac:dyDescent="0.2">
      <c r="A705">
        <v>1</v>
      </c>
      <c r="B705">
        <v>29</v>
      </c>
      <c r="C705">
        <v>2</v>
      </c>
      <c r="D705">
        <v>8</v>
      </c>
      <c r="E705">
        <v>0</v>
      </c>
      <c r="F705" t="s">
        <v>79</v>
      </c>
      <c r="G705" t="s">
        <v>79</v>
      </c>
      <c r="H705">
        <v>31</v>
      </c>
      <c r="I705">
        <v>0</v>
      </c>
      <c r="J705">
        <v>0</v>
      </c>
      <c r="K705">
        <v>0</v>
      </c>
      <c r="L705">
        <v>0</v>
      </c>
      <c r="M705" t="s">
        <v>79</v>
      </c>
      <c r="N705" t="s">
        <v>79</v>
      </c>
      <c r="O705" t="s">
        <v>79</v>
      </c>
      <c r="P705" t="s">
        <v>79</v>
      </c>
      <c r="Q705" t="s">
        <v>79</v>
      </c>
      <c r="R705" t="s">
        <v>429</v>
      </c>
      <c r="S705" t="s">
        <v>79</v>
      </c>
      <c r="T705">
        <v>0</v>
      </c>
      <c r="U705" t="s">
        <v>79</v>
      </c>
      <c r="V705" t="s">
        <v>79</v>
      </c>
      <c r="W705" t="s">
        <v>79</v>
      </c>
      <c r="X705">
        <v>2</v>
      </c>
      <c r="Y705">
        <v>2</v>
      </c>
      <c r="Z705" t="s">
        <v>79</v>
      </c>
      <c r="AA705" t="s">
        <v>79</v>
      </c>
      <c r="AB705" t="s">
        <v>79</v>
      </c>
      <c r="AC705" t="s">
        <v>79</v>
      </c>
      <c r="AD705" t="s">
        <v>79</v>
      </c>
      <c r="AE705">
        <v>0</v>
      </c>
      <c r="AF705" t="s">
        <v>79</v>
      </c>
      <c r="AG705">
        <v>0</v>
      </c>
      <c r="AH705" t="s">
        <v>79</v>
      </c>
      <c r="AI705" t="s">
        <v>79</v>
      </c>
      <c r="AJ705" t="s">
        <v>79</v>
      </c>
      <c r="AK705" t="s">
        <v>79</v>
      </c>
      <c r="AL705" t="s">
        <v>79</v>
      </c>
      <c r="AM705" t="s">
        <v>79</v>
      </c>
      <c r="AN705" t="s">
        <v>79</v>
      </c>
      <c r="AO705" t="s">
        <v>79</v>
      </c>
      <c r="AP705" t="s">
        <v>79</v>
      </c>
      <c r="AQ705" t="s">
        <v>79</v>
      </c>
      <c r="AR705" t="s">
        <v>79</v>
      </c>
      <c r="AS705">
        <v>0</v>
      </c>
      <c r="AT705" t="s">
        <v>79</v>
      </c>
      <c r="AU705" t="s">
        <v>79</v>
      </c>
      <c r="AV705">
        <v>0</v>
      </c>
      <c r="AW705">
        <v>0</v>
      </c>
    </row>
    <row r="706" spans="1:49" x14ac:dyDescent="0.2">
      <c r="A706">
        <v>1</v>
      </c>
      <c r="B706">
        <v>30</v>
      </c>
      <c r="C706">
        <v>1</v>
      </c>
      <c r="D706">
        <v>1</v>
      </c>
      <c r="E706">
        <v>0</v>
      </c>
      <c r="F706" t="s">
        <v>79</v>
      </c>
      <c r="G706" t="s">
        <v>79</v>
      </c>
      <c r="H706">
        <v>56</v>
      </c>
      <c r="I706">
        <v>0</v>
      </c>
      <c r="J706">
        <v>0</v>
      </c>
      <c r="K706">
        <v>0</v>
      </c>
      <c r="L706">
        <v>0</v>
      </c>
      <c r="M706" t="s">
        <v>79</v>
      </c>
      <c r="N706" t="s">
        <v>79</v>
      </c>
      <c r="O706" t="s">
        <v>79</v>
      </c>
      <c r="P706" t="s">
        <v>79</v>
      </c>
      <c r="Q706" t="s">
        <v>79</v>
      </c>
      <c r="R706" t="s">
        <v>1590</v>
      </c>
      <c r="S706" t="s">
        <v>79</v>
      </c>
      <c r="T706">
        <v>0</v>
      </c>
      <c r="U706" t="s">
        <v>79</v>
      </c>
      <c r="V706" t="s">
        <v>79</v>
      </c>
      <c r="W706" t="s">
        <v>79</v>
      </c>
      <c r="X706">
        <v>2</v>
      </c>
      <c r="Y706">
        <v>2</v>
      </c>
      <c r="Z706" t="s">
        <v>79</v>
      </c>
      <c r="AA706" t="s">
        <v>79</v>
      </c>
      <c r="AB706" t="s">
        <v>79</v>
      </c>
      <c r="AC706" t="s">
        <v>79</v>
      </c>
      <c r="AD706" t="s">
        <v>79</v>
      </c>
      <c r="AE706">
        <v>0</v>
      </c>
      <c r="AF706" t="s">
        <v>79</v>
      </c>
      <c r="AG706">
        <v>0</v>
      </c>
      <c r="AH706" t="s">
        <v>79</v>
      </c>
      <c r="AI706" t="s">
        <v>79</v>
      </c>
      <c r="AJ706" t="s">
        <v>79</v>
      </c>
      <c r="AK706" t="s">
        <v>79</v>
      </c>
      <c r="AL706" t="s">
        <v>79</v>
      </c>
      <c r="AM706" t="s">
        <v>79</v>
      </c>
      <c r="AN706" t="s">
        <v>79</v>
      </c>
      <c r="AO706" t="s">
        <v>79</v>
      </c>
      <c r="AP706" t="s">
        <v>79</v>
      </c>
      <c r="AQ706" t="s">
        <v>79</v>
      </c>
      <c r="AR706" t="s">
        <v>79</v>
      </c>
      <c r="AS706">
        <v>0</v>
      </c>
      <c r="AT706" t="s">
        <v>79</v>
      </c>
      <c r="AU706" t="s">
        <v>79</v>
      </c>
      <c r="AV706">
        <v>0</v>
      </c>
      <c r="AW706">
        <v>0</v>
      </c>
    </row>
    <row r="707" spans="1:49" x14ac:dyDescent="0.2">
      <c r="A707">
        <v>1</v>
      </c>
      <c r="B707">
        <v>30</v>
      </c>
      <c r="C707">
        <v>1</v>
      </c>
      <c r="D707">
        <v>2</v>
      </c>
      <c r="E707">
        <v>0</v>
      </c>
      <c r="F707" t="s">
        <v>79</v>
      </c>
      <c r="G707" t="s">
        <v>79</v>
      </c>
      <c r="H707">
        <v>653</v>
      </c>
      <c r="I707">
        <v>0</v>
      </c>
      <c r="J707">
        <v>0</v>
      </c>
      <c r="K707">
        <v>0</v>
      </c>
      <c r="L707">
        <v>0</v>
      </c>
      <c r="M707" t="s">
        <v>79</v>
      </c>
      <c r="N707" t="s">
        <v>79</v>
      </c>
      <c r="O707" t="s">
        <v>79</v>
      </c>
      <c r="P707" t="s">
        <v>79</v>
      </c>
      <c r="Q707" t="s">
        <v>79</v>
      </c>
      <c r="R707" t="s">
        <v>417</v>
      </c>
      <c r="S707" t="s">
        <v>79</v>
      </c>
      <c r="T707">
        <v>0</v>
      </c>
      <c r="U707" t="s">
        <v>79</v>
      </c>
      <c r="V707" t="s">
        <v>79</v>
      </c>
      <c r="W707" t="s">
        <v>79</v>
      </c>
      <c r="X707">
        <v>2</v>
      </c>
      <c r="Y707">
        <v>2</v>
      </c>
      <c r="Z707" t="s">
        <v>79</v>
      </c>
      <c r="AA707" t="s">
        <v>79</v>
      </c>
      <c r="AB707" t="s">
        <v>79</v>
      </c>
      <c r="AC707" t="s">
        <v>79</v>
      </c>
      <c r="AD707" t="s">
        <v>79</v>
      </c>
      <c r="AE707">
        <v>0</v>
      </c>
      <c r="AF707" t="s">
        <v>79</v>
      </c>
      <c r="AG707">
        <v>0</v>
      </c>
      <c r="AH707" t="s">
        <v>79</v>
      </c>
      <c r="AI707" t="s">
        <v>79</v>
      </c>
      <c r="AJ707" t="s">
        <v>79</v>
      </c>
      <c r="AK707" t="s">
        <v>79</v>
      </c>
      <c r="AL707" t="s">
        <v>79</v>
      </c>
      <c r="AM707" t="s">
        <v>79</v>
      </c>
      <c r="AN707" t="s">
        <v>79</v>
      </c>
      <c r="AO707" t="s">
        <v>79</v>
      </c>
      <c r="AP707" t="s">
        <v>79</v>
      </c>
      <c r="AQ707" t="s">
        <v>79</v>
      </c>
      <c r="AR707" t="s">
        <v>79</v>
      </c>
      <c r="AS707">
        <v>0</v>
      </c>
      <c r="AT707" t="s">
        <v>79</v>
      </c>
      <c r="AU707" t="s">
        <v>79</v>
      </c>
      <c r="AV707">
        <v>0</v>
      </c>
      <c r="AW707">
        <v>0</v>
      </c>
    </row>
    <row r="708" spans="1:49" x14ac:dyDescent="0.2">
      <c r="A708">
        <v>1</v>
      </c>
      <c r="B708">
        <v>30</v>
      </c>
      <c r="C708">
        <v>1</v>
      </c>
      <c r="D708">
        <v>3</v>
      </c>
      <c r="E708">
        <v>0</v>
      </c>
      <c r="F708" t="s">
        <v>79</v>
      </c>
      <c r="G708" t="s">
        <v>79</v>
      </c>
      <c r="H708">
        <v>604</v>
      </c>
      <c r="I708">
        <v>0</v>
      </c>
      <c r="J708">
        <v>0</v>
      </c>
      <c r="K708">
        <v>0</v>
      </c>
      <c r="L708">
        <v>0</v>
      </c>
      <c r="M708" t="s">
        <v>79</v>
      </c>
      <c r="N708" t="s">
        <v>79</v>
      </c>
      <c r="O708" t="s">
        <v>79</v>
      </c>
      <c r="P708" t="s">
        <v>79</v>
      </c>
      <c r="Q708" t="s">
        <v>79</v>
      </c>
      <c r="R708" t="s">
        <v>550</v>
      </c>
      <c r="S708" t="s">
        <v>79</v>
      </c>
      <c r="T708">
        <v>0</v>
      </c>
      <c r="U708" t="s">
        <v>79</v>
      </c>
      <c r="V708" t="s">
        <v>79</v>
      </c>
      <c r="W708" t="s">
        <v>79</v>
      </c>
      <c r="X708">
        <v>2</v>
      </c>
      <c r="Y708">
        <v>2</v>
      </c>
      <c r="Z708" t="s">
        <v>79</v>
      </c>
      <c r="AA708" t="s">
        <v>79</v>
      </c>
      <c r="AB708" t="s">
        <v>79</v>
      </c>
      <c r="AC708" t="s">
        <v>79</v>
      </c>
      <c r="AD708" t="s">
        <v>79</v>
      </c>
      <c r="AE708">
        <v>0</v>
      </c>
      <c r="AF708" t="s">
        <v>79</v>
      </c>
      <c r="AG708">
        <v>0</v>
      </c>
      <c r="AH708" t="s">
        <v>79</v>
      </c>
      <c r="AI708" t="s">
        <v>79</v>
      </c>
      <c r="AJ708" t="s">
        <v>79</v>
      </c>
      <c r="AK708" t="s">
        <v>79</v>
      </c>
      <c r="AL708" t="s">
        <v>79</v>
      </c>
      <c r="AM708" t="s">
        <v>79</v>
      </c>
      <c r="AN708" t="s">
        <v>79</v>
      </c>
      <c r="AO708" t="s">
        <v>79</v>
      </c>
      <c r="AP708" t="s">
        <v>79</v>
      </c>
      <c r="AQ708" t="s">
        <v>79</v>
      </c>
      <c r="AR708" t="s">
        <v>79</v>
      </c>
      <c r="AS708">
        <v>0</v>
      </c>
      <c r="AT708" t="s">
        <v>79</v>
      </c>
      <c r="AU708" t="s">
        <v>79</v>
      </c>
      <c r="AV708">
        <v>0</v>
      </c>
      <c r="AW708">
        <v>0</v>
      </c>
    </row>
    <row r="709" spans="1:49" x14ac:dyDescent="0.2">
      <c r="A709">
        <v>1</v>
      </c>
      <c r="B709">
        <v>30</v>
      </c>
      <c r="C709">
        <v>1</v>
      </c>
      <c r="D709">
        <v>4</v>
      </c>
      <c r="E709">
        <v>0</v>
      </c>
      <c r="F709" t="s">
        <v>79</v>
      </c>
      <c r="G709" t="s">
        <v>79</v>
      </c>
      <c r="H709">
        <v>432</v>
      </c>
      <c r="I709">
        <v>0</v>
      </c>
      <c r="J709">
        <v>0</v>
      </c>
      <c r="K709">
        <v>0</v>
      </c>
      <c r="L709">
        <v>0</v>
      </c>
      <c r="M709" t="s">
        <v>79</v>
      </c>
      <c r="N709" t="s">
        <v>79</v>
      </c>
      <c r="O709" t="s">
        <v>79</v>
      </c>
      <c r="P709" t="s">
        <v>79</v>
      </c>
      <c r="Q709" t="s">
        <v>79</v>
      </c>
      <c r="R709" t="s">
        <v>629</v>
      </c>
      <c r="S709" t="s">
        <v>79</v>
      </c>
      <c r="T709">
        <v>0</v>
      </c>
      <c r="U709" t="s">
        <v>79</v>
      </c>
      <c r="V709" t="s">
        <v>79</v>
      </c>
      <c r="W709" t="s">
        <v>79</v>
      </c>
      <c r="X709">
        <v>2</v>
      </c>
      <c r="Y709">
        <v>2</v>
      </c>
      <c r="Z709" t="s">
        <v>79</v>
      </c>
      <c r="AA709" t="s">
        <v>79</v>
      </c>
      <c r="AB709" t="s">
        <v>79</v>
      </c>
      <c r="AC709" t="s">
        <v>79</v>
      </c>
      <c r="AD709" t="s">
        <v>79</v>
      </c>
      <c r="AE709">
        <v>0</v>
      </c>
      <c r="AF709" t="s">
        <v>79</v>
      </c>
      <c r="AG709">
        <v>0</v>
      </c>
      <c r="AH709" t="s">
        <v>79</v>
      </c>
      <c r="AI709" t="s">
        <v>79</v>
      </c>
      <c r="AJ709" t="s">
        <v>79</v>
      </c>
      <c r="AK709" t="s">
        <v>79</v>
      </c>
      <c r="AL709" t="s">
        <v>79</v>
      </c>
      <c r="AM709" t="s">
        <v>79</v>
      </c>
      <c r="AN709" t="s">
        <v>79</v>
      </c>
      <c r="AO709" t="s">
        <v>79</v>
      </c>
      <c r="AP709" t="s">
        <v>79</v>
      </c>
      <c r="AQ709" t="s">
        <v>79</v>
      </c>
      <c r="AR709" t="s">
        <v>79</v>
      </c>
      <c r="AS709">
        <v>0</v>
      </c>
      <c r="AT709" t="s">
        <v>79</v>
      </c>
      <c r="AU709" t="s">
        <v>79</v>
      </c>
      <c r="AV709">
        <v>0</v>
      </c>
      <c r="AW709">
        <v>0</v>
      </c>
    </row>
    <row r="710" spans="1:49" x14ac:dyDescent="0.2">
      <c r="A710">
        <v>1</v>
      </c>
      <c r="B710">
        <v>30</v>
      </c>
      <c r="C710">
        <v>1</v>
      </c>
      <c r="D710">
        <v>5</v>
      </c>
      <c r="E710">
        <v>0</v>
      </c>
      <c r="F710" t="s">
        <v>79</v>
      </c>
      <c r="G710" t="s">
        <v>79</v>
      </c>
      <c r="H710">
        <v>516</v>
      </c>
      <c r="I710">
        <v>0</v>
      </c>
      <c r="J710">
        <v>0</v>
      </c>
      <c r="K710">
        <v>0</v>
      </c>
      <c r="L710">
        <v>0</v>
      </c>
      <c r="M710" t="s">
        <v>79</v>
      </c>
      <c r="N710" t="s">
        <v>79</v>
      </c>
      <c r="O710" t="s">
        <v>79</v>
      </c>
      <c r="P710" t="s">
        <v>79</v>
      </c>
      <c r="Q710" t="s">
        <v>79</v>
      </c>
      <c r="R710" t="s">
        <v>667</v>
      </c>
      <c r="S710" t="s">
        <v>79</v>
      </c>
      <c r="T710">
        <v>0</v>
      </c>
      <c r="U710" t="s">
        <v>79</v>
      </c>
      <c r="V710" t="s">
        <v>79</v>
      </c>
      <c r="W710" t="s">
        <v>79</v>
      </c>
      <c r="X710">
        <v>2</v>
      </c>
      <c r="Y710">
        <v>2</v>
      </c>
      <c r="Z710" t="s">
        <v>79</v>
      </c>
      <c r="AA710" t="s">
        <v>79</v>
      </c>
      <c r="AB710" t="s">
        <v>79</v>
      </c>
      <c r="AC710" t="s">
        <v>79</v>
      </c>
      <c r="AD710" t="s">
        <v>79</v>
      </c>
      <c r="AE710">
        <v>0</v>
      </c>
      <c r="AF710" t="s">
        <v>79</v>
      </c>
      <c r="AG710">
        <v>0</v>
      </c>
      <c r="AH710" t="s">
        <v>79</v>
      </c>
      <c r="AI710" t="s">
        <v>79</v>
      </c>
      <c r="AJ710" t="s">
        <v>79</v>
      </c>
      <c r="AK710" t="s">
        <v>79</v>
      </c>
      <c r="AL710" t="s">
        <v>79</v>
      </c>
      <c r="AM710" t="s">
        <v>79</v>
      </c>
      <c r="AN710" t="s">
        <v>79</v>
      </c>
      <c r="AO710" t="s">
        <v>79</v>
      </c>
      <c r="AP710" t="s">
        <v>79</v>
      </c>
      <c r="AQ710" t="s">
        <v>79</v>
      </c>
      <c r="AR710" t="s">
        <v>79</v>
      </c>
      <c r="AS710">
        <v>0</v>
      </c>
      <c r="AT710" t="s">
        <v>79</v>
      </c>
      <c r="AU710" t="s">
        <v>79</v>
      </c>
      <c r="AV710">
        <v>0</v>
      </c>
      <c r="AW710">
        <v>0</v>
      </c>
    </row>
    <row r="711" spans="1:49" x14ac:dyDescent="0.2">
      <c r="A711">
        <v>1</v>
      </c>
      <c r="B711">
        <v>30</v>
      </c>
      <c r="C711">
        <v>1</v>
      </c>
      <c r="D711">
        <v>6</v>
      </c>
      <c r="E711">
        <v>0</v>
      </c>
      <c r="F711" t="s">
        <v>79</v>
      </c>
      <c r="G711" t="s">
        <v>79</v>
      </c>
      <c r="H711">
        <v>175</v>
      </c>
      <c r="I711">
        <v>0</v>
      </c>
      <c r="J711">
        <v>0</v>
      </c>
      <c r="K711">
        <v>0</v>
      </c>
      <c r="L711">
        <v>0</v>
      </c>
      <c r="M711" t="s">
        <v>79</v>
      </c>
      <c r="N711" t="s">
        <v>79</v>
      </c>
      <c r="O711" t="s">
        <v>79</v>
      </c>
      <c r="P711" t="s">
        <v>79</v>
      </c>
      <c r="Q711" t="s">
        <v>79</v>
      </c>
      <c r="R711" t="s">
        <v>1591</v>
      </c>
      <c r="S711" t="s">
        <v>79</v>
      </c>
      <c r="T711">
        <v>0</v>
      </c>
      <c r="U711" t="s">
        <v>79</v>
      </c>
      <c r="V711" t="s">
        <v>79</v>
      </c>
      <c r="W711" t="s">
        <v>79</v>
      </c>
      <c r="X711">
        <v>2</v>
      </c>
      <c r="Y711">
        <v>2</v>
      </c>
      <c r="Z711" t="s">
        <v>79</v>
      </c>
      <c r="AA711" t="s">
        <v>79</v>
      </c>
      <c r="AB711" t="s">
        <v>79</v>
      </c>
      <c r="AC711" t="s">
        <v>79</v>
      </c>
      <c r="AD711" t="s">
        <v>79</v>
      </c>
      <c r="AE711">
        <v>0</v>
      </c>
      <c r="AF711" t="s">
        <v>79</v>
      </c>
      <c r="AG711">
        <v>0</v>
      </c>
      <c r="AH711" t="s">
        <v>79</v>
      </c>
      <c r="AI711" t="s">
        <v>79</v>
      </c>
      <c r="AJ711" t="s">
        <v>79</v>
      </c>
      <c r="AK711" t="s">
        <v>79</v>
      </c>
      <c r="AL711" t="s">
        <v>79</v>
      </c>
      <c r="AM711" t="s">
        <v>79</v>
      </c>
      <c r="AN711" t="s">
        <v>79</v>
      </c>
      <c r="AO711" t="s">
        <v>79</v>
      </c>
      <c r="AP711" t="s">
        <v>79</v>
      </c>
      <c r="AQ711" t="s">
        <v>79</v>
      </c>
      <c r="AR711" t="s">
        <v>79</v>
      </c>
      <c r="AS711">
        <v>0</v>
      </c>
      <c r="AT711" t="s">
        <v>79</v>
      </c>
      <c r="AU711" t="s">
        <v>79</v>
      </c>
      <c r="AV711">
        <v>0</v>
      </c>
      <c r="AW711">
        <v>0</v>
      </c>
    </row>
    <row r="712" spans="1:49" x14ac:dyDescent="0.2">
      <c r="A712">
        <v>1</v>
      </c>
      <c r="B712">
        <v>30</v>
      </c>
      <c r="C712">
        <v>1</v>
      </c>
      <c r="D712">
        <v>7</v>
      </c>
      <c r="E712">
        <v>0</v>
      </c>
      <c r="F712" t="s">
        <v>79</v>
      </c>
      <c r="G712" t="s">
        <v>79</v>
      </c>
      <c r="H712">
        <v>57</v>
      </c>
      <c r="I712">
        <v>0</v>
      </c>
      <c r="J712">
        <v>0</v>
      </c>
      <c r="K712">
        <v>0</v>
      </c>
      <c r="L712">
        <v>0</v>
      </c>
      <c r="M712" t="s">
        <v>79</v>
      </c>
      <c r="N712" t="s">
        <v>79</v>
      </c>
      <c r="O712" t="s">
        <v>79</v>
      </c>
      <c r="P712" t="s">
        <v>79</v>
      </c>
      <c r="Q712" t="s">
        <v>79</v>
      </c>
      <c r="R712" t="s">
        <v>1592</v>
      </c>
      <c r="S712" t="s">
        <v>79</v>
      </c>
      <c r="T712">
        <v>0</v>
      </c>
      <c r="U712" t="s">
        <v>79</v>
      </c>
      <c r="V712" t="s">
        <v>79</v>
      </c>
      <c r="W712" t="s">
        <v>79</v>
      </c>
      <c r="X712">
        <v>2</v>
      </c>
      <c r="Y712">
        <v>2</v>
      </c>
      <c r="Z712" t="s">
        <v>79</v>
      </c>
      <c r="AA712" t="s">
        <v>79</v>
      </c>
      <c r="AB712" t="s">
        <v>79</v>
      </c>
      <c r="AC712" t="s">
        <v>79</v>
      </c>
      <c r="AD712" t="s">
        <v>79</v>
      </c>
      <c r="AE712">
        <v>0</v>
      </c>
      <c r="AF712" t="s">
        <v>79</v>
      </c>
      <c r="AG712">
        <v>0</v>
      </c>
      <c r="AH712" t="s">
        <v>79</v>
      </c>
      <c r="AI712" t="s">
        <v>79</v>
      </c>
      <c r="AJ712" t="s">
        <v>79</v>
      </c>
      <c r="AK712" t="s">
        <v>79</v>
      </c>
      <c r="AL712" t="s">
        <v>79</v>
      </c>
      <c r="AM712" t="s">
        <v>79</v>
      </c>
      <c r="AN712" t="s">
        <v>79</v>
      </c>
      <c r="AO712" t="s">
        <v>79</v>
      </c>
      <c r="AP712" t="s">
        <v>79</v>
      </c>
      <c r="AQ712" t="s">
        <v>79</v>
      </c>
      <c r="AR712" t="s">
        <v>79</v>
      </c>
      <c r="AS712">
        <v>0</v>
      </c>
      <c r="AT712" t="s">
        <v>79</v>
      </c>
      <c r="AU712" t="s">
        <v>79</v>
      </c>
      <c r="AV712">
        <v>0</v>
      </c>
      <c r="AW712">
        <v>0</v>
      </c>
    </row>
    <row r="713" spans="1:49" x14ac:dyDescent="0.2">
      <c r="A713">
        <v>1</v>
      </c>
      <c r="B713">
        <v>30</v>
      </c>
      <c r="C713">
        <v>1</v>
      </c>
      <c r="D713">
        <v>8</v>
      </c>
      <c r="E713">
        <v>0</v>
      </c>
      <c r="F713" t="s">
        <v>79</v>
      </c>
      <c r="G713" t="s">
        <v>79</v>
      </c>
      <c r="H713">
        <v>0</v>
      </c>
      <c r="I713">
        <v>0</v>
      </c>
      <c r="J713">
        <v>0</v>
      </c>
      <c r="K713">
        <v>0</v>
      </c>
      <c r="L713">
        <v>0</v>
      </c>
      <c r="M713" t="s">
        <v>79</v>
      </c>
      <c r="N713" t="s">
        <v>79</v>
      </c>
      <c r="O713" t="s">
        <v>79</v>
      </c>
      <c r="P713" t="s">
        <v>79</v>
      </c>
      <c r="Q713" t="s">
        <v>79</v>
      </c>
      <c r="R713" t="s">
        <v>79</v>
      </c>
      <c r="S713" t="s">
        <v>79</v>
      </c>
      <c r="T713">
        <v>0</v>
      </c>
      <c r="U713" t="s">
        <v>79</v>
      </c>
      <c r="V713" t="s">
        <v>79</v>
      </c>
      <c r="W713" t="s">
        <v>79</v>
      </c>
      <c r="X713">
        <v>0</v>
      </c>
      <c r="Y713">
        <v>0</v>
      </c>
      <c r="Z713" t="s">
        <v>79</v>
      </c>
      <c r="AA713" t="s">
        <v>79</v>
      </c>
      <c r="AB713" t="s">
        <v>79</v>
      </c>
      <c r="AC713" t="s">
        <v>79</v>
      </c>
      <c r="AD713" t="s">
        <v>79</v>
      </c>
      <c r="AE713">
        <v>0</v>
      </c>
      <c r="AF713" t="s">
        <v>79</v>
      </c>
      <c r="AG713">
        <v>0</v>
      </c>
      <c r="AH713" t="s">
        <v>79</v>
      </c>
      <c r="AI713" t="s">
        <v>79</v>
      </c>
      <c r="AJ713" t="s">
        <v>79</v>
      </c>
      <c r="AK713" t="s">
        <v>79</v>
      </c>
      <c r="AL713" t="s">
        <v>79</v>
      </c>
      <c r="AM713" t="s">
        <v>79</v>
      </c>
      <c r="AN713" t="s">
        <v>79</v>
      </c>
      <c r="AO713" t="s">
        <v>79</v>
      </c>
      <c r="AP713" t="s">
        <v>79</v>
      </c>
      <c r="AQ713" t="s">
        <v>79</v>
      </c>
      <c r="AR713" t="s">
        <v>79</v>
      </c>
      <c r="AS713">
        <v>0</v>
      </c>
      <c r="AT713" t="s">
        <v>79</v>
      </c>
      <c r="AU713" t="s">
        <v>79</v>
      </c>
      <c r="AV713">
        <v>0</v>
      </c>
      <c r="AW713">
        <v>0</v>
      </c>
    </row>
    <row r="714" spans="1:49" x14ac:dyDescent="0.2">
      <c r="A714">
        <v>1</v>
      </c>
      <c r="B714">
        <v>30</v>
      </c>
      <c r="C714">
        <v>2</v>
      </c>
      <c r="D714">
        <v>1</v>
      </c>
      <c r="E714">
        <v>0</v>
      </c>
      <c r="F714" t="s">
        <v>79</v>
      </c>
      <c r="G714" t="s">
        <v>79</v>
      </c>
      <c r="H714">
        <v>94</v>
      </c>
      <c r="I714">
        <v>0</v>
      </c>
      <c r="J714">
        <v>0</v>
      </c>
      <c r="K714">
        <v>0</v>
      </c>
      <c r="L714">
        <v>0</v>
      </c>
      <c r="M714" t="s">
        <v>79</v>
      </c>
      <c r="N714" t="s">
        <v>79</v>
      </c>
      <c r="O714" t="s">
        <v>79</v>
      </c>
      <c r="P714" t="s">
        <v>79</v>
      </c>
      <c r="Q714" t="s">
        <v>79</v>
      </c>
      <c r="R714" t="s">
        <v>1593</v>
      </c>
      <c r="S714" t="s">
        <v>79</v>
      </c>
      <c r="T714">
        <v>0</v>
      </c>
      <c r="U714" t="s">
        <v>79</v>
      </c>
      <c r="V714" t="s">
        <v>79</v>
      </c>
      <c r="W714" t="s">
        <v>79</v>
      </c>
      <c r="X714">
        <v>2</v>
      </c>
      <c r="Y714">
        <v>2</v>
      </c>
      <c r="Z714" t="s">
        <v>79</v>
      </c>
      <c r="AA714" t="s">
        <v>79</v>
      </c>
      <c r="AB714" t="s">
        <v>79</v>
      </c>
      <c r="AC714" t="s">
        <v>79</v>
      </c>
      <c r="AD714" t="s">
        <v>79</v>
      </c>
      <c r="AE714">
        <v>0</v>
      </c>
      <c r="AF714" t="s">
        <v>79</v>
      </c>
      <c r="AG714">
        <v>0</v>
      </c>
      <c r="AH714" t="s">
        <v>79</v>
      </c>
      <c r="AI714" t="s">
        <v>79</v>
      </c>
      <c r="AJ714" t="s">
        <v>79</v>
      </c>
      <c r="AK714" t="s">
        <v>79</v>
      </c>
      <c r="AL714" t="s">
        <v>79</v>
      </c>
      <c r="AM714" t="s">
        <v>79</v>
      </c>
      <c r="AN714" t="s">
        <v>79</v>
      </c>
      <c r="AO714" t="s">
        <v>79</v>
      </c>
      <c r="AP714" t="s">
        <v>79</v>
      </c>
      <c r="AQ714" t="s">
        <v>79</v>
      </c>
      <c r="AR714" t="s">
        <v>79</v>
      </c>
      <c r="AS714">
        <v>0</v>
      </c>
      <c r="AT714" t="s">
        <v>79</v>
      </c>
      <c r="AU714" t="s">
        <v>79</v>
      </c>
      <c r="AV714">
        <v>0</v>
      </c>
      <c r="AW714">
        <v>0</v>
      </c>
    </row>
    <row r="715" spans="1:49" x14ac:dyDescent="0.2">
      <c r="A715">
        <v>1</v>
      </c>
      <c r="B715">
        <v>30</v>
      </c>
      <c r="C715">
        <v>2</v>
      </c>
      <c r="D715">
        <v>2</v>
      </c>
      <c r="E715">
        <v>0</v>
      </c>
      <c r="F715" t="s">
        <v>79</v>
      </c>
      <c r="G715" t="s">
        <v>79</v>
      </c>
      <c r="H715">
        <v>170</v>
      </c>
      <c r="I715">
        <v>0</v>
      </c>
      <c r="J715">
        <v>0</v>
      </c>
      <c r="K715">
        <v>0</v>
      </c>
      <c r="L715">
        <v>0</v>
      </c>
      <c r="M715" t="s">
        <v>79</v>
      </c>
      <c r="N715" t="s">
        <v>79</v>
      </c>
      <c r="O715" t="s">
        <v>79</v>
      </c>
      <c r="P715" t="s">
        <v>79</v>
      </c>
      <c r="Q715" t="s">
        <v>79</v>
      </c>
      <c r="R715" t="s">
        <v>468</v>
      </c>
      <c r="S715" t="s">
        <v>79</v>
      </c>
      <c r="T715">
        <v>0</v>
      </c>
      <c r="U715" t="s">
        <v>79</v>
      </c>
      <c r="V715" t="s">
        <v>79</v>
      </c>
      <c r="W715" t="s">
        <v>79</v>
      </c>
      <c r="X715">
        <v>2</v>
      </c>
      <c r="Y715">
        <v>2</v>
      </c>
      <c r="Z715" t="s">
        <v>79</v>
      </c>
      <c r="AA715" t="s">
        <v>79</v>
      </c>
      <c r="AB715" t="s">
        <v>79</v>
      </c>
      <c r="AC715" t="s">
        <v>79</v>
      </c>
      <c r="AD715" t="s">
        <v>79</v>
      </c>
      <c r="AE715">
        <v>0</v>
      </c>
      <c r="AF715" t="s">
        <v>79</v>
      </c>
      <c r="AG715">
        <v>0</v>
      </c>
      <c r="AH715" t="s">
        <v>79</v>
      </c>
      <c r="AI715" t="s">
        <v>79</v>
      </c>
      <c r="AJ715" t="s">
        <v>79</v>
      </c>
      <c r="AK715" t="s">
        <v>79</v>
      </c>
      <c r="AL715" t="s">
        <v>79</v>
      </c>
      <c r="AM715" t="s">
        <v>79</v>
      </c>
      <c r="AN715" t="s">
        <v>79</v>
      </c>
      <c r="AO715" t="s">
        <v>79</v>
      </c>
      <c r="AP715" t="s">
        <v>79</v>
      </c>
      <c r="AQ715" t="s">
        <v>79</v>
      </c>
      <c r="AR715" t="s">
        <v>79</v>
      </c>
      <c r="AS715">
        <v>0</v>
      </c>
      <c r="AT715" t="s">
        <v>79</v>
      </c>
      <c r="AU715" t="s">
        <v>79</v>
      </c>
      <c r="AV715">
        <v>0</v>
      </c>
      <c r="AW715">
        <v>0</v>
      </c>
    </row>
    <row r="716" spans="1:49" x14ac:dyDescent="0.2">
      <c r="A716">
        <v>1</v>
      </c>
      <c r="B716">
        <v>30</v>
      </c>
      <c r="C716">
        <v>2</v>
      </c>
      <c r="D716">
        <v>3</v>
      </c>
      <c r="E716">
        <v>0</v>
      </c>
      <c r="F716" t="s">
        <v>79</v>
      </c>
      <c r="G716" t="s">
        <v>79</v>
      </c>
      <c r="H716">
        <v>349</v>
      </c>
      <c r="I716">
        <v>0</v>
      </c>
      <c r="J716">
        <v>0</v>
      </c>
      <c r="K716">
        <v>0</v>
      </c>
      <c r="L716">
        <v>0</v>
      </c>
      <c r="M716" t="s">
        <v>79</v>
      </c>
      <c r="N716" t="s">
        <v>79</v>
      </c>
      <c r="O716" t="s">
        <v>79</v>
      </c>
      <c r="P716" t="s">
        <v>79</v>
      </c>
      <c r="Q716" t="s">
        <v>79</v>
      </c>
      <c r="R716" t="s">
        <v>469</v>
      </c>
      <c r="S716" t="s">
        <v>79</v>
      </c>
      <c r="T716">
        <v>0</v>
      </c>
      <c r="U716" t="s">
        <v>79</v>
      </c>
      <c r="V716" t="s">
        <v>79</v>
      </c>
      <c r="W716" t="s">
        <v>79</v>
      </c>
      <c r="X716">
        <v>2</v>
      </c>
      <c r="Y716">
        <v>2</v>
      </c>
      <c r="Z716" t="s">
        <v>79</v>
      </c>
      <c r="AA716" t="s">
        <v>79</v>
      </c>
      <c r="AB716" t="s">
        <v>79</v>
      </c>
      <c r="AC716" t="s">
        <v>79</v>
      </c>
      <c r="AD716" t="s">
        <v>79</v>
      </c>
      <c r="AE716">
        <v>0</v>
      </c>
      <c r="AF716" t="s">
        <v>79</v>
      </c>
      <c r="AG716">
        <v>0</v>
      </c>
      <c r="AH716" t="s">
        <v>79</v>
      </c>
      <c r="AI716" t="s">
        <v>79</v>
      </c>
      <c r="AJ716" t="s">
        <v>79</v>
      </c>
      <c r="AK716" t="s">
        <v>79</v>
      </c>
      <c r="AL716" t="s">
        <v>79</v>
      </c>
      <c r="AM716" t="s">
        <v>79</v>
      </c>
      <c r="AN716" t="s">
        <v>79</v>
      </c>
      <c r="AO716" t="s">
        <v>79</v>
      </c>
      <c r="AP716" t="s">
        <v>79</v>
      </c>
      <c r="AQ716" t="s">
        <v>79</v>
      </c>
      <c r="AR716" t="s">
        <v>79</v>
      </c>
      <c r="AS716">
        <v>0</v>
      </c>
      <c r="AT716" t="s">
        <v>79</v>
      </c>
      <c r="AU716" t="s">
        <v>79</v>
      </c>
      <c r="AV716">
        <v>0</v>
      </c>
      <c r="AW716">
        <v>0</v>
      </c>
    </row>
    <row r="717" spans="1:49" x14ac:dyDescent="0.2">
      <c r="A717">
        <v>1</v>
      </c>
      <c r="B717">
        <v>30</v>
      </c>
      <c r="C717">
        <v>2</v>
      </c>
      <c r="D717">
        <v>4</v>
      </c>
      <c r="E717">
        <v>0</v>
      </c>
      <c r="F717" t="s">
        <v>79</v>
      </c>
      <c r="G717" t="s">
        <v>79</v>
      </c>
      <c r="H717">
        <v>10</v>
      </c>
      <c r="I717">
        <v>0</v>
      </c>
      <c r="J717">
        <v>0</v>
      </c>
      <c r="K717">
        <v>0</v>
      </c>
      <c r="L717">
        <v>0</v>
      </c>
      <c r="M717" t="s">
        <v>79</v>
      </c>
      <c r="N717" t="s">
        <v>79</v>
      </c>
      <c r="O717" t="s">
        <v>79</v>
      </c>
      <c r="P717" t="s">
        <v>79</v>
      </c>
      <c r="Q717" t="s">
        <v>79</v>
      </c>
      <c r="R717" t="s">
        <v>470</v>
      </c>
      <c r="S717" t="s">
        <v>79</v>
      </c>
      <c r="T717">
        <v>0</v>
      </c>
      <c r="U717" t="s">
        <v>79</v>
      </c>
      <c r="V717" t="s">
        <v>79</v>
      </c>
      <c r="W717" t="s">
        <v>79</v>
      </c>
      <c r="X717">
        <v>2</v>
      </c>
      <c r="Y717">
        <v>2</v>
      </c>
      <c r="Z717" t="s">
        <v>79</v>
      </c>
      <c r="AA717" t="s">
        <v>79</v>
      </c>
      <c r="AB717" t="s">
        <v>79</v>
      </c>
      <c r="AC717" t="s">
        <v>79</v>
      </c>
      <c r="AD717" t="s">
        <v>79</v>
      </c>
      <c r="AE717">
        <v>0</v>
      </c>
      <c r="AF717" t="s">
        <v>79</v>
      </c>
      <c r="AG717">
        <v>0</v>
      </c>
      <c r="AH717" t="s">
        <v>79</v>
      </c>
      <c r="AI717" t="s">
        <v>79</v>
      </c>
      <c r="AJ717" t="s">
        <v>79</v>
      </c>
      <c r="AK717" t="s">
        <v>79</v>
      </c>
      <c r="AL717" t="s">
        <v>79</v>
      </c>
      <c r="AM717" t="s">
        <v>79</v>
      </c>
      <c r="AN717" t="s">
        <v>79</v>
      </c>
      <c r="AO717" t="s">
        <v>79</v>
      </c>
      <c r="AP717" t="s">
        <v>79</v>
      </c>
      <c r="AQ717" t="s">
        <v>79</v>
      </c>
      <c r="AR717" t="s">
        <v>79</v>
      </c>
      <c r="AS717">
        <v>0</v>
      </c>
      <c r="AT717" t="s">
        <v>79</v>
      </c>
      <c r="AU717" t="s">
        <v>79</v>
      </c>
      <c r="AV717">
        <v>0</v>
      </c>
      <c r="AW717">
        <v>0</v>
      </c>
    </row>
    <row r="718" spans="1:49" x14ac:dyDescent="0.2">
      <c r="A718">
        <v>1</v>
      </c>
      <c r="B718">
        <v>30</v>
      </c>
      <c r="C718">
        <v>2</v>
      </c>
      <c r="D718">
        <v>5</v>
      </c>
      <c r="E718">
        <v>0</v>
      </c>
      <c r="F718" t="s">
        <v>79</v>
      </c>
      <c r="G718" t="s">
        <v>79</v>
      </c>
      <c r="H718">
        <v>12</v>
      </c>
      <c r="I718">
        <v>0</v>
      </c>
      <c r="J718">
        <v>0</v>
      </c>
      <c r="K718">
        <v>0</v>
      </c>
      <c r="L718">
        <v>0</v>
      </c>
      <c r="M718" t="s">
        <v>79</v>
      </c>
      <c r="N718" t="s">
        <v>79</v>
      </c>
      <c r="O718" t="s">
        <v>79</v>
      </c>
      <c r="P718" t="s">
        <v>79</v>
      </c>
      <c r="Q718" t="s">
        <v>79</v>
      </c>
      <c r="R718" t="s">
        <v>471</v>
      </c>
      <c r="S718" t="s">
        <v>79</v>
      </c>
      <c r="T718">
        <v>0</v>
      </c>
      <c r="U718" t="s">
        <v>79</v>
      </c>
      <c r="V718" t="s">
        <v>79</v>
      </c>
      <c r="W718" t="s">
        <v>79</v>
      </c>
      <c r="X718">
        <v>2</v>
      </c>
      <c r="Y718">
        <v>2</v>
      </c>
      <c r="Z718" t="s">
        <v>79</v>
      </c>
      <c r="AA718" t="s">
        <v>79</v>
      </c>
      <c r="AB718" t="s">
        <v>79</v>
      </c>
      <c r="AC718" t="s">
        <v>79</v>
      </c>
      <c r="AD718" t="s">
        <v>79</v>
      </c>
      <c r="AE718">
        <v>0</v>
      </c>
      <c r="AF718" t="s">
        <v>79</v>
      </c>
      <c r="AG718">
        <v>0</v>
      </c>
      <c r="AH718" t="s">
        <v>79</v>
      </c>
      <c r="AI718" t="s">
        <v>79</v>
      </c>
      <c r="AJ718" t="s">
        <v>79</v>
      </c>
      <c r="AK718" t="s">
        <v>79</v>
      </c>
      <c r="AL718" t="s">
        <v>79</v>
      </c>
      <c r="AM718" t="s">
        <v>79</v>
      </c>
      <c r="AN718" t="s">
        <v>79</v>
      </c>
      <c r="AO718" t="s">
        <v>79</v>
      </c>
      <c r="AP718" t="s">
        <v>79</v>
      </c>
      <c r="AQ718" t="s">
        <v>79</v>
      </c>
      <c r="AR718" t="s">
        <v>79</v>
      </c>
      <c r="AS718">
        <v>0</v>
      </c>
      <c r="AT718" t="s">
        <v>79</v>
      </c>
      <c r="AU718" t="s">
        <v>79</v>
      </c>
      <c r="AV718">
        <v>0</v>
      </c>
      <c r="AW718">
        <v>0</v>
      </c>
    </row>
    <row r="719" spans="1:49" x14ac:dyDescent="0.2">
      <c r="A719">
        <v>1</v>
      </c>
      <c r="B719">
        <v>30</v>
      </c>
      <c r="C719">
        <v>2</v>
      </c>
      <c r="D719">
        <v>6</v>
      </c>
      <c r="E719">
        <v>0</v>
      </c>
      <c r="F719" t="s">
        <v>79</v>
      </c>
      <c r="G719" t="s">
        <v>79</v>
      </c>
      <c r="H719">
        <v>563</v>
      </c>
      <c r="I719">
        <v>0</v>
      </c>
      <c r="J719">
        <v>0</v>
      </c>
      <c r="K719">
        <v>0</v>
      </c>
      <c r="L719">
        <v>0</v>
      </c>
      <c r="M719" t="s">
        <v>79</v>
      </c>
      <c r="N719" t="s">
        <v>79</v>
      </c>
      <c r="O719" t="s">
        <v>79</v>
      </c>
      <c r="P719" t="s">
        <v>79</v>
      </c>
      <c r="Q719" t="s">
        <v>79</v>
      </c>
      <c r="R719" t="s">
        <v>540</v>
      </c>
      <c r="S719" t="s">
        <v>79</v>
      </c>
      <c r="T719">
        <v>0</v>
      </c>
      <c r="U719" t="s">
        <v>79</v>
      </c>
      <c r="V719" t="s">
        <v>79</v>
      </c>
      <c r="W719" t="s">
        <v>79</v>
      </c>
      <c r="X719">
        <v>2</v>
      </c>
      <c r="Y719">
        <v>2</v>
      </c>
      <c r="Z719" t="s">
        <v>79</v>
      </c>
      <c r="AA719" t="s">
        <v>79</v>
      </c>
      <c r="AB719" t="s">
        <v>79</v>
      </c>
      <c r="AC719" t="s">
        <v>79</v>
      </c>
      <c r="AD719" t="s">
        <v>79</v>
      </c>
      <c r="AE719">
        <v>0</v>
      </c>
      <c r="AF719" t="s">
        <v>79</v>
      </c>
      <c r="AG719">
        <v>0</v>
      </c>
      <c r="AH719" t="s">
        <v>79</v>
      </c>
      <c r="AI719" t="s">
        <v>79</v>
      </c>
      <c r="AJ719" t="s">
        <v>79</v>
      </c>
      <c r="AK719" t="s">
        <v>79</v>
      </c>
      <c r="AL719" t="s">
        <v>79</v>
      </c>
      <c r="AM719" t="s">
        <v>79</v>
      </c>
      <c r="AN719" t="s">
        <v>79</v>
      </c>
      <c r="AO719" t="s">
        <v>79</v>
      </c>
      <c r="AP719" t="s">
        <v>79</v>
      </c>
      <c r="AQ719" t="s">
        <v>79</v>
      </c>
      <c r="AR719" t="s">
        <v>79</v>
      </c>
      <c r="AS719">
        <v>0</v>
      </c>
      <c r="AT719" t="s">
        <v>79</v>
      </c>
      <c r="AU719" t="s">
        <v>79</v>
      </c>
      <c r="AV719">
        <v>0</v>
      </c>
      <c r="AW719">
        <v>0</v>
      </c>
    </row>
    <row r="720" spans="1:49" x14ac:dyDescent="0.2">
      <c r="A720">
        <v>1</v>
      </c>
      <c r="B720">
        <v>30</v>
      </c>
      <c r="C720">
        <v>2</v>
      </c>
      <c r="D720">
        <v>7</v>
      </c>
      <c r="E720">
        <v>0</v>
      </c>
      <c r="F720" t="s">
        <v>79</v>
      </c>
      <c r="G720" t="s">
        <v>79</v>
      </c>
      <c r="H720">
        <v>150</v>
      </c>
      <c r="I720">
        <v>0</v>
      </c>
      <c r="J720">
        <v>0</v>
      </c>
      <c r="K720">
        <v>0</v>
      </c>
      <c r="L720">
        <v>0</v>
      </c>
      <c r="M720" t="s">
        <v>79</v>
      </c>
      <c r="N720" t="s">
        <v>79</v>
      </c>
      <c r="O720" t="s">
        <v>79</v>
      </c>
      <c r="P720" t="s">
        <v>79</v>
      </c>
      <c r="Q720" t="s">
        <v>79</v>
      </c>
      <c r="R720" t="s">
        <v>1594</v>
      </c>
      <c r="S720" t="s">
        <v>79</v>
      </c>
      <c r="T720">
        <v>0</v>
      </c>
      <c r="U720" t="s">
        <v>79</v>
      </c>
      <c r="V720" t="s">
        <v>79</v>
      </c>
      <c r="W720" t="s">
        <v>79</v>
      </c>
      <c r="X720">
        <v>2</v>
      </c>
      <c r="Y720">
        <v>2</v>
      </c>
      <c r="Z720" t="s">
        <v>79</v>
      </c>
      <c r="AA720" t="s">
        <v>79</v>
      </c>
      <c r="AB720" t="s">
        <v>79</v>
      </c>
      <c r="AC720" t="s">
        <v>79</v>
      </c>
      <c r="AD720" t="s">
        <v>79</v>
      </c>
      <c r="AE720">
        <v>0</v>
      </c>
      <c r="AF720" t="s">
        <v>79</v>
      </c>
      <c r="AG720">
        <v>0</v>
      </c>
      <c r="AH720" t="s">
        <v>79</v>
      </c>
      <c r="AI720" t="s">
        <v>79</v>
      </c>
      <c r="AJ720" t="s">
        <v>79</v>
      </c>
      <c r="AK720" t="s">
        <v>79</v>
      </c>
      <c r="AL720" t="s">
        <v>79</v>
      </c>
      <c r="AM720" t="s">
        <v>79</v>
      </c>
      <c r="AN720" t="s">
        <v>79</v>
      </c>
      <c r="AO720" t="s">
        <v>79</v>
      </c>
      <c r="AP720" t="s">
        <v>79</v>
      </c>
      <c r="AQ720" t="s">
        <v>79</v>
      </c>
      <c r="AR720" t="s">
        <v>79</v>
      </c>
      <c r="AS720">
        <v>0</v>
      </c>
      <c r="AT720" t="s">
        <v>79</v>
      </c>
      <c r="AU720" t="s">
        <v>79</v>
      </c>
      <c r="AV720">
        <v>0</v>
      </c>
      <c r="AW720">
        <v>0</v>
      </c>
    </row>
    <row r="721" spans="1:49" x14ac:dyDescent="0.2">
      <c r="A721">
        <v>1</v>
      </c>
      <c r="B721">
        <v>30</v>
      </c>
      <c r="C721">
        <v>2</v>
      </c>
      <c r="D721">
        <v>8</v>
      </c>
      <c r="E721">
        <v>0</v>
      </c>
      <c r="F721" t="s">
        <v>79</v>
      </c>
      <c r="G721" t="s">
        <v>79</v>
      </c>
      <c r="H721">
        <v>666</v>
      </c>
      <c r="I721">
        <v>0</v>
      </c>
      <c r="J721">
        <v>0</v>
      </c>
      <c r="K721">
        <v>0</v>
      </c>
      <c r="L721">
        <v>0</v>
      </c>
      <c r="M721" t="s">
        <v>79</v>
      </c>
      <c r="N721" t="s">
        <v>79</v>
      </c>
      <c r="O721" t="s">
        <v>79</v>
      </c>
      <c r="P721" t="s">
        <v>79</v>
      </c>
      <c r="Q721" t="s">
        <v>79</v>
      </c>
      <c r="R721" t="s">
        <v>466</v>
      </c>
      <c r="S721" t="s">
        <v>79</v>
      </c>
      <c r="T721">
        <v>0</v>
      </c>
      <c r="U721" t="s">
        <v>79</v>
      </c>
      <c r="V721" t="s">
        <v>79</v>
      </c>
      <c r="W721" t="s">
        <v>79</v>
      </c>
      <c r="X721">
        <v>2</v>
      </c>
      <c r="Y721">
        <v>2</v>
      </c>
      <c r="Z721" t="s">
        <v>79</v>
      </c>
      <c r="AA721" t="s">
        <v>79</v>
      </c>
      <c r="AB721" t="s">
        <v>79</v>
      </c>
      <c r="AC721" t="s">
        <v>79</v>
      </c>
      <c r="AD721" t="s">
        <v>79</v>
      </c>
      <c r="AE721">
        <v>0</v>
      </c>
      <c r="AF721" t="s">
        <v>79</v>
      </c>
      <c r="AG721">
        <v>0</v>
      </c>
      <c r="AH721" t="s">
        <v>79</v>
      </c>
      <c r="AI721" t="s">
        <v>79</v>
      </c>
      <c r="AJ721" t="s">
        <v>79</v>
      </c>
      <c r="AK721" t="s">
        <v>79</v>
      </c>
      <c r="AL721" t="s">
        <v>79</v>
      </c>
      <c r="AM721" t="s">
        <v>79</v>
      </c>
      <c r="AN721" t="s">
        <v>79</v>
      </c>
      <c r="AO721" t="s">
        <v>79</v>
      </c>
      <c r="AP721" t="s">
        <v>79</v>
      </c>
      <c r="AQ721" t="s">
        <v>79</v>
      </c>
      <c r="AR721" t="s">
        <v>79</v>
      </c>
      <c r="AS721">
        <v>0</v>
      </c>
      <c r="AT721" t="s">
        <v>79</v>
      </c>
      <c r="AU721" t="s">
        <v>79</v>
      </c>
      <c r="AV721">
        <v>0</v>
      </c>
      <c r="AW721">
        <v>0</v>
      </c>
    </row>
    <row r="722" spans="1:49" x14ac:dyDescent="0.2">
      <c r="A722">
        <v>1</v>
      </c>
      <c r="B722">
        <v>31</v>
      </c>
      <c r="C722">
        <v>1</v>
      </c>
      <c r="D722">
        <v>1</v>
      </c>
      <c r="E722">
        <v>0</v>
      </c>
      <c r="F722" t="s">
        <v>79</v>
      </c>
      <c r="G722" t="s">
        <v>79</v>
      </c>
      <c r="H722">
        <v>0</v>
      </c>
      <c r="I722">
        <v>0</v>
      </c>
      <c r="J722">
        <v>0</v>
      </c>
      <c r="K722">
        <v>0</v>
      </c>
      <c r="L722">
        <v>0</v>
      </c>
      <c r="M722" t="s">
        <v>79</v>
      </c>
      <c r="N722" t="s">
        <v>79</v>
      </c>
      <c r="O722" t="s">
        <v>79</v>
      </c>
      <c r="P722" t="s">
        <v>79</v>
      </c>
      <c r="Q722" t="s">
        <v>79</v>
      </c>
      <c r="R722" t="s">
        <v>79</v>
      </c>
      <c r="S722" t="s">
        <v>79</v>
      </c>
      <c r="T722">
        <v>0</v>
      </c>
      <c r="U722" t="s">
        <v>79</v>
      </c>
      <c r="V722" t="s">
        <v>79</v>
      </c>
      <c r="W722" t="s">
        <v>79</v>
      </c>
      <c r="X722">
        <v>0</v>
      </c>
      <c r="Y722">
        <v>0</v>
      </c>
      <c r="Z722" t="s">
        <v>79</v>
      </c>
      <c r="AA722" t="s">
        <v>79</v>
      </c>
      <c r="AB722" t="s">
        <v>79</v>
      </c>
      <c r="AC722" t="s">
        <v>79</v>
      </c>
      <c r="AD722" t="s">
        <v>79</v>
      </c>
      <c r="AE722">
        <v>0</v>
      </c>
      <c r="AF722" t="s">
        <v>79</v>
      </c>
      <c r="AG722">
        <v>0</v>
      </c>
      <c r="AH722" t="s">
        <v>79</v>
      </c>
      <c r="AI722" t="s">
        <v>79</v>
      </c>
      <c r="AJ722" t="s">
        <v>79</v>
      </c>
      <c r="AK722" t="s">
        <v>79</v>
      </c>
      <c r="AL722" t="s">
        <v>79</v>
      </c>
      <c r="AM722" t="s">
        <v>79</v>
      </c>
      <c r="AN722" t="s">
        <v>79</v>
      </c>
      <c r="AO722" t="s">
        <v>79</v>
      </c>
      <c r="AP722" t="s">
        <v>79</v>
      </c>
      <c r="AQ722" t="s">
        <v>79</v>
      </c>
      <c r="AR722" t="s">
        <v>79</v>
      </c>
      <c r="AS722">
        <v>0</v>
      </c>
      <c r="AT722" t="s">
        <v>79</v>
      </c>
      <c r="AU722" t="s">
        <v>79</v>
      </c>
      <c r="AV722">
        <v>0</v>
      </c>
      <c r="AW722">
        <v>0</v>
      </c>
    </row>
    <row r="723" spans="1:49" x14ac:dyDescent="0.2">
      <c r="A723">
        <v>1</v>
      </c>
      <c r="B723">
        <v>31</v>
      </c>
      <c r="C723">
        <v>1</v>
      </c>
      <c r="D723">
        <v>2</v>
      </c>
      <c r="E723">
        <v>0</v>
      </c>
      <c r="F723" t="s">
        <v>79</v>
      </c>
      <c r="G723" t="s">
        <v>79</v>
      </c>
      <c r="H723">
        <v>477</v>
      </c>
      <c r="I723">
        <v>0</v>
      </c>
      <c r="J723">
        <v>0</v>
      </c>
      <c r="K723">
        <v>0</v>
      </c>
      <c r="L723">
        <v>0</v>
      </c>
      <c r="M723" t="s">
        <v>79</v>
      </c>
      <c r="N723" t="s">
        <v>79</v>
      </c>
      <c r="O723" t="s">
        <v>79</v>
      </c>
      <c r="P723" t="s">
        <v>79</v>
      </c>
      <c r="Q723" t="s">
        <v>79</v>
      </c>
      <c r="R723" t="s">
        <v>565</v>
      </c>
      <c r="S723" t="s">
        <v>79</v>
      </c>
      <c r="T723">
        <v>0</v>
      </c>
      <c r="U723" t="s">
        <v>79</v>
      </c>
      <c r="V723" t="s">
        <v>79</v>
      </c>
      <c r="W723" t="s">
        <v>79</v>
      </c>
      <c r="X723">
        <v>3</v>
      </c>
      <c r="Y723">
        <v>3</v>
      </c>
      <c r="Z723" t="s">
        <v>79</v>
      </c>
      <c r="AA723" t="s">
        <v>79</v>
      </c>
      <c r="AB723" t="s">
        <v>79</v>
      </c>
      <c r="AC723" t="s">
        <v>79</v>
      </c>
      <c r="AD723" t="s">
        <v>79</v>
      </c>
      <c r="AE723">
        <v>0</v>
      </c>
      <c r="AF723" t="s">
        <v>79</v>
      </c>
      <c r="AG723">
        <v>0</v>
      </c>
      <c r="AH723" t="s">
        <v>79</v>
      </c>
      <c r="AI723" t="s">
        <v>79</v>
      </c>
      <c r="AJ723" t="s">
        <v>79</v>
      </c>
      <c r="AK723" t="s">
        <v>79</v>
      </c>
      <c r="AL723" t="s">
        <v>79</v>
      </c>
      <c r="AM723" t="s">
        <v>79</v>
      </c>
      <c r="AN723" t="s">
        <v>79</v>
      </c>
      <c r="AO723" t="s">
        <v>79</v>
      </c>
      <c r="AP723" t="s">
        <v>79</v>
      </c>
      <c r="AQ723" t="s">
        <v>79</v>
      </c>
      <c r="AR723" t="s">
        <v>79</v>
      </c>
      <c r="AS723">
        <v>0</v>
      </c>
      <c r="AT723" t="s">
        <v>79</v>
      </c>
      <c r="AU723" t="s">
        <v>79</v>
      </c>
      <c r="AV723">
        <v>0</v>
      </c>
      <c r="AW723">
        <v>0</v>
      </c>
    </row>
    <row r="724" spans="1:49" x14ac:dyDescent="0.2">
      <c r="A724">
        <v>1</v>
      </c>
      <c r="B724">
        <v>31</v>
      </c>
      <c r="C724">
        <v>1</v>
      </c>
      <c r="D724">
        <v>3</v>
      </c>
      <c r="E724">
        <v>0</v>
      </c>
      <c r="F724" t="s">
        <v>79</v>
      </c>
      <c r="G724" t="s">
        <v>79</v>
      </c>
      <c r="H724">
        <v>69</v>
      </c>
      <c r="I724">
        <v>0</v>
      </c>
      <c r="J724">
        <v>0</v>
      </c>
      <c r="K724">
        <v>0</v>
      </c>
      <c r="L724">
        <v>0</v>
      </c>
      <c r="M724" t="s">
        <v>79</v>
      </c>
      <c r="N724" t="s">
        <v>79</v>
      </c>
      <c r="O724" t="s">
        <v>79</v>
      </c>
      <c r="P724" t="s">
        <v>79</v>
      </c>
      <c r="Q724" t="s">
        <v>79</v>
      </c>
      <c r="R724" t="s">
        <v>1595</v>
      </c>
      <c r="S724" t="s">
        <v>79</v>
      </c>
      <c r="T724">
        <v>0</v>
      </c>
      <c r="U724" t="s">
        <v>79</v>
      </c>
      <c r="V724" t="s">
        <v>79</v>
      </c>
      <c r="W724" t="s">
        <v>79</v>
      </c>
      <c r="X724">
        <v>3</v>
      </c>
      <c r="Y724">
        <v>3</v>
      </c>
      <c r="Z724" t="s">
        <v>79</v>
      </c>
      <c r="AA724" t="s">
        <v>79</v>
      </c>
      <c r="AB724" t="s">
        <v>79</v>
      </c>
      <c r="AC724" t="s">
        <v>79</v>
      </c>
      <c r="AD724" t="s">
        <v>79</v>
      </c>
      <c r="AE724">
        <v>0</v>
      </c>
      <c r="AF724" t="s">
        <v>79</v>
      </c>
      <c r="AG724">
        <v>0</v>
      </c>
      <c r="AH724" t="s">
        <v>79</v>
      </c>
      <c r="AI724" t="s">
        <v>79</v>
      </c>
      <c r="AJ724" t="s">
        <v>79</v>
      </c>
      <c r="AK724" t="s">
        <v>79</v>
      </c>
      <c r="AL724" t="s">
        <v>79</v>
      </c>
      <c r="AM724" t="s">
        <v>79</v>
      </c>
      <c r="AN724" t="s">
        <v>79</v>
      </c>
      <c r="AO724" t="s">
        <v>79</v>
      </c>
      <c r="AP724" t="s">
        <v>79</v>
      </c>
      <c r="AQ724" t="s">
        <v>79</v>
      </c>
      <c r="AR724" t="s">
        <v>79</v>
      </c>
      <c r="AS724">
        <v>0</v>
      </c>
      <c r="AT724" t="s">
        <v>79</v>
      </c>
      <c r="AU724" t="s">
        <v>79</v>
      </c>
      <c r="AV724">
        <v>0</v>
      </c>
      <c r="AW724">
        <v>0</v>
      </c>
    </row>
    <row r="725" spans="1:49" x14ac:dyDescent="0.2">
      <c r="A725">
        <v>1</v>
      </c>
      <c r="B725">
        <v>31</v>
      </c>
      <c r="C725">
        <v>1</v>
      </c>
      <c r="D725">
        <v>4</v>
      </c>
      <c r="E725">
        <v>0</v>
      </c>
      <c r="F725" t="s">
        <v>79</v>
      </c>
      <c r="G725" t="s">
        <v>79</v>
      </c>
      <c r="H725">
        <v>296</v>
      </c>
      <c r="I725">
        <v>0</v>
      </c>
      <c r="J725">
        <v>0</v>
      </c>
      <c r="K725">
        <v>0</v>
      </c>
      <c r="L725">
        <v>0</v>
      </c>
      <c r="M725" t="s">
        <v>79</v>
      </c>
      <c r="N725" t="s">
        <v>79</v>
      </c>
      <c r="O725" t="s">
        <v>79</v>
      </c>
      <c r="P725" t="s">
        <v>79</v>
      </c>
      <c r="Q725" t="s">
        <v>79</v>
      </c>
      <c r="R725" t="s">
        <v>1596</v>
      </c>
      <c r="S725" t="s">
        <v>79</v>
      </c>
      <c r="T725">
        <v>0</v>
      </c>
      <c r="U725" t="s">
        <v>79</v>
      </c>
      <c r="V725" t="s">
        <v>79</v>
      </c>
      <c r="W725" t="s">
        <v>79</v>
      </c>
      <c r="X725">
        <v>3</v>
      </c>
      <c r="Y725">
        <v>3</v>
      </c>
      <c r="Z725" t="s">
        <v>79</v>
      </c>
      <c r="AA725" t="s">
        <v>79</v>
      </c>
      <c r="AB725" t="s">
        <v>79</v>
      </c>
      <c r="AC725" t="s">
        <v>79</v>
      </c>
      <c r="AD725" t="s">
        <v>79</v>
      </c>
      <c r="AE725">
        <v>0</v>
      </c>
      <c r="AF725" t="s">
        <v>79</v>
      </c>
      <c r="AG725">
        <v>0</v>
      </c>
      <c r="AH725" t="s">
        <v>79</v>
      </c>
      <c r="AI725" t="s">
        <v>79</v>
      </c>
      <c r="AJ725" t="s">
        <v>79</v>
      </c>
      <c r="AK725" t="s">
        <v>79</v>
      </c>
      <c r="AL725" t="s">
        <v>79</v>
      </c>
      <c r="AM725" t="s">
        <v>79</v>
      </c>
      <c r="AN725" t="s">
        <v>79</v>
      </c>
      <c r="AO725" t="s">
        <v>79</v>
      </c>
      <c r="AP725" t="s">
        <v>79</v>
      </c>
      <c r="AQ725" t="s">
        <v>79</v>
      </c>
      <c r="AR725" t="s">
        <v>79</v>
      </c>
      <c r="AS725">
        <v>0</v>
      </c>
      <c r="AT725" t="s">
        <v>79</v>
      </c>
      <c r="AU725" t="s">
        <v>79</v>
      </c>
      <c r="AV725">
        <v>0</v>
      </c>
      <c r="AW725">
        <v>0</v>
      </c>
    </row>
    <row r="726" spans="1:49" x14ac:dyDescent="0.2">
      <c r="A726">
        <v>1</v>
      </c>
      <c r="B726">
        <v>31</v>
      </c>
      <c r="C726">
        <v>1</v>
      </c>
      <c r="D726">
        <v>5</v>
      </c>
      <c r="E726">
        <v>0</v>
      </c>
      <c r="F726" t="s">
        <v>79</v>
      </c>
      <c r="G726" t="s">
        <v>79</v>
      </c>
      <c r="H726">
        <v>191</v>
      </c>
      <c r="I726">
        <v>0</v>
      </c>
      <c r="J726">
        <v>0</v>
      </c>
      <c r="K726">
        <v>0</v>
      </c>
      <c r="L726">
        <v>0</v>
      </c>
      <c r="M726" t="s">
        <v>79</v>
      </c>
      <c r="N726" t="s">
        <v>79</v>
      </c>
      <c r="O726" t="s">
        <v>79</v>
      </c>
      <c r="P726" t="s">
        <v>79</v>
      </c>
      <c r="Q726" t="s">
        <v>79</v>
      </c>
      <c r="R726" t="s">
        <v>1597</v>
      </c>
      <c r="S726" t="s">
        <v>79</v>
      </c>
      <c r="T726">
        <v>0</v>
      </c>
      <c r="U726" t="s">
        <v>79</v>
      </c>
      <c r="V726" t="s">
        <v>79</v>
      </c>
      <c r="W726" t="s">
        <v>79</v>
      </c>
      <c r="X726">
        <v>3</v>
      </c>
      <c r="Y726">
        <v>3</v>
      </c>
      <c r="Z726" t="s">
        <v>79</v>
      </c>
      <c r="AA726" t="s">
        <v>79</v>
      </c>
      <c r="AB726" t="s">
        <v>79</v>
      </c>
      <c r="AC726" t="s">
        <v>79</v>
      </c>
      <c r="AD726" t="s">
        <v>79</v>
      </c>
      <c r="AE726">
        <v>0</v>
      </c>
      <c r="AF726" t="s">
        <v>79</v>
      </c>
      <c r="AG726">
        <v>0</v>
      </c>
      <c r="AH726" t="s">
        <v>79</v>
      </c>
      <c r="AI726" t="s">
        <v>79</v>
      </c>
      <c r="AJ726" t="s">
        <v>79</v>
      </c>
      <c r="AK726" t="s">
        <v>79</v>
      </c>
      <c r="AL726" t="s">
        <v>79</v>
      </c>
      <c r="AM726" t="s">
        <v>79</v>
      </c>
      <c r="AN726" t="s">
        <v>79</v>
      </c>
      <c r="AO726" t="s">
        <v>79</v>
      </c>
      <c r="AP726" t="s">
        <v>79</v>
      </c>
      <c r="AQ726" t="s">
        <v>79</v>
      </c>
      <c r="AR726" t="s">
        <v>79</v>
      </c>
      <c r="AS726">
        <v>0</v>
      </c>
      <c r="AT726" t="s">
        <v>79</v>
      </c>
      <c r="AU726" t="s">
        <v>79</v>
      </c>
      <c r="AV726">
        <v>0</v>
      </c>
      <c r="AW726">
        <v>0</v>
      </c>
    </row>
    <row r="727" spans="1:49" x14ac:dyDescent="0.2">
      <c r="A727">
        <v>1</v>
      </c>
      <c r="B727">
        <v>31</v>
      </c>
      <c r="C727">
        <v>1</v>
      </c>
      <c r="D727">
        <v>6</v>
      </c>
      <c r="E727">
        <v>0</v>
      </c>
      <c r="F727" t="s">
        <v>79</v>
      </c>
      <c r="G727" t="s">
        <v>79</v>
      </c>
      <c r="H727">
        <v>26</v>
      </c>
      <c r="I727">
        <v>0</v>
      </c>
      <c r="J727">
        <v>0</v>
      </c>
      <c r="K727">
        <v>0</v>
      </c>
      <c r="L727">
        <v>0</v>
      </c>
      <c r="M727" t="s">
        <v>79</v>
      </c>
      <c r="N727" t="s">
        <v>79</v>
      </c>
      <c r="O727" t="s">
        <v>79</v>
      </c>
      <c r="P727" t="s">
        <v>79</v>
      </c>
      <c r="Q727" t="s">
        <v>79</v>
      </c>
      <c r="R727" t="s">
        <v>1598</v>
      </c>
      <c r="S727" t="s">
        <v>79</v>
      </c>
      <c r="T727">
        <v>0</v>
      </c>
      <c r="U727" t="s">
        <v>79</v>
      </c>
      <c r="V727" t="s">
        <v>79</v>
      </c>
      <c r="W727" t="s">
        <v>79</v>
      </c>
      <c r="X727">
        <v>3</v>
      </c>
      <c r="Y727">
        <v>3</v>
      </c>
      <c r="Z727" t="s">
        <v>79</v>
      </c>
      <c r="AA727" t="s">
        <v>79</v>
      </c>
      <c r="AB727" t="s">
        <v>79</v>
      </c>
      <c r="AC727" t="s">
        <v>79</v>
      </c>
      <c r="AD727" t="s">
        <v>79</v>
      </c>
      <c r="AE727">
        <v>0</v>
      </c>
      <c r="AF727" t="s">
        <v>79</v>
      </c>
      <c r="AG727">
        <v>0</v>
      </c>
      <c r="AH727" t="s">
        <v>79</v>
      </c>
      <c r="AI727" t="s">
        <v>79</v>
      </c>
      <c r="AJ727" t="s">
        <v>79</v>
      </c>
      <c r="AK727" t="s">
        <v>79</v>
      </c>
      <c r="AL727" t="s">
        <v>79</v>
      </c>
      <c r="AM727" t="s">
        <v>79</v>
      </c>
      <c r="AN727" t="s">
        <v>79</v>
      </c>
      <c r="AO727" t="s">
        <v>79</v>
      </c>
      <c r="AP727" t="s">
        <v>79</v>
      </c>
      <c r="AQ727" t="s">
        <v>79</v>
      </c>
      <c r="AR727" t="s">
        <v>79</v>
      </c>
      <c r="AS727">
        <v>0</v>
      </c>
      <c r="AT727" t="s">
        <v>79</v>
      </c>
      <c r="AU727" t="s">
        <v>79</v>
      </c>
      <c r="AV727">
        <v>0</v>
      </c>
      <c r="AW727">
        <v>0</v>
      </c>
    </row>
    <row r="728" spans="1:49" x14ac:dyDescent="0.2">
      <c r="A728">
        <v>1</v>
      </c>
      <c r="B728">
        <v>31</v>
      </c>
      <c r="C728">
        <v>1</v>
      </c>
      <c r="D728">
        <v>7</v>
      </c>
      <c r="E728">
        <v>0</v>
      </c>
      <c r="F728" t="s">
        <v>79</v>
      </c>
      <c r="G728" t="s">
        <v>79</v>
      </c>
      <c r="H728">
        <v>188</v>
      </c>
      <c r="I728">
        <v>0</v>
      </c>
      <c r="J728">
        <v>0</v>
      </c>
      <c r="K728">
        <v>0</v>
      </c>
      <c r="L728">
        <v>0</v>
      </c>
      <c r="M728" t="s">
        <v>79</v>
      </c>
      <c r="N728" t="s">
        <v>79</v>
      </c>
      <c r="O728" t="s">
        <v>79</v>
      </c>
      <c r="P728" t="s">
        <v>79</v>
      </c>
      <c r="Q728" t="s">
        <v>79</v>
      </c>
      <c r="R728" t="s">
        <v>1599</v>
      </c>
      <c r="S728" t="s">
        <v>79</v>
      </c>
      <c r="T728">
        <v>0</v>
      </c>
      <c r="U728" t="s">
        <v>79</v>
      </c>
      <c r="V728" t="s">
        <v>79</v>
      </c>
      <c r="W728" t="s">
        <v>79</v>
      </c>
      <c r="X728">
        <v>3</v>
      </c>
      <c r="Y728">
        <v>3</v>
      </c>
      <c r="Z728" t="s">
        <v>79</v>
      </c>
      <c r="AA728" t="s">
        <v>79</v>
      </c>
      <c r="AB728" t="s">
        <v>79</v>
      </c>
      <c r="AC728" t="s">
        <v>79</v>
      </c>
      <c r="AD728" t="s">
        <v>79</v>
      </c>
      <c r="AE728">
        <v>0</v>
      </c>
      <c r="AF728" t="s">
        <v>79</v>
      </c>
      <c r="AG728">
        <v>0</v>
      </c>
      <c r="AH728" t="s">
        <v>79</v>
      </c>
      <c r="AI728" t="s">
        <v>79</v>
      </c>
      <c r="AJ728" t="s">
        <v>79</v>
      </c>
      <c r="AK728" t="s">
        <v>79</v>
      </c>
      <c r="AL728" t="s">
        <v>79</v>
      </c>
      <c r="AM728" t="s">
        <v>79</v>
      </c>
      <c r="AN728" t="s">
        <v>79</v>
      </c>
      <c r="AO728" t="s">
        <v>79</v>
      </c>
      <c r="AP728" t="s">
        <v>79</v>
      </c>
      <c r="AQ728" t="s">
        <v>79</v>
      </c>
      <c r="AR728" t="s">
        <v>79</v>
      </c>
      <c r="AS728">
        <v>0</v>
      </c>
      <c r="AT728" t="s">
        <v>79</v>
      </c>
      <c r="AU728" t="s">
        <v>79</v>
      </c>
      <c r="AV728">
        <v>0</v>
      </c>
      <c r="AW728">
        <v>0</v>
      </c>
    </row>
    <row r="729" spans="1:49" x14ac:dyDescent="0.2">
      <c r="A729">
        <v>1</v>
      </c>
      <c r="B729">
        <v>31</v>
      </c>
      <c r="C729">
        <v>1</v>
      </c>
      <c r="D729">
        <v>8</v>
      </c>
      <c r="E729">
        <v>0</v>
      </c>
      <c r="F729" t="s">
        <v>79</v>
      </c>
      <c r="G729" t="s">
        <v>79</v>
      </c>
      <c r="H729">
        <v>0</v>
      </c>
      <c r="I729">
        <v>0</v>
      </c>
      <c r="J729">
        <v>0</v>
      </c>
      <c r="K729">
        <v>0</v>
      </c>
      <c r="L729">
        <v>0</v>
      </c>
      <c r="M729" t="s">
        <v>79</v>
      </c>
      <c r="N729" t="s">
        <v>79</v>
      </c>
      <c r="O729" t="s">
        <v>79</v>
      </c>
      <c r="P729" t="s">
        <v>79</v>
      </c>
      <c r="Q729" t="s">
        <v>79</v>
      </c>
      <c r="R729" t="s">
        <v>79</v>
      </c>
      <c r="S729" t="s">
        <v>79</v>
      </c>
      <c r="T729">
        <v>0</v>
      </c>
      <c r="U729" t="s">
        <v>79</v>
      </c>
      <c r="V729" t="s">
        <v>79</v>
      </c>
      <c r="W729" t="s">
        <v>79</v>
      </c>
      <c r="X729">
        <v>0</v>
      </c>
      <c r="Y729">
        <v>0</v>
      </c>
      <c r="Z729" t="s">
        <v>79</v>
      </c>
      <c r="AA729" t="s">
        <v>79</v>
      </c>
      <c r="AB729" t="s">
        <v>79</v>
      </c>
      <c r="AC729" t="s">
        <v>79</v>
      </c>
      <c r="AD729" t="s">
        <v>79</v>
      </c>
      <c r="AE729">
        <v>0</v>
      </c>
      <c r="AF729" t="s">
        <v>79</v>
      </c>
      <c r="AG729">
        <v>0</v>
      </c>
      <c r="AH729" t="s">
        <v>79</v>
      </c>
      <c r="AI729" t="s">
        <v>79</v>
      </c>
      <c r="AJ729" t="s">
        <v>79</v>
      </c>
      <c r="AK729" t="s">
        <v>79</v>
      </c>
      <c r="AL729" t="s">
        <v>79</v>
      </c>
      <c r="AM729" t="s">
        <v>79</v>
      </c>
      <c r="AN729" t="s">
        <v>79</v>
      </c>
      <c r="AO729" t="s">
        <v>79</v>
      </c>
      <c r="AP729" t="s">
        <v>79</v>
      </c>
      <c r="AQ729" t="s">
        <v>79</v>
      </c>
      <c r="AR729" t="s">
        <v>79</v>
      </c>
      <c r="AS729">
        <v>0</v>
      </c>
      <c r="AT729" t="s">
        <v>79</v>
      </c>
      <c r="AU729" t="s">
        <v>79</v>
      </c>
      <c r="AV729">
        <v>0</v>
      </c>
      <c r="AW729">
        <v>0</v>
      </c>
    </row>
    <row r="730" spans="1:49" x14ac:dyDescent="0.2">
      <c r="A730">
        <v>1</v>
      </c>
      <c r="B730">
        <v>32</v>
      </c>
      <c r="C730">
        <v>1</v>
      </c>
      <c r="D730">
        <v>1</v>
      </c>
      <c r="E730">
        <v>0</v>
      </c>
      <c r="F730" t="s">
        <v>79</v>
      </c>
      <c r="G730" t="s">
        <v>79</v>
      </c>
      <c r="H730">
        <v>316</v>
      </c>
      <c r="I730">
        <v>0</v>
      </c>
      <c r="J730">
        <v>0</v>
      </c>
      <c r="K730">
        <v>0</v>
      </c>
      <c r="L730">
        <v>0</v>
      </c>
      <c r="M730" t="s">
        <v>79</v>
      </c>
      <c r="N730" t="s">
        <v>79</v>
      </c>
      <c r="O730" t="s">
        <v>79</v>
      </c>
      <c r="P730" t="s">
        <v>79</v>
      </c>
      <c r="Q730" t="s">
        <v>79</v>
      </c>
      <c r="R730" t="s">
        <v>1600</v>
      </c>
      <c r="S730" t="s">
        <v>79</v>
      </c>
      <c r="T730">
        <v>0</v>
      </c>
      <c r="U730" t="s">
        <v>79</v>
      </c>
      <c r="V730" t="s">
        <v>79</v>
      </c>
      <c r="W730" t="s">
        <v>79</v>
      </c>
      <c r="X730">
        <v>3</v>
      </c>
      <c r="Y730">
        <v>3</v>
      </c>
      <c r="Z730" t="s">
        <v>79</v>
      </c>
      <c r="AA730" t="s">
        <v>79</v>
      </c>
      <c r="AB730" t="s">
        <v>79</v>
      </c>
      <c r="AC730" t="s">
        <v>79</v>
      </c>
      <c r="AD730" t="s">
        <v>79</v>
      </c>
      <c r="AE730">
        <v>0</v>
      </c>
      <c r="AF730" t="s">
        <v>79</v>
      </c>
      <c r="AG730">
        <v>0</v>
      </c>
      <c r="AH730" t="s">
        <v>79</v>
      </c>
      <c r="AI730" t="s">
        <v>79</v>
      </c>
      <c r="AJ730" t="s">
        <v>79</v>
      </c>
      <c r="AK730" t="s">
        <v>79</v>
      </c>
      <c r="AL730" t="s">
        <v>79</v>
      </c>
      <c r="AM730" t="s">
        <v>79</v>
      </c>
      <c r="AN730" t="s">
        <v>79</v>
      </c>
      <c r="AO730" t="s">
        <v>79</v>
      </c>
      <c r="AP730" t="s">
        <v>79</v>
      </c>
      <c r="AQ730" t="s">
        <v>79</v>
      </c>
      <c r="AR730" t="s">
        <v>79</v>
      </c>
      <c r="AS730">
        <v>0</v>
      </c>
      <c r="AT730" t="s">
        <v>79</v>
      </c>
      <c r="AU730" t="s">
        <v>79</v>
      </c>
      <c r="AV730">
        <v>0</v>
      </c>
      <c r="AW730">
        <v>0</v>
      </c>
    </row>
    <row r="731" spans="1:49" x14ac:dyDescent="0.2">
      <c r="A731">
        <v>1</v>
      </c>
      <c r="B731">
        <v>32</v>
      </c>
      <c r="C731">
        <v>1</v>
      </c>
      <c r="D731">
        <v>2</v>
      </c>
      <c r="E731">
        <v>0</v>
      </c>
      <c r="F731" t="s">
        <v>79</v>
      </c>
      <c r="G731" t="s">
        <v>79</v>
      </c>
      <c r="H731">
        <v>397</v>
      </c>
      <c r="I731">
        <v>0</v>
      </c>
      <c r="J731">
        <v>0</v>
      </c>
      <c r="K731">
        <v>0</v>
      </c>
      <c r="L731">
        <v>0</v>
      </c>
      <c r="M731" t="s">
        <v>79</v>
      </c>
      <c r="N731" t="s">
        <v>79</v>
      </c>
      <c r="O731" t="s">
        <v>79</v>
      </c>
      <c r="P731" t="s">
        <v>79</v>
      </c>
      <c r="Q731" t="s">
        <v>79</v>
      </c>
      <c r="R731" t="s">
        <v>1601</v>
      </c>
      <c r="S731" t="s">
        <v>79</v>
      </c>
      <c r="T731">
        <v>0</v>
      </c>
      <c r="U731" t="s">
        <v>79</v>
      </c>
      <c r="V731" t="s">
        <v>79</v>
      </c>
      <c r="W731" t="s">
        <v>79</v>
      </c>
      <c r="X731">
        <v>3</v>
      </c>
      <c r="Y731">
        <v>3</v>
      </c>
      <c r="Z731" t="s">
        <v>79</v>
      </c>
      <c r="AA731" t="s">
        <v>79</v>
      </c>
      <c r="AB731" t="s">
        <v>79</v>
      </c>
      <c r="AC731" t="s">
        <v>79</v>
      </c>
      <c r="AD731" t="s">
        <v>79</v>
      </c>
      <c r="AE731">
        <v>0</v>
      </c>
      <c r="AF731" t="s">
        <v>79</v>
      </c>
      <c r="AG731">
        <v>0</v>
      </c>
      <c r="AH731" t="s">
        <v>79</v>
      </c>
      <c r="AI731" t="s">
        <v>79</v>
      </c>
      <c r="AJ731" t="s">
        <v>79</v>
      </c>
      <c r="AK731" t="s">
        <v>79</v>
      </c>
      <c r="AL731" t="s">
        <v>79</v>
      </c>
      <c r="AM731" t="s">
        <v>79</v>
      </c>
      <c r="AN731" t="s">
        <v>79</v>
      </c>
      <c r="AO731" t="s">
        <v>79</v>
      </c>
      <c r="AP731" t="s">
        <v>79</v>
      </c>
      <c r="AQ731" t="s">
        <v>79</v>
      </c>
      <c r="AR731" t="s">
        <v>79</v>
      </c>
      <c r="AS731">
        <v>0</v>
      </c>
      <c r="AT731" t="s">
        <v>79</v>
      </c>
      <c r="AU731" t="s">
        <v>79</v>
      </c>
      <c r="AV731">
        <v>0</v>
      </c>
      <c r="AW731">
        <v>0</v>
      </c>
    </row>
    <row r="732" spans="1:49" x14ac:dyDescent="0.2">
      <c r="A732">
        <v>1</v>
      </c>
      <c r="B732">
        <v>32</v>
      </c>
      <c r="C732">
        <v>1</v>
      </c>
      <c r="D732">
        <v>3</v>
      </c>
      <c r="E732">
        <v>0</v>
      </c>
      <c r="F732" t="s">
        <v>79</v>
      </c>
      <c r="G732" t="s">
        <v>79</v>
      </c>
      <c r="H732">
        <v>216</v>
      </c>
      <c r="I732">
        <v>0</v>
      </c>
      <c r="J732">
        <v>0</v>
      </c>
      <c r="K732">
        <v>0</v>
      </c>
      <c r="L732">
        <v>0</v>
      </c>
      <c r="M732" t="s">
        <v>79</v>
      </c>
      <c r="N732" t="s">
        <v>79</v>
      </c>
      <c r="O732" t="s">
        <v>79</v>
      </c>
      <c r="P732" t="s">
        <v>79</v>
      </c>
      <c r="Q732" t="s">
        <v>79</v>
      </c>
      <c r="R732" t="s">
        <v>1602</v>
      </c>
      <c r="S732" t="s">
        <v>79</v>
      </c>
      <c r="T732">
        <v>0</v>
      </c>
      <c r="U732" t="s">
        <v>79</v>
      </c>
      <c r="V732" t="s">
        <v>79</v>
      </c>
      <c r="W732" t="s">
        <v>79</v>
      </c>
      <c r="X732">
        <v>3</v>
      </c>
      <c r="Y732">
        <v>3</v>
      </c>
      <c r="Z732" t="s">
        <v>79</v>
      </c>
      <c r="AA732" t="s">
        <v>79</v>
      </c>
      <c r="AB732" t="s">
        <v>79</v>
      </c>
      <c r="AC732" t="s">
        <v>79</v>
      </c>
      <c r="AD732" t="s">
        <v>79</v>
      </c>
      <c r="AE732">
        <v>0</v>
      </c>
      <c r="AF732" t="s">
        <v>79</v>
      </c>
      <c r="AG732">
        <v>0</v>
      </c>
      <c r="AH732" t="s">
        <v>79</v>
      </c>
      <c r="AI732" t="s">
        <v>79</v>
      </c>
      <c r="AJ732" t="s">
        <v>79</v>
      </c>
      <c r="AK732" t="s">
        <v>79</v>
      </c>
      <c r="AL732" t="s">
        <v>79</v>
      </c>
      <c r="AM732" t="s">
        <v>79</v>
      </c>
      <c r="AN732" t="s">
        <v>79</v>
      </c>
      <c r="AO732" t="s">
        <v>79</v>
      </c>
      <c r="AP732" t="s">
        <v>79</v>
      </c>
      <c r="AQ732" t="s">
        <v>79</v>
      </c>
      <c r="AR732" t="s">
        <v>79</v>
      </c>
      <c r="AS732">
        <v>0</v>
      </c>
      <c r="AT732" t="s">
        <v>79</v>
      </c>
      <c r="AU732" t="s">
        <v>79</v>
      </c>
      <c r="AV732">
        <v>0</v>
      </c>
      <c r="AW732">
        <v>0</v>
      </c>
    </row>
    <row r="733" spans="1:49" x14ac:dyDescent="0.2">
      <c r="A733">
        <v>1</v>
      </c>
      <c r="B733">
        <v>32</v>
      </c>
      <c r="C733">
        <v>1</v>
      </c>
      <c r="D733">
        <v>4</v>
      </c>
      <c r="E733">
        <v>0</v>
      </c>
      <c r="F733" t="s">
        <v>79</v>
      </c>
      <c r="G733" t="s">
        <v>79</v>
      </c>
      <c r="H733">
        <v>87</v>
      </c>
      <c r="I733">
        <v>0</v>
      </c>
      <c r="J733">
        <v>0</v>
      </c>
      <c r="K733">
        <v>0</v>
      </c>
      <c r="L733">
        <v>0</v>
      </c>
      <c r="M733" t="s">
        <v>79</v>
      </c>
      <c r="N733" t="s">
        <v>79</v>
      </c>
      <c r="O733" t="s">
        <v>79</v>
      </c>
      <c r="P733" t="s">
        <v>79</v>
      </c>
      <c r="Q733" t="s">
        <v>79</v>
      </c>
      <c r="R733" t="s">
        <v>1603</v>
      </c>
      <c r="S733" t="s">
        <v>79</v>
      </c>
      <c r="T733">
        <v>0</v>
      </c>
      <c r="U733" t="s">
        <v>79</v>
      </c>
      <c r="V733" t="s">
        <v>79</v>
      </c>
      <c r="W733" t="s">
        <v>79</v>
      </c>
      <c r="X733">
        <v>3</v>
      </c>
      <c r="Y733">
        <v>3</v>
      </c>
      <c r="Z733" t="s">
        <v>79</v>
      </c>
      <c r="AA733" t="s">
        <v>79</v>
      </c>
      <c r="AB733" t="s">
        <v>79</v>
      </c>
      <c r="AC733" t="s">
        <v>79</v>
      </c>
      <c r="AD733" t="s">
        <v>79</v>
      </c>
      <c r="AE733">
        <v>0</v>
      </c>
      <c r="AF733" t="s">
        <v>79</v>
      </c>
      <c r="AG733">
        <v>0</v>
      </c>
      <c r="AH733" t="s">
        <v>79</v>
      </c>
      <c r="AI733" t="s">
        <v>79</v>
      </c>
      <c r="AJ733" t="s">
        <v>79</v>
      </c>
      <c r="AK733" t="s">
        <v>79</v>
      </c>
      <c r="AL733" t="s">
        <v>79</v>
      </c>
      <c r="AM733" t="s">
        <v>79</v>
      </c>
      <c r="AN733" t="s">
        <v>79</v>
      </c>
      <c r="AO733" t="s">
        <v>79</v>
      </c>
      <c r="AP733" t="s">
        <v>79</v>
      </c>
      <c r="AQ733" t="s">
        <v>79</v>
      </c>
      <c r="AR733" t="s">
        <v>79</v>
      </c>
      <c r="AS733">
        <v>0</v>
      </c>
      <c r="AT733" t="s">
        <v>79</v>
      </c>
      <c r="AU733" t="s">
        <v>79</v>
      </c>
      <c r="AV733">
        <v>0</v>
      </c>
      <c r="AW733">
        <v>0</v>
      </c>
    </row>
    <row r="734" spans="1:49" x14ac:dyDescent="0.2">
      <c r="A734">
        <v>1</v>
      </c>
      <c r="B734">
        <v>32</v>
      </c>
      <c r="C734">
        <v>1</v>
      </c>
      <c r="D734">
        <v>5</v>
      </c>
      <c r="E734">
        <v>0</v>
      </c>
      <c r="F734" t="s">
        <v>79</v>
      </c>
      <c r="G734" t="s">
        <v>79</v>
      </c>
      <c r="H734">
        <v>212</v>
      </c>
      <c r="I734">
        <v>0</v>
      </c>
      <c r="J734">
        <v>0</v>
      </c>
      <c r="K734">
        <v>0</v>
      </c>
      <c r="L734">
        <v>0</v>
      </c>
      <c r="M734" t="s">
        <v>79</v>
      </c>
      <c r="N734" t="s">
        <v>79</v>
      </c>
      <c r="O734" t="s">
        <v>79</v>
      </c>
      <c r="P734" t="s">
        <v>79</v>
      </c>
      <c r="Q734" t="s">
        <v>79</v>
      </c>
      <c r="R734" t="s">
        <v>1604</v>
      </c>
      <c r="S734" t="s">
        <v>79</v>
      </c>
      <c r="T734">
        <v>0</v>
      </c>
      <c r="U734" t="s">
        <v>79</v>
      </c>
      <c r="V734" t="s">
        <v>79</v>
      </c>
      <c r="W734" t="s">
        <v>79</v>
      </c>
      <c r="X734">
        <v>3</v>
      </c>
      <c r="Y734">
        <v>3</v>
      </c>
      <c r="Z734" t="s">
        <v>79</v>
      </c>
      <c r="AA734" t="s">
        <v>79</v>
      </c>
      <c r="AB734" t="s">
        <v>79</v>
      </c>
      <c r="AC734" t="s">
        <v>79</v>
      </c>
      <c r="AD734" t="s">
        <v>79</v>
      </c>
      <c r="AE734">
        <v>0</v>
      </c>
      <c r="AF734" t="s">
        <v>79</v>
      </c>
      <c r="AG734">
        <v>0</v>
      </c>
      <c r="AH734" t="s">
        <v>79</v>
      </c>
      <c r="AI734" t="s">
        <v>79</v>
      </c>
      <c r="AJ734" t="s">
        <v>79</v>
      </c>
      <c r="AK734" t="s">
        <v>79</v>
      </c>
      <c r="AL734" t="s">
        <v>79</v>
      </c>
      <c r="AM734" t="s">
        <v>79</v>
      </c>
      <c r="AN734" t="s">
        <v>79</v>
      </c>
      <c r="AO734" t="s">
        <v>79</v>
      </c>
      <c r="AP734" t="s">
        <v>79</v>
      </c>
      <c r="AQ734" t="s">
        <v>79</v>
      </c>
      <c r="AR734" t="s">
        <v>79</v>
      </c>
      <c r="AS734">
        <v>0</v>
      </c>
      <c r="AT734" t="s">
        <v>79</v>
      </c>
      <c r="AU734" t="s">
        <v>79</v>
      </c>
      <c r="AV734">
        <v>0</v>
      </c>
      <c r="AW734">
        <v>0</v>
      </c>
    </row>
    <row r="735" spans="1:49" x14ac:dyDescent="0.2">
      <c r="A735">
        <v>1</v>
      </c>
      <c r="B735">
        <v>32</v>
      </c>
      <c r="C735">
        <v>1</v>
      </c>
      <c r="D735">
        <v>6</v>
      </c>
      <c r="E735">
        <v>0</v>
      </c>
      <c r="F735" t="s">
        <v>79</v>
      </c>
      <c r="G735" t="s">
        <v>79</v>
      </c>
      <c r="H735">
        <v>5</v>
      </c>
      <c r="I735">
        <v>0</v>
      </c>
      <c r="J735">
        <v>0</v>
      </c>
      <c r="K735">
        <v>0</v>
      </c>
      <c r="L735">
        <v>0</v>
      </c>
      <c r="M735" t="s">
        <v>79</v>
      </c>
      <c r="N735" t="s">
        <v>79</v>
      </c>
      <c r="O735" t="s">
        <v>79</v>
      </c>
      <c r="P735" t="s">
        <v>79</v>
      </c>
      <c r="Q735" t="s">
        <v>79</v>
      </c>
      <c r="R735" t="s">
        <v>1605</v>
      </c>
      <c r="S735" t="s">
        <v>79</v>
      </c>
      <c r="T735">
        <v>0</v>
      </c>
      <c r="U735" t="s">
        <v>79</v>
      </c>
      <c r="V735" t="s">
        <v>79</v>
      </c>
      <c r="W735" t="s">
        <v>79</v>
      </c>
      <c r="X735">
        <v>3</v>
      </c>
      <c r="Y735">
        <v>3</v>
      </c>
      <c r="Z735" t="s">
        <v>79</v>
      </c>
      <c r="AA735" t="s">
        <v>79</v>
      </c>
      <c r="AB735" t="s">
        <v>79</v>
      </c>
      <c r="AC735" t="s">
        <v>79</v>
      </c>
      <c r="AD735" t="s">
        <v>79</v>
      </c>
      <c r="AE735">
        <v>0</v>
      </c>
      <c r="AF735" t="s">
        <v>79</v>
      </c>
      <c r="AG735">
        <v>0</v>
      </c>
      <c r="AH735" t="s">
        <v>79</v>
      </c>
      <c r="AI735" t="s">
        <v>79</v>
      </c>
      <c r="AJ735" t="s">
        <v>79</v>
      </c>
      <c r="AK735" t="s">
        <v>79</v>
      </c>
      <c r="AL735" t="s">
        <v>79</v>
      </c>
      <c r="AM735" t="s">
        <v>79</v>
      </c>
      <c r="AN735" t="s">
        <v>79</v>
      </c>
      <c r="AO735" t="s">
        <v>79</v>
      </c>
      <c r="AP735" t="s">
        <v>79</v>
      </c>
      <c r="AQ735" t="s">
        <v>79</v>
      </c>
      <c r="AR735" t="s">
        <v>79</v>
      </c>
      <c r="AS735">
        <v>0</v>
      </c>
      <c r="AT735" t="s">
        <v>79</v>
      </c>
      <c r="AU735" t="s">
        <v>79</v>
      </c>
      <c r="AV735">
        <v>0</v>
      </c>
      <c r="AW735">
        <v>0</v>
      </c>
    </row>
    <row r="736" spans="1:49" x14ac:dyDescent="0.2">
      <c r="A736">
        <v>1</v>
      </c>
      <c r="B736">
        <v>32</v>
      </c>
      <c r="C736">
        <v>1</v>
      </c>
      <c r="D736">
        <v>7</v>
      </c>
      <c r="E736">
        <v>0</v>
      </c>
      <c r="F736" t="s">
        <v>79</v>
      </c>
      <c r="G736" t="s">
        <v>79</v>
      </c>
      <c r="H736">
        <v>283</v>
      </c>
      <c r="I736">
        <v>0</v>
      </c>
      <c r="J736">
        <v>0</v>
      </c>
      <c r="K736">
        <v>0</v>
      </c>
      <c r="L736">
        <v>0</v>
      </c>
      <c r="M736" t="s">
        <v>79</v>
      </c>
      <c r="N736" t="s">
        <v>79</v>
      </c>
      <c r="O736" t="s">
        <v>79</v>
      </c>
      <c r="P736" t="s">
        <v>79</v>
      </c>
      <c r="Q736" t="s">
        <v>79</v>
      </c>
      <c r="R736" t="s">
        <v>1606</v>
      </c>
      <c r="S736" t="s">
        <v>79</v>
      </c>
      <c r="T736">
        <v>0</v>
      </c>
      <c r="U736" t="s">
        <v>79</v>
      </c>
      <c r="V736" t="s">
        <v>79</v>
      </c>
      <c r="W736" t="s">
        <v>79</v>
      </c>
      <c r="X736">
        <v>3</v>
      </c>
      <c r="Y736">
        <v>3</v>
      </c>
      <c r="Z736" t="s">
        <v>79</v>
      </c>
      <c r="AA736" t="s">
        <v>79</v>
      </c>
      <c r="AB736" t="s">
        <v>79</v>
      </c>
      <c r="AC736" t="s">
        <v>79</v>
      </c>
      <c r="AD736" t="s">
        <v>79</v>
      </c>
      <c r="AE736">
        <v>0</v>
      </c>
      <c r="AF736" t="s">
        <v>79</v>
      </c>
      <c r="AG736">
        <v>0</v>
      </c>
      <c r="AH736" t="s">
        <v>79</v>
      </c>
      <c r="AI736" t="s">
        <v>79</v>
      </c>
      <c r="AJ736" t="s">
        <v>79</v>
      </c>
      <c r="AK736" t="s">
        <v>79</v>
      </c>
      <c r="AL736" t="s">
        <v>79</v>
      </c>
      <c r="AM736" t="s">
        <v>79</v>
      </c>
      <c r="AN736" t="s">
        <v>79</v>
      </c>
      <c r="AO736" t="s">
        <v>79</v>
      </c>
      <c r="AP736" t="s">
        <v>79</v>
      </c>
      <c r="AQ736" t="s">
        <v>79</v>
      </c>
      <c r="AR736" t="s">
        <v>79</v>
      </c>
      <c r="AS736">
        <v>0</v>
      </c>
      <c r="AT736" t="s">
        <v>79</v>
      </c>
      <c r="AU736" t="s">
        <v>79</v>
      </c>
      <c r="AV736">
        <v>0</v>
      </c>
      <c r="AW736">
        <v>0</v>
      </c>
    </row>
    <row r="737" spans="1:49" x14ac:dyDescent="0.2">
      <c r="A737">
        <v>1</v>
      </c>
      <c r="B737">
        <v>32</v>
      </c>
      <c r="C737">
        <v>1</v>
      </c>
      <c r="D737">
        <v>8</v>
      </c>
      <c r="E737">
        <v>0</v>
      </c>
      <c r="F737" t="s">
        <v>79</v>
      </c>
      <c r="G737" t="s">
        <v>79</v>
      </c>
      <c r="H737">
        <v>0</v>
      </c>
      <c r="I737">
        <v>0</v>
      </c>
      <c r="J737">
        <v>0</v>
      </c>
      <c r="K737">
        <v>0</v>
      </c>
      <c r="L737">
        <v>0</v>
      </c>
      <c r="M737" t="s">
        <v>79</v>
      </c>
      <c r="N737" t="s">
        <v>79</v>
      </c>
      <c r="O737" t="s">
        <v>79</v>
      </c>
      <c r="P737" t="s">
        <v>79</v>
      </c>
      <c r="Q737" t="s">
        <v>79</v>
      </c>
      <c r="R737" t="s">
        <v>79</v>
      </c>
      <c r="S737" t="s">
        <v>79</v>
      </c>
      <c r="T737">
        <v>0</v>
      </c>
      <c r="U737" t="s">
        <v>79</v>
      </c>
      <c r="V737" t="s">
        <v>79</v>
      </c>
      <c r="W737" t="s">
        <v>79</v>
      </c>
      <c r="X737">
        <v>0</v>
      </c>
      <c r="Y737">
        <v>0</v>
      </c>
      <c r="Z737" t="s">
        <v>79</v>
      </c>
      <c r="AA737" t="s">
        <v>79</v>
      </c>
      <c r="AB737" t="s">
        <v>79</v>
      </c>
      <c r="AC737" t="s">
        <v>79</v>
      </c>
      <c r="AD737" t="s">
        <v>79</v>
      </c>
      <c r="AE737">
        <v>0</v>
      </c>
      <c r="AF737" t="s">
        <v>79</v>
      </c>
      <c r="AG737">
        <v>0</v>
      </c>
      <c r="AH737" t="s">
        <v>79</v>
      </c>
      <c r="AI737" t="s">
        <v>79</v>
      </c>
      <c r="AJ737" t="s">
        <v>79</v>
      </c>
      <c r="AK737" t="s">
        <v>79</v>
      </c>
      <c r="AL737" t="s">
        <v>79</v>
      </c>
      <c r="AM737" t="s">
        <v>79</v>
      </c>
      <c r="AN737" t="s">
        <v>79</v>
      </c>
      <c r="AO737" t="s">
        <v>79</v>
      </c>
      <c r="AP737" t="s">
        <v>79</v>
      </c>
      <c r="AQ737" t="s">
        <v>79</v>
      </c>
      <c r="AR737" t="s">
        <v>79</v>
      </c>
      <c r="AS737">
        <v>0</v>
      </c>
      <c r="AT737" t="s">
        <v>79</v>
      </c>
      <c r="AU737" t="s">
        <v>79</v>
      </c>
      <c r="AV737">
        <v>0</v>
      </c>
      <c r="AW737">
        <v>0</v>
      </c>
    </row>
    <row r="738" spans="1:49" x14ac:dyDescent="0.2">
      <c r="A738">
        <v>1</v>
      </c>
      <c r="B738">
        <v>33</v>
      </c>
      <c r="C738">
        <v>1</v>
      </c>
      <c r="D738">
        <v>1</v>
      </c>
      <c r="E738">
        <v>0</v>
      </c>
      <c r="F738" t="s">
        <v>79</v>
      </c>
      <c r="G738" t="s">
        <v>79</v>
      </c>
      <c r="H738">
        <v>374</v>
      </c>
      <c r="I738">
        <v>0</v>
      </c>
      <c r="J738">
        <v>0</v>
      </c>
      <c r="K738">
        <v>0</v>
      </c>
      <c r="L738">
        <v>0</v>
      </c>
      <c r="M738" t="s">
        <v>79</v>
      </c>
      <c r="N738" t="s">
        <v>79</v>
      </c>
      <c r="O738" t="s">
        <v>79</v>
      </c>
      <c r="P738" t="s">
        <v>79</v>
      </c>
      <c r="Q738" t="s">
        <v>79</v>
      </c>
      <c r="R738" t="s">
        <v>1466</v>
      </c>
      <c r="S738" t="s">
        <v>79</v>
      </c>
      <c r="T738">
        <v>0</v>
      </c>
      <c r="U738" t="s">
        <v>79</v>
      </c>
      <c r="V738" t="s">
        <v>79</v>
      </c>
      <c r="W738" t="s">
        <v>79</v>
      </c>
      <c r="X738">
        <v>4</v>
      </c>
      <c r="Y738">
        <v>4</v>
      </c>
      <c r="Z738" t="s">
        <v>79</v>
      </c>
      <c r="AA738" t="s">
        <v>79</v>
      </c>
      <c r="AB738" t="s">
        <v>79</v>
      </c>
      <c r="AC738" t="s">
        <v>79</v>
      </c>
      <c r="AD738" t="s">
        <v>79</v>
      </c>
      <c r="AE738">
        <v>0</v>
      </c>
      <c r="AF738" t="s">
        <v>79</v>
      </c>
      <c r="AG738">
        <v>0</v>
      </c>
      <c r="AH738" t="s">
        <v>79</v>
      </c>
      <c r="AI738" t="s">
        <v>79</v>
      </c>
      <c r="AJ738" t="s">
        <v>79</v>
      </c>
      <c r="AK738" t="s">
        <v>79</v>
      </c>
      <c r="AL738" t="s">
        <v>79</v>
      </c>
      <c r="AM738" t="s">
        <v>79</v>
      </c>
      <c r="AN738" t="s">
        <v>79</v>
      </c>
      <c r="AO738" t="s">
        <v>79</v>
      </c>
      <c r="AP738" t="s">
        <v>79</v>
      </c>
      <c r="AQ738" t="s">
        <v>79</v>
      </c>
      <c r="AR738" t="s">
        <v>79</v>
      </c>
      <c r="AS738">
        <v>0</v>
      </c>
      <c r="AT738" t="s">
        <v>79</v>
      </c>
      <c r="AU738" t="s">
        <v>79</v>
      </c>
      <c r="AV738">
        <v>0</v>
      </c>
      <c r="AW738">
        <v>0</v>
      </c>
    </row>
    <row r="739" spans="1:49" x14ac:dyDescent="0.2">
      <c r="A739">
        <v>1</v>
      </c>
      <c r="B739">
        <v>33</v>
      </c>
      <c r="C739">
        <v>1</v>
      </c>
      <c r="D739">
        <v>2</v>
      </c>
      <c r="E739">
        <v>0</v>
      </c>
      <c r="F739" t="s">
        <v>79</v>
      </c>
      <c r="G739" t="s">
        <v>79</v>
      </c>
      <c r="H739">
        <v>476</v>
      </c>
      <c r="I739">
        <v>0</v>
      </c>
      <c r="J739">
        <v>0</v>
      </c>
      <c r="K739">
        <v>0</v>
      </c>
      <c r="L739">
        <v>0</v>
      </c>
      <c r="M739" t="s">
        <v>79</v>
      </c>
      <c r="N739" t="s">
        <v>79</v>
      </c>
      <c r="O739" t="s">
        <v>79</v>
      </c>
      <c r="P739" t="s">
        <v>79</v>
      </c>
      <c r="Q739" t="s">
        <v>79</v>
      </c>
      <c r="R739" t="s">
        <v>1607</v>
      </c>
      <c r="S739" t="s">
        <v>79</v>
      </c>
      <c r="T739">
        <v>0</v>
      </c>
      <c r="U739" t="s">
        <v>79</v>
      </c>
      <c r="V739" t="s">
        <v>79</v>
      </c>
      <c r="W739" t="s">
        <v>79</v>
      </c>
      <c r="X739">
        <v>4</v>
      </c>
      <c r="Y739">
        <v>4</v>
      </c>
      <c r="Z739" t="s">
        <v>79</v>
      </c>
      <c r="AA739" t="s">
        <v>79</v>
      </c>
      <c r="AB739" t="s">
        <v>79</v>
      </c>
      <c r="AC739" t="s">
        <v>79</v>
      </c>
      <c r="AD739" t="s">
        <v>79</v>
      </c>
      <c r="AE739">
        <v>0</v>
      </c>
      <c r="AF739" t="s">
        <v>79</v>
      </c>
      <c r="AG739">
        <v>0</v>
      </c>
      <c r="AH739" t="s">
        <v>79</v>
      </c>
      <c r="AI739" t="s">
        <v>79</v>
      </c>
      <c r="AJ739" t="s">
        <v>79</v>
      </c>
      <c r="AK739" t="s">
        <v>79</v>
      </c>
      <c r="AL739" t="s">
        <v>79</v>
      </c>
      <c r="AM739" t="s">
        <v>79</v>
      </c>
      <c r="AN739" t="s">
        <v>79</v>
      </c>
      <c r="AO739" t="s">
        <v>79</v>
      </c>
      <c r="AP739" t="s">
        <v>79</v>
      </c>
      <c r="AQ739" t="s">
        <v>79</v>
      </c>
      <c r="AR739" t="s">
        <v>79</v>
      </c>
      <c r="AS739">
        <v>0</v>
      </c>
      <c r="AT739" t="s">
        <v>79</v>
      </c>
      <c r="AU739" t="s">
        <v>79</v>
      </c>
      <c r="AV739">
        <v>0</v>
      </c>
      <c r="AW739">
        <v>0</v>
      </c>
    </row>
    <row r="740" spans="1:49" x14ac:dyDescent="0.2">
      <c r="A740">
        <v>1</v>
      </c>
      <c r="B740">
        <v>33</v>
      </c>
      <c r="C740">
        <v>1</v>
      </c>
      <c r="D740">
        <v>3</v>
      </c>
      <c r="E740">
        <v>0</v>
      </c>
      <c r="F740" t="s">
        <v>79</v>
      </c>
      <c r="G740" t="s">
        <v>79</v>
      </c>
      <c r="H740">
        <v>440</v>
      </c>
      <c r="I740">
        <v>0</v>
      </c>
      <c r="J740">
        <v>0</v>
      </c>
      <c r="K740">
        <v>0</v>
      </c>
      <c r="L740">
        <v>0</v>
      </c>
      <c r="M740" t="s">
        <v>79</v>
      </c>
      <c r="N740" t="s">
        <v>79</v>
      </c>
      <c r="O740" t="s">
        <v>79</v>
      </c>
      <c r="P740" t="s">
        <v>79</v>
      </c>
      <c r="Q740" t="s">
        <v>79</v>
      </c>
      <c r="R740" t="s">
        <v>1608</v>
      </c>
      <c r="S740" t="s">
        <v>79</v>
      </c>
      <c r="T740">
        <v>0</v>
      </c>
      <c r="U740" t="s">
        <v>79</v>
      </c>
      <c r="V740" t="s">
        <v>79</v>
      </c>
      <c r="W740" t="s">
        <v>79</v>
      </c>
      <c r="X740">
        <v>4</v>
      </c>
      <c r="Y740">
        <v>4</v>
      </c>
      <c r="Z740" t="s">
        <v>79</v>
      </c>
      <c r="AA740" t="s">
        <v>79</v>
      </c>
      <c r="AB740" t="s">
        <v>79</v>
      </c>
      <c r="AC740" t="s">
        <v>79</v>
      </c>
      <c r="AD740" t="s">
        <v>79</v>
      </c>
      <c r="AE740">
        <v>0</v>
      </c>
      <c r="AF740" t="s">
        <v>79</v>
      </c>
      <c r="AG740">
        <v>0</v>
      </c>
      <c r="AH740" t="s">
        <v>79</v>
      </c>
      <c r="AI740" t="s">
        <v>79</v>
      </c>
      <c r="AJ740" t="s">
        <v>79</v>
      </c>
      <c r="AK740" t="s">
        <v>79</v>
      </c>
      <c r="AL740" t="s">
        <v>79</v>
      </c>
      <c r="AM740" t="s">
        <v>79</v>
      </c>
      <c r="AN740" t="s">
        <v>79</v>
      </c>
      <c r="AO740" t="s">
        <v>79</v>
      </c>
      <c r="AP740" t="s">
        <v>79</v>
      </c>
      <c r="AQ740" t="s">
        <v>79</v>
      </c>
      <c r="AR740" t="s">
        <v>79</v>
      </c>
      <c r="AS740">
        <v>0</v>
      </c>
      <c r="AT740" t="s">
        <v>79</v>
      </c>
      <c r="AU740" t="s">
        <v>79</v>
      </c>
      <c r="AV740">
        <v>0</v>
      </c>
      <c r="AW740">
        <v>0</v>
      </c>
    </row>
    <row r="741" spans="1:49" x14ac:dyDescent="0.2">
      <c r="A741">
        <v>1</v>
      </c>
      <c r="B741">
        <v>33</v>
      </c>
      <c r="C741">
        <v>1</v>
      </c>
      <c r="D741">
        <v>4</v>
      </c>
      <c r="E741">
        <v>0</v>
      </c>
      <c r="F741" t="s">
        <v>79</v>
      </c>
      <c r="G741" t="s">
        <v>79</v>
      </c>
      <c r="H741">
        <v>18</v>
      </c>
      <c r="I741">
        <v>0</v>
      </c>
      <c r="J741">
        <v>0</v>
      </c>
      <c r="K741">
        <v>0</v>
      </c>
      <c r="L741">
        <v>0</v>
      </c>
      <c r="M741" t="s">
        <v>79</v>
      </c>
      <c r="N741" t="s">
        <v>79</v>
      </c>
      <c r="O741" t="s">
        <v>79</v>
      </c>
      <c r="P741" t="s">
        <v>79</v>
      </c>
      <c r="Q741" t="s">
        <v>79</v>
      </c>
      <c r="R741" t="s">
        <v>1609</v>
      </c>
      <c r="S741" t="s">
        <v>79</v>
      </c>
      <c r="T741">
        <v>0</v>
      </c>
      <c r="U741" t="s">
        <v>79</v>
      </c>
      <c r="V741" t="s">
        <v>79</v>
      </c>
      <c r="W741" t="s">
        <v>79</v>
      </c>
      <c r="X741">
        <v>4</v>
      </c>
      <c r="Y741">
        <v>4</v>
      </c>
      <c r="Z741" t="s">
        <v>79</v>
      </c>
      <c r="AA741" t="s">
        <v>79</v>
      </c>
      <c r="AB741" t="s">
        <v>79</v>
      </c>
      <c r="AC741" t="s">
        <v>79</v>
      </c>
      <c r="AD741" t="s">
        <v>79</v>
      </c>
      <c r="AE741">
        <v>0</v>
      </c>
      <c r="AF741" t="s">
        <v>79</v>
      </c>
      <c r="AG741">
        <v>0</v>
      </c>
      <c r="AH741" t="s">
        <v>79</v>
      </c>
      <c r="AI741" t="s">
        <v>79</v>
      </c>
      <c r="AJ741" t="s">
        <v>79</v>
      </c>
      <c r="AK741" t="s">
        <v>79</v>
      </c>
      <c r="AL741" t="s">
        <v>79</v>
      </c>
      <c r="AM741" t="s">
        <v>79</v>
      </c>
      <c r="AN741" t="s">
        <v>79</v>
      </c>
      <c r="AO741" t="s">
        <v>79</v>
      </c>
      <c r="AP741" t="s">
        <v>79</v>
      </c>
      <c r="AQ741" t="s">
        <v>79</v>
      </c>
      <c r="AR741" t="s">
        <v>79</v>
      </c>
      <c r="AS741">
        <v>0</v>
      </c>
      <c r="AT741" t="s">
        <v>79</v>
      </c>
      <c r="AU741" t="s">
        <v>79</v>
      </c>
      <c r="AV741">
        <v>0</v>
      </c>
      <c r="AW741">
        <v>0</v>
      </c>
    </row>
    <row r="742" spans="1:49" x14ac:dyDescent="0.2">
      <c r="A742">
        <v>1</v>
      </c>
      <c r="B742">
        <v>33</v>
      </c>
      <c r="C742">
        <v>1</v>
      </c>
      <c r="D742">
        <v>5</v>
      </c>
      <c r="E742">
        <v>0</v>
      </c>
      <c r="F742" t="s">
        <v>79</v>
      </c>
      <c r="G742" t="s">
        <v>79</v>
      </c>
      <c r="H742">
        <v>21</v>
      </c>
      <c r="I742">
        <v>0</v>
      </c>
      <c r="J742">
        <v>0</v>
      </c>
      <c r="K742">
        <v>0</v>
      </c>
      <c r="L742">
        <v>0</v>
      </c>
      <c r="M742" t="s">
        <v>79</v>
      </c>
      <c r="N742" t="s">
        <v>79</v>
      </c>
      <c r="O742" t="s">
        <v>79</v>
      </c>
      <c r="P742" t="s">
        <v>79</v>
      </c>
      <c r="Q742" t="s">
        <v>79</v>
      </c>
      <c r="R742" t="s">
        <v>1610</v>
      </c>
      <c r="S742" t="s">
        <v>79</v>
      </c>
      <c r="T742">
        <v>0</v>
      </c>
      <c r="U742" t="s">
        <v>79</v>
      </c>
      <c r="V742" t="s">
        <v>79</v>
      </c>
      <c r="W742" t="s">
        <v>79</v>
      </c>
      <c r="X742">
        <v>4</v>
      </c>
      <c r="Y742">
        <v>4</v>
      </c>
      <c r="Z742" t="s">
        <v>79</v>
      </c>
      <c r="AA742" t="s">
        <v>79</v>
      </c>
      <c r="AB742" t="s">
        <v>79</v>
      </c>
      <c r="AC742" t="s">
        <v>79</v>
      </c>
      <c r="AD742" t="s">
        <v>79</v>
      </c>
      <c r="AE742">
        <v>0</v>
      </c>
      <c r="AF742" t="s">
        <v>79</v>
      </c>
      <c r="AG742">
        <v>0</v>
      </c>
      <c r="AH742" t="s">
        <v>79</v>
      </c>
      <c r="AI742" t="s">
        <v>79</v>
      </c>
      <c r="AJ742" t="s">
        <v>79</v>
      </c>
      <c r="AK742" t="s">
        <v>79</v>
      </c>
      <c r="AL742" t="s">
        <v>79</v>
      </c>
      <c r="AM742" t="s">
        <v>79</v>
      </c>
      <c r="AN742" t="s">
        <v>79</v>
      </c>
      <c r="AO742" t="s">
        <v>79</v>
      </c>
      <c r="AP742" t="s">
        <v>79</v>
      </c>
      <c r="AQ742" t="s">
        <v>79</v>
      </c>
      <c r="AR742" t="s">
        <v>79</v>
      </c>
      <c r="AS742">
        <v>0</v>
      </c>
      <c r="AT742" t="s">
        <v>79</v>
      </c>
      <c r="AU742" t="s">
        <v>79</v>
      </c>
      <c r="AV742">
        <v>0</v>
      </c>
      <c r="AW742">
        <v>0</v>
      </c>
    </row>
    <row r="743" spans="1:49" x14ac:dyDescent="0.2">
      <c r="A743">
        <v>1</v>
      </c>
      <c r="B743">
        <v>33</v>
      </c>
      <c r="C743">
        <v>1</v>
      </c>
      <c r="D743">
        <v>6</v>
      </c>
      <c r="E743">
        <v>0</v>
      </c>
      <c r="F743" t="s">
        <v>79</v>
      </c>
      <c r="G743" t="s">
        <v>79</v>
      </c>
      <c r="H743">
        <v>19</v>
      </c>
      <c r="I743">
        <v>0</v>
      </c>
      <c r="J743">
        <v>0</v>
      </c>
      <c r="K743">
        <v>0</v>
      </c>
      <c r="L743">
        <v>0</v>
      </c>
      <c r="M743" t="s">
        <v>79</v>
      </c>
      <c r="N743" t="s">
        <v>79</v>
      </c>
      <c r="O743" t="s">
        <v>79</v>
      </c>
      <c r="P743" t="s">
        <v>79</v>
      </c>
      <c r="Q743" t="s">
        <v>79</v>
      </c>
      <c r="R743" t="s">
        <v>1611</v>
      </c>
      <c r="S743" t="s">
        <v>79</v>
      </c>
      <c r="T743">
        <v>0</v>
      </c>
      <c r="U743" t="s">
        <v>79</v>
      </c>
      <c r="V743" t="s">
        <v>79</v>
      </c>
      <c r="W743" t="s">
        <v>79</v>
      </c>
      <c r="X743">
        <v>4</v>
      </c>
      <c r="Y743">
        <v>4</v>
      </c>
      <c r="Z743" t="s">
        <v>79</v>
      </c>
      <c r="AA743" t="s">
        <v>79</v>
      </c>
      <c r="AB743" t="s">
        <v>79</v>
      </c>
      <c r="AC743" t="s">
        <v>79</v>
      </c>
      <c r="AD743" t="s">
        <v>79</v>
      </c>
      <c r="AE743">
        <v>0</v>
      </c>
      <c r="AF743" t="s">
        <v>79</v>
      </c>
      <c r="AG743">
        <v>0</v>
      </c>
      <c r="AH743" t="s">
        <v>79</v>
      </c>
      <c r="AI743" t="s">
        <v>79</v>
      </c>
      <c r="AJ743" t="s">
        <v>79</v>
      </c>
      <c r="AK743" t="s">
        <v>79</v>
      </c>
      <c r="AL743" t="s">
        <v>79</v>
      </c>
      <c r="AM743" t="s">
        <v>79</v>
      </c>
      <c r="AN743" t="s">
        <v>79</v>
      </c>
      <c r="AO743" t="s">
        <v>79</v>
      </c>
      <c r="AP743" t="s">
        <v>79</v>
      </c>
      <c r="AQ743" t="s">
        <v>79</v>
      </c>
      <c r="AR743" t="s">
        <v>79</v>
      </c>
      <c r="AS743">
        <v>0</v>
      </c>
      <c r="AT743" t="s">
        <v>79</v>
      </c>
      <c r="AU743" t="s">
        <v>79</v>
      </c>
      <c r="AV743">
        <v>0</v>
      </c>
      <c r="AW743">
        <v>0</v>
      </c>
    </row>
    <row r="744" spans="1:49" x14ac:dyDescent="0.2">
      <c r="A744">
        <v>1</v>
      </c>
      <c r="B744">
        <v>33</v>
      </c>
      <c r="C744">
        <v>1</v>
      </c>
      <c r="D744">
        <v>7</v>
      </c>
      <c r="E744">
        <v>0</v>
      </c>
      <c r="F744" t="s">
        <v>79</v>
      </c>
      <c r="G744" t="s">
        <v>79</v>
      </c>
      <c r="H744">
        <v>185</v>
      </c>
      <c r="I744">
        <v>0</v>
      </c>
      <c r="J744">
        <v>0</v>
      </c>
      <c r="K744">
        <v>0</v>
      </c>
      <c r="L744">
        <v>0</v>
      </c>
      <c r="M744" t="s">
        <v>79</v>
      </c>
      <c r="N744" t="s">
        <v>79</v>
      </c>
      <c r="O744" t="s">
        <v>79</v>
      </c>
      <c r="P744" t="s">
        <v>79</v>
      </c>
      <c r="Q744" t="s">
        <v>79</v>
      </c>
      <c r="R744" t="s">
        <v>1612</v>
      </c>
      <c r="S744" t="s">
        <v>79</v>
      </c>
      <c r="T744">
        <v>0</v>
      </c>
      <c r="U744" t="s">
        <v>79</v>
      </c>
      <c r="V744" t="s">
        <v>79</v>
      </c>
      <c r="W744" t="s">
        <v>79</v>
      </c>
      <c r="X744">
        <v>4</v>
      </c>
      <c r="Y744">
        <v>4</v>
      </c>
      <c r="Z744" t="s">
        <v>79</v>
      </c>
      <c r="AA744" t="s">
        <v>79</v>
      </c>
      <c r="AB744" t="s">
        <v>79</v>
      </c>
      <c r="AC744" t="s">
        <v>79</v>
      </c>
      <c r="AD744" t="s">
        <v>79</v>
      </c>
      <c r="AE744">
        <v>0</v>
      </c>
      <c r="AF744" t="s">
        <v>79</v>
      </c>
      <c r="AG744">
        <v>0</v>
      </c>
      <c r="AH744" t="s">
        <v>79</v>
      </c>
      <c r="AI744" t="s">
        <v>79</v>
      </c>
      <c r="AJ744" t="s">
        <v>79</v>
      </c>
      <c r="AK744" t="s">
        <v>79</v>
      </c>
      <c r="AL744" t="s">
        <v>79</v>
      </c>
      <c r="AM744" t="s">
        <v>79</v>
      </c>
      <c r="AN744" t="s">
        <v>79</v>
      </c>
      <c r="AO744" t="s">
        <v>79</v>
      </c>
      <c r="AP744" t="s">
        <v>79</v>
      </c>
      <c r="AQ744" t="s">
        <v>79</v>
      </c>
      <c r="AR744" t="s">
        <v>79</v>
      </c>
      <c r="AS744">
        <v>0</v>
      </c>
      <c r="AT744" t="s">
        <v>79</v>
      </c>
      <c r="AU744" t="s">
        <v>79</v>
      </c>
      <c r="AV744">
        <v>0</v>
      </c>
      <c r="AW744">
        <v>0</v>
      </c>
    </row>
    <row r="745" spans="1:49" x14ac:dyDescent="0.2">
      <c r="A745">
        <v>1</v>
      </c>
      <c r="B745">
        <v>33</v>
      </c>
      <c r="C745">
        <v>1</v>
      </c>
      <c r="D745">
        <v>8</v>
      </c>
      <c r="E745">
        <v>0</v>
      </c>
      <c r="F745" t="s">
        <v>79</v>
      </c>
      <c r="G745" t="s">
        <v>79</v>
      </c>
      <c r="H745">
        <v>569</v>
      </c>
      <c r="I745">
        <v>0</v>
      </c>
      <c r="J745">
        <v>0</v>
      </c>
      <c r="K745">
        <v>0</v>
      </c>
      <c r="L745">
        <v>0</v>
      </c>
      <c r="M745" t="s">
        <v>79</v>
      </c>
      <c r="N745" t="s">
        <v>79</v>
      </c>
      <c r="O745" t="s">
        <v>79</v>
      </c>
      <c r="P745" t="s">
        <v>79</v>
      </c>
      <c r="Q745" t="s">
        <v>79</v>
      </c>
      <c r="R745" t="s">
        <v>1613</v>
      </c>
      <c r="S745" t="s">
        <v>79</v>
      </c>
      <c r="T745">
        <v>0</v>
      </c>
      <c r="U745" t="s">
        <v>79</v>
      </c>
      <c r="V745" t="s">
        <v>79</v>
      </c>
      <c r="W745" t="s">
        <v>79</v>
      </c>
      <c r="X745">
        <v>4</v>
      </c>
      <c r="Y745">
        <v>4</v>
      </c>
      <c r="Z745" t="s">
        <v>79</v>
      </c>
      <c r="AA745" t="s">
        <v>79</v>
      </c>
      <c r="AB745" t="s">
        <v>79</v>
      </c>
      <c r="AC745" t="s">
        <v>79</v>
      </c>
      <c r="AD745" t="s">
        <v>79</v>
      </c>
      <c r="AE745">
        <v>0</v>
      </c>
      <c r="AF745" t="s">
        <v>79</v>
      </c>
      <c r="AG745">
        <v>0</v>
      </c>
      <c r="AH745" t="s">
        <v>79</v>
      </c>
      <c r="AI745" t="s">
        <v>79</v>
      </c>
      <c r="AJ745" t="s">
        <v>79</v>
      </c>
      <c r="AK745" t="s">
        <v>79</v>
      </c>
      <c r="AL745" t="s">
        <v>79</v>
      </c>
      <c r="AM745" t="s">
        <v>79</v>
      </c>
      <c r="AN745" t="s">
        <v>79</v>
      </c>
      <c r="AO745" t="s">
        <v>79</v>
      </c>
      <c r="AP745" t="s">
        <v>79</v>
      </c>
      <c r="AQ745" t="s">
        <v>79</v>
      </c>
      <c r="AR745" t="s">
        <v>79</v>
      </c>
      <c r="AS745">
        <v>0</v>
      </c>
      <c r="AT745" t="s">
        <v>79</v>
      </c>
      <c r="AU745" t="s">
        <v>79</v>
      </c>
      <c r="AV745">
        <v>0</v>
      </c>
      <c r="AW745">
        <v>0</v>
      </c>
    </row>
    <row r="746" spans="1:49" x14ac:dyDescent="0.2">
      <c r="A746">
        <v>1</v>
      </c>
      <c r="B746">
        <v>34</v>
      </c>
      <c r="C746">
        <v>1</v>
      </c>
      <c r="D746">
        <v>1</v>
      </c>
      <c r="E746">
        <v>0</v>
      </c>
      <c r="F746" t="s">
        <v>79</v>
      </c>
      <c r="G746" t="s">
        <v>79</v>
      </c>
      <c r="H746">
        <v>42</v>
      </c>
      <c r="I746">
        <v>0</v>
      </c>
      <c r="J746">
        <v>0</v>
      </c>
      <c r="K746">
        <v>0</v>
      </c>
      <c r="L746">
        <v>0</v>
      </c>
      <c r="M746" t="s">
        <v>79</v>
      </c>
      <c r="N746" t="s">
        <v>79</v>
      </c>
      <c r="O746" t="s">
        <v>79</v>
      </c>
      <c r="P746" t="s">
        <v>79</v>
      </c>
      <c r="Q746" t="s">
        <v>79</v>
      </c>
      <c r="R746" t="s">
        <v>1614</v>
      </c>
      <c r="S746" t="s">
        <v>79</v>
      </c>
      <c r="T746">
        <v>0</v>
      </c>
      <c r="U746" t="s">
        <v>79</v>
      </c>
      <c r="V746" t="s">
        <v>79</v>
      </c>
      <c r="W746" t="s">
        <v>79</v>
      </c>
      <c r="X746">
        <v>4</v>
      </c>
      <c r="Y746">
        <v>4</v>
      </c>
      <c r="Z746" t="s">
        <v>79</v>
      </c>
      <c r="AA746" t="s">
        <v>79</v>
      </c>
      <c r="AB746" t="s">
        <v>79</v>
      </c>
      <c r="AC746" t="s">
        <v>79</v>
      </c>
      <c r="AD746" t="s">
        <v>79</v>
      </c>
      <c r="AE746">
        <v>0</v>
      </c>
      <c r="AF746" t="s">
        <v>79</v>
      </c>
      <c r="AG746">
        <v>0</v>
      </c>
      <c r="AH746" t="s">
        <v>79</v>
      </c>
      <c r="AI746" t="s">
        <v>79</v>
      </c>
      <c r="AJ746" t="s">
        <v>79</v>
      </c>
      <c r="AK746" t="s">
        <v>79</v>
      </c>
      <c r="AL746" t="s">
        <v>79</v>
      </c>
      <c r="AM746" t="s">
        <v>79</v>
      </c>
      <c r="AN746" t="s">
        <v>79</v>
      </c>
      <c r="AO746" t="s">
        <v>79</v>
      </c>
      <c r="AP746" t="s">
        <v>79</v>
      </c>
      <c r="AQ746" t="s">
        <v>79</v>
      </c>
      <c r="AR746" t="s">
        <v>79</v>
      </c>
      <c r="AS746">
        <v>0</v>
      </c>
      <c r="AT746" t="s">
        <v>79</v>
      </c>
      <c r="AU746" t="s">
        <v>79</v>
      </c>
      <c r="AV746">
        <v>0</v>
      </c>
      <c r="AW746">
        <v>0</v>
      </c>
    </row>
    <row r="747" spans="1:49" x14ac:dyDescent="0.2">
      <c r="A747">
        <v>1</v>
      </c>
      <c r="B747">
        <v>34</v>
      </c>
      <c r="C747">
        <v>1</v>
      </c>
      <c r="D747">
        <v>2</v>
      </c>
      <c r="E747">
        <v>0</v>
      </c>
      <c r="F747" t="s">
        <v>79</v>
      </c>
      <c r="G747" t="s">
        <v>79</v>
      </c>
      <c r="H747">
        <v>485</v>
      </c>
      <c r="I747">
        <v>0</v>
      </c>
      <c r="J747">
        <v>0</v>
      </c>
      <c r="K747">
        <v>0</v>
      </c>
      <c r="L747">
        <v>0</v>
      </c>
      <c r="M747" t="s">
        <v>79</v>
      </c>
      <c r="N747" t="s">
        <v>79</v>
      </c>
      <c r="O747" t="s">
        <v>79</v>
      </c>
      <c r="P747" t="s">
        <v>79</v>
      </c>
      <c r="Q747" t="s">
        <v>79</v>
      </c>
      <c r="R747" t="s">
        <v>1615</v>
      </c>
      <c r="S747" t="s">
        <v>79</v>
      </c>
      <c r="T747">
        <v>0</v>
      </c>
      <c r="U747" t="s">
        <v>79</v>
      </c>
      <c r="V747" t="s">
        <v>79</v>
      </c>
      <c r="W747" t="s">
        <v>79</v>
      </c>
      <c r="X747">
        <v>4</v>
      </c>
      <c r="Y747">
        <v>4</v>
      </c>
      <c r="Z747" t="s">
        <v>79</v>
      </c>
      <c r="AA747" t="s">
        <v>79</v>
      </c>
      <c r="AB747" t="s">
        <v>79</v>
      </c>
      <c r="AC747" t="s">
        <v>79</v>
      </c>
      <c r="AD747" t="s">
        <v>79</v>
      </c>
      <c r="AE747">
        <v>0</v>
      </c>
      <c r="AF747" t="s">
        <v>79</v>
      </c>
      <c r="AG747">
        <v>0</v>
      </c>
      <c r="AH747" t="s">
        <v>79</v>
      </c>
      <c r="AI747" t="s">
        <v>79</v>
      </c>
      <c r="AJ747" t="s">
        <v>79</v>
      </c>
      <c r="AK747" t="s">
        <v>79</v>
      </c>
      <c r="AL747" t="s">
        <v>79</v>
      </c>
      <c r="AM747" t="s">
        <v>79</v>
      </c>
      <c r="AN747" t="s">
        <v>79</v>
      </c>
      <c r="AO747" t="s">
        <v>79</v>
      </c>
      <c r="AP747" t="s">
        <v>79</v>
      </c>
      <c r="AQ747" t="s">
        <v>79</v>
      </c>
      <c r="AR747" t="s">
        <v>79</v>
      </c>
      <c r="AS747">
        <v>0</v>
      </c>
      <c r="AT747" t="s">
        <v>79</v>
      </c>
      <c r="AU747" t="s">
        <v>79</v>
      </c>
      <c r="AV747">
        <v>0</v>
      </c>
      <c r="AW747">
        <v>0</v>
      </c>
    </row>
    <row r="748" spans="1:49" x14ac:dyDescent="0.2">
      <c r="A748">
        <v>1</v>
      </c>
      <c r="B748">
        <v>34</v>
      </c>
      <c r="C748">
        <v>1</v>
      </c>
      <c r="D748">
        <v>3</v>
      </c>
      <c r="E748">
        <v>0</v>
      </c>
      <c r="F748" t="s">
        <v>79</v>
      </c>
      <c r="G748" t="s">
        <v>79</v>
      </c>
      <c r="H748">
        <v>2</v>
      </c>
      <c r="I748">
        <v>0</v>
      </c>
      <c r="J748">
        <v>0</v>
      </c>
      <c r="K748">
        <v>0</v>
      </c>
      <c r="L748">
        <v>0</v>
      </c>
      <c r="M748" t="s">
        <v>79</v>
      </c>
      <c r="N748" t="s">
        <v>79</v>
      </c>
      <c r="O748" t="s">
        <v>79</v>
      </c>
      <c r="P748" t="s">
        <v>79</v>
      </c>
      <c r="Q748" t="s">
        <v>79</v>
      </c>
      <c r="R748" t="s">
        <v>1616</v>
      </c>
      <c r="S748" t="s">
        <v>79</v>
      </c>
      <c r="T748">
        <v>0</v>
      </c>
      <c r="U748" t="s">
        <v>79</v>
      </c>
      <c r="V748" t="s">
        <v>79</v>
      </c>
      <c r="W748" t="s">
        <v>79</v>
      </c>
      <c r="X748">
        <v>4</v>
      </c>
      <c r="Y748">
        <v>4</v>
      </c>
      <c r="Z748" t="s">
        <v>79</v>
      </c>
      <c r="AA748" t="s">
        <v>79</v>
      </c>
      <c r="AB748" t="s">
        <v>79</v>
      </c>
      <c r="AC748" t="s">
        <v>79</v>
      </c>
      <c r="AD748" t="s">
        <v>79</v>
      </c>
      <c r="AE748">
        <v>0</v>
      </c>
      <c r="AF748" t="s">
        <v>79</v>
      </c>
      <c r="AG748">
        <v>0</v>
      </c>
      <c r="AH748" t="s">
        <v>79</v>
      </c>
      <c r="AI748" t="s">
        <v>79</v>
      </c>
      <c r="AJ748" t="s">
        <v>79</v>
      </c>
      <c r="AK748" t="s">
        <v>79</v>
      </c>
      <c r="AL748" t="s">
        <v>79</v>
      </c>
      <c r="AM748" t="s">
        <v>79</v>
      </c>
      <c r="AN748" t="s">
        <v>79</v>
      </c>
      <c r="AO748" t="s">
        <v>79</v>
      </c>
      <c r="AP748" t="s">
        <v>79</v>
      </c>
      <c r="AQ748" t="s">
        <v>79</v>
      </c>
      <c r="AR748" t="s">
        <v>79</v>
      </c>
      <c r="AS748">
        <v>0</v>
      </c>
      <c r="AT748" t="s">
        <v>79</v>
      </c>
      <c r="AU748" t="s">
        <v>79</v>
      </c>
      <c r="AV748">
        <v>0</v>
      </c>
      <c r="AW748">
        <v>0</v>
      </c>
    </row>
    <row r="749" spans="1:49" x14ac:dyDescent="0.2">
      <c r="A749">
        <v>1</v>
      </c>
      <c r="B749">
        <v>34</v>
      </c>
      <c r="C749">
        <v>1</v>
      </c>
      <c r="D749">
        <v>4</v>
      </c>
      <c r="E749">
        <v>0</v>
      </c>
      <c r="F749" t="s">
        <v>79</v>
      </c>
      <c r="G749" t="s">
        <v>79</v>
      </c>
      <c r="H749">
        <v>430</v>
      </c>
      <c r="I749">
        <v>0</v>
      </c>
      <c r="J749">
        <v>0</v>
      </c>
      <c r="K749">
        <v>0</v>
      </c>
      <c r="L749">
        <v>0</v>
      </c>
      <c r="M749" t="s">
        <v>79</v>
      </c>
      <c r="N749" t="s">
        <v>79</v>
      </c>
      <c r="O749" t="s">
        <v>79</v>
      </c>
      <c r="P749" t="s">
        <v>79</v>
      </c>
      <c r="Q749" t="s">
        <v>79</v>
      </c>
      <c r="R749" t="s">
        <v>1617</v>
      </c>
      <c r="S749" t="s">
        <v>79</v>
      </c>
      <c r="T749">
        <v>0</v>
      </c>
      <c r="U749" t="s">
        <v>79</v>
      </c>
      <c r="V749" t="s">
        <v>79</v>
      </c>
      <c r="W749" t="s">
        <v>79</v>
      </c>
      <c r="X749">
        <v>4</v>
      </c>
      <c r="Y749">
        <v>4</v>
      </c>
      <c r="Z749" t="s">
        <v>79</v>
      </c>
      <c r="AA749" t="s">
        <v>79</v>
      </c>
      <c r="AB749" t="s">
        <v>79</v>
      </c>
      <c r="AC749" t="s">
        <v>79</v>
      </c>
      <c r="AD749" t="s">
        <v>79</v>
      </c>
      <c r="AE749">
        <v>0</v>
      </c>
      <c r="AF749" t="s">
        <v>79</v>
      </c>
      <c r="AG749">
        <v>0</v>
      </c>
      <c r="AH749" t="s">
        <v>79</v>
      </c>
      <c r="AI749" t="s">
        <v>79</v>
      </c>
      <c r="AJ749" t="s">
        <v>79</v>
      </c>
      <c r="AK749" t="s">
        <v>79</v>
      </c>
      <c r="AL749" t="s">
        <v>79</v>
      </c>
      <c r="AM749" t="s">
        <v>79</v>
      </c>
      <c r="AN749" t="s">
        <v>79</v>
      </c>
      <c r="AO749" t="s">
        <v>79</v>
      </c>
      <c r="AP749" t="s">
        <v>79</v>
      </c>
      <c r="AQ749" t="s">
        <v>79</v>
      </c>
      <c r="AR749" t="s">
        <v>79</v>
      </c>
      <c r="AS749">
        <v>0</v>
      </c>
      <c r="AT749" t="s">
        <v>79</v>
      </c>
      <c r="AU749" t="s">
        <v>79</v>
      </c>
      <c r="AV749">
        <v>0</v>
      </c>
      <c r="AW749">
        <v>0</v>
      </c>
    </row>
    <row r="750" spans="1:49" x14ac:dyDescent="0.2">
      <c r="A750">
        <v>1</v>
      </c>
      <c r="B750">
        <v>34</v>
      </c>
      <c r="C750">
        <v>1</v>
      </c>
      <c r="D750">
        <v>5</v>
      </c>
      <c r="E750">
        <v>0</v>
      </c>
      <c r="F750" t="s">
        <v>79</v>
      </c>
      <c r="G750" t="s">
        <v>79</v>
      </c>
      <c r="H750">
        <v>251</v>
      </c>
      <c r="I750">
        <v>0</v>
      </c>
      <c r="J750">
        <v>0</v>
      </c>
      <c r="K750">
        <v>0</v>
      </c>
      <c r="L750">
        <v>0</v>
      </c>
      <c r="M750" t="s">
        <v>79</v>
      </c>
      <c r="N750" t="s">
        <v>79</v>
      </c>
      <c r="O750" t="s">
        <v>79</v>
      </c>
      <c r="P750" t="s">
        <v>79</v>
      </c>
      <c r="Q750" t="s">
        <v>79</v>
      </c>
      <c r="R750" t="s">
        <v>1618</v>
      </c>
      <c r="S750" t="s">
        <v>79</v>
      </c>
      <c r="T750">
        <v>0</v>
      </c>
      <c r="U750" t="s">
        <v>79</v>
      </c>
      <c r="V750" t="s">
        <v>79</v>
      </c>
      <c r="W750" t="s">
        <v>79</v>
      </c>
      <c r="X750">
        <v>4</v>
      </c>
      <c r="Y750">
        <v>4</v>
      </c>
      <c r="Z750" t="s">
        <v>79</v>
      </c>
      <c r="AA750" t="s">
        <v>79</v>
      </c>
      <c r="AB750" t="s">
        <v>79</v>
      </c>
      <c r="AC750" t="s">
        <v>79</v>
      </c>
      <c r="AD750" t="s">
        <v>79</v>
      </c>
      <c r="AE750">
        <v>0</v>
      </c>
      <c r="AF750" t="s">
        <v>79</v>
      </c>
      <c r="AG750">
        <v>0</v>
      </c>
      <c r="AH750" t="s">
        <v>79</v>
      </c>
      <c r="AI750" t="s">
        <v>79</v>
      </c>
      <c r="AJ750" t="s">
        <v>79</v>
      </c>
      <c r="AK750" t="s">
        <v>79</v>
      </c>
      <c r="AL750" t="s">
        <v>79</v>
      </c>
      <c r="AM750" t="s">
        <v>79</v>
      </c>
      <c r="AN750" t="s">
        <v>79</v>
      </c>
      <c r="AO750" t="s">
        <v>79</v>
      </c>
      <c r="AP750" t="s">
        <v>79</v>
      </c>
      <c r="AQ750" t="s">
        <v>79</v>
      </c>
      <c r="AR750" t="s">
        <v>79</v>
      </c>
      <c r="AS750">
        <v>0</v>
      </c>
      <c r="AT750" t="s">
        <v>79</v>
      </c>
      <c r="AU750" t="s">
        <v>79</v>
      </c>
      <c r="AV750">
        <v>0</v>
      </c>
      <c r="AW750">
        <v>0</v>
      </c>
    </row>
    <row r="751" spans="1:49" x14ac:dyDescent="0.2">
      <c r="A751">
        <v>1</v>
      </c>
      <c r="B751">
        <v>34</v>
      </c>
      <c r="C751">
        <v>1</v>
      </c>
      <c r="D751">
        <v>6</v>
      </c>
      <c r="E751">
        <v>0</v>
      </c>
      <c r="F751" t="s">
        <v>79</v>
      </c>
      <c r="G751" t="s">
        <v>79</v>
      </c>
      <c r="H751">
        <v>344</v>
      </c>
      <c r="I751">
        <v>0</v>
      </c>
      <c r="J751">
        <v>0</v>
      </c>
      <c r="K751">
        <v>0</v>
      </c>
      <c r="L751">
        <v>0</v>
      </c>
      <c r="M751" t="s">
        <v>79</v>
      </c>
      <c r="N751" t="s">
        <v>79</v>
      </c>
      <c r="O751" t="s">
        <v>79</v>
      </c>
      <c r="P751" t="s">
        <v>79</v>
      </c>
      <c r="Q751" t="s">
        <v>79</v>
      </c>
      <c r="R751" t="s">
        <v>1619</v>
      </c>
      <c r="S751" t="s">
        <v>79</v>
      </c>
      <c r="T751">
        <v>0</v>
      </c>
      <c r="U751" t="s">
        <v>79</v>
      </c>
      <c r="V751" t="s">
        <v>79</v>
      </c>
      <c r="W751" t="s">
        <v>79</v>
      </c>
      <c r="X751">
        <v>4</v>
      </c>
      <c r="Y751">
        <v>4</v>
      </c>
      <c r="Z751" t="s">
        <v>79</v>
      </c>
      <c r="AA751" t="s">
        <v>79</v>
      </c>
      <c r="AB751" t="s">
        <v>79</v>
      </c>
      <c r="AC751" t="s">
        <v>79</v>
      </c>
      <c r="AD751" t="s">
        <v>79</v>
      </c>
      <c r="AE751">
        <v>0</v>
      </c>
      <c r="AF751" t="s">
        <v>79</v>
      </c>
      <c r="AG751">
        <v>0</v>
      </c>
      <c r="AH751" t="s">
        <v>79</v>
      </c>
      <c r="AI751" t="s">
        <v>79</v>
      </c>
      <c r="AJ751" t="s">
        <v>79</v>
      </c>
      <c r="AK751" t="s">
        <v>79</v>
      </c>
      <c r="AL751" t="s">
        <v>79</v>
      </c>
      <c r="AM751" t="s">
        <v>79</v>
      </c>
      <c r="AN751" t="s">
        <v>79</v>
      </c>
      <c r="AO751" t="s">
        <v>79</v>
      </c>
      <c r="AP751" t="s">
        <v>79</v>
      </c>
      <c r="AQ751" t="s">
        <v>79</v>
      </c>
      <c r="AR751" t="s">
        <v>79</v>
      </c>
      <c r="AS751">
        <v>0</v>
      </c>
      <c r="AT751" t="s">
        <v>79</v>
      </c>
      <c r="AU751" t="s">
        <v>79</v>
      </c>
      <c r="AV751">
        <v>0</v>
      </c>
      <c r="AW751">
        <v>0</v>
      </c>
    </row>
    <row r="752" spans="1:49" x14ac:dyDescent="0.2">
      <c r="A752">
        <v>1</v>
      </c>
      <c r="B752">
        <v>34</v>
      </c>
      <c r="C752">
        <v>1</v>
      </c>
      <c r="D752">
        <v>7</v>
      </c>
      <c r="E752">
        <v>0</v>
      </c>
      <c r="F752" t="s">
        <v>79</v>
      </c>
      <c r="G752" t="s">
        <v>79</v>
      </c>
      <c r="H752">
        <v>556</v>
      </c>
      <c r="I752">
        <v>0</v>
      </c>
      <c r="J752">
        <v>0</v>
      </c>
      <c r="K752">
        <v>0</v>
      </c>
      <c r="L752">
        <v>0</v>
      </c>
      <c r="M752" t="s">
        <v>79</v>
      </c>
      <c r="N752" t="s">
        <v>79</v>
      </c>
      <c r="O752" t="s">
        <v>79</v>
      </c>
      <c r="P752" t="s">
        <v>79</v>
      </c>
      <c r="Q752" t="s">
        <v>79</v>
      </c>
      <c r="R752" t="s">
        <v>1620</v>
      </c>
      <c r="S752" t="s">
        <v>79</v>
      </c>
      <c r="T752">
        <v>0</v>
      </c>
      <c r="U752" t="s">
        <v>79</v>
      </c>
      <c r="V752" t="s">
        <v>79</v>
      </c>
      <c r="W752" t="s">
        <v>79</v>
      </c>
      <c r="X752">
        <v>4</v>
      </c>
      <c r="Y752">
        <v>4</v>
      </c>
      <c r="Z752" t="s">
        <v>79</v>
      </c>
      <c r="AA752" t="s">
        <v>79</v>
      </c>
      <c r="AB752" t="s">
        <v>79</v>
      </c>
      <c r="AC752" t="s">
        <v>79</v>
      </c>
      <c r="AD752" t="s">
        <v>79</v>
      </c>
      <c r="AE752">
        <v>0</v>
      </c>
      <c r="AF752" t="s">
        <v>79</v>
      </c>
      <c r="AG752">
        <v>0</v>
      </c>
      <c r="AH752" t="s">
        <v>79</v>
      </c>
      <c r="AI752" t="s">
        <v>79</v>
      </c>
      <c r="AJ752" t="s">
        <v>79</v>
      </c>
      <c r="AK752" t="s">
        <v>79</v>
      </c>
      <c r="AL752" t="s">
        <v>79</v>
      </c>
      <c r="AM752" t="s">
        <v>79</v>
      </c>
      <c r="AN752" t="s">
        <v>79</v>
      </c>
      <c r="AO752" t="s">
        <v>79</v>
      </c>
      <c r="AP752" t="s">
        <v>79</v>
      </c>
      <c r="AQ752" t="s">
        <v>79</v>
      </c>
      <c r="AR752" t="s">
        <v>79</v>
      </c>
      <c r="AS752">
        <v>0</v>
      </c>
      <c r="AT752" t="s">
        <v>79</v>
      </c>
      <c r="AU752" t="s">
        <v>79</v>
      </c>
      <c r="AV752">
        <v>0</v>
      </c>
      <c r="AW752">
        <v>0</v>
      </c>
    </row>
    <row r="753" spans="1:49" x14ac:dyDescent="0.2">
      <c r="A753">
        <v>1</v>
      </c>
      <c r="B753">
        <v>34</v>
      </c>
      <c r="C753">
        <v>1</v>
      </c>
      <c r="D753">
        <v>8</v>
      </c>
      <c r="E753">
        <v>0</v>
      </c>
      <c r="F753" t="s">
        <v>79</v>
      </c>
      <c r="G753" t="s">
        <v>79</v>
      </c>
      <c r="H753">
        <v>46</v>
      </c>
      <c r="I753">
        <v>0</v>
      </c>
      <c r="J753">
        <v>0</v>
      </c>
      <c r="K753">
        <v>0</v>
      </c>
      <c r="L753">
        <v>0</v>
      </c>
      <c r="M753" t="s">
        <v>79</v>
      </c>
      <c r="N753" t="s">
        <v>79</v>
      </c>
      <c r="O753" t="s">
        <v>79</v>
      </c>
      <c r="P753" t="s">
        <v>79</v>
      </c>
      <c r="Q753" t="s">
        <v>79</v>
      </c>
      <c r="R753" t="s">
        <v>1621</v>
      </c>
      <c r="S753" t="s">
        <v>79</v>
      </c>
      <c r="T753">
        <v>0</v>
      </c>
      <c r="U753" t="s">
        <v>79</v>
      </c>
      <c r="V753" t="s">
        <v>79</v>
      </c>
      <c r="W753" t="s">
        <v>79</v>
      </c>
      <c r="X753">
        <v>4</v>
      </c>
      <c r="Y753">
        <v>4</v>
      </c>
      <c r="Z753" t="s">
        <v>79</v>
      </c>
      <c r="AA753" t="s">
        <v>79</v>
      </c>
      <c r="AB753" t="s">
        <v>79</v>
      </c>
      <c r="AC753" t="s">
        <v>79</v>
      </c>
      <c r="AD753" t="s">
        <v>79</v>
      </c>
      <c r="AE753">
        <v>0</v>
      </c>
      <c r="AF753" t="s">
        <v>79</v>
      </c>
      <c r="AG753">
        <v>0</v>
      </c>
      <c r="AH753" t="s">
        <v>79</v>
      </c>
      <c r="AI753" t="s">
        <v>79</v>
      </c>
      <c r="AJ753" t="s">
        <v>79</v>
      </c>
      <c r="AK753" t="s">
        <v>79</v>
      </c>
      <c r="AL753" t="s">
        <v>79</v>
      </c>
      <c r="AM753" t="s">
        <v>79</v>
      </c>
      <c r="AN753" t="s">
        <v>79</v>
      </c>
      <c r="AO753" t="s">
        <v>79</v>
      </c>
      <c r="AP753" t="s">
        <v>79</v>
      </c>
      <c r="AQ753" t="s">
        <v>79</v>
      </c>
      <c r="AR753" t="s">
        <v>79</v>
      </c>
      <c r="AS753">
        <v>0</v>
      </c>
      <c r="AT753" t="s">
        <v>79</v>
      </c>
      <c r="AU753" t="s">
        <v>79</v>
      </c>
      <c r="AV753">
        <v>0</v>
      </c>
      <c r="AW753">
        <v>0</v>
      </c>
    </row>
    <row r="754" spans="1:49" x14ac:dyDescent="0.2">
      <c r="A754">
        <v>1</v>
      </c>
      <c r="B754">
        <v>35</v>
      </c>
      <c r="C754">
        <v>1</v>
      </c>
      <c r="D754">
        <v>1</v>
      </c>
      <c r="E754">
        <v>0</v>
      </c>
      <c r="F754" t="s">
        <v>79</v>
      </c>
      <c r="G754" t="s">
        <v>79</v>
      </c>
      <c r="H754">
        <v>0</v>
      </c>
      <c r="I754">
        <v>0</v>
      </c>
      <c r="J754">
        <v>0</v>
      </c>
      <c r="K754">
        <v>0</v>
      </c>
      <c r="L754">
        <v>0</v>
      </c>
      <c r="M754" t="s">
        <v>79</v>
      </c>
      <c r="N754" t="s">
        <v>79</v>
      </c>
      <c r="O754" t="s">
        <v>79</v>
      </c>
      <c r="P754" t="s">
        <v>79</v>
      </c>
      <c r="Q754" t="s">
        <v>79</v>
      </c>
      <c r="R754" t="s">
        <v>79</v>
      </c>
      <c r="S754" t="s">
        <v>79</v>
      </c>
      <c r="T754">
        <v>0</v>
      </c>
      <c r="U754" t="s">
        <v>79</v>
      </c>
      <c r="V754" t="s">
        <v>79</v>
      </c>
      <c r="W754" t="s">
        <v>79</v>
      </c>
      <c r="X754">
        <v>0</v>
      </c>
      <c r="Y754">
        <v>0</v>
      </c>
      <c r="Z754" t="s">
        <v>79</v>
      </c>
      <c r="AA754" t="s">
        <v>79</v>
      </c>
      <c r="AB754" t="s">
        <v>79</v>
      </c>
      <c r="AC754" t="s">
        <v>79</v>
      </c>
      <c r="AD754" t="s">
        <v>79</v>
      </c>
      <c r="AE754">
        <v>0</v>
      </c>
      <c r="AF754" t="s">
        <v>79</v>
      </c>
      <c r="AG754">
        <v>0</v>
      </c>
      <c r="AH754" t="s">
        <v>79</v>
      </c>
      <c r="AI754" t="s">
        <v>79</v>
      </c>
      <c r="AJ754" t="s">
        <v>79</v>
      </c>
      <c r="AK754" t="s">
        <v>79</v>
      </c>
      <c r="AL754" t="s">
        <v>79</v>
      </c>
      <c r="AM754" t="s">
        <v>79</v>
      </c>
      <c r="AN754" t="s">
        <v>79</v>
      </c>
      <c r="AO754" t="s">
        <v>79</v>
      </c>
      <c r="AP754" t="s">
        <v>79</v>
      </c>
      <c r="AQ754" t="s">
        <v>79</v>
      </c>
      <c r="AR754" t="s">
        <v>79</v>
      </c>
      <c r="AS754">
        <v>0</v>
      </c>
      <c r="AT754" t="s">
        <v>79</v>
      </c>
      <c r="AU754" t="s">
        <v>79</v>
      </c>
      <c r="AV754">
        <v>0</v>
      </c>
      <c r="AW754">
        <v>0</v>
      </c>
    </row>
    <row r="755" spans="1:49" x14ac:dyDescent="0.2">
      <c r="A755">
        <v>1</v>
      </c>
      <c r="B755">
        <v>35</v>
      </c>
      <c r="C755">
        <v>1</v>
      </c>
      <c r="D755">
        <v>2</v>
      </c>
      <c r="E755">
        <v>0</v>
      </c>
      <c r="F755" t="s">
        <v>79</v>
      </c>
      <c r="G755" t="s">
        <v>79</v>
      </c>
      <c r="H755">
        <v>276</v>
      </c>
      <c r="I755">
        <v>0</v>
      </c>
      <c r="J755">
        <v>0</v>
      </c>
      <c r="K755">
        <v>0</v>
      </c>
      <c r="L755">
        <v>0</v>
      </c>
      <c r="M755" t="s">
        <v>79</v>
      </c>
      <c r="N755" t="s">
        <v>79</v>
      </c>
      <c r="O755" t="s">
        <v>79</v>
      </c>
      <c r="P755" t="s">
        <v>79</v>
      </c>
      <c r="Q755" t="s">
        <v>79</v>
      </c>
      <c r="R755" t="s">
        <v>1622</v>
      </c>
      <c r="S755" t="s">
        <v>79</v>
      </c>
      <c r="T755">
        <v>0</v>
      </c>
      <c r="U755" t="s">
        <v>79</v>
      </c>
      <c r="V755" t="s">
        <v>79</v>
      </c>
      <c r="W755" t="s">
        <v>79</v>
      </c>
      <c r="X755">
        <v>1</v>
      </c>
      <c r="Y755">
        <v>1</v>
      </c>
      <c r="Z755" t="s">
        <v>79</v>
      </c>
      <c r="AA755" t="s">
        <v>79</v>
      </c>
      <c r="AB755" t="s">
        <v>79</v>
      </c>
      <c r="AC755" t="s">
        <v>79</v>
      </c>
      <c r="AD755" t="s">
        <v>79</v>
      </c>
      <c r="AE755">
        <v>0</v>
      </c>
      <c r="AF755" t="s">
        <v>79</v>
      </c>
      <c r="AG755">
        <v>0</v>
      </c>
      <c r="AH755" t="s">
        <v>79</v>
      </c>
      <c r="AI755" t="s">
        <v>79</v>
      </c>
      <c r="AJ755" t="s">
        <v>79</v>
      </c>
      <c r="AK755" t="s">
        <v>79</v>
      </c>
      <c r="AL755" t="s">
        <v>79</v>
      </c>
      <c r="AM755" t="s">
        <v>79</v>
      </c>
      <c r="AN755" t="s">
        <v>79</v>
      </c>
      <c r="AO755" t="s">
        <v>79</v>
      </c>
      <c r="AP755" t="s">
        <v>79</v>
      </c>
      <c r="AQ755" t="s">
        <v>79</v>
      </c>
      <c r="AR755" t="s">
        <v>79</v>
      </c>
      <c r="AS755">
        <v>0</v>
      </c>
      <c r="AT755" t="s">
        <v>79</v>
      </c>
      <c r="AU755" t="s">
        <v>79</v>
      </c>
      <c r="AV755">
        <v>0</v>
      </c>
      <c r="AW755">
        <v>0</v>
      </c>
    </row>
    <row r="756" spans="1:49" x14ac:dyDescent="0.2">
      <c r="A756">
        <v>1</v>
      </c>
      <c r="B756">
        <v>35</v>
      </c>
      <c r="C756">
        <v>1</v>
      </c>
      <c r="D756">
        <v>3</v>
      </c>
      <c r="E756">
        <v>0</v>
      </c>
      <c r="F756" t="s">
        <v>79</v>
      </c>
      <c r="G756" t="s">
        <v>79</v>
      </c>
      <c r="H756">
        <v>337</v>
      </c>
      <c r="I756">
        <v>0</v>
      </c>
      <c r="J756">
        <v>0</v>
      </c>
      <c r="K756">
        <v>0</v>
      </c>
      <c r="L756">
        <v>0</v>
      </c>
      <c r="M756" t="s">
        <v>79</v>
      </c>
      <c r="N756" t="s">
        <v>79</v>
      </c>
      <c r="O756" t="s">
        <v>79</v>
      </c>
      <c r="P756" t="s">
        <v>79</v>
      </c>
      <c r="Q756" t="s">
        <v>79</v>
      </c>
      <c r="R756" t="s">
        <v>1623</v>
      </c>
      <c r="S756" t="s">
        <v>79</v>
      </c>
      <c r="T756">
        <v>0</v>
      </c>
      <c r="U756" t="s">
        <v>79</v>
      </c>
      <c r="V756" t="s">
        <v>79</v>
      </c>
      <c r="W756" t="s">
        <v>79</v>
      </c>
      <c r="X756">
        <v>1</v>
      </c>
      <c r="Y756">
        <v>1</v>
      </c>
      <c r="Z756" t="s">
        <v>79</v>
      </c>
      <c r="AA756" t="s">
        <v>79</v>
      </c>
      <c r="AB756" t="s">
        <v>79</v>
      </c>
      <c r="AC756" t="s">
        <v>79</v>
      </c>
      <c r="AD756" t="s">
        <v>79</v>
      </c>
      <c r="AE756">
        <v>0</v>
      </c>
      <c r="AF756" t="s">
        <v>79</v>
      </c>
      <c r="AG756">
        <v>0</v>
      </c>
      <c r="AH756" t="s">
        <v>79</v>
      </c>
      <c r="AI756" t="s">
        <v>79</v>
      </c>
      <c r="AJ756" t="s">
        <v>79</v>
      </c>
      <c r="AK756" t="s">
        <v>79</v>
      </c>
      <c r="AL756" t="s">
        <v>79</v>
      </c>
      <c r="AM756" t="s">
        <v>79</v>
      </c>
      <c r="AN756" t="s">
        <v>79</v>
      </c>
      <c r="AO756" t="s">
        <v>79</v>
      </c>
      <c r="AP756" t="s">
        <v>79</v>
      </c>
      <c r="AQ756" t="s">
        <v>79</v>
      </c>
      <c r="AR756" t="s">
        <v>79</v>
      </c>
      <c r="AS756">
        <v>0</v>
      </c>
      <c r="AT756" t="s">
        <v>79</v>
      </c>
      <c r="AU756" t="s">
        <v>79</v>
      </c>
      <c r="AV756">
        <v>0</v>
      </c>
      <c r="AW756">
        <v>0</v>
      </c>
    </row>
    <row r="757" spans="1:49" x14ac:dyDescent="0.2">
      <c r="A757">
        <v>1</v>
      </c>
      <c r="B757">
        <v>35</v>
      </c>
      <c r="C757">
        <v>1</v>
      </c>
      <c r="D757">
        <v>4</v>
      </c>
      <c r="E757">
        <v>0</v>
      </c>
      <c r="F757" t="s">
        <v>79</v>
      </c>
      <c r="G757" t="s">
        <v>79</v>
      </c>
      <c r="H757">
        <v>647</v>
      </c>
      <c r="I757">
        <v>0</v>
      </c>
      <c r="J757">
        <v>0</v>
      </c>
      <c r="K757">
        <v>0</v>
      </c>
      <c r="L757">
        <v>0</v>
      </c>
      <c r="M757" t="s">
        <v>79</v>
      </c>
      <c r="N757" t="s">
        <v>79</v>
      </c>
      <c r="O757" t="s">
        <v>79</v>
      </c>
      <c r="P757" t="s">
        <v>79</v>
      </c>
      <c r="Q757" t="s">
        <v>79</v>
      </c>
      <c r="R757" t="s">
        <v>407</v>
      </c>
      <c r="S757" t="s">
        <v>79</v>
      </c>
      <c r="T757">
        <v>0</v>
      </c>
      <c r="U757" t="s">
        <v>79</v>
      </c>
      <c r="V757" t="s">
        <v>79</v>
      </c>
      <c r="W757" t="s">
        <v>79</v>
      </c>
      <c r="X757">
        <v>1</v>
      </c>
      <c r="Y757">
        <v>1</v>
      </c>
      <c r="Z757" t="s">
        <v>79</v>
      </c>
      <c r="AA757" t="s">
        <v>79</v>
      </c>
      <c r="AB757" t="s">
        <v>79</v>
      </c>
      <c r="AC757" t="s">
        <v>79</v>
      </c>
      <c r="AD757" t="s">
        <v>79</v>
      </c>
      <c r="AE757">
        <v>0</v>
      </c>
      <c r="AF757" t="s">
        <v>79</v>
      </c>
      <c r="AG757">
        <v>0</v>
      </c>
      <c r="AH757" t="s">
        <v>79</v>
      </c>
      <c r="AI757" t="s">
        <v>79</v>
      </c>
      <c r="AJ757" t="s">
        <v>79</v>
      </c>
      <c r="AK757" t="s">
        <v>79</v>
      </c>
      <c r="AL757" t="s">
        <v>79</v>
      </c>
      <c r="AM757" t="s">
        <v>79</v>
      </c>
      <c r="AN757" t="s">
        <v>79</v>
      </c>
      <c r="AO757" t="s">
        <v>79</v>
      </c>
      <c r="AP757" t="s">
        <v>79</v>
      </c>
      <c r="AQ757" t="s">
        <v>79</v>
      </c>
      <c r="AR757" t="s">
        <v>79</v>
      </c>
      <c r="AS757">
        <v>0</v>
      </c>
      <c r="AT757" t="s">
        <v>79</v>
      </c>
      <c r="AU757" t="s">
        <v>79</v>
      </c>
      <c r="AV757">
        <v>0</v>
      </c>
      <c r="AW757">
        <v>0</v>
      </c>
    </row>
    <row r="758" spans="1:49" x14ac:dyDescent="0.2">
      <c r="A758">
        <v>1</v>
      </c>
      <c r="B758">
        <v>35</v>
      </c>
      <c r="C758">
        <v>1</v>
      </c>
      <c r="D758">
        <v>5</v>
      </c>
      <c r="E758">
        <v>0</v>
      </c>
      <c r="F758" t="s">
        <v>79</v>
      </c>
      <c r="G758" t="s">
        <v>79</v>
      </c>
      <c r="H758">
        <v>661</v>
      </c>
      <c r="I758">
        <v>0</v>
      </c>
      <c r="J758">
        <v>0</v>
      </c>
      <c r="K758">
        <v>0</v>
      </c>
      <c r="L758">
        <v>0</v>
      </c>
      <c r="M758" t="s">
        <v>79</v>
      </c>
      <c r="N758" t="s">
        <v>79</v>
      </c>
      <c r="O758" t="s">
        <v>79</v>
      </c>
      <c r="P758" t="s">
        <v>79</v>
      </c>
      <c r="Q758" t="s">
        <v>79</v>
      </c>
      <c r="R758" t="s">
        <v>1624</v>
      </c>
      <c r="S758" t="s">
        <v>79</v>
      </c>
      <c r="T758">
        <v>0</v>
      </c>
      <c r="U758" t="s">
        <v>79</v>
      </c>
      <c r="V758" t="s">
        <v>79</v>
      </c>
      <c r="W758" t="s">
        <v>79</v>
      </c>
      <c r="X758">
        <v>1</v>
      </c>
      <c r="Y758">
        <v>1</v>
      </c>
      <c r="Z758" t="s">
        <v>79</v>
      </c>
      <c r="AA758" t="s">
        <v>79</v>
      </c>
      <c r="AB758" t="s">
        <v>79</v>
      </c>
      <c r="AC758" t="s">
        <v>79</v>
      </c>
      <c r="AD758" t="s">
        <v>79</v>
      </c>
      <c r="AE758">
        <v>0</v>
      </c>
      <c r="AF758" t="s">
        <v>79</v>
      </c>
      <c r="AG758">
        <v>0</v>
      </c>
      <c r="AH758" t="s">
        <v>79</v>
      </c>
      <c r="AI758" t="s">
        <v>79</v>
      </c>
      <c r="AJ758" t="s">
        <v>79</v>
      </c>
      <c r="AK758" t="s">
        <v>79</v>
      </c>
      <c r="AL758" t="s">
        <v>79</v>
      </c>
      <c r="AM758" t="s">
        <v>79</v>
      </c>
      <c r="AN758" t="s">
        <v>79</v>
      </c>
      <c r="AO758" t="s">
        <v>79</v>
      </c>
      <c r="AP758" t="s">
        <v>79</v>
      </c>
      <c r="AQ758" t="s">
        <v>79</v>
      </c>
      <c r="AR758" t="s">
        <v>79</v>
      </c>
      <c r="AS758">
        <v>0</v>
      </c>
      <c r="AT758" t="s">
        <v>79</v>
      </c>
      <c r="AU758" t="s">
        <v>79</v>
      </c>
      <c r="AV758">
        <v>0</v>
      </c>
      <c r="AW758">
        <v>0</v>
      </c>
    </row>
    <row r="759" spans="1:49" x14ac:dyDescent="0.2">
      <c r="A759">
        <v>1</v>
      </c>
      <c r="B759">
        <v>35</v>
      </c>
      <c r="C759">
        <v>1</v>
      </c>
      <c r="D759">
        <v>6</v>
      </c>
      <c r="E759">
        <v>0</v>
      </c>
      <c r="F759" t="s">
        <v>79</v>
      </c>
      <c r="G759" t="s">
        <v>79</v>
      </c>
      <c r="H759">
        <v>83</v>
      </c>
      <c r="I759">
        <v>0</v>
      </c>
      <c r="J759">
        <v>0</v>
      </c>
      <c r="K759">
        <v>0</v>
      </c>
      <c r="L759">
        <v>0</v>
      </c>
      <c r="M759" t="s">
        <v>79</v>
      </c>
      <c r="N759" t="s">
        <v>79</v>
      </c>
      <c r="O759" t="s">
        <v>79</v>
      </c>
      <c r="P759" t="s">
        <v>79</v>
      </c>
      <c r="Q759" t="s">
        <v>79</v>
      </c>
      <c r="R759" t="s">
        <v>611</v>
      </c>
      <c r="S759" t="s">
        <v>79</v>
      </c>
      <c r="T759">
        <v>0</v>
      </c>
      <c r="U759" t="s">
        <v>79</v>
      </c>
      <c r="V759" t="s">
        <v>79</v>
      </c>
      <c r="W759" t="s">
        <v>79</v>
      </c>
      <c r="X759">
        <v>1</v>
      </c>
      <c r="Y759">
        <v>1</v>
      </c>
      <c r="Z759" t="s">
        <v>79</v>
      </c>
      <c r="AA759" t="s">
        <v>79</v>
      </c>
      <c r="AB759" t="s">
        <v>79</v>
      </c>
      <c r="AC759" t="s">
        <v>79</v>
      </c>
      <c r="AD759" t="s">
        <v>79</v>
      </c>
      <c r="AE759">
        <v>0</v>
      </c>
      <c r="AF759" t="s">
        <v>79</v>
      </c>
      <c r="AG759">
        <v>0</v>
      </c>
      <c r="AH759" t="s">
        <v>79</v>
      </c>
      <c r="AI759" t="s">
        <v>79</v>
      </c>
      <c r="AJ759" t="s">
        <v>79</v>
      </c>
      <c r="AK759" t="s">
        <v>79</v>
      </c>
      <c r="AL759" t="s">
        <v>79</v>
      </c>
      <c r="AM759" t="s">
        <v>79</v>
      </c>
      <c r="AN759" t="s">
        <v>79</v>
      </c>
      <c r="AO759" t="s">
        <v>79</v>
      </c>
      <c r="AP759" t="s">
        <v>79</v>
      </c>
      <c r="AQ759" t="s">
        <v>79</v>
      </c>
      <c r="AR759" t="s">
        <v>79</v>
      </c>
      <c r="AS759">
        <v>0</v>
      </c>
      <c r="AT759" t="s">
        <v>79</v>
      </c>
      <c r="AU759" t="s">
        <v>79</v>
      </c>
      <c r="AV759">
        <v>0</v>
      </c>
      <c r="AW759">
        <v>0</v>
      </c>
    </row>
    <row r="760" spans="1:49" x14ac:dyDescent="0.2">
      <c r="A760">
        <v>1</v>
      </c>
      <c r="B760">
        <v>35</v>
      </c>
      <c r="C760">
        <v>1</v>
      </c>
      <c r="D760">
        <v>7</v>
      </c>
      <c r="E760">
        <v>0</v>
      </c>
      <c r="F760" t="s">
        <v>79</v>
      </c>
      <c r="G760" t="s">
        <v>79</v>
      </c>
      <c r="H760">
        <v>0</v>
      </c>
      <c r="I760">
        <v>0</v>
      </c>
      <c r="J760">
        <v>0</v>
      </c>
      <c r="K760">
        <v>0</v>
      </c>
      <c r="L760">
        <v>0</v>
      </c>
      <c r="M760" t="s">
        <v>79</v>
      </c>
      <c r="N760" t="s">
        <v>79</v>
      </c>
      <c r="O760" t="s">
        <v>79</v>
      </c>
      <c r="P760" t="s">
        <v>79</v>
      </c>
      <c r="Q760" t="s">
        <v>79</v>
      </c>
      <c r="R760" t="s">
        <v>79</v>
      </c>
      <c r="S760" t="s">
        <v>79</v>
      </c>
      <c r="T760">
        <v>0</v>
      </c>
      <c r="U760" t="s">
        <v>79</v>
      </c>
      <c r="V760" t="s">
        <v>79</v>
      </c>
      <c r="W760" t="s">
        <v>79</v>
      </c>
      <c r="X760">
        <v>0</v>
      </c>
      <c r="Y760">
        <v>0</v>
      </c>
      <c r="Z760" t="s">
        <v>79</v>
      </c>
      <c r="AA760" t="s">
        <v>79</v>
      </c>
      <c r="AB760" t="s">
        <v>79</v>
      </c>
      <c r="AC760" t="s">
        <v>79</v>
      </c>
      <c r="AD760" t="s">
        <v>79</v>
      </c>
      <c r="AE760">
        <v>0</v>
      </c>
      <c r="AF760" t="s">
        <v>79</v>
      </c>
      <c r="AG760">
        <v>0</v>
      </c>
      <c r="AH760" t="s">
        <v>79</v>
      </c>
      <c r="AI760" t="s">
        <v>79</v>
      </c>
      <c r="AJ760" t="s">
        <v>79</v>
      </c>
      <c r="AK760" t="s">
        <v>79</v>
      </c>
      <c r="AL760" t="s">
        <v>79</v>
      </c>
      <c r="AM760" t="s">
        <v>79</v>
      </c>
      <c r="AN760" t="s">
        <v>79</v>
      </c>
      <c r="AO760" t="s">
        <v>79</v>
      </c>
      <c r="AP760" t="s">
        <v>79</v>
      </c>
      <c r="AQ760" t="s">
        <v>79</v>
      </c>
      <c r="AR760" t="s">
        <v>79</v>
      </c>
      <c r="AS760">
        <v>0</v>
      </c>
      <c r="AT760" t="s">
        <v>79</v>
      </c>
      <c r="AU760" t="s">
        <v>79</v>
      </c>
      <c r="AV760">
        <v>0</v>
      </c>
      <c r="AW760">
        <v>0</v>
      </c>
    </row>
    <row r="761" spans="1:49" x14ac:dyDescent="0.2">
      <c r="A761">
        <v>1</v>
      </c>
      <c r="B761">
        <v>35</v>
      </c>
      <c r="C761">
        <v>1</v>
      </c>
      <c r="D761">
        <v>8</v>
      </c>
      <c r="E761">
        <v>0</v>
      </c>
      <c r="F761" t="s">
        <v>79</v>
      </c>
      <c r="G761" t="s">
        <v>79</v>
      </c>
      <c r="H761">
        <v>0</v>
      </c>
      <c r="I761">
        <v>0</v>
      </c>
      <c r="J761">
        <v>0</v>
      </c>
      <c r="K761">
        <v>0</v>
      </c>
      <c r="L761">
        <v>0</v>
      </c>
      <c r="M761" t="s">
        <v>79</v>
      </c>
      <c r="N761" t="s">
        <v>79</v>
      </c>
      <c r="O761" t="s">
        <v>79</v>
      </c>
      <c r="P761" t="s">
        <v>79</v>
      </c>
      <c r="Q761" t="s">
        <v>79</v>
      </c>
      <c r="R761" t="s">
        <v>79</v>
      </c>
      <c r="S761" t="s">
        <v>79</v>
      </c>
      <c r="T761">
        <v>0</v>
      </c>
      <c r="U761" t="s">
        <v>79</v>
      </c>
      <c r="V761" t="s">
        <v>79</v>
      </c>
      <c r="W761" t="s">
        <v>79</v>
      </c>
      <c r="X761">
        <v>0</v>
      </c>
      <c r="Y761">
        <v>0</v>
      </c>
      <c r="Z761" t="s">
        <v>79</v>
      </c>
      <c r="AA761" t="s">
        <v>79</v>
      </c>
      <c r="AB761" t="s">
        <v>79</v>
      </c>
      <c r="AC761" t="s">
        <v>79</v>
      </c>
      <c r="AD761" t="s">
        <v>79</v>
      </c>
      <c r="AE761">
        <v>0</v>
      </c>
      <c r="AF761" t="s">
        <v>79</v>
      </c>
      <c r="AG761">
        <v>0</v>
      </c>
      <c r="AH761" t="s">
        <v>79</v>
      </c>
      <c r="AI761" t="s">
        <v>79</v>
      </c>
      <c r="AJ761" t="s">
        <v>79</v>
      </c>
      <c r="AK761" t="s">
        <v>79</v>
      </c>
      <c r="AL761" t="s">
        <v>79</v>
      </c>
      <c r="AM761" t="s">
        <v>79</v>
      </c>
      <c r="AN761" t="s">
        <v>79</v>
      </c>
      <c r="AO761" t="s">
        <v>79</v>
      </c>
      <c r="AP761" t="s">
        <v>79</v>
      </c>
      <c r="AQ761" t="s">
        <v>79</v>
      </c>
      <c r="AR761" t="s">
        <v>79</v>
      </c>
      <c r="AS761">
        <v>0</v>
      </c>
      <c r="AT761" t="s">
        <v>79</v>
      </c>
      <c r="AU761" t="s">
        <v>79</v>
      </c>
      <c r="AV761">
        <v>0</v>
      </c>
      <c r="AW761">
        <v>0</v>
      </c>
    </row>
    <row r="762" spans="1:49" x14ac:dyDescent="0.2">
      <c r="A762">
        <v>1</v>
      </c>
      <c r="B762">
        <v>35</v>
      </c>
      <c r="C762">
        <v>2</v>
      </c>
      <c r="D762">
        <v>1</v>
      </c>
      <c r="E762">
        <v>0</v>
      </c>
      <c r="F762" t="s">
        <v>79</v>
      </c>
      <c r="G762" t="s">
        <v>79</v>
      </c>
      <c r="H762">
        <v>611</v>
      </c>
      <c r="I762">
        <v>0</v>
      </c>
      <c r="J762">
        <v>0</v>
      </c>
      <c r="K762">
        <v>0</v>
      </c>
      <c r="L762">
        <v>0</v>
      </c>
      <c r="M762" t="s">
        <v>79</v>
      </c>
      <c r="N762" t="s">
        <v>79</v>
      </c>
      <c r="O762" t="s">
        <v>79</v>
      </c>
      <c r="P762" t="s">
        <v>79</v>
      </c>
      <c r="Q762" t="s">
        <v>79</v>
      </c>
      <c r="R762" t="s">
        <v>445</v>
      </c>
      <c r="S762" t="s">
        <v>79</v>
      </c>
      <c r="T762">
        <v>0</v>
      </c>
      <c r="U762" t="s">
        <v>79</v>
      </c>
      <c r="V762" t="s">
        <v>79</v>
      </c>
      <c r="W762" t="s">
        <v>79</v>
      </c>
      <c r="X762">
        <v>1</v>
      </c>
      <c r="Y762">
        <v>1</v>
      </c>
      <c r="Z762" t="s">
        <v>79</v>
      </c>
      <c r="AA762" t="s">
        <v>79</v>
      </c>
      <c r="AB762" t="s">
        <v>79</v>
      </c>
      <c r="AC762" t="s">
        <v>79</v>
      </c>
      <c r="AD762" t="s">
        <v>79</v>
      </c>
      <c r="AE762">
        <v>0</v>
      </c>
      <c r="AF762" t="s">
        <v>79</v>
      </c>
      <c r="AG762">
        <v>0</v>
      </c>
      <c r="AH762" t="s">
        <v>79</v>
      </c>
      <c r="AI762" t="s">
        <v>79</v>
      </c>
      <c r="AJ762" t="s">
        <v>79</v>
      </c>
      <c r="AK762" t="s">
        <v>79</v>
      </c>
      <c r="AL762" t="s">
        <v>79</v>
      </c>
      <c r="AM762" t="s">
        <v>79</v>
      </c>
      <c r="AN762" t="s">
        <v>79</v>
      </c>
      <c r="AO762" t="s">
        <v>79</v>
      </c>
      <c r="AP762" t="s">
        <v>79</v>
      </c>
      <c r="AQ762" t="s">
        <v>79</v>
      </c>
      <c r="AR762" t="s">
        <v>79</v>
      </c>
      <c r="AS762">
        <v>0</v>
      </c>
      <c r="AT762" t="s">
        <v>79</v>
      </c>
      <c r="AU762" t="s">
        <v>79</v>
      </c>
      <c r="AV762">
        <v>0</v>
      </c>
      <c r="AW762">
        <v>0</v>
      </c>
    </row>
    <row r="763" spans="1:49" x14ac:dyDescent="0.2">
      <c r="A763">
        <v>1</v>
      </c>
      <c r="B763">
        <v>35</v>
      </c>
      <c r="C763">
        <v>2</v>
      </c>
      <c r="D763">
        <v>2</v>
      </c>
      <c r="E763">
        <v>0</v>
      </c>
      <c r="F763" t="s">
        <v>79</v>
      </c>
      <c r="G763" t="s">
        <v>79</v>
      </c>
      <c r="H763">
        <v>425</v>
      </c>
      <c r="I763">
        <v>0</v>
      </c>
      <c r="J763">
        <v>0</v>
      </c>
      <c r="K763">
        <v>0</v>
      </c>
      <c r="L763">
        <v>0</v>
      </c>
      <c r="M763" t="s">
        <v>79</v>
      </c>
      <c r="N763" t="s">
        <v>79</v>
      </c>
      <c r="O763" t="s">
        <v>79</v>
      </c>
      <c r="P763" t="s">
        <v>79</v>
      </c>
      <c r="Q763" t="s">
        <v>79</v>
      </c>
      <c r="R763" t="s">
        <v>1625</v>
      </c>
      <c r="S763" t="s">
        <v>79</v>
      </c>
      <c r="T763">
        <v>0</v>
      </c>
      <c r="U763" t="s">
        <v>79</v>
      </c>
      <c r="V763" t="s">
        <v>79</v>
      </c>
      <c r="W763" t="s">
        <v>79</v>
      </c>
      <c r="X763">
        <v>1</v>
      </c>
      <c r="Y763">
        <v>1</v>
      </c>
      <c r="Z763" t="s">
        <v>79</v>
      </c>
      <c r="AA763" t="s">
        <v>79</v>
      </c>
      <c r="AB763" t="s">
        <v>79</v>
      </c>
      <c r="AC763" t="s">
        <v>79</v>
      </c>
      <c r="AD763" t="s">
        <v>79</v>
      </c>
      <c r="AE763">
        <v>0</v>
      </c>
      <c r="AF763" t="s">
        <v>79</v>
      </c>
      <c r="AG763">
        <v>0</v>
      </c>
      <c r="AH763" t="s">
        <v>79</v>
      </c>
      <c r="AI763" t="s">
        <v>79</v>
      </c>
      <c r="AJ763" t="s">
        <v>79</v>
      </c>
      <c r="AK763" t="s">
        <v>79</v>
      </c>
      <c r="AL763" t="s">
        <v>79</v>
      </c>
      <c r="AM763" t="s">
        <v>79</v>
      </c>
      <c r="AN763" t="s">
        <v>79</v>
      </c>
      <c r="AO763" t="s">
        <v>79</v>
      </c>
      <c r="AP763" t="s">
        <v>79</v>
      </c>
      <c r="AQ763" t="s">
        <v>79</v>
      </c>
      <c r="AR763" t="s">
        <v>79</v>
      </c>
      <c r="AS763">
        <v>0</v>
      </c>
      <c r="AT763" t="s">
        <v>79</v>
      </c>
      <c r="AU763" t="s">
        <v>79</v>
      </c>
      <c r="AV763">
        <v>0</v>
      </c>
      <c r="AW763">
        <v>0</v>
      </c>
    </row>
    <row r="764" spans="1:49" x14ac:dyDescent="0.2">
      <c r="A764">
        <v>1</v>
      </c>
      <c r="B764">
        <v>35</v>
      </c>
      <c r="C764">
        <v>2</v>
      </c>
      <c r="D764">
        <v>3</v>
      </c>
      <c r="E764">
        <v>0</v>
      </c>
      <c r="F764" t="s">
        <v>79</v>
      </c>
      <c r="G764" t="s">
        <v>79</v>
      </c>
      <c r="H764">
        <v>582</v>
      </c>
      <c r="I764">
        <v>0</v>
      </c>
      <c r="J764">
        <v>0</v>
      </c>
      <c r="K764">
        <v>0</v>
      </c>
      <c r="L764">
        <v>0</v>
      </c>
      <c r="M764" t="s">
        <v>79</v>
      </c>
      <c r="N764" t="s">
        <v>79</v>
      </c>
      <c r="O764" t="s">
        <v>79</v>
      </c>
      <c r="P764" t="s">
        <v>79</v>
      </c>
      <c r="Q764" t="s">
        <v>79</v>
      </c>
      <c r="R764" t="s">
        <v>448</v>
      </c>
      <c r="S764" t="s">
        <v>79</v>
      </c>
      <c r="T764">
        <v>0</v>
      </c>
      <c r="U764" t="s">
        <v>79</v>
      </c>
      <c r="V764" t="s">
        <v>79</v>
      </c>
      <c r="W764" t="s">
        <v>79</v>
      </c>
      <c r="X764">
        <v>1</v>
      </c>
      <c r="Y764">
        <v>1</v>
      </c>
      <c r="Z764" t="s">
        <v>79</v>
      </c>
      <c r="AA764" t="s">
        <v>79</v>
      </c>
      <c r="AB764" t="s">
        <v>79</v>
      </c>
      <c r="AC764" t="s">
        <v>79</v>
      </c>
      <c r="AD764" t="s">
        <v>79</v>
      </c>
      <c r="AE764">
        <v>0</v>
      </c>
      <c r="AF764" t="s">
        <v>79</v>
      </c>
      <c r="AG764">
        <v>0</v>
      </c>
      <c r="AH764" t="s">
        <v>79</v>
      </c>
      <c r="AI764" t="s">
        <v>79</v>
      </c>
      <c r="AJ764" t="s">
        <v>79</v>
      </c>
      <c r="AK764" t="s">
        <v>79</v>
      </c>
      <c r="AL764" t="s">
        <v>79</v>
      </c>
      <c r="AM764" t="s">
        <v>79</v>
      </c>
      <c r="AN764" t="s">
        <v>79</v>
      </c>
      <c r="AO764" t="s">
        <v>79</v>
      </c>
      <c r="AP764" t="s">
        <v>79</v>
      </c>
      <c r="AQ764" t="s">
        <v>79</v>
      </c>
      <c r="AR764" t="s">
        <v>79</v>
      </c>
      <c r="AS764">
        <v>0</v>
      </c>
      <c r="AT764" t="s">
        <v>79</v>
      </c>
      <c r="AU764" t="s">
        <v>79</v>
      </c>
      <c r="AV764">
        <v>0</v>
      </c>
      <c r="AW764">
        <v>0</v>
      </c>
    </row>
    <row r="765" spans="1:49" x14ac:dyDescent="0.2">
      <c r="A765">
        <v>1</v>
      </c>
      <c r="B765">
        <v>35</v>
      </c>
      <c r="C765">
        <v>2</v>
      </c>
      <c r="D765">
        <v>4</v>
      </c>
      <c r="E765">
        <v>0</v>
      </c>
      <c r="F765" t="s">
        <v>79</v>
      </c>
      <c r="G765" t="s">
        <v>79</v>
      </c>
      <c r="H765">
        <v>673</v>
      </c>
      <c r="I765">
        <v>0</v>
      </c>
      <c r="J765">
        <v>0</v>
      </c>
      <c r="K765">
        <v>0</v>
      </c>
      <c r="L765">
        <v>0</v>
      </c>
      <c r="M765" t="s">
        <v>79</v>
      </c>
      <c r="N765" t="s">
        <v>79</v>
      </c>
      <c r="O765" t="s">
        <v>79</v>
      </c>
      <c r="P765" t="s">
        <v>79</v>
      </c>
      <c r="Q765" t="s">
        <v>79</v>
      </c>
      <c r="R765" t="s">
        <v>1626</v>
      </c>
      <c r="S765" t="s">
        <v>79</v>
      </c>
      <c r="T765">
        <v>0</v>
      </c>
      <c r="U765" t="s">
        <v>79</v>
      </c>
      <c r="V765" t="s">
        <v>79</v>
      </c>
      <c r="W765" t="s">
        <v>79</v>
      </c>
      <c r="X765">
        <v>1</v>
      </c>
      <c r="Y765">
        <v>1</v>
      </c>
      <c r="Z765" t="s">
        <v>79</v>
      </c>
      <c r="AA765" t="s">
        <v>79</v>
      </c>
      <c r="AB765" t="s">
        <v>79</v>
      </c>
      <c r="AC765" t="s">
        <v>79</v>
      </c>
      <c r="AD765" t="s">
        <v>79</v>
      </c>
      <c r="AE765">
        <v>0</v>
      </c>
      <c r="AF765" t="s">
        <v>79</v>
      </c>
      <c r="AG765">
        <v>0</v>
      </c>
      <c r="AH765" t="s">
        <v>79</v>
      </c>
      <c r="AI765" t="s">
        <v>79</v>
      </c>
      <c r="AJ765" t="s">
        <v>79</v>
      </c>
      <c r="AK765" t="s">
        <v>79</v>
      </c>
      <c r="AL765" t="s">
        <v>79</v>
      </c>
      <c r="AM765" t="s">
        <v>79</v>
      </c>
      <c r="AN765" t="s">
        <v>79</v>
      </c>
      <c r="AO765" t="s">
        <v>79</v>
      </c>
      <c r="AP765" t="s">
        <v>79</v>
      </c>
      <c r="AQ765" t="s">
        <v>79</v>
      </c>
      <c r="AR765" t="s">
        <v>79</v>
      </c>
      <c r="AS765">
        <v>0</v>
      </c>
      <c r="AT765" t="s">
        <v>79</v>
      </c>
      <c r="AU765" t="s">
        <v>79</v>
      </c>
      <c r="AV765">
        <v>0</v>
      </c>
      <c r="AW765">
        <v>0</v>
      </c>
    </row>
    <row r="766" spans="1:49" x14ac:dyDescent="0.2">
      <c r="A766">
        <v>1</v>
      </c>
      <c r="B766">
        <v>35</v>
      </c>
      <c r="C766">
        <v>2</v>
      </c>
      <c r="D766">
        <v>5</v>
      </c>
      <c r="E766">
        <v>0</v>
      </c>
      <c r="F766" t="s">
        <v>79</v>
      </c>
      <c r="G766" t="s">
        <v>79</v>
      </c>
      <c r="H766">
        <v>426</v>
      </c>
      <c r="I766">
        <v>0</v>
      </c>
      <c r="J766">
        <v>0</v>
      </c>
      <c r="K766">
        <v>0</v>
      </c>
      <c r="L766">
        <v>0</v>
      </c>
      <c r="M766" t="s">
        <v>79</v>
      </c>
      <c r="N766" t="s">
        <v>79</v>
      </c>
      <c r="O766" t="s">
        <v>79</v>
      </c>
      <c r="P766" t="s">
        <v>79</v>
      </c>
      <c r="Q766" t="s">
        <v>79</v>
      </c>
      <c r="R766" t="s">
        <v>1627</v>
      </c>
      <c r="S766" t="s">
        <v>79</v>
      </c>
      <c r="T766">
        <v>0</v>
      </c>
      <c r="U766" t="s">
        <v>79</v>
      </c>
      <c r="V766" t="s">
        <v>79</v>
      </c>
      <c r="W766" t="s">
        <v>79</v>
      </c>
      <c r="X766">
        <v>1</v>
      </c>
      <c r="Y766">
        <v>1</v>
      </c>
      <c r="Z766" t="s">
        <v>79</v>
      </c>
      <c r="AA766" t="s">
        <v>79</v>
      </c>
      <c r="AB766" t="s">
        <v>79</v>
      </c>
      <c r="AC766" t="s">
        <v>79</v>
      </c>
      <c r="AD766" t="s">
        <v>79</v>
      </c>
      <c r="AE766">
        <v>0</v>
      </c>
      <c r="AF766" t="s">
        <v>79</v>
      </c>
      <c r="AG766">
        <v>0</v>
      </c>
      <c r="AH766" t="s">
        <v>79</v>
      </c>
      <c r="AI766" t="s">
        <v>79</v>
      </c>
      <c r="AJ766" t="s">
        <v>79</v>
      </c>
      <c r="AK766" t="s">
        <v>79</v>
      </c>
      <c r="AL766" t="s">
        <v>79</v>
      </c>
      <c r="AM766" t="s">
        <v>79</v>
      </c>
      <c r="AN766" t="s">
        <v>79</v>
      </c>
      <c r="AO766" t="s">
        <v>79</v>
      </c>
      <c r="AP766" t="s">
        <v>79</v>
      </c>
      <c r="AQ766" t="s">
        <v>79</v>
      </c>
      <c r="AR766" t="s">
        <v>79</v>
      </c>
      <c r="AS766">
        <v>0</v>
      </c>
      <c r="AT766" t="s">
        <v>79</v>
      </c>
      <c r="AU766" t="s">
        <v>79</v>
      </c>
      <c r="AV766">
        <v>0</v>
      </c>
      <c r="AW766">
        <v>0</v>
      </c>
    </row>
    <row r="767" spans="1:49" x14ac:dyDescent="0.2">
      <c r="A767">
        <v>1</v>
      </c>
      <c r="B767">
        <v>35</v>
      </c>
      <c r="C767">
        <v>2</v>
      </c>
      <c r="D767">
        <v>6</v>
      </c>
      <c r="E767">
        <v>0</v>
      </c>
      <c r="F767" t="s">
        <v>79</v>
      </c>
      <c r="G767" t="s">
        <v>79</v>
      </c>
      <c r="H767">
        <v>483</v>
      </c>
      <c r="I767">
        <v>0</v>
      </c>
      <c r="J767">
        <v>0</v>
      </c>
      <c r="K767">
        <v>0</v>
      </c>
      <c r="L767">
        <v>0</v>
      </c>
      <c r="M767" t="s">
        <v>79</v>
      </c>
      <c r="N767" t="s">
        <v>79</v>
      </c>
      <c r="O767" t="s">
        <v>79</v>
      </c>
      <c r="P767" t="s">
        <v>79</v>
      </c>
      <c r="Q767" t="s">
        <v>79</v>
      </c>
      <c r="R767" t="s">
        <v>1628</v>
      </c>
      <c r="S767" t="s">
        <v>79</v>
      </c>
      <c r="T767">
        <v>0</v>
      </c>
      <c r="U767" t="s">
        <v>79</v>
      </c>
      <c r="V767" t="s">
        <v>79</v>
      </c>
      <c r="W767" t="s">
        <v>79</v>
      </c>
      <c r="X767">
        <v>1</v>
      </c>
      <c r="Y767">
        <v>1</v>
      </c>
      <c r="Z767" t="s">
        <v>79</v>
      </c>
      <c r="AA767" t="s">
        <v>79</v>
      </c>
      <c r="AB767" t="s">
        <v>79</v>
      </c>
      <c r="AC767" t="s">
        <v>79</v>
      </c>
      <c r="AD767" t="s">
        <v>79</v>
      </c>
      <c r="AE767">
        <v>0</v>
      </c>
      <c r="AF767" t="s">
        <v>79</v>
      </c>
      <c r="AG767">
        <v>0</v>
      </c>
      <c r="AH767" t="s">
        <v>79</v>
      </c>
      <c r="AI767" t="s">
        <v>79</v>
      </c>
      <c r="AJ767" t="s">
        <v>79</v>
      </c>
      <c r="AK767" t="s">
        <v>79</v>
      </c>
      <c r="AL767" t="s">
        <v>79</v>
      </c>
      <c r="AM767" t="s">
        <v>79</v>
      </c>
      <c r="AN767" t="s">
        <v>79</v>
      </c>
      <c r="AO767" t="s">
        <v>79</v>
      </c>
      <c r="AP767" t="s">
        <v>79</v>
      </c>
      <c r="AQ767" t="s">
        <v>79</v>
      </c>
      <c r="AR767" t="s">
        <v>79</v>
      </c>
      <c r="AS767">
        <v>0</v>
      </c>
      <c r="AT767" t="s">
        <v>79</v>
      </c>
      <c r="AU767" t="s">
        <v>79</v>
      </c>
      <c r="AV767">
        <v>0</v>
      </c>
      <c r="AW767">
        <v>0</v>
      </c>
    </row>
    <row r="768" spans="1:49" x14ac:dyDescent="0.2">
      <c r="A768">
        <v>1</v>
      </c>
      <c r="B768">
        <v>35</v>
      </c>
      <c r="C768">
        <v>2</v>
      </c>
      <c r="D768">
        <v>7</v>
      </c>
      <c r="E768">
        <v>0</v>
      </c>
      <c r="F768" t="s">
        <v>79</v>
      </c>
      <c r="G768" t="s">
        <v>79</v>
      </c>
      <c r="H768">
        <v>545</v>
      </c>
      <c r="I768">
        <v>0</v>
      </c>
      <c r="J768">
        <v>0</v>
      </c>
      <c r="K768">
        <v>0</v>
      </c>
      <c r="L768">
        <v>0</v>
      </c>
      <c r="M768" t="s">
        <v>79</v>
      </c>
      <c r="N768" t="s">
        <v>79</v>
      </c>
      <c r="O768" t="s">
        <v>79</v>
      </c>
      <c r="P768" t="s">
        <v>79</v>
      </c>
      <c r="Q768" t="s">
        <v>79</v>
      </c>
      <c r="R768" t="s">
        <v>1629</v>
      </c>
      <c r="S768" t="s">
        <v>79</v>
      </c>
      <c r="T768">
        <v>0</v>
      </c>
      <c r="U768" t="s">
        <v>79</v>
      </c>
      <c r="V768" t="s">
        <v>79</v>
      </c>
      <c r="W768" t="s">
        <v>79</v>
      </c>
      <c r="X768">
        <v>1</v>
      </c>
      <c r="Y768">
        <v>1</v>
      </c>
      <c r="Z768" t="s">
        <v>79</v>
      </c>
      <c r="AA768" t="s">
        <v>79</v>
      </c>
      <c r="AB768" t="s">
        <v>79</v>
      </c>
      <c r="AC768" t="s">
        <v>79</v>
      </c>
      <c r="AD768" t="s">
        <v>79</v>
      </c>
      <c r="AE768">
        <v>0</v>
      </c>
      <c r="AF768" t="s">
        <v>79</v>
      </c>
      <c r="AG768">
        <v>0</v>
      </c>
      <c r="AH768" t="s">
        <v>79</v>
      </c>
      <c r="AI768" t="s">
        <v>79</v>
      </c>
      <c r="AJ768" t="s">
        <v>79</v>
      </c>
      <c r="AK768" t="s">
        <v>79</v>
      </c>
      <c r="AL768" t="s">
        <v>79</v>
      </c>
      <c r="AM768" t="s">
        <v>79</v>
      </c>
      <c r="AN768" t="s">
        <v>79</v>
      </c>
      <c r="AO768" t="s">
        <v>79</v>
      </c>
      <c r="AP768" t="s">
        <v>79</v>
      </c>
      <c r="AQ768" t="s">
        <v>79</v>
      </c>
      <c r="AR768" t="s">
        <v>79</v>
      </c>
      <c r="AS768">
        <v>0</v>
      </c>
      <c r="AT768" t="s">
        <v>79</v>
      </c>
      <c r="AU768" t="s">
        <v>79</v>
      </c>
      <c r="AV768">
        <v>0</v>
      </c>
      <c r="AW768">
        <v>0</v>
      </c>
    </row>
    <row r="769" spans="1:49" x14ac:dyDescent="0.2">
      <c r="A769">
        <v>1</v>
      </c>
      <c r="B769">
        <v>35</v>
      </c>
      <c r="C769">
        <v>2</v>
      </c>
      <c r="D769">
        <v>8</v>
      </c>
      <c r="E769">
        <v>0</v>
      </c>
      <c r="F769" t="s">
        <v>79</v>
      </c>
      <c r="G769" t="s">
        <v>79</v>
      </c>
      <c r="H769">
        <v>679</v>
      </c>
      <c r="I769">
        <v>0</v>
      </c>
      <c r="J769">
        <v>0</v>
      </c>
      <c r="K769">
        <v>0</v>
      </c>
      <c r="L769">
        <v>0</v>
      </c>
      <c r="M769" t="s">
        <v>79</v>
      </c>
      <c r="N769" t="s">
        <v>79</v>
      </c>
      <c r="O769" t="s">
        <v>79</v>
      </c>
      <c r="P769" t="s">
        <v>79</v>
      </c>
      <c r="Q769" t="s">
        <v>79</v>
      </c>
      <c r="R769" t="s">
        <v>1630</v>
      </c>
      <c r="S769" t="s">
        <v>79</v>
      </c>
      <c r="T769">
        <v>0</v>
      </c>
      <c r="U769" t="s">
        <v>79</v>
      </c>
      <c r="V769" t="s">
        <v>79</v>
      </c>
      <c r="W769" t="s">
        <v>79</v>
      </c>
      <c r="X769">
        <v>1</v>
      </c>
      <c r="Y769">
        <v>1</v>
      </c>
      <c r="Z769" t="s">
        <v>79</v>
      </c>
      <c r="AA769" t="s">
        <v>79</v>
      </c>
      <c r="AB769" t="s">
        <v>79</v>
      </c>
      <c r="AC769" t="s">
        <v>79</v>
      </c>
      <c r="AD769" t="s">
        <v>79</v>
      </c>
      <c r="AE769">
        <v>0</v>
      </c>
      <c r="AF769" t="s">
        <v>79</v>
      </c>
      <c r="AG769">
        <v>0</v>
      </c>
      <c r="AH769" t="s">
        <v>79</v>
      </c>
      <c r="AI769" t="s">
        <v>79</v>
      </c>
      <c r="AJ769" t="s">
        <v>79</v>
      </c>
      <c r="AK769" t="s">
        <v>79</v>
      </c>
      <c r="AL769" t="s">
        <v>79</v>
      </c>
      <c r="AM769" t="s">
        <v>79</v>
      </c>
      <c r="AN769" t="s">
        <v>79</v>
      </c>
      <c r="AO769" t="s">
        <v>79</v>
      </c>
      <c r="AP769" t="s">
        <v>79</v>
      </c>
      <c r="AQ769" t="s">
        <v>79</v>
      </c>
      <c r="AR769" t="s">
        <v>79</v>
      </c>
      <c r="AS769">
        <v>0</v>
      </c>
      <c r="AT769" t="s">
        <v>79</v>
      </c>
      <c r="AU769" t="s">
        <v>79</v>
      </c>
      <c r="AV769">
        <v>0</v>
      </c>
      <c r="AW769">
        <v>0</v>
      </c>
    </row>
    <row r="770" spans="1:49" x14ac:dyDescent="0.2">
      <c r="A770">
        <v>1</v>
      </c>
      <c r="B770">
        <v>35</v>
      </c>
      <c r="C770">
        <v>3</v>
      </c>
      <c r="D770">
        <v>1</v>
      </c>
      <c r="E770">
        <v>0</v>
      </c>
      <c r="F770" t="s">
        <v>79</v>
      </c>
      <c r="G770" t="s">
        <v>79</v>
      </c>
      <c r="H770">
        <v>612</v>
      </c>
      <c r="I770">
        <v>0</v>
      </c>
      <c r="J770">
        <v>0</v>
      </c>
      <c r="K770">
        <v>0</v>
      </c>
      <c r="L770">
        <v>0</v>
      </c>
      <c r="M770" t="s">
        <v>79</v>
      </c>
      <c r="N770" t="s">
        <v>79</v>
      </c>
      <c r="O770" t="s">
        <v>79</v>
      </c>
      <c r="P770" t="s">
        <v>79</v>
      </c>
      <c r="Q770" t="s">
        <v>79</v>
      </c>
      <c r="R770" t="s">
        <v>1631</v>
      </c>
      <c r="S770" t="s">
        <v>79</v>
      </c>
      <c r="T770">
        <v>0</v>
      </c>
      <c r="U770" t="s">
        <v>79</v>
      </c>
      <c r="V770" t="s">
        <v>79</v>
      </c>
      <c r="W770" t="s">
        <v>79</v>
      </c>
      <c r="X770">
        <v>1</v>
      </c>
      <c r="Y770">
        <v>1</v>
      </c>
      <c r="Z770" t="s">
        <v>79</v>
      </c>
      <c r="AA770" t="s">
        <v>79</v>
      </c>
      <c r="AB770" t="s">
        <v>79</v>
      </c>
      <c r="AC770" t="s">
        <v>79</v>
      </c>
      <c r="AD770" t="s">
        <v>79</v>
      </c>
      <c r="AE770">
        <v>0</v>
      </c>
      <c r="AF770" t="s">
        <v>79</v>
      </c>
      <c r="AG770">
        <v>0</v>
      </c>
      <c r="AH770" t="s">
        <v>79</v>
      </c>
      <c r="AI770" t="s">
        <v>79</v>
      </c>
      <c r="AJ770" t="s">
        <v>79</v>
      </c>
      <c r="AK770" t="s">
        <v>79</v>
      </c>
      <c r="AL770" t="s">
        <v>79</v>
      </c>
      <c r="AM770" t="s">
        <v>79</v>
      </c>
      <c r="AN770" t="s">
        <v>79</v>
      </c>
      <c r="AO770" t="s">
        <v>79</v>
      </c>
      <c r="AP770" t="s">
        <v>79</v>
      </c>
      <c r="AQ770" t="s">
        <v>79</v>
      </c>
      <c r="AR770" t="s">
        <v>79</v>
      </c>
      <c r="AS770">
        <v>0</v>
      </c>
      <c r="AT770" t="s">
        <v>79</v>
      </c>
      <c r="AU770" t="s">
        <v>79</v>
      </c>
      <c r="AV770">
        <v>0</v>
      </c>
      <c r="AW770">
        <v>0</v>
      </c>
    </row>
    <row r="771" spans="1:49" x14ac:dyDescent="0.2">
      <c r="A771">
        <v>1</v>
      </c>
      <c r="B771">
        <v>35</v>
      </c>
      <c r="C771">
        <v>3</v>
      </c>
      <c r="D771">
        <v>2</v>
      </c>
      <c r="E771">
        <v>0</v>
      </c>
      <c r="F771" t="s">
        <v>79</v>
      </c>
      <c r="G771" t="s">
        <v>79</v>
      </c>
      <c r="H771">
        <v>118</v>
      </c>
      <c r="I771">
        <v>0</v>
      </c>
      <c r="J771">
        <v>0</v>
      </c>
      <c r="K771">
        <v>0</v>
      </c>
      <c r="L771">
        <v>0</v>
      </c>
      <c r="M771" t="s">
        <v>79</v>
      </c>
      <c r="N771" t="s">
        <v>79</v>
      </c>
      <c r="O771" t="s">
        <v>79</v>
      </c>
      <c r="P771" t="s">
        <v>79</v>
      </c>
      <c r="Q771" t="s">
        <v>79</v>
      </c>
      <c r="R771" t="s">
        <v>655</v>
      </c>
      <c r="S771" t="s">
        <v>79</v>
      </c>
      <c r="T771">
        <v>0</v>
      </c>
      <c r="U771" t="s">
        <v>79</v>
      </c>
      <c r="V771" t="s">
        <v>79</v>
      </c>
      <c r="W771" t="s">
        <v>79</v>
      </c>
      <c r="X771">
        <v>1</v>
      </c>
      <c r="Y771">
        <v>1</v>
      </c>
      <c r="Z771" t="s">
        <v>79</v>
      </c>
      <c r="AA771" t="s">
        <v>79</v>
      </c>
      <c r="AB771" t="s">
        <v>79</v>
      </c>
      <c r="AC771" t="s">
        <v>79</v>
      </c>
      <c r="AD771" t="s">
        <v>79</v>
      </c>
      <c r="AE771">
        <v>0</v>
      </c>
      <c r="AF771" t="s">
        <v>79</v>
      </c>
      <c r="AG771">
        <v>0</v>
      </c>
      <c r="AH771" t="s">
        <v>79</v>
      </c>
      <c r="AI771" t="s">
        <v>79</v>
      </c>
      <c r="AJ771" t="s">
        <v>79</v>
      </c>
      <c r="AK771" t="s">
        <v>79</v>
      </c>
      <c r="AL771" t="s">
        <v>79</v>
      </c>
      <c r="AM771" t="s">
        <v>79</v>
      </c>
      <c r="AN771" t="s">
        <v>79</v>
      </c>
      <c r="AO771" t="s">
        <v>79</v>
      </c>
      <c r="AP771" t="s">
        <v>79</v>
      </c>
      <c r="AQ771" t="s">
        <v>79</v>
      </c>
      <c r="AR771" t="s">
        <v>79</v>
      </c>
      <c r="AS771">
        <v>0</v>
      </c>
      <c r="AT771" t="s">
        <v>79</v>
      </c>
      <c r="AU771" t="s">
        <v>79</v>
      </c>
      <c r="AV771">
        <v>0</v>
      </c>
      <c r="AW771">
        <v>0</v>
      </c>
    </row>
    <row r="772" spans="1:49" x14ac:dyDescent="0.2">
      <c r="A772">
        <v>1</v>
      </c>
      <c r="B772">
        <v>35</v>
      </c>
      <c r="C772">
        <v>3</v>
      </c>
      <c r="D772">
        <v>3</v>
      </c>
      <c r="E772">
        <v>0</v>
      </c>
      <c r="F772" t="s">
        <v>79</v>
      </c>
      <c r="G772" t="s">
        <v>79</v>
      </c>
      <c r="H772">
        <v>332</v>
      </c>
      <c r="I772">
        <v>0</v>
      </c>
      <c r="J772">
        <v>0</v>
      </c>
      <c r="K772">
        <v>0</v>
      </c>
      <c r="L772">
        <v>0</v>
      </c>
      <c r="M772" t="s">
        <v>79</v>
      </c>
      <c r="N772" t="s">
        <v>79</v>
      </c>
      <c r="O772" t="s">
        <v>79</v>
      </c>
      <c r="P772" t="s">
        <v>79</v>
      </c>
      <c r="Q772" t="s">
        <v>79</v>
      </c>
      <c r="R772" t="s">
        <v>1632</v>
      </c>
      <c r="S772" t="s">
        <v>79</v>
      </c>
      <c r="T772">
        <v>0</v>
      </c>
      <c r="U772" t="s">
        <v>79</v>
      </c>
      <c r="V772" t="s">
        <v>79</v>
      </c>
      <c r="W772" t="s">
        <v>79</v>
      </c>
      <c r="X772">
        <v>1</v>
      </c>
      <c r="Y772">
        <v>1</v>
      </c>
      <c r="Z772" t="s">
        <v>79</v>
      </c>
      <c r="AA772" t="s">
        <v>79</v>
      </c>
      <c r="AB772" t="s">
        <v>79</v>
      </c>
      <c r="AC772" t="s">
        <v>79</v>
      </c>
      <c r="AD772" t="s">
        <v>79</v>
      </c>
      <c r="AE772">
        <v>0</v>
      </c>
      <c r="AF772" t="s">
        <v>79</v>
      </c>
      <c r="AG772">
        <v>0</v>
      </c>
      <c r="AH772" t="s">
        <v>79</v>
      </c>
      <c r="AI772" t="s">
        <v>79</v>
      </c>
      <c r="AJ772" t="s">
        <v>79</v>
      </c>
      <c r="AK772" t="s">
        <v>79</v>
      </c>
      <c r="AL772" t="s">
        <v>79</v>
      </c>
      <c r="AM772" t="s">
        <v>79</v>
      </c>
      <c r="AN772" t="s">
        <v>79</v>
      </c>
      <c r="AO772" t="s">
        <v>79</v>
      </c>
      <c r="AP772" t="s">
        <v>79</v>
      </c>
      <c r="AQ772" t="s">
        <v>79</v>
      </c>
      <c r="AR772" t="s">
        <v>79</v>
      </c>
      <c r="AS772">
        <v>0</v>
      </c>
      <c r="AT772" t="s">
        <v>79</v>
      </c>
      <c r="AU772" t="s">
        <v>79</v>
      </c>
      <c r="AV772">
        <v>0</v>
      </c>
      <c r="AW772">
        <v>0</v>
      </c>
    </row>
    <row r="773" spans="1:49" x14ac:dyDescent="0.2">
      <c r="A773">
        <v>1</v>
      </c>
      <c r="B773">
        <v>35</v>
      </c>
      <c r="C773">
        <v>3</v>
      </c>
      <c r="D773">
        <v>4</v>
      </c>
      <c r="E773">
        <v>0</v>
      </c>
      <c r="F773" t="s">
        <v>79</v>
      </c>
      <c r="G773" t="s">
        <v>79</v>
      </c>
      <c r="H773">
        <v>202</v>
      </c>
      <c r="I773">
        <v>0</v>
      </c>
      <c r="J773">
        <v>0</v>
      </c>
      <c r="K773">
        <v>0</v>
      </c>
      <c r="L773">
        <v>0</v>
      </c>
      <c r="M773" t="s">
        <v>79</v>
      </c>
      <c r="N773" t="s">
        <v>79</v>
      </c>
      <c r="O773" t="s">
        <v>79</v>
      </c>
      <c r="P773" t="s">
        <v>79</v>
      </c>
      <c r="Q773" t="s">
        <v>79</v>
      </c>
      <c r="R773" t="s">
        <v>1633</v>
      </c>
      <c r="S773" t="s">
        <v>79</v>
      </c>
      <c r="T773">
        <v>0</v>
      </c>
      <c r="U773" t="s">
        <v>79</v>
      </c>
      <c r="V773" t="s">
        <v>79</v>
      </c>
      <c r="W773" t="s">
        <v>79</v>
      </c>
      <c r="X773">
        <v>1</v>
      </c>
      <c r="Y773">
        <v>1</v>
      </c>
      <c r="Z773" t="s">
        <v>79</v>
      </c>
      <c r="AA773" t="s">
        <v>79</v>
      </c>
      <c r="AB773" t="s">
        <v>79</v>
      </c>
      <c r="AC773" t="s">
        <v>79</v>
      </c>
      <c r="AD773" t="s">
        <v>79</v>
      </c>
      <c r="AE773">
        <v>0</v>
      </c>
      <c r="AF773" t="s">
        <v>79</v>
      </c>
      <c r="AG773">
        <v>0</v>
      </c>
      <c r="AH773" t="s">
        <v>79</v>
      </c>
      <c r="AI773" t="s">
        <v>79</v>
      </c>
      <c r="AJ773" t="s">
        <v>79</v>
      </c>
      <c r="AK773" t="s">
        <v>79</v>
      </c>
      <c r="AL773" t="s">
        <v>79</v>
      </c>
      <c r="AM773" t="s">
        <v>79</v>
      </c>
      <c r="AN773" t="s">
        <v>79</v>
      </c>
      <c r="AO773" t="s">
        <v>79</v>
      </c>
      <c r="AP773" t="s">
        <v>79</v>
      </c>
      <c r="AQ773" t="s">
        <v>79</v>
      </c>
      <c r="AR773" t="s">
        <v>79</v>
      </c>
      <c r="AS773">
        <v>0</v>
      </c>
      <c r="AT773" t="s">
        <v>79</v>
      </c>
      <c r="AU773" t="s">
        <v>79</v>
      </c>
      <c r="AV773">
        <v>0</v>
      </c>
      <c r="AW773">
        <v>0</v>
      </c>
    </row>
    <row r="774" spans="1:49" x14ac:dyDescent="0.2">
      <c r="A774">
        <v>1</v>
      </c>
      <c r="B774">
        <v>35</v>
      </c>
      <c r="C774">
        <v>3</v>
      </c>
      <c r="D774">
        <v>5</v>
      </c>
      <c r="E774">
        <v>0</v>
      </c>
      <c r="F774" t="s">
        <v>79</v>
      </c>
      <c r="G774" t="s">
        <v>79</v>
      </c>
      <c r="H774">
        <v>119</v>
      </c>
      <c r="I774">
        <v>0</v>
      </c>
      <c r="J774">
        <v>0</v>
      </c>
      <c r="K774">
        <v>0</v>
      </c>
      <c r="L774">
        <v>0</v>
      </c>
      <c r="M774" t="s">
        <v>79</v>
      </c>
      <c r="N774" t="s">
        <v>79</v>
      </c>
      <c r="O774" t="s">
        <v>79</v>
      </c>
      <c r="P774" t="s">
        <v>79</v>
      </c>
      <c r="Q774" t="s">
        <v>79</v>
      </c>
      <c r="R774" t="s">
        <v>1634</v>
      </c>
      <c r="S774" t="s">
        <v>79</v>
      </c>
      <c r="T774">
        <v>0</v>
      </c>
      <c r="U774" t="s">
        <v>79</v>
      </c>
      <c r="V774" t="s">
        <v>79</v>
      </c>
      <c r="W774" t="s">
        <v>79</v>
      </c>
      <c r="X774">
        <v>1</v>
      </c>
      <c r="Y774">
        <v>1</v>
      </c>
      <c r="Z774" t="s">
        <v>79</v>
      </c>
      <c r="AA774" t="s">
        <v>79</v>
      </c>
      <c r="AB774" t="s">
        <v>79</v>
      </c>
      <c r="AC774" t="s">
        <v>79</v>
      </c>
      <c r="AD774" t="s">
        <v>79</v>
      </c>
      <c r="AE774">
        <v>0</v>
      </c>
      <c r="AF774" t="s">
        <v>79</v>
      </c>
      <c r="AG774">
        <v>0</v>
      </c>
      <c r="AH774" t="s">
        <v>79</v>
      </c>
      <c r="AI774" t="s">
        <v>79</v>
      </c>
      <c r="AJ774" t="s">
        <v>79</v>
      </c>
      <c r="AK774" t="s">
        <v>79</v>
      </c>
      <c r="AL774" t="s">
        <v>79</v>
      </c>
      <c r="AM774" t="s">
        <v>79</v>
      </c>
      <c r="AN774" t="s">
        <v>79</v>
      </c>
      <c r="AO774" t="s">
        <v>79</v>
      </c>
      <c r="AP774" t="s">
        <v>79</v>
      </c>
      <c r="AQ774" t="s">
        <v>79</v>
      </c>
      <c r="AR774" t="s">
        <v>79</v>
      </c>
      <c r="AS774">
        <v>0</v>
      </c>
      <c r="AT774" t="s">
        <v>79</v>
      </c>
      <c r="AU774" t="s">
        <v>79</v>
      </c>
      <c r="AV774">
        <v>0</v>
      </c>
      <c r="AW774">
        <v>0</v>
      </c>
    </row>
    <row r="775" spans="1:49" x14ac:dyDescent="0.2">
      <c r="A775">
        <v>1</v>
      </c>
      <c r="B775">
        <v>35</v>
      </c>
      <c r="C775">
        <v>3</v>
      </c>
      <c r="D775">
        <v>6</v>
      </c>
      <c r="E775">
        <v>0</v>
      </c>
      <c r="F775" t="s">
        <v>79</v>
      </c>
      <c r="G775" t="s">
        <v>79</v>
      </c>
      <c r="H775">
        <v>82</v>
      </c>
      <c r="I775">
        <v>0</v>
      </c>
      <c r="J775">
        <v>0</v>
      </c>
      <c r="K775">
        <v>0</v>
      </c>
      <c r="L775">
        <v>0</v>
      </c>
      <c r="M775" t="s">
        <v>79</v>
      </c>
      <c r="N775" t="s">
        <v>79</v>
      </c>
      <c r="O775" t="s">
        <v>79</v>
      </c>
      <c r="P775" t="s">
        <v>79</v>
      </c>
      <c r="Q775" t="s">
        <v>79</v>
      </c>
      <c r="R775" t="s">
        <v>614</v>
      </c>
      <c r="S775" t="s">
        <v>79</v>
      </c>
      <c r="T775">
        <v>0</v>
      </c>
      <c r="U775" t="s">
        <v>79</v>
      </c>
      <c r="V775" t="s">
        <v>79</v>
      </c>
      <c r="W775" t="s">
        <v>79</v>
      </c>
      <c r="X775">
        <v>1</v>
      </c>
      <c r="Y775">
        <v>1</v>
      </c>
      <c r="Z775" t="s">
        <v>79</v>
      </c>
      <c r="AA775" t="s">
        <v>79</v>
      </c>
      <c r="AB775" t="s">
        <v>79</v>
      </c>
      <c r="AC775" t="s">
        <v>79</v>
      </c>
      <c r="AD775" t="s">
        <v>79</v>
      </c>
      <c r="AE775">
        <v>0</v>
      </c>
      <c r="AF775" t="s">
        <v>79</v>
      </c>
      <c r="AG775">
        <v>0</v>
      </c>
      <c r="AH775" t="s">
        <v>79</v>
      </c>
      <c r="AI775" t="s">
        <v>79</v>
      </c>
      <c r="AJ775" t="s">
        <v>79</v>
      </c>
      <c r="AK775" t="s">
        <v>79</v>
      </c>
      <c r="AL775" t="s">
        <v>79</v>
      </c>
      <c r="AM775" t="s">
        <v>79</v>
      </c>
      <c r="AN775" t="s">
        <v>79</v>
      </c>
      <c r="AO775" t="s">
        <v>79</v>
      </c>
      <c r="AP775" t="s">
        <v>79</v>
      </c>
      <c r="AQ775" t="s">
        <v>79</v>
      </c>
      <c r="AR775" t="s">
        <v>79</v>
      </c>
      <c r="AS775">
        <v>0</v>
      </c>
      <c r="AT775" t="s">
        <v>79</v>
      </c>
      <c r="AU775" t="s">
        <v>79</v>
      </c>
      <c r="AV775">
        <v>0</v>
      </c>
      <c r="AW775">
        <v>0</v>
      </c>
    </row>
    <row r="776" spans="1:49" x14ac:dyDescent="0.2">
      <c r="A776">
        <v>1</v>
      </c>
      <c r="B776">
        <v>35</v>
      </c>
      <c r="C776">
        <v>3</v>
      </c>
      <c r="D776">
        <v>7</v>
      </c>
      <c r="E776">
        <v>0</v>
      </c>
      <c r="F776" t="s">
        <v>79</v>
      </c>
      <c r="G776" t="s">
        <v>79</v>
      </c>
      <c r="H776">
        <v>581</v>
      </c>
      <c r="I776">
        <v>0</v>
      </c>
      <c r="J776">
        <v>0</v>
      </c>
      <c r="K776">
        <v>0</v>
      </c>
      <c r="L776">
        <v>0</v>
      </c>
      <c r="M776" t="s">
        <v>79</v>
      </c>
      <c r="N776" t="s">
        <v>79</v>
      </c>
      <c r="O776" t="s">
        <v>79</v>
      </c>
      <c r="P776" t="s">
        <v>79</v>
      </c>
      <c r="Q776" t="s">
        <v>79</v>
      </c>
      <c r="R776" t="s">
        <v>1635</v>
      </c>
      <c r="S776" t="s">
        <v>79</v>
      </c>
      <c r="T776">
        <v>0</v>
      </c>
      <c r="U776" t="s">
        <v>79</v>
      </c>
      <c r="V776" t="s">
        <v>79</v>
      </c>
      <c r="W776" t="s">
        <v>79</v>
      </c>
      <c r="X776">
        <v>1</v>
      </c>
      <c r="Y776">
        <v>1</v>
      </c>
      <c r="Z776" t="s">
        <v>79</v>
      </c>
      <c r="AA776" t="s">
        <v>79</v>
      </c>
      <c r="AB776" t="s">
        <v>79</v>
      </c>
      <c r="AC776" t="s">
        <v>79</v>
      </c>
      <c r="AD776" t="s">
        <v>79</v>
      </c>
      <c r="AE776">
        <v>0</v>
      </c>
      <c r="AF776" t="s">
        <v>79</v>
      </c>
      <c r="AG776">
        <v>0</v>
      </c>
      <c r="AH776" t="s">
        <v>79</v>
      </c>
      <c r="AI776" t="s">
        <v>79</v>
      </c>
      <c r="AJ776" t="s">
        <v>79</v>
      </c>
      <c r="AK776" t="s">
        <v>79</v>
      </c>
      <c r="AL776" t="s">
        <v>79</v>
      </c>
      <c r="AM776" t="s">
        <v>79</v>
      </c>
      <c r="AN776" t="s">
        <v>79</v>
      </c>
      <c r="AO776" t="s">
        <v>79</v>
      </c>
      <c r="AP776" t="s">
        <v>79</v>
      </c>
      <c r="AQ776" t="s">
        <v>79</v>
      </c>
      <c r="AR776" t="s">
        <v>79</v>
      </c>
      <c r="AS776">
        <v>0</v>
      </c>
      <c r="AT776" t="s">
        <v>79</v>
      </c>
      <c r="AU776" t="s">
        <v>79</v>
      </c>
      <c r="AV776">
        <v>0</v>
      </c>
      <c r="AW776">
        <v>0</v>
      </c>
    </row>
    <row r="777" spans="1:49" x14ac:dyDescent="0.2">
      <c r="A777">
        <v>1</v>
      </c>
      <c r="B777">
        <v>35</v>
      </c>
      <c r="C777">
        <v>3</v>
      </c>
      <c r="D777">
        <v>8</v>
      </c>
      <c r="E777">
        <v>0</v>
      </c>
      <c r="F777" t="s">
        <v>79</v>
      </c>
      <c r="G777" t="s">
        <v>79</v>
      </c>
      <c r="H777">
        <v>122</v>
      </c>
      <c r="I777">
        <v>0</v>
      </c>
      <c r="J777">
        <v>0</v>
      </c>
      <c r="K777">
        <v>0</v>
      </c>
      <c r="L777">
        <v>0</v>
      </c>
      <c r="M777" t="s">
        <v>79</v>
      </c>
      <c r="N777" t="s">
        <v>79</v>
      </c>
      <c r="O777" t="s">
        <v>79</v>
      </c>
      <c r="P777" t="s">
        <v>79</v>
      </c>
      <c r="Q777" t="s">
        <v>79</v>
      </c>
      <c r="R777" t="s">
        <v>1636</v>
      </c>
      <c r="S777" t="s">
        <v>79</v>
      </c>
      <c r="T777">
        <v>0</v>
      </c>
      <c r="U777" t="s">
        <v>79</v>
      </c>
      <c r="V777" t="s">
        <v>79</v>
      </c>
      <c r="W777" t="s">
        <v>79</v>
      </c>
      <c r="X777">
        <v>1</v>
      </c>
      <c r="Y777">
        <v>1</v>
      </c>
      <c r="Z777" t="s">
        <v>79</v>
      </c>
      <c r="AA777" t="s">
        <v>79</v>
      </c>
      <c r="AB777" t="s">
        <v>79</v>
      </c>
      <c r="AC777" t="s">
        <v>79</v>
      </c>
      <c r="AD777" t="s">
        <v>79</v>
      </c>
      <c r="AE777">
        <v>0</v>
      </c>
      <c r="AF777" t="s">
        <v>79</v>
      </c>
      <c r="AG777">
        <v>0</v>
      </c>
      <c r="AH777" t="s">
        <v>79</v>
      </c>
      <c r="AI777" t="s">
        <v>79</v>
      </c>
      <c r="AJ777" t="s">
        <v>79</v>
      </c>
      <c r="AK777" t="s">
        <v>79</v>
      </c>
      <c r="AL777" t="s">
        <v>79</v>
      </c>
      <c r="AM777" t="s">
        <v>79</v>
      </c>
      <c r="AN777" t="s">
        <v>79</v>
      </c>
      <c r="AO777" t="s">
        <v>79</v>
      </c>
      <c r="AP777" t="s">
        <v>79</v>
      </c>
      <c r="AQ777" t="s">
        <v>79</v>
      </c>
      <c r="AR777" t="s">
        <v>79</v>
      </c>
      <c r="AS777">
        <v>0</v>
      </c>
      <c r="AT777" t="s">
        <v>79</v>
      </c>
      <c r="AU777" t="s">
        <v>79</v>
      </c>
      <c r="AV777">
        <v>0</v>
      </c>
      <c r="AW777">
        <v>0</v>
      </c>
    </row>
    <row r="778" spans="1:49" x14ac:dyDescent="0.2">
      <c r="A778">
        <v>1</v>
      </c>
      <c r="B778">
        <v>35</v>
      </c>
      <c r="C778">
        <v>4</v>
      </c>
      <c r="D778">
        <v>1</v>
      </c>
      <c r="E778">
        <v>0</v>
      </c>
      <c r="F778" t="s">
        <v>79</v>
      </c>
      <c r="G778" t="s">
        <v>79</v>
      </c>
      <c r="H778">
        <v>424</v>
      </c>
      <c r="I778">
        <v>0</v>
      </c>
      <c r="J778">
        <v>0</v>
      </c>
      <c r="K778">
        <v>0</v>
      </c>
      <c r="L778">
        <v>0</v>
      </c>
      <c r="M778" t="s">
        <v>79</v>
      </c>
      <c r="N778" t="s">
        <v>79</v>
      </c>
      <c r="O778" t="s">
        <v>79</v>
      </c>
      <c r="P778" t="s">
        <v>79</v>
      </c>
      <c r="Q778" t="s">
        <v>79</v>
      </c>
      <c r="R778" t="s">
        <v>573</v>
      </c>
      <c r="S778" t="s">
        <v>79</v>
      </c>
      <c r="T778">
        <v>0</v>
      </c>
      <c r="U778" t="s">
        <v>79</v>
      </c>
      <c r="V778" t="s">
        <v>79</v>
      </c>
      <c r="W778" t="s">
        <v>79</v>
      </c>
      <c r="X778">
        <v>1</v>
      </c>
      <c r="Y778">
        <v>1</v>
      </c>
      <c r="Z778" t="s">
        <v>79</v>
      </c>
      <c r="AA778" t="s">
        <v>79</v>
      </c>
      <c r="AB778" t="s">
        <v>79</v>
      </c>
      <c r="AC778" t="s">
        <v>79</v>
      </c>
      <c r="AD778" t="s">
        <v>79</v>
      </c>
      <c r="AE778">
        <v>0</v>
      </c>
      <c r="AF778" t="s">
        <v>79</v>
      </c>
      <c r="AG778">
        <v>0</v>
      </c>
      <c r="AH778" t="s">
        <v>79</v>
      </c>
      <c r="AI778" t="s">
        <v>79</v>
      </c>
      <c r="AJ778" t="s">
        <v>79</v>
      </c>
      <c r="AK778" t="s">
        <v>79</v>
      </c>
      <c r="AL778" t="s">
        <v>79</v>
      </c>
      <c r="AM778" t="s">
        <v>79</v>
      </c>
      <c r="AN778" t="s">
        <v>79</v>
      </c>
      <c r="AO778" t="s">
        <v>79</v>
      </c>
      <c r="AP778" t="s">
        <v>79</v>
      </c>
      <c r="AQ778" t="s">
        <v>79</v>
      </c>
      <c r="AR778" t="s">
        <v>79</v>
      </c>
      <c r="AS778">
        <v>0</v>
      </c>
      <c r="AT778" t="s">
        <v>79</v>
      </c>
      <c r="AU778" t="s">
        <v>79</v>
      </c>
      <c r="AV778">
        <v>0</v>
      </c>
      <c r="AW778">
        <v>0</v>
      </c>
    </row>
    <row r="779" spans="1:49" x14ac:dyDescent="0.2">
      <c r="A779">
        <v>1</v>
      </c>
      <c r="B779">
        <v>35</v>
      </c>
      <c r="C779">
        <v>4</v>
      </c>
      <c r="D779">
        <v>2</v>
      </c>
      <c r="E779">
        <v>0</v>
      </c>
      <c r="F779" t="s">
        <v>79</v>
      </c>
      <c r="G779" t="s">
        <v>79</v>
      </c>
      <c r="H779">
        <v>482</v>
      </c>
      <c r="I779">
        <v>0</v>
      </c>
      <c r="J779">
        <v>0</v>
      </c>
      <c r="K779">
        <v>0</v>
      </c>
      <c r="L779">
        <v>0</v>
      </c>
      <c r="M779" t="s">
        <v>79</v>
      </c>
      <c r="N779" t="s">
        <v>79</v>
      </c>
      <c r="O779" t="s">
        <v>79</v>
      </c>
      <c r="P779" t="s">
        <v>79</v>
      </c>
      <c r="Q779" t="s">
        <v>79</v>
      </c>
      <c r="R779" t="s">
        <v>572</v>
      </c>
      <c r="S779" t="s">
        <v>79</v>
      </c>
      <c r="T779">
        <v>0</v>
      </c>
      <c r="U779" t="s">
        <v>79</v>
      </c>
      <c r="V779" t="s">
        <v>79</v>
      </c>
      <c r="W779" t="s">
        <v>79</v>
      </c>
      <c r="X779">
        <v>1</v>
      </c>
      <c r="Y779">
        <v>1</v>
      </c>
      <c r="Z779" t="s">
        <v>79</v>
      </c>
      <c r="AA779" t="s">
        <v>79</v>
      </c>
      <c r="AB779" t="s">
        <v>79</v>
      </c>
      <c r="AC779" t="s">
        <v>79</v>
      </c>
      <c r="AD779" t="s">
        <v>79</v>
      </c>
      <c r="AE779">
        <v>0</v>
      </c>
      <c r="AF779" t="s">
        <v>79</v>
      </c>
      <c r="AG779">
        <v>0</v>
      </c>
      <c r="AH779" t="s">
        <v>79</v>
      </c>
      <c r="AI779" t="s">
        <v>79</v>
      </c>
      <c r="AJ779" t="s">
        <v>79</v>
      </c>
      <c r="AK779" t="s">
        <v>79</v>
      </c>
      <c r="AL779" t="s">
        <v>79</v>
      </c>
      <c r="AM779" t="s">
        <v>79</v>
      </c>
      <c r="AN779" t="s">
        <v>79</v>
      </c>
      <c r="AO779" t="s">
        <v>79</v>
      </c>
      <c r="AP779" t="s">
        <v>79</v>
      </c>
      <c r="AQ779" t="s">
        <v>79</v>
      </c>
      <c r="AR779" t="s">
        <v>79</v>
      </c>
      <c r="AS779">
        <v>0</v>
      </c>
      <c r="AT779" t="s">
        <v>79</v>
      </c>
      <c r="AU779" t="s">
        <v>79</v>
      </c>
      <c r="AV779">
        <v>0</v>
      </c>
      <c r="AW779">
        <v>0</v>
      </c>
    </row>
    <row r="780" spans="1:49" x14ac:dyDescent="0.2">
      <c r="A780">
        <v>1</v>
      </c>
      <c r="B780">
        <v>35</v>
      </c>
      <c r="C780">
        <v>4</v>
      </c>
      <c r="D780">
        <v>3</v>
      </c>
      <c r="E780">
        <v>0</v>
      </c>
      <c r="F780" t="s">
        <v>79</v>
      </c>
      <c r="G780" t="s">
        <v>79</v>
      </c>
      <c r="H780">
        <v>203</v>
      </c>
      <c r="I780">
        <v>0</v>
      </c>
      <c r="J780">
        <v>0</v>
      </c>
      <c r="K780">
        <v>0</v>
      </c>
      <c r="L780">
        <v>0</v>
      </c>
      <c r="M780" t="s">
        <v>79</v>
      </c>
      <c r="N780" t="s">
        <v>79</v>
      </c>
      <c r="O780" t="s">
        <v>79</v>
      </c>
      <c r="P780" t="s">
        <v>79</v>
      </c>
      <c r="Q780" t="s">
        <v>79</v>
      </c>
      <c r="R780" t="s">
        <v>1637</v>
      </c>
      <c r="S780" t="s">
        <v>79</v>
      </c>
      <c r="T780">
        <v>0</v>
      </c>
      <c r="U780" t="s">
        <v>79</v>
      </c>
      <c r="V780" t="s">
        <v>79</v>
      </c>
      <c r="W780" t="s">
        <v>79</v>
      </c>
      <c r="X780">
        <v>1</v>
      </c>
      <c r="Y780">
        <v>1</v>
      </c>
      <c r="Z780" t="s">
        <v>79</v>
      </c>
      <c r="AA780" t="s">
        <v>79</v>
      </c>
      <c r="AB780" t="s">
        <v>79</v>
      </c>
      <c r="AC780" t="s">
        <v>79</v>
      </c>
      <c r="AD780" t="s">
        <v>79</v>
      </c>
      <c r="AE780">
        <v>0</v>
      </c>
      <c r="AF780" t="s">
        <v>79</v>
      </c>
      <c r="AG780">
        <v>0</v>
      </c>
      <c r="AH780" t="s">
        <v>79</v>
      </c>
      <c r="AI780" t="s">
        <v>79</v>
      </c>
      <c r="AJ780" t="s">
        <v>79</v>
      </c>
      <c r="AK780" t="s">
        <v>79</v>
      </c>
      <c r="AL780" t="s">
        <v>79</v>
      </c>
      <c r="AM780" t="s">
        <v>79</v>
      </c>
      <c r="AN780" t="s">
        <v>79</v>
      </c>
      <c r="AO780" t="s">
        <v>79</v>
      </c>
      <c r="AP780" t="s">
        <v>79</v>
      </c>
      <c r="AQ780" t="s">
        <v>79</v>
      </c>
      <c r="AR780" t="s">
        <v>79</v>
      </c>
      <c r="AS780">
        <v>0</v>
      </c>
      <c r="AT780" t="s">
        <v>79</v>
      </c>
      <c r="AU780" t="s">
        <v>79</v>
      </c>
      <c r="AV780">
        <v>0</v>
      </c>
      <c r="AW780">
        <v>0</v>
      </c>
    </row>
    <row r="781" spans="1:49" x14ac:dyDescent="0.2">
      <c r="A781">
        <v>1</v>
      </c>
      <c r="B781">
        <v>35</v>
      </c>
      <c r="C781">
        <v>4</v>
      </c>
      <c r="D781">
        <v>4</v>
      </c>
      <c r="E781">
        <v>0</v>
      </c>
      <c r="F781" t="s">
        <v>79</v>
      </c>
      <c r="G781" t="s">
        <v>79</v>
      </c>
      <c r="H781">
        <v>198</v>
      </c>
      <c r="I781">
        <v>0</v>
      </c>
      <c r="J781">
        <v>0</v>
      </c>
      <c r="K781">
        <v>0</v>
      </c>
      <c r="L781">
        <v>0</v>
      </c>
      <c r="M781" t="s">
        <v>79</v>
      </c>
      <c r="N781" t="s">
        <v>79</v>
      </c>
      <c r="O781" t="s">
        <v>79</v>
      </c>
      <c r="P781" t="s">
        <v>79</v>
      </c>
      <c r="Q781" t="s">
        <v>79</v>
      </c>
      <c r="R781" t="s">
        <v>1638</v>
      </c>
      <c r="S781" t="s">
        <v>79</v>
      </c>
      <c r="T781">
        <v>0</v>
      </c>
      <c r="U781" t="s">
        <v>79</v>
      </c>
      <c r="V781" t="s">
        <v>79</v>
      </c>
      <c r="W781" t="s">
        <v>79</v>
      </c>
      <c r="X781">
        <v>1</v>
      </c>
      <c r="Y781">
        <v>1</v>
      </c>
      <c r="Z781" t="s">
        <v>79</v>
      </c>
      <c r="AA781" t="s">
        <v>79</v>
      </c>
      <c r="AB781" t="s">
        <v>79</v>
      </c>
      <c r="AC781" t="s">
        <v>79</v>
      </c>
      <c r="AD781" t="s">
        <v>79</v>
      </c>
      <c r="AE781">
        <v>0</v>
      </c>
      <c r="AF781" t="s">
        <v>79</v>
      </c>
      <c r="AG781">
        <v>0</v>
      </c>
      <c r="AH781" t="s">
        <v>79</v>
      </c>
      <c r="AI781" t="s">
        <v>79</v>
      </c>
      <c r="AJ781" t="s">
        <v>79</v>
      </c>
      <c r="AK781" t="s">
        <v>79</v>
      </c>
      <c r="AL781" t="s">
        <v>79</v>
      </c>
      <c r="AM781" t="s">
        <v>79</v>
      </c>
      <c r="AN781" t="s">
        <v>79</v>
      </c>
      <c r="AO781" t="s">
        <v>79</v>
      </c>
      <c r="AP781" t="s">
        <v>79</v>
      </c>
      <c r="AQ781" t="s">
        <v>79</v>
      </c>
      <c r="AR781" t="s">
        <v>79</v>
      </c>
      <c r="AS781">
        <v>0</v>
      </c>
      <c r="AT781" t="s">
        <v>79</v>
      </c>
      <c r="AU781" t="s">
        <v>79</v>
      </c>
      <c r="AV781">
        <v>0</v>
      </c>
      <c r="AW781">
        <v>0</v>
      </c>
    </row>
    <row r="782" spans="1:49" x14ac:dyDescent="0.2">
      <c r="A782">
        <v>1</v>
      </c>
      <c r="B782">
        <v>35</v>
      </c>
      <c r="C782">
        <v>4</v>
      </c>
      <c r="D782">
        <v>5</v>
      </c>
      <c r="E782">
        <v>0</v>
      </c>
      <c r="F782" t="s">
        <v>79</v>
      </c>
      <c r="G782" t="s">
        <v>79</v>
      </c>
      <c r="H782">
        <v>542</v>
      </c>
      <c r="I782">
        <v>0</v>
      </c>
      <c r="J782">
        <v>0</v>
      </c>
      <c r="K782">
        <v>0</v>
      </c>
      <c r="L782">
        <v>0</v>
      </c>
      <c r="M782" t="s">
        <v>79</v>
      </c>
      <c r="N782" t="s">
        <v>79</v>
      </c>
      <c r="O782" t="s">
        <v>79</v>
      </c>
      <c r="P782" t="s">
        <v>79</v>
      </c>
      <c r="Q782" t="s">
        <v>79</v>
      </c>
      <c r="R782" t="s">
        <v>1639</v>
      </c>
      <c r="S782" t="s">
        <v>79</v>
      </c>
      <c r="T782">
        <v>0</v>
      </c>
      <c r="U782" t="s">
        <v>79</v>
      </c>
      <c r="V782" t="s">
        <v>79</v>
      </c>
      <c r="W782" t="s">
        <v>79</v>
      </c>
      <c r="X782">
        <v>1</v>
      </c>
      <c r="Y782">
        <v>1</v>
      </c>
      <c r="Z782" t="s">
        <v>79</v>
      </c>
      <c r="AA782" t="s">
        <v>79</v>
      </c>
      <c r="AB782" t="s">
        <v>79</v>
      </c>
      <c r="AC782" t="s">
        <v>79</v>
      </c>
      <c r="AD782" t="s">
        <v>79</v>
      </c>
      <c r="AE782">
        <v>0</v>
      </c>
      <c r="AF782" t="s">
        <v>79</v>
      </c>
      <c r="AG782">
        <v>0</v>
      </c>
      <c r="AH782" t="s">
        <v>79</v>
      </c>
      <c r="AI782" t="s">
        <v>79</v>
      </c>
      <c r="AJ782" t="s">
        <v>79</v>
      </c>
      <c r="AK782" t="s">
        <v>79</v>
      </c>
      <c r="AL782" t="s">
        <v>79</v>
      </c>
      <c r="AM782" t="s">
        <v>79</v>
      </c>
      <c r="AN782" t="s">
        <v>79</v>
      </c>
      <c r="AO782" t="s">
        <v>79</v>
      </c>
      <c r="AP782" t="s">
        <v>79</v>
      </c>
      <c r="AQ782" t="s">
        <v>79</v>
      </c>
      <c r="AR782" t="s">
        <v>79</v>
      </c>
      <c r="AS782">
        <v>0</v>
      </c>
      <c r="AT782" t="s">
        <v>79</v>
      </c>
      <c r="AU782" t="s">
        <v>79</v>
      </c>
      <c r="AV782">
        <v>0</v>
      </c>
      <c r="AW782">
        <v>0</v>
      </c>
    </row>
    <row r="783" spans="1:49" x14ac:dyDescent="0.2">
      <c r="A783">
        <v>1</v>
      </c>
      <c r="B783">
        <v>35</v>
      </c>
      <c r="C783">
        <v>4</v>
      </c>
      <c r="D783">
        <v>6</v>
      </c>
      <c r="E783">
        <v>0</v>
      </c>
      <c r="F783" t="s">
        <v>79</v>
      </c>
      <c r="G783" t="s">
        <v>79</v>
      </c>
      <c r="H783">
        <v>583</v>
      </c>
      <c r="I783">
        <v>0</v>
      </c>
      <c r="J783">
        <v>0</v>
      </c>
      <c r="K783">
        <v>0</v>
      </c>
      <c r="L783">
        <v>0</v>
      </c>
      <c r="M783" t="s">
        <v>79</v>
      </c>
      <c r="N783" t="s">
        <v>79</v>
      </c>
      <c r="O783" t="s">
        <v>79</v>
      </c>
      <c r="P783" t="s">
        <v>79</v>
      </c>
      <c r="Q783" t="s">
        <v>79</v>
      </c>
      <c r="R783" t="s">
        <v>571</v>
      </c>
      <c r="S783" t="s">
        <v>79</v>
      </c>
      <c r="T783">
        <v>0</v>
      </c>
      <c r="U783" t="s">
        <v>79</v>
      </c>
      <c r="V783" t="s">
        <v>79</v>
      </c>
      <c r="W783" t="s">
        <v>79</v>
      </c>
      <c r="X783">
        <v>1</v>
      </c>
      <c r="Y783">
        <v>1</v>
      </c>
      <c r="Z783" t="s">
        <v>79</v>
      </c>
      <c r="AA783" t="s">
        <v>79</v>
      </c>
      <c r="AB783" t="s">
        <v>79</v>
      </c>
      <c r="AC783" t="s">
        <v>79</v>
      </c>
      <c r="AD783" t="s">
        <v>79</v>
      </c>
      <c r="AE783">
        <v>0</v>
      </c>
      <c r="AF783" t="s">
        <v>79</v>
      </c>
      <c r="AG783">
        <v>0</v>
      </c>
      <c r="AH783" t="s">
        <v>79</v>
      </c>
      <c r="AI783" t="s">
        <v>79</v>
      </c>
      <c r="AJ783" t="s">
        <v>79</v>
      </c>
      <c r="AK783" t="s">
        <v>79</v>
      </c>
      <c r="AL783" t="s">
        <v>79</v>
      </c>
      <c r="AM783" t="s">
        <v>79</v>
      </c>
      <c r="AN783" t="s">
        <v>79</v>
      </c>
      <c r="AO783" t="s">
        <v>79</v>
      </c>
      <c r="AP783" t="s">
        <v>79</v>
      </c>
      <c r="AQ783" t="s">
        <v>79</v>
      </c>
      <c r="AR783" t="s">
        <v>79</v>
      </c>
      <c r="AS783">
        <v>0</v>
      </c>
      <c r="AT783" t="s">
        <v>79</v>
      </c>
      <c r="AU783" t="s">
        <v>79</v>
      </c>
      <c r="AV783">
        <v>0</v>
      </c>
      <c r="AW783">
        <v>0</v>
      </c>
    </row>
    <row r="784" spans="1:49" x14ac:dyDescent="0.2">
      <c r="A784">
        <v>1</v>
      </c>
      <c r="B784">
        <v>35</v>
      </c>
      <c r="C784">
        <v>4</v>
      </c>
      <c r="D784">
        <v>7</v>
      </c>
      <c r="E784">
        <v>0</v>
      </c>
      <c r="F784" t="s">
        <v>79</v>
      </c>
      <c r="G784" t="s">
        <v>79</v>
      </c>
      <c r="H784">
        <v>123</v>
      </c>
      <c r="I784">
        <v>0</v>
      </c>
      <c r="J784">
        <v>0</v>
      </c>
      <c r="K784">
        <v>0</v>
      </c>
      <c r="L784">
        <v>0</v>
      </c>
      <c r="M784" t="s">
        <v>79</v>
      </c>
      <c r="N784" t="s">
        <v>79</v>
      </c>
      <c r="O784" t="s">
        <v>79</v>
      </c>
      <c r="P784" t="s">
        <v>79</v>
      </c>
      <c r="Q784" t="s">
        <v>79</v>
      </c>
      <c r="R784" t="s">
        <v>573</v>
      </c>
      <c r="S784" t="s">
        <v>79</v>
      </c>
      <c r="T784">
        <v>0</v>
      </c>
      <c r="U784" t="s">
        <v>79</v>
      </c>
      <c r="V784" t="s">
        <v>79</v>
      </c>
      <c r="W784" t="s">
        <v>79</v>
      </c>
      <c r="X784">
        <v>1</v>
      </c>
      <c r="Y784">
        <v>1</v>
      </c>
      <c r="Z784" t="s">
        <v>79</v>
      </c>
      <c r="AA784" t="s">
        <v>79</v>
      </c>
      <c r="AB784" t="s">
        <v>79</v>
      </c>
      <c r="AC784" t="s">
        <v>79</v>
      </c>
      <c r="AD784" t="s">
        <v>79</v>
      </c>
      <c r="AE784">
        <v>0</v>
      </c>
      <c r="AF784" t="s">
        <v>79</v>
      </c>
      <c r="AG784">
        <v>0</v>
      </c>
      <c r="AH784" t="s">
        <v>79</v>
      </c>
      <c r="AI784" t="s">
        <v>79</v>
      </c>
      <c r="AJ784" t="s">
        <v>79</v>
      </c>
      <c r="AK784" t="s">
        <v>79</v>
      </c>
      <c r="AL784" t="s">
        <v>79</v>
      </c>
      <c r="AM784" t="s">
        <v>79</v>
      </c>
      <c r="AN784" t="s">
        <v>79</v>
      </c>
      <c r="AO784" t="s">
        <v>79</v>
      </c>
      <c r="AP784" t="s">
        <v>79</v>
      </c>
      <c r="AQ784" t="s">
        <v>79</v>
      </c>
      <c r="AR784" t="s">
        <v>79</v>
      </c>
      <c r="AS784">
        <v>0</v>
      </c>
      <c r="AT784" t="s">
        <v>79</v>
      </c>
      <c r="AU784" t="s">
        <v>79</v>
      </c>
      <c r="AV784">
        <v>0</v>
      </c>
      <c r="AW784">
        <v>0</v>
      </c>
    </row>
    <row r="785" spans="1:49" x14ac:dyDescent="0.2">
      <c r="A785">
        <v>1</v>
      </c>
      <c r="B785">
        <v>35</v>
      </c>
      <c r="C785">
        <v>4</v>
      </c>
      <c r="D785">
        <v>8</v>
      </c>
      <c r="E785">
        <v>0</v>
      </c>
      <c r="F785" t="s">
        <v>79</v>
      </c>
      <c r="G785" t="s">
        <v>79</v>
      </c>
      <c r="H785">
        <v>79</v>
      </c>
      <c r="I785">
        <v>0</v>
      </c>
      <c r="J785">
        <v>0</v>
      </c>
      <c r="K785">
        <v>0</v>
      </c>
      <c r="L785">
        <v>0</v>
      </c>
      <c r="M785" t="s">
        <v>79</v>
      </c>
      <c r="N785" t="s">
        <v>79</v>
      </c>
      <c r="O785" t="s">
        <v>79</v>
      </c>
      <c r="P785" t="s">
        <v>79</v>
      </c>
      <c r="Q785" t="s">
        <v>79</v>
      </c>
      <c r="R785" t="s">
        <v>613</v>
      </c>
      <c r="S785" t="s">
        <v>79</v>
      </c>
      <c r="T785">
        <v>0</v>
      </c>
      <c r="U785" t="s">
        <v>79</v>
      </c>
      <c r="V785" t="s">
        <v>79</v>
      </c>
      <c r="W785" t="s">
        <v>79</v>
      </c>
      <c r="X785">
        <v>1</v>
      </c>
      <c r="Y785">
        <v>1</v>
      </c>
      <c r="Z785" t="s">
        <v>79</v>
      </c>
      <c r="AA785" t="s">
        <v>79</v>
      </c>
      <c r="AB785" t="s">
        <v>79</v>
      </c>
      <c r="AC785" t="s">
        <v>79</v>
      </c>
      <c r="AD785" t="s">
        <v>79</v>
      </c>
      <c r="AE785">
        <v>0</v>
      </c>
      <c r="AF785" t="s">
        <v>79</v>
      </c>
      <c r="AG785">
        <v>0</v>
      </c>
      <c r="AH785" t="s">
        <v>79</v>
      </c>
      <c r="AI785" t="s">
        <v>79</v>
      </c>
      <c r="AJ785" t="s">
        <v>79</v>
      </c>
      <c r="AK785" t="s">
        <v>79</v>
      </c>
      <c r="AL785" t="s">
        <v>79</v>
      </c>
      <c r="AM785" t="s">
        <v>79</v>
      </c>
      <c r="AN785" t="s">
        <v>79</v>
      </c>
      <c r="AO785" t="s">
        <v>79</v>
      </c>
      <c r="AP785" t="s">
        <v>79</v>
      </c>
      <c r="AQ785" t="s">
        <v>79</v>
      </c>
      <c r="AR785" t="s">
        <v>79</v>
      </c>
      <c r="AS785">
        <v>0</v>
      </c>
      <c r="AT785" t="s">
        <v>79</v>
      </c>
      <c r="AU785" t="s">
        <v>79</v>
      </c>
      <c r="AV785">
        <v>0</v>
      </c>
      <c r="AW785">
        <v>0</v>
      </c>
    </row>
    <row r="786" spans="1:49" x14ac:dyDescent="0.2">
      <c r="A786">
        <v>1</v>
      </c>
      <c r="B786">
        <v>35</v>
      </c>
      <c r="C786">
        <v>5</v>
      </c>
      <c r="D786">
        <v>1</v>
      </c>
      <c r="E786">
        <v>0</v>
      </c>
      <c r="F786" t="s">
        <v>79</v>
      </c>
      <c r="G786" t="s">
        <v>79</v>
      </c>
      <c r="H786">
        <v>117</v>
      </c>
      <c r="I786">
        <v>0</v>
      </c>
      <c r="J786">
        <v>0</v>
      </c>
      <c r="K786">
        <v>0</v>
      </c>
      <c r="L786">
        <v>0</v>
      </c>
      <c r="M786" t="s">
        <v>79</v>
      </c>
      <c r="N786" t="s">
        <v>79</v>
      </c>
      <c r="O786" t="s">
        <v>79</v>
      </c>
      <c r="P786" t="s">
        <v>79</v>
      </c>
      <c r="Q786" t="s">
        <v>79</v>
      </c>
      <c r="R786" t="s">
        <v>574</v>
      </c>
      <c r="S786" t="s">
        <v>79</v>
      </c>
      <c r="T786">
        <v>0</v>
      </c>
      <c r="U786" t="s">
        <v>79</v>
      </c>
      <c r="V786" t="s">
        <v>79</v>
      </c>
      <c r="W786" t="s">
        <v>79</v>
      </c>
      <c r="X786">
        <v>1</v>
      </c>
      <c r="Y786">
        <v>1</v>
      </c>
      <c r="Z786" t="s">
        <v>79</v>
      </c>
      <c r="AA786" t="s">
        <v>79</v>
      </c>
      <c r="AB786" t="s">
        <v>79</v>
      </c>
      <c r="AC786" t="s">
        <v>79</v>
      </c>
      <c r="AD786" t="s">
        <v>79</v>
      </c>
      <c r="AE786">
        <v>0</v>
      </c>
      <c r="AF786" t="s">
        <v>79</v>
      </c>
      <c r="AG786">
        <v>0</v>
      </c>
      <c r="AH786" t="s">
        <v>79</v>
      </c>
      <c r="AI786" t="s">
        <v>79</v>
      </c>
      <c r="AJ786" t="s">
        <v>79</v>
      </c>
      <c r="AK786" t="s">
        <v>79</v>
      </c>
      <c r="AL786" t="s">
        <v>79</v>
      </c>
      <c r="AM786" t="s">
        <v>79</v>
      </c>
      <c r="AN786" t="s">
        <v>79</v>
      </c>
      <c r="AO786" t="s">
        <v>79</v>
      </c>
      <c r="AP786" t="s">
        <v>79</v>
      </c>
      <c r="AQ786" t="s">
        <v>79</v>
      </c>
      <c r="AR786" t="s">
        <v>79</v>
      </c>
      <c r="AS786">
        <v>0</v>
      </c>
      <c r="AT786" t="s">
        <v>79</v>
      </c>
      <c r="AU786" t="s">
        <v>79</v>
      </c>
      <c r="AV786">
        <v>0</v>
      </c>
      <c r="AW786">
        <v>0</v>
      </c>
    </row>
    <row r="787" spans="1:49" x14ac:dyDescent="0.2">
      <c r="A787">
        <v>1</v>
      </c>
      <c r="B787">
        <v>35</v>
      </c>
      <c r="C787">
        <v>5</v>
      </c>
      <c r="D787">
        <v>2</v>
      </c>
      <c r="E787">
        <v>0</v>
      </c>
      <c r="F787" t="s">
        <v>79</v>
      </c>
      <c r="G787" t="s">
        <v>79</v>
      </c>
      <c r="H787">
        <v>35</v>
      </c>
      <c r="I787">
        <v>0</v>
      </c>
      <c r="J787">
        <v>0</v>
      </c>
      <c r="K787">
        <v>0</v>
      </c>
      <c r="L787">
        <v>0</v>
      </c>
      <c r="M787" t="s">
        <v>79</v>
      </c>
      <c r="N787" t="s">
        <v>79</v>
      </c>
      <c r="O787" t="s">
        <v>79</v>
      </c>
      <c r="P787" t="s">
        <v>79</v>
      </c>
      <c r="Q787" t="s">
        <v>79</v>
      </c>
      <c r="R787" t="s">
        <v>412</v>
      </c>
      <c r="S787" t="s">
        <v>79</v>
      </c>
      <c r="T787">
        <v>0</v>
      </c>
      <c r="U787" t="s">
        <v>79</v>
      </c>
      <c r="V787" t="s">
        <v>79</v>
      </c>
      <c r="W787" t="s">
        <v>79</v>
      </c>
      <c r="X787">
        <v>1</v>
      </c>
      <c r="Y787">
        <v>1</v>
      </c>
      <c r="Z787" t="s">
        <v>79</v>
      </c>
      <c r="AA787" t="s">
        <v>79</v>
      </c>
      <c r="AB787" t="s">
        <v>79</v>
      </c>
      <c r="AC787" t="s">
        <v>79</v>
      </c>
      <c r="AD787" t="s">
        <v>79</v>
      </c>
      <c r="AE787">
        <v>0</v>
      </c>
      <c r="AF787" t="s">
        <v>79</v>
      </c>
      <c r="AG787">
        <v>0</v>
      </c>
      <c r="AH787" t="s">
        <v>79</v>
      </c>
      <c r="AI787" t="s">
        <v>79</v>
      </c>
      <c r="AJ787" t="s">
        <v>79</v>
      </c>
      <c r="AK787" t="s">
        <v>79</v>
      </c>
      <c r="AL787" t="s">
        <v>79</v>
      </c>
      <c r="AM787" t="s">
        <v>79</v>
      </c>
      <c r="AN787" t="s">
        <v>79</v>
      </c>
      <c r="AO787" t="s">
        <v>79</v>
      </c>
      <c r="AP787" t="s">
        <v>79</v>
      </c>
      <c r="AQ787" t="s">
        <v>79</v>
      </c>
      <c r="AR787" t="s">
        <v>79</v>
      </c>
      <c r="AS787">
        <v>0</v>
      </c>
      <c r="AT787" t="s">
        <v>79</v>
      </c>
      <c r="AU787" t="s">
        <v>79</v>
      </c>
      <c r="AV787">
        <v>0</v>
      </c>
      <c r="AW787">
        <v>0</v>
      </c>
    </row>
    <row r="788" spans="1:49" x14ac:dyDescent="0.2">
      <c r="A788">
        <v>1</v>
      </c>
      <c r="B788">
        <v>35</v>
      </c>
      <c r="C788">
        <v>5</v>
      </c>
      <c r="D788">
        <v>3</v>
      </c>
      <c r="E788">
        <v>0</v>
      </c>
      <c r="F788" t="s">
        <v>79</v>
      </c>
      <c r="G788" t="s">
        <v>79</v>
      </c>
      <c r="H788">
        <v>248</v>
      </c>
      <c r="I788">
        <v>0</v>
      </c>
      <c r="J788">
        <v>0</v>
      </c>
      <c r="K788">
        <v>0</v>
      </c>
      <c r="L788">
        <v>0</v>
      </c>
      <c r="M788" t="s">
        <v>79</v>
      </c>
      <c r="N788" t="s">
        <v>79</v>
      </c>
      <c r="O788" t="s">
        <v>79</v>
      </c>
      <c r="P788" t="s">
        <v>79</v>
      </c>
      <c r="Q788" t="s">
        <v>79</v>
      </c>
      <c r="R788" t="s">
        <v>1640</v>
      </c>
      <c r="S788" t="s">
        <v>79</v>
      </c>
      <c r="T788">
        <v>0</v>
      </c>
      <c r="U788" t="s">
        <v>79</v>
      </c>
      <c r="V788" t="s">
        <v>79</v>
      </c>
      <c r="W788" t="s">
        <v>79</v>
      </c>
      <c r="X788">
        <v>1</v>
      </c>
      <c r="Y788">
        <v>1</v>
      </c>
      <c r="Z788" t="s">
        <v>79</v>
      </c>
      <c r="AA788" t="s">
        <v>79</v>
      </c>
      <c r="AB788" t="s">
        <v>79</v>
      </c>
      <c r="AC788" t="s">
        <v>79</v>
      </c>
      <c r="AD788" t="s">
        <v>79</v>
      </c>
      <c r="AE788">
        <v>0</v>
      </c>
      <c r="AF788" t="s">
        <v>79</v>
      </c>
      <c r="AG788">
        <v>0</v>
      </c>
      <c r="AH788" t="s">
        <v>79</v>
      </c>
      <c r="AI788" t="s">
        <v>79</v>
      </c>
      <c r="AJ788" t="s">
        <v>79</v>
      </c>
      <c r="AK788" t="s">
        <v>79</v>
      </c>
      <c r="AL788" t="s">
        <v>79</v>
      </c>
      <c r="AM788" t="s">
        <v>79</v>
      </c>
      <c r="AN788" t="s">
        <v>79</v>
      </c>
      <c r="AO788" t="s">
        <v>79</v>
      </c>
      <c r="AP788" t="s">
        <v>79</v>
      </c>
      <c r="AQ788" t="s">
        <v>79</v>
      </c>
      <c r="AR788" t="s">
        <v>79</v>
      </c>
      <c r="AS788">
        <v>0</v>
      </c>
      <c r="AT788" t="s">
        <v>79</v>
      </c>
      <c r="AU788" t="s">
        <v>79</v>
      </c>
      <c r="AV788">
        <v>0</v>
      </c>
      <c r="AW788">
        <v>0</v>
      </c>
    </row>
    <row r="789" spans="1:49" x14ac:dyDescent="0.2">
      <c r="A789">
        <v>1</v>
      </c>
      <c r="B789">
        <v>35</v>
      </c>
      <c r="C789">
        <v>5</v>
      </c>
      <c r="D789">
        <v>4</v>
      </c>
      <c r="E789">
        <v>0</v>
      </c>
      <c r="F789" t="s">
        <v>79</v>
      </c>
      <c r="G789" t="s">
        <v>79</v>
      </c>
      <c r="H789">
        <v>246</v>
      </c>
      <c r="I789">
        <v>0</v>
      </c>
      <c r="J789">
        <v>0</v>
      </c>
      <c r="K789">
        <v>0</v>
      </c>
      <c r="L789">
        <v>0</v>
      </c>
      <c r="M789" t="s">
        <v>79</v>
      </c>
      <c r="N789" t="s">
        <v>79</v>
      </c>
      <c r="O789" t="s">
        <v>79</v>
      </c>
      <c r="P789" t="s">
        <v>79</v>
      </c>
      <c r="Q789" t="s">
        <v>79</v>
      </c>
      <c r="R789" t="s">
        <v>1641</v>
      </c>
      <c r="S789" t="s">
        <v>79</v>
      </c>
      <c r="T789">
        <v>0</v>
      </c>
      <c r="U789" t="s">
        <v>79</v>
      </c>
      <c r="V789" t="s">
        <v>79</v>
      </c>
      <c r="W789" t="s">
        <v>79</v>
      </c>
      <c r="X789">
        <v>1</v>
      </c>
      <c r="Y789">
        <v>1</v>
      </c>
      <c r="Z789" t="s">
        <v>79</v>
      </c>
      <c r="AA789" t="s">
        <v>79</v>
      </c>
      <c r="AB789" t="s">
        <v>79</v>
      </c>
      <c r="AC789" t="s">
        <v>79</v>
      </c>
      <c r="AD789" t="s">
        <v>79</v>
      </c>
      <c r="AE789">
        <v>0</v>
      </c>
      <c r="AF789" t="s">
        <v>79</v>
      </c>
      <c r="AG789">
        <v>0</v>
      </c>
      <c r="AH789" t="s">
        <v>79</v>
      </c>
      <c r="AI789" t="s">
        <v>79</v>
      </c>
      <c r="AJ789" t="s">
        <v>79</v>
      </c>
      <c r="AK789" t="s">
        <v>79</v>
      </c>
      <c r="AL789" t="s">
        <v>79</v>
      </c>
      <c r="AM789" t="s">
        <v>79</v>
      </c>
      <c r="AN789" t="s">
        <v>79</v>
      </c>
      <c r="AO789" t="s">
        <v>79</v>
      </c>
      <c r="AP789" t="s">
        <v>79</v>
      </c>
      <c r="AQ789" t="s">
        <v>79</v>
      </c>
      <c r="AR789" t="s">
        <v>79</v>
      </c>
      <c r="AS789">
        <v>0</v>
      </c>
      <c r="AT789" t="s">
        <v>79</v>
      </c>
      <c r="AU789" t="s">
        <v>79</v>
      </c>
      <c r="AV789">
        <v>0</v>
      </c>
      <c r="AW789">
        <v>0</v>
      </c>
    </row>
    <row r="790" spans="1:49" x14ac:dyDescent="0.2">
      <c r="A790">
        <v>1</v>
      </c>
      <c r="B790">
        <v>35</v>
      </c>
      <c r="C790">
        <v>5</v>
      </c>
      <c r="D790">
        <v>5</v>
      </c>
      <c r="E790">
        <v>0</v>
      </c>
      <c r="F790" t="s">
        <v>79</v>
      </c>
      <c r="G790" t="s">
        <v>79</v>
      </c>
      <c r="H790">
        <v>385</v>
      </c>
      <c r="I790">
        <v>0</v>
      </c>
      <c r="J790">
        <v>0</v>
      </c>
      <c r="K790">
        <v>0</v>
      </c>
      <c r="L790">
        <v>0</v>
      </c>
      <c r="M790" t="s">
        <v>79</v>
      </c>
      <c r="N790" t="s">
        <v>79</v>
      </c>
      <c r="O790" t="s">
        <v>79</v>
      </c>
      <c r="P790" t="s">
        <v>79</v>
      </c>
      <c r="Q790" t="s">
        <v>79</v>
      </c>
      <c r="R790" t="s">
        <v>1642</v>
      </c>
      <c r="S790" t="s">
        <v>79</v>
      </c>
      <c r="T790">
        <v>0</v>
      </c>
      <c r="U790" t="s">
        <v>79</v>
      </c>
      <c r="V790" t="s">
        <v>79</v>
      </c>
      <c r="W790" t="s">
        <v>79</v>
      </c>
      <c r="X790">
        <v>1</v>
      </c>
      <c r="Y790">
        <v>1</v>
      </c>
      <c r="Z790" t="s">
        <v>79</v>
      </c>
      <c r="AA790" t="s">
        <v>79</v>
      </c>
      <c r="AB790" t="s">
        <v>79</v>
      </c>
      <c r="AC790" t="s">
        <v>79</v>
      </c>
      <c r="AD790" t="s">
        <v>79</v>
      </c>
      <c r="AE790">
        <v>0</v>
      </c>
      <c r="AF790" t="s">
        <v>79</v>
      </c>
      <c r="AG790">
        <v>0</v>
      </c>
      <c r="AH790" t="s">
        <v>79</v>
      </c>
      <c r="AI790" t="s">
        <v>79</v>
      </c>
      <c r="AJ790" t="s">
        <v>79</v>
      </c>
      <c r="AK790" t="s">
        <v>79</v>
      </c>
      <c r="AL790" t="s">
        <v>79</v>
      </c>
      <c r="AM790" t="s">
        <v>79</v>
      </c>
      <c r="AN790" t="s">
        <v>79</v>
      </c>
      <c r="AO790" t="s">
        <v>79</v>
      </c>
      <c r="AP790" t="s">
        <v>79</v>
      </c>
      <c r="AQ790" t="s">
        <v>79</v>
      </c>
      <c r="AR790" t="s">
        <v>79</v>
      </c>
      <c r="AS790">
        <v>0</v>
      </c>
      <c r="AT790" t="s">
        <v>79</v>
      </c>
      <c r="AU790" t="s">
        <v>79</v>
      </c>
      <c r="AV790">
        <v>0</v>
      </c>
      <c r="AW790">
        <v>0</v>
      </c>
    </row>
    <row r="791" spans="1:49" x14ac:dyDescent="0.2">
      <c r="A791">
        <v>1</v>
      </c>
      <c r="B791">
        <v>35</v>
      </c>
      <c r="C791">
        <v>5</v>
      </c>
      <c r="D791">
        <v>6</v>
      </c>
      <c r="E791">
        <v>0</v>
      </c>
      <c r="F791" t="s">
        <v>79</v>
      </c>
      <c r="G791" t="s">
        <v>79</v>
      </c>
      <c r="H791">
        <v>200</v>
      </c>
      <c r="I791">
        <v>0</v>
      </c>
      <c r="J791">
        <v>0</v>
      </c>
      <c r="K791">
        <v>0</v>
      </c>
      <c r="L791">
        <v>0</v>
      </c>
      <c r="M791" t="s">
        <v>79</v>
      </c>
      <c r="N791" t="s">
        <v>79</v>
      </c>
      <c r="O791" t="s">
        <v>79</v>
      </c>
      <c r="P791" t="s">
        <v>79</v>
      </c>
      <c r="Q791" t="s">
        <v>79</v>
      </c>
      <c r="R791" t="s">
        <v>592</v>
      </c>
      <c r="S791" t="s">
        <v>79</v>
      </c>
      <c r="T791">
        <v>0</v>
      </c>
      <c r="U791" t="s">
        <v>79</v>
      </c>
      <c r="V791" t="s">
        <v>79</v>
      </c>
      <c r="W791" t="s">
        <v>79</v>
      </c>
      <c r="X791">
        <v>1</v>
      </c>
      <c r="Y791">
        <v>1</v>
      </c>
      <c r="Z791" t="s">
        <v>79</v>
      </c>
      <c r="AA791" t="s">
        <v>79</v>
      </c>
      <c r="AB791" t="s">
        <v>79</v>
      </c>
      <c r="AC791" t="s">
        <v>79</v>
      </c>
      <c r="AD791" t="s">
        <v>79</v>
      </c>
      <c r="AE791">
        <v>0</v>
      </c>
      <c r="AF791" t="s">
        <v>79</v>
      </c>
      <c r="AG791">
        <v>0</v>
      </c>
      <c r="AH791" t="s">
        <v>79</v>
      </c>
      <c r="AI791" t="s">
        <v>79</v>
      </c>
      <c r="AJ791" t="s">
        <v>79</v>
      </c>
      <c r="AK791" t="s">
        <v>79</v>
      </c>
      <c r="AL791" t="s">
        <v>79</v>
      </c>
      <c r="AM791" t="s">
        <v>79</v>
      </c>
      <c r="AN791" t="s">
        <v>79</v>
      </c>
      <c r="AO791" t="s">
        <v>79</v>
      </c>
      <c r="AP791" t="s">
        <v>79</v>
      </c>
      <c r="AQ791" t="s">
        <v>79</v>
      </c>
      <c r="AR791" t="s">
        <v>79</v>
      </c>
      <c r="AS791">
        <v>0</v>
      </c>
      <c r="AT791" t="s">
        <v>79</v>
      </c>
      <c r="AU791" t="s">
        <v>79</v>
      </c>
      <c r="AV791">
        <v>0</v>
      </c>
      <c r="AW791">
        <v>0</v>
      </c>
    </row>
    <row r="792" spans="1:49" x14ac:dyDescent="0.2">
      <c r="A792">
        <v>1</v>
      </c>
      <c r="B792">
        <v>35</v>
      </c>
      <c r="C792">
        <v>5</v>
      </c>
      <c r="D792">
        <v>7</v>
      </c>
      <c r="E792">
        <v>0</v>
      </c>
      <c r="F792" t="s">
        <v>79</v>
      </c>
      <c r="G792" t="s">
        <v>79</v>
      </c>
      <c r="H792">
        <v>506</v>
      </c>
      <c r="I792">
        <v>0</v>
      </c>
      <c r="J792">
        <v>0</v>
      </c>
      <c r="K792">
        <v>0</v>
      </c>
      <c r="L792">
        <v>0</v>
      </c>
      <c r="M792" t="s">
        <v>79</v>
      </c>
      <c r="N792" t="s">
        <v>79</v>
      </c>
      <c r="O792" t="s">
        <v>79</v>
      </c>
      <c r="P792" t="s">
        <v>79</v>
      </c>
      <c r="Q792" t="s">
        <v>79</v>
      </c>
      <c r="R792" t="s">
        <v>412</v>
      </c>
      <c r="S792" t="s">
        <v>79</v>
      </c>
      <c r="T792">
        <v>0</v>
      </c>
      <c r="U792" t="s">
        <v>79</v>
      </c>
      <c r="V792" t="s">
        <v>79</v>
      </c>
      <c r="W792" t="s">
        <v>79</v>
      </c>
      <c r="X792">
        <v>1</v>
      </c>
      <c r="Y792">
        <v>1</v>
      </c>
      <c r="Z792" t="s">
        <v>79</v>
      </c>
      <c r="AA792" t="s">
        <v>79</v>
      </c>
      <c r="AB792" t="s">
        <v>79</v>
      </c>
      <c r="AC792" t="s">
        <v>79</v>
      </c>
      <c r="AD792" t="s">
        <v>79</v>
      </c>
      <c r="AE792">
        <v>0</v>
      </c>
      <c r="AF792" t="s">
        <v>79</v>
      </c>
      <c r="AG792">
        <v>0</v>
      </c>
      <c r="AH792" t="s">
        <v>79</v>
      </c>
      <c r="AI792" t="s">
        <v>79</v>
      </c>
      <c r="AJ792" t="s">
        <v>79</v>
      </c>
      <c r="AK792" t="s">
        <v>79</v>
      </c>
      <c r="AL792" t="s">
        <v>79</v>
      </c>
      <c r="AM792" t="s">
        <v>79</v>
      </c>
      <c r="AN792" t="s">
        <v>79</v>
      </c>
      <c r="AO792" t="s">
        <v>79</v>
      </c>
      <c r="AP792" t="s">
        <v>79</v>
      </c>
      <c r="AQ792" t="s">
        <v>79</v>
      </c>
      <c r="AR792" t="s">
        <v>79</v>
      </c>
      <c r="AS792">
        <v>0</v>
      </c>
      <c r="AT792" t="s">
        <v>79</v>
      </c>
      <c r="AU792" t="s">
        <v>79</v>
      </c>
      <c r="AV792">
        <v>0</v>
      </c>
      <c r="AW792">
        <v>0</v>
      </c>
    </row>
    <row r="793" spans="1:49" x14ac:dyDescent="0.2">
      <c r="A793">
        <v>1</v>
      </c>
      <c r="B793">
        <v>35</v>
      </c>
      <c r="C793">
        <v>5</v>
      </c>
      <c r="D793">
        <v>8</v>
      </c>
      <c r="E793">
        <v>0</v>
      </c>
      <c r="F793" t="s">
        <v>79</v>
      </c>
      <c r="G793" t="s">
        <v>79</v>
      </c>
      <c r="H793">
        <v>451</v>
      </c>
      <c r="I793">
        <v>0</v>
      </c>
      <c r="J793">
        <v>0</v>
      </c>
      <c r="K793">
        <v>0</v>
      </c>
      <c r="L793">
        <v>0</v>
      </c>
      <c r="M793" t="s">
        <v>79</v>
      </c>
      <c r="N793" t="s">
        <v>79</v>
      </c>
      <c r="O793" t="s">
        <v>79</v>
      </c>
      <c r="P793" t="s">
        <v>79</v>
      </c>
      <c r="Q793" t="s">
        <v>79</v>
      </c>
      <c r="R793" t="s">
        <v>1643</v>
      </c>
      <c r="S793" t="s">
        <v>79</v>
      </c>
      <c r="T793">
        <v>0</v>
      </c>
      <c r="U793" t="s">
        <v>79</v>
      </c>
      <c r="V793" t="s">
        <v>79</v>
      </c>
      <c r="W793" t="s">
        <v>79</v>
      </c>
      <c r="X793">
        <v>1</v>
      </c>
      <c r="Y793">
        <v>1</v>
      </c>
      <c r="Z793" t="s">
        <v>79</v>
      </c>
      <c r="AA793" t="s">
        <v>79</v>
      </c>
      <c r="AB793" t="s">
        <v>79</v>
      </c>
      <c r="AC793" t="s">
        <v>79</v>
      </c>
      <c r="AD793" t="s">
        <v>79</v>
      </c>
      <c r="AE793">
        <v>0</v>
      </c>
      <c r="AF793" t="s">
        <v>79</v>
      </c>
      <c r="AG793">
        <v>0</v>
      </c>
      <c r="AH793" t="s">
        <v>79</v>
      </c>
      <c r="AI793" t="s">
        <v>79</v>
      </c>
      <c r="AJ793" t="s">
        <v>79</v>
      </c>
      <c r="AK793" t="s">
        <v>79</v>
      </c>
      <c r="AL793" t="s">
        <v>79</v>
      </c>
      <c r="AM793" t="s">
        <v>79</v>
      </c>
      <c r="AN793" t="s">
        <v>79</v>
      </c>
      <c r="AO793" t="s">
        <v>79</v>
      </c>
      <c r="AP793" t="s">
        <v>79</v>
      </c>
      <c r="AQ793" t="s">
        <v>79</v>
      </c>
      <c r="AR793" t="s">
        <v>79</v>
      </c>
      <c r="AS793">
        <v>0</v>
      </c>
      <c r="AT793" t="s">
        <v>79</v>
      </c>
      <c r="AU793" t="s">
        <v>79</v>
      </c>
      <c r="AV793">
        <v>0</v>
      </c>
      <c r="AW793">
        <v>0</v>
      </c>
    </row>
    <row r="794" spans="1:49" x14ac:dyDescent="0.2">
      <c r="A794">
        <v>1</v>
      </c>
      <c r="B794">
        <v>35</v>
      </c>
      <c r="C794">
        <v>6</v>
      </c>
      <c r="D794">
        <v>1</v>
      </c>
      <c r="E794">
        <v>0</v>
      </c>
      <c r="F794" t="s">
        <v>79</v>
      </c>
      <c r="G794" t="s">
        <v>79</v>
      </c>
      <c r="H794">
        <v>245</v>
      </c>
      <c r="I794">
        <v>0</v>
      </c>
      <c r="J794">
        <v>0</v>
      </c>
      <c r="K794">
        <v>0</v>
      </c>
      <c r="L794">
        <v>0</v>
      </c>
      <c r="M794" t="s">
        <v>79</v>
      </c>
      <c r="N794" t="s">
        <v>79</v>
      </c>
      <c r="O794" t="s">
        <v>79</v>
      </c>
      <c r="P794" t="s">
        <v>79</v>
      </c>
      <c r="Q794" t="s">
        <v>79</v>
      </c>
      <c r="R794" t="s">
        <v>1644</v>
      </c>
      <c r="S794" t="s">
        <v>79</v>
      </c>
      <c r="T794">
        <v>0</v>
      </c>
      <c r="U794" t="s">
        <v>79</v>
      </c>
      <c r="V794" t="s">
        <v>79</v>
      </c>
      <c r="W794" t="s">
        <v>79</v>
      </c>
      <c r="X794">
        <v>1</v>
      </c>
      <c r="Y794">
        <v>1</v>
      </c>
      <c r="Z794" t="s">
        <v>79</v>
      </c>
      <c r="AA794" t="s">
        <v>79</v>
      </c>
      <c r="AB794" t="s">
        <v>79</v>
      </c>
      <c r="AC794" t="s">
        <v>79</v>
      </c>
      <c r="AD794" t="s">
        <v>79</v>
      </c>
      <c r="AE794">
        <v>0</v>
      </c>
      <c r="AF794" t="s">
        <v>79</v>
      </c>
      <c r="AG794">
        <v>0</v>
      </c>
      <c r="AH794" t="s">
        <v>79</v>
      </c>
      <c r="AI794" t="s">
        <v>79</v>
      </c>
      <c r="AJ794" t="s">
        <v>79</v>
      </c>
      <c r="AK794" t="s">
        <v>79</v>
      </c>
      <c r="AL794" t="s">
        <v>79</v>
      </c>
      <c r="AM794" t="s">
        <v>79</v>
      </c>
      <c r="AN794" t="s">
        <v>79</v>
      </c>
      <c r="AO794" t="s">
        <v>79</v>
      </c>
      <c r="AP794" t="s">
        <v>79</v>
      </c>
      <c r="AQ794" t="s">
        <v>79</v>
      </c>
      <c r="AR794" t="s">
        <v>79</v>
      </c>
      <c r="AS794">
        <v>0</v>
      </c>
      <c r="AT794" t="s">
        <v>79</v>
      </c>
      <c r="AU794" t="s">
        <v>79</v>
      </c>
      <c r="AV794">
        <v>0</v>
      </c>
      <c r="AW794">
        <v>0</v>
      </c>
    </row>
    <row r="795" spans="1:49" x14ac:dyDescent="0.2">
      <c r="A795">
        <v>1</v>
      </c>
      <c r="B795">
        <v>35</v>
      </c>
      <c r="C795">
        <v>6</v>
      </c>
      <c r="D795">
        <v>2</v>
      </c>
      <c r="E795">
        <v>0</v>
      </c>
      <c r="F795" t="s">
        <v>79</v>
      </c>
      <c r="G795" t="s">
        <v>79</v>
      </c>
      <c r="H795">
        <v>678</v>
      </c>
      <c r="I795">
        <v>0</v>
      </c>
      <c r="J795">
        <v>0</v>
      </c>
      <c r="K795">
        <v>0</v>
      </c>
      <c r="L795">
        <v>0</v>
      </c>
      <c r="M795" t="s">
        <v>79</v>
      </c>
      <c r="N795" t="s">
        <v>79</v>
      </c>
      <c r="O795" t="s">
        <v>79</v>
      </c>
      <c r="P795" t="s">
        <v>79</v>
      </c>
      <c r="Q795" t="s">
        <v>79</v>
      </c>
      <c r="R795" t="s">
        <v>1645</v>
      </c>
      <c r="S795" t="s">
        <v>79</v>
      </c>
      <c r="T795">
        <v>0</v>
      </c>
      <c r="U795" t="s">
        <v>79</v>
      </c>
      <c r="V795" t="s">
        <v>79</v>
      </c>
      <c r="W795" t="s">
        <v>79</v>
      </c>
      <c r="X795">
        <v>1</v>
      </c>
      <c r="Y795">
        <v>1</v>
      </c>
      <c r="Z795" t="s">
        <v>79</v>
      </c>
      <c r="AA795" t="s">
        <v>79</v>
      </c>
      <c r="AB795" t="s">
        <v>79</v>
      </c>
      <c r="AC795" t="s">
        <v>79</v>
      </c>
      <c r="AD795" t="s">
        <v>79</v>
      </c>
      <c r="AE795">
        <v>0</v>
      </c>
      <c r="AF795" t="s">
        <v>79</v>
      </c>
      <c r="AG795">
        <v>0</v>
      </c>
      <c r="AH795" t="s">
        <v>79</v>
      </c>
      <c r="AI795" t="s">
        <v>79</v>
      </c>
      <c r="AJ795" t="s">
        <v>79</v>
      </c>
      <c r="AK795" t="s">
        <v>79</v>
      </c>
      <c r="AL795" t="s">
        <v>79</v>
      </c>
      <c r="AM795" t="s">
        <v>79</v>
      </c>
      <c r="AN795" t="s">
        <v>79</v>
      </c>
      <c r="AO795" t="s">
        <v>79</v>
      </c>
      <c r="AP795" t="s">
        <v>79</v>
      </c>
      <c r="AQ795" t="s">
        <v>79</v>
      </c>
      <c r="AR795" t="s">
        <v>79</v>
      </c>
      <c r="AS795">
        <v>0</v>
      </c>
      <c r="AT795" t="s">
        <v>79</v>
      </c>
      <c r="AU795" t="s">
        <v>79</v>
      </c>
      <c r="AV795">
        <v>0</v>
      </c>
      <c r="AW795">
        <v>0</v>
      </c>
    </row>
    <row r="796" spans="1:49" x14ac:dyDescent="0.2">
      <c r="A796">
        <v>1</v>
      </c>
      <c r="B796">
        <v>35</v>
      </c>
      <c r="C796">
        <v>6</v>
      </c>
      <c r="D796">
        <v>3</v>
      </c>
      <c r="E796">
        <v>0</v>
      </c>
      <c r="F796" t="s">
        <v>79</v>
      </c>
      <c r="G796" t="s">
        <v>79</v>
      </c>
      <c r="H796">
        <v>541</v>
      </c>
      <c r="I796">
        <v>0</v>
      </c>
      <c r="J796">
        <v>0</v>
      </c>
      <c r="K796">
        <v>0</v>
      </c>
      <c r="L796">
        <v>0</v>
      </c>
      <c r="M796" t="s">
        <v>79</v>
      </c>
      <c r="N796" t="s">
        <v>79</v>
      </c>
      <c r="O796" t="s">
        <v>79</v>
      </c>
      <c r="P796" t="s">
        <v>79</v>
      </c>
      <c r="Q796" t="s">
        <v>79</v>
      </c>
      <c r="R796" t="s">
        <v>460</v>
      </c>
      <c r="S796" t="s">
        <v>79</v>
      </c>
      <c r="T796">
        <v>0</v>
      </c>
      <c r="U796" t="s">
        <v>79</v>
      </c>
      <c r="V796" t="s">
        <v>79</v>
      </c>
      <c r="W796" t="s">
        <v>79</v>
      </c>
      <c r="X796">
        <v>1</v>
      </c>
      <c r="Y796">
        <v>1</v>
      </c>
      <c r="Z796" t="s">
        <v>79</v>
      </c>
      <c r="AA796" t="s">
        <v>79</v>
      </c>
      <c r="AB796" t="s">
        <v>79</v>
      </c>
      <c r="AC796" t="s">
        <v>79</v>
      </c>
      <c r="AD796" t="s">
        <v>79</v>
      </c>
      <c r="AE796">
        <v>0</v>
      </c>
      <c r="AF796" t="s">
        <v>79</v>
      </c>
      <c r="AG796">
        <v>0</v>
      </c>
      <c r="AH796" t="s">
        <v>79</v>
      </c>
      <c r="AI796" t="s">
        <v>79</v>
      </c>
      <c r="AJ796" t="s">
        <v>79</v>
      </c>
      <c r="AK796" t="s">
        <v>79</v>
      </c>
      <c r="AL796" t="s">
        <v>79</v>
      </c>
      <c r="AM796" t="s">
        <v>79</v>
      </c>
      <c r="AN796" t="s">
        <v>79</v>
      </c>
      <c r="AO796" t="s">
        <v>79</v>
      </c>
      <c r="AP796" t="s">
        <v>79</v>
      </c>
      <c r="AQ796" t="s">
        <v>79</v>
      </c>
      <c r="AR796" t="s">
        <v>79</v>
      </c>
      <c r="AS796">
        <v>0</v>
      </c>
      <c r="AT796" t="s">
        <v>79</v>
      </c>
      <c r="AU796" t="s">
        <v>79</v>
      </c>
      <c r="AV796">
        <v>0</v>
      </c>
      <c r="AW796">
        <v>0</v>
      </c>
    </row>
    <row r="797" spans="1:49" x14ac:dyDescent="0.2">
      <c r="A797">
        <v>1</v>
      </c>
      <c r="B797">
        <v>35</v>
      </c>
      <c r="C797">
        <v>6</v>
      </c>
      <c r="D797">
        <v>4</v>
      </c>
      <c r="E797">
        <v>0</v>
      </c>
      <c r="F797" t="s">
        <v>79</v>
      </c>
      <c r="G797" t="s">
        <v>79</v>
      </c>
      <c r="H797">
        <v>36</v>
      </c>
      <c r="I797">
        <v>0</v>
      </c>
      <c r="J797">
        <v>0</v>
      </c>
      <c r="K797">
        <v>0</v>
      </c>
      <c r="L797">
        <v>0</v>
      </c>
      <c r="M797" t="s">
        <v>79</v>
      </c>
      <c r="N797" t="s">
        <v>79</v>
      </c>
      <c r="O797" t="s">
        <v>79</v>
      </c>
      <c r="P797" t="s">
        <v>79</v>
      </c>
      <c r="Q797" t="s">
        <v>79</v>
      </c>
      <c r="R797" t="s">
        <v>583</v>
      </c>
      <c r="S797" t="s">
        <v>79</v>
      </c>
      <c r="T797">
        <v>0</v>
      </c>
      <c r="U797" t="s">
        <v>79</v>
      </c>
      <c r="V797" t="s">
        <v>79</v>
      </c>
      <c r="W797" t="s">
        <v>79</v>
      </c>
      <c r="X797">
        <v>1</v>
      </c>
      <c r="Y797">
        <v>1</v>
      </c>
      <c r="Z797" t="s">
        <v>79</v>
      </c>
      <c r="AA797" t="s">
        <v>79</v>
      </c>
      <c r="AB797" t="s">
        <v>79</v>
      </c>
      <c r="AC797" t="s">
        <v>79</v>
      </c>
      <c r="AD797" t="s">
        <v>79</v>
      </c>
      <c r="AE797">
        <v>0</v>
      </c>
      <c r="AF797" t="s">
        <v>79</v>
      </c>
      <c r="AG797">
        <v>0</v>
      </c>
      <c r="AH797" t="s">
        <v>79</v>
      </c>
      <c r="AI797" t="s">
        <v>79</v>
      </c>
      <c r="AJ797" t="s">
        <v>79</v>
      </c>
      <c r="AK797" t="s">
        <v>79</v>
      </c>
      <c r="AL797" t="s">
        <v>79</v>
      </c>
      <c r="AM797" t="s">
        <v>79</v>
      </c>
      <c r="AN797" t="s">
        <v>79</v>
      </c>
      <c r="AO797" t="s">
        <v>79</v>
      </c>
      <c r="AP797" t="s">
        <v>79</v>
      </c>
      <c r="AQ797" t="s">
        <v>79</v>
      </c>
      <c r="AR797" t="s">
        <v>79</v>
      </c>
      <c r="AS797">
        <v>0</v>
      </c>
      <c r="AT797" t="s">
        <v>79</v>
      </c>
      <c r="AU797" t="s">
        <v>79</v>
      </c>
      <c r="AV797">
        <v>0</v>
      </c>
      <c r="AW797">
        <v>0</v>
      </c>
    </row>
    <row r="798" spans="1:49" x14ac:dyDescent="0.2">
      <c r="A798">
        <v>1</v>
      </c>
      <c r="B798">
        <v>35</v>
      </c>
      <c r="C798">
        <v>6</v>
      </c>
      <c r="D798">
        <v>5</v>
      </c>
      <c r="E798">
        <v>0</v>
      </c>
      <c r="F798" t="s">
        <v>79</v>
      </c>
      <c r="G798" t="s">
        <v>79</v>
      </c>
      <c r="H798">
        <v>242</v>
      </c>
      <c r="I798">
        <v>0</v>
      </c>
      <c r="J798">
        <v>0</v>
      </c>
      <c r="K798">
        <v>0</v>
      </c>
      <c r="L798">
        <v>0</v>
      </c>
      <c r="M798" t="s">
        <v>79</v>
      </c>
      <c r="N798" t="s">
        <v>79</v>
      </c>
      <c r="O798" t="s">
        <v>79</v>
      </c>
      <c r="P798" t="s">
        <v>79</v>
      </c>
      <c r="Q798" t="s">
        <v>79</v>
      </c>
      <c r="R798" t="s">
        <v>1646</v>
      </c>
      <c r="S798" t="s">
        <v>79</v>
      </c>
      <c r="T798">
        <v>0</v>
      </c>
      <c r="U798" t="s">
        <v>79</v>
      </c>
      <c r="V798" t="s">
        <v>79</v>
      </c>
      <c r="W798" t="s">
        <v>79</v>
      </c>
      <c r="X798">
        <v>1</v>
      </c>
      <c r="Y798">
        <v>1</v>
      </c>
      <c r="Z798" t="s">
        <v>79</v>
      </c>
      <c r="AA798" t="s">
        <v>79</v>
      </c>
      <c r="AB798" t="s">
        <v>79</v>
      </c>
      <c r="AC798" t="s">
        <v>79</v>
      </c>
      <c r="AD798" t="s">
        <v>79</v>
      </c>
      <c r="AE798">
        <v>0</v>
      </c>
      <c r="AF798" t="s">
        <v>79</v>
      </c>
      <c r="AG798">
        <v>0</v>
      </c>
      <c r="AH798" t="s">
        <v>79</v>
      </c>
      <c r="AI798" t="s">
        <v>79</v>
      </c>
      <c r="AJ798" t="s">
        <v>79</v>
      </c>
      <c r="AK798" t="s">
        <v>79</v>
      </c>
      <c r="AL798" t="s">
        <v>79</v>
      </c>
      <c r="AM798" t="s">
        <v>79</v>
      </c>
      <c r="AN798" t="s">
        <v>79</v>
      </c>
      <c r="AO798" t="s">
        <v>79</v>
      </c>
      <c r="AP798" t="s">
        <v>79</v>
      </c>
      <c r="AQ798" t="s">
        <v>79</v>
      </c>
      <c r="AR798" t="s">
        <v>79</v>
      </c>
      <c r="AS798">
        <v>0</v>
      </c>
      <c r="AT798" t="s">
        <v>79</v>
      </c>
      <c r="AU798" t="s">
        <v>79</v>
      </c>
      <c r="AV798">
        <v>0</v>
      </c>
      <c r="AW798">
        <v>0</v>
      </c>
    </row>
    <row r="799" spans="1:49" x14ac:dyDescent="0.2">
      <c r="A799">
        <v>1</v>
      </c>
      <c r="B799">
        <v>35</v>
      </c>
      <c r="C799">
        <v>6</v>
      </c>
      <c r="D799">
        <v>6</v>
      </c>
      <c r="E799">
        <v>0</v>
      </c>
      <c r="F799" t="s">
        <v>79</v>
      </c>
      <c r="G799" t="s">
        <v>79</v>
      </c>
      <c r="H799">
        <v>78</v>
      </c>
      <c r="I799">
        <v>0</v>
      </c>
      <c r="J799">
        <v>0</v>
      </c>
      <c r="K799">
        <v>0</v>
      </c>
      <c r="L799">
        <v>0</v>
      </c>
      <c r="M799" t="s">
        <v>79</v>
      </c>
      <c r="N799" t="s">
        <v>79</v>
      </c>
      <c r="O799" t="s">
        <v>79</v>
      </c>
      <c r="P799" t="s">
        <v>79</v>
      </c>
      <c r="Q799" t="s">
        <v>79</v>
      </c>
      <c r="R799" t="s">
        <v>580</v>
      </c>
      <c r="S799" t="s">
        <v>79</v>
      </c>
      <c r="T799">
        <v>0</v>
      </c>
      <c r="U799" t="s">
        <v>79</v>
      </c>
      <c r="V799" t="s">
        <v>79</v>
      </c>
      <c r="W799" t="s">
        <v>79</v>
      </c>
      <c r="X799">
        <v>1</v>
      </c>
      <c r="Y799">
        <v>1</v>
      </c>
      <c r="Z799" t="s">
        <v>79</v>
      </c>
      <c r="AA799" t="s">
        <v>79</v>
      </c>
      <c r="AB799" t="s">
        <v>79</v>
      </c>
      <c r="AC799" t="s">
        <v>79</v>
      </c>
      <c r="AD799" t="s">
        <v>79</v>
      </c>
      <c r="AE799">
        <v>0</v>
      </c>
      <c r="AF799" t="s">
        <v>79</v>
      </c>
      <c r="AG799">
        <v>0</v>
      </c>
      <c r="AH799" t="s">
        <v>79</v>
      </c>
      <c r="AI799" t="s">
        <v>79</v>
      </c>
      <c r="AJ799" t="s">
        <v>79</v>
      </c>
      <c r="AK799" t="s">
        <v>79</v>
      </c>
      <c r="AL799" t="s">
        <v>79</v>
      </c>
      <c r="AM799" t="s">
        <v>79</v>
      </c>
      <c r="AN799" t="s">
        <v>79</v>
      </c>
      <c r="AO799" t="s">
        <v>79</v>
      </c>
      <c r="AP799" t="s">
        <v>79</v>
      </c>
      <c r="AQ799" t="s">
        <v>79</v>
      </c>
      <c r="AR799" t="s">
        <v>79</v>
      </c>
      <c r="AS799">
        <v>0</v>
      </c>
      <c r="AT799" t="s">
        <v>79</v>
      </c>
      <c r="AU799" t="s">
        <v>79</v>
      </c>
      <c r="AV799">
        <v>0</v>
      </c>
      <c r="AW799">
        <v>0</v>
      </c>
    </row>
    <row r="800" spans="1:49" x14ac:dyDescent="0.2">
      <c r="A800">
        <v>1</v>
      </c>
      <c r="B800">
        <v>35</v>
      </c>
      <c r="C800">
        <v>6</v>
      </c>
      <c r="D800">
        <v>7</v>
      </c>
      <c r="E800">
        <v>0</v>
      </c>
      <c r="F800" t="s">
        <v>79</v>
      </c>
      <c r="G800" t="s">
        <v>79</v>
      </c>
      <c r="H800">
        <v>333</v>
      </c>
      <c r="I800">
        <v>0</v>
      </c>
      <c r="J800">
        <v>0</v>
      </c>
      <c r="K800">
        <v>0</v>
      </c>
      <c r="L800">
        <v>0</v>
      </c>
      <c r="M800" t="s">
        <v>79</v>
      </c>
      <c r="N800" t="s">
        <v>79</v>
      </c>
      <c r="O800" t="s">
        <v>79</v>
      </c>
      <c r="P800" t="s">
        <v>79</v>
      </c>
      <c r="Q800" t="s">
        <v>79</v>
      </c>
      <c r="R800" t="s">
        <v>423</v>
      </c>
      <c r="S800" t="s">
        <v>79</v>
      </c>
      <c r="T800">
        <v>0</v>
      </c>
      <c r="U800" t="s">
        <v>79</v>
      </c>
      <c r="V800" t="s">
        <v>79</v>
      </c>
      <c r="W800" t="s">
        <v>79</v>
      </c>
      <c r="X800">
        <v>1</v>
      </c>
      <c r="Y800">
        <v>1</v>
      </c>
      <c r="Z800" t="s">
        <v>79</v>
      </c>
      <c r="AA800" t="s">
        <v>79</v>
      </c>
      <c r="AB800" t="s">
        <v>79</v>
      </c>
      <c r="AC800" t="s">
        <v>79</v>
      </c>
      <c r="AD800" t="s">
        <v>79</v>
      </c>
      <c r="AE800">
        <v>0</v>
      </c>
      <c r="AF800" t="s">
        <v>79</v>
      </c>
      <c r="AG800">
        <v>0</v>
      </c>
      <c r="AH800" t="s">
        <v>79</v>
      </c>
      <c r="AI800" t="s">
        <v>79</v>
      </c>
      <c r="AJ800" t="s">
        <v>79</v>
      </c>
      <c r="AK800" t="s">
        <v>79</v>
      </c>
      <c r="AL800" t="s">
        <v>79</v>
      </c>
      <c r="AM800" t="s">
        <v>79</v>
      </c>
      <c r="AN800" t="s">
        <v>79</v>
      </c>
      <c r="AO800" t="s">
        <v>79</v>
      </c>
      <c r="AP800" t="s">
        <v>79</v>
      </c>
      <c r="AQ800" t="s">
        <v>79</v>
      </c>
      <c r="AR800" t="s">
        <v>79</v>
      </c>
      <c r="AS800">
        <v>0</v>
      </c>
      <c r="AT800" t="s">
        <v>79</v>
      </c>
      <c r="AU800" t="s">
        <v>79</v>
      </c>
      <c r="AV800">
        <v>0</v>
      </c>
      <c r="AW800">
        <v>0</v>
      </c>
    </row>
    <row r="801" spans="1:49" x14ac:dyDescent="0.2">
      <c r="A801">
        <v>1</v>
      </c>
      <c r="B801">
        <v>35</v>
      </c>
      <c r="C801">
        <v>6</v>
      </c>
      <c r="D801">
        <v>8</v>
      </c>
      <c r="E801">
        <v>0</v>
      </c>
      <c r="F801" t="s">
        <v>79</v>
      </c>
      <c r="G801" t="s">
        <v>79</v>
      </c>
      <c r="H801">
        <v>274</v>
      </c>
      <c r="I801">
        <v>0</v>
      </c>
      <c r="J801">
        <v>0</v>
      </c>
      <c r="K801">
        <v>0</v>
      </c>
      <c r="L801">
        <v>0</v>
      </c>
      <c r="M801" t="s">
        <v>79</v>
      </c>
      <c r="N801" t="s">
        <v>79</v>
      </c>
      <c r="O801" t="s">
        <v>79</v>
      </c>
      <c r="P801" t="s">
        <v>79</v>
      </c>
      <c r="Q801" t="s">
        <v>79</v>
      </c>
      <c r="R801" t="s">
        <v>577</v>
      </c>
      <c r="S801" t="s">
        <v>79</v>
      </c>
      <c r="T801">
        <v>0</v>
      </c>
      <c r="U801" t="s">
        <v>79</v>
      </c>
      <c r="V801" t="s">
        <v>79</v>
      </c>
      <c r="W801" t="s">
        <v>79</v>
      </c>
      <c r="X801">
        <v>1</v>
      </c>
      <c r="Y801">
        <v>1</v>
      </c>
      <c r="Z801" t="s">
        <v>79</v>
      </c>
      <c r="AA801" t="s">
        <v>79</v>
      </c>
      <c r="AB801" t="s">
        <v>79</v>
      </c>
      <c r="AC801" t="s">
        <v>79</v>
      </c>
      <c r="AD801" t="s">
        <v>79</v>
      </c>
      <c r="AE801">
        <v>0</v>
      </c>
      <c r="AF801" t="s">
        <v>79</v>
      </c>
      <c r="AG801">
        <v>0</v>
      </c>
      <c r="AH801" t="s">
        <v>79</v>
      </c>
      <c r="AI801" t="s">
        <v>79</v>
      </c>
      <c r="AJ801" t="s">
        <v>79</v>
      </c>
      <c r="AK801" t="s">
        <v>79</v>
      </c>
      <c r="AL801" t="s">
        <v>79</v>
      </c>
      <c r="AM801" t="s">
        <v>79</v>
      </c>
      <c r="AN801" t="s">
        <v>79</v>
      </c>
      <c r="AO801" t="s">
        <v>79</v>
      </c>
      <c r="AP801" t="s">
        <v>79</v>
      </c>
      <c r="AQ801" t="s">
        <v>79</v>
      </c>
      <c r="AR801" t="s">
        <v>79</v>
      </c>
      <c r="AS801">
        <v>0</v>
      </c>
      <c r="AT801" t="s">
        <v>79</v>
      </c>
      <c r="AU801" t="s">
        <v>79</v>
      </c>
      <c r="AV801">
        <v>0</v>
      </c>
      <c r="AW801">
        <v>0</v>
      </c>
    </row>
    <row r="802" spans="1:49" x14ac:dyDescent="0.2">
      <c r="A802">
        <v>1</v>
      </c>
      <c r="B802">
        <v>36</v>
      </c>
      <c r="C802">
        <v>1</v>
      </c>
      <c r="D802">
        <v>1</v>
      </c>
      <c r="E802">
        <v>0</v>
      </c>
      <c r="F802" t="s">
        <v>79</v>
      </c>
      <c r="G802" t="s">
        <v>79</v>
      </c>
      <c r="H802">
        <v>0</v>
      </c>
      <c r="I802">
        <v>0</v>
      </c>
      <c r="J802">
        <v>0</v>
      </c>
      <c r="K802">
        <v>0</v>
      </c>
      <c r="L802">
        <v>0</v>
      </c>
      <c r="M802" t="s">
        <v>79</v>
      </c>
      <c r="N802" t="s">
        <v>79</v>
      </c>
      <c r="O802" t="s">
        <v>79</v>
      </c>
      <c r="P802" t="s">
        <v>79</v>
      </c>
      <c r="Q802" t="s">
        <v>79</v>
      </c>
      <c r="R802" t="s">
        <v>79</v>
      </c>
      <c r="S802" t="s">
        <v>79</v>
      </c>
      <c r="T802">
        <v>0</v>
      </c>
      <c r="U802" t="s">
        <v>79</v>
      </c>
      <c r="V802" t="s">
        <v>79</v>
      </c>
      <c r="W802" t="s">
        <v>79</v>
      </c>
      <c r="X802">
        <v>0</v>
      </c>
      <c r="Y802">
        <v>0</v>
      </c>
      <c r="Z802" t="s">
        <v>79</v>
      </c>
      <c r="AA802" t="s">
        <v>79</v>
      </c>
      <c r="AB802" t="s">
        <v>79</v>
      </c>
      <c r="AC802" t="s">
        <v>79</v>
      </c>
      <c r="AD802" t="s">
        <v>79</v>
      </c>
      <c r="AE802">
        <v>0</v>
      </c>
      <c r="AF802" t="s">
        <v>79</v>
      </c>
      <c r="AG802">
        <v>0</v>
      </c>
      <c r="AH802" t="s">
        <v>79</v>
      </c>
      <c r="AI802" t="s">
        <v>79</v>
      </c>
      <c r="AJ802" t="s">
        <v>79</v>
      </c>
      <c r="AK802" t="s">
        <v>79</v>
      </c>
      <c r="AL802" t="s">
        <v>79</v>
      </c>
      <c r="AM802" t="s">
        <v>79</v>
      </c>
      <c r="AN802" t="s">
        <v>79</v>
      </c>
      <c r="AO802" t="s">
        <v>79</v>
      </c>
      <c r="AP802" t="s">
        <v>79</v>
      </c>
      <c r="AQ802" t="s">
        <v>79</v>
      </c>
      <c r="AR802" t="s">
        <v>79</v>
      </c>
      <c r="AS802">
        <v>0</v>
      </c>
      <c r="AT802" t="s">
        <v>79</v>
      </c>
      <c r="AU802" t="s">
        <v>79</v>
      </c>
      <c r="AV802">
        <v>0</v>
      </c>
      <c r="AW802">
        <v>0</v>
      </c>
    </row>
    <row r="803" spans="1:49" x14ac:dyDescent="0.2">
      <c r="A803">
        <v>1</v>
      </c>
      <c r="B803">
        <v>36</v>
      </c>
      <c r="C803">
        <v>1</v>
      </c>
      <c r="D803">
        <v>2</v>
      </c>
      <c r="E803">
        <v>0</v>
      </c>
      <c r="F803" t="s">
        <v>79</v>
      </c>
      <c r="G803" t="s">
        <v>79</v>
      </c>
      <c r="H803">
        <v>0</v>
      </c>
      <c r="I803">
        <v>0</v>
      </c>
      <c r="J803">
        <v>0</v>
      </c>
      <c r="K803">
        <v>0</v>
      </c>
      <c r="L803">
        <v>0</v>
      </c>
      <c r="M803" t="s">
        <v>79</v>
      </c>
      <c r="N803" t="s">
        <v>79</v>
      </c>
      <c r="O803" t="s">
        <v>79</v>
      </c>
      <c r="P803" t="s">
        <v>79</v>
      </c>
      <c r="Q803" t="s">
        <v>79</v>
      </c>
      <c r="R803" t="s">
        <v>79</v>
      </c>
      <c r="S803" t="s">
        <v>79</v>
      </c>
      <c r="T803">
        <v>0</v>
      </c>
      <c r="U803" t="s">
        <v>79</v>
      </c>
      <c r="V803" t="s">
        <v>79</v>
      </c>
      <c r="W803" t="s">
        <v>79</v>
      </c>
      <c r="X803">
        <v>0</v>
      </c>
      <c r="Y803">
        <v>0</v>
      </c>
      <c r="Z803" t="s">
        <v>79</v>
      </c>
      <c r="AA803" t="s">
        <v>79</v>
      </c>
      <c r="AB803" t="s">
        <v>79</v>
      </c>
      <c r="AC803" t="s">
        <v>79</v>
      </c>
      <c r="AD803" t="s">
        <v>79</v>
      </c>
      <c r="AE803">
        <v>0</v>
      </c>
      <c r="AF803" t="s">
        <v>79</v>
      </c>
      <c r="AG803">
        <v>0</v>
      </c>
      <c r="AH803" t="s">
        <v>79</v>
      </c>
      <c r="AI803" t="s">
        <v>79</v>
      </c>
      <c r="AJ803" t="s">
        <v>79</v>
      </c>
      <c r="AK803" t="s">
        <v>79</v>
      </c>
      <c r="AL803" t="s">
        <v>79</v>
      </c>
      <c r="AM803" t="s">
        <v>79</v>
      </c>
      <c r="AN803" t="s">
        <v>79</v>
      </c>
      <c r="AO803" t="s">
        <v>79</v>
      </c>
      <c r="AP803" t="s">
        <v>79</v>
      </c>
      <c r="AQ803" t="s">
        <v>79</v>
      </c>
      <c r="AR803" t="s">
        <v>79</v>
      </c>
      <c r="AS803">
        <v>0</v>
      </c>
      <c r="AT803" t="s">
        <v>79</v>
      </c>
      <c r="AU803" t="s">
        <v>79</v>
      </c>
      <c r="AV803">
        <v>0</v>
      </c>
      <c r="AW803">
        <v>0</v>
      </c>
    </row>
    <row r="804" spans="1:49" x14ac:dyDescent="0.2">
      <c r="A804">
        <v>1</v>
      </c>
      <c r="B804">
        <v>36</v>
      </c>
      <c r="C804">
        <v>1</v>
      </c>
      <c r="D804">
        <v>3</v>
      </c>
      <c r="E804">
        <v>0</v>
      </c>
      <c r="F804" t="s">
        <v>79</v>
      </c>
      <c r="G804" t="s">
        <v>79</v>
      </c>
      <c r="H804">
        <v>470</v>
      </c>
      <c r="I804">
        <v>0</v>
      </c>
      <c r="J804">
        <v>0</v>
      </c>
      <c r="K804">
        <v>0</v>
      </c>
      <c r="L804">
        <v>0</v>
      </c>
      <c r="M804" t="s">
        <v>79</v>
      </c>
      <c r="N804" t="s">
        <v>79</v>
      </c>
      <c r="O804" t="s">
        <v>79</v>
      </c>
      <c r="P804" t="s">
        <v>79</v>
      </c>
      <c r="Q804" t="s">
        <v>79</v>
      </c>
      <c r="R804" t="s">
        <v>1647</v>
      </c>
      <c r="S804" t="s">
        <v>79</v>
      </c>
      <c r="T804">
        <v>0</v>
      </c>
      <c r="U804" t="s">
        <v>79</v>
      </c>
      <c r="V804" t="s">
        <v>79</v>
      </c>
      <c r="W804" t="s">
        <v>79</v>
      </c>
      <c r="X804">
        <v>1</v>
      </c>
      <c r="Y804">
        <v>1</v>
      </c>
      <c r="Z804" t="s">
        <v>79</v>
      </c>
      <c r="AA804" t="s">
        <v>79</v>
      </c>
      <c r="AB804" t="s">
        <v>79</v>
      </c>
      <c r="AC804" t="s">
        <v>79</v>
      </c>
      <c r="AD804" t="s">
        <v>79</v>
      </c>
      <c r="AE804">
        <v>0</v>
      </c>
      <c r="AF804" t="s">
        <v>79</v>
      </c>
      <c r="AG804">
        <v>0</v>
      </c>
      <c r="AH804" t="s">
        <v>79</v>
      </c>
      <c r="AI804" t="s">
        <v>79</v>
      </c>
      <c r="AJ804" t="s">
        <v>79</v>
      </c>
      <c r="AK804" t="s">
        <v>79</v>
      </c>
      <c r="AL804" t="s">
        <v>79</v>
      </c>
      <c r="AM804" t="s">
        <v>79</v>
      </c>
      <c r="AN804" t="s">
        <v>79</v>
      </c>
      <c r="AO804" t="s">
        <v>79</v>
      </c>
      <c r="AP804" t="s">
        <v>79</v>
      </c>
      <c r="AQ804" t="s">
        <v>79</v>
      </c>
      <c r="AR804" t="s">
        <v>79</v>
      </c>
      <c r="AS804">
        <v>0</v>
      </c>
      <c r="AT804" t="s">
        <v>79</v>
      </c>
      <c r="AU804" t="s">
        <v>79</v>
      </c>
      <c r="AV804">
        <v>0</v>
      </c>
      <c r="AW804">
        <v>0</v>
      </c>
    </row>
    <row r="805" spans="1:49" x14ac:dyDescent="0.2">
      <c r="A805">
        <v>1</v>
      </c>
      <c r="B805">
        <v>36</v>
      </c>
      <c r="C805">
        <v>1</v>
      </c>
      <c r="D805">
        <v>4</v>
      </c>
      <c r="E805">
        <v>0</v>
      </c>
      <c r="F805" t="s">
        <v>79</v>
      </c>
      <c r="G805" t="s">
        <v>79</v>
      </c>
      <c r="H805">
        <v>520</v>
      </c>
      <c r="I805">
        <v>0</v>
      </c>
      <c r="J805">
        <v>0</v>
      </c>
      <c r="K805">
        <v>0</v>
      </c>
      <c r="L805">
        <v>0</v>
      </c>
      <c r="M805" t="s">
        <v>79</v>
      </c>
      <c r="N805" t="s">
        <v>79</v>
      </c>
      <c r="O805" t="s">
        <v>79</v>
      </c>
      <c r="P805" t="s">
        <v>79</v>
      </c>
      <c r="Q805" t="s">
        <v>79</v>
      </c>
      <c r="R805" t="s">
        <v>1648</v>
      </c>
      <c r="S805" t="s">
        <v>79</v>
      </c>
      <c r="T805">
        <v>0</v>
      </c>
      <c r="U805" t="s">
        <v>79</v>
      </c>
      <c r="V805" t="s">
        <v>79</v>
      </c>
      <c r="W805" t="s">
        <v>79</v>
      </c>
      <c r="X805">
        <v>1</v>
      </c>
      <c r="Y805">
        <v>1</v>
      </c>
      <c r="Z805" t="s">
        <v>79</v>
      </c>
      <c r="AA805" t="s">
        <v>79</v>
      </c>
      <c r="AB805" t="s">
        <v>79</v>
      </c>
      <c r="AC805" t="s">
        <v>79</v>
      </c>
      <c r="AD805" t="s">
        <v>79</v>
      </c>
      <c r="AE805">
        <v>0</v>
      </c>
      <c r="AF805" t="s">
        <v>79</v>
      </c>
      <c r="AG805">
        <v>0</v>
      </c>
      <c r="AH805" t="s">
        <v>79</v>
      </c>
      <c r="AI805" t="s">
        <v>79</v>
      </c>
      <c r="AJ805" t="s">
        <v>79</v>
      </c>
      <c r="AK805" t="s">
        <v>79</v>
      </c>
      <c r="AL805" t="s">
        <v>79</v>
      </c>
      <c r="AM805" t="s">
        <v>79</v>
      </c>
      <c r="AN805" t="s">
        <v>79</v>
      </c>
      <c r="AO805" t="s">
        <v>79</v>
      </c>
      <c r="AP805" t="s">
        <v>79</v>
      </c>
      <c r="AQ805" t="s">
        <v>79</v>
      </c>
      <c r="AR805" t="s">
        <v>79</v>
      </c>
      <c r="AS805">
        <v>0</v>
      </c>
      <c r="AT805" t="s">
        <v>79</v>
      </c>
      <c r="AU805" t="s">
        <v>79</v>
      </c>
      <c r="AV805">
        <v>0</v>
      </c>
      <c r="AW805">
        <v>0</v>
      </c>
    </row>
    <row r="806" spans="1:49" x14ac:dyDescent="0.2">
      <c r="A806">
        <v>1</v>
      </c>
      <c r="B806">
        <v>36</v>
      </c>
      <c r="C806">
        <v>1</v>
      </c>
      <c r="D806">
        <v>5</v>
      </c>
      <c r="E806">
        <v>0</v>
      </c>
      <c r="F806" t="s">
        <v>79</v>
      </c>
      <c r="G806" t="s">
        <v>79</v>
      </c>
      <c r="H806">
        <v>369</v>
      </c>
      <c r="I806">
        <v>0</v>
      </c>
      <c r="J806">
        <v>0</v>
      </c>
      <c r="K806">
        <v>0</v>
      </c>
      <c r="L806">
        <v>0</v>
      </c>
      <c r="M806" t="s">
        <v>79</v>
      </c>
      <c r="N806" t="s">
        <v>79</v>
      </c>
      <c r="O806" t="s">
        <v>79</v>
      </c>
      <c r="P806" t="s">
        <v>79</v>
      </c>
      <c r="Q806" t="s">
        <v>79</v>
      </c>
      <c r="R806" t="s">
        <v>1649</v>
      </c>
      <c r="S806" t="s">
        <v>79</v>
      </c>
      <c r="T806">
        <v>0</v>
      </c>
      <c r="U806" t="s">
        <v>79</v>
      </c>
      <c r="V806" t="s">
        <v>79</v>
      </c>
      <c r="W806" t="s">
        <v>79</v>
      </c>
      <c r="X806">
        <v>1</v>
      </c>
      <c r="Y806">
        <v>1</v>
      </c>
      <c r="Z806" t="s">
        <v>79</v>
      </c>
      <c r="AA806" t="s">
        <v>79</v>
      </c>
      <c r="AB806" t="s">
        <v>79</v>
      </c>
      <c r="AC806" t="s">
        <v>79</v>
      </c>
      <c r="AD806" t="s">
        <v>79</v>
      </c>
      <c r="AE806">
        <v>0</v>
      </c>
      <c r="AF806" t="s">
        <v>79</v>
      </c>
      <c r="AG806">
        <v>0</v>
      </c>
      <c r="AH806" t="s">
        <v>79</v>
      </c>
      <c r="AI806" t="s">
        <v>79</v>
      </c>
      <c r="AJ806" t="s">
        <v>79</v>
      </c>
      <c r="AK806" t="s">
        <v>79</v>
      </c>
      <c r="AL806" t="s">
        <v>79</v>
      </c>
      <c r="AM806" t="s">
        <v>79</v>
      </c>
      <c r="AN806" t="s">
        <v>79</v>
      </c>
      <c r="AO806" t="s">
        <v>79</v>
      </c>
      <c r="AP806" t="s">
        <v>79</v>
      </c>
      <c r="AQ806" t="s">
        <v>79</v>
      </c>
      <c r="AR806" t="s">
        <v>79</v>
      </c>
      <c r="AS806">
        <v>0</v>
      </c>
      <c r="AT806" t="s">
        <v>79</v>
      </c>
      <c r="AU806" t="s">
        <v>79</v>
      </c>
      <c r="AV806">
        <v>0</v>
      </c>
      <c r="AW806">
        <v>0</v>
      </c>
    </row>
    <row r="807" spans="1:49" x14ac:dyDescent="0.2">
      <c r="A807">
        <v>1</v>
      </c>
      <c r="B807">
        <v>36</v>
      </c>
      <c r="C807">
        <v>1</v>
      </c>
      <c r="D807">
        <v>6</v>
      </c>
      <c r="E807">
        <v>0</v>
      </c>
      <c r="F807" t="s">
        <v>79</v>
      </c>
      <c r="G807" t="s">
        <v>79</v>
      </c>
      <c r="H807">
        <v>0</v>
      </c>
      <c r="I807">
        <v>0</v>
      </c>
      <c r="J807">
        <v>0</v>
      </c>
      <c r="K807">
        <v>0</v>
      </c>
      <c r="L807">
        <v>0</v>
      </c>
      <c r="M807" t="s">
        <v>79</v>
      </c>
      <c r="N807" t="s">
        <v>79</v>
      </c>
      <c r="O807" t="s">
        <v>79</v>
      </c>
      <c r="P807" t="s">
        <v>79</v>
      </c>
      <c r="Q807" t="s">
        <v>79</v>
      </c>
      <c r="R807" t="s">
        <v>79</v>
      </c>
      <c r="S807" t="s">
        <v>79</v>
      </c>
      <c r="T807">
        <v>0</v>
      </c>
      <c r="U807" t="s">
        <v>79</v>
      </c>
      <c r="V807" t="s">
        <v>79</v>
      </c>
      <c r="W807" t="s">
        <v>79</v>
      </c>
      <c r="X807">
        <v>0</v>
      </c>
      <c r="Y807">
        <v>0</v>
      </c>
      <c r="Z807" t="s">
        <v>79</v>
      </c>
      <c r="AA807" t="s">
        <v>79</v>
      </c>
      <c r="AB807" t="s">
        <v>79</v>
      </c>
      <c r="AC807" t="s">
        <v>79</v>
      </c>
      <c r="AD807" t="s">
        <v>79</v>
      </c>
      <c r="AE807">
        <v>0</v>
      </c>
      <c r="AF807" t="s">
        <v>79</v>
      </c>
      <c r="AG807">
        <v>0</v>
      </c>
      <c r="AH807" t="s">
        <v>79</v>
      </c>
      <c r="AI807" t="s">
        <v>79</v>
      </c>
      <c r="AJ807" t="s">
        <v>79</v>
      </c>
      <c r="AK807" t="s">
        <v>79</v>
      </c>
      <c r="AL807" t="s">
        <v>79</v>
      </c>
      <c r="AM807" t="s">
        <v>79</v>
      </c>
      <c r="AN807" t="s">
        <v>79</v>
      </c>
      <c r="AO807" t="s">
        <v>79</v>
      </c>
      <c r="AP807" t="s">
        <v>79</v>
      </c>
      <c r="AQ807" t="s">
        <v>79</v>
      </c>
      <c r="AR807" t="s">
        <v>79</v>
      </c>
      <c r="AS807">
        <v>0</v>
      </c>
      <c r="AT807" t="s">
        <v>79</v>
      </c>
      <c r="AU807" t="s">
        <v>79</v>
      </c>
      <c r="AV807">
        <v>0</v>
      </c>
      <c r="AW807">
        <v>0</v>
      </c>
    </row>
    <row r="808" spans="1:49" x14ac:dyDescent="0.2">
      <c r="A808">
        <v>1</v>
      </c>
      <c r="B808">
        <v>36</v>
      </c>
      <c r="C808">
        <v>1</v>
      </c>
      <c r="D808">
        <v>7</v>
      </c>
      <c r="E808">
        <v>0</v>
      </c>
      <c r="F808" t="s">
        <v>79</v>
      </c>
      <c r="G808" t="s">
        <v>79</v>
      </c>
      <c r="H808">
        <v>0</v>
      </c>
      <c r="I808">
        <v>0</v>
      </c>
      <c r="J808">
        <v>0</v>
      </c>
      <c r="K808">
        <v>0</v>
      </c>
      <c r="L808">
        <v>0</v>
      </c>
      <c r="M808" t="s">
        <v>79</v>
      </c>
      <c r="N808" t="s">
        <v>79</v>
      </c>
      <c r="O808" t="s">
        <v>79</v>
      </c>
      <c r="P808" t="s">
        <v>79</v>
      </c>
      <c r="Q808" t="s">
        <v>79</v>
      </c>
      <c r="R808" t="s">
        <v>79</v>
      </c>
      <c r="S808" t="s">
        <v>79</v>
      </c>
      <c r="T808">
        <v>0</v>
      </c>
      <c r="U808" t="s">
        <v>79</v>
      </c>
      <c r="V808" t="s">
        <v>79</v>
      </c>
      <c r="W808" t="s">
        <v>79</v>
      </c>
      <c r="X808">
        <v>0</v>
      </c>
      <c r="Y808">
        <v>0</v>
      </c>
      <c r="Z808" t="s">
        <v>79</v>
      </c>
      <c r="AA808" t="s">
        <v>79</v>
      </c>
      <c r="AB808" t="s">
        <v>79</v>
      </c>
      <c r="AC808" t="s">
        <v>79</v>
      </c>
      <c r="AD808" t="s">
        <v>79</v>
      </c>
      <c r="AE808">
        <v>0</v>
      </c>
      <c r="AF808" t="s">
        <v>79</v>
      </c>
      <c r="AG808">
        <v>0</v>
      </c>
      <c r="AH808" t="s">
        <v>79</v>
      </c>
      <c r="AI808" t="s">
        <v>79</v>
      </c>
      <c r="AJ808" t="s">
        <v>79</v>
      </c>
      <c r="AK808" t="s">
        <v>79</v>
      </c>
      <c r="AL808" t="s">
        <v>79</v>
      </c>
      <c r="AM808" t="s">
        <v>79</v>
      </c>
      <c r="AN808" t="s">
        <v>79</v>
      </c>
      <c r="AO808" t="s">
        <v>79</v>
      </c>
      <c r="AP808" t="s">
        <v>79</v>
      </c>
      <c r="AQ808" t="s">
        <v>79</v>
      </c>
      <c r="AR808" t="s">
        <v>79</v>
      </c>
      <c r="AS808">
        <v>0</v>
      </c>
      <c r="AT808" t="s">
        <v>79</v>
      </c>
      <c r="AU808" t="s">
        <v>79</v>
      </c>
      <c r="AV808">
        <v>0</v>
      </c>
      <c r="AW808">
        <v>0</v>
      </c>
    </row>
    <row r="809" spans="1:49" x14ac:dyDescent="0.2">
      <c r="A809">
        <v>1</v>
      </c>
      <c r="B809">
        <v>36</v>
      </c>
      <c r="C809">
        <v>1</v>
      </c>
      <c r="D809">
        <v>8</v>
      </c>
      <c r="E809">
        <v>0</v>
      </c>
      <c r="F809" t="s">
        <v>79</v>
      </c>
      <c r="G809" t="s">
        <v>79</v>
      </c>
      <c r="H809">
        <v>0</v>
      </c>
      <c r="I809">
        <v>0</v>
      </c>
      <c r="J809">
        <v>0</v>
      </c>
      <c r="K809">
        <v>0</v>
      </c>
      <c r="L809">
        <v>0</v>
      </c>
      <c r="M809" t="s">
        <v>79</v>
      </c>
      <c r="N809" t="s">
        <v>79</v>
      </c>
      <c r="O809" t="s">
        <v>79</v>
      </c>
      <c r="P809" t="s">
        <v>79</v>
      </c>
      <c r="Q809" t="s">
        <v>79</v>
      </c>
      <c r="R809" t="s">
        <v>79</v>
      </c>
      <c r="S809" t="s">
        <v>79</v>
      </c>
      <c r="T809">
        <v>0</v>
      </c>
      <c r="U809" t="s">
        <v>79</v>
      </c>
      <c r="V809" t="s">
        <v>79</v>
      </c>
      <c r="W809" t="s">
        <v>79</v>
      </c>
      <c r="X809">
        <v>0</v>
      </c>
      <c r="Y809">
        <v>0</v>
      </c>
      <c r="Z809" t="s">
        <v>79</v>
      </c>
      <c r="AA809" t="s">
        <v>79</v>
      </c>
      <c r="AB809" t="s">
        <v>79</v>
      </c>
      <c r="AC809" t="s">
        <v>79</v>
      </c>
      <c r="AD809" t="s">
        <v>79</v>
      </c>
      <c r="AE809">
        <v>0</v>
      </c>
      <c r="AF809" t="s">
        <v>79</v>
      </c>
      <c r="AG809">
        <v>0</v>
      </c>
      <c r="AH809" t="s">
        <v>79</v>
      </c>
      <c r="AI809" t="s">
        <v>79</v>
      </c>
      <c r="AJ809" t="s">
        <v>79</v>
      </c>
      <c r="AK809" t="s">
        <v>79</v>
      </c>
      <c r="AL809" t="s">
        <v>79</v>
      </c>
      <c r="AM809" t="s">
        <v>79</v>
      </c>
      <c r="AN809" t="s">
        <v>79</v>
      </c>
      <c r="AO809" t="s">
        <v>79</v>
      </c>
      <c r="AP809" t="s">
        <v>79</v>
      </c>
      <c r="AQ809" t="s">
        <v>79</v>
      </c>
      <c r="AR809" t="s">
        <v>79</v>
      </c>
      <c r="AS809">
        <v>0</v>
      </c>
      <c r="AT809" t="s">
        <v>79</v>
      </c>
      <c r="AU809" t="s">
        <v>79</v>
      </c>
      <c r="AV809">
        <v>0</v>
      </c>
      <c r="AW809">
        <v>0</v>
      </c>
    </row>
    <row r="810" spans="1:49" x14ac:dyDescent="0.2">
      <c r="A810">
        <v>1</v>
      </c>
      <c r="B810">
        <v>36</v>
      </c>
      <c r="C810">
        <v>2</v>
      </c>
      <c r="D810">
        <v>1</v>
      </c>
      <c r="E810">
        <v>0</v>
      </c>
      <c r="F810" t="s">
        <v>79</v>
      </c>
      <c r="G810" t="s">
        <v>79</v>
      </c>
      <c r="H810">
        <v>524</v>
      </c>
      <c r="I810">
        <v>0</v>
      </c>
      <c r="J810">
        <v>0</v>
      </c>
      <c r="K810">
        <v>0</v>
      </c>
      <c r="L810">
        <v>0</v>
      </c>
      <c r="M810" t="s">
        <v>79</v>
      </c>
      <c r="N810" t="s">
        <v>79</v>
      </c>
      <c r="O810" t="s">
        <v>79</v>
      </c>
      <c r="P810" t="s">
        <v>79</v>
      </c>
      <c r="Q810" t="s">
        <v>79</v>
      </c>
      <c r="R810" t="s">
        <v>1650</v>
      </c>
      <c r="S810" t="s">
        <v>79</v>
      </c>
      <c r="T810">
        <v>0</v>
      </c>
      <c r="U810" t="s">
        <v>79</v>
      </c>
      <c r="V810" t="s">
        <v>79</v>
      </c>
      <c r="W810" t="s">
        <v>79</v>
      </c>
      <c r="X810">
        <v>1</v>
      </c>
      <c r="Y810">
        <v>1</v>
      </c>
      <c r="Z810" t="s">
        <v>79</v>
      </c>
      <c r="AA810" t="s">
        <v>79</v>
      </c>
      <c r="AB810" t="s">
        <v>79</v>
      </c>
      <c r="AC810" t="s">
        <v>79</v>
      </c>
      <c r="AD810" t="s">
        <v>79</v>
      </c>
      <c r="AE810">
        <v>0</v>
      </c>
      <c r="AF810" t="s">
        <v>79</v>
      </c>
      <c r="AG810">
        <v>0</v>
      </c>
      <c r="AH810" t="s">
        <v>79</v>
      </c>
      <c r="AI810" t="s">
        <v>79</v>
      </c>
      <c r="AJ810" t="s">
        <v>79</v>
      </c>
      <c r="AK810" t="s">
        <v>79</v>
      </c>
      <c r="AL810" t="s">
        <v>79</v>
      </c>
      <c r="AM810" t="s">
        <v>79</v>
      </c>
      <c r="AN810" t="s">
        <v>79</v>
      </c>
      <c r="AO810" t="s">
        <v>79</v>
      </c>
      <c r="AP810" t="s">
        <v>79</v>
      </c>
      <c r="AQ810" t="s">
        <v>79</v>
      </c>
      <c r="AR810" t="s">
        <v>79</v>
      </c>
      <c r="AS810">
        <v>0</v>
      </c>
      <c r="AT810" t="s">
        <v>79</v>
      </c>
      <c r="AU810" t="s">
        <v>79</v>
      </c>
      <c r="AV810">
        <v>0</v>
      </c>
      <c r="AW810">
        <v>0</v>
      </c>
    </row>
    <row r="811" spans="1:49" x14ac:dyDescent="0.2">
      <c r="A811">
        <v>1</v>
      </c>
      <c r="B811">
        <v>36</v>
      </c>
      <c r="C811">
        <v>2</v>
      </c>
      <c r="D811">
        <v>2</v>
      </c>
      <c r="E811">
        <v>0</v>
      </c>
      <c r="F811" t="s">
        <v>79</v>
      </c>
      <c r="G811" t="s">
        <v>79</v>
      </c>
      <c r="H811">
        <v>183</v>
      </c>
      <c r="I811">
        <v>0</v>
      </c>
      <c r="J811">
        <v>0</v>
      </c>
      <c r="K811">
        <v>0</v>
      </c>
      <c r="L811">
        <v>0</v>
      </c>
      <c r="M811" t="s">
        <v>79</v>
      </c>
      <c r="N811" t="s">
        <v>79</v>
      </c>
      <c r="O811" t="s">
        <v>79</v>
      </c>
      <c r="P811" t="s">
        <v>79</v>
      </c>
      <c r="Q811" t="s">
        <v>79</v>
      </c>
      <c r="R811" t="s">
        <v>1651</v>
      </c>
      <c r="S811" t="s">
        <v>79</v>
      </c>
      <c r="T811">
        <v>0</v>
      </c>
      <c r="U811" t="s">
        <v>79</v>
      </c>
      <c r="V811" t="s">
        <v>79</v>
      </c>
      <c r="W811" t="s">
        <v>79</v>
      </c>
      <c r="X811">
        <v>1</v>
      </c>
      <c r="Y811">
        <v>1</v>
      </c>
      <c r="Z811" t="s">
        <v>79</v>
      </c>
      <c r="AA811" t="s">
        <v>79</v>
      </c>
      <c r="AB811" t="s">
        <v>79</v>
      </c>
      <c r="AC811" t="s">
        <v>79</v>
      </c>
      <c r="AD811" t="s">
        <v>79</v>
      </c>
      <c r="AE811">
        <v>0</v>
      </c>
      <c r="AF811" t="s">
        <v>79</v>
      </c>
      <c r="AG811">
        <v>0</v>
      </c>
      <c r="AH811" t="s">
        <v>79</v>
      </c>
      <c r="AI811" t="s">
        <v>79</v>
      </c>
      <c r="AJ811" t="s">
        <v>79</v>
      </c>
      <c r="AK811" t="s">
        <v>79</v>
      </c>
      <c r="AL811" t="s">
        <v>79</v>
      </c>
      <c r="AM811" t="s">
        <v>79</v>
      </c>
      <c r="AN811" t="s">
        <v>79</v>
      </c>
      <c r="AO811" t="s">
        <v>79</v>
      </c>
      <c r="AP811" t="s">
        <v>79</v>
      </c>
      <c r="AQ811" t="s">
        <v>79</v>
      </c>
      <c r="AR811" t="s">
        <v>79</v>
      </c>
      <c r="AS811">
        <v>0</v>
      </c>
      <c r="AT811" t="s">
        <v>79</v>
      </c>
      <c r="AU811" t="s">
        <v>79</v>
      </c>
      <c r="AV811">
        <v>0</v>
      </c>
      <c r="AW811">
        <v>0</v>
      </c>
    </row>
    <row r="812" spans="1:49" x14ac:dyDescent="0.2">
      <c r="A812">
        <v>1</v>
      </c>
      <c r="B812">
        <v>36</v>
      </c>
      <c r="C812">
        <v>2</v>
      </c>
      <c r="D812">
        <v>3</v>
      </c>
      <c r="E812">
        <v>0</v>
      </c>
      <c r="F812" t="s">
        <v>79</v>
      </c>
      <c r="G812" t="s">
        <v>79</v>
      </c>
      <c r="H812">
        <v>62</v>
      </c>
      <c r="I812">
        <v>0</v>
      </c>
      <c r="J812">
        <v>0</v>
      </c>
      <c r="K812">
        <v>0</v>
      </c>
      <c r="L812">
        <v>0</v>
      </c>
      <c r="M812" t="s">
        <v>79</v>
      </c>
      <c r="N812" t="s">
        <v>79</v>
      </c>
      <c r="O812" t="s">
        <v>79</v>
      </c>
      <c r="P812" t="s">
        <v>79</v>
      </c>
      <c r="Q812" t="s">
        <v>79</v>
      </c>
      <c r="R812" t="s">
        <v>1652</v>
      </c>
      <c r="S812" t="s">
        <v>79</v>
      </c>
      <c r="T812">
        <v>0</v>
      </c>
      <c r="U812" t="s">
        <v>79</v>
      </c>
      <c r="V812" t="s">
        <v>79</v>
      </c>
      <c r="W812" t="s">
        <v>79</v>
      </c>
      <c r="X812">
        <v>1</v>
      </c>
      <c r="Y812">
        <v>1</v>
      </c>
      <c r="Z812" t="s">
        <v>79</v>
      </c>
      <c r="AA812" t="s">
        <v>79</v>
      </c>
      <c r="AB812" t="s">
        <v>79</v>
      </c>
      <c r="AC812" t="s">
        <v>79</v>
      </c>
      <c r="AD812" t="s">
        <v>79</v>
      </c>
      <c r="AE812">
        <v>0</v>
      </c>
      <c r="AF812" t="s">
        <v>79</v>
      </c>
      <c r="AG812">
        <v>0</v>
      </c>
      <c r="AH812" t="s">
        <v>79</v>
      </c>
      <c r="AI812" t="s">
        <v>79</v>
      </c>
      <c r="AJ812" t="s">
        <v>79</v>
      </c>
      <c r="AK812" t="s">
        <v>79</v>
      </c>
      <c r="AL812" t="s">
        <v>79</v>
      </c>
      <c r="AM812" t="s">
        <v>79</v>
      </c>
      <c r="AN812" t="s">
        <v>79</v>
      </c>
      <c r="AO812" t="s">
        <v>79</v>
      </c>
      <c r="AP812" t="s">
        <v>79</v>
      </c>
      <c r="AQ812" t="s">
        <v>79</v>
      </c>
      <c r="AR812" t="s">
        <v>79</v>
      </c>
      <c r="AS812">
        <v>0</v>
      </c>
      <c r="AT812" t="s">
        <v>79</v>
      </c>
      <c r="AU812" t="s">
        <v>79</v>
      </c>
      <c r="AV812">
        <v>0</v>
      </c>
      <c r="AW812">
        <v>0</v>
      </c>
    </row>
    <row r="813" spans="1:49" x14ac:dyDescent="0.2">
      <c r="A813">
        <v>1</v>
      </c>
      <c r="B813">
        <v>36</v>
      </c>
      <c r="C813">
        <v>2</v>
      </c>
      <c r="D813">
        <v>4</v>
      </c>
      <c r="E813">
        <v>0</v>
      </c>
      <c r="F813" t="s">
        <v>79</v>
      </c>
      <c r="G813" t="s">
        <v>79</v>
      </c>
      <c r="H813">
        <v>108</v>
      </c>
      <c r="I813">
        <v>0</v>
      </c>
      <c r="J813">
        <v>0</v>
      </c>
      <c r="K813">
        <v>0</v>
      </c>
      <c r="L813">
        <v>0</v>
      </c>
      <c r="M813" t="s">
        <v>79</v>
      </c>
      <c r="N813" t="s">
        <v>79</v>
      </c>
      <c r="O813" t="s">
        <v>79</v>
      </c>
      <c r="P813" t="s">
        <v>79</v>
      </c>
      <c r="Q813" t="s">
        <v>79</v>
      </c>
      <c r="R813" t="s">
        <v>590</v>
      </c>
      <c r="S813" t="s">
        <v>79</v>
      </c>
      <c r="T813">
        <v>0</v>
      </c>
      <c r="U813" t="s">
        <v>79</v>
      </c>
      <c r="V813" t="s">
        <v>79</v>
      </c>
      <c r="W813" t="s">
        <v>79</v>
      </c>
      <c r="X813">
        <v>1</v>
      </c>
      <c r="Y813">
        <v>1</v>
      </c>
      <c r="Z813" t="s">
        <v>79</v>
      </c>
      <c r="AA813" t="s">
        <v>79</v>
      </c>
      <c r="AB813" t="s">
        <v>79</v>
      </c>
      <c r="AC813" t="s">
        <v>79</v>
      </c>
      <c r="AD813" t="s">
        <v>79</v>
      </c>
      <c r="AE813">
        <v>0</v>
      </c>
      <c r="AF813" t="s">
        <v>79</v>
      </c>
      <c r="AG813">
        <v>0</v>
      </c>
      <c r="AH813" t="s">
        <v>79</v>
      </c>
      <c r="AI813" t="s">
        <v>79</v>
      </c>
      <c r="AJ813" t="s">
        <v>79</v>
      </c>
      <c r="AK813" t="s">
        <v>79</v>
      </c>
      <c r="AL813" t="s">
        <v>79</v>
      </c>
      <c r="AM813" t="s">
        <v>79</v>
      </c>
      <c r="AN813" t="s">
        <v>79</v>
      </c>
      <c r="AO813" t="s">
        <v>79</v>
      </c>
      <c r="AP813" t="s">
        <v>79</v>
      </c>
      <c r="AQ813" t="s">
        <v>79</v>
      </c>
      <c r="AR813" t="s">
        <v>79</v>
      </c>
      <c r="AS813">
        <v>0</v>
      </c>
      <c r="AT813" t="s">
        <v>79</v>
      </c>
      <c r="AU813" t="s">
        <v>79</v>
      </c>
      <c r="AV813">
        <v>0</v>
      </c>
      <c r="AW813">
        <v>0</v>
      </c>
    </row>
    <row r="814" spans="1:49" x14ac:dyDescent="0.2">
      <c r="A814">
        <v>1</v>
      </c>
      <c r="B814">
        <v>36</v>
      </c>
      <c r="C814">
        <v>2</v>
      </c>
      <c r="D814">
        <v>5</v>
      </c>
      <c r="E814">
        <v>0</v>
      </c>
      <c r="F814" t="s">
        <v>79</v>
      </c>
      <c r="G814" t="s">
        <v>79</v>
      </c>
      <c r="H814">
        <v>291</v>
      </c>
      <c r="I814">
        <v>0</v>
      </c>
      <c r="J814">
        <v>0</v>
      </c>
      <c r="K814">
        <v>0</v>
      </c>
      <c r="L814">
        <v>0</v>
      </c>
      <c r="M814" t="s">
        <v>79</v>
      </c>
      <c r="N814" t="s">
        <v>79</v>
      </c>
      <c r="O814" t="s">
        <v>79</v>
      </c>
      <c r="P814" t="s">
        <v>79</v>
      </c>
      <c r="Q814" t="s">
        <v>79</v>
      </c>
      <c r="R814" t="s">
        <v>1653</v>
      </c>
      <c r="S814" t="s">
        <v>79</v>
      </c>
      <c r="T814">
        <v>0</v>
      </c>
      <c r="U814" t="s">
        <v>79</v>
      </c>
      <c r="V814" t="s">
        <v>79</v>
      </c>
      <c r="W814" t="s">
        <v>79</v>
      </c>
      <c r="X814">
        <v>1</v>
      </c>
      <c r="Y814">
        <v>1</v>
      </c>
      <c r="Z814" t="s">
        <v>79</v>
      </c>
      <c r="AA814" t="s">
        <v>79</v>
      </c>
      <c r="AB814" t="s">
        <v>79</v>
      </c>
      <c r="AC814" t="s">
        <v>79</v>
      </c>
      <c r="AD814" t="s">
        <v>79</v>
      </c>
      <c r="AE814">
        <v>0</v>
      </c>
      <c r="AF814" t="s">
        <v>79</v>
      </c>
      <c r="AG814">
        <v>0</v>
      </c>
      <c r="AH814" t="s">
        <v>79</v>
      </c>
      <c r="AI814" t="s">
        <v>79</v>
      </c>
      <c r="AJ814" t="s">
        <v>79</v>
      </c>
      <c r="AK814" t="s">
        <v>79</v>
      </c>
      <c r="AL814" t="s">
        <v>79</v>
      </c>
      <c r="AM814" t="s">
        <v>79</v>
      </c>
      <c r="AN814" t="s">
        <v>79</v>
      </c>
      <c r="AO814" t="s">
        <v>79</v>
      </c>
      <c r="AP814" t="s">
        <v>79</v>
      </c>
      <c r="AQ814" t="s">
        <v>79</v>
      </c>
      <c r="AR814" t="s">
        <v>79</v>
      </c>
      <c r="AS814">
        <v>0</v>
      </c>
      <c r="AT814" t="s">
        <v>79</v>
      </c>
      <c r="AU814" t="s">
        <v>79</v>
      </c>
      <c r="AV814">
        <v>0</v>
      </c>
      <c r="AW814">
        <v>0</v>
      </c>
    </row>
    <row r="815" spans="1:49" x14ac:dyDescent="0.2">
      <c r="A815">
        <v>1</v>
      </c>
      <c r="B815">
        <v>36</v>
      </c>
      <c r="C815">
        <v>2</v>
      </c>
      <c r="D815">
        <v>6</v>
      </c>
      <c r="E815">
        <v>0</v>
      </c>
      <c r="F815" t="s">
        <v>79</v>
      </c>
      <c r="G815" t="s">
        <v>79</v>
      </c>
      <c r="H815">
        <v>182</v>
      </c>
      <c r="I815">
        <v>0</v>
      </c>
      <c r="J815">
        <v>0</v>
      </c>
      <c r="K815">
        <v>0</v>
      </c>
      <c r="L815">
        <v>0</v>
      </c>
      <c r="M815" t="s">
        <v>79</v>
      </c>
      <c r="N815" t="s">
        <v>79</v>
      </c>
      <c r="O815" t="s">
        <v>79</v>
      </c>
      <c r="P815" t="s">
        <v>79</v>
      </c>
      <c r="Q815" t="s">
        <v>79</v>
      </c>
      <c r="R815" t="s">
        <v>589</v>
      </c>
      <c r="S815" t="s">
        <v>79</v>
      </c>
      <c r="T815">
        <v>0</v>
      </c>
      <c r="U815" t="s">
        <v>79</v>
      </c>
      <c r="V815" t="s">
        <v>79</v>
      </c>
      <c r="W815" t="s">
        <v>79</v>
      </c>
      <c r="X815">
        <v>1</v>
      </c>
      <c r="Y815">
        <v>1</v>
      </c>
      <c r="Z815" t="s">
        <v>79</v>
      </c>
      <c r="AA815" t="s">
        <v>79</v>
      </c>
      <c r="AB815" t="s">
        <v>79</v>
      </c>
      <c r="AC815" t="s">
        <v>79</v>
      </c>
      <c r="AD815" t="s">
        <v>79</v>
      </c>
      <c r="AE815">
        <v>0</v>
      </c>
      <c r="AF815" t="s">
        <v>79</v>
      </c>
      <c r="AG815">
        <v>0</v>
      </c>
      <c r="AH815" t="s">
        <v>79</v>
      </c>
      <c r="AI815" t="s">
        <v>79</v>
      </c>
      <c r="AJ815" t="s">
        <v>79</v>
      </c>
      <c r="AK815" t="s">
        <v>79</v>
      </c>
      <c r="AL815" t="s">
        <v>79</v>
      </c>
      <c r="AM815" t="s">
        <v>79</v>
      </c>
      <c r="AN815" t="s">
        <v>79</v>
      </c>
      <c r="AO815" t="s">
        <v>79</v>
      </c>
      <c r="AP815" t="s">
        <v>79</v>
      </c>
      <c r="AQ815" t="s">
        <v>79</v>
      </c>
      <c r="AR815" t="s">
        <v>79</v>
      </c>
      <c r="AS815">
        <v>0</v>
      </c>
      <c r="AT815" t="s">
        <v>79</v>
      </c>
      <c r="AU815" t="s">
        <v>79</v>
      </c>
      <c r="AV815">
        <v>0</v>
      </c>
      <c r="AW815">
        <v>0</v>
      </c>
    </row>
    <row r="816" spans="1:49" x14ac:dyDescent="0.2">
      <c r="A816">
        <v>1</v>
      </c>
      <c r="B816">
        <v>36</v>
      </c>
      <c r="C816">
        <v>2</v>
      </c>
      <c r="D816">
        <v>7</v>
      </c>
      <c r="E816">
        <v>0</v>
      </c>
      <c r="F816" t="s">
        <v>79</v>
      </c>
      <c r="G816" t="s">
        <v>79</v>
      </c>
      <c r="H816">
        <v>107</v>
      </c>
      <c r="I816">
        <v>0</v>
      </c>
      <c r="J816">
        <v>0</v>
      </c>
      <c r="K816">
        <v>0</v>
      </c>
      <c r="L816">
        <v>0</v>
      </c>
      <c r="M816" t="s">
        <v>79</v>
      </c>
      <c r="N816" t="s">
        <v>79</v>
      </c>
      <c r="O816" t="s">
        <v>79</v>
      </c>
      <c r="P816" t="s">
        <v>79</v>
      </c>
      <c r="Q816" t="s">
        <v>79</v>
      </c>
      <c r="R816" t="s">
        <v>1654</v>
      </c>
      <c r="S816" t="s">
        <v>79</v>
      </c>
      <c r="T816">
        <v>0</v>
      </c>
      <c r="U816" t="s">
        <v>79</v>
      </c>
      <c r="V816" t="s">
        <v>79</v>
      </c>
      <c r="W816" t="s">
        <v>79</v>
      </c>
      <c r="X816">
        <v>1</v>
      </c>
      <c r="Y816">
        <v>1</v>
      </c>
      <c r="Z816" t="s">
        <v>79</v>
      </c>
      <c r="AA816" t="s">
        <v>79</v>
      </c>
      <c r="AB816" t="s">
        <v>79</v>
      </c>
      <c r="AC816" t="s">
        <v>79</v>
      </c>
      <c r="AD816" t="s">
        <v>79</v>
      </c>
      <c r="AE816">
        <v>0</v>
      </c>
      <c r="AF816" t="s">
        <v>79</v>
      </c>
      <c r="AG816">
        <v>0</v>
      </c>
      <c r="AH816" t="s">
        <v>79</v>
      </c>
      <c r="AI816" t="s">
        <v>79</v>
      </c>
      <c r="AJ816" t="s">
        <v>79</v>
      </c>
      <c r="AK816" t="s">
        <v>79</v>
      </c>
      <c r="AL816" t="s">
        <v>79</v>
      </c>
      <c r="AM816" t="s">
        <v>79</v>
      </c>
      <c r="AN816" t="s">
        <v>79</v>
      </c>
      <c r="AO816" t="s">
        <v>79</v>
      </c>
      <c r="AP816" t="s">
        <v>79</v>
      </c>
      <c r="AQ816" t="s">
        <v>79</v>
      </c>
      <c r="AR816" t="s">
        <v>79</v>
      </c>
      <c r="AS816">
        <v>0</v>
      </c>
      <c r="AT816" t="s">
        <v>79</v>
      </c>
      <c r="AU816" t="s">
        <v>79</v>
      </c>
      <c r="AV816">
        <v>0</v>
      </c>
      <c r="AW816">
        <v>0</v>
      </c>
    </row>
    <row r="817" spans="1:49" x14ac:dyDescent="0.2">
      <c r="A817">
        <v>1</v>
      </c>
      <c r="B817">
        <v>36</v>
      </c>
      <c r="C817">
        <v>2</v>
      </c>
      <c r="D817">
        <v>8</v>
      </c>
      <c r="E817">
        <v>0</v>
      </c>
      <c r="F817" t="s">
        <v>79</v>
      </c>
      <c r="G817" t="s">
        <v>79</v>
      </c>
      <c r="H817">
        <v>0</v>
      </c>
      <c r="I817">
        <v>0</v>
      </c>
      <c r="J817">
        <v>0</v>
      </c>
      <c r="K817">
        <v>0</v>
      </c>
      <c r="L817">
        <v>0</v>
      </c>
      <c r="M817" t="s">
        <v>79</v>
      </c>
      <c r="N817" t="s">
        <v>79</v>
      </c>
      <c r="O817" t="s">
        <v>79</v>
      </c>
      <c r="P817" t="s">
        <v>79</v>
      </c>
      <c r="Q817" t="s">
        <v>79</v>
      </c>
      <c r="R817" t="s">
        <v>79</v>
      </c>
      <c r="S817" t="s">
        <v>79</v>
      </c>
      <c r="T817">
        <v>0</v>
      </c>
      <c r="U817" t="s">
        <v>79</v>
      </c>
      <c r="V817" t="s">
        <v>79</v>
      </c>
      <c r="W817" t="s">
        <v>79</v>
      </c>
      <c r="X817">
        <v>0</v>
      </c>
      <c r="Y817">
        <v>0</v>
      </c>
      <c r="Z817" t="s">
        <v>79</v>
      </c>
      <c r="AA817" t="s">
        <v>79</v>
      </c>
      <c r="AB817" t="s">
        <v>79</v>
      </c>
      <c r="AC817" t="s">
        <v>79</v>
      </c>
      <c r="AD817" t="s">
        <v>79</v>
      </c>
      <c r="AE817">
        <v>0</v>
      </c>
      <c r="AF817" t="s">
        <v>79</v>
      </c>
      <c r="AG817">
        <v>0</v>
      </c>
      <c r="AH817" t="s">
        <v>79</v>
      </c>
      <c r="AI817" t="s">
        <v>79</v>
      </c>
      <c r="AJ817" t="s">
        <v>79</v>
      </c>
      <c r="AK817" t="s">
        <v>79</v>
      </c>
      <c r="AL817" t="s">
        <v>79</v>
      </c>
      <c r="AM817" t="s">
        <v>79</v>
      </c>
      <c r="AN817" t="s">
        <v>79</v>
      </c>
      <c r="AO817" t="s">
        <v>79</v>
      </c>
      <c r="AP817" t="s">
        <v>79</v>
      </c>
      <c r="AQ817" t="s">
        <v>79</v>
      </c>
      <c r="AR817" t="s">
        <v>79</v>
      </c>
      <c r="AS817">
        <v>0</v>
      </c>
      <c r="AT817" t="s">
        <v>79</v>
      </c>
      <c r="AU817" t="s">
        <v>79</v>
      </c>
      <c r="AV817">
        <v>0</v>
      </c>
      <c r="AW817">
        <v>0</v>
      </c>
    </row>
    <row r="818" spans="1:49" x14ac:dyDescent="0.2">
      <c r="A818">
        <v>1</v>
      </c>
      <c r="B818">
        <v>36</v>
      </c>
      <c r="C818">
        <v>3</v>
      </c>
      <c r="D818">
        <v>1</v>
      </c>
      <c r="E818">
        <v>0</v>
      </c>
      <c r="F818" t="s">
        <v>79</v>
      </c>
      <c r="G818" t="s">
        <v>79</v>
      </c>
      <c r="H818">
        <v>289</v>
      </c>
      <c r="I818">
        <v>0</v>
      </c>
      <c r="J818">
        <v>0</v>
      </c>
      <c r="K818">
        <v>0</v>
      </c>
      <c r="L818">
        <v>0</v>
      </c>
      <c r="M818" t="s">
        <v>79</v>
      </c>
      <c r="N818" t="s">
        <v>79</v>
      </c>
      <c r="O818" t="s">
        <v>79</v>
      </c>
      <c r="P818" t="s">
        <v>79</v>
      </c>
      <c r="Q818" t="s">
        <v>79</v>
      </c>
      <c r="R818" t="s">
        <v>1655</v>
      </c>
      <c r="S818" t="s">
        <v>79</v>
      </c>
      <c r="T818">
        <v>0</v>
      </c>
      <c r="U818" t="s">
        <v>79</v>
      </c>
      <c r="V818" t="s">
        <v>79</v>
      </c>
      <c r="W818" t="s">
        <v>79</v>
      </c>
      <c r="X818">
        <v>1</v>
      </c>
      <c r="Y818">
        <v>1</v>
      </c>
      <c r="Z818" t="s">
        <v>79</v>
      </c>
      <c r="AA818" t="s">
        <v>79</v>
      </c>
      <c r="AB818" t="s">
        <v>79</v>
      </c>
      <c r="AC818" t="s">
        <v>79</v>
      </c>
      <c r="AD818" t="s">
        <v>79</v>
      </c>
      <c r="AE818">
        <v>0</v>
      </c>
      <c r="AF818" t="s">
        <v>79</v>
      </c>
      <c r="AG818">
        <v>0</v>
      </c>
      <c r="AH818" t="s">
        <v>79</v>
      </c>
      <c r="AI818" t="s">
        <v>79</v>
      </c>
      <c r="AJ818" t="s">
        <v>79</v>
      </c>
      <c r="AK818" t="s">
        <v>79</v>
      </c>
      <c r="AL818" t="s">
        <v>79</v>
      </c>
      <c r="AM818" t="s">
        <v>79</v>
      </c>
      <c r="AN818" t="s">
        <v>79</v>
      </c>
      <c r="AO818" t="s">
        <v>79</v>
      </c>
      <c r="AP818" t="s">
        <v>79</v>
      </c>
      <c r="AQ818" t="s">
        <v>79</v>
      </c>
      <c r="AR818" t="s">
        <v>79</v>
      </c>
      <c r="AS818">
        <v>0</v>
      </c>
      <c r="AT818" t="s">
        <v>79</v>
      </c>
      <c r="AU818" t="s">
        <v>79</v>
      </c>
      <c r="AV818">
        <v>0</v>
      </c>
      <c r="AW818">
        <v>0</v>
      </c>
    </row>
    <row r="819" spans="1:49" x14ac:dyDescent="0.2">
      <c r="A819">
        <v>1</v>
      </c>
      <c r="B819">
        <v>36</v>
      </c>
      <c r="C819">
        <v>3</v>
      </c>
      <c r="D819">
        <v>2</v>
      </c>
      <c r="E819">
        <v>0</v>
      </c>
      <c r="F819" t="s">
        <v>79</v>
      </c>
      <c r="G819" t="s">
        <v>79</v>
      </c>
      <c r="H819">
        <v>104</v>
      </c>
      <c r="I819">
        <v>0</v>
      </c>
      <c r="J819">
        <v>0</v>
      </c>
      <c r="K819">
        <v>0</v>
      </c>
      <c r="L819">
        <v>0</v>
      </c>
      <c r="M819" t="s">
        <v>79</v>
      </c>
      <c r="N819" t="s">
        <v>79</v>
      </c>
      <c r="O819" t="s">
        <v>79</v>
      </c>
      <c r="P819" t="s">
        <v>79</v>
      </c>
      <c r="Q819" t="s">
        <v>79</v>
      </c>
      <c r="R819" t="s">
        <v>1656</v>
      </c>
      <c r="S819" t="s">
        <v>79</v>
      </c>
      <c r="T819">
        <v>0</v>
      </c>
      <c r="U819" t="s">
        <v>79</v>
      </c>
      <c r="V819" t="s">
        <v>79</v>
      </c>
      <c r="W819" t="s">
        <v>79</v>
      </c>
      <c r="X819">
        <v>1</v>
      </c>
      <c r="Y819">
        <v>1</v>
      </c>
      <c r="Z819" t="s">
        <v>79</v>
      </c>
      <c r="AA819" t="s">
        <v>79</v>
      </c>
      <c r="AB819" t="s">
        <v>79</v>
      </c>
      <c r="AC819" t="s">
        <v>79</v>
      </c>
      <c r="AD819" t="s">
        <v>79</v>
      </c>
      <c r="AE819">
        <v>0</v>
      </c>
      <c r="AF819" t="s">
        <v>79</v>
      </c>
      <c r="AG819">
        <v>0</v>
      </c>
      <c r="AH819" t="s">
        <v>79</v>
      </c>
      <c r="AI819" t="s">
        <v>79</v>
      </c>
      <c r="AJ819" t="s">
        <v>79</v>
      </c>
      <c r="AK819" t="s">
        <v>79</v>
      </c>
      <c r="AL819" t="s">
        <v>79</v>
      </c>
      <c r="AM819" t="s">
        <v>79</v>
      </c>
      <c r="AN819" t="s">
        <v>79</v>
      </c>
      <c r="AO819" t="s">
        <v>79</v>
      </c>
      <c r="AP819" t="s">
        <v>79</v>
      </c>
      <c r="AQ819" t="s">
        <v>79</v>
      </c>
      <c r="AR819" t="s">
        <v>79</v>
      </c>
      <c r="AS819">
        <v>0</v>
      </c>
      <c r="AT819" t="s">
        <v>79</v>
      </c>
      <c r="AU819" t="s">
        <v>79</v>
      </c>
      <c r="AV819">
        <v>0</v>
      </c>
      <c r="AW819">
        <v>0</v>
      </c>
    </row>
    <row r="820" spans="1:49" x14ac:dyDescent="0.2">
      <c r="A820">
        <v>1</v>
      </c>
      <c r="B820">
        <v>36</v>
      </c>
      <c r="C820">
        <v>3</v>
      </c>
      <c r="D820">
        <v>3</v>
      </c>
      <c r="E820">
        <v>0</v>
      </c>
      <c r="F820" t="s">
        <v>79</v>
      </c>
      <c r="G820" t="s">
        <v>79</v>
      </c>
      <c r="H820">
        <v>177</v>
      </c>
      <c r="I820">
        <v>0</v>
      </c>
      <c r="J820">
        <v>0</v>
      </c>
      <c r="K820">
        <v>0</v>
      </c>
      <c r="L820">
        <v>0</v>
      </c>
      <c r="M820" t="s">
        <v>79</v>
      </c>
      <c r="N820" t="s">
        <v>79</v>
      </c>
      <c r="O820" t="s">
        <v>79</v>
      </c>
      <c r="P820" t="s">
        <v>79</v>
      </c>
      <c r="Q820" t="s">
        <v>79</v>
      </c>
      <c r="R820" t="s">
        <v>1657</v>
      </c>
      <c r="S820" t="s">
        <v>79</v>
      </c>
      <c r="T820">
        <v>0</v>
      </c>
      <c r="U820" t="s">
        <v>79</v>
      </c>
      <c r="V820" t="s">
        <v>79</v>
      </c>
      <c r="W820" t="s">
        <v>79</v>
      </c>
      <c r="X820">
        <v>1</v>
      </c>
      <c r="Y820">
        <v>1</v>
      </c>
      <c r="Z820" t="s">
        <v>79</v>
      </c>
      <c r="AA820" t="s">
        <v>79</v>
      </c>
      <c r="AB820" t="s">
        <v>79</v>
      </c>
      <c r="AC820" t="s">
        <v>79</v>
      </c>
      <c r="AD820" t="s">
        <v>79</v>
      </c>
      <c r="AE820">
        <v>0</v>
      </c>
      <c r="AF820" t="s">
        <v>79</v>
      </c>
      <c r="AG820">
        <v>0</v>
      </c>
      <c r="AH820" t="s">
        <v>79</v>
      </c>
      <c r="AI820" t="s">
        <v>79</v>
      </c>
      <c r="AJ820" t="s">
        <v>79</v>
      </c>
      <c r="AK820" t="s">
        <v>79</v>
      </c>
      <c r="AL820" t="s">
        <v>79</v>
      </c>
      <c r="AM820" t="s">
        <v>79</v>
      </c>
      <c r="AN820" t="s">
        <v>79</v>
      </c>
      <c r="AO820" t="s">
        <v>79</v>
      </c>
      <c r="AP820" t="s">
        <v>79</v>
      </c>
      <c r="AQ820" t="s">
        <v>79</v>
      </c>
      <c r="AR820" t="s">
        <v>79</v>
      </c>
      <c r="AS820">
        <v>0</v>
      </c>
      <c r="AT820" t="s">
        <v>79</v>
      </c>
      <c r="AU820" t="s">
        <v>79</v>
      </c>
      <c r="AV820">
        <v>0</v>
      </c>
      <c r="AW820">
        <v>0</v>
      </c>
    </row>
    <row r="821" spans="1:49" x14ac:dyDescent="0.2">
      <c r="A821">
        <v>1</v>
      </c>
      <c r="B821">
        <v>36</v>
      </c>
      <c r="C821">
        <v>3</v>
      </c>
      <c r="D821">
        <v>4</v>
      </c>
      <c r="E821">
        <v>0</v>
      </c>
      <c r="F821" t="s">
        <v>79</v>
      </c>
      <c r="G821" t="s">
        <v>79</v>
      </c>
      <c r="H821">
        <v>366</v>
      </c>
      <c r="I821">
        <v>0</v>
      </c>
      <c r="J821">
        <v>0</v>
      </c>
      <c r="K821">
        <v>0</v>
      </c>
      <c r="L821">
        <v>0</v>
      </c>
      <c r="M821" t="s">
        <v>79</v>
      </c>
      <c r="N821" t="s">
        <v>79</v>
      </c>
      <c r="O821" t="s">
        <v>79</v>
      </c>
      <c r="P821" t="s">
        <v>79</v>
      </c>
      <c r="Q821" t="s">
        <v>79</v>
      </c>
      <c r="R821" t="s">
        <v>1658</v>
      </c>
      <c r="S821" t="s">
        <v>79</v>
      </c>
      <c r="T821">
        <v>0</v>
      </c>
      <c r="U821" t="s">
        <v>79</v>
      </c>
      <c r="V821" t="s">
        <v>79</v>
      </c>
      <c r="W821" t="s">
        <v>79</v>
      </c>
      <c r="X821">
        <v>1</v>
      </c>
      <c r="Y821">
        <v>1</v>
      </c>
      <c r="Z821" t="s">
        <v>79</v>
      </c>
      <c r="AA821" t="s">
        <v>79</v>
      </c>
      <c r="AB821" t="s">
        <v>79</v>
      </c>
      <c r="AC821" t="s">
        <v>79</v>
      </c>
      <c r="AD821" t="s">
        <v>79</v>
      </c>
      <c r="AE821">
        <v>0</v>
      </c>
      <c r="AF821" t="s">
        <v>79</v>
      </c>
      <c r="AG821">
        <v>0</v>
      </c>
      <c r="AH821" t="s">
        <v>79</v>
      </c>
      <c r="AI821" t="s">
        <v>79</v>
      </c>
      <c r="AJ821" t="s">
        <v>79</v>
      </c>
      <c r="AK821" t="s">
        <v>79</v>
      </c>
      <c r="AL821" t="s">
        <v>79</v>
      </c>
      <c r="AM821" t="s">
        <v>79</v>
      </c>
      <c r="AN821" t="s">
        <v>79</v>
      </c>
      <c r="AO821" t="s">
        <v>79</v>
      </c>
      <c r="AP821" t="s">
        <v>79</v>
      </c>
      <c r="AQ821" t="s">
        <v>79</v>
      </c>
      <c r="AR821" t="s">
        <v>79</v>
      </c>
      <c r="AS821">
        <v>0</v>
      </c>
      <c r="AT821" t="s">
        <v>79</v>
      </c>
      <c r="AU821" t="s">
        <v>79</v>
      </c>
      <c r="AV821">
        <v>0</v>
      </c>
      <c r="AW821">
        <v>0</v>
      </c>
    </row>
    <row r="822" spans="1:49" x14ac:dyDescent="0.2">
      <c r="A822">
        <v>1</v>
      </c>
      <c r="B822">
        <v>36</v>
      </c>
      <c r="C822">
        <v>3</v>
      </c>
      <c r="D822">
        <v>5</v>
      </c>
      <c r="E822">
        <v>0</v>
      </c>
      <c r="F822" t="s">
        <v>79</v>
      </c>
      <c r="G822" t="s">
        <v>79</v>
      </c>
      <c r="H822">
        <v>61</v>
      </c>
      <c r="I822">
        <v>0</v>
      </c>
      <c r="J822">
        <v>0</v>
      </c>
      <c r="K822">
        <v>0</v>
      </c>
      <c r="L822">
        <v>0</v>
      </c>
      <c r="M822" t="s">
        <v>79</v>
      </c>
      <c r="N822" t="s">
        <v>79</v>
      </c>
      <c r="O822" t="s">
        <v>79</v>
      </c>
      <c r="P822" t="s">
        <v>79</v>
      </c>
      <c r="Q822" t="s">
        <v>79</v>
      </c>
      <c r="R822" t="s">
        <v>1659</v>
      </c>
      <c r="S822" t="s">
        <v>79</v>
      </c>
      <c r="T822">
        <v>0</v>
      </c>
      <c r="U822" t="s">
        <v>79</v>
      </c>
      <c r="V822" t="s">
        <v>79</v>
      </c>
      <c r="W822" t="s">
        <v>79</v>
      </c>
      <c r="X822">
        <v>1</v>
      </c>
      <c r="Y822">
        <v>1</v>
      </c>
      <c r="Z822" t="s">
        <v>79</v>
      </c>
      <c r="AA822" t="s">
        <v>79</v>
      </c>
      <c r="AB822" t="s">
        <v>79</v>
      </c>
      <c r="AC822" t="s">
        <v>79</v>
      </c>
      <c r="AD822" t="s">
        <v>79</v>
      </c>
      <c r="AE822">
        <v>0</v>
      </c>
      <c r="AF822" t="s">
        <v>79</v>
      </c>
      <c r="AG822">
        <v>0</v>
      </c>
      <c r="AH822" t="s">
        <v>79</v>
      </c>
      <c r="AI822" t="s">
        <v>79</v>
      </c>
      <c r="AJ822" t="s">
        <v>79</v>
      </c>
      <c r="AK822" t="s">
        <v>79</v>
      </c>
      <c r="AL822" t="s">
        <v>79</v>
      </c>
      <c r="AM822" t="s">
        <v>79</v>
      </c>
      <c r="AN822" t="s">
        <v>79</v>
      </c>
      <c r="AO822" t="s">
        <v>79</v>
      </c>
      <c r="AP822" t="s">
        <v>79</v>
      </c>
      <c r="AQ822" t="s">
        <v>79</v>
      </c>
      <c r="AR822" t="s">
        <v>79</v>
      </c>
      <c r="AS822">
        <v>0</v>
      </c>
      <c r="AT822" t="s">
        <v>79</v>
      </c>
      <c r="AU822" t="s">
        <v>79</v>
      </c>
      <c r="AV822">
        <v>0</v>
      </c>
      <c r="AW822">
        <v>0</v>
      </c>
    </row>
    <row r="823" spans="1:49" x14ac:dyDescent="0.2">
      <c r="A823">
        <v>1</v>
      </c>
      <c r="B823">
        <v>36</v>
      </c>
      <c r="C823">
        <v>3</v>
      </c>
      <c r="D823">
        <v>6</v>
      </c>
      <c r="E823">
        <v>0</v>
      </c>
      <c r="F823" t="s">
        <v>79</v>
      </c>
      <c r="G823" t="s">
        <v>79</v>
      </c>
      <c r="H823">
        <v>360</v>
      </c>
      <c r="I823">
        <v>0</v>
      </c>
      <c r="J823">
        <v>0</v>
      </c>
      <c r="K823">
        <v>0</v>
      </c>
      <c r="L823">
        <v>0</v>
      </c>
      <c r="M823" t="s">
        <v>79</v>
      </c>
      <c r="N823" t="s">
        <v>79</v>
      </c>
      <c r="O823" t="s">
        <v>79</v>
      </c>
      <c r="P823" t="s">
        <v>79</v>
      </c>
      <c r="Q823" t="s">
        <v>79</v>
      </c>
      <c r="R823" t="s">
        <v>1660</v>
      </c>
      <c r="S823" t="s">
        <v>79</v>
      </c>
      <c r="T823">
        <v>0</v>
      </c>
      <c r="U823" t="s">
        <v>79</v>
      </c>
      <c r="V823" t="s">
        <v>79</v>
      </c>
      <c r="W823" t="s">
        <v>79</v>
      </c>
      <c r="X823">
        <v>1</v>
      </c>
      <c r="Y823">
        <v>1</v>
      </c>
      <c r="Z823" t="s">
        <v>79</v>
      </c>
      <c r="AA823" t="s">
        <v>79</v>
      </c>
      <c r="AB823" t="s">
        <v>79</v>
      </c>
      <c r="AC823" t="s">
        <v>79</v>
      </c>
      <c r="AD823" t="s">
        <v>79</v>
      </c>
      <c r="AE823">
        <v>0</v>
      </c>
      <c r="AF823" t="s">
        <v>79</v>
      </c>
      <c r="AG823">
        <v>0</v>
      </c>
      <c r="AH823" t="s">
        <v>79</v>
      </c>
      <c r="AI823" t="s">
        <v>79</v>
      </c>
      <c r="AJ823" t="s">
        <v>79</v>
      </c>
      <c r="AK823" t="s">
        <v>79</v>
      </c>
      <c r="AL823" t="s">
        <v>79</v>
      </c>
      <c r="AM823" t="s">
        <v>79</v>
      </c>
      <c r="AN823" t="s">
        <v>79</v>
      </c>
      <c r="AO823" t="s">
        <v>79</v>
      </c>
      <c r="AP823" t="s">
        <v>79</v>
      </c>
      <c r="AQ823" t="s">
        <v>79</v>
      </c>
      <c r="AR823" t="s">
        <v>79</v>
      </c>
      <c r="AS823">
        <v>0</v>
      </c>
      <c r="AT823" t="s">
        <v>79</v>
      </c>
      <c r="AU823" t="s">
        <v>79</v>
      </c>
      <c r="AV823">
        <v>0</v>
      </c>
      <c r="AW823">
        <v>0</v>
      </c>
    </row>
    <row r="824" spans="1:49" x14ac:dyDescent="0.2">
      <c r="A824">
        <v>1</v>
      </c>
      <c r="B824">
        <v>36</v>
      </c>
      <c r="C824">
        <v>3</v>
      </c>
      <c r="D824">
        <v>7</v>
      </c>
      <c r="E824">
        <v>0</v>
      </c>
      <c r="F824" t="s">
        <v>79</v>
      </c>
      <c r="G824" t="s">
        <v>79</v>
      </c>
      <c r="H824">
        <v>135</v>
      </c>
      <c r="I824">
        <v>0</v>
      </c>
      <c r="J824">
        <v>0</v>
      </c>
      <c r="K824">
        <v>0</v>
      </c>
      <c r="L824">
        <v>0</v>
      </c>
      <c r="M824" t="s">
        <v>79</v>
      </c>
      <c r="N824" t="s">
        <v>79</v>
      </c>
      <c r="O824" t="s">
        <v>79</v>
      </c>
      <c r="P824" t="s">
        <v>79</v>
      </c>
      <c r="Q824" t="s">
        <v>79</v>
      </c>
      <c r="R824" t="s">
        <v>655</v>
      </c>
      <c r="S824" t="s">
        <v>79</v>
      </c>
      <c r="T824">
        <v>0</v>
      </c>
      <c r="U824" t="s">
        <v>79</v>
      </c>
      <c r="V824" t="s">
        <v>79</v>
      </c>
      <c r="W824" t="s">
        <v>79</v>
      </c>
      <c r="X824">
        <v>1</v>
      </c>
      <c r="Y824">
        <v>1</v>
      </c>
      <c r="Z824" t="s">
        <v>79</v>
      </c>
      <c r="AA824" t="s">
        <v>79</v>
      </c>
      <c r="AB824" t="s">
        <v>79</v>
      </c>
      <c r="AC824" t="s">
        <v>79</v>
      </c>
      <c r="AD824" t="s">
        <v>79</v>
      </c>
      <c r="AE824">
        <v>0</v>
      </c>
      <c r="AF824" t="s">
        <v>79</v>
      </c>
      <c r="AG824">
        <v>0</v>
      </c>
      <c r="AH824" t="s">
        <v>79</v>
      </c>
      <c r="AI824" t="s">
        <v>79</v>
      </c>
      <c r="AJ824" t="s">
        <v>79</v>
      </c>
      <c r="AK824" t="s">
        <v>79</v>
      </c>
      <c r="AL824" t="s">
        <v>79</v>
      </c>
      <c r="AM824" t="s">
        <v>79</v>
      </c>
      <c r="AN824" t="s">
        <v>79</v>
      </c>
      <c r="AO824" t="s">
        <v>79</v>
      </c>
      <c r="AP824" t="s">
        <v>79</v>
      </c>
      <c r="AQ824" t="s">
        <v>79</v>
      </c>
      <c r="AR824" t="s">
        <v>79</v>
      </c>
      <c r="AS824">
        <v>0</v>
      </c>
      <c r="AT824" t="s">
        <v>79</v>
      </c>
      <c r="AU824" t="s">
        <v>79</v>
      </c>
      <c r="AV824">
        <v>0</v>
      </c>
      <c r="AW824">
        <v>0</v>
      </c>
    </row>
    <row r="825" spans="1:49" x14ac:dyDescent="0.2">
      <c r="A825">
        <v>1</v>
      </c>
      <c r="B825">
        <v>36</v>
      </c>
      <c r="C825">
        <v>3</v>
      </c>
      <c r="D825">
        <v>8</v>
      </c>
      <c r="E825">
        <v>0</v>
      </c>
      <c r="F825" t="s">
        <v>79</v>
      </c>
      <c r="G825" t="s">
        <v>79</v>
      </c>
      <c r="H825">
        <v>95</v>
      </c>
      <c r="I825">
        <v>0</v>
      </c>
      <c r="J825">
        <v>0</v>
      </c>
      <c r="K825">
        <v>0</v>
      </c>
      <c r="L825">
        <v>0</v>
      </c>
      <c r="M825" t="s">
        <v>79</v>
      </c>
      <c r="N825" t="s">
        <v>79</v>
      </c>
      <c r="O825" t="s">
        <v>79</v>
      </c>
      <c r="P825" t="s">
        <v>79</v>
      </c>
      <c r="Q825" t="s">
        <v>79</v>
      </c>
      <c r="R825" t="s">
        <v>1661</v>
      </c>
      <c r="S825" t="s">
        <v>79</v>
      </c>
      <c r="T825">
        <v>0</v>
      </c>
      <c r="U825" t="s">
        <v>79</v>
      </c>
      <c r="V825" t="s">
        <v>79</v>
      </c>
      <c r="W825" t="s">
        <v>79</v>
      </c>
      <c r="X825">
        <v>1</v>
      </c>
      <c r="Y825">
        <v>1</v>
      </c>
      <c r="Z825" t="s">
        <v>79</v>
      </c>
      <c r="AA825" t="s">
        <v>79</v>
      </c>
      <c r="AB825" t="s">
        <v>79</v>
      </c>
      <c r="AC825" t="s">
        <v>79</v>
      </c>
      <c r="AD825" t="s">
        <v>79</v>
      </c>
      <c r="AE825">
        <v>0</v>
      </c>
      <c r="AF825" t="s">
        <v>79</v>
      </c>
      <c r="AG825">
        <v>0</v>
      </c>
      <c r="AH825" t="s">
        <v>79</v>
      </c>
      <c r="AI825" t="s">
        <v>79</v>
      </c>
      <c r="AJ825" t="s">
        <v>79</v>
      </c>
      <c r="AK825" t="s">
        <v>79</v>
      </c>
      <c r="AL825" t="s">
        <v>79</v>
      </c>
      <c r="AM825" t="s">
        <v>79</v>
      </c>
      <c r="AN825" t="s">
        <v>79</v>
      </c>
      <c r="AO825" t="s">
        <v>79</v>
      </c>
      <c r="AP825" t="s">
        <v>79</v>
      </c>
      <c r="AQ825" t="s">
        <v>79</v>
      </c>
      <c r="AR825" t="s">
        <v>79</v>
      </c>
      <c r="AS825">
        <v>0</v>
      </c>
      <c r="AT825" t="s">
        <v>79</v>
      </c>
      <c r="AU825" t="s">
        <v>79</v>
      </c>
      <c r="AV825">
        <v>0</v>
      </c>
      <c r="AW825">
        <v>0</v>
      </c>
    </row>
    <row r="826" spans="1:49" x14ac:dyDescent="0.2">
      <c r="A826">
        <v>1</v>
      </c>
      <c r="B826">
        <v>36</v>
      </c>
      <c r="C826">
        <v>4</v>
      </c>
      <c r="D826">
        <v>1</v>
      </c>
      <c r="E826">
        <v>0</v>
      </c>
      <c r="F826" t="s">
        <v>79</v>
      </c>
      <c r="G826" t="s">
        <v>79</v>
      </c>
      <c r="H826">
        <v>134</v>
      </c>
      <c r="I826">
        <v>0</v>
      </c>
      <c r="J826">
        <v>0</v>
      </c>
      <c r="K826">
        <v>0</v>
      </c>
      <c r="L826">
        <v>0</v>
      </c>
      <c r="M826" t="s">
        <v>79</v>
      </c>
      <c r="N826" t="s">
        <v>79</v>
      </c>
      <c r="O826" t="s">
        <v>79</v>
      </c>
      <c r="P826" t="s">
        <v>79</v>
      </c>
      <c r="Q826" t="s">
        <v>79</v>
      </c>
      <c r="R826" t="s">
        <v>1662</v>
      </c>
      <c r="S826" t="s">
        <v>79</v>
      </c>
      <c r="T826">
        <v>0</v>
      </c>
      <c r="U826" t="s">
        <v>79</v>
      </c>
      <c r="V826" t="s">
        <v>79</v>
      </c>
      <c r="W826" t="s">
        <v>79</v>
      </c>
      <c r="X826">
        <v>1</v>
      </c>
      <c r="Y826">
        <v>1</v>
      </c>
      <c r="Z826" t="s">
        <v>79</v>
      </c>
      <c r="AA826" t="s">
        <v>79</v>
      </c>
      <c r="AB826" t="s">
        <v>79</v>
      </c>
      <c r="AC826" t="s">
        <v>79</v>
      </c>
      <c r="AD826" t="s">
        <v>79</v>
      </c>
      <c r="AE826">
        <v>0</v>
      </c>
      <c r="AF826" t="s">
        <v>79</v>
      </c>
      <c r="AG826">
        <v>0</v>
      </c>
      <c r="AH826" t="s">
        <v>79</v>
      </c>
      <c r="AI826" t="s">
        <v>79</v>
      </c>
      <c r="AJ826" t="s">
        <v>79</v>
      </c>
      <c r="AK826" t="s">
        <v>79</v>
      </c>
      <c r="AL826" t="s">
        <v>79</v>
      </c>
      <c r="AM826" t="s">
        <v>79</v>
      </c>
      <c r="AN826" t="s">
        <v>79</v>
      </c>
      <c r="AO826" t="s">
        <v>79</v>
      </c>
      <c r="AP826" t="s">
        <v>79</v>
      </c>
      <c r="AQ826" t="s">
        <v>79</v>
      </c>
      <c r="AR826" t="s">
        <v>79</v>
      </c>
      <c r="AS826">
        <v>0</v>
      </c>
      <c r="AT826" t="s">
        <v>79</v>
      </c>
      <c r="AU826" t="s">
        <v>79</v>
      </c>
      <c r="AV826">
        <v>0</v>
      </c>
      <c r="AW826">
        <v>0</v>
      </c>
    </row>
    <row r="827" spans="1:49" x14ac:dyDescent="0.2">
      <c r="A827">
        <v>1</v>
      </c>
      <c r="B827">
        <v>36</v>
      </c>
      <c r="C827">
        <v>4</v>
      </c>
      <c r="D827">
        <v>2</v>
      </c>
      <c r="E827">
        <v>0</v>
      </c>
      <c r="F827" t="s">
        <v>79</v>
      </c>
      <c r="G827" t="s">
        <v>79</v>
      </c>
      <c r="H827">
        <v>361</v>
      </c>
      <c r="I827">
        <v>0</v>
      </c>
      <c r="J827">
        <v>0</v>
      </c>
      <c r="K827">
        <v>0</v>
      </c>
      <c r="L827">
        <v>0</v>
      </c>
      <c r="M827" t="s">
        <v>79</v>
      </c>
      <c r="N827" t="s">
        <v>79</v>
      </c>
      <c r="O827" t="s">
        <v>79</v>
      </c>
      <c r="P827" t="s">
        <v>79</v>
      </c>
      <c r="Q827" t="s">
        <v>79</v>
      </c>
      <c r="R827" t="s">
        <v>1663</v>
      </c>
      <c r="S827" t="s">
        <v>79</v>
      </c>
      <c r="T827">
        <v>0</v>
      </c>
      <c r="U827" t="s">
        <v>79</v>
      </c>
      <c r="V827" t="s">
        <v>79</v>
      </c>
      <c r="W827" t="s">
        <v>79</v>
      </c>
      <c r="X827">
        <v>1</v>
      </c>
      <c r="Y827">
        <v>1</v>
      </c>
      <c r="Z827" t="s">
        <v>79</v>
      </c>
      <c r="AA827" t="s">
        <v>79</v>
      </c>
      <c r="AB827" t="s">
        <v>79</v>
      </c>
      <c r="AC827" t="s">
        <v>79</v>
      </c>
      <c r="AD827" t="s">
        <v>79</v>
      </c>
      <c r="AE827">
        <v>0</v>
      </c>
      <c r="AF827" t="s">
        <v>79</v>
      </c>
      <c r="AG827">
        <v>0</v>
      </c>
      <c r="AH827" t="s">
        <v>79</v>
      </c>
      <c r="AI827" t="s">
        <v>79</v>
      </c>
      <c r="AJ827" t="s">
        <v>79</v>
      </c>
      <c r="AK827" t="s">
        <v>79</v>
      </c>
      <c r="AL827" t="s">
        <v>79</v>
      </c>
      <c r="AM827" t="s">
        <v>79</v>
      </c>
      <c r="AN827" t="s">
        <v>79</v>
      </c>
      <c r="AO827" t="s">
        <v>79</v>
      </c>
      <c r="AP827" t="s">
        <v>79</v>
      </c>
      <c r="AQ827" t="s">
        <v>79</v>
      </c>
      <c r="AR827" t="s">
        <v>79</v>
      </c>
      <c r="AS827">
        <v>0</v>
      </c>
      <c r="AT827" t="s">
        <v>79</v>
      </c>
      <c r="AU827" t="s">
        <v>79</v>
      </c>
      <c r="AV827">
        <v>0</v>
      </c>
      <c r="AW827">
        <v>0</v>
      </c>
    </row>
    <row r="828" spans="1:49" x14ac:dyDescent="0.2">
      <c r="A828">
        <v>1</v>
      </c>
      <c r="B828">
        <v>36</v>
      </c>
      <c r="C828">
        <v>4</v>
      </c>
      <c r="D828">
        <v>3</v>
      </c>
      <c r="E828">
        <v>0</v>
      </c>
      <c r="F828" t="s">
        <v>79</v>
      </c>
      <c r="G828" t="s">
        <v>79</v>
      </c>
      <c r="H828">
        <v>17</v>
      </c>
      <c r="I828">
        <v>0</v>
      </c>
      <c r="J828">
        <v>0</v>
      </c>
      <c r="K828">
        <v>0</v>
      </c>
      <c r="L828">
        <v>0</v>
      </c>
      <c r="M828" t="s">
        <v>79</v>
      </c>
      <c r="N828" t="s">
        <v>79</v>
      </c>
      <c r="O828" t="s">
        <v>79</v>
      </c>
      <c r="P828" t="s">
        <v>79</v>
      </c>
      <c r="Q828" t="s">
        <v>79</v>
      </c>
      <c r="R828" t="s">
        <v>658</v>
      </c>
      <c r="S828" t="s">
        <v>79</v>
      </c>
      <c r="T828">
        <v>0</v>
      </c>
      <c r="U828" t="s">
        <v>79</v>
      </c>
      <c r="V828" t="s">
        <v>79</v>
      </c>
      <c r="W828" t="s">
        <v>79</v>
      </c>
      <c r="X828">
        <v>1</v>
      </c>
      <c r="Y828">
        <v>1</v>
      </c>
      <c r="Z828" t="s">
        <v>79</v>
      </c>
      <c r="AA828" t="s">
        <v>79</v>
      </c>
      <c r="AB828" t="s">
        <v>79</v>
      </c>
      <c r="AC828" t="s">
        <v>79</v>
      </c>
      <c r="AD828" t="s">
        <v>79</v>
      </c>
      <c r="AE828">
        <v>0</v>
      </c>
      <c r="AF828" t="s">
        <v>79</v>
      </c>
      <c r="AG828">
        <v>0</v>
      </c>
      <c r="AH828" t="s">
        <v>79</v>
      </c>
      <c r="AI828" t="s">
        <v>79</v>
      </c>
      <c r="AJ828" t="s">
        <v>79</v>
      </c>
      <c r="AK828" t="s">
        <v>79</v>
      </c>
      <c r="AL828" t="s">
        <v>79</v>
      </c>
      <c r="AM828" t="s">
        <v>79</v>
      </c>
      <c r="AN828" t="s">
        <v>79</v>
      </c>
      <c r="AO828" t="s">
        <v>79</v>
      </c>
      <c r="AP828" t="s">
        <v>79</v>
      </c>
      <c r="AQ828" t="s">
        <v>79</v>
      </c>
      <c r="AR828" t="s">
        <v>79</v>
      </c>
      <c r="AS828">
        <v>0</v>
      </c>
      <c r="AT828" t="s">
        <v>79</v>
      </c>
      <c r="AU828" t="s">
        <v>79</v>
      </c>
      <c r="AV828">
        <v>0</v>
      </c>
      <c r="AW828">
        <v>0</v>
      </c>
    </row>
    <row r="829" spans="1:49" x14ac:dyDescent="0.2">
      <c r="A829">
        <v>1</v>
      </c>
      <c r="B829">
        <v>36</v>
      </c>
      <c r="C829">
        <v>4</v>
      </c>
      <c r="D829">
        <v>4</v>
      </c>
      <c r="E829">
        <v>0</v>
      </c>
      <c r="F829" t="s">
        <v>79</v>
      </c>
      <c r="G829" t="s">
        <v>79</v>
      </c>
      <c r="H829">
        <v>521</v>
      </c>
      <c r="I829">
        <v>0</v>
      </c>
      <c r="J829">
        <v>0</v>
      </c>
      <c r="K829">
        <v>0</v>
      </c>
      <c r="L829">
        <v>0</v>
      </c>
      <c r="M829" t="s">
        <v>79</v>
      </c>
      <c r="N829" t="s">
        <v>79</v>
      </c>
      <c r="O829" t="s">
        <v>79</v>
      </c>
      <c r="P829" t="s">
        <v>79</v>
      </c>
      <c r="Q829" t="s">
        <v>79</v>
      </c>
      <c r="R829" t="s">
        <v>1664</v>
      </c>
      <c r="S829" t="s">
        <v>79</v>
      </c>
      <c r="T829">
        <v>0</v>
      </c>
      <c r="U829" t="s">
        <v>79</v>
      </c>
      <c r="V829" t="s">
        <v>79</v>
      </c>
      <c r="W829" t="s">
        <v>79</v>
      </c>
      <c r="X829">
        <v>1</v>
      </c>
      <c r="Y829">
        <v>1</v>
      </c>
      <c r="Z829" t="s">
        <v>79</v>
      </c>
      <c r="AA829" t="s">
        <v>79</v>
      </c>
      <c r="AB829" t="s">
        <v>79</v>
      </c>
      <c r="AC829" t="s">
        <v>79</v>
      </c>
      <c r="AD829" t="s">
        <v>79</v>
      </c>
      <c r="AE829">
        <v>0</v>
      </c>
      <c r="AF829" t="s">
        <v>79</v>
      </c>
      <c r="AG829">
        <v>0</v>
      </c>
      <c r="AH829" t="s">
        <v>79</v>
      </c>
      <c r="AI829" t="s">
        <v>79</v>
      </c>
      <c r="AJ829" t="s">
        <v>79</v>
      </c>
      <c r="AK829" t="s">
        <v>79</v>
      </c>
      <c r="AL829" t="s">
        <v>79</v>
      </c>
      <c r="AM829" t="s">
        <v>79</v>
      </c>
      <c r="AN829" t="s">
        <v>79</v>
      </c>
      <c r="AO829" t="s">
        <v>79</v>
      </c>
      <c r="AP829" t="s">
        <v>79</v>
      </c>
      <c r="AQ829" t="s">
        <v>79</v>
      </c>
      <c r="AR829" t="s">
        <v>79</v>
      </c>
      <c r="AS829">
        <v>0</v>
      </c>
      <c r="AT829" t="s">
        <v>79</v>
      </c>
      <c r="AU829" t="s">
        <v>79</v>
      </c>
      <c r="AV829">
        <v>0</v>
      </c>
      <c r="AW829">
        <v>0</v>
      </c>
    </row>
    <row r="830" spans="1:49" x14ac:dyDescent="0.2">
      <c r="A830">
        <v>1</v>
      </c>
      <c r="B830">
        <v>36</v>
      </c>
      <c r="C830">
        <v>4</v>
      </c>
      <c r="D830">
        <v>5</v>
      </c>
      <c r="E830">
        <v>0</v>
      </c>
      <c r="F830" t="s">
        <v>79</v>
      </c>
      <c r="G830" t="s">
        <v>79</v>
      </c>
      <c r="H830">
        <v>404</v>
      </c>
      <c r="I830">
        <v>0</v>
      </c>
      <c r="J830">
        <v>0</v>
      </c>
      <c r="K830">
        <v>0</v>
      </c>
      <c r="L830">
        <v>0</v>
      </c>
      <c r="M830" t="s">
        <v>79</v>
      </c>
      <c r="N830" t="s">
        <v>79</v>
      </c>
      <c r="O830" t="s">
        <v>79</v>
      </c>
      <c r="P830" t="s">
        <v>79</v>
      </c>
      <c r="Q830" t="s">
        <v>79</v>
      </c>
      <c r="R830" t="s">
        <v>1665</v>
      </c>
      <c r="S830" t="s">
        <v>79</v>
      </c>
      <c r="T830">
        <v>0</v>
      </c>
      <c r="U830" t="s">
        <v>79</v>
      </c>
      <c r="V830" t="s">
        <v>79</v>
      </c>
      <c r="W830" t="s">
        <v>79</v>
      </c>
      <c r="X830">
        <v>1</v>
      </c>
      <c r="Y830">
        <v>1</v>
      </c>
      <c r="Z830" t="s">
        <v>79</v>
      </c>
      <c r="AA830" t="s">
        <v>79</v>
      </c>
      <c r="AB830" t="s">
        <v>79</v>
      </c>
      <c r="AC830" t="s">
        <v>79</v>
      </c>
      <c r="AD830" t="s">
        <v>79</v>
      </c>
      <c r="AE830">
        <v>0</v>
      </c>
      <c r="AF830" t="s">
        <v>79</v>
      </c>
      <c r="AG830">
        <v>0</v>
      </c>
      <c r="AH830" t="s">
        <v>79</v>
      </c>
      <c r="AI830" t="s">
        <v>79</v>
      </c>
      <c r="AJ830" t="s">
        <v>79</v>
      </c>
      <c r="AK830" t="s">
        <v>79</v>
      </c>
      <c r="AL830" t="s">
        <v>79</v>
      </c>
      <c r="AM830" t="s">
        <v>79</v>
      </c>
      <c r="AN830" t="s">
        <v>79</v>
      </c>
      <c r="AO830" t="s">
        <v>79</v>
      </c>
      <c r="AP830" t="s">
        <v>79</v>
      </c>
      <c r="AQ830" t="s">
        <v>79</v>
      </c>
      <c r="AR830" t="s">
        <v>79</v>
      </c>
      <c r="AS830">
        <v>0</v>
      </c>
      <c r="AT830" t="s">
        <v>79</v>
      </c>
      <c r="AU830" t="s">
        <v>79</v>
      </c>
      <c r="AV830">
        <v>0</v>
      </c>
      <c r="AW830">
        <v>0</v>
      </c>
    </row>
    <row r="831" spans="1:49" x14ac:dyDescent="0.2">
      <c r="A831">
        <v>1</v>
      </c>
      <c r="B831">
        <v>36</v>
      </c>
      <c r="C831">
        <v>4</v>
      </c>
      <c r="D831">
        <v>6</v>
      </c>
      <c r="E831">
        <v>0</v>
      </c>
      <c r="F831" t="s">
        <v>79</v>
      </c>
      <c r="G831" t="s">
        <v>79</v>
      </c>
      <c r="H831">
        <v>435</v>
      </c>
      <c r="I831">
        <v>0</v>
      </c>
      <c r="J831">
        <v>0</v>
      </c>
      <c r="K831">
        <v>0</v>
      </c>
      <c r="L831">
        <v>0</v>
      </c>
      <c r="M831" t="s">
        <v>79</v>
      </c>
      <c r="N831" t="s">
        <v>79</v>
      </c>
      <c r="O831" t="s">
        <v>79</v>
      </c>
      <c r="P831" t="s">
        <v>79</v>
      </c>
      <c r="Q831" t="s">
        <v>79</v>
      </c>
      <c r="R831" t="s">
        <v>659</v>
      </c>
      <c r="S831" t="s">
        <v>79</v>
      </c>
      <c r="T831">
        <v>0</v>
      </c>
      <c r="U831" t="s">
        <v>79</v>
      </c>
      <c r="V831" t="s">
        <v>79</v>
      </c>
      <c r="W831" t="s">
        <v>79</v>
      </c>
      <c r="X831">
        <v>1</v>
      </c>
      <c r="Y831">
        <v>1</v>
      </c>
      <c r="Z831" t="s">
        <v>79</v>
      </c>
      <c r="AA831" t="s">
        <v>79</v>
      </c>
      <c r="AB831" t="s">
        <v>79</v>
      </c>
      <c r="AC831" t="s">
        <v>79</v>
      </c>
      <c r="AD831" t="s">
        <v>79</v>
      </c>
      <c r="AE831">
        <v>0</v>
      </c>
      <c r="AF831" t="s">
        <v>79</v>
      </c>
      <c r="AG831">
        <v>0</v>
      </c>
      <c r="AH831" t="s">
        <v>79</v>
      </c>
      <c r="AI831" t="s">
        <v>79</v>
      </c>
      <c r="AJ831" t="s">
        <v>79</v>
      </c>
      <c r="AK831" t="s">
        <v>79</v>
      </c>
      <c r="AL831" t="s">
        <v>79</v>
      </c>
      <c r="AM831" t="s">
        <v>79</v>
      </c>
      <c r="AN831" t="s">
        <v>79</v>
      </c>
      <c r="AO831" t="s">
        <v>79</v>
      </c>
      <c r="AP831" t="s">
        <v>79</v>
      </c>
      <c r="AQ831" t="s">
        <v>79</v>
      </c>
      <c r="AR831" t="s">
        <v>79</v>
      </c>
      <c r="AS831">
        <v>0</v>
      </c>
      <c r="AT831" t="s">
        <v>79</v>
      </c>
      <c r="AU831" t="s">
        <v>79</v>
      </c>
      <c r="AV831">
        <v>0</v>
      </c>
      <c r="AW831">
        <v>0</v>
      </c>
    </row>
    <row r="832" spans="1:49" x14ac:dyDescent="0.2">
      <c r="A832">
        <v>1</v>
      </c>
      <c r="B832">
        <v>36</v>
      </c>
      <c r="C832">
        <v>4</v>
      </c>
      <c r="D832">
        <v>7</v>
      </c>
      <c r="E832">
        <v>0</v>
      </c>
      <c r="F832" t="s">
        <v>79</v>
      </c>
      <c r="G832" t="s">
        <v>79</v>
      </c>
      <c r="H832">
        <v>292</v>
      </c>
      <c r="I832">
        <v>0</v>
      </c>
      <c r="J832">
        <v>0</v>
      </c>
      <c r="K832">
        <v>0</v>
      </c>
      <c r="L832">
        <v>0</v>
      </c>
      <c r="M832" t="s">
        <v>79</v>
      </c>
      <c r="N832" t="s">
        <v>79</v>
      </c>
      <c r="O832" t="s">
        <v>79</v>
      </c>
      <c r="P832" t="s">
        <v>79</v>
      </c>
      <c r="Q832" t="s">
        <v>79</v>
      </c>
      <c r="R832" t="s">
        <v>594</v>
      </c>
      <c r="S832" t="s">
        <v>79</v>
      </c>
      <c r="T832">
        <v>0</v>
      </c>
      <c r="U832" t="s">
        <v>79</v>
      </c>
      <c r="V832" t="s">
        <v>79</v>
      </c>
      <c r="W832" t="s">
        <v>79</v>
      </c>
      <c r="X832">
        <v>1</v>
      </c>
      <c r="Y832">
        <v>1</v>
      </c>
      <c r="Z832" t="s">
        <v>79</v>
      </c>
      <c r="AA832" t="s">
        <v>79</v>
      </c>
      <c r="AB832" t="s">
        <v>79</v>
      </c>
      <c r="AC832" t="s">
        <v>79</v>
      </c>
      <c r="AD832" t="s">
        <v>79</v>
      </c>
      <c r="AE832">
        <v>0</v>
      </c>
      <c r="AF832" t="s">
        <v>79</v>
      </c>
      <c r="AG832">
        <v>0</v>
      </c>
      <c r="AH832" t="s">
        <v>79</v>
      </c>
      <c r="AI832" t="s">
        <v>79</v>
      </c>
      <c r="AJ832" t="s">
        <v>79</v>
      </c>
      <c r="AK832" t="s">
        <v>79</v>
      </c>
      <c r="AL832" t="s">
        <v>79</v>
      </c>
      <c r="AM832" t="s">
        <v>79</v>
      </c>
      <c r="AN832" t="s">
        <v>79</v>
      </c>
      <c r="AO832" t="s">
        <v>79</v>
      </c>
      <c r="AP832" t="s">
        <v>79</v>
      </c>
      <c r="AQ832" t="s">
        <v>79</v>
      </c>
      <c r="AR832" t="s">
        <v>79</v>
      </c>
      <c r="AS832">
        <v>0</v>
      </c>
      <c r="AT832" t="s">
        <v>79</v>
      </c>
      <c r="AU832" t="s">
        <v>79</v>
      </c>
      <c r="AV832">
        <v>0</v>
      </c>
      <c r="AW832">
        <v>0</v>
      </c>
    </row>
    <row r="833" spans="1:49" x14ac:dyDescent="0.2">
      <c r="A833">
        <v>1</v>
      </c>
      <c r="B833">
        <v>36</v>
      </c>
      <c r="C833">
        <v>4</v>
      </c>
      <c r="D833">
        <v>8</v>
      </c>
      <c r="E833">
        <v>0</v>
      </c>
      <c r="F833" t="s">
        <v>79</v>
      </c>
      <c r="G833" t="s">
        <v>79</v>
      </c>
      <c r="H833">
        <v>327</v>
      </c>
      <c r="I833">
        <v>0</v>
      </c>
      <c r="J833">
        <v>0</v>
      </c>
      <c r="K833">
        <v>0</v>
      </c>
      <c r="L833">
        <v>0</v>
      </c>
      <c r="M833" t="s">
        <v>79</v>
      </c>
      <c r="N833" t="s">
        <v>79</v>
      </c>
      <c r="O833" t="s">
        <v>79</v>
      </c>
      <c r="P833" t="s">
        <v>79</v>
      </c>
      <c r="Q833" t="s">
        <v>79</v>
      </c>
      <c r="R833" t="s">
        <v>591</v>
      </c>
      <c r="S833" t="s">
        <v>79</v>
      </c>
      <c r="T833">
        <v>0</v>
      </c>
      <c r="U833" t="s">
        <v>79</v>
      </c>
      <c r="V833" t="s">
        <v>79</v>
      </c>
      <c r="W833" t="s">
        <v>79</v>
      </c>
      <c r="X833">
        <v>1</v>
      </c>
      <c r="Y833">
        <v>1</v>
      </c>
      <c r="Z833" t="s">
        <v>79</v>
      </c>
      <c r="AA833" t="s">
        <v>79</v>
      </c>
      <c r="AB833" t="s">
        <v>79</v>
      </c>
      <c r="AC833" t="s">
        <v>79</v>
      </c>
      <c r="AD833" t="s">
        <v>79</v>
      </c>
      <c r="AE833">
        <v>0</v>
      </c>
      <c r="AF833" t="s">
        <v>79</v>
      </c>
      <c r="AG833">
        <v>0</v>
      </c>
      <c r="AH833" t="s">
        <v>79</v>
      </c>
      <c r="AI833" t="s">
        <v>79</v>
      </c>
      <c r="AJ833" t="s">
        <v>79</v>
      </c>
      <c r="AK833" t="s">
        <v>79</v>
      </c>
      <c r="AL833" t="s">
        <v>79</v>
      </c>
      <c r="AM833" t="s">
        <v>79</v>
      </c>
      <c r="AN833" t="s">
        <v>79</v>
      </c>
      <c r="AO833" t="s">
        <v>79</v>
      </c>
      <c r="AP833" t="s">
        <v>79</v>
      </c>
      <c r="AQ833" t="s">
        <v>79</v>
      </c>
      <c r="AR833" t="s">
        <v>79</v>
      </c>
      <c r="AS833">
        <v>0</v>
      </c>
      <c r="AT833" t="s">
        <v>79</v>
      </c>
      <c r="AU833" t="s">
        <v>79</v>
      </c>
      <c r="AV833">
        <v>0</v>
      </c>
      <c r="AW833">
        <v>0</v>
      </c>
    </row>
    <row r="834" spans="1:49" x14ac:dyDescent="0.2">
      <c r="A834">
        <v>1</v>
      </c>
      <c r="B834">
        <v>36</v>
      </c>
      <c r="C834">
        <v>5</v>
      </c>
      <c r="D834">
        <v>1</v>
      </c>
      <c r="E834">
        <v>0</v>
      </c>
      <c r="F834" t="s">
        <v>79</v>
      </c>
      <c r="G834" t="s">
        <v>79</v>
      </c>
      <c r="H834">
        <v>407</v>
      </c>
      <c r="I834">
        <v>0</v>
      </c>
      <c r="J834">
        <v>0</v>
      </c>
      <c r="K834">
        <v>0</v>
      </c>
      <c r="L834">
        <v>0</v>
      </c>
      <c r="M834" t="s">
        <v>79</v>
      </c>
      <c r="N834" t="s">
        <v>79</v>
      </c>
      <c r="O834" t="s">
        <v>79</v>
      </c>
      <c r="P834" t="s">
        <v>79</v>
      </c>
      <c r="Q834" t="s">
        <v>79</v>
      </c>
      <c r="R834" t="s">
        <v>546</v>
      </c>
      <c r="S834" t="s">
        <v>79</v>
      </c>
      <c r="T834">
        <v>0</v>
      </c>
      <c r="U834" t="s">
        <v>79</v>
      </c>
      <c r="V834" t="s">
        <v>79</v>
      </c>
      <c r="W834" t="s">
        <v>79</v>
      </c>
      <c r="X834">
        <v>1</v>
      </c>
      <c r="Y834">
        <v>1</v>
      </c>
      <c r="Z834" t="s">
        <v>79</v>
      </c>
      <c r="AA834" t="s">
        <v>79</v>
      </c>
      <c r="AB834" t="s">
        <v>79</v>
      </c>
      <c r="AC834" t="s">
        <v>79</v>
      </c>
      <c r="AD834" t="s">
        <v>79</v>
      </c>
      <c r="AE834">
        <v>0</v>
      </c>
      <c r="AF834" t="s">
        <v>79</v>
      </c>
      <c r="AG834">
        <v>0</v>
      </c>
      <c r="AH834" t="s">
        <v>79</v>
      </c>
      <c r="AI834" t="s">
        <v>79</v>
      </c>
      <c r="AJ834" t="s">
        <v>79</v>
      </c>
      <c r="AK834" t="s">
        <v>79</v>
      </c>
      <c r="AL834" t="s">
        <v>79</v>
      </c>
      <c r="AM834" t="s">
        <v>79</v>
      </c>
      <c r="AN834" t="s">
        <v>79</v>
      </c>
      <c r="AO834" t="s">
        <v>79</v>
      </c>
      <c r="AP834" t="s">
        <v>79</v>
      </c>
      <c r="AQ834" t="s">
        <v>79</v>
      </c>
      <c r="AR834" t="s">
        <v>79</v>
      </c>
      <c r="AS834">
        <v>0</v>
      </c>
      <c r="AT834" t="s">
        <v>79</v>
      </c>
      <c r="AU834" t="s">
        <v>79</v>
      </c>
      <c r="AV834">
        <v>0</v>
      </c>
      <c r="AW834">
        <v>0</v>
      </c>
    </row>
    <row r="835" spans="1:49" x14ac:dyDescent="0.2">
      <c r="A835">
        <v>1</v>
      </c>
      <c r="B835">
        <v>36</v>
      </c>
      <c r="C835">
        <v>5</v>
      </c>
      <c r="D835">
        <v>2</v>
      </c>
      <c r="E835">
        <v>0</v>
      </c>
      <c r="F835" t="s">
        <v>79</v>
      </c>
      <c r="G835" t="s">
        <v>79</v>
      </c>
      <c r="H835">
        <v>471</v>
      </c>
      <c r="I835">
        <v>0</v>
      </c>
      <c r="J835">
        <v>0</v>
      </c>
      <c r="K835">
        <v>0</v>
      </c>
      <c r="L835">
        <v>0</v>
      </c>
      <c r="M835" t="s">
        <v>79</v>
      </c>
      <c r="N835" t="s">
        <v>79</v>
      </c>
      <c r="O835" t="s">
        <v>79</v>
      </c>
      <c r="P835" t="s">
        <v>79</v>
      </c>
      <c r="Q835" t="s">
        <v>79</v>
      </c>
      <c r="R835" t="s">
        <v>1323</v>
      </c>
      <c r="S835" t="s">
        <v>79</v>
      </c>
      <c r="T835">
        <v>0</v>
      </c>
      <c r="U835" t="s">
        <v>79</v>
      </c>
      <c r="V835" t="s">
        <v>79</v>
      </c>
      <c r="W835" t="s">
        <v>79</v>
      </c>
      <c r="X835">
        <v>1</v>
      </c>
      <c r="Y835">
        <v>1</v>
      </c>
      <c r="Z835" t="s">
        <v>79</v>
      </c>
      <c r="AA835" t="s">
        <v>79</v>
      </c>
      <c r="AB835" t="s">
        <v>79</v>
      </c>
      <c r="AC835" t="s">
        <v>79</v>
      </c>
      <c r="AD835" t="s">
        <v>79</v>
      </c>
      <c r="AE835">
        <v>0</v>
      </c>
      <c r="AF835" t="s">
        <v>79</v>
      </c>
      <c r="AG835">
        <v>0</v>
      </c>
      <c r="AH835" t="s">
        <v>79</v>
      </c>
      <c r="AI835" t="s">
        <v>79</v>
      </c>
      <c r="AJ835" t="s">
        <v>79</v>
      </c>
      <c r="AK835" t="s">
        <v>79</v>
      </c>
      <c r="AL835" t="s">
        <v>79</v>
      </c>
      <c r="AM835" t="s">
        <v>79</v>
      </c>
      <c r="AN835" t="s">
        <v>79</v>
      </c>
      <c r="AO835" t="s">
        <v>79</v>
      </c>
      <c r="AP835" t="s">
        <v>79</v>
      </c>
      <c r="AQ835" t="s">
        <v>79</v>
      </c>
      <c r="AR835" t="s">
        <v>79</v>
      </c>
      <c r="AS835">
        <v>0</v>
      </c>
      <c r="AT835" t="s">
        <v>79</v>
      </c>
      <c r="AU835" t="s">
        <v>79</v>
      </c>
      <c r="AV835">
        <v>0</v>
      </c>
      <c r="AW835">
        <v>0</v>
      </c>
    </row>
    <row r="836" spans="1:49" x14ac:dyDescent="0.2">
      <c r="A836">
        <v>1</v>
      </c>
      <c r="B836">
        <v>36</v>
      </c>
      <c r="C836">
        <v>5</v>
      </c>
      <c r="D836">
        <v>3</v>
      </c>
      <c r="E836">
        <v>0</v>
      </c>
      <c r="F836" t="s">
        <v>79</v>
      </c>
      <c r="G836" t="s">
        <v>79</v>
      </c>
      <c r="H836">
        <v>402</v>
      </c>
      <c r="I836">
        <v>0</v>
      </c>
      <c r="J836">
        <v>0</v>
      </c>
      <c r="K836">
        <v>0</v>
      </c>
      <c r="L836">
        <v>0</v>
      </c>
      <c r="M836" t="s">
        <v>79</v>
      </c>
      <c r="N836" t="s">
        <v>79</v>
      </c>
      <c r="O836" t="s">
        <v>79</v>
      </c>
      <c r="P836" t="s">
        <v>79</v>
      </c>
      <c r="Q836" t="s">
        <v>79</v>
      </c>
      <c r="R836" t="s">
        <v>620</v>
      </c>
      <c r="S836" t="s">
        <v>79</v>
      </c>
      <c r="T836">
        <v>0</v>
      </c>
      <c r="U836" t="s">
        <v>79</v>
      </c>
      <c r="V836" t="s">
        <v>79</v>
      </c>
      <c r="W836" t="s">
        <v>79</v>
      </c>
      <c r="X836">
        <v>1</v>
      </c>
      <c r="Y836">
        <v>1</v>
      </c>
      <c r="Z836" t="s">
        <v>79</v>
      </c>
      <c r="AA836" t="s">
        <v>79</v>
      </c>
      <c r="AB836" t="s">
        <v>79</v>
      </c>
      <c r="AC836" t="s">
        <v>79</v>
      </c>
      <c r="AD836" t="s">
        <v>79</v>
      </c>
      <c r="AE836">
        <v>0</v>
      </c>
      <c r="AF836" t="s">
        <v>79</v>
      </c>
      <c r="AG836">
        <v>0</v>
      </c>
      <c r="AH836" t="s">
        <v>79</v>
      </c>
      <c r="AI836" t="s">
        <v>79</v>
      </c>
      <c r="AJ836" t="s">
        <v>79</v>
      </c>
      <c r="AK836" t="s">
        <v>79</v>
      </c>
      <c r="AL836" t="s">
        <v>79</v>
      </c>
      <c r="AM836" t="s">
        <v>79</v>
      </c>
      <c r="AN836" t="s">
        <v>79</v>
      </c>
      <c r="AO836" t="s">
        <v>79</v>
      </c>
      <c r="AP836" t="s">
        <v>79</v>
      </c>
      <c r="AQ836" t="s">
        <v>79</v>
      </c>
      <c r="AR836" t="s">
        <v>79</v>
      </c>
      <c r="AS836">
        <v>0</v>
      </c>
      <c r="AT836" t="s">
        <v>79</v>
      </c>
      <c r="AU836" t="s">
        <v>79</v>
      </c>
      <c r="AV836">
        <v>0</v>
      </c>
      <c r="AW836">
        <v>0</v>
      </c>
    </row>
    <row r="837" spans="1:49" x14ac:dyDescent="0.2">
      <c r="A837">
        <v>1</v>
      </c>
      <c r="B837">
        <v>36</v>
      </c>
      <c r="C837">
        <v>5</v>
      </c>
      <c r="D837">
        <v>4</v>
      </c>
      <c r="E837">
        <v>0</v>
      </c>
      <c r="F837" t="s">
        <v>79</v>
      </c>
      <c r="G837" t="s">
        <v>79</v>
      </c>
      <c r="H837">
        <v>287</v>
      </c>
      <c r="I837">
        <v>0</v>
      </c>
      <c r="J837">
        <v>0</v>
      </c>
      <c r="K837">
        <v>0</v>
      </c>
      <c r="L837">
        <v>0</v>
      </c>
      <c r="M837" t="s">
        <v>79</v>
      </c>
      <c r="N837" t="s">
        <v>79</v>
      </c>
      <c r="O837" t="s">
        <v>79</v>
      </c>
      <c r="P837" t="s">
        <v>79</v>
      </c>
      <c r="Q837" t="s">
        <v>79</v>
      </c>
      <c r="R837" t="s">
        <v>1666</v>
      </c>
      <c r="S837" t="s">
        <v>79</v>
      </c>
      <c r="T837">
        <v>0</v>
      </c>
      <c r="U837" t="s">
        <v>79</v>
      </c>
      <c r="V837" t="s">
        <v>79</v>
      </c>
      <c r="W837" t="s">
        <v>79</v>
      </c>
      <c r="X837">
        <v>1</v>
      </c>
      <c r="Y837">
        <v>1</v>
      </c>
      <c r="Z837" t="s">
        <v>79</v>
      </c>
      <c r="AA837" t="s">
        <v>79</v>
      </c>
      <c r="AB837" t="s">
        <v>79</v>
      </c>
      <c r="AC837" t="s">
        <v>79</v>
      </c>
      <c r="AD837" t="s">
        <v>79</v>
      </c>
      <c r="AE837">
        <v>0</v>
      </c>
      <c r="AF837" t="s">
        <v>79</v>
      </c>
      <c r="AG837">
        <v>0</v>
      </c>
      <c r="AH837" t="s">
        <v>79</v>
      </c>
      <c r="AI837" t="s">
        <v>79</v>
      </c>
      <c r="AJ837" t="s">
        <v>79</v>
      </c>
      <c r="AK837" t="s">
        <v>79</v>
      </c>
      <c r="AL837" t="s">
        <v>79</v>
      </c>
      <c r="AM837" t="s">
        <v>79</v>
      </c>
      <c r="AN837" t="s">
        <v>79</v>
      </c>
      <c r="AO837" t="s">
        <v>79</v>
      </c>
      <c r="AP837" t="s">
        <v>79</v>
      </c>
      <c r="AQ837" t="s">
        <v>79</v>
      </c>
      <c r="AR837" t="s">
        <v>79</v>
      </c>
      <c r="AS837">
        <v>0</v>
      </c>
      <c r="AT837" t="s">
        <v>79</v>
      </c>
      <c r="AU837" t="s">
        <v>79</v>
      </c>
      <c r="AV837">
        <v>0</v>
      </c>
      <c r="AW837">
        <v>0</v>
      </c>
    </row>
    <row r="838" spans="1:49" x14ac:dyDescent="0.2">
      <c r="A838">
        <v>1</v>
      </c>
      <c r="B838">
        <v>36</v>
      </c>
      <c r="C838">
        <v>5</v>
      </c>
      <c r="D838">
        <v>5</v>
      </c>
      <c r="E838">
        <v>0</v>
      </c>
      <c r="F838" t="s">
        <v>79</v>
      </c>
      <c r="G838" t="s">
        <v>79</v>
      </c>
      <c r="H838">
        <v>362</v>
      </c>
      <c r="I838">
        <v>0</v>
      </c>
      <c r="J838">
        <v>0</v>
      </c>
      <c r="K838">
        <v>0</v>
      </c>
      <c r="L838">
        <v>0</v>
      </c>
      <c r="M838" t="s">
        <v>79</v>
      </c>
      <c r="N838" t="s">
        <v>79</v>
      </c>
      <c r="O838" t="s">
        <v>79</v>
      </c>
      <c r="P838" t="s">
        <v>79</v>
      </c>
      <c r="Q838" t="s">
        <v>79</v>
      </c>
      <c r="R838" t="s">
        <v>1667</v>
      </c>
      <c r="S838" t="s">
        <v>79</v>
      </c>
      <c r="T838">
        <v>0</v>
      </c>
      <c r="U838" t="s">
        <v>79</v>
      </c>
      <c r="V838" t="s">
        <v>79</v>
      </c>
      <c r="W838" t="s">
        <v>79</v>
      </c>
      <c r="X838">
        <v>1</v>
      </c>
      <c r="Y838">
        <v>1</v>
      </c>
      <c r="Z838" t="s">
        <v>79</v>
      </c>
      <c r="AA838" t="s">
        <v>79</v>
      </c>
      <c r="AB838" t="s">
        <v>79</v>
      </c>
      <c r="AC838" t="s">
        <v>79</v>
      </c>
      <c r="AD838" t="s">
        <v>79</v>
      </c>
      <c r="AE838">
        <v>0</v>
      </c>
      <c r="AF838" t="s">
        <v>79</v>
      </c>
      <c r="AG838">
        <v>0</v>
      </c>
      <c r="AH838" t="s">
        <v>79</v>
      </c>
      <c r="AI838" t="s">
        <v>79</v>
      </c>
      <c r="AJ838" t="s">
        <v>79</v>
      </c>
      <c r="AK838" t="s">
        <v>79</v>
      </c>
      <c r="AL838" t="s">
        <v>79</v>
      </c>
      <c r="AM838" t="s">
        <v>79</v>
      </c>
      <c r="AN838" t="s">
        <v>79</v>
      </c>
      <c r="AO838" t="s">
        <v>79</v>
      </c>
      <c r="AP838" t="s">
        <v>79</v>
      </c>
      <c r="AQ838" t="s">
        <v>79</v>
      </c>
      <c r="AR838" t="s">
        <v>79</v>
      </c>
      <c r="AS838">
        <v>0</v>
      </c>
      <c r="AT838" t="s">
        <v>79</v>
      </c>
      <c r="AU838" t="s">
        <v>79</v>
      </c>
      <c r="AV838">
        <v>0</v>
      </c>
      <c r="AW838">
        <v>0</v>
      </c>
    </row>
    <row r="839" spans="1:49" x14ac:dyDescent="0.2">
      <c r="A839">
        <v>1</v>
      </c>
      <c r="B839">
        <v>36</v>
      </c>
      <c r="C839">
        <v>5</v>
      </c>
      <c r="D839">
        <v>6</v>
      </c>
      <c r="E839">
        <v>0</v>
      </c>
      <c r="F839" t="s">
        <v>79</v>
      </c>
      <c r="G839" t="s">
        <v>79</v>
      </c>
      <c r="H839">
        <v>640</v>
      </c>
      <c r="I839">
        <v>0</v>
      </c>
      <c r="J839">
        <v>0</v>
      </c>
      <c r="K839">
        <v>0</v>
      </c>
      <c r="L839">
        <v>0</v>
      </c>
      <c r="M839" t="s">
        <v>79</v>
      </c>
      <c r="N839" t="s">
        <v>79</v>
      </c>
      <c r="O839" t="s">
        <v>79</v>
      </c>
      <c r="P839" t="s">
        <v>79</v>
      </c>
      <c r="Q839" t="s">
        <v>79</v>
      </c>
      <c r="R839" t="s">
        <v>1668</v>
      </c>
      <c r="S839" t="s">
        <v>79</v>
      </c>
      <c r="T839">
        <v>0</v>
      </c>
      <c r="U839" t="s">
        <v>79</v>
      </c>
      <c r="V839" t="s">
        <v>79</v>
      </c>
      <c r="W839" t="s">
        <v>79</v>
      </c>
      <c r="X839">
        <v>1</v>
      </c>
      <c r="Y839">
        <v>1</v>
      </c>
      <c r="Z839" t="s">
        <v>79</v>
      </c>
      <c r="AA839" t="s">
        <v>79</v>
      </c>
      <c r="AB839" t="s">
        <v>79</v>
      </c>
      <c r="AC839" t="s">
        <v>79</v>
      </c>
      <c r="AD839" t="s">
        <v>79</v>
      </c>
      <c r="AE839">
        <v>0</v>
      </c>
      <c r="AF839" t="s">
        <v>79</v>
      </c>
      <c r="AG839">
        <v>0</v>
      </c>
      <c r="AH839" t="s">
        <v>79</v>
      </c>
      <c r="AI839" t="s">
        <v>79</v>
      </c>
      <c r="AJ839" t="s">
        <v>79</v>
      </c>
      <c r="AK839" t="s">
        <v>79</v>
      </c>
      <c r="AL839" t="s">
        <v>79</v>
      </c>
      <c r="AM839" t="s">
        <v>79</v>
      </c>
      <c r="AN839" t="s">
        <v>79</v>
      </c>
      <c r="AO839" t="s">
        <v>79</v>
      </c>
      <c r="AP839" t="s">
        <v>79</v>
      </c>
      <c r="AQ839" t="s">
        <v>79</v>
      </c>
      <c r="AR839" t="s">
        <v>79</v>
      </c>
      <c r="AS839">
        <v>0</v>
      </c>
      <c r="AT839" t="s">
        <v>79</v>
      </c>
      <c r="AU839" t="s">
        <v>79</v>
      </c>
      <c r="AV839">
        <v>0</v>
      </c>
      <c r="AW839">
        <v>0</v>
      </c>
    </row>
    <row r="840" spans="1:49" x14ac:dyDescent="0.2">
      <c r="A840">
        <v>1</v>
      </c>
      <c r="B840">
        <v>36</v>
      </c>
      <c r="C840">
        <v>5</v>
      </c>
      <c r="D840">
        <v>7</v>
      </c>
      <c r="E840">
        <v>0</v>
      </c>
      <c r="F840" t="s">
        <v>79</v>
      </c>
      <c r="G840" t="s">
        <v>79</v>
      </c>
      <c r="H840">
        <v>99</v>
      </c>
      <c r="I840">
        <v>0</v>
      </c>
      <c r="J840">
        <v>0</v>
      </c>
      <c r="K840">
        <v>0</v>
      </c>
      <c r="L840">
        <v>0</v>
      </c>
      <c r="M840" t="s">
        <v>79</v>
      </c>
      <c r="N840" t="s">
        <v>79</v>
      </c>
      <c r="O840" t="s">
        <v>79</v>
      </c>
      <c r="P840" t="s">
        <v>79</v>
      </c>
      <c r="Q840" t="s">
        <v>79</v>
      </c>
      <c r="R840" t="s">
        <v>595</v>
      </c>
      <c r="S840" t="s">
        <v>79</v>
      </c>
      <c r="T840">
        <v>0</v>
      </c>
      <c r="U840" t="s">
        <v>79</v>
      </c>
      <c r="V840" t="s">
        <v>79</v>
      </c>
      <c r="W840" t="s">
        <v>79</v>
      </c>
      <c r="X840">
        <v>1</v>
      </c>
      <c r="Y840">
        <v>1</v>
      </c>
      <c r="Z840" t="s">
        <v>79</v>
      </c>
      <c r="AA840" t="s">
        <v>79</v>
      </c>
      <c r="AB840" t="s">
        <v>79</v>
      </c>
      <c r="AC840" t="s">
        <v>79</v>
      </c>
      <c r="AD840" t="s">
        <v>79</v>
      </c>
      <c r="AE840">
        <v>0</v>
      </c>
      <c r="AF840" t="s">
        <v>79</v>
      </c>
      <c r="AG840">
        <v>0</v>
      </c>
      <c r="AH840" t="s">
        <v>79</v>
      </c>
      <c r="AI840" t="s">
        <v>79</v>
      </c>
      <c r="AJ840" t="s">
        <v>79</v>
      </c>
      <c r="AK840" t="s">
        <v>79</v>
      </c>
      <c r="AL840" t="s">
        <v>79</v>
      </c>
      <c r="AM840" t="s">
        <v>79</v>
      </c>
      <c r="AN840" t="s">
        <v>79</v>
      </c>
      <c r="AO840" t="s">
        <v>79</v>
      </c>
      <c r="AP840" t="s">
        <v>79</v>
      </c>
      <c r="AQ840" t="s">
        <v>79</v>
      </c>
      <c r="AR840" t="s">
        <v>79</v>
      </c>
      <c r="AS840">
        <v>0</v>
      </c>
      <c r="AT840" t="s">
        <v>79</v>
      </c>
      <c r="AU840" t="s">
        <v>79</v>
      </c>
      <c r="AV840">
        <v>0</v>
      </c>
      <c r="AW840">
        <v>0</v>
      </c>
    </row>
    <row r="841" spans="1:49" x14ac:dyDescent="0.2">
      <c r="A841">
        <v>1</v>
      </c>
      <c r="B841">
        <v>36</v>
      </c>
      <c r="C841">
        <v>5</v>
      </c>
      <c r="D841">
        <v>8</v>
      </c>
      <c r="E841">
        <v>0</v>
      </c>
      <c r="F841" t="s">
        <v>79</v>
      </c>
      <c r="G841" t="s">
        <v>79</v>
      </c>
      <c r="H841">
        <v>58</v>
      </c>
      <c r="I841">
        <v>0</v>
      </c>
      <c r="J841">
        <v>0</v>
      </c>
      <c r="K841">
        <v>0</v>
      </c>
      <c r="L841">
        <v>0</v>
      </c>
      <c r="M841" t="s">
        <v>79</v>
      </c>
      <c r="N841" t="s">
        <v>79</v>
      </c>
      <c r="O841" t="s">
        <v>79</v>
      </c>
      <c r="P841" t="s">
        <v>79</v>
      </c>
      <c r="Q841" t="s">
        <v>79</v>
      </c>
      <c r="R841" t="s">
        <v>1544</v>
      </c>
      <c r="S841" t="s">
        <v>79</v>
      </c>
      <c r="T841">
        <v>0</v>
      </c>
      <c r="U841" t="s">
        <v>79</v>
      </c>
      <c r="V841" t="s">
        <v>79</v>
      </c>
      <c r="W841" t="s">
        <v>79</v>
      </c>
      <c r="X841">
        <v>1</v>
      </c>
      <c r="Y841">
        <v>1</v>
      </c>
      <c r="Z841" t="s">
        <v>79</v>
      </c>
      <c r="AA841" t="s">
        <v>79</v>
      </c>
      <c r="AB841" t="s">
        <v>79</v>
      </c>
      <c r="AC841" t="s">
        <v>79</v>
      </c>
      <c r="AD841" t="s">
        <v>79</v>
      </c>
      <c r="AE841">
        <v>0</v>
      </c>
      <c r="AF841" t="s">
        <v>79</v>
      </c>
      <c r="AG841">
        <v>0</v>
      </c>
      <c r="AH841" t="s">
        <v>79</v>
      </c>
      <c r="AI841" t="s">
        <v>79</v>
      </c>
      <c r="AJ841" t="s">
        <v>79</v>
      </c>
      <c r="AK841" t="s">
        <v>79</v>
      </c>
      <c r="AL841" t="s">
        <v>79</v>
      </c>
      <c r="AM841" t="s">
        <v>79</v>
      </c>
      <c r="AN841" t="s">
        <v>79</v>
      </c>
      <c r="AO841" t="s">
        <v>79</v>
      </c>
      <c r="AP841" t="s">
        <v>79</v>
      </c>
      <c r="AQ841" t="s">
        <v>79</v>
      </c>
      <c r="AR841" t="s">
        <v>79</v>
      </c>
      <c r="AS841">
        <v>0</v>
      </c>
      <c r="AT841" t="s">
        <v>79</v>
      </c>
      <c r="AU841" t="s">
        <v>79</v>
      </c>
      <c r="AV841">
        <v>0</v>
      </c>
      <c r="AW841">
        <v>0</v>
      </c>
    </row>
    <row r="842" spans="1:49" x14ac:dyDescent="0.2">
      <c r="A842">
        <v>1</v>
      </c>
      <c r="B842">
        <v>37</v>
      </c>
      <c r="C842">
        <v>1</v>
      </c>
      <c r="D842">
        <v>1</v>
      </c>
      <c r="E842">
        <v>0</v>
      </c>
      <c r="F842" t="s">
        <v>79</v>
      </c>
      <c r="G842" t="s">
        <v>79</v>
      </c>
      <c r="H842">
        <v>0</v>
      </c>
      <c r="I842">
        <v>0</v>
      </c>
      <c r="J842">
        <v>0</v>
      </c>
      <c r="K842">
        <v>0</v>
      </c>
      <c r="L842">
        <v>0</v>
      </c>
      <c r="M842" t="s">
        <v>79</v>
      </c>
      <c r="N842" t="s">
        <v>79</v>
      </c>
      <c r="O842" t="s">
        <v>79</v>
      </c>
      <c r="P842" t="s">
        <v>79</v>
      </c>
      <c r="Q842" t="s">
        <v>79</v>
      </c>
      <c r="R842" t="s">
        <v>79</v>
      </c>
      <c r="S842" t="s">
        <v>79</v>
      </c>
      <c r="T842">
        <v>0</v>
      </c>
      <c r="U842" t="s">
        <v>79</v>
      </c>
      <c r="V842" t="s">
        <v>79</v>
      </c>
      <c r="W842" t="s">
        <v>79</v>
      </c>
      <c r="X842">
        <v>0</v>
      </c>
      <c r="Y842">
        <v>0</v>
      </c>
      <c r="Z842" t="s">
        <v>79</v>
      </c>
      <c r="AA842" t="s">
        <v>79</v>
      </c>
      <c r="AB842" t="s">
        <v>79</v>
      </c>
      <c r="AC842" t="s">
        <v>79</v>
      </c>
      <c r="AD842" t="s">
        <v>79</v>
      </c>
      <c r="AE842">
        <v>0</v>
      </c>
      <c r="AF842" t="s">
        <v>79</v>
      </c>
      <c r="AG842">
        <v>0</v>
      </c>
      <c r="AH842" t="s">
        <v>79</v>
      </c>
      <c r="AI842" t="s">
        <v>79</v>
      </c>
      <c r="AJ842" t="s">
        <v>79</v>
      </c>
      <c r="AK842" t="s">
        <v>79</v>
      </c>
      <c r="AL842" t="s">
        <v>79</v>
      </c>
      <c r="AM842" t="s">
        <v>79</v>
      </c>
      <c r="AN842" t="s">
        <v>79</v>
      </c>
      <c r="AO842" t="s">
        <v>79</v>
      </c>
      <c r="AP842" t="s">
        <v>79</v>
      </c>
      <c r="AQ842" t="s">
        <v>79</v>
      </c>
      <c r="AR842" t="s">
        <v>79</v>
      </c>
      <c r="AS842">
        <v>0</v>
      </c>
      <c r="AT842" t="s">
        <v>79</v>
      </c>
      <c r="AU842" t="s">
        <v>79</v>
      </c>
      <c r="AV842">
        <v>0</v>
      </c>
      <c r="AW842">
        <v>0</v>
      </c>
    </row>
    <row r="843" spans="1:49" x14ac:dyDescent="0.2">
      <c r="A843">
        <v>1</v>
      </c>
      <c r="B843">
        <v>37</v>
      </c>
      <c r="C843">
        <v>1</v>
      </c>
      <c r="D843">
        <v>2</v>
      </c>
      <c r="E843">
        <v>0</v>
      </c>
      <c r="F843" t="s">
        <v>79</v>
      </c>
      <c r="G843" t="s">
        <v>79</v>
      </c>
      <c r="H843">
        <v>0</v>
      </c>
      <c r="I843">
        <v>0</v>
      </c>
      <c r="J843">
        <v>0</v>
      </c>
      <c r="K843">
        <v>0</v>
      </c>
      <c r="L843">
        <v>0</v>
      </c>
      <c r="M843" t="s">
        <v>79</v>
      </c>
      <c r="N843" t="s">
        <v>79</v>
      </c>
      <c r="O843" t="s">
        <v>79</v>
      </c>
      <c r="P843" t="s">
        <v>79</v>
      </c>
      <c r="Q843" t="s">
        <v>79</v>
      </c>
      <c r="R843" t="s">
        <v>79</v>
      </c>
      <c r="S843" t="s">
        <v>79</v>
      </c>
      <c r="T843">
        <v>0</v>
      </c>
      <c r="U843" t="s">
        <v>79</v>
      </c>
      <c r="V843" t="s">
        <v>79</v>
      </c>
      <c r="W843" t="s">
        <v>79</v>
      </c>
      <c r="X843">
        <v>0</v>
      </c>
      <c r="Y843">
        <v>0</v>
      </c>
      <c r="Z843" t="s">
        <v>79</v>
      </c>
      <c r="AA843" t="s">
        <v>79</v>
      </c>
      <c r="AB843" t="s">
        <v>79</v>
      </c>
      <c r="AC843" t="s">
        <v>79</v>
      </c>
      <c r="AD843" t="s">
        <v>79</v>
      </c>
      <c r="AE843">
        <v>0</v>
      </c>
      <c r="AF843" t="s">
        <v>79</v>
      </c>
      <c r="AG843">
        <v>0</v>
      </c>
      <c r="AH843" t="s">
        <v>79</v>
      </c>
      <c r="AI843" t="s">
        <v>79</v>
      </c>
      <c r="AJ843" t="s">
        <v>79</v>
      </c>
      <c r="AK843" t="s">
        <v>79</v>
      </c>
      <c r="AL843" t="s">
        <v>79</v>
      </c>
      <c r="AM843" t="s">
        <v>79</v>
      </c>
      <c r="AN843" t="s">
        <v>79</v>
      </c>
      <c r="AO843" t="s">
        <v>79</v>
      </c>
      <c r="AP843" t="s">
        <v>79</v>
      </c>
      <c r="AQ843" t="s">
        <v>79</v>
      </c>
      <c r="AR843" t="s">
        <v>79</v>
      </c>
      <c r="AS843">
        <v>0</v>
      </c>
      <c r="AT843" t="s">
        <v>79</v>
      </c>
      <c r="AU843" t="s">
        <v>79</v>
      </c>
      <c r="AV843">
        <v>0</v>
      </c>
      <c r="AW843">
        <v>0</v>
      </c>
    </row>
    <row r="844" spans="1:49" x14ac:dyDescent="0.2">
      <c r="A844">
        <v>1</v>
      </c>
      <c r="B844">
        <v>37</v>
      </c>
      <c r="C844">
        <v>1</v>
      </c>
      <c r="D844">
        <v>3</v>
      </c>
      <c r="E844">
        <v>0</v>
      </c>
      <c r="F844" t="s">
        <v>79</v>
      </c>
      <c r="G844" t="s">
        <v>79</v>
      </c>
      <c r="H844">
        <v>645</v>
      </c>
      <c r="I844">
        <v>0</v>
      </c>
      <c r="J844">
        <v>0</v>
      </c>
      <c r="K844">
        <v>0</v>
      </c>
      <c r="L844">
        <v>0</v>
      </c>
      <c r="M844" t="s">
        <v>79</v>
      </c>
      <c r="N844" t="s">
        <v>79</v>
      </c>
      <c r="O844" t="s">
        <v>79</v>
      </c>
      <c r="P844" t="s">
        <v>79</v>
      </c>
      <c r="Q844" t="s">
        <v>79</v>
      </c>
      <c r="R844" t="s">
        <v>656</v>
      </c>
      <c r="S844" t="s">
        <v>79</v>
      </c>
      <c r="T844">
        <v>0</v>
      </c>
      <c r="U844" t="s">
        <v>79</v>
      </c>
      <c r="V844" t="s">
        <v>79</v>
      </c>
      <c r="W844" t="s">
        <v>79</v>
      </c>
      <c r="X844">
        <v>2</v>
      </c>
      <c r="Y844">
        <v>2</v>
      </c>
      <c r="Z844" t="s">
        <v>79</v>
      </c>
      <c r="AA844" t="s">
        <v>79</v>
      </c>
      <c r="AB844" t="s">
        <v>79</v>
      </c>
      <c r="AC844" t="s">
        <v>79</v>
      </c>
      <c r="AD844" t="s">
        <v>79</v>
      </c>
      <c r="AE844">
        <v>0</v>
      </c>
      <c r="AF844" t="s">
        <v>79</v>
      </c>
      <c r="AG844">
        <v>0</v>
      </c>
      <c r="AH844" t="s">
        <v>79</v>
      </c>
      <c r="AI844" t="s">
        <v>79</v>
      </c>
      <c r="AJ844" t="s">
        <v>79</v>
      </c>
      <c r="AK844" t="s">
        <v>79</v>
      </c>
      <c r="AL844" t="s">
        <v>79</v>
      </c>
      <c r="AM844" t="s">
        <v>79</v>
      </c>
      <c r="AN844" t="s">
        <v>79</v>
      </c>
      <c r="AO844" t="s">
        <v>79</v>
      </c>
      <c r="AP844" t="s">
        <v>79</v>
      </c>
      <c r="AQ844" t="s">
        <v>79</v>
      </c>
      <c r="AR844" t="s">
        <v>79</v>
      </c>
      <c r="AS844">
        <v>0</v>
      </c>
      <c r="AT844" t="s">
        <v>79</v>
      </c>
      <c r="AU844" t="s">
        <v>79</v>
      </c>
      <c r="AV844">
        <v>0</v>
      </c>
      <c r="AW844">
        <v>0</v>
      </c>
    </row>
    <row r="845" spans="1:49" x14ac:dyDescent="0.2">
      <c r="A845">
        <v>1</v>
      </c>
      <c r="B845">
        <v>37</v>
      </c>
      <c r="C845">
        <v>1</v>
      </c>
      <c r="D845">
        <v>4</v>
      </c>
      <c r="E845">
        <v>0</v>
      </c>
      <c r="F845" t="s">
        <v>79</v>
      </c>
      <c r="G845" t="s">
        <v>79</v>
      </c>
      <c r="H845">
        <v>599</v>
      </c>
      <c r="I845">
        <v>0</v>
      </c>
      <c r="J845">
        <v>0</v>
      </c>
      <c r="K845">
        <v>0</v>
      </c>
      <c r="L845">
        <v>0</v>
      </c>
      <c r="M845" t="s">
        <v>79</v>
      </c>
      <c r="N845" t="s">
        <v>79</v>
      </c>
      <c r="O845" t="s">
        <v>79</v>
      </c>
      <c r="P845" t="s">
        <v>79</v>
      </c>
      <c r="Q845" t="s">
        <v>79</v>
      </c>
      <c r="R845" t="s">
        <v>1669</v>
      </c>
      <c r="S845" t="s">
        <v>79</v>
      </c>
      <c r="T845">
        <v>0</v>
      </c>
      <c r="U845" t="s">
        <v>79</v>
      </c>
      <c r="V845" t="s">
        <v>79</v>
      </c>
      <c r="W845" t="s">
        <v>79</v>
      </c>
      <c r="X845">
        <v>2</v>
      </c>
      <c r="Y845">
        <v>2</v>
      </c>
      <c r="Z845" t="s">
        <v>79</v>
      </c>
      <c r="AA845" t="s">
        <v>79</v>
      </c>
      <c r="AB845" t="s">
        <v>79</v>
      </c>
      <c r="AC845" t="s">
        <v>79</v>
      </c>
      <c r="AD845" t="s">
        <v>79</v>
      </c>
      <c r="AE845">
        <v>0</v>
      </c>
      <c r="AF845" t="s">
        <v>79</v>
      </c>
      <c r="AG845">
        <v>0</v>
      </c>
      <c r="AH845" t="s">
        <v>79</v>
      </c>
      <c r="AI845" t="s">
        <v>79</v>
      </c>
      <c r="AJ845" t="s">
        <v>79</v>
      </c>
      <c r="AK845" t="s">
        <v>79</v>
      </c>
      <c r="AL845" t="s">
        <v>79</v>
      </c>
      <c r="AM845" t="s">
        <v>79</v>
      </c>
      <c r="AN845" t="s">
        <v>79</v>
      </c>
      <c r="AO845" t="s">
        <v>79</v>
      </c>
      <c r="AP845" t="s">
        <v>79</v>
      </c>
      <c r="AQ845" t="s">
        <v>79</v>
      </c>
      <c r="AR845" t="s">
        <v>79</v>
      </c>
      <c r="AS845">
        <v>0</v>
      </c>
      <c r="AT845" t="s">
        <v>79</v>
      </c>
      <c r="AU845" t="s">
        <v>79</v>
      </c>
      <c r="AV845">
        <v>0</v>
      </c>
      <c r="AW845">
        <v>0</v>
      </c>
    </row>
    <row r="846" spans="1:49" x14ac:dyDescent="0.2">
      <c r="A846">
        <v>1</v>
      </c>
      <c r="B846">
        <v>37</v>
      </c>
      <c r="C846">
        <v>1</v>
      </c>
      <c r="D846">
        <v>5</v>
      </c>
      <c r="E846">
        <v>0</v>
      </c>
      <c r="F846" t="s">
        <v>79</v>
      </c>
      <c r="G846" t="s">
        <v>79</v>
      </c>
      <c r="H846">
        <v>625</v>
      </c>
      <c r="I846">
        <v>0</v>
      </c>
      <c r="J846">
        <v>0</v>
      </c>
      <c r="K846">
        <v>0</v>
      </c>
      <c r="L846">
        <v>0</v>
      </c>
      <c r="M846" t="s">
        <v>79</v>
      </c>
      <c r="N846" t="s">
        <v>79</v>
      </c>
      <c r="O846" t="s">
        <v>79</v>
      </c>
      <c r="P846" t="s">
        <v>79</v>
      </c>
      <c r="Q846" t="s">
        <v>79</v>
      </c>
      <c r="R846" t="s">
        <v>1670</v>
      </c>
      <c r="S846" t="s">
        <v>79</v>
      </c>
      <c r="T846">
        <v>0</v>
      </c>
      <c r="U846" t="s">
        <v>79</v>
      </c>
      <c r="V846" t="s">
        <v>79</v>
      </c>
      <c r="W846" t="s">
        <v>79</v>
      </c>
      <c r="X846">
        <v>2</v>
      </c>
      <c r="Y846">
        <v>2</v>
      </c>
      <c r="Z846" t="s">
        <v>79</v>
      </c>
      <c r="AA846" t="s">
        <v>79</v>
      </c>
      <c r="AB846" t="s">
        <v>79</v>
      </c>
      <c r="AC846" t="s">
        <v>79</v>
      </c>
      <c r="AD846" t="s">
        <v>79</v>
      </c>
      <c r="AE846">
        <v>0</v>
      </c>
      <c r="AF846" t="s">
        <v>79</v>
      </c>
      <c r="AG846">
        <v>0</v>
      </c>
      <c r="AH846" t="s">
        <v>79</v>
      </c>
      <c r="AI846" t="s">
        <v>79</v>
      </c>
      <c r="AJ846" t="s">
        <v>79</v>
      </c>
      <c r="AK846" t="s">
        <v>79</v>
      </c>
      <c r="AL846" t="s">
        <v>79</v>
      </c>
      <c r="AM846" t="s">
        <v>79</v>
      </c>
      <c r="AN846" t="s">
        <v>79</v>
      </c>
      <c r="AO846" t="s">
        <v>79</v>
      </c>
      <c r="AP846" t="s">
        <v>79</v>
      </c>
      <c r="AQ846" t="s">
        <v>79</v>
      </c>
      <c r="AR846" t="s">
        <v>79</v>
      </c>
      <c r="AS846">
        <v>0</v>
      </c>
      <c r="AT846" t="s">
        <v>79</v>
      </c>
      <c r="AU846" t="s">
        <v>79</v>
      </c>
      <c r="AV846">
        <v>0</v>
      </c>
      <c r="AW846">
        <v>0</v>
      </c>
    </row>
    <row r="847" spans="1:49" x14ac:dyDescent="0.2">
      <c r="A847">
        <v>1</v>
      </c>
      <c r="B847">
        <v>37</v>
      </c>
      <c r="C847">
        <v>1</v>
      </c>
      <c r="D847">
        <v>6</v>
      </c>
      <c r="E847">
        <v>0</v>
      </c>
      <c r="F847" t="s">
        <v>79</v>
      </c>
      <c r="G847" t="s">
        <v>79</v>
      </c>
      <c r="H847">
        <v>0</v>
      </c>
      <c r="I847">
        <v>0</v>
      </c>
      <c r="J847">
        <v>0</v>
      </c>
      <c r="K847">
        <v>0</v>
      </c>
      <c r="L847">
        <v>0</v>
      </c>
      <c r="M847" t="s">
        <v>79</v>
      </c>
      <c r="N847" t="s">
        <v>79</v>
      </c>
      <c r="O847" t="s">
        <v>79</v>
      </c>
      <c r="P847" t="s">
        <v>79</v>
      </c>
      <c r="Q847" t="s">
        <v>79</v>
      </c>
      <c r="R847" t="s">
        <v>79</v>
      </c>
      <c r="S847" t="s">
        <v>79</v>
      </c>
      <c r="T847">
        <v>0</v>
      </c>
      <c r="U847" t="s">
        <v>79</v>
      </c>
      <c r="V847" t="s">
        <v>79</v>
      </c>
      <c r="W847" t="s">
        <v>79</v>
      </c>
      <c r="X847">
        <v>0</v>
      </c>
      <c r="Y847">
        <v>0</v>
      </c>
      <c r="Z847" t="s">
        <v>79</v>
      </c>
      <c r="AA847" t="s">
        <v>79</v>
      </c>
      <c r="AB847" t="s">
        <v>79</v>
      </c>
      <c r="AC847" t="s">
        <v>79</v>
      </c>
      <c r="AD847" t="s">
        <v>79</v>
      </c>
      <c r="AE847">
        <v>0</v>
      </c>
      <c r="AF847" t="s">
        <v>79</v>
      </c>
      <c r="AG847">
        <v>0</v>
      </c>
      <c r="AH847" t="s">
        <v>79</v>
      </c>
      <c r="AI847" t="s">
        <v>79</v>
      </c>
      <c r="AJ847" t="s">
        <v>79</v>
      </c>
      <c r="AK847" t="s">
        <v>79</v>
      </c>
      <c r="AL847" t="s">
        <v>79</v>
      </c>
      <c r="AM847" t="s">
        <v>79</v>
      </c>
      <c r="AN847" t="s">
        <v>79</v>
      </c>
      <c r="AO847" t="s">
        <v>79</v>
      </c>
      <c r="AP847" t="s">
        <v>79</v>
      </c>
      <c r="AQ847" t="s">
        <v>79</v>
      </c>
      <c r="AR847" t="s">
        <v>79</v>
      </c>
      <c r="AS847">
        <v>0</v>
      </c>
      <c r="AT847" t="s">
        <v>79</v>
      </c>
      <c r="AU847" t="s">
        <v>79</v>
      </c>
      <c r="AV847">
        <v>0</v>
      </c>
      <c r="AW847">
        <v>0</v>
      </c>
    </row>
    <row r="848" spans="1:49" x14ac:dyDescent="0.2">
      <c r="A848">
        <v>1</v>
      </c>
      <c r="B848">
        <v>37</v>
      </c>
      <c r="C848">
        <v>1</v>
      </c>
      <c r="D848">
        <v>7</v>
      </c>
      <c r="E848">
        <v>0</v>
      </c>
      <c r="F848" t="s">
        <v>79</v>
      </c>
      <c r="G848" t="s">
        <v>79</v>
      </c>
      <c r="H848">
        <v>0</v>
      </c>
      <c r="I848">
        <v>0</v>
      </c>
      <c r="J848">
        <v>0</v>
      </c>
      <c r="K848">
        <v>0</v>
      </c>
      <c r="L848">
        <v>0</v>
      </c>
      <c r="M848" t="s">
        <v>79</v>
      </c>
      <c r="N848" t="s">
        <v>79</v>
      </c>
      <c r="O848" t="s">
        <v>79</v>
      </c>
      <c r="P848" t="s">
        <v>79</v>
      </c>
      <c r="Q848" t="s">
        <v>79</v>
      </c>
      <c r="R848" t="s">
        <v>79</v>
      </c>
      <c r="S848" t="s">
        <v>79</v>
      </c>
      <c r="T848">
        <v>0</v>
      </c>
      <c r="U848" t="s">
        <v>79</v>
      </c>
      <c r="V848" t="s">
        <v>79</v>
      </c>
      <c r="W848" t="s">
        <v>79</v>
      </c>
      <c r="X848">
        <v>0</v>
      </c>
      <c r="Y848">
        <v>0</v>
      </c>
      <c r="Z848" t="s">
        <v>79</v>
      </c>
      <c r="AA848" t="s">
        <v>79</v>
      </c>
      <c r="AB848" t="s">
        <v>79</v>
      </c>
      <c r="AC848" t="s">
        <v>79</v>
      </c>
      <c r="AD848" t="s">
        <v>79</v>
      </c>
      <c r="AE848">
        <v>0</v>
      </c>
      <c r="AF848" t="s">
        <v>79</v>
      </c>
      <c r="AG848">
        <v>0</v>
      </c>
      <c r="AH848" t="s">
        <v>79</v>
      </c>
      <c r="AI848" t="s">
        <v>79</v>
      </c>
      <c r="AJ848" t="s">
        <v>79</v>
      </c>
      <c r="AK848" t="s">
        <v>79</v>
      </c>
      <c r="AL848" t="s">
        <v>79</v>
      </c>
      <c r="AM848" t="s">
        <v>79</v>
      </c>
      <c r="AN848" t="s">
        <v>79</v>
      </c>
      <c r="AO848" t="s">
        <v>79</v>
      </c>
      <c r="AP848" t="s">
        <v>79</v>
      </c>
      <c r="AQ848" t="s">
        <v>79</v>
      </c>
      <c r="AR848" t="s">
        <v>79</v>
      </c>
      <c r="AS848">
        <v>0</v>
      </c>
      <c r="AT848" t="s">
        <v>79</v>
      </c>
      <c r="AU848" t="s">
        <v>79</v>
      </c>
      <c r="AV848">
        <v>0</v>
      </c>
      <c r="AW848">
        <v>0</v>
      </c>
    </row>
    <row r="849" spans="1:49" x14ac:dyDescent="0.2">
      <c r="A849">
        <v>1</v>
      </c>
      <c r="B849">
        <v>37</v>
      </c>
      <c r="C849">
        <v>1</v>
      </c>
      <c r="D849">
        <v>8</v>
      </c>
      <c r="E849">
        <v>0</v>
      </c>
      <c r="F849" t="s">
        <v>79</v>
      </c>
      <c r="G849" t="s">
        <v>79</v>
      </c>
      <c r="H849">
        <v>0</v>
      </c>
      <c r="I849">
        <v>0</v>
      </c>
      <c r="J849">
        <v>0</v>
      </c>
      <c r="K849">
        <v>0</v>
      </c>
      <c r="L849">
        <v>0</v>
      </c>
      <c r="M849" t="s">
        <v>79</v>
      </c>
      <c r="N849" t="s">
        <v>79</v>
      </c>
      <c r="O849" t="s">
        <v>79</v>
      </c>
      <c r="P849" t="s">
        <v>79</v>
      </c>
      <c r="Q849" t="s">
        <v>79</v>
      </c>
      <c r="R849" t="s">
        <v>79</v>
      </c>
      <c r="S849" t="s">
        <v>79</v>
      </c>
      <c r="T849">
        <v>0</v>
      </c>
      <c r="U849" t="s">
        <v>79</v>
      </c>
      <c r="V849" t="s">
        <v>79</v>
      </c>
      <c r="W849" t="s">
        <v>79</v>
      </c>
      <c r="X849">
        <v>0</v>
      </c>
      <c r="Y849">
        <v>0</v>
      </c>
      <c r="Z849" t="s">
        <v>79</v>
      </c>
      <c r="AA849" t="s">
        <v>79</v>
      </c>
      <c r="AB849" t="s">
        <v>79</v>
      </c>
      <c r="AC849" t="s">
        <v>79</v>
      </c>
      <c r="AD849" t="s">
        <v>79</v>
      </c>
      <c r="AE849">
        <v>0</v>
      </c>
      <c r="AF849" t="s">
        <v>79</v>
      </c>
      <c r="AG849">
        <v>0</v>
      </c>
      <c r="AH849" t="s">
        <v>79</v>
      </c>
      <c r="AI849" t="s">
        <v>79</v>
      </c>
      <c r="AJ849" t="s">
        <v>79</v>
      </c>
      <c r="AK849" t="s">
        <v>79</v>
      </c>
      <c r="AL849" t="s">
        <v>79</v>
      </c>
      <c r="AM849" t="s">
        <v>79</v>
      </c>
      <c r="AN849" t="s">
        <v>79</v>
      </c>
      <c r="AO849" t="s">
        <v>79</v>
      </c>
      <c r="AP849" t="s">
        <v>79</v>
      </c>
      <c r="AQ849" t="s">
        <v>79</v>
      </c>
      <c r="AR849" t="s">
        <v>79</v>
      </c>
      <c r="AS849">
        <v>0</v>
      </c>
      <c r="AT849" t="s">
        <v>79</v>
      </c>
      <c r="AU849" t="s">
        <v>79</v>
      </c>
      <c r="AV849">
        <v>0</v>
      </c>
      <c r="AW849">
        <v>0</v>
      </c>
    </row>
    <row r="850" spans="1:49" x14ac:dyDescent="0.2">
      <c r="A850">
        <v>1</v>
      </c>
      <c r="B850">
        <v>37</v>
      </c>
      <c r="C850">
        <v>2</v>
      </c>
      <c r="D850">
        <v>1</v>
      </c>
      <c r="E850">
        <v>0</v>
      </c>
      <c r="F850" t="s">
        <v>79</v>
      </c>
      <c r="G850" t="s">
        <v>79</v>
      </c>
      <c r="H850">
        <v>0</v>
      </c>
      <c r="I850">
        <v>0</v>
      </c>
      <c r="J850">
        <v>0</v>
      </c>
      <c r="K850">
        <v>0</v>
      </c>
      <c r="L850">
        <v>0</v>
      </c>
      <c r="M850" t="s">
        <v>79</v>
      </c>
      <c r="N850" t="s">
        <v>79</v>
      </c>
      <c r="O850" t="s">
        <v>79</v>
      </c>
      <c r="P850" t="s">
        <v>79</v>
      </c>
      <c r="Q850" t="s">
        <v>79</v>
      </c>
      <c r="R850" t="s">
        <v>79</v>
      </c>
      <c r="S850" t="s">
        <v>79</v>
      </c>
      <c r="T850">
        <v>0</v>
      </c>
      <c r="U850" t="s">
        <v>79</v>
      </c>
      <c r="V850" t="s">
        <v>79</v>
      </c>
      <c r="W850" t="s">
        <v>79</v>
      </c>
      <c r="X850">
        <v>0</v>
      </c>
      <c r="Y850">
        <v>0</v>
      </c>
      <c r="Z850" t="s">
        <v>79</v>
      </c>
      <c r="AA850" t="s">
        <v>79</v>
      </c>
      <c r="AB850" t="s">
        <v>79</v>
      </c>
      <c r="AC850" t="s">
        <v>79</v>
      </c>
      <c r="AD850" t="s">
        <v>79</v>
      </c>
      <c r="AE850">
        <v>0</v>
      </c>
      <c r="AF850" t="s">
        <v>79</v>
      </c>
      <c r="AG850">
        <v>0</v>
      </c>
      <c r="AH850" t="s">
        <v>79</v>
      </c>
      <c r="AI850" t="s">
        <v>79</v>
      </c>
      <c r="AJ850" t="s">
        <v>79</v>
      </c>
      <c r="AK850" t="s">
        <v>79</v>
      </c>
      <c r="AL850" t="s">
        <v>79</v>
      </c>
      <c r="AM850" t="s">
        <v>79</v>
      </c>
      <c r="AN850" t="s">
        <v>79</v>
      </c>
      <c r="AO850" t="s">
        <v>79</v>
      </c>
      <c r="AP850" t="s">
        <v>79</v>
      </c>
      <c r="AQ850" t="s">
        <v>79</v>
      </c>
      <c r="AR850" t="s">
        <v>79</v>
      </c>
      <c r="AS850">
        <v>0</v>
      </c>
      <c r="AT850" t="s">
        <v>79</v>
      </c>
      <c r="AU850" t="s">
        <v>79</v>
      </c>
      <c r="AV850">
        <v>0</v>
      </c>
      <c r="AW850">
        <v>0</v>
      </c>
    </row>
    <row r="851" spans="1:49" x14ac:dyDescent="0.2">
      <c r="A851">
        <v>1</v>
      </c>
      <c r="B851">
        <v>37</v>
      </c>
      <c r="C851">
        <v>2</v>
      </c>
      <c r="D851">
        <v>2</v>
      </c>
      <c r="E851">
        <v>0</v>
      </c>
      <c r="F851" t="s">
        <v>79</v>
      </c>
      <c r="G851" t="s">
        <v>79</v>
      </c>
      <c r="H851">
        <v>151</v>
      </c>
      <c r="I851">
        <v>0</v>
      </c>
      <c r="J851">
        <v>0</v>
      </c>
      <c r="K851">
        <v>0</v>
      </c>
      <c r="L851">
        <v>0</v>
      </c>
      <c r="M851" t="s">
        <v>79</v>
      </c>
      <c r="N851" t="s">
        <v>79</v>
      </c>
      <c r="O851" t="s">
        <v>79</v>
      </c>
      <c r="P851" t="s">
        <v>79</v>
      </c>
      <c r="Q851" t="s">
        <v>79</v>
      </c>
      <c r="R851" t="s">
        <v>1671</v>
      </c>
      <c r="S851" t="s">
        <v>79</v>
      </c>
      <c r="T851">
        <v>0</v>
      </c>
      <c r="U851" t="s">
        <v>79</v>
      </c>
      <c r="V851" t="s">
        <v>79</v>
      </c>
      <c r="W851" t="s">
        <v>79</v>
      </c>
      <c r="X851">
        <v>2</v>
      </c>
      <c r="Y851">
        <v>2</v>
      </c>
      <c r="Z851" t="s">
        <v>79</v>
      </c>
      <c r="AA851" t="s">
        <v>79</v>
      </c>
      <c r="AB851" t="s">
        <v>79</v>
      </c>
      <c r="AC851" t="s">
        <v>79</v>
      </c>
      <c r="AD851" t="s">
        <v>79</v>
      </c>
      <c r="AE851">
        <v>0</v>
      </c>
      <c r="AF851" t="s">
        <v>79</v>
      </c>
      <c r="AG851">
        <v>0</v>
      </c>
      <c r="AH851" t="s">
        <v>79</v>
      </c>
      <c r="AI851" t="s">
        <v>79</v>
      </c>
      <c r="AJ851" t="s">
        <v>79</v>
      </c>
      <c r="AK851" t="s">
        <v>79</v>
      </c>
      <c r="AL851" t="s">
        <v>79</v>
      </c>
      <c r="AM851" t="s">
        <v>79</v>
      </c>
      <c r="AN851" t="s">
        <v>79</v>
      </c>
      <c r="AO851" t="s">
        <v>79</v>
      </c>
      <c r="AP851" t="s">
        <v>79</v>
      </c>
      <c r="AQ851" t="s">
        <v>79</v>
      </c>
      <c r="AR851" t="s">
        <v>79</v>
      </c>
      <c r="AS851">
        <v>0</v>
      </c>
      <c r="AT851" t="s">
        <v>79</v>
      </c>
      <c r="AU851" t="s">
        <v>79</v>
      </c>
      <c r="AV851">
        <v>0</v>
      </c>
      <c r="AW851">
        <v>0</v>
      </c>
    </row>
    <row r="852" spans="1:49" x14ac:dyDescent="0.2">
      <c r="A852">
        <v>1</v>
      </c>
      <c r="B852">
        <v>37</v>
      </c>
      <c r="C852">
        <v>2</v>
      </c>
      <c r="D852">
        <v>3</v>
      </c>
      <c r="E852">
        <v>0</v>
      </c>
      <c r="F852" t="s">
        <v>79</v>
      </c>
      <c r="G852" t="s">
        <v>79</v>
      </c>
      <c r="H852">
        <v>196</v>
      </c>
      <c r="I852">
        <v>0</v>
      </c>
      <c r="J852">
        <v>0</v>
      </c>
      <c r="K852">
        <v>0</v>
      </c>
      <c r="L852">
        <v>0</v>
      </c>
      <c r="M852" t="s">
        <v>79</v>
      </c>
      <c r="N852" t="s">
        <v>79</v>
      </c>
      <c r="O852" t="s">
        <v>79</v>
      </c>
      <c r="P852" t="s">
        <v>79</v>
      </c>
      <c r="Q852" t="s">
        <v>79</v>
      </c>
      <c r="R852" t="s">
        <v>1672</v>
      </c>
      <c r="S852" t="s">
        <v>79</v>
      </c>
      <c r="T852">
        <v>0</v>
      </c>
      <c r="U852" t="s">
        <v>79</v>
      </c>
      <c r="V852" t="s">
        <v>79</v>
      </c>
      <c r="W852" t="s">
        <v>79</v>
      </c>
      <c r="X852">
        <v>2</v>
      </c>
      <c r="Y852">
        <v>2</v>
      </c>
      <c r="Z852" t="s">
        <v>79</v>
      </c>
      <c r="AA852" t="s">
        <v>79</v>
      </c>
      <c r="AB852" t="s">
        <v>79</v>
      </c>
      <c r="AC852" t="s">
        <v>79</v>
      </c>
      <c r="AD852" t="s">
        <v>79</v>
      </c>
      <c r="AE852">
        <v>0</v>
      </c>
      <c r="AF852" t="s">
        <v>79</v>
      </c>
      <c r="AG852">
        <v>0</v>
      </c>
      <c r="AH852" t="s">
        <v>79</v>
      </c>
      <c r="AI852" t="s">
        <v>79</v>
      </c>
      <c r="AJ852" t="s">
        <v>79</v>
      </c>
      <c r="AK852" t="s">
        <v>79</v>
      </c>
      <c r="AL852" t="s">
        <v>79</v>
      </c>
      <c r="AM852" t="s">
        <v>79</v>
      </c>
      <c r="AN852" t="s">
        <v>79</v>
      </c>
      <c r="AO852" t="s">
        <v>79</v>
      </c>
      <c r="AP852" t="s">
        <v>79</v>
      </c>
      <c r="AQ852" t="s">
        <v>79</v>
      </c>
      <c r="AR852" t="s">
        <v>79</v>
      </c>
      <c r="AS852">
        <v>0</v>
      </c>
      <c r="AT852" t="s">
        <v>79</v>
      </c>
      <c r="AU852" t="s">
        <v>79</v>
      </c>
      <c r="AV852">
        <v>0</v>
      </c>
      <c r="AW852">
        <v>0</v>
      </c>
    </row>
    <row r="853" spans="1:49" x14ac:dyDescent="0.2">
      <c r="A853">
        <v>1</v>
      </c>
      <c r="B853">
        <v>37</v>
      </c>
      <c r="C853">
        <v>2</v>
      </c>
      <c r="D853">
        <v>4</v>
      </c>
      <c r="E853">
        <v>0</v>
      </c>
      <c r="F853" t="s">
        <v>79</v>
      </c>
      <c r="G853" t="s">
        <v>79</v>
      </c>
      <c r="H853">
        <v>152</v>
      </c>
      <c r="I853">
        <v>0</v>
      </c>
      <c r="J853">
        <v>0</v>
      </c>
      <c r="K853">
        <v>0</v>
      </c>
      <c r="L853">
        <v>0</v>
      </c>
      <c r="M853" t="s">
        <v>79</v>
      </c>
      <c r="N853" t="s">
        <v>79</v>
      </c>
      <c r="O853" t="s">
        <v>79</v>
      </c>
      <c r="P853" t="s">
        <v>79</v>
      </c>
      <c r="Q853" t="s">
        <v>79</v>
      </c>
      <c r="R853" t="s">
        <v>1673</v>
      </c>
      <c r="S853" t="s">
        <v>79</v>
      </c>
      <c r="T853">
        <v>0</v>
      </c>
      <c r="U853" t="s">
        <v>79</v>
      </c>
      <c r="V853" t="s">
        <v>79</v>
      </c>
      <c r="W853" t="s">
        <v>79</v>
      </c>
      <c r="X853">
        <v>2</v>
      </c>
      <c r="Y853">
        <v>2</v>
      </c>
      <c r="Z853" t="s">
        <v>79</v>
      </c>
      <c r="AA853" t="s">
        <v>79</v>
      </c>
      <c r="AB853" t="s">
        <v>79</v>
      </c>
      <c r="AC853" t="s">
        <v>79</v>
      </c>
      <c r="AD853" t="s">
        <v>79</v>
      </c>
      <c r="AE853">
        <v>0</v>
      </c>
      <c r="AF853" t="s">
        <v>79</v>
      </c>
      <c r="AG853">
        <v>0</v>
      </c>
      <c r="AH853" t="s">
        <v>79</v>
      </c>
      <c r="AI853" t="s">
        <v>79</v>
      </c>
      <c r="AJ853" t="s">
        <v>79</v>
      </c>
      <c r="AK853" t="s">
        <v>79</v>
      </c>
      <c r="AL853" t="s">
        <v>79</v>
      </c>
      <c r="AM853" t="s">
        <v>79</v>
      </c>
      <c r="AN853" t="s">
        <v>79</v>
      </c>
      <c r="AO853" t="s">
        <v>79</v>
      </c>
      <c r="AP853" t="s">
        <v>79</v>
      </c>
      <c r="AQ853" t="s">
        <v>79</v>
      </c>
      <c r="AR853" t="s">
        <v>79</v>
      </c>
      <c r="AS853">
        <v>0</v>
      </c>
      <c r="AT853" t="s">
        <v>79</v>
      </c>
      <c r="AU853" t="s">
        <v>79</v>
      </c>
      <c r="AV853">
        <v>0</v>
      </c>
      <c r="AW853">
        <v>0</v>
      </c>
    </row>
    <row r="854" spans="1:49" x14ac:dyDescent="0.2">
      <c r="A854">
        <v>1</v>
      </c>
      <c r="B854">
        <v>37</v>
      </c>
      <c r="C854">
        <v>2</v>
      </c>
      <c r="D854">
        <v>5</v>
      </c>
      <c r="E854">
        <v>0</v>
      </c>
      <c r="F854" t="s">
        <v>79</v>
      </c>
      <c r="G854" t="s">
        <v>79</v>
      </c>
      <c r="H854">
        <v>331</v>
      </c>
      <c r="I854">
        <v>0</v>
      </c>
      <c r="J854">
        <v>0</v>
      </c>
      <c r="K854">
        <v>0</v>
      </c>
      <c r="L854">
        <v>0</v>
      </c>
      <c r="M854" t="s">
        <v>79</v>
      </c>
      <c r="N854" t="s">
        <v>79</v>
      </c>
      <c r="O854" t="s">
        <v>79</v>
      </c>
      <c r="P854" t="s">
        <v>79</v>
      </c>
      <c r="Q854" t="s">
        <v>79</v>
      </c>
      <c r="R854" t="s">
        <v>1674</v>
      </c>
      <c r="S854" t="s">
        <v>79</v>
      </c>
      <c r="T854">
        <v>0</v>
      </c>
      <c r="U854" t="s">
        <v>79</v>
      </c>
      <c r="V854" t="s">
        <v>79</v>
      </c>
      <c r="W854" t="s">
        <v>79</v>
      </c>
      <c r="X854">
        <v>2</v>
      </c>
      <c r="Y854">
        <v>2</v>
      </c>
      <c r="Z854" t="s">
        <v>79</v>
      </c>
      <c r="AA854" t="s">
        <v>79</v>
      </c>
      <c r="AB854" t="s">
        <v>79</v>
      </c>
      <c r="AC854" t="s">
        <v>79</v>
      </c>
      <c r="AD854" t="s">
        <v>79</v>
      </c>
      <c r="AE854">
        <v>0</v>
      </c>
      <c r="AF854" t="s">
        <v>79</v>
      </c>
      <c r="AG854">
        <v>0</v>
      </c>
      <c r="AH854" t="s">
        <v>79</v>
      </c>
      <c r="AI854" t="s">
        <v>79</v>
      </c>
      <c r="AJ854" t="s">
        <v>79</v>
      </c>
      <c r="AK854" t="s">
        <v>79</v>
      </c>
      <c r="AL854" t="s">
        <v>79</v>
      </c>
      <c r="AM854" t="s">
        <v>79</v>
      </c>
      <c r="AN854" t="s">
        <v>79</v>
      </c>
      <c r="AO854" t="s">
        <v>79</v>
      </c>
      <c r="AP854" t="s">
        <v>79</v>
      </c>
      <c r="AQ854" t="s">
        <v>79</v>
      </c>
      <c r="AR854" t="s">
        <v>79</v>
      </c>
      <c r="AS854">
        <v>0</v>
      </c>
      <c r="AT854" t="s">
        <v>79</v>
      </c>
      <c r="AU854" t="s">
        <v>79</v>
      </c>
      <c r="AV854">
        <v>0</v>
      </c>
      <c r="AW854">
        <v>0</v>
      </c>
    </row>
    <row r="855" spans="1:49" x14ac:dyDescent="0.2">
      <c r="A855">
        <v>1</v>
      </c>
      <c r="B855">
        <v>37</v>
      </c>
      <c r="C855">
        <v>2</v>
      </c>
      <c r="D855">
        <v>6</v>
      </c>
      <c r="E855">
        <v>0</v>
      </c>
      <c r="F855" t="s">
        <v>79</v>
      </c>
      <c r="G855" t="s">
        <v>79</v>
      </c>
      <c r="H855">
        <v>643</v>
      </c>
      <c r="I855">
        <v>0</v>
      </c>
      <c r="J855">
        <v>0</v>
      </c>
      <c r="K855">
        <v>0</v>
      </c>
      <c r="L855">
        <v>0</v>
      </c>
      <c r="M855" t="s">
        <v>79</v>
      </c>
      <c r="N855" t="s">
        <v>79</v>
      </c>
      <c r="O855" t="s">
        <v>79</v>
      </c>
      <c r="P855" t="s">
        <v>79</v>
      </c>
      <c r="Q855" t="s">
        <v>79</v>
      </c>
      <c r="R855" t="s">
        <v>1675</v>
      </c>
      <c r="S855" t="s">
        <v>79</v>
      </c>
      <c r="T855">
        <v>0</v>
      </c>
      <c r="U855" t="s">
        <v>79</v>
      </c>
      <c r="V855" t="s">
        <v>79</v>
      </c>
      <c r="W855" t="s">
        <v>79</v>
      </c>
      <c r="X855">
        <v>2</v>
      </c>
      <c r="Y855">
        <v>2</v>
      </c>
      <c r="Z855" t="s">
        <v>79</v>
      </c>
      <c r="AA855" t="s">
        <v>79</v>
      </c>
      <c r="AB855" t="s">
        <v>79</v>
      </c>
      <c r="AC855" t="s">
        <v>79</v>
      </c>
      <c r="AD855" t="s">
        <v>79</v>
      </c>
      <c r="AE855">
        <v>0</v>
      </c>
      <c r="AF855" t="s">
        <v>79</v>
      </c>
      <c r="AG855">
        <v>0</v>
      </c>
      <c r="AH855" t="s">
        <v>79</v>
      </c>
      <c r="AI855" t="s">
        <v>79</v>
      </c>
      <c r="AJ855" t="s">
        <v>79</v>
      </c>
      <c r="AK855" t="s">
        <v>79</v>
      </c>
      <c r="AL855" t="s">
        <v>79</v>
      </c>
      <c r="AM855" t="s">
        <v>79</v>
      </c>
      <c r="AN855" t="s">
        <v>79</v>
      </c>
      <c r="AO855" t="s">
        <v>79</v>
      </c>
      <c r="AP855" t="s">
        <v>79</v>
      </c>
      <c r="AQ855" t="s">
        <v>79</v>
      </c>
      <c r="AR855" t="s">
        <v>79</v>
      </c>
      <c r="AS855">
        <v>0</v>
      </c>
      <c r="AT855" t="s">
        <v>79</v>
      </c>
      <c r="AU855" t="s">
        <v>79</v>
      </c>
      <c r="AV855">
        <v>0</v>
      </c>
      <c r="AW855">
        <v>0</v>
      </c>
    </row>
    <row r="856" spans="1:49" x14ac:dyDescent="0.2">
      <c r="A856">
        <v>1</v>
      </c>
      <c r="B856">
        <v>37</v>
      </c>
      <c r="C856">
        <v>2</v>
      </c>
      <c r="D856">
        <v>7</v>
      </c>
      <c r="E856">
        <v>0</v>
      </c>
      <c r="F856" t="s">
        <v>79</v>
      </c>
      <c r="G856" t="s">
        <v>79</v>
      </c>
      <c r="H856">
        <v>598</v>
      </c>
      <c r="I856">
        <v>0</v>
      </c>
      <c r="J856">
        <v>0</v>
      </c>
      <c r="K856">
        <v>0</v>
      </c>
      <c r="L856">
        <v>0</v>
      </c>
      <c r="M856" t="s">
        <v>79</v>
      </c>
      <c r="N856" t="s">
        <v>79</v>
      </c>
      <c r="O856" t="s">
        <v>79</v>
      </c>
      <c r="P856" t="s">
        <v>79</v>
      </c>
      <c r="Q856" t="s">
        <v>79</v>
      </c>
      <c r="R856" t="s">
        <v>1676</v>
      </c>
      <c r="S856" t="s">
        <v>79</v>
      </c>
      <c r="T856">
        <v>0</v>
      </c>
      <c r="U856" t="s">
        <v>79</v>
      </c>
      <c r="V856" t="s">
        <v>79</v>
      </c>
      <c r="W856" t="s">
        <v>79</v>
      </c>
      <c r="X856">
        <v>2</v>
      </c>
      <c r="Y856">
        <v>2</v>
      </c>
      <c r="Z856" t="s">
        <v>79</v>
      </c>
      <c r="AA856" t="s">
        <v>79</v>
      </c>
      <c r="AB856" t="s">
        <v>79</v>
      </c>
      <c r="AC856" t="s">
        <v>79</v>
      </c>
      <c r="AD856" t="s">
        <v>79</v>
      </c>
      <c r="AE856">
        <v>0</v>
      </c>
      <c r="AF856" t="s">
        <v>79</v>
      </c>
      <c r="AG856">
        <v>0</v>
      </c>
      <c r="AH856" t="s">
        <v>79</v>
      </c>
      <c r="AI856" t="s">
        <v>79</v>
      </c>
      <c r="AJ856" t="s">
        <v>79</v>
      </c>
      <c r="AK856" t="s">
        <v>79</v>
      </c>
      <c r="AL856" t="s">
        <v>79</v>
      </c>
      <c r="AM856" t="s">
        <v>79</v>
      </c>
      <c r="AN856" t="s">
        <v>79</v>
      </c>
      <c r="AO856" t="s">
        <v>79</v>
      </c>
      <c r="AP856" t="s">
        <v>79</v>
      </c>
      <c r="AQ856" t="s">
        <v>79</v>
      </c>
      <c r="AR856" t="s">
        <v>79</v>
      </c>
      <c r="AS856">
        <v>0</v>
      </c>
      <c r="AT856" t="s">
        <v>79</v>
      </c>
      <c r="AU856" t="s">
        <v>79</v>
      </c>
      <c r="AV856">
        <v>0</v>
      </c>
      <c r="AW856">
        <v>0</v>
      </c>
    </row>
    <row r="857" spans="1:49" x14ac:dyDescent="0.2">
      <c r="A857">
        <v>1</v>
      </c>
      <c r="B857">
        <v>37</v>
      </c>
      <c r="C857">
        <v>2</v>
      </c>
      <c r="D857">
        <v>8</v>
      </c>
      <c r="E857">
        <v>0</v>
      </c>
      <c r="F857" t="s">
        <v>79</v>
      </c>
      <c r="G857" t="s">
        <v>79</v>
      </c>
      <c r="H857">
        <v>0</v>
      </c>
      <c r="I857">
        <v>0</v>
      </c>
      <c r="J857">
        <v>0</v>
      </c>
      <c r="K857">
        <v>0</v>
      </c>
      <c r="L857">
        <v>0</v>
      </c>
      <c r="M857" t="s">
        <v>79</v>
      </c>
      <c r="N857" t="s">
        <v>79</v>
      </c>
      <c r="O857" t="s">
        <v>79</v>
      </c>
      <c r="P857" t="s">
        <v>79</v>
      </c>
      <c r="Q857" t="s">
        <v>79</v>
      </c>
      <c r="R857" t="s">
        <v>79</v>
      </c>
      <c r="S857" t="s">
        <v>79</v>
      </c>
      <c r="T857">
        <v>0</v>
      </c>
      <c r="U857" t="s">
        <v>79</v>
      </c>
      <c r="V857" t="s">
        <v>79</v>
      </c>
      <c r="W857" t="s">
        <v>79</v>
      </c>
      <c r="X857">
        <v>0</v>
      </c>
      <c r="Y857">
        <v>0</v>
      </c>
      <c r="Z857" t="s">
        <v>79</v>
      </c>
      <c r="AA857" t="s">
        <v>79</v>
      </c>
      <c r="AB857" t="s">
        <v>79</v>
      </c>
      <c r="AC857" t="s">
        <v>79</v>
      </c>
      <c r="AD857" t="s">
        <v>79</v>
      </c>
      <c r="AE857">
        <v>0</v>
      </c>
      <c r="AF857" t="s">
        <v>79</v>
      </c>
      <c r="AG857">
        <v>0</v>
      </c>
      <c r="AH857" t="s">
        <v>79</v>
      </c>
      <c r="AI857" t="s">
        <v>79</v>
      </c>
      <c r="AJ857" t="s">
        <v>79</v>
      </c>
      <c r="AK857" t="s">
        <v>79</v>
      </c>
      <c r="AL857" t="s">
        <v>79</v>
      </c>
      <c r="AM857" t="s">
        <v>79</v>
      </c>
      <c r="AN857" t="s">
        <v>79</v>
      </c>
      <c r="AO857" t="s">
        <v>79</v>
      </c>
      <c r="AP857" t="s">
        <v>79</v>
      </c>
      <c r="AQ857" t="s">
        <v>79</v>
      </c>
      <c r="AR857" t="s">
        <v>79</v>
      </c>
      <c r="AS857">
        <v>0</v>
      </c>
      <c r="AT857" t="s">
        <v>79</v>
      </c>
      <c r="AU857" t="s">
        <v>79</v>
      </c>
      <c r="AV857">
        <v>0</v>
      </c>
      <c r="AW857">
        <v>0</v>
      </c>
    </row>
    <row r="858" spans="1:49" x14ac:dyDescent="0.2">
      <c r="A858">
        <v>1</v>
      </c>
      <c r="B858">
        <v>37</v>
      </c>
      <c r="C858">
        <v>3</v>
      </c>
      <c r="D858">
        <v>1</v>
      </c>
      <c r="E858">
        <v>0</v>
      </c>
      <c r="F858" t="s">
        <v>79</v>
      </c>
      <c r="G858" t="s">
        <v>79</v>
      </c>
      <c r="H858">
        <v>500</v>
      </c>
      <c r="I858">
        <v>0</v>
      </c>
      <c r="J858">
        <v>0</v>
      </c>
      <c r="K858">
        <v>0</v>
      </c>
      <c r="L858">
        <v>0</v>
      </c>
      <c r="M858" t="s">
        <v>79</v>
      </c>
      <c r="N858" t="s">
        <v>79</v>
      </c>
      <c r="O858" t="s">
        <v>79</v>
      </c>
      <c r="P858" t="s">
        <v>79</v>
      </c>
      <c r="Q858" t="s">
        <v>79</v>
      </c>
      <c r="R858" t="s">
        <v>1677</v>
      </c>
      <c r="S858" t="s">
        <v>79</v>
      </c>
      <c r="T858">
        <v>0</v>
      </c>
      <c r="U858" t="s">
        <v>79</v>
      </c>
      <c r="V858" t="s">
        <v>79</v>
      </c>
      <c r="W858" t="s">
        <v>79</v>
      </c>
      <c r="X858">
        <v>2</v>
      </c>
      <c r="Y858">
        <v>2</v>
      </c>
      <c r="Z858" t="s">
        <v>79</v>
      </c>
      <c r="AA858" t="s">
        <v>79</v>
      </c>
      <c r="AB858" t="s">
        <v>79</v>
      </c>
      <c r="AC858" t="s">
        <v>79</v>
      </c>
      <c r="AD858" t="s">
        <v>79</v>
      </c>
      <c r="AE858">
        <v>0</v>
      </c>
      <c r="AF858" t="s">
        <v>79</v>
      </c>
      <c r="AG858">
        <v>0</v>
      </c>
      <c r="AH858" t="s">
        <v>79</v>
      </c>
      <c r="AI858" t="s">
        <v>79</v>
      </c>
      <c r="AJ858" t="s">
        <v>79</v>
      </c>
      <c r="AK858" t="s">
        <v>79</v>
      </c>
      <c r="AL858" t="s">
        <v>79</v>
      </c>
      <c r="AM858" t="s">
        <v>79</v>
      </c>
      <c r="AN858" t="s">
        <v>79</v>
      </c>
      <c r="AO858" t="s">
        <v>79</v>
      </c>
      <c r="AP858" t="s">
        <v>79</v>
      </c>
      <c r="AQ858" t="s">
        <v>79</v>
      </c>
      <c r="AR858" t="s">
        <v>79</v>
      </c>
      <c r="AS858">
        <v>0</v>
      </c>
      <c r="AT858" t="s">
        <v>79</v>
      </c>
      <c r="AU858" t="s">
        <v>79</v>
      </c>
      <c r="AV858">
        <v>0</v>
      </c>
      <c r="AW858">
        <v>0</v>
      </c>
    </row>
    <row r="859" spans="1:49" x14ac:dyDescent="0.2">
      <c r="A859">
        <v>1</v>
      </c>
      <c r="B859">
        <v>37</v>
      </c>
      <c r="C859">
        <v>3</v>
      </c>
      <c r="D859">
        <v>2</v>
      </c>
      <c r="E859">
        <v>0</v>
      </c>
      <c r="F859" t="s">
        <v>79</v>
      </c>
      <c r="G859" t="s">
        <v>79</v>
      </c>
      <c r="H859">
        <v>73</v>
      </c>
      <c r="I859">
        <v>0</v>
      </c>
      <c r="J859">
        <v>0</v>
      </c>
      <c r="K859">
        <v>0</v>
      </c>
      <c r="L859">
        <v>0</v>
      </c>
      <c r="M859" t="s">
        <v>79</v>
      </c>
      <c r="N859" t="s">
        <v>79</v>
      </c>
      <c r="O859" t="s">
        <v>79</v>
      </c>
      <c r="P859" t="s">
        <v>79</v>
      </c>
      <c r="Q859" t="s">
        <v>79</v>
      </c>
      <c r="R859" t="s">
        <v>529</v>
      </c>
      <c r="S859" t="s">
        <v>79</v>
      </c>
      <c r="T859">
        <v>0</v>
      </c>
      <c r="U859" t="s">
        <v>79</v>
      </c>
      <c r="V859" t="s">
        <v>79</v>
      </c>
      <c r="W859" t="s">
        <v>79</v>
      </c>
      <c r="X859">
        <v>2</v>
      </c>
      <c r="Y859">
        <v>2</v>
      </c>
      <c r="Z859" t="s">
        <v>79</v>
      </c>
      <c r="AA859" t="s">
        <v>79</v>
      </c>
      <c r="AB859" t="s">
        <v>79</v>
      </c>
      <c r="AC859" t="s">
        <v>79</v>
      </c>
      <c r="AD859" t="s">
        <v>79</v>
      </c>
      <c r="AE859">
        <v>0</v>
      </c>
      <c r="AF859" t="s">
        <v>79</v>
      </c>
      <c r="AG859">
        <v>0</v>
      </c>
      <c r="AH859" t="s">
        <v>79</v>
      </c>
      <c r="AI859" t="s">
        <v>79</v>
      </c>
      <c r="AJ859" t="s">
        <v>79</v>
      </c>
      <c r="AK859" t="s">
        <v>79</v>
      </c>
      <c r="AL859" t="s">
        <v>79</v>
      </c>
      <c r="AM859" t="s">
        <v>79</v>
      </c>
      <c r="AN859" t="s">
        <v>79</v>
      </c>
      <c r="AO859" t="s">
        <v>79</v>
      </c>
      <c r="AP859" t="s">
        <v>79</v>
      </c>
      <c r="AQ859" t="s">
        <v>79</v>
      </c>
      <c r="AR859" t="s">
        <v>79</v>
      </c>
      <c r="AS859">
        <v>0</v>
      </c>
      <c r="AT859" t="s">
        <v>79</v>
      </c>
      <c r="AU859" t="s">
        <v>79</v>
      </c>
      <c r="AV859">
        <v>0</v>
      </c>
      <c r="AW859">
        <v>0</v>
      </c>
    </row>
    <row r="860" spans="1:49" x14ac:dyDescent="0.2">
      <c r="A860">
        <v>1</v>
      </c>
      <c r="B860">
        <v>37</v>
      </c>
      <c r="C860">
        <v>3</v>
      </c>
      <c r="D860">
        <v>3</v>
      </c>
      <c r="E860">
        <v>0</v>
      </c>
      <c r="F860" t="s">
        <v>79</v>
      </c>
      <c r="G860" t="s">
        <v>79</v>
      </c>
      <c r="H860">
        <v>304</v>
      </c>
      <c r="I860">
        <v>0</v>
      </c>
      <c r="J860">
        <v>0</v>
      </c>
      <c r="K860">
        <v>0</v>
      </c>
      <c r="L860">
        <v>0</v>
      </c>
      <c r="M860" t="s">
        <v>79</v>
      </c>
      <c r="N860" t="s">
        <v>79</v>
      </c>
      <c r="O860" t="s">
        <v>79</v>
      </c>
      <c r="P860" t="s">
        <v>79</v>
      </c>
      <c r="Q860" t="s">
        <v>79</v>
      </c>
      <c r="R860" t="s">
        <v>1678</v>
      </c>
      <c r="S860" t="s">
        <v>79</v>
      </c>
      <c r="T860">
        <v>0</v>
      </c>
      <c r="U860" t="s">
        <v>79</v>
      </c>
      <c r="V860" t="s">
        <v>79</v>
      </c>
      <c r="W860" t="s">
        <v>79</v>
      </c>
      <c r="X860">
        <v>2</v>
      </c>
      <c r="Y860">
        <v>2</v>
      </c>
      <c r="Z860" t="s">
        <v>79</v>
      </c>
      <c r="AA860" t="s">
        <v>79</v>
      </c>
      <c r="AB860" t="s">
        <v>79</v>
      </c>
      <c r="AC860" t="s">
        <v>79</v>
      </c>
      <c r="AD860" t="s">
        <v>79</v>
      </c>
      <c r="AE860">
        <v>0</v>
      </c>
      <c r="AF860" t="s">
        <v>79</v>
      </c>
      <c r="AG860">
        <v>0</v>
      </c>
      <c r="AH860" t="s">
        <v>79</v>
      </c>
      <c r="AI860" t="s">
        <v>79</v>
      </c>
      <c r="AJ860" t="s">
        <v>79</v>
      </c>
      <c r="AK860" t="s">
        <v>79</v>
      </c>
      <c r="AL860" t="s">
        <v>79</v>
      </c>
      <c r="AM860" t="s">
        <v>79</v>
      </c>
      <c r="AN860" t="s">
        <v>79</v>
      </c>
      <c r="AO860" t="s">
        <v>79</v>
      </c>
      <c r="AP860" t="s">
        <v>79</v>
      </c>
      <c r="AQ860" t="s">
        <v>79</v>
      </c>
      <c r="AR860" t="s">
        <v>79</v>
      </c>
      <c r="AS860">
        <v>0</v>
      </c>
      <c r="AT860" t="s">
        <v>79</v>
      </c>
      <c r="AU860" t="s">
        <v>79</v>
      </c>
      <c r="AV860">
        <v>0</v>
      </c>
      <c r="AW860">
        <v>0</v>
      </c>
    </row>
    <row r="861" spans="1:49" x14ac:dyDescent="0.2">
      <c r="A861">
        <v>1</v>
      </c>
      <c r="B861">
        <v>37</v>
      </c>
      <c r="C861">
        <v>3</v>
      </c>
      <c r="D861">
        <v>4</v>
      </c>
      <c r="E861">
        <v>0</v>
      </c>
      <c r="F861" t="s">
        <v>79</v>
      </c>
      <c r="G861" t="s">
        <v>79</v>
      </c>
      <c r="H861">
        <v>272</v>
      </c>
      <c r="I861">
        <v>0</v>
      </c>
      <c r="J861">
        <v>0</v>
      </c>
      <c r="K861">
        <v>0</v>
      </c>
      <c r="L861">
        <v>0</v>
      </c>
      <c r="M861" t="s">
        <v>79</v>
      </c>
      <c r="N861" t="s">
        <v>79</v>
      </c>
      <c r="O861" t="s">
        <v>79</v>
      </c>
      <c r="P861" t="s">
        <v>79</v>
      </c>
      <c r="Q861" t="s">
        <v>79</v>
      </c>
      <c r="R861" t="s">
        <v>1679</v>
      </c>
      <c r="S861" t="s">
        <v>79</v>
      </c>
      <c r="T861">
        <v>0</v>
      </c>
      <c r="U861" t="s">
        <v>79</v>
      </c>
      <c r="V861" t="s">
        <v>79</v>
      </c>
      <c r="W861" t="s">
        <v>79</v>
      </c>
      <c r="X861">
        <v>2</v>
      </c>
      <c r="Y861">
        <v>2</v>
      </c>
      <c r="Z861" t="s">
        <v>79</v>
      </c>
      <c r="AA861" t="s">
        <v>79</v>
      </c>
      <c r="AB861" t="s">
        <v>79</v>
      </c>
      <c r="AC861" t="s">
        <v>79</v>
      </c>
      <c r="AD861" t="s">
        <v>79</v>
      </c>
      <c r="AE861">
        <v>0</v>
      </c>
      <c r="AF861" t="s">
        <v>79</v>
      </c>
      <c r="AG861">
        <v>0</v>
      </c>
      <c r="AH861" t="s">
        <v>79</v>
      </c>
      <c r="AI861" t="s">
        <v>79</v>
      </c>
      <c r="AJ861" t="s">
        <v>79</v>
      </c>
      <c r="AK861" t="s">
        <v>79</v>
      </c>
      <c r="AL861" t="s">
        <v>79</v>
      </c>
      <c r="AM861" t="s">
        <v>79</v>
      </c>
      <c r="AN861" t="s">
        <v>79</v>
      </c>
      <c r="AO861" t="s">
        <v>79</v>
      </c>
      <c r="AP861" t="s">
        <v>79</v>
      </c>
      <c r="AQ861" t="s">
        <v>79</v>
      </c>
      <c r="AR861" t="s">
        <v>79</v>
      </c>
      <c r="AS861">
        <v>0</v>
      </c>
      <c r="AT861" t="s">
        <v>79</v>
      </c>
      <c r="AU861" t="s">
        <v>79</v>
      </c>
      <c r="AV861">
        <v>0</v>
      </c>
      <c r="AW861">
        <v>0</v>
      </c>
    </row>
    <row r="862" spans="1:49" x14ac:dyDescent="0.2">
      <c r="A862">
        <v>1</v>
      </c>
      <c r="B862">
        <v>37</v>
      </c>
      <c r="C862">
        <v>3</v>
      </c>
      <c r="D862">
        <v>5</v>
      </c>
      <c r="E862">
        <v>0</v>
      </c>
      <c r="F862" t="s">
        <v>79</v>
      </c>
      <c r="G862" t="s">
        <v>79</v>
      </c>
      <c r="H862">
        <v>240</v>
      </c>
      <c r="I862">
        <v>0</v>
      </c>
      <c r="J862">
        <v>0</v>
      </c>
      <c r="K862">
        <v>0</v>
      </c>
      <c r="L862">
        <v>0</v>
      </c>
      <c r="M862" t="s">
        <v>79</v>
      </c>
      <c r="N862" t="s">
        <v>79</v>
      </c>
      <c r="O862" t="s">
        <v>79</v>
      </c>
      <c r="P862" t="s">
        <v>79</v>
      </c>
      <c r="Q862" t="s">
        <v>79</v>
      </c>
      <c r="R862" t="s">
        <v>1587</v>
      </c>
      <c r="S862" t="s">
        <v>79</v>
      </c>
      <c r="T862">
        <v>0</v>
      </c>
      <c r="U862" t="s">
        <v>79</v>
      </c>
      <c r="V862" t="s">
        <v>79</v>
      </c>
      <c r="W862" t="s">
        <v>79</v>
      </c>
      <c r="X862">
        <v>2</v>
      </c>
      <c r="Y862">
        <v>2</v>
      </c>
      <c r="Z862" t="s">
        <v>79</v>
      </c>
      <c r="AA862" t="s">
        <v>79</v>
      </c>
      <c r="AB862" t="s">
        <v>79</v>
      </c>
      <c r="AC862" t="s">
        <v>79</v>
      </c>
      <c r="AD862" t="s">
        <v>79</v>
      </c>
      <c r="AE862">
        <v>0</v>
      </c>
      <c r="AF862" t="s">
        <v>79</v>
      </c>
      <c r="AG862">
        <v>0</v>
      </c>
      <c r="AH862" t="s">
        <v>79</v>
      </c>
      <c r="AI862" t="s">
        <v>79</v>
      </c>
      <c r="AJ862" t="s">
        <v>79</v>
      </c>
      <c r="AK862" t="s">
        <v>79</v>
      </c>
      <c r="AL862" t="s">
        <v>79</v>
      </c>
      <c r="AM862" t="s">
        <v>79</v>
      </c>
      <c r="AN862" t="s">
        <v>79</v>
      </c>
      <c r="AO862" t="s">
        <v>79</v>
      </c>
      <c r="AP862" t="s">
        <v>79</v>
      </c>
      <c r="AQ862" t="s">
        <v>79</v>
      </c>
      <c r="AR862" t="s">
        <v>79</v>
      </c>
      <c r="AS862">
        <v>0</v>
      </c>
      <c r="AT862" t="s">
        <v>79</v>
      </c>
      <c r="AU862" t="s">
        <v>79</v>
      </c>
      <c r="AV862">
        <v>0</v>
      </c>
      <c r="AW862">
        <v>0</v>
      </c>
    </row>
    <row r="863" spans="1:49" x14ac:dyDescent="0.2">
      <c r="A863">
        <v>1</v>
      </c>
      <c r="B863">
        <v>37</v>
      </c>
      <c r="C863">
        <v>3</v>
      </c>
      <c r="D863">
        <v>6</v>
      </c>
      <c r="E863">
        <v>0</v>
      </c>
      <c r="F863" t="s">
        <v>79</v>
      </c>
      <c r="G863" t="s">
        <v>79</v>
      </c>
      <c r="H863">
        <v>153</v>
      </c>
      <c r="I863">
        <v>0</v>
      </c>
      <c r="J863">
        <v>0</v>
      </c>
      <c r="K863">
        <v>0</v>
      </c>
      <c r="L863">
        <v>0</v>
      </c>
      <c r="M863" t="s">
        <v>79</v>
      </c>
      <c r="N863" t="s">
        <v>79</v>
      </c>
      <c r="O863" t="s">
        <v>79</v>
      </c>
      <c r="P863" t="s">
        <v>79</v>
      </c>
      <c r="Q863" t="s">
        <v>79</v>
      </c>
      <c r="R863" t="s">
        <v>1645</v>
      </c>
      <c r="S863" t="s">
        <v>79</v>
      </c>
      <c r="T863">
        <v>0</v>
      </c>
      <c r="U863" t="s">
        <v>79</v>
      </c>
      <c r="V863" t="s">
        <v>79</v>
      </c>
      <c r="W863" t="s">
        <v>79</v>
      </c>
      <c r="X863">
        <v>2</v>
      </c>
      <c r="Y863">
        <v>2</v>
      </c>
      <c r="Z863" t="s">
        <v>79</v>
      </c>
      <c r="AA863" t="s">
        <v>79</v>
      </c>
      <c r="AB863" t="s">
        <v>79</v>
      </c>
      <c r="AC863" t="s">
        <v>79</v>
      </c>
      <c r="AD863" t="s">
        <v>79</v>
      </c>
      <c r="AE863">
        <v>0</v>
      </c>
      <c r="AF863" t="s">
        <v>79</v>
      </c>
      <c r="AG863">
        <v>0</v>
      </c>
      <c r="AH863" t="s">
        <v>79</v>
      </c>
      <c r="AI863" t="s">
        <v>79</v>
      </c>
      <c r="AJ863" t="s">
        <v>79</v>
      </c>
      <c r="AK863" t="s">
        <v>79</v>
      </c>
      <c r="AL863" t="s">
        <v>79</v>
      </c>
      <c r="AM863" t="s">
        <v>79</v>
      </c>
      <c r="AN863" t="s">
        <v>79</v>
      </c>
      <c r="AO863" t="s">
        <v>79</v>
      </c>
      <c r="AP863" t="s">
        <v>79</v>
      </c>
      <c r="AQ863" t="s">
        <v>79</v>
      </c>
      <c r="AR863" t="s">
        <v>79</v>
      </c>
      <c r="AS863">
        <v>0</v>
      </c>
      <c r="AT863" t="s">
        <v>79</v>
      </c>
      <c r="AU863" t="s">
        <v>79</v>
      </c>
      <c r="AV863">
        <v>0</v>
      </c>
      <c r="AW863">
        <v>0</v>
      </c>
    </row>
    <row r="864" spans="1:49" x14ac:dyDescent="0.2">
      <c r="A864">
        <v>1</v>
      </c>
      <c r="B864">
        <v>37</v>
      </c>
      <c r="C864">
        <v>3</v>
      </c>
      <c r="D864">
        <v>7</v>
      </c>
      <c r="E864">
        <v>0</v>
      </c>
      <c r="F864" t="s">
        <v>79</v>
      </c>
      <c r="G864" t="s">
        <v>79</v>
      </c>
      <c r="H864">
        <v>481</v>
      </c>
      <c r="I864">
        <v>0</v>
      </c>
      <c r="J864">
        <v>0</v>
      </c>
      <c r="K864">
        <v>0</v>
      </c>
      <c r="L864">
        <v>0</v>
      </c>
      <c r="M864" t="s">
        <v>79</v>
      </c>
      <c r="N864" t="s">
        <v>79</v>
      </c>
      <c r="O864" t="s">
        <v>79</v>
      </c>
      <c r="P864" t="s">
        <v>79</v>
      </c>
      <c r="Q864" t="s">
        <v>79</v>
      </c>
      <c r="R864" t="s">
        <v>577</v>
      </c>
      <c r="S864" t="s">
        <v>79</v>
      </c>
      <c r="T864">
        <v>0</v>
      </c>
      <c r="U864" t="s">
        <v>79</v>
      </c>
      <c r="V864" t="s">
        <v>79</v>
      </c>
      <c r="W864" t="s">
        <v>79</v>
      </c>
      <c r="X864">
        <v>2</v>
      </c>
      <c r="Y864">
        <v>2</v>
      </c>
      <c r="Z864" t="s">
        <v>79</v>
      </c>
      <c r="AA864" t="s">
        <v>79</v>
      </c>
      <c r="AB864" t="s">
        <v>79</v>
      </c>
      <c r="AC864" t="s">
        <v>79</v>
      </c>
      <c r="AD864" t="s">
        <v>79</v>
      </c>
      <c r="AE864">
        <v>0</v>
      </c>
      <c r="AF864" t="s">
        <v>79</v>
      </c>
      <c r="AG864">
        <v>0</v>
      </c>
      <c r="AH864" t="s">
        <v>79</v>
      </c>
      <c r="AI864" t="s">
        <v>79</v>
      </c>
      <c r="AJ864" t="s">
        <v>79</v>
      </c>
      <c r="AK864" t="s">
        <v>79</v>
      </c>
      <c r="AL864" t="s">
        <v>79</v>
      </c>
      <c r="AM864" t="s">
        <v>79</v>
      </c>
      <c r="AN864" t="s">
        <v>79</v>
      </c>
      <c r="AO864" t="s">
        <v>79</v>
      </c>
      <c r="AP864" t="s">
        <v>79</v>
      </c>
      <c r="AQ864" t="s">
        <v>79</v>
      </c>
      <c r="AR864" t="s">
        <v>79</v>
      </c>
      <c r="AS864">
        <v>0</v>
      </c>
      <c r="AT864" t="s">
        <v>79</v>
      </c>
      <c r="AU864" t="s">
        <v>79</v>
      </c>
      <c r="AV864">
        <v>0</v>
      </c>
      <c r="AW864">
        <v>0</v>
      </c>
    </row>
    <row r="865" spans="1:49" x14ac:dyDescent="0.2">
      <c r="A865">
        <v>1</v>
      </c>
      <c r="B865">
        <v>37</v>
      </c>
      <c r="C865">
        <v>3</v>
      </c>
      <c r="D865">
        <v>8</v>
      </c>
      <c r="E865">
        <v>0</v>
      </c>
      <c r="F865" t="s">
        <v>79</v>
      </c>
      <c r="G865" t="s">
        <v>79</v>
      </c>
      <c r="H865">
        <v>329</v>
      </c>
      <c r="I865">
        <v>0</v>
      </c>
      <c r="J865">
        <v>0</v>
      </c>
      <c r="K865">
        <v>0</v>
      </c>
      <c r="L865">
        <v>0</v>
      </c>
      <c r="M865" t="s">
        <v>79</v>
      </c>
      <c r="N865" t="s">
        <v>79</v>
      </c>
      <c r="O865" t="s">
        <v>79</v>
      </c>
      <c r="P865" t="s">
        <v>79</v>
      </c>
      <c r="Q865" t="s">
        <v>79</v>
      </c>
      <c r="R865" t="s">
        <v>1680</v>
      </c>
      <c r="S865" t="s">
        <v>79</v>
      </c>
      <c r="T865">
        <v>0</v>
      </c>
      <c r="U865" t="s">
        <v>79</v>
      </c>
      <c r="V865" t="s">
        <v>79</v>
      </c>
      <c r="W865" t="s">
        <v>79</v>
      </c>
      <c r="X865">
        <v>2</v>
      </c>
      <c r="Y865">
        <v>2</v>
      </c>
      <c r="Z865" t="s">
        <v>79</v>
      </c>
      <c r="AA865" t="s">
        <v>79</v>
      </c>
      <c r="AB865" t="s">
        <v>79</v>
      </c>
      <c r="AC865" t="s">
        <v>79</v>
      </c>
      <c r="AD865" t="s">
        <v>79</v>
      </c>
      <c r="AE865">
        <v>0</v>
      </c>
      <c r="AF865" t="s">
        <v>79</v>
      </c>
      <c r="AG865">
        <v>0</v>
      </c>
      <c r="AH865" t="s">
        <v>79</v>
      </c>
      <c r="AI865" t="s">
        <v>79</v>
      </c>
      <c r="AJ865" t="s">
        <v>79</v>
      </c>
      <c r="AK865" t="s">
        <v>79</v>
      </c>
      <c r="AL865" t="s">
        <v>79</v>
      </c>
      <c r="AM865" t="s">
        <v>79</v>
      </c>
      <c r="AN865" t="s">
        <v>79</v>
      </c>
      <c r="AO865" t="s">
        <v>79</v>
      </c>
      <c r="AP865" t="s">
        <v>79</v>
      </c>
      <c r="AQ865" t="s">
        <v>79</v>
      </c>
      <c r="AR865" t="s">
        <v>79</v>
      </c>
      <c r="AS865">
        <v>0</v>
      </c>
      <c r="AT865" t="s">
        <v>79</v>
      </c>
      <c r="AU865" t="s">
        <v>79</v>
      </c>
      <c r="AV865">
        <v>0</v>
      </c>
      <c r="AW865">
        <v>0</v>
      </c>
    </row>
    <row r="866" spans="1:49" x14ac:dyDescent="0.2">
      <c r="A866">
        <v>1</v>
      </c>
      <c r="B866">
        <v>37</v>
      </c>
      <c r="C866">
        <v>4</v>
      </c>
      <c r="D866">
        <v>1</v>
      </c>
      <c r="E866">
        <v>0</v>
      </c>
      <c r="F866" t="s">
        <v>79</v>
      </c>
      <c r="G866" t="s">
        <v>79</v>
      </c>
      <c r="H866">
        <v>72</v>
      </c>
      <c r="I866">
        <v>0</v>
      </c>
      <c r="J866">
        <v>0</v>
      </c>
      <c r="K866">
        <v>0</v>
      </c>
      <c r="L866">
        <v>0</v>
      </c>
      <c r="M866" t="s">
        <v>79</v>
      </c>
      <c r="N866" t="s">
        <v>79</v>
      </c>
      <c r="O866" t="s">
        <v>79</v>
      </c>
      <c r="P866" t="s">
        <v>79</v>
      </c>
      <c r="Q866" t="s">
        <v>79</v>
      </c>
      <c r="R866" t="s">
        <v>582</v>
      </c>
      <c r="S866" t="s">
        <v>79</v>
      </c>
      <c r="T866">
        <v>0</v>
      </c>
      <c r="U866" t="s">
        <v>79</v>
      </c>
      <c r="V866" t="s">
        <v>79</v>
      </c>
      <c r="W866" t="s">
        <v>79</v>
      </c>
      <c r="X866">
        <v>2</v>
      </c>
      <c r="Y866">
        <v>2</v>
      </c>
      <c r="Z866" t="s">
        <v>79</v>
      </c>
      <c r="AA866" t="s">
        <v>79</v>
      </c>
      <c r="AB866" t="s">
        <v>79</v>
      </c>
      <c r="AC866" t="s">
        <v>79</v>
      </c>
      <c r="AD866" t="s">
        <v>79</v>
      </c>
      <c r="AE866">
        <v>0</v>
      </c>
      <c r="AF866" t="s">
        <v>79</v>
      </c>
      <c r="AG866">
        <v>0</v>
      </c>
      <c r="AH866" t="s">
        <v>79</v>
      </c>
      <c r="AI866" t="s">
        <v>79</v>
      </c>
      <c r="AJ866" t="s">
        <v>79</v>
      </c>
      <c r="AK866" t="s">
        <v>79</v>
      </c>
      <c r="AL866" t="s">
        <v>79</v>
      </c>
      <c r="AM866" t="s">
        <v>79</v>
      </c>
      <c r="AN866" t="s">
        <v>79</v>
      </c>
      <c r="AO866" t="s">
        <v>79</v>
      </c>
      <c r="AP866" t="s">
        <v>79</v>
      </c>
      <c r="AQ866" t="s">
        <v>79</v>
      </c>
      <c r="AR866" t="s">
        <v>79</v>
      </c>
      <c r="AS866">
        <v>0</v>
      </c>
      <c r="AT866" t="s">
        <v>79</v>
      </c>
      <c r="AU866" t="s">
        <v>79</v>
      </c>
      <c r="AV866">
        <v>0</v>
      </c>
      <c r="AW866">
        <v>0</v>
      </c>
    </row>
    <row r="867" spans="1:49" x14ac:dyDescent="0.2">
      <c r="A867">
        <v>1</v>
      </c>
      <c r="B867">
        <v>37</v>
      </c>
      <c r="C867">
        <v>4</v>
      </c>
      <c r="D867">
        <v>2</v>
      </c>
      <c r="E867">
        <v>0</v>
      </c>
      <c r="F867" t="s">
        <v>79</v>
      </c>
      <c r="G867" t="s">
        <v>79</v>
      </c>
      <c r="H867">
        <v>74</v>
      </c>
      <c r="I867">
        <v>0</v>
      </c>
      <c r="J867">
        <v>0</v>
      </c>
      <c r="K867">
        <v>0</v>
      </c>
      <c r="L867">
        <v>0</v>
      </c>
      <c r="M867" t="s">
        <v>79</v>
      </c>
      <c r="N867" t="s">
        <v>79</v>
      </c>
      <c r="O867" t="s">
        <v>79</v>
      </c>
      <c r="P867" t="s">
        <v>79</v>
      </c>
      <c r="Q867" t="s">
        <v>79</v>
      </c>
      <c r="R867" t="s">
        <v>431</v>
      </c>
      <c r="S867" t="s">
        <v>79</v>
      </c>
      <c r="T867">
        <v>0</v>
      </c>
      <c r="U867" t="s">
        <v>79</v>
      </c>
      <c r="V867" t="s">
        <v>79</v>
      </c>
      <c r="W867" t="s">
        <v>79</v>
      </c>
      <c r="X867">
        <v>2</v>
      </c>
      <c r="Y867">
        <v>2</v>
      </c>
      <c r="Z867" t="s">
        <v>79</v>
      </c>
      <c r="AA867" t="s">
        <v>79</v>
      </c>
      <c r="AB867" t="s">
        <v>79</v>
      </c>
      <c r="AC867" t="s">
        <v>79</v>
      </c>
      <c r="AD867" t="s">
        <v>79</v>
      </c>
      <c r="AE867">
        <v>0</v>
      </c>
      <c r="AF867" t="s">
        <v>79</v>
      </c>
      <c r="AG867">
        <v>0</v>
      </c>
      <c r="AH867" t="s">
        <v>79</v>
      </c>
      <c r="AI867" t="s">
        <v>79</v>
      </c>
      <c r="AJ867" t="s">
        <v>79</v>
      </c>
      <c r="AK867" t="s">
        <v>79</v>
      </c>
      <c r="AL867" t="s">
        <v>79</v>
      </c>
      <c r="AM867" t="s">
        <v>79</v>
      </c>
      <c r="AN867" t="s">
        <v>79</v>
      </c>
      <c r="AO867" t="s">
        <v>79</v>
      </c>
      <c r="AP867" t="s">
        <v>79</v>
      </c>
      <c r="AQ867" t="s">
        <v>79</v>
      </c>
      <c r="AR867" t="s">
        <v>79</v>
      </c>
      <c r="AS867">
        <v>0</v>
      </c>
      <c r="AT867" t="s">
        <v>79</v>
      </c>
      <c r="AU867" t="s">
        <v>79</v>
      </c>
      <c r="AV867">
        <v>0</v>
      </c>
      <c r="AW867">
        <v>0</v>
      </c>
    </row>
    <row r="868" spans="1:49" x14ac:dyDescent="0.2">
      <c r="A868">
        <v>1</v>
      </c>
      <c r="B868">
        <v>37</v>
      </c>
      <c r="C868">
        <v>4</v>
      </c>
      <c r="D868">
        <v>3</v>
      </c>
      <c r="E868">
        <v>0</v>
      </c>
      <c r="F868" t="s">
        <v>79</v>
      </c>
      <c r="G868" t="s">
        <v>79</v>
      </c>
      <c r="H868">
        <v>417</v>
      </c>
      <c r="I868">
        <v>0</v>
      </c>
      <c r="J868">
        <v>0</v>
      </c>
      <c r="K868">
        <v>0</v>
      </c>
      <c r="L868">
        <v>0</v>
      </c>
      <c r="M868" t="s">
        <v>79</v>
      </c>
      <c r="N868" t="s">
        <v>79</v>
      </c>
      <c r="O868" t="s">
        <v>79</v>
      </c>
      <c r="P868" t="s">
        <v>79</v>
      </c>
      <c r="Q868" t="s">
        <v>79</v>
      </c>
      <c r="R868" t="s">
        <v>586</v>
      </c>
      <c r="S868" t="s">
        <v>79</v>
      </c>
      <c r="T868">
        <v>0</v>
      </c>
      <c r="U868" t="s">
        <v>79</v>
      </c>
      <c r="V868" t="s">
        <v>79</v>
      </c>
      <c r="W868" t="s">
        <v>79</v>
      </c>
      <c r="X868">
        <v>2</v>
      </c>
      <c r="Y868">
        <v>2</v>
      </c>
      <c r="Z868" t="s">
        <v>79</v>
      </c>
      <c r="AA868" t="s">
        <v>79</v>
      </c>
      <c r="AB868" t="s">
        <v>79</v>
      </c>
      <c r="AC868" t="s">
        <v>79</v>
      </c>
      <c r="AD868" t="s">
        <v>79</v>
      </c>
      <c r="AE868">
        <v>0</v>
      </c>
      <c r="AF868" t="s">
        <v>79</v>
      </c>
      <c r="AG868">
        <v>0</v>
      </c>
      <c r="AH868" t="s">
        <v>79</v>
      </c>
      <c r="AI868" t="s">
        <v>79</v>
      </c>
      <c r="AJ868" t="s">
        <v>79</v>
      </c>
      <c r="AK868" t="s">
        <v>79</v>
      </c>
      <c r="AL868" t="s">
        <v>79</v>
      </c>
      <c r="AM868" t="s">
        <v>79</v>
      </c>
      <c r="AN868" t="s">
        <v>79</v>
      </c>
      <c r="AO868" t="s">
        <v>79</v>
      </c>
      <c r="AP868" t="s">
        <v>79</v>
      </c>
      <c r="AQ868" t="s">
        <v>79</v>
      </c>
      <c r="AR868" t="s">
        <v>79</v>
      </c>
      <c r="AS868">
        <v>0</v>
      </c>
      <c r="AT868" t="s">
        <v>79</v>
      </c>
      <c r="AU868" t="s">
        <v>79</v>
      </c>
      <c r="AV868">
        <v>0</v>
      </c>
      <c r="AW868">
        <v>0</v>
      </c>
    </row>
    <row r="869" spans="1:49" x14ac:dyDescent="0.2">
      <c r="A869">
        <v>1</v>
      </c>
      <c r="B869">
        <v>37</v>
      </c>
      <c r="C869">
        <v>4</v>
      </c>
      <c r="D869">
        <v>4</v>
      </c>
      <c r="E869">
        <v>0</v>
      </c>
      <c r="F869" t="s">
        <v>79</v>
      </c>
      <c r="G869" t="s">
        <v>79</v>
      </c>
      <c r="H869">
        <v>32</v>
      </c>
      <c r="I869">
        <v>0</v>
      </c>
      <c r="J869">
        <v>0</v>
      </c>
      <c r="K869">
        <v>0</v>
      </c>
      <c r="L869">
        <v>0</v>
      </c>
      <c r="M869" t="s">
        <v>79</v>
      </c>
      <c r="N869" t="s">
        <v>79</v>
      </c>
      <c r="O869" t="s">
        <v>79</v>
      </c>
      <c r="P869" t="s">
        <v>79</v>
      </c>
      <c r="Q869" t="s">
        <v>79</v>
      </c>
      <c r="R869" t="s">
        <v>585</v>
      </c>
      <c r="S869" t="s">
        <v>79</v>
      </c>
      <c r="T869">
        <v>0</v>
      </c>
      <c r="U869" t="s">
        <v>79</v>
      </c>
      <c r="V869" t="s">
        <v>79</v>
      </c>
      <c r="W869" t="s">
        <v>79</v>
      </c>
      <c r="X869">
        <v>2</v>
      </c>
      <c r="Y869">
        <v>2</v>
      </c>
      <c r="Z869" t="s">
        <v>79</v>
      </c>
      <c r="AA869" t="s">
        <v>79</v>
      </c>
      <c r="AB869" t="s">
        <v>79</v>
      </c>
      <c r="AC869" t="s">
        <v>79</v>
      </c>
      <c r="AD869" t="s">
        <v>79</v>
      </c>
      <c r="AE869">
        <v>0</v>
      </c>
      <c r="AF869" t="s">
        <v>79</v>
      </c>
      <c r="AG869">
        <v>0</v>
      </c>
      <c r="AH869" t="s">
        <v>79</v>
      </c>
      <c r="AI869" t="s">
        <v>79</v>
      </c>
      <c r="AJ869" t="s">
        <v>79</v>
      </c>
      <c r="AK869" t="s">
        <v>79</v>
      </c>
      <c r="AL869" t="s">
        <v>79</v>
      </c>
      <c r="AM869" t="s">
        <v>79</v>
      </c>
      <c r="AN869" t="s">
        <v>79</v>
      </c>
      <c r="AO869" t="s">
        <v>79</v>
      </c>
      <c r="AP869" t="s">
        <v>79</v>
      </c>
      <c r="AQ869" t="s">
        <v>79</v>
      </c>
      <c r="AR869" t="s">
        <v>79</v>
      </c>
      <c r="AS869">
        <v>0</v>
      </c>
      <c r="AT869" t="s">
        <v>79</v>
      </c>
      <c r="AU869" t="s">
        <v>79</v>
      </c>
      <c r="AV869">
        <v>0</v>
      </c>
      <c r="AW869">
        <v>0</v>
      </c>
    </row>
    <row r="870" spans="1:49" x14ac:dyDescent="0.2">
      <c r="A870">
        <v>1</v>
      </c>
      <c r="B870">
        <v>37</v>
      </c>
      <c r="C870">
        <v>4</v>
      </c>
      <c r="D870">
        <v>5</v>
      </c>
      <c r="E870">
        <v>0</v>
      </c>
      <c r="F870" t="s">
        <v>79</v>
      </c>
      <c r="G870" t="s">
        <v>79</v>
      </c>
      <c r="H870">
        <v>34</v>
      </c>
      <c r="I870">
        <v>0</v>
      </c>
      <c r="J870">
        <v>0</v>
      </c>
      <c r="K870">
        <v>0</v>
      </c>
      <c r="L870">
        <v>0</v>
      </c>
      <c r="M870" t="s">
        <v>79</v>
      </c>
      <c r="N870" t="s">
        <v>79</v>
      </c>
      <c r="O870" t="s">
        <v>79</v>
      </c>
      <c r="P870" t="s">
        <v>79</v>
      </c>
      <c r="Q870" t="s">
        <v>79</v>
      </c>
      <c r="R870" t="s">
        <v>584</v>
      </c>
      <c r="S870" t="s">
        <v>79</v>
      </c>
      <c r="T870">
        <v>0</v>
      </c>
      <c r="U870" t="s">
        <v>79</v>
      </c>
      <c r="V870" t="s">
        <v>79</v>
      </c>
      <c r="W870" t="s">
        <v>79</v>
      </c>
      <c r="X870">
        <v>2</v>
      </c>
      <c r="Y870">
        <v>2</v>
      </c>
      <c r="Z870" t="s">
        <v>79</v>
      </c>
      <c r="AA870" t="s">
        <v>79</v>
      </c>
      <c r="AB870" t="s">
        <v>79</v>
      </c>
      <c r="AC870" t="s">
        <v>79</v>
      </c>
      <c r="AD870" t="s">
        <v>79</v>
      </c>
      <c r="AE870">
        <v>0</v>
      </c>
      <c r="AF870" t="s">
        <v>79</v>
      </c>
      <c r="AG870">
        <v>0</v>
      </c>
      <c r="AH870" t="s">
        <v>79</v>
      </c>
      <c r="AI870" t="s">
        <v>79</v>
      </c>
      <c r="AJ870" t="s">
        <v>79</v>
      </c>
      <c r="AK870" t="s">
        <v>79</v>
      </c>
      <c r="AL870" t="s">
        <v>79</v>
      </c>
      <c r="AM870" t="s">
        <v>79</v>
      </c>
      <c r="AN870" t="s">
        <v>79</v>
      </c>
      <c r="AO870" t="s">
        <v>79</v>
      </c>
      <c r="AP870" t="s">
        <v>79</v>
      </c>
      <c r="AQ870" t="s">
        <v>79</v>
      </c>
      <c r="AR870" t="s">
        <v>79</v>
      </c>
      <c r="AS870">
        <v>0</v>
      </c>
      <c r="AT870" t="s">
        <v>79</v>
      </c>
      <c r="AU870" t="s">
        <v>79</v>
      </c>
      <c r="AV870">
        <v>0</v>
      </c>
      <c r="AW870">
        <v>0</v>
      </c>
    </row>
    <row r="871" spans="1:49" x14ac:dyDescent="0.2">
      <c r="A871">
        <v>1</v>
      </c>
      <c r="B871">
        <v>37</v>
      </c>
      <c r="C871">
        <v>4</v>
      </c>
      <c r="D871">
        <v>6</v>
      </c>
      <c r="E871">
        <v>0</v>
      </c>
      <c r="F871" t="s">
        <v>79</v>
      </c>
      <c r="G871" t="s">
        <v>79</v>
      </c>
      <c r="H871">
        <v>380</v>
      </c>
      <c r="I871">
        <v>0</v>
      </c>
      <c r="J871">
        <v>0</v>
      </c>
      <c r="K871">
        <v>0</v>
      </c>
      <c r="L871">
        <v>0</v>
      </c>
      <c r="M871" t="s">
        <v>79</v>
      </c>
      <c r="N871" t="s">
        <v>79</v>
      </c>
      <c r="O871" t="s">
        <v>79</v>
      </c>
      <c r="P871" t="s">
        <v>79</v>
      </c>
      <c r="Q871" t="s">
        <v>79</v>
      </c>
      <c r="R871" t="s">
        <v>534</v>
      </c>
      <c r="S871" t="s">
        <v>79</v>
      </c>
      <c r="T871">
        <v>0</v>
      </c>
      <c r="U871" t="s">
        <v>79</v>
      </c>
      <c r="V871" t="s">
        <v>79</v>
      </c>
      <c r="W871" t="s">
        <v>79</v>
      </c>
      <c r="X871">
        <v>2</v>
      </c>
      <c r="Y871">
        <v>2</v>
      </c>
      <c r="Z871" t="s">
        <v>79</v>
      </c>
      <c r="AA871" t="s">
        <v>79</v>
      </c>
      <c r="AB871" t="s">
        <v>79</v>
      </c>
      <c r="AC871" t="s">
        <v>79</v>
      </c>
      <c r="AD871" t="s">
        <v>79</v>
      </c>
      <c r="AE871">
        <v>0</v>
      </c>
      <c r="AF871" t="s">
        <v>79</v>
      </c>
      <c r="AG871">
        <v>0</v>
      </c>
      <c r="AH871" t="s">
        <v>79</v>
      </c>
      <c r="AI871" t="s">
        <v>79</v>
      </c>
      <c r="AJ871" t="s">
        <v>79</v>
      </c>
      <c r="AK871" t="s">
        <v>79</v>
      </c>
      <c r="AL871" t="s">
        <v>79</v>
      </c>
      <c r="AM871" t="s">
        <v>79</v>
      </c>
      <c r="AN871" t="s">
        <v>79</v>
      </c>
      <c r="AO871" t="s">
        <v>79</v>
      </c>
      <c r="AP871" t="s">
        <v>79</v>
      </c>
      <c r="AQ871" t="s">
        <v>79</v>
      </c>
      <c r="AR871" t="s">
        <v>79</v>
      </c>
      <c r="AS871">
        <v>0</v>
      </c>
      <c r="AT871" t="s">
        <v>79</v>
      </c>
      <c r="AU871" t="s">
        <v>79</v>
      </c>
      <c r="AV871">
        <v>0</v>
      </c>
      <c r="AW871">
        <v>0</v>
      </c>
    </row>
    <row r="872" spans="1:49" x14ac:dyDescent="0.2">
      <c r="A872">
        <v>1</v>
      </c>
      <c r="B872">
        <v>37</v>
      </c>
      <c r="C872">
        <v>4</v>
      </c>
      <c r="D872">
        <v>7</v>
      </c>
      <c r="E872">
        <v>0</v>
      </c>
      <c r="F872" t="s">
        <v>79</v>
      </c>
      <c r="G872" t="s">
        <v>79</v>
      </c>
      <c r="H872">
        <v>382</v>
      </c>
      <c r="I872">
        <v>0</v>
      </c>
      <c r="J872">
        <v>0</v>
      </c>
      <c r="K872">
        <v>0</v>
      </c>
      <c r="L872">
        <v>0</v>
      </c>
      <c r="M872" t="s">
        <v>79</v>
      </c>
      <c r="N872" t="s">
        <v>79</v>
      </c>
      <c r="O872" t="s">
        <v>79</v>
      </c>
      <c r="P872" t="s">
        <v>79</v>
      </c>
      <c r="Q872" t="s">
        <v>79</v>
      </c>
      <c r="R872" t="s">
        <v>1681</v>
      </c>
      <c r="S872" t="s">
        <v>79</v>
      </c>
      <c r="T872">
        <v>0</v>
      </c>
      <c r="U872" t="s">
        <v>79</v>
      </c>
      <c r="V872" t="s">
        <v>79</v>
      </c>
      <c r="W872" t="s">
        <v>79</v>
      </c>
      <c r="X872">
        <v>2</v>
      </c>
      <c r="Y872">
        <v>2</v>
      </c>
      <c r="Z872" t="s">
        <v>79</v>
      </c>
      <c r="AA872" t="s">
        <v>79</v>
      </c>
      <c r="AB872" t="s">
        <v>79</v>
      </c>
      <c r="AC872" t="s">
        <v>79</v>
      </c>
      <c r="AD872" t="s">
        <v>79</v>
      </c>
      <c r="AE872">
        <v>0</v>
      </c>
      <c r="AF872" t="s">
        <v>79</v>
      </c>
      <c r="AG872">
        <v>0</v>
      </c>
      <c r="AH872" t="s">
        <v>79</v>
      </c>
      <c r="AI872" t="s">
        <v>79</v>
      </c>
      <c r="AJ872" t="s">
        <v>79</v>
      </c>
      <c r="AK872" t="s">
        <v>79</v>
      </c>
      <c r="AL872" t="s">
        <v>79</v>
      </c>
      <c r="AM872" t="s">
        <v>79</v>
      </c>
      <c r="AN872" t="s">
        <v>79</v>
      </c>
      <c r="AO872" t="s">
        <v>79</v>
      </c>
      <c r="AP872" t="s">
        <v>79</v>
      </c>
      <c r="AQ872" t="s">
        <v>79</v>
      </c>
      <c r="AR872" t="s">
        <v>79</v>
      </c>
      <c r="AS872">
        <v>0</v>
      </c>
      <c r="AT872" t="s">
        <v>79</v>
      </c>
      <c r="AU872" t="s">
        <v>79</v>
      </c>
      <c r="AV872">
        <v>0</v>
      </c>
      <c r="AW872">
        <v>0</v>
      </c>
    </row>
    <row r="873" spans="1:49" x14ac:dyDescent="0.2">
      <c r="A873">
        <v>1</v>
      </c>
      <c r="B873">
        <v>37</v>
      </c>
      <c r="C873">
        <v>4</v>
      </c>
      <c r="D873">
        <v>8</v>
      </c>
      <c r="E873">
        <v>0</v>
      </c>
      <c r="F873" t="s">
        <v>79</v>
      </c>
      <c r="G873" t="s">
        <v>79</v>
      </c>
      <c r="H873">
        <v>575</v>
      </c>
      <c r="I873">
        <v>0</v>
      </c>
      <c r="J873">
        <v>0</v>
      </c>
      <c r="K873">
        <v>0</v>
      </c>
      <c r="L873">
        <v>0</v>
      </c>
      <c r="M873" t="s">
        <v>79</v>
      </c>
      <c r="N873" t="s">
        <v>79</v>
      </c>
      <c r="O873" t="s">
        <v>79</v>
      </c>
      <c r="P873" t="s">
        <v>79</v>
      </c>
      <c r="Q873" t="s">
        <v>79</v>
      </c>
      <c r="R873" t="s">
        <v>1329</v>
      </c>
      <c r="S873" t="s">
        <v>79</v>
      </c>
      <c r="T873">
        <v>0</v>
      </c>
      <c r="U873" t="s">
        <v>79</v>
      </c>
      <c r="V873" t="s">
        <v>79</v>
      </c>
      <c r="W873" t="s">
        <v>79</v>
      </c>
      <c r="X873">
        <v>2</v>
      </c>
      <c r="Y873">
        <v>2</v>
      </c>
      <c r="Z873" t="s">
        <v>79</v>
      </c>
      <c r="AA873" t="s">
        <v>79</v>
      </c>
      <c r="AB873" t="s">
        <v>79</v>
      </c>
      <c r="AC873" t="s">
        <v>79</v>
      </c>
      <c r="AD873" t="s">
        <v>79</v>
      </c>
      <c r="AE873">
        <v>0</v>
      </c>
      <c r="AF873" t="s">
        <v>79</v>
      </c>
      <c r="AG873">
        <v>0</v>
      </c>
      <c r="AH873" t="s">
        <v>79</v>
      </c>
      <c r="AI873" t="s">
        <v>79</v>
      </c>
      <c r="AJ873" t="s">
        <v>79</v>
      </c>
      <c r="AK873" t="s">
        <v>79</v>
      </c>
      <c r="AL873" t="s">
        <v>79</v>
      </c>
      <c r="AM873" t="s">
        <v>79</v>
      </c>
      <c r="AN873" t="s">
        <v>79</v>
      </c>
      <c r="AO873" t="s">
        <v>79</v>
      </c>
      <c r="AP873" t="s">
        <v>79</v>
      </c>
      <c r="AQ873" t="s">
        <v>79</v>
      </c>
      <c r="AR873" t="s">
        <v>79</v>
      </c>
      <c r="AS873">
        <v>0</v>
      </c>
      <c r="AT873" t="s">
        <v>79</v>
      </c>
      <c r="AU873" t="s">
        <v>79</v>
      </c>
      <c r="AV873">
        <v>0</v>
      </c>
      <c r="AW873">
        <v>0</v>
      </c>
    </row>
    <row r="874" spans="1:49" x14ac:dyDescent="0.2">
      <c r="A874">
        <v>1</v>
      </c>
      <c r="B874">
        <v>38</v>
      </c>
      <c r="C874">
        <v>1</v>
      </c>
      <c r="D874">
        <v>1</v>
      </c>
      <c r="E874">
        <v>0</v>
      </c>
      <c r="F874" t="s">
        <v>79</v>
      </c>
      <c r="G874" t="s">
        <v>79</v>
      </c>
      <c r="H874">
        <v>355</v>
      </c>
      <c r="I874">
        <v>0</v>
      </c>
      <c r="J874">
        <v>0</v>
      </c>
      <c r="K874">
        <v>0</v>
      </c>
      <c r="L874">
        <v>0</v>
      </c>
      <c r="M874" t="s">
        <v>79</v>
      </c>
      <c r="N874" t="s">
        <v>79</v>
      </c>
      <c r="O874" t="s">
        <v>79</v>
      </c>
      <c r="P874" t="s">
        <v>79</v>
      </c>
      <c r="Q874" t="s">
        <v>79</v>
      </c>
      <c r="R874" t="s">
        <v>418</v>
      </c>
      <c r="S874" t="s">
        <v>79</v>
      </c>
      <c r="T874">
        <v>0</v>
      </c>
      <c r="U874" t="s">
        <v>79</v>
      </c>
      <c r="V874" t="s">
        <v>79</v>
      </c>
      <c r="W874" t="s">
        <v>79</v>
      </c>
      <c r="X874">
        <v>2</v>
      </c>
      <c r="Y874">
        <v>2</v>
      </c>
      <c r="Z874" t="s">
        <v>79</v>
      </c>
      <c r="AA874" t="s">
        <v>79</v>
      </c>
      <c r="AB874" t="s">
        <v>79</v>
      </c>
      <c r="AC874" t="s">
        <v>79</v>
      </c>
      <c r="AD874" t="s">
        <v>79</v>
      </c>
      <c r="AE874">
        <v>0</v>
      </c>
      <c r="AF874" t="s">
        <v>79</v>
      </c>
      <c r="AG874">
        <v>0</v>
      </c>
      <c r="AH874" t="s">
        <v>79</v>
      </c>
      <c r="AI874" t="s">
        <v>79</v>
      </c>
      <c r="AJ874" t="s">
        <v>79</v>
      </c>
      <c r="AK874" t="s">
        <v>79</v>
      </c>
      <c r="AL874" t="s">
        <v>79</v>
      </c>
      <c r="AM874" t="s">
        <v>79</v>
      </c>
      <c r="AN874" t="s">
        <v>79</v>
      </c>
      <c r="AO874" t="s">
        <v>79</v>
      </c>
      <c r="AP874" t="s">
        <v>79</v>
      </c>
      <c r="AQ874" t="s">
        <v>79</v>
      </c>
      <c r="AR874" t="s">
        <v>79</v>
      </c>
      <c r="AS874">
        <v>0</v>
      </c>
      <c r="AT874" t="s">
        <v>79</v>
      </c>
      <c r="AU874" t="s">
        <v>79</v>
      </c>
      <c r="AV874">
        <v>0</v>
      </c>
      <c r="AW874">
        <v>0</v>
      </c>
    </row>
    <row r="875" spans="1:49" x14ac:dyDescent="0.2">
      <c r="A875">
        <v>1</v>
      </c>
      <c r="B875">
        <v>38</v>
      </c>
      <c r="C875">
        <v>1</v>
      </c>
      <c r="D875">
        <v>2</v>
      </c>
      <c r="E875">
        <v>0</v>
      </c>
      <c r="F875" t="s">
        <v>79</v>
      </c>
      <c r="G875" t="s">
        <v>79</v>
      </c>
      <c r="H875">
        <v>171</v>
      </c>
      <c r="I875">
        <v>0</v>
      </c>
      <c r="J875">
        <v>0</v>
      </c>
      <c r="K875">
        <v>0</v>
      </c>
      <c r="L875">
        <v>0</v>
      </c>
      <c r="M875" t="s">
        <v>79</v>
      </c>
      <c r="N875" t="s">
        <v>79</v>
      </c>
      <c r="O875" t="s">
        <v>79</v>
      </c>
      <c r="P875" t="s">
        <v>79</v>
      </c>
      <c r="Q875" t="s">
        <v>79</v>
      </c>
      <c r="R875" t="s">
        <v>1678</v>
      </c>
      <c r="S875" t="s">
        <v>79</v>
      </c>
      <c r="T875">
        <v>0</v>
      </c>
      <c r="U875" t="s">
        <v>79</v>
      </c>
      <c r="V875" t="s">
        <v>79</v>
      </c>
      <c r="W875" t="s">
        <v>79</v>
      </c>
      <c r="X875">
        <v>2</v>
      </c>
      <c r="Y875">
        <v>2</v>
      </c>
      <c r="Z875" t="s">
        <v>79</v>
      </c>
      <c r="AA875" t="s">
        <v>79</v>
      </c>
      <c r="AB875" t="s">
        <v>79</v>
      </c>
      <c r="AC875" t="s">
        <v>79</v>
      </c>
      <c r="AD875" t="s">
        <v>79</v>
      </c>
      <c r="AE875">
        <v>0</v>
      </c>
      <c r="AF875" t="s">
        <v>79</v>
      </c>
      <c r="AG875">
        <v>0</v>
      </c>
      <c r="AH875" t="s">
        <v>79</v>
      </c>
      <c r="AI875" t="s">
        <v>79</v>
      </c>
      <c r="AJ875" t="s">
        <v>79</v>
      </c>
      <c r="AK875" t="s">
        <v>79</v>
      </c>
      <c r="AL875" t="s">
        <v>79</v>
      </c>
      <c r="AM875" t="s">
        <v>79</v>
      </c>
      <c r="AN875" t="s">
        <v>79</v>
      </c>
      <c r="AO875" t="s">
        <v>79</v>
      </c>
      <c r="AP875" t="s">
        <v>79</v>
      </c>
      <c r="AQ875" t="s">
        <v>79</v>
      </c>
      <c r="AR875" t="s">
        <v>79</v>
      </c>
      <c r="AS875">
        <v>0</v>
      </c>
      <c r="AT875" t="s">
        <v>79</v>
      </c>
      <c r="AU875" t="s">
        <v>79</v>
      </c>
      <c r="AV875">
        <v>0</v>
      </c>
      <c r="AW875">
        <v>0</v>
      </c>
    </row>
    <row r="876" spans="1:49" x14ac:dyDescent="0.2">
      <c r="A876">
        <v>1</v>
      </c>
      <c r="B876">
        <v>38</v>
      </c>
      <c r="C876">
        <v>1</v>
      </c>
      <c r="D876">
        <v>3</v>
      </c>
      <c r="E876">
        <v>0</v>
      </c>
      <c r="F876" t="s">
        <v>79</v>
      </c>
      <c r="G876" t="s">
        <v>79</v>
      </c>
      <c r="H876">
        <v>590</v>
      </c>
      <c r="I876">
        <v>0</v>
      </c>
      <c r="J876">
        <v>0</v>
      </c>
      <c r="K876">
        <v>0</v>
      </c>
      <c r="L876">
        <v>0</v>
      </c>
      <c r="M876" t="s">
        <v>79</v>
      </c>
      <c r="N876" t="s">
        <v>79</v>
      </c>
      <c r="O876" t="s">
        <v>79</v>
      </c>
      <c r="P876" t="s">
        <v>79</v>
      </c>
      <c r="Q876" t="s">
        <v>79</v>
      </c>
      <c r="R876" t="s">
        <v>1682</v>
      </c>
      <c r="S876" t="s">
        <v>79</v>
      </c>
      <c r="T876">
        <v>0</v>
      </c>
      <c r="U876" t="s">
        <v>79</v>
      </c>
      <c r="V876" t="s">
        <v>79</v>
      </c>
      <c r="W876" t="s">
        <v>79</v>
      </c>
      <c r="X876">
        <v>2</v>
      </c>
      <c r="Y876">
        <v>2</v>
      </c>
      <c r="Z876" t="s">
        <v>79</v>
      </c>
      <c r="AA876" t="s">
        <v>79</v>
      </c>
      <c r="AB876" t="s">
        <v>79</v>
      </c>
      <c r="AC876" t="s">
        <v>79</v>
      </c>
      <c r="AD876" t="s">
        <v>79</v>
      </c>
      <c r="AE876">
        <v>0</v>
      </c>
      <c r="AF876" t="s">
        <v>79</v>
      </c>
      <c r="AG876">
        <v>0</v>
      </c>
      <c r="AH876" t="s">
        <v>79</v>
      </c>
      <c r="AI876" t="s">
        <v>79</v>
      </c>
      <c r="AJ876" t="s">
        <v>79</v>
      </c>
      <c r="AK876" t="s">
        <v>79</v>
      </c>
      <c r="AL876" t="s">
        <v>79</v>
      </c>
      <c r="AM876" t="s">
        <v>79</v>
      </c>
      <c r="AN876" t="s">
        <v>79</v>
      </c>
      <c r="AO876" t="s">
        <v>79</v>
      </c>
      <c r="AP876" t="s">
        <v>79</v>
      </c>
      <c r="AQ876" t="s">
        <v>79</v>
      </c>
      <c r="AR876" t="s">
        <v>79</v>
      </c>
      <c r="AS876">
        <v>0</v>
      </c>
      <c r="AT876" t="s">
        <v>79</v>
      </c>
      <c r="AU876" t="s">
        <v>79</v>
      </c>
      <c r="AV876">
        <v>0</v>
      </c>
      <c r="AW876">
        <v>0</v>
      </c>
    </row>
    <row r="877" spans="1:49" x14ac:dyDescent="0.2">
      <c r="A877">
        <v>1</v>
      </c>
      <c r="B877">
        <v>38</v>
      </c>
      <c r="C877">
        <v>1</v>
      </c>
      <c r="D877">
        <v>4</v>
      </c>
      <c r="E877">
        <v>0</v>
      </c>
      <c r="F877" t="s">
        <v>79</v>
      </c>
      <c r="G877" t="s">
        <v>79</v>
      </c>
      <c r="H877">
        <v>11</v>
      </c>
      <c r="I877">
        <v>0</v>
      </c>
      <c r="J877">
        <v>0</v>
      </c>
      <c r="K877">
        <v>0</v>
      </c>
      <c r="L877">
        <v>0</v>
      </c>
      <c r="M877" t="s">
        <v>79</v>
      </c>
      <c r="N877" t="s">
        <v>79</v>
      </c>
      <c r="O877" t="s">
        <v>79</v>
      </c>
      <c r="P877" t="s">
        <v>79</v>
      </c>
      <c r="Q877" t="s">
        <v>79</v>
      </c>
      <c r="R877" t="s">
        <v>425</v>
      </c>
      <c r="S877" t="s">
        <v>79</v>
      </c>
      <c r="T877">
        <v>0</v>
      </c>
      <c r="U877" t="s">
        <v>79</v>
      </c>
      <c r="V877" t="s">
        <v>79</v>
      </c>
      <c r="W877" t="s">
        <v>79</v>
      </c>
      <c r="X877">
        <v>2</v>
      </c>
      <c r="Y877">
        <v>2</v>
      </c>
      <c r="Z877" t="s">
        <v>79</v>
      </c>
      <c r="AA877" t="s">
        <v>79</v>
      </c>
      <c r="AB877" t="s">
        <v>79</v>
      </c>
      <c r="AC877" t="s">
        <v>79</v>
      </c>
      <c r="AD877" t="s">
        <v>79</v>
      </c>
      <c r="AE877">
        <v>0</v>
      </c>
      <c r="AF877" t="s">
        <v>79</v>
      </c>
      <c r="AG877">
        <v>0</v>
      </c>
      <c r="AH877" t="s">
        <v>79</v>
      </c>
      <c r="AI877" t="s">
        <v>79</v>
      </c>
      <c r="AJ877" t="s">
        <v>79</v>
      </c>
      <c r="AK877" t="s">
        <v>79</v>
      </c>
      <c r="AL877" t="s">
        <v>79</v>
      </c>
      <c r="AM877" t="s">
        <v>79</v>
      </c>
      <c r="AN877" t="s">
        <v>79</v>
      </c>
      <c r="AO877" t="s">
        <v>79</v>
      </c>
      <c r="AP877" t="s">
        <v>79</v>
      </c>
      <c r="AQ877" t="s">
        <v>79</v>
      </c>
      <c r="AR877" t="s">
        <v>79</v>
      </c>
      <c r="AS877">
        <v>0</v>
      </c>
      <c r="AT877" t="s">
        <v>79</v>
      </c>
      <c r="AU877" t="s">
        <v>79</v>
      </c>
      <c r="AV877">
        <v>0</v>
      </c>
      <c r="AW877">
        <v>0</v>
      </c>
    </row>
    <row r="878" spans="1:49" x14ac:dyDescent="0.2">
      <c r="A878">
        <v>1</v>
      </c>
      <c r="B878">
        <v>38</v>
      </c>
      <c r="C878">
        <v>1</v>
      </c>
      <c r="D878">
        <v>5</v>
      </c>
      <c r="E878">
        <v>0</v>
      </c>
      <c r="F878" t="s">
        <v>79</v>
      </c>
      <c r="G878" t="s">
        <v>79</v>
      </c>
      <c r="H878">
        <v>467</v>
      </c>
      <c r="I878">
        <v>0</v>
      </c>
      <c r="J878">
        <v>0</v>
      </c>
      <c r="K878">
        <v>0</v>
      </c>
      <c r="L878">
        <v>0</v>
      </c>
      <c r="M878" t="s">
        <v>79</v>
      </c>
      <c r="N878" t="s">
        <v>79</v>
      </c>
      <c r="O878" t="s">
        <v>79</v>
      </c>
      <c r="P878" t="s">
        <v>79</v>
      </c>
      <c r="Q878" t="s">
        <v>79</v>
      </c>
      <c r="R878" t="s">
        <v>597</v>
      </c>
      <c r="S878" t="s">
        <v>79</v>
      </c>
      <c r="T878">
        <v>0</v>
      </c>
      <c r="U878" t="s">
        <v>79</v>
      </c>
      <c r="V878" t="s">
        <v>79</v>
      </c>
      <c r="W878" t="s">
        <v>79</v>
      </c>
      <c r="X878">
        <v>2</v>
      </c>
      <c r="Y878">
        <v>2</v>
      </c>
      <c r="Z878" t="s">
        <v>79</v>
      </c>
      <c r="AA878" t="s">
        <v>79</v>
      </c>
      <c r="AB878" t="s">
        <v>79</v>
      </c>
      <c r="AC878" t="s">
        <v>79</v>
      </c>
      <c r="AD878" t="s">
        <v>79</v>
      </c>
      <c r="AE878">
        <v>0</v>
      </c>
      <c r="AF878" t="s">
        <v>79</v>
      </c>
      <c r="AG878">
        <v>0</v>
      </c>
      <c r="AH878" t="s">
        <v>79</v>
      </c>
      <c r="AI878" t="s">
        <v>79</v>
      </c>
      <c r="AJ878" t="s">
        <v>79</v>
      </c>
      <c r="AK878" t="s">
        <v>79</v>
      </c>
      <c r="AL878" t="s">
        <v>79</v>
      </c>
      <c r="AM878" t="s">
        <v>79</v>
      </c>
      <c r="AN878" t="s">
        <v>79</v>
      </c>
      <c r="AO878" t="s">
        <v>79</v>
      </c>
      <c r="AP878" t="s">
        <v>79</v>
      </c>
      <c r="AQ878" t="s">
        <v>79</v>
      </c>
      <c r="AR878" t="s">
        <v>79</v>
      </c>
      <c r="AS878">
        <v>0</v>
      </c>
      <c r="AT878" t="s">
        <v>79</v>
      </c>
      <c r="AU878" t="s">
        <v>79</v>
      </c>
      <c r="AV878">
        <v>0</v>
      </c>
      <c r="AW878">
        <v>0</v>
      </c>
    </row>
    <row r="879" spans="1:49" x14ac:dyDescent="0.2">
      <c r="A879">
        <v>1</v>
      </c>
      <c r="B879">
        <v>38</v>
      </c>
      <c r="C879">
        <v>1</v>
      </c>
      <c r="D879">
        <v>6</v>
      </c>
      <c r="E879">
        <v>0</v>
      </c>
      <c r="F879" t="s">
        <v>79</v>
      </c>
      <c r="G879" t="s">
        <v>79</v>
      </c>
      <c r="H879">
        <v>286</v>
      </c>
      <c r="I879">
        <v>0</v>
      </c>
      <c r="J879">
        <v>0</v>
      </c>
      <c r="K879">
        <v>0</v>
      </c>
      <c r="L879">
        <v>0</v>
      </c>
      <c r="M879" t="s">
        <v>79</v>
      </c>
      <c r="N879" t="s">
        <v>79</v>
      </c>
      <c r="O879" t="s">
        <v>79</v>
      </c>
      <c r="P879" t="s">
        <v>79</v>
      </c>
      <c r="Q879" t="s">
        <v>79</v>
      </c>
      <c r="R879" t="s">
        <v>1683</v>
      </c>
      <c r="S879" t="s">
        <v>79</v>
      </c>
      <c r="T879">
        <v>0</v>
      </c>
      <c r="U879" t="s">
        <v>79</v>
      </c>
      <c r="V879" t="s">
        <v>79</v>
      </c>
      <c r="W879" t="s">
        <v>79</v>
      </c>
      <c r="X879">
        <v>2</v>
      </c>
      <c r="Y879">
        <v>2</v>
      </c>
      <c r="Z879" t="s">
        <v>79</v>
      </c>
      <c r="AA879" t="s">
        <v>79</v>
      </c>
      <c r="AB879" t="s">
        <v>79</v>
      </c>
      <c r="AC879" t="s">
        <v>79</v>
      </c>
      <c r="AD879" t="s">
        <v>79</v>
      </c>
      <c r="AE879">
        <v>0</v>
      </c>
      <c r="AF879" t="s">
        <v>79</v>
      </c>
      <c r="AG879">
        <v>0</v>
      </c>
      <c r="AH879" t="s">
        <v>79</v>
      </c>
      <c r="AI879" t="s">
        <v>79</v>
      </c>
      <c r="AJ879" t="s">
        <v>79</v>
      </c>
      <c r="AK879" t="s">
        <v>79</v>
      </c>
      <c r="AL879" t="s">
        <v>79</v>
      </c>
      <c r="AM879" t="s">
        <v>79</v>
      </c>
      <c r="AN879" t="s">
        <v>79</v>
      </c>
      <c r="AO879" t="s">
        <v>79</v>
      </c>
      <c r="AP879" t="s">
        <v>79</v>
      </c>
      <c r="AQ879" t="s">
        <v>79</v>
      </c>
      <c r="AR879" t="s">
        <v>79</v>
      </c>
      <c r="AS879">
        <v>0</v>
      </c>
      <c r="AT879" t="s">
        <v>79</v>
      </c>
      <c r="AU879" t="s">
        <v>79</v>
      </c>
      <c r="AV879">
        <v>0</v>
      </c>
      <c r="AW879">
        <v>0</v>
      </c>
    </row>
    <row r="880" spans="1:49" x14ac:dyDescent="0.2">
      <c r="A880">
        <v>1</v>
      </c>
      <c r="B880">
        <v>38</v>
      </c>
      <c r="C880">
        <v>1</v>
      </c>
      <c r="D880">
        <v>7</v>
      </c>
      <c r="E880">
        <v>0</v>
      </c>
      <c r="F880" t="s">
        <v>79</v>
      </c>
      <c r="G880" t="s">
        <v>79</v>
      </c>
      <c r="H880">
        <v>91</v>
      </c>
      <c r="I880">
        <v>0</v>
      </c>
      <c r="J880">
        <v>0</v>
      </c>
      <c r="K880">
        <v>0</v>
      </c>
      <c r="L880">
        <v>0</v>
      </c>
      <c r="M880" t="s">
        <v>79</v>
      </c>
      <c r="N880" t="s">
        <v>79</v>
      </c>
      <c r="O880" t="s">
        <v>79</v>
      </c>
      <c r="P880" t="s">
        <v>79</v>
      </c>
      <c r="Q880" t="s">
        <v>79</v>
      </c>
      <c r="R880" t="s">
        <v>420</v>
      </c>
      <c r="S880" t="s">
        <v>79</v>
      </c>
      <c r="T880">
        <v>0</v>
      </c>
      <c r="U880" t="s">
        <v>79</v>
      </c>
      <c r="V880" t="s">
        <v>79</v>
      </c>
      <c r="W880" t="s">
        <v>79</v>
      </c>
      <c r="X880">
        <v>2</v>
      </c>
      <c r="Y880">
        <v>2</v>
      </c>
      <c r="Z880" t="s">
        <v>79</v>
      </c>
      <c r="AA880" t="s">
        <v>79</v>
      </c>
      <c r="AB880" t="s">
        <v>79</v>
      </c>
      <c r="AC880" t="s">
        <v>79</v>
      </c>
      <c r="AD880" t="s">
        <v>79</v>
      </c>
      <c r="AE880">
        <v>0</v>
      </c>
      <c r="AF880" t="s">
        <v>79</v>
      </c>
      <c r="AG880">
        <v>0</v>
      </c>
      <c r="AH880" t="s">
        <v>79</v>
      </c>
      <c r="AI880" t="s">
        <v>79</v>
      </c>
      <c r="AJ880" t="s">
        <v>79</v>
      </c>
      <c r="AK880" t="s">
        <v>79</v>
      </c>
      <c r="AL880" t="s">
        <v>79</v>
      </c>
      <c r="AM880" t="s">
        <v>79</v>
      </c>
      <c r="AN880" t="s">
        <v>79</v>
      </c>
      <c r="AO880" t="s">
        <v>79</v>
      </c>
      <c r="AP880" t="s">
        <v>79</v>
      </c>
      <c r="AQ880" t="s">
        <v>79</v>
      </c>
      <c r="AR880" t="s">
        <v>79</v>
      </c>
      <c r="AS880">
        <v>0</v>
      </c>
      <c r="AT880" t="s">
        <v>79</v>
      </c>
      <c r="AU880" t="s">
        <v>79</v>
      </c>
      <c r="AV880">
        <v>0</v>
      </c>
      <c r="AW880">
        <v>0</v>
      </c>
    </row>
    <row r="881" spans="1:49" x14ac:dyDescent="0.2">
      <c r="A881">
        <v>1</v>
      </c>
      <c r="B881">
        <v>38</v>
      </c>
      <c r="C881">
        <v>1</v>
      </c>
      <c r="D881">
        <v>8</v>
      </c>
      <c r="E881">
        <v>0</v>
      </c>
      <c r="F881" t="s">
        <v>79</v>
      </c>
      <c r="G881" t="s">
        <v>79</v>
      </c>
      <c r="H881">
        <v>566</v>
      </c>
      <c r="I881">
        <v>0</v>
      </c>
      <c r="J881">
        <v>0</v>
      </c>
      <c r="K881">
        <v>0</v>
      </c>
      <c r="L881">
        <v>0</v>
      </c>
      <c r="M881" t="s">
        <v>79</v>
      </c>
      <c r="N881" t="s">
        <v>79</v>
      </c>
      <c r="O881" t="s">
        <v>79</v>
      </c>
      <c r="P881" t="s">
        <v>79</v>
      </c>
      <c r="Q881" t="s">
        <v>79</v>
      </c>
      <c r="R881" t="s">
        <v>1684</v>
      </c>
      <c r="S881" t="s">
        <v>79</v>
      </c>
      <c r="T881">
        <v>0</v>
      </c>
      <c r="U881" t="s">
        <v>79</v>
      </c>
      <c r="V881" t="s">
        <v>79</v>
      </c>
      <c r="W881" t="s">
        <v>79</v>
      </c>
      <c r="X881">
        <v>2</v>
      </c>
      <c r="Y881">
        <v>2</v>
      </c>
      <c r="Z881" t="s">
        <v>79</v>
      </c>
      <c r="AA881" t="s">
        <v>79</v>
      </c>
      <c r="AB881" t="s">
        <v>79</v>
      </c>
      <c r="AC881" t="s">
        <v>79</v>
      </c>
      <c r="AD881" t="s">
        <v>79</v>
      </c>
      <c r="AE881">
        <v>0</v>
      </c>
      <c r="AF881" t="s">
        <v>79</v>
      </c>
      <c r="AG881">
        <v>0</v>
      </c>
      <c r="AH881" t="s">
        <v>79</v>
      </c>
      <c r="AI881" t="s">
        <v>79</v>
      </c>
      <c r="AJ881" t="s">
        <v>79</v>
      </c>
      <c r="AK881" t="s">
        <v>79</v>
      </c>
      <c r="AL881" t="s">
        <v>79</v>
      </c>
      <c r="AM881" t="s">
        <v>79</v>
      </c>
      <c r="AN881" t="s">
        <v>79</v>
      </c>
      <c r="AO881" t="s">
        <v>79</v>
      </c>
      <c r="AP881" t="s">
        <v>79</v>
      </c>
      <c r="AQ881" t="s">
        <v>79</v>
      </c>
      <c r="AR881" t="s">
        <v>79</v>
      </c>
      <c r="AS881">
        <v>0</v>
      </c>
      <c r="AT881" t="s">
        <v>79</v>
      </c>
      <c r="AU881" t="s">
        <v>79</v>
      </c>
      <c r="AV881">
        <v>0</v>
      </c>
      <c r="AW881">
        <v>0</v>
      </c>
    </row>
    <row r="882" spans="1:49" x14ac:dyDescent="0.2">
      <c r="A882">
        <v>1</v>
      </c>
      <c r="B882">
        <v>38</v>
      </c>
      <c r="C882">
        <v>2</v>
      </c>
      <c r="D882">
        <v>1</v>
      </c>
      <c r="E882">
        <v>0</v>
      </c>
      <c r="F882" t="s">
        <v>79</v>
      </c>
      <c r="G882" t="s">
        <v>79</v>
      </c>
      <c r="H882">
        <v>463</v>
      </c>
      <c r="I882">
        <v>0</v>
      </c>
      <c r="J882">
        <v>0</v>
      </c>
      <c r="K882">
        <v>0</v>
      </c>
      <c r="L882">
        <v>0</v>
      </c>
      <c r="M882" t="s">
        <v>79</v>
      </c>
      <c r="N882" t="s">
        <v>79</v>
      </c>
      <c r="O882" t="s">
        <v>79</v>
      </c>
      <c r="P882" t="s">
        <v>79</v>
      </c>
      <c r="Q882" t="s">
        <v>79</v>
      </c>
      <c r="R882" t="s">
        <v>1685</v>
      </c>
      <c r="S882" t="s">
        <v>79</v>
      </c>
      <c r="T882">
        <v>0</v>
      </c>
      <c r="U882" t="s">
        <v>79</v>
      </c>
      <c r="V882" t="s">
        <v>79</v>
      </c>
      <c r="W882" t="s">
        <v>79</v>
      </c>
      <c r="X882">
        <v>2</v>
      </c>
      <c r="Y882">
        <v>2</v>
      </c>
      <c r="Z882" t="s">
        <v>79</v>
      </c>
      <c r="AA882" t="s">
        <v>79</v>
      </c>
      <c r="AB882" t="s">
        <v>79</v>
      </c>
      <c r="AC882" t="s">
        <v>79</v>
      </c>
      <c r="AD882" t="s">
        <v>79</v>
      </c>
      <c r="AE882">
        <v>0</v>
      </c>
      <c r="AF882" t="s">
        <v>79</v>
      </c>
      <c r="AG882">
        <v>0</v>
      </c>
      <c r="AH882" t="s">
        <v>79</v>
      </c>
      <c r="AI882" t="s">
        <v>79</v>
      </c>
      <c r="AJ882" t="s">
        <v>79</v>
      </c>
      <c r="AK882" t="s">
        <v>79</v>
      </c>
      <c r="AL882" t="s">
        <v>79</v>
      </c>
      <c r="AM882" t="s">
        <v>79</v>
      </c>
      <c r="AN882" t="s">
        <v>79</v>
      </c>
      <c r="AO882" t="s">
        <v>79</v>
      </c>
      <c r="AP882" t="s">
        <v>79</v>
      </c>
      <c r="AQ882" t="s">
        <v>79</v>
      </c>
      <c r="AR882" t="s">
        <v>79</v>
      </c>
      <c r="AS882">
        <v>0</v>
      </c>
      <c r="AT882" t="s">
        <v>79</v>
      </c>
      <c r="AU882" t="s">
        <v>79</v>
      </c>
      <c r="AV882">
        <v>0</v>
      </c>
      <c r="AW882">
        <v>0</v>
      </c>
    </row>
    <row r="883" spans="1:49" x14ac:dyDescent="0.2">
      <c r="A883">
        <v>1</v>
      </c>
      <c r="B883">
        <v>38</v>
      </c>
      <c r="C883">
        <v>2</v>
      </c>
      <c r="D883">
        <v>2</v>
      </c>
      <c r="E883">
        <v>0</v>
      </c>
      <c r="F883" t="s">
        <v>79</v>
      </c>
      <c r="G883" t="s">
        <v>79</v>
      </c>
      <c r="H883">
        <v>354</v>
      </c>
      <c r="I883">
        <v>0</v>
      </c>
      <c r="J883">
        <v>0</v>
      </c>
      <c r="K883">
        <v>0</v>
      </c>
      <c r="L883">
        <v>0</v>
      </c>
      <c r="M883" t="s">
        <v>79</v>
      </c>
      <c r="N883" t="s">
        <v>79</v>
      </c>
      <c r="O883" t="s">
        <v>79</v>
      </c>
      <c r="P883" t="s">
        <v>79</v>
      </c>
      <c r="Q883" t="s">
        <v>79</v>
      </c>
      <c r="R883" t="s">
        <v>539</v>
      </c>
      <c r="S883" t="s">
        <v>79</v>
      </c>
      <c r="T883">
        <v>0</v>
      </c>
      <c r="U883" t="s">
        <v>79</v>
      </c>
      <c r="V883" t="s">
        <v>79</v>
      </c>
      <c r="W883" t="s">
        <v>79</v>
      </c>
      <c r="X883">
        <v>2</v>
      </c>
      <c r="Y883">
        <v>2</v>
      </c>
      <c r="Z883" t="s">
        <v>79</v>
      </c>
      <c r="AA883" t="s">
        <v>79</v>
      </c>
      <c r="AB883" t="s">
        <v>79</v>
      </c>
      <c r="AC883" t="s">
        <v>79</v>
      </c>
      <c r="AD883" t="s">
        <v>79</v>
      </c>
      <c r="AE883">
        <v>0</v>
      </c>
      <c r="AF883" t="s">
        <v>79</v>
      </c>
      <c r="AG883">
        <v>0</v>
      </c>
      <c r="AH883" t="s">
        <v>79</v>
      </c>
      <c r="AI883" t="s">
        <v>79</v>
      </c>
      <c r="AJ883" t="s">
        <v>79</v>
      </c>
      <c r="AK883" t="s">
        <v>79</v>
      </c>
      <c r="AL883" t="s">
        <v>79</v>
      </c>
      <c r="AM883" t="s">
        <v>79</v>
      </c>
      <c r="AN883" t="s">
        <v>79</v>
      </c>
      <c r="AO883" t="s">
        <v>79</v>
      </c>
      <c r="AP883" t="s">
        <v>79</v>
      </c>
      <c r="AQ883" t="s">
        <v>79</v>
      </c>
      <c r="AR883" t="s">
        <v>79</v>
      </c>
      <c r="AS883">
        <v>0</v>
      </c>
      <c r="AT883" t="s">
        <v>79</v>
      </c>
      <c r="AU883" t="s">
        <v>79</v>
      </c>
      <c r="AV883">
        <v>0</v>
      </c>
      <c r="AW883">
        <v>0</v>
      </c>
    </row>
    <row r="884" spans="1:49" x14ac:dyDescent="0.2">
      <c r="A884">
        <v>1</v>
      </c>
      <c r="B884">
        <v>38</v>
      </c>
      <c r="C884">
        <v>2</v>
      </c>
      <c r="D884">
        <v>3</v>
      </c>
      <c r="E884">
        <v>0</v>
      </c>
      <c r="F884" t="s">
        <v>79</v>
      </c>
      <c r="G884" t="s">
        <v>79</v>
      </c>
      <c r="H884">
        <v>398</v>
      </c>
      <c r="I884">
        <v>0</v>
      </c>
      <c r="J884">
        <v>0</v>
      </c>
      <c r="K884">
        <v>0</v>
      </c>
      <c r="L884">
        <v>0</v>
      </c>
      <c r="M884" t="s">
        <v>79</v>
      </c>
      <c r="N884" t="s">
        <v>79</v>
      </c>
      <c r="O884" t="s">
        <v>79</v>
      </c>
      <c r="P884" t="s">
        <v>79</v>
      </c>
      <c r="Q884" t="s">
        <v>79</v>
      </c>
      <c r="R884" t="s">
        <v>600</v>
      </c>
      <c r="S884" t="s">
        <v>79</v>
      </c>
      <c r="T884">
        <v>0</v>
      </c>
      <c r="U884" t="s">
        <v>79</v>
      </c>
      <c r="V884" t="s">
        <v>79</v>
      </c>
      <c r="W884" t="s">
        <v>79</v>
      </c>
      <c r="X884">
        <v>2</v>
      </c>
      <c r="Y884">
        <v>2</v>
      </c>
      <c r="Z884" t="s">
        <v>79</v>
      </c>
      <c r="AA884" t="s">
        <v>79</v>
      </c>
      <c r="AB884" t="s">
        <v>79</v>
      </c>
      <c r="AC884" t="s">
        <v>79</v>
      </c>
      <c r="AD884" t="s">
        <v>79</v>
      </c>
      <c r="AE884">
        <v>0</v>
      </c>
      <c r="AF884" t="s">
        <v>79</v>
      </c>
      <c r="AG884">
        <v>0</v>
      </c>
      <c r="AH884" t="s">
        <v>79</v>
      </c>
      <c r="AI884" t="s">
        <v>79</v>
      </c>
      <c r="AJ884" t="s">
        <v>79</v>
      </c>
      <c r="AK884" t="s">
        <v>79</v>
      </c>
      <c r="AL884" t="s">
        <v>79</v>
      </c>
      <c r="AM884" t="s">
        <v>79</v>
      </c>
      <c r="AN884" t="s">
        <v>79</v>
      </c>
      <c r="AO884" t="s">
        <v>79</v>
      </c>
      <c r="AP884" t="s">
        <v>79</v>
      </c>
      <c r="AQ884" t="s">
        <v>79</v>
      </c>
      <c r="AR884" t="s">
        <v>79</v>
      </c>
      <c r="AS884">
        <v>0</v>
      </c>
      <c r="AT884" t="s">
        <v>79</v>
      </c>
      <c r="AU884" t="s">
        <v>79</v>
      </c>
      <c r="AV884">
        <v>0</v>
      </c>
      <c r="AW884">
        <v>0</v>
      </c>
    </row>
    <row r="885" spans="1:49" x14ac:dyDescent="0.2">
      <c r="A885">
        <v>1</v>
      </c>
      <c r="B885">
        <v>38</v>
      </c>
      <c r="C885">
        <v>2</v>
      </c>
      <c r="D885">
        <v>4</v>
      </c>
      <c r="E885">
        <v>0</v>
      </c>
      <c r="F885" t="s">
        <v>79</v>
      </c>
      <c r="G885" t="s">
        <v>79</v>
      </c>
      <c r="H885">
        <v>13</v>
      </c>
      <c r="I885">
        <v>0</v>
      </c>
      <c r="J885">
        <v>0</v>
      </c>
      <c r="K885">
        <v>0</v>
      </c>
      <c r="L885">
        <v>0</v>
      </c>
      <c r="M885" t="s">
        <v>79</v>
      </c>
      <c r="N885" t="s">
        <v>79</v>
      </c>
      <c r="O885" t="s">
        <v>79</v>
      </c>
      <c r="P885" t="s">
        <v>79</v>
      </c>
      <c r="Q885" t="s">
        <v>79</v>
      </c>
      <c r="R885" t="s">
        <v>1686</v>
      </c>
      <c r="S885" t="s">
        <v>79</v>
      </c>
      <c r="T885">
        <v>0</v>
      </c>
      <c r="U885" t="s">
        <v>79</v>
      </c>
      <c r="V885" t="s">
        <v>79</v>
      </c>
      <c r="W885" t="s">
        <v>79</v>
      </c>
      <c r="X885">
        <v>2</v>
      </c>
      <c r="Y885">
        <v>2</v>
      </c>
      <c r="Z885" t="s">
        <v>79</v>
      </c>
      <c r="AA885" t="s">
        <v>79</v>
      </c>
      <c r="AB885" t="s">
        <v>79</v>
      </c>
      <c r="AC885" t="s">
        <v>79</v>
      </c>
      <c r="AD885" t="s">
        <v>79</v>
      </c>
      <c r="AE885">
        <v>0</v>
      </c>
      <c r="AF885" t="s">
        <v>79</v>
      </c>
      <c r="AG885">
        <v>0</v>
      </c>
      <c r="AH885" t="s">
        <v>79</v>
      </c>
      <c r="AI885" t="s">
        <v>79</v>
      </c>
      <c r="AJ885" t="s">
        <v>79</v>
      </c>
      <c r="AK885" t="s">
        <v>79</v>
      </c>
      <c r="AL885" t="s">
        <v>79</v>
      </c>
      <c r="AM885" t="s">
        <v>79</v>
      </c>
      <c r="AN885" t="s">
        <v>79</v>
      </c>
      <c r="AO885" t="s">
        <v>79</v>
      </c>
      <c r="AP885" t="s">
        <v>79</v>
      </c>
      <c r="AQ885" t="s">
        <v>79</v>
      </c>
      <c r="AR885" t="s">
        <v>79</v>
      </c>
      <c r="AS885">
        <v>0</v>
      </c>
      <c r="AT885" t="s">
        <v>79</v>
      </c>
      <c r="AU885" t="s">
        <v>79</v>
      </c>
      <c r="AV885">
        <v>0</v>
      </c>
      <c r="AW885">
        <v>0</v>
      </c>
    </row>
    <row r="886" spans="1:49" x14ac:dyDescent="0.2">
      <c r="A886">
        <v>1</v>
      </c>
      <c r="B886">
        <v>38</v>
      </c>
      <c r="C886">
        <v>2</v>
      </c>
      <c r="D886">
        <v>5</v>
      </c>
      <c r="E886">
        <v>0</v>
      </c>
      <c r="F886" t="s">
        <v>79</v>
      </c>
      <c r="G886" t="s">
        <v>79</v>
      </c>
      <c r="H886">
        <v>93</v>
      </c>
      <c r="I886">
        <v>0</v>
      </c>
      <c r="J886">
        <v>0</v>
      </c>
      <c r="K886">
        <v>0</v>
      </c>
      <c r="L886">
        <v>0</v>
      </c>
      <c r="M886" t="s">
        <v>79</v>
      </c>
      <c r="N886" t="s">
        <v>79</v>
      </c>
      <c r="O886" t="s">
        <v>79</v>
      </c>
      <c r="P886" t="s">
        <v>79</v>
      </c>
      <c r="Q886" t="s">
        <v>79</v>
      </c>
      <c r="R886" t="s">
        <v>1687</v>
      </c>
      <c r="S886" t="s">
        <v>79</v>
      </c>
      <c r="T886">
        <v>0</v>
      </c>
      <c r="U886" t="s">
        <v>79</v>
      </c>
      <c r="V886" t="s">
        <v>79</v>
      </c>
      <c r="W886" t="s">
        <v>79</v>
      </c>
      <c r="X886">
        <v>2</v>
      </c>
      <c r="Y886">
        <v>2</v>
      </c>
      <c r="Z886" t="s">
        <v>79</v>
      </c>
      <c r="AA886" t="s">
        <v>79</v>
      </c>
      <c r="AB886" t="s">
        <v>79</v>
      </c>
      <c r="AC886" t="s">
        <v>79</v>
      </c>
      <c r="AD886" t="s">
        <v>79</v>
      </c>
      <c r="AE886">
        <v>0</v>
      </c>
      <c r="AF886" t="s">
        <v>79</v>
      </c>
      <c r="AG886">
        <v>0</v>
      </c>
      <c r="AH886" t="s">
        <v>79</v>
      </c>
      <c r="AI886" t="s">
        <v>79</v>
      </c>
      <c r="AJ886" t="s">
        <v>79</v>
      </c>
      <c r="AK886" t="s">
        <v>79</v>
      </c>
      <c r="AL886" t="s">
        <v>79</v>
      </c>
      <c r="AM886" t="s">
        <v>79</v>
      </c>
      <c r="AN886" t="s">
        <v>79</v>
      </c>
      <c r="AO886" t="s">
        <v>79</v>
      </c>
      <c r="AP886" t="s">
        <v>79</v>
      </c>
      <c r="AQ886" t="s">
        <v>79</v>
      </c>
      <c r="AR886" t="s">
        <v>79</v>
      </c>
      <c r="AS886">
        <v>0</v>
      </c>
      <c r="AT886" t="s">
        <v>79</v>
      </c>
      <c r="AU886" t="s">
        <v>79</v>
      </c>
      <c r="AV886">
        <v>0</v>
      </c>
      <c r="AW886">
        <v>0</v>
      </c>
    </row>
    <row r="887" spans="1:49" x14ac:dyDescent="0.2">
      <c r="A887">
        <v>1</v>
      </c>
      <c r="B887">
        <v>38</v>
      </c>
      <c r="C887">
        <v>2</v>
      </c>
      <c r="D887">
        <v>6</v>
      </c>
      <c r="E887">
        <v>0</v>
      </c>
      <c r="F887" t="s">
        <v>79</v>
      </c>
      <c r="G887" t="s">
        <v>79</v>
      </c>
      <c r="H887">
        <v>92</v>
      </c>
      <c r="I887">
        <v>0</v>
      </c>
      <c r="J887">
        <v>0</v>
      </c>
      <c r="K887">
        <v>0</v>
      </c>
      <c r="L887">
        <v>0</v>
      </c>
      <c r="M887" t="s">
        <v>79</v>
      </c>
      <c r="N887" t="s">
        <v>79</v>
      </c>
      <c r="O887" t="s">
        <v>79</v>
      </c>
      <c r="P887" t="s">
        <v>79</v>
      </c>
      <c r="Q887" t="s">
        <v>79</v>
      </c>
      <c r="R887" t="s">
        <v>599</v>
      </c>
      <c r="S887" t="s">
        <v>79</v>
      </c>
      <c r="T887">
        <v>0</v>
      </c>
      <c r="U887" t="s">
        <v>79</v>
      </c>
      <c r="V887" t="s">
        <v>79</v>
      </c>
      <c r="W887" t="s">
        <v>79</v>
      </c>
      <c r="X887">
        <v>2</v>
      </c>
      <c r="Y887">
        <v>2</v>
      </c>
      <c r="Z887" t="s">
        <v>79</v>
      </c>
      <c r="AA887" t="s">
        <v>79</v>
      </c>
      <c r="AB887" t="s">
        <v>79</v>
      </c>
      <c r="AC887" t="s">
        <v>79</v>
      </c>
      <c r="AD887" t="s">
        <v>79</v>
      </c>
      <c r="AE887">
        <v>0</v>
      </c>
      <c r="AF887" t="s">
        <v>79</v>
      </c>
      <c r="AG887">
        <v>0</v>
      </c>
      <c r="AH887" t="s">
        <v>79</v>
      </c>
      <c r="AI887" t="s">
        <v>79</v>
      </c>
      <c r="AJ887" t="s">
        <v>79</v>
      </c>
      <c r="AK887" t="s">
        <v>79</v>
      </c>
      <c r="AL887" t="s">
        <v>79</v>
      </c>
      <c r="AM887" t="s">
        <v>79</v>
      </c>
      <c r="AN887" t="s">
        <v>79</v>
      </c>
      <c r="AO887" t="s">
        <v>79</v>
      </c>
      <c r="AP887" t="s">
        <v>79</v>
      </c>
      <c r="AQ887" t="s">
        <v>79</v>
      </c>
      <c r="AR887" t="s">
        <v>79</v>
      </c>
      <c r="AS887">
        <v>0</v>
      </c>
      <c r="AT887" t="s">
        <v>79</v>
      </c>
      <c r="AU887" t="s">
        <v>79</v>
      </c>
      <c r="AV887">
        <v>0</v>
      </c>
      <c r="AW887">
        <v>0</v>
      </c>
    </row>
    <row r="888" spans="1:49" x14ac:dyDescent="0.2">
      <c r="A888">
        <v>1</v>
      </c>
      <c r="B888">
        <v>38</v>
      </c>
      <c r="C888">
        <v>2</v>
      </c>
      <c r="D888">
        <v>7</v>
      </c>
      <c r="E888">
        <v>0</v>
      </c>
      <c r="F888" t="s">
        <v>79</v>
      </c>
      <c r="G888" t="s">
        <v>79</v>
      </c>
      <c r="H888">
        <v>8</v>
      </c>
      <c r="I888">
        <v>0</v>
      </c>
      <c r="J888">
        <v>0</v>
      </c>
      <c r="K888">
        <v>0</v>
      </c>
      <c r="L888">
        <v>0</v>
      </c>
      <c r="M888" t="s">
        <v>79</v>
      </c>
      <c r="N888" t="s">
        <v>79</v>
      </c>
      <c r="O888" t="s">
        <v>79</v>
      </c>
      <c r="P888" t="s">
        <v>79</v>
      </c>
      <c r="Q888" t="s">
        <v>79</v>
      </c>
      <c r="R888" t="s">
        <v>430</v>
      </c>
      <c r="S888" t="s">
        <v>79</v>
      </c>
      <c r="T888">
        <v>0</v>
      </c>
      <c r="U888" t="s">
        <v>79</v>
      </c>
      <c r="V888" t="s">
        <v>79</v>
      </c>
      <c r="W888" t="s">
        <v>79</v>
      </c>
      <c r="X888">
        <v>2</v>
      </c>
      <c r="Y888">
        <v>2</v>
      </c>
      <c r="Z888" t="s">
        <v>79</v>
      </c>
      <c r="AA888" t="s">
        <v>79</v>
      </c>
      <c r="AB888" t="s">
        <v>79</v>
      </c>
      <c r="AC888" t="s">
        <v>79</v>
      </c>
      <c r="AD888" t="s">
        <v>79</v>
      </c>
      <c r="AE888">
        <v>0</v>
      </c>
      <c r="AF888" t="s">
        <v>79</v>
      </c>
      <c r="AG888">
        <v>0</v>
      </c>
      <c r="AH888" t="s">
        <v>79</v>
      </c>
      <c r="AI888" t="s">
        <v>79</v>
      </c>
      <c r="AJ888" t="s">
        <v>79</v>
      </c>
      <c r="AK888" t="s">
        <v>79</v>
      </c>
      <c r="AL888" t="s">
        <v>79</v>
      </c>
      <c r="AM888" t="s">
        <v>79</v>
      </c>
      <c r="AN888" t="s">
        <v>79</v>
      </c>
      <c r="AO888" t="s">
        <v>79</v>
      </c>
      <c r="AP888" t="s">
        <v>79</v>
      </c>
      <c r="AQ888" t="s">
        <v>79</v>
      </c>
      <c r="AR888" t="s">
        <v>79</v>
      </c>
      <c r="AS888">
        <v>0</v>
      </c>
      <c r="AT888" t="s">
        <v>79</v>
      </c>
      <c r="AU888" t="s">
        <v>79</v>
      </c>
      <c r="AV888">
        <v>0</v>
      </c>
      <c r="AW888">
        <v>0</v>
      </c>
    </row>
    <row r="889" spans="1:49" x14ac:dyDescent="0.2">
      <c r="A889">
        <v>1</v>
      </c>
      <c r="B889">
        <v>38</v>
      </c>
      <c r="C889">
        <v>2</v>
      </c>
      <c r="D889">
        <v>8</v>
      </c>
      <c r="E889">
        <v>0</v>
      </c>
      <c r="F889" t="s">
        <v>79</v>
      </c>
      <c r="G889" t="s">
        <v>79</v>
      </c>
      <c r="H889">
        <v>52</v>
      </c>
      <c r="I889">
        <v>0</v>
      </c>
      <c r="J889">
        <v>0</v>
      </c>
      <c r="K889">
        <v>0</v>
      </c>
      <c r="L889">
        <v>0</v>
      </c>
      <c r="M889" t="s">
        <v>79</v>
      </c>
      <c r="N889" t="s">
        <v>79</v>
      </c>
      <c r="O889" t="s">
        <v>79</v>
      </c>
      <c r="P889" t="s">
        <v>79</v>
      </c>
      <c r="Q889" t="s">
        <v>79</v>
      </c>
      <c r="R889" t="s">
        <v>1688</v>
      </c>
      <c r="S889" t="s">
        <v>79</v>
      </c>
      <c r="T889">
        <v>0</v>
      </c>
      <c r="U889" t="s">
        <v>79</v>
      </c>
      <c r="V889" t="s">
        <v>79</v>
      </c>
      <c r="W889" t="s">
        <v>79</v>
      </c>
      <c r="X889">
        <v>2</v>
      </c>
      <c r="Y889">
        <v>2</v>
      </c>
      <c r="Z889" t="s">
        <v>79</v>
      </c>
      <c r="AA889" t="s">
        <v>79</v>
      </c>
      <c r="AB889" t="s">
        <v>79</v>
      </c>
      <c r="AC889" t="s">
        <v>79</v>
      </c>
      <c r="AD889" t="s">
        <v>79</v>
      </c>
      <c r="AE889">
        <v>0</v>
      </c>
      <c r="AF889" t="s">
        <v>79</v>
      </c>
      <c r="AG889">
        <v>0</v>
      </c>
      <c r="AH889" t="s">
        <v>79</v>
      </c>
      <c r="AI889" t="s">
        <v>79</v>
      </c>
      <c r="AJ889" t="s">
        <v>79</v>
      </c>
      <c r="AK889" t="s">
        <v>79</v>
      </c>
      <c r="AL889" t="s">
        <v>79</v>
      </c>
      <c r="AM889" t="s">
        <v>79</v>
      </c>
      <c r="AN889" t="s">
        <v>79</v>
      </c>
      <c r="AO889" t="s">
        <v>79</v>
      </c>
      <c r="AP889" t="s">
        <v>79</v>
      </c>
      <c r="AQ889" t="s">
        <v>79</v>
      </c>
      <c r="AR889" t="s">
        <v>79</v>
      </c>
      <c r="AS889">
        <v>0</v>
      </c>
      <c r="AT889" t="s">
        <v>79</v>
      </c>
      <c r="AU889" t="s">
        <v>79</v>
      </c>
      <c r="AV889">
        <v>0</v>
      </c>
      <c r="AW889">
        <v>0</v>
      </c>
    </row>
    <row r="890" spans="1:49" x14ac:dyDescent="0.2">
      <c r="A890">
        <v>1</v>
      </c>
      <c r="B890">
        <v>39</v>
      </c>
      <c r="C890">
        <v>1</v>
      </c>
      <c r="D890">
        <v>1</v>
      </c>
      <c r="E890">
        <v>0</v>
      </c>
      <c r="F890" t="s">
        <v>79</v>
      </c>
      <c r="G890" t="s">
        <v>79</v>
      </c>
      <c r="H890">
        <v>0</v>
      </c>
      <c r="I890">
        <v>0</v>
      </c>
      <c r="J890">
        <v>0</v>
      </c>
      <c r="K890">
        <v>0</v>
      </c>
      <c r="L890">
        <v>0</v>
      </c>
      <c r="M890" t="s">
        <v>79</v>
      </c>
      <c r="N890" t="s">
        <v>79</v>
      </c>
      <c r="O890" t="s">
        <v>79</v>
      </c>
      <c r="P890" t="s">
        <v>79</v>
      </c>
      <c r="Q890" t="s">
        <v>79</v>
      </c>
      <c r="R890" t="s">
        <v>79</v>
      </c>
      <c r="S890" t="s">
        <v>79</v>
      </c>
      <c r="T890">
        <v>0</v>
      </c>
      <c r="U890" t="s">
        <v>79</v>
      </c>
      <c r="V890" t="s">
        <v>79</v>
      </c>
      <c r="W890" t="s">
        <v>79</v>
      </c>
      <c r="X890">
        <v>0</v>
      </c>
      <c r="Y890">
        <v>0</v>
      </c>
      <c r="Z890" t="s">
        <v>79</v>
      </c>
      <c r="AA890" t="s">
        <v>79</v>
      </c>
      <c r="AB890" t="s">
        <v>79</v>
      </c>
      <c r="AC890" t="s">
        <v>79</v>
      </c>
      <c r="AD890" t="s">
        <v>79</v>
      </c>
      <c r="AE890">
        <v>0</v>
      </c>
      <c r="AF890" t="s">
        <v>79</v>
      </c>
      <c r="AG890">
        <v>0</v>
      </c>
      <c r="AH890" t="s">
        <v>79</v>
      </c>
      <c r="AI890" t="s">
        <v>79</v>
      </c>
      <c r="AJ890" t="s">
        <v>79</v>
      </c>
      <c r="AK890" t="s">
        <v>79</v>
      </c>
      <c r="AL890" t="s">
        <v>79</v>
      </c>
      <c r="AM890" t="s">
        <v>79</v>
      </c>
      <c r="AN890" t="s">
        <v>79</v>
      </c>
      <c r="AO890" t="s">
        <v>79</v>
      </c>
      <c r="AP890" t="s">
        <v>79</v>
      </c>
      <c r="AQ890" t="s">
        <v>79</v>
      </c>
      <c r="AR890" t="s">
        <v>79</v>
      </c>
      <c r="AS890">
        <v>0</v>
      </c>
      <c r="AT890" t="s">
        <v>79</v>
      </c>
      <c r="AU890" t="s">
        <v>79</v>
      </c>
      <c r="AV890">
        <v>0</v>
      </c>
      <c r="AW890">
        <v>0</v>
      </c>
    </row>
    <row r="891" spans="1:49" x14ac:dyDescent="0.2">
      <c r="A891">
        <v>1</v>
      </c>
      <c r="B891">
        <v>39</v>
      </c>
      <c r="C891">
        <v>1</v>
      </c>
      <c r="D891">
        <v>2</v>
      </c>
      <c r="E891">
        <v>0</v>
      </c>
      <c r="F891" t="s">
        <v>79</v>
      </c>
      <c r="G891" t="s">
        <v>79</v>
      </c>
      <c r="H891">
        <v>297</v>
      </c>
      <c r="I891">
        <v>0</v>
      </c>
      <c r="J891">
        <v>0</v>
      </c>
      <c r="K891">
        <v>0</v>
      </c>
      <c r="L891">
        <v>0</v>
      </c>
      <c r="M891" t="s">
        <v>79</v>
      </c>
      <c r="N891" t="s">
        <v>79</v>
      </c>
      <c r="O891" t="s">
        <v>79</v>
      </c>
      <c r="P891" t="s">
        <v>79</v>
      </c>
      <c r="Q891" t="s">
        <v>79</v>
      </c>
      <c r="R891" t="s">
        <v>1689</v>
      </c>
      <c r="S891" t="s">
        <v>79</v>
      </c>
      <c r="T891">
        <v>0</v>
      </c>
      <c r="U891" t="s">
        <v>79</v>
      </c>
      <c r="V891" t="s">
        <v>79</v>
      </c>
      <c r="W891" t="s">
        <v>79</v>
      </c>
      <c r="X891">
        <v>3</v>
      </c>
      <c r="Y891">
        <v>3</v>
      </c>
      <c r="Z891" t="s">
        <v>79</v>
      </c>
      <c r="AA891" t="s">
        <v>79</v>
      </c>
      <c r="AB891" t="s">
        <v>79</v>
      </c>
      <c r="AC891" t="s">
        <v>79</v>
      </c>
      <c r="AD891" t="s">
        <v>79</v>
      </c>
      <c r="AE891">
        <v>0</v>
      </c>
      <c r="AF891" t="s">
        <v>79</v>
      </c>
      <c r="AG891">
        <v>0</v>
      </c>
      <c r="AH891" t="s">
        <v>79</v>
      </c>
      <c r="AI891" t="s">
        <v>79</v>
      </c>
      <c r="AJ891" t="s">
        <v>79</v>
      </c>
      <c r="AK891" t="s">
        <v>79</v>
      </c>
      <c r="AL891" t="s">
        <v>79</v>
      </c>
      <c r="AM891" t="s">
        <v>79</v>
      </c>
      <c r="AN891" t="s">
        <v>79</v>
      </c>
      <c r="AO891" t="s">
        <v>79</v>
      </c>
      <c r="AP891" t="s">
        <v>79</v>
      </c>
      <c r="AQ891" t="s">
        <v>79</v>
      </c>
      <c r="AR891" t="s">
        <v>79</v>
      </c>
      <c r="AS891">
        <v>0</v>
      </c>
      <c r="AT891" t="s">
        <v>79</v>
      </c>
      <c r="AU891" t="s">
        <v>79</v>
      </c>
      <c r="AV891">
        <v>0</v>
      </c>
      <c r="AW891">
        <v>0</v>
      </c>
    </row>
    <row r="892" spans="1:49" x14ac:dyDescent="0.2">
      <c r="A892">
        <v>1</v>
      </c>
      <c r="B892">
        <v>39</v>
      </c>
      <c r="C892">
        <v>1</v>
      </c>
      <c r="D892">
        <v>3</v>
      </c>
      <c r="E892">
        <v>0</v>
      </c>
      <c r="F892" t="s">
        <v>79</v>
      </c>
      <c r="G892" t="s">
        <v>79</v>
      </c>
      <c r="H892">
        <v>527</v>
      </c>
      <c r="I892">
        <v>0</v>
      </c>
      <c r="J892">
        <v>0</v>
      </c>
      <c r="K892">
        <v>0</v>
      </c>
      <c r="L892">
        <v>0</v>
      </c>
      <c r="M892" t="s">
        <v>79</v>
      </c>
      <c r="N892" t="s">
        <v>79</v>
      </c>
      <c r="O892" t="s">
        <v>79</v>
      </c>
      <c r="P892" t="s">
        <v>79</v>
      </c>
      <c r="Q892" t="s">
        <v>79</v>
      </c>
      <c r="R892" t="s">
        <v>1690</v>
      </c>
      <c r="S892" t="s">
        <v>79</v>
      </c>
      <c r="T892">
        <v>0</v>
      </c>
      <c r="U892" t="s">
        <v>79</v>
      </c>
      <c r="V892" t="s">
        <v>79</v>
      </c>
      <c r="W892" t="s">
        <v>79</v>
      </c>
      <c r="X892">
        <v>3</v>
      </c>
      <c r="Y892">
        <v>3</v>
      </c>
      <c r="Z892" t="s">
        <v>79</v>
      </c>
      <c r="AA892" t="s">
        <v>79</v>
      </c>
      <c r="AB892" t="s">
        <v>79</v>
      </c>
      <c r="AC892" t="s">
        <v>79</v>
      </c>
      <c r="AD892" t="s">
        <v>79</v>
      </c>
      <c r="AE892">
        <v>0</v>
      </c>
      <c r="AF892" t="s">
        <v>79</v>
      </c>
      <c r="AG892">
        <v>0</v>
      </c>
      <c r="AH892" t="s">
        <v>79</v>
      </c>
      <c r="AI892" t="s">
        <v>79</v>
      </c>
      <c r="AJ892" t="s">
        <v>79</v>
      </c>
      <c r="AK892" t="s">
        <v>79</v>
      </c>
      <c r="AL892" t="s">
        <v>79</v>
      </c>
      <c r="AM892" t="s">
        <v>79</v>
      </c>
      <c r="AN892" t="s">
        <v>79</v>
      </c>
      <c r="AO892" t="s">
        <v>79</v>
      </c>
      <c r="AP892" t="s">
        <v>79</v>
      </c>
      <c r="AQ892" t="s">
        <v>79</v>
      </c>
      <c r="AR892" t="s">
        <v>79</v>
      </c>
      <c r="AS892">
        <v>0</v>
      </c>
      <c r="AT892" t="s">
        <v>79</v>
      </c>
      <c r="AU892" t="s">
        <v>79</v>
      </c>
      <c r="AV892">
        <v>0</v>
      </c>
      <c r="AW892">
        <v>0</v>
      </c>
    </row>
    <row r="893" spans="1:49" x14ac:dyDescent="0.2">
      <c r="A893">
        <v>1</v>
      </c>
      <c r="B893">
        <v>39</v>
      </c>
      <c r="C893">
        <v>1</v>
      </c>
      <c r="D893">
        <v>4</v>
      </c>
      <c r="E893">
        <v>0</v>
      </c>
      <c r="F893" t="s">
        <v>79</v>
      </c>
      <c r="G893" t="s">
        <v>79</v>
      </c>
      <c r="H893">
        <v>110</v>
      </c>
      <c r="I893">
        <v>0</v>
      </c>
      <c r="J893">
        <v>0</v>
      </c>
      <c r="K893">
        <v>0</v>
      </c>
      <c r="L893">
        <v>0</v>
      </c>
      <c r="M893" t="s">
        <v>79</v>
      </c>
      <c r="N893" t="s">
        <v>79</v>
      </c>
      <c r="O893" t="s">
        <v>79</v>
      </c>
      <c r="P893" t="s">
        <v>79</v>
      </c>
      <c r="Q893" t="s">
        <v>79</v>
      </c>
      <c r="R893" t="s">
        <v>1691</v>
      </c>
      <c r="S893" t="s">
        <v>79</v>
      </c>
      <c r="T893">
        <v>0</v>
      </c>
      <c r="U893" t="s">
        <v>79</v>
      </c>
      <c r="V893" t="s">
        <v>79</v>
      </c>
      <c r="W893" t="s">
        <v>79</v>
      </c>
      <c r="X893">
        <v>3</v>
      </c>
      <c r="Y893">
        <v>3</v>
      </c>
      <c r="Z893" t="s">
        <v>79</v>
      </c>
      <c r="AA893" t="s">
        <v>79</v>
      </c>
      <c r="AB893" t="s">
        <v>79</v>
      </c>
      <c r="AC893" t="s">
        <v>79</v>
      </c>
      <c r="AD893" t="s">
        <v>79</v>
      </c>
      <c r="AE893">
        <v>0</v>
      </c>
      <c r="AF893" t="s">
        <v>79</v>
      </c>
      <c r="AG893">
        <v>0</v>
      </c>
      <c r="AH893" t="s">
        <v>79</v>
      </c>
      <c r="AI893" t="s">
        <v>79</v>
      </c>
      <c r="AJ893" t="s">
        <v>79</v>
      </c>
      <c r="AK893" t="s">
        <v>79</v>
      </c>
      <c r="AL893" t="s">
        <v>79</v>
      </c>
      <c r="AM893" t="s">
        <v>79</v>
      </c>
      <c r="AN893" t="s">
        <v>79</v>
      </c>
      <c r="AO893" t="s">
        <v>79</v>
      </c>
      <c r="AP893" t="s">
        <v>79</v>
      </c>
      <c r="AQ893" t="s">
        <v>79</v>
      </c>
      <c r="AR893" t="s">
        <v>79</v>
      </c>
      <c r="AS893">
        <v>0</v>
      </c>
      <c r="AT893" t="s">
        <v>79</v>
      </c>
      <c r="AU893" t="s">
        <v>79</v>
      </c>
      <c r="AV893">
        <v>0</v>
      </c>
      <c r="AW893">
        <v>0</v>
      </c>
    </row>
    <row r="894" spans="1:49" x14ac:dyDescent="0.2">
      <c r="A894">
        <v>1</v>
      </c>
      <c r="B894">
        <v>39</v>
      </c>
      <c r="C894">
        <v>1</v>
      </c>
      <c r="D894">
        <v>5</v>
      </c>
      <c r="E894">
        <v>0</v>
      </c>
      <c r="F894" t="s">
        <v>79</v>
      </c>
      <c r="G894" t="s">
        <v>79</v>
      </c>
      <c r="H894">
        <v>415</v>
      </c>
      <c r="I894">
        <v>0</v>
      </c>
      <c r="J894">
        <v>0</v>
      </c>
      <c r="K894">
        <v>0</v>
      </c>
      <c r="L894">
        <v>0</v>
      </c>
      <c r="M894" t="s">
        <v>79</v>
      </c>
      <c r="N894" t="s">
        <v>79</v>
      </c>
      <c r="O894" t="s">
        <v>79</v>
      </c>
      <c r="P894" t="s">
        <v>79</v>
      </c>
      <c r="Q894" t="s">
        <v>79</v>
      </c>
      <c r="R894" t="s">
        <v>1692</v>
      </c>
      <c r="S894" t="s">
        <v>79</v>
      </c>
      <c r="T894">
        <v>0</v>
      </c>
      <c r="U894" t="s">
        <v>79</v>
      </c>
      <c r="V894" t="s">
        <v>79</v>
      </c>
      <c r="W894" t="s">
        <v>79</v>
      </c>
      <c r="X894">
        <v>3</v>
      </c>
      <c r="Y894">
        <v>3</v>
      </c>
      <c r="Z894" t="s">
        <v>79</v>
      </c>
      <c r="AA894" t="s">
        <v>79</v>
      </c>
      <c r="AB894" t="s">
        <v>79</v>
      </c>
      <c r="AC894" t="s">
        <v>79</v>
      </c>
      <c r="AD894" t="s">
        <v>79</v>
      </c>
      <c r="AE894">
        <v>0</v>
      </c>
      <c r="AF894" t="s">
        <v>79</v>
      </c>
      <c r="AG894">
        <v>0</v>
      </c>
      <c r="AH894" t="s">
        <v>79</v>
      </c>
      <c r="AI894" t="s">
        <v>79</v>
      </c>
      <c r="AJ894" t="s">
        <v>79</v>
      </c>
      <c r="AK894" t="s">
        <v>79</v>
      </c>
      <c r="AL894" t="s">
        <v>79</v>
      </c>
      <c r="AM894" t="s">
        <v>79</v>
      </c>
      <c r="AN894" t="s">
        <v>79</v>
      </c>
      <c r="AO894" t="s">
        <v>79</v>
      </c>
      <c r="AP894" t="s">
        <v>79</v>
      </c>
      <c r="AQ894" t="s">
        <v>79</v>
      </c>
      <c r="AR894" t="s">
        <v>79</v>
      </c>
      <c r="AS894">
        <v>0</v>
      </c>
      <c r="AT894" t="s">
        <v>79</v>
      </c>
      <c r="AU894" t="s">
        <v>79</v>
      </c>
      <c r="AV894">
        <v>0</v>
      </c>
      <c r="AW894">
        <v>0</v>
      </c>
    </row>
    <row r="895" spans="1:49" x14ac:dyDescent="0.2">
      <c r="A895">
        <v>1</v>
      </c>
      <c r="B895">
        <v>39</v>
      </c>
      <c r="C895">
        <v>1</v>
      </c>
      <c r="D895">
        <v>6</v>
      </c>
      <c r="E895">
        <v>0</v>
      </c>
      <c r="F895" t="s">
        <v>79</v>
      </c>
      <c r="G895" t="s">
        <v>79</v>
      </c>
      <c r="H895">
        <v>377</v>
      </c>
      <c r="I895">
        <v>0</v>
      </c>
      <c r="J895">
        <v>0</v>
      </c>
      <c r="K895">
        <v>0</v>
      </c>
      <c r="L895">
        <v>0</v>
      </c>
      <c r="M895" t="s">
        <v>79</v>
      </c>
      <c r="N895" t="s">
        <v>79</v>
      </c>
      <c r="O895" t="s">
        <v>79</v>
      </c>
      <c r="P895" t="s">
        <v>79</v>
      </c>
      <c r="Q895" t="s">
        <v>79</v>
      </c>
      <c r="R895" t="s">
        <v>1693</v>
      </c>
      <c r="S895" t="s">
        <v>79</v>
      </c>
      <c r="T895">
        <v>0</v>
      </c>
      <c r="U895" t="s">
        <v>79</v>
      </c>
      <c r="V895" t="s">
        <v>79</v>
      </c>
      <c r="W895" t="s">
        <v>79</v>
      </c>
      <c r="X895">
        <v>3</v>
      </c>
      <c r="Y895">
        <v>3</v>
      </c>
      <c r="Z895" t="s">
        <v>79</v>
      </c>
      <c r="AA895" t="s">
        <v>79</v>
      </c>
      <c r="AB895" t="s">
        <v>79</v>
      </c>
      <c r="AC895" t="s">
        <v>79</v>
      </c>
      <c r="AD895" t="s">
        <v>79</v>
      </c>
      <c r="AE895">
        <v>0</v>
      </c>
      <c r="AF895" t="s">
        <v>79</v>
      </c>
      <c r="AG895">
        <v>0</v>
      </c>
      <c r="AH895" t="s">
        <v>79</v>
      </c>
      <c r="AI895" t="s">
        <v>79</v>
      </c>
      <c r="AJ895" t="s">
        <v>79</v>
      </c>
      <c r="AK895" t="s">
        <v>79</v>
      </c>
      <c r="AL895" t="s">
        <v>79</v>
      </c>
      <c r="AM895" t="s">
        <v>79</v>
      </c>
      <c r="AN895" t="s">
        <v>79</v>
      </c>
      <c r="AO895" t="s">
        <v>79</v>
      </c>
      <c r="AP895" t="s">
        <v>79</v>
      </c>
      <c r="AQ895" t="s">
        <v>79</v>
      </c>
      <c r="AR895" t="s">
        <v>79</v>
      </c>
      <c r="AS895">
        <v>0</v>
      </c>
      <c r="AT895" t="s">
        <v>79</v>
      </c>
      <c r="AU895" t="s">
        <v>79</v>
      </c>
      <c r="AV895">
        <v>0</v>
      </c>
      <c r="AW895">
        <v>0</v>
      </c>
    </row>
    <row r="896" spans="1:49" x14ac:dyDescent="0.2">
      <c r="A896">
        <v>1</v>
      </c>
      <c r="B896">
        <v>39</v>
      </c>
      <c r="C896">
        <v>1</v>
      </c>
      <c r="D896">
        <v>7</v>
      </c>
      <c r="E896">
        <v>0</v>
      </c>
      <c r="F896" t="s">
        <v>79</v>
      </c>
      <c r="G896" t="s">
        <v>79</v>
      </c>
      <c r="H896">
        <v>573</v>
      </c>
      <c r="I896">
        <v>0</v>
      </c>
      <c r="J896">
        <v>0</v>
      </c>
      <c r="K896">
        <v>0</v>
      </c>
      <c r="L896">
        <v>0</v>
      </c>
      <c r="M896" t="s">
        <v>79</v>
      </c>
      <c r="N896" t="s">
        <v>79</v>
      </c>
      <c r="O896" t="s">
        <v>79</v>
      </c>
      <c r="P896" t="s">
        <v>79</v>
      </c>
      <c r="Q896" t="s">
        <v>79</v>
      </c>
      <c r="R896" t="s">
        <v>1694</v>
      </c>
      <c r="S896" t="s">
        <v>79</v>
      </c>
      <c r="T896">
        <v>0</v>
      </c>
      <c r="U896" t="s">
        <v>79</v>
      </c>
      <c r="V896" t="s">
        <v>79</v>
      </c>
      <c r="W896" t="s">
        <v>79</v>
      </c>
      <c r="X896">
        <v>3</v>
      </c>
      <c r="Y896">
        <v>3</v>
      </c>
      <c r="Z896" t="s">
        <v>79</v>
      </c>
      <c r="AA896" t="s">
        <v>79</v>
      </c>
      <c r="AB896" t="s">
        <v>79</v>
      </c>
      <c r="AC896" t="s">
        <v>79</v>
      </c>
      <c r="AD896" t="s">
        <v>79</v>
      </c>
      <c r="AE896">
        <v>0</v>
      </c>
      <c r="AF896" t="s">
        <v>79</v>
      </c>
      <c r="AG896">
        <v>0</v>
      </c>
      <c r="AH896" t="s">
        <v>79</v>
      </c>
      <c r="AI896" t="s">
        <v>79</v>
      </c>
      <c r="AJ896" t="s">
        <v>79</v>
      </c>
      <c r="AK896" t="s">
        <v>79</v>
      </c>
      <c r="AL896" t="s">
        <v>79</v>
      </c>
      <c r="AM896" t="s">
        <v>79</v>
      </c>
      <c r="AN896" t="s">
        <v>79</v>
      </c>
      <c r="AO896" t="s">
        <v>79</v>
      </c>
      <c r="AP896" t="s">
        <v>79</v>
      </c>
      <c r="AQ896" t="s">
        <v>79</v>
      </c>
      <c r="AR896" t="s">
        <v>79</v>
      </c>
      <c r="AS896">
        <v>0</v>
      </c>
      <c r="AT896" t="s">
        <v>79</v>
      </c>
      <c r="AU896" t="s">
        <v>79</v>
      </c>
      <c r="AV896">
        <v>0</v>
      </c>
      <c r="AW896">
        <v>0</v>
      </c>
    </row>
    <row r="897" spans="1:49" x14ac:dyDescent="0.2">
      <c r="A897">
        <v>1</v>
      </c>
      <c r="B897">
        <v>39</v>
      </c>
      <c r="C897">
        <v>1</v>
      </c>
      <c r="D897">
        <v>8</v>
      </c>
      <c r="E897">
        <v>0</v>
      </c>
      <c r="F897" t="s">
        <v>79</v>
      </c>
      <c r="G897" t="s">
        <v>79</v>
      </c>
      <c r="H897">
        <v>0</v>
      </c>
      <c r="I897">
        <v>0</v>
      </c>
      <c r="J897">
        <v>0</v>
      </c>
      <c r="K897">
        <v>0</v>
      </c>
      <c r="L897">
        <v>0</v>
      </c>
      <c r="M897" t="s">
        <v>79</v>
      </c>
      <c r="N897" t="s">
        <v>79</v>
      </c>
      <c r="O897" t="s">
        <v>79</v>
      </c>
      <c r="P897" t="s">
        <v>79</v>
      </c>
      <c r="Q897" t="s">
        <v>79</v>
      </c>
      <c r="R897" t="s">
        <v>79</v>
      </c>
      <c r="S897" t="s">
        <v>79</v>
      </c>
      <c r="T897">
        <v>0</v>
      </c>
      <c r="U897" t="s">
        <v>79</v>
      </c>
      <c r="V897" t="s">
        <v>79</v>
      </c>
      <c r="W897" t="s">
        <v>79</v>
      </c>
      <c r="X897">
        <v>0</v>
      </c>
      <c r="Y897">
        <v>0</v>
      </c>
      <c r="Z897" t="s">
        <v>79</v>
      </c>
      <c r="AA897" t="s">
        <v>79</v>
      </c>
      <c r="AB897" t="s">
        <v>79</v>
      </c>
      <c r="AC897" t="s">
        <v>79</v>
      </c>
      <c r="AD897" t="s">
        <v>79</v>
      </c>
      <c r="AE897">
        <v>0</v>
      </c>
      <c r="AF897" t="s">
        <v>79</v>
      </c>
      <c r="AG897">
        <v>0</v>
      </c>
      <c r="AH897" t="s">
        <v>79</v>
      </c>
      <c r="AI897" t="s">
        <v>79</v>
      </c>
      <c r="AJ897" t="s">
        <v>79</v>
      </c>
      <c r="AK897" t="s">
        <v>79</v>
      </c>
      <c r="AL897" t="s">
        <v>79</v>
      </c>
      <c r="AM897" t="s">
        <v>79</v>
      </c>
      <c r="AN897" t="s">
        <v>79</v>
      </c>
      <c r="AO897" t="s">
        <v>79</v>
      </c>
      <c r="AP897" t="s">
        <v>79</v>
      </c>
      <c r="AQ897" t="s">
        <v>79</v>
      </c>
      <c r="AR897" t="s">
        <v>79</v>
      </c>
      <c r="AS897">
        <v>0</v>
      </c>
      <c r="AT897" t="s">
        <v>79</v>
      </c>
      <c r="AU897" t="s">
        <v>79</v>
      </c>
      <c r="AV897">
        <v>0</v>
      </c>
      <c r="AW897">
        <v>0</v>
      </c>
    </row>
    <row r="898" spans="1:49" x14ac:dyDescent="0.2">
      <c r="A898">
        <v>1</v>
      </c>
      <c r="B898">
        <v>40</v>
      </c>
      <c r="C898">
        <v>1</v>
      </c>
      <c r="D898">
        <v>1</v>
      </c>
      <c r="E898">
        <v>0</v>
      </c>
      <c r="F898" t="s">
        <v>79</v>
      </c>
      <c r="G898" t="s">
        <v>79</v>
      </c>
      <c r="H898">
        <v>0</v>
      </c>
      <c r="I898">
        <v>0</v>
      </c>
      <c r="J898">
        <v>0</v>
      </c>
      <c r="K898">
        <v>0</v>
      </c>
      <c r="L898">
        <v>0</v>
      </c>
      <c r="M898" t="s">
        <v>79</v>
      </c>
      <c r="N898" t="s">
        <v>79</v>
      </c>
      <c r="O898" t="s">
        <v>79</v>
      </c>
      <c r="P898" t="s">
        <v>79</v>
      </c>
      <c r="Q898" t="s">
        <v>79</v>
      </c>
      <c r="R898" t="s">
        <v>79</v>
      </c>
      <c r="S898" t="s">
        <v>79</v>
      </c>
      <c r="T898">
        <v>0</v>
      </c>
      <c r="U898" t="s">
        <v>79</v>
      </c>
      <c r="V898" t="s">
        <v>79</v>
      </c>
      <c r="W898" t="s">
        <v>79</v>
      </c>
      <c r="X898">
        <v>0</v>
      </c>
      <c r="Y898">
        <v>0</v>
      </c>
      <c r="Z898" t="s">
        <v>79</v>
      </c>
      <c r="AA898" t="s">
        <v>79</v>
      </c>
      <c r="AB898" t="s">
        <v>79</v>
      </c>
      <c r="AC898" t="s">
        <v>79</v>
      </c>
      <c r="AD898" t="s">
        <v>79</v>
      </c>
      <c r="AE898">
        <v>0</v>
      </c>
      <c r="AF898" t="s">
        <v>79</v>
      </c>
      <c r="AG898">
        <v>0</v>
      </c>
      <c r="AH898" t="s">
        <v>79</v>
      </c>
      <c r="AI898" t="s">
        <v>79</v>
      </c>
      <c r="AJ898" t="s">
        <v>79</v>
      </c>
      <c r="AK898" t="s">
        <v>79</v>
      </c>
      <c r="AL898" t="s">
        <v>79</v>
      </c>
      <c r="AM898" t="s">
        <v>79</v>
      </c>
      <c r="AN898" t="s">
        <v>79</v>
      </c>
      <c r="AO898" t="s">
        <v>79</v>
      </c>
      <c r="AP898" t="s">
        <v>79</v>
      </c>
      <c r="AQ898" t="s">
        <v>79</v>
      </c>
      <c r="AR898" t="s">
        <v>79</v>
      </c>
      <c r="AS898">
        <v>0</v>
      </c>
      <c r="AT898" t="s">
        <v>79</v>
      </c>
      <c r="AU898" t="s">
        <v>79</v>
      </c>
      <c r="AV898">
        <v>0</v>
      </c>
      <c r="AW898">
        <v>0</v>
      </c>
    </row>
    <row r="899" spans="1:49" x14ac:dyDescent="0.2">
      <c r="A899">
        <v>1</v>
      </c>
      <c r="B899">
        <v>40</v>
      </c>
      <c r="C899">
        <v>1</v>
      </c>
      <c r="D899">
        <v>2</v>
      </c>
      <c r="E899">
        <v>0</v>
      </c>
      <c r="F899" t="s">
        <v>79</v>
      </c>
      <c r="G899" t="s">
        <v>79</v>
      </c>
      <c r="H899">
        <v>0</v>
      </c>
      <c r="I899">
        <v>0</v>
      </c>
      <c r="J899">
        <v>0</v>
      </c>
      <c r="K899">
        <v>0</v>
      </c>
      <c r="L899">
        <v>0</v>
      </c>
      <c r="M899" t="s">
        <v>79</v>
      </c>
      <c r="N899" t="s">
        <v>79</v>
      </c>
      <c r="O899" t="s">
        <v>79</v>
      </c>
      <c r="P899" t="s">
        <v>79</v>
      </c>
      <c r="Q899" t="s">
        <v>79</v>
      </c>
      <c r="R899" t="s">
        <v>79</v>
      </c>
      <c r="S899" t="s">
        <v>79</v>
      </c>
      <c r="T899">
        <v>0</v>
      </c>
      <c r="U899" t="s">
        <v>79</v>
      </c>
      <c r="V899" t="s">
        <v>79</v>
      </c>
      <c r="W899" t="s">
        <v>79</v>
      </c>
      <c r="X899">
        <v>0</v>
      </c>
      <c r="Y899">
        <v>0</v>
      </c>
      <c r="Z899" t="s">
        <v>79</v>
      </c>
      <c r="AA899" t="s">
        <v>79</v>
      </c>
      <c r="AB899" t="s">
        <v>79</v>
      </c>
      <c r="AC899" t="s">
        <v>79</v>
      </c>
      <c r="AD899" t="s">
        <v>79</v>
      </c>
      <c r="AE899">
        <v>0</v>
      </c>
      <c r="AF899" t="s">
        <v>79</v>
      </c>
      <c r="AG899">
        <v>0</v>
      </c>
      <c r="AH899" t="s">
        <v>79</v>
      </c>
      <c r="AI899" t="s">
        <v>79</v>
      </c>
      <c r="AJ899" t="s">
        <v>79</v>
      </c>
      <c r="AK899" t="s">
        <v>79</v>
      </c>
      <c r="AL899" t="s">
        <v>79</v>
      </c>
      <c r="AM899" t="s">
        <v>79</v>
      </c>
      <c r="AN899" t="s">
        <v>79</v>
      </c>
      <c r="AO899" t="s">
        <v>79</v>
      </c>
      <c r="AP899" t="s">
        <v>79</v>
      </c>
      <c r="AQ899" t="s">
        <v>79</v>
      </c>
      <c r="AR899" t="s">
        <v>79</v>
      </c>
      <c r="AS899">
        <v>0</v>
      </c>
      <c r="AT899" t="s">
        <v>79</v>
      </c>
      <c r="AU899" t="s">
        <v>79</v>
      </c>
      <c r="AV899">
        <v>0</v>
      </c>
      <c r="AW899">
        <v>0</v>
      </c>
    </row>
    <row r="900" spans="1:49" x14ac:dyDescent="0.2">
      <c r="A900">
        <v>1</v>
      </c>
      <c r="B900">
        <v>40</v>
      </c>
      <c r="C900">
        <v>1</v>
      </c>
      <c r="D900">
        <v>3</v>
      </c>
      <c r="E900">
        <v>0</v>
      </c>
      <c r="F900" t="s">
        <v>79</v>
      </c>
      <c r="G900" t="s">
        <v>79</v>
      </c>
      <c r="H900">
        <v>318</v>
      </c>
      <c r="I900">
        <v>0</v>
      </c>
      <c r="J900">
        <v>0</v>
      </c>
      <c r="K900">
        <v>0</v>
      </c>
      <c r="L900">
        <v>0</v>
      </c>
      <c r="M900" t="s">
        <v>79</v>
      </c>
      <c r="N900" t="s">
        <v>79</v>
      </c>
      <c r="O900" t="s">
        <v>79</v>
      </c>
      <c r="P900" t="s">
        <v>79</v>
      </c>
      <c r="Q900" t="s">
        <v>79</v>
      </c>
      <c r="R900" t="s">
        <v>1695</v>
      </c>
      <c r="S900" t="s">
        <v>79</v>
      </c>
      <c r="T900">
        <v>0</v>
      </c>
      <c r="U900" t="s">
        <v>79</v>
      </c>
      <c r="V900" t="s">
        <v>79</v>
      </c>
      <c r="W900" t="s">
        <v>79</v>
      </c>
      <c r="X900">
        <v>3</v>
      </c>
      <c r="Y900">
        <v>3</v>
      </c>
      <c r="Z900" t="s">
        <v>79</v>
      </c>
      <c r="AA900" t="s">
        <v>79</v>
      </c>
      <c r="AB900" t="s">
        <v>79</v>
      </c>
      <c r="AC900" t="s">
        <v>79</v>
      </c>
      <c r="AD900" t="s">
        <v>79</v>
      </c>
      <c r="AE900">
        <v>0</v>
      </c>
      <c r="AF900" t="s">
        <v>79</v>
      </c>
      <c r="AG900">
        <v>0</v>
      </c>
      <c r="AH900" t="s">
        <v>79</v>
      </c>
      <c r="AI900" t="s">
        <v>79</v>
      </c>
      <c r="AJ900" t="s">
        <v>79</v>
      </c>
      <c r="AK900" t="s">
        <v>79</v>
      </c>
      <c r="AL900" t="s">
        <v>79</v>
      </c>
      <c r="AM900" t="s">
        <v>79</v>
      </c>
      <c r="AN900" t="s">
        <v>79</v>
      </c>
      <c r="AO900" t="s">
        <v>79</v>
      </c>
      <c r="AP900" t="s">
        <v>79</v>
      </c>
      <c r="AQ900" t="s">
        <v>79</v>
      </c>
      <c r="AR900" t="s">
        <v>79</v>
      </c>
      <c r="AS900">
        <v>0</v>
      </c>
      <c r="AT900" t="s">
        <v>79</v>
      </c>
      <c r="AU900" t="s">
        <v>79</v>
      </c>
      <c r="AV900">
        <v>0</v>
      </c>
      <c r="AW900">
        <v>0</v>
      </c>
    </row>
    <row r="901" spans="1:49" x14ac:dyDescent="0.2">
      <c r="A901">
        <v>1</v>
      </c>
      <c r="B901">
        <v>40</v>
      </c>
      <c r="C901">
        <v>1</v>
      </c>
      <c r="D901">
        <v>4</v>
      </c>
      <c r="E901">
        <v>0</v>
      </c>
      <c r="F901" t="s">
        <v>79</v>
      </c>
      <c r="G901" t="s">
        <v>79</v>
      </c>
      <c r="H901">
        <v>461</v>
      </c>
      <c r="I901">
        <v>0</v>
      </c>
      <c r="J901">
        <v>0</v>
      </c>
      <c r="K901">
        <v>0</v>
      </c>
      <c r="L901">
        <v>0</v>
      </c>
      <c r="M901" t="s">
        <v>79</v>
      </c>
      <c r="N901" t="s">
        <v>79</v>
      </c>
      <c r="O901" t="s">
        <v>79</v>
      </c>
      <c r="P901" t="s">
        <v>79</v>
      </c>
      <c r="Q901" t="s">
        <v>79</v>
      </c>
      <c r="R901" t="s">
        <v>1696</v>
      </c>
      <c r="S901" t="s">
        <v>79</v>
      </c>
      <c r="T901">
        <v>0</v>
      </c>
      <c r="U901" t="s">
        <v>79</v>
      </c>
      <c r="V901" t="s">
        <v>79</v>
      </c>
      <c r="W901" t="s">
        <v>79</v>
      </c>
      <c r="X901">
        <v>3</v>
      </c>
      <c r="Y901">
        <v>3</v>
      </c>
      <c r="Z901" t="s">
        <v>79</v>
      </c>
      <c r="AA901" t="s">
        <v>79</v>
      </c>
      <c r="AB901" t="s">
        <v>79</v>
      </c>
      <c r="AC901" t="s">
        <v>79</v>
      </c>
      <c r="AD901" t="s">
        <v>79</v>
      </c>
      <c r="AE901">
        <v>0</v>
      </c>
      <c r="AF901" t="s">
        <v>79</v>
      </c>
      <c r="AG901">
        <v>0</v>
      </c>
      <c r="AH901" t="s">
        <v>79</v>
      </c>
      <c r="AI901" t="s">
        <v>79</v>
      </c>
      <c r="AJ901" t="s">
        <v>79</v>
      </c>
      <c r="AK901" t="s">
        <v>79</v>
      </c>
      <c r="AL901" t="s">
        <v>79</v>
      </c>
      <c r="AM901" t="s">
        <v>79</v>
      </c>
      <c r="AN901" t="s">
        <v>79</v>
      </c>
      <c r="AO901" t="s">
        <v>79</v>
      </c>
      <c r="AP901" t="s">
        <v>79</v>
      </c>
      <c r="AQ901" t="s">
        <v>79</v>
      </c>
      <c r="AR901" t="s">
        <v>79</v>
      </c>
      <c r="AS901">
        <v>0</v>
      </c>
      <c r="AT901" t="s">
        <v>79</v>
      </c>
      <c r="AU901" t="s">
        <v>79</v>
      </c>
      <c r="AV901">
        <v>0</v>
      </c>
      <c r="AW901">
        <v>0</v>
      </c>
    </row>
    <row r="902" spans="1:49" x14ac:dyDescent="0.2">
      <c r="A902">
        <v>1</v>
      </c>
      <c r="B902">
        <v>40</v>
      </c>
      <c r="C902">
        <v>1</v>
      </c>
      <c r="D902">
        <v>5</v>
      </c>
      <c r="E902">
        <v>0</v>
      </c>
      <c r="F902" t="s">
        <v>79</v>
      </c>
      <c r="G902" t="s">
        <v>79</v>
      </c>
      <c r="H902">
        <v>48</v>
      </c>
      <c r="I902">
        <v>0</v>
      </c>
      <c r="J902">
        <v>0</v>
      </c>
      <c r="K902">
        <v>0</v>
      </c>
      <c r="L902">
        <v>0</v>
      </c>
      <c r="M902" t="s">
        <v>79</v>
      </c>
      <c r="N902" t="s">
        <v>79</v>
      </c>
      <c r="O902" t="s">
        <v>79</v>
      </c>
      <c r="P902" t="s">
        <v>79</v>
      </c>
      <c r="Q902" t="s">
        <v>79</v>
      </c>
      <c r="R902" t="s">
        <v>1697</v>
      </c>
      <c r="S902" t="s">
        <v>79</v>
      </c>
      <c r="T902">
        <v>0</v>
      </c>
      <c r="U902" t="s">
        <v>79</v>
      </c>
      <c r="V902" t="s">
        <v>79</v>
      </c>
      <c r="W902" t="s">
        <v>79</v>
      </c>
      <c r="X902">
        <v>3</v>
      </c>
      <c r="Y902">
        <v>3</v>
      </c>
      <c r="Z902" t="s">
        <v>79</v>
      </c>
      <c r="AA902" t="s">
        <v>79</v>
      </c>
      <c r="AB902" t="s">
        <v>79</v>
      </c>
      <c r="AC902" t="s">
        <v>79</v>
      </c>
      <c r="AD902" t="s">
        <v>79</v>
      </c>
      <c r="AE902">
        <v>0</v>
      </c>
      <c r="AF902" t="s">
        <v>79</v>
      </c>
      <c r="AG902">
        <v>0</v>
      </c>
      <c r="AH902" t="s">
        <v>79</v>
      </c>
      <c r="AI902" t="s">
        <v>79</v>
      </c>
      <c r="AJ902" t="s">
        <v>79</v>
      </c>
      <c r="AK902" t="s">
        <v>79</v>
      </c>
      <c r="AL902" t="s">
        <v>79</v>
      </c>
      <c r="AM902" t="s">
        <v>79</v>
      </c>
      <c r="AN902" t="s">
        <v>79</v>
      </c>
      <c r="AO902" t="s">
        <v>79</v>
      </c>
      <c r="AP902" t="s">
        <v>79</v>
      </c>
      <c r="AQ902" t="s">
        <v>79</v>
      </c>
      <c r="AR902" t="s">
        <v>79</v>
      </c>
      <c r="AS902">
        <v>0</v>
      </c>
      <c r="AT902" t="s">
        <v>79</v>
      </c>
      <c r="AU902" t="s">
        <v>79</v>
      </c>
      <c r="AV902">
        <v>0</v>
      </c>
      <c r="AW902">
        <v>0</v>
      </c>
    </row>
    <row r="903" spans="1:49" x14ac:dyDescent="0.2">
      <c r="A903">
        <v>1</v>
      </c>
      <c r="B903">
        <v>40</v>
      </c>
      <c r="C903">
        <v>1</v>
      </c>
      <c r="D903">
        <v>6</v>
      </c>
      <c r="E903">
        <v>0</v>
      </c>
      <c r="F903" t="s">
        <v>79</v>
      </c>
      <c r="G903" t="s">
        <v>79</v>
      </c>
      <c r="H903">
        <v>0</v>
      </c>
      <c r="I903">
        <v>0</v>
      </c>
      <c r="J903">
        <v>0</v>
      </c>
      <c r="K903">
        <v>0</v>
      </c>
      <c r="L903">
        <v>0</v>
      </c>
      <c r="M903" t="s">
        <v>79</v>
      </c>
      <c r="N903" t="s">
        <v>79</v>
      </c>
      <c r="O903" t="s">
        <v>79</v>
      </c>
      <c r="P903" t="s">
        <v>79</v>
      </c>
      <c r="Q903" t="s">
        <v>79</v>
      </c>
      <c r="R903" t="s">
        <v>79</v>
      </c>
      <c r="S903" t="s">
        <v>79</v>
      </c>
      <c r="T903">
        <v>0</v>
      </c>
      <c r="U903" t="s">
        <v>79</v>
      </c>
      <c r="V903" t="s">
        <v>79</v>
      </c>
      <c r="W903" t="s">
        <v>79</v>
      </c>
      <c r="X903">
        <v>0</v>
      </c>
      <c r="Y903">
        <v>0</v>
      </c>
      <c r="Z903" t="s">
        <v>79</v>
      </c>
      <c r="AA903" t="s">
        <v>79</v>
      </c>
      <c r="AB903" t="s">
        <v>79</v>
      </c>
      <c r="AC903" t="s">
        <v>79</v>
      </c>
      <c r="AD903" t="s">
        <v>79</v>
      </c>
      <c r="AE903">
        <v>0</v>
      </c>
      <c r="AF903" t="s">
        <v>79</v>
      </c>
      <c r="AG903">
        <v>0</v>
      </c>
      <c r="AH903" t="s">
        <v>79</v>
      </c>
      <c r="AI903" t="s">
        <v>79</v>
      </c>
      <c r="AJ903" t="s">
        <v>79</v>
      </c>
      <c r="AK903" t="s">
        <v>79</v>
      </c>
      <c r="AL903" t="s">
        <v>79</v>
      </c>
      <c r="AM903" t="s">
        <v>79</v>
      </c>
      <c r="AN903" t="s">
        <v>79</v>
      </c>
      <c r="AO903" t="s">
        <v>79</v>
      </c>
      <c r="AP903" t="s">
        <v>79</v>
      </c>
      <c r="AQ903" t="s">
        <v>79</v>
      </c>
      <c r="AR903" t="s">
        <v>79</v>
      </c>
      <c r="AS903">
        <v>0</v>
      </c>
      <c r="AT903" t="s">
        <v>79</v>
      </c>
      <c r="AU903" t="s">
        <v>79</v>
      </c>
      <c r="AV903">
        <v>0</v>
      </c>
      <c r="AW903">
        <v>0</v>
      </c>
    </row>
    <row r="904" spans="1:49" x14ac:dyDescent="0.2">
      <c r="A904">
        <v>1</v>
      </c>
      <c r="B904">
        <v>40</v>
      </c>
      <c r="C904">
        <v>1</v>
      </c>
      <c r="D904">
        <v>7</v>
      </c>
      <c r="E904">
        <v>0</v>
      </c>
      <c r="F904" t="s">
        <v>79</v>
      </c>
      <c r="G904" t="s">
        <v>79</v>
      </c>
      <c r="H904">
        <v>0</v>
      </c>
      <c r="I904">
        <v>0</v>
      </c>
      <c r="J904">
        <v>0</v>
      </c>
      <c r="K904">
        <v>0</v>
      </c>
      <c r="L904">
        <v>0</v>
      </c>
      <c r="M904" t="s">
        <v>79</v>
      </c>
      <c r="N904" t="s">
        <v>79</v>
      </c>
      <c r="O904" t="s">
        <v>79</v>
      </c>
      <c r="P904" t="s">
        <v>79</v>
      </c>
      <c r="Q904" t="s">
        <v>79</v>
      </c>
      <c r="R904" t="s">
        <v>79</v>
      </c>
      <c r="S904" t="s">
        <v>79</v>
      </c>
      <c r="T904">
        <v>0</v>
      </c>
      <c r="U904" t="s">
        <v>79</v>
      </c>
      <c r="V904" t="s">
        <v>79</v>
      </c>
      <c r="W904" t="s">
        <v>79</v>
      </c>
      <c r="X904">
        <v>0</v>
      </c>
      <c r="Y904">
        <v>0</v>
      </c>
      <c r="Z904" t="s">
        <v>79</v>
      </c>
      <c r="AA904" t="s">
        <v>79</v>
      </c>
      <c r="AB904" t="s">
        <v>79</v>
      </c>
      <c r="AC904" t="s">
        <v>79</v>
      </c>
      <c r="AD904" t="s">
        <v>79</v>
      </c>
      <c r="AE904">
        <v>0</v>
      </c>
      <c r="AF904" t="s">
        <v>79</v>
      </c>
      <c r="AG904">
        <v>0</v>
      </c>
      <c r="AH904" t="s">
        <v>79</v>
      </c>
      <c r="AI904" t="s">
        <v>79</v>
      </c>
      <c r="AJ904" t="s">
        <v>79</v>
      </c>
      <c r="AK904" t="s">
        <v>79</v>
      </c>
      <c r="AL904" t="s">
        <v>79</v>
      </c>
      <c r="AM904" t="s">
        <v>79</v>
      </c>
      <c r="AN904" t="s">
        <v>79</v>
      </c>
      <c r="AO904" t="s">
        <v>79</v>
      </c>
      <c r="AP904" t="s">
        <v>79</v>
      </c>
      <c r="AQ904" t="s">
        <v>79</v>
      </c>
      <c r="AR904" t="s">
        <v>79</v>
      </c>
      <c r="AS904">
        <v>0</v>
      </c>
      <c r="AT904" t="s">
        <v>79</v>
      </c>
      <c r="AU904" t="s">
        <v>79</v>
      </c>
      <c r="AV904">
        <v>0</v>
      </c>
      <c r="AW904">
        <v>0</v>
      </c>
    </row>
    <row r="905" spans="1:49" x14ac:dyDescent="0.2">
      <c r="A905">
        <v>1</v>
      </c>
      <c r="B905">
        <v>40</v>
      </c>
      <c r="C905">
        <v>1</v>
      </c>
      <c r="D905">
        <v>8</v>
      </c>
      <c r="E905">
        <v>0</v>
      </c>
      <c r="F905" t="s">
        <v>79</v>
      </c>
      <c r="G905" t="s">
        <v>79</v>
      </c>
      <c r="H905">
        <v>0</v>
      </c>
      <c r="I905">
        <v>0</v>
      </c>
      <c r="J905">
        <v>0</v>
      </c>
      <c r="K905">
        <v>0</v>
      </c>
      <c r="L905">
        <v>0</v>
      </c>
      <c r="M905" t="s">
        <v>79</v>
      </c>
      <c r="N905" t="s">
        <v>79</v>
      </c>
      <c r="O905" t="s">
        <v>79</v>
      </c>
      <c r="P905" t="s">
        <v>79</v>
      </c>
      <c r="Q905" t="s">
        <v>79</v>
      </c>
      <c r="R905" t="s">
        <v>79</v>
      </c>
      <c r="S905" t="s">
        <v>79</v>
      </c>
      <c r="T905">
        <v>0</v>
      </c>
      <c r="U905" t="s">
        <v>79</v>
      </c>
      <c r="V905" t="s">
        <v>79</v>
      </c>
      <c r="W905" t="s">
        <v>79</v>
      </c>
      <c r="X905">
        <v>0</v>
      </c>
      <c r="Y905">
        <v>0</v>
      </c>
      <c r="Z905" t="s">
        <v>79</v>
      </c>
      <c r="AA905" t="s">
        <v>79</v>
      </c>
      <c r="AB905" t="s">
        <v>79</v>
      </c>
      <c r="AC905" t="s">
        <v>79</v>
      </c>
      <c r="AD905" t="s">
        <v>79</v>
      </c>
      <c r="AE905">
        <v>0</v>
      </c>
      <c r="AF905" t="s">
        <v>79</v>
      </c>
      <c r="AG905">
        <v>0</v>
      </c>
      <c r="AH905" t="s">
        <v>79</v>
      </c>
      <c r="AI905" t="s">
        <v>79</v>
      </c>
      <c r="AJ905" t="s">
        <v>79</v>
      </c>
      <c r="AK905" t="s">
        <v>79</v>
      </c>
      <c r="AL905" t="s">
        <v>79</v>
      </c>
      <c r="AM905" t="s">
        <v>79</v>
      </c>
      <c r="AN905" t="s">
        <v>79</v>
      </c>
      <c r="AO905" t="s">
        <v>79</v>
      </c>
      <c r="AP905" t="s">
        <v>79</v>
      </c>
      <c r="AQ905" t="s">
        <v>79</v>
      </c>
      <c r="AR905" t="s">
        <v>79</v>
      </c>
      <c r="AS905">
        <v>0</v>
      </c>
      <c r="AT905" t="s">
        <v>79</v>
      </c>
      <c r="AU905" t="s">
        <v>79</v>
      </c>
      <c r="AV905">
        <v>0</v>
      </c>
      <c r="AW905">
        <v>0</v>
      </c>
    </row>
    <row r="906" spans="1:49" x14ac:dyDescent="0.2">
      <c r="A906">
        <v>1</v>
      </c>
      <c r="B906">
        <v>40</v>
      </c>
      <c r="C906">
        <v>2</v>
      </c>
      <c r="D906">
        <v>1</v>
      </c>
      <c r="E906">
        <v>0</v>
      </c>
      <c r="F906" t="s">
        <v>79</v>
      </c>
      <c r="G906" t="s">
        <v>79</v>
      </c>
      <c r="H906">
        <v>393</v>
      </c>
      <c r="I906">
        <v>0</v>
      </c>
      <c r="J906">
        <v>0</v>
      </c>
      <c r="K906">
        <v>0</v>
      </c>
      <c r="L906">
        <v>0</v>
      </c>
      <c r="M906" t="s">
        <v>79</v>
      </c>
      <c r="N906" t="s">
        <v>79</v>
      </c>
      <c r="O906" t="s">
        <v>79</v>
      </c>
      <c r="P906" t="s">
        <v>79</v>
      </c>
      <c r="Q906" t="s">
        <v>79</v>
      </c>
      <c r="R906" t="s">
        <v>1698</v>
      </c>
      <c r="S906" t="s">
        <v>79</v>
      </c>
      <c r="T906">
        <v>0</v>
      </c>
      <c r="U906" t="s">
        <v>79</v>
      </c>
      <c r="V906" t="s">
        <v>79</v>
      </c>
      <c r="W906" t="s">
        <v>79</v>
      </c>
      <c r="X906">
        <v>3</v>
      </c>
      <c r="Y906">
        <v>3</v>
      </c>
      <c r="Z906" t="s">
        <v>79</v>
      </c>
      <c r="AA906" t="s">
        <v>79</v>
      </c>
      <c r="AB906" t="s">
        <v>79</v>
      </c>
      <c r="AC906" t="s">
        <v>79</v>
      </c>
      <c r="AD906" t="s">
        <v>79</v>
      </c>
      <c r="AE906">
        <v>0</v>
      </c>
      <c r="AF906" t="s">
        <v>79</v>
      </c>
      <c r="AG906">
        <v>0</v>
      </c>
      <c r="AH906" t="s">
        <v>79</v>
      </c>
      <c r="AI906" t="s">
        <v>79</v>
      </c>
      <c r="AJ906" t="s">
        <v>79</v>
      </c>
      <c r="AK906" t="s">
        <v>79</v>
      </c>
      <c r="AL906" t="s">
        <v>79</v>
      </c>
      <c r="AM906" t="s">
        <v>79</v>
      </c>
      <c r="AN906" t="s">
        <v>79</v>
      </c>
      <c r="AO906" t="s">
        <v>79</v>
      </c>
      <c r="AP906" t="s">
        <v>79</v>
      </c>
      <c r="AQ906" t="s">
        <v>79</v>
      </c>
      <c r="AR906" t="s">
        <v>79</v>
      </c>
      <c r="AS906">
        <v>0</v>
      </c>
      <c r="AT906" t="s">
        <v>79</v>
      </c>
      <c r="AU906" t="s">
        <v>79</v>
      </c>
      <c r="AV906">
        <v>0</v>
      </c>
      <c r="AW906">
        <v>0</v>
      </c>
    </row>
    <row r="907" spans="1:49" x14ac:dyDescent="0.2">
      <c r="A907">
        <v>1</v>
      </c>
      <c r="B907">
        <v>40</v>
      </c>
      <c r="C907">
        <v>2</v>
      </c>
      <c r="D907">
        <v>2</v>
      </c>
      <c r="E907">
        <v>0</v>
      </c>
      <c r="F907" t="s">
        <v>79</v>
      </c>
      <c r="G907" t="s">
        <v>79</v>
      </c>
      <c r="H907">
        <v>210</v>
      </c>
      <c r="I907">
        <v>0</v>
      </c>
      <c r="J907">
        <v>0</v>
      </c>
      <c r="K907">
        <v>0</v>
      </c>
      <c r="L907">
        <v>0</v>
      </c>
      <c r="M907" t="s">
        <v>79</v>
      </c>
      <c r="N907" t="s">
        <v>79</v>
      </c>
      <c r="O907" t="s">
        <v>79</v>
      </c>
      <c r="P907" t="s">
        <v>79</v>
      </c>
      <c r="Q907" t="s">
        <v>79</v>
      </c>
      <c r="R907" t="s">
        <v>1699</v>
      </c>
      <c r="S907" t="s">
        <v>79</v>
      </c>
      <c r="T907">
        <v>0</v>
      </c>
      <c r="U907" t="s">
        <v>79</v>
      </c>
      <c r="V907" t="s">
        <v>79</v>
      </c>
      <c r="W907" t="s">
        <v>79</v>
      </c>
      <c r="X907">
        <v>3</v>
      </c>
      <c r="Y907">
        <v>3</v>
      </c>
      <c r="Z907" t="s">
        <v>79</v>
      </c>
      <c r="AA907" t="s">
        <v>79</v>
      </c>
      <c r="AB907" t="s">
        <v>79</v>
      </c>
      <c r="AC907" t="s">
        <v>79</v>
      </c>
      <c r="AD907" t="s">
        <v>79</v>
      </c>
      <c r="AE907">
        <v>0</v>
      </c>
      <c r="AF907" t="s">
        <v>79</v>
      </c>
      <c r="AG907">
        <v>0</v>
      </c>
      <c r="AH907" t="s">
        <v>79</v>
      </c>
      <c r="AI907" t="s">
        <v>79</v>
      </c>
      <c r="AJ907" t="s">
        <v>79</v>
      </c>
      <c r="AK907" t="s">
        <v>79</v>
      </c>
      <c r="AL907" t="s">
        <v>79</v>
      </c>
      <c r="AM907" t="s">
        <v>79</v>
      </c>
      <c r="AN907" t="s">
        <v>79</v>
      </c>
      <c r="AO907" t="s">
        <v>79</v>
      </c>
      <c r="AP907" t="s">
        <v>79</v>
      </c>
      <c r="AQ907" t="s">
        <v>79</v>
      </c>
      <c r="AR907" t="s">
        <v>79</v>
      </c>
      <c r="AS907">
        <v>0</v>
      </c>
      <c r="AT907" t="s">
        <v>79</v>
      </c>
      <c r="AU907" t="s">
        <v>79</v>
      </c>
      <c r="AV907">
        <v>0</v>
      </c>
      <c r="AW907">
        <v>0</v>
      </c>
    </row>
    <row r="908" spans="1:49" x14ac:dyDescent="0.2">
      <c r="A908">
        <v>1</v>
      </c>
      <c r="B908">
        <v>40</v>
      </c>
      <c r="C908">
        <v>2</v>
      </c>
      <c r="D908">
        <v>3</v>
      </c>
      <c r="E908">
        <v>0</v>
      </c>
      <c r="F908" t="s">
        <v>79</v>
      </c>
      <c r="G908" t="s">
        <v>79</v>
      </c>
      <c r="H908">
        <v>508</v>
      </c>
      <c r="I908">
        <v>0</v>
      </c>
      <c r="J908">
        <v>0</v>
      </c>
      <c r="K908">
        <v>0</v>
      </c>
      <c r="L908">
        <v>0</v>
      </c>
      <c r="M908" t="s">
        <v>79</v>
      </c>
      <c r="N908" t="s">
        <v>79</v>
      </c>
      <c r="O908" t="s">
        <v>79</v>
      </c>
      <c r="P908" t="s">
        <v>79</v>
      </c>
      <c r="Q908" t="s">
        <v>79</v>
      </c>
      <c r="R908" t="s">
        <v>1700</v>
      </c>
      <c r="S908" t="s">
        <v>79</v>
      </c>
      <c r="T908">
        <v>0</v>
      </c>
      <c r="U908" t="s">
        <v>79</v>
      </c>
      <c r="V908" t="s">
        <v>79</v>
      </c>
      <c r="W908" t="s">
        <v>79</v>
      </c>
      <c r="X908">
        <v>3</v>
      </c>
      <c r="Y908">
        <v>3</v>
      </c>
      <c r="Z908" t="s">
        <v>79</v>
      </c>
      <c r="AA908" t="s">
        <v>79</v>
      </c>
      <c r="AB908" t="s">
        <v>79</v>
      </c>
      <c r="AC908" t="s">
        <v>79</v>
      </c>
      <c r="AD908" t="s">
        <v>79</v>
      </c>
      <c r="AE908">
        <v>0</v>
      </c>
      <c r="AF908" t="s">
        <v>79</v>
      </c>
      <c r="AG908">
        <v>0</v>
      </c>
      <c r="AH908" t="s">
        <v>79</v>
      </c>
      <c r="AI908" t="s">
        <v>79</v>
      </c>
      <c r="AJ908" t="s">
        <v>79</v>
      </c>
      <c r="AK908" t="s">
        <v>79</v>
      </c>
      <c r="AL908" t="s">
        <v>79</v>
      </c>
      <c r="AM908" t="s">
        <v>79</v>
      </c>
      <c r="AN908" t="s">
        <v>79</v>
      </c>
      <c r="AO908" t="s">
        <v>79</v>
      </c>
      <c r="AP908" t="s">
        <v>79</v>
      </c>
      <c r="AQ908" t="s">
        <v>79</v>
      </c>
      <c r="AR908" t="s">
        <v>79</v>
      </c>
      <c r="AS908">
        <v>0</v>
      </c>
      <c r="AT908" t="s">
        <v>79</v>
      </c>
      <c r="AU908" t="s">
        <v>79</v>
      </c>
      <c r="AV908">
        <v>0</v>
      </c>
      <c r="AW908">
        <v>0</v>
      </c>
    </row>
    <row r="909" spans="1:49" x14ac:dyDescent="0.2">
      <c r="A909">
        <v>1</v>
      </c>
      <c r="B909">
        <v>40</v>
      </c>
      <c r="C909">
        <v>2</v>
      </c>
      <c r="D909">
        <v>4</v>
      </c>
      <c r="E909">
        <v>0</v>
      </c>
      <c r="F909" t="s">
        <v>79</v>
      </c>
      <c r="G909" t="s">
        <v>79</v>
      </c>
      <c r="H909">
        <v>650</v>
      </c>
      <c r="I909">
        <v>0</v>
      </c>
      <c r="J909">
        <v>0</v>
      </c>
      <c r="K909">
        <v>0</v>
      </c>
      <c r="L909">
        <v>0</v>
      </c>
      <c r="M909" t="s">
        <v>79</v>
      </c>
      <c r="N909" t="s">
        <v>79</v>
      </c>
      <c r="O909" t="s">
        <v>79</v>
      </c>
      <c r="P909" t="s">
        <v>79</v>
      </c>
      <c r="Q909" t="s">
        <v>79</v>
      </c>
      <c r="R909" t="s">
        <v>1701</v>
      </c>
      <c r="S909" t="s">
        <v>79</v>
      </c>
      <c r="T909">
        <v>0</v>
      </c>
      <c r="U909" t="s">
        <v>79</v>
      </c>
      <c r="V909" t="s">
        <v>79</v>
      </c>
      <c r="W909" t="s">
        <v>79</v>
      </c>
      <c r="X909">
        <v>3</v>
      </c>
      <c r="Y909">
        <v>3</v>
      </c>
      <c r="Z909" t="s">
        <v>79</v>
      </c>
      <c r="AA909" t="s">
        <v>79</v>
      </c>
      <c r="AB909" t="s">
        <v>79</v>
      </c>
      <c r="AC909" t="s">
        <v>79</v>
      </c>
      <c r="AD909" t="s">
        <v>79</v>
      </c>
      <c r="AE909">
        <v>0</v>
      </c>
      <c r="AF909" t="s">
        <v>79</v>
      </c>
      <c r="AG909">
        <v>0</v>
      </c>
      <c r="AH909" t="s">
        <v>79</v>
      </c>
      <c r="AI909" t="s">
        <v>79</v>
      </c>
      <c r="AJ909" t="s">
        <v>79</v>
      </c>
      <c r="AK909" t="s">
        <v>79</v>
      </c>
      <c r="AL909" t="s">
        <v>79</v>
      </c>
      <c r="AM909" t="s">
        <v>79</v>
      </c>
      <c r="AN909" t="s">
        <v>79</v>
      </c>
      <c r="AO909" t="s">
        <v>79</v>
      </c>
      <c r="AP909" t="s">
        <v>79</v>
      </c>
      <c r="AQ909" t="s">
        <v>79</v>
      </c>
      <c r="AR909" t="s">
        <v>79</v>
      </c>
      <c r="AS909">
        <v>0</v>
      </c>
      <c r="AT909" t="s">
        <v>79</v>
      </c>
      <c r="AU909" t="s">
        <v>79</v>
      </c>
      <c r="AV909">
        <v>0</v>
      </c>
      <c r="AW909">
        <v>0</v>
      </c>
    </row>
    <row r="910" spans="1:49" x14ac:dyDescent="0.2">
      <c r="A910">
        <v>1</v>
      </c>
      <c r="B910">
        <v>40</v>
      </c>
      <c r="C910">
        <v>2</v>
      </c>
      <c r="D910">
        <v>5</v>
      </c>
      <c r="E910">
        <v>0</v>
      </c>
      <c r="F910" t="s">
        <v>79</v>
      </c>
      <c r="G910" t="s">
        <v>79</v>
      </c>
      <c r="H910">
        <v>85</v>
      </c>
      <c r="I910">
        <v>0</v>
      </c>
      <c r="J910">
        <v>0</v>
      </c>
      <c r="K910">
        <v>0</v>
      </c>
      <c r="L910">
        <v>0</v>
      </c>
      <c r="M910" t="s">
        <v>79</v>
      </c>
      <c r="N910" t="s">
        <v>79</v>
      </c>
      <c r="O910" t="s">
        <v>79</v>
      </c>
      <c r="P910" t="s">
        <v>79</v>
      </c>
      <c r="Q910" t="s">
        <v>79</v>
      </c>
      <c r="R910" t="s">
        <v>1702</v>
      </c>
      <c r="S910" t="s">
        <v>79</v>
      </c>
      <c r="T910">
        <v>0</v>
      </c>
      <c r="U910" t="s">
        <v>79</v>
      </c>
      <c r="V910" t="s">
        <v>79</v>
      </c>
      <c r="W910" t="s">
        <v>79</v>
      </c>
      <c r="X910">
        <v>3</v>
      </c>
      <c r="Y910">
        <v>3</v>
      </c>
      <c r="Z910" t="s">
        <v>79</v>
      </c>
      <c r="AA910" t="s">
        <v>79</v>
      </c>
      <c r="AB910" t="s">
        <v>79</v>
      </c>
      <c r="AC910" t="s">
        <v>79</v>
      </c>
      <c r="AD910" t="s">
        <v>79</v>
      </c>
      <c r="AE910">
        <v>0</v>
      </c>
      <c r="AF910" t="s">
        <v>79</v>
      </c>
      <c r="AG910">
        <v>0</v>
      </c>
      <c r="AH910" t="s">
        <v>79</v>
      </c>
      <c r="AI910" t="s">
        <v>79</v>
      </c>
      <c r="AJ910" t="s">
        <v>79</v>
      </c>
      <c r="AK910" t="s">
        <v>79</v>
      </c>
      <c r="AL910" t="s">
        <v>79</v>
      </c>
      <c r="AM910" t="s">
        <v>79</v>
      </c>
      <c r="AN910" t="s">
        <v>79</v>
      </c>
      <c r="AO910" t="s">
        <v>79</v>
      </c>
      <c r="AP910" t="s">
        <v>79</v>
      </c>
      <c r="AQ910" t="s">
        <v>79</v>
      </c>
      <c r="AR910" t="s">
        <v>79</v>
      </c>
      <c r="AS910">
        <v>0</v>
      </c>
      <c r="AT910" t="s">
        <v>79</v>
      </c>
      <c r="AU910" t="s">
        <v>79</v>
      </c>
      <c r="AV910">
        <v>0</v>
      </c>
      <c r="AW910">
        <v>0</v>
      </c>
    </row>
    <row r="911" spans="1:49" x14ac:dyDescent="0.2">
      <c r="A911">
        <v>1</v>
      </c>
      <c r="B911">
        <v>40</v>
      </c>
      <c r="C911">
        <v>2</v>
      </c>
      <c r="D911">
        <v>6</v>
      </c>
      <c r="E911">
        <v>0</v>
      </c>
      <c r="F911" t="s">
        <v>79</v>
      </c>
      <c r="G911" t="s">
        <v>79</v>
      </c>
      <c r="H911">
        <v>513</v>
      </c>
      <c r="I911">
        <v>0</v>
      </c>
      <c r="J911">
        <v>0</v>
      </c>
      <c r="K911">
        <v>0</v>
      </c>
      <c r="L911">
        <v>0</v>
      </c>
      <c r="M911" t="s">
        <v>79</v>
      </c>
      <c r="N911" t="s">
        <v>79</v>
      </c>
      <c r="O911" t="s">
        <v>79</v>
      </c>
      <c r="P911" t="s">
        <v>79</v>
      </c>
      <c r="Q911" t="s">
        <v>79</v>
      </c>
      <c r="R911" t="s">
        <v>1703</v>
      </c>
      <c r="S911" t="s">
        <v>79</v>
      </c>
      <c r="T911">
        <v>0</v>
      </c>
      <c r="U911" t="s">
        <v>79</v>
      </c>
      <c r="V911" t="s">
        <v>79</v>
      </c>
      <c r="W911" t="s">
        <v>79</v>
      </c>
      <c r="X911">
        <v>3</v>
      </c>
      <c r="Y911">
        <v>3</v>
      </c>
      <c r="Z911" t="s">
        <v>79</v>
      </c>
      <c r="AA911" t="s">
        <v>79</v>
      </c>
      <c r="AB911" t="s">
        <v>79</v>
      </c>
      <c r="AC911" t="s">
        <v>79</v>
      </c>
      <c r="AD911" t="s">
        <v>79</v>
      </c>
      <c r="AE911">
        <v>0</v>
      </c>
      <c r="AF911" t="s">
        <v>79</v>
      </c>
      <c r="AG911">
        <v>0</v>
      </c>
      <c r="AH911" t="s">
        <v>79</v>
      </c>
      <c r="AI911" t="s">
        <v>79</v>
      </c>
      <c r="AJ911" t="s">
        <v>79</v>
      </c>
      <c r="AK911" t="s">
        <v>79</v>
      </c>
      <c r="AL911" t="s">
        <v>79</v>
      </c>
      <c r="AM911" t="s">
        <v>79</v>
      </c>
      <c r="AN911" t="s">
        <v>79</v>
      </c>
      <c r="AO911" t="s">
        <v>79</v>
      </c>
      <c r="AP911" t="s">
        <v>79</v>
      </c>
      <c r="AQ911" t="s">
        <v>79</v>
      </c>
      <c r="AR911" t="s">
        <v>79</v>
      </c>
      <c r="AS911">
        <v>0</v>
      </c>
      <c r="AT911" t="s">
        <v>79</v>
      </c>
      <c r="AU911" t="s">
        <v>79</v>
      </c>
      <c r="AV911">
        <v>0</v>
      </c>
      <c r="AW911">
        <v>0</v>
      </c>
    </row>
    <row r="912" spans="1:49" x14ac:dyDescent="0.2">
      <c r="A912">
        <v>1</v>
      </c>
      <c r="B912">
        <v>40</v>
      </c>
      <c r="C912">
        <v>2</v>
      </c>
      <c r="D912">
        <v>7</v>
      </c>
      <c r="E912">
        <v>0</v>
      </c>
      <c r="F912" t="s">
        <v>79</v>
      </c>
      <c r="G912" t="s">
        <v>79</v>
      </c>
      <c r="H912">
        <v>49</v>
      </c>
      <c r="I912">
        <v>0</v>
      </c>
      <c r="J912">
        <v>0</v>
      </c>
      <c r="K912">
        <v>0</v>
      </c>
      <c r="L912">
        <v>0</v>
      </c>
      <c r="M912" t="s">
        <v>79</v>
      </c>
      <c r="N912" t="s">
        <v>79</v>
      </c>
      <c r="O912" t="s">
        <v>79</v>
      </c>
      <c r="P912" t="s">
        <v>79</v>
      </c>
      <c r="Q912" t="s">
        <v>79</v>
      </c>
      <c r="R912" t="s">
        <v>1704</v>
      </c>
      <c r="S912" t="s">
        <v>79</v>
      </c>
      <c r="T912">
        <v>0</v>
      </c>
      <c r="U912" t="s">
        <v>79</v>
      </c>
      <c r="V912" t="s">
        <v>79</v>
      </c>
      <c r="W912" t="s">
        <v>79</v>
      </c>
      <c r="X912">
        <v>3</v>
      </c>
      <c r="Y912">
        <v>3</v>
      </c>
      <c r="Z912" t="s">
        <v>79</v>
      </c>
      <c r="AA912" t="s">
        <v>79</v>
      </c>
      <c r="AB912" t="s">
        <v>79</v>
      </c>
      <c r="AC912" t="s">
        <v>79</v>
      </c>
      <c r="AD912" t="s">
        <v>79</v>
      </c>
      <c r="AE912">
        <v>0</v>
      </c>
      <c r="AF912" t="s">
        <v>79</v>
      </c>
      <c r="AG912">
        <v>0</v>
      </c>
      <c r="AH912" t="s">
        <v>79</v>
      </c>
      <c r="AI912" t="s">
        <v>79</v>
      </c>
      <c r="AJ912" t="s">
        <v>79</v>
      </c>
      <c r="AK912" t="s">
        <v>79</v>
      </c>
      <c r="AL912" t="s">
        <v>79</v>
      </c>
      <c r="AM912" t="s">
        <v>79</v>
      </c>
      <c r="AN912" t="s">
        <v>79</v>
      </c>
      <c r="AO912" t="s">
        <v>79</v>
      </c>
      <c r="AP912" t="s">
        <v>79</v>
      </c>
      <c r="AQ912" t="s">
        <v>79</v>
      </c>
      <c r="AR912" t="s">
        <v>79</v>
      </c>
      <c r="AS912">
        <v>0</v>
      </c>
      <c r="AT912" t="s">
        <v>79</v>
      </c>
      <c r="AU912" t="s">
        <v>79</v>
      </c>
      <c r="AV912">
        <v>0</v>
      </c>
      <c r="AW912">
        <v>0</v>
      </c>
    </row>
    <row r="913" spans="1:49" x14ac:dyDescent="0.2">
      <c r="A913">
        <v>1</v>
      </c>
      <c r="B913">
        <v>40</v>
      </c>
      <c r="C913">
        <v>2</v>
      </c>
      <c r="D913">
        <v>8</v>
      </c>
      <c r="E913">
        <v>0</v>
      </c>
      <c r="F913" t="s">
        <v>79</v>
      </c>
      <c r="G913" t="s">
        <v>79</v>
      </c>
      <c r="H913">
        <v>0</v>
      </c>
      <c r="I913">
        <v>0</v>
      </c>
      <c r="J913">
        <v>0</v>
      </c>
      <c r="K913">
        <v>0</v>
      </c>
      <c r="L913">
        <v>0</v>
      </c>
      <c r="M913" t="s">
        <v>79</v>
      </c>
      <c r="N913" t="s">
        <v>79</v>
      </c>
      <c r="O913" t="s">
        <v>79</v>
      </c>
      <c r="P913" t="s">
        <v>79</v>
      </c>
      <c r="Q913" t="s">
        <v>79</v>
      </c>
      <c r="R913" t="s">
        <v>79</v>
      </c>
      <c r="S913" t="s">
        <v>79</v>
      </c>
      <c r="T913">
        <v>0</v>
      </c>
      <c r="U913" t="s">
        <v>79</v>
      </c>
      <c r="V913" t="s">
        <v>79</v>
      </c>
      <c r="W913" t="s">
        <v>79</v>
      </c>
      <c r="X913">
        <v>0</v>
      </c>
      <c r="Y913">
        <v>0</v>
      </c>
      <c r="Z913" t="s">
        <v>79</v>
      </c>
      <c r="AA913" t="s">
        <v>79</v>
      </c>
      <c r="AB913" t="s">
        <v>79</v>
      </c>
      <c r="AC913" t="s">
        <v>79</v>
      </c>
      <c r="AD913" t="s">
        <v>79</v>
      </c>
      <c r="AE913">
        <v>0</v>
      </c>
      <c r="AF913" t="s">
        <v>79</v>
      </c>
      <c r="AG913">
        <v>0</v>
      </c>
      <c r="AH913" t="s">
        <v>79</v>
      </c>
      <c r="AI913" t="s">
        <v>79</v>
      </c>
      <c r="AJ913" t="s">
        <v>79</v>
      </c>
      <c r="AK913" t="s">
        <v>79</v>
      </c>
      <c r="AL913" t="s">
        <v>79</v>
      </c>
      <c r="AM913" t="s">
        <v>79</v>
      </c>
      <c r="AN913" t="s">
        <v>79</v>
      </c>
      <c r="AO913" t="s">
        <v>79</v>
      </c>
      <c r="AP913" t="s">
        <v>79</v>
      </c>
      <c r="AQ913" t="s">
        <v>79</v>
      </c>
      <c r="AR913" t="s">
        <v>79</v>
      </c>
      <c r="AS913">
        <v>0</v>
      </c>
      <c r="AT913" t="s">
        <v>79</v>
      </c>
      <c r="AU913" t="s">
        <v>79</v>
      </c>
      <c r="AV913">
        <v>0</v>
      </c>
      <c r="AW913">
        <v>0</v>
      </c>
    </row>
    <row r="914" spans="1:49" x14ac:dyDescent="0.2">
      <c r="A914">
        <v>1</v>
      </c>
      <c r="B914">
        <v>41</v>
      </c>
      <c r="C914">
        <v>1</v>
      </c>
      <c r="D914">
        <v>1</v>
      </c>
      <c r="E914">
        <v>0</v>
      </c>
      <c r="F914" t="s">
        <v>79</v>
      </c>
      <c r="G914" t="s">
        <v>79</v>
      </c>
      <c r="H914">
        <v>0</v>
      </c>
      <c r="I914">
        <v>0</v>
      </c>
      <c r="J914">
        <v>0</v>
      </c>
      <c r="K914">
        <v>0</v>
      </c>
      <c r="L914">
        <v>0</v>
      </c>
      <c r="M914" t="s">
        <v>79</v>
      </c>
      <c r="N914" t="s">
        <v>79</v>
      </c>
      <c r="O914" t="s">
        <v>79</v>
      </c>
      <c r="P914" t="s">
        <v>79</v>
      </c>
      <c r="Q914" t="s">
        <v>79</v>
      </c>
      <c r="R914" t="s">
        <v>79</v>
      </c>
      <c r="S914" t="s">
        <v>79</v>
      </c>
      <c r="T914">
        <v>0</v>
      </c>
      <c r="U914" t="s">
        <v>79</v>
      </c>
      <c r="V914" t="s">
        <v>79</v>
      </c>
      <c r="W914" t="s">
        <v>79</v>
      </c>
      <c r="X914">
        <v>0</v>
      </c>
      <c r="Y914">
        <v>0</v>
      </c>
      <c r="Z914" t="s">
        <v>79</v>
      </c>
      <c r="AA914" t="s">
        <v>79</v>
      </c>
      <c r="AB914" t="s">
        <v>79</v>
      </c>
      <c r="AC914" t="s">
        <v>79</v>
      </c>
      <c r="AD914" t="s">
        <v>79</v>
      </c>
      <c r="AE914">
        <v>0</v>
      </c>
      <c r="AF914" t="s">
        <v>79</v>
      </c>
      <c r="AG914">
        <v>0</v>
      </c>
      <c r="AH914" t="s">
        <v>79</v>
      </c>
      <c r="AI914" t="s">
        <v>79</v>
      </c>
      <c r="AJ914" t="s">
        <v>79</v>
      </c>
      <c r="AK914" t="s">
        <v>79</v>
      </c>
      <c r="AL914" t="s">
        <v>79</v>
      </c>
      <c r="AM914" t="s">
        <v>79</v>
      </c>
      <c r="AN914" t="s">
        <v>79</v>
      </c>
      <c r="AO914" t="s">
        <v>79</v>
      </c>
      <c r="AP914" t="s">
        <v>79</v>
      </c>
      <c r="AQ914" t="s">
        <v>79</v>
      </c>
      <c r="AR914" t="s">
        <v>79</v>
      </c>
      <c r="AS914">
        <v>0</v>
      </c>
      <c r="AT914" t="s">
        <v>79</v>
      </c>
      <c r="AU914" t="s">
        <v>79</v>
      </c>
      <c r="AV914">
        <v>0</v>
      </c>
      <c r="AW914">
        <v>0</v>
      </c>
    </row>
    <row r="915" spans="1:49" x14ac:dyDescent="0.2">
      <c r="A915">
        <v>1</v>
      </c>
      <c r="B915">
        <v>41</v>
      </c>
      <c r="C915">
        <v>1</v>
      </c>
      <c r="D915">
        <v>2</v>
      </c>
      <c r="E915">
        <v>0</v>
      </c>
      <c r="F915" t="s">
        <v>79</v>
      </c>
      <c r="G915" t="s">
        <v>79</v>
      </c>
      <c r="H915">
        <v>593</v>
      </c>
      <c r="I915">
        <v>0</v>
      </c>
      <c r="J915">
        <v>0</v>
      </c>
      <c r="K915">
        <v>0</v>
      </c>
      <c r="L915">
        <v>0</v>
      </c>
      <c r="M915" t="s">
        <v>79</v>
      </c>
      <c r="N915" t="s">
        <v>79</v>
      </c>
      <c r="O915" t="s">
        <v>79</v>
      </c>
      <c r="P915" t="s">
        <v>79</v>
      </c>
      <c r="Q915" t="s">
        <v>79</v>
      </c>
      <c r="R915" t="s">
        <v>1705</v>
      </c>
      <c r="S915" t="s">
        <v>79</v>
      </c>
      <c r="T915">
        <v>0</v>
      </c>
      <c r="U915" t="s">
        <v>79</v>
      </c>
      <c r="V915" t="s">
        <v>79</v>
      </c>
      <c r="W915" t="s">
        <v>79</v>
      </c>
      <c r="X915">
        <v>4</v>
      </c>
      <c r="Y915">
        <v>4</v>
      </c>
      <c r="Z915" t="s">
        <v>79</v>
      </c>
      <c r="AA915" t="s">
        <v>79</v>
      </c>
      <c r="AB915" t="s">
        <v>79</v>
      </c>
      <c r="AC915" t="s">
        <v>79</v>
      </c>
      <c r="AD915" t="s">
        <v>79</v>
      </c>
      <c r="AE915">
        <v>0</v>
      </c>
      <c r="AF915" t="s">
        <v>79</v>
      </c>
      <c r="AG915">
        <v>0</v>
      </c>
      <c r="AH915" t="s">
        <v>79</v>
      </c>
      <c r="AI915" t="s">
        <v>79</v>
      </c>
      <c r="AJ915" t="s">
        <v>79</v>
      </c>
      <c r="AK915" t="s">
        <v>79</v>
      </c>
      <c r="AL915" t="s">
        <v>79</v>
      </c>
      <c r="AM915" t="s">
        <v>79</v>
      </c>
      <c r="AN915" t="s">
        <v>79</v>
      </c>
      <c r="AO915" t="s">
        <v>79</v>
      </c>
      <c r="AP915" t="s">
        <v>79</v>
      </c>
      <c r="AQ915" t="s">
        <v>79</v>
      </c>
      <c r="AR915" t="s">
        <v>79</v>
      </c>
      <c r="AS915">
        <v>0</v>
      </c>
      <c r="AT915" t="s">
        <v>79</v>
      </c>
      <c r="AU915" t="s">
        <v>79</v>
      </c>
      <c r="AV915">
        <v>0</v>
      </c>
      <c r="AW915">
        <v>0</v>
      </c>
    </row>
    <row r="916" spans="1:49" x14ac:dyDescent="0.2">
      <c r="A916">
        <v>1</v>
      </c>
      <c r="B916">
        <v>41</v>
      </c>
      <c r="C916">
        <v>1</v>
      </c>
      <c r="D916">
        <v>3</v>
      </c>
      <c r="E916">
        <v>0</v>
      </c>
      <c r="F916" t="s">
        <v>79</v>
      </c>
      <c r="G916" t="s">
        <v>79</v>
      </c>
      <c r="H916">
        <v>109</v>
      </c>
      <c r="I916">
        <v>0</v>
      </c>
      <c r="J916">
        <v>0</v>
      </c>
      <c r="K916">
        <v>0</v>
      </c>
      <c r="L916">
        <v>0</v>
      </c>
      <c r="M916" t="s">
        <v>79</v>
      </c>
      <c r="N916" t="s">
        <v>79</v>
      </c>
      <c r="O916" t="s">
        <v>79</v>
      </c>
      <c r="P916" t="s">
        <v>79</v>
      </c>
      <c r="Q916" t="s">
        <v>79</v>
      </c>
      <c r="R916" t="s">
        <v>1706</v>
      </c>
      <c r="S916" t="s">
        <v>79</v>
      </c>
      <c r="T916">
        <v>0</v>
      </c>
      <c r="U916" t="s">
        <v>79</v>
      </c>
      <c r="V916" t="s">
        <v>79</v>
      </c>
      <c r="W916" t="s">
        <v>79</v>
      </c>
      <c r="X916">
        <v>4</v>
      </c>
      <c r="Y916">
        <v>4</v>
      </c>
      <c r="Z916" t="s">
        <v>79</v>
      </c>
      <c r="AA916" t="s">
        <v>79</v>
      </c>
      <c r="AB916" t="s">
        <v>79</v>
      </c>
      <c r="AC916" t="s">
        <v>79</v>
      </c>
      <c r="AD916" t="s">
        <v>79</v>
      </c>
      <c r="AE916">
        <v>0</v>
      </c>
      <c r="AF916" t="s">
        <v>79</v>
      </c>
      <c r="AG916">
        <v>0</v>
      </c>
      <c r="AH916" t="s">
        <v>79</v>
      </c>
      <c r="AI916" t="s">
        <v>79</v>
      </c>
      <c r="AJ916" t="s">
        <v>79</v>
      </c>
      <c r="AK916" t="s">
        <v>79</v>
      </c>
      <c r="AL916" t="s">
        <v>79</v>
      </c>
      <c r="AM916" t="s">
        <v>79</v>
      </c>
      <c r="AN916" t="s">
        <v>79</v>
      </c>
      <c r="AO916" t="s">
        <v>79</v>
      </c>
      <c r="AP916" t="s">
        <v>79</v>
      </c>
      <c r="AQ916" t="s">
        <v>79</v>
      </c>
      <c r="AR916" t="s">
        <v>79</v>
      </c>
      <c r="AS916">
        <v>0</v>
      </c>
      <c r="AT916" t="s">
        <v>79</v>
      </c>
      <c r="AU916" t="s">
        <v>79</v>
      </c>
      <c r="AV916">
        <v>0</v>
      </c>
      <c r="AW916">
        <v>0</v>
      </c>
    </row>
    <row r="917" spans="1:49" x14ac:dyDescent="0.2">
      <c r="A917">
        <v>1</v>
      </c>
      <c r="B917">
        <v>41</v>
      </c>
      <c r="C917">
        <v>1</v>
      </c>
      <c r="D917">
        <v>4</v>
      </c>
      <c r="E917">
        <v>0</v>
      </c>
      <c r="F917" t="s">
        <v>79</v>
      </c>
      <c r="G917" t="s">
        <v>79</v>
      </c>
      <c r="H917">
        <v>67</v>
      </c>
      <c r="I917">
        <v>0</v>
      </c>
      <c r="J917">
        <v>0</v>
      </c>
      <c r="K917">
        <v>0</v>
      </c>
      <c r="L917">
        <v>0</v>
      </c>
      <c r="M917" t="s">
        <v>79</v>
      </c>
      <c r="N917" t="s">
        <v>79</v>
      </c>
      <c r="O917" t="s">
        <v>79</v>
      </c>
      <c r="P917" t="s">
        <v>79</v>
      </c>
      <c r="Q917" t="s">
        <v>79</v>
      </c>
      <c r="R917" t="s">
        <v>1707</v>
      </c>
      <c r="S917" t="s">
        <v>79</v>
      </c>
      <c r="T917">
        <v>0</v>
      </c>
      <c r="U917" t="s">
        <v>79</v>
      </c>
      <c r="V917" t="s">
        <v>79</v>
      </c>
      <c r="W917" t="s">
        <v>79</v>
      </c>
      <c r="X917">
        <v>4</v>
      </c>
      <c r="Y917">
        <v>4</v>
      </c>
      <c r="Z917" t="s">
        <v>79</v>
      </c>
      <c r="AA917" t="s">
        <v>79</v>
      </c>
      <c r="AB917" t="s">
        <v>79</v>
      </c>
      <c r="AC917" t="s">
        <v>79</v>
      </c>
      <c r="AD917" t="s">
        <v>79</v>
      </c>
      <c r="AE917">
        <v>0</v>
      </c>
      <c r="AF917" t="s">
        <v>79</v>
      </c>
      <c r="AG917">
        <v>0</v>
      </c>
      <c r="AH917" t="s">
        <v>79</v>
      </c>
      <c r="AI917" t="s">
        <v>79</v>
      </c>
      <c r="AJ917" t="s">
        <v>79</v>
      </c>
      <c r="AK917" t="s">
        <v>79</v>
      </c>
      <c r="AL917" t="s">
        <v>79</v>
      </c>
      <c r="AM917" t="s">
        <v>79</v>
      </c>
      <c r="AN917" t="s">
        <v>79</v>
      </c>
      <c r="AO917" t="s">
        <v>79</v>
      </c>
      <c r="AP917" t="s">
        <v>79</v>
      </c>
      <c r="AQ917" t="s">
        <v>79</v>
      </c>
      <c r="AR917" t="s">
        <v>79</v>
      </c>
      <c r="AS917">
        <v>0</v>
      </c>
      <c r="AT917" t="s">
        <v>79</v>
      </c>
      <c r="AU917" t="s">
        <v>79</v>
      </c>
      <c r="AV917">
        <v>0</v>
      </c>
      <c r="AW917">
        <v>0</v>
      </c>
    </row>
    <row r="918" spans="1:49" x14ac:dyDescent="0.2">
      <c r="A918">
        <v>1</v>
      </c>
      <c r="B918">
        <v>41</v>
      </c>
      <c r="C918">
        <v>1</v>
      </c>
      <c r="D918">
        <v>5</v>
      </c>
      <c r="E918">
        <v>0</v>
      </c>
      <c r="F918" t="s">
        <v>79</v>
      </c>
      <c r="G918" t="s">
        <v>79</v>
      </c>
      <c r="H918">
        <v>328</v>
      </c>
      <c r="I918">
        <v>0</v>
      </c>
      <c r="J918">
        <v>0</v>
      </c>
      <c r="K918">
        <v>0</v>
      </c>
      <c r="L918">
        <v>0</v>
      </c>
      <c r="M918" t="s">
        <v>79</v>
      </c>
      <c r="N918" t="s">
        <v>79</v>
      </c>
      <c r="O918" t="s">
        <v>79</v>
      </c>
      <c r="P918" t="s">
        <v>79</v>
      </c>
      <c r="Q918" t="s">
        <v>79</v>
      </c>
      <c r="R918" t="s">
        <v>1708</v>
      </c>
      <c r="S918" t="s">
        <v>79</v>
      </c>
      <c r="T918">
        <v>0</v>
      </c>
      <c r="U918" t="s">
        <v>79</v>
      </c>
      <c r="V918" t="s">
        <v>79</v>
      </c>
      <c r="W918" t="s">
        <v>79</v>
      </c>
      <c r="X918">
        <v>4</v>
      </c>
      <c r="Y918">
        <v>4</v>
      </c>
      <c r="Z918" t="s">
        <v>79</v>
      </c>
      <c r="AA918" t="s">
        <v>79</v>
      </c>
      <c r="AB918" t="s">
        <v>79</v>
      </c>
      <c r="AC918" t="s">
        <v>79</v>
      </c>
      <c r="AD918" t="s">
        <v>79</v>
      </c>
      <c r="AE918">
        <v>0</v>
      </c>
      <c r="AF918" t="s">
        <v>79</v>
      </c>
      <c r="AG918">
        <v>0</v>
      </c>
      <c r="AH918" t="s">
        <v>79</v>
      </c>
      <c r="AI918" t="s">
        <v>79</v>
      </c>
      <c r="AJ918" t="s">
        <v>79</v>
      </c>
      <c r="AK918" t="s">
        <v>79</v>
      </c>
      <c r="AL918" t="s">
        <v>79</v>
      </c>
      <c r="AM918" t="s">
        <v>79</v>
      </c>
      <c r="AN918" t="s">
        <v>79</v>
      </c>
      <c r="AO918" t="s">
        <v>79</v>
      </c>
      <c r="AP918" t="s">
        <v>79</v>
      </c>
      <c r="AQ918" t="s">
        <v>79</v>
      </c>
      <c r="AR918" t="s">
        <v>79</v>
      </c>
      <c r="AS918">
        <v>0</v>
      </c>
      <c r="AT918" t="s">
        <v>79</v>
      </c>
      <c r="AU918" t="s">
        <v>79</v>
      </c>
      <c r="AV918">
        <v>0</v>
      </c>
      <c r="AW918">
        <v>0</v>
      </c>
    </row>
    <row r="919" spans="1:49" x14ac:dyDescent="0.2">
      <c r="A919">
        <v>1</v>
      </c>
      <c r="B919">
        <v>41</v>
      </c>
      <c r="C919">
        <v>1</v>
      </c>
      <c r="D919">
        <v>6</v>
      </c>
      <c r="E919">
        <v>0</v>
      </c>
      <c r="F919" t="s">
        <v>79</v>
      </c>
      <c r="G919" t="s">
        <v>79</v>
      </c>
      <c r="H919">
        <v>594</v>
      </c>
      <c r="I919">
        <v>0</v>
      </c>
      <c r="J919">
        <v>0</v>
      </c>
      <c r="K919">
        <v>0</v>
      </c>
      <c r="L919">
        <v>0</v>
      </c>
      <c r="M919" t="s">
        <v>79</v>
      </c>
      <c r="N919" t="s">
        <v>79</v>
      </c>
      <c r="O919" t="s">
        <v>79</v>
      </c>
      <c r="P919" t="s">
        <v>79</v>
      </c>
      <c r="Q919" t="s">
        <v>79</v>
      </c>
      <c r="R919" t="s">
        <v>1709</v>
      </c>
      <c r="S919" t="s">
        <v>79</v>
      </c>
      <c r="T919">
        <v>0</v>
      </c>
      <c r="U919" t="s">
        <v>79</v>
      </c>
      <c r="V919" t="s">
        <v>79</v>
      </c>
      <c r="W919" t="s">
        <v>79</v>
      </c>
      <c r="X919">
        <v>4</v>
      </c>
      <c r="Y919">
        <v>4</v>
      </c>
      <c r="Z919" t="s">
        <v>79</v>
      </c>
      <c r="AA919" t="s">
        <v>79</v>
      </c>
      <c r="AB919" t="s">
        <v>79</v>
      </c>
      <c r="AC919" t="s">
        <v>79</v>
      </c>
      <c r="AD919" t="s">
        <v>79</v>
      </c>
      <c r="AE919">
        <v>0</v>
      </c>
      <c r="AF919" t="s">
        <v>79</v>
      </c>
      <c r="AG919">
        <v>0</v>
      </c>
      <c r="AH919" t="s">
        <v>79</v>
      </c>
      <c r="AI919" t="s">
        <v>79</v>
      </c>
      <c r="AJ919" t="s">
        <v>79</v>
      </c>
      <c r="AK919" t="s">
        <v>79</v>
      </c>
      <c r="AL919" t="s">
        <v>79</v>
      </c>
      <c r="AM919" t="s">
        <v>79</v>
      </c>
      <c r="AN919" t="s">
        <v>79</v>
      </c>
      <c r="AO919" t="s">
        <v>79</v>
      </c>
      <c r="AP919" t="s">
        <v>79</v>
      </c>
      <c r="AQ919" t="s">
        <v>79</v>
      </c>
      <c r="AR919" t="s">
        <v>79</v>
      </c>
      <c r="AS919">
        <v>0</v>
      </c>
      <c r="AT919" t="s">
        <v>79</v>
      </c>
      <c r="AU919" t="s">
        <v>79</v>
      </c>
      <c r="AV919">
        <v>0</v>
      </c>
      <c r="AW919">
        <v>0</v>
      </c>
    </row>
    <row r="920" spans="1:49" x14ac:dyDescent="0.2">
      <c r="A920">
        <v>1</v>
      </c>
      <c r="B920">
        <v>41</v>
      </c>
      <c r="C920">
        <v>1</v>
      </c>
      <c r="D920">
        <v>7</v>
      </c>
      <c r="E920">
        <v>0</v>
      </c>
      <c r="F920" t="s">
        <v>79</v>
      </c>
      <c r="G920" t="s">
        <v>79</v>
      </c>
      <c r="H920">
        <v>0</v>
      </c>
      <c r="I920">
        <v>0</v>
      </c>
      <c r="J920">
        <v>0</v>
      </c>
      <c r="K920">
        <v>0</v>
      </c>
      <c r="L920">
        <v>0</v>
      </c>
      <c r="M920" t="s">
        <v>79</v>
      </c>
      <c r="N920" t="s">
        <v>79</v>
      </c>
      <c r="O920" t="s">
        <v>79</v>
      </c>
      <c r="P920" t="s">
        <v>79</v>
      </c>
      <c r="Q920" t="s">
        <v>79</v>
      </c>
      <c r="R920" t="s">
        <v>79</v>
      </c>
      <c r="S920" t="s">
        <v>79</v>
      </c>
      <c r="T920">
        <v>0</v>
      </c>
      <c r="U920" t="s">
        <v>79</v>
      </c>
      <c r="V920" t="s">
        <v>79</v>
      </c>
      <c r="W920" t="s">
        <v>79</v>
      </c>
      <c r="X920">
        <v>0</v>
      </c>
      <c r="Y920">
        <v>0</v>
      </c>
      <c r="Z920" t="s">
        <v>79</v>
      </c>
      <c r="AA920" t="s">
        <v>79</v>
      </c>
      <c r="AB920" t="s">
        <v>79</v>
      </c>
      <c r="AC920" t="s">
        <v>79</v>
      </c>
      <c r="AD920" t="s">
        <v>79</v>
      </c>
      <c r="AE920">
        <v>0</v>
      </c>
      <c r="AF920" t="s">
        <v>79</v>
      </c>
      <c r="AG920">
        <v>0</v>
      </c>
      <c r="AH920" t="s">
        <v>79</v>
      </c>
      <c r="AI920" t="s">
        <v>79</v>
      </c>
      <c r="AJ920" t="s">
        <v>79</v>
      </c>
      <c r="AK920" t="s">
        <v>79</v>
      </c>
      <c r="AL920" t="s">
        <v>79</v>
      </c>
      <c r="AM920" t="s">
        <v>79</v>
      </c>
      <c r="AN920" t="s">
        <v>79</v>
      </c>
      <c r="AO920" t="s">
        <v>79</v>
      </c>
      <c r="AP920" t="s">
        <v>79</v>
      </c>
      <c r="AQ920" t="s">
        <v>79</v>
      </c>
      <c r="AR920" t="s">
        <v>79</v>
      </c>
      <c r="AS920">
        <v>0</v>
      </c>
      <c r="AT920" t="s">
        <v>79</v>
      </c>
      <c r="AU920" t="s">
        <v>79</v>
      </c>
      <c r="AV920">
        <v>0</v>
      </c>
      <c r="AW920">
        <v>0</v>
      </c>
    </row>
    <row r="921" spans="1:49" x14ac:dyDescent="0.2">
      <c r="A921">
        <v>1</v>
      </c>
      <c r="B921">
        <v>41</v>
      </c>
      <c r="C921">
        <v>1</v>
      </c>
      <c r="D921">
        <v>8</v>
      </c>
      <c r="E921">
        <v>0</v>
      </c>
      <c r="F921" t="s">
        <v>79</v>
      </c>
      <c r="G921" t="s">
        <v>79</v>
      </c>
      <c r="H921">
        <v>0</v>
      </c>
      <c r="I921">
        <v>0</v>
      </c>
      <c r="J921">
        <v>0</v>
      </c>
      <c r="K921">
        <v>0</v>
      </c>
      <c r="L921">
        <v>0</v>
      </c>
      <c r="M921" t="s">
        <v>79</v>
      </c>
      <c r="N921" t="s">
        <v>79</v>
      </c>
      <c r="O921" t="s">
        <v>79</v>
      </c>
      <c r="P921" t="s">
        <v>79</v>
      </c>
      <c r="Q921" t="s">
        <v>79</v>
      </c>
      <c r="R921" t="s">
        <v>79</v>
      </c>
      <c r="S921" t="s">
        <v>79</v>
      </c>
      <c r="T921">
        <v>0</v>
      </c>
      <c r="U921" t="s">
        <v>79</v>
      </c>
      <c r="V921" t="s">
        <v>79</v>
      </c>
      <c r="W921" t="s">
        <v>79</v>
      </c>
      <c r="X921">
        <v>0</v>
      </c>
      <c r="Y921">
        <v>0</v>
      </c>
      <c r="Z921" t="s">
        <v>79</v>
      </c>
      <c r="AA921" t="s">
        <v>79</v>
      </c>
      <c r="AB921" t="s">
        <v>79</v>
      </c>
      <c r="AC921" t="s">
        <v>79</v>
      </c>
      <c r="AD921" t="s">
        <v>79</v>
      </c>
      <c r="AE921">
        <v>0</v>
      </c>
      <c r="AF921" t="s">
        <v>79</v>
      </c>
      <c r="AG921">
        <v>0</v>
      </c>
      <c r="AH921" t="s">
        <v>79</v>
      </c>
      <c r="AI921" t="s">
        <v>79</v>
      </c>
      <c r="AJ921" t="s">
        <v>79</v>
      </c>
      <c r="AK921" t="s">
        <v>79</v>
      </c>
      <c r="AL921" t="s">
        <v>79</v>
      </c>
      <c r="AM921" t="s">
        <v>79</v>
      </c>
      <c r="AN921" t="s">
        <v>79</v>
      </c>
      <c r="AO921" t="s">
        <v>79</v>
      </c>
      <c r="AP921" t="s">
        <v>79</v>
      </c>
      <c r="AQ921" t="s">
        <v>79</v>
      </c>
      <c r="AR921" t="s">
        <v>79</v>
      </c>
      <c r="AS921">
        <v>0</v>
      </c>
      <c r="AT921" t="s">
        <v>79</v>
      </c>
      <c r="AU921" t="s">
        <v>79</v>
      </c>
      <c r="AV921">
        <v>0</v>
      </c>
      <c r="AW921">
        <v>0</v>
      </c>
    </row>
    <row r="922" spans="1:49" x14ac:dyDescent="0.2">
      <c r="A922">
        <v>1</v>
      </c>
      <c r="B922">
        <v>42</v>
      </c>
      <c r="C922">
        <v>1</v>
      </c>
      <c r="D922">
        <v>1</v>
      </c>
      <c r="E922">
        <v>0</v>
      </c>
      <c r="F922" t="s">
        <v>79</v>
      </c>
      <c r="G922" t="s">
        <v>79</v>
      </c>
      <c r="H922">
        <v>0</v>
      </c>
      <c r="I922">
        <v>0</v>
      </c>
      <c r="J922">
        <v>0</v>
      </c>
      <c r="K922">
        <v>0</v>
      </c>
      <c r="L922">
        <v>0</v>
      </c>
      <c r="M922" t="s">
        <v>79</v>
      </c>
      <c r="N922" t="s">
        <v>79</v>
      </c>
      <c r="O922" t="s">
        <v>79</v>
      </c>
      <c r="P922" t="s">
        <v>79</v>
      </c>
      <c r="Q922" t="s">
        <v>79</v>
      </c>
      <c r="R922" t="s">
        <v>79</v>
      </c>
      <c r="S922" t="s">
        <v>79</v>
      </c>
      <c r="T922">
        <v>0</v>
      </c>
      <c r="U922" t="s">
        <v>79</v>
      </c>
      <c r="V922" t="s">
        <v>79</v>
      </c>
      <c r="W922" t="s">
        <v>79</v>
      </c>
      <c r="X922">
        <v>0</v>
      </c>
      <c r="Y922">
        <v>0</v>
      </c>
      <c r="Z922" t="s">
        <v>79</v>
      </c>
      <c r="AA922" t="s">
        <v>79</v>
      </c>
      <c r="AB922" t="s">
        <v>79</v>
      </c>
      <c r="AC922" t="s">
        <v>79</v>
      </c>
      <c r="AD922" t="s">
        <v>79</v>
      </c>
      <c r="AE922">
        <v>0</v>
      </c>
      <c r="AF922" t="s">
        <v>79</v>
      </c>
      <c r="AG922">
        <v>0</v>
      </c>
      <c r="AH922" t="s">
        <v>79</v>
      </c>
      <c r="AI922" t="s">
        <v>79</v>
      </c>
      <c r="AJ922" t="s">
        <v>79</v>
      </c>
      <c r="AK922" t="s">
        <v>79</v>
      </c>
      <c r="AL922" t="s">
        <v>79</v>
      </c>
      <c r="AM922" t="s">
        <v>79</v>
      </c>
      <c r="AN922" t="s">
        <v>79</v>
      </c>
      <c r="AO922" t="s">
        <v>79</v>
      </c>
      <c r="AP922" t="s">
        <v>79</v>
      </c>
      <c r="AQ922" t="s">
        <v>79</v>
      </c>
      <c r="AR922" t="s">
        <v>79</v>
      </c>
      <c r="AS922">
        <v>0</v>
      </c>
      <c r="AT922" t="s">
        <v>79</v>
      </c>
      <c r="AU922" t="s">
        <v>79</v>
      </c>
      <c r="AV922">
        <v>0</v>
      </c>
      <c r="AW922">
        <v>0</v>
      </c>
    </row>
    <row r="923" spans="1:49" x14ac:dyDescent="0.2">
      <c r="A923">
        <v>1</v>
      </c>
      <c r="B923">
        <v>42</v>
      </c>
      <c r="C923">
        <v>1</v>
      </c>
      <c r="D923">
        <v>2</v>
      </c>
      <c r="E923">
        <v>0</v>
      </c>
      <c r="F923" t="s">
        <v>79</v>
      </c>
      <c r="G923" t="s">
        <v>79</v>
      </c>
      <c r="H923">
        <v>0</v>
      </c>
      <c r="I923">
        <v>0</v>
      </c>
      <c r="J923">
        <v>0</v>
      </c>
      <c r="K923">
        <v>0</v>
      </c>
      <c r="L923">
        <v>0</v>
      </c>
      <c r="M923" t="s">
        <v>79</v>
      </c>
      <c r="N923" t="s">
        <v>79</v>
      </c>
      <c r="O923" t="s">
        <v>79</v>
      </c>
      <c r="P923" t="s">
        <v>79</v>
      </c>
      <c r="Q923" t="s">
        <v>79</v>
      </c>
      <c r="R923" t="s">
        <v>79</v>
      </c>
      <c r="S923" t="s">
        <v>79</v>
      </c>
      <c r="T923">
        <v>0</v>
      </c>
      <c r="U923" t="s">
        <v>79</v>
      </c>
      <c r="V923" t="s">
        <v>79</v>
      </c>
      <c r="W923" t="s">
        <v>79</v>
      </c>
      <c r="X923">
        <v>0</v>
      </c>
      <c r="Y923">
        <v>0</v>
      </c>
      <c r="Z923" t="s">
        <v>79</v>
      </c>
      <c r="AA923" t="s">
        <v>79</v>
      </c>
      <c r="AB923" t="s">
        <v>79</v>
      </c>
      <c r="AC923" t="s">
        <v>79</v>
      </c>
      <c r="AD923" t="s">
        <v>79</v>
      </c>
      <c r="AE923">
        <v>0</v>
      </c>
      <c r="AF923" t="s">
        <v>79</v>
      </c>
      <c r="AG923">
        <v>0</v>
      </c>
      <c r="AH923" t="s">
        <v>79</v>
      </c>
      <c r="AI923" t="s">
        <v>79</v>
      </c>
      <c r="AJ923" t="s">
        <v>79</v>
      </c>
      <c r="AK923" t="s">
        <v>79</v>
      </c>
      <c r="AL923" t="s">
        <v>79</v>
      </c>
      <c r="AM923" t="s">
        <v>79</v>
      </c>
      <c r="AN923" t="s">
        <v>79</v>
      </c>
      <c r="AO923" t="s">
        <v>79</v>
      </c>
      <c r="AP923" t="s">
        <v>79</v>
      </c>
      <c r="AQ923" t="s">
        <v>79</v>
      </c>
      <c r="AR923" t="s">
        <v>79</v>
      </c>
      <c r="AS923">
        <v>0</v>
      </c>
      <c r="AT923" t="s">
        <v>79</v>
      </c>
      <c r="AU923" t="s">
        <v>79</v>
      </c>
      <c r="AV923">
        <v>0</v>
      </c>
      <c r="AW923">
        <v>0</v>
      </c>
    </row>
    <row r="924" spans="1:49" x14ac:dyDescent="0.2">
      <c r="A924">
        <v>1</v>
      </c>
      <c r="B924">
        <v>42</v>
      </c>
      <c r="C924">
        <v>1</v>
      </c>
      <c r="D924">
        <v>3</v>
      </c>
      <c r="E924">
        <v>0</v>
      </c>
      <c r="F924" t="s">
        <v>79</v>
      </c>
      <c r="G924" t="s">
        <v>79</v>
      </c>
      <c r="H924">
        <v>47</v>
      </c>
      <c r="I924">
        <v>0</v>
      </c>
      <c r="J924">
        <v>0</v>
      </c>
      <c r="K924">
        <v>0</v>
      </c>
      <c r="L924">
        <v>0</v>
      </c>
      <c r="M924" t="s">
        <v>79</v>
      </c>
      <c r="N924" t="s">
        <v>79</v>
      </c>
      <c r="O924" t="s">
        <v>79</v>
      </c>
      <c r="P924" t="s">
        <v>79</v>
      </c>
      <c r="Q924" t="s">
        <v>79</v>
      </c>
      <c r="R924" t="s">
        <v>1710</v>
      </c>
      <c r="S924" t="s">
        <v>79</v>
      </c>
      <c r="T924">
        <v>0</v>
      </c>
      <c r="U924" t="s">
        <v>79</v>
      </c>
      <c r="V924" t="s">
        <v>79</v>
      </c>
      <c r="W924" t="s">
        <v>79</v>
      </c>
      <c r="X924">
        <v>4</v>
      </c>
      <c r="Y924">
        <v>4</v>
      </c>
      <c r="Z924" t="s">
        <v>79</v>
      </c>
      <c r="AA924" t="s">
        <v>79</v>
      </c>
      <c r="AB924" t="s">
        <v>79</v>
      </c>
      <c r="AC924" t="s">
        <v>79</v>
      </c>
      <c r="AD924" t="s">
        <v>79</v>
      </c>
      <c r="AE924">
        <v>0</v>
      </c>
      <c r="AF924" t="s">
        <v>79</v>
      </c>
      <c r="AG924">
        <v>0</v>
      </c>
      <c r="AH924" t="s">
        <v>79</v>
      </c>
      <c r="AI924" t="s">
        <v>79</v>
      </c>
      <c r="AJ924" t="s">
        <v>79</v>
      </c>
      <c r="AK924" t="s">
        <v>79</v>
      </c>
      <c r="AL924" t="s">
        <v>79</v>
      </c>
      <c r="AM924" t="s">
        <v>79</v>
      </c>
      <c r="AN924" t="s">
        <v>79</v>
      </c>
      <c r="AO924" t="s">
        <v>79</v>
      </c>
      <c r="AP924" t="s">
        <v>79</v>
      </c>
      <c r="AQ924" t="s">
        <v>79</v>
      </c>
      <c r="AR924" t="s">
        <v>79</v>
      </c>
      <c r="AS924">
        <v>0</v>
      </c>
      <c r="AT924" t="s">
        <v>79</v>
      </c>
      <c r="AU924" t="s">
        <v>79</v>
      </c>
      <c r="AV924">
        <v>0</v>
      </c>
      <c r="AW924">
        <v>0</v>
      </c>
    </row>
    <row r="925" spans="1:49" x14ac:dyDescent="0.2">
      <c r="A925">
        <v>1</v>
      </c>
      <c r="B925">
        <v>42</v>
      </c>
      <c r="C925">
        <v>1</v>
      </c>
      <c r="D925">
        <v>4</v>
      </c>
      <c r="E925">
        <v>0</v>
      </c>
      <c r="F925" t="s">
        <v>79</v>
      </c>
      <c r="G925" t="s">
        <v>79</v>
      </c>
      <c r="H925">
        <v>342</v>
      </c>
      <c r="I925">
        <v>0</v>
      </c>
      <c r="J925">
        <v>0</v>
      </c>
      <c r="K925">
        <v>0</v>
      </c>
      <c r="L925">
        <v>0</v>
      </c>
      <c r="M925" t="s">
        <v>79</v>
      </c>
      <c r="N925" t="s">
        <v>79</v>
      </c>
      <c r="O925" t="s">
        <v>79</v>
      </c>
      <c r="P925" t="s">
        <v>79</v>
      </c>
      <c r="Q925" t="s">
        <v>79</v>
      </c>
      <c r="R925" t="s">
        <v>1711</v>
      </c>
      <c r="S925" t="s">
        <v>79</v>
      </c>
      <c r="T925">
        <v>0</v>
      </c>
      <c r="U925" t="s">
        <v>79</v>
      </c>
      <c r="V925" t="s">
        <v>79</v>
      </c>
      <c r="W925" t="s">
        <v>79</v>
      </c>
      <c r="X925">
        <v>4</v>
      </c>
      <c r="Y925">
        <v>4</v>
      </c>
      <c r="Z925" t="s">
        <v>79</v>
      </c>
      <c r="AA925" t="s">
        <v>79</v>
      </c>
      <c r="AB925" t="s">
        <v>79</v>
      </c>
      <c r="AC925" t="s">
        <v>79</v>
      </c>
      <c r="AD925" t="s">
        <v>79</v>
      </c>
      <c r="AE925">
        <v>0</v>
      </c>
      <c r="AF925" t="s">
        <v>79</v>
      </c>
      <c r="AG925">
        <v>0</v>
      </c>
      <c r="AH925" t="s">
        <v>79</v>
      </c>
      <c r="AI925" t="s">
        <v>79</v>
      </c>
      <c r="AJ925" t="s">
        <v>79</v>
      </c>
      <c r="AK925" t="s">
        <v>79</v>
      </c>
      <c r="AL925" t="s">
        <v>79</v>
      </c>
      <c r="AM925" t="s">
        <v>79</v>
      </c>
      <c r="AN925" t="s">
        <v>79</v>
      </c>
      <c r="AO925" t="s">
        <v>79</v>
      </c>
      <c r="AP925" t="s">
        <v>79</v>
      </c>
      <c r="AQ925" t="s">
        <v>79</v>
      </c>
      <c r="AR925" t="s">
        <v>79</v>
      </c>
      <c r="AS925">
        <v>0</v>
      </c>
      <c r="AT925" t="s">
        <v>79</v>
      </c>
      <c r="AU925" t="s">
        <v>79</v>
      </c>
      <c r="AV925">
        <v>0</v>
      </c>
      <c r="AW925">
        <v>0</v>
      </c>
    </row>
    <row r="926" spans="1:49" x14ac:dyDescent="0.2">
      <c r="A926">
        <v>1</v>
      </c>
      <c r="B926">
        <v>42</v>
      </c>
      <c r="C926">
        <v>1</v>
      </c>
      <c r="D926">
        <v>5</v>
      </c>
      <c r="E926">
        <v>0</v>
      </c>
      <c r="F926" t="s">
        <v>79</v>
      </c>
      <c r="G926" t="s">
        <v>79</v>
      </c>
      <c r="H926">
        <v>146</v>
      </c>
      <c r="I926">
        <v>0</v>
      </c>
      <c r="J926">
        <v>0</v>
      </c>
      <c r="K926">
        <v>0</v>
      </c>
      <c r="L926">
        <v>0</v>
      </c>
      <c r="M926" t="s">
        <v>79</v>
      </c>
      <c r="N926" t="s">
        <v>79</v>
      </c>
      <c r="O926" t="s">
        <v>79</v>
      </c>
      <c r="P926" t="s">
        <v>79</v>
      </c>
      <c r="Q926" t="s">
        <v>79</v>
      </c>
      <c r="R926" t="s">
        <v>378</v>
      </c>
      <c r="S926" t="s">
        <v>79</v>
      </c>
      <c r="T926">
        <v>0</v>
      </c>
      <c r="U926" t="s">
        <v>79</v>
      </c>
      <c r="V926" t="s">
        <v>79</v>
      </c>
      <c r="W926" t="s">
        <v>79</v>
      </c>
      <c r="X926">
        <v>4</v>
      </c>
      <c r="Y926">
        <v>4</v>
      </c>
      <c r="Z926" t="s">
        <v>79</v>
      </c>
      <c r="AA926" t="s">
        <v>79</v>
      </c>
      <c r="AB926" t="s">
        <v>79</v>
      </c>
      <c r="AC926" t="s">
        <v>79</v>
      </c>
      <c r="AD926" t="s">
        <v>79</v>
      </c>
      <c r="AE926">
        <v>0</v>
      </c>
      <c r="AF926" t="s">
        <v>79</v>
      </c>
      <c r="AG926">
        <v>0</v>
      </c>
      <c r="AH926" t="s">
        <v>79</v>
      </c>
      <c r="AI926" t="s">
        <v>79</v>
      </c>
      <c r="AJ926" t="s">
        <v>79</v>
      </c>
      <c r="AK926" t="s">
        <v>79</v>
      </c>
      <c r="AL926" t="s">
        <v>79</v>
      </c>
      <c r="AM926" t="s">
        <v>79</v>
      </c>
      <c r="AN926" t="s">
        <v>79</v>
      </c>
      <c r="AO926" t="s">
        <v>79</v>
      </c>
      <c r="AP926" t="s">
        <v>79</v>
      </c>
      <c r="AQ926" t="s">
        <v>79</v>
      </c>
      <c r="AR926" t="s">
        <v>79</v>
      </c>
      <c r="AS926">
        <v>0</v>
      </c>
      <c r="AT926" t="s">
        <v>79</v>
      </c>
      <c r="AU926" t="s">
        <v>79</v>
      </c>
      <c r="AV926">
        <v>0</v>
      </c>
      <c r="AW926">
        <v>0</v>
      </c>
    </row>
    <row r="927" spans="1:49" x14ac:dyDescent="0.2">
      <c r="A927">
        <v>1</v>
      </c>
      <c r="B927">
        <v>42</v>
      </c>
      <c r="C927">
        <v>1</v>
      </c>
      <c r="D927">
        <v>6</v>
      </c>
      <c r="E927">
        <v>0</v>
      </c>
      <c r="F927" t="s">
        <v>79</v>
      </c>
      <c r="G927" t="s">
        <v>79</v>
      </c>
      <c r="H927">
        <v>0</v>
      </c>
      <c r="I927">
        <v>0</v>
      </c>
      <c r="J927">
        <v>0</v>
      </c>
      <c r="K927">
        <v>0</v>
      </c>
      <c r="L927">
        <v>0</v>
      </c>
      <c r="M927" t="s">
        <v>79</v>
      </c>
      <c r="N927" t="s">
        <v>79</v>
      </c>
      <c r="O927" t="s">
        <v>79</v>
      </c>
      <c r="P927" t="s">
        <v>79</v>
      </c>
      <c r="Q927" t="s">
        <v>79</v>
      </c>
      <c r="R927" t="s">
        <v>79</v>
      </c>
      <c r="S927" t="s">
        <v>79</v>
      </c>
      <c r="T927">
        <v>0</v>
      </c>
      <c r="U927" t="s">
        <v>79</v>
      </c>
      <c r="V927" t="s">
        <v>79</v>
      </c>
      <c r="W927" t="s">
        <v>79</v>
      </c>
      <c r="X927">
        <v>0</v>
      </c>
      <c r="Y927">
        <v>0</v>
      </c>
      <c r="Z927" t="s">
        <v>79</v>
      </c>
      <c r="AA927" t="s">
        <v>79</v>
      </c>
      <c r="AB927" t="s">
        <v>79</v>
      </c>
      <c r="AC927" t="s">
        <v>79</v>
      </c>
      <c r="AD927" t="s">
        <v>79</v>
      </c>
      <c r="AE927">
        <v>0</v>
      </c>
      <c r="AF927" t="s">
        <v>79</v>
      </c>
      <c r="AG927">
        <v>0</v>
      </c>
      <c r="AH927" t="s">
        <v>79</v>
      </c>
      <c r="AI927" t="s">
        <v>79</v>
      </c>
      <c r="AJ927" t="s">
        <v>79</v>
      </c>
      <c r="AK927" t="s">
        <v>79</v>
      </c>
      <c r="AL927" t="s">
        <v>79</v>
      </c>
      <c r="AM927" t="s">
        <v>79</v>
      </c>
      <c r="AN927" t="s">
        <v>79</v>
      </c>
      <c r="AO927" t="s">
        <v>79</v>
      </c>
      <c r="AP927" t="s">
        <v>79</v>
      </c>
      <c r="AQ927" t="s">
        <v>79</v>
      </c>
      <c r="AR927" t="s">
        <v>79</v>
      </c>
      <c r="AS927">
        <v>0</v>
      </c>
      <c r="AT927" t="s">
        <v>79</v>
      </c>
      <c r="AU927" t="s">
        <v>79</v>
      </c>
      <c r="AV927">
        <v>0</v>
      </c>
      <c r="AW927">
        <v>0</v>
      </c>
    </row>
    <row r="928" spans="1:49" x14ac:dyDescent="0.2">
      <c r="A928">
        <v>1</v>
      </c>
      <c r="B928">
        <v>42</v>
      </c>
      <c r="C928">
        <v>1</v>
      </c>
      <c r="D928">
        <v>7</v>
      </c>
      <c r="E928">
        <v>0</v>
      </c>
      <c r="F928" t="s">
        <v>79</v>
      </c>
      <c r="G928" t="s">
        <v>79</v>
      </c>
      <c r="H928">
        <v>0</v>
      </c>
      <c r="I928">
        <v>0</v>
      </c>
      <c r="J928">
        <v>0</v>
      </c>
      <c r="K928">
        <v>0</v>
      </c>
      <c r="L928">
        <v>0</v>
      </c>
      <c r="M928" t="s">
        <v>79</v>
      </c>
      <c r="N928" t="s">
        <v>79</v>
      </c>
      <c r="O928" t="s">
        <v>79</v>
      </c>
      <c r="P928" t="s">
        <v>79</v>
      </c>
      <c r="Q928" t="s">
        <v>79</v>
      </c>
      <c r="R928" t="s">
        <v>79</v>
      </c>
      <c r="S928" t="s">
        <v>79</v>
      </c>
      <c r="T928">
        <v>0</v>
      </c>
      <c r="U928" t="s">
        <v>79</v>
      </c>
      <c r="V928" t="s">
        <v>79</v>
      </c>
      <c r="W928" t="s">
        <v>79</v>
      </c>
      <c r="X928">
        <v>0</v>
      </c>
      <c r="Y928">
        <v>0</v>
      </c>
      <c r="Z928" t="s">
        <v>79</v>
      </c>
      <c r="AA928" t="s">
        <v>79</v>
      </c>
      <c r="AB928" t="s">
        <v>79</v>
      </c>
      <c r="AC928" t="s">
        <v>79</v>
      </c>
      <c r="AD928" t="s">
        <v>79</v>
      </c>
      <c r="AE928">
        <v>0</v>
      </c>
      <c r="AF928" t="s">
        <v>79</v>
      </c>
      <c r="AG928">
        <v>0</v>
      </c>
      <c r="AH928" t="s">
        <v>79</v>
      </c>
      <c r="AI928" t="s">
        <v>79</v>
      </c>
      <c r="AJ928" t="s">
        <v>79</v>
      </c>
      <c r="AK928" t="s">
        <v>79</v>
      </c>
      <c r="AL928" t="s">
        <v>79</v>
      </c>
      <c r="AM928" t="s">
        <v>79</v>
      </c>
      <c r="AN928" t="s">
        <v>79</v>
      </c>
      <c r="AO928" t="s">
        <v>79</v>
      </c>
      <c r="AP928" t="s">
        <v>79</v>
      </c>
      <c r="AQ928" t="s">
        <v>79</v>
      </c>
      <c r="AR928" t="s">
        <v>79</v>
      </c>
      <c r="AS928">
        <v>0</v>
      </c>
      <c r="AT928" t="s">
        <v>79</v>
      </c>
      <c r="AU928" t="s">
        <v>79</v>
      </c>
      <c r="AV928">
        <v>0</v>
      </c>
      <c r="AW928">
        <v>0</v>
      </c>
    </row>
    <row r="929" spans="1:49" x14ac:dyDescent="0.2">
      <c r="A929">
        <v>1</v>
      </c>
      <c r="B929">
        <v>42</v>
      </c>
      <c r="C929">
        <v>1</v>
      </c>
      <c r="D929">
        <v>8</v>
      </c>
      <c r="E929">
        <v>0</v>
      </c>
      <c r="F929" t="s">
        <v>79</v>
      </c>
      <c r="G929" t="s">
        <v>79</v>
      </c>
      <c r="H929">
        <v>0</v>
      </c>
      <c r="I929">
        <v>0</v>
      </c>
      <c r="J929">
        <v>0</v>
      </c>
      <c r="K929">
        <v>0</v>
      </c>
      <c r="L929">
        <v>0</v>
      </c>
      <c r="M929" t="s">
        <v>79</v>
      </c>
      <c r="N929" t="s">
        <v>79</v>
      </c>
      <c r="O929" t="s">
        <v>79</v>
      </c>
      <c r="P929" t="s">
        <v>79</v>
      </c>
      <c r="Q929" t="s">
        <v>79</v>
      </c>
      <c r="R929" t="s">
        <v>79</v>
      </c>
      <c r="S929" t="s">
        <v>79</v>
      </c>
      <c r="T929">
        <v>0</v>
      </c>
      <c r="U929" t="s">
        <v>79</v>
      </c>
      <c r="V929" t="s">
        <v>79</v>
      </c>
      <c r="W929" t="s">
        <v>79</v>
      </c>
      <c r="X929">
        <v>0</v>
      </c>
      <c r="Y929">
        <v>0</v>
      </c>
      <c r="Z929" t="s">
        <v>79</v>
      </c>
      <c r="AA929" t="s">
        <v>79</v>
      </c>
      <c r="AB929" t="s">
        <v>79</v>
      </c>
      <c r="AC929" t="s">
        <v>79</v>
      </c>
      <c r="AD929" t="s">
        <v>79</v>
      </c>
      <c r="AE929">
        <v>0</v>
      </c>
      <c r="AF929" t="s">
        <v>79</v>
      </c>
      <c r="AG929">
        <v>0</v>
      </c>
      <c r="AH929" t="s">
        <v>79</v>
      </c>
      <c r="AI929" t="s">
        <v>79</v>
      </c>
      <c r="AJ929" t="s">
        <v>79</v>
      </c>
      <c r="AK929" t="s">
        <v>79</v>
      </c>
      <c r="AL929" t="s">
        <v>79</v>
      </c>
      <c r="AM929" t="s">
        <v>79</v>
      </c>
      <c r="AN929" t="s">
        <v>79</v>
      </c>
      <c r="AO929" t="s">
        <v>79</v>
      </c>
      <c r="AP929" t="s">
        <v>79</v>
      </c>
      <c r="AQ929" t="s">
        <v>79</v>
      </c>
      <c r="AR929" t="s">
        <v>79</v>
      </c>
      <c r="AS929">
        <v>0</v>
      </c>
      <c r="AT929" t="s">
        <v>79</v>
      </c>
      <c r="AU929" t="s">
        <v>79</v>
      </c>
      <c r="AV929">
        <v>0</v>
      </c>
      <c r="AW929">
        <v>0</v>
      </c>
    </row>
    <row r="930" spans="1:49" x14ac:dyDescent="0.2">
      <c r="A930">
        <v>1</v>
      </c>
      <c r="B930">
        <v>42</v>
      </c>
      <c r="C930">
        <v>2</v>
      </c>
      <c r="D930">
        <v>1</v>
      </c>
      <c r="E930">
        <v>0</v>
      </c>
      <c r="F930" t="s">
        <v>79</v>
      </c>
      <c r="G930" t="s">
        <v>79</v>
      </c>
      <c r="H930">
        <v>0</v>
      </c>
      <c r="I930">
        <v>0</v>
      </c>
      <c r="J930">
        <v>0</v>
      </c>
      <c r="K930">
        <v>0</v>
      </c>
      <c r="L930">
        <v>0</v>
      </c>
      <c r="M930" t="s">
        <v>79</v>
      </c>
      <c r="N930" t="s">
        <v>79</v>
      </c>
      <c r="O930" t="s">
        <v>79</v>
      </c>
      <c r="P930" t="s">
        <v>79</v>
      </c>
      <c r="Q930" t="s">
        <v>79</v>
      </c>
      <c r="R930" t="s">
        <v>79</v>
      </c>
      <c r="S930" t="s">
        <v>79</v>
      </c>
      <c r="T930">
        <v>0</v>
      </c>
      <c r="U930" t="s">
        <v>79</v>
      </c>
      <c r="V930" t="s">
        <v>79</v>
      </c>
      <c r="W930" t="s">
        <v>79</v>
      </c>
      <c r="X930">
        <v>0</v>
      </c>
      <c r="Y930">
        <v>0</v>
      </c>
      <c r="Z930" t="s">
        <v>79</v>
      </c>
      <c r="AA930" t="s">
        <v>79</v>
      </c>
      <c r="AB930" t="s">
        <v>79</v>
      </c>
      <c r="AC930" t="s">
        <v>79</v>
      </c>
      <c r="AD930" t="s">
        <v>79</v>
      </c>
      <c r="AE930">
        <v>0</v>
      </c>
      <c r="AF930" t="s">
        <v>79</v>
      </c>
      <c r="AG930">
        <v>0</v>
      </c>
      <c r="AH930" t="s">
        <v>79</v>
      </c>
      <c r="AI930" t="s">
        <v>79</v>
      </c>
      <c r="AJ930" t="s">
        <v>79</v>
      </c>
      <c r="AK930" t="s">
        <v>79</v>
      </c>
      <c r="AL930" t="s">
        <v>79</v>
      </c>
      <c r="AM930" t="s">
        <v>79</v>
      </c>
      <c r="AN930" t="s">
        <v>79</v>
      </c>
      <c r="AO930" t="s">
        <v>79</v>
      </c>
      <c r="AP930" t="s">
        <v>79</v>
      </c>
      <c r="AQ930" t="s">
        <v>79</v>
      </c>
      <c r="AR930" t="s">
        <v>79</v>
      </c>
      <c r="AS930">
        <v>0</v>
      </c>
      <c r="AT930" t="s">
        <v>79</v>
      </c>
      <c r="AU930" t="s">
        <v>79</v>
      </c>
      <c r="AV930">
        <v>0</v>
      </c>
      <c r="AW930">
        <v>0</v>
      </c>
    </row>
    <row r="931" spans="1:49" x14ac:dyDescent="0.2">
      <c r="A931">
        <v>1</v>
      </c>
      <c r="B931">
        <v>42</v>
      </c>
      <c r="C931">
        <v>2</v>
      </c>
      <c r="D931">
        <v>2</v>
      </c>
      <c r="E931">
        <v>0</v>
      </c>
      <c r="F931" t="s">
        <v>79</v>
      </c>
      <c r="G931" t="s">
        <v>79</v>
      </c>
      <c r="H931">
        <v>343</v>
      </c>
      <c r="I931">
        <v>0</v>
      </c>
      <c r="J931">
        <v>0</v>
      </c>
      <c r="K931">
        <v>0</v>
      </c>
      <c r="L931">
        <v>0</v>
      </c>
      <c r="M931" t="s">
        <v>79</v>
      </c>
      <c r="N931" t="s">
        <v>79</v>
      </c>
      <c r="O931" t="s">
        <v>79</v>
      </c>
      <c r="P931" t="s">
        <v>79</v>
      </c>
      <c r="Q931" t="s">
        <v>79</v>
      </c>
      <c r="R931" t="s">
        <v>1712</v>
      </c>
      <c r="S931" t="s">
        <v>79</v>
      </c>
      <c r="T931">
        <v>0</v>
      </c>
      <c r="U931" t="s">
        <v>79</v>
      </c>
      <c r="V931" t="s">
        <v>79</v>
      </c>
      <c r="W931" t="s">
        <v>79</v>
      </c>
      <c r="X931">
        <v>4</v>
      </c>
      <c r="Y931">
        <v>4</v>
      </c>
      <c r="Z931" t="s">
        <v>79</v>
      </c>
      <c r="AA931" t="s">
        <v>79</v>
      </c>
      <c r="AB931" t="s">
        <v>79</v>
      </c>
      <c r="AC931" t="s">
        <v>79</v>
      </c>
      <c r="AD931" t="s">
        <v>79</v>
      </c>
      <c r="AE931">
        <v>0</v>
      </c>
      <c r="AF931" t="s">
        <v>79</v>
      </c>
      <c r="AG931">
        <v>0</v>
      </c>
      <c r="AH931" t="s">
        <v>79</v>
      </c>
      <c r="AI931" t="s">
        <v>79</v>
      </c>
      <c r="AJ931" t="s">
        <v>79</v>
      </c>
      <c r="AK931" t="s">
        <v>79</v>
      </c>
      <c r="AL931" t="s">
        <v>79</v>
      </c>
      <c r="AM931" t="s">
        <v>79</v>
      </c>
      <c r="AN931" t="s">
        <v>79</v>
      </c>
      <c r="AO931" t="s">
        <v>79</v>
      </c>
      <c r="AP931" t="s">
        <v>79</v>
      </c>
      <c r="AQ931" t="s">
        <v>79</v>
      </c>
      <c r="AR931" t="s">
        <v>79</v>
      </c>
      <c r="AS931">
        <v>0</v>
      </c>
      <c r="AT931" t="s">
        <v>79</v>
      </c>
      <c r="AU931" t="s">
        <v>79</v>
      </c>
      <c r="AV931">
        <v>0</v>
      </c>
      <c r="AW931">
        <v>0</v>
      </c>
    </row>
    <row r="932" spans="1:49" x14ac:dyDescent="0.2">
      <c r="A932">
        <v>1</v>
      </c>
      <c r="B932">
        <v>42</v>
      </c>
      <c r="C932">
        <v>2</v>
      </c>
      <c r="D932">
        <v>3</v>
      </c>
      <c r="E932">
        <v>0</v>
      </c>
      <c r="F932" t="s">
        <v>79</v>
      </c>
      <c r="G932" t="s">
        <v>79</v>
      </c>
      <c r="H932">
        <v>339</v>
      </c>
      <c r="I932">
        <v>0</v>
      </c>
      <c r="J932">
        <v>0</v>
      </c>
      <c r="K932">
        <v>0</v>
      </c>
      <c r="L932">
        <v>0</v>
      </c>
      <c r="M932" t="s">
        <v>79</v>
      </c>
      <c r="N932" t="s">
        <v>79</v>
      </c>
      <c r="O932" t="s">
        <v>79</v>
      </c>
      <c r="P932" t="s">
        <v>79</v>
      </c>
      <c r="Q932" t="s">
        <v>79</v>
      </c>
      <c r="R932" t="s">
        <v>1713</v>
      </c>
      <c r="S932" t="s">
        <v>79</v>
      </c>
      <c r="T932">
        <v>0</v>
      </c>
      <c r="U932" t="s">
        <v>79</v>
      </c>
      <c r="V932" t="s">
        <v>79</v>
      </c>
      <c r="W932" t="s">
        <v>79</v>
      </c>
      <c r="X932">
        <v>4</v>
      </c>
      <c r="Y932">
        <v>4</v>
      </c>
      <c r="Z932" t="s">
        <v>79</v>
      </c>
      <c r="AA932" t="s">
        <v>79</v>
      </c>
      <c r="AB932" t="s">
        <v>79</v>
      </c>
      <c r="AC932" t="s">
        <v>79</v>
      </c>
      <c r="AD932" t="s">
        <v>79</v>
      </c>
      <c r="AE932">
        <v>0</v>
      </c>
      <c r="AF932" t="s">
        <v>79</v>
      </c>
      <c r="AG932">
        <v>0</v>
      </c>
      <c r="AH932" t="s">
        <v>79</v>
      </c>
      <c r="AI932" t="s">
        <v>79</v>
      </c>
      <c r="AJ932" t="s">
        <v>79</v>
      </c>
      <c r="AK932" t="s">
        <v>79</v>
      </c>
      <c r="AL932" t="s">
        <v>79</v>
      </c>
      <c r="AM932" t="s">
        <v>79</v>
      </c>
      <c r="AN932" t="s">
        <v>79</v>
      </c>
      <c r="AO932" t="s">
        <v>79</v>
      </c>
      <c r="AP932" t="s">
        <v>79</v>
      </c>
      <c r="AQ932" t="s">
        <v>79</v>
      </c>
      <c r="AR932" t="s">
        <v>79</v>
      </c>
      <c r="AS932">
        <v>0</v>
      </c>
      <c r="AT932" t="s">
        <v>79</v>
      </c>
      <c r="AU932" t="s">
        <v>79</v>
      </c>
      <c r="AV932">
        <v>0</v>
      </c>
      <c r="AW932">
        <v>0</v>
      </c>
    </row>
    <row r="933" spans="1:49" x14ac:dyDescent="0.2">
      <c r="A933">
        <v>1</v>
      </c>
      <c r="B933">
        <v>42</v>
      </c>
      <c r="C933">
        <v>2</v>
      </c>
      <c r="D933">
        <v>4</v>
      </c>
      <c r="E933">
        <v>0</v>
      </c>
      <c r="F933" t="s">
        <v>79</v>
      </c>
      <c r="G933" t="s">
        <v>79</v>
      </c>
      <c r="H933">
        <v>340</v>
      </c>
      <c r="I933">
        <v>0</v>
      </c>
      <c r="J933">
        <v>0</v>
      </c>
      <c r="K933">
        <v>0</v>
      </c>
      <c r="L933">
        <v>0</v>
      </c>
      <c r="M933" t="s">
        <v>79</v>
      </c>
      <c r="N933" t="s">
        <v>79</v>
      </c>
      <c r="O933" t="s">
        <v>79</v>
      </c>
      <c r="P933" t="s">
        <v>79</v>
      </c>
      <c r="Q933" t="s">
        <v>79</v>
      </c>
      <c r="R933" t="s">
        <v>1714</v>
      </c>
      <c r="S933" t="s">
        <v>79</v>
      </c>
      <c r="T933">
        <v>0</v>
      </c>
      <c r="U933" t="s">
        <v>79</v>
      </c>
      <c r="V933" t="s">
        <v>79</v>
      </c>
      <c r="W933" t="s">
        <v>79</v>
      </c>
      <c r="X933">
        <v>4</v>
      </c>
      <c r="Y933">
        <v>4</v>
      </c>
      <c r="Z933" t="s">
        <v>79</v>
      </c>
      <c r="AA933" t="s">
        <v>79</v>
      </c>
      <c r="AB933" t="s">
        <v>79</v>
      </c>
      <c r="AC933" t="s">
        <v>79</v>
      </c>
      <c r="AD933" t="s">
        <v>79</v>
      </c>
      <c r="AE933">
        <v>0</v>
      </c>
      <c r="AF933" t="s">
        <v>79</v>
      </c>
      <c r="AG933">
        <v>0</v>
      </c>
      <c r="AH933" t="s">
        <v>79</v>
      </c>
      <c r="AI933" t="s">
        <v>79</v>
      </c>
      <c r="AJ933" t="s">
        <v>79</v>
      </c>
      <c r="AK933" t="s">
        <v>79</v>
      </c>
      <c r="AL933" t="s">
        <v>79</v>
      </c>
      <c r="AM933" t="s">
        <v>79</v>
      </c>
      <c r="AN933" t="s">
        <v>79</v>
      </c>
      <c r="AO933" t="s">
        <v>79</v>
      </c>
      <c r="AP933" t="s">
        <v>79</v>
      </c>
      <c r="AQ933" t="s">
        <v>79</v>
      </c>
      <c r="AR933" t="s">
        <v>79</v>
      </c>
      <c r="AS933">
        <v>0</v>
      </c>
      <c r="AT933" t="s">
        <v>79</v>
      </c>
      <c r="AU933" t="s">
        <v>79</v>
      </c>
      <c r="AV933">
        <v>0</v>
      </c>
      <c r="AW933">
        <v>0</v>
      </c>
    </row>
    <row r="934" spans="1:49" x14ac:dyDescent="0.2">
      <c r="A934">
        <v>1</v>
      </c>
      <c r="B934">
        <v>42</v>
      </c>
      <c r="C934">
        <v>2</v>
      </c>
      <c r="D934">
        <v>5</v>
      </c>
      <c r="E934">
        <v>0</v>
      </c>
      <c r="F934" t="s">
        <v>79</v>
      </c>
      <c r="G934" t="s">
        <v>79</v>
      </c>
      <c r="H934">
        <v>585</v>
      </c>
      <c r="I934">
        <v>0</v>
      </c>
      <c r="J934">
        <v>0</v>
      </c>
      <c r="K934">
        <v>0</v>
      </c>
      <c r="L934">
        <v>0</v>
      </c>
      <c r="M934" t="s">
        <v>79</v>
      </c>
      <c r="N934" t="s">
        <v>79</v>
      </c>
      <c r="O934" t="s">
        <v>79</v>
      </c>
      <c r="P934" t="s">
        <v>79</v>
      </c>
      <c r="Q934" t="s">
        <v>79</v>
      </c>
      <c r="R934" t="s">
        <v>1715</v>
      </c>
      <c r="S934" t="s">
        <v>79</v>
      </c>
      <c r="T934">
        <v>0</v>
      </c>
      <c r="U934" t="s">
        <v>79</v>
      </c>
      <c r="V934" t="s">
        <v>79</v>
      </c>
      <c r="W934" t="s">
        <v>79</v>
      </c>
      <c r="X934">
        <v>4</v>
      </c>
      <c r="Y934">
        <v>4</v>
      </c>
      <c r="Z934" t="s">
        <v>79</v>
      </c>
      <c r="AA934" t="s">
        <v>79</v>
      </c>
      <c r="AB934" t="s">
        <v>79</v>
      </c>
      <c r="AC934" t="s">
        <v>79</v>
      </c>
      <c r="AD934" t="s">
        <v>79</v>
      </c>
      <c r="AE934">
        <v>0</v>
      </c>
      <c r="AF934" t="s">
        <v>79</v>
      </c>
      <c r="AG934">
        <v>0</v>
      </c>
      <c r="AH934" t="s">
        <v>79</v>
      </c>
      <c r="AI934" t="s">
        <v>79</v>
      </c>
      <c r="AJ934" t="s">
        <v>79</v>
      </c>
      <c r="AK934" t="s">
        <v>79</v>
      </c>
      <c r="AL934" t="s">
        <v>79</v>
      </c>
      <c r="AM934" t="s">
        <v>79</v>
      </c>
      <c r="AN934" t="s">
        <v>79</v>
      </c>
      <c r="AO934" t="s">
        <v>79</v>
      </c>
      <c r="AP934" t="s">
        <v>79</v>
      </c>
      <c r="AQ934" t="s">
        <v>79</v>
      </c>
      <c r="AR934" t="s">
        <v>79</v>
      </c>
      <c r="AS934">
        <v>0</v>
      </c>
      <c r="AT934" t="s">
        <v>79</v>
      </c>
      <c r="AU934" t="s">
        <v>79</v>
      </c>
      <c r="AV934">
        <v>0</v>
      </c>
      <c r="AW934">
        <v>0</v>
      </c>
    </row>
    <row r="935" spans="1:49" x14ac:dyDescent="0.2">
      <c r="A935">
        <v>1</v>
      </c>
      <c r="B935">
        <v>42</v>
      </c>
      <c r="C935">
        <v>2</v>
      </c>
      <c r="D935">
        <v>6</v>
      </c>
      <c r="E935">
        <v>0</v>
      </c>
      <c r="F935" t="s">
        <v>79</v>
      </c>
      <c r="G935" t="s">
        <v>79</v>
      </c>
      <c r="H935">
        <v>38</v>
      </c>
      <c r="I935">
        <v>0</v>
      </c>
      <c r="J935">
        <v>0</v>
      </c>
      <c r="K935">
        <v>0</v>
      </c>
      <c r="L935">
        <v>0</v>
      </c>
      <c r="M935" t="s">
        <v>79</v>
      </c>
      <c r="N935" t="s">
        <v>79</v>
      </c>
      <c r="O935" t="s">
        <v>79</v>
      </c>
      <c r="P935" t="s">
        <v>79</v>
      </c>
      <c r="Q935" t="s">
        <v>79</v>
      </c>
      <c r="R935" t="s">
        <v>1716</v>
      </c>
      <c r="S935" t="s">
        <v>79</v>
      </c>
      <c r="T935">
        <v>0</v>
      </c>
      <c r="U935" t="s">
        <v>79</v>
      </c>
      <c r="V935" t="s">
        <v>79</v>
      </c>
      <c r="W935" t="s">
        <v>79</v>
      </c>
      <c r="X935">
        <v>7</v>
      </c>
      <c r="Y935">
        <v>7</v>
      </c>
      <c r="Z935" t="s">
        <v>79</v>
      </c>
      <c r="AA935" t="s">
        <v>79</v>
      </c>
      <c r="AB935" t="s">
        <v>79</v>
      </c>
      <c r="AC935" t="s">
        <v>79</v>
      </c>
      <c r="AD935" t="s">
        <v>79</v>
      </c>
      <c r="AE935">
        <v>0</v>
      </c>
      <c r="AF935" t="s">
        <v>79</v>
      </c>
      <c r="AG935">
        <v>0</v>
      </c>
      <c r="AH935" t="s">
        <v>79</v>
      </c>
      <c r="AI935" t="s">
        <v>79</v>
      </c>
      <c r="AJ935" t="s">
        <v>79</v>
      </c>
      <c r="AK935" t="s">
        <v>79</v>
      </c>
      <c r="AL935" t="s">
        <v>79</v>
      </c>
      <c r="AM935" t="s">
        <v>79</v>
      </c>
      <c r="AN935" t="s">
        <v>79</v>
      </c>
      <c r="AO935" t="s">
        <v>79</v>
      </c>
      <c r="AP935" t="s">
        <v>79</v>
      </c>
      <c r="AQ935" t="s">
        <v>79</v>
      </c>
      <c r="AR935" t="s">
        <v>79</v>
      </c>
      <c r="AS935">
        <v>1</v>
      </c>
      <c r="AT935" t="s">
        <v>79</v>
      </c>
      <c r="AU935" t="s">
        <v>79</v>
      </c>
      <c r="AV935">
        <v>0</v>
      </c>
      <c r="AW935">
        <v>0</v>
      </c>
    </row>
    <row r="936" spans="1:49" x14ac:dyDescent="0.2">
      <c r="A936">
        <v>1</v>
      </c>
      <c r="B936">
        <v>42</v>
      </c>
      <c r="C936">
        <v>2</v>
      </c>
      <c r="D936">
        <v>7</v>
      </c>
      <c r="E936">
        <v>0</v>
      </c>
      <c r="F936" t="s">
        <v>79</v>
      </c>
      <c r="G936" t="s">
        <v>79</v>
      </c>
      <c r="H936">
        <v>558</v>
      </c>
      <c r="I936">
        <v>0</v>
      </c>
      <c r="J936">
        <v>0</v>
      </c>
      <c r="K936">
        <v>0</v>
      </c>
      <c r="L936">
        <v>0</v>
      </c>
      <c r="M936" t="s">
        <v>79</v>
      </c>
      <c r="N936" t="s">
        <v>79</v>
      </c>
      <c r="O936" t="s">
        <v>79</v>
      </c>
      <c r="P936" t="s">
        <v>79</v>
      </c>
      <c r="Q936" t="s">
        <v>79</v>
      </c>
      <c r="R936" t="s">
        <v>371</v>
      </c>
      <c r="S936" t="s">
        <v>79</v>
      </c>
      <c r="T936">
        <v>0</v>
      </c>
      <c r="U936" t="s">
        <v>79</v>
      </c>
      <c r="V936" t="s">
        <v>79</v>
      </c>
      <c r="W936" t="s">
        <v>79</v>
      </c>
      <c r="X936">
        <v>4</v>
      </c>
      <c r="Y936">
        <v>4</v>
      </c>
      <c r="Z936" t="s">
        <v>79</v>
      </c>
      <c r="AA936" t="s">
        <v>79</v>
      </c>
      <c r="AB936" t="s">
        <v>79</v>
      </c>
      <c r="AC936" t="s">
        <v>79</v>
      </c>
      <c r="AD936" t="s">
        <v>79</v>
      </c>
      <c r="AE936">
        <v>0</v>
      </c>
      <c r="AF936" t="s">
        <v>79</v>
      </c>
      <c r="AG936">
        <v>0</v>
      </c>
      <c r="AH936" t="s">
        <v>79</v>
      </c>
      <c r="AI936" t="s">
        <v>79</v>
      </c>
      <c r="AJ936" t="s">
        <v>79</v>
      </c>
      <c r="AK936" t="s">
        <v>79</v>
      </c>
      <c r="AL936" t="s">
        <v>79</v>
      </c>
      <c r="AM936" t="s">
        <v>79</v>
      </c>
      <c r="AN936" t="s">
        <v>79</v>
      </c>
      <c r="AO936" t="s">
        <v>79</v>
      </c>
      <c r="AP936" t="s">
        <v>79</v>
      </c>
      <c r="AQ936" t="s">
        <v>79</v>
      </c>
      <c r="AR936" t="s">
        <v>79</v>
      </c>
      <c r="AS936">
        <v>0</v>
      </c>
      <c r="AT936" t="s">
        <v>79</v>
      </c>
      <c r="AU936" t="s">
        <v>79</v>
      </c>
      <c r="AV936">
        <v>0</v>
      </c>
      <c r="AW936">
        <v>0</v>
      </c>
    </row>
    <row r="937" spans="1:49" x14ac:dyDescent="0.2">
      <c r="A937">
        <v>1</v>
      </c>
      <c r="B937">
        <v>42</v>
      </c>
      <c r="C937">
        <v>2</v>
      </c>
      <c r="D937">
        <v>8</v>
      </c>
      <c r="E937">
        <v>0</v>
      </c>
      <c r="F937" t="s">
        <v>79</v>
      </c>
      <c r="G937" t="s">
        <v>79</v>
      </c>
      <c r="H937">
        <v>0</v>
      </c>
      <c r="I937">
        <v>0</v>
      </c>
      <c r="J937">
        <v>0</v>
      </c>
      <c r="K937">
        <v>0</v>
      </c>
      <c r="L937">
        <v>0</v>
      </c>
      <c r="M937" t="s">
        <v>79</v>
      </c>
      <c r="N937" t="s">
        <v>79</v>
      </c>
      <c r="O937" t="s">
        <v>79</v>
      </c>
      <c r="P937" t="s">
        <v>79</v>
      </c>
      <c r="Q937" t="s">
        <v>79</v>
      </c>
      <c r="R937" t="s">
        <v>79</v>
      </c>
      <c r="S937" t="s">
        <v>79</v>
      </c>
      <c r="T937">
        <v>0</v>
      </c>
      <c r="U937" t="s">
        <v>79</v>
      </c>
      <c r="V937" t="s">
        <v>79</v>
      </c>
      <c r="W937" t="s">
        <v>79</v>
      </c>
      <c r="X937">
        <v>0</v>
      </c>
      <c r="Y937">
        <v>0</v>
      </c>
      <c r="Z937" t="s">
        <v>79</v>
      </c>
      <c r="AA937" t="s">
        <v>79</v>
      </c>
      <c r="AB937" t="s">
        <v>79</v>
      </c>
      <c r="AC937" t="s">
        <v>79</v>
      </c>
      <c r="AD937" t="s">
        <v>79</v>
      </c>
      <c r="AE937">
        <v>0</v>
      </c>
      <c r="AF937" t="s">
        <v>79</v>
      </c>
      <c r="AG937">
        <v>0</v>
      </c>
      <c r="AH937" t="s">
        <v>79</v>
      </c>
      <c r="AI937" t="s">
        <v>79</v>
      </c>
      <c r="AJ937" t="s">
        <v>79</v>
      </c>
      <c r="AK937" t="s">
        <v>79</v>
      </c>
      <c r="AL937" t="s">
        <v>79</v>
      </c>
      <c r="AM937" t="s">
        <v>79</v>
      </c>
      <c r="AN937" t="s">
        <v>79</v>
      </c>
      <c r="AO937" t="s">
        <v>79</v>
      </c>
      <c r="AP937" t="s">
        <v>79</v>
      </c>
      <c r="AQ937" t="s">
        <v>79</v>
      </c>
      <c r="AR937" t="s">
        <v>79</v>
      </c>
      <c r="AS937">
        <v>0</v>
      </c>
      <c r="AT937" t="s">
        <v>79</v>
      </c>
      <c r="AU937" t="s">
        <v>79</v>
      </c>
      <c r="AV937">
        <v>0</v>
      </c>
      <c r="AW937">
        <v>0</v>
      </c>
    </row>
    <row r="938" spans="1:49" x14ac:dyDescent="0.2">
      <c r="A938">
        <v>1</v>
      </c>
      <c r="B938">
        <v>43</v>
      </c>
      <c r="C938">
        <v>1</v>
      </c>
      <c r="D938">
        <v>1</v>
      </c>
      <c r="E938">
        <v>0</v>
      </c>
      <c r="F938" t="s">
        <v>79</v>
      </c>
      <c r="G938" t="s">
        <v>79</v>
      </c>
      <c r="H938">
        <v>0</v>
      </c>
      <c r="I938">
        <v>0</v>
      </c>
      <c r="J938">
        <v>0</v>
      </c>
      <c r="K938">
        <v>0</v>
      </c>
      <c r="L938">
        <v>0</v>
      </c>
      <c r="M938" t="s">
        <v>79</v>
      </c>
      <c r="N938" t="s">
        <v>79</v>
      </c>
      <c r="O938" t="s">
        <v>79</v>
      </c>
      <c r="P938" t="s">
        <v>79</v>
      </c>
      <c r="Q938" t="s">
        <v>79</v>
      </c>
      <c r="R938" t="s">
        <v>79</v>
      </c>
      <c r="S938" t="s">
        <v>79</v>
      </c>
      <c r="T938">
        <v>0</v>
      </c>
      <c r="U938" t="s">
        <v>79</v>
      </c>
      <c r="V938" t="s">
        <v>79</v>
      </c>
      <c r="W938" t="s">
        <v>79</v>
      </c>
      <c r="X938">
        <v>0</v>
      </c>
      <c r="Y938">
        <v>0</v>
      </c>
      <c r="Z938" t="s">
        <v>79</v>
      </c>
      <c r="AA938" t="s">
        <v>79</v>
      </c>
      <c r="AB938" t="s">
        <v>79</v>
      </c>
      <c r="AC938" t="s">
        <v>79</v>
      </c>
      <c r="AD938" t="s">
        <v>79</v>
      </c>
      <c r="AE938">
        <v>0</v>
      </c>
      <c r="AF938" t="s">
        <v>79</v>
      </c>
      <c r="AG938">
        <v>0</v>
      </c>
      <c r="AH938" t="s">
        <v>79</v>
      </c>
      <c r="AI938" t="s">
        <v>79</v>
      </c>
      <c r="AJ938" t="s">
        <v>79</v>
      </c>
      <c r="AK938" t="s">
        <v>79</v>
      </c>
      <c r="AL938" t="s">
        <v>79</v>
      </c>
      <c r="AM938" t="s">
        <v>79</v>
      </c>
      <c r="AN938" t="s">
        <v>79</v>
      </c>
      <c r="AO938" t="s">
        <v>79</v>
      </c>
      <c r="AP938" t="s">
        <v>79</v>
      </c>
      <c r="AQ938" t="s">
        <v>79</v>
      </c>
      <c r="AR938" t="s">
        <v>79</v>
      </c>
      <c r="AS938">
        <v>0</v>
      </c>
      <c r="AT938" t="s">
        <v>79</v>
      </c>
      <c r="AU938" t="s">
        <v>79</v>
      </c>
      <c r="AV938">
        <v>0</v>
      </c>
      <c r="AW938">
        <v>0</v>
      </c>
    </row>
    <row r="939" spans="1:49" x14ac:dyDescent="0.2">
      <c r="A939">
        <v>1</v>
      </c>
      <c r="B939">
        <v>43</v>
      </c>
      <c r="C939">
        <v>1</v>
      </c>
      <c r="D939">
        <v>2</v>
      </c>
      <c r="E939">
        <v>0</v>
      </c>
      <c r="F939" t="s">
        <v>79</v>
      </c>
      <c r="G939" t="s">
        <v>79</v>
      </c>
      <c r="H939">
        <v>0</v>
      </c>
      <c r="I939">
        <v>0</v>
      </c>
      <c r="J939">
        <v>0</v>
      </c>
      <c r="K939">
        <v>0</v>
      </c>
      <c r="L939">
        <v>0</v>
      </c>
      <c r="M939" t="s">
        <v>79</v>
      </c>
      <c r="N939" t="s">
        <v>79</v>
      </c>
      <c r="O939" t="s">
        <v>79</v>
      </c>
      <c r="P939" t="s">
        <v>79</v>
      </c>
      <c r="Q939" t="s">
        <v>79</v>
      </c>
      <c r="R939" t="s">
        <v>79</v>
      </c>
      <c r="S939" t="s">
        <v>79</v>
      </c>
      <c r="T939">
        <v>0</v>
      </c>
      <c r="U939" t="s">
        <v>79</v>
      </c>
      <c r="V939" t="s">
        <v>79</v>
      </c>
      <c r="W939" t="s">
        <v>79</v>
      </c>
      <c r="X939">
        <v>0</v>
      </c>
      <c r="Y939">
        <v>0</v>
      </c>
      <c r="Z939" t="s">
        <v>79</v>
      </c>
      <c r="AA939" t="s">
        <v>79</v>
      </c>
      <c r="AB939" t="s">
        <v>79</v>
      </c>
      <c r="AC939" t="s">
        <v>79</v>
      </c>
      <c r="AD939" t="s">
        <v>79</v>
      </c>
      <c r="AE939">
        <v>0</v>
      </c>
      <c r="AF939" t="s">
        <v>79</v>
      </c>
      <c r="AG939">
        <v>0</v>
      </c>
      <c r="AH939" t="s">
        <v>79</v>
      </c>
      <c r="AI939" t="s">
        <v>79</v>
      </c>
      <c r="AJ939" t="s">
        <v>79</v>
      </c>
      <c r="AK939" t="s">
        <v>79</v>
      </c>
      <c r="AL939" t="s">
        <v>79</v>
      </c>
      <c r="AM939" t="s">
        <v>79</v>
      </c>
      <c r="AN939" t="s">
        <v>79</v>
      </c>
      <c r="AO939" t="s">
        <v>79</v>
      </c>
      <c r="AP939" t="s">
        <v>79</v>
      </c>
      <c r="AQ939" t="s">
        <v>79</v>
      </c>
      <c r="AR939" t="s">
        <v>79</v>
      </c>
      <c r="AS939">
        <v>0</v>
      </c>
      <c r="AT939" t="s">
        <v>79</v>
      </c>
      <c r="AU939" t="s">
        <v>79</v>
      </c>
      <c r="AV939">
        <v>0</v>
      </c>
      <c r="AW939">
        <v>0</v>
      </c>
    </row>
    <row r="940" spans="1:49" x14ac:dyDescent="0.2">
      <c r="A940">
        <v>1</v>
      </c>
      <c r="B940">
        <v>43</v>
      </c>
      <c r="C940">
        <v>1</v>
      </c>
      <c r="D940">
        <v>3</v>
      </c>
      <c r="E940">
        <v>0</v>
      </c>
      <c r="F940" t="s">
        <v>79</v>
      </c>
      <c r="G940" t="s">
        <v>79</v>
      </c>
      <c r="H940">
        <v>127</v>
      </c>
      <c r="I940">
        <v>0</v>
      </c>
      <c r="J940">
        <v>0</v>
      </c>
      <c r="K940">
        <v>0</v>
      </c>
      <c r="L940">
        <v>0</v>
      </c>
      <c r="M940" t="s">
        <v>79</v>
      </c>
      <c r="N940" t="s">
        <v>79</v>
      </c>
      <c r="O940" t="s">
        <v>79</v>
      </c>
      <c r="P940" t="s">
        <v>79</v>
      </c>
      <c r="Q940" t="s">
        <v>79</v>
      </c>
      <c r="R940" t="s">
        <v>1717</v>
      </c>
      <c r="S940" t="s">
        <v>79</v>
      </c>
      <c r="T940">
        <v>0</v>
      </c>
      <c r="U940" t="s">
        <v>79</v>
      </c>
      <c r="V940" t="s">
        <v>79</v>
      </c>
      <c r="W940" t="s">
        <v>79</v>
      </c>
      <c r="X940">
        <v>1</v>
      </c>
      <c r="Y940">
        <v>1</v>
      </c>
      <c r="Z940" t="s">
        <v>79</v>
      </c>
      <c r="AA940" t="s">
        <v>79</v>
      </c>
      <c r="AB940" t="s">
        <v>79</v>
      </c>
      <c r="AC940" t="s">
        <v>79</v>
      </c>
      <c r="AD940" t="s">
        <v>79</v>
      </c>
      <c r="AE940">
        <v>0</v>
      </c>
      <c r="AF940" t="s">
        <v>79</v>
      </c>
      <c r="AG940">
        <v>0</v>
      </c>
      <c r="AH940" t="s">
        <v>79</v>
      </c>
      <c r="AI940" t="s">
        <v>79</v>
      </c>
      <c r="AJ940" t="s">
        <v>79</v>
      </c>
      <c r="AK940" t="s">
        <v>79</v>
      </c>
      <c r="AL940" t="s">
        <v>79</v>
      </c>
      <c r="AM940" t="s">
        <v>79</v>
      </c>
      <c r="AN940" t="s">
        <v>79</v>
      </c>
      <c r="AO940" t="s">
        <v>79</v>
      </c>
      <c r="AP940" t="s">
        <v>79</v>
      </c>
      <c r="AQ940" t="s">
        <v>79</v>
      </c>
      <c r="AR940" t="s">
        <v>79</v>
      </c>
      <c r="AS940">
        <v>0</v>
      </c>
      <c r="AT940" t="s">
        <v>79</v>
      </c>
      <c r="AU940" t="s">
        <v>79</v>
      </c>
      <c r="AV940">
        <v>0</v>
      </c>
      <c r="AW940">
        <v>0</v>
      </c>
    </row>
    <row r="941" spans="1:49" x14ac:dyDescent="0.2">
      <c r="A941">
        <v>1</v>
      </c>
      <c r="B941">
        <v>43</v>
      </c>
      <c r="C941">
        <v>1</v>
      </c>
      <c r="D941">
        <v>4</v>
      </c>
      <c r="E941">
        <v>0</v>
      </c>
      <c r="F941" t="s">
        <v>79</v>
      </c>
      <c r="G941" t="s">
        <v>79</v>
      </c>
      <c r="H941">
        <v>129</v>
      </c>
      <c r="I941">
        <v>0</v>
      </c>
      <c r="J941">
        <v>0</v>
      </c>
      <c r="K941">
        <v>0</v>
      </c>
      <c r="L941">
        <v>0</v>
      </c>
      <c r="M941" t="s">
        <v>79</v>
      </c>
      <c r="N941" t="s">
        <v>79</v>
      </c>
      <c r="O941" t="s">
        <v>79</v>
      </c>
      <c r="P941" t="s">
        <v>79</v>
      </c>
      <c r="Q941" t="s">
        <v>79</v>
      </c>
      <c r="R941" t="s">
        <v>528</v>
      </c>
      <c r="S941" t="s">
        <v>79</v>
      </c>
      <c r="T941">
        <v>0</v>
      </c>
      <c r="U941" t="s">
        <v>79</v>
      </c>
      <c r="V941" t="s">
        <v>79</v>
      </c>
      <c r="W941" t="s">
        <v>79</v>
      </c>
      <c r="X941">
        <v>1</v>
      </c>
      <c r="Y941">
        <v>1</v>
      </c>
      <c r="Z941" t="s">
        <v>79</v>
      </c>
      <c r="AA941" t="s">
        <v>79</v>
      </c>
      <c r="AB941" t="s">
        <v>79</v>
      </c>
      <c r="AC941" t="s">
        <v>79</v>
      </c>
      <c r="AD941" t="s">
        <v>79</v>
      </c>
      <c r="AE941">
        <v>0</v>
      </c>
      <c r="AF941" t="s">
        <v>79</v>
      </c>
      <c r="AG941">
        <v>0</v>
      </c>
      <c r="AH941" t="s">
        <v>79</v>
      </c>
      <c r="AI941" t="s">
        <v>79</v>
      </c>
      <c r="AJ941" t="s">
        <v>79</v>
      </c>
      <c r="AK941" t="s">
        <v>79</v>
      </c>
      <c r="AL941" t="s">
        <v>79</v>
      </c>
      <c r="AM941" t="s">
        <v>79</v>
      </c>
      <c r="AN941" t="s">
        <v>79</v>
      </c>
      <c r="AO941" t="s">
        <v>79</v>
      </c>
      <c r="AP941" t="s">
        <v>79</v>
      </c>
      <c r="AQ941" t="s">
        <v>79</v>
      </c>
      <c r="AR941" t="s">
        <v>79</v>
      </c>
      <c r="AS941">
        <v>0</v>
      </c>
      <c r="AT941" t="s">
        <v>79</v>
      </c>
      <c r="AU941" t="s">
        <v>79</v>
      </c>
      <c r="AV941">
        <v>0</v>
      </c>
      <c r="AW941">
        <v>0</v>
      </c>
    </row>
    <row r="942" spans="1:49" x14ac:dyDescent="0.2">
      <c r="A942">
        <v>1</v>
      </c>
      <c r="B942">
        <v>43</v>
      </c>
      <c r="C942">
        <v>1</v>
      </c>
      <c r="D942">
        <v>5</v>
      </c>
      <c r="E942">
        <v>0</v>
      </c>
      <c r="F942" t="s">
        <v>79</v>
      </c>
      <c r="G942" t="s">
        <v>79</v>
      </c>
      <c r="H942">
        <v>309</v>
      </c>
      <c r="I942">
        <v>0</v>
      </c>
      <c r="J942">
        <v>0</v>
      </c>
      <c r="K942">
        <v>0</v>
      </c>
      <c r="L942">
        <v>0</v>
      </c>
      <c r="M942" t="s">
        <v>79</v>
      </c>
      <c r="N942" t="s">
        <v>79</v>
      </c>
      <c r="O942" t="s">
        <v>79</v>
      </c>
      <c r="P942" t="s">
        <v>79</v>
      </c>
      <c r="Q942" t="s">
        <v>79</v>
      </c>
      <c r="R942" t="s">
        <v>1718</v>
      </c>
      <c r="S942" t="s">
        <v>79</v>
      </c>
      <c r="T942">
        <v>0</v>
      </c>
      <c r="U942" t="s">
        <v>79</v>
      </c>
      <c r="V942" t="s">
        <v>79</v>
      </c>
      <c r="W942" t="s">
        <v>79</v>
      </c>
      <c r="X942">
        <v>1</v>
      </c>
      <c r="Y942">
        <v>1</v>
      </c>
      <c r="Z942" t="s">
        <v>79</v>
      </c>
      <c r="AA942" t="s">
        <v>79</v>
      </c>
      <c r="AB942" t="s">
        <v>79</v>
      </c>
      <c r="AC942" t="s">
        <v>79</v>
      </c>
      <c r="AD942" t="s">
        <v>79</v>
      </c>
      <c r="AE942">
        <v>0</v>
      </c>
      <c r="AF942" t="s">
        <v>79</v>
      </c>
      <c r="AG942">
        <v>0</v>
      </c>
      <c r="AH942" t="s">
        <v>79</v>
      </c>
      <c r="AI942" t="s">
        <v>79</v>
      </c>
      <c r="AJ942" t="s">
        <v>79</v>
      </c>
      <c r="AK942" t="s">
        <v>79</v>
      </c>
      <c r="AL942" t="s">
        <v>79</v>
      </c>
      <c r="AM942" t="s">
        <v>79</v>
      </c>
      <c r="AN942" t="s">
        <v>79</v>
      </c>
      <c r="AO942" t="s">
        <v>79</v>
      </c>
      <c r="AP942" t="s">
        <v>79</v>
      </c>
      <c r="AQ942" t="s">
        <v>79</v>
      </c>
      <c r="AR942" t="s">
        <v>79</v>
      </c>
      <c r="AS942">
        <v>0</v>
      </c>
      <c r="AT942" t="s">
        <v>79</v>
      </c>
      <c r="AU942" t="s">
        <v>79</v>
      </c>
      <c r="AV942">
        <v>0</v>
      </c>
      <c r="AW942">
        <v>0</v>
      </c>
    </row>
    <row r="943" spans="1:49" x14ac:dyDescent="0.2">
      <c r="A943">
        <v>1</v>
      </c>
      <c r="B943">
        <v>43</v>
      </c>
      <c r="C943">
        <v>1</v>
      </c>
      <c r="D943">
        <v>6</v>
      </c>
      <c r="E943">
        <v>0</v>
      </c>
      <c r="F943" t="s">
        <v>79</v>
      </c>
      <c r="G943" t="s">
        <v>79</v>
      </c>
      <c r="H943">
        <v>0</v>
      </c>
      <c r="I943">
        <v>0</v>
      </c>
      <c r="J943">
        <v>0</v>
      </c>
      <c r="K943">
        <v>0</v>
      </c>
      <c r="L943">
        <v>0</v>
      </c>
      <c r="M943" t="s">
        <v>79</v>
      </c>
      <c r="N943" t="s">
        <v>79</v>
      </c>
      <c r="O943" t="s">
        <v>79</v>
      </c>
      <c r="P943" t="s">
        <v>79</v>
      </c>
      <c r="Q943" t="s">
        <v>79</v>
      </c>
      <c r="R943" t="s">
        <v>79</v>
      </c>
      <c r="S943" t="s">
        <v>79</v>
      </c>
      <c r="T943">
        <v>0</v>
      </c>
      <c r="U943" t="s">
        <v>79</v>
      </c>
      <c r="V943" t="s">
        <v>79</v>
      </c>
      <c r="W943" t="s">
        <v>79</v>
      </c>
      <c r="X943">
        <v>0</v>
      </c>
      <c r="Y943">
        <v>0</v>
      </c>
      <c r="Z943" t="s">
        <v>79</v>
      </c>
      <c r="AA943" t="s">
        <v>79</v>
      </c>
      <c r="AB943" t="s">
        <v>79</v>
      </c>
      <c r="AC943" t="s">
        <v>79</v>
      </c>
      <c r="AD943" t="s">
        <v>79</v>
      </c>
      <c r="AE943">
        <v>0</v>
      </c>
      <c r="AF943" t="s">
        <v>79</v>
      </c>
      <c r="AG943">
        <v>0</v>
      </c>
      <c r="AH943" t="s">
        <v>79</v>
      </c>
      <c r="AI943" t="s">
        <v>79</v>
      </c>
      <c r="AJ943" t="s">
        <v>79</v>
      </c>
      <c r="AK943" t="s">
        <v>79</v>
      </c>
      <c r="AL943" t="s">
        <v>79</v>
      </c>
      <c r="AM943" t="s">
        <v>79</v>
      </c>
      <c r="AN943" t="s">
        <v>79</v>
      </c>
      <c r="AO943" t="s">
        <v>79</v>
      </c>
      <c r="AP943" t="s">
        <v>79</v>
      </c>
      <c r="AQ943" t="s">
        <v>79</v>
      </c>
      <c r="AR943" t="s">
        <v>79</v>
      </c>
      <c r="AS943">
        <v>0</v>
      </c>
      <c r="AT943" t="s">
        <v>79</v>
      </c>
      <c r="AU943" t="s">
        <v>79</v>
      </c>
      <c r="AV943">
        <v>0</v>
      </c>
      <c r="AW943">
        <v>0</v>
      </c>
    </row>
    <row r="944" spans="1:49" x14ac:dyDescent="0.2">
      <c r="A944">
        <v>1</v>
      </c>
      <c r="B944">
        <v>43</v>
      </c>
      <c r="C944">
        <v>1</v>
      </c>
      <c r="D944">
        <v>7</v>
      </c>
      <c r="E944">
        <v>0</v>
      </c>
      <c r="F944" t="s">
        <v>79</v>
      </c>
      <c r="G944" t="s">
        <v>79</v>
      </c>
      <c r="H944">
        <v>0</v>
      </c>
      <c r="I944">
        <v>0</v>
      </c>
      <c r="J944">
        <v>0</v>
      </c>
      <c r="K944">
        <v>0</v>
      </c>
      <c r="L944">
        <v>0</v>
      </c>
      <c r="M944" t="s">
        <v>79</v>
      </c>
      <c r="N944" t="s">
        <v>79</v>
      </c>
      <c r="O944" t="s">
        <v>79</v>
      </c>
      <c r="P944" t="s">
        <v>79</v>
      </c>
      <c r="Q944" t="s">
        <v>79</v>
      </c>
      <c r="R944" t="s">
        <v>79</v>
      </c>
      <c r="S944" t="s">
        <v>79</v>
      </c>
      <c r="T944">
        <v>0</v>
      </c>
      <c r="U944" t="s">
        <v>79</v>
      </c>
      <c r="V944" t="s">
        <v>79</v>
      </c>
      <c r="W944" t="s">
        <v>79</v>
      </c>
      <c r="X944">
        <v>0</v>
      </c>
      <c r="Y944">
        <v>0</v>
      </c>
      <c r="Z944" t="s">
        <v>79</v>
      </c>
      <c r="AA944" t="s">
        <v>79</v>
      </c>
      <c r="AB944" t="s">
        <v>79</v>
      </c>
      <c r="AC944" t="s">
        <v>79</v>
      </c>
      <c r="AD944" t="s">
        <v>79</v>
      </c>
      <c r="AE944">
        <v>0</v>
      </c>
      <c r="AF944" t="s">
        <v>79</v>
      </c>
      <c r="AG944">
        <v>0</v>
      </c>
      <c r="AH944" t="s">
        <v>79</v>
      </c>
      <c r="AI944" t="s">
        <v>79</v>
      </c>
      <c r="AJ944" t="s">
        <v>79</v>
      </c>
      <c r="AK944" t="s">
        <v>79</v>
      </c>
      <c r="AL944" t="s">
        <v>79</v>
      </c>
      <c r="AM944" t="s">
        <v>79</v>
      </c>
      <c r="AN944" t="s">
        <v>79</v>
      </c>
      <c r="AO944" t="s">
        <v>79</v>
      </c>
      <c r="AP944" t="s">
        <v>79</v>
      </c>
      <c r="AQ944" t="s">
        <v>79</v>
      </c>
      <c r="AR944" t="s">
        <v>79</v>
      </c>
      <c r="AS944">
        <v>0</v>
      </c>
      <c r="AT944" t="s">
        <v>79</v>
      </c>
      <c r="AU944" t="s">
        <v>79</v>
      </c>
      <c r="AV944">
        <v>0</v>
      </c>
      <c r="AW944">
        <v>0</v>
      </c>
    </row>
    <row r="945" spans="1:49" x14ac:dyDescent="0.2">
      <c r="A945">
        <v>1</v>
      </c>
      <c r="B945">
        <v>43</v>
      </c>
      <c r="C945">
        <v>1</v>
      </c>
      <c r="D945">
        <v>8</v>
      </c>
      <c r="E945">
        <v>0</v>
      </c>
      <c r="F945" t="s">
        <v>79</v>
      </c>
      <c r="G945" t="s">
        <v>79</v>
      </c>
      <c r="H945">
        <v>0</v>
      </c>
      <c r="I945">
        <v>0</v>
      </c>
      <c r="J945">
        <v>0</v>
      </c>
      <c r="K945">
        <v>0</v>
      </c>
      <c r="L945">
        <v>0</v>
      </c>
      <c r="M945" t="s">
        <v>79</v>
      </c>
      <c r="N945" t="s">
        <v>79</v>
      </c>
      <c r="O945" t="s">
        <v>79</v>
      </c>
      <c r="P945" t="s">
        <v>79</v>
      </c>
      <c r="Q945" t="s">
        <v>79</v>
      </c>
      <c r="R945" t="s">
        <v>79</v>
      </c>
      <c r="S945" t="s">
        <v>79</v>
      </c>
      <c r="T945">
        <v>0</v>
      </c>
      <c r="U945" t="s">
        <v>79</v>
      </c>
      <c r="V945" t="s">
        <v>79</v>
      </c>
      <c r="W945" t="s">
        <v>79</v>
      </c>
      <c r="X945">
        <v>0</v>
      </c>
      <c r="Y945">
        <v>0</v>
      </c>
      <c r="Z945" t="s">
        <v>79</v>
      </c>
      <c r="AA945" t="s">
        <v>79</v>
      </c>
      <c r="AB945" t="s">
        <v>79</v>
      </c>
      <c r="AC945" t="s">
        <v>79</v>
      </c>
      <c r="AD945" t="s">
        <v>79</v>
      </c>
      <c r="AE945">
        <v>0</v>
      </c>
      <c r="AF945" t="s">
        <v>79</v>
      </c>
      <c r="AG945">
        <v>0</v>
      </c>
      <c r="AH945" t="s">
        <v>79</v>
      </c>
      <c r="AI945" t="s">
        <v>79</v>
      </c>
      <c r="AJ945" t="s">
        <v>79</v>
      </c>
      <c r="AK945" t="s">
        <v>79</v>
      </c>
      <c r="AL945" t="s">
        <v>79</v>
      </c>
      <c r="AM945" t="s">
        <v>79</v>
      </c>
      <c r="AN945" t="s">
        <v>79</v>
      </c>
      <c r="AO945" t="s">
        <v>79</v>
      </c>
      <c r="AP945" t="s">
        <v>79</v>
      </c>
      <c r="AQ945" t="s">
        <v>79</v>
      </c>
      <c r="AR945" t="s">
        <v>79</v>
      </c>
      <c r="AS945">
        <v>0</v>
      </c>
      <c r="AT945" t="s">
        <v>79</v>
      </c>
      <c r="AU945" t="s">
        <v>79</v>
      </c>
      <c r="AV945">
        <v>0</v>
      </c>
      <c r="AW945">
        <v>0</v>
      </c>
    </row>
    <row r="946" spans="1:49" x14ac:dyDescent="0.2">
      <c r="A946">
        <v>1</v>
      </c>
      <c r="B946">
        <v>43</v>
      </c>
      <c r="C946">
        <v>2</v>
      </c>
      <c r="D946">
        <v>1</v>
      </c>
      <c r="E946">
        <v>0</v>
      </c>
      <c r="F946" t="s">
        <v>79</v>
      </c>
      <c r="G946" t="s">
        <v>79</v>
      </c>
      <c r="H946">
        <v>249</v>
      </c>
      <c r="I946">
        <v>0</v>
      </c>
      <c r="J946">
        <v>0</v>
      </c>
      <c r="K946">
        <v>0</v>
      </c>
      <c r="L946">
        <v>0</v>
      </c>
      <c r="M946" t="s">
        <v>79</v>
      </c>
      <c r="N946" t="s">
        <v>79</v>
      </c>
      <c r="O946" t="s">
        <v>79</v>
      </c>
      <c r="P946" t="s">
        <v>79</v>
      </c>
      <c r="Q946" t="s">
        <v>79</v>
      </c>
      <c r="R946" t="s">
        <v>1719</v>
      </c>
      <c r="S946" t="s">
        <v>79</v>
      </c>
      <c r="T946">
        <v>0</v>
      </c>
      <c r="U946" t="s">
        <v>79</v>
      </c>
      <c r="V946" t="s">
        <v>79</v>
      </c>
      <c r="W946" t="s">
        <v>79</v>
      </c>
      <c r="X946">
        <v>1</v>
      </c>
      <c r="Y946">
        <v>1</v>
      </c>
      <c r="Z946" t="s">
        <v>79</v>
      </c>
      <c r="AA946" t="s">
        <v>79</v>
      </c>
      <c r="AB946" t="s">
        <v>79</v>
      </c>
      <c r="AC946" t="s">
        <v>79</v>
      </c>
      <c r="AD946" t="s">
        <v>79</v>
      </c>
      <c r="AE946">
        <v>0</v>
      </c>
      <c r="AF946" t="s">
        <v>79</v>
      </c>
      <c r="AG946">
        <v>0</v>
      </c>
      <c r="AH946" t="s">
        <v>79</v>
      </c>
      <c r="AI946" t="s">
        <v>79</v>
      </c>
      <c r="AJ946" t="s">
        <v>79</v>
      </c>
      <c r="AK946" t="s">
        <v>79</v>
      </c>
      <c r="AL946" t="s">
        <v>79</v>
      </c>
      <c r="AM946" t="s">
        <v>79</v>
      </c>
      <c r="AN946" t="s">
        <v>79</v>
      </c>
      <c r="AO946" t="s">
        <v>79</v>
      </c>
      <c r="AP946" t="s">
        <v>79</v>
      </c>
      <c r="AQ946" t="s">
        <v>79</v>
      </c>
      <c r="AR946" t="s">
        <v>79</v>
      </c>
      <c r="AS946">
        <v>0</v>
      </c>
      <c r="AT946" t="s">
        <v>79</v>
      </c>
      <c r="AU946" t="s">
        <v>79</v>
      </c>
      <c r="AV946">
        <v>0</v>
      </c>
      <c r="AW946">
        <v>0</v>
      </c>
    </row>
    <row r="947" spans="1:49" x14ac:dyDescent="0.2">
      <c r="A947">
        <v>1</v>
      </c>
      <c r="B947">
        <v>43</v>
      </c>
      <c r="C947">
        <v>2</v>
      </c>
      <c r="D947">
        <v>2</v>
      </c>
      <c r="E947">
        <v>0</v>
      </c>
      <c r="F947" t="s">
        <v>79</v>
      </c>
      <c r="G947" t="s">
        <v>79</v>
      </c>
      <c r="H947">
        <v>142</v>
      </c>
      <c r="I947">
        <v>0</v>
      </c>
      <c r="J947">
        <v>0</v>
      </c>
      <c r="K947">
        <v>0</v>
      </c>
      <c r="L947">
        <v>0</v>
      </c>
      <c r="M947" t="s">
        <v>79</v>
      </c>
      <c r="N947" t="s">
        <v>79</v>
      </c>
      <c r="O947" t="s">
        <v>79</v>
      </c>
      <c r="P947" t="s">
        <v>79</v>
      </c>
      <c r="Q947" t="s">
        <v>79</v>
      </c>
      <c r="R947" t="s">
        <v>547</v>
      </c>
      <c r="S947" t="s">
        <v>79</v>
      </c>
      <c r="T947">
        <v>0</v>
      </c>
      <c r="U947" t="s">
        <v>79</v>
      </c>
      <c r="V947" t="s">
        <v>79</v>
      </c>
      <c r="W947" t="s">
        <v>79</v>
      </c>
      <c r="X947">
        <v>1</v>
      </c>
      <c r="Y947">
        <v>1</v>
      </c>
      <c r="Z947" t="s">
        <v>79</v>
      </c>
      <c r="AA947" t="s">
        <v>79</v>
      </c>
      <c r="AB947" t="s">
        <v>79</v>
      </c>
      <c r="AC947" t="s">
        <v>79</v>
      </c>
      <c r="AD947" t="s">
        <v>79</v>
      </c>
      <c r="AE947">
        <v>0</v>
      </c>
      <c r="AF947" t="s">
        <v>79</v>
      </c>
      <c r="AG947">
        <v>0</v>
      </c>
      <c r="AH947" t="s">
        <v>79</v>
      </c>
      <c r="AI947" t="s">
        <v>79</v>
      </c>
      <c r="AJ947" t="s">
        <v>79</v>
      </c>
      <c r="AK947" t="s">
        <v>79</v>
      </c>
      <c r="AL947" t="s">
        <v>79</v>
      </c>
      <c r="AM947" t="s">
        <v>79</v>
      </c>
      <c r="AN947" t="s">
        <v>79</v>
      </c>
      <c r="AO947" t="s">
        <v>79</v>
      </c>
      <c r="AP947" t="s">
        <v>79</v>
      </c>
      <c r="AQ947" t="s">
        <v>79</v>
      </c>
      <c r="AR947" t="s">
        <v>79</v>
      </c>
      <c r="AS947">
        <v>0</v>
      </c>
      <c r="AT947" t="s">
        <v>79</v>
      </c>
      <c r="AU947" t="s">
        <v>79</v>
      </c>
      <c r="AV947">
        <v>0</v>
      </c>
      <c r="AW947">
        <v>0</v>
      </c>
    </row>
    <row r="948" spans="1:49" x14ac:dyDescent="0.2">
      <c r="A948">
        <v>1</v>
      </c>
      <c r="B948">
        <v>43</v>
      </c>
      <c r="C948">
        <v>2</v>
      </c>
      <c r="D948">
        <v>3</v>
      </c>
      <c r="E948">
        <v>0</v>
      </c>
      <c r="F948" t="s">
        <v>79</v>
      </c>
      <c r="G948" t="s">
        <v>79</v>
      </c>
      <c r="H948">
        <v>389</v>
      </c>
      <c r="I948">
        <v>0</v>
      </c>
      <c r="J948">
        <v>0</v>
      </c>
      <c r="K948">
        <v>0</v>
      </c>
      <c r="L948">
        <v>0</v>
      </c>
      <c r="M948" t="s">
        <v>79</v>
      </c>
      <c r="N948" t="s">
        <v>79</v>
      </c>
      <c r="O948" t="s">
        <v>79</v>
      </c>
      <c r="P948" t="s">
        <v>79</v>
      </c>
      <c r="Q948" t="s">
        <v>79</v>
      </c>
      <c r="R948" t="s">
        <v>455</v>
      </c>
      <c r="S948" t="s">
        <v>79</v>
      </c>
      <c r="T948">
        <v>0</v>
      </c>
      <c r="U948" t="s">
        <v>79</v>
      </c>
      <c r="V948" t="s">
        <v>79</v>
      </c>
      <c r="W948" t="s">
        <v>79</v>
      </c>
      <c r="X948">
        <v>1</v>
      </c>
      <c r="Y948">
        <v>1</v>
      </c>
      <c r="Z948" t="s">
        <v>79</v>
      </c>
      <c r="AA948" t="s">
        <v>79</v>
      </c>
      <c r="AB948" t="s">
        <v>79</v>
      </c>
      <c r="AC948" t="s">
        <v>79</v>
      </c>
      <c r="AD948" t="s">
        <v>79</v>
      </c>
      <c r="AE948">
        <v>0</v>
      </c>
      <c r="AF948" t="s">
        <v>79</v>
      </c>
      <c r="AG948">
        <v>0</v>
      </c>
      <c r="AH948" t="s">
        <v>79</v>
      </c>
      <c r="AI948" t="s">
        <v>79</v>
      </c>
      <c r="AJ948" t="s">
        <v>79</v>
      </c>
      <c r="AK948" t="s">
        <v>79</v>
      </c>
      <c r="AL948" t="s">
        <v>79</v>
      </c>
      <c r="AM948" t="s">
        <v>79</v>
      </c>
      <c r="AN948" t="s">
        <v>79</v>
      </c>
      <c r="AO948" t="s">
        <v>79</v>
      </c>
      <c r="AP948" t="s">
        <v>79</v>
      </c>
      <c r="AQ948" t="s">
        <v>79</v>
      </c>
      <c r="AR948" t="s">
        <v>79</v>
      </c>
      <c r="AS948">
        <v>0</v>
      </c>
      <c r="AT948" t="s">
        <v>79</v>
      </c>
      <c r="AU948" t="s">
        <v>79</v>
      </c>
      <c r="AV948">
        <v>0</v>
      </c>
      <c r="AW948">
        <v>0</v>
      </c>
    </row>
    <row r="949" spans="1:49" x14ac:dyDescent="0.2">
      <c r="A949">
        <v>1</v>
      </c>
      <c r="B949">
        <v>43</v>
      </c>
      <c r="C949">
        <v>2</v>
      </c>
      <c r="D949">
        <v>4</v>
      </c>
      <c r="E949">
        <v>0</v>
      </c>
      <c r="F949" t="s">
        <v>79</v>
      </c>
      <c r="G949" t="s">
        <v>79</v>
      </c>
      <c r="H949">
        <v>427</v>
      </c>
      <c r="I949">
        <v>0</v>
      </c>
      <c r="J949">
        <v>0</v>
      </c>
      <c r="K949">
        <v>0</v>
      </c>
      <c r="L949">
        <v>0</v>
      </c>
      <c r="M949" t="s">
        <v>79</v>
      </c>
      <c r="N949" t="s">
        <v>79</v>
      </c>
      <c r="O949" t="s">
        <v>79</v>
      </c>
      <c r="P949" t="s">
        <v>79</v>
      </c>
      <c r="Q949" t="s">
        <v>79</v>
      </c>
      <c r="R949" t="s">
        <v>618</v>
      </c>
      <c r="S949" t="s">
        <v>79</v>
      </c>
      <c r="T949">
        <v>0</v>
      </c>
      <c r="U949" t="s">
        <v>79</v>
      </c>
      <c r="V949" t="s">
        <v>79</v>
      </c>
      <c r="W949" t="s">
        <v>79</v>
      </c>
      <c r="X949">
        <v>1</v>
      </c>
      <c r="Y949">
        <v>1</v>
      </c>
      <c r="Z949" t="s">
        <v>79</v>
      </c>
      <c r="AA949" t="s">
        <v>79</v>
      </c>
      <c r="AB949" t="s">
        <v>79</v>
      </c>
      <c r="AC949" t="s">
        <v>79</v>
      </c>
      <c r="AD949" t="s">
        <v>79</v>
      </c>
      <c r="AE949">
        <v>0</v>
      </c>
      <c r="AF949" t="s">
        <v>79</v>
      </c>
      <c r="AG949">
        <v>0</v>
      </c>
      <c r="AH949" t="s">
        <v>79</v>
      </c>
      <c r="AI949" t="s">
        <v>79</v>
      </c>
      <c r="AJ949" t="s">
        <v>79</v>
      </c>
      <c r="AK949" t="s">
        <v>79</v>
      </c>
      <c r="AL949" t="s">
        <v>79</v>
      </c>
      <c r="AM949" t="s">
        <v>79</v>
      </c>
      <c r="AN949" t="s">
        <v>79</v>
      </c>
      <c r="AO949" t="s">
        <v>79</v>
      </c>
      <c r="AP949" t="s">
        <v>79</v>
      </c>
      <c r="AQ949" t="s">
        <v>79</v>
      </c>
      <c r="AR949" t="s">
        <v>79</v>
      </c>
      <c r="AS949">
        <v>0</v>
      </c>
      <c r="AT949" t="s">
        <v>79</v>
      </c>
      <c r="AU949" t="s">
        <v>79</v>
      </c>
      <c r="AV949">
        <v>0</v>
      </c>
      <c r="AW949">
        <v>0</v>
      </c>
    </row>
    <row r="950" spans="1:49" x14ac:dyDescent="0.2">
      <c r="A950">
        <v>1</v>
      </c>
      <c r="B950">
        <v>43</v>
      </c>
      <c r="C950">
        <v>2</v>
      </c>
      <c r="D950">
        <v>5</v>
      </c>
      <c r="E950">
        <v>0</v>
      </c>
      <c r="F950" t="s">
        <v>79</v>
      </c>
      <c r="G950" t="s">
        <v>79</v>
      </c>
      <c r="H950">
        <v>681</v>
      </c>
      <c r="I950">
        <v>0</v>
      </c>
      <c r="J950">
        <v>0</v>
      </c>
      <c r="K950">
        <v>0</v>
      </c>
      <c r="L950">
        <v>0</v>
      </c>
      <c r="M950" t="s">
        <v>79</v>
      </c>
      <c r="N950" t="s">
        <v>79</v>
      </c>
      <c r="O950" t="s">
        <v>79</v>
      </c>
      <c r="P950" t="s">
        <v>79</v>
      </c>
      <c r="Q950" t="s">
        <v>79</v>
      </c>
      <c r="R950" t="s">
        <v>1720</v>
      </c>
      <c r="S950" t="s">
        <v>79</v>
      </c>
      <c r="T950">
        <v>0</v>
      </c>
      <c r="U950" t="s">
        <v>79</v>
      </c>
      <c r="V950" t="s">
        <v>79</v>
      </c>
      <c r="W950" t="s">
        <v>79</v>
      </c>
      <c r="X950">
        <v>1</v>
      </c>
      <c r="Y950">
        <v>1</v>
      </c>
      <c r="Z950" t="s">
        <v>79</v>
      </c>
      <c r="AA950" t="s">
        <v>79</v>
      </c>
      <c r="AB950" t="s">
        <v>79</v>
      </c>
      <c r="AC950" t="s">
        <v>79</v>
      </c>
      <c r="AD950" t="s">
        <v>79</v>
      </c>
      <c r="AE950">
        <v>0</v>
      </c>
      <c r="AF950" t="s">
        <v>79</v>
      </c>
      <c r="AG950">
        <v>0</v>
      </c>
      <c r="AH950" t="s">
        <v>79</v>
      </c>
      <c r="AI950" t="s">
        <v>79</v>
      </c>
      <c r="AJ950" t="s">
        <v>79</v>
      </c>
      <c r="AK950" t="s">
        <v>79</v>
      </c>
      <c r="AL950" t="s">
        <v>79</v>
      </c>
      <c r="AM950" t="s">
        <v>79</v>
      </c>
      <c r="AN950" t="s">
        <v>79</v>
      </c>
      <c r="AO950" t="s">
        <v>79</v>
      </c>
      <c r="AP950" t="s">
        <v>79</v>
      </c>
      <c r="AQ950" t="s">
        <v>79</v>
      </c>
      <c r="AR950" t="s">
        <v>79</v>
      </c>
      <c r="AS950">
        <v>0</v>
      </c>
      <c r="AT950" t="s">
        <v>79</v>
      </c>
      <c r="AU950" t="s">
        <v>79</v>
      </c>
      <c r="AV950">
        <v>0</v>
      </c>
      <c r="AW950">
        <v>0</v>
      </c>
    </row>
    <row r="951" spans="1:49" x14ac:dyDescent="0.2">
      <c r="A951">
        <v>1</v>
      </c>
      <c r="B951">
        <v>43</v>
      </c>
      <c r="C951">
        <v>2</v>
      </c>
      <c r="D951">
        <v>6</v>
      </c>
      <c r="E951">
        <v>0</v>
      </c>
      <c r="F951" t="s">
        <v>79</v>
      </c>
      <c r="G951" t="s">
        <v>79</v>
      </c>
      <c r="H951">
        <v>484</v>
      </c>
      <c r="I951">
        <v>0</v>
      </c>
      <c r="J951">
        <v>0</v>
      </c>
      <c r="K951">
        <v>0</v>
      </c>
      <c r="L951">
        <v>0</v>
      </c>
      <c r="M951" t="s">
        <v>79</v>
      </c>
      <c r="N951" t="s">
        <v>79</v>
      </c>
      <c r="O951" t="s">
        <v>79</v>
      </c>
      <c r="P951" t="s">
        <v>79</v>
      </c>
      <c r="Q951" t="s">
        <v>79</v>
      </c>
      <c r="R951" t="s">
        <v>527</v>
      </c>
      <c r="S951" t="s">
        <v>79</v>
      </c>
      <c r="T951">
        <v>0</v>
      </c>
      <c r="U951" t="s">
        <v>79</v>
      </c>
      <c r="V951" t="s">
        <v>79</v>
      </c>
      <c r="W951" t="s">
        <v>79</v>
      </c>
      <c r="X951">
        <v>1</v>
      </c>
      <c r="Y951">
        <v>1</v>
      </c>
      <c r="Z951" t="s">
        <v>79</v>
      </c>
      <c r="AA951" t="s">
        <v>79</v>
      </c>
      <c r="AB951" t="s">
        <v>79</v>
      </c>
      <c r="AC951" t="s">
        <v>79</v>
      </c>
      <c r="AD951" t="s">
        <v>79</v>
      </c>
      <c r="AE951">
        <v>0</v>
      </c>
      <c r="AF951" t="s">
        <v>79</v>
      </c>
      <c r="AG951">
        <v>0</v>
      </c>
      <c r="AH951" t="s">
        <v>79</v>
      </c>
      <c r="AI951" t="s">
        <v>79</v>
      </c>
      <c r="AJ951" t="s">
        <v>79</v>
      </c>
      <c r="AK951" t="s">
        <v>79</v>
      </c>
      <c r="AL951" t="s">
        <v>79</v>
      </c>
      <c r="AM951" t="s">
        <v>79</v>
      </c>
      <c r="AN951" t="s">
        <v>79</v>
      </c>
      <c r="AO951" t="s">
        <v>79</v>
      </c>
      <c r="AP951" t="s">
        <v>79</v>
      </c>
      <c r="AQ951" t="s">
        <v>79</v>
      </c>
      <c r="AR951" t="s">
        <v>79</v>
      </c>
      <c r="AS951">
        <v>0</v>
      </c>
      <c r="AT951" t="s">
        <v>79</v>
      </c>
      <c r="AU951" t="s">
        <v>79</v>
      </c>
      <c r="AV951">
        <v>0</v>
      </c>
      <c r="AW951">
        <v>0</v>
      </c>
    </row>
    <row r="952" spans="1:49" x14ac:dyDescent="0.2">
      <c r="A952">
        <v>1</v>
      </c>
      <c r="B952">
        <v>43</v>
      </c>
      <c r="C952">
        <v>2</v>
      </c>
      <c r="D952">
        <v>7</v>
      </c>
      <c r="E952">
        <v>0</v>
      </c>
      <c r="F952" t="s">
        <v>79</v>
      </c>
      <c r="G952" t="s">
        <v>79</v>
      </c>
      <c r="H952">
        <v>390</v>
      </c>
      <c r="I952">
        <v>0</v>
      </c>
      <c r="J952">
        <v>0</v>
      </c>
      <c r="K952">
        <v>0</v>
      </c>
      <c r="L952">
        <v>0</v>
      </c>
      <c r="M952" t="s">
        <v>79</v>
      </c>
      <c r="N952" t="s">
        <v>79</v>
      </c>
      <c r="O952" t="s">
        <v>79</v>
      </c>
      <c r="P952" t="s">
        <v>79</v>
      </c>
      <c r="Q952" t="s">
        <v>79</v>
      </c>
      <c r="R952" t="s">
        <v>1721</v>
      </c>
      <c r="S952" t="s">
        <v>79</v>
      </c>
      <c r="T952">
        <v>0</v>
      </c>
      <c r="U952" t="s">
        <v>79</v>
      </c>
      <c r="V952" t="s">
        <v>79</v>
      </c>
      <c r="W952" t="s">
        <v>79</v>
      </c>
      <c r="X952">
        <v>1</v>
      </c>
      <c r="Y952">
        <v>1</v>
      </c>
      <c r="Z952" t="s">
        <v>79</v>
      </c>
      <c r="AA952" t="s">
        <v>79</v>
      </c>
      <c r="AB952" t="s">
        <v>79</v>
      </c>
      <c r="AC952" t="s">
        <v>79</v>
      </c>
      <c r="AD952" t="s">
        <v>79</v>
      </c>
      <c r="AE952">
        <v>0</v>
      </c>
      <c r="AF952" t="s">
        <v>79</v>
      </c>
      <c r="AG952">
        <v>0</v>
      </c>
      <c r="AH952" t="s">
        <v>79</v>
      </c>
      <c r="AI952" t="s">
        <v>79</v>
      </c>
      <c r="AJ952" t="s">
        <v>79</v>
      </c>
      <c r="AK952" t="s">
        <v>79</v>
      </c>
      <c r="AL952" t="s">
        <v>79</v>
      </c>
      <c r="AM952" t="s">
        <v>79</v>
      </c>
      <c r="AN952" t="s">
        <v>79</v>
      </c>
      <c r="AO952" t="s">
        <v>79</v>
      </c>
      <c r="AP952" t="s">
        <v>79</v>
      </c>
      <c r="AQ952" t="s">
        <v>79</v>
      </c>
      <c r="AR952" t="s">
        <v>79</v>
      </c>
      <c r="AS952">
        <v>0</v>
      </c>
      <c r="AT952" t="s">
        <v>79</v>
      </c>
      <c r="AU952" t="s">
        <v>79</v>
      </c>
      <c r="AV952">
        <v>0</v>
      </c>
      <c r="AW952">
        <v>0</v>
      </c>
    </row>
    <row r="953" spans="1:49" x14ac:dyDescent="0.2">
      <c r="A953">
        <v>1</v>
      </c>
      <c r="B953">
        <v>43</v>
      </c>
      <c r="C953">
        <v>2</v>
      </c>
      <c r="D953">
        <v>8</v>
      </c>
      <c r="E953">
        <v>0</v>
      </c>
      <c r="F953" t="s">
        <v>79</v>
      </c>
      <c r="G953" t="s">
        <v>79</v>
      </c>
      <c r="H953">
        <v>0</v>
      </c>
      <c r="I953">
        <v>0</v>
      </c>
      <c r="J953">
        <v>0</v>
      </c>
      <c r="K953">
        <v>0</v>
      </c>
      <c r="L953">
        <v>0</v>
      </c>
      <c r="M953" t="s">
        <v>79</v>
      </c>
      <c r="N953" t="s">
        <v>79</v>
      </c>
      <c r="O953" t="s">
        <v>79</v>
      </c>
      <c r="P953" t="s">
        <v>79</v>
      </c>
      <c r="Q953" t="s">
        <v>79</v>
      </c>
      <c r="R953" t="s">
        <v>79</v>
      </c>
      <c r="S953" t="s">
        <v>79</v>
      </c>
      <c r="T953">
        <v>0</v>
      </c>
      <c r="U953" t="s">
        <v>79</v>
      </c>
      <c r="V953" t="s">
        <v>79</v>
      </c>
      <c r="W953" t="s">
        <v>79</v>
      </c>
      <c r="X953">
        <v>0</v>
      </c>
      <c r="Y953">
        <v>0</v>
      </c>
      <c r="Z953" t="s">
        <v>79</v>
      </c>
      <c r="AA953" t="s">
        <v>79</v>
      </c>
      <c r="AB953" t="s">
        <v>79</v>
      </c>
      <c r="AC953" t="s">
        <v>79</v>
      </c>
      <c r="AD953" t="s">
        <v>79</v>
      </c>
      <c r="AE953">
        <v>0</v>
      </c>
      <c r="AF953" t="s">
        <v>79</v>
      </c>
      <c r="AG953">
        <v>0</v>
      </c>
      <c r="AH953" t="s">
        <v>79</v>
      </c>
      <c r="AI953" t="s">
        <v>79</v>
      </c>
      <c r="AJ953" t="s">
        <v>79</v>
      </c>
      <c r="AK953" t="s">
        <v>79</v>
      </c>
      <c r="AL953" t="s">
        <v>79</v>
      </c>
      <c r="AM953" t="s">
        <v>79</v>
      </c>
      <c r="AN953" t="s">
        <v>79</v>
      </c>
      <c r="AO953" t="s">
        <v>79</v>
      </c>
      <c r="AP953" t="s">
        <v>79</v>
      </c>
      <c r="AQ953" t="s">
        <v>79</v>
      </c>
      <c r="AR953" t="s">
        <v>79</v>
      </c>
      <c r="AS953">
        <v>0</v>
      </c>
      <c r="AT953" t="s">
        <v>79</v>
      </c>
      <c r="AU953" t="s">
        <v>79</v>
      </c>
      <c r="AV953">
        <v>0</v>
      </c>
      <c r="AW953">
        <v>0</v>
      </c>
    </row>
    <row r="954" spans="1:49" x14ac:dyDescent="0.2">
      <c r="A954">
        <v>1</v>
      </c>
      <c r="B954">
        <v>43</v>
      </c>
      <c r="C954">
        <v>3</v>
      </c>
      <c r="D954">
        <v>1</v>
      </c>
      <c r="E954">
        <v>0</v>
      </c>
      <c r="F954" t="s">
        <v>79</v>
      </c>
      <c r="G954" t="s">
        <v>79</v>
      </c>
      <c r="H954">
        <v>203</v>
      </c>
      <c r="I954">
        <v>0</v>
      </c>
      <c r="J954">
        <v>0</v>
      </c>
      <c r="K954">
        <v>0</v>
      </c>
      <c r="L954">
        <v>0</v>
      </c>
      <c r="M954" t="s">
        <v>79</v>
      </c>
      <c r="N954" t="s">
        <v>79</v>
      </c>
      <c r="O954" t="s">
        <v>79</v>
      </c>
      <c r="P954" t="s">
        <v>79</v>
      </c>
      <c r="Q954" t="s">
        <v>79</v>
      </c>
      <c r="R954" t="s">
        <v>1722</v>
      </c>
      <c r="S954" t="s">
        <v>79</v>
      </c>
      <c r="T954">
        <v>0</v>
      </c>
      <c r="U954" t="s">
        <v>79</v>
      </c>
      <c r="V954" t="s">
        <v>79</v>
      </c>
      <c r="W954" t="s">
        <v>79</v>
      </c>
      <c r="X954">
        <v>1</v>
      </c>
      <c r="Y954">
        <v>1</v>
      </c>
      <c r="Z954" t="s">
        <v>79</v>
      </c>
      <c r="AA954" t="s">
        <v>79</v>
      </c>
      <c r="AB954" t="s">
        <v>79</v>
      </c>
      <c r="AC954" t="s">
        <v>79</v>
      </c>
      <c r="AD954" t="s">
        <v>79</v>
      </c>
      <c r="AE954">
        <v>0</v>
      </c>
      <c r="AF954" t="s">
        <v>79</v>
      </c>
      <c r="AG954">
        <v>0</v>
      </c>
      <c r="AH954" t="s">
        <v>79</v>
      </c>
      <c r="AI954" t="s">
        <v>79</v>
      </c>
      <c r="AJ954" t="s">
        <v>79</v>
      </c>
      <c r="AK954" t="s">
        <v>79</v>
      </c>
      <c r="AL954" t="s">
        <v>79</v>
      </c>
      <c r="AM954" t="s">
        <v>79</v>
      </c>
      <c r="AN954" t="s">
        <v>79</v>
      </c>
      <c r="AO954" t="s">
        <v>79</v>
      </c>
      <c r="AP954" t="s">
        <v>79</v>
      </c>
      <c r="AQ954" t="s">
        <v>79</v>
      </c>
      <c r="AR954" t="s">
        <v>79</v>
      </c>
      <c r="AS954">
        <v>0</v>
      </c>
      <c r="AT954" t="s">
        <v>79</v>
      </c>
      <c r="AU954" t="s">
        <v>79</v>
      </c>
      <c r="AV954">
        <v>0</v>
      </c>
      <c r="AW954">
        <v>0</v>
      </c>
    </row>
    <row r="955" spans="1:49" x14ac:dyDescent="0.2">
      <c r="A955">
        <v>1</v>
      </c>
      <c r="B955">
        <v>43</v>
      </c>
      <c r="C955">
        <v>3</v>
      </c>
      <c r="D955">
        <v>2</v>
      </c>
      <c r="E955">
        <v>0</v>
      </c>
      <c r="F955" t="s">
        <v>79</v>
      </c>
      <c r="G955" t="s">
        <v>79</v>
      </c>
      <c r="H955">
        <v>452</v>
      </c>
      <c r="I955">
        <v>0</v>
      </c>
      <c r="J955">
        <v>0</v>
      </c>
      <c r="K955">
        <v>0</v>
      </c>
      <c r="L955">
        <v>0</v>
      </c>
      <c r="M955" t="s">
        <v>79</v>
      </c>
      <c r="N955" t="s">
        <v>79</v>
      </c>
      <c r="O955" t="s">
        <v>79</v>
      </c>
      <c r="P955" t="s">
        <v>79</v>
      </c>
      <c r="Q955" t="s">
        <v>79</v>
      </c>
      <c r="R955" t="s">
        <v>1277</v>
      </c>
      <c r="S955" t="s">
        <v>79</v>
      </c>
      <c r="T955">
        <v>0</v>
      </c>
      <c r="U955" t="s">
        <v>79</v>
      </c>
      <c r="V955" t="s">
        <v>79</v>
      </c>
      <c r="W955" t="s">
        <v>79</v>
      </c>
      <c r="X955">
        <v>1</v>
      </c>
      <c r="Y955">
        <v>1</v>
      </c>
      <c r="Z955" t="s">
        <v>79</v>
      </c>
      <c r="AA955" t="s">
        <v>79</v>
      </c>
      <c r="AB955" t="s">
        <v>79</v>
      </c>
      <c r="AC955" t="s">
        <v>79</v>
      </c>
      <c r="AD955" t="s">
        <v>79</v>
      </c>
      <c r="AE955">
        <v>0</v>
      </c>
      <c r="AF955" t="s">
        <v>79</v>
      </c>
      <c r="AG955">
        <v>0</v>
      </c>
      <c r="AH955" t="s">
        <v>79</v>
      </c>
      <c r="AI955" t="s">
        <v>79</v>
      </c>
      <c r="AJ955" t="s">
        <v>79</v>
      </c>
      <c r="AK955" t="s">
        <v>79</v>
      </c>
      <c r="AL955" t="s">
        <v>79</v>
      </c>
      <c r="AM955" t="s">
        <v>79</v>
      </c>
      <c r="AN955" t="s">
        <v>79</v>
      </c>
      <c r="AO955" t="s">
        <v>79</v>
      </c>
      <c r="AP955" t="s">
        <v>79</v>
      </c>
      <c r="AQ955" t="s">
        <v>79</v>
      </c>
      <c r="AR955" t="s">
        <v>79</v>
      </c>
      <c r="AS955">
        <v>0</v>
      </c>
      <c r="AT955" t="s">
        <v>79</v>
      </c>
      <c r="AU955" t="s">
        <v>79</v>
      </c>
      <c r="AV955">
        <v>0</v>
      </c>
      <c r="AW955">
        <v>0</v>
      </c>
    </row>
    <row r="956" spans="1:49" x14ac:dyDescent="0.2">
      <c r="A956">
        <v>1</v>
      </c>
      <c r="B956">
        <v>43</v>
      </c>
      <c r="C956">
        <v>3</v>
      </c>
      <c r="D956">
        <v>3</v>
      </c>
      <c r="E956">
        <v>0</v>
      </c>
      <c r="F956" t="s">
        <v>79</v>
      </c>
      <c r="G956" t="s">
        <v>79</v>
      </c>
      <c r="H956">
        <v>504</v>
      </c>
      <c r="I956">
        <v>0</v>
      </c>
      <c r="J956">
        <v>0</v>
      </c>
      <c r="K956">
        <v>0</v>
      </c>
      <c r="L956">
        <v>0</v>
      </c>
      <c r="M956" t="s">
        <v>79</v>
      </c>
      <c r="N956" t="s">
        <v>79</v>
      </c>
      <c r="O956" t="s">
        <v>79</v>
      </c>
      <c r="P956" t="s">
        <v>79</v>
      </c>
      <c r="Q956" t="s">
        <v>79</v>
      </c>
      <c r="R956" t="s">
        <v>619</v>
      </c>
      <c r="S956" t="s">
        <v>79</v>
      </c>
      <c r="T956">
        <v>0</v>
      </c>
      <c r="U956" t="s">
        <v>79</v>
      </c>
      <c r="V956" t="s">
        <v>79</v>
      </c>
      <c r="W956" t="s">
        <v>79</v>
      </c>
      <c r="X956">
        <v>1</v>
      </c>
      <c r="Y956">
        <v>1</v>
      </c>
      <c r="Z956" t="s">
        <v>79</v>
      </c>
      <c r="AA956" t="s">
        <v>79</v>
      </c>
      <c r="AB956" t="s">
        <v>79</v>
      </c>
      <c r="AC956" t="s">
        <v>79</v>
      </c>
      <c r="AD956" t="s">
        <v>79</v>
      </c>
      <c r="AE956">
        <v>0</v>
      </c>
      <c r="AF956" t="s">
        <v>79</v>
      </c>
      <c r="AG956">
        <v>0</v>
      </c>
      <c r="AH956" t="s">
        <v>79</v>
      </c>
      <c r="AI956" t="s">
        <v>79</v>
      </c>
      <c r="AJ956" t="s">
        <v>79</v>
      </c>
      <c r="AK956" t="s">
        <v>79</v>
      </c>
      <c r="AL956" t="s">
        <v>79</v>
      </c>
      <c r="AM956" t="s">
        <v>79</v>
      </c>
      <c r="AN956" t="s">
        <v>79</v>
      </c>
      <c r="AO956" t="s">
        <v>79</v>
      </c>
      <c r="AP956" t="s">
        <v>79</v>
      </c>
      <c r="AQ956" t="s">
        <v>79</v>
      </c>
      <c r="AR956" t="s">
        <v>79</v>
      </c>
      <c r="AS956">
        <v>0</v>
      </c>
      <c r="AT956" t="s">
        <v>79</v>
      </c>
      <c r="AU956" t="s">
        <v>79</v>
      </c>
      <c r="AV956">
        <v>0</v>
      </c>
      <c r="AW956">
        <v>0</v>
      </c>
    </row>
    <row r="957" spans="1:49" x14ac:dyDescent="0.2">
      <c r="A957">
        <v>1</v>
      </c>
      <c r="B957">
        <v>43</v>
      </c>
      <c r="C957">
        <v>3</v>
      </c>
      <c r="D957">
        <v>4</v>
      </c>
      <c r="E957">
        <v>0</v>
      </c>
      <c r="F957" t="s">
        <v>79</v>
      </c>
      <c r="G957" t="s">
        <v>79</v>
      </c>
      <c r="H957">
        <v>120</v>
      </c>
      <c r="I957">
        <v>0</v>
      </c>
      <c r="J957">
        <v>0</v>
      </c>
      <c r="K957">
        <v>0</v>
      </c>
      <c r="L957">
        <v>0</v>
      </c>
      <c r="M957" t="s">
        <v>79</v>
      </c>
      <c r="N957" t="s">
        <v>79</v>
      </c>
      <c r="O957" t="s">
        <v>79</v>
      </c>
      <c r="P957" t="s">
        <v>79</v>
      </c>
      <c r="Q957" t="s">
        <v>79</v>
      </c>
      <c r="R957" t="s">
        <v>1286</v>
      </c>
      <c r="S957" t="s">
        <v>79</v>
      </c>
      <c r="T957">
        <v>0</v>
      </c>
      <c r="U957" t="s">
        <v>79</v>
      </c>
      <c r="V957" t="s">
        <v>79</v>
      </c>
      <c r="W957" t="s">
        <v>79</v>
      </c>
      <c r="X957">
        <v>1</v>
      </c>
      <c r="Y957">
        <v>1</v>
      </c>
      <c r="Z957" t="s">
        <v>79</v>
      </c>
      <c r="AA957" t="s">
        <v>79</v>
      </c>
      <c r="AB957" t="s">
        <v>79</v>
      </c>
      <c r="AC957" t="s">
        <v>79</v>
      </c>
      <c r="AD957" t="s">
        <v>79</v>
      </c>
      <c r="AE957">
        <v>0</v>
      </c>
      <c r="AF957" t="s">
        <v>79</v>
      </c>
      <c r="AG957">
        <v>0</v>
      </c>
      <c r="AH957" t="s">
        <v>79</v>
      </c>
      <c r="AI957" t="s">
        <v>79</v>
      </c>
      <c r="AJ957" t="s">
        <v>79</v>
      </c>
      <c r="AK957" t="s">
        <v>79</v>
      </c>
      <c r="AL957" t="s">
        <v>79</v>
      </c>
      <c r="AM957" t="s">
        <v>79</v>
      </c>
      <c r="AN957" t="s">
        <v>79</v>
      </c>
      <c r="AO957" t="s">
        <v>79</v>
      </c>
      <c r="AP957" t="s">
        <v>79</v>
      </c>
      <c r="AQ957" t="s">
        <v>79</v>
      </c>
      <c r="AR957" t="s">
        <v>79</v>
      </c>
      <c r="AS957">
        <v>0</v>
      </c>
      <c r="AT957" t="s">
        <v>79</v>
      </c>
      <c r="AU957" t="s">
        <v>79</v>
      </c>
      <c r="AV957">
        <v>0</v>
      </c>
      <c r="AW957">
        <v>0</v>
      </c>
    </row>
    <row r="958" spans="1:49" x14ac:dyDescent="0.2">
      <c r="A958">
        <v>1</v>
      </c>
      <c r="B958">
        <v>43</v>
      </c>
      <c r="C958">
        <v>3</v>
      </c>
      <c r="D958">
        <v>5</v>
      </c>
      <c r="E958">
        <v>0</v>
      </c>
      <c r="F958" t="s">
        <v>79</v>
      </c>
      <c r="G958" t="s">
        <v>79</v>
      </c>
      <c r="H958">
        <v>601</v>
      </c>
      <c r="I958">
        <v>0</v>
      </c>
      <c r="J958">
        <v>0</v>
      </c>
      <c r="K958">
        <v>0</v>
      </c>
      <c r="L958">
        <v>0</v>
      </c>
      <c r="M958" t="s">
        <v>79</v>
      </c>
      <c r="N958" t="s">
        <v>79</v>
      </c>
      <c r="O958" t="s">
        <v>79</v>
      </c>
      <c r="P958" t="s">
        <v>79</v>
      </c>
      <c r="Q958" t="s">
        <v>79</v>
      </c>
      <c r="R958" t="s">
        <v>1723</v>
      </c>
      <c r="S958" t="s">
        <v>79</v>
      </c>
      <c r="T958">
        <v>0</v>
      </c>
      <c r="U958" t="s">
        <v>79</v>
      </c>
      <c r="V958" t="s">
        <v>79</v>
      </c>
      <c r="W958" t="s">
        <v>79</v>
      </c>
      <c r="X958">
        <v>1</v>
      </c>
      <c r="Y958">
        <v>1</v>
      </c>
      <c r="Z958" t="s">
        <v>79</v>
      </c>
      <c r="AA958" t="s">
        <v>79</v>
      </c>
      <c r="AB958" t="s">
        <v>79</v>
      </c>
      <c r="AC958" t="s">
        <v>79</v>
      </c>
      <c r="AD958" t="s">
        <v>79</v>
      </c>
      <c r="AE958">
        <v>0</v>
      </c>
      <c r="AF958" t="s">
        <v>79</v>
      </c>
      <c r="AG958">
        <v>0</v>
      </c>
      <c r="AH958" t="s">
        <v>79</v>
      </c>
      <c r="AI958" t="s">
        <v>79</v>
      </c>
      <c r="AJ958" t="s">
        <v>79</v>
      </c>
      <c r="AK958" t="s">
        <v>79</v>
      </c>
      <c r="AL958" t="s">
        <v>79</v>
      </c>
      <c r="AM958" t="s">
        <v>79</v>
      </c>
      <c r="AN958" t="s">
        <v>79</v>
      </c>
      <c r="AO958" t="s">
        <v>79</v>
      </c>
      <c r="AP958" t="s">
        <v>79</v>
      </c>
      <c r="AQ958" t="s">
        <v>79</v>
      </c>
      <c r="AR958" t="s">
        <v>79</v>
      </c>
      <c r="AS958">
        <v>0</v>
      </c>
      <c r="AT958" t="s">
        <v>79</v>
      </c>
      <c r="AU958" t="s">
        <v>79</v>
      </c>
      <c r="AV958">
        <v>0</v>
      </c>
      <c r="AW958">
        <v>0</v>
      </c>
    </row>
    <row r="959" spans="1:49" x14ac:dyDescent="0.2">
      <c r="A959">
        <v>1</v>
      </c>
      <c r="B959">
        <v>43</v>
      </c>
      <c r="C959">
        <v>3</v>
      </c>
      <c r="D959">
        <v>6</v>
      </c>
      <c r="E959">
        <v>0</v>
      </c>
      <c r="F959" t="s">
        <v>79</v>
      </c>
      <c r="G959" t="s">
        <v>79</v>
      </c>
      <c r="H959">
        <v>80</v>
      </c>
      <c r="I959">
        <v>0</v>
      </c>
      <c r="J959">
        <v>0</v>
      </c>
      <c r="K959">
        <v>0</v>
      </c>
      <c r="L959">
        <v>0</v>
      </c>
      <c r="M959" t="s">
        <v>79</v>
      </c>
      <c r="N959" t="s">
        <v>79</v>
      </c>
      <c r="O959" t="s">
        <v>79</v>
      </c>
      <c r="P959" t="s">
        <v>79</v>
      </c>
      <c r="Q959" t="s">
        <v>79</v>
      </c>
      <c r="R959" t="s">
        <v>531</v>
      </c>
      <c r="S959" t="s">
        <v>79</v>
      </c>
      <c r="T959">
        <v>0</v>
      </c>
      <c r="U959" t="s">
        <v>79</v>
      </c>
      <c r="V959" t="s">
        <v>79</v>
      </c>
      <c r="W959" t="s">
        <v>79</v>
      </c>
      <c r="X959">
        <v>1</v>
      </c>
      <c r="Y959">
        <v>1</v>
      </c>
      <c r="Z959" t="s">
        <v>79</v>
      </c>
      <c r="AA959" t="s">
        <v>79</v>
      </c>
      <c r="AB959" t="s">
        <v>79</v>
      </c>
      <c r="AC959" t="s">
        <v>79</v>
      </c>
      <c r="AD959" t="s">
        <v>79</v>
      </c>
      <c r="AE959">
        <v>0</v>
      </c>
      <c r="AF959" t="s">
        <v>79</v>
      </c>
      <c r="AG959">
        <v>0</v>
      </c>
      <c r="AH959" t="s">
        <v>79</v>
      </c>
      <c r="AI959" t="s">
        <v>79</v>
      </c>
      <c r="AJ959" t="s">
        <v>79</v>
      </c>
      <c r="AK959" t="s">
        <v>79</v>
      </c>
      <c r="AL959" t="s">
        <v>79</v>
      </c>
      <c r="AM959" t="s">
        <v>79</v>
      </c>
      <c r="AN959" t="s">
        <v>79</v>
      </c>
      <c r="AO959" t="s">
        <v>79</v>
      </c>
      <c r="AP959" t="s">
        <v>79</v>
      </c>
      <c r="AQ959" t="s">
        <v>79</v>
      </c>
      <c r="AR959" t="s">
        <v>79</v>
      </c>
      <c r="AS959">
        <v>0</v>
      </c>
      <c r="AT959" t="s">
        <v>79</v>
      </c>
      <c r="AU959" t="s">
        <v>79</v>
      </c>
      <c r="AV959">
        <v>0</v>
      </c>
      <c r="AW959">
        <v>0</v>
      </c>
    </row>
    <row r="960" spans="1:49" x14ac:dyDescent="0.2">
      <c r="A960">
        <v>1</v>
      </c>
      <c r="B960">
        <v>43</v>
      </c>
      <c r="C960">
        <v>3</v>
      </c>
      <c r="D960">
        <v>7</v>
      </c>
      <c r="E960">
        <v>0</v>
      </c>
      <c r="F960" t="s">
        <v>79</v>
      </c>
      <c r="G960" t="s">
        <v>79</v>
      </c>
      <c r="H960">
        <v>119</v>
      </c>
      <c r="I960">
        <v>0</v>
      </c>
      <c r="J960">
        <v>0</v>
      </c>
      <c r="K960">
        <v>0</v>
      </c>
      <c r="L960">
        <v>0</v>
      </c>
      <c r="M960" t="s">
        <v>79</v>
      </c>
      <c r="N960" t="s">
        <v>79</v>
      </c>
      <c r="O960" t="s">
        <v>79</v>
      </c>
      <c r="P960" t="s">
        <v>79</v>
      </c>
      <c r="Q960" t="s">
        <v>79</v>
      </c>
      <c r="R960" t="s">
        <v>1724</v>
      </c>
      <c r="S960" t="s">
        <v>79</v>
      </c>
      <c r="T960">
        <v>0</v>
      </c>
      <c r="U960" t="s">
        <v>79</v>
      </c>
      <c r="V960" t="s">
        <v>79</v>
      </c>
      <c r="W960" t="s">
        <v>79</v>
      </c>
      <c r="X960">
        <v>1</v>
      </c>
      <c r="Y960">
        <v>1</v>
      </c>
      <c r="Z960" t="s">
        <v>79</v>
      </c>
      <c r="AA960" t="s">
        <v>79</v>
      </c>
      <c r="AB960" t="s">
        <v>79</v>
      </c>
      <c r="AC960" t="s">
        <v>79</v>
      </c>
      <c r="AD960" t="s">
        <v>79</v>
      </c>
      <c r="AE960">
        <v>0</v>
      </c>
      <c r="AF960" t="s">
        <v>79</v>
      </c>
      <c r="AG960">
        <v>0</v>
      </c>
      <c r="AH960" t="s">
        <v>79</v>
      </c>
      <c r="AI960" t="s">
        <v>79</v>
      </c>
      <c r="AJ960" t="s">
        <v>79</v>
      </c>
      <c r="AK960" t="s">
        <v>79</v>
      </c>
      <c r="AL960" t="s">
        <v>79</v>
      </c>
      <c r="AM960" t="s">
        <v>79</v>
      </c>
      <c r="AN960" t="s">
        <v>79</v>
      </c>
      <c r="AO960" t="s">
        <v>79</v>
      </c>
      <c r="AP960" t="s">
        <v>79</v>
      </c>
      <c r="AQ960" t="s">
        <v>79</v>
      </c>
      <c r="AR960" t="s">
        <v>79</v>
      </c>
      <c r="AS960">
        <v>0</v>
      </c>
      <c r="AT960" t="s">
        <v>79</v>
      </c>
      <c r="AU960" t="s">
        <v>79</v>
      </c>
      <c r="AV960">
        <v>0</v>
      </c>
      <c r="AW960">
        <v>0</v>
      </c>
    </row>
    <row r="961" spans="1:49" x14ac:dyDescent="0.2">
      <c r="A961">
        <v>1</v>
      </c>
      <c r="B961">
        <v>43</v>
      </c>
      <c r="C961">
        <v>3</v>
      </c>
      <c r="D961">
        <v>8</v>
      </c>
      <c r="E961">
        <v>0</v>
      </c>
      <c r="F961" t="s">
        <v>79</v>
      </c>
      <c r="G961" t="s">
        <v>79</v>
      </c>
      <c r="H961">
        <v>204</v>
      </c>
      <c r="I961">
        <v>0</v>
      </c>
      <c r="J961">
        <v>0</v>
      </c>
      <c r="K961">
        <v>0</v>
      </c>
      <c r="L961">
        <v>0</v>
      </c>
      <c r="M961" t="s">
        <v>79</v>
      </c>
      <c r="N961" t="s">
        <v>79</v>
      </c>
      <c r="O961" t="s">
        <v>79</v>
      </c>
      <c r="P961" t="s">
        <v>79</v>
      </c>
      <c r="Q961" t="s">
        <v>79</v>
      </c>
      <c r="R961" t="s">
        <v>1725</v>
      </c>
      <c r="S961" t="s">
        <v>79</v>
      </c>
      <c r="T961">
        <v>0</v>
      </c>
      <c r="U961" t="s">
        <v>79</v>
      </c>
      <c r="V961" t="s">
        <v>79</v>
      </c>
      <c r="W961" t="s">
        <v>79</v>
      </c>
      <c r="X961">
        <v>1</v>
      </c>
      <c r="Y961">
        <v>1</v>
      </c>
      <c r="Z961" t="s">
        <v>79</v>
      </c>
      <c r="AA961" t="s">
        <v>79</v>
      </c>
      <c r="AB961" t="s">
        <v>79</v>
      </c>
      <c r="AC961" t="s">
        <v>79</v>
      </c>
      <c r="AD961" t="s">
        <v>79</v>
      </c>
      <c r="AE961">
        <v>0</v>
      </c>
      <c r="AF961" t="s">
        <v>79</v>
      </c>
      <c r="AG961">
        <v>0</v>
      </c>
      <c r="AH961" t="s">
        <v>79</v>
      </c>
      <c r="AI961" t="s">
        <v>79</v>
      </c>
      <c r="AJ961" t="s">
        <v>79</v>
      </c>
      <c r="AK961" t="s">
        <v>79</v>
      </c>
      <c r="AL961" t="s">
        <v>79</v>
      </c>
      <c r="AM961" t="s">
        <v>79</v>
      </c>
      <c r="AN961" t="s">
        <v>79</v>
      </c>
      <c r="AO961" t="s">
        <v>79</v>
      </c>
      <c r="AP961" t="s">
        <v>79</v>
      </c>
      <c r="AQ961" t="s">
        <v>79</v>
      </c>
      <c r="AR961" t="s">
        <v>79</v>
      </c>
      <c r="AS961">
        <v>0</v>
      </c>
      <c r="AT961" t="s">
        <v>79</v>
      </c>
      <c r="AU961" t="s">
        <v>79</v>
      </c>
      <c r="AV961">
        <v>0</v>
      </c>
      <c r="AW961">
        <v>0</v>
      </c>
    </row>
    <row r="962" spans="1:49" x14ac:dyDescent="0.2">
      <c r="A962">
        <v>1</v>
      </c>
      <c r="B962">
        <v>43</v>
      </c>
      <c r="C962">
        <v>4</v>
      </c>
      <c r="D962">
        <v>1</v>
      </c>
      <c r="E962">
        <v>0</v>
      </c>
      <c r="F962" t="s">
        <v>79</v>
      </c>
      <c r="G962" t="s">
        <v>79</v>
      </c>
      <c r="H962">
        <v>543</v>
      </c>
      <c r="I962">
        <v>0</v>
      </c>
      <c r="J962">
        <v>0</v>
      </c>
      <c r="K962">
        <v>0</v>
      </c>
      <c r="L962">
        <v>0</v>
      </c>
      <c r="M962" t="s">
        <v>79</v>
      </c>
      <c r="N962" t="s">
        <v>79</v>
      </c>
      <c r="O962" t="s">
        <v>79</v>
      </c>
      <c r="P962" t="s">
        <v>79</v>
      </c>
      <c r="Q962" t="s">
        <v>79</v>
      </c>
      <c r="R962" t="s">
        <v>1726</v>
      </c>
      <c r="S962" t="s">
        <v>79</v>
      </c>
      <c r="T962">
        <v>0</v>
      </c>
      <c r="U962" t="s">
        <v>79</v>
      </c>
      <c r="V962" t="s">
        <v>79</v>
      </c>
      <c r="W962" t="s">
        <v>79</v>
      </c>
      <c r="X962">
        <v>1</v>
      </c>
      <c r="Y962">
        <v>1</v>
      </c>
      <c r="Z962" t="s">
        <v>79</v>
      </c>
      <c r="AA962" t="s">
        <v>79</v>
      </c>
      <c r="AB962" t="s">
        <v>79</v>
      </c>
      <c r="AC962" t="s">
        <v>79</v>
      </c>
      <c r="AD962" t="s">
        <v>79</v>
      </c>
      <c r="AE962">
        <v>0</v>
      </c>
      <c r="AF962" t="s">
        <v>79</v>
      </c>
      <c r="AG962">
        <v>0</v>
      </c>
      <c r="AH962" t="s">
        <v>79</v>
      </c>
      <c r="AI962" t="s">
        <v>79</v>
      </c>
      <c r="AJ962" t="s">
        <v>79</v>
      </c>
      <c r="AK962" t="s">
        <v>79</v>
      </c>
      <c r="AL962" t="s">
        <v>79</v>
      </c>
      <c r="AM962" t="s">
        <v>79</v>
      </c>
      <c r="AN962" t="s">
        <v>79</v>
      </c>
      <c r="AO962" t="s">
        <v>79</v>
      </c>
      <c r="AP962" t="s">
        <v>79</v>
      </c>
      <c r="AQ962" t="s">
        <v>79</v>
      </c>
      <c r="AR962" t="s">
        <v>79</v>
      </c>
      <c r="AS962">
        <v>0</v>
      </c>
      <c r="AT962" t="s">
        <v>79</v>
      </c>
      <c r="AU962" t="s">
        <v>79</v>
      </c>
      <c r="AV962">
        <v>0</v>
      </c>
      <c r="AW962">
        <v>0</v>
      </c>
    </row>
    <row r="963" spans="1:49" x14ac:dyDescent="0.2">
      <c r="A963">
        <v>1</v>
      </c>
      <c r="B963">
        <v>43</v>
      </c>
      <c r="C963">
        <v>4</v>
      </c>
      <c r="D963">
        <v>2</v>
      </c>
      <c r="E963">
        <v>0</v>
      </c>
      <c r="F963" t="s">
        <v>79</v>
      </c>
      <c r="G963" t="s">
        <v>79</v>
      </c>
      <c r="H963">
        <v>677</v>
      </c>
      <c r="I963">
        <v>0</v>
      </c>
      <c r="J963">
        <v>0</v>
      </c>
      <c r="K963">
        <v>0</v>
      </c>
      <c r="L963">
        <v>0</v>
      </c>
      <c r="M963" t="s">
        <v>79</v>
      </c>
      <c r="N963" t="s">
        <v>79</v>
      </c>
      <c r="O963" t="s">
        <v>79</v>
      </c>
      <c r="P963" t="s">
        <v>79</v>
      </c>
      <c r="Q963" t="s">
        <v>79</v>
      </c>
      <c r="R963" t="s">
        <v>1727</v>
      </c>
      <c r="S963" t="s">
        <v>79</v>
      </c>
      <c r="T963">
        <v>0</v>
      </c>
      <c r="U963" t="s">
        <v>79</v>
      </c>
      <c r="V963" t="s">
        <v>79</v>
      </c>
      <c r="W963" t="s">
        <v>79</v>
      </c>
      <c r="X963">
        <v>1</v>
      </c>
      <c r="Y963">
        <v>1</v>
      </c>
      <c r="Z963" t="s">
        <v>79</v>
      </c>
      <c r="AA963" t="s">
        <v>79</v>
      </c>
      <c r="AB963" t="s">
        <v>79</v>
      </c>
      <c r="AC963" t="s">
        <v>79</v>
      </c>
      <c r="AD963" t="s">
        <v>79</v>
      </c>
      <c r="AE963">
        <v>0</v>
      </c>
      <c r="AF963" t="s">
        <v>79</v>
      </c>
      <c r="AG963">
        <v>0</v>
      </c>
      <c r="AH963" t="s">
        <v>79</v>
      </c>
      <c r="AI963" t="s">
        <v>79</v>
      </c>
      <c r="AJ963" t="s">
        <v>79</v>
      </c>
      <c r="AK963" t="s">
        <v>79</v>
      </c>
      <c r="AL963" t="s">
        <v>79</v>
      </c>
      <c r="AM963" t="s">
        <v>79</v>
      </c>
      <c r="AN963" t="s">
        <v>79</v>
      </c>
      <c r="AO963" t="s">
        <v>79</v>
      </c>
      <c r="AP963" t="s">
        <v>79</v>
      </c>
      <c r="AQ963" t="s">
        <v>79</v>
      </c>
      <c r="AR963" t="s">
        <v>79</v>
      </c>
      <c r="AS963">
        <v>0</v>
      </c>
      <c r="AT963" t="s">
        <v>79</v>
      </c>
      <c r="AU963" t="s">
        <v>79</v>
      </c>
      <c r="AV963">
        <v>0</v>
      </c>
      <c r="AW963">
        <v>0</v>
      </c>
    </row>
    <row r="964" spans="1:49" x14ac:dyDescent="0.2">
      <c r="A964">
        <v>1</v>
      </c>
      <c r="B964">
        <v>43</v>
      </c>
      <c r="C964">
        <v>4</v>
      </c>
      <c r="D964">
        <v>3</v>
      </c>
      <c r="E964">
        <v>0</v>
      </c>
      <c r="F964" t="s">
        <v>79</v>
      </c>
      <c r="G964" t="s">
        <v>79</v>
      </c>
      <c r="H964">
        <v>116</v>
      </c>
      <c r="I964">
        <v>0</v>
      </c>
      <c r="J964">
        <v>0</v>
      </c>
      <c r="K964">
        <v>0</v>
      </c>
      <c r="L964">
        <v>0</v>
      </c>
      <c r="M964" t="s">
        <v>79</v>
      </c>
      <c r="N964" t="s">
        <v>79</v>
      </c>
      <c r="O964" t="s">
        <v>79</v>
      </c>
      <c r="P964" t="s">
        <v>79</v>
      </c>
      <c r="Q964" t="s">
        <v>79</v>
      </c>
      <c r="R964" t="s">
        <v>1728</v>
      </c>
      <c r="S964" t="s">
        <v>79</v>
      </c>
      <c r="T964">
        <v>0</v>
      </c>
      <c r="U964" t="s">
        <v>79</v>
      </c>
      <c r="V964" t="s">
        <v>79</v>
      </c>
      <c r="W964" t="s">
        <v>79</v>
      </c>
      <c r="X964">
        <v>1</v>
      </c>
      <c r="Y964">
        <v>1</v>
      </c>
      <c r="Z964" t="s">
        <v>79</v>
      </c>
      <c r="AA964" t="s">
        <v>79</v>
      </c>
      <c r="AB964" t="s">
        <v>79</v>
      </c>
      <c r="AC964" t="s">
        <v>79</v>
      </c>
      <c r="AD964" t="s">
        <v>79</v>
      </c>
      <c r="AE964">
        <v>0</v>
      </c>
      <c r="AF964" t="s">
        <v>79</v>
      </c>
      <c r="AG964">
        <v>0</v>
      </c>
      <c r="AH964" t="s">
        <v>79</v>
      </c>
      <c r="AI964" t="s">
        <v>79</v>
      </c>
      <c r="AJ964" t="s">
        <v>79</v>
      </c>
      <c r="AK964" t="s">
        <v>79</v>
      </c>
      <c r="AL964" t="s">
        <v>79</v>
      </c>
      <c r="AM964" t="s">
        <v>79</v>
      </c>
      <c r="AN964" t="s">
        <v>79</v>
      </c>
      <c r="AO964" t="s">
        <v>79</v>
      </c>
      <c r="AP964" t="s">
        <v>79</v>
      </c>
      <c r="AQ964" t="s">
        <v>79</v>
      </c>
      <c r="AR964" t="s">
        <v>79</v>
      </c>
      <c r="AS964">
        <v>0</v>
      </c>
      <c r="AT964" t="s">
        <v>79</v>
      </c>
      <c r="AU964" t="s">
        <v>79</v>
      </c>
      <c r="AV964">
        <v>0</v>
      </c>
      <c r="AW964">
        <v>0</v>
      </c>
    </row>
    <row r="965" spans="1:49" x14ac:dyDescent="0.2">
      <c r="A965">
        <v>1</v>
      </c>
      <c r="B965">
        <v>43</v>
      </c>
      <c r="C965">
        <v>4</v>
      </c>
      <c r="D965">
        <v>4</v>
      </c>
      <c r="E965">
        <v>0</v>
      </c>
      <c r="F965" t="s">
        <v>79</v>
      </c>
      <c r="G965" t="s">
        <v>79</v>
      </c>
      <c r="H965">
        <v>334</v>
      </c>
      <c r="I965">
        <v>0</v>
      </c>
      <c r="J965">
        <v>0</v>
      </c>
      <c r="K965">
        <v>0</v>
      </c>
      <c r="L965">
        <v>0</v>
      </c>
      <c r="M965" t="s">
        <v>79</v>
      </c>
      <c r="N965" t="s">
        <v>79</v>
      </c>
      <c r="O965" t="s">
        <v>79</v>
      </c>
      <c r="P965" t="s">
        <v>79</v>
      </c>
      <c r="Q965" t="s">
        <v>79</v>
      </c>
      <c r="R965" t="s">
        <v>1364</v>
      </c>
      <c r="S965" t="s">
        <v>79</v>
      </c>
      <c r="T965">
        <v>0</v>
      </c>
      <c r="U965" t="s">
        <v>79</v>
      </c>
      <c r="V965" t="s">
        <v>79</v>
      </c>
      <c r="W965" t="s">
        <v>79</v>
      </c>
      <c r="X965">
        <v>1</v>
      </c>
      <c r="Y965">
        <v>1</v>
      </c>
      <c r="Z965" t="s">
        <v>79</v>
      </c>
      <c r="AA965" t="s">
        <v>79</v>
      </c>
      <c r="AB965" t="s">
        <v>79</v>
      </c>
      <c r="AC965" t="s">
        <v>79</v>
      </c>
      <c r="AD965" t="s">
        <v>79</v>
      </c>
      <c r="AE965">
        <v>0</v>
      </c>
      <c r="AF965" t="s">
        <v>79</v>
      </c>
      <c r="AG965">
        <v>0</v>
      </c>
      <c r="AH965" t="s">
        <v>79</v>
      </c>
      <c r="AI965" t="s">
        <v>79</v>
      </c>
      <c r="AJ965" t="s">
        <v>79</v>
      </c>
      <c r="AK965" t="s">
        <v>79</v>
      </c>
      <c r="AL965" t="s">
        <v>79</v>
      </c>
      <c r="AM965" t="s">
        <v>79</v>
      </c>
      <c r="AN965" t="s">
        <v>79</v>
      </c>
      <c r="AO965" t="s">
        <v>79</v>
      </c>
      <c r="AP965" t="s">
        <v>79</v>
      </c>
      <c r="AQ965" t="s">
        <v>79</v>
      </c>
      <c r="AR965" t="s">
        <v>79</v>
      </c>
      <c r="AS965">
        <v>0</v>
      </c>
      <c r="AT965" t="s">
        <v>79</v>
      </c>
      <c r="AU965" t="s">
        <v>79</v>
      </c>
      <c r="AV965">
        <v>0</v>
      </c>
      <c r="AW965">
        <v>0</v>
      </c>
    </row>
    <row r="966" spans="1:49" x14ac:dyDescent="0.2">
      <c r="A966">
        <v>1</v>
      </c>
      <c r="B966">
        <v>43</v>
      </c>
      <c r="C966">
        <v>4</v>
      </c>
      <c r="D966">
        <v>5</v>
      </c>
      <c r="E966">
        <v>0</v>
      </c>
      <c r="F966" t="s">
        <v>79</v>
      </c>
      <c r="G966" t="s">
        <v>79</v>
      </c>
      <c r="H966">
        <v>275</v>
      </c>
      <c r="I966">
        <v>0</v>
      </c>
      <c r="J966">
        <v>0</v>
      </c>
      <c r="K966">
        <v>0</v>
      </c>
      <c r="L966">
        <v>0</v>
      </c>
      <c r="M966" t="s">
        <v>79</v>
      </c>
      <c r="N966" t="s">
        <v>79</v>
      </c>
      <c r="O966" t="s">
        <v>79</v>
      </c>
      <c r="P966" t="s">
        <v>79</v>
      </c>
      <c r="Q966" t="s">
        <v>79</v>
      </c>
      <c r="R966" t="s">
        <v>1729</v>
      </c>
      <c r="S966" t="s">
        <v>79</v>
      </c>
      <c r="T966">
        <v>0</v>
      </c>
      <c r="U966" t="s">
        <v>79</v>
      </c>
      <c r="V966" t="s">
        <v>79</v>
      </c>
      <c r="W966" t="s">
        <v>79</v>
      </c>
      <c r="X966">
        <v>1</v>
      </c>
      <c r="Y966">
        <v>1</v>
      </c>
      <c r="Z966" t="s">
        <v>79</v>
      </c>
      <c r="AA966" t="s">
        <v>79</v>
      </c>
      <c r="AB966" t="s">
        <v>79</v>
      </c>
      <c r="AC966" t="s">
        <v>79</v>
      </c>
      <c r="AD966" t="s">
        <v>79</v>
      </c>
      <c r="AE966">
        <v>0</v>
      </c>
      <c r="AF966" t="s">
        <v>79</v>
      </c>
      <c r="AG966">
        <v>0</v>
      </c>
      <c r="AH966" t="s">
        <v>79</v>
      </c>
      <c r="AI966" t="s">
        <v>79</v>
      </c>
      <c r="AJ966" t="s">
        <v>79</v>
      </c>
      <c r="AK966" t="s">
        <v>79</v>
      </c>
      <c r="AL966" t="s">
        <v>79</v>
      </c>
      <c r="AM966" t="s">
        <v>79</v>
      </c>
      <c r="AN966" t="s">
        <v>79</v>
      </c>
      <c r="AO966" t="s">
        <v>79</v>
      </c>
      <c r="AP966" t="s">
        <v>79</v>
      </c>
      <c r="AQ966" t="s">
        <v>79</v>
      </c>
      <c r="AR966" t="s">
        <v>79</v>
      </c>
      <c r="AS966">
        <v>0</v>
      </c>
      <c r="AT966" t="s">
        <v>79</v>
      </c>
      <c r="AU966" t="s">
        <v>79</v>
      </c>
      <c r="AV966">
        <v>0</v>
      </c>
      <c r="AW966">
        <v>0</v>
      </c>
    </row>
    <row r="967" spans="1:49" x14ac:dyDescent="0.2">
      <c r="A967">
        <v>1</v>
      </c>
      <c r="B967">
        <v>43</v>
      </c>
      <c r="C967">
        <v>4</v>
      </c>
      <c r="D967">
        <v>6</v>
      </c>
      <c r="E967">
        <v>0</v>
      </c>
      <c r="F967" t="s">
        <v>79</v>
      </c>
      <c r="G967" t="s">
        <v>79</v>
      </c>
      <c r="H967">
        <v>77</v>
      </c>
      <c r="I967">
        <v>0</v>
      </c>
      <c r="J967">
        <v>0</v>
      </c>
      <c r="K967">
        <v>0</v>
      </c>
      <c r="L967">
        <v>0</v>
      </c>
      <c r="M967" t="s">
        <v>79</v>
      </c>
      <c r="N967" t="s">
        <v>79</v>
      </c>
      <c r="O967" t="s">
        <v>79</v>
      </c>
      <c r="P967" t="s">
        <v>79</v>
      </c>
      <c r="Q967" t="s">
        <v>79</v>
      </c>
      <c r="R967" t="s">
        <v>1730</v>
      </c>
      <c r="S967" t="s">
        <v>79</v>
      </c>
      <c r="T967">
        <v>0</v>
      </c>
      <c r="U967" t="s">
        <v>79</v>
      </c>
      <c r="V967" t="s">
        <v>79</v>
      </c>
      <c r="W967" t="s">
        <v>79</v>
      </c>
      <c r="X967">
        <v>1</v>
      </c>
      <c r="Y967">
        <v>1</v>
      </c>
      <c r="Z967" t="s">
        <v>79</v>
      </c>
      <c r="AA967" t="s">
        <v>79</v>
      </c>
      <c r="AB967" t="s">
        <v>79</v>
      </c>
      <c r="AC967" t="s">
        <v>79</v>
      </c>
      <c r="AD967" t="s">
        <v>79</v>
      </c>
      <c r="AE967">
        <v>0</v>
      </c>
      <c r="AF967" t="s">
        <v>79</v>
      </c>
      <c r="AG967">
        <v>0</v>
      </c>
      <c r="AH967" t="s">
        <v>79</v>
      </c>
      <c r="AI967" t="s">
        <v>79</v>
      </c>
      <c r="AJ967" t="s">
        <v>79</v>
      </c>
      <c r="AK967" t="s">
        <v>79</v>
      </c>
      <c r="AL967" t="s">
        <v>79</v>
      </c>
      <c r="AM967" t="s">
        <v>79</v>
      </c>
      <c r="AN967" t="s">
        <v>79</v>
      </c>
      <c r="AO967" t="s">
        <v>79</v>
      </c>
      <c r="AP967" t="s">
        <v>79</v>
      </c>
      <c r="AQ967" t="s">
        <v>79</v>
      </c>
      <c r="AR967" t="s">
        <v>79</v>
      </c>
      <c r="AS967">
        <v>0</v>
      </c>
      <c r="AT967" t="s">
        <v>79</v>
      </c>
      <c r="AU967" t="s">
        <v>79</v>
      </c>
      <c r="AV967">
        <v>0</v>
      </c>
      <c r="AW967">
        <v>0</v>
      </c>
    </row>
    <row r="968" spans="1:49" x14ac:dyDescent="0.2">
      <c r="A968">
        <v>1</v>
      </c>
      <c r="B968">
        <v>43</v>
      </c>
      <c r="C968">
        <v>4</v>
      </c>
      <c r="D968">
        <v>7</v>
      </c>
      <c r="E968">
        <v>0</v>
      </c>
      <c r="F968" t="s">
        <v>79</v>
      </c>
      <c r="G968" t="s">
        <v>79</v>
      </c>
      <c r="H968">
        <v>423</v>
      </c>
      <c r="I968">
        <v>0</v>
      </c>
      <c r="J968">
        <v>0</v>
      </c>
      <c r="K968">
        <v>0</v>
      </c>
      <c r="L968">
        <v>0</v>
      </c>
      <c r="M968" t="s">
        <v>79</v>
      </c>
      <c r="N968" t="s">
        <v>79</v>
      </c>
      <c r="O968" t="s">
        <v>79</v>
      </c>
      <c r="P968" t="s">
        <v>79</v>
      </c>
      <c r="Q968" t="s">
        <v>79</v>
      </c>
      <c r="R968" t="s">
        <v>1588</v>
      </c>
      <c r="S968" t="s">
        <v>79</v>
      </c>
      <c r="T968">
        <v>0</v>
      </c>
      <c r="U968" t="s">
        <v>79</v>
      </c>
      <c r="V968" t="s">
        <v>79</v>
      </c>
      <c r="W968" t="s">
        <v>79</v>
      </c>
      <c r="X968">
        <v>1</v>
      </c>
      <c r="Y968">
        <v>1</v>
      </c>
      <c r="Z968" t="s">
        <v>79</v>
      </c>
      <c r="AA968" t="s">
        <v>79</v>
      </c>
      <c r="AB968" t="s">
        <v>79</v>
      </c>
      <c r="AC968" t="s">
        <v>79</v>
      </c>
      <c r="AD968" t="s">
        <v>79</v>
      </c>
      <c r="AE968">
        <v>0</v>
      </c>
      <c r="AF968" t="s">
        <v>79</v>
      </c>
      <c r="AG968">
        <v>0</v>
      </c>
      <c r="AH968" t="s">
        <v>79</v>
      </c>
      <c r="AI968" t="s">
        <v>79</v>
      </c>
      <c r="AJ968" t="s">
        <v>79</v>
      </c>
      <c r="AK968" t="s">
        <v>79</v>
      </c>
      <c r="AL968" t="s">
        <v>79</v>
      </c>
      <c r="AM968" t="s">
        <v>79</v>
      </c>
      <c r="AN968" t="s">
        <v>79</v>
      </c>
      <c r="AO968" t="s">
        <v>79</v>
      </c>
      <c r="AP968" t="s">
        <v>79</v>
      </c>
      <c r="AQ968" t="s">
        <v>79</v>
      </c>
      <c r="AR968" t="s">
        <v>79</v>
      </c>
      <c r="AS968">
        <v>0</v>
      </c>
      <c r="AT968" t="s">
        <v>79</v>
      </c>
      <c r="AU968" t="s">
        <v>79</v>
      </c>
      <c r="AV968">
        <v>0</v>
      </c>
      <c r="AW968">
        <v>0</v>
      </c>
    </row>
    <row r="969" spans="1:49" x14ac:dyDescent="0.2">
      <c r="A969">
        <v>1</v>
      </c>
      <c r="B969">
        <v>43</v>
      </c>
      <c r="C969">
        <v>4</v>
      </c>
      <c r="D969">
        <v>8</v>
      </c>
      <c r="E969">
        <v>0</v>
      </c>
      <c r="F969" t="s">
        <v>79</v>
      </c>
      <c r="G969" t="s">
        <v>79</v>
      </c>
      <c r="H969">
        <v>244</v>
      </c>
      <c r="I969">
        <v>0</v>
      </c>
      <c r="J969">
        <v>0</v>
      </c>
      <c r="K969">
        <v>0</v>
      </c>
      <c r="L969">
        <v>0</v>
      </c>
      <c r="M969" t="s">
        <v>79</v>
      </c>
      <c r="N969" t="s">
        <v>79</v>
      </c>
      <c r="O969" t="s">
        <v>79</v>
      </c>
      <c r="P969" t="s">
        <v>79</v>
      </c>
      <c r="Q969" t="s">
        <v>79</v>
      </c>
      <c r="R969" t="s">
        <v>1731</v>
      </c>
      <c r="S969" t="s">
        <v>79</v>
      </c>
      <c r="T969">
        <v>0</v>
      </c>
      <c r="U969" t="s">
        <v>79</v>
      </c>
      <c r="V969" t="s">
        <v>79</v>
      </c>
      <c r="W969" t="s">
        <v>79</v>
      </c>
      <c r="X969">
        <v>1</v>
      </c>
      <c r="Y969">
        <v>1</v>
      </c>
      <c r="Z969" t="s">
        <v>79</v>
      </c>
      <c r="AA969" t="s">
        <v>79</v>
      </c>
      <c r="AB969" t="s">
        <v>79</v>
      </c>
      <c r="AC969" t="s">
        <v>79</v>
      </c>
      <c r="AD969" t="s">
        <v>79</v>
      </c>
      <c r="AE969">
        <v>0</v>
      </c>
      <c r="AF969" t="s">
        <v>79</v>
      </c>
      <c r="AG969">
        <v>0</v>
      </c>
      <c r="AH969" t="s">
        <v>79</v>
      </c>
      <c r="AI969" t="s">
        <v>79</v>
      </c>
      <c r="AJ969" t="s">
        <v>79</v>
      </c>
      <c r="AK969" t="s">
        <v>79</v>
      </c>
      <c r="AL969" t="s">
        <v>79</v>
      </c>
      <c r="AM969" t="s">
        <v>79</v>
      </c>
      <c r="AN969" t="s">
        <v>79</v>
      </c>
      <c r="AO969" t="s">
        <v>79</v>
      </c>
      <c r="AP969" t="s">
        <v>79</v>
      </c>
      <c r="AQ969" t="s">
        <v>79</v>
      </c>
      <c r="AR969" t="s">
        <v>79</v>
      </c>
      <c r="AS969">
        <v>0</v>
      </c>
      <c r="AT969" t="s">
        <v>79</v>
      </c>
      <c r="AU969" t="s">
        <v>79</v>
      </c>
      <c r="AV969">
        <v>0</v>
      </c>
      <c r="AW969">
        <v>0</v>
      </c>
    </row>
    <row r="970" spans="1:49" x14ac:dyDescent="0.2">
      <c r="A970">
        <v>1</v>
      </c>
      <c r="B970">
        <v>43</v>
      </c>
      <c r="C970">
        <v>5</v>
      </c>
      <c r="D970">
        <v>1</v>
      </c>
      <c r="E970">
        <v>0</v>
      </c>
      <c r="F970" t="s">
        <v>79</v>
      </c>
      <c r="G970" t="s">
        <v>79</v>
      </c>
      <c r="H970">
        <v>388</v>
      </c>
      <c r="I970">
        <v>0</v>
      </c>
      <c r="J970">
        <v>0</v>
      </c>
      <c r="K970">
        <v>0</v>
      </c>
      <c r="L970">
        <v>0</v>
      </c>
      <c r="M970" t="s">
        <v>79</v>
      </c>
      <c r="N970" t="s">
        <v>79</v>
      </c>
      <c r="O970" t="s">
        <v>79</v>
      </c>
      <c r="P970" t="s">
        <v>79</v>
      </c>
      <c r="Q970" t="s">
        <v>79</v>
      </c>
      <c r="R970" t="s">
        <v>427</v>
      </c>
      <c r="S970" t="s">
        <v>79</v>
      </c>
      <c r="T970">
        <v>0</v>
      </c>
      <c r="U970" t="s">
        <v>79</v>
      </c>
      <c r="V970" t="s">
        <v>79</v>
      </c>
      <c r="W970" t="s">
        <v>79</v>
      </c>
      <c r="X970">
        <v>1</v>
      </c>
      <c r="Y970">
        <v>1</v>
      </c>
      <c r="Z970" t="s">
        <v>79</v>
      </c>
      <c r="AA970" t="s">
        <v>79</v>
      </c>
      <c r="AB970" t="s">
        <v>79</v>
      </c>
      <c r="AC970" t="s">
        <v>79</v>
      </c>
      <c r="AD970" t="s">
        <v>79</v>
      </c>
      <c r="AE970">
        <v>0</v>
      </c>
      <c r="AF970" t="s">
        <v>79</v>
      </c>
      <c r="AG970">
        <v>0</v>
      </c>
      <c r="AH970" t="s">
        <v>79</v>
      </c>
      <c r="AI970" t="s">
        <v>79</v>
      </c>
      <c r="AJ970" t="s">
        <v>79</v>
      </c>
      <c r="AK970" t="s">
        <v>79</v>
      </c>
      <c r="AL970" t="s">
        <v>79</v>
      </c>
      <c r="AM970" t="s">
        <v>79</v>
      </c>
      <c r="AN970" t="s">
        <v>79</v>
      </c>
      <c r="AO970" t="s">
        <v>79</v>
      </c>
      <c r="AP970" t="s">
        <v>79</v>
      </c>
      <c r="AQ970" t="s">
        <v>79</v>
      </c>
      <c r="AR970" t="s">
        <v>79</v>
      </c>
      <c r="AS970">
        <v>0</v>
      </c>
      <c r="AT970" t="s">
        <v>79</v>
      </c>
      <c r="AU970" t="s">
        <v>79</v>
      </c>
      <c r="AV970">
        <v>0</v>
      </c>
      <c r="AW970">
        <v>0</v>
      </c>
    </row>
    <row r="971" spans="1:49" x14ac:dyDescent="0.2">
      <c r="A971">
        <v>1</v>
      </c>
      <c r="B971">
        <v>43</v>
      </c>
      <c r="C971">
        <v>5</v>
      </c>
      <c r="D971">
        <v>2</v>
      </c>
      <c r="E971">
        <v>0</v>
      </c>
      <c r="F971" t="s">
        <v>79</v>
      </c>
      <c r="G971" t="s">
        <v>79</v>
      </c>
      <c r="H971">
        <v>544</v>
      </c>
      <c r="I971">
        <v>0</v>
      </c>
      <c r="J971">
        <v>0</v>
      </c>
      <c r="K971">
        <v>0</v>
      </c>
      <c r="L971">
        <v>0</v>
      </c>
      <c r="M971" t="s">
        <v>79</v>
      </c>
      <c r="N971" t="s">
        <v>79</v>
      </c>
      <c r="O971" t="s">
        <v>79</v>
      </c>
      <c r="P971" t="s">
        <v>79</v>
      </c>
      <c r="Q971" t="s">
        <v>79</v>
      </c>
      <c r="R971" t="s">
        <v>1732</v>
      </c>
      <c r="S971" t="s">
        <v>79</v>
      </c>
      <c r="T971">
        <v>0</v>
      </c>
      <c r="U971" t="s">
        <v>79</v>
      </c>
      <c r="V971" t="s">
        <v>79</v>
      </c>
      <c r="W971" t="s">
        <v>79</v>
      </c>
      <c r="X971">
        <v>1</v>
      </c>
      <c r="Y971">
        <v>1</v>
      </c>
      <c r="Z971" t="s">
        <v>79</v>
      </c>
      <c r="AA971" t="s">
        <v>79</v>
      </c>
      <c r="AB971" t="s">
        <v>79</v>
      </c>
      <c r="AC971" t="s">
        <v>79</v>
      </c>
      <c r="AD971" t="s">
        <v>79</v>
      </c>
      <c r="AE971">
        <v>0</v>
      </c>
      <c r="AF971" t="s">
        <v>79</v>
      </c>
      <c r="AG971">
        <v>0</v>
      </c>
      <c r="AH971" t="s">
        <v>79</v>
      </c>
      <c r="AI971" t="s">
        <v>79</v>
      </c>
      <c r="AJ971" t="s">
        <v>79</v>
      </c>
      <c r="AK971" t="s">
        <v>79</v>
      </c>
      <c r="AL971" t="s">
        <v>79</v>
      </c>
      <c r="AM971" t="s">
        <v>79</v>
      </c>
      <c r="AN971" t="s">
        <v>79</v>
      </c>
      <c r="AO971" t="s">
        <v>79</v>
      </c>
      <c r="AP971" t="s">
        <v>79</v>
      </c>
      <c r="AQ971" t="s">
        <v>79</v>
      </c>
      <c r="AR971" t="s">
        <v>79</v>
      </c>
      <c r="AS971">
        <v>0</v>
      </c>
      <c r="AT971" t="s">
        <v>79</v>
      </c>
      <c r="AU971" t="s">
        <v>79</v>
      </c>
      <c r="AV971">
        <v>0</v>
      </c>
      <c r="AW971">
        <v>0</v>
      </c>
    </row>
    <row r="972" spans="1:49" x14ac:dyDescent="0.2">
      <c r="A972">
        <v>1</v>
      </c>
      <c r="B972">
        <v>43</v>
      </c>
      <c r="C972">
        <v>5</v>
      </c>
      <c r="D972">
        <v>3</v>
      </c>
      <c r="E972">
        <v>0</v>
      </c>
      <c r="F972" t="s">
        <v>79</v>
      </c>
      <c r="G972" t="s">
        <v>79</v>
      </c>
      <c r="H972">
        <v>505</v>
      </c>
      <c r="I972">
        <v>0</v>
      </c>
      <c r="J972">
        <v>0</v>
      </c>
      <c r="K972">
        <v>0</v>
      </c>
      <c r="L972">
        <v>0</v>
      </c>
      <c r="M972" t="s">
        <v>79</v>
      </c>
      <c r="N972" t="s">
        <v>79</v>
      </c>
      <c r="O972" t="s">
        <v>79</v>
      </c>
      <c r="P972" t="s">
        <v>79</v>
      </c>
      <c r="Q972" t="s">
        <v>79</v>
      </c>
      <c r="R972" t="s">
        <v>599</v>
      </c>
      <c r="S972" t="s">
        <v>79</v>
      </c>
      <c r="T972">
        <v>0</v>
      </c>
      <c r="U972" t="s">
        <v>79</v>
      </c>
      <c r="V972" t="s">
        <v>79</v>
      </c>
      <c r="W972" t="s">
        <v>79</v>
      </c>
      <c r="X972">
        <v>1</v>
      </c>
      <c r="Y972">
        <v>1</v>
      </c>
      <c r="Z972" t="s">
        <v>79</v>
      </c>
      <c r="AA972" t="s">
        <v>79</v>
      </c>
      <c r="AB972" t="s">
        <v>79</v>
      </c>
      <c r="AC972" t="s">
        <v>79</v>
      </c>
      <c r="AD972" t="s">
        <v>79</v>
      </c>
      <c r="AE972">
        <v>0</v>
      </c>
      <c r="AF972" t="s">
        <v>79</v>
      </c>
      <c r="AG972">
        <v>0</v>
      </c>
      <c r="AH972" t="s">
        <v>79</v>
      </c>
      <c r="AI972" t="s">
        <v>79</v>
      </c>
      <c r="AJ972" t="s">
        <v>79</v>
      </c>
      <c r="AK972" t="s">
        <v>79</v>
      </c>
      <c r="AL972" t="s">
        <v>79</v>
      </c>
      <c r="AM972" t="s">
        <v>79</v>
      </c>
      <c r="AN972" t="s">
        <v>79</v>
      </c>
      <c r="AO972" t="s">
        <v>79</v>
      </c>
      <c r="AP972" t="s">
        <v>79</v>
      </c>
      <c r="AQ972" t="s">
        <v>79</v>
      </c>
      <c r="AR972" t="s">
        <v>79</v>
      </c>
      <c r="AS972">
        <v>0</v>
      </c>
      <c r="AT972" t="s">
        <v>79</v>
      </c>
      <c r="AU972" t="s">
        <v>79</v>
      </c>
      <c r="AV972">
        <v>0</v>
      </c>
      <c r="AW972">
        <v>0</v>
      </c>
    </row>
    <row r="973" spans="1:49" x14ac:dyDescent="0.2">
      <c r="A973">
        <v>1</v>
      </c>
      <c r="B973">
        <v>43</v>
      </c>
      <c r="C973">
        <v>5</v>
      </c>
      <c r="D973">
        <v>4</v>
      </c>
      <c r="E973">
        <v>0</v>
      </c>
      <c r="F973" t="s">
        <v>79</v>
      </c>
      <c r="G973" t="s">
        <v>79</v>
      </c>
      <c r="H973">
        <v>243</v>
      </c>
      <c r="I973">
        <v>0</v>
      </c>
      <c r="J973">
        <v>0</v>
      </c>
      <c r="K973">
        <v>0</v>
      </c>
      <c r="L973">
        <v>0</v>
      </c>
      <c r="M973" t="s">
        <v>79</v>
      </c>
      <c r="N973" t="s">
        <v>79</v>
      </c>
      <c r="O973" t="s">
        <v>79</v>
      </c>
      <c r="P973" t="s">
        <v>79</v>
      </c>
      <c r="Q973" t="s">
        <v>79</v>
      </c>
      <c r="R973" t="s">
        <v>1733</v>
      </c>
      <c r="S973" t="s">
        <v>79</v>
      </c>
      <c r="T973">
        <v>0</v>
      </c>
      <c r="U973" t="s">
        <v>79</v>
      </c>
      <c r="V973" t="s">
        <v>79</v>
      </c>
      <c r="W973" t="s">
        <v>79</v>
      </c>
      <c r="X973">
        <v>1</v>
      </c>
      <c r="Y973">
        <v>1</v>
      </c>
      <c r="Z973" t="s">
        <v>79</v>
      </c>
      <c r="AA973" t="s">
        <v>79</v>
      </c>
      <c r="AB973" t="s">
        <v>79</v>
      </c>
      <c r="AC973" t="s">
        <v>79</v>
      </c>
      <c r="AD973" t="s">
        <v>79</v>
      </c>
      <c r="AE973">
        <v>0</v>
      </c>
      <c r="AF973" t="s">
        <v>79</v>
      </c>
      <c r="AG973">
        <v>0</v>
      </c>
      <c r="AH973" t="s">
        <v>79</v>
      </c>
      <c r="AI973" t="s">
        <v>79</v>
      </c>
      <c r="AJ973" t="s">
        <v>79</v>
      </c>
      <c r="AK973" t="s">
        <v>79</v>
      </c>
      <c r="AL973" t="s">
        <v>79</v>
      </c>
      <c r="AM973" t="s">
        <v>79</v>
      </c>
      <c r="AN973" t="s">
        <v>79</v>
      </c>
      <c r="AO973" t="s">
        <v>79</v>
      </c>
      <c r="AP973" t="s">
        <v>79</v>
      </c>
      <c r="AQ973" t="s">
        <v>79</v>
      </c>
      <c r="AR973" t="s">
        <v>79</v>
      </c>
      <c r="AS973">
        <v>0</v>
      </c>
      <c r="AT973" t="s">
        <v>79</v>
      </c>
      <c r="AU973" t="s">
        <v>79</v>
      </c>
      <c r="AV973">
        <v>0</v>
      </c>
      <c r="AW973">
        <v>0</v>
      </c>
    </row>
    <row r="974" spans="1:49" x14ac:dyDescent="0.2">
      <c r="A974">
        <v>1</v>
      </c>
      <c r="B974">
        <v>43</v>
      </c>
      <c r="C974">
        <v>5</v>
      </c>
      <c r="D974">
        <v>5</v>
      </c>
      <c r="E974">
        <v>0</v>
      </c>
      <c r="F974" t="s">
        <v>79</v>
      </c>
      <c r="G974" t="s">
        <v>79</v>
      </c>
      <c r="H974">
        <v>660</v>
      </c>
      <c r="I974">
        <v>0</v>
      </c>
      <c r="J974">
        <v>0</v>
      </c>
      <c r="K974">
        <v>0</v>
      </c>
      <c r="L974">
        <v>0</v>
      </c>
      <c r="M974" t="s">
        <v>79</v>
      </c>
      <c r="N974" t="s">
        <v>79</v>
      </c>
      <c r="O974" t="s">
        <v>79</v>
      </c>
      <c r="P974" t="s">
        <v>79</v>
      </c>
      <c r="Q974" t="s">
        <v>79</v>
      </c>
      <c r="R974" t="s">
        <v>1734</v>
      </c>
      <c r="S974" t="s">
        <v>79</v>
      </c>
      <c r="T974">
        <v>0</v>
      </c>
      <c r="U974" t="s">
        <v>79</v>
      </c>
      <c r="V974" t="s">
        <v>79</v>
      </c>
      <c r="W974" t="s">
        <v>79</v>
      </c>
      <c r="X974">
        <v>1</v>
      </c>
      <c r="Y974">
        <v>1</v>
      </c>
      <c r="Z974" t="s">
        <v>79</v>
      </c>
      <c r="AA974" t="s">
        <v>79</v>
      </c>
      <c r="AB974" t="s">
        <v>79</v>
      </c>
      <c r="AC974" t="s">
        <v>79</v>
      </c>
      <c r="AD974" t="s">
        <v>79</v>
      </c>
      <c r="AE974">
        <v>0</v>
      </c>
      <c r="AF974" t="s">
        <v>79</v>
      </c>
      <c r="AG974">
        <v>0</v>
      </c>
      <c r="AH974" t="s">
        <v>79</v>
      </c>
      <c r="AI974" t="s">
        <v>79</v>
      </c>
      <c r="AJ974" t="s">
        <v>79</v>
      </c>
      <c r="AK974" t="s">
        <v>79</v>
      </c>
      <c r="AL974" t="s">
        <v>79</v>
      </c>
      <c r="AM974" t="s">
        <v>79</v>
      </c>
      <c r="AN974" t="s">
        <v>79</v>
      </c>
      <c r="AO974" t="s">
        <v>79</v>
      </c>
      <c r="AP974" t="s">
        <v>79</v>
      </c>
      <c r="AQ974" t="s">
        <v>79</v>
      </c>
      <c r="AR974" t="s">
        <v>79</v>
      </c>
      <c r="AS974">
        <v>0</v>
      </c>
      <c r="AT974" t="s">
        <v>79</v>
      </c>
      <c r="AU974" t="s">
        <v>79</v>
      </c>
      <c r="AV974">
        <v>0</v>
      </c>
      <c r="AW974">
        <v>0</v>
      </c>
    </row>
    <row r="975" spans="1:49" x14ac:dyDescent="0.2">
      <c r="A975">
        <v>1</v>
      </c>
      <c r="B975">
        <v>43</v>
      </c>
      <c r="C975">
        <v>5</v>
      </c>
      <c r="D975">
        <v>6</v>
      </c>
      <c r="E975">
        <v>0</v>
      </c>
      <c r="F975" t="s">
        <v>79</v>
      </c>
      <c r="G975" t="s">
        <v>79</v>
      </c>
      <c r="H975">
        <v>421</v>
      </c>
      <c r="I975">
        <v>0</v>
      </c>
      <c r="J975">
        <v>0</v>
      </c>
      <c r="K975">
        <v>0</v>
      </c>
      <c r="L975">
        <v>0</v>
      </c>
      <c r="M975" t="s">
        <v>79</v>
      </c>
      <c r="N975" t="s">
        <v>79</v>
      </c>
      <c r="O975" t="s">
        <v>79</v>
      </c>
      <c r="P975" t="s">
        <v>79</v>
      </c>
      <c r="Q975" t="s">
        <v>79</v>
      </c>
      <c r="R975" t="s">
        <v>539</v>
      </c>
      <c r="S975" t="s">
        <v>79</v>
      </c>
      <c r="T975">
        <v>0</v>
      </c>
      <c r="U975" t="s">
        <v>79</v>
      </c>
      <c r="V975" t="s">
        <v>79</v>
      </c>
      <c r="W975" t="s">
        <v>79</v>
      </c>
      <c r="X975">
        <v>1</v>
      </c>
      <c r="Y975">
        <v>1</v>
      </c>
      <c r="Z975" t="s">
        <v>79</v>
      </c>
      <c r="AA975" t="s">
        <v>79</v>
      </c>
      <c r="AB975" t="s">
        <v>79</v>
      </c>
      <c r="AC975" t="s">
        <v>79</v>
      </c>
      <c r="AD975" t="s">
        <v>79</v>
      </c>
      <c r="AE975">
        <v>0</v>
      </c>
      <c r="AF975" t="s">
        <v>79</v>
      </c>
      <c r="AG975">
        <v>0</v>
      </c>
      <c r="AH975" t="s">
        <v>79</v>
      </c>
      <c r="AI975" t="s">
        <v>79</v>
      </c>
      <c r="AJ975" t="s">
        <v>79</v>
      </c>
      <c r="AK975" t="s">
        <v>79</v>
      </c>
      <c r="AL975" t="s">
        <v>79</v>
      </c>
      <c r="AM975" t="s">
        <v>79</v>
      </c>
      <c r="AN975" t="s">
        <v>79</v>
      </c>
      <c r="AO975" t="s">
        <v>79</v>
      </c>
      <c r="AP975" t="s">
        <v>79</v>
      </c>
      <c r="AQ975" t="s">
        <v>79</v>
      </c>
      <c r="AR975" t="s">
        <v>79</v>
      </c>
      <c r="AS975">
        <v>0</v>
      </c>
      <c r="AT975" t="s">
        <v>79</v>
      </c>
      <c r="AU975" t="s">
        <v>79</v>
      </c>
      <c r="AV975">
        <v>0</v>
      </c>
      <c r="AW975">
        <v>0</v>
      </c>
    </row>
    <row r="976" spans="1:49" x14ac:dyDescent="0.2">
      <c r="A976">
        <v>1</v>
      </c>
      <c r="B976">
        <v>43</v>
      </c>
      <c r="C976">
        <v>5</v>
      </c>
      <c r="D976">
        <v>7</v>
      </c>
      <c r="E976">
        <v>0</v>
      </c>
      <c r="F976" t="s">
        <v>79</v>
      </c>
      <c r="G976" t="s">
        <v>79</v>
      </c>
      <c r="H976">
        <v>610</v>
      </c>
      <c r="I976">
        <v>0</v>
      </c>
      <c r="J976">
        <v>0</v>
      </c>
      <c r="K976">
        <v>0</v>
      </c>
      <c r="L976">
        <v>0</v>
      </c>
      <c r="M976" t="s">
        <v>79</v>
      </c>
      <c r="N976" t="s">
        <v>79</v>
      </c>
      <c r="O976" t="s">
        <v>79</v>
      </c>
      <c r="P976" t="s">
        <v>79</v>
      </c>
      <c r="Q976" t="s">
        <v>79</v>
      </c>
      <c r="R976" t="s">
        <v>1735</v>
      </c>
      <c r="S976" t="s">
        <v>79</v>
      </c>
      <c r="T976">
        <v>0</v>
      </c>
      <c r="U976" t="s">
        <v>79</v>
      </c>
      <c r="V976" t="s">
        <v>79</v>
      </c>
      <c r="W976" t="s">
        <v>79</v>
      </c>
      <c r="X976">
        <v>1</v>
      </c>
      <c r="Y976">
        <v>1</v>
      </c>
      <c r="Z976" t="s">
        <v>79</v>
      </c>
      <c r="AA976" t="s">
        <v>79</v>
      </c>
      <c r="AB976" t="s">
        <v>79</v>
      </c>
      <c r="AC976" t="s">
        <v>79</v>
      </c>
      <c r="AD976" t="s">
        <v>79</v>
      </c>
      <c r="AE976">
        <v>0</v>
      </c>
      <c r="AF976" t="s">
        <v>79</v>
      </c>
      <c r="AG976">
        <v>0</v>
      </c>
      <c r="AH976" t="s">
        <v>79</v>
      </c>
      <c r="AI976" t="s">
        <v>79</v>
      </c>
      <c r="AJ976" t="s">
        <v>79</v>
      </c>
      <c r="AK976" t="s">
        <v>79</v>
      </c>
      <c r="AL976" t="s">
        <v>79</v>
      </c>
      <c r="AM976" t="s">
        <v>79</v>
      </c>
      <c r="AN976" t="s">
        <v>79</v>
      </c>
      <c r="AO976" t="s">
        <v>79</v>
      </c>
      <c r="AP976" t="s">
        <v>79</v>
      </c>
      <c r="AQ976" t="s">
        <v>79</v>
      </c>
      <c r="AR976" t="s">
        <v>79</v>
      </c>
      <c r="AS976">
        <v>0</v>
      </c>
      <c r="AT976" t="s">
        <v>79</v>
      </c>
      <c r="AU976" t="s">
        <v>79</v>
      </c>
      <c r="AV976">
        <v>0</v>
      </c>
      <c r="AW976">
        <v>0</v>
      </c>
    </row>
    <row r="977" spans="1:49" x14ac:dyDescent="0.2">
      <c r="A977">
        <v>1</v>
      </c>
      <c r="B977">
        <v>43</v>
      </c>
      <c r="C977">
        <v>5</v>
      </c>
      <c r="D977">
        <v>8</v>
      </c>
      <c r="E977">
        <v>0</v>
      </c>
      <c r="F977" t="s">
        <v>79</v>
      </c>
      <c r="G977" t="s">
        <v>79</v>
      </c>
      <c r="H977">
        <v>422</v>
      </c>
      <c r="I977">
        <v>0</v>
      </c>
      <c r="J977">
        <v>0</v>
      </c>
      <c r="K977">
        <v>0</v>
      </c>
      <c r="L977">
        <v>0</v>
      </c>
      <c r="M977" t="s">
        <v>79</v>
      </c>
      <c r="N977" t="s">
        <v>79</v>
      </c>
      <c r="O977" t="s">
        <v>79</v>
      </c>
      <c r="P977" t="s">
        <v>79</v>
      </c>
      <c r="Q977" t="s">
        <v>79</v>
      </c>
      <c r="R977" t="s">
        <v>1736</v>
      </c>
      <c r="S977" t="s">
        <v>79</v>
      </c>
      <c r="T977">
        <v>0</v>
      </c>
      <c r="U977" t="s">
        <v>79</v>
      </c>
      <c r="V977" t="s">
        <v>79</v>
      </c>
      <c r="W977" t="s">
        <v>79</v>
      </c>
      <c r="X977">
        <v>1</v>
      </c>
      <c r="Y977">
        <v>1</v>
      </c>
      <c r="Z977" t="s">
        <v>79</v>
      </c>
      <c r="AA977" t="s">
        <v>79</v>
      </c>
      <c r="AB977" t="s">
        <v>79</v>
      </c>
      <c r="AC977" t="s">
        <v>79</v>
      </c>
      <c r="AD977" t="s">
        <v>79</v>
      </c>
      <c r="AE977">
        <v>0</v>
      </c>
      <c r="AF977" t="s">
        <v>79</v>
      </c>
      <c r="AG977">
        <v>0</v>
      </c>
      <c r="AH977" t="s">
        <v>79</v>
      </c>
      <c r="AI977" t="s">
        <v>79</v>
      </c>
      <c r="AJ977" t="s">
        <v>79</v>
      </c>
      <c r="AK977" t="s">
        <v>79</v>
      </c>
      <c r="AL977" t="s">
        <v>79</v>
      </c>
      <c r="AM977" t="s">
        <v>79</v>
      </c>
      <c r="AN977" t="s">
        <v>79</v>
      </c>
      <c r="AO977" t="s">
        <v>79</v>
      </c>
      <c r="AP977" t="s">
        <v>79</v>
      </c>
      <c r="AQ977" t="s">
        <v>79</v>
      </c>
      <c r="AR977" t="s">
        <v>79</v>
      </c>
      <c r="AS977">
        <v>0</v>
      </c>
      <c r="AT977" t="s">
        <v>79</v>
      </c>
      <c r="AU977" t="s">
        <v>79</v>
      </c>
      <c r="AV977">
        <v>0</v>
      </c>
      <c r="AW977">
        <v>0</v>
      </c>
    </row>
    <row r="978" spans="1:49" x14ac:dyDescent="0.2">
      <c r="A978">
        <v>1</v>
      </c>
      <c r="B978">
        <v>44</v>
      </c>
      <c r="C978">
        <v>1</v>
      </c>
      <c r="D978">
        <v>1</v>
      </c>
      <c r="E978">
        <v>0</v>
      </c>
      <c r="F978" t="s">
        <v>79</v>
      </c>
      <c r="G978" t="s">
        <v>79</v>
      </c>
      <c r="H978">
        <v>0</v>
      </c>
      <c r="I978">
        <v>0</v>
      </c>
      <c r="J978">
        <v>0</v>
      </c>
      <c r="K978">
        <v>0</v>
      </c>
      <c r="L978">
        <v>0</v>
      </c>
      <c r="M978" t="s">
        <v>79</v>
      </c>
      <c r="N978" t="s">
        <v>79</v>
      </c>
      <c r="O978" t="s">
        <v>79</v>
      </c>
      <c r="P978" t="s">
        <v>79</v>
      </c>
      <c r="Q978" t="s">
        <v>79</v>
      </c>
      <c r="R978" t="s">
        <v>79</v>
      </c>
      <c r="S978" t="s">
        <v>79</v>
      </c>
      <c r="T978">
        <v>0</v>
      </c>
      <c r="U978" t="s">
        <v>79</v>
      </c>
      <c r="V978" t="s">
        <v>79</v>
      </c>
      <c r="W978" t="s">
        <v>79</v>
      </c>
      <c r="X978">
        <v>0</v>
      </c>
      <c r="Y978">
        <v>0</v>
      </c>
      <c r="Z978" t="s">
        <v>79</v>
      </c>
      <c r="AA978" t="s">
        <v>79</v>
      </c>
      <c r="AB978" t="s">
        <v>79</v>
      </c>
      <c r="AC978" t="s">
        <v>79</v>
      </c>
      <c r="AD978" t="s">
        <v>79</v>
      </c>
      <c r="AE978">
        <v>0</v>
      </c>
      <c r="AF978" t="s">
        <v>79</v>
      </c>
      <c r="AG978">
        <v>0</v>
      </c>
      <c r="AH978" t="s">
        <v>79</v>
      </c>
      <c r="AI978" t="s">
        <v>79</v>
      </c>
      <c r="AJ978" t="s">
        <v>79</v>
      </c>
      <c r="AK978" t="s">
        <v>79</v>
      </c>
      <c r="AL978" t="s">
        <v>79</v>
      </c>
      <c r="AM978" t="s">
        <v>79</v>
      </c>
      <c r="AN978" t="s">
        <v>79</v>
      </c>
      <c r="AO978" t="s">
        <v>79</v>
      </c>
      <c r="AP978" t="s">
        <v>79</v>
      </c>
      <c r="AQ978" t="s">
        <v>79</v>
      </c>
      <c r="AR978" t="s">
        <v>79</v>
      </c>
      <c r="AS978">
        <v>0</v>
      </c>
      <c r="AT978" t="s">
        <v>79</v>
      </c>
      <c r="AU978" t="s">
        <v>79</v>
      </c>
      <c r="AV978">
        <v>0</v>
      </c>
      <c r="AW978">
        <v>0</v>
      </c>
    </row>
    <row r="979" spans="1:49" x14ac:dyDescent="0.2">
      <c r="A979">
        <v>1</v>
      </c>
      <c r="B979">
        <v>44</v>
      </c>
      <c r="C979">
        <v>1</v>
      </c>
      <c r="D979">
        <v>2</v>
      </c>
      <c r="E979">
        <v>0</v>
      </c>
      <c r="F979" t="s">
        <v>79</v>
      </c>
      <c r="G979" t="s">
        <v>79</v>
      </c>
      <c r="H979">
        <v>0</v>
      </c>
      <c r="I979">
        <v>0</v>
      </c>
      <c r="J979">
        <v>0</v>
      </c>
      <c r="K979">
        <v>0</v>
      </c>
      <c r="L979">
        <v>0</v>
      </c>
      <c r="M979" t="s">
        <v>79</v>
      </c>
      <c r="N979" t="s">
        <v>79</v>
      </c>
      <c r="O979" t="s">
        <v>79</v>
      </c>
      <c r="P979" t="s">
        <v>79</v>
      </c>
      <c r="Q979" t="s">
        <v>79</v>
      </c>
      <c r="R979" t="s">
        <v>79</v>
      </c>
      <c r="S979" t="s">
        <v>79</v>
      </c>
      <c r="T979">
        <v>0</v>
      </c>
      <c r="U979" t="s">
        <v>79</v>
      </c>
      <c r="V979" t="s">
        <v>79</v>
      </c>
      <c r="W979" t="s">
        <v>79</v>
      </c>
      <c r="X979">
        <v>0</v>
      </c>
      <c r="Y979">
        <v>0</v>
      </c>
      <c r="Z979" t="s">
        <v>79</v>
      </c>
      <c r="AA979" t="s">
        <v>79</v>
      </c>
      <c r="AB979" t="s">
        <v>79</v>
      </c>
      <c r="AC979" t="s">
        <v>79</v>
      </c>
      <c r="AD979" t="s">
        <v>79</v>
      </c>
      <c r="AE979">
        <v>0</v>
      </c>
      <c r="AF979" t="s">
        <v>79</v>
      </c>
      <c r="AG979">
        <v>0</v>
      </c>
      <c r="AH979" t="s">
        <v>79</v>
      </c>
      <c r="AI979" t="s">
        <v>79</v>
      </c>
      <c r="AJ979" t="s">
        <v>79</v>
      </c>
      <c r="AK979" t="s">
        <v>79</v>
      </c>
      <c r="AL979" t="s">
        <v>79</v>
      </c>
      <c r="AM979" t="s">
        <v>79</v>
      </c>
      <c r="AN979" t="s">
        <v>79</v>
      </c>
      <c r="AO979" t="s">
        <v>79</v>
      </c>
      <c r="AP979" t="s">
        <v>79</v>
      </c>
      <c r="AQ979" t="s">
        <v>79</v>
      </c>
      <c r="AR979" t="s">
        <v>79</v>
      </c>
      <c r="AS979">
        <v>0</v>
      </c>
      <c r="AT979" t="s">
        <v>79</v>
      </c>
      <c r="AU979" t="s">
        <v>79</v>
      </c>
      <c r="AV979">
        <v>0</v>
      </c>
      <c r="AW979">
        <v>0</v>
      </c>
    </row>
    <row r="980" spans="1:49" x14ac:dyDescent="0.2">
      <c r="A980">
        <v>1</v>
      </c>
      <c r="B980">
        <v>44</v>
      </c>
      <c r="C980">
        <v>1</v>
      </c>
      <c r="D980">
        <v>3</v>
      </c>
      <c r="E980">
        <v>0</v>
      </c>
      <c r="F980" t="s">
        <v>79</v>
      </c>
      <c r="G980" t="s">
        <v>79</v>
      </c>
      <c r="H980">
        <v>675</v>
      </c>
      <c r="I980">
        <v>0</v>
      </c>
      <c r="J980">
        <v>0</v>
      </c>
      <c r="K980">
        <v>0</v>
      </c>
      <c r="L980">
        <v>0</v>
      </c>
      <c r="M980" t="s">
        <v>79</v>
      </c>
      <c r="N980" t="s">
        <v>79</v>
      </c>
      <c r="O980" t="s">
        <v>79</v>
      </c>
      <c r="P980" t="s">
        <v>79</v>
      </c>
      <c r="Q980" t="s">
        <v>79</v>
      </c>
      <c r="R980" t="s">
        <v>1737</v>
      </c>
      <c r="S980" t="s">
        <v>79</v>
      </c>
      <c r="T980">
        <v>0</v>
      </c>
      <c r="U980" t="s">
        <v>79</v>
      </c>
      <c r="V980" t="s">
        <v>79</v>
      </c>
      <c r="W980" t="s">
        <v>79</v>
      </c>
      <c r="X980">
        <v>1</v>
      </c>
      <c r="Y980">
        <v>1</v>
      </c>
      <c r="Z980" t="s">
        <v>79</v>
      </c>
      <c r="AA980" t="s">
        <v>79</v>
      </c>
      <c r="AB980" t="s">
        <v>79</v>
      </c>
      <c r="AC980" t="s">
        <v>79</v>
      </c>
      <c r="AD980" t="s">
        <v>79</v>
      </c>
      <c r="AE980">
        <v>0</v>
      </c>
      <c r="AF980" t="s">
        <v>79</v>
      </c>
      <c r="AG980">
        <v>0</v>
      </c>
      <c r="AH980" t="s">
        <v>79</v>
      </c>
      <c r="AI980" t="s">
        <v>79</v>
      </c>
      <c r="AJ980" t="s">
        <v>79</v>
      </c>
      <c r="AK980" t="s">
        <v>79</v>
      </c>
      <c r="AL980" t="s">
        <v>79</v>
      </c>
      <c r="AM980" t="s">
        <v>79</v>
      </c>
      <c r="AN980" t="s">
        <v>79</v>
      </c>
      <c r="AO980" t="s">
        <v>79</v>
      </c>
      <c r="AP980" t="s">
        <v>79</v>
      </c>
      <c r="AQ980" t="s">
        <v>79</v>
      </c>
      <c r="AR980" t="s">
        <v>79</v>
      </c>
      <c r="AS980">
        <v>0</v>
      </c>
      <c r="AT980" t="s">
        <v>79</v>
      </c>
      <c r="AU980" t="s">
        <v>79</v>
      </c>
      <c r="AV980">
        <v>0</v>
      </c>
      <c r="AW980">
        <v>0</v>
      </c>
    </row>
    <row r="981" spans="1:49" x14ac:dyDescent="0.2">
      <c r="A981">
        <v>1</v>
      </c>
      <c r="B981">
        <v>44</v>
      </c>
      <c r="C981">
        <v>1</v>
      </c>
      <c r="D981">
        <v>4</v>
      </c>
      <c r="E981">
        <v>0</v>
      </c>
      <c r="F981" t="s">
        <v>79</v>
      </c>
      <c r="G981" t="s">
        <v>79</v>
      </c>
      <c r="H981">
        <v>523</v>
      </c>
      <c r="I981">
        <v>0</v>
      </c>
      <c r="J981">
        <v>0</v>
      </c>
      <c r="K981">
        <v>0</v>
      </c>
      <c r="L981">
        <v>0</v>
      </c>
      <c r="M981" t="s">
        <v>79</v>
      </c>
      <c r="N981" t="s">
        <v>79</v>
      </c>
      <c r="O981" t="s">
        <v>79</v>
      </c>
      <c r="P981" t="s">
        <v>79</v>
      </c>
      <c r="Q981" t="s">
        <v>79</v>
      </c>
      <c r="R981" t="s">
        <v>1738</v>
      </c>
      <c r="S981" t="s">
        <v>79</v>
      </c>
      <c r="T981">
        <v>0</v>
      </c>
      <c r="U981" t="s">
        <v>79</v>
      </c>
      <c r="V981" t="s">
        <v>79</v>
      </c>
      <c r="W981" t="s">
        <v>79</v>
      </c>
      <c r="X981">
        <v>1</v>
      </c>
      <c r="Y981">
        <v>1</v>
      </c>
      <c r="Z981" t="s">
        <v>79</v>
      </c>
      <c r="AA981" t="s">
        <v>79</v>
      </c>
      <c r="AB981" t="s">
        <v>79</v>
      </c>
      <c r="AC981" t="s">
        <v>79</v>
      </c>
      <c r="AD981" t="s">
        <v>79</v>
      </c>
      <c r="AE981">
        <v>0</v>
      </c>
      <c r="AF981" t="s">
        <v>79</v>
      </c>
      <c r="AG981">
        <v>0</v>
      </c>
      <c r="AH981" t="s">
        <v>79</v>
      </c>
      <c r="AI981" t="s">
        <v>79</v>
      </c>
      <c r="AJ981" t="s">
        <v>79</v>
      </c>
      <c r="AK981" t="s">
        <v>79</v>
      </c>
      <c r="AL981" t="s">
        <v>79</v>
      </c>
      <c r="AM981" t="s">
        <v>79</v>
      </c>
      <c r="AN981" t="s">
        <v>79</v>
      </c>
      <c r="AO981" t="s">
        <v>79</v>
      </c>
      <c r="AP981" t="s">
        <v>79</v>
      </c>
      <c r="AQ981" t="s">
        <v>79</v>
      </c>
      <c r="AR981" t="s">
        <v>79</v>
      </c>
      <c r="AS981">
        <v>0</v>
      </c>
      <c r="AT981" t="s">
        <v>79</v>
      </c>
      <c r="AU981" t="s">
        <v>79</v>
      </c>
      <c r="AV981">
        <v>0</v>
      </c>
      <c r="AW981">
        <v>0</v>
      </c>
    </row>
    <row r="982" spans="1:49" x14ac:dyDescent="0.2">
      <c r="A982">
        <v>1</v>
      </c>
      <c r="B982">
        <v>44</v>
      </c>
      <c r="C982">
        <v>1</v>
      </c>
      <c r="D982">
        <v>5</v>
      </c>
      <c r="E982">
        <v>0</v>
      </c>
      <c r="F982" t="s">
        <v>79</v>
      </c>
      <c r="G982" t="s">
        <v>79</v>
      </c>
      <c r="H982">
        <v>496</v>
      </c>
      <c r="I982">
        <v>0</v>
      </c>
      <c r="J982">
        <v>0</v>
      </c>
      <c r="K982">
        <v>0</v>
      </c>
      <c r="L982">
        <v>0</v>
      </c>
      <c r="M982" t="s">
        <v>79</v>
      </c>
      <c r="N982" t="s">
        <v>79</v>
      </c>
      <c r="O982" t="s">
        <v>79</v>
      </c>
      <c r="P982" t="s">
        <v>79</v>
      </c>
      <c r="Q982" t="s">
        <v>79</v>
      </c>
      <c r="R982" t="s">
        <v>655</v>
      </c>
      <c r="S982" t="s">
        <v>79</v>
      </c>
      <c r="T982">
        <v>0</v>
      </c>
      <c r="U982" t="s">
        <v>79</v>
      </c>
      <c r="V982" t="s">
        <v>79</v>
      </c>
      <c r="W982" t="s">
        <v>79</v>
      </c>
      <c r="X982">
        <v>1</v>
      </c>
      <c r="Y982">
        <v>1</v>
      </c>
      <c r="Z982" t="s">
        <v>79</v>
      </c>
      <c r="AA982" t="s">
        <v>79</v>
      </c>
      <c r="AB982" t="s">
        <v>79</v>
      </c>
      <c r="AC982" t="s">
        <v>79</v>
      </c>
      <c r="AD982" t="s">
        <v>79</v>
      </c>
      <c r="AE982">
        <v>0</v>
      </c>
      <c r="AF982" t="s">
        <v>79</v>
      </c>
      <c r="AG982">
        <v>0</v>
      </c>
      <c r="AH982" t="s">
        <v>79</v>
      </c>
      <c r="AI982" t="s">
        <v>79</v>
      </c>
      <c r="AJ982" t="s">
        <v>79</v>
      </c>
      <c r="AK982" t="s">
        <v>79</v>
      </c>
      <c r="AL982" t="s">
        <v>79</v>
      </c>
      <c r="AM982" t="s">
        <v>79</v>
      </c>
      <c r="AN982" t="s">
        <v>79</v>
      </c>
      <c r="AO982" t="s">
        <v>79</v>
      </c>
      <c r="AP982" t="s">
        <v>79</v>
      </c>
      <c r="AQ982" t="s">
        <v>79</v>
      </c>
      <c r="AR982" t="s">
        <v>79</v>
      </c>
      <c r="AS982">
        <v>0</v>
      </c>
      <c r="AT982" t="s">
        <v>79</v>
      </c>
      <c r="AU982" t="s">
        <v>79</v>
      </c>
      <c r="AV982">
        <v>0</v>
      </c>
      <c r="AW982">
        <v>0</v>
      </c>
    </row>
    <row r="983" spans="1:49" x14ac:dyDescent="0.2">
      <c r="A983">
        <v>1</v>
      </c>
      <c r="B983">
        <v>44</v>
      </c>
      <c r="C983">
        <v>1</v>
      </c>
      <c r="D983">
        <v>6</v>
      </c>
      <c r="E983">
        <v>0</v>
      </c>
      <c r="F983" t="s">
        <v>79</v>
      </c>
      <c r="G983" t="s">
        <v>79</v>
      </c>
      <c r="H983">
        <v>0</v>
      </c>
      <c r="I983">
        <v>0</v>
      </c>
      <c r="J983">
        <v>0</v>
      </c>
      <c r="K983">
        <v>0</v>
      </c>
      <c r="L983">
        <v>0</v>
      </c>
      <c r="M983" t="s">
        <v>79</v>
      </c>
      <c r="N983" t="s">
        <v>79</v>
      </c>
      <c r="O983" t="s">
        <v>79</v>
      </c>
      <c r="P983" t="s">
        <v>79</v>
      </c>
      <c r="Q983" t="s">
        <v>79</v>
      </c>
      <c r="R983" t="s">
        <v>79</v>
      </c>
      <c r="S983" t="s">
        <v>79</v>
      </c>
      <c r="T983">
        <v>0</v>
      </c>
      <c r="U983" t="s">
        <v>79</v>
      </c>
      <c r="V983" t="s">
        <v>79</v>
      </c>
      <c r="W983" t="s">
        <v>79</v>
      </c>
      <c r="X983">
        <v>0</v>
      </c>
      <c r="Y983">
        <v>0</v>
      </c>
      <c r="Z983" t="s">
        <v>79</v>
      </c>
      <c r="AA983" t="s">
        <v>79</v>
      </c>
      <c r="AB983" t="s">
        <v>79</v>
      </c>
      <c r="AC983" t="s">
        <v>79</v>
      </c>
      <c r="AD983" t="s">
        <v>79</v>
      </c>
      <c r="AE983">
        <v>0</v>
      </c>
      <c r="AF983" t="s">
        <v>79</v>
      </c>
      <c r="AG983">
        <v>0</v>
      </c>
      <c r="AH983" t="s">
        <v>79</v>
      </c>
      <c r="AI983" t="s">
        <v>79</v>
      </c>
      <c r="AJ983" t="s">
        <v>79</v>
      </c>
      <c r="AK983" t="s">
        <v>79</v>
      </c>
      <c r="AL983" t="s">
        <v>79</v>
      </c>
      <c r="AM983" t="s">
        <v>79</v>
      </c>
      <c r="AN983" t="s">
        <v>79</v>
      </c>
      <c r="AO983" t="s">
        <v>79</v>
      </c>
      <c r="AP983" t="s">
        <v>79</v>
      </c>
      <c r="AQ983" t="s">
        <v>79</v>
      </c>
      <c r="AR983" t="s">
        <v>79</v>
      </c>
      <c r="AS983">
        <v>0</v>
      </c>
      <c r="AT983" t="s">
        <v>79</v>
      </c>
      <c r="AU983" t="s">
        <v>79</v>
      </c>
      <c r="AV983">
        <v>0</v>
      </c>
      <c r="AW983">
        <v>0</v>
      </c>
    </row>
    <row r="984" spans="1:49" x14ac:dyDescent="0.2">
      <c r="A984">
        <v>1</v>
      </c>
      <c r="B984">
        <v>44</v>
      </c>
      <c r="C984">
        <v>1</v>
      </c>
      <c r="D984">
        <v>7</v>
      </c>
      <c r="E984">
        <v>0</v>
      </c>
      <c r="F984" t="s">
        <v>79</v>
      </c>
      <c r="G984" t="s">
        <v>79</v>
      </c>
      <c r="H984">
        <v>0</v>
      </c>
      <c r="I984">
        <v>0</v>
      </c>
      <c r="J984">
        <v>0</v>
      </c>
      <c r="K984">
        <v>0</v>
      </c>
      <c r="L984">
        <v>0</v>
      </c>
      <c r="M984" t="s">
        <v>79</v>
      </c>
      <c r="N984" t="s">
        <v>79</v>
      </c>
      <c r="O984" t="s">
        <v>79</v>
      </c>
      <c r="P984" t="s">
        <v>79</v>
      </c>
      <c r="Q984" t="s">
        <v>79</v>
      </c>
      <c r="R984" t="s">
        <v>79</v>
      </c>
      <c r="S984" t="s">
        <v>79</v>
      </c>
      <c r="T984">
        <v>0</v>
      </c>
      <c r="U984" t="s">
        <v>79</v>
      </c>
      <c r="V984" t="s">
        <v>79</v>
      </c>
      <c r="W984" t="s">
        <v>79</v>
      </c>
      <c r="X984">
        <v>0</v>
      </c>
      <c r="Y984">
        <v>0</v>
      </c>
      <c r="Z984" t="s">
        <v>79</v>
      </c>
      <c r="AA984" t="s">
        <v>79</v>
      </c>
      <c r="AB984" t="s">
        <v>79</v>
      </c>
      <c r="AC984" t="s">
        <v>79</v>
      </c>
      <c r="AD984" t="s">
        <v>79</v>
      </c>
      <c r="AE984">
        <v>0</v>
      </c>
      <c r="AF984" t="s">
        <v>79</v>
      </c>
      <c r="AG984">
        <v>0</v>
      </c>
      <c r="AH984" t="s">
        <v>79</v>
      </c>
      <c r="AI984" t="s">
        <v>79</v>
      </c>
      <c r="AJ984" t="s">
        <v>79</v>
      </c>
      <c r="AK984" t="s">
        <v>79</v>
      </c>
      <c r="AL984" t="s">
        <v>79</v>
      </c>
      <c r="AM984" t="s">
        <v>79</v>
      </c>
      <c r="AN984" t="s">
        <v>79</v>
      </c>
      <c r="AO984" t="s">
        <v>79</v>
      </c>
      <c r="AP984" t="s">
        <v>79</v>
      </c>
      <c r="AQ984" t="s">
        <v>79</v>
      </c>
      <c r="AR984" t="s">
        <v>79</v>
      </c>
      <c r="AS984">
        <v>0</v>
      </c>
      <c r="AT984" t="s">
        <v>79</v>
      </c>
      <c r="AU984" t="s">
        <v>79</v>
      </c>
      <c r="AV984">
        <v>0</v>
      </c>
      <c r="AW984">
        <v>0</v>
      </c>
    </row>
    <row r="985" spans="1:49" x14ac:dyDescent="0.2">
      <c r="A985">
        <v>1</v>
      </c>
      <c r="B985">
        <v>44</v>
      </c>
      <c r="C985">
        <v>1</v>
      </c>
      <c r="D985">
        <v>8</v>
      </c>
      <c r="E985">
        <v>0</v>
      </c>
      <c r="F985" t="s">
        <v>79</v>
      </c>
      <c r="G985" t="s">
        <v>79</v>
      </c>
      <c r="H985">
        <v>0</v>
      </c>
      <c r="I985">
        <v>0</v>
      </c>
      <c r="J985">
        <v>0</v>
      </c>
      <c r="K985">
        <v>0</v>
      </c>
      <c r="L985">
        <v>0</v>
      </c>
      <c r="M985" t="s">
        <v>79</v>
      </c>
      <c r="N985" t="s">
        <v>79</v>
      </c>
      <c r="O985" t="s">
        <v>79</v>
      </c>
      <c r="P985" t="s">
        <v>79</v>
      </c>
      <c r="Q985" t="s">
        <v>79</v>
      </c>
      <c r="R985" t="s">
        <v>79</v>
      </c>
      <c r="S985" t="s">
        <v>79</v>
      </c>
      <c r="T985">
        <v>0</v>
      </c>
      <c r="U985" t="s">
        <v>79</v>
      </c>
      <c r="V985" t="s">
        <v>79</v>
      </c>
      <c r="W985" t="s">
        <v>79</v>
      </c>
      <c r="X985">
        <v>0</v>
      </c>
      <c r="Y985">
        <v>0</v>
      </c>
      <c r="Z985" t="s">
        <v>79</v>
      </c>
      <c r="AA985" t="s">
        <v>79</v>
      </c>
      <c r="AB985" t="s">
        <v>79</v>
      </c>
      <c r="AC985" t="s">
        <v>79</v>
      </c>
      <c r="AD985" t="s">
        <v>79</v>
      </c>
      <c r="AE985">
        <v>0</v>
      </c>
      <c r="AF985" t="s">
        <v>79</v>
      </c>
      <c r="AG985">
        <v>0</v>
      </c>
      <c r="AH985" t="s">
        <v>79</v>
      </c>
      <c r="AI985" t="s">
        <v>79</v>
      </c>
      <c r="AJ985" t="s">
        <v>79</v>
      </c>
      <c r="AK985" t="s">
        <v>79</v>
      </c>
      <c r="AL985" t="s">
        <v>79</v>
      </c>
      <c r="AM985" t="s">
        <v>79</v>
      </c>
      <c r="AN985" t="s">
        <v>79</v>
      </c>
      <c r="AO985" t="s">
        <v>79</v>
      </c>
      <c r="AP985" t="s">
        <v>79</v>
      </c>
      <c r="AQ985" t="s">
        <v>79</v>
      </c>
      <c r="AR985" t="s">
        <v>79</v>
      </c>
      <c r="AS985">
        <v>0</v>
      </c>
      <c r="AT985" t="s">
        <v>79</v>
      </c>
      <c r="AU985" t="s">
        <v>79</v>
      </c>
      <c r="AV985">
        <v>0</v>
      </c>
      <c r="AW985">
        <v>0</v>
      </c>
    </row>
    <row r="986" spans="1:49" x14ac:dyDescent="0.2">
      <c r="A986">
        <v>1</v>
      </c>
      <c r="B986">
        <v>44</v>
      </c>
      <c r="C986">
        <v>2</v>
      </c>
      <c r="D986">
        <v>1</v>
      </c>
      <c r="E986">
        <v>0</v>
      </c>
      <c r="F986" t="s">
        <v>79</v>
      </c>
      <c r="G986" t="s">
        <v>79</v>
      </c>
      <c r="H986">
        <v>290</v>
      </c>
      <c r="I986">
        <v>0</v>
      </c>
      <c r="J986">
        <v>0</v>
      </c>
      <c r="K986">
        <v>0</v>
      </c>
      <c r="L986">
        <v>0</v>
      </c>
      <c r="M986" t="s">
        <v>79</v>
      </c>
      <c r="N986" t="s">
        <v>79</v>
      </c>
      <c r="O986" t="s">
        <v>79</v>
      </c>
      <c r="P986" t="s">
        <v>79</v>
      </c>
      <c r="Q986" t="s">
        <v>79</v>
      </c>
      <c r="R986" t="s">
        <v>1739</v>
      </c>
      <c r="S986" t="s">
        <v>79</v>
      </c>
      <c r="T986">
        <v>0</v>
      </c>
      <c r="U986" t="s">
        <v>79</v>
      </c>
      <c r="V986" t="s">
        <v>79</v>
      </c>
      <c r="W986" t="s">
        <v>79</v>
      </c>
      <c r="X986">
        <v>1</v>
      </c>
      <c r="Y986">
        <v>1</v>
      </c>
      <c r="Z986" t="s">
        <v>79</v>
      </c>
      <c r="AA986" t="s">
        <v>79</v>
      </c>
      <c r="AB986" t="s">
        <v>79</v>
      </c>
      <c r="AC986" t="s">
        <v>79</v>
      </c>
      <c r="AD986" t="s">
        <v>79</v>
      </c>
      <c r="AE986">
        <v>0</v>
      </c>
      <c r="AF986" t="s">
        <v>79</v>
      </c>
      <c r="AG986">
        <v>0</v>
      </c>
      <c r="AH986" t="s">
        <v>79</v>
      </c>
      <c r="AI986" t="s">
        <v>79</v>
      </c>
      <c r="AJ986" t="s">
        <v>79</v>
      </c>
      <c r="AK986" t="s">
        <v>79</v>
      </c>
      <c r="AL986" t="s">
        <v>79</v>
      </c>
      <c r="AM986" t="s">
        <v>79</v>
      </c>
      <c r="AN986" t="s">
        <v>79</v>
      </c>
      <c r="AO986" t="s">
        <v>79</v>
      </c>
      <c r="AP986" t="s">
        <v>79</v>
      </c>
      <c r="AQ986" t="s">
        <v>79</v>
      </c>
      <c r="AR986" t="s">
        <v>79</v>
      </c>
      <c r="AS986">
        <v>0</v>
      </c>
      <c r="AT986" t="s">
        <v>79</v>
      </c>
      <c r="AU986" t="s">
        <v>79</v>
      </c>
      <c r="AV986">
        <v>0</v>
      </c>
      <c r="AW986">
        <v>0</v>
      </c>
    </row>
    <row r="987" spans="1:49" x14ac:dyDescent="0.2">
      <c r="A987">
        <v>1</v>
      </c>
      <c r="B987">
        <v>44</v>
      </c>
      <c r="C987">
        <v>2</v>
      </c>
      <c r="D987">
        <v>2</v>
      </c>
      <c r="E987">
        <v>0</v>
      </c>
      <c r="F987" t="s">
        <v>79</v>
      </c>
      <c r="G987" t="s">
        <v>79</v>
      </c>
      <c r="H987">
        <v>108</v>
      </c>
      <c r="I987">
        <v>0</v>
      </c>
      <c r="J987">
        <v>0</v>
      </c>
      <c r="K987">
        <v>0</v>
      </c>
      <c r="L987">
        <v>0</v>
      </c>
      <c r="M987" t="s">
        <v>79</v>
      </c>
      <c r="N987" t="s">
        <v>79</v>
      </c>
      <c r="O987" t="s">
        <v>79</v>
      </c>
      <c r="P987" t="s">
        <v>79</v>
      </c>
      <c r="Q987" t="s">
        <v>79</v>
      </c>
      <c r="R987" t="s">
        <v>413</v>
      </c>
      <c r="S987" t="s">
        <v>79</v>
      </c>
      <c r="T987">
        <v>0</v>
      </c>
      <c r="U987" t="s">
        <v>79</v>
      </c>
      <c r="V987" t="s">
        <v>79</v>
      </c>
      <c r="W987" t="s">
        <v>79</v>
      </c>
      <c r="X987">
        <v>1</v>
      </c>
      <c r="Y987">
        <v>1</v>
      </c>
      <c r="Z987" t="s">
        <v>79</v>
      </c>
      <c r="AA987" t="s">
        <v>79</v>
      </c>
      <c r="AB987" t="s">
        <v>79</v>
      </c>
      <c r="AC987" t="s">
        <v>79</v>
      </c>
      <c r="AD987" t="s">
        <v>79</v>
      </c>
      <c r="AE987">
        <v>0</v>
      </c>
      <c r="AF987" t="s">
        <v>79</v>
      </c>
      <c r="AG987">
        <v>0</v>
      </c>
      <c r="AH987" t="s">
        <v>79</v>
      </c>
      <c r="AI987" t="s">
        <v>79</v>
      </c>
      <c r="AJ987" t="s">
        <v>79</v>
      </c>
      <c r="AK987" t="s">
        <v>79</v>
      </c>
      <c r="AL987" t="s">
        <v>79</v>
      </c>
      <c r="AM987" t="s">
        <v>79</v>
      </c>
      <c r="AN987" t="s">
        <v>79</v>
      </c>
      <c r="AO987" t="s">
        <v>79</v>
      </c>
      <c r="AP987" t="s">
        <v>79</v>
      </c>
      <c r="AQ987" t="s">
        <v>79</v>
      </c>
      <c r="AR987" t="s">
        <v>79</v>
      </c>
      <c r="AS987">
        <v>0</v>
      </c>
      <c r="AT987" t="s">
        <v>79</v>
      </c>
      <c r="AU987" t="s">
        <v>79</v>
      </c>
      <c r="AV987">
        <v>0</v>
      </c>
      <c r="AW987">
        <v>0</v>
      </c>
    </row>
    <row r="988" spans="1:49" x14ac:dyDescent="0.2">
      <c r="A988">
        <v>1</v>
      </c>
      <c r="B988">
        <v>44</v>
      </c>
      <c r="C988">
        <v>2</v>
      </c>
      <c r="D988">
        <v>3</v>
      </c>
      <c r="E988">
        <v>0</v>
      </c>
      <c r="F988" t="s">
        <v>79</v>
      </c>
      <c r="G988" t="s">
        <v>79</v>
      </c>
      <c r="H988">
        <v>436</v>
      </c>
      <c r="I988">
        <v>0</v>
      </c>
      <c r="J988">
        <v>0</v>
      </c>
      <c r="K988">
        <v>0</v>
      </c>
      <c r="L988">
        <v>0</v>
      </c>
      <c r="M988" t="s">
        <v>79</v>
      </c>
      <c r="N988" t="s">
        <v>79</v>
      </c>
      <c r="O988" t="s">
        <v>79</v>
      </c>
      <c r="P988" t="s">
        <v>79</v>
      </c>
      <c r="Q988" t="s">
        <v>79</v>
      </c>
      <c r="R988" t="s">
        <v>1665</v>
      </c>
      <c r="S988" t="s">
        <v>79</v>
      </c>
      <c r="T988">
        <v>0</v>
      </c>
      <c r="U988" t="s">
        <v>79</v>
      </c>
      <c r="V988" t="s">
        <v>79</v>
      </c>
      <c r="W988" t="s">
        <v>79</v>
      </c>
      <c r="X988">
        <v>1</v>
      </c>
      <c r="Y988">
        <v>1</v>
      </c>
      <c r="Z988" t="s">
        <v>79</v>
      </c>
      <c r="AA988" t="s">
        <v>79</v>
      </c>
      <c r="AB988" t="s">
        <v>79</v>
      </c>
      <c r="AC988" t="s">
        <v>79</v>
      </c>
      <c r="AD988" t="s">
        <v>79</v>
      </c>
      <c r="AE988">
        <v>0</v>
      </c>
      <c r="AF988" t="s">
        <v>79</v>
      </c>
      <c r="AG988">
        <v>0</v>
      </c>
      <c r="AH988" t="s">
        <v>79</v>
      </c>
      <c r="AI988" t="s">
        <v>79</v>
      </c>
      <c r="AJ988" t="s">
        <v>79</v>
      </c>
      <c r="AK988" t="s">
        <v>79</v>
      </c>
      <c r="AL988" t="s">
        <v>79</v>
      </c>
      <c r="AM988" t="s">
        <v>79</v>
      </c>
      <c r="AN988" t="s">
        <v>79</v>
      </c>
      <c r="AO988" t="s">
        <v>79</v>
      </c>
      <c r="AP988" t="s">
        <v>79</v>
      </c>
      <c r="AQ988" t="s">
        <v>79</v>
      </c>
      <c r="AR988" t="s">
        <v>79</v>
      </c>
      <c r="AS988">
        <v>0</v>
      </c>
      <c r="AT988" t="s">
        <v>79</v>
      </c>
      <c r="AU988" t="s">
        <v>79</v>
      </c>
      <c r="AV988">
        <v>0</v>
      </c>
      <c r="AW988">
        <v>0</v>
      </c>
    </row>
    <row r="989" spans="1:49" x14ac:dyDescent="0.2">
      <c r="A989">
        <v>1</v>
      </c>
      <c r="B989">
        <v>44</v>
      </c>
      <c r="C989">
        <v>2</v>
      </c>
      <c r="D989">
        <v>4</v>
      </c>
      <c r="E989">
        <v>0</v>
      </c>
      <c r="F989" t="s">
        <v>79</v>
      </c>
      <c r="G989" t="s">
        <v>79</v>
      </c>
      <c r="H989">
        <v>606</v>
      </c>
      <c r="I989">
        <v>0</v>
      </c>
      <c r="J989">
        <v>0</v>
      </c>
      <c r="K989">
        <v>0</v>
      </c>
      <c r="L989">
        <v>0</v>
      </c>
      <c r="M989" t="s">
        <v>79</v>
      </c>
      <c r="N989" t="s">
        <v>79</v>
      </c>
      <c r="O989" t="s">
        <v>79</v>
      </c>
      <c r="P989" t="s">
        <v>79</v>
      </c>
      <c r="Q989" t="s">
        <v>79</v>
      </c>
      <c r="R989" t="s">
        <v>1553</v>
      </c>
      <c r="S989" t="s">
        <v>79</v>
      </c>
      <c r="T989">
        <v>0</v>
      </c>
      <c r="U989" t="s">
        <v>79</v>
      </c>
      <c r="V989" t="s">
        <v>79</v>
      </c>
      <c r="W989" t="s">
        <v>79</v>
      </c>
      <c r="X989">
        <v>1</v>
      </c>
      <c r="Y989">
        <v>1</v>
      </c>
      <c r="Z989" t="s">
        <v>79</v>
      </c>
      <c r="AA989" t="s">
        <v>79</v>
      </c>
      <c r="AB989" t="s">
        <v>79</v>
      </c>
      <c r="AC989" t="s">
        <v>79</v>
      </c>
      <c r="AD989" t="s">
        <v>79</v>
      </c>
      <c r="AE989">
        <v>0</v>
      </c>
      <c r="AF989" t="s">
        <v>79</v>
      </c>
      <c r="AG989">
        <v>0</v>
      </c>
      <c r="AH989" t="s">
        <v>79</v>
      </c>
      <c r="AI989" t="s">
        <v>79</v>
      </c>
      <c r="AJ989" t="s">
        <v>79</v>
      </c>
      <c r="AK989" t="s">
        <v>79</v>
      </c>
      <c r="AL989" t="s">
        <v>79</v>
      </c>
      <c r="AM989" t="s">
        <v>79</v>
      </c>
      <c r="AN989" t="s">
        <v>79</v>
      </c>
      <c r="AO989" t="s">
        <v>79</v>
      </c>
      <c r="AP989" t="s">
        <v>79</v>
      </c>
      <c r="AQ989" t="s">
        <v>79</v>
      </c>
      <c r="AR989" t="s">
        <v>79</v>
      </c>
      <c r="AS989">
        <v>0</v>
      </c>
      <c r="AT989" t="s">
        <v>79</v>
      </c>
      <c r="AU989" t="s">
        <v>79</v>
      </c>
      <c r="AV989">
        <v>0</v>
      </c>
      <c r="AW989">
        <v>0</v>
      </c>
    </row>
    <row r="990" spans="1:49" x14ac:dyDescent="0.2">
      <c r="A990">
        <v>1</v>
      </c>
      <c r="B990">
        <v>44</v>
      </c>
      <c r="C990">
        <v>2</v>
      </c>
      <c r="D990">
        <v>5</v>
      </c>
      <c r="E990">
        <v>0</v>
      </c>
      <c r="F990" t="s">
        <v>79</v>
      </c>
      <c r="G990" t="s">
        <v>79</v>
      </c>
      <c r="H990">
        <v>98</v>
      </c>
      <c r="I990">
        <v>0</v>
      </c>
      <c r="J990">
        <v>0</v>
      </c>
      <c r="K990">
        <v>0</v>
      </c>
      <c r="L990">
        <v>0</v>
      </c>
      <c r="M990" t="s">
        <v>79</v>
      </c>
      <c r="N990" t="s">
        <v>79</v>
      </c>
      <c r="O990" t="s">
        <v>79</v>
      </c>
      <c r="P990" t="s">
        <v>79</v>
      </c>
      <c r="Q990" t="s">
        <v>79</v>
      </c>
      <c r="R990" t="s">
        <v>1740</v>
      </c>
      <c r="S990" t="s">
        <v>79</v>
      </c>
      <c r="T990">
        <v>0</v>
      </c>
      <c r="U990" t="s">
        <v>79</v>
      </c>
      <c r="V990" t="s">
        <v>79</v>
      </c>
      <c r="W990" t="s">
        <v>79</v>
      </c>
      <c r="X990">
        <v>1</v>
      </c>
      <c r="Y990">
        <v>1</v>
      </c>
      <c r="Z990" t="s">
        <v>79</v>
      </c>
      <c r="AA990" t="s">
        <v>79</v>
      </c>
      <c r="AB990" t="s">
        <v>79</v>
      </c>
      <c r="AC990" t="s">
        <v>79</v>
      </c>
      <c r="AD990" t="s">
        <v>79</v>
      </c>
      <c r="AE990">
        <v>0</v>
      </c>
      <c r="AF990" t="s">
        <v>79</v>
      </c>
      <c r="AG990">
        <v>0</v>
      </c>
      <c r="AH990" t="s">
        <v>79</v>
      </c>
      <c r="AI990" t="s">
        <v>79</v>
      </c>
      <c r="AJ990" t="s">
        <v>79</v>
      </c>
      <c r="AK990" t="s">
        <v>79</v>
      </c>
      <c r="AL990" t="s">
        <v>79</v>
      </c>
      <c r="AM990" t="s">
        <v>79</v>
      </c>
      <c r="AN990" t="s">
        <v>79</v>
      </c>
      <c r="AO990" t="s">
        <v>79</v>
      </c>
      <c r="AP990" t="s">
        <v>79</v>
      </c>
      <c r="AQ990" t="s">
        <v>79</v>
      </c>
      <c r="AR990" t="s">
        <v>79</v>
      </c>
      <c r="AS990">
        <v>0</v>
      </c>
      <c r="AT990" t="s">
        <v>79</v>
      </c>
      <c r="AU990" t="s">
        <v>79</v>
      </c>
      <c r="AV990">
        <v>0</v>
      </c>
      <c r="AW990">
        <v>0</v>
      </c>
    </row>
    <row r="991" spans="1:49" x14ac:dyDescent="0.2">
      <c r="A991">
        <v>1</v>
      </c>
      <c r="B991">
        <v>44</v>
      </c>
      <c r="C991">
        <v>2</v>
      </c>
      <c r="D991">
        <v>6</v>
      </c>
      <c r="E991">
        <v>0</v>
      </c>
      <c r="F991" t="s">
        <v>79</v>
      </c>
      <c r="G991" t="s">
        <v>79</v>
      </c>
      <c r="H991">
        <v>101</v>
      </c>
      <c r="I991">
        <v>0</v>
      </c>
      <c r="J991">
        <v>0</v>
      </c>
      <c r="K991">
        <v>0</v>
      </c>
      <c r="L991">
        <v>0</v>
      </c>
      <c r="M991" t="s">
        <v>79</v>
      </c>
      <c r="N991" t="s">
        <v>79</v>
      </c>
      <c r="O991" t="s">
        <v>79</v>
      </c>
      <c r="P991" t="s">
        <v>79</v>
      </c>
      <c r="Q991" t="s">
        <v>79</v>
      </c>
      <c r="R991" t="s">
        <v>1741</v>
      </c>
      <c r="S991" t="s">
        <v>79</v>
      </c>
      <c r="T991">
        <v>0</v>
      </c>
      <c r="U991" t="s">
        <v>79</v>
      </c>
      <c r="V991" t="s">
        <v>79</v>
      </c>
      <c r="W991" t="s">
        <v>79</v>
      </c>
      <c r="X991">
        <v>1</v>
      </c>
      <c r="Y991">
        <v>1</v>
      </c>
      <c r="Z991" t="s">
        <v>79</v>
      </c>
      <c r="AA991" t="s">
        <v>79</v>
      </c>
      <c r="AB991" t="s">
        <v>79</v>
      </c>
      <c r="AC991" t="s">
        <v>79</v>
      </c>
      <c r="AD991" t="s">
        <v>79</v>
      </c>
      <c r="AE991">
        <v>0</v>
      </c>
      <c r="AF991" t="s">
        <v>79</v>
      </c>
      <c r="AG991">
        <v>0</v>
      </c>
      <c r="AH991" t="s">
        <v>79</v>
      </c>
      <c r="AI991" t="s">
        <v>79</v>
      </c>
      <c r="AJ991" t="s">
        <v>79</v>
      </c>
      <c r="AK991" t="s">
        <v>79</v>
      </c>
      <c r="AL991" t="s">
        <v>79</v>
      </c>
      <c r="AM991" t="s">
        <v>79</v>
      </c>
      <c r="AN991" t="s">
        <v>79</v>
      </c>
      <c r="AO991" t="s">
        <v>79</v>
      </c>
      <c r="AP991" t="s">
        <v>79</v>
      </c>
      <c r="AQ991" t="s">
        <v>79</v>
      </c>
      <c r="AR991" t="s">
        <v>79</v>
      </c>
      <c r="AS991">
        <v>0</v>
      </c>
      <c r="AT991" t="s">
        <v>79</v>
      </c>
      <c r="AU991" t="s">
        <v>79</v>
      </c>
      <c r="AV991">
        <v>0</v>
      </c>
      <c r="AW991">
        <v>0</v>
      </c>
    </row>
    <row r="992" spans="1:49" x14ac:dyDescent="0.2">
      <c r="A992">
        <v>1</v>
      </c>
      <c r="B992">
        <v>44</v>
      </c>
      <c r="C992">
        <v>2</v>
      </c>
      <c r="D992">
        <v>7</v>
      </c>
      <c r="E992">
        <v>0</v>
      </c>
      <c r="F992" t="s">
        <v>79</v>
      </c>
      <c r="G992" t="s">
        <v>79</v>
      </c>
      <c r="H992">
        <v>181</v>
      </c>
      <c r="I992">
        <v>0</v>
      </c>
      <c r="J992">
        <v>0</v>
      </c>
      <c r="K992">
        <v>0</v>
      </c>
      <c r="L992">
        <v>0</v>
      </c>
      <c r="M992" t="s">
        <v>79</v>
      </c>
      <c r="N992" t="s">
        <v>79</v>
      </c>
      <c r="O992" t="s">
        <v>79</v>
      </c>
      <c r="P992" t="s">
        <v>79</v>
      </c>
      <c r="Q992" t="s">
        <v>79</v>
      </c>
      <c r="R992" t="s">
        <v>657</v>
      </c>
      <c r="S992" t="s">
        <v>79</v>
      </c>
      <c r="T992">
        <v>0</v>
      </c>
      <c r="U992" t="s">
        <v>79</v>
      </c>
      <c r="V992" t="s">
        <v>79</v>
      </c>
      <c r="W992" t="s">
        <v>79</v>
      </c>
      <c r="X992">
        <v>1</v>
      </c>
      <c r="Y992">
        <v>1</v>
      </c>
      <c r="Z992" t="s">
        <v>79</v>
      </c>
      <c r="AA992" t="s">
        <v>79</v>
      </c>
      <c r="AB992" t="s">
        <v>79</v>
      </c>
      <c r="AC992" t="s">
        <v>79</v>
      </c>
      <c r="AD992" t="s">
        <v>79</v>
      </c>
      <c r="AE992">
        <v>0</v>
      </c>
      <c r="AF992" t="s">
        <v>79</v>
      </c>
      <c r="AG992">
        <v>0</v>
      </c>
      <c r="AH992" t="s">
        <v>79</v>
      </c>
      <c r="AI992" t="s">
        <v>79</v>
      </c>
      <c r="AJ992" t="s">
        <v>79</v>
      </c>
      <c r="AK992" t="s">
        <v>79</v>
      </c>
      <c r="AL992" t="s">
        <v>79</v>
      </c>
      <c r="AM992" t="s">
        <v>79</v>
      </c>
      <c r="AN992" t="s">
        <v>79</v>
      </c>
      <c r="AO992" t="s">
        <v>79</v>
      </c>
      <c r="AP992" t="s">
        <v>79</v>
      </c>
      <c r="AQ992" t="s">
        <v>79</v>
      </c>
      <c r="AR992" t="s">
        <v>79</v>
      </c>
      <c r="AS992">
        <v>0</v>
      </c>
      <c r="AT992" t="s">
        <v>79</v>
      </c>
      <c r="AU992" t="s">
        <v>79</v>
      </c>
      <c r="AV992">
        <v>0</v>
      </c>
      <c r="AW992">
        <v>0</v>
      </c>
    </row>
    <row r="993" spans="1:49" x14ac:dyDescent="0.2">
      <c r="A993">
        <v>1</v>
      </c>
      <c r="B993">
        <v>44</v>
      </c>
      <c r="C993">
        <v>2</v>
      </c>
      <c r="D993">
        <v>8</v>
      </c>
      <c r="E993">
        <v>0</v>
      </c>
      <c r="F993" t="s">
        <v>79</v>
      </c>
      <c r="G993" t="s">
        <v>79</v>
      </c>
      <c r="H993">
        <v>0</v>
      </c>
      <c r="I993">
        <v>0</v>
      </c>
      <c r="J993">
        <v>0</v>
      </c>
      <c r="K993">
        <v>0</v>
      </c>
      <c r="L993">
        <v>0</v>
      </c>
      <c r="M993" t="s">
        <v>79</v>
      </c>
      <c r="N993" t="s">
        <v>79</v>
      </c>
      <c r="O993" t="s">
        <v>79</v>
      </c>
      <c r="P993" t="s">
        <v>79</v>
      </c>
      <c r="Q993" t="s">
        <v>79</v>
      </c>
      <c r="R993" t="s">
        <v>79</v>
      </c>
      <c r="S993" t="s">
        <v>79</v>
      </c>
      <c r="T993">
        <v>0</v>
      </c>
      <c r="U993" t="s">
        <v>79</v>
      </c>
      <c r="V993" t="s">
        <v>79</v>
      </c>
      <c r="W993" t="s">
        <v>79</v>
      </c>
      <c r="X993">
        <v>0</v>
      </c>
      <c r="Y993">
        <v>0</v>
      </c>
      <c r="Z993" t="s">
        <v>79</v>
      </c>
      <c r="AA993" t="s">
        <v>79</v>
      </c>
      <c r="AB993" t="s">
        <v>79</v>
      </c>
      <c r="AC993" t="s">
        <v>79</v>
      </c>
      <c r="AD993" t="s">
        <v>79</v>
      </c>
      <c r="AE993">
        <v>0</v>
      </c>
      <c r="AF993" t="s">
        <v>79</v>
      </c>
      <c r="AG993">
        <v>0</v>
      </c>
      <c r="AH993" t="s">
        <v>79</v>
      </c>
      <c r="AI993" t="s">
        <v>79</v>
      </c>
      <c r="AJ993" t="s">
        <v>79</v>
      </c>
      <c r="AK993" t="s">
        <v>79</v>
      </c>
      <c r="AL993" t="s">
        <v>79</v>
      </c>
      <c r="AM993" t="s">
        <v>79</v>
      </c>
      <c r="AN993" t="s">
        <v>79</v>
      </c>
      <c r="AO993" t="s">
        <v>79</v>
      </c>
      <c r="AP993" t="s">
        <v>79</v>
      </c>
      <c r="AQ993" t="s">
        <v>79</v>
      </c>
      <c r="AR993" t="s">
        <v>79</v>
      </c>
      <c r="AS993">
        <v>0</v>
      </c>
      <c r="AT993" t="s">
        <v>79</v>
      </c>
      <c r="AU993" t="s">
        <v>79</v>
      </c>
      <c r="AV993">
        <v>0</v>
      </c>
      <c r="AW993">
        <v>0</v>
      </c>
    </row>
    <row r="994" spans="1:49" x14ac:dyDescent="0.2">
      <c r="A994">
        <v>1</v>
      </c>
      <c r="B994">
        <v>44</v>
      </c>
      <c r="C994">
        <v>3</v>
      </c>
      <c r="D994">
        <v>1</v>
      </c>
      <c r="E994">
        <v>0</v>
      </c>
      <c r="F994" t="s">
        <v>79</v>
      </c>
      <c r="G994" t="s">
        <v>79</v>
      </c>
      <c r="H994">
        <v>15</v>
      </c>
      <c r="I994">
        <v>0</v>
      </c>
      <c r="J994">
        <v>0</v>
      </c>
      <c r="K994">
        <v>0</v>
      </c>
      <c r="L994">
        <v>0</v>
      </c>
      <c r="M994" t="s">
        <v>79</v>
      </c>
      <c r="N994" t="s">
        <v>79</v>
      </c>
      <c r="O994" t="s">
        <v>79</v>
      </c>
      <c r="P994" t="s">
        <v>79</v>
      </c>
      <c r="Q994" t="s">
        <v>79</v>
      </c>
      <c r="R994" t="s">
        <v>619</v>
      </c>
      <c r="S994" t="s">
        <v>79</v>
      </c>
      <c r="T994">
        <v>0</v>
      </c>
      <c r="U994" t="s">
        <v>79</v>
      </c>
      <c r="V994" t="s">
        <v>79</v>
      </c>
      <c r="W994" t="s">
        <v>79</v>
      </c>
      <c r="X994">
        <v>1</v>
      </c>
      <c r="Y994">
        <v>1</v>
      </c>
      <c r="Z994" t="s">
        <v>79</v>
      </c>
      <c r="AA994" t="s">
        <v>79</v>
      </c>
      <c r="AB994" t="s">
        <v>79</v>
      </c>
      <c r="AC994" t="s">
        <v>79</v>
      </c>
      <c r="AD994" t="s">
        <v>79</v>
      </c>
      <c r="AE994">
        <v>0</v>
      </c>
      <c r="AF994" t="s">
        <v>79</v>
      </c>
      <c r="AG994">
        <v>0</v>
      </c>
      <c r="AH994" t="s">
        <v>79</v>
      </c>
      <c r="AI994" t="s">
        <v>79</v>
      </c>
      <c r="AJ994" t="s">
        <v>79</v>
      </c>
      <c r="AK994" t="s">
        <v>79</v>
      </c>
      <c r="AL994" t="s">
        <v>79</v>
      </c>
      <c r="AM994" t="s">
        <v>79</v>
      </c>
      <c r="AN994" t="s">
        <v>79</v>
      </c>
      <c r="AO994" t="s">
        <v>79</v>
      </c>
      <c r="AP994" t="s">
        <v>79</v>
      </c>
      <c r="AQ994" t="s">
        <v>79</v>
      </c>
      <c r="AR994" t="s">
        <v>79</v>
      </c>
      <c r="AS994">
        <v>0</v>
      </c>
      <c r="AT994" t="s">
        <v>79</v>
      </c>
      <c r="AU994" t="s">
        <v>79</v>
      </c>
      <c r="AV994">
        <v>0</v>
      </c>
      <c r="AW994">
        <v>0</v>
      </c>
    </row>
    <row r="995" spans="1:49" x14ac:dyDescent="0.2">
      <c r="A995">
        <v>1</v>
      </c>
      <c r="B995">
        <v>44</v>
      </c>
      <c r="C995">
        <v>3</v>
      </c>
      <c r="D995">
        <v>2</v>
      </c>
      <c r="E995">
        <v>0</v>
      </c>
      <c r="F995" t="s">
        <v>79</v>
      </c>
      <c r="G995" t="s">
        <v>79</v>
      </c>
      <c r="H995">
        <v>434</v>
      </c>
      <c r="I995">
        <v>0</v>
      </c>
      <c r="J995">
        <v>0</v>
      </c>
      <c r="K995">
        <v>0</v>
      </c>
      <c r="L995">
        <v>0</v>
      </c>
      <c r="M995" t="s">
        <v>79</v>
      </c>
      <c r="N995" t="s">
        <v>79</v>
      </c>
      <c r="O995" t="s">
        <v>79</v>
      </c>
      <c r="P995" t="s">
        <v>79</v>
      </c>
      <c r="Q995" t="s">
        <v>79</v>
      </c>
      <c r="R995" t="s">
        <v>1742</v>
      </c>
      <c r="S995" t="s">
        <v>79</v>
      </c>
      <c r="T995">
        <v>0</v>
      </c>
      <c r="U995" t="s">
        <v>79</v>
      </c>
      <c r="V995" t="s">
        <v>79</v>
      </c>
      <c r="W995" t="s">
        <v>79</v>
      </c>
      <c r="X995">
        <v>1</v>
      </c>
      <c r="Y995">
        <v>1</v>
      </c>
      <c r="Z995" t="s">
        <v>79</v>
      </c>
      <c r="AA995" t="s">
        <v>79</v>
      </c>
      <c r="AB995" t="s">
        <v>79</v>
      </c>
      <c r="AC995" t="s">
        <v>79</v>
      </c>
      <c r="AD995" t="s">
        <v>79</v>
      </c>
      <c r="AE995">
        <v>0</v>
      </c>
      <c r="AF995" t="s">
        <v>79</v>
      </c>
      <c r="AG995">
        <v>0</v>
      </c>
      <c r="AH995" t="s">
        <v>79</v>
      </c>
      <c r="AI995" t="s">
        <v>79</v>
      </c>
      <c r="AJ995" t="s">
        <v>79</v>
      </c>
      <c r="AK995" t="s">
        <v>79</v>
      </c>
      <c r="AL995" t="s">
        <v>79</v>
      </c>
      <c r="AM995" t="s">
        <v>79</v>
      </c>
      <c r="AN995" t="s">
        <v>79</v>
      </c>
      <c r="AO995" t="s">
        <v>79</v>
      </c>
      <c r="AP995" t="s">
        <v>79</v>
      </c>
      <c r="AQ995" t="s">
        <v>79</v>
      </c>
      <c r="AR995" t="s">
        <v>79</v>
      </c>
      <c r="AS995">
        <v>0</v>
      </c>
      <c r="AT995" t="s">
        <v>79</v>
      </c>
      <c r="AU995" t="s">
        <v>79</v>
      </c>
      <c r="AV995">
        <v>0</v>
      </c>
      <c r="AW995">
        <v>0</v>
      </c>
    </row>
    <row r="996" spans="1:49" x14ac:dyDescent="0.2">
      <c r="A996">
        <v>1</v>
      </c>
      <c r="B996">
        <v>44</v>
      </c>
      <c r="C996">
        <v>3</v>
      </c>
      <c r="D996">
        <v>3</v>
      </c>
      <c r="E996">
        <v>0</v>
      </c>
      <c r="F996" t="s">
        <v>79</v>
      </c>
      <c r="G996" t="s">
        <v>79</v>
      </c>
      <c r="H996">
        <v>403</v>
      </c>
      <c r="I996">
        <v>0</v>
      </c>
      <c r="J996">
        <v>0</v>
      </c>
      <c r="K996">
        <v>0</v>
      </c>
      <c r="L996">
        <v>0</v>
      </c>
      <c r="M996" t="s">
        <v>79</v>
      </c>
      <c r="N996" t="s">
        <v>79</v>
      </c>
      <c r="O996" t="s">
        <v>79</v>
      </c>
      <c r="P996" t="s">
        <v>79</v>
      </c>
      <c r="Q996" t="s">
        <v>79</v>
      </c>
      <c r="R996" t="s">
        <v>1682</v>
      </c>
      <c r="S996" t="s">
        <v>79</v>
      </c>
      <c r="T996">
        <v>0</v>
      </c>
      <c r="U996" t="s">
        <v>79</v>
      </c>
      <c r="V996" t="s">
        <v>79</v>
      </c>
      <c r="W996" t="s">
        <v>79</v>
      </c>
      <c r="X996">
        <v>1</v>
      </c>
      <c r="Y996">
        <v>1</v>
      </c>
      <c r="Z996" t="s">
        <v>79</v>
      </c>
      <c r="AA996" t="s">
        <v>79</v>
      </c>
      <c r="AB996" t="s">
        <v>79</v>
      </c>
      <c r="AC996" t="s">
        <v>79</v>
      </c>
      <c r="AD996" t="s">
        <v>79</v>
      </c>
      <c r="AE996">
        <v>0</v>
      </c>
      <c r="AF996" t="s">
        <v>79</v>
      </c>
      <c r="AG996">
        <v>0</v>
      </c>
      <c r="AH996" t="s">
        <v>79</v>
      </c>
      <c r="AI996" t="s">
        <v>79</v>
      </c>
      <c r="AJ996" t="s">
        <v>79</v>
      </c>
      <c r="AK996" t="s">
        <v>79</v>
      </c>
      <c r="AL996" t="s">
        <v>79</v>
      </c>
      <c r="AM996" t="s">
        <v>79</v>
      </c>
      <c r="AN996" t="s">
        <v>79</v>
      </c>
      <c r="AO996" t="s">
        <v>79</v>
      </c>
      <c r="AP996" t="s">
        <v>79</v>
      </c>
      <c r="AQ996" t="s">
        <v>79</v>
      </c>
      <c r="AR996" t="s">
        <v>79</v>
      </c>
      <c r="AS996">
        <v>0</v>
      </c>
      <c r="AT996" t="s">
        <v>79</v>
      </c>
      <c r="AU996" t="s">
        <v>79</v>
      </c>
      <c r="AV996">
        <v>0</v>
      </c>
      <c r="AW996">
        <v>0</v>
      </c>
    </row>
    <row r="997" spans="1:49" x14ac:dyDescent="0.2">
      <c r="A997">
        <v>1</v>
      </c>
      <c r="B997">
        <v>44</v>
      </c>
      <c r="C997">
        <v>3</v>
      </c>
      <c r="D997">
        <v>4</v>
      </c>
      <c r="E997">
        <v>0</v>
      </c>
      <c r="F997" t="s">
        <v>79</v>
      </c>
      <c r="G997" t="s">
        <v>79</v>
      </c>
      <c r="H997">
        <v>471</v>
      </c>
      <c r="I997">
        <v>0</v>
      </c>
      <c r="J997">
        <v>0</v>
      </c>
      <c r="K997">
        <v>0</v>
      </c>
      <c r="L997">
        <v>0</v>
      </c>
      <c r="M997" t="s">
        <v>79</v>
      </c>
      <c r="N997" t="s">
        <v>79</v>
      </c>
      <c r="O997" t="s">
        <v>79</v>
      </c>
      <c r="P997" t="s">
        <v>79</v>
      </c>
      <c r="Q997" t="s">
        <v>79</v>
      </c>
      <c r="R997" t="s">
        <v>1743</v>
      </c>
      <c r="S997" t="s">
        <v>79</v>
      </c>
      <c r="T997">
        <v>0</v>
      </c>
      <c r="U997" t="s">
        <v>79</v>
      </c>
      <c r="V997" t="s">
        <v>79</v>
      </c>
      <c r="W997" t="s">
        <v>79</v>
      </c>
      <c r="X997">
        <v>1</v>
      </c>
      <c r="Y997">
        <v>1</v>
      </c>
      <c r="Z997" t="s">
        <v>79</v>
      </c>
      <c r="AA997" t="s">
        <v>79</v>
      </c>
      <c r="AB997" t="s">
        <v>79</v>
      </c>
      <c r="AC997" t="s">
        <v>79</v>
      </c>
      <c r="AD997" t="s">
        <v>79</v>
      </c>
      <c r="AE997">
        <v>0</v>
      </c>
      <c r="AF997" t="s">
        <v>79</v>
      </c>
      <c r="AG997">
        <v>0</v>
      </c>
      <c r="AH997" t="s">
        <v>79</v>
      </c>
      <c r="AI997" t="s">
        <v>79</v>
      </c>
      <c r="AJ997" t="s">
        <v>79</v>
      </c>
      <c r="AK997" t="s">
        <v>79</v>
      </c>
      <c r="AL997" t="s">
        <v>79</v>
      </c>
      <c r="AM997" t="s">
        <v>79</v>
      </c>
      <c r="AN997" t="s">
        <v>79</v>
      </c>
      <c r="AO997" t="s">
        <v>79</v>
      </c>
      <c r="AP997" t="s">
        <v>79</v>
      </c>
      <c r="AQ997" t="s">
        <v>79</v>
      </c>
      <c r="AR997" t="s">
        <v>79</v>
      </c>
      <c r="AS997">
        <v>0</v>
      </c>
      <c r="AT997" t="s">
        <v>79</v>
      </c>
      <c r="AU997" t="s">
        <v>79</v>
      </c>
      <c r="AV997">
        <v>0</v>
      </c>
      <c r="AW997">
        <v>0</v>
      </c>
    </row>
    <row r="998" spans="1:49" x14ac:dyDescent="0.2">
      <c r="A998">
        <v>1</v>
      </c>
      <c r="B998">
        <v>44</v>
      </c>
      <c r="C998">
        <v>3</v>
      </c>
      <c r="D998">
        <v>5</v>
      </c>
      <c r="E998">
        <v>0</v>
      </c>
      <c r="F998" t="s">
        <v>79</v>
      </c>
      <c r="G998" t="s">
        <v>79</v>
      </c>
      <c r="H998">
        <v>103</v>
      </c>
      <c r="I998">
        <v>0</v>
      </c>
      <c r="J998">
        <v>0</v>
      </c>
      <c r="K998">
        <v>0</v>
      </c>
      <c r="L998">
        <v>0</v>
      </c>
      <c r="M998" t="s">
        <v>79</v>
      </c>
      <c r="N998" t="s">
        <v>79</v>
      </c>
      <c r="O998" t="s">
        <v>79</v>
      </c>
      <c r="P998" t="s">
        <v>79</v>
      </c>
      <c r="Q998" t="s">
        <v>79</v>
      </c>
      <c r="R998" t="s">
        <v>1744</v>
      </c>
      <c r="S998" t="s">
        <v>79</v>
      </c>
      <c r="T998">
        <v>0</v>
      </c>
      <c r="U998" t="s">
        <v>79</v>
      </c>
      <c r="V998" t="s">
        <v>79</v>
      </c>
      <c r="W998" t="s">
        <v>79</v>
      </c>
      <c r="X998">
        <v>1</v>
      </c>
      <c r="Y998">
        <v>1</v>
      </c>
      <c r="Z998" t="s">
        <v>79</v>
      </c>
      <c r="AA998" t="s">
        <v>79</v>
      </c>
      <c r="AB998" t="s">
        <v>79</v>
      </c>
      <c r="AC998" t="s">
        <v>79</v>
      </c>
      <c r="AD998" t="s">
        <v>79</v>
      </c>
      <c r="AE998">
        <v>0</v>
      </c>
      <c r="AF998" t="s">
        <v>79</v>
      </c>
      <c r="AG998">
        <v>0</v>
      </c>
      <c r="AH998" t="s">
        <v>79</v>
      </c>
      <c r="AI998" t="s">
        <v>79</v>
      </c>
      <c r="AJ998" t="s">
        <v>79</v>
      </c>
      <c r="AK998" t="s">
        <v>79</v>
      </c>
      <c r="AL998" t="s">
        <v>79</v>
      </c>
      <c r="AM998" t="s">
        <v>79</v>
      </c>
      <c r="AN998" t="s">
        <v>79</v>
      </c>
      <c r="AO998" t="s">
        <v>79</v>
      </c>
      <c r="AP998" t="s">
        <v>79</v>
      </c>
      <c r="AQ998" t="s">
        <v>79</v>
      </c>
      <c r="AR998" t="s">
        <v>79</v>
      </c>
      <c r="AS998">
        <v>0</v>
      </c>
      <c r="AT998" t="s">
        <v>79</v>
      </c>
      <c r="AU998" t="s">
        <v>79</v>
      </c>
      <c r="AV998">
        <v>0</v>
      </c>
      <c r="AW998">
        <v>0</v>
      </c>
    </row>
    <row r="999" spans="1:49" x14ac:dyDescent="0.2">
      <c r="A999">
        <v>1</v>
      </c>
      <c r="B999">
        <v>44</v>
      </c>
      <c r="C999">
        <v>3</v>
      </c>
      <c r="D999">
        <v>6</v>
      </c>
      <c r="E999">
        <v>0</v>
      </c>
      <c r="F999" t="s">
        <v>79</v>
      </c>
      <c r="G999" t="s">
        <v>79</v>
      </c>
      <c r="H999">
        <v>364</v>
      </c>
      <c r="I999">
        <v>0</v>
      </c>
      <c r="J999">
        <v>0</v>
      </c>
      <c r="K999">
        <v>0</v>
      </c>
      <c r="L999">
        <v>0</v>
      </c>
      <c r="M999" t="s">
        <v>79</v>
      </c>
      <c r="N999" t="s">
        <v>79</v>
      </c>
      <c r="O999" t="s">
        <v>79</v>
      </c>
      <c r="P999" t="s">
        <v>79</v>
      </c>
      <c r="Q999" t="s">
        <v>79</v>
      </c>
      <c r="R999" t="s">
        <v>1745</v>
      </c>
      <c r="S999" t="s">
        <v>79</v>
      </c>
      <c r="T999">
        <v>0</v>
      </c>
      <c r="U999" t="s">
        <v>79</v>
      </c>
      <c r="V999" t="s">
        <v>79</v>
      </c>
      <c r="W999" t="s">
        <v>79</v>
      </c>
      <c r="X999">
        <v>1</v>
      </c>
      <c r="Y999">
        <v>1</v>
      </c>
      <c r="Z999" t="s">
        <v>79</v>
      </c>
      <c r="AA999" t="s">
        <v>79</v>
      </c>
      <c r="AB999" t="s">
        <v>79</v>
      </c>
      <c r="AC999" t="s">
        <v>79</v>
      </c>
      <c r="AD999" t="s">
        <v>79</v>
      </c>
      <c r="AE999">
        <v>0</v>
      </c>
      <c r="AF999" t="s">
        <v>79</v>
      </c>
      <c r="AG999">
        <v>0</v>
      </c>
      <c r="AH999" t="s">
        <v>79</v>
      </c>
      <c r="AI999" t="s">
        <v>79</v>
      </c>
      <c r="AJ999" t="s">
        <v>79</v>
      </c>
      <c r="AK999" t="s">
        <v>79</v>
      </c>
      <c r="AL999" t="s">
        <v>79</v>
      </c>
      <c r="AM999" t="s">
        <v>79</v>
      </c>
      <c r="AN999" t="s">
        <v>79</v>
      </c>
      <c r="AO999" t="s">
        <v>79</v>
      </c>
      <c r="AP999" t="s">
        <v>79</v>
      </c>
      <c r="AQ999" t="s">
        <v>79</v>
      </c>
      <c r="AR999" t="s">
        <v>79</v>
      </c>
      <c r="AS999">
        <v>0</v>
      </c>
      <c r="AT999" t="s">
        <v>79</v>
      </c>
      <c r="AU999" t="s">
        <v>79</v>
      </c>
      <c r="AV999">
        <v>0</v>
      </c>
      <c r="AW999">
        <v>0</v>
      </c>
    </row>
    <row r="1000" spans="1:49" x14ac:dyDescent="0.2">
      <c r="A1000">
        <v>1</v>
      </c>
      <c r="B1000">
        <v>44</v>
      </c>
      <c r="C1000">
        <v>3</v>
      </c>
      <c r="D1000">
        <v>7</v>
      </c>
      <c r="E1000">
        <v>0</v>
      </c>
      <c r="F1000" t="s">
        <v>79</v>
      </c>
      <c r="G1000" t="s">
        <v>79</v>
      </c>
      <c r="H1000">
        <v>404</v>
      </c>
      <c r="I1000">
        <v>0</v>
      </c>
      <c r="J1000">
        <v>0</v>
      </c>
      <c r="K1000">
        <v>0</v>
      </c>
      <c r="L1000">
        <v>0</v>
      </c>
      <c r="M1000" t="s">
        <v>79</v>
      </c>
      <c r="N1000" t="s">
        <v>79</v>
      </c>
      <c r="O1000" t="s">
        <v>79</v>
      </c>
      <c r="P1000" t="s">
        <v>79</v>
      </c>
      <c r="Q1000" t="s">
        <v>79</v>
      </c>
      <c r="R1000" t="s">
        <v>1746</v>
      </c>
      <c r="S1000" t="s">
        <v>79</v>
      </c>
      <c r="T1000">
        <v>0</v>
      </c>
      <c r="U1000" t="s">
        <v>79</v>
      </c>
      <c r="V1000" t="s">
        <v>79</v>
      </c>
      <c r="W1000" t="s">
        <v>79</v>
      </c>
      <c r="X1000">
        <v>1</v>
      </c>
      <c r="Y1000">
        <v>1</v>
      </c>
      <c r="Z1000" t="s">
        <v>79</v>
      </c>
      <c r="AA1000" t="s">
        <v>79</v>
      </c>
      <c r="AB1000" t="s">
        <v>79</v>
      </c>
      <c r="AC1000" t="s">
        <v>79</v>
      </c>
      <c r="AD1000" t="s">
        <v>79</v>
      </c>
      <c r="AE1000">
        <v>0</v>
      </c>
      <c r="AF1000" t="s">
        <v>79</v>
      </c>
      <c r="AG1000">
        <v>0</v>
      </c>
      <c r="AH1000" t="s">
        <v>79</v>
      </c>
      <c r="AI1000" t="s">
        <v>79</v>
      </c>
      <c r="AJ1000" t="s">
        <v>79</v>
      </c>
      <c r="AK1000" t="s">
        <v>79</v>
      </c>
      <c r="AL1000" t="s">
        <v>79</v>
      </c>
      <c r="AM1000" t="s">
        <v>79</v>
      </c>
      <c r="AN1000" t="s">
        <v>79</v>
      </c>
      <c r="AO1000" t="s">
        <v>79</v>
      </c>
      <c r="AP1000" t="s">
        <v>79</v>
      </c>
      <c r="AQ1000" t="s">
        <v>79</v>
      </c>
      <c r="AR1000" t="s">
        <v>79</v>
      </c>
      <c r="AS1000">
        <v>0</v>
      </c>
      <c r="AT1000" t="s">
        <v>79</v>
      </c>
      <c r="AU1000" t="s">
        <v>79</v>
      </c>
      <c r="AV1000">
        <v>0</v>
      </c>
      <c r="AW1000">
        <v>0</v>
      </c>
    </row>
    <row r="1001" spans="1:49" x14ac:dyDescent="0.2">
      <c r="A1001">
        <v>1</v>
      </c>
      <c r="B1001">
        <v>44</v>
      </c>
      <c r="C1001">
        <v>3</v>
      </c>
      <c r="D1001">
        <v>8</v>
      </c>
      <c r="E1001">
        <v>0</v>
      </c>
      <c r="F1001" t="s">
        <v>79</v>
      </c>
      <c r="G1001" t="s">
        <v>79</v>
      </c>
      <c r="H1001">
        <v>368</v>
      </c>
      <c r="I1001">
        <v>0</v>
      </c>
      <c r="J1001">
        <v>0</v>
      </c>
      <c r="K1001">
        <v>0</v>
      </c>
      <c r="L1001">
        <v>0</v>
      </c>
      <c r="M1001" t="s">
        <v>79</v>
      </c>
      <c r="N1001" t="s">
        <v>79</v>
      </c>
      <c r="O1001" t="s">
        <v>79</v>
      </c>
      <c r="P1001" t="s">
        <v>79</v>
      </c>
      <c r="Q1001" t="s">
        <v>79</v>
      </c>
      <c r="R1001" t="s">
        <v>548</v>
      </c>
      <c r="S1001" t="s">
        <v>79</v>
      </c>
      <c r="T1001">
        <v>0</v>
      </c>
      <c r="U1001" t="s">
        <v>79</v>
      </c>
      <c r="V1001" t="s">
        <v>79</v>
      </c>
      <c r="W1001" t="s">
        <v>79</v>
      </c>
      <c r="X1001">
        <v>1</v>
      </c>
      <c r="Y1001">
        <v>1</v>
      </c>
      <c r="Z1001" t="s">
        <v>79</v>
      </c>
      <c r="AA1001" t="s">
        <v>79</v>
      </c>
      <c r="AB1001" t="s">
        <v>79</v>
      </c>
      <c r="AC1001" t="s">
        <v>79</v>
      </c>
      <c r="AD1001" t="s">
        <v>79</v>
      </c>
      <c r="AE1001">
        <v>0</v>
      </c>
      <c r="AF1001" t="s">
        <v>79</v>
      </c>
      <c r="AG1001">
        <v>0</v>
      </c>
      <c r="AH1001" t="s">
        <v>79</v>
      </c>
      <c r="AI1001" t="s">
        <v>79</v>
      </c>
      <c r="AJ1001" t="s">
        <v>79</v>
      </c>
      <c r="AK1001" t="s">
        <v>79</v>
      </c>
      <c r="AL1001" t="s">
        <v>79</v>
      </c>
      <c r="AM1001" t="s">
        <v>79</v>
      </c>
      <c r="AN1001" t="s">
        <v>79</v>
      </c>
      <c r="AO1001" t="s">
        <v>79</v>
      </c>
      <c r="AP1001" t="s">
        <v>79</v>
      </c>
      <c r="AQ1001" t="s">
        <v>79</v>
      </c>
      <c r="AR1001" t="s">
        <v>79</v>
      </c>
      <c r="AS1001">
        <v>0</v>
      </c>
      <c r="AT1001" t="s">
        <v>79</v>
      </c>
      <c r="AU1001" t="s">
        <v>79</v>
      </c>
      <c r="AV1001">
        <v>0</v>
      </c>
      <c r="AW1001">
        <v>0</v>
      </c>
    </row>
    <row r="1002" spans="1:49" x14ac:dyDescent="0.2">
      <c r="A1002">
        <v>1</v>
      </c>
      <c r="B1002">
        <v>44</v>
      </c>
      <c r="C1002">
        <v>4</v>
      </c>
      <c r="D1002">
        <v>1</v>
      </c>
      <c r="E1002">
        <v>0</v>
      </c>
      <c r="F1002" t="s">
        <v>79</v>
      </c>
      <c r="G1002" t="s">
        <v>79</v>
      </c>
      <c r="H1002">
        <v>226</v>
      </c>
      <c r="I1002">
        <v>0</v>
      </c>
      <c r="J1002">
        <v>0</v>
      </c>
      <c r="K1002">
        <v>0</v>
      </c>
      <c r="L1002">
        <v>0</v>
      </c>
      <c r="M1002" t="s">
        <v>79</v>
      </c>
      <c r="N1002" t="s">
        <v>79</v>
      </c>
      <c r="O1002" t="s">
        <v>79</v>
      </c>
      <c r="P1002" t="s">
        <v>79</v>
      </c>
      <c r="Q1002" t="s">
        <v>79</v>
      </c>
      <c r="R1002" t="s">
        <v>627</v>
      </c>
      <c r="S1002" t="s">
        <v>79</v>
      </c>
      <c r="T1002">
        <v>0</v>
      </c>
      <c r="U1002" t="s">
        <v>79</v>
      </c>
      <c r="V1002" t="s">
        <v>79</v>
      </c>
      <c r="W1002" t="s">
        <v>79</v>
      </c>
      <c r="X1002">
        <v>1</v>
      </c>
      <c r="Y1002">
        <v>1</v>
      </c>
      <c r="Z1002" t="s">
        <v>79</v>
      </c>
      <c r="AA1002" t="s">
        <v>79</v>
      </c>
      <c r="AB1002" t="s">
        <v>79</v>
      </c>
      <c r="AC1002" t="s">
        <v>79</v>
      </c>
      <c r="AD1002" t="s">
        <v>79</v>
      </c>
      <c r="AE1002">
        <v>0</v>
      </c>
      <c r="AF1002" t="s">
        <v>79</v>
      </c>
      <c r="AG1002">
        <v>0</v>
      </c>
      <c r="AH1002" t="s">
        <v>79</v>
      </c>
      <c r="AI1002" t="s">
        <v>79</v>
      </c>
      <c r="AJ1002" t="s">
        <v>79</v>
      </c>
      <c r="AK1002" t="s">
        <v>79</v>
      </c>
      <c r="AL1002" t="s">
        <v>79</v>
      </c>
      <c r="AM1002" t="s">
        <v>79</v>
      </c>
      <c r="AN1002" t="s">
        <v>79</v>
      </c>
      <c r="AO1002" t="s">
        <v>79</v>
      </c>
      <c r="AP1002" t="s">
        <v>79</v>
      </c>
      <c r="AQ1002" t="s">
        <v>79</v>
      </c>
      <c r="AR1002" t="s">
        <v>79</v>
      </c>
      <c r="AS1002">
        <v>0</v>
      </c>
      <c r="AT1002" t="s">
        <v>79</v>
      </c>
      <c r="AU1002" t="s">
        <v>79</v>
      </c>
      <c r="AV1002">
        <v>0</v>
      </c>
      <c r="AW1002">
        <v>0</v>
      </c>
    </row>
    <row r="1003" spans="1:49" x14ac:dyDescent="0.2">
      <c r="A1003">
        <v>1</v>
      </c>
      <c r="B1003">
        <v>44</v>
      </c>
      <c r="C1003">
        <v>4</v>
      </c>
      <c r="D1003">
        <v>2</v>
      </c>
      <c r="E1003">
        <v>0</v>
      </c>
      <c r="F1003" t="s">
        <v>79</v>
      </c>
      <c r="G1003" t="s">
        <v>79</v>
      </c>
      <c r="H1003">
        <v>324</v>
      </c>
      <c r="I1003">
        <v>0</v>
      </c>
      <c r="J1003">
        <v>0</v>
      </c>
      <c r="K1003">
        <v>0</v>
      </c>
      <c r="L1003">
        <v>0</v>
      </c>
      <c r="M1003" t="s">
        <v>79</v>
      </c>
      <c r="N1003" t="s">
        <v>79</v>
      </c>
      <c r="O1003" t="s">
        <v>79</v>
      </c>
      <c r="P1003" t="s">
        <v>79</v>
      </c>
      <c r="Q1003" t="s">
        <v>79</v>
      </c>
      <c r="R1003" t="s">
        <v>552</v>
      </c>
      <c r="S1003" t="s">
        <v>79</v>
      </c>
      <c r="T1003">
        <v>0</v>
      </c>
      <c r="U1003" t="s">
        <v>79</v>
      </c>
      <c r="V1003" t="s">
        <v>79</v>
      </c>
      <c r="W1003" t="s">
        <v>79</v>
      </c>
      <c r="X1003">
        <v>1</v>
      </c>
      <c r="Y1003">
        <v>1</v>
      </c>
      <c r="Z1003" t="s">
        <v>79</v>
      </c>
      <c r="AA1003" t="s">
        <v>79</v>
      </c>
      <c r="AB1003" t="s">
        <v>79</v>
      </c>
      <c r="AC1003" t="s">
        <v>79</v>
      </c>
      <c r="AD1003" t="s">
        <v>79</v>
      </c>
      <c r="AE1003">
        <v>0</v>
      </c>
      <c r="AF1003" t="s">
        <v>79</v>
      </c>
      <c r="AG1003">
        <v>0</v>
      </c>
      <c r="AH1003" t="s">
        <v>79</v>
      </c>
      <c r="AI1003" t="s">
        <v>79</v>
      </c>
      <c r="AJ1003" t="s">
        <v>79</v>
      </c>
      <c r="AK1003" t="s">
        <v>79</v>
      </c>
      <c r="AL1003" t="s">
        <v>79</v>
      </c>
      <c r="AM1003" t="s">
        <v>79</v>
      </c>
      <c r="AN1003" t="s">
        <v>79</v>
      </c>
      <c r="AO1003" t="s">
        <v>79</v>
      </c>
      <c r="AP1003" t="s">
        <v>79</v>
      </c>
      <c r="AQ1003" t="s">
        <v>79</v>
      </c>
      <c r="AR1003" t="s">
        <v>79</v>
      </c>
      <c r="AS1003">
        <v>0</v>
      </c>
      <c r="AT1003" t="s">
        <v>79</v>
      </c>
      <c r="AU1003" t="s">
        <v>79</v>
      </c>
      <c r="AV1003">
        <v>0</v>
      </c>
      <c r="AW1003">
        <v>0</v>
      </c>
    </row>
    <row r="1004" spans="1:49" x14ac:dyDescent="0.2">
      <c r="A1004">
        <v>1</v>
      </c>
      <c r="B1004">
        <v>44</v>
      </c>
      <c r="C1004">
        <v>4</v>
      </c>
      <c r="D1004">
        <v>3</v>
      </c>
      <c r="E1004">
        <v>0</v>
      </c>
      <c r="F1004" t="s">
        <v>79</v>
      </c>
      <c r="G1004" t="s">
        <v>79</v>
      </c>
      <c r="H1004">
        <v>519</v>
      </c>
      <c r="I1004">
        <v>0</v>
      </c>
      <c r="J1004">
        <v>0</v>
      </c>
      <c r="K1004">
        <v>0</v>
      </c>
      <c r="L1004">
        <v>0</v>
      </c>
      <c r="M1004" t="s">
        <v>79</v>
      </c>
      <c r="N1004" t="s">
        <v>79</v>
      </c>
      <c r="O1004" t="s">
        <v>79</v>
      </c>
      <c r="P1004" t="s">
        <v>79</v>
      </c>
      <c r="Q1004" t="s">
        <v>79</v>
      </c>
      <c r="R1004" t="s">
        <v>428</v>
      </c>
      <c r="S1004" t="s">
        <v>79</v>
      </c>
      <c r="T1004">
        <v>0</v>
      </c>
      <c r="U1004" t="s">
        <v>79</v>
      </c>
      <c r="V1004" t="s">
        <v>79</v>
      </c>
      <c r="W1004" t="s">
        <v>79</v>
      </c>
      <c r="X1004">
        <v>1</v>
      </c>
      <c r="Y1004">
        <v>1</v>
      </c>
      <c r="Z1004" t="s">
        <v>79</v>
      </c>
      <c r="AA1004" t="s">
        <v>79</v>
      </c>
      <c r="AB1004" t="s">
        <v>79</v>
      </c>
      <c r="AC1004" t="s">
        <v>79</v>
      </c>
      <c r="AD1004" t="s">
        <v>79</v>
      </c>
      <c r="AE1004">
        <v>0</v>
      </c>
      <c r="AF1004" t="s">
        <v>79</v>
      </c>
      <c r="AG1004">
        <v>0</v>
      </c>
      <c r="AH1004" t="s">
        <v>79</v>
      </c>
      <c r="AI1004" t="s">
        <v>79</v>
      </c>
      <c r="AJ1004" t="s">
        <v>79</v>
      </c>
      <c r="AK1004" t="s">
        <v>79</v>
      </c>
      <c r="AL1004" t="s">
        <v>79</v>
      </c>
      <c r="AM1004" t="s">
        <v>79</v>
      </c>
      <c r="AN1004" t="s">
        <v>79</v>
      </c>
      <c r="AO1004" t="s">
        <v>79</v>
      </c>
      <c r="AP1004" t="s">
        <v>79</v>
      </c>
      <c r="AQ1004" t="s">
        <v>79</v>
      </c>
      <c r="AR1004" t="s">
        <v>79</v>
      </c>
      <c r="AS1004">
        <v>0</v>
      </c>
      <c r="AT1004" t="s">
        <v>79</v>
      </c>
      <c r="AU1004" t="s">
        <v>79</v>
      </c>
      <c r="AV1004">
        <v>0</v>
      </c>
      <c r="AW1004">
        <v>0</v>
      </c>
    </row>
    <row r="1005" spans="1:49" x14ac:dyDescent="0.2">
      <c r="A1005">
        <v>1</v>
      </c>
      <c r="B1005">
        <v>44</v>
      </c>
      <c r="C1005">
        <v>4</v>
      </c>
      <c r="D1005">
        <v>4</v>
      </c>
      <c r="E1005">
        <v>0</v>
      </c>
      <c r="F1005" t="s">
        <v>79</v>
      </c>
      <c r="G1005" t="s">
        <v>79</v>
      </c>
      <c r="H1005">
        <v>405</v>
      </c>
      <c r="I1005">
        <v>0</v>
      </c>
      <c r="J1005">
        <v>0</v>
      </c>
      <c r="K1005">
        <v>0</v>
      </c>
      <c r="L1005">
        <v>0</v>
      </c>
      <c r="M1005" t="s">
        <v>79</v>
      </c>
      <c r="N1005" t="s">
        <v>79</v>
      </c>
      <c r="O1005" t="s">
        <v>79</v>
      </c>
      <c r="P1005" t="s">
        <v>79</v>
      </c>
      <c r="Q1005" t="s">
        <v>79</v>
      </c>
      <c r="R1005" t="s">
        <v>1747</v>
      </c>
      <c r="S1005" t="s">
        <v>79</v>
      </c>
      <c r="T1005">
        <v>0</v>
      </c>
      <c r="U1005" t="s">
        <v>79</v>
      </c>
      <c r="V1005" t="s">
        <v>79</v>
      </c>
      <c r="W1005" t="s">
        <v>79</v>
      </c>
      <c r="X1005">
        <v>1</v>
      </c>
      <c r="Y1005">
        <v>1</v>
      </c>
      <c r="Z1005" t="s">
        <v>79</v>
      </c>
      <c r="AA1005" t="s">
        <v>79</v>
      </c>
      <c r="AB1005" t="s">
        <v>79</v>
      </c>
      <c r="AC1005" t="s">
        <v>79</v>
      </c>
      <c r="AD1005" t="s">
        <v>79</v>
      </c>
      <c r="AE1005">
        <v>0</v>
      </c>
      <c r="AF1005" t="s">
        <v>79</v>
      </c>
      <c r="AG1005">
        <v>0</v>
      </c>
      <c r="AH1005" t="s">
        <v>79</v>
      </c>
      <c r="AI1005" t="s">
        <v>79</v>
      </c>
      <c r="AJ1005" t="s">
        <v>79</v>
      </c>
      <c r="AK1005" t="s">
        <v>79</v>
      </c>
      <c r="AL1005" t="s">
        <v>79</v>
      </c>
      <c r="AM1005" t="s">
        <v>79</v>
      </c>
      <c r="AN1005" t="s">
        <v>79</v>
      </c>
      <c r="AO1005" t="s">
        <v>79</v>
      </c>
      <c r="AP1005" t="s">
        <v>79</v>
      </c>
      <c r="AQ1005" t="s">
        <v>79</v>
      </c>
      <c r="AR1005" t="s">
        <v>79</v>
      </c>
      <c r="AS1005">
        <v>0</v>
      </c>
      <c r="AT1005" t="s">
        <v>79</v>
      </c>
      <c r="AU1005" t="s">
        <v>79</v>
      </c>
      <c r="AV1005">
        <v>0</v>
      </c>
      <c r="AW1005">
        <v>0</v>
      </c>
    </row>
    <row r="1006" spans="1:49" x14ac:dyDescent="0.2">
      <c r="A1006">
        <v>1</v>
      </c>
      <c r="B1006">
        <v>44</v>
      </c>
      <c r="C1006">
        <v>4</v>
      </c>
      <c r="D1006">
        <v>5</v>
      </c>
      <c r="E1006">
        <v>0</v>
      </c>
      <c r="F1006" t="s">
        <v>79</v>
      </c>
      <c r="G1006" t="s">
        <v>79</v>
      </c>
      <c r="H1006">
        <v>410</v>
      </c>
      <c r="I1006">
        <v>0</v>
      </c>
      <c r="J1006">
        <v>0</v>
      </c>
      <c r="K1006">
        <v>0</v>
      </c>
      <c r="L1006">
        <v>0</v>
      </c>
      <c r="M1006" t="s">
        <v>79</v>
      </c>
      <c r="N1006" t="s">
        <v>79</v>
      </c>
      <c r="O1006" t="s">
        <v>79</v>
      </c>
      <c r="P1006" t="s">
        <v>79</v>
      </c>
      <c r="Q1006" t="s">
        <v>79</v>
      </c>
      <c r="R1006" t="s">
        <v>553</v>
      </c>
      <c r="S1006" t="s">
        <v>79</v>
      </c>
      <c r="T1006">
        <v>0</v>
      </c>
      <c r="U1006" t="s">
        <v>79</v>
      </c>
      <c r="V1006" t="s">
        <v>79</v>
      </c>
      <c r="W1006" t="s">
        <v>79</v>
      </c>
      <c r="X1006">
        <v>1</v>
      </c>
      <c r="Y1006">
        <v>1</v>
      </c>
      <c r="Z1006" t="s">
        <v>79</v>
      </c>
      <c r="AA1006" t="s">
        <v>79</v>
      </c>
      <c r="AB1006" t="s">
        <v>79</v>
      </c>
      <c r="AC1006" t="s">
        <v>79</v>
      </c>
      <c r="AD1006" t="s">
        <v>79</v>
      </c>
      <c r="AE1006">
        <v>0</v>
      </c>
      <c r="AF1006" t="s">
        <v>79</v>
      </c>
      <c r="AG1006">
        <v>0</v>
      </c>
      <c r="AH1006" t="s">
        <v>79</v>
      </c>
      <c r="AI1006" t="s">
        <v>79</v>
      </c>
      <c r="AJ1006" t="s">
        <v>79</v>
      </c>
      <c r="AK1006" t="s">
        <v>79</v>
      </c>
      <c r="AL1006" t="s">
        <v>79</v>
      </c>
      <c r="AM1006" t="s">
        <v>79</v>
      </c>
      <c r="AN1006" t="s">
        <v>79</v>
      </c>
      <c r="AO1006" t="s">
        <v>79</v>
      </c>
      <c r="AP1006" t="s">
        <v>79</v>
      </c>
      <c r="AQ1006" t="s">
        <v>79</v>
      </c>
      <c r="AR1006" t="s">
        <v>79</v>
      </c>
      <c r="AS1006">
        <v>0</v>
      </c>
      <c r="AT1006" t="s">
        <v>79</v>
      </c>
      <c r="AU1006" t="s">
        <v>79</v>
      </c>
      <c r="AV1006">
        <v>0</v>
      </c>
      <c r="AW1006">
        <v>0</v>
      </c>
    </row>
    <row r="1007" spans="1:49" x14ac:dyDescent="0.2">
      <c r="A1007">
        <v>1</v>
      </c>
      <c r="B1007">
        <v>44</v>
      </c>
      <c r="C1007">
        <v>4</v>
      </c>
      <c r="D1007">
        <v>6</v>
      </c>
      <c r="E1007">
        <v>0</v>
      </c>
      <c r="F1007" t="s">
        <v>79</v>
      </c>
      <c r="G1007" t="s">
        <v>79</v>
      </c>
      <c r="H1007">
        <v>407</v>
      </c>
      <c r="I1007">
        <v>0</v>
      </c>
      <c r="J1007">
        <v>0</v>
      </c>
      <c r="K1007">
        <v>0</v>
      </c>
      <c r="L1007">
        <v>0</v>
      </c>
      <c r="M1007" t="s">
        <v>79</v>
      </c>
      <c r="N1007" t="s">
        <v>79</v>
      </c>
      <c r="O1007" t="s">
        <v>79</v>
      </c>
      <c r="P1007" t="s">
        <v>79</v>
      </c>
      <c r="Q1007" t="s">
        <v>79</v>
      </c>
      <c r="R1007" t="s">
        <v>1585</v>
      </c>
      <c r="S1007" t="s">
        <v>79</v>
      </c>
      <c r="T1007">
        <v>0</v>
      </c>
      <c r="U1007" t="s">
        <v>79</v>
      </c>
      <c r="V1007" t="s">
        <v>79</v>
      </c>
      <c r="W1007" t="s">
        <v>79</v>
      </c>
      <c r="X1007">
        <v>1</v>
      </c>
      <c r="Y1007">
        <v>1</v>
      </c>
      <c r="Z1007" t="s">
        <v>79</v>
      </c>
      <c r="AA1007" t="s">
        <v>79</v>
      </c>
      <c r="AB1007" t="s">
        <v>79</v>
      </c>
      <c r="AC1007" t="s">
        <v>79</v>
      </c>
      <c r="AD1007" t="s">
        <v>79</v>
      </c>
      <c r="AE1007">
        <v>0</v>
      </c>
      <c r="AF1007" t="s">
        <v>79</v>
      </c>
      <c r="AG1007">
        <v>0</v>
      </c>
      <c r="AH1007" t="s">
        <v>79</v>
      </c>
      <c r="AI1007" t="s">
        <v>79</v>
      </c>
      <c r="AJ1007" t="s">
        <v>79</v>
      </c>
      <c r="AK1007" t="s">
        <v>79</v>
      </c>
      <c r="AL1007" t="s">
        <v>79</v>
      </c>
      <c r="AM1007" t="s">
        <v>79</v>
      </c>
      <c r="AN1007" t="s">
        <v>79</v>
      </c>
      <c r="AO1007" t="s">
        <v>79</v>
      </c>
      <c r="AP1007" t="s">
        <v>79</v>
      </c>
      <c r="AQ1007" t="s">
        <v>79</v>
      </c>
      <c r="AR1007" t="s">
        <v>79</v>
      </c>
      <c r="AS1007">
        <v>0</v>
      </c>
      <c r="AT1007" t="s">
        <v>79</v>
      </c>
      <c r="AU1007" t="s">
        <v>79</v>
      </c>
      <c r="AV1007">
        <v>0</v>
      </c>
      <c r="AW1007">
        <v>0</v>
      </c>
    </row>
    <row r="1008" spans="1:49" x14ac:dyDescent="0.2">
      <c r="A1008">
        <v>1</v>
      </c>
      <c r="B1008">
        <v>44</v>
      </c>
      <c r="C1008">
        <v>4</v>
      </c>
      <c r="D1008">
        <v>7</v>
      </c>
      <c r="E1008">
        <v>0</v>
      </c>
      <c r="F1008" t="s">
        <v>79</v>
      </c>
      <c r="G1008" t="s">
        <v>79</v>
      </c>
      <c r="H1008">
        <v>358</v>
      </c>
      <c r="I1008">
        <v>0</v>
      </c>
      <c r="J1008">
        <v>0</v>
      </c>
      <c r="K1008">
        <v>0</v>
      </c>
      <c r="L1008">
        <v>0</v>
      </c>
      <c r="M1008" t="s">
        <v>79</v>
      </c>
      <c r="N1008" t="s">
        <v>79</v>
      </c>
      <c r="O1008" t="s">
        <v>79</v>
      </c>
      <c r="P1008" t="s">
        <v>79</v>
      </c>
      <c r="Q1008" t="s">
        <v>79</v>
      </c>
      <c r="R1008" t="s">
        <v>532</v>
      </c>
      <c r="S1008" t="s">
        <v>79</v>
      </c>
      <c r="T1008">
        <v>0</v>
      </c>
      <c r="U1008" t="s">
        <v>79</v>
      </c>
      <c r="V1008" t="s">
        <v>79</v>
      </c>
      <c r="W1008" t="s">
        <v>79</v>
      </c>
      <c r="X1008">
        <v>1</v>
      </c>
      <c r="Y1008">
        <v>1</v>
      </c>
      <c r="Z1008" t="s">
        <v>79</v>
      </c>
      <c r="AA1008" t="s">
        <v>79</v>
      </c>
      <c r="AB1008" t="s">
        <v>79</v>
      </c>
      <c r="AC1008" t="s">
        <v>79</v>
      </c>
      <c r="AD1008" t="s">
        <v>79</v>
      </c>
      <c r="AE1008">
        <v>0</v>
      </c>
      <c r="AF1008" t="s">
        <v>79</v>
      </c>
      <c r="AG1008">
        <v>0</v>
      </c>
      <c r="AH1008" t="s">
        <v>79</v>
      </c>
      <c r="AI1008" t="s">
        <v>79</v>
      </c>
      <c r="AJ1008" t="s">
        <v>79</v>
      </c>
      <c r="AK1008" t="s">
        <v>79</v>
      </c>
      <c r="AL1008" t="s">
        <v>79</v>
      </c>
      <c r="AM1008" t="s">
        <v>79</v>
      </c>
      <c r="AN1008" t="s">
        <v>79</v>
      </c>
      <c r="AO1008" t="s">
        <v>79</v>
      </c>
      <c r="AP1008" t="s">
        <v>79</v>
      </c>
      <c r="AQ1008" t="s">
        <v>79</v>
      </c>
      <c r="AR1008" t="s">
        <v>79</v>
      </c>
      <c r="AS1008">
        <v>0</v>
      </c>
      <c r="AT1008" t="s">
        <v>79</v>
      </c>
      <c r="AU1008" t="s">
        <v>79</v>
      </c>
      <c r="AV1008">
        <v>0</v>
      </c>
      <c r="AW1008">
        <v>0</v>
      </c>
    </row>
    <row r="1009" spans="1:49" x14ac:dyDescent="0.2">
      <c r="A1009">
        <v>1</v>
      </c>
      <c r="B1009">
        <v>44</v>
      </c>
      <c r="C1009">
        <v>4</v>
      </c>
      <c r="D1009">
        <v>8</v>
      </c>
      <c r="E1009">
        <v>0</v>
      </c>
      <c r="F1009" t="s">
        <v>79</v>
      </c>
      <c r="G1009" t="s">
        <v>79</v>
      </c>
      <c r="H1009">
        <v>96</v>
      </c>
      <c r="I1009">
        <v>0</v>
      </c>
      <c r="J1009">
        <v>0</v>
      </c>
      <c r="K1009">
        <v>0</v>
      </c>
      <c r="L1009">
        <v>0</v>
      </c>
      <c r="M1009" t="s">
        <v>79</v>
      </c>
      <c r="N1009" t="s">
        <v>79</v>
      </c>
      <c r="O1009" t="s">
        <v>79</v>
      </c>
      <c r="P1009" t="s">
        <v>79</v>
      </c>
      <c r="Q1009" t="s">
        <v>79</v>
      </c>
      <c r="R1009" t="s">
        <v>550</v>
      </c>
      <c r="S1009" t="s">
        <v>79</v>
      </c>
      <c r="T1009">
        <v>0</v>
      </c>
      <c r="U1009" t="s">
        <v>79</v>
      </c>
      <c r="V1009" t="s">
        <v>79</v>
      </c>
      <c r="W1009" t="s">
        <v>79</v>
      </c>
      <c r="X1009">
        <v>1</v>
      </c>
      <c r="Y1009">
        <v>1</v>
      </c>
      <c r="Z1009" t="s">
        <v>79</v>
      </c>
      <c r="AA1009" t="s">
        <v>79</v>
      </c>
      <c r="AB1009" t="s">
        <v>79</v>
      </c>
      <c r="AC1009" t="s">
        <v>79</v>
      </c>
      <c r="AD1009" t="s">
        <v>79</v>
      </c>
      <c r="AE1009">
        <v>0</v>
      </c>
      <c r="AF1009" t="s">
        <v>79</v>
      </c>
      <c r="AG1009">
        <v>0</v>
      </c>
      <c r="AH1009" t="s">
        <v>79</v>
      </c>
      <c r="AI1009" t="s">
        <v>79</v>
      </c>
      <c r="AJ1009" t="s">
        <v>79</v>
      </c>
      <c r="AK1009" t="s">
        <v>79</v>
      </c>
      <c r="AL1009" t="s">
        <v>79</v>
      </c>
      <c r="AM1009" t="s">
        <v>79</v>
      </c>
      <c r="AN1009" t="s">
        <v>79</v>
      </c>
      <c r="AO1009" t="s">
        <v>79</v>
      </c>
      <c r="AP1009" t="s">
        <v>79</v>
      </c>
      <c r="AQ1009" t="s">
        <v>79</v>
      </c>
      <c r="AR1009" t="s">
        <v>79</v>
      </c>
      <c r="AS1009">
        <v>0</v>
      </c>
      <c r="AT1009" t="s">
        <v>79</v>
      </c>
      <c r="AU1009" t="s">
        <v>79</v>
      </c>
      <c r="AV1009">
        <v>0</v>
      </c>
      <c r="AW1009">
        <v>0</v>
      </c>
    </row>
    <row r="1010" spans="1:49" x14ac:dyDescent="0.2">
      <c r="A1010">
        <v>1</v>
      </c>
      <c r="B1010">
        <v>44</v>
      </c>
      <c r="C1010">
        <v>5</v>
      </c>
      <c r="D1010">
        <v>1</v>
      </c>
      <c r="E1010">
        <v>0</v>
      </c>
      <c r="F1010" t="s">
        <v>79</v>
      </c>
      <c r="G1010" t="s">
        <v>79</v>
      </c>
      <c r="H1010">
        <v>620</v>
      </c>
      <c r="I1010">
        <v>0</v>
      </c>
      <c r="J1010">
        <v>0</v>
      </c>
      <c r="K1010">
        <v>0</v>
      </c>
      <c r="L1010">
        <v>0</v>
      </c>
      <c r="M1010" t="s">
        <v>79</v>
      </c>
      <c r="N1010" t="s">
        <v>79</v>
      </c>
      <c r="O1010" t="s">
        <v>79</v>
      </c>
      <c r="P1010" t="s">
        <v>79</v>
      </c>
      <c r="Q1010" t="s">
        <v>79</v>
      </c>
      <c r="R1010" t="s">
        <v>1748</v>
      </c>
      <c r="S1010" t="s">
        <v>79</v>
      </c>
      <c r="T1010">
        <v>0</v>
      </c>
      <c r="U1010" t="s">
        <v>79</v>
      </c>
      <c r="V1010" t="s">
        <v>79</v>
      </c>
      <c r="W1010" t="s">
        <v>79</v>
      </c>
      <c r="X1010">
        <v>1</v>
      </c>
      <c r="Y1010">
        <v>1</v>
      </c>
      <c r="Z1010" t="s">
        <v>79</v>
      </c>
      <c r="AA1010" t="s">
        <v>79</v>
      </c>
      <c r="AB1010" t="s">
        <v>79</v>
      </c>
      <c r="AC1010" t="s">
        <v>79</v>
      </c>
      <c r="AD1010" t="s">
        <v>79</v>
      </c>
      <c r="AE1010">
        <v>0</v>
      </c>
      <c r="AF1010" t="s">
        <v>79</v>
      </c>
      <c r="AG1010">
        <v>0</v>
      </c>
      <c r="AH1010" t="s">
        <v>79</v>
      </c>
      <c r="AI1010" t="s">
        <v>79</v>
      </c>
      <c r="AJ1010" t="s">
        <v>79</v>
      </c>
      <c r="AK1010" t="s">
        <v>79</v>
      </c>
      <c r="AL1010" t="s">
        <v>79</v>
      </c>
      <c r="AM1010" t="s">
        <v>79</v>
      </c>
      <c r="AN1010" t="s">
        <v>79</v>
      </c>
      <c r="AO1010" t="s">
        <v>79</v>
      </c>
      <c r="AP1010" t="s">
        <v>79</v>
      </c>
      <c r="AQ1010" t="s">
        <v>79</v>
      </c>
      <c r="AR1010" t="s">
        <v>79</v>
      </c>
      <c r="AS1010">
        <v>0</v>
      </c>
      <c r="AT1010" t="s">
        <v>79</v>
      </c>
      <c r="AU1010" t="s">
        <v>79</v>
      </c>
      <c r="AV1010">
        <v>0</v>
      </c>
      <c r="AW1010">
        <v>0</v>
      </c>
    </row>
    <row r="1011" spans="1:49" x14ac:dyDescent="0.2">
      <c r="A1011">
        <v>1</v>
      </c>
      <c r="B1011">
        <v>44</v>
      </c>
      <c r="C1011">
        <v>5</v>
      </c>
      <c r="D1011">
        <v>2</v>
      </c>
      <c r="E1011">
        <v>0</v>
      </c>
      <c r="F1011" t="s">
        <v>79</v>
      </c>
      <c r="G1011" t="s">
        <v>79</v>
      </c>
      <c r="H1011">
        <v>222</v>
      </c>
      <c r="I1011">
        <v>0</v>
      </c>
      <c r="J1011">
        <v>0</v>
      </c>
      <c r="K1011">
        <v>0</v>
      </c>
      <c r="L1011">
        <v>0</v>
      </c>
      <c r="M1011" t="s">
        <v>79</v>
      </c>
      <c r="N1011" t="s">
        <v>79</v>
      </c>
      <c r="O1011" t="s">
        <v>79</v>
      </c>
      <c r="P1011" t="s">
        <v>79</v>
      </c>
      <c r="Q1011" t="s">
        <v>79</v>
      </c>
      <c r="R1011" t="s">
        <v>639</v>
      </c>
      <c r="S1011" t="s">
        <v>79</v>
      </c>
      <c r="T1011">
        <v>0</v>
      </c>
      <c r="U1011" t="s">
        <v>79</v>
      </c>
      <c r="V1011" t="s">
        <v>79</v>
      </c>
      <c r="W1011" t="s">
        <v>79</v>
      </c>
      <c r="X1011">
        <v>1</v>
      </c>
      <c r="Y1011">
        <v>1</v>
      </c>
      <c r="Z1011" t="s">
        <v>79</v>
      </c>
      <c r="AA1011" t="s">
        <v>79</v>
      </c>
      <c r="AB1011" t="s">
        <v>79</v>
      </c>
      <c r="AC1011" t="s">
        <v>79</v>
      </c>
      <c r="AD1011" t="s">
        <v>79</v>
      </c>
      <c r="AE1011">
        <v>0</v>
      </c>
      <c r="AF1011" t="s">
        <v>79</v>
      </c>
      <c r="AG1011">
        <v>0</v>
      </c>
      <c r="AH1011" t="s">
        <v>79</v>
      </c>
      <c r="AI1011" t="s">
        <v>79</v>
      </c>
      <c r="AJ1011" t="s">
        <v>79</v>
      </c>
      <c r="AK1011" t="s">
        <v>79</v>
      </c>
      <c r="AL1011" t="s">
        <v>79</v>
      </c>
      <c r="AM1011" t="s">
        <v>79</v>
      </c>
      <c r="AN1011" t="s">
        <v>79</v>
      </c>
      <c r="AO1011" t="s">
        <v>79</v>
      </c>
      <c r="AP1011" t="s">
        <v>79</v>
      </c>
      <c r="AQ1011" t="s">
        <v>79</v>
      </c>
      <c r="AR1011" t="s">
        <v>79</v>
      </c>
      <c r="AS1011">
        <v>0</v>
      </c>
      <c r="AT1011" t="s">
        <v>79</v>
      </c>
      <c r="AU1011" t="s">
        <v>79</v>
      </c>
      <c r="AV1011">
        <v>0</v>
      </c>
      <c r="AW1011">
        <v>0</v>
      </c>
    </row>
    <row r="1012" spans="1:49" x14ac:dyDescent="0.2">
      <c r="A1012">
        <v>1</v>
      </c>
      <c r="B1012">
        <v>44</v>
      </c>
      <c r="C1012">
        <v>5</v>
      </c>
      <c r="D1012">
        <v>3</v>
      </c>
      <c r="E1012">
        <v>0</v>
      </c>
      <c r="F1012" t="s">
        <v>79</v>
      </c>
      <c r="G1012" t="s">
        <v>79</v>
      </c>
      <c r="H1012">
        <v>359</v>
      </c>
      <c r="I1012">
        <v>0</v>
      </c>
      <c r="J1012">
        <v>0</v>
      </c>
      <c r="K1012">
        <v>0</v>
      </c>
      <c r="L1012">
        <v>0</v>
      </c>
      <c r="M1012" t="s">
        <v>79</v>
      </c>
      <c r="N1012" t="s">
        <v>79</v>
      </c>
      <c r="O1012" t="s">
        <v>79</v>
      </c>
      <c r="P1012" t="s">
        <v>79</v>
      </c>
      <c r="Q1012" t="s">
        <v>79</v>
      </c>
      <c r="R1012" t="s">
        <v>676</v>
      </c>
      <c r="S1012" t="s">
        <v>79</v>
      </c>
      <c r="T1012">
        <v>0</v>
      </c>
      <c r="U1012" t="s">
        <v>79</v>
      </c>
      <c r="V1012" t="s">
        <v>79</v>
      </c>
      <c r="W1012" t="s">
        <v>79</v>
      </c>
      <c r="X1012">
        <v>1</v>
      </c>
      <c r="Y1012">
        <v>1</v>
      </c>
      <c r="Z1012" t="s">
        <v>79</v>
      </c>
      <c r="AA1012" t="s">
        <v>79</v>
      </c>
      <c r="AB1012" t="s">
        <v>79</v>
      </c>
      <c r="AC1012" t="s">
        <v>79</v>
      </c>
      <c r="AD1012" t="s">
        <v>79</v>
      </c>
      <c r="AE1012">
        <v>0</v>
      </c>
      <c r="AF1012" t="s">
        <v>79</v>
      </c>
      <c r="AG1012">
        <v>0</v>
      </c>
      <c r="AH1012" t="s">
        <v>79</v>
      </c>
      <c r="AI1012" t="s">
        <v>79</v>
      </c>
      <c r="AJ1012" t="s">
        <v>79</v>
      </c>
      <c r="AK1012" t="s">
        <v>79</v>
      </c>
      <c r="AL1012" t="s">
        <v>79</v>
      </c>
      <c r="AM1012" t="s">
        <v>79</v>
      </c>
      <c r="AN1012" t="s">
        <v>79</v>
      </c>
      <c r="AO1012" t="s">
        <v>79</v>
      </c>
      <c r="AP1012" t="s">
        <v>79</v>
      </c>
      <c r="AQ1012" t="s">
        <v>79</v>
      </c>
      <c r="AR1012" t="s">
        <v>79</v>
      </c>
      <c r="AS1012">
        <v>0</v>
      </c>
      <c r="AT1012" t="s">
        <v>79</v>
      </c>
      <c r="AU1012" t="s">
        <v>79</v>
      </c>
      <c r="AV1012">
        <v>0</v>
      </c>
      <c r="AW1012">
        <v>0</v>
      </c>
    </row>
    <row r="1013" spans="1:49" x14ac:dyDescent="0.2">
      <c r="A1013">
        <v>1</v>
      </c>
      <c r="B1013">
        <v>44</v>
      </c>
      <c r="C1013">
        <v>5</v>
      </c>
      <c r="D1013">
        <v>4</v>
      </c>
      <c r="E1013">
        <v>0</v>
      </c>
      <c r="F1013" t="s">
        <v>79</v>
      </c>
      <c r="G1013" t="s">
        <v>79</v>
      </c>
      <c r="H1013">
        <v>494</v>
      </c>
      <c r="I1013">
        <v>0</v>
      </c>
      <c r="J1013">
        <v>0</v>
      </c>
      <c r="K1013">
        <v>0</v>
      </c>
      <c r="L1013">
        <v>0</v>
      </c>
      <c r="M1013" t="s">
        <v>79</v>
      </c>
      <c r="N1013" t="s">
        <v>79</v>
      </c>
      <c r="O1013" t="s">
        <v>79</v>
      </c>
      <c r="P1013" t="s">
        <v>79</v>
      </c>
      <c r="Q1013" t="s">
        <v>79</v>
      </c>
      <c r="R1013" t="s">
        <v>561</v>
      </c>
      <c r="S1013" t="s">
        <v>79</v>
      </c>
      <c r="T1013">
        <v>0</v>
      </c>
      <c r="U1013" t="s">
        <v>79</v>
      </c>
      <c r="V1013" t="s">
        <v>79</v>
      </c>
      <c r="W1013" t="s">
        <v>79</v>
      </c>
      <c r="X1013">
        <v>1</v>
      </c>
      <c r="Y1013">
        <v>1</v>
      </c>
      <c r="Z1013" t="s">
        <v>79</v>
      </c>
      <c r="AA1013" t="s">
        <v>79</v>
      </c>
      <c r="AB1013" t="s">
        <v>79</v>
      </c>
      <c r="AC1013" t="s">
        <v>79</v>
      </c>
      <c r="AD1013" t="s">
        <v>79</v>
      </c>
      <c r="AE1013">
        <v>0</v>
      </c>
      <c r="AF1013" t="s">
        <v>79</v>
      </c>
      <c r="AG1013">
        <v>0</v>
      </c>
      <c r="AH1013" t="s">
        <v>79</v>
      </c>
      <c r="AI1013" t="s">
        <v>79</v>
      </c>
      <c r="AJ1013" t="s">
        <v>79</v>
      </c>
      <c r="AK1013" t="s">
        <v>79</v>
      </c>
      <c r="AL1013" t="s">
        <v>79</v>
      </c>
      <c r="AM1013" t="s">
        <v>79</v>
      </c>
      <c r="AN1013" t="s">
        <v>79</v>
      </c>
      <c r="AO1013" t="s">
        <v>79</v>
      </c>
      <c r="AP1013" t="s">
        <v>79</v>
      </c>
      <c r="AQ1013" t="s">
        <v>79</v>
      </c>
      <c r="AR1013" t="s">
        <v>79</v>
      </c>
      <c r="AS1013">
        <v>0</v>
      </c>
      <c r="AT1013" t="s">
        <v>79</v>
      </c>
      <c r="AU1013" t="s">
        <v>79</v>
      </c>
      <c r="AV1013">
        <v>0</v>
      </c>
      <c r="AW1013">
        <v>0</v>
      </c>
    </row>
    <row r="1014" spans="1:49" x14ac:dyDescent="0.2">
      <c r="A1014">
        <v>1</v>
      </c>
      <c r="B1014">
        <v>44</v>
      </c>
      <c r="C1014">
        <v>5</v>
      </c>
      <c r="D1014">
        <v>5</v>
      </c>
      <c r="E1014">
        <v>0</v>
      </c>
      <c r="F1014" t="s">
        <v>79</v>
      </c>
      <c r="G1014" t="s">
        <v>79</v>
      </c>
      <c r="H1014">
        <v>402</v>
      </c>
      <c r="I1014">
        <v>0</v>
      </c>
      <c r="J1014">
        <v>0</v>
      </c>
      <c r="K1014">
        <v>0</v>
      </c>
      <c r="L1014">
        <v>0</v>
      </c>
      <c r="M1014" t="s">
        <v>79</v>
      </c>
      <c r="N1014" t="s">
        <v>79</v>
      </c>
      <c r="O1014" t="s">
        <v>79</v>
      </c>
      <c r="P1014" t="s">
        <v>79</v>
      </c>
      <c r="Q1014" t="s">
        <v>79</v>
      </c>
      <c r="R1014" t="s">
        <v>1371</v>
      </c>
      <c r="S1014" t="s">
        <v>79</v>
      </c>
      <c r="T1014">
        <v>0</v>
      </c>
      <c r="U1014" t="s">
        <v>79</v>
      </c>
      <c r="V1014" t="s">
        <v>79</v>
      </c>
      <c r="W1014" t="s">
        <v>79</v>
      </c>
      <c r="X1014">
        <v>1</v>
      </c>
      <c r="Y1014">
        <v>1</v>
      </c>
      <c r="Z1014" t="s">
        <v>79</v>
      </c>
      <c r="AA1014" t="s">
        <v>79</v>
      </c>
      <c r="AB1014" t="s">
        <v>79</v>
      </c>
      <c r="AC1014" t="s">
        <v>79</v>
      </c>
      <c r="AD1014" t="s">
        <v>79</v>
      </c>
      <c r="AE1014">
        <v>0</v>
      </c>
      <c r="AF1014" t="s">
        <v>79</v>
      </c>
      <c r="AG1014">
        <v>0</v>
      </c>
      <c r="AH1014" t="s">
        <v>79</v>
      </c>
      <c r="AI1014" t="s">
        <v>79</v>
      </c>
      <c r="AJ1014" t="s">
        <v>79</v>
      </c>
      <c r="AK1014" t="s">
        <v>79</v>
      </c>
      <c r="AL1014" t="s">
        <v>79</v>
      </c>
      <c r="AM1014" t="s">
        <v>79</v>
      </c>
      <c r="AN1014" t="s">
        <v>79</v>
      </c>
      <c r="AO1014" t="s">
        <v>79</v>
      </c>
      <c r="AP1014" t="s">
        <v>79</v>
      </c>
      <c r="AQ1014" t="s">
        <v>79</v>
      </c>
      <c r="AR1014" t="s">
        <v>79</v>
      </c>
      <c r="AS1014">
        <v>0</v>
      </c>
      <c r="AT1014" t="s">
        <v>79</v>
      </c>
      <c r="AU1014" t="s">
        <v>79</v>
      </c>
      <c r="AV1014">
        <v>0</v>
      </c>
      <c r="AW1014">
        <v>0</v>
      </c>
    </row>
    <row r="1015" spans="1:49" x14ac:dyDescent="0.2">
      <c r="A1015">
        <v>1</v>
      </c>
      <c r="B1015">
        <v>44</v>
      </c>
      <c r="C1015">
        <v>5</v>
      </c>
      <c r="D1015">
        <v>6</v>
      </c>
      <c r="E1015">
        <v>0</v>
      </c>
      <c r="F1015" t="s">
        <v>79</v>
      </c>
      <c r="G1015" t="s">
        <v>79</v>
      </c>
      <c r="H1015">
        <v>518</v>
      </c>
      <c r="I1015">
        <v>0</v>
      </c>
      <c r="J1015">
        <v>0</v>
      </c>
      <c r="K1015">
        <v>0</v>
      </c>
      <c r="L1015">
        <v>0</v>
      </c>
      <c r="M1015" t="s">
        <v>79</v>
      </c>
      <c r="N1015" t="s">
        <v>79</v>
      </c>
      <c r="O1015" t="s">
        <v>79</v>
      </c>
      <c r="P1015" t="s">
        <v>79</v>
      </c>
      <c r="Q1015" t="s">
        <v>79</v>
      </c>
      <c r="R1015" t="s">
        <v>1351</v>
      </c>
      <c r="S1015" t="s">
        <v>79</v>
      </c>
      <c r="T1015">
        <v>0</v>
      </c>
      <c r="U1015" t="s">
        <v>79</v>
      </c>
      <c r="V1015" t="s">
        <v>79</v>
      </c>
      <c r="W1015" t="s">
        <v>79</v>
      </c>
      <c r="X1015">
        <v>1</v>
      </c>
      <c r="Y1015">
        <v>1</v>
      </c>
      <c r="Z1015" t="s">
        <v>79</v>
      </c>
      <c r="AA1015" t="s">
        <v>79</v>
      </c>
      <c r="AB1015" t="s">
        <v>79</v>
      </c>
      <c r="AC1015" t="s">
        <v>79</v>
      </c>
      <c r="AD1015" t="s">
        <v>79</v>
      </c>
      <c r="AE1015">
        <v>0</v>
      </c>
      <c r="AF1015" t="s">
        <v>79</v>
      </c>
      <c r="AG1015">
        <v>0</v>
      </c>
      <c r="AH1015" t="s">
        <v>79</v>
      </c>
      <c r="AI1015" t="s">
        <v>79</v>
      </c>
      <c r="AJ1015" t="s">
        <v>79</v>
      </c>
      <c r="AK1015" t="s">
        <v>79</v>
      </c>
      <c r="AL1015" t="s">
        <v>79</v>
      </c>
      <c r="AM1015" t="s">
        <v>79</v>
      </c>
      <c r="AN1015" t="s">
        <v>79</v>
      </c>
      <c r="AO1015" t="s">
        <v>79</v>
      </c>
      <c r="AP1015" t="s">
        <v>79</v>
      </c>
      <c r="AQ1015" t="s">
        <v>79</v>
      </c>
      <c r="AR1015" t="s">
        <v>79</v>
      </c>
      <c r="AS1015">
        <v>0</v>
      </c>
      <c r="AT1015" t="s">
        <v>79</v>
      </c>
      <c r="AU1015" t="s">
        <v>79</v>
      </c>
      <c r="AV1015">
        <v>0</v>
      </c>
      <c r="AW1015">
        <v>0</v>
      </c>
    </row>
    <row r="1016" spans="1:49" x14ac:dyDescent="0.2">
      <c r="A1016">
        <v>1</v>
      </c>
      <c r="B1016">
        <v>44</v>
      </c>
      <c r="C1016">
        <v>5</v>
      </c>
      <c r="D1016">
        <v>7</v>
      </c>
      <c r="E1016">
        <v>0</v>
      </c>
      <c r="F1016" t="s">
        <v>79</v>
      </c>
      <c r="G1016" t="s">
        <v>79</v>
      </c>
      <c r="H1016">
        <v>357</v>
      </c>
      <c r="I1016">
        <v>0</v>
      </c>
      <c r="J1016">
        <v>0</v>
      </c>
      <c r="K1016">
        <v>0</v>
      </c>
      <c r="L1016">
        <v>0</v>
      </c>
      <c r="M1016" t="s">
        <v>79</v>
      </c>
      <c r="N1016" t="s">
        <v>79</v>
      </c>
      <c r="O1016" t="s">
        <v>79</v>
      </c>
      <c r="P1016" t="s">
        <v>79</v>
      </c>
      <c r="Q1016" t="s">
        <v>79</v>
      </c>
      <c r="R1016" t="s">
        <v>1749</v>
      </c>
      <c r="S1016" t="s">
        <v>79</v>
      </c>
      <c r="T1016">
        <v>0</v>
      </c>
      <c r="U1016" t="s">
        <v>79</v>
      </c>
      <c r="V1016" t="s">
        <v>79</v>
      </c>
      <c r="W1016" t="s">
        <v>79</v>
      </c>
      <c r="X1016">
        <v>1</v>
      </c>
      <c r="Y1016">
        <v>1</v>
      </c>
      <c r="Z1016" t="s">
        <v>79</v>
      </c>
      <c r="AA1016" t="s">
        <v>79</v>
      </c>
      <c r="AB1016" t="s">
        <v>79</v>
      </c>
      <c r="AC1016" t="s">
        <v>79</v>
      </c>
      <c r="AD1016" t="s">
        <v>79</v>
      </c>
      <c r="AE1016">
        <v>0</v>
      </c>
      <c r="AF1016" t="s">
        <v>79</v>
      </c>
      <c r="AG1016">
        <v>0</v>
      </c>
      <c r="AH1016" t="s">
        <v>79</v>
      </c>
      <c r="AI1016" t="s">
        <v>79</v>
      </c>
      <c r="AJ1016" t="s">
        <v>79</v>
      </c>
      <c r="AK1016" t="s">
        <v>79</v>
      </c>
      <c r="AL1016" t="s">
        <v>79</v>
      </c>
      <c r="AM1016" t="s">
        <v>79</v>
      </c>
      <c r="AN1016" t="s">
        <v>79</v>
      </c>
      <c r="AO1016" t="s">
        <v>79</v>
      </c>
      <c r="AP1016" t="s">
        <v>79</v>
      </c>
      <c r="AQ1016" t="s">
        <v>79</v>
      </c>
      <c r="AR1016" t="s">
        <v>79</v>
      </c>
      <c r="AS1016">
        <v>0</v>
      </c>
      <c r="AT1016" t="s">
        <v>79</v>
      </c>
      <c r="AU1016" t="s">
        <v>79</v>
      </c>
      <c r="AV1016">
        <v>0</v>
      </c>
      <c r="AW1016">
        <v>0</v>
      </c>
    </row>
    <row r="1017" spans="1:49" x14ac:dyDescent="0.2">
      <c r="A1017">
        <v>1</v>
      </c>
      <c r="B1017">
        <v>44</v>
      </c>
      <c r="C1017">
        <v>5</v>
      </c>
      <c r="D1017">
        <v>8</v>
      </c>
      <c r="E1017">
        <v>0</v>
      </c>
      <c r="F1017" t="s">
        <v>79</v>
      </c>
      <c r="G1017" t="s">
        <v>79</v>
      </c>
      <c r="H1017">
        <v>674</v>
      </c>
      <c r="I1017">
        <v>0</v>
      </c>
      <c r="J1017">
        <v>0</v>
      </c>
      <c r="K1017">
        <v>0</v>
      </c>
      <c r="L1017">
        <v>0</v>
      </c>
      <c r="M1017" t="s">
        <v>79</v>
      </c>
      <c r="N1017" t="s">
        <v>79</v>
      </c>
      <c r="O1017" t="s">
        <v>79</v>
      </c>
      <c r="P1017" t="s">
        <v>79</v>
      </c>
      <c r="Q1017" t="s">
        <v>79</v>
      </c>
      <c r="R1017" t="s">
        <v>586</v>
      </c>
      <c r="S1017" t="s">
        <v>79</v>
      </c>
      <c r="T1017">
        <v>0</v>
      </c>
      <c r="U1017" t="s">
        <v>79</v>
      </c>
      <c r="V1017" t="s">
        <v>79</v>
      </c>
      <c r="W1017" t="s">
        <v>79</v>
      </c>
      <c r="X1017">
        <v>1</v>
      </c>
      <c r="Y1017">
        <v>1</v>
      </c>
      <c r="Z1017" t="s">
        <v>79</v>
      </c>
      <c r="AA1017" t="s">
        <v>79</v>
      </c>
      <c r="AB1017" t="s">
        <v>79</v>
      </c>
      <c r="AC1017" t="s">
        <v>79</v>
      </c>
      <c r="AD1017" t="s">
        <v>79</v>
      </c>
      <c r="AE1017">
        <v>0</v>
      </c>
      <c r="AF1017" t="s">
        <v>79</v>
      </c>
      <c r="AG1017">
        <v>0</v>
      </c>
      <c r="AH1017" t="s">
        <v>79</v>
      </c>
      <c r="AI1017" t="s">
        <v>79</v>
      </c>
      <c r="AJ1017" t="s">
        <v>79</v>
      </c>
      <c r="AK1017" t="s">
        <v>79</v>
      </c>
      <c r="AL1017" t="s">
        <v>79</v>
      </c>
      <c r="AM1017" t="s">
        <v>79</v>
      </c>
      <c r="AN1017" t="s">
        <v>79</v>
      </c>
      <c r="AO1017" t="s">
        <v>79</v>
      </c>
      <c r="AP1017" t="s">
        <v>79</v>
      </c>
      <c r="AQ1017" t="s">
        <v>79</v>
      </c>
      <c r="AR1017" t="s">
        <v>79</v>
      </c>
      <c r="AS1017">
        <v>0</v>
      </c>
      <c r="AT1017" t="s">
        <v>79</v>
      </c>
      <c r="AU1017" t="s">
        <v>79</v>
      </c>
      <c r="AV1017">
        <v>0</v>
      </c>
      <c r="AW1017">
        <v>0</v>
      </c>
    </row>
    <row r="1018" spans="1:49" x14ac:dyDescent="0.2">
      <c r="A1018">
        <v>1</v>
      </c>
      <c r="B1018">
        <v>45</v>
      </c>
      <c r="C1018">
        <v>1</v>
      </c>
      <c r="D1018">
        <v>1</v>
      </c>
      <c r="E1018">
        <v>0</v>
      </c>
      <c r="F1018" t="s">
        <v>79</v>
      </c>
      <c r="G1018" t="s">
        <v>79</v>
      </c>
      <c r="H1018">
        <v>0</v>
      </c>
      <c r="I1018">
        <v>0</v>
      </c>
      <c r="J1018">
        <v>0</v>
      </c>
      <c r="K1018">
        <v>0</v>
      </c>
      <c r="L1018">
        <v>0</v>
      </c>
      <c r="M1018" t="s">
        <v>79</v>
      </c>
      <c r="N1018" t="s">
        <v>79</v>
      </c>
      <c r="O1018" t="s">
        <v>79</v>
      </c>
      <c r="P1018" t="s">
        <v>79</v>
      </c>
      <c r="Q1018" t="s">
        <v>79</v>
      </c>
      <c r="R1018" t="s">
        <v>79</v>
      </c>
      <c r="S1018" t="s">
        <v>79</v>
      </c>
      <c r="T1018">
        <v>0</v>
      </c>
      <c r="U1018" t="s">
        <v>79</v>
      </c>
      <c r="V1018" t="s">
        <v>79</v>
      </c>
      <c r="W1018" t="s">
        <v>79</v>
      </c>
      <c r="X1018">
        <v>0</v>
      </c>
      <c r="Y1018">
        <v>0</v>
      </c>
      <c r="Z1018" t="s">
        <v>79</v>
      </c>
      <c r="AA1018" t="s">
        <v>79</v>
      </c>
      <c r="AB1018" t="s">
        <v>79</v>
      </c>
      <c r="AC1018" t="s">
        <v>79</v>
      </c>
      <c r="AD1018" t="s">
        <v>79</v>
      </c>
      <c r="AE1018">
        <v>0</v>
      </c>
      <c r="AF1018" t="s">
        <v>79</v>
      </c>
      <c r="AG1018">
        <v>0</v>
      </c>
      <c r="AH1018" t="s">
        <v>79</v>
      </c>
      <c r="AI1018" t="s">
        <v>79</v>
      </c>
      <c r="AJ1018" t="s">
        <v>79</v>
      </c>
      <c r="AK1018" t="s">
        <v>79</v>
      </c>
      <c r="AL1018" t="s">
        <v>79</v>
      </c>
      <c r="AM1018" t="s">
        <v>79</v>
      </c>
      <c r="AN1018" t="s">
        <v>79</v>
      </c>
      <c r="AO1018" t="s">
        <v>79</v>
      </c>
      <c r="AP1018" t="s">
        <v>79</v>
      </c>
      <c r="AQ1018" t="s">
        <v>79</v>
      </c>
      <c r="AR1018" t="s">
        <v>79</v>
      </c>
      <c r="AS1018">
        <v>0</v>
      </c>
      <c r="AT1018" t="s">
        <v>79</v>
      </c>
      <c r="AU1018" t="s">
        <v>79</v>
      </c>
      <c r="AV1018">
        <v>0</v>
      </c>
      <c r="AW1018">
        <v>0</v>
      </c>
    </row>
    <row r="1019" spans="1:49" x14ac:dyDescent="0.2">
      <c r="A1019">
        <v>1</v>
      </c>
      <c r="B1019">
        <v>45</v>
      </c>
      <c r="C1019">
        <v>1</v>
      </c>
      <c r="D1019">
        <v>2</v>
      </c>
      <c r="E1019">
        <v>0</v>
      </c>
      <c r="F1019" t="s">
        <v>79</v>
      </c>
      <c r="G1019" t="s">
        <v>79</v>
      </c>
      <c r="H1019">
        <v>0</v>
      </c>
      <c r="I1019">
        <v>0</v>
      </c>
      <c r="J1019">
        <v>0</v>
      </c>
      <c r="K1019">
        <v>0</v>
      </c>
      <c r="L1019">
        <v>0</v>
      </c>
      <c r="M1019" t="s">
        <v>79</v>
      </c>
      <c r="N1019" t="s">
        <v>79</v>
      </c>
      <c r="O1019" t="s">
        <v>79</v>
      </c>
      <c r="P1019" t="s">
        <v>79</v>
      </c>
      <c r="Q1019" t="s">
        <v>79</v>
      </c>
      <c r="R1019" t="s">
        <v>79</v>
      </c>
      <c r="S1019" t="s">
        <v>79</v>
      </c>
      <c r="T1019">
        <v>0</v>
      </c>
      <c r="U1019" t="s">
        <v>79</v>
      </c>
      <c r="V1019" t="s">
        <v>79</v>
      </c>
      <c r="W1019" t="s">
        <v>79</v>
      </c>
      <c r="X1019">
        <v>0</v>
      </c>
      <c r="Y1019">
        <v>0</v>
      </c>
      <c r="Z1019" t="s">
        <v>79</v>
      </c>
      <c r="AA1019" t="s">
        <v>79</v>
      </c>
      <c r="AB1019" t="s">
        <v>79</v>
      </c>
      <c r="AC1019" t="s">
        <v>79</v>
      </c>
      <c r="AD1019" t="s">
        <v>79</v>
      </c>
      <c r="AE1019">
        <v>0</v>
      </c>
      <c r="AF1019" t="s">
        <v>79</v>
      </c>
      <c r="AG1019">
        <v>0</v>
      </c>
      <c r="AH1019" t="s">
        <v>79</v>
      </c>
      <c r="AI1019" t="s">
        <v>79</v>
      </c>
      <c r="AJ1019" t="s">
        <v>79</v>
      </c>
      <c r="AK1019" t="s">
        <v>79</v>
      </c>
      <c r="AL1019" t="s">
        <v>79</v>
      </c>
      <c r="AM1019" t="s">
        <v>79</v>
      </c>
      <c r="AN1019" t="s">
        <v>79</v>
      </c>
      <c r="AO1019" t="s">
        <v>79</v>
      </c>
      <c r="AP1019" t="s">
        <v>79</v>
      </c>
      <c r="AQ1019" t="s">
        <v>79</v>
      </c>
      <c r="AR1019" t="s">
        <v>79</v>
      </c>
      <c r="AS1019">
        <v>0</v>
      </c>
      <c r="AT1019" t="s">
        <v>79</v>
      </c>
      <c r="AU1019" t="s">
        <v>79</v>
      </c>
      <c r="AV1019">
        <v>0</v>
      </c>
      <c r="AW1019">
        <v>0</v>
      </c>
    </row>
    <row r="1020" spans="1:49" x14ac:dyDescent="0.2">
      <c r="A1020">
        <v>1</v>
      </c>
      <c r="B1020">
        <v>45</v>
      </c>
      <c r="C1020">
        <v>1</v>
      </c>
      <c r="D1020">
        <v>3</v>
      </c>
      <c r="E1020">
        <v>0</v>
      </c>
      <c r="F1020" t="s">
        <v>79</v>
      </c>
      <c r="G1020" t="s">
        <v>79</v>
      </c>
      <c r="H1020">
        <v>114</v>
      </c>
      <c r="I1020">
        <v>0</v>
      </c>
      <c r="J1020">
        <v>0</v>
      </c>
      <c r="K1020">
        <v>0</v>
      </c>
      <c r="L1020">
        <v>0</v>
      </c>
      <c r="M1020" t="s">
        <v>79</v>
      </c>
      <c r="N1020" t="s">
        <v>79</v>
      </c>
      <c r="O1020" t="s">
        <v>79</v>
      </c>
      <c r="P1020" t="s">
        <v>79</v>
      </c>
      <c r="Q1020" t="s">
        <v>79</v>
      </c>
      <c r="R1020" t="s">
        <v>1750</v>
      </c>
      <c r="S1020" t="s">
        <v>79</v>
      </c>
      <c r="T1020">
        <v>0</v>
      </c>
      <c r="U1020" t="s">
        <v>79</v>
      </c>
      <c r="V1020" t="s">
        <v>79</v>
      </c>
      <c r="W1020" t="s">
        <v>79</v>
      </c>
      <c r="X1020">
        <v>2</v>
      </c>
      <c r="Y1020">
        <v>2</v>
      </c>
      <c r="Z1020" t="s">
        <v>79</v>
      </c>
      <c r="AA1020" t="s">
        <v>79</v>
      </c>
      <c r="AB1020" t="s">
        <v>79</v>
      </c>
      <c r="AC1020" t="s">
        <v>79</v>
      </c>
      <c r="AD1020" t="s">
        <v>79</v>
      </c>
      <c r="AE1020">
        <v>0</v>
      </c>
      <c r="AF1020" t="s">
        <v>79</v>
      </c>
      <c r="AG1020">
        <v>0</v>
      </c>
      <c r="AH1020" t="s">
        <v>79</v>
      </c>
      <c r="AI1020" t="s">
        <v>79</v>
      </c>
      <c r="AJ1020" t="s">
        <v>79</v>
      </c>
      <c r="AK1020" t="s">
        <v>79</v>
      </c>
      <c r="AL1020" t="s">
        <v>79</v>
      </c>
      <c r="AM1020" t="s">
        <v>79</v>
      </c>
      <c r="AN1020" t="s">
        <v>79</v>
      </c>
      <c r="AO1020" t="s">
        <v>79</v>
      </c>
      <c r="AP1020" t="s">
        <v>79</v>
      </c>
      <c r="AQ1020" t="s">
        <v>79</v>
      </c>
      <c r="AR1020" t="s">
        <v>79</v>
      </c>
      <c r="AS1020">
        <v>0</v>
      </c>
      <c r="AT1020" t="s">
        <v>79</v>
      </c>
      <c r="AU1020" t="s">
        <v>79</v>
      </c>
      <c r="AV1020">
        <v>0</v>
      </c>
      <c r="AW1020">
        <v>0</v>
      </c>
    </row>
    <row r="1021" spans="1:49" x14ac:dyDescent="0.2">
      <c r="A1021">
        <v>1</v>
      </c>
      <c r="B1021">
        <v>45</v>
      </c>
      <c r="C1021">
        <v>1</v>
      </c>
      <c r="D1021">
        <v>4</v>
      </c>
      <c r="E1021">
        <v>0</v>
      </c>
      <c r="F1021" t="s">
        <v>79</v>
      </c>
      <c r="G1021" t="s">
        <v>79</v>
      </c>
      <c r="H1021">
        <v>445</v>
      </c>
      <c r="I1021">
        <v>0</v>
      </c>
      <c r="J1021">
        <v>0</v>
      </c>
      <c r="K1021">
        <v>0</v>
      </c>
      <c r="L1021">
        <v>0</v>
      </c>
      <c r="M1021" t="s">
        <v>79</v>
      </c>
      <c r="N1021" t="s">
        <v>79</v>
      </c>
      <c r="O1021" t="s">
        <v>79</v>
      </c>
      <c r="P1021" t="s">
        <v>79</v>
      </c>
      <c r="Q1021" t="s">
        <v>79</v>
      </c>
      <c r="R1021" t="s">
        <v>626</v>
      </c>
      <c r="S1021" t="s">
        <v>79</v>
      </c>
      <c r="T1021">
        <v>0</v>
      </c>
      <c r="U1021" t="s">
        <v>79</v>
      </c>
      <c r="V1021" t="s">
        <v>79</v>
      </c>
      <c r="W1021" t="s">
        <v>79</v>
      </c>
      <c r="X1021">
        <v>2</v>
      </c>
      <c r="Y1021">
        <v>2</v>
      </c>
      <c r="Z1021" t="s">
        <v>79</v>
      </c>
      <c r="AA1021" t="s">
        <v>79</v>
      </c>
      <c r="AB1021" t="s">
        <v>79</v>
      </c>
      <c r="AC1021" t="s">
        <v>79</v>
      </c>
      <c r="AD1021" t="s">
        <v>79</v>
      </c>
      <c r="AE1021">
        <v>0</v>
      </c>
      <c r="AF1021" t="s">
        <v>79</v>
      </c>
      <c r="AG1021">
        <v>0</v>
      </c>
      <c r="AH1021" t="s">
        <v>79</v>
      </c>
      <c r="AI1021" t="s">
        <v>79</v>
      </c>
      <c r="AJ1021" t="s">
        <v>79</v>
      </c>
      <c r="AK1021" t="s">
        <v>79</v>
      </c>
      <c r="AL1021" t="s">
        <v>79</v>
      </c>
      <c r="AM1021" t="s">
        <v>79</v>
      </c>
      <c r="AN1021" t="s">
        <v>79</v>
      </c>
      <c r="AO1021" t="s">
        <v>79</v>
      </c>
      <c r="AP1021" t="s">
        <v>79</v>
      </c>
      <c r="AQ1021" t="s">
        <v>79</v>
      </c>
      <c r="AR1021" t="s">
        <v>79</v>
      </c>
      <c r="AS1021">
        <v>0</v>
      </c>
      <c r="AT1021" t="s">
        <v>79</v>
      </c>
      <c r="AU1021" t="s">
        <v>79</v>
      </c>
      <c r="AV1021">
        <v>0</v>
      </c>
      <c r="AW1021">
        <v>0</v>
      </c>
    </row>
    <row r="1022" spans="1:49" x14ac:dyDescent="0.2">
      <c r="A1022">
        <v>1</v>
      </c>
      <c r="B1022">
        <v>45</v>
      </c>
      <c r="C1022">
        <v>1</v>
      </c>
      <c r="D1022">
        <v>5</v>
      </c>
      <c r="E1022">
        <v>0</v>
      </c>
      <c r="F1022" t="s">
        <v>79</v>
      </c>
      <c r="G1022" t="s">
        <v>79</v>
      </c>
      <c r="H1022">
        <v>268</v>
      </c>
      <c r="I1022">
        <v>0</v>
      </c>
      <c r="J1022">
        <v>0</v>
      </c>
      <c r="K1022">
        <v>0</v>
      </c>
      <c r="L1022">
        <v>0</v>
      </c>
      <c r="M1022" t="s">
        <v>79</v>
      </c>
      <c r="N1022" t="s">
        <v>79</v>
      </c>
      <c r="O1022" t="s">
        <v>79</v>
      </c>
      <c r="P1022" t="s">
        <v>79</v>
      </c>
      <c r="Q1022" t="s">
        <v>79</v>
      </c>
      <c r="R1022" t="s">
        <v>661</v>
      </c>
      <c r="S1022" t="s">
        <v>79</v>
      </c>
      <c r="T1022">
        <v>0</v>
      </c>
      <c r="U1022" t="s">
        <v>79</v>
      </c>
      <c r="V1022" t="s">
        <v>79</v>
      </c>
      <c r="W1022" t="s">
        <v>79</v>
      </c>
      <c r="X1022">
        <v>2</v>
      </c>
      <c r="Y1022">
        <v>2</v>
      </c>
      <c r="Z1022" t="s">
        <v>79</v>
      </c>
      <c r="AA1022" t="s">
        <v>79</v>
      </c>
      <c r="AB1022" t="s">
        <v>79</v>
      </c>
      <c r="AC1022" t="s">
        <v>79</v>
      </c>
      <c r="AD1022" t="s">
        <v>79</v>
      </c>
      <c r="AE1022">
        <v>0</v>
      </c>
      <c r="AF1022" t="s">
        <v>79</v>
      </c>
      <c r="AG1022">
        <v>0</v>
      </c>
      <c r="AH1022" t="s">
        <v>79</v>
      </c>
      <c r="AI1022" t="s">
        <v>79</v>
      </c>
      <c r="AJ1022" t="s">
        <v>79</v>
      </c>
      <c r="AK1022" t="s">
        <v>79</v>
      </c>
      <c r="AL1022" t="s">
        <v>79</v>
      </c>
      <c r="AM1022" t="s">
        <v>79</v>
      </c>
      <c r="AN1022" t="s">
        <v>79</v>
      </c>
      <c r="AO1022" t="s">
        <v>79</v>
      </c>
      <c r="AP1022" t="s">
        <v>79</v>
      </c>
      <c r="AQ1022" t="s">
        <v>79</v>
      </c>
      <c r="AR1022" t="s">
        <v>79</v>
      </c>
      <c r="AS1022">
        <v>0</v>
      </c>
      <c r="AT1022" t="s">
        <v>79</v>
      </c>
      <c r="AU1022" t="s">
        <v>79</v>
      </c>
      <c r="AV1022">
        <v>0</v>
      </c>
      <c r="AW1022">
        <v>0</v>
      </c>
    </row>
    <row r="1023" spans="1:49" x14ac:dyDescent="0.2">
      <c r="A1023">
        <v>1</v>
      </c>
      <c r="B1023">
        <v>45</v>
      </c>
      <c r="C1023">
        <v>1</v>
      </c>
      <c r="D1023">
        <v>6</v>
      </c>
      <c r="E1023">
        <v>0</v>
      </c>
      <c r="F1023" t="s">
        <v>79</v>
      </c>
      <c r="G1023" t="s">
        <v>79</v>
      </c>
      <c r="H1023">
        <v>0</v>
      </c>
      <c r="I1023">
        <v>0</v>
      </c>
      <c r="J1023">
        <v>0</v>
      </c>
      <c r="K1023">
        <v>0</v>
      </c>
      <c r="L1023">
        <v>0</v>
      </c>
      <c r="M1023" t="s">
        <v>79</v>
      </c>
      <c r="N1023" t="s">
        <v>79</v>
      </c>
      <c r="O1023" t="s">
        <v>79</v>
      </c>
      <c r="P1023" t="s">
        <v>79</v>
      </c>
      <c r="Q1023" t="s">
        <v>79</v>
      </c>
      <c r="R1023" t="s">
        <v>79</v>
      </c>
      <c r="S1023" t="s">
        <v>79</v>
      </c>
      <c r="T1023">
        <v>0</v>
      </c>
      <c r="U1023" t="s">
        <v>79</v>
      </c>
      <c r="V1023" t="s">
        <v>79</v>
      </c>
      <c r="W1023" t="s">
        <v>79</v>
      </c>
      <c r="X1023">
        <v>0</v>
      </c>
      <c r="Y1023">
        <v>0</v>
      </c>
      <c r="Z1023" t="s">
        <v>79</v>
      </c>
      <c r="AA1023" t="s">
        <v>79</v>
      </c>
      <c r="AB1023" t="s">
        <v>79</v>
      </c>
      <c r="AC1023" t="s">
        <v>79</v>
      </c>
      <c r="AD1023" t="s">
        <v>79</v>
      </c>
      <c r="AE1023">
        <v>0</v>
      </c>
      <c r="AF1023" t="s">
        <v>79</v>
      </c>
      <c r="AG1023">
        <v>0</v>
      </c>
      <c r="AH1023" t="s">
        <v>79</v>
      </c>
      <c r="AI1023" t="s">
        <v>79</v>
      </c>
      <c r="AJ1023" t="s">
        <v>79</v>
      </c>
      <c r="AK1023" t="s">
        <v>79</v>
      </c>
      <c r="AL1023" t="s">
        <v>79</v>
      </c>
      <c r="AM1023" t="s">
        <v>79</v>
      </c>
      <c r="AN1023" t="s">
        <v>79</v>
      </c>
      <c r="AO1023" t="s">
        <v>79</v>
      </c>
      <c r="AP1023" t="s">
        <v>79</v>
      </c>
      <c r="AQ1023" t="s">
        <v>79</v>
      </c>
      <c r="AR1023" t="s">
        <v>79</v>
      </c>
      <c r="AS1023">
        <v>0</v>
      </c>
      <c r="AT1023" t="s">
        <v>79</v>
      </c>
      <c r="AU1023" t="s">
        <v>79</v>
      </c>
      <c r="AV1023">
        <v>0</v>
      </c>
      <c r="AW1023">
        <v>0</v>
      </c>
    </row>
    <row r="1024" spans="1:49" x14ac:dyDescent="0.2">
      <c r="A1024">
        <v>1</v>
      </c>
      <c r="B1024">
        <v>45</v>
      </c>
      <c r="C1024">
        <v>1</v>
      </c>
      <c r="D1024">
        <v>7</v>
      </c>
      <c r="E1024">
        <v>0</v>
      </c>
      <c r="F1024" t="s">
        <v>79</v>
      </c>
      <c r="G1024" t="s">
        <v>79</v>
      </c>
      <c r="H1024">
        <v>0</v>
      </c>
      <c r="I1024">
        <v>0</v>
      </c>
      <c r="J1024">
        <v>0</v>
      </c>
      <c r="K1024">
        <v>0</v>
      </c>
      <c r="L1024">
        <v>0</v>
      </c>
      <c r="M1024" t="s">
        <v>79</v>
      </c>
      <c r="N1024" t="s">
        <v>79</v>
      </c>
      <c r="O1024" t="s">
        <v>79</v>
      </c>
      <c r="P1024" t="s">
        <v>79</v>
      </c>
      <c r="Q1024" t="s">
        <v>79</v>
      </c>
      <c r="R1024" t="s">
        <v>79</v>
      </c>
      <c r="S1024" t="s">
        <v>79</v>
      </c>
      <c r="T1024">
        <v>0</v>
      </c>
      <c r="U1024" t="s">
        <v>79</v>
      </c>
      <c r="V1024" t="s">
        <v>79</v>
      </c>
      <c r="W1024" t="s">
        <v>79</v>
      </c>
      <c r="X1024">
        <v>0</v>
      </c>
      <c r="Y1024">
        <v>0</v>
      </c>
      <c r="Z1024" t="s">
        <v>79</v>
      </c>
      <c r="AA1024" t="s">
        <v>79</v>
      </c>
      <c r="AB1024" t="s">
        <v>79</v>
      </c>
      <c r="AC1024" t="s">
        <v>79</v>
      </c>
      <c r="AD1024" t="s">
        <v>79</v>
      </c>
      <c r="AE1024">
        <v>0</v>
      </c>
      <c r="AF1024" t="s">
        <v>79</v>
      </c>
      <c r="AG1024">
        <v>0</v>
      </c>
      <c r="AH1024" t="s">
        <v>79</v>
      </c>
      <c r="AI1024" t="s">
        <v>79</v>
      </c>
      <c r="AJ1024" t="s">
        <v>79</v>
      </c>
      <c r="AK1024" t="s">
        <v>79</v>
      </c>
      <c r="AL1024" t="s">
        <v>79</v>
      </c>
      <c r="AM1024" t="s">
        <v>79</v>
      </c>
      <c r="AN1024" t="s">
        <v>79</v>
      </c>
      <c r="AO1024" t="s">
        <v>79</v>
      </c>
      <c r="AP1024" t="s">
        <v>79</v>
      </c>
      <c r="AQ1024" t="s">
        <v>79</v>
      </c>
      <c r="AR1024" t="s">
        <v>79</v>
      </c>
      <c r="AS1024">
        <v>0</v>
      </c>
      <c r="AT1024" t="s">
        <v>79</v>
      </c>
      <c r="AU1024" t="s">
        <v>79</v>
      </c>
      <c r="AV1024">
        <v>0</v>
      </c>
      <c r="AW1024">
        <v>0</v>
      </c>
    </row>
    <row r="1025" spans="1:49" x14ac:dyDescent="0.2">
      <c r="A1025">
        <v>1</v>
      </c>
      <c r="B1025">
        <v>45</v>
      </c>
      <c r="C1025">
        <v>1</v>
      </c>
      <c r="D1025">
        <v>8</v>
      </c>
      <c r="E1025">
        <v>0</v>
      </c>
      <c r="F1025" t="s">
        <v>79</v>
      </c>
      <c r="G1025" t="s">
        <v>79</v>
      </c>
      <c r="H1025">
        <v>0</v>
      </c>
      <c r="I1025">
        <v>0</v>
      </c>
      <c r="J1025">
        <v>0</v>
      </c>
      <c r="K1025">
        <v>0</v>
      </c>
      <c r="L1025">
        <v>0</v>
      </c>
      <c r="M1025" t="s">
        <v>79</v>
      </c>
      <c r="N1025" t="s">
        <v>79</v>
      </c>
      <c r="O1025" t="s">
        <v>79</v>
      </c>
      <c r="P1025" t="s">
        <v>79</v>
      </c>
      <c r="Q1025" t="s">
        <v>79</v>
      </c>
      <c r="R1025" t="s">
        <v>79</v>
      </c>
      <c r="S1025" t="s">
        <v>79</v>
      </c>
      <c r="T1025">
        <v>0</v>
      </c>
      <c r="U1025" t="s">
        <v>79</v>
      </c>
      <c r="V1025" t="s">
        <v>79</v>
      </c>
      <c r="W1025" t="s">
        <v>79</v>
      </c>
      <c r="X1025">
        <v>0</v>
      </c>
      <c r="Y1025">
        <v>0</v>
      </c>
      <c r="Z1025" t="s">
        <v>79</v>
      </c>
      <c r="AA1025" t="s">
        <v>79</v>
      </c>
      <c r="AB1025" t="s">
        <v>79</v>
      </c>
      <c r="AC1025" t="s">
        <v>79</v>
      </c>
      <c r="AD1025" t="s">
        <v>79</v>
      </c>
      <c r="AE1025">
        <v>0</v>
      </c>
      <c r="AF1025" t="s">
        <v>79</v>
      </c>
      <c r="AG1025">
        <v>0</v>
      </c>
      <c r="AH1025" t="s">
        <v>79</v>
      </c>
      <c r="AI1025" t="s">
        <v>79</v>
      </c>
      <c r="AJ1025" t="s">
        <v>79</v>
      </c>
      <c r="AK1025" t="s">
        <v>79</v>
      </c>
      <c r="AL1025" t="s">
        <v>79</v>
      </c>
      <c r="AM1025" t="s">
        <v>79</v>
      </c>
      <c r="AN1025" t="s">
        <v>79</v>
      </c>
      <c r="AO1025" t="s">
        <v>79</v>
      </c>
      <c r="AP1025" t="s">
        <v>79</v>
      </c>
      <c r="AQ1025" t="s">
        <v>79</v>
      </c>
      <c r="AR1025" t="s">
        <v>79</v>
      </c>
      <c r="AS1025">
        <v>0</v>
      </c>
      <c r="AT1025" t="s">
        <v>79</v>
      </c>
      <c r="AU1025" t="s">
        <v>79</v>
      </c>
      <c r="AV1025">
        <v>0</v>
      </c>
      <c r="AW1025">
        <v>0</v>
      </c>
    </row>
    <row r="1026" spans="1:49" x14ac:dyDescent="0.2">
      <c r="A1026">
        <v>1</v>
      </c>
      <c r="B1026">
        <v>45</v>
      </c>
      <c r="C1026">
        <v>2</v>
      </c>
      <c r="D1026">
        <v>1</v>
      </c>
      <c r="E1026">
        <v>0</v>
      </c>
      <c r="F1026" t="s">
        <v>79</v>
      </c>
      <c r="G1026" t="s">
        <v>79</v>
      </c>
      <c r="H1026">
        <v>305</v>
      </c>
      <c r="I1026">
        <v>0</v>
      </c>
      <c r="J1026">
        <v>0</v>
      </c>
      <c r="K1026">
        <v>0</v>
      </c>
      <c r="L1026">
        <v>0</v>
      </c>
      <c r="M1026" t="s">
        <v>79</v>
      </c>
      <c r="N1026" t="s">
        <v>79</v>
      </c>
      <c r="O1026" t="s">
        <v>79</v>
      </c>
      <c r="P1026" t="s">
        <v>79</v>
      </c>
      <c r="Q1026" t="s">
        <v>79</v>
      </c>
      <c r="R1026" t="s">
        <v>1751</v>
      </c>
      <c r="S1026" t="s">
        <v>79</v>
      </c>
      <c r="T1026">
        <v>0</v>
      </c>
      <c r="U1026" t="s">
        <v>79</v>
      </c>
      <c r="V1026" t="s">
        <v>79</v>
      </c>
      <c r="W1026" t="s">
        <v>79</v>
      </c>
      <c r="X1026">
        <v>2</v>
      </c>
      <c r="Y1026">
        <v>2</v>
      </c>
      <c r="Z1026" t="s">
        <v>79</v>
      </c>
      <c r="AA1026" t="s">
        <v>79</v>
      </c>
      <c r="AB1026" t="s">
        <v>79</v>
      </c>
      <c r="AC1026" t="s">
        <v>79</v>
      </c>
      <c r="AD1026" t="s">
        <v>79</v>
      </c>
      <c r="AE1026">
        <v>0</v>
      </c>
      <c r="AF1026" t="s">
        <v>79</v>
      </c>
      <c r="AG1026">
        <v>0</v>
      </c>
      <c r="AH1026" t="s">
        <v>79</v>
      </c>
      <c r="AI1026" t="s">
        <v>79</v>
      </c>
      <c r="AJ1026" t="s">
        <v>79</v>
      </c>
      <c r="AK1026" t="s">
        <v>79</v>
      </c>
      <c r="AL1026" t="s">
        <v>79</v>
      </c>
      <c r="AM1026" t="s">
        <v>79</v>
      </c>
      <c r="AN1026" t="s">
        <v>79</v>
      </c>
      <c r="AO1026" t="s">
        <v>79</v>
      </c>
      <c r="AP1026" t="s">
        <v>79</v>
      </c>
      <c r="AQ1026" t="s">
        <v>79</v>
      </c>
      <c r="AR1026" t="s">
        <v>79</v>
      </c>
      <c r="AS1026">
        <v>0</v>
      </c>
      <c r="AT1026" t="s">
        <v>79</v>
      </c>
      <c r="AU1026" t="s">
        <v>79</v>
      </c>
      <c r="AV1026">
        <v>0</v>
      </c>
      <c r="AW1026">
        <v>0</v>
      </c>
    </row>
    <row r="1027" spans="1:49" x14ac:dyDescent="0.2">
      <c r="A1027">
        <v>1</v>
      </c>
      <c r="B1027">
        <v>45</v>
      </c>
      <c r="C1027">
        <v>2</v>
      </c>
      <c r="D1027">
        <v>2</v>
      </c>
      <c r="E1027">
        <v>0</v>
      </c>
      <c r="F1027" t="s">
        <v>79</v>
      </c>
      <c r="G1027" t="s">
        <v>79</v>
      </c>
      <c r="H1027">
        <v>480</v>
      </c>
      <c r="I1027">
        <v>0</v>
      </c>
      <c r="J1027">
        <v>0</v>
      </c>
      <c r="K1027">
        <v>0</v>
      </c>
      <c r="L1027">
        <v>0</v>
      </c>
      <c r="M1027" t="s">
        <v>79</v>
      </c>
      <c r="N1027" t="s">
        <v>79</v>
      </c>
      <c r="O1027" t="s">
        <v>79</v>
      </c>
      <c r="P1027" t="s">
        <v>79</v>
      </c>
      <c r="Q1027" t="s">
        <v>79</v>
      </c>
      <c r="R1027" t="s">
        <v>535</v>
      </c>
      <c r="S1027" t="s">
        <v>79</v>
      </c>
      <c r="T1027">
        <v>0</v>
      </c>
      <c r="U1027" t="s">
        <v>79</v>
      </c>
      <c r="V1027" t="s">
        <v>79</v>
      </c>
      <c r="W1027" t="s">
        <v>79</v>
      </c>
      <c r="X1027">
        <v>2</v>
      </c>
      <c r="Y1027">
        <v>2</v>
      </c>
      <c r="Z1027" t="s">
        <v>79</v>
      </c>
      <c r="AA1027" t="s">
        <v>79</v>
      </c>
      <c r="AB1027" t="s">
        <v>79</v>
      </c>
      <c r="AC1027" t="s">
        <v>79</v>
      </c>
      <c r="AD1027" t="s">
        <v>79</v>
      </c>
      <c r="AE1027">
        <v>0</v>
      </c>
      <c r="AF1027" t="s">
        <v>79</v>
      </c>
      <c r="AG1027">
        <v>0</v>
      </c>
      <c r="AH1027" t="s">
        <v>79</v>
      </c>
      <c r="AI1027" t="s">
        <v>79</v>
      </c>
      <c r="AJ1027" t="s">
        <v>79</v>
      </c>
      <c r="AK1027" t="s">
        <v>79</v>
      </c>
      <c r="AL1027" t="s">
        <v>79</v>
      </c>
      <c r="AM1027" t="s">
        <v>79</v>
      </c>
      <c r="AN1027" t="s">
        <v>79</v>
      </c>
      <c r="AO1027" t="s">
        <v>79</v>
      </c>
      <c r="AP1027" t="s">
        <v>79</v>
      </c>
      <c r="AQ1027" t="s">
        <v>79</v>
      </c>
      <c r="AR1027" t="s">
        <v>79</v>
      </c>
      <c r="AS1027">
        <v>0</v>
      </c>
      <c r="AT1027" t="s">
        <v>79</v>
      </c>
      <c r="AU1027" t="s">
        <v>79</v>
      </c>
      <c r="AV1027">
        <v>0</v>
      </c>
      <c r="AW1027">
        <v>0</v>
      </c>
    </row>
    <row r="1028" spans="1:49" x14ac:dyDescent="0.2">
      <c r="A1028">
        <v>1</v>
      </c>
      <c r="B1028">
        <v>45</v>
      </c>
      <c r="C1028">
        <v>2</v>
      </c>
      <c r="D1028">
        <v>3</v>
      </c>
      <c r="E1028">
        <v>0</v>
      </c>
      <c r="F1028" t="s">
        <v>79</v>
      </c>
      <c r="G1028" t="s">
        <v>79</v>
      </c>
      <c r="H1028">
        <v>271</v>
      </c>
      <c r="I1028">
        <v>0</v>
      </c>
      <c r="J1028">
        <v>0</v>
      </c>
      <c r="K1028">
        <v>0</v>
      </c>
      <c r="L1028">
        <v>0</v>
      </c>
      <c r="M1028" t="s">
        <v>79</v>
      </c>
      <c r="N1028" t="s">
        <v>79</v>
      </c>
      <c r="O1028" t="s">
        <v>79</v>
      </c>
      <c r="P1028" t="s">
        <v>79</v>
      </c>
      <c r="Q1028" t="s">
        <v>79</v>
      </c>
      <c r="R1028" t="s">
        <v>435</v>
      </c>
      <c r="S1028" t="s">
        <v>79</v>
      </c>
      <c r="T1028">
        <v>0</v>
      </c>
      <c r="U1028" t="s">
        <v>79</v>
      </c>
      <c r="V1028" t="s">
        <v>79</v>
      </c>
      <c r="W1028" t="s">
        <v>79</v>
      </c>
      <c r="X1028">
        <v>2</v>
      </c>
      <c r="Y1028">
        <v>2</v>
      </c>
      <c r="Z1028" t="s">
        <v>79</v>
      </c>
      <c r="AA1028" t="s">
        <v>79</v>
      </c>
      <c r="AB1028" t="s">
        <v>79</v>
      </c>
      <c r="AC1028" t="s">
        <v>79</v>
      </c>
      <c r="AD1028" t="s">
        <v>79</v>
      </c>
      <c r="AE1028">
        <v>0</v>
      </c>
      <c r="AF1028" t="s">
        <v>79</v>
      </c>
      <c r="AG1028">
        <v>0</v>
      </c>
      <c r="AH1028" t="s">
        <v>79</v>
      </c>
      <c r="AI1028" t="s">
        <v>79</v>
      </c>
      <c r="AJ1028" t="s">
        <v>79</v>
      </c>
      <c r="AK1028" t="s">
        <v>79</v>
      </c>
      <c r="AL1028" t="s">
        <v>79</v>
      </c>
      <c r="AM1028" t="s">
        <v>79</v>
      </c>
      <c r="AN1028" t="s">
        <v>79</v>
      </c>
      <c r="AO1028" t="s">
        <v>79</v>
      </c>
      <c r="AP1028" t="s">
        <v>79</v>
      </c>
      <c r="AQ1028" t="s">
        <v>79</v>
      </c>
      <c r="AR1028" t="s">
        <v>79</v>
      </c>
      <c r="AS1028">
        <v>0</v>
      </c>
      <c r="AT1028" t="s">
        <v>79</v>
      </c>
      <c r="AU1028" t="s">
        <v>79</v>
      </c>
      <c r="AV1028">
        <v>0</v>
      </c>
      <c r="AW1028">
        <v>0</v>
      </c>
    </row>
    <row r="1029" spans="1:49" x14ac:dyDescent="0.2">
      <c r="A1029">
        <v>1</v>
      </c>
      <c r="B1029">
        <v>45</v>
      </c>
      <c r="C1029">
        <v>2</v>
      </c>
      <c r="D1029">
        <v>4</v>
      </c>
      <c r="E1029">
        <v>0</v>
      </c>
      <c r="F1029" t="s">
        <v>79</v>
      </c>
      <c r="G1029" t="s">
        <v>79</v>
      </c>
      <c r="H1029">
        <v>141</v>
      </c>
      <c r="I1029">
        <v>0</v>
      </c>
      <c r="J1029">
        <v>0</v>
      </c>
      <c r="K1029">
        <v>0</v>
      </c>
      <c r="L1029">
        <v>0</v>
      </c>
      <c r="M1029" t="s">
        <v>79</v>
      </c>
      <c r="N1029" t="s">
        <v>79</v>
      </c>
      <c r="O1029" t="s">
        <v>79</v>
      </c>
      <c r="P1029" t="s">
        <v>79</v>
      </c>
      <c r="Q1029" t="s">
        <v>79</v>
      </c>
      <c r="R1029" t="s">
        <v>1752</v>
      </c>
      <c r="S1029" t="s">
        <v>79</v>
      </c>
      <c r="T1029">
        <v>0</v>
      </c>
      <c r="U1029" t="s">
        <v>79</v>
      </c>
      <c r="V1029" t="s">
        <v>79</v>
      </c>
      <c r="W1029" t="s">
        <v>79</v>
      </c>
      <c r="X1029">
        <v>2</v>
      </c>
      <c r="Y1029">
        <v>2</v>
      </c>
      <c r="Z1029" t="s">
        <v>79</v>
      </c>
      <c r="AA1029" t="s">
        <v>79</v>
      </c>
      <c r="AB1029" t="s">
        <v>79</v>
      </c>
      <c r="AC1029" t="s">
        <v>79</v>
      </c>
      <c r="AD1029" t="s">
        <v>79</v>
      </c>
      <c r="AE1029">
        <v>0</v>
      </c>
      <c r="AF1029" t="s">
        <v>79</v>
      </c>
      <c r="AG1029">
        <v>0</v>
      </c>
      <c r="AH1029" t="s">
        <v>79</v>
      </c>
      <c r="AI1029" t="s">
        <v>79</v>
      </c>
      <c r="AJ1029" t="s">
        <v>79</v>
      </c>
      <c r="AK1029" t="s">
        <v>79</v>
      </c>
      <c r="AL1029" t="s">
        <v>79</v>
      </c>
      <c r="AM1029" t="s">
        <v>79</v>
      </c>
      <c r="AN1029" t="s">
        <v>79</v>
      </c>
      <c r="AO1029" t="s">
        <v>79</v>
      </c>
      <c r="AP1029" t="s">
        <v>79</v>
      </c>
      <c r="AQ1029" t="s">
        <v>79</v>
      </c>
      <c r="AR1029" t="s">
        <v>79</v>
      </c>
      <c r="AS1029">
        <v>0</v>
      </c>
      <c r="AT1029" t="s">
        <v>79</v>
      </c>
      <c r="AU1029" t="s">
        <v>79</v>
      </c>
      <c r="AV1029">
        <v>0</v>
      </c>
      <c r="AW1029">
        <v>0</v>
      </c>
    </row>
    <row r="1030" spans="1:49" x14ac:dyDescent="0.2">
      <c r="A1030">
        <v>1</v>
      </c>
      <c r="B1030">
        <v>45</v>
      </c>
      <c r="C1030">
        <v>2</v>
      </c>
      <c r="D1030">
        <v>5</v>
      </c>
      <c r="E1030">
        <v>0</v>
      </c>
      <c r="F1030" t="s">
        <v>79</v>
      </c>
      <c r="G1030" t="s">
        <v>79</v>
      </c>
      <c r="H1030">
        <v>270</v>
      </c>
      <c r="I1030">
        <v>0</v>
      </c>
      <c r="J1030">
        <v>0</v>
      </c>
      <c r="K1030">
        <v>0</v>
      </c>
      <c r="L1030">
        <v>0</v>
      </c>
      <c r="M1030" t="s">
        <v>79</v>
      </c>
      <c r="N1030" t="s">
        <v>79</v>
      </c>
      <c r="O1030" t="s">
        <v>79</v>
      </c>
      <c r="P1030" t="s">
        <v>79</v>
      </c>
      <c r="Q1030" t="s">
        <v>79</v>
      </c>
      <c r="R1030" t="s">
        <v>672</v>
      </c>
      <c r="S1030" t="s">
        <v>79</v>
      </c>
      <c r="T1030">
        <v>0</v>
      </c>
      <c r="U1030" t="s">
        <v>79</v>
      </c>
      <c r="V1030" t="s">
        <v>79</v>
      </c>
      <c r="W1030" t="s">
        <v>79</v>
      </c>
      <c r="X1030">
        <v>2</v>
      </c>
      <c r="Y1030">
        <v>2</v>
      </c>
      <c r="Z1030" t="s">
        <v>79</v>
      </c>
      <c r="AA1030" t="s">
        <v>79</v>
      </c>
      <c r="AB1030" t="s">
        <v>79</v>
      </c>
      <c r="AC1030" t="s">
        <v>79</v>
      </c>
      <c r="AD1030" t="s">
        <v>79</v>
      </c>
      <c r="AE1030">
        <v>0</v>
      </c>
      <c r="AF1030" t="s">
        <v>79</v>
      </c>
      <c r="AG1030">
        <v>0</v>
      </c>
      <c r="AH1030" t="s">
        <v>79</v>
      </c>
      <c r="AI1030" t="s">
        <v>79</v>
      </c>
      <c r="AJ1030" t="s">
        <v>79</v>
      </c>
      <c r="AK1030" t="s">
        <v>79</v>
      </c>
      <c r="AL1030" t="s">
        <v>79</v>
      </c>
      <c r="AM1030" t="s">
        <v>79</v>
      </c>
      <c r="AN1030" t="s">
        <v>79</v>
      </c>
      <c r="AO1030" t="s">
        <v>79</v>
      </c>
      <c r="AP1030" t="s">
        <v>79</v>
      </c>
      <c r="AQ1030" t="s">
        <v>79</v>
      </c>
      <c r="AR1030" t="s">
        <v>79</v>
      </c>
      <c r="AS1030">
        <v>0</v>
      </c>
      <c r="AT1030" t="s">
        <v>79</v>
      </c>
      <c r="AU1030" t="s">
        <v>79</v>
      </c>
      <c r="AV1030">
        <v>0</v>
      </c>
      <c r="AW1030">
        <v>0</v>
      </c>
    </row>
    <row r="1031" spans="1:49" x14ac:dyDescent="0.2">
      <c r="A1031">
        <v>1</v>
      </c>
      <c r="B1031">
        <v>45</v>
      </c>
      <c r="C1031">
        <v>2</v>
      </c>
      <c r="D1031">
        <v>6</v>
      </c>
      <c r="E1031">
        <v>0</v>
      </c>
      <c r="F1031" t="s">
        <v>79</v>
      </c>
      <c r="G1031" t="s">
        <v>79</v>
      </c>
      <c r="H1031">
        <v>447</v>
      </c>
      <c r="I1031">
        <v>0</v>
      </c>
      <c r="J1031">
        <v>0</v>
      </c>
      <c r="K1031">
        <v>0</v>
      </c>
      <c r="L1031">
        <v>0</v>
      </c>
      <c r="M1031" t="s">
        <v>79</v>
      </c>
      <c r="N1031" t="s">
        <v>79</v>
      </c>
      <c r="O1031" t="s">
        <v>79</v>
      </c>
      <c r="P1031" t="s">
        <v>79</v>
      </c>
      <c r="Q1031" t="s">
        <v>79</v>
      </c>
      <c r="R1031" t="s">
        <v>584</v>
      </c>
      <c r="S1031" t="s">
        <v>79</v>
      </c>
      <c r="T1031">
        <v>0</v>
      </c>
      <c r="U1031" t="s">
        <v>79</v>
      </c>
      <c r="V1031" t="s">
        <v>79</v>
      </c>
      <c r="W1031" t="s">
        <v>79</v>
      </c>
      <c r="X1031">
        <v>2</v>
      </c>
      <c r="Y1031">
        <v>2</v>
      </c>
      <c r="Z1031" t="s">
        <v>79</v>
      </c>
      <c r="AA1031" t="s">
        <v>79</v>
      </c>
      <c r="AB1031" t="s">
        <v>79</v>
      </c>
      <c r="AC1031" t="s">
        <v>79</v>
      </c>
      <c r="AD1031" t="s">
        <v>79</v>
      </c>
      <c r="AE1031">
        <v>0</v>
      </c>
      <c r="AF1031" t="s">
        <v>79</v>
      </c>
      <c r="AG1031">
        <v>0</v>
      </c>
      <c r="AH1031" t="s">
        <v>79</v>
      </c>
      <c r="AI1031" t="s">
        <v>79</v>
      </c>
      <c r="AJ1031" t="s">
        <v>79</v>
      </c>
      <c r="AK1031" t="s">
        <v>79</v>
      </c>
      <c r="AL1031" t="s">
        <v>79</v>
      </c>
      <c r="AM1031" t="s">
        <v>79</v>
      </c>
      <c r="AN1031" t="s">
        <v>79</v>
      </c>
      <c r="AO1031" t="s">
        <v>79</v>
      </c>
      <c r="AP1031" t="s">
        <v>79</v>
      </c>
      <c r="AQ1031" t="s">
        <v>79</v>
      </c>
      <c r="AR1031" t="s">
        <v>79</v>
      </c>
      <c r="AS1031">
        <v>0</v>
      </c>
      <c r="AT1031" t="s">
        <v>79</v>
      </c>
      <c r="AU1031" t="s">
        <v>79</v>
      </c>
      <c r="AV1031">
        <v>0</v>
      </c>
      <c r="AW1031">
        <v>0</v>
      </c>
    </row>
    <row r="1032" spans="1:49" x14ac:dyDescent="0.2">
      <c r="A1032">
        <v>1</v>
      </c>
      <c r="B1032">
        <v>45</v>
      </c>
      <c r="C1032">
        <v>2</v>
      </c>
      <c r="D1032">
        <v>7</v>
      </c>
      <c r="E1032">
        <v>0</v>
      </c>
      <c r="F1032" t="s">
        <v>79</v>
      </c>
      <c r="G1032" t="s">
        <v>79</v>
      </c>
      <c r="H1032">
        <v>154</v>
      </c>
      <c r="I1032">
        <v>0</v>
      </c>
      <c r="J1032">
        <v>0</v>
      </c>
      <c r="K1032">
        <v>0</v>
      </c>
      <c r="L1032">
        <v>0</v>
      </c>
      <c r="M1032" t="s">
        <v>79</v>
      </c>
      <c r="N1032" t="s">
        <v>79</v>
      </c>
      <c r="O1032" t="s">
        <v>79</v>
      </c>
      <c r="P1032" t="s">
        <v>79</v>
      </c>
      <c r="Q1032" t="s">
        <v>79</v>
      </c>
      <c r="R1032" t="s">
        <v>1753</v>
      </c>
      <c r="S1032" t="s">
        <v>79</v>
      </c>
      <c r="T1032">
        <v>0</v>
      </c>
      <c r="U1032" t="s">
        <v>79</v>
      </c>
      <c r="V1032" t="s">
        <v>79</v>
      </c>
      <c r="W1032" t="s">
        <v>79</v>
      </c>
      <c r="X1032">
        <v>2</v>
      </c>
      <c r="Y1032">
        <v>2</v>
      </c>
      <c r="Z1032" t="s">
        <v>79</v>
      </c>
      <c r="AA1032" t="s">
        <v>79</v>
      </c>
      <c r="AB1032" t="s">
        <v>79</v>
      </c>
      <c r="AC1032" t="s">
        <v>79</v>
      </c>
      <c r="AD1032" t="s">
        <v>79</v>
      </c>
      <c r="AE1032">
        <v>0</v>
      </c>
      <c r="AF1032" t="s">
        <v>79</v>
      </c>
      <c r="AG1032">
        <v>0</v>
      </c>
      <c r="AH1032" t="s">
        <v>79</v>
      </c>
      <c r="AI1032" t="s">
        <v>79</v>
      </c>
      <c r="AJ1032" t="s">
        <v>79</v>
      </c>
      <c r="AK1032" t="s">
        <v>79</v>
      </c>
      <c r="AL1032" t="s">
        <v>79</v>
      </c>
      <c r="AM1032" t="s">
        <v>79</v>
      </c>
      <c r="AN1032" t="s">
        <v>79</v>
      </c>
      <c r="AO1032" t="s">
        <v>79</v>
      </c>
      <c r="AP1032" t="s">
        <v>79</v>
      </c>
      <c r="AQ1032" t="s">
        <v>79</v>
      </c>
      <c r="AR1032" t="s">
        <v>79</v>
      </c>
      <c r="AS1032">
        <v>0</v>
      </c>
      <c r="AT1032" t="s">
        <v>79</v>
      </c>
      <c r="AU1032" t="s">
        <v>79</v>
      </c>
      <c r="AV1032">
        <v>0</v>
      </c>
      <c r="AW1032">
        <v>0</v>
      </c>
    </row>
    <row r="1033" spans="1:49" x14ac:dyDescent="0.2">
      <c r="A1033">
        <v>1</v>
      </c>
      <c r="B1033">
        <v>45</v>
      </c>
      <c r="C1033">
        <v>2</v>
      </c>
      <c r="D1033">
        <v>8</v>
      </c>
      <c r="E1033">
        <v>0</v>
      </c>
      <c r="F1033" t="s">
        <v>79</v>
      </c>
      <c r="G1033" t="s">
        <v>79</v>
      </c>
      <c r="H1033">
        <v>0</v>
      </c>
      <c r="I1033">
        <v>0</v>
      </c>
      <c r="J1033">
        <v>0</v>
      </c>
      <c r="K1033">
        <v>0</v>
      </c>
      <c r="L1033">
        <v>0</v>
      </c>
      <c r="M1033" t="s">
        <v>79</v>
      </c>
      <c r="N1033" t="s">
        <v>79</v>
      </c>
      <c r="O1033" t="s">
        <v>79</v>
      </c>
      <c r="P1033" t="s">
        <v>79</v>
      </c>
      <c r="Q1033" t="s">
        <v>79</v>
      </c>
      <c r="R1033" t="s">
        <v>79</v>
      </c>
      <c r="S1033" t="s">
        <v>79</v>
      </c>
      <c r="T1033">
        <v>0</v>
      </c>
      <c r="U1033" t="s">
        <v>79</v>
      </c>
      <c r="V1033" t="s">
        <v>79</v>
      </c>
      <c r="W1033" t="s">
        <v>79</v>
      </c>
      <c r="X1033">
        <v>0</v>
      </c>
      <c r="Y1033">
        <v>0</v>
      </c>
      <c r="Z1033" t="s">
        <v>79</v>
      </c>
      <c r="AA1033" t="s">
        <v>79</v>
      </c>
      <c r="AB1033" t="s">
        <v>79</v>
      </c>
      <c r="AC1033" t="s">
        <v>79</v>
      </c>
      <c r="AD1033" t="s">
        <v>79</v>
      </c>
      <c r="AE1033">
        <v>0</v>
      </c>
      <c r="AF1033" t="s">
        <v>79</v>
      </c>
      <c r="AG1033">
        <v>0</v>
      </c>
      <c r="AH1033" t="s">
        <v>79</v>
      </c>
      <c r="AI1033" t="s">
        <v>79</v>
      </c>
      <c r="AJ1033" t="s">
        <v>79</v>
      </c>
      <c r="AK1033" t="s">
        <v>79</v>
      </c>
      <c r="AL1033" t="s">
        <v>79</v>
      </c>
      <c r="AM1033" t="s">
        <v>79</v>
      </c>
      <c r="AN1033" t="s">
        <v>79</v>
      </c>
      <c r="AO1033" t="s">
        <v>79</v>
      </c>
      <c r="AP1033" t="s">
        <v>79</v>
      </c>
      <c r="AQ1033" t="s">
        <v>79</v>
      </c>
      <c r="AR1033" t="s">
        <v>79</v>
      </c>
      <c r="AS1033">
        <v>0</v>
      </c>
      <c r="AT1033" t="s">
        <v>79</v>
      </c>
      <c r="AU1033" t="s">
        <v>79</v>
      </c>
      <c r="AV1033">
        <v>0</v>
      </c>
      <c r="AW1033">
        <v>0</v>
      </c>
    </row>
    <row r="1034" spans="1:49" x14ac:dyDescent="0.2">
      <c r="A1034">
        <v>1</v>
      </c>
      <c r="B1034">
        <v>45</v>
      </c>
      <c r="C1034">
        <v>3</v>
      </c>
      <c r="D1034">
        <v>1</v>
      </c>
      <c r="E1034">
        <v>0</v>
      </c>
      <c r="F1034" t="s">
        <v>79</v>
      </c>
      <c r="G1034" t="s">
        <v>79</v>
      </c>
      <c r="H1034">
        <v>670</v>
      </c>
      <c r="I1034">
        <v>0</v>
      </c>
      <c r="J1034">
        <v>0</v>
      </c>
      <c r="K1034">
        <v>0</v>
      </c>
      <c r="L1034">
        <v>0</v>
      </c>
      <c r="M1034" t="s">
        <v>79</v>
      </c>
      <c r="N1034" t="s">
        <v>79</v>
      </c>
      <c r="O1034" t="s">
        <v>79</v>
      </c>
      <c r="P1034" t="s">
        <v>79</v>
      </c>
      <c r="Q1034" t="s">
        <v>79</v>
      </c>
      <c r="R1034" t="s">
        <v>1754</v>
      </c>
      <c r="S1034" t="s">
        <v>79</v>
      </c>
      <c r="T1034">
        <v>0</v>
      </c>
      <c r="U1034" t="s">
        <v>79</v>
      </c>
      <c r="V1034" t="s">
        <v>79</v>
      </c>
      <c r="W1034" t="s">
        <v>79</v>
      </c>
      <c r="X1034">
        <v>2</v>
      </c>
      <c r="Y1034">
        <v>2</v>
      </c>
      <c r="Z1034" t="s">
        <v>79</v>
      </c>
      <c r="AA1034" t="s">
        <v>79</v>
      </c>
      <c r="AB1034" t="s">
        <v>79</v>
      </c>
      <c r="AC1034" t="s">
        <v>79</v>
      </c>
      <c r="AD1034" t="s">
        <v>79</v>
      </c>
      <c r="AE1034">
        <v>0</v>
      </c>
      <c r="AF1034" t="s">
        <v>79</v>
      </c>
      <c r="AG1034">
        <v>0</v>
      </c>
      <c r="AH1034" t="s">
        <v>79</v>
      </c>
      <c r="AI1034" t="s">
        <v>79</v>
      </c>
      <c r="AJ1034" t="s">
        <v>79</v>
      </c>
      <c r="AK1034" t="s">
        <v>79</v>
      </c>
      <c r="AL1034" t="s">
        <v>79</v>
      </c>
      <c r="AM1034" t="s">
        <v>79</v>
      </c>
      <c r="AN1034" t="s">
        <v>79</v>
      </c>
      <c r="AO1034" t="s">
        <v>79</v>
      </c>
      <c r="AP1034" t="s">
        <v>79</v>
      </c>
      <c r="AQ1034" t="s">
        <v>79</v>
      </c>
      <c r="AR1034" t="s">
        <v>79</v>
      </c>
      <c r="AS1034">
        <v>0</v>
      </c>
      <c r="AT1034" t="s">
        <v>79</v>
      </c>
      <c r="AU1034" t="s">
        <v>79</v>
      </c>
      <c r="AV1034">
        <v>0</v>
      </c>
      <c r="AW1034">
        <v>0</v>
      </c>
    </row>
    <row r="1035" spans="1:49" x14ac:dyDescent="0.2">
      <c r="A1035">
        <v>1</v>
      </c>
      <c r="B1035">
        <v>45</v>
      </c>
      <c r="C1035">
        <v>3</v>
      </c>
      <c r="D1035">
        <v>2</v>
      </c>
      <c r="E1035">
        <v>0</v>
      </c>
      <c r="F1035" t="s">
        <v>79</v>
      </c>
      <c r="G1035" t="s">
        <v>79</v>
      </c>
      <c r="H1035">
        <v>479</v>
      </c>
      <c r="I1035">
        <v>0</v>
      </c>
      <c r="J1035">
        <v>0</v>
      </c>
      <c r="K1035">
        <v>0</v>
      </c>
      <c r="L1035">
        <v>0</v>
      </c>
      <c r="M1035" t="s">
        <v>79</v>
      </c>
      <c r="N1035" t="s">
        <v>79</v>
      </c>
      <c r="O1035" t="s">
        <v>79</v>
      </c>
      <c r="P1035" t="s">
        <v>79</v>
      </c>
      <c r="Q1035" t="s">
        <v>79</v>
      </c>
      <c r="R1035" t="s">
        <v>541</v>
      </c>
      <c r="S1035" t="s">
        <v>79</v>
      </c>
      <c r="T1035">
        <v>0</v>
      </c>
      <c r="U1035" t="s">
        <v>79</v>
      </c>
      <c r="V1035" t="s">
        <v>79</v>
      </c>
      <c r="W1035" t="s">
        <v>79</v>
      </c>
      <c r="X1035">
        <v>2</v>
      </c>
      <c r="Y1035">
        <v>2</v>
      </c>
      <c r="Z1035" t="s">
        <v>79</v>
      </c>
      <c r="AA1035" t="s">
        <v>79</v>
      </c>
      <c r="AB1035" t="s">
        <v>79</v>
      </c>
      <c r="AC1035" t="s">
        <v>79</v>
      </c>
      <c r="AD1035" t="s">
        <v>79</v>
      </c>
      <c r="AE1035">
        <v>0</v>
      </c>
      <c r="AF1035" t="s">
        <v>79</v>
      </c>
      <c r="AG1035">
        <v>0</v>
      </c>
      <c r="AH1035" t="s">
        <v>79</v>
      </c>
      <c r="AI1035" t="s">
        <v>79</v>
      </c>
      <c r="AJ1035" t="s">
        <v>79</v>
      </c>
      <c r="AK1035" t="s">
        <v>79</v>
      </c>
      <c r="AL1035" t="s">
        <v>79</v>
      </c>
      <c r="AM1035" t="s">
        <v>79</v>
      </c>
      <c r="AN1035" t="s">
        <v>79</v>
      </c>
      <c r="AO1035" t="s">
        <v>79</v>
      </c>
      <c r="AP1035" t="s">
        <v>79</v>
      </c>
      <c r="AQ1035" t="s">
        <v>79</v>
      </c>
      <c r="AR1035" t="s">
        <v>79</v>
      </c>
      <c r="AS1035">
        <v>0</v>
      </c>
      <c r="AT1035" t="s">
        <v>79</v>
      </c>
      <c r="AU1035" t="s">
        <v>79</v>
      </c>
      <c r="AV1035">
        <v>0</v>
      </c>
      <c r="AW1035">
        <v>0</v>
      </c>
    </row>
    <row r="1036" spans="1:49" x14ac:dyDescent="0.2">
      <c r="A1036">
        <v>1</v>
      </c>
      <c r="B1036">
        <v>45</v>
      </c>
      <c r="C1036">
        <v>3</v>
      </c>
      <c r="D1036">
        <v>3</v>
      </c>
      <c r="E1036">
        <v>0</v>
      </c>
      <c r="F1036" t="s">
        <v>79</v>
      </c>
      <c r="G1036" t="s">
        <v>79</v>
      </c>
      <c r="H1036">
        <v>537</v>
      </c>
      <c r="I1036">
        <v>0</v>
      </c>
      <c r="J1036">
        <v>0</v>
      </c>
      <c r="K1036">
        <v>0</v>
      </c>
      <c r="L1036">
        <v>0</v>
      </c>
      <c r="M1036" t="s">
        <v>79</v>
      </c>
      <c r="N1036" t="s">
        <v>79</v>
      </c>
      <c r="O1036" t="s">
        <v>79</v>
      </c>
      <c r="P1036" t="s">
        <v>79</v>
      </c>
      <c r="Q1036" t="s">
        <v>79</v>
      </c>
      <c r="R1036" t="s">
        <v>681</v>
      </c>
      <c r="S1036" t="s">
        <v>79</v>
      </c>
      <c r="T1036">
        <v>0</v>
      </c>
      <c r="U1036" t="s">
        <v>79</v>
      </c>
      <c r="V1036" t="s">
        <v>79</v>
      </c>
      <c r="W1036" t="s">
        <v>79</v>
      </c>
      <c r="X1036">
        <v>2</v>
      </c>
      <c r="Y1036">
        <v>2</v>
      </c>
      <c r="Z1036" t="s">
        <v>79</v>
      </c>
      <c r="AA1036" t="s">
        <v>79</v>
      </c>
      <c r="AB1036" t="s">
        <v>79</v>
      </c>
      <c r="AC1036" t="s">
        <v>79</v>
      </c>
      <c r="AD1036" t="s">
        <v>79</v>
      </c>
      <c r="AE1036">
        <v>0</v>
      </c>
      <c r="AF1036" t="s">
        <v>79</v>
      </c>
      <c r="AG1036">
        <v>0</v>
      </c>
      <c r="AH1036" t="s">
        <v>79</v>
      </c>
      <c r="AI1036" t="s">
        <v>79</v>
      </c>
      <c r="AJ1036" t="s">
        <v>79</v>
      </c>
      <c r="AK1036" t="s">
        <v>79</v>
      </c>
      <c r="AL1036" t="s">
        <v>79</v>
      </c>
      <c r="AM1036" t="s">
        <v>79</v>
      </c>
      <c r="AN1036" t="s">
        <v>79</v>
      </c>
      <c r="AO1036" t="s">
        <v>79</v>
      </c>
      <c r="AP1036" t="s">
        <v>79</v>
      </c>
      <c r="AQ1036" t="s">
        <v>79</v>
      </c>
      <c r="AR1036" t="s">
        <v>79</v>
      </c>
      <c r="AS1036">
        <v>0</v>
      </c>
      <c r="AT1036" t="s">
        <v>79</v>
      </c>
      <c r="AU1036" t="s">
        <v>79</v>
      </c>
      <c r="AV1036">
        <v>0</v>
      </c>
      <c r="AW1036">
        <v>0</v>
      </c>
    </row>
    <row r="1037" spans="1:49" x14ac:dyDescent="0.2">
      <c r="A1037">
        <v>1</v>
      </c>
      <c r="B1037">
        <v>45</v>
      </c>
      <c r="C1037">
        <v>3</v>
      </c>
      <c r="D1037">
        <v>4</v>
      </c>
      <c r="E1037">
        <v>0</v>
      </c>
      <c r="F1037" t="s">
        <v>79</v>
      </c>
      <c r="G1037" t="s">
        <v>79</v>
      </c>
      <c r="H1037">
        <v>538</v>
      </c>
      <c r="I1037">
        <v>0</v>
      </c>
      <c r="J1037">
        <v>0</v>
      </c>
      <c r="K1037">
        <v>0</v>
      </c>
      <c r="L1037">
        <v>0</v>
      </c>
      <c r="M1037" t="s">
        <v>79</v>
      </c>
      <c r="N1037" t="s">
        <v>79</v>
      </c>
      <c r="O1037" t="s">
        <v>79</v>
      </c>
      <c r="P1037" t="s">
        <v>79</v>
      </c>
      <c r="Q1037" t="s">
        <v>79</v>
      </c>
      <c r="R1037" t="s">
        <v>1755</v>
      </c>
      <c r="S1037" t="s">
        <v>79</v>
      </c>
      <c r="T1037">
        <v>0</v>
      </c>
      <c r="U1037" t="s">
        <v>79</v>
      </c>
      <c r="V1037" t="s">
        <v>79</v>
      </c>
      <c r="W1037" t="s">
        <v>79</v>
      </c>
      <c r="X1037">
        <v>2</v>
      </c>
      <c r="Y1037">
        <v>2</v>
      </c>
      <c r="Z1037" t="s">
        <v>79</v>
      </c>
      <c r="AA1037" t="s">
        <v>79</v>
      </c>
      <c r="AB1037" t="s">
        <v>79</v>
      </c>
      <c r="AC1037" t="s">
        <v>79</v>
      </c>
      <c r="AD1037" t="s">
        <v>79</v>
      </c>
      <c r="AE1037">
        <v>0</v>
      </c>
      <c r="AF1037" t="s">
        <v>79</v>
      </c>
      <c r="AG1037">
        <v>0</v>
      </c>
      <c r="AH1037" t="s">
        <v>79</v>
      </c>
      <c r="AI1037" t="s">
        <v>79</v>
      </c>
      <c r="AJ1037" t="s">
        <v>79</v>
      </c>
      <c r="AK1037" t="s">
        <v>79</v>
      </c>
      <c r="AL1037" t="s">
        <v>79</v>
      </c>
      <c r="AM1037" t="s">
        <v>79</v>
      </c>
      <c r="AN1037" t="s">
        <v>79</v>
      </c>
      <c r="AO1037" t="s">
        <v>79</v>
      </c>
      <c r="AP1037" t="s">
        <v>79</v>
      </c>
      <c r="AQ1037" t="s">
        <v>79</v>
      </c>
      <c r="AR1037" t="s">
        <v>79</v>
      </c>
      <c r="AS1037">
        <v>0</v>
      </c>
      <c r="AT1037" t="s">
        <v>79</v>
      </c>
      <c r="AU1037" t="s">
        <v>79</v>
      </c>
      <c r="AV1037">
        <v>0</v>
      </c>
      <c r="AW1037">
        <v>0</v>
      </c>
    </row>
    <row r="1038" spans="1:49" x14ac:dyDescent="0.2">
      <c r="A1038">
        <v>1</v>
      </c>
      <c r="B1038">
        <v>45</v>
      </c>
      <c r="C1038">
        <v>3</v>
      </c>
      <c r="D1038">
        <v>5</v>
      </c>
      <c r="E1038">
        <v>0</v>
      </c>
      <c r="F1038" t="s">
        <v>79</v>
      </c>
      <c r="G1038" t="s">
        <v>79</v>
      </c>
      <c r="H1038">
        <v>418</v>
      </c>
      <c r="I1038">
        <v>0</v>
      </c>
      <c r="J1038">
        <v>0</v>
      </c>
      <c r="K1038">
        <v>0</v>
      </c>
      <c r="L1038">
        <v>0</v>
      </c>
      <c r="M1038" t="s">
        <v>79</v>
      </c>
      <c r="N1038" t="s">
        <v>79</v>
      </c>
      <c r="O1038" t="s">
        <v>79</v>
      </c>
      <c r="P1038" t="s">
        <v>79</v>
      </c>
      <c r="Q1038" t="s">
        <v>79</v>
      </c>
      <c r="R1038" t="s">
        <v>543</v>
      </c>
      <c r="S1038" t="s">
        <v>79</v>
      </c>
      <c r="T1038">
        <v>0</v>
      </c>
      <c r="U1038" t="s">
        <v>79</v>
      </c>
      <c r="V1038" t="s">
        <v>79</v>
      </c>
      <c r="W1038" t="s">
        <v>79</v>
      </c>
      <c r="X1038">
        <v>2</v>
      </c>
      <c r="Y1038">
        <v>2</v>
      </c>
      <c r="Z1038" t="s">
        <v>79</v>
      </c>
      <c r="AA1038" t="s">
        <v>79</v>
      </c>
      <c r="AB1038" t="s">
        <v>79</v>
      </c>
      <c r="AC1038" t="s">
        <v>79</v>
      </c>
      <c r="AD1038" t="s">
        <v>79</v>
      </c>
      <c r="AE1038">
        <v>0</v>
      </c>
      <c r="AF1038" t="s">
        <v>79</v>
      </c>
      <c r="AG1038">
        <v>0</v>
      </c>
      <c r="AH1038" t="s">
        <v>79</v>
      </c>
      <c r="AI1038" t="s">
        <v>79</v>
      </c>
      <c r="AJ1038" t="s">
        <v>79</v>
      </c>
      <c r="AK1038" t="s">
        <v>79</v>
      </c>
      <c r="AL1038" t="s">
        <v>79</v>
      </c>
      <c r="AM1038" t="s">
        <v>79</v>
      </c>
      <c r="AN1038" t="s">
        <v>79</v>
      </c>
      <c r="AO1038" t="s">
        <v>79</v>
      </c>
      <c r="AP1038" t="s">
        <v>79</v>
      </c>
      <c r="AQ1038" t="s">
        <v>79</v>
      </c>
      <c r="AR1038" t="s">
        <v>79</v>
      </c>
      <c r="AS1038">
        <v>0</v>
      </c>
      <c r="AT1038" t="s">
        <v>79</v>
      </c>
      <c r="AU1038" t="s">
        <v>79</v>
      </c>
      <c r="AV1038">
        <v>0</v>
      </c>
      <c r="AW1038">
        <v>0</v>
      </c>
    </row>
    <row r="1039" spans="1:49" x14ac:dyDescent="0.2">
      <c r="A1039">
        <v>1</v>
      </c>
      <c r="B1039">
        <v>45</v>
      </c>
      <c r="C1039">
        <v>3</v>
      </c>
      <c r="D1039">
        <v>6</v>
      </c>
      <c r="E1039">
        <v>0</v>
      </c>
      <c r="F1039" t="s">
        <v>79</v>
      </c>
      <c r="G1039" t="s">
        <v>79</v>
      </c>
      <c r="H1039">
        <v>381</v>
      </c>
      <c r="I1039">
        <v>0</v>
      </c>
      <c r="J1039">
        <v>0</v>
      </c>
      <c r="K1039">
        <v>0</v>
      </c>
      <c r="L1039">
        <v>0</v>
      </c>
      <c r="M1039" t="s">
        <v>79</v>
      </c>
      <c r="N1039" t="s">
        <v>79</v>
      </c>
      <c r="O1039" t="s">
        <v>79</v>
      </c>
      <c r="P1039" t="s">
        <v>79</v>
      </c>
      <c r="Q1039" t="s">
        <v>79</v>
      </c>
      <c r="R1039" t="s">
        <v>1756</v>
      </c>
      <c r="S1039" t="s">
        <v>79</v>
      </c>
      <c r="T1039">
        <v>0</v>
      </c>
      <c r="U1039" t="s">
        <v>79</v>
      </c>
      <c r="V1039" t="s">
        <v>79</v>
      </c>
      <c r="W1039" t="s">
        <v>79</v>
      </c>
      <c r="X1039">
        <v>2</v>
      </c>
      <c r="Y1039">
        <v>2</v>
      </c>
      <c r="Z1039" t="s">
        <v>79</v>
      </c>
      <c r="AA1039" t="s">
        <v>79</v>
      </c>
      <c r="AB1039" t="s">
        <v>79</v>
      </c>
      <c r="AC1039" t="s">
        <v>79</v>
      </c>
      <c r="AD1039" t="s">
        <v>79</v>
      </c>
      <c r="AE1039">
        <v>0</v>
      </c>
      <c r="AF1039" t="s">
        <v>79</v>
      </c>
      <c r="AG1039">
        <v>0</v>
      </c>
      <c r="AH1039" t="s">
        <v>79</v>
      </c>
      <c r="AI1039" t="s">
        <v>79</v>
      </c>
      <c r="AJ1039" t="s">
        <v>79</v>
      </c>
      <c r="AK1039" t="s">
        <v>79</v>
      </c>
      <c r="AL1039" t="s">
        <v>79</v>
      </c>
      <c r="AM1039" t="s">
        <v>79</v>
      </c>
      <c r="AN1039" t="s">
        <v>79</v>
      </c>
      <c r="AO1039" t="s">
        <v>79</v>
      </c>
      <c r="AP1039" t="s">
        <v>79</v>
      </c>
      <c r="AQ1039" t="s">
        <v>79</v>
      </c>
      <c r="AR1039" t="s">
        <v>79</v>
      </c>
      <c r="AS1039">
        <v>0</v>
      </c>
      <c r="AT1039" t="s">
        <v>79</v>
      </c>
      <c r="AU1039" t="s">
        <v>79</v>
      </c>
      <c r="AV1039">
        <v>0</v>
      </c>
      <c r="AW1039">
        <v>0</v>
      </c>
    </row>
    <row r="1040" spans="1:49" x14ac:dyDescent="0.2">
      <c r="A1040">
        <v>1</v>
      </c>
      <c r="B1040">
        <v>45</v>
      </c>
      <c r="C1040">
        <v>3</v>
      </c>
      <c r="D1040">
        <v>7</v>
      </c>
      <c r="E1040">
        <v>0</v>
      </c>
      <c r="F1040" t="s">
        <v>79</v>
      </c>
      <c r="G1040" t="s">
        <v>79</v>
      </c>
      <c r="H1040">
        <v>192</v>
      </c>
      <c r="I1040">
        <v>0</v>
      </c>
      <c r="J1040">
        <v>0</v>
      </c>
      <c r="K1040">
        <v>0</v>
      </c>
      <c r="L1040">
        <v>0</v>
      </c>
      <c r="M1040" t="s">
        <v>79</v>
      </c>
      <c r="N1040" t="s">
        <v>79</v>
      </c>
      <c r="O1040" t="s">
        <v>79</v>
      </c>
      <c r="P1040" t="s">
        <v>79</v>
      </c>
      <c r="Q1040" t="s">
        <v>79</v>
      </c>
      <c r="R1040" t="s">
        <v>1757</v>
      </c>
      <c r="S1040" t="s">
        <v>79</v>
      </c>
      <c r="T1040">
        <v>0</v>
      </c>
      <c r="U1040" t="s">
        <v>79</v>
      </c>
      <c r="V1040" t="s">
        <v>79</v>
      </c>
      <c r="W1040" t="s">
        <v>79</v>
      </c>
      <c r="X1040">
        <v>2</v>
      </c>
      <c r="Y1040">
        <v>2</v>
      </c>
      <c r="Z1040" t="s">
        <v>79</v>
      </c>
      <c r="AA1040" t="s">
        <v>79</v>
      </c>
      <c r="AB1040" t="s">
        <v>79</v>
      </c>
      <c r="AC1040" t="s">
        <v>79</v>
      </c>
      <c r="AD1040" t="s">
        <v>79</v>
      </c>
      <c r="AE1040">
        <v>0</v>
      </c>
      <c r="AF1040" t="s">
        <v>79</v>
      </c>
      <c r="AG1040">
        <v>0</v>
      </c>
      <c r="AH1040" t="s">
        <v>79</v>
      </c>
      <c r="AI1040" t="s">
        <v>79</v>
      </c>
      <c r="AJ1040" t="s">
        <v>79</v>
      </c>
      <c r="AK1040" t="s">
        <v>79</v>
      </c>
      <c r="AL1040" t="s">
        <v>79</v>
      </c>
      <c r="AM1040" t="s">
        <v>79</v>
      </c>
      <c r="AN1040" t="s">
        <v>79</v>
      </c>
      <c r="AO1040" t="s">
        <v>79</v>
      </c>
      <c r="AP1040" t="s">
        <v>79</v>
      </c>
      <c r="AQ1040" t="s">
        <v>79</v>
      </c>
      <c r="AR1040" t="s">
        <v>79</v>
      </c>
      <c r="AS1040">
        <v>0</v>
      </c>
      <c r="AT1040" t="s">
        <v>79</v>
      </c>
      <c r="AU1040" t="s">
        <v>79</v>
      </c>
      <c r="AV1040">
        <v>0</v>
      </c>
      <c r="AW1040">
        <v>0</v>
      </c>
    </row>
    <row r="1041" spans="1:49" x14ac:dyDescent="0.2">
      <c r="A1041">
        <v>1</v>
      </c>
      <c r="B1041">
        <v>45</v>
      </c>
      <c r="C1041">
        <v>3</v>
      </c>
      <c r="D1041">
        <v>8</v>
      </c>
      <c r="E1041">
        <v>0</v>
      </c>
      <c r="F1041" t="s">
        <v>79</v>
      </c>
      <c r="G1041" t="s">
        <v>79</v>
      </c>
      <c r="H1041">
        <v>151</v>
      </c>
      <c r="I1041">
        <v>0</v>
      </c>
      <c r="J1041">
        <v>0</v>
      </c>
      <c r="K1041">
        <v>0</v>
      </c>
      <c r="L1041">
        <v>0</v>
      </c>
      <c r="M1041" t="s">
        <v>79</v>
      </c>
      <c r="N1041" t="s">
        <v>79</v>
      </c>
      <c r="O1041" t="s">
        <v>79</v>
      </c>
      <c r="P1041" t="s">
        <v>79</v>
      </c>
      <c r="Q1041" t="s">
        <v>79</v>
      </c>
      <c r="R1041" t="s">
        <v>674</v>
      </c>
      <c r="S1041" t="s">
        <v>79</v>
      </c>
      <c r="T1041">
        <v>0</v>
      </c>
      <c r="U1041" t="s">
        <v>79</v>
      </c>
      <c r="V1041" t="s">
        <v>79</v>
      </c>
      <c r="W1041" t="s">
        <v>79</v>
      </c>
      <c r="X1041">
        <v>2</v>
      </c>
      <c r="Y1041">
        <v>2</v>
      </c>
      <c r="Z1041" t="s">
        <v>79</v>
      </c>
      <c r="AA1041" t="s">
        <v>79</v>
      </c>
      <c r="AB1041" t="s">
        <v>79</v>
      </c>
      <c r="AC1041" t="s">
        <v>79</v>
      </c>
      <c r="AD1041" t="s">
        <v>79</v>
      </c>
      <c r="AE1041">
        <v>0</v>
      </c>
      <c r="AF1041" t="s">
        <v>79</v>
      </c>
      <c r="AG1041">
        <v>0</v>
      </c>
      <c r="AH1041" t="s">
        <v>79</v>
      </c>
      <c r="AI1041" t="s">
        <v>79</v>
      </c>
      <c r="AJ1041" t="s">
        <v>79</v>
      </c>
      <c r="AK1041" t="s">
        <v>79</v>
      </c>
      <c r="AL1041" t="s">
        <v>79</v>
      </c>
      <c r="AM1041" t="s">
        <v>79</v>
      </c>
      <c r="AN1041" t="s">
        <v>79</v>
      </c>
      <c r="AO1041" t="s">
        <v>79</v>
      </c>
      <c r="AP1041" t="s">
        <v>79</v>
      </c>
      <c r="AQ1041" t="s">
        <v>79</v>
      </c>
      <c r="AR1041" t="s">
        <v>79</v>
      </c>
      <c r="AS1041">
        <v>0</v>
      </c>
      <c r="AT1041" t="s">
        <v>79</v>
      </c>
      <c r="AU1041" t="s">
        <v>79</v>
      </c>
      <c r="AV1041">
        <v>0</v>
      </c>
      <c r="AW1041">
        <v>0</v>
      </c>
    </row>
    <row r="1042" spans="1:49" x14ac:dyDescent="0.2">
      <c r="A1042">
        <v>1</v>
      </c>
      <c r="B1042">
        <v>46</v>
      </c>
      <c r="C1042">
        <v>1</v>
      </c>
      <c r="D1042">
        <v>1</v>
      </c>
      <c r="E1042">
        <v>0</v>
      </c>
      <c r="F1042" t="s">
        <v>79</v>
      </c>
      <c r="G1042" t="s">
        <v>79</v>
      </c>
      <c r="H1042">
        <v>171</v>
      </c>
      <c r="I1042">
        <v>0</v>
      </c>
      <c r="J1042">
        <v>0</v>
      </c>
      <c r="K1042">
        <v>0</v>
      </c>
      <c r="L1042">
        <v>0</v>
      </c>
      <c r="M1042" t="s">
        <v>79</v>
      </c>
      <c r="N1042" t="s">
        <v>79</v>
      </c>
      <c r="O1042" t="s">
        <v>79</v>
      </c>
      <c r="P1042" t="s">
        <v>79</v>
      </c>
      <c r="Q1042" t="s">
        <v>79</v>
      </c>
      <c r="R1042" t="s">
        <v>1758</v>
      </c>
      <c r="S1042" t="s">
        <v>79</v>
      </c>
      <c r="T1042">
        <v>0</v>
      </c>
      <c r="U1042" t="s">
        <v>79</v>
      </c>
      <c r="V1042" t="s">
        <v>79</v>
      </c>
      <c r="W1042" t="s">
        <v>79</v>
      </c>
      <c r="X1042">
        <v>2</v>
      </c>
      <c r="Y1042">
        <v>2</v>
      </c>
      <c r="Z1042" t="s">
        <v>79</v>
      </c>
      <c r="AA1042" t="s">
        <v>79</v>
      </c>
      <c r="AB1042" t="s">
        <v>79</v>
      </c>
      <c r="AC1042" t="s">
        <v>79</v>
      </c>
      <c r="AD1042" t="s">
        <v>79</v>
      </c>
      <c r="AE1042">
        <v>0</v>
      </c>
      <c r="AF1042" t="s">
        <v>79</v>
      </c>
      <c r="AG1042">
        <v>0</v>
      </c>
      <c r="AH1042" t="s">
        <v>79</v>
      </c>
      <c r="AI1042" t="s">
        <v>79</v>
      </c>
      <c r="AJ1042" t="s">
        <v>79</v>
      </c>
      <c r="AK1042" t="s">
        <v>79</v>
      </c>
      <c r="AL1042" t="s">
        <v>79</v>
      </c>
      <c r="AM1042" t="s">
        <v>79</v>
      </c>
      <c r="AN1042" t="s">
        <v>79</v>
      </c>
      <c r="AO1042" t="s">
        <v>79</v>
      </c>
      <c r="AP1042" t="s">
        <v>79</v>
      </c>
      <c r="AQ1042" t="s">
        <v>79</v>
      </c>
      <c r="AR1042" t="s">
        <v>79</v>
      </c>
      <c r="AS1042">
        <v>0</v>
      </c>
      <c r="AT1042" t="s">
        <v>79</v>
      </c>
      <c r="AU1042" t="s">
        <v>79</v>
      </c>
      <c r="AV1042">
        <v>0</v>
      </c>
      <c r="AW1042">
        <v>0</v>
      </c>
    </row>
    <row r="1043" spans="1:49" x14ac:dyDescent="0.2">
      <c r="A1043">
        <v>1</v>
      </c>
      <c r="B1043">
        <v>46</v>
      </c>
      <c r="C1043">
        <v>1</v>
      </c>
      <c r="D1043">
        <v>2</v>
      </c>
      <c r="E1043">
        <v>0</v>
      </c>
      <c r="F1043" t="s">
        <v>79</v>
      </c>
      <c r="G1043" t="s">
        <v>79</v>
      </c>
      <c r="H1043">
        <v>172</v>
      </c>
      <c r="I1043">
        <v>0</v>
      </c>
      <c r="J1043">
        <v>0</v>
      </c>
      <c r="K1043">
        <v>0</v>
      </c>
      <c r="L1043">
        <v>0</v>
      </c>
      <c r="M1043" t="s">
        <v>79</v>
      </c>
      <c r="N1043" t="s">
        <v>79</v>
      </c>
      <c r="O1043" t="s">
        <v>79</v>
      </c>
      <c r="P1043" t="s">
        <v>79</v>
      </c>
      <c r="Q1043" t="s">
        <v>79</v>
      </c>
      <c r="R1043" t="s">
        <v>1759</v>
      </c>
      <c r="S1043" t="s">
        <v>79</v>
      </c>
      <c r="T1043">
        <v>0</v>
      </c>
      <c r="U1043" t="s">
        <v>79</v>
      </c>
      <c r="V1043" t="s">
        <v>79</v>
      </c>
      <c r="W1043" t="s">
        <v>79</v>
      </c>
      <c r="X1043">
        <v>2</v>
      </c>
      <c r="Y1043">
        <v>2</v>
      </c>
      <c r="Z1043" t="s">
        <v>79</v>
      </c>
      <c r="AA1043" t="s">
        <v>79</v>
      </c>
      <c r="AB1043" t="s">
        <v>79</v>
      </c>
      <c r="AC1043" t="s">
        <v>79</v>
      </c>
      <c r="AD1043" t="s">
        <v>79</v>
      </c>
      <c r="AE1043">
        <v>0</v>
      </c>
      <c r="AF1043" t="s">
        <v>79</v>
      </c>
      <c r="AG1043">
        <v>0</v>
      </c>
      <c r="AH1043" t="s">
        <v>79</v>
      </c>
      <c r="AI1043" t="s">
        <v>79</v>
      </c>
      <c r="AJ1043" t="s">
        <v>79</v>
      </c>
      <c r="AK1043" t="s">
        <v>79</v>
      </c>
      <c r="AL1043" t="s">
        <v>79</v>
      </c>
      <c r="AM1043" t="s">
        <v>79</v>
      </c>
      <c r="AN1043" t="s">
        <v>79</v>
      </c>
      <c r="AO1043" t="s">
        <v>79</v>
      </c>
      <c r="AP1043" t="s">
        <v>79</v>
      </c>
      <c r="AQ1043" t="s">
        <v>79</v>
      </c>
      <c r="AR1043" t="s">
        <v>79</v>
      </c>
      <c r="AS1043">
        <v>0</v>
      </c>
      <c r="AT1043" t="s">
        <v>79</v>
      </c>
      <c r="AU1043" t="s">
        <v>79</v>
      </c>
      <c r="AV1043">
        <v>0</v>
      </c>
      <c r="AW1043">
        <v>0</v>
      </c>
    </row>
    <row r="1044" spans="1:49" x14ac:dyDescent="0.2">
      <c r="A1044">
        <v>1</v>
      </c>
      <c r="B1044">
        <v>46</v>
      </c>
      <c r="C1044">
        <v>1</v>
      </c>
      <c r="D1044">
        <v>3</v>
      </c>
      <c r="E1044">
        <v>0</v>
      </c>
      <c r="F1044" t="s">
        <v>79</v>
      </c>
      <c r="G1044" t="s">
        <v>79</v>
      </c>
      <c r="H1044">
        <v>619</v>
      </c>
      <c r="I1044">
        <v>0</v>
      </c>
      <c r="J1044">
        <v>0</v>
      </c>
      <c r="K1044">
        <v>0</v>
      </c>
      <c r="L1044">
        <v>0</v>
      </c>
      <c r="M1044" t="s">
        <v>79</v>
      </c>
      <c r="N1044" t="s">
        <v>79</v>
      </c>
      <c r="O1044" t="s">
        <v>79</v>
      </c>
      <c r="P1044" t="s">
        <v>79</v>
      </c>
      <c r="Q1044" t="s">
        <v>79</v>
      </c>
      <c r="R1044" t="s">
        <v>1760</v>
      </c>
      <c r="S1044" t="s">
        <v>79</v>
      </c>
      <c r="T1044">
        <v>0</v>
      </c>
      <c r="U1044" t="s">
        <v>79</v>
      </c>
      <c r="V1044" t="s">
        <v>79</v>
      </c>
      <c r="W1044" t="s">
        <v>79</v>
      </c>
      <c r="X1044">
        <v>2</v>
      </c>
      <c r="Y1044">
        <v>2</v>
      </c>
      <c r="Z1044" t="s">
        <v>79</v>
      </c>
      <c r="AA1044" t="s">
        <v>79</v>
      </c>
      <c r="AB1044" t="s">
        <v>79</v>
      </c>
      <c r="AC1044" t="s">
        <v>79</v>
      </c>
      <c r="AD1044" t="s">
        <v>79</v>
      </c>
      <c r="AE1044">
        <v>0</v>
      </c>
      <c r="AF1044" t="s">
        <v>79</v>
      </c>
      <c r="AG1044">
        <v>0</v>
      </c>
      <c r="AH1044" t="s">
        <v>79</v>
      </c>
      <c r="AI1044" t="s">
        <v>79</v>
      </c>
      <c r="AJ1044" t="s">
        <v>79</v>
      </c>
      <c r="AK1044" t="s">
        <v>79</v>
      </c>
      <c r="AL1044" t="s">
        <v>79</v>
      </c>
      <c r="AM1044" t="s">
        <v>79</v>
      </c>
      <c r="AN1044" t="s">
        <v>79</v>
      </c>
      <c r="AO1044" t="s">
        <v>79</v>
      </c>
      <c r="AP1044" t="s">
        <v>79</v>
      </c>
      <c r="AQ1044" t="s">
        <v>79</v>
      </c>
      <c r="AR1044" t="s">
        <v>79</v>
      </c>
      <c r="AS1044">
        <v>0</v>
      </c>
      <c r="AT1044" t="s">
        <v>79</v>
      </c>
      <c r="AU1044" t="s">
        <v>79</v>
      </c>
      <c r="AV1044">
        <v>0</v>
      </c>
      <c r="AW1044">
        <v>0</v>
      </c>
    </row>
    <row r="1045" spans="1:49" x14ac:dyDescent="0.2">
      <c r="A1045">
        <v>1</v>
      </c>
      <c r="B1045">
        <v>46</v>
      </c>
      <c r="C1045">
        <v>1</v>
      </c>
      <c r="D1045">
        <v>4</v>
      </c>
      <c r="E1045">
        <v>0</v>
      </c>
      <c r="F1045" t="s">
        <v>79</v>
      </c>
      <c r="G1045" t="s">
        <v>79</v>
      </c>
      <c r="H1045">
        <v>433</v>
      </c>
      <c r="I1045">
        <v>0</v>
      </c>
      <c r="J1045">
        <v>0</v>
      </c>
      <c r="K1045">
        <v>0</v>
      </c>
      <c r="L1045">
        <v>0</v>
      </c>
      <c r="M1045" t="s">
        <v>79</v>
      </c>
      <c r="N1045" t="s">
        <v>79</v>
      </c>
      <c r="O1045" t="s">
        <v>79</v>
      </c>
      <c r="P1045" t="s">
        <v>79</v>
      </c>
      <c r="Q1045" t="s">
        <v>79</v>
      </c>
      <c r="R1045" t="s">
        <v>1761</v>
      </c>
      <c r="S1045" t="s">
        <v>79</v>
      </c>
      <c r="T1045">
        <v>0</v>
      </c>
      <c r="U1045" t="s">
        <v>79</v>
      </c>
      <c r="V1045" t="s">
        <v>79</v>
      </c>
      <c r="W1045" t="s">
        <v>79</v>
      </c>
      <c r="X1045">
        <v>2</v>
      </c>
      <c r="Y1045">
        <v>2</v>
      </c>
      <c r="Z1045" t="s">
        <v>79</v>
      </c>
      <c r="AA1045" t="s">
        <v>79</v>
      </c>
      <c r="AB1045" t="s">
        <v>79</v>
      </c>
      <c r="AC1045" t="s">
        <v>79</v>
      </c>
      <c r="AD1045" t="s">
        <v>79</v>
      </c>
      <c r="AE1045">
        <v>0</v>
      </c>
      <c r="AF1045" t="s">
        <v>79</v>
      </c>
      <c r="AG1045">
        <v>0</v>
      </c>
      <c r="AH1045" t="s">
        <v>79</v>
      </c>
      <c r="AI1045" t="s">
        <v>79</v>
      </c>
      <c r="AJ1045" t="s">
        <v>79</v>
      </c>
      <c r="AK1045" t="s">
        <v>79</v>
      </c>
      <c r="AL1045" t="s">
        <v>79</v>
      </c>
      <c r="AM1045" t="s">
        <v>79</v>
      </c>
      <c r="AN1045" t="s">
        <v>79</v>
      </c>
      <c r="AO1045" t="s">
        <v>79</v>
      </c>
      <c r="AP1045" t="s">
        <v>79</v>
      </c>
      <c r="AQ1045" t="s">
        <v>79</v>
      </c>
      <c r="AR1045" t="s">
        <v>79</v>
      </c>
      <c r="AS1045">
        <v>0</v>
      </c>
      <c r="AT1045" t="s">
        <v>79</v>
      </c>
      <c r="AU1045" t="s">
        <v>79</v>
      </c>
      <c r="AV1045">
        <v>0</v>
      </c>
      <c r="AW1045">
        <v>0</v>
      </c>
    </row>
    <row r="1046" spans="1:49" x14ac:dyDescent="0.2">
      <c r="A1046">
        <v>1</v>
      </c>
      <c r="B1046">
        <v>46</v>
      </c>
      <c r="C1046">
        <v>1</v>
      </c>
      <c r="D1046">
        <v>5</v>
      </c>
      <c r="E1046">
        <v>0</v>
      </c>
      <c r="F1046" t="s">
        <v>79</v>
      </c>
      <c r="G1046" t="s">
        <v>79</v>
      </c>
      <c r="H1046">
        <v>89</v>
      </c>
      <c r="I1046">
        <v>0</v>
      </c>
      <c r="J1046">
        <v>0</v>
      </c>
      <c r="K1046">
        <v>0</v>
      </c>
      <c r="L1046">
        <v>0</v>
      </c>
      <c r="M1046" t="s">
        <v>79</v>
      </c>
      <c r="N1046" t="s">
        <v>79</v>
      </c>
      <c r="O1046" t="s">
        <v>79</v>
      </c>
      <c r="P1046" t="s">
        <v>79</v>
      </c>
      <c r="Q1046" t="s">
        <v>79</v>
      </c>
      <c r="R1046" t="s">
        <v>1762</v>
      </c>
      <c r="S1046" t="s">
        <v>79</v>
      </c>
      <c r="T1046">
        <v>0</v>
      </c>
      <c r="U1046" t="s">
        <v>79</v>
      </c>
      <c r="V1046" t="s">
        <v>79</v>
      </c>
      <c r="W1046" t="s">
        <v>79</v>
      </c>
      <c r="X1046">
        <v>2</v>
      </c>
      <c r="Y1046">
        <v>2</v>
      </c>
      <c r="Z1046" t="s">
        <v>79</v>
      </c>
      <c r="AA1046" t="s">
        <v>79</v>
      </c>
      <c r="AB1046" t="s">
        <v>79</v>
      </c>
      <c r="AC1046" t="s">
        <v>79</v>
      </c>
      <c r="AD1046" t="s">
        <v>79</v>
      </c>
      <c r="AE1046">
        <v>0</v>
      </c>
      <c r="AF1046" t="s">
        <v>79</v>
      </c>
      <c r="AG1046">
        <v>0</v>
      </c>
      <c r="AH1046" t="s">
        <v>79</v>
      </c>
      <c r="AI1046" t="s">
        <v>79</v>
      </c>
      <c r="AJ1046" t="s">
        <v>79</v>
      </c>
      <c r="AK1046" t="s">
        <v>79</v>
      </c>
      <c r="AL1046" t="s">
        <v>79</v>
      </c>
      <c r="AM1046" t="s">
        <v>79</v>
      </c>
      <c r="AN1046" t="s">
        <v>79</v>
      </c>
      <c r="AO1046" t="s">
        <v>79</v>
      </c>
      <c r="AP1046" t="s">
        <v>79</v>
      </c>
      <c r="AQ1046" t="s">
        <v>79</v>
      </c>
      <c r="AR1046" t="s">
        <v>79</v>
      </c>
      <c r="AS1046">
        <v>0</v>
      </c>
      <c r="AT1046" t="s">
        <v>79</v>
      </c>
      <c r="AU1046" t="s">
        <v>79</v>
      </c>
      <c r="AV1046">
        <v>0</v>
      </c>
      <c r="AW1046">
        <v>0</v>
      </c>
    </row>
    <row r="1047" spans="1:49" x14ac:dyDescent="0.2">
      <c r="A1047">
        <v>1</v>
      </c>
      <c r="B1047">
        <v>46</v>
      </c>
      <c r="C1047">
        <v>1</v>
      </c>
      <c r="D1047">
        <v>6</v>
      </c>
      <c r="E1047">
        <v>0</v>
      </c>
      <c r="F1047" t="s">
        <v>79</v>
      </c>
      <c r="G1047" t="s">
        <v>79</v>
      </c>
      <c r="H1047">
        <v>464</v>
      </c>
      <c r="I1047">
        <v>0</v>
      </c>
      <c r="J1047">
        <v>0</v>
      </c>
      <c r="K1047">
        <v>0</v>
      </c>
      <c r="L1047">
        <v>0</v>
      </c>
      <c r="M1047" t="s">
        <v>79</v>
      </c>
      <c r="N1047" t="s">
        <v>79</v>
      </c>
      <c r="O1047" t="s">
        <v>79</v>
      </c>
      <c r="P1047" t="s">
        <v>79</v>
      </c>
      <c r="Q1047" t="s">
        <v>79</v>
      </c>
      <c r="R1047" t="s">
        <v>430</v>
      </c>
      <c r="S1047" t="s">
        <v>79</v>
      </c>
      <c r="T1047">
        <v>0</v>
      </c>
      <c r="U1047" t="s">
        <v>79</v>
      </c>
      <c r="V1047" t="s">
        <v>79</v>
      </c>
      <c r="W1047" t="s">
        <v>79</v>
      </c>
      <c r="X1047">
        <v>2</v>
      </c>
      <c r="Y1047">
        <v>2</v>
      </c>
      <c r="Z1047" t="s">
        <v>79</v>
      </c>
      <c r="AA1047" t="s">
        <v>79</v>
      </c>
      <c r="AB1047" t="s">
        <v>79</v>
      </c>
      <c r="AC1047" t="s">
        <v>79</v>
      </c>
      <c r="AD1047" t="s">
        <v>79</v>
      </c>
      <c r="AE1047">
        <v>0</v>
      </c>
      <c r="AF1047" t="s">
        <v>79</v>
      </c>
      <c r="AG1047">
        <v>0</v>
      </c>
      <c r="AH1047" t="s">
        <v>79</v>
      </c>
      <c r="AI1047" t="s">
        <v>79</v>
      </c>
      <c r="AJ1047" t="s">
        <v>79</v>
      </c>
      <c r="AK1047" t="s">
        <v>79</v>
      </c>
      <c r="AL1047" t="s">
        <v>79</v>
      </c>
      <c r="AM1047" t="s">
        <v>79</v>
      </c>
      <c r="AN1047" t="s">
        <v>79</v>
      </c>
      <c r="AO1047" t="s">
        <v>79</v>
      </c>
      <c r="AP1047" t="s">
        <v>79</v>
      </c>
      <c r="AQ1047" t="s">
        <v>79</v>
      </c>
      <c r="AR1047" t="s">
        <v>79</v>
      </c>
      <c r="AS1047">
        <v>0</v>
      </c>
      <c r="AT1047" t="s">
        <v>79</v>
      </c>
      <c r="AU1047" t="s">
        <v>79</v>
      </c>
      <c r="AV1047">
        <v>0</v>
      </c>
      <c r="AW1047">
        <v>0</v>
      </c>
    </row>
    <row r="1048" spans="1:49" x14ac:dyDescent="0.2">
      <c r="A1048">
        <v>1</v>
      </c>
      <c r="B1048">
        <v>46</v>
      </c>
      <c r="C1048">
        <v>1</v>
      </c>
      <c r="D1048">
        <v>7</v>
      </c>
      <c r="E1048">
        <v>0</v>
      </c>
      <c r="F1048" t="s">
        <v>79</v>
      </c>
      <c r="G1048" t="s">
        <v>79</v>
      </c>
      <c r="H1048">
        <v>285</v>
      </c>
      <c r="I1048">
        <v>0</v>
      </c>
      <c r="J1048">
        <v>0</v>
      </c>
      <c r="K1048">
        <v>0</v>
      </c>
      <c r="L1048">
        <v>0</v>
      </c>
      <c r="M1048" t="s">
        <v>79</v>
      </c>
      <c r="N1048" t="s">
        <v>79</v>
      </c>
      <c r="O1048" t="s">
        <v>79</v>
      </c>
      <c r="P1048" t="s">
        <v>79</v>
      </c>
      <c r="Q1048" t="s">
        <v>79</v>
      </c>
      <c r="R1048" t="s">
        <v>1763</v>
      </c>
      <c r="S1048" t="s">
        <v>79</v>
      </c>
      <c r="T1048">
        <v>0</v>
      </c>
      <c r="U1048" t="s">
        <v>79</v>
      </c>
      <c r="V1048" t="s">
        <v>79</v>
      </c>
      <c r="W1048" t="s">
        <v>79</v>
      </c>
      <c r="X1048">
        <v>2</v>
      </c>
      <c r="Y1048">
        <v>2</v>
      </c>
      <c r="Z1048" t="s">
        <v>79</v>
      </c>
      <c r="AA1048" t="s">
        <v>79</v>
      </c>
      <c r="AB1048" t="s">
        <v>79</v>
      </c>
      <c r="AC1048" t="s">
        <v>79</v>
      </c>
      <c r="AD1048" t="s">
        <v>79</v>
      </c>
      <c r="AE1048">
        <v>0</v>
      </c>
      <c r="AF1048" t="s">
        <v>79</v>
      </c>
      <c r="AG1048">
        <v>0</v>
      </c>
      <c r="AH1048" t="s">
        <v>79</v>
      </c>
      <c r="AI1048" t="s">
        <v>79</v>
      </c>
      <c r="AJ1048" t="s">
        <v>79</v>
      </c>
      <c r="AK1048" t="s">
        <v>79</v>
      </c>
      <c r="AL1048" t="s">
        <v>79</v>
      </c>
      <c r="AM1048" t="s">
        <v>79</v>
      </c>
      <c r="AN1048" t="s">
        <v>79</v>
      </c>
      <c r="AO1048" t="s">
        <v>79</v>
      </c>
      <c r="AP1048" t="s">
        <v>79</v>
      </c>
      <c r="AQ1048" t="s">
        <v>79</v>
      </c>
      <c r="AR1048" t="s">
        <v>79</v>
      </c>
      <c r="AS1048">
        <v>0</v>
      </c>
      <c r="AT1048" t="s">
        <v>79</v>
      </c>
      <c r="AU1048" t="s">
        <v>79</v>
      </c>
      <c r="AV1048">
        <v>0</v>
      </c>
      <c r="AW1048">
        <v>0</v>
      </c>
    </row>
    <row r="1049" spans="1:49" x14ac:dyDescent="0.2">
      <c r="A1049">
        <v>1</v>
      </c>
      <c r="B1049">
        <v>46</v>
      </c>
      <c r="C1049">
        <v>1</v>
      </c>
      <c r="D1049">
        <v>8</v>
      </c>
      <c r="E1049">
        <v>0</v>
      </c>
      <c r="F1049" t="s">
        <v>79</v>
      </c>
      <c r="G1049" t="s">
        <v>79</v>
      </c>
      <c r="H1049">
        <v>0</v>
      </c>
      <c r="I1049">
        <v>0</v>
      </c>
      <c r="J1049">
        <v>0</v>
      </c>
      <c r="K1049">
        <v>0</v>
      </c>
      <c r="L1049">
        <v>0</v>
      </c>
      <c r="M1049" t="s">
        <v>79</v>
      </c>
      <c r="N1049" t="s">
        <v>79</v>
      </c>
      <c r="O1049" t="s">
        <v>79</v>
      </c>
      <c r="P1049" t="s">
        <v>79</v>
      </c>
      <c r="Q1049" t="s">
        <v>79</v>
      </c>
      <c r="R1049" t="s">
        <v>79</v>
      </c>
      <c r="S1049" t="s">
        <v>79</v>
      </c>
      <c r="T1049">
        <v>0</v>
      </c>
      <c r="U1049" t="s">
        <v>79</v>
      </c>
      <c r="V1049" t="s">
        <v>79</v>
      </c>
      <c r="W1049" t="s">
        <v>79</v>
      </c>
      <c r="X1049">
        <v>0</v>
      </c>
      <c r="Y1049">
        <v>0</v>
      </c>
      <c r="Z1049" t="s">
        <v>79</v>
      </c>
      <c r="AA1049" t="s">
        <v>79</v>
      </c>
      <c r="AB1049" t="s">
        <v>79</v>
      </c>
      <c r="AC1049" t="s">
        <v>79</v>
      </c>
      <c r="AD1049" t="s">
        <v>79</v>
      </c>
      <c r="AE1049">
        <v>0</v>
      </c>
      <c r="AF1049" t="s">
        <v>79</v>
      </c>
      <c r="AG1049">
        <v>0</v>
      </c>
      <c r="AH1049" t="s">
        <v>79</v>
      </c>
      <c r="AI1049" t="s">
        <v>79</v>
      </c>
      <c r="AJ1049" t="s">
        <v>79</v>
      </c>
      <c r="AK1049" t="s">
        <v>79</v>
      </c>
      <c r="AL1049" t="s">
        <v>79</v>
      </c>
      <c r="AM1049" t="s">
        <v>79</v>
      </c>
      <c r="AN1049" t="s">
        <v>79</v>
      </c>
      <c r="AO1049" t="s">
        <v>79</v>
      </c>
      <c r="AP1049" t="s">
        <v>79</v>
      </c>
      <c r="AQ1049" t="s">
        <v>79</v>
      </c>
      <c r="AR1049" t="s">
        <v>79</v>
      </c>
      <c r="AS1049">
        <v>0</v>
      </c>
      <c r="AT1049" t="s">
        <v>79</v>
      </c>
      <c r="AU1049" t="s">
        <v>79</v>
      </c>
      <c r="AV1049">
        <v>0</v>
      </c>
      <c r="AW1049">
        <v>0</v>
      </c>
    </row>
    <row r="1050" spans="1:49" x14ac:dyDescent="0.2">
      <c r="A1050">
        <v>1</v>
      </c>
      <c r="B1050">
        <v>46</v>
      </c>
      <c r="C1050">
        <v>2</v>
      </c>
      <c r="D1050">
        <v>1</v>
      </c>
      <c r="E1050">
        <v>0</v>
      </c>
      <c r="F1050" t="s">
        <v>79</v>
      </c>
      <c r="G1050" t="s">
        <v>79</v>
      </c>
      <c r="H1050">
        <v>399</v>
      </c>
      <c r="I1050">
        <v>0</v>
      </c>
      <c r="J1050">
        <v>0</v>
      </c>
      <c r="K1050">
        <v>0</v>
      </c>
      <c r="L1050">
        <v>0</v>
      </c>
      <c r="M1050" t="s">
        <v>79</v>
      </c>
      <c r="N1050" t="s">
        <v>79</v>
      </c>
      <c r="O1050" t="s">
        <v>79</v>
      </c>
      <c r="P1050" t="s">
        <v>79</v>
      </c>
      <c r="Q1050" t="s">
        <v>79</v>
      </c>
      <c r="R1050" t="s">
        <v>679</v>
      </c>
      <c r="S1050" t="s">
        <v>79</v>
      </c>
      <c r="T1050">
        <v>0</v>
      </c>
      <c r="U1050" t="s">
        <v>79</v>
      </c>
      <c r="V1050" t="s">
        <v>79</v>
      </c>
      <c r="W1050" t="s">
        <v>79</v>
      </c>
      <c r="X1050">
        <v>2</v>
      </c>
      <c r="Y1050">
        <v>2</v>
      </c>
      <c r="Z1050" t="s">
        <v>79</v>
      </c>
      <c r="AA1050" t="s">
        <v>79</v>
      </c>
      <c r="AB1050" t="s">
        <v>79</v>
      </c>
      <c r="AC1050" t="s">
        <v>79</v>
      </c>
      <c r="AD1050" t="s">
        <v>79</v>
      </c>
      <c r="AE1050">
        <v>0</v>
      </c>
      <c r="AF1050" t="s">
        <v>79</v>
      </c>
      <c r="AG1050">
        <v>0</v>
      </c>
      <c r="AH1050" t="s">
        <v>79</v>
      </c>
      <c r="AI1050" t="s">
        <v>79</v>
      </c>
      <c r="AJ1050" t="s">
        <v>79</v>
      </c>
      <c r="AK1050" t="s">
        <v>79</v>
      </c>
      <c r="AL1050" t="s">
        <v>79</v>
      </c>
      <c r="AM1050" t="s">
        <v>79</v>
      </c>
      <c r="AN1050" t="s">
        <v>79</v>
      </c>
      <c r="AO1050" t="s">
        <v>79</v>
      </c>
      <c r="AP1050" t="s">
        <v>79</v>
      </c>
      <c r="AQ1050" t="s">
        <v>79</v>
      </c>
      <c r="AR1050" t="s">
        <v>79</v>
      </c>
      <c r="AS1050">
        <v>0</v>
      </c>
      <c r="AT1050" t="s">
        <v>79</v>
      </c>
      <c r="AU1050" t="s">
        <v>79</v>
      </c>
      <c r="AV1050">
        <v>0</v>
      </c>
      <c r="AW1050">
        <v>0</v>
      </c>
    </row>
    <row r="1051" spans="1:49" x14ac:dyDescent="0.2">
      <c r="A1051">
        <v>1</v>
      </c>
      <c r="B1051">
        <v>46</v>
      </c>
      <c r="C1051">
        <v>2</v>
      </c>
      <c r="D1051">
        <v>2</v>
      </c>
      <c r="E1051">
        <v>0</v>
      </c>
      <c r="F1051" t="s">
        <v>79</v>
      </c>
      <c r="G1051" t="s">
        <v>79</v>
      </c>
      <c r="H1051">
        <v>88</v>
      </c>
      <c r="I1051">
        <v>0</v>
      </c>
      <c r="J1051">
        <v>0</v>
      </c>
      <c r="K1051">
        <v>0</v>
      </c>
      <c r="L1051">
        <v>0</v>
      </c>
      <c r="M1051" t="s">
        <v>79</v>
      </c>
      <c r="N1051" t="s">
        <v>79</v>
      </c>
      <c r="O1051" t="s">
        <v>79</v>
      </c>
      <c r="P1051" t="s">
        <v>79</v>
      </c>
      <c r="Q1051" t="s">
        <v>79</v>
      </c>
      <c r="R1051" t="s">
        <v>559</v>
      </c>
      <c r="S1051" t="s">
        <v>79</v>
      </c>
      <c r="T1051">
        <v>0</v>
      </c>
      <c r="U1051" t="s">
        <v>79</v>
      </c>
      <c r="V1051" t="s">
        <v>79</v>
      </c>
      <c r="W1051" t="s">
        <v>79</v>
      </c>
      <c r="X1051">
        <v>2</v>
      </c>
      <c r="Y1051">
        <v>2</v>
      </c>
      <c r="Z1051" t="s">
        <v>79</v>
      </c>
      <c r="AA1051" t="s">
        <v>79</v>
      </c>
      <c r="AB1051" t="s">
        <v>79</v>
      </c>
      <c r="AC1051" t="s">
        <v>79</v>
      </c>
      <c r="AD1051" t="s">
        <v>79</v>
      </c>
      <c r="AE1051">
        <v>0</v>
      </c>
      <c r="AF1051" t="s">
        <v>79</v>
      </c>
      <c r="AG1051">
        <v>0</v>
      </c>
      <c r="AH1051" t="s">
        <v>79</v>
      </c>
      <c r="AI1051" t="s">
        <v>79</v>
      </c>
      <c r="AJ1051" t="s">
        <v>79</v>
      </c>
      <c r="AK1051" t="s">
        <v>79</v>
      </c>
      <c r="AL1051" t="s">
        <v>79</v>
      </c>
      <c r="AM1051" t="s">
        <v>79</v>
      </c>
      <c r="AN1051" t="s">
        <v>79</v>
      </c>
      <c r="AO1051" t="s">
        <v>79</v>
      </c>
      <c r="AP1051" t="s">
        <v>79</v>
      </c>
      <c r="AQ1051" t="s">
        <v>79</v>
      </c>
      <c r="AR1051" t="s">
        <v>79</v>
      </c>
      <c r="AS1051">
        <v>0</v>
      </c>
      <c r="AT1051" t="s">
        <v>79</v>
      </c>
      <c r="AU1051" t="s">
        <v>79</v>
      </c>
      <c r="AV1051">
        <v>0</v>
      </c>
      <c r="AW1051">
        <v>0</v>
      </c>
    </row>
    <row r="1052" spans="1:49" x14ac:dyDescent="0.2">
      <c r="A1052">
        <v>1</v>
      </c>
      <c r="B1052">
        <v>46</v>
      </c>
      <c r="C1052">
        <v>2</v>
      </c>
      <c r="D1052">
        <v>3</v>
      </c>
      <c r="E1052">
        <v>0</v>
      </c>
      <c r="F1052" t="s">
        <v>79</v>
      </c>
      <c r="G1052" t="s">
        <v>79</v>
      </c>
      <c r="H1052">
        <v>400</v>
      </c>
      <c r="I1052">
        <v>0</v>
      </c>
      <c r="J1052">
        <v>0</v>
      </c>
      <c r="K1052">
        <v>0</v>
      </c>
      <c r="L1052">
        <v>0</v>
      </c>
      <c r="M1052" t="s">
        <v>79</v>
      </c>
      <c r="N1052" t="s">
        <v>79</v>
      </c>
      <c r="O1052" t="s">
        <v>79</v>
      </c>
      <c r="P1052" t="s">
        <v>79</v>
      </c>
      <c r="Q1052" t="s">
        <v>79</v>
      </c>
      <c r="R1052" t="s">
        <v>544</v>
      </c>
      <c r="S1052" t="s">
        <v>79</v>
      </c>
      <c r="T1052">
        <v>0</v>
      </c>
      <c r="U1052" t="s">
        <v>79</v>
      </c>
      <c r="V1052" t="s">
        <v>79</v>
      </c>
      <c r="W1052" t="s">
        <v>79</v>
      </c>
      <c r="X1052">
        <v>2</v>
      </c>
      <c r="Y1052">
        <v>2</v>
      </c>
      <c r="Z1052" t="s">
        <v>79</v>
      </c>
      <c r="AA1052" t="s">
        <v>79</v>
      </c>
      <c r="AB1052" t="s">
        <v>79</v>
      </c>
      <c r="AC1052" t="s">
        <v>79</v>
      </c>
      <c r="AD1052" t="s">
        <v>79</v>
      </c>
      <c r="AE1052">
        <v>0</v>
      </c>
      <c r="AF1052" t="s">
        <v>79</v>
      </c>
      <c r="AG1052">
        <v>0</v>
      </c>
      <c r="AH1052" t="s">
        <v>79</v>
      </c>
      <c r="AI1052" t="s">
        <v>79</v>
      </c>
      <c r="AJ1052" t="s">
        <v>79</v>
      </c>
      <c r="AK1052" t="s">
        <v>79</v>
      </c>
      <c r="AL1052" t="s">
        <v>79</v>
      </c>
      <c r="AM1052" t="s">
        <v>79</v>
      </c>
      <c r="AN1052" t="s">
        <v>79</v>
      </c>
      <c r="AO1052" t="s">
        <v>79</v>
      </c>
      <c r="AP1052" t="s">
        <v>79</v>
      </c>
      <c r="AQ1052" t="s">
        <v>79</v>
      </c>
      <c r="AR1052" t="s">
        <v>79</v>
      </c>
      <c r="AS1052">
        <v>0</v>
      </c>
      <c r="AT1052" t="s">
        <v>79</v>
      </c>
      <c r="AU1052" t="s">
        <v>79</v>
      </c>
      <c r="AV1052">
        <v>0</v>
      </c>
      <c r="AW1052">
        <v>0</v>
      </c>
    </row>
    <row r="1053" spans="1:49" x14ac:dyDescent="0.2">
      <c r="A1053">
        <v>1</v>
      </c>
      <c r="B1053">
        <v>46</v>
      </c>
      <c r="C1053">
        <v>2</v>
      </c>
      <c r="D1053">
        <v>4</v>
      </c>
      <c r="E1053">
        <v>0</v>
      </c>
      <c r="F1053" t="s">
        <v>79</v>
      </c>
      <c r="G1053" t="s">
        <v>79</v>
      </c>
      <c r="H1053">
        <v>9</v>
      </c>
      <c r="I1053">
        <v>0</v>
      </c>
      <c r="J1053">
        <v>0</v>
      </c>
      <c r="K1053">
        <v>0</v>
      </c>
      <c r="L1053">
        <v>0</v>
      </c>
      <c r="M1053" t="s">
        <v>79</v>
      </c>
      <c r="N1053" t="s">
        <v>79</v>
      </c>
      <c r="O1053" t="s">
        <v>79</v>
      </c>
      <c r="P1053" t="s">
        <v>79</v>
      </c>
      <c r="Q1053" t="s">
        <v>79</v>
      </c>
      <c r="R1053" t="s">
        <v>1384</v>
      </c>
      <c r="S1053" t="s">
        <v>79</v>
      </c>
      <c r="T1053">
        <v>0</v>
      </c>
      <c r="U1053" t="s">
        <v>79</v>
      </c>
      <c r="V1053" t="s">
        <v>79</v>
      </c>
      <c r="W1053" t="s">
        <v>79</v>
      </c>
      <c r="X1053">
        <v>2</v>
      </c>
      <c r="Y1053">
        <v>2</v>
      </c>
      <c r="Z1053" t="s">
        <v>79</v>
      </c>
      <c r="AA1053" t="s">
        <v>79</v>
      </c>
      <c r="AB1053" t="s">
        <v>79</v>
      </c>
      <c r="AC1053" t="s">
        <v>79</v>
      </c>
      <c r="AD1053" t="s">
        <v>79</v>
      </c>
      <c r="AE1053">
        <v>0</v>
      </c>
      <c r="AF1053" t="s">
        <v>79</v>
      </c>
      <c r="AG1053">
        <v>0</v>
      </c>
      <c r="AH1053" t="s">
        <v>79</v>
      </c>
      <c r="AI1053" t="s">
        <v>79</v>
      </c>
      <c r="AJ1053" t="s">
        <v>79</v>
      </c>
      <c r="AK1053" t="s">
        <v>79</v>
      </c>
      <c r="AL1053" t="s">
        <v>79</v>
      </c>
      <c r="AM1053" t="s">
        <v>79</v>
      </c>
      <c r="AN1053" t="s">
        <v>79</v>
      </c>
      <c r="AO1053" t="s">
        <v>79</v>
      </c>
      <c r="AP1053" t="s">
        <v>79</v>
      </c>
      <c r="AQ1053" t="s">
        <v>79</v>
      </c>
      <c r="AR1053" t="s">
        <v>79</v>
      </c>
      <c r="AS1053">
        <v>0</v>
      </c>
      <c r="AT1053" t="s">
        <v>79</v>
      </c>
      <c r="AU1053" t="s">
        <v>79</v>
      </c>
      <c r="AV1053">
        <v>0</v>
      </c>
      <c r="AW1053">
        <v>0</v>
      </c>
    </row>
    <row r="1054" spans="1:49" x14ac:dyDescent="0.2">
      <c r="A1054">
        <v>1</v>
      </c>
      <c r="B1054">
        <v>46</v>
      </c>
      <c r="C1054">
        <v>2</v>
      </c>
      <c r="D1054">
        <v>5</v>
      </c>
      <c r="E1054">
        <v>0</v>
      </c>
      <c r="F1054" t="s">
        <v>79</v>
      </c>
      <c r="G1054" t="s">
        <v>79</v>
      </c>
      <c r="H1054">
        <v>90</v>
      </c>
      <c r="I1054">
        <v>0</v>
      </c>
      <c r="J1054">
        <v>0</v>
      </c>
      <c r="K1054">
        <v>0</v>
      </c>
      <c r="L1054">
        <v>0</v>
      </c>
      <c r="M1054" t="s">
        <v>79</v>
      </c>
      <c r="N1054" t="s">
        <v>79</v>
      </c>
      <c r="O1054" t="s">
        <v>79</v>
      </c>
      <c r="P1054" t="s">
        <v>79</v>
      </c>
      <c r="Q1054" t="s">
        <v>79</v>
      </c>
      <c r="R1054" t="s">
        <v>649</v>
      </c>
      <c r="S1054" t="s">
        <v>79</v>
      </c>
      <c r="T1054">
        <v>0</v>
      </c>
      <c r="U1054" t="s">
        <v>79</v>
      </c>
      <c r="V1054" t="s">
        <v>79</v>
      </c>
      <c r="W1054" t="s">
        <v>79</v>
      </c>
      <c r="X1054">
        <v>2</v>
      </c>
      <c r="Y1054">
        <v>2</v>
      </c>
      <c r="Z1054" t="s">
        <v>79</v>
      </c>
      <c r="AA1054" t="s">
        <v>79</v>
      </c>
      <c r="AB1054" t="s">
        <v>79</v>
      </c>
      <c r="AC1054" t="s">
        <v>79</v>
      </c>
      <c r="AD1054" t="s">
        <v>79</v>
      </c>
      <c r="AE1054">
        <v>0</v>
      </c>
      <c r="AF1054" t="s">
        <v>79</v>
      </c>
      <c r="AG1054">
        <v>0</v>
      </c>
      <c r="AH1054" t="s">
        <v>79</v>
      </c>
      <c r="AI1054" t="s">
        <v>79</v>
      </c>
      <c r="AJ1054" t="s">
        <v>79</v>
      </c>
      <c r="AK1054" t="s">
        <v>79</v>
      </c>
      <c r="AL1054" t="s">
        <v>79</v>
      </c>
      <c r="AM1054" t="s">
        <v>79</v>
      </c>
      <c r="AN1054" t="s">
        <v>79</v>
      </c>
      <c r="AO1054" t="s">
        <v>79</v>
      </c>
      <c r="AP1054" t="s">
        <v>79</v>
      </c>
      <c r="AQ1054" t="s">
        <v>79</v>
      </c>
      <c r="AR1054" t="s">
        <v>79</v>
      </c>
      <c r="AS1054">
        <v>0</v>
      </c>
      <c r="AT1054" t="s">
        <v>79</v>
      </c>
      <c r="AU1054" t="s">
        <v>79</v>
      </c>
      <c r="AV1054">
        <v>0</v>
      </c>
      <c r="AW1054">
        <v>0</v>
      </c>
    </row>
    <row r="1055" spans="1:49" x14ac:dyDescent="0.2">
      <c r="A1055">
        <v>1</v>
      </c>
      <c r="B1055">
        <v>46</v>
      </c>
      <c r="C1055">
        <v>2</v>
      </c>
      <c r="D1055">
        <v>6</v>
      </c>
      <c r="E1055">
        <v>0</v>
      </c>
      <c r="F1055" t="s">
        <v>79</v>
      </c>
      <c r="G1055" t="s">
        <v>79</v>
      </c>
      <c r="H1055">
        <v>53</v>
      </c>
      <c r="I1055">
        <v>0</v>
      </c>
      <c r="J1055">
        <v>0</v>
      </c>
      <c r="K1055">
        <v>0</v>
      </c>
      <c r="L1055">
        <v>0</v>
      </c>
      <c r="M1055" t="s">
        <v>79</v>
      </c>
      <c r="N1055" t="s">
        <v>79</v>
      </c>
      <c r="O1055" t="s">
        <v>79</v>
      </c>
      <c r="P1055" t="s">
        <v>79</v>
      </c>
      <c r="Q1055" t="s">
        <v>79</v>
      </c>
      <c r="R1055" t="s">
        <v>560</v>
      </c>
      <c r="S1055" t="s">
        <v>79</v>
      </c>
      <c r="T1055">
        <v>0</v>
      </c>
      <c r="U1055" t="s">
        <v>79</v>
      </c>
      <c r="V1055" t="s">
        <v>79</v>
      </c>
      <c r="W1055" t="s">
        <v>79</v>
      </c>
      <c r="X1055">
        <v>2</v>
      </c>
      <c r="Y1055">
        <v>2</v>
      </c>
      <c r="Z1055" t="s">
        <v>79</v>
      </c>
      <c r="AA1055" t="s">
        <v>79</v>
      </c>
      <c r="AB1055" t="s">
        <v>79</v>
      </c>
      <c r="AC1055" t="s">
        <v>79</v>
      </c>
      <c r="AD1055" t="s">
        <v>79</v>
      </c>
      <c r="AE1055">
        <v>0</v>
      </c>
      <c r="AF1055" t="s">
        <v>79</v>
      </c>
      <c r="AG1055">
        <v>0</v>
      </c>
      <c r="AH1055" t="s">
        <v>79</v>
      </c>
      <c r="AI1055" t="s">
        <v>79</v>
      </c>
      <c r="AJ1055" t="s">
        <v>79</v>
      </c>
      <c r="AK1055" t="s">
        <v>79</v>
      </c>
      <c r="AL1055" t="s">
        <v>79</v>
      </c>
      <c r="AM1055" t="s">
        <v>79</v>
      </c>
      <c r="AN1055" t="s">
        <v>79</v>
      </c>
      <c r="AO1055" t="s">
        <v>79</v>
      </c>
      <c r="AP1055" t="s">
        <v>79</v>
      </c>
      <c r="AQ1055" t="s">
        <v>79</v>
      </c>
      <c r="AR1055" t="s">
        <v>79</v>
      </c>
      <c r="AS1055">
        <v>0</v>
      </c>
      <c r="AT1055" t="s">
        <v>79</v>
      </c>
      <c r="AU1055" t="s">
        <v>79</v>
      </c>
      <c r="AV1055">
        <v>0</v>
      </c>
      <c r="AW1055">
        <v>0</v>
      </c>
    </row>
    <row r="1056" spans="1:49" x14ac:dyDescent="0.2">
      <c r="A1056">
        <v>1</v>
      </c>
      <c r="B1056">
        <v>46</v>
      </c>
      <c r="C1056">
        <v>2</v>
      </c>
      <c r="D1056">
        <v>7</v>
      </c>
      <c r="E1056">
        <v>0</v>
      </c>
      <c r="F1056" t="s">
        <v>79</v>
      </c>
      <c r="G1056" t="s">
        <v>79</v>
      </c>
      <c r="H1056">
        <v>55</v>
      </c>
      <c r="I1056">
        <v>0</v>
      </c>
      <c r="J1056">
        <v>0</v>
      </c>
      <c r="K1056">
        <v>0</v>
      </c>
      <c r="L1056">
        <v>0</v>
      </c>
      <c r="M1056" t="s">
        <v>79</v>
      </c>
      <c r="N1056" t="s">
        <v>79</v>
      </c>
      <c r="O1056" t="s">
        <v>79</v>
      </c>
      <c r="P1056" t="s">
        <v>79</v>
      </c>
      <c r="Q1056" t="s">
        <v>79</v>
      </c>
      <c r="R1056" t="s">
        <v>1764</v>
      </c>
      <c r="S1056" t="s">
        <v>79</v>
      </c>
      <c r="T1056">
        <v>0</v>
      </c>
      <c r="U1056" t="s">
        <v>79</v>
      </c>
      <c r="V1056" t="s">
        <v>79</v>
      </c>
      <c r="W1056" t="s">
        <v>79</v>
      </c>
      <c r="X1056">
        <v>2</v>
      </c>
      <c r="Y1056">
        <v>2</v>
      </c>
      <c r="Z1056" t="s">
        <v>79</v>
      </c>
      <c r="AA1056" t="s">
        <v>79</v>
      </c>
      <c r="AB1056" t="s">
        <v>79</v>
      </c>
      <c r="AC1056" t="s">
        <v>79</v>
      </c>
      <c r="AD1056" t="s">
        <v>79</v>
      </c>
      <c r="AE1056">
        <v>0</v>
      </c>
      <c r="AF1056" t="s">
        <v>79</v>
      </c>
      <c r="AG1056">
        <v>0</v>
      </c>
      <c r="AH1056" t="s">
        <v>79</v>
      </c>
      <c r="AI1056" t="s">
        <v>79</v>
      </c>
      <c r="AJ1056" t="s">
        <v>79</v>
      </c>
      <c r="AK1056" t="s">
        <v>79</v>
      </c>
      <c r="AL1056" t="s">
        <v>79</v>
      </c>
      <c r="AM1056" t="s">
        <v>79</v>
      </c>
      <c r="AN1056" t="s">
        <v>79</v>
      </c>
      <c r="AO1056" t="s">
        <v>79</v>
      </c>
      <c r="AP1056" t="s">
        <v>79</v>
      </c>
      <c r="AQ1056" t="s">
        <v>79</v>
      </c>
      <c r="AR1056" t="s">
        <v>79</v>
      </c>
      <c r="AS1056">
        <v>0</v>
      </c>
      <c r="AT1056" t="s">
        <v>79</v>
      </c>
      <c r="AU1056" t="s">
        <v>79</v>
      </c>
      <c r="AV1056">
        <v>0</v>
      </c>
      <c r="AW1056">
        <v>0</v>
      </c>
    </row>
    <row r="1057" spans="1:49" x14ac:dyDescent="0.2">
      <c r="A1057">
        <v>1</v>
      </c>
      <c r="B1057">
        <v>46</v>
      </c>
      <c r="C1057">
        <v>2</v>
      </c>
      <c r="D1057">
        <v>8</v>
      </c>
      <c r="E1057">
        <v>0</v>
      </c>
      <c r="F1057" t="s">
        <v>79</v>
      </c>
      <c r="G1057" t="s">
        <v>79</v>
      </c>
      <c r="H1057">
        <v>220</v>
      </c>
      <c r="I1057">
        <v>0</v>
      </c>
      <c r="J1057">
        <v>0</v>
      </c>
      <c r="K1057">
        <v>0</v>
      </c>
      <c r="L1057">
        <v>0</v>
      </c>
      <c r="M1057" t="s">
        <v>79</v>
      </c>
      <c r="N1057" t="s">
        <v>79</v>
      </c>
      <c r="O1057" t="s">
        <v>79</v>
      </c>
      <c r="P1057" t="s">
        <v>79</v>
      </c>
      <c r="Q1057" t="s">
        <v>79</v>
      </c>
      <c r="R1057" t="s">
        <v>472</v>
      </c>
      <c r="S1057" t="s">
        <v>79</v>
      </c>
      <c r="T1057">
        <v>0</v>
      </c>
      <c r="U1057" t="s">
        <v>79</v>
      </c>
      <c r="V1057" t="s">
        <v>79</v>
      </c>
      <c r="W1057" t="s">
        <v>79</v>
      </c>
      <c r="X1057">
        <v>2</v>
      </c>
      <c r="Y1057">
        <v>2</v>
      </c>
      <c r="Z1057" t="s">
        <v>79</v>
      </c>
      <c r="AA1057" t="s">
        <v>79</v>
      </c>
      <c r="AB1057" t="s">
        <v>79</v>
      </c>
      <c r="AC1057" t="s">
        <v>79</v>
      </c>
      <c r="AD1057" t="s">
        <v>79</v>
      </c>
      <c r="AE1057">
        <v>0</v>
      </c>
      <c r="AF1057" t="s">
        <v>79</v>
      </c>
      <c r="AG1057">
        <v>0</v>
      </c>
      <c r="AH1057" t="s">
        <v>79</v>
      </c>
      <c r="AI1057" t="s">
        <v>79</v>
      </c>
      <c r="AJ1057" t="s">
        <v>79</v>
      </c>
      <c r="AK1057" t="s">
        <v>79</v>
      </c>
      <c r="AL1057" t="s">
        <v>79</v>
      </c>
      <c r="AM1057" t="s">
        <v>79</v>
      </c>
      <c r="AN1057" t="s">
        <v>79</v>
      </c>
      <c r="AO1057" t="s">
        <v>79</v>
      </c>
      <c r="AP1057" t="s">
        <v>79</v>
      </c>
      <c r="AQ1057" t="s">
        <v>79</v>
      </c>
      <c r="AR1057" t="s">
        <v>79</v>
      </c>
      <c r="AS1057">
        <v>0</v>
      </c>
      <c r="AT1057" t="s">
        <v>79</v>
      </c>
      <c r="AU1057" t="s">
        <v>79</v>
      </c>
      <c r="AV1057">
        <v>0</v>
      </c>
      <c r="AW1057">
        <v>0</v>
      </c>
    </row>
    <row r="1058" spans="1:49" x14ac:dyDescent="0.2">
      <c r="A1058">
        <v>1</v>
      </c>
      <c r="B1058">
        <v>47</v>
      </c>
      <c r="C1058">
        <v>1</v>
      </c>
      <c r="D1058">
        <v>1</v>
      </c>
      <c r="E1058">
        <v>0</v>
      </c>
      <c r="F1058" t="s">
        <v>79</v>
      </c>
      <c r="G1058" t="s">
        <v>79</v>
      </c>
      <c r="H1058">
        <v>0</v>
      </c>
      <c r="I1058">
        <v>0</v>
      </c>
      <c r="J1058">
        <v>0</v>
      </c>
      <c r="K1058">
        <v>0</v>
      </c>
      <c r="L1058">
        <v>0</v>
      </c>
      <c r="M1058" t="s">
        <v>79</v>
      </c>
      <c r="N1058" t="s">
        <v>79</v>
      </c>
      <c r="O1058" t="s">
        <v>79</v>
      </c>
      <c r="P1058" t="s">
        <v>79</v>
      </c>
      <c r="Q1058" t="s">
        <v>79</v>
      </c>
      <c r="R1058" t="s">
        <v>79</v>
      </c>
      <c r="S1058" t="s">
        <v>79</v>
      </c>
      <c r="T1058">
        <v>0</v>
      </c>
      <c r="U1058" t="s">
        <v>79</v>
      </c>
      <c r="V1058" t="s">
        <v>79</v>
      </c>
      <c r="W1058" t="s">
        <v>79</v>
      </c>
      <c r="X1058">
        <v>0</v>
      </c>
      <c r="Y1058">
        <v>0</v>
      </c>
      <c r="Z1058" t="s">
        <v>79</v>
      </c>
      <c r="AA1058" t="s">
        <v>79</v>
      </c>
      <c r="AB1058" t="s">
        <v>79</v>
      </c>
      <c r="AC1058" t="s">
        <v>79</v>
      </c>
      <c r="AD1058" t="s">
        <v>79</v>
      </c>
      <c r="AE1058">
        <v>0</v>
      </c>
      <c r="AF1058" t="s">
        <v>79</v>
      </c>
      <c r="AG1058">
        <v>0</v>
      </c>
      <c r="AH1058" t="s">
        <v>79</v>
      </c>
      <c r="AI1058" t="s">
        <v>79</v>
      </c>
      <c r="AJ1058" t="s">
        <v>79</v>
      </c>
      <c r="AK1058" t="s">
        <v>79</v>
      </c>
      <c r="AL1058" t="s">
        <v>79</v>
      </c>
      <c r="AM1058" t="s">
        <v>79</v>
      </c>
      <c r="AN1058" t="s">
        <v>79</v>
      </c>
      <c r="AO1058" t="s">
        <v>79</v>
      </c>
      <c r="AP1058" t="s">
        <v>79</v>
      </c>
      <c r="AQ1058" t="s">
        <v>79</v>
      </c>
      <c r="AR1058" t="s">
        <v>79</v>
      </c>
      <c r="AS1058">
        <v>0</v>
      </c>
      <c r="AT1058" t="s">
        <v>79</v>
      </c>
      <c r="AU1058" t="s">
        <v>79</v>
      </c>
      <c r="AV1058">
        <v>0</v>
      </c>
      <c r="AW1058">
        <v>0</v>
      </c>
    </row>
    <row r="1059" spans="1:49" x14ac:dyDescent="0.2">
      <c r="A1059">
        <v>1</v>
      </c>
      <c r="B1059">
        <v>47</v>
      </c>
      <c r="C1059">
        <v>1</v>
      </c>
      <c r="D1059">
        <v>2</v>
      </c>
      <c r="E1059">
        <v>0</v>
      </c>
      <c r="F1059" t="s">
        <v>79</v>
      </c>
      <c r="G1059" t="s">
        <v>79</v>
      </c>
      <c r="H1059">
        <v>25</v>
      </c>
      <c r="I1059">
        <v>0</v>
      </c>
      <c r="J1059">
        <v>0</v>
      </c>
      <c r="K1059">
        <v>0</v>
      </c>
      <c r="L1059">
        <v>0</v>
      </c>
      <c r="M1059" t="s">
        <v>79</v>
      </c>
      <c r="N1059" t="s">
        <v>79</v>
      </c>
      <c r="O1059" t="s">
        <v>79</v>
      </c>
      <c r="P1059" t="s">
        <v>79</v>
      </c>
      <c r="Q1059" t="s">
        <v>79</v>
      </c>
      <c r="R1059" t="s">
        <v>1765</v>
      </c>
      <c r="S1059" t="s">
        <v>79</v>
      </c>
      <c r="T1059">
        <v>0</v>
      </c>
      <c r="U1059" t="s">
        <v>79</v>
      </c>
      <c r="V1059" t="s">
        <v>79</v>
      </c>
      <c r="W1059" t="s">
        <v>79</v>
      </c>
      <c r="X1059">
        <v>3</v>
      </c>
      <c r="Y1059">
        <v>3</v>
      </c>
      <c r="Z1059" t="s">
        <v>79</v>
      </c>
      <c r="AA1059" t="s">
        <v>79</v>
      </c>
      <c r="AB1059" t="s">
        <v>79</v>
      </c>
      <c r="AC1059" t="s">
        <v>79</v>
      </c>
      <c r="AD1059" t="s">
        <v>79</v>
      </c>
      <c r="AE1059">
        <v>0</v>
      </c>
      <c r="AF1059" t="s">
        <v>79</v>
      </c>
      <c r="AG1059">
        <v>0</v>
      </c>
      <c r="AH1059" t="s">
        <v>79</v>
      </c>
      <c r="AI1059" t="s">
        <v>79</v>
      </c>
      <c r="AJ1059" t="s">
        <v>79</v>
      </c>
      <c r="AK1059" t="s">
        <v>79</v>
      </c>
      <c r="AL1059" t="s">
        <v>79</v>
      </c>
      <c r="AM1059" t="s">
        <v>79</v>
      </c>
      <c r="AN1059" t="s">
        <v>79</v>
      </c>
      <c r="AO1059" t="s">
        <v>79</v>
      </c>
      <c r="AP1059" t="s">
        <v>79</v>
      </c>
      <c r="AQ1059" t="s">
        <v>79</v>
      </c>
      <c r="AR1059" t="s">
        <v>79</v>
      </c>
      <c r="AS1059">
        <v>0</v>
      </c>
      <c r="AT1059" t="s">
        <v>79</v>
      </c>
      <c r="AU1059" t="s">
        <v>79</v>
      </c>
      <c r="AV1059">
        <v>0</v>
      </c>
      <c r="AW1059">
        <v>0</v>
      </c>
    </row>
    <row r="1060" spans="1:49" x14ac:dyDescent="0.2">
      <c r="A1060">
        <v>1</v>
      </c>
      <c r="B1060">
        <v>47</v>
      </c>
      <c r="C1060">
        <v>1</v>
      </c>
      <c r="D1060">
        <v>3</v>
      </c>
      <c r="E1060">
        <v>0</v>
      </c>
      <c r="F1060" t="s">
        <v>79</v>
      </c>
      <c r="G1060" t="s">
        <v>79</v>
      </c>
      <c r="H1060">
        <v>24</v>
      </c>
      <c r="I1060">
        <v>0</v>
      </c>
      <c r="J1060">
        <v>0</v>
      </c>
      <c r="K1060">
        <v>0</v>
      </c>
      <c r="L1060">
        <v>0</v>
      </c>
      <c r="M1060" t="s">
        <v>79</v>
      </c>
      <c r="N1060" t="s">
        <v>79</v>
      </c>
      <c r="O1060" t="s">
        <v>79</v>
      </c>
      <c r="P1060" t="s">
        <v>79</v>
      </c>
      <c r="Q1060" t="s">
        <v>79</v>
      </c>
      <c r="R1060" t="s">
        <v>566</v>
      </c>
      <c r="S1060" t="s">
        <v>79</v>
      </c>
      <c r="T1060">
        <v>0</v>
      </c>
      <c r="U1060" t="s">
        <v>79</v>
      </c>
      <c r="V1060" t="s">
        <v>79</v>
      </c>
      <c r="W1060" t="s">
        <v>79</v>
      </c>
      <c r="X1060">
        <v>3</v>
      </c>
      <c r="Y1060">
        <v>3</v>
      </c>
      <c r="Z1060" t="s">
        <v>79</v>
      </c>
      <c r="AA1060" t="s">
        <v>79</v>
      </c>
      <c r="AB1060" t="s">
        <v>79</v>
      </c>
      <c r="AC1060" t="s">
        <v>79</v>
      </c>
      <c r="AD1060" t="s">
        <v>79</v>
      </c>
      <c r="AE1060">
        <v>0</v>
      </c>
      <c r="AF1060" t="s">
        <v>79</v>
      </c>
      <c r="AG1060">
        <v>0</v>
      </c>
      <c r="AH1060" t="s">
        <v>79</v>
      </c>
      <c r="AI1060" t="s">
        <v>79</v>
      </c>
      <c r="AJ1060" t="s">
        <v>79</v>
      </c>
      <c r="AK1060" t="s">
        <v>79</v>
      </c>
      <c r="AL1060" t="s">
        <v>79</v>
      </c>
      <c r="AM1060" t="s">
        <v>79</v>
      </c>
      <c r="AN1060" t="s">
        <v>79</v>
      </c>
      <c r="AO1060" t="s">
        <v>79</v>
      </c>
      <c r="AP1060" t="s">
        <v>79</v>
      </c>
      <c r="AQ1060" t="s">
        <v>79</v>
      </c>
      <c r="AR1060" t="s">
        <v>79</v>
      </c>
      <c r="AS1060">
        <v>0</v>
      </c>
      <c r="AT1060" t="s">
        <v>79</v>
      </c>
      <c r="AU1060" t="s">
        <v>79</v>
      </c>
      <c r="AV1060">
        <v>0</v>
      </c>
      <c r="AW1060">
        <v>0</v>
      </c>
    </row>
    <row r="1061" spans="1:49" x14ac:dyDescent="0.2">
      <c r="A1061">
        <v>1</v>
      </c>
      <c r="B1061">
        <v>47</v>
      </c>
      <c r="C1061">
        <v>1</v>
      </c>
      <c r="D1061">
        <v>4</v>
      </c>
      <c r="E1061">
        <v>0</v>
      </c>
      <c r="F1061" t="s">
        <v>79</v>
      </c>
      <c r="G1061" t="s">
        <v>79</v>
      </c>
      <c r="H1061">
        <v>529</v>
      </c>
      <c r="I1061">
        <v>0</v>
      </c>
      <c r="J1061">
        <v>0</v>
      </c>
      <c r="K1061">
        <v>0</v>
      </c>
      <c r="L1061">
        <v>0</v>
      </c>
      <c r="M1061" t="s">
        <v>79</v>
      </c>
      <c r="N1061" t="s">
        <v>79</v>
      </c>
      <c r="O1061" t="s">
        <v>79</v>
      </c>
      <c r="P1061" t="s">
        <v>79</v>
      </c>
      <c r="Q1061" t="s">
        <v>79</v>
      </c>
      <c r="R1061" t="s">
        <v>1766</v>
      </c>
      <c r="S1061" t="s">
        <v>79</v>
      </c>
      <c r="T1061">
        <v>0</v>
      </c>
      <c r="U1061" t="s">
        <v>79</v>
      </c>
      <c r="V1061" t="s">
        <v>79</v>
      </c>
      <c r="W1061" t="s">
        <v>79</v>
      </c>
      <c r="X1061">
        <v>3</v>
      </c>
      <c r="Y1061">
        <v>3</v>
      </c>
      <c r="Z1061" t="s">
        <v>79</v>
      </c>
      <c r="AA1061" t="s">
        <v>79</v>
      </c>
      <c r="AB1061" t="s">
        <v>79</v>
      </c>
      <c r="AC1061" t="s">
        <v>79</v>
      </c>
      <c r="AD1061" t="s">
        <v>79</v>
      </c>
      <c r="AE1061">
        <v>0</v>
      </c>
      <c r="AF1061" t="s">
        <v>79</v>
      </c>
      <c r="AG1061">
        <v>0</v>
      </c>
      <c r="AH1061" t="s">
        <v>79</v>
      </c>
      <c r="AI1061" t="s">
        <v>79</v>
      </c>
      <c r="AJ1061" t="s">
        <v>79</v>
      </c>
      <c r="AK1061" t="s">
        <v>79</v>
      </c>
      <c r="AL1061" t="s">
        <v>79</v>
      </c>
      <c r="AM1061" t="s">
        <v>79</v>
      </c>
      <c r="AN1061" t="s">
        <v>79</v>
      </c>
      <c r="AO1061" t="s">
        <v>79</v>
      </c>
      <c r="AP1061" t="s">
        <v>79</v>
      </c>
      <c r="AQ1061" t="s">
        <v>79</v>
      </c>
      <c r="AR1061" t="s">
        <v>79</v>
      </c>
      <c r="AS1061">
        <v>0</v>
      </c>
      <c r="AT1061" t="s">
        <v>79</v>
      </c>
      <c r="AU1061" t="s">
        <v>79</v>
      </c>
      <c r="AV1061">
        <v>0</v>
      </c>
      <c r="AW1061">
        <v>0</v>
      </c>
    </row>
    <row r="1062" spans="1:49" x14ac:dyDescent="0.2">
      <c r="A1062">
        <v>1</v>
      </c>
      <c r="B1062">
        <v>47</v>
      </c>
      <c r="C1062">
        <v>1</v>
      </c>
      <c r="D1062">
        <v>5</v>
      </c>
      <c r="E1062">
        <v>0</v>
      </c>
      <c r="F1062" t="s">
        <v>79</v>
      </c>
      <c r="G1062" t="s">
        <v>79</v>
      </c>
      <c r="H1062">
        <v>187</v>
      </c>
      <c r="I1062">
        <v>0</v>
      </c>
      <c r="J1062">
        <v>0</v>
      </c>
      <c r="K1062">
        <v>0</v>
      </c>
      <c r="L1062">
        <v>0</v>
      </c>
      <c r="M1062" t="s">
        <v>79</v>
      </c>
      <c r="N1062" t="s">
        <v>79</v>
      </c>
      <c r="O1062" t="s">
        <v>79</v>
      </c>
      <c r="P1062" t="s">
        <v>79</v>
      </c>
      <c r="Q1062" t="s">
        <v>79</v>
      </c>
      <c r="R1062" t="s">
        <v>1767</v>
      </c>
      <c r="S1062" t="s">
        <v>79</v>
      </c>
      <c r="T1062">
        <v>0</v>
      </c>
      <c r="U1062" t="s">
        <v>79</v>
      </c>
      <c r="V1062" t="s">
        <v>79</v>
      </c>
      <c r="W1062" t="s">
        <v>79</v>
      </c>
      <c r="X1062">
        <v>3</v>
      </c>
      <c r="Y1062">
        <v>3</v>
      </c>
      <c r="Z1062" t="s">
        <v>79</v>
      </c>
      <c r="AA1062" t="s">
        <v>79</v>
      </c>
      <c r="AB1062" t="s">
        <v>79</v>
      </c>
      <c r="AC1062" t="s">
        <v>79</v>
      </c>
      <c r="AD1062" t="s">
        <v>79</v>
      </c>
      <c r="AE1062">
        <v>0</v>
      </c>
      <c r="AF1062" t="s">
        <v>79</v>
      </c>
      <c r="AG1062">
        <v>0</v>
      </c>
      <c r="AH1062" t="s">
        <v>79</v>
      </c>
      <c r="AI1062" t="s">
        <v>79</v>
      </c>
      <c r="AJ1062" t="s">
        <v>79</v>
      </c>
      <c r="AK1062" t="s">
        <v>79</v>
      </c>
      <c r="AL1062" t="s">
        <v>79</v>
      </c>
      <c r="AM1062" t="s">
        <v>79</v>
      </c>
      <c r="AN1062" t="s">
        <v>79</v>
      </c>
      <c r="AO1062" t="s">
        <v>79</v>
      </c>
      <c r="AP1062" t="s">
        <v>79</v>
      </c>
      <c r="AQ1062" t="s">
        <v>79</v>
      </c>
      <c r="AR1062" t="s">
        <v>79</v>
      </c>
      <c r="AS1062">
        <v>0</v>
      </c>
      <c r="AT1062" t="s">
        <v>79</v>
      </c>
      <c r="AU1062" t="s">
        <v>79</v>
      </c>
      <c r="AV1062">
        <v>0</v>
      </c>
      <c r="AW1062">
        <v>0</v>
      </c>
    </row>
    <row r="1063" spans="1:49" x14ac:dyDescent="0.2">
      <c r="A1063">
        <v>1</v>
      </c>
      <c r="B1063">
        <v>47</v>
      </c>
      <c r="C1063">
        <v>1</v>
      </c>
      <c r="D1063">
        <v>6</v>
      </c>
      <c r="E1063">
        <v>0</v>
      </c>
      <c r="F1063" t="s">
        <v>79</v>
      </c>
      <c r="G1063" t="s">
        <v>79</v>
      </c>
      <c r="H1063">
        <v>68</v>
      </c>
      <c r="I1063">
        <v>0</v>
      </c>
      <c r="J1063">
        <v>0</v>
      </c>
      <c r="K1063">
        <v>0</v>
      </c>
      <c r="L1063">
        <v>0</v>
      </c>
      <c r="M1063" t="s">
        <v>79</v>
      </c>
      <c r="N1063" t="s">
        <v>79</v>
      </c>
      <c r="O1063" t="s">
        <v>79</v>
      </c>
      <c r="P1063" t="s">
        <v>79</v>
      </c>
      <c r="Q1063" t="s">
        <v>79</v>
      </c>
      <c r="R1063" t="s">
        <v>373</v>
      </c>
      <c r="S1063" t="s">
        <v>79</v>
      </c>
      <c r="T1063">
        <v>0</v>
      </c>
      <c r="U1063" t="s">
        <v>79</v>
      </c>
      <c r="V1063" t="s">
        <v>79</v>
      </c>
      <c r="W1063" t="s">
        <v>79</v>
      </c>
      <c r="X1063">
        <v>3</v>
      </c>
      <c r="Y1063">
        <v>3</v>
      </c>
      <c r="Z1063" t="s">
        <v>79</v>
      </c>
      <c r="AA1063" t="s">
        <v>79</v>
      </c>
      <c r="AB1063" t="s">
        <v>79</v>
      </c>
      <c r="AC1063" t="s">
        <v>79</v>
      </c>
      <c r="AD1063" t="s">
        <v>79</v>
      </c>
      <c r="AE1063">
        <v>0</v>
      </c>
      <c r="AF1063" t="s">
        <v>79</v>
      </c>
      <c r="AG1063">
        <v>0</v>
      </c>
      <c r="AH1063" t="s">
        <v>79</v>
      </c>
      <c r="AI1063" t="s">
        <v>79</v>
      </c>
      <c r="AJ1063" t="s">
        <v>79</v>
      </c>
      <c r="AK1063" t="s">
        <v>79</v>
      </c>
      <c r="AL1063" t="s">
        <v>79</v>
      </c>
      <c r="AM1063" t="s">
        <v>79</v>
      </c>
      <c r="AN1063" t="s">
        <v>79</v>
      </c>
      <c r="AO1063" t="s">
        <v>79</v>
      </c>
      <c r="AP1063" t="s">
        <v>79</v>
      </c>
      <c r="AQ1063" t="s">
        <v>79</v>
      </c>
      <c r="AR1063" t="s">
        <v>79</v>
      </c>
      <c r="AS1063">
        <v>0</v>
      </c>
      <c r="AT1063" t="s">
        <v>79</v>
      </c>
      <c r="AU1063" t="s">
        <v>79</v>
      </c>
      <c r="AV1063">
        <v>0</v>
      </c>
      <c r="AW1063">
        <v>0</v>
      </c>
    </row>
    <row r="1064" spans="1:49" x14ac:dyDescent="0.2">
      <c r="A1064">
        <v>1</v>
      </c>
      <c r="B1064">
        <v>47</v>
      </c>
      <c r="C1064">
        <v>1</v>
      </c>
      <c r="D1064">
        <v>7</v>
      </c>
      <c r="E1064">
        <v>0</v>
      </c>
      <c r="F1064" t="s">
        <v>79</v>
      </c>
      <c r="G1064" t="s">
        <v>79</v>
      </c>
      <c r="H1064">
        <v>0</v>
      </c>
      <c r="I1064">
        <v>0</v>
      </c>
      <c r="J1064">
        <v>0</v>
      </c>
      <c r="K1064">
        <v>0</v>
      </c>
      <c r="L1064">
        <v>0</v>
      </c>
      <c r="M1064" t="s">
        <v>79</v>
      </c>
      <c r="N1064" t="s">
        <v>79</v>
      </c>
      <c r="O1064" t="s">
        <v>79</v>
      </c>
      <c r="P1064" t="s">
        <v>79</v>
      </c>
      <c r="Q1064" t="s">
        <v>79</v>
      </c>
      <c r="R1064" t="s">
        <v>79</v>
      </c>
      <c r="S1064" t="s">
        <v>79</v>
      </c>
      <c r="T1064">
        <v>0</v>
      </c>
      <c r="U1064" t="s">
        <v>79</v>
      </c>
      <c r="V1064" t="s">
        <v>79</v>
      </c>
      <c r="W1064" t="s">
        <v>79</v>
      </c>
      <c r="X1064">
        <v>0</v>
      </c>
      <c r="Y1064">
        <v>0</v>
      </c>
      <c r="Z1064" t="s">
        <v>79</v>
      </c>
      <c r="AA1064" t="s">
        <v>79</v>
      </c>
      <c r="AB1064" t="s">
        <v>79</v>
      </c>
      <c r="AC1064" t="s">
        <v>79</v>
      </c>
      <c r="AD1064" t="s">
        <v>79</v>
      </c>
      <c r="AE1064">
        <v>0</v>
      </c>
      <c r="AF1064" t="s">
        <v>79</v>
      </c>
      <c r="AG1064">
        <v>0</v>
      </c>
      <c r="AH1064" t="s">
        <v>79</v>
      </c>
      <c r="AI1064" t="s">
        <v>79</v>
      </c>
      <c r="AJ1064" t="s">
        <v>79</v>
      </c>
      <c r="AK1064" t="s">
        <v>79</v>
      </c>
      <c r="AL1064" t="s">
        <v>79</v>
      </c>
      <c r="AM1064" t="s">
        <v>79</v>
      </c>
      <c r="AN1064" t="s">
        <v>79</v>
      </c>
      <c r="AO1064" t="s">
        <v>79</v>
      </c>
      <c r="AP1064" t="s">
        <v>79</v>
      </c>
      <c r="AQ1064" t="s">
        <v>79</v>
      </c>
      <c r="AR1064" t="s">
        <v>79</v>
      </c>
      <c r="AS1064">
        <v>0</v>
      </c>
      <c r="AT1064" t="s">
        <v>79</v>
      </c>
      <c r="AU1064" t="s">
        <v>79</v>
      </c>
      <c r="AV1064">
        <v>0</v>
      </c>
      <c r="AW1064">
        <v>0</v>
      </c>
    </row>
    <row r="1065" spans="1:49" x14ac:dyDescent="0.2">
      <c r="A1065">
        <v>1</v>
      </c>
      <c r="B1065">
        <v>47</v>
      </c>
      <c r="C1065">
        <v>1</v>
      </c>
      <c r="D1065">
        <v>8</v>
      </c>
      <c r="E1065">
        <v>0</v>
      </c>
      <c r="F1065" t="s">
        <v>79</v>
      </c>
      <c r="G1065" t="s">
        <v>79</v>
      </c>
      <c r="H1065">
        <v>0</v>
      </c>
      <c r="I1065">
        <v>0</v>
      </c>
      <c r="J1065">
        <v>0</v>
      </c>
      <c r="K1065">
        <v>0</v>
      </c>
      <c r="L1065">
        <v>0</v>
      </c>
      <c r="M1065" t="s">
        <v>79</v>
      </c>
      <c r="N1065" t="s">
        <v>79</v>
      </c>
      <c r="O1065" t="s">
        <v>79</v>
      </c>
      <c r="P1065" t="s">
        <v>79</v>
      </c>
      <c r="Q1065" t="s">
        <v>79</v>
      </c>
      <c r="R1065" t="s">
        <v>79</v>
      </c>
      <c r="S1065" t="s">
        <v>79</v>
      </c>
      <c r="T1065">
        <v>0</v>
      </c>
      <c r="U1065" t="s">
        <v>79</v>
      </c>
      <c r="V1065" t="s">
        <v>79</v>
      </c>
      <c r="W1065" t="s">
        <v>79</v>
      </c>
      <c r="X1065">
        <v>0</v>
      </c>
      <c r="Y1065">
        <v>0</v>
      </c>
      <c r="Z1065" t="s">
        <v>79</v>
      </c>
      <c r="AA1065" t="s">
        <v>79</v>
      </c>
      <c r="AB1065" t="s">
        <v>79</v>
      </c>
      <c r="AC1065" t="s">
        <v>79</v>
      </c>
      <c r="AD1065" t="s">
        <v>79</v>
      </c>
      <c r="AE1065">
        <v>0</v>
      </c>
      <c r="AF1065" t="s">
        <v>79</v>
      </c>
      <c r="AG1065">
        <v>0</v>
      </c>
      <c r="AH1065" t="s">
        <v>79</v>
      </c>
      <c r="AI1065" t="s">
        <v>79</v>
      </c>
      <c r="AJ1065" t="s">
        <v>79</v>
      </c>
      <c r="AK1065" t="s">
        <v>79</v>
      </c>
      <c r="AL1065" t="s">
        <v>79</v>
      </c>
      <c r="AM1065" t="s">
        <v>79</v>
      </c>
      <c r="AN1065" t="s">
        <v>79</v>
      </c>
      <c r="AO1065" t="s">
        <v>79</v>
      </c>
      <c r="AP1065" t="s">
        <v>79</v>
      </c>
      <c r="AQ1065" t="s">
        <v>79</v>
      </c>
      <c r="AR1065" t="s">
        <v>79</v>
      </c>
      <c r="AS1065">
        <v>0</v>
      </c>
      <c r="AT1065" t="s">
        <v>79</v>
      </c>
      <c r="AU1065" t="s">
        <v>79</v>
      </c>
      <c r="AV1065">
        <v>0</v>
      </c>
      <c r="AW1065">
        <v>0</v>
      </c>
    </row>
    <row r="1066" spans="1:49" x14ac:dyDescent="0.2">
      <c r="A1066">
        <v>1</v>
      </c>
      <c r="B1066">
        <v>48</v>
      </c>
      <c r="C1066">
        <v>1</v>
      </c>
      <c r="D1066">
        <v>1</v>
      </c>
      <c r="E1066">
        <v>0</v>
      </c>
      <c r="F1066" t="s">
        <v>79</v>
      </c>
      <c r="G1066" t="s">
        <v>79</v>
      </c>
      <c r="H1066">
        <v>0</v>
      </c>
      <c r="I1066">
        <v>0</v>
      </c>
      <c r="J1066">
        <v>0</v>
      </c>
      <c r="K1066">
        <v>0</v>
      </c>
      <c r="L1066">
        <v>0</v>
      </c>
      <c r="M1066" t="s">
        <v>79</v>
      </c>
      <c r="N1066" t="s">
        <v>79</v>
      </c>
      <c r="O1066" t="s">
        <v>79</v>
      </c>
      <c r="P1066" t="s">
        <v>79</v>
      </c>
      <c r="Q1066" t="s">
        <v>79</v>
      </c>
      <c r="R1066" t="s">
        <v>79</v>
      </c>
      <c r="S1066" t="s">
        <v>79</v>
      </c>
      <c r="T1066">
        <v>0</v>
      </c>
      <c r="U1066" t="s">
        <v>79</v>
      </c>
      <c r="V1066" t="s">
        <v>79</v>
      </c>
      <c r="W1066" t="s">
        <v>79</v>
      </c>
      <c r="X1066">
        <v>0</v>
      </c>
      <c r="Y1066">
        <v>0</v>
      </c>
      <c r="Z1066" t="s">
        <v>79</v>
      </c>
      <c r="AA1066" t="s">
        <v>79</v>
      </c>
      <c r="AB1066" t="s">
        <v>79</v>
      </c>
      <c r="AC1066" t="s">
        <v>79</v>
      </c>
      <c r="AD1066" t="s">
        <v>79</v>
      </c>
      <c r="AE1066">
        <v>0</v>
      </c>
      <c r="AF1066" t="s">
        <v>79</v>
      </c>
      <c r="AG1066">
        <v>0</v>
      </c>
      <c r="AH1066" t="s">
        <v>79</v>
      </c>
      <c r="AI1066" t="s">
        <v>79</v>
      </c>
      <c r="AJ1066" t="s">
        <v>79</v>
      </c>
      <c r="AK1066" t="s">
        <v>79</v>
      </c>
      <c r="AL1066" t="s">
        <v>79</v>
      </c>
      <c r="AM1066" t="s">
        <v>79</v>
      </c>
      <c r="AN1066" t="s">
        <v>79</v>
      </c>
      <c r="AO1066" t="s">
        <v>79</v>
      </c>
      <c r="AP1066" t="s">
        <v>79</v>
      </c>
      <c r="AQ1066" t="s">
        <v>79</v>
      </c>
      <c r="AR1066" t="s">
        <v>79</v>
      </c>
      <c r="AS1066">
        <v>0</v>
      </c>
      <c r="AT1066" t="s">
        <v>79</v>
      </c>
      <c r="AU1066" t="s">
        <v>79</v>
      </c>
      <c r="AV1066">
        <v>0</v>
      </c>
      <c r="AW1066">
        <v>0</v>
      </c>
    </row>
    <row r="1067" spans="1:49" x14ac:dyDescent="0.2">
      <c r="A1067">
        <v>1</v>
      </c>
      <c r="B1067">
        <v>48</v>
      </c>
      <c r="C1067">
        <v>1</v>
      </c>
      <c r="D1067">
        <v>2</v>
      </c>
      <c r="E1067">
        <v>0</v>
      </c>
      <c r="F1067" t="s">
        <v>79</v>
      </c>
      <c r="G1067" t="s">
        <v>79</v>
      </c>
      <c r="H1067">
        <v>163</v>
      </c>
      <c r="I1067">
        <v>0</v>
      </c>
      <c r="J1067">
        <v>0</v>
      </c>
      <c r="K1067">
        <v>0</v>
      </c>
      <c r="L1067">
        <v>0</v>
      </c>
      <c r="M1067" t="s">
        <v>79</v>
      </c>
      <c r="N1067" t="s">
        <v>79</v>
      </c>
      <c r="O1067" t="s">
        <v>79</v>
      </c>
      <c r="P1067" t="s">
        <v>79</v>
      </c>
      <c r="Q1067" t="s">
        <v>79</v>
      </c>
      <c r="R1067" t="s">
        <v>1768</v>
      </c>
      <c r="S1067" t="s">
        <v>79</v>
      </c>
      <c r="T1067">
        <v>0</v>
      </c>
      <c r="U1067" t="s">
        <v>79</v>
      </c>
      <c r="V1067" t="s">
        <v>79</v>
      </c>
      <c r="W1067" t="s">
        <v>79</v>
      </c>
      <c r="X1067">
        <v>3</v>
      </c>
      <c r="Y1067">
        <v>3</v>
      </c>
      <c r="Z1067" t="s">
        <v>79</v>
      </c>
      <c r="AA1067" t="s">
        <v>79</v>
      </c>
      <c r="AB1067" t="s">
        <v>79</v>
      </c>
      <c r="AC1067" t="s">
        <v>79</v>
      </c>
      <c r="AD1067" t="s">
        <v>79</v>
      </c>
      <c r="AE1067">
        <v>0</v>
      </c>
      <c r="AF1067" t="s">
        <v>79</v>
      </c>
      <c r="AG1067">
        <v>0</v>
      </c>
      <c r="AH1067" t="s">
        <v>79</v>
      </c>
      <c r="AI1067" t="s">
        <v>79</v>
      </c>
      <c r="AJ1067" t="s">
        <v>79</v>
      </c>
      <c r="AK1067" t="s">
        <v>79</v>
      </c>
      <c r="AL1067" t="s">
        <v>79</v>
      </c>
      <c r="AM1067" t="s">
        <v>79</v>
      </c>
      <c r="AN1067" t="s">
        <v>79</v>
      </c>
      <c r="AO1067" t="s">
        <v>79</v>
      </c>
      <c r="AP1067" t="s">
        <v>79</v>
      </c>
      <c r="AQ1067" t="s">
        <v>79</v>
      </c>
      <c r="AR1067" t="s">
        <v>79</v>
      </c>
      <c r="AS1067">
        <v>0</v>
      </c>
      <c r="AT1067" t="s">
        <v>79</v>
      </c>
      <c r="AU1067" t="s">
        <v>79</v>
      </c>
      <c r="AV1067">
        <v>0</v>
      </c>
      <c r="AW1067">
        <v>0</v>
      </c>
    </row>
    <row r="1068" spans="1:49" x14ac:dyDescent="0.2">
      <c r="A1068">
        <v>1</v>
      </c>
      <c r="B1068">
        <v>48</v>
      </c>
      <c r="C1068">
        <v>1</v>
      </c>
      <c r="D1068">
        <v>3</v>
      </c>
      <c r="E1068">
        <v>0</v>
      </c>
      <c r="F1068" t="s">
        <v>79</v>
      </c>
      <c r="G1068" t="s">
        <v>79</v>
      </c>
      <c r="H1068">
        <v>345</v>
      </c>
      <c r="I1068">
        <v>0</v>
      </c>
      <c r="J1068">
        <v>0</v>
      </c>
      <c r="K1068">
        <v>0</v>
      </c>
      <c r="L1068">
        <v>0</v>
      </c>
      <c r="M1068" t="s">
        <v>79</v>
      </c>
      <c r="N1068" t="s">
        <v>79</v>
      </c>
      <c r="O1068" t="s">
        <v>79</v>
      </c>
      <c r="P1068" t="s">
        <v>79</v>
      </c>
      <c r="Q1068" t="s">
        <v>79</v>
      </c>
      <c r="R1068" t="s">
        <v>1769</v>
      </c>
      <c r="S1068" t="s">
        <v>79</v>
      </c>
      <c r="T1068">
        <v>0</v>
      </c>
      <c r="U1068" t="s">
        <v>79</v>
      </c>
      <c r="V1068" t="s">
        <v>79</v>
      </c>
      <c r="W1068" t="s">
        <v>79</v>
      </c>
      <c r="X1068">
        <v>3</v>
      </c>
      <c r="Y1068">
        <v>3</v>
      </c>
      <c r="Z1068" t="s">
        <v>79</v>
      </c>
      <c r="AA1068" t="s">
        <v>79</v>
      </c>
      <c r="AB1068" t="s">
        <v>79</v>
      </c>
      <c r="AC1068" t="s">
        <v>79</v>
      </c>
      <c r="AD1068" t="s">
        <v>79</v>
      </c>
      <c r="AE1068">
        <v>0</v>
      </c>
      <c r="AF1068" t="s">
        <v>79</v>
      </c>
      <c r="AG1068">
        <v>0</v>
      </c>
      <c r="AH1068" t="s">
        <v>79</v>
      </c>
      <c r="AI1068" t="s">
        <v>79</v>
      </c>
      <c r="AJ1068" t="s">
        <v>79</v>
      </c>
      <c r="AK1068" t="s">
        <v>79</v>
      </c>
      <c r="AL1068" t="s">
        <v>79</v>
      </c>
      <c r="AM1068" t="s">
        <v>79</v>
      </c>
      <c r="AN1068" t="s">
        <v>79</v>
      </c>
      <c r="AO1068" t="s">
        <v>79</v>
      </c>
      <c r="AP1068" t="s">
        <v>79</v>
      </c>
      <c r="AQ1068" t="s">
        <v>79</v>
      </c>
      <c r="AR1068" t="s">
        <v>79</v>
      </c>
      <c r="AS1068">
        <v>0</v>
      </c>
      <c r="AT1068" t="s">
        <v>79</v>
      </c>
      <c r="AU1068" t="s">
        <v>79</v>
      </c>
      <c r="AV1068">
        <v>0</v>
      </c>
      <c r="AW1068">
        <v>0</v>
      </c>
    </row>
    <row r="1069" spans="1:49" x14ac:dyDescent="0.2">
      <c r="A1069">
        <v>1</v>
      </c>
      <c r="B1069">
        <v>48</v>
      </c>
      <c r="C1069">
        <v>1</v>
      </c>
      <c r="D1069">
        <v>4</v>
      </c>
      <c r="E1069">
        <v>0</v>
      </c>
      <c r="F1069" t="s">
        <v>79</v>
      </c>
      <c r="G1069" t="s">
        <v>79</v>
      </c>
      <c r="H1069">
        <v>394</v>
      </c>
      <c r="I1069">
        <v>0</v>
      </c>
      <c r="J1069">
        <v>0</v>
      </c>
      <c r="K1069">
        <v>0</v>
      </c>
      <c r="L1069">
        <v>0</v>
      </c>
      <c r="M1069" t="s">
        <v>79</v>
      </c>
      <c r="N1069" t="s">
        <v>79</v>
      </c>
      <c r="O1069" t="s">
        <v>79</v>
      </c>
      <c r="P1069" t="s">
        <v>79</v>
      </c>
      <c r="Q1069" t="s">
        <v>79</v>
      </c>
      <c r="R1069" t="s">
        <v>1770</v>
      </c>
      <c r="S1069" t="s">
        <v>79</v>
      </c>
      <c r="T1069">
        <v>0</v>
      </c>
      <c r="U1069" t="s">
        <v>79</v>
      </c>
      <c r="V1069" t="s">
        <v>79</v>
      </c>
      <c r="W1069" t="s">
        <v>79</v>
      </c>
      <c r="X1069">
        <v>3</v>
      </c>
      <c r="Y1069">
        <v>3</v>
      </c>
      <c r="Z1069" t="s">
        <v>79</v>
      </c>
      <c r="AA1069" t="s">
        <v>79</v>
      </c>
      <c r="AB1069" t="s">
        <v>79</v>
      </c>
      <c r="AC1069" t="s">
        <v>79</v>
      </c>
      <c r="AD1069" t="s">
        <v>79</v>
      </c>
      <c r="AE1069">
        <v>0</v>
      </c>
      <c r="AF1069" t="s">
        <v>79</v>
      </c>
      <c r="AG1069">
        <v>0</v>
      </c>
      <c r="AH1069" t="s">
        <v>79</v>
      </c>
      <c r="AI1069" t="s">
        <v>79</v>
      </c>
      <c r="AJ1069" t="s">
        <v>79</v>
      </c>
      <c r="AK1069" t="s">
        <v>79</v>
      </c>
      <c r="AL1069" t="s">
        <v>79</v>
      </c>
      <c r="AM1069" t="s">
        <v>79</v>
      </c>
      <c r="AN1069" t="s">
        <v>79</v>
      </c>
      <c r="AO1069" t="s">
        <v>79</v>
      </c>
      <c r="AP1069" t="s">
        <v>79</v>
      </c>
      <c r="AQ1069" t="s">
        <v>79</v>
      </c>
      <c r="AR1069" t="s">
        <v>79</v>
      </c>
      <c r="AS1069">
        <v>0</v>
      </c>
      <c r="AT1069" t="s">
        <v>79</v>
      </c>
      <c r="AU1069" t="s">
        <v>79</v>
      </c>
      <c r="AV1069">
        <v>0</v>
      </c>
      <c r="AW1069">
        <v>0</v>
      </c>
    </row>
    <row r="1070" spans="1:49" x14ac:dyDescent="0.2">
      <c r="A1070">
        <v>1</v>
      </c>
      <c r="B1070">
        <v>48</v>
      </c>
      <c r="C1070">
        <v>1</v>
      </c>
      <c r="D1070">
        <v>5</v>
      </c>
      <c r="E1070">
        <v>0</v>
      </c>
      <c r="F1070" t="s">
        <v>79</v>
      </c>
      <c r="G1070" t="s">
        <v>79</v>
      </c>
      <c r="H1070">
        <v>488</v>
      </c>
      <c r="I1070">
        <v>0</v>
      </c>
      <c r="J1070">
        <v>0</v>
      </c>
      <c r="K1070">
        <v>0</v>
      </c>
      <c r="L1070">
        <v>0</v>
      </c>
      <c r="M1070" t="s">
        <v>79</v>
      </c>
      <c r="N1070" t="s">
        <v>79</v>
      </c>
      <c r="O1070" t="s">
        <v>79</v>
      </c>
      <c r="P1070" t="s">
        <v>79</v>
      </c>
      <c r="Q1070" t="s">
        <v>79</v>
      </c>
      <c r="R1070" t="s">
        <v>1771</v>
      </c>
      <c r="S1070" t="s">
        <v>79</v>
      </c>
      <c r="T1070">
        <v>0</v>
      </c>
      <c r="U1070" t="s">
        <v>79</v>
      </c>
      <c r="V1070" t="s">
        <v>79</v>
      </c>
      <c r="W1070" t="s">
        <v>79</v>
      </c>
      <c r="X1070">
        <v>3</v>
      </c>
      <c r="Y1070">
        <v>3</v>
      </c>
      <c r="Z1070" t="s">
        <v>79</v>
      </c>
      <c r="AA1070" t="s">
        <v>79</v>
      </c>
      <c r="AB1070" t="s">
        <v>79</v>
      </c>
      <c r="AC1070" t="s">
        <v>79</v>
      </c>
      <c r="AD1070" t="s">
        <v>79</v>
      </c>
      <c r="AE1070">
        <v>0</v>
      </c>
      <c r="AF1070" t="s">
        <v>79</v>
      </c>
      <c r="AG1070">
        <v>0</v>
      </c>
      <c r="AH1070" t="s">
        <v>79</v>
      </c>
      <c r="AI1070" t="s">
        <v>79</v>
      </c>
      <c r="AJ1070" t="s">
        <v>79</v>
      </c>
      <c r="AK1070" t="s">
        <v>79</v>
      </c>
      <c r="AL1070" t="s">
        <v>79</v>
      </c>
      <c r="AM1070" t="s">
        <v>79</v>
      </c>
      <c r="AN1070" t="s">
        <v>79</v>
      </c>
      <c r="AO1070" t="s">
        <v>79</v>
      </c>
      <c r="AP1070" t="s">
        <v>79</v>
      </c>
      <c r="AQ1070" t="s">
        <v>79</v>
      </c>
      <c r="AR1070" t="s">
        <v>79</v>
      </c>
      <c r="AS1070">
        <v>0</v>
      </c>
      <c r="AT1070" t="s">
        <v>79</v>
      </c>
      <c r="AU1070" t="s">
        <v>79</v>
      </c>
      <c r="AV1070">
        <v>0</v>
      </c>
      <c r="AW1070">
        <v>0</v>
      </c>
    </row>
    <row r="1071" spans="1:49" x14ac:dyDescent="0.2">
      <c r="A1071">
        <v>1</v>
      </c>
      <c r="B1071">
        <v>48</v>
      </c>
      <c r="C1071">
        <v>1</v>
      </c>
      <c r="D1071">
        <v>6</v>
      </c>
      <c r="E1071">
        <v>0</v>
      </c>
      <c r="F1071" t="s">
        <v>79</v>
      </c>
      <c r="G1071" t="s">
        <v>79</v>
      </c>
      <c r="H1071">
        <v>489</v>
      </c>
      <c r="I1071">
        <v>0</v>
      </c>
      <c r="J1071">
        <v>0</v>
      </c>
      <c r="K1071">
        <v>0</v>
      </c>
      <c r="L1071">
        <v>0</v>
      </c>
      <c r="M1071" t="s">
        <v>79</v>
      </c>
      <c r="N1071" t="s">
        <v>79</v>
      </c>
      <c r="O1071" t="s">
        <v>79</v>
      </c>
      <c r="P1071" t="s">
        <v>79</v>
      </c>
      <c r="Q1071" t="s">
        <v>79</v>
      </c>
      <c r="R1071" t="s">
        <v>1772</v>
      </c>
      <c r="S1071" t="s">
        <v>79</v>
      </c>
      <c r="T1071">
        <v>0</v>
      </c>
      <c r="U1071" t="s">
        <v>79</v>
      </c>
      <c r="V1071" t="s">
        <v>79</v>
      </c>
      <c r="W1071" t="s">
        <v>79</v>
      </c>
      <c r="X1071">
        <v>3</v>
      </c>
      <c r="Y1071">
        <v>3</v>
      </c>
      <c r="Z1071" t="s">
        <v>79</v>
      </c>
      <c r="AA1071" t="s">
        <v>79</v>
      </c>
      <c r="AB1071" t="s">
        <v>79</v>
      </c>
      <c r="AC1071" t="s">
        <v>79</v>
      </c>
      <c r="AD1071" t="s">
        <v>79</v>
      </c>
      <c r="AE1071">
        <v>0</v>
      </c>
      <c r="AF1071" t="s">
        <v>79</v>
      </c>
      <c r="AG1071">
        <v>0</v>
      </c>
      <c r="AH1071" t="s">
        <v>79</v>
      </c>
      <c r="AI1071" t="s">
        <v>79</v>
      </c>
      <c r="AJ1071" t="s">
        <v>79</v>
      </c>
      <c r="AK1071" t="s">
        <v>79</v>
      </c>
      <c r="AL1071" t="s">
        <v>79</v>
      </c>
      <c r="AM1071" t="s">
        <v>79</v>
      </c>
      <c r="AN1071" t="s">
        <v>79</v>
      </c>
      <c r="AO1071" t="s">
        <v>79</v>
      </c>
      <c r="AP1071" t="s">
        <v>79</v>
      </c>
      <c r="AQ1071" t="s">
        <v>79</v>
      </c>
      <c r="AR1071" t="s">
        <v>79</v>
      </c>
      <c r="AS1071">
        <v>0</v>
      </c>
      <c r="AT1071" t="s">
        <v>79</v>
      </c>
      <c r="AU1071" t="s">
        <v>79</v>
      </c>
      <c r="AV1071">
        <v>0</v>
      </c>
      <c r="AW1071">
        <v>0</v>
      </c>
    </row>
    <row r="1072" spans="1:49" x14ac:dyDescent="0.2">
      <c r="A1072">
        <v>1</v>
      </c>
      <c r="B1072">
        <v>48</v>
      </c>
      <c r="C1072">
        <v>1</v>
      </c>
      <c r="D1072">
        <v>7</v>
      </c>
      <c r="E1072">
        <v>0</v>
      </c>
      <c r="F1072" t="s">
        <v>79</v>
      </c>
      <c r="G1072" t="s">
        <v>79</v>
      </c>
      <c r="H1072">
        <v>589</v>
      </c>
      <c r="I1072">
        <v>0</v>
      </c>
      <c r="J1072">
        <v>0</v>
      </c>
      <c r="K1072">
        <v>0</v>
      </c>
      <c r="L1072">
        <v>0</v>
      </c>
      <c r="M1072" t="s">
        <v>79</v>
      </c>
      <c r="N1072" t="s">
        <v>79</v>
      </c>
      <c r="O1072" t="s">
        <v>79</v>
      </c>
      <c r="P1072" t="s">
        <v>79</v>
      </c>
      <c r="Q1072" t="s">
        <v>79</v>
      </c>
      <c r="R1072" t="s">
        <v>1773</v>
      </c>
      <c r="S1072" t="s">
        <v>79</v>
      </c>
      <c r="T1072">
        <v>0</v>
      </c>
      <c r="U1072" t="s">
        <v>79</v>
      </c>
      <c r="V1072" t="s">
        <v>79</v>
      </c>
      <c r="W1072" t="s">
        <v>79</v>
      </c>
      <c r="X1072">
        <v>3</v>
      </c>
      <c r="Y1072">
        <v>3</v>
      </c>
      <c r="Z1072" t="s">
        <v>79</v>
      </c>
      <c r="AA1072" t="s">
        <v>79</v>
      </c>
      <c r="AB1072" t="s">
        <v>79</v>
      </c>
      <c r="AC1072" t="s">
        <v>79</v>
      </c>
      <c r="AD1072" t="s">
        <v>79</v>
      </c>
      <c r="AE1072">
        <v>0</v>
      </c>
      <c r="AF1072" t="s">
        <v>79</v>
      </c>
      <c r="AG1072">
        <v>0</v>
      </c>
      <c r="AH1072" t="s">
        <v>79</v>
      </c>
      <c r="AI1072" t="s">
        <v>79</v>
      </c>
      <c r="AJ1072" t="s">
        <v>79</v>
      </c>
      <c r="AK1072" t="s">
        <v>79</v>
      </c>
      <c r="AL1072" t="s">
        <v>79</v>
      </c>
      <c r="AM1072" t="s">
        <v>79</v>
      </c>
      <c r="AN1072" t="s">
        <v>79</v>
      </c>
      <c r="AO1072" t="s">
        <v>79</v>
      </c>
      <c r="AP1072" t="s">
        <v>79</v>
      </c>
      <c r="AQ1072" t="s">
        <v>79</v>
      </c>
      <c r="AR1072" t="s">
        <v>79</v>
      </c>
      <c r="AS1072">
        <v>0</v>
      </c>
      <c r="AT1072" t="s">
        <v>79</v>
      </c>
      <c r="AU1072" t="s">
        <v>79</v>
      </c>
      <c r="AV1072">
        <v>0</v>
      </c>
      <c r="AW1072">
        <v>0</v>
      </c>
    </row>
    <row r="1073" spans="1:49" x14ac:dyDescent="0.2">
      <c r="A1073">
        <v>1</v>
      </c>
      <c r="B1073">
        <v>48</v>
      </c>
      <c r="C1073">
        <v>1</v>
      </c>
      <c r="D1073">
        <v>8</v>
      </c>
      <c r="E1073">
        <v>0</v>
      </c>
      <c r="F1073" t="s">
        <v>79</v>
      </c>
      <c r="G1073" t="s">
        <v>79</v>
      </c>
      <c r="H1073">
        <v>0</v>
      </c>
      <c r="I1073">
        <v>0</v>
      </c>
      <c r="J1073">
        <v>0</v>
      </c>
      <c r="K1073">
        <v>0</v>
      </c>
      <c r="L1073">
        <v>0</v>
      </c>
      <c r="M1073" t="s">
        <v>79</v>
      </c>
      <c r="N1073" t="s">
        <v>79</v>
      </c>
      <c r="O1073" t="s">
        <v>79</v>
      </c>
      <c r="P1073" t="s">
        <v>79</v>
      </c>
      <c r="Q1073" t="s">
        <v>79</v>
      </c>
      <c r="R1073" t="s">
        <v>79</v>
      </c>
      <c r="S1073" t="s">
        <v>79</v>
      </c>
      <c r="T1073">
        <v>0</v>
      </c>
      <c r="U1073" t="s">
        <v>79</v>
      </c>
      <c r="V1073" t="s">
        <v>79</v>
      </c>
      <c r="W1073" t="s">
        <v>79</v>
      </c>
      <c r="X1073">
        <v>0</v>
      </c>
      <c r="Y1073">
        <v>0</v>
      </c>
      <c r="Z1073" t="s">
        <v>79</v>
      </c>
      <c r="AA1073" t="s">
        <v>79</v>
      </c>
      <c r="AB1073" t="s">
        <v>79</v>
      </c>
      <c r="AC1073" t="s">
        <v>79</v>
      </c>
      <c r="AD1073" t="s">
        <v>79</v>
      </c>
      <c r="AE1073">
        <v>0</v>
      </c>
      <c r="AF1073" t="s">
        <v>79</v>
      </c>
      <c r="AG1073">
        <v>0</v>
      </c>
      <c r="AH1073" t="s">
        <v>79</v>
      </c>
      <c r="AI1073" t="s">
        <v>79</v>
      </c>
      <c r="AJ1073" t="s">
        <v>79</v>
      </c>
      <c r="AK1073" t="s">
        <v>79</v>
      </c>
      <c r="AL1073" t="s">
        <v>79</v>
      </c>
      <c r="AM1073" t="s">
        <v>79</v>
      </c>
      <c r="AN1073" t="s">
        <v>79</v>
      </c>
      <c r="AO1073" t="s">
        <v>79</v>
      </c>
      <c r="AP1073" t="s">
        <v>79</v>
      </c>
      <c r="AQ1073" t="s">
        <v>79</v>
      </c>
      <c r="AR1073" t="s">
        <v>79</v>
      </c>
      <c r="AS1073">
        <v>0</v>
      </c>
      <c r="AT1073" t="s">
        <v>79</v>
      </c>
      <c r="AU1073" t="s">
        <v>79</v>
      </c>
      <c r="AV1073">
        <v>0</v>
      </c>
      <c r="AW1073">
        <v>0</v>
      </c>
    </row>
    <row r="1074" spans="1:49" x14ac:dyDescent="0.2">
      <c r="A1074">
        <v>1</v>
      </c>
      <c r="B1074">
        <v>49</v>
      </c>
      <c r="C1074">
        <v>1</v>
      </c>
      <c r="D1074">
        <v>1</v>
      </c>
      <c r="E1074">
        <v>0</v>
      </c>
      <c r="F1074" t="s">
        <v>79</v>
      </c>
      <c r="G1074" t="s">
        <v>79</v>
      </c>
      <c r="H1074">
        <v>0</v>
      </c>
      <c r="I1074">
        <v>0</v>
      </c>
      <c r="J1074">
        <v>0</v>
      </c>
      <c r="K1074">
        <v>0</v>
      </c>
      <c r="L1074">
        <v>0</v>
      </c>
      <c r="M1074" t="s">
        <v>79</v>
      </c>
      <c r="N1074" t="s">
        <v>79</v>
      </c>
      <c r="O1074" t="s">
        <v>79</v>
      </c>
      <c r="P1074" t="s">
        <v>79</v>
      </c>
      <c r="Q1074" t="s">
        <v>79</v>
      </c>
      <c r="R1074" t="s">
        <v>79</v>
      </c>
      <c r="S1074" t="s">
        <v>79</v>
      </c>
      <c r="T1074">
        <v>0</v>
      </c>
      <c r="U1074" t="s">
        <v>79</v>
      </c>
      <c r="V1074" t="s">
        <v>79</v>
      </c>
      <c r="W1074" t="s">
        <v>79</v>
      </c>
      <c r="X1074">
        <v>0</v>
      </c>
      <c r="Y1074">
        <v>0</v>
      </c>
      <c r="Z1074" t="s">
        <v>79</v>
      </c>
      <c r="AA1074" t="s">
        <v>79</v>
      </c>
      <c r="AB1074" t="s">
        <v>79</v>
      </c>
      <c r="AC1074" t="s">
        <v>79</v>
      </c>
      <c r="AD1074" t="s">
        <v>79</v>
      </c>
      <c r="AE1074">
        <v>0</v>
      </c>
      <c r="AF1074" t="s">
        <v>79</v>
      </c>
      <c r="AG1074">
        <v>0</v>
      </c>
      <c r="AH1074" t="s">
        <v>79</v>
      </c>
      <c r="AI1074" t="s">
        <v>79</v>
      </c>
      <c r="AJ1074" t="s">
        <v>79</v>
      </c>
      <c r="AK1074" t="s">
        <v>79</v>
      </c>
      <c r="AL1074" t="s">
        <v>79</v>
      </c>
      <c r="AM1074" t="s">
        <v>79</v>
      </c>
      <c r="AN1074" t="s">
        <v>79</v>
      </c>
      <c r="AO1074" t="s">
        <v>79</v>
      </c>
      <c r="AP1074" t="s">
        <v>79</v>
      </c>
      <c r="AQ1074" t="s">
        <v>79</v>
      </c>
      <c r="AR1074" t="s">
        <v>79</v>
      </c>
      <c r="AS1074">
        <v>0</v>
      </c>
      <c r="AT1074" t="s">
        <v>79</v>
      </c>
      <c r="AU1074" t="s">
        <v>79</v>
      </c>
      <c r="AV1074">
        <v>0</v>
      </c>
      <c r="AW1074">
        <v>0</v>
      </c>
    </row>
    <row r="1075" spans="1:49" x14ac:dyDescent="0.2">
      <c r="A1075">
        <v>1</v>
      </c>
      <c r="B1075">
        <v>49</v>
      </c>
      <c r="C1075">
        <v>1</v>
      </c>
      <c r="D1075">
        <v>2</v>
      </c>
      <c r="E1075">
        <v>0</v>
      </c>
      <c r="F1075" t="s">
        <v>79</v>
      </c>
      <c r="G1075" t="s">
        <v>79</v>
      </c>
      <c r="H1075">
        <v>0</v>
      </c>
      <c r="I1075">
        <v>0</v>
      </c>
      <c r="J1075">
        <v>0</v>
      </c>
      <c r="K1075">
        <v>0</v>
      </c>
      <c r="L1075">
        <v>0</v>
      </c>
      <c r="M1075" t="s">
        <v>79</v>
      </c>
      <c r="N1075" t="s">
        <v>79</v>
      </c>
      <c r="O1075" t="s">
        <v>79</v>
      </c>
      <c r="P1075" t="s">
        <v>79</v>
      </c>
      <c r="Q1075" t="s">
        <v>79</v>
      </c>
      <c r="R1075" t="s">
        <v>79</v>
      </c>
      <c r="S1075" t="s">
        <v>79</v>
      </c>
      <c r="T1075">
        <v>0</v>
      </c>
      <c r="U1075" t="s">
        <v>79</v>
      </c>
      <c r="V1075" t="s">
        <v>79</v>
      </c>
      <c r="W1075" t="s">
        <v>79</v>
      </c>
      <c r="X1075">
        <v>0</v>
      </c>
      <c r="Y1075">
        <v>0</v>
      </c>
      <c r="Z1075" t="s">
        <v>79</v>
      </c>
      <c r="AA1075" t="s">
        <v>79</v>
      </c>
      <c r="AB1075" t="s">
        <v>79</v>
      </c>
      <c r="AC1075" t="s">
        <v>79</v>
      </c>
      <c r="AD1075" t="s">
        <v>79</v>
      </c>
      <c r="AE1075">
        <v>0</v>
      </c>
      <c r="AF1075" t="s">
        <v>79</v>
      </c>
      <c r="AG1075">
        <v>0</v>
      </c>
      <c r="AH1075" t="s">
        <v>79</v>
      </c>
      <c r="AI1075" t="s">
        <v>79</v>
      </c>
      <c r="AJ1075" t="s">
        <v>79</v>
      </c>
      <c r="AK1075" t="s">
        <v>79</v>
      </c>
      <c r="AL1075" t="s">
        <v>79</v>
      </c>
      <c r="AM1075" t="s">
        <v>79</v>
      </c>
      <c r="AN1075" t="s">
        <v>79</v>
      </c>
      <c r="AO1075" t="s">
        <v>79</v>
      </c>
      <c r="AP1075" t="s">
        <v>79</v>
      </c>
      <c r="AQ1075" t="s">
        <v>79</v>
      </c>
      <c r="AR1075" t="s">
        <v>79</v>
      </c>
      <c r="AS1075">
        <v>0</v>
      </c>
      <c r="AT1075" t="s">
        <v>79</v>
      </c>
      <c r="AU1075" t="s">
        <v>79</v>
      </c>
      <c r="AV1075">
        <v>0</v>
      </c>
      <c r="AW1075">
        <v>0</v>
      </c>
    </row>
    <row r="1076" spans="1:49" x14ac:dyDescent="0.2">
      <c r="A1076">
        <v>1</v>
      </c>
      <c r="B1076">
        <v>49</v>
      </c>
      <c r="C1076">
        <v>1</v>
      </c>
      <c r="D1076">
        <v>3</v>
      </c>
      <c r="E1076">
        <v>0</v>
      </c>
      <c r="F1076" t="s">
        <v>79</v>
      </c>
      <c r="G1076" t="s">
        <v>79</v>
      </c>
      <c r="H1076">
        <v>668</v>
      </c>
      <c r="I1076">
        <v>0</v>
      </c>
      <c r="J1076">
        <v>0</v>
      </c>
      <c r="K1076">
        <v>0</v>
      </c>
      <c r="L1076">
        <v>0</v>
      </c>
      <c r="M1076" t="s">
        <v>79</v>
      </c>
      <c r="N1076" t="s">
        <v>79</v>
      </c>
      <c r="O1076" t="s">
        <v>79</v>
      </c>
      <c r="P1076" t="s">
        <v>79</v>
      </c>
      <c r="Q1076" t="s">
        <v>79</v>
      </c>
      <c r="R1076" t="s">
        <v>1774</v>
      </c>
      <c r="S1076" t="s">
        <v>79</v>
      </c>
      <c r="T1076">
        <v>0</v>
      </c>
      <c r="U1076" t="s">
        <v>79</v>
      </c>
      <c r="V1076" t="s">
        <v>79</v>
      </c>
      <c r="W1076" t="s">
        <v>79</v>
      </c>
      <c r="X1076">
        <v>4</v>
      </c>
      <c r="Y1076">
        <v>4</v>
      </c>
      <c r="Z1076" t="s">
        <v>79</v>
      </c>
      <c r="AA1076" t="s">
        <v>79</v>
      </c>
      <c r="AB1076" t="s">
        <v>79</v>
      </c>
      <c r="AC1076" t="s">
        <v>79</v>
      </c>
      <c r="AD1076" t="s">
        <v>79</v>
      </c>
      <c r="AE1076">
        <v>0</v>
      </c>
      <c r="AF1076" t="s">
        <v>79</v>
      </c>
      <c r="AG1076">
        <v>0</v>
      </c>
      <c r="AH1076" t="s">
        <v>79</v>
      </c>
      <c r="AI1076" t="s">
        <v>79</v>
      </c>
      <c r="AJ1076" t="s">
        <v>79</v>
      </c>
      <c r="AK1076" t="s">
        <v>79</v>
      </c>
      <c r="AL1076" t="s">
        <v>79</v>
      </c>
      <c r="AM1076" t="s">
        <v>79</v>
      </c>
      <c r="AN1076" t="s">
        <v>79</v>
      </c>
      <c r="AO1076" t="s">
        <v>79</v>
      </c>
      <c r="AP1076" t="s">
        <v>79</v>
      </c>
      <c r="AQ1076" t="s">
        <v>79</v>
      </c>
      <c r="AR1076" t="s">
        <v>79</v>
      </c>
      <c r="AS1076">
        <v>0</v>
      </c>
      <c r="AT1076" t="s">
        <v>79</v>
      </c>
      <c r="AU1076" t="s">
        <v>79</v>
      </c>
      <c r="AV1076">
        <v>0</v>
      </c>
      <c r="AW1076">
        <v>0</v>
      </c>
    </row>
    <row r="1077" spans="1:49" x14ac:dyDescent="0.2">
      <c r="A1077">
        <v>1</v>
      </c>
      <c r="B1077">
        <v>49</v>
      </c>
      <c r="C1077">
        <v>1</v>
      </c>
      <c r="D1077">
        <v>4</v>
      </c>
      <c r="E1077">
        <v>0</v>
      </c>
      <c r="F1077" t="s">
        <v>79</v>
      </c>
      <c r="G1077" t="s">
        <v>79</v>
      </c>
      <c r="H1077">
        <v>184</v>
      </c>
      <c r="I1077">
        <v>0</v>
      </c>
      <c r="J1077">
        <v>0</v>
      </c>
      <c r="K1077">
        <v>0</v>
      </c>
      <c r="L1077">
        <v>0</v>
      </c>
      <c r="M1077" t="s">
        <v>79</v>
      </c>
      <c r="N1077" t="s">
        <v>79</v>
      </c>
      <c r="O1077" t="s">
        <v>79</v>
      </c>
      <c r="P1077" t="s">
        <v>79</v>
      </c>
      <c r="Q1077" t="s">
        <v>79</v>
      </c>
      <c r="R1077" t="s">
        <v>1775</v>
      </c>
      <c r="S1077" t="s">
        <v>79</v>
      </c>
      <c r="T1077">
        <v>0</v>
      </c>
      <c r="U1077" t="s">
        <v>79</v>
      </c>
      <c r="V1077" t="s">
        <v>79</v>
      </c>
      <c r="W1077" t="s">
        <v>79</v>
      </c>
      <c r="X1077">
        <v>4</v>
      </c>
      <c r="Y1077">
        <v>4</v>
      </c>
      <c r="Z1077" t="s">
        <v>79</v>
      </c>
      <c r="AA1077" t="s">
        <v>79</v>
      </c>
      <c r="AB1077" t="s">
        <v>79</v>
      </c>
      <c r="AC1077" t="s">
        <v>79</v>
      </c>
      <c r="AD1077" t="s">
        <v>79</v>
      </c>
      <c r="AE1077">
        <v>0</v>
      </c>
      <c r="AF1077" t="s">
        <v>79</v>
      </c>
      <c r="AG1077">
        <v>0</v>
      </c>
      <c r="AH1077" t="s">
        <v>79</v>
      </c>
      <c r="AI1077" t="s">
        <v>79</v>
      </c>
      <c r="AJ1077" t="s">
        <v>79</v>
      </c>
      <c r="AK1077" t="s">
        <v>79</v>
      </c>
      <c r="AL1077" t="s">
        <v>79</v>
      </c>
      <c r="AM1077" t="s">
        <v>79</v>
      </c>
      <c r="AN1077" t="s">
        <v>79</v>
      </c>
      <c r="AO1077" t="s">
        <v>79</v>
      </c>
      <c r="AP1077" t="s">
        <v>79</v>
      </c>
      <c r="AQ1077" t="s">
        <v>79</v>
      </c>
      <c r="AR1077" t="s">
        <v>79</v>
      </c>
      <c r="AS1077">
        <v>0</v>
      </c>
      <c r="AT1077" t="s">
        <v>79</v>
      </c>
      <c r="AU1077" t="s">
        <v>79</v>
      </c>
      <c r="AV1077">
        <v>0</v>
      </c>
      <c r="AW1077">
        <v>0</v>
      </c>
    </row>
    <row r="1078" spans="1:49" x14ac:dyDescent="0.2">
      <c r="A1078">
        <v>1</v>
      </c>
      <c r="B1078">
        <v>49</v>
      </c>
      <c r="C1078">
        <v>1</v>
      </c>
      <c r="D1078">
        <v>5</v>
      </c>
      <c r="E1078">
        <v>0</v>
      </c>
      <c r="F1078" t="s">
        <v>79</v>
      </c>
      <c r="G1078" t="s">
        <v>79</v>
      </c>
      <c r="H1078">
        <v>20</v>
      </c>
      <c r="I1078">
        <v>0</v>
      </c>
      <c r="J1078">
        <v>0</v>
      </c>
      <c r="K1078">
        <v>0</v>
      </c>
      <c r="L1078">
        <v>0</v>
      </c>
      <c r="M1078" t="s">
        <v>79</v>
      </c>
      <c r="N1078" t="s">
        <v>79</v>
      </c>
      <c r="O1078" t="s">
        <v>79</v>
      </c>
      <c r="P1078" t="s">
        <v>79</v>
      </c>
      <c r="Q1078" t="s">
        <v>79</v>
      </c>
      <c r="R1078" t="s">
        <v>1776</v>
      </c>
      <c r="S1078" t="s">
        <v>79</v>
      </c>
      <c r="T1078">
        <v>0</v>
      </c>
      <c r="U1078" t="s">
        <v>79</v>
      </c>
      <c r="V1078" t="s">
        <v>79</v>
      </c>
      <c r="W1078" t="s">
        <v>79</v>
      </c>
      <c r="X1078">
        <v>4</v>
      </c>
      <c r="Y1078">
        <v>4</v>
      </c>
      <c r="Z1078" t="s">
        <v>79</v>
      </c>
      <c r="AA1078" t="s">
        <v>79</v>
      </c>
      <c r="AB1078" t="s">
        <v>79</v>
      </c>
      <c r="AC1078" t="s">
        <v>79</v>
      </c>
      <c r="AD1078" t="s">
        <v>79</v>
      </c>
      <c r="AE1078">
        <v>0</v>
      </c>
      <c r="AF1078" t="s">
        <v>79</v>
      </c>
      <c r="AG1078">
        <v>0</v>
      </c>
      <c r="AH1078" t="s">
        <v>79</v>
      </c>
      <c r="AI1078" t="s">
        <v>79</v>
      </c>
      <c r="AJ1078" t="s">
        <v>79</v>
      </c>
      <c r="AK1078" t="s">
        <v>79</v>
      </c>
      <c r="AL1078" t="s">
        <v>79</v>
      </c>
      <c r="AM1078" t="s">
        <v>79</v>
      </c>
      <c r="AN1078" t="s">
        <v>79</v>
      </c>
      <c r="AO1078" t="s">
        <v>79</v>
      </c>
      <c r="AP1078" t="s">
        <v>79</v>
      </c>
      <c r="AQ1078" t="s">
        <v>79</v>
      </c>
      <c r="AR1078" t="s">
        <v>79</v>
      </c>
      <c r="AS1078">
        <v>0</v>
      </c>
      <c r="AT1078" t="s">
        <v>79</v>
      </c>
      <c r="AU1078" t="s">
        <v>79</v>
      </c>
      <c r="AV1078">
        <v>0</v>
      </c>
      <c r="AW1078">
        <v>0</v>
      </c>
    </row>
    <row r="1079" spans="1:49" x14ac:dyDescent="0.2">
      <c r="A1079">
        <v>1</v>
      </c>
      <c r="B1079">
        <v>49</v>
      </c>
      <c r="C1079">
        <v>1</v>
      </c>
      <c r="D1079">
        <v>6</v>
      </c>
      <c r="E1079">
        <v>0</v>
      </c>
      <c r="F1079" t="s">
        <v>79</v>
      </c>
      <c r="G1079" t="s">
        <v>79</v>
      </c>
      <c r="H1079">
        <v>66</v>
      </c>
      <c r="I1079">
        <v>0</v>
      </c>
      <c r="J1079">
        <v>0</v>
      </c>
      <c r="K1079">
        <v>0</v>
      </c>
      <c r="L1079">
        <v>0</v>
      </c>
      <c r="M1079" t="s">
        <v>79</v>
      </c>
      <c r="N1079" t="s">
        <v>79</v>
      </c>
      <c r="O1079" t="s">
        <v>79</v>
      </c>
      <c r="P1079" t="s">
        <v>79</v>
      </c>
      <c r="Q1079" t="s">
        <v>79</v>
      </c>
      <c r="R1079" t="s">
        <v>524</v>
      </c>
      <c r="S1079" t="s">
        <v>79</v>
      </c>
      <c r="T1079">
        <v>0</v>
      </c>
      <c r="U1079" t="s">
        <v>79</v>
      </c>
      <c r="V1079" t="s">
        <v>79</v>
      </c>
      <c r="W1079" t="s">
        <v>79</v>
      </c>
      <c r="X1079">
        <v>4</v>
      </c>
      <c r="Y1079">
        <v>4</v>
      </c>
      <c r="Z1079" t="s">
        <v>79</v>
      </c>
      <c r="AA1079" t="s">
        <v>79</v>
      </c>
      <c r="AB1079" t="s">
        <v>79</v>
      </c>
      <c r="AC1079" t="s">
        <v>79</v>
      </c>
      <c r="AD1079" t="s">
        <v>79</v>
      </c>
      <c r="AE1079">
        <v>0</v>
      </c>
      <c r="AF1079" t="s">
        <v>79</v>
      </c>
      <c r="AG1079">
        <v>0</v>
      </c>
      <c r="AH1079" t="s">
        <v>79</v>
      </c>
      <c r="AI1079" t="s">
        <v>79</v>
      </c>
      <c r="AJ1079" t="s">
        <v>79</v>
      </c>
      <c r="AK1079" t="s">
        <v>79</v>
      </c>
      <c r="AL1079" t="s">
        <v>79</v>
      </c>
      <c r="AM1079" t="s">
        <v>79</v>
      </c>
      <c r="AN1079" t="s">
        <v>79</v>
      </c>
      <c r="AO1079" t="s">
        <v>79</v>
      </c>
      <c r="AP1079" t="s">
        <v>79</v>
      </c>
      <c r="AQ1079" t="s">
        <v>79</v>
      </c>
      <c r="AR1079" t="s">
        <v>79</v>
      </c>
      <c r="AS1079">
        <v>0</v>
      </c>
      <c r="AT1079" t="s">
        <v>79</v>
      </c>
      <c r="AU1079" t="s">
        <v>79</v>
      </c>
      <c r="AV1079">
        <v>0</v>
      </c>
      <c r="AW1079">
        <v>0</v>
      </c>
    </row>
    <row r="1080" spans="1:49" x14ac:dyDescent="0.2">
      <c r="A1080">
        <v>1</v>
      </c>
      <c r="B1080">
        <v>49</v>
      </c>
      <c r="C1080">
        <v>1</v>
      </c>
      <c r="D1080">
        <v>7</v>
      </c>
      <c r="E1080">
        <v>0</v>
      </c>
      <c r="F1080" t="s">
        <v>79</v>
      </c>
      <c r="G1080" t="s">
        <v>79</v>
      </c>
      <c r="H1080">
        <v>0</v>
      </c>
      <c r="I1080">
        <v>0</v>
      </c>
      <c r="J1080">
        <v>0</v>
      </c>
      <c r="K1080">
        <v>0</v>
      </c>
      <c r="L1080">
        <v>0</v>
      </c>
      <c r="M1080" t="s">
        <v>79</v>
      </c>
      <c r="N1080" t="s">
        <v>79</v>
      </c>
      <c r="O1080" t="s">
        <v>79</v>
      </c>
      <c r="P1080" t="s">
        <v>79</v>
      </c>
      <c r="Q1080" t="s">
        <v>79</v>
      </c>
      <c r="R1080" t="s">
        <v>79</v>
      </c>
      <c r="S1080" t="s">
        <v>79</v>
      </c>
      <c r="T1080">
        <v>0</v>
      </c>
      <c r="U1080" t="s">
        <v>79</v>
      </c>
      <c r="V1080" t="s">
        <v>79</v>
      </c>
      <c r="W1080" t="s">
        <v>79</v>
      </c>
      <c r="X1080">
        <v>0</v>
      </c>
      <c r="Y1080">
        <v>0</v>
      </c>
      <c r="Z1080" t="s">
        <v>79</v>
      </c>
      <c r="AA1080" t="s">
        <v>79</v>
      </c>
      <c r="AB1080" t="s">
        <v>79</v>
      </c>
      <c r="AC1080" t="s">
        <v>79</v>
      </c>
      <c r="AD1080" t="s">
        <v>79</v>
      </c>
      <c r="AE1080">
        <v>0</v>
      </c>
      <c r="AF1080" t="s">
        <v>79</v>
      </c>
      <c r="AG1080">
        <v>0</v>
      </c>
      <c r="AH1080" t="s">
        <v>79</v>
      </c>
      <c r="AI1080" t="s">
        <v>79</v>
      </c>
      <c r="AJ1080" t="s">
        <v>79</v>
      </c>
      <c r="AK1080" t="s">
        <v>79</v>
      </c>
      <c r="AL1080" t="s">
        <v>79</v>
      </c>
      <c r="AM1080" t="s">
        <v>79</v>
      </c>
      <c r="AN1080" t="s">
        <v>79</v>
      </c>
      <c r="AO1080" t="s">
        <v>79</v>
      </c>
      <c r="AP1080" t="s">
        <v>79</v>
      </c>
      <c r="AQ1080" t="s">
        <v>79</v>
      </c>
      <c r="AR1080" t="s">
        <v>79</v>
      </c>
      <c r="AS1080">
        <v>0</v>
      </c>
      <c r="AT1080" t="s">
        <v>79</v>
      </c>
      <c r="AU1080" t="s">
        <v>79</v>
      </c>
      <c r="AV1080">
        <v>0</v>
      </c>
      <c r="AW1080">
        <v>0</v>
      </c>
    </row>
    <row r="1081" spans="1:49" x14ac:dyDescent="0.2">
      <c r="A1081">
        <v>1</v>
      </c>
      <c r="B1081">
        <v>49</v>
      </c>
      <c r="C1081">
        <v>1</v>
      </c>
      <c r="D1081">
        <v>8</v>
      </c>
      <c r="E1081">
        <v>0</v>
      </c>
      <c r="F1081" t="s">
        <v>79</v>
      </c>
      <c r="G1081" t="s">
        <v>79</v>
      </c>
      <c r="H1081">
        <v>0</v>
      </c>
      <c r="I1081">
        <v>0</v>
      </c>
      <c r="J1081">
        <v>0</v>
      </c>
      <c r="K1081">
        <v>0</v>
      </c>
      <c r="L1081">
        <v>0</v>
      </c>
      <c r="M1081" t="s">
        <v>79</v>
      </c>
      <c r="N1081" t="s">
        <v>79</v>
      </c>
      <c r="O1081" t="s">
        <v>79</v>
      </c>
      <c r="P1081" t="s">
        <v>79</v>
      </c>
      <c r="Q1081" t="s">
        <v>79</v>
      </c>
      <c r="R1081" t="s">
        <v>79</v>
      </c>
      <c r="S1081" t="s">
        <v>79</v>
      </c>
      <c r="T1081">
        <v>0</v>
      </c>
      <c r="U1081" t="s">
        <v>79</v>
      </c>
      <c r="V1081" t="s">
        <v>79</v>
      </c>
      <c r="W1081" t="s">
        <v>79</v>
      </c>
      <c r="X1081">
        <v>0</v>
      </c>
      <c r="Y1081">
        <v>0</v>
      </c>
      <c r="Z1081" t="s">
        <v>79</v>
      </c>
      <c r="AA1081" t="s">
        <v>79</v>
      </c>
      <c r="AB1081" t="s">
        <v>79</v>
      </c>
      <c r="AC1081" t="s">
        <v>79</v>
      </c>
      <c r="AD1081" t="s">
        <v>79</v>
      </c>
      <c r="AE1081">
        <v>0</v>
      </c>
      <c r="AF1081" t="s">
        <v>79</v>
      </c>
      <c r="AG1081">
        <v>0</v>
      </c>
      <c r="AH1081" t="s">
        <v>79</v>
      </c>
      <c r="AI1081" t="s">
        <v>79</v>
      </c>
      <c r="AJ1081" t="s">
        <v>79</v>
      </c>
      <c r="AK1081" t="s">
        <v>79</v>
      </c>
      <c r="AL1081" t="s">
        <v>79</v>
      </c>
      <c r="AM1081" t="s">
        <v>79</v>
      </c>
      <c r="AN1081" t="s">
        <v>79</v>
      </c>
      <c r="AO1081" t="s">
        <v>79</v>
      </c>
      <c r="AP1081" t="s">
        <v>79</v>
      </c>
      <c r="AQ1081" t="s">
        <v>79</v>
      </c>
      <c r="AR1081" t="s">
        <v>79</v>
      </c>
      <c r="AS1081">
        <v>0</v>
      </c>
      <c r="AT1081" t="s">
        <v>79</v>
      </c>
      <c r="AU1081" t="s">
        <v>79</v>
      </c>
      <c r="AV1081">
        <v>0</v>
      </c>
      <c r="AW1081">
        <v>0</v>
      </c>
    </row>
    <row r="1082" spans="1:49" x14ac:dyDescent="0.2">
      <c r="A1082">
        <v>1</v>
      </c>
      <c r="B1082">
        <v>50</v>
      </c>
      <c r="C1082">
        <v>1</v>
      </c>
      <c r="D1082">
        <v>1</v>
      </c>
      <c r="E1082">
        <v>0</v>
      </c>
      <c r="F1082" t="s">
        <v>79</v>
      </c>
      <c r="G1082" t="s">
        <v>79</v>
      </c>
      <c r="H1082">
        <v>0</v>
      </c>
      <c r="I1082">
        <v>0</v>
      </c>
      <c r="J1082">
        <v>0</v>
      </c>
      <c r="K1082">
        <v>0</v>
      </c>
      <c r="L1082">
        <v>0</v>
      </c>
      <c r="M1082" t="s">
        <v>79</v>
      </c>
      <c r="N1082" t="s">
        <v>79</v>
      </c>
      <c r="O1082" t="s">
        <v>79</v>
      </c>
      <c r="P1082" t="s">
        <v>79</v>
      </c>
      <c r="Q1082" t="s">
        <v>79</v>
      </c>
      <c r="R1082" t="s">
        <v>79</v>
      </c>
      <c r="S1082" t="s">
        <v>79</v>
      </c>
      <c r="T1082">
        <v>0</v>
      </c>
      <c r="U1082" t="s">
        <v>79</v>
      </c>
      <c r="V1082" t="s">
        <v>79</v>
      </c>
      <c r="W1082" t="s">
        <v>79</v>
      </c>
      <c r="X1082">
        <v>0</v>
      </c>
      <c r="Y1082">
        <v>0</v>
      </c>
      <c r="Z1082" t="s">
        <v>79</v>
      </c>
      <c r="AA1082" t="s">
        <v>79</v>
      </c>
      <c r="AB1082" t="s">
        <v>79</v>
      </c>
      <c r="AC1082" t="s">
        <v>79</v>
      </c>
      <c r="AD1082" t="s">
        <v>79</v>
      </c>
      <c r="AE1082">
        <v>0</v>
      </c>
      <c r="AF1082" t="s">
        <v>79</v>
      </c>
      <c r="AG1082">
        <v>0</v>
      </c>
      <c r="AH1082" t="s">
        <v>79</v>
      </c>
      <c r="AI1082" t="s">
        <v>79</v>
      </c>
      <c r="AJ1082" t="s">
        <v>79</v>
      </c>
      <c r="AK1082" t="s">
        <v>79</v>
      </c>
      <c r="AL1082" t="s">
        <v>79</v>
      </c>
      <c r="AM1082" t="s">
        <v>79</v>
      </c>
      <c r="AN1082" t="s">
        <v>79</v>
      </c>
      <c r="AO1082" t="s">
        <v>79</v>
      </c>
      <c r="AP1082" t="s">
        <v>79</v>
      </c>
      <c r="AQ1082" t="s">
        <v>79</v>
      </c>
      <c r="AR1082" t="s">
        <v>79</v>
      </c>
      <c r="AS1082">
        <v>0</v>
      </c>
      <c r="AT1082" t="s">
        <v>79</v>
      </c>
      <c r="AU1082" t="s">
        <v>79</v>
      </c>
      <c r="AV1082">
        <v>0</v>
      </c>
      <c r="AW1082">
        <v>0</v>
      </c>
    </row>
    <row r="1083" spans="1:49" x14ac:dyDescent="0.2">
      <c r="A1083">
        <v>1</v>
      </c>
      <c r="B1083">
        <v>50</v>
      </c>
      <c r="C1083">
        <v>1</v>
      </c>
      <c r="D1083">
        <v>2</v>
      </c>
      <c r="E1083">
        <v>0</v>
      </c>
      <c r="F1083" t="s">
        <v>79</v>
      </c>
      <c r="G1083" t="s">
        <v>79</v>
      </c>
      <c r="H1083">
        <v>557</v>
      </c>
      <c r="I1083">
        <v>0</v>
      </c>
      <c r="J1083">
        <v>0</v>
      </c>
      <c r="K1083">
        <v>0</v>
      </c>
      <c r="L1083">
        <v>0</v>
      </c>
      <c r="M1083" t="s">
        <v>79</v>
      </c>
      <c r="N1083" t="s">
        <v>79</v>
      </c>
      <c r="O1083" t="s">
        <v>79</v>
      </c>
      <c r="P1083" t="s">
        <v>79</v>
      </c>
      <c r="Q1083" t="s">
        <v>79</v>
      </c>
      <c r="R1083" t="s">
        <v>1777</v>
      </c>
      <c r="S1083" t="s">
        <v>79</v>
      </c>
      <c r="T1083">
        <v>0</v>
      </c>
      <c r="U1083" t="s">
        <v>79</v>
      </c>
      <c r="V1083" t="s">
        <v>79</v>
      </c>
      <c r="W1083" t="s">
        <v>79</v>
      </c>
      <c r="X1083">
        <v>4</v>
      </c>
      <c r="Y1083">
        <v>4</v>
      </c>
      <c r="Z1083" t="s">
        <v>79</v>
      </c>
      <c r="AA1083" t="s">
        <v>79</v>
      </c>
      <c r="AB1083" t="s">
        <v>79</v>
      </c>
      <c r="AC1083" t="s">
        <v>79</v>
      </c>
      <c r="AD1083" t="s">
        <v>79</v>
      </c>
      <c r="AE1083">
        <v>0</v>
      </c>
      <c r="AF1083" t="s">
        <v>79</v>
      </c>
      <c r="AG1083">
        <v>0</v>
      </c>
      <c r="AH1083" t="s">
        <v>79</v>
      </c>
      <c r="AI1083" t="s">
        <v>79</v>
      </c>
      <c r="AJ1083" t="s">
        <v>79</v>
      </c>
      <c r="AK1083" t="s">
        <v>79</v>
      </c>
      <c r="AL1083" t="s">
        <v>79</v>
      </c>
      <c r="AM1083" t="s">
        <v>79</v>
      </c>
      <c r="AN1083" t="s">
        <v>79</v>
      </c>
      <c r="AO1083" t="s">
        <v>79</v>
      </c>
      <c r="AP1083" t="s">
        <v>79</v>
      </c>
      <c r="AQ1083" t="s">
        <v>79</v>
      </c>
      <c r="AR1083" t="s">
        <v>79</v>
      </c>
      <c r="AS1083">
        <v>0</v>
      </c>
      <c r="AT1083" t="s">
        <v>79</v>
      </c>
      <c r="AU1083" t="s">
        <v>79</v>
      </c>
      <c r="AV1083">
        <v>0</v>
      </c>
      <c r="AW1083">
        <v>0</v>
      </c>
    </row>
    <row r="1084" spans="1:49" x14ac:dyDescent="0.2">
      <c r="A1084">
        <v>1</v>
      </c>
      <c r="B1084">
        <v>50</v>
      </c>
      <c r="C1084">
        <v>1</v>
      </c>
      <c r="D1084">
        <v>3</v>
      </c>
      <c r="E1084">
        <v>0</v>
      </c>
      <c r="F1084" t="s">
        <v>79</v>
      </c>
      <c r="G1084" t="s">
        <v>79</v>
      </c>
      <c r="H1084">
        <v>159</v>
      </c>
      <c r="I1084">
        <v>0</v>
      </c>
      <c r="J1084">
        <v>0</v>
      </c>
      <c r="K1084">
        <v>0</v>
      </c>
      <c r="L1084">
        <v>0</v>
      </c>
      <c r="M1084" t="s">
        <v>79</v>
      </c>
      <c r="N1084" t="s">
        <v>79</v>
      </c>
      <c r="O1084" t="s">
        <v>79</v>
      </c>
      <c r="P1084" t="s">
        <v>79</v>
      </c>
      <c r="Q1084" t="s">
        <v>79</v>
      </c>
      <c r="R1084" t="s">
        <v>1189</v>
      </c>
      <c r="S1084" t="s">
        <v>79</v>
      </c>
      <c r="T1084">
        <v>0</v>
      </c>
      <c r="U1084" t="s">
        <v>79</v>
      </c>
      <c r="V1084" t="s">
        <v>79</v>
      </c>
      <c r="W1084" t="s">
        <v>79</v>
      </c>
      <c r="X1084">
        <v>4</v>
      </c>
      <c r="Y1084">
        <v>4</v>
      </c>
      <c r="Z1084" t="s">
        <v>79</v>
      </c>
      <c r="AA1084" t="s">
        <v>79</v>
      </c>
      <c r="AB1084" t="s">
        <v>79</v>
      </c>
      <c r="AC1084" t="s">
        <v>79</v>
      </c>
      <c r="AD1084" t="s">
        <v>79</v>
      </c>
      <c r="AE1084">
        <v>0</v>
      </c>
      <c r="AF1084" t="s">
        <v>79</v>
      </c>
      <c r="AG1084">
        <v>0</v>
      </c>
      <c r="AH1084" t="s">
        <v>79</v>
      </c>
      <c r="AI1084" t="s">
        <v>79</v>
      </c>
      <c r="AJ1084" t="s">
        <v>79</v>
      </c>
      <c r="AK1084" t="s">
        <v>79</v>
      </c>
      <c r="AL1084" t="s">
        <v>79</v>
      </c>
      <c r="AM1084" t="s">
        <v>79</v>
      </c>
      <c r="AN1084" t="s">
        <v>79</v>
      </c>
      <c r="AO1084" t="s">
        <v>79</v>
      </c>
      <c r="AP1084" t="s">
        <v>79</v>
      </c>
      <c r="AQ1084" t="s">
        <v>79</v>
      </c>
      <c r="AR1084" t="s">
        <v>79</v>
      </c>
      <c r="AS1084">
        <v>0</v>
      </c>
      <c r="AT1084" t="s">
        <v>79</v>
      </c>
      <c r="AU1084" t="s">
        <v>79</v>
      </c>
      <c r="AV1084">
        <v>0</v>
      </c>
      <c r="AW1084">
        <v>0</v>
      </c>
    </row>
    <row r="1085" spans="1:49" x14ac:dyDescent="0.2">
      <c r="A1085">
        <v>1</v>
      </c>
      <c r="B1085">
        <v>50</v>
      </c>
      <c r="C1085">
        <v>1</v>
      </c>
      <c r="D1085">
        <v>4</v>
      </c>
      <c r="E1085">
        <v>0</v>
      </c>
      <c r="F1085" t="s">
        <v>79</v>
      </c>
      <c r="G1085" t="s">
        <v>79</v>
      </c>
      <c r="H1085">
        <v>254</v>
      </c>
      <c r="I1085">
        <v>0</v>
      </c>
      <c r="J1085">
        <v>0</v>
      </c>
      <c r="K1085">
        <v>0</v>
      </c>
      <c r="L1085">
        <v>0</v>
      </c>
      <c r="M1085" t="s">
        <v>79</v>
      </c>
      <c r="N1085" t="s">
        <v>79</v>
      </c>
      <c r="O1085" t="s">
        <v>79</v>
      </c>
      <c r="P1085" t="s">
        <v>79</v>
      </c>
      <c r="Q1085" t="s">
        <v>79</v>
      </c>
      <c r="R1085" t="s">
        <v>1778</v>
      </c>
      <c r="S1085" t="s">
        <v>79</v>
      </c>
      <c r="T1085">
        <v>0</v>
      </c>
      <c r="U1085" t="s">
        <v>79</v>
      </c>
      <c r="V1085" t="s">
        <v>79</v>
      </c>
      <c r="W1085" t="s">
        <v>79</v>
      </c>
      <c r="X1085">
        <v>4</v>
      </c>
      <c r="Y1085">
        <v>4</v>
      </c>
      <c r="Z1085" t="s">
        <v>79</v>
      </c>
      <c r="AA1085" t="s">
        <v>79</v>
      </c>
      <c r="AB1085" t="s">
        <v>79</v>
      </c>
      <c r="AC1085" t="s">
        <v>79</v>
      </c>
      <c r="AD1085" t="s">
        <v>79</v>
      </c>
      <c r="AE1085">
        <v>0</v>
      </c>
      <c r="AF1085" t="s">
        <v>79</v>
      </c>
      <c r="AG1085">
        <v>0</v>
      </c>
      <c r="AH1085" t="s">
        <v>79</v>
      </c>
      <c r="AI1085" t="s">
        <v>79</v>
      </c>
      <c r="AJ1085" t="s">
        <v>79</v>
      </c>
      <c r="AK1085" t="s">
        <v>79</v>
      </c>
      <c r="AL1085" t="s">
        <v>79</v>
      </c>
      <c r="AM1085" t="s">
        <v>79</v>
      </c>
      <c r="AN1085" t="s">
        <v>79</v>
      </c>
      <c r="AO1085" t="s">
        <v>79</v>
      </c>
      <c r="AP1085" t="s">
        <v>79</v>
      </c>
      <c r="AQ1085" t="s">
        <v>79</v>
      </c>
      <c r="AR1085" t="s">
        <v>79</v>
      </c>
      <c r="AS1085">
        <v>0</v>
      </c>
      <c r="AT1085" t="s">
        <v>79</v>
      </c>
      <c r="AU1085" t="s">
        <v>79</v>
      </c>
      <c r="AV1085">
        <v>0</v>
      </c>
      <c r="AW1085">
        <v>0</v>
      </c>
    </row>
    <row r="1086" spans="1:49" x14ac:dyDescent="0.2">
      <c r="A1086">
        <v>1</v>
      </c>
      <c r="B1086">
        <v>50</v>
      </c>
      <c r="C1086">
        <v>1</v>
      </c>
      <c r="D1086">
        <v>5</v>
      </c>
      <c r="E1086">
        <v>0</v>
      </c>
      <c r="F1086" t="s">
        <v>79</v>
      </c>
      <c r="G1086" t="s">
        <v>79</v>
      </c>
      <c r="H1086">
        <v>45</v>
      </c>
      <c r="I1086">
        <v>0</v>
      </c>
      <c r="J1086">
        <v>0</v>
      </c>
      <c r="K1086">
        <v>0</v>
      </c>
      <c r="L1086">
        <v>0</v>
      </c>
      <c r="M1086" t="s">
        <v>79</v>
      </c>
      <c r="N1086" t="s">
        <v>79</v>
      </c>
      <c r="O1086" t="s">
        <v>79</v>
      </c>
      <c r="P1086" t="s">
        <v>79</v>
      </c>
      <c r="Q1086" t="s">
        <v>79</v>
      </c>
      <c r="R1086" t="s">
        <v>1779</v>
      </c>
      <c r="S1086" t="s">
        <v>79</v>
      </c>
      <c r="T1086">
        <v>0</v>
      </c>
      <c r="U1086" t="s">
        <v>79</v>
      </c>
      <c r="V1086" t="s">
        <v>79</v>
      </c>
      <c r="W1086" t="s">
        <v>79</v>
      </c>
      <c r="X1086">
        <v>4</v>
      </c>
      <c r="Y1086">
        <v>4</v>
      </c>
      <c r="Z1086" t="s">
        <v>79</v>
      </c>
      <c r="AA1086" t="s">
        <v>79</v>
      </c>
      <c r="AB1086" t="s">
        <v>79</v>
      </c>
      <c r="AC1086" t="s">
        <v>79</v>
      </c>
      <c r="AD1086" t="s">
        <v>79</v>
      </c>
      <c r="AE1086">
        <v>0</v>
      </c>
      <c r="AF1086" t="s">
        <v>79</v>
      </c>
      <c r="AG1086">
        <v>0</v>
      </c>
      <c r="AH1086" t="s">
        <v>79</v>
      </c>
      <c r="AI1086" t="s">
        <v>79</v>
      </c>
      <c r="AJ1086" t="s">
        <v>79</v>
      </c>
      <c r="AK1086" t="s">
        <v>79</v>
      </c>
      <c r="AL1086" t="s">
        <v>79</v>
      </c>
      <c r="AM1086" t="s">
        <v>79</v>
      </c>
      <c r="AN1086" t="s">
        <v>79</v>
      </c>
      <c r="AO1086" t="s">
        <v>79</v>
      </c>
      <c r="AP1086" t="s">
        <v>79</v>
      </c>
      <c r="AQ1086" t="s">
        <v>79</v>
      </c>
      <c r="AR1086" t="s">
        <v>79</v>
      </c>
      <c r="AS1086">
        <v>0</v>
      </c>
      <c r="AT1086" t="s">
        <v>79</v>
      </c>
      <c r="AU1086" t="s">
        <v>79</v>
      </c>
      <c r="AV1086">
        <v>0</v>
      </c>
      <c r="AW1086">
        <v>0</v>
      </c>
    </row>
    <row r="1087" spans="1:49" x14ac:dyDescent="0.2">
      <c r="A1087">
        <v>1</v>
      </c>
      <c r="B1087">
        <v>50</v>
      </c>
      <c r="C1087">
        <v>1</v>
      </c>
      <c r="D1087">
        <v>6</v>
      </c>
      <c r="E1087">
        <v>0</v>
      </c>
      <c r="F1087" t="s">
        <v>79</v>
      </c>
      <c r="G1087" t="s">
        <v>79</v>
      </c>
      <c r="H1087">
        <v>41</v>
      </c>
      <c r="I1087">
        <v>0</v>
      </c>
      <c r="J1087">
        <v>0</v>
      </c>
      <c r="K1087">
        <v>0</v>
      </c>
      <c r="L1087">
        <v>0</v>
      </c>
      <c r="M1087" t="s">
        <v>79</v>
      </c>
      <c r="N1087" t="s">
        <v>79</v>
      </c>
      <c r="O1087" t="s">
        <v>79</v>
      </c>
      <c r="P1087" t="s">
        <v>79</v>
      </c>
      <c r="Q1087" t="s">
        <v>79</v>
      </c>
      <c r="R1087" t="s">
        <v>1780</v>
      </c>
      <c r="S1087" t="s">
        <v>79</v>
      </c>
      <c r="T1087">
        <v>0</v>
      </c>
      <c r="U1087" t="s">
        <v>79</v>
      </c>
      <c r="V1087" t="s">
        <v>79</v>
      </c>
      <c r="W1087" t="s">
        <v>79</v>
      </c>
      <c r="X1087">
        <v>4</v>
      </c>
      <c r="Y1087">
        <v>4</v>
      </c>
      <c r="Z1087" t="s">
        <v>79</v>
      </c>
      <c r="AA1087" t="s">
        <v>79</v>
      </c>
      <c r="AB1087" t="s">
        <v>79</v>
      </c>
      <c r="AC1087" t="s">
        <v>79</v>
      </c>
      <c r="AD1087" t="s">
        <v>79</v>
      </c>
      <c r="AE1087">
        <v>0</v>
      </c>
      <c r="AF1087" t="s">
        <v>79</v>
      </c>
      <c r="AG1087">
        <v>0</v>
      </c>
      <c r="AH1087" t="s">
        <v>79</v>
      </c>
      <c r="AI1087" t="s">
        <v>79</v>
      </c>
      <c r="AJ1087" t="s">
        <v>79</v>
      </c>
      <c r="AK1087" t="s">
        <v>79</v>
      </c>
      <c r="AL1087" t="s">
        <v>79</v>
      </c>
      <c r="AM1087" t="s">
        <v>79</v>
      </c>
      <c r="AN1087" t="s">
        <v>79</v>
      </c>
      <c r="AO1087" t="s">
        <v>79</v>
      </c>
      <c r="AP1087" t="s">
        <v>79</v>
      </c>
      <c r="AQ1087" t="s">
        <v>79</v>
      </c>
      <c r="AR1087" t="s">
        <v>79</v>
      </c>
      <c r="AS1087">
        <v>0</v>
      </c>
      <c r="AT1087" t="s">
        <v>79</v>
      </c>
      <c r="AU1087" t="s">
        <v>79</v>
      </c>
      <c r="AV1087">
        <v>0</v>
      </c>
      <c r="AW1087">
        <v>0</v>
      </c>
    </row>
    <row r="1088" spans="1:49" x14ac:dyDescent="0.2">
      <c r="A1088">
        <v>1</v>
      </c>
      <c r="B1088">
        <v>50</v>
      </c>
      <c r="C1088">
        <v>1</v>
      </c>
      <c r="D1088">
        <v>7</v>
      </c>
      <c r="E1088">
        <v>0</v>
      </c>
      <c r="F1088" t="s">
        <v>79</v>
      </c>
      <c r="G1088" t="s">
        <v>79</v>
      </c>
      <c r="H1088">
        <v>630</v>
      </c>
      <c r="I1088">
        <v>0</v>
      </c>
      <c r="J1088">
        <v>0</v>
      </c>
      <c r="K1088">
        <v>0</v>
      </c>
      <c r="L1088">
        <v>0</v>
      </c>
      <c r="M1088" t="s">
        <v>79</v>
      </c>
      <c r="N1088" t="s">
        <v>79</v>
      </c>
      <c r="O1088" t="s">
        <v>79</v>
      </c>
      <c r="P1088" t="s">
        <v>79</v>
      </c>
      <c r="Q1088" t="s">
        <v>79</v>
      </c>
      <c r="R1088" t="s">
        <v>1781</v>
      </c>
      <c r="S1088" t="s">
        <v>79</v>
      </c>
      <c r="T1088">
        <v>0</v>
      </c>
      <c r="U1088" t="s">
        <v>79</v>
      </c>
      <c r="V1088" t="s">
        <v>79</v>
      </c>
      <c r="W1088" t="s">
        <v>79</v>
      </c>
      <c r="X1088">
        <v>4</v>
      </c>
      <c r="Y1088">
        <v>4</v>
      </c>
      <c r="Z1088" t="s">
        <v>79</v>
      </c>
      <c r="AA1088" t="s">
        <v>79</v>
      </c>
      <c r="AB1088" t="s">
        <v>79</v>
      </c>
      <c r="AC1088" t="s">
        <v>79</v>
      </c>
      <c r="AD1088" t="s">
        <v>79</v>
      </c>
      <c r="AE1088">
        <v>0</v>
      </c>
      <c r="AF1088" t="s">
        <v>79</v>
      </c>
      <c r="AG1088">
        <v>0</v>
      </c>
      <c r="AH1088" t="s">
        <v>79</v>
      </c>
      <c r="AI1088" t="s">
        <v>79</v>
      </c>
      <c r="AJ1088" t="s">
        <v>79</v>
      </c>
      <c r="AK1088" t="s">
        <v>79</v>
      </c>
      <c r="AL1088" t="s">
        <v>79</v>
      </c>
      <c r="AM1088" t="s">
        <v>79</v>
      </c>
      <c r="AN1088" t="s">
        <v>79</v>
      </c>
      <c r="AO1088" t="s">
        <v>79</v>
      </c>
      <c r="AP1088" t="s">
        <v>79</v>
      </c>
      <c r="AQ1088" t="s">
        <v>79</v>
      </c>
      <c r="AR1088" t="s">
        <v>79</v>
      </c>
      <c r="AS1088">
        <v>0</v>
      </c>
      <c r="AT1088" t="s">
        <v>79</v>
      </c>
      <c r="AU1088" t="s">
        <v>79</v>
      </c>
      <c r="AV1088">
        <v>0</v>
      </c>
      <c r="AW1088">
        <v>0</v>
      </c>
    </row>
    <row r="1089" spans="1:49" x14ac:dyDescent="0.2">
      <c r="A1089">
        <v>1</v>
      </c>
      <c r="B1089">
        <v>50</v>
      </c>
      <c r="C1089">
        <v>1</v>
      </c>
      <c r="D1089">
        <v>8</v>
      </c>
      <c r="E1089">
        <v>0</v>
      </c>
      <c r="F1089" t="s">
        <v>79</v>
      </c>
      <c r="G1089" t="s">
        <v>79</v>
      </c>
      <c r="H1089">
        <v>0</v>
      </c>
      <c r="I1089">
        <v>0</v>
      </c>
      <c r="J1089">
        <v>0</v>
      </c>
      <c r="K1089">
        <v>0</v>
      </c>
      <c r="L1089">
        <v>0</v>
      </c>
      <c r="M1089" t="s">
        <v>79</v>
      </c>
      <c r="N1089" t="s">
        <v>79</v>
      </c>
      <c r="O1089" t="s">
        <v>79</v>
      </c>
      <c r="P1089" t="s">
        <v>79</v>
      </c>
      <c r="Q1089" t="s">
        <v>79</v>
      </c>
      <c r="R1089" t="s">
        <v>79</v>
      </c>
      <c r="S1089" t="s">
        <v>79</v>
      </c>
      <c r="T1089">
        <v>0</v>
      </c>
      <c r="U1089" t="s">
        <v>79</v>
      </c>
      <c r="V1089" t="s">
        <v>79</v>
      </c>
      <c r="W1089" t="s">
        <v>79</v>
      </c>
      <c r="X1089">
        <v>0</v>
      </c>
      <c r="Y1089">
        <v>0</v>
      </c>
      <c r="Z1089" t="s">
        <v>79</v>
      </c>
      <c r="AA1089" t="s">
        <v>79</v>
      </c>
      <c r="AB1089" t="s">
        <v>79</v>
      </c>
      <c r="AC1089" t="s">
        <v>79</v>
      </c>
      <c r="AD1089" t="s">
        <v>79</v>
      </c>
      <c r="AE1089">
        <v>0</v>
      </c>
      <c r="AF1089" t="s">
        <v>79</v>
      </c>
      <c r="AG1089">
        <v>0</v>
      </c>
      <c r="AH1089" t="s">
        <v>79</v>
      </c>
      <c r="AI1089" t="s">
        <v>79</v>
      </c>
      <c r="AJ1089" t="s">
        <v>79</v>
      </c>
      <c r="AK1089" t="s">
        <v>79</v>
      </c>
      <c r="AL1089" t="s">
        <v>79</v>
      </c>
      <c r="AM1089" t="s">
        <v>79</v>
      </c>
      <c r="AN1089" t="s">
        <v>79</v>
      </c>
      <c r="AO1089" t="s">
        <v>79</v>
      </c>
      <c r="AP1089" t="s">
        <v>79</v>
      </c>
      <c r="AQ1089" t="s">
        <v>79</v>
      </c>
      <c r="AR1089" t="s">
        <v>79</v>
      </c>
      <c r="AS1089">
        <v>0</v>
      </c>
      <c r="AT1089" t="s">
        <v>79</v>
      </c>
      <c r="AU1089" t="s">
        <v>79</v>
      </c>
      <c r="AV1089">
        <v>0</v>
      </c>
      <c r="AW1089">
        <v>0</v>
      </c>
    </row>
    <row r="1090" spans="1:49" x14ac:dyDescent="0.2">
      <c r="A1090">
        <v>1</v>
      </c>
      <c r="B1090">
        <v>51</v>
      </c>
      <c r="C1090">
        <v>1</v>
      </c>
      <c r="D1090">
        <v>1</v>
      </c>
      <c r="E1090">
        <v>0</v>
      </c>
      <c r="F1090" t="s">
        <v>79</v>
      </c>
      <c r="G1090" t="s">
        <v>79</v>
      </c>
      <c r="H1090">
        <v>0</v>
      </c>
      <c r="I1090">
        <v>0</v>
      </c>
      <c r="J1090">
        <v>0</v>
      </c>
      <c r="K1090">
        <v>0</v>
      </c>
      <c r="L1090">
        <v>0</v>
      </c>
      <c r="M1090" t="s">
        <v>79</v>
      </c>
      <c r="N1090" t="s">
        <v>79</v>
      </c>
      <c r="O1090" t="s">
        <v>79</v>
      </c>
      <c r="P1090" t="s">
        <v>79</v>
      </c>
      <c r="Q1090" t="s">
        <v>79</v>
      </c>
      <c r="R1090" t="s">
        <v>79</v>
      </c>
      <c r="S1090" t="s">
        <v>79</v>
      </c>
      <c r="T1090">
        <v>0</v>
      </c>
      <c r="U1090" t="s">
        <v>79</v>
      </c>
      <c r="V1090" t="s">
        <v>79</v>
      </c>
      <c r="W1090" t="s">
        <v>79</v>
      </c>
      <c r="X1090">
        <v>0</v>
      </c>
      <c r="Y1090">
        <v>0</v>
      </c>
      <c r="Z1090" t="s">
        <v>79</v>
      </c>
      <c r="AA1090" t="s">
        <v>79</v>
      </c>
      <c r="AB1090" t="s">
        <v>79</v>
      </c>
      <c r="AC1090" t="s">
        <v>79</v>
      </c>
      <c r="AD1090" t="s">
        <v>79</v>
      </c>
      <c r="AE1090">
        <v>0</v>
      </c>
      <c r="AF1090" t="s">
        <v>79</v>
      </c>
      <c r="AG1090">
        <v>0</v>
      </c>
      <c r="AH1090" t="s">
        <v>79</v>
      </c>
      <c r="AI1090" t="s">
        <v>79</v>
      </c>
      <c r="AJ1090" t="s">
        <v>79</v>
      </c>
      <c r="AK1090" t="s">
        <v>79</v>
      </c>
      <c r="AL1090" t="s">
        <v>79</v>
      </c>
      <c r="AM1090" t="s">
        <v>79</v>
      </c>
      <c r="AN1090" t="s">
        <v>79</v>
      </c>
      <c r="AO1090" t="s">
        <v>79</v>
      </c>
      <c r="AP1090" t="s">
        <v>79</v>
      </c>
      <c r="AQ1090" t="s">
        <v>79</v>
      </c>
      <c r="AR1090" t="s">
        <v>79</v>
      </c>
      <c r="AS1090">
        <v>0</v>
      </c>
      <c r="AT1090" t="s">
        <v>79</v>
      </c>
      <c r="AU1090" t="s">
        <v>79</v>
      </c>
      <c r="AV1090">
        <v>0</v>
      </c>
      <c r="AW1090">
        <v>0</v>
      </c>
    </row>
    <row r="1091" spans="1:49" x14ac:dyDescent="0.2">
      <c r="A1091">
        <v>1</v>
      </c>
      <c r="B1091">
        <v>51</v>
      </c>
      <c r="C1091">
        <v>1</v>
      </c>
      <c r="D1091">
        <v>2</v>
      </c>
      <c r="E1091">
        <v>0</v>
      </c>
      <c r="F1091" t="s">
        <v>79</v>
      </c>
      <c r="G1091" t="s">
        <v>79</v>
      </c>
      <c r="H1091">
        <v>669</v>
      </c>
      <c r="I1091">
        <v>0</v>
      </c>
      <c r="J1091">
        <v>0</v>
      </c>
      <c r="K1091">
        <v>0</v>
      </c>
      <c r="L1091">
        <v>0</v>
      </c>
      <c r="M1091" t="s">
        <v>79</v>
      </c>
      <c r="N1091" t="s">
        <v>79</v>
      </c>
      <c r="O1091" t="s">
        <v>79</v>
      </c>
      <c r="P1091" t="s">
        <v>79</v>
      </c>
      <c r="Q1091" t="s">
        <v>79</v>
      </c>
      <c r="R1091" t="s">
        <v>1782</v>
      </c>
      <c r="S1091" t="s">
        <v>79</v>
      </c>
      <c r="T1091">
        <v>0</v>
      </c>
      <c r="U1091" t="s">
        <v>79</v>
      </c>
      <c r="V1091" t="s">
        <v>79</v>
      </c>
      <c r="W1091" t="s">
        <v>79</v>
      </c>
      <c r="X1091">
        <v>3</v>
      </c>
      <c r="Y1091">
        <v>3</v>
      </c>
      <c r="Z1091" t="s">
        <v>79</v>
      </c>
      <c r="AA1091" t="s">
        <v>79</v>
      </c>
      <c r="AB1091" t="s">
        <v>79</v>
      </c>
      <c r="AC1091" t="s">
        <v>79</v>
      </c>
      <c r="AD1091" t="s">
        <v>79</v>
      </c>
      <c r="AE1091">
        <v>0</v>
      </c>
      <c r="AF1091" t="s">
        <v>79</v>
      </c>
      <c r="AG1091">
        <v>0</v>
      </c>
      <c r="AH1091" t="s">
        <v>79</v>
      </c>
      <c r="AI1091" t="s">
        <v>79</v>
      </c>
      <c r="AJ1091" t="s">
        <v>79</v>
      </c>
      <c r="AK1091" t="s">
        <v>79</v>
      </c>
      <c r="AL1091" t="s">
        <v>79</v>
      </c>
      <c r="AM1091" t="s">
        <v>79</v>
      </c>
      <c r="AN1091" t="s">
        <v>79</v>
      </c>
      <c r="AO1091" t="s">
        <v>79</v>
      </c>
      <c r="AP1091" t="s">
        <v>79</v>
      </c>
      <c r="AQ1091" t="s">
        <v>79</v>
      </c>
      <c r="AR1091" t="s">
        <v>79</v>
      </c>
      <c r="AS1091">
        <v>0</v>
      </c>
      <c r="AT1091" t="s">
        <v>79</v>
      </c>
      <c r="AU1091" t="s">
        <v>79</v>
      </c>
      <c r="AV1091">
        <v>0</v>
      </c>
      <c r="AW1091">
        <v>0</v>
      </c>
    </row>
    <row r="1092" spans="1:49" x14ac:dyDescent="0.2">
      <c r="A1092">
        <v>1</v>
      </c>
      <c r="B1092">
        <v>51</v>
      </c>
      <c r="C1092">
        <v>1</v>
      </c>
      <c r="D1092">
        <v>3</v>
      </c>
      <c r="E1092">
        <v>0</v>
      </c>
      <c r="F1092" t="s">
        <v>79</v>
      </c>
      <c r="G1092" t="s">
        <v>79</v>
      </c>
      <c r="H1092">
        <v>235</v>
      </c>
      <c r="I1092">
        <v>0</v>
      </c>
      <c r="J1092">
        <v>0</v>
      </c>
      <c r="K1092">
        <v>0</v>
      </c>
      <c r="L1092">
        <v>0</v>
      </c>
      <c r="M1092" t="s">
        <v>79</v>
      </c>
      <c r="N1092" t="s">
        <v>79</v>
      </c>
      <c r="O1092" t="s">
        <v>79</v>
      </c>
      <c r="P1092" t="s">
        <v>79</v>
      </c>
      <c r="Q1092" t="s">
        <v>79</v>
      </c>
      <c r="R1092" t="s">
        <v>1783</v>
      </c>
      <c r="S1092" t="s">
        <v>79</v>
      </c>
      <c r="T1092">
        <v>0</v>
      </c>
      <c r="U1092" t="s">
        <v>79</v>
      </c>
      <c r="V1092" t="s">
        <v>79</v>
      </c>
      <c r="W1092" t="s">
        <v>79</v>
      </c>
      <c r="X1092">
        <v>3</v>
      </c>
      <c r="Y1092">
        <v>3</v>
      </c>
      <c r="Z1092" t="s">
        <v>79</v>
      </c>
      <c r="AA1092" t="s">
        <v>79</v>
      </c>
      <c r="AB1092" t="s">
        <v>79</v>
      </c>
      <c r="AC1092" t="s">
        <v>79</v>
      </c>
      <c r="AD1092" t="s">
        <v>79</v>
      </c>
      <c r="AE1092">
        <v>0</v>
      </c>
      <c r="AF1092" t="s">
        <v>79</v>
      </c>
      <c r="AG1092">
        <v>0</v>
      </c>
      <c r="AH1092" t="s">
        <v>79</v>
      </c>
      <c r="AI1092" t="s">
        <v>79</v>
      </c>
      <c r="AJ1092" t="s">
        <v>79</v>
      </c>
      <c r="AK1092" t="s">
        <v>79</v>
      </c>
      <c r="AL1092" t="s">
        <v>79</v>
      </c>
      <c r="AM1092" t="s">
        <v>79</v>
      </c>
      <c r="AN1092" t="s">
        <v>79</v>
      </c>
      <c r="AO1092" t="s">
        <v>79</v>
      </c>
      <c r="AP1092" t="s">
        <v>79</v>
      </c>
      <c r="AQ1092" t="s">
        <v>79</v>
      </c>
      <c r="AR1092" t="s">
        <v>79</v>
      </c>
      <c r="AS1092">
        <v>0</v>
      </c>
      <c r="AT1092" t="s">
        <v>79</v>
      </c>
      <c r="AU1092" t="s">
        <v>79</v>
      </c>
      <c r="AV1092">
        <v>0</v>
      </c>
      <c r="AW1092">
        <v>0</v>
      </c>
    </row>
    <row r="1093" spans="1:49" x14ac:dyDescent="0.2">
      <c r="A1093">
        <v>1</v>
      </c>
      <c r="B1093">
        <v>51</v>
      </c>
      <c r="C1093">
        <v>1</v>
      </c>
      <c r="D1093">
        <v>4</v>
      </c>
      <c r="E1093">
        <v>0</v>
      </c>
      <c r="F1093" t="s">
        <v>79</v>
      </c>
      <c r="G1093" t="s">
        <v>79</v>
      </c>
      <c r="H1093">
        <v>572</v>
      </c>
      <c r="I1093">
        <v>0</v>
      </c>
      <c r="J1093">
        <v>0</v>
      </c>
      <c r="K1093">
        <v>0</v>
      </c>
      <c r="L1093">
        <v>0</v>
      </c>
      <c r="M1093" t="s">
        <v>79</v>
      </c>
      <c r="N1093" t="s">
        <v>79</v>
      </c>
      <c r="O1093" t="s">
        <v>79</v>
      </c>
      <c r="P1093" t="s">
        <v>79</v>
      </c>
      <c r="Q1093" t="s">
        <v>79</v>
      </c>
      <c r="R1093" t="s">
        <v>1784</v>
      </c>
      <c r="S1093" t="s">
        <v>79</v>
      </c>
      <c r="T1093">
        <v>0</v>
      </c>
      <c r="U1093" t="s">
        <v>79</v>
      </c>
      <c r="V1093" t="s">
        <v>79</v>
      </c>
      <c r="W1093" t="s">
        <v>79</v>
      </c>
      <c r="X1093">
        <v>3</v>
      </c>
      <c r="Y1093">
        <v>3</v>
      </c>
      <c r="Z1093" t="s">
        <v>79</v>
      </c>
      <c r="AA1093" t="s">
        <v>79</v>
      </c>
      <c r="AB1093" t="s">
        <v>79</v>
      </c>
      <c r="AC1093" t="s">
        <v>79</v>
      </c>
      <c r="AD1093" t="s">
        <v>79</v>
      </c>
      <c r="AE1093">
        <v>0</v>
      </c>
      <c r="AF1093" t="s">
        <v>79</v>
      </c>
      <c r="AG1093">
        <v>0</v>
      </c>
      <c r="AH1093" t="s">
        <v>79</v>
      </c>
      <c r="AI1093" t="s">
        <v>79</v>
      </c>
      <c r="AJ1093" t="s">
        <v>79</v>
      </c>
      <c r="AK1093" t="s">
        <v>79</v>
      </c>
      <c r="AL1093" t="s">
        <v>79</v>
      </c>
      <c r="AM1093" t="s">
        <v>79</v>
      </c>
      <c r="AN1093" t="s">
        <v>79</v>
      </c>
      <c r="AO1093" t="s">
        <v>79</v>
      </c>
      <c r="AP1093" t="s">
        <v>79</v>
      </c>
      <c r="AQ1093" t="s">
        <v>79</v>
      </c>
      <c r="AR1093" t="s">
        <v>79</v>
      </c>
      <c r="AS1093">
        <v>0</v>
      </c>
      <c r="AT1093" t="s">
        <v>79</v>
      </c>
      <c r="AU1093" t="s">
        <v>79</v>
      </c>
      <c r="AV1093">
        <v>0</v>
      </c>
      <c r="AW1093">
        <v>0</v>
      </c>
    </row>
    <row r="1094" spans="1:49" x14ac:dyDescent="0.2">
      <c r="A1094">
        <v>1</v>
      </c>
      <c r="B1094">
        <v>51</v>
      </c>
      <c r="C1094">
        <v>1</v>
      </c>
      <c r="D1094">
        <v>5</v>
      </c>
      <c r="E1094">
        <v>0</v>
      </c>
      <c r="F1094" t="s">
        <v>79</v>
      </c>
      <c r="G1094" t="s">
        <v>79</v>
      </c>
      <c r="H1094">
        <v>139</v>
      </c>
      <c r="I1094">
        <v>0</v>
      </c>
      <c r="J1094">
        <v>0</v>
      </c>
      <c r="K1094">
        <v>0</v>
      </c>
      <c r="L1094">
        <v>0</v>
      </c>
      <c r="M1094" t="s">
        <v>79</v>
      </c>
      <c r="N1094" t="s">
        <v>79</v>
      </c>
      <c r="O1094" t="s">
        <v>79</v>
      </c>
      <c r="P1094" t="s">
        <v>79</v>
      </c>
      <c r="Q1094" t="s">
        <v>79</v>
      </c>
      <c r="R1094" t="s">
        <v>1785</v>
      </c>
      <c r="S1094" t="s">
        <v>79</v>
      </c>
      <c r="T1094">
        <v>0</v>
      </c>
      <c r="U1094" t="s">
        <v>79</v>
      </c>
      <c r="V1094" t="s">
        <v>79</v>
      </c>
      <c r="W1094" t="s">
        <v>79</v>
      </c>
      <c r="X1094">
        <v>3</v>
      </c>
      <c r="Y1094">
        <v>3</v>
      </c>
      <c r="Z1094" t="s">
        <v>79</v>
      </c>
      <c r="AA1094" t="s">
        <v>79</v>
      </c>
      <c r="AB1094" t="s">
        <v>79</v>
      </c>
      <c r="AC1094" t="s">
        <v>79</v>
      </c>
      <c r="AD1094" t="s">
        <v>79</v>
      </c>
      <c r="AE1094">
        <v>0</v>
      </c>
      <c r="AF1094" t="s">
        <v>79</v>
      </c>
      <c r="AG1094">
        <v>0</v>
      </c>
      <c r="AH1094" t="s">
        <v>79</v>
      </c>
      <c r="AI1094" t="s">
        <v>79</v>
      </c>
      <c r="AJ1094" t="s">
        <v>79</v>
      </c>
      <c r="AK1094" t="s">
        <v>79</v>
      </c>
      <c r="AL1094" t="s">
        <v>79</v>
      </c>
      <c r="AM1094" t="s">
        <v>79</v>
      </c>
      <c r="AN1094" t="s">
        <v>79</v>
      </c>
      <c r="AO1094" t="s">
        <v>79</v>
      </c>
      <c r="AP1094" t="s">
        <v>79</v>
      </c>
      <c r="AQ1094" t="s">
        <v>79</v>
      </c>
      <c r="AR1094" t="s">
        <v>79</v>
      </c>
      <c r="AS1094">
        <v>0</v>
      </c>
      <c r="AT1094" t="s">
        <v>79</v>
      </c>
      <c r="AU1094" t="s">
        <v>79</v>
      </c>
      <c r="AV1094">
        <v>0</v>
      </c>
      <c r="AW1094">
        <v>0</v>
      </c>
    </row>
    <row r="1095" spans="1:49" x14ac:dyDescent="0.2">
      <c r="A1095">
        <v>1</v>
      </c>
      <c r="B1095">
        <v>51</v>
      </c>
      <c r="C1095">
        <v>1</v>
      </c>
      <c r="D1095">
        <v>6</v>
      </c>
      <c r="E1095">
        <v>0</v>
      </c>
      <c r="F1095" t="s">
        <v>79</v>
      </c>
      <c r="G1095" t="s">
        <v>79</v>
      </c>
      <c r="H1095">
        <v>138</v>
      </c>
      <c r="I1095">
        <v>0</v>
      </c>
      <c r="J1095">
        <v>0</v>
      </c>
      <c r="K1095">
        <v>0</v>
      </c>
      <c r="L1095">
        <v>0</v>
      </c>
      <c r="M1095" t="s">
        <v>79</v>
      </c>
      <c r="N1095" t="s">
        <v>79</v>
      </c>
      <c r="O1095" t="s">
        <v>79</v>
      </c>
      <c r="P1095" t="s">
        <v>79</v>
      </c>
      <c r="Q1095" t="s">
        <v>79</v>
      </c>
      <c r="R1095" t="s">
        <v>1782</v>
      </c>
      <c r="S1095" t="s">
        <v>79</v>
      </c>
      <c r="T1095">
        <v>0</v>
      </c>
      <c r="U1095" t="s">
        <v>79</v>
      </c>
      <c r="V1095" t="s">
        <v>79</v>
      </c>
      <c r="W1095" t="s">
        <v>79</v>
      </c>
      <c r="X1095">
        <v>3</v>
      </c>
      <c r="Y1095">
        <v>3</v>
      </c>
      <c r="Z1095" t="s">
        <v>79</v>
      </c>
      <c r="AA1095" t="s">
        <v>79</v>
      </c>
      <c r="AB1095" t="s">
        <v>79</v>
      </c>
      <c r="AC1095" t="s">
        <v>79</v>
      </c>
      <c r="AD1095" t="s">
        <v>79</v>
      </c>
      <c r="AE1095">
        <v>0</v>
      </c>
      <c r="AF1095" t="s">
        <v>79</v>
      </c>
      <c r="AG1095">
        <v>0</v>
      </c>
      <c r="AH1095" t="s">
        <v>79</v>
      </c>
      <c r="AI1095" t="s">
        <v>79</v>
      </c>
      <c r="AJ1095" t="s">
        <v>79</v>
      </c>
      <c r="AK1095" t="s">
        <v>79</v>
      </c>
      <c r="AL1095" t="s">
        <v>79</v>
      </c>
      <c r="AM1095" t="s">
        <v>79</v>
      </c>
      <c r="AN1095" t="s">
        <v>79</v>
      </c>
      <c r="AO1095" t="s">
        <v>79</v>
      </c>
      <c r="AP1095" t="s">
        <v>79</v>
      </c>
      <c r="AQ1095" t="s">
        <v>79</v>
      </c>
      <c r="AR1095" t="s">
        <v>79</v>
      </c>
      <c r="AS1095">
        <v>0</v>
      </c>
      <c r="AT1095" t="s">
        <v>79</v>
      </c>
      <c r="AU1095" t="s">
        <v>79</v>
      </c>
      <c r="AV1095">
        <v>0</v>
      </c>
      <c r="AW1095">
        <v>0</v>
      </c>
    </row>
    <row r="1096" spans="1:49" x14ac:dyDescent="0.2">
      <c r="A1096">
        <v>1</v>
      </c>
      <c r="B1096">
        <v>51</v>
      </c>
      <c r="C1096">
        <v>1</v>
      </c>
      <c r="D1096">
        <v>7</v>
      </c>
      <c r="E1096">
        <v>0</v>
      </c>
      <c r="F1096" t="s">
        <v>79</v>
      </c>
      <c r="G1096" t="s">
        <v>79</v>
      </c>
      <c r="H1096">
        <v>189</v>
      </c>
      <c r="I1096">
        <v>0</v>
      </c>
      <c r="J1096">
        <v>0</v>
      </c>
      <c r="K1096">
        <v>0</v>
      </c>
      <c r="L1096">
        <v>0</v>
      </c>
      <c r="M1096" t="s">
        <v>79</v>
      </c>
      <c r="N1096" t="s">
        <v>79</v>
      </c>
      <c r="O1096" t="s">
        <v>79</v>
      </c>
      <c r="P1096" t="s">
        <v>79</v>
      </c>
      <c r="Q1096" t="s">
        <v>79</v>
      </c>
      <c r="R1096" t="s">
        <v>1786</v>
      </c>
      <c r="S1096" t="s">
        <v>79</v>
      </c>
      <c r="T1096">
        <v>0</v>
      </c>
      <c r="U1096" t="s">
        <v>79</v>
      </c>
      <c r="V1096" t="s">
        <v>79</v>
      </c>
      <c r="W1096" t="s">
        <v>79</v>
      </c>
      <c r="X1096">
        <v>3</v>
      </c>
      <c r="Y1096">
        <v>3</v>
      </c>
      <c r="Z1096" t="s">
        <v>79</v>
      </c>
      <c r="AA1096" t="s">
        <v>79</v>
      </c>
      <c r="AB1096" t="s">
        <v>79</v>
      </c>
      <c r="AC1096" t="s">
        <v>79</v>
      </c>
      <c r="AD1096" t="s">
        <v>79</v>
      </c>
      <c r="AE1096">
        <v>0</v>
      </c>
      <c r="AF1096" t="s">
        <v>79</v>
      </c>
      <c r="AG1096">
        <v>0</v>
      </c>
      <c r="AH1096" t="s">
        <v>79</v>
      </c>
      <c r="AI1096" t="s">
        <v>79</v>
      </c>
      <c r="AJ1096" t="s">
        <v>79</v>
      </c>
      <c r="AK1096" t="s">
        <v>79</v>
      </c>
      <c r="AL1096" t="s">
        <v>79</v>
      </c>
      <c r="AM1096" t="s">
        <v>79</v>
      </c>
      <c r="AN1096" t="s">
        <v>79</v>
      </c>
      <c r="AO1096" t="s">
        <v>79</v>
      </c>
      <c r="AP1096" t="s">
        <v>79</v>
      </c>
      <c r="AQ1096" t="s">
        <v>79</v>
      </c>
      <c r="AR1096" t="s">
        <v>79</v>
      </c>
      <c r="AS1096">
        <v>0</v>
      </c>
      <c r="AT1096" t="s">
        <v>79</v>
      </c>
      <c r="AU1096" t="s">
        <v>79</v>
      </c>
      <c r="AV1096">
        <v>0</v>
      </c>
      <c r="AW1096">
        <v>0</v>
      </c>
    </row>
    <row r="1097" spans="1:49" x14ac:dyDescent="0.2">
      <c r="A1097">
        <v>1</v>
      </c>
      <c r="B1097">
        <v>51</v>
      </c>
      <c r="C1097">
        <v>1</v>
      </c>
      <c r="D1097">
        <v>8</v>
      </c>
      <c r="E1097">
        <v>0</v>
      </c>
      <c r="F1097" t="s">
        <v>79</v>
      </c>
      <c r="G1097" t="s">
        <v>79</v>
      </c>
      <c r="H1097">
        <v>0</v>
      </c>
      <c r="I1097">
        <v>0</v>
      </c>
      <c r="J1097">
        <v>0</v>
      </c>
      <c r="K1097">
        <v>0</v>
      </c>
      <c r="L1097">
        <v>0</v>
      </c>
      <c r="M1097" t="s">
        <v>79</v>
      </c>
      <c r="N1097" t="s">
        <v>79</v>
      </c>
      <c r="O1097" t="s">
        <v>79</v>
      </c>
      <c r="P1097" t="s">
        <v>79</v>
      </c>
      <c r="Q1097" t="s">
        <v>79</v>
      </c>
      <c r="R1097" t="s">
        <v>79</v>
      </c>
      <c r="S1097" t="s">
        <v>79</v>
      </c>
      <c r="T1097">
        <v>0</v>
      </c>
      <c r="U1097" t="s">
        <v>79</v>
      </c>
      <c r="V1097" t="s">
        <v>79</v>
      </c>
      <c r="W1097" t="s">
        <v>79</v>
      </c>
      <c r="X1097">
        <v>0</v>
      </c>
      <c r="Y1097">
        <v>0</v>
      </c>
      <c r="Z1097" t="s">
        <v>79</v>
      </c>
      <c r="AA1097" t="s">
        <v>79</v>
      </c>
      <c r="AB1097" t="s">
        <v>79</v>
      </c>
      <c r="AC1097" t="s">
        <v>79</v>
      </c>
      <c r="AD1097" t="s">
        <v>79</v>
      </c>
      <c r="AE1097">
        <v>0</v>
      </c>
      <c r="AF1097" t="s">
        <v>79</v>
      </c>
      <c r="AG1097">
        <v>0</v>
      </c>
      <c r="AH1097" t="s">
        <v>79</v>
      </c>
      <c r="AI1097" t="s">
        <v>79</v>
      </c>
      <c r="AJ1097" t="s">
        <v>79</v>
      </c>
      <c r="AK1097" t="s">
        <v>79</v>
      </c>
      <c r="AL1097" t="s">
        <v>79</v>
      </c>
      <c r="AM1097" t="s">
        <v>79</v>
      </c>
      <c r="AN1097" t="s">
        <v>79</v>
      </c>
      <c r="AO1097" t="s">
        <v>79</v>
      </c>
      <c r="AP1097" t="s">
        <v>79</v>
      </c>
      <c r="AQ1097" t="s">
        <v>79</v>
      </c>
      <c r="AR1097" t="s">
        <v>79</v>
      </c>
      <c r="AS1097">
        <v>0</v>
      </c>
      <c r="AT1097" t="s">
        <v>79</v>
      </c>
      <c r="AU1097" t="s">
        <v>79</v>
      </c>
      <c r="AV1097">
        <v>0</v>
      </c>
      <c r="AW1097">
        <v>0</v>
      </c>
    </row>
    <row r="1098" spans="1:49" x14ac:dyDescent="0.2">
      <c r="A1098">
        <v>1</v>
      </c>
      <c r="B1098">
        <v>52</v>
      </c>
      <c r="C1098">
        <v>1</v>
      </c>
      <c r="D1098">
        <v>1</v>
      </c>
      <c r="E1098">
        <v>0</v>
      </c>
      <c r="F1098" t="s">
        <v>79</v>
      </c>
      <c r="G1098" t="s">
        <v>79</v>
      </c>
      <c r="H1098">
        <v>0</v>
      </c>
      <c r="I1098">
        <v>0</v>
      </c>
      <c r="J1098">
        <v>0</v>
      </c>
      <c r="K1098">
        <v>0</v>
      </c>
      <c r="L1098">
        <v>0</v>
      </c>
      <c r="M1098" t="s">
        <v>79</v>
      </c>
      <c r="N1098" t="s">
        <v>79</v>
      </c>
      <c r="O1098" t="s">
        <v>79</v>
      </c>
      <c r="P1098" t="s">
        <v>79</v>
      </c>
      <c r="Q1098" t="s">
        <v>79</v>
      </c>
      <c r="R1098" t="s">
        <v>79</v>
      </c>
      <c r="S1098" t="s">
        <v>79</v>
      </c>
      <c r="T1098">
        <v>0</v>
      </c>
      <c r="U1098" t="s">
        <v>79</v>
      </c>
      <c r="V1098" t="s">
        <v>79</v>
      </c>
      <c r="W1098" t="s">
        <v>79</v>
      </c>
      <c r="X1098">
        <v>0</v>
      </c>
      <c r="Y1098">
        <v>0</v>
      </c>
      <c r="Z1098" t="s">
        <v>79</v>
      </c>
      <c r="AA1098" t="s">
        <v>79</v>
      </c>
      <c r="AB1098" t="s">
        <v>79</v>
      </c>
      <c r="AC1098" t="s">
        <v>79</v>
      </c>
      <c r="AD1098" t="s">
        <v>79</v>
      </c>
      <c r="AE1098">
        <v>0</v>
      </c>
      <c r="AF1098" t="s">
        <v>79</v>
      </c>
      <c r="AG1098">
        <v>0</v>
      </c>
      <c r="AH1098" t="s">
        <v>79</v>
      </c>
      <c r="AI1098" t="s">
        <v>79</v>
      </c>
      <c r="AJ1098" t="s">
        <v>79</v>
      </c>
      <c r="AK1098" t="s">
        <v>79</v>
      </c>
      <c r="AL1098" t="s">
        <v>79</v>
      </c>
      <c r="AM1098" t="s">
        <v>79</v>
      </c>
      <c r="AN1098" t="s">
        <v>79</v>
      </c>
      <c r="AO1098" t="s">
        <v>79</v>
      </c>
      <c r="AP1098" t="s">
        <v>79</v>
      </c>
      <c r="AQ1098" t="s">
        <v>79</v>
      </c>
      <c r="AR1098" t="s">
        <v>79</v>
      </c>
      <c r="AS1098">
        <v>0</v>
      </c>
      <c r="AT1098" t="s">
        <v>79</v>
      </c>
      <c r="AU1098" t="s">
        <v>79</v>
      </c>
      <c r="AV1098">
        <v>0</v>
      </c>
      <c r="AW1098">
        <v>0</v>
      </c>
    </row>
    <row r="1099" spans="1:49" x14ac:dyDescent="0.2">
      <c r="A1099">
        <v>1</v>
      </c>
      <c r="B1099">
        <v>52</v>
      </c>
      <c r="C1099">
        <v>1</v>
      </c>
      <c r="D1099">
        <v>2</v>
      </c>
      <c r="E1099">
        <v>0</v>
      </c>
      <c r="F1099" t="s">
        <v>79</v>
      </c>
      <c r="G1099" t="s">
        <v>79</v>
      </c>
      <c r="H1099">
        <v>148</v>
      </c>
      <c r="I1099">
        <v>0</v>
      </c>
      <c r="J1099">
        <v>0</v>
      </c>
      <c r="K1099">
        <v>0</v>
      </c>
      <c r="L1099">
        <v>0</v>
      </c>
      <c r="M1099" t="s">
        <v>79</v>
      </c>
      <c r="N1099" t="s">
        <v>79</v>
      </c>
      <c r="O1099" t="s">
        <v>79</v>
      </c>
      <c r="P1099" t="s">
        <v>79</v>
      </c>
      <c r="Q1099" t="s">
        <v>79</v>
      </c>
      <c r="R1099" t="s">
        <v>1787</v>
      </c>
      <c r="S1099" t="s">
        <v>79</v>
      </c>
      <c r="T1099">
        <v>0</v>
      </c>
      <c r="U1099" t="s">
        <v>79</v>
      </c>
      <c r="V1099" t="s">
        <v>79</v>
      </c>
      <c r="W1099" t="s">
        <v>79</v>
      </c>
      <c r="X1099">
        <v>3</v>
      </c>
      <c r="Y1099">
        <v>3</v>
      </c>
      <c r="Z1099" t="s">
        <v>79</v>
      </c>
      <c r="AA1099" t="s">
        <v>79</v>
      </c>
      <c r="AB1099" t="s">
        <v>79</v>
      </c>
      <c r="AC1099" t="s">
        <v>79</v>
      </c>
      <c r="AD1099" t="s">
        <v>79</v>
      </c>
      <c r="AE1099">
        <v>0</v>
      </c>
      <c r="AF1099" t="s">
        <v>79</v>
      </c>
      <c r="AG1099">
        <v>0</v>
      </c>
      <c r="AH1099" t="s">
        <v>79</v>
      </c>
      <c r="AI1099" t="s">
        <v>79</v>
      </c>
      <c r="AJ1099" t="s">
        <v>79</v>
      </c>
      <c r="AK1099" t="s">
        <v>79</v>
      </c>
      <c r="AL1099" t="s">
        <v>79</v>
      </c>
      <c r="AM1099" t="s">
        <v>79</v>
      </c>
      <c r="AN1099" t="s">
        <v>79</v>
      </c>
      <c r="AO1099" t="s">
        <v>79</v>
      </c>
      <c r="AP1099" t="s">
        <v>79</v>
      </c>
      <c r="AQ1099" t="s">
        <v>79</v>
      </c>
      <c r="AR1099" t="s">
        <v>79</v>
      </c>
      <c r="AS1099">
        <v>0</v>
      </c>
      <c r="AT1099" t="s">
        <v>79</v>
      </c>
      <c r="AU1099" t="s">
        <v>79</v>
      </c>
      <c r="AV1099">
        <v>0</v>
      </c>
      <c r="AW1099">
        <v>0</v>
      </c>
    </row>
    <row r="1100" spans="1:49" x14ac:dyDescent="0.2">
      <c r="A1100">
        <v>1</v>
      </c>
      <c r="B1100">
        <v>52</v>
      </c>
      <c r="C1100">
        <v>1</v>
      </c>
      <c r="D1100">
        <v>3</v>
      </c>
      <c r="E1100">
        <v>0</v>
      </c>
      <c r="F1100" t="s">
        <v>79</v>
      </c>
      <c r="G1100" t="s">
        <v>79</v>
      </c>
      <c r="H1100">
        <v>652</v>
      </c>
      <c r="I1100">
        <v>0</v>
      </c>
      <c r="J1100">
        <v>0</v>
      </c>
      <c r="K1100">
        <v>0</v>
      </c>
      <c r="L1100">
        <v>0</v>
      </c>
      <c r="M1100" t="s">
        <v>79</v>
      </c>
      <c r="N1100" t="s">
        <v>79</v>
      </c>
      <c r="O1100" t="s">
        <v>79</v>
      </c>
      <c r="P1100" t="s">
        <v>79</v>
      </c>
      <c r="Q1100" t="s">
        <v>79</v>
      </c>
      <c r="R1100" t="s">
        <v>1788</v>
      </c>
      <c r="S1100" t="s">
        <v>79</v>
      </c>
      <c r="T1100">
        <v>0</v>
      </c>
      <c r="U1100" t="s">
        <v>79</v>
      </c>
      <c r="V1100" t="s">
        <v>79</v>
      </c>
      <c r="W1100" t="s">
        <v>79</v>
      </c>
      <c r="X1100">
        <v>3</v>
      </c>
      <c r="Y1100">
        <v>3</v>
      </c>
      <c r="Z1100" t="s">
        <v>79</v>
      </c>
      <c r="AA1100" t="s">
        <v>79</v>
      </c>
      <c r="AB1100" t="s">
        <v>79</v>
      </c>
      <c r="AC1100" t="s">
        <v>79</v>
      </c>
      <c r="AD1100" t="s">
        <v>79</v>
      </c>
      <c r="AE1100">
        <v>0</v>
      </c>
      <c r="AF1100" t="s">
        <v>79</v>
      </c>
      <c r="AG1100">
        <v>0</v>
      </c>
      <c r="AH1100" t="s">
        <v>79</v>
      </c>
      <c r="AI1100" t="s">
        <v>79</v>
      </c>
      <c r="AJ1100" t="s">
        <v>79</v>
      </c>
      <c r="AK1100" t="s">
        <v>79</v>
      </c>
      <c r="AL1100" t="s">
        <v>79</v>
      </c>
      <c r="AM1100" t="s">
        <v>79</v>
      </c>
      <c r="AN1100" t="s">
        <v>79</v>
      </c>
      <c r="AO1100" t="s">
        <v>79</v>
      </c>
      <c r="AP1100" t="s">
        <v>79</v>
      </c>
      <c r="AQ1100" t="s">
        <v>79</v>
      </c>
      <c r="AR1100" t="s">
        <v>79</v>
      </c>
      <c r="AS1100">
        <v>0</v>
      </c>
      <c r="AT1100" t="s">
        <v>79</v>
      </c>
      <c r="AU1100" t="s">
        <v>79</v>
      </c>
      <c r="AV1100">
        <v>0</v>
      </c>
      <c r="AW1100">
        <v>0</v>
      </c>
    </row>
    <row r="1101" spans="1:49" x14ac:dyDescent="0.2">
      <c r="A1101">
        <v>1</v>
      </c>
      <c r="B1101">
        <v>52</v>
      </c>
      <c r="C1101">
        <v>1</v>
      </c>
      <c r="D1101">
        <v>4</v>
      </c>
      <c r="E1101">
        <v>0</v>
      </c>
      <c r="F1101" t="s">
        <v>79</v>
      </c>
      <c r="G1101" t="s">
        <v>79</v>
      </c>
      <c r="H1101">
        <v>560</v>
      </c>
      <c r="I1101">
        <v>0</v>
      </c>
      <c r="J1101">
        <v>0</v>
      </c>
      <c r="K1101">
        <v>0</v>
      </c>
      <c r="L1101">
        <v>0</v>
      </c>
      <c r="M1101" t="s">
        <v>79</v>
      </c>
      <c r="N1101" t="s">
        <v>79</v>
      </c>
      <c r="O1101" t="s">
        <v>79</v>
      </c>
      <c r="P1101" t="s">
        <v>79</v>
      </c>
      <c r="Q1101" t="s">
        <v>79</v>
      </c>
      <c r="R1101" t="s">
        <v>1789</v>
      </c>
      <c r="S1101" t="s">
        <v>79</v>
      </c>
      <c r="T1101">
        <v>0</v>
      </c>
      <c r="U1101" t="s">
        <v>79</v>
      </c>
      <c r="V1101" t="s">
        <v>79</v>
      </c>
      <c r="W1101" t="s">
        <v>79</v>
      </c>
      <c r="X1101">
        <v>3</v>
      </c>
      <c r="Y1101">
        <v>3</v>
      </c>
      <c r="Z1101" t="s">
        <v>79</v>
      </c>
      <c r="AA1101" t="s">
        <v>79</v>
      </c>
      <c r="AB1101" t="s">
        <v>79</v>
      </c>
      <c r="AC1101" t="s">
        <v>79</v>
      </c>
      <c r="AD1101" t="s">
        <v>79</v>
      </c>
      <c r="AE1101">
        <v>0</v>
      </c>
      <c r="AF1101" t="s">
        <v>79</v>
      </c>
      <c r="AG1101">
        <v>0</v>
      </c>
      <c r="AH1101" t="s">
        <v>79</v>
      </c>
      <c r="AI1101" t="s">
        <v>79</v>
      </c>
      <c r="AJ1101" t="s">
        <v>79</v>
      </c>
      <c r="AK1101" t="s">
        <v>79</v>
      </c>
      <c r="AL1101" t="s">
        <v>79</v>
      </c>
      <c r="AM1101" t="s">
        <v>79</v>
      </c>
      <c r="AN1101" t="s">
        <v>79</v>
      </c>
      <c r="AO1101" t="s">
        <v>79</v>
      </c>
      <c r="AP1101" t="s">
        <v>79</v>
      </c>
      <c r="AQ1101" t="s">
        <v>79</v>
      </c>
      <c r="AR1101" t="s">
        <v>79</v>
      </c>
      <c r="AS1101">
        <v>0</v>
      </c>
      <c r="AT1101" t="s">
        <v>79</v>
      </c>
      <c r="AU1101" t="s">
        <v>79</v>
      </c>
      <c r="AV1101">
        <v>0</v>
      </c>
      <c r="AW1101">
        <v>0</v>
      </c>
    </row>
    <row r="1102" spans="1:49" x14ac:dyDescent="0.2">
      <c r="A1102">
        <v>1</v>
      </c>
      <c r="B1102">
        <v>52</v>
      </c>
      <c r="C1102">
        <v>1</v>
      </c>
      <c r="D1102">
        <v>5</v>
      </c>
      <c r="E1102">
        <v>0</v>
      </c>
      <c r="F1102" t="s">
        <v>79</v>
      </c>
      <c r="G1102" t="s">
        <v>79</v>
      </c>
      <c r="H1102">
        <v>490</v>
      </c>
      <c r="I1102">
        <v>0</v>
      </c>
      <c r="J1102">
        <v>0</v>
      </c>
      <c r="K1102">
        <v>0</v>
      </c>
      <c r="L1102">
        <v>0</v>
      </c>
      <c r="M1102" t="s">
        <v>79</v>
      </c>
      <c r="N1102" t="s">
        <v>79</v>
      </c>
      <c r="O1102" t="s">
        <v>79</v>
      </c>
      <c r="P1102" t="s">
        <v>79</v>
      </c>
      <c r="Q1102" t="s">
        <v>79</v>
      </c>
      <c r="R1102" t="s">
        <v>1790</v>
      </c>
      <c r="S1102" t="s">
        <v>79</v>
      </c>
      <c r="T1102">
        <v>0</v>
      </c>
      <c r="U1102" t="s">
        <v>79</v>
      </c>
      <c r="V1102" t="s">
        <v>79</v>
      </c>
      <c r="W1102" t="s">
        <v>79</v>
      </c>
      <c r="X1102">
        <v>3</v>
      </c>
      <c r="Y1102">
        <v>3</v>
      </c>
      <c r="Z1102" t="s">
        <v>79</v>
      </c>
      <c r="AA1102" t="s">
        <v>79</v>
      </c>
      <c r="AB1102" t="s">
        <v>79</v>
      </c>
      <c r="AC1102" t="s">
        <v>79</v>
      </c>
      <c r="AD1102" t="s">
        <v>79</v>
      </c>
      <c r="AE1102">
        <v>0</v>
      </c>
      <c r="AF1102" t="s">
        <v>79</v>
      </c>
      <c r="AG1102">
        <v>0</v>
      </c>
      <c r="AH1102" t="s">
        <v>79</v>
      </c>
      <c r="AI1102" t="s">
        <v>79</v>
      </c>
      <c r="AJ1102" t="s">
        <v>79</v>
      </c>
      <c r="AK1102" t="s">
        <v>79</v>
      </c>
      <c r="AL1102" t="s">
        <v>79</v>
      </c>
      <c r="AM1102" t="s">
        <v>79</v>
      </c>
      <c r="AN1102" t="s">
        <v>79</v>
      </c>
      <c r="AO1102" t="s">
        <v>79</v>
      </c>
      <c r="AP1102" t="s">
        <v>79</v>
      </c>
      <c r="AQ1102" t="s">
        <v>79</v>
      </c>
      <c r="AR1102" t="s">
        <v>79</v>
      </c>
      <c r="AS1102">
        <v>0</v>
      </c>
      <c r="AT1102" t="s">
        <v>79</v>
      </c>
      <c r="AU1102" t="s">
        <v>79</v>
      </c>
      <c r="AV1102">
        <v>0</v>
      </c>
      <c r="AW1102">
        <v>0</v>
      </c>
    </row>
    <row r="1103" spans="1:49" x14ac:dyDescent="0.2">
      <c r="A1103">
        <v>1</v>
      </c>
      <c r="B1103">
        <v>52</v>
      </c>
      <c r="C1103">
        <v>1</v>
      </c>
      <c r="D1103">
        <v>6</v>
      </c>
      <c r="E1103">
        <v>0</v>
      </c>
      <c r="F1103" t="s">
        <v>79</v>
      </c>
      <c r="G1103" t="s">
        <v>79</v>
      </c>
      <c r="H1103">
        <v>562</v>
      </c>
      <c r="I1103">
        <v>0</v>
      </c>
      <c r="J1103">
        <v>0</v>
      </c>
      <c r="K1103">
        <v>0</v>
      </c>
      <c r="L1103">
        <v>0</v>
      </c>
      <c r="M1103" t="s">
        <v>79</v>
      </c>
      <c r="N1103" t="s">
        <v>79</v>
      </c>
      <c r="O1103" t="s">
        <v>79</v>
      </c>
      <c r="P1103" t="s">
        <v>79</v>
      </c>
      <c r="Q1103" t="s">
        <v>79</v>
      </c>
      <c r="R1103" t="s">
        <v>1791</v>
      </c>
      <c r="S1103" t="s">
        <v>79</v>
      </c>
      <c r="T1103">
        <v>0</v>
      </c>
      <c r="U1103" t="s">
        <v>79</v>
      </c>
      <c r="V1103" t="s">
        <v>79</v>
      </c>
      <c r="W1103" t="s">
        <v>79</v>
      </c>
      <c r="X1103">
        <v>3</v>
      </c>
      <c r="Y1103">
        <v>3</v>
      </c>
      <c r="Z1103" t="s">
        <v>79</v>
      </c>
      <c r="AA1103" t="s">
        <v>79</v>
      </c>
      <c r="AB1103" t="s">
        <v>79</v>
      </c>
      <c r="AC1103" t="s">
        <v>79</v>
      </c>
      <c r="AD1103" t="s">
        <v>79</v>
      </c>
      <c r="AE1103">
        <v>0</v>
      </c>
      <c r="AF1103" t="s">
        <v>79</v>
      </c>
      <c r="AG1103">
        <v>0</v>
      </c>
      <c r="AH1103" t="s">
        <v>79</v>
      </c>
      <c r="AI1103" t="s">
        <v>79</v>
      </c>
      <c r="AJ1103" t="s">
        <v>79</v>
      </c>
      <c r="AK1103" t="s">
        <v>79</v>
      </c>
      <c r="AL1103" t="s">
        <v>79</v>
      </c>
      <c r="AM1103" t="s">
        <v>79</v>
      </c>
      <c r="AN1103" t="s">
        <v>79</v>
      </c>
      <c r="AO1103" t="s">
        <v>79</v>
      </c>
      <c r="AP1103" t="s">
        <v>79</v>
      </c>
      <c r="AQ1103" t="s">
        <v>79</v>
      </c>
      <c r="AR1103" t="s">
        <v>79</v>
      </c>
      <c r="AS1103">
        <v>0</v>
      </c>
      <c r="AT1103" t="s">
        <v>79</v>
      </c>
      <c r="AU1103" t="s">
        <v>79</v>
      </c>
      <c r="AV1103">
        <v>0</v>
      </c>
      <c r="AW1103">
        <v>0</v>
      </c>
    </row>
    <row r="1104" spans="1:49" x14ac:dyDescent="0.2">
      <c r="A1104">
        <v>1</v>
      </c>
      <c r="B1104">
        <v>52</v>
      </c>
      <c r="C1104">
        <v>1</v>
      </c>
      <c r="D1104">
        <v>7</v>
      </c>
      <c r="E1104">
        <v>0</v>
      </c>
      <c r="F1104" t="s">
        <v>79</v>
      </c>
      <c r="G1104" t="s">
        <v>79</v>
      </c>
      <c r="H1104">
        <v>0</v>
      </c>
      <c r="I1104">
        <v>0</v>
      </c>
      <c r="J1104">
        <v>0</v>
      </c>
      <c r="K1104">
        <v>0</v>
      </c>
      <c r="L1104">
        <v>0</v>
      </c>
      <c r="M1104" t="s">
        <v>79</v>
      </c>
      <c r="N1104" t="s">
        <v>79</v>
      </c>
      <c r="O1104" t="s">
        <v>79</v>
      </c>
      <c r="P1104" t="s">
        <v>79</v>
      </c>
      <c r="Q1104" t="s">
        <v>79</v>
      </c>
      <c r="R1104" t="s">
        <v>79</v>
      </c>
      <c r="S1104" t="s">
        <v>79</v>
      </c>
      <c r="T1104">
        <v>0</v>
      </c>
      <c r="U1104" t="s">
        <v>79</v>
      </c>
      <c r="V1104" t="s">
        <v>79</v>
      </c>
      <c r="W1104" t="s">
        <v>79</v>
      </c>
      <c r="X1104">
        <v>0</v>
      </c>
      <c r="Y1104">
        <v>0</v>
      </c>
      <c r="Z1104" t="s">
        <v>79</v>
      </c>
      <c r="AA1104" t="s">
        <v>79</v>
      </c>
      <c r="AB1104" t="s">
        <v>79</v>
      </c>
      <c r="AC1104" t="s">
        <v>79</v>
      </c>
      <c r="AD1104" t="s">
        <v>79</v>
      </c>
      <c r="AE1104">
        <v>0</v>
      </c>
      <c r="AF1104" t="s">
        <v>79</v>
      </c>
      <c r="AG1104">
        <v>0</v>
      </c>
      <c r="AH1104" t="s">
        <v>79</v>
      </c>
      <c r="AI1104" t="s">
        <v>79</v>
      </c>
      <c r="AJ1104" t="s">
        <v>79</v>
      </c>
      <c r="AK1104" t="s">
        <v>79</v>
      </c>
      <c r="AL1104" t="s">
        <v>79</v>
      </c>
      <c r="AM1104" t="s">
        <v>79</v>
      </c>
      <c r="AN1104" t="s">
        <v>79</v>
      </c>
      <c r="AO1104" t="s">
        <v>79</v>
      </c>
      <c r="AP1104" t="s">
        <v>79</v>
      </c>
      <c r="AQ1104" t="s">
        <v>79</v>
      </c>
      <c r="AR1104" t="s">
        <v>79</v>
      </c>
      <c r="AS1104">
        <v>0</v>
      </c>
      <c r="AT1104" t="s">
        <v>79</v>
      </c>
      <c r="AU1104" t="s">
        <v>79</v>
      </c>
      <c r="AV1104">
        <v>0</v>
      </c>
      <c r="AW1104">
        <v>0</v>
      </c>
    </row>
    <row r="1105" spans="1:49" x14ac:dyDescent="0.2">
      <c r="A1105">
        <v>1</v>
      </c>
      <c r="B1105">
        <v>52</v>
      </c>
      <c r="C1105">
        <v>1</v>
      </c>
      <c r="D1105">
        <v>8</v>
      </c>
      <c r="E1105">
        <v>0</v>
      </c>
      <c r="F1105" t="s">
        <v>79</v>
      </c>
      <c r="G1105" t="s">
        <v>79</v>
      </c>
      <c r="H1105">
        <v>0</v>
      </c>
      <c r="I1105">
        <v>0</v>
      </c>
      <c r="J1105">
        <v>0</v>
      </c>
      <c r="K1105">
        <v>0</v>
      </c>
      <c r="L1105">
        <v>0</v>
      </c>
      <c r="M1105" t="s">
        <v>79</v>
      </c>
      <c r="N1105" t="s">
        <v>79</v>
      </c>
      <c r="O1105" t="s">
        <v>79</v>
      </c>
      <c r="P1105" t="s">
        <v>79</v>
      </c>
      <c r="Q1105" t="s">
        <v>79</v>
      </c>
      <c r="R1105" t="s">
        <v>79</v>
      </c>
      <c r="S1105" t="s">
        <v>79</v>
      </c>
      <c r="T1105">
        <v>0</v>
      </c>
      <c r="U1105" t="s">
        <v>79</v>
      </c>
      <c r="V1105" t="s">
        <v>79</v>
      </c>
      <c r="W1105" t="s">
        <v>79</v>
      </c>
      <c r="X1105">
        <v>0</v>
      </c>
      <c r="Y1105">
        <v>0</v>
      </c>
      <c r="Z1105" t="s">
        <v>79</v>
      </c>
      <c r="AA1105" t="s">
        <v>79</v>
      </c>
      <c r="AB1105" t="s">
        <v>79</v>
      </c>
      <c r="AC1105" t="s">
        <v>79</v>
      </c>
      <c r="AD1105" t="s">
        <v>79</v>
      </c>
      <c r="AE1105">
        <v>0</v>
      </c>
      <c r="AF1105" t="s">
        <v>79</v>
      </c>
      <c r="AG1105">
        <v>0</v>
      </c>
      <c r="AH1105" t="s">
        <v>79</v>
      </c>
      <c r="AI1105" t="s">
        <v>79</v>
      </c>
      <c r="AJ1105" t="s">
        <v>79</v>
      </c>
      <c r="AK1105" t="s">
        <v>79</v>
      </c>
      <c r="AL1105" t="s">
        <v>79</v>
      </c>
      <c r="AM1105" t="s">
        <v>79</v>
      </c>
      <c r="AN1105" t="s">
        <v>79</v>
      </c>
      <c r="AO1105" t="s">
        <v>79</v>
      </c>
      <c r="AP1105" t="s">
        <v>79</v>
      </c>
      <c r="AQ1105" t="s">
        <v>79</v>
      </c>
      <c r="AR1105" t="s">
        <v>79</v>
      </c>
      <c r="AS1105">
        <v>0</v>
      </c>
      <c r="AT1105" t="s">
        <v>79</v>
      </c>
      <c r="AU1105" t="s">
        <v>79</v>
      </c>
      <c r="AV1105">
        <v>0</v>
      </c>
      <c r="AW1105">
        <v>0</v>
      </c>
    </row>
    <row r="1106" spans="1:49" x14ac:dyDescent="0.2">
      <c r="A1106">
        <v>1</v>
      </c>
      <c r="B1106">
        <v>52</v>
      </c>
      <c r="C1106">
        <v>2</v>
      </c>
      <c r="D1106">
        <v>1</v>
      </c>
      <c r="E1106">
        <v>0</v>
      </c>
      <c r="F1106" t="s">
        <v>79</v>
      </c>
      <c r="G1106" t="s">
        <v>79</v>
      </c>
      <c r="H1106">
        <v>588</v>
      </c>
      <c r="I1106">
        <v>0</v>
      </c>
      <c r="J1106">
        <v>0</v>
      </c>
      <c r="K1106">
        <v>0</v>
      </c>
      <c r="L1106">
        <v>0</v>
      </c>
      <c r="M1106" t="s">
        <v>79</v>
      </c>
      <c r="N1106" t="s">
        <v>79</v>
      </c>
      <c r="O1106" t="s">
        <v>79</v>
      </c>
      <c r="P1106" t="s">
        <v>79</v>
      </c>
      <c r="Q1106" t="s">
        <v>79</v>
      </c>
      <c r="R1106" t="s">
        <v>1792</v>
      </c>
      <c r="S1106" t="s">
        <v>79</v>
      </c>
      <c r="T1106">
        <v>0</v>
      </c>
      <c r="U1106" t="s">
        <v>79</v>
      </c>
      <c r="V1106" t="s">
        <v>79</v>
      </c>
      <c r="W1106" t="s">
        <v>79</v>
      </c>
      <c r="X1106">
        <v>3</v>
      </c>
      <c r="Y1106">
        <v>3</v>
      </c>
      <c r="Z1106" t="s">
        <v>79</v>
      </c>
      <c r="AA1106" t="s">
        <v>79</v>
      </c>
      <c r="AB1106" t="s">
        <v>79</v>
      </c>
      <c r="AC1106" t="s">
        <v>79</v>
      </c>
      <c r="AD1106" t="s">
        <v>79</v>
      </c>
      <c r="AE1106">
        <v>0</v>
      </c>
      <c r="AF1106" t="s">
        <v>79</v>
      </c>
      <c r="AG1106">
        <v>0</v>
      </c>
      <c r="AH1106" t="s">
        <v>79</v>
      </c>
      <c r="AI1106" t="s">
        <v>79</v>
      </c>
      <c r="AJ1106" t="s">
        <v>79</v>
      </c>
      <c r="AK1106" t="s">
        <v>79</v>
      </c>
      <c r="AL1106" t="s">
        <v>79</v>
      </c>
      <c r="AM1106" t="s">
        <v>79</v>
      </c>
      <c r="AN1106" t="s">
        <v>79</v>
      </c>
      <c r="AO1106" t="s">
        <v>79</v>
      </c>
      <c r="AP1106" t="s">
        <v>79</v>
      </c>
      <c r="AQ1106" t="s">
        <v>79</v>
      </c>
      <c r="AR1106" t="s">
        <v>79</v>
      </c>
      <c r="AS1106">
        <v>0</v>
      </c>
      <c r="AT1106" t="s">
        <v>79</v>
      </c>
      <c r="AU1106" t="s">
        <v>79</v>
      </c>
      <c r="AV1106">
        <v>0</v>
      </c>
      <c r="AW1106">
        <v>0</v>
      </c>
    </row>
    <row r="1107" spans="1:49" x14ac:dyDescent="0.2">
      <c r="A1107">
        <v>1</v>
      </c>
      <c r="B1107">
        <v>52</v>
      </c>
      <c r="C1107">
        <v>2</v>
      </c>
      <c r="D1107">
        <v>2</v>
      </c>
      <c r="E1107">
        <v>0</v>
      </c>
      <c r="F1107" t="s">
        <v>79</v>
      </c>
      <c r="G1107" t="s">
        <v>79</v>
      </c>
      <c r="H1107">
        <v>396</v>
      </c>
      <c r="I1107">
        <v>0</v>
      </c>
      <c r="J1107">
        <v>0</v>
      </c>
      <c r="K1107">
        <v>0</v>
      </c>
      <c r="L1107">
        <v>0</v>
      </c>
      <c r="M1107" t="s">
        <v>79</v>
      </c>
      <c r="N1107" t="s">
        <v>79</v>
      </c>
      <c r="O1107" t="s">
        <v>79</v>
      </c>
      <c r="P1107" t="s">
        <v>79</v>
      </c>
      <c r="Q1107" t="s">
        <v>79</v>
      </c>
      <c r="R1107" t="s">
        <v>1793</v>
      </c>
      <c r="S1107" t="s">
        <v>79</v>
      </c>
      <c r="T1107">
        <v>0</v>
      </c>
      <c r="U1107" t="s">
        <v>79</v>
      </c>
      <c r="V1107" t="s">
        <v>79</v>
      </c>
      <c r="W1107" t="s">
        <v>79</v>
      </c>
      <c r="X1107">
        <v>3</v>
      </c>
      <c r="Y1107">
        <v>3</v>
      </c>
      <c r="Z1107" t="s">
        <v>79</v>
      </c>
      <c r="AA1107" t="s">
        <v>79</v>
      </c>
      <c r="AB1107" t="s">
        <v>79</v>
      </c>
      <c r="AC1107" t="s">
        <v>79</v>
      </c>
      <c r="AD1107" t="s">
        <v>79</v>
      </c>
      <c r="AE1107">
        <v>0</v>
      </c>
      <c r="AF1107" t="s">
        <v>79</v>
      </c>
      <c r="AG1107">
        <v>0</v>
      </c>
      <c r="AH1107" t="s">
        <v>79</v>
      </c>
      <c r="AI1107" t="s">
        <v>79</v>
      </c>
      <c r="AJ1107" t="s">
        <v>79</v>
      </c>
      <c r="AK1107" t="s">
        <v>79</v>
      </c>
      <c r="AL1107" t="s">
        <v>79</v>
      </c>
      <c r="AM1107" t="s">
        <v>79</v>
      </c>
      <c r="AN1107" t="s">
        <v>79</v>
      </c>
      <c r="AO1107" t="s">
        <v>79</v>
      </c>
      <c r="AP1107" t="s">
        <v>79</v>
      </c>
      <c r="AQ1107" t="s">
        <v>79</v>
      </c>
      <c r="AR1107" t="s">
        <v>79</v>
      </c>
      <c r="AS1107">
        <v>0</v>
      </c>
      <c r="AT1107" t="s">
        <v>79</v>
      </c>
      <c r="AU1107" t="s">
        <v>79</v>
      </c>
      <c r="AV1107">
        <v>0</v>
      </c>
      <c r="AW1107">
        <v>0</v>
      </c>
    </row>
    <row r="1108" spans="1:49" x14ac:dyDescent="0.2">
      <c r="A1108">
        <v>1</v>
      </c>
      <c r="B1108">
        <v>52</v>
      </c>
      <c r="C1108">
        <v>2</v>
      </c>
      <c r="D1108">
        <v>3</v>
      </c>
      <c r="E1108">
        <v>0</v>
      </c>
      <c r="F1108" t="s">
        <v>79</v>
      </c>
      <c r="G1108" t="s">
        <v>79</v>
      </c>
      <c r="H1108">
        <v>166</v>
      </c>
      <c r="I1108">
        <v>0</v>
      </c>
      <c r="J1108">
        <v>0</v>
      </c>
      <c r="K1108">
        <v>0</v>
      </c>
      <c r="L1108">
        <v>0</v>
      </c>
      <c r="M1108" t="s">
        <v>79</v>
      </c>
      <c r="N1108" t="s">
        <v>79</v>
      </c>
      <c r="O1108" t="s">
        <v>79</v>
      </c>
      <c r="P1108" t="s">
        <v>79</v>
      </c>
      <c r="Q1108" t="s">
        <v>79</v>
      </c>
      <c r="R1108" t="s">
        <v>1794</v>
      </c>
      <c r="S1108" t="s">
        <v>79</v>
      </c>
      <c r="T1108">
        <v>0</v>
      </c>
      <c r="U1108" t="s">
        <v>79</v>
      </c>
      <c r="V1108" t="s">
        <v>79</v>
      </c>
      <c r="W1108" t="s">
        <v>79</v>
      </c>
      <c r="X1108">
        <v>3</v>
      </c>
      <c r="Y1108">
        <v>3</v>
      </c>
      <c r="Z1108" t="s">
        <v>79</v>
      </c>
      <c r="AA1108" t="s">
        <v>79</v>
      </c>
      <c r="AB1108" t="s">
        <v>79</v>
      </c>
      <c r="AC1108" t="s">
        <v>79</v>
      </c>
      <c r="AD1108" t="s">
        <v>79</v>
      </c>
      <c r="AE1108">
        <v>0</v>
      </c>
      <c r="AF1108" t="s">
        <v>79</v>
      </c>
      <c r="AG1108">
        <v>0</v>
      </c>
      <c r="AH1108" t="s">
        <v>79</v>
      </c>
      <c r="AI1108" t="s">
        <v>79</v>
      </c>
      <c r="AJ1108" t="s">
        <v>79</v>
      </c>
      <c r="AK1108" t="s">
        <v>79</v>
      </c>
      <c r="AL1108" t="s">
        <v>79</v>
      </c>
      <c r="AM1108" t="s">
        <v>79</v>
      </c>
      <c r="AN1108" t="s">
        <v>79</v>
      </c>
      <c r="AO1108" t="s">
        <v>79</v>
      </c>
      <c r="AP1108" t="s">
        <v>79</v>
      </c>
      <c r="AQ1108" t="s">
        <v>79</v>
      </c>
      <c r="AR1108" t="s">
        <v>79</v>
      </c>
      <c r="AS1108">
        <v>0</v>
      </c>
      <c r="AT1108" t="s">
        <v>79</v>
      </c>
      <c r="AU1108" t="s">
        <v>79</v>
      </c>
      <c r="AV1108">
        <v>0</v>
      </c>
      <c r="AW1108">
        <v>0</v>
      </c>
    </row>
    <row r="1109" spans="1:49" x14ac:dyDescent="0.2">
      <c r="A1109">
        <v>1</v>
      </c>
      <c r="B1109">
        <v>52</v>
      </c>
      <c r="C1109">
        <v>2</v>
      </c>
      <c r="D1109">
        <v>4</v>
      </c>
      <c r="E1109">
        <v>0</v>
      </c>
      <c r="F1109" t="s">
        <v>79</v>
      </c>
      <c r="G1109" t="s">
        <v>79</v>
      </c>
      <c r="H1109">
        <v>282</v>
      </c>
      <c r="I1109">
        <v>0</v>
      </c>
      <c r="J1109">
        <v>0</v>
      </c>
      <c r="K1109">
        <v>0</v>
      </c>
      <c r="L1109">
        <v>0</v>
      </c>
      <c r="M1109" t="s">
        <v>79</v>
      </c>
      <c r="N1109" t="s">
        <v>79</v>
      </c>
      <c r="O1109" t="s">
        <v>79</v>
      </c>
      <c r="P1109" t="s">
        <v>79</v>
      </c>
      <c r="Q1109" t="s">
        <v>79</v>
      </c>
      <c r="R1109" t="s">
        <v>1795</v>
      </c>
      <c r="S1109" t="s">
        <v>79</v>
      </c>
      <c r="T1109">
        <v>0</v>
      </c>
      <c r="U1109" t="s">
        <v>79</v>
      </c>
      <c r="V1109" t="s">
        <v>79</v>
      </c>
      <c r="W1109" t="s">
        <v>79</v>
      </c>
      <c r="X1109">
        <v>3</v>
      </c>
      <c r="Y1109">
        <v>3</v>
      </c>
      <c r="Z1109" t="s">
        <v>79</v>
      </c>
      <c r="AA1109" t="s">
        <v>79</v>
      </c>
      <c r="AB1109" t="s">
        <v>79</v>
      </c>
      <c r="AC1109" t="s">
        <v>79</v>
      </c>
      <c r="AD1109" t="s">
        <v>79</v>
      </c>
      <c r="AE1109">
        <v>0</v>
      </c>
      <c r="AF1109" t="s">
        <v>79</v>
      </c>
      <c r="AG1109">
        <v>0</v>
      </c>
      <c r="AH1109" t="s">
        <v>79</v>
      </c>
      <c r="AI1109" t="s">
        <v>79</v>
      </c>
      <c r="AJ1109" t="s">
        <v>79</v>
      </c>
      <c r="AK1109" t="s">
        <v>79</v>
      </c>
      <c r="AL1109" t="s">
        <v>79</v>
      </c>
      <c r="AM1109" t="s">
        <v>79</v>
      </c>
      <c r="AN1109" t="s">
        <v>79</v>
      </c>
      <c r="AO1109" t="s">
        <v>79</v>
      </c>
      <c r="AP1109" t="s">
        <v>79</v>
      </c>
      <c r="AQ1109" t="s">
        <v>79</v>
      </c>
      <c r="AR1109" t="s">
        <v>79</v>
      </c>
      <c r="AS1109">
        <v>0</v>
      </c>
      <c r="AT1109" t="s">
        <v>79</v>
      </c>
      <c r="AU1109" t="s">
        <v>79</v>
      </c>
      <c r="AV1109">
        <v>0</v>
      </c>
      <c r="AW1109">
        <v>0</v>
      </c>
    </row>
    <row r="1110" spans="1:49" x14ac:dyDescent="0.2">
      <c r="A1110">
        <v>1</v>
      </c>
      <c r="B1110">
        <v>52</v>
      </c>
      <c r="C1110">
        <v>2</v>
      </c>
      <c r="D1110">
        <v>5</v>
      </c>
      <c r="E1110">
        <v>0</v>
      </c>
      <c r="F1110" t="s">
        <v>79</v>
      </c>
      <c r="G1110" t="s">
        <v>79</v>
      </c>
      <c r="H1110">
        <v>211</v>
      </c>
      <c r="I1110">
        <v>0</v>
      </c>
      <c r="J1110">
        <v>0</v>
      </c>
      <c r="K1110">
        <v>0</v>
      </c>
      <c r="L1110">
        <v>0</v>
      </c>
      <c r="M1110" t="s">
        <v>79</v>
      </c>
      <c r="N1110" t="s">
        <v>79</v>
      </c>
      <c r="O1110" t="s">
        <v>79</v>
      </c>
      <c r="P1110" t="s">
        <v>79</v>
      </c>
      <c r="Q1110" t="s">
        <v>79</v>
      </c>
      <c r="R1110" t="s">
        <v>1796</v>
      </c>
      <c r="S1110" t="s">
        <v>79</v>
      </c>
      <c r="T1110">
        <v>0</v>
      </c>
      <c r="U1110" t="s">
        <v>79</v>
      </c>
      <c r="V1110" t="s">
        <v>79</v>
      </c>
      <c r="W1110" t="s">
        <v>79</v>
      </c>
      <c r="X1110">
        <v>3</v>
      </c>
      <c r="Y1110">
        <v>3</v>
      </c>
      <c r="Z1110" t="s">
        <v>79</v>
      </c>
      <c r="AA1110" t="s">
        <v>79</v>
      </c>
      <c r="AB1110" t="s">
        <v>79</v>
      </c>
      <c r="AC1110" t="s">
        <v>79</v>
      </c>
      <c r="AD1110" t="s">
        <v>79</v>
      </c>
      <c r="AE1110">
        <v>0</v>
      </c>
      <c r="AF1110" t="s">
        <v>79</v>
      </c>
      <c r="AG1110">
        <v>0</v>
      </c>
      <c r="AH1110" t="s">
        <v>79</v>
      </c>
      <c r="AI1110" t="s">
        <v>79</v>
      </c>
      <c r="AJ1110" t="s">
        <v>79</v>
      </c>
      <c r="AK1110" t="s">
        <v>79</v>
      </c>
      <c r="AL1110" t="s">
        <v>79</v>
      </c>
      <c r="AM1110" t="s">
        <v>79</v>
      </c>
      <c r="AN1110" t="s">
        <v>79</v>
      </c>
      <c r="AO1110" t="s">
        <v>79</v>
      </c>
      <c r="AP1110" t="s">
        <v>79</v>
      </c>
      <c r="AQ1110" t="s">
        <v>79</v>
      </c>
      <c r="AR1110" t="s">
        <v>79</v>
      </c>
      <c r="AS1110">
        <v>0</v>
      </c>
      <c r="AT1110" t="s">
        <v>79</v>
      </c>
      <c r="AU1110" t="s">
        <v>79</v>
      </c>
      <c r="AV1110">
        <v>0</v>
      </c>
      <c r="AW1110">
        <v>0</v>
      </c>
    </row>
    <row r="1111" spans="1:49" x14ac:dyDescent="0.2">
      <c r="A1111">
        <v>1</v>
      </c>
      <c r="B1111">
        <v>52</v>
      </c>
      <c r="C1111">
        <v>2</v>
      </c>
      <c r="D1111">
        <v>6</v>
      </c>
      <c r="E1111">
        <v>0</v>
      </c>
      <c r="F1111" t="s">
        <v>79</v>
      </c>
      <c r="G1111" t="s">
        <v>79</v>
      </c>
      <c r="H1111">
        <v>281</v>
      </c>
      <c r="I1111">
        <v>0</v>
      </c>
      <c r="J1111">
        <v>0</v>
      </c>
      <c r="K1111">
        <v>0</v>
      </c>
      <c r="L1111">
        <v>0</v>
      </c>
      <c r="M1111" t="s">
        <v>79</v>
      </c>
      <c r="N1111" t="s">
        <v>79</v>
      </c>
      <c r="O1111" t="s">
        <v>79</v>
      </c>
      <c r="P1111" t="s">
        <v>79</v>
      </c>
      <c r="Q1111" t="s">
        <v>79</v>
      </c>
      <c r="R1111" t="s">
        <v>1797</v>
      </c>
      <c r="S1111" t="s">
        <v>79</v>
      </c>
      <c r="T1111">
        <v>0</v>
      </c>
      <c r="U1111" t="s">
        <v>79</v>
      </c>
      <c r="V1111" t="s">
        <v>79</v>
      </c>
      <c r="W1111" t="s">
        <v>79</v>
      </c>
      <c r="X1111">
        <v>3</v>
      </c>
      <c r="Y1111">
        <v>3</v>
      </c>
      <c r="Z1111" t="s">
        <v>79</v>
      </c>
      <c r="AA1111" t="s">
        <v>79</v>
      </c>
      <c r="AB1111" t="s">
        <v>79</v>
      </c>
      <c r="AC1111" t="s">
        <v>79</v>
      </c>
      <c r="AD1111" t="s">
        <v>79</v>
      </c>
      <c r="AE1111">
        <v>0</v>
      </c>
      <c r="AF1111" t="s">
        <v>79</v>
      </c>
      <c r="AG1111">
        <v>0</v>
      </c>
      <c r="AH1111" t="s">
        <v>79</v>
      </c>
      <c r="AI1111" t="s">
        <v>79</v>
      </c>
      <c r="AJ1111" t="s">
        <v>79</v>
      </c>
      <c r="AK1111" t="s">
        <v>79</v>
      </c>
      <c r="AL1111" t="s">
        <v>79</v>
      </c>
      <c r="AM1111" t="s">
        <v>79</v>
      </c>
      <c r="AN1111" t="s">
        <v>79</v>
      </c>
      <c r="AO1111" t="s">
        <v>79</v>
      </c>
      <c r="AP1111" t="s">
        <v>79</v>
      </c>
      <c r="AQ1111" t="s">
        <v>79</v>
      </c>
      <c r="AR1111" t="s">
        <v>79</v>
      </c>
      <c r="AS1111">
        <v>0</v>
      </c>
      <c r="AT1111" t="s">
        <v>79</v>
      </c>
      <c r="AU1111" t="s">
        <v>79</v>
      </c>
      <c r="AV1111">
        <v>0</v>
      </c>
      <c r="AW1111">
        <v>0</v>
      </c>
    </row>
    <row r="1112" spans="1:49" x14ac:dyDescent="0.2">
      <c r="A1112">
        <v>1</v>
      </c>
      <c r="B1112">
        <v>52</v>
      </c>
      <c r="C1112">
        <v>2</v>
      </c>
      <c r="D1112">
        <v>7</v>
      </c>
      <c r="E1112">
        <v>0</v>
      </c>
      <c r="F1112" t="s">
        <v>79</v>
      </c>
      <c r="G1112" t="s">
        <v>79</v>
      </c>
      <c r="H1112">
        <v>346</v>
      </c>
      <c r="I1112">
        <v>0</v>
      </c>
      <c r="J1112">
        <v>0</v>
      </c>
      <c r="K1112">
        <v>0</v>
      </c>
      <c r="L1112">
        <v>0</v>
      </c>
      <c r="M1112" t="s">
        <v>79</v>
      </c>
      <c r="N1112" t="s">
        <v>79</v>
      </c>
      <c r="O1112" t="s">
        <v>79</v>
      </c>
      <c r="P1112" t="s">
        <v>79</v>
      </c>
      <c r="Q1112" t="s">
        <v>79</v>
      </c>
      <c r="R1112" t="s">
        <v>1798</v>
      </c>
      <c r="S1112" t="s">
        <v>79</v>
      </c>
      <c r="T1112">
        <v>0</v>
      </c>
      <c r="U1112" t="s">
        <v>79</v>
      </c>
      <c r="V1112" t="s">
        <v>79</v>
      </c>
      <c r="W1112" t="s">
        <v>79</v>
      </c>
      <c r="X1112">
        <v>3</v>
      </c>
      <c r="Y1112">
        <v>3</v>
      </c>
      <c r="Z1112" t="s">
        <v>79</v>
      </c>
      <c r="AA1112" t="s">
        <v>79</v>
      </c>
      <c r="AB1112" t="s">
        <v>79</v>
      </c>
      <c r="AC1112" t="s">
        <v>79</v>
      </c>
      <c r="AD1112" t="s">
        <v>79</v>
      </c>
      <c r="AE1112">
        <v>0</v>
      </c>
      <c r="AF1112" t="s">
        <v>79</v>
      </c>
      <c r="AG1112">
        <v>0</v>
      </c>
      <c r="AH1112" t="s">
        <v>79</v>
      </c>
      <c r="AI1112" t="s">
        <v>79</v>
      </c>
      <c r="AJ1112" t="s">
        <v>79</v>
      </c>
      <c r="AK1112" t="s">
        <v>79</v>
      </c>
      <c r="AL1112" t="s">
        <v>79</v>
      </c>
      <c r="AM1112" t="s">
        <v>79</v>
      </c>
      <c r="AN1112" t="s">
        <v>79</v>
      </c>
      <c r="AO1112" t="s">
        <v>79</v>
      </c>
      <c r="AP1112" t="s">
        <v>79</v>
      </c>
      <c r="AQ1112" t="s">
        <v>79</v>
      </c>
      <c r="AR1112" t="s">
        <v>79</v>
      </c>
      <c r="AS1112">
        <v>0</v>
      </c>
      <c r="AT1112" t="s">
        <v>79</v>
      </c>
      <c r="AU1112" t="s">
        <v>79</v>
      </c>
      <c r="AV1112">
        <v>0</v>
      </c>
      <c r="AW1112">
        <v>0</v>
      </c>
    </row>
    <row r="1113" spans="1:49" x14ac:dyDescent="0.2">
      <c r="A1113">
        <v>1</v>
      </c>
      <c r="B1113">
        <v>52</v>
      </c>
      <c r="C1113">
        <v>2</v>
      </c>
      <c r="D1113">
        <v>8</v>
      </c>
      <c r="E1113">
        <v>0</v>
      </c>
      <c r="F1113" t="s">
        <v>79</v>
      </c>
      <c r="G1113" t="s">
        <v>79</v>
      </c>
      <c r="H1113">
        <v>512</v>
      </c>
      <c r="I1113">
        <v>0</v>
      </c>
      <c r="J1113">
        <v>0</v>
      </c>
      <c r="K1113">
        <v>0</v>
      </c>
      <c r="L1113">
        <v>0</v>
      </c>
      <c r="M1113" t="s">
        <v>79</v>
      </c>
      <c r="N1113" t="s">
        <v>79</v>
      </c>
      <c r="O1113" t="s">
        <v>79</v>
      </c>
      <c r="P1113" t="s">
        <v>79</v>
      </c>
      <c r="Q1113" t="s">
        <v>79</v>
      </c>
      <c r="R1113" t="s">
        <v>1799</v>
      </c>
      <c r="S1113" t="s">
        <v>79</v>
      </c>
      <c r="T1113">
        <v>0</v>
      </c>
      <c r="U1113" t="s">
        <v>79</v>
      </c>
      <c r="V1113" t="s">
        <v>79</v>
      </c>
      <c r="W1113" t="s">
        <v>79</v>
      </c>
      <c r="X1113">
        <v>3</v>
      </c>
      <c r="Y1113">
        <v>3</v>
      </c>
      <c r="Z1113" t="s">
        <v>79</v>
      </c>
      <c r="AA1113" t="s">
        <v>79</v>
      </c>
      <c r="AB1113" t="s">
        <v>79</v>
      </c>
      <c r="AC1113" t="s">
        <v>79</v>
      </c>
      <c r="AD1113" t="s">
        <v>79</v>
      </c>
      <c r="AE1113">
        <v>0</v>
      </c>
      <c r="AF1113" t="s">
        <v>79</v>
      </c>
      <c r="AG1113">
        <v>0</v>
      </c>
      <c r="AH1113" t="s">
        <v>79</v>
      </c>
      <c r="AI1113" t="s">
        <v>79</v>
      </c>
      <c r="AJ1113" t="s">
        <v>79</v>
      </c>
      <c r="AK1113" t="s">
        <v>79</v>
      </c>
      <c r="AL1113" t="s">
        <v>79</v>
      </c>
      <c r="AM1113" t="s">
        <v>79</v>
      </c>
      <c r="AN1113" t="s">
        <v>79</v>
      </c>
      <c r="AO1113" t="s">
        <v>79</v>
      </c>
      <c r="AP1113" t="s">
        <v>79</v>
      </c>
      <c r="AQ1113" t="s">
        <v>79</v>
      </c>
      <c r="AR1113" t="s">
        <v>79</v>
      </c>
      <c r="AS1113">
        <v>0</v>
      </c>
      <c r="AT1113" t="s">
        <v>79</v>
      </c>
      <c r="AU1113" t="s">
        <v>79</v>
      </c>
      <c r="AV1113">
        <v>0</v>
      </c>
      <c r="AW1113">
        <v>0</v>
      </c>
    </row>
    <row r="1114" spans="1:49" x14ac:dyDescent="0.2">
      <c r="A1114">
        <v>1</v>
      </c>
      <c r="B1114">
        <v>53</v>
      </c>
      <c r="C1114">
        <v>1</v>
      </c>
      <c r="D1114">
        <v>1</v>
      </c>
      <c r="E1114">
        <v>0</v>
      </c>
      <c r="F1114" t="s">
        <v>79</v>
      </c>
      <c r="G1114" t="s">
        <v>79</v>
      </c>
      <c r="H1114">
        <v>622</v>
      </c>
      <c r="I1114">
        <v>0</v>
      </c>
      <c r="J1114">
        <v>0</v>
      </c>
      <c r="K1114">
        <v>0</v>
      </c>
      <c r="L1114">
        <v>0</v>
      </c>
      <c r="M1114" t="s">
        <v>79</v>
      </c>
      <c r="N1114" t="s">
        <v>79</v>
      </c>
      <c r="O1114" t="s">
        <v>79</v>
      </c>
      <c r="P1114" t="s">
        <v>79</v>
      </c>
      <c r="Q1114" t="s">
        <v>79</v>
      </c>
      <c r="R1114" t="s">
        <v>1800</v>
      </c>
      <c r="S1114" t="s">
        <v>79</v>
      </c>
      <c r="T1114">
        <v>0</v>
      </c>
      <c r="U1114" t="s">
        <v>79</v>
      </c>
      <c r="V1114" t="s">
        <v>79</v>
      </c>
      <c r="W1114" t="s">
        <v>79</v>
      </c>
      <c r="X1114">
        <v>4</v>
      </c>
      <c r="Y1114">
        <v>4</v>
      </c>
      <c r="Z1114" t="s">
        <v>79</v>
      </c>
      <c r="AA1114" t="s">
        <v>79</v>
      </c>
      <c r="AB1114" t="s">
        <v>79</v>
      </c>
      <c r="AC1114" t="s">
        <v>79</v>
      </c>
      <c r="AD1114" t="s">
        <v>79</v>
      </c>
      <c r="AE1114">
        <v>0</v>
      </c>
      <c r="AF1114" t="s">
        <v>79</v>
      </c>
      <c r="AG1114">
        <v>0</v>
      </c>
      <c r="AH1114" t="s">
        <v>79</v>
      </c>
      <c r="AI1114" t="s">
        <v>79</v>
      </c>
      <c r="AJ1114" t="s">
        <v>79</v>
      </c>
      <c r="AK1114" t="s">
        <v>79</v>
      </c>
      <c r="AL1114" t="s">
        <v>79</v>
      </c>
      <c r="AM1114" t="s">
        <v>79</v>
      </c>
      <c r="AN1114" t="s">
        <v>79</v>
      </c>
      <c r="AO1114" t="s">
        <v>79</v>
      </c>
      <c r="AP1114" t="s">
        <v>79</v>
      </c>
      <c r="AQ1114" t="s">
        <v>79</v>
      </c>
      <c r="AR1114" t="s">
        <v>79</v>
      </c>
      <c r="AS1114">
        <v>0</v>
      </c>
      <c r="AT1114" t="s">
        <v>79</v>
      </c>
      <c r="AU1114" t="s">
        <v>79</v>
      </c>
      <c r="AV1114">
        <v>0</v>
      </c>
      <c r="AW1114">
        <v>0</v>
      </c>
    </row>
    <row r="1115" spans="1:49" x14ac:dyDescent="0.2">
      <c r="A1115">
        <v>1</v>
      </c>
      <c r="B1115">
        <v>53</v>
      </c>
      <c r="C1115">
        <v>1</v>
      </c>
      <c r="D1115">
        <v>2</v>
      </c>
      <c r="E1115">
        <v>0</v>
      </c>
      <c r="F1115" t="s">
        <v>79</v>
      </c>
      <c r="G1115" t="s">
        <v>79</v>
      </c>
      <c r="H1115">
        <v>587</v>
      </c>
      <c r="I1115">
        <v>0</v>
      </c>
      <c r="J1115">
        <v>0</v>
      </c>
      <c r="K1115">
        <v>0</v>
      </c>
      <c r="L1115">
        <v>0</v>
      </c>
      <c r="M1115" t="s">
        <v>79</v>
      </c>
      <c r="N1115" t="s">
        <v>79</v>
      </c>
      <c r="O1115" t="s">
        <v>79</v>
      </c>
      <c r="P1115" t="s">
        <v>79</v>
      </c>
      <c r="Q1115" t="s">
        <v>79</v>
      </c>
      <c r="R1115" t="s">
        <v>1801</v>
      </c>
      <c r="S1115" t="s">
        <v>79</v>
      </c>
      <c r="T1115">
        <v>0</v>
      </c>
      <c r="U1115" t="s">
        <v>79</v>
      </c>
      <c r="V1115" t="s">
        <v>79</v>
      </c>
      <c r="W1115" t="s">
        <v>79</v>
      </c>
      <c r="X1115">
        <v>4</v>
      </c>
      <c r="Y1115">
        <v>4</v>
      </c>
      <c r="Z1115" t="s">
        <v>79</v>
      </c>
      <c r="AA1115" t="s">
        <v>79</v>
      </c>
      <c r="AB1115" t="s">
        <v>79</v>
      </c>
      <c r="AC1115" t="s">
        <v>79</v>
      </c>
      <c r="AD1115" t="s">
        <v>79</v>
      </c>
      <c r="AE1115">
        <v>0</v>
      </c>
      <c r="AF1115" t="s">
        <v>79</v>
      </c>
      <c r="AG1115">
        <v>0</v>
      </c>
      <c r="AH1115" t="s">
        <v>79</v>
      </c>
      <c r="AI1115" t="s">
        <v>79</v>
      </c>
      <c r="AJ1115" t="s">
        <v>79</v>
      </c>
      <c r="AK1115" t="s">
        <v>79</v>
      </c>
      <c r="AL1115" t="s">
        <v>79</v>
      </c>
      <c r="AM1115" t="s">
        <v>79</v>
      </c>
      <c r="AN1115" t="s">
        <v>79</v>
      </c>
      <c r="AO1115" t="s">
        <v>79</v>
      </c>
      <c r="AP1115" t="s">
        <v>79</v>
      </c>
      <c r="AQ1115" t="s">
        <v>79</v>
      </c>
      <c r="AR1115" t="s">
        <v>79</v>
      </c>
      <c r="AS1115">
        <v>0</v>
      </c>
      <c r="AT1115" t="s">
        <v>79</v>
      </c>
      <c r="AU1115" t="s">
        <v>79</v>
      </c>
      <c r="AV1115">
        <v>0</v>
      </c>
      <c r="AW1115">
        <v>0</v>
      </c>
    </row>
    <row r="1116" spans="1:49" x14ac:dyDescent="0.2">
      <c r="A1116">
        <v>1</v>
      </c>
      <c r="B1116">
        <v>53</v>
      </c>
      <c r="C1116">
        <v>1</v>
      </c>
      <c r="D1116">
        <v>3</v>
      </c>
      <c r="E1116">
        <v>0</v>
      </c>
      <c r="F1116" t="s">
        <v>79</v>
      </c>
      <c r="G1116" t="s">
        <v>79</v>
      </c>
      <c r="H1116">
        <v>375</v>
      </c>
      <c r="I1116">
        <v>0</v>
      </c>
      <c r="J1116">
        <v>0</v>
      </c>
      <c r="K1116">
        <v>0</v>
      </c>
      <c r="L1116">
        <v>0</v>
      </c>
      <c r="M1116" t="s">
        <v>79</v>
      </c>
      <c r="N1116" t="s">
        <v>79</v>
      </c>
      <c r="O1116" t="s">
        <v>79</v>
      </c>
      <c r="P1116" t="s">
        <v>79</v>
      </c>
      <c r="Q1116" t="s">
        <v>79</v>
      </c>
      <c r="R1116" t="s">
        <v>1802</v>
      </c>
      <c r="S1116" t="s">
        <v>79</v>
      </c>
      <c r="T1116">
        <v>0</v>
      </c>
      <c r="U1116" t="s">
        <v>79</v>
      </c>
      <c r="V1116" t="s">
        <v>79</v>
      </c>
      <c r="W1116" t="s">
        <v>79</v>
      </c>
      <c r="X1116">
        <v>4</v>
      </c>
      <c r="Y1116">
        <v>4</v>
      </c>
      <c r="Z1116" t="s">
        <v>79</v>
      </c>
      <c r="AA1116" t="s">
        <v>79</v>
      </c>
      <c r="AB1116" t="s">
        <v>79</v>
      </c>
      <c r="AC1116" t="s">
        <v>79</v>
      </c>
      <c r="AD1116" t="s">
        <v>79</v>
      </c>
      <c r="AE1116">
        <v>0</v>
      </c>
      <c r="AF1116" t="s">
        <v>79</v>
      </c>
      <c r="AG1116">
        <v>0</v>
      </c>
      <c r="AH1116" t="s">
        <v>79</v>
      </c>
      <c r="AI1116" t="s">
        <v>79</v>
      </c>
      <c r="AJ1116" t="s">
        <v>79</v>
      </c>
      <c r="AK1116" t="s">
        <v>79</v>
      </c>
      <c r="AL1116" t="s">
        <v>79</v>
      </c>
      <c r="AM1116" t="s">
        <v>79</v>
      </c>
      <c r="AN1116" t="s">
        <v>79</v>
      </c>
      <c r="AO1116" t="s">
        <v>79</v>
      </c>
      <c r="AP1116" t="s">
        <v>79</v>
      </c>
      <c r="AQ1116" t="s">
        <v>79</v>
      </c>
      <c r="AR1116" t="s">
        <v>79</v>
      </c>
      <c r="AS1116">
        <v>0</v>
      </c>
      <c r="AT1116" t="s">
        <v>79</v>
      </c>
      <c r="AU1116" t="s">
        <v>79</v>
      </c>
      <c r="AV1116">
        <v>0</v>
      </c>
      <c r="AW1116">
        <v>0</v>
      </c>
    </row>
    <row r="1117" spans="1:49" x14ac:dyDescent="0.2">
      <c r="A1117">
        <v>1</v>
      </c>
      <c r="B1117">
        <v>53</v>
      </c>
      <c r="C1117">
        <v>1</v>
      </c>
      <c r="D1117">
        <v>4</v>
      </c>
      <c r="E1117">
        <v>0</v>
      </c>
      <c r="F1117" t="s">
        <v>79</v>
      </c>
      <c r="G1117" t="s">
        <v>79</v>
      </c>
      <c r="H1117">
        <v>295</v>
      </c>
      <c r="I1117">
        <v>0</v>
      </c>
      <c r="J1117">
        <v>0</v>
      </c>
      <c r="K1117">
        <v>0</v>
      </c>
      <c r="L1117">
        <v>0</v>
      </c>
      <c r="M1117" t="s">
        <v>79</v>
      </c>
      <c r="N1117" t="s">
        <v>79</v>
      </c>
      <c r="O1117" t="s">
        <v>79</v>
      </c>
      <c r="P1117" t="s">
        <v>79</v>
      </c>
      <c r="Q1117" t="s">
        <v>79</v>
      </c>
      <c r="R1117" t="s">
        <v>1803</v>
      </c>
      <c r="S1117" t="s">
        <v>79</v>
      </c>
      <c r="T1117">
        <v>0</v>
      </c>
      <c r="U1117" t="s">
        <v>79</v>
      </c>
      <c r="V1117" t="s">
        <v>79</v>
      </c>
      <c r="W1117" t="s">
        <v>79</v>
      </c>
      <c r="X1117">
        <v>4</v>
      </c>
      <c r="Y1117">
        <v>4</v>
      </c>
      <c r="Z1117" t="s">
        <v>79</v>
      </c>
      <c r="AA1117" t="s">
        <v>79</v>
      </c>
      <c r="AB1117" t="s">
        <v>79</v>
      </c>
      <c r="AC1117" t="s">
        <v>79</v>
      </c>
      <c r="AD1117" t="s">
        <v>79</v>
      </c>
      <c r="AE1117">
        <v>0</v>
      </c>
      <c r="AF1117" t="s">
        <v>79</v>
      </c>
      <c r="AG1117">
        <v>0</v>
      </c>
      <c r="AH1117" t="s">
        <v>79</v>
      </c>
      <c r="AI1117" t="s">
        <v>79</v>
      </c>
      <c r="AJ1117" t="s">
        <v>79</v>
      </c>
      <c r="AK1117" t="s">
        <v>79</v>
      </c>
      <c r="AL1117" t="s">
        <v>79</v>
      </c>
      <c r="AM1117" t="s">
        <v>79</v>
      </c>
      <c r="AN1117" t="s">
        <v>79</v>
      </c>
      <c r="AO1117" t="s">
        <v>79</v>
      </c>
      <c r="AP1117" t="s">
        <v>79</v>
      </c>
      <c r="AQ1117" t="s">
        <v>79</v>
      </c>
      <c r="AR1117" t="s">
        <v>79</v>
      </c>
      <c r="AS1117">
        <v>0</v>
      </c>
      <c r="AT1117" t="s">
        <v>79</v>
      </c>
      <c r="AU1117" t="s">
        <v>79</v>
      </c>
      <c r="AV1117">
        <v>0</v>
      </c>
      <c r="AW1117">
        <v>0</v>
      </c>
    </row>
    <row r="1118" spans="1:49" x14ac:dyDescent="0.2">
      <c r="A1118">
        <v>1</v>
      </c>
      <c r="B1118">
        <v>53</v>
      </c>
      <c r="C1118">
        <v>1</v>
      </c>
      <c r="D1118">
        <v>5</v>
      </c>
      <c r="E1118">
        <v>0</v>
      </c>
      <c r="F1118" t="s">
        <v>79</v>
      </c>
      <c r="G1118" t="s">
        <v>79</v>
      </c>
      <c r="H1118">
        <v>65</v>
      </c>
      <c r="I1118">
        <v>0</v>
      </c>
      <c r="J1118">
        <v>0</v>
      </c>
      <c r="K1118">
        <v>0</v>
      </c>
      <c r="L1118">
        <v>0</v>
      </c>
      <c r="M1118" t="s">
        <v>79</v>
      </c>
      <c r="N1118" t="s">
        <v>79</v>
      </c>
      <c r="O1118" t="s">
        <v>79</v>
      </c>
      <c r="P1118" t="s">
        <v>79</v>
      </c>
      <c r="Q1118" t="s">
        <v>79</v>
      </c>
      <c r="R1118" t="s">
        <v>1804</v>
      </c>
      <c r="S1118" t="s">
        <v>79</v>
      </c>
      <c r="T1118">
        <v>0</v>
      </c>
      <c r="U1118" t="s">
        <v>79</v>
      </c>
      <c r="V1118" t="s">
        <v>79</v>
      </c>
      <c r="W1118" t="s">
        <v>79</v>
      </c>
      <c r="X1118">
        <v>4</v>
      </c>
      <c r="Y1118">
        <v>4</v>
      </c>
      <c r="Z1118" t="s">
        <v>79</v>
      </c>
      <c r="AA1118" t="s">
        <v>79</v>
      </c>
      <c r="AB1118" t="s">
        <v>79</v>
      </c>
      <c r="AC1118" t="s">
        <v>79</v>
      </c>
      <c r="AD1118" t="s">
        <v>79</v>
      </c>
      <c r="AE1118">
        <v>0</v>
      </c>
      <c r="AF1118" t="s">
        <v>79</v>
      </c>
      <c r="AG1118">
        <v>0</v>
      </c>
      <c r="AH1118" t="s">
        <v>79</v>
      </c>
      <c r="AI1118" t="s">
        <v>79</v>
      </c>
      <c r="AJ1118" t="s">
        <v>79</v>
      </c>
      <c r="AK1118" t="s">
        <v>79</v>
      </c>
      <c r="AL1118" t="s">
        <v>79</v>
      </c>
      <c r="AM1118" t="s">
        <v>79</v>
      </c>
      <c r="AN1118" t="s">
        <v>79</v>
      </c>
      <c r="AO1118" t="s">
        <v>79</v>
      </c>
      <c r="AP1118" t="s">
        <v>79</v>
      </c>
      <c r="AQ1118" t="s">
        <v>79</v>
      </c>
      <c r="AR1118" t="s">
        <v>79</v>
      </c>
      <c r="AS1118">
        <v>0</v>
      </c>
      <c r="AT1118" t="s">
        <v>79</v>
      </c>
      <c r="AU1118" t="s">
        <v>79</v>
      </c>
      <c r="AV1118">
        <v>0</v>
      </c>
      <c r="AW1118">
        <v>0</v>
      </c>
    </row>
    <row r="1119" spans="1:49" x14ac:dyDescent="0.2">
      <c r="A1119">
        <v>1</v>
      </c>
      <c r="B1119">
        <v>53</v>
      </c>
      <c r="C1119">
        <v>1</v>
      </c>
      <c r="D1119">
        <v>6</v>
      </c>
      <c r="E1119">
        <v>0</v>
      </c>
      <c r="F1119" t="s">
        <v>79</v>
      </c>
      <c r="G1119" t="s">
        <v>79</v>
      </c>
      <c r="H1119">
        <v>231</v>
      </c>
      <c r="I1119">
        <v>0</v>
      </c>
      <c r="J1119">
        <v>0</v>
      </c>
      <c r="K1119">
        <v>0</v>
      </c>
      <c r="L1119">
        <v>0</v>
      </c>
      <c r="M1119" t="s">
        <v>79</v>
      </c>
      <c r="N1119" t="s">
        <v>79</v>
      </c>
      <c r="O1119" t="s">
        <v>79</v>
      </c>
      <c r="P1119" t="s">
        <v>79</v>
      </c>
      <c r="Q1119" t="s">
        <v>79</v>
      </c>
      <c r="R1119" t="s">
        <v>1805</v>
      </c>
      <c r="S1119" t="s">
        <v>79</v>
      </c>
      <c r="T1119">
        <v>0</v>
      </c>
      <c r="U1119" t="s">
        <v>79</v>
      </c>
      <c r="V1119" t="s">
        <v>79</v>
      </c>
      <c r="W1119" t="s">
        <v>79</v>
      </c>
      <c r="X1119">
        <v>4</v>
      </c>
      <c r="Y1119">
        <v>4</v>
      </c>
      <c r="Z1119" t="s">
        <v>79</v>
      </c>
      <c r="AA1119" t="s">
        <v>79</v>
      </c>
      <c r="AB1119" t="s">
        <v>79</v>
      </c>
      <c r="AC1119" t="s">
        <v>79</v>
      </c>
      <c r="AD1119" t="s">
        <v>79</v>
      </c>
      <c r="AE1119">
        <v>0</v>
      </c>
      <c r="AF1119" t="s">
        <v>79</v>
      </c>
      <c r="AG1119">
        <v>0</v>
      </c>
      <c r="AH1119" t="s">
        <v>79</v>
      </c>
      <c r="AI1119" t="s">
        <v>79</v>
      </c>
      <c r="AJ1119" t="s">
        <v>79</v>
      </c>
      <c r="AK1119" t="s">
        <v>79</v>
      </c>
      <c r="AL1119" t="s">
        <v>79</v>
      </c>
      <c r="AM1119" t="s">
        <v>79</v>
      </c>
      <c r="AN1119" t="s">
        <v>79</v>
      </c>
      <c r="AO1119" t="s">
        <v>79</v>
      </c>
      <c r="AP1119" t="s">
        <v>79</v>
      </c>
      <c r="AQ1119" t="s">
        <v>79</v>
      </c>
      <c r="AR1119" t="s">
        <v>79</v>
      </c>
      <c r="AS1119">
        <v>0</v>
      </c>
      <c r="AT1119" t="s">
        <v>79</v>
      </c>
      <c r="AU1119" t="s">
        <v>79</v>
      </c>
      <c r="AV1119">
        <v>0</v>
      </c>
      <c r="AW1119">
        <v>0</v>
      </c>
    </row>
    <row r="1120" spans="1:49" x14ac:dyDescent="0.2">
      <c r="A1120">
        <v>1</v>
      </c>
      <c r="B1120">
        <v>53</v>
      </c>
      <c r="C1120">
        <v>1</v>
      </c>
      <c r="D1120">
        <v>7</v>
      </c>
      <c r="E1120">
        <v>0</v>
      </c>
      <c r="F1120" t="s">
        <v>79</v>
      </c>
      <c r="G1120" t="s">
        <v>79</v>
      </c>
      <c r="H1120">
        <v>595</v>
      </c>
      <c r="I1120">
        <v>0</v>
      </c>
      <c r="J1120">
        <v>0</v>
      </c>
      <c r="K1120">
        <v>0</v>
      </c>
      <c r="L1120">
        <v>0</v>
      </c>
      <c r="M1120" t="s">
        <v>79</v>
      </c>
      <c r="N1120" t="s">
        <v>79</v>
      </c>
      <c r="O1120" t="s">
        <v>79</v>
      </c>
      <c r="P1120" t="s">
        <v>79</v>
      </c>
      <c r="Q1120" t="s">
        <v>79</v>
      </c>
      <c r="R1120" t="s">
        <v>1806</v>
      </c>
      <c r="S1120" t="s">
        <v>79</v>
      </c>
      <c r="T1120">
        <v>0</v>
      </c>
      <c r="U1120" t="s">
        <v>79</v>
      </c>
      <c r="V1120" t="s">
        <v>79</v>
      </c>
      <c r="W1120" t="s">
        <v>79</v>
      </c>
      <c r="X1120">
        <v>4</v>
      </c>
      <c r="Y1120">
        <v>4</v>
      </c>
      <c r="Z1120" t="s">
        <v>79</v>
      </c>
      <c r="AA1120" t="s">
        <v>79</v>
      </c>
      <c r="AB1120" t="s">
        <v>79</v>
      </c>
      <c r="AC1120" t="s">
        <v>79</v>
      </c>
      <c r="AD1120" t="s">
        <v>79</v>
      </c>
      <c r="AE1120">
        <v>0</v>
      </c>
      <c r="AF1120" t="s">
        <v>79</v>
      </c>
      <c r="AG1120">
        <v>0</v>
      </c>
      <c r="AH1120" t="s">
        <v>79</v>
      </c>
      <c r="AI1120" t="s">
        <v>79</v>
      </c>
      <c r="AJ1120" t="s">
        <v>79</v>
      </c>
      <c r="AK1120" t="s">
        <v>79</v>
      </c>
      <c r="AL1120" t="s">
        <v>79</v>
      </c>
      <c r="AM1120" t="s">
        <v>79</v>
      </c>
      <c r="AN1120" t="s">
        <v>79</v>
      </c>
      <c r="AO1120" t="s">
        <v>79</v>
      </c>
      <c r="AP1120" t="s">
        <v>79</v>
      </c>
      <c r="AQ1120" t="s">
        <v>79</v>
      </c>
      <c r="AR1120" t="s">
        <v>79</v>
      </c>
      <c r="AS1120">
        <v>0</v>
      </c>
      <c r="AT1120" t="s">
        <v>79</v>
      </c>
      <c r="AU1120" t="s">
        <v>79</v>
      </c>
      <c r="AV1120">
        <v>0</v>
      </c>
      <c r="AW1120">
        <v>0</v>
      </c>
    </row>
    <row r="1121" spans="1:49" x14ac:dyDescent="0.2">
      <c r="A1121">
        <v>1</v>
      </c>
      <c r="B1121">
        <v>53</v>
      </c>
      <c r="C1121">
        <v>1</v>
      </c>
      <c r="D1121">
        <v>8</v>
      </c>
      <c r="E1121">
        <v>0</v>
      </c>
      <c r="F1121" t="s">
        <v>79</v>
      </c>
      <c r="G1121" t="s">
        <v>79</v>
      </c>
      <c r="H1121">
        <v>569</v>
      </c>
      <c r="I1121">
        <v>0</v>
      </c>
      <c r="J1121">
        <v>0</v>
      </c>
      <c r="K1121">
        <v>0</v>
      </c>
      <c r="L1121">
        <v>0</v>
      </c>
      <c r="M1121" t="s">
        <v>79</v>
      </c>
      <c r="N1121" t="s">
        <v>79</v>
      </c>
      <c r="O1121" t="s">
        <v>79</v>
      </c>
      <c r="P1121" t="s">
        <v>79</v>
      </c>
      <c r="Q1121" t="s">
        <v>79</v>
      </c>
      <c r="R1121" t="s">
        <v>1807</v>
      </c>
      <c r="S1121" t="s">
        <v>79</v>
      </c>
      <c r="T1121">
        <v>0</v>
      </c>
      <c r="U1121" t="s">
        <v>79</v>
      </c>
      <c r="V1121" t="s">
        <v>79</v>
      </c>
      <c r="W1121" t="s">
        <v>79</v>
      </c>
      <c r="X1121">
        <v>4</v>
      </c>
      <c r="Y1121">
        <v>4</v>
      </c>
      <c r="Z1121" t="s">
        <v>79</v>
      </c>
      <c r="AA1121" t="s">
        <v>79</v>
      </c>
      <c r="AB1121" t="s">
        <v>79</v>
      </c>
      <c r="AC1121" t="s">
        <v>79</v>
      </c>
      <c r="AD1121" t="s">
        <v>79</v>
      </c>
      <c r="AE1121">
        <v>0</v>
      </c>
      <c r="AF1121" t="s">
        <v>79</v>
      </c>
      <c r="AG1121">
        <v>0</v>
      </c>
      <c r="AH1121" t="s">
        <v>79</v>
      </c>
      <c r="AI1121" t="s">
        <v>79</v>
      </c>
      <c r="AJ1121" t="s">
        <v>79</v>
      </c>
      <c r="AK1121" t="s">
        <v>79</v>
      </c>
      <c r="AL1121" t="s">
        <v>79</v>
      </c>
      <c r="AM1121" t="s">
        <v>79</v>
      </c>
      <c r="AN1121" t="s">
        <v>79</v>
      </c>
      <c r="AO1121" t="s">
        <v>79</v>
      </c>
      <c r="AP1121" t="s">
        <v>79</v>
      </c>
      <c r="AQ1121" t="s">
        <v>79</v>
      </c>
      <c r="AR1121" t="s">
        <v>79</v>
      </c>
      <c r="AS1121">
        <v>0</v>
      </c>
      <c r="AT1121" t="s">
        <v>79</v>
      </c>
      <c r="AU1121" t="s">
        <v>79</v>
      </c>
      <c r="AV1121">
        <v>0</v>
      </c>
      <c r="AW1121">
        <v>0</v>
      </c>
    </row>
    <row r="1122" spans="1:49" x14ac:dyDescent="0.2">
      <c r="A1122">
        <v>1</v>
      </c>
      <c r="B1122">
        <v>54</v>
      </c>
      <c r="C1122">
        <v>1</v>
      </c>
      <c r="D1122">
        <v>1</v>
      </c>
      <c r="E1122">
        <v>0</v>
      </c>
      <c r="F1122" t="s">
        <v>79</v>
      </c>
      <c r="G1122" t="s">
        <v>79</v>
      </c>
      <c r="H1122">
        <v>0</v>
      </c>
      <c r="I1122">
        <v>0</v>
      </c>
      <c r="J1122">
        <v>0</v>
      </c>
      <c r="K1122">
        <v>0</v>
      </c>
      <c r="L1122">
        <v>0</v>
      </c>
      <c r="M1122" t="s">
        <v>79</v>
      </c>
      <c r="N1122" t="s">
        <v>79</v>
      </c>
      <c r="O1122" t="s">
        <v>79</v>
      </c>
      <c r="P1122" t="s">
        <v>79</v>
      </c>
      <c r="Q1122" t="s">
        <v>79</v>
      </c>
      <c r="R1122" t="s">
        <v>79</v>
      </c>
      <c r="S1122" t="s">
        <v>79</v>
      </c>
      <c r="T1122">
        <v>0</v>
      </c>
      <c r="U1122" t="s">
        <v>79</v>
      </c>
      <c r="V1122" t="s">
        <v>79</v>
      </c>
      <c r="W1122" t="s">
        <v>79</v>
      </c>
      <c r="X1122">
        <v>0</v>
      </c>
      <c r="Y1122">
        <v>0</v>
      </c>
      <c r="Z1122" t="s">
        <v>79</v>
      </c>
      <c r="AA1122" t="s">
        <v>79</v>
      </c>
      <c r="AB1122" t="s">
        <v>79</v>
      </c>
      <c r="AC1122" t="s">
        <v>79</v>
      </c>
      <c r="AD1122" t="s">
        <v>79</v>
      </c>
      <c r="AE1122">
        <v>0</v>
      </c>
      <c r="AF1122" t="s">
        <v>79</v>
      </c>
      <c r="AG1122">
        <v>0</v>
      </c>
      <c r="AH1122" t="s">
        <v>79</v>
      </c>
      <c r="AI1122" t="s">
        <v>79</v>
      </c>
      <c r="AJ1122" t="s">
        <v>79</v>
      </c>
      <c r="AK1122" t="s">
        <v>79</v>
      </c>
      <c r="AL1122" t="s">
        <v>79</v>
      </c>
      <c r="AM1122" t="s">
        <v>79</v>
      </c>
      <c r="AN1122" t="s">
        <v>79</v>
      </c>
      <c r="AO1122" t="s">
        <v>79</v>
      </c>
      <c r="AP1122" t="s">
        <v>79</v>
      </c>
      <c r="AQ1122" t="s">
        <v>79</v>
      </c>
      <c r="AR1122" t="s">
        <v>79</v>
      </c>
      <c r="AS1122">
        <v>0</v>
      </c>
      <c r="AT1122" t="s">
        <v>79</v>
      </c>
      <c r="AU1122" t="s">
        <v>79</v>
      </c>
      <c r="AV1122">
        <v>0</v>
      </c>
      <c r="AW1122">
        <v>0</v>
      </c>
    </row>
    <row r="1123" spans="1:49" x14ac:dyDescent="0.2">
      <c r="A1123">
        <v>1</v>
      </c>
      <c r="B1123">
        <v>54</v>
      </c>
      <c r="C1123">
        <v>1</v>
      </c>
      <c r="D1123">
        <v>2</v>
      </c>
      <c r="E1123">
        <v>0</v>
      </c>
      <c r="F1123" t="s">
        <v>79</v>
      </c>
      <c r="G1123" t="s">
        <v>79</v>
      </c>
      <c r="H1123">
        <v>0</v>
      </c>
      <c r="I1123">
        <v>0</v>
      </c>
      <c r="J1123">
        <v>0</v>
      </c>
      <c r="K1123">
        <v>0</v>
      </c>
      <c r="L1123">
        <v>0</v>
      </c>
      <c r="M1123" t="s">
        <v>79</v>
      </c>
      <c r="N1123" t="s">
        <v>79</v>
      </c>
      <c r="O1123" t="s">
        <v>79</v>
      </c>
      <c r="P1123" t="s">
        <v>79</v>
      </c>
      <c r="Q1123" t="s">
        <v>79</v>
      </c>
      <c r="R1123" t="s">
        <v>79</v>
      </c>
      <c r="S1123" t="s">
        <v>79</v>
      </c>
      <c r="T1123">
        <v>0</v>
      </c>
      <c r="U1123" t="s">
        <v>79</v>
      </c>
      <c r="V1123" t="s">
        <v>79</v>
      </c>
      <c r="W1123" t="s">
        <v>79</v>
      </c>
      <c r="X1123">
        <v>0</v>
      </c>
      <c r="Y1123">
        <v>0</v>
      </c>
      <c r="Z1123" t="s">
        <v>79</v>
      </c>
      <c r="AA1123" t="s">
        <v>79</v>
      </c>
      <c r="AB1123" t="s">
        <v>79</v>
      </c>
      <c r="AC1123" t="s">
        <v>79</v>
      </c>
      <c r="AD1123" t="s">
        <v>79</v>
      </c>
      <c r="AE1123">
        <v>0</v>
      </c>
      <c r="AF1123" t="s">
        <v>79</v>
      </c>
      <c r="AG1123">
        <v>0</v>
      </c>
      <c r="AH1123" t="s">
        <v>79</v>
      </c>
      <c r="AI1123" t="s">
        <v>79</v>
      </c>
      <c r="AJ1123" t="s">
        <v>79</v>
      </c>
      <c r="AK1123" t="s">
        <v>79</v>
      </c>
      <c r="AL1123" t="s">
        <v>79</v>
      </c>
      <c r="AM1123" t="s">
        <v>79</v>
      </c>
      <c r="AN1123" t="s">
        <v>79</v>
      </c>
      <c r="AO1123" t="s">
        <v>79</v>
      </c>
      <c r="AP1123" t="s">
        <v>79</v>
      </c>
      <c r="AQ1123" t="s">
        <v>79</v>
      </c>
      <c r="AR1123" t="s">
        <v>79</v>
      </c>
      <c r="AS1123">
        <v>0</v>
      </c>
      <c r="AT1123" t="s">
        <v>79</v>
      </c>
      <c r="AU1123" t="s">
        <v>79</v>
      </c>
      <c r="AV1123">
        <v>0</v>
      </c>
      <c r="AW1123">
        <v>0</v>
      </c>
    </row>
    <row r="1124" spans="1:49" x14ac:dyDescent="0.2">
      <c r="A1124">
        <v>1</v>
      </c>
      <c r="B1124">
        <v>54</v>
      </c>
      <c r="C1124">
        <v>1</v>
      </c>
      <c r="D1124">
        <v>3</v>
      </c>
      <c r="E1124">
        <v>0</v>
      </c>
      <c r="F1124" t="s">
        <v>79</v>
      </c>
      <c r="G1124" t="s">
        <v>79</v>
      </c>
      <c r="H1124">
        <v>552</v>
      </c>
      <c r="I1124">
        <v>0</v>
      </c>
      <c r="J1124">
        <v>0</v>
      </c>
      <c r="K1124">
        <v>0</v>
      </c>
      <c r="L1124">
        <v>0</v>
      </c>
      <c r="M1124" t="s">
        <v>79</v>
      </c>
      <c r="N1124" t="s">
        <v>79</v>
      </c>
      <c r="O1124" t="s">
        <v>79</v>
      </c>
      <c r="P1124" t="s">
        <v>79</v>
      </c>
      <c r="Q1124" t="s">
        <v>79</v>
      </c>
      <c r="R1124" t="s">
        <v>1808</v>
      </c>
      <c r="S1124" t="s">
        <v>79</v>
      </c>
      <c r="T1124">
        <v>0</v>
      </c>
      <c r="U1124" t="s">
        <v>79</v>
      </c>
      <c r="V1124" t="s">
        <v>79</v>
      </c>
      <c r="W1124" t="s">
        <v>79</v>
      </c>
      <c r="X1124">
        <v>4</v>
      </c>
      <c r="Y1124">
        <v>4</v>
      </c>
      <c r="Z1124" t="s">
        <v>79</v>
      </c>
      <c r="AA1124" t="s">
        <v>79</v>
      </c>
      <c r="AB1124" t="s">
        <v>79</v>
      </c>
      <c r="AC1124" t="s">
        <v>79</v>
      </c>
      <c r="AD1124" t="s">
        <v>79</v>
      </c>
      <c r="AE1124">
        <v>0</v>
      </c>
      <c r="AF1124" t="s">
        <v>79</v>
      </c>
      <c r="AG1124">
        <v>0</v>
      </c>
      <c r="AH1124" t="s">
        <v>79</v>
      </c>
      <c r="AI1124" t="s">
        <v>79</v>
      </c>
      <c r="AJ1124" t="s">
        <v>79</v>
      </c>
      <c r="AK1124" t="s">
        <v>79</v>
      </c>
      <c r="AL1124" t="s">
        <v>79</v>
      </c>
      <c r="AM1124" t="s">
        <v>79</v>
      </c>
      <c r="AN1124" t="s">
        <v>79</v>
      </c>
      <c r="AO1124" t="s">
        <v>79</v>
      </c>
      <c r="AP1124" t="s">
        <v>79</v>
      </c>
      <c r="AQ1124" t="s">
        <v>79</v>
      </c>
      <c r="AR1124" t="s">
        <v>79</v>
      </c>
      <c r="AS1124">
        <v>0</v>
      </c>
      <c r="AT1124" t="s">
        <v>79</v>
      </c>
      <c r="AU1124" t="s">
        <v>79</v>
      </c>
      <c r="AV1124">
        <v>0</v>
      </c>
      <c r="AW1124">
        <v>0</v>
      </c>
    </row>
    <row r="1125" spans="1:49" x14ac:dyDescent="0.2">
      <c r="A1125">
        <v>1</v>
      </c>
      <c r="B1125">
        <v>54</v>
      </c>
      <c r="C1125">
        <v>1</v>
      </c>
      <c r="D1125">
        <v>4</v>
      </c>
      <c r="E1125">
        <v>0</v>
      </c>
      <c r="F1125" t="s">
        <v>79</v>
      </c>
      <c r="G1125" t="s">
        <v>79</v>
      </c>
      <c r="H1125">
        <v>632</v>
      </c>
      <c r="I1125">
        <v>0</v>
      </c>
      <c r="J1125">
        <v>0</v>
      </c>
      <c r="K1125">
        <v>0</v>
      </c>
      <c r="L1125">
        <v>0</v>
      </c>
      <c r="M1125" t="s">
        <v>79</v>
      </c>
      <c r="N1125" t="s">
        <v>79</v>
      </c>
      <c r="O1125" t="s">
        <v>79</v>
      </c>
      <c r="P1125" t="s">
        <v>79</v>
      </c>
      <c r="Q1125" t="s">
        <v>79</v>
      </c>
      <c r="R1125" t="s">
        <v>1809</v>
      </c>
      <c r="S1125" t="s">
        <v>79</v>
      </c>
      <c r="T1125">
        <v>0</v>
      </c>
      <c r="U1125" t="s">
        <v>79</v>
      </c>
      <c r="V1125" t="s">
        <v>79</v>
      </c>
      <c r="W1125" t="s">
        <v>79</v>
      </c>
      <c r="X1125">
        <v>4</v>
      </c>
      <c r="Y1125">
        <v>4</v>
      </c>
      <c r="Z1125" t="s">
        <v>79</v>
      </c>
      <c r="AA1125" t="s">
        <v>79</v>
      </c>
      <c r="AB1125" t="s">
        <v>79</v>
      </c>
      <c r="AC1125" t="s">
        <v>79</v>
      </c>
      <c r="AD1125" t="s">
        <v>79</v>
      </c>
      <c r="AE1125">
        <v>0</v>
      </c>
      <c r="AF1125" t="s">
        <v>79</v>
      </c>
      <c r="AG1125">
        <v>0</v>
      </c>
      <c r="AH1125" t="s">
        <v>79</v>
      </c>
      <c r="AI1125" t="s">
        <v>79</v>
      </c>
      <c r="AJ1125" t="s">
        <v>79</v>
      </c>
      <c r="AK1125" t="s">
        <v>79</v>
      </c>
      <c r="AL1125" t="s">
        <v>79</v>
      </c>
      <c r="AM1125" t="s">
        <v>79</v>
      </c>
      <c r="AN1125" t="s">
        <v>79</v>
      </c>
      <c r="AO1125" t="s">
        <v>79</v>
      </c>
      <c r="AP1125" t="s">
        <v>79</v>
      </c>
      <c r="AQ1125" t="s">
        <v>79</v>
      </c>
      <c r="AR1125" t="s">
        <v>79</v>
      </c>
      <c r="AS1125">
        <v>0</v>
      </c>
      <c r="AT1125" t="s">
        <v>79</v>
      </c>
      <c r="AU1125" t="s">
        <v>79</v>
      </c>
      <c r="AV1125">
        <v>0</v>
      </c>
      <c r="AW1125">
        <v>0</v>
      </c>
    </row>
    <row r="1126" spans="1:49" x14ac:dyDescent="0.2">
      <c r="A1126">
        <v>1</v>
      </c>
      <c r="B1126">
        <v>54</v>
      </c>
      <c r="C1126">
        <v>1</v>
      </c>
      <c r="D1126">
        <v>5</v>
      </c>
      <c r="E1126">
        <v>0</v>
      </c>
      <c r="F1126" t="s">
        <v>79</v>
      </c>
      <c r="G1126" t="s">
        <v>79</v>
      </c>
      <c r="H1126">
        <v>392</v>
      </c>
      <c r="I1126">
        <v>0</v>
      </c>
      <c r="J1126">
        <v>0</v>
      </c>
      <c r="K1126">
        <v>0</v>
      </c>
      <c r="L1126">
        <v>0</v>
      </c>
      <c r="M1126" t="s">
        <v>79</v>
      </c>
      <c r="N1126" t="s">
        <v>79</v>
      </c>
      <c r="O1126" t="s">
        <v>79</v>
      </c>
      <c r="P1126" t="s">
        <v>79</v>
      </c>
      <c r="Q1126" t="s">
        <v>79</v>
      </c>
      <c r="R1126" t="s">
        <v>1810</v>
      </c>
      <c r="S1126" t="s">
        <v>79</v>
      </c>
      <c r="T1126">
        <v>0</v>
      </c>
      <c r="U1126" t="s">
        <v>79</v>
      </c>
      <c r="V1126" t="s">
        <v>79</v>
      </c>
      <c r="W1126" t="s">
        <v>79</v>
      </c>
      <c r="X1126">
        <v>4</v>
      </c>
      <c r="Y1126">
        <v>4</v>
      </c>
      <c r="Z1126" t="s">
        <v>79</v>
      </c>
      <c r="AA1126" t="s">
        <v>79</v>
      </c>
      <c r="AB1126" t="s">
        <v>79</v>
      </c>
      <c r="AC1126" t="s">
        <v>79</v>
      </c>
      <c r="AD1126" t="s">
        <v>79</v>
      </c>
      <c r="AE1126">
        <v>0</v>
      </c>
      <c r="AF1126" t="s">
        <v>79</v>
      </c>
      <c r="AG1126">
        <v>0</v>
      </c>
      <c r="AH1126" t="s">
        <v>79</v>
      </c>
      <c r="AI1126" t="s">
        <v>79</v>
      </c>
      <c r="AJ1126" t="s">
        <v>79</v>
      </c>
      <c r="AK1126" t="s">
        <v>79</v>
      </c>
      <c r="AL1126" t="s">
        <v>79</v>
      </c>
      <c r="AM1126" t="s">
        <v>79</v>
      </c>
      <c r="AN1126" t="s">
        <v>79</v>
      </c>
      <c r="AO1126" t="s">
        <v>79</v>
      </c>
      <c r="AP1126" t="s">
        <v>79</v>
      </c>
      <c r="AQ1126" t="s">
        <v>79</v>
      </c>
      <c r="AR1126" t="s">
        <v>79</v>
      </c>
      <c r="AS1126">
        <v>0</v>
      </c>
      <c r="AT1126" t="s">
        <v>79</v>
      </c>
      <c r="AU1126" t="s">
        <v>79</v>
      </c>
      <c r="AV1126">
        <v>0</v>
      </c>
      <c r="AW1126">
        <v>0</v>
      </c>
    </row>
    <row r="1127" spans="1:49" x14ac:dyDescent="0.2">
      <c r="A1127">
        <v>1</v>
      </c>
      <c r="B1127">
        <v>54</v>
      </c>
      <c r="C1127">
        <v>1</v>
      </c>
      <c r="D1127">
        <v>6</v>
      </c>
      <c r="E1127">
        <v>0</v>
      </c>
      <c r="F1127" t="s">
        <v>79</v>
      </c>
      <c r="G1127" t="s">
        <v>79</v>
      </c>
      <c r="H1127">
        <v>0</v>
      </c>
      <c r="I1127">
        <v>0</v>
      </c>
      <c r="J1127">
        <v>0</v>
      </c>
      <c r="K1127">
        <v>0</v>
      </c>
      <c r="L1127">
        <v>0</v>
      </c>
      <c r="M1127" t="s">
        <v>79</v>
      </c>
      <c r="N1127" t="s">
        <v>79</v>
      </c>
      <c r="O1127" t="s">
        <v>79</v>
      </c>
      <c r="P1127" t="s">
        <v>79</v>
      </c>
      <c r="Q1127" t="s">
        <v>79</v>
      </c>
      <c r="R1127" t="s">
        <v>79</v>
      </c>
      <c r="S1127" t="s">
        <v>79</v>
      </c>
      <c r="T1127">
        <v>0</v>
      </c>
      <c r="U1127" t="s">
        <v>79</v>
      </c>
      <c r="V1127" t="s">
        <v>79</v>
      </c>
      <c r="W1127" t="s">
        <v>79</v>
      </c>
      <c r="X1127">
        <v>0</v>
      </c>
      <c r="Y1127">
        <v>0</v>
      </c>
      <c r="Z1127" t="s">
        <v>79</v>
      </c>
      <c r="AA1127" t="s">
        <v>79</v>
      </c>
      <c r="AB1127" t="s">
        <v>79</v>
      </c>
      <c r="AC1127" t="s">
        <v>79</v>
      </c>
      <c r="AD1127" t="s">
        <v>79</v>
      </c>
      <c r="AE1127">
        <v>0</v>
      </c>
      <c r="AF1127" t="s">
        <v>79</v>
      </c>
      <c r="AG1127">
        <v>0</v>
      </c>
      <c r="AH1127" t="s">
        <v>79</v>
      </c>
      <c r="AI1127" t="s">
        <v>79</v>
      </c>
      <c r="AJ1127" t="s">
        <v>79</v>
      </c>
      <c r="AK1127" t="s">
        <v>79</v>
      </c>
      <c r="AL1127" t="s">
        <v>79</v>
      </c>
      <c r="AM1127" t="s">
        <v>79</v>
      </c>
      <c r="AN1127" t="s">
        <v>79</v>
      </c>
      <c r="AO1127" t="s">
        <v>79</v>
      </c>
      <c r="AP1127" t="s">
        <v>79</v>
      </c>
      <c r="AQ1127" t="s">
        <v>79</v>
      </c>
      <c r="AR1127" t="s">
        <v>79</v>
      </c>
      <c r="AS1127">
        <v>0</v>
      </c>
      <c r="AT1127" t="s">
        <v>79</v>
      </c>
      <c r="AU1127" t="s">
        <v>79</v>
      </c>
      <c r="AV1127">
        <v>0</v>
      </c>
      <c r="AW1127">
        <v>0</v>
      </c>
    </row>
    <row r="1128" spans="1:49" x14ac:dyDescent="0.2">
      <c r="A1128">
        <v>1</v>
      </c>
      <c r="B1128">
        <v>54</v>
      </c>
      <c r="C1128">
        <v>1</v>
      </c>
      <c r="D1128">
        <v>7</v>
      </c>
      <c r="E1128">
        <v>0</v>
      </c>
      <c r="F1128" t="s">
        <v>79</v>
      </c>
      <c r="G1128" t="s">
        <v>79</v>
      </c>
      <c r="H1128">
        <v>0</v>
      </c>
      <c r="I1128">
        <v>0</v>
      </c>
      <c r="J1128">
        <v>0</v>
      </c>
      <c r="K1128">
        <v>0</v>
      </c>
      <c r="L1128">
        <v>0</v>
      </c>
      <c r="M1128" t="s">
        <v>79</v>
      </c>
      <c r="N1128" t="s">
        <v>79</v>
      </c>
      <c r="O1128" t="s">
        <v>79</v>
      </c>
      <c r="P1128" t="s">
        <v>79</v>
      </c>
      <c r="Q1128" t="s">
        <v>79</v>
      </c>
      <c r="R1128" t="s">
        <v>79</v>
      </c>
      <c r="S1128" t="s">
        <v>79</v>
      </c>
      <c r="T1128">
        <v>0</v>
      </c>
      <c r="U1128" t="s">
        <v>79</v>
      </c>
      <c r="V1128" t="s">
        <v>79</v>
      </c>
      <c r="W1128" t="s">
        <v>79</v>
      </c>
      <c r="X1128">
        <v>0</v>
      </c>
      <c r="Y1128">
        <v>0</v>
      </c>
      <c r="Z1128" t="s">
        <v>79</v>
      </c>
      <c r="AA1128" t="s">
        <v>79</v>
      </c>
      <c r="AB1128" t="s">
        <v>79</v>
      </c>
      <c r="AC1128" t="s">
        <v>79</v>
      </c>
      <c r="AD1128" t="s">
        <v>79</v>
      </c>
      <c r="AE1128">
        <v>0</v>
      </c>
      <c r="AF1128" t="s">
        <v>79</v>
      </c>
      <c r="AG1128">
        <v>0</v>
      </c>
      <c r="AH1128" t="s">
        <v>79</v>
      </c>
      <c r="AI1128" t="s">
        <v>79</v>
      </c>
      <c r="AJ1128" t="s">
        <v>79</v>
      </c>
      <c r="AK1128" t="s">
        <v>79</v>
      </c>
      <c r="AL1128" t="s">
        <v>79</v>
      </c>
      <c r="AM1128" t="s">
        <v>79</v>
      </c>
      <c r="AN1128" t="s">
        <v>79</v>
      </c>
      <c r="AO1128" t="s">
        <v>79</v>
      </c>
      <c r="AP1128" t="s">
        <v>79</v>
      </c>
      <c r="AQ1128" t="s">
        <v>79</v>
      </c>
      <c r="AR1128" t="s">
        <v>79</v>
      </c>
      <c r="AS1128">
        <v>0</v>
      </c>
      <c r="AT1128" t="s">
        <v>79</v>
      </c>
      <c r="AU1128" t="s">
        <v>79</v>
      </c>
      <c r="AV1128">
        <v>0</v>
      </c>
      <c r="AW1128">
        <v>0</v>
      </c>
    </row>
    <row r="1129" spans="1:49" x14ac:dyDescent="0.2">
      <c r="A1129">
        <v>1</v>
      </c>
      <c r="B1129">
        <v>54</v>
      </c>
      <c r="C1129">
        <v>1</v>
      </c>
      <c r="D1129">
        <v>8</v>
      </c>
      <c r="E1129">
        <v>0</v>
      </c>
      <c r="F1129" t="s">
        <v>79</v>
      </c>
      <c r="G1129" t="s">
        <v>79</v>
      </c>
      <c r="H1129">
        <v>0</v>
      </c>
      <c r="I1129">
        <v>0</v>
      </c>
      <c r="J1129">
        <v>0</v>
      </c>
      <c r="K1129">
        <v>0</v>
      </c>
      <c r="L1129">
        <v>0</v>
      </c>
      <c r="M1129" t="s">
        <v>79</v>
      </c>
      <c r="N1129" t="s">
        <v>79</v>
      </c>
      <c r="O1129" t="s">
        <v>79</v>
      </c>
      <c r="P1129" t="s">
        <v>79</v>
      </c>
      <c r="Q1129" t="s">
        <v>79</v>
      </c>
      <c r="R1129" t="s">
        <v>79</v>
      </c>
      <c r="S1129" t="s">
        <v>79</v>
      </c>
      <c r="T1129">
        <v>0</v>
      </c>
      <c r="U1129" t="s">
        <v>79</v>
      </c>
      <c r="V1129" t="s">
        <v>79</v>
      </c>
      <c r="W1129" t="s">
        <v>79</v>
      </c>
      <c r="X1129">
        <v>0</v>
      </c>
      <c r="Y1129">
        <v>0</v>
      </c>
      <c r="Z1129" t="s">
        <v>79</v>
      </c>
      <c r="AA1129" t="s">
        <v>79</v>
      </c>
      <c r="AB1129" t="s">
        <v>79</v>
      </c>
      <c r="AC1129" t="s">
        <v>79</v>
      </c>
      <c r="AD1129" t="s">
        <v>79</v>
      </c>
      <c r="AE1129">
        <v>0</v>
      </c>
      <c r="AF1129" t="s">
        <v>79</v>
      </c>
      <c r="AG1129">
        <v>0</v>
      </c>
      <c r="AH1129" t="s">
        <v>79</v>
      </c>
      <c r="AI1129" t="s">
        <v>79</v>
      </c>
      <c r="AJ1129" t="s">
        <v>79</v>
      </c>
      <c r="AK1129" t="s">
        <v>79</v>
      </c>
      <c r="AL1129" t="s">
        <v>79</v>
      </c>
      <c r="AM1129" t="s">
        <v>79</v>
      </c>
      <c r="AN1129" t="s">
        <v>79</v>
      </c>
      <c r="AO1129" t="s">
        <v>79</v>
      </c>
      <c r="AP1129" t="s">
        <v>79</v>
      </c>
      <c r="AQ1129" t="s">
        <v>79</v>
      </c>
      <c r="AR1129" t="s">
        <v>79</v>
      </c>
      <c r="AS1129">
        <v>0</v>
      </c>
      <c r="AT1129" t="s">
        <v>79</v>
      </c>
      <c r="AU1129" t="s">
        <v>79</v>
      </c>
      <c r="AV1129">
        <v>0</v>
      </c>
      <c r="AW1129">
        <v>0</v>
      </c>
    </row>
    <row r="1130" spans="1:49" x14ac:dyDescent="0.2">
      <c r="A1130">
        <v>1</v>
      </c>
      <c r="B1130">
        <v>54</v>
      </c>
      <c r="C1130">
        <v>2</v>
      </c>
      <c r="D1130">
        <v>1</v>
      </c>
      <c r="E1130">
        <v>0</v>
      </c>
      <c r="F1130" t="s">
        <v>79</v>
      </c>
      <c r="G1130" t="s">
        <v>79</v>
      </c>
      <c r="H1130">
        <v>485</v>
      </c>
      <c r="I1130">
        <v>0</v>
      </c>
      <c r="J1130">
        <v>0</v>
      </c>
      <c r="K1130">
        <v>0</v>
      </c>
      <c r="L1130">
        <v>0</v>
      </c>
      <c r="M1130" t="s">
        <v>79</v>
      </c>
      <c r="N1130" t="s">
        <v>79</v>
      </c>
      <c r="O1130" t="s">
        <v>79</v>
      </c>
      <c r="P1130" t="s">
        <v>79</v>
      </c>
      <c r="Q1130" t="s">
        <v>79</v>
      </c>
      <c r="R1130" t="s">
        <v>1811</v>
      </c>
      <c r="S1130" t="s">
        <v>79</v>
      </c>
      <c r="T1130">
        <v>0</v>
      </c>
      <c r="U1130" t="s">
        <v>79</v>
      </c>
      <c r="V1130" t="s">
        <v>79</v>
      </c>
      <c r="W1130" t="s">
        <v>79</v>
      </c>
      <c r="X1130">
        <v>4</v>
      </c>
      <c r="Y1130">
        <v>4</v>
      </c>
      <c r="Z1130" t="s">
        <v>79</v>
      </c>
      <c r="AA1130" t="s">
        <v>79</v>
      </c>
      <c r="AB1130" t="s">
        <v>79</v>
      </c>
      <c r="AC1130" t="s">
        <v>79</v>
      </c>
      <c r="AD1130" t="s">
        <v>79</v>
      </c>
      <c r="AE1130">
        <v>0</v>
      </c>
      <c r="AF1130" t="s">
        <v>79</v>
      </c>
      <c r="AG1130">
        <v>0</v>
      </c>
      <c r="AH1130" t="s">
        <v>79</v>
      </c>
      <c r="AI1130" t="s">
        <v>79</v>
      </c>
      <c r="AJ1130" t="s">
        <v>79</v>
      </c>
      <c r="AK1130" t="s">
        <v>79</v>
      </c>
      <c r="AL1130" t="s">
        <v>79</v>
      </c>
      <c r="AM1130" t="s">
        <v>79</v>
      </c>
      <c r="AN1130" t="s">
        <v>79</v>
      </c>
      <c r="AO1130" t="s">
        <v>79</v>
      </c>
      <c r="AP1130" t="s">
        <v>79</v>
      </c>
      <c r="AQ1130" t="s">
        <v>79</v>
      </c>
      <c r="AR1130" t="s">
        <v>79</v>
      </c>
      <c r="AS1130">
        <v>0</v>
      </c>
      <c r="AT1130" t="s">
        <v>79</v>
      </c>
      <c r="AU1130" t="s">
        <v>79</v>
      </c>
      <c r="AV1130">
        <v>0</v>
      </c>
      <c r="AW1130">
        <v>0</v>
      </c>
    </row>
    <row r="1131" spans="1:49" x14ac:dyDescent="0.2">
      <c r="A1131">
        <v>1</v>
      </c>
      <c r="B1131">
        <v>54</v>
      </c>
      <c r="C1131">
        <v>2</v>
      </c>
      <c r="D1131">
        <v>2</v>
      </c>
      <c r="E1131">
        <v>0</v>
      </c>
      <c r="F1131" t="s">
        <v>79</v>
      </c>
      <c r="G1131" t="s">
        <v>79</v>
      </c>
      <c r="H1131">
        <v>206</v>
      </c>
      <c r="I1131">
        <v>0</v>
      </c>
      <c r="J1131">
        <v>0</v>
      </c>
      <c r="K1131">
        <v>0</v>
      </c>
      <c r="L1131">
        <v>0</v>
      </c>
      <c r="M1131" t="s">
        <v>79</v>
      </c>
      <c r="N1131" t="s">
        <v>79</v>
      </c>
      <c r="O1131" t="s">
        <v>79</v>
      </c>
      <c r="P1131" t="s">
        <v>79</v>
      </c>
      <c r="Q1131" t="s">
        <v>79</v>
      </c>
      <c r="R1131" t="s">
        <v>1812</v>
      </c>
      <c r="S1131" t="s">
        <v>79</v>
      </c>
      <c r="T1131">
        <v>0</v>
      </c>
      <c r="U1131" t="s">
        <v>79</v>
      </c>
      <c r="V1131" t="s">
        <v>79</v>
      </c>
      <c r="W1131" t="s">
        <v>79</v>
      </c>
      <c r="X1131">
        <v>4</v>
      </c>
      <c r="Y1131">
        <v>4</v>
      </c>
      <c r="Z1131" t="s">
        <v>79</v>
      </c>
      <c r="AA1131" t="s">
        <v>79</v>
      </c>
      <c r="AB1131" t="s">
        <v>79</v>
      </c>
      <c r="AC1131" t="s">
        <v>79</v>
      </c>
      <c r="AD1131" t="s">
        <v>79</v>
      </c>
      <c r="AE1131">
        <v>0</v>
      </c>
      <c r="AF1131" t="s">
        <v>79</v>
      </c>
      <c r="AG1131">
        <v>0</v>
      </c>
      <c r="AH1131" t="s">
        <v>79</v>
      </c>
      <c r="AI1131" t="s">
        <v>79</v>
      </c>
      <c r="AJ1131" t="s">
        <v>79</v>
      </c>
      <c r="AK1131" t="s">
        <v>79</v>
      </c>
      <c r="AL1131" t="s">
        <v>79</v>
      </c>
      <c r="AM1131" t="s">
        <v>79</v>
      </c>
      <c r="AN1131" t="s">
        <v>79</v>
      </c>
      <c r="AO1131" t="s">
        <v>79</v>
      </c>
      <c r="AP1131" t="s">
        <v>79</v>
      </c>
      <c r="AQ1131" t="s">
        <v>79</v>
      </c>
      <c r="AR1131" t="s">
        <v>79</v>
      </c>
      <c r="AS1131">
        <v>0</v>
      </c>
      <c r="AT1131" t="s">
        <v>79</v>
      </c>
      <c r="AU1131" t="s">
        <v>79</v>
      </c>
      <c r="AV1131">
        <v>0</v>
      </c>
      <c r="AW1131">
        <v>0</v>
      </c>
    </row>
    <row r="1132" spans="1:49" x14ac:dyDescent="0.2">
      <c r="A1132">
        <v>1</v>
      </c>
      <c r="B1132">
        <v>54</v>
      </c>
      <c r="C1132">
        <v>2</v>
      </c>
      <c r="D1132">
        <v>3</v>
      </c>
      <c r="E1132">
        <v>0</v>
      </c>
      <c r="F1132" t="s">
        <v>79</v>
      </c>
      <c r="G1132" t="s">
        <v>79</v>
      </c>
      <c r="H1132">
        <v>486</v>
      </c>
      <c r="I1132">
        <v>0</v>
      </c>
      <c r="J1132">
        <v>0</v>
      </c>
      <c r="K1132">
        <v>0</v>
      </c>
      <c r="L1132">
        <v>0</v>
      </c>
      <c r="M1132" t="s">
        <v>79</v>
      </c>
      <c r="N1132" t="s">
        <v>79</v>
      </c>
      <c r="O1132" t="s">
        <v>79</v>
      </c>
      <c r="P1132" t="s">
        <v>79</v>
      </c>
      <c r="Q1132" t="s">
        <v>79</v>
      </c>
      <c r="R1132" t="s">
        <v>1813</v>
      </c>
      <c r="S1132" t="s">
        <v>79</v>
      </c>
      <c r="T1132">
        <v>0</v>
      </c>
      <c r="U1132" t="s">
        <v>79</v>
      </c>
      <c r="V1132" t="s">
        <v>79</v>
      </c>
      <c r="W1132" t="s">
        <v>79</v>
      </c>
      <c r="X1132">
        <v>4</v>
      </c>
      <c r="Y1132">
        <v>4</v>
      </c>
      <c r="Z1132" t="s">
        <v>79</v>
      </c>
      <c r="AA1132" t="s">
        <v>79</v>
      </c>
      <c r="AB1132" t="s">
        <v>79</v>
      </c>
      <c r="AC1132" t="s">
        <v>79</v>
      </c>
      <c r="AD1132" t="s">
        <v>79</v>
      </c>
      <c r="AE1132">
        <v>0</v>
      </c>
      <c r="AF1132" t="s">
        <v>79</v>
      </c>
      <c r="AG1132">
        <v>0</v>
      </c>
      <c r="AH1132" t="s">
        <v>79</v>
      </c>
      <c r="AI1132" t="s">
        <v>79</v>
      </c>
      <c r="AJ1132" t="s">
        <v>79</v>
      </c>
      <c r="AK1132" t="s">
        <v>79</v>
      </c>
      <c r="AL1132" t="s">
        <v>79</v>
      </c>
      <c r="AM1132" t="s">
        <v>79</v>
      </c>
      <c r="AN1132" t="s">
        <v>79</v>
      </c>
      <c r="AO1132" t="s">
        <v>79</v>
      </c>
      <c r="AP1132" t="s">
        <v>79</v>
      </c>
      <c r="AQ1132" t="s">
        <v>79</v>
      </c>
      <c r="AR1132" t="s">
        <v>79</v>
      </c>
      <c r="AS1132">
        <v>0</v>
      </c>
      <c r="AT1132" t="s">
        <v>79</v>
      </c>
      <c r="AU1132" t="s">
        <v>79</v>
      </c>
      <c r="AV1132">
        <v>0</v>
      </c>
      <c r="AW1132">
        <v>0</v>
      </c>
    </row>
    <row r="1133" spans="1:49" x14ac:dyDescent="0.2">
      <c r="A1133">
        <v>1</v>
      </c>
      <c r="B1133">
        <v>54</v>
      </c>
      <c r="C1133">
        <v>2</v>
      </c>
      <c r="D1133">
        <v>4</v>
      </c>
      <c r="E1133">
        <v>0</v>
      </c>
      <c r="F1133" t="s">
        <v>79</v>
      </c>
      <c r="G1133" t="s">
        <v>79</v>
      </c>
      <c r="H1133">
        <v>132</v>
      </c>
      <c r="I1133">
        <v>0</v>
      </c>
      <c r="J1133">
        <v>0</v>
      </c>
      <c r="K1133">
        <v>0</v>
      </c>
      <c r="L1133">
        <v>0</v>
      </c>
      <c r="M1133" t="s">
        <v>79</v>
      </c>
      <c r="N1133" t="s">
        <v>79</v>
      </c>
      <c r="O1133" t="s">
        <v>79</v>
      </c>
      <c r="P1133" t="s">
        <v>79</v>
      </c>
      <c r="Q1133" t="s">
        <v>79</v>
      </c>
      <c r="R1133" t="s">
        <v>1814</v>
      </c>
      <c r="S1133" t="s">
        <v>79</v>
      </c>
      <c r="T1133">
        <v>0</v>
      </c>
      <c r="U1133" t="s">
        <v>79</v>
      </c>
      <c r="V1133" t="s">
        <v>79</v>
      </c>
      <c r="W1133" t="s">
        <v>79</v>
      </c>
      <c r="X1133">
        <v>4</v>
      </c>
      <c r="Y1133">
        <v>4</v>
      </c>
      <c r="Z1133" t="s">
        <v>79</v>
      </c>
      <c r="AA1133" t="s">
        <v>79</v>
      </c>
      <c r="AB1133" t="s">
        <v>79</v>
      </c>
      <c r="AC1133" t="s">
        <v>79</v>
      </c>
      <c r="AD1133" t="s">
        <v>79</v>
      </c>
      <c r="AE1133">
        <v>0</v>
      </c>
      <c r="AF1133" t="s">
        <v>79</v>
      </c>
      <c r="AG1133">
        <v>0</v>
      </c>
      <c r="AH1133" t="s">
        <v>79</v>
      </c>
      <c r="AI1133" t="s">
        <v>79</v>
      </c>
      <c r="AJ1133" t="s">
        <v>79</v>
      </c>
      <c r="AK1133" t="s">
        <v>79</v>
      </c>
      <c r="AL1133" t="s">
        <v>79</v>
      </c>
      <c r="AM1133" t="s">
        <v>79</v>
      </c>
      <c r="AN1133" t="s">
        <v>79</v>
      </c>
      <c r="AO1133" t="s">
        <v>79</v>
      </c>
      <c r="AP1133" t="s">
        <v>79</v>
      </c>
      <c r="AQ1133" t="s">
        <v>79</v>
      </c>
      <c r="AR1133" t="s">
        <v>79</v>
      </c>
      <c r="AS1133">
        <v>0</v>
      </c>
      <c r="AT1133" t="s">
        <v>79</v>
      </c>
      <c r="AU1133" t="s">
        <v>79</v>
      </c>
      <c r="AV1133">
        <v>0</v>
      </c>
      <c r="AW1133">
        <v>0</v>
      </c>
    </row>
    <row r="1134" spans="1:49" x14ac:dyDescent="0.2">
      <c r="A1134">
        <v>1</v>
      </c>
      <c r="B1134">
        <v>54</v>
      </c>
      <c r="C1134">
        <v>2</v>
      </c>
      <c r="D1134">
        <v>5</v>
      </c>
      <c r="E1134">
        <v>0</v>
      </c>
      <c r="F1134" t="s">
        <v>79</v>
      </c>
      <c r="G1134" t="s">
        <v>79</v>
      </c>
      <c r="H1134">
        <v>158</v>
      </c>
      <c r="I1134">
        <v>0</v>
      </c>
      <c r="J1134">
        <v>0</v>
      </c>
      <c r="K1134">
        <v>0</v>
      </c>
      <c r="L1134">
        <v>0</v>
      </c>
      <c r="M1134" t="s">
        <v>79</v>
      </c>
      <c r="N1134" t="s">
        <v>79</v>
      </c>
      <c r="O1134" t="s">
        <v>79</v>
      </c>
      <c r="P1134" t="s">
        <v>79</v>
      </c>
      <c r="Q1134" t="s">
        <v>79</v>
      </c>
      <c r="R1134" t="s">
        <v>1815</v>
      </c>
      <c r="S1134" t="s">
        <v>79</v>
      </c>
      <c r="T1134">
        <v>0</v>
      </c>
      <c r="U1134" t="s">
        <v>79</v>
      </c>
      <c r="V1134" t="s">
        <v>79</v>
      </c>
      <c r="W1134" t="s">
        <v>79</v>
      </c>
      <c r="X1134">
        <v>4</v>
      </c>
      <c r="Y1134">
        <v>4</v>
      </c>
      <c r="Z1134" t="s">
        <v>79</v>
      </c>
      <c r="AA1134" t="s">
        <v>79</v>
      </c>
      <c r="AB1134" t="s">
        <v>79</v>
      </c>
      <c r="AC1134" t="s">
        <v>79</v>
      </c>
      <c r="AD1134" t="s">
        <v>79</v>
      </c>
      <c r="AE1134">
        <v>0</v>
      </c>
      <c r="AF1134" t="s">
        <v>79</v>
      </c>
      <c r="AG1134">
        <v>0</v>
      </c>
      <c r="AH1134" t="s">
        <v>79</v>
      </c>
      <c r="AI1134" t="s">
        <v>79</v>
      </c>
      <c r="AJ1134" t="s">
        <v>79</v>
      </c>
      <c r="AK1134" t="s">
        <v>79</v>
      </c>
      <c r="AL1134" t="s">
        <v>79</v>
      </c>
      <c r="AM1134" t="s">
        <v>79</v>
      </c>
      <c r="AN1134" t="s">
        <v>79</v>
      </c>
      <c r="AO1134" t="s">
        <v>79</v>
      </c>
      <c r="AP1134" t="s">
        <v>79</v>
      </c>
      <c r="AQ1134" t="s">
        <v>79</v>
      </c>
      <c r="AR1134" t="s">
        <v>79</v>
      </c>
      <c r="AS1134">
        <v>0</v>
      </c>
      <c r="AT1134" t="s">
        <v>79</v>
      </c>
      <c r="AU1134" t="s">
        <v>79</v>
      </c>
      <c r="AV1134">
        <v>0</v>
      </c>
      <c r="AW1134">
        <v>0</v>
      </c>
    </row>
    <row r="1135" spans="1:49" x14ac:dyDescent="0.2">
      <c r="A1135">
        <v>1</v>
      </c>
      <c r="B1135">
        <v>54</v>
      </c>
      <c r="C1135">
        <v>2</v>
      </c>
      <c r="D1135">
        <v>6</v>
      </c>
      <c r="E1135">
        <v>0</v>
      </c>
      <c r="F1135" t="s">
        <v>79</v>
      </c>
      <c r="G1135" t="s">
        <v>79</v>
      </c>
      <c r="H1135">
        <v>156</v>
      </c>
      <c r="I1135">
        <v>0</v>
      </c>
      <c r="J1135">
        <v>0</v>
      </c>
      <c r="K1135">
        <v>0</v>
      </c>
      <c r="L1135">
        <v>0</v>
      </c>
      <c r="M1135" t="s">
        <v>79</v>
      </c>
      <c r="N1135" t="s">
        <v>79</v>
      </c>
      <c r="O1135" t="s">
        <v>79</v>
      </c>
      <c r="P1135" t="s">
        <v>79</v>
      </c>
      <c r="Q1135" t="s">
        <v>79</v>
      </c>
      <c r="R1135" t="s">
        <v>1816</v>
      </c>
      <c r="S1135" t="s">
        <v>79</v>
      </c>
      <c r="T1135">
        <v>0</v>
      </c>
      <c r="U1135" t="s">
        <v>79</v>
      </c>
      <c r="V1135" t="s">
        <v>79</v>
      </c>
      <c r="W1135" t="s">
        <v>79</v>
      </c>
      <c r="X1135">
        <v>4</v>
      </c>
      <c r="Y1135">
        <v>4</v>
      </c>
      <c r="Z1135" t="s">
        <v>79</v>
      </c>
      <c r="AA1135" t="s">
        <v>79</v>
      </c>
      <c r="AB1135" t="s">
        <v>79</v>
      </c>
      <c r="AC1135" t="s">
        <v>79</v>
      </c>
      <c r="AD1135" t="s">
        <v>79</v>
      </c>
      <c r="AE1135">
        <v>0</v>
      </c>
      <c r="AF1135" t="s">
        <v>79</v>
      </c>
      <c r="AG1135">
        <v>0</v>
      </c>
      <c r="AH1135" t="s">
        <v>79</v>
      </c>
      <c r="AI1135" t="s">
        <v>79</v>
      </c>
      <c r="AJ1135" t="s">
        <v>79</v>
      </c>
      <c r="AK1135" t="s">
        <v>79</v>
      </c>
      <c r="AL1135" t="s">
        <v>79</v>
      </c>
      <c r="AM1135" t="s">
        <v>79</v>
      </c>
      <c r="AN1135" t="s">
        <v>79</v>
      </c>
      <c r="AO1135" t="s">
        <v>79</v>
      </c>
      <c r="AP1135" t="s">
        <v>79</v>
      </c>
      <c r="AQ1135" t="s">
        <v>79</v>
      </c>
      <c r="AR1135" t="s">
        <v>79</v>
      </c>
      <c r="AS1135">
        <v>0</v>
      </c>
      <c r="AT1135" t="s">
        <v>79</v>
      </c>
      <c r="AU1135" t="s">
        <v>79</v>
      </c>
      <c r="AV1135">
        <v>0</v>
      </c>
      <c r="AW1135">
        <v>0</v>
      </c>
    </row>
    <row r="1136" spans="1:49" x14ac:dyDescent="0.2">
      <c r="A1136">
        <v>1</v>
      </c>
      <c r="B1136">
        <v>54</v>
      </c>
      <c r="C1136">
        <v>2</v>
      </c>
      <c r="D1136">
        <v>7</v>
      </c>
      <c r="E1136">
        <v>0</v>
      </c>
      <c r="F1136" t="s">
        <v>79</v>
      </c>
      <c r="G1136" t="s">
        <v>79</v>
      </c>
      <c r="H1136">
        <v>460</v>
      </c>
      <c r="I1136">
        <v>0</v>
      </c>
      <c r="J1136">
        <v>0</v>
      </c>
      <c r="K1136">
        <v>0</v>
      </c>
      <c r="L1136">
        <v>0</v>
      </c>
      <c r="M1136" t="s">
        <v>79</v>
      </c>
      <c r="N1136" t="s">
        <v>79</v>
      </c>
      <c r="O1136" t="s">
        <v>79</v>
      </c>
      <c r="P1136" t="s">
        <v>79</v>
      </c>
      <c r="Q1136" t="s">
        <v>79</v>
      </c>
      <c r="R1136" t="s">
        <v>1817</v>
      </c>
      <c r="S1136" t="s">
        <v>79</v>
      </c>
      <c r="T1136">
        <v>0</v>
      </c>
      <c r="U1136" t="s">
        <v>79</v>
      </c>
      <c r="V1136" t="s">
        <v>79</v>
      </c>
      <c r="W1136" t="s">
        <v>79</v>
      </c>
      <c r="X1136">
        <v>4</v>
      </c>
      <c r="Y1136">
        <v>4</v>
      </c>
      <c r="Z1136" t="s">
        <v>79</v>
      </c>
      <c r="AA1136" t="s">
        <v>79</v>
      </c>
      <c r="AB1136" t="s">
        <v>79</v>
      </c>
      <c r="AC1136" t="s">
        <v>79</v>
      </c>
      <c r="AD1136" t="s">
        <v>79</v>
      </c>
      <c r="AE1136">
        <v>0</v>
      </c>
      <c r="AF1136" t="s">
        <v>79</v>
      </c>
      <c r="AG1136">
        <v>0</v>
      </c>
      <c r="AH1136" t="s">
        <v>79</v>
      </c>
      <c r="AI1136" t="s">
        <v>79</v>
      </c>
      <c r="AJ1136" t="s">
        <v>79</v>
      </c>
      <c r="AK1136" t="s">
        <v>79</v>
      </c>
      <c r="AL1136" t="s">
        <v>79</v>
      </c>
      <c r="AM1136" t="s">
        <v>79</v>
      </c>
      <c r="AN1136" t="s">
        <v>79</v>
      </c>
      <c r="AO1136" t="s">
        <v>79</v>
      </c>
      <c r="AP1136" t="s">
        <v>79</v>
      </c>
      <c r="AQ1136" t="s">
        <v>79</v>
      </c>
      <c r="AR1136" t="s">
        <v>79</v>
      </c>
      <c r="AS1136">
        <v>0</v>
      </c>
      <c r="AT1136" t="s">
        <v>79</v>
      </c>
      <c r="AU1136" t="s">
        <v>79</v>
      </c>
      <c r="AV1136">
        <v>0</v>
      </c>
      <c r="AW1136">
        <v>0</v>
      </c>
    </row>
    <row r="1137" spans="1:49" x14ac:dyDescent="0.2">
      <c r="A1137">
        <v>1</v>
      </c>
      <c r="B1137">
        <v>54</v>
      </c>
      <c r="C1137">
        <v>2</v>
      </c>
      <c r="D1137">
        <v>8</v>
      </c>
      <c r="E1137">
        <v>0</v>
      </c>
      <c r="F1137" t="s">
        <v>79</v>
      </c>
      <c r="G1137" t="s">
        <v>79</v>
      </c>
      <c r="H1137">
        <v>0</v>
      </c>
      <c r="I1137">
        <v>0</v>
      </c>
      <c r="J1137">
        <v>0</v>
      </c>
      <c r="K1137">
        <v>0</v>
      </c>
      <c r="L1137">
        <v>0</v>
      </c>
      <c r="M1137" t="s">
        <v>79</v>
      </c>
      <c r="N1137" t="s">
        <v>79</v>
      </c>
      <c r="O1137" t="s">
        <v>79</v>
      </c>
      <c r="P1137" t="s">
        <v>79</v>
      </c>
      <c r="Q1137" t="s">
        <v>79</v>
      </c>
      <c r="R1137" t="s">
        <v>79</v>
      </c>
      <c r="S1137" t="s">
        <v>79</v>
      </c>
      <c r="T1137">
        <v>0</v>
      </c>
      <c r="U1137" t="s">
        <v>79</v>
      </c>
      <c r="V1137" t="s">
        <v>79</v>
      </c>
      <c r="W1137" t="s">
        <v>79</v>
      </c>
      <c r="X1137">
        <v>0</v>
      </c>
      <c r="Y1137">
        <v>0</v>
      </c>
      <c r="Z1137" t="s">
        <v>79</v>
      </c>
      <c r="AA1137" t="s">
        <v>79</v>
      </c>
      <c r="AB1137" t="s">
        <v>79</v>
      </c>
      <c r="AC1137" t="s">
        <v>79</v>
      </c>
      <c r="AD1137" t="s">
        <v>79</v>
      </c>
      <c r="AE1137">
        <v>0</v>
      </c>
      <c r="AF1137" t="s">
        <v>79</v>
      </c>
      <c r="AG1137">
        <v>0</v>
      </c>
      <c r="AH1137" t="s">
        <v>79</v>
      </c>
      <c r="AI1137" t="s">
        <v>79</v>
      </c>
      <c r="AJ1137" t="s">
        <v>79</v>
      </c>
      <c r="AK1137" t="s">
        <v>79</v>
      </c>
      <c r="AL1137" t="s">
        <v>79</v>
      </c>
      <c r="AM1137" t="s">
        <v>79</v>
      </c>
      <c r="AN1137" t="s">
        <v>79</v>
      </c>
      <c r="AO1137" t="s">
        <v>79</v>
      </c>
      <c r="AP1137" t="s">
        <v>79</v>
      </c>
      <c r="AQ1137" t="s">
        <v>79</v>
      </c>
      <c r="AR1137" t="s">
        <v>79</v>
      </c>
      <c r="AS1137">
        <v>0</v>
      </c>
      <c r="AT1137" t="s">
        <v>79</v>
      </c>
      <c r="AU1137" t="s">
        <v>79</v>
      </c>
      <c r="AV1137">
        <v>0</v>
      </c>
      <c r="AW1137">
        <v>0</v>
      </c>
    </row>
    <row r="1138" spans="1:49" x14ac:dyDescent="0.2">
      <c r="A1138">
        <v>1</v>
      </c>
      <c r="B1138">
        <v>55</v>
      </c>
      <c r="C1138">
        <v>1</v>
      </c>
      <c r="D1138">
        <v>1</v>
      </c>
      <c r="E1138">
        <v>0</v>
      </c>
      <c r="F1138" t="s">
        <v>79</v>
      </c>
      <c r="G1138" t="s">
        <v>79</v>
      </c>
      <c r="H1138">
        <v>0</v>
      </c>
      <c r="I1138">
        <v>0</v>
      </c>
      <c r="J1138">
        <v>0</v>
      </c>
      <c r="K1138">
        <v>0</v>
      </c>
      <c r="L1138">
        <v>0</v>
      </c>
      <c r="M1138" t="s">
        <v>79</v>
      </c>
      <c r="N1138" t="s">
        <v>79</v>
      </c>
      <c r="O1138" t="s">
        <v>79</v>
      </c>
      <c r="P1138" t="s">
        <v>79</v>
      </c>
      <c r="Q1138" t="s">
        <v>79</v>
      </c>
      <c r="R1138" t="s">
        <v>79</v>
      </c>
      <c r="S1138" t="s">
        <v>79</v>
      </c>
      <c r="T1138">
        <v>0</v>
      </c>
      <c r="U1138" t="s">
        <v>79</v>
      </c>
      <c r="V1138" t="s">
        <v>79</v>
      </c>
      <c r="W1138" t="s">
        <v>79</v>
      </c>
      <c r="X1138">
        <v>0</v>
      </c>
      <c r="Y1138">
        <v>0</v>
      </c>
      <c r="Z1138" t="s">
        <v>79</v>
      </c>
      <c r="AA1138" t="s">
        <v>79</v>
      </c>
      <c r="AB1138" t="s">
        <v>79</v>
      </c>
      <c r="AC1138" t="s">
        <v>79</v>
      </c>
      <c r="AD1138" t="s">
        <v>79</v>
      </c>
      <c r="AE1138">
        <v>0</v>
      </c>
      <c r="AF1138" t="s">
        <v>79</v>
      </c>
      <c r="AG1138">
        <v>0</v>
      </c>
      <c r="AH1138" t="s">
        <v>79</v>
      </c>
      <c r="AI1138" t="s">
        <v>79</v>
      </c>
      <c r="AJ1138" t="s">
        <v>79</v>
      </c>
      <c r="AK1138" t="s">
        <v>79</v>
      </c>
      <c r="AL1138" t="s">
        <v>79</v>
      </c>
      <c r="AM1138" t="s">
        <v>79</v>
      </c>
      <c r="AN1138" t="s">
        <v>79</v>
      </c>
      <c r="AO1138" t="s">
        <v>79</v>
      </c>
      <c r="AP1138" t="s">
        <v>79</v>
      </c>
      <c r="AQ1138" t="s">
        <v>79</v>
      </c>
      <c r="AR1138" t="s">
        <v>79</v>
      </c>
      <c r="AS1138">
        <v>0</v>
      </c>
      <c r="AT1138" t="s">
        <v>79</v>
      </c>
      <c r="AU1138" t="s">
        <v>79</v>
      </c>
      <c r="AV1138">
        <v>0</v>
      </c>
      <c r="AW1138">
        <v>0</v>
      </c>
    </row>
    <row r="1139" spans="1:49" x14ac:dyDescent="0.2">
      <c r="A1139">
        <v>1</v>
      </c>
      <c r="B1139">
        <v>55</v>
      </c>
      <c r="C1139">
        <v>1</v>
      </c>
      <c r="D1139">
        <v>2</v>
      </c>
      <c r="E1139">
        <v>0</v>
      </c>
      <c r="F1139" t="s">
        <v>79</v>
      </c>
      <c r="G1139" t="s">
        <v>79</v>
      </c>
      <c r="H1139">
        <v>124</v>
      </c>
      <c r="I1139">
        <v>0</v>
      </c>
      <c r="J1139">
        <v>0</v>
      </c>
      <c r="K1139">
        <v>0</v>
      </c>
      <c r="L1139">
        <v>0</v>
      </c>
      <c r="M1139" t="s">
        <v>79</v>
      </c>
      <c r="N1139" t="s">
        <v>79</v>
      </c>
      <c r="O1139" t="s">
        <v>79</v>
      </c>
      <c r="P1139" t="s">
        <v>79</v>
      </c>
      <c r="Q1139" t="s">
        <v>79</v>
      </c>
      <c r="R1139" t="s">
        <v>1818</v>
      </c>
      <c r="S1139" t="s">
        <v>79</v>
      </c>
      <c r="T1139">
        <v>0</v>
      </c>
      <c r="U1139" t="s">
        <v>79</v>
      </c>
      <c r="V1139" t="s">
        <v>79</v>
      </c>
      <c r="W1139" t="s">
        <v>79</v>
      </c>
      <c r="X1139">
        <v>1</v>
      </c>
      <c r="Y1139">
        <v>1</v>
      </c>
      <c r="Z1139" t="s">
        <v>79</v>
      </c>
      <c r="AA1139" t="s">
        <v>79</v>
      </c>
      <c r="AB1139" t="s">
        <v>79</v>
      </c>
      <c r="AC1139" t="s">
        <v>79</v>
      </c>
      <c r="AD1139" t="s">
        <v>79</v>
      </c>
      <c r="AE1139">
        <v>0</v>
      </c>
      <c r="AF1139" t="s">
        <v>79</v>
      </c>
      <c r="AG1139">
        <v>0</v>
      </c>
      <c r="AH1139" t="s">
        <v>79</v>
      </c>
      <c r="AI1139" t="s">
        <v>79</v>
      </c>
      <c r="AJ1139" t="s">
        <v>79</v>
      </c>
      <c r="AK1139" t="s">
        <v>79</v>
      </c>
      <c r="AL1139" t="s">
        <v>79</v>
      </c>
      <c r="AM1139" t="s">
        <v>79</v>
      </c>
      <c r="AN1139" t="s">
        <v>79</v>
      </c>
      <c r="AO1139" t="s">
        <v>79</v>
      </c>
      <c r="AP1139" t="s">
        <v>79</v>
      </c>
      <c r="AQ1139" t="s">
        <v>79</v>
      </c>
      <c r="AR1139" t="s">
        <v>79</v>
      </c>
      <c r="AS1139">
        <v>0</v>
      </c>
      <c r="AT1139" t="s">
        <v>79</v>
      </c>
      <c r="AU1139" t="s">
        <v>79</v>
      </c>
      <c r="AV1139">
        <v>0</v>
      </c>
      <c r="AW1139">
        <v>0</v>
      </c>
    </row>
    <row r="1140" spans="1:49" x14ac:dyDescent="0.2">
      <c r="A1140">
        <v>1</v>
      </c>
      <c r="B1140">
        <v>55</v>
      </c>
      <c r="C1140">
        <v>1</v>
      </c>
      <c r="D1140">
        <v>3</v>
      </c>
      <c r="E1140">
        <v>0</v>
      </c>
      <c r="F1140" t="s">
        <v>79</v>
      </c>
      <c r="G1140" t="s">
        <v>79</v>
      </c>
      <c r="H1140">
        <v>205</v>
      </c>
      <c r="I1140">
        <v>0</v>
      </c>
      <c r="J1140">
        <v>0</v>
      </c>
      <c r="K1140">
        <v>0</v>
      </c>
      <c r="L1140">
        <v>0</v>
      </c>
      <c r="M1140" t="s">
        <v>79</v>
      </c>
      <c r="N1140" t="s">
        <v>79</v>
      </c>
      <c r="O1140" t="s">
        <v>79</v>
      </c>
      <c r="P1140" t="s">
        <v>79</v>
      </c>
      <c r="Q1140" t="s">
        <v>79</v>
      </c>
      <c r="R1140" t="s">
        <v>1819</v>
      </c>
      <c r="S1140" t="s">
        <v>79</v>
      </c>
      <c r="T1140">
        <v>0</v>
      </c>
      <c r="U1140" t="s">
        <v>79</v>
      </c>
      <c r="V1140" t="s">
        <v>79</v>
      </c>
      <c r="W1140" t="s">
        <v>79</v>
      </c>
      <c r="X1140">
        <v>1</v>
      </c>
      <c r="Y1140">
        <v>1</v>
      </c>
      <c r="Z1140" t="s">
        <v>79</v>
      </c>
      <c r="AA1140" t="s">
        <v>79</v>
      </c>
      <c r="AB1140" t="s">
        <v>79</v>
      </c>
      <c r="AC1140" t="s">
        <v>79</v>
      </c>
      <c r="AD1140" t="s">
        <v>79</v>
      </c>
      <c r="AE1140">
        <v>0</v>
      </c>
      <c r="AF1140" t="s">
        <v>79</v>
      </c>
      <c r="AG1140">
        <v>0</v>
      </c>
      <c r="AH1140" t="s">
        <v>79</v>
      </c>
      <c r="AI1140" t="s">
        <v>79</v>
      </c>
      <c r="AJ1140" t="s">
        <v>79</v>
      </c>
      <c r="AK1140" t="s">
        <v>79</v>
      </c>
      <c r="AL1140" t="s">
        <v>79</v>
      </c>
      <c r="AM1140" t="s">
        <v>79</v>
      </c>
      <c r="AN1140" t="s">
        <v>79</v>
      </c>
      <c r="AO1140" t="s">
        <v>79</v>
      </c>
      <c r="AP1140" t="s">
        <v>79</v>
      </c>
      <c r="AQ1140" t="s">
        <v>79</v>
      </c>
      <c r="AR1140" t="s">
        <v>79</v>
      </c>
      <c r="AS1140">
        <v>0</v>
      </c>
      <c r="AT1140" t="s">
        <v>79</v>
      </c>
      <c r="AU1140" t="s">
        <v>79</v>
      </c>
      <c r="AV1140">
        <v>0</v>
      </c>
      <c r="AW1140">
        <v>0</v>
      </c>
    </row>
    <row r="1141" spans="1:49" x14ac:dyDescent="0.2">
      <c r="A1141">
        <v>1</v>
      </c>
      <c r="B1141">
        <v>55</v>
      </c>
      <c r="C1141">
        <v>1</v>
      </c>
      <c r="D1141">
        <v>4</v>
      </c>
      <c r="E1141">
        <v>0</v>
      </c>
      <c r="F1141" t="s">
        <v>79</v>
      </c>
      <c r="G1141" t="s">
        <v>79</v>
      </c>
      <c r="H1141">
        <v>646</v>
      </c>
      <c r="I1141">
        <v>0</v>
      </c>
      <c r="J1141">
        <v>0</v>
      </c>
      <c r="K1141">
        <v>0</v>
      </c>
      <c r="L1141">
        <v>0</v>
      </c>
      <c r="M1141" t="s">
        <v>79</v>
      </c>
      <c r="N1141" t="s">
        <v>79</v>
      </c>
      <c r="O1141" t="s">
        <v>79</v>
      </c>
      <c r="P1141" t="s">
        <v>79</v>
      </c>
      <c r="Q1141" t="s">
        <v>79</v>
      </c>
      <c r="R1141" t="s">
        <v>397</v>
      </c>
      <c r="S1141" t="s">
        <v>79</v>
      </c>
      <c r="T1141">
        <v>0</v>
      </c>
      <c r="U1141" t="s">
        <v>79</v>
      </c>
      <c r="V1141" t="s">
        <v>79</v>
      </c>
      <c r="W1141" t="s">
        <v>79</v>
      </c>
      <c r="X1141">
        <v>1</v>
      </c>
      <c r="Y1141">
        <v>1</v>
      </c>
      <c r="Z1141" t="s">
        <v>79</v>
      </c>
      <c r="AA1141" t="s">
        <v>79</v>
      </c>
      <c r="AB1141" t="s">
        <v>79</v>
      </c>
      <c r="AC1141" t="s">
        <v>79</v>
      </c>
      <c r="AD1141" t="s">
        <v>79</v>
      </c>
      <c r="AE1141">
        <v>0</v>
      </c>
      <c r="AF1141" t="s">
        <v>79</v>
      </c>
      <c r="AG1141">
        <v>0</v>
      </c>
      <c r="AH1141" t="s">
        <v>79</v>
      </c>
      <c r="AI1141" t="s">
        <v>79</v>
      </c>
      <c r="AJ1141" t="s">
        <v>79</v>
      </c>
      <c r="AK1141" t="s">
        <v>79</v>
      </c>
      <c r="AL1141" t="s">
        <v>79</v>
      </c>
      <c r="AM1141" t="s">
        <v>79</v>
      </c>
      <c r="AN1141" t="s">
        <v>79</v>
      </c>
      <c r="AO1141" t="s">
        <v>79</v>
      </c>
      <c r="AP1141" t="s">
        <v>79</v>
      </c>
      <c r="AQ1141" t="s">
        <v>79</v>
      </c>
      <c r="AR1141" t="s">
        <v>79</v>
      </c>
      <c r="AS1141">
        <v>0</v>
      </c>
      <c r="AT1141" t="s">
        <v>79</v>
      </c>
      <c r="AU1141" t="s">
        <v>79</v>
      </c>
      <c r="AV1141">
        <v>0</v>
      </c>
      <c r="AW1141">
        <v>0</v>
      </c>
    </row>
    <row r="1142" spans="1:49" x14ac:dyDescent="0.2">
      <c r="A1142">
        <v>1</v>
      </c>
      <c r="B1142">
        <v>55</v>
      </c>
      <c r="C1142">
        <v>1</v>
      </c>
      <c r="D1142">
        <v>5</v>
      </c>
      <c r="E1142">
        <v>0</v>
      </c>
      <c r="F1142" t="s">
        <v>79</v>
      </c>
      <c r="G1142" t="s">
        <v>79</v>
      </c>
      <c r="H1142">
        <v>128</v>
      </c>
      <c r="I1142">
        <v>0</v>
      </c>
      <c r="J1142">
        <v>0</v>
      </c>
      <c r="K1142">
        <v>0</v>
      </c>
      <c r="L1142">
        <v>0</v>
      </c>
      <c r="M1142" t="s">
        <v>79</v>
      </c>
      <c r="N1142" t="s">
        <v>79</v>
      </c>
      <c r="O1142" t="s">
        <v>79</v>
      </c>
      <c r="P1142" t="s">
        <v>79</v>
      </c>
      <c r="Q1142" t="s">
        <v>79</v>
      </c>
      <c r="R1142" t="s">
        <v>1820</v>
      </c>
      <c r="S1142" t="s">
        <v>79</v>
      </c>
      <c r="T1142">
        <v>0</v>
      </c>
      <c r="U1142" t="s">
        <v>79</v>
      </c>
      <c r="V1142" t="s">
        <v>79</v>
      </c>
      <c r="W1142" t="s">
        <v>79</v>
      </c>
      <c r="X1142">
        <v>1</v>
      </c>
      <c r="Y1142">
        <v>1</v>
      </c>
      <c r="Z1142" t="s">
        <v>79</v>
      </c>
      <c r="AA1142" t="s">
        <v>79</v>
      </c>
      <c r="AB1142" t="s">
        <v>79</v>
      </c>
      <c r="AC1142" t="s">
        <v>79</v>
      </c>
      <c r="AD1142" t="s">
        <v>79</v>
      </c>
      <c r="AE1142">
        <v>0</v>
      </c>
      <c r="AF1142" t="s">
        <v>79</v>
      </c>
      <c r="AG1142">
        <v>0</v>
      </c>
      <c r="AH1142" t="s">
        <v>79</v>
      </c>
      <c r="AI1142" t="s">
        <v>79</v>
      </c>
      <c r="AJ1142" t="s">
        <v>79</v>
      </c>
      <c r="AK1142" t="s">
        <v>79</v>
      </c>
      <c r="AL1142" t="s">
        <v>79</v>
      </c>
      <c r="AM1142" t="s">
        <v>79</v>
      </c>
      <c r="AN1142" t="s">
        <v>79</v>
      </c>
      <c r="AO1142" t="s">
        <v>79</v>
      </c>
      <c r="AP1142" t="s">
        <v>79</v>
      </c>
      <c r="AQ1142" t="s">
        <v>79</v>
      </c>
      <c r="AR1142" t="s">
        <v>79</v>
      </c>
      <c r="AS1142">
        <v>0</v>
      </c>
      <c r="AT1142" t="s">
        <v>79</v>
      </c>
      <c r="AU1142" t="s">
        <v>79</v>
      </c>
      <c r="AV1142">
        <v>0</v>
      </c>
      <c r="AW1142">
        <v>0</v>
      </c>
    </row>
    <row r="1143" spans="1:49" x14ac:dyDescent="0.2">
      <c r="A1143">
        <v>1</v>
      </c>
      <c r="B1143">
        <v>55</v>
      </c>
      <c r="C1143">
        <v>1</v>
      </c>
      <c r="D1143">
        <v>6</v>
      </c>
      <c r="E1143">
        <v>0</v>
      </c>
      <c r="F1143" t="s">
        <v>79</v>
      </c>
      <c r="G1143" t="s">
        <v>79</v>
      </c>
      <c r="H1143">
        <v>647</v>
      </c>
      <c r="I1143">
        <v>0</v>
      </c>
      <c r="J1143">
        <v>0</v>
      </c>
      <c r="K1143">
        <v>0</v>
      </c>
      <c r="L1143">
        <v>0</v>
      </c>
      <c r="M1143" t="s">
        <v>79</v>
      </c>
      <c r="N1143" t="s">
        <v>79</v>
      </c>
      <c r="O1143" t="s">
        <v>79</v>
      </c>
      <c r="P1143" t="s">
        <v>79</v>
      </c>
      <c r="Q1143" t="s">
        <v>79</v>
      </c>
      <c r="R1143" t="s">
        <v>1821</v>
      </c>
      <c r="S1143" t="s">
        <v>79</v>
      </c>
      <c r="T1143">
        <v>0</v>
      </c>
      <c r="U1143" t="s">
        <v>79</v>
      </c>
      <c r="V1143" t="s">
        <v>79</v>
      </c>
      <c r="W1143" t="s">
        <v>79</v>
      </c>
      <c r="X1143">
        <v>1</v>
      </c>
      <c r="Y1143">
        <v>1</v>
      </c>
      <c r="Z1143" t="s">
        <v>79</v>
      </c>
      <c r="AA1143" t="s">
        <v>79</v>
      </c>
      <c r="AB1143" t="s">
        <v>79</v>
      </c>
      <c r="AC1143" t="s">
        <v>79</v>
      </c>
      <c r="AD1143" t="s">
        <v>79</v>
      </c>
      <c r="AE1143">
        <v>0</v>
      </c>
      <c r="AF1143" t="s">
        <v>79</v>
      </c>
      <c r="AG1143">
        <v>0</v>
      </c>
      <c r="AH1143" t="s">
        <v>79</v>
      </c>
      <c r="AI1143" t="s">
        <v>79</v>
      </c>
      <c r="AJ1143" t="s">
        <v>79</v>
      </c>
      <c r="AK1143" t="s">
        <v>79</v>
      </c>
      <c r="AL1143" t="s">
        <v>79</v>
      </c>
      <c r="AM1143" t="s">
        <v>79</v>
      </c>
      <c r="AN1143" t="s">
        <v>79</v>
      </c>
      <c r="AO1143" t="s">
        <v>79</v>
      </c>
      <c r="AP1143" t="s">
        <v>79</v>
      </c>
      <c r="AQ1143" t="s">
        <v>79</v>
      </c>
      <c r="AR1143" t="s">
        <v>79</v>
      </c>
      <c r="AS1143">
        <v>0</v>
      </c>
      <c r="AT1143" t="s">
        <v>79</v>
      </c>
      <c r="AU1143" t="s">
        <v>79</v>
      </c>
      <c r="AV1143">
        <v>0</v>
      </c>
      <c r="AW1143">
        <v>0</v>
      </c>
    </row>
    <row r="1144" spans="1:49" x14ac:dyDescent="0.2">
      <c r="A1144">
        <v>1</v>
      </c>
      <c r="B1144">
        <v>55</v>
      </c>
      <c r="C1144">
        <v>1</v>
      </c>
      <c r="D1144">
        <v>7</v>
      </c>
      <c r="E1144">
        <v>0</v>
      </c>
      <c r="F1144" t="s">
        <v>79</v>
      </c>
      <c r="G1144" t="s">
        <v>79</v>
      </c>
      <c r="H1144">
        <v>0</v>
      </c>
      <c r="I1144">
        <v>0</v>
      </c>
      <c r="J1144">
        <v>0</v>
      </c>
      <c r="K1144">
        <v>0</v>
      </c>
      <c r="L1144">
        <v>0</v>
      </c>
      <c r="M1144" t="s">
        <v>79</v>
      </c>
      <c r="N1144" t="s">
        <v>79</v>
      </c>
      <c r="O1144" t="s">
        <v>79</v>
      </c>
      <c r="P1144" t="s">
        <v>79</v>
      </c>
      <c r="Q1144" t="s">
        <v>79</v>
      </c>
      <c r="R1144" t="s">
        <v>79</v>
      </c>
      <c r="S1144" t="s">
        <v>79</v>
      </c>
      <c r="T1144">
        <v>0</v>
      </c>
      <c r="U1144" t="s">
        <v>79</v>
      </c>
      <c r="V1144" t="s">
        <v>79</v>
      </c>
      <c r="W1144" t="s">
        <v>79</v>
      </c>
      <c r="X1144">
        <v>0</v>
      </c>
      <c r="Y1144">
        <v>0</v>
      </c>
      <c r="Z1144" t="s">
        <v>79</v>
      </c>
      <c r="AA1144" t="s">
        <v>79</v>
      </c>
      <c r="AB1144" t="s">
        <v>79</v>
      </c>
      <c r="AC1144" t="s">
        <v>79</v>
      </c>
      <c r="AD1144" t="s">
        <v>79</v>
      </c>
      <c r="AE1144">
        <v>0</v>
      </c>
      <c r="AF1144" t="s">
        <v>79</v>
      </c>
      <c r="AG1144">
        <v>0</v>
      </c>
      <c r="AH1144" t="s">
        <v>79</v>
      </c>
      <c r="AI1144" t="s">
        <v>79</v>
      </c>
      <c r="AJ1144" t="s">
        <v>79</v>
      </c>
      <c r="AK1144" t="s">
        <v>79</v>
      </c>
      <c r="AL1144" t="s">
        <v>79</v>
      </c>
      <c r="AM1144" t="s">
        <v>79</v>
      </c>
      <c r="AN1144" t="s">
        <v>79</v>
      </c>
      <c r="AO1144" t="s">
        <v>79</v>
      </c>
      <c r="AP1144" t="s">
        <v>79</v>
      </c>
      <c r="AQ1144" t="s">
        <v>79</v>
      </c>
      <c r="AR1144" t="s">
        <v>79</v>
      </c>
      <c r="AS1144">
        <v>0</v>
      </c>
      <c r="AT1144" t="s">
        <v>79</v>
      </c>
      <c r="AU1144" t="s">
        <v>79</v>
      </c>
      <c r="AV1144">
        <v>0</v>
      </c>
      <c r="AW1144">
        <v>0</v>
      </c>
    </row>
    <row r="1145" spans="1:49" x14ac:dyDescent="0.2">
      <c r="A1145">
        <v>1</v>
      </c>
      <c r="B1145">
        <v>55</v>
      </c>
      <c r="C1145">
        <v>1</v>
      </c>
      <c r="D1145">
        <v>8</v>
      </c>
      <c r="E1145">
        <v>0</v>
      </c>
      <c r="F1145" t="s">
        <v>79</v>
      </c>
      <c r="G1145" t="s">
        <v>79</v>
      </c>
      <c r="H1145">
        <v>0</v>
      </c>
      <c r="I1145">
        <v>0</v>
      </c>
      <c r="J1145">
        <v>0</v>
      </c>
      <c r="K1145">
        <v>0</v>
      </c>
      <c r="L1145">
        <v>0</v>
      </c>
      <c r="M1145" t="s">
        <v>79</v>
      </c>
      <c r="N1145" t="s">
        <v>79</v>
      </c>
      <c r="O1145" t="s">
        <v>79</v>
      </c>
      <c r="P1145" t="s">
        <v>79</v>
      </c>
      <c r="Q1145" t="s">
        <v>79</v>
      </c>
      <c r="R1145" t="s">
        <v>79</v>
      </c>
      <c r="S1145" t="s">
        <v>79</v>
      </c>
      <c r="T1145">
        <v>0</v>
      </c>
      <c r="U1145" t="s">
        <v>79</v>
      </c>
      <c r="V1145" t="s">
        <v>79</v>
      </c>
      <c r="W1145" t="s">
        <v>79</v>
      </c>
      <c r="X1145">
        <v>0</v>
      </c>
      <c r="Y1145">
        <v>0</v>
      </c>
      <c r="Z1145" t="s">
        <v>79</v>
      </c>
      <c r="AA1145" t="s">
        <v>79</v>
      </c>
      <c r="AB1145" t="s">
        <v>79</v>
      </c>
      <c r="AC1145" t="s">
        <v>79</v>
      </c>
      <c r="AD1145" t="s">
        <v>79</v>
      </c>
      <c r="AE1145">
        <v>0</v>
      </c>
      <c r="AF1145" t="s">
        <v>79</v>
      </c>
      <c r="AG1145">
        <v>0</v>
      </c>
      <c r="AH1145" t="s">
        <v>79</v>
      </c>
      <c r="AI1145" t="s">
        <v>79</v>
      </c>
      <c r="AJ1145" t="s">
        <v>79</v>
      </c>
      <c r="AK1145" t="s">
        <v>79</v>
      </c>
      <c r="AL1145" t="s">
        <v>79</v>
      </c>
      <c r="AM1145" t="s">
        <v>79</v>
      </c>
      <c r="AN1145" t="s">
        <v>79</v>
      </c>
      <c r="AO1145" t="s">
        <v>79</v>
      </c>
      <c r="AP1145" t="s">
        <v>79</v>
      </c>
      <c r="AQ1145" t="s">
        <v>79</v>
      </c>
      <c r="AR1145" t="s">
        <v>79</v>
      </c>
      <c r="AS1145">
        <v>0</v>
      </c>
      <c r="AT1145" t="s">
        <v>79</v>
      </c>
      <c r="AU1145" t="s">
        <v>79</v>
      </c>
      <c r="AV1145">
        <v>0</v>
      </c>
      <c r="AW1145">
        <v>0</v>
      </c>
    </row>
    <row r="1146" spans="1:49" x14ac:dyDescent="0.2">
      <c r="A1146">
        <v>1</v>
      </c>
      <c r="B1146">
        <v>55</v>
      </c>
      <c r="C1146">
        <v>2</v>
      </c>
      <c r="D1146">
        <v>1</v>
      </c>
      <c r="E1146">
        <v>0</v>
      </c>
      <c r="F1146" t="s">
        <v>79</v>
      </c>
      <c r="G1146" t="s">
        <v>79</v>
      </c>
      <c r="H1146">
        <v>199</v>
      </c>
      <c r="I1146">
        <v>0</v>
      </c>
      <c r="J1146">
        <v>0</v>
      </c>
      <c r="K1146">
        <v>0</v>
      </c>
      <c r="L1146">
        <v>0</v>
      </c>
      <c r="M1146" t="s">
        <v>79</v>
      </c>
      <c r="N1146" t="s">
        <v>79</v>
      </c>
      <c r="O1146" t="s">
        <v>79</v>
      </c>
      <c r="P1146" t="s">
        <v>79</v>
      </c>
      <c r="Q1146" t="s">
        <v>79</v>
      </c>
      <c r="R1146" t="s">
        <v>1822</v>
      </c>
      <c r="S1146" t="s">
        <v>79</v>
      </c>
      <c r="T1146">
        <v>0</v>
      </c>
      <c r="U1146" t="s">
        <v>79</v>
      </c>
      <c r="V1146" t="s">
        <v>79</v>
      </c>
      <c r="W1146" t="s">
        <v>79</v>
      </c>
      <c r="X1146">
        <v>1</v>
      </c>
      <c r="Y1146">
        <v>1</v>
      </c>
      <c r="Z1146" t="s">
        <v>79</v>
      </c>
      <c r="AA1146" t="s">
        <v>79</v>
      </c>
      <c r="AB1146" t="s">
        <v>79</v>
      </c>
      <c r="AC1146" t="s">
        <v>79</v>
      </c>
      <c r="AD1146" t="s">
        <v>79</v>
      </c>
      <c r="AE1146">
        <v>0</v>
      </c>
      <c r="AF1146" t="s">
        <v>79</v>
      </c>
      <c r="AG1146">
        <v>0</v>
      </c>
      <c r="AH1146" t="s">
        <v>79</v>
      </c>
      <c r="AI1146" t="s">
        <v>79</v>
      </c>
      <c r="AJ1146" t="s">
        <v>79</v>
      </c>
      <c r="AK1146" t="s">
        <v>79</v>
      </c>
      <c r="AL1146" t="s">
        <v>79</v>
      </c>
      <c r="AM1146" t="s">
        <v>79</v>
      </c>
      <c r="AN1146" t="s">
        <v>79</v>
      </c>
      <c r="AO1146" t="s">
        <v>79</v>
      </c>
      <c r="AP1146" t="s">
        <v>79</v>
      </c>
      <c r="AQ1146" t="s">
        <v>79</v>
      </c>
      <c r="AR1146" t="s">
        <v>79</v>
      </c>
      <c r="AS1146">
        <v>0</v>
      </c>
      <c r="AT1146" t="s">
        <v>79</v>
      </c>
      <c r="AU1146" t="s">
        <v>79</v>
      </c>
      <c r="AV1146">
        <v>0</v>
      </c>
      <c r="AW1146">
        <v>0</v>
      </c>
    </row>
    <row r="1147" spans="1:49" x14ac:dyDescent="0.2">
      <c r="A1147">
        <v>1</v>
      </c>
      <c r="B1147">
        <v>55</v>
      </c>
      <c r="C1147">
        <v>2</v>
      </c>
      <c r="D1147">
        <v>2</v>
      </c>
      <c r="E1147">
        <v>0</v>
      </c>
      <c r="F1147" t="s">
        <v>79</v>
      </c>
      <c r="G1147" t="s">
        <v>79</v>
      </c>
      <c r="H1147">
        <v>306</v>
      </c>
      <c r="I1147">
        <v>0</v>
      </c>
      <c r="J1147">
        <v>0</v>
      </c>
      <c r="K1147">
        <v>0</v>
      </c>
      <c r="L1147">
        <v>0</v>
      </c>
      <c r="M1147" t="s">
        <v>79</v>
      </c>
      <c r="N1147" t="s">
        <v>79</v>
      </c>
      <c r="O1147" t="s">
        <v>79</v>
      </c>
      <c r="P1147" t="s">
        <v>79</v>
      </c>
      <c r="Q1147" t="s">
        <v>79</v>
      </c>
      <c r="R1147" t="s">
        <v>1823</v>
      </c>
      <c r="S1147" t="s">
        <v>79</v>
      </c>
      <c r="T1147">
        <v>0</v>
      </c>
      <c r="U1147" t="s">
        <v>79</v>
      </c>
      <c r="V1147" t="s">
        <v>79</v>
      </c>
      <c r="W1147" t="s">
        <v>79</v>
      </c>
      <c r="X1147">
        <v>1</v>
      </c>
      <c r="Y1147">
        <v>1</v>
      </c>
      <c r="Z1147" t="s">
        <v>79</v>
      </c>
      <c r="AA1147" t="s">
        <v>79</v>
      </c>
      <c r="AB1147" t="s">
        <v>79</v>
      </c>
      <c r="AC1147" t="s">
        <v>79</v>
      </c>
      <c r="AD1147" t="s">
        <v>79</v>
      </c>
      <c r="AE1147">
        <v>0</v>
      </c>
      <c r="AF1147" t="s">
        <v>79</v>
      </c>
      <c r="AG1147">
        <v>0</v>
      </c>
      <c r="AH1147" t="s">
        <v>79</v>
      </c>
      <c r="AI1147" t="s">
        <v>79</v>
      </c>
      <c r="AJ1147" t="s">
        <v>79</v>
      </c>
      <c r="AK1147" t="s">
        <v>79</v>
      </c>
      <c r="AL1147" t="s">
        <v>79</v>
      </c>
      <c r="AM1147" t="s">
        <v>79</v>
      </c>
      <c r="AN1147" t="s">
        <v>79</v>
      </c>
      <c r="AO1147" t="s">
        <v>79</v>
      </c>
      <c r="AP1147" t="s">
        <v>79</v>
      </c>
      <c r="AQ1147" t="s">
        <v>79</v>
      </c>
      <c r="AR1147" t="s">
        <v>79</v>
      </c>
      <c r="AS1147">
        <v>0</v>
      </c>
      <c r="AT1147" t="s">
        <v>79</v>
      </c>
      <c r="AU1147" t="s">
        <v>79</v>
      </c>
      <c r="AV1147">
        <v>0</v>
      </c>
      <c r="AW1147">
        <v>0</v>
      </c>
    </row>
    <row r="1148" spans="1:49" x14ac:dyDescent="0.2">
      <c r="A1148">
        <v>1</v>
      </c>
      <c r="B1148">
        <v>55</v>
      </c>
      <c r="C1148">
        <v>2</v>
      </c>
      <c r="D1148">
        <v>3</v>
      </c>
      <c r="E1148">
        <v>0</v>
      </c>
      <c r="F1148" t="s">
        <v>79</v>
      </c>
      <c r="G1148" t="s">
        <v>79</v>
      </c>
      <c r="H1148">
        <v>583</v>
      </c>
      <c r="I1148">
        <v>0</v>
      </c>
      <c r="J1148">
        <v>0</v>
      </c>
      <c r="K1148">
        <v>0</v>
      </c>
      <c r="L1148">
        <v>0</v>
      </c>
      <c r="M1148" t="s">
        <v>79</v>
      </c>
      <c r="N1148" t="s">
        <v>79</v>
      </c>
      <c r="O1148" t="s">
        <v>79</v>
      </c>
      <c r="P1148" t="s">
        <v>79</v>
      </c>
      <c r="Q1148" t="s">
        <v>79</v>
      </c>
      <c r="R1148" t="s">
        <v>1824</v>
      </c>
      <c r="S1148" t="s">
        <v>79</v>
      </c>
      <c r="T1148">
        <v>0</v>
      </c>
      <c r="U1148" t="s">
        <v>79</v>
      </c>
      <c r="V1148" t="s">
        <v>79</v>
      </c>
      <c r="W1148" t="s">
        <v>79</v>
      </c>
      <c r="X1148">
        <v>1</v>
      </c>
      <c r="Y1148">
        <v>1</v>
      </c>
      <c r="Z1148" t="s">
        <v>79</v>
      </c>
      <c r="AA1148" t="s">
        <v>79</v>
      </c>
      <c r="AB1148" t="s">
        <v>79</v>
      </c>
      <c r="AC1148" t="s">
        <v>79</v>
      </c>
      <c r="AD1148" t="s">
        <v>79</v>
      </c>
      <c r="AE1148">
        <v>0</v>
      </c>
      <c r="AF1148" t="s">
        <v>79</v>
      </c>
      <c r="AG1148">
        <v>0</v>
      </c>
      <c r="AH1148" t="s">
        <v>79</v>
      </c>
      <c r="AI1148" t="s">
        <v>79</v>
      </c>
      <c r="AJ1148" t="s">
        <v>79</v>
      </c>
      <c r="AK1148" t="s">
        <v>79</v>
      </c>
      <c r="AL1148" t="s">
        <v>79</v>
      </c>
      <c r="AM1148" t="s">
        <v>79</v>
      </c>
      <c r="AN1148" t="s">
        <v>79</v>
      </c>
      <c r="AO1148" t="s">
        <v>79</v>
      </c>
      <c r="AP1148" t="s">
        <v>79</v>
      </c>
      <c r="AQ1148" t="s">
        <v>79</v>
      </c>
      <c r="AR1148" t="s">
        <v>79</v>
      </c>
      <c r="AS1148">
        <v>0</v>
      </c>
      <c r="AT1148" t="s">
        <v>79</v>
      </c>
      <c r="AU1148" t="s">
        <v>79</v>
      </c>
      <c r="AV1148">
        <v>0</v>
      </c>
      <c r="AW1148">
        <v>0</v>
      </c>
    </row>
    <row r="1149" spans="1:49" x14ac:dyDescent="0.2">
      <c r="A1149">
        <v>1</v>
      </c>
      <c r="B1149">
        <v>55</v>
      </c>
      <c r="C1149">
        <v>2</v>
      </c>
      <c r="D1149">
        <v>4</v>
      </c>
      <c r="E1149">
        <v>0</v>
      </c>
      <c r="F1149" t="s">
        <v>79</v>
      </c>
      <c r="G1149" t="s">
        <v>79</v>
      </c>
      <c r="H1149">
        <v>601</v>
      </c>
      <c r="I1149">
        <v>0</v>
      </c>
      <c r="J1149">
        <v>0</v>
      </c>
      <c r="K1149">
        <v>0</v>
      </c>
      <c r="L1149">
        <v>0</v>
      </c>
      <c r="M1149" t="s">
        <v>79</v>
      </c>
      <c r="N1149" t="s">
        <v>79</v>
      </c>
      <c r="O1149" t="s">
        <v>79</v>
      </c>
      <c r="P1149" t="s">
        <v>79</v>
      </c>
      <c r="Q1149" t="s">
        <v>79</v>
      </c>
      <c r="R1149" t="s">
        <v>1825</v>
      </c>
      <c r="S1149" t="s">
        <v>79</v>
      </c>
      <c r="T1149">
        <v>0</v>
      </c>
      <c r="U1149" t="s">
        <v>79</v>
      </c>
      <c r="V1149" t="s">
        <v>79</v>
      </c>
      <c r="W1149" t="s">
        <v>79</v>
      </c>
      <c r="X1149">
        <v>1</v>
      </c>
      <c r="Y1149">
        <v>1</v>
      </c>
      <c r="Z1149" t="s">
        <v>79</v>
      </c>
      <c r="AA1149" t="s">
        <v>79</v>
      </c>
      <c r="AB1149" t="s">
        <v>79</v>
      </c>
      <c r="AC1149" t="s">
        <v>79</v>
      </c>
      <c r="AD1149" t="s">
        <v>79</v>
      </c>
      <c r="AE1149">
        <v>0</v>
      </c>
      <c r="AF1149" t="s">
        <v>79</v>
      </c>
      <c r="AG1149">
        <v>0</v>
      </c>
      <c r="AH1149" t="s">
        <v>79</v>
      </c>
      <c r="AI1149" t="s">
        <v>79</v>
      </c>
      <c r="AJ1149" t="s">
        <v>79</v>
      </c>
      <c r="AK1149" t="s">
        <v>79</v>
      </c>
      <c r="AL1149" t="s">
        <v>79</v>
      </c>
      <c r="AM1149" t="s">
        <v>79</v>
      </c>
      <c r="AN1149" t="s">
        <v>79</v>
      </c>
      <c r="AO1149" t="s">
        <v>79</v>
      </c>
      <c r="AP1149" t="s">
        <v>79</v>
      </c>
      <c r="AQ1149" t="s">
        <v>79</v>
      </c>
      <c r="AR1149" t="s">
        <v>79</v>
      </c>
      <c r="AS1149">
        <v>0</v>
      </c>
      <c r="AT1149" t="s">
        <v>79</v>
      </c>
      <c r="AU1149" t="s">
        <v>79</v>
      </c>
      <c r="AV1149">
        <v>0</v>
      </c>
      <c r="AW1149">
        <v>0</v>
      </c>
    </row>
    <row r="1150" spans="1:49" x14ac:dyDescent="0.2">
      <c r="A1150">
        <v>1</v>
      </c>
      <c r="B1150">
        <v>55</v>
      </c>
      <c r="C1150">
        <v>2</v>
      </c>
      <c r="D1150">
        <v>5</v>
      </c>
      <c r="E1150">
        <v>0</v>
      </c>
      <c r="F1150" t="s">
        <v>79</v>
      </c>
      <c r="G1150" t="s">
        <v>79</v>
      </c>
      <c r="H1150">
        <v>335</v>
      </c>
      <c r="I1150">
        <v>0</v>
      </c>
      <c r="J1150">
        <v>0</v>
      </c>
      <c r="K1150">
        <v>0</v>
      </c>
      <c r="L1150">
        <v>0</v>
      </c>
      <c r="M1150" t="s">
        <v>79</v>
      </c>
      <c r="N1150" t="s">
        <v>79</v>
      </c>
      <c r="O1150" t="s">
        <v>79</v>
      </c>
      <c r="P1150" t="s">
        <v>79</v>
      </c>
      <c r="Q1150" t="s">
        <v>79</v>
      </c>
      <c r="R1150" t="s">
        <v>1826</v>
      </c>
      <c r="S1150" t="s">
        <v>79</v>
      </c>
      <c r="T1150">
        <v>0</v>
      </c>
      <c r="U1150" t="s">
        <v>79</v>
      </c>
      <c r="V1150" t="s">
        <v>79</v>
      </c>
      <c r="W1150" t="s">
        <v>79</v>
      </c>
      <c r="X1150">
        <v>1</v>
      </c>
      <c r="Y1150">
        <v>1</v>
      </c>
      <c r="Z1150" t="s">
        <v>79</v>
      </c>
      <c r="AA1150" t="s">
        <v>79</v>
      </c>
      <c r="AB1150" t="s">
        <v>79</v>
      </c>
      <c r="AC1150" t="s">
        <v>79</v>
      </c>
      <c r="AD1150" t="s">
        <v>79</v>
      </c>
      <c r="AE1150">
        <v>0</v>
      </c>
      <c r="AF1150" t="s">
        <v>79</v>
      </c>
      <c r="AG1150">
        <v>0</v>
      </c>
      <c r="AH1150" t="s">
        <v>79</v>
      </c>
      <c r="AI1150" t="s">
        <v>79</v>
      </c>
      <c r="AJ1150" t="s">
        <v>79</v>
      </c>
      <c r="AK1150" t="s">
        <v>79</v>
      </c>
      <c r="AL1150" t="s">
        <v>79</v>
      </c>
      <c r="AM1150" t="s">
        <v>79</v>
      </c>
      <c r="AN1150" t="s">
        <v>79</v>
      </c>
      <c r="AO1150" t="s">
        <v>79</v>
      </c>
      <c r="AP1150" t="s">
        <v>79</v>
      </c>
      <c r="AQ1150" t="s">
        <v>79</v>
      </c>
      <c r="AR1150" t="s">
        <v>79</v>
      </c>
      <c r="AS1150">
        <v>0</v>
      </c>
      <c r="AT1150" t="s">
        <v>79</v>
      </c>
      <c r="AU1150" t="s">
        <v>79</v>
      </c>
      <c r="AV1150">
        <v>0</v>
      </c>
      <c r="AW1150">
        <v>0</v>
      </c>
    </row>
    <row r="1151" spans="1:49" x14ac:dyDescent="0.2">
      <c r="A1151">
        <v>1</v>
      </c>
      <c r="B1151">
        <v>55</v>
      </c>
      <c r="C1151">
        <v>2</v>
      </c>
      <c r="D1151">
        <v>6</v>
      </c>
      <c r="E1151">
        <v>0</v>
      </c>
      <c r="F1151" t="s">
        <v>79</v>
      </c>
      <c r="G1151" t="s">
        <v>79</v>
      </c>
      <c r="H1151">
        <v>627</v>
      </c>
      <c r="I1151">
        <v>0</v>
      </c>
      <c r="J1151">
        <v>0</v>
      </c>
      <c r="K1151">
        <v>0</v>
      </c>
      <c r="L1151">
        <v>0</v>
      </c>
      <c r="M1151" t="s">
        <v>79</v>
      </c>
      <c r="N1151" t="s">
        <v>79</v>
      </c>
      <c r="O1151" t="s">
        <v>79</v>
      </c>
      <c r="P1151" t="s">
        <v>79</v>
      </c>
      <c r="Q1151" t="s">
        <v>79</v>
      </c>
      <c r="R1151" t="s">
        <v>1827</v>
      </c>
      <c r="S1151" t="s">
        <v>79</v>
      </c>
      <c r="T1151">
        <v>0</v>
      </c>
      <c r="U1151" t="s">
        <v>79</v>
      </c>
      <c r="V1151" t="s">
        <v>79</v>
      </c>
      <c r="W1151" t="s">
        <v>79</v>
      </c>
      <c r="X1151">
        <v>1</v>
      </c>
      <c r="Y1151">
        <v>1</v>
      </c>
      <c r="Z1151" t="s">
        <v>79</v>
      </c>
      <c r="AA1151" t="s">
        <v>79</v>
      </c>
      <c r="AB1151" t="s">
        <v>79</v>
      </c>
      <c r="AC1151" t="s">
        <v>79</v>
      </c>
      <c r="AD1151" t="s">
        <v>79</v>
      </c>
      <c r="AE1151">
        <v>0</v>
      </c>
      <c r="AF1151" t="s">
        <v>79</v>
      </c>
      <c r="AG1151">
        <v>0</v>
      </c>
      <c r="AH1151" t="s">
        <v>79</v>
      </c>
      <c r="AI1151" t="s">
        <v>79</v>
      </c>
      <c r="AJ1151" t="s">
        <v>79</v>
      </c>
      <c r="AK1151" t="s">
        <v>79</v>
      </c>
      <c r="AL1151" t="s">
        <v>79</v>
      </c>
      <c r="AM1151" t="s">
        <v>79</v>
      </c>
      <c r="AN1151" t="s">
        <v>79</v>
      </c>
      <c r="AO1151" t="s">
        <v>79</v>
      </c>
      <c r="AP1151" t="s">
        <v>79</v>
      </c>
      <c r="AQ1151" t="s">
        <v>79</v>
      </c>
      <c r="AR1151" t="s">
        <v>79</v>
      </c>
      <c r="AS1151">
        <v>0</v>
      </c>
      <c r="AT1151" t="s">
        <v>79</v>
      </c>
      <c r="AU1151" t="s">
        <v>79</v>
      </c>
      <c r="AV1151">
        <v>0</v>
      </c>
      <c r="AW1151">
        <v>0</v>
      </c>
    </row>
    <row r="1152" spans="1:49" x14ac:dyDescent="0.2">
      <c r="A1152">
        <v>1</v>
      </c>
      <c r="B1152">
        <v>55</v>
      </c>
      <c r="C1152">
        <v>2</v>
      </c>
      <c r="D1152">
        <v>7</v>
      </c>
      <c r="E1152">
        <v>0</v>
      </c>
      <c r="F1152" t="s">
        <v>79</v>
      </c>
      <c r="G1152" t="s">
        <v>79</v>
      </c>
      <c r="H1152">
        <v>143</v>
      </c>
      <c r="I1152">
        <v>0</v>
      </c>
      <c r="J1152">
        <v>0</v>
      </c>
      <c r="K1152">
        <v>0</v>
      </c>
      <c r="L1152">
        <v>0</v>
      </c>
      <c r="M1152" t="s">
        <v>79</v>
      </c>
      <c r="N1152" t="s">
        <v>79</v>
      </c>
      <c r="O1152" t="s">
        <v>79</v>
      </c>
      <c r="P1152" t="s">
        <v>79</v>
      </c>
      <c r="Q1152" t="s">
        <v>79</v>
      </c>
      <c r="R1152" t="s">
        <v>1828</v>
      </c>
      <c r="S1152" t="s">
        <v>79</v>
      </c>
      <c r="T1152">
        <v>0</v>
      </c>
      <c r="U1152" t="s">
        <v>79</v>
      </c>
      <c r="V1152" t="s">
        <v>79</v>
      </c>
      <c r="W1152" t="s">
        <v>79</v>
      </c>
      <c r="X1152">
        <v>1</v>
      </c>
      <c r="Y1152">
        <v>1</v>
      </c>
      <c r="Z1152" t="s">
        <v>79</v>
      </c>
      <c r="AA1152" t="s">
        <v>79</v>
      </c>
      <c r="AB1152" t="s">
        <v>79</v>
      </c>
      <c r="AC1152" t="s">
        <v>79</v>
      </c>
      <c r="AD1152" t="s">
        <v>79</v>
      </c>
      <c r="AE1152">
        <v>0</v>
      </c>
      <c r="AF1152" t="s">
        <v>79</v>
      </c>
      <c r="AG1152">
        <v>0</v>
      </c>
      <c r="AH1152" t="s">
        <v>79</v>
      </c>
      <c r="AI1152" t="s">
        <v>79</v>
      </c>
      <c r="AJ1152" t="s">
        <v>79</v>
      </c>
      <c r="AK1152" t="s">
        <v>79</v>
      </c>
      <c r="AL1152" t="s">
        <v>79</v>
      </c>
      <c r="AM1152" t="s">
        <v>79</v>
      </c>
      <c r="AN1152" t="s">
        <v>79</v>
      </c>
      <c r="AO1152" t="s">
        <v>79</v>
      </c>
      <c r="AP1152" t="s">
        <v>79</v>
      </c>
      <c r="AQ1152" t="s">
        <v>79</v>
      </c>
      <c r="AR1152" t="s">
        <v>79</v>
      </c>
      <c r="AS1152">
        <v>0</v>
      </c>
      <c r="AT1152" t="s">
        <v>79</v>
      </c>
      <c r="AU1152" t="s">
        <v>79</v>
      </c>
      <c r="AV1152">
        <v>0</v>
      </c>
      <c r="AW1152">
        <v>0</v>
      </c>
    </row>
    <row r="1153" spans="1:49" x14ac:dyDescent="0.2">
      <c r="A1153">
        <v>1</v>
      </c>
      <c r="B1153">
        <v>55</v>
      </c>
      <c r="C1153">
        <v>2</v>
      </c>
      <c r="D1153">
        <v>8</v>
      </c>
      <c r="E1153">
        <v>0</v>
      </c>
      <c r="F1153" t="s">
        <v>79</v>
      </c>
      <c r="G1153" t="s">
        <v>79</v>
      </c>
      <c r="H1153">
        <v>202</v>
      </c>
      <c r="I1153">
        <v>0</v>
      </c>
      <c r="J1153">
        <v>0</v>
      </c>
      <c r="K1153">
        <v>0</v>
      </c>
      <c r="L1153">
        <v>0</v>
      </c>
      <c r="M1153" t="s">
        <v>79</v>
      </c>
      <c r="N1153" t="s">
        <v>79</v>
      </c>
      <c r="O1153" t="s">
        <v>79</v>
      </c>
      <c r="P1153" t="s">
        <v>79</v>
      </c>
      <c r="Q1153" t="s">
        <v>79</v>
      </c>
      <c r="R1153" t="s">
        <v>1829</v>
      </c>
      <c r="S1153" t="s">
        <v>79</v>
      </c>
      <c r="T1153">
        <v>0</v>
      </c>
      <c r="U1153" t="s">
        <v>79</v>
      </c>
      <c r="V1153" t="s">
        <v>79</v>
      </c>
      <c r="W1153" t="s">
        <v>79</v>
      </c>
      <c r="X1153">
        <v>1</v>
      </c>
      <c r="Y1153">
        <v>1</v>
      </c>
      <c r="Z1153" t="s">
        <v>79</v>
      </c>
      <c r="AA1153" t="s">
        <v>79</v>
      </c>
      <c r="AB1153" t="s">
        <v>79</v>
      </c>
      <c r="AC1153" t="s">
        <v>79</v>
      </c>
      <c r="AD1153" t="s">
        <v>79</v>
      </c>
      <c r="AE1153">
        <v>0</v>
      </c>
      <c r="AF1153" t="s">
        <v>79</v>
      </c>
      <c r="AG1153">
        <v>0</v>
      </c>
      <c r="AH1153" t="s">
        <v>79</v>
      </c>
      <c r="AI1153" t="s">
        <v>79</v>
      </c>
      <c r="AJ1153" t="s">
        <v>79</v>
      </c>
      <c r="AK1153" t="s">
        <v>79</v>
      </c>
      <c r="AL1153" t="s">
        <v>79</v>
      </c>
      <c r="AM1153" t="s">
        <v>79</v>
      </c>
      <c r="AN1153" t="s">
        <v>79</v>
      </c>
      <c r="AO1153" t="s">
        <v>79</v>
      </c>
      <c r="AP1153" t="s">
        <v>79</v>
      </c>
      <c r="AQ1153" t="s">
        <v>79</v>
      </c>
      <c r="AR1153" t="s">
        <v>79</v>
      </c>
      <c r="AS1153">
        <v>0</v>
      </c>
      <c r="AT1153" t="s">
        <v>79</v>
      </c>
      <c r="AU1153" t="s">
        <v>79</v>
      </c>
      <c r="AV1153">
        <v>0</v>
      </c>
      <c r="AW1153">
        <v>0</v>
      </c>
    </row>
    <row r="1154" spans="1:49" x14ac:dyDescent="0.2">
      <c r="A1154">
        <v>1</v>
      </c>
      <c r="B1154">
        <v>55</v>
      </c>
      <c r="C1154">
        <v>3</v>
      </c>
      <c r="D1154">
        <v>1</v>
      </c>
      <c r="E1154">
        <v>0</v>
      </c>
      <c r="F1154" t="s">
        <v>79</v>
      </c>
      <c r="G1154" t="s">
        <v>79</v>
      </c>
      <c r="H1154">
        <v>504</v>
      </c>
      <c r="I1154">
        <v>0</v>
      </c>
      <c r="J1154">
        <v>0</v>
      </c>
      <c r="K1154">
        <v>0</v>
      </c>
      <c r="L1154">
        <v>0</v>
      </c>
      <c r="M1154" t="s">
        <v>79</v>
      </c>
      <c r="N1154" t="s">
        <v>79</v>
      </c>
      <c r="O1154" t="s">
        <v>79</v>
      </c>
      <c r="P1154" t="s">
        <v>79</v>
      </c>
      <c r="Q1154" t="s">
        <v>79</v>
      </c>
      <c r="R1154" t="s">
        <v>1830</v>
      </c>
      <c r="S1154" t="s">
        <v>79</v>
      </c>
      <c r="T1154">
        <v>0</v>
      </c>
      <c r="U1154" t="s">
        <v>79</v>
      </c>
      <c r="V1154" t="s">
        <v>79</v>
      </c>
      <c r="W1154" t="s">
        <v>79</v>
      </c>
      <c r="X1154">
        <v>1</v>
      </c>
      <c r="Y1154">
        <v>1</v>
      </c>
      <c r="Z1154" t="s">
        <v>79</v>
      </c>
      <c r="AA1154" t="s">
        <v>79</v>
      </c>
      <c r="AB1154" t="s">
        <v>79</v>
      </c>
      <c r="AC1154" t="s">
        <v>79</v>
      </c>
      <c r="AD1154" t="s">
        <v>79</v>
      </c>
      <c r="AE1154">
        <v>0</v>
      </c>
      <c r="AF1154" t="s">
        <v>79</v>
      </c>
      <c r="AG1154">
        <v>0</v>
      </c>
      <c r="AH1154" t="s">
        <v>79</v>
      </c>
      <c r="AI1154" t="s">
        <v>79</v>
      </c>
      <c r="AJ1154" t="s">
        <v>79</v>
      </c>
      <c r="AK1154" t="s">
        <v>79</v>
      </c>
      <c r="AL1154" t="s">
        <v>79</v>
      </c>
      <c r="AM1154" t="s">
        <v>79</v>
      </c>
      <c r="AN1154" t="s">
        <v>79</v>
      </c>
      <c r="AO1154" t="s">
        <v>79</v>
      </c>
      <c r="AP1154" t="s">
        <v>79</v>
      </c>
      <c r="AQ1154" t="s">
        <v>79</v>
      </c>
      <c r="AR1154" t="s">
        <v>79</v>
      </c>
      <c r="AS1154">
        <v>0</v>
      </c>
      <c r="AT1154" t="s">
        <v>79</v>
      </c>
      <c r="AU1154" t="s">
        <v>79</v>
      </c>
      <c r="AV1154">
        <v>0</v>
      </c>
      <c r="AW1154">
        <v>0</v>
      </c>
    </row>
    <row r="1155" spans="1:49" x14ac:dyDescent="0.2">
      <c r="A1155">
        <v>1</v>
      </c>
      <c r="B1155">
        <v>55</v>
      </c>
      <c r="C1155">
        <v>3</v>
      </c>
      <c r="D1155">
        <v>2</v>
      </c>
      <c r="E1155">
        <v>0</v>
      </c>
      <c r="F1155" t="s">
        <v>79</v>
      </c>
      <c r="G1155" t="s">
        <v>79</v>
      </c>
      <c r="H1155">
        <v>244</v>
      </c>
      <c r="I1155">
        <v>0</v>
      </c>
      <c r="J1155">
        <v>0</v>
      </c>
      <c r="K1155">
        <v>0</v>
      </c>
      <c r="L1155">
        <v>0</v>
      </c>
      <c r="M1155" t="s">
        <v>79</v>
      </c>
      <c r="N1155" t="s">
        <v>79</v>
      </c>
      <c r="O1155" t="s">
        <v>79</v>
      </c>
      <c r="P1155" t="s">
        <v>79</v>
      </c>
      <c r="Q1155" t="s">
        <v>79</v>
      </c>
      <c r="R1155" t="s">
        <v>1831</v>
      </c>
      <c r="S1155" t="s">
        <v>79</v>
      </c>
      <c r="T1155">
        <v>0</v>
      </c>
      <c r="U1155" t="s">
        <v>79</v>
      </c>
      <c r="V1155" t="s">
        <v>79</v>
      </c>
      <c r="W1155" t="s">
        <v>79</v>
      </c>
      <c r="X1155">
        <v>1</v>
      </c>
      <c r="Y1155">
        <v>1</v>
      </c>
      <c r="Z1155" t="s">
        <v>79</v>
      </c>
      <c r="AA1155" t="s">
        <v>79</v>
      </c>
      <c r="AB1155" t="s">
        <v>79</v>
      </c>
      <c r="AC1155" t="s">
        <v>79</v>
      </c>
      <c r="AD1155" t="s">
        <v>79</v>
      </c>
      <c r="AE1155">
        <v>0</v>
      </c>
      <c r="AF1155" t="s">
        <v>79</v>
      </c>
      <c r="AG1155">
        <v>0</v>
      </c>
      <c r="AH1155" t="s">
        <v>79</v>
      </c>
      <c r="AI1155" t="s">
        <v>79</v>
      </c>
      <c r="AJ1155" t="s">
        <v>79</v>
      </c>
      <c r="AK1155" t="s">
        <v>79</v>
      </c>
      <c r="AL1155" t="s">
        <v>79</v>
      </c>
      <c r="AM1155" t="s">
        <v>79</v>
      </c>
      <c r="AN1155" t="s">
        <v>79</v>
      </c>
      <c r="AO1155" t="s">
        <v>79</v>
      </c>
      <c r="AP1155" t="s">
        <v>79</v>
      </c>
      <c r="AQ1155" t="s">
        <v>79</v>
      </c>
      <c r="AR1155" t="s">
        <v>79</v>
      </c>
      <c r="AS1155">
        <v>0</v>
      </c>
      <c r="AT1155" t="s">
        <v>79</v>
      </c>
      <c r="AU1155" t="s">
        <v>79</v>
      </c>
      <c r="AV1155">
        <v>0</v>
      </c>
      <c r="AW1155">
        <v>0</v>
      </c>
    </row>
    <row r="1156" spans="1:49" x14ac:dyDescent="0.2">
      <c r="A1156">
        <v>1</v>
      </c>
      <c r="B1156">
        <v>55</v>
      </c>
      <c r="C1156">
        <v>3</v>
      </c>
      <c r="D1156">
        <v>3</v>
      </c>
      <c r="E1156">
        <v>0</v>
      </c>
      <c r="F1156" t="s">
        <v>79</v>
      </c>
      <c r="G1156" t="s">
        <v>79</v>
      </c>
      <c r="H1156">
        <v>584</v>
      </c>
      <c r="I1156">
        <v>0</v>
      </c>
      <c r="J1156">
        <v>0</v>
      </c>
      <c r="K1156">
        <v>0</v>
      </c>
      <c r="L1156">
        <v>0</v>
      </c>
      <c r="M1156" t="s">
        <v>79</v>
      </c>
      <c r="N1156" t="s">
        <v>79</v>
      </c>
      <c r="O1156" t="s">
        <v>79</v>
      </c>
      <c r="P1156" t="s">
        <v>79</v>
      </c>
      <c r="Q1156" t="s">
        <v>79</v>
      </c>
      <c r="R1156" t="s">
        <v>1832</v>
      </c>
      <c r="S1156" t="s">
        <v>79</v>
      </c>
      <c r="T1156">
        <v>0</v>
      </c>
      <c r="U1156" t="s">
        <v>79</v>
      </c>
      <c r="V1156" t="s">
        <v>79</v>
      </c>
      <c r="W1156" t="s">
        <v>79</v>
      </c>
      <c r="X1156">
        <v>1</v>
      </c>
      <c r="Y1156">
        <v>1</v>
      </c>
      <c r="Z1156" t="s">
        <v>79</v>
      </c>
      <c r="AA1156" t="s">
        <v>79</v>
      </c>
      <c r="AB1156" t="s">
        <v>79</v>
      </c>
      <c r="AC1156" t="s">
        <v>79</v>
      </c>
      <c r="AD1156" t="s">
        <v>79</v>
      </c>
      <c r="AE1156">
        <v>0</v>
      </c>
      <c r="AF1156" t="s">
        <v>79</v>
      </c>
      <c r="AG1156">
        <v>0</v>
      </c>
      <c r="AH1156" t="s">
        <v>79</v>
      </c>
      <c r="AI1156" t="s">
        <v>79</v>
      </c>
      <c r="AJ1156" t="s">
        <v>79</v>
      </c>
      <c r="AK1156" t="s">
        <v>79</v>
      </c>
      <c r="AL1156" t="s">
        <v>79</v>
      </c>
      <c r="AM1156" t="s">
        <v>79</v>
      </c>
      <c r="AN1156" t="s">
        <v>79</v>
      </c>
      <c r="AO1156" t="s">
        <v>79</v>
      </c>
      <c r="AP1156" t="s">
        <v>79</v>
      </c>
      <c r="AQ1156" t="s">
        <v>79</v>
      </c>
      <c r="AR1156" t="s">
        <v>79</v>
      </c>
      <c r="AS1156">
        <v>0</v>
      </c>
      <c r="AT1156" t="s">
        <v>79</v>
      </c>
      <c r="AU1156" t="s">
        <v>79</v>
      </c>
      <c r="AV1156">
        <v>0</v>
      </c>
      <c r="AW1156">
        <v>0</v>
      </c>
    </row>
    <row r="1157" spans="1:49" x14ac:dyDescent="0.2">
      <c r="A1157">
        <v>1</v>
      </c>
      <c r="B1157">
        <v>55</v>
      </c>
      <c r="C1157">
        <v>3</v>
      </c>
      <c r="D1157">
        <v>4</v>
      </c>
      <c r="E1157">
        <v>0</v>
      </c>
      <c r="F1157" t="s">
        <v>79</v>
      </c>
      <c r="G1157" t="s">
        <v>79</v>
      </c>
      <c r="H1157">
        <v>81</v>
      </c>
      <c r="I1157">
        <v>0</v>
      </c>
      <c r="J1157">
        <v>0</v>
      </c>
      <c r="K1157">
        <v>0</v>
      </c>
      <c r="L1157">
        <v>0</v>
      </c>
      <c r="M1157" t="s">
        <v>79</v>
      </c>
      <c r="N1157" t="s">
        <v>79</v>
      </c>
      <c r="O1157" t="s">
        <v>79</v>
      </c>
      <c r="P1157" t="s">
        <v>79</v>
      </c>
      <c r="Q1157" t="s">
        <v>79</v>
      </c>
      <c r="R1157" t="s">
        <v>1833</v>
      </c>
      <c r="S1157" t="s">
        <v>79</v>
      </c>
      <c r="T1157">
        <v>0</v>
      </c>
      <c r="U1157" t="s">
        <v>79</v>
      </c>
      <c r="V1157" t="s">
        <v>79</v>
      </c>
      <c r="W1157" t="s">
        <v>79</v>
      </c>
      <c r="X1157">
        <v>1</v>
      </c>
      <c r="Y1157">
        <v>1</v>
      </c>
      <c r="Z1157" t="s">
        <v>79</v>
      </c>
      <c r="AA1157" t="s">
        <v>79</v>
      </c>
      <c r="AB1157" t="s">
        <v>79</v>
      </c>
      <c r="AC1157" t="s">
        <v>79</v>
      </c>
      <c r="AD1157" t="s">
        <v>79</v>
      </c>
      <c r="AE1157">
        <v>0</v>
      </c>
      <c r="AF1157" t="s">
        <v>79</v>
      </c>
      <c r="AG1157">
        <v>0</v>
      </c>
      <c r="AH1157" t="s">
        <v>79</v>
      </c>
      <c r="AI1157" t="s">
        <v>79</v>
      </c>
      <c r="AJ1157" t="s">
        <v>79</v>
      </c>
      <c r="AK1157" t="s">
        <v>79</v>
      </c>
      <c r="AL1157" t="s">
        <v>79</v>
      </c>
      <c r="AM1157" t="s">
        <v>79</v>
      </c>
      <c r="AN1157" t="s">
        <v>79</v>
      </c>
      <c r="AO1157" t="s">
        <v>79</v>
      </c>
      <c r="AP1157" t="s">
        <v>79</v>
      </c>
      <c r="AQ1157" t="s">
        <v>79</v>
      </c>
      <c r="AR1157" t="s">
        <v>79</v>
      </c>
      <c r="AS1157">
        <v>0</v>
      </c>
      <c r="AT1157" t="s">
        <v>79</v>
      </c>
      <c r="AU1157" t="s">
        <v>79</v>
      </c>
      <c r="AV1157">
        <v>0</v>
      </c>
      <c r="AW1157">
        <v>0</v>
      </c>
    </row>
    <row r="1158" spans="1:49" x14ac:dyDescent="0.2">
      <c r="A1158">
        <v>1</v>
      </c>
      <c r="B1158">
        <v>55</v>
      </c>
      <c r="C1158">
        <v>3</v>
      </c>
      <c r="D1158">
        <v>5</v>
      </c>
      <c r="E1158">
        <v>0</v>
      </c>
      <c r="F1158" t="s">
        <v>79</v>
      </c>
      <c r="G1158" t="s">
        <v>79</v>
      </c>
      <c r="H1158">
        <v>671</v>
      </c>
      <c r="I1158">
        <v>0</v>
      </c>
      <c r="J1158">
        <v>0</v>
      </c>
      <c r="K1158">
        <v>0</v>
      </c>
      <c r="L1158">
        <v>0</v>
      </c>
      <c r="M1158" t="s">
        <v>79</v>
      </c>
      <c r="N1158" t="s">
        <v>79</v>
      </c>
      <c r="O1158" t="s">
        <v>79</v>
      </c>
      <c r="P1158" t="s">
        <v>79</v>
      </c>
      <c r="Q1158" t="s">
        <v>79</v>
      </c>
      <c r="R1158" t="s">
        <v>509</v>
      </c>
      <c r="S1158" t="s">
        <v>79</v>
      </c>
      <c r="T1158">
        <v>0</v>
      </c>
      <c r="U1158" t="s">
        <v>79</v>
      </c>
      <c r="V1158" t="s">
        <v>79</v>
      </c>
      <c r="W1158" t="s">
        <v>79</v>
      </c>
      <c r="X1158">
        <v>1</v>
      </c>
      <c r="Y1158">
        <v>1</v>
      </c>
      <c r="Z1158" t="s">
        <v>79</v>
      </c>
      <c r="AA1158" t="s">
        <v>79</v>
      </c>
      <c r="AB1158" t="s">
        <v>79</v>
      </c>
      <c r="AC1158" t="s">
        <v>79</v>
      </c>
      <c r="AD1158" t="s">
        <v>79</v>
      </c>
      <c r="AE1158">
        <v>0</v>
      </c>
      <c r="AF1158" t="s">
        <v>79</v>
      </c>
      <c r="AG1158">
        <v>0</v>
      </c>
      <c r="AH1158" t="s">
        <v>79</v>
      </c>
      <c r="AI1158" t="s">
        <v>79</v>
      </c>
      <c r="AJ1158" t="s">
        <v>79</v>
      </c>
      <c r="AK1158" t="s">
        <v>79</v>
      </c>
      <c r="AL1158" t="s">
        <v>79</v>
      </c>
      <c r="AM1158" t="s">
        <v>79</v>
      </c>
      <c r="AN1158" t="s">
        <v>79</v>
      </c>
      <c r="AO1158" t="s">
        <v>79</v>
      </c>
      <c r="AP1158" t="s">
        <v>79</v>
      </c>
      <c r="AQ1158" t="s">
        <v>79</v>
      </c>
      <c r="AR1158" t="s">
        <v>79</v>
      </c>
      <c r="AS1158">
        <v>0</v>
      </c>
      <c r="AT1158" t="s">
        <v>79</v>
      </c>
      <c r="AU1158" t="s">
        <v>79</v>
      </c>
      <c r="AV1158">
        <v>0</v>
      </c>
      <c r="AW1158">
        <v>0</v>
      </c>
    </row>
    <row r="1159" spans="1:49" x14ac:dyDescent="0.2">
      <c r="A1159">
        <v>1</v>
      </c>
      <c r="B1159">
        <v>55</v>
      </c>
      <c r="C1159">
        <v>3</v>
      </c>
      <c r="D1159">
        <v>6</v>
      </c>
      <c r="E1159">
        <v>0</v>
      </c>
      <c r="F1159" t="s">
        <v>79</v>
      </c>
      <c r="G1159" t="s">
        <v>79</v>
      </c>
      <c r="H1159">
        <v>200</v>
      </c>
      <c r="I1159">
        <v>0</v>
      </c>
      <c r="J1159">
        <v>0</v>
      </c>
      <c r="K1159">
        <v>0</v>
      </c>
      <c r="L1159">
        <v>0</v>
      </c>
      <c r="M1159" t="s">
        <v>79</v>
      </c>
      <c r="N1159" t="s">
        <v>79</v>
      </c>
      <c r="O1159" t="s">
        <v>79</v>
      </c>
      <c r="P1159" t="s">
        <v>79</v>
      </c>
      <c r="Q1159" t="s">
        <v>79</v>
      </c>
      <c r="R1159" t="s">
        <v>1834</v>
      </c>
      <c r="S1159" t="s">
        <v>79</v>
      </c>
      <c r="T1159">
        <v>0</v>
      </c>
      <c r="U1159" t="s">
        <v>79</v>
      </c>
      <c r="V1159" t="s">
        <v>79</v>
      </c>
      <c r="W1159" t="s">
        <v>79</v>
      </c>
      <c r="X1159">
        <v>1</v>
      </c>
      <c r="Y1159">
        <v>1</v>
      </c>
      <c r="Z1159" t="s">
        <v>79</v>
      </c>
      <c r="AA1159" t="s">
        <v>79</v>
      </c>
      <c r="AB1159" t="s">
        <v>79</v>
      </c>
      <c r="AC1159" t="s">
        <v>79</v>
      </c>
      <c r="AD1159" t="s">
        <v>79</v>
      </c>
      <c r="AE1159">
        <v>0</v>
      </c>
      <c r="AF1159" t="s">
        <v>79</v>
      </c>
      <c r="AG1159">
        <v>0</v>
      </c>
      <c r="AH1159" t="s">
        <v>79</v>
      </c>
      <c r="AI1159" t="s">
        <v>79</v>
      </c>
      <c r="AJ1159" t="s">
        <v>79</v>
      </c>
      <c r="AK1159" t="s">
        <v>79</v>
      </c>
      <c r="AL1159" t="s">
        <v>79</v>
      </c>
      <c r="AM1159" t="s">
        <v>79</v>
      </c>
      <c r="AN1159" t="s">
        <v>79</v>
      </c>
      <c r="AO1159" t="s">
        <v>79</v>
      </c>
      <c r="AP1159" t="s">
        <v>79</v>
      </c>
      <c r="AQ1159" t="s">
        <v>79</v>
      </c>
      <c r="AR1159" t="s">
        <v>79</v>
      </c>
      <c r="AS1159">
        <v>0</v>
      </c>
      <c r="AT1159" t="s">
        <v>79</v>
      </c>
      <c r="AU1159" t="s">
        <v>79</v>
      </c>
      <c r="AV1159">
        <v>0</v>
      </c>
      <c r="AW1159">
        <v>0</v>
      </c>
    </row>
    <row r="1160" spans="1:49" x14ac:dyDescent="0.2">
      <c r="A1160">
        <v>1</v>
      </c>
      <c r="B1160">
        <v>55</v>
      </c>
      <c r="C1160">
        <v>3</v>
      </c>
      <c r="D1160">
        <v>7</v>
      </c>
      <c r="E1160">
        <v>0</v>
      </c>
      <c r="F1160" t="s">
        <v>79</v>
      </c>
      <c r="G1160" t="s">
        <v>79</v>
      </c>
      <c r="H1160">
        <v>423</v>
      </c>
      <c r="I1160">
        <v>0</v>
      </c>
      <c r="J1160">
        <v>0</v>
      </c>
      <c r="K1160">
        <v>0</v>
      </c>
      <c r="L1160">
        <v>0</v>
      </c>
      <c r="M1160" t="s">
        <v>79</v>
      </c>
      <c r="N1160" t="s">
        <v>79</v>
      </c>
      <c r="O1160" t="s">
        <v>79</v>
      </c>
      <c r="P1160" t="s">
        <v>79</v>
      </c>
      <c r="Q1160" t="s">
        <v>79</v>
      </c>
      <c r="R1160" t="s">
        <v>1835</v>
      </c>
      <c r="S1160" t="s">
        <v>79</v>
      </c>
      <c r="T1160">
        <v>0</v>
      </c>
      <c r="U1160" t="s">
        <v>79</v>
      </c>
      <c r="V1160" t="s">
        <v>79</v>
      </c>
      <c r="W1160" t="s">
        <v>79</v>
      </c>
      <c r="X1160">
        <v>1</v>
      </c>
      <c r="Y1160">
        <v>1</v>
      </c>
      <c r="Z1160" t="s">
        <v>79</v>
      </c>
      <c r="AA1160" t="s">
        <v>79</v>
      </c>
      <c r="AB1160" t="s">
        <v>79</v>
      </c>
      <c r="AC1160" t="s">
        <v>79</v>
      </c>
      <c r="AD1160" t="s">
        <v>79</v>
      </c>
      <c r="AE1160">
        <v>0</v>
      </c>
      <c r="AF1160" t="s">
        <v>79</v>
      </c>
      <c r="AG1160">
        <v>0</v>
      </c>
      <c r="AH1160" t="s">
        <v>79</v>
      </c>
      <c r="AI1160" t="s">
        <v>79</v>
      </c>
      <c r="AJ1160" t="s">
        <v>79</v>
      </c>
      <c r="AK1160" t="s">
        <v>79</v>
      </c>
      <c r="AL1160" t="s">
        <v>79</v>
      </c>
      <c r="AM1160" t="s">
        <v>79</v>
      </c>
      <c r="AN1160" t="s">
        <v>79</v>
      </c>
      <c r="AO1160" t="s">
        <v>79</v>
      </c>
      <c r="AP1160" t="s">
        <v>79</v>
      </c>
      <c r="AQ1160" t="s">
        <v>79</v>
      </c>
      <c r="AR1160" t="s">
        <v>79</v>
      </c>
      <c r="AS1160">
        <v>0</v>
      </c>
      <c r="AT1160" t="s">
        <v>79</v>
      </c>
      <c r="AU1160" t="s">
        <v>79</v>
      </c>
      <c r="AV1160">
        <v>0</v>
      </c>
      <c r="AW1160">
        <v>0</v>
      </c>
    </row>
    <row r="1161" spans="1:49" x14ac:dyDescent="0.2">
      <c r="A1161">
        <v>1</v>
      </c>
      <c r="B1161">
        <v>55</v>
      </c>
      <c r="C1161">
        <v>3</v>
      </c>
      <c r="D1161">
        <v>8</v>
      </c>
      <c r="E1161">
        <v>0</v>
      </c>
      <c r="F1161" t="s">
        <v>79</v>
      </c>
      <c r="G1161" t="s">
        <v>79</v>
      </c>
      <c r="H1161">
        <v>247</v>
      </c>
      <c r="I1161">
        <v>0</v>
      </c>
      <c r="J1161">
        <v>0</v>
      </c>
      <c r="K1161">
        <v>0</v>
      </c>
      <c r="L1161">
        <v>0</v>
      </c>
      <c r="M1161" t="s">
        <v>79</v>
      </c>
      <c r="N1161" t="s">
        <v>79</v>
      </c>
      <c r="O1161" t="s">
        <v>79</v>
      </c>
      <c r="P1161" t="s">
        <v>79</v>
      </c>
      <c r="Q1161" t="s">
        <v>79</v>
      </c>
      <c r="R1161" t="s">
        <v>1836</v>
      </c>
      <c r="S1161" t="s">
        <v>79</v>
      </c>
      <c r="T1161">
        <v>0</v>
      </c>
      <c r="U1161" t="s">
        <v>79</v>
      </c>
      <c r="V1161" t="s">
        <v>79</v>
      </c>
      <c r="W1161" t="s">
        <v>79</v>
      </c>
      <c r="X1161">
        <v>1</v>
      </c>
      <c r="Y1161">
        <v>1</v>
      </c>
      <c r="Z1161" t="s">
        <v>79</v>
      </c>
      <c r="AA1161" t="s">
        <v>79</v>
      </c>
      <c r="AB1161" t="s">
        <v>79</v>
      </c>
      <c r="AC1161" t="s">
        <v>79</v>
      </c>
      <c r="AD1161" t="s">
        <v>79</v>
      </c>
      <c r="AE1161">
        <v>0</v>
      </c>
      <c r="AF1161" t="s">
        <v>79</v>
      </c>
      <c r="AG1161">
        <v>0</v>
      </c>
      <c r="AH1161" t="s">
        <v>79</v>
      </c>
      <c r="AI1161" t="s">
        <v>79</v>
      </c>
      <c r="AJ1161" t="s">
        <v>79</v>
      </c>
      <c r="AK1161" t="s">
        <v>79</v>
      </c>
      <c r="AL1161" t="s">
        <v>79</v>
      </c>
      <c r="AM1161" t="s">
        <v>79</v>
      </c>
      <c r="AN1161" t="s">
        <v>79</v>
      </c>
      <c r="AO1161" t="s">
        <v>79</v>
      </c>
      <c r="AP1161" t="s">
        <v>79</v>
      </c>
      <c r="AQ1161" t="s">
        <v>79</v>
      </c>
      <c r="AR1161" t="s">
        <v>79</v>
      </c>
      <c r="AS1161">
        <v>0</v>
      </c>
      <c r="AT1161" t="s">
        <v>79</v>
      </c>
      <c r="AU1161" t="s">
        <v>79</v>
      </c>
      <c r="AV1161">
        <v>0</v>
      </c>
      <c r="AW1161">
        <v>0</v>
      </c>
    </row>
    <row r="1162" spans="1:49" x14ac:dyDescent="0.2">
      <c r="A1162">
        <v>1</v>
      </c>
      <c r="B1162">
        <v>55</v>
      </c>
      <c r="C1162">
        <v>4</v>
      </c>
      <c r="D1162">
        <v>1</v>
      </c>
      <c r="E1162">
        <v>0</v>
      </c>
      <c r="F1162" t="s">
        <v>79</v>
      </c>
      <c r="G1162" t="s">
        <v>79</v>
      </c>
      <c r="H1162">
        <v>35</v>
      </c>
      <c r="I1162">
        <v>0</v>
      </c>
      <c r="J1162">
        <v>0</v>
      </c>
      <c r="K1162">
        <v>0</v>
      </c>
      <c r="L1162">
        <v>0</v>
      </c>
      <c r="M1162" t="s">
        <v>79</v>
      </c>
      <c r="N1162" t="s">
        <v>79</v>
      </c>
      <c r="O1162" t="s">
        <v>79</v>
      </c>
      <c r="P1162" t="s">
        <v>79</v>
      </c>
      <c r="Q1162" t="s">
        <v>79</v>
      </c>
      <c r="R1162" t="s">
        <v>1837</v>
      </c>
      <c r="S1162" t="s">
        <v>79</v>
      </c>
      <c r="T1162">
        <v>0</v>
      </c>
      <c r="U1162" t="s">
        <v>79</v>
      </c>
      <c r="V1162" t="s">
        <v>79</v>
      </c>
      <c r="W1162" t="s">
        <v>79</v>
      </c>
      <c r="X1162">
        <v>1</v>
      </c>
      <c r="Y1162">
        <v>1</v>
      </c>
      <c r="Z1162" t="s">
        <v>79</v>
      </c>
      <c r="AA1162" t="s">
        <v>79</v>
      </c>
      <c r="AB1162" t="s">
        <v>79</v>
      </c>
      <c r="AC1162" t="s">
        <v>79</v>
      </c>
      <c r="AD1162" t="s">
        <v>79</v>
      </c>
      <c r="AE1162">
        <v>0</v>
      </c>
      <c r="AF1162" t="s">
        <v>79</v>
      </c>
      <c r="AG1162">
        <v>0</v>
      </c>
      <c r="AH1162" t="s">
        <v>79</v>
      </c>
      <c r="AI1162" t="s">
        <v>79</v>
      </c>
      <c r="AJ1162" t="s">
        <v>79</v>
      </c>
      <c r="AK1162" t="s">
        <v>79</v>
      </c>
      <c r="AL1162" t="s">
        <v>79</v>
      </c>
      <c r="AM1162" t="s">
        <v>79</v>
      </c>
      <c r="AN1162" t="s">
        <v>79</v>
      </c>
      <c r="AO1162" t="s">
        <v>79</v>
      </c>
      <c r="AP1162" t="s">
        <v>79</v>
      </c>
      <c r="AQ1162" t="s">
        <v>79</v>
      </c>
      <c r="AR1162" t="s">
        <v>79</v>
      </c>
      <c r="AS1162">
        <v>0</v>
      </c>
      <c r="AT1162" t="s">
        <v>79</v>
      </c>
      <c r="AU1162" t="s">
        <v>79</v>
      </c>
      <c r="AV1162">
        <v>0</v>
      </c>
      <c r="AW1162">
        <v>0</v>
      </c>
    </row>
    <row r="1163" spans="1:49" x14ac:dyDescent="0.2">
      <c r="A1163">
        <v>1</v>
      </c>
      <c r="B1163">
        <v>55</v>
      </c>
      <c r="C1163">
        <v>4</v>
      </c>
      <c r="D1163">
        <v>2</v>
      </c>
      <c r="E1163">
        <v>0</v>
      </c>
      <c r="F1163" t="s">
        <v>79</v>
      </c>
      <c r="G1163" t="s">
        <v>79</v>
      </c>
      <c r="H1163">
        <v>505</v>
      </c>
      <c r="I1163">
        <v>0</v>
      </c>
      <c r="J1163">
        <v>0</v>
      </c>
      <c r="K1163">
        <v>0</v>
      </c>
      <c r="L1163">
        <v>0</v>
      </c>
      <c r="M1163" t="s">
        <v>79</v>
      </c>
      <c r="N1163" t="s">
        <v>79</v>
      </c>
      <c r="O1163" t="s">
        <v>79</v>
      </c>
      <c r="P1163" t="s">
        <v>79</v>
      </c>
      <c r="Q1163" t="s">
        <v>79</v>
      </c>
      <c r="R1163" t="s">
        <v>511</v>
      </c>
      <c r="S1163" t="s">
        <v>79</v>
      </c>
      <c r="T1163">
        <v>0</v>
      </c>
      <c r="U1163" t="s">
        <v>79</v>
      </c>
      <c r="V1163" t="s">
        <v>79</v>
      </c>
      <c r="W1163" t="s">
        <v>79</v>
      </c>
      <c r="X1163">
        <v>1</v>
      </c>
      <c r="Y1163">
        <v>1</v>
      </c>
      <c r="Z1163" t="s">
        <v>79</v>
      </c>
      <c r="AA1163" t="s">
        <v>79</v>
      </c>
      <c r="AB1163" t="s">
        <v>79</v>
      </c>
      <c r="AC1163" t="s">
        <v>79</v>
      </c>
      <c r="AD1163" t="s">
        <v>79</v>
      </c>
      <c r="AE1163">
        <v>0</v>
      </c>
      <c r="AF1163" t="s">
        <v>79</v>
      </c>
      <c r="AG1163">
        <v>0</v>
      </c>
      <c r="AH1163" t="s">
        <v>79</v>
      </c>
      <c r="AI1163" t="s">
        <v>79</v>
      </c>
      <c r="AJ1163" t="s">
        <v>79</v>
      </c>
      <c r="AK1163" t="s">
        <v>79</v>
      </c>
      <c r="AL1163" t="s">
        <v>79</v>
      </c>
      <c r="AM1163" t="s">
        <v>79</v>
      </c>
      <c r="AN1163" t="s">
        <v>79</v>
      </c>
      <c r="AO1163" t="s">
        <v>79</v>
      </c>
      <c r="AP1163" t="s">
        <v>79</v>
      </c>
      <c r="AQ1163" t="s">
        <v>79</v>
      </c>
      <c r="AR1163" t="s">
        <v>79</v>
      </c>
      <c r="AS1163">
        <v>0</v>
      </c>
      <c r="AT1163" t="s">
        <v>79</v>
      </c>
      <c r="AU1163" t="s">
        <v>79</v>
      </c>
      <c r="AV1163">
        <v>0</v>
      </c>
      <c r="AW1163">
        <v>0</v>
      </c>
    </row>
    <row r="1164" spans="1:49" x14ac:dyDescent="0.2">
      <c r="A1164">
        <v>1</v>
      </c>
      <c r="B1164">
        <v>55</v>
      </c>
      <c r="C1164">
        <v>4</v>
      </c>
      <c r="D1164">
        <v>3</v>
      </c>
      <c r="E1164">
        <v>0</v>
      </c>
      <c r="F1164" t="s">
        <v>79</v>
      </c>
      <c r="G1164" t="s">
        <v>79</v>
      </c>
      <c r="H1164">
        <v>242</v>
      </c>
      <c r="I1164">
        <v>0</v>
      </c>
      <c r="J1164">
        <v>0</v>
      </c>
      <c r="K1164">
        <v>0</v>
      </c>
      <c r="L1164">
        <v>0</v>
      </c>
      <c r="M1164" t="s">
        <v>79</v>
      </c>
      <c r="N1164" t="s">
        <v>79</v>
      </c>
      <c r="O1164" t="s">
        <v>79</v>
      </c>
      <c r="P1164" t="s">
        <v>79</v>
      </c>
      <c r="Q1164" t="s">
        <v>79</v>
      </c>
      <c r="R1164" t="s">
        <v>1838</v>
      </c>
      <c r="S1164" t="s">
        <v>79</v>
      </c>
      <c r="T1164">
        <v>0</v>
      </c>
      <c r="U1164" t="s">
        <v>79</v>
      </c>
      <c r="V1164" t="s">
        <v>79</v>
      </c>
      <c r="W1164" t="s">
        <v>79</v>
      </c>
      <c r="X1164">
        <v>1</v>
      </c>
      <c r="Y1164">
        <v>1</v>
      </c>
      <c r="Z1164" t="s">
        <v>79</v>
      </c>
      <c r="AA1164" t="s">
        <v>79</v>
      </c>
      <c r="AB1164" t="s">
        <v>79</v>
      </c>
      <c r="AC1164" t="s">
        <v>79</v>
      </c>
      <c r="AD1164" t="s">
        <v>79</v>
      </c>
      <c r="AE1164">
        <v>0</v>
      </c>
      <c r="AF1164" t="s">
        <v>79</v>
      </c>
      <c r="AG1164">
        <v>0</v>
      </c>
      <c r="AH1164" t="s">
        <v>79</v>
      </c>
      <c r="AI1164" t="s">
        <v>79</v>
      </c>
      <c r="AJ1164" t="s">
        <v>79</v>
      </c>
      <c r="AK1164" t="s">
        <v>79</v>
      </c>
      <c r="AL1164" t="s">
        <v>79</v>
      </c>
      <c r="AM1164" t="s">
        <v>79</v>
      </c>
      <c r="AN1164" t="s">
        <v>79</v>
      </c>
      <c r="AO1164" t="s">
        <v>79</v>
      </c>
      <c r="AP1164" t="s">
        <v>79</v>
      </c>
      <c r="AQ1164" t="s">
        <v>79</v>
      </c>
      <c r="AR1164" t="s">
        <v>79</v>
      </c>
      <c r="AS1164">
        <v>0</v>
      </c>
      <c r="AT1164" t="s">
        <v>79</v>
      </c>
      <c r="AU1164" t="s">
        <v>79</v>
      </c>
      <c r="AV1164">
        <v>0</v>
      </c>
      <c r="AW1164">
        <v>0</v>
      </c>
    </row>
    <row r="1165" spans="1:49" x14ac:dyDescent="0.2">
      <c r="A1165">
        <v>1</v>
      </c>
      <c r="B1165">
        <v>55</v>
      </c>
      <c r="C1165">
        <v>4</v>
      </c>
      <c r="D1165">
        <v>4</v>
      </c>
      <c r="E1165">
        <v>0</v>
      </c>
      <c r="F1165" t="s">
        <v>79</v>
      </c>
      <c r="G1165" t="s">
        <v>79</v>
      </c>
      <c r="H1165">
        <v>197</v>
      </c>
      <c r="I1165">
        <v>0</v>
      </c>
      <c r="J1165">
        <v>0</v>
      </c>
      <c r="K1165">
        <v>0</v>
      </c>
      <c r="L1165">
        <v>0</v>
      </c>
      <c r="M1165" t="s">
        <v>79</v>
      </c>
      <c r="N1165" t="s">
        <v>79</v>
      </c>
      <c r="O1165" t="s">
        <v>79</v>
      </c>
      <c r="P1165" t="s">
        <v>79</v>
      </c>
      <c r="Q1165" t="s">
        <v>79</v>
      </c>
      <c r="R1165" t="s">
        <v>510</v>
      </c>
      <c r="S1165" t="s">
        <v>79</v>
      </c>
      <c r="T1165">
        <v>0</v>
      </c>
      <c r="U1165" t="s">
        <v>79</v>
      </c>
      <c r="V1165" t="s">
        <v>79</v>
      </c>
      <c r="W1165" t="s">
        <v>79</v>
      </c>
      <c r="X1165">
        <v>1</v>
      </c>
      <c r="Y1165">
        <v>1</v>
      </c>
      <c r="Z1165" t="s">
        <v>79</v>
      </c>
      <c r="AA1165" t="s">
        <v>79</v>
      </c>
      <c r="AB1165" t="s">
        <v>79</v>
      </c>
      <c r="AC1165" t="s">
        <v>79</v>
      </c>
      <c r="AD1165" t="s">
        <v>79</v>
      </c>
      <c r="AE1165">
        <v>0</v>
      </c>
      <c r="AF1165" t="s">
        <v>79</v>
      </c>
      <c r="AG1165">
        <v>0</v>
      </c>
      <c r="AH1165" t="s">
        <v>79</v>
      </c>
      <c r="AI1165" t="s">
        <v>79</v>
      </c>
      <c r="AJ1165" t="s">
        <v>79</v>
      </c>
      <c r="AK1165" t="s">
        <v>79</v>
      </c>
      <c r="AL1165" t="s">
        <v>79</v>
      </c>
      <c r="AM1165" t="s">
        <v>79</v>
      </c>
      <c r="AN1165" t="s">
        <v>79</v>
      </c>
      <c r="AO1165" t="s">
        <v>79</v>
      </c>
      <c r="AP1165" t="s">
        <v>79</v>
      </c>
      <c r="AQ1165" t="s">
        <v>79</v>
      </c>
      <c r="AR1165" t="s">
        <v>79</v>
      </c>
      <c r="AS1165">
        <v>0</v>
      </c>
      <c r="AT1165" t="s">
        <v>79</v>
      </c>
      <c r="AU1165" t="s">
        <v>79</v>
      </c>
      <c r="AV1165">
        <v>0</v>
      </c>
      <c r="AW1165">
        <v>0</v>
      </c>
    </row>
    <row r="1166" spans="1:49" x14ac:dyDescent="0.2">
      <c r="A1166">
        <v>1</v>
      </c>
      <c r="B1166">
        <v>55</v>
      </c>
      <c r="C1166">
        <v>4</v>
      </c>
      <c r="D1166">
        <v>5</v>
      </c>
      <c r="E1166">
        <v>0</v>
      </c>
      <c r="F1166" t="s">
        <v>79</v>
      </c>
      <c r="G1166" t="s">
        <v>79</v>
      </c>
      <c r="H1166">
        <v>36</v>
      </c>
      <c r="I1166">
        <v>0</v>
      </c>
      <c r="J1166">
        <v>0</v>
      </c>
      <c r="K1166">
        <v>0</v>
      </c>
      <c r="L1166">
        <v>0</v>
      </c>
      <c r="M1166" t="s">
        <v>79</v>
      </c>
      <c r="N1166" t="s">
        <v>79</v>
      </c>
      <c r="O1166" t="s">
        <v>79</v>
      </c>
      <c r="P1166" t="s">
        <v>79</v>
      </c>
      <c r="Q1166" t="s">
        <v>79</v>
      </c>
      <c r="R1166" t="s">
        <v>1839</v>
      </c>
      <c r="S1166" t="s">
        <v>79</v>
      </c>
      <c r="T1166">
        <v>0</v>
      </c>
      <c r="U1166" t="s">
        <v>79</v>
      </c>
      <c r="V1166" t="s">
        <v>79</v>
      </c>
      <c r="W1166" t="s">
        <v>79</v>
      </c>
      <c r="X1166">
        <v>1</v>
      </c>
      <c r="Y1166">
        <v>1</v>
      </c>
      <c r="Z1166" t="s">
        <v>79</v>
      </c>
      <c r="AA1166" t="s">
        <v>79</v>
      </c>
      <c r="AB1166" t="s">
        <v>79</v>
      </c>
      <c r="AC1166" t="s">
        <v>79</v>
      </c>
      <c r="AD1166" t="s">
        <v>79</v>
      </c>
      <c r="AE1166">
        <v>0</v>
      </c>
      <c r="AF1166" t="s">
        <v>79</v>
      </c>
      <c r="AG1166">
        <v>0</v>
      </c>
      <c r="AH1166" t="s">
        <v>79</v>
      </c>
      <c r="AI1166" t="s">
        <v>79</v>
      </c>
      <c r="AJ1166" t="s">
        <v>79</v>
      </c>
      <c r="AK1166" t="s">
        <v>79</v>
      </c>
      <c r="AL1166" t="s">
        <v>79</v>
      </c>
      <c r="AM1166" t="s">
        <v>79</v>
      </c>
      <c r="AN1166" t="s">
        <v>79</v>
      </c>
      <c r="AO1166" t="s">
        <v>79</v>
      </c>
      <c r="AP1166" t="s">
        <v>79</v>
      </c>
      <c r="AQ1166" t="s">
        <v>79</v>
      </c>
      <c r="AR1166" t="s">
        <v>79</v>
      </c>
      <c r="AS1166">
        <v>0</v>
      </c>
      <c r="AT1166" t="s">
        <v>79</v>
      </c>
      <c r="AU1166" t="s">
        <v>79</v>
      </c>
      <c r="AV1166">
        <v>0</v>
      </c>
      <c r="AW1166">
        <v>0</v>
      </c>
    </row>
    <row r="1167" spans="1:49" x14ac:dyDescent="0.2">
      <c r="A1167">
        <v>1</v>
      </c>
      <c r="B1167">
        <v>55</v>
      </c>
      <c r="C1167">
        <v>4</v>
      </c>
      <c r="D1167">
        <v>6</v>
      </c>
      <c r="E1167">
        <v>0</v>
      </c>
      <c r="F1167" t="s">
        <v>79</v>
      </c>
      <c r="G1167" t="s">
        <v>79</v>
      </c>
      <c r="H1167">
        <v>421</v>
      </c>
      <c r="I1167">
        <v>0</v>
      </c>
      <c r="J1167">
        <v>0</v>
      </c>
      <c r="K1167">
        <v>0</v>
      </c>
      <c r="L1167">
        <v>0</v>
      </c>
      <c r="M1167" t="s">
        <v>79</v>
      </c>
      <c r="N1167" t="s">
        <v>79</v>
      </c>
      <c r="O1167" t="s">
        <v>79</v>
      </c>
      <c r="P1167" t="s">
        <v>79</v>
      </c>
      <c r="Q1167" t="s">
        <v>79</v>
      </c>
      <c r="R1167" t="s">
        <v>1840</v>
      </c>
      <c r="S1167" t="s">
        <v>79</v>
      </c>
      <c r="T1167">
        <v>0</v>
      </c>
      <c r="U1167" t="s">
        <v>79</v>
      </c>
      <c r="V1167" t="s">
        <v>79</v>
      </c>
      <c r="W1167" t="s">
        <v>79</v>
      </c>
      <c r="X1167">
        <v>1</v>
      </c>
      <c r="Y1167">
        <v>1</v>
      </c>
      <c r="Z1167" t="s">
        <v>79</v>
      </c>
      <c r="AA1167" t="s">
        <v>79</v>
      </c>
      <c r="AB1167" t="s">
        <v>79</v>
      </c>
      <c r="AC1167" t="s">
        <v>79</v>
      </c>
      <c r="AD1167" t="s">
        <v>79</v>
      </c>
      <c r="AE1167">
        <v>0</v>
      </c>
      <c r="AF1167" t="s">
        <v>79</v>
      </c>
      <c r="AG1167">
        <v>0</v>
      </c>
      <c r="AH1167" t="s">
        <v>79</v>
      </c>
      <c r="AI1167" t="s">
        <v>79</v>
      </c>
      <c r="AJ1167" t="s">
        <v>79</v>
      </c>
      <c r="AK1167" t="s">
        <v>79</v>
      </c>
      <c r="AL1167" t="s">
        <v>79</v>
      </c>
      <c r="AM1167" t="s">
        <v>79</v>
      </c>
      <c r="AN1167" t="s">
        <v>79</v>
      </c>
      <c r="AO1167" t="s">
        <v>79</v>
      </c>
      <c r="AP1167" t="s">
        <v>79</v>
      </c>
      <c r="AQ1167" t="s">
        <v>79</v>
      </c>
      <c r="AR1167" t="s">
        <v>79</v>
      </c>
      <c r="AS1167">
        <v>0</v>
      </c>
      <c r="AT1167" t="s">
        <v>79</v>
      </c>
      <c r="AU1167" t="s">
        <v>79</v>
      </c>
      <c r="AV1167">
        <v>0</v>
      </c>
      <c r="AW1167">
        <v>0</v>
      </c>
    </row>
    <row r="1168" spans="1:49" x14ac:dyDescent="0.2">
      <c r="A1168">
        <v>1</v>
      </c>
      <c r="B1168">
        <v>55</v>
      </c>
      <c r="C1168">
        <v>4</v>
      </c>
      <c r="D1168">
        <v>7</v>
      </c>
      <c r="E1168">
        <v>0</v>
      </c>
      <c r="F1168" t="s">
        <v>79</v>
      </c>
      <c r="G1168" t="s">
        <v>79</v>
      </c>
      <c r="H1168">
        <v>660</v>
      </c>
      <c r="I1168">
        <v>0</v>
      </c>
      <c r="J1168">
        <v>0</v>
      </c>
      <c r="K1168">
        <v>0</v>
      </c>
      <c r="L1168">
        <v>0</v>
      </c>
      <c r="M1168" t="s">
        <v>79</v>
      </c>
      <c r="N1168" t="s">
        <v>79</v>
      </c>
      <c r="O1168" t="s">
        <v>79</v>
      </c>
      <c r="P1168" t="s">
        <v>79</v>
      </c>
      <c r="Q1168" t="s">
        <v>79</v>
      </c>
      <c r="R1168" t="s">
        <v>1841</v>
      </c>
      <c r="S1168" t="s">
        <v>79</v>
      </c>
      <c r="T1168">
        <v>0</v>
      </c>
      <c r="U1168" t="s">
        <v>79</v>
      </c>
      <c r="V1168" t="s">
        <v>79</v>
      </c>
      <c r="W1168" t="s">
        <v>79</v>
      </c>
      <c r="X1168">
        <v>1</v>
      </c>
      <c r="Y1168">
        <v>1</v>
      </c>
      <c r="Z1168" t="s">
        <v>79</v>
      </c>
      <c r="AA1168" t="s">
        <v>79</v>
      </c>
      <c r="AB1168" t="s">
        <v>79</v>
      </c>
      <c r="AC1168" t="s">
        <v>79</v>
      </c>
      <c r="AD1168" t="s">
        <v>79</v>
      </c>
      <c r="AE1168">
        <v>0</v>
      </c>
      <c r="AF1168" t="s">
        <v>79</v>
      </c>
      <c r="AG1168">
        <v>0</v>
      </c>
      <c r="AH1168" t="s">
        <v>79</v>
      </c>
      <c r="AI1168" t="s">
        <v>79</v>
      </c>
      <c r="AJ1168" t="s">
        <v>79</v>
      </c>
      <c r="AK1168" t="s">
        <v>79</v>
      </c>
      <c r="AL1168" t="s">
        <v>79</v>
      </c>
      <c r="AM1168" t="s">
        <v>79</v>
      </c>
      <c r="AN1168" t="s">
        <v>79</v>
      </c>
      <c r="AO1168" t="s">
        <v>79</v>
      </c>
      <c r="AP1168" t="s">
        <v>79</v>
      </c>
      <c r="AQ1168" t="s">
        <v>79</v>
      </c>
      <c r="AR1168" t="s">
        <v>79</v>
      </c>
      <c r="AS1168">
        <v>0</v>
      </c>
      <c r="AT1168" t="s">
        <v>79</v>
      </c>
      <c r="AU1168" t="s">
        <v>79</v>
      </c>
      <c r="AV1168">
        <v>0</v>
      </c>
      <c r="AW1168">
        <v>0</v>
      </c>
    </row>
    <row r="1169" spans="1:49" x14ac:dyDescent="0.2">
      <c r="A1169">
        <v>1</v>
      </c>
      <c r="B1169">
        <v>55</v>
      </c>
      <c r="C1169">
        <v>4</v>
      </c>
      <c r="D1169">
        <v>8</v>
      </c>
      <c r="E1169">
        <v>0</v>
      </c>
      <c r="F1169" t="s">
        <v>79</v>
      </c>
      <c r="G1169" t="s">
        <v>79</v>
      </c>
      <c r="H1169">
        <v>201</v>
      </c>
      <c r="I1169">
        <v>0</v>
      </c>
      <c r="J1169">
        <v>0</v>
      </c>
      <c r="K1169">
        <v>0</v>
      </c>
      <c r="L1169">
        <v>0</v>
      </c>
      <c r="M1169" t="s">
        <v>79</v>
      </c>
      <c r="N1169" t="s">
        <v>79</v>
      </c>
      <c r="O1169" t="s">
        <v>79</v>
      </c>
      <c r="P1169" t="s">
        <v>79</v>
      </c>
      <c r="Q1169" t="s">
        <v>79</v>
      </c>
      <c r="R1169" t="s">
        <v>1842</v>
      </c>
      <c r="S1169" t="s">
        <v>79</v>
      </c>
      <c r="T1169">
        <v>0</v>
      </c>
      <c r="U1169" t="s">
        <v>79</v>
      </c>
      <c r="V1169" t="s">
        <v>79</v>
      </c>
      <c r="W1169" t="s">
        <v>79</v>
      </c>
      <c r="X1169">
        <v>1</v>
      </c>
      <c r="Y1169">
        <v>1</v>
      </c>
      <c r="Z1169" t="s">
        <v>79</v>
      </c>
      <c r="AA1169" t="s">
        <v>79</v>
      </c>
      <c r="AB1169" t="s">
        <v>79</v>
      </c>
      <c r="AC1169" t="s">
        <v>79</v>
      </c>
      <c r="AD1169" t="s">
        <v>79</v>
      </c>
      <c r="AE1169">
        <v>0</v>
      </c>
      <c r="AF1169" t="s">
        <v>79</v>
      </c>
      <c r="AG1169">
        <v>0</v>
      </c>
      <c r="AH1169" t="s">
        <v>79</v>
      </c>
      <c r="AI1169" t="s">
        <v>79</v>
      </c>
      <c r="AJ1169" t="s">
        <v>79</v>
      </c>
      <c r="AK1169" t="s">
        <v>79</v>
      </c>
      <c r="AL1169" t="s">
        <v>79</v>
      </c>
      <c r="AM1169" t="s">
        <v>79</v>
      </c>
      <c r="AN1169" t="s">
        <v>79</v>
      </c>
      <c r="AO1169" t="s">
        <v>79</v>
      </c>
      <c r="AP1169" t="s">
        <v>79</v>
      </c>
      <c r="AQ1169" t="s">
        <v>79</v>
      </c>
      <c r="AR1169" t="s">
        <v>79</v>
      </c>
      <c r="AS1169">
        <v>0</v>
      </c>
      <c r="AT1169" t="s">
        <v>79</v>
      </c>
      <c r="AU1169" t="s">
        <v>79</v>
      </c>
      <c r="AV1169">
        <v>0</v>
      </c>
      <c r="AW1169">
        <v>0</v>
      </c>
    </row>
    <row r="1170" spans="1:49" x14ac:dyDescent="0.2">
      <c r="A1170">
        <v>1</v>
      </c>
      <c r="B1170">
        <v>56</v>
      </c>
      <c r="C1170">
        <v>1</v>
      </c>
      <c r="D1170">
        <v>1</v>
      </c>
      <c r="E1170">
        <v>0</v>
      </c>
      <c r="F1170" t="s">
        <v>79</v>
      </c>
      <c r="G1170" t="s">
        <v>79</v>
      </c>
      <c r="H1170">
        <v>0</v>
      </c>
      <c r="I1170">
        <v>0</v>
      </c>
      <c r="J1170">
        <v>0</v>
      </c>
      <c r="K1170">
        <v>0</v>
      </c>
      <c r="L1170">
        <v>0</v>
      </c>
      <c r="M1170" t="s">
        <v>79</v>
      </c>
      <c r="N1170" t="s">
        <v>79</v>
      </c>
      <c r="O1170" t="s">
        <v>79</v>
      </c>
      <c r="P1170" t="s">
        <v>79</v>
      </c>
      <c r="Q1170" t="s">
        <v>79</v>
      </c>
      <c r="R1170" t="s">
        <v>79</v>
      </c>
      <c r="S1170" t="s">
        <v>79</v>
      </c>
      <c r="T1170">
        <v>0</v>
      </c>
      <c r="U1170" t="s">
        <v>79</v>
      </c>
      <c r="V1170" t="s">
        <v>79</v>
      </c>
      <c r="W1170" t="s">
        <v>79</v>
      </c>
      <c r="X1170">
        <v>0</v>
      </c>
      <c r="Y1170">
        <v>0</v>
      </c>
      <c r="Z1170" t="s">
        <v>79</v>
      </c>
      <c r="AA1170" t="s">
        <v>79</v>
      </c>
      <c r="AB1170" t="s">
        <v>79</v>
      </c>
      <c r="AC1170" t="s">
        <v>79</v>
      </c>
      <c r="AD1170" t="s">
        <v>79</v>
      </c>
      <c r="AE1170">
        <v>0</v>
      </c>
      <c r="AF1170" t="s">
        <v>79</v>
      </c>
      <c r="AG1170">
        <v>0</v>
      </c>
      <c r="AH1170" t="s">
        <v>79</v>
      </c>
      <c r="AI1170" t="s">
        <v>79</v>
      </c>
      <c r="AJ1170" t="s">
        <v>79</v>
      </c>
      <c r="AK1170" t="s">
        <v>79</v>
      </c>
      <c r="AL1170" t="s">
        <v>79</v>
      </c>
      <c r="AM1170" t="s">
        <v>79</v>
      </c>
      <c r="AN1170" t="s">
        <v>79</v>
      </c>
      <c r="AO1170" t="s">
        <v>79</v>
      </c>
      <c r="AP1170" t="s">
        <v>79</v>
      </c>
      <c r="AQ1170" t="s">
        <v>79</v>
      </c>
      <c r="AR1170" t="s">
        <v>79</v>
      </c>
      <c r="AS1170">
        <v>0</v>
      </c>
      <c r="AT1170" t="s">
        <v>79</v>
      </c>
      <c r="AU1170" t="s">
        <v>79</v>
      </c>
      <c r="AV1170">
        <v>0</v>
      </c>
      <c r="AW1170">
        <v>0</v>
      </c>
    </row>
    <row r="1171" spans="1:49" x14ac:dyDescent="0.2">
      <c r="A1171">
        <v>1</v>
      </c>
      <c r="B1171">
        <v>56</v>
      </c>
      <c r="C1171">
        <v>1</v>
      </c>
      <c r="D1171">
        <v>2</v>
      </c>
      <c r="E1171">
        <v>0</v>
      </c>
      <c r="F1171" t="s">
        <v>79</v>
      </c>
      <c r="G1171" t="s">
        <v>79</v>
      </c>
      <c r="H1171">
        <v>403</v>
      </c>
      <c r="I1171">
        <v>0</v>
      </c>
      <c r="J1171">
        <v>0</v>
      </c>
      <c r="K1171">
        <v>0</v>
      </c>
      <c r="L1171">
        <v>0</v>
      </c>
      <c r="M1171" t="s">
        <v>79</v>
      </c>
      <c r="N1171" t="s">
        <v>79</v>
      </c>
      <c r="O1171" t="s">
        <v>79</v>
      </c>
      <c r="P1171" t="s">
        <v>79</v>
      </c>
      <c r="Q1171" t="s">
        <v>79</v>
      </c>
      <c r="R1171" t="s">
        <v>1843</v>
      </c>
      <c r="S1171" t="s">
        <v>79</v>
      </c>
      <c r="T1171">
        <v>0</v>
      </c>
      <c r="U1171" t="s">
        <v>79</v>
      </c>
      <c r="V1171" t="s">
        <v>79</v>
      </c>
      <c r="W1171" t="s">
        <v>79</v>
      </c>
      <c r="X1171">
        <v>1</v>
      </c>
      <c r="Y1171">
        <v>1</v>
      </c>
      <c r="Z1171" t="s">
        <v>79</v>
      </c>
      <c r="AA1171" t="s">
        <v>79</v>
      </c>
      <c r="AB1171" t="s">
        <v>79</v>
      </c>
      <c r="AC1171" t="s">
        <v>79</v>
      </c>
      <c r="AD1171" t="s">
        <v>79</v>
      </c>
      <c r="AE1171">
        <v>0</v>
      </c>
      <c r="AF1171" t="s">
        <v>79</v>
      </c>
      <c r="AG1171">
        <v>0</v>
      </c>
      <c r="AH1171" t="s">
        <v>79</v>
      </c>
      <c r="AI1171" t="s">
        <v>79</v>
      </c>
      <c r="AJ1171" t="s">
        <v>79</v>
      </c>
      <c r="AK1171" t="s">
        <v>79</v>
      </c>
      <c r="AL1171" t="s">
        <v>79</v>
      </c>
      <c r="AM1171" t="s">
        <v>79</v>
      </c>
      <c r="AN1171" t="s">
        <v>79</v>
      </c>
      <c r="AO1171" t="s">
        <v>79</v>
      </c>
      <c r="AP1171" t="s">
        <v>79</v>
      </c>
      <c r="AQ1171" t="s">
        <v>79</v>
      </c>
      <c r="AR1171" t="s">
        <v>79</v>
      </c>
      <c r="AS1171">
        <v>0</v>
      </c>
      <c r="AT1171" t="s">
        <v>79</v>
      </c>
      <c r="AU1171" t="s">
        <v>79</v>
      </c>
      <c r="AV1171">
        <v>0</v>
      </c>
      <c r="AW1171">
        <v>0</v>
      </c>
    </row>
    <row r="1172" spans="1:49" x14ac:dyDescent="0.2">
      <c r="A1172">
        <v>1</v>
      </c>
      <c r="B1172">
        <v>56</v>
      </c>
      <c r="C1172">
        <v>1</v>
      </c>
      <c r="D1172">
        <v>3</v>
      </c>
      <c r="E1172">
        <v>0</v>
      </c>
      <c r="F1172" t="s">
        <v>79</v>
      </c>
      <c r="G1172" t="s">
        <v>79</v>
      </c>
      <c r="H1172">
        <v>181</v>
      </c>
      <c r="I1172">
        <v>0</v>
      </c>
      <c r="J1172">
        <v>0</v>
      </c>
      <c r="K1172">
        <v>0</v>
      </c>
      <c r="L1172">
        <v>0</v>
      </c>
      <c r="M1172" t="s">
        <v>79</v>
      </c>
      <c r="N1172" t="s">
        <v>79</v>
      </c>
      <c r="O1172" t="s">
        <v>79</v>
      </c>
      <c r="P1172" t="s">
        <v>79</v>
      </c>
      <c r="Q1172" t="s">
        <v>79</v>
      </c>
      <c r="R1172" t="s">
        <v>1844</v>
      </c>
      <c r="S1172" t="s">
        <v>79</v>
      </c>
      <c r="T1172">
        <v>0</v>
      </c>
      <c r="U1172" t="s">
        <v>79</v>
      </c>
      <c r="V1172" t="s">
        <v>79</v>
      </c>
      <c r="W1172" t="s">
        <v>79</v>
      </c>
      <c r="X1172">
        <v>1</v>
      </c>
      <c r="Y1172">
        <v>1</v>
      </c>
      <c r="Z1172" t="s">
        <v>79</v>
      </c>
      <c r="AA1172" t="s">
        <v>79</v>
      </c>
      <c r="AB1172" t="s">
        <v>79</v>
      </c>
      <c r="AC1172" t="s">
        <v>79</v>
      </c>
      <c r="AD1172" t="s">
        <v>79</v>
      </c>
      <c r="AE1172">
        <v>0</v>
      </c>
      <c r="AF1172" t="s">
        <v>79</v>
      </c>
      <c r="AG1172">
        <v>0</v>
      </c>
      <c r="AH1172" t="s">
        <v>79</v>
      </c>
      <c r="AI1172" t="s">
        <v>79</v>
      </c>
      <c r="AJ1172" t="s">
        <v>79</v>
      </c>
      <c r="AK1172" t="s">
        <v>79</v>
      </c>
      <c r="AL1172" t="s">
        <v>79</v>
      </c>
      <c r="AM1172" t="s">
        <v>79</v>
      </c>
      <c r="AN1172" t="s">
        <v>79</v>
      </c>
      <c r="AO1172" t="s">
        <v>79</v>
      </c>
      <c r="AP1172" t="s">
        <v>79</v>
      </c>
      <c r="AQ1172" t="s">
        <v>79</v>
      </c>
      <c r="AR1172" t="s">
        <v>79</v>
      </c>
      <c r="AS1172">
        <v>0</v>
      </c>
      <c r="AT1172" t="s">
        <v>79</v>
      </c>
      <c r="AU1172" t="s">
        <v>79</v>
      </c>
      <c r="AV1172">
        <v>0</v>
      </c>
      <c r="AW1172">
        <v>0</v>
      </c>
    </row>
    <row r="1173" spans="1:49" x14ac:dyDescent="0.2">
      <c r="A1173">
        <v>1</v>
      </c>
      <c r="B1173">
        <v>56</v>
      </c>
      <c r="C1173">
        <v>1</v>
      </c>
      <c r="D1173">
        <v>4</v>
      </c>
      <c r="E1173">
        <v>0</v>
      </c>
      <c r="F1173" t="s">
        <v>79</v>
      </c>
      <c r="G1173" t="s">
        <v>79</v>
      </c>
      <c r="H1173">
        <v>468</v>
      </c>
      <c r="I1173">
        <v>0</v>
      </c>
      <c r="J1173">
        <v>0</v>
      </c>
      <c r="K1173">
        <v>0</v>
      </c>
      <c r="L1173">
        <v>0</v>
      </c>
      <c r="M1173" t="s">
        <v>79</v>
      </c>
      <c r="N1173" t="s">
        <v>79</v>
      </c>
      <c r="O1173" t="s">
        <v>79</v>
      </c>
      <c r="P1173" t="s">
        <v>79</v>
      </c>
      <c r="Q1173" t="s">
        <v>79</v>
      </c>
      <c r="R1173" t="s">
        <v>1845</v>
      </c>
      <c r="S1173" t="s">
        <v>79</v>
      </c>
      <c r="T1173">
        <v>0</v>
      </c>
      <c r="U1173" t="s">
        <v>79</v>
      </c>
      <c r="V1173" t="s">
        <v>79</v>
      </c>
      <c r="W1173" t="s">
        <v>79</v>
      </c>
      <c r="X1173">
        <v>1</v>
      </c>
      <c r="Y1173">
        <v>1</v>
      </c>
      <c r="Z1173" t="s">
        <v>79</v>
      </c>
      <c r="AA1173" t="s">
        <v>79</v>
      </c>
      <c r="AB1173" t="s">
        <v>79</v>
      </c>
      <c r="AC1173" t="s">
        <v>79</v>
      </c>
      <c r="AD1173" t="s">
        <v>79</v>
      </c>
      <c r="AE1173">
        <v>0</v>
      </c>
      <c r="AF1173" t="s">
        <v>79</v>
      </c>
      <c r="AG1173">
        <v>0</v>
      </c>
      <c r="AH1173" t="s">
        <v>79</v>
      </c>
      <c r="AI1173" t="s">
        <v>79</v>
      </c>
      <c r="AJ1173" t="s">
        <v>79</v>
      </c>
      <c r="AK1173" t="s">
        <v>79</v>
      </c>
      <c r="AL1173" t="s">
        <v>79</v>
      </c>
      <c r="AM1173" t="s">
        <v>79</v>
      </c>
      <c r="AN1173" t="s">
        <v>79</v>
      </c>
      <c r="AO1173" t="s">
        <v>79</v>
      </c>
      <c r="AP1173" t="s">
        <v>79</v>
      </c>
      <c r="AQ1173" t="s">
        <v>79</v>
      </c>
      <c r="AR1173" t="s">
        <v>79</v>
      </c>
      <c r="AS1173">
        <v>0</v>
      </c>
      <c r="AT1173" t="s">
        <v>79</v>
      </c>
      <c r="AU1173" t="s">
        <v>79</v>
      </c>
      <c r="AV1173">
        <v>0</v>
      </c>
      <c r="AW1173">
        <v>0</v>
      </c>
    </row>
    <row r="1174" spans="1:49" x14ac:dyDescent="0.2">
      <c r="A1174">
        <v>1</v>
      </c>
      <c r="B1174">
        <v>56</v>
      </c>
      <c r="C1174">
        <v>1</v>
      </c>
      <c r="D1174">
        <v>5</v>
      </c>
      <c r="E1174">
        <v>0</v>
      </c>
      <c r="F1174" t="s">
        <v>79</v>
      </c>
      <c r="G1174" t="s">
        <v>79</v>
      </c>
      <c r="H1174">
        <v>568</v>
      </c>
      <c r="I1174">
        <v>0</v>
      </c>
      <c r="J1174">
        <v>0</v>
      </c>
      <c r="K1174">
        <v>0</v>
      </c>
      <c r="L1174">
        <v>0</v>
      </c>
      <c r="M1174" t="s">
        <v>79</v>
      </c>
      <c r="N1174" t="s">
        <v>79</v>
      </c>
      <c r="O1174" t="s">
        <v>79</v>
      </c>
      <c r="P1174" t="s">
        <v>79</v>
      </c>
      <c r="Q1174" t="s">
        <v>79</v>
      </c>
      <c r="R1174" t="s">
        <v>1846</v>
      </c>
      <c r="S1174" t="s">
        <v>79</v>
      </c>
      <c r="T1174">
        <v>0</v>
      </c>
      <c r="U1174" t="s">
        <v>79</v>
      </c>
      <c r="V1174" t="s">
        <v>79</v>
      </c>
      <c r="W1174" t="s">
        <v>79</v>
      </c>
      <c r="X1174">
        <v>1</v>
      </c>
      <c r="Y1174">
        <v>1</v>
      </c>
      <c r="Z1174" t="s">
        <v>79</v>
      </c>
      <c r="AA1174" t="s">
        <v>79</v>
      </c>
      <c r="AB1174" t="s">
        <v>79</v>
      </c>
      <c r="AC1174" t="s">
        <v>79</v>
      </c>
      <c r="AD1174" t="s">
        <v>79</v>
      </c>
      <c r="AE1174">
        <v>0</v>
      </c>
      <c r="AF1174" t="s">
        <v>79</v>
      </c>
      <c r="AG1174">
        <v>0</v>
      </c>
      <c r="AH1174" t="s">
        <v>79</v>
      </c>
      <c r="AI1174" t="s">
        <v>79</v>
      </c>
      <c r="AJ1174" t="s">
        <v>79</v>
      </c>
      <c r="AK1174" t="s">
        <v>79</v>
      </c>
      <c r="AL1174" t="s">
        <v>79</v>
      </c>
      <c r="AM1174" t="s">
        <v>79</v>
      </c>
      <c r="AN1174" t="s">
        <v>79</v>
      </c>
      <c r="AO1174" t="s">
        <v>79</v>
      </c>
      <c r="AP1174" t="s">
        <v>79</v>
      </c>
      <c r="AQ1174" t="s">
        <v>79</v>
      </c>
      <c r="AR1174" t="s">
        <v>79</v>
      </c>
      <c r="AS1174">
        <v>0</v>
      </c>
      <c r="AT1174" t="s">
        <v>79</v>
      </c>
      <c r="AU1174" t="s">
        <v>79</v>
      </c>
      <c r="AV1174">
        <v>0</v>
      </c>
      <c r="AW1174">
        <v>0</v>
      </c>
    </row>
    <row r="1175" spans="1:49" x14ac:dyDescent="0.2">
      <c r="A1175">
        <v>1</v>
      </c>
      <c r="B1175">
        <v>56</v>
      </c>
      <c r="C1175">
        <v>1</v>
      </c>
      <c r="D1175">
        <v>6</v>
      </c>
      <c r="E1175">
        <v>0</v>
      </c>
      <c r="F1175" t="s">
        <v>79</v>
      </c>
      <c r="G1175" t="s">
        <v>79</v>
      </c>
      <c r="H1175">
        <v>179</v>
      </c>
      <c r="I1175">
        <v>0</v>
      </c>
      <c r="J1175">
        <v>0</v>
      </c>
      <c r="K1175">
        <v>0</v>
      </c>
      <c r="L1175">
        <v>0</v>
      </c>
      <c r="M1175" t="s">
        <v>79</v>
      </c>
      <c r="N1175" t="s">
        <v>79</v>
      </c>
      <c r="O1175" t="s">
        <v>79</v>
      </c>
      <c r="P1175" t="s">
        <v>79</v>
      </c>
      <c r="Q1175" t="s">
        <v>79</v>
      </c>
      <c r="R1175" t="s">
        <v>1847</v>
      </c>
      <c r="S1175" t="s">
        <v>79</v>
      </c>
      <c r="T1175">
        <v>0</v>
      </c>
      <c r="U1175" t="s">
        <v>79</v>
      </c>
      <c r="V1175" t="s">
        <v>79</v>
      </c>
      <c r="W1175" t="s">
        <v>79</v>
      </c>
      <c r="X1175">
        <v>1</v>
      </c>
      <c r="Y1175">
        <v>1</v>
      </c>
      <c r="Z1175" t="s">
        <v>79</v>
      </c>
      <c r="AA1175" t="s">
        <v>79</v>
      </c>
      <c r="AB1175" t="s">
        <v>79</v>
      </c>
      <c r="AC1175" t="s">
        <v>79</v>
      </c>
      <c r="AD1175" t="s">
        <v>79</v>
      </c>
      <c r="AE1175">
        <v>0</v>
      </c>
      <c r="AF1175" t="s">
        <v>79</v>
      </c>
      <c r="AG1175">
        <v>0</v>
      </c>
      <c r="AH1175" t="s">
        <v>79</v>
      </c>
      <c r="AI1175" t="s">
        <v>79</v>
      </c>
      <c r="AJ1175" t="s">
        <v>79</v>
      </c>
      <c r="AK1175" t="s">
        <v>79</v>
      </c>
      <c r="AL1175" t="s">
        <v>79</v>
      </c>
      <c r="AM1175" t="s">
        <v>79</v>
      </c>
      <c r="AN1175" t="s">
        <v>79</v>
      </c>
      <c r="AO1175" t="s">
        <v>79</v>
      </c>
      <c r="AP1175" t="s">
        <v>79</v>
      </c>
      <c r="AQ1175" t="s">
        <v>79</v>
      </c>
      <c r="AR1175" t="s">
        <v>79</v>
      </c>
      <c r="AS1175">
        <v>0</v>
      </c>
      <c r="AT1175" t="s">
        <v>79</v>
      </c>
      <c r="AU1175" t="s">
        <v>79</v>
      </c>
      <c r="AV1175">
        <v>0</v>
      </c>
      <c r="AW1175">
        <v>0</v>
      </c>
    </row>
    <row r="1176" spans="1:49" x14ac:dyDescent="0.2">
      <c r="A1176">
        <v>1</v>
      </c>
      <c r="B1176">
        <v>56</v>
      </c>
      <c r="C1176">
        <v>1</v>
      </c>
      <c r="D1176">
        <v>7</v>
      </c>
      <c r="E1176">
        <v>0</v>
      </c>
      <c r="F1176" t="s">
        <v>79</v>
      </c>
      <c r="G1176" t="s">
        <v>79</v>
      </c>
      <c r="H1176">
        <v>0</v>
      </c>
      <c r="I1176">
        <v>0</v>
      </c>
      <c r="J1176">
        <v>0</v>
      </c>
      <c r="K1176">
        <v>0</v>
      </c>
      <c r="L1176">
        <v>0</v>
      </c>
      <c r="M1176" t="s">
        <v>79</v>
      </c>
      <c r="N1176" t="s">
        <v>79</v>
      </c>
      <c r="O1176" t="s">
        <v>79</v>
      </c>
      <c r="P1176" t="s">
        <v>79</v>
      </c>
      <c r="Q1176" t="s">
        <v>79</v>
      </c>
      <c r="R1176" t="s">
        <v>79</v>
      </c>
      <c r="S1176" t="s">
        <v>79</v>
      </c>
      <c r="T1176">
        <v>0</v>
      </c>
      <c r="U1176" t="s">
        <v>79</v>
      </c>
      <c r="V1176" t="s">
        <v>79</v>
      </c>
      <c r="W1176" t="s">
        <v>79</v>
      </c>
      <c r="X1176">
        <v>0</v>
      </c>
      <c r="Y1176">
        <v>0</v>
      </c>
      <c r="Z1176" t="s">
        <v>79</v>
      </c>
      <c r="AA1176" t="s">
        <v>79</v>
      </c>
      <c r="AB1176" t="s">
        <v>79</v>
      </c>
      <c r="AC1176" t="s">
        <v>79</v>
      </c>
      <c r="AD1176" t="s">
        <v>79</v>
      </c>
      <c r="AE1176">
        <v>0</v>
      </c>
      <c r="AF1176" t="s">
        <v>79</v>
      </c>
      <c r="AG1176">
        <v>0</v>
      </c>
      <c r="AH1176" t="s">
        <v>79</v>
      </c>
      <c r="AI1176" t="s">
        <v>79</v>
      </c>
      <c r="AJ1176" t="s">
        <v>79</v>
      </c>
      <c r="AK1176" t="s">
        <v>79</v>
      </c>
      <c r="AL1176" t="s">
        <v>79</v>
      </c>
      <c r="AM1176" t="s">
        <v>79</v>
      </c>
      <c r="AN1176" t="s">
        <v>79</v>
      </c>
      <c r="AO1176" t="s">
        <v>79</v>
      </c>
      <c r="AP1176" t="s">
        <v>79</v>
      </c>
      <c r="AQ1176" t="s">
        <v>79</v>
      </c>
      <c r="AR1176" t="s">
        <v>79</v>
      </c>
      <c r="AS1176">
        <v>0</v>
      </c>
      <c r="AT1176" t="s">
        <v>79</v>
      </c>
      <c r="AU1176" t="s">
        <v>79</v>
      </c>
      <c r="AV1176">
        <v>0</v>
      </c>
      <c r="AW1176">
        <v>0</v>
      </c>
    </row>
    <row r="1177" spans="1:49" x14ac:dyDescent="0.2">
      <c r="A1177">
        <v>1</v>
      </c>
      <c r="B1177">
        <v>56</v>
      </c>
      <c r="C1177">
        <v>1</v>
      </c>
      <c r="D1177">
        <v>8</v>
      </c>
      <c r="E1177">
        <v>0</v>
      </c>
      <c r="F1177" t="s">
        <v>79</v>
      </c>
      <c r="G1177" t="s">
        <v>79</v>
      </c>
      <c r="H1177">
        <v>0</v>
      </c>
      <c r="I1177">
        <v>0</v>
      </c>
      <c r="J1177">
        <v>0</v>
      </c>
      <c r="K1177">
        <v>0</v>
      </c>
      <c r="L1177">
        <v>0</v>
      </c>
      <c r="M1177" t="s">
        <v>79</v>
      </c>
      <c r="N1177" t="s">
        <v>79</v>
      </c>
      <c r="O1177" t="s">
        <v>79</v>
      </c>
      <c r="P1177" t="s">
        <v>79</v>
      </c>
      <c r="Q1177" t="s">
        <v>79</v>
      </c>
      <c r="R1177" t="s">
        <v>79</v>
      </c>
      <c r="S1177" t="s">
        <v>79</v>
      </c>
      <c r="T1177">
        <v>0</v>
      </c>
      <c r="U1177" t="s">
        <v>79</v>
      </c>
      <c r="V1177" t="s">
        <v>79</v>
      </c>
      <c r="W1177" t="s">
        <v>79</v>
      </c>
      <c r="X1177">
        <v>0</v>
      </c>
      <c r="Y1177">
        <v>0</v>
      </c>
      <c r="Z1177" t="s">
        <v>79</v>
      </c>
      <c r="AA1177" t="s">
        <v>79</v>
      </c>
      <c r="AB1177" t="s">
        <v>79</v>
      </c>
      <c r="AC1177" t="s">
        <v>79</v>
      </c>
      <c r="AD1177" t="s">
        <v>79</v>
      </c>
      <c r="AE1177">
        <v>0</v>
      </c>
      <c r="AF1177" t="s">
        <v>79</v>
      </c>
      <c r="AG1177">
        <v>0</v>
      </c>
      <c r="AH1177" t="s">
        <v>79</v>
      </c>
      <c r="AI1177" t="s">
        <v>79</v>
      </c>
      <c r="AJ1177" t="s">
        <v>79</v>
      </c>
      <c r="AK1177" t="s">
        <v>79</v>
      </c>
      <c r="AL1177" t="s">
        <v>79</v>
      </c>
      <c r="AM1177" t="s">
        <v>79</v>
      </c>
      <c r="AN1177" t="s">
        <v>79</v>
      </c>
      <c r="AO1177" t="s">
        <v>79</v>
      </c>
      <c r="AP1177" t="s">
        <v>79</v>
      </c>
      <c r="AQ1177" t="s">
        <v>79</v>
      </c>
      <c r="AR1177" t="s">
        <v>79</v>
      </c>
      <c r="AS1177">
        <v>0</v>
      </c>
      <c r="AT1177" t="s">
        <v>79</v>
      </c>
      <c r="AU1177" t="s">
        <v>79</v>
      </c>
      <c r="AV1177">
        <v>0</v>
      </c>
      <c r="AW1177">
        <v>0</v>
      </c>
    </row>
    <row r="1178" spans="1:49" x14ac:dyDescent="0.2">
      <c r="A1178">
        <v>1</v>
      </c>
      <c r="B1178">
        <v>56</v>
      </c>
      <c r="C1178">
        <v>2</v>
      </c>
      <c r="D1178">
        <v>1</v>
      </c>
      <c r="E1178">
        <v>0</v>
      </c>
      <c r="F1178" t="s">
        <v>79</v>
      </c>
      <c r="G1178" t="s">
        <v>79</v>
      </c>
      <c r="H1178">
        <v>60</v>
      </c>
      <c r="I1178">
        <v>0</v>
      </c>
      <c r="J1178">
        <v>0</v>
      </c>
      <c r="K1178">
        <v>0</v>
      </c>
      <c r="L1178">
        <v>0</v>
      </c>
      <c r="M1178" t="s">
        <v>79</v>
      </c>
      <c r="N1178" t="s">
        <v>79</v>
      </c>
      <c r="O1178" t="s">
        <v>79</v>
      </c>
      <c r="P1178" t="s">
        <v>79</v>
      </c>
      <c r="Q1178" t="s">
        <v>79</v>
      </c>
      <c r="R1178" t="s">
        <v>1848</v>
      </c>
      <c r="S1178" t="s">
        <v>79</v>
      </c>
      <c r="T1178">
        <v>0</v>
      </c>
      <c r="U1178" t="s">
        <v>79</v>
      </c>
      <c r="V1178" t="s">
        <v>79</v>
      </c>
      <c r="W1178" t="s">
        <v>79</v>
      </c>
      <c r="X1178">
        <v>1</v>
      </c>
      <c r="Y1178">
        <v>1</v>
      </c>
      <c r="Z1178" t="s">
        <v>79</v>
      </c>
      <c r="AA1178" t="s">
        <v>79</v>
      </c>
      <c r="AB1178" t="s">
        <v>79</v>
      </c>
      <c r="AC1178" t="s">
        <v>79</v>
      </c>
      <c r="AD1178" t="s">
        <v>79</v>
      </c>
      <c r="AE1178">
        <v>0</v>
      </c>
      <c r="AF1178" t="s">
        <v>79</v>
      </c>
      <c r="AG1178">
        <v>0</v>
      </c>
      <c r="AH1178" t="s">
        <v>79</v>
      </c>
      <c r="AI1178" t="s">
        <v>79</v>
      </c>
      <c r="AJ1178" t="s">
        <v>79</v>
      </c>
      <c r="AK1178" t="s">
        <v>79</v>
      </c>
      <c r="AL1178" t="s">
        <v>79</v>
      </c>
      <c r="AM1178" t="s">
        <v>79</v>
      </c>
      <c r="AN1178" t="s">
        <v>79</v>
      </c>
      <c r="AO1178" t="s">
        <v>79</v>
      </c>
      <c r="AP1178" t="s">
        <v>79</v>
      </c>
      <c r="AQ1178" t="s">
        <v>79</v>
      </c>
      <c r="AR1178" t="s">
        <v>79</v>
      </c>
      <c r="AS1178">
        <v>0</v>
      </c>
      <c r="AT1178" t="s">
        <v>79</v>
      </c>
      <c r="AU1178" t="s">
        <v>79</v>
      </c>
      <c r="AV1178">
        <v>0</v>
      </c>
      <c r="AW1178">
        <v>0</v>
      </c>
    </row>
    <row r="1179" spans="1:49" x14ac:dyDescent="0.2">
      <c r="A1179">
        <v>1</v>
      </c>
      <c r="B1179">
        <v>56</v>
      </c>
      <c r="C1179">
        <v>2</v>
      </c>
      <c r="D1179">
        <v>2</v>
      </c>
      <c r="E1179">
        <v>0</v>
      </c>
      <c r="F1179" t="s">
        <v>79</v>
      </c>
      <c r="G1179" t="s">
        <v>79</v>
      </c>
      <c r="H1179">
        <v>495</v>
      </c>
      <c r="I1179">
        <v>0</v>
      </c>
      <c r="J1179">
        <v>0</v>
      </c>
      <c r="K1179">
        <v>0</v>
      </c>
      <c r="L1179">
        <v>0</v>
      </c>
      <c r="M1179" t="s">
        <v>79</v>
      </c>
      <c r="N1179" t="s">
        <v>79</v>
      </c>
      <c r="O1179" t="s">
        <v>79</v>
      </c>
      <c r="P1179" t="s">
        <v>79</v>
      </c>
      <c r="Q1179" t="s">
        <v>79</v>
      </c>
      <c r="R1179" t="s">
        <v>1849</v>
      </c>
      <c r="S1179" t="s">
        <v>79</v>
      </c>
      <c r="T1179">
        <v>0</v>
      </c>
      <c r="U1179" t="s">
        <v>79</v>
      </c>
      <c r="V1179" t="s">
        <v>79</v>
      </c>
      <c r="W1179" t="s">
        <v>79</v>
      </c>
      <c r="X1179">
        <v>1</v>
      </c>
      <c r="Y1179">
        <v>1</v>
      </c>
      <c r="Z1179" t="s">
        <v>79</v>
      </c>
      <c r="AA1179" t="s">
        <v>79</v>
      </c>
      <c r="AB1179" t="s">
        <v>79</v>
      </c>
      <c r="AC1179" t="s">
        <v>79</v>
      </c>
      <c r="AD1179" t="s">
        <v>79</v>
      </c>
      <c r="AE1179">
        <v>0</v>
      </c>
      <c r="AF1179" t="s">
        <v>79</v>
      </c>
      <c r="AG1179">
        <v>0</v>
      </c>
      <c r="AH1179" t="s">
        <v>79</v>
      </c>
      <c r="AI1179" t="s">
        <v>79</v>
      </c>
      <c r="AJ1179" t="s">
        <v>79</v>
      </c>
      <c r="AK1179" t="s">
        <v>79</v>
      </c>
      <c r="AL1179" t="s">
        <v>79</v>
      </c>
      <c r="AM1179" t="s">
        <v>79</v>
      </c>
      <c r="AN1179" t="s">
        <v>79</v>
      </c>
      <c r="AO1179" t="s">
        <v>79</v>
      </c>
      <c r="AP1179" t="s">
        <v>79</v>
      </c>
      <c r="AQ1179" t="s">
        <v>79</v>
      </c>
      <c r="AR1179" t="s">
        <v>79</v>
      </c>
      <c r="AS1179">
        <v>0</v>
      </c>
      <c r="AT1179" t="s">
        <v>79</v>
      </c>
      <c r="AU1179" t="s">
        <v>79</v>
      </c>
      <c r="AV1179">
        <v>0</v>
      </c>
      <c r="AW1179">
        <v>0</v>
      </c>
    </row>
    <row r="1180" spans="1:49" x14ac:dyDescent="0.2">
      <c r="A1180">
        <v>1</v>
      </c>
      <c r="B1180">
        <v>56</v>
      </c>
      <c r="C1180">
        <v>2</v>
      </c>
      <c r="D1180">
        <v>3</v>
      </c>
      <c r="E1180">
        <v>0</v>
      </c>
      <c r="F1180" t="s">
        <v>79</v>
      </c>
      <c r="G1180" t="s">
        <v>79</v>
      </c>
      <c r="H1180">
        <v>361</v>
      </c>
      <c r="I1180">
        <v>0</v>
      </c>
      <c r="J1180">
        <v>0</v>
      </c>
      <c r="K1180">
        <v>0</v>
      </c>
      <c r="L1180">
        <v>0</v>
      </c>
      <c r="M1180" t="s">
        <v>79</v>
      </c>
      <c r="N1180" t="s">
        <v>79</v>
      </c>
      <c r="O1180" t="s">
        <v>79</v>
      </c>
      <c r="P1180" t="s">
        <v>79</v>
      </c>
      <c r="Q1180" t="s">
        <v>79</v>
      </c>
      <c r="R1180" t="s">
        <v>513</v>
      </c>
      <c r="S1180" t="s">
        <v>79</v>
      </c>
      <c r="T1180">
        <v>0</v>
      </c>
      <c r="U1180" t="s">
        <v>79</v>
      </c>
      <c r="V1180" t="s">
        <v>79</v>
      </c>
      <c r="W1180" t="s">
        <v>79</v>
      </c>
      <c r="X1180">
        <v>1</v>
      </c>
      <c r="Y1180">
        <v>1</v>
      </c>
      <c r="Z1180" t="s">
        <v>79</v>
      </c>
      <c r="AA1180" t="s">
        <v>79</v>
      </c>
      <c r="AB1180" t="s">
        <v>79</v>
      </c>
      <c r="AC1180" t="s">
        <v>79</v>
      </c>
      <c r="AD1180" t="s">
        <v>79</v>
      </c>
      <c r="AE1180">
        <v>0</v>
      </c>
      <c r="AF1180" t="s">
        <v>79</v>
      </c>
      <c r="AG1180">
        <v>0</v>
      </c>
      <c r="AH1180" t="s">
        <v>79</v>
      </c>
      <c r="AI1180" t="s">
        <v>79</v>
      </c>
      <c r="AJ1180" t="s">
        <v>79</v>
      </c>
      <c r="AK1180" t="s">
        <v>79</v>
      </c>
      <c r="AL1180" t="s">
        <v>79</v>
      </c>
      <c r="AM1180" t="s">
        <v>79</v>
      </c>
      <c r="AN1180" t="s">
        <v>79</v>
      </c>
      <c r="AO1180" t="s">
        <v>79</v>
      </c>
      <c r="AP1180" t="s">
        <v>79</v>
      </c>
      <c r="AQ1180" t="s">
        <v>79</v>
      </c>
      <c r="AR1180" t="s">
        <v>79</v>
      </c>
      <c r="AS1180">
        <v>0</v>
      </c>
      <c r="AT1180" t="s">
        <v>79</v>
      </c>
      <c r="AU1180" t="s">
        <v>79</v>
      </c>
      <c r="AV1180">
        <v>0</v>
      </c>
      <c r="AW1180">
        <v>0</v>
      </c>
    </row>
    <row r="1181" spans="1:49" x14ac:dyDescent="0.2">
      <c r="A1181">
        <v>1</v>
      </c>
      <c r="B1181">
        <v>56</v>
      </c>
      <c r="C1181">
        <v>2</v>
      </c>
      <c r="D1181">
        <v>4</v>
      </c>
      <c r="E1181">
        <v>0</v>
      </c>
      <c r="F1181" t="s">
        <v>79</v>
      </c>
      <c r="G1181" t="s">
        <v>79</v>
      </c>
      <c r="H1181">
        <v>605</v>
      </c>
      <c r="I1181">
        <v>0</v>
      </c>
      <c r="J1181">
        <v>0</v>
      </c>
      <c r="K1181">
        <v>0</v>
      </c>
      <c r="L1181">
        <v>0</v>
      </c>
      <c r="M1181" t="s">
        <v>79</v>
      </c>
      <c r="N1181" t="s">
        <v>79</v>
      </c>
      <c r="O1181" t="s">
        <v>79</v>
      </c>
      <c r="P1181" t="s">
        <v>79</v>
      </c>
      <c r="Q1181" t="s">
        <v>79</v>
      </c>
      <c r="R1181" t="s">
        <v>1850</v>
      </c>
      <c r="S1181" t="s">
        <v>79</v>
      </c>
      <c r="T1181">
        <v>0</v>
      </c>
      <c r="U1181" t="s">
        <v>79</v>
      </c>
      <c r="V1181" t="s">
        <v>79</v>
      </c>
      <c r="W1181" t="s">
        <v>79</v>
      </c>
      <c r="X1181">
        <v>1</v>
      </c>
      <c r="Y1181">
        <v>1</v>
      </c>
      <c r="Z1181" t="s">
        <v>79</v>
      </c>
      <c r="AA1181" t="s">
        <v>79</v>
      </c>
      <c r="AB1181" t="s">
        <v>79</v>
      </c>
      <c r="AC1181" t="s">
        <v>79</v>
      </c>
      <c r="AD1181" t="s">
        <v>79</v>
      </c>
      <c r="AE1181">
        <v>0</v>
      </c>
      <c r="AF1181" t="s">
        <v>79</v>
      </c>
      <c r="AG1181">
        <v>0</v>
      </c>
      <c r="AH1181" t="s">
        <v>79</v>
      </c>
      <c r="AI1181" t="s">
        <v>79</v>
      </c>
      <c r="AJ1181" t="s">
        <v>79</v>
      </c>
      <c r="AK1181" t="s">
        <v>79</v>
      </c>
      <c r="AL1181" t="s">
        <v>79</v>
      </c>
      <c r="AM1181" t="s">
        <v>79</v>
      </c>
      <c r="AN1181" t="s">
        <v>79</v>
      </c>
      <c r="AO1181" t="s">
        <v>79</v>
      </c>
      <c r="AP1181" t="s">
        <v>79</v>
      </c>
      <c r="AQ1181" t="s">
        <v>79</v>
      </c>
      <c r="AR1181" t="s">
        <v>79</v>
      </c>
      <c r="AS1181">
        <v>0</v>
      </c>
      <c r="AT1181" t="s">
        <v>79</v>
      </c>
      <c r="AU1181" t="s">
        <v>79</v>
      </c>
      <c r="AV1181">
        <v>0</v>
      </c>
      <c r="AW1181">
        <v>0</v>
      </c>
    </row>
    <row r="1182" spans="1:49" x14ac:dyDescent="0.2">
      <c r="A1182">
        <v>1</v>
      </c>
      <c r="B1182">
        <v>56</v>
      </c>
      <c r="C1182">
        <v>2</v>
      </c>
      <c r="D1182">
        <v>5</v>
      </c>
      <c r="E1182">
        <v>0</v>
      </c>
      <c r="F1182" t="s">
        <v>79</v>
      </c>
      <c r="G1182" t="s">
        <v>79</v>
      </c>
      <c r="H1182">
        <v>607</v>
      </c>
      <c r="I1182">
        <v>0</v>
      </c>
      <c r="J1182">
        <v>0</v>
      </c>
      <c r="K1182">
        <v>0</v>
      </c>
      <c r="L1182">
        <v>0</v>
      </c>
      <c r="M1182" t="s">
        <v>79</v>
      </c>
      <c r="N1182" t="s">
        <v>79</v>
      </c>
      <c r="O1182" t="s">
        <v>79</v>
      </c>
      <c r="P1182" t="s">
        <v>79</v>
      </c>
      <c r="Q1182" t="s">
        <v>79</v>
      </c>
      <c r="R1182" t="s">
        <v>1851</v>
      </c>
      <c r="S1182" t="s">
        <v>79</v>
      </c>
      <c r="T1182">
        <v>0</v>
      </c>
      <c r="U1182" t="s">
        <v>79</v>
      </c>
      <c r="V1182" t="s">
        <v>79</v>
      </c>
      <c r="W1182" t="s">
        <v>79</v>
      </c>
      <c r="X1182">
        <v>1</v>
      </c>
      <c r="Y1182">
        <v>1</v>
      </c>
      <c r="Z1182" t="s">
        <v>79</v>
      </c>
      <c r="AA1182" t="s">
        <v>79</v>
      </c>
      <c r="AB1182" t="s">
        <v>79</v>
      </c>
      <c r="AC1182" t="s">
        <v>79</v>
      </c>
      <c r="AD1182" t="s">
        <v>79</v>
      </c>
      <c r="AE1182">
        <v>0</v>
      </c>
      <c r="AF1182" t="s">
        <v>79</v>
      </c>
      <c r="AG1182">
        <v>0</v>
      </c>
      <c r="AH1182" t="s">
        <v>79</v>
      </c>
      <c r="AI1182" t="s">
        <v>79</v>
      </c>
      <c r="AJ1182" t="s">
        <v>79</v>
      </c>
      <c r="AK1182" t="s">
        <v>79</v>
      </c>
      <c r="AL1182" t="s">
        <v>79</v>
      </c>
      <c r="AM1182" t="s">
        <v>79</v>
      </c>
      <c r="AN1182" t="s">
        <v>79</v>
      </c>
      <c r="AO1182" t="s">
        <v>79</v>
      </c>
      <c r="AP1182" t="s">
        <v>79</v>
      </c>
      <c r="AQ1182" t="s">
        <v>79</v>
      </c>
      <c r="AR1182" t="s">
        <v>79</v>
      </c>
      <c r="AS1182">
        <v>0</v>
      </c>
      <c r="AT1182" t="s">
        <v>79</v>
      </c>
      <c r="AU1182" t="s">
        <v>79</v>
      </c>
      <c r="AV1182">
        <v>0</v>
      </c>
      <c r="AW1182">
        <v>0</v>
      </c>
    </row>
    <row r="1183" spans="1:49" x14ac:dyDescent="0.2">
      <c r="A1183">
        <v>1</v>
      </c>
      <c r="B1183">
        <v>56</v>
      </c>
      <c r="C1183">
        <v>2</v>
      </c>
      <c r="D1183">
        <v>6</v>
      </c>
      <c r="E1183">
        <v>0</v>
      </c>
      <c r="F1183" t="s">
        <v>79</v>
      </c>
      <c r="G1183" t="s">
        <v>79</v>
      </c>
      <c r="H1183">
        <v>435</v>
      </c>
      <c r="I1183">
        <v>0</v>
      </c>
      <c r="J1183">
        <v>0</v>
      </c>
      <c r="K1183">
        <v>0</v>
      </c>
      <c r="L1183">
        <v>0</v>
      </c>
      <c r="M1183" t="s">
        <v>79</v>
      </c>
      <c r="N1183" t="s">
        <v>79</v>
      </c>
      <c r="O1183" t="s">
        <v>79</v>
      </c>
      <c r="P1183" t="s">
        <v>79</v>
      </c>
      <c r="Q1183" t="s">
        <v>79</v>
      </c>
      <c r="R1183" t="s">
        <v>1852</v>
      </c>
      <c r="S1183" t="s">
        <v>79</v>
      </c>
      <c r="T1183">
        <v>0</v>
      </c>
      <c r="U1183" t="s">
        <v>79</v>
      </c>
      <c r="V1183" t="s">
        <v>79</v>
      </c>
      <c r="W1183" t="s">
        <v>79</v>
      </c>
      <c r="X1183">
        <v>1</v>
      </c>
      <c r="Y1183">
        <v>1</v>
      </c>
      <c r="Z1183" t="s">
        <v>79</v>
      </c>
      <c r="AA1183" t="s">
        <v>79</v>
      </c>
      <c r="AB1183" t="s">
        <v>79</v>
      </c>
      <c r="AC1183" t="s">
        <v>79</v>
      </c>
      <c r="AD1183" t="s">
        <v>79</v>
      </c>
      <c r="AE1183">
        <v>0</v>
      </c>
      <c r="AF1183" t="s">
        <v>79</v>
      </c>
      <c r="AG1183">
        <v>0</v>
      </c>
      <c r="AH1183" t="s">
        <v>79</v>
      </c>
      <c r="AI1183" t="s">
        <v>79</v>
      </c>
      <c r="AJ1183" t="s">
        <v>79</v>
      </c>
      <c r="AK1183" t="s">
        <v>79</v>
      </c>
      <c r="AL1183" t="s">
        <v>79</v>
      </c>
      <c r="AM1183" t="s">
        <v>79</v>
      </c>
      <c r="AN1183" t="s">
        <v>79</v>
      </c>
      <c r="AO1183" t="s">
        <v>79</v>
      </c>
      <c r="AP1183" t="s">
        <v>79</v>
      </c>
      <c r="AQ1183" t="s">
        <v>79</v>
      </c>
      <c r="AR1183" t="s">
        <v>79</v>
      </c>
      <c r="AS1183">
        <v>0</v>
      </c>
      <c r="AT1183" t="s">
        <v>79</v>
      </c>
      <c r="AU1183" t="s">
        <v>79</v>
      </c>
      <c r="AV1183">
        <v>0</v>
      </c>
      <c r="AW1183">
        <v>0</v>
      </c>
    </row>
    <row r="1184" spans="1:49" x14ac:dyDescent="0.2">
      <c r="A1184">
        <v>1</v>
      </c>
      <c r="B1184">
        <v>56</v>
      </c>
      <c r="C1184">
        <v>2</v>
      </c>
      <c r="D1184">
        <v>7</v>
      </c>
      <c r="E1184">
        <v>0</v>
      </c>
      <c r="F1184" t="s">
        <v>79</v>
      </c>
      <c r="G1184" t="s">
        <v>79</v>
      </c>
      <c r="H1184">
        <v>469</v>
      </c>
      <c r="I1184">
        <v>0</v>
      </c>
      <c r="J1184">
        <v>0</v>
      </c>
      <c r="K1184">
        <v>0</v>
      </c>
      <c r="L1184">
        <v>0</v>
      </c>
      <c r="M1184" t="s">
        <v>79</v>
      </c>
      <c r="N1184" t="s">
        <v>79</v>
      </c>
      <c r="O1184" t="s">
        <v>79</v>
      </c>
      <c r="P1184" t="s">
        <v>79</v>
      </c>
      <c r="Q1184" t="s">
        <v>79</v>
      </c>
      <c r="R1184" t="s">
        <v>360</v>
      </c>
      <c r="S1184" t="s">
        <v>79</v>
      </c>
      <c r="T1184">
        <v>0</v>
      </c>
      <c r="U1184" t="s">
        <v>79</v>
      </c>
      <c r="V1184" t="s">
        <v>79</v>
      </c>
      <c r="W1184" t="s">
        <v>79</v>
      </c>
      <c r="X1184">
        <v>1</v>
      </c>
      <c r="Y1184">
        <v>1</v>
      </c>
      <c r="Z1184" t="s">
        <v>79</v>
      </c>
      <c r="AA1184" t="s">
        <v>79</v>
      </c>
      <c r="AB1184" t="s">
        <v>79</v>
      </c>
      <c r="AC1184" t="s">
        <v>79</v>
      </c>
      <c r="AD1184" t="s">
        <v>79</v>
      </c>
      <c r="AE1184">
        <v>0</v>
      </c>
      <c r="AF1184" t="s">
        <v>79</v>
      </c>
      <c r="AG1184">
        <v>0</v>
      </c>
      <c r="AH1184" t="s">
        <v>79</v>
      </c>
      <c r="AI1184" t="s">
        <v>79</v>
      </c>
      <c r="AJ1184" t="s">
        <v>79</v>
      </c>
      <c r="AK1184" t="s">
        <v>79</v>
      </c>
      <c r="AL1184" t="s">
        <v>79</v>
      </c>
      <c r="AM1184" t="s">
        <v>79</v>
      </c>
      <c r="AN1184" t="s">
        <v>79</v>
      </c>
      <c r="AO1184" t="s">
        <v>79</v>
      </c>
      <c r="AP1184" t="s">
        <v>79</v>
      </c>
      <c r="AQ1184" t="s">
        <v>79</v>
      </c>
      <c r="AR1184" t="s">
        <v>79</v>
      </c>
      <c r="AS1184">
        <v>0</v>
      </c>
      <c r="AT1184" t="s">
        <v>79</v>
      </c>
      <c r="AU1184" t="s">
        <v>79</v>
      </c>
      <c r="AV1184">
        <v>0</v>
      </c>
      <c r="AW1184">
        <v>0</v>
      </c>
    </row>
    <row r="1185" spans="1:49" x14ac:dyDescent="0.2">
      <c r="A1185">
        <v>1</v>
      </c>
      <c r="B1185">
        <v>56</v>
      </c>
      <c r="C1185">
        <v>2</v>
      </c>
      <c r="D1185">
        <v>8</v>
      </c>
      <c r="E1185">
        <v>0</v>
      </c>
      <c r="F1185" t="s">
        <v>79</v>
      </c>
      <c r="G1185" t="s">
        <v>79</v>
      </c>
      <c r="H1185">
        <v>497</v>
      </c>
      <c r="I1185">
        <v>0</v>
      </c>
      <c r="J1185">
        <v>0</v>
      </c>
      <c r="K1185">
        <v>0</v>
      </c>
      <c r="L1185">
        <v>0</v>
      </c>
      <c r="M1185" t="s">
        <v>79</v>
      </c>
      <c r="N1185" t="s">
        <v>79</v>
      </c>
      <c r="O1185" t="s">
        <v>79</v>
      </c>
      <c r="P1185" t="s">
        <v>79</v>
      </c>
      <c r="Q1185" t="s">
        <v>79</v>
      </c>
      <c r="R1185" t="s">
        <v>1853</v>
      </c>
      <c r="S1185" t="s">
        <v>79</v>
      </c>
      <c r="T1185">
        <v>0</v>
      </c>
      <c r="U1185" t="s">
        <v>79</v>
      </c>
      <c r="V1185" t="s">
        <v>79</v>
      </c>
      <c r="W1185" t="s">
        <v>79</v>
      </c>
      <c r="X1185">
        <v>1</v>
      </c>
      <c r="Y1185">
        <v>1</v>
      </c>
      <c r="Z1185" t="s">
        <v>79</v>
      </c>
      <c r="AA1185" t="s">
        <v>79</v>
      </c>
      <c r="AB1185" t="s">
        <v>79</v>
      </c>
      <c r="AC1185" t="s">
        <v>79</v>
      </c>
      <c r="AD1185" t="s">
        <v>79</v>
      </c>
      <c r="AE1185">
        <v>0</v>
      </c>
      <c r="AF1185" t="s">
        <v>79</v>
      </c>
      <c r="AG1185">
        <v>0</v>
      </c>
      <c r="AH1185" t="s">
        <v>79</v>
      </c>
      <c r="AI1185" t="s">
        <v>79</v>
      </c>
      <c r="AJ1185" t="s">
        <v>79</v>
      </c>
      <c r="AK1185" t="s">
        <v>79</v>
      </c>
      <c r="AL1185" t="s">
        <v>79</v>
      </c>
      <c r="AM1185" t="s">
        <v>79</v>
      </c>
      <c r="AN1185" t="s">
        <v>79</v>
      </c>
      <c r="AO1185" t="s">
        <v>79</v>
      </c>
      <c r="AP1185" t="s">
        <v>79</v>
      </c>
      <c r="AQ1185" t="s">
        <v>79</v>
      </c>
      <c r="AR1185" t="s">
        <v>79</v>
      </c>
      <c r="AS1185">
        <v>0</v>
      </c>
      <c r="AT1185" t="s">
        <v>79</v>
      </c>
      <c r="AU1185" t="s">
        <v>79</v>
      </c>
      <c r="AV1185">
        <v>0</v>
      </c>
      <c r="AW1185">
        <v>0</v>
      </c>
    </row>
    <row r="1186" spans="1:49" x14ac:dyDescent="0.2">
      <c r="A1186">
        <v>1</v>
      </c>
      <c r="B1186">
        <v>56</v>
      </c>
      <c r="C1186">
        <v>3</v>
      </c>
      <c r="D1186">
        <v>1</v>
      </c>
      <c r="E1186">
        <v>0</v>
      </c>
      <c r="F1186" t="s">
        <v>79</v>
      </c>
      <c r="G1186" t="s">
        <v>79</v>
      </c>
      <c r="H1186">
        <v>606</v>
      </c>
      <c r="I1186">
        <v>0</v>
      </c>
      <c r="J1186">
        <v>0</v>
      </c>
      <c r="K1186">
        <v>0</v>
      </c>
      <c r="L1186">
        <v>0</v>
      </c>
      <c r="M1186" t="s">
        <v>79</v>
      </c>
      <c r="N1186" t="s">
        <v>79</v>
      </c>
      <c r="O1186" t="s">
        <v>79</v>
      </c>
      <c r="P1186" t="s">
        <v>79</v>
      </c>
      <c r="Q1186" t="s">
        <v>79</v>
      </c>
      <c r="R1186" t="s">
        <v>1854</v>
      </c>
      <c r="S1186" t="s">
        <v>79</v>
      </c>
      <c r="T1186">
        <v>0</v>
      </c>
      <c r="U1186" t="s">
        <v>79</v>
      </c>
      <c r="V1186" t="s">
        <v>79</v>
      </c>
      <c r="W1186" t="s">
        <v>79</v>
      </c>
      <c r="X1186">
        <v>1</v>
      </c>
      <c r="Y1186">
        <v>1</v>
      </c>
      <c r="Z1186" t="s">
        <v>79</v>
      </c>
      <c r="AA1186" t="s">
        <v>79</v>
      </c>
      <c r="AB1186" t="s">
        <v>79</v>
      </c>
      <c r="AC1186" t="s">
        <v>79</v>
      </c>
      <c r="AD1186" t="s">
        <v>79</v>
      </c>
      <c r="AE1186">
        <v>0</v>
      </c>
      <c r="AF1186" t="s">
        <v>79</v>
      </c>
      <c r="AG1186">
        <v>0</v>
      </c>
      <c r="AH1186" t="s">
        <v>79</v>
      </c>
      <c r="AI1186" t="s">
        <v>79</v>
      </c>
      <c r="AJ1186" t="s">
        <v>79</v>
      </c>
      <c r="AK1186" t="s">
        <v>79</v>
      </c>
      <c r="AL1186" t="s">
        <v>79</v>
      </c>
      <c r="AM1186" t="s">
        <v>79</v>
      </c>
      <c r="AN1186" t="s">
        <v>79</v>
      </c>
      <c r="AO1186" t="s">
        <v>79</v>
      </c>
      <c r="AP1186" t="s">
        <v>79</v>
      </c>
      <c r="AQ1186" t="s">
        <v>79</v>
      </c>
      <c r="AR1186" t="s">
        <v>79</v>
      </c>
      <c r="AS1186">
        <v>0</v>
      </c>
      <c r="AT1186" t="s">
        <v>79</v>
      </c>
      <c r="AU1186" t="s">
        <v>79</v>
      </c>
      <c r="AV1186">
        <v>0</v>
      </c>
      <c r="AW1186">
        <v>0</v>
      </c>
    </row>
    <row r="1187" spans="1:49" x14ac:dyDescent="0.2">
      <c r="A1187">
        <v>1</v>
      </c>
      <c r="B1187">
        <v>56</v>
      </c>
      <c r="C1187">
        <v>3</v>
      </c>
      <c r="D1187">
        <v>2</v>
      </c>
      <c r="E1187">
        <v>0</v>
      </c>
      <c r="F1187" t="s">
        <v>79</v>
      </c>
      <c r="G1187" t="s">
        <v>79</v>
      </c>
      <c r="H1187">
        <v>640</v>
      </c>
      <c r="I1187">
        <v>0</v>
      </c>
      <c r="J1187">
        <v>0</v>
      </c>
      <c r="K1187">
        <v>0</v>
      </c>
      <c r="L1187">
        <v>0</v>
      </c>
      <c r="M1187" t="s">
        <v>79</v>
      </c>
      <c r="N1187" t="s">
        <v>79</v>
      </c>
      <c r="O1187" t="s">
        <v>79</v>
      </c>
      <c r="P1187" t="s">
        <v>79</v>
      </c>
      <c r="Q1187" t="s">
        <v>79</v>
      </c>
      <c r="R1187" t="s">
        <v>1235</v>
      </c>
      <c r="S1187" t="s">
        <v>79</v>
      </c>
      <c r="T1187">
        <v>0</v>
      </c>
      <c r="U1187" t="s">
        <v>79</v>
      </c>
      <c r="V1187" t="s">
        <v>79</v>
      </c>
      <c r="W1187" t="s">
        <v>79</v>
      </c>
      <c r="X1187">
        <v>1</v>
      </c>
      <c r="Y1187">
        <v>1</v>
      </c>
      <c r="Z1187" t="s">
        <v>79</v>
      </c>
      <c r="AA1187" t="s">
        <v>79</v>
      </c>
      <c r="AB1187" t="s">
        <v>79</v>
      </c>
      <c r="AC1187" t="s">
        <v>79</v>
      </c>
      <c r="AD1187" t="s">
        <v>79</v>
      </c>
      <c r="AE1187">
        <v>0</v>
      </c>
      <c r="AF1187" t="s">
        <v>79</v>
      </c>
      <c r="AG1187">
        <v>0</v>
      </c>
      <c r="AH1187" t="s">
        <v>79</v>
      </c>
      <c r="AI1187" t="s">
        <v>79</v>
      </c>
      <c r="AJ1187" t="s">
        <v>79</v>
      </c>
      <c r="AK1187" t="s">
        <v>79</v>
      </c>
      <c r="AL1187" t="s">
        <v>79</v>
      </c>
      <c r="AM1187" t="s">
        <v>79</v>
      </c>
      <c r="AN1187" t="s">
        <v>79</v>
      </c>
      <c r="AO1187" t="s">
        <v>79</v>
      </c>
      <c r="AP1187" t="s">
        <v>79</v>
      </c>
      <c r="AQ1187" t="s">
        <v>79</v>
      </c>
      <c r="AR1187" t="s">
        <v>79</v>
      </c>
      <c r="AS1187">
        <v>0</v>
      </c>
      <c r="AT1187" t="s">
        <v>79</v>
      </c>
      <c r="AU1187" t="s">
        <v>79</v>
      </c>
      <c r="AV1187">
        <v>0</v>
      </c>
      <c r="AW1187">
        <v>0</v>
      </c>
    </row>
    <row r="1188" spans="1:49" x14ac:dyDescent="0.2">
      <c r="A1188">
        <v>1</v>
      </c>
      <c r="B1188">
        <v>56</v>
      </c>
      <c r="C1188">
        <v>3</v>
      </c>
      <c r="D1188">
        <v>3</v>
      </c>
      <c r="E1188">
        <v>0</v>
      </c>
      <c r="F1188" t="s">
        <v>79</v>
      </c>
      <c r="G1188" t="s">
        <v>79</v>
      </c>
      <c r="H1188">
        <v>223</v>
      </c>
      <c r="I1188">
        <v>0</v>
      </c>
      <c r="J1188">
        <v>0</v>
      </c>
      <c r="K1188">
        <v>0</v>
      </c>
      <c r="L1188">
        <v>0</v>
      </c>
      <c r="M1188" t="s">
        <v>79</v>
      </c>
      <c r="N1188" t="s">
        <v>79</v>
      </c>
      <c r="O1188" t="s">
        <v>79</v>
      </c>
      <c r="P1188" t="s">
        <v>79</v>
      </c>
      <c r="Q1188" t="s">
        <v>79</v>
      </c>
      <c r="R1188" t="s">
        <v>1855</v>
      </c>
      <c r="S1188" t="s">
        <v>79</v>
      </c>
      <c r="T1188">
        <v>0</v>
      </c>
      <c r="U1188" t="s">
        <v>79</v>
      </c>
      <c r="V1188" t="s">
        <v>79</v>
      </c>
      <c r="W1188" t="s">
        <v>79</v>
      </c>
      <c r="X1188">
        <v>1</v>
      </c>
      <c r="Y1188">
        <v>1</v>
      </c>
      <c r="Z1188" t="s">
        <v>79</v>
      </c>
      <c r="AA1188" t="s">
        <v>79</v>
      </c>
      <c r="AB1188" t="s">
        <v>79</v>
      </c>
      <c r="AC1188" t="s">
        <v>79</v>
      </c>
      <c r="AD1188" t="s">
        <v>79</v>
      </c>
      <c r="AE1188">
        <v>0</v>
      </c>
      <c r="AF1188" t="s">
        <v>79</v>
      </c>
      <c r="AG1188">
        <v>0</v>
      </c>
      <c r="AH1188" t="s">
        <v>79</v>
      </c>
      <c r="AI1188" t="s">
        <v>79</v>
      </c>
      <c r="AJ1188" t="s">
        <v>79</v>
      </c>
      <c r="AK1188" t="s">
        <v>79</v>
      </c>
      <c r="AL1188" t="s">
        <v>79</v>
      </c>
      <c r="AM1188" t="s">
        <v>79</v>
      </c>
      <c r="AN1188" t="s">
        <v>79</v>
      </c>
      <c r="AO1188" t="s">
        <v>79</v>
      </c>
      <c r="AP1188" t="s">
        <v>79</v>
      </c>
      <c r="AQ1188" t="s">
        <v>79</v>
      </c>
      <c r="AR1188" t="s">
        <v>79</v>
      </c>
      <c r="AS1188">
        <v>0</v>
      </c>
      <c r="AT1188" t="s">
        <v>79</v>
      </c>
      <c r="AU1188" t="s">
        <v>79</v>
      </c>
      <c r="AV1188">
        <v>0</v>
      </c>
      <c r="AW1188">
        <v>0</v>
      </c>
    </row>
    <row r="1189" spans="1:49" x14ac:dyDescent="0.2">
      <c r="A1189">
        <v>1</v>
      </c>
      <c r="B1189">
        <v>56</v>
      </c>
      <c r="C1189">
        <v>3</v>
      </c>
      <c r="D1189">
        <v>4</v>
      </c>
      <c r="E1189">
        <v>0</v>
      </c>
      <c r="F1189" t="s">
        <v>79</v>
      </c>
      <c r="G1189" t="s">
        <v>79</v>
      </c>
      <c r="H1189">
        <v>99</v>
      </c>
      <c r="I1189">
        <v>0</v>
      </c>
      <c r="J1189">
        <v>0</v>
      </c>
      <c r="K1189">
        <v>0</v>
      </c>
      <c r="L1189">
        <v>0</v>
      </c>
      <c r="M1189" t="s">
        <v>79</v>
      </c>
      <c r="N1189" t="s">
        <v>79</v>
      </c>
      <c r="O1189" t="s">
        <v>79</v>
      </c>
      <c r="P1189" t="s">
        <v>79</v>
      </c>
      <c r="Q1189" t="s">
        <v>79</v>
      </c>
      <c r="R1189" t="s">
        <v>1856</v>
      </c>
      <c r="S1189" t="s">
        <v>79</v>
      </c>
      <c r="T1189">
        <v>0</v>
      </c>
      <c r="U1189" t="s">
        <v>79</v>
      </c>
      <c r="V1189" t="s">
        <v>79</v>
      </c>
      <c r="W1189" t="s">
        <v>79</v>
      </c>
      <c r="X1189">
        <v>1</v>
      </c>
      <c r="Y1189">
        <v>1</v>
      </c>
      <c r="Z1189" t="s">
        <v>79</v>
      </c>
      <c r="AA1189" t="s">
        <v>79</v>
      </c>
      <c r="AB1189" t="s">
        <v>79</v>
      </c>
      <c r="AC1189" t="s">
        <v>79</v>
      </c>
      <c r="AD1189" t="s">
        <v>79</v>
      </c>
      <c r="AE1189">
        <v>0</v>
      </c>
      <c r="AF1189" t="s">
        <v>79</v>
      </c>
      <c r="AG1189">
        <v>0</v>
      </c>
      <c r="AH1189" t="s">
        <v>79</v>
      </c>
      <c r="AI1189" t="s">
        <v>79</v>
      </c>
      <c r="AJ1189" t="s">
        <v>79</v>
      </c>
      <c r="AK1189" t="s">
        <v>79</v>
      </c>
      <c r="AL1189" t="s">
        <v>79</v>
      </c>
      <c r="AM1189" t="s">
        <v>79</v>
      </c>
      <c r="AN1189" t="s">
        <v>79</v>
      </c>
      <c r="AO1189" t="s">
        <v>79</v>
      </c>
      <c r="AP1189" t="s">
        <v>79</v>
      </c>
      <c r="AQ1189" t="s">
        <v>79</v>
      </c>
      <c r="AR1189" t="s">
        <v>79</v>
      </c>
      <c r="AS1189">
        <v>0</v>
      </c>
      <c r="AT1189" t="s">
        <v>79</v>
      </c>
      <c r="AU1189" t="s">
        <v>79</v>
      </c>
      <c r="AV1189">
        <v>0</v>
      </c>
      <c r="AW1189">
        <v>0</v>
      </c>
    </row>
    <row r="1190" spans="1:49" x14ac:dyDescent="0.2">
      <c r="A1190">
        <v>1</v>
      </c>
      <c r="B1190">
        <v>56</v>
      </c>
      <c r="C1190">
        <v>3</v>
      </c>
      <c r="D1190">
        <v>5</v>
      </c>
      <c r="E1190">
        <v>0</v>
      </c>
      <c r="F1190" t="s">
        <v>79</v>
      </c>
      <c r="G1190" t="s">
        <v>79</v>
      </c>
      <c r="H1190">
        <v>363</v>
      </c>
      <c r="I1190">
        <v>0</v>
      </c>
      <c r="J1190">
        <v>0</v>
      </c>
      <c r="K1190">
        <v>0</v>
      </c>
      <c r="L1190">
        <v>0</v>
      </c>
      <c r="M1190" t="s">
        <v>79</v>
      </c>
      <c r="N1190" t="s">
        <v>79</v>
      </c>
      <c r="O1190" t="s">
        <v>79</v>
      </c>
      <c r="P1190" t="s">
        <v>79</v>
      </c>
      <c r="Q1190" t="s">
        <v>79</v>
      </c>
      <c r="R1190" t="s">
        <v>1857</v>
      </c>
      <c r="S1190" t="s">
        <v>79</v>
      </c>
      <c r="T1190">
        <v>0</v>
      </c>
      <c r="U1190" t="s">
        <v>79</v>
      </c>
      <c r="V1190" t="s">
        <v>79</v>
      </c>
      <c r="W1190" t="s">
        <v>79</v>
      </c>
      <c r="X1190">
        <v>1</v>
      </c>
      <c r="Y1190">
        <v>1</v>
      </c>
      <c r="Z1190" t="s">
        <v>79</v>
      </c>
      <c r="AA1190" t="s">
        <v>79</v>
      </c>
      <c r="AB1190" t="s">
        <v>79</v>
      </c>
      <c r="AC1190" t="s">
        <v>79</v>
      </c>
      <c r="AD1190" t="s">
        <v>79</v>
      </c>
      <c r="AE1190">
        <v>0</v>
      </c>
      <c r="AF1190" t="s">
        <v>79</v>
      </c>
      <c r="AG1190">
        <v>0</v>
      </c>
      <c r="AH1190" t="s">
        <v>79</v>
      </c>
      <c r="AI1190" t="s">
        <v>79</v>
      </c>
      <c r="AJ1190" t="s">
        <v>79</v>
      </c>
      <c r="AK1190" t="s">
        <v>79</v>
      </c>
      <c r="AL1190" t="s">
        <v>79</v>
      </c>
      <c r="AM1190" t="s">
        <v>79</v>
      </c>
      <c r="AN1190" t="s">
        <v>79</v>
      </c>
      <c r="AO1190" t="s">
        <v>79</v>
      </c>
      <c r="AP1190" t="s">
        <v>79</v>
      </c>
      <c r="AQ1190" t="s">
        <v>79</v>
      </c>
      <c r="AR1190" t="s">
        <v>79</v>
      </c>
      <c r="AS1190">
        <v>0</v>
      </c>
      <c r="AT1190" t="s">
        <v>79</v>
      </c>
      <c r="AU1190" t="s">
        <v>79</v>
      </c>
      <c r="AV1190">
        <v>0</v>
      </c>
      <c r="AW1190">
        <v>0</v>
      </c>
    </row>
    <row r="1191" spans="1:49" x14ac:dyDescent="0.2">
      <c r="A1191">
        <v>1</v>
      </c>
      <c r="B1191">
        <v>56</v>
      </c>
      <c r="C1191">
        <v>3</v>
      </c>
      <c r="D1191">
        <v>6</v>
      </c>
      <c r="E1191">
        <v>0</v>
      </c>
      <c r="F1191" t="s">
        <v>79</v>
      </c>
      <c r="G1191" t="s">
        <v>79</v>
      </c>
      <c r="H1191">
        <v>365</v>
      </c>
      <c r="I1191">
        <v>0</v>
      </c>
      <c r="J1191">
        <v>0</v>
      </c>
      <c r="K1191">
        <v>0</v>
      </c>
      <c r="L1191">
        <v>0</v>
      </c>
      <c r="M1191" t="s">
        <v>79</v>
      </c>
      <c r="N1191" t="s">
        <v>79</v>
      </c>
      <c r="O1191" t="s">
        <v>79</v>
      </c>
      <c r="P1191" t="s">
        <v>79</v>
      </c>
      <c r="Q1191" t="s">
        <v>79</v>
      </c>
      <c r="R1191" t="s">
        <v>1858</v>
      </c>
      <c r="S1191" t="s">
        <v>79</v>
      </c>
      <c r="T1191">
        <v>0</v>
      </c>
      <c r="U1191" t="s">
        <v>79</v>
      </c>
      <c r="V1191" t="s">
        <v>79</v>
      </c>
      <c r="W1191" t="s">
        <v>79</v>
      </c>
      <c r="X1191">
        <v>1</v>
      </c>
      <c r="Y1191">
        <v>1</v>
      </c>
      <c r="Z1191" t="s">
        <v>79</v>
      </c>
      <c r="AA1191" t="s">
        <v>79</v>
      </c>
      <c r="AB1191" t="s">
        <v>79</v>
      </c>
      <c r="AC1191" t="s">
        <v>79</v>
      </c>
      <c r="AD1191" t="s">
        <v>79</v>
      </c>
      <c r="AE1191">
        <v>0</v>
      </c>
      <c r="AF1191" t="s">
        <v>79</v>
      </c>
      <c r="AG1191">
        <v>0</v>
      </c>
      <c r="AH1191" t="s">
        <v>79</v>
      </c>
      <c r="AI1191" t="s">
        <v>79</v>
      </c>
      <c r="AJ1191" t="s">
        <v>79</v>
      </c>
      <c r="AK1191" t="s">
        <v>79</v>
      </c>
      <c r="AL1191" t="s">
        <v>79</v>
      </c>
      <c r="AM1191" t="s">
        <v>79</v>
      </c>
      <c r="AN1191" t="s">
        <v>79</v>
      </c>
      <c r="AO1191" t="s">
        <v>79</v>
      </c>
      <c r="AP1191" t="s">
        <v>79</v>
      </c>
      <c r="AQ1191" t="s">
        <v>79</v>
      </c>
      <c r="AR1191" t="s">
        <v>79</v>
      </c>
      <c r="AS1191">
        <v>0</v>
      </c>
      <c r="AT1191" t="s">
        <v>79</v>
      </c>
      <c r="AU1191" t="s">
        <v>79</v>
      </c>
      <c r="AV1191">
        <v>0</v>
      </c>
      <c r="AW1191">
        <v>0</v>
      </c>
    </row>
    <row r="1192" spans="1:49" x14ac:dyDescent="0.2">
      <c r="A1192">
        <v>1</v>
      </c>
      <c r="B1192">
        <v>56</v>
      </c>
      <c r="C1192">
        <v>3</v>
      </c>
      <c r="D1192">
        <v>7</v>
      </c>
      <c r="E1192">
        <v>0</v>
      </c>
      <c r="F1192" t="s">
        <v>79</v>
      </c>
      <c r="G1192" t="s">
        <v>79</v>
      </c>
      <c r="H1192">
        <v>224</v>
      </c>
      <c r="I1192">
        <v>0</v>
      </c>
      <c r="J1192">
        <v>0</v>
      </c>
      <c r="K1192">
        <v>0</v>
      </c>
      <c r="L1192">
        <v>0</v>
      </c>
      <c r="M1192" t="s">
        <v>79</v>
      </c>
      <c r="N1192" t="s">
        <v>79</v>
      </c>
      <c r="O1192" t="s">
        <v>79</v>
      </c>
      <c r="P1192" t="s">
        <v>79</v>
      </c>
      <c r="Q1192" t="s">
        <v>79</v>
      </c>
      <c r="R1192" t="s">
        <v>1859</v>
      </c>
      <c r="S1192" t="s">
        <v>79</v>
      </c>
      <c r="T1192">
        <v>0</v>
      </c>
      <c r="U1192" t="s">
        <v>79</v>
      </c>
      <c r="V1192" t="s">
        <v>79</v>
      </c>
      <c r="W1192" t="s">
        <v>79</v>
      </c>
      <c r="X1192">
        <v>1</v>
      </c>
      <c r="Y1192">
        <v>1</v>
      </c>
      <c r="Z1192" t="s">
        <v>79</v>
      </c>
      <c r="AA1192" t="s">
        <v>79</v>
      </c>
      <c r="AB1192" t="s">
        <v>79</v>
      </c>
      <c r="AC1192" t="s">
        <v>79</v>
      </c>
      <c r="AD1192" t="s">
        <v>79</v>
      </c>
      <c r="AE1192">
        <v>0</v>
      </c>
      <c r="AF1192" t="s">
        <v>79</v>
      </c>
      <c r="AG1192">
        <v>0</v>
      </c>
      <c r="AH1192" t="s">
        <v>79</v>
      </c>
      <c r="AI1192" t="s">
        <v>79</v>
      </c>
      <c r="AJ1192" t="s">
        <v>79</v>
      </c>
      <c r="AK1192" t="s">
        <v>79</v>
      </c>
      <c r="AL1192" t="s">
        <v>79</v>
      </c>
      <c r="AM1192" t="s">
        <v>79</v>
      </c>
      <c r="AN1192" t="s">
        <v>79</v>
      </c>
      <c r="AO1192" t="s">
        <v>79</v>
      </c>
      <c r="AP1192" t="s">
        <v>79</v>
      </c>
      <c r="AQ1192" t="s">
        <v>79</v>
      </c>
      <c r="AR1192" t="s">
        <v>79</v>
      </c>
      <c r="AS1192">
        <v>0</v>
      </c>
      <c r="AT1192" t="s">
        <v>79</v>
      </c>
      <c r="AU1192" t="s">
        <v>79</v>
      </c>
      <c r="AV1192">
        <v>0</v>
      </c>
      <c r="AW1192">
        <v>0</v>
      </c>
    </row>
    <row r="1193" spans="1:49" x14ac:dyDescent="0.2">
      <c r="A1193">
        <v>1</v>
      </c>
      <c r="B1193">
        <v>56</v>
      </c>
      <c r="C1193">
        <v>3</v>
      </c>
      <c r="D1193">
        <v>8</v>
      </c>
      <c r="E1193">
        <v>0</v>
      </c>
      <c r="F1193" t="s">
        <v>79</v>
      </c>
      <c r="G1193" t="s">
        <v>79</v>
      </c>
      <c r="H1193">
        <v>178</v>
      </c>
      <c r="I1193">
        <v>0</v>
      </c>
      <c r="J1193">
        <v>0</v>
      </c>
      <c r="K1193">
        <v>0</v>
      </c>
      <c r="L1193">
        <v>0</v>
      </c>
      <c r="M1193" t="s">
        <v>79</v>
      </c>
      <c r="N1193" t="s">
        <v>79</v>
      </c>
      <c r="O1193" t="s">
        <v>79</v>
      </c>
      <c r="P1193" t="s">
        <v>79</v>
      </c>
      <c r="Q1193" t="s">
        <v>79</v>
      </c>
      <c r="R1193" t="s">
        <v>1860</v>
      </c>
      <c r="S1193" t="s">
        <v>79</v>
      </c>
      <c r="T1193">
        <v>0</v>
      </c>
      <c r="U1193" t="s">
        <v>79</v>
      </c>
      <c r="V1193" t="s">
        <v>79</v>
      </c>
      <c r="W1193" t="s">
        <v>79</v>
      </c>
      <c r="X1193">
        <v>1</v>
      </c>
      <c r="Y1193">
        <v>1</v>
      </c>
      <c r="Z1193" t="s">
        <v>79</v>
      </c>
      <c r="AA1193" t="s">
        <v>79</v>
      </c>
      <c r="AB1193" t="s">
        <v>79</v>
      </c>
      <c r="AC1193" t="s">
        <v>79</v>
      </c>
      <c r="AD1193" t="s">
        <v>79</v>
      </c>
      <c r="AE1193">
        <v>0</v>
      </c>
      <c r="AF1193" t="s">
        <v>79</v>
      </c>
      <c r="AG1193">
        <v>0</v>
      </c>
      <c r="AH1193" t="s">
        <v>79</v>
      </c>
      <c r="AI1193" t="s">
        <v>79</v>
      </c>
      <c r="AJ1193" t="s">
        <v>79</v>
      </c>
      <c r="AK1193" t="s">
        <v>79</v>
      </c>
      <c r="AL1193" t="s">
        <v>79</v>
      </c>
      <c r="AM1193" t="s">
        <v>79</v>
      </c>
      <c r="AN1193" t="s">
        <v>79</v>
      </c>
      <c r="AO1193" t="s">
        <v>79</v>
      </c>
      <c r="AP1193" t="s">
        <v>79</v>
      </c>
      <c r="AQ1193" t="s">
        <v>79</v>
      </c>
      <c r="AR1193" t="s">
        <v>79</v>
      </c>
      <c r="AS1193">
        <v>0</v>
      </c>
      <c r="AT1193" t="s">
        <v>79</v>
      </c>
      <c r="AU1193" t="s">
        <v>79</v>
      </c>
      <c r="AV1193">
        <v>0</v>
      </c>
      <c r="AW1193">
        <v>0</v>
      </c>
    </row>
    <row r="1194" spans="1:49" x14ac:dyDescent="0.2">
      <c r="A1194">
        <v>1</v>
      </c>
      <c r="B1194">
        <v>56</v>
      </c>
      <c r="C1194">
        <v>4</v>
      </c>
      <c r="D1194">
        <v>1</v>
      </c>
      <c r="E1194">
        <v>0</v>
      </c>
      <c r="F1194" t="s">
        <v>79</v>
      </c>
      <c r="G1194" t="s">
        <v>79</v>
      </c>
      <c r="H1194">
        <v>493</v>
      </c>
      <c r="I1194">
        <v>0</v>
      </c>
      <c r="J1194">
        <v>0</v>
      </c>
      <c r="K1194">
        <v>0</v>
      </c>
      <c r="L1194">
        <v>0</v>
      </c>
      <c r="M1194" t="s">
        <v>79</v>
      </c>
      <c r="N1194" t="s">
        <v>79</v>
      </c>
      <c r="O1194" t="s">
        <v>79</v>
      </c>
      <c r="P1194" t="s">
        <v>79</v>
      </c>
      <c r="Q1194" t="s">
        <v>79</v>
      </c>
      <c r="R1194" t="s">
        <v>517</v>
      </c>
      <c r="S1194" t="s">
        <v>79</v>
      </c>
      <c r="T1194">
        <v>0</v>
      </c>
      <c r="U1194" t="s">
        <v>79</v>
      </c>
      <c r="V1194" t="s">
        <v>79</v>
      </c>
      <c r="W1194" t="s">
        <v>79</v>
      </c>
      <c r="X1194">
        <v>1</v>
      </c>
      <c r="Y1194">
        <v>1</v>
      </c>
      <c r="Z1194" t="s">
        <v>79</v>
      </c>
      <c r="AA1194" t="s">
        <v>79</v>
      </c>
      <c r="AB1194" t="s">
        <v>79</v>
      </c>
      <c r="AC1194" t="s">
        <v>79</v>
      </c>
      <c r="AD1194" t="s">
        <v>79</v>
      </c>
      <c r="AE1194">
        <v>0</v>
      </c>
      <c r="AF1194" t="s">
        <v>79</v>
      </c>
      <c r="AG1194">
        <v>0</v>
      </c>
      <c r="AH1194" t="s">
        <v>79</v>
      </c>
      <c r="AI1194" t="s">
        <v>79</v>
      </c>
      <c r="AJ1194" t="s">
        <v>79</v>
      </c>
      <c r="AK1194" t="s">
        <v>79</v>
      </c>
      <c r="AL1194" t="s">
        <v>79</v>
      </c>
      <c r="AM1194" t="s">
        <v>79</v>
      </c>
      <c r="AN1194" t="s">
        <v>79</v>
      </c>
      <c r="AO1194" t="s">
        <v>79</v>
      </c>
      <c r="AP1194" t="s">
        <v>79</v>
      </c>
      <c r="AQ1194" t="s">
        <v>79</v>
      </c>
      <c r="AR1194" t="s">
        <v>79</v>
      </c>
      <c r="AS1194">
        <v>0</v>
      </c>
      <c r="AT1194" t="s">
        <v>79</v>
      </c>
      <c r="AU1194" t="s">
        <v>79</v>
      </c>
      <c r="AV1194">
        <v>0</v>
      </c>
      <c r="AW1194">
        <v>0</v>
      </c>
    </row>
    <row r="1195" spans="1:49" x14ac:dyDescent="0.2">
      <c r="A1195">
        <v>1</v>
      </c>
      <c r="B1195">
        <v>56</v>
      </c>
      <c r="C1195">
        <v>4</v>
      </c>
      <c r="D1195">
        <v>2</v>
      </c>
      <c r="E1195">
        <v>0</v>
      </c>
      <c r="F1195" t="s">
        <v>79</v>
      </c>
      <c r="G1195" t="s">
        <v>79</v>
      </c>
      <c r="H1195">
        <v>222</v>
      </c>
      <c r="I1195">
        <v>0</v>
      </c>
      <c r="J1195">
        <v>0</v>
      </c>
      <c r="K1195">
        <v>0</v>
      </c>
      <c r="L1195">
        <v>0</v>
      </c>
      <c r="M1195" t="s">
        <v>79</v>
      </c>
      <c r="N1195" t="s">
        <v>79</v>
      </c>
      <c r="O1195" t="s">
        <v>79</v>
      </c>
      <c r="P1195" t="s">
        <v>79</v>
      </c>
      <c r="Q1195" t="s">
        <v>79</v>
      </c>
      <c r="R1195" t="s">
        <v>516</v>
      </c>
      <c r="S1195" t="s">
        <v>79</v>
      </c>
      <c r="T1195">
        <v>0</v>
      </c>
      <c r="U1195" t="s">
        <v>79</v>
      </c>
      <c r="V1195" t="s">
        <v>79</v>
      </c>
      <c r="W1195" t="s">
        <v>79</v>
      </c>
      <c r="X1195">
        <v>1</v>
      </c>
      <c r="Y1195">
        <v>1</v>
      </c>
      <c r="Z1195" t="s">
        <v>79</v>
      </c>
      <c r="AA1195" t="s">
        <v>79</v>
      </c>
      <c r="AB1195" t="s">
        <v>79</v>
      </c>
      <c r="AC1195" t="s">
        <v>79</v>
      </c>
      <c r="AD1195" t="s">
        <v>79</v>
      </c>
      <c r="AE1195">
        <v>0</v>
      </c>
      <c r="AF1195" t="s">
        <v>79</v>
      </c>
      <c r="AG1195">
        <v>0</v>
      </c>
      <c r="AH1195" t="s">
        <v>79</v>
      </c>
      <c r="AI1195" t="s">
        <v>79</v>
      </c>
      <c r="AJ1195" t="s">
        <v>79</v>
      </c>
      <c r="AK1195" t="s">
        <v>79</v>
      </c>
      <c r="AL1195" t="s">
        <v>79</v>
      </c>
      <c r="AM1195" t="s">
        <v>79</v>
      </c>
      <c r="AN1195" t="s">
        <v>79</v>
      </c>
      <c r="AO1195" t="s">
        <v>79</v>
      </c>
      <c r="AP1195" t="s">
        <v>79</v>
      </c>
      <c r="AQ1195" t="s">
        <v>79</v>
      </c>
      <c r="AR1195" t="s">
        <v>79</v>
      </c>
      <c r="AS1195">
        <v>0</v>
      </c>
      <c r="AT1195" t="s">
        <v>79</v>
      </c>
      <c r="AU1195" t="s">
        <v>79</v>
      </c>
      <c r="AV1195">
        <v>0</v>
      </c>
      <c r="AW1195">
        <v>0</v>
      </c>
    </row>
    <row r="1196" spans="1:49" x14ac:dyDescent="0.2">
      <c r="A1196">
        <v>1</v>
      </c>
      <c r="B1196">
        <v>56</v>
      </c>
      <c r="C1196">
        <v>4</v>
      </c>
      <c r="D1196">
        <v>3</v>
      </c>
      <c r="E1196">
        <v>0</v>
      </c>
      <c r="F1196" t="s">
        <v>79</v>
      </c>
      <c r="G1196" t="s">
        <v>79</v>
      </c>
      <c r="H1196">
        <v>59</v>
      </c>
      <c r="I1196">
        <v>0</v>
      </c>
      <c r="J1196">
        <v>0</v>
      </c>
      <c r="K1196">
        <v>0</v>
      </c>
      <c r="L1196">
        <v>0</v>
      </c>
      <c r="M1196" t="s">
        <v>79</v>
      </c>
      <c r="N1196" t="s">
        <v>79</v>
      </c>
      <c r="O1196" t="s">
        <v>79</v>
      </c>
      <c r="P1196" t="s">
        <v>79</v>
      </c>
      <c r="Q1196" t="s">
        <v>79</v>
      </c>
      <c r="R1196" t="s">
        <v>1861</v>
      </c>
      <c r="S1196" t="s">
        <v>79</v>
      </c>
      <c r="T1196">
        <v>0</v>
      </c>
      <c r="U1196" t="s">
        <v>79</v>
      </c>
      <c r="V1196" t="s">
        <v>79</v>
      </c>
      <c r="W1196" t="s">
        <v>79</v>
      </c>
      <c r="X1196">
        <v>1</v>
      </c>
      <c r="Y1196">
        <v>1</v>
      </c>
      <c r="Z1196" t="s">
        <v>79</v>
      </c>
      <c r="AA1196" t="s">
        <v>79</v>
      </c>
      <c r="AB1196" t="s">
        <v>79</v>
      </c>
      <c r="AC1196" t="s">
        <v>79</v>
      </c>
      <c r="AD1196" t="s">
        <v>79</v>
      </c>
      <c r="AE1196">
        <v>0</v>
      </c>
      <c r="AF1196" t="s">
        <v>79</v>
      </c>
      <c r="AG1196">
        <v>0</v>
      </c>
      <c r="AH1196" t="s">
        <v>79</v>
      </c>
      <c r="AI1196" t="s">
        <v>79</v>
      </c>
      <c r="AJ1196" t="s">
        <v>79</v>
      </c>
      <c r="AK1196" t="s">
        <v>79</v>
      </c>
      <c r="AL1196" t="s">
        <v>79</v>
      </c>
      <c r="AM1196" t="s">
        <v>79</v>
      </c>
      <c r="AN1196" t="s">
        <v>79</v>
      </c>
      <c r="AO1196" t="s">
        <v>79</v>
      </c>
      <c r="AP1196" t="s">
        <v>79</v>
      </c>
      <c r="AQ1196" t="s">
        <v>79</v>
      </c>
      <c r="AR1196" t="s">
        <v>79</v>
      </c>
      <c r="AS1196">
        <v>0</v>
      </c>
      <c r="AT1196" t="s">
        <v>79</v>
      </c>
      <c r="AU1196" t="s">
        <v>79</v>
      </c>
      <c r="AV1196">
        <v>0</v>
      </c>
      <c r="AW1196">
        <v>0</v>
      </c>
    </row>
    <row r="1197" spans="1:49" x14ac:dyDescent="0.2">
      <c r="A1197">
        <v>1</v>
      </c>
      <c r="B1197">
        <v>56</v>
      </c>
      <c r="C1197">
        <v>4</v>
      </c>
      <c r="D1197">
        <v>4</v>
      </c>
      <c r="E1197">
        <v>0</v>
      </c>
      <c r="F1197" t="s">
        <v>79</v>
      </c>
      <c r="G1197" t="s">
        <v>79</v>
      </c>
      <c r="H1197">
        <v>362</v>
      </c>
      <c r="I1197">
        <v>0</v>
      </c>
      <c r="J1197">
        <v>0</v>
      </c>
      <c r="K1197">
        <v>0</v>
      </c>
      <c r="L1197">
        <v>0</v>
      </c>
      <c r="M1197" t="s">
        <v>79</v>
      </c>
      <c r="N1197" t="s">
        <v>79</v>
      </c>
      <c r="O1197" t="s">
        <v>79</v>
      </c>
      <c r="P1197" t="s">
        <v>79</v>
      </c>
      <c r="Q1197" t="s">
        <v>79</v>
      </c>
      <c r="R1197" t="s">
        <v>520</v>
      </c>
      <c r="S1197" t="s">
        <v>79</v>
      </c>
      <c r="T1197">
        <v>0</v>
      </c>
      <c r="U1197" t="s">
        <v>79</v>
      </c>
      <c r="V1197" t="s">
        <v>79</v>
      </c>
      <c r="W1197" t="s">
        <v>79</v>
      </c>
      <c r="X1197">
        <v>1</v>
      </c>
      <c r="Y1197">
        <v>1</v>
      </c>
      <c r="Z1197" t="s">
        <v>79</v>
      </c>
      <c r="AA1197" t="s">
        <v>79</v>
      </c>
      <c r="AB1197" t="s">
        <v>79</v>
      </c>
      <c r="AC1197" t="s">
        <v>79</v>
      </c>
      <c r="AD1197" t="s">
        <v>79</v>
      </c>
      <c r="AE1197">
        <v>0</v>
      </c>
      <c r="AF1197" t="s">
        <v>79</v>
      </c>
      <c r="AG1197">
        <v>0</v>
      </c>
      <c r="AH1197" t="s">
        <v>79</v>
      </c>
      <c r="AI1197" t="s">
        <v>79</v>
      </c>
      <c r="AJ1197" t="s">
        <v>79</v>
      </c>
      <c r="AK1197" t="s">
        <v>79</v>
      </c>
      <c r="AL1197" t="s">
        <v>79</v>
      </c>
      <c r="AM1197" t="s">
        <v>79</v>
      </c>
      <c r="AN1197" t="s">
        <v>79</v>
      </c>
      <c r="AO1197" t="s">
        <v>79</v>
      </c>
      <c r="AP1197" t="s">
        <v>79</v>
      </c>
      <c r="AQ1197" t="s">
        <v>79</v>
      </c>
      <c r="AR1197" t="s">
        <v>79</v>
      </c>
      <c r="AS1197">
        <v>0</v>
      </c>
      <c r="AT1197" t="s">
        <v>79</v>
      </c>
      <c r="AU1197" t="s">
        <v>79</v>
      </c>
      <c r="AV1197">
        <v>0</v>
      </c>
      <c r="AW1197">
        <v>0</v>
      </c>
    </row>
    <row r="1198" spans="1:49" x14ac:dyDescent="0.2">
      <c r="A1198">
        <v>1</v>
      </c>
      <c r="B1198">
        <v>56</v>
      </c>
      <c r="C1198">
        <v>4</v>
      </c>
      <c r="D1198">
        <v>5</v>
      </c>
      <c r="E1198">
        <v>0</v>
      </c>
      <c r="F1198" t="s">
        <v>79</v>
      </c>
      <c r="G1198" t="s">
        <v>79</v>
      </c>
      <c r="H1198">
        <v>176</v>
      </c>
      <c r="I1198">
        <v>0</v>
      </c>
      <c r="J1198">
        <v>0</v>
      </c>
      <c r="K1198">
        <v>0</v>
      </c>
      <c r="L1198">
        <v>0</v>
      </c>
      <c r="M1198" t="s">
        <v>79</v>
      </c>
      <c r="N1198" t="s">
        <v>79</v>
      </c>
      <c r="O1198" t="s">
        <v>79</v>
      </c>
      <c r="P1198" t="s">
        <v>79</v>
      </c>
      <c r="Q1198" t="s">
        <v>79</v>
      </c>
      <c r="R1198" t="s">
        <v>522</v>
      </c>
      <c r="S1198" t="s">
        <v>79</v>
      </c>
      <c r="T1198">
        <v>0</v>
      </c>
      <c r="U1198" t="s">
        <v>79</v>
      </c>
      <c r="V1198" t="s">
        <v>79</v>
      </c>
      <c r="W1198" t="s">
        <v>79</v>
      </c>
      <c r="X1198">
        <v>1</v>
      </c>
      <c r="Y1198">
        <v>1</v>
      </c>
      <c r="Z1198" t="s">
        <v>79</v>
      </c>
      <c r="AA1198" t="s">
        <v>79</v>
      </c>
      <c r="AB1198" t="s">
        <v>79</v>
      </c>
      <c r="AC1198" t="s">
        <v>79</v>
      </c>
      <c r="AD1198" t="s">
        <v>79</v>
      </c>
      <c r="AE1198">
        <v>0</v>
      </c>
      <c r="AF1198" t="s">
        <v>79</v>
      </c>
      <c r="AG1198">
        <v>0</v>
      </c>
      <c r="AH1198" t="s">
        <v>79</v>
      </c>
      <c r="AI1198" t="s">
        <v>79</v>
      </c>
      <c r="AJ1198" t="s">
        <v>79</v>
      </c>
      <c r="AK1198" t="s">
        <v>79</v>
      </c>
      <c r="AL1198" t="s">
        <v>79</v>
      </c>
      <c r="AM1198" t="s">
        <v>79</v>
      </c>
      <c r="AN1198" t="s">
        <v>79</v>
      </c>
      <c r="AO1198" t="s">
        <v>79</v>
      </c>
      <c r="AP1198" t="s">
        <v>79</v>
      </c>
      <c r="AQ1198" t="s">
        <v>79</v>
      </c>
      <c r="AR1198" t="s">
        <v>79</v>
      </c>
      <c r="AS1198">
        <v>0</v>
      </c>
      <c r="AT1198" t="s">
        <v>79</v>
      </c>
      <c r="AU1198" t="s">
        <v>79</v>
      </c>
      <c r="AV1198">
        <v>0</v>
      </c>
      <c r="AW1198">
        <v>0</v>
      </c>
    </row>
    <row r="1199" spans="1:49" x14ac:dyDescent="0.2">
      <c r="A1199">
        <v>1</v>
      </c>
      <c r="B1199">
        <v>56</v>
      </c>
      <c r="C1199">
        <v>4</v>
      </c>
      <c r="D1199">
        <v>6</v>
      </c>
      <c r="E1199">
        <v>0</v>
      </c>
      <c r="F1199" t="s">
        <v>79</v>
      </c>
      <c r="G1199" t="s">
        <v>79</v>
      </c>
      <c r="H1199">
        <v>408</v>
      </c>
      <c r="I1199">
        <v>0</v>
      </c>
      <c r="J1199">
        <v>0</v>
      </c>
      <c r="K1199">
        <v>0</v>
      </c>
      <c r="L1199">
        <v>0</v>
      </c>
      <c r="M1199" t="s">
        <v>79</v>
      </c>
      <c r="N1199" t="s">
        <v>79</v>
      </c>
      <c r="O1199" t="s">
        <v>79</v>
      </c>
      <c r="P1199" t="s">
        <v>79</v>
      </c>
      <c r="Q1199" t="s">
        <v>79</v>
      </c>
      <c r="R1199" t="s">
        <v>1862</v>
      </c>
      <c r="S1199" t="s">
        <v>79</v>
      </c>
      <c r="T1199">
        <v>0</v>
      </c>
      <c r="U1199" t="s">
        <v>79</v>
      </c>
      <c r="V1199" t="s">
        <v>79</v>
      </c>
      <c r="W1199" t="s">
        <v>79</v>
      </c>
      <c r="X1199">
        <v>1</v>
      </c>
      <c r="Y1199">
        <v>1</v>
      </c>
      <c r="Z1199" t="s">
        <v>79</v>
      </c>
      <c r="AA1199" t="s">
        <v>79</v>
      </c>
      <c r="AB1199" t="s">
        <v>79</v>
      </c>
      <c r="AC1199" t="s">
        <v>79</v>
      </c>
      <c r="AD1199" t="s">
        <v>79</v>
      </c>
      <c r="AE1199">
        <v>0</v>
      </c>
      <c r="AF1199" t="s">
        <v>79</v>
      </c>
      <c r="AG1199">
        <v>0</v>
      </c>
      <c r="AH1199" t="s">
        <v>79</v>
      </c>
      <c r="AI1199" t="s">
        <v>79</v>
      </c>
      <c r="AJ1199" t="s">
        <v>79</v>
      </c>
      <c r="AK1199" t="s">
        <v>79</v>
      </c>
      <c r="AL1199" t="s">
        <v>79</v>
      </c>
      <c r="AM1199" t="s">
        <v>79</v>
      </c>
      <c r="AN1199" t="s">
        <v>79</v>
      </c>
      <c r="AO1199" t="s">
        <v>79</v>
      </c>
      <c r="AP1199" t="s">
        <v>79</v>
      </c>
      <c r="AQ1199" t="s">
        <v>79</v>
      </c>
      <c r="AR1199" t="s">
        <v>79</v>
      </c>
      <c r="AS1199">
        <v>0</v>
      </c>
      <c r="AT1199" t="s">
        <v>79</v>
      </c>
      <c r="AU1199" t="s">
        <v>79</v>
      </c>
      <c r="AV1199">
        <v>0</v>
      </c>
      <c r="AW1199">
        <v>0</v>
      </c>
    </row>
    <row r="1200" spans="1:49" x14ac:dyDescent="0.2">
      <c r="A1200">
        <v>1</v>
      </c>
      <c r="B1200">
        <v>56</v>
      </c>
      <c r="C1200">
        <v>4</v>
      </c>
      <c r="D1200">
        <v>7</v>
      </c>
      <c r="E1200">
        <v>0</v>
      </c>
      <c r="F1200" t="s">
        <v>79</v>
      </c>
      <c r="G1200" t="s">
        <v>79</v>
      </c>
      <c r="H1200">
        <v>620</v>
      </c>
      <c r="I1200">
        <v>0</v>
      </c>
      <c r="J1200">
        <v>0</v>
      </c>
      <c r="K1200">
        <v>0</v>
      </c>
      <c r="L1200">
        <v>0</v>
      </c>
      <c r="M1200" t="s">
        <v>79</v>
      </c>
      <c r="N1200" t="s">
        <v>79</v>
      </c>
      <c r="O1200" t="s">
        <v>79</v>
      </c>
      <c r="P1200" t="s">
        <v>79</v>
      </c>
      <c r="Q1200" t="s">
        <v>79</v>
      </c>
      <c r="R1200" t="s">
        <v>1863</v>
      </c>
      <c r="S1200" t="s">
        <v>79</v>
      </c>
      <c r="T1200">
        <v>0</v>
      </c>
      <c r="U1200" t="s">
        <v>79</v>
      </c>
      <c r="V1200" t="s">
        <v>79</v>
      </c>
      <c r="W1200" t="s">
        <v>79</v>
      </c>
      <c r="X1200">
        <v>1</v>
      </c>
      <c r="Y1200">
        <v>1</v>
      </c>
      <c r="Z1200" t="s">
        <v>79</v>
      </c>
      <c r="AA1200" t="s">
        <v>79</v>
      </c>
      <c r="AB1200" t="s">
        <v>79</v>
      </c>
      <c r="AC1200" t="s">
        <v>79</v>
      </c>
      <c r="AD1200" t="s">
        <v>79</v>
      </c>
      <c r="AE1200">
        <v>0</v>
      </c>
      <c r="AF1200" t="s">
        <v>79</v>
      </c>
      <c r="AG1200">
        <v>0</v>
      </c>
      <c r="AH1200" t="s">
        <v>79</v>
      </c>
      <c r="AI1200" t="s">
        <v>79</v>
      </c>
      <c r="AJ1200" t="s">
        <v>79</v>
      </c>
      <c r="AK1200" t="s">
        <v>79</v>
      </c>
      <c r="AL1200" t="s">
        <v>79</v>
      </c>
      <c r="AM1200" t="s">
        <v>79</v>
      </c>
      <c r="AN1200" t="s">
        <v>79</v>
      </c>
      <c r="AO1200" t="s">
        <v>79</v>
      </c>
      <c r="AP1200" t="s">
        <v>79</v>
      </c>
      <c r="AQ1200" t="s">
        <v>79</v>
      </c>
      <c r="AR1200" t="s">
        <v>79</v>
      </c>
      <c r="AS1200">
        <v>0</v>
      </c>
      <c r="AT1200" t="s">
        <v>79</v>
      </c>
      <c r="AU1200" t="s">
        <v>79</v>
      </c>
      <c r="AV1200">
        <v>0</v>
      </c>
      <c r="AW1200">
        <v>0</v>
      </c>
    </row>
    <row r="1201" spans="1:49" x14ac:dyDescent="0.2">
      <c r="A1201">
        <v>1</v>
      </c>
      <c r="B1201">
        <v>56</v>
      </c>
      <c r="C1201">
        <v>4</v>
      </c>
      <c r="D1201">
        <v>8</v>
      </c>
      <c r="E1201">
        <v>0</v>
      </c>
      <c r="F1201" t="s">
        <v>79</v>
      </c>
      <c r="G1201" t="s">
        <v>79</v>
      </c>
      <c r="H1201">
        <v>97</v>
      </c>
      <c r="I1201">
        <v>0</v>
      </c>
      <c r="J1201">
        <v>0</v>
      </c>
      <c r="K1201">
        <v>0</v>
      </c>
      <c r="L1201">
        <v>0</v>
      </c>
      <c r="M1201" t="s">
        <v>79</v>
      </c>
      <c r="N1201" t="s">
        <v>79</v>
      </c>
      <c r="O1201" t="s">
        <v>79</v>
      </c>
      <c r="P1201" t="s">
        <v>79</v>
      </c>
      <c r="Q1201" t="s">
        <v>79</v>
      </c>
      <c r="R1201" t="s">
        <v>514</v>
      </c>
      <c r="S1201" t="s">
        <v>79</v>
      </c>
      <c r="T1201">
        <v>0</v>
      </c>
      <c r="U1201" t="s">
        <v>79</v>
      </c>
      <c r="V1201" t="s">
        <v>79</v>
      </c>
      <c r="W1201" t="s">
        <v>79</v>
      </c>
      <c r="X1201">
        <v>1</v>
      </c>
      <c r="Y1201">
        <v>1</v>
      </c>
      <c r="Z1201" t="s">
        <v>79</v>
      </c>
      <c r="AA1201" t="s">
        <v>79</v>
      </c>
      <c r="AB1201" t="s">
        <v>79</v>
      </c>
      <c r="AC1201" t="s">
        <v>79</v>
      </c>
      <c r="AD1201" t="s">
        <v>79</v>
      </c>
      <c r="AE1201">
        <v>0</v>
      </c>
      <c r="AF1201" t="s">
        <v>79</v>
      </c>
      <c r="AG1201">
        <v>0</v>
      </c>
      <c r="AH1201" t="s">
        <v>79</v>
      </c>
      <c r="AI1201" t="s">
        <v>79</v>
      </c>
      <c r="AJ1201" t="s">
        <v>79</v>
      </c>
      <c r="AK1201" t="s">
        <v>79</v>
      </c>
      <c r="AL1201" t="s">
        <v>79</v>
      </c>
      <c r="AM1201" t="s">
        <v>79</v>
      </c>
      <c r="AN1201" t="s">
        <v>79</v>
      </c>
      <c r="AO1201" t="s">
        <v>79</v>
      </c>
      <c r="AP1201" t="s">
        <v>79</v>
      </c>
      <c r="AQ1201" t="s">
        <v>79</v>
      </c>
      <c r="AR1201" t="s">
        <v>79</v>
      </c>
      <c r="AS1201">
        <v>0</v>
      </c>
      <c r="AT1201" t="s">
        <v>79</v>
      </c>
      <c r="AU1201" t="s">
        <v>79</v>
      </c>
      <c r="AV1201">
        <v>0</v>
      </c>
      <c r="AW1201">
        <v>0</v>
      </c>
    </row>
    <row r="1202" spans="1:49" x14ac:dyDescent="0.2">
      <c r="A1202">
        <v>1</v>
      </c>
      <c r="B1202">
        <v>57</v>
      </c>
      <c r="C1202">
        <v>1</v>
      </c>
      <c r="D1202">
        <v>1</v>
      </c>
      <c r="E1202">
        <v>0</v>
      </c>
      <c r="F1202" t="s">
        <v>79</v>
      </c>
      <c r="G1202" t="s">
        <v>79</v>
      </c>
      <c r="H1202">
        <v>0</v>
      </c>
      <c r="I1202">
        <v>0</v>
      </c>
      <c r="J1202">
        <v>0</v>
      </c>
      <c r="K1202">
        <v>0</v>
      </c>
      <c r="L1202">
        <v>0</v>
      </c>
      <c r="M1202" t="s">
        <v>79</v>
      </c>
      <c r="N1202" t="s">
        <v>79</v>
      </c>
      <c r="O1202" t="s">
        <v>79</v>
      </c>
      <c r="P1202" t="s">
        <v>79</v>
      </c>
      <c r="Q1202" t="s">
        <v>79</v>
      </c>
      <c r="R1202" t="s">
        <v>79</v>
      </c>
      <c r="S1202" t="s">
        <v>79</v>
      </c>
      <c r="T1202">
        <v>0</v>
      </c>
      <c r="U1202" t="s">
        <v>79</v>
      </c>
      <c r="V1202" t="s">
        <v>79</v>
      </c>
      <c r="W1202" t="s">
        <v>79</v>
      </c>
      <c r="X1202">
        <v>0</v>
      </c>
      <c r="Y1202">
        <v>0</v>
      </c>
      <c r="Z1202" t="s">
        <v>79</v>
      </c>
      <c r="AA1202" t="s">
        <v>79</v>
      </c>
      <c r="AB1202" t="s">
        <v>79</v>
      </c>
      <c r="AC1202" t="s">
        <v>79</v>
      </c>
      <c r="AD1202" t="s">
        <v>79</v>
      </c>
      <c r="AE1202">
        <v>0</v>
      </c>
      <c r="AF1202" t="s">
        <v>79</v>
      </c>
      <c r="AG1202">
        <v>0</v>
      </c>
      <c r="AH1202" t="s">
        <v>79</v>
      </c>
      <c r="AI1202" t="s">
        <v>79</v>
      </c>
      <c r="AJ1202" t="s">
        <v>79</v>
      </c>
      <c r="AK1202" t="s">
        <v>79</v>
      </c>
      <c r="AL1202" t="s">
        <v>79</v>
      </c>
      <c r="AM1202" t="s">
        <v>79</v>
      </c>
      <c r="AN1202" t="s">
        <v>79</v>
      </c>
      <c r="AO1202" t="s">
        <v>79</v>
      </c>
      <c r="AP1202" t="s">
        <v>79</v>
      </c>
      <c r="AQ1202" t="s">
        <v>79</v>
      </c>
      <c r="AR1202" t="s">
        <v>79</v>
      </c>
      <c r="AS1202">
        <v>0</v>
      </c>
      <c r="AT1202" t="s">
        <v>79</v>
      </c>
      <c r="AU1202" t="s">
        <v>79</v>
      </c>
      <c r="AV1202">
        <v>0</v>
      </c>
      <c r="AW1202">
        <v>0</v>
      </c>
    </row>
    <row r="1203" spans="1:49" x14ac:dyDescent="0.2">
      <c r="A1203">
        <v>1</v>
      </c>
      <c r="B1203">
        <v>57</v>
      </c>
      <c r="C1203">
        <v>1</v>
      </c>
      <c r="D1203">
        <v>2</v>
      </c>
      <c r="E1203">
        <v>0</v>
      </c>
      <c r="F1203" t="s">
        <v>79</v>
      </c>
      <c r="G1203" t="s">
        <v>79</v>
      </c>
      <c r="H1203">
        <v>0</v>
      </c>
      <c r="I1203">
        <v>0</v>
      </c>
      <c r="J1203">
        <v>0</v>
      </c>
      <c r="K1203">
        <v>0</v>
      </c>
      <c r="L1203">
        <v>0</v>
      </c>
      <c r="M1203" t="s">
        <v>79</v>
      </c>
      <c r="N1203" t="s">
        <v>79</v>
      </c>
      <c r="O1203" t="s">
        <v>79</v>
      </c>
      <c r="P1203" t="s">
        <v>79</v>
      </c>
      <c r="Q1203" t="s">
        <v>79</v>
      </c>
      <c r="R1203" t="s">
        <v>79</v>
      </c>
      <c r="S1203" t="s">
        <v>79</v>
      </c>
      <c r="T1203">
        <v>0</v>
      </c>
      <c r="U1203" t="s">
        <v>79</v>
      </c>
      <c r="V1203" t="s">
        <v>79</v>
      </c>
      <c r="W1203" t="s">
        <v>79</v>
      </c>
      <c r="X1203">
        <v>0</v>
      </c>
      <c r="Y1203">
        <v>0</v>
      </c>
      <c r="Z1203" t="s">
        <v>79</v>
      </c>
      <c r="AA1203" t="s">
        <v>79</v>
      </c>
      <c r="AB1203" t="s">
        <v>79</v>
      </c>
      <c r="AC1203" t="s">
        <v>79</v>
      </c>
      <c r="AD1203" t="s">
        <v>79</v>
      </c>
      <c r="AE1203">
        <v>0</v>
      </c>
      <c r="AF1203" t="s">
        <v>79</v>
      </c>
      <c r="AG1203">
        <v>0</v>
      </c>
      <c r="AH1203" t="s">
        <v>79</v>
      </c>
      <c r="AI1203" t="s">
        <v>79</v>
      </c>
      <c r="AJ1203" t="s">
        <v>79</v>
      </c>
      <c r="AK1203" t="s">
        <v>79</v>
      </c>
      <c r="AL1203" t="s">
        <v>79</v>
      </c>
      <c r="AM1203" t="s">
        <v>79</v>
      </c>
      <c r="AN1203" t="s">
        <v>79</v>
      </c>
      <c r="AO1203" t="s">
        <v>79</v>
      </c>
      <c r="AP1203" t="s">
        <v>79</v>
      </c>
      <c r="AQ1203" t="s">
        <v>79</v>
      </c>
      <c r="AR1203" t="s">
        <v>79</v>
      </c>
      <c r="AS1203">
        <v>0</v>
      </c>
      <c r="AT1203" t="s">
        <v>79</v>
      </c>
      <c r="AU1203" t="s">
        <v>79</v>
      </c>
      <c r="AV1203">
        <v>0</v>
      </c>
      <c r="AW1203">
        <v>0</v>
      </c>
    </row>
    <row r="1204" spans="1:49" x14ac:dyDescent="0.2">
      <c r="A1204">
        <v>1</v>
      </c>
      <c r="B1204">
        <v>57</v>
      </c>
      <c r="C1204">
        <v>1</v>
      </c>
      <c r="D1204">
        <v>3</v>
      </c>
      <c r="E1204">
        <v>0</v>
      </c>
      <c r="F1204" t="s">
        <v>79</v>
      </c>
      <c r="G1204" t="s">
        <v>79</v>
      </c>
      <c r="H1204">
        <v>196</v>
      </c>
      <c r="I1204">
        <v>0</v>
      </c>
      <c r="J1204">
        <v>0</v>
      </c>
      <c r="K1204">
        <v>0</v>
      </c>
      <c r="L1204">
        <v>0</v>
      </c>
      <c r="M1204" t="s">
        <v>79</v>
      </c>
      <c r="N1204" t="s">
        <v>79</v>
      </c>
      <c r="O1204" t="s">
        <v>79</v>
      </c>
      <c r="P1204" t="s">
        <v>79</v>
      </c>
      <c r="Q1204" t="s">
        <v>79</v>
      </c>
      <c r="R1204" t="s">
        <v>1864</v>
      </c>
      <c r="S1204" t="s">
        <v>79</v>
      </c>
      <c r="T1204">
        <v>0</v>
      </c>
      <c r="U1204" t="s">
        <v>79</v>
      </c>
      <c r="V1204" t="s">
        <v>79</v>
      </c>
      <c r="W1204" t="s">
        <v>79</v>
      </c>
      <c r="X1204">
        <v>2</v>
      </c>
      <c r="Y1204">
        <v>2</v>
      </c>
      <c r="Z1204" t="s">
        <v>79</v>
      </c>
      <c r="AA1204" t="s">
        <v>79</v>
      </c>
      <c r="AB1204" t="s">
        <v>79</v>
      </c>
      <c r="AC1204" t="s">
        <v>79</v>
      </c>
      <c r="AD1204" t="s">
        <v>79</v>
      </c>
      <c r="AE1204">
        <v>0</v>
      </c>
      <c r="AF1204" t="s">
        <v>79</v>
      </c>
      <c r="AG1204">
        <v>0</v>
      </c>
      <c r="AH1204" t="s">
        <v>79</v>
      </c>
      <c r="AI1204" t="s">
        <v>79</v>
      </c>
      <c r="AJ1204" t="s">
        <v>79</v>
      </c>
      <c r="AK1204" t="s">
        <v>79</v>
      </c>
      <c r="AL1204" t="s">
        <v>79</v>
      </c>
      <c r="AM1204" t="s">
        <v>79</v>
      </c>
      <c r="AN1204" t="s">
        <v>79</v>
      </c>
      <c r="AO1204" t="s">
        <v>79</v>
      </c>
      <c r="AP1204" t="s">
        <v>79</v>
      </c>
      <c r="AQ1204" t="s">
        <v>79</v>
      </c>
      <c r="AR1204" t="s">
        <v>79</v>
      </c>
      <c r="AS1204">
        <v>0</v>
      </c>
      <c r="AT1204" t="s">
        <v>79</v>
      </c>
      <c r="AU1204" t="s">
        <v>79</v>
      </c>
      <c r="AV1204">
        <v>0</v>
      </c>
      <c r="AW1204">
        <v>0</v>
      </c>
    </row>
    <row r="1205" spans="1:49" x14ac:dyDescent="0.2">
      <c r="A1205">
        <v>1</v>
      </c>
      <c r="B1205">
        <v>57</v>
      </c>
      <c r="C1205">
        <v>1</v>
      </c>
      <c r="D1205">
        <v>4</v>
      </c>
      <c r="E1205">
        <v>0</v>
      </c>
      <c r="F1205" t="s">
        <v>79</v>
      </c>
      <c r="G1205" t="s">
        <v>79</v>
      </c>
      <c r="H1205">
        <v>609</v>
      </c>
      <c r="I1205">
        <v>0</v>
      </c>
      <c r="J1205">
        <v>0</v>
      </c>
      <c r="K1205">
        <v>0</v>
      </c>
      <c r="L1205">
        <v>0</v>
      </c>
      <c r="M1205" t="s">
        <v>79</v>
      </c>
      <c r="N1205" t="s">
        <v>79</v>
      </c>
      <c r="O1205" t="s">
        <v>79</v>
      </c>
      <c r="P1205" t="s">
        <v>79</v>
      </c>
      <c r="Q1205" t="s">
        <v>79</v>
      </c>
      <c r="R1205" t="s">
        <v>1865</v>
      </c>
      <c r="S1205" t="s">
        <v>79</v>
      </c>
      <c r="T1205">
        <v>0</v>
      </c>
      <c r="U1205" t="s">
        <v>79</v>
      </c>
      <c r="V1205" t="s">
        <v>79</v>
      </c>
      <c r="W1205" t="s">
        <v>79</v>
      </c>
      <c r="X1205">
        <v>2</v>
      </c>
      <c r="Y1205">
        <v>2</v>
      </c>
      <c r="Z1205" t="s">
        <v>79</v>
      </c>
      <c r="AA1205" t="s">
        <v>79</v>
      </c>
      <c r="AB1205" t="s">
        <v>79</v>
      </c>
      <c r="AC1205" t="s">
        <v>79</v>
      </c>
      <c r="AD1205" t="s">
        <v>79</v>
      </c>
      <c r="AE1205">
        <v>0</v>
      </c>
      <c r="AF1205" t="s">
        <v>79</v>
      </c>
      <c r="AG1205">
        <v>0</v>
      </c>
      <c r="AH1205" t="s">
        <v>79</v>
      </c>
      <c r="AI1205" t="s">
        <v>79</v>
      </c>
      <c r="AJ1205" t="s">
        <v>79</v>
      </c>
      <c r="AK1205" t="s">
        <v>79</v>
      </c>
      <c r="AL1205" t="s">
        <v>79</v>
      </c>
      <c r="AM1205" t="s">
        <v>79</v>
      </c>
      <c r="AN1205" t="s">
        <v>79</v>
      </c>
      <c r="AO1205" t="s">
        <v>79</v>
      </c>
      <c r="AP1205" t="s">
        <v>79</v>
      </c>
      <c r="AQ1205" t="s">
        <v>79</v>
      </c>
      <c r="AR1205" t="s">
        <v>79</v>
      </c>
      <c r="AS1205">
        <v>0</v>
      </c>
      <c r="AT1205" t="s">
        <v>79</v>
      </c>
      <c r="AU1205" t="s">
        <v>79</v>
      </c>
      <c r="AV1205">
        <v>0</v>
      </c>
      <c r="AW1205">
        <v>0</v>
      </c>
    </row>
    <row r="1206" spans="1:49" x14ac:dyDescent="0.2">
      <c r="A1206">
        <v>1</v>
      </c>
      <c r="B1206">
        <v>57</v>
      </c>
      <c r="C1206">
        <v>1</v>
      </c>
      <c r="D1206">
        <v>5</v>
      </c>
      <c r="E1206">
        <v>0</v>
      </c>
      <c r="F1206" t="s">
        <v>79</v>
      </c>
      <c r="G1206" t="s">
        <v>79</v>
      </c>
      <c r="H1206">
        <v>625</v>
      </c>
      <c r="I1206">
        <v>0</v>
      </c>
      <c r="J1206">
        <v>0</v>
      </c>
      <c r="K1206">
        <v>0</v>
      </c>
      <c r="L1206">
        <v>0</v>
      </c>
      <c r="M1206" t="s">
        <v>79</v>
      </c>
      <c r="N1206" t="s">
        <v>79</v>
      </c>
      <c r="O1206" t="s">
        <v>79</v>
      </c>
      <c r="P1206" t="s">
        <v>79</v>
      </c>
      <c r="Q1206" t="s">
        <v>79</v>
      </c>
      <c r="R1206" t="s">
        <v>1866</v>
      </c>
      <c r="S1206" t="s">
        <v>79</v>
      </c>
      <c r="T1206">
        <v>0</v>
      </c>
      <c r="U1206" t="s">
        <v>79</v>
      </c>
      <c r="V1206" t="s">
        <v>79</v>
      </c>
      <c r="W1206" t="s">
        <v>79</v>
      </c>
      <c r="X1206">
        <v>2</v>
      </c>
      <c r="Y1206">
        <v>2</v>
      </c>
      <c r="Z1206" t="s">
        <v>79</v>
      </c>
      <c r="AA1206" t="s">
        <v>79</v>
      </c>
      <c r="AB1206" t="s">
        <v>79</v>
      </c>
      <c r="AC1206" t="s">
        <v>79</v>
      </c>
      <c r="AD1206" t="s">
        <v>79</v>
      </c>
      <c r="AE1206">
        <v>0</v>
      </c>
      <c r="AF1206" t="s">
        <v>79</v>
      </c>
      <c r="AG1206">
        <v>0</v>
      </c>
      <c r="AH1206" t="s">
        <v>79</v>
      </c>
      <c r="AI1206" t="s">
        <v>79</v>
      </c>
      <c r="AJ1206" t="s">
        <v>79</v>
      </c>
      <c r="AK1206" t="s">
        <v>79</v>
      </c>
      <c r="AL1206" t="s">
        <v>79</v>
      </c>
      <c r="AM1206" t="s">
        <v>79</v>
      </c>
      <c r="AN1206" t="s">
        <v>79</v>
      </c>
      <c r="AO1206" t="s">
        <v>79</v>
      </c>
      <c r="AP1206" t="s">
        <v>79</v>
      </c>
      <c r="AQ1206" t="s">
        <v>79</v>
      </c>
      <c r="AR1206" t="s">
        <v>79</v>
      </c>
      <c r="AS1206">
        <v>0</v>
      </c>
      <c r="AT1206" t="s">
        <v>79</v>
      </c>
      <c r="AU1206" t="s">
        <v>79</v>
      </c>
      <c r="AV1206">
        <v>0</v>
      </c>
      <c r="AW1206">
        <v>0</v>
      </c>
    </row>
    <row r="1207" spans="1:49" x14ac:dyDescent="0.2">
      <c r="A1207">
        <v>1</v>
      </c>
      <c r="B1207">
        <v>57</v>
      </c>
      <c r="C1207">
        <v>1</v>
      </c>
      <c r="D1207">
        <v>6</v>
      </c>
      <c r="E1207">
        <v>0</v>
      </c>
      <c r="F1207" t="s">
        <v>79</v>
      </c>
      <c r="G1207" t="s">
        <v>79</v>
      </c>
      <c r="H1207">
        <v>0</v>
      </c>
      <c r="I1207">
        <v>0</v>
      </c>
      <c r="J1207">
        <v>0</v>
      </c>
      <c r="K1207">
        <v>0</v>
      </c>
      <c r="L1207">
        <v>0</v>
      </c>
      <c r="M1207" t="s">
        <v>79</v>
      </c>
      <c r="N1207" t="s">
        <v>79</v>
      </c>
      <c r="O1207" t="s">
        <v>79</v>
      </c>
      <c r="P1207" t="s">
        <v>79</v>
      </c>
      <c r="Q1207" t="s">
        <v>79</v>
      </c>
      <c r="R1207" t="s">
        <v>79</v>
      </c>
      <c r="S1207" t="s">
        <v>79</v>
      </c>
      <c r="T1207">
        <v>0</v>
      </c>
      <c r="U1207" t="s">
        <v>79</v>
      </c>
      <c r="V1207" t="s">
        <v>79</v>
      </c>
      <c r="W1207" t="s">
        <v>79</v>
      </c>
      <c r="X1207">
        <v>0</v>
      </c>
      <c r="Y1207">
        <v>0</v>
      </c>
      <c r="Z1207" t="s">
        <v>79</v>
      </c>
      <c r="AA1207" t="s">
        <v>79</v>
      </c>
      <c r="AB1207" t="s">
        <v>79</v>
      </c>
      <c r="AC1207" t="s">
        <v>79</v>
      </c>
      <c r="AD1207" t="s">
        <v>79</v>
      </c>
      <c r="AE1207">
        <v>0</v>
      </c>
      <c r="AF1207" t="s">
        <v>79</v>
      </c>
      <c r="AG1207">
        <v>0</v>
      </c>
      <c r="AH1207" t="s">
        <v>79</v>
      </c>
      <c r="AI1207" t="s">
        <v>79</v>
      </c>
      <c r="AJ1207" t="s">
        <v>79</v>
      </c>
      <c r="AK1207" t="s">
        <v>79</v>
      </c>
      <c r="AL1207" t="s">
        <v>79</v>
      </c>
      <c r="AM1207" t="s">
        <v>79</v>
      </c>
      <c r="AN1207" t="s">
        <v>79</v>
      </c>
      <c r="AO1207" t="s">
        <v>79</v>
      </c>
      <c r="AP1207" t="s">
        <v>79</v>
      </c>
      <c r="AQ1207" t="s">
        <v>79</v>
      </c>
      <c r="AR1207" t="s">
        <v>79</v>
      </c>
      <c r="AS1207">
        <v>0</v>
      </c>
      <c r="AT1207" t="s">
        <v>79</v>
      </c>
      <c r="AU1207" t="s">
        <v>79</v>
      </c>
      <c r="AV1207">
        <v>0</v>
      </c>
      <c r="AW1207">
        <v>0</v>
      </c>
    </row>
    <row r="1208" spans="1:49" x14ac:dyDescent="0.2">
      <c r="A1208">
        <v>1</v>
      </c>
      <c r="B1208">
        <v>57</v>
      </c>
      <c r="C1208">
        <v>1</v>
      </c>
      <c r="D1208">
        <v>7</v>
      </c>
      <c r="E1208">
        <v>0</v>
      </c>
      <c r="F1208" t="s">
        <v>79</v>
      </c>
      <c r="G1208" t="s">
        <v>79</v>
      </c>
      <c r="H1208">
        <v>0</v>
      </c>
      <c r="I1208">
        <v>0</v>
      </c>
      <c r="J1208">
        <v>0</v>
      </c>
      <c r="K1208">
        <v>0</v>
      </c>
      <c r="L1208">
        <v>0</v>
      </c>
      <c r="M1208" t="s">
        <v>79</v>
      </c>
      <c r="N1208" t="s">
        <v>79</v>
      </c>
      <c r="O1208" t="s">
        <v>79</v>
      </c>
      <c r="P1208" t="s">
        <v>79</v>
      </c>
      <c r="Q1208" t="s">
        <v>79</v>
      </c>
      <c r="R1208" t="s">
        <v>79</v>
      </c>
      <c r="S1208" t="s">
        <v>79</v>
      </c>
      <c r="T1208">
        <v>0</v>
      </c>
      <c r="U1208" t="s">
        <v>79</v>
      </c>
      <c r="V1208" t="s">
        <v>79</v>
      </c>
      <c r="W1208" t="s">
        <v>79</v>
      </c>
      <c r="X1208">
        <v>0</v>
      </c>
      <c r="Y1208">
        <v>0</v>
      </c>
      <c r="Z1208" t="s">
        <v>79</v>
      </c>
      <c r="AA1208" t="s">
        <v>79</v>
      </c>
      <c r="AB1208" t="s">
        <v>79</v>
      </c>
      <c r="AC1208" t="s">
        <v>79</v>
      </c>
      <c r="AD1208" t="s">
        <v>79</v>
      </c>
      <c r="AE1208">
        <v>0</v>
      </c>
      <c r="AF1208" t="s">
        <v>79</v>
      </c>
      <c r="AG1208">
        <v>0</v>
      </c>
      <c r="AH1208" t="s">
        <v>79</v>
      </c>
      <c r="AI1208" t="s">
        <v>79</v>
      </c>
      <c r="AJ1208" t="s">
        <v>79</v>
      </c>
      <c r="AK1208" t="s">
        <v>79</v>
      </c>
      <c r="AL1208" t="s">
        <v>79</v>
      </c>
      <c r="AM1208" t="s">
        <v>79</v>
      </c>
      <c r="AN1208" t="s">
        <v>79</v>
      </c>
      <c r="AO1208" t="s">
        <v>79</v>
      </c>
      <c r="AP1208" t="s">
        <v>79</v>
      </c>
      <c r="AQ1208" t="s">
        <v>79</v>
      </c>
      <c r="AR1208" t="s">
        <v>79</v>
      </c>
      <c r="AS1208">
        <v>0</v>
      </c>
      <c r="AT1208" t="s">
        <v>79</v>
      </c>
      <c r="AU1208" t="s">
        <v>79</v>
      </c>
      <c r="AV1208">
        <v>0</v>
      </c>
      <c r="AW1208">
        <v>0</v>
      </c>
    </row>
    <row r="1209" spans="1:49" x14ac:dyDescent="0.2">
      <c r="A1209">
        <v>1</v>
      </c>
      <c r="B1209">
        <v>57</v>
      </c>
      <c r="C1209">
        <v>1</v>
      </c>
      <c r="D1209">
        <v>8</v>
      </c>
      <c r="E1209">
        <v>0</v>
      </c>
      <c r="F1209" t="s">
        <v>79</v>
      </c>
      <c r="G1209" t="s">
        <v>79</v>
      </c>
      <c r="H1209">
        <v>0</v>
      </c>
      <c r="I1209">
        <v>0</v>
      </c>
      <c r="J1209">
        <v>0</v>
      </c>
      <c r="K1209">
        <v>0</v>
      </c>
      <c r="L1209">
        <v>0</v>
      </c>
      <c r="M1209" t="s">
        <v>79</v>
      </c>
      <c r="N1209" t="s">
        <v>79</v>
      </c>
      <c r="O1209" t="s">
        <v>79</v>
      </c>
      <c r="P1209" t="s">
        <v>79</v>
      </c>
      <c r="Q1209" t="s">
        <v>79</v>
      </c>
      <c r="R1209" t="s">
        <v>79</v>
      </c>
      <c r="S1209" t="s">
        <v>79</v>
      </c>
      <c r="T1209">
        <v>0</v>
      </c>
      <c r="U1209" t="s">
        <v>79</v>
      </c>
      <c r="V1209" t="s">
        <v>79</v>
      </c>
      <c r="W1209" t="s">
        <v>79</v>
      </c>
      <c r="X1209">
        <v>0</v>
      </c>
      <c r="Y1209">
        <v>0</v>
      </c>
      <c r="Z1209" t="s">
        <v>79</v>
      </c>
      <c r="AA1209" t="s">
        <v>79</v>
      </c>
      <c r="AB1209" t="s">
        <v>79</v>
      </c>
      <c r="AC1209" t="s">
        <v>79</v>
      </c>
      <c r="AD1209" t="s">
        <v>79</v>
      </c>
      <c r="AE1209">
        <v>0</v>
      </c>
      <c r="AF1209" t="s">
        <v>79</v>
      </c>
      <c r="AG1209">
        <v>0</v>
      </c>
      <c r="AH1209" t="s">
        <v>79</v>
      </c>
      <c r="AI1209" t="s">
        <v>79</v>
      </c>
      <c r="AJ1209" t="s">
        <v>79</v>
      </c>
      <c r="AK1209" t="s">
        <v>79</v>
      </c>
      <c r="AL1209" t="s">
        <v>79</v>
      </c>
      <c r="AM1209" t="s">
        <v>79</v>
      </c>
      <c r="AN1209" t="s">
        <v>79</v>
      </c>
      <c r="AO1209" t="s">
        <v>79</v>
      </c>
      <c r="AP1209" t="s">
        <v>79</v>
      </c>
      <c r="AQ1209" t="s">
        <v>79</v>
      </c>
      <c r="AR1209" t="s">
        <v>79</v>
      </c>
      <c r="AS1209">
        <v>0</v>
      </c>
      <c r="AT1209" t="s">
        <v>79</v>
      </c>
      <c r="AU1209" t="s">
        <v>79</v>
      </c>
      <c r="AV1209">
        <v>0</v>
      </c>
      <c r="AW1209">
        <v>0</v>
      </c>
    </row>
    <row r="1210" spans="1:49" x14ac:dyDescent="0.2">
      <c r="A1210">
        <v>1</v>
      </c>
      <c r="B1210">
        <v>57</v>
      </c>
      <c r="C1210">
        <v>2</v>
      </c>
      <c r="D1210">
        <v>1</v>
      </c>
      <c r="E1210">
        <v>0</v>
      </c>
      <c r="F1210" t="s">
        <v>79</v>
      </c>
      <c r="G1210" t="s">
        <v>79</v>
      </c>
      <c r="H1210">
        <v>578</v>
      </c>
      <c r="I1210">
        <v>0</v>
      </c>
      <c r="J1210">
        <v>0</v>
      </c>
      <c r="K1210">
        <v>0</v>
      </c>
      <c r="L1210">
        <v>0</v>
      </c>
      <c r="M1210" t="s">
        <v>79</v>
      </c>
      <c r="N1210" t="s">
        <v>79</v>
      </c>
      <c r="O1210" t="s">
        <v>79</v>
      </c>
      <c r="P1210" t="s">
        <v>79</v>
      </c>
      <c r="Q1210" t="s">
        <v>79</v>
      </c>
      <c r="R1210" t="s">
        <v>1867</v>
      </c>
      <c r="S1210" t="s">
        <v>79</v>
      </c>
      <c r="T1210">
        <v>0</v>
      </c>
      <c r="U1210" t="s">
        <v>79</v>
      </c>
      <c r="V1210" t="s">
        <v>79</v>
      </c>
      <c r="W1210" t="s">
        <v>79</v>
      </c>
      <c r="X1210">
        <v>2</v>
      </c>
      <c r="Y1210">
        <v>2</v>
      </c>
      <c r="Z1210" t="s">
        <v>79</v>
      </c>
      <c r="AA1210" t="s">
        <v>79</v>
      </c>
      <c r="AB1210" t="s">
        <v>79</v>
      </c>
      <c r="AC1210" t="s">
        <v>79</v>
      </c>
      <c r="AD1210" t="s">
        <v>79</v>
      </c>
      <c r="AE1210">
        <v>0</v>
      </c>
      <c r="AF1210" t="s">
        <v>79</v>
      </c>
      <c r="AG1210">
        <v>0</v>
      </c>
      <c r="AH1210" t="s">
        <v>79</v>
      </c>
      <c r="AI1210" t="s">
        <v>79</v>
      </c>
      <c r="AJ1210" t="s">
        <v>79</v>
      </c>
      <c r="AK1210" t="s">
        <v>79</v>
      </c>
      <c r="AL1210" t="s">
        <v>79</v>
      </c>
      <c r="AM1210" t="s">
        <v>79</v>
      </c>
      <c r="AN1210" t="s">
        <v>79</v>
      </c>
      <c r="AO1210" t="s">
        <v>79</v>
      </c>
      <c r="AP1210" t="s">
        <v>79</v>
      </c>
      <c r="AQ1210" t="s">
        <v>79</v>
      </c>
      <c r="AR1210" t="s">
        <v>79</v>
      </c>
      <c r="AS1210">
        <v>0</v>
      </c>
      <c r="AT1210" t="s">
        <v>79</v>
      </c>
      <c r="AU1210" t="s">
        <v>79</v>
      </c>
      <c r="AV1210">
        <v>0</v>
      </c>
      <c r="AW1210">
        <v>0</v>
      </c>
    </row>
    <row r="1211" spans="1:49" x14ac:dyDescent="0.2">
      <c r="A1211">
        <v>1</v>
      </c>
      <c r="B1211">
        <v>57</v>
      </c>
      <c r="C1211">
        <v>2</v>
      </c>
      <c r="D1211">
        <v>2</v>
      </c>
      <c r="E1211">
        <v>0</v>
      </c>
      <c r="F1211" t="s">
        <v>79</v>
      </c>
      <c r="G1211" t="s">
        <v>79</v>
      </c>
      <c r="H1211">
        <v>459</v>
      </c>
      <c r="I1211">
        <v>0</v>
      </c>
      <c r="J1211">
        <v>0</v>
      </c>
      <c r="K1211">
        <v>0</v>
      </c>
      <c r="L1211">
        <v>0</v>
      </c>
      <c r="M1211" t="s">
        <v>79</v>
      </c>
      <c r="N1211" t="s">
        <v>79</v>
      </c>
      <c r="O1211" t="s">
        <v>79</v>
      </c>
      <c r="P1211" t="s">
        <v>79</v>
      </c>
      <c r="Q1211" t="s">
        <v>79</v>
      </c>
      <c r="R1211" t="s">
        <v>1868</v>
      </c>
      <c r="S1211" t="s">
        <v>79</v>
      </c>
      <c r="T1211">
        <v>0</v>
      </c>
      <c r="U1211" t="s">
        <v>79</v>
      </c>
      <c r="V1211" t="s">
        <v>79</v>
      </c>
      <c r="W1211" t="s">
        <v>79</v>
      </c>
      <c r="X1211">
        <v>2</v>
      </c>
      <c r="Y1211">
        <v>2</v>
      </c>
      <c r="Z1211" t="s">
        <v>79</v>
      </c>
      <c r="AA1211" t="s">
        <v>79</v>
      </c>
      <c r="AB1211" t="s">
        <v>79</v>
      </c>
      <c r="AC1211" t="s">
        <v>79</v>
      </c>
      <c r="AD1211" t="s">
        <v>79</v>
      </c>
      <c r="AE1211">
        <v>0</v>
      </c>
      <c r="AF1211" t="s">
        <v>79</v>
      </c>
      <c r="AG1211">
        <v>0</v>
      </c>
      <c r="AH1211" t="s">
        <v>79</v>
      </c>
      <c r="AI1211" t="s">
        <v>79</v>
      </c>
      <c r="AJ1211" t="s">
        <v>79</v>
      </c>
      <c r="AK1211" t="s">
        <v>79</v>
      </c>
      <c r="AL1211" t="s">
        <v>79</v>
      </c>
      <c r="AM1211" t="s">
        <v>79</v>
      </c>
      <c r="AN1211" t="s">
        <v>79</v>
      </c>
      <c r="AO1211" t="s">
        <v>79</v>
      </c>
      <c r="AP1211" t="s">
        <v>79</v>
      </c>
      <c r="AQ1211" t="s">
        <v>79</v>
      </c>
      <c r="AR1211" t="s">
        <v>79</v>
      </c>
      <c r="AS1211">
        <v>0</v>
      </c>
      <c r="AT1211" t="s">
        <v>79</v>
      </c>
      <c r="AU1211" t="s">
        <v>79</v>
      </c>
      <c r="AV1211">
        <v>0</v>
      </c>
      <c r="AW1211">
        <v>0</v>
      </c>
    </row>
    <row r="1212" spans="1:49" x14ac:dyDescent="0.2">
      <c r="A1212">
        <v>1</v>
      </c>
      <c r="B1212">
        <v>57</v>
      </c>
      <c r="C1212">
        <v>2</v>
      </c>
      <c r="D1212">
        <v>3</v>
      </c>
      <c r="E1212">
        <v>0</v>
      </c>
      <c r="F1212" t="s">
        <v>79</v>
      </c>
      <c r="G1212" t="s">
        <v>79</v>
      </c>
      <c r="H1212">
        <v>112</v>
      </c>
      <c r="I1212">
        <v>0</v>
      </c>
      <c r="J1212">
        <v>0</v>
      </c>
      <c r="K1212">
        <v>0</v>
      </c>
      <c r="L1212">
        <v>0</v>
      </c>
      <c r="M1212" t="s">
        <v>79</v>
      </c>
      <c r="N1212" t="s">
        <v>79</v>
      </c>
      <c r="O1212" t="s">
        <v>79</v>
      </c>
      <c r="P1212" t="s">
        <v>79</v>
      </c>
      <c r="Q1212" t="s">
        <v>79</v>
      </c>
      <c r="R1212" t="s">
        <v>1869</v>
      </c>
      <c r="S1212" t="s">
        <v>79</v>
      </c>
      <c r="T1212">
        <v>0</v>
      </c>
      <c r="U1212" t="s">
        <v>79</v>
      </c>
      <c r="V1212" t="s">
        <v>79</v>
      </c>
      <c r="W1212" t="s">
        <v>79</v>
      </c>
      <c r="X1212">
        <v>2</v>
      </c>
      <c r="Y1212">
        <v>2</v>
      </c>
      <c r="Z1212" t="s">
        <v>79</v>
      </c>
      <c r="AA1212" t="s">
        <v>79</v>
      </c>
      <c r="AB1212" t="s">
        <v>79</v>
      </c>
      <c r="AC1212" t="s">
        <v>79</v>
      </c>
      <c r="AD1212" t="s">
        <v>79</v>
      </c>
      <c r="AE1212">
        <v>0</v>
      </c>
      <c r="AF1212" t="s">
        <v>79</v>
      </c>
      <c r="AG1212">
        <v>0</v>
      </c>
      <c r="AH1212" t="s">
        <v>79</v>
      </c>
      <c r="AI1212" t="s">
        <v>79</v>
      </c>
      <c r="AJ1212" t="s">
        <v>79</v>
      </c>
      <c r="AK1212" t="s">
        <v>79</v>
      </c>
      <c r="AL1212" t="s">
        <v>79</v>
      </c>
      <c r="AM1212" t="s">
        <v>79</v>
      </c>
      <c r="AN1212" t="s">
        <v>79</v>
      </c>
      <c r="AO1212" t="s">
        <v>79</v>
      </c>
      <c r="AP1212" t="s">
        <v>79</v>
      </c>
      <c r="AQ1212" t="s">
        <v>79</v>
      </c>
      <c r="AR1212" t="s">
        <v>79</v>
      </c>
      <c r="AS1212">
        <v>0</v>
      </c>
      <c r="AT1212" t="s">
        <v>79</v>
      </c>
      <c r="AU1212" t="s">
        <v>79</v>
      </c>
      <c r="AV1212">
        <v>0</v>
      </c>
      <c r="AW1212">
        <v>0</v>
      </c>
    </row>
    <row r="1213" spans="1:49" x14ac:dyDescent="0.2">
      <c r="A1213">
        <v>1</v>
      </c>
      <c r="B1213">
        <v>57</v>
      </c>
      <c r="C1213">
        <v>2</v>
      </c>
      <c r="D1213">
        <v>4</v>
      </c>
      <c r="E1213">
        <v>0</v>
      </c>
      <c r="F1213" t="s">
        <v>79</v>
      </c>
      <c r="G1213" t="s">
        <v>79</v>
      </c>
      <c r="H1213">
        <v>457</v>
      </c>
      <c r="I1213">
        <v>0</v>
      </c>
      <c r="J1213">
        <v>0</v>
      </c>
      <c r="K1213">
        <v>0</v>
      </c>
      <c r="L1213">
        <v>0</v>
      </c>
      <c r="M1213" t="s">
        <v>79</v>
      </c>
      <c r="N1213" t="s">
        <v>79</v>
      </c>
      <c r="O1213" t="s">
        <v>79</v>
      </c>
      <c r="P1213" t="s">
        <v>79</v>
      </c>
      <c r="Q1213" t="s">
        <v>79</v>
      </c>
      <c r="R1213" t="s">
        <v>1870</v>
      </c>
      <c r="S1213" t="s">
        <v>79</v>
      </c>
      <c r="T1213">
        <v>0</v>
      </c>
      <c r="U1213" t="s">
        <v>79</v>
      </c>
      <c r="V1213" t="s">
        <v>79</v>
      </c>
      <c r="W1213" t="s">
        <v>79</v>
      </c>
      <c r="X1213">
        <v>2</v>
      </c>
      <c r="Y1213">
        <v>2</v>
      </c>
      <c r="Z1213" t="s">
        <v>79</v>
      </c>
      <c r="AA1213" t="s">
        <v>79</v>
      </c>
      <c r="AB1213" t="s">
        <v>79</v>
      </c>
      <c r="AC1213" t="s">
        <v>79</v>
      </c>
      <c r="AD1213" t="s">
        <v>79</v>
      </c>
      <c r="AE1213">
        <v>0</v>
      </c>
      <c r="AF1213" t="s">
        <v>79</v>
      </c>
      <c r="AG1213">
        <v>0</v>
      </c>
      <c r="AH1213" t="s">
        <v>79</v>
      </c>
      <c r="AI1213" t="s">
        <v>79</v>
      </c>
      <c r="AJ1213" t="s">
        <v>79</v>
      </c>
      <c r="AK1213" t="s">
        <v>79</v>
      </c>
      <c r="AL1213" t="s">
        <v>79</v>
      </c>
      <c r="AM1213" t="s">
        <v>79</v>
      </c>
      <c r="AN1213" t="s">
        <v>79</v>
      </c>
      <c r="AO1213" t="s">
        <v>79</v>
      </c>
      <c r="AP1213" t="s">
        <v>79</v>
      </c>
      <c r="AQ1213" t="s">
        <v>79</v>
      </c>
      <c r="AR1213" t="s">
        <v>79</v>
      </c>
      <c r="AS1213">
        <v>0</v>
      </c>
      <c r="AT1213" t="s">
        <v>79</v>
      </c>
      <c r="AU1213" t="s">
        <v>79</v>
      </c>
      <c r="AV1213">
        <v>0</v>
      </c>
      <c r="AW1213">
        <v>0</v>
      </c>
    </row>
    <row r="1214" spans="1:49" x14ac:dyDescent="0.2">
      <c r="A1214">
        <v>1</v>
      </c>
      <c r="B1214">
        <v>57</v>
      </c>
      <c r="C1214">
        <v>2</v>
      </c>
      <c r="D1214">
        <v>5</v>
      </c>
      <c r="E1214">
        <v>0</v>
      </c>
      <c r="F1214" t="s">
        <v>79</v>
      </c>
      <c r="G1214" t="s">
        <v>79</v>
      </c>
      <c r="H1214">
        <v>644</v>
      </c>
      <c r="I1214">
        <v>0</v>
      </c>
      <c r="J1214">
        <v>0</v>
      </c>
      <c r="K1214">
        <v>0</v>
      </c>
      <c r="L1214">
        <v>0</v>
      </c>
      <c r="M1214" t="s">
        <v>79</v>
      </c>
      <c r="N1214" t="s">
        <v>79</v>
      </c>
      <c r="O1214" t="s">
        <v>79</v>
      </c>
      <c r="P1214" t="s">
        <v>79</v>
      </c>
      <c r="Q1214" t="s">
        <v>79</v>
      </c>
      <c r="R1214" t="s">
        <v>1871</v>
      </c>
      <c r="S1214" t="s">
        <v>79</v>
      </c>
      <c r="T1214">
        <v>0</v>
      </c>
      <c r="U1214" t="s">
        <v>79</v>
      </c>
      <c r="V1214" t="s">
        <v>79</v>
      </c>
      <c r="W1214" t="s">
        <v>79</v>
      </c>
      <c r="X1214">
        <v>2</v>
      </c>
      <c r="Y1214">
        <v>2</v>
      </c>
      <c r="Z1214" t="s">
        <v>79</v>
      </c>
      <c r="AA1214" t="s">
        <v>79</v>
      </c>
      <c r="AB1214" t="s">
        <v>79</v>
      </c>
      <c r="AC1214" t="s">
        <v>79</v>
      </c>
      <c r="AD1214" t="s">
        <v>79</v>
      </c>
      <c r="AE1214">
        <v>0</v>
      </c>
      <c r="AF1214" t="s">
        <v>79</v>
      </c>
      <c r="AG1214">
        <v>0</v>
      </c>
      <c r="AH1214" t="s">
        <v>79</v>
      </c>
      <c r="AI1214" t="s">
        <v>79</v>
      </c>
      <c r="AJ1214" t="s">
        <v>79</v>
      </c>
      <c r="AK1214" t="s">
        <v>79</v>
      </c>
      <c r="AL1214" t="s">
        <v>79</v>
      </c>
      <c r="AM1214" t="s">
        <v>79</v>
      </c>
      <c r="AN1214" t="s">
        <v>79</v>
      </c>
      <c r="AO1214" t="s">
        <v>79</v>
      </c>
      <c r="AP1214" t="s">
        <v>79</v>
      </c>
      <c r="AQ1214" t="s">
        <v>79</v>
      </c>
      <c r="AR1214" t="s">
        <v>79</v>
      </c>
      <c r="AS1214">
        <v>0</v>
      </c>
      <c r="AT1214" t="s">
        <v>79</v>
      </c>
      <c r="AU1214" t="s">
        <v>79</v>
      </c>
      <c r="AV1214">
        <v>0</v>
      </c>
      <c r="AW1214">
        <v>0</v>
      </c>
    </row>
    <row r="1215" spans="1:49" x14ac:dyDescent="0.2">
      <c r="A1215">
        <v>1</v>
      </c>
      <c r="B1215">
        <v>57</v>
      </c>
      <c r="C1215">
        <v>2</v>
      </c>
      <c r="D1215">
        <v>6</v>
      </c>
      <c r="E1215">
        <v>0</v>
      </c>
      <c r="F1215" t="s">
        <v>79</v>
      </c>
      <c r="G1215" t="s">
        <v>79</v>
      </c>
      <c r="H1215">
        <v>503</v>
      </c>
      <c r="I1215">
        <v>0</v>
      </c>
      <c r="J1215">
        <v>0</v>
      </c>
      <c r="K1215">
        <v>0</v>
      </c>
      <c r="L1215">
        <v>0</v>
      </c>
      <c r="M1215" t="s">
        <v>79</v>
      </c>
      <c r="N1215" t="s">
        <v>79</v>
      </c>
      <c r="O1215" t="s">
        <v>79</v>
      </c>
      <c r="P1215" t="s">
        <v>79</v>
      </c>
      <c r="Q1215" t="s">
        <v>79</v>
      </c>
      <c r="R1215" t="s">
        <v>1872</v>
      </c>
      <c r="S1215" t="s">
        <v>79</v>
      </c>
      <c r="T1215">
        <v>0</v>
      </c>
      <c r="U1215" t="s">
        <v>79</v>
      </c>
      <c r="V1215" t="s">
        <v>79</v>
      </c>
      <c r="W1215" t="s">
        <v>79</v>
      </c>
      <c r="X1215">
        <v>2</v>
      </c>
      <c r="Y1215">
        <v>2</v>
      </c>
      <c r="Z1215" t="s">
        <v>79</v>
      </c>
      <c r="AA1215" t="s">
        <v>79</v>
      </c>
      <c r="AB1215" t="s">
        <v>79</v>
      </c>
      <c r="AC1215" t="s">
        <v>79</v>
      </c>
      <c r="AD1215" t="s">
        <v>79</v>
      </c>
      <c r="AE1215">
        <v>0</v>
      </c>
      <c r="AF1215" t="s">
        <v>79</v>
      </c>
      <c r="AG1215">
        <v>0</v>
      </c>
      <c r="AH1215" t="s">
        <v>79</v>
      </c>
      <c r="AI1215" t="s">
        <v>79</v>
      </c>
      <c r="AJ1215" t="s">
        <v>79</v>
      </c>
      <c r="AK1215" t="s">
        <v>79</v>
      </c>
      <c r="AL1215" t="s">
        <v>79</v>
      </c>
      <c r="AM1215" t="s">
        <v>79</v>
      </c>
      <c r="AN1215" t="s">
        <v>79</v>
      </c>
      <c r="AO1215" t="s">
        <v>79</v>
      </c>
      <c r="AP1215" t="s">
        <v>79</v>
      </c>
      <c r="AQ1215" t="s">
        <v>79</v>
      </c>
      <c r="AR1215" t="s">
        <v>79</v>
      </c>
      <c r="AS1215">
        <v>0</v>
      </c>
      <c r="AT1215" t="s">
        <v>79</v>
      </c>
      <c r="AU1215" t="s">
        <v>79</v>
      </c>
      <c r="AV1215">
        <v>0</v>
      </c>
      <c r="AW1215">
        <v>0</v>
      </c>
    </row>
    <row r="1216" spans="1:49" x14ac:dyDescent="0.2">
      <c r="A1216">
        <v>1</v>
      </c>
      <c r="B1216">
        <v>57</v>
      </c>
      <c r="C1216">
        <v>2</v>
      </c>
      <c r="D1216">
        <v>7</v>
      </c>
      <c r="E1216">
        <v>0</v>
      </c>
      <c r="F1216" t="s">
        <v>79</v>
      </c>
      <c r="G1216" t="s">
        <v>79</v>
      </c>
      <c r="H1216">
        <v>239</v>
      </c>
      <c r="I1216">
        <v>0</v>
      </c>
      <c r="J1216">
        <v>0</v>
      </c>
      <c r="K1216">
        <v>0</v>
      </c>
      <c r="L1216">
        <v>0</v>
      </c>
      <c r="M1216" t="s">
        <v>79</v>
      </c>
      <c r="N1216" t="s">
        <v>79</v>
      </c>
      <c r="O1216" t="s">
        <v>79</v>
      </c>
      <c r="P1216" t="s">
        <v>79</v>
      </c>
      <c r="Q1216" t="s">
        <v>79</v>
      </c>
      <c r="R1216" t="s">
        <v>400</v>
      </c>
      <c r="S1216" t="s">
        <v>79</v>
      </c>
      <c r="T1216">
        <v>0</v>
      </c>
      <c r="U1216" t="s">
        <v>79</v>
      </c>
      <c r="V1216" t="s">
        <v>79</v>
      </c>
      <c r="W1216" t="s">
        <v>79</v>
      </c>
      <c r="X1216">
        <v>2</v>
      </c>
      <c r="Y1216">
        <v>2</v>
      </c>
      <c r="Z1216" t="s">
        <v>79</v>
      </c>
      <c r="AA1216" t="s">
        <v>79</v>
      </c>
      <c r="AB1216" t="s">
        <v>79</v>
      </c>
      <c r="AC1216" t="s">
        <v>79</v>
      </c>
      <c r="AD1216" t="s">
        <v>79</v>
      </c>
      <c r="AE1216">
        <v>0</v>
      </c>
      <c r="AF1216" t="s">
        <v>79</v>
      </c>
      <c r="AG1216">
        <v>0</v>
      </c>
      <c r="AH1216" t="s">
        <v>79</v>
      </c>
      <c r="AI1216" t="s">
        <v>79</v>
      </c>
      <c r="AJ1216" t="s">
        <v>79</v>
      </c>
      <c r="AK1216" t="s">
        <v>79</v>
      </c>
      <c r="AL1216" t="s">
        <v>79</v>
      </c>
      <c r="AM1216" t="s">
        <v>79</v>
      </c>
      <c r="AN1216" t="s">
        <v>79</v>
      </c>
      <c r="AO1216" t="s">
        <v>79</v>
      </c>
      <c r="AP1216" t="s">
        <v>79</v>
      </c>
      <c r="AQ1216" t="s">
        <v>79</v>
      </c>
      <c r="AR1216" t="s">
        <v>79</v>
      </c>
      <c r="AS1216">
        <v>0</v>
      </c>
      <c r="AT1216" t="s">
        <v>79</v>
      </c>
      <c r="AU1216" t="s">
        <v>79</v>
      </c>
      <c r="AV1216">
        <v>0</v>
      </c>
      <c r="AW1216">
        <v>0</v>
      </c>
    </row>
    <row r="1217" spans="1:49" x14ac:dyDescent="0.2">
      <c r="A1217">
        <v>1</v>
      </c>
      <c r="B1217">
        <v>57</v>
      </c>
      <c r="C1217">
        <v>2</v>
      </c>
      <c r="D1217">
        <v>8</v>
      </c>
      <c r="E1217">
        <v>0</v>
      </c>
      <c r="F1217" t="s">
        <v>79</v>
      </c>
      <c r="G1217" t="s">
        <v>79</v>
      </c>
      <c r="H1217">
        <v>0</v>
      </c>
      <c r="I1217">
        <v>0</v>
      </c>
      <c r="J1217">
        <v>0</v>
      </c>
      <c r="K1217">
        <v>0</v>
      </c>
      <c r="L1217">
        <v>0</v>
      </c>
      <c r="M1217" t="s">
        <v>79</v>
      </c>
      <c r="N1217" t="s">
        <v>79</v>
      </c>
      <c r="O1217" t="s">
        <v>79</v>
      </c>
      <c r="P1217" t="s">
        <v>79</v>
      </c>
      <c r="Q1217" t="s">
        <v>79</v>
      </c>
      <c r="R1217" t="s">
        <v>79</v>
      </c>
      <c r="S1217" t="s">
        <v>79</v>
      </c>
      <c r="T1217">
        <v>0</v>
      </c>
      <c r="U1217" t="s">
        <v>79</v>
      </c>
      <c r="V1217" t="s">
        <v>79</v>
      </c>
      <c r="W1217" t="s">
        <v>79</v>
      </c>
      <c r="X1217">
        <v>0</v>
      </c>
      <c r="Y1217">
        <v>0</v>
      </c>
      <c r="Z1217" t="s">
        <v>79</v>
      </c>
      <c r="AA1217" t="s">
        <v>79</v>
      </c>
      <c r="AB1217" t="s">
        <v>79</v>
      </c>
      <c r="AC1217" t="s">
        <v>79</v>
      </c>
      <c r="AD1217" t="s">
        <v>79</v>
      </c>
      <c r="AE1217">
        <v>0</v>
      </c>
      <c r="AF1217" t="s">
        <v>79</v>
      </c>
      <c r="AG1217">
        <v>0</v>
      </c>
      <c r="AH1217" t="s">
        <v>79</v>
      </c>
      <c r="AI1217" t="s">
        <v>79</v>
      </c>
      <c r="AJ1217" t="s">
        <v>79</v>
      </c>
      <c r="AK1217" t="s">
        <v>79</v>
      </c>
      <c r="AL1217" t="s">
        <v>79</v>
      </c>
      <c r="AM1217" t="s">
        <v>79</v>
      </c>
      <c r="AN1217" t="s">
        <v>79</v>
      </c>
      <c r="AO1217" t="s">
        <v>79</v>
      </c>
      <c r="AP1217" t="s">
        <v>79</v>
      </c>
      <c r="AQ1217" t="s">
        <v>79</v>
      </c>
      <c r="AR1217" t="s">
        <v>79</v>
      </c>
      <c r="AS1217">
        <v>0</v>
      </c>
      <c r="AT1217" t="s">
        <v>79</v>
      </c>
      <c r="AU1217" t="s">
        <v>79</v>
      </c>
      <c r="AV1217">
        <v>0</v>
      </c>
      <c r="AW1217">
        <v>0</v>
      </c>
    </row>
    <row r="1218" spans="1:49" x14ac:dyDescent="0.2">
      <c r="A1218">
        <v>1</v>
      </c>
      <c r="B1218">
        <v>57</v>
      </c>
      <c r="C1218">
        <v>3</v>
      </c>
      <c r="D1218">
        <v>1</v>
      </c>
      <c r="E1218">
        <v>0</v>
      </c>
      <c r="F1218" t="s">
        <v>79</v>
      </c>
      <c r="G1218" t="s">
        <v>79</v>
      </c>
      <c r="H1218">
        <v>272</v>
      </c>
      <c r="I1218">
        <v>0</v>
      </c>
      <c r="J1218">
        <v>0</v>
      </c>
      <c r="K1218">
        <v>0</v>
      </c>
      <c r="L1218">
        <v>0</v>
      </c>
      <c r="M1218" t="s">
        <v>79</v>
      </c>
      <c r="N1218" t="s">
        <v>79</v>
      </c>
      <c r="O1218" t="s">
        <v>79</v>
      </c>
      <c r="P1218" t="s">
        <v>79</v>
      </c>
      <c r="Q1218" t="s">
        <v>79</v>
      </c>
      <c r="R1218" t="s">
        <v>1873</v>
      </c>
      <c r="S1218" t="s">
        <v>79</v>
      </c>
      <c r="T1218">
        <v>0</v>
      </c>
      <c r="U1218" t="s">
        <v>79</v>
      </c>
      <c r="V1218" t="s">
        <v>79</v>
      </c>
      <c r="W1218" t="s">
        <v>79</v>
      </c>
      <c r="X1218">
        <v>2</v>
      </c>
      <c r="Y1218">
        <v>2</v>
      </c>
      <c r="Z1218" t="s">
        <v>79</v>
      </c>
      <c r="AA1218" t="s">
        <v>79</v>
      </c>
      <c r="AB1218" t="s">
        <v>79</v>
      </c>
      <c r="AC1218" t="s">
        <v>79</v>
      </c>
      <c r="AD1218" t="s">
        <v>79</v>
      </c>
      <c r="AE1218">
        <v>0</v>
      </c>
      <c r="AF1218" t="s">
        <v>79</v>
      </c>
      <c r="AG1218">
        <v>0</v>
      </c>
      <c r="AH1218" t="s">
        <v>79</v>
      </c>
      <c r="AI1218" t="s">
        <v>79</v>
      </c>
      <c r="AJ1218" t="s">
        <v>79</v>
      </c>
      <c r="AK1218" t="s">
        <v>79</v>
      </c>
      <c r="AL1218" t="s">
        <v>79</v>
      </c>
      <c r="AM1218" t="s">
        <v>79</v>
      </c>
      <c r="AN1218" t="s">
        <v>79</v>
      </c>
      <c r="AO1218" t="s">
        <v>79</v>
      </c>
      <c r="AP1218" t="s">
        <v>79</v>
      </c>
      <c r="AQ1218" t="s">
        <v>79</v>
      </c>
      <c r="AR1218" t="s">
        <v>79</v>
      </c>
      <c r="AS1218">
        <v>0</v>
      </c>
      <c r="AT1218" t="s">
        <v>79</v>
      </c>
      <c r="AU1218" t="s">
        <v>79</v>
      </c>
      <c r="AV1218">
        <v>0</v>
      </c>
      <c r="AW1218">
        <v>0</v>
      </c>
    </row>
    <row r="1219" spans="1:49" x14ac:dyDescent="0.2">
      <c r="A1219">
        <v>1</v>
      </c>
      <c r="B1219">
        <v>57</v>
      </c>
      <c r="C1219">
        <v>3</v>
      </c>
      <c r="D1219">
        <v>2</v>
      </c>
      <c r="E1219">
        <v>0</v>
      </c>
      <c r="F1219" t="s">
        <v>79</v>
      </c>
      <c r="G1219" t="s">
        <v>79</v>
      </c>
      <c r="H1219">
        <v>535</v>
      </c>
      <c r="I1219">
        <v>0</v>
      </c>
      <c r="J1219">
        <v>0</v>
      </c>
      <c r="K1219">
        <v>0</v>
      </c>
      <c r="L1219">
        <v>0</v>
      </c>
      <c r="M1219" t="s">
        <v>79</v>
      </c>
      <c r="N1219" t="s">
        <v>79</v>
      </c>
      <c r="O1219" t="s">
        <v>79</v>
      </c>
      <c r="P1219" t="s">
        <v>79</v>
      </c>
      <c r="Q1219" t="s">
        <v>79</v>
      </c>
      <c r="R1219" t="s">
        <v>1874</v>
      </c>
      <c r="S1219" t="s">
        <v>79</v>
      </c>
      <c r="T1219">
        <v>0</v>
      </c>
      <c r="U1219" t="s">
        <v>79</v>
      </c>
      <c r="V1219" t="s">
        <v>79</v>
      </c>
      <c r="W1219" t="s">
        <v>79</v>
      </c>
      <c r="X1219">
        <v>2</v>
      </c>
      <c r="Y1219">
        <v>2</v>
      </c>
      <c r="Z1219" t="s">
        <v>79</v>
      </c>
      <c r="AA1219" t="s">
        <v>79</v>
      </c>
      <c r="AB1219" t="s">
        <v>79</v>
      </c>
      <c r="AC1219" t="s">
        <v>79</v>
      </c>
      <c r="AD1219" t="s">
        <v>79</v>
      </c>
      <c r="AE1219">
        <v>0</v>
      </c>
      <c r="AF1219" t="s">
        <v>79</v>
      </c>
      <c r="AG1219">
        <v>0</v>
      </c>
      <c r="AH1219" t="s">
        <v>79</v>
      </c>
      <c r="AI1219" t="s">
        <v>79</v>
      </c>
      <c r="AJ1219" t="s">
        <v>79</v>
      </c>
      <c r="AK1219" t="s">
        <v>79</v>
      </c>
      <c r="AL1219" t="s">
        <v>79</v>
      </c>
      <c r="AM1219" t="s">
        <v>79</v>
      </c>
      <c r="AN1219" t="s">
        <v>79</v>
      </c>
      <c r="AO1219" t="s">
        <v>79</v>
      </c>
      <c r="AP1219" t="s">
        <v>79</v>
      </c>
      <c r="AQ1219" t="s">
        <v>79</v>
      </c>
      <c r="AR1219" t="s">
        <v>79</v>
      </c>
      <c r="AS1219">
        <v>0</v>
      </c>
      <c r="AT1219" t="s">
        <v>79</v>
      </c>
      <c r="AU1219" t="s">
        <v>79</v>
      </c>
      <c r="AV1219">
        <v>0</v>
      </c>
      <c r="AW1219">
        <v>0</v>
      </c>
    </row>
    <row r="1220" spans="1:49" x14ac:dyDescent="0.2">
      <c r="A1220">
        <v>1</v>
      </c>
      <c r="B1220">
        <v>57</v>
      </c>
      <c r="C1220">
        <v>3</v>
      </c>
      <c r="D1220">
        <v>3</v>
      </c>
      <c r="E1220">
        <v>0</v>
      </c>
      <c r="F1220" t="s">
        <v>79</v>
      </c>
      <c r="G1220" t="s">
        <v>79</v>
      </c>
      <c r="H1220">
        <v>383</v>
      </c>
      <c r="I1220">
        <v>0</v>
      </c>
      <c r="J1220">
        <v>0</v>
      </c>
      <c r="K1220">
        <v>0</v>
      </c>
      <c r="L1220">
        <v>0</v>
      </c>
      <c r="M1220" t="s">
        <v>79</v>
      </c>
      <c r="N1220" t="s">
        <v>79</v>
      </c>
      <c r="O1220" t="s">
        <v>79</v>
      </c>
      <c r="P1220" t="s">
        <v>79</v>
      </c>
      <c r="Q1220" t="s">
        <v>79</v>
      </c>
      <c r="R1220" t="s">
        <v>1875</v>
      </c>
      <c r="S1220" t="s">
        <v>79</v>
      </c>
      <c r="T1220">
        <v>0</v>
      </c>
      <c r="U1220" t="s">
        <v>79</v>
      </c>
      <c r="V1220" t="s">
        <v>79</v>
      </c>
      <c r="W1220" t="s">
        <v>79</v>
      </c>
      <c r="X1220">
        <v>2</v>
      </c>
      <c r="Y1220">
        <v>2</v>
      </c>
      <c r="Z1220" t="s">
        <v>79</v>
      </c>
      <c r="AA1220" t="s">
        <v>79</v>
      </c>
      <c r="AB1220" t="s">
        <v>79</v>
      </c>
      <c r="AC1220" t="s">
        <v>79</v>
      </c>
      <c r="AD1220" t="s">
        <v>79</v>
      </c>
      <c r="AE1220">
        <v>0</v>
      </c>
      <c r="AF1220" t="s">
        <v>79</v>
      </c>
      <c r="AG1220">
        <v>0</v>
      </c>
      <c r="AH1220" t="s">
        <v>79</v>
      </c>
      <c r="AI1220" t="s">
        <v>79</v>
      </c>
      <c r="AJ1220" t="s">
        <v>79</v>
      </c>
      <c r="AK1220" t="s">
        <v>79</v>
      </c>
      <c r="AL1220" t="s">
        <v>79</v>
      </c>
      <c r="AM1220" t="s">
        <v>79</v>
      </c>
      <c r="AN1220" t="s">
        <v>79</v>
      </c>
      <c r="AO1220" t="s">
        <v>79</v>
      </c>
      <c r="AP1220" t="s">
        <v>79</v>
      </c>
      <c r="AQ1220" t="s">
        <v>79</v>
      </c>
      <c r="AR1220" t="s">
        <v>79</v>
      </c>
      <c r="AS1220">
        <v>0</v>
      </c>
      <c r="AT1220" t="s">
        <v>79</v>
      </c>
      <c r="AU1220" t="s">
        <v>79</v>
      </c>
      <c r="AV1220">
        <v>0</v>
      </c>
      <c r="AW1220">
        <v>0</v>
      </c>
    </row>
    <row r="1221" spans="1:49" x14ac:dyDescent="0.2">
      <c r="A1221">
        <v>1</v>
      </c>
      <c r="B1221">
        <v>57</v>
      </c>
      <c r="C1221">
        <v>3</v>
      </c>
      <c r="D1221">
        <v>4</v>
      </c>
      <c r="E1221">
        <v>0</v>
      </c>
      <c r="F1221" t="s">
        <v>79</v>
      </c>
      <c r="G1221" t="s">
        <v>79</v>
      </c>
      <c r="H1221">
        <v>384</v>
      </c>
      <c r="I1221">
        <v>0</v>
      </c>
      <c r="J1221">
        <v>0</v>
      </c>
      <c r="K1221">
        <v>0</v>
      </c>
      <c r="L1221">
        <v>0</v>
      </c>
      <c r="M1221" t="s">
        <v>79</v>
      </c>
      <c r="N1221" t="s">
        <v>79</v>
      </c>
      <c r="O1221" t="s">
        <v>79</v>
      </c>
      <c r="P1221" t="s">
        <v>79</v>
      </c>
      <c r="Q1221" t="s">
        <v>79</v>
      </c>
      <c r="R1221" t="s">
        <v>512</v>
      </c>
      <c r="S1221" t="s">
        <v>79</v>
      </c>
      <c r="T1221">
        <v>0</v>
      </c>
      <c r="U1221" t="s">
        <v>79</v>
      </c>
      <c r="V1221" t="s">
        <v>79</v>
      </c>
      <c r="W1221" t="s">
        <v>79</v>
      </c>
      <c r="X1221">
        <v>2</v>
      </c>
      <c r="Y1221">
        <v>2</v>
      </c>
      <c r="Z1221" t="s">
        <v>79</v>
      </c>
      <c r="AA1221" t="s">
        <v>79</v>
      </c>
      <c r="AB1221" t="s">
        <v>79</v>
      </c>
      <c r="AC1221" t="s">
        <v>79</v>
      </c>
      <c r="AD1221" t="s">
        <v>79</v>
      </c>
      <c r="AE1221">
        <v>0</v>
      </c>
      <c r="AF1221" t="s">
        <v>79</v>
      </c>
      <c r="AG1221">
        <v>0</v>
      </c>
      <c r="AH1221" t="s">
        <v>79</v>
      </c>
      <c r="AI1221" t="s">
        <v>79</v>
      </c>
      <c r="AJ1221" t="s">
        <v>79</v>
      </c>
      <c r="AK1221" t="s">
        <v>79</v>
      </c>
      <c r="AL1221" t="s">
        <v>79</v>
      </c>
      <c r="AM1221" t="s">
        <v>79</v>
      </c>
      <c r="AN1221" t="s">
        <v>79</v>
      </c>
      <c r="AO1221" t="s">
        <v>79</v>
      </c>
      <c r="AP1221" t="s">
        <v>79</v>
      </c>
      <c r="AQ1221" t="s">
        <v>79</v>
      </c>
      <c r="AR1221" t="s">
        <v>79</v>
      </c>
      <c r="AS1221">
        <v>0</v>
      </c>
      <c r="AT1221" t="s">
        <v>79</v>
      </c>
      <c r="AU1221" t="s">
        <v>79</v>
      </c>
      <c r="AV1221">
        <v>0</v>
      </c>
      <c r="AW1221">
        <v>0</v>
      </c>
    </row>
    <row r="1222" spans="1:49" x14ac:dyDescent="0.2">
      <c r="A1222">
        <v>1</v>
      </c>
      <c r="B1222">
        <v>57</v>
      </c>
      <c r="C1222">
        <v>3</v>
      </c>
      <c r="D1222">
        <v>5</v>
      </c>
      <c r="E1222">
        <v>0</v>
      </c>
      <c r="F1222" t="s">
        <v>79</v>
      </c>
      <c r="G1222" t="s">
        <v>79</v>
      </c>
      <c r="H1222">
        <v>115</v>
      </c>
      <c r="I1222">
        <v>0</v>
      </c>
      <c r="J1222">
        <v>0</v>
      </c>
      <c r="K1222">
        <v>0</v>
      </c>
      <c r="L1222">
        <v>0</v>
      </c>
      <c r="M1222" t="s">
        <v>79</v>
      </c>
      <c r="N1222" t="s">
        <v>79</v>
      </c>
      <c r="O1222" t="s">
        <v>79</v>
      </c>
      <c r="P1222" t="s">
        <v>79</v>
      </c>
      <c r="Q1222" t="s">
        <v>79</v>
      </c>
      <c r="R1222" t="s">
        <v>1876</v>
      </c>
      <c r="S1222" t="s">
        <v>79</v>
      </c>
      <c r="T1222">
        <v>0</v>
      </c>
      <c r="U1222" t="s">
        <v>79</v>
      </c>
      <c r="V1222" t="s">
        <v>79</v>
      </c>
      <c r="W1222" t="s">
        <v>79</v>
      </c>
      <c r="X1222">
        <v>2</v>
      </c>
      <c r="Y1222">
        <v>2</v>
      </c>
      <c r="Z1222" t="s">
        <v>79</v>
      </c>
      <c r="AA1222" t="s">
        <v>79</v>
      </c>
      <c r="AB1222" t="s">
        <v>79</v>
      </c>
      <c r="AC1222" t="s">
        <v>79</v>
      </c>
      <c r="AD1222" t="s">
        <v>79</v>
      </c>
      <c r="AE1222">
        <v>0</v>
      </c>
      <c r="AF1222" t="s">
        <v>79</v>
      </c>
      <c r="AG1222">
        <v>0</v>
      </c>
      <c r="AH1222" t="s">
        <v>79</v>
      </c>
      <c r="AI1222" t="s">
        <v>79</v>
      </c>
      <c r="AJ1222" t="s">
        <v>79</v>
      </c>
      <c r="AK1222" t="s">
        <v>79</v>
      </c>
      <c r="AL1222" t="s">
        <v>79</v>
      </c>
      <c r="AM1222" t="s">
        <v>79</v>
      </c>
      <c r="AN1222" t="s">
        <v>79</v>
      </c>
      <c r="AO1222" t="s">
        <v>79</v>
      </c>
      <c r="AP1222" t="s">
        <v>79</v>
      </c>
      <c r="AQ1222" t="s">
        <v>79</v>
      </c>
      <c r="AR1222" t="s">
        <v>79</v>
      </c>
      <c r="AS1222">
        <v>0</v>
      </c>
      <c r="AT1222" t="s">
        <v>79</v>
      </c>
      <c r="AU1222" t="s">
        <v>79</v>
      </c>
      <c r="AV1222">
        <v>0</v>
      </c>
      <c r="AW1222">
        <v>0</v>
      </c>
    </row>
    <row r="1223" spans="1:49" x14ac:dyDescent="0.2">
      <c r="A1223">
        <v>1</v>
      </c>
      <c r="B1223">
        <v>57</v>
      </c>
      <c r="C1223">
        <v>3</v>
      </c>
      <c r="D1223">
        <v>6</v>
      </c>
      <c r="E1223">
        <v>0</v>
      </c>
      <c r="F1223" t="s">
        <v>79</v>
      </c>
      <c r="G1223" t="s">
        <v>79</v>
      </c>
      <c r="H1223">
        <v>534</v>
      </c>
      <c r="I1223">
        <v>0</v>
      </c>
      <c r="J1223">
        <v>0</v>
      </c>
      <c r="K1223">
        <v>0</v>
      </c>
      <c r="L1223">
        <v>0</v>
      </c>
      <c r="M1223" t="s">
        <v>79</v>
      </c>
      <c r="N1223" t="s">
        <v>79</v>
      </c>
      <c r="O1223" t="s">
        <v>79</v>
      </c>
      <c r="P1223" t="s">
        <v>79</v>
      </c>
      <c r="Q1223" t="s">
        <v>79</v>
      </c>
      <c r="R1223" t="s">
        <v>1877</v>
      </c>
      <c r="S1223" t="s">
        <v>79</v>
      </c>
      <c r="T1223">
        <v>0</v>
      </c>
      <c r="U1223" t="s">
        <v>79</v>
      </c>
      <c r="V1223" t="s">
        <v>79</v>
      </c>
      <c r="W1223" t="s">
        <v>79</v>
      </c>
      <c r="X1223">
        <v>2</v>
      </c>
      <c r="Y1223">
        <v>2</v>
      </c>
      <c r="Z1223" t="s">
        <v>79</v>
      </c>
      <c r="AA1223" t="s">
        <v>79</v>
      </c>
      <c r="AB1223" t="s">
        <v>79</v>
      </c>
      <c r="AC1223" t="s">
        <v>79</v>
      </c>
      <c r="AD1223" t="s">
        <v>79</v>
      </c>
      <c r="AE1223">
        <v>0</v>
      </c>
      <c r="AF1223" t="s">
        <v>79</v>
      </c>
      <c r="AG1223">
        <v>0</v>
      </c>
      <c r="AH1223" t="s">
        <v>79</v>
      </c>
      <c r="AI1223" t="s">
        <v>79</v>
      </c>
      <c r="AJ1223" t="s">
        <v>79</v>
      </c>
      <c r="AK1223" t="s">
        <v>79</v>
      </c>
      <c r="AL1223" t="s">
        <v>79</v>
      </c>
      <c r="AM1223" t="s">
        <v>79</v>
      </c>
      <c r="AN1223" t="s">
        <v>79</v>
      </c>
      <c r="AO1223" t="s">
        <v>79</v>
      </c>
      <c r="AP1223" t="s">
        <v>79</v>
      </c>
      <c r="AQ1223" t="s">
        <v>79</v>
      </c>
      <c r="AR1223" t="s">
        <v>79</v>
      </c>
      <c r="AS1223">
        <v>0</v>
      </c>
      <c r="AT1223" t="s">
        <v>79</v>
      </c>
      <c r="AU1223" t="s">
        <v>79</v>
      </c>
      <c r="AV1223">
        <v>0</v>
      </c>
      <c r="AW1223">
        <v>0</v>
      </c>
    </row>
    <row r="1224" spans="1:49" x14ac:dyDescent="0.2">
      <c r="A1224">
        <v>1</v>
      </c>
      <c r="B1224">
        <v>57</v>
      </c>
      <c r="C1224">
        <v>3</v>
      </c>
      <c r="D1224">
        <v>7</v>
      </c>
      <c r="E1224">
        <v>0</v>
      </c>
      <c r="F1224" t="s">
        <v>79</v>
      </c>
      <c r="G1224" t="s">
        <v>79</v>
      </c>
      <c r="H1224">
        <v>152</v>
      </c>
      <c r="I1224">
        <v>0</v>
      </c>
      <c r="J1224">
        <v>0</v>
      </c>
      <c r="K1224">
        <v>0</v>
      </c>
      <c r="L1224">
        <v>0</v>
      </c>
      <c r="M1224" t="s">
        <v>79</v>
      </c>
      <c r="N1224" t="s">
        <v>79</v>
      </c>
      <c r="O1224" t="s">
        <v>79</v>
      </c>
      <c r="P1224" t="s">
        <v>79</v>
      </c>
      <c r="Q1224" t="s">
        <v>79</v>
      </c>
      <c r="R1224" t="s">
        <v>519</v>
      </c>
      <c r="S1224" t="s">
        <v>79</v>
      </c>
      <c r="T1224">
        <v>0</v>
      </c>
      <c r="U1224" t="s">
        <v>79</v>
      </c>
      <c r="V1224" t="s">
        <v>79</v>
      </c>
      <c r="W1224" t="s">
        <v>79</v>
      </c>
      <c r="X1224">
        <v>2</v>
      </c>
      <c r="Y1224">
        <v>2</v>
      </c>
      <c r="Z1224" t="s">
        <v>79</v>
      </c>
      <c r="AA1224" t="s">
        <v>79</v>
      </c>
      <c r="AB1224" t="s">
        <v>79</v>
      </c>
      <c r="AC1224" t="s">
        <v>79</v>
      </c>
      <c r="AD1224" t="s">
        <v>79</v>
      </c>
      <c r="AE1224">
        <v>0</v>
      </c>
      <c r="AF1224" t="s">
        <v>79</v>
      </c>
      <c r="AG1224">
        <v>0</v>
      </c>
      <c r="AH1224" t="s">
        <v>79</v>
      </c>
      <c r="AI1224" t="s">
        <v>79</v>
      </c>
      <c r="AJ1224" t="s">
        <v>79</v>
      </c>
      <c r="AK1224" t="s">
        <v>79</v>
      </c>
      <c r="AL1224" t="s">
        <v>79</v>
      </c>
      <c r="AM1224" t="s">
        <v>79</v>
      </c>
      <c r="AN1224" t="s">
        <v>79</v>
      </c>
      <c r="AO1224" t="s">
        <v>79</v>
      </c>
      <c r="AP1224" t="s">
        <v>79</v>
      </c>
      <c r="AQ1224" t="s">
        <v>79</v>
      </c>
      <c r="AR1224" t="s">
        <v>79</v>
      </c>
      <c r="AS1224">
        <v>0</v>
      </c>
      <c r="AT1224" t="s">
        <v>79</v>
      </c>
      <c r="AU1224" t="s">
        <v>79</v>
      </c>
      <c r="AV1224">
        <v>0</v>
      </c>
      <c r="AW1224">
        <v>0</v>
      </c>
    </row>
    <row r="1225" spans="1:49" x14ac:dyDescent="0.2">
      <c r="A1225">
        <v>1</v>
      </c>
      <c r="B1225">
        <v>57</v>
      </c>
      <c r="C1225">
        <v>3</v>
      </c>
      <c r="D1225">
        <v>8</v>
      </c>
      <c r="E1225">
        <v>0</v>
      </c>
      <c r="F1225" t="s">
        <v>79</v>
      </c>
      <c r="G1225" t="s">
        <v>79</v>
      </c>
      <c r="H1225">
        <v>154</v>
      </c>
      <c r="I1225">
        <v>0</v>
      </c>
      <c r="J1225">
        <v>0</v>
      </c>
      <c r="K1225">
        <v>0</v>
      </c>
      <c r="L1225">
        <v>0</v>
      </c>
      <c r="M1225" t="s">
        <v>79</v>
      </c>
      <c r="N1225" t="s">
        <v>79</v>
      </c>
      <c r="O1225" t="s">
        <v>79</v>
      </c>
      <c r="P1225" t="s">
        <v>79</v>
      </c>
      <c r="Q1225" t="s">
        <v>79</v>
      </c>
      <c r="R1225" t="s">
        <v>1878</v>
      </c>
      <c r="S1225" t="s">
        <v>79</v>
      </c>
      <c r="T1225">
        <v>0</v>
      </c>
      <c r="U1225" t="s">
        <v>79</v>
      </c>
      <c r="V1225" t="s">
        <v>79</v>
      </c>
      <c r="W1225" t="s">
        <v>79</v>
      </c>
      <c r="X1225">
        <v>2</v>
      </c>
      <c r="Y1225">
        <v>2</v>
      </c>
      <c r="Z1225" t="s">
        <v>79</v>
      </c>
      <c r="AA1225" t="s">
        <v>79</v>
      </c>
      <c r="AB1225" t="s">
        <v>79</v>
      </c>
      <c r="AC1225" t="s">
        <v>79</v>
      </c>
      <c r="AD1225" t="s">
        <v>79</v>
      </c>
      <c r="AE1225">
        <v>0</v>
      </c>
      <c r="AF1225" t="s">
        <v>79</v>
      </c>
      <c r="AG1225">
        <v>0</v>
      </c>
      <c r="AH1225" t="s">
        <v>79</v>
      </c>
      <c r="AI1225" t="s">
        <v>79</v>
      </c>
      <c r="AJ1225" t="s">
        <v>79</v>
      </c>
      <c r="AK1225" t="s">
        <v>79</v>
      </c>
      <c r="AL1225" t="s">
        <v>79</v>
      </c>
      <c r="AM1225" t="s">
        <v>79</v>
      </c>
      <c r="AN1225" t="s">
        <v>79</v>
      </c>
      <c r="AO1225" t="s">
        <v>79</v>
      </c>
      <c r="AP1225" t="s">
        <v>79</v>
      </c>
      <c r="AQ1225" t="s">
        <v>79</v>
      </c>
      <c r="AR1225" t="s">
        <v>79</v>
      </c>
      <c r="AS1225">
        <v>0</v>
      </c>
      <c r="AT1225" t="s">
        <v>79</v>
      </c>
      <c r="AU1225" t="s">
        <v>79</v>
      </c>
      <c r="AV1225">
        <v>0</v>
      </c>
      <c r="AW1225">
        <v>0</v>
      </c>
    </row>
    <row r="1226" spans="1:49" x14ac:dyDescent="0.2">
      <c r="A1226">
        <v>1</v>
      </c>
      <c r="B1226">
        <v>57</v>
      </c>
      <c r="C1226">
        <v>4</v>
      </c>
      <c r="D1226">
        <v>1</v>
      </c>
      <c r="E1226">
        <v>0</v>
      </c>
      <c r="F1226" t="s">
        <v>79</v>
      </c>
      <c r="G1226" t="s">
        <v>79</v>
      </c>
      <c r="H1226">
        <v>113</v>
      </c>
      <c r="I1226">
        <v>0</v>
      </c>
      <c r="J1226">
        <v>0</v>
      </c>
      <c r="K1226">
        <v>0</v>
      </c>
      <c r="L1226">
        <v>0</v>
      </c>
      <c r="M1226" t="s">
        <v>79</v>
      </c>
      <c r="N1226" t="s">
        <v>79</v>
      </c>
      <c r="O1226" t="s">
        <v>79</v>
      </c>
      <c r="P1226" t="s">
        <v>79</v>
      </c>
      <c r="Q1226" t="s">
        <v>79</v>
      </c>
      <c r="R1226" t="s">
        <v>1879</v>
      </c>
      <c r="S1226" t="s">
        <v>79</v>
      </c>
      <c r="T1226">
        <v>0</v>
      </c>
      <c r="U1226" t="s">
        <v>79</v>
      </c>
      <c r="V1226" t="s">
        <v>79</v>
      </c>
      <c r="W1226" t="s">
        <v>79</v>
      </c>
      <c r="X1226">
        <v>2</v>
      </c>
      <c r="Y1226">
        <v>2</v>
      </c>
      <c r="Z1226" t="s">
        <v>79</v>
      </c>
      <c r="AA1226" t="s">
        <v>79</v>
      </c>
      <c r="AB1226" t="s">
        <v>79</v>
      </c>
      <c r="AC1226" t="s">
        <v>79</v>
      </c>
      <c r="AD1226" t="s">
        <v>79</v>
      </c>
      <c r="AE1226">
        <v>0</v>
      </c>
      <c r="AF1226" t="s">
        <v>79</v>
      </c>
      <c r="AG1226">
        <v>0</v>
      </c>
      <c r="AH1226" t="s">
        <v>79</v>
      </c>
      <c r="AI1226" t="s">
        <v>79</v>
      </c>
      <c r="AJ1226" t="s">
        <v>79</v>
      </c>
      <c r="AK1226" t="s">
        <v>79</v>
      </c>
      <c r="AL1226" t="s">
        <v>79</v>
      </c>
      <c r="AM1226" t="s">
        <v>79</v>
      </c>
      <c r="AN1226" t="s">
        <v>79</v>
      </c>
      <c r="AO1226" t="s">
        <v>79</v>
      </c>
      <c r="AP1226" t="s">
        <v>79</v>
      </c>
      <c r="AQ1226" t="s">
        <v>79</v>
      </c>
      <c r="AR1226" t="s">
        <v>79</v>
      </c>
      <c r="AS1226">
        <v>0</v>
      </c>
      <c r="AT1226" t="s">
        <v>79</v>
      </c>
      <c r="AU1226" t="s">
        <v>79</v>
      </c>
      <c r="AV1226">
        <v>0</v>
      </c>
      <c r="AW1226">
        <v>0</v>
      </c>
    </row>
    <row r="1227" spans="1:49" x14ac:dyDescent="0.2">
      <c r="A1227">
        <v>1</v>
      </c>
      <c r="B1227">
        <v>57</v>
      </c>
      <c r="C1227">
        <v>4</v>
      </c>
      <c r="D1227">
        <v>2</v>
      </c>
      <c r="E1227">
        <v>0</v>
      </c>
      <c r="F1227" t="s">
        <v>79</v>
      </c>
      <c r="G1227" t="s">
        <v>79</v>
      </c>
      <c r="H1227">
        <v>420</v>
      </c>
      <c r="I1227">
        <v>0</v>
      </c>
      <c r="J1227">
        <v>0</v>
      </c>
      <c r="K1227">
        <v>0</v>
      </c>
      <c r="L1227">
        <v>0</v>
      </c>
      <c r="M1227" t="s">
        <v>79</v>
      </c>
      <c r="N1227" t="s">
        <v>79</v>
      </c>
      <c r="O1227" t="s">
        <v>79</v>
      </c>
      <c r="P1227" t="s">
        <v>79</v>
      </c>
      <c r="Q1227" t="s">
        <v>79</v>
      </c>
      <c r="R1227" t="s">
        <v>1880</v>
      </c>
      <c r="S1227" t="s">
        <v>79</v>
      </c>
      <c r="T1227">
        <v>0</v>
      </c>
      <c r="U1227" t="s">
        <v>79</v>
      </c>
      <c r="V1227" t="s">
        <v>79</v>
      </c>
      <c r="W1227" t="s">
        <v>79</v>
      </c>
      <c r="X1227">
        <v>2</v>
      </c>
      <c r="Y1227">
        <v>2</v>
      </c>
      <c r="Z1227" t="s">
        <v>79</v>
      </c>
      <c r="AA1227" t="s">
        <v>79</v>
      </c>
      <c r="AB1227" t="s">
        <v>79</v>
      </c>
      <c r="AC1227" t="s">
        <v>79</v>
      </c>
      <c r="AD1227" t="s">
        <v>79</v>
      </c>
      <c r="AE1227">
        <v>0</v>
      </c>
      <c r="AF1227" t="s">
        <v>79</v>
      </c>
      <c r="AG1227">
        <v>0</v>
      </c>
      <c r="AH1227" t="s">
        <v>79</v>
      </c>
      <c r="AI1227" t="s">
        <v>79</v>
      </c>
      <c r="AJ1227" t="s">
        <v>79</v>
      </c>
      <c r="AK1227" t="s">
        <v>79</v>
      </c>
      <c r="AL1227" t="s">
        <v>79</v>
      </c>
      <c r="AM1227" t="s">
        <v>79</v>
      </c>
      <c r="AN1227" t="s">
        <v>79</v>
      </c>
      <c r="AO1227" t="s">
        <v>79</v>
      </c>
      <c r="AP1227" t="s">
        <v>79</v>
      </c>
      <c r="AQ1227" t="s">
        <v>79</v>
      </c>
      <c r="AR1227" t="s">
        <v>79</v>
      </c>
      <c r="AS1227">
        <v>0</v>
      </c>
      <c r="AT1227" t="s">
        <v>79</v>
      </c>
      <c r="AU1227" t="s">
        <v>79</v>
      </c>
      <c r="AV1227">
        <v>0</v>
      </c>
      <c r="AW1227">
        <v>0</v>
      </c>
    </row>
    <row r="1228" spans="1:49" x14ac:dyDescent="0.2">
      <c r="A1228">
        <v>1</v>
      </c>
      <c r="B1228">
        <v>57</v>
      </c>
      <c r="C1228">
        <v>4</v>
      </c>
      <c r="D1228">
        <v>3</v>
      </c>
      <c r="E1228">
        <v>0</v>
      </c>
      <c r="F1228" t="s">
        <v>79</v>
      </c>
      <c r="G1228" t="s">
        <v>79</v>
      </c>
      <c r="H1228">
        <v>301</v>
      </c>
      <c r="I1228">
        <v>0</v>
      </c>
      <c r="J1228">
        <v>0</v>
      </c>
      <c r="K1228">
        <v>0</v>
      </c>
      <c r="L1228">
        <v>0</v>
      </c>
      <c r="M1228" t="s">
        <v>79</v>
      </c>
      <c r="N1228" t="s">
        <v>79</v>
      </c>
      <c r="O1228" t="s">
        <v>79</v>
      </c>
      <c r="P1228" t="s">
        <v>79</v>
      </c>
      <c r="Q1228" t="s">
        <v>79</v>
      </c>
      <c r="R1228" t="s">
        <v>1881</v>
      </c>
      <c r="S1228" t="s">
        <v>79</v>
      </c>
      <c r="T1228">
        <v>0</v>
      </c>
      <c r="U1228" t="s">
        <v>79</v>
      </c>
      <c r="V1228" t="s">
        <v>79</v>
      </c>
      <c r="W1228" t="s">
        <v>79</v>
      </c>
      <c r="X1228">
        <v>2</v>
      </c>
      <c r="Y1228">
        <v>2</v>
      </c>
      <c r="Z1228" t="s">
        <v>79</v>
      </c>
      <c r="AA1228" t="s">
        <v>79</v>
      </c>
      <c r="AB1228" t="s">
        <v>79</v>
      </c>
      <c r="AC1228" t="s">
        <v>79</v>
      </c>
      <c r="AD1228" t="s">
        <v>79</v>
      </c>
      <c r="AE1228">
        <v>0</v>
      </c>
      <c r="AF1228" t="s">
        <v>79</v>
      </c>
      <c r="AG1228">
        <v>0</v>
      </c>
      <c r="AH1228" t="s">
        <v>79</v>
      </c>
      <c r="AI1228" t="s">
        <v>79</v>
      </c>
      <c r="AJ1228" t="s">
        <v>79</v>
      </c>
      <c r="AK1228" t="s">
        <v>79</v>
      </c>
      <c r="AL1228" t="s">
        <v>79</v>
      </c>
      <c r="AM1228" t="s">
        <v>79</v>
      </c>
      <c r="AN1228" t="s">
        <v>79</v>
      </c>
      <c r="AO1228" t="s">
        <v>79</v>
      </c>
      <c r="AP1228" t="s">
        <v>79</v>
      </c>
      <c r="AQ1228" t="s">
        <v>79</v>
      </c>
      <c r="AR1228" t="s">
        <v>79</v>
      </c>
      <c r="AS1228">
        <v>0</v>
      </c>
      <c r="AT1228" t="s">
        <v>79</v>
      </c>
      <c r="AU1228" t="s">
        <v>79</v>
      </c>
      <c r="AV1228">
        <v>0</v>
      </c>
      <c r="AW1228">
        <v>0</v>
      </c>
    </row>
    <row r="1229" spans="1:49" x14ac:dyDescent="0.2">
      <c r="A1229">
        <v>1</v>
      </c>
      <c r="B1229">
        <v>57</v>
      </c>
      <c r="C1229">
        <v>4</v>
      </c>
      <c r="D1229">
        <v>4</v>
      </c>
      <c r="E1229">
        <v>0</v>
      </c>
      <c r="F1229" t="s">
        <v>79</v>
      </c>
      <c r="G1229" t="s">
        <v>79</v>
      </c>
      <c r="H1229">
        <v>111</v>
      </c>
      <c r="I1229">
        <v>0</v>
      </c>
      <c r="J1229">
        <v>0</v>
      </c>
      <c r="K1229">
        <v>0</v>
      </c>
      <c r="L1229">
        <v>0</v>
      </c>
      <c r="M1229" t="s">
        <v>79</v>
      </c>
      <c r="N1229" t="s">
        <v>79</v>
      </c>
      <c r="O1229" t="s">
        <v>79</v>
      </c>
      <c r="P1229" t="s">
        <v>79</v>
      </c>
      <c r="Q1229" t="s">
        <v>79</v>
      </c>
      <c r="R1229" t="s">
        <v>1882</v>
      </c>
      <c r="S1229" t="s">
        <v>79</v>
      </c>
      <c r="T1229">
        <v>0</v>
      </c>
      <c r="U1229" t="s">
        <v>79</v>
      </c>
      <c r="V1229" t="s">
        <v>79</v>
      </c>
      <c r="W1229" t="s">
        <v>79</v>
      </c>
      <c r="X1229">
        <v>2</v>
      </c>
      <c r="Y1229">
        <v>2</v>
      </c>
      <c r="Z1229" t="s">
        <v>79</v>
      </c>
      <c r="AA1229" t="s">
        <v>79</v>
      </c>
      <c r="AB1229" t="s">
        <v>79</v>
      </c>
      <c r="AC1229" t="s">
        <v>79</v>
      </c>
      <c r="AD1229" t="s">
        <v>79</v>
      </c>
      <c r="AE1229">
        <v>0</v>
      </c>
      <c r="AF1229" t="s">
        <v>79</v>
      </c>
      <c r="AG1229">
        <v>0</v>
      </c>
      <c r="AH1229" t="s">
        <v>79</v>
      </c>
      <c r="AI1229" t="s">
        <v>79</v>
      </c>
      <c r="AJ1229" t="s">
        <v>79</v>
      </c>
      <c r="AK1229" t="s">
        <v>79</v>
      </c>
      <c r="AL1229" t="s">
        <v>79</v>
      </c>
      <c r="AM1229" t="s">
        <v>79</v>
      </c>
      <c r="AN1229" t="s">
        <v>79</v>
      </c>
      <c r="AO1229" t="s">
        <v>79</v>
      </c>
      <c r="AP1229" t="s">
        <v>79</v>
      </c>
      <c r="AQ1229" t="s">
        <v>79</v>
      </c>
      <c r="AR1229" t="s">
        <v>79</v>
      </c>
      <c r="AS1229">
        <v>0</v>
      </c>
      <c r="AT1229" t="s">
        <v>79</v>
      </c>
      <c r="AU1229" t="s">
        <v>79</v>
      </c>
      <c r="AV1229">
        <v>0</v>
      </c>
      <c r="AW1229">
        <v>0</v>
      </c>
    </row>
    <row r="1230" spans="1:49" x14ac:dyDescent="0.2">
      <c r="A1230">
        <v>1</v>
      </c>
      <c r="B1230">
        <v>57</v>
      </c>
      <c r="C1230">
        <v>4</v>
      </c>
      <c r="D1230">
        <v>5</v>
      </c>
      <c r="E1230">
        <v>0</v>
      </c>
      <c r="F1230" t="s">
        <v>79</v>
      </c>
      <c r="G1230" t="s">
        <v>79</v>
      </c>
      <c r="H1230">
        <v>300</v>
      </c>
      <c r="I1230">
        <v>0</v>
      </c>
      <c r="J1230">
        <v>0</v>
      </c>
      <c r="K1230">
        <v>0</v>
      </c>
      <c r="L1230">
        <v>0</v>
      </c>
      <c r="M1230" t="s">
        <v>79</v>
      </c>
      <c r="N1230" t="s">
        <v>79</v>
      </c>
      <c r="O1230" t="s">
        <v>79</v>
      </c>
      <c r="P1230" t="s">
        <v>79</v>
      </c>
      <c r="Q1230" t="s">
        <v>79</v>
      </c>
      <c r="R1230" t="s">
        <v>1883</v>
      </c>
      <c r="S1230" t="s">
        <v>79</v>
      </c>
      <c r="T1230">
        <v>0</v>
      </c>
      <c r="U1230" t="s">
        <v>79</v>
      </c>
      <c r="V1230" t="s">
        <v>79</v>
      </c>
      <c r="W1230" t="s">
        <v>79</v>
      </c>
      <c r="X1230">
        <v>2</v>
      </c>
      <c r="Y1230">
        <v>2</v>
      </c>
      <c r="Z1230" t="s">
        <v>79</v>
      </c>
      <c r="AA1230" t="s">
        <v>79</v>
      </c>
      <c r="AB1230" t="s">
        <v>79</v>
      </c>
      <c r="AC1230" t="s">
        <v>79</v>
      </c>
      <c r="AD1230" t="s">
        <v>79</v>
      </c>
      <c r="AE1230">
        <v>0</v>
      </c>
      <c r="AF1230" t="s">
        <v>79</v>
      </c>
      <c r="AG1230">
        <v>0</v>
      </c>
      <c r="AH1230" t="s">
        <v>79</v>
      </c>
      <c r="AI1230" t="s">
        <v>79</v>
      </c>
      <c r="AJ1230" t="s">
        <v>79</v>
      </c>
      <c r="AK1230" t="s">
        <v>79</v>
      </c>
      <c r="AL1230" t="s">
        <v>79</v>
      </c>
      <c r="AM1230" t="s">
        <v>79</v>
      </c>
      <c r="AN1230" t="s">
        <v>79</v>
      </c>
      <c r="AO1230" t="s">
        <v>79</v>
      </c>
      <c r="AP1230" t="s">
        <v>79</v>
      </c>
      <c r="AQ1230" t="s">
        <v>79</v>
      </c>
      <c r="AR1230" t="s">
        <v>79</v>
      </c>
      <c r="AS1230">
        <v>0</v>
      </c>
      <c r="AT1230" t="s">
        <v>79</v>
      </c>
      <c r="AU1230" t="s">
        <v>79</v>
      </c>
      <c r="AV1230">
        <v>0</v>
      </c>
      <c r="AW1230">
        <v>0</v>
      </c>
    </row>
    <row r="1231" spans="1:49" x14ac:dyDescent="0.2">
      <c r="A1231">
        <v>1</v>
      </c>
      <c r="B1231">
        <v>57</v>
      </c>
      <c r="C1231">
        <v>4</v>
      </c>
      <c r="D1231">
        <v>6</v>
      </c>
      <c r="E1231">
        <v>0</v>
      </c>
      <c r="F1231" t="s">
        <v>79</v>
      </c>
      <c r="G1231" t="s">
        <v>79</v>
      </c>
      <c r="H1231">
        <v>381</v>
      </c>
      <c r="I1231">
        <v>0</v>
      </c>
      <c r="J1231">
        <v>0</v>
      </c>
      <c r="K1231">
        <v>0</v>
      </c>
      <c r="L1231">
        <v>0</v>
      </c>
      <c r="M1231" t="s">
        <v>79</v>
      </c>
      <c r="N1231" t="s">
        <v>79</v>
      </c>
      <c r="O1231" t="s">
        <v>79</v>
      </c>
      <c r="P1231" t="s">
        <v>79</v>
      </c>
      <c r="Q1231" t="s">
        <v>79</v>
      </c>
      <c r="R1231" t="s">
        <v>1884</v>
      </c>
      <c r="S1231" t="s">
        <v>79</v>
      </c>
      <c r="T1231">
        <v>0</v>
      </c>
      <c r="U1231" t="s">
        <v>79</v>
      </c>
      <c r="V1231" t="s">
        <v>79</v>
      </c>
      <c r="W1231" t="s">
        <v>79</v>
      </c>
      <c r="X1231">
        <v>2</v>
      </c>
      <c r="Y1231">
        <v>2</v>
      </c>
      <c r="Z1231" t="s">
        <v>79</v>
      </c>
      <c r="AA1231" t="s">
        <v>79</v>
      </c>
      <c r="AB1231" t="s">
        <v>79</v>
      </c>
      <c r="AC1231" t="s">
        <v>79</v>
      </c>
      <c r="AD1231" t="s">
        <v>79</v>
      </c>
      <c r="AE1231">
        <v>0</v>
      </c>
      <c r="AF1231" t="s">
        <v>79</v>
      </c>
      <c r="AG1231">
        <v>0</v>
      </c>
      <c r="AH1231" t="s">
        <v>79</v>
      </c>
      <c r="AI1231" t="s">
        <v>79</v>
      </c>
      <c r="AJ1231" t="s">
        <v>79</v>
      </c>
      <c r="AK1231" t="s">
        <v>79</v>
      </c>
      <c r="AL1231" t="s">
        <v>79</v>
      </c>
      <c r="AM1231" t="s">
        <v>79</v>
      </c>
      <c r="AN1231" t="s">
        <v>79</v>
      </c>
      <c r="AO1231" t="s">
        <v>79</v>
      </c>
      <c r="AP1231" t="s">
        <v>79</v>
      </c>
      <c r="AQ1231" t="s">
        <v>79</v>
      </c>
      <c r="AR1231" t="s">
        <v>79</v>
      </c>
      <c r="AS1231">
        <v>0</v>
      </c>
      <c r="AT1231" t="s">
        <v>79</v>
      </c>
      <c r="AU1231" t="s">
        <v>79</v>
      </c>
      <c r="AV1231">
        <v>0</v>
      </c>
      <c r="AW1231">
        <v>0</v>
      </c>
    </row>
    <row r="1232" spans="1:49" x14ac:dyDescent="0.2">
      <c r="A1232">
        <v>1</v>
      </c>
      <c r="B1232">
        <v>57</v>
      </c>
      <c r="C1232">
        <v>4</v>
      </c>
      <c r="D1232">
        <v>7</v>
      </c>
      <c r="E1232">
        <v>0</v>
      </c>
      <c r="F1232" t="s">
        <v>79</v>
      </c>
      <c r="G1232" t="s">
        <v>79</v>
      </c>
      <c r="H1232">
        <v>382</v>
      </c>
      <c r="I1232">
        <v>0</v>
      </c>
      <c r="J1232">
        <v>0</v>
      </c>
      <c r="K1232">
        <v>0</v>
      </c>
      <c r="L1232">
        <v>0</v>
      </c>
      <c r="M1232" t="s">
        <v>79</v>
      </c>
      <c r="N1232" t="s">
        <v>79</v>
      </c>
      <c r="O1232" t="s">
        <v>79</v>
      </c>
      <c r="P1232" t="s">
        <v>79</v>
      </c>
      <c r="Q1232" t="s">
        <v>79</v>
      </c>
      <c r="R1232" t="s">
        <v>1885</v>
      </c>
      <c r="S1232" t="s">
        <v>79</v>
      </c>
      <c r="T1232">
        <v>0</v>
      </c>
      <c r="U1232" t="s">
        <v>79</v>
      </c>
      <c r="V1232" t="s">
        <v>79</v>
      </c>
      <c r="W1232" t="s">
        <v>79</v>
      </c>
      <c r="X1232">
        <v>2</v>
      </c>
      <c r="Y1232">
        <v>2</v>
      </c>
      <c r="Z1232" t="s">
        <v>79</v>
      </c>
      <c r="AA1232" t="s">
        <v>79</v>
      </c>
      <c r="AB1232" t="s">
        <v>79</v>
      </c>
      <c r="AC1232" t="s">
        <v>79</v>
      </c>
      <c r="AD1232" t="s">
        <v>79</v>
      </c>
      <c r="AE1232">
        <v>0</v>
      </c>
      <c r="AF1232" t="s">
        <v>79</v>
      </c>
      <c r="AG1232">
        <v>0</v>
      </c>
      <c r="AH1232" t="s">
        <v>79</v>
      </c>
      <c r="AI1232" t="s">
        <v>79</v>
      </c>
      <c r="AJ1232" t="s">
        <v>79</v>
      </c>
      <c r="AK1232" t="s">
        <v>79</v>
      </c>
      <c r="AL1232" t="s">
        <v>79</v>
      </c>
      <c r="AM1232" t="s">
        <v>79</v>
      </c>
      <c r="AN1232" t="s">
        <v>79</v>
      </c>
      <c r="AO1232" t="s">
        <v>79</v>
      </c>
      <c r="AP1232" t="s">
        <v>79</v>
      </c>
      <c r="AQ1232" t="s">
        <v>79</v>
      </c>
      <c r="AR1232" t="s">
        <v>79</v>
      </c>
      <c r="AS1232">
        <v>0</v>
      </c>
      <c r="AT1232" t="s">
        <v>79</v>
      </c>
      <c r="AU1232" t="s">
        <v>79</v>
      </c>
      <c r="AV1232">
        <v>0</v>
      </c>
      <c r="AW1232">
        <v>0</v>
      </c>
    </row>
    <row r="1233" spans="1:49" x14ac:dyDescent="0.2">
      <c r="A1233">
        <v>1</v>
      </c>
      <c r="B1233">
        <v>57</v>
      </c>
      <c r="C1233">
        <v>4</v>
      </c>
      <c r="D1233">
        <v>8</v>
      </c>
      <c r="E1233">
        <v>0</v>
      </c>
      <c r="F1233" t="s">
        <v>79</v>
      </c>
      <c r="G1233" t="s">
        <v>79</v>
      </c>
      <c r="H1233">
        <v>27</v>
      </c>
      <c r="I1233">
        <v>0</v>
      </c>
      <c r="J1233">
        <v>0</v>
      </c>
      <c r="K1233">
        <v>0</v>
      </c>
      <c r="L1233">
        <v>0</v>
      </c>
      <c r="M1233" t="s">
        <v>79</v>
      </c>
      <c r="N1233" t="s">
        <v>79</v>
      </c>
      <c r="O1233" t="s">
        <v>79</v>
      </c>
      <c r="P1233" t="s">
        <v>79</v>
      </c>
      <c r="Q1233" t="s">
        <v>79</v>
      </c>
      <c r="R1233" t="s">
        <v>376</v>
      </c>
      <c r="S1233" t="s">
        <v>79</v>
      </c>
      <c r="T1233">
        <v>0</v>
      </c>
      <c r="U1233" t="s">
        <v>79</v>
      </c>
      <c r="V1233" t="s">
        <v>79</v>
      </c>
      <c r="W1233" t="s">
        <v>79</v>
      </c>
      <c r="X1233">
        <v>2</v>
      </c>
      <c r="Y1233">
        <v>2</v>
      </c>
      <c r="Z1233" t="s">
        <v>79</v>
      </c>
      <c r="AA1233" t="s">
        <v>79</v>
      </c>
      <c r="AB1233" t="s">
        <v>79</v>
      </c>
      <c r="AC1233" t="s">
        <v>79</v>
      </c>
      <c r="AD1233" t="s">
        <v>79</v>
      </c>
      <c r="AE1233">
        <v>0</v>
      </c>
      <c r="AF1233" t="s">
        <v>79</v>
      </c>
      <c r="AG1233">
        <v>0</v>
      </c>
      <c r="AH1233" t="s">
        <v>79</v>
      </c>
      <c r="AI1233" t="s">
        <v>79</v>
      </c>
      <c r="AJ1233" t="s">
        <v>79</v>
      </c>
      <c r="AK1233" t="s">
        <v>79</v>
      </c>
      <c r="AL1233" t="s">
        <v>79</v>
      </c>
      <c r="AM1233" t="s">
        <v>79</v>
      </c>
      <c r="AN1233" t="s">
        <v>79</v>
      </c>
      <c r="AO1233" t="s">
        <v>79</v>
      </c>
      <c r="AP1233" t="s">
        <v>79</v>
      </c>
      <c r="AQ1233" t="s">
        <v>79</v>
      </c>
      <c r="AR1233" t="s">
        <v>79</v>
      </c>
      <c r="AS1233">
        <v>0</v>
      </c>
      <c r="AT1233" t="s">
        <v>79</v>
      </c>
      <c r="AU1233" t="s">
        <v>79</v>
      </c>
      <c r="AV1233">
        <v>0</v>
      </c>
      <c r="AW1233">
        <v>0</v>
      </c>
    </row>
    <row r="1234" spans="1:49" x14ac:dyDescent="0.2">
      <c r="A1234">
        <v>1</v>
      </c>
      <c r="B1234">
        <v>58</v>
      </c>
      <c r="C1234">
        <v>1</v>
      </c>
      <c r="D1234">
        <v>1</v>
      </c>
      <c r="E1234">
        <v>0</v>
      </c>
      <c r="F1234" t="s">
        <v>79</v>
      </c>
      <c r="G1234" t="s">
        <v>79</v>
      </c>
      <c r="H1234">
        <v>0</v>
      </c>
      <c r="I1234">
        <v>0</v>
      </c>
      <c r="J1234">
        <v>0</v>
      </c>
      <c r="K1234">
        <v>0</v>
      </c>
      <c r="L1234">
        <v>0</v>
      </c>
      <c r="M1234" t="s">
        <v>79</v>
      </c>
      <c r="N1234" t="s">
        <v>79</v>
      </c>
      <c r="O1234" t="s">
        <v>79</v>
      </c>
      <c r="P1234" t="s">
        <v>79</v>
      </c>
      <c r="Q1234" t="s">
        <v>79</v>
      </c>
      <c r="R1234" t="s">
        <v>79</v>
      </c>
      <c r="S1234" t="s">
        <v>79</v>
      </c>
      <c r="T1234">
        <v>0</v>
      </c>
      <c r="U1234" t="s">
        <v>79</v>
      </c>
      <c r="V1234" t="s">
        <v>79</v>
      </c>
      <c r="W1234" t="s">
        <v>79</v>
      </c>
      <c r="X1234">
        <v>0</v>
      </c>
      <c r="Y1234">
        <v>0</v>
      </c>
      <c r="Z1234" t="s">
        <v>79</v>
      </c>
      <c r="AA1234" t="s">
        <v>79</v>
      </c>
      <c r="AB1234" t="s">
        <v>79</v>
      </c>
      <c r="AC1234" t="s">
        <v>79</v>
      </c>
      <c r="AD1234" t="s">
        <v>79</v>
      </c>
      <c r="AE1234">
        <v>0</v>
      </c>
      <c r="AF1234" t="s">
        <v>79</v>
      </c>
      <c r="AG1234">
        <v>0</v>
      </c>
      <c r="AH1234" t="s">
        <v>79</v>
      </c>
      <c r="AI1234" t="s">
        <v>79</v>
      </c>
      <c r="AJ1234" t="s">
        <v>79</v>
      </c>
      <c r="AK1234" t="s">
        <v>79</v>
      </c>
      <c r="AL1234" t="s">
        <v>79</v>
      </c>
      <c r="AM1234" t="s">
        <v>79</v>
      </c>
      <c r="AN1234" t="s">
        <v>79</v>
      </c>
      <c r="AO1234" t="s">
        <v>79</v>
      </c>
      <c r="AP1234" t="s">
        <v>79</v>
      </c>
      <c r="AQ1234" t="s">
        <v>79</v>
      </c>
      <c r="AR1234" t="s">
        <v>79</v>
      </c>
      <c r="AS1234">
        <v>0</v>
      </c>
      <c r="AT1234" t="s">
        <v>79</v>
      </c>
      <c r="AU1234" t="s">
        <v>79</v>
      </c>
      <c r="AV1234">
        <v>0</v>
      </c>
      <c r="AW1234">
        <v>0</v>
      </c>
    </row>
    <row r="1235" spans="1:49" x14ac:dyDescent="0.2">
      <c r="A1235">
        <v>1</v>
      </c>
      <c r="B1235">
        <v>58</v>
      </c>
      <c r="C1235">
        <v>1</v>
      </c>
      <c r="D1235">
        <v>2</v>
      </c>
      <c r="E1235">
        <v>0</v>
      </c>
      <c r="F1235" t="s">
        <v>79</v>
      </c>
      <c r="G1235" t="s">
        <v>79</v>
      </c>
      <c r="H1235">
        <v>0</v>
      </c>
      <c r="I1235">
        <v>0</v>
      </c>
      <c r="J1235">
        <v>0</v>
      </c>
      <c r="K1235">
        <v>0</v>
      </c>
      <c r="L1235">
        <v>0</v>
      </c>
      <c r="M1235" t="s">
        <v>79</v>
      </c>
      <c r="N1235" t="s">
        <v>79</v>
      </c>
      <c r="O1235" t="s">
        <v>79</v>
      </c>
      <c r="P1235" t="s">
        <v>79</v>
      </c>
      <c r="Q1235" t="s">
        <v>79</v>
      </c>
      <c r="R1235" t="s">
        <v>79</v>
      </c>
      <c r="S1235" t="s">
        <v>79</v>
      </c>
      <c r="T1235">
        <v>0</v>
      </c>
      <c r="U1235" t="s">
        <v>79</v>
      </c>
      <c r="V1235" t="s">
        <v>79</v>
      </c>
      <c r="W1235" t="s">
        <v>79</v>
      </c>
      <c r="X1235">
        <v>0</v>
      </c>
      <c r="Y1235">
        <v>0</v>
      </c>
      <c r="Z1235" t="s">
        <v>79</v>
      </c>
      <c r="AA1235" t="s">
        <v>79</v>
      </c>
      <c r="AB1235" t="s">
        <v>79</v>
      </c>
      <c r="AC1235" t="s">
        <v>79</v>
      </c>
      <c r="AD1235" t="s">
        <v>79</v>
      </c>
      <c r="AE1235">
        <v>0</v>
      </c>
      <c r="AF1235" t="s">
        <v>79</v>
      </c>
      <c r="AG1235">
        <v>0</v>
      </c>
      <c r="AH1235" t="s">
        <v>79</v>
      </c>
      <c r="AI1235" t="s">
        <v>79</v>
      </c>
      <c r="AJ1235" t="s">
        <v>79</v>
      </c>
      <c r="AK1235" t="s">
        <v>79</v>
      </c>
      <c r="AL1235" t="s">
        <v>79</v>
      </c>
      <c r="AM1235" t="s">
        <v>79</v>
      </c>
      <c r="AN1235" t="s">
        <v>79</v>
      </c>
      <c r="AO1235" t="s">
        <v>79</v>
      </c>
      <c r="AP1235" t="s">
        <v>79</v>
      </c>
      <c r="AQ1235" t="s">
        <v>79</v>
      </c>
      <c r="AR1235" t="s">
        <v>79</v>
      </c>
      <c r="AS1235">
        <v>0</v>
      </c>
      <c r="AT1235" t="s">
        <v>79</v>
      </c>
      <c r="AU1235" t="s">
        <v>79</v>
      </c>
      <c r="AV1235">
        <v>0</v>
      </c>
      <c r="AW1235">
        <v>0</v>
      </c>
    </row>
    <row r="1236" spans="1:49" x14ac:dyDescent="0.2">
      <c r="A1236">
        <v>1</v>
      </c>
      <c r="B1236">
        <v>58</v>
      </c>
      <c r="C1236">
        <v>1</v>
      </c>
      <c r="D1236">
        <v>3</v>
      </c>
      <c r="E1236">
        <v>0</v>
      </c>
      <c r="F1236" t="s">
        <v>79</v>
      </c>
      <c r="G1236" t="s">
        <v>79</v>
      </c>
      <c r="H1236">
        <v>654</v>
      </c>
      <c r="I1236">
        <v>0</v>
      </c>
      <c r="J1236">
        <v>0</v>
      </c>
      <c r="K1236">
        <v>0</v>
      </c>
      <c r="L1236">
        <v>0</v>
      </c>
      <c r="M1236" t="s">
        <v>79</v>
      </c>
      <c r="N1236" t="s">
        <v>79</v>
      </c>
      <c r="O1236" t="s">
        <v>79</v>
      </c>
      <c r="P1236" t="s">
        <v>79</v>
      </c>
      <c r="Q1236" t="s">
        <v>79</v>
      </c>
      <c r="R1236" t="s">
        <v>367</v>
      </c>
      <c r="S1236" t="s">
        <v>79</v>
      </c>
      <c r="T1236">
        <v>0</v>
      </c>
      <c r="U1236" t="s">
        <v>79</v>
      </c>
      <c r="V1236" t="s">
        <v>79</v>
      </c>
      <c r="W1236" t="s">
        <v>79</v>
      </c>
      <c r="X1236">
        <v>2</v>
      </c>
      <c r="Y1236">
        <v>2</v>
      </c>
      <c r="Z1236" t="s">
        <v>79</v>
      </c>
      <c r="AA1236" t="s">
        <v>79</v>
      </c>
      <c r="AB1236" t="s">
        <v>79</v>
      </c>
      <c r="AC1236" t="s">
        <v>79</v>
      </c>
      <c r="AD1236" t="s">
        <v>79</v>
      </c>
      <c r="AE1236">
        <v>0</v>
      </c>
      <c r="AF1236" t="s">
        <v>79</v>
      </c>
      <c r="AG1236">
        <v>0</v>
      </c>
      <c r="AH1236" t="s">
        <v>79</v>
      </c>
      <c r="AI1236" t="s">
        <v>79</v>
      </c>
      <c r="AJ1236" t="s">
        <v>79</v>
      </c>
      <c r="AK1236" t="s">
        <v>79</v>
      </c>
      <c r="AL1236" t="s">
        <v>79</v>
      </c>
      <c r="AM1236" t="s">
        <v>79</v>
      </c>
      <c r="AN1236" t="s">
        <v>79</v>
      </c>
      <c r="AO1236" t="s">
        <v>79</v>
      </c>
      <c r="AP1236" t="s">
        <v>79</v>
      </c>
      <c r="AQ1236" t="s">
        <v>79</v>
      </c>
      <c r="AR1236" t="s">
        <v>79</v>
      </c>
      <c r="AS1236">
        <v>0</v>
      </c>
      <c r="AT1236" t="s">
        <v>79</v>
      </c>
      <c r="AU1236" t="s">
        <v>79</v>
      </c>
      <c r="AV1236">
        <v>0</v>
      </c>
      <c r="AW1236">
        <v>0</v>
      </c>
    </row>
    <row r="1237" spans="1:49" x14ac:dyDescent="0.2">
      <c r="A1237">
        <v>1</v>
      </c>
      <c r="B1237">
        <v>58</v>
      </c>
      <c r="C1237">
        <v>1</v>
      </c>
      <c r="D1237">
        <v>4</v>
      </c>
      <c r="E1237">
        <v>0</v>
      </c>
      <c r="F1237" t="s">
        <v>79</v>
      </c>
      <c r="G1237" t="s">
        <v>79</v>
      </c>
      <c r="H1237">
        <v>637</v>
      </c>
      <c r="I1237">
        <v>0</v>
      </c>
      <c r="J1237">
        <v>0</v>
      </c>
      <c r="K1237">
        <v>0</v>
      </c>
      <c r="L1237">
        <v>0</v>
      </c>
      <c r="M1237" t="s">
        <v>79</v>
      </c>
      <c r="N1237" t="s">
        <v>79</v>
      </c>
      <c r="O1237" t="s">
        <v>79</v>
      </c>
      <c r="P1237" t="s">
        <v>79</v>
      </c>
      <c r="Q1237" t="s">
        <v>79</v>
      </c>
      <c r="R1237" t="s">
        <v>1886</v>
      </c>
      <c r="S1237" t="s">
        <v>79</v>
      </c>
      <c r="T1237">
        <v>0</v>
      </c>
      <c r="U1237" t="s">
        <v>79</v>
      </c>
      <c r="V1237" t="s">
        <v>79</v>
      </c>
      <c r="W1237" t="s">
        <v>79</v>
      </c>
      <c r="X1237">
        <v>2</v>
      </c>
      <c r="Y1237">
        <v>2</v>
      </c>
      <c r="Z1237" t="s">
        <v>79</v>
      </c>
      <c r="AA1237" t="s">
        <v>79</v>
      </c>
      <c r="AB1237" t="s">
        <v>79</v>
      </c>
      <c r="AC1237" t="s">
        <v>79</v>
      </c>
      <c r="AD1237" t="s">
        <v>79</v>
      </c>
      <c r="AE1237">
        <v>0</v>
      </c>
      <c r="AF1237" t="s">
        <v>79</v>
      </c>
      <c r="AG1237">
        <v>0</v>
      </c>
      <c r="AH1237" t="s">
        <v>79</v>
      </c>
      <c r="AI1237" t="s">
        <v>79</v>
      </c>
      <c r="AJ1237" t="s">
        <v>79</v>
      </c>
      <c r="AK1237" t="s">
        <v>79</v>
      </c>
      <c r="AL1237" t="s">
        <v>79</v>
      </c>
      <c r="AM1237" t="s">
        <v>79</v>
      </c>
      <c r="AN1237" t="s">
        <v>79</v>
      </c>
      <c r="AO1237" t="s">
        <v>79</v>
      </c>
      <c r="AP1237" t="s">
        <v>79</v>
      </c>
      <c r="AQ1237" t="s">
        <v>79</v>
      </c>
      <c r="AR1237" t="s">
        <v>79</v>
      </c>
      <c r="AS1237">
        <v>0</v>
      </c>
      <c r="AT1237" t="s">
        <v>79</v>
      </c>
      <c r="AU1237" t="s">
        <v>79</v>
      </c>
      <c r="AV1237">
        <v>0</v>
      </c>
      <c r="AW1237">
        <v>0</v>
      </c>
    </row>
    <row r="1238" spans="1:49" x14ac:dyDescent="0.2">
      <c r="A1238">
        <v>1</v>
      </c>
      <c r="B1238">
        <v>58</v>
      </c>
      <c r="C1238">
        <v>1</v>
      </c>
      <c r="D1238">
        <v>5</v>
      </c>
      <c r="E1238">
        <v>0</v>
      </c>
      <c r="F1238" t="s">
        <v>79</v>
      </c>
      <c r="G1238" t="s">
        <v>79</v>
      </c>
      <c r="H1238">
        <v>173</v>
      </c>
      <c r="I1238">
        <v>0</v>
      </c>
      <c r="J1238">
        <v>0</v>
      </c>
      <c r="K1238">
        <v>0</v>
      </c>
      <c r="L1238">
        <v>0</v>
      </c>
      <c r="M1238" t="s">
        <v>79</v>
      </c>
      <c r="N1238" t="s">
        <v>79</v>
      </c>
      <c r="O1238" t="s">
        <v>79</v>
      </c>
      <c r="P1238" t="s">
        <v>79</v>
      </c>
      <c r="Q1238" t="s">
        <v>79</v>
      </c>
      <c r="R1238" t="s">
        <v>1887</v>
      </c>
      <c r="S1238" t="s">
        <v>79</v>
      </c>
      <c r="T1238">
        <v>0</v>
      </c>
      <c r="U1238" t="s">
        <v>79</v>
      </c>
      <c r="V1238" t="s">
        <v>79</v>
      </c>
      <c r="W1238" t="s">
        <v>79</v>
      </c>
      <c r="X1238">
        <v>2</v>
      </c>
      <c r="Y1238">
        <v>2</v>
      </c>
      <c r="Z1238" t="s">
        <v>79</v>
      </c>
      <c r="AA1238" t="s">
        <v>79</v>
      </c>
      <c r="AB1238" t="s">
        <v>79</v>
      </c>
      <c r="AC1238" t="s">
        <v>79</v>
      </c>
      <c r="AD1238" t="s">
        <v>79</v>
      </c>
      <c r="AE1238">
        <v>0</v>
      </c>
      <c r="AF1238" t="s">
        <v>79</v>
      </c>
      <c r="AG1238">
        <v>0</v>
      </c>
      <c r="AH1238" t="s">
        <v>79</v>
      </c>
      <c r="AI1238" t="s">
        <v>79</v>
      </c>
      <c r="AJ1238" t="s">
        <v>79</v>
      </c>
      <c r="AK1238" t="s">
        <v>79</v>
      </c>
      <c r="AL1238" t="s">
        <v>79</v>
      </c>
      <c r="AM1238" t="s">
        <v>79</v>
      </c>
      <c r="AN1238" t="s">
        <v>79</v>
      </c>
      <c r="AO1238" t="s">
        <v>79</v>
      </c>
      <c r="AP1238" t="s">
        <v>79</v>
      </c>
      <c r="AQ1238" t="s">
        <v>79</v>
      </c>
      <c r="AR1238" t="s">
        <v>79</v>
      </c>
      <c r="AS1238">
        <v>0</v>
      </c>
      <c r="AT1238" t="s">
        <v>79</v>
      </c>
      <c r="AU1238" t="s">
        <v>79</v>
      </c>
      <c r="AV1238">
        <v>0</v>
      </c>
      <c r="AW1238">
        <v>0</v>
      </c>
    </row>
    <row r="1239" spans="1:49" x14ac:dyDescent="0.2">
      <c r="A1239">
        <v>1</v>
      </c>
      <c r="B1239">
        <v>58</v>
      </c>
      <c r="C1239">
        <v>1</v>
      </c>
      <c r="D1239">
        <v>6</v>
      </c>
      <c r="E1239">
        <v>0</v>
      </c>
      <c r="F1239" t="s">
        <v>79</v>
      </c>
      <c r="G1239" t="s">
        <v>79</v>
      </c>
      <c r="H1239">
        <v>0</v>
      </c>
      <c r="I1239">
        <v>0</v>
      </c>
      <c r="J1239">
        <v>0</v>
      </c>
      <c r="K1239">
        <v>0</v>
      </c>
      <c r="L1239">
        <v>0</v>
      </c>
      <c r="M1239" t="s">
        <v>79</v>
      </c>
      <c r="N1239" t="s">
        <v>79</v>
      </c>
      <c r="O1239" t="s">
        <v>79</v>
      </c>
      <c r="P1239" t="s">
        <v>79</v>
      </c>
      <c r="Q1239" t="s">
        <v>79</v>
      </c>
      <c r="R1239" t="s">
        <v>79</v>
      </c>
      <c r="S1239" t="s">
        <v>79</v>
      </c>
      <c r="T1239">
        <v>0</v>
      </c>
      <c r="U1239" t="s">
        <v>79</v>
      </c>
      <c r="V1239" t="s">
        <v>79</v>
      </c>
      <c r="W1239" t="s">
        <v>79</v>
      </c>
      <c r="X1239">
        <v>0</v>
      </c>
      <c r="Y1239">
        <v>0</v>
      </c>
      <c r="Z1239" t="s">
        <v>79</v>
      </c>
      <c r="AA1239" t="s">
        <v>79</v>
      </c>
      <c r="AB1239" t="s">
        <v>79</v>
      </c>
      <c r="AC1239" t="s">
        <v>79</v>
      </c>
      <c r="AD1239" t="s">
        <v>79</v>
      </c>
      <c r="AE1239">
        <v>0</v>
      </c>
      <c r="AF1239" t="s">
        <v>79</v>
      </c>
      <c r="AG1239">
        <v>0</v>
      </c>
      <c r="AH1239" t="s">
        <v>79</v>
      </c>
      <c r="AI1239" t="s">
        <v>79</v>
      </c>
      <c r="AJ1239" t="s">
        <v>79</v>
      </c>
      <c r="AK1239" t="s">
        <v>79</v>
      </c>
      <c r="AL1239" t="s">
        <v>79</v>
      </c>
      <c r="AM1239" t="s">
        <v>79</v>
      </c>
      <c r="AN1239" t="s">
        <v>79</v>
      </c>
      <c r="AO1239" t="s">
        <v>79</v>
      </c>
      <c r="AP1239" t="s">
        <v>79</v>
      </c>
      <c r="AQ1239" t="s">
        <v>79</v>
      </c>
      <c r="AR1239" t="s">
        <v>79</v>
      </c>
      <c r="AS1239">
        <v>0</v>
      </c>
      <c r="AT1239" t="s">
        <v>79</v>
      </c>
      <c r="AU1239" t="s">
        <v>79</v>
      </c>
      <c r="AV1239">
        <v>0</v>
      </c>
      <c r="AW1239">
        <v>0</v>
      </c>
    </row>
    <row r="1240" spans="1:49" x14ac:dyDescent="0.2">
      <c r="A1240">
        <v>1</v>
      </c>
      <c r="B1240">
        <v>58</v>
      </c>
      <c r="C1240">
        <v>1</v>
      </c>
      <c r="D1240">
        <v>7</v>
      </c>
      <c r="E1240">
        <v>0</v>
      </c>
      <c r="F1240" t="s">
        <v>79</v>
      </c>
      <c r="G1240" t="s">
        <v>79</v>
      </c>
      <c r="H1240">
        <v>0</v>
      </c>
      <c r="I1240">
        <v>0</v>
      </c>
      <c r="J1240">
        <v>0</v>
      </c>
      <c r="K1240">
        <v>0</v>
      </c>
      <c r="L1240">
        <v>0</v>
      </c>
      <c r="M1240" t="s">
        <v>79</v>
      </c>
      <c r="N1240" t="s">
        <v>79</v>
      </c>
      <c r="O1240" t="s">
        <v>79</v>
      </c>
      <c r="P1240" t="s">
        <v>79</v>
      </c>
      <c r="Q1240" t="s">
        <v>79</v>
      </c>
      <c r="R1240" t="s">
        <v>79</v>
      </c>
      <c r="S1240" t="s">
        <v>79</v>
      </c>
      <c r="T1240">
        <v>0</v>
      </c>
      <c r="U1240" t="s">
        <v>79</v>
      </c>
      <c r="V1240" t="s">
        <v>79</v>
      </c>
      <c r="W1240" t="s">
        <v>79</v>
      </c>
      <c r="X1240">
        <v>0</v>
      </c>
      <c r="Y1240">
        <v>0</v>
      </c>
      <c r="Z1240" t="s">
        <v>79</v>
      </c>
      <c r="AA1240" t="s">
        <v>79</v>
      </c>
      <c r="AB1240" t="s">
        <v>79</v>
      </c>
      <c r="AC1240" t="s">
        <v>79</v>
      </c>
      <c r="AD1240" t="s">
        <v>79</v>
      </c>
      <c r="AE1240">
        <v>0</v>
      </c>
      <c r="AF1240" t="s">
        <v>79</v>
      </c>
      <c r="AG1240">
        <v>0</v>
      </c>
      <c r="AH1240" t="s">
        <v>79</v>
      </c>
      <c r="AI1240" t="s">
        <v>79</v>
      </c>
      <c r="AJ1240" t="s">
        <v>79</v>
      </c>
      <c r="AK1240" t="s">
        <v>79</v>
      </c>
      <c r="AL1240" t="s">
        <v>79</v>
      </c>
      <c r="AM1240" t="s">
        <v>79</v>
      </c>
      <c r="AN1240" t="s">
        <v>79</v>
      </c>
      <c r="AO1240" t="s">
        <v>79</v>
      </c>
      <c r="AP1240" t="s">
        <v>79</v>
      </c>
      <c r="AQ1240" t="s">
        <v>79</v>
      </c>
      <c r="AR1240" t="s">
        <v>79</v>
      </c>
      <c r="AS1240">
        <v>0</v>
      </c>
      <c r="AT1240" t="s">
        <v>79</v>
      </c>
      <c r="AU1240" t="s">
        <v>79</v>
      </c>
      <c r="AV1240">
        <v>0</v>
      </c>
      <c r="AW1240">
        <v>0</v>
      </c>
    </row>
    <row r="1241" spans="1:49" x14ac:dyDescent="0.2">
      <c r="A1241">
        <v>1</v>
      </c>
      <c r="B1241">
        <v>58</v>
      </c>
      <c r="C1241">
        <v>1</v>
      </c>
      <c r="D1241">
        <v>8</v>
      </c>
      <c r="E1241">
        <v>0</v>
      </c>
      <c r="F1241" t="s">
        <v>79</v>
      </c>
      <c r="G1241" t="s">
        <v>79</v>
      </c>
      <c r="H1241">
        <v>0</v>
      </c>
      <c r="I1241">
        <v>0</v>
      </c>
      <c r="J1241">
        <v>0</v>
      </c>
      <c r="K1241">
        <v>0</v>
      </c>
      <c r="L1241">
        <v>0</v>
      </c>
      <c r="M1241" t="s">
        <v>79</v>
      </c>
      <c r="N1241" t="s">
        <v>79</v>
      </c>
      <c r="O1241" t="s">
        <v>79</v>
      </c>
      <c r="P1241" t="s">
        <v>79</v>
      </c>
      <c r="Q1241" t="s">
        <v>79</v>
      </c>
      <c r="R1241" t="s">
        <v>79</v>
      </c>
      <c r="S1241" t="s">
        <v>79</v>
      </c>
      <c r="T1241">
        <v>0</v>
      </c>
      <c r="U1241" t="s">
        <v>79</v>
      </c>
      <c r="V1241" t="s">
        <v>79</v>
      </c>
      <c r="W1241" t="s">
        <v>79</v>
      </c>
      <c r="X1241">
        <v>0</v>
      </c>
      <c r="Y1241">
        <v>0</v>
      </c>
      <c r="Z1241" t="s">
        <v>79</v>
      </c>
      <c r="AA1241" t="s">
        <v>79</v>
      </c>
      <c r="AB1241" t="s">
        <v>79</v>
      </c>
      <c r="AC1241" t="s">
        <v>79</v>
      </c>
      <c r="AD1241" t="s">
        <v>79</v>
      </c>
      <c r="AE1241">
        <v>0</v>
      </c>
      <c r="AF1241" t="s">
        <v>79</v>
      </c>
      <c r="AG1241">
        <v>0</v>
      </c>
      <c r="AH1241" t="s">
        <v>79</v>
      </c>
      <c r="AI1241" t="s">
        <v>79</v>
      </c>
      <c r="AJ1241" t="s">
        <v>79</v>
      </c>
      <c r="AK1241" t="s">
        <v>79</v>
      </c>
      <c r="AL1241" t="s">
        <v>79</v>
      </c>
      <c r="AM1241" t="s">
        <v>79</v>
      </c>
      <c r="AN1241" t="s">
        <v>79</v>
      </c>
      <c r="AO1241" t="s">
        <v>79</v>
      </c>
      <c r="AP1241" t="s">
        <v>79</v>
      </c>
      <c r="AQ1241" t="s">
        <v>79</v>
      </c>
      <c r="AR1241" t="s">
        <v>79</v>
      </c>
      <c r="AS1241">
        <v>0</v>
      </c>
      <c r="AT1241" t="s">
        <v>79</v>
      </c>
      <c r="AU1241" t="s">
        <v>79</v>
      </c>
      <c r="AV1241">
        <v>0</v>
      </c>
      <c r="AW1241">
        <v>0</v>
      </c>
    </row>
    <row r="1242" spans="1:49" x14ac:dyDescent="0.2">
      <c r="A1242">
        <v>1</v>
      </c>
      <c r="B1242">
        <v>58</v>
      </c>
      <c r="C1242">
        <v>2</v>
      </c>
      <c r="D1242">
        <v>1</v>
      </c>
      <c r="E1242">
        <v>0</v>
      </c>
      <c r="F1242" t="s">
        <v>79</v>
      </c>
      <c r="G1242" t="s">
        <v>79</v>
      </c>
      <c r="H1242">
        <v>0</v>
      </c>
      <c r="I1242">
        <v>0</v>
      </c>
      <c r="J1242">
        <v>0</v>
      </c>
      <c r="K1242">
        <v>0</v>
      </c>
      <c r="L1242">
        <v>0</v>
      </c>
      <c r="M1242" t="s">
        <v>79</v>
      </c>
      <c r="N1242" t="s">
        <v>79</v>
      </c>
      <c r="O1242" t="s">
        <v>79</v>
      </c>
      <c r="P1242" t="s">
        <v>79</v>
      </c>
      <c r="Q1242" t="s">
        <v>79</v>
      </c>
      <c r="R1242" t="s">
        <v>79</v>
      </c>
      <c r="S1242" t="s">
        <v>79</v>
      </c>
      <c r="T1242">
        <v>0</v>
      </c>
      <c r="U1242" t="s">
        <v>79</v>
      </c>
      <c r="V1242" t="s">
        <v>79</v>
      </c>
      <c r="W1242" t="s">
        <v>79</v>
      </c>
      <c r="X1242">
        <v>0</v>
      </c>
      <c r="Y1242">
        <v>0</v>
      </c>
      <c r="Z1242" t="s">
        <v>79</v>
      </c>
      <c r="AA1242" t="s">
        <v>79</v>
      </c>
      <c r="AB1242" t="s">
        <v>79</v>
      </c>
      <c r="AC1242" t="s">
        <v>79</v>
      </c>
      <c r="AD1242" t="s">
        <v>79</v>
      </c>
      <c r="AE1242">
        <v>0</v>
      </c>
      <c r="AF1242" t="s">
        <v>79</v>
      </c>
      <c r="AG1242">
        <v>0</v>
      </c>
      <c r="AH1242" t="s">
        <v>79</v>
      </c>
      <c r="AI1242" t="s">
        <v>79</v>
      </c>
      <c r="AJ1242" t="s">
        <v>79</v>
      </c>
      <c r="AK1242" t="s">
        <v>79</v>
      </c>
      <c r="AL1242" t="s">
        <v>79</v>
      </c>
      <c r="AM1242" t="s">
        <v>79</v>
      </c>
      <c r="AN1242" t="s">
        <v>79</v>
      </c>
      <c r="AO1242" t="s">
        <v>79</v>
      </c>
      <c r="AP1242" t="s">
        <v>79</v>
      </c>
      <c r="AQ1242" t="s">
        <v>79</v>
      </c>
      <c r="AR1242" t="s">
        <v>79</v>
      </c>
      <c r="AS1242">
        <v>0</v>
      </c>
      <c r="AT1242" t="s">
        <v>79</v>
      </c>
      <c r="AU1242" t="s">
        <v>79</v>
      </c>
      <c r="AV1242">
        <v>0</v>
      </c>
      <c r="AW1242">
        <v>0</v>
      </c>
    </row>
    <row r="1243" spans="1:49" x14ac:dyDescent="0.2">
      <c r="A1243">
        <v>1</v>
      </c>
      <c r="B1243">
        <v>58</v>
      </c>
      <c r="C1243">
        <v>2</v>
      </c>
      <c r="D1243">
        <v>2</v>
      </c>
      <c r="E1243">
        <v>0</v>
      </c>
      <c r="F1243" t="s">
        <v>79</v>
      </c>
      <c r="G1243" t="s">
        <v>79</v>
      </c>
      <c r="H1243">
        <v>515</v>
      </c>
      <c r="I1243">
        <v>0</v>
      </c>
      <c r="J1243">
        <v>0</v>
      </c>
      <c r="K1243">
        <v>0</v>
      </c>
      <c r="L1243">
        <v>0</v>
      </c>
      <c r="M1243" t="s">
        <v>79</v>
      </c>
      <c r="N1243" t="s">
        <v>79</v>
      </c>
      <c r="O1243" t="s">
        <v>79</v>
      </c>
      <c r="P1243" t="s">
        <v>79</v>
      </c>
      <c r="Q1243" t="s">
        <v>79</v>
      </c>
      <c r="R1243" t="s">
        <v>1888</v>
      </c>
      <c r="S1243" t="s">
        <v>79</v>
      </c>
      <c r="T1243">
        <v>0</v>
      </c>
      <c r="U1243" t="s">
        <v>79</v>
      </c>
      <c r="V1243" t="s">
        <v>79</v>
      </c>
      <c r="W1243" t="s">
        <v>79</v>
      </c>
      <c r="X1243">
        <v>2</v>
      </c>
      <c r="Y1243">
        <v>2</v>
      </c>
      <c r="Z1243" t="s">
        <v>79</v>
      </c>
      <c r="AA1243" t="s">
        <v>79</v>
      </c>
      <c r="AB1243" t="s">
        <v>79</v>
      </c>
      <c r="AC1243" t="s">
        <v>79</v>
      </c>
      <c r="AD1243" t="s">
        <v>79</v>
      </c>
      <c r="AE1243">
        <v>0</v>
      </c>
      <c r="AF1243" t="s">
        <v>79</v>
      </c>
      <c r="AG1243">
        <v>0</v>
      </c>
      <c r="AH1243" t="s">
        <v>79</v>
      </c>
      <c r="AI1243" t="s">
        <v>79</v>
      </c>
      <c r="AJ1243" t="s">
        <v>79</v>
      </c>
      <c r="AK1243" t="s">
        <v>79</v>
      </c>
      <c r="AL1243" t="s">
        <v>79</v>
      </c>
      <c r="AM1243" t="s">
        <v>79</v>
      </c>
      <c r="AN1243" t="s">
        <v>79</v>
      </c>
      <c r="AO1243" t="s">
        <v>79</v>
      </c>
      <c r="AP1243" t="s">
        <v>79</v>
      </c>
      <c r="AQ1243" t="s">
        <v>79</v>
      </c>
      <c r="AR1243" t="s">
        <v>79</v>
      </c>
      <c r="AS1243">
        <v>0</v>
      </c>
      <c r="AT1243" t="s">
        <v>79</v>
      </c>
      <c r="AU1243" t="s">
        <v>79</v>
      </c>
      <c r="AV1243">
        <v>0</v>
      </c>
      <c r="AW1243">
        <v>0</v>
      </c>
    </row>
    <row r="1244" spans="1:49" x14ac:dyDescent="0.2">
      <c r="A1244">
        <v>1</v>
      </c>
      <c r="B1244">
        <v>58</v>
      </c>
      <c r="C1244">
        <v>2</v>
      </c>
      <c r="D1244">
        <v>3</v>
      </c>
      <c r="E1244">
        <v>0</v>
      </c>
      <c r="F1244" t="s">
        <v>79</v>
      </c>
      <c r="G1244" t="s">
        <v>79</v>
      </c>
      <c r="H1244">
        <v>352</v>
      </c>
      <c r="I1244">
        <v>0</v>
      </c>
      <c r="J1244">
        <v>0</v>
      </c>
      <c r="K1244">
        <v>0</v>
      </c>
      <c r="L1244">
        <v>0</v>
      </c>
      <c r="M1244" t="s">
        <v>79</v>
      </c>
      <c r="N1244" t="s">
        <v>79</v>
      </c>
      <c r="O1244" t="s">
        <v>79</v>
      </c>
      <c r="P1244" t="s">
        <v>79</v>
      </c>
      <c r="Q1244" t="s">
        <v>79</v>
      </c>
      <c r="R1244" t="s">
        <v>515</v>
      </c>
      <c r="S1244" t="s">
        <v>79</v>
      </c>
      <c r="T1244">
        <v>0</v>
      </c>
      <c r="U1244" t="s">
        <v>79</v>
      </c>
      <c r="V1244" t="s">
        <v>79</v>
      </c>
      <c r="W1244" t="s">
        <v>79</v>
      </c>
      <c r="X1244">
        <v>2</v>
      </c>
      <c r="Y1244">
        <v>2</v>
      </c>
      <c r="Z1244" t="s">
        <v>79</v>
      </c>
      <c r="AA1244" t="s">
        <v>79</v>
      </c>
      <c r="AB1244" t="s">
        <v>79</v>
      </c>
      <c r="AC1244" t="s">
        <v>79</v>
      </c>
      <c r="AD1244" t="s">
        <v>79</v>
      </c>
      <c r="AE1244">
        <v>0</v>
      </c>
      <c r="AF1244" t="s">
        <v>79</v>
      </c>
      <c r="AG1244">
        <v>0</v>
      </c>
      <c r="AH1244" t="s">
        <v>79</v>
      </c>
      <c r="AI1244" t="s">
        <v>79</v>
      </c>
      <c r="AJ1244" t="s">
        <v>79</v>
      </c>
      <c r="AK1244" t="s">
        <v>79</v>
      </c>
      <c r="AL1244" t="s">
        <v>79</v>
      </c>
      <c r="AM1244" t="s">
        <v>79</v>
      </c>
      <c r="AN1244" t="s">
        <v>79</v>
      </c>
      <c r="AO1244" t="s">
        <v>79</v>
      </c>
      <c r="AP1244" t="s">
        <v>79</v>
      </c>
      <c r="AQ1244" t="s">
        <v>79</v>
      </c>
      <c r="AR1244" t="s">
        <v>79</v>
      </c>
      <c r="AS1244">
        <v>0</v>
      </c>
      <c r="AT1244" t="s">
        <v>79</v>
      </c>
      <c r="AU1244" t="s">
        <v>79</v>
      </c>
      <c r="AV1244">
        <v>0</v>
      </c>
      <c r="AW1244">
        <v>0</v>
      </c>
    </row>
    <row r="1245" spans="1:49" x14ac:dyDescent="0.2">
      <c r="A1245">
        <v>1</v>
      </c>
      <c r="B1245">
        <v>58</v>
      </c>
      <c r="C1245">
        <v>2</v>
      </c>
      <c r="D1245">
        <v>4</v>
      </c>
      <c r="E1245">
        <v>0</v>
      </c>
      <c r="F1245" t="s">
        <v>79</v>
      </c>
      <c r="G1245" t="s">
        <v>79</v>
      </c>
      <c r="H1245">
        <v>14</v>
      </c>
      <c r="I1245">
        <v>0</v>
      </c>
      <c r="J1245">
        <v>0</v>
      </c>
      <c r="K1245">
        <v>0</v>
      </c>
      <c r="L1245">
        <v>0</v>
      </c>
      <c r="M1245" t="s">
        <v>79</v>
      </c>
      <c r="N1245" t="s">
        <v>79</v>
      </c>
      <c r="O1245" t="s">
        <v>79</v>
      </c>
      <c r="P1245" t="s">
        <v>79</v>
      </c>
      <c r="Q1245" t="s">
        <v>79</v>
      </c>
      <c r="R1245" t="s">
        <v>523</v>
      </c>
      <c r="S1245" t="s">
        <v>79</v>
      </c>
      <c r="T1245">
        <v>0</v>
      </c>
      <c r="U1245" t="s">
        <v>79</v>
      </c>
      <c r="V1245" t="s">
        <v>79</v>
      </c>
      <c r="W1245" t="s">
        <v>79</v>
      </c>
      <c r="X1245">
        <v>2</v>
      </c>
      <c r="Y1245">
        <v>2</v>
      </c>
      <c r="Z1245" t="s">
        <v>79</v>
      </c>
      <c r="AA1245" t="s">
        <v>79</v>
      </c>
      <c r="AB1245" t="s">
        <v>79</v>
      </c>
      <c r="AC1245" t="s">
        <v>79</v>
      </c>
      <c r="AD1245" t="s">
        <v>79</v>
      </c>
      <c r="AE1245">
        <v>0</v>
      </c>
      <c r="AF1245" t="s">
        <v>79</v>
      </c>
      <c r="AG1245">
        <v>0</v>
      </c>
      <c r="AH1245" t="s">
        <v>79</v>
      </c>
      <c r="AI1245" t="s">
        <v>79</v>
      </c>
      <c r="AJ1245" t="s">
        <v>79</v>
      </c>
      <c r="AK1245" t="s">
        <v>79</v>
      </c>
      <c r="AL1245" t="s">
        <v>79</v>
      </c>
      <c r="AM1245" t="s">
        <v>79</v>
      </c>
      <c r="AN1245" t="s">
        <v>79</v>
      </c>
      <c r="AO1245" t="s">
        <v>79</v>
      </c>
      <c r="AP1245" t="s">
        <v>79</v>
      </c>
      <c r="AQ1245" t="s">
        <v>79</v>
      </c>
      <c r="AR1245" t="s">
        <v>79</v>
      </c>
      <c r="AS1245">
        <v>0</v>
      </c>
      <c r="AT1245" t="s">
        <v>79</v>
      </c>
      <c r="AU1245" t="s">
        <v>79</v>
      </c>
      <c r="AV1245">
        <v>0</v>
      </c>
      <c r="AW1245">
        <v>0</v>
      </c>
    </row>
    <row r="1246" spans="1:49" x14ac:dyDescent="0.2">
      <c r="A1246">
        <v>1</v>
      </c>
      <c r="B1246">
        <v>58</v>
      </c>
      <c r="C1246">
        <v>2</v>
      </c>
      <c r="D1246">
        <v>5</v>
      </c>
      <c r="E1246">
        <v>0</v>
      </c>
      <c r="F1246" t="s">
        <v>79</v>
      </c>
      <c r="G1246" t="s">
        <v>79</v>
      </c>
      <c r="H1246">
        <v>54</v>
      </c>
      <c r="I1246">
        <v>0</v>
      </c>
      <c r="J1246">
        <v>0</v>
      </c>
      <c r="K1246">
        <v>0</v>
      </c>
      <c r="L1246">
        <v>0</v>
      </c>
      <c r="M1246" t="s">
        <v>79</v>
      </c>
      <c r="N1246" t="s">
        <v>79</v>
      </c>
      <c r="O1246" t="s">
        <v>79</v>
      </c>
      <c r="P1246" t="s">
        <v>79</v>
      </c>
      <c r="Q1246" t="s">
        <v>79</v>
      </c>
      <c r="R1246" t="s">
        <v>518</v>
      </c>
      <c r="S1246" t="s">
        <v>79</v>
      </c>
      <c r="T1246">
        <v>0</v>
      </c>
      <c r="U1246" t="s">
        <v>79</v>
      </c>
      <c r="V1246" t="s">
        <v>79</v>
      </c>
      <c r="W1246" t="s">
        <v>79</v>
      </c>
      <c r="X1246">
        <v>2</v>
      </c>
      <c r="Y1246">
        <v>2</v>
      </c>
      <c r="Z1246" t="s">
        <v>79</v>
      </c>
      <c r="AA1246" t="s">
        <v>79</v>
      </c>
      <c r="AB1246" t="s">
        <v>79</v>
      </c>
      <c r="AC1246" t="s">
        <v>79</v>
      </c>
      <c r="AD1246" t="s">
        <v>79</v>
      </c>
      <c r="AE1246">
        <v>0</v>
      </c>
      <c r="AF1246" t="s">
        <v>79</v>
      </c>
      <c r="AG1246">
        <v>0</v>
      </c>
      <c r="AH1246" t="s">
        <v>79</v>
      </c>
      <c r="AI1246" t="s">
        <v>79</v>
      </c>
      <c r="AJ1246" t="s">
        <v>79</v>
      </c>
      <c r="AK1246" t="s">
        <v>79</v>
      </c>
      <c r="AL1246" t="s">
        <v>79</v>
      </c>
      <c r="AM1246" t="s">
        <v>79</v>
      </c>
      <c r="AN1246" t="s">
        <v>79</v>
      </c>
      <c r="AO1246" t="s">
        <v>79</v>
      </c>
      <c r="AP1246" t="s">
        <v>79</v>
      </c>
      <c r="AQ1246" t="s">
        <v>79</v>
      </c>
      <c r="AR1246" t="s">
        <v>79</v>
      </c>
      <c r="AS1246">
        <v>0</v>
      </c>
      <c r="AT1246" t="s">
        <v>79</v>
      </c>
      <c r="AU1246" t="s">
        <v>79</v>
      </c>
      <c r="AV1246">
        <v>0</v>
      </c>
      <c r="AW1246">
        <v>0</v>
      </c>
    </row>
    <row r="1247" spans="1:49" x14ac:dyDescent="0.2">
      <c r="A1247">
        <v>1</v>
      </c>
      <c r="B1247">
        <v>58</v>
      </c>
      <c r="C1247">
        <v>2</v>
      </c>
      <c r="D1247">
        <v>6</v>
      </c>
      <c r="E1247">
        <v>0</v>
      </c>
      <c r="F1247" t="s">
        <v>79</v>
      </c>
      <c r="G1247" t="s">
        <v>79</v>
      </c>
      <c r="H1247">
        <v>604</v>
      </c>
      <c r="I1247">
        <v>0</v>
      </c>
      <c r="J1247">
        <v>0</v>
      </c>
      <c r="K1247">
        <v>0</v>
      </c>
      <c r="L1247">
        <v>0</v>
      </c>
      <c r="M1247" t="s">
        <v>79</v>
      </c>
      <c r="N1247" t="s">
        <v>79</v>
      </c>
      <c r="O1247" t="s">
        <v>79</v>
      </c>
      <c r="P1247" t="s">
        <v>79</v>
      </c>
      <c r="Q1247" t="s">
        <v>79</v>
      </c>
      <c r="R1247" t="s">
        <v>1889</v>
      </c>
      <c r="S1247" t="s">
        <v>79</v>
      </c>
      <c r="T1247">
        <v>0</v>
      </c>
      <c r="U1247" t="s">
        <v>79</v>
      </c>
      <c r="V1247" t="s">
        <v>79</v>
      </c>
      <c r="W1247" t="s">
        <v>79</v>
      </c>
      <c r="X1247">
        <v>2</v>
      </c>
      <c r="Y1247">
        <v>2</v>
      </c>
      <c r="Z1247" t="s">
        <v>79</v>
      </c>
      <c r="AA1247" t="s">
        <v>79</v>
      </c>
      <c r="AB1247" t="s">
        <v>79</v>
      </c>
      <c r="AC1247" t="s">
        <v>79</v>
      </c>
      <c r="AD1247" t="s">
        <v>79</v>
      </c>
      <c r="AE1247">
        <v>0</v>
      </c>
      <c r="AF1247" t="s">
        <v>79</v>
      </c>
      <c r="AG1247">
        <v>0</v>
      </c>
      <c r="AH1247" t="s">
        <v>79</v>
      </c>
      <c r="AI1247" t="s">
        <v>79</v>
      </c>
      <c r="AJ1247" t="s">
        <v>79</v>
      </c>
      <c r="AK1247" t="s">
        <v>79</v>
      </c>
      <c r="AL1247" t="s">
        <v>79</v>
      </c>
      <c r="AM1247" t="s">
        <v>79</v>
      </c>
      <c r="AN1247" t="s">
        <v>79</v>
      </c>
      <c r="AO1247" t="s">
        <v>79</v>
      </c>
      <c r="AP1247" t="s">
        <v>79</v>
      </c>
      <c r="AQ1247" t="s">
        <v>79</v>
      </c>
      <c r="AR1247" t="s">
        <v>79</v>
      </c>
      <c r="AS1247">
        <v>0</v>
      </c>
      <c r="AT1247" t="s">
        <v>79</v>
      </c>
      <c r="AU1247" t="s">
        <v>79</v>
      </c>
      <c r="AV1247">
        <v>0</v>
      </c>
      <c r="AW1247">
        <v>0</v>
      </c>
    </row>
    <row r="1248" spans="1:49" x14ac:dyDescent="0.2">
      <c r="A1248">
        <v>1</v>
      </c>
      <c r="B1248">
        <v>58</v>
      </c>
      <c r="C1248">
        <v>2</v>
      </c>
      <c r="D1248">
        <v>7</v>
      </c>
      <c r="E1248">
        <v>0</v>
      </c>
      <c r="F1248" t="s">
        <v>79</v>
      </c>
      <c r="G1248" t="s">
        <v>79</v>
      </c>
      <c r="H1248">
        <v>616</v>
      </c>
      <c r="I1248">
        <v>0</v>
      </c>
      <c r="J1248">
        <v>0</v>
      </c>
      <c r="K1248">
        <v>0</v>
      </c>
      <c r="L1248">
        <v>0</v>
      </c>
      <c r="M1248" t="s">
        <v>79</v>
      </c>
      <c r="N1248" t="s">
        <v>79</v>
      </c>
      <c r="O1248" t="s">
        <v>79</v>
      </c>
      <c r="P1248" t="s">
        <v>79</v>
      </c>
      <c r="Q1248" t="s">
        <v>79</v>
      </c>
      <c r="R1248" t="s">
        <v>1890</v>
      </c>
      <c r="S1248" t="s">
        <v>79</v>
      </c>
      <c r="T1248">
        <v>0</v>
      </c>
      <c r="U1248" t="s">
        <v>79</v>
      </c>
      <c r="V1248" t="s">
        <v>79</v>
      </c>
      <c r="W1248" t="s">
        <v>79</v>
      </c>
      <c r="X1248">
        <v>2</v>
      </c>
      <c r="Y1248">
        <v>2</v>
      </c>
      <c r="Z1248" t="s">
        <v>79</v>
      </c>
      <c r="AA1248" t="s">
        <v>79</v>
      </c>
      <c r="AB1248" t="s">
        <v>79</v>
      </c>
      <c r="AC1248" t="s">
        <v>79</v>
      </c>
      <c r="AD1248" t="s">
        <v>79</v>
      </c>
      <c r="AE1248">
        <v>0</v>
      </c>
      <c r="AF1248" t="s">
        <v>79</v>
      </c>
      <c r="AG1248">
        <v>0</v>
      </c>
      <c r="AH1248" t="s">
        <v>79</v>
      </c>
      <c r="AI1248" t="s">
        <v>79</v>
      </c>
      <c r="AJ1248" t="s">
        <v>79</v>
      </c>
      <c r="AK1248" t="s">
        <v>79</v>
      </c>
      <c r="AL1248" t="s">
        <v>79</v>
      </c>
      <c r="AM1248" t="s">
        <v>79</v>
      </c>
      <c r="AN1248" t="s">
        <v>79</v>
      </c>
      <c r="AO1248" t="s">
        <v>79</v>
      </c>
      <c r="AP1248" t="s">
        <v>79</v>
      </c>
      <c r="AQ1248" t="s">
        <v>79</v>
      </c>
      <c r="AR1248" t="s">
        <v>79</v>
      </c>
      <c r="AS1248">
        <v>0</v>
      </c>
      <c r="AT1248" t="s">
        <v>79</v>
      </c>
      <c r="AU1248" t="s">
        <v>79</v>
      </c>
      <c r="AV1248">
        <v>0</v>
      </c>
      <c r="AW1248">
        <v>0</v>
      </c>
    </row>
    <row r="1249" spans="1:49" x14ac:dyDescent="0.2">
      <c r="A1249">
        <v>1</v>
      </c>
      <c r="B1249">
        <v>58</v>
      </c>
      <c r="C1249">
        <v>2</v>
      </c>
      <c r="D1249">
        <v>8</v>
      </c>
      <c r="E1249">
        <v>0</v>
      </c>
      <c r="F1249" t="s">
        <v>79</v>
      </c>
      <c r="G1249" t="s">
        <v>79</v>
      </c>
      <c r="H1249">
        <v>0</v>
      </c>
      <c r="I1249">
        <v>0</v>
      </c>
      <c r="J1249">
        <v>0</v>
      </c>
      <c r="K1249">
        <v>0</v>
      </c>
      <c r="L1249">
        <v>0</v>
      </c>
      <c r="M1249" t="s">
        <v>79</v>
      </c>
      <c r="N1249" t="s">
        <v>79</v>
      </c>
      <c r="O1249" t="s">
        <v>79</v>
      </c>
      <c r="P1249" t="s">
        <v>79</v>
      </c>
      <c r="Q1249" t="s">
        <v>79</v>
      </c>
      <c r="R1249" t="s">
        <v>79</v>
      </c>
      <c r="S1249" t="s">
        <v>79</v>
      </c>
      <c r="T1249">
        <v>0</v>
      </c>
      <c r="U1249" t="s">
        <v>79</v>
      </c>
      <c r="V1249" t="s">
        <v>79</v>
      </c>
      <c r="W1249" t="s">
        <v>79</v>
      </c>
      <c r="X1249">
        <v>0</v>
      </c>
      <c r="Y1249">
        <v>0</v>
      </c>
      <c r="Z1249" t="s">
        <v>79</v>
      </c>
      <c r="AA1249" t="s">
        <v>79</v>
      </c>
      <c r="AB1249" t="s">
        <v>79</v>
      </c>
      <c r="AC1249" t="s">
        <v>79</v>
      </c>
      <c r="AD1249" t="s">
        <v>79</v>
      </c>
      <c r="AE1249">
        <v>0</v>
      </c>
      <c r="AF1249" t="s">
        <v>79</v>
      </c>
      <c r="AG1249">
        <v>0</v>
      </c>
      <c r="AH1249" t="s">
        <v>79</v>
      </c>
      <c r="AI1249" t="s">
        <v>79</v>
      </c>
      <c r="AJ1249" t="s">
        <v>79</v>
      </c>
      <c r="AK1249" t="s">
        <v>79</v>
      </c>
      <c r="AL1249" t="s">
        <v>79</v>
      </c>
      <c r="AM1249" t="s">
        <v>79</v>
      </c>
      <c r="AN1249" t="s">
        <v>79</v>
      </c>
      <c r="AO1249" t="s">
        <v>79</v>
      </c>
      <c r="AP1249" t="s">
        <v>79</v>
      </c>
      <c r="AQ1249" t="s">
        <v>79</v>
      </c>
      <c r="AR1249" t="s">
        <v>79</v>
      </c>
      <c r="AS1249">
        <v>0</v>
      </c>
      <c r="AT1249" t="s">
        <v>79</v>
      </c>
      <c r="AU1249" t="s">
        <v>79</v>
      </c>
      <c r="AV1249">
        <v>0</v>
      </c>
      <c r="AW1249">
        <v>0</v>
      </c>
    </row>
    <row r="1250" spans="1:49" x14ac:dyDescent="0.2">
      <c r="A1250">
        <v>1</v>
      </c>
      <c r="B1250">
        <v>58</v>
      </c>
      <c r="C1250">
        <v>3</v>
      </c>
      <c r="D1250">
        <v>1</v>
      </c>
      <c r="E1250">
        <v>0</v>
      </c>
      <c r="F1250" t="s">
        <v>79</v>
      </c>
      <c r="G1250" t="s">
        <v>79</v>
      </c>
      <c r="H1250">
        <v>351</v>
      </c>
      <c r="I1250">
        <v>0</v>
      </c>
      <c r="J1250">
        <v>0</v>
      </c>
      <c r="K1250">
        <v>0</v>
      </c>
      <c r="L1250">
        <v>0</v>
      </c>
      <c r="M1250" t="s">
        <v>79</v>
      </c>
      <c r="N1250" t="s">
        <v>79</v>
      </c>
      <c r="O1250" t="s">
        <v>79</v>
      </c>
      <c r="P1250" t="s">
        <v>79</v>
      </c>
      <c r="Q1250" t="s">
        <v>79</v>
      </c>
      <c r="R1250" t="s">
        <v>521</v>
      </c>
      <c r="S1250" t="s">
        <v>79</v>
      </c>
      <c r="T1250">
        <v>0</v>
      </c>
      <c r="U1250" t="s">
        <v>79</v>
      </c>
      <c r="V1250" t="s">
        <v>79</v>
      </c>
      <c r="W1250" t="s">
        <v>79</v>
      </c>
      <c r="X1250">
        <v>2</v>
      </c>
      <c r="Y1250">
        <v>2</v>
      </c>
      <c r="Z1250" t="s">
        <v>79</v>
      </c>
      <c r="AA1250" t="s">
        <v>79</v>
      </c>
      <c r="AB1250" t="s">
        <v>79</v>
      </c>
      <c r="AC1250" t="s">
        <v>79</v>
      </c>
      <c r="AD1250" t="s">
        <v>79</v>
      </c>
      <c r="AE1250">
        <v>0</v>
      </c>
      <c r="AF1250" t="s">
        <v>79</v>
      </c>
      <c r="AG1250">
        <v>0</v>
      </c>
      <c r="AH1250" t="s">
        <v>79</v>
      </c>
      <c r="AI1250" t="s">
        <v>79</v>
      </c>
      <c r="AJ1250" t="s">
        <v>79</v>
      </c>
      <c r="AK1250" t="s">
        <v>79</v>
      </c>
      <c r="AL1250" t="s">
        <v>79</v>
      </c>
      <c r="AM1250" t="s">
        <v>79</v>
      </c>
      <c r="AN1250" t="s">
        <v>79</v>
      </c>
      <c r="AO1250" t="s">
        <v>79</v>
      </c>
      <c r="AP1250" t="s">
        <v>79</v>
      </c>
      <c r="AQ1250" t="s">
        <v>79</v>
      </c>
      <c r="AR1250" t="s">
        <v>79</v>
      </c>
      <c r="AS1250">
        <v>0</v>
      </c>
      <c r="AT1250" t="s">
        <v>79</v>
      </c>
      <c r="AU1250" t="s">
        <v>79</v>
      </c>
      <c r="AV1250">
        <v>0</v>
      </c>
      <c r="AW1250">
        <v>0</v>
      </c>
    </row>
    <row r="1251" spans="1:49" x14ac:dyDescent="0.2">
      <c r="A1251">
        <v>1</v>
      </c>
      <c r="B1251">
        <v>58</v>
      </c>
      <c r="C1251">
        <v>3</v>
      </c>
      <c r="D1251">
        <v>2</v>
      </c>
      <c r="E1251">
        <v>0</v>
      </c>
      <c r="F1251" t="s">
        <v>79</v>
      </c>
      <c r="G1251" t="s">
        <v>79</v>
      </c>
      <c r="H1251">
        <v>218</v>
      </c>
      <c r="I1251">
        <v>0</v>
      </c>
      <c r="J1251">
        <v>0</v>
      </c>
      <c r="K1251">
        <v>0</v>
      </c>
      <c r="L1251">
        <v>0</v>
      </c>
      <c r="M1251" t="s">
        <v>79</v>
      </c>
      <c r="N1251" t="s">
        <v>79</v>
      </c>
      <c r="O1251" t="s">
        <v>79</v>
      </c>
      <c r="P1251" t="s">
        <v>79</v>
      </c>
      <c r="Q1251" t="s">
        <v>79</v>
      </c>
      <c r="R1251" t="s">
        <v>1891</v>
      </c>
      <c r="S1251" t="s">
        <v>79</v>
      </c>
      <c r="T1251">
        <v>0</v>
      </c>
      <c r="U1251" t="s">
        <v>79</v>
      </c>
      <c r="V1251" t="s">
        <v>79</v>
      </c>
      <c r="W1251" t="s">
        <v>79</v>
      </c>
      <c r="X1251">
        <v>2</v>
      </c>
      <c r="Y1251">
        <v>2</v>
      </c>
      <c r="Z1251" t="s">
        <v>79</v>
      </c>
      <c r="AA1251" t="s">
        <v>79</v>
      </c>
      <c r="AB1251" t="s">
        <v>79</v>
      </c>
      <c r="AC1251" t="s">
        <v>79</v>
      </c>
      <c r="AD1251" t="s">
        <v>79</v>
      </c>
      <c r="AE1251">
        <v>0</v>
      </c>
      <c r="AF1251" t="s">
        <v>79</v>
      </c>
      <c r="AG1251">
        <v>0</v>
      </c>
      <c r="AH1251" t="s">
        <v>79</v>
      </c>
      <c r="AI1251" t="s">
        <v>79</v>
      </c>
      <c r="AJ1251" t="s">
        <v>79</v>
      </c>
      <c r="AK1251" t="s">
        <v>79</v>
      </c>
      <c r="AL1251" t="s">
        <v>79</v>
      </c>
      <c r="AM1251" t="s">
        <v>79</v>
      </c>
      <c r="AN1251" t="s">
        <v>79</v>
      </c>
      <c r="AO1251" t="s">
        <v>79</v>
      </c>
      <c r="AP1251" t="s">
        <v>79</v>
      </c>
      <c r="AQ1251" t="s">
        <v>79</v>
      </c>
      <c r="AR1251" t="s">
        <v>79</v>
      </c>
      <c r="AS1251">
        <v>0</v>
      </c>
      <c r="AT1251" t="s">
        <v>79</v>
      </c>
      <c r="AU1251" t="s">
        <v>79</v>
      </c>
      <c r="AV1251">
        <v>0</v>
      </c>
      <c r="AW1251">
        <v>0</v>
      </c>
    </row>
    <row r="1252" spans="1:49" x14ac:dyDescent="0.2">
      <c r="A1252">
        <v>1</v>
      </c>
      <c r="B1252">
        <v>58</v>
      </c>
      <c r="C1252">
        <v>3</v>
      </c>
      <c r="D1252">
        <v>3</v>
      </c>
      <c r="E1252">
        <v>0</v>
      </c>
      <c r="F1252" t="s">
        <v>79</v>
      </c>
      <c r="G1252" t="s">
        <v>79</v>
      </c>
      <c r="H1252">
        <v>639</v>
      </c>
      <c r="I1252">
        <v>0</v>
      </c>
      <c r="J1252">
        <v>0</v>
      </c>
      <c r="K1252">
        <v>0</v>
      </c>
      <c r="L1252">
        <v>0</v>
      </c>
      <c r="M1252" t="s">
        <v>79</v>
      </c>
      <c r="N1252" t="s">
        <v>79</v>
      </c>
      <c r="O1252" t="s">
        <v>79</v>
      </c>
      <c r="P1252" t="s">
        <v>79</v>
      </c>
      <c r="Q1252" t="s">
        <v>79</v>
      </c>
      <c r="R1252" t="s">
        <v>1465</v>
      </c>
      <c r="S1252" t="s">
        <v>79</v>
      </c>
      <c r="T1252">
        <v>0</v>
      </c>
      <c r="U1252" t="s">
        <v>79</v>
      </c>
      <c r="V1252" t="s">
        <v>79</v>
      </c>
      <c r="W1252" t="s">
        <v>79</v>
      </c>
      <c r="X1252">
        <v>2</v>
      </c>
      <c r="Y1252">
        <v>2</v>
      </c>
      <c r="Z1252" t="s">
        <v>79</v>
      </c>
      <c r="AA1252" t="s">
        <v>79</v>
      </c>
      <c r="AB1252" t="s">
        <v>79</v>
      </c>
      <c r="AC1252" t="s">
        <v>79</v>
      </c>
      <c r="AD1252" t="s">
        <v>79</v>
      </c>
      <c r="AE1252">
        <v>0</v>
      </c>
      <c r="AF1252" t="s">
        <v>79</v>
      </c>
      <c r="AG1252">
        <v>0</v>
      </c>
      <c r="AH1252" t="s">
        <v>79</v>
      </c>
      <c r="AI1252" t="s">
        <v>79</v>
      </c>
      <c r="AJ1252" t="s">
        <v>79</v>
      </c>
      <c r="AK1252" t="s">
        <v>79</v>
      </c>
      <c r="AL1252" t="s">
        <v>79</v>
      </c>
      <c r="AM1252" t="s">
        <v>79</v>
      </c>
      <c r="AN1252" t="s">
        <v>79</v>
      </c>
      <c r="AO1252" t="s">
        <v>79</v>
      </c>
      <c r="AP1252" t="s">
        <v>79</v>
      </c>
      <c r="AQ1252" t="s">
        <v>79</v>
      </c>
      <c r="AR1252" t="s">
        <v>79</v>
      </c>
      <c r="AS1252">
        <v>0</v>
      </c>
      <c r="AT1252" t="s">
        <v>79</v>
      </c>
      <c r="AU1252" t="s">
        <v>79</v>
      </c>
      <c r="AV1252">
        <v>0</v>
      </c>
      <c r="AW1252">
        <v>0</v>
      </c>
    </row>
    <row r="1253" spans="1:49" x14ac:dyDescent="0.2">
      <c r="A1253">
        <v>1</v>
      </c>
      <c r="B1253">
        <v>58</v>
      </c>
      <c r="C1253">
        <v>3</v>
      </c>
      <c r="D1253">
        <v>4</v>
      </c>
      <c r="E1253">
        <v>0</v>
      </c>
      <c r="F1253" t="s">
        <v>79</v>
      </c>
      <c r="G1253" t="s">
        <v>79</v>
      </c>
      <c r="H1253">
        <v>350</v>
      </c>
      <c r="I1253">
        <v>0</v>
      </c>
      <c r="J1253">
        <v>0</v>
      </c>
      <c r="K1253">
        <v>0</v>
      </c>
      <c r="L1253">
        <v>0</v>
      </c>
      <c r="M1253" t="s">
        <v>79</v>
      </c>
      <c r="N1253" t="s">
        <v>79</v>
      </c>
      <c r="O1253" t="s">
        <v>79</v>
      </c>
      <c r="P1253" t="s">
        <v>79</v>
      </c>
      <c r="Q1253" t="s">
        <v>79</v>
      </c>
      <c r="R1253" t="s">
        <v>1892</v>
      </c>
      <c r="S1253" t="s">
        <v>79</v>
      </c>
      <c r="T1253">
        <v>0</v>
      </c>
      <c r="U1253" t="s">
        <v>79</v>
      </c>
      <c r="V1253" t="s">
        <v>79</v>
      </c>
      <c r="W1253" t="s">
        <v>79</v>
      </c>
      <c r="X1253">
        <v>2</v>
      </c>
      <c r="Y1253">
        <v>2</v>
      </c>
      <c r="Z1253" t="s">
        <v>79</v>
      </c>
      <c r="AA1253" t="s">
        <v>79</v>
      </c>
      <c r="AB1253" t="s">
        <v>79</v>
      </c>
      <c r="AC1253" t="s">
        <v>79</v>
      </c>
      <c r="AD1253" t="s">
        <v>79</v>
      </c>
      <c r="AE1253">
        <v>0</v>
      </c>
      <c r="AF1253" t="s">
        <v>79</v>
      </c>
      <c r="AG1253">
        <v>0</v>
      </c>
      <c r="AH1253" t="s">
        <v>79</v>
      </c>
      <c r="AI1253" t="s">
        <v>79</v>
      </c>
      <c r="AJ1253" t="s">
        <v>79</v>
      </c>
      <c r="AK1253" t="s">
        <v>79</v>
      </c>
      <c r="AL1253" t="s">
        <v>79</v>
      </c>
      <c r="AM1253" t="s">
        <v>79</v>
      </c>
      <c r="AN1253" t="s">
        <v>79</v>
      </c>
      <c r="AO1253" t="s">
        <v>79</v>
      </c>
      <c r="AP1253" t="s">
        <v>79</v>
      </c>
      <c r="AQ1253" t="s">
        <v>79</v>
      </c>
      <c r="AR1253" t="s">
        <v>79</v>
      </c>
      <c r="AS1253">
        <v>0</v>
      </c>
      <c r="AT1253" t="s">
        <v>79</v>
      </c>
      <c r="AU1253" t="s">
        <v>79</v>
      </c>
      <c r="AV1253">
        <v>0</v>
      </c>
      <c r="AW1253">
        <v>0</v>
      </c>
    </row>
    <row r="1254" spans="1:49" x14ac:dyDescent="0.2">
      <c r="A1254">
        <v>1</v>
      </c>
      <c r="B1254">
        <v>58</v>
      </c>
      <c r="C1254">
        <v>3</v>
      </c>
      <c r="D1254">
        <v>5</v>
      </c>
      <c r="E1254">
        <v>0</v>
      </c>
      <c r="F1254" t="s">
        <v>79</v>
      </c>
      <c r="G1254" t="s">
        <v>79</v>
      </c>
      <c r="H1254">
        <v>7</v>
      </c>
      <c r="I1254">
        <v>0</v>
      </c>
      <c r="J1254">
        <v>0</v>
      </c>
      <c r="K1254">
        <v>0</v>
      </c>
      <c r="L1254">
        <v>0</v>
      </c>
      <c r="M1254" t="s">
        <v>79</v>
      </c>
      <c r="N1254" t="s">
        <v>79</v>
      </c>
      <c r="O1254" t="s">
        <v>79</v>
      </c>
      <c r="P1254" t="s">
        <v>79</v>
      </c>
      <c r="Q1254" t="s">
        <v>79</v>
      </c>
      <c r="R1254" t="s">
        <v>1893</v>
      </c>
      <c r="S1254" t="s">
        <v>79</v>
      </c>
      <c r="T1254">
        <v>0</v>
      </c>
      <c r="U1254" t="s">
        <v>79</v>
      </c>
      <c r="V1254" t="s">
        <v>79</v>
      </c>
      <c r="W1254" t="s">
        <v>79</v>
      </c>
      <c r="X1254">
        <v>2</v>
      </c>
      <c r="Y1254">
        <v>2</v>
      </c>
      <c r="Z1254" t="s">
        <v>79</v>
      </c>
      <c r="AA1254" t="s">
        <v>79</v>
      </c>
      <c r="AB1254" t="s">
        <v>79</v>
      </c>
      <c r="AC1254" t="s">
        <v>79</v>
      </c>
      <c r="AD1254" t="s">
        <v>79</v>
      </c>
      <c r="AE1254">
        <v>0</v>
      </c>
      <c r="AF1254" t="s">
        <v>79</v>
      </c>
      <c r="AG1254">
        <v>0</v>
      </c>
      <c r="AH1254" t="s">
        <v>79</v>
      </c>
      <c r="AI1254" t="s">
        <v>79</v>
      </c>
      <c r="AJ1254" t="s">
        <v>79</v>
      </c>
      <c r="AK1254" t="s">
        <v>79</v>
      </c>
      <c r="AL1254" t="s">
        <v>79</v>
      </c>
      <c r="AM1254" t="s">
        <v>79</v>
      </c>
      <c r="AN1254" t="s">
        <v>79</v>
      </c>
      <c r="AO1254" t="s">
        <v>79</v>
      </c>
      <c r="AP1254" t="s">
        <v>79</v>
      </c>
      <c r="AQ1254" t="s">
        <v>79</v>
      </c>
      <c r="AR1254" t="s">
        <v>79</v>
      </c>
      <c r="AS1254">
        <v>0</v>
      </c>
      <c r="AT1254" t="s">
        <v>79</v>
      </c>
      <c r="AU1254" t="s">
        <v>79</v>
      </c>
      <c r="AV1254">
        <v>0</v>
      </c>
      <c r="AW1254">
        <v>0</v>
      </c>
    </row>
    <row r="1255" spans="1:49" x14ac:dyDescent="0.2">
      <c r="A1255">
        <v>1</v>
      </c>
      <c r="B1255">
        <v>58</v>
      </c>
      <c r="C1255">
        <v>3</v>
      </c>
      <c r="D1255">
        <v>6</v>
      </c>
      <c r="E1255">
        <v>0</v>
      </c>
      <c r="F1255" t="s">
        <v>79</v>
      </c>
      <c r="G1255" t="s">
        <v>79</v>
      </c>
      <c r="H1255">
        <v>638</v>
      </c>
      <c r="I1255">
        <v>0</v>
      </c>
      <c r="J1255">
        <v>0</v>
      </c>
      <c r="K1255">
        <v>0</v>
      </c>
      <c r="L1255">
        <v>0</v>
      </c>
      <c r="M1255" t="s">
        <v>79</v>
      </c>
      <c r="N1255" t="s">
        <v>79</v>
      </c>
      <c r="O1255" t="s">
        <v>79</v>
      </c>
      <c r="P1255" t="s">
        <v>79</v>
      </c>
      <c r="Q1255" t="s">
        <v>79</v>
      </c>
      <c r="R1255" t="s">
        <v>366</v>
      </c>
      <c r="S1255" t="s">
        <v>79</v>
      </c>
      <c r="T1255">
        <v>0</v>
      </c>
      <c r="U1255" t="s">
        <v>79</v>
      </c>
      <c r="V1255" t="s">
        <v>79</v>
      </c>
      <c r="W1255" t="s">
        <v>79</v>
      </c>
      <c r="X1255">
        <v>2</v>
      </c>
      <c r="Y1255">
        <v>2</v>
      </c>
      <c r="Z1255" t="s">
        <v>79</v>
      </c>
      <c r="AA1255" t="s">
        <v>79</v>
      </c>
      <c r="AB1255" t="s">
        <v>79</v>
      </c>
      <c r="AC1255" t="s">
        <v>79</v>
      </c>
      <c r="AD1255" t="s">
        <v>79</v>
      </c>
      <c r="AE1255">
        <v>0</v>
      </c>
      <c r="AF1255" t="s">
        <v>79</v>
      </c>
      <c r="AG1255">
        <v>0</v>
      </c>
      <c r="AH1255" t="s">
        <v>79</v>
      </c>
      <c r="AI1255" t="s">
        <v>79</v>
      </c>
      <c r="AJ1255" t="s">
        <v>79</v>
      </c>
      <c r="AK1255" t="s">
        <v>79</v>
      </c>
      <c r="AL1255" t="s">
        <v>79</v>
      </c>
      <c r="AM1255" t="s">
        <v>79</v>
      </c>
      <c r="AN1255" t="s">
        <v>79</v>
      </c>
      <c r="AO1255" t="s">
        <v>79</v>
      </c>
      <c r="AP1255" t="s">
        <v>79</v>
      </c>
      <c r="AQ1255" t="s">
        <v>79</v>
      </c>
      <c r="AR1255" t="s">
        <v>79</v>
      </c>
      <c r="AS1255">
        <v>0</v>
      </c>
      <c r="AT1255" t="s">
        <v>79</v>
      </c>
      <c r="AU1255" t="s">
        <v>79</v>
      </c>
      <c r="AV1255">
        <v>0</v>
      </c>
      <c r="AW1255">
        <v>0</v>
      </c>
    </row>
    <row r="1256" spans="1:49" x14ac:dyDescent="0.2">
      <c r="A1256">
        <v>1</v>
      </c>
      <c r="B1256">
        <v>58</v>
      </c>
      <c r="C1256">
        <v>3</v>
      </c>
      <c r="D1256">
        <v>7</v>
      </c>
      <c r="E1256">
        <v>0</v>
      </c>
      <c r="F1256" t="s">
        <v>79</v>
      </c>
      <c r="G1256" t="s">
        <v>79</v>
      </c>
      <c r="H1256">
        <v>399</v>
      </c>
      <c r="I1256">
        <v>0</v>
      </c>
      <c r="J1256">
        <v>0</v>
      </c>
      <c r="K1256">
        <v>0</v>
      </c>
      <c r="L1256">
        <v>0</v>
      </c>
      <c r="M1256" t="s">
        <v>79</v>
      </c>
      <c r="N1256" t="s">
        <v>79</v>
      </c>
      <c r="O1256" t="s">
        <v>79</v>
      </c>
      <c r="P1256" t="s">
        <v>79</v>
      </c>
      <c r="Q1256" t="s">
        <v>79</v>
      </c>
      <c r="R1256" t="s">
        <v>1894</v>
      </c>
      <c r="S1256" t="s">
        <v>79</v>
      </c>
      <c r="T1256">
        <v>0</v>
      </c>
      <c r="U1256" t="s">
        <v>79</v>
      </c>
      <c r="V1256" t="s">
        <v>79</v>
      </c>
      <c r="W1256" t="s">
        <v>79</v>
      </c>
      <c r="X1256">
        <v>2</v>
      </c>
      <c r="Y1256">
        <v>2</v>
      </c>
      <c r="Z1256" t="s">
        <v>79</v>
      </c>
      <c r="AA1256" t="s">
        <v>79</v>
      </c>
      <c r="AB1256" t="s">
        <v>79</v>
      </c>
      <c r="AC1256" t="s">
        <v>79</v>
      </c>
      <c r="AD1256" t="s">
        <v>79</v>
      </c>
      <c r="AE1256">
        <v>0</v>
      </c>
      <c r="AF1256" t="s">
        <v>79</v>
      </c>
      <c r="AG1256">
        <v>0</v>
      </c>
      <c r="AH1256" t="s">
        <v>79</v>
      </c>
      <c r="AI1256" t="s">
        <v>79</v>
      </c>
      <c r="AJ1256" t="s">
        <v>79</v>
      </c>
      <c r="AK1256" t="s">
        <v>79</v>
      </c>
      <c r="AL1256" t="s">
        <v>79</v>
      </c>
      <c r="AM1256" t="s">
        <v>79</v>
      </c>
      <c r="AN1256" t="s">
        <v>79</v>
      </c>
      <c r="AO1256" t="s">
        <v>79</v>
      </c>
      <c r="AP1256" t="s">
        <v>79</v>
      </c>
      <c r="AQ1256" t="s">
        <v>79</v>
      </c>
      <c r="AR1256" t="s">
        <v>79</v>
      </c>
      <c r="AS1256">
        <v>0</v>
      </c>
      <c r="AT1256" t="s">
        <v>79</v>
      </c>
      <c r="AU1256" t="s">
        <v>79</v>
      </c>
      <c r="AV1256">
        <v>0</v>
      </c>
      <c r="AW1256">
        <v>0</v>
      </c>
    </row>
    <row r="1257" spans="1:49" x14ac:dyDescent="0.2">
      <c r="A1257">
        <v>1</v>
      </c>
      <c r="B1257">
        <v>58</v>
      </c>
      <c r="C1257">
        <v>3</v>
      </c>
      <c r="D1257">
        <v>8</v>
      </c>
      <c r="E1257">
        <v>0</v>
      </c>
      <c r="F1257" t="s">
        <v>79</v>
      </c>
      <c r="G1257" t="s">
        <v>79</v>
      </c>
      <c r="H1257">
        <v>590</v>
      </c>
      <c r="I1257">
        <v>0</v>
      </c>
      <c r="J1257">
        <v>0</v>
      </c>
      <c r="K1257">
        <v>0</v>
      </c>
      <c r="L1257">
        <v>0</v>
      </c>
      <c r="M1257" t="s">
        <v>79</v>
      </c>
      <c r="N1257" t="s">
        <v>79</v>
      </c>
      <c r="O1257" t="s">
        <v>79</v>
      </c>
      <c r="P1257" t="s">
        <v>79</v>
      </c>
      <c r="Q1257" t="s">
        <v>79</v>
      </c>
      <c r="R1257" t="s">
        <v>1895</v>
      </c>
      <c r="S1257" t="s">
        <v>79</v>
      </c>
      <c r="T1257">
        <v>0</v>
      </c>
      <c r="U1257" t="s">
        <v>79</v>
      </c>
      <c r="V1257" t="s">
        <v>79</v>
      </c>
      <c r="W1257" t="s">
        <v>79</v>
      </c>
      <c r="X1257">
        <v>2</v>
      </c>
      <c r="Y1257">
        <v>2</v>
      </c>
      <c r="Z1257" t="s">
        <v>79</v>
      </c>
      <c r="AA1257" t="s">
        <v>79</v>
      </c>
      <c r="AB1257" t="s">
        <v>79</v>
      </c>
      <c r="AC1257" t="s">
        <v>79</v>
      </c>
      <c r="AD1257" t="s">
        <v>79</v>
      </c>
      <c r="AE1257">
        <v>0</v>
      </c>
      <c r="AF1257" t="s">
        <v>79</v>
      </c>
      <c r="AG1257">
        <v>0</v>
      </c>
      <c r="AH1257" t="s">
        <v>79</v>
      </c>
      <c r="AI1257" t="s">
        <v>79</v>
      </c>
      <c r="AJ1257" t="s">
        <v>79</v>
      </c>
      <c r="AK1257" t="s">
        <v>79</v>
      </c>
      <c r="AL1257" t="s">
        <v>79</v>
      </c>
      <c r="AM1257" t="s">
        <v>79</v>
      </c>
      <c r="AN1257" t="s">
        <v>79</v>
      </c>
      <c r="AO1257" t="s">
        <v>79</v>
      </c>
      <c r="AP1257" t="s">
        <v>79</v>
      </c>
      <c r="AQ1257" t="s">
        <v>79</v>
      </c>
      <c r="AR1257" t="s">
        <v>79</v>
      </c>
      <c r="AS1257">
        <v>0</v>
      </c>
      <c r="AT1257" t="s">
        <v>79</v>
      </c>
      <c r="AU1257" t="s">
        <v>79</v>
      </c>
      <c r="AV1257">
        <v>0</v>
      </c>
      <c r="AW1257">
        <v>0</v>
      </c>
    </row>
    <row r="1258" spans="1:49" x14ac:dyDescent="0.2">
      <c r="A1258">
        <v>1</v>
      </c>
      <c r="B1258">
        <v>59</v>
      </c>
      <c r="C1258">
        <v>1</v>
      </c>
      <c r="D1258">
        <v>1</v>
      </c>
      <c r="E1258">
        <v>0</v>
      </c>
      <c r="F1258" t="s">
        <v>79</v>
      </c>
      <c r="G1258" t="s">
        <v>79</v>
      </c>
      <c r="H1258">
        <v>0</v>
      </c>
      <c r="I1258">
        <v>0</v>
      </c>
      <c r="J1258">
        <v>0</v>
      </c>
      <c r="K1258">
        <v>0</v>
      </c>
      <c r="L1258">
        <v>0</v>
      </c>
      <c r="M1258" t="s">
        <v>79</v>
      </c>
      <c r="N1258" t="s">
        <v>79</v>
      </c>
      <c r="O1258" t="s">
        <v>79</v>
      </c>
      <c r="P1258" t="s">
        <v>79</v>
      </c>
      <c r="Q1258" t="s">
        <v>79</v>
      </c>
      <c r="R1258" t="s">
        <v>79</v>
      </c>
      <c r="S1258" t="s">
        <v>79</v>
      </c>
      <c r="T1258">
        <v>0</v>
      </c>
      <c r="U1258" t="s">
        <v>79</v>
      </c>
      <c r="V1258" t="s">
        <v>79</v>
      </c>
      <c r="W1258" t="s">
        <v>79</v>
      </c>
      <c r="X1258">
        <v>0</v>
      </c>
      <c r="Y1258">
        <v>0</v>
      </c>
      <c r="Z1258" t="s">
        <v>79</v>
      </c>
      <c r="AA1258" t="s">
        <v>79</v>
      </c>
      <c r="AB1258" t="s">
        <v>79</v>
      </c>
      <c r="AC1258" t="s">
        <v>79</v>
      </c>
      <c r="AD1258" t="s">
        <v>79</v>
      </c>
      <c r="AE1258">
        <v>0</v>
      </c>
      <c r="AF1258" t="s">
        <v>79</v>
      </c>
      <c r="AG1258">
        <v>0</v>
      </c>
      <c r="AH1258" t="s">
        <v>79</v>
      </c>
      <c r="AI1258" t="s">
        <v>79</v>
      </c>
      <c r="AJ1258" t="s">
        <v>79</v>
      </c>
      <c r="AK1258" t="s">
        <v>79</v>
      </c>
      <c r="AL1258" t="s">
        <v>79</v>
      </c>
      <c r="AM1258" t="s">
        <v>79</v>
      </c>
      <c r="AN1258" t="s">
        <v>79</v>
      </c>
      <c r="AO1258" t="s">
        <v>79</v>
      </c>
      <c r="AP1258" t="s">
        <v>79</v>
      </c>
      <c r="AQ1258" t="s">
        <v>79</v>
      </c>
      <c r="AR1258" t="s">
        <v>79</v>
      </c>
      <c r="AS1258">
        <v>0</v>
      </c>
      <c r="AT1258" t="s">
        <v>79</v>
      </c>
      <c r="AU1258" t="s">
        <v>79</v>
      </c>
      <c r="AV1258">
        <v>0</v>
      </c>
      <c r="AW1258">
        <v>0</v>
      </c>
    </row>
    <row r="1259" spans="1:49" x14ac:dyDescent="0.2">
      <c r="A1259">
        <v>1</v>
      </c>
      <c r="B1259">
        <v>59</v>
      </c>
      <c r="C1259">
        <v>1</v>
      </c>
      <c r="D1259">
        <v>2</v>
      </c>
      <c r="E1259">
        <v>0</v>
      </c>
      <c r="F1259" t="s">
        <v>79</v>
      </c>
      <c r="G1259" t="s">
        <v>79</v>
      </c>
      <c r="H1259">
        <v>0</v>
      </c>
      <c r="I1259">
        <v>0</v>
      </c>
      <c r="J1259">
        <v>0</v>
      </c>
      <c r="K1259">
        <v>0</v>
      </c>
      <c r="L1259">
        <v>0</v>
      </c>
      <c r="M1259" t="s">
        <v>79</v>
      </c>
      <c r="N1259" t="s">
        <v>79</v>
      </c>
      <c r="O1259" t="s">
        <v>79</v>
      </c>
      <c r="P1259" t="s">
        <v>79</v>
      </c>
      <c r="Q1259" t="s">
        <v>79</v>
      </c>
      <c r="R1259" t="s">
        <v>79</v>
      </c>
      <c r="S1259" t="s">
        <v>79</v>
      </c>
      <c r="T1259">
        <v>0</v>
      </c>
      <c r="U1259" t="s">
        <v>79</v>
      </c>
      <c r="V1259" t="s">
        <v>79</v>
      </c>
      <c r="W1259" t="s">
        <v>79</v>
      </c>
      <c r="X1259">
        <v>0</v>
      </c>
      <c r="Y1259">
        <v>0</v>
      </c>
      <c r="Z1259" t="s">
        <v>79</v>
      </c>
      <c r="AA1259" t="s">
        <v>79</v>
      </c>
      <c r="AB1259" t="s">
        <v>79</v>
      </c>
      <c r="AC1259" t="s">
        <v>79</v>
      </c>
      <c r="AD1259" t="s">
        <v>79</v>
      </c>
      <c r="AE1259">
        <v>0</v>
      </c>
      <c r="AF1259" t="s">
        <v>79</v>
      </c>
      <c r="AG1259">
        <v>0</v>
      </c>
      <c r="AH1259" t="s">
        <v>79</v>
      </c>
      <c r="AI1259" t="s">
        <v>79</v>
      </c>
      <c r="AJ1259" t="s">
        <v>79</v>
      </c>
      <c r="AK1259" t="s">
        <v>79</v>
      </c>
      <c r="AL1259" t="s">
        <v>79</v>
      </c>
      <c r="AM1259" t="s">
        <v>79</v>
      </c>
      <c r="AN1259" t="s">
        <v>79</v>
      </c>
      <c r="AO1259" t="s">
        <v>79</v>
      </c>
      <c r="AP1259" t="s">
        <v>79</v>
      </c>
      <c r="AQ1259" t="s">
        <v>79</v>
      </c>
      <c r="AR1259" t="s">
        <v>79</v>
      </c>
      <c r="AS1259">
        <v>0</v>
      </c>
      <c r="AT1259" t="s">
        <v>79</v>
      </c>
      <c r="AU1259" t="s">
        <v>79</v>
      </c>
      <c r="AV1259">
        <v>0</v>
      </c>
      <c r="AW1259">
        <v>0</v>
      </c>
    </row>
    <row r="1260" spans="1:49" x14ac:dyDescent="0.2">
      <c r="A1260">
        <v>1</v>
      </c>
      <c r="B1260">
        <v>59</v>
      </c>
      <c r="C1260">
        <v>1</v>
      </c>
      <c r="D1260">
        <v>3</v>
      </c>
      <c r="E1260">
        <v>0</v>
      </c>
      <c r="F1260" t="s">
        <v>79</v>
      </c>
      <c r="G1260" t="s">
        <v>79</v>
      </c>
      <c r="H1260">
        <v>597</v>
      </c>
      <c r="I1260">
        <v>0</v>
      </c>
      <c r="J1260">
        <v>0</v>
      </c>
      <c r="K1260">
        <v>0</v>
      </c>
      <c r="L1260">
        <v>0</v>
      </c>
      <c r="M1260" t="s">
        <v>79</v>
      </c>
      <c r="N1260" t="s">
        <v>79</v>
      </c>
      <c r="O1260" t="s">
        <v>79</v>
      </c>
      <c r="P1260" t="s">
        <v>79</v>
      </c>
      <c r="Q1260" t="s">
        <v>79</v>
      </c>
      <c r="R1260" t="s">
        <v>1896</v>
      </c>
      <c r="S1260" t="s">
        <v>79</v>
      </c>
      <c r="T1260">
        <v>0</v>
      </c>
      <c r="U1260" t="s">
        <v>79</v>
      </c>
      <c r="V1260" t="s">
        <v>79</v>
      </c>
      <c r="W1260" t="s">
        <v>79</v>
      </c>
      <c r="X1260">
        <v>3</v>
      </c>
      <c r="Y1260">
        <v>3</v>
      </c>
      <c r="Z1260" t="s">
        <v>79</v>
      </c>
      <c r="AA1260" t="s">
        <v>79</v>
      </c>
      <c r="AB1260" t="s">
        <v>79</v>
      </c>
      <c r="AC1260" t="s">
        <v>79</v>
      </c>
      <c r="AD1260" t="s">
        <v>79</v>
      </c>
      <c r="AE1260">
        <v>0</v>
      </c>
      <c r="AF1260" t="s">
        <v>79</v>
      </c>
      <c r="AG1260">
        <v>0</v>
      </c>
      <c r="AH1260" t="s">
        <v>79</v>
      </c>
      <c r="AI1260" t="s">
        <v>79</v>
      </c>
      <c r="AJ1260" t="s">
        <v>79</v>
      </c>
      <c r="AK1260" t="s">
        <v>79</v>
      </c>
      <c r="AL1260" t="s">
        <v>79</v>
      </c>
      <c r="AM1260" t="s">
        <v>79</v>
      </c>
      <c r="AN1260" t="s">
        <v>79</v>
      </c>
      <c r="AO1260" t="s">
        <v>79</v>
      </c>
      <c r="AP1260" t="s">
        <v>79</v>
      </c>
      <c r="AQ1260" t="s">
        <v>79</v>
      </c>
      <c r="AR1260" t="s">
        <v>79</v>
      </c>
      <c r="AS1260">
        <v>0</v>
      </c>
      <c r="AT1260" t="s">
        <v>79</v>
      </c>
      <c r="AU1260" t="s">
        <v>79</v>
      </c>
      <c r="AV1260">
        <v>0</v>
      </c>
      <c r="AW1260">
        <v>0</v>
      </c>
    </row>
    <row r="1261" spans="1:49" x14ac:dyDescent="0.2">
      <c r="A1261">
        <v>1</v>
      </c>
      <c r="B1261">
        <v>59</v>
      </c>
      <c r="C1261">
        <v>1</v>
      </c>
      <c r="D1261">
        <v>4</v>
      </c>
      <c r="E1261">
        <v>0</v>
      </c>
      <c r="F1261" t="s">
        <v>79</v>
      </c>
      <c r="G1261" t="s">
        <v>79</v>
      </c>
      <c r="H1261">
        <v>530</v>
      </c>
      <c r="I1261">
        <v>0</v>
      </c>
      <c r="J1261">
        <v>0</v>
      </c>
      <c r="K1261">
        <v>0</v>
      </c>
      <c r="L1261">
        <v>0</v>
      </c>
      <c r="M1261" t="s">
        <v>79</v>
      </c>
      <c r="N1261" t="s">
        <v>79</v>
      </c>
      <c r="O1261" t="s">
        <v>79</v>
      </c>
      <c r="P1261" t="s">
        <v>79</v>
      </c>
      <c r="Q1261" t="s">
        <v>79</v>
      </c>
      <c r="R1261" t="s">
        <v>1897</v>
      </c>
      <c r="S1261" t="s">
        <v>79</v>
      </c>
      <c r="T1261">
        <v>0</v>
      </c>
      <c r="U1261" t="s">
        <v>79</v>
      </c>
      <c r="V1261" t="s">
        <v>79</v>
      </c>
      <c r="W1261" t="s">
        <v>79</v>
      </c>
      <c r="X1261">
        <v>3</v>
      </c>
      <c r="Y1261">
        <v>3</v>
      </c>
      <c r="Z1261" t="s">
        <v>79</v>
      </c>
      <c r="AA1261" t="s">
        <v>79</v>
      </c>
      <c r="AB1261" t="s">
        <v>79</v>
      </c>
      <c r="AC1261" t="s">
        <v>79</v>
      </c>
      <c r="AD1261" t="s">
        <v>79</v>
      </c>
      <c r="AE1261">
        <v>0</v>
      </c>
      <c r="AF1261" t="s">
        <v>79</v>
      </c>
      <c r="AG1261">
        <v>0</v>
      </c>
      <c r="AH1261" t="s">
        <v>79</v>
      </c>
      <c r="AI1261" t="s">
        <v>79</v>
      </c>
      <c r="AJ1261" t="s">
        <v>79</v>
      </c>
      <c r="AK1261" t="s">
        <v>79</v>
      </c>
      <c r="AL1261" t="s">
        <v>79</v>
      </c>
      <c r="AM1261" t="s">
        <v>79</v>
      </c>
      <c r="AN1261" t="s">
        <v>79</v>
      </c>
      <c r="AO1261" t="s">
        <v>79</v>
      </c>
      <c r="AP1261" t="s">
        <v>79</v>
      </c>
      <c r="AQ1261" t="s">
        <v>79</v>
      </c>
      <c r="AR1261" t="s">
        <v>79</v>
      </c>
      <c r="AS1261">
        <v>0</v>
      </c>
      <c r="AT1261" t="s">
        <v>79</v>
      </c>
      <c r="AU1261" t="s">
        <v>79</v>
      </c>
      <c r="AV1261">
        <v>0</v>
      </c>
      <c r="AW1261">
        <v>0</v>
      </c>
    </row>
    <row r="1262" spans="1:49" x14ac:dyDescent="0.2">
      <c r="A1262">
        <v>1</v>
      </c>
      <c r="B1262">
        <v>59</v>
      </c>
      <c r="C1262">
        <v>1</v>
      </c>
      <c r="D1262">
        <v>5</v>
      </c>
      <c r="E1262">
        <v>0</v>
      </c>
      <c r="F1262" t="s">
        <v>79</v>
      </c>
      <c r="G1262" t="s">
        <v>79</v>
      </c>
      <c r="H1262">
        <v>22</v>
      </c>
      <c r="I1262">
        <v>0</v>
      </c>
      <c r="J1262">
        <v>0</v>
      </c>
      <c r="K1262">
        <v>0</v>
      </c>
      <c r="L1262">
        <v>0</v>
      </c>
      <c r="M1262" t="s">
        <v>79</v>
      </c>
      <c r="N1262" t="s">
        <v>79</v>
      </c>
      <c r="O1262" t="s">
        <v>79</v>
      </c>
      <c r="P1262" t="s">
        <v>79</v>
      </c>
      <c r="Q1262" t="s">
        <v>79</v>
      </c>
      <c r="R1262" t="s">
        <v>1898</v>
      </c>
      <c r="S1262" t="s">
        <v>79</v>
      </c>
      <c r="T1262">
        <v>0</v>
      </c>
      <c r="U1262" t="s">
        <v>79</v>
      </c>
      <c r="V1262" t="s">
        <v>79</v>
      </c>
      <c r="W1262" t="s">
        <v>79</v>
      </c>
      <c r="X1262">
        <v>3</v>
      </c>
      <c r="Y1262">
        <v>3</v>
      </c>
      <c r="Z1262" t="s">
        <v>79</v>
      </c>
      <c r="AA1262" t="s">
        <v>79</v>
      </c>
      <c r="AB1262" t="s">
        <v>79</v>
      </c>
      <c r="AC1262" t="s">
        <v>79</v>
      </c>
      <c r="AD1262" t="s">
        <v>79</v>
      </c>
      <c r="AE1262">
        <v>0</v>
      </c>
      <c r="AF1262" t="s">
        <v>79</v>
      </c>
      <c r="AG1262">
        <v>0</v>
      </c>
      <c r="AH1262" t="s">
        <v>79</v>
      </c>
      <c r="AI1262" t="s">
        <v>79</v>
      </c>
      <c r="AJ1262" t="s">
        <v>79</v>
      </c>
      <c r="AK1262" t="s">
        <v>79</v>
      </c>
      <c r="AL1262" t="s">
        <v>79</v>
      </c>
      <c r="AM1262" t="s">
        <v>79</v>
      </c>
      <c r="AN1262" t="s">
        <v>79</v>
      </c>
      <c r="AO1262" t="s">
        <v>79</v>
      </c>
      <c r="AP1262" t="s">
        <v>79</v>
      </c>
      <c r="AQ1262" t="s">
        <v>79</v>
      </c>
      <c r="AR1262" t="s">
        <v>79</v>
      </c>
      <c r="AS1262">
        <v>0</v>
      </c>
      <c r="AT1262" t="s">
        <v>79</v>
      </c>
      <c r="AU1262" t="s">
        <v>79</v>
      </c>
      <c r="AV1262">
        <v>0</v>
      </c>
      <c r="AW1262">
        <v>0</v>
      </c>
    </row>
    <row r="1263" spans="1:49" x14ac:dyDescent="0.2">
      <c r="A1263">
        <v>1</v>
      </c>
      <c r="B1263">
        <v>59</v>
      </c>
      <c r="C1263">
        <v>1</v>
      </c>
      <c r="D1263">
        <v>6</v>
      </c>
      <c r="E1263">
        <v>0</v>
      </c>
      <c r="F1263" t="s">
        <v>79</v>
      </c>
      <c r="G1263" t="s">
        <v>79</v>
      </c>
      <c r="H1263">
        <v>0</v>
      </c>
      <c r="I1263">
        <v>0</v>
      </c>
      <c r="J1263">
        <v>0</v>
      </c>
      <c r="K1263">
        <v>0</v>
      </c>
      <c r="L1263">
        <v>0</v>
      </c>
      <c r="M1263" t="s">
        <v>79</v>
      </c>
      <c r="N1263" t="s">
        <v>79</v>
      </c>
      <c r="O1263" t="s">
        <v>79</v>
      </c>
      <c r="P1263" t="s">
        <v>79</v>
      </c>
      <c r="Q1263" t="s">
        <v>79</v>
      </c>
      <c r="R1263" t="s">
        <v>79</v>
      </c>
      <c r="S1263" t="s">
        <v>79</v>
      </c>
      <c r="T1263">
        <v>0</v>
      </c>
      <c r="U1263" t="s">
        <v>79</v>
      </c>
      <c r="V1263" t="s">
        <v>79</v>
      </c>
      <c r="W1263" t="s">
        <v>79</v>
      </c>
      <c r="X1263">
        <v>0</v>
      </c>
      <c r="Y1263">
        <v>0</v>
      </c>
      <c r="Z1263" t="s">
        <v>79</v>
      </c>
      <c r="AA1263" t="s">
        <v>79</v>
      </c>
      <c r="AB1263" t="s">
        <v>79</v>
      </c>
      <c r="AC1263" t="s">
        <v>79</v>
      </c>
      <c r="AD1263" t="s">
        <v>79</v>
      </c>
      <c r="AE1263">
        <v>0</v>
      </c>
      <c r="AF1263" t="s">
        <v>79</v>
      </c>
      <c r="AG1263">
        <v>0</v>
      </c>
      <c r="AH1263" t="s">
        <v>79</v>
      </c>
      <c r="AI1263" t="s">
        <v>79</v>
      </c>
      <c r="AJ1263" t="s">
        <v>79</v>
      </c>
      <c r="AK1263" t="s">
        <v>79</v>
      </c>
      <c r="AL1263" t="s">
        <v>79</v>
      </c>
      <c r="AM1263" t="s">
        <v>79</v>
      </c>
      <c r="AN1263" t="s">
        <v>79</v>
      </c>
      <c r="AO1263" t="s">
        <v>79</v>
      </c>
      <c r="AP1263" t="s">
        <v>79</v>
      </c>
      <c r="AQ1263" t="s">
        <v>79</v>
      </c>
      <c r="AR1263" t="s">
        <v>79</v>
      </c>
      <c r="AS1263">
        <v>0</v>
      </c>
      <c r="AT1263" t="s">
        <v>79</v>
      </c>
      <c r="AU1263" t="s">
        <v>79</v>
      </c>
      <c r="AV1263">
        <v>0</v>
      </c>
      <c r="AW1263">
        <v>0</v>
      </c>
    </row>
    <row r="1264" spans="1:49" x14ac:dyDescent="0.2">
      <c r="A1264">
        <v>1</v>
      </c>
      <c r="B1264">
        <v>59</v>
      </c>
      <c r="C1264">
        <v>1</v>
      </c>
      <c r="D1264">
        <v>7</v>
      </c>
      <c r="E1264">
        <v>0</v>
      </c>
      <c r="F1264" t="s">
        <v>79</v>
      </c>
      <c r="G1264" t="s">
        <v>79</v>
      </c>
      <c r="H1264">
        <v>0</v>
      </c>
      <c r="I1264">
        <v>0</v>
      </c>
      <c r="J1264">
        <v>0</v>
      </c>
      <c r="K1264">
        <v>0</v>
      </c>
      <c r="L1264">
        <v>0</v>
      </c>
      <c r="M1264" t="s">
        <v>79</v>
      </c>
      <c r="N1264" t="s">
        <v>79</v>
      </c>
      <c r="O1264" t="s">
        <v>79</v>
      </c>
      <c r="P1264" t="s">
        <v>79</v>
      </c>
      <c r="Q1264" t="s">
        <v>79</v>
      </c>
      <c r="R1264" t="s">
        <v>79</v>
      </c>
      <c r="S1264" t="s">
        <v>79</v>
      </c>
      <c r="T1264">
        <v>0</v>
      </c>
      <c r="U1264" t="s">
        <v>79</v>
      </c>
      <c r="V1264" t="s">
        <v>79</v>
      </c>
      <c r="W1264" t="s">
        <v>79</v>
      </c>
      <c r="X1264">
        <v>0</v>
      </c>
      <c r="Y1264">
        <v>0</v>
      </c>
      <c r="Z1264" t="s">
        <v>79</v>
      </c>
      <c r="AA1264" t="s">
        <v>79</v>
      </c>
      <c r="AB1264" t="s">
        <v>79</v>
      </c>
      <c r="AC1264" t="s">
        <v>79</v>
      </c>
      <c r="AD1264" t="s">
        <v>79</v>
      </c>
      <c r="AE1264">
        <v>0</v>
      </c>
      <c r="AF1264" t="s">
        <v>79</v>
      </c>
      <c r="AG1264">
        <v>0</v>
      </c>
      <c r="AH1264" t="s">
        <v>79</v>
      </c>
      <c r="AI1264" t="s">
        <v>79</v>
      </c>
      <c r="AJ1264" t="s">
        <v>79</v>
      </c>
      <c r="AK1264" t="s">
        <v>79</v>
      </c>
      <c r="AL1264" t="s">
        <v>79</v>
      </c>
      <c r="AM1264" t="s">
        <v>79</v>
      </c>
      <c r="AN1264" t="s">
        <v>79</v>
      </c>
      <c r="AO1264" t="s">
        <v>79</v>
      </c>
      <c r="AP1264" t="s">
        <v>79</v>
      </c>
      <c r="AQ1264" t="s">
        <v>79</v>
      </c>
      <c r="AR1264" t="s">
        <v>79</v>
      </c>
      <c r="AS1264">
        <v>0</v>
      </c>
      <c r="AT1264" t="s">
        <v>79</v>
      </c>
      <c r="AU1264" t="s">
        <v>79</v>
      </c>
      <c r="AV1264">
        <v>0</v>
      </c>
      <c r="AW1264">
        <v>0</v>
      </c>
    </row>
    <row r="1265" spans="1:49" x14ac:dyDescent="0.2">
      <c r="A1265">
        <v>1</v>
      </c>
      <c r="B1265">
        <v>59</v>
      </c>
      <c r="C1265">
        <v>1</v>
      </c>
      <c r="D1265">
        <v>8</v>
      </c>
      <c r="E1265">
        <v>0</v>
      </c>
      <c r="F1265" t="s">
        <v>79</v>
      </c>
      <c r="G1265" t="s">
        <v>79</v>
      </c>
      <c r="H1265">
        <v>0</v>
      </c>
      <c r="I1265">
        <v>0</v>
      </c>
      <c r="J1265">
        <v>0</v>
      </c>
      <c r="K1265">
        <v>0</v>
      </c>
      <c r="L1265">
        <v>0</v>
      </c>
      <c r="M1265" t="s">
        <v>79</v>
      </c>
      <c r="N1265" t="s">
        <v>79</v>
      </c>
      <c r="O1265" t="s">
        <v>79</v>
      </c>
      <c r="P1265" t="s">
        <v>79</v>
      </c>
      <c r="Q1265" t="s">
        <v>79</v>
      </c>
      <c r="R1265" t="s">
        <v>79</v>
      </c>
      <c r="S1265" t="s">
        <v>79</v>
      </c>
      <c r="T1265">
        <v>0</v>
      </c>
      <c r="U1265" t="s">
        <v>79</v>
      </c>
      <c r="V1265" t="s">
        <v>79</v>
      </c>
      <c r="W1265" t="s">
        <v>79</v>
      </c>
      <c r="X1265">
        <v>0</v>
      </c>
      <c r="Y1265">
        <v>0</v>
      </c>
      <c r="Z1265" t="s">
        <v>79</v>
      </c>
      <c r="AA1265" t="s">
        <v>79</v>
      </c>
      <c r="AB1265" t="s">
        <v>79</v>
      </c>
      <c r="AC1265" t="s">
        <v>79</v>
      </c>
      <c r="AD1265" t="s">
        <v>79</v>
      </c>
      <c r="AE1265">
        <v>0</v>
      </c>
      <c r="AF1265" t="s">
        <v>79</v>
      </c>
      <c r="AG1265">
        <v>0</v>
      </c>
      <c r="AH1265" t="s">
        <v>79</v>
      </c>
      <c r="AI1265" t="s">
        <v>79</v>
      </c>
      <c r="AJ1265" t="s">
        <v>79</v>
      </c>
      <c r="AK1265" t="s">
        <v>79</v>
      </c>
      <c r="AL1265" t="s">
        <v>79</v>
      </c>
      <c r="AM1265" t="s">
        <v>79</v>
      </c>
      <c r="AN1265" t="s">
        <v>79</v>
      </c>
      <c r="AO1265" t="s">
        <v>79</v>
      </c>
      <c r="AP1265" t="s">
        <v>79</v>
      </c>
      <c r="AQ1265" t="s">
        <v>79</v>
      </c>
      <c r="AR1265" t="s">
        <v>79</v>
      </c>
      <c r="AS1265">
        <v>0</v>
      </c>
      <c r="AT1265" t="s">
        <v>79</v>
      </c>
      <c r="AU1265" t="s">
        <v>79</v>
      </c>
      <c r="AV1265">
        <v>0</v>
      </c>
      <c r="AW1265">
        <v>0</v>
      </c>
    </row>
    <row r="1266" spans="1:49" x14ac:dyDescent="0.2">
      <c r="A1266">
        <v>1</v>
      </c>
      <c r="B1266">
        <v>60</v>
      </c>
      <c r="C1266">
        <v>1</v>
      </c>
      <c r="D1266">
        <v>1</v>
      </c>
      <c r="E1266">
        <v>0</v>
      </c>
      <c r="F1266" t="s">
        <v>79</v>
      </c>
      <c r="G1266" t="s">
        <v>79</v>
      </c>
      <c r="H1266">
        <v>0</v>
      </c>
      <c r="I1266">
        <v>0</v>
      </c>
      <c r="J1266">
        <v>0</v>
      </c>
      <c r="K1266">
        <v>0</v>
      </c>
      <c r="L1266">
        <v>0</v>
      </c>
      <c r="M1266" t="s">
        <v>79</v>
      </c>
      <c r="N1266" t="s">
        <v>79</v>
      </c>
      <c r="O1266" t="s">
        <v>79</v>
      </c>
      <c r="P1266" t="s">
        <v>79</v>
      </c>
      <c r="Q1266" t="s">
        <v>79</v>
      </c>
      <c r="R1266" t="s">
        <v>79</v>
      </c>
      <c r="S1266" t="s">
        <v>79</v>
      </c>
      <c r="T1266">
        <v>0</v>
      </c>
      <c r="U1266" t="s">
        <v>79</v>
      </c>
      <c r="V1266" t="s">
        <v>79</v>
      </c>
      <c r="W1266" t="s">
        <v>79</v>
      </c>
      <c r="X1266">
        <v>0</v>
      </c>
      <c r="Y1266">
        <v>0</v>
      </c>
      <c r="Z1266" t="s">
        <v>79</v>
      </c>
      <c r="AA1266" t="s">
        <v>79</v>
      </c>
      <c r="AB1266" t="s">
        <v>79</v>
      </c>
      <c r="AC1266" t="s">
        <v>79</v>
      </c>
      <c r="AD1266" t="s">
        <v>79</v>
      </c>
      <c r="AE1266">
        <v>0</v>
      </c>
      <c r="AF1266" t="s">
        <v>79</v>
      </c>
      <c r="AG1266">
        <v>0</v>
      </c>
      <c r="AH1266" t="s">
        <v>79</v>
      </c>
      <c r="AI1266" t="s">
        <v>79</v>
      </c>
      <c r="AJ1266" t="s">
        <v>79</v>
      </c>
      <c r="AK1266" t="s">
        <v>79</v>
      </c>
      <c r="AL1266" t="s">
        <v>79</v>
      </c>
      <c r="AM1266" t="s">
        <v>79</v>
      </c>
      <c r="AN1266" t="s">
        <v>79</v>
      </c>
      <c r="AO1266" t="s">
        <v>79</v>
      </c>
      <c r="AP1266" t="s">
        <v>79</v>
      </c>
      <c r="AQ1266" t="s">
        <v>79</v>
      </c>
      <c r="AR1266" t="s">
        <v>79</v>
      </c>
      <c r="AS1266">
        <v>0</v>
      </c>
      <c r="AT1266" t="s">
        <v>79</v>
      </c>
      <c r="AU1266" t="s">
        <v>79</v>
      </c>
      <c r="AV1266">
        <v>0</v>
      </c>
      <c r="AW1266">
        <v>0</v>
      </c>
    </row>
    <row r="1267" spans="1:49" x14ac:dyDescent="0.2">
      <c r="A1267">
        <v>1</v>
      </c>
      <c r="B1267">
        <v>60</v>
      </c>
      <c r="C1267">
        <v>1</v>
      </c>
      <c r="D1267">
        <v>2</v>
      </c>
      <c r="E1267">
        <v>0</v>
      </c>
      <c r="F1267" t="s">
        <v>79</v>
      </c>
      <c r="G1267" t="s">
        <v>79</v>
      </c>
      <c r="H1267">
        <v>0</v>
      </c>
      <c r="I1267">
        <v>0</v>
      </c>
      <c r="J1267">
        <v>0</v>
      </c>
      <c r="K1267">
        <v>0</v>
      </c>
      <c r="L1267">
        <v>0</v>
      </c>
      <c r="M1267" t="s">
        <v>79</v>
      </c>
      <c r="N1267" t="s">
        <v>79</v>
      </c>
      <c r="O1267" t="s">
        <v>79</v>
      </c>
      <c r="P1267" t="s">
        <v>79</v>
      </c>
      <c r="Q1267" t="s">
        <v>79</v>
      </c>
      <c r="R1267" t="s">
        <v>79</v>
      </c>
      <c r="S1267" t="s">
        <v>79</v>
      </c>
      <c r="T1267">
        <v>0</v>
      </c>
      <c r="U1267" t="s">
        <v>79</v>
      </c>
      <c r="V1267" t="s">
        <v>79</v>
      </c>
      <c r="W1267" t="s">
        <v>79</v>
      </c>
      <c r="X1267">
        <v>0</v>
      </c>
      <c r="Y1267">
        <v>0</v>
      </c>
      <c r="Z1267" t="s">
        <v>79</v>
      </c>
      <c r="AA1267" t="s">
        <v>79</v>
      </c>
      <c r="AB1267" t="s">
        <v>79</v>
      </c>
      <c r="AC1267" t="s">
        <v>79</v>
      </c>
      <c r="AD1267" t="s">
        <v>79</v>
      </c>
      <c r="AE1267">
        <v>0</v>
      </c>
      <c r="AF1267" t="s">
        <v>79</v>
      </c>
      <c r="AG1267">
        <v>0</v>
      </c>
      <c r="AH1267" t="s">
        <v>79</v>
      </c>
      <c r="AI1267" t="s">
        <v>79</v>
      </c>
      <c r="AJ1267" t="s">
        <v>79</v>
      </c>
      <c r="AK1267" t="s">
        <v>79</v>
      </c>
      <c r="AL1267" t="s">
        <v>79</v>
      </c>
      <c r="AM1267" t="s">
        <v>79</v>
      </c>
      <c r="AN1267" t="s">
        <v>79</v>
      </c>
      <c r="AO1267" t="s">
        <v>79</v>
      </c>
      <c r="AP1267" t="s">
        <v>79</v>
      </c>
      <c r="AQ1267" t="s">
        <v>79</v>
      </c>
      <c r="AR1267" t="s">
        <v>79</v>
      </c>
      <c r="AS1267">
        <v>0</v>
      </c>
      <c r="AT1267" t="s">
        <v>79</v>
      </c>
      <c r="AU1267" t="s">
        <v>79</v>
      </c>
      <c r="AV1267">
        <v>0</v>
      </c>
      <c r="AW1267">
        <v>0</v>
      </c>
    </row>
    <row r="1268" spans="1:49" x14ac:dyDescent="0.2">
      <c r="A1268">
        <v>1</v>
      </c>
      <c r="B1268">
        <v>60</v>
      </c>
      <c r="C1268">
        <v>1</v>
      </c>
      <c r="D1268">
        <v>3</v>
      </c>
      <c r="E1268">
        <v>0</v>
      </c>
      <c r="F1268" t="s">
        <v>79</v>
      </c>
      <c r="G1268" t="s">
        <v>79</v>
      </c>
      <c r="H1268">
        <v>633</v>
      </c>
      <c r="I1268">
        <v>0</v>
      </c>
      <c r="J1268">
        <v>0</v>
      </c>
      <c r="K1268">
        <v>0</v>
      </c>
      <c r="L1268">
        <v>0</v>
      </c>
      <c r="M1268" t="s">
        <v>79</v>
      </c>
      <c r="N1268" t="s">
        <v>79</v>
      </c>
      <c r="O1268" t="s">
        <v>79</v>
      </c>
      <c r="P1268" t="s">
        <v>79</v>
      </c>
      <c r="Q1268" t="s">
        <v>79</v>
      </c>
      <c r="R1268" t="s">
        <v>1899</v>
      </c>
      <c r="S1268" t="s">
        <v>79</v>
      </c>
      <c r="T1268">
        <v>0</v>
      </c>
      <c r="U1268" t="s">
        <v>79</v>
      </c>
      <c r="V1268" t="s">
        <v>79</v>
      </c>
      <c r="W1268" t="s">
        <v>79</v>
      </c>
      <c r="X1268">
        <v>3</v>
      </c>
      <c r="Y1268">
        <v>3</v>
      </c>
      <c r="Z1268" t="s">
        <v>79</v>
      </c>
      <c r="AA1268" t="s">
        <v>79</v>
      </c>
      <c r="AB1268" t="s">
        <v>79</v>
      </c>
      <c r="AC1268" t="s">
        <v>79</v>
      </c>
      <c r="AD1268" t="s">
        <v>79</v>
      </c>
      <c r="AE1268">
        <v>0</v>
      </c>
      <c r="AF1268" t="s">
        <v>79</v>
      </c>
      <c r="AG1268">
        <v>0</v>
      </c>
      <c r="AH1268" t="s">
        <v>79</v>
      </c>
      <c r="AI1268" t="s">
        <v>79</v>
      </c>
      <c r="AJ1268" t="s">
        <v>79</v>
      </c>
      <c r="AK1268" t="s">
        <v>79</v>
      </c>
      <c r="AL1268" t="s">
        <v>79</v>
      </c>
      <c r="AM1268" t="s">
        <v>79</v>
      </c>
      <c r="AN1268" t="s">
        <v>79</v>
      </c>
      <c r="AO1268" t="s">
        <v>79</v>
      </c>
      <c r="AP1268" t="s">
        <v>79</v>
      </c>
      <c r="AQ1268" t="s">
        <v>79</v>
      </c>
      <c r="AR1268" t="s">
        <v>79</v>
      </c>
      <c r="AS1268">
        <v>0</v>
      </c>
      <c r="AT1268" t="s">
        <v>79</v>
      </c>
      <c r="AU1268" t="s">
        <v>79</v>
      </c>
      <c r="AV1268">
        <v>0</v>
      </c>
      <c r="AW1268">
        <v>0</v>
      </c>
    </row>
    <row r="1269" spans="1:49" x14ac:dyDescent="0.2">
      <c r="A1269">
        <v>1</v>
      </c>
      <c r="B1269">
        <v>60</v>
      </c>
      <c r="C1269">
        <v>1</v>
      </c>
      <c r="D1269">
        <v>4</v>
      </c>
      <c r="E1269">
        <v>0</v>
      </c>
      <c r="F1269" t="s">
        <v>79</v>
      </c>
      <c r="G1269" t="s">
        <v>79</v>
      </c>
      <c r="H1269">
        <v>636</v>
      </c>
      <c r="I1269">
        <v>0</v>
      </c>
      <c r="J1269">
        <v>0</v>
      </c>
      <c r="K1269">
        <v>0</v>
      </c>
      <c r="L1269">
        <v>0</v>
      </c>
      <c r="M1269" t="s">
        <v>79</v>
      </c>
      <c r="N1269" t="s">
        <v>79</v>
      </c>
      <c r="O1269" t="s">
        <v>79</v>
      </c>
      <c r="P1269" t="s">
        <v>79</v>
      </c>
      <c r="Q1269" t="s">
        <v>79</v>
      </c>
      <c r="R1269" t="s">
        <v>1900</v>
      </c>
      <c r="S1269" t="s">
        <v>79</v>
      </c>
      <c r="T1269">
        <v>0</v>
      </c>
      <c r="U1269" t="s">
        <v>79</v>
      </c>
      <c r="V1269" t="s">
        <v>79</v>
      </c>
      <c r="W1269" t="s">
        <v>79</v>
      </c>
      <c r="X1269">
        <v>3</v>
      </c>
      <c r="Y1269">
        <v>3</v>
      </c>
      <c r="Z1269" t="s">
        <v>79</v>
      </c>
      <c r="AA1269" t="s">
        <v>79</v>
      </c>
      <c r="AB1269" t="s">
        <v>79</v>
      </c>
      <c r="AC1269" t="s">
        <v>79</v>
      </c>
      <c r="AD1269" t="s">
        <v>79</v>
      </c>
      <c r="AE1269">
        <v>0</v>
      </c>
      <c r="AF1269" t="s">
        <v>79</v>
      </c>
      <c r="AG1269">
        <v>0</v>
      </c>
      <c r="AH1269" t="s">
        <v>79</v>
      </c>
      <c r="AI1269" t="s">
        <v>79</v>
      </c>
      <c r="AJ1269" t="s">
        <v>79</v>
      </c>
      <c r="AK1269" t="s">
        <v>79</v>
      </c>
      <c r="AL1269" t="s">
        <v>79</v>
      </c>
      <c r="AM1269" t="s">
        <v>79</v>
      </c>
      <c r="AN1269" t="s">
        <v>79</v>
      </c>
      <c r="AO1269" t="s">
        <v>79</v>
      </c>
      <c r="AP1269" t="s">
        <v>79</v>
      </c>
      <c r="AQ1269" t="s">
        <v>79</v>
      </c>
      <c r="AR1269" t="s">
        <v>79</v>
      </c>
      <c r="AS1269">
        <v>0</v>
      </c>
      <c r="AT1269" t="s">
        <v>79</v>
      </c>
      <c r="AU1269" t="s">
        <v>79</v>
      </c>
      <c r="AV1269">
        <v>0</v>
      </c>
      <c r="AW1269">
        <v>0</v>
      </c>
    </row>
    <row r="1270" spans="1:49" x14ac:dyDescent="0.2">
      <c r="A1270">
        <v>1</v>
      </c>
      <c r="B1270">
        <v>60</v>
      </c>
      <c r="C1270">
        <v>1</v>
      </c>
      <c r="D1270">
        <v>5</v>
      </c>
      <c r="E1270">
        <v>0</v>
      </c>
      <c r="F1270" t="s">
        <v>79</v>
      </c>
      <c r="G1270" t="s">
        <v>79</v>
      </c>
      <c r="H1270">
        <v>255</v>
      </c>
      <c r="I1270">
        <v>0</v>
      </c>
      <c r="J1270">
        <v>0</v>
      </c>
      <c r="K1270">
        <v>0</v>
      </c>
      <c r="L1270">
        <v>0</v>
      </c>
      <c r="M1270" t="s">
        <v>79</v>
      </c>
      <c r="N1270" t="s">
        <v>79</v>
      </c>
      <c r="O1270" t="s">
        <v>79</v>
      </c>
      <c r="P1270" t="s">
        <v>79</v>
      </c>
      <c r="Q1270" t="s">
        <v>79</v>
      </c>
      <c r="R1270" t="s">
        <v>1901</v>
      </c>
      <c r="S1270" t="s">
        <v>79</v>
      </c>
      <c r="T1270">
        <v>0</v>
      </c>
      <c r="U1270" t="s">
        <v>79</v>
      </c>
      <c r="V1270" t="s">
        <v>79</v>
      </c>
      <c r="W1270" t="s">
        <v>79</v>
      </c>
      <c r="X1270">
        <v>3</v>
      </c>
      <c r="Y1270">
        <v>3</v>
      </c>
      <c r="Z1270" t="s">
        <v>79</v>
      </c>
      <c r="AA1270" t="s">
        <v>79</v>
      </c>
      <c r="AB1270" t="s">
        <v>79</v>
      </c>
      <c r="AC1270" t="s">
        <v>79</v>
      </c>
      <c r="AD1270" t="s">
        <v>79</v>
      </c>
      <c r="AE1270">
        <v>0</v>
      </c>
      <c r="AF1270" t="s">
        <v>79</v>
      </c>
      <c r="AG1270">
        <v>0</v>
      </c>
      <c r="AH1270" t="s">
        <v>79</v>
      </c>
      <c r="AI1270" t="s">
        <v>79</v>
      </c>
      <c r="AJ1270" t="s">
        <v>79</v>
      </c>
      <c r="AK1270" t="s">
        <v>79</v>
      </c>
      <c r="AL1270" t="s">
        <v>79</v>
      </c>
      <c r="AM1270" t="s">
        <v>79</v>
      </c>
      <c r="AN1270" t="s">
        <v>79</v>
      </c>
      <c r="AO1270" t="s">
        <v>79</v>
      </c>
      <c r="AP1270" t="s">
        <v>79</v>
      </c>
      <c r="AQ1270" t="s">
        <v>79</v>
      </c>
      <c r="AR1270" t="s">
        <v>79</v>
      </c>
      <c r="AS1270">
        <v>0</v>
      </c>
      <c r="AT1270" t="s">
        <v>79</v>
      </c>
      <c r="AU1270" t="s">
        <v>79</v>
      </c>
      <c r="AV1270">
        <v>0</v>
      </c>
      <c r="AW1270">
        <v>0</v>
      </c>
    </row>
    <row r="1271" spans="1:49" x14ac:dyDescent="0.2">
      <c r="A1271">
        <v>1</v>
      </c>
      <c r="B1271">
        <v>60</v>
      </c>
      <c r="C1271">
        <v>1</v>
      </c>
      <c r="D1271">
        <v>6</v>
      </c>
      <c r="E1271">
        <v>0</v>
      </c>
      <c r="F1271" t="s">
        <v>79</v>
      </c>
      <c r="G1271" t="s">
        <v>79</v>
      </c>
      <c r="H1271">
        <v>0</v>
      </c>
      <c r="I1271">
        <v>0</v>
      </c>
      <c r="J1271">
        <v>0</v>
      </c>
      <c r="K1271">
        <v>0</v>
      </c>
      <c r="L1271">
        <v>0</v>
      </c>
      <c r="M1271" t="s">
        <v>79</v>
      </c>
      <c r="N1271" t="s">
        <v>79</v>
      </c>
      <c r="O1271" t="s">
        <v>79</v>
      </c>
      <c r="P1271" t="s">
        <v>79</v>
      </c>
      <c r="Q1271" t="s">
        <v>79</v>
      </c>
      <c r="R1271" t="s">
        <v>79</v>
      </c>
      <c r="S1271" t="s">
        <v>79</v>
      </c>
      <c r="T1271">
        <v>0</v>
      </c>
      <c r="U1271" t="s">
        <v>79</v>
      </c>
      <c r="V1271" t="s">
        <v>79</v>
      </c>
      <c r="W1271" t="s">
        <v>79</v>
      </c>
      <c r="X1271">
        <v>0</v>
      </c>
      <c r="Y1271">
        <v>0</v>
      </c>
      <c r="Z1271" t="s">
        <v>79</v>
      </c>
      <c r="AA1271" t="s">
        <v>79</v>
      </c>
      <c r="AB1271" t="s">
        <v>79</v>
      </c>
      <c r="AC1271" t="s">
        <v>79</v>
      </c>
      <c r="AD1271" t="s">
        <v>79</v>
      </c>
      <c r="AE1271">
        <v>0</v>
      </c>
      <c r="AF1271" t="s">
        <v>79</v>
      </c>
      <c r="AG1271">
        <v>0</v>
      </c>
      <c r="AH1271" t="s">
        <v>79</v>
      </c>
      <c r="AI1271" t="s">
        <v>79</v>
      </c>
      <c r="AJ1271" t="s">
        <v>79</v>
      </c>
      <c r="AK1271" t="s">
        <v>79</v>
      </c>
      <c r="AL1271" t="s">
        <v>79</v>
      </c>
      <c r="AM1271" t="s">
        <v>79</v>
      </c>
      <c r="AN1271" t="s">
        <v>79</v>
      </c>
      <c r="AO1271" t="s">
        <v>79</v>
      </c>
      <c r="AP1271" t="s">
        <v>79</v>
      </c>
      <c r="AQ1271" t="s">
        <v>79</v>
      </c>
      <c r="AR1271" t="s">
        <v>79</v>
      </c>
      <c r="AS1271">
        <v>0</v>
      </c>
      <c r="AT1271" t="s">
        <v>79</v>
      </c>
      <c r="AU1271" t="s">
        <v>79</v>
      </c>
      <c r="AV1271">
        <v>0</v>
      </c>
      <c r="AW1271">
        <v>0</v>
      </c>
    </row>
    <row r="1272" spans="1:49" x14ac:dyDescent="0.2">
      <c r="A1272">
        <v>1</v>
      </c>
      <c r="B1272">
        <v>60</v>
      </c>
      <c r="C1272">
        <v>1</v>
      </c>
      <c r="D1272">
        <v>7</v>
      </c>
      <c r="E1272">
        <v>0</v>
      </c>
      <c r="F1272" t="s">
        <v>79</v>
      </c>
      <c r="G1272" t="s">
        <v>79</v>
      </c>
      <c r="H1272">
        <v>0</v>
      </c>
      <c r="I1272">
        <v>0</v>
      </c>
      <c r="J1272">
        <v>0</v>
      </c>
      <c r="K1272">
        <v>0</v>
      </c>
      <c r="L1272">
        <v>0</v>
      </c>
      <c r="M1272" t="s">
        <v>79</v>
      </c>
      <c r="N1272" t="s">
        <v>79</v>
      </c>
      <c r="O1272" t="s">
        <v>79</v>
      </c>
      <c r="P1272" t="s">
        <v>79</v>
      </c>
      <c r="Q1272" t="s">
        <v>79</v>
      </c>
      <c r="R1272" t="s">
        <v>79</v>
      </c>
      <c r="S1272" t="s">
        <v>79</v>
      </c>
      <c r="T1272">
        <v>0</v>
      </c>
      <c r="U1272" t="s">
        <v>79</v>
      </c>
      <c r="V1272" t="s">
        <v>79</v>
      </c>
      <c r="W1272" t="s">
        <v>79</v>
      </c>
      <c r="X1272">
        <v>0</v>
      </c>
      <c r="Y1272">
        <v>0</v>
      </c>
      <c r="Z1272" t="s">
        <v>79</v>
      </c>
      <c r="AA1272" t="s">
        <v>79</v>
      </c>
      <c r="AB1272" t="s">
        <v>79</v>
      </c>
      <c r="AC1272" t="s">
        <v>79</v>
      </c>
      <c r="AD1272" t="s">
        <v>79</v>
      </c>
      <c r="AE1272">
        <v>0</v>
      </c>
      <c r="AF1272" t="s">
        <v>79</v>
      </c>
      <c r="AG1272">
        <v>0</v>
      </c>
      <c r="AH1272" t="s">
        <v>79</v>
      </c>
      <c r="AI1272" t="s">
        <v>79</v>
      </c>
      <c r="AJ1272" t="s">
        <v>79</v>
      </c>
      <c r="AK1272" t="s">
        <v>79</v>
      </c>
      <c r="AL1272" t="s">
        <v>79</v>
      </c>
      <c r="AM1272" t="s">
        <v>79</v>
      </c>
      <c r="AN1272" t="s">
        <v>79</v>
      </c>
      <c r="AO1272" t="s">
        <v>79</v>
      </c>
      <c r="AP1272" t="s">
        <v>79</v>
      </c>
      <c r="AQ1272" t="s">
        <v>79</v>
      </c>
      <c r="AR1272" t="s">
        <v>79</v>
      </c>
      <c r="AS1272">
        <v>0</v>
      </c>
      <c r="AT1272" t="s">
        <v>79</v>
      </c>
      <c r="AU1272" t="s">
        <v>79</v>
      </c>
      <c r="AV1272">
        <v>0</v>
      </c>
      <c r="AW1272">
        <v>0</v>
      </c>
    </row>
    <row r="1273" spans="1:49" x14ac:dyDescent="0.2">
      <c r="A1273">
        <v>1</v>
      </c>
      <c r="B1273">
        <v>60</v>
      </c>
      <c r="C1273">
        <v>1</v>
      </c>
      <c r="D1273">
        <v>8</v>
      </c>
      <c r="E1273">
        <v>0</v>
      </c>
      <c r="F1273" t="s">
        <v>79</v>
      </c>
      <c r="G1273" t="s">
        <v>79</v>
      </c>
      <c r="H1273">
        <v>0</v>
      </c>
      <c r="I1273">
        <v>0</v>
      </c>
      <c r="J1273">
        <v>0</v>
      </c>
      <c r="K1273">
        <v>0</v>
      </c>
      <c r="L1273">
        <v>0</v>
      </c>
      <c r="M1273" t="s">
        <v>79</v>
      </c>
      <c r="N1273" t="s">
        <v>79</v>
      </c>
      <c r="O1273" t="s">
        <v>79</v>
      </c>
      <c r="P1273" t="s">
        <v>79</v>
      </c>
      <c r="Q1273" t="s">
        <v>79</v>
      </c>
      <c r="R1273" t="s">
        <v>79</v>
      </c>
      <c r="S1273" t="s">
        <v>79</v>
      </c>
      <c r="T1273">
        <v>0</v>
      </c>
      <c r="U1273" t="s">
        <v>79</v>
      </c>
      <c r="V1273" t="s">
        <v>79</v>
      </c>
      <c r="W1273" t="s">
        <v>79</v>
      </c>
      <c r="X1273">
        <v>0</v>
      </c>
      <c r="Y1273">
        <v>0</v>
      </c>
      <c r="Z1273" t="s">
        <v>79</v>
      </c>
      <c r="AA1273" t="s">
        <v>79</v>
      </c>
      <c r="AB1273" t="s">
        <v>79</v>
      </c>
      <c r="AC1273" t="s">
        <v>79</v>
      </c>
      <c r="AD1273" t="s">
        <v>79</v>
      </c>
      <c r="AE1273">
        <v>0</v>
      </c>
      <c r="AF1273" t="s">
        <v>79</v>
      </c>
      <c r="AG1273">
        <v>0</v>
      </c>
      <c r="AH1273" t="s">
        <v>79</v>
      </c>
      <c r="AI1273" t="s">
        <v>79</v>
      </c>
      <c r="AJ1273" t="s">
        <v>79</v>
      </c>
      <c r="AK1273" t="s">
        <v>79</v>
      </c>
      <c r="AL1273" t="s">
        <v>79</v>
      </c>
      <c r="AM1273" t="s">
        <v>79</v>
      </c>
      <c r="AN1273" t="s">
        <v>79</v>
      </c>
      <c r="AO1273" t="s">
        <v>79</v>
      </c>
      <c r="AP1273" t="s">
        <v>79</v>
      </c>
      <c r="AQ1273" t="s">
        <v>79</v>
      </c>
      <c r="AR1273" t="s">
        <v>79</v>
      </c>
      <c r="AS1273">
        <v>0</v>
      </c>
      <c r="AT1273" t="s">
        <v>79</v>
      </c>
      <c r="AU1273" t="s">
        <v>79</v>
      </c>
      <c r="AV1273">
        <v>0</v>
      </c>
      <c r="AW1273">
        <v>0</v>
      </c>
    </row>
    <row r="1274" spans="1:49" x14ac:dyDescent="0.2">
      <c r="A1274">
        <v>1</v>
      </c>
      <c r="B1274">
        <v>60</v>
      </c>
      <c r="C1274">
        <v>2</v>
      </c>
      <c r="D1274">
        <v>1</v>
      </c>
      <c r="E1274">
        <v>0</v>
      </c>
      <c r="F1274" t="s">
        <v>79</v>
      </c>
      <c r="G1274" t="s">
        <v>79</v>
      </c>
      <c r="H1274">
        <v>0</v>
      </c>
      <c r="I1274">
        <v>0</v>
      </c>
      <c r="J1274">
        <v>0</v>
      </c>
      <c r="K1274">
        <v>0</v>
      </c>
      <c r="L1274">
        <v>0</v>
      </c>
      <c r="M1274" t="s">
        <v>79</v>
      </c>
      <c r="N1274" t="s">
        <v>79</v>
      </c>
      <c r="O1274" t="s">
        <v>79</v>
      </c>
      <c r="P1274" t="s">
        <v>79</v>
      </c>
      <c r="Q1274" t="s">
        <v>79</v>
      </c>
      <c r="R1274" t="s">
        <v>79</v>
      </c>
      <c r="S1274" t="s">
        <v>79</v>
      </c>
      <c r="T1274">
        <v>0</v>
      </c>
      <c r="U1274" t="s">
        <v>79</v>
      </c>
      <c r="V1274" t="s">
        <v>79</v>
      </c>
      <c r="W1274" t="s">
        <v>79</v>
      </c>
      <c r="X1274">
        <v>0</v>
      </c>
      <c r="Y1274">
        <v>0</v>
      </c>
      <c r="Z1274" t="s">
        <v>79</v>
      </c>
      <c r="AA1274" t="s">
        <v>79</v>
      </c>
      <c r="AB1274" t="s">
        <v>79</v>
      </c>
      <c r="AC1274" t="s">
        <v>79</v>
      </c>
      <c r="AD1274" t="s">
        <v>79</v>
      </c>
      <c r="AE1274">
        <v>0</v>
      </c>
      <c r="AF1274" t="s">
        <v>79</v>
      </c>
      <c r="AG1274">
        <v>0</v>
      </c>
      <c r="AH1274" t="s">
        <v>79</v>
      </c>
      <c r="AI1274" t="s">
        <v>79</v>
      </c>
      <c r="AJ1274" t="s">
        <v>79</v>
      </c>
      <c r="AK1274" t="s">
        <v>79</v>
      </c>
      <c r="AL1274" t="s">
        <v>79</v>
      </c>
      <c r="AM1274" t="s">
        <v>79</v>
      </c>
      <c r="AN1274" t="s">
        <v>79</v>
      </c>
      <c r="AO1274" t="s">
        <v>79</v>
      </c>
      <c r="AP1274" t="s">
        <v>79</v>
      </c>
      <c r="AQ1274" t="s">
        <v>79</v>
      </c>
      <c r="AR1274" t="s">
        <v>79</v>
      </c>
      <c r="AS1274">
        <v>0</v>
      </c>
      <c r="AT1274" t="s">
        <v>79</v>
      </c>
      <c r="AU1274" t="s">
        <v>79</v>
      </c>
      <c r="AV1274">
        <v>0</v>
      </c>
      <c r="AW1274">
        <v>0</v>
      </c>
    </row>
    <row r="1275" spans="1:49" x14ac:dyDescent="0.2">
      <c r="A1275">
        <v>1</v>
      </c>
      <c r="B1275">
        <v>60</v>
      </c>
      <c r="C1275">
        <v>2</v>
      </c>
      <c r="D1275">
        <v>2</v>
      </c>
      <c r="E1275">
        <v>0</v>
      </c>
      <c r="F1275" t="s">
        <v>79</v>
      </c>
      <c r="G1275" t="s">
        <v>79</v>
      </c>
      <c r="H1275">
        <v>462</v>
      </c>
      <c r="I1275">
        <v>0</v>
      </c>
      <c r="J1275">
        <v>0</v>
      </c>
      <c r="K1275">
        <v>0</v>
      </c>
      <c r="L1275">
        <v>0</v>
      </c>
      <c r="M1275" t="s">
        <v>79</v>
      </c>
      <c r="N1275" t="s">
        <v>79</v>
      </c>
      <c r="O1275" t="s">
        <v>79</v>
      </c>
      <c r="P1275" t="s">
        <v>79</v>
      </c>
      <c r="Q1275" t="s">
        <v>79</v>
      </c>
      <c r="R1275" t="s">
        <v>1902</v>
      </c>
      <c r="S1275" t="s">
        <v>79</v>
      </c>
      <c r="T1275">
        <v>0</v>
      </c>
      <c r="U1275" t="s">
        <v>79</v>
      </c>
      <c r="V1275" t="s">
        <v>79</v>
      </c>
      <c r="W1275" t="s">
        <v>79</v>
      </c>
      <c r="X1275">
        <v>3</v>
      </c>
      <c r="Y1275">
        <v>3</v>
      </c>
      <c r="Z1275" t="s">
        <v>79</v>
      </c>
      <c r="AA1275" t="s">
        <v>79</v>
      </c>
      <c r="AB1275" t="s">
        <v>79</v>
      </c>
      <c r="AC1275" t="s">
        <v>79</v>
      </c>
      <c r="AD1275" t="s">
        <v>79</v>
      </c>
      <c r="AE1275">
        <v>0</v>
      </c>
      <c r="AF1275" t="s">
        <v>79</v>
      </c>
      <c r="AG1275">
        <v>0</v>
      </c>
      <c r="AH1275" t="s">
        <v>79</v>
      </c>
      <c r="AI1275" t="s">
        <v>79</v>
      </c>
      <c r="AJ1275" t="s">
        <v>79</v>
      </c>
      <c r="AK1275" t="s">
        <v>79</v>
      </c>
      <c r="AL1275" t="s">
        <v>79</v>
      </c>
      <c r="AM1275" t="s">
        <v>79</v>
      </c>
      <c r="AN1275" t="s">
        <v>79</v>
      </c>
      <c r="AO1275" t="s">
        <v>79</v>
      </c>
      <c r="AP1275" t="s">
        <v>79</v>
      </c>
      <c r="AQ1275" t="s">
        <v>79</v>
      </c>
      <c r="AR1275" t="s">
        <v>79</v>
      </c>
      <c r="AS1275">
        <v>0</v>
      </c>
      <c r="AT1275" t="s">
        <v>79</v>
      </c>
      <c r="AU1275" t="s">
        <v>79</v>
      </c>
      <c r="AV1275">
        <v>0</v>
      </c>
      <c r="AW1275">
        <v>0</v>
      </c>
    </row>
    <row r="1276" spans="1:49" x14ac:dyDescent="0.2">
      <c r="A1276">
        <v>1</v>
      </c>
      <c r="B1276">
        <v>60</v>
      </c>
      <c r="C1276">
        <v>2</v>
      </c>
      <c r="D1276">
        <v>3</v>
      </c>
      <c r="E1276">
        <v>0</v>
      </c>
      <c r="F1276" t="s">
        <v>79</v>
      </c>
      <c r="G1276" t="s">
        <v>79</v>
      </c>
      <c r="H1276">
        <v>168</v>
      </c>
      <c r="I1276">
        <v>0</v>
      </c>
      <c r="J1276">
        <v>0</v>
      </c>
      <c r="K1276">
        <v>0</v>
      </c>
      <c r="L1276">
        <v>0</v>
      </c>
      <c r="M1276" t="s">
        <v>79</v>
      </c>
      <c r="N1276" t="s">
        <v>79</v>
      </c>
      <c r="O1276" t="s">
        <v>79</v>
      </c>
      <c r="P1276" t="s">
        <v>79</v>
      </c>
      <c r="Q1276" t="s">
        <v>79</v>
      </c>
      <c r="R1276" t="s">
        <v>1903</v>
      </c>
      <c r="S1276" t="s">
        <v>79</v>
      </c>
      <c r="T1276">
        <v>0</v>
      </c>
      <c r="U1276" t="s">
        <v>79</v>
      </c>
      <c r="V1276" t="s">
        <v>79</v>
      </c>
      <c r="W1276" t="s">
        <v>79</v>
      </c>
      <c r="X1276">
        <v>3</v>
      </c>
      <c r="Y1276">
        <v>3</v>
      </c>
      <c r="Z1276" t="s">
        <v>79</v>
      </c>
      <c r="AA1276" t="s">
        <v>79</v>
      </c>
      <c r="AB1276" t="s">
        <v>79</v>
      </c>
      <c r="AC1276" t="s">
        <v>79</v>
      </c>
      <c r="AD1276" t="s">
        <v>79</v>
      </c>
      <c r="AE1276">
        <v>0</v>
      </c>
      <c r="AF1276" t="s">
        <v>79</v>
      </c>
      <c r="AG1276">
        <v>0</v>
      </c>
      <c r="AH1276" t="s">
        <v>79</v>
      </c>
      <c r="AI1276" t="s">
        <v>79</v>
      </c>
      <c r="AJ1276" t="s">
        <v>79</v>
      </c>
      <c r="AK1276" t="s">
        <v>79</v>
      </c>
      <c r="AL1276" t="s">
        <v>79</v>
      </c>
      <c r="AM1276" t="s">
        <v>79</v>
      </c>
      <c r="AN1276" t="s">
        <v>79</v>
      </c>
      <c r="AO1276" t="s">
        <v>79</v>
      </c>
      <c r="AP1276" t="s">
        <v>79</v>
      </c>
      <c r="AQ1276" t="s">
        <v>79</v>
      </c>
      <c r="AR1276" t="s">
        <v>79</v>
      </c>
      <c r="AS1276">
        <v>0</v>
      </c>
      <c r="AT1276" t="s">
        <v>79</v>
      </c>
      <c r="AU1276" t="s">
        <v>79</v>
      </c>
      <c r="AV1276">
        <v>0</v>
      </c>
      <c r="AW1276">
        <v>0</v>
      </c>
    </row>
    <row r="1277" spans="1:49" x14ac:dyDescent="0.2">
      <c r="A1277">
        <v>1</v>
      </c>
      <c r="B1277">
        <v>60</v>
      </c>
      <c r="C1277">
        <v>2</v>
      </c>
      <c r="D1277">
        <v>4</v>
      </c>
      <c r="E1277">
        <v>0</v>
      </c>
      <c r="F1277" t="s">
        <v>79</v>
      </c>
      <c r="G1277" t="s">
        <v>79</v>
      </c>
      <c r="H1277">
        <v>651</v>
      </c>
      <c r="I1277">
        <v>0</v>
      </c>
      <c r="J1277">
        <v>0</v>
      </c>
      <c r="K1277">
        <v>0</v>
      </c>
      <c r="L1277">
        <v>0</v>
      </c>
      <c r="M1277" t="s">
        <v>79</v>
      </c>
      <c r="N1277" t="s">
        <v>79</v>
      </c>
      <c r="O1277" t="s">
        <v>79</v>
      </c>
      <c r="P1277" t="s">
        <v>79</v>
      </c>
      <c r="Q1277" t="s">
        <v>79</v>
      </c>
      <c r="R1277" t="s">
        <v>1904</v>
      </c>
      <c r="S1277" t="s">
        <v>79</v>
      </c>
      <c r="T1277">
        <v>0</v>
      </c>
      <c r="U1277" t="s">
        <v>79</v>
      </c>
      <c r="V1277" t="s">
        <v>79</v>
      </c>
      <c r="W1277" t="s">
        <v>79</v>
      </c>
      <c r="X1277">
        <v>3</v>
      </c>
      <c r="Y1277">
        <v>3</v>
      </c>
      <c r="Z1277" t="s">
        <v>79</v>
      </c>
      <c r="AA1277" t="s">
        <v>79</v>
      </c>
      <c r="AB1277" t="s">
        <v>79</v>
      </c>
      <c r="AC1277" t="s">
        <v>79</v>
      </c>
      <c r="AD1277" t="s">
        <v>79</v>
      </c>
      <c r="AE1277">
        <v>0</v>
      </c>
      <c r="AF1277" t="s">
        <v>79</v>
      </c>
      <c r="AG1277">
        <v>0</v>
      </c>
      <c r="AH1277" t="s">
        <v>79</v>
      </c>
      <c r="AI1277" t="s">
        <v>79</v>
      </c>
      <c r="AJ1277" t="s">
        <v>79</v>
      </c>
      <c r="AK1277" t="s">
        <v>79</v>
      </c>
      <c r="AL1277" t="s">
        <v>79</v>
      </c>
      <c r="AM1277" t="s">
        <v>79</v>
      </c>
      <c r="AN1277" t="s">
        <v>79</v>
      </c>
      <c r="AO1277" t="s">
        <v>79</v>
      </c>
      <c r="AP1277" t="s">
        <v>79</v>
      </c>
      <c r="AQ1277" t="s">
        <v>79</v>
      </c>
      <c r="AR1277" t="s">
        <v>79</v>
      </c>
      <c r="AS1277">
        <v>0</v>
      </c>
      <c r="AT1277" t="s">
        <v>79</v>
      </c>
      <c r="AU1277" t="s">
        <v>79</v>
      </c>
      <c r="AV1277">
        <v>0</v>
      </c>
      <c r="AW1277">
        <v>0</v>
      </c>
    </row>
    <row r="1278" spans="1:49" x14ac:dyDescent="0.2">
      <c r="A1278">
        <v>1</v>
      </c>
      <c r="B1278">
        <v>60</v>
      </c>
      <c r="C1278">
        <v>2</v>
      </c>
      <c r="D1278">
        <v>5</v>
      </c>
      <c r="E1278">
        <v>0</v>
      </c>
      <c r="F1278" t="s">
        <v>79</v>
      </c>
      <c r="G1278" t="s">
        <v>79</v>
      </c>
      <c r="H1278">
        <v>635</v>
      </c>
      <c r="I1278">
        <v>0</v>
      </c>
      <c r="J1278">
        <v>0</v>
      </c>
      <c r="K1278">
        <v>0</v>
      </c>
      <c r="L1278">
        <v>0</v>
      </c>
      <c r="M1278" t="s">
        <v>79</v>
      </c>
      <c r="N1278" t="s">
        <v>79</v>
      </c>
      <c r="O1278" t="s">
        <v>79</v>
      </c>
      <c r="P1278" t="s">
        <v>79</v>
      </c>
      <c r="Q1278" t="s">
        <v>79</v>
      </c>
      <c r="R1278" t="s">
        <v>1905</v>
      </c>
      <c r="S1278" t="s">
        <v>79</v>
      </c>
      <c r="T1278">
        <v>0</v>
      </c>
      <c r="U1278" t="s">
        <v>79</v>
      </c>
      <c r="V1278" t="s">
        <v>79</v>
      </c>
      <c r="W1278" t="s">
        <v>79</v>
      </c>
      <c r="X1278">
        <v>3</v>
      </c>
      <c r="Y1278">
        <v>3</v>
      </c>
      <c r="Z1278" t="s">
        <v>79</v>
      </c>
      <c r="AA1278" t="s">
        <v>79</v>
      </c>
      <c r="AB1278" t="s">
        <v>79</v>
      </c>
      <c r="AC1278" t="s">
        <v>79</v>
      </c>
      <c r="AD1278" t="s">
        <v>79</v>
      </c>
      <c r="AE1278">
        <v>0</v>
      </c>
      <c r="AF1278" t="s">
        <v>79</v>
      </c>
      <c r="AG1278">
        <v>0</v>
      </c>
      <c r="AH1278" t="s">
        <v>79</v>
      </c>
      <c r="AI1278" t="s">
        <v>79</v>
      </c>
      <c r="AJ1278" t="s">
        <v>79</v>
      </c>
      <c r="AK1278" t="s">
        <v>79</v>
      </c>
      <c r="AL1278" t="s">
        <v>79</v>
      </c>
      <c r="AM1278" t="s">
        <v>79</v>
      </c>
      <c r="AN1278" t="s">
        <v>79</v>
      </c>
      <c r="AO1278" t="s">
        <v>79</v>
      </c>
      <c r="AP1278" t="s">
        <v>79</v>
      </c>
      <c r="AQ1278" t="s">
        <v>79</v>
      </c>
      <c r="AR1278" t="s">
        <v>79</v>
      </c>
      <c r="AS1278">
        <v>0</v>
      </c>
      <c r="AT1278" t="s">
        <v>79</v>
      </c>
      <c r="AU1278" t="s">
        <v>79</v>
      </c>
      <c r="AV1278">
        <v>0</v>
      </c>
      <c r="AW1278">
        <v>0</v>
      </c>
    </row>
    <row r="1279" spans="1:49" x14ac:dyDescent="0.2">
      <c r="A1279">
        <v>1</v>
      </c>
      <c r="B1279">
        <v>60</v>
      </c>
      <c r="C1279">
        <v>2</v>
      </c>
      <c r="D1279">
        <v>6</v>
      </c>
      <c r="E1279">
        <v>0</v>
      </c>
      <c r="F1279" t="s">
        <v>79</v>
      </c>
      <c r="G1279" t="s">
        <v>79</v>
      </c>
      <c r="H1279">
        <v>262</v>
      </c>
      <c r="I1279">
        <v>0</v>
      </c>
      <c r="J1279">
        <v>0</v>
      </c>
      <c r="K1279">
        <v>0</v>
      </c>
      <c r="L1279">
        <v>0</v>
      </c>
      <c r="M1279" t="s">
        <v>79</v>
      </c>
      <c r="N1279" t="s">
        <v>79</v>
      </c>
      <c r="O1279" t="s">
        <v>79</v>
      </c>
      <c r="P1279" t="s">
        <v>79</v>
      </c>
      <c r="Q1279" t="s">
        <v>79</v>
      </c>
      <c r="R1279" t="s">
        <v>1906</v>
      </c>
      <c r="S1279" t="s">
        <v>79</v>
      </c>
      <c r="T1279">
        <v>0</v>
      </c>
      <c r="U1279" t="s">
        <v>79</v>
      </c>
      <c r="V1279" t="s">
        <v>79</v>
      </c>
      <c r="W1279" t="s">
        <v>79</v>
      </c>
      <c r="X1279">
        <v>3</v>
      </c>
      <c r="Y1279">
        <v>3</v>
      </c>
      <c r="Z1279" t="s">
        <v>79</v>
      </c>
      <c r="AA1279" t="s">
        <v>79</v>
      </c>
      <c r="AB1279" t="s">
        <v>79</v>
      </c>
      <c r="AC1279" t="s">
        <v>79</v>
      </c>
      <c r="AD1279" t="s">
        <v>79</v>
      </c>
      <c r="AE1279">
        <v>0</v>
      </c>
      <c r="AF1279" t="s">
        <v>79</v>
      </c>
      <c r="AG1279">
        <v>0</v>
      </c>
      <c r="AH1279" t="s">
        <v>79</v>
      </c>
      <c r="AI1279" t="s">
        <v>79</v>
      </c>
      <c r="AJ1279" t="s">
        <v>79</v>
      </c>
      <c r="AK1279" t="s">
        <v>79</v>
      </c>
      <c r="AL1279" t="s">
        <v>79</v>
      </c>
      <c r="AM1279" t="s">
        <v>79</v>
      </c>
      <c r="AN1279" t="s">
        <v>79</v>
      </c>
      <c r="AO1279" t="s">
        <v>79</v>
      </c>
      <c r="AP1279" t="s">
        <v>79</v>
      </c>
      <c r="AQ1279" t="s">
        <v>79</v>
      </c>
      <c r="AR1279" t="s">
        <v>79</v>
      </c>
      <c r="AS1279">
        <v>0</v>
      </c>
      <c r="AT1279" t="s">
        <v>79</v>
      </c>
      <c r="AU1279" t="s">
        <v>79</v>
      </c>
      <c r="AV1279">
        <v>0</v>
      </c>
      <c r="AW1279">
        <v>0</v>
      </c>
    </row>
    <row r="1280" spans="1:49" x14ac:dyDescent="0.2">
      <c r="A1280">
        <v>1</v>
      </c>
      <c r="B1280">
        <v>60</v>
      </c>
      <c r="C1280">
        <v>2</v>
      </c>
      <c r="D1280">
        <v>7</v>
      </c>
      <c r="E1280">
        <v>0</v>
      </c>
      <c r="F1280" t="s">
        <v>79</v>
      </c>
      <c r="G1280" t="s">
        <v>79</v>
      </c>
      <c r="H1280">
        <v>602</v>
      </c>
      <c r="I1280">
        <v>0</v>
      </c>
      <c r="J1280">
        <v>0</v>
      </c>
      <c r="K1280">
        <v>0</v>
      </c>
      <c r="L1280">
        <v>0</v>
      </c>
      <c r="M1280" t="s">
        <v>79</v>
      </c>
      <c r="N1280" t="s">
        <v>79</v>
      </c>
      <c r="O1280" t="s">
        <v>79</v>
      </c>
      <c r="P1280" t="s">
        <v>79</v>
      </c>
      <c r="Q1280" t="s">
        <v>79</v>
      </c>
      <c r="R1280" t="s">
        <v>373</v>
      </c>
      <c r="S1280" t="s">
        <v>79</v>
      </c>
      <c r="T1280">
        <v>0</v>
      </c>
      <c r="U1280" t="s">
        <v>79</v>
      </c>
      <c r="V1280" t="s">
        <v>79</v>
      </c>
      <c r="W1280" t="s">
        <v>79</v>
      </c>
      <c r="X1280">
        <v>3</v>
      </c>
      <c r="Y1280">
        <v>3</v>
      </c>
      <c r="Z1280" t="s">
        <v>79</v>
      </c>
      <c r="AA1280" t="s">
        <v>79</v>
      </c>
      <c r="AB1280" t="s">
        <v>79</v>
      </c>
      <c r="AC1280" t="s">
        <v>79</v>
      </c>
      <c r="AD1280" t="s">
        <v>79</v>
      </c>
      <c r="AE1280">
        <v>0</v>
      </c>
      <c r="AF1280" t="s">
        <v>79</v>
      </c>
      <c r="AG1280">
        <v>0</v>
      </c>
      <c r="AH1280" t="s">
        <v>79</v>
      </c>
      <c r="AI1280" t="s">
        <v>79</v>
      </c>
      <c r="AJ1280" t="s">
        <v>79</v>
      </c>
      <c r="AK1280" t="s">
        <v>79</v>
      </c>
      <c r="AL1280" t="s">
        <v>79</v>
      </c>
      <c r="AM1280" t="s">
        <v>79</v>
      </c>
      <c r="AN1280" t="s">
        <v>79</v>
      </c>
      <c r="AO1280" t="s">
        <v>79</v>
      </c>
      <c r="AP1280" t="s">
        <v>79</v>
      </c>
      <c r="AQ1280" t="s">
        <v>79</v>
      </c>
      <c r="AR1280" t="s">
        <v>79</v>
      </c>
      <c r="AS1280">
        <v>0</v>
      </c>
      <c r="AT1280" t="s">
        <v>79</v>
      </c>
      <c r="AU1280" t="s">
        <v>79</v>
      </c>
      <c r="AV1280">
        <v>0</v>
      </c>
      <c r="AW1280">
        <v>0</v>
      </c>
    </row>
    <row r="1281" spans="1:49" x14ac:dyDescent="0.2">
      <c r="A1281">
        <v>1</v>
      </c>
      <c r="B1281">
        <v>60</v>
      </c>
      <c r="C1281">
        <v>2</v>
      </c>
      <c r="D1281">
        <v>8</v>
      </c>
      <c r="E1281">
        <v>0</v>
      </c>
      <c r="F1281" t="s">
        <v>79</v>
      </c>
      <c r="G1281" t="s">
        <v>79</v>
      </c>
      <c r="H1281">
        <v>0</v>
      </c>
      <c r="I1281">
        <v>0</v>
      </c>
      <c r="J1281">
        <v>0</v>
      </c>
      <c r="K1281">
        <v>0</v>
      </c>
      <c r="L1281">
        <v>0</v>
      </c>
      <c r="M1281" t="s">
        <v>79</v>
      </c>
      <c r="N1281" t="s">
        <v>79</v>
      </c>
      <c r="O1281" t="s">
        <v>79</v>
      </c>
      <c r="P1281" t="s">
        <v>79</v>
      </c>
      <c r="Q1281" t="s">
        <v>79</v>
      </c>
      <c r="R1281" t="s">
        <v>79</v>
      </c>
      <c r="S1281" t="s">
        <v>79</v>
      </c>
      <c r="T1281">
        <v>0</v>
      </c>
      <c r="U1281" t="s">
        <v>79</v>
      </c>
      <c r="V1281" t="s">
        <v>79</v>
      </c>
      <c r="W1281" t="s">
        <v>79</v>
      </c>
      <c r="X1281">
        <v>0</v>
      </c>
      <c r="Y1281">
        <v>0</v>
      </c>
      <c r="Z1281" t="s">
        <v>79</v>
      </c>
      <c r="AA1281" t="s">
        <v>79</v>
      </c>
      <c r="AB1281" t="s">
        <v>79</v>
      </c>
      <c r="AC1281" t="s">
        <v>79</v>
      </c>
      <c r="AD1281" t="s">
        <v>79</v>
      </c>
      <c r="AE1281">
        <v>0</v>
      </c>
      <c r="AF1281" t="s">
        <v>79</v>
      </c>
      <c r="AG1281">
        <v>0</v>
      </c>
      <c r="AH1281" t="s">
        <v>79</v>
      </c>
      <c r="AI1281" t="s">
        <v>79</v>
      </c>
      <c r="AJ1281" t="s">
        <v>79</v>
      </c>
      <c r="AK1281" t="s">
        <v>79</v>
      </c>
      <c r="AL1281" t="s">
        <v>79</v>
      </c>
      <c r="AM1281" t="s">
        <v>79</v>
      </c>
      <c r="AN1281" t="s">
        <v>79</v>
      </c>
      <c r="AO1281" t="s">
        <v>79</v>
      </c>
      <c r="AP1281" t="s">
        <v>79</v>
      </c>
      <c r="AQ1281" t="s">
        <v>79</v>
      </c>
      <c r="AR1281" t="s">
        <v>79</v>
      </c>
      <c r="AS1281">
        <v>0</v>
      </c>
      <c r="AT1281" t="s">
        <v>79</v>
      </c>
      <c r="AU1281" t="s">
        <v>79</v>
      </c>
      <c r="AV1281">
        <v>0</v>
      </c>
      <c r="AW1281">
        <v>0</v>
      </c>
    </row>
    <row r="1282" spans="1:49" x14ac:dyDescent="0.2">
      <c r="A1282">
        <v>1</v>
      </c>
      <c r="B1282">
        <v>60</v>
      </c>
      <c r="C1282">
        <v>3</v>
      </c>
      <c r="D1282">
        <v>1</v>
      </c>
      <c r="E1282">
        <v>0</v>
      </c>
      <c r="F1282" t="s">
        <v>79</v>
      </c>
      <c r="G1282" t="s">
        <v>79</v>
      </c>
      <c r="H1282">
        <v>665</v>
      </c>
      <c r="I1282">
        <v>0</v>
      </c>
      <c r="J1282">
        <v>0</v>
      </c>
      <c r="K1282">
        <v>0</v>
      </c>
      <c r="L1282">
        <v>0</v>
      </c>
      <c r="M1282" t="s">
        <v>79</v>
      </c>
      <c r="N1282" t="s">
        <v>79</v>
      </c>
      <c r="O1282" t="s">
        <v>79</v>
      </c>
      <c r="P1282" t="s">
        <v>79</v>
      </c>
      <c r="Q1282" t="s">
        <v>79</v>
      </c>
      <c r="R1282" t="s">
        <v>1907</v>
      </c>
      <c r="S1282" t="s">
        <v>79</v>
      </c>
      <c r="T1282">
        <v>0</v>
      </c>
      <c r="U1282" t="s">
        <v>79</v>
      </c>
      <c r="V1282" t="s">
        <v>79</v>
      </c>
      <c r="W1282" t="s">
        <v>79</v>
      </c>
      <c r="X1282">
        <v>3</v>
      </c>
      <c r="Y1282">
        <v>3</v>
      </c>
      <c r="Z1282" t="s">
        <v>79</v>
      </c>
      <c r="AA1282" t="s">
        <v>79</v>
      </c>
      <c r="AB1282" t="s">
        <v>79</v>
      </c>
      <c r="AC1282" t="s">
        <v>79</v>
      </c>
      <c r="AD1282" t="s">
        <v>79</v>
      </c>
      <c r="AE1282">
        <v>0</v>
      </c>
      <c r="AF1282" t="s">
        <v>79</v>
      </c>
      <c r="AG1282">
        <v>0</v>
      </c>
      <c r="AH1282" t="s">
        <v>79</v>
      </c>
      <c r="AI1282" t="s">
        <v>79</v>
      </c>
      <c r="AJ1282" t="s">
        <v>79</v>
      </c>
      <c r="AK1282" t="s">
        <v>79</v>
      </c>
      <c r="AL1282" t="s">
        <v>79</v>
      </c>
      <c r="AM1282" t="s">
        <v>79</v>
      </c>
      <c r="AN1282" t="s">
        <v>79</v>
      </c>
      <c r="AO1282" t="s">
        <v>79</v>
      </c>
      <c r="AP1282" t="s">
        <v>79</v>
      </c>
      <c r="AQ1282" t="s">
        <v>79</v>
      </c>
      <c r="AR1282" t="s">
        <v>79</v>
      </c>
      <c r="AS1282">
        <v>0</v>
      </c>
      <c r="AT1282" t="s">
        <v>79</v>
      </c>
      <c r="AU1282" t="s">
        <v>79</v>
      </c>
      <c r="AV1282">
        <v>0</v>
      </c>
      <c r="AW1282">
        <v>0</v>
      </c>
    </row>
    <row r="1283" spans="1:49" x14ac:dyDescent="0.2">
      <c r="A1283">
        <v>1</v>
      </c>
      <c r="B1283">
        <v>60</v>
      </c>
      <c r="C1283">
        <v>3</v>
      </c>
      <c r="D1283">
        <v>2</v>
      </c>
      <c r="E1283">
        <v>0</v>
      </c>
      <c r="F1283" t="s">
        <v>79</v>
      </c>
      <c r="G1283" t="s">
        <v>79</v>
      </c>
      <c r="H1283">
        <v>169</v>
      </c>
      <c r="I1283">
        <v>0</v>
      </c>
      <c r="J1283">
        <v>0</v>
      </c>
      <c r="K1283">
        <v>0</v>
      </c>
      <c r="L1283">
        <v>0</v>
      </c>
      <c r="M1283" t="s">
        <v>79</v>
      </c>
      <c r="N1283" t="s">
        <v>79</v>
      </c>
      <c r="O1283" t="s">
        <v>79</v>
      </c>
      <c r="P1283" t="s">
        <v>79</v>
      </c>
      <c r="Q1283" t="s">
        <v>79</v>
      </c>
      <c r="R1283" t="s">
        <v>1908</v>
      </c>
      <c r="S1283" t="s">
        <v>79</v>
      </c>
      <c r="T1283">
        <v>0</v>
      </c>
      <c r="U1283" t="s">
        <v>79</v>
      </c>
      <c r="V1283" t="s">
        <v>79</v>
      </c>
      <c r="W1283" t="s">
        <v>79</v>
      </c>
      <c r="X1283">
        <v>3</v>
      </c>
      <c r="Y1283">
        <v>3</v>
      </c>
      <c r="Z1283" t="s">
        <v>79</v>
      </c>
      <c r="AA1283" t="s">
        <v>79</v>
      </c>
      <c r="AB1283" t="s">
        <v>79</v>
      </c>
      <c r="AC1283" t="s">
        <v>79</v>
      </c>
      <c r="AD1283" t="s">
        <v>79</v>
      </c>
      <c r="AE1283">
        <v>0</v>
      </c>
      <c r="AF1283" t="s">
        <v>79</v>
      </c>
      <c r="AG1283">
        <v>0</v>
      </c>
      <c r="AH1283" t="s">
        <v>79</v>
      </c>
      <c r="AI1283" t="s">
        <v>79</v>
      </c>
      <c r="AJ1283" t="s">
        <v>79</v>
      </c>
      <c r="AK1283" t="s">
        <v>79</v>
      </c>
      <c r="AL1283" t="s">
        <v>79</v>
      </c>
      <c r="AM1283" t="s">
        <v>79</v>
      </c>
      <c r="AN1283" t="s">
        <v>79</v>
      </c>
      <c r="AO1283" t="s">
        <v>79</v>
      </c>
      <c r="AP1283" t="s">
        <v>79</v>
      </c>
      <c r="AQ1283" t="s">
        <v>79</v>
      </c>
      <c r="AR1283" t="s">
        <v>79</v>
      </c>
      <c r="AS1283">
        <v>0</v>
      </c>
      <c r="AT1283" t="s">
        <v>79</v>
      </c>
      <c r="AU1283" t="s">
        <v>79</v>
      </c>
      <c r="AV1283">
        <v>0</v>
      </c>
      <c r="AW1283">
        <v>0</v>
      </c>
    </row>
    <row r="1284" spans="1:49" x14ac:dyDescent="0.2">
      <c r="A1284">
        <v>1</v>
      </c>
      <c r="B1284">
        <v>60</v>
      </c>
      <c r="C1284">
        <v>3</v>
      </c>
      <c r="D1284">
        <v>3</v>
      </c>
      <c r="E1284">
        <v>0</v>
      </c>
      <c r="F1284" t="s">
        <v>79</v>
      </c>
      <c r="G1284" t="s">
        <v>79</v>
      </c>
      <c r="H1284">
        <v>6</v>
      </c>
      <c r="I1284">
        <v>0</v>
      </c>
      <c r="J1284">
        <v>0</v>
      </c>
      <c r="K1284">
        <v>0</v>
      </c>
      <c r="L1284">
        <v>0</v>
      </c>
      <c r="M1284" t="s">
        <v>79</v>
      </c>
      <c r="N1284" t="s">
        <v>79</v>
      </c>
      <c r="O1284" t="s">
        <v>79</v>
      </c>
      <c r="P1284" t="s">
        <v>79</v>
      </c>
      <c r="Q1284" t="s">
        <v>79</v>
      </c>
      <c r="R1284" t="s">
        <v>1909</v>
      </c>
      <c r="S1284" t="s">
        <v>79</v>
      </c>
      <c r="T1284">
        <v>0</v>
      </c>
      <c r="U1284" t="s">
        <v>79</v>
      </c>
      <c r="V1284" t="s">
        <v>79</v>
      </c>
      <c r="W1284" t="s">
        <v>79</v>
      </c>
      <c r="X1284">
        <v>3</v>
      </c>
      <c r="Y1284">
        <v>3</v>
      </c>
      <c r="Z1284" t="s">
        <v>79</v>
      </c>
      <c r="AA1284" t="s">
        <v>79</v>
      </c>
      <c r="AB1284" t="s">
        <v>79</v>
      </c>
      <c r="AC1284" t="s">
        <v>79</v>
      </c>
      <c r="AD1284" t="s">
        <v>79</v>
      </c>
      <c r="AE1284">
        <v>0</v>
      </c>
      <c r="AF1284" t="s">
        <v>79</v>
      </c>
      <c r="AG1284">
        <v>0</v>
      </c>
      <c r="AH1284" t="s">
        <v>79</v>
      </c>
      <c r="AI1284" t="s">
        <v>79</v>
      </c>
      <c r="AJ1284" t="s">
        <v>79</v>
      </c>
      <c r="AK1284" t="s">
        <v>79</v>
      </c>
      <c r="AL1284" t="s">
        <v>79</v>
      </c>
      <c r="AM1284" t="s">
        <v>79</v>
      </c>
      <c r="AN1284" t="s">
        <v>79</v>
      </c>
      <c r="AO1284" t="s">
        <v>79</v>
      </c>
      <c r="AP1284" t="s">
        <v>79</v>
      </c>
      <c r="AQ1284" t="s">
        <v>79</v>
      </c>
      <c r="AR1284" t="s">
        <v>79</v>
      </c>
      <c r="AS1284">
        <v>0</v>
      </c>
      <c r="AT1284" t="s">
        <v>79</v>
      </c>
      <c r="AU1284" t="s">
        <v>79</v>
      </c>
      <c r="AV1284">
        <v>0</v>
      </c>
      <c r="AW1284">
        <v>0</v>
      </c>
    </row>
    <row r="1285" spans="1:49" x14ac:dyDescent="0.2">
      <c r="A1285">
        <v>1</v>
      </c>
      <c r="B1285">
        <v>60</v>
      </c>
      <c r="C1285">
        <v>3</v>
      </c>
      <c r="D1285">
        <v>4</v>
      </c>
      <c r="E1285">
        <v>0</v>
      </c>
      <c r="F1285" t="s">
        <v>79</v>
      </c>
      <c r="G1285" t="s">
        <v>79</v>
      </c>
      <c r="H1285">
        <v>347</v>
      </c>
      <c r="I1285">
        <v>0</v>
      </c>
      <c r="J1285">
        <v>0</v>
      </c>
      <c r="K1285">
        <v>0</v>
      </c>
      <c r="L1285">
        <v>0</v>
      </c>
      <c r="M1285" t="s">
        <v>79</v>
      </c>
      <c r="N1285" t="s">
        <v>79</v>
      </c>
      <c r="O1285" t="s">
        <v>79</v>
      </c>
      <c r="P1285" t="s">
        <v>79</v>
      </c>
      <c r="Q1285" t="s">
        <v>79</v>
      </c>
      <c r="R1285" t="s">
        <v>1910</v>
      </c>
      <c r="S1285" t="s">
        <v>79</v>
      </c>
      <c r="T1285">
        <v>0</v>
      </c>
      <c r="U1285" t="s">
        <v>79</v>
      </c>
      <c r="V1285" t="s">
        <v>79</v>
      </c>
      <c r="W1285" t="s">
        <v>79</v>
      </c>
      <c r="X1285">
        <v>3</v>
      </c>
      <c r="Y1285">
        <v>3</v>
      </c>
      <c r="Z1285" t="s">
        <v>79</v>
      </c>
      <c r="AA1285" t="s">
        <v>79</v>
      </c>
      <c r="AB1285" t="s">
        <v>79</v>
      </c>
      <c r="AC1285" t="s">
        <v>79</v>
      </c>
      <c r="AD1285" t="s">
        <v>79</v>
      </c>
      <c r="AE1285">
        <v>0</v>
      </c>
      <c r="AF1285" t="s">
        <v>79</v>
      </c>
      <c r="AG1285">
        <v>0</v>
      </c>
      <c r="AH1285" t="s">
        <v>79</v>
      </c>
      <c r="AI1285" t="s">
        <v>79</v>
      </c>
      <c r="AJ1285" t="s">
        <v>79</v>
      </c>
      <c r="AK1285" t="s">
        <v>79</v>
      </c>
      <c r="AL1285" t="s">
        <v>79</v>
      </c>
      <c r="AM1285" t="s">
        <v>79</v>
      </c>
      <c r="AN1285" t="s">
        <v>79</v>
      </c>
      <c r="AO1285" t="s">
        <v>79</v>
      </c>
      <c r="AP1285" t="s">
        <v>79</v>
      </c>
      <c r="AQ1285" t="s">
        <v>79</v>
      </c>
      <c r="AR1285" t="s">
        <v>79</v>
      </c>
      <c r="AS1285">
        <v>0</v>
      </c>
      <c r="AT1285" t="s">
        <v>79</v>
      </c>
      <c r="AU1285" t="s">
        <v>79</v>
      </c>
      <c r="AV1285">
        <v>0</v>
      </c>
      <c r="AW1285">
        <v>0</v>
      </c>
    </row>
    <row r="1286" spans="1:49" x14ac:dyDescent="0.2">
      <c r="A1286">
        <v>1</v>
      </c>
      <c r="B1286">
        <v>60</v>
      </c>
      <c r="C1286">
        <v>3</v>
      </c>
      <c r="D1286">
        <v>5</v>
      </c>
      <c r="E1286">
        <v>0</v>
      </c>
      <c r="F1286" t="s">
        <v>79</v>
      </c>
      <c r="G1286" t="s">
        <v>79</v>
      </c>
      <c r="H1286">
        <v>395</v>
      </c>
      <c r="I1286">
        <v>0</v>
      </c>
      <c r="J1286">
        <v>0</v>
      </c>
      <c r="K1286">
        <v>0</v>
      </c>
      <c r="L1286">
        <v>0</v>
      </c>
      <c r="M1286" t="s">
        <v>79</v>
      </c>
      <c r="N1286" t="s">
        <v>79</v>
      </c>
      <c r="O1286" t="s">
        <v>79</v>
      </c>
      <c r="P1286" t="s">
        <v>79</v>
      </c>
      <c r="Q1286" t="s">
        <v>79</v>
      </c>
      <c r="R1286" t="s">
        <v>1911</v>
      </c>
      <c r="S1286" t="s">
        <v>79</v>
      </c>
      <c r="T1286">
        <v>0</v>
      </c>
      <c r="U1286" t="s">
        <v>79</v>
      </c>
      <c r="V1286" t="s">
        <v>79</v>
      </c>
      <c r="W1286" t="s">
        <v>79</v>
      </c>
      <c r="X1286">
        <v>3</v>
      </c>
      <c r="Y1286">
        <v>3</v>
      </c>
      <c r="Z1286" t="s">
        <v>79</v>
      </c>
      <c r="AA1286" t="s">
        <v>79</v>
      </c>
      <c r="AB1286" t="s">
        <v>79</v>
      </c>
      <c r="AC1286" t="s">
        <v>79</v>
      </c>
      <c r="AD1286" t="s">
        <v>79</v>
      </c>
      <c r="AE1286">
        <v>0</v>
      </c>
      <c r="AF1286" t="s">
        <v>79</v>
      </c>
      <c r="AG1286">
        <v>0</v>
      </c>
      <c r="AH1286" t="s">
        <v>79</v>
      </c>
      <c r="AI1286" t="s">
        <v>79</v>
      </c>
      <c r="AJ1286" t="s">
        <v>79</v>
      </c>
      <c r="AK1286" t="s">
        <v>79</v>
      </c>
      <c r="AL1286" t="s">
        <v>79</v>
      </c>
      <c r="AM1286" t="s">
        <v>79</v>
      </c>
      <c r="AN1286" t="s">
        <v>79</v>
      </c>
      <c r="AO1286" t="s">
        <v>79</v>
      </c>
      <c r="AP1286" t="s">
        <v>79</v>
      </c>
      <c r="AQ1286" t="s">
        <v>79</v>
      </c>
      <c r="AR1286" t="s">
        <v>79</v>
      </c>
      <c r="AS1286">
        <v>0</v>
      </c>
      <c r="AT1286" t="s">
        <v>79</v>
      </c>
      <c r="AU1286" t="s">
        <v>79</v>
      </c>
      <c r="AV1286">
        <v>0</v>
      </c>
      <c r="AW1286">
        <v>0</v>
      </c>
    </row>
    <row r="1287" spans="1:49" x14ac:dyDescent="0.2">
      <c r="A1287">
        <v>1</v>
      </c>
      <c r="B1287">
        <v>60</v>
      </c>
      <c r="C1287">
        <v>3</v>
      </c>
      <c r="D1287">
        <v>6</v>
      </c>
      <c r="E1287">
        <v>0</v>
      </c>
      <c r="F1287" t="s">
        <v>79</v>
      </c>
      <c r="G1287" t="s">
        <v>79</v>
      </c>
      <c r="H1287">
        <v>511</v>
      </c>
      <c r="I1287">
        <v>0</v>
      </c>
      <c r="J1287">
        <v>0</v>
      </c>
      <c r="K1287">
        <v>0</v>
      </c>
      <c r="L1287">
        <v>0</v>
      </c>
      <c r="M1287" t="s">
        <v>79</v>
      </c>
      <c r="N1287" t="s">
        <v>79</v>
      </c>
      <c r="O1287" t="s">
        <v>79</v>
      </c>
      <c r="P1287" t="s">
        <v>79</v>
      </c>
      <c r="Q1287" t="s">
        <v>79</v>
      </c>
      <c r="R1287" t="s">
        <v>1912</v>
      </c>
      <c r="S1287" t="s">
        <v>79</v>
      </c>
      <c r="T1287">
        <v>0</v>
      </c>
      <c r="U1287" t="s">
        <v>79</v>
      </c>
      <c r="V1287" t="s">
        <v>79</v>
      </c>
      <c r="W1287" t="s">
        <v>79</v>
      </c>
      <c r="X1287">
        <v>3</v>
      </c>
      <c r="Y1287">
        <v>3</v>
      </c>
      <c r="Z1287" t="s">
        <v>79</v>
      </c>
      <c r="AA1287" t="s">
        <v>79</v>
      </c>
      <c r="AB1287" t="s">
        <v>79</v>
      </c>
      <c r="AC1287" t="s">
        <v>79</v>
      </c>
      <c r="AD1287" t="s">
        <v>79</v>
      </c>
      <c r="AE1287">
        <v>0</v>
      </c>
      <c r="AF1287" t="s">
        <v>79</v>
      </c>
      <c r="AG1287">
        <v>0</v>
      </c>
      <c r="AH1287" t="s">
        <v>79</v>
      </c>
      <c r="AI1287" t="s">
        <v>79</v>
      </c>
      <c r="AJ1287" t="s">
        <v>79</v>
      </c>
      <c r="AK1287" t="s">
        <v>79</v>
      </c>
      <c r="AL1287" t="s">
        <v>79</v>
      </c>
      <c r="AM1287" t="s">
        <v>79</v>
      </c>
      <c r="AN1287" t="s">
        <v>79</v>
      </c>
      <c r="AO1287" t="s">
        <v>79</v>
      </c>
      <c r="AP1287" t="s">
        <v>79</v>
      </c>
      <c r="AQ1287" t="s">
        <v>79</v>
      </c>
      <c r="AR1287" t="s">
        <v>79</v>
      </c>
      <c r="AS1287">
        <v>0</v>
      </c>
      <c r="AT1287" t="s">
        <v>79</v>
      </c>
      <c r="AU1287" t="s">
        <v>79</v>
      </c>
      <c r="AV1287">
        <v>0</v>
      </c>
      <c r="AW1287">
        <v>0</v>
      </c>
    </row>
    <row r="1288" spans="1:49" x14ac:dyDescent="0.2">
      <c r="A1288">
        <v>1</v>
      </c>
      <c r="B1288">
        <v>60</v>
      </c>
      <c r="C1288">
        <v>3</v>
      </c>
      <c r="D1288">
        <v>7</v>
      </c>
      <c r="E1288">
        <v>0</v>
      </c>
      <c r="F1288" t="s">
        <v>79</v>
      </c>
      <c r="G1288" t="s">
        <v>79</v>
      </c>
      <c r="H1288">
        <v>164</v>
      </c>
      <c r="I1288">
        <v>0</v>
      </c>
      <c r="J1288">
        <v>0</v>
      </c>
      <c r="K1288">
        <v>0</v>
      </c>
      <c r="L1288">
        <v>0</v>
      </c>
      <c r="M1288" t="s">
        <v>79</v>
      </c>
      <c r="N1288" t="s">
        <v>79</v>
      </c>
      <c r="O1288" t="s">
        <v>79</v>
      </c>
      <c r="P1288" t="s">
        <v>79</v>
      </c>
      <c r="Q1288" t="s">
        <v>79</v>
      </c>
      <c r="R1288" t="s">
        <v>1913</v>
      </c>
      <c r="S1288" t="s">
        <v>79</v>
      </c>
      <c r="T1288">
        <v>0</v>
      </c>
      <c r="U1288" t="s">
        <v>79</v>
      </c>
      <c r="V1288" t="s">
        <v>79</v>
      </c>
      <c r="W1288" t="s">
        <v>79</v>
      </c>
      <c r="X1288">
        <v>3</v>
      </c>
      <c r="Y1288">
        <v>3</v>
      </c>
      <c r="Z1288" t="s">
        <v>79</v>
      </c>
      <c r="AA1288" t="s">
        <v>79</v>
      </c>
      <c r="AB1288" t="s">
        <v>79</v>
      </c>
      <c r="AC1288" t="s">
        <v>79</v>
      </c>
      <c r="AD1288" t="s">
        <v>79</v>
      </c>
      <c r="AE1288">
        <v>0</v>
      </c>
      <c r="AF1288" t="s">
        <v>79</v>
      </c>
      <c r="AG1288">
        <v>0</v>
      </c>
      <c r="AH1288" t="s">
        <v>79</v>
      </c>
      <c r="AI1288" t="s">
        <v>79</v>
      </c>
      <c r="AJ1288" t="s">
        <v>79</v>
      </c>
      <c r="AK1288" t="s">
        <v>79</v>
      </c>
      <c r="AL1288" t="s">
        <v>79</v>
      </c>
      <c r="AM1288" t="s">
        <v>79</v>
      </c>
      <c r="AN1288" t="s">
        <v>79</v>
      </c>
      <c r="AO1288" t="s">
        <v>79</v>
      </c>
      <c r="AP1288" t="s">
        <v>79</v>
      </c>
      <c r="AQ1288" t="s">
        <v>79</v>
      </c>
      <c r="AR1288" t="s">
        <v>79</v>
      </c>
      <c r="AS1288">
        <v>0</v>
      </c>
      <c r="AT1288" t="s">
        <v>79</v>
      </c>
      <c r="AU1288" t="s">
        <v>79</v>
      </c>
      <c r="AV1288">
        <v>0</v>
      </c>
      <c r="AW1288">
        <v>0</v>
      </c>
    </row>
    <row r="1289" spans="1:49" x14ac:dyDescent="0.2">
      <c r="A1289">
        <v>1</v>
      </c>
      <c r="B1289">
        <v>60</v>
      </c>
      <c r="C1289">
        <v>3</v>
      </c>
      <c r="D1289">
        <v>8</v>
      </c>
      <c r="E1289">
        <v>0</v>
      </c>
      <c r="F1289" t="s">
        <v>79</v>
      </c>
      <c r="G1289" t="s">
        <v>79</v>
      </c>
      <c r="H1289">
        <v>284</v>
      </c>
      <c r="I1289">
        <v>0</v>
      </c>
      <c r="J1289">
        <v>0</v>
      </c>
      <c r="K1289">
        <v>0</v>
      </c>
      <c r="L1289">
        <v>0</v>
      </c>
      <c r="M1289" t="s">
        <v>79</v>
      </c>
      <c r="N1289" t="s">
        <v>79</v>
      </c>
      <c r="O1289" t="s">
        <v>79</v>
      </c>
      <c r="P1289" t="s">
        <v>79</v>
      </c>
      <c r="Q1289" t="s">
        <v>79</v>
      </c>
      <c r="R1289" t="s">
        <v>1597</v>
      </c>
      <c r="S1289" t="s">
        <v>79</v>
      </c>
      <c r="T1289">
        <v>0</v>
      </c>
      <c r="U1289" t="s">
        <v>79</v>
      </c>
      <c r="V1289" t="s">
        <v>79</v>
      </c>
      <c r="W1289" t="s">
        <v>79</v>
      </c>
      <c r="X1289">
        <v>3</v>
      </c>
      <c r="Y1289">
        <v>3</v>
      </c>
      <c r="Z1289" t="s">
        <v>79</v>
      </c>
      <c r="AA1289" t="s">
        <v>79</v>
      </c>
      <c r="AB1289" t="s">
        <v>79</v>
      </c>
      <c r="AC1289" t="s">
        <v>79</v>
      </c>
      <c r="AD1289" t="s">
        <v>79</v>
      </c>
      <c r="AE1289">
        <v>0</v>
      </c>
      <c r="AF1289" t="s">
        <v>79</v>
      </c>
      <c r="AG1289">
        <v>0</v>
      </c>
      <c r="AH1289" t="s">
        <v>79</v>
      </c>
      <c r="AI1289" t="s">
        <v>79</v>
      </c>
      <c r="AJ1289" t="s">
        <v>79</v>
      </c>
      <c r="AK1289" t="s">
        <v>79</v>
      </c>
      <c r="AL1289" t="s">
        <v>79</v>
      </c>
      <c r="AM1289" t="s">
        <v>79</v>
      </c>
      <c r="AN1289" t="s">
        <v>79</v>
      </c>
      <c r="AO1289" t="s">
        <v>79</v>
      </c>
      <c r="AP1289" t="s">
        <v>79</v>
      </c>
      <c r="AQ1289" t="s">
        <v>79</v>
      </c>
      <c r="AR1289" t="s">
        <v>79</v>
      </c>
      <c r="AS1289">
        <v>0</v>
      </c>
      <c r="AT1289" t="s">
        <v>79</v>
      </c>
      <c r="AU1289" t="s">
        <v>79</v>
      </c>
      <c r="AV1289">
        <v>0</v>
      </c>
      <c r="AW1289">
        <v>0</v>
      </c>
    </row>
    <row r="1290" spans="1:49" x14ac:dyDescent="0.2">
      <c r="A1290">
        <v>1</v>
      </c>
      <c r="B1290">
        <v>61</v>
      </c>
      <c r="C1290">
        <v>1</v>
      </c>
      <c r="D1290">
        <v>1</v>
      </c>
      <c r="E1290">
        <v>0</v>
      </c>
      <c r="F1290" t="s">
        <v>79</v>
      </c>
      <c r="G1290" t="s">
        <v>79</v>
      </c>
      <c r="H1290">
        <v>0</v>
      </c>
      <c r="I1290">
        <v>0</v>
      </c>
      <c r="J1290">
        <v>0</v>
      </c>
      <c r="K1290">
        <v>0</v>
      </c>
      <c r="L1290">
        <v>0</v>
      </c>
      <c r="M1290" t="s">
        <v>79</v>
      </c>
      <c r="N1290" t="s">
        <v>79</v>
      </c>
      <c r="O1290" t="s">
        <v>79</v>
      </c>
      <c r="P1290" t="s">
        <v>79</v>
      </c>
      <c r="Q1290" t="s">
        <v>79</v>
      </c>
      <c r="R1290" t="s">
        <v>79</v>
      </c>
      <c r="S1290" t="s">
        <v>79</v>
      </c>
      <c r="T1290">
        <v>0</v>
      </c>
      <c r="U1290" t="s">
        <v>79</v>
      </c>
      <c r="V1290" t="s">
        <v>79</v>
      </c>
      <c r="W1290" t="s">
        <v>79</v>
      </c>
      <c r="X1290">
        <v>0</v>
      </c>
      <c r="Y1290">
        <v>0</v>
      </c>
      <c r="Z1290" t="s">
        <v>79</v>
      </c>
      <c r="AA1290" t="s">
        <v>79</v>
      </c>
      <c r="AB1290" t="s">
        <v>79</v>
      </c>
      <c r="AC1290" t="s">
        <v>79</v>
      </c>
      <c r="AD1290" t="s">
        <v>79</v>
      </c>
      <c r="AE1290">
        <v>0</v>
      </c>
      <c r="AF1290" t="s">
        <v>79</v>
      </c>
      <c r="AG1290">
        <v>0</v>
      </c>
      <c r="AH1290" t="s">
        <v>79</v>
      </c>
      <c r="AI1290" t="s">
        <v>79</v>
      </c>
      <c r="AJ1290" t="s">
        <v>79</v>
      </c>
      <c r="AK1290" t="s">
        <v>79</v>
      </c>
      <c r="AL1290" t="s">
        <v>79</v>
      </c>
      <c r="AM1290" t="s">
        <v>79</v>
      </c>
      <c r="AN1290" t="s">
        <v>79</v>
      </c>
      <c r="AO1290" t="s">
        <v>79</v>
      </c>
      <c r="AP1290" t="s">
        <v>79</v>
      </c>
      <c r="AQ1290" t="s">
        <v>79</v>
      </c>
      <c r="AR1290" t="s">
        <v>79</v>
      </c>
      <c r="AS1290">
        <v>0</v>
      </c>
      <c r="AT1290" t="s">
        <v>79</v>
      </c>
      <c r="AU1290" t="s">
        <v>79</v>
      </c>
      <c r="AV1290">
        <v>0</v>
      </c>
      <c r="AW1290">
        <v>0</v>
      </c>
    </row>
    <row r="1291" spans="1:49" x14ac:dyDescent="0.2">
      <c r="A1291">
        <v>1</v>
      </c>
      <c r="B1291">
        <v>61</v>
      </c>
      <c r="C1291">
        <v>1</v>
      </c>
      <c r="D1291">
        <v>2</v>
      </c>
      <c r="E1291">
        <v>0</v>
      </c>
      <c r="F1291" t="s">
        <v>79</v>
      </c>
      <c r="G1291" t="s">
        <v>79</v>
      </c>
      <c r="H1291">
        <v>0</v>
      </c>
      <c r="I1291">
        <v>0</v>
      </c>
      <c r="J1291">
        <v>0</v>
      </c>
      <c r="K1291">
        <v>0</v>
      </c>
      <c r="L1291">
        <v>0</v>
      </c>
      <c r="M1291" t="s">
        <v>79</v>
      </c>
      <c r="N1291" t="s">
        <v>79</v>
      </c>
      <c r="O1291" t="s">
        <v>79</v>
      </c>
      <c r="P1291" t="s">
        <v>79</v>
      </c>
      <c r="Q1291" t="s">
        <v>79</v>
      </c>
      <c r="R1291" t="s">
        <v>79</v>
      </c>
      <c r="S1291" t="s">
        <v>79</v>
      </c>
      <c r="T1291">
        <v>0</v>
      </c>
      <c r="U1291" t="s">
        <v>79</v>
      </c>
      <c r="V1291" t="s">
        <v>79</v>
      </c>
      <c r="W1291" t="s">
        <v>79</v>
      </c>
      <c r="X1291">
        <v>0</v>
      </c>
      <c r="Y1291">
        <v>0</v>
      </c>
      <c r="Z1291" t="s">
        <v>79</v>
      </c>
      <c r="AA1291" t="s">
        <v>79</v>
      </c>
      <c r="AB1291" t="s">
        <v>79</v>
      </c>
      <c r="AC1291" t="s">
        <v>79</v>
      </c>
      <c r="AD1291" t="s">
        <v>79</v>
      </c>
      <c r="AE1291">
        <v>0</v>
      </c>
      <c r="AF1291" t="s">
        <v>79</v>
      </c>
      <c r="AG1291">
        <v>0</v>
      </c>
      <c r="AH1291" t="s">
        <v>79</v>
      </c>
      <c r="AI1291" t="s">
        <v>79</v>
      </c>
      <c r="AJ1291" t="s">
        <v>79</v>
      </c>
      <c r="AK1291" t="s">
        <v>79</v>
      </c>
      <c r="AL1291" t="s">
        <v>79</v>
      </c>
      <c r="AM1291" t="s">
        <v>79</v>
      </c>
      <c r="AN1291" t="s">
        <v>79</v>
      </c>
      <c r="AO1291" t="s">
        <v>79</v>
      </c>
      <c r="AP1291" t="s">
        <v>79</v>
      </c>
      <c r="AQ1291" t="s">
        <v>79</v>
      </c>
      <c r="AR1291" t="s">
        <v>79</v>
      </c>
      <c r="AS1291">
        <v>0</v>
      </c>
      <c r="AT1291" t="s">
        <v>79</v>
      </c>
      <c r="AU1291" t="s">
        <v>79</v>
      </c>
      <c r="AV1291">
        <v>0</v>
      </c>
      <c r="AW1291">
        <v>0</v>
      </c>
    </row>
    <row r="1292" spans="1:49" x14ac:dyDescent="0.2">
      <c r="A1292">
        <v>1</v>
      </c>
      <c r="B1292">
        <v>61</v>
      </c>
      <c r="C1292">
        <v>1</v>
      </c>
      <c r="D1292">
        <v>3</v>
      </c>
      <c r="E1292">
        <v>0</v>
      </c>
      <c r="F1292" t="s">
        <v>79</v>
      </c>
      <c r="G1292" t="s">
        <v>79</v>
      </c>
      <c r="H1292">
        <v>233</v>
      </c>
      <c r="I1292">
        <v>0</v>
      </c>
      <c r="J1292">
        <v>0</v>
      </c>
      <c r="K1292">
        <v>0</v>
      </c>
      <c r="L1292">
        <v>0</v>
      </c>
      <c r="M1292" t="s">
        <v>79</v>
      </c>
      <c r="N1292" t="s">
        <v>79</v>
      </c>
      <c r="O1292" t="s">
        <v>79</v>
      </c>
      <c r="P1292" t="s">
        <v>79</v>
      </c>
      <c r="Q1292" t="s">
        <v>79</v>
      </c>
      <c r="R1292" t="s">
        <v>1914</v>
      </c>
      <c r="S1292" t="s">
        <v>79</v>
      </c>
      <c r="T1292">
        <v>0</v>
      </c>
      <c r="U1292" t="s">
        <v>79</v>
      </c>
      <c r="V1292" t="s">
        <v>79</v>
      </c>
      <c r="W1292" t="s">
        <v>79</v>
      </c>
      <c r="X1292">
        <v>4</v>
      </c>
      <c r="Y1292">
        <v>4</v>
      </c>
      <c r="Z1292" t="s">
        <v>79</v>
      </c>
      <c r="AA1292" t="s">
        <v>79</v>
      </c>
      <c r="AB1292" t="s">
        <v>79</v>
      </c>
      <c r="AC1292" t="s">
        <v>79</v>
      </c>
      <c r="AD1292" t="s">
        <v>79</v>
      </c>
      <c r="AE1292">
        <v>0</v>
      </c>
      <c r="AF1292" t="s">
        <v>79</v>
      </c>
      <c r="AG1292">
        <v>0</v>
      </c>
      <c r="AH1292" t="s">
        <v>79</v>
      </c>
      <c r="AI1292" t="s">
        <v>79</v>
      </c>
      <c r="AJ1292" t="s">
        <v>79</v>
      </c>
      <c r="AK1292" t="s">
        <v>79</v>
      </c>
      <c r="AL1292" t="s">
        <v>79</v>
      </c>
      <c r="AM1292" t="s">
        <v>79</v>
      </c>
      <c r="AN1292" t="s">
        <v>79</v>
      </c>
      <c r="AO1292" t="s">
        <v>79</v>
      </c>
      <c r="AP1292" t="s">
        <v>79</v>
      </c>
      <c r="AQ1292" t="s">
        <v>79</v>
      </c>
      <c r="AR1292" t="s">
        <v>79</v>
      </c>
      <c r="AS1292">
        <v>0</v>
      </c>
      <c r="AT1292" t="s">
        <v>79</v>
      </c>
      <c r="AU1292" t="s">
        <v>79</v>
      </c>
      <c r="AV1292">
        <v>0</v>
      </c>
      <c r="AW1292">
        <v>0</v>
      </c>
    </row>
    <row r="1293" spans="1:49" x14ac:dyDescent="0.2">
      <c r="A1293">
        <v>1</v>
      </c>
      <c r="B1293">
        <v>61</v>
      </c>
      <c r="C1293">
        <v>1</v>
      </c>
      <c r="D1293">
        <v>4</v>
      </c>
      <c r="E1293">
        <v>0</v>
      </c>
      <c r="F1293" t="s">
        <v>79</v>
      </c>
      <c r="G1293" t="s">
        <v>79</v>
      </c>
      <c r="H1293">
        <v>67</v>
      </c>
      <c r="I1293">
        <v>0</v>
      </c>
      <c r="J1293">
        <v>0</v>
      </c>
      <c r="K1293">
        <v>0</v>
      </c>
      <c r="L1293">
        <v>0</v>
      </c>
      <c r="M1293" t="s">
        <v>79</v>
      </c>
      <c r="N1293" t="s">
        <v>79</v>
      </c>
      <c r="O1293" t="s">
        <v>79</v>
      </c>
      <c r="P1293" t="s">
        <v>79</v>
      </c>
      <c r="Q1293" t="s">
        <v>79</v>
      </c>
      <c r="R1293" t="s">
        <v>1915</v>
      </c>
      <c r="S1293" t="s">
        <v>79</v>
      </c>
      <c r="T1293">
        <v>0</v>
      </c>
      <c r="U1293" t="s">
        <v>79</v>
      </c>
      <c r="V1293" t="s">
        <v>79</v>
      </c>
      <c r="W1293" t="s">
        <v>79</v>
      </c>
      <c r="X1293">
        <v>4</v>
      </c>
      <c r="Y1293">
        <v>4</v>
      </c>
      <c r="Z1293" t="s">
        <v>79</v>
      </c>
      <c r="AA1293" t="s">
        <v>79</v>
      </c>
      <c r="AB1293" t="s">
        <v>79</v>
      </c>
      <c r="AC1293" t="s">
        <v>79</v>
      </c>
      <c r="AD1293" t="s">
        <v>79</v>
      </c>
      <c r="AE1293">
        <v>0</v>
      </c>
      <c r="AF1293" t="s">
        <v>79</v>
      </c>
      <c r="AG1293">
        <v>0</v>
      </c>
      <c r="AH1293" t="s">
        <v>79</v>
      </c>
      <c r="AI1293" t="s">
        <v>79</v>
      </c>
      <c r="AJ1293" t="s">
        <v>79</v>
      </c>
      <c r="AK1293" t="s">
        <v>79</v>
      </c>
      <c r="AL1293" t="s">
        <v>79</v>
      </c>
      <c r="AM1293" t="s">
        <v>79</v>
      </c>
      <c r="AN1293" t="s">
        <v>79</v>
      </c>
      <c r="AO1293" t="s">
        <v>79</v>
      </c>
      <c r="AP1293" t="s">
        <v>79</v>
      </c>
      <c r="AQ1293" t="s">
        <v>79</v>
      </c>
      <c r="AR1293" t="s">
        <v>79</v>
      </c>
      <c r="AS1293">
        <v>0</v>
      </c>
      <c r="AT1293" t="s">
        <v>79</v>
      </c>
      <c r="AU1293" t="s">
        <v>79</v>
      </c>
      <c r="AV1293">
        <v>0</v>
      </c>
      <c r="AW1293">
        <v>0</v>
      </c>
    </row>
    <row r="1294" spans="1:49" x14ac:dyDescent="0.2">
      <c r="A1294">
        <v>1</v>
      </c>
      <c r="B1294">
        <v>61</v>
      </c>
      <c r="C1294">
        <v>1</v>
      </c>
      <c r="D1294">
        <v>5</v>
      </c>
      <c r="E1294">
        <v>0</v>
      </c>
      <c r="F1294" t="s">
        <v>79</v>
      </c>
      <c r="G1294" t="s">
        <v>79</v>
      </c>
      <c r="H1294">
        <v>475</v>
      </c>
      <c r="I1294">
        <v>0</v>
      </c>
      <c r="J1294">
        <v>0</v>
      </c>
      <c r="K1294">
        <v>0</v>
      </c>
      <c r="L1294">
        <v>0</v>
      </c>
      <c r="M1294" t="s">
        <v>79</v>
      </c>
      <c r="N1294" t="s">
        <v>79</v>
      </c>
      <c r="O1294" t="s">
        <v>79</v>
      </c>
      <c r="P1294" t="s">
        <v>79</v>
      </c>
      <c r="Q1294" t="s">
        <v>79</v>
      </c>
      <c r="R1294" t="s">
        <v>1916</v>
      </c>
      <c r="S1294" t="s">
        <v>79</v>
      </c>
      <c r="T1294">
        <v>0</v>
      </c>
      <c r="U1294" t="s">
        <v>79</v>
      </c>
      <c r="V1294" t="s">
        <v>79</v>
      </c>
      <c r="W1294" t="s">
        <v>79</v>
      </c>
      <c r="X1294">
        <v>4</v>
      </c>
      <c r="Y1294">
        <v>4</v>
      </c>
      <c r="Z1294" t="s">
        <v>79</v>
      </c>
      <c r="AA1294" t="s">
        <v>79</v>
      </c>
      <c r="AB1294" t="s">
        <v>79</v>
      </c>
      <c r="AC1294" t="s">
        <v>79</v>
      </c>
      <c r="AD1294" t="s">
        <v>79</v>
      </c>
      <c r="AE1294">
        <v>0</v>
      </c>
      <c r="AF1294" t="s">
        <v>79</v>
      </c>
      <c r="AG1294">
        <v>0</v>
      </c>
      <c r="AH1294" t="s">
        <v>79</v>
      </c>
      <c r="AI1294" t="s">
        <v>79</v>
      </c>
      <c r="AJ1294" t="s">
        <v>79</v>
      </c>
      <c r="AK1294" t="s">
        <v>79</v>
      </c>
      <c r="AL1294" t="s">
        <v>79</v>
      </c>
      <c r="AM1294" t="s">
        <v>79</v>
      </c>
      <c r="AN1294" t="s">
        <v>79</v>
      </c>
      <c r="AO1294" t="s">
        <v>79</v>
      </c>
      <c r="AP1294" t="s">
        <v>79</v>
      </c>
      <c r="AQ1294" t="s">
        <v>79</v>
      </c>
      <c r="AR1294" t="s">
        <v>79</v>
      </c>
      <c r="AS1294">
        <v>0</v>
      </c>
      <c r="AT1294" t="s">
        <v>79</v>
      </c>
      <c r="AU1294" t="s">
        <v>79</v>
      </c>
      <c r="AV1294">
        <v>0</v>
      </c>
      <c r="AW1294">
        <v>0</v>
      </c>
    </row>
    <row r="1295" spans="1:49" x14ac:dyDescent="0.2">
      <c r="A1295">
        <v>1</v>
      </c>
      <c r="B1295">
        <v>61</v>
      </c>
      <c r="C1295">
        <v>1</v>
      </c>
      <c r="D1295">
        <v>6</v>
      </c>
      <c r="E1295">
        <v>0</v>
      </c>
      <c r="F1295" t="s">
        <v>79</v>
      </c>
      <c r="G1295" t="s">
        <v>79</v>
      </c>
      <c r="H1295">
        <v>623</v>
      </c>
      <c r="I1295">
        <v>0</v>
      </c>
      <c r="J1295">
        <v>0</v>
      </c>
      <c r="K1295">
        <v>0</v>
      </c>
      <c r="L1295">
        <v>0</v>
      </c>
      <c r="M1295" t="s">
        <v>79</v>
      </c>
      <c r="N1295" t="s">
        <v>79</v>
      </c>
      <c r="O1295" t="s">
        <v>79</v>
      </c>
      <c r="P1295" t="s">
        <v>79</v>
      </c>
      <c r="Q1295" t="s">
        <v>79</v>
      </c>
      <c r="R1295" t="s">
        <v>1917</v>
      </c>
      <c r="S1295" t="s">
        <v>79</v>
      </c>
      <c r="T1295">
        <v>0</v>
      </c>
      <c r="U1295" t="s">
        <v>79</v>
      </c>
      <c r="V1295" t="s">
        <v>79</v>
      </c>
      <c r="W1295" t="s">
        <v>79</v>
      </c>
      <c r="X1295">
        <v>4</v>
      </c>
      <c r="Y1295">
        <v>4</v>
      </c>
      <c r="Z1295" t="s">
        <v>79</v>
      </c>
      <c r="AA1295" t="s">
        <v>79</v>
      </c>
      <c r="AB1295" t="s">
        <v>79</v>
      </c>
      <c r="AC1295" t="s">
        <v>79</v>
      </c>
      <c r="AD1295" t="s">
        <v>79</v>
      </c>
      <c r="AE1295">
        <v>0</v>
      </c>
      <c r="AF1295" t="s">
        <v>79</v>
      </c>
      <c r="AG1295">
        <v>0</v>
      </c>
      <c r="AH1295" t="s">
        <v>79</v>
      </c>
      <c r="AI1295" t="s">
        <v>79</v>
      </c>
      <c r="AJ1295" t="s">
        <v>79</v>
      </c>
      <c r="AK1295" t="s">
        <v>79</v>
      </c>
      <c r="AL1295" t="s">
        <v>79</v>
      </c>
      <c r="AM1295" t="s">
        <v>79</v>
      </c>
      <c r="AN1295" t="s">
        <v>79</v>
      </c>
      <c r="AO1295" t="s">
        <v>79</v>
      </c>
      <c r="AP1295" t="s">
        <v>79</v>
      </c>
      <c r="AQ1295" t="s">
        <v>79</v>
      </c>
      <c r="AR1295" t="s">
        <v>79</v>
      </c>
      <c r="AS1295">
        <v>0</v>
      </c>
      <c r="AT1295" t="s">
        <v>79</v>
      </c>
      <c r="AU1295" t="s">
        <v>79</v>
      </c>
      <c r="AV1295">
        <v>0</v>
      </c>
      <c r="AW1295">
        <v>0</v>
      </c>
    </row>
    <row r="1296" spans="1:49" x14ac:dyDescent="0.2">
      <c r="A1296">
        <v>1</v>
      </c>
      <c r="B1296">
        <v>61</v>
      </c>
      <c r="C1296">
        <v>1</v>
      </c>
      <c r="D1296">
        <v>7</v>
      </c>
      <c r="E1296">
        <v>0</v>
      </c>
      <c r="F1296" t="s">
        <v>79</v>
      </c>
      <c r="G1296" t="s">
        <v>79</v>
      </c>
      <c r="H1296">
        <v>0</v>
      </c>
      <c r="I1296">
        <v>0</v>
      </c>
      <c r="J1296">
        <v>0</v>
      </c>
      <c r="K1296">
        <v>0</v>
      </c>
      <c r="L1296">
        <v>0</v>
      </c>
      <c r="M1296" t="s">
        <v>79</v>
      </c>
      <c r="N1296" t="s">
        <v>79</v>
      </c>
      <c r="O1296" t="s">
        <v>79</v>
      </c>
      <c r="P1296" t="s">
        <v>79</v>
      </c>
      <c r="Q1296" t="s">
        <v>79</v>
      </c>
      <c r="R1296" t="s">
        <v>79</v>
      </c>
      <c r="S1296" t="s">
        <v>79</v>
      </c>
      <c r="T1296">
        <v>0</v>
      </c>
      <c r="U1296" t="s">
        <v>79</v>
      </c>
      <c r="V1296" t="s">
        <v>79</v>
      </c>
      <c r="W1296" t="s">
        <v>79</v>
      </c>
      <c r="X1296">
        <v>0</v>
      </c>
      <c r="Y1296">
        <v>0</v>
      </c>
      <c r="Z1296" t="s">
        <v>79</v>
      </c>
      <c r="AA1296" t="s">
        <v>79</v>
      </c>
      <c r="AB1296" t="s">
        <v>79</v>
      </c>
      <c r="AC1296" t="s">
        <v>79</v>
      </c>
      <c r="AD1296" t="s">
        <v>79</v>
      </c>
      <c r="AE1296">
        <v>0</v>
      </c>
      <c r="AF1296" t="s">
        <v>79</v>
      </c>
      <c r="AG1296">
        <v>0</v>
      </c>
      <c r="AH1296" t="s">
        <v>79</v>
      </c>
      <c r="AI1296" t="s">
        <v>79</v>
      </c>
      <c r="AJ1296" t="s">
        <v>79</v>
      </c>
      <c r="AK1296" t="s">
        <v>79</v>
      </c>
      <c r="AL1296" t="s">
        <v>79</v>
      </c>
      <c r="AM1296" t="s">
        <v>79</v>
      </c>
      <c r="AN1296" t="s">
        <v>79</v>
      </c>
      <c r="AO1296" t="s">
        <v>79</v>
      </c>
      <c r="AP1296" t="s">
        <v>79</v>
      </c>
      <c r="AQ1296" t="s">
        <v>79</v>
      </c>
      <c r="AR1296" t="s">
        <v>79</v>
      </c>
      <c r="AS1296">
        <v>0</v>
      </c>
      <c r="AT1296" t="s">
        <v>79</v>
      </c>
      <c r="AU1296" t="s">
        <v>79</v>
      </c>
      <c r="AV1296">
        <v>0</v>
      </c>
      <c r="AW1296">
        <v>0</v>
      </c>
    </row>
    <row r="1297" spans="1:49" x14ac:dyDescent="0.2">
      <c r="A1297">
        <v>1</v>
      </c>
      <c r="B1297">
        <v>61</v>
      </c>
      <c r="C1297">
        <v>1</v>
      </c>
      <c r="D1297">
        <v>8</v>
      </c>
      <c r="E1297">
        <v>0</v>
      </c>
      <c r="F1297" t="s">
        <v>79</v>
      </c>
      <c r="G1297" t="s">
        <v>79</v>
      </c>
      <c r="H1297">
        <v>0</v>
      </c>
      <c r="I1297">
        <v>0</v>
      </c>
      <c r="J1297">
        <v>0</v>
      </c>
      <c r="K1297">
        <v>0</v>
      </c>
      <c r="L1297">
        <v>0</v>
      </c>
      <c r="M1297" t="s">
        <v>79</v>
      </c>
      <c r="N1297" t="s">
        <v>79</v>
      </c>
      <c r="O1297" t="s">
        <v>79</v>
      </c>
      <c r="P1297" t="s">
        <v>79</v>
      </c>
      <c r="Q1297" t="s">
        <v>79</v>
      </c>
      <c r="R1297" t="s">
        <v>79</v>
      </c>
      <c r="S1297" t="s">
        <v>79</v>
      </c>
      <c r="T1297">
        <v>0</v>
      </c>
      <c r="U1297" t="s">
        <v>79</v>
      </c>
      <c r="V1297" t="s">
        <v>79</v>
      </c>
      <c r="W1297" t="s">
        <v>79</v>
      </c>
      <c r="X1297">
        <v>0</v>
      </c>
      <c r="Y1297">
        <v>0</v>
      </c>
      <c r="Z1297" t="s">
        <v>79</v>
      </c>
      <c r="AA1297" t="s">
        <v>79</v>
      </c>
      <c r="AB1297" t="s">
        <v>79</v>
      </c>
      <c r="AC1297" t="s">
        <v>79</v>
      </c>
      <c r="AD1297" t="s">
        <v>79</v>
      </c>
      <c r="AE1297">
        <v>0</v>
      </c>
      <c r="AF1297" t="s">
        <v>79</v>
      </c>
      <c r="AG1297">
        <v>0</v>
      </c>
      <c r="AH1297" t="s">
        <v>79</v>
      </c>
      <c r="AI1297" t="s">
        <v>79</v>
      </c>
      <c r="AJ1297" t="s">
        <v>79</v>
      </c>
      <c r="AK1297" t="s">
        <v>79</v>
      </c>
      <c r="AL1297" t="s">
        <v>79</v>
      </c>
      <c r="AM1297" t="s">
        <v>79</v>
      </c>
      <c r="AN1297" t="s">
        <v>79</v>
      </c>
      <c r="AO1297" t="s">
        <v>79</v>
      </c>
      <c r="AP1297" t="s">
        <v>79</v>
      </c>
      <c r="AQ1297" t="s">
        <v>79</v>
      </c>
      <c r="AR1297" t="s">
        <v>79</v>
      </c>
      <c r="AS1297">
        <v>0</v>
      </c>
      <c r="AT1297" t="s">
        <v>79</v>
      </c>
      <c r="AU1297" t="s">
        <v>79</v>
      </c>
      <c r="AV1297">
        <v>0</v>
      </c>
      <c r="AW1297">
        <v>0</v>
      </c>
    </row>
    <row r="1298" spans="1:49" x14ac:dyDescent="0.2">
      <c r="A1298">
        <v>1</v>
      </c>
      <c r="B1298">
        <v>62</v>
      </c>
      <c r="C1298">
        <v>1</v>
      </c>
      <c r="D1298">
        <v>1</v>
      </c>
      <c r="E1298">
        <v>0</v>
      </c>
      <c r="F1298" t="s">
        <v>79</v>
      </c>
      <c r="G1298" t="s">
        <v>79</v>
      </c>
      <c r="H1298">
        <v>0</v>
      </c>
      <c r="I1298">
        <v>0</v>
      </c>
      <c r="J1298">
        <v>0</v>
      </c>
      <c r="K1298">
        <v>0</v>
      </c>
      <c r="L1298">
        <v>0</v>
      </c>
      <c r="M1298" t="s">
        <v>79</v>
      </c>
      <c r="N1298" t="s">
        <v>79</v>
      </c>
      <c r="O1298" t="s">
        <v>79</v>
      </c>
      <c r="P1298" t="s">
        <v>79</v>
      </c>
      <c r="Q1298" t="s">
        <v>79</v>
      </c>
      <c r="R1298" t="s">
        <v>79</v>
      </c>
      <c r="S1298" t="s">
        <v>79</v>
      </c>
      <c r="T1298">
        <v>0</v>
      </c>
      <c r="U1298" t="s">
        <v>79</v>
      </c>
      <c r="V1298" t="s">
        <v>79</v>
      </c>
      <c r="W1298" t="s">
        <v>79</v>
      </c>
      <c r="X1298">
        <v>0</v>
      </c>
      <c r="Y1298">
        <v>0</v>
      </c>
      <c r="Z1298" t="s">
        <v>79</v>
      </c>
      <c r="AA1298" t="s">
        <v>79</v>
      </c>
      <c r="AB1298" t="s">
        <v>79</v>
      </c>
      <c r="AC1298" t="s">
        <v>79</v>
      </c>
      <c r="AD1298" t="s">
        <v>79</v>
      </c>
      <c r="AE1298">
        <v>0</v>
      </c>
      <c r="AF1298" t="s">
        <v>79</v>
      </c>
      <c r="AG1298">
        <v>0</v>
      </c>
      <c r="AH1298" t="s">
        <v>79</v>
      </c>
      <c r="AI1298" t="s">
        <v>79</v>
      </c>
      <c r="AJ1298" t="s">
        <v>79</v>
      </c>
      <c r="AK1298" t="s">
        <v>79</v>
      </c>
      <c r="AL1298" t="s">
        <v>79</v>
      </c>
      <c r="AM1298" t="s">
        <v>79</v>
      </c>
      <c r="AN1298" t="s">
        <v>79</v>
      </c>
      <c r="AO1298" t="s">
        <v>79</v>
      </c>
      <c r="AP1298" t="s">
        <v>79</v>
      </c>
      <c r="AQ1298" t="s">
        <v>79</v>
      </c>
      <c r="AR1298" t="s">
        <v>79</v>
      </c>
      <c r="AS1298">
        <v>0</v>
      </c>
      <c r="AT1298" t="s">
        <v>79</v>
      </c>
      <c r="AU1298" t="s">
        <v>79</v>
      </c>
      <c r="AV1298">
        <v>0</v>
      </c>
      <c r="AW1298">
        <v>0</v>
      </c>
    </row>
    <row r="1299" spans="1:49" x14ac:dyDescent="0.2">
      <c r="A1299">
        <v>1</v>
      </c>
      <c r="B1299">
        <v>62</v>
      </c>
      <c r="C1299">
        <v>1</v>
      </c>
      <c r="D1299">
        <v>2</v>
      </c>
      <c r="E1299">
        <v>0</v>
      </c>
      <c r="F1299" t="s">
        <v>79</v>
      </c>
      <c r="G1299" t="s">
        <v>79</v>
      </c>
      <c r="H1299">
        <v>0</v>
      </c>
      <c r="I1299">
        <v>0</v>
      </c>
      <c r="J1299">
        <v>0</v>
      </c>
      <c r="K1299">
        <v>0</v>
      </c>
      <c r="L1299">
        <v>0</v>
      </c>
      <c r="M1299" t="s">
        <v>79</v>
      </c>
      <c r="N1299" t="s">
        <v>79</v>
      </c>
      <c r="O1299" t="s">
        <v>79</v>
      </c>
      <c r="P1299" t="s">
        <v>79</v>
      </c>
      <c r="Q1299" t="s">
        <v>79</v>
      </c>
      <c r="R1299" t="s">
        <v>79</v>
      </c>
      <c r="S1299" t="s">
        <v>79</v>
      </c>
      <c r="T1299">
        <v>0</v>
      </c>
      <c r="U1299" t="s">
        <v>79</v>
      </c>
      <c r="V1299" t="s">
        <v>79</v>
      </c>
      <c r="W1299" t="s">
        <v>79</v>
      </c>
      <c r="X1299">
        <v>0</v>
      </c>
      <c r="Y1299">
        <v>0</v>
      </c>
      <c r="Z1299" t="s">
        <v>79</v>
      </c>
      <c r="AA1299" t="s">
        <v>79</v>
      </c>
      <c r="AB1299" t="s">
        <v>79</v>
      </c>
      <c r="AC1299" t="s">
        <v>79</v>
      </c>
      <c r="AD1299" t="s">
        <v>79</v>
      </c>
      <c r="AE1299">
        <v>0</v>
      </c>
      <c r="AF1299" t="s">
        <v>79</v>
      </c>
      <c r="AG1299">
        <v>0</v>
      </c>
      <c r="AH1299" t="s">
        <v>79</v>
      </c>
      <c r="AI1299" t="s">
        <v>79</v>
      </c>
      <c r="AJ1299" t="s">
        <v>79</v>
      </c>
      <c r="AK1299" t="s">
        <v>79</v>
      </c>
      <c r="AL1299" t="s">
        <v>79</v>
      </c>
      <c r="AM1299" t="s">
        <v>79</v>
      </c>
      <c r="AN1299" t="s">
        <v>79</v>
      </c>
      <c r="AO1299" t="s">
        <v>79</v>
      </c>
      <c r="AP1299" t="s">
        <v>79</v>
      </c>
      <c r="AQ1299" t="s">
        <v>79</v>
      </c>
      <c r="AR1299" t="s">
        <v>79</v>
      </c>
      <c r="AS1299">
        <v>0</v>
      </c>
      <c r="AT1299" t="s">
        <v>79</v>
      </c>
      <c r="AU1299" t="s">
        <v>79</v>
      </c>
      <c r="AV1299">
        <v>0</v>
      </c>
      <c r="AW1299">
        <v>0</v>
      </c>
    </row>
    <row r="1300" spans="1:49" x14ac:dyDescent="0.2">
      <c r="A1300">
        <v>1</v>
      </c>
      <c r="B1300">
        <v>62</v>
      </c>
      <c r="C1300">
        <v>1</v>
      </c>
      <c r="D1300">
        <v>3</v>
      </c>
      <c r="E1300">
        <v>0</v>
      </c>
      <c r="F1300" t="s">
        <v>79</v>
      </c>
      <c r="G1300" t="s">
        <v>79</v>
      </c>
      <c r="H1300">
        <v>160</v>
      </c>
      <c r="I1300">
        <v>0</v>
      </c>
      <c r="J1300">
        <v>0</v>
      </c>
      <c r="K1300">
        <v>0</v>
      </c>
      <c r="L1300">
        <v>0</v>
      </c>
      <c r="M1300" t="s">
        <v>79</v>
      </c>
      <c r="N1300" t="s">
        <v>79</v>
      </c>
      <c r="O1300" t="s">
        <v>79</v>
      </c>
      <c r="P1300" t="s">
        <v>79</v>
      </c>
      <c r="Q1300" t="s">
        <v>79</v>
      </c>
      <c r="R1300" t="s">
        <v>1918</v>
      </c>
      <c r="S1300" t="s">
        <v>79</v>
      </c>
      <c r="T1300">
        <v>0</v>
      </c>
      <c r="U1300" t="s">
        <v>79</v>
      </c>
      <c r="V1300" t="s">
        <v>79</v>
      </c>
      <c r="W1300" t="s">
        <v>79</v>
      </c>
      <c r="X1300">
        <v>4</v>
      </c>
      <c r="Y1300">
        <v>4</v>
      </c>
      <c r="Z1300" t="s">
        <v>79</v>
      </c>
      <c r="AA1300" t="s">
        <v>79</v>
      </c>
      <c r="AB1300" t="s">
        <v>79</v>
      </c>
      <c r="AC1300" t="s">
        <v>79</v>
      </c>
      <c r="AD1300" t="s">
        <v>79</v>
      </c>
      <c r="AE1300">
        <v>0</v>
      </c>
      <c r="AF1300" t="s">
        <v>79</v>
      </c>
      <c r="AG1300">
        <v>0</v>
      </c>
      <c r="AH1300" t="s">
        <v>79</v>
      </c>
      <c r="AI1300" t="s">
        <v>79</v>
      </c>
      <c r="AJ1300" t="s">
        <v>79</v>
      </c>
      <c r="AK1300" t="s">
        <v>79</v>
      </c>
      <c r="AL1300" t="s">
        <v>79</v>
      </c>
      <c r="AM1300" t="s">
        <v>79</v>
      </c>
      <c r="AN1300" t="s">
        <v>79</v>
      </c>
      <c r="AO1300" t="s">
        <v>79</v>
      </c>
      <c r="AP1300" t="s">
        <v>79</v>
      </c>
      <c r="AQ1300" t="s">
        <v>79</v>
      </c>
      <c r="AR1300" t="s">
        <v>79</v>
      </c>
      <c r="AS1300">
        <v>0</v>
      </c>
      <c r="AT1300" t="s">
        <v>79</v>
      </c>
      <c r="AU1300" t="s">
        <v>79</v>
      </c>
      <c r="AV1300">
        <v>0</v>
      </c>
      <c r="AW1300">
        <v>0</v>
      </c>
    </row>
    <row r="1301" spans="1:49" x14ac:dyDescent="0.2">
      <c r="A1301">
        <v>1</v>
      </c>
      <c r="B1301">
        <v>62</v>
      </c>
      <c r="C1301">
        <v>1</v>
      </c>
      <c r="D1301">
        <v>4</v>
      </c>
      <c r="E1301">
        <v>0</v>
      </c>
      <c r="F1301" t="s">
        <v>79</v>
      </c>
      <c r="G1301" t="s">
        <v>79</v>
      </c>
      <c r="H1301">
        <v>310</v>
      </c>
      <c r="I1301">
        <v>0</v>
      </c>
      <c r="J1301">
        <v>0</v>
      </c>
      <c r="K1301">
        <v>0</v>
      </c>
      <c r="L1301">
        <v>0</v>
      </c>
      <c r="M1301" t="s">
        <v>79</v>
      </c>
      <c r="N1301" t="s">
        <v>79</v>
      </c>
      <c r="O1301" t="s">
        <v>79</v>
      </c>
      <c r="P1301" t="s">
        <v>79</v>
      </c>
      <c r="Q1301" t="s">
        <v>79</v>
      </c>
      <c r="R1301" t="s">
        <v>1919</v>
      </c>
      <c r="S1301" t="s">
        <v>79</v>
      </c>
      <c r="T1301">
        <v>0</v>
      </c>
      <c r="U1301" t="s">
        <v>79</v>
      </c>
      <c r="V1301" t="s">
        <v>79</v>
      </c>
      <c r="W1301" t="s">
        <v>79</v>
      </c>
      <c r="X1301">
        <v>4</v>
      </c>
      <c r="Y1301">
        <v>4</v>
      </c>
      <c r="Z1301" t="s">
        <v>79</v>
      </c>
      <c r="AA1301" t="s">
        <v>79</v>
      </c>
      <c r="AB1301" t="s">
        <v>79</v>
      </c>
      <c r="AC1301" t="s">
        <v>79</v>
      </c>
      <c r="AD1301" t="s">
        <v>79</v>
      </c>
      <c r="AE1301">
        <v>0</v>
      </c>
      <c r="AF1301" t="s">
        <v>79</v>
      </c>
      <c r="AG1301">
        <v>0</v>
      </c>
      <c r="AH1301" t="s">
        <v>79</v>
      </c>
      <c r="AI1301" t="s">
        <v>79</v>
      </c>
      <c r="AJ1301" t="s">
        <v>79</v>
      </c>
      <c r="AK1301" t="s">
        <v>79</v>
      </c>
      <c r="AL1301" t="s">
        <v>79</v>
      </c>
      <c r="AM1301" t="s">
        <v>79</v>
      </c>
      <c r="AN1301" t="s">
        <v>79</v>
      </c>
      <c r="AO1301" t="s">
        <v>79</v>
      </c>
      <c r="AP1301" t="s">
        <v>79</v>
      </c>
      <c r="AQ1301" t="s">
        <v>79</v>
      </c>
      <c r="AR1301" t="s">
        <v>79</v>
      </c>
      <c r="AS1301">
        <v>0</v>
      </c>
      <c r="AT1301" t="s">
        <v>79</v>
      </c>
      <c r="AU1301" t="s">
        <v>79</v>
      </c>
      <c r="AV1301">
        <v>0</v>
      </c>
      <c r="AW1301">
        <v>0</v>
      </c>
    </row>
    <row r="1302" spans="1:49" x14ac:dyDescent="0.2">
      <c r="A1302">
        <v>1</v>
      </c>
      <c r="B1302">
        <v>62</v>
      </c>
      <c r="C1302">
        <v>1</v>
      </c>
      <c r="D1302">
        <v>5</v>
      </c>
      <c r="E1302">
        <v>0</v>
      </c>
      <c r="F1302" t="s">
        <v>79</v>
      </c>
      <c r="G1302" t="s">
        <v>79</v>
      </c>
      <c r="H1302">
        <v>487</v>
      </c>
      <c r="I1302">
        <v>0</v>
      </c>
      <c r="J1302">
        <v>0</v>
      </c>
      <c r="K1302">
        <v>0</v>
      </c>
      <c r="L1302">
        <v>0</v>
      </c>
      <c r="M1302" t="s">
        <v>79</v>
      </c>
      <c r="N1302" t="s">
        <v>79</v>
      </c>
      <c r="O1302" t="s">
        <v>79</v>
      </c>
      <c r="P1302" t="s">
        <v>79</v>
      </c>
      <c r="Q1302" t="s">
        <v>79</v>
      </c>
      <c r="R1302" t="s">
        <v>1920</v>
      </c>
      <c r="S1302" t="s">
        <v>79</v>
      </c>
      <c r="T1302">
        <v>0</v>
      </c>
      <c r="U1302" t="s">
        <v>79</v>
      </c>
      <c r="V1302" t="s">
        <v>79</v>
      </c>
      <c r="W1302" t="s">
        <v>79</v>
      </c>
      <c r="X1302">
        <v>4</v>
      </c>
      <c r="Y1302">
        <v>4</v>
      </c>
      <c r="Z1302" t="s">
        <v>79</v>
      </c>
      <c r="AA1302" t="s">
        <v>79</v>
      </c>
      <c r="AB1302" t="s">
        <v>79</v>
      </c>
      <c r="AC1302" t="s">
        <v>79</v>
      </c>
      <c r="AD1302" t="s">
        <v>79</v>
      </c>
      <c r="AE1302">
        <v>0</v>
      </c>
      <c r="AF1302" t="s">
        <v>79</v>
      </c>
      <c r="AG1302">
        <v>0</v>
      </c>
      <c r="AH1302" t="s">
        <v>79</v>
      </c>
      <c r="AI1302" t="s">
        <v>79</v>
      </c>
      <c r="AJ1302" t="s">
        <v>79</v>
      </c>
      <c r="AK1302" t="s">
        <v>79</v>
      </c>
      <c r="AL1302" t="s">
        <v>79</v>
      </c>
      <c r="AM1302" t="s">
        <v>79</v>
      </c>
      <c r="AN1302" t="s">
        <v>79</v>
      </c>
      <c r="AO1302" t="s">
        <v>79</v>
      </c>
      <c r="AP1302" t="s">
        <v>79</v>
      </c>
      <c r="AQ1302" t="s">
        <v>79</v>
      </c>
      <c r="AR1302" t="s">
        <v>79</v>
      </c>
      <c r="AS1302">
        <v>0</v>
      </c>
      <c r="AT1302" t="s">
        <v>79</v>
      </c>
      <c r="AU1302" t="s">
        <v>79</v>
      </c>
      <c r="AV1302">
        <v>0</v>
      </c>
      <c r="AW1302">
        <v>0</v>
      </c>
    </row>
    <row r="1303" spans="1:49" x14ac:dyDescent="0.2">
      <c r="A1303">
        <v>1</v>
      </c>
      <c r="B1303">
        <v>62</v>
      </c>
      <c r="C1303">
        <v>1</v>
      </c>
      <c r="D1303">
        <v>6</v>
      </c>
      <c r="E1303">
        <v>0</v>
      </c>
      <c r="F1303" t="s">
        <v>79</v>
      </c>
      <c r="G1303" t="s">
        <v>79</v>
      </c>
      <c r="H1303">
        <v>649</v>
      </c>
      <c r="I1303">
        <v>0</v>
      </c>
      <c r="J1303">
        <v>0</v>
      </c>
      <c r="K1303">
        <v>0</v>
      </c>
      <c r="L1303">
        <v>0</v>
      </c>
      <c r="M1303" t="s">
        <v>79</v>
      </c>
      <c r="N1303" t="s">
        <v>79</v>
      </c>
      <c r="O1303" t="s">
        <v>79</v>
      </c>
      <c r="P1303" t="s">
        <v>79</v>
      </c>
      <c r="Q1303" t="s">
        <v>79</v>
      </c>
      <c r="R1303" t="s">
        <v>1921</v>
      </c>
      <c r="S1303" t="s">
        <v>79</v>
      </c>
      <c r="T1303">
        <v>0</v>
      </c>
      <c r="U1303" t="s">
        <v>79</v>
      </c>
      <c r="V1303" t="s">
        <v>79</v>
      </c>
      <c r="W1303" t="s">
        <v>79</v>
      </c>
      <c r="X1303">
        <v>4</v>
      </c>
      <c r="Y1303">
        <v>4</v>
      </c>
      <c r="Z1303" t="s">
        <v>79</v>
      </c>
      <c r="AA1303" t="s">
        <v>79</v>
      </c>
      <c r="AB1303" t="s">
        <v>79</v>
      </c>
      <c r="AC1303" t="s">
        <v>79</v>
      </c>
      <c r="AD1303" t="s">
        <v>79</v>
      </c>
      <c r="AE1303">
        <v>0</v>
      </c>
      <c r="AF1303" t="s">
        <v>79</v>
      </c>
      <c r="AG1303">
        <v>0</v>
      </c>
      <c r="AH1303" t="s">
        <v>79</v>
      </c>
      <c r="AI1303" t="s">
        <v>79</v>
      </c>
      <c r="AJ1303" t="s">
        <v>79</v>
      </c>
      <c r="AK1303" t="s">
        <v>79</v>
      </c>
      <c r="AL1303" t="s">
        <v>79</v>
      </c>
      <c r="AM1303" t="s">
        <v>79</v>
      </c>
      <c r="AN1303" t="s">
        <v>79</v>
      </c>
      <c r="AO1303" t="s">
        <v>79</v>
      </c>
      <c r="AP1303" t="s">
        <v>79</v>
      </c>
      <c r="AQ1303" t="s">
        <v>79</v>
      </c>
      <c r="AR1303" t="s">
        <v>79</v>
      </c>
      <c r="AS1303">
        <v>0</v>
      </c>
      <c r="AT1303" t="s">
        <v>79</v>
      </c>
      <c r="AU1303" t="s">
        <v>79</v>
      </c>
      <c r="AV1303">
        <v>0</v>
      </c>
      <c r="AW1303">
        <v>0</v>
      </c>
    </row>
    <row r="1304" spans="1:49" x14ac:dyDescent="0.2">
      <c r="A1304">
        <v>1</v>
      </c>
      <c r="B1304">
        <v>62</v>
      </c>
      <c r="C1304">
        <v>1</v>
      </c>
      <c r="D1304">
        <v>7</v>
      </c>
      <c r="E1304">
        <v>0</v>
      </c>
      <c r="F1304" t="s">
        <v>79</v>
      </c>
      <c r="G1304" t="s">
        <v>79</v>
      </c>
      <c r="H1304">
        <v>0</v>
      </c>
      <c r="I1304">
        <v>0</v>
      </c>
      <c r="J1304">
        <v>0</v>
      </c>
      <c r="K1304">
        <v>0</v>
      </c>
      <c r="L1304">
        <v>0</v>
      </c>
      <c r="M1304" t="s">
        <v>79</v>
      </c>
      <c r="N1304" t="s">
        <v>79</v>
      </c>
      <c r="O1304" t="s">
        <v>79</v>
      </c>
      <c r="P1304" t="s">
        <v>79</v>
      </c>
      <c r="Q1304" t="s">
        <v>79</v>
      </c>
      <c r="R1304" t="s">
        <v>79</v>
      </c>
      <c r="S1304" t="s">
        <v>79</v>
      </c>
      <c r="T1304">
        <v>0</v>
      </c>
      <c r="U1304" t="s">
        <v>79</v>
      </c>
      <c r="V1304" t="s">
        <v>79</v>
      </c>
      <c r="W1304" t="s">
        <v>79</v>
      </c>
      <c r="X1304">
        <v>0</v>
      </c>
      <c r="Y1304">
        <v>0</v>
      </c>
      <c r="Z1304" t="s">
        <v>79</v>
      </c>
      <c r="AA1304" t="s">
        <v>79</v>
      </c>
      <c r="AB1304" t="s">
        <v>79</v>
      </c>
      <c r="AC1304" t="s">
        <v>79</v>
      </c>
      <c r="AD1304" t="s">
        <v>79</v>
      </c>
      <c r="AE1304">
        <v>0</v>
      </c>
      <c r="AF1304" t="s">
        <v>79</v>
      </c>
      <c r="AG1304">
        <v>0</v>
      </c>
      <c r="AH1304" t="s">
        <v>79</v>
      </c>
      <c r="AI1304" t="s">
        <v>79</v>
      </c>
      <c r="AJ1304" t="s">
        <v>79</v>
      </c>
      <c r="AK1304" t="s">
        <v>79</v>
      </c>
      <c r="AL1304" t="s">
        <v>79</v>
      </c>
      <c r="AM1304" t="s">
        <v>79</v>
      </c>
      <c r="AN1304" t="s">
        <v>79</v>
      </c>
      <c r="AO1304" t="s">
        <v>79</v>
      </c>
      <c r="AP1304" t="s">
        <v>79</v>
      </c>
      <c r="AQ1304" t="s">
        <v>79</v>
      </c>
      <c r="AR1304" t="s">
        <v>79</v>
      </c>
      <c r="AS1304">
        <v>0</v>
      </c>
      <c r="AT1304" t="s">
        <v>79</v>
      </c>
      <c r="AU1304" t="s">
        <v>79</v>
      </c>
      <c r="AV1304">
        <v>0</v>
      </c>
      <c r="AW1304">
        <v>0</v>
      </c>
    </row>
    <row r="1305" spans="1:49" x14ac:dyDescent="0.2">
      <c r="A1305">
        <v>1</v>
      </c>
      <c r="B1305">
        <v>62</v>
      </c>
      <c r="C1305">
        <v>1</v>
      </c>
      <c r="D1305">
        <v>8</v>
      </c>
      <c r="E1305">
        <v>0</v>
      </c>
      <c r="F1305" t="s">
        <v>79</v>
      </c>
      <c r="G1305" t="s">
        <v>79</v>
      </c>
      <c r="H1305">
        <v>0</v>
      </c>
      <c r="I1305">
        <v>0</v>
      </c>
      <c r="J1305">
        <v>0</v>
      </c>
      <c r="K1305">
        <v>0</v>
      </c>
      <c r="L1305">
        <v>0</v>
      </c>
      <c r="M1305" t="s">
        <v>79</v>
      </c>
      <c r="N1305" t="s">
        <v>79</v>
      </c>
      <c r="O1305" t="s">
        <v>79</v>
      </c>
      <c r="P1305" t="s">
        <v>79</v>
      </c>
      <c r="Q1305" t="s">
        <v>79</v>
      </c>
      <c r="R1305" t="s">
        <v>79</v>
      </c>
      <c r="S1305" t="s">
        <v>79</v>
      </c>
      <c r="T1305">
        <v>0</v>
      </c>
      <c r="U1305" t="s">
        <v>79</v>
      </c>
      <c r="V1305" t="s">
        <v>79</v>
      </c>
      <c r="W1305" t="s">
        <v>79</v>
      </c>
      <c r="X1305">
        <v>0</v>
      </c>
      <c r="Y1305">
        <v>0</v>
      </c>
      <c r="Z1305" t="s">
        <v>79</v>
      </c>
      <c r="AA1305" t="s">
        <v>79</v>
      </c>
      <c r="AB1305" t="s">
        <v>79</v>
      </c>
      <c r="AC1305" t="s">
        <v>79</v>
      </c>
      <c r="AD1305" t="s">
        <v>79</v>
      </c>
      <c r="AE1305">
        <v>0</v>
      </c>
      <c r="AF1305" t="s">
        <v>79</v>
      </c>
      <c r="AG1305">
        <v>0</v>
      </c>
      <c r="AH1305" t="s">
        <v>79</v>
      </c>
      <c r="AI1305" t="s">
        <v>79</v>
      </c>
      <c r="AJ1305" t="s">
        <v>79</v>
      </c>
      <c r="AK1305" t="s">
        <v>79</v>
      </c>
      <c r="AL1305" t="s">
        <v>79</v>
      </c>
      <c r="AM1305" t="s">
        <v>79</v>
      </c>
      <c r="AN1305" t="s">
        <v>79</v>
      </c>
      <c r="AO1305" t="s">
        <v>79</v>
      </c>
      <c r="AP1305" t="s">
        <v>79</v>
      </c>
      <c r="AQ1305" t="s">
        <v>79</v>
      </c>
      <c r="AR1305" t="s">
        <v>79</v>
      </c>
      <c r="AS1305">
        <v>0</v>
      </c>
      <c r="AT1305" t="s">
        <v>79</v>
      </c>
      <c r="AU1305" t="s">
        <v>79</v>
      </c>
      <c r="AV1305">
        <v>0</v>
      </c>
      <c r="AW1305">
        <v>0</v>
      </c>
    </row>
    <row r="1306" spans="1:49" x14ac:dyDescent="0.2">
      <c r="A1306">
        <v>1</v>
      </c>
      <c r="B1306">
        <v>62</v>
      </c>
      <c r="C1306">
        <v>2</v>
      </c>
      <c r="D1306">
        <v>1</v>
      </c>
      <c r="E1306">
        <v>0</v>
      </c>
      <c r="F1306" t="s">
        <v>79</v>
      </c>
      <c r="G1306" t="s">
        <v>79</v>
      </c>
      <c r="H1306">
        <v>157</v>
      </c>
      <c r="I1306">
        <v>0</v>
      </c>
      <c r="J1306">
        <v>0</v>
      </c>
      <c r="K1306">
        <v>0</v>
      </c>
      <c r="L1306">
        <v>0</v>
      </c>
      <c r="M1306" t="s">
        <v>79</v>
      </c>
      <c r="N1306" t="s">
        <v>79</v>
      </c>
      <c r="O1306" t="s">
        <v>79</v>
      </c>
      <c r="P1306" t="s">
        <v>79</v>
      </c>
      <c r="Q1306" t="s">
        <v>79</v>
      </c>
      <c r="R1306" t="s">
        <v>1922</v>
      </c>
      <c r="S1306" t="s">
        <v>79</v>
      </c>
      <c r="T1306">
        <v>0</v>
      </c>
      <c r="U1306" t="s">
        <v>79</v>
      </c>
      <c r="V1306" t="s">
        <v>79</v>
      </c>
      <c r="W1306" t="s">
        <v>79</v>
      </c>
      <c r="X1306">
        <v>4</v>
      </c>
      <c r="Y1306">
        <v>4</v>
      </c>
      <c r="Z1306" t="s">
        <v>79</v>
      </c>
      <c r="AA1306" t="s">
        <v>79</v>
      </c>
      <c r="AB1306" t="s">
        <v>79</v>
      </c>
      <c r="AC1306" t="s">
        <v>79</v>
      </c>
      <c r="AD1306" t="s">
        <v>79</v>
      </c>
      <c r="AE1306">
        <v>0</v>
      </c>
      <c r="AF1306" t="s">
        <v>79</v>
      </c>
      <c r="AG1306">
        <v>0</v>
      </c>
      <c r="AH1306" t="s">
        <v>79</v>
      </c>
      <c r="AI1306" t="s">
        <v>79</v>
      </c>
      <c r="AJ1306" t="s">
        <v>79</v>
      </c>
      <c r="AK1306" t="s">
        <v>79</v>
      </c>
      <c r="AL1306" t="s">
        <v>79</v>
      </c>
      <c r="AM1306" t="s">
        <v>79</v>
      </c>
      <c r="AN1306" t="s">
        <v>79</v>
      </c>
      <c r="AO1306" t="s">
        <v>79</v>
      </c>
      <c r="AP1306" t="s">
        <v>79</v>
      </c>
      <c r="AQ1306" t="s">
        <v>79</v>
      </c>
      <c r="AR1306" t="s">
        <v>79</v>
      </c>
      <c r="AS1306">
        <v>0</v>
      </c>
      <c r="AT1306" t="s">
        <v>79</v>
      </c>
      <c r="AU1306" t="s">
        <v>79</v>
      </c>
      <c r="AV1306">
        <v>0</v>
      </c>
      <c r="AW1306">
        <v>0</v>
      </c>
    </row>
    <row r="1307" spans="1:49" x14ac:dyDescent="0.2">
      <c r="A1307">
        <v>1</v>
      </c>
      <c r="B1307">
        <v>62</v>
      </c>
      <c r="C1307">
        <v>2</v>
      </c>
      <c r="D1307">
        <v>2</v>
      </c>
      <c r="E1307">
        <v>0</v>
      </c>
      <c r="F1307" t="s">
        <v>79</v>
      </c>
      <c r="G1307" t="s">
        <v>79</v>
      </c>
      <c r="H1307">
        <v>507</v>
      </c>
      <c r="I1307">
        <v>0</v>
      </c>
      <c r="J1307">
        <v>0</v>
      </c>
      <c r="K1307">
        <v>0</v>
      </c>
      <c r="L1307">
        <v>0</v>
      </c>
      <c r="M1307" t="s">
        <v>79</v>
      </c>
      <c r="N1307" t="s">
        <v>79</v>
      </c>
      <c r="O1307" t="s">
        <v>79</v>
      </c>
      <c r="P1307" t="s">
        <v>79</v>
      </c>
      <c r="Q1307" t="s">
        <v>79</v>
      </c>
      <c r="R1307" t="s">
        <v>1923</v>
      </c>
      <c r="S1307" t="s">
        <v>79</v>
      </c>
      <c r="T1307">
        <v>0</v>
      </c>
      <c r="U1307" t="s">
        <v>79</v>
      </c>
      <c r="V1307" t="s">
        <v>79</v>
      </c>
      <c r="W1307" t="s">
        <v>79</v>
      </c>
      <c r="X1307">
        <v>4</v>
      </c>
      <c r="Y1307">
        <v>4</v>
      </c>
      <c r="Z1307" t="s">
        <v>79</v>
      </c>
      <c r="AA1307" t="s">
        <v>79</v>
      </c>
      <c r="AB1307" t="s">
        <v>79</v>
      </c>
      <c r="AC1307" t="s">
        <v>79</v>
      </c>
      <c r="AD1307" t="s">
        <v>79</v>
      </c>
      <c r="AE1307">
        <v>0</v>
      </c>
      <c r="AF1307" t="s">
        <v>79</v>
      </c>
      <c r="AG1307">
        <v>0</v>
      </c>
      <c r="AH1307" t="s">
        <v>79</v>
      </c>
      <c r="AI1307" t="s">
        <v>79</v>
      </c>
      <c r="AJ1307" t="s">
        <v>79</v>
      </c>
      <c r="AK1307" t="s">
        <v>79</v>
      </c>
      <c r="AL1307" t="s">
        <v>79</v>
      </c>
      <c r="AM1307" t="s">
        <v>79</v>
      </c>
      <c r="AN1307" t="s">
        <v>79</v>
      </c>
      <c r="AO1307" t="s">
        <v>79</v>
      </c>
      <c r="AP1307" t="s">
        <v>79</v>
      </c>
      <c r="AQ1307" t="s">
        <v>79</v>
      </c>
      <c r="AR1307" t="s">
        <v>79</v>
      </c>
      <c r="AS1307">
        <v>0</v>
      </c>
      <c r="AT1307" t="s">
        <v>79</v>
      </c>
      <c r="AU1307" t="s">
        <v>79</v>
      </c>
      <c r="AV1307">
        <v>0</v>
      </c>
      <c r="AW1307">
        <v>0</v>
      </c>
    </row>
    <row r="1308" spans="1:49" x14ac:dyDescent="0.2">
      <c r="A1308">
        <v>1</v>
      </c>
      <c r="B1308">
        <v>62</v>
      </c>
      <c r="C1308">
        <v>2</v>
      </c>
      <c r="D1308">
        <v>3</v>
      </c>
      <c r="E1308">
        <v>0</v>
      </c>
      <c r="F1308" t="s">
        <v>79</v>
      </c>
      <c r="G1308" t="s">
        <v>79</v>
      </c>
      <c r="H1308">
        <v>4</v>
      </c>
      <c r="I1308">
        <v>0</v>
      </c>
      <c r="J1308">
        <v>0</v>
      </c>
      <c r="K1308">
        <v>0</v>
      </c>
      <c r="L1308">
        <v>0</v>
      </c>
      <c r="M1308" t="s">
        <v>79</v>
      </c>
      <c r="N1308" t="s">
        <v>79</v>
      </c>
      <c r="O1308" t="s">
        <v>79</v>
      </c>
      <c r="P1308" t="s">
        <v>79</v>
      </c>
      <c r="Q1308" t="s">
        <v>79</v>
      </c>
      <c r="R1308" t="s">
        <v>1493</v>
      </c>
      <c r="S1308" t="s">
        <v>79</v>
      </c>
      <c r="T1308">
        <v>0</v>
      </c>
      <c r="U1308" t="s">
        <v>79</v>
      </c>
      <c r="V1308" t="s">
        <v>79</v>
      </c>
      <c r="W1308" t="s">
        <v>79</v>
      </c>
      <c r="X1308">
        <v>4</v>
      </c>
      <c r="Y1308">
        <v>4</v>
      </c>
      <c r="Z1308" t="s">
        <v>79</v>
      </c>
      <c r="AA1308" t="s">
        <v>79</v>
      </c>
      <c r="AB1308" t="s">
        <v>79</v>
      </c>
      <c r="AC1308" t="s">
        <v>79</v>
      </c>
      <c r="AD1308" t="s">
        <v>79</v>
      </c>
      <c r="AE1308">
        <v>0</v>
      </c>
      <c r="AF1308" t="s">
        <v>79</v>
      </c>
      <c r="AG1308">
        <v>0</v>
      </c>
      <c r="AH1308" t="s">
        <v>79</v>
      </c>
      <c r="AI1308" t="s">
        <v>79</v>
      </c>
      <c r="AJ1308" t="s">
        <v>79</v>
      </c>
      <c r="AK1308" t="s">
        <v>79</v>
      </c>
      <c r="AL1308" t="s">
        <v>79</v>
      </c>
      <c r="AM1308" t="s">
        <v>79</v>
      </c>
      <c r="AN1308" t="s">
        <v>79</v>
      </c>
      <c r="AO1308" t="s">
        <v>79</v>
      </c>
      <c r="AP1308" t="s">
        <v>79</v>
      </c>
      <c r="AQ1308" t="s">
        <v>79</v>
      </c>
      <c r="AR1308" t="s">
        <v>79</v>
      </c>
      <c r="AS1308">
        <v>0</v>
      </c>
      <c r="AT1308" t="s">
        <v>79</v>
      </c>
      <c r="AU1308" t="s">
        <v>79</v>
      </c>
      <c r="AV1308">
        <v>0</v>
      </c>
      <c r="AW1308">
        <v>0</v>
      </c>
    </row>
    <row r="1309" spans="1:49" x14ac:dyDescent="0.2">
      <c r="A1309">
        <v>1</v>
      </c>
      <c r="B1309">
        <v>62</v>
      </c>
      <c r="C1309">
        <v>2</v>
      </c>
      <c r="D1309">
        <v>4</v>
      </c>
      <c r="E1309">
        <v>0</v>
      </c>
      <c r="F1309" t="s">
        <v>79</v>
      </c>
      <c r="G1309" t="s">
        <v>79</v>
      </c>
      <c r="H1309">
        <v>341</v>
      </c>
      <c r="I1309">
        <v>0</v>
      </c>
      <c r="J1309">
        <v>0</v>
      </c>
      <c r="K1309">
        <v>0</v>
      </c>
      <c r="L1309">
        <v>0</v>
      </c>
      <c r="M1309" t="s">
        <v>79</v>
      </c>
      <c r="N1309" t="s">
        <v>79</v>
      </c>
      <c r="O1309" t="s">
        <v>79</v>
      </c>
      <c r="P1309" t="s">
        <v>79</v>
      </c>
      <c r="Q1309" t="s">
        <v>79</v>
      </c>
      <c r="R1309" t="s">
        <v>1924</v>
      </c>
      <c r="S1309" t="s">
        <v>79</v>
      </c>
      <c r="T1309">
        <v>0</v>
      </c>
      <c r="U1309" t="s">
        <v>79</v>
      </c>
      <c r="V1309" t="s">
        <v>79</v>
      </c>
      <c r="W1309" t="s">
        <v>79</v>
      </c>
      <c r="X1309">
        <v>4</v>
      </c>
      <c r="Y1309">
        <v>4</v>
      </c>
      <c r="Z1309" t="s">
        <v>79</v>
      </c>
      <c r="AA1309" t="s">
        <v>79</v>
      </c>
      <c r="AB1309" t="s">
        <v>79</v>
      </c>
      <c r="AC1309" t="s">
        <v>79</v>
      </c>
      <c r="AD1309" t="s">
        <v>79</v>
      </c>
      <c r="AE1309">
        <v>0</v>
      </c>
      <c r="AF1309" t="s">
        <v>79</v>
      </c>
      <c r="AG1309">
        <v>0</v>
      </c>
      <c r="AH1309" t="s">
        <v>79</v>
      </c>
      <c r="AI1309" t="s">
        <v>79</v>
      </c>
      <c r="AJ1309" t="s">
        <v>79</v>
      </c>
      <c r="AK1309" t="s">
        <v>79</v>
      </c>
      <c r="AL1309" t="s">
        <v>79</v>
      </c>
      <c r="AM1309" t="s">
        <v>79</v>
      </c>
      <c r="AN1309" t="s">
        <v>79</v>
      </c>
      <c r="AO1309" t="s">
        <v>79</v>
      </c>
      <c r="AP1309" t="s">
        <v>79</v>
      </c>
      <c r="AQ1309" t="s">
        <v>79</v>
      </c>
      <c r="AR1309" t="s">
        <v>79</v>
      </c>
      <c r="AS1309">
        <v>0</v>
      </c>
      <c r="AT1309" t="s">
        <v>79</v>
      </c>
      <c r="AU1309" t="s">
        <v>79</v>
      </c>
      <c r="AV1309">
        <v>0</v>
      </c>
      <c r="AW1309">
        <v>0</v>
      </c>
    </row>
    <row r="1310" spans="1:49" x14ac:dyDescent="0.2">
      <c r="A1310">
        <v>1</v>
      </c>
      <c r="B1310">
        <v>62</v>
      </c>
      <c r="C1310">
        <v>2</v>
      </c>
      <c r="D1310">
        <v>5</v>
      </c>
      <c r="E1310">
        <v>0</v>
      </c>
      <c r="F1310" t="s">
        <v>79</v>
      </c>
      <c r="G1310" t="s">
        <v>79</v>
      </c>
      <c r="H1310">
        <v>3</v>
      </c>
      <c r="I1310">
        <v>0</v>
      </c>
      <c r="J1310">
        <v>0</v>
      </c>
      <c r="K1310">
        <v>0</v>
      </c>
      <c r="L1310">
        <v>0</v>
      </c>
      <c r="M1310" t="s">
        <v>79</v>
      </c>
      <c r="N1310" t="s">
        <v>79</v>
      </c>
      <c r="O1310" t="s">
        <v>79</v>
      </c>
      <c r="P1310" t="s">
        <v>79</v>
      </c>
      <c r="Q1310" t="s">
        <v>79</v>
      </c>
      <c r="R1310" t="s">
        <v>1925</v>
      </c>
      <c r="S1310" t="s">
        <v>79</v>
      </c>
      <c r="T1310">
        <v>0</v>
      </c>
      <c r="U1310" t="s">
        <v>79</v>
      </c>
      <c r="V1310" t="s">
        <v>79</v>
      </c>
      <c r="W1310" t="s">
        <v>79</v>
      </c>
      <c r="X1310">
        <v>4</v>
      </c>
      <c r="Y1310">
        <v>4</v>
      </c>
      <c r="Z1310" t="s">
        <v>79</v>
      </c>
      <c r="AA1310" t="s">
        <v>79</v>
      </c>
      <c r="AB1310" t="s">
        <v>79</v>
      </c>
      <c r="AC1310" t="s">
        <v>79</v>
      </c>
      <c r="AD1310" t="s">
        <v>79</v>
      </c>
      <c r="AE1310">
        <v>0</v>
      </c>
      <c r="AF1310" t="s">
        <v>79</v>
      </c>
      <c r="AG1310">
        <v>0</v>
      </c>
      <c r="AH1310" t="s">
        <v>79</v>
      </c>
      <c r="AI1310" t="s">
        <v>79</v>
      </c>
      <c r="AJ1310" t="s">
        <v>79</v>
      </c>
      <c r="AK1310" t="s">
        <v>79</v>
      </c>
      <c r="AL1310" t="s">
        <v>79</v>
      </c>
      <c r="AM1310" t="s">
        <v>79</v>
      </c>
      <c r="AN1310" t="s">
        <v>79</v>
      </c>
      <c r="AO1310" t="s">
        <v>79</v>
      </c>
      <c r="AP1310" t="s">
        <v>79</v>
      </c>
      <c r="AQ1310" t="s">
        <v>79</v>
      </c>
      <c r="AR1310" t="s">
        <v>79</v>
      </c>
      <c r="AS1310">
        <v>0</v>
      </c>
      <c r="AT1310" t="s">
        <v>79</v>
      </c>
      <c r="AU1310" t="s">
        <v>79</v>
      </c>
      <c r="AV1310">
        <v>0</v>
      </c>
      <c r="AW1310">
        <v>0</v>
      </c>
    </row>
    <row r="1311" spans="1:49" x14ac:dyDescent="0.2">
      <c r="A1311">
        <v>1</v>
      </c>
      <c r="B1311">
        <v>62</v>
      </c>
      <c r="C1311">
        <v>2</v>
      </c>
      <c r="D1311">
        <v>6</v>
      </c>
      <c r="E1311">
        <v>0</v>
      </c>
      <c r="F1311" t="s">
        <v>79</v>
      </c>
      <c r="G1311" t="s">
        <v>79</v>
      </c>
      <c r="H1311">
        <v>342</v>
      </c>
      <c r="I1311">
        <v>0</v>
      </c>
      <c r="J1311">
        <v>0</v>
      </c>
      <c r="K1311">
        <v>0</v>
      </c>
      <c r="L1311">
        <v>0</v>
      </c>
      <c r="M1311" t="s">
        <v>79</v>
      </c>
      <c r="N1311" t="s">
        <v>79</v>
      </c>
      <c r="O1311" t="s">
        <v>79</v>
      </c>
      <c r="P1311" t="s">
        <v>79</v>
      </c>
      <c r="Q1311" t="s">
        <v>79</v>
      </c>
      <c r="R1311" t="s">
        <v>1926</v>
      </c>
      <c r="S1311" t="s">
        <v>79</v>
      </c>
      <c r="T1311">
        <v>0</v>
      </c>
      <c r="U1311" t="s">
        <v>79</v>
      </c>
      <c r="V1311" t="s">
        <v>79</v>
      </c>
      <c r="W1311" t="s">
        <v>79</v>
      </c>
      <c r="X1311">
        <v>4</v>
      </c>
      <c r="Y1311">
        <v>4</v>
      </c>
      <c r="Z1311" t="s">
        <v>79</v>
      </c>
      <c r="AA1311" t="s">
        <v>79</v>
      </c>
      <c r="AB1311" t="s">
        <v>79</v>
      </c>
      <c r="AC1311" t="s">
        <v>79</v>
      </c>
      <c r="AD1311" t="s">
        <v>79</v>
      </c>
      <c r="AE1311">
        <v>0</v>
      </c>
      <c r="AF1311" t="s">
        <v>79</v>
      </c>
      <c r="AG1311">
        <v>0</v>
      </c>
      <c r="AH1311" t="s">
        <v>79</v>
      </c>
      <c r="AI1311" t="s">
        <v>79</v>
      </c>
      <c r="AJ1311" t="s">
        <v>79</v>
      </c>
      <c r="AK1311" t="s">
        <v>79</v>
      </c>
      <c r="AL1311" t="s">
        <v>79</v>
      </c>
      <c r="AM1311" t="s">
        <v>79</v>
      </c>
      <c r="AN1311" t="s">
        <v>79</v>
      </c>
      <c r="AO1311" t="s">
        <v>79</v>
      </c>
      <c r="AP1311" t="s">
        <v>79</v>
      </c>
      <c r="AQ1311" t="s">
        <v>79</v>
      </c>
      <c r="AR1311" t="s">
        <v>79</v>
      </c>
      <c r="AS1311">
        <v>0</v>
      </c>
      <c r="AT1311" t="s">
        <v>79</v>
      </c>
      <c r="AU1311" t="s">
        <v>79</v>
      </c>
      <c r="AV1311">
        <v>0</v>
      </c>
      <c r="AW1311">
        <v>0</v>
      </c>
    </row>
    <row r="1312" spans="1:49" x14ac:dyDescent="0.2">
      <c r="A1312">
        <v>1</v>
      </c>
      <c r="B1312">
        <v>62</v>
      </c>
      <c r="C1312">
        <v>2</v>
      </c>
      <c r="D1312">
        <v>7</v>
      </c>
      <c r="E1312">
        <v>0</v>
      </c>
      <c r="F1312" t="s">
        <v>79</v>
      </c>
      <c r="G1312" t="s">
        <v>79</v>
      </c>
      <c r="H1312">
        <v>278</v>
      </c>
      <c r="I1312">
        <v>0</v>
      </c>
      <c r="J1312">
        <v>0</v>
      </c>
      <c r="K1312">
        <v>0</v>
      </c>
      <c r="L1312">
        <v>0</v>
      </c>
      <c r="M1312" t="s">
        <v>79</v>
      </c>
      <c r="N1312" t="s">
        <v>79</v>
      </c>
      <c r="O1312" t="s">
        <v>79</v>
      </c>
      <c r="P1312" t="s">
        <v>79</v>
      </c>
      <c r="Q1312" t="s">
        <v>79</v>
      </c>
      <c r="R1312" t="s">
        <v>1927</v>
      </c>
      <c r="S1312" t="s">
        <v>79</v>
      </c>
      <c r="T1312">
        <v>0</v>
      </c>
      <c r="U1312" t="s">
        <v>79</v>
      </c>
      <c r="V1312" t="s">
        <v>79</v>
      </c>
      <c r="W1312" t="s">
        <v>79</v>
      </c>
      <c r="X1312">
        <v>4</v>
      </c>
      <c r="Y1312">
        <v>4</v>
      </c>
      <c r="Z1312" t="s">
        <v>79</v>
      </c>
      <c r="AA1312" t="s">
        <v>79</v>
      </c>
      <c r="AB1312" t="s">
        <v>79</v>
      </c>
      <c r="AC1312" t="s">
        <v>79</v>
      </c>
      <c r="AD1312" t="s">
        <v>79</v>
      </c>
      <c r="AE1312">
        <v>0</v>
      </c>
      <c r="AF1312" t="s">
        <v>79</v>
      </c>
      <c r="AG1312">
        <v>0</v>
      </c>
      <c r="AH1312" t="s">
        <v>79</v>
      </c>
      <c r="AI1312" t="s">
        <v>79</v>
      </c>
      <c r="AJ1312" t="s">
        <v>79</v>
      </c>
      <c r="AK1312" t="s">
        <v>79</v>
      </c>
      <c r="AL1312" t="s">
        <v>79</v>
      </c>
      <c r="AM1312" t="s">
        <v>79</v>
      </c>
      <c r="AN1312" t="s">
        <v>79</v>
      </c>
      <c r="AO1312" t="s">
        <v>79</v>
      </c>
      <c r="AP1312" t="s">
        <v>79</v>
      </c>
      <c r="AQ1312" t="s">
        <v>79</v>
      </c>
      <c r="AR1312" t="s">
        <v>79</v>
      </c>
      <c r="AS1312">
        <v>0</v>
      </c>
      <c r="AT1312" t="s">
        <v>79</v>
      </c>
      <c r="AU1312" t="s">
        <v>79</v>
      </c>
      <c r="AV1312">
        <v>0</v>
      </c>
      <c r="AW1312">
        <v>0</v>
      </c>
    </row>
    <row r="1313" spans="1:49" x14ac:dyDescent="0.2">
      <c r="A1313">
        <v>1</v>
      </c>
      <c r="B1313">
        <v>62</v>
      </c>
      <c r="C1313">
        <v>2</v>
      </c>
      <c r="D1313">
        <v>8</v>
      </c>
      <c r="E1313">
        <v>0</v>
      </c>
      <c r="F1313" t="s">
        <v>79</v>
      </c>
      <c r="G1313" t="s">
        <v>79</v>
      </c>
      <c r="H1313">
        <v>648</v>
      </c>
      <c r="I1313">
        <v>0</v>
      </c>
      <c r="J1313">
        <v>0</v>
      </c>
      <c r="K1313">
        <v>0</v>
      </c>
      <c r="L1313">
        <v>0</v>
      </c>
      <c r="M1313" t="s">
        <v>79</v>
      </c>
      <c r="N1313" t="s">
        <v>79</v>
      </c>
      <c r="O1313" t="s">
        <v>79</v>
      </c>
      <c r="P1313" t="s">
        <v>79</v>
      </c>
      <c r="Q1313" t="s">
        <v>79</v>
      </c>
      <c r="R1313" t="s">
        <v>1928</v>
      </c>
      <c r="S1313" t="s">
        <v>79</v>
      </c>
      <c r="T1313">
        <v>0</v>
      </c>
      <c r="U1313" t="s">
        <v>79</v>
      </c>
      <c r="V1313" t="s">
        <v>79</v>
      </c>
      <c r="W1313" t="s">
        <v>79</v>
      </c>
      <c r="X1313">
        <v>4</v>
      </c>
      <c r="Y1313">
        <v>4</v>
      </c>
      <c r="Z1313" t="s">
        <v>79</v>
      </c>
      <c r="AA1313" t="s">
        <v>79</v>
      </c>
      <c r="AB1313" t="s">
        <v>79</v>
      </c>
      <c r="AC1313" t="s">
        <v>79</v>
      </c>
      <c r="AD1313" t="s">
        <v>79</v>
      </c>
      <c r="AE1313">
        <v>0</v>
      </c>
      <c r="AF1313" t="s">
        <v>79</v>
      </c>
      <c r="AG1313">
        <v>0</v>
      </c>
      <c r="AH1313" t="s">
        <v>79</v>
      </c>
      <c r="AI1313" t="s">
        <v>79</v>
      </c>
      <c r="AJ1313" t="s">
        <v>79</v>
      </c>
      <c r="AK1313" t="s">
        <v>79</v>
      </c>
      <c r="AL1313" t="s">
        <v>79</v>
      </c>
      <c r="AM1313" t="s">
        <v>79</v>
      </c>
      <c r="AN1313" t="s">
        <v>79</v>
      </c>
      <c r="AO1313" t="s">
        <v>79</v>
      </c>
      <c r="AP1313" t="s">
        <v>79</v>
      </c>
      <c r="AQ1313" t="s">
        <v>79</v>
      </c>
      <c r="AR1313" t="s">
        <v>79</v>
      </c>
      <c r="AS1313">
        <v>0</v>
      </c>
      <c r="AT1313" t="s">
        <v>79</v>
      </c>
      <c r="AU1313" t="s">
        <v>79</v>
      </c>
      <c r="AV1313">
        <v>0</v>
      </c>
      <c r="AW1313">
        <v>0</v>
      </c>
    </row>
    <row r="1314" spans="1:49" x14ac:dyDescent="0.2">
      <c r="A1314">
        <v>1</v>
      </c>
      <c r="B1314">
        <v>63</v>
      </c>
      <c r="C1314">
        <v>1</v>
      </c>
      <c r="D1314">
        <v>1</v>
      </c>
      <c r="E1314">
        <v>0</v>
      </c>
      <c r="F1314" t="s">
        <v>79</v>
      </c>
      <c r="G1314" t="s">
        <v>79</v>
      </c>
      <c r="H1314">
        <v>0</v>
      </c>
      <c r="I1314">
        <v>0</v>
      </c>
      <c r="J1314">
        <v>0</v>
      </c>
      <c r="K1314">
        <v>0</v>
      </c>
      <c r="L1314">
        <v>0</v>
      </c>
      <c r="M1314" t="s">
        <v>79</v>
      </c>
      <c r="N1314" t="s">
        <v>79</v>
      </c>
      <c r="O1314" t="s">
        <v>79</v>
      </c>
      <c r="P1314" t="s">
        <v>79</v>
      </c>
      <c r="Q1314" t="s">
        <v>79</v>
      </c>
      <c r="R1314" t="s">
        <v>79</v>
      </c>
      <c r="S1314" t="s">
        <v>79</v>
      </c>
      <c r="T1314">
        <v>0</v>
      </c>
      <c r="U1314" t="s">
        <v>79</v>
      </c>
      <c r="V1314" t="s">
        <v>79</v>
      </c>
      <c r="W1314" t="s">
        <v>79</v>
      </c>
      <c r="X1314">
        <v>0</v>
      </c>
      <c r="Y1314">
        <v>0</v>
      </c>
      <c r="Z1314" t="s">
        <v>79</v>
      </c>
      <c r="AA1314" t="s">
        <v>79</v>
      </c>
      <c r="AB1314" t="s">
        <v>79</v>
      </c>
      <c r="AC1314" t="s">
        <v>79</v>
      </c>
      <c r="AD1314" t="s">
        <v>79</v>
      </c>
      <c r="AE1314">
        <v>0</v>
      </c>
      <c r="AF1314" t="s">
        <v>79</v>
      </c>
      <c r="AG1314">
        <v>0</v>
      </c>
      <c r="AH1314" t="s">
        <v>79</v>
      </c>
      <c r="AI1314" t="s">
        <v>79</v>
      </c>
      <c r="AJ1314" t="s">
        <v>79</v>
      </c>
      <c r="AK1314" t="s">
        <v>79</v>
      </c>
      <c r="AL1314" t="s">
        <v>79</v>
      </c>
      <c r="AM1314" t="s">
        <v>79</v>
      </c>
      <c r="AN1314" t="s">
        <v>79</v>
      </c>
      <c r="AO1314" t="s">
        <v>79</v>
      </c>
      <c r="AP1314" t="s">
        <v>79</v>
      </c>
      <c r="AQ1314" t="s">
        <v>79</v>
      </c>
      <c r="AR1314" t="s">
        <v>79</v>
      </c>
      <c r="AS1314">
        <v>0</v>
      </c>
      <c r="AT1314" t="s">
        <v>79</v>
      </c>
      <c r="AU1314" t="s">
        <v>79</v>
      </c>
      <c r="AV1314">
        <v>0</v>
      </c>
      <c r="AW1314">
        <v>0</v>
      </c>
    </row>
    <row r="1315" spans="1:49" x14ac:dyDescent="0.2">
      <c r="A1315">
        <v>1</v>
      </c>
      <c r="B1315">
        <v>63</v>
      </c>
      <c r="C1315">
        <v>1</v>
      </c>
      <c r="D1315">
        <v>2</v>
      </c>
      <c r="E1315">
        <v>0</v>
      </c>
      <c r="F1315" t="s">
        <v>79</v>
      </c>
      <c r="G1315" t="s">
        <v>79</v>
      </c>
      <c r="H1315">
        <v>446</v>
      </c>
      <c r="I1315">
        <v>0</v>
      </c>
      <c r="J1315">
        <v>0</v>
      </c>
      <c r="K1315">
        <v>0</v>
      </c>
      <c r="L1315">
        <v>0</v>
      </c>
      <c r="M1315" t="s">
        <v>79</v>
      </c>
      <c r="N1315" t="s">
        <v>79</v>
      </c>
      <c r="O1315" t="s">
        <v>79</v>
      </c>
      <c r="P1315" t="s">
        <v>79</v>
      </c>
      <c r="Q1315" t="s">
        <v>79</v>
      </c>
      <c r="R1315" t="s">
        <v>1929</v>
      </c>
      <c r="S1315" t="s">
        <v>79</v>
      </c>
      <c r="T1315">
        <v>0</v>
      </c>
      <c r="U1315" t="s">
        <v>79</v>
      </c>
      <c r="V1315" t="s">
        <v>79</v>
      </c>
      <c r="W1315" t="s">
        <v>79</v>
      </c>
      <c r="X1315">
        <v>2</v>
      </c>
      <c r="Y1315">
        <v>2</v>
      </c>
      <c r="Z1315" t="s">
        <v>79</v>
      </c>
      <c r="AA1315" t="s">
        <v>79</v>
      </c>
      <c r="AB1315" t="s">
        <v>79</v>
      </c>
      <c r="AC1315" t="s">
        <v>79</v>
      </c>
      <c r="AD1315" t="s">
        <v>79</v>
      </c>
      <c r="AE1315">
        <v>0</v>
      </c>
      <c r="AF1315" t="s">
        <v>79</v>
      </c>
      <c r="AG1315">
        <v>0</v>
      </c>
      <c r="AH1315" t="s">
        <v>79</v>
      </c>
      <c r="AI1315" t="s">
        <v>79</v>
      </c>
      <c r="AJ1315" t="s">
        <v>79</v>
      </c>
      <c r="AK1315" t="s">
        <v>79</v>
      </c>
      <c r="AL1315" t="s">
        <v>79</v>
      </c>
      <c r="AM1315" t="s">
        <v>79</v>
      </c>
      <c r="AN1315" t="s">
        <v>79</v>
      </c>
      <c r="AO1315" t="s">
        <v>79</v>
      </c>
      <c r="AP1315" t="s">
        <v>79</v>
      </c>
      <c r="AQ1315" t="s">
        <v>79</v>
      </c>
      <c r="AR1315" t="s">
        <v>79</v>
      </c>
      <c r="AS1315">
        <v>0</v>
      </c>
      <c r="AT1315" t="s">
        <v>79</v>
      </c>
      <c r="AU1315" t="s">
        <v>79</v>
      </c>
      <c r="AV1315">
        <v>0</v>
      </c>
      <c r="AW1315">
        <v>0</v>
      </c>
    </row>
    <row r="1316" spans="1:49" x14ac:dyDescent="0.2">
      <c r="A1316">
        <v>1</v>
      </c>
      <c r="B1316">
        <v>63</v>
      </c>
      <c r="C1316">
        <v>1</v>
      </c>
      <c r="D1316">
        <v>3</v>
      </c>
      <c r="E1316">
        <v>0</v>
      </c>
      <c r="F1316" t="s">
        <v>79</v>
      </c>
      <c r="G1316" t="s">
        <v>79</v>
      </c>
      <c r="H1316">
        <v>238</v>
      </c>
      <c r="I1316">
        <v>0</v>
      </c>
      <c r="J1316">
        <v>0</v>
      </c>
      <c r="K1316">
        <v>0</v>
      </c>
      <c r="L1316">
        <v>0</v>
      </c>
      <c r="M1316" t="s">
        <v>79</v>
      </c>
      <c r="N1316" t="s">
        <v>79</v>
      </c>
      <c r="O1316" t="s">
        <v>79</v>
      </c>
      <c r="P1316" t="s">
        <v>79</v>
      </c>
      <c r="Q1316" t="s">
        <v>79</v>
      </c>
      <c r="R1316" t="s">
        <v>1930</v>
      </c>
      <c r="S1316" t="s">
        <v>79</v>
      </c>
      <c r="T1316">
        <v>0</v>
      </c>
      <c r="U1316" t="s">
        <v>79</v>
      </c>
      <c r="V1316" t="s">
        <v>79</v>
      </c>
      <c r="W1316" t="s">
        <v>79</v>
      </c>
      <c r="X1316">
        <v>2</v>
      </c>
      <c r="Y1316">
        <v>2</v>
      </c>
      <c r="Z1316" t="s">
        <v>79</v>
      </c>
      <c r="AA1316" t="s">
        <v>79</v>
      </c>
      <c r="AB1316" t="s">
        <v>79</v>
      </c>
      <c r="AC1316" t="s">
        <v>79</v>
      </c>
      <c r="AD1316" t="s">
        <v>79</v>
      </c>
      <c r="AE1316">
        <v>0</v>
      </c>
      <c r="AF1316" t="s">
        <v>79</v>
      </c>
      <c r="AG1316">
        <v>0</v>
      </c>
      <c r="AH1316" t="s">
        <v>79</v>
      </c>
      <c r="AI1316" t="s">
        <v>79</v>
      </c>
      <c r="AJ1316" t="s">
        <v>79</v>
      </c>
      <c r="AK1316" t="s">
        <v>79</v>
      </c>
      <c r="AL1316" t="s">
        <v>79</v>
      </c>
      <c r="AM1316" t="s">
        <v>79</v>
      </c>
      <c r="AN1316" t="s">
        <v>79</v>
      </c>
      <c r="AO1316" t="s">
        <v>79</v>
      </c>
      <c r="AP1316" t="s">
        <v>79</v>
      </c>
      <c r="AQ1316" t="s">
        <v>79</v>
      </c>
      <c r="AR1316" t="s">
        <v>79</v>
      </c>
      <c r="AS1316">
        <v>0</v>
      </c>
      <c r="AT1316" t="s">
        <v>79</v>
      </c>
      <c r="AU1316" t="s">
        <v>79</v>
      </c>
      <c r="AV1316">
        <v>0</v>
      </c>
      <c r="AW1316">
        <v>0</v>
      </c>
    </row>
    <row r="1317" spans="1:49" x14ac:dyDescent="0.2">
      <c r="A1317">
        <v>1</v>
      </c>
      <c r="B1317">
        <v>63</v>
      </c>
      <c r="C1317">
        <v>1</v>
      </c>
      <c r="D1317">
        <v>4</v>
      </c>
      <c r="E1317">
        <v>0</v>
      </c>
      <c r="F1317" t="s">
        <v>79</v>
      </c>
      <c r="G1317" t="s">
        <v>79</v>
      </c>
      <c r="H1317">
        <v>449</v>
      </c>
      <c r="I1317">
        <v>0</v>
      </c>
      <c r="J1317">
        <v>0</v>
      </c>
      <c r="K1317">
        <v>0</v>
      </c>
      <c r="L1317">
        <v>0</v>
      </c>
      <c r="M1317" t="s">
        <v>79</v>
      </c>
      <c r="N1317" t="s">
        <v>79</v>
      </c>
      <c r="O1317" t="s">
        <v>79</v>
      </c>
      <c r="P1317" t="s">
        <v>79</v>
      </c>
      <c r="Q1317" t="s">
        <v>79</v>
      </c>
      <c r="R1317" t="s">
        <v>1931</v>
      </c>
      <c r="S1317" t="s">
        <v>79</v>
      </c>
      <c r="T1317">
        <v>0</v>
      </c>
      <c r="U1317" t="s">
        <v>79</v>
      </c>
      <c r="V1317" t="s">
        <v>79</v>
      </c>
      <c r="W1317" t="s">
        <v>79</v>
      </c>
      <c r="X1317">
        <v>2</v>
      </c>
      <c r="Y1317">
        <v>2</v>
      </c>
      <c r="Z1317" t="s">
        <v>79</v>
      </c>
      <c r="AA1317" t="s">
        <v>79</v>
      </c>
      <c r="AB1317" t="s">
        <v>79</v>
      </c>
      <c r="AC1317" t="s">
        <v>79</v>
      </c>
      <c r="AD1317" t="s">
        <v>79</v>
      </c>
      <c r="AE1317">
        <v>0</v>
      </c>
      <c r="AF1317" t="s">
        <v>79</v>
      </c>
      <c r="AG1317">
        <v>0</v>
      </c>
      <c r="AH1317" t="s">
        <v>79</v>
      </c>
      <c r="AI1317" t="s">
        <v>79</v>
      </c>
      <c r="AJ1317" t="s">
        <v>79</v>
      </c>
      <c r="AK1317" t="s">
        <v>79</v>
      </c>
      <c r="AL1317" t="s">
        <v>79</v>
      </c>
      <c r="AM1317" t="s">
        <v>79</v>
      </c>
      <c r="AN1317" t="s">
        <v>79</v>
      </c>
      <c r="AO1317" t="s">
        <v>79</v>
      </c>
      <c r="AP1317" t="s">
        <v>79</v>
      </c>
      <c r="AQ1317" t="s">
        <v>79</v>
      </c>
      <c r="AR1317" t="s">
        <v>79</v>
      </c>
      <c r="AS1317">
        <v>0</v>
      </c>
      <c r="AT1317" t="s">
        <v>79</v>
      </c>
      <c r="AU1317" t="s">
        <v>79</v>
      </c>
      <c r="AV1317">
        <v>0</v>
      </c>
      <c r="AW1317">
        <v>0</v>
      </c>
    </row>
    <row r="1318" spans="1:49" x14ac:dyDescent="0.2">
      <c r="A1318">
        <v>1</v>
      </c>
      <c r="B1318">
        <v>63</v>
      </c>
      <c r="C1318">
        <v>1</v>
      </c>
      <c r="D1318">
        <v>5</v>
      </c>
      <c r="E1318">
        <v>0</v>
      </c>
      <c r="F1318" t="s">
        <v>79</v>
      </c>
      <c r="G1318" t="s">
        <v>79</v>
      </c>
      <c r="H1318">
        <v>271</v>
      </c>
      <c r="I1318">
        <v>0</v>
      </c>
      <c r="J1318">
        <v>0</v>
      </c>
      <c r="K1318">
        <v>0</v>
      </c>
      <c r="L1318">
        <v>0</v>
      </c>
      <c r="M1318" t="s">
        <v>79</v>
      </c>
      <c r="N1318" t="s">
        <v>79</v>
      </c>
      <c r="O1318" t="s">
        <v>79</v>
      </c>
      <c r="P1318" t="s">
        <v>79</v>
      </c>
      <c r="Q1318" t="s">
        <v>79</v>
      </c>
      <c r="R1318" t="s">
        <v>489</v>
      </c>
      <c r="S1318" t="s">
        <v>79</v>
      </c>
      <c r="T1318">
        <v>0</v>
      </c>
      <c r="U1318" t="s">
        <v>79</v>
      </c>
      <c r="V1318" t="s">
        <v>79</v>
      </c>
      <c r="W1318" t="s">
        <v>79</v>
      </c>
      <c r="X1318">
        <v>2</v>
      </c>
      <c r="Y1318">
        <v>2</v>
      </c>
      <c r="Z1318" t="s">
        <v>79</v>
      </c>
      <c r="AA1318" t="s">
        <v>79</v>
      </c>
      <c r="AB1318" t="s">
        <v>79</v>
      </c>
      <c r="AC1318" t="s">
        <v>79</v>
      </c>
      <c r="AD1318" t="s">
        <v>79</v>
      </c>
      <c r="AE1318">
        <v>0</v>
      </c>
      <c r="AF1318" t="s">
        <v>79</v>
      </c>
      <c r="AG1318">
        <v>0</v>
      </c>
      <c r="AH1318" t="s">
        <v>79</v>
      </c>
      <c r="AI1318" t="s">
        <v>79</v>
      </c>
      <c r="AJ1318" t="s">
        <v>79</v>
      </c>
      <c r="AK1318" t="s">
        <v>79</v>
      </c>
      <c r="AL1318" t="s">
        <v>79</v>
      </c>
      <c r="AM1318" t="s">
        <v>79</v>
      </c>
      <c r="AN1318" t="s">
        <v>79</v>
      </c>
      <c r="AO1318" t="s">
        <v>79</v>
      </c>
      <c r="AP1318" t="s">
        <v>79</v>
      </c>
      <c r="AQ1318" t="s">
        <v>79</v>
      </c>
      <c r="AR1318" t="s">
        <v>79</v>
      </c>
      <c r="AS1318">
        <v>0</v>
      </c>
      <c r="AT1318" t="s">
        <v>79</v>
      </c>
      <c r="AU1318" t="s">
        <v>79</v>
      </c>
      <c r="AV1318">
        <v>0</v>
      </c>
      <c r="AW1318">
        <v>0</v>
      </c>
    </row>
    <row r="1319" spans="1:49" x14ac:dyDescent="0.2">
      <c r="A1319">
        <v>1</v>
      </c>
      <c r="B1319">
        <v>63</v>
      </c>
      <c r="C1319">
        <v>1</v>
      </c>
      <c r="D1319">
        <v>6</v>
      </c>
      <c r="E1319">
        <v>0</v>
      </c>
      <c r="F1319" t="s">
        <v>79</v>
      </c>
      <c r="G1319" t="s">
        <v>79</v>
      </c>
      <c r="H1319">
        <v>481</v>
      </c>
      <c r="I1319">
        <v>0</v>
      </c>
      <c r="J1319">
        <v>0</v>
      </c>
      <c r="K1319">
        <v>0</v>
      </c>
      <c r="L1319">
        <v>0</v>
      </c>
      <c r="M1319" t="s">
        <v>79</v>
      </c>
      <c r="N1319" t="s">
        <v>79</v>
      </c>
      <c r="O1319" t="s">
        <v>79</v>
      </c>
      <c r="P1319" t="s">
        <v>79</v>
      </c>
      <c r="Q1319" t="s">
        <v>79</v>
      </c>
      <c r="R1319" t="s">
        <v>1932</v>
      </c>
      <c r="S1319" t="s">
        <v>79</v>
      </c>
      <c r="T1319">
        <v>0</v>
      </c>
      <c r="U1319" t="s">
        <v>79</v>
      </c>
      <c r="V1319" t="s">
        <v>79</v>
      </c>
      <c r="W1319" t="s">
        <v>79</v>
      </c>
      <c r="X1319">
        <v>2</v>
      </c>
      <c r="Y1319">
        <v>2</v>
      </c>
      <c r="Z1319" t="s">
        <v>79</v>
      </c>
      <c r="AA1319" t="s">
        <v>79</v>
      </c>
      <c r="AB1319" t="s">
        <v>79</v>
      </c>
      <c r="AC1319" t="s">
        <v>79</v>
      </c>
      <c r="AD1319" t="s">
        <v>79</v>
      </c>
      <c r="AE1319">
        <v>0</v>
      </c>
      <c r="AF1319" t="s">
        <v>79</v>
      </c>
      <c r="AG1319">
        <v>0</v>
      </c>
      <c r="AH1319" t="s">
        <v>79</v>
      </c>
      <c r="AI1319" t="s">
        <v>79</v>
      </c>
      <c r="AJ1319" t="s">
        <v>79</v>
      </c>
      <c r="AK1319" t="s">
        <v>79</v>
      </c>
      <c r="AL1319" t="s">
        <v>79</v>
      </c>
      <c r="AM1319" t="s">
        <v>79</v>
      </c>
      <c r="AN1319" t="s">
        <v>79</v>
      </c>
      <c r="AO1319" t="s">
        <v>79</v>
      </c>
      <c r="AP1319" t="s">
        <v>79</v>
      </c>
      <c r="AQ1319" t="s">
        <v>79</v>
      </c>
      <c r="AR1319" t="s">
        <v>79</v>
      </c>
      <c r="AS1319">
        <v>0</v>
      </c>
      <c r="AT1319" t="s">
        <v>79</v>
      </c>
      <c r="AU1319" t="s">
        <v>79</v>
      </c>
      <c r="AV1319">
        <v>0</v>
      </c>
      <c r="AW1319">
        <v>0</v>
      </c>
    </row>
    <row r="1320" spans="1:49" x14ac:dyDescent="0.2">
      <c r="A1320">
        <v>1</v>
      </c>
      <c r="B1320">
        <v>63</v>
      </c>
      <c r="C1320">
        <v>1</v>
      </c>
      <c r="D1320">
        <v>7</v>
      </c>
      <c r="E1320">
        <v>0</v>
      </c>
      <c r="F1320" t="s">
        <v>79</v>
      </c>
      <c r="G1320" t="s">
        <v>79</v>
      </c>
      <c r="H1320">
        <v>576</v>
      </c>
      <c r="I1320">
        <v>0</v>
      </c>
      <c r="J1320">
        <v>0</v>
      </c>
      <c r="K1320">
        <v>0</v>
      </c>
      <c r="L1320">
        <v>0</v>
      </c>
      <c r="M1320" t="s">
        <v>79</v>
      </c>
      <c r="N1320" t="s">
        <v>79</v>
      </c>
      <c r="O1320" t="s">
        <v>79</v>
      </c>
      <c r="P1320" t="s">
        <v>79</v>
      </c>
      <c r="Q1320" t="s">
        <v>79</v>
      </c>
      <c r="R1320" t="s">
        <v>493</v>
      </c>
      <c r="S1320" t="s">
        <v>79</v>
      </c>
      <c r="T1320">
        <v>0</v>
      </c>
      <c r="U1320" t="s">
        <v>79</v>
      </c>
      <c r="V1320" t="s">
        <v>79</v>
      </c>
      <c r="W1320" t="s">
        <v>79</v>
      </c>
      <c r="X1320">
        <v>2</v>
      </c>
      <c r="Y1320">
        <v>2</v>
      </c>
      <c r="Z1320" t="s">
        <v>79</v>
      </c>
      <c r="AA1320" t="s">
        <v>79</v>
      </c>
      <c r="AB1320" t="s">
        <v>79</v>
      </c>
      <c r="AC1320" t="s">
        <v>79</v>
      </c>
      <c r="AD1320" t="s">
        <v>79</v>
      </c>
      <c r="AE1320">
        <v>0</v>
      </c>
      <c r="AF1320" t="s">
        <v>79</v>
      </c>
      <c r="AG1320">
        <v>0</v>
      </c>
      <c r="AH1320" t="s">
        <v>79</v>
      </c>
      <c r="AI1320" t="s">
        <v>79</v>
      </c>
      <c r="AJ1320" t="s">
        <v>79</v>
      </c>
      <c r="AK1320" t="s">
        <v>79</v>
      </c>
      <c r="AL1320" t="s">
        <v>79</v>
      </c>
      <c r="AM1320" t="s">
        <v>79</v>
      </c>
      <c r="AN1320" t="s">
        <v>79</v>
      </c>
      <c r="AO1320" t="s">
        <v>79</v>
      </c>
      <c r="AP1320" t="s">
        <v>79</v>
      </c>
      <c r="AQ1320" t="s">
        <v>79</v>
      </c>
      <c r="AR1320" t="s">
        <v>79</v>
      </c>
      <c r="AS1320">
        <v>0</v>
      </c>
      <c r="AT1320" t="s">
        <v>79</v>
      </c>
      <c r="AU1320" t="s">
        <v>79</v>
      </c>
      <c r="AV1320">
        <v>0</v>
      </c>
      <c r="AW1320">
        <v>0</v>
      </c>
    </row>
    <row r="1321" spans="1:49" x14ac:dyDescent="0.2">
      <c r="A1321">
        <v>1</v>
      </c>
      <c r="B1321">
        <v>63</v>
      </c>
      <c r="C1321">
        <v>1</v>
      </c>
      <c r="D1321">
        <v>8</v>
      </c>
      <c r="E1321">
        <v>0</v>
      </c>
      <c r="F1321" t="s">
        <v>79</v>
      </c>
      <c r="G1321" t="s">
        <v>79</v>
      </c>
      <c r="H1321">
        <v>0</v>
      </c>
      <c r="I1321">
        <v>0</v>
      </c>
      <c r="J1321">
        <v>0</v>
      </c>
      <c r="K1321">
        <v>0</v>
      </c>
      <c r="L1321">
        <v>0</v>
      </c>
      <c r="M1321" t="s">
        <v>79</v>
      </c>
      <c r="N1321" t="s">
        <v>79</v>
      </c>
      <c r="O1321" t="s">
        <v>79</v>
      </c>
      <c r="P1321" t="s">
        <v>79</v>
      </c>
      <c r="Q1321" t="s">
        <v>79</v>
      </c>
      <c r="R1321" t="s">
        <v>79</v>
      </c>
      <c r="S1321" t="s">
        <v>79</v>
      </c>
      <c r="T1321">
        <v>0</v>
      </c>
      <c r="U1321" t="s">
        <v>79</v>
      </c>
      <c r="V1321" t="s">
        <v>79</v>
      </c>
      <c r="W1321" t="s">
        <v>79</v>
      </c>
      <c r="X1321">
        <v>0</v>
      </c>
      <c r="Y1321">
        <v>0</v>
      </c>
      <c r="Z1321" t="s">
        <v>79</v>
      </c>
      <c r="AA1321" t="s">
        <v>79</v>
      </c>
      <c r="AB1321" t="s">
        <v>79</v>
      </c>
      <c r="AC1321" t="s">
        <v>79</v>
      </c>
      <c r="AD1321" t="s">
        <v>79</v>
      </c>
      <c r="AE1321">
        <v>0</v>
      </c>
      <c r="AF1321" t="s">
        <v>79</v>
      </c>
      <c r="AG1321">
        <v>0</v>
      </c>
      <c r="AH1321" t="s">
        <v>79</v>
      </c>
      <c r="AI1321" t="s">
        <v>79</v>
      </c>
      <c r="AJ1321" t="s">
        <v>79</v>
      </c>
      <c r="AK1321" t="s">
        <v>79</v>
      </c>
      <c r="AL1321" t="s">
        <v>79</v>
      </c>
      <c r="AM1321" t="s">
        <v>79</v>
      </c>
      <c r="AN1321" t="s">
        <v>79</v>
      </c>
      <c r="AO1321" t="s">
        <v>79</v>
      </c>
      <c r="AP1321" t="s">
        <v>79</v>
      </c>
      <c r="AQ1321" t="s">
        <v>79</v>
      </c>
      <c r="AR1321" t="s">
        <v>79</v>
      </c>
      <c r="AS1321">
        <v>0</v>
      </c>
      <c r="AT1321" t="s">
        <v>79</v>
      </c>
      <c r="AU1321" t="s">
        <v>79</v>
      </c>
      <c r="AV1321">
        <v>0</v>
      </c>
      <c r="AW1321">
        <v>0</v>
      </c>
    </row>
    <row r="1322" spans="1:49" x14ac:dyDescent="0.2">
      <c r="A1322">
        <v>1</v>
      </c>
      <c r="B1322">
        <v>63</v>
      </c>
      <c r="C1322">
        <v>2</v>
      </c>
      <c r="D1322">
        <v>1</v>
      </c>
      <c r="E1322">
        <v>0</v>
      </c>
      <c r="F1322" t="s">
        <v>79</v>
      </c>
      <c r="G1322" t="s">
        <v>79</v>
      </c>
      <c r="H1322">
        <v>443</v>
      </c>
      <c r="I1322">
        <v>0</v>
      </c>
      <c r="J1322">
        <v>0</v>
      </c>
      <c r="K1322">
        <v>0</v>
      </c>
      <c r="L1322">
        <v>0</v>
      </c>
      <c r="M1322" t="s">
        <v>79</v>
      </c>
      <c r="N1322" t="s">
        <v>79</v>
      </c>
      <c r="O1322" t="s">
        <v>79</v>
      </c>
      <c r="P1322" t="s">
        <v>79</v>
      </c>
      <c r="Q1322" t="s">
        <v>79</v>
      </c>
      <c r="R1322" t="s">
        <v>1933</v>
      </c>
      <c r="S1322" t="s">
        <v>79</v>
      </c>
      <c r="T1322">
        <v>0</v>
      </c>
      <c r="U1322" t="s">
        <v>79</v>
      </c>
      <c r="V1322" t="s">
        <v>79</v>
      </c>
      <c r="W1322" t="s">
        <v>79</v>
      </c>
      <c r="X1322">
        <v>2</v>
      </c>
      <c r="Y1322">
        <v>2</v>
      </c>
      <c r="Z1322" t="s">
        <v>79</v>
      </c>
      <c r="AA1322" t="s">
        <v>79</v>
      </c>
      <c r="AB1322" t="s">
        <v>79</v>
      </c>
      <c r="AC1322" t="s">
        <v>79</v>
      </c>
      <c r="AD1322" t="s">
        <v>79</v>
      </c>
      <c r="AE1322">
        <v>0</v>
      </c>
      <c r="AF1322" t="s">
        <v>79</v>
      </c>
      <c r="AG1322">
        <v>0</v>
      </c>
      <c r="AH1322" t="s">
        <v>79</v>
      </c>
      <c r="AI1322" t="s">
        <v>79</v>
      </c>
      <c r="AJ1322" t="s">
        <v>79</v>
      </c>
      <c r="AK1322" t="s">
        <v>79</v>
      </c>
      <c r="AL1322" t="s">
        <v>79</v>
      </c>
      <c r="AM1322" t="s">
        <v>79</v>
      </c>
      <c r="AN1322" t="s">
        <v>79</v>
      </c>
      <c r="AO1322" t="s">
        <v>79</v>
      </c>
      <c r="AP1322" t="s">
        <v>79</v>
      </c>
      <c r="AQ1322" t="s">
        <v>79</v>
      </c>
      <c r="AR1322" t="s">
        <v>79</v>
      </c>
      <c r="AS1322">
        <v>0</v>
      </c>
      <c r="AT1322" t="s">
        <v>79</v>
      </c>
      <c r="AU1322" t="s">
        <v>79</v>
      </c>
      <c r="AV1322">
        <v>0</v>
      </c>
      <c r="AW1322">
        <v>0</v>
      </c>
    </row>
    <row r="1323" spans="1:49" x14ac:dyDescent="0.2">
      <c r="A1323">
        <v>1</v>
      </c>
      <c r="B1323">
        <v>63</v>
      </c>
      <c r="C1323">
        <v>2</v>
      </c>
      <c r="D1323">
        <v>2</v>
      </c>
      <c r="E1323">
        <v>0</v>
      </c>
      <c r="F1323" t="s">
        <v>79</v>
      </c>
      <c r="G1323" t="s">
        <v>79</v>
      </c>
      <c r="H1323">
        <v>270</v>
      </c>
      <c r="I1323">
        <v>0</v>
      </c>
      <c r="J1323">
        <v>0</v>
      </c>
      <c r="K1323">
        <v>0</v>
      </c>
      <c r="L1323">
        <v>0</v>
      </c>
      <c r="M1323" t="s">
        <v>79</v>
      </c>
      <c r="N1323" t="s">
        <v>79</v>
      </c>
      <c r="O1323" t="s">
        <v>79</v>
      </c>
      <c r="P1323" t="s">
        <v>79</v>
      </c>
      <c r="Q1323" t="s">
        <v>79</v>
      </c>
      <c r="R1323" t="s">
        <v>1934</v>
      </c>
      <c r="S1323" t="s">
        <v>79</v>
      </c>
      <c r="T1323">
        <v>0</v>
      </c>
      <c r="U1323" t="s">
        <v>79</v>
      </c>
      <c r="V1323" t="s">
        <v>79</v>
      </c>
      <c r="W1323" t="s">
        <v>79</v>
      </c>
      <c r="X1323">
        <v>2</v>
      </c>
      <c r="Y1323">
        <v>2</v>
      </c>
      <c r="Z1323" t="s">
        <v>79</v>
      </c>
      <c r="AA1323" t="s">
        <v>79</v>
      </c>
      <c r="AB1323" t="s">
        <v>79</v>
      </c>
      <c r="AC1323" t="s">
        <v>79</v>
      </c>
      <c r="AD1323" t="s">
        <v>79</v>
      </c>
      <c r="AE1323">
        <v>0</v>
      </c>
      <c r="AF1323" t="s">
        <v>79</v>
      </c>
      <c r="AG1323">
        <v>0</v>
      </c>
      <c r="AH1323" t="s">
        <v>79</v>
      </c>
      <c r="AI1323" t="s">
        <v>79</v>
      </c>
      <c r="AJ1323" t="s">
        <v>79</v>
      </c>
      <c r="AK1323" t="s">
        <v>79</v>
      </c>
      <c r="AL1323" t="s">
        <v>79</v>
      </c>
      <c r="AM1323" t="s">
        <v>79</v>
      </c>
      <c r="AN1323" t="s">
        <v>79</v>
      </c>
      <c r="AO1323" t="s">
        <v>79</v>
      </c>
      <c r="AP1323" t="s">
        <v>79</v>
      </c>
      <c r="AQ1323" t="s">
        <v>79</v>
      </c>
      <c r="AR1323" t="s">
        <v>79</v>
      </c>
      <c r="AS1323">
        <v>0</v>
      </c>
      <c r="AT1323" t="s">
        <v>79</v>
      </c>
      <c r="AU1323" t="s">
        <v>79</v>
      </c>
      <c r="AV1323">
        <v>0</v>
      </c>
      <c r="AW1323">
        <v>0</v>
      </c>
    </row>
    <row r="1324" spans="1:49" x14ac:dyDescent="0.2">
      <c r="A1324">
        <v>1</v>
      </c>
      <c r="B1324">
        <v>63</v>
      </c>
      <c r="C1324">
        <v>2</v>
      </c>
      <c r="D1324">
        <v>3</v>
      </c>
      <c r="E1324">
        <v>0</v>
      </c>
      <c r="F1324" t="s">
        <v>79</v>
      </c>
      <c r="G1324" t="s">
        <v>79</v>
      </c>
      <c r="H1324">
        <v>498</v>
      </c>
      <c r="I1324">
        <v>0</v>
      </c>
      <c r="J1324">
        <v>0</v>
      </c>
      <c r="K1324">
        <v>0</v>
      </c>
      <c r="L1324">
        <v>0</v>
      </c>
      <c r="M1324" t="s">
        <v>79</v>
      </c>
      <c r="N1324" t="s">
        <v>79</v>
      </c>
      <c r="O1324" t="s">
        <v>79</v>
      </c>
      <c r="P1324" t="s">
        <v>79</v>
      </c>
      <c r="Q1324" t="s">
        <v>79</v>
      </c>
      <c r="R1324" t="s">
        <v>500</v>
      </c>
      <c r="S1324" t="s">
        <v>79</v>
      </c>
      <c r="T1324">
        <v>0</v>
      </c>
      <c r="U1324" t="s">
        <v>79</v>
      </c>
      <c r="V1324" t="s">
        <v>79</v>
      </c>
      <c r="W1324" t="s">
        <v>79</v>
      </c>
      <c r="X1324">
        <v>2</v>
      </c>
      <c r="Y1324">
        <v>2</v>
      </c>
      <c r="Z1324" t="s">
        <v>79</v>
      </c>
      <c r="AA1324" t="s">
        <v>79</v>
      </c>
      <c r="AB1324" t="s">
        <v>79</v>
      </c>
      <c r="AC1324" t="s">
        <v>79</v>
      </c>
      <c r="AD1324" t="s">
        <v>79</v>
      </c>
      <c r="AE1324">
        <v>0</v>
      </c>
      <c r="AF1324" t="s">
        <v>79</v>
      </c>
      <c r="AG1324">
        <v>0</v>
      </c>
      <c r="AH1324" t="s">
        <v>79</v>
      </c>
      <c r="AI1324" t="s">
        <v>79</v>
      </c>
      <c r="AJ1324" t="s">
        <v>79</v>
      </c>
      <c r="AK1324" t="s">
        <v>79</v>
      </c>
      <c r="AL1324" t="s">
        <v>79</v>
      </c>
      <c r="AM1324" t="s">
        <v>79</v>
      </c>
      <c r="AN1324" t="s">
        <v>79</v>
      </c>
      <c r="AO1324" t="s">
        <v>79</v>
      </c>
      <c r="AP1324" t="s">
        <v>79</v>
      </c>
      <c r="AQ1324" t="s">
        <v>79</v>
      </c>
      <c r="AR1324" t="s">
        <v>79</v>
      </c>
      <c r="AS1324">
        <v>0</v>
      </c>
      <c r="AT1324" t="s">
        <v>79</v>
      </c>
      <c r="AU1324" t="s">
        <v>79</v>
      </c>
      <c r="AV1324">
        <v>0</v>
      </c>
      <c r="AW1324">
        <v>0</v>
      </c>
    </row>
    <row r="1325" spans="1:49" x14ac:dyDescent="0.2">
      <c r="A1325">
        <v>1</v>
      </c>
      <c r="B1325">
        <v>63</v>
      </c>
      <c r="C1325">
        <v>2</v>
      </c>
      <c r="D1325">
        <v>4</v>
      </c>
      <c r="E1325">
        <v>0</v>
      </c>
      <c r="F1325" t="s">
        <v>79</v>
      </c>
      <c r="G1325" t="s">
        <v>79</v>
      </c>
      <c r="H1325">
        <v>112</v>
      </c>
      <c r="I1325">
        <v>0</v>
      </c>
      <c r="J1325">
        <v>0</v>
      </c>
      <c r="K1325">
        <v>0</v>
      </c>
      <c r="L1325">
        <v>0</v>
      </c>
      <c r="M1325" t="s">
        <v>79</v>
      </c>
      <c r="N1325" t="s">
        <v>79</v>
      </c>
      <c r="O1325" t="s">
        <v>79</v>
      </c>
      <c r="P1325" t="s">
        <v>79</v>
      </c>
      <c r="Q1325" t="s">
        <v>79</v>
      </c>
      <c r="R1325" t="s">
        <v>1935</v>
      </c>
      <c r="S1325" t="s">
        <v>79</v>
      </c>
      <c r="T1325">
        <v>0</v>
      </c>
      <c r="U1325" t="s">
        <v>79</v>
      </c>
      <c r="V1325" t="s">
        <v>79</v>
      </c>
      <c r="W1325" t="s">
        <v>79</v>
      </c>
      <c r="X1325">
        <v>2</v>
      </c>
      <c r="Y1325">
        <v>2</v>
      </c>
      <c r="Z1325" t="s">
        <v>79</v>
      </c>
      <c r="AA1325" t="s">
        <v>79</v>
      </c>
      <c r="AB1325" t="s">
        <v>79</v>
      </c>
      <c r="AC1325" t="s">
        <v>79</v>
      </c>
      <c r="AD1325" t="s">
        <v>79</v>
      </c>
      <c r="AE1325">
        <v>0</v>
      </c>
      <c r="AF1325" t="s">
        <v>79</v>
      </c>
      <c r="AG1325">
        <v>0</v>
      </c>
      <c r="AH1325" t="s">
        <v>79</v>
      </c>
      <c r="AI1325" t="s">
        <v>79</v>
      </c>
      <c r="AJ1325" t="s">
        <v>79</v>
      </c>
      <c r="AK1325" t="s">
        <v>79</v>
      </c>
      <c r="AL1325" t="s">
        <v>79</v>
      </c>
      <c r="AM1325" t="s">
        <v>79</v>
      </c>
      <c r="AN1325" t="s">
        <v>79</v>
      </c>
      <c r="AO1325" t="s">
        <v>79</v>
      </c>
      <c r="AP1325" t="s">
        <v>79</v>
      </c>
      <c r="AQ1325" t="s">
        <v>79</v>
      </c>
      <c r="AR1325" t="s">
        <v>79</v>
      </c>
      <c r="AS1325">
        <v>0</v>
      </c>
      <c r="AT1325" t="s">
        <v>79</v>
      </c>
      <c r="AU1325" t="s">
        <v>79</v>
      </c>
      <c r="AV1325">
        <v>0</v>
      </c>
      <c r="AW1325">
        <v>0</v>
      </c>
    </row>
    <row r="1326" spans="1:49" x14ac:dyDescent="0.2">
      <c r="A1326">
        <v>1</v>
      </c>
      <c r="B1326">
        <v>63</v>
      </c>
      <c r="C1326">
        <v>2</v>
      </c>
      <c r="D1326">
        <v>5</v>
      </c>
      <c r="E1326">
        <v>0</v>
      </c>
      <c r="F1326" t="s">
        <v>79</v>
      </c>
      <c r="G1326" t="s">
        <v>79</v>
      </c>
      <c r="H1326">
        <v>195</v>
      </c>
      <c r="I1326">
        <v>0</v>
      </c>
      <c r="J1326">
        <v>0</v>
      </c>
      <c r="K1326">
        <v>0</v>
      </c>
      <c r="L1326">
        <v>0</v>
      </c>
      <c r="M1326" t="s">
        <v>79</v>
      </c>
      <c r="N1326" t="s">
        <v>79</v>
      </c>
      <c r="O1326" t="s">
        <v>79</v>
      </c>
      <c r="P1326" t="s">
        <v>79</v>
      </c>
      <c r="Q1326" t="s">
        <v>79</v>
      </c>
      <c r="R1326" t="s">
        <v>498</v>
      </c>
      <c r="S1326" t="s">
        <v>79</v>
      </c>
      <c r="T1326">
        <v>0</v>
      </c>
      <c r="U1326" t="s">
        <v>79</v>
      </c>
      <c r="V1326" t="s">
        <v>79</v>
      </c>
      <c r="W1326" t="s">
        <v>79</v>
      </c>
      <c r="X1326">
        <v>2</v>
      </c>
      <c r="Y1326">
        <v>2</v>
      </c>
      <c r="Z1326" t="s">
        <v>79</v>
      </c>
      <c r="AA1326" t="s">
        <v>79</v>
      </c>
      <c r="AB1326" t="s">
        <v>79</v>
      </c>
      <c r="AC1326" t="s">
        <v>79</v>
      </c>
      <c r="AD1326" t="s">
        <v>79</v>
      </c>
      <c r="AE1326">
        <v>0</v>
      </c>
      <c r="AF1326" t="s">
        <v>79</v>
      </c>
      <c r="AG1326">
        <v>0</v>
      </c>
      <c r="AH1326" t="s">
        <v>79</v>
      </c>
      <c r="AI1326" t="s">
        <v>79</v>
      </c>
      <c r="AJ1326" t="s">
        <v>79</v>
      </c>
      <c r="AK1326" t="s">
        <v>79</v>
      </c>
      <c r="AL1326" t="s">
        <v>79</v>
      </c>
      <c r="AM1326" t="s">
        <v>79</v>
      </c>
      <c r="AN1326" t="s">
        <v>79</v>
      </c>
      <c r="AO1326" t="s">
        <v>79</v>
      </c>
      <c r="AP1326" t="s">
        <v>79</v>
      </c>
      <c r="AQ1326" t="s">
        <v>79</v>
      </c>
      <c r="AR1326" t="s">
        <v>79</v>
      </c>
      <c r="AS1326">
        <v>0</v>
      </c>
      <c r="AT1326" t="s">
        <v>79</v>
      </c>
      <c r="AU1326" t="s">
        <v>79</v>
      </c>
      <c r="AV1326">
        <v>0</v>
      </c>
      <c r="AW1326">
        <v>0</v>
      </c>
    </row>
    <row r="1327" spans="1:49" x14ac:dyDescent="0.2">
      <c r="A1327">
        <v>1</v>
      </c>
      <c r="B1327">
        <v>63</v>
      </c>
      <c r="C1327">
        <v>2</v>
      </c>
      <c r="D1327">
        <v>6</v>
      </c>
      <c r="E1327">
        <v>0</v>
      </c>
      <c r="F1327" t="s">
        <v>79</v>
      </c>
      <c r="G1327" t="s">
        <v>79</v>
      </c>
      <c r="H1327">
        <v>659</v>
      </c>
      <c r="I1327">
        <v>0</v>
      </c>
      <c r="J1327">
        <v>0</v>
      </c>
      <c r="K1327">
        <v>0</v>
      </c>
      <c r="L1327">
        <v>0</v>
      </c>
      <c r="M1327" t="s">
        <v>79</v>
      </c>
      <c r="N1327" t="s">
        <v>79</v>
      </c>
      <c r="O1327" t="s">
        <v>79</v>
      </c>
      <c r="P1327" t="s">
        <v>79</v>
      </c>
      <c r="Q1327" t="s">
        <v>79</v>
      </c>
      <c r="R1327" t="s">
        <v>1936</v>
      </c>
      <c r="S1327" t="s">
        <v>79</v>
      </c>
      <c r="T1327">
        <v>0</v>
      </c>
      <c r="U1327" t="s">
        <v>79</v>
      </c>
      <c r="V1327" t="s">
        <v>79</v>
      </c>
      <c r="W1327" t="s">
        <v>79</v>
      </c>
      <c r="X1327">
        <v>2</v>
      </c>
      <c r="Y1327">
        <v>2</v>
      </c>
      <c r="Z1327" t="s">
        <v>79</v>
      </c>
      <c r="AA1327" t="s">
        <v>79</v>
      </c>
      <c r="AB1327" t="s">
        <v>79</v>
      </c>
      <c r="AC1327" t="s">
        <v>79</v>
      </c>
      <c r="AD1327" t="s">
        <v>79</v>
      </c>
      <c r="AE1327">
        <v>0</v>
      </c>
      <c r="AF1327" t="s">
        <v>79</v>
      </c>
      <c r="AG1327">
        <v>0</v>
      </c>
      <c r="AH1327" t="s">
        <v>79</v>
      </c>
      <c r="AI1327" t="s">
        <v>79</v>
      </c>
      <c r="AJ1327" t="s">
        <v>79</v>
      </c>
      <c r="AK1327" t="s">
        <v>79</v>
      </c>
      <c r="AL1327" t="s">
        <v>79</v>
      </c>
      <c r="AM1327" t="s">
        <v>79</v>
      </c>
      <c r="AN1327" t="s">
        <v>79</v>
      </c>
      <c r="AO1327" t="s">
        <v>79</v>
      </c>
      <c r="AP1327" t="s">
        <v>79</v>
      </c>
      <c r="AQ1327" t="s">
        <v>79</v>
      </c>
      <c r="AR1327" t="s">
        <v>79</v>
      </c>
      <c r="AS1327">
        <v>0</v>
      </c>
      <c r="AT1327" t="s">
        <v>79</v>
      </c>
      <c r="AU1327" t="s">
        <v>79</v>
      </c>
      <c r="AV1327">
        <v>0</v>
      </c>
      <c r="AW1327">
        <v>0</v>
      </c>
    </row>
    <row r="1328" spans="1:49" x14ac:dyDescent="0.2">
      <c r="A1328">
        <v>1</v>
      </c>
      <c r="B1328">
        <v>63</v>
      </c>
      <c r="C1328">
        <v>2</v>
      </c>
      <c r="D1328">
        <v>7</v>
      </c>
      <c r="E1328">
        <v>0</v>
      </c>
      <c r="F1328" t="s">
        <v>79</v>
      </c>
      <c r="G1328" t="s">
        <v>79</v>
      </c>
      <c r="H1328">
        <v>540</v>
      </c>
      <c r="I1328">
        <v>0</v>
      </c>
      <c r="J1328">
        <v>0</v>
      </c>
      <c r="K1328">
        <v>0</v>
      </c>
      <c r="L1328">
        <v>0</v>
      </c>
      <c r="M1328" t="s">
        <v>79</v>
      </c>
      <c r="N1328" t="s">
        <v>79</v>
      </c>
      <c r="O1328" t="s">
        <v>79</v>
      </c>
      <c r="P1328" t="s">
        <v>79</v>
      </c>
      <c r="Q1328" t="s">
        <v>79</v>
      </c>
      <c r="R1328" t="s">
        <v>505</v>
      </c>
      <c r="S1328" t="s">
        <v>79</v>
      </c>
      <c r="T1328">
        <v>0</v>
      </c>
      <c r="U1328" t="s">
        <v>79</v>
      </c>
      <c r="V1328" t="s">
        <v>79</v>
      </c>
      <c r="W1328" t="s">
        <v>79</v>
      </c>
      <c r="X1328">
        <v>2</v>
      </c>
      <c r="Y1328">
        <v>2</v>
      </c>
      <c r="Z1328" t="s">
        <v>79</v>
      </c>
      <c r="AA1328" t="s">
        <v>79</v>
      </c>
      <c r="AB1328" t="s">
        <v>79</v>
      </c>
      <c r="AC1328" t="s">
        <v>79</v>
      </c>
      <c r="AD1328" t="s">
        <v>79</v>
      </c>
      <c r="AE1328">
        <v>0</v>
      </c>
      <c r="AF1328" t="s">
        <v>79</v>
      </c>
      <c r="AG1328">
        <v>0</v>
      </c>
      <c r="AH1328" t="s">
        <v>79</v>
      </c>
      <c r="AI1328" t="s">
        <v>79</v>
      </c>
      <c r="AJ1328" t="s">
        <v>79</v>
      </c>
      <c r="AK1328" t="s">
        <v>79</v>
      </c>
      <c r="AL1328" t="s">
        <v>79</v>
      </c>
      <c r="AM1328" t="s">
        <v>79</v>
      </c>
      <c r="AN1328" t="s">
        <v>79</v>
      </c>
      <c r="AO1328" t="s">
        <v>79</v>
      </c>
      <c r="AP1328" t="s">
        <v>79</v>
      </c>
      <c r="AQ1328" t="s">
        <v>79</v>
      </c>
      <c r="AR1328" t="s">
        <v>79</v>
      </c>
      <c r="AS1328">
        <v>0</v>
      </c>
      <c r="AT1328" t="s">
        <v>79</v>
      </c>
      <c r="AU1328" t="s">
        <v>79</v>
      </c>
      <c r="AV1328">
        <v>0</v>
      </c>
      <c r="AW1328">
        <v>0</v>
      </c>
    </row>
    <row r="1329" spans="1:49" x14ac:dyDescent="0.2">
      <c r="A1329">
        <v>1</v>
      </c>
      <c r="B1329">
        <v>63</v>
      </c>
      <c r="C1329">
        <v>2</v>
      </c>
      <c r="D1329">
        <v>8</v>
      </c>
      <c r="E1329">
        <v>0</v>
      </c>
      <c r="F1329" t="s">
        <v>79</v>
      </c>
      <c r="G1329" t="s">
        <v>79</v>
      </c>
      <c r="H1329">
        <v>30</v>
      </c>
      <c r="I1329">
        <v>0</v>
      </c>
      <c r="J1329">
        <v>0</v>
      </c>
      <c r="K1329">
        <v>0</v>
      </c>
      <c r="L1329">
        <v>0</v>
      </c>
      <c r="M1329" t="s">
        <v>79</v>
      </c>
      <c r="N1329" t="s">
        <v>79</v>
      </c>
      <c r="O1329" t="s">
        <v>79</v>
      </c>
      <c r="P1329" t="s">
        <v>79</v>
      </c>
      <c r="Q1329" t="s">
        <v>79</v>
      </c>
      <c r="R1329" t="s">
        <v>497</v>
      </c>
      <c r="S1329" t="s">
        <v>79</v>
      </c>
      <c r="T1329">
        <v>0</v>
      </c>
      <c r="U1329" t="s">
        <v>79</v>
      </c>
      <c r="V1329" t="s">
        <v>79</v>
      </c>
      <c r="W1329" t="s">
        <v>79</v>
      </c>
      <c r="X1329">
        <v>2</v>
      </c>
      <c r="Y1329">
        <v>2</v>
      </c>
      <c r="Z1329" t="s">
        <v>79</v>
      </c>
      <c r="AA1329" t="s">
        <v>79</v>
      </c>
      <c r="AB1329" t="s">
        <v>79</v>
      </c>
      <c r="AC1329" t="s">
        <v>79</v>
      </c>
      <c r="AD1329" t="s">
        <v>79</v>
      </c>
      <c r="AE1329">
        <v>0</v>
      </c>
      <c r="AF1329" t="s">
        <v>79</v>
      </c>
      <c r="AG1329">
        <v>0</v>
      </c>
      <c r="AH1329" t="s">
        <v>79</v>
      </c>
      <c r="AI1329" t="s">
        <v>79</v>
      </c>
      <c r="AJ1329" t="s">
        <v>79</v>
      </c>
      <c r="AK1329" t="s">
        <v>79</v>
      </c>
      <c r="AL1329" t="s">
        <v>79</v>
      </c>
      <c r="AM1329" t="s">
        <v>79</v>
      </c>
      <c r="AN1329" t="s">
        <v>79</v>
      </c>
      <c r="AO1329" t="s">
        <v>79</v>
      </c>
      <c r="AP1329" t="s">
        <v>79</v>
      </c>
      <c r="AQ1329" t="s">
        <v>79</v>
      </c>
      <c r="AR1329" t="s">
        <v>79</v>
      </c>
      <c r="AS1329">
        <v>0</v>
      </c>
      <c r="AT1329" t="s">
        <v>79</v>
      </c>
      <c r="AU1329" t="s">
        <v>79</v>
      </c>
      <c r="AV1329">
        <v>0</v>
      </c>
      <c r="AW1329">
        <v>0</v>
      </c>
    </row>
    <row r="1330" spans="1:49" x14ac:dyDescent="0.2">
      <c r="A1330">
        <v>1</v>
      </c>
      <c r="B1330">
        <v>63</v>
      </c>
      <c r="C1330">
        <v>3</v>
      </c>
      <c r="D1330">
        <v>1</v>
      </c>
      <c r="E1330">
        <v>0</v>
      </c>
      <c r="F1330" t="s">
        <v>79</v>
      </c>
      <c r="G1330" t="s">
        <v>79</v>
      </c>
      <c r="H1330">
        <v>539</v>
      </c>
      <c r="I1330">
        <v>0</v>
      </c>
      <c r="J1330">
        <v>0</v>
      </c>
      <c r="K1330">
        <v>0</v>
      </c>
      <c r="L1330">
        <v>0</v>
      </c>
      <c r="M1330" t="s">
        <v>79</v>
      </c>
      <c r="N1330" t="s">
        <v>79</v>
      </c>
      <c r="O1330" t="s">
        <v>79</v>
      </c>
      <c r="P1330" t="s">
        <v>79</v>
      </c>
      <c r="Q1330" t="s">
        <v>79</v>
      </c>
      <c r="R1330" t="s">
        <v>1937</v>
      </c>
      <c r="S1330" t="s">
        <v>79</v>
      </c>
      <c r="T1330">
        <v>0</v>
      </c>
      <c r="U1330" t="s">
        <v>79</v>
      </c>
      <c r="V1330" t="s">
        <v>79</v>
      </c>
      <c r="W1330" t="s">
        <v>79</v>
      </c>
      <c r="X1330">
        <v>2</v>
      </c>
      <c r="Y1330">
        <v>2</v>
      </c>
      <c r="Z1330" t="s">
        <v>79</v>
      </c>
      <c r="AA1330" t="s">
        <v>79</v>
      </c>
      <c r="AB1330" t="s">
        <v>79</v>
      </c>
      <c r="AC1330" t="s">
        <v>79</v>
      </c>
      <c r="AD1330" t="s">
        <v>79</v>
      </c>
      <c r="AE1330">
        <v>0</v>
      </c>
      <c r="AF1330" t="s">
        <v>79</v>
      </c>
      <c r="AG1330">
        <v>0</v>
      </c>
      <c r="AH1330" t="s">
        <v>79</v>
      </c>
      <c r="AI1330" t="s">
        <v>79</v>
      </c>
      <c r="AJ1330" t="s">
        <v>79</v>
      </c>
      <c r="AK1330" t="s">
        <v>79</v>
      </c>
      <c r="AL1330" t="s">
        <v>79</v>
      </c>
      <c r="AM1330" t="s">
        <v>79</v>
      </c>
      <c r="AN1330" t="s">
        <v>79</v>
      </c>
      <c r="AO1330" t="s">
        <v>79</v>
      </c>
      <c r="AP1330" t="s">
        <v>79</v>
      </c>
      <c r="AQ1330" t="s">
        <v>79</v>
      </c>
      <c r="AR1330" t="s">
        <v>79</v>
      </c>
      <c r="AS1330">
        <v>0</v>
      </c>
      <c r="AT1330" t="s">
        <v>79</v>
      </c>
      <c r="AU1330" t="s">
        <v>79</v>
      </c>
      <c r="AV1330">
        <v>0</v>
      </c>
      <c r="AW1330">
        <v>0</v>
      </c>
    </row>
    <row r="1331" spans="1:49" x14ac:dyDescent="0.2">
      <c r="A1331">
        <v>1</v>
      </c>
      <c r="B1331">
        <v>63</v>
      </c>
      <c r="C1331">
        <v>3</v>
      </c>
      <c r="D1331">
        <v>2</v>
      </c>
      <c r="E1331">
        <v>0</v>
      </c>
      <c r="F1331" t="s">
        <v>79</v>
      </c>
      <c r="G1331" t="s">
        <v>79</v>
      </c>
      <c r="H1331">
        <v>303</v>
      </c>
      <c r="I1331">
        <v>0</v>
      </c>
      <c r="J1331">
        <v>0</v>
      </c>
      <c r="K1331">
        <v>0</v>
      </c>
      <c r="L1331">
        <v>0</v>
      </c>
      <c r="M1331" t="s">
        <v>79</v>
      </c>
      <c r="N1331" t="s">
        <v>79</v>
      </c>
      <c r="O1331" t="s">
        <v>79</v>
      </c>
      <c r="P1331" t="s">
        <v>79</v>
      </c>
      <c r="Q1331" t="s">
        <v>79</v>
      </c>
      <c r="R1331" t="s">
        <v>587</v>
      </c>
      <c r="S1331" t="s">
        <v>79</v>
      </c>
      <c r="T1331">
        <v>0</v>
      </c>
      <c r="U1331" t="s">
        <v>79</v>
      </c>
      <c r="V1331" t="s">
        <v>79</v>
      </c>
      <c r="W1331" t="s">
        <v>79</v>
      </c>
      <c r="X1331">
        <v>2</v>
      </c>
      <c r="Y1331">
        <v>2</v>
      </c>
      <c r="Z1331" t="s">
        <v>79</v>
      </c>
      <c r="AA1331" t="s">
        <v>79</v>
      </c>
      <c r="AB1331" t="s">
        <v>79</v>
      </c>
      <c r="AC1331" t="s">
        <v>79</v>
      </c>
      <c r="AD1331" t="s">
        <v>79</v>
      </c>
      <c r="AE1331">
        <v>0</v>
      </c>
      <c r="AF1331" t="s">
        <v>79</v>
      </c>
      <c r="AG1331">
        <v>0</v>
      </c>
      <c r="AH1331" t="s">
        <v>79</v>
      </c>
      <c r="AI1331" t="s">
        <v>79</v>
      </c>
      <c r="AJ1331" t="s">
        <v>79</v>
      </c>
      <c r="AK1331" t="s">
        <v>79</v>
      </c>
      <c r="AL1331" t="s">
        <v>79</v>
      </c>
      <c r="AM1331" t="s">
        <v>79</v>
      </c>
      <c r="AN1331" t="s">
        <v>79</v>
      </c>
      <c r="AO1331" t="s">
        <v>79</v>
      </c>
      <c r="AP1331" t="s">
        <v>79</v>
      </c>
      <c r="AQ1331" t="s">
        <v>79</v>
      </c>
      <c r="AR1331" t="s">
        <v>79</v>
      </c>
      <c r="AS1331">
        <v>0</v>
      </c>
      <c r="AT1331" t="s">
        <v>79</v>
      </c>
      <c r="AU1331" t="s">
        <v>79</v>
      </c>
      <c r="AV1331">
        <v>0</v>
      </c>
      <c r="AW1331">
        <v>0</v>
      </c>
    </row>
    <row r="1332" spans="1:49" x14ac:dyDescent="0.2">
      <c r="A1332">
        <v>1</v>
      </c>
      <c r="B1332">
        <v>63</v>
      </c>
      <c r="C1332">
        <v>3</v>
      </c>
      <c r="D1332">
        <v>3</v>
      </c>
      <c r="E1332">
        <v>0</v>
      </c>
      <c r="F1332" t="s">
        <v>79</v>
      </c>
      <c r="G1332" t="s">
        <v>79</v>
      </c>
      <c r="H1332">
        <v>499</v>
      </c>
      <c r="I1332">
        <v>0</v>
      </c>
      <c r="J1332">
        <v>0</v>
      </c>
      <c r="K1332">
        <v>0</v>
      </c>
      <c r="L1332">
        <v>0</v>
      </c>
      <c r="M1332" t="s">
        <v>79</v>
      </c>
      <c r="N1332" t="s">
        <v>79</v>
      </c>
      <c r="O1332" t="s">
        <v>79</v>
      </c>
      <c r="P1332" t="s">
        <v>79</v>
      </c>
      <c r="Q1332" t="s">
        <v>79</v>
      </c>
      <c r="R1332" t="s">
        <v>404</v>
      </c>
      <c r="S1332" t="s">
        <v>79</v>
      </c>
      <c r="T1332">
        <v>0</v>
      </c>
      <c r="U1332" t="s">
        <v>79</v>
      </c>
      <c r="V1332" t="s">
        <v>79</v>
      </c>
      <c r="W1332" t="s">
        <v>79</v>
      </c>
      <c r="X1332">
        <v>2</v>
      </c>
      <c r="Y1332">
        <v>2</v>
      </c>
      <c r="Z1332" t="s">
        <v>79</v>
      </c>
      <c r="AA1332" t="s">
        <v>79</v>
      </c>
      <c r="AB1332" t="s">
        <v>79</v>
      </c>
      <c r="AC1332" t="s">
        <v>79</v>
      </c>
      <c r="AD1332" t="s">
        <v>79</v>
      </c>
      <c r="AE1332">
        <v>0</v>
      </c>
      <c r="AF1332" t="s">
        <v>79</v>
      </c>
      <c r="AG1332">
        <v>0</v>
      </c>
      <c r="AH1332" t="s">
        <v>79</v>
      </c>
      <c r="AI1332" t="s">
        <v>79</v>
      </c>
      <c r="AJ1332" t="s">
        <v>79</v>
      </c>
      <c r="AK1332" t="s">
        <v>79</v>
      </c>
      <c r="AL1332" t="s">
        <v>79</v>
      </c>
      <c r="AM1332" t="s">
        <v>79</v>
      </c>
      <c r="AN1332" t="s">
        <v>79</v>
      </c>
      <c r="AO1332" t="s">
        <v>79</v>
      </c>
      <c r="AP1332" t="s">
        <v>79</v>
      </c>
      <c r="AQ1332" t="s">
        <v>79</v>
      </c>
      <c r="AR1332" t="s">
        <v>79</v>
      </c>
      <c r="AS1332">
        <v>0</v>
      </c>
      <c r="AT1332" t="s">
        <v>79</v>
      </c>
      <c r="AU1332" t="s">
        <v>79</v>
      </c>
      <c r="AV1332">
        <v>0</v>
      </c>
      <c r="AW1332">
        <v>0</v>
      </c>
    </row>
    <row r="1333" spans="1:49" x14ac:dyDescent="0.2">
      <c r="A1333">
        <v>1</v>
      </c>
      <c r="B1333">
        <v>63</v>
      </c>
      <c r="C1333">
        <v>3</v>
      </c>
      <c r="D1333">
        <v>4</v>
      </c>
      <c r="E1333">
        <v>0</v>
      </c>
      <c r="F1333" t="s">
        <v>79</v>
      </c>
      <c r="G1333" t="s">
        <v>79</v>
      </c>
      <c r="H1333">
        <v>416</v>
      </c>
      <c r="I1333">
        <v>0</v>
      </c>
      <c r="J1333">
        <v>0</v>
      </c>
      <c r="K1333">
        <v>0</v>
      </c>
      <c r="L1333">
        <v>0</v>
      </c>
      <c r="M1333" t="s">
        <v>79</v>
      </c>
      <c r="N1333" t="s">
        <v>79</v>
      </c>
      <c r="O1333" t="s">
        <v>79</v>
      </c>
      <c r="P1333" t="s">
        <v>79</v>
      </c>
      <c r="Q1333" t="s">
        <v>79</v>
      </c>
      <c r="R1333" t="s">
        <v>1938</v>
      </c>
      <c r="S1333" t="s">
        <v>79</v>
      </c>
      <c r="T1333">
        <v>0</v>
      </c>
      <c r="U1333" t="s">
        <v>79</v>
      </c>
      <c r="V1333" t="s">
        <v>79</v>
      </c>
      <c r="W1333" t="s">
        <v>79</v>
      </c>
      <c r="X1333">
        <v>2</v>
      </c>
      <c r="Y1333">
        <v>2</v>
      </c>
      <c r="Z1333" t="s">
        <v>79</v>
      </c>
      <c r="AA1333" t="s">
        <v>79</v>
      </c>
      <c r="AB1333" t="s">
        <v>79</v>
      </c>
      <c r="AC1333" t="s">
        <v>79</v>
      </c>
      <c r="AD1333" t="s">
        <v>79</v>
      </c>
      <c r="AE1333">
        <v>0</v>
      </c>
      <c r="AF1333" t="s">
        <v>79</v>
      </c>
      <c r="AG1333">
        <v>0</v>
      </c>
      <c r="AH1333" t="s">
        <v>79</v>
      </c>
      <c r="AI1333" t="s">
        <v>79</v>
      </c>
      <c r="AJ1333" t="s">
        <v>79</v>
      </c>
      <c r="AK1333" t="s">
        <v>79</v>
      </c>
      <c r="AL1333" t="s">
        <v>79</v>
      </c>
      <c r="AM1333" t="s">
        <v>79</v>
      </c>
      <c r="AN1333" t="s">
        <v>79</v>
      </c>
      <c r="AO1333" t="s">
        <v>79</v>
      </c>
      <c r="AP1333" t="s">
        <v>79</v>
      </c>
      <c r="AQ1333" t="s">
        <v>79</v>
      </c>
      <c r="AR1333" t="s">
        <v>79</v>
      </c>
      <c r="AS1333">
        <v>0</v>
      </c>
      <c r="AT1333" t="s">
        <v>79</v>
      </c>
      <c r="AU1333" t="s">
        <v>79</v>
      </c>
      <c r="AV1333">
        <v>0</v>
      </c>
      <c r="AW1333">
        <v>0</v>
      </c>
    </row>
    <row r="1334" spans="1:49" x14ac:dyDescent="0.2">
      <c r="A1334">
        <v>1</v>
      </c>
      <c r="B1334">
        <v>63</v>
      </c>
      <c r="C1334">
        <v>3</v>
      </c>
      <c r="D1334">
        <v>5</v>
      </c>
      <c r="E1334">
        <v>0</v>
      </c>
      <c r="F1334" t="s">
        <v>79</v>
      </c>
      <c r="G1334" t="s">
        <v>79</v>
      </c>
      <c r="H1334">
        <v>70</v>
      </c>
      <c r="I1334">
        <v>0</v>
      </c>
      <c r="J1334">
        <v>0</v>
      </c>
      <c r="K1334">
        <v>0</v>
      </c>
      <c r="L1334">
        <v>0</v>
      </c>
      <c r="M1334" t="s">
        <v>79</v>
      </c>
      <c r="N1334" t="s">
        <v>79</v>
      </c>
      <c r="O1334" t="s">
        <v>79</v>
      </c>
      <c r="P1334" t="s">
        <v>79</v>
      </c>
      <c r="Q1334" t="s">
        <v>79</v>
      </c>
      <c r="R1334" t="s">
        <v>654</v>
      </c>
      <c r="S1334" t="s">
        <v>79</v>
      </c>
      <c r="T1334">
        <v>0</v>
      </c>
      <c r="U1334" t="s">
        <v>79</v>
      </c>
      <c r="V1334" t="s">
        <v>79</v>
      </c>
      <c r="W1334" t="s">
        <v>79</v>
      </c>
      <c r="X1334">
        <v>2</v>
      </c>
      <c r="Y1334">
        <v>2</v>
      </c>
      <c r="Z1334" t="s">
        <v>79</v>
      </c>
      <c r="AA1334" t="s">
        <v>79</v>
      </c>
      <c r="AB1334" t="s">
        <v>79</v>
      </c>
      <c r="AC1334" t="s">
        <v>79</v>
      </c>
      <c r="AD1334" t="s">
        <v>79</v>
      </c>
      <c r="AE1334">
        <v>0</v>
      </c>
      <c r="AF1334" t="s">
        <v>79</v>
      </c>
      <c r="AG1334">
        <v>0</v>
      </c>
      <c r="AH1334" t="s">
        <v>79</v>
      </c>
      <c r="AI1334" t="s">
        <v>79</v>
      </c>
      <c r="AJ1334" t="s">
        <v>79</v>
      </c>
      <c r="AK1334" t="s">
        <v>79</v>
      </c>
      <c r="AL1334" t="s">
        <v>79</v>
      </c>
      <c r="AM1334" t="s">
        <v>79</v>
      </c>
      <c r="AN1334" t="s">
        <v>79</v>
      </c>
      <c r="AO1334" t="s">
        <v>79</v>
      </c>
      <c r="AP1334" t="s">
        <v>79</v>
      </c>
      <c r="AQ1334" t="s">
        <v>79</v>
      </c>
      <c r="AR1334" t="s">
        <v>79</v>
      </c>
      <c r="AS1334">
        <v>0</v>
      </c>
      <c r="AT1334" t="s">
        <v>79</v>
      </c>
      <c r="AU1334" t="s">
        <v>79</v>
      </c>
      <c r="AV1334">
        <v>0</v>
      </c>
      <c r="AW1334">
        <v>0</v>
      </c>
    </row>
    <row r="1335" spans="1:49" x14ac:dyDescent="0.2">
      <c r="A1335">
        <v>1</v>
      </c>
      <c r="B1335">
        <v>63</v>
      </c>
      <c r="C1335">
        <v>3</v>
      </c>
      <c r="D1335">
        <v>6</v>
      </c>
      <c r="E1335">
        <v>0</v>
      </c>
      <c r="F1335" t="s">
        <v>79</v>
      </c>
      <c r="G1335" t="s">
        <v>79</v>
      </c>
      <c r="H1335">
        <v>194</v>
      </c>
      <c r="I1335">
        <v>0</v>
      </c>
      <c r="J1335">
        <v>0</v>
      </c>
      <c r="K1335">
        <v>0</v>
      </c>
      <c r="L1335">
        <v>0</v>
      </c>
      <c r="M1335" t="s">
        <v>79</v>
      </c>
      <c r="N1335" t="s">
        <v>79</v>
      </c>
      <c r="O1335" t="s">
        <v>79</v>
      </c>
      <c r="P1335" t="s">
        <v>79</v>
      </c>
      <c r="Q1335" t="s">
        <v>79</v>
      </c>
      <c r="R1335" t="s">
        <v>1939</v>
      </c>
      <c r="S1335" t="s">
        <v>79</v>
      </c>
      <c r="T1335">
        <v>0</v>
      </c>
      <c r="U1335" t="s">
        <v>79</v>
      </c>
      <c r="V1335" t="s">
        <v>79</v>
      </c>
      <c r="W1335" t="s">
        <v>79</v>
      </c>
      <c r="X1335">
        <v>2</v>
      </c>
      <c r="Y1335">
        <v>2</v>
      </c>
      <c r="Z1335" t="s">
        <v>79</v>
      </c>
      <c r="AA1335" t="s">
        <v>79</v>
      </c>
      <c r="AB1335" t="s">
        <v>79</v>
      </c>
      <c r="AC1335" t="s">
        <v>79</v>
      </c>
      <c r="AD1335" t="s">
        <v>79</v>
      </c>
      <c r="AE1335">
        <v>0</v>
      </c>
      <c r="AF1335" t="s">
        <v>79</v>
      </c>
      <c r="AG1335">
        <v>0</v>
      </c>
      <c r="AH1335" t="s">
        <v>79</v>
      </c>
      <c r="AI1335" t="s">
        <v>79</v>
      </c>
      <c r="AJ1335" t="s">
        <v>79</v>
      </c>
      <c r="AK1335" t="s">
        <v>79</v>
      </c>
      <c r="AL1335" t="s">
        <v>79</v>
      </c>
      <c r="AM1335" t="s">
        <v>79</v>
      </c>
      <c r="AN1335" t="s">
        <v>79</v>
      </c>
      <c r="AO1335" t="s">
        <v>79</v>
      </c>
      <c r="AP1335" t="s">
        <v>79</v>
      </c>
      <c r="AQ1335" t="s">
        <v>79</v>
      </c>
      <c r="AR1335" t="s">
        <v>79</v>
      </c>
      <c r="AS1335">
        <v>0</v>
      </c>
      <c r="AT1335" t="s">
        <v>79</v>
      </c>
      <c r="AU1335" t="s">
        <v>79</v>
      </c>
      <c r="AV1335">
        <v>0</v>
      </c>
      <c r="AW1335">
        <v>0</v>
      </c>
    </row>
    <row r="1336" spans="1:49" x14ac:dyDescent="0.2">
      <c r="A1336">
        <v>1</v>
      </c>
      <c r="B1336">
        <v>63</v>
      </c>
      <c r="C1336">
        <v>3</v>
      </c>
      <c r="D1336">
        <v>7</v>
      </c>
      <c r="E1336">
        <v>0</v>
      </c>
      <c r="F1336" t="s">
        <v>79</v>
      </c>
      <c r="G1336" t="s">
        <v>79</v>
      </c>
      <c r="H1336">
        <v>444</v>
      </c>
      <c r="I1336">
        <v>0</v>
      </c>
      <c r="J1336">
        <v>0</v>
      </c>
      <c r="K1336">
        <v>0</v>
      </c>
      <c r="L1336">
        <v>0</v>
      </c>
      <c r="M1336" t="s">
        <v>79</v>
      </c>
      <c r="N1336" t="s">
        <v>79</v>
      </c>
      <c r="O1336" t="s">
        <v>79</v>
      </c>
      <c r="P1336" t="s">
        <v>79</v>
      </c>
      <c r="Q1336" t="s">
        <v>79</v>
      </c>
      <c r="R1336" t="s">
        <v>1940</v>
      </c>
      <c r="S1336" t="s">
        <v>79</v>
      </c>
      <c r="T1336">
        <v>0</v>
      </c>
      <c r="U1336" t="s">
        <v>79</v>
      </c>
      <c r="V1336" t="s">
        <v>79</v>
      </c>
      <c r="W1336" t="s">
        <v>79</v>
      </c>
      <c r="X1336">
        <v>2</v>
      </c>
      <c r="Y1336">
        <v>2</v>
      </c>
      <c r="Z1336" t="s">
        <v>79</v>
      </c>
      <c r="AA1336" t="s">
        <v>79</v>
      </c>
      <c r="AB1336" t="s">
        <v>79</v>
      </c>
      <c r="AC1336" t="s">
        <v>79</v>
      </c>
      <c r="AD1336" t="s">
        <v>79</v>
      </c>
      <c r="AE1336">
        <v>0</v>
      </c>
      <c r="AF1336" t="s">
        <v>79</v>
      </c>
      <c r="AG1336">
        <v>0</v>
      </c>
      <c r="AH1336" t="s">
        <v>79</v>
      </c>
      <c r="AI1336" t="s">
        <v>79</v>
      </c>
      <c r="AJ1336" t="s">
        <v>79</v>
      </c>
      <c r="AK1336" t="s">
        <v>79</v>
      </c>
      <c r="AL1336" t="s">
        <v>79</v>
      </c>
      <c r="AM1336" t="s">
        <v>79</v>
      </c>
      <c r="AN1336" t="s">
        <v>79</v>
      </c>
      <c r="AO1336" t="s">
        <v>79</v>
      </c>
      <c r="AP1336" t="s">
        <v>79</v>
      </c>
      <c r="AQ1336" t="s">
        <v>79</v>
      </c>
      <c r="AR1336" t="s">
        <v>79</v>
      </c>
      <c r="AS1336">
        <v>0</v>
      </c>
      <c r="AT1336" t="s">
        <v>79</v>
      </c>
      <c r="AU1336" t="s">
        <v>79</v>
      </c>
      <c r="AV1336">
        <v>0</v>
      </c>
      <c r="AW1336">
        <v>0</v>
      </c>
    </row>
    <row r="1337" spans="1:49" x14ac:dyDescent="0.2">
      <c r="A1337">
        <v>1</v>
      </c>
      <c r="B1337">
        <v>63</v>
      </c>
      <c r="C1337">
        <v>3</v>
      </c>
      <c r="D1337">
        <v>8</v>
      </c>
      <c r="E1337">
        <v>0</v>
      </c>
      <c r="F1337" t="s">
        <v>79</v>
      </c>
      <c r="G1337" t="s">
        <v>79</v>
      </c>
      <c r="H1337">
        <v>642</v>
      </c>
      <c r="I1337">
        <v>0</v>
      </c>
      <c r="J1337">
        <v>0</v>
      </c>
      <c r="K1337">
        <v>0</v>
      </c>
      <c r="L1337">
        <v>0</v>
      </c>
      <c r="M1337" t="s">
        <v>79</v>
      </c>
      <c r="N1337" t="s">
        <v>79</v>
      </c>
      <c r="O1337" t="s">
        <v>79</v>
      </c>
      <c r="P1337" t="s">
        <v>79</v>
      </c>
      <c r="Q1337" t="s">
        <v>79</v>
      </c>
      <c r="R1337" t="s">
        <v>1941</v>
      </c>
      <c r="S1337" t="s">
        <v>79</v>
      </c>
      <c r="T1337">
        <v>0</v>
      </c>
      <c r="U1337" t="s">
        <v>79</v>
      </c>
      <c r="V1337" t="s">
        <v>79</v>
      </c>
      <c r="W1337" t="s">
        <v>79</v>
      </c>
      <c r="X1337">
        <v>2</v>
      </c>
      <c r="Y1337">
        <v>2</v>
      </c>
      <c r="Z1337" t="s">
        <v>79</v>
      </c>
      <c r="AA1337" t="s">
        <v>79</v>
      </c>
      <c r="AB1337" t="s">
        <v>79</v>
      </c>
      <c r="AC1337" t="s">
        <v>79</v>
      </c>
      <c r="AD1337" t="s">
        <v>79</v>
      </c>
      <c r="AE1337">
        <v>0</v>
      </c>
      <c r="AF1337" t="s">
        <v>79</v>
      </c>
      <c r="AG1337">
        <v>0</v>
      </c>
      <c r="AH1337" t="s">
        <v>79</v>
      </c>
      <c r="AI1337" t="s">
        <v>79</v>
      </c>
      <c r="AJ1337" t="s">
        <v>79</v>
      </c>
      <c r="AK1337" t="s">
        <v>79</v>
      </c>
      <c r="AL1337" t="s">
        <v>79</v>
      </c>
      <c r="AM1337" t="s">
        <v>79</v>
      </c>
      <c r="AN1337" t="s">
        <v>79</v>
      </c>
      <c r="AO1337" t="s">
        <v>79</v>
      </c>
      <c r="AP1337" t="s">
        <v>79</v>
      </c>
      <c r="AQ1337" t="s">
        <v>79</v>
      </c>
      <c r="AR1337" t="s">
        <v>79</v>
      </c>
      <c r="AS1337">
        <v>0</v>
      </c>
      <c r="AT1337" t="s">
        <v>79</v>
      </c>
      <c r="AU1337" t="s">
        <v>79</v>
      </c>
      <c r="AV1337">
        <v>0</v>
      </c>
      <c r="AW1337">
        <v>0</v>
      </c>
    </row>
    <row r="1338" spans="1:49" x14ac:dyDescent="0.2">
      <c r="A1338">
        <v>1</v>
      </c>
      <c r="B1338">
        <v>63</v>
      </c>
      <c r="C1338">
        <v>4</v>
      </c>
      <c r="D1338">
        <v>1</v>
      </c>
      <c r="E1338">
        <v>0</v>
      </c>
      <c r="F1338" t="s">
        <v>79</v>
      </c>
      <c r="G1338" t="s">
        <v>79</v>
      </c>
      <c r="H1338">
        <v>140</v>
      </c>
      <c r="I1338">
        <v>0</v>
      </c>
      <c r="J1338">
        <v>0</v>
      </c>
      <c r="K1338">
        <v>0</v>
      </c>
      <c r="L1338">
        <v>0</v>
      </c>
      <c r="M1338" t="s">
        <v>79</v>
      </c>
      <c r="N1338" t="s">
        <v>79</v>
      </c>
      <c r="O1338" t="s">
        <v>79</v>
      </c>
      <c r="P1338" t="s">
        <v>79</v>
      </c>
      <c r="Q1338" t="s">
        <v>79</v>
      </c>
      <c r="R1338" t="s">
        <v>1942</v>
      </c>
      <c r="S1338" t="s">
        <v>79</v>
      </c>
      <c r="T1338">
        <v>0</v>
      </c>
      <c r="U1338" t="s">
        <v>79</v>
      </c>
      <c r="V1338" t="s">
        <v>79</v>
      </c>
      <c r="W1338" t="s">
        <v>79</v>
      </c>
      <c r="X1338">
        <v>2</v>
      </c>
      <c r="Y1338">
        <v>2</v>
      </c>
      <c r="Z1338" t="s">
        <v>79</v>
      </c>
      <c r="AA1338" t="s">
        <v>79</v>
      </c>
      <c r="AB1338" t="s">
        <v>79</v>
      </c>
      <c r="AC1338" t="s">
        <v>79</v>
      </c>
      <c r="AD1338" t="s">
        <v>79</v>
      </c>
      <c r="AE1338">
        <v>0</v>
      </c>
      <c r="AF1338" t="s">
        <v>79</v>
      </c>
      <c r="AG1338">
        <v>0</v>
      </c>
      <c r="AH1338" t="s">
        <v>79</v>
      </c>
      <c r="AI1338" t="s">
        <v>79</v>
      </c>
      <c r="AJ1338" t="s">
        <v>79</v>
      </c>
      <c r="AK1338" t="s">
        <v>79</v>
      </c>
      <c r="AL1338" t="s">
        <v>79</v>
      </c>
      <c r="AM1338" t="s">
        <v>79</v>
      </c>
      <c r="AN1338" t="s">
        <v>79</v>
      </c>
      <c r="AO1338" t="s">
        <v>79</v>
      </c>
      <c r="AP1338" t="s">
        <v>79</v>
      </c>
      <c r="AQ1338" t="s">
        <v>79</v>
      </c>
      <c r="AR1338" t="s">
        <v>79</v>
      </c>
      <c r="AS1338">
        <v>0</v>
      </c>
      <c r="AT1338" t="s">
        <v>79</v>
      </c>
      <c r="AU1338" t="s">
        <v>79</v>
      </c>
      <c r="AV1338">
        <v>0</v>
      </c>
      <c r="AW1338">
        <v>0</v>
      </c>
    </row>
    <row r="1339" spans="1:49" x14ac:dyDescent="0.2">
      <c r="A1339">
        <v>1</v>
      </c>
      <c r="B1339">
        <v>63</v>
      </c>
      <c r="C1339">
        <v>4</v>
      </c>
      <c r="D1339">
        <v>2</v>
      </c>
      <c r="E1339">
        <v>0</v>
      </c>
      <c r="F1339" t="s">
        <v>79</v>
      </c>
      <c r="G1339" t="s">
        <v>79</v>
      </c>
      <c r="H1339">
        <v>533</v>
      </c>
      <c r="I1339">
        <v>0</v>
      </c>
      <c r="J1339">
        <v>0</v>
      </c>
      <c r="K1339">
        <v>0</v>
      </c>
      <c r="L1339">
        <v>0</v>
      </c>
      <c r="M1339" t="s">
        <v>79</v>
      </c>
      <c r="N1339" t="s">
        <v>79</v>
      </c>
      <c r="O1339" t="s">
        <v>79</v>
      </c>
      <c r="P1339" t="s">
        <v>79</v>
      </c>
      <c r="Q1339" t="s">
        <v>79</v>
      </c>
      <c r="R1339" t="s">
        <v>1943</v>
      </c>
      <c r="S1339" t="s">
        <v>79</v>
      </c>
      <c r="T1339">
        <v>0</v>
      </c>
      <c r="U1339" t="s">
        <v>79</v>
      </c>
      <c r="V1339" t="s">
        <v>79</v>
      </c>
      <c r="W1339" t="s">
        <v>79</v>
      </c>
      <c r="X1339">
        <v>2</v>
      </c>
      <c r="Y1339">
        <v>2</v>
      </c>
      <c r="Z1339" t="s">
        <v>79</v>
      </c>
      <c r="AA1339" t="s">
        <v>79</v>
      </c>
      <c r="AB1339" t="s">
        <v>79</v>
      </c>
      <c r="AC1339" t="s">
        <v>79</v>
      </c>
      <c r="AD1339" t="s">
        <v>79</v>
      </c>
      <c r="AE1339">
        <v>0</v>
      </c>
      <c r="AF1339" t="s">
        <v>79</v>
      </c>
      <c r="AG1339">
        <v>0</v>
      </c>
      <c r="AH1339" t="s">
        <v>79</v>
      </c>
      <c r="AI1339" t="s">
        <v>79</v>
      </c>
      <c r="AJ1339" t="s">
        <v>79</v>
      </c>
      <c r="AK1339" t="s">
        <v>79</v>
      </c>
      <c r="AL1339" t="s">
        <v>79</v>
      </c>
      <c r="AM1339" t="s">
        <v>79</v>
      </c>
      <c r="AN1339" t="s">
        <v>79</v>
      </c>
      <c r="AO1339" t="s">
        <v>79</v>
      </c>
      <c r="AP1339" t="s">
        <v>79</v>
      </c>
      <c r="AQ1339" t="s">
        <v>79</v>
      </c>
      <c r="AR1339" t="s">
        <v>79</v>
      </c>
      <c r="AS1339">
        <v>0</v>
      </c>
      <c r="AT1339" t="s">
        <v>79</v>
      </c>
      <c r="AU1339" t="s">
        <v>79</v>
      </c>
      <c r="AV1339">
        <v>0</v>
      </c>
      <c r="AW1339">
        <v>0</v>
      </c>
    </row>
    <row r="1340" spans="1:49" x14ac:dyDescent="0.2">
      <c r="A1340">
        <v>1</v>
      </c>
      <c r="B1340">
        <v>63</v>
      </c>
      <c r="C1340">
        <v>4</v>
      </c>
      <c r="D1340">
        <v>3</v>
      </c>
      <c r="E1340">
        <v>0</v>
      </c>
      <c r="F1340" t="s">
        <v>79</v>
      </c>
      <c r="G1340" t="s">
        <v>79</v>
      </c>
      <c r="H1340">
        <v>75</v>
      </c>
      <c r="I1340">
        <v>0</v>
      </c>
      <c r="J1340">
        <v>0</v>
      </c>
      <c r="K1340">
        <v>0</v>
      </c>
      <c r="L1340">
        <v>0</v>
      </c>
      <c r="M1340" t="s">
        <v>79</v>
      </c>
      <c r="N1340" t="s">
        <v>79</v>
      </c>
      <c r="O1340" t="s">
        <v>79</v>
      </c>
      <c r="P1340" t="s">
        <v>79</v>
      </c>
      <c r="Q1340" t="s">
        <v>79</v>
      </c>
      <c r="R1340" t="s">
        <v>501</v>
      </c>
      <c r="S1340" t="s">
        <v>79</v>
      </c>
      <c r="T1340">
        <v>0</v>
      </c>
      <c r="U1340" t="s">
        <v>79</v>
      </c>
      <c r="V1340" t="s">
        <v>79</v>
      </c>
      <c r="W1340" t="s">
        <v>79</v>
      </c>
      <c r="X1340">
        <v>2</v>
      </c>
      <c r="Y1340">
        <v>2</v>
      </c>
      <c r="Z1340" t="s">
        <v>79</v>
      </c>
      <c r="AA1340" t="s">
        <v>79</v>
      </c>
      <c r="AB1340" t="s">
        <v>79</v>
      </c>
      <c r="AC1340" t="s">
        <v>79</v>
      </c>
      <c r="AD1340" t="s">
        <v>79</v>
      </c>
      <c r="AE1340">
        <v>0</v>
      </c>
      <c r="AF1340" t="s">
        <v>79</v>
      </c>
      <c r="AG1340">
        <v>0</v>
      </c>
      <c r="AH1340" t="s">
        <v>79</v>
      </c>
      <c r="AI1340" t="s">
        <v>79</v>
      </c>
      <c r="AJ1340" t="s">
        <v>79</v>
      </c>
      <c r="AK1340" t="s">
        <v>79</v>
      </c>
      <c r="AL1340" t="s">
        <v>79</v>
      </c>
      <c r="AM1340" t="s">
        <v>79</v>
      </c>
      <c r="AN1340" t="s">
        <v>79</v>
      </c>
      <c r="AO1340" t="s">
        <v>79</v>
      </c>
      <c r="AP1340" t="s">
        <v>79</v>
      </c>
      <c r="AQ1340" t="s">
        <v>79</v>
      </c>
      <c r="AR1340" t="s">
        <v>79</v>
      </c>
      <c r="AS1340">
        <v>0</v>
      </c>
      <c r="AT1340" t="s">
        <v>79</v>
      </c>
      <c r="AU1340" t="s">
        <v>79</v>
      </c>
      <c r="AV1340">
        <v>0</v>
      </c>
      <c r="AW1340">
        <v>0</v>
      </c>
    </row>
    <row r="1341" spans="1:49" x14ac:dyDescent="0.2">
      <c r="A1341">
        <v>1</v>
      </c>
      <c r="B1341">
        <v>63</v>
      </c>
      <c r="C1341">
        <v>4</v>
      </c>
      <c r="D1341">
        <v>4</v>
      </c>
      <c r="E1341">
        <v>0</v>
      </c>
      <c r="F1341" t="s">
        <v>79</v>
      </c>
      <c r="G1341" t="s">
        <v>79</v>
      </c>
      <c r="H1341">
        <v>574</v>
      </c>
      <c r="I1341">
        <v>0</v>
      </c>
      <c r="J1341">
        <v>0</v>
      </c>
      <c r="K1341">
        <v>0</v>
      </c>
      <c r="L1341">
        <v>0</v>
      </c>
      <c r="M1341" t="s">
        <v>79</v>
      </c>
      <c r="N1341" t="s">
        <v>79</v>
      </c>
      <c r="O1341" t="s">
        <v>79</v>
      </c>
      <c r="P1341" t="s">
        <v>79</v>
      </c>
      <c r="Q1341" t="s">
        <v>79</v>
      </c>
      <c r="R1341" t="s">
        <v>358</v>
      </c>
      <c r="S1341" t="s">
        <v>79</v>
      </c>
      <c r="T1341">
        <v>0</v>
      </c>
      <c r="U1341" t="s">
        <v>79</v>
      </c>
      <c r="V1341" t="s">
        <v>79</v>
      </c>
      <c r="W1341" t="s">
        <v>79</v>
      </c>
      <c r="X1341">
        <v>2</v>
      </c>
      <c r="Y1341">
        <v>2</v>
      </c>
      <c r="Z1341" t="s">
        <v>79</v>
      </c>
      <c r="AA1341" t="s">
        <v>79</v>
      </c>
      <c r="AB1341" t="s">
        <v>79</v>
      </c>
      <c r="AC1341" t="s">
        <v>79</v>
      </c>
      <c r="AD1341" t="s">
        <v>79</v>
      </c>
      <c r="AE1341">
        <v>0</v>
      </c>
      <c r="AF1341" t="s">
        <v>79</v>
      </c>
      <c r="AG1341">
        <v>0</v>
      </c>
      <c r="AH1341" t="s">
        <v>79</v>
      </c>
      <c r="AI1341" t="s">
        <v>79</v>
      </c>
      <c r="AJ1341" t="s">
        <v>79</v>
      </c>
      <c r="AK1341" t="s">
        <v>79</v>
      </c>
      <c r="AL1341" t="s">
        <v>79</v>
      </c>
      <c r="AM1341" t="s">
        <v>79</v>
      </c>
      <c r="AN1341" t="s">
        <v>79</v>
      </c>
      <c r="AO1341" t="s">
        <v>79</v>
      </c>
      <c r="AP1341" t="s">
        <v>79</v>
      </c>
      <c r="AQ1341" t="s">
        <v>79</v>
      </c>
      <c r="AR1341" t="s">
        <v>79</v>
      </c>
      <c r="AS1341">
        <v>0</v>
      </c>
      <c r="AT1341" t="s">
        <v>79</v>
      </c>
      <c r="AU1341" t="s">
        <v>79</v>
      </c>
      <c r="AV1341">
        <v>0</v>
      </c>
      <c r="AW1341">
        <v>0</v>
      </c>
    </row>
    <row r="1342" spans="1:49" x14ac:dyDescent="0.2">
      <c r="A1342">
        <v>1</v>
      </c>
      <c r="B1342">
        <v>63</v>
      </c>
      <c r="C1342">
        <v>4</v>
      </c>
      <c r="D1342">
        <v>5</v>
      </c>
      <c r="E1342">
        <v>0</v>
      </c>
      <c r="F1342" t="s">
        <v>79</v>
      </c>
      <c r="G1342" t="s">
        <v>79</v>
      </c>
      <c r="H1342">
        <v>532</v>
      </c>
      <c r="I1342">
        <v>0</v>
      </c>
      <c r="J1342">
        <v>0</v>
      </c>
      <c r="K1342">
        <v>0</v>
      </c>
      <c r="L1342">
        <v>0</v>
      </c>
      <c r="M1342" t="s">
        <v>79</v>
      </c>
      <c r="N1342" t="s">
        <v>79</v>
      </c>
      <c r="O1342" t="s">
        <v>79</v>
      </c>
      <c r="P1342" t="s">
        <v>79</v>
      </c>
      <c r="Q1342" t="s">
        <v>79</v>
      </c>
      <c r="R1342" t="s">
        <v>1944</v>
      </c>
      <c r="S1342" t="s">
        <v>79</v>
      </c>
      <c r="T1342">
        <v>0</v>
      </c>
      <c r="U1342" t="s">
        <v>79</v>
      </c>
      <c r="V1342" t="s">
        <v>79</v>
      </c>
      <c r="W1342" t="s">
        <v>79</v>
      </c>
      <c r="X1342">
        <v>2</v>
      </c>
      <c r="Y1342">
        <v>2</v>
      </c>
      <c r="Z1342" t="s">
        <v>79</v>
      </c>
      <c r="AA1342" t="s">
        <v>79</v>
      </c>
      <c r="AB1342" t="s">
        <v>79</v>
      </c>
      <c r="AC1342" t="s">
        <v>79</v>
      </c>
      <c r="AD1342" t="s">
        <v>79</v>
      </c>
      <c r="AE1342">
        <v>0</v>
      </c>
      <c r="AF1342" t="s">
        <v>79</v>
      </c>
      <c r="AG1342">
        <v>0</v>
      </c>
      <c r="AH1342" t="s">
        <v>79</v>
      </c>
      <c r="AI1342" t="s">
        <v>79</v>
      </c>
      <c r="AJ1342" t="s">
        <v>79</v>
      </c>
      <c r="AK1342" t="s">
        <v>79</v>
      </c>
      <c r="AL1342" t="s">
        <v>79</v>
      </c>
      <c r="AM1342" t="s">
        <v>79</v>
      </c>
      <c r="AN1342" t="s">
        <v>79</v>
      </c>
      <c r="AO1342" t="s">
        <v>79</v>
      </c>
      <c r="AP1342" t="s">
        <v>79</v>
      </c>
      <c r="AQ1342" t="s">
        <v>79</v>
      </c>
      <c r="AR1342" t="s">
        <v>79</v>
      </c>
      <c r="AS1342">
        <v>0</v>
      </c>
      <c r="AT1342" t="s">
        <v>79</v>
      </c>
      <c r="AU1342" t="s">
        <v>79</v>
      </c>
      <c r="AV1342">
        <v>0</v>
      </c>
      <c r="AW1342">
        <v>0</v>
      </c>
    </row>
    <row r="1343" spans="1:49" x14ac:dyDescent="0.2">
      <c r="A1343">
        <v>1</v>
      </c>
      <c r="B1343">
        <v>63</v>
      </c>
      <c r="C1343">
        <v>4</v>
      </c>
      <c r="D1343">
        <v>6</v>
      </c>
      <c r="E1343">
        <v>0</v>
      </c>
      <c r="F1343" t="s">
        <v>79</v>
      </c>
      <c r="G1343" t="s">
        <v>79</v>
      </c>
      <c r="H1343">
        <v>330</v>
      </c>
      <c r="I1343">
        <v>0</v>
      </c>
      <c r="J1343">
        <v>0</v>
      </c>
      <c r="K1343">
        <v>0</v>
      </c>
      <c r="L1343">
        <v>0</v>
      </c>
      <c r="M1343" t="s">
        <v>79</v>
      </c>
      <c r="N1343" t="s">
        <v>79</v>
      </c>
      <c r="O1343" t="s">
        <v>79</v>
      </c>
      <c r="P1343" t="s">
        <v>79</v>
      </c>
      <c r="Q1343" t="s">
        <v>79</v>
      </c>
      <c r="R1343" t="s">
        <v>1945</v>
      </c>
      <c r="S1343" t="s">
        <v>79</v>
      </c>
      <c r="T1343">
        <v>0</v>
      </c>
      <c r="U1343" t="s">
        <v>79</v>
      </c>
      <c r="V1343" t="s">
        <v>79</v>
      </c>
      <c r="W1343" t="s">
        <v>79</v>
      </c>
      <c r="X1343">
        <v>2</v>
      </c>
      <c r="Y1343">
        <v>2</v>
      </c>
      <c r="Z1343" t="s">
        <v>79</v>
      </c>
      <c r="AA1343" t="s">
        <v>79</v>
      </c>
      <c r="AB1343" t="s">
        <v>79</v>
      </c>
      <c r="AC1343" t="s">
        <v>79</v>
      </c>
      <c r="AD1343" t="s">
        <v>79</v>
      </c>
      <c r="AE1343">
        <v>0</v>
      </c>
      <c r="AF1343" t="s">
        <v>79</v>
      </c>
      <c r="AG1343">
        <v>0</v>
      </c>
      <c r="AH1343" t="s">
        <v>79</v>
      </c>
      <c r="AI1343" t="s">
        <v>79</v>
      </c>
      <c r="AJ1343" t="s">
        <v>79</v>
      </c>
      <c r="AK1343" t="s">
        <v>79</v>
      </c>
      <c r="AL1343" t="s">
        <v>79</v>
      </c>
      <c r="AM1343" t="s">
        <v>79</v>
      </c>
      <c r="AN1343" t="s">
        <v>79</v>
      </c>
      <c r="AO1343" t="s">
        <v>79</v>
      </c>
      <c r="AP1343" t="s">
        <v>79</v>
      </c>
      <c r="AQ1343" t="s">
        <v>79</v>
      </c>
      <c r="AR1343" t="s">
        <v>79</v>
      </c>
      <c r="AS1343">
        <v>0</v>
      </c>
      <c r="AT1343" t="s">
        <v>79</v>
      </c>
      <c r="AU1343" t="s">
        <v>79</v>
      </c>
      <c r="AV1343">
        <v>0</v>
      </c>
      <c r="AW1343">
        <v>0</v>
      </c>
    </row>
    <row r="1344" spans="1:49" x14ac:dyDescent="0.2">
      <c r="A1344">
        <v>1</v>
      </c>
      <c r="B1344">
        <v>63</v>
      </c>
      <c r="C1344">
        <v>4</v>
      </c>
      <c r="D1344">
        <v>7</v>
      </c>
      <c r="E1344">
        <v>0</v>
      </c>
      <c r="F1344" t="s">
        <v>79</v>
      </c>
      <c r="G1344" t="s">
        <v>79</v>
      </c>
      <c r="H1344">
        <v>302</v>
      </c>
      <c r="I1344">
        <v>0</v>
      </c>
      <c r="J1344">
        <v>0</v>
      </c>
      <c r="K1344">
        <v>0</v>
      </c>
      <c r="L1344">
        <v>0</v>
      </c>
      <c r="M1344" t="s">
        <v>79</v>
      </c>
      <c r="N1344" t="s">
        <v>79</v>
      </c>
      <c r="O1344" t="s">
        <v>79</v>
      </c>
      <c r="P1344" t="s">
        <v>79</v>
      </c>
      <c r="Q1344" t="s">
        <v>79</v>
      </c>
      <c r="R1344" t="s">
        <v>1946</v>
      </c>
      <c r="S1344" t="s">
        <v>79</v>
      </c>
      <c r="T1344">
        <v>0</v>
      </c>
      <c r="U1344" t="s">
        <v>79</v>
      </c>
      <c r="V1344" t="s">
        <v>79</v>
      </c>
      <c r="W1344" t="s">
        <v>79</v>
      </c>
      <c r="X1344">
        <v>2</v>
      </c>
      <c r="Y1344">
        <v>2</v>
      </c>
      <c r="Z1344" t="s">
        <v>79</v>
      </c>
      <c r="AA1344" t="s">
        <v>79</v>
      </c>
      <c r="AB1344" t="s">
        <v>79</v>
      </c>
      <c r="AC1344" t="s">
        <v>79</v>
      </c>
      <c r="AD1344" t="s">
        <v>79</v>
      </c>
      <c r="AE1344">
        <v>0</v>
      </c>
      <c r="AF1344" t="s">
        <v>79</v>
      </c>
      <c r="AG1344">
        <v>0</v>
      </c>
      <c r="AH1344" t="s">
        <v>79</v>
      </c>
      <c r="AI1344" t="s">
        <v>79</v>
      </c>
      <c r="AJ1344" t="s">
        <v>79</v>
      </c>
      <c r="AK1344" t="s">
        <v>79</v>
      </c>
      <c r="AL1344" t="s">
        <v>79</v>
      </c>
      <c r="AM1344" t="s">
        <v>79</v>
      </c>
      <c r="AN1344" t="s">
        <v>79</v>
      </c>
      <c r="AO1344" t="s">
        <v>79</v>
      </c>
      <c r="AP1344" t="s">
        <v>79</v>
      </c>
      <c r="AQ1344" t="s">
        <v>79</v>
      </c>
      <c r="AR1344" t="s">
        <v>79</v>
      </c>
      <c r="AS1344">
        <v>0</v>
      </c>
      <c r="AT1344" t="s">
        <v>79</v>
      </c>
      <c r="AU1344" t="s">
        <v>79</v>
      </c>
      <c r="AV1344">
        <v>0</v>
      </c>
      <c r="AW1344">
        <v>0</v>
      </c>
    </row>
    <row r="1345" spans="1:49" x14ac:dyDescent="0.2">
      <c r="A1345">
        <v>1</v>
      </c>
      <c r="B1345">
        <v>63</v>
      </c>
      <c r="C1345">
        <v>4</v>
      </c>
      <c r="D1345">
        <v>8</v>
      </c>
      <c r="E1345">
        <v>0</v>
      </c>
      <c r="F1345" t="s">
        <v>79</v>
      </c>
      <c r="G1345" t="s">
        <v>79</v>
      </c>
      <c r="H1345">
        <v>419</v>
      </c>
      <c r="I1345">
        <v>0</v>
      </c>
      <c r="J1345">
        <v>0</v>
      </c>
      <c r="K1345">
        <v>0</v>
      </c>
      <c r="L1345">
        <v>0</v>
      </c>
      <c r="M1345" t="s">
        <v>79</v>
      </c>
      <c r="N1345" t="s">
        <v>79</v>
      </c>
      <c r="O1345" t="s">
        <v>79</v>
      </c>
      <c r="P1345" t="s">
        <v>79</v>
      </c>
      <c r="Q1345" t="s">
        <v>79</v>
      </c>
      <c r="R1345" t="s">
        <v>1942</v>
      </c>
      <c r="S1345" t="s">
        <v>79</v>
      </c>
      <c r="T1345">
        <v>0</v>
      </c>
      <c r="U1345" t="s">
        <v>79</v>
      </c>
      <c r="V1345" t="s">
        <v>79</v>
      </c>
      <c r="W1345" t="s">
        <v>79</v>
      </c>
      <c r="X1345">
        <v>2</v>
      </c>
      <c r="Y1345">
        <v>2</v>
      </c>
      <c r="Z1345" t="s">
        <v>79</v>
      </c>
      <c r="AA1345" t="s">
        <v>79</v>
      </c>
      <c r="AB1345" t="s">
        <v>79</v>
      </c>
      <c r="AC1345" t="s">
        <v>79</v>
      </c>
      <c r="AD1345" t="s">
        <v>79</v>
      </c>
      <c r="AE1345">
        <v>0</v>
      </c>
      <c r="AF1345" t="s">
        <v>79</v>
      </c>
      <c r="AG1345">
        <v>0</v>
      </c>
      <c r="AH1345" t="s">
        <v>79</v>
      </c>
      <c r="AI1345" t="s">
        <v>79</v>
      </c>
      <c r="AJ1345" t="s">
        <v>79</v>
      </c>
      <c r="AK1345" t="s">
        <v>79</v>
      </c>
      <c r="AL1345" t="s">
        <v>79</v>
      </c>
      <c r="AM1345" t="s">
        <v>79</v>
      </c>
      <c r="AN1345" t="s">
        <v>79</v>
      </c>
      <c r="AO1345" t="s">
        <v>79</v>
      </c>
      <c r="AP1345" t="s">
        <v>79</v>
      </c>
      <c r="AQ1345" t="s">
        <v>79</v>
      </c>
      <c r="AR1345" t="s">
        <v>79</v>
      </c>
      <c r="AS1345">
        <v>0</v>
      </c>
      <c r="AT1345" t="s">
        <v>79</v>
      </c>
      <c r="AU1345" t="s">
        <v>79</v>
      </c>
      <c r="AV1345">
        <v>0</v>
      </c>
      <c r="AW1345">
        <v>0</v>
      </c>
    </row>
    <row r="1346" spans="1:49" x14ac:dyDescent="0.2">
      <c r="A1346">
        <v>1</v>
      </c>
      <c r="B1346">
        <v>64</v>
      </c>
      <c r="C1346">
        <v>1</v>
      </c>
      <c r="D1346">
        <v>1</v>
      </c>
      <c r="E1346">
        <v>0</v>
      </c>
      <c r="F1346" t="s">
        <v>79</v>
      </c>
      <c r="G1346" t="s">
        <v>79</v>
      </c>
      <c r="H1346">
        <v>0</v>
      </c>
      <c r="I1346">
        <v>0</v>
      </c>
      <c r="J1346">
        <v>0</v>
      </c>
      <c r="K1346">
        <v>0</v>
      </c>
      <c r="L1346">
        <v>0</v>
      </c>
      <c r="M1346" t="s">
        <v>79</v>
      </c>
      <c r="N1346" t="s">
        <v>79</v>
      </c>
      <c r="O1346" t="s">
        <v>79</v>
      </c>
      <c r="P1346" t="s">
        <v>79</v>
      </c>
      <c r="Q1346" t="s">
        <v>79</v>
      </c>
      <c r="R1346" t="s">
        <v>79</v>
      </c>
      <c r="S1346" t="s">
        <v>79</v>
      </c>
      <c r="T1346">
        <v>0</v>
      </c>
      <c r="U1346" t="s">
        <v>79</v>
      </c>
      <c r="V1346" t="s">
        <v>79</v>
      </c>
      <c r="W1346" t="s">
        <v>79</v>
      </c>
      <c r="X1346">
        <v>0</v>
      </c>
      <c r="Y1346">
        <v>0</v>
      </c>
      <c r="Z1346" t="s">
        <v>79</v>
      </c>
      <c r="AA1346" t="s">
        <v>79</v>
      </c>
      <c r="AB1346" t="s">
        <v>79</v>
      </c>
      <c r="AC1346" t="s">
        <v>79</v>
      </c>
      <c r="AD1346" t="s">
        <v>79</v>
      </c>
      <c r="AE1346">
        <v>0</v>
      </c>
      <c r="AF1346" t="s">
        <v>79</v>
      </c>
      <c r="AG1346">
        <v>0</v>
      </c>
      <c r="AH1346" t="s">
        <v>79</v>
      </c>
      <c r="AI1346" t="s">
        <v>79</v>
      </c>
      <c r="AJ1346" t="s">
        <v>79</v>
      </c>
      <c r="AK1346" t="s">
        <v>79</v>
      </c>
      <c r="AL1346" t="s">
        <v>79</v>
      </c>
      <c r="AM1346" t="s">
        <v>79</v>
      </c>
      <c r="AN1346" t="s">
        <v>79</v>
      </c>
      <c r="AO1346" t="s">
        <v>79</v>
      </c>
      <c r="AP1346" t="s">
        <v>79</v>
      </c>
      <c r="AQ1346" t="s">
        <v>79</v>
      </c>
      <c r="AR1346" t="s">
        <v>79</v>
      </c>
      <c r="AS1346">
        <v>0</v>
      </c>
      <c r="AT1346" t="s">
        <v>79</v>
      </c>
      <c r="AU1346" t="s">
        <v>79</v>
      </c>
      <c r="AV1346">
        <v>0</v>
      </c>
      <c r="AW1346">
        <v>0</v>
      </c>
    </row>
    <row r="1347" spans="1:49" x14ac:dyDescent="0.2">
      <c r="A1347">
        <v>1</v>
      </c>
      <c r="B1347">
        <v>64</v>
      </c>
      <c r="C1347">
        <v>1</v>
      </c>
      <c r="D1347">
        <v>2</v>
      </c>
      <c r="E1347">
        <v>0</v>
      </c>
      <c r="F1347" t="s">
        <v>79</v>
      </c>
      <c r="G1347" t="s">
        <v>79</v>
      </c>
      <c r="H1347">
        <v>0</v>
      </c>
      <c r="I1347">
        <v>0</v>
      </c>
      <c r="J1347">
        <v>0</v>
      </c>
      <c r="K1347">
        <v>0</v>
      </c>
      <c r="L1347">
        <v>0</v>
      </c>
      <c r="M1347" t="s">
        <v>79</v>
      </c>
      <c r="N1347" t="s">
        <v>79</v>
      </c>
      <c r="O1347" t="s">
        <v>79</v>
      </c>
      <c r="P1347" t="s">
        <v>79</v>
      </c>
      <c r="Q1347" t="s">
        <v>79</v>
      </c>
      <c r="R1347" t="s">
        <v>79</v>
      </c>
      <c r="S1347" t="s">
        <v>79</v>
      </c>
      <c r="T1347">
        <v>0</v>
      </c>
      <c r="U1347" t="s">
        <v>79</v>
      </c>
      <c r="V1347" t="s">
        <v>79</v>
      </c>
      <c r="W1347" t="s">
        <v>79</v>
      </c>
      <c r="X1347">
        <v>0</v>
      </c>
      <c r="Y1347">
        <v>0</v>
      </c>
      <c r="Z1347" t="s">
        <v>79</v>
      </c>
      <c r="AA1347" t="s">
        <v>79</v>
      </c>
      <c r="AB1347" t="s">
        <v>79</v>
      </c>
      <c r="AC1347" t="s">
        <v>79</v>
      </c>
      <c r="AD1347" t="s">
        <v>79</v>
      </c>
      <c r="AE1347">
        <v>0</v>
      </c>
      <c r="AF1347" t="s">
        <v>79</v>
      </c>
      <c r="AG1347">
        <v>0</v>
      </c>
      <c r="AH1347" t="s">
        <v>79</v>
      </c>
      <c r="AI1347" t="s">
        <v>79</v>
      </c>
      <c r="AJ1347" t="s">
        <v>79</v>
      </c>
      <c r="AK1347" t="s">
        <v>79</v>
      </c>
      <c r="AL1347" t="s">
        <v>79</v>
      </c>
      <c r="AM1347" t="s">
        <v>79</v>
      </c>
      <c r="AN1347" t="s">
        <v>79</v>
      </c>
      <c r="AO1347" t="s">
        <v>79</v>
      </c>
      <c r="AP1347" t="s">
        <v>79</v>
      </c>
      <c r="AQ1347" t="s">
        <v>79</v>
      </c>
      <c r="AR1347" t="s">
        <v>79</v>
      </c>
      <c r="AS1347">
        <v>0</v>
      </c>
      <c r="AT1347" t="s">
        <v>79</v>
      </c>
      <c r="AU1347" t="s">
        <v>79</v>
      </c>
      <c r="AV1347">
        <v>0</v>
      </c>
      <c r="AW1347">
        <v>0</v>
      </c>
    </row>
    <row r="1348" spans="1:49" x14ac:dyDescent="0.2">
      <c r="A1348">
        <v>1</v>
      </c>
      <c r="B1348">
        <v>64</v>
      </c>
      <c r="C1348">
        <v>1</v>
      </c>
      <c r="D1348">
        <v>3</v>
      </c>
      <c r="E1348">
        <v>0</v>
      </c>
      <c r="F1348" t="s">
        <v>79</v>
      </c>
      <c r="G1348" t="s">
        <v>79</v>
      </c>
      <c r="H1348">
        <v>653</v>
      </c>
      <c r="I1348">
        <v>0</v>
      </c>
      <c r="J1348">
        <v>0</v>
      </c>
      <c r="K1348">
        <v>0</v>
      </c>
      <c r="L1348">
        <v>0</v>
      </c>
      <c r="M1348" t="s">
        <v>79</v>
      </c>
      <c r="N1348" t="s">
        <v>79</v>
      </c>
      <c r="O1348" t="s">
        <v>79</v>
      </c>
      <c r="P1348" t="s">
        <v>79</v>
      </c>
      <c r="Q1348" t="s">
        <v>79</v>
      </c>
      <c r="R1348" t="s">
        <v>1947</v>
      </c>
      <c r="S1348" t="s">
        <v>79</v>
      </c>
      <c r="T1348">
        <v>0</v>
      </c>
      <c r="U1348" t="s">
        <v>79</v>
      </c>
      <c r="V1348" t="s">
        <v>79</v>
      </c>
      <c r="W1348" t="s">
        <v>79</v>
      </c>
      <c r="X1348">
        <v>2</v>
      </c>
      <c r="Y1348">
        <v>2</v>
      </c>
      <c r="Z1348" t="s">
        <v>79</v>
      </c>
      <c r="AA1348" t="s">
        <v>79</v>
      </c>
      <c r="AB1348" t="s">
        <v>79</v>
      </c>
      <c r="AC1348" t="s">
        <v>79</v>
      </c>
      <c r="AD1348" t="s">
        <v>79</v>
      </c>
      <c r="AE1348">
        <v>0</v>
      </c>
      <c r="AF1348" t="s">
        <v>79</v>
      </c>
      <c r="AG1348">
        <v>0</v>
      </c>
      <c r="AH1348" t="s">
        <v>79</v>
      </c>
      <c r="AI1348" t="s">
        <v>79</v>
      </c>
      <c r="AJ1348" t="s">
        <v>79</v>
      </c>
      <c r="AK1348" t="s">
        <v>79</v>
      </c>
      <c r="AL1348" t="s">
        <v>79</v>
      </c>
      <c r="AM1348" t="s">
        <v>79</v>
      </c>
      <c r="AN1348" t="s">
        <v>79</v>
      </c>
      <c r="AO1348" t="s">
        <v>79</v>
      </c>
      <c r="AP1348" t="s">
        <v>79</v>
      </c>
      <c r="AQ1348" t="s">
        <v>79</v>
      </c>
      <c r="AR1348" t="s">
        <v>79</v>
      </c>
      <c r="AS1348">
        <v>0</v>
      </c>
      <c r="AT1348" t="s">
        <v>79</v>
      </c>
      <c r="AU1348" t="s">
        <v>79</v>
      </c>
      <c r="AV1348">
        <v>0</v>
      </c>
      <c r="AW1348">
        <v>0</v>
      </c>
    </row>
    <row r="1349" spans="1:49" x14ac:dyDescent="0.2">
      <c r="A1349">
        <v>1</v>
      </c>
      <c r="B1349">
        <v>64</v>
      </c>
      <c r="C1349">
        <v>1</v>
      </c>
      <c r="D1349">
        <v>4</v>
      </c>
      <c r="E1349">
        <v>0</v>
      </c>
      <c r="F1349" t="s">
        <v>79</v>
      </c>
      <c r="G1349" t="s">
        <v>79</v>
      </c>
      <c r="H1349">
        <v>517</v>
      </c>
      <c r="I1349">
        <v>0</v>
      </c>
      <c r="J1349">
        <v>0</v>
      </c>
      <c r="K1349">
        <v>0</v>
      </c>
      <c r="L1349">
        <v>0</v>
      </c>
      <c r="M1349" t="s">
        <v>79</v>
      </c>
      <c r="N1349" t="s">
        <v>79</v>
      </c>
      <c r="O1349" t="s">
        <v>79</v>
      </c>
      <c r="P1349" t="s">
        <v>79</v>
      </c>
      <c r="Q1349" t="s">
        <v>79</v>
      </c>
      <c r="R1349" t="s">
        <v>1948</v>
      </c>
      <c r="S1349" t="s">
        <v>79</v>
      </c>
      <c r="T1349">
        <v>0</v>
      </c>
      <c r="U1349" t="s">
        <v>79</v>
      </c>
      <c r="V1349" t="s">
        <v>79</v>
      </c>
      <c r="W1349" t="s">
        <v>79</v>
      </c>
      <c r="X1349">
        <v>2</v>
      </c>
      <c r="Y1349">
        <v>2</v>
      </c>
      <c r="Z1349" t="s">
        <v>79</v>
      </c>
      <c r="AA1349" t="s">
        <v>79</v>
      </c>
      <c r="AB1349" t="s">
        <v>79</v>
      </c>
      <c r="AC1349" t="s">
        <v>79</v>
      </c>
      <c r="AD1349" t="s">
        <v>79</v>
      </c>
      <c r="AE1349">
        <v>0</v>
      </c>
      <c r="AF1349" t="s">
        <v>79</v>
      </c>
      <c r="AG1349">
        <v>0</v>
      </c>
      <c r="AH1349" t="s">
        <v>79</v>
      </c>
      <c r="AI1349" t="s">
        <v>79</v>
      </c>
      <c r="AJ1349" t="s">
        <v>79</v>
      </c>
      <c r="AK1349" t="s">
        <v>79</v>
      </c>
      <c r="AL1349" t="s">
        <v>79</v>
      </c>
      <c r="AM1349" t="s">
        <v>79</v>
      </c>
      <c r="AN1349" t="s">
        <v>79</v>
      </c>
      <c r="AO1349" t="s">
        <v>79</v>
      </c>
      <c r="AP1349" t="s">
        <v>79</v>
      </c>
      <c r="AQ1349" t="s">
        <v>79</v>
      </c>
      <c r="AR1349" t="s">
        <v>79</v>
      </c>
      <c r="AS1349">
        <v>0</v>
      </c>
      <c r="AT1349" t="s">
        <v>79</v>
      </c>
      <c r="AU1349" t="s">
        <v>79</v>
      </c>
      <c r="AV1349">
        <v>0</v>
      </c>
      <c r="AW1349">
        <v>0</v>
      </c>
    </row>
    <row r="1350" spans="1:49" x14ac:dyDescent="0.2">
      <c r="A1350">
        <v>1</v>
      </c>
      <c r="B1350">
        <v>64</v>
      </c>
      <c r="C1350">
        <v>1</v>
      </c>
      <c r="D1350">
        <v>5</v>
      </c>
      <c r="E1350">
        <v>0</v>
      </c>
      <c r="F1350" t="s">
        <v>79</v>
      </c>
      <c r="G1350" t="s">
        <v>79</v>
      </c>
      <c r="H1350">
        <v>591</v>
      </c>
      <c r="I1350">
        <v>0</v>
      </c>
      <c r="J1350">
        <v>0</v>
      </c>
      <c r="K1350">
        <v>0</v>
      </c>
      <c r="L1350">
        <v>0</v>
      </c>
      <c r="M1350" t="s">
        <v>79</v>
      </c>
      <c r="N1350" t="s">
        <v>79</v>
      </c>
      <c r="O1350" t="s">
        <v>79</v>
      </c>
      <c r="P1350" t="s">
        <v>79</v>
      </c>
      <c r="Q1350" t="s">
        <v>79</v>
      </c>
      <c r="R1350" t="s">
        <v>1949</v>
      </c>
      <c r="S1350" t="s">
        <v>79</v>
      </c>
      <c r="T1350">
        <v>0</v>
      </c>
      <c r="U1350" t="s">
        <v>79</v>
      </c>
      <c r="V1350" t="s">
        <v>79</v>
      </c>
      <c r="W1350" t="s">
        <v>79</v>
      </c>
      <c r="X1350">
        <v>2</v>
      </c>
      <c r="Y1350">
        <v>2</v>
      </c>
      <c r="Z1350" t="s">
        <v>79</v>
      </c>
      <c r="AA1350" t="s">
        <v>79</v>
      </c>
      <c r="AB1350" t="s">
        <v>79</v>
      </c>
      <c r="AC1350" t="s">
        <v>79</v>
      </c>
      <c r="AD1350" t="s">
        <v>79</v>
      </c>
      <c r="AE1350">
        <v>0</v>
      </c>
      <c r="AF1350" t="s">
        <v>79</v>
      </c>
      <c r="AG1350">
        <v>0</v>
      </c>
      <c r="AH1350" t="s">
        <v>79</v>
      </c>
      <c r="AI1350" t="s">
        <v>79</v>
      </c>
      <c r="AJ1350" t="s">
        <v>79</v>
      </c>
      <c r="AK1350" t="s">
        <v>79</v>
      </c>
      <c r="AL1350" t="s">
        <v>79</v>
      </c>
      <c r="AM1350" t="s">
        <v>79</v>
      </c>
      <c r="AN1350" t="s">
        <v>79</v>
      </c>
      <c r="AO1350" t="s">
        <v>79</v>
      </c>
      <c r="AP1350" t="s">
        <v>79</v>
      </c>
      <c r="AQ1350" t="s">
        <v>79</v>
      </c>
      <c r="AR1350" t="s">
        <v>79</v>
      </c>
      <c r="AS1350">
        <v>0</v>
      </c>
      <c r="AT1350" t="s">
        <v>79</v>
      </c>
      <c r="AU1350" t="s">
        <v>79</v>
      </c>
      <c r="AV1350">
        <v>0</v>
      </c>
      <c r="AW1350">
        <v>0</v>
      </c>
    </row>
    <row r="1351" spans="1:49" x14ac:dyDescent="0.2">
      <c r="A1351">
        <v>1</v>
      </c>
      <c r="B1351">
        <v>64</v>
      </c>
      <c r="C1351">
        <v>1</v>
      </c>
      <c r="D1351">
        <v>6</v>
      </c>
      <c r="E1351">
        <v>0</v>
      </c>
      <c r="F1351" t="s">
        <v>79</v>
      </c>
      <c r="G1351" t="s">
        <v>79</v>
      </c>
      <c r="H1351">
        <v>0</v>
      </c>
      <c r="I1351">
        <v>0</v>
      </c>
      <c r="J1351">
        <v>0</v>
      </c>
      <c r="K1351">
        <v>0</v>
      </c>
      <c r="L1351">
        <v>0</v>
      </c>
      <c r="M1351" t="s">
        <v>79</v>
      </c>
      <c r="N1351" t="s">
        <v>79</v>
      </c>
      <c r="O1351" t="s">
        <v>79</v>
      </c>
      <c r="P1351" t="s">
        <v>79</v>
      </c>
      <c r="Q1351" t="s">
        <v>79</v>
      </c>
      <c r="R1351" t="s">
        <v>79</v>
      </c>
      <c r="S1351" t="s">
        <v>79</v>
      </c>
      <c r="T1351">
        <v>0</v>
      </c>
      <c r="U1351" t="s">
        <v>79</v>
      </c>
      <c r="V1351" t="s">
        <v>79</v>
      </c>
      <c r="W1351" t="s">
        <v>79</v>
      </c>
      <c r="X1351">
        <v>0</v>
      </c>
      <c r="Y1351">
        <v>0</v>
      </c>
      <c r="Z1351" t="s">
        <v>79</v>
      </c>
      <c r="AA1351" t="s">
        <v>79</v>
      </c>
      <c r="AB1351" t="s">
        <v>79</v>
      </c>
      <c r="AC1351" t="s">
        <v>79</v>
      </c>
      <c r="AD1351" t="s">
        <v>79</v>
      </c>
      <c r="AE1351">
        <v>0</v>
      </c>
      <c r="AF1351" t="s">
        <v>79</v>
      </c>
      <c r="AG1351">
        <v>0</v>
      </c>
      <c r="AH1351" t="s">
        <v>79</v>
      </c>
      <c r="AI1351" t="s">
        <v>79</v>
      </c>
      <c r="AJ1351" t="s">
        <v>79</v>
      </c>
      <c r="AK1351" t="s">
        <v>79</v>
      </c>
      <c r="AL1351" t="s">
        <v>79</v>
      </c>
      <c r="AM1351" t="s">
        <v>79</v>
      </c>
      <c r="AN1351" t="s">
        <v>79</v>
      </c>
      <c r="AO1351" t="s">
        <v>79</v>
      </c>
      <c r="AP1351" t="s">
        <v>79</v>
      </c>
      <c r="AQ1351" t="s">
        <v>79</v>
      </c>
      <c r="AR1351" t="s">
        <v>79</v>
      </c>
      <c r="AS1351">
        <v>0</v>
      </c>
      <c r="AT1351" t="s">
        <v>79</v>
      </c>
      <c r="AU1351" t="s">
        <v>79</v>
      </c>
      <c r="AV1351">
        <v>0</v>
      </c>
      <c r="AW1351">
        <v>0</v>
      </c>
    </row>
    <row r="1352" spans="1:49" x14ac:dyDescent="0.2">
      <c r="A1352">
        <v>1</v>
      </c>
      <c r="B1352">
        <v>64</v>
      </c>
      <c r="C1352">
        <v>1</v>
      </c>
      <c r="D1352">
        <v>7</v>
      </c>
      <c r="E1352">
        <v>0</v>
      </c>
      <c r="F1352" t="s">
        <v>79</v>
      </c>
      <c r="G1352" t="s">
        <v>79</v>
      </c>
      <c r="H1352">
        <v>0</v>
      </c>
      <c r="I1352">
        <v>0</v>
      </c>
      <c r="J1352">
        <v>0</v>
      </c>
      <c r="K1352">
        <v>0</v>
      </c>
      <c r="L1352">
        <v>0</v>
      </c>
      <c r="M1352" t="s">
        <v>79</v>
      </c>
      <c r="N1352" t="s">
        <v>79</v>
      </c>
      <c r="O1352" t="s">
        <v>79</v>
      </c>
      <c r="P1352" t="s">
        <v>79</v>
      </c>
      <c r="Q1352" t="s">
        <v>79</v>
      </c>
      <c r="R1352" t="s">
        <v>79</v>
      </c>
      <c r="S1352" t="s">
        <v>79</v>
      </c>
      <c r="T1352">
        <v>0</v>
      </c>
      <c r="U1352" t="s">
        <v>79</v>
      </c>
      <c r="V1352" t="s">
        <v>79</v>
      </c>
      <c r="W1352" t="s">
        <v>79</v>
      </c>
      <c r="X1352">
        <v>0</v>
      </c>
      <c r="Y1352">
        <v>0</v>
      </c>
      <c r="Z1352" t="s">
        <v>79</v>
      </c>
      <c r="AA1352" t="s">
        <v>79</v>
      </c>
      <c r="AB1352" t="s">
        <v>79</v>
      </c>
      <c r="AC1352" t="s">
        <v>79</v>
      </c>
      <c r="AD1352" t="s">
        <v>79</v>
      </c>
      <c r="AE1352">
        <v>0</v>
      </c>
      <c r="AF1352" t="s">
        <v>79</v>
      </c>
      <c r="AG1352">
        <v>0</v>
      </c>
      <c r="AH1352" t="s">
        <v>79</v>
      </c>
      <c r="AI1352" t="s">
        <v>79</v>
      </c>
      <c r="AJ1352" t="s">
        <v>79</v>
      </c>
      <c r="AK1352" t="s">
        <v>79</v>
      </c>
      <c r="AL1352" t="s">
        <v>79</v>
      </c>
      <c r="AM1352" t="s">
        <v>79</v>
      </c>
      <c r="AN1352" t="s">
        <v>79</v>
      </c>
      <c r="AO1352" t="s">
        <v>79</v>
      </c>
      <c r="AP1352" t="s">
        <v>79</v>
      </c>
      <c r="AQ1352" t="s">
        <v>79</v>
      </c>
      <c r="AR1352" t="s">
        <v>79</v>
      </c>
      <c r="AS1352">
        <v>0</v>
      </c>
      <c r="AT1352" t="s">
        <v>79</v>
      </c>
      <c r="AU1352" t="s">
        <v>79</v>
      </c>
      <c r="AV1352">
        <v>0</v>
      </c>
      <c r="AW1352">
        <v>0</v>
      </c>
    </row>
    <row r="1353" spans="1:49" x14ac:dyDescent="0.2">
      <c r="A1353">
        <v>1</v>
      </c>
      <c r="B1353">
        <v>64</v>
      </c>
      <c r="C1353">
        <v>1</v>
      </c>
      <c r="D1353">
        <v>8</v>
      </c>
      <c r="E1353">
        <v>0</v>
      </c>
      <c r="F1353" t="s">
        <v>79</v>
      </c>
      <c r="G1353" t="s">
        <v>79</v>
      </c>
      <c r="H1353">
        <v>0</v>
      </c>
      <c r="I1353">
        <v>0</v>
      </c>
      <c r="J1353">
        <v>0</v>
      </c>
      <c r="K1353">
        <v>0</v>
      </c>
      <c r="L1353">
        <v>0</v>
      </c>
      <c r="M1353" t="s">
        <v>79</v>
      </c>
      <c r="N1353" t="s">
        <v>79</v>
      </c>
      <c r="O1353" t="s">
        <v>79</v>
      </c>
      <c r="P1353" t="s">
        <v>79</v>
      </c>
      <c r="Q1353" t="s">
        <v>79</v>
      </c>
      <c r="R1353" t="s">
        <v>79</v>
      </c>
      <c r="S1353" t="s">
        <v>79</v>
      </c>
      <c r="T1353">
        <v>0</v>
      </c>
      <c r="U1353" t="s">
        <v>79</v>
      </c>
      <c r="V1353" t="s">
        <v>79</v>
      </c>
      <c r="W1353" t="s">
        <v>79</v>
      </c>
      <c r="X1353">
        <v>0</v>
      </c>
      <c r="Y1353">
        <v>0</v>
      </c>
      <c r="Z1353" t="s">
        <v>79</v>
      </c>
      <c r="AA1353" t="s">
        <v>79</v>
      </c>
      <c r="AB1353" t="s">
        <v>79</v>
      </c>
      <c r="AC1353" t="s">
        <v>79</v>
      </c>
      <c r="AD1353" t="s">
        <v>79</v>
      </c>
      <c r="AE1353">
        <v>0</v>
      </c>
      <c r="AF1353" t="s">
        <v>79</v>
      </c>
      <c r="AG1353">
        <v>0</v>
      </c>
      <c r="AH1353" t="s">
        <v>79</v>
      </c>
      <c r="AI1353" t="s">
        <v>79</v>
      </c>
      <c r="AJ1353" t="s">
        <v>79</v>
      </c>
      <c r="AK1353" t="s">
        <v>79</v>
      </c>
      <c r="AL1353" t="s">
        <v>79</v>
      </c>
      <c r="AM1353" t="s">
        <v>79</v>
      </c>
      <c r="AN1353" t="s">
        <v>79</v>
      </c>
      <c r="AO1353" t="s">
        <v>79</v>
      </c>
      <c r="AP1353" t="s">
        <v>79</v>
      </c>
      <c r="AQ1353" t="s">
        <v>79</v>
      </c>
      <c r="AR1353" t="s">
        <v>79</v>
      </c>
      <c r="AS1353">
        <v>0</v>
      </c>
      <c r="AT1353" t="s">
        <v>79</v>
      </c>
      <c r="AU1353" t="s">
        <v>79</v>
      </c>
      <c r="AV1353">
        <v>0</v>
      </c>
      <c r="AW1353">
        <v>0</v>
      </c>
    </row>
    <row r="1354" spans="1:49" x14ac:dyDescent="0.2">
      <c r="A1354">
        <v>1</v>
      </c>
      <c r="B1354">
        <v>64</v>
      </c>
      <c r="C1354">
        <v>2</v>
      </c>
      <c r="D1354">
        <v>1</v>
      </c>
      <c r="E1354">
        <v>0</v>
      </c>
      <c r="F1354" t="s">
        <v>79</v>
      </c>
      <c r="G1354" t="s">
        <v>79</v>
      </c>
      <c r="H1354">
        <v>322</v>
      </c>
      <c r="I1354">
        <v>0</v>
      </c>
      <c r="J1354">
        <v>0</v>
      </c>
      <c r="K1354">
        <v>0</v>
      </c>
      <c r="L1354">
        <v>0</v>
      </c>
      <c r="M1354" t="s">
        <v>79</v>
      </c>
      <c r="N1354" t="s">
        <v>79</v>
      </c>
      <c r="O1354" t="s">
        <v>79</v>
      </c>
      <c r="P1354" t="s">
        <v>79</v>
      </c>
      <c r="Q1354" t="s">
        <v>79</v>
      </c>
      <c r="R1354" t="s">
        <v>1950</v>
      </c>
      <c r="S1354" t="s">
        <v>79</v>
      </c>
      <c r="T1354">
        <v>0</v>
      </c>
      <c r="U1354" t="s">
        <v>79</v>
      </c>
      <c r="V1354" t="s">
        <v>79</v>
      </c>
      <c r="W1354" t="s">
        <v>79</v>
      </c>
      <c r="X1354">
        <v>2</v>
      </c>
      <c r="Y1354">
        <v>2</v>
      </c>
      <c r="Z1354" t="s">
        <v>79</v>
      </c>
      <c r="AA1354" t="s">
        <v>79</v>
      </c>
      <c r="AB1354" t="s">
        <v>79</v>
      </c>
      <c r="AC1354" t="s">
        <v>79</v>
      </c>
      <c r="AD1354" t="s">
        <v>79</v>
      </c>
      <c r="AE1354">
        <v>0</v>
      </c>
      <c r="AF1354" t="s">
        <v>79</v>
      </c>
      <c r="AG1354">
        <v>0</v>
      </c>
      <c r="AH1354" t="s">
        <v>79</v>
      </c>
      <c r="AI1354" t="s">
        <v>79</v>
      </c>
      <c r="AJ1354" t="s">
        <v>79</v>
      </c>
      <c r="AK1354" t="s">
        <v>79</v>
      </c>
      <c r="AL1354" t="s">
        <v>79</v>
      </c>
      <c r="AM1354" t="s">
        <v>79</v>
      </c>
      <c r="AN1354" t="s">
        <v>79</v>
      </c>
      <c r="AO1354" t="s">
        <v>79</v>
      </c>
      <c r="AP1354" t="s">
        <v>79</v>
      </c>
      <c r="AQ1354" t="s">
        <v>79</v>
      </c>
      <c r="AR1354" t="s">
        <v>79</v>
      </c>
      <c r="AS1354">
        <v>0</v>
      </c>
      <c r="AT1354" t="s">
        <v>79</v>
      </c>
      <c r="AU1354" t="s">
        <v>79</v>
      </c>
      <c r="AV1354">
        <v>0</v>
      </c>
      <c r="AW1354">
        <v>0</v>
      </c>
    </row>
    <row r="1355" spans="1:49" x14ac:dyDescent="0.2">
      <c r="A1355">
        <v>1</v>
      </c>
      <c r="B1355">
        <v>64</v>
      </c>
      <c r="C1355">
        <v>2</v>
      </c>
      <c r="D1355">
        <v>2</v>
      </c>
      <c r="E1355">
        <v>0</v>
      </c>
      <c r="F1355" t="s">
        <v>79</v>
      </c>
      <c r="G1355" t="s">
        <v>79</v>
      </c>
      <c r="H1355">
        <v>174</v>
      </c>
      <c r="I1355">
        <v>0</v>
      </c>
      <c r="J1355">
        <v>0</v>
      </c>
      <c r="K1355">
        <v>0</v>
      </c>
      <c r="L1355">
        <v>0</v>
      </c>
      <c r="M1355" t="s">
        <v>79</v>
      </c>
      <c r="N1355" t="s">
        <v>79</v>
      </c>
      <c r="O1355" t="s">
        <v>79</v>
      </c>
      <c r="P1355" t="s">
        <v>79</v>
      </c>
      <c r="Q1355" t="s">
        <v>79</v>
      </c>
      <c r="R1355" t="s">
        <v>1951</v>
      </c>
      <c r="S1355" t="s">
        <v>79</v>
      </c>
      <c r="T1355">
        <v>0</v>
      </c>
      <c r="U1355" t="s">
        <v>79</v>
      </c>
      <c r="V1355" t="s">
        <v>79</v>
      </c>
      <c r="W1355" t="s">
        <v>79</v>
      </c>
      <c r="X1355">
        <v>2</v>
      </c>
      <c r="Y1355">
        <v>2</v>
      </c>
      <c r="Z1355" t="s">
        <v>79</v>
      </c>
      <c r="AA1355" t="s">
        <v>79</v>
      </c>
      <c r="AB1355" t="s">
        <v>79</v>
      </c>
      <c r="AC1355" t="s">
        <v>79</v>
      </c>
      <c r="AD1355" t="s">
        <v>79</v>
      </c>
      <c r="AE1355">
        <v>0</v>
      </c>
      <c r="AF1355" t="s">
        <v>79</v>
      </c>
      <c r="AG1355">
        <v>0</v>
      </c>
      <c r="AH1355" t="s">
        <v>79</v>
      </c>
      <c r="AI1355" t="s">
        <v>79</v>
      </c>
      <c r="AJ1355" t="s">
        <v>79</v>
      </c>
      <c r="AK1355" t="s">
        <v>79</v>
      </c>
      <c r="AL1355" t="s">
        <v>79</v>
      </c>
      <c r="AM1355" t="s">
        <v>79</v>
      </c>
      <c r="AN1355" t="s">
        <v>79</v>
      </c>
      <c r="AO1355" t="s">
        <v>79</v>
      </c>
      <c r="AP1355" t="s">
        <v>79</v>
      </c>
      <c r="AQ1355" t="s">
        <v>79</v>
      </c>
      <c r="AR1355" t="s">
        <v>79</v>
      </c>
      <c r="AS1355">
        <v>0</v>
      </c>
      <c r="AT1355" t="s">
        <v>79</v>
      </c>
      <c r="AU1355" t="s">
        <v>79</v>
      </c>
      <c r="AV1355">
        <v>0</v>
      </c>
      <c r="AW1355">
        <v>0</v>
      </c>
    </row>
    <row r="1356" spans="1:49" x14ac:dyDescent="0.2">
      <c r="A1356">
        <v>1</v>
      </c>
      <c r="B1356">
        <v>64</v>
      </c>
      <c r="C1356">
        <v>2</v>
      </c>
      <c r="D1356">
        <v>3</v>
      </c>
      <c r="E1356">
        <v>0</v>
      </c>
      <c r="F1356" t="s">
        <v>79</v>
      </c>
      <c r="G1356" t="s">
        <v>79</v>
      </c>
      <c r="H1356">
        <v>219</v>
      </c>
      <c r="I1356">
        <v>0</v>
      </c>
      <c r="J1356">
        <v>0</v>
      </c>
      <c r="K1356">
        <v>0</v>
      </c>
      <c r="L1356">
        <v>0</v>
      </c>
      <c r="M1356" t="s">
        <v>79</v>
      </c>
      <c r="N1356" t="s">
        <v>79</v>
      </c>
      <c r="O1356" t="s">
        <v>79</v>
      </c>
      <c r="P1356" t="s">
        <v>79</v>
      </c>
      <c r="Q1356" t="s">
        <v>79</v>
      </c>
      <c r="R1356" t="s">
        <v>1952</v>
      </c>
      <c r="S1356" t="s">
        <v>79</v>
      </c>
      <c r="T1356">
        <v>0</v>
      </c>
      <c r="U1356" t="s">
        <v>79</v>
      </c>
      <c r="V1356" t="s">
        <v>79</v>
      </c>
      <c r="W1356" t="s">
        <v>79</v>
      </c>
      <c r="X1356">
        <v>2</v>
      </c>
      <c r="Y1356">
        <v>2</v>
      </c>
      <c r="Z1356" t="s">
        <v>79</v>
      </c>
      <c r="AA1356" t="s">
        <v>79</v>
      </c>
      <c r="AB1356" t="s">
        <v>79</v>
      </c>
      <c r="AC1356" t="s">
        <v>79</v>
      </c>
      <c r="AD1356" t="s">
        <v>79</v>
      </c>
      <c r="AE1356">
        <v>0</v>
      </c>
      <c r="AF1356" t="s">
        <v>79</v>
      </c>
      <c r="AG1356">
        <v>0</v>
      </c>
      <c r="AH1356" t="s">
        <v>79</v>
      </c>
      <c r="AI1356" t="s">
        <v>79</v>
      </c>
      <c r="AJ1356" t="s">
        <v>79</v>
      </c>
      <c r="AK1356" t="s">
        <v>79</v>
      </c>
      <c r="AL1356" t="s">
        <v>79</v>
      </c>
      <c r="AM1356" t="s">
        <v>79</v>
      </c>
      <c r="AN1356" t="s">
        <v>79</v>
      </c>
      <c r="AO1356" t="s">
        <v>79</v>
      </c>
      <c r="AP1356" t="s">
        <v>79</v>
      </c>
      <c r="AQ1356" t="s">
        <v>79</v>
      </c>
      <c r="AR1356" t="s">
        <v>79</v>
      </c>
      <c r="AS1356">
        <v>0</v>
      </c>
      <c r="AT1356" t="s">
        <v>79</v>
      </c>
      <c r="AU1356" t="s">
        <v>79</v>
      </c>
      <c r="AV1356">
        <v>0</v>
      </c>
      <c r="AW1356">
        <v>0</v>
      </c>
    </row>
    <row r="1357" spans="1:49" x14ac:dyDescent="0.2">
      <c r="A1357">
        <v>1</v>
      </c>
      <c r="B1357">
        <v>64</v>
      </c>
      <c r="C1357">
        <v>2</v>
      </c>
      <c r="D1357">
        <v>4</v>
      </c>
      <c r="E1357">
        <v>0</v>
      </c>
      <c r="F1357" t="s">
        <v>79</v>
      </c>
      <c r="G1357" t="s">
        <v>79</v>
      </c>
      <c r="H1357">
        <v>618</v>
      </c>
      <c r="I1357">
        <v>0</v>
      </c>
      <c r="J1357">
        <v>0</v>
      </c>
      <c r="K1357">
        <v>0</v>
      </c>
      <c r="L1357">
        <v>0</v>
      </c>
      <c r="M1357" t="s">
        <v>79</v>
      </c>
      <c r="N1357" t="s">
        <v>79</v>
      </c>
      <c r="O1357" t="s">
        <v>79</v>
      </c>
      <c r="P1357" t="s">
        <v>79</v>
      </c>
      <c r="Q1357" t="s">
        <v>79</v>
      </c>
      <c r="R1357" t="s">
        <v>1953</v>
      </c>
      <c r="S1357" t="s">
        <v>79</v>
      </c>
      <c r="T1357">
        <v>0</v>
      </c>
      <c r="U1357" t="s">
        <v>79</v>
      </c>
      <c r="V1357" t="s">
        <v>79</v>
      </c>
      <c r="W1357" t="s">
        <v>79</v>
      </c>
      <c r="X1357">
        <v>2</v>
      </c>
      <c r="Y1357">
        <v>2</v>
      </c>
      <c r="Z1357" t="s">
        <v>79</v>
      </c>
      <c r="AA1357" t="s">
        <v>79</v>
      </c>
      <c r="AB1357" t="s">
        <v>79</v>
      </c>
      <c r="AC1357" t="s">
        <v>79</v>
      </c>
      <c r="AD1357" t="s">
        <v>79</v>
      </c>
      <c r="AE1357">
        <v>0</v>
      </c>
      <c r="AF1357" t="s">
        <v>79</v>
      </c>
      <c r="AG1357">
        <v>0</v>
      </c>
      <c r="AH1357" t="s">
        <v>79</v>
      </c>
      <c r="AI1357" t="s">
        <v>79</v>
      </c>
      <c r="AJ1357" t="s">
        <v>79</v>
      </c>
      <c r="AK1357" t="s">
        <v>79</v>
      </c>
      <c r="AL1357" t="s">
        <v>79</v>
      </c>
      <c r="AM1357" t="s">
        <v>79</v>
      </c>
      <c r="AN1357" t="s">
        <v>79</v>
      </c>
      <c r="AO1357" t="s">
        <v>79</v>
      </c>
      <c r="AP1357" t="s">
        <v>79</v>
      </c>
      <c r="AQ1357" t="s">
        <v>79</v>
      </c>
      <c r="AR1357" t="s">
        <v>79</v>
      </c>
      <c r="AS1357">
        <v>0</v>
      </c>
      <c r="AT1357" t="s">
        <v>79</v>
      </c>
      <c r="AU1357" t="s">
        <v>79</v>
      </c>
      <c r="AV1357">
        <v>0</v>
      </c>
      <c r="AW1357">
        <v>0</v>
      </c>
    </row>
    <row r="1358" spans="1:49" x14ac:dyDescent="0.2">
      <c r="A1358">
        <v>1</v>
      </c>
      <c r="B1358">
        <v>64</v>
      </c>
      <c r="C1358">
        <v>2</v>
      </c>
      <c r="D1358">
        <v>5</v>
      </c>
      <c r="E1358">
        <v>0</v>
      </c>
      <c r="F1358" t="s">
        <v>79</v>
      </c>
      <c r="G1358" t="s">
        <v>79</v>
      </c>
      <c r="H1358">
        <v>401</v>
      </c>
      <c r="I1358">
        <v>0</v>
      </c>
      <c r="J1358">
        <v>0</v>
      </c>
      <c r="K1358">
        <v>0</v>
      </c>
      <c r="L1358">
        <v>0</v>
      </c>
      <c r="M1358" t="s">
        <v>79</v>
      </c>
      <c r="N1358" t="s">
        <v>79</v>
      </c>
      <c r="O1358" t="s">
        <v>79</v>
      </c>
      <c r="P1358" t="s">
        <v>79</v>
      </c>
      <c r="Q1358" t="s">
        <v>79</v>
      </c>
      <c r="R1358" t="s">
        <v>1954</v>
      </c>
      <c r="S1358" t="s">
        <v>79</v>
      </c>
      <c r="T1358">
        <v>0</v>
      </c>
      <c r="U1358" t="s">
        <v>79</v>
      </c>
      <c r="V1358" t="s">
        <v>79</v>
      </c>
      <c r="W1358" t="s">
        <v>79</v>
      </c>
      <c r="X1358">
        <v>2</v>
      </c>
      <c r="Y1358">
        <v>2</v>
      </c>
      <c r="Z1358" t="s">
        <v>79</v>
      </c>
      <c r="AA1358" t="s">
        <v>79</v>
      </c>
      <c r="AB1358" t="s">
        <v>79</v>
      </c>
      <c r="AC1358" t="s">
        <v>79</v>
      </c>
      <c r="AD1358" t="s">
        <v>79</v>
      </c>
      <c r="AE1358">
        <v>0</v>
      </c>
      <c r="AF1358" t="s">
        <v>79</v>
      </c>
      <c r="AG1358">
        <v>0</v>
      </c>
      <c r="AH1358" t="s">
        <v>79</v>
      </c>
      <c r="AI1358" t="s">
        <v>79</v>
      </c>
      <c r="AJ1358" t="s">
        <v>79</v>
      </c>
      <c r="AK1358" t="s">
        <v>79</v>
      </c>
      <c r="AL1358" t="s">
        <v>79</v>
      </c>
      <c r="AM1358" t="s">
        <v>79</v>
      </c>
      <c r="AN1358" t="s">
        <v>79</v>
      </c>
      <c r="AO1358" t="s">
        <v>79</v>
      </c>
      <c r="AP1358" t="s">
        <v>79</v>
      </c>
      <c r="AQ1358" t="s">
        <v>79</v>
      </c>
      <c r="AR1358" t="s">
        <v>79</v>
      </c>
      <c r="AS1358">
        <v>0</v>
      </c>
      <c r="AT1358" t="s">
        <v>79</v>
      </c>
      <c r="AU1358" t="s">
        <v>79</v>
      </c>
      <c r="AV1358">
        <v>0</v>
      </c>
      <c r="AW1358">
        <v>0</v>
      </c>
    </row>
    <row r="1359" spans="1:49" x14ac:dyDescent="0.2">
      <c r="A1359">
        <v>1</v>
      </c>
      <c r="B1359">
        <v>64</v>
      </c>
      <c r="C1359">
        <v>2</v>
      </c>
      <c r="D1359">
        <v>6</v>
      </c>
      <c r="E1359">
        <v>0</v>
      </c>
      <c r="F1359" t="s">
        <v>79</v>
      </c>
      <c r="G1359" t="s">
        <v>79</v>
      </c>
      <c r="H1359">
        <v>615</v>
      </c>
      <c r="I1359">
        <v>0</v>
      </c>
      <c r="J1359">
        <v>0</v>
      </c>
      <c r="K1359">
        <v>0</v>
      </c>
      <c r="L1359">
        <v>0</v>
      </c>
      <c r="M1359" t="s">
        <v>79</v>
      </c>
      <c r="N1359" t="s">
        <v>79</v>
      </c>
      <c r="O1359" t="s">
        <v>79</v>
      </c>
      <c r="P1359" t="s">
        <v>79</v>
      </c>
      <c r="Q1359" t="s">
        <v>79</v>
      </c>
      <c r="R1359" t="s">
        <v>1955</v>
      </c>
      <c r="S1359" t="s">
        <v>79</v>
      </c>
      <c r="T1359">
        <v>0</v>
      </c>
      <c r="U1359" t="s">
        <v>79</v>
      </c>
      <c r="V1359" t="s">
        <v>79</v>
      </c>
      <c r="W1359" t="s">
        <v>79</v>
      </c>
      <c r="X1359">
        <v>2</v>
      </c>
      <c r="Y1359">
        <v>2</v>
      </c>
      <c r="Z1359" t="s">
        <v>79</v>
      </c>
      <c r="AA1359" t="s">
        <v>79</v>
      </c>
      <c r="AB1359" t="s">
        <v>79</v>
      </c>
      <c r="AC1359" t="s">
        <v>79</v>
      </c>
      <c r="AD1359" t="s">
        <v>79</v>
      </c>
      <c r="AE1359">
        <v>0</v>
      </c>
      <c r="AF1359" t="s">
        <v>79</v>
      </c>
      <c r="AG1359">
        <v>0</v>
      </c>
      <c r="AH1359" t="s">
        <v>79</v>
      </c>
      <c r="AI1359" t="s">
        <v>79</v>
      </c>
      <c r="AJ1359" t="s">
        <v>79</v>
      </c>
      <c r="AK1359" t="s">
        <v>79</v>
      </c>
      <c r="AL1359" t="s">
        <v>79</v>
      </c>
      <c r="AM1359" t="s">
        <v>79</v>
      </c>
      <c r="AN1359" t="s">
        <v>79</v>
      </c>
      <c r="AO1359" t="s">
        <v>79</v>
      </c>
      <c r="AP1359" t="s">
        <v>79</v>
      </c>
      <c r="AQ1359" t="s">
        <v>79</v>
      </c>
      <c r="AR1359" t="s">
        <v>79</v>
      </c>
      <c r="AS1359">
        <v>0</v>
      </c>
      <c r="AT1359" t="s">
        <v>79</v>
      </c>
      <c r="AU1359" t="s">
        <v>79</v>
      </c>
      <c r="AV1359">
        <v>0</v>
      </c>
      <c r="AW1359">
        <v>0</v>
      </c>
    </row>
    <row r="1360" spans="1:49" x14ac:dyDescent="0.2">
      <c r="A1360">
        <v>1</v>
      </c>
      <c r="B1360">
        <v>64</v>
      </c>
      <c r="C1360">
        <v>2</v>
      </c>
      <c r="D1360">
        <v>7</v>
      </c>
      <c r="E1360">
        <v>0</v>
      </c>
      <c r="F1360" t="s">
        <v>79</v>
      </c>
      <c r="G1360" t="s">
        <v>79</v>
      </c>
      <c r="H1360">
        <v>592</v>
      </c>
      <c r="I1360">
        <v>0</v>
      </c>
      <c r="J1360">
        <v>0</v>
      </c>
      <c r="K1360">
        <v>0</v>
      </c>
      <c r="L1360">
        <v>0</v>
      </c>
      <c r="M1360" t="s">
        <v>79</v>
      </c>
      <c r="N1360" t="s">
        <v>79</v>
      </c>
      <c r="O1360" t="s">
        <v>79</v>
      </c>
      <c r="P1360" t="s">
        <v>79</v>
      </c>
      <c r="Q1360" t="s">
        <v>79</v>
      </c>
      <c r="R1360" t="s">
        <v>1956</v>
      </c>
      <c r="S1360" t="s">
        <v>79</v>
      </c>
      <c r="T1360">
        <v>0</v>
      </c>
      <c r="U1360" t="s">
        <v>79</v>
      </c>
      <c r="V1360" t="s">
        <v>79</v>
      </c>
      <c r="W1360" t="s">
        <v>79</v>
      </c>
      <c r="X1360">
        <v>2</v>
      </c>
      <c r="Y1360">
        <v>2</v>
      </c>
      <c r="Z1360" t="s">
        <v>79</v>
      </c>
      <c r="AA1360" t="s">
        <v>79</v>
      </c>
      <c r="AB1360" t="s">
        <v>79</v>
      </c>
      <c r="AC1360" t="s">
        <v>79</v>
      </c>
      <c r="AD1360" t="s">
        <v>79</v>
      </c>
      <c r="AE1360">
        <v>0</v>
      </c>
      <c r="AF1360" t="s">
        <v>79</v>
      </c>
      <c r="AG1360">
        <v>0</v>
      </c>
      <c r="AH1360" t="s">
        <v>79</v>
      </c>
      <c r="AI1360" t="s">
        <v>79</v>
      </c>
      <c r="AJ1360" t="s">
        <v>79</v>
      </c>
      <c r="AK1360" t="s">
        <v>79</v>
      </c>
      <c r="AL1360" t="s">
        <v>79</v>
      </c>
      <c r="AM1360" t="s">
        <v>79</v>
      </c>
      <c r="AN1360" t="s">
        <v>79</v>
      </c>
      <c r="AO1360" t="s">
        <v>79</v>
      </c>
      <c r="AP1360" t="s">
        <v>79</v>
      </c>
      <c r="AQ1360" t="s">
        <v>79</v>
      </c>
      <c r="AR1360" t="s">
        <v>79</v>
      </c>
      <c r="AS1360">
        <v>0</v>
      </c>
      <c r="AT1360" t="s">
        <v>79</v>
      </c>
      <c r="AU1360" t="s">
        <v>79</v>
      </c>
      <c r="AV1360">
        <v>0</v>
      </c>
      <c r="AW1360">
        <v>0</v>
      </c>
    </row>
    <row r="1361" spans="1:49" x14ac:dyDescent="0.2">
      <c r="A1361">
        <v>1</v>
      </c>
      <c r="B1361">
        <v>64</v>
      </c>
      <c r="C1361">
        <v>2</v>
      </c>
      <c r="D1361">
        <v>8</v>
      </c>
      <c r="E1361">
        <v>0</v>
      </c>
      <c r="F1361" t="s">
        <v>79</v>
      </c>
      <c r="G1361" t="s">
        <v>79</v>
      </c>
      <c r="H1361">
        <v>603</v>
      </c>
      <c r="I1361">
        <v>0</v>
      </c>
      <c r="J1361">
        <v>0</v>
      </c>
      <c r="K1361">
        <v>0</v>
      </c>
      <c r="L1361">
        <v>0</v>
      </c>
      <c r="M1361" t="s">
        <v>79</v>
      </c>
      <c r="N1361" t="s">
        <v>79</v>
      </c>
      <c r="O1361" t="s">
        <v>79</v>
      </c>
      <c r="P1361" t="s">
        <v>79</v>
      </c>
      <c r="Q1361" t="s">
        <v>79</v>
      </c>
      <c r="R1361" t="s">
        <v>688</v>
      </c>
      <c r="S1361" t="s">
        <v>79</v>
      </c>
      <c r="T1361">
        <v>0</v>
      </c>
      <c r="U1361" t="s">
        <v>79</v>
      </c>
      <c r="V1361" t="s">
        <v>79</v>
      </c>
      <c r="W1361" t="s">
        <v>79</v>
      </c>
      <c r="X1361">
        <v>2</v>
      </c>
      <c r="Y1361">
        <v>2</v>
      </c>
      <c r="Z1361" t="s">
        <v>79</v>
      </c>
      <c r="AA1361" t="s">
        <v>79</v>
      </c>
      <c r="AB1361" t="s">
        <v>79</v>
      </c>
      <c r="AC1361" t="s">
        <v>79</v>
      </c>
      <c r="AD1361" t="s">
        <v>79</v>
      </c>
      <c r="AE1361">
        <v>0</v>
      </c>
      <c r="AF1361" t="s">
        <v>79</v>
      </c>
      <c r="AG1361">
        <v>0</v>
      </c>
      <c r="AH1361" t="s">
        <v>79</v>
      </c>
      <c r="AI1361" t="s">
        <v>79</v>
      </c>
      <c r="AJ1361" t="s">
        <v>79</v>
      </c>
      <c r="AK1361" t="s">
        <v>79</v>
      </c>
      <c r="AL1361" t="s">
        <v>79</v>
      </c>
      <c r="AM1361" t="s">
        <v>79</v>
      </c>
      <c r="AN1361" t="s">
        <v>79</v>
      </c>
      <c r="AO1361" t="s">
        <v>79</v>
      </c>
      <c r="AP1361" t="s">
        <v>79</v>
      </c>
      <c r="AQ1361" t="s">
        <v>79</v>
      </c>
      <c r="AR1361" t="s">
        <v>79</v>
      </c>
      <c r="AS1361">
        <v>0</v>
      </c>
      <c r="AT1361" t="s">
        <v>79</v>
      </c>
      <c r="AU1361" t="s">
        <v>79</v>
      </c>
      <c r="AV1361">
        <v>0</v>
      </c>
      <c r="AW1361">
        <v>0</v>
      </c>
    </row>
    <row r="1362" spans="1:49" x14ac:dyDescent="0.2">
      <c r="A1362">
        <v>1</v>
      </c>
      <c r="B1362">
        <v>64</v>
      </c>
      <c r="C1362">
        <v>3</v>
      </c>
      <c r="D1362">
        <v>1</v>
      </c>
      <c r="E1362">
        <v>0</v>
      </c>
      <c r="F1362" t="s">
        <v>79</v>
      </c>
      <c r="G1362" t="s">
        <v>79</v>
      </c>
      <c r="H1362">
        <v>466</v>
      </c>
      <c r="I1362">
        <v>0</v>
      </c>
      <c r="J1362">
        <v>0</v>
      </c>
      <c r="K1362">
        <v>0</v>
      </c>
      <c r="L1362">
        <v>0</v>
      </c>
      <c r="M1362" t="s">
        <v>79</v>
      </c>
      <c r="N1362" t="s">
        <v>79</v>
      </c>
      <c r="O1362" t="s">
        <v>79</v>
      </c>
      <c r="P1362" t="s">
        <v>79</v>
      </c>
      <c r="Q1362" t="s">
        <v>79</v>
      </c>
      <c r="R1362" t="s">
        <v>1957</v>
      </c>
      <c r="S1362" t="s">
        <v>79</v>
      </c>
      <c r="T1362">
        <v>0</v>
      </c>
      <c r="U1362" t="s">
        <v>79</v>
      </c>
      <c r="V1362" t="s">
        <v>79</v>
      </c>
      <c r="W1362" t="s">
        <v>79</v>
      </c>
      <c r="X1362">
        <v>2</v>
      </c>
      <c r="Y1362">
        <v>2</v>
      </c>
      <c r="Z1362" t="s">
        <v>79</v>
      </c>
      <c r="AA1362" t="s">
        <v>79</v>
      </c>
      <c r="AB1362" t="s">
        <v>79</v>
      </c>
      <c r="AC1362" t="s">
        <v>79</v>
      </c>
      <c r="AD1362" t="s">
        <v>79</v>
      </c>
      <c r="AE1362">
        <v>0</v>
      </c>
      <c r="AF1362" t="s">
        <v>79</v>
      </c>
      <c r="AG1362">
        <v>0</v>
      </c>
      <c r="AH1362" t="s">
        <v>79</v>
      </c>
      <c r="AI1362" t="s">
        <v>79</v>
      </c>
      <c r="AJ1362" t="s">
        <v>79</v>
      </c>
      <c r="AK1362" t="s">
        <v>79</v>
      </c>
      <c r="AL1362" t="s">
        <v>79</v>
      </c>
      <c r="AM1362" t="s">
        <v>79</v>
      </c>
      <c r="AN1362" t="s">
        <v>79</v>
      </c>
      <c r="AO1362" t="s">
        <v>79</v>
      </c>
      <c r="AP1362" t="s">
        <v>79</v>
      </c>
      <c r="AQ1362" t="s">
        <v>79</v>
      </c>
      <c r="AR1362" t="s">
        <v>79</v>
      </c>
      <c r="AS1362">
        <v>0</v>
      </c>
      <c r="AT1362" t="s">
        <v>79</v>
      </c>
      <c r="AU1362" t="s">
        <v>79</v>
      </c>
      <c r="AV1362">
        <v>0</v>
      </c>
      <c r="AW1362">
        <v>0</v>
      </c>
    </row>
    <row r="1363" spans="1:49" x14ac:dyDescent="0.2">
      <c r="A1363">
        <v>1</v>
      </c>
      <c r="B1363">
        <v>64</v>
      </c>
      <c r="C1363">
        <v>3</v>
      </c>
      <c r="D1363">
        <v>2</v>
      </c>
      <c r="E1363">
        <v>0</v>
      </c>
      <c r="F1363" t="s">
        <v>79</v>
      </c>
      <c r="G1363" t="s">
        <v>79</v>
      </c>
      <c r="H1363">
        <v>617</v>
      </c>
      <c r="I1363">
        <v>0</v>
      </c>
      <c r="J1363">
        <v>0</v>
      </c>
      <c r="K1363">
        <v>0</v>
      </c>
      <c r="L1363">
        <v>0</v>
      </c>
      <c r="M1363" t="s">
        <v>79</v>
      </c>
      <c r="N1363" t="s">
        <v>79</v>
      </c>
      <c r="O1363" t="s">
        <v>79</v>
      </c>
      <c r="P1363" t="s">
        <v>79</v>
      </c>
      <c r="Q1363" t="s">
        <v>79</v>
      </c>
      <c r="R1363" t="s">
        <v>508</v>
      </c>
      <c r="S1363" t="s">
        <v>79</v>
      </c>
      <c r="T1363">
        <v>0</v>
      </c>
      <c r="U1363" t="s">
        <v>79</v>
      </c>
      <c r="V1363" t="s">
        <v>79</v>
      </c>
      <c r="W1363" t="s">
        <v>79</v>
      </c>
      <c r="X1363">
        <v>2</v>
      </c>
      <c r="Y1363">
        <v>2</v>
      </c>
      <c r="Z1363" t="s">
        <v>79</v>
      </c>
      <c r="AA1363" t="s">
        <v>79</v>
      </c>
      <c r="AB1363" t="s">
        <v>79</v>
      </c>
      <c r="AC1363" t="s">
        <v>79</v>
      </c>
      <c r="AD1363" t="s">
        <v>79</v>
      </c>
      <c r="AE1363">
        <v>0</v>
      </c>
      <c r="AF1363" t="s">
        <v>79</v>
      </c>
      <c r="AG1363">
        <v>0</v>
      </c>
      <c r="AH1363" t="s">
        <v>79</v>
      </c>
      <c r="AI1363" t="s">
        <v>79</v>
      </c>
      <c r="AJ1363" t="s">
        <v>79</v>
      </c>
      <c r="AK1363" t="s">
        <v>79</v>
      </c>
      <c r="AL1363" t="s">
        <v>79</v>
      </c>
      <c r="AM1363" t="s">
        <v>79</v>
      </c>
      <c r="AN1363" t="s">
        <v>79</v>
      </c>
      <c r="AO1363" t="s">
        <v>79</v>
      </c>
      <c r="AP1363" t="s">
        <v>79</v>
      </c>
      <c r="AQ1363" t="s">
        <v>79</v>
      </c>
      <c r="AR1363" t="s">
        <v>79</v>
      </c>
      <c r="AS1363">
        <v>0</v>
      </c>
      <c r="AT1363" t="s">
        <v>79</v>
      </c>
      <c r="AU1363" t="s">
        <v>79</v>
      </c>
      <c r="AV1363">
        <v>0</v>
      </c>
      <c r="AW1363">
        <v>0</v>
      </c>
    </row>
    <row r="1364" spans="1:49" x14ac:dyDescent="0.2">
      <c r="A1364">
        <v>1</v>
      </c>
      <c r="B1364">
        <v>64</v>
      </c>
      <c r="C1364">
        <v>3</v>
      </c>
      <c r="D1364">
        <v>3</v>
      </c>
      <c r="E1364">
        <v>0</v>
      </c>
      <c r="F1364" t="s">
        <v>79</v>
      </c>
      <c r="G1364" t="s">
        <v>79</v>
      </c>
      <c r="H1364">
        <v>133</v>
      </c>
      <c r="I1364">
        <v>0</v>
      </c>
      <c r="J1364">
        <v>0</v>
      </c>
      <c r="K1364">
        <v>0</v>
      </c>
      <c r="L1364">
        <v>0</v>
      </c>
      <c r="M1364" t="s">
        <v>79</v>
      </c>
      <c r="N1364" t="s">
        <v>79</v>
      </c>
      <c r="O1364" t="s">
        <v>79</v>
      </c>
      <c r="P1364" t="s">
        <v>79</v>
      </c>
      <c r="Q1364" t="s">
        <v>79</v>
      </c>
      <c r="R1364" t="s">
        <v>1958</v>
      </c>
      <c r="S1364" t="s">
        <v>79</v>
      </c>
      <c r="T1364">
        <v>0</v>
      </c>
      <c r="U1364" t="s">
        <v>79</v>
      </c>
      <c r="V1364" t="s">
        <v>79</v>
      </c>
      <c r="W1364" t="s">
        <v>79</v>
      </c>
      <c r="X1364">
        <v>2</v>
      </c>
      <c r="Y1364">
        <v>2</v>
      </c>
      <c r="Z1364" t="s">
        <v>79</v>
      </c>
      <c r="AA1364" t="s">
        <v>79</v>
      </c>
      <c r="AB1364" t="s">
        <v>79</v>
      </c>
      <c r="AC1364" t="s">
        <v>79</v>
      </c>
      <c r="AD1364" t="s">
        <v>79</v>
      </c>
      <c r="AE1364">
        <v>0</v>
      </c>
      <c r="AF1364" t="s">
        <v>79</v>
      </c>
      <c r="AG1364">
        <v>0</v>
      </c>
      <c r="AH1364" t="s">
        <v>79</v>
      </c>
      <c r="AI1364" t="s">
        <v>79</v>
      </c>
      <c r="AJ1364" t="s">
        <v>79</v>
      </c>
      <c r="AK1364" t="s">
        <v>79</v>
      </c>
      <c r="AL1364" t="s">
        <v>79</v>
      </c>
      <c r="AM1364" t="s">
        <v>79</v>
      </c>
      <c r="AN1364" t="s">
        <v>79</v>
      </c>
      <c r="AO1364" t="s">
        <v>79</v>
      </c>
      <c r="AP1364" t="s">
        <v>79</v>
      </c>
      <c r="AQ1364" t="s">
        <v>79</v>
      </c>
      <c r="AR1364" t="s">
        <v>79</v>
      </c>
      <c r="AS1364">
        <v>0</v>
      </c>
      <c r="AT1364" t="s">
        <v>79</v>
      </c>
      <c r="AU1364" t="s">
        <v>79</v>
      </c>
      <c r="AV1364">
        <v>0</v>
      </c>
      <c r="AW1364">
        <v>0</v>
      </c>
    </row>
    <row r="1365" spans="1:49" x14ac:dyDescent="0.2">
      <c r="A1365">
        <v>1</v>
      </c>
      <c r="B1365">
        <v>64</v>
      </c>
      <c r="C1365">
        <v>3</v>
      </c>
      <c r="D1365">
        <v>4</v>
      </c>
      <c r="E1365">
        <v>0</v>
      </c>
      <c r="F1365" t="s">
        <v>79</v>
      </c>
      <c r="G1365" t="s">
        <v>79</v>
      </c>
      <c r="H1365">
        <v>320</v>
      </c>
      <c r="I1365">
        <v>0</v>
      </c>
      <c r="J1365">
        <v>0</v>
      </c>
      <c r="K1365">
        <v>0</v>
      </c>
      <c r="L1365">
        <v>0</v>
      </c>
      <c r="M1365" t="s">
        <v>79</v>
      </c>
      <c r="N1365" t="s">
        <v>79</v>
      </c>
      <c r="O1365" t="s">
        <v>79</v>
      </c>
      <c r="P1365" t="s">
        <v>79</v>
      </c>
      <c r="Q1365" t="s">
        <v>79</v>
      </c>
      <c r="R1365" t="s">
        <v>1959</v>
      </c>
      <c r="S1365" t="s">
        <v>79</v>
      </c>
      <c r="T1365">
        <v>0</v>
      </c>
      <c r="U1365" t="s">
        <v>79</v>
      </c>
      <c r="V1365" t="s">
        <v>79</v>
      </c>
      <c r="W1365" t="s">
        <v>79</v>
      </c>
      <c r="X1365">
        <v>2</v>
      </c>
      <c r="Y1365">
        <v>2</v>
      </c>
      <c r="Z1365" t="s">
        <v>79</v>
      </c>
      <c r="AA1365" t="s">
        <v>79</v>
      </c>
      <c r="AB1365" t="s">
        <v>79</v>
      </c>
      <c r="AC1365" t="s">
        <v>79</v>
      </c>
      <c r="AD1365" t="s">
        <v>79</v>
      </c>
      <c r="AE1365">
        <v>0</v>
      </c>
      <c r="AF1365" t="s">
        <v>79</v>
      </c>
      <c r="AG1365">
        <v>0</v>
      </c>
      <c r="AH1365" t="s">
        <v>79</v>
      </c>
      <c r="AI1365" t="s">
        <v>79</v>
      </c>
      <c r="AJ1365" t="s">
        <v>79</v>
      </c>
      <c r="AK1365" t="s">
        <v>79</v>
      </c>
      <c r="AL1365" t="s">
        <v>79</v>
      </c>
      <c r="AM1365" t="s">
        <v>79</v>
      </c>
      <c r="AN1365" t="s">
        <v>79</v>
      </c>
      <c r="AO1365" t="s">
        <v>79</v>
      </c>
      <c r="AP1365" t="s">
        <v>79</v>
      </c>
      <c r="AQ1365" t="s">
        <v>79</v>
      </c>
      <c r="AR1365" t="s">
        <v>79</v>
      </c>
      <c r="AS1365">
        <v>0</v>
      </c>
      <c r="AT1365" t="s">
        <v>79</v>
      </c>
      <c r="AU1365" t="s">
        <v>79</v>
      </c>
      <c r="AV1365">
        <v>0</v>
      </c>
      <c r="AW1365">
        <v>0</v>
      </c>
    </row>
    <row r="1366" spans="1:49" x14ac:dyDescent="0.2">
      <c r="A1366">
        <v>1</v>
      </c>
      <c r="B1366">
        <v>64</v>
      </c>
      <c r="C1366">
        <v>3</v>
      </c>
      <c r="D1366">
        <v>5</v>
      </c>
      <c r="E1366">
        <v>0</v>
      </c>
      <c r="F1366" t="s">
        <v>79</v>
      </c>
      <c r="G1366" t="s">
        <v>79</v>
      </c>
      <c r="H1366">
        <v>514</v>
      </c>
      <c r="I1366">
        <v>0</v>
      </c>
      <c r="J1366">
        <v>0</v>
      </c>
      <c r="K1366">
        <v>0</v>
      </c>
      <c r="L1366">
        <v>0</v>
      </c>
      <c r="M1366" t="s">
        <v>79</v>
      </c>
      <c r="N1366" t="s">
        <v>79</v>
      </c>
      <c r="O1366" t="s">
        <v>79</v>
      </c>
      <c r="P1366" t="s">
        <v>79</v>
      </c>
      <c r="Q1366" t="s">
        <v>79</v>
      </c>
      <c r="R1366" t="s">
        <v>1960</v>
      </c>
      <c r="S1366" t="s">
        <v>79</v>
      </c>
      <c r="T1366">
        <v>0</v>
      </c>
      <c r="U1366" t="s">
        <v>79</v>
      </c>
      <c r="V1366" t="s">
        <v>79</v>
      </c>
      <c r="W1366" t="s">
        <v>79</v>
      </c>
      <c r="X1366">
        <v>2</v>
      </c>
      <c r="Y1366">
        <v>2</v>
      </c>
      <c r="Z1366" t="s">
        <v>79</v>
      </c>
      <c r="AA1366" t="s">
        <v>79</v>
      </c>
      <c r="AB1366" t="s">
        <v>79</v>
      </c>
      <c r="AC1366" t="s">
        <v>79</v>
      </c>
      <c r="AD1366" t="s">
        <v>79</v>
      </c>
      <c r="AE1366">
        <v>0</v>
      </c>
      <c r="AF1366" t="s">
        <v>79</v>
      </c>
      <c r="AG1366">
        <v>0</v>
      </c>
      <c r="AH1366" t="s">
        <v>79</v>
      </c>
      <c r="AI1366" t="s">
        <v>79</v>
      </c>
      <c r="AJ1366" t="s">
        <v>79</v>
      </c>
      <c r="AK1366" t="s">
        <v>79</v>
      </c>
      <c r="AL1366" t="s">
        <v>79</v>
      </c>
      <c r="AM1366" t="s">
        <v>79</v>
      </c>
      <c r="AN1366" t="s">
        <v>79</v>
      </c>
      <c r="AO1366" t="s">
        <v>79</v>
      </c>
      <c r="AP1366" t="s">
        <v>79</v>
      </c>
      <c r="AQ1366" t="s">
        <v>79</v>
      </c>
      <c r="AR1366" t="s">
        <v>79</v>
      </c>
      <c r="AS1366">
        <v>0</v>
      </c>
      <c r="AT1366" t="s">
        <v>79</v>
      </c>
      <c r="AU1366" t="s">
        <v>79</v>
      </c>
      <c r="AV1366">
        <v>0</v>
      </c>
      <c r="AW1366">
        <v>0</v>
      </c>
    </row>
    <row r="1367" spans="1:49" x14ac:dyDescent="0.2">
      <c r="A1367">
        <v>1</v>
      </c>
      <c r="B1367">
        <v>64</v>
      </c>
      <c r="C1367">
        <v>3</v>
      </c>
      <c r="D1367">
        <v>6</v>
      </c>
      <c r="E1367">
        <v>0</v>
      </c>
      <c r="F1367" t="s">
        <v>79</v>
      </c>
      <c r="G1367" t="s">
        <v>79</v>
      </c>
      <c r="H1367">
        <v>400</v>
      </c>
      <c r="I1367">
        <v>0</v>
      </c>
      <c r="J1367">
        <v>0</v>
      </c>
      <c r="K1367">
        <v>0</v>
      </c>
      <c r="L1367">
        <v>0</v>
      </c>
      <c r="M1367" t="s">
        <v>79</v>
      </c>
      <c r="N1367" t="s">
        <v>79</v>
      </c>
      <c r="O1367" t="s">
        <v>79</v>
      </c>
      <c r="P1367" t="s">
        <v>79</v>
      </c>
      <c r="Q1367" t="s">
        <v>79</v>
      </c>
      <c r="R1367" t="s">
        <v>1939</v>
      </c>
      <c r="S1367" t="s">
        <v>79</v>
      </c>
      <c r="T1367">
        <v>0</v>
      </c>
      <c r="U1367" t="s">
        <v>79</v>
      </c>
      <c r="V1367" t="s">
        <v>79</v>
      </c>
      <c r="W1367" t="s">
        <v>79</v>
      </c>
      <c r="X1367">
        <v>2</v>
      </c>
      <c r="Y1367">
        <v>2</v>
      </c>
      <c r="Z1367" t="s">
        <v>79</v>
      </c>
      <c r="AA1367" t="s">
        <v>79</v>
      </c>
      <c r="AB1367" t="s">
        <v>79</v>
      </c>
      <c r="AC1367" t="s">
        <v>79</v>
      </c>
      <c r="AD1367" t="s">
        <v>79</v>
      </c>
      <c r="AE1367">
        <v>0</v>
      </c>
      <c r="AF1367" t="s">
        <v>79</v>
      </c>
      <c r="AG1367">
        <v>0</v>
      </c>
      <c r="AH1367" t="s">
        <v>79</v>
      </c>
      <c r="AI1367" t="s">
        <v>79</v>
      </c>
      <c r="AJ1367" t="s">
        <v>79</v>
      </c>
      <c r="AK1367" t="s">
        <v>79</v>
      </c>
      <c r="AL1367" t="s">
        <v>79</v>
      </c>
      <c r="AM1367" t="s">
        <v>79</v>
      </c>
      <c r="AN1367" t="s">
        <v>79</v>
      </c>
      <c r="AO1367" t="s">
        <v>79</v>
      </c>
      <c r="AP1367" t="s">
        <v>79</v>
      </c>
      <c r="AQ1367" t="s">
        <v>79</v>
      </c>
      <c r="AR1367" t="s">
        <v>79</v>
      </c>
      <c r="AS1367">
        <v>0</v>
      </c>
      <c r="AT1367" t="s">
        <v>79</v>
      </c>
      <c r="AU1367" t="s">
        <v>79</v>
      </c>
      <c r="AV1367">
        <v>0</v>
      </c>
      <c r="AW1367">
        <v>0</v>
      </c>
    </row>
    <row r="1368" spans="1:49" x14ac:dyDescent="0.2">
      <c r="A1368">
        <v>1</v>
      </c>
      <c r="B1368">
        <v>64</v>
      </c>
      <c r="C1368">
        <v>3</v>
      </c>
      <c r="D1368">
        <v>7</v>
      </c>
      <c r="E1368">
        <v>0</v>
      </c>
      <c r="F1368" t="s">
        <v>79</v>
      </c>
      <c r="G1368" t="s">
        <v>79</v>
      </c>
      <c r="H1368">
        <v>221</v>
      </c>
      <c r="I1368">
        <v>0</v>
      </c>
      <c r="J1368">
        <v>0</v>
      </c>
      <c r="K1368">
        <v>0</v>
      </c>
      <c r="L1368">
        <v>0</v>
      </c>
      <c r="M1368" t="s">
        <v>79</v>
      </c>
      <c r="N1368" t="s">
        <v>79</v>
      </c>
      <c r="O1368" t="s">
        <v>79</v>
      </c>
      <c r="P1368" t="s">
        <v>79</v>
      </c>
      <c r="Q1368" t="s">
        <v>79</v>
      </c>
      <c r="R1368" t="s">
        <v>588</v>
      </c>
      <c r="S1368" t="s">
        <v>79</v>
      </c>
      <c r="T1368">
        <v>0</v>
      </c>
      <c r="U1368" t="s">
        <v>79</v>
      </c>
      <c r="V1368" t="s">
        <v>79</v>
      </c>
      <c r="W1368" t="s">
        <v>79</v>
      </c>
      <c r="X1368">
        <v>2</v>
      </c>
      <c r="Y1368">
        <v>2</v>
      </c>
      <c r="Z1368" t="s">
        <v>79</v>
      </c>
      <c r="AA1368" t="s">
        <v>79</v>
      </c>
      <c r="AB1368" t="s">
        <v>79</v>
      </c>
      <c r="AC1368" t="s">
        <v>79</v>
      </c>
      <c r="AD1368" t="s">
        <v>79</v>
      </c>
      <c r="AE1368">
        <v>0</v>
      </c>
      <c r="AF1368" t="s">
        <v>79</v>
      </c>
      <c r="AG1368">
        <v>0</v>
      </c>
      <c r="AH1368" t="s">
        <v>79</v>
      </c>
      <c r="AI1368" t="s">
        <v>79</v>
      </c>
      <c r="AJ1368" t="s">
        <v>79</v>
      </c>
      <c r="AK1368" t="s">
        <v>79</v>
      </c>
      <c r="AL1368" t="s">
        <v>79</v>
      </c>
      <c r="AM1368" t="s">
        <v>79</v>
      </c>
      <c r="AN1368" t="s">
        <v>79</v>
      </c>
      <c r="AO1368" t="s">
        <v>79</v>
      </c>
      <c r="AP1368" t="s">
        <v>79</v>
      </c>
      <c r="AQ1368" t="s">
        <v>79</v>
      </c>
      <c r="AR1368" t="s">
        <v>79</v>
      </c>
      <c r="AS1368">
        <v>0</v>
      </c>
      <c r="AT1368" t="s">
        <v>79</v>
      </c>
      <c r="AU1368" t="s">
        <v>79</v>
      </c>
      <c r="AV1368">
        <v>0</v>
      </c>
      <c r="AW1368">
        <v>0</v>
      </c>
    </row>
    <row r="1369" spans="1:49" x14ac:dyDescent="0.2">
      <c r="A1369">
        <v>1</v>
      </c>
      <c r="B1369">
        <v>64</v>
      </c>
      <c r="C1369">
        <v>3</v>
      </c>
      <c r="D1369">
        <v>8</v>
      </c>
      <c r="E1369">
        <v>0</v>
      </c>
      <c r="F1369" t="s">
        <v>79</v>
      </c>
      <c r="G1369" t="s">
        <v>79</v>
      </c>
      <c r="H1369">
        <v>353</v>
      </c>
      <c r="I1369">
        <v>0</v>
      </c>
      <c r="J1369">
        <v>0</v>
      </c>
      <c r="K1369">
        <v>0</v>
      </c>
      <c r="L1369">
        <v>0</v>
      </c>
      <c r="M1369" t="s">
        <v>79</v>
      </c>
      <c r="N1369" t="s">
        <v>79</v>
      </c>
      <c r="O1369" t="s">
        <v>79</v>
      </c>
      <c r="P1369" t="s">
        <v>79</v>
      </c>
      <c r="Q1369" t="s">
        <v>79</v>
      </c>
      <c r="R1369" t="s">
        <v>506</v>
      </c>
      <c r="S1369" t="s">
        <v>79</v>
      </c>
      <c r="T1369">
        <v>0</v>
      </c>
      <c r="U1369" t="s">
        <v>79</v>
      </c>
      <c r="V1369" t="s">
        <v>79</v>
      </c>
      <c r="W1369" t="s">
        <v>79</v>
      </c>
      <c r="X1369">
        <v>2</v>
      </c>
      <c r="Y1369">
        <v>2</v>
      </c>
      <c r="Z1369" t="s">
        <v>79</v>
      </c>
      <c r="AA1369" t="s">
        <v>79</v>
      </c>
      <c r="AB1369" t="s">
        <v>79</v>
      </c>
      <c r="AC1369" t="s">
        <v>79</v>
      </c>
      <c r="AD1369" t="s">
        <v>79</v>
      </c>
      <c r="AE1369">
        <v>0</v>
      </c>
      <c r="AF1369" t="s">
        <v>79</v>
      </c>
      <c r="AG1369">
        <v>0</v>
      </c>
      <c r="AH1369" t="s">
        <v>79</v>
      </c>
      <c r="AI1369" t="s">
        <v>79</v>
      </c>
      <c r="AJ1369" t="s">
        <v>79</v>
      </c>
      <c r="AK1369" t="s">
        <v>79</v>
      </c>
      <c r="AL1369" t="s">
        <v>79</v>
      </c>
      <c r="AM1369" t="s">
        <v>79</v>
      </c>
      <c r="AN1369" t="s">
        <v>79</v>
      </c>
      <c r="AO1369" t="s">
        <v>79</v>
      </c>
      <c r="AP1369" t="s">
        <v>79</v>
      </c>
      <c r="AQ1369" t="s">
        <v>79</v>
      </c>
      <c r="AR1369" t="s">
        <v>79</v>
      </c>
      <c r="AS1369">
        <v>0</v>
      </c>
      <c r="AT1369" t="s">
        <v>79</v>
      </c>
      <c r="AU1369" t="s">
        <v>79</v>
      </c>
      <c r="AV1369">
        <v>0</v>
      </c>
      <c r="AW1369">
        <v>0</v>
      </c>
    </row>
    <row r="1370" spans="1:49" x14ac:dyDescent="0.2">
      <c r="A1370">
        <v>1</v>
      </c>
      <c r="B1370">
        <v>65</v>
      </c>
      <c r="C1370">
        <v>1</v>
      </c>
      <c r="D1370">
        <v>1</v>
      </c>
      <c r="E1370">
        <v>0</v>
      </c>
      <c r="F1370" t="s">
        <v>79</v>
      </c>
      <c r="G1370" t="s">
        <v>79</v>
      </c>
      <c r="H1370">
        <v>0</v>
      </c>
      <c r="I1370">
        <v>0</v>
      </c>
      <c r="J1370">
        <v>0</v>
      </c>
      <c r="K1370">
        <v>0</v>
      </c>
      <c r="L1370">
        <v>0</v>
      </c>
      <c r="M1370" t="s">
        <v>79</v>
      </c>
      <c r="N1370" t="s">
        <v>79</v>
      </c>
      <c r="O1370" t="s">
        <v>79</v>
      </c>
      <c r="P1370" t="s">
        <v>79</v>
      </c>
      <c r="Q1370" t="s">
        <v>79</v>
      </c>
      <c r="R1370" t="s">
        <v>79</v>
      </c>
      <c r="S1370" t="s">
        <v>79</v>
      </c>
      <c r="T1370">
        <v>0</v>
      </c>
      <c r="U1370" t="s">
        <v>79</v>
      </c>
      <c r="V1370" t="s">
        <v>79</v>
      </c>
      <c r="W1370" t="s">
        <v>79</v>
      </c>
      <c r="X1370">
        <v>0</v>
      </c>
      <c r="Y1370">
        <v>0</v>
      </c>
      <c r="Z1370" t="s">
        <v>79</v>
      </c>
      <c r="AA1370" t="s">
        <v>79</v>
      </c>
      <c r="AB1370" t="s">
        <v>79</v>
      </c>
      <c r="AC1370" t="s">
        <v>79</v>
      </c>
      <c r="AD1370" t="s">
        <v>79</v>
      </c>
      <c r="AE1370">
        <v>0</v>
      </c>
      <c r="AF1370" t="s">
        <v>79</v>
      </c>
      <c r="AG1370">
        <v>0</v>
      </c>
      <c r="AH1370" t="s">
        <v>79</v>
      </c>
      <c r="AI1370" t="s">
        <v>79</v>
      </c>
      <c r="AJ1370" t="s">
        <v>79</v>
      </c>
      <c r="AK1370" t="s">
        <v>79</v>
      </c>
      <c r="AL1370" t="s">
        <v>79</v>
      </c>
      <c r="AM1370" t="s">
        <v>79</v>
      </c>
      <c r="AN1370" t="s">
        <v>79</v>
      </c>
      <c r="AO1370" t="s">
        <v>79</v>
      </c>
      <c r="AP1370" t="s">
        <v>79</v>
      </c>
      <c r="AQ1370" t="s">
        <v>79</v>
      </c>
      <c r="AR1370" t="s">
        <v>79</v>
      </c>
      <c r="AS1370">
        <v>0</v>
      </c>
      <c r="AT1370" t="s">
        <v>79</v>
      </c>
      <c r="AU1370" t="s">
        <v>79</v>
      </c>
      <c r="AV1370">
        <v>0</v>
      </c>
      <c r="AW1370">
        <v>0</v>
      </c>
    </row>
    <row r="1371" spans="1:49" x14ac:dyDescent="0.2">
      <c r="A1371">
        <v>1</v>
      </c>
      <c r="B1371">
        <v>65</v>
      </c>
      <c r="C1371">
        <v>1</v>
      </c>
      <c r="D1371">
        <v>2</v>
      </c>
      <c r="E1371">
        <v>0</v>
      </c>
      <c r="F1371" t="s">
        <v>79</v>
      </c>
      <c r="G1371" t="s">
        <v>79</v>
      </c>
      <c r="H1371">
        <v>0</v>
      </c>
      <c r="I1371">
        <v>0</v>
      </c>
      <c r="J1371">
        <v>0</v>
      </c>
      <c r="K1371">
        <v>0</v>
      </c>
      <c r="L1371">
        <v>0</v>
      </c>
      <c r="M1371" t="s">
        <v>79</v>
      </c>
      <c r="N1371" t="s">
        <v>79</v>
      </c>
      <c r="O1371" t="s">
        <v>79</v>
      </c>
      <c r="P1371" t="s">
        <v>79</v>
      </c>
      <c r="Q1371" t="s">
        <v>79</v>
      </c>
      <c r="R1371" t="s">
        <v>79</v>
      </c>
      <c r="S1371" t="s">
        <v>79</v>
      </c>
      <c r="T1371">
        <v>0</v>
      </c>
      <c r="U1371" t="s">
        <v>79</v>
      </c>
      <c r="V1371" t="s">
        <v>79</v>
      </c>
      <c r="W1371" t="s">
        <v>79</v>
      </c>
      <c r="X1371">
        <v>0</v>
      </c>
      <c r="Y1371">
        <v>0</v>
      </c>
      <c r="Z1371" t="s">
        <v>79</v>
      </c>
      <c r="AA1371" t="s">
        <v>79</v>
      </c>
      <c r="AB1371" t="s">
        <v>79</v>
      </c>
      <c r="AC1371" t="s">
        <v>79</v>
      </c>
      <c r="AD1371" t="s">
        <v>79</v>
      </c>
      <c r="AE1371">
        <v>0</v>
      </c>
      <c r="AF1371" t="s">
        <v>79</v>
      </c>
      <c r="AG1371">
        <v>0</v>
      </c>
      <c r="AH1371" t="s">
        <v>79</v>
      </c>
      <c r="AI1371" t="s">
        <v>79</v>
      </c>
      <c r="AJ1371" t="s">
        <v>79</v>
      </c>
      <c r="AK1371" t="s">
        <v>79</v>
      </c>
      <c r="AL1371" t="s">
        <v>79</v>
      </c>
      <c r="AM1371" t="s">
        <v>79</v>
      </c>
      <c r="AN1371" t="s">
        <v>79</v>
      </c>
      <c r="AO1371" t="s">
        <v>79</v>
      </c>
      <c r="AP1371" t="s">
        <v>79</v>
      </c>
      <c r="AQ1371" t="s">
        <v>79</v>
      </c>
      <c r="AR1371" t="s">
        <v>79</v>
      </c>
      <c r="AS1371">
        <v>0</v>
      </c>
      <c r="AT1371" t="s">
        <v>79</v>
      </c>
      <c r="AU1371" t="s">
        <v>79</v>
      </c>
      <c r="AV1371">
        <v>0</v>
      </c>
      <c r="AW1371">
        <v>0</v>
      </c>
    </row>
    <row r="1372" spans="1:49" x14ac:dyDescent="0.2">
      <c r="A1372">
        <v>1</v>
      </c>
      <c r="B1372">
        <v>65</v>
      </c>
      <c r="C1372">
        <v>1</v>
      </c>
      <c r="D1372">
        <v>3</v>
      </c>
      <c r="E1372">
        <v>0</v>
      </c>
      <c r="F1372" t="s">
        <v>79</v>
      </c>
      <c r="G1372" t="s">
        <v>79</v>
      </c>
      <c r="H1372">
        <v>266</v>
      </c>
      <c r="I1372">
        <v>0</v>
      </c>
      <c r="J1372">
        <v>0</v>
      </c>
      <c r="K1372">
        <v>0</v>
      </c>
      <c r="L1372">
        <v>0</v>
      </c>
      <c r="M1372" t="s">
        <v>79</v>
      </c>
      <c r="N1372" t="s">
        <v>79</v>
      </c>
      <c r="O1372" t="s">
        <v>79</v>
      </c>
      <c r="P1372" t="s">
        <v>79</v>
      </c>
      <c r="Q1372" t="s">
        <v>79</v>
      </c>
      <c r="R1372" t="s">
        <v>1961</v>
      </c>
      <c r="S1372" t="s">
        <v>79</v>
      </c>
      <c r="T1372">
        <v>0</v>
      </c>
      <c r="U1372" t="s">
        <v>79</v>
      </c>
      <c r="V1372" t="s">
        <v>79</v>
      </c>
      <c r="W1372" t="s">
        <v>79</v>
      </c>
      <c r="X1372">
        <v>3</v>
      </c>
      <c r="Y1372">
        <v>3</v>
      </c>
      <c r="Z1372" t="s">
        <v>79</v>
      </c>
      <c r="AA1372" t="s">
        <v>79</v>
      </c>
      <c r="AB1372" t="s">
        <v>79</v>
      </c>
      <c r="AC1372" t="s">
        <v>79</v>
      </c>
      <c r="AD1372" t="s">
        <v>79</v>
      </c>
      <c r="AE1372">
        <v>0</v>
      </c>
      <c r="AF1372" t="s">
        <v>79</v>
      </c>
      <c r="AG1372">
        <v>0</v>
      </c>
      <c r="AH1372" t="s">
        <v>79</v>
      </c>
      <c r="AI1372" t="s">
        <v>79</v>
      </c>
      <c r="AJ1372" t="s">
        <v>79</v>
      </c>
      <c r="AK1372" t="s">
        <v>79</v>
      </c>
      <c r="AL1372" t="s">
        <v>79</v>
      </c>
      <c r="AM1372" t="s">
        <v>79</v>
      </c>
      <c r="AN1372" t="s">
        <v>79</v>
      </c>
      <c r="AO1372" t="s">
        <v>79</v>
      </c>
      <c r="AP1372" t="s">
        <v>79</v>
      </c>
      <c r="AQ1372" t="s">
        <v>79</v>
      </c>
      <c r="AR1372" t="s">
        <v>79</v>
      </c>
      <c r="AS1372">
        <v>0</v>
      </c>
      <c r="AT1372" t="s">
        <v>79</v>
      </c>
      <c r="AU1372" t="s">
        <v>79</v>
      </c>
      <c r="AV1372">
        <v>0</v>
      </c>
      <c r="AW1372">
        <v>0</v>
      </c>
    </row>
    <row r="1373" spans="1:49" x14ac:dyDescent="0.2">
      <c r="A1373">
        <v>1</v>
      </c>
      <c r="B1373">
        <v>65</v>
      </c>
      <c r="C1373">
        <v>1</v>
      </c>
      <c r="D1373">
        <v>4</v>
      </c>
      <c r="E1373">
        <v>0</v>
      </c>
      <c r="F1373" t="s">
        <v>79</v>
      </c>
      <c r="G1373" t="s">
        <v>79</v>
      </c>
      <c r="H1373">
        <v>624</v>
      </c>
      <c r="I1373">
        <v>0</v>
      </c>
      <c r="J1373">
        <v>0</v>
      </c>
      <c r="K1373">
        <v>0</v>
      </c>
      <c r="L1373">
        <v>0</v>
      </c>
      <c r="M1373" t="s">
        <v>79</v>
      </c>
      <c r="N1373" t="s">
        <v>79</v>
      </c>
      <c r="O1373" t="s">
        <v>79</v>
      </c>
      <c r="P1373" t="s">
        <v>79</v>
      </c>
      <c r="Q1373" t="s">
        <v>79</v>
      </c>
      <c r="R1373" t="s">
        <v>1962</v>
      </c>
      <c r="S1373" t="s">
        <v>79</v>
      </c>
      <c r="T1373">
        <v>0</v>
      </c>
      <c r="U1373" t="s">
        <v>79</v>
      </c>
      <c r="V1373" t="s">
        <v>79</v>
      </c>
      <c r="W1373" t="s">
        <v>79</v>
      </c>
      <c r="X1373">
        <v>3</v>
      </c>
      <c r="Y1373">
        <v>3</v>
      </c>
      <c r="Z1373" t="s">
        <v>79</v>
      </c>
      <c r="AA1373" t="s">
        <v>79</v>
      </c>
      <c r="AB1373" t="s">
        <v>79</v>
      </c>
      <c r="AC1373" t="s">
        <v>79</v>
      </c>
      <c r="AD1373" t="s">
        <v>79</v>
      </c>
      <c r="AE1373">
        <v>0</v>
      </c>
      <c r="AF1373" t="s">
        <v>79</v>
      </c>
      <c r="AG1373">
        <v>0</v>
      </c>
      <c r="AH1373" t="s">
        <v>79</v>
      </c>
      <c r="AI1373" t="s">
        <v>79</v>
      </c>
      <c r="AJ1373" t="s">
        <v>79</v>
      </c>
      <c r="AK1373" t="s">
        <v>79</v>
      </c>
      <c r="AL1373" t="s">
        <v>79</v>
      </c>
      <c r="AM1373" t="s">
        <v>79</v>
      </c>
      <c r="AN1373" t="s">
        <v>79</v>
      </c>
      <c r="AO1373" t="s">
        <v>79</v>
      </c>
      <c r="AP1373" t="s">
        <v>79</v>
      </c>
      <c r="AQ1373" t="s">
        <v>79</v>
      </c>
      <c r="AR1373" t="s">
        <v>79</v>
      </c>
      <c r="AS1373">
        <v>0</v>
      </c>
      <c r="AT1373" t="s">
        <v>79</v>
      </c>
      <c r="AU1373" t="s">
        <v>79</v>
      </c>
      <c r="AV1373">
        <v>0</v>
      </c>
      <c r="AW1373">
        <v>0</v>
      </c>
    </row>
    <row r="1374" spans="1:49" x14ac:dyDescent="0.2">
      <c r="A1374">
        <v>1</v>
      </c>
      <c r="B1374">
        <v>65</v>
      </c>
      <c r="C1374">
        <v>1</v>
      </c>
      <c r="D1374">
        <v>5</v>
      </c>
      <c r="E1374">
        <v>0</v>
      </c>
      <c r="F1374" t="s">
        <v>79</v>
      </c>
      <c r="G1374" t="s">
        <v>79</v>
      </c>
      <c r="H1374">
        <v>267</v>
      </c>
      <c r="I1374">
        <v>0</v>
      </c>
      <c r="J1374">
        <v>0</v>
      </c>
      <c r="K1374">
        <v>0</v>
      </c>
      <c r="L1374">
        <v>0</v>
      </c>
      <c r="M1374" t="s">
        <v>79</v>
      </c>
      <c r="N1374" t="s">
        <v>79</v>
      </c>
      <c r="O1374" t="s">
        <v>79</v>
      </c>
      <c r="P1374" t="s">
        <v>79</v>
      </c>
      <c r="Q1374" t="s">
        <v>79</v>
      </c>
      <c r="R1374" t="s">
        <v>1963</v>
      </c>
      <c r="S1374" t="s">
        <v>79</v>
      </c>
      <c r="T1374">
        <v>0</v>
      </c>
      <c r="U1374" t="s">
        <v>79</v>
      </c>
      <c r="V1374" t="s">
        <v>79</v>
      </c>
      <c r="W1374" t="s">
        <v>79</v>
      </c>
      <c r="X1374">
        <v>3</v>
      </c>
      <c r="Y1374">
        <v>3</v>
      </c>
      <c r="Z1374" t="s">
        <v>79</v>
      </c>
      <c r="AA1374" t="s">
        <v>79</v>
      </c>
      <c r="AB1374" t="s">
        <v>79</v>
      </c>
      <c r="AC1374" t="s">
        <v>79</v>
      </c>
      <c r="AD1374" t="s">
        <v>79</v>
      </c>
      <c r="AE1374">
        <v>0</v>
      </c>
      <c r="AF1374" t="s">
        <v>79</v>
      </c>
      <c r="AG1374">
        <v>0</v>
      </c>
      <c r="AH1374" t="s">
        <v>79</v>
      </c>
      <c r="AI1374" t="s">
        <v>79</v>
      </c>
      <c r="AJ1374" t="s">
        <v>79</v>
      </c>
      <c r="AK1374" t="s">
        <v>79</v>
      </c>
      <c r="AL1374" t="s">
        <v>79</v>
      </c>
      <c r="AM1374" t="s">
        <v>79</v>
      </c>
      <c r="AN1374" t="s">
        <v>79</v>
      </c>
      <c r="AO1374" t="s">
        <v>79</v>
      </c>
      <c r="AP1374" t="s">
        <v>79</v>
      </c>
      <c r="AQ1374" t="s">
        <v>79</v>
      </c>
      <c r="AR1374" t="s">
        <v>79</v>
      </c>
      <c r="AS1374">
        <v>0</v>
      </c>
      <c r="AT1374" t="s">
        <v>79</v>
      </c>
      <c r="AU1374" t="s">
        <v>79</v>
      </c>
      <c r="AV1374">
        <v>0</v>
      </c>
      <c r="AW1374">
        <v>0</v>
      </c>
    </row>
    <row r="1375" spans="1:49" x14ac:dyDescent="0.2">
      <c r="A1375">
        <v>1</v>
      </c>
      <c r="B1375">
        <v>65</v>
      </c>
      <c r="C1375">
        <v>1</v>
      </c>
      <c r="D1375">
        <v>6</v>
      </c>
      <c r="E1375">
        <v>0</v>
      </c>
      <c r="F1375" t="s">
        <v>79</v>
      </c>
      <c r="G1375" t="s">
        <v>79</v>
      </c>
      <c r="H1375">
        <v>0</v>
      </c>
      <c r="I1375">
        <v>0</v>
      </c>
      <c r="J1375">
        <v>0</v>
      </c>
      <c r="K1375">
        <v>0</v>
      </c>
      <c r="L1375">
        <v>0</v>
      </c>
      <c r="M1375" t="s">
        <v>79</v>
      </c>
      <c r="N1375" t="s">
        <v>79</v>
      </c>
      <c r="O1375" t="s">
        <v>79</v>
      </c>
      <c r="P1375" t="s">
        <v>79</v>
      </c>
      <c r="Q1375" t="s">
        <v>79</v>
      </c>
      <c r="R1375" t="s">
        <v>79</v>
      </c>
      <c r="S1375" t="s">
        <v>79</v>
      </c>
      <c r="T1375">
        <v>0</v>
      </c>
      <c r="U1375" t="s">
        <v>79</v>
      </c>
      <c r="V1375" t="s">
        <v>79</v>
      </c>
      <c r="W1375" t="s">
        <v>79</v>
      </c>
      <c r="X1375">
        <v>0</v>
      </c>
      <c r="Y1375">
        <v>0</v>
      </c>
      <c r="Z1375" t="s">
        <v>79</v>
      </c>
      <c r="AA1375" t="s">
        <v>79</v>
      </c>
      <c r="AB1375" t="s">
        <v>79</v>
      </c>
      <c r="AC1375" t="s">
        <v>79</v>
      </c>
      <c r="AD1375" t="s">
        <v>79</v>
      </c>
      <c r="AE1375">
        <v>0</v>
      </c>
      <c r="AF1375" t="s">
        <v>79</v>
      </c>
      <c r="AG1375">
        <v>0</v>
      </c>
      <c r="AH1375" t="s">
        <v>79</v>
      </c>
      <c r="AI1375" t="s">
        <v>79</v>
      </c>
      <c r="AJ1375" t="s">
        <v>79</v>
      </c>
      <c r="AK1375" t="s">
        <v>79</v>
      </c>
      <c r="AL1375" t="s">
        <v>79</v>
      </c>
      <c r="AM1375" t="s">
        <v>79</v>
      </c>
      <c r="AN1375" t="s">
        <v>79</v>
      </c>
      <c r="AO1375" t="s">
        <v>79</v>
      </c>
      <c r="AP1375" t="s">
        <v>79</v>
      </c>
      <c r="AQ1375" t="s">
        <v>79</v>
      </c>
      <c r="AR1375" t="s">
        <v>79</v>
      </c>
      <c r="AS1375">
        <v>0</v>
      </c>
      <c r="AT1375" t="s">
        <v>79</v>
      </c>
      <c r="AU1375" t="s">
        <v>79</v>
      </c>
      <c r="AV1375">
        <v>0</v>
      </c>
      <c r="AW1375">
        <v>0</v>
      </c>
    </row>
    <row r="1376" spans="1:49" x14ac:dyDescent="0.2">
      <c r="A1376">
        <v>1</v>
      </c>
      <c r="B1376">
        <v>65</v>
      </c>
      <c r="C1376">
        <v>1</v>
      </c>
      <c r="D1376">
        <v>7</v>
      </c>
      <c r="E1376">
        <v>0</v>
      </c>
      <c r="F1376" t="s">
        <v>79</v>
      </c>
      <c r="G1376" t="s">
        <v>79</v>
      </c>
      <c r="H1376">
        <v>0</v>
      </c>
      <c r="I1376">
        <v>0</v>
      </c>
      <c r="J1376">
        <v>0</v>
      </c>
      <c r="K1376">
        <v>0</v>
      </c>
      <c r="L1376">
        <v>0</v>
      </c>
      <c r="M1376" t="s">
        <v>79</v>
      </c>
      <c r="N1376" t="s">
        <v>79</v>
      </c>
      <c r="O1376" t="s">
        <v>79</v>
      </c>
      <c r="P1376" t="s">
        <v>79</v>
      </c>
      <c r="Q1376" t="s">
        <v>79</v>
      </c>
      <c r="R1376" t="s">
        <v>79</v>
      </c>
      <c r="S1376" t="s">
        <v>79</v>
      </c>
      <c r="T1376">
        <v>0</v>
      </c>
      <c r="U1376" t="s">
        <v>79</v>
      </c>
      <c r="V1376" t="s">
        <v>79</v>
      </c>
      <c r="W1376" t="s">
        <v>79</v>
      </c>
      <c r="X1376">
        <v>0</v>
      </c>
      <c r="Y1376">
        <v>0</v>
      </c>
      <c r="Z1376" t="s">
        <v>79</v>
      </c>
      <c r="AA1376" t="s">
        <v>79</v>
      </c>
      <c r="AB1376" t="s">
        <v>79</v>
      </c>
      <c r="AC1376" t="s">
        <v>79</v>
      </c>
      <c r="AD1376" t="s">
        <v>79</v>
      </c>
      <c r="AE1376">
        <v>0</v>
      </c>
      <c r="AF1376" t="s">
        <v>79</v>
      </c>
      <c r="AG1376">
        <v>0</v>
      </c>
      <c r="AH1376" t="s">
        <v>79</v>
      </c>
      <c r="AI1376" t="s">
        <v>79</v>
      </c>
      <c r="AJ1376" t="s">
        <v>79</v>
      </c>
      <c r="AK1376" t="s">
        <v>79</v>
      </c>
      <c r="AL1376" t="s">
        <v>79</v>
      </c>
      <c r="AM1376" t="s">
        <v>79</v>
      </c>
      <c r="AN1376" t="s">
        <v>79</v>
      </c>
      <c r="AO1376" t="s">
        <v>79</v>
      </c>
      <c r="AP1376" t="s">
        <v>79</v>
      </c>
      <c r="AQ1376" t="s">
        <v>79</v>
      </c>
      <c r="AR1376" t="s">
        <v>79</v>
      </c>
      <c r="AS1376">
        <v>0</v>
      </c>
      <c r="AT1376" t="s">
        <v>79</v>
      </c>
      <c r="AU1376" t="s">
        <v>79</v>
      </c>
      <c r="AV1376">
        <v>0</v>
      </c>
      <c r="AW1376">
        <v>0</v>
      </c>
    </row>
    <row r="1377" spans="1:49" x14ac:dyDescent="0.2">
      <c r="A1377">
        <v>1</v>
      </c>
      <c r="B1377">
        <v>65</v>
      </c>
      <c r="C1377">
        <v>1</v>
      </c>
      <c r="D1377">
        <v>8</v>
      </c>
      <c r="E1377">
        <v>0</v>
      </c>
      <c r="F1377" t="s">
        <v>79</v>
      </c>
      <c r="G1377" t="s">
        <v>79</v>
      </c>
      <c r="H1377">
        <v>0</v>
      </c>
      <c r="I1377">
        <v>0</v>
      </c>
      <c r="J1377">
        <v>0</v>
      </c>
      <c r="K1377">
        <v>0</v>
      </c>
      <c r="L1377">
        <v>0</v>
      </c>
      <c r="M1377" t="s">
        <v>79</v>
      </c>
      <c r="N1377" t="s">
        <v>79</v>
      </c>
      <c r="O1377" t="s">
        <v>79</v>
      </c>
      <c r="P1377" t="s">
        <v>79</v>
      </c>
      <c r="Q1377" t="s">
        <v>79</v>
      </c>
      <c r="R1377" t="s">
        <v>79</v>
      </c>
      <c r="S1377" t="s">
        <v>79</v>
      </c>
      <c r="T1377">
        <v>0</v>
      </c>
      <c r="U1377" t="s">
        <v>79</v>
      </c>
      <c r="V1377" t="s">
        <v>79</v>
      </c>
      <c r="W1377" t="s">
        <v>79</v>
      </c>
      <c r="X1377">
        <v>0</v>
      </c>
      <c r="Y1377">
        <v>0</v>
      </c>
      <c r="Z1377" t="s">
        <v>79</v>
      </c>
      <c r="AA1377" t="s">
        <v>79</v>
      </c>
      <c r="AB1377" t="s">
        <v>79</v>
      </c>
      <c r="AC1377" t="s">
        <v>79</v>
      </c>
      <c r="AD1377" t="s">
        <v>79</v>
      </c>
      <c r="AE1377">
        <v>0</v>
      </c>
      <c r="AF1377" t="s">
        <v>79</v>
      </c>
      <c r="AG1377">
        <v>0</v>
      </c>
      <c r="AH1377" t="s">
        <v>79</v>
      </c>
      <c r="AI1377" t="s">
        <v>79</v>
      </c>
      <c r="AJ1377" t="s">
        <v>79</v>
      </c>
      <c r="AK1377" t="s">
        <v>79</v>
      </c>
      <c r="AL1377" t="s">
        <v>79</v>
      </c>
      <c r="AM1377" t="s">
        <v>79</v>
      </c>
      <c r="AN1377" t="s">
        <v>79</v>
      </c>
      <c r="AO1377" t="s">
        <v>79</v>
      </c>
      <c r="AP1377" t="s">
        <v>79</v>
      </c>
      <c r="AQ1377" t="s">
        <v>79</v>
      </c>
      <c r="AR1377" t="s">
        <v>79</v>
      </c>
      <c r="AS1377">
        <v>0</v>
      </c>
      <c r="AT1377" t="s">
        <v>79</v>
      </c>
      <c r="AU1377" t="s">
        <v>79</v>
      </c>
      <c r="AV1377">
        <v>0</v>
      </c>
      <c r="AW1377">
        <v>0</v>
      </c>
    </row>
    <row r="1378" spans="1:49" x14ac:dyDescent="0.2">
      <c r="A1378">
        <v>1</v>
      </c>
      <c r="B1378">
        <v>65</v>
      </c>
      <c r="C1378">
        <v>2</v>
      </c>
      <c r="D1378">
        <v>1</v>
      </c>
      <c r="E1378">
        <v>0</v>
      </c>
      <c r="F1378" t="s">
        <v>79</v>
      </c>
      <c r="G1378" t="s">
        <v>79</v>
      </c>
      <c r="H1378">
        <v>0</v>
      </c>
      <c r="I1378">
        <v>0</v>
      </c>
      <c r="J1378">
        <v>0</v>
      </c>
      <c r="K1378">
        <v>0</v>
      </c>
      <c r="L1378">
        <v>0</v>
      </c>
      <c r="M1378" t="s">
        <v>79</v>
      </c>
      <c r="N1378" t="s">
        <v>79</v>
      </c>
      <c r="O1378" t="s">
        <v>79</v>
      </c>
      <c r="P1378" t="s">
        <v>79</v>
      </c>
      <c r="Q1378" t="s">
        <v>79</v>
      </c>
      <c r="R1378" t="s">
        <v>79</v>
      </c>
      <c r="S1378" t="s">
        <v>79</v>
      </c>
      <c r="T1378">
        <v>0</v>
      </c>
      <c r="U1378" t="s">
        <v>79</v>
      </c>
      <c r="V1378" t="s">
        <v>79</v>
      </c>
      <c r="W1378" t="s">
        <v>79</v>
      </c>
      <c r="X1378">
        <v>0</v>
      </c>
      <c r="Y1378">
        <v>0</v>
      </c>
      <c r="Z1378" t="s">
        <v>79</v>
      </c>
      <c r="AA1378" t="s">
        <v>79</v>
      </c>
      <c r="AB1378" t="s">
        <v>79</v>
      </c>
      <c r="AC1378" t="s">
        <v>79</v>
      </c>
      <c r="AD1378" t="s">
        <v>79</v>
      </c>
      <c r="AE1378">
        <v>0</v>
      </c>
      <c r="AF1378" t="s">
        <v>79</v>
      </c>
      <c r="AG1378">
        <v>0</v>
      </c>
      <c r="AH1378" t="s">
        <v>79</v>
      </c>
      <c r="AI1378" t="s">
        <v>79</v>
      </c>
      <c r="AJ1378" t="s">
        <v>79</v>
      </c>
      <c r="AK1378" t="s">
        <v>79</v>
      </c>
      <c r="AL1378" t="s">
        <v>79</v>
      </c>
      <c r="AM1378" t="s">
        <v>79</v>
      </c>
      <c r="AN1378" t="s">
        <v>79</v>
      </c>
      <c r="AO1378" t="s">
        <v>79</v>
      </c>
      <c r="AP1378" t="s">
        <v>79</v>
      </c>
      <c r="AQ1378" t="s">
        <v>79</v>
      </c>
      <c r="AR1378" t="s">
        <v>79</v>
      </c>
      <c r="AS1378">
        <v>0</v>
      </c>
      <c r="AT1378" t="s">
        <v>79</v>
      </c>
      <c r="AU1378" t="s">
        <v>79</v>
      </c>
      <c r="AV1378">
        <v>0</v>
      </c>
      <c r="AW1378">
        <v>0</v>
      </c>
    </row>
    <row r="1379" spans="1:49" x14ac:dyDescent="0.2">
      <c r="A1379">
        <v>1</v>
      </c>
      <c r="B1379">
        <v>65</v>
      </c>
      <c r="C1379">
        <v>2</v>
      </c>
      <c r="D1379">
        <v>2</v>
      </c>
      <c r="E1379">
        <v>0</v>
      </c>
      <c r="F1379" t="s">
        <v>79</v>
      </c>
      <c r="G1379" t="s">
        <v>79</v>
      </c>
      <c r="H1379">
        <v>531</v>
      </c>
      <c r="I1379">
        <v>0</v>
      </c>
      <c r="J1379">
        <v>0</v>
      </c>
      <c r="K1379">
        <v>0</v>
      </c>
      <c r="L1379">
        <v>0</v>
      </c>
      <c r="M1379" t="s">
        <v>79</v>
      </c>
      <c r="N1379" t="s">
        <v>79</v>
      </c>
      <c r="O1379" t="s">
        <v>79</v>
      </c>
      <c r="P1379" t="s">
        <v>79</v>
      </c>
      <c r="Q1379" t="s">
        <v>79</v>
      </c>
      <c r="R1379" t="s">
        <v>1964</v>
      </c>
      <c r="S1379" t="s">
        <v>79</v>
      </c>
      <c r="T1379">
        <v>0</v>
      </c>
      <c r="U1379" t="s">
        <v>79</v>
      </c>
      <c r="V1379" t="s">
        <v>79</v>
      </c>
      <c r="W1379" t="s">
        <v>79</v>
      </c>
      <c r="X1379">
        <v>3</v>
      </c>
      <c r="Y1379">
        <v>3</v>
      </c>
      <c r="Z1379" t="s">
        <v>79</v>
      </c>
      <c r="AA1379" t="s">
        <v>79</v>
      </c>
      <c r="AB1379" t="s">
        <v>79</v>
      </c>
      <c r="AC1379" t="s">
        <v>79</v>
      </c>
      <c r="AD1379" t="s">
        <v>79</v>
      </c>
      <c r="AE1379">
        <v>0</v>
      </c>
      <c r="AF1379" t="s">
        <v>79</v>
      </c>
      <c r="AG1379">
        <v>0</v>
      </c>
      <c r="AH1379" t="s">
        <v>79</v>
      </c>
      <c r="AI1379" t="s">
        <v>79</v>
      </c>
      <c r="AJ1379" t="s">
        <v>79</v>
      </c>
      <c r="AK1379" t="s">
        <v>79</v>
      </c>
      <c r="AL1379" t="s">
        <v>79</v>
      </c>
      <c r="AM1379" t="s">
        <v>79</v>
      </c>
      <c r="AN1379" t="s">
        <v>79</v>
      </c>
      <c r="AO1379" t="s">
        <v>79</v>
      </c>
      <c r="AP1379" t="s">
        <v>79</v>
      </c>
      <c r="AQ1379" t="s">
        <v>79</v>
      </c>
      <c r="AR1379" t="s">
        <v>79</v>
      </c>
      <c r="AS1379">
        <v>0</v>
      </c>
      <c r="AT1379" t="s">
        <v>79</v>
      </c>
      <c r="AU1379" t="s">
        <v>79</v>
      </c>
      <c r="AV1379">
        <v>0</v>
      </c>
      <c r="AW1379">
        <v>0</v>
      </c>
    </row>
    <row r="1380" spans="1:49" x14ac:dyDescent="0.2">
      <c r="A1380">
        <v>1</v>
      </c>
      <c r="B1380">
        <v>65</v>
      </c>
      <c r="C1380">
        <v>2</v>
      </c>
      <c r="D1380">
        <v>3</v>
      </c>
      <c r="E1380">
        <v>0</v>
      </c>
      <c r="F1380" t="s">
        <v>79</v>
      </c>
      <c r="G1380" t="s">
        <v>79</v>
      </c>
      <c r="H1380">
        <v>658</v>
      </c>
      <c r="I1380">
        <v>0</v>
      </c>
      <c r="J1380">
        <v>0</v>
      </c>
      <c r="K1380">
        <v>0</v>
      </c>
      <c r="L1380">
        <v>0</v>
      </c>
      <c r="M1380" t="s">
        <v>79</v>
      </c>
      <c r="N1380" t="s">
        <v>79</v>
      </c>
      <c r="O1380" t="s">
        <v>79</v>
      </c>
      <c r="P1380" t="s">
        <v>79</v>
      </c>
      <c r="Q1380" t="s">
        <v>79</v>
      </c>
      <c r="R1380" t="s">
        <v>1965</v>
      </c>
      <c r="S1380" t="s">
        <v>79</v>
      </c>
      <c r="T1380">
        <v>0</v>
      </c>
      <c r="U1380" t="s">
        <v>79</v>
      </c>
      <c r="V1380" t="s">
        <v>79</v>
      </c>
      <c r="W1380" t="s">
        <v>79</v>
      </c>
      <c r="X1380">
        <v>3</v>
      </c>
      <c r="Y1380">
        <v>3</v>
      </c>
      <c r="Z1380" t="s">
        <v>79</v>
      </c>
      <c r="AA1380" t="s">
        <v>79</v>
      </c>
      <c r="AB1380" t="s">
        <v>79</v>
      </c>
      <c r="AC1380" t="s">
        <v>79</v>
      </c>
      <c r="AD1380" t="s">
        <v>79</v>
      </c>
      <c r="AE1380">
        <v>0</v>
      </c>
      <c r="AF1380" t="s">
        <v>79</v>
      </c>
      <c r="AG1380">
        <v>0</v>
      </c>
      <c r="AH1380" t="s">
        <v>79</v>
      </c>
      <c r="AI1380" t="s">
        <v>79</v>
      </c>
      <c r="AJ1380" t="s">
        <v>79</v>
      </c>
      <c r="AK1380" t="s">
        <v>79</v>
      </c>
      <c r="AL1380" t="s">
        <v>79</v>
      </c>
      <c r="AM1380" t="s">
        <v>79</v>
      </c>
      <c r="AN1380" t="s">
        <v>79</v>
      </c>
      <c r="AO1380" t="s">
        <v>79</v>
      </c>
      <c r="AP1380" t="s">
        <v>79</v>
      </c>
      <c r="AQ1380" t="s">
        <v>79</v>
      </c>
      <c r="AR1380" t="s">
        <v>79</v>
      </c>
      <c r="AS1380">
        <v>0</v>
      </c>
      <c r="AT1380" t="s">
        <v>79</v>
      </c>
      <c r="AU1380" t="s">
        <v>79</v>
      </c>
      <c r="AV1380">
        <v>0</v>
      </c>
      <c r="AW1380">
        <v>0</v>
      </c>
    </row>
    <row r="1381" spans="1:49" x14ac:dyDescent="0.2">
      <c r="A1381">
        <v>1</v>
      </c>
      <c r="B1381">
        <v>65</v>
      </c>
      <c r="C1381">
        <v>2</v>
      </c>
      <c r="D1381">
        <v>4</v>
      </c>
      <c r="E1381">
        <v>0</v>
      </c>
      <c r="F1381" t="s">
        <v>79</v>
      </c>
      <c r="G1381" t="s">
        <v>79</v>
      </c>
      <c r="H1381">
        <v>657</v>
      </c>
      <c r="I1381">
        <v>0</v>
      </c>
      <c r="J1381">
        <v>0</v>
      </c>
      <c r="K1381">
        <v>0</v>
      </c>
      <c r="L1381">
        <v>0</v>
      </c>
      <c r="M1381" t="s">
        <v>79</v>
      </c>
      <c r="N1381" t="s">
        <v>79</v>
      </c>
      <c r="O1381" t="s">
        <v>79</v>
      </c>
      <c r="P1381" t="s">
        <v>79</v>
      </c>
      <c r="Q1381" t="s">
        <v>79</v>
      </c>
      <c r="R1381" t="s">
        <v>1966</v>
      </c>
      <c r="S1381" t="s">
        <v>79</v>
      </c>
      <c r="T1381">
        <v>0</v>
      </c>
      <c r="U1381" t="s">
        <v>79</v>
      </c>
      <c r="V1381" t="s">
        <v>79</v>
      </c>
      <c r="W1381" t="s">
        <v>79</v>
      </c>
      <c r="X1381">
        <v>3</v>
      </c>
      <c r="Y1381">
        <v>3</v>
      </c>
      <c r="Z1381" t="s">
        <v>79</v>
      </c>
      <c r="AA1381" t="s">
        <v>79</v>
      </c>
      <c r="AB1381" t="s">
        <v>79</v>
      </c>
      <c r="AC1381" t="s">
        <v>79</v>
      </c>
      <c r="AD1381" t="s">
        <v>79</v>
      </c>
      <c r="AE1381">
        <v>0</v>
      </c>
      <c r="AF1381" t="s">
        <v>79</v>
      </c>
      <c r="AG1381">
        <v>0</v>
      </c>
      <c r="AH1381" t="s">
        <v>79</v>
      </c>
      <c r="AI1381" t="s">
        <v>79</v>
      </c>
      <c r="AJ1381" t="s">
        <v>79</v>
      </c>
      <c r="AK1381" t="s">
        <v>79</v>
      </c>
      <c r="AL1381" t="s">
        <v>79</v>
      </c>
      <c r="AM1381" t="s">
        <v>79</v>
      </c>
      <c r="AN1381" t="s">
        <v>79</v>
      </c>
      <c r="AO1381" t="s">
        <v>79</v>
      </c>
      <c r="AP1381" t="s">
        <v>79</v>
      </c>
      <c r="AQ1381" t="s">
        <v>79</v>
      </c>
      <c r="AR1381" t="s">
        <v>79</v>
      </c>
      <c r="AS1381">
        <v>0</v>
      </c>
      <c r="AT1381" t="s">
        <v>79</v>
      </c>
      <c r="AU1381" t="s">
        <v>79</v>
      </c>
      <c r="AV1381">
        <v>0</v>
      </c>
      <c r="AW1381">
        <v>0</v>
      </c>
    </row>
    <row r="1382" spans="1:49" x14ac:dyDescent="0.2">
      <c r="A1382">
        <v>1</v>
      </c>
      <c r="B1382">
        <v>65</v>
      </c>
      <c r="C1382">
        <v>2</v>
      </c>
      <c r="D1382">
        <v>5</v>
      </c>
      <c r="E1382">
        <v>0</v>
      </c>
      <c r="F1382" t="s">
        <v>79</v>
      </c>
      <c r="G1382" t="s">
        <v>79</v>
      </c>
      <c r="H1382">
        <v>570</v>
      </c>
      <c r="I1382">
        <v>0</v>
      </c>
      <c r="J1382">
        <v>0</v>
      </c>
      <c r="K1382">
        <v>0</v>
      </c>
      <c r="L1382">
        <v>0</v>
      </c>
      <c r="M1382" t="s">
        <v>79</v>
      </c>
      <c r="N1382" t="s">
        <v>79</v>
      </c>
      <c r="O1382" t="s">
        <v>79</v>
      </c>
      <c r="P1382" t="s">
        <v>79</v>
      </c>
      <c r="Q1382" t="s">
        <v>79</v>
      </c>
      <c r="R1382" t="s">
        <v>1967</v>
      </c>
      <c r="S1382" t="s">
        <v>79</v>
      </c>
      <c r="T1382">
        <v>0</v>
      </c>
      <c r="U1382" t="s">
        <v>79</v>
      </c>
      <c r="V1382" t="s">
        <v>79</v>
      </c>
      <c r="W1382" t="s">
        <v>79</v>
      </c>
      <c r="X1382">
        <v>3</v>
      </c>
      <c r="Y1382">
        <v>3</v>
      </c>
      <c r="Z1382" t="s">
        <v>79</v>
      </c>
      <c r="AA1382" t="s">
        <v>79</v>
      </c>
      <c r="AB1382" t="s">
        <v>79</v>
      </c>
      <c r="AC1382" t="s">
        <v>79</v>
      </c>
      <c r="AD1382" t="s">
        <v>79</v>
      </c>
      <c r="AE1382">
        <v>0</v>
      </c>
      <c r="AF1382" t="s">
        <v>79</v>
      </c>
      <c r="AG1382">
        <v>0</v>
      </c>
      <c r="AH1382" t="s">
        <v>79</v>
      </c>
      <c r="AI1382" t="s">
        <v>79</v>
      </c>
      <c r="AJ1382" t="s">
        <v>79</v>
      </c>
      <c r="AK1382" t="s">
        <v>79</v>
      </c>
      <c r="AL1382" t="s">
        <v>79</v>
      </c>
      <c r="AM1382" t="s">
        <v>79</v>
      </c>
      <c r="AN1382" t="s">
        <v>79</v>
      </c>
      <c r="AO1382" t="s">
        <v>79</v>
      </c>
      <c r="AP1382" t="s">
        <v>79</v>
      </c>
      <c r="AQ1382" t="s">
        <v>79</v>
      </c>
      <c r="AR1382" t="s">
        <v>79</v>
      </c>
      <c r="AS1382">
        <v>0</v>
      </c>
      <c r="AT1382" t="s">
        <v>79</v>
      </c>
      <c r="AU1382" t="s">
        <v>79</v>
      </c>
      <c r="AV1382">
        <v>0</v>
      </c>
      <c r="AW1382">
        <v>0</v>
      </c>
    </row>
    <row r="1383" spans="1:49" x14ac:dyDescent="0.2">
      <c r="A1383">
        <v>1</v>
      </c>
      <c r="B1383">
        <v>65</v>
      </c>
      <c r="C1383">
        <v>2</v>
      </c>
      <c r="D1383">
        <v>6</v>
      </c>
      <c r="E1383">
        <v>0</v>
      </c>
      <c r="F1383" t="s">
        <v>79</v>
      </c>
      <c r="G1383" t="s">
        <v>79</v>
      </c>
      <c r="H1383">
        <v>265</v>
      </c>
      <c r="I1383">
        <v>0</v>
      </c>
      <c r="J1383">
        <v>0</v>
      </c>
      <c r="K1383">
        <v>0</v>
      </c>
      <c r="L1383">
        <v>0</v>
      </c>
      <c r="M1383" t="s">
        <v>79</v>
      </c>
      <c r="N1383" t="s">
        <v>79</v>
      </c>
      <c r="O1383" t="s">
        <v>79</v>
      </c>
      <c r="P1383" t="s">
        <v>79</v>
      </c>
      <c r="Q1383" t="s">
        <v>79</v>
      </c>
      <c r="R1383" t="s">
        <v>1968</v>
      </c>
      <c r="S1383" t="s">
        <v>79</v>
      </c>
      <c r="T1383">
        <v>0</v>
      </c>
      <c r="U1383" t="s">
        <v>79</v>
      </c>
      <c r="V1383" t="s">
        <v>79</v>
      </c>
      <c r="W1383" t="s">
        <v>79</v>
      </c>
      <c r="X1383">
        <v>3</v>
      </c>
      <c r="Y1383">
        <v>3</v>
      </c>
      <c r="Z1383" t="s">
        <v>79</v>
      </c>
      <c r="AA1383" t="s">
        <v>79</v>
      </c>
      <c r="AB1383" t="s">
        <v>79</v>
      </c>
      <c r="AC1383" t="s">
        <v>79</v>
      </c>
      <c r="AD1383" t="s">
        <v>79</v>
      </c>
      <c r="AE1383">
        <v>0</v>
      </c>
      <c r="AF1383" t="s">
        <v>79</v>
      </c>
      <c r="AG1383">
        <v>0</v>
      </c>
      <c r="AH1383" t="s">
        <v>79</v>
      </c>
      <c r="AI1383" t="s">
        <v>79</v>
      </c>
      <c r="AJ1383" t="s">
        <v>79</v>
      </c>
      <c r="AK1383" t="s">
        <v>79</v>
      </c>
      <c r="AL1383" t="s">
        <v>79</v>
      </c>
      <c r="AM1383" t="s">
        <v>79</v>
      </c>
      <c r="AN1383" t="s">
        <v>79</v>
      </c>
      <c r="AO1383" t="s">
        <v>79</v>
      </c>
      <c r="AP1383" t="s">
        <v>79</v>
      </c>
      <c r="AQ1383" t="s">
        <v>79</v>
      </c>
      <c r="AR1383" t="s">
        <v>79</v>
      </c>
      <c r="AS1383">
        <v>0</v>
      </c>
      <c r="AT1383" t="s">
        <v>79</v>
      </c>
      <c r="AU1383" t="s">
        <v>79</v>
      </c>
      <c r="AV1383">
        <v>0</v>
      </c>
      <c r="AW1383">
        <v>0</v>
      </c>
    </row>
    <row r="1384" spans="1:49" x14ac:dyDescent="0.2">
      <c r="A1384">
        <v>1</v>
      </c>
      <c r="B1384">
        <v>65</v>
      </c>
      <c r="C1384">
        <v>2</v>
      </c>
      <c r="D1384">
        <v>7</v>
      </c>
      <c r="E1384">
        <v>0</v>
      </c>
      <c r="F1384" t="s">
        <v>79</v>
      </c>
      <c r="G1384" t="s">
        <v>79</v>
      </c>
      <c r="H1384">
        <v>442</v>
      </c>
      <c r="I1384">
        <v>0</v>
      </c>
      <c r="J1384">
        <v>0</v>
      </c>
      <c r="K1384">
        <v>0</v>
      </c>
      <c r="L1384">
        <v>0</v>
      </c>
      <c r="M1384" t="s">
        <v>79</v>
      </c>
      <c r="N1384" t="s">
        <v>79</v>
      </c>
      <c r="O1384" t="s">
        <v>79</v>
      </c>
      <c r="P1384" t="s">
        <v>79</v>
      </c>
      <c r="Q1384" t="s">
        <v>79</v>
      </c>
      <c r="R1384" t="s">
        <v>1969</v>
      </c>
      <c r="S1384" t="s">
        <v>79</v>
      </c>
      <c r="T1384">
        <v>0</v>
      </c>
      <c r="U1384" t="s">
        <v>79</v>
      </c>
      <c r="V1384" t="s">
        <v>79</v>
      </c>
      <c r="W1384" t="s">
        <v>79</v>
      </c>
      <c r="X1384">
        <v>3</v>
      </c>
      <c r="Y1384">
        <v>3</v>
      </c>
      <c r="Z1384" t="s">
        <v>79</v>
      </c>
      <c r="AA1384" t="s">
        <v>79</v>
      </c>
      <c r="AB1384" t="s">
        <v>79</v>
      </c>
      <c r="AC1384" t="s">
        <v>79</v>
      </c>
      <c r="AD1384" t="s">
        <v>79</v>
      </c>
      <c r="AE1384">
        <v>0</v>
      </c>
      <c r="AF1384" t="s">
        <v>79</v>
      </c>
      <c r="AG1384">
        <v>0</v>
      </c>
      <c r="AH1384" t="s">
        <v>79</v>
      </c>
      <c r="AI1384" t="s">
        <v>79</v>
      </c>
      <c r="AJ1384" t="s">
        <v>79</v>
      </c>
      <c r="AK1384" t="s">
        <v>79</v>
      </c>
      <c r="AL1384" t="s">
        <v>79</v>
      </c>
      <c r="AM1384" t="s">
        <v>79</v>
      </c>
      <c r="AN1384" t="s">
        <v>79</v>
      </c>
      <c r="AO1384" t="s">
        <v>79</v>
      </c>
      <c r="AP1384" t="s">
        <v>79</v>
      </c>
      <c r="AQ1384" t="s">
        <v>79</v>
      </c>
      <c r="AR1384" t="s">
        <v>79</v>
      </c>
      <c r="AS1384">
        <v>0</v>
      </c>
      <c r="AT1384" t="s">
        <v>79</v>
      </c>
      <c r="AU1384" t="s">
        <v>79</v>
      </c>
      <c r="AV1384">
        <v>0</v>
      </c>
      <c r="AW1384">
        <v>0</v>
      </c>
    </row>
    <row r="1385" spans="1:49" x14ac:dyDescent="0.2">
      <c r="A1385">
        <v>1</v>
      </c>
      <c r="B1385">
        <v>65</v>
      </c>
      <c r="C1385">
        <v>2</v>
      </c>
      <c r="D1385">
        <v>8</v>
      </c>
      <c r="E1385">
        <v>0</v>
      </c>
      <c r="F1385" t="s">
        <v>79</v>
      </c>
      <c r="G1385" t="s">
        <v>79</v>
      </c>
      <c r="H1385">
        <v>0</v>
      </c>
      <c r="I1385">
        <v>0</v>
      </c>
      <c r="J1385">
        <v>0</v>
      </c>
      <c r="K1385">
        <v>0</v>
      </c>
      <c r="L1385">
        <v>0</v>
      </c>
      <c r="M1385" t="s">
        <v>79</v>
      </c>
      <c r="N1385" t="s">
        <v>79</v>
      </c>
      <c r="O1385" t="s">
        <v>79</v>
      </c>
      <c r="P1385" t="s">
        <v>79</v>
      </c>
      <c r="Q1385" t="s">
        <v>79</v>
      </c>
      <c r="R1385" t="s">
        <v>79</v>
      </c>
      <c r="S1385" t="s">
        <v>79</v>
      </c>
      <c r="T1385">
        <v>0</v>
      </c>
      <c r="U1385" t="s">
        <v>79</v>
      </c>
      <c r="V1385" t="s">
        <v>79</v>
      </c>
      <c r="W1385" t="s">
        <v>79</v>
      </c>
      <c r="X1385">
        <v>0</v>
      </c>
      <c r="Y1385">
        <v>0</v>
      </c>
      <c r="Z1385" t="s">
        <v>79</v>
      </c>
      <c r="AA1385" t="s">
        <v>79</v>
      </c>
      <c r="AB1385" t="s">
        <v>79</v>
      </c>
      <c r="AC1385" t="s">
        <v>79</v>
      </c>
      <c r="AD1385" t="s">
        <v>79</v>
      </c>
      <c r="AE1385">
        <v>0</v>
      </c>
      <c r="AF1385" t="s">
        <v>79</v>
      </c>
      <c r="AG1385">
        <v>0</v>
      </c>
      <c r="AH1385" t="s">
        <v>79</v>
      </c>
      <c r="AI1385" t="s">
        <v>79</v>
      </c>
      <c r="AJ1385" t="s">
        <v>79</v>
      </c>
      <c r="AK1385" t="s">
        <v>79</v>
      </c>
      <c r="AL1385" t="s">
        <v>79</v>
      </c>
      <c r="AM1385" t="s">
        <v>79</v>
      </c>
      <c r="AN1385" t="s">
        <v>79</v>
      </c>
      <c r="AO1385" t="s">
        <v>79</v>
      </c>
      <c r="AP1385" t="s">
        <v>79</v>
      </c>
      <c r="AQ1385" t="s">
        <v>79</v>
      </c>
      <c r="AR1385" t="s">
        <v>79</v>
      </c>
      <c r="AS1385">
        <v>0</v>
      </c>
      <c r="AT1385" t="s">
        <v>79</v>
      </c>
      <c r="AU1385" t="s">
        <v>79</v>
      </c>
      <c r="AV1385">
        <v>0</v>
      </c>
      <c r="AW1385">
        <v>0</v>
      </c>
    </row>
    <row r="1386" spans="1:49" x14ac:dyDescent="0.2">
      <c r="A1386">
        <v>1</v>
      </c>
      <c r="B1386">
        <v>65</v>
      </c>
      <c r="C1386">
        <v>3</v>
      </c>
      <c r="D1386">
        <v>1</v>
      </c>
      <c r="E1386">
        <v>0</v>
      </c>
      <c r="F1386" t="s">
        <v>79</v>
      </c>
      <c r="G1386" t="s">
        <v>79</v>
      </c>
      <c r="H1386">
        <v>378</v>
      </c>
      <c r="I1386">
        <v>0</v>
      </c>
      <c r="J1386">
        <v>0</v>
      </c>
      <c r="K1386">
        <v>0</v>
      </c>
      <c r="L1386">
        <v>0</v>
      </c>
      <c r="M1386" t="s">
        <v>79</v>
      </c>
      <c r="N1386" t="s">
        <v>79</v>
      </c>
      <c r="O1386" t="s">
        <v>79</v>
      </c>
      <c r="P1386" t="s">
        <v>79</v>
      </c>
      <c r="Q1386" t="s">
        <v>79</v>
      </c>
      <c r="R1386" t="s">
        <v>1970</v>
      </c>
      <c r="S1386" t="s">
        <v>79</v>
      </c>
      <c r="T1386">
        <v>0</v>
      </c>
      <c r="U1386" t="s">
        <v>79</v>
      </c>
      <c r="V1386" t="s">
        <v>79</v>
      </c>
      <c r="W1386" t="s">
        <v>79</v>
      </c>
      <c r="X1386">
        <v>3</v>
      </c>
      <c r="Y1386">
        <v>3</v>
      </c>
      <c r="Z1386" t="s">
        <v>79</v>
      </c>
      <c r="AA1386" t="s">
        <v>79</v>
      </c>
      <c r="AB1386" t="s">
        <v>79</v>
      </c>
      <c r="AC1386" t="s">
        <v>79</v>
      </c>
      <c r="AD1386" t="s">
        <v>79</v>
      </c>
      <c r="AE1386">
        <v>0</v>
      </c>
      <c r="AF1386" t="s">
        <v>79</v>
      </c>
      <c r="AG1386">
        <v>0</v>
      </c>
      <c r="AH1386" t="s">
        <v>79</v>
      </c>
      <c r="AI1386" t="s">
        <v>79</v>
      </c>
      <c r="AJ1386" t="s">
        <v>79</v>
      </c>
      <c r="AK1386" t="s">
        <v>79</v>
      </c>
      <c r="AL1386" t="s">
        <v>79</v>
      </c>
      <c r="AM1386" t="s">
        <v>79</v>
      </c>
      <c r="AN1386" t="s">
        <v>79</v>
      </c>
      <c r="AO1386" t="s">
        <v>79</v>
      </c>
      <c r="AP1386" t="s">
        <v>79</v>
      </c>
      <c r="AQ1386" t="s">
        <v>79</v>
      </c>
      <c r="AR1386" t="s">
        <v>79</v>
      </c>
      <c r="AS1386">
        <v>0</v>
      </c>
      <c r="AT1386" t="s">
        <v>79</v>
      </c>
      <c r="AU1386" t="s">
        <v>79</v>
      </c>
      <c r="AV1386">
        <v>0</v>
      </c>
      <c r="AW1386">
        <v>0</v>
      </c>
    </row>
    <row r="1387" spans="1:49" x14ac:dyDescent="0.2">
      <c r="A1387">
        <v>1</v>
      </c>
      <c r="B1387">
        <v>65</v>
      </c>
      <c r="C1387">
        <v>3</v>
      </c>
      <c r="D1387">
        <v>2</v>
      </c>
      <c r="E1387">
        <v>0</v>
      </c>
      <c r="F1387" t="s">
        <v>79</v>
      </c>
      <c r="G1387" t="s">
        <v>79</v>
      </c>
      <c r="H1387">
        <v>190</v>
      </c>
      <c r="I1387">
        <v>0</v>
      </c>
      <c r="J1387">
        <v>0</v>
      </c>
      <c r="K1387">
        <v>0</v>
      </c>
      <c r="L1387">
        <v>0</v>
      </c>
      <c r="M1387" t="s">
        <v>79</v>
      </c>
      <c r="N1387" t="s">
        <v>79</v>
      </c>
      <c r="O1387" t="s">
        <v>79</v>
      </c>
      <c r="P1387" t="s">
        <v>79</v>
      </c>
      <c r="Q1387" t="s">
        <v>79</v>
      </c>
      <c r="R1387" t="s">
        <v>1971</v>
      </c>
      <c r="S1387" t="s">
        <v>79</v>
      </c>
      <c r="T1387">
        <v>0</v>
      </c>
      <c r="U1387" t="s">
        <v>79</v>
      </c>
      <c r="V1387" t="s">
        <v>79</v>
      </c>
      <c r="W1387" t="s">
        <v>79</v>
      </c>
      <c r="X1387">
        <v>3</v>
      </c>
      <c r="Y1387">
        <v>3</v>
      </c>
      <c r="Z1387" t="s">
        <v>79</v>
      </c>
      <c r="AA1387" t="s">
        <v>79</v>
      </c>
      <c r="AB1387" t="s">
        <v>79</v>
      </c>
      <c r="AC1387" t="s">
        <v>79</v>
      </c>
      <c r="AD1387" t="s">
        <v>79</v>
      </c>
      <c r="AE1387">
        <v>0</v>
      </c>
      <c r="AF1387" t="s">
        <v>79</v>
      </c>
      <c r="AG1387">
        <v>0</v>
      </c>
      <c r="AH1387" t="s">
        <v>79</v>
      </c>
      <c r="AI1387" t="s">
        <v>79</v>
      </c>
      <c r="AJ1387" t="s">
        <v>79</v>
      </c>
      <c r="AK1387" t="s">
        <v>79</v>
      </c>
      <c r="AL1387" t="s">
        <v>79</v>
      </c>
      <c r="AM1387" t="s">
        <v>79</v>
      </c>
      <c r="AN1387" t="s">
        <v>79</v>
      </c>
      <c r="AO1387" t="s">
        <v>79</v>
      </c>
      <c r="AP1387" t="s">
        <v>79</v>
      </c>
      <c r="AQ1387" t="s">
        <v>79</v>
      </c>
      <c r="AR1387" t="s">
        <v>79</v>
      </c>
      <c r="AS1387">
        <v>0</v>
      </c>
      <c r="AT1387" t="s">
        <v>79</v>
      </c>
      <c r="AU1387" t="s">
        <v>79</v>
      </c>
      <c r="AV1387">
        <v>0</v>
      </c>
      <c r="AW1387">
        <v>0</v>
      </c>
    </row>
    <row r="1388" spans="1:49" x14ac:dyDescent="0.2">
      <c r="A1388">
        <v>1</v>
      </c>
      <c r="B1388">
        <v>65</v>
      </c>
      <c r="C1388">
        <v>3</v>
      </c>
      <c r="D1388">
        <v>3</v>
      </c>
      <c r="E1388">
        <v>0</v>
      </c>
      <c r="F1388" t="s">
        <v>79</v>
      </c>
      <c r="G1388" t="s">
        <v>79</v>
      </c>
      <c r="H1388">
        <v>571</v>
      </c>
      <c r="I1388">
        <v>0</v>
      </c>
      <c r="J1388">
        <v>0</v>
      </c>
      <c r="K1388">
        <v>0</v>
      </c>
      <c r="L1388">
        <v>0</v>
      </c>
      <c r="M1388" t="s">
        <v>79</v>
      </c>
      <c r="N1388" t="s">
        <v>79</v>
      </c>
      <c r="O1388" t="s">
        <v>79</v>
      </c>
      <c r="P1388" t="s">
        <v>79</v>
      </c>
      <c r="Q1388" t="s">
        <v>79</v>
      </c>
      <c r="R1388" t="s">
        <v>1972</v>
      </c>
      <c r="S1388" t="s">
        <v>79</v>
      </c>
      <c r="T1388">
        <v>0</v>
      </c>
      <c r="U1388" t="s">
        <v>79</v>
      </c>
      <c r="V1388" t="s">
        <v>79</v>
      </c>
      <c r="W1388" t="s">
        <v>79</v>
      </c>
      <c r="X1388">
        <v>3</v>
      </c>
      <c r="Y1388">
        <v>3</v>
      </c>
      <c r="Z1388" t="s">
        <v>79</v>
      </c>
      <c r="AA1388" t="s">
        <v>79</v>
      </c>
      <c r="AB1388" t="s">
        <v>79</v>
      </c>
      <c r="AC1388" t="s">
        <v>79</v>
      </c>
      <c r="AD1388" t="s">
        <v>79</v>
      </c>
      <c r="AE1388">
        <v>0</v>
      </c>
      <c r="AF1388" t="s">
        <v>79</v>
      </c>
      <c r="AG1388">
        <v>0</v>
      </c>
      <c r="AH1388" t="s">
        <v>79</v>
      </c>
      <c r="AI1388" t="s">
        <v>79</v>
      </c>
      <c r="AJ1388" t="s">
        <v>79</v>
      </c>
      <c r="AK1388" t="s">
        <v>79</v>
      </c>
      <c r="AL1388" t="s">
        <v>79</v>
      </c>
      <c r="AM1388" t="s">
        <v>79</v>
      </c>
      <c r="AN1388" t="s">
        <v>79</v>
      </c>
      <c r="AO1388" t="s">
        <v>79</v>
      </c>
      <c r="AP1388" t="s">
        <v>79</v>
      </c>
      <c r="AQ1388" t="s">
        <v>79</v>
      </c>
      <c r="AR1388" t="s">
        <v>79</v>
      </c>
      <c r="AS1388">
        <v>0</v>
      </c>
      <c r="AT1388" t="s">
        <v>79</v>
      </c>
      <c r="AU1388" t="s">
        <v>79</v>
      </c>
      <c r="AV1388">
        <v>0</v>
      </c>
      <c r="AW1388">
        <v>0</v>
      </c>
    </row>
    <row r="1389" spans="1:49" x14ac:dyDescent="0.2">
      <c r="A1389">
        <v>1</v>
      </c>
      <c r="B1389">
        <v>65</v>
      </c>
      <c r="C1389">
        <v>3</v>
      </c>
      <c r="D1389">
        <v>4</v>
      </c>
      <c r="E1389">
        <v>0</v>
      </c>
      <c r="F1389" t="s">
        <v>79</v>
      </c>
      <c r="G1389" t="s">
        <v>79</v>
      </c>
      <c r="H1389">
        <v>528</v>
      </c>
      <c r="I1389">
        <v>0</v>
      </c>
      <c r="J1389">
        <v>0</v>
      </c>
      <c r="K1389">
        <v>0</v>
      </c>
      <c r="L1389">
        <v>0</v>
      </c>
      <c r="M1389" t="s">
        <v>79</v>
      </c>
      <c r="N1389" t="s">
        <v>79</v>
      </c>
      <c r="O1389" t="s">
        <v>79</v>
      </c>
      <c r="P1389" t="s">
        <v>79</v>
      </c>
      <c r="Q1389" t="s">
        <v>79</v>
      </c>
      <c r="R1389" t="s">
        <v>1973</v>
      </c>
      <c r="S1389" t="s">
        <v>79</v>
      </c>
      <c r="T1389">
        <v>0</v>
      </c>
      <c r="U1389" t="s">
        <v>79</v>
      </c>
      <c r="V1389" t="s">
        <v>79</v>
      </c>
      <c r="W1389" t="s">
        <v>79</v>
      </c>
      <c r="X1389">
        <v>3</v>
      </c>
      <c r="Y1389">
        <v>3</v>
      </c>
      <c r="Z1389" t="s">
        <v>79</v>
      </c>
      <c r="AA1389" t="s">
        <v>79</v>
      </c>
      <c r="AB1389" t="s">
        <v>79</v>
      </c>
      <c r="AC1389" t="s">
        <v>79</v>
      </c>
      <c r="AD1389" t="s">
        <v>79</v>
      </c>
      <c r="AE1389">
        <v>0</v>
      </c>
      <c r="AF1389" t="s">
        <v>79</v>
      </c>
      <c r="AG1389">
        <v>0</v>
      </c>
      <c r="AH1389" t="s">
        <v>79</v>
      </c>
      <c r="AI1389" t="s">
        <v>79</v>
      </c>
      <c r="AJ1389" t="s">
        <v>79</v>
      </c>
      <c r="AK1389" t="s">
        <v>79</v>
      </c>
      <c r="AL1389" t="s">
        <v>79</v>
      </c>
      <c r="AM1389" t="s">
        <v>79</v>
      </c>
      <c r="AN1389" t="s">
        <v>79</v>
      </c>
      <c r="AO1389" t="s">
        <v>79</v>
      </c>
      <c r="AP1389" t="s">
        <v>79</v>
      </c>
      <c r="AQ1389" t="s">
        <v>79</v>
      </c>
      <c r="AR1389" t="s">
        <v>79</v>
      </c>
      <c r="AS1389">
        <v>0</v>
      </c>
      <c r="AT1389" t="s">
        <v>79</v>
      </c>
      <c r="AU1389" t="s">
        <v>79</v>
      </c>
      <c r="AV1389">
        <v>0</v>
      </c>
      <c r="AW1389">
        <v>0</v>
      </c>
    </row>
    <row r="1390" spans="1:49" x14ac:dyDescent="0.2">
      <c r="A1390">
        <v>1</v>
      </c>
      <c r="B1390">
        <v>65</v>
      </c>
      <c r="C1390">
        <v>3</v>
      </c>
      <c r="D1390">
        <v>5</v>
      </c>
      <c r="E1390">
        <v>0</v>
      </c>
      <c r="F1390" t="s">
        <v>79</v>
      </c>
      <c r="G1390" t="s">
        <v>79</v>
      </c>
      <c r="H1390">
        <v>441</v>
      </c>
      <c r="I1390">
        <v>0</v>
      </c>
      <c r="J1390">
        <v>0</v>
      </c>
      <c r="K1390">
        <v>0</v>
      </c>
      <c r="L1390">
        <v>0</v>
      </c>
      <c r="M1390" t="s">
        <v>79</v>
      </c>
      <c r="N1390" t="s">
        <v>79</v>
      </c>
      <c r="O1390" t="s">
        <v>79</v>
      </c>
      <c r="P1390" t="s">
        <v>79</v>
      </c>
      <c r="Q1390" t="s">
        <v>79</v>
      </c>
      <c r="R1390" t="s">
        <v>1974</v>
      </c>
      <c r="S1390" t="s">
        <v>79</v>
      </c>
      <c r="T1390">
        <v>0</v>
      </c>
      <c r="U1390" t="s">
        <v>79</v>
      </c>
      <c r="V1390" t="s">
        <v>79</v>
      </c>
      <c r="W1390" t="s">
        <v>79</v>
      </c>
      <c r="X1390">
        <v>3</v>
      </c>
      <c r="Y1390">
        <v>3</v>
      </c>
      <c r="Z1390" t="s">
        <v>79</v>
      </c>
      <c r="AA1390" t="s">
        <v>79</v>
      </c>
      <c r="AB1390" t="s">
        <v>79</v>
      </c>
      <c r="AC1390" t="s">
        <v>79</v>
      </c>
      <c r="AD1390" t="s">
        <v>79</v>
      </c>
      <c r="AE1390">
        <v>0</v>
      </c>
      <c r="AF1390" t="s">
        <v>79</v>
      </c>
      <c r="AG1390">
        <v>0</v>
      </c>
      <c r="AH1390" t="s">
        <v>79</v>
      </c>
      <c r="AI1390" t="s">
        <v>79</v>
      </c>
      <c r="AJ1390" t="s">
        <v>79</v>
      </c>
      <c r="AK1390" t="s">
        <v>79</v>
      </c>
      <c r="AL1390" t="s">
        <v>79</v>
      </c>
      <c r="AM1390" t="s">
        <v>79</v>
      </c>
      <c r="AN1390" t="s">
        <v>79</v>
      </c>
      <c r="AO1390" t="s">
        <v>79</v>
      </c>
      <c r="AP1390" t="s">
        <v>79</v>
      </c>
      <c r="AQ1390" t="s">
        <v>79</v>
      </c>
      <c r="AR1390" t="s">
        <v>79</v>
      </c>
      <c r="AS1390">
        <v>0</v>
      </c>
      <c r="AT1390" t="s">
        <v>79</v>
      </c>
      <c r="AU1390" t="s">
        <v>79</v>
      </c>
      <c r="AV1390">
        <v>0</v>
      </c>
      <c r="AW1390">
        <v>0</v>
      </c>
    </row>
    <row r="1391" spans="1:49" x14ac:dyDescent="0.2">
      <c r="A1391">
        <v>1</v>
      </c>
      <c r="B1391">
        <v>65</v>
      </c>
      <c r="C1391">
        <v>3</v>
      </c>
      <c r="D1391">
        <v>6</v>
      </c>
      <c r="E1391">
        <v>0</v>
      </c>
      <c r="F1391" t="s">
        <v>79</v>
      </c>
      <c r="G1391" t="s">
        <v>79</v>
      </c>
      <c r="H1391">
        <v>376</v>
      </c>
      <c r="I1391">
        <v>0</v>
      </c>
      <c r="J1391">
        <v>0</v>
      </c>
      <c r="K1391">
        <v>0</v>
      </c>
      <c r="L1391">
        <v>0</v>
      </c>
      <c r="M1391" t="s">
        <v>79</v>
      </c>
      <c r="N1391" t="s">
        <v>79</v>
      </c>
      <c r="O1391" t="s">
        <v>79</v>
      </c>
      <c r="P1391" t="s">
        <v>79</v>
      </c>
      <c r="Q1391" t="s">
        <v>79</v>
      </c>
      <c r="R1391" t="s">
        <v>1975</v>
      </c>
      <c r="S1391" t="s">
        <v>79</v>
      </c>
      <c r="T1391">
        <v>0</v>
      </c>
      <c r="U1391" t="s">
        <v>79</v>
      </c>
      <c r="V1391" t="s">
        <v>79</v>
      </c>
      <c r="W1391" t="s">
        <v>79</v>
      </c>
      <c r="X1391">
        <v>3</v>
      </c>
      <c r="Y1391">
        <v>3</v>
      </c>
      <c r="Z1391" t="s">
        <v>79</v>
      </c>
      <c r="AA1391" t="s">
        <v>79</v>
      </c>
      <c r="AB1391" t="s">
        <v>79</v>
      </c>
      <c r="AC1391" t="s">
        <v>79</v>
      </c>
      <c r="AD1391" t="s">
        <v>79</v>
      </c>
      <c r="AE1391">
        <v>0</v>
      </c>
      <c r="AF1391" t="s">
        <v>79</v>
      </c>
      <c r="AG1391">
        <v>0</v>
      </c>
      <c r="AH1391" t="s">
        <v>79</v>
      </c>
      <c r="AI1391" t="s">
        <v>79</v>
      </c>
      <c r="AJ1391" t="s">
        <v>79</v>
      </c>
      <c r="AK1391" t="s">
        <v>79</v>
      </c>
      <c r="AL1391" t="s">
        <v>79</v>
      </c>
      <c r="AM1391" t="s">
        <v>79</v>
      </c>
      <c r="AN1391" t="s">
        <v>79</v>
      </c>
      <c r="AO1391" t="s">
        <v>79</v>
      </c>
      <c r="AP1391" t="s">
        <v>79</v>
      </c>
      <c r="AQ1391" t="s">
        <v>79</v>
      </c>
      <c r="AR1391" t="s">
        <v>79</v>
      </c>
      <c r="AS1391">
        <v>0</v>
      </c>
      <c r="AT1391" t="s">
        <v>79</v>
      </c>
      <c r="AU1391" t="s">
        <v>79</v>
      </c>
      <c r="AV1391">
        <v>0</v>
      </c>
      <c r="AW1391">
        <v>0</v>
      </c>
    </row>
    <row r="1392" spans="1:49" x14ac:dyDescent="0.2">
      <c r="A1392">
        <v>1</v>
      </c>
      <c r="B1392">
        <v>65</v>
      </c>
      <c r="C1392">
        <v>3</v>
      </c>
      <c r="D1392">
        <v>7</v>
      </c>
      <c r="E1392">
        <v>0</v>
      </c>
      <c r="F1392" t="s">
        <v>79</v>
      </c>
      <c r="G1392" t="s">
        <v>79</v>
      </c>
      <c r="H1392">
        <v>23</v>
      </c>
      <c r="I1392">
        <v>0</v>
      </c>
      <c r="J1392">
        <v>0</v>
      </c>
      <c r="K1392">
        <v>0</v>
      </c>
      <c r="L1392">
        <v>0</v>
      </c>
      <c r="M1392" t="s">
        <v>79</v>
      </c>
      <c r="N1392" t="s">
        <v>79</v>
      </c>
      <c r="O1392" t="s">
        <v>79</v>
      </c>
      <c r="P1392" t="s">
        <v>79</v>
      </c>
      <c r="Q1392" t="s">
        <v>79</v>
      </c>
      <c r="R1392" t="s">
        <v>1976</v>
      </c>
      <c r="S1392" t="s">
        <v>79</v>
      </c>
      <c r="T1392">
        <v>0</v>
      </c>
      <c r="U1392" t="s">
        <v>79</v>
      </c>
      <c r="V1392" t="s">
        <v>79</v>
      </c>
      <c r="W1392" t="s">
        <v>79</v>
      </c>
      <c r="X1392">
        <v>3</v>
      </c>
      <c r="Y1392">
        <v>3</v>
      </c>
      <c r="Z1392" t="s">
        <v>79</v>
      </c>
      <c r="AA1392" t="s">
        <v>79</v>
      </c>
      <c r="AB1392" t="s">
        <v>79</v>
      </c>
      <c r="AC1392" t="s">
        <v>79</v>
      </c>
      <c r="AD1392" t="s">
        <v>79</v>
      </c>
      <c r="AE1392">
        <v>0</v>
      </c>
      <c r="AF1392" t="s">
        <v>79</v>
      </c>
      <c r="AG1392">
        <v>0</v>
      </c>
      <c r="AH1392" t="s">
        <v>79</v>
      </c>
      <c r="AI1392" t="s">
        <v>79</v>
      </c>
      <c r="AJ1392" t="s">
        <v>79</v>
      </c>
      <c r="AK1392" t="s">
        <v>79</v>
      </c>
      <c r="AL1392" t="s">
        <v>79</v>
      </c>
      <c r="AM1392" t="s">
        <v>79</v>
      </c>
      <c r="AN1392" t="s">
        <v>79</v>
      </c>
      <c r="AO1392" t="s">
        <v>79</v>
      </c>
      <c r="AP1392" t="s">
        <v>79</v>
      </c>
      <c r="AQ1392" t="s">
        <v>79</v>
      </c>
      <c r="AR1392" t="s">
        <v>79</v>
      </c>
      <c r="AS1392">
        <v>0</v>
      </c>
      <c r="AT1392" t="s">
        <v>79</v>
      </c>
      <c r="AU1392" t="s">
        <v>79</v>
      </c>
      <c r="AV1392">
        <v>0</v>
      </c>
      <c r="AW1392">
        <v>0</v>
      </c>
    </row>
    <row r="1393" spans="1:49" x14ac:dyDescent="0.2">
      <c r="A1393">
        <v>1</v>
      </c>
      <c r="B1393">
        <v>65</v>
      </c>
      <c r="C1393">
        <v>3</v>
      </c>
      <c r="D1393">
        <v>8</v>
      </c>
      <c r="E1393">
        <v>0</v>
      </c>
      <c r="F1393" t="s">
        <v>79</v>
      </c>
      <c r="G1393" t="s">
        <v>79</v>
      </c>
      <c r="H1393">
        <v>478</v>
      </c>
      <c r="I1393">
        <v>0</v>
      </c>
      <c r="J1393">
        <v>0</v>
      </c>
      <c r="K1393">
        <v>0</v>
      </c>
      <c r="L1393">
        <v>0</v>
      </c>
      <c r="M1393" t="s">
        <v>79</v>
      </c>
      <c r="N1393" t="s">
        <v>79</v>
      </c>
      <c r="O1393" t="s">
        <v>79</v>
      </c>
      <c r="P1393" t="s">
        <v>79</v>
      </c>
      <c r="Q1393" t="s">
        <v>79</v>
      </c>
      <c r="R1393" t="s">
        <v>1977</v>
      </c>
      <c r="S1393" t="s">
        <v>79</v>
      </c>
      <c r="T1393">
        <v>0</v>
      </c>
      <c r="U1393" t="s">
        <v>79</v>
      </c>
      <c r="V1393" t="s">
        <v>79</v>
      </c>
      <c r="W1393" t="s">
        <v>79</v>
      </c>
      <c r="X1393">
        <v>3</v>
      </c>
      <c r="Y1393">
        <v>3</v>
      </c>
      <c r="Z1393" t="s">
        <v>79</v>
      </c>
      <c r="AA1393" t="s">
        <v>79</v>
      </c>
      <c r="AB1393" t="s">
        <v>79</v>
      </c>
      <c r="AC1393" t="s">
        <v>79</v>
      </c>
      <c r="AD1393" t="s">
        <v>79</v>
      </c>
      <c r="AE1393">
        <v>0</v>
      </c>
      <c r="AF1393" t="s">
        <v>79</v>
      </c>
      <c r="AG1393">
        <v>0</v>
      </c>
      <c r="AH1393" t="s">
        <v>79</v>
      </c>
      <c r="AI1393" t="s">
        <v>79</v>
      </c>
      <c r="AJ1393" t="s">
        <v>79</v>
      </c>
      <c r="AK1393" t="s">
        <v>79</v>
      </c>
      <c r="AL1393" t="s">
        <v>79</v>
      </c>
      <c r="AM1393" t="s">
        <v>79</v>
      </c>
      <c r="AN1393" t="s">
        <v>79</v>
      </c>
      <c r="AO1393" t="s">
        <v>79</v>
      </c>
      <c r="AP1393" t="s">
        <v>79</v>
      </c>
      <c r="AQ1393" t="s">
        <v>79</v>
      </c>
      <c r="AR1393" t="s">
        <v>79</v>
      </c>
      <c r="AS1393">
        <v>0</v>
      </c>
      <c r="AT1393" t="s">
        <v>79</v>
      </c>
      <c r="AU1393" t="s">
        <v>79</v>
      </c>
      <c r="AV1393">
        <v>0</v>
      </c>
      <c r="AW1393">
        <v>0</v>
      </c>
    </row>
    <row r="1394" spans="1:49" x14ac:dyDescent="0.2">
      <c r="A1394">
        <v>1</v>
      </c>
      <c r="B1394">
        <v>66</v>
      </c>
      <c r="C1394">
        <v>1</v>
      </c>
      <c r="D1394">
        <v>1</v>
      </c>
      <c r="E1394">
        <v>0</v>
      </c>
      <c r="F1394" t="s">
        <v>79</v>
      </c>
      <c r="G1394" t="s">
        <v>79</v>
      </c>
      <c r="H1394">
        <v>313</v>
      </c>
      <c r="I1394">
        <v>0</v>
      </c>
      <c r="J1394">
        <v>0</v>
      </c>
      <c r="K1394">
        <v>0</v>
      </c>
      <c r="L1394">
        <v>0</v>
      </c>
      <c r="M1394" t="s">
        <v>79</v>
      </c>
      <c r="N1394" t="s">
        <v>79</v>
      </c>
      <c r="O1394" t="s">
        <v>79</v>
      </c>
      <c r="P1394" t="s">
        <v>79</v>
      </c>
      <c r="Q1394" t="s">
        <v>79</v>
      </c>
      <c r="R1394" t="s">
        <v>1978</v>
      </c>
      <c r="S1394" t="s">
        <v>79</v>
      </c>
      <c r="T1394">
        <v>0</v>
      </c>
      <c r="U1394" t="s">
        <v>79</v>
      </c>
      <c r="V1394" t="s">
        <v>79</v>
      </c>
      <c r="W1394" t="s">
        <v>79</v>
      </c>
      <c r="X1394">
        <v>3</v>
      </c>
      <c r="Y1394">
        <v>3</v>
      </c>
      <c r="Z1394" t="s">
        <v>79</v>
      </c>
      <c r="AA1394" t="s">
        <v>79</v>
      </c>
      <c r="AB1394" t="s">
        <v>79</v>
      </c>
      <c r="AC1394" t="s">
        <v>79</v>
      </c>
      <c r="AD1394" t="s">
        <v>79</v>
      </c>
      <c r="AE1394">
        <v>0</v>
      </c>
      <c r="AF1394" t="s">
        <v>79</v>
      </c>
      <c r="AG1394">
        <v>0</v>
      </c>
      <c r="AH1394" t="s">
        <v>79</v>
      </c>
      <c r="AI1394" t="s">
        <v>79</v>
      </c>
      <c r="AJ1394" t="s">
        <v>79</v>
      </c>
      <c r="AK1394" t="s">
        <v>79</v>
      </c>
      <c r="AL1394" t="s">
        <v>79</v>
      </c>
      <c r="AM1394" t="s">
        <v>79</v>
      </c>
      <c r="AN1394" t="s">
        <v>79</v>
      </c>
      <c r="AO1394" t="s">
        <v>79</v>
      </c>
      <c r="AP1394" t="s">
        <v>79</v>
      </c>
      <c r="AQ1394" t="s">
        <v>79</v>
      </c>
      <c r="AR1394" t="s">
        <v>79</v>
      </c>
      <c r="AS1394">
        <v>0</v>
      </c>
      <c r="AT1394" t="s">
        <v>79</v>
      </c>
      <c r="AU1394" t="s">
        <v>79</v>
      </c>
      <c r="AV1394">
        <v>0</v>
      </c>
      <c r="AW1394">
        <v>0</v>
      </c>
    </row>
    <row r="1395" spans="1:49" x14ac:dyDescent="0.2">
      <c r="A1395">
        <v>1</v>
      </c>
      <c r="B1395">
        <v>66</v>
      </c>
      <c r="C1395">
        <v>1</v>
      </c>
      <c r="D1395">
        <v>2</v>
      </c>
      <c r="E1395">
        <v>0</v>
      </c>
      <c r="F1395" t="s">
        <v>79</v>
      </c>
      <c r="G1395" t="s">
        <v>79</v>
      </c>
      <c r="H1395">
        <v>258</v>
      </c>
      <c r="I1395">
        <v>0</v>
      </c>
      <c r="J1395">
        <v>0</v>
      </c>
      <c r="K1395">
        <v>0</v>
      </c>
      <c r="L1395">
        <v>0</v>
      </c>
      <c r="M1395" t="s">
        <v>79</v>
      </c>
      <c r="N1395" t="s">
        <v>79</v>
      </c>
      <c r="O1395" t="s">
        <v>79</v>
      </c>
      <c r="P1395" t="s">
        <v>79</v>
      </c>
      <c r="Q1395" t="s">
        <v>79</v>
      </c>
      <c r="R1395" t="s">
        <v>1979</v>
      </c>
      <c r="S1395" t="s">
        <v>79</v>
      </c>
      <c r="T1395">
        <v>0</v>
      </c>
      <c r="U1395" t="s">
        <v>79</v>
      </c>
      <c r="V1395" t="s">
        <v>79</v>
      </c>
      <c r="W1395" t="s">
        <v>79</v>
      </c>
      <c r="X1395">
        <v>3</v>
      </c>
      <c r="Y1395">
        <v>3</v>
      </c>
      <c r="Z1395" t="s">
        <v>79</v>
      </c>
      <c r="AA1395" t="s">
        <v>79</v>
      </c>
      <c r="AB1395" t="s">
        <v>79</v>
      </c>
      <c r="AC1395" t="s">
        <v>79</v>
      </c>
      <c r="AD1395" t="s">
        <v>79</v>
      </c>
      <c r="AE1395">
        <v>0</v>
      </c>
      <c r="AF1395" t="s">
        <v>79</v>
      </c>
      <c r="AG1395">
        <v>0</v>
      </c>
      <c r="AH1395" t="s">
        <v>79</v>
      </c>
      <c r="AI1395" t="s">
        <v>79</v>
      </c>
      <c r="AJ1395" t="s">
        <v>79</v>
      </c>
      <c r="AK1395" t="s">
        <v>79</v>
      </c>
      <c r="AL1395" t="s">
        <v>79</v>
      </c>
      <c r="AM1395" t="s">
        <v>79</v>
      </c>
      <c r="AN1395" t="s">
        <v>79</v>
      </c>
      <c r="AO1395" t="s">
        <v>79</v>
      </c>
      <c r="AP1395" t="s">
        <v>79</v>
      </c>
      <c r="AQ1395" t="s">
        <v>79</v>
      </c>
      <c r="AR1395" t="s">
        <v>79</v>
      </c>
      <c r="AS1395">
        <v>0</v>
      </c>
      <c r="AT1395" t="s">
        <v>79</v>
      </c>
      <c r="AU1395" t="s">
        <v>79</v>
      </c>
      <c r="AV1395">
        <v>0</v>
      </c>
      <c r="AW1395">
        <v>0</v>
      </c>
    </row>
    <row r="1396" spans="1:49" x14ac:dyDescent="0.2">
      <c r="A1396">
        <v>1</v>
      </c>
      <c r="B1396">
        <v>66</v>
      </c>
      <c r="C1396">
        <v>1</v>
      </c>
      <c r="D1396">
        <v>3</v>
      </c>
      <c r="E1396">
        <v>0</v>
      </c>
      <c r="F1396" t="s">
        <v>79</v>
      </c>
      <c r="G1396" t="s">
        <v>79</v>
      </c>
      <c r="H1396">
        <v>214</v>
      </c>
      <c r="I1396">
        <v>0</v>
      </c>
      <c r="J1396">
        <v>0</v>
      </c>
      <c r="K1396">
        <v>0</v>
      </c>
      <c r="L1396">
        <v>0</v>
      </c>
      <c r="M1396" t="s">
        <v>79</v>
      </c>
      <c r="N1396" t="s">
        <v>79</v>
      </c>
      <c r="O1396" t="s">
        <v>79</v>
      </c>
      <c r="P1396" t="s">
        <v>79</v>
      </c>
      <c r="Q1396" t="s">
        <v>79</v>
      </c>
      <c r="R1396" t="s">
        <v>1980</v>
      </c>
      <c r="S1396" t="s">
        <v>79</v>
      </c>
      <c r="T1396">
        <v>0</v>
      </c>
      <c r="U1396" t="s">
        <v>79</v>
      </c>
      <c r="V1396" t="s">
        <v>79</v>
      </c>
      <c r="W1396" t="s">
        <v>79</v>
      </c>
      <c r="X1396">
        <v>3</v>
      </c>
      <c r="Y1396">
        <v>3</v>
      </c>
      <c r="Z1396" t="s">
        <v>79</v>
      </c>
      <c r="AA1396" t="s">
        <v>79</v>
      </c>
      <c r="AB1396" t="s">
        <v>79</v>
      </c>
      <c r="AC1396" t="s">
        <v>79</v>
      </c>
      <c r="AD1396" t="s">
        <v>79</v>
      </c>
      <c r="AE1396">
        <v>0</v>
      </c>
      <c r="AF1396" t="s">
        <v>79</v>
      </c>
      <c r="AG1396">
        <v>0</v>
      </c>
      <c r="AH1396" t="s">
        <v>79</v>
      </c>
      <c r="AI1396" t="s">
        <v>79</v>
      </c>
      <c r="AJ1396" t="s">
        <v>79</v>
      </c>
      <c r="AK1396" t="s">
        <v>79</v>
      </c>
      <c r="AL1396" t="s">
        <v>79</v>
      </c>
      <c r="AM1396" t="s">
        <v>79</v>
      </c>
      <c r="AN1396" t="s">
        <v>79</v>
      </c>
      <c r="AO1396" t="s">
        <v>79</v>
      </c>
      <c r="AP1396" t="s">
        <v>79</v>
      </c>
      <c r="AQ1396" t="s">
        <v>79</v>
      </c>
      <c r="AR1396" t="s">
        <v>79</v>
      </c>
      <c r="AS1396">
        <v>0</v>
      </c>
      <c r="AT1396" t="s">
        <v>79</v>
      </c>
      <c r="AU1396" t="s">
        <v>79</v>
      </c>
      <c r="AV1396">
        <v>0</v>
      </c>
      <c r="AW1396">
        <v>0</v>
      </c>
    </row>
    <row r="1397" spans="1:49" x14ac:dyDescent="0.2">
      <c r="A1397">
        <v>1</v>
      </c>
      <c r="B1397">
        <v>66</v>
      </c>
      <c r="C1397">
        <v>1</v>
      </c>
      <c r="D1397">
        <v>4</v>
      </c>
      <c r="E1397">
        <v>0</v>
      </c>
      <c r="F1397" t="s">
        <v>79</v>
      </c>
      <c r="G1397" t="s">
        <v>79</v>
      </c>
      <c r="H1397">
        <v>213</v>
      </c>
      <c r="I1397">
        <v>0</v>
      </c>
      <c r="J1397">
        <v>0</v>
      </c>
      <c r="K1397">
        <v>0</v>
      </c>
      <c r="L1397">
        <v>0</v>
      </c>
      <c r="M1397" t="s">
        <v>79</v>
      </c>
      <c r="N1397" t="s">
        <v>79</v>
      </c>
      <c r="O1397" t="s">
        <v>79</v>
      </c>
      <c r="P1397" t="s">
        <v>79</v>
      </c>
      <c r="Q1397" t="s">
        <v>79</v>
      </c>
      <c r="R1397" t="s">
        <v>1981</v>
      </c>
      <c r="S1397" t="s">
        <v>79</v>
      </c>
      <c r="T1397">
        <v>0</v>
      </c>
      <c r="U1397" t="s">
        <v>79</v>
      </c>
      <c r="V1397" t="s">
        <v>79</v>
      </c>
      <c r="W1397" t="s">
        <v>79</v>
      </c>
      <c r="X1397">
        <v>3</v>
      </c>
      <c r="Y1397">
        <v>3</v>
      </c>
      <c r="Z1397" t="s">
        <v>79</v>
      </c>
      <c r="AA1397" t="s">
        <v>79</v>
      </c>
      <c r="AB1397" t="s">
        <v>79</v>
      </c>
      <c r="AC1397" t="s">
        <v>79</v>
      </c>
      <c r="AD1397" t="s">
        <v>79</v>
      </c>
      <c r="AE1397">
        <v>0</v>
      </c>
      <c r="AF1397" t="s">
        <v>79</v>
      </c>
      <c r="AG1397">
        <v>0</v>
      </c>
      <c r="AH1397" t="s">
        <v>79</v>
      </c>
      <c r="AI1397" t="s">
        <v>79</v>
      </c>
      <c r="AJ1397" t="s">
        <v>79</v>
      </c>
      <c r="AK1397" t="s">
        <v>79</v>
      </c>
      <c r="AL1397" t="s">
        <v>79</v>
      </c>
      <c r="AM1397" t="s">
        <v>79</v>
      </c>
      <c r="AN1397" t="s">
        <v>79</v>
      </c>
      <c r="AO1397" t="s">
        <v>79</v>
      </c>
      <c r="AP1397" t="s">
        <v>79</v>
      </c>
      <c r="AQ1397" t="s">
        <v>79</v>
      </c>
      <c r="AR1397" t="s">
        <v>79</v>
      </c>
      <c r="AS1397">
        <v>0</v>
      </c>
      <c r="AT1397" t="s">
        <v>79</v>
      </c>
      <c r="AU1397" t="s">
        <v>79</v>
      </c>
      <c r="AV1397">
        <v>0</v>
      </c>
      <c r="AW1397">
        <v>0</v>
      </c>
    </row>
    <row r="1398" spans="1:49" x14ac:dyDescent="0.2">
      <c r="A1398">
        <v>1</v>
      </c>
      <c r="B1398">
        <v>66</v>
      </c>
      <c r="C1398">
        <v>1</v>
      </c>
      <c r="D1398">
        <v>5</v>
      </c>
      <c r="E1398">
        <v>0</v>
      </c>
      <c r="F1398" t="s">
        <v>79</v>
      </c>
      <c r="G1398" t="s">
        <v>79</v>
      </c>
      <c r="H1398">
        <v>149</v>
      </c>
      <c r="I1398">
        <v>0</v>
      </c>
      <c r="J1398">
        <v>0</v>
      </c>
      <c r="K1398">
        <v>0</v>
      </c>
      <c r="L1398">
        <v>0</v>
      </c>
      <c r="M1398" t="s">
        <v>79</v>
      </c>
      <c r="N1398" t="s">
        <v>79</v>
      </c>
      <c r="O1398" t="s">
        <v>79</v>
      </c>
      <c r="P1398" t="s">
        <v>79</v>
      </c>
      <c r="Q1398" t="s">
        <v>79</v>
      </c>
      <c r="R1398" t="s">
        <v>1982</v>
      </c>
      <c r="S1398" t="s">
        <v>79</v>
      </c>
      <c r="T1398">
        <v>0</v>
      </c>
      <c r="U1398" t="s">
        <v>79</v>
      </c>
      <c r="V1398" t="s">
        <v>79</v>
      </c>
      <c r="W1398" t="s">
        <v>79</v>
      </c>
      <c r="X1398">
        <v>3</v>
      </c>
      <c r="Y1398">
        <v>3</v>
      </c>
      <c r="Z1398" t="s">
        <v>79</v>
      </c>
      <c r="AA1398" t="s">
        <v>79</v>
      </c>
      <c r="AB1398" t="s">
        <v>79</v>
      </c>
      <c r="AC1398" t="s">
        <v>79</v>
      </c>
      <c r="AD1398" t="s">
        <v>79</v>
      </c>
      <c r="AE1398">
        <v>0</v>
      </c>
      <c r="AF1398" t="s">
        <v>79</v>
      </c>
      <c r="AG1398">
        <v>0</v>
      </c>
      <c r="AH1398" t="s">
        <v>79</v>
      </c>
      <c r="AI1398" t="s">
        <v>79</v>
      </c>
      <c r="AJ1398" t="s">
        <v>79</v>
      </c>
      <c r="AK1398" t="s">
        <v>79</v>
      </c>
      <c r="AL1398" t="s">
        <v>79</v>
      </c>
      <c r="AM1398" t="s">
        <v>79</v>
      </c>
      <c r="AN1398" t="s">
        <v>79</v>
      </c>
      <c r="AO1398" t="s">
        <v>79</v>
      </c>
      <c r="AP1398" t="s">
        <v>79</v>
      </c>
      <c r="AQ1398" t="s">
        <v>79</v>
      </c>
      <c r="AR1398" t="s">
        <v>79</v>
      </c>
      <c r="AS1398">
        <v>0</v>
      </c>
      <c r="AT1398" t="s">
        <v>79</v>
      </c>
      <c r="AU1398" t="s">
        <v>79</v>
      </c>
      <c r="AV1398">
        <v>0</v>
      </c>
      <c r="AW1398">
        <v>0</v>
      </c>
    </row>
    <row r="1399" spans="1:49" x14ac:dyDescent="0.2">
      <c r="A1399">
        <v>1</v>
      </c>
      <c r="B1399">
        <v>66</v>
      </c>
      <c r="C1399">
        <v>1</v>
      </c>
      <c r="D1399">
        <v>6</v>
      </c>
      <c r="E1399">
        <v>0</v>
      </c>
      <c r="F1399" t="s">
        <v>79</v>
      </c>
      <c r="G1399" t="s">
        <v>79</v>
      </c>
      <c r="H1399">
        <v>147</v>
      </c>
      <c r="I1399">
        <v>0</v>
      </c>
      <c r="J1399">
        <v>0</v>
      </c>
      <c r="K1399">
        <v>0</v>
      </c>
      <c r="L1399">
        <v>0</v>
      </c>
      <c r="M1399" t="s">
        <v>79</v>
      </c>
      <c r="N1399" t="s">
        <v>79</v>
      </c>
      <c r="O1399" t="s">
        <v>79</v>
      </c>
      <c r="P1399" t="s">
        <v>79</v>
      </c>
      <c r="Q1399" t="s">
        <v>79</v>
      </c>
      <c r="R1399" t="s">
        <v>1983</v>
      </c>
      <c r="S1399" t="s">
        <v>79</v>
      </c>
      <c r="T1399">
        <v>0</v>
      </c>
      <c r="U1399" t="s">
        <v>79</v>
      </c>
      <c r="V1399" t="s">
        <v>79</v>
      </c>
      <c r="W1399" t="s">
        <v>79</v>
      </c>
      <c r="X1399">
        <v>3</v>
      </c>
      <c r="Y1399">
        <v>3</v>
      </c>
      <c r="Z1399" t="s">
        <v>79</v>
      </c>
      <c r="AA1399" t="s">
        <v>79</v>
      </c>
      <c r="AB1399" t="s">
        <v>79</v>
      </c>
      <c r="AC1399" t="s">
        <v>79</v>
      </c>
      <c r="AD1399" t="s">
        <v>79</v>
      </c>
      <c r="AE1399">
        <v>0</v>
      </c>
      <c r="AF1399" t="s">
        <v>79</v>
      </c>
      <c r="AG1399">
        <v>0</v>
      </c>
      <c r="AH1399" t="s">
        <v>79</v>
      </c>
      <c r="AI1399" t="s">
        <v>79</v>
      </c>
      <c r="AJ1399" t="s">
        <v>79</v>
      </c>
      <c r="AK1399" t="s">
        <v>79</v>
      </c>
      <c r="AL1399" t="s">
        <v>79</v>
      </c>
      <c r="AM1399" t="s">
        <v>79</v>
      </c>
      <c r="AN1399" t="s">
        <v>79</v>
      </c>
      <c r="AO1399" t="s">
        <v>79</v>
      </c>
      <c r="AP1399" t="s">
        <v>79</v>
      </c>
      <c r="AQ1399" t="s">
        <v>79</v>
      </c>
      <c r="AR1399" t="s">
        <v>79</v>
      </c>
      <c r="AS1399">
        <v>0</v>
      </c>
      <c r="AT1399" t="s">
        <v>79</v>
      </c>
      <c r="AU1399" t="s">
        <v>79</v>
      </c>
      <c r="AV1399">
        <v>0</v>
      </c>
      <c r="AW1399">
        <v>0</v>
      </c>
    </row>
    <row r="1400" spans="1:49" x14ac:dyDescent="0.2">
      <c r="A1400">
        <v>1</v>
      </c>
      <c r="B1400">
        <v>66</v>
      </c>
      <c r="C1400">
        <v>1</v>
      </c>
      <c r="D1400">
        <v>7</v>
      </c>
      <c r="E1400">
        <v>0</v>
      </c>
      <c r="F1400" t="s">
        <v>79</v>
      </c>
      <c r="G1400" t="s">
        <v>79</v>
      </c>
      <c r="H1400">
        <v>634</v>
      </c>
      <c r="I1400">
        <v>0</v>
      </c>
      <c r="J1400">
        <v>0</v>
      </c>
      <c r="K1400">
        <v>0</v>
      </c>
      <c r="L1400">
        <v>0</v>
      </c>
      <c r="M1400" t="s">
        <v>79</v>
      </c>
      <c r="N1400" t="s">
        <v>79</v>
      </c>
      <c r="O1400" t="s">
        <v>79</v>
      </c>
      <c r="P1400" t="s">
        <v>79</v>
      </c>
      <c r="Q1400" t="s">
        <v>79</v>
      </c>
      <c r="R1400" t="s">
        <v>1984</v>
      </c>
      <c r="S1400" t="s">
        <v>79</v>
      </c>
      <c r="T1400">
        <v>0</v>
      </c>
      <c r="U1400" t="s">
        <v>79</v>
      </c>
      <c r="V1400" t="s">
        <v>79</v>
      </c>
      <c r="W1400" t="s">
        <v>79</v>
      </c>
      <c r="X1400">
        <v>3</v>
      </c>
      <c r="Y1400">
        <v>3</v>
      </c>
      <c r="Z1400" t="s">
        <v>79</v>
      </c>
      <c r="AA1400" t="s">
        <v>79</v>
      </c>
      <c r="AB1400" t="s">
        <v>79</v>
      </c>
      <c r="AC1400" t="s">
        <v>79</v>
      </c>
      <c r="AD1400" t="s">
        <v>79</v>
      </c>
      <c r="AE1400">
        <v>0</v>
      </c>
      <c r="AF1400" t="s">
        <v>79</v>
      </c>
      <c r="AG1400">
        <v>0</v>
      </c>
      <c r="AH1400" t="s">
        <v>79</v>
      </c>
      <c r="AI1400" t="s">
        <v>79</v>
      </c>
      <c r="AJ1400" t="s">
        <v>79</v>
      </c>
      <c r="AK1400" t="s">
        <v>79</v>
      </c>
      <c r="AL1400" t="s">
        <v>79</v>
      </c>
      <c r="AM1400" t="s">
        <v>79</v>
      </c>
      <c r="AN1400" t="s">
        <v>79</v>
      </c>
      <c r="AO1400" t="s">
        <v>79</v>
      </c>
      <c r="AP1400" t="s">
        <v>79</v>
      </c>
      <c r="AQ1400" t="s">
        <v>79</v>
      </c>
      <c r="AR1400" t="s">
        <v>79</v>
      </c>
      <c r="AS1400">
        <v>0</v>
      </c>
      <c r="AT1400" t="s">
        <v>79</v>
      </c>
      <c r="AU1400" t="s">
        <v>79</v>
      </c>
      <c r="AV1400">
        <v>0</v>
      </c>
      <c r="AW1400">
        <v>0</v>
      </c>
    </row>
    <row r="1401" spans="1:49" x14ac:dyDescent="0.2">
      <c r="A1401">
        <v>1</v>
      </c>
      <c r="B1401">
        <v>66</v>
      </c>
      <c r="C1401">
        <v>1</v>
      </c>
      <c r="D1401">
        <v>8</v>
      </c>
      <c r="E1401">
        <v>0</v>
      </c>
      <c r="F1401" t="s">
        <v>79</v>
      </c>
      <c r="G1401" t="s">
        <v>79</v>
      </c>
      <c r="H1401">
        <v>51</v>
      </c>
      <c r="I1401">
        <v>0</v>
      </c>
      <c r="J1401">
        <v>0</v>
      </c>
      <c r="K1401">
        <v>0</v>
      </c>
      <c r="L1401">
        <v>0</v>
      </c>
      <c r="M1401" t="s">
        <v>79</v>
      </c>
      <c r="N1401" t="s">
        <v>79</v>
      </c>
      <c r="O1401" t="s">
        <v>79</v>
      </c>
      <c r="P1401" t="s">
        <v>79</v>
      </c>
      <c r="Q1401" t="s">
        <v>79</v>
      </c>
      <c r="R1401" t="s">
        <v>1985</v>
      </c>
      <c r="S1401" t="s">
        <v>79</v>
      </c>
      <c r="T1401">
        <v>0</v>
      </c>
      <c r="U1401" t="s">
        <v>79</v>
      </c>
      <c r="V1401" t="s">
        <v>79</v>
      </c>
      <c r="W1401" t="s">
        <v>79</v>
      </c>
      <c r="X1401">
        <v>3</v>
      </c>
      <c r="Y1401">
        <v>3</v>
      </c>
      <c r="Z1401" t="s">
        <v>79</v>
      </c>
      <c r="AA1401" t="s">
        <v>79</v>
      </c>
      <c r="AB1401" t="s">
        <v>79</v>
      </c>
      <c r="AC1401" t="s">
        <v>79</v>
      </c>
      <c r="AD1401" t="s">
        <v>79</v>
      </c>
      <c r="AE1401">
        <v>0</v>
      </c>
      <c r="AF1401" t="s">
        <v>79</v>
      </c>
      <c r="AG1401">
        <v>0</v>
      </c>
      <c r="AH1401" t="s">
        <v>79</v>
      </c>
      <c r="AI1401" t="s">
        <v>79</v>
      </c>
      <c r="AJ1401" t="s">
        <v>79</v>
      </c>
      <c r="AK1401" t="s">
        <v>79</v>
      </c>
      <c r="AL1401" t="s">
        <v>79</v>
      </c>
      <c r="AM1401" t="s">
        <v>79</v>
      </c>
      <c r="AN1401" t="s">
        <v>79</v>
      </c>
      <c r="AO1401" t="s">
        <v>79</v>
      </c>
      <c r="AP1401" t="s">
        <v>79</v>
      </c>
      <c r="AQ1401" t="s">
        <v>79</v>
      </c>
      <c r="AR1401" t="s">
        <v>79</v>
      </c>
      <c r="AS1401">
        <v>0</v>
      </c>
      <c r="AT1401" t="s">
        <v>79</v>
      </c>
      <c r="AU1401" t="s">
        <v>79</v>
      </c>
      <c r="AV1401">
        <v>0</v>
      </c>
      <c r="AW1401">
        <v>0</v>
      </c>
    </row>
    <row r="1402" spans="1:49" x14ac:dyDescent="0.2">
      <c r="A1402">
        <v>1</v>
      </c>
      <c r="B1402">
        <v>66</v>
      </c>
      <c r="C1402">
        <v>2</v>
      </c>
      <c r="D1402">
        <v>1</v>
      </c>
      <c r="E1402">
        <v>0</v>
      </c>
      <c r="F1402" t="s">
        <v>79</v>
      </c>
      <c r="G1402" t="s">
        <v>79</v>
      </c>
      <c r="H1402">
        <v>261</v>
      </c>
      <c r="I1402">
        <v>0</v>
      </c>
      <c r="J1402">
        <v>0</v>
      </c>
      <c r="K1402">
        <v>0</v>
      </c>
      <c r="L1402">
        <v>0</v>
      </c>
      <c r="M1402" t="s">
        <v>79</v>
      </c>
      <c r="N1402" t="s">
        <v>79</v>
      </c>
      <c r="O1402" t="s">
        <v>79</v>
      </c>
      <c r="P1402" t="s">
        <v>79</v>
      </c>
      <c r="Q1402" t="s">
        <v>79</v>
      </c>
      <c r="R1402" t="s">
        <v>1986</v>
      </c>
      <c r="S1402" t="s">
        <v>79</v>
      </c>
      <c r="T1402">
        <v>0</v>
      </c>
      <c r="U1402" t="s">
        <v>79</v>
      </c>
      <c r="V1402" t="s">
        <v>79</v>
      </c>
      <c r="W1402" t="s">
        <v>79</v>
      </c>
      <c r="X1402">
        <v>3</v>
      </c>
      <c r="Y1402">
        <v>3</v>
      </c>
      <c r="Z1402" t="s">
        <v>79</v>
      </c>
      <c r="AA1402" t="s">
        <v>79</v>
      </c>
      <c r="AB1402" t="s">
        <v>79</v>
      </c>
      <c r="AC1402" t="s">
        <v>79</v>
      </c>
      <c r="AD1402" t="s">
        <v>79</v>
      </c>
      <c r="AE1402">
        <v>0</v>
      </c>
      <c r="AF1402" t="s">
        <v>79</v>
      </c>
      <c r="AG1402">
        <v>0</v>
      </c>
      <c r="AH1402" t="s">
        <v>79</v>
      </c>
      <c r="AI1402" t="s">
        <v>79</v>
      </c>
      <c r="AJ1402" t="s">
        <v>79</v>
      </c>
      <c r="AK1402" t="s">
        <v>79</v>
      </c>
      <c r="AL1402" t="s">
        <v>79</v>
      </c>
      <c r="AM1402" t="s">
        <v>79</v>
      </c>
      <c r="AN1402" t="s">
        <v>79</v>
      </c>
      <c r="AO1402" t="s">
        <v>79</v>
      </c>
      <c r="AP1402" t="s">
        <v>79</v>
      </c>
      <c r="AQ1402" t="s">
        <v>79</v>
      </c>
      <c r="AR1402" t="s">
        <v>79</v>
      </c>
      <c r="AS1402">
        <v>0</v>
      </c>
      <c r="AT1402" t="s">
        <v>79</v>
      </c>
      <c r="AU1402" t="s">
        <v>79</v>
      </c>
      <c r="AV1402">
        <v>0</v>
      </c>
      <c r="AW1402">
        <v>0</v>
      </c>
    </row>
    <row r="1403" spans="1:49" x14ac:dyDescent="0.2">
      <c r="A1403">
        <v>1</v>
      </c>
      <c r="B1403">
        <v>66</v>
      </c>
      <c r="C1403">
        <v>2</v>
      </c>
      <c r="D1403">
        <v>2</v>
      </c>
      <c r="E1403">
        <v>0</v>
      </c>
      <c r="F1403" t="s">
        <v>79</v>
      </c>
      <c r="G1403" t="s">
        <v>79</v>
      </c>
      <c r="H1403">
        <v>314</v>
      </c>
      <c r="I1403">
        <v>0</v>
      </c>
      <c r="J1403">
        <v>0</v>
      </c>
      <c r="K1403">
        <v>0</v>
      </c>
      <c r="L1403">
        <v>0</v>
      </c>
      <c r="M1403" t="s">
        <v>79</v>
      </c>
      <c r="N1403" t="s">
        <v>79</v>
      </c>
      <c r="O1403" t="s">
        <v>79</v>
      </c>
      <c r="P1403" t="s">
        <v>79</v>
      </c>
      <c r="Q1403" t="s">
        <v>79</v>
      </c>
      <c r="R1403" t="s">
        <v>1987</v>
      </c>
      <c r="S1403" t="s">
        <v>79</v>
      </c>
      <c r="T1403">
        <v>0</v>
      </c>
      <c r="U1403" t="s">
        <v>79</v>
      </c>
      <c r="V1403" t="s">
        <v>79</v>
      </c>
      <c r="W1403" t="s">
        <v>79</v>
      </c>
      <c r="X1403">
        <v>3</v>
      </c>
      <c r="Y1403">
        <v>3</v>
      </c>
      <c r="Z1403" t="s">
        <v>79</v>
      </c>
      <c r="AA1403" t="s">
        <v>79</v>
      </c>
      <c r="AB1403" t="s">
        <v>79</v>
      </c>
      <c r="AC1403" t="s">
        <v>79</v>
      </c>
      <c r="AD1403" t="s">
        <v>79</v>
      </c>
      <c r="AE1403">
        <v>0</v>
      </c>
      <c r="AF1403" t="s">
        <v>79</v>
      </c>
      <c r="AG1403">
        <v>0</v>
      </c>
      <c r="AH1403" t="s">
        <v>79</v>
      </c>
      <c r="AI1403" t="s">
        <v>79</v>
      </c>
      <c r="AJ1403" t="s">
        <v>79</v>
      </c>
      <c r="AK1403" t="s">
        <v>79</v>
      </c>
      <c r="AL1403" t="s">
        <v>79</v>
      </c>
      <c r="AM1403" t="s">
        <v>79</v>
      </c>
      <c r="AN1403" t="s">
        <v>79</v>
      </c>
      <c r="AO1403" t="s">
        <v>79</v>
      </c>
      <c r="AP1403" t="s">
        <v>79</v>
      </c>
      <c r="AQ1403" t="s">
        <v>79</v>
      </c>
      <c r="AR1403" t="s">
        <v>79</v>
      </c>
      <c r="AS1403">
        <v>0</v>
      </c>
      <c r="AT1403" t="s">
        <v>79</v>
      </c>
      <c r="AU1403" t="s">
        <v>79</v>
      </c>
      <c r="AV1403">
        <v>0</v>
      </c>
      <c r="AW1403">
        <v>0</v>
      </c>
    </row>
    <row r="1404" spans="1:49" x14ac:dyDescent="0.2">
      <c r="A1404">
        <v>1</v>
      </c>
      <c r="B1404">
        <v>66</v>
      </c>
      <c r="C1404">
        <v>2</v>
      </c>
      <c r="D1404">
        <v>3</v>
      </c>
      <c r="E1404">
        <v>0</v>
      </c>
      <c r="F1404" t="s">
        <v>79</v>
      </c>
      <c r="G1404" t="s">
        <v>79</v>
      </c>
      <c r="H1404">
        <v>559</v>
      </c>
      <c r="I1404">
        <v>0</v>
      </c>
      <c r="J1404">
        <v>0</v>
      </c>
      <c r="K1404">
        <v>0</v>
      </c>
      <c r="L1404">
        <v>0</v>
      </c>
      <c r="M1404" t="s">
        <v>79</v>
      </c>
      <c r="N1404" t="s">
        <v>79</v>
      </c>
      <c r="O1404" t="s">
        <v>79</v>
      </c>
      <c r="P1404" t="s">
        <v>79</v>
      </c>
      <c r="Q1404" t="s">
        <v>79</v>
      </c>
      <c r="R1404" t="s">
        <v>1988</v>
      </c>
      <c r="S1404" t="s">
        <v>79</v>
      </c>
      <c r="T1404">
        <v>0</v>
      </c>
      <c r="U1404" t="s">
        <v>79</v>
      </c>
      <c r="V1404" t="s">
        <v>79</v>
      </c>
      <c r="W1404" t="s">
        <v>79</v>
      </c>
      <c r="X1404">
        <v>3</v>
      </c>
      <c r="Y1404">
        <v>3</v>
      </c>
      <c r="Z1404" t="s">
        <v>79</v>
      </c>
      <c r="AA1404" t="s">
        <v>79</v>
      </c>
      <c r="AB1404" t="s">
        <v>79</v>
      </c>
      <c r="AC1404" t="s">
        <v>79</v>
      </c>
      <c r="AD1404" t="s">
        <v>79</v>
      </c>
      <c r="AE1404">
        <v>0</v>
      </c>
      <c r="AF1404" t="s">
        <v>79</v>
      </c>
      <c r="AG1404">
        <v>0</v>
      </c>
      <c r="AH1404" t="s">
        <v>79</v>
      </c>
      <c r="AI1404" t="s">
        <v>79</v>
      </c>
      <c r="AJ1404" t="s">
        <v>79</v>
      </c>
      <c r="AK1404" t="s">
        <v>79</v>
      </c>
      <c r="AL1404" t="s">
        <v>79</v>
      </c>
      <c r="AM1404" t="s">
        <v>79</v>
      </c>
      <c r="AN1404" t="s">
        <v>79</v>
      </c>
      <c r="AO1404" t="s">
        <v>79</v>
      </c>
      <c r="AP1404" t="s">
        <v>79</v>
      </c>
      <c r="AQ1404" t="s">
        <v>79</v>
      </c>
      <c r="AR1404" t="s">
        <v>79</v>
      </c>
      <c r="AS1404">
        <v>0</v>
      </c>
      <c r="AT1404" t="s">
        <v>79</v>
      </c>
      <c r="AU1404" t="s">
        <v>79</v>
      </c>
      <c r="AV1404">
        <v>0</v>
      </c>
      <c r="AW1404">
        <v>0</v>
      </c>
    </row>
    <row r="1405" spans="1:49" x14ac:dyDescent="0.2">
      <c r="A1405">
        <v>1</v>
      </c>
      <c r="B1405">
        <v>66</v>
      </c>
      <c r="C1405">
        <v>2</v>
      </c>
      <c r="D1405">
        <v>4</v>
      </c>
      <c r="E1405">
        <v>0</v>
      </c>
      <c r="F1405" t="s">
        <v>79</v>
      </c>
      <c r="G1405" t="s">
        <v>79</v>
      </c>
      <c r="H1405">
        <v>510</v>
      </c>
      <c r="I1405">
        <v>0</v>
      </c>
      <c r="J1405">
        <v>0</v>
      </c>
      <c r="K1405">
        <v>0</v>
      </c>
      <c r="L1405">
        <v>0</v>
      </c>
      <c r="M1405" t="s">
        <v>79</v>
      </c>
      <c r="N1405" t="s">
        <v>79</v>
      </c>
      <c r="O1405" t="s">
        <v>79</v>
      </c>
      <c r="P1405" t="s">
        <v>79</v>
      </c>
      <c r="Q1405" t="s">
        <v>79</v>
      </c>
      <c r="R1405" t="s">
        <v>1989</v>
      </c>
      <c r="S1405" t="s">
        <v>79</v>
      </c>
      <c r="T1405">
        <v>0</v>
      </c>
      <c r="U1405" t="s">
        <v>79</v>
      </c>
      <c r="V1405" t="s">
        <v>79</v>
      </c>
      <c r="W1405" t="s">
        <v>79</v>
      </c>
      <c r="X1405">
        <v>3</v>
      </c>
      <c r="Y1405">
        <v>3</v>
      </c>
      <c r="Z1405" t="s">
        <v>79</v>
      </c>
      <c r="AA1405" t="s">
        <v>79</v>
      </c>
      <c r="AB1405" t="s">
        <v>79</v>
      </c>
      <c r="AC1405" t="s">
        <v>79</v>
      </c>
      <c r="AD1405" t="s">
        <v>79</v>
      </c>
      <c r="AE1405">
        <v>0</v>
      </c>
      <c r="AF1405" t="s">
        <v>79</v>
      </c>
      <c r="AG1405">
        <v>0</v>
      </c>
      <c r="AH1405" t="s">
        <v>79</v>
      </c>
      <c r="AI1405" t="s">
        <v>79</v>
      </c>
      <c r="AJ1405" t="s">
        <v>79</v>
      </c>
      <c r="AK1405" t="s">
        <v>79</v>
      </c>
      <c r="AL1405" t="s">
        <v>79</v>
      </c>
      <c r="AM1405" t="s">
        <v>79</v>
      </c>
      <c r="AN1405" t="s">
        <v>79</v>
      </c>
      <c r="AO1405" t="s">
        <v>79</v>
      </c>
      <c r="AP1405" t="s">
        <v>79</v>
      </c>
      <c r="AQ1405" t="s">
        <v>79</v>
      </c>
      <c r="AR1405" t="s">
        <v>79</v>
      </c>
      <c r="AS1405">
        <v>0</v>
      </c>
      <c r="AT1405" t="s">
        <v>79</v>
      </c>
      <c r="AU1405" t="s">
        <v>79</v>
      </c>
      <c r="AV1405">
        <v>0</v>
      </c>
      <c r="AW1405">
        <v>0</v>
      </c>
    </row>
    <row r="1406" spans="1:49" x14ac:dyDescent="0.2">
      <c r="A1406">
        <v>1</v>
      </c>
      <c r="B1406">
        <v>66</v>
      </c>
      <c r="C1406">
        <v>2</v>
      </c>
      <c r="D1406">
        <v>5</v>
      </c>
      <c r="E1406">
        <v>0</v>
      </c>
      <c r="F1406" t="s">
        <v>79</v>
      </c>
      <c r="G1406" t="s">
        <v>79</v>
      </c>
      <c r="H1406">
        <v>86</v>
      </c>
      <c r="I1406">
        <v>0</v>
      </c>
      <c r="J1406">
        <v>0</v>
      </c>
      <c r="K1406">
        <v>0</v>
      </c>
      <c r="L1406">
        <v>0</v>
      </c>
      <c r="M1406" t="s">
        <v>79</v>
      </c>
      <c r="N1406" t="s">
        <v>79</v>
      </c>
      <c r="O1406" t="s">
        <v>79</v>
      </c>
      <c r="P1406" t="s">
        <v>79</v>
      </c>
      <c r="Q1406" t="s">
        <v>79</v>
      </c>
      <c r="R1406" t="s">
        <v>1990</v>
      </c>
      <c r="S1406" t="s">
        <v>79</v>
      </c>
      <c r="T1406">
        <v>0</v>
      </c>
      <c r="U1406" t="s">
        <v>79</v>
      </c>
      <c r="V1406" t="s">
        <v>79</v>
      </c>
      <c r="W1406" t="s">
        <v>79</v>
      </c>
      <c r="X1406">
        <v>3</v>
      </c>
      <c r="Y1406">
        <v>3</v>
      </c>
      <c r="Z1406" t="s">
        <v>79</v>
      </c>
      <c r="AA1406" t="s">
        <v>79</v>
      </c>
      <c r="AB1406" t="s">
        <v>79</v>
      </c>
      <c r="AC1406" t="s">
        <v>79</v>
      </c>
      <c r="AD1406" t="s">
        <v>79</v>
      </c>
      <c r="AE1406">
        <v>0</v>
      </c>
      <c r="AF1406" t="s">
        <v>79</v>
      </c>
      <c r="AG1406">
        <v>0</v>
      </c>
      <c r="AH1406" t="s">
        <v>79</v>
      </c>
      <c r="AI1406" t="s">
        <v>79</v>
      </c>
      <c r="AJ1406" t="s">
        <v>79</v>
      </c>
      <c r="AK1406" t="s">
        <v>79</v>
      </c>
      <c r="AL1406" t="s">
        <v>79</v>
      </c>
      <c r="AM1406" t="s">
        <v>79</v>
      </c>
      <c r="AN1406" t="s">
        <v>79</v>
      </c>
      <c r="AO1406" t="s">
        <v>79</v>
      </c>
      <c r="AP1406" t="s">
        <v>79</v>
      </c>
      <c r="AQ1406" t="s">
        <v>79</v>
      </c>
      <c r="AR1406" t="s">
        <v>79</v>
      </c>
      <c r="AS1406">
        <v>0</v>
      </c>
      <c r="AT1406" t="s">
        <v>79</v>
      </c>
      <c r="AU1406" t="s">
        <v>79</v>
      </c>
      <c r="AV1406">
        <v>0</v>
      </c>
      <c r="AW1406">
        <v>0</v>
      </c>
    </row>
    <row r="1407" spans="1:49" x14ac:dyDescent="0.2">
      <c r="A1407">
        <v>1</v>
      </c>
      <c r="B1407">
        <v>66</v>
      </c>
      <c r="C1407">
        <v>2</v>
      </c>
      <c r="D1407">
        <v>6</v>
      </c>
      <c r="E1407">
        <v>0</v>
      </c>
      <c r="F1407" t="s">
        <v>79</v>
      </c>
      <c r="G1407" t="s">
        <v>79</v>
      </c>
      <c r="H1407">
        <v>165</v>
      </c>
      <c r="I1407">
        <v>0</v>
      </c>
      <c r="J1407">
        <v>0</v>
      </c>
      <c r="K1407">
        <v>0</v>
      </c>
      <c r="L1407">
        <v>0</v>
      </c>
      <c r="M1407" t="s">
        <v>79</v>
      </c>
      <c r="N1407" t="s">
        <v>79</v>
      </c>
      <c r="O1407" t="s">
        <v>79</v>
      </c>
      <c r="P1407" t="s">
        <v>79</v>
      </c>
      <c r="Q1407" t="s">
        <v>79</v>
      </c>
      <c r="R1407" t="s">
        <v>1991</v>
      </c>
      <c r="S1407" t="s">
        <v>79</v>
      </c>
      <c r="T1407">
        <v>0</v>
      </c>
      <c r="U1407" t="s">
        <v>79</v>
      </c>
      <c r="V1407" t="s">
        <v>79</v>
      </c>
      <c r="W1407" t="s">
        <v>79</v>
      </c>
      <c r="X1407">
        <v>3</v>
      </c>
      <c r="Y1407">
        <v>3</v>
      </c>
      <c r="Z1407" t="s">
        <v>79</v>
      </c>
      <c r="AA1407" t="s">
        <v>79</v>
      </c>
      <c r="AB1407" t="s">
        <v>79</v>
      </c>
      <c r="AC1407" t="s">
        <v>79</v>
      </c>
      <c r="AD1407" t="s">
        <v>79</v>
      </c>
      <c r="AE1407">
        <v>0</v>
      </c>
      <c r="AF1407" t="s">
        <v>79</v>
      </c>
      <c r="AG1407">
        <v>0</v>
      </c>
      <c r="AH1407" t="s">
        <v>79</v>
      </c>
      <c r="AI1407" t="s">
        <v>79</v>
      </c>
      <c r="AJ1407" t="s">
        <v>79</v>
      </c>
      <c r="AK1407" t="s">
        <v>79</v>
      </c>
      <c r="AL1407" t="s">
        <v>79</v>
      </c>
      <c r="AM1407" t="s">
        <v>79</v>
      </c>
      <c r="AN1407" t="s">
        <v>79</v>
      </c>
      <c r="AO1407" t="s">
        <v>79</v>
      </c>
      <c r="AP1407" t="s">
        <v>79</v>
      </c>
      <c r="AQ1407" t="s">
        <v>79</v>
      </c>
      <c r="AR1407" t="s">
        <v>79</v>
      </c>
      <c r="AS1407">
        <v>0</v>
      </c>
      <c r="AT1407" t="s">
        <v>79</v>
      </c>
      <c r="AU1407" t="s">
        <v>79</v>
      </c>
      <c r="AV1407">
        <v>0</v>
      </c>
      <c r="AW1407">
        <v>0</v>
      </c>
    </row>
    <row r="1408" spans="1:49" x14ac:dyDescent="0.2">
      <c r="A1408">
        <v>1</v>
      </c>
      <c r="B1408">
        <v>66</v>
      </c>
      <c r="C1408">
        <v>2</v>
      </c>
      <c r="D1408">
        <v>7</v>
      </c>
      <c r="E1408">
        <v>0</v>
      </c>
      <c r="F1408" t="s">
        <v>79</v>
      </c>
      <c r="G1408" t="s">
        <v>79</v>
      </c>
      <c r="H1408">
        <v>259</v>
      </c>
      <c r="I1408">
        <v>0</v>
      </c>
      <c r="J1408">
        <v>0</v>
      </c>
      <c r="K1408">
        <v>0</v>
      </c>
      <c r="L1408">
        <v>0</v>
      </c>
      <c r="M1408" t="s">
        <v>79</v>
      </c>
      <c r="N1408" t="s">
        <v>79</v>
      </c>
      <c r="O1408" t="s">
        <v>79</v>
      </c>
      <c r="P1408" t="s">
        <v>79</v>
      </c>
      <c r="Q1408" t="s">
        <v>79</v>
      </c>
      <c r="R1408" t="s">
        <v>1992</v>
      </c>
      <c r="S1408" t="s">
        <v>79</v>
      </c>
      <c r="T1408">
        <v>0</v>
      </c>
      <c r="U1408" t="s">
        <v>79</v>
      </c>
      <c r="V1408" t="s">
        <v>79</v>
      </c>
      <c r="W1408" t="s">
        <v>79</v>
      </c>
      <c r="X1408">
        <v>3</v>
      </c>
      <c r="Y1408">
        <v>3</v>
      </c>
      <c r="Z1408" t="s">
        <v>79</v>
      </c>
      <c r="AA1408" t="s">
        <v>79</v>
      </c>
      <c r="AB1408" t="s">
        <v>79</v>
      </c>
      <c r="AC1408" t="s">
        <v>79</v>
      </c>
      <c r="AD1408" t="s">
        <v>79</v>
      </c>
      <c r="AE1408">
        <v>0</v>
      </c>
      <c r="AF1408" t="s">
        <v>79</v>
      </c>
      <c r="AG1408">
        <v>0</v>
      </c>
      <c r="AH1408" t="s">
        <v>79</v>
      </c>
      <c r="AI1408" t="s">
        <v>79</v>
      </c>
      <c r="AJ1408" t="s">
        <v>79</v>
      </c>
      <c r="AK1408" t="s">
        <v>79</v>
      </c>
      <c r="AL1408" t="s">
        <v>79</v>
      </c>
      <c r="AM1408" t="s">
        <v>79</v>
      </c>
      <c r="AN1408" t="s">
        <v>79</v>
      </c>
      <c r="AO1408" t="s">
        <v>79</v>
      </c>
      <c r="AP1408" t="s">
        <v>79</v>
      </c>
      <c r="AQ1408" t="s">
        <v>79</v>
      </c>
      <c r="AR1408" t="s">
        <v>79</v>
      </c>
      <c r="AS1408">
        <v>0</v>
      </c>
      <c r="AT1408" t="s">
        <v>79</v>
      </c>
      <c r="AU1408" t="s">
        <v>79</v>
      </c>
      <c r="AV1408">
        <v>0</v>
      </c>
      <c r="AW1408">
        <v>0</v>
      </c>
    </row>
    <row r="1409" spans="1:49" x14ac:dyDescent="0.2">
      <c r="A1409">
        <v>1</v>
      </c>
      <c r="B1409">
        <v>66</v>
      </c>
      <c r="C1409">
        <v>2</v>
      </c>
      <c r="D1409">
        <v>8</v>
      </c>
      <c r="E1409">
        <v>0</v>
      </c>
      <c r="F1409" t="s">
        <v>79</v>
      </c>
      <c r="G1409" t="s">
        <v>79</v>
      </c>
      <c r="H1409">
        <v>257</v>
      </c>
      <c r="I1409">
        <v>0</v>
      </c>
      <c r="J1409">
        <v>0</v>
      </c>
      <c r="K1409">
        <v>0</v>
      </c>
      <c r="L1409">
        <v>0</v>
      </c>
      <c r="M1409" t="s">
        <v>79</v>
      </c>
      <c r="N1409" t="s">
        <v>79</v>
      </c>
      <c r="O1409" t="s">
        <v>79</v>
      </c>
      <c r="P1409" t="s">
        <v>79</v>
      </c>
      <c r="Q1409" t="s">
        <v>79</v>
      </c>
      <c r="R1409" t="s">
        <v>1993</v>
      </c>
      <c r="S1409" t="s">
        <v>79</v>
      </c>
      <c r="T1409">
        <v>0</v>
      </c>
      <c r="U1409" t="s">
        <v>79</v>
      </c>
      <c r="V1409" t="s">
        <v>79</v>
      </c>
      <c r="W1409" t="s">
        <v>79</v>
      </c>
      <c r="X1409">
        <v>3</v>
      </c>
      <c r="Y1409">
        <v>3</v>
      </c>
      <c r="Z1409" t="s">
        <v>79</v>
      </c>
      <c r="AA1409" t="s">
        <v>79</v>
      </c>
      <c r="AB1409" t="s">
        <v>79</v>
      </c>
      <c r="AC1409" t="s">
        <v>79</v>
      </c>
      <c r="AD1409" t="s">
        <v>79</v>
      </c>
      <c r="AE1409">
        <v>0</v>
      </c>
      <c r="AF1409" t="s">
        <v>79</v>
      </c>
      <c r="AG1409">
        <v>0</v>
      </c>
      <c r="AH1409" t="s">
        <v>79</v>
      </c>
      <c r="AI1409" t="s">
        <v>79</v>
      </c>
      <c r="AJ1409" t="s">
        <v>79</v>
      </c>
      <c r="AK1409" t="s">
        <v>79</v>
      </c>
      <c r="AL1409" t="s">
        <v>79</v>
      </c>
      <c r="AM1409" t="s">
        <v>79</v>
      </c>
      <c r="AN1409" t="s">
        <v>79</v>
      </c>
      <c r="AO1409" t="s">
        <v>79</v>
      </c>
      <c r="AP1409" t="s">
        <v>79</v>
      </c>
      <c r="AQ1409" t="s">
        <v>79</v>
      </c>
      <c r="AR1409" t="s">
        <v>79</v>
      </c>
      <c r="AS1409">
        <v>0</v>
      </c>
      <c r="AT1409" t="s">
        <v>79</v>
      </c>
      <c r="AU1409" t="s">
        <v>79</v>
      </c>
      <c r="AV1409">
        <v>0</v>
      </c>
      <c r="AW1409">
        <v>0</v>
      </c>
    </row>
    <row r="1410" spans="1:49" x14ac:dyDescent="0.2">
      <c r="A1410">
        <v>1</v>
      </c>
      <c r="B1410">
        <v>66</v>
      </c>
      <c r="C1410">
        <v>3</v>
      </c>
      <c r="D1410">
        <v>1</v>
      </c>
      <c r="E1410">
        <v>0</v>
      </c>
      <c r="F1410" t="s">
        <v>79</v>
      </c>
      <c r="G1410" t="s">
        <v>79</v>
      </c>
      <c r="H1410">
        <v>217</v>
      </c>
      <c r="I1410">
        <v>0</v>
      </c>
      <c r="J1410">
        <v>0</v>
      </c>
      <c r="K1410">
        <v>0</v>
      </c>
      <c r="L1410">
        <v>0</v>
      </c>
      <c r="M1410" t="s">
        <v>79</v>
      </c>
      <c r="N1410" t="s">
        <v>79</v>
      </c>
      <c r="O1410" t="s">
        <v>79</v>
      </c>
      <c r="P1410" t="s">
        <v>79</v>
      </c>
      <c r="Q1410" t="s">
        <v>79</v>
      </c>
      <c r="R1410" t="s">
        <v>1994</v>
      </c>
      <c r="S1410" t="s">
        <v>79</v>
      </c>
      <c r="T1410">
        <v>0</v>
      </c>
      <c r="U1410" t="s">
        <v>79</v>
      </c>
      <c r="V1410" t="s">
        <v>79</v>
      </c>
      <c r="W1410" t="s">
        <v>79</v>
      </c>
      <c r="X1410">
        <v>3</v>
      </c>
      <c r="Y1410">
        <v>3</v>
      </c>
      <c r="Z1410" t="s">
        <v>79</v>
      </c>
      <c r="AA1410" t="s">
        <v>79</v>
      </c>
      <c r="AB1410" t="s">
        <v>79</v>
      </c>
      <c r="AC1410" t="s">
        <v>79</v>
      </c>
      <c r="AD1410" t="s">
        <v>79</v>
      </c>
      <c r="AE1410">
        <v>0</v>
      </c>
      <c r="AF1410" t="s">
        <v>79</v>
      </c>
      <c r="AG1410">
        <v>0</v>
      </c>
      <c r="AH1410" t="s">
        <v>79</v>
      </c>
      <c r="AI1410" t="s">
        <v>79</v>
      </c>
      <c r="AJ1410" t="s">
        <v>79</v>
      </c>
      <c r="AK1410" t="s">
        <v>79</v>
      </c>
      <c r="AL1410" t="s">
        <v>79</v>
      </c>
      <c r="AM1410" t="s">
        <v>79</v>
      </c>
      <c r="AN1410" t="s">
        <v>79</v>
      </c>
      <c r="AO1410" t="s">
        <v>79</v>
      </c>
      <c r="AP1410" t="s">
        <v>79</v>
      </c>
      <c r="AQ1410" t="s">
        <v>79</v>
      </c>
      <c r="AR1410" t="s">
        <v>79</v>
      </c>
      <c r="AS1410">
        <v>0</v>
      </c>
      <c r="AT1410" t="s">
        <v>79</v>
      </c>
      <c r="AU1410" t="s">
        <v>79</v>
      </c>
      <c r="AV1410">
        <v>0</v>
      </c>
      <c r="AW1410">
        <v>0</v>
      </c>
    </row>
    <row r="1411" spans="1:49" x14ac:dyDescent="0.2">
      <c r="A1411">
        <v>1</v>
      </c>
      <c r="B1411">
        <v>66</v>
      </c>
      <c r="C1411">
        <v>3</v>
      </c>
      <c r="D1411">
        <v>2</v>
      </c>
      <c r="E1411">
        <v>0</v>
      </c>
      <c r="F1411" t="s">
        <v>79</v>
      </c>
      <c r="G1411" t="s">
        <v>79</v>
      </c>
      <c r="H1411">
        <v>665</v>
      </c>
      <c r="I1411">
        <v>0</v>
      </c>
      <c r="J1411">
        <v>0</v>
      </c>
      <c r="K1411">
        <v>0</v>
      </c>
      <c r="L1411">
        <v>0</v>
      </c>
      <c r="M1411" t="s">
        <v>79</v>
      </c>
      <c r="N1411" t="s">
        <v>79</v>
      </c>
      <c r="O1411" t="s">
        <v>79</v>
      </c>
      <c r="P1411" t="s">
        <v>79</v>
      </c>
      <c r="Q1411" t="s">
        <v>79</v>
      </c>
      <c r="R1411" t="s">
        <v>1650</v>
      </c>
      <c r="S1411" t="s">
        <v>79</v>
      </c>
      <c r="T1411">
        <v>0</v>
      </c>
      <c r="U1411" t="s">
        <v>79</v>
      </c>
      <c r="V1411" t="s">
        <v>79</v>
      </c>
      <c r="W1411" t="s">
        <v>79</v>
      </c>
      <c r="X1411">
        <v>3</v>
      </c>
      <c r="Y1411">
        <v>3</v>
      </c>
      <c r="Z1411" t="s">
        <v>79</v>
      </c>
      <c r="AA1411" t="s">
        <v>79</v>
      </c>
      <c r="AB1411" t="s">
        <v>79</v>
      </c>
      <c r="AC1411" t="s">
        <v>79</v>
      </c>
      <c r="AD1411" t="s">
        <v>79</v>
      </c>
      <c r="AE1411">
        <v>0</v>
      </c>
      <c r="AF1411" t="s">
        <v>79</v>
      </c>
      <c r="AG1411">
        <v>0</v>
      </c>
      <c r="AH1411" t="s">
        <v>79</v>
      </c>
      <c r="AI1411" t="s">
        <v>79</v>
      </c>
      <c r="AJ1411" t="s">
        <v>79</v>
      </c>
      <c r="AK1411" t="s">
        <v>79</v>
      </c>
      <c r="AL1411" t="s">
        <v>79</v>
      </c>
      <c r="AM1411" t="s">
        <v>79</v>
      </c>
      <c r="AN1411" t="s">
        <v>79</v>
      </c>
      <c r="AO1411" t="s">
        <v>79</v>
      </c>
      <c r="AP1411" t="s">
        <v>79</v>
      </c>
      <c r="AQ1411" t="s">
        <v>79</v>
      </c>
      <c r="AR1411" t="s">
        <v>79</v>
      </c>
      <c r="AS1411">
        <v>0</v>
      </c>
      <c r="AT1411" t="s">
        <v>79</v>
      </c>
      <c r="AU1411" t="s">
        <v>79</v>
      </c>
      <c r="AV1411">
        <v>0</v>
      </c>
      <c r="AW1411">
        <v>0</v>
      </c>
    </row>
    <row r="1412" spans="1:49" x14ac:dyDescent="0.2">
      <c r="A1412">
        <v>1</v>
      </c>
      <c r="B1412">
        <v>66</v>
      </c>
      <c r="C1412">
        <v>3</v>
      </c>
      <c r="D1412">
        <v>3</v>
      </c>
      <c r="E1412">
        <v>0</v>
      </c>
      <c r="F1412" t="s">
        <v>79</v>
      </c>
      <c r="G1412" t="s">
        <v>79</v>
      </c>
      <c r="H1412">
        <v>614</v>
      </c>
      <c r="I1412">
        <v>0</v>
      </c>
      <c r="J1412">
        <v>0</v>
      </c>
      <c r="K1412">
        <v>0</v>
      </c>
      <c r="L1412">
        <v>0</v>
      </c>
      <c r="M1412" t="s">
        <v>79</v>
      </c>
      <c r="N1412" t="s">
        <v>79</v>
      </c>
      <c r="O1412" t="s">
        <v>79</v>
      </c>
      <c r="P1412" t="s">
        <v>79</v>
      </c>
      <c r="Q1412" t="s">
        <v>79</v>
      </c>
      <c r="R1412" t="s">
        <v>1995</v>
      </c>
      <c r="S1412" t="s">
        <v>79</v>
      </c>
      <c r="T1412">
        <v>0</v>
      </c>
      <c r="U1412" t="s">
        <v>79</v>
      </c>
      <c r="V1412" t="s">
        <v>79</v>
      </c>
      <c r="W1412" t="s">
        <v>79</v>
      </c>
      <c r="X1412">
        <v>3</v>
      </c>
      <c r="Y1412">
        <v>3</v>
      </c>
      <c r="Z1412" t="s">
        <v>79</v>
      </c>
      <c r="AA1412" t="s">
        <v>79</v>
      </c>
      <c r="AB1412" t="s">
        <v>79</v>
      </c>
      <c r="AC1412" t="s">
        <v>79</v>
      </c>
      <c r="AD1412" t="s">
        <v>79</v>
      </c>
      <c r="AE1412">
        <v>0</v>
      </c>
      <c r="AF1412" t="s">
        <v>79</v>
      </c>
      <c r="AG1412">
        <v>0</v>
      </c>
      <c r="AH1412" t="s">
        <v>79</v>
      </c>
      <c r="AI1412" t="s">
        <v>79</v>
      </c>
      <c r="AJ1412" t="s">
        <v>79</v>
      </c>
      <c r="AK1412" t="s">
        <v>79</v>
      </c>
      <c r="AL1412" t="s">
        <v>79</v>
      </c>
      <c r="AM1412" t="s">
        <v>79</v>
      </c>
      <c r="AN1412" t="s">
        <v>79</v>
      </c>
      <c r="AO1412" t="s">
        <v>79</v>
      </c>
      <c r="AP1412" t="s">
        <v>79</v>
      </c>
      <c r="AQ1412" t="s">
        <v>79</v>
      </c>
      <c r="AR1412" t="s">
        <v>79</v>
      </c>
      <c r="AS1412">
        <v>0</v>
      </c>
      <c r="AT1412" t="s">
        <v>79</v>
      </c>
      <c r="AU1412" t="s">
        <v>79</v>
      </c>
      <c r="AV1412">
        <v>0</v>
      </c>
      <c r="AW1412">
        <v>0</v>
      </c>
    </row>
    <row r="1413" spans="1:49" x14ac:dyDescent="0.2">
      <c r="A1413">
        <v>1</v>
      </c>
      <c r="B1413">
        <v>66</v>
      </c>
      <c r="C1413">
        <v>3</v>
      </c>
      <c r="D1413">
        <v>4</v>
      </c>
      <c r="E1413">
        <v>0</v>
      </c>
      <c r="F1413" t="s">
        <v>79</v>
      </c>
      <c r="G1413" t="s">
        <v>79</v>
      </c>
      <c r="H1413">
        <v>162</v>
      </c>
      <c r="I1413">
        <v>0</v>
      </c>
      <c r="J1413">
        <v>0</v>
      </c>
      <c r="K1413">
        <v>0</v>
      </c>
      <c r="L1413">
        <v>0</v>
      </c>
      <c r="M1413" t="s">
        <v>79</v>
      </c>
      <c r="N1413" t="s">
        <v>79</v>
      </c>
      <c r="O1413" t="s">
        <v>79</v>
      </c>
      <c r="P1413" t="s">
        <v>79</v>
      </c>
      <c r="Q1413" t="s">
        <v>79</v>
      </c>
      <c r="R1413" t="s">
        <v>1996</v>
      </c>
      <c r="S1413" t="s">
        <v>79</v>
      </c>
      <c r="T1413">
        <v>0</v>
      </c>
      <c r="U1413" t="s">
        <v>79</v>
      </c>
      <c r="V1413" t="s">
        <v>79</v>
      </c>
      <c r="W1413" t="s">
        <v>79</v>
      </c>
      <c r="X1413">
        <v>3</v>
      </c>
      <c r="Y1413">
        <v>3</v>
      </c>
      <c r="Z1413" t="s">
        <v>79</v>
      </c>
      <c r="AA1413" t="s">
        <v>79</v>
      </c>
      <c r="AB1413" t="s">
        <v>79</v>
      </c>
      <c r="AC1413" t="s">
        <v>79</v>
      </c>
      <c r="AD1413" t="s">
        <v>79</v>
      </c>
      <c r="AE1413">
        <v>0</v>
      </c>
      <c r="AF1413" t="s">
        <v>79</v>
      </c>
      <c r="AG1413">
        <v>0</v>
      </c>
      <c r="AH1413" t="s">
        <v>79</v>
      </c>
      <c r="AI1413" t="s">
        <v>79</v>
      </c>
      <c r="AJ1413" t="s">
        <v>79</v>
      </c>
      <c r="AK1413" t="s">
        <v>79</v>
      </c>
      <c r="AL1413" t="s">
        <v>79</v>
      </c>
      <c r="AM1413" t="s">
        <v>79</v>
      </c>
      <c r="AN1413" t="s">
        <v>79</v>
      </c>
      <c r="AO1413" t="s">
        <v>79</v>
      </c>
      <c r="AP1413" t="s">
        <v>79</v>
      </c>
      <c r="AQ1413" t="s">
        <v>79</v>
      </c>
      <c r="AR1413" t="s">
        <v>79</v>
      </c>
      <c r="AS1413">
        <v>0</v>
      </c>
      <c r="AT1413" t="s">
        <v>79</v>
      </c>
      <c r="AU1413" t="s">
        <v>79</v>
      </c>
      <c r="AV1413">
        <v>0</v>
      </c>
      <c r="AW1413">
        <v>0</v>
      </c>
    </row>
    <row r="1414" spans="1:49" x14ac:dyDescent="0.2">
      <c r="A1414">
        <v>1</v>
      </c>
      <c r="B1414">
        <v>66</v>
      </c>
      <c r="C1414">
        <v>3</v>
      </c>
      <c r="D1414">
        <v>5</v>
      </c>
      <c r="E1414">
        <v>0</v>
      </c>
      <c r="F1414" t="s">
        <v>79</v>
      </c>
      <c r="G1414" t="s">
        <v>79</v>
      </c>
      <c r="H1414">
        <v>348</v>
      </c>
      <c r="I1414">
        <v>0</v>
      </c>
      <c r="J1414">
        <v>0</v>
      </c>
      <c r="K1414">
        <v>0</v>
      </c>
      <c r="L1414">
        <v>0</v>
      </c>
      <c r="M1414" t="s">
        <v>79</v>
      </c>
      <c r="N1414" t="s">
        <v>79</v>
      </c>
      <c r="O1414" t="s">
        <v>79</v>
      </c>
      <c r="P1414" t="s">
        <v>79</v>
      </c>
      <c r="Q1414" t="s">
        <v>79</v>
      </c>
      <c r="R1414" t="s">
        <v>1997</v>
      </c>
      <c r="S1414" t="s">
        <v>79</v>
      </c>
      <c r="T1414">
        <v>0</v>
      </c>
      <c r="U1414" t="s">
        <v>79</v>
      </c>
      <c r="V1414" t="s">
        <v>79</v>
      </c>
      <c r="W1414" t="s">
        <v>79</v>
      </c>
      <c r="X1414">
        <v>3</v>
      </c>
      <c r="Y1414">
        <v>3</v>
      </c>
      <c r="Z1414" t="s">
        <v>79</v>
      </c>
      <c r="AA1414" t="s">
        <v>79</v>
      </c>
      <c r="AB1414" t="s">
        <v>79</v>
      </c>
      <c r="AC1414" t="s">
        <v>79</v>
      </c>
      <c r="AD1414" t="s">
        <v>79</v>
      </c>
      <c r="AE1414">
        <v>0</v>
      </c>
      <c r="AF1414" t="s">
        <v>79</v>
      </c>
      <c r="AG1414">
        <v>0</v>
      </c>
      <c r="AH1414" t="s">
        <v>79</v>
      </c>
      <c r="AI1414" t="s">
        <v>79</v>
      </c>
      <c r="AJ1414" t="s">
        <v>79</v>
      </c>
      <c r="AK1414" t="s">
        <v>79</v>
      </c>
      <c r="AL1414" t="s">
        <v>79</v>
      </c>
      <c r="AM1414" t="s">
        <v>79</v>
      </c>
      <c r="AN1414" t="s">
        <v>79</v>
      </c>
      <c r="AO1414" t="s">
        <v>79</v>
      </c>
      <c r="AP1414" t="s">
        <v>79</v>
      </c>
      <c r="AQ1414" t="s">
        <v>79</v>
      </c>
      <c r="AR1414" t="s">
        <v>79</v>
      </c>
      <c r="AS1414">
        <v>0</v>
      </c>
      <c r="AT1414" t="s">
        <v>79</v>
      </c>
      <c r="AU1414" t="s">
        <v>79</v>
      </c>
      <c r="AV1414">
        <v>0</v>
      </c>
      <c r="AW1414">
        <v>0</v>
      </c>
    </row>
    <row r="1415" spans="1:49" x14ac:dyDescent="0.2">
      <c r="A1415">
        <v>1</v>
      </c>
      <c r="B1415">
        <v>66</v>
      </c>
      <c r="C1415">
        <v>3</v>
      </c>
      <c r="D1415">
        <v>6</v>
      </c>
      <c r="E1415">
        <v>0</v>
      </c>
      <c r="F1415" t="s">
        <v>79</v>
      </c>
      <c r="G1415" t="s">
        <v>79</v>
      </c>
      <c r="H1415">
        <v>167</v>
      </c>
      <c r="I1415">
        <v>0</v>
      </c>
      <c r="J1415">
        <v>0</v>
      </c>
      <c r="K1415">
        <v>0</v>
      </c>
      <c r="L1415">
        <v>0</v>
      </c>
      <c r="M1415" t="s">
        <v>79</v>
      </c>
      <c r="N1415" t="s">
        <v>79</v>
      </c>
      <c r="O1415" t="s">
        <v>79</v>
      </c>
      <c r="P1415" t="s">
        <v>79</v>
      </c>
      <c r="Q1415" t="s">
        <v>79</v>
      </c>
      <c r="R1415" t="s">
        <v>1998</v>
      </c>
      <c r="S1415" t="s">
        <v>79</v>
      </c>
      <c r="T1415">
        <v>0</v>
      </c>
      <c r="U1415" t="s">
        <v>79</v>
      </c>
      <c r="V1415" t="s">
        <v>79</v>
      </c>
      <c r="W1415" t="s">
        <v>79</v>
      </c>
      <c r="X1415">
        <v>3</v>
      </c>
      <c r="Y1415">
        <v>3</v>
      </c>
      <c r="Z1415" t="s">
        <v>79</v>
      </c>
      <c r="AA1415" t="s">
        <v>79</v>
      </c>
      <c r="AB1415" t="s">
        <v>79</v>
      </c>
      <c r="AC1415" t="s">
        <v>79</v>
      </c>
      <c r="AD1415" t="s">
        <v>79</v>
      </c>
      <c r="AE1415">
        <v>0</v>
      </c>
      <c r="AF1415" t="s">
        <v>79</v>
      </c>
      <c r="AG1415">
        <v>0</v>
      </c>
      <c r="AH1415" t="s">
        <v>79</v>
      </c>
      <c r="AI1415" t="s">
        <v>79</v>
      </c>
      <c r="AJ1415" t="s">
        <v>79</v>
      </c>
      <c r="AK1415" t="s">
        <v>79</v>
      </c>
      <c r="AL1415" t="s">
        <v>79</v>
      </c>
      <c r="AM1415" t="s">
        <v>79</v>
      </c>
      <c r="AN1415" t="s">
        <v>79</v>
      </c>
      <c r="AO1415" t="s">
        <v>79</v>
      </c>
      <c r="AP1415" t="s">
        <v>79</v>
      </c>
      <c r="AQ1415" t="s">
        <v>79</v>
      </c>
      <c r="AR1415" t="s">
        <v>79</v>
      </c>
      <c r="AS1415">
        <v>0</v>
      </c>
      <c r="AT1415" t="s">
        <v>79</v>
      </c>
      <c r="AU1415" t="s">
        <v>79</v>
      </c>
      <c r="AV1415">
        <v>0</v>
      </c>
      <c r="AW1415">
        <v>0</v>
      </c>
    </row>
    <row r="1416" spans="1:49" x14ac:dyDescent="0.2">
      <c r="A1416">
        <v>1</v>
      </c>
      <c r="B1416">
        <v>66</v>
      </c>
      <c r="C1416">
        <v>3</v>
      </c>
      <c r="D1416">
        <v>7</v>
      </c>
      <c r="E1416">
        <v>0</v>
      </c>
      <c r="F1416" t="s">
        <v>79</v>
      </c>
      <c r="G1416" t="s">
        <v>79</v>
      </c>
      <c r="H1416">
        <v>317</v>
      </c>
      <c r="I1416">
        <v>0</v>
      </c>
      <c r="J1416">
        <v>0</v>
      </c>
      <c r="K1416">
        <v>0</v>
      </c>
      <c r="L1416">
        <v>0</v>
      </c>
      <c r="M1416" t="s">
        <v>79</v>
      </c>
      <c r="N1416" t="s">
        <v>79</v>
      </c>
      <c r="O1416" t="s">
        <v>79</v>
      </c>
      <c r="P1416" t="s">
        <v>79</v>
      </c>
      <c r="Q1416" t="s">
        <v>79</v>
      </c>
      <c r="R1416" t="s">
        <v>1999</v>
      </c>
      <c r="S1416" t="s">
        <v>79</v>
      </c>
      <c r="T1416">
        <v>0</v>
      </c>
      <c r="U1416" t="s">
        <v>79</v>
      </c>
      <c r="V1416" t="s">
        <v>79</v>
      </c>
      <c r="W1416" t="s">
        <v>79</v>
      </c>
      <c r="X1416">
        <v>3</v>
      </c>
      <c r="Y1416">
        <v>3</v>
      </c>
      <c r="Z1416" t="s">
        <v>79</v>
      </c>
      <c r="AA1416" t="s">
        <v>79</v>
      </c>
      <c r="AB1416" t="s">
        <v>79</v>
      </c>
      <c r="AC1416" t="s">
        <v>79</v>
      </c>
      <c r="AD1416" t="s">
        <v>79</v>
      </c>
      <c r="AE1416">
        <v>0</v>
      </c>
      <c r="AF1416" t="s">
        <v>79</v>
      </c>
      <c r="AG1416">
        <v>0</v>
      </c>
      <c r="AH1416" t="s">
        <v>79</v>
      </c>
      <c r="AI1416" t="s">
        <v>79</v>
      </c>
      <c r="AJ1416" t="s">
        <v>79</v>
      </c>
      <c r="AK1416" t="s">
        <v>79</v>
      </c>
      <c r="AL1416" t="s">
        <v>79</v>
      </c>
      <c r="AM1416" t="s">
        <v>79</v>
      </c>
      <c r="AN1416" t="s">
        <v>79</v>
      </c>
      <c r="AO1416" t="s">
        <v>79</v>
      </c>
      <c r="AP1416" t="s">
        <v>79</v>
      </c>
      <c r="AQ1416" t="s">
        <v>79</v>
      </c>
      <c r="AR1416" t="s">
        <v>79</v>
      </c>
      <c r="AS1416">
        <v>0</v>
      </c>
      <c r="AT1416" t="s">
        <v>79</v>
      </c>
      <c r="AU1416" t="s">
        <v>79</v>
      </c>
      <c r="AV1416">
        <v>0</v>
      </c>
      <c r="AW1416">
        <v>0</v>
      </c>
    </row>
    <row r="1417" spans="1:49" x14ac:dyDescent="0.2">
      <c r="A1417">
        <v>1</v>
      </c>
      <c r="B1417">
        <v>66</v>
      </c>
      <c r="C1417">
        <v>3</v>
      </c>
      <c r="D1417">
        <v>8</v>
      </c>
      <c r="E1417">
        <v>0</v>
      </c>
      <c r="F1417" t="s">
        <v>79</v>
      </c>
      <c r="G1417" t="s">
        <v>79</v>
      </c>
      <c r="H1417">
        <v>260</v>
      </c>
      <c r="I1417">
        <v>0</v>
      </c>
      <c r="J1417">
        <v>0</v>
      </c>
      <c r="K1417">
        <v>0</v>
      </c>
      <c r="L1417">
        <v>0</v>
      </c>
      <c r="M1417" t="s">
        <v>79</v>
      </c>
      <c r="N1417" t="s">
        <v>79</v>
      </c>
      <c r="O1417" t="s">
        <v>79</v>
      </c>
      <c r="P1417" t="s">
        <v>79</v>
      </c>
      <c r="Q1417" t="s">
        <v>79</v>
      </c>
      <c r="R1417" t="s">
        <v>1994</v>
      </c>
      <c r="S1417" t="s">
        <v>79</v>
      </c>
      <c r="T1417">
        <v>0</v>
      </c>
      <c r="U1417" t="s">
        <v>79</v>
      </c>
      <c r="V1417" t="s">
        <v>79</v>
      </c>
      <c r="W1417" t="s">
        <v>79</v>
      </c>
      <c r="X1417">
        <v>3</v>
      </c>
      <c r="Y1417">
        <v>3</v>
      </c>
      <c r="Z1417" t="s">
        <v>79</v>
      </c>
      <c r="AA1417" t="s">
        <v>79</v>
      </c>
      <c r="AB1417" t="s">
        <v>79</v>
      </c>
      <c r="AC1417" t="s">
        <v>79</v>
      </c>
      <c r="AD1417" t="s">
        <v>79</v>
      </c>
      <c r="AE1417">
        <v>0</v>
      </c>
      <c r="AF1417" t="s">
        <v>79</v>
      </c>
      <c r="AG1417">
        <v>0</v>
      </c>
      <c r="AH1417" t="s">
        <v>79</v>
      </c>
      <c r="AI1417" t="s">
        <v>79</v>
      </c>
      <c r="AJ1417" t="s">
        <v>79</v>
      </c>
      <c r="AK1417" t="s">
        <v>79</v>
      </c>
      <c r="AL1417" t="s">
        <v>79</v>
      </c>
      <c r="AM1417" t="s">
        <v>79</v>
      </c>
      <c r="AN1417" t="s">
        <v>79</v>
      </c>
      <c r="AO1417" t="s">
        <v>79</v>
      </c>
      <c r="AP1417" t="s">
        <v>79</v>
      </c>
      <c r="AQ1417" t="s">
        <v>79</v>
      </c>
      <c r="AR1417" t="s">
        <v>79</v>
      </c>
      <c r="AS1417">
        <v>0</v>
      </c>
      <c r="AT1417" t="s">
        <v>79</v>
      </c>
      <c r="AU1417" t="s">
        <v>79</v>
      </c>
      <c r="AV1417">
        <v>0</v>
      </c>
      <c r="AW1417">
        <v>0</v>
      </c>
    </row>
    <row r="1418" spans="1:49" x14ac:dyDescent="0.2">
      <c r="A1418">
        <v>1</v>
      </c>
      <c r="B1418">
        <v>67</v>
      </c>
      <c r="C1418">
        <v>1</v>
      </c>
      <c r="D1418">
        <v>1</v>
      </c>
      <c r="E1418">
        <v>0</v>
      </c>
      <c r="F1418" t="s">
        <v>79</v>
      </c>
      <c r="G1418" t="s">
        <v>79</v>
      </c>
      <c r="H1418">
        <v>0</v>
      </c>
      <c r="I1418">
        <v>0</v>
      </c>
      <c r="J1418">
        <v>0</v>
      </c>
      <c r="K1418">
        <v>0</v>
      </c>
      <c r="L1418">
        <v>0</v>
      </c>
      <c r="M1418" t="s">
        <v>79</v>
      </c>
      <c r="N1418" t="s">
        <v>79</v>
      </c>
      <c r="O1418" t="s">
        <v>79</v>
      </c>
      <c r="P1418" t="s">
        <v>79</v>
      </c>
      <c r="Q1418" t="s">
        <v>79</v>
      </c>
      <c r="R1418" t="s">
        <v>79</v>
      </c>
      <c r="S1418" t="s">
        <v>79</v>
      </c>
      <c r="T1418">
        <v>0</v>
      </c>
      <c r="U1418" t="s">
        <v>79</v>
      </c>
      <c r="V1418" t="s">
        <v>79</v>
      </c>
      <c r="W1418" t="s">
        <v>79</v>
      </c>
      <c r="X1418">
        <v>0</v>
      </c>
      <c r="Y1418">
        <v>0</v>
      </c>
      <c r="Z1418" t="s">
        <v>79</v>
      </c>
      <c r="AA1418" t="s">
        <v>79</v>
      </c>
      <c r="AB1418" t="s">
        <v>79</v>
      </c>
      <c r="AC1418" t="s">
        <v>79</v>
      </c>
      <c r="AD1418" t="s">
        <v>79</v>
      </c>
      <c r="AE1418">
        <v>0</v>
      </c>
      <c r="AF1418" t="s">
        <v>79</v>
      </c>
      <c r="AG1418">
        <v>0</v>
      </c>
      <c r="AH1418" t="s">
        <v>79</v>
      </c>
      <c r="AI1418" t="s">
        <v>79</v>
      </c>
      <c r="AJ1418" t="s">
        <v>79</v>
      </c>
      <c r="AK1418" t="s">
        <v>79</v>
      </c>
      <c r="AL1418" t="s">
        <v>79</v>
      </c>
      <c r="AM1418" t="s">
        <v>79</v>
      </c>
      <c r="AN1418" t="s">
        <v>79</v>
      </c>
      <c r="AO1418" t="s">
        <v>79</v>
      </c>
      <c r="AP1418" t="s">
        <v>79</v>
      </c>
      <c r="AQ1418" t="s">
        <v>79</v>
      </c>
      <c r="AR1418" t="s">
        <v>79</v>
      </c>
      <c r="AS1418">
        <v>0</v>
      </c>
      <c r="AT1418" t="s">
        <v>79</v>
      </c>
      <c r="AU1418" t="s">
        <v>79</v>
      </c>
      <c r="AV1418">
        <v>0</v>
      </c>
      <c r="AW1418">
        <v>0</v>
      </c>
    </row>
    <row r="1419" spans="1:49" x14ac:dyDescent="0.2">
      <c r="A1419">
        <v>1</v>
      </c>
      <c r="B1419">
        <v>67</v>
      </c>
      <c r="C1419">
        <v>1</v>
      </c>
      <c r="D1419">
        <v>2</v>
      </c>
      <c r="E1419">
        <v>0</v>
      </c>
      <c r="F1419" t="s">
        <v>79</v>
      </c>
      <c r="G1419" t="s">
        <v>79</v>
      </c>
      <c r="H1419">
        <v>0</v>
      </c>
      <c r="I1419">
        <v>0</v>
      </c>
      <c r="J1419">
        <v>0</v>
      </c>
      <c r="K1419">
        <v>0</v>
      </c>
      <c r="L1419">
        <v>0</v>
      </c>
      <c r="M1419" t="s">
        <v>79</v>
      </c>
      <c r="N1419" t="s">
        <v>79</v>
      </c>
      <c r="O1419" t="s">
        <v>79</v>
      </c>
      <c r="P1419" t="s">
        <v>79</v>
      </c>
      <c r="Q1419" t="s">
        <v>79</v>
      </c>
      <c r="R1419" t="s">
        <v>79</v>
      </c>
      <c r="S1419" t="s">
        <v>79</v>
      </c>
      <c r="T1419">
        <v>0</v>
      </c>
      <c r="U1419" t="s">
        <v>79</v>
      </c>
      <c r="V1419" t="s">
        <v>79</v>
      </c>
      <c r="W1419" t="s">
        <v>79</v>
      </c>
      <c r="X1419">
        <v>0</v>
      </c>
      <c r="Y1419">
        <v>0</v>
      </c>
      <c r="Z1419" t="s">
        <v>79</v>
      </c>
      <c r="AA1419" t="s">
        <v>79</v>
      </c>
      <c r="AB1419" t="s">
        <v>79</v>
      </c>
      <c r="AC1419" t="s">
        <v>79</v>
      </c>
      <c r="AD1419" t="s">
        <v>79</v>
      </c>
      <c r="AE1419">
        <v>0</v>
      </c>
      <c r="AF1419" t="s">
        <v>79</v>
      </c>
      <c r="AG1419">
        <v>0</v>
      </c>
      <c r="AH1419" t="s">
        <v>79</v>
      </c>
      <c r="AI1419" t="s">
        <v>79</v>
      </c>
      <c r="AJ1419" t="s">
        <v>79</v>
      </c>
      <c r="AK1419" t="s">
        <v>79</v>
      </c>
      <c r="AL1419" t="s">
        <v>79</v>
      </c>
      <c r="AM1419" t="s">
        <v>79</v>
      </c>
      <c r="AN1419" t="s">
        <v>79</v>
      </c>
      <c r="AO1419" t="s">
        <v>79</v>
      </c>
      <c r="AP1419" t="s">
        <v>79</v>
      </c>
      <c r="AQ1419" t="s">
        <v>79</v>
      </c>
      <c r="AR1419" t="s">
        <v>79</v>
      </c>
      <c r="AS1419">
        <v>0</v>
      </c>
      <c r="AT1419" t="s">
        <v>79</v>
      </c>
      <c r="AU1419" t="s">
        <v>79</v>
      </c>
      <c r="AV1419">
        <v>0</v>
      </c>
      <c r="AW1419">
        <v>0</v>
      </c>
    </row>
    <row r="1420" spans="1:49" x14ac:dyDescent="0.2">
      <c r="A1420">
        <v>1</v>
      </c>
      <c r="B1420">
        <v>67</v>
      </c>
      <c r="C1420">
        <v>1</v>
      </c>
      <c r="D1420">
        <v>3</v>
      </c>
      <c r="E1420">
        <v>0</v>
      </c>
      <c r="F1420" t="s">
        <v>79</v>
      </c>
      <c r="G1420" t="s">
        <v>79</v>
      </c>
      <c r="H1420">
        <v>623</v>
      </c>
      <c r="I1420">
        <v>0</v>
      </c>
      <c r="J1420">
        <v>0</v>
      </c>
      <c r="K1420">
        <v>0</v>
      </c>
      <c r="L1420">
        <v>0</v>
      </c>
      <c r="M1420" t="s">
        <v>79</v>
      </c>
      <c r="N1420" t="s">
        <v>79</v>
      </c>
      <c r="O1420" t="s">
        <v>79</v>
      </c>
      <c r="P1420" t="s">
        <v>79</v>
      </c>
      <c r="Q1420" t="s">
        <v>79</v>
      </c>
      <c r="R1420" t="s">
        <v>2000</v>
      </c>
      <c r="S1420" t="s">
        <v>79</v>
      </c>
      <c r="T1420">
        <v>0</v>
      </c>
      <c r="U1420" t="s">
        <v>79</v>
      </c>
      <c r="V1420" t="s">
        <v>79</v>
      </c>
      <c r="W1420" t="s">
        <v>79</v>
      </c>
      <c r="X1420">
        <v>4</v>
      </c>
      <c r="Y1420">
        <v>4</v>
      </c>
      <c r="Z1420" t="s">
        <v>79</v>
      </c>
      <c r="AA1420" t="s">
        <v>79</v>
      </c>
      <c r="AB1420" t="s">
        <v>79</v>
      </c>
      <c r="AC1420" t="s">
        <v>79</v>
      </c>
      <c r="AD1420" t="s">
        <v>79</v>
      </c>
      <c r="AE1420">
        <v>0</v>
      </c>
      <c r="AF1420" t="s">
        <v>79</v>
      </c>
      <c r="AG1420">
        <v>0</v>
      </c>
      <c r="AH1420" t="s">
        <v>79</v>
      </c>
      <c r="AI1420" t="s">
        <v>79</v>
      </c>
      <c r="AJ1420" t="s">
        <v>79</v>
      </c>
      <c r="AK1420" t="s">
        <v>79</v>
      </c>
      <c r="AL1420" t="s">
        <v>79</v>
      </c>
      <c r="AM1420" t="s">
        <v>79</v>
      </c>
      <c r="AN1420" t="s">
        <v>79</v>
      </c>
      <c r="AO1420" t="s">
        <v>79</v>
      </c>
      <c r="AP1420" t="s">
        <v>79</v>
      </c>
      <c r="AQ1420" t="s">
        <v>79</v>
      </c>
      <c r="AR1420" t="s">
        <v>79</v>
      </c>
      <c r="AS1420">
        <v>0</v>
      </c>
      <c r="AT1420" t="s">
        <v>79</v>
      </c>
      <c r="AU1420" t="s">
        <v>79</v>
      </c>
      <c r="AV1420">
        <v>0</v>
      </c>
      <c r="AW1420">
        <v>0</v>
      </c>
    </row>
    <row r="1421" spans="1:49" x14ac:dyDescent="0.2">
      <c r="A1421">
        <v>1</v>
      </c>
      <c r="B1421">
        <v>67</v>
      </c>
      <c r="C1421">
        <v>1</v>
      </c>
      <c r="D1421">
        <v>4</v>
      </c>
      <c r="E1421">
        <v>0</v>
      </c>
      <c r="F1421" t="s">
        <v>79</v>
      </c>
      <c r="G1421" t="s">
        <v>79</v>
      </c>
      <c r="H1421">
        <v>474</v>
      </c>
      <c r="I1421">
        <v>0</v>
      </c>
      <c r="J1421">
        <v>0</v>
      </c>
      <c r="K1421">
        <v>0</v>
      </c>
      <c r="L1421">
        <v>0</v>
      </c>
      <c r="M1421" t="s">
        <v>79</v>
      </c>
      <c r="N1421" t="s">
        <v>79</v>
      </c>
      <c r="O1421" t="s">
        <v>79</v>
      </c>
      <c r="P1421" t="s">
        <v>79</v>
      </c>
      <c r="Q1421" t="s">
        <v>79</v>
      </c>
      <c r="R1421" t="s">
        <v>1975</v>
      </c>
      <c r="S1421" t="s">
        <v>79</v>
      </c>
      <c r="T1421">
        <v>0</v>
      </c>
      <c r="U1421" t="s">
        <v>79</v>
      </c>
      <c r="V1421" t="s">
        <v>79</v>
      </c>
      <c r="W1421" t="s">
        <v>79</v>
      </c>
      <c r="X1421">
        <v>4</v>
      </c>
      <c r="Y1421">
        <v>4</v>
      </c>
      <c r="Z1421" t="s">
        <v>79</v>
      </c>
      <c r="AA1421" t="s">
        <v>79</v>
      </c>
      <c r="AB1421" t="s">
        <v>79</v>
      </c>
      <c r="AC1421" t="s">
        <v>79</v>
      </c>
      <c r="AD1421" t="s">
        <v>79</v>
      </c>
      <c r="AE1421">
        <v>0</v>
      </c>
      <c r="AF1421" t="s">
        <v>79</v>
      </c>
      <c r="AG1421">
        <v>0</v>
      </c>
      <c r="AH1421" t="s">
        <v>79</v>
      </c>
      <c r="AI1421" t="s">
        <v>79</v>
      </c>
      <c r="AJ1421" t="s">
        <v>79</v>
      </c>
      <c r="AK1421" t="s">
        <v>79</v>
      </c>
      <c r="AL1421" t="s">
        <v>79</v>
      </c>
      <c r="AM1421" t="s">
        <v>79</v>
      </c>
      <c r="AN1421" t="s">
        <v>79</v>
      </c>
      <c r="AO1421" t="s">
        <v>79</v>
      </c>
      <c r="AP1421" t="s">
        <v>79</v>
      </c>
      <c r="AQ1421" t="s">
        <v>79</v>
      </c>
      <c r="AR1421" t="s">
        <v>79</v>
      </c>
      <c r="AS1421">
        <v>0</v>
      </c>
      <c r="AT1421" t="s">
        <v>79</v>
      </c>
      <c r="AU1421" t="s">
        <v>79</v>
      </c>
      <c r="AV1421">
        <v>0</v>
      </c>
      <c r="AW1421">
        <v>0</v>
      </c>
    </row>
    <row r="1422" spans="1:49" x14ac:dyDescent="0.2">
      <c r="A1422">
        <v>1</v>
      </c>
      <c r="B1422">
        <v>67</v>
      </c>
      <c r="C1422">
        <v>1</v>
      </c>
      <c r="D1422">
        <v>5</v>
      </c>
      <c r="E1422">
        <v>0</v>
      </c>
      <c r="F1422" t="s">
        <v>79</v>
      </c>
      <c r="G1422" t="s">
        <v>79</v>
      </c>
      <c r="H1422">
        <v>641</v>
      </c>
      <c r="I1422">
        <v>0</v>
      </c>
      <c r="J1422">
        <v>0</v>
      </c>
      <c r="K1422">
        <v>0</v>
      </c>
      <c r="L1422">
        <v>0</v>
      </c>
      <c r="M1422" t="s">
        <v>79</v>
      </c>
      <c r="N1422" t="s">
        <v>79</v>
      </c>
      <c r="O1422" t="s">
        <v>79</v>
      </c>
      <c r="P1422" t="s">
        <v>79</v>
      </c>
      <c r="Q1422" t="s">
        <v>79</v>
      </c>
      <c r="R1422" t="s">
        <v>2001</v>
      </c>
      <c r="S1422" t="s">
        <v>79</v>
      </c>
      <c r="T1422">
        <v>0</v>
      </c>
      <c r="U1422" t="s">
        <v>79</v>
      </c>
      <c r="V1422" t="s">
        <v>79</v>
      </c>
      <c r="W1422" t="s">
        <v>79</v>
      </c>
      <c r="X1422">
        <v>4</v>
      </c>
      <c r="Y1422">
        <v>4</v>
      </c>
      <c r="Z1422" t="s">
        <v>79</v>
      </c>
      <c r="AA1422" t="s">
        <v>79</v>
      </c>
      <c r="AB1422" t="s">
        <v>79</v>
      </c>
      <c r="AC1422" t="s">
        <v>79</v>
      </c>
      <c r="AD1422" t="s">
        <v>79</v>
      </c>
      <c r="AE1422">
        <v>0</v>
      </c>
      <c r="AF1422" t="s">
        <v>79</v>
      </c>
      <c r="AG1422">
        <v>0</v>
      </c>
      <c r="AH1422" t="s">
        <v>79</v>
      </c>
      <c r="AI1422" t="s">
        <v>79</v>
      </c>
      <c r="AJ1422" t="s">
        <v>79</v>
      </c>
      <c r="AK1422" t="s">
        <v>79</v>
      </c>
      <c r="AL1422" t="s">
        <v>79</v>
      </c>
      <c r="AM1422" t="s">
        <v>79</v>
      </c>
      <c r="AN1422" t="s">
        <v>79</v>
      </c>
      <c r="AO1422" t="s">
        <v>79</v>
      </c>
      <c r="AP1422" t="s">
        <v>79</v>
      </c>
      <c r="AQ1422" t="s">
        <v>79</v>
      </c>
      <c r="AR1422" t="s">
        <v>79</v>
      </c>
      <c r="AS1422">
        <v>0</v>
      </c>
      <c r="AT1422" t="s">
        <v>79</v>
      </c>
      <c r="AU1422" t="s">
        <v>79</v>
      </c>
      <c r="AV1422">
        <v>0</v>
      </c>
      <c r="AW1422">
        <v>0</v>
      </c>
    </row>
    <row r="1423" spans="1:49" x14ac:dyDescent="0.2">
      <c r="A1423">
        <v>1</v>
      </c>
      <c r="B1423">
        <v>67</v>
      </c>
      <c r="C1423">
        <v>1</v>
      </c>
      <c r="D1423">
        <v>6</v>
      </c>
      <c r="E1423">
        <v>0</v>
      </c>
      <c r="F1423" t="s">
        <v>79</v>
      </c>
      <c r="G1423" t="s">
        <v>79</v>
      </c>
      <c r="H1423">
        <v>656</v>
      </c>
      <c r="I1423">
        <v>0</v>
      </c>
      <c r="J1423">
        <v>0</v>
      </c>
      <c r="K1423">
        <v>0</v>
      </c>
      <c r="L1423">
        <v>0</v>
      </c>
      <c r="M1423" t="s">
        <v>79</v>
      </c>
      <c r="N1423" t="s">
        <v>79</v>
      </c>
      <c r="O1423" t="s">
        <v>79</v>
      </c>
      <c r="P1423" t="s">
        <v>79</v>
      </c>
      <c r="Q1423" t="s">
        <v>79</v>
      </c>
      <c r="R1423" t="s">
        <v>2002</v>
      </c>
      <c r="S1423" t="s">
        <v>79</v>
      </c>
      <c r="T1423">
        <v>0</v>
      </c>
      <c r="U1423" t="s">
        <v>79</v>
      </c>
      <c r="V1423" t="s">
        <v>79</v>
      </c>
      <c r="W1423" t="s">
        <v>79</v>
      </c>
      <c r="X1423">
        <v>4</v>
      </c>
      <c r="Y1423">
        <v>4</v>
      </c>
      <c r="Z1423" t="s">
        <v>79</v>
      </c>
      <c r="AA1423" t="s">
        <v>79</v>
      </c>
      <c r="AB1423" t="s">
        <v>79</v>
      </c>
      <c r="AC1423" t="s">
        <v>79</v>
      </c>
      <c r="AD1423" t="s">
        <v>79</v>
      </c>
      <c r="AE1423">
        <v>0</v>
      </c>
      <c r="AF1423" t="s">
        <v>79</v>
      </c>
      <c r="AG1423">
        <v>0</v>
      </c>
      <c r="AH1423" t="s">
        <v>79</v>
      </c>
      <c r="AI1423" t="s">
        <v>79</v>
      </c>
      <c r="AJ1423" t="s">
        <v>79</v>
      </c>
      <c r="AK1423" t="s">
        <v>79</v>
      </c>
      <c r="AL1423" t="s">
        <v>79</v>
      </c>
      <c r="AM1423" t="s">
        <v>79</v>
      </c>
      <c r="AN1423" t="s">
        <v>79</v>
      </c>
      <c r="AO1423" t="s">
        <v>79</v>
      </c>
      <c r="AP1423" t="s">
        <v>79</v>
      </c>
      <c r="AQ1423" t="s">
        <v>79</v>
      </c>
      <c r="AR1423" t="s">
        <v>79</v>
      </c>
      <c r="AS1423">
        <v>0</v>
      </c>
      <c r="AT1423" t="s">
        <v>79</v>
      </c>
      <c r="AU1423" t="s">
        <v>79</v>
      </c>
      <c r="AV1423">
        <v>0</v>
      </c>
      <c r="AW1423">
        <v>0</v>
      </c>
    </row>
    <row r="1424" spans="1:49" x14ac:dyDescent="0.2">
      <c r="A1424">
        <v>1</v>
      </c>
      <c r="B1424">
        <v>67</v>
      </c>
      <c r="C1424">
        <v>1</v>
      </c>
      <c r="D1424">
        <v>7</v>
      </c>
      <c r="E1424">
        <v>0</v>
      </c>
      <c r="F1424" t="s">
        <v>79</v>
      </c>
      <c r="G1424" t="s">
        <v>79</v>
      </c>
      <c r="H1424">
        <v>0</v>
      </c>
      <c r="I1424">
        <v>0</v>
      </c>
      <c r="J1424">
        <v>0</v>
      </c>
      <c r="K1424">
        <v>0</v>
      </c>
      <c r="L1424">
        <v>0</v>
      </c>
      <c r="M1424" t="s">
        <v>79</v>
      </c>
      <c r="N1424" t="s">
        <v>79</v>
      </c>
      <c r="O1424" t="s">
        <v>79</v>
      </c>
      <c r="P1424" t="s">
        <v>79</v>
      </c>
      <c r="Q1424" t="s">
        <v>79</v>
      </c>
      <c r="R1424" t="s">
        <v>79</v>
      </c>
      <c r="S1424" t="s">
        <v>79</v>
      </c>
      <c r="T1424">
        <v>0</v>
      </c>
      <c r="U1424" t="s">
        <v>79</v>
      </c>
      <c r="V1424" t="s">
        <v>79</v>
      </c>
      <c r="W1424" t="s">
        <v>79</v>
      </c>
      <c r="X1424">
        <v>0</v>
      </c>
      <c r="Y1424">
        <v>0</v>
      </c>
      <c r="Z1424" t="s">
        <v>79</v>
      </c>
      <c r="AA1424" t="s">
        <v>79</v>
      </c>
      <c r="AB1424" t="s">
        <v>79</v>
      </c>
      <c r="AC1424" t="s">
        <v>79</v>
      </c>
      <c r="AD1424" t="s">
        <v>79</v>
      </c>
      <c r="AE1424">
        <v>0</v>
      </c>
      <c r="AF1424" t="s">
        <v>79</v>
      </c>
      <c r="AG1424">
        <v>0</v>
      </c>
      <c r="AH1424" t="s">
        <v>79</v>
      </c>
      <c r="AI1424" t="s">
        <v>79</v>
      </c>
      <c r="AJ1424" t="s">
        <v>79</v>
      </c>
      <c r="AK1424" t="s">
        <v>79</v>
      </c>
      <c r="AL1424" t="s">
        <v>79</v>
      </c>
      <c r="AM1424" t="s">
        <v>79</v>
      </c>
      <c r="AN1424" t="s">
        <v>79</v>
      </c>
      <c r="AO1424" t="s">
        <v>79</v>
      </c>
      <c r="AP1424" t="s">
        <v>79</v>
      </c>
      <c r="AQ1424" t="s">
        <v>79</v>
      </c>
      <c r="AR1424" t="s">
        <v>79</v>
      </c>
      <c r="AS1424">
        <v>0</v>
      </c>
      <c r="AT1424" t="s">
        <v>79</v>
      </c>
      <c r="AU1424" t="s">
        <v>79</v>
      </c>
      <c r="AV1424">
        <v>0</v>
      </c>
      <c r="AW1424">
        <v>0</v>
      </c>
    </row>
    <row r="1425" spans="1:49" x14ac:dyDescent="0.2">
      <c r="A1425">
        <v>1</v>
      </c>
      <c r="B1425">
        <v>67</v>
      </c>
      <c r="C1425">
        <v>1</v>
      </c>
      <c r="D1425">
        <v>8</v>
      </c>
      <c r="E1425">
        <v>0</v>
      </c>
      <c r="F1425" t="s">
        <v>79</v>
      </c>
      <c r="G1425" t="s">
        <v>79</v>
      </c>
      <c r="H1425">
        <v>0</v>
      </c>
      <c r="I1425">
        <v>0</v>
      </c>
      <c r="J1425">
        <v>0</v>
      </c>
      <c r="K1425">
        <v>0</v>
      </c>
      <c r="L1425">
        <v>0</v>
      </c>
      <c r="M1425" t="s">
        <v>79</v>
      </c>
      <c r="N1425" t="s">
        <v>79</v>
      </c>
      <c r="O1425" t="s">
        <v>79</v>
      </c>
      <c r="P1425" t="s">
        <v>79</v>
      </c>
      <c r="Q1425" t="s">
        <v>79</v>
      </c>
      <c r="R1425" t="s">
        <v>79</v>
      </c>
      <c r="S1425" t="s">
        <v>79</v>
      </c>
      <c r="T1425">
        <v>0</v>
      </c>
      <c r="U1425" t="s">
        <v>79</v>
      </c>
      <c r="V1425" t="s">
        <v>79</v>
      </c>
      <c r="W1425" t="s">
        <v>79</v>
      </c>
      <c r="X1425">
        <v>0</v>
      </c>
      <c r="Y1425">
        <v>0</v>
      </c>
      <c r="Z1425" t="s">
        <v>79</v>
      </c>
      <c r="AA1425" t="s">
        <v>79</v>
      </c>
      <c r="AB1425" t="s">
        <v>79</v>
      </c>
      <c r="AC1425" t="s">
        <v>79</v>
      </c>
      <c r="AD1425" t="s">
        <v>79</v>
      </c>
      <c r="AE1425">
        <v>0</v>
      </c>
      <c r="AF1425" t="s">
        <v>79</v>
      </c>
      <c r="AG1425">
        <v>0</v>
      </c>
      <c r="AH1425" t="s">
        <v>79</v>
      </c>
      <c r="AI1425" t="s">
        <v>79</v>
      </c>
      <c r="AJ1425" t="s">
        <v>79</v>
      </c>
      <c r="AK1425" t="s">
        <v>79</v>
      </c>
      <c r="AL1425" t="s">
        <v>79</v>
      </c>
      <c r="AM1425" t="s">
        <v>79</v>
      </c>
      <c r="AN1425" t="s">
        <v>79</v>
      </c>
      <c r="AO1425" t="s">
        <v>79</v>
      </c>
      <c r="AP1425" t="s">
        <v>79</v>
      </c>
      <c r="AQ1425" t="s">
        <v>79</v>
      </c>
      <c r="AR1425" t="s">
        <v>79</v>
      </c>
      <c r="AS1425">
        <v>0</v>
      </c>
      <c r="AT1425" t="s">
        <v>79</v>
      </c>
      <c r="AU1425" t="s">
        <v>79</v>
      </c>
      <c r="AV1425">
        <v>0</v>
      </c>
      <c r="AW1425">
        <v>0</v>
      </c>
    </row>
    <row r="1426" spans="1:49" x14ac:dyDescent="0.2">
      <c r="A1426">
        <v>1</v>
      </c>
      <c r="B1426">
        <v>67</v>
      </c>
      <c r="C1426">
        <v>2</v>
      </c>
      <c r="D1426">
        <v>1</v>
      </c>
      <c r="E1426">
        <v>0</v>
      </c>
      <c r="F1426" t="s">
        <v>79</v>
      </c>
      <c r="G1426" t="s">
        <v>79</v>
      </c>
      <c r="H1426">
        <v>526</v>
      </c>
      <c r="I1426">
        <v>0</v>
      </c>
      <c r="J1426">
        <v>0</v>
      </c>
      <c r="K1426">
        <v>0</v>
      </c>
      <c r="L1426">
        <v>0</v>
      </c>
      <c r="M1426" t="s">
        <v>79</v>
      </c>
      <c r="N1426" t="s">
        <v>79</v>
      </c>
      <c r="O1426" t="s">
        <v>79</v>
      </c>
      <c r="P1426" t="s">
        <v>79</v>
      </c>
      <c r="Q1426" t="s">
        <v>79</v>
      </c>
      <c r="R1426" t="s">
        <v>2003</v>
      </c>
      <c r="S1426" t="s">
        <v>79</v>
      </c>
      <c r="T1426">
        <v>0</v>
      </c>
      <c r="U1426" t="s">
        <v>79</v>
      </c>
      <c r="V1426" t="s">
        <v>79</v>
      </c>
      <c r="W1426" t="s">
        <v>79</v>
      </c>
      <c r="X1426">
        <v>4</v>
      </c>
      <c r="Y1426">
        <v>4</v>
      </c>
      <c r="Z1426" t="s">
        <v>79</v>
      </c>
      <c r="AA1426" t="s">
        <v>79</v>
      </c>
      <c r="AB1426" t="s">
        <v>79</v>
      </c>
      <c r="AC1426" t="s">
        <v>79</v>
      </c>
      <c r="AD1426" t="s">
        <v>79</v>
      </c>
      <c r="AE1426">
        <v>0</v>
      </c>
      <c r="AF1426" t="s">
        <v>79</v>
      </c>
      <c r="AG1426">
        <v>0</v>
      </c>
      <c r="AH1426" t="s">
        <v>79</v>
      </c>
      <c r="AI1426" t="s">
        <v>79</v>
      </c>
      <c r="AJ1426" t="s">
        <v>79</v>
      </c>
      <c r="AK1426" t="s">
        <v>79</v>
      </c>
      <c r="AL1426" t="s">
        <v>79</v>
      </c>
      <c r="AM1426" t="s">
        <v>79</v>
      </c>
      <c r="AN1426" t="s">
        <v>79</v>
      </c>
      <c r="AO1426" t="s">
        <v>79</v>
      </c>
      <c r="AP1426" t="s">
        <v>79</v>
      </c>
      <c r="AQ1426" t="s">
        <v>79</v>
      </c>
      <c r="AR1426" t="s">
        <v>79</v>
      </c>
      <c r="AS1426">
        <v>0</v>
      </c>
      <c r="AT1426" t="s">
        <v>79</v>
      </c>
      <c r="AU1426" t="s">
        <v>79</v>
      </c>
      <c r="AV1426">
        <v>0</v>
      </c>
      <c r="AW1426">
        <v>0</v>
      </c>
    </row>
    <row r="1427" spans="1:49" x14ac:dyDescent="0.2">
      <c r="A1427">
        <v>1</v>
      </c>
      <c r="B1427">
        <v>67</v>
      </c>
      <c r="C1427">
        <v>2</v>
      </c>
      <c r="D1427">
        <v>2</v>
      </c>
      <c r="E1427">
        <v>0</v>
      </c>
      <c r="F1427" t="s">
        <v>79</v>
      </c>
      <c r="G1427" t="s">
        <v>79</v>
      </c>
      <c r="H1427">
        <v>438</v>
      </c>
      <c r="I1427">
        <v>0</v>
      </c>
      <c r="J1427">
        <v>0</v>
      </c>
      <c r="K1427">
        <v>0</v>
      </c>
      <c r="L1427">
        <v>0</v>
      </c>
      <c r="M1427" t="s">
        <v>79</v>
      </c>
      <c r="N1427" t="s">
        <v>79</v>
      </c>
      <c r="O1427" t="s">
        <v>79</v>
      </c>
      <c r="P1427" t="s">
        <v>79</v>
      </c>
      <c r="Q1427" t="s">
        <v>79</v>
      </c>
      <c r="R1427" t="s">
        <v>2004</v>
      </c>
      <c r="S1427" t="s">
        <v>79</v>
      </c>
      <c r="T1427">
        <v>0</v>
      </c>
      <c r="U1427" t="s">
        <v>79</v>
      </c>
      <c r="V1427" t="s">
        <v>79</v>
      </c>
      <c r="W1427" t="s">
        <v>79</v>
      </c>
      <c r="X1427">
        <v>4</v>
      </c>
      <c r="Y1427">
        <v>4</v>
      </c>
      <c r="Z1427" t="s">
        <v>79</v>
      </c>
      <c r="AA1427" t="s">
        <v>79</v>
      </c>
      <c r="AB1427" t="s">
        <v>79</v>
      </c>
      <c r="AC1427" t="s">
        <v>79</v>
      </c>
      <c r="AD1427" t="s">
        <v>79</v>
      </c>
      <c r="AE1427">
        <v>0</v>
      </c>
      <c r="AF1427" t="s">
        <v>79</v>
      </c>
      <c r="AG1427">
        <v>0</v>
      </c>
      <c r="AH1427" t="s">
        <v>79</v>
      </c>
      <c r="AI1427" t="s">
        <v>79</v>
      </c>
      <c r="AJ1427" t="s">
        <v>79</v>
      </c>
      <c r="AK1427" t="s">
        <v>79</v>
      </c>
      <c r="AL1427" t="s">
        <v>79</v>
      </c>
      <c r="AM1427" t="s">
        <v>79</v>
      </c>
      <c r="AN1427" t="s">
        <v>79</v>
      </c>
      <c r="AO1427" t="s">
        <v>79</v>
      </c>
      <c r="AP1427" t="s">
        <v>79</v>
      </c>
      <c r="AQ1427" t="s">
        <v>79</v>
      </c>
      <c r="AR1427" t="s">
        <v>79</v>
      </c>
      <c r="AS1427">
        <v>0</v>
      </c>
      <c r="AT1427" t="s">
        <v>79</v>
      </c>
      <c r="AU1427" t="s">
        <v>79</v>
      </c>
      <c r="AV1427">
        <v>0</v>
      </c>
      <c r="AW1427">
        <v>0</v>
      </c>
    </row>
    <row r="1428" spans="1:49" x14ac:dyDescent="0.2">
      <c r="A1428">
        <v>1</v>
      </c>
      <c r="B1428">
        <v>67</v>
      </c>
      <c r="C1428">
        <v>2</v>
      </c>
      <c r="D1428">
        <v>3</v>
      </c>
      <c r="E1428">
        <v>0</v>
      </c>
      <c r="F1428" t="s">
        <v>79</v>
      </c>
      <c r="G1428" t="s">
        <v>79</v>
      </c>
      <c r="H1428">
        <v>473</v>
      </c>
      <c r="I1428">
        <v>0</v>
      </c>
      <c r="J1428">
        <v>0</v>
      </c>
      <c r="K1428">
        <v>0</v>
      </c>
      <c r="L1428">
        <v>0</v>
      </c>
      <c r="M1428" t="s">
        <v>79</v>
      </c>
      <c r="N1428" t="s">
        <v>79</v>
      </c>
      <c r="O1428" t="s">
        <v>79</v>
      </c>
      <c r="P1428" t="s">
        <v>79</v>
      </c>
      <c r="Q1428" t="s">
        <v>79</v>
      </c>
      <c r="R1428" t="s">
        <v>2005</v>
      </c>
      <c r="S1428" t="s">
        <v>79</v>
      </c>
      <c r="T1428">
        <v>0</v>
      </c>
      <c r="U1428" t="s">
        <v>79</v>
      </c>
      <c r="V1428" t="s">
        <v>79</v>
      </c>
      <c r="W1428" t="s">
        <v>79</v>
      </c>
      <c r="X1428">
        <v>4</v>
      </c>
      <c r="Y1428">
        <v>4</v>
      </c>
      <c r="Z1428" t="s">
        <v>79</v>
      </c>
      <c r="AA1428" t="s">
        <v>79</v>
      </c>
      <c r="AB1428" t="s">
        <v>79</v>
      </c>
      <c r="AC1428" t="s">
        <v>79</v>
      </c>
      <c r="AD1428" t="s">
        <v>79</v>
      </c>
      <c r="AE1428">
        <v>0</v>
      </c>
      <c r="AF1428" t="s">
        <v>79</v>
      </c>
      <c r="AG1428">
        <v>0</v>
      </c>
      <c r="AH1428" t="s">
        <v>79</v>
      </c>
      <c r="AI1428" t="s">
        <v>79</v>
      </c>
      <c r="AJ1428" t="s">
        <v>79</v>
      </c>
      <c r="AK1428" t="s">
        <v>79</v>
      </c>
      <c r="AL1428" t="s">
        <v>79</v>
      </c>
      <c r="AM1428" t="s">
        <v>79</v>
      </c>
      <c r="AN1428" t="s">
        <v>79</v>
      </c>
      <c r="AO1428" t="s">
        <v>79</v>
      </c>
      <c r="AP1428" t="s">
        <v>79</v>
      </c>
      <c r="AQ1428" t="s">
        <v>79</v>
      </c>
      <c r="AR1428" t="s">
        <v>79</v>
      </c>
      <c r="AS1428">
        <v>0</v>
      </c>
      <c r="AT1428" t="s">
        <v>79</v>
      </c>
      <c r="AU1428" t="s">
        <v>79</v>
      </c>
      <c r="AV1428">
        <v>0</v>
      </c>
      <c r="AW1428">
        <v>0</v>
      </c>
    </row>
    <row r="1429" spans="1:49" x14ac:dyDescent="0.2">
      <c r="A1429">
        <v>1</v>
      </c>
      <c r="B1429">
        <v>67</v>
      </c>
      <c r="C1429">
        <v>2</v>
      </c>
      <c r="D1429">
        <v>4</v>
      </c>
      <c r="E1429">
        <v>0</v>
      </c>
      <c r="F1429" t="s">
        <v>79</v>
      </c>
      <c r="G1429" t="s">
        <v>79</v>
      </c>
      <c r="H1429">
        <v>64</v>
      </c>
      <c r="I1429">
        <v>0</v>
      </c>
      <c r="J1429">
        <v>0</v>
      </c>
      <c r="K1429">
        <v>0</v>
      </c>
      <c r="L1429">
        <v>0</v>
      </c>
      <c r="M1429" t="s">
        <v>79</v>
      </c>
      <c r="N1429" t="s">
        <v>79</v>
      </c>
      <c r="O1429" t="s">
        <v>79</v>
      </c>
      <c r="P1429" t="s">
        <v>79</v>
      </c>
      <c r="Q1429" t="s">
        <v>79</v>
      </c>
      <c r="R1429" t="s">
        <v>2006</v>
      </c>
      <c r="S1429" t="s">
        <v>79</v>
      </c>
      <c r="T1429">
        <v>0</v>
      </c>
      <c r="U1429" t="s">
        <v>79</v>
      </c>
      <c r="V1429" t="s">
        <v>79</v>
      </c>
      <c r="W1429" t="s">
        <v>79</v>
      </c>
      <c r="X1429">
        <v>4</v>
      </c>
      <c r="Y1429">
        <v>4</v>
      </c>
      <c r="Z1429" t="s">
        <v>79</v>
      </c>
      <c r="AA1429" t="s">
        <v>79</v>
      </c>
      <c r="AB1429" t="s">
        <v>79</v>
      </c>
      <c r="AC1429" t="s">
        <v>79</v>
      </c>
      <c r="AD1429" t="s">
        <v>79</v>
      </c>
      <c r="AE1429">
        <v>0</v>
      </c>
      <c r="AF1429" t="s">
        <v>79</v>
      </c>
      <c r="AG1429">
        <v>0</v>
      </c>
      <c r="AH1429" t="s">
        <v>79</v>
      </c>
      <c r="AI1429" t="s">
        <v>79</v>
      </c>
      <c r="AJ1429" t="s">
        <v>79</v>
      </c>
      <c r="AK1429" t="s">
        <v>79</v>
      </c>
      <c r="AL1429" t="s">
        <v>79</v>
      </c>
      <c r="AM1429" t="s">
        <v>79</v>
      </c>
      <c r="AN1429" t="s">
        <v>79</v>
      </c>
      <c r="AO1429" t="s">
        <v>79</v>
      </c>
      <c r="AP1429" t="s">
        <v>79</v>
      </c>
      <c r="AQ1429" t="s">
        <v>79</v>
      </c>
      <c r="AR1429" t="s">
        <v>79</v>
      </c>
      <c r="AS1429">
        <v>0</v>
      </c>
      <c r="AT1429" t="s">
        <v>79</v>
      </c>
      <c r="AU1429" t="s">
        <v>79</v>
      </c>
      <c r="AV1429">
        <v>0</v>
      </c>
      <c r="AW1429">
        <v>0</v>
      </c>
    </row>
    <row r="1430" spans="1:49" x14ac:dyDescent="0.2">
      <c r="A1430">
        <v>1</v>
      </c>
      <c r="B1430">
        <v>67</v>
      </c>
      <c r="C1430">
        <v>2</v>
      </c>
      <c r="D1430">
        <v>5</v>
      </c>
      <c r="E1430">
        <v>0</v>
      </c>
      <c r="F1430" t="s">
        <v>79</v>
      </c>
      <c r="G1430" t="s">
        <v>79</v>
      </c>
      <c r="H1430">
        <v>412</v>
      </c>
      <c r="I1430">
        <v>0</v>
      </c>
      <c r="J1430">
        <v>0</v>
      </c>
      <c r="K1430">
        <v>0</v>
      </c>
      <c r="L1430">
        <v>0</v>
      </c>
      <c r="M1430" t="s">
        <v>79</v>
      </c>
      <c r="N1430" t="s">
        <v>79</v>
      </c>
      <c r="O1430" t="s">
        <v>79</v>
      </c>
      <c r="P1430" t="s">
        <v>79</v>
      </c>
      <c r="Q1430" t="s">
        <v>79</v>
      </c>
      <c r="R1430" t="s">
        <v>2007</v>
      </c>
      <c r="S1430" t="s">
        <v>79</v>
      </c>
      <c r="T1430">
        <v>0</v>
      </c>
      <c r="U1430" t="s">
        <v>79</v>
      </c>
      <c r="V1430" t="s">
        <v>79</v>
      </c>
      <c r="W1430" t="s">
        <v>79</v>
      </c>
      <c r="X1430">
        <v>4</v>
      </c>
      <c r="Y1430">
        <v>4</v>
      </c>
      <c r="Z1430" t="s">
        <v>79</v>
      </c>
      <c r="AA1430" t="s">
        <v>79</v>
      </c>
      <c r="AB1430" t="s">
        <v>79</v>
      </c>
      <c r="AC1430" t="s">
        <v>79</v>
      </c>
      <c r="AD1430" t="s">
        <v>79</v>
      </c>
      <c r="AE1430">
        <v>0</v>
      </c>
      <c r="AF1430" t="s">
        <v>79</v>
      </c>
      <c r="AG1430">
        <v>0</v>
      </c>
      <c r="AH1430" t="s">
        <v>79</v>
      </c>
      <c r="AI1430" t="s">
        <v>79</v>
      </c>
      <c r="AJ1430" t="s">
        <v>79</v>
      </c>
      <c r="AK1430" t="s">
        <v>79</v>
      </c>
      <c r="AL1430" t="s">
        <v>79</v>
      </c>
      <c r="AM1430" t="s">
        <v>79</v>
      </c>
      <c r="AN1430" t="s">
        <v>79</v>
      </c>
      <c r="AO1430" t="s">
        <v>79</v>
      </c>
      <c r="AP1430" t="s">
        <v>79</v>
      </c>
      <c r="AQ1430" t="s">
        <v>79</v>
      </c>
      <c r="AR1430" t="s">
        <v>79</v>
      </c>
      <c r="AS1430">
        <v>0</v>
      </c>
      <c r="AT1430" t="s">
        <v>79</v>
      </c>
      <c r="AU1430" t="s">
        <v>79</v>
      </c>
      <c r="AV1430">
        <v>0</v>
      </c>
      <c r="AW1430">
        <v>0</v>
      </c>
    </row>
    <row r="1431" spans="1:49" x14ac:dyDescent="0.2">
      <c r="A1431">
        <v>1</v>
      </c>
      <c r="B1431">
        <v>67</v>
      </c>
      <c r="C1431">
        <v>2</v>
      </c>
      <c r="D1431">
        <v>6</v>
      </c>
      <c r="E1431">
        <v>0</v>
      </c>
      <c r="F1431" t="s">
        <v>79</v>
      </c>
      <c r="G1431" t="s">
        <v>79</v>
      </c>
      <c r="H1431">
        <v>596</v>
      </c>
      <c r="I1431">
        <v>0</v>
      </c>
      <c r="J1431">
        <v>0</v>
      </c>
      <c r="K1431">
        <v>0</v>
      </c>
      <c r="L1431">
        <v>0</v>
      </c>
      <c r="M1431" t="s">
        <v>79</v>
      </c>
      <c r="N1431" t="s">
        <v>79</v>
      </c>
      <c r="O1431" t="s">
        <v>79</v>
      </c>
      <c r="P1431" t="s">
        <v>79</v>
      </c>
      <c r="Q1431" t="s">
        <v>79</v>
      </c>
      <c r="R1431" t="s">
        <v>2008</v>
      </c>
      <c r="S1431" t="s">
        <v>79</v>
      </c>
      <c r="T1431">
        <v>0</v>
      </c>
      <c r="U1431" t="s">
        <v>79</v>
      </c>
      <c r="V1431" t="s">
        <v>79</v>
      </c>
      <c r="W1431" t="s">
        <v>79</v>
      </c>
      <c r="X1431">
        <v>4</v>
      </c>
      <c r="Y1431">
        <v>4</v>
      </c>
      <c r="Z1431" t="s">
        <v>79</v>
      </c>
      <c r="AA1431" t="s">
        <v>79</v>
      </c>
      <c r="AB1431" t="s">
        <v>79</v>
      </c>
      <c r="AC1431" t="s">
        <v>79</v>
      </c>
      <c r="AD1431" t="s">
        <v>79</v>
      </c>
      <c r="AE1431">
        <v>0</v>
      </c>
      <c r="AF1431" t="s">
        <v>79</v>
      </c>
      <c r="AG1431">
        <v>0</v>
      </c>
      <c r="AH1431" t="s">
        <v>79</v>
      </c>
      <c r="AI1431" t="s">
        <v>79</v>
      </c>
      <c r="AJ1431" t="s">
        <v>79</v>
      </c>
      <c r="AK1431" t="s">
        <v>79</v>
      </c>
      <c r="AL1431" t="s">
        <v>79</v>
      </c>
      <c r="AM1431" t="s">
        <v>79</v>
      </c>
      <c r="AN1431" t="s">
        <v>79</v>
      </c>
      <c r="AO1431" t="s">
        <v>79</v>
      </c>
      <c r="AP1431" t="s">
        <v>79</v>
      </c>
      <c r="AQ1431" t="s">
        <v>79</v>
      </c>
      <c r="AR1431" t="s">
        <v>79</v>
      </c>
      <c r="AS1431">
        <v>0</v>
      </c>
      <c r="AT1431" t="s">
        <v>79</v>
      </c>
      <c r="AU1431" t="s">
        <v>79</v>
      </c>
      <c r="AV1431">
        <v>0</v>
      </c>
      <c r="AW1431">
        <v>0</v>
      </c>
    </row>
    <row r="1432" spans="1:49" x14ac:dyDescent="0.2">
      <c r="A1432">
        <v>1</v>
      </c>
      <c r="B1432">
        <v>67</v>
      </c>
      <c r="C1432">
        <v>2</v>
      </c>
      <c r="D1432">
        <v>7</v>
      </c>
      <c r="E1432">
        <v>0</v>
      </c>
      <c r="F1432" t="s">
        <v>79</v>
      </c>
      <c r="G1432" t="s">
        <v>79</v>
      </c>
      <c r="H1432">
        <v>294</v>
      </c>
      <c r="I1432">
        <v>0</v>
      </c>
      <c r="J1432">
        <v>0</v>
      </c>
      <c r="K1432">
        <v>0</v>
      </c>
      <c r="L1432">
        <v>0</v>
      </c>
      <c r="M1432" t="s">
        <v>79</v>
      </c>
      <c r="N1432" t="s">
        <v>79</v>
      </c>
      <c r="O1432" t="s">
        <v>79</v>
      </c>
      <c r="P1432" t="s">
        <v>79</v>
      </c>
      <c r="Q1432" t="s">
        <v>79</v>
      </c>
      <c r="R1432" t="s">
        <v>2009</v>
      </c>
      <c r="S1432" t="s">
        <v>79</v>
      </c>
      <c r="T1432">
        <v>0</v>
      </c>
      <c r="U1432" t="s">
        <v>79</v>
      </c>
      <c r="V1432" t="s">
        <v>79</v>
      </c>
      <c r="W1432" t="s">
        <v>79</v>
      </c>
      <c r="X1432">
        <v>4</v>
      </c>
      <c r="Y1432">
        <v>4</v>
      </c>
      <c r="Z1432" t="s">
        <v>79</v>
      </c>
      <c r="AA1432" t="s">
        <v>79</v>
      </c>
      <c r="AB1432" t="s">
        <v>79</v>
      </c>
      <c r="AC1432" t="s">
        <v>79</v>
      </c>
      <c r="AD1432" t="s">
        <v>79</v>
      </c>
      <c r="AE1432">
        <v>0</v>
      </c>
      <c r="AF1432" t="s">
        <v>79</v>
      </c>
      <c r="AG1432">
        <v>0</v>
      </c>
      <c r="AH1432" t="s">
        <v>79</v>
      </c>
      <c r="AI1432" t="s">
        <v>79</v>
      </c>
      <c r="AJ1432" t="s">
        <v>79</v>
      </c>
      <c r="AK1432" t="s">
        <v>79</v>
      </c>
      <c r="AL1432" t="s">
        <v>79</v>
      </c>
      <c r="AM1432" t="s">
        <v>79</v>
      </c>
      <c r="AN1432" t="s">
        <v>79</v>
      </c>
      <c r="AO1432" t="s">
        <v>79</v>
      </c>
      <c r="AP1432" t="s">
        <v>79</v>
      </c>
      <c r="AQ1432" t="s">
        <v>79</v>
      </c>
      <c r="AR1432" t="s">
        <v>79</v>
      </c>
      <c r="AS1432">
        <v>0</v>
      </c>
      <c r="AT1432" t="s">
        <v>79</v>
      </c>
      <c r="AU1432" t="s">
        <v>79</v>
      </c>
      <c r="AV1432">
        <v>0</v>
      </c>
      <c r="AW1432">
        <v>0</v>
      </c>
    </row>
    <row r="1433" spans="1:49" x14ac:dyDescent="0.2">
      <c r="A1433">
        <v>1</v>
      </c>
      <c r="B1433">
        <v>67</v>
      </c>
      <c r="C1433">
        <v>2</v>
      </c>
      <c r="D1433">
        <v>8</v>
      </c>
      <c r="E1433">
        <v>0</v>
      </c>
      <c r="F1433" t="s">
        <v>79</v>
      </c>
      <c r="G1433" t="s">
        <v>79</v>
      </c>
      <c r="H1433">
        <v>413</v>
      </c>
      <c r="I1433">
        <v>0</v>
      </c>
      <c r="J1433">
        <v>0</v>
      </c>
      <c r="K1433">
        <v>0</v>
      </c>
      <c r="L1433">
        <v>0</v>
      </c>
      <c r="M1433" t="s">
        <v>79</v>
      </c>
      <c r="N1433" t="s">
        <v>79</v>
      </c>
      <c r="O1433" t="s">
        <v>79</v>
      </c>
      <c r="P1433" t="s">
        <v>79</v>
      </c>
      <c r="Q1433" t="s">
        <v>79</v>
      </c>
      <c r="R1433" t="s">
        <v>525</v>
      </c>
      <c r="S1433" t="s">
        <v>79</v>
      </c>
      <c r="T1433">
        <v>0</v>
      </c>
      <c r="U1433" t="s">
        <v>79</v>
      </c>
      <c r="V1433" t="s">
        <v>79</v>
      </c>
      <c r="W1433" t="s">
        <v>79</v>
      </c>
      <c r="X1433">
        <v>4</v>
      </c>
      <c r="Y1433">
        <v>4</v>
      </c>
      <c r="Z1433" t="s">
        <v>79</v>
      </c>
      <c r="AA1433" t="s">
        <v>79</v>
      </c>
      <c r="AB1433" t="s">
        <v>79</v>
      </c>
      <c r="AC1433" t="s">
        <v>79</v>
      </c>
      <c r="AD1433" t="s">
        <v>79</v>
      </c>
      <c r="AE1433">
        <v>0</v>
      </c>
      <c r="AF1433" t="s">
        <v>79</v>
      </c>
      <c r="AG1433">
        <v>0</v>
      </c>
      <c r="AH1433" t="s">
        <v>79</v>
      </c>
      <c r="AI1433" t="s">
        <v>79</v>
      </c>
      <c r="AJ1433" t="s">
        <v>79</v>
      </c>
      <c r="AK1433" t="s">
        <v>79</v>
      </c>
      <c r="AL1433" t="s">
        <v>79</v>
      </c>
      <c r="AM1433" t="s">
        <v>79</v>
      </c>
      <c r="AN1433" t="s">
        <v>79</v>
      </c>
      <c r="AO1433" t="s">
        <v>79</v>
      </c>
      <c r="AP1433" t="s">
        <v>79</v>
      </c>
      <c r="AQ1433" t="s">
        <v>79</v>
      </c>
      <c r="AR1433" t="s">
        <v>79</v>
      </c>
      <c r="AS1433">
        <v>0</v>
      </c>
      <c r="AT1433" t="s">
        <v>79</v>
      </c>
      <c r="AU1433" t="s">
        <v>79</v>
      </c>
      <c r="AV1433">
        <v>0</v>
      </c>
      <c r="AW1433">
        <v>0</v>
      </c>
    </row>
    <row r="1434" spans="1:49" x14ac:dyDescent="0.2">
      <c r="A1434">
        <v>1</v>
      </c>
      <c r="B1434">
        <v>68</v>
      </c>
      <c r="C1434">
        <v>1</v>
      </c>
      <c r="D1434">
        <v>1</v>
      </c>
      <c r="E1434">
        <v>0</v>
      </c>
      <c r="F1434" t="s">
        <v>79</v>
      </c>
      <c r="G1434" t="s">
        <v>79</v>
      </c>
      <c r="H1434">
        <v>47</v>
      </c>
      <c r="I1434">
        <v>0</v>
      </c>
      <c r="J1434">
        <v>0</v>
      </c>
      <c r="K1434">
        <v>0</v>
      </c>
      <c r="L1434">
        <v>0</v>
      </c>
      <c r="M1434" t="s">
        <v>79</v>
      </c>
      <c r="N1434" t="s">
        <v>79</v>
      </c>
      <c r="O1434" t="s">
        <v>79</v>
      </c>
      <c r="P1434" t="s">
        <v>79</v>
      </c>
      <c r="Q1434" t="s">
        <v>79</v>
      </c>
      <c r="R1434" t="s">
        <v>2010</v>
      </c>
      <c r="S1434" t="s">
        <v>79</v>
      </c>
      <c r="T1434">
        <v>0</v>
      </c>
      <c r="U1434" t="s">
        <v>79</v>
      </c>
      <c r="V1434" t="s">
        <v>79</v>
      </c>
      <c r="W1434" t="s">
        <v>79</v>
      </c>
      <c r="X1434">
        <v>4</v>
      </c>
      <c r="Y1434">
        <v>4</v>
      </c>
      <c r="Z1434" t="s">
        <v>79</v>
      </c>
      <c r="AA1434" t="s">
        <v>79</v>
      </c>
      <c r="AB1434" t="s">
        <v>79</v>
      </c>
      <c r="AC1434" t="s">
        <v>79</v>
      </c>
      <c r="AD1434" t="s">
        <v>79</v>
      </c>
      <c r="AE1434">
        <v>0</v>
      </c>
      <c r="AF1434" t="s">
        <v>79</v>
      </c>
      <c r="AG1434">
        <v>0</v>
      </c>
      <c r="AH1434" t="s">
        <v>79</v>
      </c>
      <c r="AI1434" t="s">
        <v>79</v>
      </c>
      <c r="AJ1434" t="s">
        <v>79</v>
      </c>
      <c r="AK1434" t="s">
        <v>79</v>
      </c>
      <c r="AL1434" t="s">
        <v>79</v>
      </c>
      <c r="AM1434" t="s">
        <v>79</v>
      </c>
      <c r="AN1434" t="s">
        <v>79</v>
      </c>
      <c r="AO1434" t="s">
        <v>79</v>
      </c>
      <c r="AP1434" t="s">
        <v>79</v>
      </c>
      <c r="AQ1434" t="s">
        <v>79</v>
      </c>
      <c r="AR1434" t="s">
        <v>79</v>
      </c>
      <c r="AS1434">
        <v>0</v>
      </c>
      <c r="AT1434" t="s">
        <v>79</v>
      </c>
      <c r="AU1434" t="s">
        <v>79</v>
      </c>
      <c r="AV1434">
        <v>0</v>
      </c>
      <c r="AW1434">
        <v>0</v>
      </c>
    </row>
    <row r="1435" spans="1:49" x14ac:dyDescent="0.2">
      <c r="A1435">
        <v>1</v>
      </c>
      <c r="B1435">
        <v>68</v>
      </c>
      <c r="C1435">
        <v>1</v>
      </c>
      <c r="D1435">
        <v>2</v>
      </c>
      <c r="E1435">
        <v>0</v>
      </c>
      <c r="F1435" t="s">
        <v>79</v>
      </c>
      <c r="G1435" t="s">
        <v>79</v>
      </c>
      <c r="H1435">
        <v>631</v>
      </c>
      <c r="I1435">
        <v>0</v>
      </c>
      <c r="J1435">
        <v>0</v>
      </c>
      <c r="K1435">
        <v>0</v>
      </c>
      <c r="L1435">
        <v>0</v>
      </c>
      <c r="M1435" t="s">
        <v>79</v>
      </c>
      <c r="N1435" t="s">
        <v>79</v>
      </c>
      <c r="O1435" t="s">
        <v>79</v>
      </c>
      <c r="P1435" t="s">
        <v>79</v>
      </c>
      <c r="Q1435" t="s">
        <v>79</v>
      </c>
      <c r="R1435" t="s">
        <v>2011</v>
      </c>
      <c r="S1435" t="s">
        <v>79</v>
      </c>
      <c r="T1435">
        <v>0</v>
      </c>
      <c r="U1435" t="s">
        <v>79</v>
      </c>
      <c r="V1435" t="s">
        <v>79</v>
      </c>
      <c r="W1435" t="s">
        <v>79</v>
      </c>
      <c r="X1435">
        <v>4</v>
      </c>
      <c r="Y1435">
        <v>4</v>
      </c>
      <c r="Z1435" t="s">
        <v>79</v>
      </c>
      <c r="AA1435" t="s">
        <v>79</v>
      </c>
      <c r="AB1435" t="s">
        <v>79</v>
      </c>
      <c r="AC1435" t="s">
        <v>79</v>
      </c>
      <c r="AD1435" t="s">
        <v>79</v>
      </c>
      <c r="AE1435">
        <v>0</v>
      </c>
      <c r="AF1435" t="s">
        <v>79</v>
      </c>
      <c r="AG1435">
        <v>0</v>
      </c>
      <c r="AH1435" t="s">
        <v>79</v>
      </c>
      <c r="AI1435" t="s">
        <v>79</v>
      </c>
      <c r="AJ1435" t="s">
        <v>79</v>
      </c>
      <c r="AK1435" t="s">
        <v>79</v>
      </c>
      <c r="AL1435" t="s">
        <v>79</v>
      </c>
      <c r="AM1435" t="s">
        <v>79</v>
      </c>
      <c r="AN1435" t="s">
        <v>79</v>
      </c>
      <c r="AO1435" t="s">
        <v>79</v>
      </c>
      <c r="AP1435" t="s">
        <v>79</v>
      </c>
      <c r="AQ1435" t="s">
        <v>79</v>
      </c>
      <c r="AR1435" t="s">
        <v>79</v>
      </c>
      <c r="AS1435">
        <v>0</v>
      </c>
      <c r="AT1435" t="s">
        <v>79</v>
      </c>
      <c r="AU1435" t="s">
        <v>79</v>
      </c>
      <c r="AV1435">
        <v>0</v>
      </c>
      <c r="AW1435">
        <v>0</v>
      </c>
    </row>
    <row r="1436" spans="1:49" x14ac:dyDescent="0.2">
      <c r="A1436">
        <v>1</v>
      </c>
      <c r="B1436">
        <v>68</v>
      </c>
      <c r="C1436">
        <v>1</v>
      </c>
      <c r="D1436">
        <v>3</v>
      </c>
      <c r="E1436">
        <v>0</v>
      </c>
      <c r="F1436" t="s">
        <v>79</v>
      </c>
      <c r="G1436" t="s">
        <v>79</v>
      </c>
      <c r="H1436">
        <v>161</v>
      </c>
      <c r="I1436">
        <v>0</v>
      </c>
      <c r="J1436">
        <v>0</v>
      </c>
      <c r="K1436">
        <v>0</v>
      </c>
      <c r="L1436">
        <v>0</v>
      </c>
      <c r="M1436" t="s">
        <v>79</v>
      </c>
      <c r="N1436" t="s">
        <v>79</v>
      </c>
      <c r="O1436" t="s">
        <v>79</v>
      </c>
      <c r="P1436" t="s">
        <v>79</v>
      </c>
      <c r="Q1436" t="s">
        <v>79</v>
      </c>
      <c r="R1436" t="s">
        <v>2012</v>
      </c>
      <c r="S1436" t="s">
        <v>79</v>
      </c>
      <c r="T1436">
        <v>0</v>
      </c>
      <c r="U1436" t="s">
        <v>79</v>
      </c>
      <c r="V1436" t="s">
        <v>79</v>
      </c>
      <c r="W1436" t="s">
        <v>79</v>
      </c>
      <c r="X1436">
        <v>4</v>
      </c>
      <c r="Y1436">
        <v>4</v>
      </c>
      <c r="Z1436" t="s">
        <v>79</v>
      </c>
      <c r="AA1436" t="s">
        <v>79</v>
      </c>
      <c r="AB1436" t="s">
        <v>79</v>
      </c>
      <c r="AC1436" t="s">
        <v>79</v>
      </c>
      <c r="AD1436" t="s">
        <v>79</v>
      </c>
      <c r="AE1436">
        <v>0</v>
      </c>
      <c r="AF1436" t="s">
        <v>79</v>
      </c>
      <c r="AG1436">
        <v>0</v>
      </c>
      <c r="AH1436" t="s">
        <v>79</v>
      </c>
      <c r="AI1436" t="s">
        <v>79</v>
      </c>
      <c r="AJ1436" t="s">
        <v>79</v>
      </c>
      <c r="AK1436" t="s">
        <v>79</v>
      </c>
      <c r="AL1436" t="s">
        <v>79</v>
      </c>
      <c r="AM1436" t="s">
        <v>79</v>
      </c>
      <c r="AN1436" t="s">
        <v>79</v>
      </c>
      <c r="AO1436" t="s">
        <v>79</v>
      </c>
      <c r="AP1436" t="s">
        <v>79</v>
      </c>
      <c r="AQ1436" t="s">
        <v>79</v>
      </c>
      <c r="AR1436" t="s">
        <v>79</v>
      </c>
      <c r="AS1436">
        <v>0</v>
      </c>
      <c r="AT1436" t="s">
        <v>79</v>
      </c>
      <c r="AU1436" t="s">
        <v>79</v>
      </c>
      <c r="AV1436">
        <v>0</v>
      </c>
      <c r="AW1436">
        <v>0</v>
      </c>
    </row>
    <row r="1437" spans="1:49" x14ac:dyDescent="0.2">
      <c r="A1437">
        <v>1</v>
      </c>
      <c r="B1437">
        <v>68</v>
      </c>
      <c r="C1437">
        <v>1</v>
      </c>
      <c r="D1437">
        <v>4</v>
      </c>
      <c r="E1437">
        <v>0</v>
      </c>
      <c r="F1437" t="s">
        <v>79</v>
      </c>
      <c r="G1437" t="s">
        <v>79</v>
      </c>
      <c r="H1437">
        <v>391</v>
      </c>
      <c r="I1437">
        <v>0</v>
      </c>
      <c r="J1437">
        <v>0</v>
      </c>
      <c r="K1437">
        <v>0</v>
      </c>
      <c r="L1437">
        <v>0</v>
      </c>
      <c r="M1437" t="s">
        <v>79</v>
      </c>
      <c r="N1437" t="s">
        <v>79</v>
      </c>
      <c r="O1437" t="s">
        <v>79</v>
      </c>
      <c r="P1437" t="s">
        <v>79</v>
      </c>
      <c r="Q1437" t="s">
        <v>79</v>
      </c>
      <c r="R1437" t="s">
        <v>2013</v>
      </c>
      <c r="S1437" t="s">
        <v>79</v>
      </c>
      <c r="T1437">
        <v>0</v>
      </c>
      <c r="U1437" t="s">
        <v>79</v>
      </c>
      <c r="V1437" t="s">
        <v>79</v>
      </c>
      <c r="W1437" t="s">
        <v>79</v>
      </c>
      <c r="X1437">
        <v>4</v>
      </c>
      <c r="Y1437">
        <v>4</v>
      </c>
      <c r="Z1437" t="s">
        <v>79</v>
      </c>
      <c r="AA1437" t="s">
        <v>79</v>
      </c>
      <c r="AB1437" t="s">
        <v>79</v>
      </c>
      <c r="AC1437" t="s">
        <v>79</v>
      </c>
      <c r="AD1437" t="s">
        <v>79</v>
      </c>
      <c r="AE1437">
        <v>0</v>
      </c>
      <c r="AF1437" t="s">
        <v>79</v>
      </c>
      <c r="AG1437">
        <v>0</v>
      </c>
      <c r="AH1437" t="s">
        <v>79</v>
      </c>
      <c r="AI1437" t="s">
        <v>79</v>
      </c>
      <c r="AJ1437" t="s">
        <v>79</v>
      </c>
      <c r="AK1437" t="s">
        <v>79</v>
      </c>
      <c r="AL1437" t="s">
        <v>79</v>
      </c>
      <c r="AM1437" t="s">
        <v>79</v>
      </c>
      <c r="AN1437" t="s">
        <v>79</v>
      </c>
      <c r="AO1437" t="s">
        <v>79</v>
      </c>
      <c r="AP1437" t="s">
        <v>79</v>
      </c>
      <c r="AQ1437" t="s">
        <v>79</v>
      </c>
      <c r="AR1437" t="s">
        <v>79</v>
      </c>
      <c r="AS1437">
        <v>0</v>
      </c>
      <c r="AT1437" t="s">
        <v>79</v>
      </c>
      <c r="AU1437" t="s">
        <v>79</v>
      </c>
      <c r="AV1437">
        <v>0</v>
      </c>
      <c r="AW1437">
        <v>0</v>
      </c>
    </row>
    <row r="1438" spans="1:49" x14ac:dyDescent="0.2">
      <c r="A1438">
        <v>1</v>
      </c>
      <c r="B1438">
        <v>68</v>
      </c>
      <c r="C1438">
        <v>1</v>
      </c>
      <c r="D1438">
        <v>5</v>
      </c>
      <c r="E1438">
        <v>0</v>
      </c>
      <c r="F1438" t="s">
        <v>79</v>
      </c>
      <c r="G1438" t="s">
        <v>79</v>
      </c>
      <c r="H1438">
        <v>431</v>
      </c>
      <c r="I1438">
        <v>0</v>
      </c>
      <c r="J1438">
        <v>0</v>
      </c>
      <c r="K1438">
        <v>0</v>
      </c>
      <c r="L1438">
        <v>0</v>
      </c>
      <c r="M1438" t="s">
        <v>79</v>
      </c>
      <c r="N1438" t="s">
        <v>79</v>
      </c>
      <c r="O1438" t="s">
        <v>79</v>
      </c>
      <c r="P1438" t="s">
        <v>79</v>
      </c>
      <c r="Q1438" t="s">
        <v>79</v>
      </c>
      <c r="R1438" t="s">
        <v>2014</v>
      </c>
      <c r="S1438" t="s">
        <v>79</v>
      </c>
      <c r="T1438">
        <v>0</v>
      </c>
      <c r="U1438" t="s">
        <v>79</v>
      </c>
      <c r="V1438" t="s">
        <v>79</v>
      </c>
      <c r="W1438" t="s">
        <v>79</v>
      </c>
      <c r="X1438">
        <v>4</v>
      </c>
      <c r="Y1438">
        <v>4</v>
      </c>
      <c r="Z1438" t="s">
        <v>79</v>
      </c>
      <c r="AA1438" t="s">
        <v>79</v>
      </c>
      <c r="AB1438" t="s">
        <v>79</v>
      </c>
      <c r="AC1438" t="s">
        <v>79</v>
      </c>
      <c r="AD1438" t="s">
        <v>79</v>
      </c>
      <c r="AE1438">
        <v>0</v>
      </c>
      <c r="AF1438" t="s">
        <v>79</v>
      </c>
      <c r="AG1438">
        <v>0</v>
      </c>
      <c r="AH1438" t="s">
        <v>79</v>
      </c>
      <c r="AI1438" t="s">
        <v>79</v>
      </c>
      <c r="AJ1438" t="s">
        <v>79</v>
      </c>
      <c r="AK1438" t="s">
        <v>79</v>
      </c>
      <c r="AL1438" t="s">
        <v>79</v>
      </c>
      <c r="AM1438" t="s">
        <v>79</v>
      </c>
      <c r="AN1438" t="s">
        <v>79</v>
      </c>
      <c r="AO1438" t="s">
        <v>79</v>
      </c>
      <c r="AP1438" t="s">
        <v>79</v>
      </c>
      <c r="AQ1438" t="s">
        <v>79</v>
      </c>
      <c r="AR1438" t="s">
        <v>79</v>
      </c>
      <c r="AS1438">
        <v>0</v>
      </c>
      <c r="AT1438" t="s">
        <v>79</v>
      </c>
      <c r="AU1438" t="s">
        <v>79</v>
      </c>
      <c r="AV1438">
        <v>0</v>
      </c>
      <c r="AW1438">
        <v>0</v>
      </c>
    </row>
    <row r="1439" spans="1:49" x14ac:dyDescent="0.2">
      <c r="A1439">
        <v>1</v>
      </c>
      <c r="B1439">
        <v>68</v>
      </c>
      <c r="C1439">
        <v>1</v>
      </c>
      <c r="D1439">
        <v>6</v>
      </c>
      <c r="E1439">
        <v>0</v>
      </c>
      <c r="F1439" t="s">
        <v>79</v>
      </c>
      <c r="G1439" t="s">
        <v>79</v>
      </c>
      <c r="H1439">
        <v>208</v>
      </c>
      <c r="I1439">
        <v>0</v>
      </c>
      <c r="J1439">
        <v>0</v>
      </c>
      <c r="K1439">
        <v>0</v>
      </c>
      <c r="L1439">
        <v>0</v>
      </c>
      <c r="M1439" t="s">
        <v>79</v>
      </c>
      <c r="N1439" t="s">
        <v>79</v>
      </c>
      <c r="O1439" t="s">
        <v>79</v>
      </c>
      <c r="P1439" t="s">
        <v>79</v>
      </c>
      <c r="Q1439" t="s">
        <v>79</v>
      </c>
      <c r="R1439" t="s">
        <v>446</v>
      </c>
      <c r="S1439" t="s">
        <v>79</v>
      </c>
      <c r="T1439">
        <v>0</v>
      </c>
      <c r="U1439" t="s">
        <v>79</v>
      </c>
      <c r="V1439" t="s">
        <v>79</v>
      </c>
      <c r="W1439" t="s">
        <v>79</v>
      </c>
      <c r="X1439">
        <v>4</v>
      </c>
      <c r="Y1439">
        <v>4</v>
      </c>
      <c r="Z1439" t="s">
        <v>79</v>
      </c>
      <c r="AA1439" t="s">
        <v>79</v>
      </c>
      <c r="AB1439" t="s">
        <v>79</v>
      </c>
      <c r="AC1439" t="s">
        <v>79</v>
      </c>
      <c r="AD1439" t="s">
        <v>79</v>
      </c>
      <c r="AE1439">
        <v>0</v>
      </c>
      <c r="AF1439" t="s">
        <v>79</v>
      </c>
      <c r="AG1439">
        <v>0</v>
      </c>
      <c r="AH1439" t="s">
        <v>79</v>
      </c>
      <c r="AI1439" t="s">
        <v>79</v>
      </c>
      <c r="AJ1439" t="s">
        <v>79</v>
      </c>
      <c r="AK1439" t="s">
        <v>79</v>
      </c>
      <c r="AL1439" t="s">
        <v>79</v>
      </c>
      <c r="AM1439" t="s">
        <v>79</v>
      </c>
      <c r="AN1439" t="s">
        <v>79</v>
      </c>
      <c r="AO1439" t="s">
        <v>79</v>
      </c>
      <c r="AP1439" t="s">
        <v>79</v>
      </c>
      <c r="AQ1439" t="s">
        <v>79</v>
      </c>
      <c r="AR1439" t="s">
        <v>79</v>
      </c>
      <c r="AS1439">
        <v>0</v>
      </c>
      <c r="AT1439" t="s">
        <v>79</v>
      </c>
      <c r="AU1439" t="s">
        <v>79</v>
      </c>
      <c r="AV1439">
        <v>0</v>
      </c>
      <c r="AW1439">
        <v>0</v>
      </c>
    </row>
    <row r="1440" spans="1:49" x14ac:dyDescent="0.2">
      <c r="A1440">
        <v>1</v>
      </c>
      <c r="B1440">
        <v>68</v>
      </c>
      <c r="C1440">
        <v>1</v>
      </c>
      <c r="D1440">
        <v>7</v>
      </c>
      <c r="E1440">
        <v>0</v>
      </c>
      <c r="F1440" t="s">
        <v>79</v>
      </c>
      <c r="G1440" t="s">
        <v>79</v>
      </c>
      <c r="H1440">
        <v>131</v>
      </c>
      <c r="I1440">
        <v>0</v>
      </c>
      <c r="J1440">
        <v>0</v>
      </c>
      <c r="K1440">
        <v>0</v>
      </c>
      <c r="L1440">
        <v>0</v>
      </c>
      <c r="M1440" t="s">
        <v>79</v>
      </c>
      <c r="N1440" t="s">
        <v>79</v>
      </c>
      <c r="O1440" t="s">
        <v>79</v>
      </c>
      <c r="P1440" t="s">
        <v>79</v>
      </c>
      <c r="Q1440" t="s">
        <v>79</v>
      </c>
      <c r="R1440" t="s">
        <v>1648</v>
      </c>
      <c r="S1440" t="s">
        <v>79</v>
      </c>
      <c r="T1440">
        <v>0</v>
      </c>
      <c r="U1440" t="s">
        <v>79</v>
      </c>
      <c r="V1440" t="s">
        <v>79</v>
      </c>
      <c r="W1440" t="s">
        <v>79</v>
      </c>
      <c r="X1440">
        <v>4</v>
      </c>
      <c r="Y1440">
        <v>4</v>
      </c>
      <c r="Z1440" t="s">
        <v>79</v>
      </c>
      <c r="AA1440" t="s">
        <v>79</v>
      </c>
      <c r="AB1440" t="s">
        <v>79</v>
      </c>
      <c r="AC1440" t="s">
        <v>79</v>
      </c>
      <c r="AD1440" t="s">
        <v>79</v>
      </c>
      <c r="AE1440">
        <v>0</v>
      </c>
      <c r="AF1440" t="s">
        <v>79</v>
      </c>
      <c r="AG1440">
        <v>0</v>
      </c>
      <c r="AH1440" t="s">
        <v>79</v>
      </c>
      <c r="AI1440" t="s">
        <v>79</v>
      </c>
      <c r="AJ1440" t="s">
        <v>79</v>
      </c>
      <c r="AK1440" t="s">
        <v>79</v>
      </c>
      <c r="AL1440" t="s">
        <v>79</v>
      </c>
      <c r="AM1440" t="s">
        <v>79</v>
      </c>
      <c r="AN1440" t="s">
        <v>79</v>
      </c>
      <c r="AO1440" t="s">
        <v>79</v>
      </c>
      <c r="AP1440" t="s">
        <v>79</v>
      </c>
      <c r="AQ1440" t="s">
        <v>79</v>
      </c>
      <c r="AR1440" t="s">
        <v>79</v>
      </c>
      <c r="AS1440">
        <v>0</v>
      </c>
      <c r="AT1440" t="s">
        <v>79</v>
      </c>
      <c r="AU1440" t="s">
        <v>79</v>
      </c>
      <c r="AV1440">
        <v>0</v>
      </c>
      <c r="AW1440">
        <v>0</v>
      </c>
    </row>
    <row r="1441" spans="1:49" x14ac:dyDescent="0.2">
      <c r="A1441">
        <v>1</v>
      </c>
      <c r="B1441">
        <v>68</v>
      </c>
      <c r="C1441">
        <v>1</v>
      </c>
      <c r="D1441">
        <v>8</v>
      </c>
      <c r="E1441">
        <v>0</v>
      </c>
      <c r="F1441" t="s">
        <v>79</v>
      </c>
      <c r="G1441" t="s">
        <v>79</v>
      </c>
      <c r="H1441">
        <v>0</v>
      </c>
      <c r="I1441">
        <v>0</v>
      </c>
      <c r="J1441">
        <v>0</v>
      </c>
      <c r="K1441">
        <v>0</v>
      </c>
      <c r="L1441">
        <v>0</v>
      </c>
      <c r="M1441" t="s">
        <v>79</v>
      </c>
      <c r="N1441" t="s">
        <v>79</v>
      </c>
      <c r="O1441" t="s">
        <v>79</v>
      </c>
      <c r="P1441" t="s">
        <v>79</v>
      </c>
      <c r="Q1441" t="s">
        <v>79</v>
      </c>
      <c r="R1441" t="s">
        <v>79</v>
      </c>
      <c r="S1441" t="s">
        <v>79</v>
      </c>
      <c r="T1441">
        <v>0</v>
      </c>
      <c r="U1441" t="s">
        <v>79</v>
      </c>
      <c r="V1441" t="s">
        <v>79</v>
      </c>
      <c r="W1441" t="s">
        <v>79</v>
      </c>
      <c r="X1441">
        <v>0</v>
      </c>
      <c r="Y1441">
        <v>0</v>
      </c>
      <c r="Z1441" t="s">
        <v>79</v>
      </c>
      <c r="AA1441" t="s">
        <v>79</v>
      </c>
      <c r="AB1441" t="s">
        <v>79</v>
      </c>
      <c r="AC1441" t="s">
        <v>79</v>
      </c>
      <c r="AD1441" t="s">
        <v>79</v>
      </c>
      <c r="AE1441">
        <v>0</v>
      </c>
      <c r="AF1441" t="s">
        <v>79</v>
      </c>
      <c r="AG1441">
        <v>0</v>
      </c>
      <c r="AH1441" t="s">
        <v>79</v>
      </c>
      <c r="AI1441" t="s">
        <v>79</v>
      </c>
      <c r="AJ1441" t="s">
        <v>79</v>
      </c>
      <c r="AK1441" t="s">
        <v>79</v>
      </c>
      <c r="AL1441" t="s">
        <v>79</v>
      </c>
      <c r="AM1441" t="s">
        <v>79</v>
      </c>
      <c r="AN1441" t="s">
        <v>79</v>
      </c>
      <c r="AO1441" t="s">
        <v>79</v>
      </c>
      <c r="AP1441" t="s">
        <v>79</v>
      </c>
      <c r="AQ1441" t="s">
        <v>79</v>
      </c>
      <c r="AR1441" t="s">
        <v>79</v>
      </c>
      <c r="AS1441">
        <v>0</v>
      </c>
      <c r="AT1441" t="s">
        <v>79</v>
      </c>
      <c r="AU1441" t="s">
        <v>79</v>
      </c>
      <c r="AV1441">
        <v>0</v>
      </c>
      <c r="AW1441">
        <v>0</v>
      </c>
    </row>
    <row r="1442" spans="1:49" x14ac:dyDescent="0.2">
      <c r="A1442">
        <v>1</v>
      </c>
      <c r="B1442">
        <v>68</v>
      </c>
      <c r="C1442">
        <v>2</v>
      </c>
      <c r="D1442">
        <v>1</v>
      </c>
      <c r="E1442">
        <v>0</v>
      </c>
      <c r="F1442" t="s">
        <v>79</v>
      </c>
      <c r="G1442" t="s">
        <v>79</v>
      </c>
      <c r="H1442">
        <v>551</v>
      </c>
      <c r="I1442">
        <v>0</v>
      </c>
      <c r="J1442">
        <v>0</v>
      </c>
      <c r="K1442">
        <v>0</v>
      </c>
      <c r="L1442">
        <v>0</v>
      </c>
      <c r="M1442" t="s">
        <v>79</v>
      </c>
      <c r="N1442" t="s">
        <v>79</v>
      </c>
      <c r="O1442" t="s">
        <v>79</v>
      </c>
      <c r="P1442" t="s">
        <v>79</v>
      </c>
      <c r="Q1442" t="s">
        <v>79</v>
      </c>
      <c r="R1442" t="s">
        <v>570</v>
      </c>
      <c r="S1442" t="s">
        <v>79</v>
      </c>
      <c r="T1442">
        <v>0</v>
      </c>
      <c r="U1442" t="s">
        <v>79</v>
      </c>
      <c r="V1442" t="s">
        <v>79</v>
      </c>
      <c r="W1442" t="s">
        <v>79</v>
      </c>
      <c r="X1442">
        <v>4</v>
      </c>
      <c r="Y1442">
        <v>4</v>
      </c>
      <c r="Z1442" t="s">
        <v>79</v>
      </c>
      <c r="AA1442" t="s">
        <v>79</v>
      </c>
      <c r="AB1442" t="s">
        <v>79</v>
      </c>
      <c r="AC1442" t="s">
        <v>79</v>
      </c>
      <c r="AD1442" t="s">
        <v>79</v>
      </c>
      <c r="AE1442">
        <v>0</v>
      </c>
      <c r="AF1442" t="s">
        <v>79</v>
      </c>
      <c r="AG1442">
        <v>0</v>
      </c>
      <c r="AH1442" t="s">
        <v>79</v>
      </c>
      <c r="AI1442" t="s">
        <v>79</v>
      </c>
      <c r="AJ1442" t="s">
        <v>79</v>
      </c>
      <c r="AK1442" t="s">
        <v>79</v>
      </c>
      <c r="AL1442" t="s">
        <v>79</v>
      </c>
      <c r="AM1442" t="s">
        <v>79</v>
      </c>
      <c r="AN1442" t="s">
        <v>79</v>
      </c>
      <c r="AO1442" t="s">
        <v>79</v>
      </c>
      <c r="AP1442" t="s">
        <v>79</v>
      </c>
      <c r="AQ1442" t="s">
        <v>79</v>
      </c>
      <c r="AR1442" t="s">
        <v>79</v>
      </c>
      <c r="AS1442">
        <v>0</v>
      </c>
      <c r="AT1442" t="s">
        <v>79</v>
      </c>
      <c r="AU1442" t="s">
        <v>79</v>
      </c>
      <c r="AV1442">
        <v>0</v>
      </c>
      <c r="AW1442">
        <v>0</v>
      </c>
    </row>
    <row r="1443" spans="1:49" x14ac:dyDescent="0.2">
      <c r="A1443">
        <v>1</v>
      </c>
      <c r="B1443">
        <v>68</v>
      </c>
      <c r="C1443">
        <v>2</v>
      </c>
      <c r="D1443">
        <v>2</v>
      </c>
      <c r="E1443">
        <v>0</v>
      </c>
      <c r="F1443" t="s">
        <v>79</v>
      </c>
      <c r="G1443" t="s">
        <v>79</v>
      </c>
      <c r="H1443">
        <v>613</v>
      </c>
      <c r="I1443">
        <v>0</v>
      </c>
      <c r="J1443">
        <v>0</v>
      </c>
      <c r="K1443">
        <v>0</v>
      </c>
      <c r="L1443">
        <v>0</v>
      </c>
      <c r="M1443" t="s">
        <v>79</v>
      </c>
      <c r="N1443" t="s">
        <v>79</v>
      </c>
      <c r="O1443" t="s">
        <v>79</v>
      </c>
      <c r="P1443" t="s">
        <v>79</v>
      </c>
      <c r="Q1443" t="s">
        <v>79</v>
      </c>
      <c r="R1443" t="s">
        <v>2015</v>
      </c>
      <c r="S1443" t="s">
        <v>79</v>
      </c>
      <c r="T1443">
        <v>0</v>
      </c>
      <c r="U1443" t="s">
        <v>79</v>
      </c>
      <c r="V1443" t="s">
        <v>79</v>
      </c>
      <c r="W1443" t="s">
        <v>79</v>
      </c>
      <c r="X1443">
        <v>4</v>
      </c>
      <c r="Y1443">
        <v>4</v>
      </c>
      <c r="Z1443" t="s">
        <v>79</v>
      </c>
      <c r="AA1443" t="s">
        <v>79</v>
      </c>
      <c r="AB1443" t="s">
        <v>79</v>
      </c>
      <c r="AC1443" t="s">
        <v>79</v>
      </c>
      <c r="AD1443" t="s">
        <v>79</v>
      </c>
      <c r="AE1443">
        <v>0</v>
      </c>
      <c r="AF1443" t="s">
        <v>79</v>
      </c>
      <c r="AG1443">
        <v>0</v>
      </c>
      <c r="AH1443" t="s">
        <v>79</v>
      </c>
      <c r="AI1443" t="s">
        <v>79</v>
      </c>
      <c r="AJ1443" t="s">
        <v>79</v>
      </c>
      <c r="AK1443" t="s">
        <v>79</v>
      </c>
      <c r="AL1443" t="s">
        <v>79</v>
      </c>
      <c r="AM1443" t="s">
        <v>79</v>
      </c>
      <c r="AN1443" t="s">
        <v>79</v>
      </c>
      <c r="AO1443" t="s">
        <v>79</v>
      </c>
      <c r="AP1443" t="s">
        <v>79</v>
      </c>
      <c r="AQ1443" t="s">
        <v>79</v>
      </c>
      <c r="AR1443" t="s">
        <v>79</v>
      </c>
      <c r="AS1443">
        <v>0</v>
      </c>
      <c r="AT1443" t="s">
        <v>79</v>
      </c>
      <c r="AU1443" t="s">
        <v>79</v>
      </c>
      <c r="AV1443">
        <v>0</v>
      </c>
      <c r="AW1443">
        <v>0</v>
      </c>
    </row>
    <row r="1444" spans="1:49" x14ac:dyDescent="0.2">
      <c r="A1444">
        <v>1</v>
      </c>
      <c r="B1444">
        <v>68</v>
      </c>
      <c r="C1444">
        <v>2</v>
      </c>
      <c r="D1444">
        <v>3</v>
      </c>
      <c r="E1444">
        <v>0</v>
      </c>
      <c r="F1444" t="s">
        <v>79</v>
      </c>
      <c r="G1444" t="s">
        <v>79</v>
      </c>
      <c r="H1444">
        <v>312</v>
      </c>
      <c r="I1444">
        <v>0</v>
      </c>
      <c r="J1444">
        <v>0</v>
      </c>
      <c r="K1444">
        <v>0</v>
      </c>
      <c r="L1444">
        <v>0</v>
      </c>
      <c r="M1444" t="s">
        <v>79</v>
      </c>
      <c r="N1444" t="s">
        <v>79</v>
      </c>
      <c r="O1444" t="s">
        <v>79</v>
      </c>
      <c r="P1444" t="s">
        <v>79</v>
      </c>
      <c r="Q1444" t="s">
        <v>79</v>
      </c>
      <c r="R1444" t="s">
        <v>2016</v>
      </c>
      <c r="S1444" t="s">
        <v>79</v>
      </c>
      <c r="T1444">
        <v>0</v>
      </c>
      <c r="U1444" t="s">
        <v>79</v>
      </c>
      <c r="V1444" t="s">
        <v>79</v>
      </c>
      <c r="W1444" t="s">
        <v>79</v>
      </c>
      <c r="X1444">
        <v>4</v>
      </c>
      <c r="Y1444">
        <v>4</v>
      </c>
      <c r="Z1444" t="s">
        <v>79</v>
      </c>
      <c r="AA1444" t="s">
        <v>79</v>
      </c>
      <c r="AB1444" t="s">
        <v>79</v>
      </c>
      <c r="AC1444" t="s">
        <v>79</v>
      </c>
      <c r="AD1444" t="s">
        <v>79</v>
      </c>
      <c r="AE1444">
        <v>0</v>
      </c>
      <c r="AF1444" t="s">
        <v>79</v>
      </c>
      <c r="AG1444">
        <v>0</v>
      </c>
      <c r="AH1444" t="s">
        <v>79</v>
      </c>
      <c r="AI1444" t="s">
        <v>79</v>
      </c>
      <c r="AJ1444" t="s">
        <v>79</v>
      </c>
      <c r="AK1444" t="s">
        <v>79</v>
      </c>
      <c r="AL1444" t="s">
        <v>79</v>
      </c>
      <c r="AM1444" t="s">
        <v>79</v>
      </c>
      <c r="AN1444" t="s">
        <v>79</v>
      </c>
      <c r="AO1444" t="s">
        <v>79</v>
      </c>
      <c r="AP1444" t="s">
        <v>79</v>
      </c>
      <c r="AQ1444" t="s">
        <v>79</v>
      </c>
      <c r="AR1444" t="s">
        <v>79</v>
      </c>
      <c r="AS1444">
        <v>0</v>
      </c>
      <c r="AT1444" t="s">
        <v>79</v>
      </c>
      <c r="AU1444" t="s">
        <v>79</v>
      </c>
      <c r="AV1444">
        <v>0</v>
      </c>
      <c r="AW1444">
        <v>0</v>
      </c>
    </row>
    <row r="1445" spans="1:49" x14ac:dyDescent="0.2">
      <c r="A1445">
        <v>1</v>
      </c>
      <c r="B1445">
        <v>68</v>
      </c>
      <c r="C1445">
        <v>2</v>
      </c>
      <c r="D1445">
        <v>4</v>
      </c>
      <c r="E1445">
        <v>0</v>
      </c>
      <c r="F1445" t="s">
        <v>79</v>
      </c>
      <c r="G1445" t="s">
        <v>79</v>
      </c>
      <c r="H1445">
        <v>663</v>
      </c>
      <c r="I1445">
        <v>0</v>
      </c>
      <c r="J1445">
        <v>0</v>
      </c>
      <c r="K1445">
        <v>0</v>
      </c>
      <c r="L1445">
        <v>0</v>
      </c>
      <c r="M1445" t="s">
        <v>79</v>
      </c>
      <c r="N1445" t="s">
        <v>79</v>
      </c>
      <c r="O1445" t="s">
        <v>79</v>
      </c>
      <c r="P1445" t="s">
        <v>79</v>
      </c>
      <c r="Q1445" t="s">
        <v>79</v>
      </c>
      <c r="R1445" t="s">
        <v>2017</v>
      </c>
      <c r="S1445" t="s">
        <v>79</v>
      </c>
      <c r="T1445">
        <v>0</v>
      </c>
      <c r="U1445" t="s">
        <v>79</v>
      </c>
      <c r="V1445" t="s">
        <v>79</v>
      </c>
      <c r="W1445" t="s">
        <v>79</v>
      </c>
      <c r="X1445">
        <v>4</v>
      </c>
      <c r="Y1445">
        <v>4</v>
      </c>
      <c r="Z1445" t="s">
        <v>79</v>
      </c>
      <c r="AA1445" t="s">
        <v>79</v>
      </c>
      <c r="AB1445" t="s">
        <v>79</v>
      </c>
      <c r="AC1445" t="s">
        <v>79</v>
      </c>
      <c r="AD1445" t="s">
        <v>79</v>
      </c>
      <c r="AE1445">
        <v>0</v>
      </c>
      <c r="AF1445" t="s">
        <v>79</v>
      </c>
      <c r="AG1445">
        <v>0</v>
      </c>
      <c r="AH1445" t="s">
        <v>79</v>
      </c>
      <c r="AI1445" t="s">
        <v>79</v>
      </c>
      <c r="AJ1445" t="s">
        <v>79</v>
      </c>
      <c r="AK1445" t="s">
        <v>79</v>
      </c>
      <c r="AL1445" t="s">
        <v>79</v>
      </c>
      <c r="AM1445" t="s">
        <v>79</v>
      </c>
      <c r="AN1445" t="s">
        <v>79</v>
      </c>
      <c r="AO1445" t="s">
        <v>79</v>
      </c>
      <c r="AP1445" t="s">
        <v>79</v>
      </c>
      <c r="AQ1445" t="s">
        <v>79</v>
      </c>
      <c r="AR1445" t="s">
        <v>79</v>
      </c>
      <c r="AS1445">
        <v>0</v>
      </c>
      <c r="AT1445" t="s">
        <v>79</v>
      </c>
      <c r="AU1445" t="s">
        <v>79</v>
      </c>
      <c r="AV1445">
        <v>0</v>
      </c>
      <c r="AW1445">
        <v>0</v>
      </c>
    </row>
    <row r="1446" spans="1:49" x14ac:dyDescent="0.2">
      <c r="A1446">
        <v>1</v>
      </c>
      <c r="B1446">
        <v>68</v>
      </c>
      <c r="C1446">
        <v>2</v>
      </c>
      <c r="D1446">
        <v>5</v>
      </c>
      <c r="E1446">
        <v>0</v>
      </c>
      <c r="F1446" t="s">
        <v>79</v>
      </c>
      <c r="G1446" t="s">
        <v>79</v>
      </c>
      <c r="H1446">
        <v>145</v>
      </c>
      <c r="I1446">
        <v>0</v>
      </c>
      <c r="J1446">
        <v>0</v>
      </c>
      <c r="K1446">
        <v>0</v>
      </c>
      <c r="L1446">
        <v>0</v>
      </c>
      <c r="M1446" t="s">
        <v>79</v>
      </c>
      <c r="N1446" t="s">
        <v>79</v>
      </c>
      <c r="O1446" t="s">
        <v>79</v>
      </c>
      <c r="P1446" t="s">
        <v>79</v>
      </c>
      <c r="Q1446" t="s">
        <v>79</v>
      </c>
      <c r="R1446" t="s">
        <v>1661</v>
      </c>
      <c r="S1446" t="s">
        <v>79</v>
      </c>
      <c r="T1446">
        <v>0</v>
      </c>
      <c r="U1446" t="s">
        <v>79</v>
      </c>
      <c r="V1446" t="s">
        <v>79</v>
      </c>
      <c r="W1446" t="s">
        <v>79</v>
      </c>
      <c r="X1446">
        <v>4</v>
      </c>
      <c r="Y1446">
        <v>4</v>
      </c>
      <c r="Z1446" t="s">
        <v>79</v>
      </c>
      <c r="AA1446" t="s">
        <v>79</v>
      </c>
      <c r="AB1446" t="s">
        <v>79</v>
      </c>
      <c r="AC1446" t="s">
        <v>79</v>
      </c>
      <c r="AD1446" t="s">
        <v>79</v>
      </c>
      <c r="AE1446">
        <v>0</v>
      </c>
      <c r="AF1446" t="s">
        <v>79</v>
      </c>
      <c r="AG1446">
        <v>0</v>
      </c>
      <c r="AH1446" t="s">
        <v>79</v>
      </c>
      <c r="AI1446" t="s">
        <v>79</v>
      </c>
      <c r="AJ1446" t="s">
        <v>79</v>
      </c>
      <c r="AK1446" t="s">
        <v>79</v>
      </c>
      <c r="AL1446" t="s">
        <v>79</v>
      </c>
      <c r="AM1446" t="s">
        <v>79</v>
      </c>
      <c r="AN1446" t="s">
        <v>79</v>
      </c>
      <c r="AO1446" t="s">
        <v>79</v>
      </c>
      <c r="AP1446" t="s">
        <v>79</v>
      </c>
      <c r="AQ1446" t="s">
        <v>79</v>
      </c>
      <c r="AR1446" t="s">
        <v>79</v>
      </c>
      <c r="AS1446">
        <v>0</v>
      </c>
      <c r="AT1446" t="s">
        <v>79</v>
      </c>
      <c r="AU1446" t="s">
        <v>79</v>
      </c>
      <c r="AV1446">
        <v>0</v>
      </c>
      <c r="AW1446">
        <v>0</v>
      </c>
    </row>
    <row r="1447" spans="1:49" x14ac:dyDescent="0.2">
      <c r="A1447">
        <v>1</v>
      </c>
      <c r="B1447">
        <v>68</v>
      </c>
      <c r="C1447">
        <v>2</v>
      </c>
      <c r="D1447">
        <v>6</v>
      </c>
      <c r="E1447">
        <v>0</v>
      </c>
      <c r="F1447" t="s">
        <v>79</v>
      </c>
      <c r="G1447" t="s">
        <v>79</v>
      </c>
      <c r="H1447">
        <v>278</v>
      </c>
      <c r="I1447">
        <v>0</v>
      </c>
      <c r="J1447">
        <v>0</v>
      </c>
      <c r="K1447">
        <v>0</v>
      </c>
      <c r="L1447">
        <v>0</v>
      </c>
      <c r="M1447" t="s">
        <v>79</v>
      </c>
      <c r="N1447" t="s">
        <v>79</v>
      </c>
      <c r="O1447" t="s">
        <v>79</v>
      </c>
      <c r="P1447" t="s">
        <v>79</v>
      </c>
      <c r="Q1447" t="s">
        <v>79</v>
      </c>
      <c r="R1447" t="s">
        <v>2018</v>
      </c>
      <c r="S1447" t="s">
        <v>79</v>
      </c>
      <c r="T1447">
        <v>0</v>
      </c>
      <c r="U1447" t="s">
        <v>79</v>
      </c>
      <c r="V1447" t="s">
        <v>79</v>
      </c>
      <c r="W1447" t="s">
        <v>79</v>
      </c>
      <c r="X1447">
        <v>4</v>
      </c>
      <c r="Y1447">
        <v>4</v>
      </c>
      <c r="Z1447" t="s">
        <v>79</v>
      </c>
      <c r="AA1447" t="s">
        <v>79</v>
      </c>
      <c r="AB1447" t="s">
        <v>79</v>
      </c>
      <c r="AC1447" t="s">
        <v>79</v>
      </c>
      <c r="AD1447" t="s">
        <v>79</v>
      </c>
      <c r="AE1447">
        <v>0</v>
      </c>
      <c r="AF1447" t="s">
        <v>79</v>
      </c>
      <c r="AG1447">
        <v>0</v>
      </c>
      <c r="AH1447" t="s">
        <v>79</v>
      </c>
      <c r="AI1447" t="s">
        <v>79</v>
      </c>
      <c r="AJ1447" t="s">
        <v>79</v>
      </c>
      <c r="AK1447" t="s">
        <v>79</v>
      </c>
      <c r="AL1447" t="s">
        <v>79</v>
      </c>
      <c r="AM1447" t="s">
        <v>79</v>
      </c>
      <c r="AN1447" t="s">
        <v>79</v>
      </c>
      <c r="AO1447" t="s">
        <v>79</v>
      </c>
      <c r="AP1447" t="s">
        <v>79</v>
      </c>
      <c r="AQ1447" t="s">
        <v>79</v>
      </c>
      <c r="AR1447" t="s">
        <v>79</v>
      </c>
      <c r="AS1447">
        <v>0</v>
      </c>
      <c r="AT1447" t="s">
        <v>79</v>
      </c>
      <c r="AU1447" t="s">
        <v>79</v>
      </c>
      <c r="AV1447">
        <v>0</v>
      </c>
      <c r="AW1447">
        <v>0</v>
      </c>
    </row>
    <row r="1448" spans="1:49" x14ac:dyDescent="0.2">
      <c r="A1448">
        <v>1</v>
      </c>
      <c r="B1448">
        <v>68</v>
      </c>
      <c r="C1448">
        <v>2</v>
      </c>
      <c r="D1448">
        <v>7</v>
      </c>
      <c r="E1448">
        <v>0</v>
      </c>
      <c r="F1448" t="s">
        <v>79</v>
      </c>
      <c r="G1448" t="s">
        <v>79</v>
      </c>
      <c r="H1448">
        <v>44</v>
      </c>
      <c r="I1448">
        <v>0</v>
      </c>
      <c r="J1448">
        <v>0</v>
      </c>
      <c r="K1448">
        <v>0</v>
      </c>
      <c r="L1448">
        <v>0</v>
      </c>
      <c r="M1448" t="s">
        <v>79</v>
      </c>
      <c r="N1448" t="s">
        <v>79</v>
      </c>
      <c r="O1448" t="s">
        <v>79</v>
      </c>
      <c r="P1448" t="s">
        <v>79</v>
      </c>
      <c r="Q1448" t="s">
        <v>79</v>
      </c>
      <c r="R1448" t="s">
        <v>2019</v>
      </c>
      <c r="S1448" t="s">
        <v>79</v>
      </c>
      <c r="T1448">
        <v>0</v>
      </c>
      <c r="U1448" t="s">
        <v>79</v>
      </c>
      <c r="V1448" t="s">
        <v>79</v>
      </c>
      <c r="W1448" t="s">
        <v>79</v>
      </c>
      <c r="X1448">
        <v>4</v>
      </c>
      <c r="Y1448">
        <v>4</v>
      </c>
      <c r="Z1448" t="s">
        <v>79</v>
      </c>
      <c r="AA1448" t="s">
        <v>79</v>
      </c>
      <c r="AB1448" t="s">
        <v>79</v>
      </c>
      <c r="AC1448" t="s">
        <v>79</v>
      </c>
      <c r="AD1448" t="s">
        <v>79</v>
      </c>
      <c r="AE1448">
        <v>0</v>
      </c>
      <c r="AF1448" t="s">
        <v>79</v>
      </c>
      <c r="AG1448">
        <v>0</v>
      </c>
      <c r="AH1448" t="s">
        <v>79</v>
      </c>
      <c r="AI1448" t="s">
        <v>79</v>
      </c>
      <c r="AJ1448" t="s">
        <v>79</v>
      </c>
      <c r="AK1448" t="s">
        <v>79</v>
      </c>
      <c r="AL1448" t="s">
        <v>79</v>
      </c>
      <c r="AM1448" t="s">
        <v>79</v>
      </c>
      <c r="AN1448" t="s">
        <v>79</v>
      </c>
      <c r="AO1448" t="s">
        <v>79</v>
      </c>
      <c r="AP1448" t="s">
        <v>79</v>
      </c>
      <c r="AQ1448" t="s">
        <v>79</v>
      </c>
      <c r="AR1448" t="s">
        <v>79</v>
      </c>
      <c r="AS1448">
        <v>0</v>
      </c>
      <c r="AT1448" t="s">
        <v>79</v>
      </c>
      <c r="AU1448" t="s">
        <v>79</v>
      </c>
      <c r="AV1448">
        <v>0</v>
      </c>
      <c r="AW1448">
        <v>0</v>
      </c>
    </row>
    <row r="1449" spans="1:49" x14ac:dyDescent="0.2">
      <c r="A1449">
        <v>1</v>
      </c>
      <c r="B1449">
        <v>68</v>
      </c>
      <c r="C1449">
        <v>2</v>
      </c>
      <c r="D1449">
        <v>8</v>
      </c>
      <c r="E1449">
        <v>0</v>
      </c>
      <c r="F1449" t="s">
        <v>79</v>
      </c>
      <c r="G1449" t="s">
        <v>79</v>
      </c>
      <c r="H1449">
        <v>207</v>
      </c>
      <c r="I1449">
        <v>0</v>
      </c>
      <c r="J1449">
        <v>0</v>
      </c>
      <c r="K1449">
        <v>0</v>
      </c>
      <c r="L1449">
        <v>0</v>
      </c>
      <c r="M1449" t="s">
        <v>79</v>
      </c>
      <c r="N1449" t="s">
        <v>79</v>
      </c>
      <c r="O1449" t="s">
        <v>79</v>
      </c>
      <c r="P1449" t="s">
        <v>79</v>
      </c>
      <c r="Q1449" t="s">
        <v>79</v>
      </c>
      <c r="R1449" t="s">
        <v>2020</v>
      </c>
      <c r="S1449" t="s">
        <v>79</v>
      </c>
      <c r="T1449">
        <v>0</v>
      </c>
      <c r="U1449" t="s">
        <v>79</v>
      </c>
      <c r="V1449" t="s">
        <v>79</v>
      </c>
      <c r="W1449" t="s">
        <v>79</v>
      </c>
      <c r="X1449">
        <v>4</v>
      </c>
      <c r="Y1449">
        <v>4</v>
      </c>
      <c r="Z1449" t="s">
        <v>79</v>
      </c>
      <c r="AA1449" t="s">
        <v>79</v>
      </c>
      <c r="AB1449" t="s">
        <v>79</v>
      </c>
      <c r="AC1449" t="s">
        <v>79</v>
      </c>
      <c r="AD1449" t="s">
        <v>79</v>
      </c>
      <c r="AE1449">
        <v>0</v>
      </c>
      <c r="AF1449" t="s">
        <v>79</v>
      </c>
      <c r="AG1449">
        <v>0</v>
      </c>
      <c r="AH1449" t="s">
        <v>79</v>
      </c>
      <c r="AI1449" t="s">
        <v>79</v>
      </c>
      <c r="AJ1449" t="s">
        <v>79</v>
      </c>
      <c r="AK1449" t="s">
        <v>79</v>
      </c>
      <c r="AL1449" t="s">
        <v>79</v>
      </c>
      <c r="AM1449" t="s">
        <v>79</v>
      </c>
      <c r="AN1449" t="s">
        <v>79</v>
      </c>
      <c r="AO1449" t="s">
        <v>79</v>
      </c>
      <c r="AP1449" t="s">
        <v>79</v>
      </c>
      <c r="AQ1449" t="s">
        <v>79</v>
      </c>
      <c r="AR1449" t="s">
        <v>79</v>
      </c>
      <c r="AS1449">
        <v>0</v>
      </c>
      <c r="AT1449" t="s">
        <v>79</v>
      </c>
      <c r="AU1449" t="s">
        <v>79</v>
      </c>
      <c r="AV1449">
        <v>0</v>
      </c>
      <c r="AW1449">
        <v>0</v>
      </c>
    </row>
    <row r="1450" spans="1:49" x14ac:dyDescent="0.2">
      <c r="A1450">
        <v>1</v>
      </c>
      <c r="B1450">
        <v>68</v>
      </c>
      <c r="C1450">
        <v>3</v>
      </c>
      <c r="D1450">
        <v>1</v>
      </c>
      <c r="E1450">
        <v>0</v>
      </c>
      <c r="F1450" t="s">
        <v>79</v>
      </c>
      <c r="G1450" t="s">
        <v>79</v>
      </c>
      <c r="H1450">
        <v>252</v>
      </c>
      <c r="I1450">
        <v>0</v>
      </c>
      <c r="J1450">
        <v>0</v>
      </c>
      <c r="K1450">
        <v>0</v>
      </c>
      <c r="L1450">
        <v>0</v>
      </c>
      <c r="M1450" t="s">
        <v>79</v>
      </c>
      <c r="N1450" t="s">
        <v>79</v>
      </c>
      <c r="O1450" t="s">
        <v>79</v>
      </c>
      <c r="P1450" t="s">
        <v>79</v>
      </c>
      <c r="Q1450" t="s">
        <v>79</v>
      </c>
      <c r="R1450" t="s">
        <v>2021</v>
      </c>
      <c r="S1450" t="s">
        <v>79</v>
      </c>
      <c r="T1450">
        <v>0</v>
      </c>
      <c r="U1450" t="s">
        <v>79</v>
      </c>
      <c r="V1450" t="s">
        <v>79</v>
      </c>
      <c r="W1450" t="s">
        <v>79</v>
      </c>
      <c r="X1450">
        <v>4</v>
      </c>
      <c r="Y1450">
        <v>4</v>
      </c>
      <c r="Z1450" t="s">
        <v>79</v>
      </c>
      <c r="AA1450" t="s">
        <v>79</v>
      </c>
      <c r="AB1450" t="s">
        <v>79</v>
      </c>
      <c r="AC1450" t="s">
        <v>79</v>
      </c>
      <c r="AD1450" t="s">
        <v>79</v>
      </c>
      <c r="AE1450">
        <v>0</v>
      </c>
      <c r="AF1450" t="s">
        <v>79</v>
      </c>
      <c r="AG1450">
        <v>0</v>
      </c>
      <c r="AH1450" t="s">
        <v>79</v>
      </c>
      <c r="AI1450" t="s">
        <v>79</v>
      </c>
      <c r="AJ1450" t="s">
        <v>79</v>
      </c>
      <c r="AK1450" t="s">
        <v>79</v>
      </c>
      <c r="AL1450" t="s">
        <v>79</v>
      </c>
      <c r="AM1450" t="s">
        <v>79</v>
      </c>
      <c r="AN1450" t="s">
        <v>79</v>
      </c>
      <c r="AO1450" t="s">
        <v>79</v>
      </c>
      <c r="AP1450" t="s">
        <v>79</v>
      </c>
      <c r="AQ1450" t="s">
        <v>79</v>
      </c>
      <c r="AR1450" t="s">
        <v>79</v>
      </c>
      <c r="AS1450">
        <v>0</v>
      </c>
      <c r="AT1450" t="s">
        <v>79</v>
      </c>
      <c r="AU1450" t="s">
        <v>79</v>
      </c>
      <c r="AV1450">
        <v>0</v>
      </c>
      <c r="AW1450">
        <v>0</v>
      </c>
    </row>
    <row r="1451" spans="1:49" x14ac:dyDescent="0.2">
      <c r="A1451">
        <v>1</v>
      </c>
      <c r="B1451">
        <v>68</v>
      </c>
      <c r="C1451">
        <v>3</v>
      </c>
      <c r="D1451">
        <v>2</v>
      </c>
      <c r="E1451">
        <v>0</v>
      </c>
      <c r="F1451" t="s">
        <v>79</v>
      </c>
      <c r="G1451" t="s">
        <v>79</v>
      </c>
      <c r="H1451">
        <v>279</v>
      </c>
      <c r="I1451">
        <v>0</v>
      </c>
      <c r="J1451">
        <v>0</v>
      </c>
      <c r="K1451">
        <v>0</v>
      </c>
      <c r="L1451">
        <v>0</v>
      </c>
      <c r="M1451" t="s">
        <v>79</v>
      </c>
      <c r="N1451" t="s">
        <v>79</v>
      </c>
      <c r="O1451" t="s">
        <v>79</v>
      </c>
      <c r="P1451" t="s">
        <v>79</v>
      </c>
      <c r="Q1451" t="s">
        <v>79</v>
      </c>
      <c r="R1451" t="s">
        <v>2022</v>
      </c>
      <c r="S1451" t="s">
        <v>79</v>
      </c>
      <c r="T1451">
        <v>0</v>
      </c>
      <c r="U1451" t="s">
        <v>79</v>
      </c>
      <c r="V1451" t="s">
        <v>79</v>
      </c>
      <c r="W1451" t="s">
        <v>79</v>
      </c>
      <c r="X1451">
        <v>4</v>
      </c>
      <c r="Y1451">
        <v>4</v>
      </c>
      <c r="Z1451" t="s">
        <v>79</v>
      </c>
      <c r="AA1451" t="s">
        <v>79</v>
      </c>
      <c r="AB1451" t="s">
        <v>79</v>
      </c>
      <c r="AC1451" t="s">
        <v>79</v>
      </c>
      <c r="AD1451" t="s">
        <v>79</v>
      </c>
      <c r="AE1451">
        <v>0</v>
      </c>
      <c r="AF1451" t="s">
        <v>79</v>
      </c>
      <c r="AG1451">
        <v>0</v>
      </c>
      <c r="AH1451" t="s">
        <v>79</v>
      </c>
      <c r="AI1451" t="s">
        <v>79</v>
      </c>
      <c r="AJ1451" t="s">
        <v>79</v>
      </c>
      <c r="AK1451" t="s">
        <v>79</v>
      </c>
      <c r="AL1451" t="s">
        <v>79</v>
      </c>
      <c r="AM1451" t="s">
        <v>79</v>
      </c>
      <c r="AN1451" t="s">
        <v>79</v>
      </c>
      <c r="AO1451" t="s">
        <v>79</v>
      </c>
      <c r="AP1451" t="s">
        <v>79</v>
      </c>
      <c r="AQ1451" t="s">
        <v>79</v>
      </c>
      <c r="AR1451" t="s">
        <v>79</v>
      </c>
      <c r="AS1451">
        <v>0</v>
      </c>
      <c r="AT1451" t="s">
        <v>79</v>
      </c>
      <c r="AU1451" t="s">
        <v>79</v>
      </c>
      <c r="AV1451">
        <v>0</v>
      </c>
      <c r="AW1451">
        <v>0</v>
      </c>
    </row>
    <row r="1452" spans="1:49" x14ac:dyDescent="0.2">
      <c r="A1452">
        <v>1</v>
      </c>
      <c r="B1452">
        <v>68</v>
      </c>
      <c r="C1452">
        <v>3</v>
      </c>
      <c r="D1452">
        <v>3</v>
      </c>
      <c r="E1452">
        <v>0</v>
      </c>
      <c r="F1452" t="s">
        <v>79</v>
      </c>
      <c r="G1452" t="s">
        <v>79</v>
      </c>
      <c r="H1452">
        <v>277</v>
      </c>
      <c r="I1452">
        <v>0</v>
      </c>
      <c r="J1452">
        <v>0</v>
      </c>
      <c r="K1452">
        <v>0</v>
      </c>
      <c r="L1452">
        <v>0</v>
      </c>
      <c r="M1452" t="s">
        <v>79</v>
      </c>
      <c r="N1452" t="s">
        <v>79</v>
      </c>
      <c r="O1452" t="s">
        <v>79</v>
      </c>
      <c r="P1452" t="s">
        <v>79</v>
      </c>
      <c r="Q1452" t="s">
        <v>79</v>
      </c>
      <c r="R1452" t="s">
        <v>2023</v>
      </c>
      <c r="S1452" t="s">
        <v>79</v>
      </c>
      <c r="T1452">
        <v>0</v>
      </c>
      <c r="U1452" t="s">
        <v>79</v>
      </c>
      <c r="V1452" t="s">
        <v>79</v>
      </c>
      <c r="W1452" t="s">
        <v>79</v>
      </c>
      <c r="X1452">
        <v>4</v>
      </c>
      <c r="Y1452">
        <v>4</v>
      </c>
      <c r="Z1452" t="s">
        <v>79</v>
      </c>
      <c r="AA1452" t="s">
        <v>79</v>
      </c>
      <c r="AB1452" t="s">
        <v>79</v>
      </c>
      <c r="AC1452" t="s">
        <v>79</v>
      </c>
      <c r="AD1452" t="s">
        <v>79</v>
      </c>
      <c r="AE1452">
        <v>0</v>
      </c>
      <c r="AF1452" t="s">
        <v>79</v>
      </c>
      <c r="AG1452">
        <v>0</v>
      </c>
      <c r="AH1452" t="s">
        <v>79</v>
      </c>
      <c r="AI1452" t="s">
        <v>79</v>
      </c>
      <c r="AJ1452" t="s">
        <v>79</v>
      </c>
      <c r="AK1452" t="s">
        <v>79</v>
      </c>
      <c r="AL1452" t="s">
        <v>79</v>
      </c>
      <c r="AM1452" t="s">
        <v>79</v>
      </c>
      <c r="AN1452" t="s">
        <v>79</v>
      </c>
      <c r="AO1452" t="s">
        <v>79</v>
      </c>
      <c r="AP1452" t="s">
        <v>79</v>
      </c>
      <c r="AQ1452" t="s">
        <v>79</v>
      </c>
      <c r="AR1452" t="s">
        <v>79</v>
      </c>
      <c r="AS1452">
        <v>0</v>
      </c>
      <c r="AT1452" t="s">
        <v>79</v>
      </c>
      <c r="AU1452" t="s">
        <v>79</v>
      </c>
      <c r="AV1452">
        <v>0</v>
      </c>
      <c r="AW1452">
        <v>0</v>
      </c>
    </row>
    <row r="1453" spans="1:49" x14ac:dyDescent="0.2">
      <c r="A1453">
        <v>1</v>
      </c>
      <c r="B1453">
        <v>68</v>
      </c>
      <c r="C1453">
        <v>3</v>
      </c>
      <c r="D1453">
        <v>4</v>
      </c>
      <c r="E1453">
        <v>0</v>
      </c>
      <c r="F1453" t="s">
        <v>79</v>
      </c>
      <c r="G1453" t="s">
        <v>79</v>
      </c>
      <c r="H1453">
        <v>155</v>
      </c>
      <c r="I1453">
        <v>0</v>
      </c>
      <c r="J1453">
        <v>0</v>
      </c>
      <c r="K1453">
        <v>0</v>
      </c>
      <c r="L1453">
        <v>0</v>
      </c>
      <c r="M1453" t="s">
        <v>79</v>
      </c>
      <c r="N1453" t="s">
        <v>79</v>
      </c>
      <c r="O1453" t="s">
        <v>79</v>
      </c>
      <c r="P1453" t="s">
        <v>79</v>
      </c>
      <c r="Q1453" t="s">
        <v>79</v>
      </c>
      <c r="R1453" t="s">
        <v>2024</v>
      </c>
      <c r="S1453" t="s">
        <v>79</v>
      </c>
      <c r="T1453">
        <v>0</v>
      </c>
      <c r="U1453" t="s">
        <v>79</v>
      </c>
      <c r="V1453" t="s">
        <v>79</v>
      </c>
      <c r="W1453" t="s">
        <v>79</v>
      </c>
      <c r="X1453">
        <v>4</v>
      </c>
      <c r="Y1453">
        <v>4</v>
      </c>
      <c r="Z1453" t="s">
        <v>79</v>
      </c>
      <c r="AA1453" t="s">
        <v>79</v>
      </c>
      <c r="AB1453" t="s">
        <v>79</v>
      </c>
      <c r="AC1453" t="s">
        <v>79</v>
      </c>
      <c r="AD1453" t="s">
        <v>79</v>
      </c>
      <c r="AE1453">
        <v>0</v>
      </c>
      <c r="AF1453" t="s">
        <v>79</v>
      </c>
      <c r="AG1453">
        <v>0</v>
      </c>
      <c r="AH1453" t="s">
        <v>79</v>
      </c>
      <c r="AI1453" t="s">
        <v>79</v>
      </c>
      <c r="AJ1453" t="s">
        <v>79</v>
      </c>
      <c r="AK1453" t="s">
        <v>79</v>
      </c>
      <c r="AL1453" t="s">
        <v>79</v>
      </c>
      <c r="AM1453" t="s">
        <v>79</v>
      </c>
      <c r="AN1453" t="s">
        <v>79</v>
      </c>
      <c r="AO1453" t="s">
        <v>79</v>
      </c>
      <c r="AP1453" t="s">
        <v>79</v>
      </c>
      <c r="AQ1453" t="s">
        <v>79</v>
      </c>
      <c r="AR1453" t="s">
        <v>79</v>
      </c>
      <c r="AS1453">
        <v>0</v>
      </c>
      <c r="AT1453" t="s">
        <v>79</v>
      </c>
      <c r="AU1453" t="s">
        <v>79</v>
      </c>
      <c r="AV1453">
        <v>0</v>
      </c>
      <c r="AW1453">
        <v>0</v>
      </c>
    </row>
    <row r="1454" spans="1:49" x14ac:dyDescent="0.2">
      <c r="A1454">
        <v>1</v>
      </c>
      <c r="B1454">
        <v>68</v>
      </c>
      <c r="C1454">
        <v>3</v>
      </c>
      <c r="D1454">
        <v>5</v>
      </c>
      <c r="E1454">
        <v>0</v>
      </c>
      <c r="F1454" t="s">
        <v>79</v>
      </c>
      <c r="G1454" t="s">
        <v>79</v>
      </c>
      <c r="H1454">
        <v>39</v>
      </c>
      <c r="I1454">
        <v>0</v>
      </c>
      <c r="J1454">
        <v>0</v>
      </c>
      <c r="K1454">
        <v>0</v>
      </c>
      <c r="L1454">
        <v>0</v>
      </c>
      <c r="M1454" t="s">
        <v>79</v>
      </c>
      <c r="N1454" t="s">
        <v>79</v>
      </c>
      <c r="O1454" t="s">
        <v>79</v>
      </c>
      <c r="P1454" t="s">
        <v>79</v>
      </c>
      <c r="Q1454" t="s">
        <v>79</v>
      </c>
      <c r="R1454" t="s">
        <v>2025</v>
      </c>
      <c r="S1454" t="s">
        <v>79</v>
      </c>
      <c r="T1454">
        <v>0</v>
      </c>
      <c r="U1454" t="s">
        <v>79</v>
      </c>
      <c r="V1454" t="s">
        <v>79</v>
      </c>
      <c r="W1454" t="s">
        <v>79</v>
      </c>
      <c r="X1454">
        <v>7</v>
      </c>
      <c r="Y1454">
        <v>7</v>
      </c>
      <c r="Z1454" t="s">
        <v>79</v>
      </c>
      <c r="AA1454" t="s">
        <v>79</v>
      </c>
      <c r="AB1454" t="s">
        <v>79</v>
      </c>
      <c r="AC1454" t="s">
        <v>79</v>
      </c>
      <c r="AD1454" t="s">
        <v>79</v>
      </c>
      <c r="AE1454">
        <v>0</v>
      </c>
      <c r="AF1454" t="s">
        <v>79</v>
      </c>
      <c r="AG1454">
        <v>0</v>
      </c>
      <c r="AH1454" t="s">
        <v>79</v>
      </c>
      <c r="AI1454" t="s">
        <v>79</v>
      </c>
      <c r="AJ1454" t="s">
        <v>79</v>
      </c>
      <c r="AK1454" t="s">
        <v>79</v>
      </c>
      <c r="AL1454" t="s">
        <v>79</v>
      </c>
      <c r="AM1454" t="s">
        <v>79</v>
      </c>
      <c r="AN1454" t="s">
        <v>79</v>
      </c>
      <c r="AO1454" t="s">
        <v>79</v>
      </c>
      <c r="AP1454" t="s">
        <v>79</v>
      </c>
      <c r="AQ1454" t="s">
        <v>79</v>
      </c>
      <c r="AR1454" t="s">
        <v>79</v>
      </c>
      <c r="AS1454">
        <v>1</v>
      </c>
      <c r="AT1454" t="s">
        <v>79</v>
      </c>
      <c r="AU1454" t="s">
        <v>79</v>
      </c>
      <c r="AV1454">
        <v>0</v>
      </c>
      <c r="AW1454">
        <v>0</v>
      </c>
    </row>
    <row r="1455" spans="1:49" x14ac:dyDescent="0.2">
      <c r="A1455">
        <v>1</v>
      </c>
      <c r="B1455">
        <v>68</v>
      </c>
      <c r="C1455">
        <v>3</v>
      </c>
      <c r="D1455">
        <v>6</v>
      </c>
      <c r="E1455">
        <v>0</v>
      </c>
      <c r="F1455" t="s">
        <v>79</v>
      </c>
      <c r="G1455" t="s">
        <v>79</v>
      </c>
      <c r="H1455">
        <v>84</v>
      </c>
      <c r="I1455">
        <v>0</v>
      </c>
      <c r="J1455">
        <v>0</v>
      </c>
      <c r="K1455">
        <v>0</v>
      </c>
      <c r="L1455">
        <v>0</v>
      </c>
      <c r="M1455" t="s">
        <v>79</v>
      </c>
      <c r="N1455" t="s">
        <v>79</v>
      </c>
      <c r="O1455" t="s">
        <v>79</v>
      </c>
      <c r="P1455" t="s">
        <v>79</v>
      </c>
      <c r="Q1455" t="s">
        <v>79</v>
      </c>
      <c r="R1455" t="s">
        <v>2026</v>
      </c>
      <c r="S1455" t="s">
        <v>79</v>
      </c>
      <c r="T1455">
        <v>0</v>
      </c>
      <c r="U1455" t="s">
        <v>79</v>
      </c>
      <c r="V1455" t="s">
        <v>79</v>
      </c>
      <c r="W1455" t="s">
        <v>79</v>
      </c>
      <c r="X1455">
        <v>4</v>
      </c>
      <c r="Y1455">
        <v>4</v>
      </c>
      <c r="Z1455" t="s">
        <v>79</v>
      </c>
      <c r="AA1455" t="s">
        <v>79</v>
      </c>
      <c r="AB1455" t="s">
        <v>79</v>
      </c>
      <c r="AC1455" t="s">
        <v>79</v>
      </c>
      <c r="AD1455" t="s">
        <v>79</v>
      </c>
      <c r="AE1455">
        <v>0</v>
      </c>
      <c r="AF1455" t="s">
        <v>79</v>
      </c>
      <c r="AG1455">
        <v>0</v>
      </c>
      <c r="AH1455" t="s">
        <v>79</v>
      </c>
      <c r="AI1455" t="s">
        <v>79</v>
      </c>
      <c r="AJ1455" t="s">
        <v>79</v>
      </c>
      <c r="AK1455" t="s">
        <v>79</v>
      </c>
      <c r="AL1455" t="s">
        <v>79</v>
      </c>
      <c r="AM1455" t="s">
        <v>79</v>
      </c>
      <c r="AN1455" t="s">
        <v>79</v>
      </c>
      <c r="AO1455" t="s">
        <v>79</v>
      </c>
      <c r="AP1455" t="s">
        <v>79</v>
      </c>
      <c r="AQ1455" t="s">
        <v>79</v>
      </c>
      <c r="AR1455" t="s">
        <v>79</v>
      </c>
      <c r="AS1455">
        <v>0</v>
      </c>
      <c r="AT1455" t="s">
        <v>79</v>
      </c>
      <c r="AU1455" t="s">
        <v>79</v>
      </c>
      <c r="AV1455">
        <v>0</v>
      </c>
      <c r="AW1455">
        <v>0</v>
      </c>
    </row>
    <row r="1456" spans="1:49" x14ac:dyDescent="0.2">
      <c r="A1456">
        <v>1</v>
      </c>
      <c r="B1456">
        <v>68</v>
      </c>
      <c r="C1456">
        <v>3</v>
      </c>
      <c r="D1456">
        <v>7</v>
      </c>
      <c r="E1456">
        <v>0</v>
      </c>
      <c r="F1456" t="s">
        <v>79</v>
      </c>
      <c r="G1456" t="s">
        <v>79</v>
      </c>
      <c r="H1456">
        <v>280</v>
      </c>
      <c r="I1456">
        <v>0</v>
      </c>
      <c r="J1456">
        <v>0</v>
      </c>
      <c r="K1456">
        <v>0</v>
      </c>
      <c r="L1456">
        <v>0</v>
      </c>
      <c r="M1456" t="s">
        <v>79</v>
      </c>
      <c r="N1456" t="s">
        <v>79</v>
      </c>
      <c r="O1456" t="s">
        <v>79</v>
      </c>
      <c r="P1456" t="s">
        <v>79</v>
      </c>
      <c r="Q1456" t="s">
        <v>79</v>
      </c>
      <c r="R1456" t="s">
        <v>2027</v>
      </c>
      <c r="S1456" t="s">
        <v>79</v>
      </c>
      <c r="T1456">
        <v>0</v>
      </c>
      <c r="U1456" t="s">
        <v>79</v>
      </c>
      <c r="V1456" t="s">
        <v>79</v>
      </c>
      <c r="W1456" t="s">
        <v>79</v>
      </c>
      <c r="X1456">
        <v>4</v>
      </c>
      <c r="Y1456">
        <v>4</v>
      </c>
      <c r="Z1456" t="s">
        <v>79</v>
      </c>
      <c r="AA1456" t="s">
        <v>79</v>
      </c>
      <c r="AB1456" t="s">
        <v>79</v>
      </c>
      <c r="AC1456" t="s">
        <v>79</v>
      </c>
      <c r="AD1456" t="s">
        <v>79</v>
      </c>
      <c r="AE1456">
        <v>0</v>
      </c>
      <c r="AF1456" t="s">
        <v>79</v>
      </c>
      <c r="AG1456">
        <v>0</v>
      </c>
      <c r="AH1456" t="s">
        <v>79</v>
      </c>
      <c r="AI1456" t="s">
        <v>79</v>
      </c>
      <c r="AJ1456" t="s">
        <v>79</v>
      </c>
      <c r="AK1456" t="s">
        <v>79</v>
      </c>
      <c r="AL1456" t="s">
        <v>79</v>
      </c>
      <c r="AM1456" t="s">
        <v>79</v>
      </c>
      <c r="AN1456" t="s">
        <v>79</v>
      </c>
      <c r="AO1456" t="s">
        <v>79</v>
      </c>
      <c r="AP1456" t="s">
        <v>79</v>
      </c>
      <c r="AQ1456" t="s">
        <v>79</v>
      </c>
      <c r="AR1456" t="s">
        <v>79</v>
      </c>
      <c r="AS1456">
        <v>0</v>
      </c>
      <c r="AT1456" t="s">
        <v>79</v>
      </c>
      <c r="AU1456" t="s">
        <v>79</v>
      </c>
      <c r="AV1456">
        <v>0</v>
      </c>
      <c r="AW1456">
        <v>0</v>
      </c>
    </row>
    <row r="1457" spans="1:49" x14ac:dyDescent="0.2">
      <c r="A1457">
        <v>1</v>
      </c>
      <c r="B1457">
        <v>68</v>
      </c>
      <c r="C1457">
        <v>3</v>
      </c>
      <c r="D1457">
        <v>8</v>
      </c>
      <c r="E1457">
        <v>0</v>
      </c>
      <c r="F1457" t="s">
        <v>79</v>
      </c>
      <c r="G1457" t="s">
        <v>79</v>
      </c>
      <c r="H1457">
        <v>664</v>
      </c>
      <c r="I1457">
        <v>0</v>
      </c>
      <c r="J1457">
        <v>0</v>
      </c>
      <c r="K1457">
        <v>0</v>
      </c>
      <c r="L1457">
        <v>0</v>
      </c>
      <c r="M1457" t="s">
        <v>79</v>
      </c>
      <c r="N1457" t="s">
        <v>79</v>
      </c>
      <c r="O1457" t="s">
        <v>79</v>
      </c>
      <c r="P1457" t="s">
        <v>79</v>
      </c>
      <c r="Q1457" t="s">
        <v>79</v>
      </c>
      <c r="R1457" t="s">
        <v>2028</v>
      </c>
      <c r="S1457" t="s">
        <v>79</v>
      </c>
      <c r="T1457">
        <v>0</v>
      </c>
      <c r="U1457" t="s">
        <v>79</v>
      </c>
      <c r="V1457" t="s">
        <v>79</v>
      </c>
      <c r="W1457" t="s">
        <v>79</v>
      </c>
      <c r="X1457">
        <v>4</v>
      </c>
      <c r="Y1457">
        <v>4</v>
      </c>
      <c r="Z1457" t="s">
        <v>79</v>
      </c>
      <c r="AA1457" t="s">
        <v>79</v>
      </c>
      <c r="AB1457" t="s">
        <v>79</v>
      </c>
      <c r="AC1457" t="s">
        <v>79</v>
      </c>
      <c r="AD1457" t="s">
        <v>79</v>
      </c>
      <c r="AE1457">
        <v>0</v>
      </c>
      <c r="AF1457" t="s">
        <v>79</v>
      </c>
      <c r="AG1457">
        <v>0</v>
      </c>
      <c r="AH1457" t="s">
        <v>79</v>
      </c>
      <c r="AI1457" t="s">
        <v>79</v>
      </c>
      <c r="AJ1457" t="s">
        <v>79</v>
      </c>
      <c r="AK1457" t="s">
        <v>79</v>
      </c>
      <c r="AL1457" t="s">
        <v>79</v>
      </c>
      <c r="AM1457" t="s">
        <v>79</v>
      </c>
      <c r="AN1457" t="s">
        <v>79</v>
      </c>
      <c r="AO1457" t="s">
        <v>79</v>
      </c>
      <c r="AP1457" t="s">
        <v>79</v>
      </c>
      <c r="AQ1457" t="s">
        <v>79</v>
      </c>
      <c r="AR1457" t="s">
        <v>79</v>
      </c>
      <c r="AS1457">
        <v>0</v>
      </c>
      <c r="AT1457" t="s">
        <v>79</v>
      </c>
      <c r="AU1457" t="s">
        <v>79</v>
      </c>
      <c r="AV1457">
        <v>0</v>
      </c>
      <c r="AW1457">
        <v>0</v>
      </c>
    </row>
    <row r="1458" spans="1:49" x14ac:dyDescent="0.2">
      <c r="A1458">
        <v>1</v>
      </c>
      <c r="B1458">
        <v>69</v>
      </c>
      <c r="C1458">
        <v>1</v>
      </c>
      <c r="D1458">
        <v>1</v>
      </c>
      <c r="E1458">
        <v>0</v>
      </c>
      <c r="F1458" t="s">
        <v>79</v>
      </c>
      <c r="G1458" t="s">
        <v>79</v>
      </c>
      <c r="H1458">
        <v>0</v>
      </c>
      <c r="I1458">
        <v>0</v>
      </c>
      <c r="J1458">
        <v>0</v>
      </c>
      <c r="K1458">
        <v>0</v>
      </c>
      <c r="L1458">
        <v>0</v>
      </c>
      <c r="M1458" t="s">
        <v>79</v>
      </c>
      <c r="N1458" t="s">
        <v>79</v>
      </c>
      <c r="O1458" t="s">
        <v>79</v>
      </c>
      <c r="P1458" t="s">
        <v>79</v>
      </c>
      <c r="Q1458" t="s">
        <v>79</v>
      </c>
      <c r="R1458" t="s">
        <v>79</v>
      </c>
      <c r="S1458" t="s">
        <v>79</v>
      </c>
      <c r="T1458">
        <v>0</v>
      </c>
      <c r="U1458" t="s">
        <v>79</v>
      </c>
      <c r="V1458" t="s">
        <v>79</v>
      </c>
      <c r="W1458" t="s">
        <v>79</v>
      </c>
      <c r="X1458">
        <v>0</v>
      </c>
      <c r="Y1458">
        <v>0</v>
      </c>
      <c r="Z1458" t="s">
        <v>79</v>
      </c>
      <c r="AA1458" t="s">
        <v>79</v>
      </c>
      <c r="AB1458" t="s">
        <v>79</v>
      </c>
      <c r="AC1458" t="s">
        <v>79</v>
      </c>
      <c r="AD1458" t="s">
        <v>79</v>
      </c>
      <c r="AE1458">
        <v>0</v>
      </c>
      <c r="AF1458" t="s">
        <v>79</v>
      </c>
      <c r="AG1458">
        <v>0</v>
      </c>
      <c r="AH1458" t="s">
        <v>79</v>
      </c>
      <c r="AI1458" t="s">
        <v>79</v>
      </c>
      <c r="AJ1458" t="s">
        <v>79</v>
      </c>
      <c r="AK1458" t="s">
        <v>79</v>
      </c>
      <c r="AL1458" t="s">
        <v>79</v>
      </c>
      <c r="AM1458" t="s">
        <v>79</v>
      </c>
      <c r="AN1458" t="s">
        <v>79</v>
      </c>
      <c r="AO1458" t="s">
        <v>79</v>
      </c>
      <c r="AP1458" t="s">
        <v>79</v>
      </c>
      <c r="AQ1458" t="s">
        <v>79</v>
      </c>
      <c r="AR1458" t="s">
        <v>79</v>
      </c>
      <c r="AS1458">
        <v>0</v>
      </c>
      <c r="AT1458" t="s">
        <v>79</v>
      </c>
      <c r="AU1458" t="s">
        <v>79</v>
      </c>
      <c r="AV1458">
        <v>0</v>
      </c>
      <c r="AW1458">
        <v>0</v>
      </c>
    </row>
    <row r="1459" spans="1:49" x14ac:dyDescent="0.2">
      <c r="A1459">
        <v>1</v>
      </c>
      <c r="B1459">
        <v>69</v>
      </c>
      <c r="C1459">
        <v>1</v>
      </c>
      <c r="D1459">
        <v>2</v>
      </c>
      <c r="E1459">
        <v>0</v>
      </c>
      <c r="F1459" t="s">
        <v>79</v>
      </c>
      <c r="G1459" t="s">
        <v>79</v>
      </c>
      <c r="H1459">
        <v>600</v>
      </c>
      <c r="I1459">
        <v>0</v>
      </c>
      <c r="J1459">
        <v>0</v>
      </c>
      <c r="K1459">
        <v>0</v>
      </c>
      <c r="L1459">
        <v>0</v>
      </c>
      <c r="M1459" t="s">
        <v>79</v>
      </c>
      <c r="N1459" t="s">
        <v>79</v>
      </c>
      <c r="O1459" t="s">
        <v>79</v>
      </c>
      <c r="P1459" t="s">
        <v>79</v>
      </c>
      <c r="Q1459" t="s">
        <v>79</v>
      </c>
      <c r="R1459" t="s">
        <v>2029</v>
      </c>
      <c r="S1459" t="s">
        <v>79</v>
      </c>
      <c r="T1459">
        <v>0</v>
      </c>
      <c r="U1459" t="s">
        <v>79</v>
      </c>
      <c r="V1459" t="s">
        <v>79</v>
      </c>
      <c r="W1459" t="s">
        <v>79</v>
      </c>
      <c r="X1459">
        <v>2</v>
      </c>
      <c r="Y1459">
        <v>2</v>
      </c>
      <c r="Z1459" t="s">
        <v>79</v>
      </c>
      <c r="AA1459" t="s">
        <v>79</v>
      </c>
      <c r="AB1459" t="s">
        <v>79</v>
      </c>
      <c r="AC1459" t="s">
        <v>79</v>
      </c>
      <c r="AD1459" t="s">
        <v>79</v>
      </c>
      <c r="AE1459">
        <v>0</v>
      </c>
      <c r="AF1459" t="s">
        <v>79</v>
      </c>
      <c r="AG1459">
        <v>0</v>
      </c>
      <c r="AH1459" t="s">
        <v>79</v>
      </c>
      <c r="AI1459" t="s">
        <v>79</v>
      </c>
      <c r="AJ1459" t="s">
        <v>79</v>
      </c>
      <c r="AK1459" t="s">
        <v>79</v>
      </c>
      <c r="AL1459" t="s">
        <v>79</v>
      </c>
      <c r="AM1459" t="s">
        <v>79</v>
      </c>
      <c r="AN1459" t="s">
        <v>79</v>
      </c>
      <c r="AO1459" t="s">
        <v>79</v>
      </c>
      <c r="AP1459" t="s">
        <v>79</v>
      </c>
      <c r="AQ1459" t="s">
        <v>79</v>
      </c>
      <c r="AR1459" t="s">
        <v>79</v>
      </c>
      <c r="AS1459">
        <v>0</v>
      </c>
      <c r="AT1459" t="s">
        <v>79</v>
      </c>
      <c r="AU1459" t="s">
        <v>79</v>
      </c>
      <c r="AV1459">
        <v>0</v>
      </c>
      <c r="AW1459">
        <v>0</v>
      </c>
    </row>
    <row r="1460" spans="1:49" x14ac:dyDescent="0.2">
      <c r="A1460">
        <v>1</v>
      </c>
      <c r="B1460">
        <v>69</v>
      </c>
      <c r="C1460">
        <v>1</v>
      </c>
      <c r="D1460">
        <v>3</v>
      </c>
      <c r="E1460">
        <v>0</v>
      </c>
      <c r="F1460" t="s">
        <v>79</v>
      </c>
      <c r="G1460" t="s">
        <v>79</v>
      </c>
      <c r="H1460">
        <v>676</v>
      </c>
      <c r="I1460">
        <v>0</v>
      </c>
      <c r="J1460">
        <v>0</v>
      </c>
      <c r="K1460">
        <v>0</v>
      </c>
      <c r="L1460">
        <v>0</v>
      </c>
      <c r="M1460" t="s">
        <v>79</v>
      </c>
      <c r="N1460" t="s">
        <v>79</v>
      </c>
      <c r="O1460" t="s">
        <v>79</v>
      </c>
      <c r="P1460" t="s">
        <v>79</v>
      </c>
      <c r="Q1460" t="s">
        <v>79</v>
      </c>
      <c r="R1460" t="s">
        <v>2030</v>
      </c>
      <c r="S1460" t="s">
        <v>79</v>
      </c>
      <c r="T1460">
        <v>0</v>
      </c>
      <c r="U1460" t="s">
        <v>79</v>
      </c>
      <c r="V1460" t="s">
        <v>79</v>
      </c>
      <c r="W1460" t="s">
        <v>79</v>
      </c>
      <c r="X1460">
        <v>2</v>
      </c>
      <c r="Y1460">
        <v>2</v>
      </c>
      <c r="Z1460" t="s">
        <v>79</v>
      </c>
      <c r="AA1460" t="s">
        <v>79</v>
      </c>
      <c r="AB1460" t="s">
        <v>79</v>
      </c>
      <c r="AC1460" t="s">
        <v>79</v>
      </c>
      <c r="AD1460" t="s">
        <v>79</v>
      </c>
      <c r="AE1460">
        <v>0</v>
      </c>
      <c r="AF1460" t="s">
        <v>79</v>
      </c>
      <c r="AG1460">
        <v>0</v>
      </c>
      <c r="AH1460" t="s">
        <v>79</v>
      </c>
      <c r="AI1460" t="s">
        <v>79</v>
      </c>
      <c r="AJ1460" t="s">
        <v>79</v>
      </c>
      <c r="AK1460" t="s">
        <v>79</v>
      </c>
      <c r="AL1460" t="s">
        <v>79</v>
      </c>
      <c r="AM1460" t="s">
        <v>79</v>
      </c>
      <c r="AN1460" t="s">
        <v>79</v>
      </c>
      <c r="AO1460" t="s">
        <v>79</v>
      </c>
      <c r="AP1460" t="s">
        <v>79</v>
      </c>
      <c r="AQ1460" t="s">
        <v>79</v>
      </c>
      <c r="AR1460" t="s">
        <v>79</v>
      </c>
      <c r="AS1460">
        <v>0</v>
      </c>
      <c r="AT1460" t="s">
        <v>79</v>
      </c>
      <c r="AU1460" t="s">
        <v>79</v>
      </c>
      <c r="AV1460">
        <v>0</v>
      </c>
      <c r="AW1460">
        <v>0</v>
      </c>
    </row>
    <row r="1461" spans="1:49" x14ac:dyDescent="0.2">
      <c r="A1461">
        <v>1</v>
      </c>
      <c r="B1461">
        <v>69</v>
      </c>
      <c r="C1461">
        <v>1</v>
      </c>
      <c r="D1461">
        <v>4</v>
      </c>
      <c r="E1461">
        <v>0</v>
      </c>
      <c r="F1461" t="s">
        <v>79</v>
      </c>
      <c r="G1461" t="s">
        <v>79</v>
      </c>
      <c r="H1461">
        <v>76</v>
      </c>
      <c r="I1461">
        <v>0</v>
      </c>
      <c r="J1461">
        <v>0</v>
      </c>
      <c r="K1461">
        <v>0</v>
      </c>
      <c r="L1461">
        <v>0</v>
      </c>
      <c r="M1461" t="s">
        <v>79</v>
      </c>
      <c r="N1461" t="s">
        <v>79</v>
      </c>
      <c r="O1461" t="s">
        <v>79</v>
      </c>
      <c r="P1461" t="s">
        <v>79</v>
      </c>
      <c r="Q1461" t="s">
        <v>79</v>
      </c>
      <c r="R1461" t="s">
        <v>2031</v>
      </c>
      <c r="S1461" t="s">
        <v>79</v>
      </c>
      <c r="T1461">
        <v>0</v>
      </c>
      <c r="U1461" t="s">
        <v>79</v>
      </c>
      <c r="V1461" t="s">
        <v>79</v>
      </c>
      <c r="W1461" t="s">
        <v>79</v>
      </c>
      <c r="X1461">
        <v>2</v>
      </c>
      <c r="Y1461">
        <v>2</v>
      </c>
      <c r="Z1461" t="s">
        <v>79</v>
      </c>
      <c r="AA1461" t="s">
        <v>79</v>
      </c>
      <c r="AB1461" t="s">
        <v>79</v>
      </c>
      <c r="AC1461" t="s">
        <v>79</v>
      </c>
      <c r="AD1461" t="s">
        <v>79</v>
      </c>
      <c r="AE1461">
        <v>0</v>
      </c>
      <c r="AF1461" t="s">
        <v>79</v>
      </c>
      <c r="AG1461">
        <v>0</v>
      </c>
      <c r="AH1461" t="s">
        <v>79</v>
      </c>
      <c r="AI1461" t="s">
        <v>79</v>
      </c>
      <c r="AJ1461" t="s">
        <v>79</v>
      </c>
      <c r="AK1461" t="s">
        <v>79</v>
      </c>
      <c r="AL1461" t="s">
        <v>79</v>
      </c>
      <c r="AM1461" t="s">
        <v>79</v>
      </c>
      <c r="AN1461" t="s">
        <v>79</v>
      </c>
      <c r="AO1461" t="s">
        <v>79</v>
      </c>
      <c r="AP1461" t="s">
        <v>79</v>
      </c>
      <c r="AQ1461" t="s">
        <v>79</v>
      </c>
      <c r="AR1461" t="s">
        <v>79</v>
      </c>
      <c r="AS1461">
        <v>0</v>
      </c>
      <c r="AT1461" t="s">
        <v>79</v>
      </c>
      <c r="AU1461" t="s">
        <v>79</v>
      </c>
      <c r="AV1461">
        <v>0</v>
      </c>
      <c r="AW1461">
        <v>0</v>
      </c>
    </row>
    <row r="1462" spans="1:49" x14ac:dyDescent="0.2">
      <c r="A1462">
        <v>1</v>
      </c>
      <c r="B1462">
        <v>69</v>
      </c>
      <c r="C1462">
        <v>1</v>
      </c>
      <c r="D1462">
        <v>5</v>
      </c>
      <c r="E1462">
        <v>0</v>
      </c>
      <c r="F1462" t="s">
        <v>79</v>
      </c>
      <c r="G1462" t="s">
        <v>79</v>
      </c>
      <c r="H1462">
        <v>502</v>
      </c>
      <c r="I1462">
        <v>0</v>
      </c>
      <c r="J1462">
        <v>0</v>
      </c>
      <c r="K1462">
        <v>0</v>
      </c>
      <c r="L1462">
        <v>0</v>
      </c>
      <c r="M1462" t="s">
        <v>79</v>
      </c>
      <c r="N1462" t="s">
        <v>79</v>
      </c>
      <c r="O1462" t="s">
        <v>79</v>
      </c>
      <c r="P1462" t="s">
        <v>79</v>
      </c>
      <c r="Q1462" t="s">
        <v>79</v>
      </c>
      <c r="R1462" t="s">
        <v>2032</v>
      </c>
      <c r="S1462" t="s">
        <v>79</v>
      </c>
      <c r="T1462">
        <v>0</v>
      </c>
      <c r="U1462" t="s">
        <v>79</v>
      </c>
      <c r="V1462" t="s">
        <v>79</v>
      </c>
      <c r="W1462" t="s">
        <v>79</v>
      </c>
      <c r="X1462">
        <v>2</v>
      </c>
      <c r="Y1462">
        <v>2</v>
      </c>
      <c r="Z1462" t="s">
        <v>79</v>
      </c>
      <c r="AA1462" t="s">
        <v>79</v>
      </c>
      <c r="AB1462" t="s">
        <v>79</v>
      </c>
      <c r="AC1462" t="s">
        <v>79</v>
      </c>
      <c r="AD1462" t="s">
        <v>79</v>
      </c>
      <c r="AE1462">
        <v>0</v>
      </c>
      <c r="AF1462" t="s">
        <v>79</v>
      </c>
      <c r="AG1462">
        <v>0</v>
      </c>
      <c r="AH1462" t="s">
        <v>79</v>
      </c>
      <c r="AI1462" t="s">
        <v>79</v>
      </c>
      <c r="AJ1462" t="s">
        <v>79</v>
      </c>
      <c r="AK1462" t="s">
        <v>79</v>
      </c>
      <c r="AL1462" t="s">
        <v>79</v>
      </c>
      <c r="AM1462" t="s">
        <v>79</v>
      </c>
      <c r="AN1462" t="s">
        <v>79</v>
      </c>
      <c r="AO1462" t="s">
        <v>79</v>
      </c>
      <c r="AP1462" t="s">
        <v>79</v>
      </c>
      <c r="AQ1462" t="s">
        <v>79</v>
      </c>
      <c r="AR1462" t="s">
        <v>79</v>
      </c>
      <c r="AS1462">
        <v>0</v>
      </c>
      <c r="AT1462" t="s">
        <v>79</v>
      </c>
      <c r="AU1462" t="s">
        <v>79</v>
      </c>
      <c r="AV1462">
        <v>0</v>
      </c>
      <c r="AW1462">
        <v>0</v>
      </c>
    </row>
    <row r="1463" spans="1:49" x14ac:dyDescent="0.2">
      <c r="A1463">
        <v>1</v>
      </c>
      <c r="B1463">
        <v>69</v>
      </c>
      <c r="C1463">
        <v>1</v>
      </c>
      <c r="D1463">
        <v>6</v>
      </c>
      <c r="E1463">
        <v>0</v>
      </c>
      <c r="F1463" t="s">
        <v>79</v>
      </c>
      <c r="G1463" t="s">
        <v>79</v>
      </c>
      <c r="H1463">
        <v>298</v>
      </c>
      <c r="I1463">
        <v>0</v>
      </c>
      <c r="J1463">
        <v>0</v>
      </c>
      <c r="K1463">
        <v>0</v>
      </c>
      <c r="L1463">
        <v>0</v>
      </c>
      <c r="M1463" t="s">
        <v>79</v>
      </c>
      <c r="N1463" t="s">
        <v>79</v>
      </c>
      <c r="O1463" t="s">
        <v>79</v>
      </c>
      <c r="P1463" t="s">
        <v>79</v>
      </c>
      <c r="Q1463" t="s">
        <v>79</v>
      </c>
      <c r="R1463" t="s">
        <v>2033</v>
      </c>
      <c r="S1463" t="s">
        <v>79</v>
      </c>
      <c r="T1463">
        <v>0</v>
      </c>
      <c r="U1463" t="s">
        <v>79</v>
      </c>
      <c r="V1463" t="s">
        <v>79</v>
      </c>
      <c r="W1463" t="s">
        <v>79</v>
      </c>
      <c r="X1463">
        <v>2</v>
      </c>
      <c r="Y1463">
        <v>2</v>
      </c>
      <c r="Z1463" t="s">
        <v>79</v>
      </c>
      <c r="AA1463" t="s">
        <v>79</v>
      </c>
      <c r="AB1463" t="s">
        <v>79</v>
      </c>
      <c r="AC1463" t="s">
        <v>79</v>
      </c>
      <c r="AD1463" t="s">
        <v>79</v>
      </c>
      <c r="AE1463">
        <v>0</v>
      </c>
      <c r="AF1463" t="s">
        <v>79</v>
      </c>
      <c r="AG1463">
        <v>0</v>
      </c>
      <c r="AH1463" t="s">
        <v>79</v>
      </c>
      <c r="AI1463" t="s">
        <v>79</v>
      </c>
      <c r="AJ1463" t="s">
        <v>79</v>
      </c>
      <c r="AK1463" t="s">
        <v>79</v>
      </c>
      <c r="AL1463" t="s">
        <v>79</v>
      </c>
      <c r="AM1463" t="s">
        <v>79</v>
      </c>
      <c r="AN1463" t="s">
        <v>79</v>
      </c>
      <c r="AO1463" t="s">
        <v>79</v>
      </c>
      <c r="AP1463" t="s">
        <v>79</v>
      </c>
      <c r="AQ1463" t="s">
        <v>79</v>
      </c>
      <c r="AR1463" t="s">
        <v>79</v>
      </c>
      <c r="AS1463">
        <v>0</v>
      </c>
      <c r="AT1463" t="s">
        <v>79</v>
      </c>
      <c r="AU1463" t="s">
        <v>79</v>
      </c>
      <c r="AV1463">
        <v>0</v>
      </c>
      <c r="AW1463">
        <v>0</v>
      </c>
    </row>
    <row r="1464" spans="1:49" x14ac:dyDescent="0.2">
      <c r="A1464">
        <v>1</v>
      </c>
      <c r="B1464">
        <v>69</v>
      </c>
      <c r="C1464">
        <v>1</v>
      </c>
      <c r="D1464">
        <v>7</v>
      </c>
      <c r="E1464">
        <v>0</v>
      </c>
      <c r="F1464" t="s">
        <v>79</v>
      </c>
      <c r="G1464" t="s">
        <v>79</v>
      </c>
      <c r="H1464">
        <v>0</v>
      </c>
      <c r="I1464">
        <v>0</v>
      </c>
      <c r="J1464">
        <v>0</v>
      </c>
      <c r="K1464">
        <v>0</v>
      </c>
      <c r="L1464">
        <v>0</v>
      </c>
      <c r="M1464" t="s">
        <v>79</v>
      </c>
      <c r="N1464" t="s">
        <v>79</v>
      </c>
      <c r="O1464" t="s">
        <v>79</v>
      </c>
      <c r="P1464" t="s">
        <v>79</v>
      </c>
      <c r="Q1464" t="s">
        <v>79</v>
      </c>
      <c r="R1464" t="s">
        <v>79</v>
      </c>
      <c r="S1464" t="s">
        <v>79</v>
      </c>
      <c r="T1464">
        <v>0</v>
      </c>
      <c r="U1464" t="s">
        <v>79</v>
      </c>
      <c r="V1464" t="s">
        <v>79</v>
      </c>
      <c r="W1464" t="s">
        <v>79</v>
      </c>
      <c r="X1464">
        <v>0</v>
      </c>
      <c r="Y1464">
        <v>0</v>
      </c>
      <c r="Z1464" t="s">
        <v>79</v>
      </c>
      <c r="AA1464" t="s">
        <v>79</v>
      </c>
      <c r="AB1464" t="s">
        <v>79</v>
      </c>
      <c r="AC1464" t="s">
        <v>79</v>
      </c>
      <c r="AD1464" t="s">
        <v>79</v>
      </c>
      <c r="AE1464">
        <v>0</v>
      </c>
      <c r="AF1464" t="s">
        <v>79</v>
      </c>
      <c r="AG1464">
        <v>0</v>
      </c>
      <c r="AH1464" t="s">
        <v>79</v>
      </c>
      <c r="AI1464" t="s">
        <v>79</v>
      </c>
      <c r="AJ1464" t="s">
        <v>79</v>
      </c>
      <c r="AK1464" t="s">
        <v>79</v>
      </c>
      <c r="AL1464" t="s">
        <v>79</v>
      </c>
      <c r="AM1464" t="s">
        <v>79</v>
      </c>
      <c r="AN1464" t="s">
        <v>79</v>
      </c>
      <c r="AO1464" t="s">
        <v>79</v>
      </c>
      <c r="AP1464" t="s">
        <v>79</v>
      </c>
      <c r="AQ1464" t="s">
        <v>79</v>
      </c>
      <c r="AR1464" t="s">
        <v>79</v>
      </c>
      <c r="AS1464">
        <v>0</v>
      </c>
      <c r="AT1464" t="s">
        <v>79</v>
      </c>
      <c r="AU1464" t="s">
        <v>79</v>
      </c>
      <c r="AV1464">
        <v>0</v>
      </c>
      <c r="AW1464">
        <v>0</v>
      </c>
    </row>
    <row r="1465" spans="1:49" x14ac:dyDescent="0.2">
      <c r="A1465">
        <v>1</v>
      </c>
      <c r="B1465">
        <v>69</v>
      </c>
      <c r="C1465">
        <v>1</v>
      </c>
      <c r="D1465">
        <v>8</v>
      </c>
      <c r="E1465">
        <v>0</v>
      </c>
      <c r="F1465" t="s">
        <v>79</v>
      </c>
      <c r="G1465" t="s">
        <v>79</v>
      </c>
      <c r="H1465">
        <v>0</v>
      </c>
      <c r="I1465">
        <v>0</v>
      </c>
      <c r="J1465">
        <v>0</v>
      </c>
      <c r="K1465">
        <v>0</v>
      </c>
      <c r="L1465">
        <v>0</v>
      </c>
      <c r="M1465" t="s">
        <v>79</v>
      </c>
      <c r="N1465" t="s">
        <v>79</v>
      </c>
      <c r="O1465" t="s">
        <v>79</v>
      </c>
      <c r="P1465" t="s">
        <v>79</v>
      </c>
      <c r="Q1465" t="s">
        <v>79</v>
      </c>
      <c r="R1465" t="s">
        <v>79</v>
      </c>
      <c r="S1465" t="s">
        <v>79</v>
      </c>
      <c r="T1465">
        <v>0</v>
      </c>
      <c r="U1465" t="s">
        <v>79</v>
      </c>
      <c r="V1465" t="s">
        <v>79</v>
      </c>
      <c r="W1465" t="s">
        <v>79</v>
      </c>
      <c r="X1465">
        <v>0</v>
      </c>
      <c r="Y1465">
        <v>0</v>
      </c>
      <c r="Z1465" t="s">
        <v>79</v>
      </c>
      <c r="AA1465" t="s">
        <v>79</v>
      </c>
      <c r="AB1465" t="s">
        <v>79</v>
      </c>
      <c r="AC1465" t="s">
        <v>79</v>
      </c>
      <c r="AD1465" t="s">
        <v>79</v>
      </c>
      <c r="AE1465">
        <v>0</v>
      </c>
      <c r="AF1465" t="s">
        <v>79</v>
      </c>
      <c r="AG1465">
        <v>0</v>
      </c>
      <c r="AH1465" t="s">
        <v>79</v>
      </c>
      <c r="AI1465" t="s">
        <v>79</v>
      </c>
      <c r="AJ1465" t="s">
        <v>79</v>
      </c>
      <c r="AK1465" t="s">
        <v>79</v>
      </c>
      <c r="AL1465" t="s">
        <v>79</v>
      </c>
      <c r="AM1465" t="s">
        <v>79</v>
      </c>
      <c r="AN1465" t="s">
        <v>79</v>
      </c>
      <c r="AO1465" t="s">
        <v>79</v>
      </c>
      <c r="AP1465" t="s">
        <v>79</v>
      </c>
      <c r="AQ1465" t="s">
        <v>79</v>
      </c>
      <c r="AR1465" t="s">
        <v>79</v>
      </c>
      <c r="AS1465">
        <v>0</v>
      </c>
      <c r="AT1465" t="s">
        <v>79</v>
      </c>
      <c r="AU1465" t="s">
        <v>79</v>
      </c>
      <c r="AV1465">
        <v>0</v>
      </c>
      <c r="AW1465">
        <v>0</v>
      </c>
    </row>
    <row r="1466" spans="1:49" x14ac:dyDescent="0.2">
      <c r="A1466">
        <v>1</v>
      </c>
      <c r="B1466">
        <v>69</v>
      </c>
      <c r="C1466">
        <v>2</v>
      </c>
      <c r="D1466">
        <v>1</v>
      </c>
      <c r="E1466">
        <v>0</v>
      </c>
      <c r="F1466" t="s">
        <v>79</v>
      </c>
      <c r="G1466" t="s">
        <v>79</v>
      </c>
      <c r="H1466">
        <v>241</v>
      </c>
      <c r="I1466">
        <v>0</v>
      </c>
      <c r="J1466">
        <v>0</v>
      </c>
      <c r="K1466">
        <v>0</v>
      </c>
      <c r="L1466">
        <v>0</v>
      </c>
      <c r="M1466" t="s">
        <v>79</v>
      </c>
      <c r="N1466" t="s">
        <v>79</v>
      </c>
      <c r="O1466" t="s">
        <v>79</v>
      </c>
      <c r="P1466" t="s">
        <v>79</v>
      </c>
      <c r="Q1466" t="s">
        <v>79</v>
      </c>
      <c r="R1466" t="s">
        <v>603</v>
      </c>
      <c r="S1466" t="s">
        <v>79</v>
      </c>
      <c r="T1466">
        <v>0</v>
      </c>
      <c r="U1466" t="s">
        <v>79</v>
      </c>
      <c r="V1466" t="s">
        <v>79</v>
      </c>
      <c r="W1466" t="s">
        <v>79</v>
      </c>
      <c r="X1466">
        <v>2</v>
      </c>
      <c r="Y1466">
        <v>2</v>
      </c>
      <c r="Z1466" t="s">
        <v>79</v>
      </c>
      <c r="AA1466" t="s">
        <v>79</v>
      </c>
      <c r="AB1466" t="s">
        <v>79</v>
      </c>
      <c r="AC1466" t="s">
        <v>79</v>
      </c>
      <c r="AD1466" t="s">
        <v>79</v>
      </c>
      <c r="AE1466">
        <v>0</v>
      </c>
      <c r="AF1466" t="s">
        <v>79</v>
      </c>
      <c r="AG1466">
        <v>0</v>
      </c>
      <c r="AH1466" t="s">
        <v>79</v>
      </c>
      <c r="AI1466" t="s">
        <v>79</v>
      </c>
      <c r="AJ1466" t="s">
        <v>79</v>
      </c>
      <c r="AK1466" t="s">
        <v>79</v>
      </c>
      <c r="AL1466" t="s">
        <v>79</v>
      </c>
      <c r="AM1466" t="s">
        <v>79</v>
      </c>
      <c r="AN1466" t="s">
        <v>79</v>
      </c>
      <c r="AO1466" t="s">
        <v>79</v>
      </c>
      <c r="AP1466" t="s">
        <v>79</v>
      </c>
      <c r="AQ1466" t="s">
        <v>79</v>
      </c>
      <c r="AR1466" t="s">
        <v>79</v>
      </c>
      <c r="AS1466">
        <v>0</v>
      </c>
      <c r="AT1466" t="s">
        <v>79</v>
      </c>
      <c r="AU1466" t="s">
        <v>79</v>
      </c>
      <c r="AV1466">
        <v>0</v>
      </c>
      <c r="AW1466">
        <v>0</v>
      </c>
    </row>
    <row r="1467" spans="1:49" x14ac:dyDescent="0.2">
      <c r="A1467">
        <v>1</v>
      </c>
      <c r="B1467">
        <v>69</v>
      </c>
      <c r="C1467">
        <v>2</v>
      </c>
      <c r="D1467">
        <v>2</v>
      </c>
      <c r="E1467">
        <v>0</v>
      </c>
      <c r="F1467" t="s">
        <v>79</v>
      </c>
      <c r="G1467" t="s">
        <v>79</v>
      </c>
      <c r="H1467">
        <v>659</v>
      </c>
      <c r="I1467">
        <v>0</v>
      </c>
      <c r="J1467">
        <v>0</v>
      </c>
      <c r="K1467">
        <v>0</v>
      </c>
      <c r="L1467">
        <v>0</v>
      </c>
      <c r="M1467" t="s">
        <v>79</v>
      </c>
      <c r="N1467" t="s">
        <v>79</v>
      </c>
      <c r="O1467" t="s">
        <v>79</v>
      </c>
      <c r="P1467" t="s">
        <v>79</v>
      </c>
      <c r="Q1467" t="s">
        <v>79</v>
      </c>
      <c r="R1467" t="s">
        <v>2034</v>
      </c>
      <c r="S1467" t="s">
        <v>79</v>
      </c>
      <c r="T1467">
        <v>0</v>
      </c>
      <c r="U1467" t="s">
        <v>79</v>
      </c>
      <c r="V1467" t="s">
        <v>79</v>
      </c>
      <c r="W1467" t="s">
        <v>79</v>
      </c>
      <c r="X1467">
        <v>2</v>
      </c>
      <c r="Y1467">
        <v>2</v>
      </c>
      <c r="Z1467" t="s">
        <v>79</v>
      </c>
      <c r="AA1467" t="s">
        <v>79</v>
      </c>
      <c r="AB1467" t="s">
        <v>79</v>
      </c>
      <c r="AC1467" t="s">
        <v>79</v>
      </c>
      <c r="AD1467" t="s">
        <v>79</v>
      </c>
      <c r="AE1467">
        <v>0</v>
      </c>
      <c r="AF1467" t="s">
        <v>79</v>
      </c>
      <c r="AG1467">
        <v>0</v>
      </c>
      <c r="AH1467" t="s">
        <v>79</v>
      </c>
      <c r="AI1467" t="s">
        <v>79</v>
      </c>
      <c r="AJ1467" t="s">
        <v>79</v>
      </c>
      <c r="AK1467" t="s">
        <v>79</v>
      </c>
      <c r="AL1467" t="s">
        <v>79</v>
      </c>
      <c r="AM1467" t="s">
        <v>79</v>
      </c>
      <c r="AN1467" t="s">
        <v>79</v>
      </c>
      <c r="AO1467" t="s">
        <v>79</v>
      </c>
      <c r="AP1467" t="s">
        <v>79</v>
      </c>
      <c r="AQ1467" t="s">
        <v>79</v>
      </c>
      <c r="AR1467" t="s">
        <v>79</v>
      </c>
      <c r="AS1467">
        <v>0</v>
      </c>
      <c r="AT1467" t="s">
        <v>79</v>
      </c>
      <c r="AU1467" t="s">
        <v>79</v>
      </c>
      <c r="AV1467">
        <v>0</v>
      </c>
      <c r="AW1467">
        <v>0</v>
      </c>
    </row>
    <row r="1468" spans="1:49" x14ac:dyDescent="0.2">
      <c r="A1468">
        <v>1</v>
      </c>
      <c r="B1468">
        <v>69</v>
      </c>
      <c r="C1468">
        <v>2</v>
      </c>
      <c r="D1468">
        <v>3</v>
      </c>
      <c r="E1468">
        <v>0</v>
      </c>
      <c r="F1468" t="s">
        <v>79</v>
      </c>
      <c r="G1468" t="s">
        <v>79</v>
      </c>
      <c r="H1468">
        <v>28</v>
      </c>
      <c r="I1468">
        <v>0</v>
      </c>
      <c r="J1468">
        <v>0</v>
      </c>
      <c r="K1468">
        <v>0</v>
      </c>
      <c r="L1468">
        <v>0</v>
      </c>
      <c r="M1468" t="s">
        <v>79</v>
      </c>
      <c r="N1468" t="s">
        <v>79</v>
      </c>
      <c r="O1468" t="s">
        <v>79</v>
      </c>
      <c r="P1468" t="s">
        <v>79</v>
      </c>
      <c r="Q1468" t="s">
        <v>79</v>
      </c>
      <c r="R1468" t="s">
        <v>605</v>
      </c>
      <c r="S1468" t="s">
        <v>79</v>
      </c>
      <c r="T1468">
        <v>0</v>
      </c>
      <c r="U1468" t="s">
        <v>79</v>
      </c>
      <c r="V1468" t="s">
        <v>79</v>
      </c>
      <c r="W1468" t="s">
        <v>79</v>
      </c>
      <c r="X1468">
        <v>2</v>
      </c>
      <c r="Y1468">
        <v>2</v>
      </c>
      <c r="Z1468" t="s">
        <v>79</v>
      </c>
      <c r="AA1468" t="s">
        <v>79</v>
      </c>
      <c r="AB1468" t="s">
        <v>79</v>
      </c>
      <c r="AC1468" t="s">
        <v>79</v>
      </c>
      <c r="AD1468" t="s">
        <v>79</v>
      </c>
      <c r="AE1468">
        <v>0</v>
      </c>
      <c r="AF1468" t="s">
        <v>79</v>
      </c>
      <c r="AG1468">
        <v>0</v>
      </c>
      <c r="AH1468" t="s">
        <v>79</v>
      </c>
      <c r="AI1468" t="s">
        <v>79</v>
      </c>
      <c r="AJ1468" t="s">
        <v>79</v>
      </c>
      <c r="AK1468" t="s">
        <v>79</v>
      </c>
      <c r="AL1468" t="s">
        <v>79</v>
      </c>
      <c r="AM1468" t="s">
        <v>79</v>
      </c>
      <c r="AN1468" t="s">
        <v>79</v>
      </c>
      <c r="AO1468" t="s">
        <v>79</v>
      </c>
      <c r="AP1468" t="s">
        <v>79</v>
      </c>
      <c r="AQ1468" t="s">
        <v>79</v>
      </c>
      <c r="AR1468" t="s">
        <v>79</v>
      </c>
      <c r="AS1468">
        <v>0</v>
      </c>
      <c r="AT1468" t="s">
        <v>79</v>
      </c>
      <c r="AU1468" t="s">
        <v>79</v>
      </c>
      <c r="AV1468">
        <v>0</v>
      </c>
      <c r="AW1468">
        <v>0</v>
      </c>
    </row>
    <row r="1469" spans="1:49" x14ac:dyDescent="0.2">
      <c r="A1469">
        <v>1</v>
      </c>
      <c r="B1469">
        <v>69</v>
      </c>
      <c r="C1469">
        <v>2</v>
      </c>
      <c r="D1469">
        <v>4</v>
      </c>
      <c r="E1469">
        <v>0</v>
      </c>
      <c r="F1469" t="s">
        <v>79</v>
      </c>
      <c r="G1469" t="s">
        <v>79</v>
      </c>
      <c r="H1469">
        <v>193</v>
      </c>
      <c r="I1469">
        <v>0</v>
      </c>
      <c r="J1469">
        <v>0</v>
      </c>
      <c r="K1469">
        <v>0</v>
      </c>
      <c r="L1469">
        <v>0</v>
      </c>
      <c r="M1469" t="s">
        <v>79</v>
      </c>
      <c r="N1469" t="s">
        <v>79</v>
      </c>
      <c r="O1469" t="s">
        <v>79</v>
      </c>
      <c r="P1469" t="s">
        <v>79</v>
      </c>
      <c r="Q1469" t="s">
        <v>79</v>
      </c>
      <c r="R1469" t="s">
        <v>2035</v>
      </c>
      <c r="S1469" t="s">
        <v>79</v>
      </c>
      <c r="T1469">
        <v>0</v>
      </c>
      <c r="U1469" t="s">
        <v>79</v>
      </c>
      <c r="V1469" t="s">
        <v>79</v>
      </c>
      <c r="W1469" t="s">
        <v>79</v>
      </c>
      <c r="X1469">
        <v>2</v>
      </c>
      <c r="Y1469">
        <v>2</v>
      </c>
      <c r="Z1469" t="s">
        <v>79</v>
      </c>
      <c r="AA1469" t="s">
        <v>79</v>
      </c>
      <c r="AB1469" t="s">
        <v>79</v>
      </c>
      <c r="AC1469" t="s">
        <v>79</v>
      </c>
      <c r="AD1469" t="s">
        <v>79</v>
      </c>
      <c r="AE1469">
        <v>0</v>
      </c>
      <c r="AF1469" t="s">
        <v>79</v>
      </c>
      <c r="AG1469">
        <v>0</v>
      </c>
      <c r="AH1469" t="s">
        <v>79</v>
      </c>
      <c r="AI1469" t="s">
        <v>79</v>
      </c>
      <c r="AJ1469" t="s">
        <v>79</v>
      </c>
      <c r="AK1469" t="s">
        <v>79</v>
      </c>
      <c r="AL1469" t="s">
        <v>79</v>
      </c>
      <c r="AM1469" t="s">
        <v>79</v>
      </c>
      <c r="AN1469" t="s">
        <v>79</v>
      </c>
      <c r="AO1469" t="s">
        <v>79</v>
      </c>
      <c r="AP1469" t="s">
        <v>79</v>
      </c>
      <c r="AQ1469" t="s">
        <v>79</v>
      </c>
      <c r="AR1469" t="s">
        <v>79</v>
      </c>
      <c r="AS1469">
        <v>0</v>
      </c>
      <c r="AT1469" t="s">
        <v>79</v>
      </c>
      <c r="AU1469" t="s">
        <v>79</v>
      </c>
      <c r="AV1469">
        <v>0</v>
      </c>
      <c r="AW1469">
        <v>0</v>
      </c>
    </row>
    <row r="1470" spans="1:49" x14ac:dyDescent="0.2">
      <c r="A1470">
        <v>1</v>
      </c>
      <c r="B1470">
        <v>69</v>
      </c>
      <c r="C1470">
        <v>2</v>
      </c>
      <c r="D1470">
        <v>5</v>
      </c>
      <c r="E1470">
        <v>0</v>
      </c>
      <c r="F1470" t="s">
        <v>79</v>
      </c>
      <c r="G1470" t="s">
        <v>79</v>
      </c>
      <c r="H1470">
        <v>379</v>
      </c>
      <c r="I1470">
        <v>0</v>
      </c>
      <c r="J1470">
        <v>0</v>
      </c>
      <c r="K1470">
        <v>0</v>
      </c>
      <c r="L1470">
        <v>0</v>
      </c>
      <c r="M1470" t="s">
        <v>79</v>
      </c>
      <c r="N1470" t="s">
        <v>79</v>
      </c>
      <c r="O1470" t="s">
        <v>79</v>
      </c>
      <c r="P1470" t="s">
        <v>79</v>
      </c>
      <c r="Q1470" t="s">
        <v>79</v>
      </c>
      <c r="R1470" t="s">
        <v>2036</v>
      </c>
      <c r="S1470" t="s">
        <v>79</v>
      </c>
      <c r="T1470">
        <v>0</v>
      </c>
      <c r="U1470" t="s">
        <v>79</v>
      </c>
      <c r="V1470" t="s">
        <v>79</v>
      </c>
      <c r="W1470" t="s">
        <v>79</v>
      </c>
      <c r="X1470">
        <v>2</v>
      </c>
      <c r="Y1470">
        <v>2</v>
      </c>
      <c r="Z1470" t="s">
        <v>79</v>
      </c>
      <c r="AA1470" t="s">
        <v>79</v>
      </c>
      <c r="AB1470" t="s">
        <v>79</v>
      </c>
      <c r="AC1470" t="s">
        <v>79</v>
      </c>
      <c r="AD1470" t="s">
        <v>79</v>
      </c>
      <c r="AE1470">
        <v>0</v>
      </c>
      <c r="AF1470" t="s">
        <v>79</v>
      </c>
      <c r="AG1470">
        <v>0</v>
      </c>
      <c r="AH1470" t="s">
        <v>79</v>
      </c>
      <c r="AI1470" t="s">
        <v>79</v>
      </c>
      <c r="AJ1470" t="s">
        <v>79</v>
      </c>
      <c r="AK1470" t="s">
        <v>79</v>
      </c>
      <c r="AL1470" t="s">
        <v>79</v>
      </c>
      <c r="AM1470" t="s">
        <v>79</v>
      </c>
      <c r="AN1470" t="s">
        <v>79</v>
      </c>
      <c r="AO1470" t="s">
        <v>79</v>
      </c>
      <c r="AP1470" t="s">
        <v>79</v>
      </c>
      <c r="AQ1470" t="s">
        <v>79</v>
      </c>
      <c r="AR1470" t="s">
        <v>79</v>
      </c>
      <c r="AS1470">
        <v>0</v>
      </c>
      <c r="AT1470" t="s">
        <v>79</v>
      </c>
      <c r="AU1470" t="s">
        <v>79</v>
      </c>
      <c r="AV1470">
        <v>0</v>
      </c>
      <c r="AW1470">
        <v>0</v>
      </c>
    </row>
    <row r="1471" spans="1:49" x14ac:dyDescent="0.2">
      <c r="A1471">
        <v>1</v>
      </c>
      <c r="B1471">
        <v>69</v>
      </c>
      <c r="C1471">
        <v>2</v>
      </c>
      <c r="D1471">
        <v>6</v>
      </c>
      <c r="E1471">
        <v>0</v>
      </c>
      <c r="F1471" t="s">
        <v>79</v>
      </c>
      <c r="G1471" t="s">
        <v>79</v>
      </c>
      <c r="H1471">
        <v>29</v>
      </c>
      <c r="I1471">
        <v>0</v>
      </c>
      <c r="J1471">
        <v>0</v>
      </c>
      <c r="K1471">
        <v>0</v>
      </c>
      <c r="L1471">
        <v>0</v>
      </c>
      <c r="M1471" t="s">
        <v>79</v>
      </c>
      <c r="N1471" t="s">
        <v>79</v>
      </c>
      <c r="O1471" t="s">
        <v>79</v>
      </c>
      <c r="P1471" t="s">
        <v>79</v>
      </c>
      <c r="Q1471" t="s">
        <v>79</v>
      </c>
      <c r="R1471" t="s">
        <v>606</v>
      </c>
      <c r="S1471" t="s">
        <v>79</v>
      </c>
      <c r="T1471">
        <v>0</v>
      </c>
      <c r="U1471" t="s">
        <v>79</v>
      </c>
      <c r="V1471" t="s">
        <v>79</v>
      </c>
      <c r="W1471" t="s">
        <v>79</v>
      </c>
      <c r="X1471">
        <v>2</v>
      </c>
      <c r="Y1471">
        <v>2</v>
      </c>
      <c r="Z1471" t="s">
        <v>79</v>
      </c>
      <c r="AA1471" t="s">
        <v>79</v>
      </c>
      <c r="AB1471" t="s">
        <v>79</v>
      </c>
      <c r="AC1471" t="s">
        <v>79</v>
      </c>
      <c r="AD1471" t="s">
        <v>79</v>
      </c>
      <c r="AE1471">
        <v>0</v>
      </c>
      <c r="AF1471" t="s">
        <v>79</v>
      </c>
      <c r="AG1471">
        <v>0</v>
      </c>
      <c r="AH1471" t="s">
        <v>79</v>
      </c>
      <c r="AI1471" t="s">
        <v>79</v>
      </c>
      <c r="AJ1471" t="s">
        <v>79</v>
      </c>
      <c r="AK1471" t="s">
        <v>79</v>
      </c>
      <c r="AL1471" t="s">
        <v>79</v>
      </c>
      <c r="AM1471" t="s">
        <v>79</v>
      </c>
      <c r="AN1471" t="s">
        <v>79</v>
      </c>
      <c r="AO1471" t="s">
        <v>79</v>
      </c>
      <c r="AP1471" t="s">
        <v>79</v>
      </c>
      <c r="AQ1471" t="s">
        <v>79</v>
      </c>
      <c r="AR1471" t="s">
        <v>79</v>
      </c>
      <c r="AS1471">
        <v>0</v>
      </c>
      <c r="AT1471" t="s">
        <v>79</v>
      </c>
      <c r="AU1471" t="s">
        <v>79</v>
      </c>
      <c r="AV1471">
        <v>0</v>
      </c>
      <c r="AW1471">
        <v>0</v>
      </c>
    </row>
    <row r="1472" spans="1:49" x14ac:dyDescent="0.2">
      <c r="A1472">
        <v>1</v>
      </c>
      <c r="B1472">
        <v>69</v>
      </c>
      <c r="C1472">
        <v>2</v>
      </c>
      <c r="D1472">
        <v>7</v>
      </c>
      <c r="E1472">
        <v>0</v>
      </c>
      <c r="F1472" t="s">
        <v>79</v>
      </c>
      <c r="G1472" t="s">
        <v>79</v>
      </c>
      <c r="H1472">
        <v>27</v>
      </c>
      <c r="I1472">
        <v>0</v>
      </c>
      <c r="J1472">
        <v>0</v>
      </c>
      <c r="K1472">
        <v>0</v>
      </c>
      <c r="L1472">
        <v>0</v>
      </c>
      <c r="M1472" t="s">
        <v>79</v>
      </c>
      <c r="N1472" t="s">
        <v>79</v>
      </c>
      <c r="O1472" t="s">
        <v>79</v>
      </c>
      <c r="P1472" t="s">
        <v>79</v>
      </c>
      <c r="Q1472" t="s">
        <v>79</v>
      </c>
      <c r="R1472" t="s">
        <v>2037</v>
      </c>
      <c r="S1472" t="s">
        <v>79</v>
      </c>
      <c r="T1472">
        <v>0</v>
      </c>
      <c r="U1472" t="s">
        <v>79</v>
      </c>
      <c r="V1472" t="s">
        <v>79</v>
      </c>
      <c r="W1472" t="s">
        <v>79</v>
      </c>
      <c r="X1472">
        <v>2</v>
      </c>
      <c r="Y1472">
        <v>2</v>
      </c>
      <c r="Z1472" t="s">
        <v>79</v>
      </c>
      <c r="AA1472" t="s">
        <v>79</v>
      </c>
      <c r="AB1472" t="s">
        <v>79</v>
      </c>
      <c r="AC1472" t="s">
        <v>79</v>
      </c>
      <c r="AD1472" t="s">
        <v>79</v>
      </c>
      <c r="AE1472">
        <v>0</v>
      </c>
      <c r="AF1472" t="s">
        <v>79</v>
      </c>
      <c r="AG1472">
        <v>0</v>
      </c>
      <c r="AH1472" t="s">
        <v>79</v>
      </c>
      <c r="AI1472" t="s">
        <v>79</v>
      </c>
      <c r="AJ1472" t="s">
        <v>79</v>
      </c>
      <c r="AK1472" t="s">
        <v>79</v>
      </c>
      <c r="AL1472" t="s">
        <v>79</v>
      </c>
      <c r="AM1472" t="s">
        <v>79</v>
      </c>
      <c r="AN1472" t="s">
        <v>79</v>
      </c>
      <c r="AO1472" t="s">
        <v>79</v>
      </c>
      <c r="AP1472" t="s">
        <v>79</v>
      </c>
      <c r="AQ1472" t="s">
        <v>79</v>
      </c>
      <c r="AR1472" t="s">
        <v>79</v>
      </c>
      <c r="AS1472">
        <v>0</v>
      </c>
      <c r="AT1472" t="s">
        <v>79</v>
      </c>
      <c r="AU1472" t="s">
        <v>79</v>
      </c>
      <c r="AV1472">
        <v>0</v>
      </c>
      <c r="AW1472">
        <v>0</v>
      </c>
    </row>
    <row r="1473" spans="1:49" x14ac:dyDescent="0.2">
      <c r="A1473">
        <v>1</v>
      </c>
      <c r="B1473">
        <v>69</v>
      </c>
      <c r="C1473">
        <v>2</v>
      </c>
      <c r="D1473">
        <v>8</v>
      </c>
      <c r="E1473">
        <v>0</v>
      </c>
      <c r="F1473" t="s">
        <v>79</v>
      </c>
      <c r="G1473" t="s">
        <v>79</v>
      </c>
      <c r="H1473">
        <v>33</v>
      </c>
      <c r="I1473">
        <v>0</v>
      </c>
      <c r="J1473">
        <v>0</v>
      </c>
      <c r="K1473">
        <v>0</v>
      </c>
      <c r="L1473">
        <v>0</v>
      </c>
      <c r="M1473" t="s">
        <v>79</v>
      </c>
      <c r="N1473" t="s">
        <v>79</v>
      </c>
      <c r="O1473" t="s">
        <v>79</v>
      </c>
      <c r="P1473" t="s">
        <v>79</v>
      </c>
      <c r="Q1473" t="s">
        <v>79</v>
      </c>
      <c r="R1473" t="s">
        <v>602</v>
      </c>
      <c r="S1473" t="s">
        <v>79</v>
      </c>
      <c r="T1473">
        <v>0</v>
      </c>
      <c r="U1473" t="s">
        <v>79</v>
      </c>
      <c r="V1473" t="s">
        <v>79</v>
      </c>
      <c r="W1473" t="s">
        <v>79</v>
      </c>
      <c r="X1473">
        <v>2</v>
      </c>
      <c r="Y1473">
        <v>2</v>
      </c>
      <c r="Z1473" t="s">
        <v>79</v>
      </c>
      <c r="AA1473" t="s">
        <v>79</v>
      </c>
      <c r="AB1473" t="s">
        <v>79</v>
      </c>
      <c r="AC1473" t="s">
        <v>79</v>
      </c>
      <c r="AD1473" t="s">
        <v>79</v>
      </c>
      <c r="AE1473">
        <v>0</v>
      </c>
      <c r="AF1473" t="s">
        <v>79</v>
      </c>
      <c r="AG1473">
        <v>0</v>
      </c>
      <c r="AH1473" t="s">
        <v>79</v>
      </c>
      <c r="AI1473" t="s">
        <v>79</v>
      </c>
      <c r="AJ1473" t="s">
        <v>79</v>
      </c>
      <c r="AK1473" t="s">
        <v>79</v>
      </c>
      <c r="AL1473" t="s">
        <v>79</v>
      </c>
      <c r="AM1473" t="s">
        <v>79</v>
      </c>
      <c r="AN1473" t="s">
        <v>79</v>
      </c>
      <c r="AO1473" t="s">
        <v>79</v>
      </c>
      <c r="AP1473" t="s">
        <v>79</v>
      </c>
      <c r="AQ1473" t="s">
        <v>79</v>
      </c>
      <c r="AR1473" t="s">
        <v>79</v>
      </c>
      <c r="AS1473">
        <v>0</v>
      </c>
      <c r="AT1473" t="s">
        <v>79</v>
      </c>
      <c r="AU1473" t="s">
        <v>79</v>
      </c>
      <c r="AV1473">
        <v>0</v>
      </c>
      <c r="AW1473">
        <v>0</v>
      </c>
    </row>
    <row r="1474" spans="1:49" x14ac:dyDescent="0.2">
      <c r="A1474">
        <v>1</v>
      </c>
      <c r="B1474">
        <v>70</v>
      </c>
      <c r="C1474">
        <v>1</v>
      </c>
      <c r="D1474">
        <v>1</v>
      </c>
      <c r="E1474">
        <v>0</v>
      </c>
      <c r="F1474" t="s">
        <v>79</v>
      </c>
      <c r="G1474" t="s">
        <v>79</v>
      </c>
      <c r="H1474">
        <v>0</v>
      </c>
      <c r="I1474">
        <v>0</v>
      </c>
      <c r="J1474">
        <v>0</v>
      </c>
      <c r="K1474">
        <v>0</v>
      </c>
      <c r="L1474">
        <v>0</v>
      </c>
      <c r="M1474" t="s">
        <v>79</v>
      </c>
      <c r="N1474" t="s">
        <v>79</v>
      </c>
      <c r="O1474" t="s">
        <v>79</v>
      </c>
      <c r="P1474" t="s">
        <v>79</v>
      </c>
      <c r="Q1474" t="s">
        <v>79</v>
      </c>
      <c r="R1474" t="s">
        <v>79</v>
      </c>
      <c r="S1474" t="s">
        <v>79</v>
      </c>
      <c r="T1474">
        <v>0</v>
      </c>
      <c r="U1474" t="s">
        <v>79</v>
      </c>
      <c r="V1474" t="s">
        <v>79</v>
      </c>
      <c r="W1474" t="s">
        <v>79</v>
      </c>
      <c r="X1474">
        <v>0</v>
      </c>
      <c r="Y1474">
        <v>0</v>
      </c>
      <c r="Z1474" t="s">
        <v>79</v>
      </c>
      <c r="AA1474" t="s">
        <v>79</v>
      </c>
      <c r="AB1474" t="s">
        <v>79</v>
      </c>
      <c r="AC1474" t="s">
        <v>79</v>
      </c>
      <c r="AD1474" t="s">
        <v>79</v>
      </c>
      <c r="AE1474">
        <v>0</v>
      </c>
      <c r="AF1474" t="s">
        <v>79</v>
      </c>
      <c r="AG1474">
        <v>0</v>
      </c>
      <c r="AH1474" t="s">
        <v>79</v>
      </c>
      <c r="AI1474" t="s">
        <v>79</v>
      </c>
      <c r="AJ1474" t="s">
        <v>79</v>
      </c>
      <c r="AK1474" t="s">
        <v>79</v>
      </c>
      <c r="AL1474" t="s">
        <v>79</v>
      </c>
      <c r="AM1474" t="s">
        <v>79</v>
      </c>
      <c r="AN1474" t="s">
        <v>79</v>
      </c>
      <c r="AO1474" t="s">
        <v>79</v>
      </c>
      <c r="AP1474" t="s">
        <v>79</v>
      </c>
      <c r="AQ1474" t="s">
        <v>79</v>
      </c>
      <c r="AR1474" t="s">
        <v>79</v>
      </c>
      <c r="AS1474">
        <v>0</v>
      </c>
      <c r="AT1474" t="s">
        <v>79</v>
      </c>
      <c r="AU1474" t="s">
        <v>79</v>
      </c>
      <c r="AV1474">
        <v>0</v>
      </c>
      <c r="AW1474">
        <v>0</v>
      </c>
    </row>
    <row r="1475" spans="1:49" x14ac:dyDescent="0.2">
      <c r="A1475">
        <v>1</v>
      </c>
      <c r="B1475">
        <v>70</v>
      </c>
      <c r="C1475">
        <v>1</v>
      </c>
      <c r="D1475">
        <v>2</v>
      </c>
      <c r="E1475">
        <v>0</v>
      </c>
      <c r="F1475" t="s">
        <v>79</v>
      </c>
      <c r="G1475" t="s">
        <v>79</v>
      </c>
      <c r="H1475">
        <v>567</v>
      </c>
      <c r="I1475">
        <v>0</v>
      </c>
      <c r="J1475">
        <v>0</v>
      </c>
      <c r="K1475">
        <v>0</v>
      </c>
      <c r="L1475">
        <v>0</v>
      </c>
      <c r="M1475" t="s">
        <v>79</v>
      </c>
      <c r="N1475" t="s">
        <v>79</v>
      </c>
      <c r="O1475" t="s">
        <v>79</v>
      </c>
      <c r="P1475" t="s">
        <v>79</v>
      </c>
      <c r="Q1475" t="s">
        <v>79</v>
      </c>
      <c r="R1475" t="s">
        <v>2038</v>
      </c>
      <c r="S1475" t="s">
        <v>79</v>
      </c>
      <c r="T1475">
        <v>0</v>
      </c>
      <c r="U1475" t="s">
        <v>79</v>
      </c>
      <c r="V1475" t="s">
        <v>79</v>
      </c>
      <c r="W1475" t="s">
        <v>79</v>
      </c>
      <c r="X1475">
        <v>2</v>
      </c>
      <c r="Y1475">
        <v>2</v>
      </c>
      <c r="Z1475" t="s">
        <v>79</v>
      </c>
      <c r="AA1475" t="s">
        <v>79</v>
      </c>
      <c r="AB1475" t="s">
        <v>79</v>
      </c>
      <c r="AC1475" t="s">
        <v>79</v>
      </c>
      <c r="AD1475" t="s">
        <v>79</v>
      </c>
      <c r="AE1475">
        <v>0</v>
      </c>
      <c r="AF1475" t="s">
        <v>79</v>
      </c>
      <c r="AG1475">
        <v>0</v>
      </c>
      <c r="AH1475" t="s">
        <v>79</v>
      </c>
      <c r="AI1475" t="s">
        <v>79</v>
      </c>
      <c r="AJ1475" t="s">
        <v>79</v>
      </c>
      <c r="AK1475" t="s">
        <v>79</v>
      </c>
      <c r="AL1475" t="s">
        <v>79</v>
      </c>
      <c r="AM1475" t="s">
        <v>79</v>
      </c>
      <c r="AN1475" t="s">
        <v>79</v>
      </c>
      <c r="AO1475" t="s">
        <v>79</v>
      </c>
      <c r="AP1475" t="s">
        <v>79</v>
      </c>
      <c r="AQ1475" t="s">
        <v>79</v>
      </c>
      <c r="AR1475" t="s">
        <v>79</v>
      </c>
      <c r="AS1475">
        <v>0</v>
      </c>
      <c r="AT1475" t="s">
        <v>79</v>
      </c>
      <c r="AU1475" t="s">
        <v>79</v>
      </c>
      <c r="AV1475">
        <v>0</v>
      </c>
      <c r="AW1475">
        <v>0</v>
      </c>
    </row>
    <row r="1476" spans="1:49" x14ac:dyDescent="0.2">
      <c r="A1476">
        <v>1</v>
      </c>
      <c r="B1476">
        <v>70</v>
      </c>
      <c r="C1476">
        <v>1</v>
      </c>
      <c r="D1476">
        <v>3</v>
      </c>
      <c r="E1476">
        <v>0</v>
      </c>
      <c r="F1476" t="s">
        <v>79</v>
      </c>
      <c r="G1476" t="s">
        <v>79</v>
      </c>
      <c r="H1476">
        <v>515</v>
      </c>
      <c r="I1476">
        <v>0</v>
      </c>
      <c r="J1476">
        <v>0</v>
      </c>
      <c r="K1476">
        <v>0</v>
      </c>
      <c r="L1476">
        <v>0</v>
      </c>
      <c r="M1476" t="s">
        <v>79</v>
      </c>
      <c r="N1476" t="s">
        <v>79</v>
      </c>
      <c r="O1476" t="s">
        <v>79</v>
      </c>
      <c r="P1476" t="s">
        <v>79</v>
      </c>
      <c r="Q1476" t="s">
        <v>79</v>
      </c>
      <c r="R1476" t="s">
        <v>2039</v>
      </c>
      <c r="S1476" t="s">
        <v>79</v>
      </c>
      <c r="T1476">
        <v>0</v>
      </c>
      <c r="U1476" t="s">
        <v>79</v>
      </c>
      <c r="V1476" t="s">
        <v>79</v>
      </c>
      <c r="W1476" t="s">
        <v>79</v>
      </c>
      <c r="X1476">
        <v>2</v>
      </c>
      <c r="Y1476">
        <v>2</v>
      </c>
      <c r="Z1476" t="s">
        <v>79</v>
      </c>
      <c r="AA1476" t="s">
        <v>79</v>
      </c>
      <c r="AB1476" t="s">
        <v>79</v>
      </c>
      <c r="AC1476" t="s">
        <v>79</v>
      </c>
      <c r="AD1476" t="s">
        <v>79</v>
      </c>
      <c r="AE1476">
        <v>0</v>
      </c>
      <c r="AF1476" t="s">
        <v>79</v>
      </c>
      <c r="AG1476">
        <v>0</v>
      </c>
      <c r="AH1476" t="s">
        <v>79</v>
      </c>
      <c r="AI1476" t="s">
        <v>79</v>
      </c>
      <c r="AJ1476" t="s">
        <v>79</v>
      </c>
      <c r="AK1476" t="s">
        <v>79</v>
      </c>
      <c r="AL1476" t="s">
        <v>79</v>
      </c>
      <c r="AM1476" t="s">
        <v>79</v>
      </c>
      <c r="AN1476" t="s">
        <v>79</v>
      </c>
      <c r="AO1476" t="s">
        <v>79</v>
      </c>
      <c r="AP1476" t="s">
        <v>79</v>
      </c>
      <c r="AQ1476" t="s">
        <v>79</v>
      </c>
      <c r="AR1476" t="s">
        <v>79</v>
      </c>
      <c r="AS1476">
        <v>0</v>
      </c>
      <c r="AT1476" t="s">
        <v>79</v>
      </c>
      <c r="AU1476" t="s">
        <v>79</v>
      </c>
      <c r="AV1476">
        <v>0</v>
      </c>
      <c r="AW1476">
        <v>0</v>
      </c>
    </row>
    <row r="1477" spans="1:49" x14ac:dyDescent="0.2">
      <c r="A1477">
        <v>1</v>
      </c>
      <c r="B1477">
        <v>70</v>
      </c>
      <c r="C1477">
        <v>1</v>
      </c>
      <c r="D1477">
        <v>4</v>
      </c>
      <c r="E1477">
        <v>0</v>
      </c>
      <c r="F1477" t="s">
        <v>79</v>
      </c>
      <c r="G1477" t="s">
        <v>79</v>
      </c>
      <c r="H1477">
        <v>94</v>
      </c>
      <c r="I1477">
        <v>0</v>
      </c>
      <c r="J1477">
        <v>0</v>
      </c>
      <c r="K1477">
        <v>0</v>
      </c>
      <c r="L1477">
        <v>0</v>
      </c>
      <c r="M1477" t="s">
        <v>79</v>
      </c>
      <c r="N1477" t="s">
        <v>79</v>
      </c>
      <c r="O1477" t="s">
        <v>79</v>
      </c>
      <c r="P1477" t="s">
        <v>79</v>
      </c>
      <c r="Q1477" t="s">
        <v>79</v>
      </c>
      <c r="R1477" t="s">
        <v>607</v>
      </c>
      <c r="S1477" t="s">
        <v>79</v>
      </c>
      <c r="T1477">
        <v>0</v>
      </c>
      <c r="U1477" t="s">
        <v>79</v>
      </c>
      <c r="V1477" t="s">
        <v>79</v>
      </c>
      <c r="W1477" t="s">
        <v>79</v>
      </c>
      <c r="X1477">
        <v>2</v>
      </c>
      <c r="Y1477">
        <v>2</v>
      </c>
      <c r="Z1477" t="s">
        <v>79</v>
      </c>
      <c r="AA1477" t="s">
        <v>79</v>
      </c>
      <c r="AB1477" t="s">
        <v>79</v>
      </c>
      <c r="AC1477" t="s">
        <v>79</v>
      </c>
      <c r="AD1477" t="s">
        <v>79</v>
      </c>
      <c r="AE1477">
        <v>0</v>
      </c>
      <c r="AF1477" t="s">
        <v>79</v>
      </c>
      <c r="AG1477">
        <v>0</v>
      </c>
      <c r="AH1477" t="s">
        <v>79</v>
      </c>
      <c r="AI1477" t="s">
        <v>79</v>
      </c>
      <c r="AJ1477" t="s">
        <v>79</v>
      </c>
      <c r="AK1477" t="s">
        <v>79</v>
      </c>
      <c r="AL1477" t="s">
        <v>79</v>
      </c>
      <c r="AM1477" t="s">
        <v>79</v>
      </c>
      <c r="AN1477" t="s">
        <v>79</v>
      </c>
      <c r="AO1477" t="s">
        <v>79</v>
      </c>
      <c r="AP1477" t="s">
        <v>79</v>
      </c>
      <c r="AQ1477" t="s">
        <v>79</v>
      </c>
      <c r="AR1477" t="s">
        <v>79</v>
      </c>
      <c r="AS1477">
        <v>0</v>
      </c>
      <c r="AT1477" t="s">
        <v>79</v>
      </c>
      <c r="AU1477" t="s">
        <v>79</v>
      </c>
      <c r="AV1477">
        <v>0</v>
      </c>
      <c r="AW1477">
        <v>0</v>
      </c>
    </row>
    <row r="1478" spans="1:49" x14ac:dyDescent="0.2">
      <c r="A1478">
        <v>1</v>
      </c>
      <c r="B1478">
        <v>70</v>
      </c>
      <c r="C1478">
        <v>1</v>
      </c>
      <c r="D1478">
        <v>5</v>
      </c>
      <c r="E1478">
        <v>0</v>
      </c>
      <c r="F1478" t="s">
        <v>79</v>
      </c>
      <c r="G1478" t="s">
        <v>79</v>
      </c>
      <c r="H1478">
        <v>516</v>
      </c>
      <c r="I1478">
        <v>0</v>
      </c>
      <c r="J1478">
        <v>0</v>
      </c>
      <c r="K1478">
        <v>0</v>
      </c>
      <c r="L1478">
        <v>0</v>
      </c>
      <c r="M1478" t="s">
        <v>79</v>
      </c>
      <c r="N1478" t="s">
        <v>79</v>
      </c>
      <c r="O1478" t="s">
        <v>79</v>
      </c>
      <c r="P1478" t="s">
        <v>79</v>
      </c>
      <c r="Q1478" t="s">
        <v>79</v>
      </c>
      <c r="R1478" t="s">
        <v>2040</v>
      </c>
      <c r="S1478" t="s">
        <v>79</v>
      </c>
      <c r="T1478">
        <v>0</v>
      </c>
      <c r="U1478" t="s">
        <v>79</v>
      </c>
      <c r="V1478" t="s">
        <v>79</v>
      </c>
      <c r="W1478" t="s">
        <v>79</v>
      </c>
      <c r="X1478">
        <v>2</v>
      </c>
      <c r="Y1478">
        <v>2</v>
      </c>
      <c r="Z1478" t="s">
        <v>79</v>
      </c>
      <c r="AA1478" t="s">
        <v>79</v>
      </c>
      <c r="AB1478" t="s">
        <v>79</v>
      </c>
      <c r="AC1478" t="s">
        <v>79</v>
      </c>
      <c r="AD1478" t="s">
        <v>79</v>
      </c>
      <c r="AE1478">
        <v>0</v>
      </c>
      <c r="AF1478" t="s">
        <v>79</v>
      </c>
      <c r="AG1478">
        <v>0</v>
      </c>
      <c r="AH1478" t="s">
        <v>79</v>
      </c>
      <c r="AI1478" t="s">
        <v>79</v>
      </c>
      <c r="AJ1478" t="s">
        <v>79</v>
      </c>
      <c r="AK1478" t="s">
        <v>79</v>
      </c>
      <c r="AL1478" t="s">
        <v>79</v>
      </c>
      <c r="AM1478" t="s">
        <v>79</v>
      </c>
      <c r="AN1478" t="s">
        <v>79</v>
      </c>
      <c r="AO1478" t="s">
        <v>79</v>
      </c>
      <c r="AP1478" t="s">
        <v>79</v>
      </c>
      <c r="AQ1478" t="s">
        <v>79</v>
      </c>
      <c r="AR1478" t="s">
        <v>79</v>
      </c>
      <c r="AS1478">
        <v>0</v>
      </c>
      <c r="AT1478" t="s">
        <v>79</v>
      </c>
      <c r="AU1478" t="s">
        <v>79</v>
      </c>
      <c r="AV1478">
        <v>0</v>
      </c>
      <c r="AW1478">
        <v>0</v>
      </c>
    </row>
    <row r="1479" spans="1:49" x14ac:dyDescent="0.2">
      <c r="A1479">
        <v>1</v>
      </c>
      <c r="B1479">
        <v>70</v>
      </c>
      <c r="C1479">
        <v>1</v>
      </c>
      <c r="D1479">
        <v>6</v>
      </c>
      <c r="E1479">
        <v>0</v>
      </c>
      <c r="F1479" t="s">
        <v>79</v>
      </c>
      <c r="G1479" t="s">
        <v>79</v>
      </c>
      <c r="H1479">
        <v>432</v>
      </c>
      <c r="I1479">
        <v>0</v>
      </c>
      <c r="J1479">
        <v>0</v>
      </c>
      <c r="K1479">
        <v>0</v>
      </c>
      <c r="L1479">
        <v>0</v>
      </c>
      <c r="M1479" t="s">
        <v>79</v>
      </c>
      <c r="N1479" t="s">
        <v>79</v>
      </c>
      <c r="O1479" t="s">
        <v>79</v>
      </c>
      <c r="P1479" t="s">
        <v>79</v>
      </c>
      <c r="Q1479" t="s">
        <v>79</v>
      </c>
      <c r="R1479" t="s">
        <v>486</v>
      </c>
      <c r="S1479" t="s">
        <v>79</v>
      </c>
      <c r="T1479">
        <v>0</v>
      </c>
      <c r="U1479" t="s">
        <v>79</v>
      </c>
      <c r="V1479" t="s">
        <v>79</v>
      </c>
      <c r="W1479" t="s">
        <v>79</v>
      </c>
      <c r="X1479">
        <v>2</v>
      </c>
      <c r="Y1479">
        <v>2</v>
      </c>
      <c r="Z1479" t="s">
        <v>79</v>
      </c>
      <c r="AA1479" t="s">
        <v>79</v>
      </c>
      <c r="AB1479" t="s">
        <v>79</v>
      </c>
      <c r="AC1479" t="s">
        <v>79</v>
      </c>
      <c r="AD1479" t="s">
        <v>79</v>
      </c>
      <c r="AE1479">
        <v>0</v>
      </c>
      <c r="AF1479" t="s">
        <v>79</v>
      </c>
      <c r="AG1479">
        <v>0</v>
      </c>
      <c r="AH1479" t="s">
        <v>79</v>
      </c>
      <c r="AI1479" t="s">
        <v>79</v>
      </c>
      <c r="AJ1479" t="s">
        <v>79</v>
      </c>
      <c r="AK1479" t="s">
        <v>79</v>
      </c>
      <c r="AL1479" t="s">
        <v>79</v>
      </c>
      <c r="AM1479" t="s">
        <v>79</v>
      </c>
      <c r="AN1479" t="s">
        <v>79</v>
      </c>
      <c r="AO1479" t="s">
        <v>79</v>
      </c>
      <c r="AP1479" t="s">
        <v>79</v>
      </c>
      <c r="AQ1479" t="s">
        <v>79</v>
      </c>
      <c r="AR1479" t="s">
        <v>79</v>
      </c>
      <c r="AS1479">
        <v>0</v>
      </c>
      <c r="AT1479" t="s">
        <v>79</v>
      </c>
      <c r="AU1479" t="s">
        <v>79</v>
      </c>
      <c r="AV1479">
        <v>0</v>
      </c>
      <c r="AW1479">
        <v>0</v>
      </c>
    </row>
    <row r="1480" spans="1:49" x14ac:dyDescent="0.2">
      <c r="A1480">
        <v>1</v>
      </c>
      <c r="B1480">
        <v>70</v>
      </c>
      <c r="C1480">
        <v>1</v>
      </c>
      <c r="D1480">
        <v>7</v>
      </c>
      <c r="E1480">
        <v>0</v>
      </c>
      <c r="F1480" t="s">
        <v>79</v>
      </c>
      <c r="G1480" t="s">
        <v>79</v>
      </c>
      <c r="H1480">
        <v>0</v>
      </c>
      <c r="I1480">
        <v>0</v>
      </c>
      <c r="J1480">
        <v>0</v>
      </c>
      <c r="K1480">
        <v>0</v>
      </c>
      <c r="L1480">
        <v>0</v>
      </c>
      <c r="M1480" t="s">
        <v>79</v>
      </c>
      <c r="N1480" t="s">
        <v>79</v>
      </c>
      <c r="O1480" t="s">
        <v>79</v>
      </c>
      <c r="P1480" t="s">
        <v>79</v>
      </c>
      <c r="Q1480" t="s">
        <v>79</v>
      </c>
      <c r="R1480" t="s">
        <v>79</v>
      </c>
      <c r="S1480" t="s">
        <v>79</v>
      </c>
      <c r="T1480">
        <v>0</v>
      </c>
      <c r="U1480" t="s">
        <v>79</v>
      </c>
      <c r="V1480" t="s">
        <v>79</v>
      </c>
      <c r="W1480" t="s">
        <v>79</v>
      </c>
      <c r="X1480">
        <v>0</v>
      </c>
      <c r="Y1480">
        <v>0</v>
      </c>
      <c r="Z1480" t="s">
        <v>79</v>
      </c>
      <c r="AA1480" t="s">
        <v>79</v>
      </c>
      <c r="AB1480" t="s">
        <v>79</v>
      </c>
      <c r="AC1480" t="s">
        <v>79</v>
      </c>
      <c r="AD1480" t="s">
        <v>79</v>
      </c>
      <c r="AE1480">
        <v>0</v>
      </c>
      <c r="AF1480" t="s">
        <v>79</v>
      </c>
      <c r="AG1480">
        <v>0</v>
      </c>
      <c r="AH1480" t="s">
        <v>79</v>
      </c>
      <c r="AI1480" t="s">
        <v>79</v>
      </c>
      <c r="AJ1480" t="s">
        <v>79</v>
      </c>
      <c r="AK1480" t="s">
        <v>79</v>
      </c>
      <c r="AL1480" t="s">
        <v>79</v>
      </c>
      <c r="AM1480" t="s">
        <v>79</v>
      </c>
      <c r="AN1480" t="s">
        <v>79</v>
      </c>
      <c r="AO1480" t="s">
        <v>79</v>
      </c>
      <c r="AP1480" t="s">
        <v>79</v>
      </c>
      <c r="AQ1480" t="s">
        <v>79</v>
      </c>
      <c r="AR1480" t="s">
        <v>79</v>
      </c>
      <c r="AS1480">
        <v>0</v>
      </c>
      <c r="AT1480" t="s">
        <v>79</v>
      </c>
      <c r="AU1480" t="s">
        <v>79</v>
      </c>
      <c r="AV1480">
        <v>0</v>
      </c>
      <c r="AW1480">
        <v>0</v>
      </c>
    </row>
    <row r="1481" spans="1:49" x14ac:dyDescent="0.2">
      <c r="A1481">
        <v>1</v>
      </c>
      <c r="B1481">
        <v>70</v>
      </c>
      <c r="C1481">
        <v>1</v>
      </c>
      <c r="D1481">
        <v>8</v>
      </c>
      <c r="E1481">
        <v>0</v>
      </c>
      <c r="F1481" t="s">
        <v>79</v>
      </c>
      <c r="G1481" t="s">
        <v>79</v>
      </c>
      <c r="H1481">
        <v>0</v>
      </c>
      <c r="I1481">
        <v>0</v>
      </c>
      <c r="J1481">
        <v>0</v>
      </c>
      <c r="K1481">
        <v>0</v>
      </c>
      <c r="L1481">
        <v>0</v>
      </c>
      <c r="M1481" t="s">
        <v>79</v>
      </c>
      <c r="N1481" t="s">
        <v>79</v>
      </c>
      <c r="O1481" t="s">
        <v>79</v>
      </c>
      <c r="P1481" t="s">
        <v>79</v>
      </c>
      <c r="Q1481" t="s">
        <v>79</v>
      </c>
      <c r="R1481" t="s">
        <v>79</v>
      </c>
      <c r="S1481" t="s">
        <v>79</v>
      </c>
      <c r="T1481">
        <v>0</v>
      </c>
      <c r="U1481" t="s">
        <v>79</v>
      </c>
      <c r="V1481" t="s">
        <v>79</v>
      </c>
      <c r="W1481" t="s">
        <v>79</v>
      </c>
      <c r="X1481">
        <v>0</v>
      </c>
      <c r="Y1481">
        <v>0</v>
      </c>
      <c r="Z1481" t="s">
        <v>79</v>
      </c>
      <c r="AA1481" t="s">
        <v>79</v>
      </c>
      <c r="AB1481" t="s">
        <v>79</v>
      </c>
      <c r="AC1481" t="s">
        <v>79</v>
      </c>
      <c r="AD1481" t="s">
        <v>79</v>
      </c>
      <c r="AE1481">
        <v>0</v>
      </c>
      <c r="AF1481" t="s">
        <v>79</v>
      </c>
      <c r="AG1481">
        <v>0</v>
      </c>
      <c r="AH1481" t="s">
        <v>79</v>
      </c>
      <c r="AI1481" t="s">
        <v>79</v>
      </c>
      <c r="AJ1481" t="s">
        <v>79</v>
      </c>
      <c r="AK1481" t="s">
        <v>79</v>
      </c>
      <c r="AL1481" t="s">
        <v>79</v>
      </c>
      <c r="AM1481" t="s">
        <v>79</v>
      </c>
      <c r="AN1481" t="s">
        <v>79</v>
      </c>
      <c r="AO1481" t="s">
        <v>79</v>
      </c>
      <c r="AP1481" t="s">
        <v>79</v>
      </c>
      <c r="AQ1481" t="s">
        <v>79</v>
      </c>
      <c r="AR1481" t="s">
        <v>79</v>
      </c>
      <c r="AS1481">
        <v>0</v>
      </c>
      <c r="AT1481" t="s">
        <v>79</v>
      </c>
      <c r="AU1481" t="s">
        <v>79</v>
      </c>
      <c r="AV1481">
        <v>0</v>
      </c>
      <c r="AW1481">
        <v>0</v>
      </c>
    </row>
    <row r="1482" spans="1:49" x14ac:dyDescent="0.2">
      <c r="A1482">
        <v>1</v>
      </c>
      <c r="B1482">
        <v>70</v>
      </c>
      <c r="C1482">
        <v>2</v>
      </c>
      <c r="D1482">
        <v>1</v>
      </c>
      <c r="E1482">
        <v>0</v>
      </c>
      <c r="F1482" t="s">
        <v>79</v>
      </c>
      <c r="G1482" t="s">
        <v>79</v>
      </c>
      <c r="H1482">
        <v>150</v>
      </c>
      <c r="I1482">
        <v>0</v>
      </c>
      <c r="J1482">
        <v>0</v>
      </c>
      <c r="K1482">
        <v>0</v>
      </c>
      <c r="L1482">
        <v>0</v>
      </c>
      <c r="M1482" t="s">
        <v>79</v>
      </c>
      <c r="N1482" t="s">
        <v>79</v>
      </c>
      <c r="O1482" t="s">
        <v>79</v>
      </c>
      <c r="P1482" t="s">
        <v>79</v>
      </c>
      <c r="Q1482" t="s">
        <v>79</v>
      </c>
      <c r="R1482" t="s">
        <v>2041</v>
      </c>
      <c r="S1482" t="s">
        <v>79</v>
      </c>
      <c r="T1482">
        <v>0</v>
      </c>
      <c r="U1482" t="s">
        <v>79</v>
      </c>
      <c r="V1482" t="s">
        <v>79</v>
      </c>
      <c r="W1482" t="s">
        <v>79</v>
      </c>
      <c r="X1482">
        <v>2</v>
      </c>
      <c r="Y1482">
        <v>2</v>
      </c>
      <c r="Z1482" t="s">
        <v>79</v>
      </c>
      <c r="AA1482" t="s">
        <v>79</v>
      </c>
      <c r="AB1482" t="s">
        <v>79</v>
      </c>
      <c r="AC1482" t="s">
        <v>79</v>
      </c>
      <c r="AD1482" t="s">
        <v>79</v>
      </c>
      <c r="AE1482">
        <v>0</v>
      </c>
      <c r="AF1482" t="s">
        <v>79</v>
      </c>
      <c r="AG1482">
        <v>0</v>
      </c>
      <c r="AH1482" t="s">
        <v>79</v>
      </c>
      <c r="AI1482" t="s">
        <v>79</v>
      </c>
      <c r="AJ1482" t="s">
        <v>79</v>
      </c>
      <c r="AK1482" t="s">
        <v>79</v>
      </c>
      <c r="AL1482" t="s">
        <v>79</v>
      </c>
      <c r="AM1482" t="s">
        <v>79</v>
      </c>
      <c r="AN1482" t="s">
        <v>79</v>
      </c>
      <c r="AO1482" t="s">
        <v>79</v>
      </c>
      <c r="AP1482" t="s">
        <v>79</v>
      </c>
      <c r="AQ1482" t="s">
        <v>79</v>
      </c>
      <c r="AR1482" t="s">
        <v>79</v>
      </c>
      <c r="AS1482">
        <v>0</v>
      </c>
      <c r="AT1482" t="s">
        <v>79</v>
      </c>
      <c r="AU1482" t="s">
        <v>79</v>
      </c>
      <c r="AV1482">
        <v>0</v>
      </c>
      <c r="AW1482">
        <v>0</v>
      </c>
    </row>
    <row r="1483" spans="1:49" x14ac:dyDescent="0.2">
      <c r="A1483">
        <v>1</v>
      </c>
      <c r="B1483">
        <v>70</v>
      </c>
      <c r="C1483">
        <v>2</v>
      </c>
      <c r="D1483">
        <v>2</v>
      </c>
      <c r="E1483">
        <v>0</v>
      </c>
      <c r="F1483" t="s">
        <v>79</v>
      </c>
      <c r="G1483" t="s">
        <v>79</v>
      </c>
      <c r="H1483">
        <v>666</v>
      </c>
      <c r="I1483">
        <v>0</v>
      </c>
      <c r="J1483">
        <v>0</v>
      </c>
      <c r="K1483">
        <v>0</v>
      </c>
      <c r="L1483">
        <v>0</v>
      </c>
      <c r="M1483" t="s">
        <v>79</v>
      </c>
      <c r="N1483" t="s">
        <v>79</v>
      </c>
      <c r="O1483" t="s">
        <v>79</v>
      </c>
      <c r="P1483" t="s">
        <v>79</v>
      </c>
      <c r="Q1483" t="s">
        <v>79</v>
      </c>
      <c r="R1483" t="s">
        <v>2042</v>
      </c>
      <c r="S1483" t="s">
        <v>79</v>
      </c>
      <c r="T1483">
        <v>0</v>
      </c>
      <c r="U1483" t="s">
        <v>79</v>
      </c>
      <c r="V1483" t="s">
        <v>79</v>
      </c>
      <c r="W1483" t="s">
        <v>79</v>
      </c>
      <c r="X1483">
        <v>2</v>
      </c>
      <c r="Y1483">
        <v>2</v>
      </c>
      <c r="Z1483" t="s">
        <v>79</v>
      </c>
      <c r="AA1483" t="s">
        <v>79</v>
      </c>
      <c r="AB1483" t="s">
        <v>79</v>
      </c>
      <c r="AC1483" t="s">
        <v>79</v>
      </c>
      <c r="AD1483" t="s">
        <v>79</v>
      </c>
      <c r="AE1483">
        <v>0</v>
      </c>
      <c r="AF1483" t="s">
        <v>79</v>
      </c>
      <c r="AG1483">
        <v>0</v>
      </c>
      <c r="AH1483" t="s">
        <v>79</v>
      </c>
      <c r="AI1483" t="s">
        <v>79</v>
      </c>
      <c r="AJ1483" t="s">
        <v>79</v>
      </c>
      <c r="AK1483" t="s">
        <v>79</v>
      </c>
      <c r="AL1483" t="s">
        <v>79</v>
      </c>
      <c r="AM1483" t="s">
        <v>79</v>
      </c>
      <c r="AN1483" t="s">
        <v>79</v>
      </c>
      <c r="AO1483" t="s">
        <v>79</v>
      </c>
      <c r="AP1483" t="s">
        <v>79</v>
      </c>
      <c r="AQ1483" t="s">
        <v>79</v>
      </c>
      <c r="AR1483" t="s">
        <v>79</v>
      </c>
      <c r="AS1483">
        <v>0</v>
      </c>
      <c r="AT1483" t="s">
        <v>79</v>
      </c>
      <c r="AU1483" t="s">
        <v>79</v>
      </c>
      <c r="AV1483">
        <v>0</v>
      </c>
      <c r="AW1483">
        <v>0</v>
      </c>
    </row>
    <row r="1484" spans="1:49" x14ac:dyDescent="0.2">
      <c r="A1484">
        <v>1</v>
      </c>
      <c r="B1484">
        <v>70</v>
      </c>
      <c r="C1484">
        <v>2</v>
      </c>
      <c r="D1484">
        <v>3</v>
      </c>
      <c r="E1484">
        <v>0</v>
      </c>
      <c r="F1484" t="s">
        <v>79</v>
      </c>
      <c r="G1484" t="s">
        <v>79</v>
      </c>
      <c r="H1484">
        <v>639</v>
      </c>
      <c r="I1484">
        <v>0</v>
      </c>
      <c r="J1484">
        <v>0</v>
      </c>
      <c r="K1484">
        <v>0</v>
      </c>
      <c r="L1484">
        <v>0</v>
      </c>
      <c r="M1484" t="s">
        <v>79</v>
      </c>
      <c r="N1484" t="s">
        <v>79</v>
      </c>
      <c r="O1484" t="s">
        <v>79</v>
      </c>
      <c r="P1484" t="s">
        <v>79</v>
      </c>
      <c r="Q1484" t="s">
        <v>79</v>
      </c>
      <c r="R1484" t="s">
        <v>2043</v>
      </c>
      <c r="S1484" t="s">
        <v>79</v>
      </c>
      <c r="T1484">
        <v>0</v>
      </c>
      <c r="U1484" t="s">
        <v>79</v>
      </c>
      <c r="V1484" t="s">
        <v>79</v>
      </c>
      <c r="W1484" t="s">
        <v>79</v>
      </c>
      <c r="X1484">
        <v>2</v>
      </c>
      <c r="Y1484">
        <v>2</v>
      </c>
      <c r="Z1484" t="s">
        <v>79</v>
      </c>
      <c r="AA1484" t="s">
        <v>79</v>
      </c>
      <c r="AB1484" t="s">
        <v>79</v>
      </c>
      <c r="AC1484" t="s">
        <v>79</v>
      </c>
      <c r="AD1484" t="s">
        <v>79</v>
      </c>
      <c r="AE1484">
        <v>0</v>
      </c>
      <c r="AF1484" t="s">
        <v>79</v>
      </c>
      <c r="AG1484">
        <v>0</v>
      </c>
      <c r="AH1484" t="s">
        <v>79</v>
      </c>
      <c r="AI1484" t="s">
        <v>79</v>
      </c>
      <c r="AJ1484" t="s">
        <v>79</v>
      </c>
      <c r="AK1484" t="s">
        <v>79</v>
      </c>
      <c r="AL1484" t="s">
        <v>79</v>
      </c>
      <c r="AM1484" t="s">
        <v>79</v>
      </c>
      <c r="AN1484" t="s">
        <v>79</v>
      </c>
      <c r="AO1484" t="s">
        <v>79</v>
      </c>
      <c r="AP1484" t="s">
        <v>79</v>
      </c>
      <c r="AQ1484" t="s">
        <v>79</v>
      </c>
      <c r="AR1484" t="s">
        <v>79</v>
      </c>
      <c r="AS1484">
        <v>0</v>
      </c>
      <c r="AT1484" t="s">
        <v>79</v>
      </c>
      <c r="AU1484" t="s">
        <v>79</v>
      </c>
      <c r="AV1484">
        <v>0</v>
      </c>
      <c r="AW1484">
        <v>0</v>
      </c>
    </row>
    <row r="1485" spans="1:49" x14ac:dyDescent="0.2">
      <c r="A1485">
        <v>1</v>
      </c>
      <c r="B1485">
        <v>70</v>
      </c>
      <c r="C1485">
        <v>2</v>
      </c>
      <c r="D1485">
        <v>4</v>
      </c>
      <c r="E1485">
        <v>0</v>
      </c>
      <c r="F1485" t="s">
        <v>79</v>
      </c>
      <c r="G1485" t="s">
        <v>79</v>
      </c>
      <c r="H1485">
        <v>10</v>
      </c>
      <c r="I1485">
        <v>0</v>
      </c>
      <c r="J1485">
        <v>0</v>
      </c>
      <c r="K1485">
        <v>0</v>
      </c>
      <c r="L1485">
        <v>0</v>
      </c>
      <c r="M1485" t="s">
        <v>79</v>
      </c>
      <c r="N1485" t="s">
        <v>79</v>
      </c>
      <c r="O1485" t="s">
        <v>79</v>
      </c>
      <c r="P1485" t="s">
        <v>79</v>
      </c>
      <c r="Q1485" t="s">
        <v>79</v>
      </c>
      <c r="R1485" t="s">
        <v>609</v>
      </c>
      <c r="S1485" t="s">
        <v>79</v>
      </c>
      <c r="T1485">
        <v>0</v>
      </c>
      <c r="U1485" t="s">
        <v>79</v>
      </c>
      <c r="V1485" t="s">
        <v>79</v>
      </c>
      <c r="W1485" t="s">
        <v>79</v>
      </c>
      <c r="X1485">
        <v>2</v>
      </c>
      <c r="Y1485">
        <v>2</v>
      </c>
      <c r="Z1485" t="s">
        <v>79</v>
      </c>
      <c r="AA1485" t="s">
        <v>79</v>
      </c>
      <c r="AB1485" t="s">
        <v>79</v>
      </c>
      <c r="AC1485" t="s">
        <v>79</v>
      </c>
      <c r="AD1485" t="s">
        <v>79</v>
      </c>
      <c r="AE1485">
        <v>0</v>
      </c>
      <c r="AF1485" t="s">
        <v>79</v>
      </c>
      <c r="AG1485">
        <v>0</v>
      </c>
      <c r="AH1485" t="s">
        <v>79</v>
      </c>
      <c r="AI1485" t="s">
        <v>79</v>
      </c>
      <c r="AJ1485" t="s">
        <v>79</v>
      </c>
      <c r="AK1485" t="s">
        <v>79</v>
      </c>
      <c r="AL1485" t="s">
        <v>79</v>
      </c>
      <c r="AM1485" t="s">
        <v>79</v>
      </c>
      <c r="AN1485" t="s">
        <v>79</v>
      </c>
      <c r="AO1485" t="s">
        <v>79</v>
      </c>
      <c r="AP1485" t="s">
        <v>79</v>
      </c>
      <c r="AQ1485" t="s">
        <v>79</v>
      </c>
      <c r="AR1485" t="s">
        <v>79</v>
      </c>
      <c r="AS1485">
        <v>0</v>
      </c>
      <c r="AT1485" t="s">
        <v>79</v>
      </c>
      <c r="AU1485" t="s">
        <v>79</v>
      </c>
      <c r="AV1485">
        <v>0</v>
      </c>
      <c r="AW1485">
        <v>0</v>
      </c>
    </row>
    <row r="1486" spans="1:49" x14ac:dyDescent="0.2">
      <c r="A1486">
        <v>1</v>
      </c>
      <c r="B1486">
        <v>70</v>
      </c>
      <c r="C1486">
        <v>2</v>
      </c>
      <c r="D1486">
        <v>5</v>
      </c>
      <c r="E1486">
        <v>0</v>
      </c>
      <c r="F1486" t="s">
        <v>79</v>
      </c>
      <c r="G1486" t="s">
        <v>79</v>
      </c>
      <c r="H1486">
        <v>12</v>
      </c>
      <c r="I1486">
        <v>0</v>
      </c>
      <c r="J1486">
        <v>0</v>
      </c>
      <c r="K1486">
        <v>0</v>
      </c>
      <c r="L1486">
        <v>0</v>
      </c>
      <c r="M1486" t="s">
        <v>79</v>
      </c>
      <c r="N1486" t="s">
        <v>79</v>
      </c>
      <c r="O1486" t="s">
        <v>79</v>
      </c>
      <c r="P1486" t="s">
        <v>79</v>
      </c>
      <c r="Q1486" t="s">
        <v>79</v>
      </c>
      <c r="R1486" t="s">
        <v>610</v>
      </c>
      <c r="S1486" t="s">
        <v>79</v>
      </c>
      <c r="T1486">
        <v>0</v>
      </c>
      <c r="U1486" t="s">
        <v>79</v>
      </c>
      <c r="V1486" t="s">
        <v>79</v>
      </c>
      <c r="W1486" t="s">
        <v>79</v>
      </c>
      <c r="X1486">
        <v>2</v>
      </c>
      <c r="Y1486">
        <v>2</v>
      </c>
      <c r="Z1486" t="s">
        <v>79</v>
      </c>
      <c r="AA1486" t="s">
        <v>79</v>
      </c>
      <c r="AB1486" t="s">
        <v>79</v>
      </c>
      <c r="AC1486" t="s">
        <v>79</v>
      </c>
      <c r="AD1486" t="s">
        <v>79</v>
      </c>
      <c r="AE1486">
        <v>0</v>
      </c>
      <c r="AF1486" t="s">
        <v>79</v>
      </c>
      <c r="AG1486">
        <v>0</v>
      </c>
      <c r="AH1486" t="s">
        <v>79</v>
      </c>
      <c r="AI1486" t="s">
        <v>79</v>
      </c>
      <c r="AJ1486" t="s">
        <v>79</v>
      </c>
      <c r="AK1486" t="s">
        <v>79</v>
      </c>
      <c r="AL1486" t="s">
        <v>79</v>
      </c>
      <c r="AM1486" t="s">
        <v>79</v>
      </c>
      <c r="AN1486" t="s">
        <v>79</v>
      </c>
      <c r="AO1486" t="s">
        <v>79</v>
      </c>
      <c r="AP1486" t="s">
        <v>79</v>
      </c>
      <c r="AQ1486" t="s">
        <v>79</v>
      </c>
      <c r="AR1486" t="s">
        <v>79</v>
      </c>
      <c r="AS1486">
        <v>0</v>
      </c>
      <c r="AT1486" t="s">
        <v>79</v>
      </c>
      <c r="AU1486" t="s">
        <v>79</v>
      </c>
      <c r="AV1486">
        <v>0</v>
      </c>
      <c r="AW1486">
        <v>0</v>
      </c>
    </row>
    <row r="1487" spans="1:49" x14ac:dyDescent="0.2">
      <c r="A1487">
        <v>1</v>
      </c>
      <c r="B1487">
        <v>70</v>
      </c>
      <c r="C1487">
        <v>2</v>
      </c>
      <c r="D1487">
        <v>6</v>
      </c>
      <c r="E1487">
        <v>0</v>
      </c>
      <c r="F1487" t="s">
        <v>79</v>
      </c>
      <c r="G1487" t="s">
        <v>79</v>
      </c>
      <c r="H1487">
        <v>563</v>
      </c>
      <c r="I1487">
        <v>0</v>
      </c>
      <c r="J1487">
        <v>0</v>
      </c>
      <c r="K1487">
        <v>0</v>
      </c>
      <c r="L1487">
        <v>0</v>
      </c>
      <c r="M1487" t="s">
        <v>79</v>
      </c>
      <c r="N1487" t="s">
        <v>79</v>
      </c>
      <c r="O1487" t="s">
        <v>79</v>
      </c>
      <c r="P1487" t="s">
        <v>79</v>
      </c>
      <c r="Q1487" t="s">
        <v>79</v>
      </c>
      <c r="R1487" t="s">
        <v>2044</v>
      </c>
      <c r="S1487" t="s">
        <v>79</v>
      </c>
      <c r="T1487">
        <v>0</v>
      </c>
      <c r="U1487" t="s">
        <v>79</v>
      </c>
      <c r="V1487" t="s">
        <v>79</v>
      </c>
      <c r="W1487" t="s">
        <v>79</v>
      </c>
      <c r="X1487">
        <v>2</v>
      </c>
      <c r="Y1487">
        <v>2</v>
      </c>
      <c r="Z1487" t="s">
        <v>79</v>
      </c>
      <c r="AA1487" t="s">
        <v>79</v>
      </c>
      <c r="AB1487" t="s">
        <v>79</v>
      </c>
      <c r="AC1487" t="s">
        <v>79</v>
      </c>
      <c r="AD1487" t="s">
        <v>79</v>
      </c>
      <c r="AE1487">
        <v>0</v>
      </c>
      <c r="AF1487" t="s">
        <v>79</v>
      </c>
      <c r="AG1487">
        <v>0</v>
      </c>
      <c r="AH1487" t="s">
        <v>79</v>
      </c>
      <c r="AI1487" t="s">
        <v>79</v>
      </c>
      <c r="AJ1487" t="s">
        <v>79</v>
      </c>
      <c r="AK1487" t="s">
        <v>79</v>
      </c>
      <c r="AL1487" t="s">
        <v>79</v>
      </c>
      <c r="AM1487" t="s">
        <v>79</v>
      </c>
      <c r="AN1487" t="s">
        <v>79</v>
      </c>
      <c r="AO1487" t="s">
        <v>79</v>
      </c>
      <c r="AP1487" t="s">
        <v>79</v>
      </c>
      <c r="AQ1487" t="s">
        <v>79</v>
      </c>
      <c r="AR1487" t="s">
        <v>79</v>
      </c>
      <c r="AS1487">
        <v>0</v>
      </c>
      <c r="AT1487" t="s">
        <v>79</v>
      </c>
      <c r="AU1487" t="s">
        <v>79</v>
      </c>
      <c r="AV1487">
        <v>0</v>
      </c>
      <c r="AW1487">
        <v>0</v>
      </c>
    </row>
    <row r="1488" spans="1:49" x14ac:dyDescent="0.2">
      <c r="A1488">
        <v>1</v>
      </c>
      <c r="B1488">
        <v>70</v>
      </c>
      <c r="C1488">
        <v>2</v>
      </c>
      <c r="D1488">
        <v>7</v>
      </c>
      <c r="E1488">
        <v>0</v>
      </c>
      <c r="F1488" t="s">
        <v>79</v>
      </c>
      <c r="G1488" t="s">
        <v>79</v>
      </c>
      <c r="H1488">
        <v>170</v>
      </c>
      <c r="I1488">
        <v>0</v>
      </c>
      <c r="J1488">
        <v>0</v>
      </c>
      <c r="K1488">
        <v>0</v>
      </c>
      <c r="L1488">
        <v>0</v>
      </c>
      <c r="M1488" t="s">
        <v>79</v>
      </c>
      <c r="N1488" t="s">
        <v>79</v>
      </c>
      <c r="O1488" t="s">
        <v>79</v>
      </c>
      <c r="P1488" t="s">
        <v>79</v>
      </c>
      <c r="Q1488" t="s">
        <v>79</v>
      </c>
      <c r="R1488" t="s">
        <v>608</v>
      </c>
      <c r="S1488" t="s">
        <v>79</v>
      </c>
      <c r="T1488">
        <v>0</v>
      </c>
      <c r="U1488" t="s">
        <v>79</v>
      </c>
      <c r="V1488" t="s">
        <v>79</v>
      </c>
      <c r="W1488" t="s">
        <v>79</v>
      </c>
      <c r="X1488">
        <v>2</v>
      </c>
      <c r="Y1488">
        <v>2</v>
      </c>
      <c r="Z1488" t="s">
        <v>79</v>
      </c>
      <c r="AA1488" t="s">
        <v>79</v>
      </c>
      <c r="AB1488" t="s">
        <v>79</v>
      </c>
      <c r="AC1488" t="s">
        <v>79</v>
      </c>
      <c r="AD1488" t="s">
        <v>79</v>
      </c>
      <c r="AE1488">
        <v>0</v>
      </c>
      <c r="AF1488" t="s">
        <v>79</v>
      </c>
      <c r="AG1488">
        <v>0</v>
      </c>
      <c r="AH1488" t="s">
        <v>79</v>
      </c>
      <c r="AI1488" t="s">
        <v>79</v>
      </c>
      <c r="AJ1488" t="s">
        <v>79</v>
      </c>
      <c r="AK1488" t="s">
        <v>79</v>
      </c>
      <c r="AL1488" t="s">
        <v>79</v>
      </c>
      <c r="AM1488" t="s">
        <v>79</v>
      </c>
      <c r="AN1488" t="s">
        <v>79</v>
      </c>
      <c r="AO1488" t="s">
        <v>79</v>
      </c>
      <c r="AP1488" t="s">
        <v>79</v>
      </c>
      <c r="AQ1488" t="s">
        <v>79</v>
      </c>
      <c r="AR1488" t="s">
        <v>79</v>
      </c>
      <c r="AS1488">
        <v>0</v>
      </c>
      <c r="AT1488" t="s">
        <v>79</v>
      </c>
      <c r="AU1488" t="s">
        <v>79</v>
      </c>
      <c r="AV1488">
        <v>0</v>
      </c>
      <c r="AW1488">
        <v>0</v>
      </c>
    </row>
    <row r="1489" spans="1:49" x14ac:dyDescent="0.2">
      <c r="A1489">
        <v>1</v>
      </c>
      <c r="B1489">
        <v>70</v>
      </c>
      <c r="C1489">
        <v>2</v>
      </c>
      <c r="D1489">
        <v>8</v>
      </c>
      <c r="E1489">
        <v>0</v>
      </c>
      <c r="F1489" t="s">
        <v>79</v>
      </c>
      <c r="G1489" t="s">
        <v>79</v>
      </c>
      <c r="H1489">
        <v>323</v>
      </c>
      <c r="I1489">
        <v>0</v>
      </c>
      <c r="J1489">
        <v>0</v>
      </c>
      <c r="K1489">
        <v>0</v>
      </c>
      <c r="L1489">
        <v>0</v>
      </c>
      <c r="M1489" t="s">
        <v>79</v>
      </c>
      <c r="N1489" t="s">
        <v>79</v>
      </c>
      <c r="O1489" t="s">
        <v>79</v>
      </c>
      <c r="P1489" t="s">
        <v>79</v>
      </c>
      <c r="Q1489" t="s">
        <v>79</v>
      </c>
      <c r="R1489" t="s">
        <v>2045</v>
      </c>
      <c r="S1489" t="s">
        <v>79</v>
      </c>
      <c r="T1489">
        <v>0</v>
      </c>
      <c r="U1489" t="s">
        <v>79</v>
      </c>
      <c r="V1489" t="s">
        <v>79</v>
      </c>
      <c r="W1489" t="s">
        <v>79</v>
      </c>
      <c r="X1489">
        <v>2</v>
      </c>
      <c r="Y1489">
        <v>2</v>
      </c>
      <c r="Z1489" t="s">
        <v>79</v>
      </c>
      <c r="AA1489" t="s">
        <v>79</v>
      </c>
      <c r="AB1489" t="s">
        <v>79</v>
      </c>
      <c r="AC1489" t="s">
        <v>79</v>
      </c>
      <c r="AD1489" t="s">
        <v>79</v>
      </c>
      <c r="AE1489">
        <v>0</v>
      </c>
      <c r="AF1489" t="s">
        <v>79</v>
      </c>
      <c r="AG1489">
        <v>0</v>
      </c>
      <c r="AH1489" t="s">
        <v>79</v>
      </c>
      <c r="AI1489" t="s">
        <v>79</v>
      </c>
      <c r="AJ1489" t="s">
        <v>79</v>
      </c>
      <c r="AK1489" t="s">
        <v>79</v>
      </c>
      <c r="AL1489" t="s">
        <v>79</v>
      </c>
      <c r="AM1489" t="s">
        <v>79</v>
      </c>
      <c r="AN1489" t="s">
        <v>79</v>
      </c>
      <c r="AO1489" t="s">
        <v>79</v>
      </c>
      <c r="AP1489" t="s">
        <v>79</v>
      </c>
      <c r="AQ1489" t="s">
        <v>79</v>
      </c>
      <c r="AR1489" t="s">
        <v>79</v>
      </c>
      <c r="AS1489">
        <v>0</v>
      </c>
      <c r="AT1489" t="s">
        <v>79</v>
      </c>
      <c r="AU1489" t="s">
        <v>79</v>
      </c>
      <c r="AV1489">
        <v>0</v>
      </c>
      <c r="AW1489">
        <v>0</v>
      </c>
    </row>
    <row r="1490" spans="1:49" x14ac:dyDescent="0.2">
      <c r="A1490">
        <v>1</v>
      </c>
      <c r="B1490">
        <v>71</v>
      </c>
      <c r="C1490">
        <v>1</v>
      </c>
      <c r="D1490">
        <v>1</v>
      </c>
      <c r="E1490">
        <v>0</v>
      </c>
      <c r="F1490" t="s">
        <v>79</v>
      </c>
      <c r="G1490" t="s">
        <v>79</v>
      </c>
      <c r="H1490">
        <v>237</v>
      </c>
      <c r="I1490">
        <v>0</v>
      </c>
      <c r="J1490">
        <v>0</v>
      </c>
      <c r="K1490">
        <v>0</v>
      </c>
      <c r="L1490">
        <v>0</v>
      </c>
      <c r="M1490" t="s">
        <v>79</v>
      </c>
      <c r="N1490" t="s">
        <v>79</v>
      </c>
      <c r="O1490" t="s">
        <v>79</v>
      </c>
      <c r="P1490" t="s">
        <v>79</v>
      </c>
      <c r="Q1490" t="s">
        <v>79</v>
      </c>
      <c r="R1490" t="s">
        <v>2046</v>
      </c>
      <c r="S1490" t="s">
        <v>79</v>
      </c>
      <c r="T1490">
        <v>0</v>
      </c>
      <c r="U1490" t="s">
        <v>79</v>
      </c>
      <c r="V1490" t="s">
        <v>79</v>
      </c>
      <c r="W1490" t="s">
        <v>79</v>
      </c>
      <c r="X1490">
        <v>3</v>
      </c>
      <c r="Y1490">
        <v>3</v>
      </c>
      <c r="Z1490" t="s">
        <v>79</v>
      </c>
      <c r="AA1490" t="s">
        <v>79</v>
      </c>
      <c r="AB1490" t="s">
        <v>79</v>
      </c>
      <c r="AC1490" t="s">
        <v>79</v>
      </c>
      <c r="AD1490" t="s">
        <v>79</v>
      </c>
      <c r="AE1490">
        <v>0</v>
      </c>
      <c r="AF1490" t="s">
        <v>79</v>
      </c>
      <c r="AG1490">
        <v>0</v>
      </c>
      <c r="AH1490" t="s">
        <v>79</v>
      </c>
      <c r="AI1490" t="s">
        <v>79</v>
      </c>
      <c r="AJ1490" t="s">
        <v>79</v>
      </c>
      <c r="AK1490" t="s">
        <v>79</v>
      </c>
      <c r="AL1490" t="s">
        <v>79</v>
      </c>
      <c r="AM1490" t="s">
        <v>79</v>
      </c>
      <c r="AN1490" t="s">
        <v>79</v>
      </c>
      <c r="AO1490" t="s">
        <v>79</v>
      </c>
      <c r="AP1490" t="s">
        <v>79</v>
      </c>
      <c r="AQ1490" t="s">
        <v>79</v>
      </c>
      <c r="AR1490" t="s">
        <v>79</v>
      </c>
      <c r="AS1490">
        <v>0</v>
      </c>
      <c r="AT1490" t="s">
        <v>79</v>
      </c>
      <c r="AU1490" t="s">
        <v>79</v>
      </c>
      <c r="AV1490">
        <v>0</v>
      </c>
      <c r="AW1490">
        <v>0</v>
      </c>
    </row>
    <row r="1491" spans="1:49" x14ac:dyDescent="0.2">
      <c r="A1491">
        <v>1</v>
      </c>
      <c r="B1491">
        <v>71</v>
      </c>
      <c r="C1491">
        <v>1</v>
      </c>
      <c r="D1491">
        <v>2</v>
      </c>
      <c r="E1491">
        <v>0</v>
      </c>
      <c r="F1491" t="s">
        <v>79</v>
      </c>
      <c r="G1491" t="s">
        <v>79</v>
      </c>
      <c r="H1491">
        <v>477</v>
      </c>
      <c r="I1491">
        <v>0</v>
      </c>
      <c r="J1491">
        <v>0</v>
      </c>
      <c r="K1491">
        <v>0</v>
      </c>
      <c r="L1491">
        <v>0</v>
      </c>
      <c r="M1491" t="s">
        <v>79</v>
      </c>
      <c r="N1491" t="s">
        <v>79</v>
      </c>
      <c r="O1491" t="s">
        <v>79</v>
      </c>
      <c r="P1491" t="s">
        <v>79</v>
      </c>
      <c r="Q1491" t="s">
        <v>79</v>
      </c>
      <c r="R1491" t="s">
        <v>494</v>
      </c>
      <c r="S1491" t="s">
        <v>79</v>
      </c>
      <c r="T1491">
        <v>0</v>
      </c>
      <c r="U1491" t="s">
        <v>79</v>
      </c>
      <c r="V1491" t="s">
        <v>79</v>
      </c>
      <c r="W1491" t="s">
        <v>79</v>
      </c>
      <c r="X1491">
        <v>3</v>
      </c>
      <c r="Y1491">
        <v>3</v>
      </c>
      <c r="Z1491" t="s">
        <v>79</v>
      </c>
      <c r="AA1491" t="s">
        <v>79</v>
      </c>
      <c r="AB1491" t="s">
        <v>79</v>
      </c>
      <c r="AC1491" t="s">
        <v>79</v>
      </c>
      <c r="AD1491" t="s">
        <v>79</v>
      </c>
      <c r="AE1491">
        <v>0</v>
      </c>
      <c r="AF1491" t="s">
        <v>79</v>
      </c>
      <c r="AG1491">
        <v>0</v>
      </c>
      <c r="AH1491" t="s">
        <v>79</v>
      </c>
      <c r="AI1491" t="s">
        <v>79</v>
      </c>
      <c r="AJ1491" t="s">
        <v>79</v>
      </c>
      <c r="AK1491" t="s">
        <v>79</v>
      </c>
      <c r="AL1491" t="s">
        <v>79</v>
      </c>
      <c r="AM1491" t="s">
        <v>79</v>
      </c>
      <c r="AN1491" t="s">
        <v>79</v>
      </c>
      <c r="AO1491" t="s">
        <v>79</v>
      </c>
      <c r="AP1491" t="s">
        <v>79</v>
      </c>
      <c r="AQ1491" t="s">
        <v>79</v>
      </c>
      <c r="AR1491" t="s">
        <v>79</v>
      </c>
      <c r="AS1491">
        <v>0</v>
      </c>
      <c r="AT1491" t="s">
        <v>79</v>
      </c>
      <c r="AU1491" t="s">
        <v>79</v>
      </c>
      <c r="AV1491">
        <v>0</v>
      </c>
      <c r="AW1491">
        <v>0</v>
      </c>
    </row>
    <row r="1492" spans="1:49" x14ac:dyDescent="0.2">
      <c r="A1492">
        <v>1</v>
      </c>
      <c r="B1492">
        <v>71</v>
      </c>
      <c r="C1492">
        <v>1</v>
      </c>
      <c r="D1492">
        <v>3</v>
      </c>
      <c r="E1492">
        <v>0</v>
      </c>
      <c r="F1492" t="s">
        <v>79</v>
      </c>
      <c r="G1492" t="s">
        <v>79</v>
      </c>
      <c r="H1492">
        <v>188</v>
      </c>
      <c r="I1492">
        <v>0</v>
      </c>
      <c r="J1492">
        <v>0</v>
      </c>
      <c r="K1492">
        <v>0</v>
      </c>
      <c r="L1492">
        <v>0</v>
      </c>
      <c r="M1492" t="s">
        <v>79</v>
      </c>
      <c r="N1492" t="s">
        <v>79</v>
      </c>
      <c r="O1492" t="s">
        <v>79</v>
      </c>
      <c r="P1492" t="s">
        <v>79</v>
      </c>
      <c r="Q1492" t="s">
        <v>79</v>
      </c>
      <c r="R1492" t="s">
        <v>2047</v>
      </c>
      <c r="S1492" t="s">
        <v>79</v>
      </c>
      <c r="T1492">
        <v>0</v>
      </c>
      <c r="U1492" t="s">
        <v>79</v>
      </c>
      <c r="V1492" t="s">
        <v>79</v>
      </c>
      <c r="W1492" t="s">
        <v>79</v>
      </c>
      <c r="X1492">
        <v>3</v>
      </c>
      <c r="Y1492">
        <v>3</v>
      </c>
      <c r="Z1492" t="s">
        <v>79</v>
      </c>
      <c r="AA1492" t="s">
        <v>79</v>
      </c>
      <c r="AB1492" t="s">
        <v>79</v>
      </c>
      <c r="AC1492" t="s">
        <v>79</v>
      </c>
      <c r="AD1492" t="s">
        <v>79</v>
      </c>
      <c r="AE1492">
        <v>0</v>
      </c>
      <c r="AF1492" t="s">
        <v>79</v>
      </c>
      <c r="AG1492">
        <v>0</v>
      </c>
      <c r="AH1492" t="s">
        <v>79</v>
      </c>
      <c r="AI1492" t="s">
        <v>79</v>
      </c>
      <c r="AJ1492" t="s">
        <v>79</v>
      </c>
      <c r="AK1492" t="s">
        <v>79</v>
      </c>
      <c r="AL1492" t="s">
        <v>79</v>
      </c>
      <c r="AM1492" t="s">
        <v>79</v>
      </c>
      <c r="AN1492" t="s">
        <v>79</v>
      </c>
      <c r="AO1492" t="s">
        <v>79</v>
      </c>
      <c r="AP1492" t="s">
        <v>79</v>
      </c>
      <c r="AQ1492" t="s">
        <v>79</v>
      </c>
      <c r="AR1492" t="s">
        <v>79</v>
      </c>
      <c r="AS1492">
        <v>0</v>
      </c>
      <c r="AT1492" t="s">
        <v>79</v>
      </c>
      <c r="AU1492" t="s">
        <v>79</v>
      </c>
      <c r="AV1492">
        <v>0</v>
      </c>
      <c r="AW1492">
        <v>0</v>
      </c>
    </row>
    <row r="1493" spans="1:49" x14ac:dyDescent="0.2">
      <c r="A1493">
        <v>1</v>
      </c>
      <c r="B1493">
        <v>71</v>
      </c>
      <c r="C1493">
        <v>1</v>
      </c>
      <c r="D1493">
        <v>4</v>
      </c>
      <c r="E1493">
        <v>0</v>
      </c>
      <c r="F1493" t="s">
        <v>79</v>
      </c>
      <c r="G1493" t="s">
        <v>79</v>
      </c>
      <c r="H1493">
        <v>296</v>
      </c>
      <c r="I1493">
        <v>0</v>
      </c>
      <c r="J1493">
        <v>0</v>
      </c>
      <c r="K1493">
        <v>0</v>
      </c>
      <c r="L1493">
        <v>0</v>
      </c>
      <c r="M1493" t="s">
        <v>79</v>
      </c>
      <c r="N1493" t="s">
        <v>79</v>
      </c>
      <c r="O1493" t="s">
        <v>79</v>
      </c>
      <c r="P1493" t="s">
        <v>79</v>
      </c>
      <c r="Q1493" t="s">
        <v>79</v>
      </c>
      <c r="R1493" t="s">
        <v>444</v>
      </c>
      <c r="S1493" t="s">
        <v>79</v>
      </c>
      <c r="T1493">
        <v>0</v>
      </c>
      <c r="U1493" t="s">
        <v>79</v>
      </c>
      <c r="V1493" t="s">
        <v>79</v>
      </c>
      <c r="W1493" t="s">
        <v>79</v>
      </c>
      <c r="X1493">
        <v>3</v>
      </c>
      <c r="Y1493">
        <v>3</v>
      </c>
      <c r="Z1493" t="s">
        <v>79</v>
      </c>
      <c r="AA1493" t="s">
        <v>79</v>
      </c>
      <c r="AB1493" t="s">
        <v>79</v>
      </c>
      <c r="AC1493" t="s">
        <v>79</v>
      </c>
      <c r="AD1493" t="s">
        <v>79</v>
      </c>
      <c r="AE1493">
        <v>0</v>
      </c>
      <c r="AF1493" t="s">
        <v>79</v>
      </c>
      <c r="AG1493">
        <v>0</v>
      </c>
      <c r="AH1493" t="s">
        <v>79</v>
      </c>
      <c r="AI1493" t="s">
        <v>79</v>
      </c>
      <c r="AJ1493" t="s">
        <v>79</v>
      </c>
      <c r="AK1493" t="s">
        <v>79</v>
      </c>
      <c r="AL1493" t="s">
        <v>79</v>
      </c>
      <c r="AM1493" t="s">
        <v>79</v>
      </c>
      <c r="AN1493" t="s">
        <v>79</v>
      </c>
      <c r="AO1493" t="s">
        <v>79</v>
      </c>
      <c r="AP1493" t="s">
        <v>79</v>
      </c>
      <c r="AQ1493" t="s">
        <v>79</v>
      </c>
      <c r="AR1493" t="s">
        <v>79</v>
      </c>
      <c r="AS1493">
        <v>0</v>
      </c>
      <c r="AT1493" t="s">
        <v>79</v>
      </c>
      <c r="AU1493" t="s">
        <v>79</v>
      </c>
      <c r="AV1493">
        <v>0</v>
      </c>
      <c r="AW1493">
        <v>0</v>
      </c>
    </row>
    <row r="1494" spans="1:49" x14ac:dyDescent="0.2">
      <c r="A1494">
        <v>1</v>
      </c>
      <c r="B1494">
        <v>71</v>
      </c>
      <c r="C1494">
        <v>1</v>
      </c>
      <c r="D1494">
        <v>5</v>
      </c>
      <c r="E1494">
        <v>0</v>
      </c>
      <c r="F1494" t="s">
        <v>79</v>
      </c>
      <c r="G1494" t="s">
        <v>79</v>
      </c>
      <c r="H1494">
        <v>26</v>
      </c>
      <c r="I1494">
        <v>0</v>
      </c>
      <c r="J1494">
        <v>0</v>
      </c>
      <c r="K1494">
        <v>0</v>
      </c>
      <c r="L1494">
        <v>0</v>
      </c>
      <c r="M1494" t="s">
        <v>79</v>
      </c>
      <c r="N1494" t="s">
        <v>79</v>
      </c>
      <c r="O1494" t="s">
        <v>79</v>
      </c>
      <c r="P1494" t="s">
        <v>79</v>
      </c>
      <c r="Q1494" t="s">
        <v>79</v>
      </c>
      <c r="R1494" t="s">
        <v>2048</v>
      </c>
      <c r="S1494" t="s">
        <v>79</v>
      </c>
      <c r="T1494">
        <v>0</v>
      </c>
      <c r="U1494" t="s">
        <v>79</v>
      </c>
      <c r="V1494" t="s">
        <v>79</v>
      </c>
      <c r="W1494" t="s">
        <v>79</v>
      </c>
      <c r="X1494">
        <v>3</v>
      </c>
      <c r="Y1494">
        <v>3</v>
      </c>
      <c r="Z1494" t="s">
        <v>79</v>
      </c>
      <c r="AA1494" t="s">
        <v>79</v>
      </c>
      <c r="AB1494" t="s">
        <v>79</v>
      </c>
      <c r="AC1494" t="s">
        <v>79</v>
      </c>
      <c r="AD1494" t="s">
        <v>79</v>
      </c>
      <c r="AE1494">
        <v>0</v>
      </c>
      <c r="AF1494" t="s">
        <v>79</v>
      </c>
      <c r="AG1494">
        <v>0</v>
      </c>
      <c r="AH1494" t="s">
        <v>79</v>
      </c>
      <c r="AI1494" t="s">
        <v>79</v>
      </c>
      <c r="AJ1494" t="s">
        <v>79</v>
      </c>
      <c r="AK1494" t="s">
        <v>79</v>
      </c>
      <c r="AL1494" t="s">
        <v>79</v>
      </c>
      <c r="AM1494" t="s">
        <v>79</v>
      </c>
      <c r="AN1494" t="s">
        <v>79</v>
      </c>
      <c r="AO1494" t="s">
        <v>79</v>
      </c>
      <c r="AP1494" t="s">
        <v>79</v>
      </c>
      <c r="AQ1494" t="s">
        <v>79</v>
      </c>
      <c r="AR1494" t="s">
        <v>79</v>
      </c>
      <c r="AS1494">
        <v>0</v>
      </c>
      <c r="AT1494" t="s">
        <v>79</v>
      </c>
      <c r="AU1494" t="s">
        <v>79</v>
      </c>
      <c r="AV1494">
        <v>0</v>
      </c>
      <c r="AW1494">
        <v>0</v>
      </c>
    </row>
    <row r="1495" spans="1:49" x14ac:dyDescent="0.2">
      <c r="A1495">
        <v>1</v>
      </c>
      <c r="B1495">
        <v>71</v>
      </c>
      <c r="C1495">
        <v>1</v>
      </c>
      <c r="D1495">
        <v>6</v>
      </c>
      <c r="E1495">
        <v>0</v>
      </c>
      <c r="F1495" t="s">
        <v>79</v>
      </c>
      <c r="G1495" t="s">
        <v>79</v>
      </c>
      <c r="H1495">
        <v>69</v>
      </c>
      <c r="I1495">
        <v>0</v>
      </c>
      <c r="J1495">
        <v>0</v>
      </c>
      <c r="K1495">
        <v>0</v>
      </c>
      <c r="L1495">
        <v>0</v>
      </c>
      <c r="M1495" t="s">
        <v>79</v>
      </c>
      <c r="N1495" t="s">
        <v>79</v>
      </c>
      <c r="O1495" t="s">
        <v>79</v>
      </c>
      <c r="P1495" t="s">
        <v>79</v>
      </c>
      <c r="Q1495" t="s">
        <v>79</v>
      </c>
      <c r="R1495" t="s">
        <v>1933</v>
      </c>
      <c r="S1495" t="s">
        <v>79</v>
      </c>
      <c r="T1495">
        <v>0</v>
      </c>
      <c r="U1495" t="s">
        <v>79</v>
      </c>
      <c r="V1495" t="s">
        <v>79</v>
      </c>
      <c r="W1495" t="s">
        <v>79</v>
      </c>
      <c r="X1495">
        <v>3</v>
      </c>
      <c r="Y1495">
        <v>3</v>
      </c>
      <c r="Z1495" t="s">
        <v>79</v>
      </c>
      <c r="AA1495" t="s">
        <v>79</v>
      </c>
      <c r="AB1495" t="s">
        <v>79</v>
      </c>
      <c r="AC1495" t="s">
        <v>79</v>
      </c>
      <c r="AD1495" t="s">
        <v>79</v>
      </c>
      <c r="AE1495">
        <v>0</v>
      </c>
      <c r="AF1495" t="s">
        <v>79</v>
      </c>
      <c r="AG1495">
        <v>0</v>
      </c>
      <c r="AH1495" t="s">
        <v>79</v>
      </c>
      <c r="AI1495" t="s">
        <v>79</v>
      </c>
      <c r="AJ1495" t="s">
        <v>79</v>
      </c>
      <c r="AK1495" t="s">
        <v>79</v>
      </c>
      <c r="AL1495" t="s">
        <v>79</v>
      </c>
      <c r="AM1495" t="s">
        <v>79</v>
      </c>
      <c r="AN1495" t="s">
        <v>79</v>
      </c>
      <c r="AO1495" t="s">
        <v>79</v>
      </c>
      <c r="AP1495" t="s">
        <v>79</v>
      </c>
      <c r="AQ1495" t="s">
        <v>79</v>
      </c>
      <c r="AR1495" t="s">
        <v>79</v>
      </c>
      <c r="AS1495">
        <v>0</v>
      </c>
      <c r="AT1495" t="s">
        <v>79</v>
      </c>
      <c r="AU1495" t="s">
        <v>79</v>
      </c>
      <c r="AV1495">
        <v>0</v>
      </c>
      <c r="AW1495">
        <v>0</v>
      </c>
    </row>
    <row r="1496" spans="1:49" x14ac:dyDescent="0.2">
      <c r="A1496">
        <v>1</v>
      </c>
      <c r="B1496">
        <v>71</v>
      </c>
      <c r="C1496">
        <v>1</v>
      </c>
      <c r="D1496">
        <v>7</v>
      </c>
      <c r="E1496">
        <v>0</v>
      </c>
      <c r="F1496" t="s">
        <v>79</v>
      </c>
      <c r="G1496" t="s">
        <v>79</v>
      </c>
      <c r="H1496">
        <v>456</v>
      </c>
      <c r="I1496">
        <v>0</v>
      </c>
      <c r="J1496">
        <v>0</v>
      </c>
      <c r="K1496">
        <v>0</v>
      </c>
      <c r="L1496">
        <v>0</v>
      </c>
      <c r="M1496" t="s">
        <v>79</v>
      </c>
      <c r="N1496" t="s">
        <v>79</v>
      </c>
      <c r="O1496" t="s">
        <v>79</v>
      </c>
      <c r="P1496" t="s">
        <v>79</v>
      </c>
      <c r="Q1496" t="s">
        <v>79</v>
      </c>
      <c r="R1496" t="s">
        <v>2049</v>
      </c>
      <c r="S1496" t="s">
        <v>79</v>
      </c>
      <c r="T1496">
        <v>0</v>
      </c>
      <c r="U1496" t="s">
        <v>79</v>
      </c>
      <c r="V1496" t="s">
        <v>79</v>
      </c>
      <c r="W1496" t="s">
        <v>79</v>
      </c>
      <c r="X1496">
        <v>3</v>
      </c>
      <c r="Y1496">
        <v>3</v>
      </c>
      <c r="Z1496" t="s">
        <v>79</v>
      </c>
      <c r="AA1496" t="s">
        <v>79</v>
      </c>
      <c r="AB1496" t="s">
        <v>79</v>
      </c>
      <c r="AC1496" t="s">
        <v>79</v>
      </c>
      <c r="AD1496" t="s">
        <v>79</v>
      </c>
      <c r="AE1496">
        <v>0</v>
      </c>
      <c r="AF1496" t="s">
        <v>79</v>
      </c>
      <c r="AG1496">
        <v>0</v>
      </c>
      <c r="AH1496" t="s">
        <v>79</v>
      </c>
      <c r="AI1496" t="s">
        <v>79</v>
      </c>
      <c r="AJ1496" t="s">
        <v>79</v>
      </c>
      <c r="AK1496" t="s">
        <v>79</v>
      </c>
      <c r="AL1496" t="s">
        <v>79</v>
      </c>
      <c r="AM1496" t="s">
        <v>79</v>
      </c>
      <c r="AN1496" t="s">
        <v>79</v>
      </c>
      <c r="AO1496" t="s">
        <v>79</v>
      </c>
      <c r="AP1496" t="s">
        <v>79</v>
      </c>
      <c r="AQ1496" t="s">
        <v>79</v>
      </c>
      <c r="AR1496" t="s">
        <v>79</v>
      </c>
      <c r="AS1496">
        <v>0</v>
      </c>
      <c r="AT1496" t="s">
        <v>79</v>
      </c>
      <c r="AU1496" t="s">
        <v>79</v>
      </c>
      <c r="AV1496">
        <v>0</v>
      </c>
      <c r="AW1496">
        <v>0</v>
      </c>
    </row>
    <row r="1497" spans="1:49" x14ac:dyDescent="0.2">
      <c r="A1497">
        <v>1</v>
      </c>
      <c r="B1497">
        <v>71</v>
      </c>
      <c r="C1497">
        <v>1</v>
      </c>
      <c r="D1497">
        <v>8</v>
      </c>
      <c r="E1497">
        <v>0</v>
      </c>
      <c r="F1497" t="s">
        <v>79</v>
      </c>
      <c r="G1497" t="s">
        <v>79</v>
      </c>
      <c r="H1497">
        <v>0</v>
      </c>
      <c r="I1497">
        <v>0</v>
      </c>
      <c r="J1497">
        <v>0</v>
      </c>
      <c r="K1497">
        <v>0</v>
      </c>
      <c r="L1497">
        <v>0</v>
      </c>
      <c r="M1497" t="s">
        <v>79</v>
      </c>
      <c r="N1497" t="s">
        <v>79</v>
      </c>
      <c r="O1497" t="s">
        <v>79</v>
      </c>
      <c r="P1497" t="s">
        <v>79</v>
      </c>
      <c r="Q1497" t="s">
        <v>79</v>
      </c>
      <c r="R1497" t="s">
        <v>79</v>
      </c>
      <c r="S1497" t="s">
        <v>79</v>
      </c>
      <c r="T1497">
        <v>0</v>
      </c>
      <c r="U1497" t="s">
        <v>79</v>
      </c>
      <c r="V1497" t="s">
        <v>79</v>
      </c>
      <c r="W1497" t="s">
        <v>79</v>
      </c>
      <c r="X1497">
        <v>0</v>
      </c>
      <c r="Y1497">
        <v>0</v>
      </c>
      <c r="Z1497" t="s">
        <v>79</v>
      </c>
      <c r="AA1497" t="s">
        <v>79</v>
      </c>
      <c r="AB1497" t="s">
        <v>79</v>
      </c>
      <c r="AC1497" t="s">
        <v>79</v>
      </c>
      <c r="AD1497" t="s">
        <v>79</v>
      </c>
      <c r="AE1497">
        <v>0</v>
      </c>
      <c r="AF1497" t="s">
        <v>79</v>
      </c>
      <c r="AG1497">
        <v>0</v>
      </c>
      <c r="AH1497" t="s">
        <v>79</v>
      </c>
      <c r="AI1497" t="s">
        <v>79</v>
      </c>
      <c r="AJ1497" t="s">
        <v>79</v>
      </c>
      <c r="AK1497" t="s">
        <v>79</v>
      </c>
      <c r="AL1497" t="s">
        <v>79</v>
      </c>
      <c r="AM1497" t="s">
        <v>79</v>
      </c>
      <c r="AN1497" t="s">
        <v>79</v>
      </c>
      <c r="AO1497" t="s">
        <v>79</v>
      </c>
      <c r="AP1497" t="s">
        <v>79</v>
      </c>
      <c r="AQ1497" t="s">
        <v>79</v>
      </c>
      <c r="AR1497" t="s">
        <v>79</v>
      </c>
      <c r="AS1497">
        <v>0</v>
      </c>
      <c r="AT1497" t="s">
        <v>79</v>
      </c>
      <c r="AU1497" t="s">
        <v>79</v>
      </c>
      <c r="AV1497">
        <v>0</v>
      </c>
      <c r="AW1497">
        <v>0</v>
      </c>
    </row>
    <row r="1498" spans="1:49" x14ac:dyDescent="0.2">
      <c r="A1498">
        <v>1</v>
      </c>
      <c r="B1498">
        <v>72</v>
      </c>
      <c r="C1498">
        <v>1</v>
      </c>
      <c r="D1498">
        <v>1</v>
      </c>
      <c r="E1498">
        <v>0</v>
      </c>
      <c r="F1498" t="s">
        <v>79</v>
      </c>
      <c r="G1498" t="s">
        <v>79</v>
      </c>
      <c r="H1498">
        <v>0</v>
      </c>
      <c r="I1498">
        <v>0</v>
      </c>
      <c r="J1498">
        <v>0</v>
      </c>
      <c r="K1498">
        <v>0</v>
      </c>
      <c r="L1498">
        <v>0</v>
      </c>
      <c r="M1498" t="s">
        <v>79</v>
      </c>
      <c r="N1498" t="s">
        <v>79</v>
      </c>
      <c r="O1498" t="s">
        <v>79</v>
      </c>
      <c r="P1498" t="s">
        <v>79</v>
      </c>
      <c r="Q1498" t="s">
        <v>79</v>
      </c>
      <c r="R1498" t="s">
        <v>79</v>
      </c>
      <c r="S1498" t="s">
        <v>79</v>
      </c>
      <c r="T1498">
        <v>0</v>
      </c>
      <c r="U1498" t="s">
        <v>79</v>
      </c>
      <c r="V1498" t="s">
        <v>79</v>
      </c>
      <c r="W1498" t="s">
        <v>79</v>
      </c>
      <c r="X1498">
        <v>0</v>
      </c>
      <c r="Y1498">
        <v>0</v>
      </c>
      <c r="Z1498" t="s">
        <v>79</v>
      </c>
      <c r="AA1498" t="s">
        <v>79</v>
      </c>
      <c r="AB1498" t="s">
        <v>79</v>
      </c>
      <c r="AC1498" t="s">
        <v>79</v>
      </c>
      <c r="AD1498" t="s">
        <v>79</v>
      </c>
      <c r="AE1498">
        <v>0</v>
      </c>
      <c r="AF1498" t="s">
        <v>79</v>
      </c>
      <c r="AG1498">
        <v>0</v>
      </c>
      <c r="AH1498" t="s">
        <v>79</v>
      </c>
      <c r="AI1498" t="s">
        <v>79</v>
      </c>
      <c r="AJ1498" t="s">
        <v>79</v>
      </c>
      <c r="AK1498" t="s">
        <v>79</v>
      </c>
      <c r="AL1498" t="s">
        <v>79</v>
      </c>
      <c r="AM1498" t="s">
        <v>79</v>
      </c>
      <c r="AN1498" t="s">
        <v>79</v>
      </c>
      <c r="AO1498" t="s">
        <v>79</v>
      </c>
      <c r="AP1498" t="s">
        <v>79</v>
      </c>
      <c r="AQ1498" t="s">
        <v>79</v>
      </c>
      <c r="AR1498" t="s">
        <v>79</v>
      </c>
      <c r="AS1498">
        <v>0</v>
      </c>
      <c r="AT1498" t="s">
        <v>79</v>
      </c>
      <c r="AU1498" t="s">
        <v>79</v>
      </c>
      <c r="AV1498">
        <v>0</v>
      </c>
      <c r="AW1498">
        <v>0</v>
      </c>
    </row>
    <row r="1499" spans="1:49" x14ac:dyDescent="0.2">
      <c r="A1499">
        <v>1</v>
      </c>
      <c r="B1499">
        <v>72</v>
      </c>
      <c r="C1499">
        <v>1</v>
      </c>
      <c r="D1499">
        <v>2</v>
      </c>
      <c r="E1499">
        <v>0</v>
      </c>
      <c r="F1499" t="s">
        <v>79</v>
      </c>
      <c r="G1499" t="s">
        <v>79</v>
      </c>
      <c r="H1499">
        <v>0</v>
      </c>
      <c r="I1499">
        <v>0</v>
      </c>
      <c r="J1499">
        <v>0</v>
      </c>
      <c r="K1499">
        <v>0</v>
      </c>
      <c r="L1499">
        <v>0</v>
      </c>
      <c r="M1499" t="s">
        <v>79</v>
      </c>
      <c r="N1499" t="s">
        <v>79</v>
      </c>
      <c r="O1499" t="s">
        <v>79</v>
      </c>
      <c r="P1499" t="s">
        <v>79</v>
      </c>
      <c r="Q1499" t="s">
        <v>79</v>
      </c>
      <c r="R1499" t="s">
        <v>79</v>
      </c>
      <c r="S1499" t="s">
        <v>79</v>
      </c>
      <c r="T1499">
        <v>0</v>
      </c>
      <c r="U1499" t="s">
        <v>79</v>
      </c>
      <c r="V1499" t="s">
        <v>79</v>
      </c>
      <c r="W1499" t="s">
        <v>79</v>
      </c>
      <c r="X1499">
        <v>0</v>
      </c>
      <c r="Y1499">
        <v>0</v>
      </c>
      <c r="Z1499" t="s">
        <v>79</v>
      </c>
      <c r="AA1499" t="s">
        <v>79</v>
      </c>
      <c r="AB1499" t="s">
        <v>79</v>
      </c>
      <c r="AC1499" t="s">
        <v>79</v>
      </c>
      <c r="AD1499" t="s">
        <v>79</v>
      </c>
      <c r="AE1499">
        <v>0</v>
      </c>
      <c r="AF1499" t="s">
        <v>79</v>
      </c>
      <c r="AG1499">
        <v>0</v>
      </c>
      <c r="AH1499" t="s">
        <v>79</v>
      </c>
      <c r="AI1499" t="s">
        <v>79</v>
      </c>
      <c r="AJ1499" t="s">
        <v>79</v>
      </c>
      <c r="AK1499" t="s">
        <v>79</v>
      </c>
      <c r="AL1499" t="s">
        <v>79</v>
      </c>
      <c r="AM1499" t="s">
        <v>79</v>
      </c>
      <c r="AN1499" t="s">
        <v>79</v>
      </c>
      <c r="AO1499" t="s">
        <v>79</v>
      </c>
      <c r="AP1499" t="s">
        <v>79</v>
      </c>
      <c r="AQ1499" t="s">
        <v>79</v>
      </c>
      <c r="AR1499" t="s">
        <v>79</v>
      </c>
      <c r="AS1499">
        <v>0</v>
      </c>
      <c r="AT1499" t="s">
        <v>79</v>
      </c>
      <c r="AU1499" t="s">
        <v>79</v>
      </c>
      <c r="AV1499">
        <v>0</v>
      </c>
      <c r="AW1499">
        <v>0</v>
      </c>
    </row>
    <row r="1500" spans="1:49" x14ac:dyDescent="0.2">
      <c r="A1500">
        <v>1</v>
      </c>
      <c r="B1500">
        <v>72</v>
      </c>
      <c r="C1500">
        <v>1</v>
      </c>
      <c r="D1500">
        <v>3</v>
      </c>
      <c r="E1500">
        <v>0</v>
      </c>
      <c r="F1500" t="s">
        <v>79</v>
      </c>
      <c r="G1500" t="s">
        <v>79</v>
      </c>
      <c r="H1500">
        <v>316</v>
      </c>
      <c r="I1500">
        <v>0</v>
      </c>
      <c r="J1500">
        <v>0</v>
      </c>
      <c r="K1500">
        <v>0</v>
      </c>
      <c r="L1500">
        <v>0</v>
      </c>
      <c r="M1500" t="s">
        <v>79</v>
      </c>
      <c r="N1500" t="s">
        <v>79</v>
      </c>
      <c r="O1500" t="s">
        <v>79</v>
      </c>
      <c r="P1500" t="s">
        <v>79</v>
      </c>
      <c r="Q1500" t="s">
        <v>79</v>
      </c>
      <c r="R1500" t="s">
        <v>2050</v>
      </c>
      <c r="S1500" t="s">
        <v>79</v>
      </c>
      <c r="T1500">
        <v>0</v>
      </c>
      <c r="U1500" t="s">
        <v>79</v>
      </c>
      <c r="V1500" t="s">
        <v>79</v>
      </c>
      <c r="W1500" t="s">
        <v>79</v>
      </c>
      <c r="X1500">
        <v>3</v>
      </c>
      <c r="Y1500">
        <v>3</v>
      </c>
      <c r="Z1500" t="s">
        <v>79</v>
      </c>
      <c r="AA1500" t="s">
        <v>79</v>
      </c>
      <c r="AB1500" t="s">
        <v>79</v>
      </c>
      <c r="AC1500" t="s">
        <v>79</v>
      </c>
      <c r="AD1500" t="s">
        <v>79</v>
      </c>
      <c r="AE1500">
        <v>0</v>
      </c>
      <c r="AF1500" t="s">
        <v>79</v>
      </c>
      <c r="AG1500">
        <v>0</v>
      </c>
      <c r="AH1500" t="s">
        <v>79</v>
      </c>
      <c r="AI1500" t="s">
        <v>79</v>
      </c>
      <c r="AJ1500" t="s">
        <v>79</v>
      </c>
      <c r="AK1500" t="s">
        <v>79</v>
      </c>
      <c r="AL1500" t="s">
        <v>79</v>
      </c>
      <c r="AM1500" t="s">
        <v>79</v>
      </c>
      <c r="AN1500" t="s">
        <v>79</v>
      </c>
      <c r="AO1500" t="s">
        <v>79</v>
      </c>
      <c r="AP1500" t="s">
        <v>79</v>
      </c>
      <c r="AQ1500" t="s">
        <v>79</v>
      </c>
      <c r="AR1500" t="s">
        <v>79</v>
      </c>
      <c r="AS1500">
        <v>0</v>
      </c>
      <c r="AT1500" t="s">
        <v>79</v>
      </c>
      <c r="AU1500" t="s">
        <v>79</v>
      </c>
      <c r="AV1500">
        <v>0</v>
      </c>
      <c r="AW1500">
        <v>0</v>
      </c>
    </row>
    <row r="1501" spans="1:49" x14ac:dyDescent="0.2">
      <c r="A1501">
        <v>1</v>
      </c>
      <c r="B1501">
        <v>72</v>
      </c>
      <c r="C1501">
        <v>1</v>
      </c>
      <c r="D1501">
        <v>4</v>
      </c>
      <c r="E1501">
        <v>0</v>
      </c>
      <c r="F1501" t="s">
        <v>79</v>
      </c>
      <c r="G1501" t="s">
        <v>79</v>
      </c>
      <c r="H1501">
        <v>283</v>
      </c>
      <c r="I1501">
        <v>0</v>
      </c>
      <c r="J1501">
        <v>0</v>
      </c>
      <c r="K1501">
        <v>0</v>
      </c>
      <c r="L1501">
        <v>0</v>
      </c>
      <c r="M1501" t="s">
        <v>79</v>
      </c>
      <c r="N1501" t="s">
        <v>79</v>
      </c>
      <c r="O1501" t="s">
        <v>79</v>
      </c>
      <c r="P1501" t="s">
        <v>79</v>
      </c>
      <c r="Q1501" t="s">
        <v>79</v>
      </c>
      <c r="R1501" t="s">
        <v>2051</v>
      </c>
      <c r="S1501" t="s">
        <v>79</v>
      </c>
      <c r="T1501">
        <v>0</v>
      </c>
      <c r="U1501" t="s">
        <v>79</v>
      </c>
      <c r="V1501" t="s">
        <v>79</v>
      </c>
      <c r="W1501" t="s">
        <v>79</v>
      </c>
      <c r="X1501">
        <v>3</v>
      </c>
      <c r="Y1501">
        <v>3</v>
      </c>
      <c r="Z1501" t="s">
        <v>79</v>
      </c>
      <c r="AA1501" t="s">
        <v>79</v>
      </c>
      <c r="AB1501" t="s">
        <v>79</v>
      </c>
      <c r="AC1501" t="s">
        <v>79</v>
      </c>
      <c r="AD1501" t="s">
        <v>79</v>
      </c>
      <c r="AE1501">
        <v>0</v>
      </c>
      <c r="AF1501" t="s">
        <v>79</v>
      </c>
      <c r="AG1501">
        <v>0</v>
      </c>
      <c r="AH1501" t="s">
        <v>79</v>
      </c>
      <c r="AI1501" t="s">
        <v>79</v>
      </c>
      <c r="AJ1501" t="s">
        <v>79</v>
      </c>
      <c r="AK1501" t="s">
        <v>79</v>
      </c>
      <c r="AL1501" t="s">
        <v>79</v>
      </c>
      <c r="AM1501" t="s">
        <v>79</v>
      </c>
      <c r="AN1501" t="s">
        <v>79</v>
      </c>
      <c r="AO1501" t="s">
        <v>79</v>
      </c>
      <c r="AP1501" t="s">
        <v>79</v>
      </c>
      <c r="AQ1501" t="s">
        <v>79</v>
      </c>
      <c r="AR1501" t="s">
        <v>79</v>
      </c>
      <c r="AS1501">
        <v>0</v>
      </c>
      <c r="AT1501" t="s">
        <v>79</v>
      </c>
      <c r="AU1501" t="s">
        <v>79</v>
      </c>
      <c r="AV1501">
        <v>0</v>
      </c>
      <c r="AW1501">
        <v>0</v>
      </c>
    </row>
    <row r="1502" spans="1:49" x14ac:dyDescent="0.2">
      <c r="A1502">
        <v>1</v>
      </c>
      <c r="B1502">
        <v>72</v>
      </c>
      <c r="C1502">
        <v>1</v>
      </c>
      <c r="D1502">
        <v>5</v>
      </c>
      <c r="E1502">
        <v>0</v>
      </c>
      <c r="F1502" t="s">
        <v>79</v>
      </c>
      <c r="G1502" t="s">
        <v>79</v>
      </c>
      <c r="H1502">
        <v>256</v>
      </c>
      <c r="I1502">
        <v>0</v>
      </c>
      <c r="J1502">
        <v>0</v>
      </c>
      <c r="K1502">
        <v>0</v>
      </c>
      <c r="L1502">
        <v>0</v>
      </c>
      <c r="M1502" t="s">
        <v>79</v>
      </c>
      <c r="N1502" t="s">
        <v>79</v>
      </c>
      <c r="O1502" t="s">
        <v>79</v>
      </c>
      <c r="P1502" t="s">
        <v>79</v>
      </c>
      <c r="Q1502" t="s">
        <v>79</v>
      </c>
      <c r="R1502" t="s">
        <v>2052</v>
      </c>
      <c r="S1502" t="s">
        <v>79</v>
      </c>
      <c r="T1502">
        <v>0</v>
      </c>
      <c r="U1502" t="s">
        <v>79</v>
      </c>
      <c r="V1502" t="s">
        <v>79</v>
      </c>
      <c r="W1502" t="s">
        <v>79</v>
      </c>
      <c r="X1502">
        <v>3</v>
      </c>
      <c r="Y1502">
        <v>3</v>
      </c>
      <c r="Z1502" t="s">
        <v>79</v>
      </c>
      <c r="AA1502" t="s">
        <v>79</v>
      </c>
      <c r="AB1502" t="s">
        <v>79</v>
      </c>
      <c r="AC1502" t="s">
        <v>79</v>
      </c>
      <c r="AD1502" t="s">
        <v>79</v>
      </c>
      <c r="AE1502">
        <v>0</v>
      </c>
      <c r="AF1502" t="s">
        <v>79</v>
      </c>
      <c r="AG1502">
        <v>0</v>
      </c>
      <c r="AH1502" t="s">
        <v>79</v>
      </c>
      <c r="AI1502" t="s">
        <v>79</v>
      </c>
      <c r="AJ1502" t="s">
        <v>79</v>
      </c>
      <c r="AK1502" t="s">
        <v>79</v>
      </c>
      <c r="AL1502" t="s">
        <v>79</v>
      </c>
      <c r="AM1502" t="s">
        <v>79</v>
      </c>
      <c r="AN1502" t="s">
        <v>79</v>
      </c>
      <c r="AO1502" t="s">
        <v>79</v>
      </c>
      <c r="AP1502" t="s">
        <v>79</v>
      </c>
      <c r="AQ1502" t="s">
        <v>79</v>
      </c>
      <c r="AR1502" t="s">
        <v>79</v>
      </c>
      <c r="AS1502">
        <v>0</v>
      </c>
      <c r="AT1502" t="s">
        <v>79</v>
      </c>
      <c r="AU1502" t="s">
        <v>79</v>
      </c>
      <c r="AV1502">
        <v>0</v>
      </c>
      <c r="AW1502">
        <v>0</v>
      </c>
    </row>
    <row r="1503" spans="1:49" x14ac:dyDescent="0.2">
      <c r="A1503">
        <v>1</v>
      </c>
      <c r="B1503">
        <v>72</v>
      </c>
      <c r="C1503">
        <v>1</v>
      </c>
      <c r="D1503">
        <v>6</v>
      </c>
      <c r="E1503">
        <v>0</v>
      </c>
      <c r="F1503" t="s">
        <v>79</v>
      </c>
      <c r="G1503" t="s">
        <v>79</v>
      </c>
      <c r="H1503">
        <v>0</v>
      </c>
      <c r="I1503">
        <v>0</v>
      </c>
      <c r="J1503">
        <v>0</v>
      </c>
      <c r="K1503">
        <v>0</v>
      </c>
      <c r="L1503">
        <v>0</v>
      </c>
      <c r="M1503" t="s">
        <v>79</v>
      </c>
      <c r="N1503" t="s">
        <v>79</v>
      </c>
      <c r="O1503" t="s">
        <v>79</v>
      </c>
      <c r="P1503" t="s">
        <v>79</v>
      </c>
      <c r="Q1503" t="s">
        <v>79</v>
      </c>
      <c r="R1503" t="s">
        <v>79</v>
      </c>
      <c r="S1503" t="s">
        <v>79</v>
      </c>
      <c r="T1503">
        <v>0</v>
      </c>
      <c r="U1503" t="s">
        <v>79</v>
      </c>
      <c r="V1503" t="s">
        <v>79</v>
      </c>
      <c r="W1503" t="s">
        <v>79</v>
      </c>
      <c r="X1503">
        <v>0</v>
      </c>
      <c r="Y1503">
        <v>0</v>
      </c>
      <c r="Z1503" t="s">
        <v>79</v>
      </c>
      <c r="AA1503" t="s">
        <v>79</v>
      </c>
      <c r="AB1503" t="s">
        <v>79</v>
      </c>
      <c r="AC1503" t="s">
        <v>79</v>
      </c>
      <c r="AD1503" t="s">
        <v>79</v>
      </c>
      <c r="AE1503">
        <v>0</v>
      </c>
      <c r="AF1503" t="s">
        <v>79</v>
      </c>
      <c r="AG1503">
        <v>0</v>
      </c>
      <c r="AH1503" t="s">
        <v>79</v>
      </c>
      <c r="AI1503" t="s">
        <v>79</v>
      </c>
      <c r="AJ1503" t="s">
        <v>79</v>
      </c>
      <c r="AK1503" t="s">
        <v>79</v>
      </c>
      <c r="AL1503" t="s">
        <v>79</v>
      </c>
      <c r="AM1503" t="s">
        <v>79</v>
      </c>
      <c r="AN1503" t="s">
        <v>79</v>
      </c>
      <c r="AO1503" t="s">
        <v>79</v>
      </c>
      <c r="AP1503" t="s">
        <v>79</v>
      </c>
      <c r="AQ1503" t="s">
        <v>79</v>
      </c>
      <c r="AR1503" t="s">
        <v>79</v>
      </c>
      <c r="AS1503">
        <v>0</v>
      </c>
      <c r="AT1503" t="s">
        <v>79</v>
      </c>
      <c r="AU1503" t="s">
        <v>79</v>
      </c>
      <c r="AV1503">
        <v>0</v>
      </c>
      <c r="AW1503">
        <v>0</v>
      </c>
    </row>
    <row r="1504" spans="1:49" x14ac:dyDescent="0.2">
      <c r="A1504">
        <v>1</v>
      </c>
      <c r="B1504">
        <v>72</v>
      </c>
      <c r="C1504">
        <v>1</v>
      </c>
      <c r="D1504">
        <v>7</v>
      </c>
      <c r="E1504">
        <v>0</v>
      </c>
      <c r="F1504" t="s">
        <v>79</v>
      </c>
      <c r="G1504" t="s">
        <v>79</v>
      </c>
      <c r="H1504">
        <v>0</v>
      </c>
      <c r="I1504">
        <v>0</v>
      </c>
      <c r="J1504">
        <v>0</v>
      </c>
      <c r="K1504">
        <v>0</v>
      </c>
      <c r="L1504">
        <v>0</v>
      </c>
      <c r="M1504" t="s">
        <v>79</v>
      </c>
      <c r="N1504" t="s">
        <v>79</v>
      </c>
      <c r="O1504" t="s">
        <v>79</v>
      </c>
      <c r="P1504" t="s">
        <v>79</v>
      </c>
      <c r="Q1504" t="s">
        <v>79</v>
      </c>
      <c r="R1504" t="s">
        <v>79</v>
      </c>
      <c r="S1504" t="s">
        <v>79</v>
      </c>
      <c r="T1504">
        <v>0</v>
      </c>
      <c r="U1504" t="s">
        <v>79</v>
      </c>
      <c r="V1504" t="s">
        <v>79</v>
      </c>
      <c r="W1504" t="s">
        <v>79</v>
      </c>
      <c r="X1504">
        <v>0</v>
      </c>
      <c r="Y1504">
        <v>0</v>
      </c>
      <c r="Z1504" t="s">
        <v>79</v>
      </c>
      <c r="AA1504" t="s">
        <v>79</v>
      </c>
      <c r="AB1504" t="s">
        <v>79</v>
      </c>
      <c r="AC1504" t="s">
        <v>79</v>
      </c>
      <c r="AD1504" t="s">
        <v>79</v>
      </c>
      <c r="AE1504">
        <v>0</v>
      </c>
      <c r="AF1504" t="s">
        <v>79</v>
      </c>
      <c r="AG1504">
        <v>0</v>
      </c>
      <c r="AH1504" t="s">
        <v>79</v>
      </c>
      <c r="AI1504" t="s">
        <v>79</v>
      </c>
      <c r="AJ1504" t="s">
        <v>79</v>
      </c>
      <c r="AK1504" t="s">
        <v>79</v>
      </c>
      <c r="AL1504" t="s">
        <v>79</v>
      </c>
      <c r="AM1504" t="s">
        <v>79</v>
      </c>
      <c r="AN1504" t="s">
        <v>79</v>
      </c>
      <c r="AO1504" t="s">
        <v>79</v>
      </c>
      <c r="AP1504" t="s">
        <v>79</v>
      </c>
      <c r="AQ1504" t="s">
        <v>79</v>
      </c>
      <c r="AR1504" t="s">
        <v>79</v>
      </c>
      <c r="AS1504">
        <v>0</v>
      </c>
      <c r="AT1504" t="s">
        <v>79</v>
      </c>
      <c r="AU1504" t="s">
        <v>79</v>
      </c>
      <c r="AV1504">
        <v>0</v>
      </c>
      <c r="AW1504">
        <v>0</v>
      </c>
    </row>
    <row r="1505" spans="1:49" x14ac:dyDescent="0.2">
      <c r="A1505">
        <v>1</v>
      </c>
      <c r="B1505">
        <v>72</v>
      </c>
      <c r="C1505">
        <v>1</v>
      </c>
      <c r="D1505">
        <v>8</v>
      </c>
      <c r="E1505">
        <v>0</v>
      </c>
      <c r="F1505" t="s">
        <v>79</v>
      </c>
      <c r="G1505" t="s">
        <v>79</v>
      </c>
      <c r="H1505">
        <v>0</v>
      </c>
      <c r="I1505">
        <v>0</v>
      </c>
      <c r="J1505">
        <v>0</v>
      </c>
      <c r="K1505">
        <v>0</v>
      </c>
      <c r="L1505">
        <v>0</v>
      </c>
      <c r="M1505" t="s">
        <v>79</v>
      </c>
      <c r="N1505" t="s">
        <v>79</v>
      </c>
      <c r="O1505" t="s">
        <v>79</v>
      </c>
      <c r="P1505" t="s">
        <v>79</v>
      </c>
      <c r="Q1505" t="s">
        <v>79</v>
      </c>
      <c r="R1505" t="s">
        <v>79</v>
      </c>
      <c r="S1505" t="s">
        <v>79</v>
      </c>
      <c r="T1505">
        <v>0</v>
      </c>
      <c r="U1505" t="s">
        <v>79</v>
      </c>
      <c r="V1505" t="s">
        <v>79</v>
      </c>
      <c r="W1505" t="s">
        <v>79</v>
      </c>
      <c r="X1505">
        <v>0</v>
      </c>
      <c r="Y1505">
        <v>0</v>
      </c>
      <c r="Z1505" t="s">
        <v>79</v>
      </c>
      <c r="AA1505" t="s">
        <v>79</v>
      </c>
      <c r="AB1505" t="s">
        <v>79</v>
      </c>
      <c r="AC1505" t="s">
        <v>79</v>
      </c>
      <c r="AD1505" t="s">
        <v>79</v>
      </c>
      <c r="AE1505">
        <v>0</v>
      </c>
      <c r="AF1505" t="s">
        <v>79</v>
      </c>
      <c r="AG1505">
        <v>0</v>
      </c>
      <c r="AH1505" t="s">
        <v>79</v>
      </c>
      <c r="AI1505" t="s">
        <v>79</v>
      </c>
      <c r="AJ1505" t="s">
        <v>79</v>
      </c>
      <c r="AK1505" t="s">
        <v>79</v>
      </c>
      <c r="AL1505" t="s">
        <v>79</v>
      </c>
      <c r="AM1505" t="s">
        <v>79</v>
      </c>
      <c r="AN1505" t="s">
        <v>79</v>
      </c>
      <c r="AO1505" t="s">
        <v>79</v>
      </c>
      <c r="AP1505" t="s">
        <v>79</v>
      </c>
      <c r="AQ1505" t="s">
        <v>79</v>
      </c>
      <c r="AR1505" t="s">
        <v>79</v>
      </c>
      <c r="AS1505">
        <v>0</v>
      </c>
      <c r="AT1505" t="s">
        <v>79</v>
      </c>
      <c r="AU1505" t="s">
        <v>79</v>
      </c>
      <c r="AV1505">
        <v>0</v>
      </c>
      <c r="AW1505">
        <v>0</v>
      </c>
    </row>
    <row r="1506" spans="1:49" x14ac:dyDescent="0.2">
      <c r="A1506">
        <v>1</v>
      </c>
      <c r="B1506">
        <v>72</v>
      </c>
      <c r="C1506">
        <v>2</v>
      </c>
      <c r="D1506">
        <v>1</v>
      </c>
      <c r="E1506">
        <v>0</v>
      </c>
      <c r="F1506" t="s">
        <v>79</v>
      </c>
      <c r="G1506" t="s">
        <v>79</v>
      </c>
      <c r="H1506">
        <v>0</v>
      </c>
      <c r="I1506">
        <v>0</v>
      </c>
      <c r="J1506">
        <v>0</v>
      </c>
      <c r="K1506">
        <v>0</v>
      </c>
      <c r="L1506">
        <v>0</v>
      </c>
      <c r="M1506" t="s">
        <v>79</v>
      </c>
      <c r="N1506" t="s">
        <v>79</v>
      </c>
      <c r="O1506" t="s">
        <v>79</v>
      </c>
      <c r="P1506" t="s">
        <v>79</v>
      </c>
      <c r="Q1506" t="s">
        <v>79</v>
      </c>
      <c r="R1506" t="s">
        <v>79</v>
      </c>
      <c r="S1506" t="s">
        <v>79</v>
      </c>
      <c r="T1506">
        <v>0</v>
      </c>
      <c r="U1506" t="s">
        <v>79</v>
      </c>
      <c r="V1506" t="s">
        <v>79</v>
      </c>
      <c r="W1506" t="s">
        <v>79</v>
      </c>
      <c r="X1506">
        <v>0</v>
      </c>
      <c r="Y1506">
        <v>0</v>
      </c>
      <c r="Z1506" t="s">
        <v>79</v>
      </c>
      <c r="AA1506" t="s">
        <v>79</v>
      </c>
      <c r="AB1506" t="s">
        <v>79</v>
      </c>
      <c r="AC1506" t="s">
        <v>79</v>
      </c>
      <c r="AD1506" t="s">
        <v>79</v>
      </c>
      <c r="AE1506">
        <v>0</v>
      </c>
      <c r="AF1506" t="s">
        <v>79</v>
      </c>
      <c r="AG1506">
        <v>0</v>
      </c>
      <c r="AH1506" t="s">
        <v>79</v>
      </c>
      <c r="AI1506" t="s">
        <v>79</v>
      </c>
      <c r="AJ1506" t="s">
        <v>79</v>
      </c>
      <c r="AK1506" t="s">
        <v>79</v>
      </c>
      <c r="AL1506" t="s">
        <v>79</v>
      </c>
      <c r="AM1506" t="s">
        <v>79</v>
      </c>
      <c r="AN1506" t="s">
        <v>79</v>
      </c>
      <c r="AO1506" t="s">
        <v>79</v>
      </c>
      <c r="AP1506" t="s">
        <v>79</v>
      </c>
      <c r="AQ1506" t="s">
        <v>79</v>
      </c>
      <c r="AR1506" t="s">
        <v>79</v>
      </c>
      <c r="AS1506">
        <v>0</v>
      </c>
      <c r="AT1506" t="s">
        <v>79</v>
      </c>
      <c r="AU1506" t="s">
        <v>79</v>
      </c>
      <c r="AV1506">
        <v>0</v>
      </c>
      <c r="AW1506">
        <v>0</v>
      </c>
    </row>
    <row r="1507" spans="1:49" x14ac:dyDescent="0.2">
      <c r="A1507">
        <v>1</v>
      </c>
      <c r="B1507">
        <v>72</v>
      </c>
      <c r="C1507">
        <v>2</v>
      </c>
      <c r="D1507">
        <v>2</v>
      </c>
      <c r="E1507">
        <v>0</v>
      </c>
      <c r="F1507" t="s">
        <v>79</v>
      </c>
      <c r="G1507" t="s">
        <v>79</v>
      </c>
      <c r="H1507">
        <v>5</v>
      </c>
      <c r="I1507">
        <v>0</v>
      </c>
      <c r="J1507">
        <v>0</v>
      </c>
      <c r="K1507">
        <v>0</v>
      </c>
      <c r="L1507">
        <v>0</v>
      </c>
      <c r="M1507" t="s">
        <v>79</v>
      </c>
      <c r="N1507" t="s">
        <v>79</v>
      </c>
      <c r="O1507" t="s">
        <v>79</v>
      </c>
      <c r="P1507" t="s">
        <v>79</v>
      </c>
      <c r="Q1507" t="s">
        <v>79</v>
      </c>
      <c r="R1507" t="s">
        <v>2053</v>
      </c>
      <c r="S1507" t="s">
        <v>79</v>
      </c>
      <c r="T1507">
        <v>0</v>
      </c>
      <c r="U1507" t="s">
        <v>79</v>
      </c>
      <c r="V1507" t="s">
        <v>79</v>
      </c>
      <c r="W1507" t="s">
        <v>79</v>
      </c>
      <c r="X1507">
        <v>3</v>
      </c>
      <c r="Y1507">
        <v>3</v>
      </c>
      <c r="Z1507" t="s">
        <v>79</v>
      </c>
      <c r="AA1507" t="s">
        <v>79</v>
      </c>
      <c r="AB1507" t="s">
        <v>79</v>
      </c>
      <c r="AC1507" t="s">
        <v>79</v>
      </c>
      <c r="AD1507" t="s">
        <v>79</v>
      </c>
      <c r="AE1507">
        <v>0</v>
      </c>
      <c r="AF1507" t="s">
        <v>79</v>
      </c>
      <c r="AG1507">
        <v>0</v>
      </c>
      <c r="AH1507" t="s">
        <v>79</v>
      </c>
      <c r="AI1507" t="s">
        <v>79</v>
      </c>
      <c r="AJ1507" t="s">
        <v>79</v>
      </c>
      <c r="AK1507" t="s">
        <v>79</v>
      </c>
      <c r="AL1507" t="s">
        <v>79</v>
      </c>
      <c r="AM1507" t="s">
        <v>79</v>
      </c>
      <c r="AN1507" t="s">
        <v>79</v>
      </c>
      <c r="AO1507" t="s">
        <v>79</v>
      </c>
      <c r="AP1507" t="s">
        <v>79</v>
      </c>
      <c r="AQ1507" t="s">
        <v>79</v>
      </c>
      <c r="AR1507" t="s">
        <v>79</v>
      </c>
      <c r="AS1507">
        <v>0</v>
      </c>
      <c r="AT1507" t="s">
        <v>79</v>
      </c>
      <c r="AU1507" t="s">
        <v>79</v>
      </c>
      <c r="AV1507">
        <v>0</v>
      </c>
      <c r="AW1507">
        <v>0</v>
      </c>
    </row>
    <row r="1508" spans="1:49" x14ac:dyDescent="0.2">
      <c r="A1508">
        <v>1</v>
      </c>
      <c r="B1508">
        <v>72</v>
      </c>
      <c r="C1508">
        <v>2</v>
      </c>
      <c r="D1508">
        <v>3</v>
      </c>
      <c r="E1508">
        <v>0</v>
      </c>
      <c r="F1508" t="s">
        <v>79</v>
      </c>
      <c r="G1508" t="s">
        <v>79</v>
      </c>
      <c r="H1508">
        <v>212</v>
      </c>
      <c r="I1508">
        <v>0</v>
      </c>
      <c r="J1508">
        <v>0</v>
      </c>
      <c r="K1508">
        <v>0</v>
      </c>
      <c r="L1508">
        <v>0</v>
      </c>
      <c r="M1508" t="s">
        <v>79</v>
      </c>
      <c r="N1508" t="s">
        <v>79</v>
      </c>
      <c r="O1508" t="s">
        <v>79</v>
      </c>
      <c r="P1508" t="s">
        <v>79</v>
      </c>
      <c r="Q1508" t="s">
        <v>79</v>
      </c>
      <c r="R1508" t="s">
        <v>2054</v>
      </c>
      <c r="S1508" t="s">
        <v>79</v>
      </c>
      <c r="T1508">
        <v>0</v>
      </c>
      <c r="U1508" t="s">
        <v>79</v>
      </c>
      <c r="V1508" t="s">
        <v>79</v>
      </c>
      <c r="W1508" t="s">
        <v>79</v>
      </c>
      <c r="X1508">
        <v>3</v>
      </c>
      <c r="Y1508">
        <v>3</v>
      </c>
      <c r="Z1508" t="s">
        <v>79</v>
      </c>
      <c r="AA1508" t="s">
        <v>79</v>
      </c>
      <c r="AB1508" t="s">
        <v>79</v>
      </c>
      <c r="AC1508" t="s">
        <v>79</v>
      </c>
      <c r="AD1508" t="s">
        <v>79</v>
      </c>
      <c r="AE1508">
        <v>0</v>
      </c>
      <c r="AF1508" t="s">
        <v>79</v>
      </c>
      <c r="AG1508">
        <v>0</v>
      </c>
      <c r="AH1508" t="s">
        <v>79</v>
      </c>
      <c r="AI1508" t="s">
        <v>79</v>
      </c>
      <c r="AJ1508" t="s">
        <v>79</v>
      </c>
      <c r="AK1508" t="s">
        <v>79</v>
      </c>
      <c r="AL1508" t="s">
        <v>79</v>
      </c>
      <c r="AM1508" t="s">
        <v>79</v>
      </c>
      <c r="AN1508" t="s">
        <v>79</v>
      </c>
      <c r="AO1508" t="s">
        <v>79</v>
      </c>
      <c r="AP1508" t="s">
        <v>79</v>
      </c>
      <c r="AQ1508" t="s">
        <v>79</v>
      </c>
      <c r="AR1508" t="s">
        <v>79</v>
      </c>
      <c r="AS1508">
        <v>0</v>
      </c>
      <c r="AT1508" t="s">
        <v>79</v>
      </c>
      <c r="AU1508" t="s">
        <v>79</v>
      </c>
      <c r="AV1508">
        <v>0</v>
      </c>
      <c r="AW1508">
        <v>0</v>
      </c>
    </row>
    <row r="1509" spans="1:49" x14ac:dyDescent="0.2">
      <c r="A1509">
        <v>1</v>
      </c>
      <c r="B1509">
        <v>72</v>
      </c>
      <c r="C1509">
        <v>2</v>
      </c>
      <c r="D1509">
        <v>4</v>
      </c>
      <c r="E1509">
        <v>0</v>
      </c>
      <c r="F1509" t="s">
        <v>79</v>
      </c>
      <c r="G1509" t="s">
        <v>79</v>
      </c>
      <c r="H1509">
        <v>87</v>
      </c>
      <c r="I1509">
        <v>0</v>
      </c>
      <c r="J1509">
        <v>0</v>
      </c>
      <c r="K1509">
        <v>0</v>
      </c>
      <c r="L1509">
        <v>0</v>
      </c>
      <c r="M1509" t="s">
        <v>79</v>
      </c>
      <c r="N1509" t="s">
        <v>79</v>
      </c>
      <c r="O1509" t="s">
        <v>79</v>
      </c>
      <c r="P1509" t="s">
        <v>79</v>
      </c>
      <c r="Q1509" t="s">
        <v>79</v>
      </c>
      <c r="R1509" t="s">
        <v>2055</v>
      </c>
      <c r="S1509" t="s">
        <v>79</v>
      </c>
      <c r="T1509">
        <v>0</v>
      </c>
      <c r="U1509" t="s">
        <v>79</v>
      </c>
      <c r="V1509" t="s">
        <v>79</v>
      </c>
      <c r="W1509" t="s">
        <v>79</v>
      </c>
      <c r="X1509">
        <v>3</v>
      </c>
      <c r="Y1509">
        <v>3</v>
      </c>
      <c r="Z1509" t="s">
        <v>79</v>
      </c>
      <c r="AA1509" t="s">
        <v>79</v>
      </c>
      <c r="AB1509" t="s">
        <v>79</v>
      </c>
      <c r="AC1509" t="s">
        <v>79</v>
      </c>
      <c r="AD1509" t="s">
        <v>79</v>
      </c>
      <c r="AE1509">
        <v>0</v>
      </c>
      <c r="AF1509" t="s">
        <v>79</v>
      </c>
      <c r="AG1509">
        <v>0</v>
      </c>
      <c r="AH1509" t="s">
        <v>79</v>
      </c>
      <c r="AI1509" t="s">
        <v>79</v>
      </c>
      <c r="AJ1509" t="s">
        <v>79</v>
      </c>
      <c r="AK1509" t="s">
        <v>79</v>
      </c>
      <c r="AL1509" t="s">
        <v>79</v>
      </c>
      <c r="AM1509" t="s">
        <v>79</v>
      </c>
      <c r="AN1509" t="s">
        <v>79</v>
      </c>
      <c r="AO1509" t="s">
        <v>79</v>
      </c>
      <c r="AP1509" t="s">
        <v>79</v>
      </c>
      <c r="AQ1509" t="s">
        <v>79</v>
      </c>
      <c r="AR1509" t="s">
        <v>79</v>
      </c>
      <c r="AS1509">
        <v>0</v>
      </c>
      <c r="AT1509" t="s">
        <v>79</v>
      </c>
      <c r="AU1509" t="s">
        <v>79</v>
      </c>
      <c r="AV1509">
        <v>0</v>
      </c>
      <c r="AW1509">
        <v>0</v>
      </c>
    </row>
    <row r="1510" spans="1:49" x14ac:dyDescent="0.2">
      <c r="A1510">
        <v>1</v>
      </c>
      <c r="B1510">
        <v>72</v>
      </c>
      <c r="C1510">
        <v>2</v>
      </c>
      <c r="D1510">
        <v>5</v>
      </c>
      <c r="E1510">
        <v>0</v>
      </c>
      <c r="F1510" t="s">
        <v>79</v>
      </c>
      <c r="G1510" t="s">
        <v>79</v>
      </c>
      <c r="H1510">
        <v>509</v>
      </c>
      <c r="I1510">
        <v>0</v>
      </c>
      <c r="J1510">
        <v>0</v>
      </c>
      <c r="K1510">
        <v>0</v>
      </c>
      <c r="L1510">
        <v>0</v>
      </c>
      <c r="M1510" t="s">
        <v>79</v>
      </c>
      <c r="N1510" t="s">
        <v>79</v>
      </c>
      <c r="O1510" t="s">
        <v>79</v>
      </c>
      <c r="P1510" t="s">
        <v>79</v>
      </c>
      <c r="Q1510" t="s">
        <v>79</v>
      </c>
      <c r="R1510" t="s">
        <v>2056</v>
      </c>
      <c r="S1510" t="s">
        <v>79</v>
      </c>
      <c r="T1510">
        <v>0</v>
      </c>
      <c r="U1510" t="s">
        <v>79</v>
      </c>
      <c r="V1510" t="s">
        <v>79</v>
      </c>
      <c r="W1510" t="s">
        <v>79</v>
      </c>
      <c r="X1510">
        <v>3</v>
      </c>
      <c r="Y1510">
        <v>3</v>
      </c>
      <c r="Z1510" t="s">
        <v>79</v>
      </c>
      <c r="AA1510" t="s">
        <v>79</v>
      </c>
      <c r="AB1510" t="s">
        <v>79</v>
      </c>
      <c r="AC1510" t="s">
        <v>79</v>
      </c>
      <c r="AD1510" t="s">
        <v>79</v>
      </c>
      <c r="AE1510">
        <v>0</v>
      </c>
      <c r="AF1510" t="s">
        <v>79</v>
      </c>
      <c r="AG1510">
        <v>0</v>
      </c>
      <c r="AH1510" t="s">
        <v>79</v>
      </c>
      <c r="AI1510" t="s">
        <v>79</v>
      </c>
      <c r="AJ1510" t="s">
        <v>79</v>
      </c>
      <c r="AK1510" t="s">
        <v>79</v>
      </c>
      <c r="AL1510" t="s">
        <v>79</v>
      </c>
      <c r="AM1510" t="s">
        <v>79</v>
      </c>
      <c r="AN1510" t="s">
        <v>79</v>
      </c>
      <c r="AO1510" t="s">
        <v>79</v>
      </c>
      <c r="AP1510" t="s">
        <v>79</v>
      </c>
      <c r="AQ1510" t="s">
        <v>79</v>
      </c>
      <c r="AR1510" t="s">
        <v>79</v>
      </c>
      <c r="AS1510">
        <v>0</v>
      </c>
      <c r="AT1510" t="s">
        <v>79</v>
      </c>
      <c r="AU1510" t="s">
        <v>79</v>
      </c>
      <c r="AV1510">
        <v>0</v>
      </c>
      <c r="AW1510">
        <v>0</v>
      </c>
    </row>
    <row r="1511" spans="1:49" x14ac:dyDescent="0.2">
      <c r="A1511">
        <v>1</v>
      </c>
      <c r="B1511">
        <v>72</v>
      </c>
      <c r="C1511">
        <v>2</v>
      </c>
      <c r="D1511">
        <v>6</v>
      </c>
      <c r="E1511">
        <v>0</v>
      </c>
      <c r="F1511" t="s">
        <v>79</v>
      </c>
      <c r="G1511" t="s">
        <v>79</v>
      </c>
      <c r="H1511">
        <v>216</v>
      </c>
      <c r="I1511">
        <v>0</v>
      </c>
      <c r="J1511">
        <v>0</v>
      </c>
      <c r="K1511">
        <v>0</v>
      </c>
      <c r="L1511">
        <v>0</v>
      </c>
      <c r="M1511" t="s">
        <v>79</v>
      </c>
      <c r="N1511" t="s">
        <v>79</v>
      </c>
      <c r="O1511" t="s">
        <v>79</v>
      </c>
      <c r="P1511" t="s">
        <v>79</v>
      </c>
      <c r="Q1511" t="s">
        <v>79</v>
      </c>
      <c r="R1511" t="s">
        <v>604</v>
      </c>
      <c r="S1511" t="s">
        <v>79</v>
      </c>
      <c r="T1511">
        <v>0</v>
      </c>
      <c r="U1511" t="s">
        <v>79</v>
      </c>
      <c r="V1511" t="s">
        <v>79</v>
      </c>
      <c r="W1511" t="s">
        <v>79</v>
      </c>
      <c r="X1511">
        <v>3</v>
      </c>
      <c r="Y1511">
        <v>3</v>
      </c>
      <c r="Z1511" t="s">
        <v>79</v>
      </c>
      <c r="AA1511" t="s">
        <v>79</v>
      </c>
      <c r="AB1511" t="s">
        <v>79</v>
      </c>
      <c r="AC1511" t="s">
        <v>79</v>
      </c>
      <c r="AD1511" t="s">
        <v>79</v>
      </c>
      <c r="AE1511">
        <v>0</v>
      </c>
      <c r="AF1511" t="s">
        <v>79</v>
      </c>
      <c r="AG1511">
        <v>0</v>
      </c>
      <c r="AH1511" t="s">
        <v>79</v>
      </c>
      <c r="AI1511" t="s">
        <v>79</v>
      </c>
      <c r="AJ1511" t="s">
        <v>79</v>
      </c>
      <c r="AK1511" t="s">
        <v>79</v>
      </c>
      <c r="AL1511" t="s">
        <v>79</v>
      </c>
      <c r="AM1511" t="s">
        <v>79</v>
      </c>
      <c r="AN1511" t="s">
        <v>79</v>
      </c>
      <c r="AO1511" t="s">
        <v>79</v>
      </c>
      <c r="AP1511" t="s">
        <v>79</v>
      </c>
      <c r="AQ1511" t="s">
        <v>79</v>
      </c>
      <c r="AR1511" t="s">
        <v>79</v>
      </c>
      <c r="AS1511">
        <v>0</v>
      </c>
      <c r="AT1511" t="s">
        <v>79</v>
      </c>
      <c r="AU1511" t="s">
        <v>79</v>
      </c>
      <c r="AV1511">
        <v>0</v>
      </c>
      <c r="AW1511">
        <v>0</v>
      </c>
    </row>
    <row r="1512" spans="1:49" x14ac:dyDescent="0.2">
      <c r="A1512">
        <v>1</v>
      </c>
      <c r="B1512">
        <v>72</v>
      </c>
      <c r="C1512">
        <v>2</v>
      </c>
      <c r="D1512">
        <v>7</v>
      </c>
      <c r="E1512">
        <v>0</v>
      </c>
      <c r="F1512" t="s">
        <v>79</v>
      </c>
      <c r="G1512" t="s">
        <v>79</v>
      </c>
      <c r="H1512">
        <v>397</v>
      </c>
      <c r="I1512">
        <v>0</v>
      </c>
      <c r="J1512">
        <v>0</v>
      </c>
      <c r="K1512">
        <v>0</v>
      </c>
      <c r="L1512">
        <v>0</v>
      </c>
      <c r="M1512" t="s">
        <v>79</v>
      </c>
      <c r="N1512" t="s">
        <v>79</v>
      </c>
      <c r="O1512" t="s">
        <v>79</v>
      </c>
      <c r="P1512" t="s">
        <v>79</v>
      </c>
      <c r="Q1512" t="s">
        <v>79</v>
      </c>
      <c r="R1512" t="s">
        <v>2057</v>
      </c>
      <c r="S1512" t="s">
        <v>79</v>
      </c>
      <c r="T1512">
        <v>0</v>
      </c>
      <c r="U1512" t="s">
        <v>79</v>
      </c>
      <c r="V1512" t="s">
        <v>79</v>
      </c>
      <c r="W1512" t="s">
        <v>79</v>
      </c>
      <c r="X1512">
        <v>3</v>
      </c>
      <c r="Y1512">
        <v>3</v>
      </c>
      <c r="Z1512" t="s">
        <v>79</v>
      </c>
      <c r="AA1512" t="s">
        <v>79</v>
      </c>
      <c r="AB1512" t="s">
        <v>79</v>
      </c>
      <c r="AC1512" t="s">
        <v>79</v>
      </c>
      <c r="AD1512" t="s">
        <v>79</v>
      </c>
      <c r="AE1512">
        <v>0</v>
      </c>
      <c r="AF1512" t="s">
        <v>79</v>
      </c>
      <c r="AG1512">
        <v>0</v>
      </c>
      <c r="AH1512" t="s">
        <v>79</v>
      </c>
      <c r="AI1512" t="s">
        <v>79</v>
      </c>
      <c r="AJ1512" t="s">
        <v>79</v>
      </c>
      <c r="AK1512" t="s">
        <v>79</v>
      </c>
      <c r="AL1512" t="s">
        <v>79</v>
      </c>
      <c r="AM1512" t="s">
        <v>79</v>
      </c>
      <c r="AN1512" t="s">
        <v>79</v>
      </c>
      <c r="AO1512" t="s">
        <v>79</v>
      </c>
      <c r="AP1512" t="s">
        <v>79</v>
      </c>
      <c r="AQ1512" t="s">
        <v>79</v>
      </c>
      <c r="AR1512" t="s">
        <v>79</v>
      </c>
      <c r="AS1512">
        <v>0</v>
      </c>
      <c r="AT1512" t="s">
        <v>79</v>
      </c>
      <c r="AU1512" t="s">
        <v>79</v>
      </c>
      <c r="AV1512">
        <v>0</v>
      </c>
      <c r="AW1512">
        <v>0</v>
      </c>
    </row>
    <row r="1513" spans="1:49" x14ac:dyDescent="0.2">
      <c r="A1513">
        <v>1</v>
      </c>
      <c r="B1513">
        <v>72</v>
      </c>
      <c r="C1513">
        <v>2</v>
      </c>
      <c r="D1513">
        <v>8</v>
      </c>
      <c r="E1513">
        <v>0</v>
      </c>
      <c r="F1513" t="s">
        <v>79</v>
      </c>
      <c r="G1513" t="s">
        <v>79</v>
      </c>
      <c r="H1513">
        <v>0</v>
      </c>
      <c r="I1513">
        <v>0</v>
      </c>
      <c r="J1513">
        <v>0</v>
      </c>
      <c r="K1513">
        <v>0</v>
      </c>
      <c r="L1513">
        <v>0</v>
      </c>
      <c r="M1513" t="s">
        <v>79</v>
      </c>
      <c r="N1513" t="s">
        <v>79</v>
      </c>
      <c r="O1513" t="s">
        <v>79</v>
      </c>
      <c r="P1513" t="s">
        <v>79</v>
      </c>
      <c r="Q1513" t="s">
        <v>79</v>
      </c>
      <c r="R1513" t="s">
        <v>79</v>
      </c>
      <c r="S1513" t="s">
        <v>79</v>
      </c>
      <c r="T1513">
        <v>0</v>
      </c>
      <c r="U1513" t="s">
        <v>79</v>
      </c>
      <c r="V1513" t="s">
        <v>79</v>
      </c>
      <c r="W1513" t="s">
        <v>79</v>
      </c>
      <c r="X1513">
        <v>0</v>
      </c>
      <c r="Y1513">
        <v>0</v>
      </c>
      <c r="Z1513" t="s">
        <v>79</v>
      </c>
      <c r="AA1513" t="s">
        <v>79</v>
      </c>
      <c r="AB1513" t="s">
        <v>79</v>
      </c>
      <c r="AC1513" t="s">
        <v>79</v>
      </c>
      <c r="AD1513" t="s">
        <v>79</v>
      </c>
      <c r="AE1513">
        <v>0</v>
      </c>
      <c r="AF1513" t="s">
        <v>79</v>
      </c>
      <c r="AG1513">
        <v>0</v>
      </c>
      <c r="AH1513" t="s">
        <v>79</v>
      </c>
      <c r="AI1513" t="s">
        <v>79</v>
      </c>
      <c r="AJ1513" t="s">
        <v>79</v>
      </c>
      <c r="AK1513" t="s">
        <v>79</v>
      </c>
      <c r="AL1513" t="s">
        <v>79</v>
      </c>
      <c r="AM1513" t="s">
        <v>79</v>
      </c>
      <c r="AN1513" t="s">
        <v>79</v>
      </c>
      <c r="AO1513" t="s">
        <v>79</v>
      </c>
      <c r="AP1513" t="s">
        <v>79</v>
      </c>
      <c r="AQ1513" t="s">
        <v>79</v>
      </c>
      <c r="AR1513" t="s">
        <v>79</v>
      </c>
      <c r="AS1513">
        <v>0</v>
      </c>
      <c r="AT1513" t="s">
        <v>79</v>
      </c>
      <c r="AU1513" t="s">
        <v>79</v>
      </c>
      <c r="AV1513">
        <v>0</v>
      </c>
      <c r="AW1513">
        <v>0</v>
      </c>
    </row>
    <row r="1514" spans="1:49" x14ac:dyDescent="0.2">
      <c r="A1514">
        <v>1</v>
      </c>
      <c r="B1514">
        <v>73</v>
      </c>
      <c r="C1514">
        <v>1</v>
      </c>
      <c r="D1514">
        <v>1</v>
      </c>
      <c r="E1514">
        <v>0</v>
      </c>
      <c r="F1514" t="s">
        <v>79</v>
      </c>
      <c r="G1514" t="s">
        <v>79</v>
      </c>
      <c r="H1514">
        <v>374</v>
      </c>
      <c r="I1514">
        <v>0</v>
      </c>
      <c r="J1514">
        <v>0</v>
      </c>
      <c r="K1514">
        <v>0</v>
      </c>
      <c r="L1514">
        <v>0</v>
      </c>
      <c r="M1514" t="s">
        <v>79</v>
      </c>
      <c r="N1514" t="s">
        <v>79</v>
      </c>
      <c r="O1514" t="s">
        <v>79</v>
      </c>
      <c r="P1514" t="s">
        <v>79</v>
      </c>
      <c r="Q1514" t="s">
        <v>79</v>
      </c>
      <c r="R1514" t="s">
        <v>1962</v>
      </c>
      <c r="S1514" t="s">
        <v>79</v>
      </c>
      <c r="T1514">
        <v>0</v>
      </c>
      <c r="U1514" t="s">
        <v>79</v>
      </c>
      <c r="V1514" t="s">
        <v>79</v>
      </c>
      <c r="W1514" t="s">
        <v>79</v>
      </c>
      <c r="X1514">
        <v>4</v>
      </c>
      <c r="Y1514">
        <v>4</v>
      </c>
      <c r="Z1514" t="s">
        <v>79</v>
      </c>
      <c r="AA1514" t="s">
        <v>79</v>
      </c>
      <c r="AB1514" t="s">
        <v>79</v>
      </c>
      <c r="AC1514" t="s">
        <v>79</v>
      </c>
      <c r="AD1514" t="s">
        <v>79</v>
      </c>
      <c r="AE1514">
        <v>0</v>
      </c>
      <c r="AF1514" t="s">
        <v>79</v>
      </c>
      <c r="AG1514">
        <v>0</v>
      </c>
      <c r="AH1514" t="s">
        <v>79</v>
      </c>
      <c r="AI1514" t="s">
        <v>79</v>
      </c>
      <c r="AJ1514" t="s">
        <v>79</v>
      </c>
      <c r="AK1514" t="s">
        <v>79</v>
      </c>
      <c r="AL1514" t="s">
        <v>79</v>
      </c>
      <c r="AM1514" t="s">
        <v>79</v>
      </c>
      <c r="AN1514" t="s">
        <v>79</v>
      </c>
      <c r="AO1514" t="s">
        <v>79</v>
      </c>
      <c r="AP1514" t="s">
        <v>79</v>
      </c>
      <c r="AQ1514" t="s">
        <v>79</v>
      </c>
      <c r="AR1514" t="s">
        <v>79</v>
      </c>
      <c r="AS1514">
        <v>0</v>
      </c>
      <c r="AT1514" t="s">
        <v>79</v>
      </c>
      <c r="AU1514" t="s">
        <v>79</v>
      </c>
      <c r="AV1514">
        <v>0</v>
      </c>
      <c r="AW1514">
        <v>0</v>
      </c>
    </row>
    <row r="1515" spans="1:49" x14ac:dyDescent="0.2">
      <c r="A1515">
        <v>1</v>
      </c>
      <c r="B1515">
        <v>73</v>
      </c>
      <c r="C1515">
        <v>1</v>
      </c>
      <c r="D1515">
        <v>2</v>
      </c>
      <c r="E1515">
        <v>0</v>
      </c>
      <c r="F1515" t="s">
        <v>79</v>
      </c>
      <c r="G1515" t="s">
        <v>79</v>
      </c>
      <c r="H1515">
        <v>440</v>
      </c>
      <c r="I1515">
        <v>0</v>
      </c>
      <c r="J1515">
        <v>0</v>
      </c>
      <c r="K1515">
        <v>0</v>
      </c>
      <c r="L1515">
        <v>0</v>
      </c>
      <c r="M1515" t="s">
        <v>79</v>
      </c>
      <c r="N1515" t="s">
        <v>79</v>
      </c>
      <c r="O1515" t="s">
        <v>79</v>
      </c>
      <c r="P1515" t="s">
        <v>79</v>
      </c>
      <c r="Q1515" t="s">
        <v>79</v>
      </c>
      <c r="R1515" t="s">
        <v>2058</v>
      </c>
      <c r="S1515" t="s">
        <v>79</v>
      </c>
      <c r="T1515">
        <v>0</v>
      </c>
      <c r="U1515" t="s">
        <v>79</v>
      </c>
      <c r="V1515" t="s">
        <v>79</v>
      </c>
      <c r="W1515" t="s">
        <v>79</v>
      </c>
      <c r="X1515">
        <v>4</v>
      </c>
      <c r="Y1515">
        <v>4</v>
      </c>
      <c r="Z1515" t="s">
        <v>79</v>
      </c>
      <c r="AA1515" t="s">
        <v>79</v>
      </c>
      <c r="AB1515" t="s">
        <v>79</v>
      </c>
      <c r="AC1515" t="s">
        <v>79</v>
      </c>
      <c r="AD1515" t="s">
        <v>79</v>
      </c>
      <c r="AE1515">
        <v>0</v>
      </c>
      <c r="AF1515" t="s">
        <v>79</v>
      </c>
      <c r="AG1515">
        <v>0</v>
      </c>
      <c r="AH1515" t="s">
        <v>79</v>
      </c>
      <c r="AI1515" t="s">
        <v>79</v>
      </c>
      <c r="AJ1515" t="s">
        <v>79</v>
      </c>
      <c r="AK1515" t="s">
        <v>79</v>
      </c>
      <c r="AL1515" t="s">
        <v>79</v>
      </c>
      <c r="AM1515" t="s">
        <v>79</v>
      </c>
      <c r="AN1515" t="s">
        <v>79</v>
      </c>
      <c r="AO1515" t="s">
        <v>79</v>
      </c>
      <c r="AP1515" t="s">
        <v>79</v>
      </c>
      <c r="AQ1515" t="s">
        <v>79</v>
      </c>
      <c r="AR1515" t="s">
        <v>79</v>
      </c>
      <c r="AS1515">
        <v>0</v>
      </c>
      <c r="AT1515" t="s">
        <v>79</v>
      </c>
      <c r="AU1515" t="s">
        <v>79</v>
      </c>
      <c r="AV1515">
        <v>0</v>
      </c>
      <c r="AW1515">
        <v>0</v>
      </c>
    </row>
    <row r="1516" spans="1:49" x14ac:dyDescent="0.2">
      <c r="A1516">
        <v>1</v>
      </c>
      <c r="B1516">
        <v>73</v>
      </c>
      <c r="C1516">
        <v>1</v>
      </c>
      <c r="D1516">
        <v>3</v>
      </c>
      <c r="E1516">
        <v>0</v>
      </c>
      <c r="F1516" t="s">
        <v>79</v>
      </c>
      <c r="G1516" t="s">
        <v>79</v>
      </c>
      <c r="H1516">
        <v>476</v>
      </c>
      <c r="I1516">
        <v>0</v>
      </c>
      <c r="J1516">
        <v>0</v>
      </c>
      <c r="K1516">
        <v>0</v>
      </c>
      <c r="L1516">
        <v>0</v>
      </c>
      <c r="M1516" t="s">
        <v>79</v>
      </c>
      <c r="N1516" t="s">
        <v>79</v>
      </c>
      <c r="O1516" t="s">
        <v>79</v>
      </c>
      <c r="P1516" t="s">
        <v>79</v>
      </c>
      <c r="Q1516" t="s">
        <v>79</v>
      </c>
      <c r="R1516" t="s">
        <v>2059</v>
      </c>
      <c r="S1516" t="s">
        <v>79</v>
      </c>
      <c r="T1516">
        <v>0</v>
      </c>
      <c r="U1516" t="s">
        <v>79</v>
      </c>
      <c r="V1516" t="s">
        <v>79</v>
      </c>
      <c r="W1516" t="s">
        <v>79</v>
      </c>
      <c r="X1516">
        <v>4</v>
      </c>
      <c r="Y1516">
        <v>4</v>
      </c>
      <c r="Z1516" t="s">
        <v>79</v>
      </c>
      <c r="AA1516" t="s">
        <v>79</v>
      </c>
      <c r="AB1516" t="s">
        <v>79</v>
      </c>
      <c r="AC1516" t="s">
        <v>79</v>
      </c>
      <c r="AD1516" t="s">
        <v>79</v>
      </c>
      <c r="AE1516">
        <v>0</v>
      </c>
      <c r="AF1516" t="s">
        <v>79</v>
      </c>
      <c r="AG1516">
        <v>0</v>
      </c>
      <c r="AH1516" t="s">
        <v>79</v>
      </c>
      <c r="AI1516" t="s">
        <v>79</v>
      </c>
      <c r="AJ1516" t="s">
        <v>79</v>
      </c>
      <c r="AK1516" t="s">
        <v>79</v>
      </c>
      <c r="AL1516" t="s">
        <v>79</v>
      </c>
      <c r="AM1516" t="s">
        <v>79</v>
      </c>
      <c r="AN1516" t="s">
        <v>79</v>
      </c>
      <c r="AO1516" t="s">
        <v>79</v>
      </c>
      <c r="AP1516" t="s">
        <v>79</v>
      </c>
      <c r="AQ1516" t="s">
        <v>79</v>
      </c>
      <c r="AR1516" t="s">
        <v>79</v>
      </c>
      <c r="AS1516">
        <v>0</v>
      </c>
      <c r="AT1516" t="s">
        <v>79</v>
      </c>
      <c r="AU1516" t="s">
        <v>79</v>
      </c>
      <c r="AV1516">
        <v>0</v>
      </c>
      <c r="AW1516">
        <v>0</v>
      </c>
    </row>
    <row r="1517" spans="1:49" x14ac:dyDescent="0.2">
      <c r="A1517">
        <v>1</v>
      </c>
      <c r="B1517">
        <v>73</v>
      </c>
      <c r="C1517">
        <v>1</v>
      </c>
      <c r="D1517">
        <v>4</v>
      </c>
      <c r="E1517">
        <v>0</v>
      </c>
      <c r="F1517" t="s">
        <v>79</v>
      </c>
      <c r="G1517" t="s">
        <v>79</v>
      </c>
      <c r="H1517">
        <v>18</v>
      </c>
      <c r="I1517">
        <v>0</v>
      </c>
      <c r="J1517">
        <v>0</v>
      </c>
      <c r="K1517">
        <v>0</v>
      </c>
      <c r="L1517">
        <v>0</v>
      </c>
      <c r="M1517" t="s">
        <v>79</v>
      </c>
      <c r="N1517" t="s">
        <v>79</v>
      </c>
      <c r="O1517" t="s">
        <v>79</v>
      </c>
      <c r="P1517" t="s">
        <v>79</v>
      </c>
      <c r="Q1517" t="s">
        <v>79</v>
      </c>
      <c r="R1517" t="s">
        <v>2060</v>
      </c>
      <c r="S1517" t="s">
        <v>79</v>
      </c>
      <c r="T1517">
        <v>0</v>
      </c>
      <c r="U1517" t="s">
        <v>79</v>
      </c>
      <c r="V1517" t="s">
        <v>79</v>
      </c>
      <c r="W1517" t="s">
        <v>79</v>
      </c>
      <c r="X1517">
        <v>4</v>
      </c>
      <c r="Y1517">
        <v>4</v>
      </c>
      <c r="Z1517" t="s">
        <v>79</v>
      </c>
      <c r="AA1517" t="s">
        <v>79</v>
      </c>
      <c r="AB1517" t="s">
        <v>79</v>
      </c>
      <c r="AC1517" t="s">
        <v>79</v>
      </c>
      <c r="AD1517" t="s">
        <v>79</v>
      </c>
      <c r="AE1517">
        <v>0</v>
      </c>
      <c r="AF1517" t="s">
        <v>79</v>
      </c>
      <c r="AG1517">
        <v>0</v>
      </c>
      <c r="AH1517" t="s">
        <v>79</v>
      </c>
      <c r="AI1517" t="s">
        <v>79</v>
      </c>
      <c r="AJ1517" t="s">
        <v>79</v>
      </c>
      <c r="AK1517" t="s">
        <v>79</v>
      </c>
      <c r="AL1517" t="s">
        <v>79</v>
      </c>
      <c r="AM1517" t="s">
        <v>79</v>
      </c>
      <c r="AN1517" t="s">
        <v>79</v>
      </c>
      <c r="AO1517" t="s">
        <v>79</v>
      </c>
      <c r="AP1517" t="s">
        <v>79</v>
      </c>
      <c r="AQ1517" t="s">
        <v>79</v>
      </c>
      <c r="AR1517" t="s">
        <v>79</v>
      </c>
      <c r="AS1517">
        <v>0</v>
      </c>
      <c r="AT1517" t="s">
        <v>79</v>
      </c>
      <c r="AU1517" t="s">
        <v>79</v>
      </c>
      <c r="AV1517">
        <v>0</v>
      </c>
      <c r="AW1517">
        <v>0</v>
      </c>
    </row>
    <row r="1518" spans="1:49" x14ac:dyDescent="0.2">
      <c r="A1518">
        <v>1</v>
      </c>
      <c r="B1518">
        <v>73</v>
      </c>
      <c r="C1518">
        <v>1</v>
      </c>
      <c r="D1518">
        <v>5</v>
      </c>
      <c r="E1518">
        <v>0</v>
      </c>
      <c r="F1518" t="s">
        <v>79</v>
      </c>
      <c r="G1518" t="s">
        <v>79</v>
      </c>
      <c r="H1518">
        <v>21</v>
      </c>
      <c r="I1518">
        <v>0</v>
      </c>
      <c r="J1518">
        <v>0</v>
      </c>
      <c r="K1518">
        <v>0</v>
      </c>
      <c r="L1518">
        <v>0</v>
      </c>
      <c r="M1518" t="s">
        <v>79</v>
      </c>
      <c r="N1518" t="s">
        <v>79</v>
      </c>
      <c r="O1518" t="s">
        <v>79</v>
      </c>
      <c r="P1518" t="s">
        <v>79</v>
      </c>
      <c r="Q1518" t="s">
        <v>79</v>
      </c>
      <c r="R1518" t="s">
        <v>2061</v>
      </c>
      <c r="S1518" t="s">
        <v>79</v>
      </c>
      <c r="T1518">
        <v>0</v>
      </c>
      <c r="U1518" t="s">
        <v>79</v>
      </c>
      <c r="V1518" t="s">
        <v>79</v>
      </c>
      <c r="W1518" t="s">
        <v>79</v>
      </c>
      <c r="X1518">
        <v>4</v>
      </c>
      <c r="Y1518">
        <v>4</v>
      </c>
      <c r="Z1518" t="s">
        <v>79</v>
      </c>
      <c r="AA1518" t="s">
        <v>79</v>
      </c>
      <c r="AB1518" t="s">
        <v>79</v>
      </c>
      <c r="AC1518" t="s">
        <v>79</v>
      </c>
      <c r="AD1518" t="s">
        <v>79</v>
      </c>
      <c r="AE1518">
        <v>0</v>
      </c>
      <c r="AF1518" t="s">
        <v>79</v>
      </c>
      <c r="AG1518">
        <v>0</v>
      </c>
      <c r="AH1518" t="s">
        <v>79</v>
      </c>
      <c r="AI1518" t="s">
        <v>79</v>
      </c>
      <c r="AJ1518" t="s">
        <v>79</v>
      </c>
      <c r="AK1518" t="s">
        <v>79</v>
      </c>
      <c r="AL1518" t="s">
        <v>79</v>
      </c>
      <c r="AM1518" t="s">
        <v>79</v>
      </c>
      <c r="AN1518" t="s">
        <v>79</v>
      </c>
      <c r="AO1518" t="s">
        <v>79</v>
      </c>
      <c r="AP1518" t="s">
        <v>79</v>
      </c>
      <c r="AQ1518" t="s">
        <v>79</v>
      </c>
      <c r="AR1518" t="s">
        <v>79</v>
      </c>
      <c r="AS1518">
        <v>0</v>
      </c>
      <c r="AT1518" t="s">
        <v>79</v>
      </c>
      <c r="AU1518" t="s">
        <v>79</v>
      </c>
      <c r="AV1518">
        <v>0</v>
      </c>
      <c r="AW1518">
        <v>0</v>
      </c>
    </row>
    <row r="1519" spans="1:49" x14ac:dyDescent="0.2">
      <c r="A1519">
        <v>1</v>
      </c>
      <c r="B1519">
        <v>73</v>
      </c>
      <c r="C1519">
        <v>1</v>
      </c>
      <c r="D1519">
        <v>6</v>
      </c>
      <c r="E1519">
        <v>0</v>
      </c>
      <c r="F1519" t="s">
        <v>79</v>
      </c>
      <c r="G1519" t="s">
        <v>79</v>
      </c>
      <c r="H1519">
        <v>185</v>
      </c>
      <c r="I1519">
        <v>0</v>
      </c>
      <c r="J1519">
        <v>0</v>
      </c>
      <c r="K1519">
        <v>0</v>
      </c>
      <c r="L1519">
        <v>0</v>
      </c>
      <c r="M1519" t="s">
        <v>79</v>
      </c>
      <c r="N1519" t="s">
        <v>79</v>
      </c>
      <c r="O1519" t="s">
        <v>79</v>
      </c>
      <c r="P1519" t="s">
        <v>79</v>
      </c>
      <c r="Q1519" t="s">
        <v>79</v>
      </c>
      <c r="R1519" t="s">
        <v>2062</v>
      </c>
      <c r="S1519" t="s">
        <v>79</v>
      </c>
      <c r="T1519">
        <v>0</v>
      </c>
      <c r="U1519" t="s">
        <v>79</v>
      </c>
      <c r="V1519" t="s">
        <v>79</v>
      </c>
      <c r="W1519" t="s">
        <v>79</v>
      </c>
      <c r="X1519">
        <v>4</v>
      </c>
      <c r="Y1519">
        <v>4</v>
      </c>
      <c r="Z1519" t="s">
        <v>79</v>
      </c>
      <c r="AA1519" t="s">
        <v>79</v>
      </c>
      <c r="AB1519" t="s">
        <v>79</v>
      </c>
      <c r="AC1519" t="s">
        <v>79</v>
      </c>
      <c r="AD1519" t="s">
        <v>79</v>
      </c>
      <c r="AE1519">
        <v>0</v>
      </c>
      <c r="AF1519" t="s">
        <v>79</v>
      </c>
      <c r="AG1519">
        <v>0</v>
      </c>
      <c r="AH1519" t="s">
        <v>79</v>
      </c>
      <c r="AI1519" t="s">
        <v>79</v>
      </c>
      <c r="AJ1519" t="s">
        <v>79</v>
      </c>
      <c r="AK1519" t="s">
        <v>79</v>
      </c>
      <c r="AL1519" t="s">
        <v>79</v>
      </c>
      <c r="AM1519" t="s">
        <v>79</v>
      </c>
      <c r="AN1519" t="s">
        <v>79</v>
      </c>
      <c r="AO1519" t="s">
        <v>79</v>
      </c>
      <c r="AP1519" t="s">
        <v>79</v>
      </c>
      <c r="AQ1519" t="s">
        <v>79</v>
      </c>
      <c r="AR1519" t="s">
        <v>79</v>
      </c>
      <c r="AS1519">
        <v>0</v>
      </c>
      <c r="AT1519" t="s">
        <v>79</v>
      </c>
      <c r="AU1519" t="s">
        <v>79</v>
      </c>
      <c r="AV1519">
        <v>0</v>
      </c>
      <c r="AW1519">
        <v>0</v>
      </c>
    </row>
    <row r="1520" spans="1:49" x14ac:dyDescent="0.2">
      <c r="A1520">
        <v>1</v>
      </c>
      <c r="B1520">
        <v>73</v>
      </c>
      <c r="C1520">
        <v>1</v>
      </c>
      <c r="D1520">
        <v>7</v>
      </c>
      <c r="E1520">
        <v>0</v>
      </c>
      <c r="F1520" t="s">
        <v>79</v>
      </c>
      <c r="G1520" t="s">
        <v>79</v>
      </c>
      <c r="H1520">
        <v>19</v>
      </c>
      <c r="I1520">
        <v>0</v>
      </c>
      <c r="J1520">
        <v>0</v>
      </c>
      <c r="K1520">
        <v>0</v>
      </c>
      <c r="L1520">
        <v>0</v>
      </c>
      <c r="M1520" t="s">
        <v>79</v>
      </c>
      <c r="N1520" t="s">
        <v>79</v>
      </c>
      <c r="O1520" t="s">
        <v>79</v>
      </c>
      <c r="P1520" t="s">
        <v>79</v>
      </c>
      <c r="Q1520" t="s">
        <v>79</v>
      </c>
      <c r="R1520" t="s">
        <v>2063</v>
      </c>
      <c r="S1520" t="s">
        <v>79</v>
      </c>
      <c r="T1520">
        <v>0</v>
      </c>
      <c r="U1520" t="s">
        <v>79</v>
      </c>
      <c r="V1520" t="s">
        <v>79</v>
      </c>
      <c r="W1520" t="s">
        <v>79</v>
      </c>
      <c r="X1520">
        <v>4</v>
      </c>
      <c r="Y1520">
        <v>4</v>
      </c>
      <c r="Z1520" t="s">
        <v>79</v>
      </c>
      <c r="AA1520" t="s">
        <v>79</v>
      </c>
      <c r="AB1520" t="s">
        <v>79</v>
      </c>
      <c r="AC1520" t="s">
        <v>79</v>
      </c>
      <c r="AD1520" t="s">
        <v>79</v>
      </c>
      <c r="AE1520">
        <v>0</v>
      </c>
      <c r="AF1520" t="s">
        <v>79</v>
      </c>
      <c r="AG1520">
        <v>0</v>
      </c>
      <c r="AH1520" t="s">
        <v>79</v>
      </c>
      <c r="AI1520" t="s">
        <v>79</v>
      </c>
      <c r="AJ1520" t="s">
        <v>79</v>
      </c>
      <c r="AK1520" t="s">
        <v>79</v>
      </c>
      <c r="AL1520" t="s">
        <v>79</v>
      </c>
      <c r="AM1520" t="s">
        <v>79</v>
      </c>
      <c r="AN1520" t="s">
        <v>79</v>
      </c>
      <c r="AO1520" t="s">
        <v>79</v>
      </c>
      <c r="AP1520" t="s">
        <v>79</v>
      </c>
      <c r="AQ1520" t="s">
        <v>79</v>
      </c>
      <c r="AR1520" t="s">
        <v>79</v>
      </c>
      <c r="AS1520">
        <v>0</v>
      </c>
      <c r="AT1520" t="s">
        <v>79</v>
      </c>
      <c r="AU1520" t="s">
        <v>79</v>
      </c>
      <c r="AV1520">
        <v>0</v>
      </c>
      <c r="AW1520">
        <v>0</v>
      </c>
    </row>
    <row r="1521" spans="1:49" x14ac:dyDescent="0.2">
      <c r="A1521">
        <v>1</v>
      </c>
      <c r="B1521">
        <v>73</v>
      </c>
      <c r="C1521">
        <v>1</v>
      </c>
      <c r="D1521">
        <v>8</v>
      </c>
      <c r="E1521">
        <v>0</v>
      </c>
      <c r="F1521" t="s">
        <v>79</v>
      </c>
      <c r="G1521" t="s">
        <v>79</v>
      </c>
      <c r="H1521">
        <v>234</v>
      </c>
      <c r="I1521">
        <v>0</v>
      </c>
      <c r="J1521">
        <v>0</v>
      </c>
      <c r="K1521">
        <v>0</v>
      </c>
      <c r="L1521">
        <v>0</v>
      </c>
      <c r="M1521" t="s">
        <v>79</v>
      </c>
      <c r="N1521" t="s">
        <v>79</v>
      </c>
      <c r="O1521" t="s">
        <v>79</v>
      </c>
      <c r="P1521" t="s">
        <v>79</v>
      </c>
      <c r="Q1521" t="s">
        <v>79</v>
      </c>
      <c r="R1521" t="s">
        <v>2064</v>
      </c>
      <c r="S1521" t="s">
        <v>79</v>
      </c>
      <c r="T1521">
        <v>0</v>
      </c>
      <c r="U1521" t="s">
        <v>79</v>
      </c>
      <c r="V1521" t="s">
        <v>79</v>
      </c>
      <c r="W1521" t="s">
        <v>79</v>
      </c>
      <c r="X1521">
        <v>4</v>
      </c>
      <c r="Y1521">
        <v>4</v>
      </c>
      <c r="Z1521" t="s">
        <v>79</v>
      </c>
      <c r="AA1521" t="s">
        <v>79</v>
      </c>
      <c r="AB1521" t="s">
        <v>79</v>
      </c>
      <c r="AC1521" t="s">
        <v>79</v>
      </c>
      <c r="AD1521" t="s">
        <v>79</v>
      </c>
      <c r="AE1521">
        <v>0</v>
      </c>
      <c r="AF1521" t="s">
        <v>79</v>
      </c>
      <c r="AG1521">
        <v>0</v>
      </c>
      <c r="AH1521" t="s">
        <v>79</v>
      </c>
      <c r="AI1521" t="s">
        <v>79</v>
      </c>
      <c r="AJ1521" t="s">
        <v>79</v>
      </c>
      <c r="AK1521" t="s">
        <v>79</v>
      </c>
      <c r="AL1521" t="s">
        <v>79</v>
      </c>
      <c r="AM1521" t="s">
        <v>79</v>
      </c>
      <c r="AN1521" t="s">
        <v>79</v>
      </c>
      <c r="AO1521" t="s">
        <v>79</v>
      </c>
      <c r="AP1521" t="s">
        <v>79</v>
      </c>
      <c r="AQ1521" t="s">
        <v>79</v>
      </c>
      <c r="AR1521" t="s">
        <v>79</v>
      </c>
      <c r="AS1521">
        <v>0</v>
      </c>
      <c r="AT1521" t="s">
        <v>79</v>
      </c>
      <c r="AU1521" t="s">
        <v>79</v>
      </c>
      <c r="AV1521">
        <v>0</v>
      </c>
      <c r="AW1521">
        <v>0</v>
      </c>
    </row>
    <row r="1522" spans="1:49" x14ac:dyDescent="0.2">
      <c r="A1522">
        <v>1</v>
      </c>
      <c r="B1522">
        <v>74</v>
      </c>
      <c r="C1522">
        <v>1</v>
      </c>
      <c r="D1522">
        <v>1</v>
      </c>
      <c r="E1522">
        <v>0</v>
      </c>
      <c r="F1522" t="s">
        <v>79</v>
      </c>
      <c r="G1522" t="s">
        <v>79</v>
      </c>
      <c r="H1522">
        <v>0</v>
      </c>
      <c r="I1522">
        <v>0</v>
      </c>
      <c r="J1522">
        <v>0</v>
      </c>
      <c r="K1522">
        <v>0</v>
      </c>
      <c r="L1522">
        <v>0</v>
      </c>
      <c r="M1522" t="s">
        <v>79</v>
      </c>
      <c r="N1522" t="s">
        <v>79</v>
      </c>
      <c r="O1522" t="s">
        <v>79</v>
      </c>
      <c r="P1522" t="s">
        <v>79</v>
      </c>
      <c r="Q1522" t="s">
        <v>79</v>
      </c>
      <c r="R1522" t="s">
        <v>79</v>
      </c>
      <c r="S1522" t="s">
        <v>79</v>
      </c>
      <c r="T1522">
        <v>0</v>
      </c>
      <c r="U1522" t="s">
        <v>79</v>
      </c>
      <c r="V1522" t="s">
        <v>79</v>
      </c>
      <c r="W1522" t="s">
        <v>79</v>
      </c>
      <c r="X1522">
        <v>0</v>
      </c>
      <c r="Y1522">
        <v>0</v>
      </c>
      <c r="Z1522" t="s">
        <v>79</v>
      </c>
      <c r="AA1522" t="s">
        <v>79</v>
      </c>
      <c r="AB1522" t="s">
        <v>79</v>
      </c>
      <c r="AC1522" t="s">
        <v>79</v>
      </c>
      <c r="AD1522" t="s">
        <v>79</v>
      </c>
      <c r="AE1522">
        <v>0</v>
      </c>
      <c r="AF1522" t="s">
        <v>79</v>
      </c>
      <c r="AG1522">
        <v>0</v>
      </c>
      <c r="AH1522" t="s">
        <v>79</v>
      </c>
      <c r="AI1522" t="s">
        <v>79</v>
      </c>
      <c r="AJ1522" t="s">
        <v>79</v>
      </c>
      <c r="AK1522" t="s">
        <v>79</v>
      </c>
      <c r="AL1522" t="s">
        <v>79</v>
      </c>
      <c r="AM1522" t="s">
        <v>79</v>
      </c>
      <c r="AN1522" t="s">
        <v>79</v>
      </c>
      <c r="AO1522" t="s">
        <v>79</v>
      </c>
      <c r="AP1522" t="s">
        <v>79</v>
      </c>
      <c r="AQ1522" t="s">
        <v>79</v>
      </c>
      <c r="AR1522" t="s">
        <v>79</v>
      </c>
      <c r="AS1522">
        <v>0</v>
      </c>
      <c r="AT1522" t="s">
        <v>79</v>
      </c>
      <c r="AU1522" t="s">
        <v>79</v>
      </c>
      <c r="AV1522">
        <v>0</v>
      </c>
      <c r="AW1522">
        <v>0</v>
      </c>
    </row>
    <row r="1523" spans="1:49" x14ac:dyDescent="0.2">
      <c r="A1523">
        <v>1</v>
      </c>
      <c r="B1523">
        <v>74</v>
      </c>
      <c r="C1523">
        <v>1</v>
      </c>
      <c r="D1523">
        <v>2</v>
      </c>
      <c r="E1523">
        <v>0</v>
      </c>
      <c r="F1523" t="s">
        <v>79</v>
      </c>
      <c r="G1523" t="s">
        <v>79</v>
      </c>
      <c r="H1523">
        <v>0</v>
      </c>
      <c r="I1523">
        <v>0</v>
      </c>
      <c r="J1523">
        <v>0</v>
      </c>
      <c r="K1523">
        <v>0</v>
      </c>
      <c r="L1523">
        <v>0</v>
      </c>
      <c r="M1523" t="s">
        <v>79</v>
      </c>
      <c r="N1523" t="s">
        <v>79</v>
      </c>
      <c r="O1523" t="s">
        <v>79</v>
      </c>
      <c r="P1523" t="s">
        <v>79</v>
      </c>
      <c r="Q1523" t="s">
        <v>79</v>
      </c>
      <c r="R1523" t="s">
        <v>79</v>
      </c>
      <c r="S1523" t="s">
        <v>79</v>
      </c>
      <c r="T1523">
        <v>0</v>
      </c>
      <c r="U1523" t="s">
        <v>79</v>
      </c>
      <c r="V1523" t="s">
        <v>79</v>
      </c>
      <c r="W1523" t="s">
        <v>79</v>
      </c>
      <c r="X1523">
        <v>0</v>
      </c>
      <c r="Y1523">
        <v>0</v>
      </c>
      <c r="Z1523" t="s">
        <v>79</v>
      </c>
      <c r="AA1523" t="s">
        <v>79</v>
      </c>
      <c r="AB1523" t="s">
        <v>79</v>
      </c>
      <c r="AC1523" t="s">
        <v>79</v>
      </c>
      <c r="AD1523" t="s">
        <v>79</v>
      </c>
      <c r="AE1523">
        <v>0</v>
      </c>
      <c r="AF1523" t="s">
        <v>79</v>
      </c>
      <c r="AG1523">
        <v>0</v>
      </c>
      <c r="AH1523" t="s">
        <v>79</v>
      </c>
      <c r="AI1523" t="s">
        <v>79</v>
      </c>
      <c r="AJ1523" t="s">
        <v>79</v>
      </c>
      <c r="AK1523" t="s">
        <v>79</v>
      </c>
      <c r="AL1523" t="s">
        <v>79</v>
      </c>
      <c r="AM1523" t="s">
        <v>79</v>
      </c>
      <c r="AN1523" t="s">
        <v>79</v>
      </c>
      <c r="AO1523" t="s">
        <v>79</v>
      </c>
      <c r="AP1523" t="s">
        <v>79</v>
      </c>
      <c r="AQ1523" t="s">
        <v>79</v>
      </c>
      <c r="AR1523" t="s">
        <v>79</v>
      </c>
      <c r="AS1523">
        <v>0</v>
      </c>
      <c r="AT1523" t="s">
        <v>79</v>
      </c>
      <c r="AU1523" t="s">
        <v>79</v>
      </c>
      <c r="AV1523">
        <v>0</v>
      </c>
      <c r="AW1523">
        <v>0</v>
      </c>
    </row>
    <row r="1524" spans="1:49" x14ac:dyDescent="0.2">
      <c r="A1524">
        <v>1</v>
      </c>
      <c r="B1524">
        <v>74</v>
      </c>
      <c r="C1524">
        <v>1</v>
      </c>
      <c r="D1524">
        <v>3</v>
      </c>
      <c r="E1524">
        <v>0</v>
      </c>
      <c r="F1524" t="s">
        <v>79</v>
      </c>
      <c r="G1524" t="s">
        <v>79</v>
      </c>
      <c r="H1524">
        <v>42</v>
      </c>
      <c r="I1524">
        <v>0</v>
      </c>
      <c r="J1524">
        <v>0</v>
      </c>
      <c r="K1524">
        <v>0</v>
      </c>
      <c r="L1524">
        <v>0</v>
      </c>
      <c r="M1524" t="s">
        <v>79</v>
      </c>
      <c r="N1524" t="s">
        <v>79</v>
      </c>
      <c r="O1524" t="s">
        <v>79</v>
      </c>
      <c r="P1524" t="s">
        <v>79</v>
      </c>
      <c r="Q1524" t="s">
        <v>79</v>
      </c>
      <c r="R1524" t="s">
        <v>2065</v>
      </c>
      <c r="S1524" t="s">
        <v>79</v>
      </c>
      <c r="T1524">
        <v>0</v>
      </c>
      <c r="U1524" t="s">
        <v>79</v>
      </c>
      <c r="V1524" t="s">
        <v>79</v>
      </c>
      <c r="W1524" t="s">
        <v>79</v>
      </c>
      <c r="X1524">
        <v>4</v>
      </c>
      <c r="Y1524">
        <v>4</v>
      </c>
      <c r="Z1524" t="s">
        <v>79</v>
      </c>
      <c r="AA1524" t="s">
        <v>79</v>
      </c>
      <c r="AB1524" t="s">
        <v>79</v>
      </c>
      <c r="AC1524" t="s">
        <v>79</v>
      </c>
      <c r="AD1524" t="s">
        <v>79</v>
      </c>
      <c r="AE1524">
        <v>0</v>
      </c>
      <c r="AF1524" t="s">
        <v>79</v>
      </c>
      <c r="AG1524">
        <v>0</v>
      </c>
      <c r="AH1524" t="s">
        <v>79</v>
      </c>
      <c r="AI1524" t="s">
        <v>79</v>
      </c>
      <c r="AJ1524" t="s">
        <v>79</v>
      </c>
      <c r="AK1524" t="s">
        <v>79</v>
      </c>
      <c r="AL1524" t="s">
        <v>79</v>
      </c>
      <c r="AM1524" t="s">
        <v>79</v>
      </c>
      <c r="AN1524" t="s">
        <v>79</v>
      </c>
      <c r="AO1524" t="s">
        <v>79</v>
      </c>
      <c r="AP1524" t="s">
        <v>79</v>
      </c>
      <c r="AQ1524" t="s">
        <v>79</v>
      </c>
      <c r="AR1524" t="s">
        <v>79</v>
      </c>
      <c r="AS1524">
        <v>0</v>
      </c>
      <c r="AT1524" t="s">
        <v>79</v>
      </c>
      <c r="AU1524" t="s">
        <v>79</v>
      </c>
      <c r="AV1524">
        <v>0</v>
      </c>
      <c r="AW1524">
        <v>0</v>
      </c>
    </row>
    <row r="1525" spans="1:49" x14ac:dyDescent="0.2">
      <c r="A1525">
        <v>1</v>
      </c>
      <c r="B1525">
        <v>74</v>
      </c>
      <c r="C1525">
        <v>1</v>
      </c>
      <c r="D1525">
        <v>4</v>
      </c>
      <c r="E1525">
        <v>0</v>
      </c>
      <c r="F1525" t="s">
        <v>79</v>
      </c>
      <c r="G1525" t="s">
        <v>79</v>
      </c>
      <c r="H1525">
        <v>556</v>
      </c>
      <c r="I1525">
        <v>0</v>
      </c>
      <c r="J1525">
        <v>0</v>
      </c>
      <c r="K1525">
        <v>0</v>
      </c>
      <c r="L1525">
        <v>0</v>
      </c>
      <c r="M1525" t="s">
        <v>79</v>
      </c>
      <c r="N1525" t="s">
        <v>79</v>
      </c>
      <c r="O1525" t="s">
        <v>79</v>
      </c>
      <c r="P1525" t="s">
        <v>79</v>
      </c>
      <c r="Q1525" t="s">
        <v>79</v>
      </c>
      <c r="R1525" t="s">
        <v>2066</v>
      </c>
      <c r="S1525" t="s">
        <v>79</v>
      </c>
      <c r="T1525">
        <v>0</v>
      </c>
      <c r="U1525" t="s">
        <v>79</v>
      </c>
      <c r="V1525" t="s">
        <v>79</v>
      </c>
      <c r="W1525" t="s">
        <v>79</v>
      </c>
      <c r="X1525">
        <v>4</v>
      </c>
      <c r="Y1525">
        <v>4</v>
      </c>
      <c r="Z1525" t="s">
        <v>79</v>
      </c>
      <c r="AA1525" t="s">
        <v>79</v>
      </c>
      <c r="AB1525" t="s">
        <v>79</v>
      </c>
      <c r="AC1525" t="s">
        <v>79</v>
      </c>
      <c r="AD1525" t="s">
        <v>79</v>
      </c>
      <c r="AE1525">
        <v>0</v>
      </c>
      <c r="AF1525" t="s">
        <v>79</v>
      </c>
      <c r="AG1525">
        <v>0</v>
      </c>
      <c r="AH1525" t="s">
        <v>79</v>
      </c>
      <c r="AI1525" t="s">
        <v>79</v>
      </c>
      <c r="AJ1525" t="s">
        <v>79</v>
      </c>
      <c r="AK1525" t="s">
        <v>79</v>
      </c>
      <c r="AL1525" t="s">
        <v>79</v>
      </c>
      <c r="AM1525" t="s">
        <v>79</v>
      </c>
      <c r="AN1525" t="s">
        <v>79</v>
      </c>
      <c r="AO1525" t="s">
        <v>79</v>
      </c>
      <c r="AP1525" t="s">
        <v>79</v>
      </c>
      <c r="AQ1525" t="s">
        <v>79</v>
      </c>
      <c r="AR1525" t="s">
        <v>79</v>
      </c>
      <c r="AS1525">
        <v>0</v>
      </c>
      <c r="AT1525" t="s">
        <v>79</v>
      </c>
      <c r="AU1525" t="s">
        <v>79</v>
      </c>
      <c r="AV1525">
        <v>0</v>
      </c>
      <c r="AW1525">
        <v>0</v>
      </c>
    </row>
    <row r="1526" spans="1:49" x14ac:dyDescent="0.2">
      <c r="A1526">
        <v>1</v>
      </c>
      <c r="B1526">
        <v>74</v>
      </c>
      <c r="C1526">
        <v>1</v>
      </c>
      <c r="D1526">
        <v>5</v>
      </c>
      <c r="E1526">
        <v>0</v>
      </c>
      <c r="F1526" t="s">
        <v>79</v>
      </c>
      <c r="G1526" t="s">
        <v>79</v>
      </c>
      <c r="H1526">
        <v>46</v>
      </c>
      <c r="I1526">
        <v>0</v>
      </c>
      <c r="J1526">
        <v>0</v>
      </c>
      <c r="K1526">
        <v>0</v>
      </c>
      <c r="L1526">
        <v>0</v>
      </c>
      <c r="M1526" t="s">
        <v>79</v>
      </c>
      <c r="N1526" t="s">
        <v>79</v>
      </c>
      <c r="O1526" t="s">
        <v>79</v>
      </c>
      <c r="P1526" t="s">
        <v>79</v>
      </c>
      <c r="Q1526" t="s">
        <v>79</v>
      </c>
      <c r="R1526" t="s">
        <v>2067</v>
      </c>
      <c r="S1526" t="s">
        <v>79</v>
      </c>
      <c r="T1526">
        <v>0</v>
      </c>
      <c r="U1526" t="s">
        <v>79</v>
      </c>
      <c r="V1526" t="s">
        <v>79</v>
      </c>
      <c r="W1526" t="s">
        <v>79</v>
      </c>
      <c r="X1526">
        <v>4</v>
      </c>
      <c r="Y1526">
        <v>4</v>
      </c>
      <c r="Z1526" t="s">
        <v>79</v>
      </c>
      <c r="AA1526" t="s">
        <v>79</v>
      </c>
      <c r="AB1526" t="s">
        <v>79</v>
      </c>
      <c r="AC1526" t="s">
        <v>79</v>
      </c>
      <c r="AD1526" t="s">
        <v>79</v>
      </c>
      <c r="AE1526">
        <v>0</v>
      </c>
      <c r="AF1526" t="s">
        <v>79</v>
      </c>
      <c r="AG1526">
        <v>0</v>
      </c>
      <c r="AH1526" t="s">
        <v>79</v>
      </c>
      <c r="AI1526" t="s">
        <v>79</v>
      </c>
      <c r="AJ1526" t="s">
        <v>79</v>
      </c>
      <c r="AK1526" t="s">
        <v>79</v>
      </c>
      <c r="AL1526" t="s">
        <v>79</v>
      </c>
      <c r="AM1526" t="s">
        <v>79</v>
      </c>
      <c r="AN1526" t="s">
        <v>79</v>
      </c>
      <c r="AO1526" t="s">
        <v>79</v>
      </c>
      <c r="AP1526" t="s">
        <v>79</v>
      </c>
      <c r="AQ1526" t="s">
        <v>79</v>
      </c>
      <c r="AR1526" t="s">
        <v>79</v>
      </c>
      <c r="AS1526">
        <v>0</v>
      </c>
      <c r="AT1526" t="s">
        <v>79</v>
      </c>
      <c r="AU1526" t="s">
        <v>79</v>
      </c>
      <c r="AV1526">
        <v>0</v>
      </c>
      <c r="AW1526">
        <v>0</v>
      </c>
    </row>
    <row r="1527" spans="1:49" x14ac:dyDescent="0.2">
      <c r="A1527">
        <v>1</v>
      </c>
      <c r="B1527">
        <v>74</v>
      </c>
      <c r="C1527">
        <v>1</v>
      </c>
      <c r="D1527">
        <v>6</v>
      </c>
      <c r="E1527">
        <v>0</v>
      </c>
      <c r="F1527" t="s">
        <v>79</v>
      </c>
      <c r="G1527" t="s">
        <v>79</v>
      </c>
      <c r="H1527">
        <v>0</v>
      </c>
      <c r="I1527">
        <v>0</v>
      </c>
      <c r="J1527">
        <v>0</v>
      </c>
      <c r="K1527">
        <v>0</v>
      </c>
      <c r="L1527">
        <v>0</v>
      </c>
      <c r="M1527" t="s">
        <v>79</v>
      </c>
      <c r="N1527" t="s">
        <v>79</v>
      </c>
      <c r="O1527" t="s">
        <v>79</v>
      </c>
      <c r="P1527" t="s">
        <v>79</v>
      </c>
      <c r="Q1527" t="s">
        <v>79</v>
      </c>
      <c r="R1527" t="s">
        <v>79</v>
      </c>
      <c r="S1527" t="s">
        <v>79</v>
      </c>
      <c r="T1527">
        <v>0</v>
      </c>
      <c r="U1527" t="s">
        <v>79</v>
      </c>
      <c r="V1527" t="s">
        <v>79</v>
      </c>
      <c r="W1527" t="s">
        <v>79</v>
      </c>
      <c r="X1527">
        <v>0</v>
      </c>
      <c r="Y1527">
        <v>0</v>
      </c>
      <c r="Z1527" t="s">
        <v>79</v>
      </c>
      <c r="AA1527" t="s">
        <v>79</v>
      </c>
      <c r="AB1527" t="s">
        <v>79</v>
      </c>
      <c r="AC1527" t="s">
        <v>79</v>
      </c>
      <c r="AD1527" t="s">
        <v>79</v>
      </c>
      <c r="AE1527">
        <v>0</v>
      </c>
      <c r="AF1527" t="s">
        <v>79</v>
      </c>
      <c r="AG1527">
        <v>0</v>
      </c>
      <c r="AH1527" t="s">
        <v>79</v>
      </c>
      <c r="AI1527" t="s">
        <v>79</v>
      </c>
      <c r="AJ1527" t="s">
        <v>79</v>
      </c>
      <c r="AK1527" t="s">
        <v>79</v>
      </c>
      <c r="AL1527" t="s">
        <v>79</v>
      </c>
      <c r="AM1527" t="s">
        <v>79</v>
      </c>
      <c r="AN1527" t="s">
        <v>79</v>
      </c>
      <c r="AO1527" t="s">
        <v>79</v>
      </c>
      <c r="AP1527" t="s">
        <v>79</v>
      </c>
      <c r="AQ1527" t="s">
        <v>79</v>
      </c>
      <c r="AR1527" t="s">
        <v>79</v>
      </c>
      <c r="AS1527">
        <v>0</v>
      </c>
      <c r="AT1527" t="s">
        <v>79</v>
      </c>
      <c r="AU1527" t="s">
        <v>79</v>
      </c>
      <c r="AV1527">
        <v>0</v>
      </c>
      <c r="AW1527">
        <v>0</v>
      </c>
    </row>
    <row r="1528" spans="1:49" x14ac:dyDescent="0.2">
      <c r="A1528">
        <v>1</v>
      </c>
      <c r="B1528">
        <v>74</v>
      </c>
      <c r="C1528">
        <v>1</v>
      </c>
      <c r="D1528">
        <v>7</v>
      </c>
      <c r="E1528">
        <v>0</v>
      </c>
      <c r="F1528" t="s">
        <v>79</v>
      </c>
      <c r="G1528" t="s">
        <v>79</v>
      </c>
      <c r="H1528">
        <v>0</v>
      </c>
      <c r="I1528">
        <v>0</v>
      </c>
      <c r="J1528">
        <v>0</v>
      </c>
      <c r="K1528">
        <v>0</v>
      </c>
      <c r="L1528">
        <v>0</v>
      </c>
      <c r="M1528" t="s">
        <v>79</v>
      </c>
      <c r="N1528" t="s">
        <v>79</v>
      </c>
      <c r="O1528" t="s">
        <v>79</v>
      </c>
      <c r="P1528" t="s">
        <v>79</v>
      </c>
      <c r="Q1528" t="s">
        <v>79</v>
      </c>
      <c r="R1528" t="s">
        <v>79</v>
      </c>
      <c r="S1528" t="s">
        <v>79</v>
      </c>
      <c r="T1528">
        <v>0</v>
      </c>
      <c r="U1528" t="s">
        <v>79</v>
      </c>
      <c r="V1528" t="s">
        <v>79</v>
      </c>
      <c r="W1528" t="s">
        <v>79</v>
      </c>
      <c r="X1528">
        <v>0</v>
      </c>
      <c r="Y1528">
        <v>0</v>
      </c>
      <c r="Z1528" t="s">
        <v>79</v>
      </c>
      <c r="AA1528" t="s">
        <v>79</v>
      </c>
      <c r="AB1528" t="s">
        <v>79</v>
      </c>
      <c r="AC1528" t="s">
        <v>79</v>
      </c>
      <c r="AD1528" t="s">
        <v>79</v>
      </c>
      <c r="AE1528">
        <v>0</v>
      </c>
      <c r="AF1528" t="s">
        <v>79</v>
      </c>
      <c r="AG1528">
        <v>0</v>
      </c>
      <c r="AH1528" t="s">
        <v>79</v>
      </c>
      <c r="AI1528" t="s">
        <v>79</v>
      </c>
      <c r="AJ1528" t="s">
        <v>79</v>
      </c>
      <c r="AK1528" t="s">
        <v>79</v>
      </c>
      <c r="AL1528" t="s">
        <v>79</v>
      </c>
      <c r="AM1528" t="s">
        <v>79</v>
      </c>
      <c r="AN1528" t="s">
        <v>79</v>
      </c>
      <c r="AO1528" t="s">
        <v>79</v>
      </c>
      <c r="AP1528" t="s">
        <v>79</v>
      </c>
      <c r="AQ1528" t="s">
        <v>79</v>
      </c>
      <c r="AR1528" t="s">
        <v>79</v>
      </c>
      <c r="AS1528">
        <v>0</v>
      </c>
      <c r="AT1528" t="s">
        <v>79</v>
      </c>
      <c r="AU1528" t="s">
        <v>79</v>
      </c>
      <c r="AV1528">
        <v>0</v>
      </c>
      <c r="AW1528">
        <v>0</v>
      </c>
    </row>
    <row r="1529" spans="1:49" x14ac:dyDescent="0.2">
      <c r="A1529">
        <v>1</v>
      </c>
      <c r="B1529">
        <v>74</v>
      </c>
      <c r="C1529">
        <v>1</v>
      </c>
      <c r="D1529">
        <v>8</v>
      </c>
      <c r="E1529">
        <v>0</v>
      </c>
      <c r="F1529" t="s">
        <v>79</v>
      </c>
      <c r="G1529" t="s">
        <v>79</v>
      </c>
      <c r="H1529">
        <v>0</v>
      </c>
      <c r="I1529">
        <v>0</v>
      </c>
      <c r="J1529">
        <v>0</v>
      </c>
      <c r="K1529">
        <v>0</v>
      </c>
      <c r="L1529">
        <v>0</v>
      </c>
      <c r="M1529" t="s">
        <v>79</v>
      </c>
      <c r="N1529" t="s">
        <v>79</v>
      </c>
      <c r="O1529" t="s">
        <v>79</v>
      </c>
      <c r="P1529" t="s">
        <v>79</v>
      </c>
      <c r="Q1529" t="s">
        <v>79</v>
      </c>
      <c r="R1529" t="s">
        <v>79</v>
      </c>
      <c r="S1529" t="s">
        <v>79</v>
      </c>
      <c r="T1529">
        <v>0</v>
      </c>
      <c r="U1529" t="s">
        <v>79</v>
      </c>
      <c r="V1529" t="s">
        <v>79</v>
      </c>
      <c r="W1529" t="s">
        <v>79</v>
      </c>
      <c r="X1529">
        <v>0</v>
      </c>
      <c r="Y1529">
        <v>0</v>
      </c>
      <c r="Z1529" t="s">
        <v>79</v>
      </c>
      <c r="AA1529" t="s">
        <v>79</v>
      </c>
      <c r="AB1529" t="s">
        <v>79</v>
      </c>
      <c r="AC1529" t="s">
        <v>79</v>
      </c>
      <c r="AD1529" t="s">
        <v>79</v>
      </c>
      <c r="AE1529">
        <v>0</v>
      </c>
      <c r="AF1529" t="s">
        <v>79</v>
      </c>
      <c r="AG1529">
        <v>0</v>
      </c>
      <c r="AH1529" t="s">
        <v>79</v>
      </c>
      <c r="AI1529" t="s">
        <v>79</v>
      </c>
      <c r="AJ1529" t="s">
        <v>79</v>
      </c>
      <c r="AK1529" t="s">
        <v>79</v>
      </c>
      <c r="AL1529" t="s">
        <v>79</v>
      </c>
      <c r="AM1529" t="s">
        <v>79</v>
      </c>
      <c r="AN1529" t="s">
        <v>79</v>
      </c>
      <c r="AO1529" t="s">
        <v>79</v>
      </c>
      <c r="AP1529" t="s">
        <v>79</v>
      </c>
      <c r="AQ1529" t="s">
        <v>79</v>
      </c>
      <c r="AR1529" t="s">
        <v>79</v>
      </c>
      <c r="AS1529">
        <v>0</v>
      </c>
      <c r="AT1529" t="s">
        <v>79</v>
      </c>
      <c r="AU1529" t="s">
        <v>79</v>
      </c>
      <c r="AV1529">
        <v>0</v>
      </c>
      <c r="AW1529">
        <v>0</v>
      </c>
    </row>
    <row r="1530" spans="1:49" x14ac:dyDescent="0.2">
      <c r="A1530">
        <v>1</v>
      </c>
      <c r="B1530">
        <v>74</v>
      </c>
      <c r="C1530">
        <v>2</v>
      </c>
      <c r="D1530">
        <v>1</v>
      </c>
      <c r="E1530">
        <v>0</v>
      </c>
      <c r="F1530" t="s">
        <v>79</v>
      </c>
      <c r="G1530" t="s">
        <v>79</v>
      </c>
      <c r="H1530">
        <v>555</v>
      </c>
      <c r="I1530">
        <v>0</v>
      </c>
      <c r="J1530">
        <v>0</v>
      </c>
      <c r="K1530">
        <v>0</v>
      </c>
      <c r="L1530">
        <v>0</v>
      </c>
      <c r="M1530" t="s">
        <v>79</v>
      </c>
      <c r="N1530" t="s">
        <v>79</v>
      </c>
      <c r="O1530" t="s">
        <v>79</v>
      </c>
      <c r="P1530" t="s">
        <v>79</v>
      </c>
      <c r="Q1530" t="s">
        <v>79</v>
      </c>
      <c r="R1530" t="s">
        <v>2068</v>
      </c>
      <c r="S1530" t="s">
        <v>79</v>
      </c>
      <c r="T1530">
        <v>0</v>
      </c>
      <c r="U1530" t="s">
        <v>79</v>
      </c>
      <c r="V1530" t="s">
        <v>79</v>
      </c>
      <c r="W1530" t="s">
        <v>79</v>
      </c>
      <c r="X1530">
        <v>4</v>
      </c>
      <c r="Y1530">
        <v>4</v>
      </c>
      <c r="Z1530" t="s">
        <v>79</v>
      </c>
      <c r="AA1530" t="s">
        <v>79</v>
      </c>
      <c r="AB1530" t="s">
        <v>79</v>
      </c>
      <c r="AC1530" t="s">
        <v>79</v>
      </c>
      <c r="AD1530" t="s">
        <v>79</v>
      </c>
      <c r="AE1530">
        <v>0</v>
      </c>
      <c r="AF1530" t="s">
        <v>79</v>
      </c>
      <c r="AG1530">
        <v>0</v>
      </c>
      <c r="AH1530" t="s">
        <v>79</v>
      </c>
      <c r="AI1530" t="s">
        <v>79</v>
      </c>
      <c r="AJ1530" t="s">
        <v>79</v>
      </c>
      <c r="AK1530" t="s">
        <v>79</v>
      </c>
      <c r="AL1530" t="s">
        <v>79</v>
      </c>
      <c r="AM1530" t="s">
        <v>79</v>
      </c>
      <c r="AN1530" t="s">
        <v>79</v>
      </c>
      <c r="AO1530" t="s">
        <v>79</v>
      </c>
      <c r="AP1530" t="s">
        <v>79</v>
      </c>
      <c r="AQ1530" t="s">
        <v>79</v>
      </c>
      <c r="AR1530" t="s">
        <v>79</v>
      </c>
      <c r="AS1530">
        <v>0</v>
      </c>
      <c r="AT1530" t="s">
        <v>79</v>
      </c>
      <c r="AU1530" t="s">
        <v>79</v>
      </c>
      <c r="AV1530">
        <v>0</v>
      </c>
      <c r="AW1530">
        <v>0</v>
      </c>
    </row>
    <row r="1531" spans="1:49" x14ac:dyDescent="0.2">
      <c r="A1531">
        <v>1</v>
      </c>
      <c r="B1531">
        <v>74</v>
      </c>
      <c r="C1531">
        <v>2</v>
      </c>
      <c r="D1531">
        <v>2</v>
      </c>
      <c r="E1531">
        <v>0</v>
      </c>
      <c r="F1531" t="s">
        <v>79</v>
      </c>
      <c r="G1531" t="s">
        <v>79</v>
      </c>
      <c r="H1531">
        <v>2</v>
      </c>
      <c r="I1531">
        <v>0</v>
      </c>
      <c r="J1531">
        <v>0</v>
      </c>
      <c r="K1531">
        <v>0</v>
      </c>
      <c r="L1531">
        <v>0</v>
      </c>
      <c r="M1531" t="s">
        <v>79</v>
      </c>
      <c r="N1531" t="s">
        <v>79</v>
      </c>
      <c r="O1531" t="s">
        <v>79</v>
      </c>
      <c r="P1531" t="s">
        <v>79</v>
      </c>
      <c r="Q1531" t="s">
        <v>79</v>
      </c>
      <c r="R1531" t="s">
        <v>2069</v>
      </c>
      <c r="S1531" t="s">
        <v>79</v>
      </c>
      <c r="T1531">
        <v>0</v>
      </c>
      <c r="U1531" t="s">
        <v>79</v>
      </c>
      <c r="V1531" t="s">
        <v>79</v>
      </c>
      <c r="W1531" t="s">
        <v>79</v>
      </c>
      <c r="X1531">
        <v>4</v>
      </c>
      <c r="Y1531">
        <v>4</v>
      </c>
      <c r="Z1531" t="s">
        <v>79</v>
      </c>
      <c r="AA1531" t="s">
        <v>79</v>
      </c>
      <c r="AB1531" t="s">
        <v>79</v>
      </c>
      <c r="AC1531" t="s">
        <v>79</v>
      </c>
      <c r="AD1531" t="s">
        <v>79</v>
      </c>
      <c r="AE1531">
        <v>0</v>
      </c>
      <c r="AF1531" t="s">
        <v>79</v>
      </c>
      <c r="AG1531">
        <v>0</v>
      </c>
      <c r="AH1531" t="s">
        <v>79</v>
      </c>
      <c r="AI1531" t="s">
        <v>79</v>
      </c>
      <c r="AJ1531" t="s">
        <v>79</v>
      </c>
      <c r="AK1531" t="s">
        <v>79</v>
      </c>
      <c r="AL1531" t="s">
        <v>79</v>
      </c>
      <c r="AM1531" t="s">
        <v>79</v>
      </c>
      <c r="AN1531" t="s">
        <v>79</v>
      </c>
      <c r="AO1531" t="s">
        <v>79</v>
      </c>
      <c r="AP1531" t="s">
        <v>79</v>
      </c>
      <c r="AQ1531" t="s">
        <v>79</v>
      </c>
      <c r="AR1531" t="s">
        <v>79</v>
      </c>
      <c r="AS1531">
        <v>0</v>
      </c>
      <c r="AT1531" t="s">
        <v>79</v>
      </c>
      <c r="AU1531" t="s">
        <v>79</v>
      </c>
      <c r="AV1531">
        <v>0</v>
      </c>
      <c r="AW1531">
        <v>0</v>
      </c>
    </row>
    <row r="1532" spans="1:49" x14ac:dyDescent="0.2">
      <c r="A1532">
        <v>1</v>
      </c>
      <c r="B1532">
        <v>74</v>
      </c>
      <c r="C1532">
        <v>2</v>
      </c>
      <c r="D1532">
        <v>3</v>
      </c>
      <c r="E1532">
        <v>0</v>
      </c>
      <c r="F1532" t="s">
        <v>79</v>
      </c>
      <c r="G1532" t="s">
        <v>79</v>
      </c>
      <c r="H1532">
        <v>159</v>
      </c>
      <c r="I1532">
        <v>0</v>
      </c>
      <c r="J1532">
        <v>0</v>
      </c>
      <c r="K1532">
        <v>0</v>
      </c>
      <c r="L1532">
        <v>0</v>
      </c>
      <c r="M1532" t="s">
        <v>79</v>
      </c>
      <c r="N1532" t="s">
        <v>79</v>
      </c>
      <c r="O1532" t="s">
        <v>79</v>
      </c>
      <c r="P1532" t="s">
        <v>79</v>
      </c>
      <c r="Q1532" t="s">
        <v>79</v>
      </c>
      <c r="R1532" t="s">
        <v>2070</v>
      </c>
      <c r="S1532" t="s">
        <v>79</v>
      </c>
      <c r="T1532">
        <v>0</v>
      </c>
      <c r="U1532" t="s">
        <v>79</v>
      </c>
      <c r="V1532" t="s">
        <v>79</v>
      </c>
      <c r="W1532" t="s">
        <v>79</v>
      </c>
      <c r="X1532">
        <v>4</v>
      </c>
      <c r="Y1532">
        <v>4</v>
      </c>
      <c r="Z1532" t="s">
        <v>79</v>
      </c>
      <c r="AA1532" t="s">
        <v>79</v>
      </c>
      <c r="AB1532" t="s">
        <v>79</v>
      </c>
      <c r="AC1532" t="s">
        <v>79</v>
      </c>
      <c r="AD1532" t="s">
        <v>79</v>
      </c>
      <c r="AE1532">
        <v>0</v>
      </c>
      <c r="AF1532" t="s">
        <v>79</v>
      </c>
      <c r="AG1532">
        <v>0</v>
      </c>
      <c r="AH1532" t="s">
        <v>79</v>
      </c>
      <c r="AI1532" t="s">
        <v>79</v>
      </c>
      <c r="AJ1532" t="s">
        <v>79</v>
      </c>
      <c r="AK1532" t="s">
        <v>79</v>
      </c>
      <c r="AL1532" t="s">
        <v>79</v>
      </c>
      <c r="AM1532" t="s">
        <v>79</v>
      </c>
      <c r="AN1532" t="s">
        <v>79</v>
      </c>
      <c r="AO1532" t="s">
        <v>79</v>
      </c>
      <c r="AP1532" t="s">
        <v>79</v>
      </c>
      <c r="AQ1532" t="s">
        <v>79</v>
      </c>
      <c r="AR1532" t="s">
        <v>79</v>
      </c>
      <c r="AS1532">
        <v>0</v>
      </c>
      <c r="AT1532" t="s">
        <v>79</v>
      </c>
      <c r="AU1532" t="s">
        <v>79</v>
      </c>
      <c r="AV1532">
        <v>0</v>
      </c>
      <c r="AW1532">
        <v>0</v>
      </c>
    </row>
    <row r="1533" spans="1:49" x14ac:dyDescent="0.2">
      <c r="A1533">
        <v>1</v>
      </c>
      <c r="B1533">
        <v>74</v>
      </c>
      <c r="C1533">
        <v>2</v>
      </c>
      <c r="D1533">
        <v>4</v>
      </c>
      <c r="E1533">
        <v>0</v>
      </c>
      <c r="F1533" t="s">
        <v>79</v>
      </c>
      <c r="G1533" t="s">
        <v>79</v>
      </c>
      <c r="H1533">
        <v>430</v>
      </c>
      <c r="I1533">
        <v>0</v>
      </c>
      <c r="J1533">
        <v>0</v>
      </c>
      <c r="K1533">
        <v>0</v>
      </c>
      <c r="L1533">
        <v>0</v>
      </c>
      <c r="M1533" t="s">
        <v>79</v>
      </c>
      <c r="N1533" t="s">
        <v>79</v>
      </c>
      <c r="O1533" t="s">
        <v>79</v>
      </c>
      <c r="P1533" t="s">
        <v>79</v>
      </c>
      <c r="Q1533" t="s">
        <v>79</v>
      </c>
      <c r="R1533" t="s">
        <v>409</v>
      </c>
      <c r="S1533" t="s">
        <v>79</v>
      </c>
      <c r="T1533">
        <v>0</v>
      </c>
      <c r="U1533" t="s">
        <v>79</v>
      </c>
      <c r="V1533" t="s">
        <v>79</v>
      </c>
      <c r="W1533" t="s">
        <v>79</v>
      </c>
      <c r="X1533">
        <v>4</v>
      </c>
      <c r="Y1533">
        <v>4</v>
      </c>
      <c r="Z1533" t="s">
        <v>79</v>
      </c>
      <c r="AA1533" t="s">
        <v>79</v>
      </c>
      <c r="AB1533" t="s">
        <v>79</v>
      </c>
      <c r="AC1533" t="s">
        <v>79</v>
      </c>
      <c r="AD1533" t="s">
        <v>79</v>
      </c>
      <c r="AE1533">
        <v>0</v>
      </c>
      <c r="AF1533" t="s">
        <v>79</v>
      </c>
      <c r="AG1533">
        <v>0</v>
      </c>
      <c r="AH1533" t="s">
        <v>79</v>
      </c>
      <c r="AI1533" t="s">
        <v>79</v>
      </c>
      <c r="AJ1533" t="s">
        <v>79</v>
      </c>
      <c r="AK1533" t="s">
        <v>79</v>
      </c>
      <c r="AL1533" t="s">
        <v>79</v>
      </c>
      <c r="AM1533" t="s">
        <v>79</v>
      </c>
      <c r="AN1533" t="s">
        <v>79</v>
      </c>
      <c r="AO1533" t="s">
        <v>79</v>
      </c>
      <c r="AP1533" t="s">
        <v>79</v>
      </c>
      <c r="AQ1533" t="s">
        <v>79</v>
      </c>
      <c r="AR1533" t="s">
        <v>79</v>
      </c>
      <c r="AS1533">
        <v>0</v>
      </c>
      <c r="AT1533" t="s">
        <v>79</v>
      </c>
      <c r="AU1533" t="s">
        <v>79</v>
      </c>
      <c r="AV1533">
        <v>0</v>
      </c>
      <c r="AW1533">
        <v>0</v>
      </c>
    </row>
    <row r="1534" spans="1:49" x14ac:dyDescent="0.2">
      <c r="A1534">
        <v>1</v>
      </c>
      <c r="B1534">
        <v>74</v>
      </c>
      <c r="C1534">
        <v>2</v>
      </c>
      <c r="D1534">
        <v>5</v>
      </c>
      <c r="E1534">
        <v>0</v>
      </c>
      <c r="F1534" t="s">
        <v>79</v>
      </c>
      <c r="G1534" t="s">
        <v>79</v>
      </c>
      <c r="H1534">
        <v>251</v>
      </c>
      <c r="I1534">
        <v>0</v>
      </c>
      <c r="J1534">
        <v>0</v>
      </c>
      <c r="K1534">
        <v>0</v>
      </c>
      <c r="L1534">
        <v>0</v>
      </c>
      <c r="M1534" t="s">
        <v>79</v>
      </c>
      <c r="N1534" t="s">
        <v>79</v>
      </c>
      <c r="O1534" t="s">
        <v>79</v>
      </c>
      <c r="P1534" t="s">
        <v>79</v>
      </c>
      <c r="Q1534" t="s">
        <v>79</v>
      </c>
      <c r="R1534" t="s">
        <v>408</v>
      </c>
      <c r="S1534" t="s">
        <v>79</v>
      </c>
      <c r="T1534">
        <v>0</v>
      </c>
      <c r="U1534" t="s">
        <v>79</v>
      </c>
      <c r="V1534" t="s">
        <v>79</v>
      </c>
      <c r="W1534" t="s">
        <v>79</v>
      </c>
      <c r="X1534">
        <v>4</v>
      </c>
      <c r="Y1534">
        <v>4</v>
      </c>
      <c r="Z1534" t="s">
        <v>79</v>
      </c>
      <c r="AA1534" t="s">
        <v>79</v>
      </c>
      <c r="AB1534" t="s">
        <v>79</v>
      </c>
      <c r="AC1534" t="s">
        <v>79</v>
      </c>
      <c r="AD1534" t="s">
        <v>79</v>
      </c>
      <c r="AE1534">
        <v>0</v>
      </c>
      <c r="AF1534" t="s">
        <v>79</v>
      </c>
      <c r="AG1534">
        <v>0</v>
      </c>
      <c r="AH1534" t="s">
        <v>79</v>
      </c>
      <c r="AI1534" t="s">
        <v>79</v>
      </c>
      <c r="AJ1534" t="s">
        <v>79</v>
      </c>
      <c r="AK1534" t="s">
        <v>79</v>
      </c>
      <c r="AL1534" t="s">
        <v>79</v>
      </c>
      <c r="AM1534" t="s">
        <v>79</v>
      </c>
      <c r="AN1534" t="s">
        <v>79</v>
      </c>
      <c r="AO1534" t="s">
        <v>79</v>
      </c>
      <c r="AP1534" t="s">
        <v>79</v>
      </c>
      <c r="AQ1534" t="s">
        <v>79</v>
      </c>
      <c r="AR1534" t="s">
        <v>79</v>
      </c>
      <c r="AS1534">
        <v>0</v>
      </c>
      <c r="AT1534" t="s">
        <v>79</v>
      </c>
      <c r="AU1534" t="s">
        <v>79</v>
      </c>
      <c r="AV1534">
        <v>0</v>
      </c>
      <c r="AW1534">
        <v>0</v>
      </c>
    </row>
    <row r="1535" spans="1:49" x14ac:dyDescent="0.2">
      <c r="A1535">
        <v>1</v>
      </c>
      <c r="B1535">
        <v>74</v>
      </c>
      <c r="C1535">
        <v>2</v>
      </c>
      <c r="D1535">
        <v>6</v>
      </c>
      <c r="E1535">
        <v>0</v>
      </c>
      <c r="F1535" t="s">
        <v>79</v>
      </c>
      <c r="G1535" t="s">
        <v>79</v>
      </c>
      <c r="H1535">
        <v>344</v>
      </c>
      <c r="I1535">
        <v>0</v>
      </c>
      <c r="J1535">
        <v>0</v>
      </c>
      <c r="K1535">
        <v>0</v>
      </c>
      <c r="L1535">
        <v>0</v>
      </c>
      <c r="M1535" t="s">
        <v>79</v>
      </c>
      <c r="N1535" t="s">
        <v>79</v>
      </c>
      <c r="O1535" t="s">
        <v>79</v>
      </c>
      <c r="P1535" t="s">
        <v>79</v>
      </c>
      <c r="Q1535" t="s">
        <v>79</v>
      </c>
      <c r="R1535" t="s">
        <v>2071</v>
      </c>
      <c r="S1535" t="s">
        <v>79</v>
      </c>
      <c r="T1535">
        <v>0</v>
      </c>
      <c r="U1535" t="s">
        <v>79</v>
      </c>
      <c r="V1535" t="s">
        <v>79</v>
      </c>
      <c r="W1535" t="s">
        <v>79</v>
      </c>
      <c r="X1535">
        <v>4</v>
      </c>
      <c r="Y1535">
        <v>4</v>
      </c>
      <c r="Z1535" t="s">
        <v>79</v>
      </c>
      <c r="AA1535" t="s">
        <v>79</v>
      </c>
      <c r="AB1535" t="s">
        <v>79</v>
      </c>
      <c r="AC1535" t="s">
        <v>79</v>
      </c>
      <c r="AD1535" t="s">
        <v>79</v>
      </c>
      <c r="AE1535">
        <v>0</v>
      </c>
      <c r="AF1535" t="s">
        <v>79</v>
      </c>
      <c r="AG1535">
        <v>0</v>
      </c>
      <c r="AH1535" t="s">
        <v>79</v>
      </c>
      <c r="AI1535" t="s">
        <v>79</v>
      </c>
      <c r="AJ1535" t="s">
        <v>79</v>
      </c>
      <c r="AK1535" t="s">
        <v>79</v>
      </c>
      <c r="AL1535" t="s">
        <v>79</v>
      </c>
      <c r="AM1535" t="s">
        <v>79</v>
      </c>
      <c r="AN1535" t="s">
        <v>79</v>
      </c>
      <c r="AO1535" t="s">
        <v>79</v>
      </c>
      <c r="AP1535" t="s">
        <v>79</v>
      </c>
      <c r="AQ1535" t="s">
        <v>79</v>
      </c>
      <c r="AR1535" t="s">
        <v>79</v>
      </c>
      <c r="AS1535">
        <v>0</v>
      </c>
      <c r="AT1535" t="s">
        <v>79</v>
      </c>
      <c r="AU1535" t="s">
        <v>79</v>
      </c>
      <c r="AV1535">
        <v>0</v>
      </c>
      <c r="AW1535">
        <v>0</v>
      </c>
    </row>
    <row r="1536" spans="1:49" x14ac:dyDescent="0.2">
      <c r="A1536">
        <v>1</v>
      </c>
      <c r="B1536">
        <v>74</v>
      </c>
      <c r="C1536">
        <v>2</v>
      </c>
      <c r="D1536">
        <v>7</v>
      </c>
      <c r="E1536">
        <v>0</v>
      </c>
      <c r="F1536" t="s">
        <v>79</v>
      </c>
      <c r="G1536" t="s">
        <v>79</v>
      </c>
      <c r="H1536">
        <v>662</v>
      </c>
      <c r="I1536">
        <v>0</v>
      </c>
      <c r="J1536">
        <v>0</v>
      </c>
      <c r="K1536">
        <v>0</v>
      </c>
      <c r="L1536">
        <v>0</v>
      </c>
      <c r="M1536" t="s">
        <v>79</v>
      </c>
      <c r="N1536" t="s">
        <v>79</v>
      </c>
      <c r="O1536" t="s">
        <v>79</v>
      </c>
      <c r="P1536" t="s">
        <v>79</v>
      </c>
      <c r="Q1536" t="s">
        <v>79</v>
      </c>
      <c r="R1536" t="s">
        <v>2072</v>
      </c>
      <c r="S1536" t="s">
        <v>79</v>
      </c>
      <c r="T1536">
        <v>0</v>
      </c>
      <c r="U1536" t="s">
        <v>79</v>
      </c>
      <c r="V1536" t="s">
        <v>79</v>
      </c>
      <c r="W1536" t="s">
        <v>79</v>
      </c>
      <c r="X1536">
        <v>7</v>
      </c>
      <c r="Y1536">
        <v>7</v>
      </c>
      <c r="Z1536" t="s">
        <v>79</v>
      </c>
      <c r="AA1536" t="s">
        <v>79</v>
      </c>
      <c r="AB1536" t="s">
        <v>79</v>
      </c>
      <c r="AC1536" t="s">
        <v>79</v>
      </c>
      <c r="AD1536" t="s">
        <v>79</v>
      </c>
      <c r="AE1536">
        <v>0</v>
      </c>
      <c r="AF1536" t="s">
        <v>79</v>
      </c>
      <c r="AG1536">
        <v>0</v>
      </c>
      <c r="AH1536" t="s">
        <v>79</v>
      </c>
      <c r="AI1536" t="s">
        <v>79</v>
      </c>
      <c r="AJ1536" t="s">
        <v>79</v>
      </c>
      <c r="AK1536" t="s">
        <v>79</v>
      </c>
      <c r="AL1536" t="s">
        <v>79</v>
      </c>
      <c r="AM1536" t="s">
        <v>79</v>
      </c>
      <c r="AN1536" t="s">
        <v>79</v>
      </c>
      <c r="AO1536" t="s">
        <v>79</v>
      </c>
      <c r="AP1536" t="s">
        <v>79</v>
      </c>
      <c r="AQ1536" t="s">
        <v>79</v>
      </c>
      <c r="AR1536" t="s">
        <v>79</v>
      </c>
      <c r="AS1536">
        <v>1</v>
      </c>
      <c r="AT1536" t="s">
        <v>79</v>
      </c>
      <c r="AU1536" t="s">
        <v>79</v>
      </c>
      <c r="AV1536">
        <v>0</v>
      </c>
      <c r="AW1536">
        <v>0</v>
      </c>
    </row>
    <row r="1537" spans="1:49" x14ac:dyDescent="0.2">
      <c r="A1537">
        <v>1</v>
      </c>
      <c r="B1537">
        <v>74</v>
      </c>
      <c r="C1537">
        <v>2</v>
      </c>
      <c r="D1537">
        <v>8</v>
      </c>
      <c r="E1537">
        <v>0</v>
      </c>
      <c r="F1537" t="s">
        <v>79</v>
      </c>
      <c r="G1537" t="s">
        <v>79</v>
      </c>
      <c r="H1537">
        <v>0</v>
      </c>
      <c r="I1537">
        <v>0</v>
      </c>
      <c r="J1537">
        <v>0</v>
      </c>
      <c r="K1537">
        <v>0</v>
      </c>
      <c r="L1537">
        <v>0</v>
      </c>
      <c r="M1537" t="s">
        <v>79</v>
      </c>
      <c r="N1537" t="s">
        <v>79</v>
      </c>
      <c r="O1537" t="s">
        <v>79</v>
      </c>
      <c r="P1537" t="s">
        <v>79</v>
      </c>
      <c r="Q1537" t="s">
        <v>79</v>
      </c>
      <c r="R1537" t="s">
        <v>79</v>
      </c>
      <c r="S1537" t="s">
        <v>79</v>
      </c>
      <c r="T1537">
        <v>0</v>
      </c>
      <c r="U1537" t="s">
        <v>79</v>
      </c>
      <c r="V1537" t="s">
        <v>79</v>
      </c>
      <c r="W1537" t="s">
        <v>79</v>
      </c>
      <c r="X1537">
        <v>0</v>
      </c>
      <c r="Y1537">
        <v>0</v>
      </c>
      <c r="Z1537" t="s">
        <v>79</v>
      </c>
      <c r="AA1537" t="s">
        <v>79</v>
      </c>
      <c r="AB1537" t="s">
        <v>79</v>
      </c>
      <c r="AC1537" t="s">
        <v>79</v>
      </c>
      <c r="AD1537" t="s">
        <v>79</v>
      </c>
      <c r="AE1537">
        <v>0</v>
      </c>
      <c r="AF1537" t="s">
        <v>79</v>
      </c>
      <c r="AG1537">
        <v>0</v>
      </c>
      <c r="AH1537" t="s">
        <v>79</v>
      </c>
      <c r="AI1537" t="s">
        <v>79</v>
      </c>
      <c r="AJ1537" t="s">
        <v>79</v>
      </c>
      <c r="AK1537" t="s">
        <v>79</v>
      </c>
      <c r="AL1537" t="s">
        <v>79</v>
      </c>
      <c r="AM1537" t="s">
        <v>79</v>
      </c>
      <c r="AN1537" t="s">
        <v>79</v>
      </c>
      <c r="AO1537" t="s">
        <v>79</v>
      </c>
      <c r="AP1537" t="s">
        <v>79</v>
      </c>
      <c r="AQ1537" t="s">
        <v>79</v>
      </c>
      <c r="AR1537" t="s">
        <v>79</v>
      </c>
      <c r="AS1537">
        <v>0</v>
      </c>
      <c r="AT1537" t="s">
        <v>79</v>
      </c>
      <c r="AU1537" t="s">
        <v>79</v>
      </c>
      <c r="AV1537">
        <v>0</v>
      </c>
      <c r="AW1537">
        <v>0</v>
      </c>
    </row>
    <row r="1538" spans="1:49" x14ac:dyDescent="0.2">
      <c r="A1538">
        <v>1</v>
      </c>
      <c r="B1538">
        <v>75</v>
      </c>
      <c r="C1538">
        <v>1</v>
      </c>
      <c r="D1538">
        <v>1</v>
      </c>
      <c r="E1538">
        <v>0</v>
      </c>
      <c r="F1538" t="s">
        <v>79</v>
      </c>
      <c r="G1538" t="s">
        <v>79</v>
      </c>
      <c r="H1538">
        <v>598</v>
      </c>
      <c r="I1538">
        <v>0</v>
      </c>
      <c r="J1538">
        <v>0</v>
      </c>
      <c r="K1538">
        <v>0</v>
      </c>
      <c r="L1538">
        <v>0</v>
      </c>
      <c r="M1538" t="s">
        <v>79</v>
      </c>
      <c r="N1538" t="s">
        <v>79</v>
      </c>
      <c r="O1538" t="s">
        <v>79</v>
      </c>
      <c r="P1538" t="s">
        <v>79</v>
      </c>
      <c r="Q1538" t="s">
        <v>79</v>
      </c>
      <c r="R1538" t="s">
        <v>2073</v>
      </c>
      <c r="S1538" t="s">
        <v>79</v>
      </c>
      <c r="T1538">
        <v>0</v>
      </c>
      <c r="U1538" t="s">
        <v>79</v>
      </c>
      <c r="V1538" t="s">
        <v>79</v>
      </c>
      <c r="W1538" t="s">
        <v>79</v>
      </c>
      <c r="X1538">
        <v>2</v>
      </c>
      <c r="Y1538">
        <v>2</v>
      </c>
      <c r="Z1538" t="s">
        <v>79</v>
      </c>
      <c r="AA1538" t="s">
        <v>79</v>
      </c>
      <c r="AB1538" t="s">
        <v>79</v>
      </c>
      <c r="AC1538" t="s">
        <v>79</v>
      </c>
      <c r="AD1538" t="s">
        <v>79</v>
      </c>
      <c r="AE1538">
        <v>0</v>
      </c>
      <c r="AF1538" t="s">
        <v>79</v>
      </c>
      <c r="AG1538">
        <v>0</v>
      </c>
      <c r="AH1538" t="s">
        <v>79</v>
      </c>
      <c r="AI1538" t="s">
        <v>79</v>
      </c>
      <c r="AJ1538" t="s">
        <v>79</v>
      </c>
      <c r="AK1538" t="s">
        <v>79</v>
      </c>
      <c r="AL1538" t="s">
        <v>79</v>
      </c>
      <c r="AM1538" t="s">
        <v>79</v>
      </c>
      <c r="AN1538" t="s">
        <v>79</v>
      </c>
      <c r="AO1538" t="s">
        <v>79</v>
      </c>
      <c r="AP1538" t="s">
        <v>79</v>
      </c>
      <c r="AQ1538" t="s">
        <v>79</v>
      </c>
      <c r="AR1538" t="s">
        <v>79</v>
      </c>
      <c r="AS1538">
        <v>0</v>
      </c>
      <c r="AT1538" t="s">
        <v>79</v>
      </c>
      <c r="AU1538" t="s">
        <v>79</v>
      </c>
      <c r="AV1538">
        <v>0</v>
      </c>
      <c r="AW1538">
        <v>0</v>
      </c>
    </row>
    <row r="1539" spans="1:49" x14ac:dyDescent="0.2">
      <c r="A1539">
        <v>1</v>
      </c>
      <c r="B1539">
        <v>75</v>
      </c>
      <c r="C1539">
        <v>1</v>
      </c>
      <c r="D1539">
        <v>2</v>
      </c>
      <c r="E1539">
        <v>0</v>
      </c>
      <c r="F1539" t="s">
        <v>79</v>
      </c>
      <c r="G1539" t="s">
        <v>79</v>
      </c>
      <c r="H1539">
        <v>500</v>
      </c>
      <c r="I1539">
        <v>0</v>
      </c>
      <c r="J1539">
        <v>0</v>
      </c>
      <c r="K1539">
        <v>0</v>
      </c>
      <c r="L1539">
        <v>0</v>
      </c>
      <c r="M1539" t="s">
        <v>79</v>
      </c>
      <c r="N1539" t="s">
        <v>79</v>
      </c>
      <c r="O1539" t="s">
        <v>79</v>
      </c>
      <c r="P1539" t="s">
        <v>79</v>
      </c>
      <c r="Q1539" t="s">
        <v>79</v>
      </c>
      <c r="R1539" t="s">
        <v>2074</v>
      </c>
      <c r="S1539" t="s">
        <v>79</v>
      </c>
      <c r="T1539">
        <v>0</v>
      </c>
      <c r="U1539" t="s">
        <v>79</v>
      </c>
      <c r="V1539" t="s">
        <v>79</v>
      </c>
      <c r="W1539" t="s">
        <v>79</v>
      </c>
      <c r="X1539">
        <v>2</v>
      </c>
      <c r="Y1539">
        <v>2</v>
      </c>
      <c r="Z1539" t="s">
        <v>79</v>
      </c>
      <c r="AA1539" t="s">
        <v>79</v>
      </c>
      <c r="AB1539" t="s">
        <v>79</v>
      </c>
      <c r="AC1539" t="s">
        <v>79</v>
      </c>
      <c r="AD1539" t="s">
        <v>79</v>
      </c>
      <c r="AE1539">
        <v>0</v>
      </c>
      <c r="AF1539" t="s">
        <v>79</v>
      </c>
      <c r="AG1539">
        <v>0</v>
      </c>
      <c r="AH1539" t="s">
        <v>79</v>
      </c>
      <c r="AI1539" t="s">
        <v>79</v>
      </c>
      <c r="AJ1539" t="s">
        <v>79</v>
      </c>
      <c r="AK1539" t="s">
        <v>79</v>
      </c>
      <c r="AL1539" t="s">
        <v>79</v>
      </c>
      <c r="AM1539" t="s">
        <v>79</v>
      </c>
      <c r="AN1539" t="s">
        <v>79</v>
      </c>
      <c r="AO1539" t="s">
        <v>79</v>
      </c>
      <c r="AP1539" t="s">
        <v>79</v>
      </c>
      <c r="AQ1539" t="s">
        <v>79</v>
      </c>
      <c r="AR1539" t="s">
        <v>79</v>
      </c>
      <c r="AS1539">
        <v>0</v>
      </c>
      <c r="AT1539" t="s">
        <v>79</v>
      </c>
      <c r="AU1539" t="s">
        <v>79</v>
      </c>
      <c r="AV1539">
        <v>0</v>
      </c>
      <c r="AW1539">
        <v>0</v>
      </c>
    </row>
    <row r="1540" spans="1:49" x14ac:dyDescent="0.2">
      <c r="A1540">
        <v>1</v>
      </c>
      <c r="B1540">
        <v>75</v>
      </c>
      <c r="C1540">
        <v>1</v>
      </c>
      <c r="D1540">
        <v>3</v>
      </c>
      <c r="E1540">
        <v>0</v>
      </c>
      <c r="F1540" t="s">
        <v>79</v>
      </c>
      <c r="G1540" t="s">
        <v>79</v>
      </c>
      <c r="H1540">
        <v>304</v>
      </c>
      <c r="I1540">
        <v>0</v>
      </c>
      <c r="J1540">
        <v>0</v>
      </c>
      <c r="K1540">
        <v>0</v>
      </c>
      <c r="L1540">
        <v>0</v>
      </c>
      <c r="M1540" t="s">
        <v>79</v>
      </c>
      <c r="N1540" t="s">
        <v>79</v>
      </c>
      <c r="O1540" t="s">
        <v>79</v>
      </c>
      <c r="P1540" t="s">
        <v>79</v>
      </c>
      <c r="Q1540" t="s">
        <v>79</v>
      </c>
      <c r="R1540" t="s">
        <v>2075</v>
      </c>
      <c r="S1540" t="s">
        <v>79</v>
      </c>
      <c r="T1540">
        <v>0</v>
      </c>
      <c r="U1540" t="s">
        <v>79</v>
      </c>
      <c r="V1540" t="s">
        <v>79</v>
      </c>
      <c r="W1540" t="s">
        <v>79</v>
      </c>
      <c r="X1540">
        <v>2</v>
      </c>
      <c r="Y1540">
        <v>2</v>
      </c>
      <c r="Z1540" t="s">
        <v>79</v>
      </c>
      <c r="AA1540" t="s">
        <v>79</v>
      </c>
      <c r="AB1540" t="s">
        <v>79</v>
      </c>
      <c r="AC1540" t="s">
        <v>79</v>
      </c>
      <c r="AD1540" t="s">
        <v>79</v>
      </c>
      <c r="AE1540">
        <v>0</v>
      </c>
      <c r="AF1540" t="s">
        <v>79</v>
      </c>
      <c r="AG1540">
        <v>0</v>
      </c>
      <c r="AH1540" t="s">
        <v>79</v>
      </c>
      <c r="AI1540" t="s">
        <v>79</v>
      </c>
      <c r="AJ1540" t="s">
        <v>79</v>
      </c>
      <c r="AK1540" t="s">
        <v>79</v>
      </c>
      <c r="AL1540" t="s">
        <v>79</v>
      </c>
      <c r="AM1540" t="s">
        <v>79</v>
      </c>
      <c r="AN1540" t="s">
        <v>79</v>
      </c>
      <c r="AO1540" t="s">
        <v>79</v>
      </c>
      <c r="AP1540" t="s">
        <v>79</v>
      </c>
      <c r="AQ1540" t="s">
        <v>79</v>
      </c>
      <c r="AR1540" t="s">
        <v>79</v>
      </c>
      <c r="AS1540">
        <v>0</v>
      </c>
      <c r="AT1540" t="s">
        <v>79</v>
      </c>
      <c r="AU1540" t="s">
        <v>79</v>
      </c>
      <c r="AV1540">
        <v>0</v>
      </c>
      <c r="AW1540">
        <v>0</v>
      </c>
    </row>
    <row r="1541" spans="1:49" x14ac:dyDescent="0.2">
      <c r="A1541">
        <v>1</v>
      </c>
      <c r="B1541">
        <v>75</v>
      </c>
      <c r="C1541">
        <v>1</v>
      </c>
      <c r="D1541">
        <v>4</v>
      </c>
      <c r="E1541">
        <v>0</v>
      </c>
      <c r="F1541" t="s">
        <v>79</v>
      </c>
      <c r="G1541" t="s">
        <v>79</v>
      </c>
      <c r="H1541">
        <v>575</v>
      </c>
      <c r="I1541">
        <v>0</v>
      </c>
      <c r="J1541">
        <v>0</v>
      </c>
      <c r="K1541">
        <v>0</v>
      </c>
      <c r="L1541">
        <v>0</v>
      </c>
      <c r="M1541" t="s">
        <v>79</v>
      </c>
      <c r="N1541" t="s">
        <v>79</v>
      </c>
      <c r="O1541" t="s">
        <v>79</v>
      </c>
      <c r="P1541" t="s">
        <v>79</v>
      </c>
      <c r="Q1541" t="s">
        <v>79</v>
      </c>
      <c r="R1541" t="s">
        <v>477</v>
      </c>
      <c r="S1541" t="s">
        <v>79</v>
      </c>
      <c r="T1541">
        <v>0</v>
      </c>
      <c r="U1541" t="s">
        <v>79</v>
      </c>
      <c r="V1541" t="s">
        <v>79</v>
      </c>
      <c r="W1541" t="s">
        <v>79</v>
      </c>
      <c r="X1541">
        <v>2</v>
      </c>
      <c r="Y1541">
        <v>2</v>
      </c>
      <c r="Z1541" t="s">
        <v>79</v>
      </c>
      <c r="AA1541" t="s">
        <v>79</v>
      </c>
      <c r="AB1541" t="s">
        <v>79</v>
      </c>
      <c r="AC1541" t="s">
        <v>79</v>
      </c>
      <c r="AD1541" t="s">
        <v>79</v>
      </c>
      <c r="AE1541">
        <v>0</v>
      </c>
      <c r="AF1541" t="s">
        <v>79</v>
      </c>
      <c r="AG1541">
        <v>0</v>
      </c>
      <c r="AH1541" t="s">
        <v>79</v>
      </c>
      <c r="AI1541" t="s">
        <v>79</v>
      </c>
      <c r="AJ1541" t="s">
        <v>79</v>
      </c>
      <c r="AK1541" t="s">
        <v>79</v>
      </c>
      <c r="AL1541" t="s">
        <v>79</v>
      </c>
      <c r="AM1541" t="s">
        <v>79</v>
      </c>
      <c r="AN1541" t="s">
        <v>79</v>
      </c>
      <c r="AO1541" t="s">
        <v>79</v>
      </c>
      <c r="AP1541" t="s">
        <v>79</v>
      </c>
      <c r="AQ1541" t="s">
        <v>79</v>
      </c>
      <c r="AR1541" t="s">
        <v>79</v>
      </c>
      <c r="AS1541">
        <v>0</v>
      </c>
      <c r="AT1541" t="s">
        <v>79</v>
      </c>
      <c r="AU1541" t="s">
        <v>79</v>
      </c>
      <c r="AV1541">
        <v>0</v>
      </c>
      <c r="AW1541">
        <v>0</v>
      </c>
    </row>
    <row r="1542" spans="1:49" x14ac:dyDescent="0.2">
      <c r="A1542">
        <v>1</v>
      </c>
      <c r="B1542">
        <v>75</v>
      </c>
      <c r="C1542">
        <v>1</v>
      </c>
      <c r="D1542">
        <v>5</v>
      </c>
      <c r="E1542">
        <v>0</v>
      </c>
      <c r="F1542" t="s">
        <v>79</v>
      </c>
      <c r="G1542" t="s">
        <v>79</v>
      </c>
      <c r="H1542">
        <v>269</v>
      </c>
      <c r="I1542">
        <v>0</v>
      </c>
      <c r="J1542">
        <v>0</v>
      </c>
      <c r="K1542">
        <v>0</v>
      </c>
      <c r="L1542">
        <v>0</v>
      </c>
      <c r="M1542" t="s">
        <v>79</v>
      </c>
      <c r="N1542" t="s">
        <v>79</v>
      </c>
      <c r="O1542" t="s">
        <v>79</v>
      </c>
      <c r="P1542" t="s">
        <v>79</v>
      </c>
      <c r="Q1542" t="s">
        <v>79</v>
      </c>
      <c r="R1542" t="s">
        <v>2076</v>
      </c>
      <c r="S1542" t="s">
        <v>79</v>
      </c>
      <c r="T1542">
        <v>0</v>
      </c>
      <c r="U1542" t="s">
        <v>79</v>
      </c>
      <c r="V1542" t="s">
        <v>79</v>
      </c>
      <c r="W1542" t="s">
        <v>79</v>
      </c>
      <c r="X1542">
        <v>2</v>
      </c>
      <c r="Y1542">
        <v>2</v>
      </c>
      <c r="Z1542" t="s">
        <v>79</v>
      </c>
      <c r="AA1542" t="s">
        <v>79</v>
      </c>
      <c r="AB1542" t="s">
        <v>79</v>
      </c>
      <c r="AC1542" t="s">
        <v>79</v>
      </c>
      <c r="AD1542" t="s">
        <v>79</v>
      </c>
      <c r="AE1542">
        <v>0</v>
      </c>
      <c r="AF1542" t="s">
        <v>79</v>
      </c>
      <c r="AG1542">
        <v>0</v>
      </c>
      <c r="AH1542" t="s">
        <v>79</v>
      </c>
      <c r="AI1542" t="s">
        <v>79</v>
      </c>
      <c r="AJ1542" t="s">
        <v>79</v>
      </c>
      <c r="AK1542" t="s">
        <v>79</v>
      </c>
      <c r="AL1542" t="s">
        <v>79</v>
      </c>
      <c r="AM1542" t="s">
        <v>79</v>
      </c>
      <c r="AN1542" t="s">
        <v>79</v>
      </c>
      <c r="AO1542" t="s">
        <v>79</v>
      </c>
      <c r="AP1542" t="s">
        <v>79</v>
      </c>
      <c r="AQ1542" t="s">
        <v>79</v>
      </c>
      <c r="AR1542" t="s">
        <v>79</v>
      </c>
      <c r="AS1542">
        <v>0</v>
      </c>
      <c r="AT1542" t="s">
        <v>79</v>
      </c>
      <c r="AU1542" t="s">
        <v>79</v>
      </c>
      <c r="AV1542">
        <v>0</v>
      </c>
      <c r="AW1542">
        <v>0</v>
      </c>
    </row>
    <row r="1543" spans="1:49" x14ac:dyDescent="0.2">
      <c r="A1543">
        <v>1</v>
      </c>
      <c r="B1543">
        <v>75</v>
      </c>
      <c r="C1543">
        <v>1</v>
      </c>
      <c r="D1543">
        <v>6</v>
      </c>
      <c r="E1543">
        <v>0</v>
      </c>
      <c r="F1543" t="s">
        <v>79</v>
      </c>
      <c r="G1543" t="s">
        <v>79</v>
      </c>
      <c r="H1543">
        <v>503</v>
      </c>
      <c r="I1543">
        <v>0</v>
      </c>
      <c r="J1543">
        <v>0</v>
      </c>
      <c r="K1543">
        <v>0</v>
      </c>
      <c r="L1543">
        <v>0</v>
      </c>
      <c r="M1543" t="s">
        <v>79</v>
      </c>
      <c r="N1543" t="s">
        <v>79</v>
      </c>
      <c r="O1543" t="s">
        <v>79</v>
      </c>
      <c r="P1543" t="s">
        <v>79</v>
      </c>
      <c r="Q1543" t="s">
        <v>79</v>
      </c>
      <c r="R1543" t="s">
        <v>476</v>
      </c>
      <c r="S1543" t="s">
        <v>79</v>
      </c>
      <c r="T1543">
        <v>0</v>
      </c>
      <c r="U1543" t="s">
        <v>79</v>
      </c>
      <c r="V1543" t="s">
        <v>79</v>
      </c>
      <c r="W1543" t="s">
        <v>79</v>
      </c>
      <c r="X1543">
        <v>2</v>
      </c>
      <c r="Y1543">
        <v>2</v>
      </c>
      <c r="Z1543" t="s">
        <v>79</v>
      </c>
      <c r="AA1543" t="s">
        <v>79</v>
      </c>
      <c r="AB1543" t="s">
        <v>79</v>
      </c>
      <c r="AC1543" t="s">
        <v>79</v>
      </c>
      <c r="AD1543" t="s">
        <v>79</v>
      </c>
      <c r="AE1543">
        <v>0</v>
      </c>
      <c r="AF1543" t="s">
        <v>79</v>
      </c>
      <c r="AG1543">
        <v>0</v>
      </c>
      <c r="AH1543" t="s">
        <v>79</v>
      </c>
      <c r="AI1543" t="s">
        <v>79</v>
      </c>
      <c r="AJ1543" t="s">
        <v>79</v>
      </c>
      <c r="AK1543" t="s">
        <v>79</v>
      </c>
      <c r="AL1543" t="s">
        <v>79</v>
      </c>
      <c r="AM1543" t="s">
        <v>79</v>
      </c>
      <c r="AN1543" t="s">
        <v>79</v>
      </c>
      <c r="AO1543" t="s">
        <v>79</v>
      </c>
      <c r="AP1543" t="s">
        <v>79</v>
      </c>
      <c r="AQ1543" t="s">
        <v>79</v>
      </c>
      <c r="AR1543" t="s">
        <v>79</v>
      </c>
      <c r="AS1543">
        <v>0</v>
      </c>
      <c r="AT1543" t="s">
        <v>79</v>
      </c>
      <c r="AU1543" t="s">
        <v>79</v>
      </c>
      <c r="AV1543">
        <v>0</v>
      </c>
      <c r="AW1543">
        <v>0</v>
      </c>
    </row>
    <row r="1544" spans="1:49" x14ac:dyDescent="0.2">
      <c r="A1544">
        <v>1</v>
      </c>
      <c r="B1544">
        <v>75</v>
      </c>
      <c r="C1544">
        <v>1</v>
      </c>
      <c r="D1544">
        <v>7</v>
      </c>
      <c r="E1544">
        <v>0</v>
      </c>
      <c r="F1544" t="s">
        <v>79</v>
      </c>
      <c r="G1544" t="s">
        <v>79</v>
      </c>
      <c r="H1544">
        <v>577</v>
      </c>
      <c r="I1544">
        <v>0</v>
      </c>
      <c r="J1544">
        <v>0</v>
      </c>
      <c r="K1544">
        <v>0</v>
      </c>
      <c r="L1544">
        <v>0</v>
      </c>
      <c r="M1544" t="s">
        <v>79</v>
      </c>
      <c r="N1544" t="s">
        <v>79</v>
      </c>
      <c r="O1544" t="s">
        <v>79</v>
      </c>
      <c r="P1544" t="s">
        <v>79</v>
      </c>
      <c r="Q1544" t="s">
        <v>79</v>
      </c>
      <c r="R1544" t="s">
        <v>2077</v>
      </c>
      <c r="S1544" t="s">
        <v>79</v>
      </c>
      <c r="T1544">
        <v>0</v>
      </c>
      <c r="U1544" t="s">
        <v>79</v>
      </c>
      <c r="V1544" t="s">
        <v>79</v>
      </c>
      <c r="W1544" t="s">
        <v>79</v>
      </c>
      <c r="X1544">
        <v>2</v>
      </c>
      <c r="Y1544">
        <v>2</v>
      </c>
      <c r="Z1544" t="s">
        <v>79</v>
      </c>
      <c r="AA1544" t="s">
        <v>79</v>
      </c>
      <c r="AB1544" t="s">
        <v>79</v>
      </c>
      <c r="AC1544" t="s">
        <v>79</v>
      </c>
      <c r="AD1544" t="s">
        <v>79</v>
      </c>
      <c r="AE1544">
        <v>0</v>
      </c>
      <c r="AF1544" t="s">
        <v>79</v>
      </c>
      <c r="AG1544">
        <v>0</v>
      </c>
      <c r="AH1544" t="s">
        <v>79</v>
      </c>
      <c r="AI1544" t="s">
        <v>79</v>
      </c>
      <c r="AJ1544" t="s">
        <v>79</v>
      </c>
      <c r="AK1544" t="s">
        <v>79</v>
      </c>
      <c r="AL1544" t="s">
        <v>79</v>
      </c>
      <c r="AM1544" t="s">
        <v>79</v>
      </c>
      <c r="AN1544" t="s">
        <v>79</v>
      </c>
      <c r="AO1544" t="s">
        <v>79</v>
      </c>
      <c r="AP1544" t="s">
        <v>79</v>
      </c>
      <c r="AQ1544" t="s">
        <v>79</v>
      </c>
      <c r="AR1544" t="s">
        <v>79</v>
      </c>
      <c r="AS1544">
        <v>0</v>
      </c>
      <c r="AT1544" t="s">
        <v>79</v>
      </c>
      <c r="AU1544" t="s">
        <v>79</v>
      </c>
      <c r="AV1544">
        <v>0</v>
      </c>
      <c r="AW1544">
        <v>0</v>
      </c>
    </row>
    <row r="1545" spans="1:49" x14ac:dyDescent="0.2">
      <c r="A1545">
        <v>1</v>
      </c>
      <c r="B1545">
        <v>75</v>
      </c>
      <c r="C1545">
        <v>1</v>
      </c>
      <c r="D1545">
        <v>8</v>
      </c>
      <c r="E1545">
        <v>0</v>
      </c>
      <c r="F1545" t="s">
        <v>79</v>
      </c>
      <c r="G1545" t="s">
        <v>79</v>
      </c>
      <c r="H1545">
        <v>599</v>
      </c>
      <c r="I1545">
        <v>0</v>
      </c>
      <c r="J1545">
        <v>0</v>
      </c>
      <c r="K1545">
        <v>0</v>
      </c>
      <c r="L1545">
        <v>0</v>
      </c>
      <c r="M1545" t="s">
        <v>79</v>
      </c>
      <c r="N1545" t="s">
        <v>79</v>
      </c>
      <c r="O1545" t="s">
        <v>79</v>
      </c>
      <c r="P1545" t="s">
        <v>79</v>
      </c>
      <c r="Q1545" t="s">
        <v>79</v>
      </c>
      <c r="R1545" t="s">
        <v>502</v>
      </c>
      <c r="S1545" t="s">
        <v>79</v>
      </c>
      <c r="T1545">
        <v>0</v>
      </c>
      <c r="U1545" t="s">
        <v>79</v>
      </c>
      <c r="V1545" t="s">
        <v>79</v>
      </c>
      <c r="W1545" t="s">
        <v>79</v>
      </c>
      <c r="X1545">
        <v>2</v>
      </c>
      <c r="Y1545">
        <v>2</v>
      </c>
      <c r="Z1545" t="s">
        <v>79</v>
      </c>
      <c r="AA1545" t="s">
        <v>79</v>
      </c>
      <c r="AB1545" t="s">
        <v>79</v>
      </c>
      <c r="AC1545" t="s">
        <v>79</v>
      </c>
      <c r="AD1545" t="s">
        <v>79</v>
      </c>
      <c r="AE1545">
        <v>0</v>
      </c>
      <c r="AF1545" t="s">
        <v>79</v>
      </c>
      <c r="AG1545">
        <v>0</v>
      </c>
      <c r="AH1545" t="s">
        <v>79</v>
      </c>
      <c r="AI1545" t="s">
        <v>79</v>
      </c>
      <c r="AJ1545" t="s">
        <v>79</v>
      </c>
      <c r="AK1545" t="s">
        <v>79</v>
      </c>
      <c r="AL1545" t="s">
        <v>79</v>
      </c>
      <c r="AM1545" t="s">
        <v>79</v>
      </c>
      <c r="AN1545" t="s">
        <v>79</v>
      </c>
      <c r="AO1545" t="s">
        <v>79</v>
      </c>
      <c r="AP1545" t="s">
        <v>79</v>
      </c>
      <c r="AQ1545" t="s">
        <v>79</v>
      </c>
      <c r="AR1545" t="s">
        <v>79</v>
      </c>
      <c r="AS1545">
        <v>0</v>
      </c>
      <c r="AT1545" t="s">
        <v>79</v>
      </c>
      <c r="AU1545" t="s">
        <v>79</v>
      </c>
      <c r="AV1545">
        <v>0</v>
      </c>
      <c r="AW1545">
        <v>0</v>
      </c>
    </row>
    <row r="1546" spans="1:49" x14ac:dyDescent="0.2">
      <c r="A1546">
        <v>1</v>
      </c>
      <c r="B1546">
        <v>75</v>
      </c>
      <c r="C1546">
        <v>2</v>
      </c>
      <c r="D1546">
        <v>1</v>
      </c>
      <c r="E1546">
        <v>0</v>
      </c>
      <c r="F1546" t="s">
        <v>79</v>
      </c>
      <c r="G1546" t="s">
        <v>79</v>
      </c>
      <c r="H1546">
        <v>536</v>
      </c>
      <c r="I1546">
        <v>0</v>
      </c>
      <c r="J1546">
        <v>0</v>
      </c>
      <c r="K1546">
        <v>0</v>
      </c>
      <c r="L1546">
        <v>0</v>
      </c>
      <c r="M1546" t="s">
        <v>79</v>
      </c>
      <c r="N1546" t="s">
        <v>79</v>
      </c>
      <c r="O1546" t="s">
        <v>79</v>
      </c>
      <c r="P1546" t="s">
        <v>79</v>
      </c>
      <c r="Q1546" t="s">
        <v>79</v>
      </c>
      <c r="R1546" t="s">
        <v>2078</v>
      </c>
      <c r="S1546" t="s">
        <v>79</v>
      </c>
      <c r="T1546">
        <v>0</v>
      </c>
      <c r="U1546" t="s">
        <v>79</v>
      </c>
      <c r="V1546" t="s">
        <v>79</v>
      </c>
      <c r="W1546" t="s">
        <v>79</v>
      </c>
      <c r="X1546">
        <v>2</v>
      </c>
      <c r="Y1546">
        <v>2</v>
      </c>
      <c r="Z1546" t="s">
        <v>79</v>
      </c>
      <c r="AA1546" t="s">
        <v>79</v>
      </c>
      <c r="AB1546" t="s">
        <v>79</v>
      </c>
      <c r="AC1546" t="s">
        <v>79</v>
      </c>
      <c r="AD1546" t="s">
        <v>79</v>
      </c>
      <c r="AE1546">
        <v>0</v>
      </c>
      <c r="AF1546" t="s">
        <v>79</v>
      </c>
      <c r="AG1546">
        <v>0</v>
      </c>
      <c r="AH1546" t="s">
        <v>79</v>
      </c>
      <c r="AI1546" t="s">
        <v>79</v>
      </c>
      <c r="AJ1546" t="s">
        <v>79</v>
      </c>
      <c r="AK1546" t="s">
        <v>79</v>
      </c>
      <c r="AL1546" t="s">
        <v>79</v>
      </c>
      <c r="AM1546" t="s">
        <v>79</v>
      </c>
      <c r="AN1546" t="s">
        <v>79</v>
      </c>
      <c r="AO1546" t="s">
        <v>79</v>
      </c>
      <c r="AP1546" t="s">
        <v>79</v>
      </c>
      <c r="AQ1546" t="s">
        <v>79</v>
      </c>
      <c r="AR1546" t="s">
        <v>79</v>
      </c>
      <c r="AS1546">
        <v>0</v>
      </c>
      <c r="AT1546" t="s">
        <v>79</v>
      </c>
      <c r="AU1546" t="s">
        <v>79</v>
      </c>
      <c r="AV1546">
        <v>0</v>
      </c>
      <c r="AW1546">
        <v>0</v>
      </c>
    </row>
    <row r="1547" spans="1:49" x14ac:dyDescent="0.2">
      <c r="A1547">
        <v>1</v>
      </c>
      <c r="B1547">
        <v>75</v>
      </c>
      <c r="C1547">
        <v>2</v>
      </c>
      <c r="D1547">
        <v>2</v>
      </c>
      <c r="E1547">
        <v>0</v>
      </c>
      <c r="F1547" t="s">
        <v>79</v>
      </c>
      <c r="G1547" t="s">
        <v>79</v>
      </c>
      <c r="H1547">
        <v>644</v>
      </c>
      <c r="I1547">
        <v>0</v>
      </c>
      <c r="J1547">
        <v>0</v>
      </c>
      <c r="K1547">
        <v>0</v>
      </c>
      <c r="L1547">
        <v>0</v>
      </c>
      <c r="M1547" t="s">
        <v>79</v>
      </c>
      <c r="N1547" t="s">
        <v>79</v>
      </c>
      <c r="O1547" t="s">
        <v>79</v>
      </c>
      <c r="P1547" t="s">
        <v>79</v>
      </c>
      <c r="Q1547" t="s">
        <v>79</v>
      </c>
      <c r="R1547" t="s">
        <v>479</v>
      </c>
      <c r="S1547" t="s">
        <v>79</v>
      </c>
      <c r="T1547">
        <v>0</v>
      </c>
      <c r="U1547" t="s">
        <v>79</v>
      </c>
      <c r="V1547" t="s">
        <v>79</v>
      </c>
      <c r="W1547" t="s">
        <v>79</v>
      </c>
      <c r="X1547">
        <v>2</v>
      </c>
      <c r="Y1547">
        <v>2</v>
      </c>
      <c r="Z1547" t="s">
        <v>79</v>
      </c>
      <c r="AA1547" t="s">
        <v>79</v>
      </c>
      <c r="AB1547" t="s">
        <v>79</v>
      </c>
      <c r="AC1547" t="s">
        <v>79</v>
      </c>
      <c r="AD1547" t="s">
        <v>79</v>
      </c>
      <c r="AE1547">
        <v>0</v>
      </c>
      <c r="AF1547" t="s">
        <v>79</v>
      </c>
      <c r="AG1547">
        <v>0</v>
      </c>
      <c r="AH1547" t="s">
        <v>79</v>
      </c>
      <c r="AI1547" t="s">
        <v>79</v>
      </c>
      <c r="AJ1547" t="s">
        <v>79</v>
      </c>
      <c r="AK1547" t="s">
        <v>79</v>
      </c>
      <c r="AL1547" t="s">
        <v>79</v>
      </c>
      <c r="AM1547" t="s">
        <v>79</v>
      </c>
      <c r="AN1547" t="s">
        <v>79</v>
      </c>
      <c r="AO1547" t="s">
        <v>79</v>
      </c>
      <c r="AP1547" t="s">
        <v>79</v>
      </c>
      <c r="AQ1547" t="s">
        <v>79</v>
      </c>
      <c r="AR1547" t="s">
        <v>79</v>
      </c>
      <c r="AS1547">
        <v>0</v>
      </c>
      <c r="AT1547" t="s">
        <v>79</v>
      </c>
      <c r="AU1547" t="s">
        <v>79</v>
      </c>
      <c r="AV1547">
        <v>0</v>
      </c>
      <c r="AW1547">
        <v>0</v>
      </c>
    </row>
    <row r="1548" spans="1:49" x14ac:dyDescent="0.2">
      <c r="A1548">
        <v>1</v>
      </c>
      <c r="B1548">
        <v>75</v>
      </c>
      <c r="C1548">
        <v>2</v>
      </c>
      <c r="D1548">
        <v>3</v>
      </c>
      <c r="E1548">
        <v>0</v>
      </c>
      <c r="F1548" t="s">
        <v>79</v>
      </c>
      <c r="G1548" t="s">
        <v>79</v>
      </c>
      <c r="H1548">
        <v>34</v>
      </c>
      <c r="I1548">
        <v>0</v>
      </c>
      <c r="J1548">
        <v>0</v>
      </c>
      <c r="K1548">
        <v>0</v>
      </c>
      <c r="L1548">
        <v>0</v>
      </c>
      <c r="M1548" t="s">
        <v>79</v>
      </c>
      <c r="N1548" t="s">
        <v>79</v>
      </c>
      <c r="O1548" t="s">
        <v>79</v>
      </c>
      <c r="P1548" t="s">
        <v>79</v>
      </c>
      <c r="Q1548" t="s">
        <v>79</v>
      </c>
      <c r="R1548" t="s">
        <v>480</v>
      </c>
      <c r="S1548" t="s">
        <v>79</v>
      </c>
      <c r="T1548">
        <v>0</v>
      </c>
      <c r="U1548" t="s">
        <v>79</v>
      </c>
      <c r="V1548" t="s">
        <v>79</v>
      </c>
      <c r="W1548" t="s">
        <v>79</v>
      </c>
      <c r="X1548">
        <v>2</v>
      </c>
      <c r="Y1548">
        <v>2</v>
      </c>
      <c r="Z1548" t="s">
        <v>79</v>
      </c>
      <c r="AA1548" t="s">
        <v>79</v>
      </c>
      <c r="AB1548" t="s">
        <v>79</v>
      </c>
      <c r="AC1548" t="s">
        <v>79</v>
      </c>
      <c r="AD1548" t="s">
        <v>79</v>
      </c>
      <c r="AE1548">
        <v>0</v>
      </c>
      <c r="AF1548" t="s">
        <v>79</v>
      </c>
      <c r="AG1548">
        <v>0</v>
      </c>
      <c r="AH1548" t="s">
        <v>79</v>
      </c>
      <c r="AI1548" t="s">
        <v>79</v>
      </c>
      <c r="AJ1548" t="s">
        <v>79</v>
      </c>
      <c r="AK1548" t="s">
        <v>79</v>
      </c>
      <c r="AL1548" t="s">
        <v>79</v>
      </c>
      <c r="AM1548" t="s">
        <v>79</v>
      </c>
      <c r="AN1548" t="s">
        <v>79</v>
      </c>
      <c r="AO1548" t="s">
        <v>79</v>
      </c>
      <c r="AP1548" t="s">
        <v>79</v>
      </c>
      <c r="AQ1548" t="s">
        <v>79</v>
      </c>
      <c r="AR1548" t="s">
        <v>79</v>
      </c>
      <c r="AS1548">
        <v>0</v>
      </c>
      <c r="AT1548" t="s">
        <v>79</v>
      </c>
      <c r="AU1548" t="s">
        <v>79</v>
      </c>
      <c r="AV1548">
        <v>0</v>
      </c>
      <c r="AW1548">
        <v>0</v>
      </c>
    </row>
    <row r="1549" spans="1:49" x14ac:dyDescent="0.2">
      <c r="A1549">
        <v>1</v>
      </c>
      <c r="B1549">
        <v>75</v>
      </c>
      <c r="C1549">
        <v>2</v>
      </c>
      <c r="D1549">
        <v>4</v>
      </c>
      <c r="E1549">
        <v>0</v>
      </c>
      <c r="F1549" t="s">
        <v>79</v>
      </c>
      <c r="G1549" t="s">
        <v>79</v>
      </c>
      <c r="H1549">
        <v>111</v>
      </c>
      <c r="I1549">
        <v>0</v>
      </c>
      <c r="J1549">
        <v>0</v>
      </c>
      <c r="K1549">
        <v>0</v>
      </c>
      <c r="L1549">
        <v>0</v>
      </c>
      <c r="M1549" t="s">
        <v>79</v>
      </c>
      <c r="N1549" t="s">
        <v>79</v>
      </c>
      <c r="O1549" t="s">
        <v>79</v>
      </c>
      <c r="P1549" t="s">
        <v>79</v>
      </c>
      <c r="Q1549" t="s">
        <v>79</v>
      </c>
      <c r="R1549" t="s">
        <v>2079</v>
      </c>
      <c r="S1549" t="s">
        <v>79</v>
      </c>
      <c r="T1549">
        <v>0</v>
      </c>
      <c r="U1549" t="s">
        <v>79</v>
      </c>
      <c r="V1549" t="s">
        <v>79</v>
      </c>
      <c r="W1549" t="s">
        <v>79</v>
      </c>
      <c r="X1549">
        <v>2</v>
      </c>
      <c r="Y1549">
        <v>2</v>
      </c>
      <c r="Z1549" t="s">
        <v>79</v>
      </c>
      <c r="AA1549" t="s">
        <v>79</v>
      </c>
      <c r="AB1549" t="s">
        <v>79</v>
      </c>
      <c r="AC1549" t="s">
        <v>79</v>
      </c>
      <c r="AD1549" t="s">
        <v>79</v>
      </c>
      <c r="AE1549">
        <v>0</v>
      </c>
      <c r="AF1549" t="s">
        <v>79</v>
      </c>
      <c r="AG1549">
        <v>0</v>
      </c>
      <c r="AH1549" t="s">
        <v>79</v>
      </c>
      <c r="AI1549" t="s">
        <v>79</v>
      </c>
      <c r="AJ1549" t="s">
        <v>79</v>
      </c>
      <c r="AK1549" t="s">
        <v>79</v>
      </c>
      <c r="AL1549" t="s">
        <v>79</v>
      </c>
      <c r="AM1549" t="s">
        <v>79</v>
      </c>
      <c r="AN1549" t="s">
        <v>79</v>
      </c>
      <c r="AO1549" t="s">
        <v>79</v>
      </c>
      <c r="AP1549" t="s">
        <v>79</v>
      </c>
      <c r="AQ1549" t="s">
        <v>79</v>
      </c>
      <c r="AR1549" t="s">
        <v>79</v>
      </c>
      <c r="AS1549">
        <v>0</v>
      </c>
      <c r="AT1549" t="s">
        <v>79</v>
      </c>
      <c r="AU1549" t="s">
        <v>79</v>
      </c>
      <c r="AV1549">
        <v>0</v>
      </c>
      <c r="AW1549">
        <v>0</v>
      </c>
    </row>
    <row r="1550" spans="1:49" x14ac:dyDescent="0.2">
      <c r="A1550">
        <v>1</v>
      </c>
      <c r="B1550">
        <v>75</v>
      </c>
      <c r="C1550">
        <v>2</v>
      </c>
      <c r="D1550">
        <v>5</v>
      </c>
      <c r="E1550">
        <v>0</v>
      </c>
      <c r="F1550" t="s">
        <v>79</v>
      </c>
      <c r="G1550" t="s">
        <v>79</v>
      </c>
      <c r="H1550">
        <v>32</v>
      </c>
      <c r="I1550">
        <v>0</v>
      </c>
      <c r="J1550">
        <v>0</v>
      </c>
      <c r="K1550">
        <v>0</v>
      </c>
      <c r="L1550">
        <v>0</v>
      </c>
      <c r="M1550" t="s">
        <v>79</v>
      </c>
      <c r="N1550" t="s">
        <v>79</v>
      </c>
      <c r="O1550" t="s">
        <v>79</v>
      </c>
      <c r="P1550" t="s">
        <v>79</v>
      </c>
      <c r="Q1550" t="s">
        <v>79</v>
      </c>
      <c r="R1550" t="s">
        <v>481</v>
      </c>
      <c r="S1550" t="s">
        <v>79</v>
      </c>
      <c r="T1550">
        <v>0</v>
      </c>
      <c r="U1550" t="s">
        <v>79</v>
      </c>
      <c r="V1550" t="s">
        <v>79</v>
      </c>
      <c r="W1550" t="s">
        <v>79</v>
      </c>
      <c r="X1550">
        <v>2</v>
      </c>
      <c r="Y1550">
        <v>2</v>
      </c>
      <c r="Z1550" t="s">
        <v>79</v>
      </c>
      <c r="AA1550" t="s">
        <v>79</v>
      </c>
      <c r="AB1550" t="s">
        <v>79</v>
      </c>
      <c r="AC1550" t="s">
        <v>79</v>
      </c>
      <c r="AD1550" t="s">
        <v>79</v>
      </c>
      <c r="AE1550">
        <v>0</v>
      </c>
      <c r="AF1550" t="s">
        <v>79</v>
      </c>
      <c r="AG1550">
        <v>0</v>
      </c>
      <c r="AH1550" t="s">
        <v>79</v>
      </c>
      <c r="AI1550" t="s">
        <v>79</v>
      </c>
      <c r="AJ1550" t="s">
        <v>79</v>
      </c>
      <c r="AK1550" t="s">
        <v>79</v>
      </c>
      <c r="AL1550" t="s">
        <v>79</v>
      </c>
      <c r="AM1550" t="s">
        <v>79</v>
      </c>
      <c r="AN1550" t="s">
        <v>79</v>
      </c>
      <c r="AO1550" t="s">
        <v>79</v>
      </c>
      <c r="AP1550" t="s">
        <v>79</v>
      </c>
      <c r="AQ1550" t="s">
        <v>79</v>
      </c>
      <c r="AR1550" t="s">
        <v>79</v>
      </c>
      <c r="AS1550">
        <v>0</v>
      </c>
      <c r="AT1550" t="s">
        <v>79</v>
      </c>
      <c r="AU1550" t="s">
        <v>79</v>
      </c>
      <c r="AV1550">
        <v>0</v>
      </c>
      <c r="AW1550">
        <v>0</v>
      </c>
    </row>
    <row r="1551" spans="1:49" x14ac:dyDescent="0.2">
      <c r="A1551">
        <v>1</v>
      </c>
      <c r="B1551">
        <v>75</v>
      </c>
      <c r="C1551">
        <v>2</v>
      </c>
      <c r="D1551">
        <v>6</v>
      </c>
      <c r="E1551">
        <v>0</v>
      </c>
      <c r="F1551" t="s">
        <v>79</v>
      </c>
      <c r="G1551" t="s">
        <v>79</v>
      </c>
      <c r="H1551">
        <v>380</v>
      </c>
      <c r="I1551">
        <v>0</v>
      </c>
      <c r="J1551">
        <v>0</v>
      </c>
      <c r="K1551">
        <v>0</v>
      </c>
      <c r="L1551">
        <v>0</v>
      </c>
      <c r="M1551" t="s">
        <v>79</v>
      </c>
      <c r="N1551" t="s">
        <v>79</v>
      </c>
      <c r="O1551" t="s">
        <v>79</v>
      </c>
      <c r="P1551" t="s">
        <v>79</v>
      </c>
      <c r="Q1551" t="s">
        <v>79</v>
      </c>
      <c r="R1551" t="s">
        <v>482</v>
      </c>
      <c r="S1551" t="s">
        <v>79</v>
      </c>
      <c r="T1551">
        <v>0</v>
      </c>
      <c r="U1551" t="s">
        <v>79</v>
      </c>
      <c r="V1551" t="s">
        <v>79</v>
      </c>
      <c r="W1551" t="s">
        <v>79</v>
      </c>
      <c r="X1551">
        <v>2</v>
      </c>
      <c r="Y1551">
        <v>2</v>
      </c>
      <c r="Z1551" t="s">
        <v>79</v>
      </c>
      <c r="AA1551" t="s">
        <v>79</v>
      </c>
      <c r="AB1551" t="s">
        <v>79</v>
      </c>
      <c r="AC1551" t="s">
        <v>79</v>
      </c>
      <c r="AD1551" t="s">
        <v>79</v>
      </c>
      <c r="AE1551">
        <v>0</v>
      </c>
      <c r="AF1551" t="s">
        <v>79</v>
      </c>
      <c r="AG1551">
        <v>0</v>
      </c>
      <c r="AH1551" t="s">
        <v>79</v>
      </c>
      <c r="AI1551" t="s">
        <v>79</v>
      </c>
      <c r="AJ1551" t="s">
        <v>79</v>
      </c>
      <c r="AK1551" t="s">
        <v>79</v>
      </c>
      <c r="AL1551" t="s">
        <v>79</v>
      </c>
      <c r="AM1551" t="s">
        <v>79</v>
      </c>
      <c r="AN1551" t="s">
        <v>79</v>
      </c>
      <c r="AO1551" t="s">
        <v>79</v>
      </c>
      <c r="AP1551" t="s">
        <v>79</v>
      </c>
      <c r="AQ1551" t="s">
        <v>79</v>
      </c>
      <c r="AR1551" t="s">
        <v>79</v>
      </c>
      <c r="AS1551">
        <v>0</v>
      </c>
      <c r="AT1551" t="s">
        <v>79</v>
      </c>
      <c r="AU1551" t="s">
        <v>79</v>
      </c>
      <c r="AV1551">
        <v>0</v>
      </c>
      <c r="AW1551">
        <v>0</v>
      </c>
    </row>
    <row r="1552" spans="1:49" x14ac:dyDescent="0.2">
      <c r="A1552">
        <v>1</v>
      </c>
      <c r="B1552">
        <v>75</v>
      </c>
      <c r="C1552">
        <v>2</v>
      </c>
      <c r="D1552">
        <v>7</v>
      </c>
      <c r="E1552">
        <v>0</v>
      </c>
      <c r="F1552" t="s">
        <v>79</v>
      </c>
      <c r="G1552" t="s">
        <v>79</v>
      </c>
      <c r="H1552">
        <v>72</v>
      </c>
      <c r="I1552">
        <v>0</v>
      </c>
      <c r="J1552">
        <v>0</v>
      </c>
      <c r="K1552">
        <v>0</v>
      </c>
      <c r="L1552">
        <v>0</v>
      </c>
      <c r="M1552" t="s">
        <v>79</v>
      </c>
      <c r="N1552" t="s">
        <v>79</v>
      </c>
      <c r="O1552" t="s">
        <v>79</v>
      </c>
      <c r="P1552" t="s">
        <v>79</v>
      </c>
      <c r="Q1552" t="s">
        <v>79</v>
      </c>
      <c r="R1552" t="s">
        <v>478</v>
      </c>
      <c r="S1552" t="s">
        <v>79</v>
      </c>
      <c r="T1552">
        <v>0</v>
      </c>
      <c r="U1552" t="s">
        <v>79</v>
      </c>
      <c r="V1552" t="s">
        <v>79</v>
      </c>
      <c r="W1552" t="s">
        <v>79</v>
      </c>
      <c r="X1552">
        <v>2</v>
      </c>
      <c r="Y1552">
        <v>2</v>
      </c>
      <c r="Z1552" t="s">
        <v>79</v>
      </c>
      <c r="AA1552" t="s">
        <v>79</v>
      </c>
      <c r="AB1552" t="s">
        <v>79</v>
      </c>
      <c r="AC1552" t="s">
        <v>79</v>
      </c>
      <c r="AD1552" t="s">
        <v>79</v>
      </c>
      <c r="AE1552">
        <v>0</v>
      </c>
      <c r="AF1552" t="s">
        <v>79</v>
      </c>
      <c r="AG1552">
        <v>0</v>
      </c>
      <c r="AH1552" t="s">
        <v>79</v>
      </c>
      <c r="AI1552" t="s">
        <v>79</v>
      </c>
      <c r="AJ1552" t="s">
        <v>79</v>
      </c>
      <c r="AK1552" t="s">
        <v>79</v>
      </c>
      <c r="AL1552" t="s">
        <v>79</v>
      </c>
      <c r="AM1552" t="s">
        <v>79</v>
      </c>
      <c r="AN1552" t="s">
        <v>79</v>
      </c>
      <c r="AO1552" t="s">
        <v>79</v>
      </c>
      <c r="AP1552" t="s">
        <v>79</v>
      </c>
      <c r="AQ1552" t="s">
        <v>79</v>
      </c>
      <c r="AR1552" t="s">
        <v>79</v>
      </c>
      <c r="AS1552">
        <v>0</v>
      </c>
      <c r="AT1552" t="s">
        <v>79</v>
      </c>
      <c r="AU1552" t="s">
        <v>79</v>
      </c>
      <c r="AV1552">
        <v>0</v>
      </c>
      <c r="AW1552">
        <v>0</v>
      </c>
    </row>
    <row r="1553" spans="1:49" x14ac:dyDescent="0.2">
      <c r="A1553">
        <v>1</v>
      </c>
      <c r="B1553">
        <v>75</v>
      </c>
      <c r="C1553">
        <v>2</v>
      </c>
      <c r="D1553">
        <v>8</v>
      </c>
      <c r="E1553">
        <v>0</v>
      </c>
      <c r="F1553" t="s">
        <v>79</v>
      </c>
      <c r="G1553" t="s">
        <v>79</v>
      </c>
      <c r="H1553">
        <v>240</v>
      </c>
      <c r="I1553">
        <v>0</v>
      </c>
      <c r="J1553">
        <v>0</v>
      </c>
      <c r="K1553">
        <v>0</v>
      </c>
      <c r="L1553">
        <v>0</v>
      </c>
      <c r="M1553" t="s">
        <v>79</v>
      </c>
      <c r="N1553" t="s">
        <v>79</v>
      </c>
      <c r="O1553" t="s">
        <v>79</v>
      </c>
      <c r="P1553" t="s">
        <v>79</v>
      </c>
      <c r="Q1553" t="s">
        <v>79</v>
      </c>
      <c r="R1553" t="s">
        <v>2080</v>
      </c>
      <c r="S1553" t="s">
        <v>79</v>
      </c>
      <c r="T1553">
        <v>0</v>
      </c>
      <c r="U1553" t="s">
        <v>79</v>
      </c>
      <c r="V1553" t="s">
        <v>79</v>
      </c>
      <c r="W1553" t="s">
        <v>79</v>
      </c>
      <c r="X1553">
        <v>2</v>
      </c>
      <c r="Y1553">
        <v>2</v>
      </c>
      <c r="Z1553" t="s">
        <v>79</v>
      </c>
      <c r="AA1553" t="s">
        <v>79</v>
      </c>
      <c r="AB1553" t="s">
        <v>79</v>
      </c>
      <c r="AC1553" t="s">
        <v>79</v>
      </c>
      <c r="AD1553" t="s">
        <v>79</v>
      </c>
      <c r="AE1553">
        <v>0</v>
      </c>
      <c r="AF1553" t="s">
        <v>79</v>
      </c>
      <c r="AG1553">
        <v>0</v>
      </c>
      <c r="AH1553" t="s">
        <v>79</v>
      </c>
      <c r="AI1553" t="s">
        <v>79</v>
      </c>
      <c r="AJ1553" t="s">
        <v>79</v>
      </c>
      <c r="AK1553" t="s">
        <v>79</v>
      </c>
      <c r="AL1553" t="s">
        <v>79</v>
      </c>
      <c r="AM1553" t="s">
        <v>79</v>
      </c>
      <c r="AN1553" t="s">
        <v>79</v>
      </c>
      <c r="AO1553" t="s">
        <v>79</v>
      </c>
      <c r="AP1553" t="s">
        <v>79</v>
      </c>
      <c r="AQ1553" t="s">
        <v>79</v>
      </c>
      <c r="AR1553" t="s">
        <v>79</v>
      </c>
      <c r="AS1553">
        <v>0</v>
      </c>
      <c r="AT1553" t="s">
        <v>79</v>
      </c>
      <c r="AU1553" t="s">
        <v>79</v>
      </c>
      <c r="AV1553">
        <v>0</v>
      </c>
      <c r="AW1553">
        <v>0</v>
      </c>
    </row>
    <row r="1554" spans="1:49" x14ac:dyDescent="0.2">
      <c r="A1554">
        <v>1</v>
      </c>
      <c r="B1554">
        <v>76</v>
      </c>
      <c r="C1554">
        <v>1</v>
      </c>
      <c r="D1554">
        <v>1</v>
      </c>
      <c r="E1554">
        <v>0</v>
      </c>
      <c r="F1554" t="s">
        <v>79</v>
      </c>
      <c r="G1554" t="s">
        <v>79</v>
      </c>
      <c r="H1554">
        <v>0</v>
      </c>
      <c r="I1554">
        <v>0</v>
      </c>
      <c r="J1554">
        <v>0</v>
      </c>
      <c r="K1554">
        <v>0</v>
      </c>
      <c r="L1554">
        <v>0</v>
      </c>
      <c r="M1554" t="s">
        <v>79</v>
      </c>
      <c r="N1554" t="s">
        <v>79</v>
      </c>
      <c r="O1554" t="s">
        <v>79</v>
      </c>
      <c r="P1554" t="s">
        <v>79</v>
      </c>
      <c r="Q1554" t="s">
        <v>79</v>
      </c>
      <c r="R1554" t="s">
        <v>79</v>
      </c>
      <c r="S1554" t="s">
        <v>79</v>
      </c>
      <c r="T1554">
        <v>0</v>
      </c>
      <c r="U1554" t="s">
        <v>79</v>
      </c>
      <c r="V1554" t="s">
        <v>79</v>
      </c>
      <c r="W1554" t="s">
        <v>79</v>
      </c>
      <c r="X1554">
        <v>0</v>
      </c>
      <c r="Y1554">
        <v>0</v>
      </c>
      <c r="Z1554" t="s">
        <v>79</v>
      </c>
      <c r="AA1554" t="s">
        <v>79</v>
      </c>
      <c r="AB1554" t="s">
        <v>79</v>
      </c>
      <c r="AC1554" t="s">
        <v>79</v>
      </c>
      <c r="AD1554" t="s">
        <v>79</v>
      </c>
      <c r="AE1554">
        <v>0</v>
      </c>
      <c r="AF1554" t="s">
        <v>79</v>
      </c>
      <c r="AG1554">
        <v>0</v>
      </c>
      <c r="AH1554" t="s">
        <v>79</v>
      </c>
      <c r="AI1554" t="s">
        <v>79</v>
      </c>
      <c r="AJ1554" t="s">
        <v>79</v>
      </c>
      <c r="AK1554" t="s">
        <v>79</v>
      </c>
      <c r="AL1554" t="s">
        <v>79</v>
      </c>
      <c r="AM1554" t="s">
        <v>79</v>
      </c>
      <c r="AN1554" t="s">
        <v>79</v>
      </c>
      <c r="AO1554" t="s">
        <v>79</v>
      </c>
      <c r="AP1554" t="s">
        <v>79</v>
      </c>
      <c r="AQ1554" t="s">
        <v>79</v>
      </c>
      <c r="AR1554" t="s">
        <v>79</v>
      </c>
      <c r="AS1554">
        <v>0</v>
      </c>
      <c r="AT1554" t="s">
        <v>79</v>
      </c>
      <c r="AU1554" t="s">
        <v>79</v>
      </c>
      <c r="AV1554">
        <v>0</v>
      </c>
      <c r="AW1554">
        <v>0</v>
      </c>
    </row>
    <row r="1555" spans="1:49" x14ac:dyDescent="0.2">
      <c r="A1555">
        <v>1</v>
      </c>
      <c r="B1555">
        <v>76</v>
      </c>
      <c r="C1555">
        <v>1</v>
      </c>
      <c r="D1555">
        <v>2</v>
      </c>
      <c r="E1555">
        <v>0</v>
      </c>
      <c r="F1555" t="s">
        <v>79</v>
      </c>
      <c r="G1555" t="s">
        <v>79</v>
      </c>
      <c r="H1555">
        <v>492</v>
      </c>
      <c r="I1555">
        <v>0</v>
      </c>
      <c r="J1555">
        <v>0</v>
      </c>
      <c r="K1555">
        <v>0</v>
      </c>
      <c r="L1555">
        <v>0</v>
      </c>
      <c r="M1555" t="s">
        <v>79</v>
      </c>
      <c r="N1555" t="s">
        <v>79</v>
      </c>
      <c r="O1555" t="s">
        <v>79</v>
      </c>
      <c r="P1555" t="s">
        <v>79</v>
      </c>
      <c r="Q1555" t="s">
        <v>79</v>
      </c>
      <c r="R1555" t="s">
        <v>2081</v>
      </c>
      <c r="S1555" t="s">
        <v>79</v>
      </c>
      <c r="T1555">
        <v>0</v>
      </c>
      <c r="U1555" t="s">
        <v>79</v>
      </c>
      <c r="V1555" t="s">
        <v>79</v>
      </c>
      <c r="W1555" t="s">
        <v>79</v>
      </c>
      <c r="X1555">
        <v>2</v>
      </c>
      <c r="Y1555">
        <v>2</v>
      </c>
      <c r="Z1555" t="s">
        <v>79</v>
      </c>
      <c r="AA1555" t="s">
        <v>79</v>
      </c>
      <c r="AB1555" t="s">
        <v>79</v>
      </c>
      <c r="AC1555" t="s">
        <v>79</v>
      </c>
      <c r="AD1555" t="s">
        <v>79</v>
      </c>
      <c r="AE1555">
        <v>0</v>
      </c>
      <c r="AF1555" t="s">
        <v>79</v>
      </c>
      <c r="AG1555">
        <v>0</v>
      </c>
      <c r="AH1555" t="s">
        <v>79</v>
      </c>
      <c r="AI1555" t="s">
        <v>79</v>
      </c>
      <c r="AJ1555" t="s">
        <v>79</v>
      </c>
      <c r="AK1555" t="s">
        <v>79</v>
      </c>
      <c r="AL1555" t="s">
        <v>79</v>
      </c>
      <c r="AM1555" t="s">
        <v>79</v>
      </c>
      <c r="AN1555" t="s">
        <v>79</v>
      </c>
      <c r="AO1555" t="s">
        <v>79</v>
      </c>
      <c r="AP1555" t="s">
        <v>79</v>
      </c>
      <c r="AQ1555" t="s">
        <v>79</v>
      </c>
      <c r="AR1555" t="s">
        <v>79</v>
      </c>
      <c r="AS1555">
        <v>0</v>
      </c>
      <c r="AT1555" t="s">
        <v>79</v>
      </c>
      <c r="AU1555" t="s">
        <v>79</v>
      </c>
      <c r="AV1555">
        <v>0</v>
      </c>
      <c r="AW1555">
        <v>0</v>
      </c>
    </row>
    <row r="1556" spans="1:49" x14ac:dyDescent="0.2">
      <c r="A1556">
        <v>1</v>
      </c>
      <c r="B1556">
        <v>76</v>
      </c>
      <c r="C1556">
        <v>1</v>
      </c>
      <c r="D1556">
        <v>3</v>
      </c>
      <c r="E1556">
        <v>0</v>
      </c>
      <c r="F1556" t="s">
        <v>79</v>
      </c>
      <c r="G1556" t="s">
        <v>79</v>
      </c>
      <c r="H1556">
        <v>463</v>
      </c>
      <c r="I1556">
        <v>0</v>
      </c>
      <c r="J1556">
        <v>0</v>
      </c>
      <c r="K1556">
        <v>0</v>
      </c>
      <c r="L1556">
        <v>0</v>
      </c>
      <c r="M1556" t="s">
        <v>79</v>
      </c>
      <c r="N1556" t="s">
        <v>79</v>
      </c>
      <c r="O1556" t="s">
        <v>79</v>
      </c>
      <c r="P1556" t="s">
        <v>79</v>
      </c>
      <c r="Q1556" t="s">
        <v>79</v>
      </c>
      <c r="R1556" t="s">
        <v>2082</v>
      </c>
      <c r="S1556" t="s">
        <v>79</v>
      </c>
      <c r="T1556">
        <v>0</v>
      </c>
      <c r="U1556" t="s">
        <v>79</v>
      </c>
      <c r="V1556" t="s">
        <v>79</v>
      </c>
      <c r="W1556" t="s">
        <v>79</v>
      </c>
      <c r="X1556">
        <v>2</v>
      </c>
      <c r="Y1556">
        <v>2</v>
      </c>
      <c r="Z1556" t="s">
        <v>79</v>
      </c>
      <c r="AA1556" t="s">
        <v>79</v>
      </c>
      <c r="AB1556" t="s">
        <v>79</v>
      </c>
      <c r="AC1556" t="s">
        <v>79</v>
      </c>
      <c r="AD1556" t="s">
        <v>79</v>
      </c>
      <c r="AE1556">
        <v>0</v>
      </c>
      <c r="AF1556" t="s">
        <v>79</v>
      </c>
      <c r="AG1556">
        <v>0</v>
      </c>
      <c r="AH1556" t="s">
        <v>79</v>
      </c>
      <c r="AI1556" t="s">
        <v>79</v>
      </c>
      <c r="AJ1556" t="s">
        <v>79</v>
      </c>
      <c r="AK1556" t="s">
        <v>79</v>
      </c>
      <c r="AL1556" t="s">
        <v>79</v>
      </c>
      <c r="AM1556" t="s">
        <v>79</v>
      </c>
      <c r="AN1556" t="s">
        <v>79</v>
      </c>
      <c r="AO1556" t="s">
        <v>79</v>
      </c>
      <c r="AP1556" t="s">
        <v>79</v>
      </c>
      <c r="AQ1556" t="s">
        <v>79</v>
      </c>
      <c r="AR1556" t="s">
        <v>79</v>
      </c>
      <c r="AS1556">
        <v>0</v>
      </c>
      <c r="AT1556" t="s">
        <v>79</v>
      </c>
      <c r="AU1556" t="s">
        <v>79</v>
      </c>
      <c r="AV1556">
        <v>0</v>
      </c>
      <c r="AW1556">
        <v>0</v>
      </c>
    </row>
    <row r="1557" spans="1:49" x14ac:dyDescent="0.2">
      <c r="A1557">
        <v>1</v>
      </c>
      <c r="B1557">
        <v>76</v>
      </c>
      <c r="C1557">
        <v>1</v>
      </c>
      <c r="D1557">
        <v>4</v>
      </c>
      <c r="E1557">
        <v>0</v>
      </c>
      <c r="F1557" t="s">
        <v>79</v>
      </c>
      <c r="G1557" t="s">
        <v>79</v>
      </c>
      <c r="H1557">
        <v>11</v>
      </c>
      <c r="I1557">
        <v>0</v>
      </c>
      <c r="J1557">
        <v>0</v>
      </c>
      <c r="K1557">
        <v>0</v>
      </c>
      <c r="L1557">
        <v>0</v>
      </c>
      <c r="M1557" t="s">
        <v>79</v>
      </c>
      <c r="N1557" t="s">
        <v>79</v>
      </c>
      <c r="O1557" t="s">
        <v>79</v>
      </c>
      <c r="P1557" t="s">
        <v>79</v>
      </c>
      <c r="Q1557" t="s">
        <v>79</v>
      </c>
      <c r="R1557" t="s">
        <v>354</v>
      </c>
      <c r="S1557" t="s">
        <v>79</v>
      </c>
      <c r="T1557">
        <v>0</v>
      </c>
      <c r="U1557" t="s">
        <v>79</v>
      </c>
      <c r="V1557" t="s">
        <v>79</v>
      </c>
      <c r="W1557" t="s">
        <v>79</v>
      </c>
      <c r="X1557">
        <v>2</v>
      </c>
      <c r="Y1557">
        <v>2</v>
      </c>
      <c r="Z1557" t="s">
        <v>79</v>
      </c>
      <c r="AA1557" t="s">
        <v>79</v>
      </c>
      <c r="AB1557" t="s">
        <v>79</v>
      </c>
      <c r="AC1557" t="s">
        <v>79</v>
      </c>
      <c r="AD1557" t="s">
        <v>79</v>
      </c>
      <c r="AE1557">
        <v>0</v>
      </c>
      <c r="AF1557" t="s">
        <v>79</v>
      </c>
      <c r="AG1557">
        <v>0</v>
      </c>
      <c r="AH1557" t="s">
        <v>79</v>
      </c>
      <c r="AI1557" t="s">
        <v>79</v>
      </c>
      <c r="AJ1557" t="s">
        <v>79</v>
      </c>
      <c r="AK1557" t="s">
        <v>79</v>
      </c>
      <c r="AL1557" t="s">
        <v>79</v>
      </c>
      <c r="AM1557" t="s">
        <v>79</v>
      </c>
      <c r="AN1557" t="s">
        <v>79</v>
      </c>
      <c r="AO1557" t="s">
        <v>79</v>
      </c>
      <c r="AP1557" t="s">
        <v>79</v>
      </c>
      <c r="AQ1557" t="s">
        <v>79</v>
      </c>
      <c r="AR1557" t="s">
        <v>79</v>
      </c>
      <c r="AS1557">
        <v>0</v>
      </c>
      <c r="AT1557" t="s">
        <v>79</v>
      </c>
      <c r="AU1557" t="s">
        <v>79</v>
      </c>
      <c r="AV1557">
        <v>0</v>
      </c>
      <c r="AW1557">
        <v>0</v>
      </c>
    </row>
    <row r="1558" spans="1:49" x14ac:dyDescent="0.2">
      <c r="A1558">
        <v>1</v>
      </c>
      <c r="B1558">
        <v>76</v>
      </c>
      <c r="C1558">
        <v>1</v>
      </c>
      <c r="D1558">
        <v>5</v>
      </c>
      <c r="E1558">
        <v>0</v>
      </c>
      <c r="F1558" t="s">
        <v>79</v>
      </c>
      <c r="G1558" t="s">
        <v>79</v>
      </c>
      <c r="H1558">
        <v>467</v>
      </c>
      <c r="I1558">
        <v>0</v>
      </c>
      <c r="J1558">
        <v>0</v>
      </c>
      <c r="K1558">
        <v>0</v>
      </c>
      <c r="L1558">
        <v>0</v>
      </c>
      <c r="M1558" t="s">
        <v>79</v>
      </c>
      <c r="N1558" t="s">
        <v>79</v>
      </c>
      <c r="O1558" t="s">
        <v>79</v>
      </c>
      <c r="P1558" t="s">
        <v>79</v>
      </c>
      <c r="Q1558" t="s">
        <v>79</v>
      </c>
      <c r="R1558" t="s">
        <v>485</v>
      </c>
      <c r="S1558" t="s">
        <v>79</v>
      </c>
      <c r="T1558">
        <v>0</v>
      </c>
      <c r="U1558" t="s">
        <v>79</v>
      </c>
      <c r="V1558" t="s">
        <v>79</v>
      </c>
      <c r="W1558" t="s">
        <v>79</v>
      </c>
      <c r="X1558">
        <v>2</v>
      </c>
      <c r="Y1558">
        <v>2</v>
      </c>
      <c r="Z1558" t="s">
        <v>79</v>
      </c>
      <c r="AA1558" t="s">
        <v>79</v>
      </c>
      <c r="AB1558" t="s">
        <v>79</v>
      </c>
      <c r="AC1558" t="s">
        <v>79</v>
      </c>
      <c r="AD1558" t="s">
        <v>79</v>
      </c>
      <c r="AE1558">
        <v>0</v>
      </c>
      <c r="AF1558" t="s">
        <v>79</v>
      </c>
      <c r="AG1558">
        <v>0</v>
      </c>
      <c r="AH1558" t="s">
        <v>79</v>
      </c>
      <c r="AI1558" t="s">
        <v>79</v>
      </c>
      <c r="AJ1558" t="s">
        <v>79</v>
      </c>
      <c r="AK1558" t="s">
        <v>79</v>
      </c>
      <c r="AL1558" t="s">
        <v>79</v>
      </c>
      <c r="AM1558" t="s">
        <v>79</v>
      </c>
      <c r="AN1558" t="s">
        <v>79</v>
      </c>
      <c r="AO1558" t="s">
        <v>79</v>
      </c>
      <c r="AP1558" t="s">
        <v>79</v>
      </c>
      <c r="AQ1558" t="s">
        <v>79</v>
      </c>
      <c r="AR1558" t="s">
        <v>79</v>
      </c>
      <c r="AS1558">
        <v>0</v>
      </c>
      <c r="AT1558" t="s">
        <v>79</v>
      </c>
      <c r="AU1558" t="s">
        <v>79</v>
      </c>
      <c r="AV1558">
        <v>0</v>
      </c>
      <c r="AW1558">
        <v>0</v>
      </c>
    </row>
    <row r="1559" spans="1:49" x14ac:dyDescent="0.2">
      <c r="A1559">
        <v>1</v>
      </c>
      <c r="B1559">
        <v>76</v>
      </c>
      <c r="C1559">
        <v>1</v>
      </c>
      <c r="D1559">
        <v>6</v>
      </c>
      <c r="E1559">
        <v>0</v>
      </c>
      <c r="F1559" t="s">
        <v>79</v>
      </c>
      <c r="G1559" t="s">
        <v>79</v>
      </c>
      <c r="H1559">
        <v>286</v>
      </c>
      <c r="I1559">
        <v>0</v>
      </c>
      <c r="J1559">
        <v>0</v>
      </c>
      <c r="K1559">
        <v>0</v>
      </c>
      <c r="L1559">
        <v>0</v>
      </c>
      <c r="M1559" t="s">
        <v>79</v>
      </c>
      <c r="N1559" t="s">
        <v>79</v>
      </c>
      <c r="O1559" t="s">
        <v>79</v>
      </c>
      <c r="P1559" t="s">
        <v>79</v>
      </c>
      <c r="Q1559" t="s">
        <v>79</v>
      </c>
      <c r="R1559" t="s">
        <v>2083</v>
      </c>
      <c r="S1559" t="s">
        <v>79</v>
      </c>
      <c r="T1559">
        <v>0</v>
      </c>
      <c r="U1559" t="s">
        <v>79</v>
      </c>
      <c r="V1559" t="s">
        <v>79</v>
      </c>
      <c r="W1559" t="s">
        <v>79</v>
      </c>
      <c r="X1559">
        <v>2</v>
      </c>
      <c r="Y1559">
        <v>2</v>
      </c>
      <c r="Z1559" t="s">
        <v>79</v>
      </c>
      <c r="AA1559" t="s">
        <v>79</v>
      </c>
      <c r="AB1559" t="s">
        <v>79</v>
      </c>
      <c r="AC1559" t="s">
        <v>79</v>
      </c>
      <c r="AD1559" t="s">
        <v>79</v>
      </c>
      <c r="AE1559">
        <v>0</v>
      </c>
      <c r="AF1559" t="s">
        <v>79</v>
      </c>
      <c r="AG1559">
        <v>0</v>
      </c>
      <c r="AH1559" t="s">
        <v>79</v>
      </c>
      <c r="AI1559" t="s">
        <v>79</v>
      </c>
      <c r="AJ1559" t="s">
        <v>79</v>
      </c>
      <c r="AK1559" t="s">
        <v>79</v>
      </c>
      <c r="AL1559" t="s">
        <v>79</v>
      </c>
      <c r="AM1559" t="s">
        <v>79</v>
      </c>
      <c r="AN1559" t="s">
        <v>79</v>
      </c>
      <c r="AO1559" t="s">
        <v>79</v>
      </c>
      <c r="AP1559" t="s">
        <v>79</v>
      </c>
      <c r="AQ1559" t="s">
        <v>79</v>
      </c>
      <c r="AR1559" t="s">
        <v>79</v>
      </c>
      <c r="AS1559">
        <v>0</v>
      </c>
      <c r="AT1559" t="s">
        <v>79</v>
      </c>
      <c r="AU1559" t="s">
        <v>79</v>
      </c>
      <c r="AV1559">
        <v>0</v>
      </c>
      <c r="AW1559">
        <v>0</v>
      </c>
    </row>
    <row r="1560" spans="1:49" x14ac:dyDescent="0.2">
      <c r="A1560">
        <v>1</v>
      </c>
      <c r="B1560">
        <v>76</v>
      </c>
      <c r="C1560">
        <v>1</v>
      </c>
      <c r="D1560">
        <v>7</v>
      </c>
      <c r="E1560">
        <v>0</v>
      </c>
      <c r="F1560" t="s">
        <v>79</v>
      </c>
      <c r="G1560" t="s">
        <v>79</v>
      </c>
      <c r="H1560">
        <v>0</v>
      </c>
      <c r="I1560">
        <v>0</v>
      </c>
      <c r="J1560">
        <v>0</v>
      </c>
      <c r="K1560">
        <v>0</v>
      </c>
      <c r="L1560">
        <v>0</v>
      </c>
      <c r="M1560" t="s">
        <v>79</v>
      </c>
      <c r="N1560" t="s">
        <v>79</v>
      </c>
      <c r="O1560" t="s">
        <v>79</v>
      </c>
      <c r="P1560" t="s">
        <v>79</v>
      </c>
      <c r="Q1560" t="s">
        <v>79</v>
      </c>
      <c r="R1560" t="s">
        <v>79</v>
      </c>
      <c r="S1560" t="s">
        <v>79</v>
      </c>
      <c r="T1560">
        <v>0</v>
      </c>
      <c r="U1560" t="s">
        <v>79</v>
      </c>
      <c r="V1560" t="s">
        <v>79</v>
      </c>
      <c r="W1560" t="s">
        <v>79</v>
      </c>
      <c r="X1560">
        <v>0</v>
      </c>
      <c r="Y1560">
        <v>0</v>
      </c>
      <c r="Z1560" t="s">
        <v>79</v>
      </c>
      <c r="AA1560" t="s">
        <v>79</v>
      </c>
      <c r="AB1560" t="s">
        <v>79</v>
      </c>
      <c r="AC1560" t="s">
        <v>79</v>
      </c>
      <c r="AD1560" t="s">
        <v>79</v>
      </c>
      <c r="AE1560">
        <v>0</v>
      </c>
      <c r="AF1560" t="s">
        <v>79</v>
      </c>
      <c r="AG1560">
        <v>0</v>
      </c>
      <c r="AH1560" t="s">
        <v>79</v>
      </c>
      <c r="AI1560" t="s">
        <v>79</v>
      </c>
      <c r="AJ1560" t="s">
        <v>79</v>
      </c>
      <c r="AK1560" t="s">
        <v>79</v>
      </c>
      <c r="AL1560" t="s">
        <v>79</v>
      </c>
      <c r="AM1560" t="s">
        <v>79</v>
      </c>
      <c r="AN1560" t="s">
        <v>79</v>
      </c>
      <c r="AO1560" t="s">
        <v>79</v>
      </c>
      <c r="AP1560" t="s">
        <v>79</v>
      </c>
      <c r="AQ1560" t="s">
        <v>79</v>
      </c>
      <c r="AR1560" t="s">
        <v>79</v>
      </c>
      <c r="AS1560">
        <v>0</v>
      </c>
      <c r="AT1560" t="s">
        <v>79</v>
      </c>
      <c r="AU1560" t="s">
        <v>79</v>
      </c>
      <c r="AV1560">
        <v>0</v>
      </c>
      <c r="AW1560">
        <v>0</v>
      </c>
    </row>
    <row r="1561" spans="1:49" x14ac:dyDescent="0.2">
      <c r="A1561">
        <v>1</v>
      </c>
      <c r="B1561">
        <v>76</v>
      </c>
      <c r="C1561">
        <v>1</v>
      </c>
      <c r="D1561">
        <v>8</v>
      </c>
      <c r="E1561">
        <v>0</v>
      </c>
      <c r="F1561" t="s">
        <v>79</v>
      </c>
      <c r="G1561" t="s">
        <v>79</v>
      </c>
      <c r="H1561">
        <v>0</v>
      </c>
      <c r="I1561">
        <v>0</v>
      </c>
      <c r="J1561">
        <v>0</v>
      </c>
      <c r="K1561">
        <v>0</v>
      </c>
      <c r="L1561">
        <v>0</v>
      </c>
      <c r="M1561" t="s">
        <v>79</v>
      </c>
      <c r="N1561" t="s">
        <v>79</v>
      </c>
      <c r="O1561" t="s">
        <v>79</v>
      </c>
      <c r="P1561" t="s">
        <v>79</v>
      </c>
      <c r="Q1561" t="s">
        <v>79</v>
      </c>
      <c r="R1561" t="s">
        <v>79</v>
      </c>
      <c r="S1561" t="s">
        <v>79</v>
      </c>
      <c r="T1561">
        <v>0</v>
      </c>
      <c r="U1561" t="s">
        <v>79</v>
      </c>
      <c r="V1561" t="s">
        <v>79</v>
      </c>
      <c r="W1561" t="s">
        <v>79</v>
      </c>
      <c r="X1561">
        <v>0</v>
      </c>
      <c r="Y1561">
        <v>0</v>
      </c>
      <c r="Z1561" t="s">
        <v>79</v>
      </c>
      <c r="AA1561" t="s">
        <v>79</v>
      </c>
      <c r="AB1561" t="s">
        <v>79</v>
      </c>
      <c r="AC1561" t="s">
        <v>79</v>
      </c>
      <c r="AD1561" t="s">
        <v>79</v>
      </c>
      <c r="AE1561">
        <v>0</v>
      </c>
      <c r="AF1561" t="s">
        <v>79</v>
      </c>
      <c r="AG1561">
        <v>0</v>
      </c>
      <c r="AH1561" t="s">
        <v>79</v>
      </c>
      <c r="AI1561" t="s">
        <v>79</v>
      </c>
      <c r="AJ1561" t="s">
        <v>79</v>
      </c>
      <c r="AK1561" t="s">
        <v>79</v>
      </c>
      <c r="AL1561" t="s">
        <v>79</v>
      </c>
      <c r="AM1561" t="s">
        <v>79</v>
      </c>
      <c r="AN1561" t="s">
        <v>79</v>
      </c>
      <c r="AO1561" t="s">
        <v>79</v>
      </c>
      <c r="AP1561" t="s">
        <v>79</v>
      </c>
      <c r="AQ1561" t="s">
        <v>79</v>
      </c>
      <c r="AR1561" t="s">
        <v>79</v>
      </c>
      <c r="AS1561">
        <v>0</v>
      </c>
      <c r="AT1561" t="s">
        <v>79</v>
      </c>
      <c r="AU1561" t="s">
        <v>79</v>
      </c>
      <c r="AV1561">
        <v>0</v>
      </c>
      <c r="AW1561">
        <v>0</v>
      </c>
    </row>
    <row r="1562" spans="1:49" x14ac:dyDescent="0.2">
      <c r="A1562">
        <v>1</v>
      </c>
      <c r="B1562">
        <v>76</v>
      </c>
      <c r="C1562">
        <v>2</v>
      </c>
      <c r="D1562">
        <v>1</v>
      </c>
      <c r="E1562">
        <v>0</v>
      </c>
      <c r="F1562" t="s">
        <v>79</v>
      </c>
      <c r="G1562" t="s">
        <v>79</v>
      </c>
      <c r="H1562">
        <v>8</v>
      </c>
      <c r="I1562">
        <v>0</v>
      </c>
      <c r="J1562">
        <v>0</v>
      </c>
      <c r="K1562">
        <v>0</v>
      </c>
      <c r="L1562">
        <v>0</v>
      </c>
      <c r="M1562" t="s">
        <v>79</v>
      </c>
      <c r="N1562" t="s">
        <v>79</v>
      </c>
      <c r="O1562" t="s">
        <v>79</v>
      </c>
      <c r="P1562" t="s">
        <v>79</v>
      </c>
      <c r="Q1562" t="s">
        <v>79</v>
      </c>
      <c r="R1562" t="s">
        <v>2084</v>
      </c>
      <c r="S1562" t="s">
        <v>79</v>
      </c>
      <c r="T1562">
        <v>0</v>
      </c>
      <c r="U1562" t="s">
        <v>79</v>
      </c>
      <c r="V1562" t="s">
        <v>79</v>
      </c>
      <c r="W1562" t="s">
        <v>79</v>
      </c>
      <c r="X1562">
        <v>2</v>
      </c>
      <c r="Y1562">
        <v>2</v>
      </c>
      <c r="Z1562" t="s">
        <v>79</v>
      </c>
      <c r="AA1562" t="s">
        <v>79</v>
      </c>
      <c r="AB1562" t="s">
        <v>79</v>
      </c>
      <c r="AC1562" t="s">
        <v>79</v>
      </c>
      <c r="AD1562" t="s">
        <v>79</v>
      </c>
      <c r="AE1562">
        <v>0</v>
      </c>
      <c r="AF1562" t="s">
        <v>79</v>
      </c>
      <c r="AG1562">
        <v>0</v>
      </c>
      <c r="AH1562" t="s">
        <v>79</v>
      </c>
      <c r="AI1562" t="s">
        <v>79</v>
      </c>
      <c r="AJ1562" t="s">
        <v>79</v>
      </c>
      <c r="AK1562" t="s">
        <v>79</v>
      </c>
      <c r="AL1562" t="s">
        <v>79</v>
      </c>
      <c r="AM1562" t="s">
        <v>79</v>
      </c>
      <c r="AN1562" t="s">
        <v>79</v>
      </c>
      <c r="AO1562" t="s">
        <v>79</v>
      </c>
      <c r="AP1562" t="s">
        <v>79</v>
      </c>
      <c r="AQ1562" t="s">
        <v>79</v>
      </c>
      <c r="AR1562" t="s">
        <v>79</v>
      </c>
      <c r="AS1562">
        <v>0</v>
      </c>
      <c r="AT1562" t="s">
        <v>79</v>
      </c>
      <c r="AU1562" t="s">
        <v>79</v>
      </c>
      <c r="AV1562">
        <v>0</v>
      </c>
      <c r="AW1562">
        <v>0</v>
      </c>
    </row>
    <row r="1563" spans="1:49" x14ac:dyDescent="0.2">
      <c r="A1563">
        <v>1</v>
      </c>
      <c r="B1563">
        <v>76</v>
      </c>
      <c r="C1563">
        <v>2</v>
      </c>
      <c r="D1563">
        <v>2</v>
      </c>
      <c r="E1563">
        <v>0</v>
      </c>
      <c r="F1563" t="s">
        <v>79</v>
      </c>
      <c r="G1563" t="s">
        <v>79</v>
      </c>
      <c r="H1563">
        <v>398</v>
      </c>
      <c r="I1563">
        <v>0</v>
      </c>
      <c r="J1563">
        <v>0</v>
      </c>
      <c r="K1563">
        <v>0</v>
      </c>
      <c r="L1563">
        <v>0</v>
      </c>
      <c r="M1563" t="s">
        <v>79</v>
      </c>
      <c r="N1563" t="s">
        <v>79</v>
      </c>
      <c r="O1563" t="s">
        <v>79</v>
      </c>
      <c r="P1563" t="s">
        <v>79</v>
      </c>
      <c r="Q1563" t="s">
        <v>79</v>
      </c>
      <c r="R1563" t="s">
        <v>490</v>
      </c>
      <c r="S1563" t="s">
        <v>79</v>
      </c>
      <c r="T1563">
        <v>0</v>
      </c>
      <c r="U1563" t="s">
        <v>79</v>
      </c>
      <c r="V1563" t="s">
        <v>79</v>
      </c>
      <c r="W1563" t="s">
        <v>79</v>
      </c>
      <c r="X1563">
        <v>2</v>
      </c>
      <c r="Y1563">
        <v>2</v>
      </c>
      <c r="Z1563" t="s">
        <v>79</v>
      </c>
      <c r="AA1563" t="s">
        <v>79</v>
      </c>
      <c r="AB1563" t="s">
        <v>79</v>
      </c>
      <c r="AC1563" t="s">
        <v>79</v>
      </c>
      <c r="AD1563" t="s">
        <v>79</v>
      </c>
      <c r="AE1563">
        <v>0</v>
      </c>
      <c r="AF1563" t="s">
        <v>79</v>
      </c>
      <c r="AG1563">
        <v>0</v>
      </c>
      <c r="AH1563" t="s">
        <v>79</v>
      </c>
      <c r="AI1563" t="s">
        <v>79</v>
      </c>
      <c r="AJ1563" t="s">
        <v>79</v>
      </c>
      <c r="AK1563" t="s">
        <v>79</v>
      </c>
      <c r="AL1563" t="s">
        <v>79</v>
      </c>
      <c r="AM1563" t="s">
        <v>79</v>
      </c>
      <c r="AN1563" t="s">
        <v>79</v>
      </c>
      <c r="AO1563" t="s">
        <v>79</v>
      </c>
      <c r="AP1563" t="s">
        <v>79</v>
      </c>
      <c r="AQ1563" t="s">
        <v>79</v>
      </c>
      <c r="AR1563" t="s">
        <v>79</v>
      </c>
      <c r="AS1563">
        <v>0</v>
      </c>
      <c r="AT1563" t="s">
        <v>79</v>
      </c>
      <c r="AU1563" t="s">
        <v>79</v>
      </c>
      <c r="AV1563">
        <v>0</v>
      </c>
      <c r="AW1563">
        <v>0</v>
      </c>
    </row>
    <row r="1564" spans="1:49" x14ac:dyDescent="0.2">
      <c r="A1564">
        <v>1</v>
      </c>
      <c r="B1564">
        <v>76</v>
      </c>
      <c r="C1564">
        <v>2</v>
      </c>
      <c r="D1564">
        <v>3</v>
      </c>
      <c r="E1564">
        <v>0</v>
      </c>
      <c r="F1564" t="s">
        <v>79</v>
      </c>
      <c r="G1564" t="s">
        <v>79</v>
      </c>
      <c r="H1564">
        <v>92</v>
      </c>
      <c r="I1564">
        <v>0</v>
      </c>
      <c r="J1564">
        <v>0</v>
      </c>
      <c r="K1564">
        <v>0</v>
      </c>
      <c r="L1564">
        <v>0</v>
      </c>
      <c r="M1564" t="s">
        <v>79</v>
      </c>
      <c r="N1564" t="s">
        <v>79</v>
      </c>
      <c r="O1564" t="s">
        <v>79</v>
      </c>
      <c r="P1564" t="s">
        <v>79</v>
      </c>
      <c r="Q1564" t="s">
        <v>79</v>
      </c>
      <c r="R1564" t="s">
        <v>489</v>
      </c>
      <c r="S1564" t="s">
        <v>79</v>
      </c>
      <c r="T1564">
        <v>0</v>
      </c>
      <c r="U1564" t="s">
        <v>79</v>
      </c>
      <c r="V1564" t="s">
        <v>79</v>
      </c>
      <c r="W1564" t="s">
        <v>79</v>
      </c>
      <c r="X1564">
        <v>2</v>
      </c>
      <c r="Y1564">
        <v>2</v>
      </c>
      <c r="Z1564" t="s">
        <v>79</v>
      </c>
      <c r="AA1564" t="s">
        <v>79</v>
      </c>
      <c r="AB1564" t="s">
        <v>79</v>
      </c>
      <c r="AC1564" t="s">
        <v>79</v>
      </c>
      <c r="AD1564" t="s">
        <v>79</v>
      </c>
      <c r="AE1564">
        <v>0</v>
      </c>
      <c r="AF1564" t="s">
        <v>79</v>
      </c>
      <c r="AG1564">
        <v>0</v>
      </c>
      <c r="AH1564" t="s">
        <v>79</v>
      </c>
      <c r="AI1564" t="s">
        <v>79</v>
      </c>
      <c r="AJ1564" t="s">
        <v>79</v>
      </c>
      <c r="AK1564" t="s">
        <v>79</v>
      </c>
      <c r="AL1564" t="s">
        <v>79</v>
      </c>
      <c r="AM1564" t="s">
        <v>79</v>
      </c>
      <c r="AN1564" t="s">
        <v>79</v>
      </c>
      <c r="AO1564" t="s">
        <v>79</v>
      </c>
      <c r="AP1564" t="s">
        <v>79</v>
      </c>
      <c r="AQ1564" t="s">
        <v>79</v>
      </c>
      <c r="AR1564" t="s">
        <v>79</v>
      </c>
      <c r="AS1564">
        <v>0</v>
      </c>
      <c r="AT1564" t="s">
        <v>79</v>
      </c>
      <c r="AU1564" t="s">
        <v>79</v>
      </c>
      <c r="AV1564">
        <v>0</v>
      </c>
      <c r="AW1564">
        <v>0</v>
      </c>
    </row>
    <row r="1565" spans="1:49" x14ac:dyDescent="0.2">
      <c r="A1565">
        <v>1</v>
      </c>
      <c r="B1565">
        <v>76</v>
      </c>
      <c r="C1565">
        <v>2</v>
      </c>
      <c r="D1565">
        <v>4</v>
      </c>
      <c r="E1565">
        <v>0</v>
      </c>
      <c r="F1565" t="s">
        <v>79</v>
      </c>
      <c r="G1565" t="s">
        <v>79</v>
      </c>
      <c r="H1565">
        <v>13</v>
      </c>
      <c r="I1565">
        <v>0</v>
      </c>
      <c r="J1565">
        <v>0</v>
      </c>
      <c r="K1565">
        <v>0</v>
      </c>
      <c r="L1565">
        <v>0</v>
      </c>
      <c r="M1565" t="s">
        <v>79</v>
      </c>
      <c r="N1565" t="s">
        <v>79</v>
      </c>
      <c r="O1565" t="s">
        <v>79</v>
      </c>
      <c r="P1565" t="s">
        <v>79</v>
      </c>
      <c r="Q1565" t="s">
        <v>79</v>
      </c>
      <c r="R1565" t="s">
        <v>487</v>
      </c>
      <c r="S1565" t="s">
        <v>79</v>
      </c>
      <c r="T1565">
        <v>0</v>
      </c>
      <c r="U1565" t="s">
        <v>79</v>
      </c>
      <c r="V1565" t="s">
        <v>79</v>
      </c>
      <c r="W1565" t="s">
        <v>79</v>
      </c>
      <c r="X1565">
        <v>2</v>
      </c>
      <c r="Y1565">
        <v>2</v>
      </c>
      <c r="Z1565" t="s">
        <v>79</v>
      </c>
      <c r="AA1565" t="s">
        <v>79</v>
      </c>
      <c r="AB1565" t="s">
        <v>79</v>
      </c>
      <c r="AC1565" t="s">
        <v>79</v>
      </c>
      <c r="AD1565" t="s">
        <v>79</v>
      </c>
      <c r="AE1565">
        <v>0</v>
      </c>
      <c r="AF1565" t="s">
        <v>79</v>
      </c>
      <c r="AG1565">
        <v>0</v>
      </c>
      <c r="AH1565" t="s">
        <v>79</v>
      </c>
      <c r="AI1565" t="s">
        <v>79</v>
      </c>
      <c r="AJ1565" t="s">
        <v>79</v>
      </c>
      <c r="AK1565" t="s">
        <v>79</v>
      </c>
      <c r="AL1565" t="s">
        <v>79</v>
      </c>
      <c r="AM1565" t="s">
        <v>79</v>
      </c>
      <c r="AN1565" t="s">
        <v>79</v>
      </c>
      <c r="AO1565" t="s">
        <v>79</v>
      </c>
      <c r="AP1565" t="s">
        <v>79</v>
      </c>
      <c r="AQ1565" t="s">
        <v>79</v>
      </c>
      <c r="AR1565" t="s">
        <v>79</v>
      </c>
      <c r="AS1565">
        <v>0</v>
      </c>
      <c r="AT1565" t="s">
        <v>79</v>
      </c>
      <c r="AU1565" t="s">
        <v>79</v>
      </c>
      <c r="AV1565">
        <v>0</v>
      </c>
      <c r="AW1565">
        <v>0</v>
      </c>
    </row>
    <row r="1566" spans="1:49" x14ac:dyDescent="0.2">
      <c r="A1566">
        <v>1</v>
      </c>
      <c r="B1566">
        <v>76</v>
      </c>
      <c r="C1566">
        <v>2</v>
      </c>
      <c r="D1566">
        <v>5</v>
      </c>
      <c r="E1566">
        <v>0</v>
      </c>
      <c r="F1566" t="s">
        <v>79</v>
      </c>
      <c r="G1566" t="s">
        <v>79</v>
      </c>
      <c r="H1566">
        <v>93</v>
      </c>
      <c r="I1566">
        <v>0</v>
      </c>
      <c r="J1566">
        <v>0</v>
      </c>
      <c r="K1566">
        <v>0</v>
      </c>
      <c r="L1566">
        <v>0</v>
      </c>
      <c r="M1566" t="s">
        <v>79</v>
      </c>
      <c r="N1566" t="s">
        <v>79</v>
      </c>
      <c r="O1566" t="s">
        <v>79</v>
      </c>
      <c r="P1566" t="s">
        <v>79</v>
      </c>
      <c r="Q1566" t="s">
        <v>79</v>
      </c>
      <c r="R1566" t="s">
        <v>488</v>
      </c>
      <c r="S1566" t="s">
        <v>79</v>
      </c>
      <c r="T1566">
        <v>0</v>
      </c>
      <c r="U1566" t="s">
        <v>79</v>
      </c>
      <c r="V1566" t="s">
        <v>79</v>
      </c>
      <c r="W1566" t="s">
        <v>79</v>
      </c>
      <c r="X1566">
        <v>2</v>
      </c>
      <c r="Y1566">
        <v>2</v>
      </c>
      <c r="Z1566" t="s">
        <v>79</v>
      </c>
      <c r="AA1566" t="s">
        <v>79</v>
      </c>
      <c r="AB1566" t="s">
        <v>79</v>
      </c>
      <c r="AC1566" t="s">
        <v>79</v>
      </c>
      <c r="AD1566" t="s">
        <v>79</v>
      </c>
      <c r="AE1566">
        <v>0</v>
      </c>
      <c r="AF1566" t="s">
        <v>79</v>
      </c>
      <c r="AG1566">
        <v>0</v>
      </c>
      <c r="AH1566" t="s">
        <v>79</v>
      </c>
      <c r="AI1566" t="s">
        <v>79</v>
      </c>
      <c r="AJ1566" t="s">
        <v>79</v>
      </c>
      <c r="AK1566" t="s">
        <v>79</v>
      </c>
      <c r="AL1566" t="s">
        <v>79</v>
      </c>
      <c r="AM1566" t="s">
        <v>79</v>
      </c>
      <c r="AN1566" t="s">
        <v>79</v>
      </c>
      <c r="AO1566" t="s">
        <v>79</v>
      </c>
      <c r="AP1566" t="s">
        <v>79</v>
      </c>
      <c r="AQ1566" t="s">
        <v>79</v>
      </c>
      <c r="AR1566" t="s">
        <v>79</v>
      </c>
      <c r="AS1566">
        <v>0</v>
      </c>
      <c r="AT1566" t="s">
        <v>79</v>
      </c>
      <c r="AU1566" t="s">
        <v>79</v>
      </c>
      <c r="AV1566">
        <v>0</v>
      </c>
      <c r="AW1566">
        <v>0</v>
      </c>
    </row>
    <row r="1567" spans="1:49" x14ac:dyDescent="0.2">
      <c r="A1567">
        <v>1</v>
      </c>
      <c r="B1567">
        <v>76</v>
      </c>
      <c r="C1567">
        <v>2</v>
      </c>
      <c r="D1567">
        <v>6</v>
      </c>
      <c r="E1567">
        <v>0</v>
      </c>
      <c r="F1567" t="s">
        <v>79</v>
      </c>
      <c r="G1567" t="s">
        <v>79</v>
      </c>
      <c r="H1567">
        <v>350</v>
      </c>
      <c r="I1567">
        <v>0</v>
      </c>
      <c r="J1567">
        <v>0</v>
      </c>
      <c r="K1567">
        <v>0</v>
      </c>
      <c r="L1567">
        <v>0</v>
      </c>
      <c r="M1567" t="s">
        <v>79</v>
      </c>
      <c r="N1567" t="s">
        <v>79</v>
      </c>
      <c r="O1567" t="s">
        <v>79</v>
      </c>
      <c r="P1567" t="s">
        <v>79</v>
      </c>
      <c r="Q1567" t="s">
        <v>79</v>
      </c>
      <c r="R1567" t="s">
        <v>495</v>
      </c>
      <c r="S1567" t="s">
        <v>79</v>
      </c>
      <c r="T1567">
        <v>0</v>
      </c>
      <c r="U1567" t="s">
        <v>79</v>
      </c>
      <c r="V1567" t="s">
        <v>79</v>
      </c>
      <c r="W1567" t="s">
        <v>79</v>
      </c>
      <c r="X1567">
        <v>2</v>
      </c>
      <c r="Y1567">
        <v>2</v>
      </c>
      <c r="Z1567" t="s">
        <v>79</v>
      </c>
      <c r="AA1567" t="s">
        <v>79</v>
      </c>
      <c r="AB1567" t="s">
        <v>79</v>
      </c>
      <c r="AC1567" t="s">
        <v>79</v>
      </c>
      <c r="AD1567" t="s">
        <v>79</v>
      </c>
      <c r="AE1567">
        <v>0</v>
      </c>
      <c r="AF1567" t="s">
        <v>79</v>
      </c>
      <c r="AG1567">
        <v>0</v>
      </c>
      <c r="AH1567" t="s">
        <v>79</v>
      </c>
      <c r="AI1567" t="s">
        <v>79</v>
      </c>
      <c r="AJ1567" t="s">
        <v>79</v>
      </c>
      <c r="AK1567" t="s">
        <v>79</v>
      </c>
      <c r="AL1567" t="s">
        <v>79</v>
      </c>
      <c r="AM1567" t="s">
        <v>79</v>
      </c>
      <c r="AN1567" t="s">
        <v>79</v>
      </c>
      <c r="AO1567" t="s">
        <v>79</v>
      </c>
      <c r="AP1567" t="s">
        <v>79</v>
      </c>
      <c r="AQ1567" t="s">
        <v>79</v>
      </c>
      <c r="AR1567" t="s">
        <v>79</v>
      </c>
      <c r="AS1567">
        <v>0</v>
      </c>
      <c r="AT1567" t="s">
        <v>79</v>
      </c>
      <c r="AU1567" t="s">
        <v>79</v>
      </c>
      <c r="AV1567">
        <v>0</v>
      </c>
      <c r="AW1567">
        <v>0</v>
      </c>
    </row>
    <row r="1568" spans="1:49" x14ac:dyDescent="0.2">
      <c r="A1568">
        <v>1</v>
      </c>
      <c r="B1568">
        <v>76</v>
      </c>
      <c r="C1568">
        <v>2</v>
      </c>
      <c r="D1568">
        <v>7</v>
      </c>
      <c r="E1568">
        <v>0</v>
      </c>
      <c r="F1568" t="s">
        <v>79</v>
      </c>
      <c r="G1568" t="s">
        <v>79</v>
      </c>
      <c r="H1568">
        <v>354</v>
      </c>
      <c r="I1568">
        <v>0</v>
      </c>
      <c r="J1568">
        <v>0</v>
      </c>
      <c r="K1568">
        <v>0</v>
      </c>
      <c r="L1568">
        <v>0</v>
      </c>
      <c r="M1568" t="s">
        <v>79</v>
      </c>
      <c r="N1568" t="s">
        <v>79</v>
      </c>
      <c r="O1568" t="s">
        <v>79</v>
      </c>
      <c r="P1568" t="s">
        <v>79</v>
      </c>
      <c r="Q1568" t="s">
        <v>79</v>
      </c>
      <c r="R1568" t="s">
        <v>2085</v>
      </c>
      <c r="S1568" t="s">
        <v>79</v>
      </c>
      <c r="T1568">
        <v>0</v>
      </c>
      <c r="U1568" t="s">
        <v>79</v>
      </c>
      <c r="V1568" t="s">
        <v>79</v>
      </c>
      <c r="W1568" t="s">
        <v>79</v>
      </c>
      <c r="X1568">
        <v>2</v>
      </c>
      <c r="Y1568">
        <v>2</v>
      </c>
      <c r="Z1568" t="s">
        <v>79</v>
      </c>
      <c r="AA1568" t="s">
        <v>79</v>
      </c>
      <c r="AB1568" t="s">
        <v>79</v>
      </c>
      <c r="AC1568" t="s">
        <v>79</v>
      </c>
      <c r="AD1568" t="s">
        <v>79</v>
      </c>
      <c r="AE1568">
        <v>0</v>
      </c>
      <c r="AF1568" t="s">
        <v>79</v>
      </c>
      <c r="AG1568">
        <v>0</v>
      </c>
      <c r="AH1568" t="s">
        <v>79</v>
      </c>
      <c r="AI1568" t="s">
        <v>79</v>
      </c>
      <c r="AJ1568" t="s">
        <v>79</v>
      </c>
      <c r="AK1568" t="s">
        <v>79</v>
      </c>
      <c r="AL1568" t="s">
        <v>79</v>
      </c>
      <c r="AM1568" t="s">
        <v>79</v>
      </c>
      <c r="AN1568" t="s">
        <v>79</v>
      </c>
      <c r="AO1568" t="s">
        <v>79</v>
      </c>
      <c r="AP1568" t="s">
        <v>79</v>
      </c>
      <c r="AQ1568" t="s">
        <v>79</v>
      </c>
      <c r="AR1568" t="s">
        <v>79</v>
      </c>
      <c r="AS1568">
        <v>0</v>
      </c>
      <c r="AT1568" t="s">
        <v>79</v>
      </c>
      <c r="AU1568" t="s">
        <v>79</v>
      </c>
      <c r="AV1568">
        <v>0</v>
      </c>
      <c r="AW1568">
        <v>0</v>
      </c>
    </row>
    <row r="1569" spans="1:49" x14ac:dyDescent="0.2">
      <c r="A1569">
        <v>1</v>
      </c>
      <c r="B1569">
        <v>76</v>
      </c>
      <c r="C1569">
        <v>2</v>
      </c>
      <c r="D1569">
        <v>8</v>
      </c>
      <c r="E1569">
        <v>0</v>
      </c>
      <c r="F1569" t="s">
        <v>79</v>
      </c>
      <c r="G1569" t="s">
        <v>79</v>
      </c>
      <c r="H1569">
        <v>52</v>
      </c>
      <c r="I1569">
        <v>0</v>
      </c>
      <c r="J1569">
        <v>0</v>
      </c>
      <c r="K1569">
        <v>0</v>
      </c>
      <c r="L1569">
        <v>0</v>
      </c>
      <c r="M1569" t="s">
        <v>79</v>
      </c>
      <c r="N1569" t="s">
        <v>79</v>
      </c>
      <c r="O1569" t="s">
        <v>79</v>
      </c>
      <c r="P1569" t="s">
        <v>79</v>
      </c>
      <c r="Q1569" t="s">
        <v>79</v>
      </c>
      <c r="R1569" t="s">
        <v>2086</v>
      </c>
      <c r="S1569" t="s">
        <v>79</v>
      </c>
      <c r="T1569">
        <v>0</v>
      </c>
      <c r="U1569" t="s">
        <v>79</v>
      </c>
      <c r="V1569" t="s">
        <v>79</v>
      </c>
      <c r="W1569" t="s">
        <v>79</v>
      </c>
      <c r="X1569">
        <v>2</v>
      </c>
      <c r="Y1569">
        <v>2</v>
      </c>
      <c r="Z1569" t="s">
        <v>79</v>
      </c>
      <c r="AA1569" t="s">
        <v>79</v>
      </c>
      <c r="AB1569" t="s">
        <v>79</v>
      </c>
      <c r="AC1569" t="s">
        <v>79</v>
      </c>
      <c r="AD1569" t="s">
        <v>79</v>
      </c>
      <c r="AE1569">
        <v>0</v>
      </c>
      <c r="AF1569" t="s">
        <v>79</v>
      </c>
      <c r="AG1569">
        <v>0</v>
      </c>
      <c r="AH1569" t="s">
        <v>79</v>
      </c>
      <c r="AI1569" t="s">
        <v>79</v>
      </c>
      <c r="AJ1569" t="s">
        <v>79</v>
      </c>
      <c r="AK1569" t="s">
        <v>79</v>
      </c>
      <c r="AL1569" t="s">
        <v>79</v>
      </c>
      <c r="AM1569" t="s">
        <v>79</v>
      </c>
      <c r="AN1569" t="s">
        <v>79</v>
      </c>
      <c r="AO1569" t="s">
        <v>79</v>
      </c>
      <c r="AP1569" t="s">
        <v>79</v>
      </c>
      <c r="AQ1569" t="s">
        <v>79</v>
      </c>
      <c r="AR1569" t="s">
        <v>79</v>
      </c>
      <c r="AS1569">
        <v>0</v>
      </c>
      <c r="AT1569" t="s">
        <v>79</v>
      </c>
      <c r="AU1569" t="s">
        <v>79</v>
      </c>
      <c r="AV1569">
        <v>0</v>
      </c>
      <c r="AW1569">
        <v>0</v>
      </c>
    </row>
    <row r="1570" spans="1:49" x14ac:dyDescent="0.2">
      <c r="A1570">
        <v>1</v>
      </c>
      <c r="B1570">
        <v>77</v>
      </c>
      <c r="C1570">
        <v>1</v>
      </c>
      <c r="D1570">
        <v>1</v>
      </c>
      <c r="E1570">
        <v>0</v>
      </c>
      <c r="F1570" t="s">
        <v>79</v>
      </c>
      <c r="G1570" t="s">
        <v>79</v>
      </c>
      <c r="H1570">
        <v>573</v>
      </c>
      <c r="I1570">
        <v>0</v>
      </c>
      <c r="J1570">
        <v>0</v>
      </c>
      <c r="K1570">
        <v>0</v>
      </c>
      <c r="L1570">
        <v>0</v>
      </c>
      <c r="M1570" t="s">
        <v>79</v>
      </c>
      <c r="N1570" t="s">
        <v>79</v>
      </c>
      <c r="O1570" t="s">
        <v>79</v>
      </c>
      <c r="P1570" t="s">
        <v>79</v>
      </c>
      <c r="Q1570" t="s">
        <v>79</v>
      </c>
      <c r="R1570" t="s">
        <v>2087</v>
      </c>
      <c r="S1570" t="s">
        <v>79</v>
      </c>
      <c r="T1570">
        <v>0</v>
      </c>
      <c r="U1570" t="s">
        <v>79</v>
      </c>
      <c r="V1570" t="s">
        <v>79</v>
      </c>
      <c r="W1570" t="s">
        <v>79</v>
      </c>
      <c r="X1570">
        <v>3</v>
      </c>
      <c r="Y1570">
        <v>3</v>
      </c>
      <c r="Z1570" t="s">
        <v>79</v>
      </c>
      <c r="AA1570" t="s">
        <v>79</v>
      </c>
      <c r="AB1570" t="s">
        <v>79</v>
      </c>
      <c r="AC1570" t="s">
        <v>79</v>
      </c>
      <c r="AD1570" t="s">
        <v>79</v>
      </c>
      <c r="AE1570">
        <v>0</v>
      </c>
      <c r="AF1570" t="s">
        <v>79</v>
      </c>
      <c r="AG1570">
        <v>0</v>
      </c>
      <c r="AH1570" t="s">
        <v>79</v>
      </c>
      <c r="AI1570" t="s">
        <v>79</v>
      </c>
      <c r="AJ1570" t="s">
        <v>79</v>
      </c>
      <c r="AK1570" t="s">
        <v>79</v>
      </c>
      <c r="AL1570" t="s">
        <v>79</v>
      </c>
      <c r="AM1570" t="s">
        <v>79</v>
      </c>
      <c r="AN1570" t="s">
        <v>79</v>
      </c>
      <c r="AO1570" t="s">
        <v>79</v>
      </c>
      <c r="AP1570" t="s">
        <v>79</v>
      </c>
      <c r="AQ1570" t="s">
        <v>79</v>
      </c>
      <c r="AR1570" t="s">
        <v>79</v>
      </c>
      <c r="AS1570">
        <v>0</v>
      </c>
      <c r="AT1570" t="s">
        <v>79</v>
      </c>
      <c r="AU1570" t="s">
        <v>79</v>
      </c>
      <c r="AV1570">
        <v>0</v>
      </c>
      <c r="AW1570">
        <v>0</v>
      </c>
    </row>
    <row r="1571" spans="1:49" x14ac:dyDescent="0.2">
      <c r="A1571">
        <v>1</v>
      </c>
      <c r="B1571">
        <v>77</v>
      </c>
      <c r="C1571">
        <v>1</v>
      </c>
      <c r="D1571">
        <v>2</v>
      </c>
      <c r="E1571">
        <v>0</v>
      </c>
      <c r="F1571" t="s">
        <v>79</v>
      </c>
      <c r="G1571" t="s">
        <v>79</v>
      </c>
      <c r="H1571">
        <v>186</v>
      </c>
      <c r="I1571">
        <v>0</v>
      </c>
      <c r="J1571">
        <v>0</v>
      </c>
      <c r="K1571">
        <v>0</v>
      </c>
      <c r="L1571">
        <v>0</v>
      </c>
      <c r="M1571" t="s">
        <v>79</v>
      </c>
      <c r="N1571" t="s">
        <v>79</v>
      </c>
      <c r="O1571" t="s">
        <v>79</v>
      </c>
      <c r="P1571" t="s">
        <v>79</v>
      </c>
      <c r="Q1571" t="s">
        <v>79</v>
      </c>
      <c r="R1571" t="s">
        <v>2088</v>
      </c>
      <c r="S1571" t="s">
        <v>79</v>
      </c>
      <c r="T1571">
        <v>0</v>
      </c>
      <c r="U1571" t="s">
        <v>79</v>
      </c>
      <c r="V1571" t="s">
        <v>79</v>
      </c>
      <c r="W1571" t="s">
        <v>79</v>
      </c>
      <c r="X1571">
        <v>3</v>
      </c>
      <c r="Y1571">
        <v>3</v>
      </c>
      <c r="Z1571" t="s">
        <v>79</v>
      </c>
      <c r="AA1571" t="s">
        <v>79</v>
      </c>
      <c r="AB1571" t="s">
        <v>79</v>
      </c>
      <c r="AC1571" t="s">
        <v>79</v>
      </c>
      <c r="AD1571" t="s">
        <v>79</v>
      </c>
      <c r="AE1571">
        <v>0</v>
      </c>
      <c r="AF1571" t="s">
        <v>79</v>
      </c>
      <c r="AG1571">
        <v>0</v>
      </c>
      <c r="AH1571" t="s">
        <v>79</v>
      </c>
      <c r="AI1571" t="s">
        <v>79</v>
      </c>
      <c r="AJ1571" t="s">
        <v>79</v>
      </c>
      <c r="AK1571" t="s">
        <v>79</v>
      </c>
      <c r="AL1571" t="s">
        <v>79</v>
      </c>
      <c r="AM1571" t="s">
        <v>79</v>
      </c>
      <c r="AN1571" t="s">
        <v>79</v>
      </c>
      <c r="AO1571" t="s">
        <v>79</v>
      </c>
      <c r="AP1571" t="s">
        <v>79</v>
      </c>
      <c r="AQ1571" t="s">
        <v>79</v>
      </c>
      <c r="AR1571" t="s">
        <v>79</v>
      </c>
      <c r="AS1571">
        <v>0</v>
      </c>
      <c r="AT1571" t="s">
        <v>79</v>
      </c>
      <c r="AU1571" t="s">
        <v>79</v>
      </c>
      <c r="AV1571">
        <v>0</v>
      </c>
      <c r="AW1571">
        <v>0</v>
      </c>
    </row>
    <row r="1572" spans="1:49" x14ac:dyDescent="0.2">
      <c r="A1572">
        <v>1</v>
      </c>
      <c r="B1572">
        <v>77</v>
      </c>
      <c r="C1572">
        <v>1</v>
      </c>
      <c r="D1572">
        <v>3</v>
      </c>
      <c r="E1572">
        <v>0</v>
      </c>
      <c r="F1572" t="s">
        <v>79</v>
      </c>
      <c r="G1572" t="s">
        <v>79</v>
      </c>
      <c r="H1572">
        <v>527</v>
      </c>
      <c r="I1572">
        <v>0</v>
      </c>
      <c r="J1572">
        <v>0</v>
      </c>
      <c r="K1572">
        <v>0</v>
      </c>
      <c r="L1572">
        <v>0</v>
      </c>
      <c r="M1572" t="s">
        <v>79</v>
      </c>
      <c r="N1572" t="s">
        <v>79</v>
      </c>
      <c r="O1572" t="s">
        <v>79</v>
      </c>
      <c r="P1572" t="s">
        <v>79</v>
      </c>
      <c r="Q1572" t="s">
        <v>79</v>
      </c>
      <c r="R1572" t="s">
        <v>496</v>
      </c>
      <c r="S1572" t="s">
        <v>79</v>
      </c>
      <c r="T1572">
        <v>0</v>
      </c>
      <c r="U1572" t="s">
        <v>79</v>
      </c>
      <c r="V1572" t="s">
        <v>79</v>
      </c>
      <c r="W1572" t="s">
        <v>79</v>
      </c>
      <c r="X1572">
        <v>3</v>
      </c>
      <c r="Y1572">
        <v>3</v>
      </c>
      <c r="Z1572" t="s">
        <v>79</v>
      </c>
      <c r="AA1572" t="s">
        <v>79</v>
      </c>
      <c r="AB1572" t="s">
        <v>79</v>
      </c>
      <c r="AC1572" t="s">
        <v>79</v>
      </c>
      <c r="AD1572" t="s">
        <v>79</v>
      </c>
      <c r="AE1572">
        <v>0</v>
      </c>
      <c r="AF1572" t="s">
        <v>79</v>
      </c>
      <c r="AG1572">
        <v>0</v>
      </c>
      <c r="AH1572" t="s">
        <v>79</v>
      </c>
      <c r="AI1572" t="s">
        <v>79</v>
      </c>
      <c r="AJ1572" t="s">
        <v>79</v>
      </c>
      <c r="AK1572" t="s">
        <v>79</v>
      </c>
      <c r="AL1572" t="s">
        <v>79</v>
      </c>
      <c r="AM1572" t="s">
        <v>79</v>
      </c>
      <c r="AN1572" t="s">
        <v>79</v>
      </c>
      <c r="AO1572" t="s">
        <v>79</v>
      </c>
      <c r="AP1572" t="s">
        <v>79</v>
      </c>
      <c r="AQ1572" t="s">
        <v>79</v>
      </c>
      <c r="AR1572" t="s">
        <v>79</v>
      </c>
      <c r="AS1572">
        <v>0</v>
      </c>
      <c r="AT1572" t="s">
        <v>79</v>
      </c>
      <c r="AU1572" t="s">
        <v>79</v>
      </c>
      <c r="AV1572">
        <v>0</v>
      </c>
      <c r="AW1572">
        <v>0</v>
      </c>
    </row>
    <row r="1573" spans="1:49" x14ac:dyDescent="0.2">
      <c r="A1573">
        <v>1</v>
      </c>
      <c r="B1573">
        <v>77</v>
      </c>
      <c r="C1573">
        <v>1</v>
      </c>
      <c r="D1573">
        <v>4</v>
      </c>
      <c r="E1573">
        <v>0</v>
      </c>
      <c r="F1573" t="s">
        <v>79</v>
      </c>
      <c r="G1573" t="s">
        <v>79</v>
      </c>
      <c r="H1573">
        <v>110</v>
      </c>
      <c r="I1573">
        <v>0</v>
      </c>
      <c r="J1573">
        <v>0</v>
      </c>
      <c r="K1573">
        <v>0</v>
      </c>
      <c r="L1573">
        <v>0</v>
      </c>
      <c r="M1573" t="s">
        <v>79</v>
      </c>
      <c r="N1573" t="s">
        <v>79</v>
      </c>
      <c r="O1573" t="s">
        <v>79</v>
      </c>
      <c r="P1573" t="s">
        <v>79</v>
      </c>
      <c r="Q1573" t="s">
        <v>79</v>
      </c>
      <c r="R1573" t="s">
        <v>2089</v>
      </c>
      <c r="S1573" t="s">
        <v>79</v>
      </c>
      <c r="T1573">
        <v>0</v>
      </c>
      <c r="U1573" t="s">
        <v>79</v>
      </c>
      <c r="V1573" t="s">
        <v>79</v>
      </c>
      <c r="W1573" t="s">
        <v>79</v>
      </c>
      <c r="X1573">
        <v>3</v>
      </c>
      <c r="Y1573">
        <v>3</v>
      </c>
      <c r="Z1573" t="s">
        <v>79</v>
      </c>
      <c r="AA1573" t="s">
        <v>79</v>
      </c>
      <c r="AB1573" t="s">
        <v>79</v>
      </c>
      <c r="AC1573" t="s">
        <v>79</v>
      </c>
      <c r="AD1573" t="s">
        <v>79</v>
      </c>
      <c r="AE1573">
        <v>0</v>
      </c>
      <c r="AF1573" t="s">
        <v>79</v>
      </c>
      <c r="AG1573">
        <v>0</v>
      </c>
      <c r="AH1573" t="s">
        <v>79</v>
      </c>
      <c r="AI1573" t="s">
        <v>79</v>
      </c>
      <c r="AJ1573" t="s">
        <v>79</v>
      </c>
      <c r="AK1573" t="s">
        <v>79</v>
      </c>
      <c r="AL1573" t="s">
        <v>79</v>
      </c>
      <c r="AM1573" t="s">
        <v>79</v>
      </c>
      <c r="AN1573" t="s">
        <v>79</v>
      </c>
      <c r="AO1573" t="s">
        <v>79</v>
      </c>
      <c r="AP1573" t="s">
        <v>79</v>
      </c>
      <c r="AQ1573" t="s">
        <v>79</v>
      </c>
      <c r="AR1573" t="s">
        <v>79</v>
      </c>
      <c r="AS1573">
        <v>0</v>
      </c>
      <c r="AT1573" t="s">
        <v>79</v>
      </c>
      <c r="AU1573" t="s">
        <v>79</v>
      </c>
      <c r="AV1573">
        <v>0</v>
      </c>
      <c r="AW1573">
        <v>0</v>
      </c>
    </row>
    <row r="1574" spans="1:49" x14ac:dyDescent="0.2">
      <c r="A1574">
        <v>1</v>
      </c>
      <c r="B1574">
        <v>77</v>
      </c>
      <c r="C1574">
        <v>1</v>
      </c>
      <c r="D1574">
        <v>5</v>
      </c>
      <c r="E1574">
        <v>0</v>
      </c>
      <c r="F1574" t="s">
        <v>79</v>
      </c>
      <c r="G1574" t="s">
        <v>79</v>
      </c>
      <c r="H1574">
        <v>415</v>
      </c>
      <c r="I1574">
        <v>0</v>
      </c>
      <c r="J1574">
        <v>0</v>
      </c>
      <c r="K1574">
        <v>0</v>
      </c>
      <c r="L1574">
        <v>0</v>
      </c>
      <c r="M1574" t="s">
        <v>79</v>
      </c>
      <c r="N1574" t="s">
        <v>79</v>
      </c>
      <c r="O1574" t="s">
        <v>79</v>
      </c>
      <c r="P1574" t="s">
        <v>79</v>
      </c>
      <c r="Q1574" t="s">
        <v>79</v>
      </c>
      <c r="R1574" t="s">
        <v>689</v>
      </c>
      <c r="S1574" t="s">
        <v>79</v>
      </c>
      <c r="T1574">
        <v>0</v>
      </c>
      <c r="U1574" t="s">
        <v>79</v>
      </c>
      <c r="V1574" t="s">
        <v>79</v>
      </c>
      <c r="W1574" t="s">
        <v>79</v>
      </c>
      <c r="X1574">
        <v>3</v>
      </c>
      <c r="Y1574">
        <v>3</v>
      </c>
      <c r="Z1574" t="s">
        <v>79</v>
      </c>
      <c r="AA1574" t="s">
        <v>79</v>
      </c>
      <c r="AB1574" t="s">
        <v>79</v>
      </c>
      <c r="AC1574" t="s">
        <v>79</v>
      </c>
      <c r="AD1574" t="s">
        <v>79</v>
      </c>
      <c r="AE1574">
        <v>0</v>
      </c>
      <c r="AF1574" t="s">
        <v>79</v>
      </c>
      <c r="AG1574">
        <v>0</v>
      </c>
      <c r="AH1574" t="s">
        <v>79</v>
      </c>
      <c r="AI1574" t="s">
        <v>79</v>
      </c>
      <c r="AJ1574" t="s">
        <v>79</v>
      </c>
      <c r="AK1574" t="s">
        <v>79</v>
      </c>
      <c r="AL1574" t="s">
        <v>79</v>
      </c>
      <c r="AM1574" t="s">
        <v>79</v>
      </c>
      <c r="AN1574" t="s">
        <v>79</v>
      </c>
      <c r="AO1574" t="s">
        <v>79</v>
      </c>
      <c r="AP1574" t="s">
        <v>79</v>
      </c>
      <c r="AQ1574" t="s">
        <v>79</v>
      </c>
      <c r="AR1574" t="s">
        <v>79</v>
      </c>
      <c r="AS1574">
        <v>0</v>
      </c>
      <c r="AT1574" t="s">
        <v>79</v>
      </c>
      <c r="AU1574" t="s">
        <v>79</v>
      </c>
      <c r="AV1574">
        <v>0</v>
      </c>
      <c r="AW1574">
        <v>0</v>
      </c>
    </row>
    <row r="1575" spans="1:49" x14ac:dyDescent="0.2">
      <c r="A1575">
        <v>1</v>
      </c>
      <c r="B1575">
        <v>77</v>
      </c>
      <c r="C1575">
        <v>1</v>
      </c>
      <c r="D1575">
        <v>6</v>
      </c>
      <c r="E1575">
        <v>0</v>
      </c>
      <c r="F1575" t="s">
        <v>79</v>
      </c>
      <c r="G1575" t="s">
        <v>79</v>
      </c>
      <c r="H1575">
        <v>377</v>
      </c>
      <c r="I1575">
        <v>0</v>
      </c>
      <c r="J1575">
        <v>0</v>
      </c>
      <c r="K1575">
        <v>0</v>
      </c>
      <c r="L1575">
        <v>0</v>
      </c>
      <c r="M1575" t="s">
        <v>79</v>
      </c>
      <c r="N1575" t="s">
        <v>79</v>
      </c>
      <c r="O1575" t="s">
        <v>79</v>
      </c>
      <c r="P1575" t="s">
        <v>79</v>
      </c>
      <c r="Q1575" t="s">
        <v>79</v>
      </c>
      <c r="R1575" t="s">
        <v>2041</v>
      </c>
      <c r="S1575" t="s">
        <v>79</v>
      </c>
      <c r="T1575">
        <v>0</v>
      </c>
      <c r="U1575" t="s">
        <v>79</v>
      </c>
      <c r="V1575" t="s">
        <v>79</v>
      </c>
      <c r="W1575" t="s">
        <v>79</v>
      </c>
      <c r="X1575">
        <v>3</v>
      </c>
      <c r="Y1575">
        <v>3</v>
      </c>
      <c r="Z1575" t="s">
        <v>79</v>
      </c>
      <c r="AA1575" t="s">
        <v>79</v>
      </c>
      <c r="AB1575" t="s">
        <v>79</v>
      </c>
      <c r="AC1575" t="s">
        <v>79</v>
      </c>
      <c r="AD1575" t="s">
        <v>79</v>
      </c>
      <c r="AE1575">
        <v>0</v>
      </c>
      <c r="AF1575" t="s">
        <v>79</v>
      </c>
      <c r="AG1575">
        <v>0</v>
      </c>
      <c r="AH1575" t="s">
        <v>79</v>
      </c>
      <c r="AI1575" t="s">
        <v>79</v>
      </c>
      <c r="AJ1575" t="s">
        <v>79</v>
      </c>
      <c r="AK1575" t="s">
        <v>79</v>
      </c>
      <c r="AL1575" t="s">
        <v>79</v>
      </c>
      <c r="AM1575" t="s">
        <v>79</v>
      </c>
      <c r="AN1575" t="s">
        <v>79</v>
      </c>
      <c r="AO1575" t="s">
        <v>79</v>
      </c>
      <c r="AP1575" t="s">
        <v>79</v>
      </c>
      <c r="AQ1575" t="s">
        <v>79</v>
      </c>
      <c r="AR1575" t="s">
        <v>79</v>
      </c>
      <c r="AS1575">
        <v>0</v>
      </c>
      <c r="AT1575" t="s">
        <v>79</v>
      </c>
      <c r="AU1575" t="s">
        <v>79</v>
      </c>
      <c r="AV1575">
        <v>0</v>
      </c>
      <c r="AW1575">
        <v>0</v>
      </c>
    </row>
    <row r="1576" spans="1:49" x14ac:dyDescent="0.2">
      <c r="A1576">
        <v>1</v>
      </c>
      <c r="B1576">
        <v>77</v>
      </c>
      <c r="C1576">
        <v>1</v>
      </c>
      <c r="D1576">
        <v>7</v>
      </c>
      <c r="E1576">
        <v>0</v>
      </c>
      <c r="F1576" t="s">
        <v>79</v>
      </c>
      <c r="G1576" t="s">
        <v>79</v>
      </c>
      <c r="H1576">
        <v>189</v>
      </c>
      <c r="I1576">
        <v>0</v>
      </c>
      <c r="J1576">
        <v>0</v>
      </c>
      <c r="K1576">
        <v>0</v>
      </c>
      <c r="L1576">
        <v>0</v>
      </c>
      <c r="M1576" t="s">
        <v>79</v>
      </c>
      <c r="N1576" t="s">
        <v>79</v>
      </c>
      <c r="O1576" t="s">
        <v>79</v>
      </c>
      <c r="P1576" t="s">
        <v>79</v>
      </c>
      <c r="Q1576" t="s">
        <v>79</v>
      </c>
      <c r="R1576" t="s">
        <v>2090</v>
      </c>
      <c r="S1576" t="s">
        <v>79</v>
      </c>
      <c r="T1576">
        <v>0</v>
      </c>
      <c r="U1576" t="s">
        <v>79</v>
      </c>
      <c r="V1576" t="s">
        <v>79</v>
      </c>
      <c r="W1576" t="s">
        <v>79</v>
      </c>
      <c r="X1576">
        <v>3</v>
      </c>
      <c r="Y1576">
        <v>3</v>
      </c>
      <c r="Z1576" t="s">
        <v>79</v>
      </c>
      <c r="AA1576" t="s">
        <v>79</v>
      </c>
      <c r="AB1576" t="s">
        <v>79</v>
      </c>
      <c r="AC1576" t="s">
        <v>79</v>
      </c>
      <c r="AD1576" t="s">
        <v>79</v>
      </c>
      <c r="AE1576">
        <v>0</v>
      </c>
      <c r="AF1576" t="s">
        <v>79</v>
      </c>
      <c r="AG1576">
        <v>0</v>
      </c>
      <c r="AH1576" t="s">
        <v>79</v>
      </c>
      <c r="AI1576" t="s">
        <v>79</v>
      </c>
      <c r="AJ1576" t="s">
        <v>79</v>
      </c>
      <c r="AK1576" t="s">
        <v>79</v>
      </c>
      <c r="AL1576" t="s">
        <v>79</v>
      </c>
      <c r="AM1576" t="s">
        <v>79</v>
      </c>
      <c r="AN1576" t="s">
        <v>79</v>
      </c>
      <c r="AO1576" t="s">
        <v>79</v>
      </c>
      <c r="AP1576" t="s">
        <v>79</v>
      </c>
      <c r="AQ1576" t="s">
        <v>79</v>
      </c>
      <c r="AR1576" t="s">
        <v>79</v>
      </c>
      <c r="AS1576">
        <v>0</v>
      </c>
      <c r="AT1576" t="s">
        <v>79</v>
      </c>
      <c r="AU1576" t="s">
        <v>79</v>
      </c>
      <c r="AV1576">
        <v>0</v>
      </c>
      <c r="AW1576">
        <v>0</v>
      </c>
    </row>
    <row r="1577" spans="1:49" x14ac:dyDescent="0.2">
      <c r="A1577">
        <v>1</v>
      </c>
      <c r="B1577">
        <v>77</v>
      </c>
      <c r="C1577">
        <v>1</v>
      </c>
      <c r="D1577">
        <v>8</v>
      </c>
      <c r="E1577">
        <v>0</v>
      </c>
      <c r="F1577" t="s">
        <v>79</v>
      </c>
      <c r="G1577" t="s">
        <v>79</v>
      </c>
      <c r="H1577">
        <v>0</v>
      </c>
      <c r="I1577">
        <v>0</v>
      </c>
      <c r="J1577">
        <v>0</v>
      </c>
      <c r="K1577">
        <v>0</v>
      </c>
      <c r="L1577">
        <v>0</v>
      </c>
      <c r="M1577" t="s">
        <v>79</v>
      </c>
      <c r="N1577" t="s">
        <v>79</v>
      </c>
      <c r="O1577" t="s">
        <v>79</v>
      </c>
      <c r="P1577" t="s">
        <v>79</v>
      </c>
      <c r="Q1577" t="s">
        <v>79</v>
      </c>
      <c r="R1577" t="s">
        <v>79</v>
      </c>
      <c r="S1577" t="s">
        <v>79</v>
      </c>
      <c r="T1577">
        <v>0</v>
      </c>
      <c r="U1577" t="s">
        <v>79</v>
      </c>
      <c r="V1577" t="s">
        <v>79</v>
      </c>
      <c r="W1577" t="s">
        <v>79</v>
      </c>
      <c r="X1577">
        <v>0</v>
      </c>
      <c r="Y1577">
        <v>0</v>
      </c>
      <c r="Z1577" t="s">
        <v>79</v>
      </c>
      <c r="AA1577" t="s">
        <v>79</v>
      </c>
      <c r="AB1577" t="s">
        <v>79</v>
      </c>
      <c r="AC1577" t="s">
        <v>79</v>
      </c>
      <c r="AD1577" t="s">
        <v>79</v>
      </c>
      <c r="AE1577">
        <v>0</v>
      </c>
      <c r="AF1577" t="s">
        <v>79</v>
      </c>
      <c r="AG1577">
        <v>0</v>
      </c>
      <c r="AH1577" t="s">
        <v>79</v>
      </c>
      <c r="AI1577" t="s">
        <v>79</v>
      </c>
      <c r="AJ1577" t="s">
        <v>79</v>
      </c>
      <c r="AK1577" t="s">
        <v>79</v>
      </c>
      <c r="AL1577" t="s">
        <v>79</v>
      </c>
      <c r="AM1577" t="s">
        <v>79</v>
      </c>
      <c r="AN1577" t="s">
        <v>79</v>
      </c>
      <c r="AO1577" t="s">
        <v>79</v>
      </c>
      <c r="AP1577" t="s">
        <v>79</v>
      </c>
      <c r="AQ1577" t="s">
        <v>79</v>
      </c>
      <c r="AR1577" t="s">
        <v>79</v>
      </c>
      <c r="AS1577">
        <v>0</v>
      </c>
      <c r="AT1577" t="s">
        <v>79</v>
      </c>
      <c r="AU1577" t="s">
        <v>79</v>
      </c>
      <c r="AV1577">
        <v>0</v>
      </c>
      <c r="AW1577">
        <v>0</v>
      </c>
    </row>
    <row r="1578" spans="1:49" x14ac:dyDescent="0.2">
      <c r="A1578">
        <v>1</v>
      </c>
      <c r="B1578">
        <v>78</v>
      </c>
      <c r="C1578">
        <v>1</v>
      </c>
      <c r="D1578">
        <v>1</v>
      </c>
      <c r="E1578">
        <v>0</v>
      </c>
      <c r="F1578" t="s">
        <v>79</v>
      </c>
      <c r="G1578" t="s">
        <v>79</v>
      </c>
      <c r="H1578">
        <v>0</v>
      </c>
      <c r="I1578">
        <v>0</v>
      </c>
      <c r="J1578">
        <v>0</v>
      </c>
      <c r="K1578">
        <v>0</v>
      </c>
      <c r="L1578">
        <v>0</v>
      </c>
      <c r="M1578" t="s">
        <v>79</v>
      </c>
      <c r="N1578" t="s">
        <v>79</v>
      </c>
      <c r="O1578" t="s">
        <v>79</v>
      </c>
      <c r="P1578" t="s">
        <v>79</v>
      </c>
      <c r="Q1578" t="s">
        <v>79</v>
      </c>
      <c r="R1578" t="s">
        <v>79</v>
      </c>
      <c r="S1578" t="s">
        <v>79</v>
      </c>
      <c r="T1578">
        <v>0</v>
      </c>
      <c r="U1578" t="s">
        <v>79</v>
      </c>
      <c r="V1578" t="s">
        <v>79</v>
      </c>
      <c r="W1578" t="s">
        <v>79</v>
      </c>
      <c r="X1578">
        <v>0</v>
      </c>
      <c r="Y1578">
        <v>0</v>
      </c>
      <c r="Z1578" t="s">
        <v>79</v>
      </c>
      <c r="AA1578" t="s">
        <v>79</v>
      </c>
      <c r="AB1578" t="s">
        <v>79</v>
      </c>
      <c r="AC1578" t="s">
        <v>79</v>
      </c>
      <c r="AD1578" t="s">
        <v>79</v>
      </c>
      <c r="AE1578">
        <v>0</v>
      </c>
      <c r="AF1578" t="s">
        <v>79</v>
      </c>
      <c r="AG1578">
        <v>0</v>
      </c>
      <c r="AH1578" t="s">
        <v>79</v>
      </c>
      <c r="AI1578" t="s">
        <v>79</v>
      </c>
      <c r="AJ1578" t="s">
        <v>79</v>
      </c>
      <c r="AK1578" t="s">
        <v>79</v>
      </c>
      <c r="AL1578" t="s">
        <v>79</v>
      </c>
      <c r="AM1578" t="s">
        <v>79</v>
      </c>
      <c r="AN1578" t="s">
        <v>79</v>
      </c>
      <c r="AO1578" t="s">
        <v>79</v>
      </c>
      <c r="AP1578" t="s">
        <v>79</v>
      </c>
      <c r="AQ1578" t="s">
        <v>79</v>
      </c>
      <c r="AR1578" t="s">
        <v>79</v>
      </c>
      <c r="AS1578">
        <v>0</v>
      </c>
      <c r="AT1578" t="s">
        <v>79</v>
      </c>
      <c r="AU1578" t="s">
        <v>79</v>
      </c>
      <c r="AV1578">
        <v>0</v>
      </c>
      <c r="AW1578">
        <v>0</v>
      </c>
    </row>
    <row r="1579" spans="1:49" x14ac:dyDescent="0.2">
      <c r="A1579">
        <v>1</v>
      </c>
      <c r="B1579">
        <v>78</v>
      </c>
      <c r="C1579">
        <v>1</v>
      </c>
      <c r="D1579">
        <v>2</v>
      </c>
      <c r="E1579">
        <v>0</v>
      </c>
      <c r="F1579" t="s">
        <v>79</v>
      </c>
      <c r="G1579" t="s">
        <v>79</v>
      </c>
      <c r="H1579">
        <v>0</v>
      </c>
      <c r="I1579">
        <v>0</v>
      </c>
      <c r="J1579">
        <v>0</v>
      </c>
      <c r="K1579">
        <v>0</v>
      </c>
      <c r="L1579">
        <v>0</v>
      </c>
      <c r="M1579" t="s">
        <v>79</v>
      </c>
      <c r="N1579" t="s">
        <v>79</v>
      </c>
      <c r="O1579" t="s">
        <v>79</v>
      </c>
      <c r="P1579" t="s">
        <v>79</v>
      </c>
      <c r="Q1579" t="s">
        <v>79</v>
      </c>
      <c r="R1579" t="s">
        <v>79</v>
      </c>
      <c r="S1579" t="s">
        <v>79</v>
      </c>
      <c r="T1579">
        <v>0</v>
      </c>
      <c r="U1579" t="s">
        <v>79</v>
      </c>
      <c r="V1579" t="s">
        <v>79</v>
      </c>
      <c r="W1579" t="s">
        <v>79</v>
      </c>
      <c r="X1579">
        <v>0</v>
      </c>
      <c r="Y1579">
        <v>0</v>
      </c>
      <c r="Z1579" t="s">
        <v>79</v>
      </c>
      <c r="AA1579" t="s">
        <v>79</v>
      </c>
      <c r="AB1579" t="s">
        <v>79</v>
      </c>
      <c r="AC1579" t="s">
        <v>79</v>
      </c>
      <c r="AD1579" t="s">
        <v>79</v>
      </c>
      <c r="AE1579">
        <v>0</v>
      </c>
      <c r="AF1579" t="s">
        <v>79</v>
      </c>
      <c r="AG1579">
        <v>0</v>
      </c>
      <c r="AH1579" t="s">
        <v>79</v>
      </c>
      <c r="AI1579" t="s">
        <v>79</v>
      </c>
      <c r="AJ1579" t="s">
        <v>79</v>
      </c>
      <c r="AK1579" t="s">
        <v>79</v>
      </c>
      <c r="AL1579" t="s">
        <v>79</v>
      </c>
      <c r="AM1579" t="s">
        <v>79</v>
      </c>
      <c r="AN1579" t="s">
        <v>79</v>
      </c>
      <c r="AO1579" t="s">
        <v>79</v>
      </c>
      <c r="AP1579" t="s">
        <v>79</v>
      </c>
      <c r="AQ1579" t="s">
        <v>79</v>
      </c>
      <c r="AR1579" t="s">
        <v>79</v>
      </c>
      <c r="AS1579">
        <v>0</v>
      </c>
      <c r="AT1579" t="s">
        <v>79</v>
      </c>
      <c r="AU1579" t="s">
        <v>79</v>
      </c>
      <c r="AV1579">
        <v>0</v>
      </c>
      <c r="AW1579">
        <v>0</v>
      </c>
    </row>
    <row r="1580" spans="1:49" x14ac:dyDescent="0.2">
      <c r="A1580">
        <v>1</v>
      </c>
      <c r="B1580">
        <v>78</v>
      </c>
      <c r="C1580">
        <v>1</v>
      </c>
      <c r="D1580">
        <v>3</v>
      </c>
      <c r="E1580">
        <v>0</v>
      </c>
      <c r="F1580" t="s">
        <v>79</v>
      </c>
      <c r="G1580" t="s">
        <v>79</v>
      </c>
      <c r="H1580">
        <v>461</v>
      </c>
      <c r="I1580">
        <v>0</v>
      </c>
      <c r="J1580">
        <v>0</v>
      </c>
      <c r="K1580">
        <v>0</v>
      </c>
      <c r="L1580">
        <v>0</v>
      </c>
      <c r="M1580" t="s">
        <v>79</v>
      </c>
      <c r="N1580" t="s">
        <v>79</v>
      </c>
      <c r="O1580" t="s">
        <v>79</v>
      </c>
      <c r="P1580" t="s">
        <v>79</v>
      </c>
      <c r="Q1580" t="s">
        <v>79</v>
      </c>
      <c r="R1580" t="s">
        <v>2091</v>
      </c>
      <c r="S1580" t="s">
        <v>79</v>
      </c>
      <c r="T1580">
        <v>0</v>
      </c>
      <c r="U1580" t="s">
        <v>79</v>
      </c>
      <c r="V1580" t="s">
        <v>79</v>
      </c>
      <c r="W1580" t="s">
        <v>79</v>
      </c>
      <c r="X1580">
        <v>3</v>
      </c>
      <c r="Y1580">
        <v>3</v>
      </c>
      <c r="Z1580" t="s">
        <v>79</v>
      </c>
      <c r="AA1580" t="s">
        <v>79</v>
      </c>
      <c r="AB1580" t="s">
        <v>79</v>
      </c>
      <c r="AC1580" t="s">
        <v>79</v>
      </c>
      <c r="AD1580" t="s">
        <v>79</v>
      </c>
      <c r="AE1580">
        <v>0</v>
      </c>
      <c r="AF1580" t="s">
        <v>79</v>
      </c>
      <c r="AG1580">
        <v>0</v>
      </c>
      <c r="AH1580" t="s">
        <v>79</v>
      </c>
      <c r="AI1580" t="s">
        <v>79</v>
      </c>
      <c r="AJ1580" t="s">
        <v>79</v>
      </c>
      <c r="AK1580" t="s">
        <v>79</v>
      </c>
      <c r="AL1580" t="s">
        <v>79</v>
      </c>
      <c r="AM1580" t="s">
        <v>79</v>
      </c>
      <c r="AN1580" t="s">
        <v>79</v>
      </c>
      <c r="AO1580" t="s">
        <v>79</v>
      </c>
      <c r="AP1580" t="s">
        <v>79</v>
      </c>
      <c r="AQ1580" t="s">
        <v>79</v>
      </c>
      <c r="AR1580" t="s">
        <v>79</v>
      </c>
      <c r="AS1580">
        <v>0</v>
      </c>
      <c r="AT1580" t="s">
        <v>79</v>
      </c>
      <c r="AU1580" t="s">
        <v>79</v>
      </c>
      <c r="AV1580">
        <v>0</v>
      </c>
      <c r="AW1580">
        <v>0</v>
      </c>
    </row>
    <row r="1581" spans="1:49" x14ac:dyDescent="0.2">
      <c r="A1581">
        <v>1</v>
      </c>
      <c r="B1581">
        <v>78</v>
      </c>
      <c r="C1581">
        <v>1</v>
      </c>
      <c r="D1581">
        <v>4</v>
      </c>
      <c r="E1581">
        <v>0</v>
      </c>
      <c r="F1581" t="s">
        <v>79</v>
      </c>
      <c r="G1581" t="s">
        <v>79</v>
      </c>
      <c r="H1581">
        <v>602</v>
      </c>
      <c r="I1581">
        <v>0</v>
      </c>
      <c r="J1581">
        <v>0</v>
      </c>
      <c r="K1581">
        <v>0</v>
      </c>
      <c r="L1581">
        <v>0</v>
      </c>
      <c r="M1581" t="s">
        <v>79</v>
      </c>
      <c r="N1581" t="s">
        <v>79</v>
      </c>
      <c r="O1581" t="s">
        <v>79</v>
      </c>
      <c r="P1581" t="s">
        <v>79</v>
      </c>
      <c r="Q1581" t="s">
        <v>79</v>
      </c>
      <c r="R1581" t="s">
        <v>2092</v>
      </c>
      <c r="S1581" t="s">
        <v>79</v>
      </c>
      <c r="T1581">
        <v>0</v>
      </c>
      <c r="U1581" t="s">
        <v>79</v>
      </c>
      <c r="V1581" t="s">
        <v>79</v>
      </c>
      <c r="W1581" t="s">
        <v>79</v>
      </c>
      <c r="X1581">
        <v>3</v>
      </c>
      <c r="Y1581">
        <v>3</v>
      </c>
      <c r="Z1581" t="s">
        <v>79</v>
      </c>
      <c r="AA1581" t="s">
        <v>79</v>
      </c>
      <c r="AB1581" t="s">
        <v>79</v>
      </c>
      <c r="AC1581" t="s">
        <v>79</v>
      </c>
      <c r="AD1581" t="s">
        <v>79</v>
      </c>
      <c r="AE1581">
        <v>0</v>
      </c>
      <c r="AF1581" t="s">
        <v>79</v>
      </c>
      <c r="AG1581">
        <v>0</v>
      </c>
      <c r="AH1581" t="s">
        <v>79</v>
      </c>
      <c r="AI1581" t="s">
        <v>79</v>
      </c>
      <c r="AJ1581" t="s">
        <v>79</v>
      </c>
      <c r="AK1581" t="s">
        <v>79</v>
      </c>
      <c r="AL1581" t="s">
        <v>79</v>
      </c>
      <c r="AM1581" t="s">
        <v>79</v>
      </c>
      <c r="AN1581" t="s">
        <v>79</v>
      </c>
      <c r="AO1581" t="s">
        <v>79</v>
      </c>
      <c r="AP1581" t="s">
        <v>79</v>
      </c>
      <c r="AQ1581" t="s">
        <v>79</v>
      </c>
      <c r="AR1581" t="s">
        <v>79</v>
      </c>
      <c r="AS1581">
        <v>0</v>
      </c>
      <c r="AT1581" t="s">
        <v>79</v>
      </c>
      <c r="AU1581" t="s">
        <v>79</v>
      </c>
      <c r="AV1581">
        <v>0</v>
      </c>
      <c r="AW1581">
        <v>0</v>
      </c>
    </row>
    <row r="1582" spans="1:49" x14ac:dyDescent="0.2">
      <c r="A1582">
        <v>1</v>
      </c>
      <c r="B1582">
        <v>78</v>
      </c>
      <c r="C1582">
        <v>1</v>
      </c>
      <c r="D1582">
        <v>5</v>
      </c>
      <c r="E1582">
        <v>0</v>
      </c>
      <c r="F1582" t="s">
        <v>79</v>
      </c>
      <c r="G1582" t="s">
        <v>79</v>
      </c>
      <c r="H1582">
        <v>48</v>
      </c>
      <c r="I1582">
        <v>0</v>
      </c>
      <c r="J1582">
        <v>0</v>
      </c>
      <c r="K1582">
        <v>0</v>
      </c>
      <c r="L1582">
        <v>0</v>
      </c>
      <c r="M1582" t="s">
        <v>79</v>
      </c>
      <c r="N1582" t="s">
        <v>79</v>
      </c>
      <c r="O1582" t="s">
        <v>79</v>
      </c>
      <c r="P1582" t="s">
        <v>79</v>
      </c>
      <c r="Q1582" t="s">
        <v>79</v>
      </c>
      <c r="R1582" t="s">
        <v>2093</v>
      </c>
      <c r="S1582" t="s">
        <v>79</v>
      </c>
      <c r="T1582">
        <v>0</v>
      </c>
      <c r="U1582" t="s">
        <v>79</v>
      </c>
      <c r="V1582" t="s">
        <v>79</v>
      </c>
      <c r="W1582" t="s">
        <v>79</v>
      </c>
      <c r="X1582">
        <v>3</v>
      </c>
      <c r="Y1582">
        <v>3</v>
      </c>
      <c r="Z1582" t="s">
        <v>79</v>
      </c>
      <c r="AA1582" t="s">
        <v>79</v>
      </c>
      <c r="AB1582" t="s">
        <v>79</v>
      </c>
      <c r="AC1582" t="s">
        <v>79</v>
      </c>
      <c r="AD1582" t="s">
        <v>79</v>
      </c>
      <c r="AE1582">
        <v>0</v>
      </c>
      <c r="AF1582" t="s">
        <v>79</v>
      </c>
      <c r="AG1582">
        <v>0</v>
      </c>
      <c r="AH1582" t="s">
        <v>79</v>
      </c>
      <c r="AI1582" t="s">
        <v>79</v>
      </c>
      <c r="AJ1582" t="s">
        <v>79</v>
      </c>
      <c r="AK1582" t="s">
        <v>79</v>
      </c>
      <c r="AL1582" t="s">
        <v>79</v>
      </c>
      <c r="AM1582" t="s">
        <v>79</v>
      </c>
      <c r="AN1582" t="s">
        <v>79</v>
      </c>
      <c r="AO1582" t="s">
        <v>79</v>
      </c>
      <c r="AP1582" t="s">
        <v>79</v>
      </c>
      <c r="AQ1582" t="s">
        <v>79</v>
      </c>
      <c r="AR1582" t="s">
        <v>79</v>
      </c>
      <c r="AS1582">
        <v>0</v>
      </c>
      <c r="AT1582" t="s">
        <v>79</v>
      </c>
      <c r="AU1582" t="s">
        <v>79</v>
      </c>
      <c r="AV1582">
        <v>0</v>
      </c>
      <c r="AW1582">
        <v>0</v>
      </c>
    </row>
    <row r="1583" spans="1:49" x14ac:dyDescent="0.2">
      <c r="A1583">
        <v>1</v>
      </c>
      <c r="B1583">
        <v>78</v>
      </c>
      <c r="C1583">
        <v>1</v>
      </c>
      <c r="D1583">
        <v>6</v>
      </c>
      <c r="E1583">
        <v>0</v>
      </c>
      <c r="F1583" t="s">
        <v>79</v>
      </c>
      <c r="G1583" t="s">
        <v>79</v>
      </c>
      <c r="H1583">
        <v>0</v>
      </c>
      <c r="I1583">
        <v>0</v>
      </c>
      <c r="J1583">
        <v>0</v>
      </c>
      <c r="K1583">
        <v>0</v>
      </c>
      <c r="L1583">
        <v>0</v>
      </c>
      <c r="M1583" t="s">
        <v>79</v>
      </c>
      <c r="N1583" t="s">
        <v>79</v>
      </c>
      <c r="O1583" t="s">
        <v>79</v>
      </c>
      <c r="P1583" t="s">
        <v>79</v>
      </c>
      <c r="Q1583" t="s">
        <v>79</v>
      </c>
      <c r="R1583" t="s">
        <v>79</v>
      </c>
      <c r="S1583" t="s">
        <v>79</v>
      </c>
      <c r="T1583">
        <v>0</v>
      </c>
      <c r="U1583" t="s">
        <v>79</v>
      </c>
      <c r="V1583" t="s">
        <v>79</v>
      </c>
      <c r="W1583" t="s">
        <v>79</v>
      </c>
      <c r="X1583">
        <v>0</v>
      </c>
      <c r="Y1583">
        <v>0</v>
      </c>
      <c r="Z1583" t="s">
        <v>79</v>
      </c>
      <c r="AA1583" t="s">
        <v>79</v>
      </c>
      <c r="AB1583" t="s">
        <v>79</v>
      </c>
      <c r="AC1583" t="s">
        <v>79</v>
      </c>
      <c r="AD1583" t="s">
        <v>79</v>
      </c>
      <c r="AE1583">
        <v>0</v>
      </c>
      <c r="AF1583" t="s">
        <v>79</v>
      </c>
      <c r="AG1583">
        <v>0</v>
      </c>
      <c r="AH1583" t="s">
        <v>79</v>
      </c>
      <c r="AI1583" t="s">
        <v>79</v>
      </c>
      <c r="AJ1583" t="s">
        <v>79</v>
      </c>
      <c r="AK1583" t="s">
        <v>79</v>
      </c>
      <c r="AL1583" t="s">
        <v>79</v>
      </c>
      <c r="AM1583" t="s">
        <v>79</v>
      </c>
      <c r="AN1583" t="s">
        <v>79</v>
      </c>
      <c r="AO1583" t="s">
        <v>79</v>
      </c>
      <c r="AP1583" t="s">
        <v>79</v>
      </c>
      <c r="AQ1583" t="s">
        <v>79</v>
      </c>
      <c r="AR1583" t="s">
        <v>79</v>
      </c>
      <c r="AS1583">
        <v>0</v>
      </c>
      <c r="AT1583" t="s">
        <v>79</v>
      </c>
      <c r="AU1583" t="s">
        <v>79</v>
      </c>
      <c r="AV1583">
        <v>0</v>
      </c>
      <c r="AW1583">
        <v>0</v>
      </c>
    </row>
    <row r="1584" spans="1:49" x14ac:dyDescent="0.2">
      <c r="A1584">
        <v>1</v>
      </c>
      <c r="B1584">
        <v>78</v>
      </c>
      <c r="C1584">
        <v>1</v>
      </c>
      <c r="D1584">
        <v>7</v>
      </c>
      <c r="E1584">
        <v>0</v>
      </c>
      <c r="F1584" t="s">
        <v>79</v>
      </c>
      <c r="G1584" t="s">
        <v>79</v>
      </c>
      <c r="H1584">
        <v>0</v>
      </c>
      <c r="I1584">
        <v>0</v>
      </c>
      <c r="J1584">
        <v>0</v>
      </c>
      <c r="K1584">
        <v>0</v>
      </c>
      <c r="L1584">
        <v>0</v>
      </c>
      <c r="M1584" t="s">
        <v>79</v>
      </c>
      <c r="N1584" t="s">
        <v>79</v>
      </c>
      <c r="O1584" t="s">
        <v>79</v>
      </c>
      <c r="P1584" t="s">
        <v>79</v>
      </c>
      <c r="Q1584" t="s">
        <v>79</v>
      </c>
      <c r="R1584" t="s">
        <v>79</v>
      </c>
      <c r="S1584" t="s">
        <v>79</v>
      </c>
      <c r="T1584">
        <v>0</v>
      </c>
      <c r="U1584" t="s">
        <v>79</v>
      </c>
      <c r="V1584" t="s">
        <v>79</v>
      </c>
      <c r="W1584" t="s">
        <v>79</v>
      </c>
      <c r="X1584">
        <v>0</v>
      </c>
      <c r="Y1584">
        <v>0</v>
      </c>
      <c r="Z1584" t="s">
        <v>79</v>
      </c>
      <c r="AA1584" t="s">
        <v>79</v>
      </c>
      <c r="AB1584" t="s">
        <v>79</v>
      </c>
      <c r="AC1584" t="s">
        <v>79</v>
      </c>
      <c r="AD1584" t="s">
        <v>79</v>
      </c>
      <c r="AE1584">
        <v>0</v>
      </c>
      <c r="AF1584" t="s">
        <v>79</v>
      </c>
      <c r="AG1584">
        <v>0</v>
      </c>
      <c r="AH1584" t="s">
        <v>79</v>
      </c>
      <c r="AI1584" t="s">
        <v>79</v>
      </c>
      <c r="AJ1584" t="s">
        <v>79</v>
      </c>
      <c r="AK1584" t="s">
        <v>79</v>
      </c>
      <c r="AL1584" t="s">
        <v>79</v>
      </c>
      <c r="AM1584" t="s">
        <v>79</v>
      </c>
      <c r="AN1584" t="s">
        <v>79</v>
      </c>
      <c r="AO1584" t="s">
        <v>79</v>
      </c>
      <c r="AP1584" t="s">
        <v>79</v>
      </c>
      <c r="AQ1584" t="s">
        <v>79</v>
      </c>
      <c r="AR1584" t="s">
        <v>79</v>
      </c>
      <c r="AS1584">
        <v>0</v>
      </c>
      <c r="AT1584" t="s">
        <v>79</v>
      </c>
      <c r="AU1584" t="s">
        <v>79</v>
      </c>
      <c r="AV1584">
        <v>0</v>
      </c>
      <c r="AW1584">
        <v>0</v>
      </c>
    </row>
    <row r="1585" spans="1:49" x14ac:dyDescent="0.2">
      <c r="A1585">
        <v>1</v>
      </c>
      <c r="B1585">
        <v>78</v>
      </c>
      <c r="C1585">
        <v>1</v>
      </c>
      <c r="D1585">
        <v>8</v>
      </c>
      <c r="E1585">
        <v>0</v>
      </c>
      <c r="F1585" t="s">
        <v>79</v>
      </c>
      <c r="G1585" t="s">
        <v>79</v>
      </c>
      <c r="H1585">
        <v>0</v>
      </c>
      <c r="I1585">
        <v>0</v>
      </c>
      <c r="J1585">
        <v>0</v>
      </c>
      <c r="K1585">
        <v>0</v>
      </c>
      <c r="L1585">
        <v>0</v>
      </c>
      <c r="M1585" t="s">
        <v>79</v>
      </c>
      <c r="N1585" t="s">
        <v>79</v>
      </c>
      <c r="O1585" t="s">
        <v>79</v>
      </c>
      <c r="P1585" t="s">
        <v>79</v>
      </c>
      <c r="Q1585" t="s">
        <v>79</v>
      </c>
      <c r="R1585" t="s">
        <v>79</v>
      </c>
      <c r="S1585" t="s">
        <v>79</v>
      </c>
      <c r="T1585">
        <v>0</v>
      </c>
      <c r="U1585" t="s">
        <v>79</v>
      </c>
      <c r="V1585" t="s">
        <v>79</v>
      </c>
      <c r="W1585" t="s">
        <v>79</v>
      </c>
      <c r="X1585">
        <v>0</v>
      </c>
      <c r="Y1585">
        <v>0</v>
      </c>
      <c r="Z1585" t="s">
        <v>79</v>
      </c>
      <c r="AA1585" t="s">
        <v>79</v>
      </c>
      <c r="AB1585" t="s">
        <v>79</v>
      </c>
      <c r="AC1585" t="s">
        <v>79</v>
      </c>
      <c r="AD1585" t="s">
        <v>79</v>
      </c>
      <c r="AE1585">
        <v>0</v>
      </c>
      <c r="AF1585" t="s">
        <v>79</v>
      </c>
      <c r="AG1585">
        <v>0</v>
      </c>
      <c r="AH1585" t="s">
        <v>79</v>
      </c>
      <c r="AI1585" t="s">
        <v>79</v>
      </c>
      <c r="AJ1585" t="s">
        <v>79</v>
      </c>
      <c r="AK1585" t="s">
        <v>79</v>
      </c>
      <c r="AL1585" t="s">
        <v>79</v>
      </c>
      <c r="AM1585" t="s">
        <v>79</v>
      </c>
      <c r="AN1585" t="s">
        <v>79</v>
      </c>
      <c r="AO1585" t="s">
        <v>79</v>
      </c>
      <c r="AP1585" t="s">
        <v>79</v>
      </c>
      <c r="AQ1585" t="s">
        <v>79</v>
      </c>
      <c r="AR1585" t="s">
        <v>79</v>
      </c>
      <c r="AS1585">
        <v>0</v>
      </c>
      <c r="AT1585" t="s">
        <v>79</v>
      </c>
      <c r="AU1585" t="s">
        <v>79</v>
      </c>
      <c r="AV1585">
        <v>0</v>
      </c>
      <c r="AW1585">
        <v>0</v>
      </c>
    </row>
    <row r="1586" spans="1:49" x14ac:dyDescent="0.2">
      <c r="A1586">
        <v>1</v>
      </c>
      <c r="B1586">
        <v>78</v>
      </c>
      <c r="C1586">
        <v>2</v>
      </c>
      <c r="D1586">
        <v>1</v>
      </c>
      <c r="E1586">
        <v>0</v>
      </c>
      <c r="F1586" t="s">
        <v>79</v>
      </c>
      <c r="G1586" t="s">
        <v>79</v>
      </c>
      <c r="H1586">
        <v>393</v>
      </c>
      <c r="I1586">
        <v>0</v>
      </c>
      <c r="J1586">
        <v>0</v>
      </c>
      <c r="K1586">
        <v>0</v>
      </c>
      <c r="L1586">
        <v>0</v>
      </c>
      <c r="M1586" t="s">
        <v>79</v>
      </c>
      <c r="N1586" t="s">
        <v>79</v>
      </c>
      <c r="O1586" t="s">
        <v>79</v>
      </c>
      <c r="P1586" t="s">
        <v>79</v>
      </c>
      <c r="Q1586" t="s">
        <v>79</v>
      </c>
      <c r="R1586" t="s">
        <v>2094</v>
      </c>
      <c r="S1586" t="s">
        <v>79</v>
      </c>
      <c r="T1586">
        <v>0</v>
      </c>
      <c r="U1586" t="s">
        <v>79</v>
      </c>
      <c r="V1586" t="s">
        <v>79</v>
      </c>
      <c r="W1586" t="s">
        <v>79</v>
      </c>
      <c r="X1586">
        <v>3</v>
      </c>
      <c r="Y1586">
        <v>3</v>
      </c>
      <c r="Z1586" t="s">
        <v>79</v>
      </c>
      <c r="AA1586" t="s">
        <v>79</v>
      </c>
      <c r="AB1586" t="s">
        <v>79</v>
      </c>
      <c r="AC1586" t="s">
        <v>79</v>
      </c>
      <c r="AD1586" t="s">
        <v>79</v>
      </c>
      <c r="AE1586">
        <v>0</v>
      </c>
      <c r="AF1586" t="s">
        <v>79</v>
      </c>
      <c r="AG1586">
        <v>0</v>
      </c>
      <c r="AH1586" t="s">
        <v>79</v>
      </c>
      <c r="AI1586" t="s">
        <v>79</v>
      </c>
      <c r="AJ1586" t="s">
        <v>79</v>
      </c>
      <c r="AK1586" t="s">
        <v>79</v>
      </c>
      <c r="AL1586" t="s">
        <v>79</v>
      </c>
      <c r="AM1586" t="s">
        <v>79</v>
      </c>
      <c r="AN1586" t="s">
        <v>79</v>
      </c>
      <c r="AO1586" t="s">
        <v>79</v>
      </c>
      <c r="AP1586" t="s">
        <v>79</v>
      </c>
      <c r="AQ1586" t="s">
        <v>79</v>
      </c>
      <c r="AR1586" t="s">
        <v>79</v>
      </c>
      <c r="AS1586">
        <v>0</v>
      </c>
      <c r="AT1586" t="s">
        <v>79</v>
      </c>
      <c r="AU1586" t="s">
        <v>79</v>
      </c>
      <c r="AV1586">
        <v>0</v>
      </c>
      <c r="AW1586">
        <v>0</v>
      </c>
    </row>
    <row r="1587" spans="1:49" x14ac:dyDescent="0.2">
      <c r="A1587">
        <v>1</v>
      </c>
      <c r="B1587">
        <v>78</v>
      </c>
      <c r="C1587">
        <v>2</v>
      </c>
      <c r="D1587">
        <v>2</v>
      </c>
      <c r="E1587">
        <v>0</v>
      </c>
      <c r="F1587" t="s">
        <v>79</v>
      </c>
      <c r="G1587" t="s">
        <v>79</v>
      </c>
      <c r="H1587">
        <v>513</v>
      </c>
      <c r="I1587">
        <v>0</v>
      </c>
      <c r="J1587">
        <v>0</v>
      </c>
      <c r="K1587">
        <v>0</v>
      </c>
      <c r="L1587">
        <v>0</v>
      </c>
      <c r="M1587" t="s">
        <v>79</v>
      </c>
      <c r="N1587" t="s">
        <v>79</v>
      </c>
      <c r="O1587" t="s">
        <v>79</v>
      </c>
      <c r="P1587" t="s">
        <v>79</v>
      </c>
      <c r="Q1587" t="s">
        <v>79</v>
      </c>
      <c r="R1587" t="s">
        <v>2095</v>
      </c>
      <c r="S1587" t="s">
        <v>79</v>
      </c>
      <c r="T1587">
        <v>0</v>
      </c>
      <c r="U1587" t="s">
        <v>79</v>
      </c>
      <c r="V1587" t="s">
        <v>79</v>
      </c>
      <c r="W1587" t="s">
        <v>79</v>
      </c>
      <c r="X1587">
        <v>3</v>
      </c>
      <c r="Y1587">
        <v>3</v>
      </c>
      <c r="Z1587" t="s">
        <v>79</v>
      </c>
      <c r="AA1587" t="s">
        <v>79</v>
      </c>
      <c r="AB1587" t="s">
        <v>79</v>
      </c>
      <c r="AC1587" t="s">
        <v>79</v>
      </c>
      <c r="AD1587" t="s">
        <v>79</v>
      </c>
      <c r="AE1587">
        <v>0</v>
      </c>
      <c r="AF1587" t="s">
        <v>79</v>
      </c>
      <c r="AG1587">
        <v>0</v>
      </c>
      <c r="AH1587" t="s">
        <v>79</v>
      </c>
      <c r="AI1587" t="s">
        <v>79</v>
      </c>
      <c r="AJ1587" t="s">
        <v>79</v>
      </c>
      <c r="AK1587" t="s">
        <v>79</v>
      </c>
      <c r="AL1587" t="s">
        <v>79</v>
      </c>
      <c r="AM1587" t="s">
        <v>79</v>
      </c>
      <c r="AN1587" t="s">
        <v>79</v>
      </c>
      <c r="AO1587" t="s">
        <v>79</v>
      </c>
      <c r="AP1587" t="s">
        <v>79</v>
      </c>
      <c r="AQ1587" t="s">
        <v>79</v>
      </c>
      <c r="AR1587" t="s">
        <v>79</v>
      </c>
      <c r="AS1587">
        <v>0</v>
      </c>
      <c r="AT1587" t="s">
        <v>79</v>
      </c>
      <c r="AU1587" t="s">
        <v>79</v>
      </c>
      <c r="AV1587">
        <v>0</v>
      </c>
      <c r="AW1587">
        <v>0</v>
      </c>
    </row>
    <row r="1588" spans="1:49" x14ac:dyDescent="0.2">
      <c r="A1588">
        <v>1</v>
      </c>
      <c r="B1588">
        <v>78</v>
      </c>
      <c r="C1588">
        <v>2</v>
      </c>
      <c r="D1588">
        <v>3</v>
      </c>
      <c r="E1588">
        <v>0</v>
      </c>
      <c r="F1588" t="s">
        <v>79</v>
      </c>
      <c r="G1588" t="s">
        <v>79</v>
      </c>
      <c r="H1588">
        <v>508</v>
      </c>
      <c r="I1588">
        <v>0</v>
      </c>
      <c r="J1588">
        <v>0</v>
      </c>
      <c r="K1588">
        <v>0</v>
      </c>
      <c r="L1588">
        <v>0</v>
      </c>
      <c r="M1588" t="s">
        <v>79</v>
      </c>
      <c r="N1588" t="s">
        <v>79</v>
      </c>
      <c r="O1588" t="s">
        <v>79</v>
      </c>
      <c r="P1588" t="s">
        <v>79</v>
      </c>
      <c r="Q1588" t="s">
        <v>79</v>
      </c>
      <c r="R1588" t="s">
        <v>2096</v>
      </c>
      <c r="S1588" t="s">
        <v>79</v>
      </c>
      <c r="T1588">
        <v>0</v>
      </c>
      <c r="U1588" t="s">
        <v>79</v>
      </c>
      <c r="V1588" t="s">
        <v>79</v>
      </c>
      <c r="W1588" t="s">
        <v>79</v>
      </c>
      <c r="X1588">
        <v>3</v>
      </c>
      <c r="Y1588">
        <v>3</v>
      </c>
      <c r="Z1588" t="s">
        <v>79</v>
      </c>
      <c r="AA1588" t="s">
        <v>79</v>
      </c>
      <c r="AB1588" t="s">
        <v>79</v>
      </c>
      <c r="AC1588" t="s">
        <v>79</v>
      </c>
      <c r="AD1588" t="s">
        <v>79</v>
      </c>
      <c r="AE1588">
        <v>0</v>
      </c>
      <c r="AF1588" t="s">
        <v>79</v>
      </c>
      <c r="AG1588">
        <v>0</v>
      </c>
      <c r="AH1588" t="s">
        <v>79</v>
      </c>
      <c r="AI1588" t="s">
        <v>79</v>
      </c>
      <c r="AJ1588" t="s">
        <v>79</v>
      </c>
      <c r="AK1588" t="s">
        <v>79</v>
      </c>
      <c r="AL1588" t="s">
        <v>79</v>
      </c>
      <c r="AM1588" t="s">
        <v>79</v>
      </c>
      <c r="AN1588" t="s">
        <v>79</v>
      </c>
      <c r="AO1588" t="s">
        <v>79</v>
      </c>
      <c r="AP1588" t="s">
        <v>79</v>
      </c>
      <c r="AQ1588" t="s">
        <v>79</v>
      </c>
      <c r="AR1588" t="s">
        <v>79</v>
      </c>
      <c r="AS1588">
        <v>0</v>
      </c>
      <c r="AT1588" t="s">
        <v>79</v>
      </c>
      <c r="AU1588" t="s">
        <v>79</v>
      </c>
      <c r="AV1588">
        <v>0</v>
      </c>
      <c r="AW1588">
        <v>0</v>
      </c>
    </row>
    <row r="1589" spans="1:49" x14ac:dyDescent="0.2">
      <c r="A1589">
        <v>1</v>
      </c>
      <c r="B1589">
        <v>78</v>
      </c>
      <c r="C1589">
        <v>2</v>
      </c>
      <c r="D1589">
        <v>4</v>
      </c>
      <c r="E1589">
        <v>0</v>
      </c>
      <c r="F1589" t="s">
        <v>79</v>
      </c>
      <c r="G1589" t="s">
        <v>79</v>
      </c>
      <c r="H1589">
        <v>650</v>
      </c>
      <c r="I1589">
        <v>0</v>
      </c>
      <c r="J1589">
        <v>0</v>
      </c>
      <c r="K1589">
        <v>0</v>
      </c>
      <c r="L1589">
        <v>0</v>
      </c>
      <c r="M1589" t="s">
        <v>79</v>
      </c>
      <c r="N1589" t="s">
        <v>79</v>
      </c>
      <c r="O1589" t="s">
        <v>79</v>
      </c>
      <c r="P1589" t="s">
        <v>79</v>
      </c>
      <c r="Q1589" t="s">
        <v>79</v>
      </c>
      <c r="R1589" t="s">
        <v>443</v>
      </c>
      <c r="S1589" t="s">
        <v>79</v>
      </c>
      <c r="T1589">
        <v>0</v>
      </c>
      <c r="U1589" t="s">
        <v>79</v>
      </c>
      <c r="V1589" t="s">
        <v>79</v>
      </c>
      <c r="W1589" t="s">
        <v>79</v>
      </c>
      <c r="X1589">
        <v>3</v>
      </c>
      <c r="Y1589">
        <v>3</v>
      </c>
      <c r="Z1589" t="s">
        <v>79</v>
      </c>
      <c r="AA1589" t="s">
        <v>79</v>
      </c>
      <c r="AB1589" t="s">
        <v>79</v>
      </c>
      <c r="AC1589" t="s">
        <v>79</v>
      </c>
      <c r="AD1589" t="s">
        <v>79</v>
      </c>
      <c r="AE1589">
        <v>0</v>
      </c>
      <c r="AF1589" t="s">
        <v>79</v>
      </c>
      <c r="AG1589">
        <v>0</v>
      </c>
      <c r="AH1589" t="s">
        <v>79</v>
      </c>
      <c r="AI1589" t="s">
        <v>79</v>
      </c>
      <c r="AJ1589" t="s">
        <v>79</v>
      </c>
      <c r="AK1589" t="s">
        <v>79</v>
      </c>
      <c r="AL1589" t="s">
        <v>79</v>
      </c>
      <c r="AM1589" t="s">
        <v>79</v>
      </c>
      <c r="AN1589" t="s">
        <v>79</v>
      </c>
      <c r="AO1589" t="s">
        <v>79</v>
      </c>
      <c r="AP1589" t="s">
        <v>79</v>
      </c>
      <c r="AQ1589" t="s">
        <v>79</v>
      </c>
      <c r="AR1589" t="s">
        <v>79</v>
      </c>
      <c r="AS1589">
        <v>0</v>
      </c>
      <c r="AT1589" t="s">
        <v>79</v>
      </c>
      <c r="AU1589" t="s">
        <v>79</v>
      </c>
      <c r="AV1589">
        <v>0</v>
      </c>
      <c r="AW1589">
        <v>0</v>
      </c>
    </row>
    <row r="1590" spans="1:49" x14ac:dyDescent="0.2">
      <c r="A1590">
        <v>1</v>
      </c>
      <c r="B1590">
        <v>78</v>
      </c>
      <c r="C1590">
        <v>2</v>
      </c>
      <c r="D1590">
        <v>5</v>
      </c>
      <c r="E1590">
        <v>0</v>
      </c>
      <c r="F1590" t="s">
        <v>79</v>
      </c>
      <c r="G1590" t="s">
        <v>79</v>
      </c>
      <c r="H1590">
        <v>85</v>
      </c>
      <c r="I1590">
        <v>0</v>
      </c>
      <c r="J1590">
        <v>0</v>
      </c>
      <c r="K1590">
        <v>0</v>
      </c>
      <c r="L1590">
        <v>0</v>
      </c>
      <c r="M1590" t="s">
        <v>79</v>
      </c>
      <c r="N1590" t="s">
        <v>79</v>
      </c>
      <c r="O1590" t="s">
        <v>79</v>
      </c>
      <c r="P1590" t="s">
        <v>79</v>
      </c>
      <c r="Q1590" t="s">
        <v>79</v>
      </c>
      <c r="R1590" t="s">
        <v>2097</v>
      </c>
      <c r="S1590" t="s">
        <v>79</v>
      </c>
      <c r="T1590">
        <v>0</v>
      </c>
      <c r="U1590" t="s">
        <v>79</v>
      </c>
      <c r="V1590" t="s">
        <v>79</v>
      </c>
      <c r="W1590" t="s">
        <v>79</v>
      </c>
      <c r="X1590">
        <v>3</v>
      </c>
      <c r="Y1590">
        <v>3</v>
      </c>
      <c r="Z1590" t="s">
        <v>79</v>
      </c>
      <c r="AA1590" t="s">
        <v>79</v>
      </c>
      <c r="AB1590" t="s">
        <v>79</v>
      </c>
      <c r="AC1590" t="s">
        <v>79</v>
      </c>
      <c r="AD1590" t="s">
        <v>79</v>
      </c>
      <c r="AE1590">
        <v>0</v>
      </c>
      <c r="AF1590" t="s">
        <v>79</v>
      </c>
      <c r="AG1590">
        <v>0</v>
      </c>
      <c r="AH1590" t="s">
        <v>79</v>
      </c>
      <c r="AI1590" t="s">
        <v>79</v>
      </c>
      <c r="AJ1590" t="s">
        <v>79</v>
      </c>
      <c r="AK1590" t="s">
        <v>79</v>
      </c>
      <c r="AL1590" t="s">
        <v>79</v>
      </c>
      <c r="AM1590" t="s">
        <v>79</v>
      </c>
      <c r="AN1590" t="s">
        <v>79</v>
      </c>
      <c r="AO1590" t="s">
        <v>79</v>
      </c>
      <c r="AP1590" t="s">
        <v>79</v>
      </c>
      <c r="AQ1590" t="s">
        <v>79</v>
      </c>
      <c r="AR1590" t="s">
        <v>79</v>
      </c>
      <c r="AS1590">
        <v>0</v>
      </c>
      <c r="AT1590" t="s">
        <v>79</v>
      </c>
      <c r="AU1590" t="s">
        <v>79</v>
      </c>
      <c r="AV1590">
        <v>0</v>
      </c>
      <c r="AW1590">
        <v>0</v>
      </c>
    </row>
    <row r="1591" spans="1:49" x14ac:dyDescent="0.2">
      <c r="A1591">
        <v>1</v>
      </c>
      <c r="B1591">
        <v>78</v>
      </c>
      <c r="C1591">
        <v>2</v>
      </c>
      <c r="D1591">
        <v>6</v>
      </c>
      <c r="E1591">
        <v>0</v>
      </c>
      <c r="F1591" t="s">
        <v>79</v>
      </c>
      <c r="G1591" t="s">
        <v>79</v>
      </c>
      <c r="H1591">
        <v>49</v>
      </c>
      <c r="I1591">
        <v>0</v>
      </c>
      <c r="J1591">
        <v>0</v>
      </c>
      <c r="K1591">
        <v>0</v>
      </c>
      <c r="L1591">
        <v>0</v>
      </c>
      <c r="M1591" t="s">
        <v>79</v>
      </c>
      <c r="N1591" t="s">
        <v>79</v>
      </c>
      <c r="O1591" t="s">
        <v>79</v>
      </c>
      <c r="P1591" t="s">
        <v>79</v>
      </c>
      <c r="Q1591" t="s">
        <v>79</v>
      </c>
      <c r="R1591" t="s">
        <v>2098</v>
      </c>
      <c r="S1591" t="s">
        <v>79</v>
      </c>
      <c r="T1591">
        <v>0</v>
      </c>
      <c r="U1591" t="s">
        <v>79</v>
      </c>
      <c r="V1591" t="s">
        <v>79</v>
      </c>
      <c r="W1591" t="s">
        <v>79</v>
      </c>
      <c r="X1591">
        <v>3</v>
      </c>
      <c r="Y1591">
        <v>3</v>
      </c>
      <c r="Z1591" t="s">
        <v>79</v>
      </c>
      <c r="AA1591" t="s">
        <v>79</v>
      </c>
      <c r="AB1591" t="s">
        <v>79</v>
      </c>
      <c r="AC1591" t="s">
        <v>79</v>
      </c>
      <c r="AD1591" t="s">
        <v>79</v>
      </c>
      <c r="AE1591">
        <v>0</v>
      </c>
      <c r="AF1591" t="s">
        <v>79</v>
      </c>
      <c r="AG1591">
        <v>0</v>
      </c>
      <c r="AH1591" t="s">
        <v>79</v>
      </c>
      <c r="AI1591" t="s">
        <v>79</v>
      </c>
      <c r="AJ1591" t="s">
        <v>79</v>
      </c>
      <c r="AK1591" t="s">
        <v>79</v>
      </c>
      <c r="AL1591" t="s">
        <v>79</v>
      </c>
      <c r="AM1591" t="s">
        <v>79</v>
      </c>
      <c r="AN1591" t="s">
        <v>79</v>
      </c>
      <c r="AO1591" t="s">
        <v>79</v>
      </c>
      <c r="AP1591" t="s">
        <v>79</v>
      </c>
      <c r="AQ1591" t="s">
        <v>79</v>
      </c>
      <c r="AR1591" t="s">
        <v>79</v>
      </c>
      <c r="AS1591">
        <v>0</v>
      </c>
      <c r="AT1591" t="s">
        <v>79</v>
      </c>
      <c r="AU1591" t="s">
        <v>79</v>
      </c>
      <c r="AV1591">
        <v>0</v>
      </c>
      <c r="AW1591">
        <v>0</v>
      </c>
    </row>
    <row r="1592" spans="1:49" x14ac:dyDescent="0.2">
      <c r="A1592">
        <v>1</v>
      </c>
      <c r="B1592">
        <v>78</v>
      </c>
      <c r="C1592">
        <v>2</v>
      </c>
      <c r="D1592">
        <v>7</v>
      </c>
      <c r="E1592">
        <v>0</v>
      </c>
      <c r="F1592" t="s">
        <v>79</v>
      </c>
      <c r="G1592" t="s">
        <v>79</v>
      </c>
      <c r="H1592">
        <v>210</v>
      </c>
      <c r="I1592">
        <v>0</v>
      </c>
      <c r="J1592">
        <v>0</v>
      </c>
      <c r="K1592">
        <v>0</v>
      </c>
      <c r="L1592">
        <v>0</v>
      </c>
      <c r="M1592" t="s">
        <v>79</v>
      </c>
      <c r="N1592" t="s">
        <v>79</v>
      </c>
      <c r="O1592" t="s">
        <v>79</v>
      </c>
      <c r="P1592" t="s">
        <v>79</v>
      </c>
      <c r="Q1592" t="s">
        <v>79</v>
      </c>
      <c r="R1592" t="s">
        <v>2099</v>
      </c>
      <c r="S1592" t="s">
        <v>79</v>
      </c>
      <c r="T1592">
        <v>0</v>
      </c>
      <c r="U1592" t="s">
        <v>79</v>
      </c>
      <c r="V1592" t="s">
        <v>79</v>
      </c>
      <c r="W1592" t="s">
        <v>79</v>
      </c>
      <c r="X1592">
        <v>3</v>
      </c>
      <c r="Y1592">
        <v>3</v>
      </c>
      <c r="Z1592" t="s">
        <v>79</v>
      </c>
      <c r="AA1592" t="s">
        <v>79</v>
      </c>
      <c r="AB1592" t="s">
        <v>79</v>
      </c>
      <c r="AC1592" t="s">
        <v>79</v>
      </c>
      <c r="AD1592" t="s">
        <v>79</v>
      </c>
      <c r="AE1592">
        <v>0</v>
      </c>
      <c r="AF1592" t="s">
        <v>79</v>
      </c>
      <c r="AG1592">
        <v>0</v>
      </c>
      <c r="AH1592" t="s">
        <v>79</v>
      </c>
      <c r="AI1592" t="s">
        <v>79</v>
      </c>
      <c r="AJ1592" t="s">
        <v>79</v>
      </c>
      <c r="AK1592" t="s">
        <v>79</v>
      </c>
      <c r="AL1592" t="s">
        <v>79</v>
      </c>
      <c r="AM1592" t="s">
        <v>79</v>
      </c>
      <c r="AN1592" t="s">
        <v>79</v>
      </c>
      <c r="AO1592" t="s">
        <v>79</v>
      </c>
      <c r="AP1592" t="s">
        <v>79</v>
      </c>
      <c r="AQ1592" t="s">
        <v>79</v>
      </c>
      <c r="AR1592" t="s">
        <v>79</v>
      </c>
      <c r="AS1592">
        <v>0</v>
      </c>
      <c r="AT1592" t="s">
        <v>79</v>
      </c>
      <c r="AU1592" t="s">
        <v>79</v>
      </c>
      <c r="AV1592">
        <v>0</v>
      </c>
      <c r="AW1592">
        <v>0</v>
      </c>
    </row>
    <row r="1593" spans="1:49" x14ac:dyDescent="0.2">
      <c r="A1593">
        <v>1</v>
      </c>
      <c r="B1593">
        <v>78</v>
      </c>
      <c r="C1593">
        <v>2</v>
      </c>
      <c r="D1593">
        <v>8</v>
      </c>
      <c r="E1593">
        <v>0</v>
      </c>
      <c r="F1593" t="s">
        <v>79</v>
      </c>
      <c r="G1593" t="s">
        <v>79</v>
      </c>
      <c r="H1593">
        <v>315</v>
      </c>
      <c r="I1593">
        <v>0</v>
      </c>
      <c r="J1593">
        <v>0</v>
      </c>
      <c r="K1593">
        <v>0</v>
      </c>
      <c r="L1593">
        <v>0</v>
      </c>
      <c r="M1593" t="s">
        <v>79</v>
      </c>
      <c r="N1593" t="s">
        <v>79</v>
      </c>
      <c r="O1593" t="s">
        <v>79</v>
      </c>
      <c r="P1593" t="s">
        <v>79</v>
      </c>
      <c r="Q1593" t="s">
        <v>79</v>
      </c>
      <c r="R1593" t="s">
        <v>2100</v>
      </c>
      <c r="S1593" t="s">
        <v>79</v>
      </c>
      <c r="T1593">
        <v>0</v>
      </c>
      <c r="U1593" t="s">
        <v>79</v>
      </c>
      <c r="V1593" t="s">
        <v>79</v>
      </c>
      <c r="W1593" t="s">
        <v>79</v>
      </c>
      <c r="X1593">
        <v>3</v>
      </c>
      <c r="Y1593">
        <v>3</v>
      </c>
      <c r="Z1593" t="s">
        <v>79</v>
      </c>
      <c r="AA1593" t="s">
        <v>79</v>
      </c>
      <c r="AB1593" t="s">
        <v>79</v>
      </c>
      <c r="AC1593" t="s">
        <v>79</v>
      </c>
      <c r="AD1593" t="s">
        <v>79</v>
      </c>
      <c r="AE1593">
        <v>0</v>
      </c>
      <c r="AF1593" t="s">
        <v>79</v>
      </c>
      <c r="AG1593">
        <v>0</v>
      </c>
      <c r="AH1593" t="s">
        <v>79</v>
      </c>
      <c r="AI1593" t="s">
        <v>79</v>
      </c>
      <c r="AJ1593" t="s">
        <v>79</v>
      </c>
      <c r="AK1593" t="s">
        <v>79</v>
      </c>
      <c r="AL1593" t="s">
        <v>79</v>
      </c>
      <c r="AM1593" t="s">
        <v>79</v>
      </c>
      <c r="AN1593" t="s">
        <v>79</v>
      </c>
      <c r="AO1593" t="s">
        <v>79</v>
      </c>
      <c r="AP1593" t="s">
        <v>79</v>
      </c>
      <c r="AQ1593" t="s">
        <v>79</v>
      </c>
      <c r="AR1593" t="s">
        <v>79</v>
      </c>
      <c r="AS1593">
        <v>0</v>
      </c>
      <c r="AT1593" t="s">
        <v>79</v>
      </c>
      <c r="AU1593" t="s">
        <v>79</v>
      </c>
      <c r="AV1593">
        <v>0</v>
      </c>
      <c r="AW1593">
        <v>0</v>
      </c>
    </row>
    <row r="1594" spans="1:49" x14ac:dyDescent="0.2">
      <c r="A1594">
        <v>1</v>
      </c>
      <c r="B1594">
        <v>79</v>
      </c>
      <c r="C1594">
        <v>1</v>
      </c>
      <c r="D1594">
        <v>1</v>
      </c>
      <c r="E1594">
        <v>0</v>
      </c>
      <c r="F1594" t="s">
        <v>79</v>
      </c>
      <c r="G1594" t="s">
        <v>79</v>
      </c>
      <c r="H1594">
        <v>586</v>
      </c>
      <c r="I1594">
        <v>0</v>
      </c>
      <c r="J1594">
        <v>0</v>
      </c>
      <c r="K1594">
        <v>0</v>
      </c>
      <c r="L1594">
        <v>0</v>
      </c>
      <c r="M1594" t="s">
        <v>79</v>
      </c>
      <c r="N1594" t="s">
        <v>79</v>
      </c>
      <c r="O1594" t="s">
        <v>79</v>
      </c>
      <c r="P1594" t="s">
        <v>79</v>
      </c>
      <c r="Q1594" t="s">
        <v>79</v>
      </c>
      <c r="R1594" t="s">
        <v>2101</v>
      </c>
      <c r="S1594" t="s">
        <v>79</v>
      </c>
      <c r="T1594">
        <v>0</v>
      </c>
      <c r="U1594" t="s">
        <v>79</v>
      </c>
      <c r="V1594" t="s">
        <v>79</v>
      </c>
      <c r="W1594" t="s">
        <v>79</v>
      </c>
      <c r="X1594">
        <v>4</v>
      </c>
      <c r="Y1594">
        <v>4</v>
      </c>
      <c r="Z1594" t="s">
        <v>79</v>
      </c>
      <c r="AA1594" t="s">
        <v>79</v>
      </c>
      <c r="AB1594" t="s">
        <v>79</v>
      </c>
      <c r="AC1594" t="s">
        <v>79</v>
      </c>
      <c r="AD1594" t="s">
        <v>79</v>
      </c>
      <c r="AE1594">
        <v>0</v>
      </c>
      <c r="AF1594" t="s">
        <v>79</v>
      </c>
      <c r="AG1594">
        <v>0</v>
      </c>
      <c r="AH1594" t="s">
        <v>79</v>
      </c>
      <c r="AI1594" t="s">
        <v>79</v>
      </c>
      <c r="AJ1594" t="s">
        <v>79</v>
      </c>
      <c r="AK1594" t="s">
        <v>79</v>
      </c>
      <c r="AL1594" t="s">
        <v>79</v>
      </c>
      <c r="AM1594" t="s">
        <v>79</v>
      </c>
      <c r="AN1594" t="s">
        <v>79</v>
      </c>
      <c r="AO1594" t="s">
        <v>79</v>
      </c>
      <c r="AP1594" t="s">
        <v>79</v>
      </c>
      <c r="AQ1594" t="s">
        <v>79</v>
      </c>
      <c r="AR1594" t="s">
        <v>79</v>
      </c>
      <c r="AS1594">
        <v>0</v>
      </c>
      <c r="AT1594" t="s">
        <v>79</v>
      </c>
      <c r="AU1594" t="s">
        <v>79</v>
      </c>
      <c r="AV1594">
        <v>0</v>
      </c>
      <c r="AW1594">
        <v>0</v>
      </c>
    </row>
    <row r="1595" spans="1:49" x14ac:dyDescent="0.2">
      <c r="A1595">
        <v>1</v>
      </c>
      <c r="B1595">
        <v>79</v>
      </c>
      <c r="C1595">
        <v>1</v>
      </c>
      <c r="D1595">
        <v>2</v>
      </c>
      <c r="E1595">
        <v>0</v>
      </c>
      <c r="F1595" t="s">
        <v>79</v>
      </c>
      <c r="G1595" t="s">
        <v>79</v>
      </c>
      <c r="H1595">
        <v>233</v>
      </c>
      <c r="I1595">
        <v>0</v>
      </c>
      <c r="J1595">
        <v>0</v>
      </c>
      <c r="K1595">
        <v>0</v>
      </c>
      <c r="L1595">
        <v>0</v>
      </c>
      <c r="M1595" t="s">
        <v>79</v>
      </c>
      <c r="N1595" t="s">
        <v>79</v>
      </c>
      <c r="O1595" t="s">
        <v>79</v>
      </c>
      <c r="P1595" t="s">
        <v>79</v>
      </c>
      <c r="Q1595" t="s">
        <v>79</v>
      </c>
      <c r="R1595" t="s">
        <v>504</v>
      </c>
      <c r="S1595" t="s">
        <v>79</v>
      </c>
      <c r="T1595">
        <v>0</v>
      </c>
      <c r="U1595" t="s">
        <v>79</v>
      </c>
      <c r="V1595" t="s">
        <v>79</v>
      </c>
      <c r="W1595" t="s">
        <v>79</v>
      </c>
      <c r="X1595">
        <v>4</v>
      </c>
      <c r="Y1595">
        <v>4</v>
      </c>
      <c r="Z1595" t="s">
        <v>79</v>
      </c>
      <c r="AA1595" t="s">
        <v>79</v>
      </c>
      <c r="AB1595" t="s">
        <v>79</v>
      </c>
      <c r="AC1595" t="s">
        <v>79</v>
      </c>
      <c r="AD1595" t="s">
        <v>79</v>
      </c>
      <c r="AE1595">
        <v>0</v>
      </c>
      <c r="AF1595" t="s">
        <v>79</v>
      </c>
      <c r="AG1595">
        <v>0</v>
      </c>
      <c r="AH1595" t="s">
        <v>79</v>
      </c>
      <c r="AI1595" t="s">
        <v>79</v>
      </c>
      <c r="AJ1595" t="s">
        <v>79</v>
      </c>
      <c r="AK1595" t="s">
        <v>79</v>
      </c>
      <c r="AL1595" t="s">
        <v>79</v>
      </c>
      <c r="AM1595" t="s">
        <v>79</v>
      </c>
      <c r="AN1595" t="s">
        <v>79</v>
      </c>
      <c r="AO1595" t="s">
        <v>79</v>
      </c>
      <c r="AP1595" t="s">
        <v>79</v>
      </c>
      <c r="AQ1595" t="s">
        <v>79</v>
      </c>
      <c r="AR1595" t="s">
        <v>79</v>
      </c>
      <c r="AS1595">
        <v>0</v>
      </c>
      <c r="AT1595" t="s">
        <v>79</v>
      </c>
      <c r="AU1595" t="s">
        <v>79</v>
      </c>
      <c r="AV1595">
        <v>0</v>
      </c>
      <c r="AW1595">
        <v>0</v>
      </c>
    </row>
    <row r="1596" spans="1:49" x14ac:dyDescent="0.2">
      <c r="A1596">
        <v>1</v>
      </c>
      <c r="B1596">
        <v>79</v>
      </c>
      <c r="C1596">
        <v>1</v>
      </c>
      <c r="D1596">
        <v>3</v>
      </c>
      <c r="E1596">
        <v>0</v>
      </c>
      <c r="F1596" t="s">
        <v>79</v>
      </c>
      <c r="G1596" t="s">
        <v>79</v>
      </c>
      <c r="H1596">
        <v>593</v>
      </c>
      <c r="I1596">
        <v>0</v>
      </c>
      <c r="J1596">
        <v>0</v>
      </c>
      <c r="K1596">
        <v>0</v>
      </c>
      <c r="L1596">
        <v>0</v>
      </c>
      <c r="M1596" t="s">
        <v>79</v>
      </c>
      <c r="N1596" t="s">
        <v>79</v>
      </c>
      <c r="O1596" t="s">
        <v>79</v>
      </c>
      <c r="P1596" t="s">
        <v>79</v>
      </c>
      <c r="Q1596" t="s">
        <v>79</v>
      </c>
      <c r="R1596" t="s">
        <v>2102</v>
      </c>
      <c r="S1596" t="s">
        <v>79</v>
      </c>
      <c r="T1596">
        <v>0</v>
      </c>
      <c r="U1596" t="s">
        <v>79</v>
      </c>
      <c r="V1596" t="s">
        <v>79</v>
      </c>
      <c r="W1596" t="s">
        <v>79</v>
      </c>
      <c r="X1596">
        <v>4</v>
      </c>
      <c r="Y1596">
        <v>4</v>
      </c>
      <c r="Z1596" t="s">
        <v>79</v>
      </c>
      <c r="AA1596" t="s">
        <v>79</v>
      </c>
      <c r="AB1596" t="s">
        <v>79</v>
      </c>
      <c r="AC1596" t="s">
        <v>79</v>
      </c>
      <c r="AD1596" t="s">
        <v>79</v>
      </c>
      <c r="AE1596">
        <v>0</v>
      </c>
      <c r="AF1596" t="s">
        <v>79</v>
      </c>
      <c r="AG1596">
        <v>0</v>
      </c>
      <c r="AH1596" t="s">
        <v>79</v>
      </c>
      <c r="AI1596" t="s">
        <v>79</v>
      </c>
      <c r="AJ1596" t="s">
        <v>79</v>
      </c>
      <c r="AK1596" t="s">
        <v>79</v>
      </c>
      <c r="AL1596" t="s">
        <v>79</v>
      </c>
      <c r="AM1596" t="s">
        <v>79</v>
      </c>
      <c r="AN1596" t="s">
        <v>79</v>
      </c>
      <c r="AO1596" t="s">
        <v>79</v>
      </c>
      <c r="AP1596" t="s">
        <v>79</v>
      </c>
      <c r="AQ1596" t="s">
        <v>79</v>
      </c>
      <c r="AR1596" t="s">
        <v>79</v>
      </c>
      <c r="AS1596">
        <v>0</v>
      </c>
      <c r="AT1596" t="s">
        <v>79</v>
      </c>
      <c r="AU1596" t="s">
        <v>79</v>
      </c>
      <c r="AV1596">
        <v>0</v>
      </c>
      <c r="AW1596">
        <v>0</v>
      </c>
    </row>
    <row r="1597" spans="1:49" x14ac:dyDescent="0.2">
      <c r="A1597">
        <v>1</v>
      </c>
      <c r="B1597">
        <v>79</v>
      </c>
      <c r="C1597">
        <v>1</v>
      </c>
      <c r="D1597">
        <v>4</v>
      </c>
      <c r="E1597">
        <v>0</v>
      </c>
      <c r="F1597" t="s">
        <v>79</v>
      </c>
      <c r="G1597" t="s">
        <v>79</v>
      </c>
      <c r="H1597">
        <v>328</v>
      </c>
      <c r="I1597">
        <v>0</v>
      </c>
      <c r="J1597">
        <v>0</v>
      </c>
      <c r="K1597">
        <v>0</v>
      </c>
      <c r="L1597">
        <v>0</v>
      </c>
      <c r="M1597" t="s">
        <v>79</v>
      </c>
      <c r="N1597" t="s">
        <v>79</v>
      </c>
      <c r="O1597" t="s">
        <v>79</v>
      </c>
      <c r="P1597" t="s">
        <v>79</v>
      </c>
      <c r="Q1597" t="s">
        <v>79</v>
      </c>
      <c r="R1597" t="s">
        <v>2103</v>
      </c>
      <c r="S1597" t="s">
        <v>79</v>
      </c>
      <c r="T1597">
        <v>0</v>
      </c>
      <c r="U1597" t="s">
        <v>79</v>
      </c>
      <c r="V1597" t="s">
        <v>79</v>
      </c>
      <c r="W1597" t="s">
        <v>79</v>
      </c>
      <c r="X1597">
        <v>4</v>
      </c>
      <c r="Y1597">
        <v>4</v>
      </c>
      <c r="Z1597" t="s">
        <v>79</v>
      </c>
      <c r="AA1597" t="s">
        <v>79</v>
      </c>
      <c r="AB1597" t="s">
        <v>79</v>
      </c>
      <c r="AC1597" t="s">
        <v>79</v>
      </c>
      <c r="AD1597" t="s">
        <v>79</v>
      </c>
      <c r="AE1597">
        <v>0</v>
      </c>
      <c r="AF1597" t="s">
        <v>79</v>
      </c>
      <c r="AG1597">
        <v>0</v>
      </c>
      <c r="AH1597" t="s">
        <v>79</v>
      </c>
      <c r="AI1597" t="s">
        <v>79</v>
      </c>
      <c r="AJ1597" t="s">
        <v>79</v>
      </c>
      <c r="AK1597" t="s">
        <v>79</v>
      </c>
      <c r="AL1597" t="s">
        <v>79</v>
      </c>
      <c r="AM1597" t="s">
        <v>79</v>
      </c>
      <c r="AN1597" t="s">
        <v>79</v>
      </c>
      <c r="AO1597" t="s">
        <v>79</v>
      </c>
      <c r="AP1597" t="s">
        <v>79</v>
      </c>
      <c r="AQ1597" t="s">
        <v>79</v>
      </c>
      <c r="AR1597" t="s">
        <v>79</v>
      </c>
      <c r="AS1597">
        <v>0</v>
      </c>
      <c r="AT1597" t="s">
        <v>79</v>
      </c>
      <c r="AU1597" t="s">
        <v>79</v>
      </c>
      <c r="AV1597">
        <v>0</v>
      </c>
      <c r="AW1597">
        <v>0</v>
      </c>
    </row>
    <row r="1598" spans="1:49" x14ac:dyDescent="0.2">
      <c r="A1598">
        <v>1</v>
      </c>
      <c r="B1598">
        <v>79</v>
      </c>
      <c r="C1598">
        <v>1</v>
      </c>
      <c r="D1598">
        <v>5</v>
      </c>
      <c r="E1598">
        <v>0</v>
      </c>
      <c r="F1598" t="s">
        <v>79</v>
      </c>
      <c r="G1598" t="s">
        <v>79</v>
      </c>
      <c r="H1598">
        <v>109</v>
      </c>
      <c r="I1598">
        <v>0</v>
      </c>
      <c r="J1598">
        <v>0</v>
      </c>
      <c r="K1598">
        <v>0</v>
      </c>
      <c r="L1598">
        <v>0</v>
      </c>
      <c r="M1598" t="s">
        <v>79</v>
      </c>
      <c r="N1598" t="s">
        <v>79</v>
      </c>
      <c r="O1598" t="s">
        <v>79</v>
      </c>
      <c r="P1598" t="s">
        <v>79</v>
      </c>
      <c r="Q1598" t="s">
        <v>79</v>
      </c>
      <c r="R1598" t="s">
        <v>2104</v>
      </c>
      <c r="S1598" t="s">
        <v>79</v>
      </c>
      <c r="T1598">
        <v>0</v>
      </c>
      <c r="U1598" t="s">
        <v>79</v>
      </c>
      <c r="V1598" t="s">
        <v>79</v>
      </c>
      <c r="W1598" t="s">
        <v>79</v>
      </c>
      <c r="X1598">
        <v>4</v>
      </c>
      <c r="Y1598">
        <v>4</v>
      </c>
      <c r="Z1598" t="s">
        <v>79</v>
      </c>
      <c r="AA1598" t="s">
        <v>79</v>
      </c>
      <c r="AB1598" t="s">
        <v>79</v>
      </c>
      <c r="AC1598" t="s">
        <v>79</v>
      </c>
      <c r="AD1598" t="s">
        <v>79</v>
      </c>
      <c r="AE1598">
        <v>0</v>
      </c>
      <c r="AF1598" t="s">
        <v>79</v>
      </c>
      <c r="AG1598">
        <v>0</v>
      </c>
      <c r="AH1598" t="s">
        <v>79</v>
      </c>
      <c r="AI1598" t="s">
        <v>79</v>
      </c>
      <c r="AJ1598" t="s">
        <v>79</v>
      </c>
      <c r="AK1598" t="s">
        <v>79</v>
      </c>
      <c r="AL1598" t="s">
        <v>79</v>
      </c>
      <c r="AM1598" t="s">
        <v>79</v>
      </c>
      <c r="AN1598" t="s">
        <v>79</v>
      </c>
      <c r="AO1598" t="s">
        <v>79</v>
      </c>
      <c r="AP1598" t="s">
        <v>79</v>
      </c>
      <c r="AQ1598" t="s">
        <v>79</v>
      </c>
      <c r="AR1598" t="s">
        <v>79</v>
      </c>
      <c r="AS1598">
        <v>0</v>
      </c>
      <c r="AT1598" t="s">
        <v>79</v>
      </c>
      <c r="AU1598" t="s">
        <v>79</v>
      </c>
      <c r="AV1598">
        <v>0</v>
      </c>
      <c r="AW1598">
        <v>0</v>
      </c>
    </row>
    <row r="1599" spans="1:49" x14ac:dyDescent="0.2">
      <c r="A1599">
        <v>1</v>
      </c>
      <c r="B1599">
        <v>79</v>
      </c>
      <c r="C1599">
        <v>1</v>
      </c>
      <c r="D1599">
        <v>6</v>
      </c>
      <c r="E1599">
        <v>0</v>
      </c>
      <c r="F1599" t="s">
        <v>79</v>
      </c>
      <c r="G1599" t="s">
        <v>79</v>
      </c>
      <c r="H1599">
        <v>594</v>
      </c>
      <c r="I1599">
        <v>0</v>
      </c>
      <c r="J1599">
        <v>0</v>
      </c>
      <c r="K1599">
        <v>0</v>
      </c>
      <c r="L1599">
        <v>0</v>
      </c>
      <c r="M1599" t="s">
        <v>79</v>
      </c>
      <c r="N1599" t="s">
        <v>79</v>
      </c>
      <c r="O1599" t="s">
        <v>79</v>
      </c>
      <c r="P1599" t="s">
        <v>79</v>
      </c>
      <c r="Q1599" t="s">
        <v>79</v>
      </c>
      <c r="R1599" t="s">
        <v>601</v>
      </c>
      <c r="S1599" t="s">
        <v>79</v>
      </c>
      <c r="T1599">
        <v>0</v>
      </c>
      <c r="U1599" t="s">
        <v>79</v>
      </c>
      <c r="V1599" t="s">
        <v>79</v>
      </c>
      <c r="W1599" t="s">
        <v>79</v>
      </c>
      <c r="X1599">
        <v>4</v>
      </c>
      <c r="Y1599">
        <v>4</v>
      </c>
      <c r="Z1599" t="s">
        <v>79</v>
      </c>
      <c r="AA1599" t="s">
        <v>79</v>
      </c>
      <c r="AB1599" t="s">
        <v>79</v>
      </c>
      <c r="AC1599" t="s">
        <v>79</v>
      </c>
      <c r="AD1599" t="s">
        <v>79</v>
      </c>
      <c r="AE1599">
        <v>0</v>
      </c>
      <c r="AF1599" t="s">
        <v>79</v>
      </c>
      <c r="AG1599">
        <v>0</v>
      </c>
      <c r="AH1599" t="s">
        <v>79</v>
      </c>
      <c r="AI1599" t="s">
        <v>79</v>
      </c>
      <c r="AJ1599" t="s">
        <v>79</v>
      </c>
      <c r="AK1599" t="s">
        <v>79</v>
      </c>
      <c r="AL1599" t="s">
        <v>79</v>
      </c>
      <c r="AM1599" t="s">
        <v>79</v>
      </c>
      <c r="AN1599" t="s">
        <v>79</v>
      </c>
      <c r="AO1599" t="s">
        <v>79</v>
      </c>
      <c r="AP1599" t="s">
        <v>79</v>
      </c>
      <c r="AQ1599" t="s">
        <v>79</v>
      </c>
      <c r="AR1599" t="s">
        <v>79</v>
      </c>
      <c r="AS1599">
        <v>0</v>
      </c>
      <c r="AT1599" t="s">
        <v>79</v>
      </c>
      <c r="AU1599" t="s">
        <v>79</v>
      </c>
      <c r="AV1599">
        <v>0</v>
      </c>
      <c r="AW1599">
        <v>0</v>
      </c>
    </row>
    <row r="1600" spans="1:49" x14ac:dyDescent="0.2">
      <c r="A1600">
        <v>1</v>
      </c>
      <c r="B1600">
        <v>79</v>
      </c>
      <c r="C1600">
        <v>1</v>
      </c>
      <c r="D1600">
        <v>7</v>
      </c>
      <c r="E1600">
        <v>0</v>
      </c>
      <c r="F1600" t="s">
        <v>79</v>
      </c>
      <c r="G1600" t="s">
        <v>79</v>
      </c>
      <c r="H1600">
        <v>439</v>
      </c>
      <c r="I1600">
        <v>0</v>
      </c>
      <c r="J1600">
        <v>0</v>
      </c>
      <c r="K1600">
        <v>0</v>
      </c>
      <c r="L1600">
        <v>0</v>
      </c>
      <c r="M1600" t="s">
        <v>79</v>
      </c>
      <c r="N1600" t="s">
        <v>79</v>
      </c>
      <c r="O1600" t="s">
        <v>79</v>
      </c>
      <c r="P1600" t="s">
        <v>79</v>
      </c>
      <c r="Q1600" t="s">
        <v>79</v>
      </c>
      <c r="R1600" t="s">
        <v>2105</v>
      </c>
      <c r="S1600" t="s">
        <v>79</v>
      </c>
      <c r="T1600">
        <v>0</v>
      </c>
      <c r="U1600" t="s">
        <v>79</v>
      </c>
      <c r="V1600" t="s">
        <v>79</v>
      </c>
      <c r="W1600" t="s">
        <v>79</v>
      </c>
      <c r="X1600">
        <v>4</v>
      </c>
      <c r="Y1600">
        <v>4</v>
      </c>
      <c r="Z1600" t="s">
        <v>79</v>
      </c>
      <c r="AA1600" t="s">
        <v>79</v>
      </c>
      <c r="AB1600" t="s">
        <v>79</v>
      </c>
      <c r="AC1600" t="s">
        <v>79</v>
      </c>
      <c r="AD1600" t="s">
        <v>79</v>
      </c>
      <c r="AE1600">
        <v>0</v>
      </c>
      <c r="AF1600" t="s">
        <v>79</v>
      </c>
      <c r="AG1600">
        <v>0</v>
      </c>
      <c r="AH1600" t="s">
        <v>79</v>
      </c>
      <c r="AI1600" t="s">
        <v>79</v>
      </c>
      <c r="AJ1600" t="s">
        <v>79</v>
      </c>
      <c r="AK1600" t="s">
        <v>79</v>
      </c>
      <c r="AL1600" t="s">
        <v>79</v>
      </c>
      <c r="AM1600" t="s">
        <v>79</v>
      </c>
      <c r="AN1600" t="s">
        <v>79</v>
      </c>
      <c r="AO1600" t="s">
        <v>79</v>
      </c>
      <c r="AP1600" t="s">
        <v>79</v>
      </c>
      <c r="AQ1600" t="s">
        <v>79</v>
      </c>
      <c r="AR1600" t="s">
        <v>79</v>
      </c>
      <c r="AS1600">
        <v>0</v>
      </c>
      <c r="AT1600" t="s">
        <v>79</v>
      </c>
      <c r="AU1600" t="s">
        <v>79</v>
      </c>
      <c r="AV1600">
        <v>0</v>
      </c>
      <c r="AW1600">
        <v>0</v>
      </c>
    </row>
    <row r="1601" spans="1:49" x14ac:dyDescent="0.2">
      <c r="A1601">
        <v>1</v>
      </c>
      <c r="B1601">
        <v>79</v>
      </c>
      <c r="C1601">
        <v>1</v>
      </c>
      <c r="D1601">
        <v>8</v>
      </c>
      <c r="E1601">
        <v>0</v>
      </c>
      <c r="F1601" t="s">
        <v>79</v>
      </c>
      <c r="G1601" t="s">
        <v>79</v>
      </c>
      <c r="H1601">
        <v>0</v>
      </c>
      <c r="I1601">
        <v>0</v>
      </c>
      <c r="J1601">
        <v>0</v>
      </c>
      <c r="K1601">
        <v>0</v>
      </c>
      <c r="L1601">
        <v>0</v>
      </c>
      <c r="M1601" t="s">
        <v>79</v>
      </c>
      <c r="N1601" t="s">
        <v>79</v>
      </c>
      <c r="O1601" t="s">
        <v>79</v>
      </c>
      <c r="P1601" t="s">
        <v>79</v>
      </c>
      <c r="Q1601" t="s">
        <v>79</v>
      </c>
      <c r="R1601" t="s">
        <v>79</v>
      </c>
      <c r="S1601" t="s">
        <v>79</v>
      </c>
      <c r="T1601">
        <v>0</v>
      </c>
      <c r="U1601" t="s">
        <v>79</v>
      </c>
      <c r="V1601" t="s">
        <v>79</v>
      </c>
      <c r="W1601" t="s">
        <v>79</v>
      </c>
      <c r="X1601">
        <v>0</v>
      </c>
      <c r="Y1601">
        <v>0</v>
      </c>
      <c r="Z1601" t="s">
        <v>79</v>
      </c>
      <c r="AA1601" t="s">
        <v>79</v>
      </c>
      <c r="AB1601" t="s">
        <v>79</v>
      </c>
      <c r="AC1601" t="s">
        <v>79</v>
      </c>
      <c r="AD1601" t="s">
        <v>79</v>
      </c>
      <c r="AE1601">
        <v>0</v>
      </c>
      <c r="AF1601" t="s">
        <v>79</v>
      </c>
      <c r="AG1601">
        <v>0</v>
      </c>
      <c r="AH1601" t="s">
        <v>79</v>
      </c>
      <c r="AI1601" t="s">
        <v>79</v>
      </c>
      <c r="AJ1601" t="s">
        <v>79</v>
      </c>
      <c r="AK1601" t="s">
        <v>79</v>
      </c>
      <c r="AL1601" t="s">
        <v>79</v>
      </c>
      <c r="AM1601" t="s">
        <v>79</v>
      </c>
      <c r="AN1601" t="s">
        <v>79</v>
      </c>
      <c r="AO1601" t="s">
        <v>79</v>
      </c>
      <c r="AP1601" t="s">
        <v>79</v>
      </c>
      <c r="AQ1601" t="s">
        <v>79</v>
      </c>
      <c r="AR1601" t="s">
        <v>79</v>
      </c>
      <c r="AS1601">
        <v>0</v>
      </c>
      <c r="AT1601" t="s">
        <v>79</v>
      </c>
      <c r="AU1601" t="s">
        <v>79</v>
      </c>
      <c r="AV1601">
        <v>0</v>
      </c>
      <c r="AW1601">
        <v>0</v>
      </c>
    </row>
    <row r="1602" spans="1:49" x14ac:dyDescent="0.2">
      <c r="A1602">
        <v>1</v>
      </c>
      <c r="B1602">
        <v>80</v>
      </c>
      <c r="C1602">
        <v>1</v>
      </c>
      <c r="D1602">
        <v>1</v>
      </c>
      <c r="E1602">
        <v>0</v>
      </c>
      <c r="F1602" t="s">
        <v>79</v>
      </c>
      <c r="G1602" t="s">
        <v>79</v>
      </c>
      <c r="H1602">
        <v>0</v>
      </c>
      <c r="I1602">
        <v>0</v>
      </c>
      <c r="J1602">
        <v>0</v>
      </c>
      <c r="K1602">
        <v>0</v>
      </c>
      <c r="L1602">
        <v>0</v>
      </c>
      <c r="M1602" t="s">
        <v>79</v>
      </c>
      <c r="N1602" t="s">
        <v>79</v>
      </c>
      <c r="O1602" t="s">
        <v>79</v>
      </c>
      <c r="P1602" t="s">
        <v>79</v>
      </c>
      <c r="Q1602" t="s">
        <v>79</v>
      </c>
      <c r="R1602" t="s">
        <v>79</v>
      </c>
      <c r="S1602" t="s">
        <v>79</v>
      </c>
      <c r="T1602">
        <v>0</v>
      </c>
      <c r="U1602" t="s">
        <v>79</v>
      </c>
      <c r="V1602" t="s">
        <v>79</v>
      </c>
      <c r="W1602" t="s">
        <v>79</v>
      </c>
      <c r="X1602">
        <v>0</v>
      </c>
      <c r="Y1602">
        <v>0</v>
      </c>
      <c r="Z1602" t="s">
        <v>79</v>
      </c>
      <c r="AA1602" t="s">
        <v>79</v>
      </c>
      <c r="AB1602" t="s">
        <v>79</v>
      </c>
      <c r="AC1602" t="s">
        <v>79</v>
      </c>
      <c r="AD1602" t="s">
        <v>79</v>
      </c>
      <c r="AE1602">
        <v>0</v>
      </c>
      <c r="AF1602" t="s">
        <v>79</v>
      </c>
      <c r="AG1602">
        <v>0</v>
      </c>
      <c r="AH1602" t="s">
        <v>79</v>
      </c>
      <c r="AI1602" t="s">
        <v>79</v>
      </c>
      <c r="AJ1602" t="s">
        <v>79</v>
      </c>
      <c r="AK1602" t="s">
        <v>79</v>
      </c>
      <c r="AL1602" t="s">
        <v>79</v>
      </c>
      <c r="AM1602" t="s">
        <v>79</v>
      </c>
      <c r="AN1602" t="s">
        <v>79</v>
      </c>
      <c r="AO1602" t="s">
        <v>79</v>
      </c>
      <c r="AP1602" t="s">
        <v>79</v>
      </c>
      <c r="AQ1602" t="s">
        <v>79</v>
      </c>
      <c r="AR1602" t="s">
        <v>79</v>
      </c>
      <c r="AS1602">
        <v>0</v>
      </c>
      <c r="AT1602" t="s">
        <v>79</v>
      </c>
      <c r="AU1602" t="s">
        <v>79</v>
      </c>
      <c r="AV1602">
        <v>0</v>
      </c>
      <c r="AW1602">
        <v>0</v>
      </c>
    </row>
    <row r="1603" spans="1:49" x14ac:dyDescent="0.2">
      <c r="A1603">
        <v>1</v>
      </c>
      <c r="B1603">
        <v>80</v>
      </c>
      <c r="C1603">
        <v>1</v>
      </c>
      <c r="D1603">
        <v>2</v>
      </c>
      <c r="E1603">
        <v>0</v>
      </c>
      <c r="F1603" t="s">
        <v>79</v>
      </c>
      <c r="G1603" t="s">
        <v>79</v>
      </c>
      <c r="H1603">
        <v>0</v>
      </c>
      <c r="I1603">
        <v>0</v>
      </c>
      <c r="J1603">
        <v>0</v>
      </c>
      <c r="K1603">
        <v>0</v>
      </c>
      <c r="L1603">
        <v>0</v>
      </c>
      <c r="M1603" t="s">
        <v>79</v>
      </c>
      <c r="N1603" t="s">
        <v>79</v>
      </c>
      <c r="O1603" t="s">
        <v>79</v>
      </c>
      <c r="P1603" t="s">
        <v>79</v>
      </c>
      <c r="Q1603" t="s">
        <v>79</v>
      </c>
      <c r="R1603" t="s">
        <v>79</v>
      </c>
      <c r="S1603" t="s">
        <v>79</v>
      </c>
      <c r="T1603">
        <v>0</v>
      </c>
      <c r="U1603" t="s">
        <v>79</v>
      </c>
      <c r="V1603" t="s">
        <v>79</v>
      </c>
      <c r="W1603" t="s">
        <v>79</v>
      </c>
      <c r="X1603">
        <v>0</v>
      </c>
      <c r="Y1603">
        <v>0</v>
      </c>
      <c r="Z1603" t="s">
        <v>79</v>
      </c>
      <c r="AA1603" t="s">
        <v>79</v>
      </c>
      <c r="AB1603" t="s">
        <v>79</v>
      </c>
      <c r="AC1603" t="s">
        <v>79</v>
      </c>
      <c r="AD1603" t="s">
        <v>79</v>
      </c>
      <c r="AE1603">
        <v>0</v>
      </c>
      <c r="AF1603" t="s">
        <v>79</v>
      </c>
      <c r="AG1603">
        <v>0</v>
      </c>
      <c r="AH1603" t="s">
        <v>79</v>
      </c>
      <c r="AI1603" t="s">
        <v>79</v>
      </c>
      <c r="AJ1603" t="s">
        <v>79</v>
      </c>
      <c r="AK1603" t="s">
        <v>79</v>
      </c>
      <c r="AL1603" t="s">
        <v>79</v>
      </c>
      <c r="AM1603" t="s">
        <v>79</v>
      </c>
      <c r="AN1603" t="s">
        <v>79</v>
      </c>
      <c r="AO1603" t="s">
        <v>79</v>
      </c>
      <c r="AP1603" t="s">
        <v>79</v>
      </c>
      <c r="AQ1603" t="s">
        <v>79</v>
      </c>
      <c r="AR1603" t="s">
        <v>79</v>
      </c>
      <c r="AS1603">
        <v>0</v>
      </c>
      <c r="AT1603" t="s">
        <v>79</v>
      </c>
      <c r="AU1603" t="s">
        <v>79</v>
      </c>
      <c r="AV1603">
        <v>0</v>
      </c>
      <c r="AW1603">
        <v>0</v>
      </c>
    </row>
    <row r="1604" spans="1:49" x14ac:dyDescent="0.2">
      <c r="A1604">
        <v>1</v>
      </c>
      <c r="B1604">
        <v>80</v>
      </c>
      <c r="C1604">
        <v>1</v>
      </c>
      <c r="D1604">
        <v>3</v>
      </c>
      <c r="E1604">
        <v>0</v>
      </c>
      <c r="F1604" t="s">
        <v>79</v>
      </c>
      <c r="G1604" t="s">
        <v>79</v>
      </c>
      <c r="H1604">
        <v>146</v>
      </c>
      <c r="I1604">
        <v>0</v>
      </c>
      <c r="J1604">
        <v>0</v>
      </c>
      <c r="K1604">
        <v>0</v>
      </c>
      <c r="L1604">
        <v>0</v>
      </c>
      <c r="M1604" t="s">
        <v>79</v>
      </c>
      <c r="N1604" t="s">
        <v>79</v>
      </c>
      <c r="O1604" t="s">
        <v>79</v>
      </c>
      <c r="P1604" t="s">
        <v>79</v>
      </c>
      <c r="Q1604" t="s">
        <v>79</v>
      </c>
      <c r="R1604" t="s">
        <v>2106</v>
      </c>
      <c r="S1604" t="s">
        <v>79</v>
      </c>
      <c r="T1604">
        <v>0</v>
      </c>
      <c r="U1604" t="s">
        <v>79</v>
      </c>
      <c r="V1604" t="s">
        <v>79</v>
      </c>
      <c r="W1604" t="s">
        <v>79</v>
      </c>
      <c r="X1604">
        <v>4</v>
      </c>
      <c r="Y1604">
        <v>4</v>
      </c>
      <c r="Z1604" t="s">
        <v>79</v>
      </c>
      <c r="AA1604" t="s">
        <v>79</v>
      </c>
      <c r="AB1604" t="s">
        <v>79</v>
      </c>
      <c r="AC1604" t="s">
        <v>79</v>
      </c>
      <c r="AD1604" t="s">
        <v>79</v>
      </c>
      <c r="AE1604">
        <v>0</v>
      </c>
      <c r="AF1604" t="s">
        <v>79</v>
      </c>
      <c r="AG1604">
        <v>0</v>
      </c>
      <c r="AH1604" t="s">
        <v>79</v>
      </c>
      <c r="AI1604" t="s">
        <v>79</v>
      </c>
      <c r="AJ1604" t="s">
        <v>79</v>
      </c>
      <c r="AK1604" t="s">
        <v>79</v>
      </c>
      <c r="AL1604" t="s">
        <v>79</v>
      </c>
      <c r="AM1604" t="s">
        <v>79</v>
      </c>
      <c r="AN1604" t="s">
        <v>79</v>
      </c>
      <c r="AO1604" t="s">
        <v>79</v>
      </c>
      <c r="AP1604" t="s">
        <v>79</v>
      </c>
      <c r="AQ1604" t="s">
        <v>79</v>
      </c>
      <c r="AR1604" t="s">
        <v>79</v>
      </c>
      <c r="AS1604">
        <v>0</v>
      </c>
      <c r="AT1604" t="s">
        <v>79</v>
      </c>
      <c r="AU1604" t="s">
        <v>79</v>
      </c>
      <c r="AV1604">
        <v>0</v>
      </c>
      <c r="AW1604">
        <v>0</v>
      </c>
    </row>
    <row r="1605" spans="1:49" x14ac:dyDescent="0.2">
      <c r="A1605">
        <v>1</v>
      </c>
      <c r="B1605">
        <v>80</v>
      </c>
      <c r="C1605">
        <v>1</v>
      </c>
      <c r="D1605">
        <v>4</v>
      </c>
      <c r="E1605">
        <v>0</v>
      </c>
      <c r="F1605" t="s">
        <v>79</v>
      </c>
      <c r="G1605" t="s">
        <v>79</v>
      </c>
      <c r="H1605">
        <v>311</v>
      </c>
      <c r="I1605">
        <v>0</v>
      </c>
      <c r="J1605">
        <v>0</v>
      </c>
      <c r="K1605">
        <v>0</v>
      </c>
      <c r="L1605">
        <v>0</v>
      </c>
      <c r="M1605" t="s">
        <v>79</v>
      </c>
      <c r="N1605" t="s">
        <v>79</v>
      </c>
      <c r="O1605" t="s">
        <v>79</v>
      </c>
      <c r="P1605" t="s">
        <v>79</v>
      </c>
      <c r="Q1605" t="s">
        <v>79</v>
      </c>
      <c r="R1605" t="s">
        <v>2107</v>
      </c>
      <c r="S1605" t="s">
        <v>79</v>
      </c>
      <c r="T1605">
        <v>0</v>
      </c>
      <c r="U1605" t="s">
        <v>79</v>
      </c>
      <c r="V1605" t="s">
        <v>79</v>
      </c>
      <c r="W1605" t="s">
        <v>79</v>
      </c>
      <c r="X1605">
        <v>4</v>
      </c>
      <c r="Y1605">
        <v>4</v>
      </c>
      <c r="Z1605" t="s">
        <v>79</v>
      </c>
      <c r="AA1605" t="s">
        <v>79</v>
      </c>
      <c r="AB1605" t="s">
        <v>79</v>
      </c>
      <c r="AC1605" t="s">
        <v>79</v>
      </c>
      <c r="AD1605" t="s">
        <v>79</v>
      </c>
      <c r="AE1605">
        <v>0</v>
      </c>
      <c r="AF1605" t="s">
        <v>79</v>
      </c>
      <c r="AG1605">
        <v>0</v>
      </c>
      <c r="AH1605" t="s">
        <v>79</v>
      </c>
      <c r="AI1605" t="s">
        <v>79</v>
      </c>
      <c r="AJ1605" t="s">
        <v>79</v>
      </c>
      <c r="AK1605" t="s">
        <v>79</v>
      </c>
      <c r="AL1605" t="s">
        <v>79</v>
      </c>
      <c r="AM1605" t="s">
        <v>79</v>
      </c>
      <c r="AN1605" t="s">
        <v>79</v>
      </c>
      <c r="AO1605" t="s">
        <v>79</v>
      </c>
      <c r="AP1605" t="s">
        <v>79</v>
      </c>
      <c r="AQ1605" t="s">
        <v>79</v>
      </c>
      <c r="AR1605" t="s">
        <v>79</v>
      </c>
      <c r="AS1605">
        <v>0</v>
      </c>
      <c r="AT1605" t="s">
        <v>79</v>
      </c>
      <c r="AU1605" t="s">
        <v>79</v>
      </c>
      <c r="AV1605">
        <v>0</v>
      </c>
      <c r="AW1605">
        <v>0</v>
      </c>
    </row>
    <row r="1606" spans="1:49" x14ac:dyDescent="0.2">
      <c r="A1606">
        <v>1</v>
      </c>
      <c r="B1606">
        <v>80</v>
      </c>
      <c r="C1606">
        <v>1</v>
      </c>
      <c r="D1606">
        <v>5</v>
      </c>
      <c r="E1606">
        <v>0</v>
      </c>
      <c r="F1606" t="s">
        <v>79</v>
      </c>
      <c r="G1606" t="s">
        <v>79</v>
      </c>
      <c r="H1606">
        <v>553</v>
      </c>
      <c r="I1606">
        <v>0</v>
      </c>
      <c r="J1606">
        <v>0</v>
      </c>
      <c r="K1606">
        <v>0</v>
      </c>
      <c r="L1606">
        <v>0</v>
      </c>
      <c r="M1606" t="s">
        <v>79</v>
      </c>
      <c r="N1606" t="s">
        <v>79</v>
      </c>
      <c r="O1606" t="s">
        <v>79</v>
      </c>
      <c r="P1606" t="s">
        <v>79</v>
      </c>
      <c r="Q1606" t="s">
        <v>79</v>
      </c>
      <c r="R1606" t="s">
        <v>1961</v>
      </c>
      <c r="S1606" t="s">
        <v>79</v>
      </c>
      <c r="T1606">
        <v>0</v>
      </c>
      <c r="U1606" t="s">
        <v>79</v>
      </c>
      <c r="V1606" t="s">
        <v>79</v>
      </c>
      <c r="W1606" t="s">
        <v>79</v>
      </c>
      <c r="X1606">
        <v>4</v>
      </c>
      <c r="Y1606">
        <v>4</v>
      </c>
      <c r="Z1606" t="s">
        <v>79</v>
      </c>
      <c r="AA1606" t="s">
        <v>79</v>
      </c>
      <c r="AB1606" t="s">
        <v>79</v>
      </c>
      <c r="AC1606" t="s">
        <v>79</v>
      </c>
      <c r="AD1606" t="s">
        <v>79</v>
      </c>
      <c r="AE1606">
        <v>0</v>
      </c>
      <c r="AF1606" t="s">
        <v>79</v>
      </c>
      <c r="AG1606">
        <v>0</v>
      </c>
      <c r="AH1606" t="s">
        <v>79</v>
      </c>
      <c r="AI1606" t="s">
        <v>79</v>
      </c>
      <c r="AJ1606" t="s">
        <v>79</v>
      </c>
      <c r="AK1606" t="s">
        <v>79</v>
      </c>
      <c r="AL1606" t="s">
        <v>79</v>
      </c>
      <c r="AM1606" t="s">
        <v>79</v>
      </c>
      <c r="AN1606" t="s">
        <v>79</v>
      </c>
      <c r="AO1606" t="s">
        <v>79</v>
      </c>
      <c r="AP1606" t="s">
        <v>79</v>
      </c>
      <c r="AQ1606" t="s">
        <v>79</v>
      </c>
      <c r="AR1606" t="s">
        <v>79</v>
      </c>
      <c r="AS1606">
        <v>0</v>
      </c>
      <c r="AT1606" t="s">
        <v>79</v>
      </c>
      <c r="AU1606" t="s">
        <v>79</v>
      </c>
      <c r="AV1606">
        <v>0</v>
      </c>
      <c r="AW1606">
        <v>0</v>
      </c>
    </row>
    <row r="1607" spans="1:49" x14ac:dyDescent="0.2">
      <c r="A1607">
        <v>1</v>
      </c>
      <c r="B1607">
        <v>80</v>
      </c>
      <c r="C1607">
        <v>1</v>
      </c>
      <c r="D1607">
        <v>6</v>
      </c>
      <c r="E1607">
        <v>0</v>
      </c>
      <c r="F1607" t="s">
        <v>79</v>
      </c>
      <c r="G1607" t="s">
        <v>79</v>
      </c>
      <c r="H1607">
        <v>0</v>
      </c>
      <c r="I1607">
        <v>0</v>
      </c>
      <c r="J1607">
        <v>0</v>
      </c>
      <c r="K1607">
        <v>0</v>
      </c>
      <c r="L1607">
        <v>0</v>
      </c>
      <c r="M1607" t="s">
        <v>79</v>
      </c>
      <c r="N1607" t="s">
        <v>79</v>
      </c>
      <c r="O1607" t="s">
        <v>79</v>
      </c>
      <c r="P1607" t="s">
        <v>79</v>
      </c>
      <c r="Q1607" t="s">
        <v>79</v>
      </c>
      <c r="R1607" t="s">
        <v>79</v>
      </c>
      <c r="S1607" t="s">
        <v>79</v>
      </c>
      <c r="T1607">
        <v>0</v>
      </c>
      <c r="U1607" t="s">
        <v>79</v>
      </c>
      <c r="V1607" t="s">
        <v>79</v>
      </c>
      <c r="W1607" t="s">
        <v>79</v>
      </c>
      <c r="X1607">
        <v>0</v>
      </c>
      <c r="Y1607">
        <v>0</v>
      </c>
      <c r="Z1607" t="s">
        <v>79</v>
      </c>
      <c r="AA1607" t="s">
        <v>79</v>
      </c>
      <c r="AB1607" t="s">
        <v>79</v>
      </c>
      <c r="AC1607" t="s">
        <v>79</v>
      </c>
      <c r="AD1607" t="s">
        <v>79</v>
      </c>
      <c r="AE1607">
        <v>0</v>
      </c>
      <c r="AF1607" t="s">
        <v>79</v>
      </c>
      <c r="AG1607">
        <v>0</v>
      </c>
      <c r="AH1607" t="s">
        <v>79</v>
      </c>
      <c r="AI1607" t="s">
        <v>79</v>
      </c>
      <c r="AJ1607" t="s">
        <v>79</v>
      </c>
      <c r="AK1607" t="s">
        <v>79</v>
      </c>
      <c r="AL1607" t="s">
        <v>79</v>
      </c>
      <c r="AM1607" t="s">
        <v>79</v>
      </c>
      <c r="AN1607" t="s">
        <v>79</v>
      </c>
      <c r="AO1607" t="s">
        <v>79</v>
      </c>
      <c r="AP1607" t="s">
        <v>79</v>
      </c>
      <c r="AQ1607" t="s">
        <v>79</v>
      </c>
      <c r="AR1607" t="s">
        <v>79</v>
      </c>
      <c r="AS1607">
        <v>0</v>
      </c>
      <c r="AT1607" t="s">
        <v>79</v>
      </c>
      <c r="AU1607" t="s">
        <v>79</v>
      </c>
      <c r="AV1607">
        <v>0</v>
      </c>
      <c r="AW1607">
        <v>0</v>
      </c>
    </row>
    <row r="1608" spans="1:49" x14ac:dyDescent="0.2">
      <c r="A1608">
        <v>1</v>
      </c>
      <c r="B1608">
        <v>80</v>
      </c>
      <c r="C1608">
        <v>1</v>
      </c>
      <c r="D1608">
        <v>7</v>
      </c>
      <c r="E1608">
        <v>0</v>
      </c>
      <c r="F1608" t="s">
        <v>79</v>
      </c>
      <c r="G1608" t="s">
        <v>79</v>
      </c>
      <c r="H1608">
        <v>0</v>
      </c>
      <c r="I1608">
        <v>0</v>
      </c>
      <c r="J1608">
        <v>0</v>
      </c>
      <c r="K1608">
        <v>0</v>
      </c>
      <c r="L1608">
        <v>0</v>
      </c>
      <c r="M1608" t="s">
        <v>79</v>
      </c>
      <c r="N1608" t="s">
        <v>79</v>
      </c>
      <c r="O1608" t="s">
        <v>79</v>
      </c>
      <c r="P1608" t="s">
        <v>79</v>
      </c>
      <c r="Q1608" t="s">
        <v>79</v>
      </c>
      <c r="R1608" t="s">
        <v>79</v>
      </c>
      <c r="S1608" t="s">
        <v>79</v>
      </c>
      <c r="T1608">
        <v>0</v>
      </c>
      <c r="U1608" t="s">
        <v>79</v>
      </c>
      <c r="V1608" t="s">
        <v>79</v>
      </c>
      <c r="W1608" t="s">
        <v>79</v>
      </c>
      <c r="X1608">
        <v>0</v>
      </c>
      <c r="Y1608">
        <v>0</v>
      </c>
      <c r="Z1608" t="s">
        <v>79</v>
      </c>
      <c r="AA1608" t="s">
        <v>79</v>
      </c>
      <c r="AB1608" t="s">
        <v>79</v>
      </c>
      <c r="AC1608" t="s">
        <v>79</v>
      </c>
      <c r="AD1608" t="s">
        <v>79</v>
      </c>
      <c r="AE1608">
        <v>0</v>
      </c>
      <c r="AF1608" t="s">
        <v>79</v>
      </c>
      <c r="AG1608">
        <v>0</v>
      </c>
      <c r="AH1608" t="s">
        <v>79</v>
      </c>
      <c r="AI1608" t="s">
        <v>79</v>
      </c>
      <c r="AJ1608" t="s">
        <v>79</v>
      </c>
      <c r="AK1608" t="s">
        <v>79</v>
      </c>
      <c r="AL1608" t="s">
        <v>79</v>
      </c>
      <c r="AM1608" t="s">
        <v>79</v>
      </c>
      <c r="AN1608" t="s">
        <v>79</v>
      </c>
      <c r="AO1608" t="s">
        <v>79</v>
      </c>
      <c r="AP1608" t="s">
        <v>79</v>
      </c>
      <c r="AQ1608" t="s">
        <v>79</v>
      </c>
      <c r="AR1608" t="s">
        <v>79</v>
      </c>
      <c r="AS1608">
        <v>0</v>
      </c>
      <c r="AT1608" t="s">
        <v>79</v>
      </c>
      <c r="AU1608" t="s">
        <v>79</v>
      </c>
      <c r="AV1608">
        <v>0</v>
      </c>
      <c r="AW1608">
        <v>0</v>
      </c>
    </row>
    <row r="1609" spans="1:49" x14ac:dyDescent="0.2">
      <c r="A1609">
        <v>1</v>
      </c>
      <c r="B1609">
        <v>80</v>
      </c>
      <c r="C1609">
        <v>1</v>
      </c>
      <c r="D1609">
        <v>8</v>
      </c>
      <c r="E1609">
        <v>0</v>
      </c>
      <c r="F1609" t="s">
        <v>79</v>
      </c>
      <c r="G1609" t="s">
        <v>79</v>
      </c>
      <c r="H1609">
        <v>0</v>
      </c>
      <c r="I1609">
        <v>0</v>
      </c>
      <c r="J1609">
        <v>0</v>
      </c>
      <c r="K1609">
        <v>0</v>
      </c>
      <c r="L1609">
        <v>0</v>
      </c>
      <c r="M1609" t="s">
        <v>79</v>
      </c>
      <c r="N1609" t="s">
        <v>79</v>
      </c>
      <c r="O1609" t="s">
        <v>79</v>
      </c>
      <c r="P1609" t="s">
        <v>79</v>
      </c>
      <c r="Q1609" t="s">
        <v>79</v>
      </c>
      <c r="R1609" t="s">
        <v>79</v>
      </c>
      <c r="S1609" t="s">
        <v>79</v>
      </c>
      <c r="T1609">
        <v>0</v>
      </c>
      <c r="U1609" t="s">
        <v>79</v>
      </c>
      <c r="V1609" t="s">
        <v>79</v>
      </c>
      <c r="W1609" t="s">
        <v>79</v>
      </c>
      <c r="X1609">
        <v>0</v>
      </c>
      <c r="Y1609">
        <v>0</v>
      </c>
      <c r="Z1609" t="s">
        <v>79</v>
      </c>
      <c r="AA1609" t="s">
        <v>79</v>
      </c>
      <c r="AB1609" t="s">
        <v>79</v>
      </c>
      <c r="AC1609" t="s">
        <v>79</v>
      </c>
      <c r="AD1609" t="s">
        <v>79</v>
      </c>
      <c r="AE1609">
        <v>0</v>
      </c>
      <c r="AF1609" t="s">
        <v>79</v>
      </c>
      <c r="AG1609">
        <v>0</v>
      </c>
      <c r="AH1609" t="s">
        <v>79</v>
      </c>
      <c r="AI1609" t="s">
        <v>79</v>
      </c>
      <c r="AJ1609" t="s">
        <v>79</v>
      </c>
      <c r="AK1609" t="s">
        <v>79</v>
      </c>
      <c r="AL1609" t="s">
        <v>79</v>
      </c>
      <c r="AM1609" t="s">
        <v>79</v>
      </c>
      <c r="AN1609" t="s">
        <v>79</v>
      </c>
      <c r="AO1609" t="s">
        <v>79</v>
      </c>
      <c r="AP1609" t="s">
        <v>79</v>
      </c>
      <c r="AQ1609" t="s">
        <v>79</v>
      </c>
      <c r="AR1609" t="s">
        <v>79</v>
      </c>
      <c r="AS1609">
        <v>0</v>
      </c>
      <c r="AT1609" t="s">
        <v>79</v>
      </c>
      <c r="AU1609" t="s">
        <v>79</v>
      </c>
      <c r="AV1609">
        <v>0</v>
      </c>
      <c r="AW1609">
        <v>0</v>
      </c>
    </row>
    <row r="1610" spans="1:49" x14ac:dyDescent="0.2">
      <c r="A1610">
        <v>1</v>
      </c>
      <c r="B1610">
        <v>80</v>
      </c>
      <c r="C1610">
        <v>2</v>
      </c>
      <c r="D1610">
        <v>1</v>
      </c>
      <c r="E1610">
        <v>0</v>
      </c>
      <c r="F1610" t="s">
        <v>79</v>
      </c>
      <c r="G1610" t="s">
        <v>79</v>
      </c>
      <c r="H1610">
        <v>253</v>
      </c>
      <c r="I1610">
        <v>0</v>
      </c>
      <c r="J1610">
        <v>0</v>
      </c>
      <c r="K1610">
        <v>0</v>
      </c>
      <c r="L1610">
        <v>0</v>
      </c>
      <c r="M1610" t="s">
        <v>79</v>
      </c>
      <c r="N1610" t="s">
        <v>79</v>
      </c>
      <c r="O1610" t="s">
        <v>79</v>
      </c>
      <c r="P1610" t="s">
        <v>79</v>
      </c>
      <c r="Q1610" t="s">
        <v>79</v>
      </c>
      <c r="R1610" t="s">
        <v>2108</v>
      </c>
      <c r="S1610" t="s">
        <v>79</v>
      </c>
      <c r="T1610">
        <v>0</v>
      </c>
      <c r="U1610" t="s">
        <v>79</v>
      </c>
      <c r="V1610" t="s">
        <v>79</v>
      </c>
      <c r="W1610" t="s">
        <v>79</v>
      </c>
      <c r="X1610">
        <v>4</v>
      </c>
      <c r="Y1610">
        <v>4</v>
      </c>
      <c r="Z1610" t="s">
        <v>79</v>
      </c>
      <c r="AA1610" t="s">
        <v>79</v>
      </c>
      <c r="AB1610" t="s">
        <v>79</v>
      </c>
      <c r="AC1610" t="s">
        <v>79</v>
      </c>
      <c r="AD1610" t="s">
        <v>79</v>
      </c>
      <c r="AE1610">
        <v>0</v>
      </c>
      <c r="AF1610" t="s">
        <v>79</v>
      </c>
      <c r="AG1610">
        <v>0</v>
      </c>
      <c r="AH1610" t="s">
        <v>79</v>
      </c>
      <c r="AI1610" t="s">
        <v>79</v>
      </c>
      <c r="AJ1610" t="s">
        <v>79</v>
      </c>
      <c r="AK1610" t="s">
        <v>79</v>
      </c>
      <c r="AL1610" t="s">
        <v>79</v>
      </c>
      <c r="AM1610" t="s">
        <v>79</v>
      </c>
      <c r="AN1610" t="s">
        <v>79</v>
      </c>
      <c r="AO1610" t="s">
        <v>79</v>
      </c>
      <c r="AP1610" t="s">
        <v>79</v>
      </c>
      <c r="AQ1610" t="s">
        <v>79</v>
      </c>
      <c r="AR1610" t="s">
        <v>79</v>
      </c>
      <c r="AS1610">
        <v>0</v>
      </c>
      <c r="AT1610" t="s">
        <v>79</v>
      </c>
      <c r="AU1610" t="s">
        <v>79</v>
      </c>
      <c r="AV1610">
        <v>0</v>
      </c>
      <c r="AW1610">
        <v>0</v>
      </c>
    </row>
    <row r="1611" spans="1:49" x14ac:dyDescent="0.2">
      <c r="A1611">
        <v>1</v>
      </c>
      <c r="B1611">
        <v>80</v>
      </c>
      <c r="C1611">
        <v>2</v>
      </c>
      <c r="D1611">
        <v>2</v>
      </c>
      <c r="E1611">
        <v>0</v>
      </c>
      <c r="F1611" t="s">
        <v>79</v>
      </c>
      <c r="G1611" t="s">
        <v>79</v>
      </c>
      <c r="H1611">
        <v>339</v>
      </c>
      <c r="I1611">
        <v>0</v>
      </c>
      <c r="J1611">
        <v>0</v>
      </c>
      <c r="K1611">
        <v>0</v>
      </c>
      <c r="L1611">
        <v>0</v>
      </c>
      <c r="M1611" t="s">
        <v>79</v>
      </c>
      <c r="N1611" t="s">
        <v>79</v>
      </c>
      <c r="O1611" t="s">
        <v>79</v>
      </c>
      <c r="P1611" t="s">
        <v>79</v>
      </c>
      <c r="Q1611" t="s">
        <v>79</v>
      </c>
      <c r="R1611" t="s">
        <v>2109</v>
      </c>
      <c r="S1611" t="s">
        <v>79</v>
      </c>
      <c r="T1611">
        <v>0</v>
      </c>
      <c r="U1611" t="s">
        <v>79</v>
      </c>
      <c r="V1611" t="s">
        <v>79</v>
      </c>
      <c r="W1611" t="s">
        <v>79</v>
      </c>
      <c r="X1611">
        <v>4</v>
      </c>
      <c r="Y1611">
        <v>4</v>
      </c>
      <c r="Z1611" t="s">
        <v>79</v>
      </c>
      <c r="AA1611" t="s">
        <v>79</v>
      </c>
      <c r="AB1611" t="s">
        <v>79</v>
      </c>
      <c r="AC1611" t="s">
        <v>79</v>
      </c>
      <c r="AD1611" t="s">
        <v>79</v>
      </c>
      <c r="AE1611">
        <v>0</v>
      </c>
      <c r="AF1611" t="s">
        <v>79</v>
      </c>
      <c r="AG1611">
        <v>0</v>
      </c>
      <c r="AH1611" t="s">
        <v>79</v>
      </c>
      <c r="AI1611" t="s">
        <v>79</v>
      </c>
      <c r="AJ1611" t="s">
        <v>79</v>
      </c>
      <c r="AK1611" t="s">
        <v>79</v>
      </c>
      <c r="AL1611" t="s">
        <v>79</v>
      </c>
      <c r="AM1611" t="s">
        <v>79</v>
      </c>
      <c r="AN1611" t="s">
        <v>79</v>
      </c>
      <c r="AO1611" t="s">
        <v>79</v>
      </c>
      <c r="AP1611" t="s">
        <v>79</v>
      </c>
      <c r="AQ1611" t="s">
        <v>79</v>
      </c>
      <c r="AR1611" t="s">
        <v>79</v>
      </c>
      <c r="AS1611">
        <v>0</v>
      </c>
      <c r="AT1611" t="s">
        <v>79</v>
      </c>
      <c r="AU1611" t="s">
        <v>79</v>
      </c>
      <c r="AV1611">
        <v>0</v>
      </c>
      <c r="AW1611">
        <v>0</v>
      </c>
    </row>
    <row r="1612" spans="1:49" x14ac:dyDescent="0.2">
      <c r="A1612">
        <v>1</v>
      </c>
      <c r="B1612">
        <v>80</v>
      </c>
      <c r="C1612">
        <v>2</v>
      </c>
      <c r="D1612">
        <v>3</v>
      </c>
      <c r="E1612">
        <v>0</v>
      </c>
      <c r="F1612" t="s">
        <v>79</v>
      </c>
      <c r="G1612" t="s">
        <v>79</v>
      </c>
      <c r="H1612">
        <v>3</v>
      </c>
      <c r="I1612">
        <v>0</v>
      </c>
      <c r="J1612">
        <v>0</v>
      </c>
      <c r="K1612">
        <v>0</v>
      </c>
      <c r="L1612">
        <v>0</v>
      </c>
      <c r="M1612" t="s">
        <v>79</v>
      </c>
      <c r="N1612" t="s">
        <v>79</v>
      </c>
      <c r="O1612" t="s">
        <v>79</v>
      </c>
      <c r="P1612" t="s">
        <v>79</v>
      </c>
      <c r="Q1612" t="s">
        <v>79</v>
      </c>
      <c r="R1612" t="s">
        <v>1986</v>
      </c>
      <c r="S1612" t="s">
        <v>79</v>
      </c>
      <c r="T1612">
        <v>0</v>
      </c>
      <c r="U1612" t="s">
        <v>79</v>
      </c>
      <c r="V1612" t="s">
        <v>79</v>
      </c>
      <c r="W1612" t="s">
        <v>79</v>
      </c>
      <c r="X1612">
        <v>4</v>
      </c>
      <c r="Y1612">
        <v>4</v>
      </c>
      <c r="Z1612" t="s">
        <v>79</v>
      </c>
      <c r="AA1612" t="s">
        <v>79</v>
      </c>
      <c r="AB1612" t="s">
        <v>79</v>
      </c>
      <c r="AC1612" t="s">
        <v>79</v>
      </c>
      <c r="AD1612" t="s">
        <v>79</v>
      </c>
      <c r="AE1612">
        <v>0</v>
      </c>
      <c r="AF1612" t="s">
        <v>79</v>
      </c>
      <c r="AG1612">
        <v>0</v>
      </c>
      <c r="AH1612" t="s">
        <v>79</v>
      </c>
      <c r="AI1612" t="s">
        <v>79</v>
      </c>
      <c r="AJ1612" t="s">
        <v>79</v>
      </c>
      <c r="AK1612" t="s">
        <v>79</v>
      </c>
      <c r="AL1612" t="s">
        <v>79</v>
      </c>
      <c r="AM1612" t="s">
        <v>79</v>
      </c>
      <c r="AN1612" t="s">
        <v>79</v>
      </c>
      <c r="AO1612" t="s">
        <v>79</v>
      </c>
      <c r="AP1612" t="s">
        <v>79</v>
      </c>
      <c r="AQ1612" t="s">
        <v>79</v>
      </c>
      <c r="AR1612" t="s">
        <v>79</v>
      </c>
      <c r="AS1612">
        <v>0</v>
      </c>
      <c r="AT1612" t="s">
        <v>79</v>
      </c>
      <c r="AU1612" t="s">
        <v>79</v>
      </c>
      <c r="AV1612">
        <v>0</v>
      </c>
      <c r="AW1612">
        <v>0</v>
      </c>
    </row>
    <row r="1613" spans="1:49" x14ac:dyDescent="0.2">
      <c r="A1613">
        <v>1</v>
      </c>
      <c r="B1613">
        <v>80</v>
      </c>
      <c r="C1613">
        <v>2</v>
      </c>
      <c r="D1613">
        <v>4</v>
      </c>
      <c r="E1613">
        <v>0</v>
      </c>
      <c r="F1613" t="s">
        <v>79</v>
      </c>
      <c r="G1613" t="s">
        <v>79</v>
      </c>
      <c r="H1613">
        <v>340</v>
      </c>
      <c r="I1613">
        <v>0</v>
      </c>
      <c r="J1613">
        <v>0</v>
      </c>
      <c r="K1613">
        <v>0</v>
      </c>
      <c r="L1613">
        <v>0</v>
      </c>
      <c r="M1613" t="s">
        <v>79</v>
      </c>
      <c r="N1613" t="s">
        <v>79</v>
      </c>
      <c r="O1613" t="s">
        <v>79</v>
      </c>
      <c r="P1613" t="s">
        <v>79</v>
      </c>
      <c r="Q1613" t="s">
        <v>79</v>
      </c>
      <c r="R1613" t="s">
        <v>2110</v>
      </c>
      <c r="S1613" t="s">
        <v>79</v>
      </c>
      <c r="T1613">
        <v>0</v>
      </c>
      <c r="U1613" t="s">
        <v>79</v>
      </c>
      <c r="V1613" t="s">
        <v>79</v>
      </c>
      <c r="W1613" t="s">
        <v>79</v>
      </c>
      <c r="X1613">
        <v>4</v>
      </c>
      <c r="Y1613">
        <v>4</v>
      </c>
      <c r="Z1613" t="s">
        <v>79</v>
      </c>
      <c r="AA1613" t="s">
        <v>79</v>
      </c>
      <c r="AB1613" t="s">
        <v>79</v>
      </c>
      <c r="AC1613" t="s">
        <v>79</v>
      </c>
      <c r="AD1613" t="s">
        <v>79</v>
      </c>
      <c r="AE1613">
        <v>0</v>
      </c>
      <c r="AF1613" t="s">
        <v>79</v>
      </c>
      <c r="AG1613">
        <v>0</v>
      </c>
      <c r="AH1613" t="s">
        <v>79</v>
      </c>
      <c r="AI1613" t="s">
        <v>79</v>
      </c>
      <c r="AJ1613" t="s">
        <v>79</v>
      </c>
      <c r="AK1613" t="s">
        <v>79</v>
      </c>
      <c r="AL1613" t="s">
        <v>79</v>
      </c>
      <c r="AM1613" t="s">
        <v>79</v>
      </c>
      <c r="AN1613" t="s">
        <v>79</v>
      </c>
      <c r="AO1613" t="s">
        <v>79</v>
      </c>
      <c r="AP1613" t="s">
        <v>79</v>
      </c>
      <c r="AQ1613" t="s">
        <v>79</v>
      </c>
      <c r="AR1613" t="s">
        <v>79</v>
      </c>
      <c r="AS1613">
        <v>0</v>
      </c>
      <c r="AT1613" t="s">
        <v>79</v>
      </c>
      <c r="AU1613" t="s">
        <v>79</v>
      </c>
      <c r="AV1613">
        <v>0</v>
      </c>
      <c r="AW1613">
        <v>0</v>
      </c>
    </row>
    <row r="1614" spans="1:49" x14ac:dyDescent="0.2">
      <c r="A1614">
        <v>1</v>
      </c>
      <c r="B1614">
        <v>80</v>
      </c>
      <c r="C1614">
        <v>2</v>
      </c>
      <c r="D1614">
        <v>5</v>
      </c>
      <c r="E1614">
        <v>0</v>
      </c>
      <c r="F1614" t="s">
        <v>79</v>
      </c>
      <c r="G1614" t="s">
        <v>79</v>
      </c>
      <c r="H1614">
        <v>585</v>
      </c>
      <c r="I1614">
        <v>0</v>
      </c>
      <c r="J1614">
        <v>0</v>
      </c>
      <c r="K1614">
        <v>0</v>
      </c>
      <c r="L1614">
        <v>0</v>
      </c>
      <c r="M1614" t="s">
        <v>79</v>
      </c>
      <c r="N1614" t="s">
        <v>79</v>
      </c>
      <c r="O1614" t="s">
        <v>79</v>
      </c>
      <c r="P1614" t="s">
        <v>79</v>
      </c>
      <c r="Q1614" t="s">
        <v>79</v>
      </c>
      <c r="R1614" t="s">
        <v>2111</v>
      </c>
      <c r="S1614" t="s">
        <v>79</v>
      </c>
      <c r="T1614">
        <v>0</v>
      </c>
      <c r="U1614" t="s">
        <v>79</v>
      </c>
      <c r="V1614" t="s">
        <v>79</v>
      </c>
      <c r="W1614" t="s">
        <v>79</v>
      </c>
      <c r="X1614">
        <v>4</v>
      </c>
      <c r="Y1614">
        <v>4</v>
      </c>
      <c r="Z1614" t="s">
        <v>79</v>
      </c>
      <c r="AA1614" t="s">
        <v>79</v>
      </c>
      <c r="AB1614" t="s">
        <v>79</v>
      </c>
      <c r="AC1614" t="s">
        <v>79</v>
      </c>
      <c r="AD1614" t="s">
        <v>79</v>
      </c>
      <c r="AE1614">
        <v>0</v>
      </c>
      <c r="AF1614" t="s">
        <v>79</v>
      </c>
      <c r="AG1614">
        <v>0</v>
      </c>
      <c r="AH1614" t="s">
        <v>79</v>
      </c>
      <c r="AI1614" t="s">
        <v>79</v>
      </c>
      <c r="AJ1614" t="s">
        <v>79</v>
      </c>
      <c r="AK1614" t="s">
        <v>79</v>
      </c>
      <c r="AL1614" t="s">
        <v>79</v>
      </c>
      <c r="AM1614" t="s">
        <v>79</v>
      </c>
      <c r="AN1614" t="s">
        <v>79</v>
      </c>
      <c r="AO1614" t="s">
        <v>79</v>
      </c>
      <c r="AP1614" t="s">
        <v>79</v>
      </c>
      <c r="AQ1614" t="s">
        <v>79</v>
      </c>
      <c r="AR1614" t="s">
        <v>79</v>
      </c>
      <c r="AS1614">
        <v>0</v>
      </c>
      <c r="AT1614" t="s">
        <v>79</v>
      </c>
      <c r="AU1614" t="s">
        <v>79</v>
      </c>
      <c r="AV1614">
        <v>0</v>
      </c>
      <c r="AW1614">
        <v>0</v>
      </c>
    </row>
    <row r="1615" spans="1:49" x14ac:dyDescent="0.2">
      <c r="A1615">
        <v>1</v>
      </c>
      <c r="B1615">
        <v>80</v>
      </c>
      <c r="C1615">
        <v>2</v>
      </c>
      <c r="D1615">
        <v>6</v>
      </c>
      <c r="E1615">
        <v>0</v>
      </c>
      <c r="F1615" t="s">
        <v>79</v>
      </c>
      <c r="G1615" t="s">
        <v>79</v>
      </c>
      <c r="H1615">
        <v>343</v>
      </c>
      <c r="I1615">
        <v>0</v>
      </c>
      <c r="J1615">
        <v>0</v>
      </c>
      <c r="K1615">
        <v>0</v>
      </c>
      <c r="L1615">
        <v>0</v>
      </c>
      <c r="M1615" t="s">
        <v>79</v>
      </c>
      <c r="N1615" t="s">
        <v>79</v>
      </c>
      <c r="O1615" t="s">
        <v>79</v>
      </c>
      <c r="P1615" t="s">
        <v>79</v>
      </c>
      <c r="Q1615" t="s">
        <v>79</v>
      </c>
      <c r="R1615" t="s">
        <v>2112</v>
      </c>
      <c r="S1615" t="s">
        <v>79</v>
      </c>
      <c r="T1615">
        <v>0</v>
      </c>
      <c r="U1615" t="s">
        <v>79</v>
      </c>
      <c r="V1615" t="s">
        <v>79</v>
      </c>
      <c r="W1615" t="s">
        <v>79</v>
      </c>
      <c r="X1615">
        <v>4</v>
      </c>
      <c r="Y1615">
        <v>4</v>
      </c>
      <c r="Z1615" t="s">
        <v>79</v>
      </c>
      <c r="AA1615" t="s">
        <v>79</v>
      </c>
      <c r="AB1615" t="s">
        <v>79</v>
      </c>
      <c r="AC1615" t="s">
        <v>79</v>
      </c>
      <c r="AD1615" t="s">
        <v>79</v>
      </c>
      <c r="AE1615">
        <v>0</v>
      </c>
      <c r="AF1615" t="s">
        <v>79</v>
      </c>
      <c r="AG1615">
        <v>0</v>
      </c>
      <c r="AH1615" t="s">
        <v>79</v>
      </c>
      <c r="AI1615" t="s">
        <v>79</v>
      </c>
      <c r="AJ1615" t="s">
        <v>79</v>
      </c>
      <c r="AK1615" t="s">
        <v>79</v>
      </c>
      <c r="AL1615" t="s">
        <v>79</v>
      </c>
      <c r="AM1615" t="s">
        <v>79</v>
      </c>
      <c r="AN1615" t="s">
        <v>79</v>
      </c>
      <c r="AO1615" t="s">
        <v>79</v>
      </c>
      <c r="AP1615" t="s">
        <v>79</v>
      </c>
      <c r="AQ1615" t="s">
        <v>79</v>
      </c>
      <c r="AR1615" t="s">
        <v>79</v>
      </c>
      <c r="AS1615">
        <v>0</v>
      </c>
      <c r="AT1615" t="s">
        <v>79</v>
      </c>
      <c r="AU1615" t="s">
        <v>79</v>
      </c>
      <c r="AV1615">
        <v>0</v>
      </c>
      <c r="AW1615">
        <v>0</v>
      </c>
    </row>
    <row r="1616" spans="1:49" x14ac:dyDescent="0.2">
      <c r="A1616">
        <v>1</v>
      </c>
      <c r="B1616">
        <v>80</v>
      </c>
      <c r="C1616">
        <v>2</v>
      </c>
      <c r="D1616">
        <v>7</v>
      </c>
      <c r="E1616">
        <v>0</v>
      </c>
      <c r="F1616" t="s">
        <v>79</v>
      </c>
      <c r="G1616" t="s">
        <v>79</v>
      </c>
      <c r="H1616">
        <v>558</v>
      </c>
      <c r="I1616">
        <v>0</v>
      </c>
      <c r="J1616">
        <v>0</v>
      </c>
      <c r="K1616">
        <v>0</v>
      </c>
      <c r="L1616">
        <v>0</v>
      </c>
      <c r="M1616" t="s">
        <v>79</v>
      </c>
      <c r="N1616" t="s">
        <v>79</v>
      </c>
      <c r="O1616" t="s">
        <v>79</v>
      </c>
      <c r="P1616" t="s">
        <v>79</v>
      </c>
      <c r="Q1616" t="s">
        <v>79</v>
      </c>
      <c r="R1616" t="s">
        <v>2113</v>
      </c>
      <c r="S1616" t="s">
        <v>79</v>
      </c>
      <c r="T1616">
        <v>0</v>
      </c>
      <c r="U1616" t="s">
        <v>79</v>
      </c>
      <c r="V1616" t="s">
        <v>79</v>
      </c>
      <c r="W1616" t="s">
        <v>79</v>
      </c>
      <c r="X1616">
        <v>4</v>
      </c>
      <c r="Y1616">
        <v>4</v>
      </c>
      <c r="Z1616" t="s">
        <v>79</v>
      </c>
      <c r="AA1616" t="s">
        <v>79</v>
      </c>
      <c r="AB1616" t="s">
        <v>79</v>
      </c>
      <c r="AC1616" t="s">
        <v>79</v>
      </c>
      <c r="AD1616" t="s">
        <v>79</v>
      </c>
      <c r="AE1616">
        <v>0</v>
      </c>
      <c r="AF1616" t="s">
        <v>79</v>
      </c>
      <c r="AG1616">
        <v>0</v>
      </c>
      <c r="AH1616" t="s">
        <v>79</v>
      </c>
      <c r="AI1616" t="s">
        <v>79</v>
      </c>
      <c r="AJ1616" t="s">
        <v>79</v>
      </c>
      <c r="AK1616" t="s">
        <v>79</v>
      </c>
      <c r="AL1616" t="s">
        <v>79</v>
      </c>
      <c r="AM1616" t="s">
        <v>79</v>
      </c>
      <c r="AN1616" t="s">
        <v>79</v>
      </c>
      <c r="AO1616" t="s">
        <v>79</v>
      </c>
      <c r="AP1616" t="s">
        <v>79</v>
      </c>
      <c r="AQ1616" t="s">
        <v>79</v>
      </c>
      <c r="AR1616" t="s">
        <v>79</v>
      </c>
      <c r="AS1616">
        <v>0</v>
      </c>
      <c r="AT1616" t="s">
        <v>79</v>
      </c>
      <c r="AU1616" t="s">
        <v>79</v>
      </c>
      <c r="AV1616">
        <v>0</v>
      </c>
      <c r="AW1616">
        <v>0</v>
      </c>
    </row>
    <row r="1617" spans="1:49" x14ac:dyDescent="0.2">
      <c r="A1617">
        <v>1</v>
      </c>
      <c r="B1617">
        <v>80</v>
      </c>
      <c r="C1617">
        <v>2</v>
      </c>
      <c r="D1617">
        <v>8</v>
      </c>
      <c r="E1617">
        <v>0</v>
      </c>
      <c r="F1617" t="s">
        <v>79</v>
      </c>
      <c r="G1617" t="s">
        <v>79</v>
      </c>
      <c r="H1617">
        <v>554</v>
      </c>
      <c r="I1617">
        <v>0</v>
      </c>
      <c r="J1617">
        <v>0</v>
      </c>
      <c r="K1617">
        <v>0</v>
      </c>
      <c r="L1617">
        <v>0</v>
      </c>
      <c r="M1617" t="s">
        <v>79</v>
      </c>
      <c r="N1617" t="s">
        <v>79</v>
      </c>
      <c r="O1617" t="s">
        <v>79</v>
      </c>
      <c r="P1617" t="s">
        <v>79</v>
      </c>
      <c r="Q1617" t="s">
        <v>79</v>
      </c>
      <c r="R1617" t="s">
        <v>2114</v>
      </c>
      <c r="S1617" t="s">
        <v>79</v>
      </c>
      <c r="T1617">
        <v>0</v>
      </c>
      <c r="U1617" t="s">
        <v>79</v>
      </c>
      <c r="V1617" t="s">
        <v>79</v>
      </c>
      <c r="W1617" t="s">
        <v>79</v>
      </c>
      <c r="X1617">
        <v>4</v>
      </c>
      <c r="Y1617">
        <v>4</v>
      </c>
      <c r="Z1617" t="s">
        <v>79</v>
      </c>
      <c r="AA1617" t="s">
        <v>79</v>
      </c>
      <c r="AB1617" t="s">
        <v>79</v>
      </c>
      <c r="AC1617" t="s">
        <v>79</v>
      </c>
      <c r="AD1617" t="s">
        <v>79</v>
      </c>
      <c r="AE1617">
        <v>0</v>
      </c>
      <c r="AF1617" t="s">
        <v>79</v>
      </c>
      <c r="AG1617">
        <v>0</v>
      </c>
      <c r="AH1617" t="s">
        <v>79</v>
      </c>
      <c r="AI1617" t="s">
        <v>79</v>
      </c>
      <c r="AJ1617" t="s">
        <v>79</v>
      </c>
      <c r="AK1617" t="s">
        <v>79</v>
      </c>
      <c r="AL1617" t="s">
        <v>79</v>
      </c>
      <c r="AM1617" t="s">
        <v>79</v>
      </c>
      <c r="AN1617" t="s">
        <v>79</v>
      </c>
      <c r="AO1617" t="s">
        <v>79</v>
      </c>
      <c r="AP1617" t="s">
        <v>79</v>
      </c>
      <c r="AQ1617" t="s">
        <v>79</v>
      </c>
      <c r="AR1617" t="s">
        <v>79</v>
      </c>
      <c r="AS1617">
        <v>0</v>
      </c>
      <c r="AT1617" t="s">
        <v>79</v>
      </c>
      <c r="AU1617" t="s">
        <v>79</v>
      </c>
      <c r="AV1617">
        <v>0</v>
      </c>
      <c r="AW1617">
        <v>0</v>
      </c>
    </row>
    <row r="1618" spans="1:49" x14ac:dyDescent="0.2">
      <c r="A1618">
        <v>1</v>
      </c>
      <c r="B1618">
        <v>81</v>
      </c>
      <c r="C1618">
        <v>1</v>
      </c>
      <c r="D1618">
        <v>1</v>
      </c>
      <c r="E1618">
        <v>0</v>
      </c>
      <c r="F1618" t="s">
        <v>79</v>
      </c>
      <c r="G1618" t="s">
        <v>79</v>
      </c>
      <c r="H1618">
        <v>0</v>
      </c>
      <c r="I1618">
        <v>0</v>
      </c>
      <c r="J1618">
        <v>0</v>
      </c>
      <c r="K1618">
        <v>0</v>
      </c>
      <c r="L1618">
        <v>0</v>
      </c>
      <c r="M1618" t="s">
        <v>79</v>
      </c>
      <c r="N1618" t="s">
        <v>79</v>
      </c>
      <c r="O1618" t="s">
        <v>79</v>
      </c>
      <c r="P1618" t="s">
        <v>79</v>
      </c>
      <c r="Q1618" t="s">
        <v>79</v>
      </c>
      <c r="R1618" t="s">
        <v>79</v>
      </c>
      <c r="S1618" t="s">
        <v>79</v>
      </c>
      <c r="T1618">
        <v>0</v>
      </c>
      <c r="U1618" t="s">
        <v>79</v>
      </c>
      <c r="V1618" t="s">
        <v>79</v>
      </c>
      <c r="W1618" t="s">
        <v>79</v>
      </c>
      <c r="X1618">
        <v>0</v>
      </c>
      <c r="Y1618">
        <v>0</v>
      </c>
      <c r="Z1618" t="s">
        <v>79</v>
      </c>
      <c r="AA1618" t="s">
        <v>79</v>
      </c>
      <c r="AB1618" t="s">
        <v>79</v>
      </c>
      <c r="AC1618" t="s">
        <v>79</v>
      </c>
      <c r="AD1618" t="s">
        <v>79</v>
      </c>
      <c r="AE1618">
        <v>0</v>
      </c>
      <c r="AF1618" t="s">
        <v>79</v>
      </c>
      <c r="AG1618">
        <v>0</v>
      </c>
      <c r="AH1618" t="s">
        <v>79</v>
      </c>
      <c r="AI1618" t="s">
        <v>79</v>
      </c>
      <c r="AJ1618" t="s">
        <v>79</v>
      </c>
      <c r="AK1618" t="s">
        <v>79</v>
      </c>
      <c r="AL1618" t="s">
        <v>79</v>
      </c>
      <c r="AM1618" t="s">
        <v>79</v>
      </c>
      <c r="AN1618" t="s">
        <v>79</v>
      </c>
      <c r="AO1618" t="s">
        <v>79</v>
      </c>
      <c r="AP1618" t="s">
        <v>79</v>
      </c>
      <c r="AQ1618" t="s">
        <v>79</v>
      </c>
      <c r="AR1618" t="s">
        <v>79</v>
      </c>
      <c r="AS1618">
        <v>0</v>
      </c>
      <c r="AT1618" t="s">
        <v>79</v>
      </c>
      <c r="AU1618" t="s">
        <v>79</v>
      </c>
      <c r="AV1618">
        <v>0</v>
      </c>
      <c r="AW1618">
        <v>0</v>
      </c>
    </row>
    <row r="1619" spans="1:49" x14ac:dyDescent="0.2">
      <c r="A1619">
        <v>1</v>
      </c>
      <c r="B1619">
        <v>81</v>
      </c>
      <c r="C1619">
        <v>1</v>
      </c>
      <c r="D1619">
        <v>2</v>
      </c>
      <c r="E1619">
        <v>0</v>
      </c>
      <c r="F1619" t="s">
        <v>79</v>
      </c>
      <c r="G1619" t="s">
        <v>79</v>
      </c>
      <c r="H1619">
        <v>0</v>
      </c>
      <c r="I1619">
        <v>0</v>
      </c>
      <c r="J1619">
        <v>0</v>
      </c>
      <c r="K1619">
        <v>0</v>
      </c>
      <c r="L1619">
        <v>0</v>
      </c>
      <c r="M1619" t="s">
        <v>79</v>
      </c>
      <c r="N1619" t="s">
        <v>79</v>
      </c>
      <c r="O1619" t="s">
        <v>79</v>
      </c>
      <c r="P1619" t="s">
        <v>79</v>
      </c>
      <c r="Q1619" t="s">
        <v>79</v>
      </c>
      <c r="R1619" t="s">
        <v>79</v>
      </c>
      <c r="S1619" t="s">
        <v>79</v>
      </c>
      <c r="T1619">
        <v>0</v>
      </c>
      <c r="U1619" t="s">
        <v>79</v>
      </c>
      <c r="V1619" t="s">
        <v>79</v>
      </c>
      <c r="W1619" t="s">
        <v>79</v>
      </c>
      <c r="X1619">
        <v>0</v>
      </c>
      <c r="Y1619">
        <v>0</v>
      </c>
      <c r="Z1619" t="s">
        <v>79</v>
      </c>
      <c r="AA1619" t="s">
        <v>79</v>
      </c>
      <c r="AB1619" t="s">
        <v>79</v>
      </c>
      <c r="AC1619" t="s">
        <v>79</v>
      </c>
      <c r="AD1619" t="s">
        <v>79</v>
      </c>
      <c r="AE1619">
        <v>0</v>
      </c>
      <c r="AF1619" t="s">
        <v>79</v>
      </c>
      <c r="AG1619">
        <v>0</v>
      </c>
      <c r="AH1619" t="s">
        <v>79</v>
      </c>
      <c r="AI1619" t="s">
        <v>79</v>
      </c>
      <c r="AJ1619" t="s">
        <v>79</v>
      </c>
      <c r="AK1619" t="s">
        <v>79</v>
      </c>
      <c r="AL1619" t="s">
        <v>79</v>
      </c>
      <c r="AM1619" t="s">
        <v>79</v>
      </c>
      <c r="AN1619" t="s">
        <v>79</v>
      </c>
      <c r="AO1619" t="s">
        <v>79</v>
      </c>
      <c r="AP1619" t="s">
        <v>79</v>
      </c>
      <c r="AQ1619" t="s">
        <v>79</v>
      </c>
      <c r="AR1619" t="s">
        <v>79</v>
      </c>
      <c r="AS1619">
        <v>0</v>
      </c>
      <c r="AT1619" t="s">
        <v>79</v>
      </c>
      <c r="AU1619" t="s">
        <v>79</v>
      </c>
      <c r="AV1619">
        <v>0</v>
      </c>
      <c r="AW1619">
        <v>0</v>
      </c>
    </row>
    <row r="1620" spans="1:49" x14ac:dyDescent="0.2">
      <c r="A1620">
        <v>1</v>
      </c>
      <c r="B1620">
        <v>81</v>
      </c>
      <c r="C1620">
        <v>1</v>
      </c>
      <c r="D1620">
        <v>3</v>
      </c>
      <c r="E1620">
        <v>0</v>
      </c>
      <c r="F1620" t="s">
        <v>79</v>
      </c>
      <c r="G1620" t="s">
        <v>79</v>
      </c>
      <c r="H1620">
        <v>305</v>
      </c>
      <c r="I1620">
        <v>0</v>
      </c>
      <c r="J1620">
        <v>0</v>
      </c>
      <c r="K1620">
        <v>0</v>
      </c>
      <c r="L1620">
        <v>0</v>
      </c>
      <c r="M1620" t="s">
        <v>79</v>
      </c>
      <c r="N1620" t="s">
        <v>79</v>
      </c>
      <c r="O1620" t="s">
        <v>79</v>
      </c>
      <c r="P1620" t="s">
        <v>79</v>
      </c>
      <c r="Q1620" t="s">
        <v>79</v>
      </c>
      <c r="R1620" t="s">
        <v>353</v>
      </c>
      <c r="S1620" t="s">
        <v>79</v>
      </c>
      <c r="T1620">
        <v>0</v>
      </c>
      <c r="U1620" t="s">
        <v>79</v>
      </c>
      <c r="V1620" t="s">
        <v>79</v>
      </c>
      <c r="W1620" t="s">
        <v>79</v>
      </c>
      <c r="X1620">
        <v>2</v>
      </c>
      <c r="Y1620">
        <v>2</v>
      </c>
      <c r="Z1620" t="s">
        <v>79</v>
      </c>
      <c r="AA1620" t="s">
        <v>79</v>
      </c>
      <c r="AB1620" t="s">
        <v>79</v>
      </c>
      <c r="AC1620" t="s">
        <v>79</v>
      </c>
      <c r="AD1620" t="s">
        <v>79</v>
      </c>
      <c r="AE1620">
        <v>0</v>
      </c>
      <c r="AF1620" t="s">
        <v>79</v>
      </c>
      <c r="AG1620">
        <v>0</v>
      </c>
      <c r="AH1620" t="s">
        <v>79</v>
      </c>
      <c r="AI1620" t="s">
        <v>79</v>
      </c>
      <c r="AJ1620" t="s">
        <v>79</v>
      </c>
      <c r="AK1620" t="s">
        <v>79</v>
      </c>
      <c r="AL1620" t="s">
        <v>79</v>
      </c>
      <c r="AM1620" t="s">
        <v>79</v>
      </c>
      <c r="AN1620" t="s">
        <v>79</v>
      </c>
      <c r="AO1620" t="s">
        <v>79</v>
      </c>
      <c r="AP1620" t="s">
        <v>79</v>
      </c>
      <c r="AQ1620" t="s">
        <v>79</v>
      </c>
      <c r="AR1620" t="s">
        <v>79</v>
      </c>
      <c r="AS1620">
        <v>0</v>
      </c>
      <c r="AT1620" t="s">
        <v>79</v>
      </c>
      <c r="AU1620" t="s">
        <v>79</v>
      </c>
      <c r="AV1620">
        <v>0</v>
      </c>
      <c r="AW1620">
        <v>0</v>
      </c>
    </row>
    <row r="1621" spans="1:49" x14ac:dyDescent="0.2">
      <c r="A1621">
        <v>1</v>
      </c>
      <c r="B1621">
        <v>81</v>
      </c>
      <c r="C1621">
        <v>1</v>
      </c>
      <c r="D1621">
        <v>4</v>
      </c>
      <c r="E1621">
        <v>0</v>
      </c>
      <c r="F1621" t="s">
        <v>79</v>
      </c>
      <c r="G1621" t="s">
        <v>79</v>
      </c>
      <c r="H1621">
        <v>192</v>
      </c>
      <c r="I1621">
        <v>0</v>
      </c>
      <c r="J1621">
        <v>0</v>
      </c>
      <c r="K1621">
        <v>0</v>
      </c>
      <c r="L1621">
        <v>0</v>
      </c>
      <c r="M1621" t="s">
        <v>79</v>
      </c>
      <c r="N1621" t="s">
        <v>79</v>
      </c>
      <c r="O1621" t="s">
        <v>79</v>
      </c>
      <c r="P1621" t="s">
        <v>79</v>
      </c>
      <c r="Q1621" t="s">
        <v>79</v>
      </c>
      <c r="R1621" t="s">
        <v>2115</v>
      </c>
      <c r="S1621" t="s">
        <v>79</v>
      </c>
      <c r="T1621">
        <v>0</v>
      </c>
      <c r="U1621" t="s">
        <v>79</v>
      </c>
      <c r="V1621" t="s">
        <v>79</v>
      </c>
      <c r="W1621" t="s">
        <v>79</v>
      </c>
      <c r="X1621">
        <v>2</v>
      </c>
      <c r="Y1621">
        <v>2</v>
      </c>
      <c r="Z1621" t="s">
        <v>79</v>
      </c>
      <c r="AA1621" t="s">
        <v>79</v>
      </c>
      <c r="AB1621" t="s">
        <v>79</v>
      </c>
      <c r="AC1621" t="s">
        <v>79</v>
      </c>
      <c r="AD1621" t="s">
        <v>79</v>
      </c>
      <c r="AE1621">
        <v>0</v>
      </c>
      <c r="AF1621" t="s">
        <v>79</v>
      </c>
      <c r="AG1621">
        <v>0</v>
      </c>
      <c r="AH1621" t="s">
        <v>79</v>
      </c>
      <c r="AI1621" t="s">
        <v>79</v>
      </c>
      <c r="AJ1621" t="s">
        <v>79</v>
      </c>
      <c r="AK1621" t="s">
        <v>79</v>
      </c>
      <c r="AL1621" t="s">
        <v>79</v>
      </c>
      <c r="AM1621" t="s">
        <v>79</v>
      </c>
      <c r="AN1621" t="s">
        <v>79</v>
      </c>
      <c r="AO1621" t="s">
        <v>79</v>
      </c>
      <c r="AP1621" t="s">
        <v>79</v>
      </c>
      <c r="AQ1621" t="s">
        <v>79</v>
      </c>
      <c r="AR1621" t="s">
        <v>79</v>
      </c>
      <c r="AS1621">
        <v>0</v>
      </c>
      <c r="AT1621" t="s">
        <v>79</v>
      </c>
      <c r="AU1621" t="s">
        <v>79</v>
      </c>
      <c r="AV1621">
        <v>0</v>
      </c>
      <c r="AW1621">
        <v>0</v>
      </c>
    </row>
    <row r="1622" spans="1:49" x14ac:dyDescent="0.2">
      <c r="A1622">
        <v>1</v>
      </c>
      <c r="B1622">
        <v>81</v>
      </c>
      <c r="C1622">
        <v>1</v>
      </c>
      <c r="D1622">
        <v>5</v>
      </c>
      <c r="E1622">
        <v>0</v>
      </c>
      <c r="F1622" t="s">
        <v>79</v>
      </c>
      <c r="G1622" t="s">
        <v>79</v>
      </c>
      <c r="H1622">
        <v>501</v>
      </c>
      <c r="I1622">
        <v>0</v>
      </c>
      <c r="J1622">
        <v>0</v>
      </c>
      <c r="K1622">
        <v>0</v>
      </c>
      <c r="L1622">
        <v>0</v>
      </c>
      <c r="M1622" t="s">
        <v>79</v>
      </c>
      <c r="N1622" t="s">
        <v>79</v>
      </c>
      <c r="O1622" t="s">
        <v>79</v>
      </c>
      <c r="P1622" t="s">
        <v>79</v>
      </c>
      <c r="Q1622" t="s">
        <v>79</v>
      </c>
      <c r="R1622" t="s">
        <v>2116</v>
      </c>
      <c r="S1622" t="s">
        <v>79</v>
      </c>
      <c r="T1622">
        <v>0</v>
      </c>
      <c r="U1622" t="s">
        <v>79</v>
      </c>
      <c r="V1622" t="s">
        <v>79</v>
      </c>
      <c r="W1622" t="s">
        <v>79</v>
      </c>
      <c r="X1622">
        <v>2</v>
      </c>
      <c r="Y1622">
        <v>2</v>
      </c>
      <c r="Z1622" t="s">
        <v>79</v>
      </c>
      <c r="AA1622" t="s">
        <v>79</v>
      </c>
      <c r="AB1622" t="s">
        <v>79</v>
      </c>
      <c r="AC1622" t="s">
        <v>79</v>
      </c>
      <c r="AD1622" t="s">
        <v>79</v>
      </c>
      <c r="AE1622">
        <v>0</v>
      </c>
      <c r="AF1622" t="s">
        <v>79</v>
      </c>
      <c r="AG1622">
        <v>0</v>
      </c>
      <c r="AH1622" t="s">
        <v>79</v>
      </c>
      <c r="AI1622" t="s">
        <v>79</v>
      </c>
      <c r="AJ1622" t="s">
        <v>79</v>
      </c>
      <c r="AK1622" t="s">
        <v>79</v>
      </c>
      <c r="AL1622" t="s">
        <v>79</v>
      </c>
      <c r="AM1622" t="s">
        <v>79</v>
      </c>
      <c r="AN1622" t="s">
        <v>79</v>
      </c>
      <c r="AO1622" t="s">
        <v>79</v>
      </c>
      <c r="AP1622" t="s">
        <v>79</v>
      </c>
      <c r="AQ1622" t="s">
        <v>79</v>
      </c>
      <c r="AR1622" t="s">
        <v>79</v>
      </c>
      <c r="AS1622">
        <v>0</v>
      </c>
      <c r="AT1622" t="s">
        <v>79</v>
      </c>
      <c r="AU1622" t="s">
        <v>79</v>
      </c>
      <c r="AV1622">
        <v>0</v>
      </c>
      <c r="AW1622">
        <v>0</v>
      </c>
    </row>
    <row r="1623" spans="1:49" x14ac:dyDescent="0.2">
      <c r="A1623">
        <v>1</v>
      </c>
      <c r="B1623">
        <v>81</v>
      </c>
      <c r="C1623">
        <v>1</v>
      </c>
      <c r="D1623">
        <v>6</v>
      </c>
      <c r="E1623">
        <v>0</v>
      </c>
      <c r="F1623" t="s">
        <v>79</v>
      </c>
      <c r="G1623" t="s">
        <v>79</v>
      </c>
      <c r="H1623">
        <v>579</v>
      </c>
      <c r="I1623">
        <v>0</v>
      </c>
      <c r="J1623">
        <v>0</v>
      </c>
      <c r="K1623">
        <v>0</v>
      </c>
      <c r="L1623">
        <v>0</v>
      </c>
      <c r="M1623" t="s">
        <v>79</v>
      </c>
      <c r="N1623" t="s">
        <v>79</v>
      </c>
      <c r="O1623" t="s">
        <v>79</v>
      </c>
      <c r="P1623" t="s">
        <v>79</v>
      </c>
      <c r="Q1623" t="s">
        <v>79</v>
      </c>
      <c r="R1623" t="s">
        <v>2117</v>
      </c>
      <c r="S1623" t="s">
        <v>79</v>
      </c>
      <c r="T1623">
        <v>0</v>
      </c>
      <c r="U1623" t="s">
        <v>79</v>
      </c>
      <c r="V1623" t="s">
        <v>79</v>
      </c>
      <c r="W1623" t="s">
        <v>79</v>
      </c>
      <c r="X1623">
        <v>2</v>
      </c>
      <c r="Y1623">
        <v>2</v>
      </c>
      <c r="Z1623" t="s">
        <v>79</v>
      </c>
      <c r="AA1623" t="s">
        <v>79</v>
      </c>
      <c r="AB1623" t="s">
        <v>79</v>
      </c>
      <c r="AC1623" t="s">
        <v>79</v>
      </c>
      <c r="AD1623" t="s">
        <v>79</v>
      </c>
      <c r="AE1623">
        <v>0</v>
      </c>
      <c r="AF1623" t="s">
        <v>79</v>
      </c>
      <c r="AG1623">
        <v>0</v>
      </c>
      <c r="AH1623" t="s">
        <v>79</v>
      </c>
      <c r="AI1623" t="s">
        <v>79</v>
      </c>
      <c r="AJ1623" t="s">
        <v>79</v>
      </c>
      <c r="AK1623" t="s">
        <v>79</v>
      </c>
      <c r="AL1623" t="s">
        <v>79</v>
      </c>
      <c r="AM1623" t="s">
        <v>79</v>
      </c>
      <c r="AN1623" t="s">
        <v>79</v>
      </c>
      <c r="AO1623" t="s">
        <v>79</v>
      </c>
      <c r="AP1623" t="s">
        <v>79</v>
      </c>
      <c r="AQ1623" t="s">
        <v>79</v>
      </c>
      <c r="AR1623" t="s">
        <v>79</v>
      </c>
      <c r="AS1623">
        <v>0</v>
      </c>
      <c r="AT1623" t="s">
        <v>79</v>
      </c>
      <c r="AU1623" t="s">
        <v>79</v>
      </c>
      <c r="AV1623">
        <v>0</v>
      </c>
      <c r="AW1623">
        <v>0</v>
      </c>
    </row>
    <row r="1624" spans="1:49" x14ac:dyDescent="0.2">
      <c r="A1624">
        <v>1</v>
      </c>
      <c r="B1624">
        <v>81</v>
      </c>
      <c r="C1624">
        <v>1</v>
      </c>
      <c r="D1624">
        <v>7</v>
      </c>
      <c r="E1624">
        <v>0</v>
      </c>
      <c r="F1624" t="s">
        <v>79</v>
      </c>
      <c r="G1624" t="s">
        <v>79</v>
      </c>
      <c r="H1624">
        <v>0</v>
      </c>
      <c r="I1624">
        <v>0</v>
      </c>
      <c r="J1624">
        <v>0</v>
      </c>
      <c r="K1624">
        <v>0</v>
      </c>
      <c r="L1624">
        <v>0</v>
      </c>
      <c r="M1624" t="s">
        <v>79</v>
      </c>
      <c r="N1624" t="s">
        <v>79</v>
      </c>
      <c r="O1624" t="s">
        <v>79</v>
      </c>
      <c r="P1624" t="s">
        <v>79</v>
      </c>
      <c r="Q1624" t="s">
        <v>79</v>
      </c>
      <c r="R1624" t="s">
        <v>79</v>
      </c>
      <c r="S1624" t="s">
        <v>79</v>
      </c>
      <c r="T1624">
        <v>0</v>
      </c>
      <c r="U1624" t="s">
        <v>79</v>
      </c>
      <c r="V1624" t="s">
        <v>79</v>
      </c>
      <c r="W1624" t="s">
        <v>79</v>
      </c>
      <c r="X1624">
        <v>0</v>
      </c>
      <c r="Y1624">
        <v>0</v>
      </c>
      <c r="Z1624" t="s">
        <v>79</v>
      </c>
      <c r="AA1624" t="s">
        <v>79</v>
      </c>
      <c r="AB1624" t="s">
        <v>79</v>
      </c>
      <c r="AC1624" t="s">
        <v>79</v>
      </c>
      <c r="AD1624" t="s">
        <v>79</v>
      </c>
      <c r="AE1624">
        <v>0</v>
      </c>
      <c r="AF1624" t="s">
        <v>79</v>
      </c>
      <c r="AG1624">
        <v>0</v>
      </c>
      <c r="AH1624" t="s">
        <v>79</v>
      </c>
      <c r="AI1624" t="s">
        <v>79</v>
      </c>
      <c r="AJ1624" t="s">
        <v>79</v>
      </c>
      <c r="AK1624" t="s">
        <v>79</v>
      </c>
      <c r="AL1624" t="s">
        <v>79</v>
      </c>
      <c r="AM1624" t="s">
        <v>79</v>
      </c>
      <c r="AN1624" t="s">
        <v>79</v>
      </c>
      <c r="AO1624" t="s">
        <v>79</v>
      </c>
      <c r="AP1624" t="s">
        <v>79</v>
      </c>
      <c r="AQ1624" t="s">
        <v>79</v>
      </c>
      <c r="AR1624" t="s">
        <v>79</v>
      </c>
      <c r="AS1624">
        <v>0</v>
      </c>
      <c r="AT1624" t="s">
        <v>79</v>
      </c>
      <c r="AU1624" t="s">
        <v>79</v>
      </c>
      <c r="AV1624">
        <v>0</v>
      </c>
      <c r="AW1624">
        <v>0</v>
      </c>
    </row>
    <row r="1625" spans="1:49" x14ac:dyDescent="0.2">
      <c r="A1625">
        <v>1</v>
      </c>
      <c r="B1625">
        <v>81</v>
      </c>
      <c r="C1625">
        <v>1</v>
      </c>
      <c r="D1625">
        <v>8</v>
      </c>
      <c r="E1625">
        <v>0</v>
      </c>
      <c r="F1625" t="s">
        <v>79</v>
      </c>
      <c r="G1625" t="s">
        <v>79</v>
      </c>
      <c r="H1625">
        <v>0</v>
      </c>
      <c r="I1625">
        <v>0</v>
      </c>
      <c r="J1625">
        <v>0</v>
      </c>
      <c r="K1625">
        <v>0</v>
      </c>
      <c r="L1625">
        <v>0</v>
      </c>
      <c r="M1625" t="s">
        <v>79</v>
      </c>
      <c r="N1625" t="s">
        <v>79</v>
      </c>
      <c r="O1625" t="s">
        <v>79</v>
      </c>
      <c r="P1625" t="s">
        <v>79</v>
      </c>
      <c r="Q1625" t="s">
        <v>79</v>
      </c>
      <c r="R1625" t="s">
        <v>79</v>
      </c>
      <c r="S1625" t="s">
        <v>79</v>
      </c>
      <c r="T1625">
        <v>0</v>
      </c>
      <c r="U1625" t="s">
        <v>79</v>
      </c>
      <c r="V1625" t="s">
        <v>79</v>
      </c>
      <c r="W1625" t="s">
        <v>79</v>
      </c>
      <c r="X1625">
        <v>0</v>
      </c>
      <c r="Y1625">
        <v>0</v>
      </c>
      <c r="Z1625" t="s">
        <v>79</v>
      </c>
      <c r="AA1625" t="s">
        <v>79</v>
      </c>
      <c r="AB1625" t="s">
        <v>79</v>
      </c>
      <c r="AC1625" t="s">
        <v>79</v>
      </c>
      <c r="AD1625" t="s">
        <v>79</v>
      </c>
      <c r="AE1625">
        <v>0</v>
      </c>
      <c r="AF1625" t="s">
        <v>79</v>
      </c>
      <c r="AG1625">
        <v>0</v>
      </c>
      <c r="AH1625" t="s">
        <v>79</v>
      </c>
      <c r="AI1625" t="s">
        <v>79</v>
      </c>
      <c r="AJ1625" t="s">
        <v>79</v>
      </c>
      <c r="AK1625" t="s">
        <v>79</v>
      </c>
      <c r="AL1625" t="s">
        <v>79</v>
      </c>
      <c r="AM1625" t="s">
        <v>79</v>
      </c>
      <c r="AN1625" t="s">
        <v>79</v>
      </c>
      <c r="AO1625" t="s">
        <v>79</v>
      </c>
      <c r="AP1625" t="s">
        <v>79</v>
      </c>
      <c r="AQ1625" t="s">
        <v>79</v>
      </c>
      <c r="AR1625" t="s">
        <v>79</v>
      </c>
      <c r="AS1625">
        <v>0</v>
      </c>
      <c r="AT1625" t="s">
        <v>79</v>
      </c>
      <c r="AU1625" t="s">
        <v>79</v>
      </c>
      <c r="AV1625">
        <v>0</v>
      </c>
      <c r="AW1625">
        <v>0</v>
      </c>
    </row>
    <row r="1626" spans="1:49" x14ac:dyDescent="0.2">
      <c r="A1626">
        <v>1</v>
      </c>
      <c r="B1626">
        <v>81</v>
      </c>
      <c r="C1626">
        <v>2</v>
      </c>
      <c r="D1626">
        <v>1</v>
      </c>
      <c r="E1626">
        <v>0</v>
      </c>
      <c r="F1626" t="s">
        <v>79</v>
      </c>
      <c r="G1626" t="s">
        <v>79</v>
      </c>
      <c r="H1626">
        <v>670</v>
      </c>
      <c r="I1626">
        <v>0</v>
      </c>
      <c r="J1626">
        <v>0</v>
      </c>
      <c r="K1626">
        <v>0</v>
      </c>
      <c r="L1626">
        <v>0</v>
      </c>
      <c r="M1626" t="s">
        <v>79</v>
      </c>
      <c r="N1626" t="s">
        <v>79</v>
      </c>
      <c r="O1626" t="s">
        <v>79</v>
      </c>
      <c r="P1626" t="s">
        <v>79</v>
      </c>
      <c r="Q1626" t="s">
        <v>79</v>
      </c>
      <c r="R1626" t="s">
        <v>2118</v>
      </c>
      <c r="S1626" t="s">
        <v>79</v>
      </c>
      <c r="T1626">
        <v>0</v>
      </c>
      <c r="U1626" t="s">
        <v>79</v>
      </c>
      <c r="V1626" t="s">
        <v>79</v>
      </c>
      <c r="W1626" t="s">
        <v>79</v>
      </c>
      <c r="X1626">
        <v>2</v>
      </c>
      <c r="Y1626">
        <v>2</v>
      </c>
      <c r="Z1626" t="s">
        <v>79</v>
      </c>
      <c r="AA1626" t="s">
        <v>79</v>
      </c>
      <c r="AB1626" t="s">
        <v>79</v>
      </c>
      <c r="AC1626" t="s">
        <v>79</v>
      </c>
      <c r="AD1626" t="s">
        <v>79</v>
      </c>
      <c r="AE1626">
        <v>0</v>
      </c>
      <c r="AF1626" t="s">
        <v>79</v>
      </c>
      <c r="AG1626">
        <v>0</v>
      </c>
      <c r="AH1626" t="s">
        <v>79</v>
      </c>
      <c r="AI1626" t="s">
        <v>79</v>
      </c>
      <c r="AJ1626" t="s">
        <v>79</v>
      </c>
      <c r="AK1626" t="s">
        <v>79</v>
      </c>
      <c r="AL1626" t="s">
        <v>79</v>
      </c>
      <c r="AM1626" t="s">
        <v>79</v>
      </c>
      <c r="AN1626" t="s">
        <v>79</v>
      </c>
      <c r="AO1626" t="s">
        <v>79</v>
      </c>
      <c r="AP1626" t="s">
        <v>79</v>
      </c>
      <c r="AQ1626" t="s">
        <v>79</v>
      </c>
      <c r="AR1626" t="s">
        <v>79</v>
      </c>
      <c r="AS1626">
        <v>0</v>
      </c>
      <c r="AT1626" t="s">
        <v>79</v>
      </c>
      <c r="AU1626" t="s">
        <v>79</v>
      </c>
      <c r="AV1626">
        <v>0</v>
      </c>
      <c r="AW1626">
        <v>0</v>
      </c>
    </row>
    <row r="1627" spans="1:49" x14ac:dyDescent="0.2">
      <c r="A1627">
        <v>1</v>
      </c>
      <c r="B1627">
        <v>81</v>
      </c>
      <c r="C1627">
        <v>2</v>
      </c>
      <c r="D1627">
        <v>2</v>
      </c>
      <c r="E1627">
        <v>0</v>
      </c>
      <c r="F1627" t="s">
        <v>79</v>
      </c>
      <c r="G1627" t="s">
        <v>79</v>
      </c>
      <c r="H1627">
        <v>71</v>
      </c>
      <c r="I1627">
        <v>0</v>
      </c>
      <c r="J1627">
        <v>0</v>
      </c>
      <c r="K1627">
        <v>0</v>
      </c>
      <c r="L1627">
        <v>0</v>
      </c>
      <c r="M1627" t="s">
        <v>79</v>
      </c>
      <c r="N1627" t="s">
        <v>79</v>
      </c>
      <c r="O1627" t="s">
        <v>79</v>
      </c>
      <c r="P1627" t="s">
        <v>79</v>
      </c>
      <c r="Q1627" t="s">
        <v>79</v>
      </c>
      <c r="R1627" t="s">
        <v>690</v>
      </c>
      <c r="S1627" t="s">
        <v>79</v>
      </c>
      <c r="T1627">
        <v>0</v>
      </c>
      <c r="U1627" t="s">
        <v>79</v>
      </c>
      <c r="V1627" t="s">
        <v>79</v>
      </c>
      <c r="W1627" t="s">
        <v>79</v>
      </c>
      <c r="X1627">
        <v>2</v>
      </c>
      <c r="Y1627">
        <v>2</v>
      </c>
      <c r="Z1627" t="s">
        <v>79</v>
      </c>
      <c r="AA1627" t="s">
        <v>79</v>
      </c>
      <c r="AB1627" t="s">
        <v>79</v>
      </c>
      <c r="AC1627" t="s">
        <v>79</v>
      </c>
      <c r="AD1627" t="s">
        <v>79</v>
      </c>
      <c r="AE1627">
        <v>0</v>
      </c>
      <c r="AF1627" t="s">
        <v>79</v>
      </c>
      <c r="AG1627">
        <v>0</v>
      </c>
      <c r="AH1627" t="s">
        <v>79</v>
      </c>
      <c r="AI1627" t="s">
        <v>79</v>
      </c>
      <c r="AJ1627" t="s">
        <v>79</v>
      </c>
      <c r="AK1627" t="s">
        <v>79</v>
      </c>
      <c r="AL1627" t="s">
        <v>79</v>
      </c>
      <c r="AM1627" t="s">
        <v>79</v>
      </c>
      <c r="AN1627" t="s">
        <v>79</v>
      </c>
      <c r="AO1627" t="s">
        <v>79</v>
      </c>
      <c r="AP1627" t="s">
        <v>79</v>
      </c>
      <c r="AQ1627" t="s">
        <v>79</v>
      </c>
      <c r="AR1627" t="s">
        <v>79</v>
      </c>
      <c r="AS1627">
        <v>0</v>
      </c>
      <c r="AT1627" t="s">
        <v>79</v>
      </c>
      <c r="AU1627" t="s">
        <v>79</v>
      </c>
      <c r="AV1627">
        <v>0</v>
      </c>
      <c r="AW1627">
        <v>0</v>
      </c>
    </row>
    <row r="1628" spans="1:49" x14ac:dyDescent="0.2">
      <c r="A1628">
        <v>1</v>
      </c>
      <c r="B1628">
        <v>81</v>
      </c>
      <c r="C1628">
        <v>2</v>
      </c>
      <c r="D1628">
        <v>3</v>
      </c>
      <c r="E1628">
        <v>0</v>
      </c>
      <c r="F1628" t="s">
        <v>79</v>
      </c>
      <c r="G1628" t="s">
        <v>79</v>
      </c>
      <c r="H1628">
        <v>420</v>
      </c>
      <c r="I1628">
        <v>0</v>
      </c>
      <c r="J1628">
        <v>0</v>
      </c>
      <c r="K1628">
        <v>0</v>
      </c>
      <c r="L1628">
        <v>0</v>
      </c>
      <c r="M1628" t="s">
        <v>79</v>
      </c>
      <c r="N1628" t="s">
        <v>79</v>
      </c>
      <c r="O1628" t="s">
        <v>79</v>
      </c>
      <c r="P1628" t="s">
        <v>79</v>
      </c>
      <c r="Q1628" t="s">
        <v>79</v>
      </c>
      <c r="R1628" t="s">
        <v>499</v>
      </c>
      <c r="S1628" t="s">
        <v>79</v>
      </c>
      <c r="T1628">
        <v>0</v>
      </c>
      <c r="U1628" t="s">
        <v>79</v>
      </c>
      <c r="V1628" t="s">
        <v>79</v>
      </c>
      <c r="W1628" t="s">
        <v>79</v>
      </c>
      <c r="X1628">
        <v>2</v>
      </c>
      <c r="Y1628">
        <v>2</v>
      </c>
      <c r="Z1628" t="s">
        <v>79</v>
      </c>
      <c r="AA1628" t="s">
        <v>79</v>
      </c>
      <c r="AB1628" t="s">
        <v>79</v>
      </c>
      <c r="AC1628" t="s">
        <v>79</v>
      </c>
      <c r="AD1628" t="s">
        <v>79</v>
      </c>
      <c r="AE1628">
        <v>0</v>
      </c>
      <c r="AF1628" t="s">
        <v>79</v>
      </c>
      <c r="AG1628">
        <v>0</v>
      </c>
      <c r="AH1628" t="s">
        <v>79</v>
      </c>
      <c r="AI1628" t="s">
        <v>79</v>
      </c>
      <c r="AJ1628" t="s">
        <v>79</v>
      </c>
      <c r="AK1628" t="s">
        <v>79</v>
      </c>
      <c r="AL1628" t="s">
        <v>79</v>
      </c>
      <c r="AM1628" t="s">
        <v>79</v>
      </c>
      <c r="AN1628" t="s">
        <v>79</v>
      </c>
      <c r="AO1628" t="s">
        <v>79</v>
      </c>
      <c r="AP1628" t="s">
        <v>79</v>
      </c>
      <c r="AQ1628" t="s">
        <v>79</v>
      </c>
      <c r="AR1628" t="s">
        <v>79</v>
      </c>
      <c r="AS1628">
        <v>0</v>
      </c>
      <c r="AT1628" t="s">
        <v>79</v>
      </c>
      <c r="AU1628" t="s">
        <v>79</v>
      </c>
      <c r="AV1628">
        <v>0</v>
      </c>
      <c r="AW1628">
        <v>0</v>
      </c>
    </row>
    <row r="1629" spans="1:49" x14ac:dyDescent="0.2">
      <c r="A1629">
        <v>1</v>
      </c>
      <c r="B1629">
        <v>81</v>
      </c>
      <c r="C1629">
        <v>2</v>
      </c>
      <c r="D1629">
        <v>4</v>
      </c>
      <c r="E1629">
        <v>0</v>
      </c>
      <c r="F1629" t="s">
        <v>79</v>
      </c>
      <c r="G1629" t="s">
        <v>79</v>
      </c>
      <c r="H1629">
        <v>300</v>
      </c>
      <c r="I1629">
        <v>0</v>
      </c>
      <c r="J1629">
        <v>0</v>
      </c>
      <c r="K1629">
        <v>0</v>
      </c>
      <c r="L1629">
        <v>0</v>
      </c>
      <c r="M1629" t="s">
        <v>79</v>
      </c>
      <c r="N1629" t="s">
        <v>79</v>
      </c>
      <c r="O1629" t="s">
        <v>79</v>
      </c>
      <c r="P1629" t="s">
        <v>79</v>
      </c>
      <c r="Q1629" t="s">
        <v>79</v>
      </c>
      <c r="R1629" t="s">
        <v>2119</v>
      </c>
      <c r="S1629" t="s">
        <v>79</v>
      </c>
      <c r="T1629">
        <v>0</v>
      </c>
      <c r="U1629" t="s">
        <v>79</v>
      </c>
      <c r="V1629" t="s">
        <v>79</v>
      </c>
      <c r="W1629" t="s">
        <v>79</v>
      </c>
      <c r="X1629">
        <v>2</v>
      </c>
      <c r="Y1629">
        <v>2</v>
      </c>
      <c r="Z1629" t="s">
        <v>79</v>
      </c>
      <c r="AA1629" t="s">
        <v>79</v>
      </c>
      <c r="AB1629" t="s">
        <v>79</v>
      </c>
      <c r="AC1629" t="s">
        <v>79</v>
      </c>
      <c r="AD1629" t="s">
        <v>79</v>
      </c>
      <c r="AE1629">
        <v>0</v>
      </c>
      <c r="AF1629" t="s">
        <v>79</v>
      </c>
      <c r="AG1629">
        <v>0</v>
      </c>
      <c r="AH1629" t="s">
        <v>79</v>
      </c>
      <c r="AI1629" t="s">
        <v>79</v>
      </c>
      <c r="AJ1629" t="s">
        <v>79</v>
      </c>
      <c r="AK1629" t="s">
        <v>79</v>
      </c>
      <c r="AL1629" t="s">
        <v>79</v>
      </c>
      <c r="AM1629" t="s">
        <v>79</v>
      </c>
      <c r="AN1629" t="s">
        <v>79</v>
      </c>
      <c r="AO1629" t="s">
        <v>79</v>
      </c>
      <c r="AP1629" t="s">
        <v>79</v>
      </c>
      <c r="AQ1629" t="s">
        <v>79</v>
      </c>
      <c r="AR1629" t="s">
        <v>79</v>
      </c>
      <c r="AS1629">
        <v>0</v>
      </c>
      <c r="AT1629" t="s">
        <v>79</v>
      </c>
      <c r="AU1629" t="s">
        <v>79</v>
      </c>
      <c r="AV1629">
        <v>0</v>
      </c>
      <c r="AW1629">
        <v>0</v>
      </c>
    </row>
    <row r="1630" spans="1:49" x14ac:dyDescent="0.2">
      <c r="A1630">
        <v>1</v>
      </c>
      <c r="B1630">
        <v>81</v>
      </c>
      <c r="C1630">
        <v>2</v>
      </c>
      <c r="D1630">
        <v>5</v>
      </c>
      <c r="E1630">
        <v>0</v>
      </c>
      <c r="F1630" t="s">
        <v>79</v>
      </c>
      <c r="G1630" t="s">
        <v>79</v>
      </c>
      <c r="H1630">
        <v>418</v>
      </c>
      <c r="I1630">
        <v>0</v>
      </c>
      <c r="J1630">
        <v>0</v>
      </c>
      <c r="K1630">
        <v>0</v>
      </c>
      <c r="L1630">
        <v>0</v>
      </c>
      <c r="M1630" t="s">
        <v>79</v>
      </c>
      <c r="N1630" t="s">
        <v>79</v>
      </c>
      <c r="O1630" t="s">
        <v>79</v>
      </c>
      <c r="P1630" t="s">
        <v>79</v>
      </c>
      <c r="Q1630" t="s">
        <v>79</v>
      </c>
      <c r="R1630" t="s">
        <v>691</v>
      </c>
      <c r="S1630" t="s">
        <v>79</v>
      </c>
      <c r="T1630">
        <v>0</v>
      </c>
      <c r="U1630" t="s">
        <v>79</v>
      </c>
      <c r="V1630" t="s">
        <v>79</v>
      </c>
      <c r="W1630" t="s">
        <v>79</v>
      </c>
      <c r="X1630">
        <v>2</v>
      </c>
      <c r="Y1630">
        <v>2</v>
      </c>
      <c r="Z1630" t="s">
        <v>79</v>
      </c>
      <c r="AA1630" t="s">
        <v>79</v>
      </c>
      <c r="AB1630" t="s">
        <v>79</v>
      </c>
      <c r="AC1630" t="s">
        <v>79</v>
      </c>
      <c r="AD1630" t="s">
        <v>79</v>
      </c>
      <c r="AE1630">
        <v>0</v>
      </c>
      <c r="AF1630" t="s">
        <v>79</v>
      </c>
      <c r="AG1630">
        <v>0</v>
      </c>
      <c r="AH1630" t="s">
        <v>79</v>
      </c>
      <c r="AI1630" t="s">
        <v>79</v>
      </c>
      <c r="AJ1630" t="s">
        <v>79</v>
      </c>
      <c r="AK1630" t="s">
        <v>79</v>
      </c>
      <c r="AL1630" t="s">
        <v>79</v>
      </c>
      <c r="AM1630" t="s">
        <v>79</v>
      </c>
      <c r="AN1630" t="s">
        <v>79</v>
      </c>
      <c r="AO1630" t="s">
        <v>79</v>
      </c>
      <c r="AP1630" t="s">
        <v>79</v>
      </c>
      <c r="AQ1630" t="s">
        <v>79</v>
      </c>
      <c r="AR1630" t="s">
        <v>79</v>
      </c>
      <c r="AS1630">
        <v>0</v>
      </c>
      <c r="AT1630" t="s">
        <v>79</v>
      </c>
      <c r="AU1630" t="s">
        <v>79</v>
      </c>
      <c r="AV1630">
        <v>0</v>
      </c>
      <c r="AW1630">
        <v>0</v>
      </c>
    </row>
    <row r="1631" spans="1:49" x14ac:dyDescent="0.2">
      <c r="A1631">
        <v>1</v>
      </c>
      <c r="B1631">
        <v>81</v>
      </c>
      <c r="C1631">
        <v>2</v>
      </c>
      <c r="D1631">
        <v>6</v>
      </c>
      <c r="E1631">
        <v>0</v>
      </c>
      <c r="F1631" t="s">
        <v>79</v>
      </c>
      <c r="G1631" t="s">
        <v>79</v>
      </c>
      <c r="H1631">
        <v>537</v>
      </c>
      <c r="I1631">
        <v>0</v>
      </c>
      <c r="J1631">
        <v>0</v>
      </c>
      <c r="K1631">
        <v>0</v>
      </c>
      <c r="L1631">
        <v>0</v>
      </c>
      <c r="M1631" t="s">
        <v>79</v>
      </c>
      <c r="N1631" t="s">
        <v>79</v>
      </c>
      <c r="O1631" t="s">
        <v>79</v>
      </c>
      <c r="P1631" t="s">
        <v>79</v>
      </c>
      <c r="Q1631" t="s">
        <v>79</v>
      </c>
      <c r="R1631" t="s">
        <v>2120</v>
      </c>
      <c r="S1631" t="s">
        <v>79</v>
      </c>
      <c r="T1631">
        <v>0</v>
      </c>
      <c r="U1631" t="s">
        <v>79</v>
      </c>
      <c r="V1631" t="s">
        <v>79</v>
      </c>
      <c r="W1631" t="s">
        <v>79</v>
      </c>
      <c r="X1631">
        <v>2</v>
      </c>
      <c r="Y1631">
        <v>2</v>
      </c>
      <c r="Z1631" t="s">
        <v>79</v>
      </c>
      <c r="AA1631" t="s">
        <v>79</v>
      </c>
      <c r="AB1631" t="s">
        <v>79</v>
      </c>
      <c r="AC1631" t="s">
        <v>79</v>
      </c>
      <c r="AD1631" t="s">
        <v>79</v>
      </c>
      <c r="AE1631">
        <v>0</v>
      </c>
      <c r="AF1631" t="s">
        <v>79</v>
      </c>
      <c r="AG1631">
        <v>0</v>
      </c>
      <c r="AH1631" t="s">
        <v>79</v>
      </c>
      <c r="AI1631" t="s">
        <v>79</v>
      </c>
      <c r="AJ1631" t="s">
        <v>79</v>
      </c>
      <c r="AK1631" t="s">
        <v>79</v>
      </c>
      <c r="AL1631" t="s">
        <v>79</v>
      </c>
      <c r="AM1631" t="s">
        <v>79</v>
      </c>
      <c r="AN1631" t="s">
        <v>79</v>
      </c>
      <c r="AO1631" t="s">
        <v>79</v>
      </c>
      <c r="AP1631" t="s">
        <v>79</v>
      </c>
      <c r="AQ1631" t="s">
        <v>79</v>
      </c>
      <c r="AR1631" t="s">
        <v>79</v>
      </c>
      <c r="AS1631">
        <v>0</v>
      </c>
      <c r="AT1631" t="s">
        <v>79</v>
      </c>
      <c r="AU1631" t="s">
        <v>79</v>
      </c>
      <c r="AV1631">
        <v>0</v>
      </c>
      <c r="AW1631">
        <v>0</v>
      </c>
    </row>
    <row r="1632" spans="1:49" x14ac:dyDescent="0.2">
      <c r="A1632">
        <v>1</v>
      </c>
      <c r="B1632">
        <v>81</v>
      </c>
      <c r="C1632">
        <v>2</v>
      </c>
      <c r="D1632">
        <v>7</v>
      </c>
      <c r="E1632">
        <v>0</v>
      </c>
      <c r="F1632" t="s">
        <v>79</v>
      </c>
      <c r="G1632" t="s">
        <v>79</v>
      </c>
      <c r="H1632">
        <v>479</v>
      </c>
      <c r="I1632">
        <v>0</v>
      </c>
      <c r="J1632">
        <v>0</v>
      </c>
      <c r="K1632">
        <v>0</v>
      </c>
      <c r="L1632">
        <v>0</v>
      </c>
      <c r="M1632" t="s">
        <v>79</v>
      </c>
      <c r="N1632" t="s">
        <v>79</v>
      </c>
      <c r="O1632" t="s">
        <v>79</v>
      </c>
      <c r="P1632" t="s">
        <v>79</v>
      </c>
      <c r="Q1632" t="s">
        <v>79</v>
      </c>
      <c r="R1632" t="s">
        <v>689</v>
      </c>
      <c r="S1632" t="s">
        <v>79</v>
      </c>
      <c r="T1632">
        <v>0</v>
      </c>
      <c r="U1632" t="s">
        <v>79</v>
      </c>
      <c r="V1632" t="s">
        <v>79</v>
      </c>
      <c r="W1632" t="s">
        <v>79</v>
      </c>
      <c r="X1632">
        <v>2</v>
      </c>
      <c r="Y1632">
        <v>2</v>
      </c>
      <c r="Z1632" t="s">
        <v>79</v>
      </c>
      <c r="AA1632" t="s">
        <v>79</v>
      </c>
      <c r="AB1632" t="s">
        <v>79</v>
      </c>
      <c r="AC1632" t="s">
        <v>79</v>
      </c>
      <c r="AD1632" t="s">
        <v>79</v>
      </c>
      <c r="AE1632">
        <v>0</v>
      </c>
      <c r="AF1632" t="s">
        <v>79</v>
      </c>
      <c r="AG1632">
        <v>0</v>
      </c>
      <c r="AH1632" t="s">
        <v>79</v>
      </c>
      <c r="AI1632" t="s">
        <v>79</v>
      </c>
      <c r="AJ1632" t="s">
        <v>79</v>
      </c>
      <c r="AK1632" t="s">
        <v>79</v>
      </c>
      <c r="AL1632" t="s">
        <v>79</v>
      </c>
      <c r="AM1632" t="s">
        <v>79</v>
      </c>
      <c r="AN1632" t="s">
        <v>79</v>
      </c>
      <c r="AO1632" t="s">
        <v>79</v>
      </c>
      <c r="AP1632" t="s">
        <v>79</v>
      </c>
      <c r="AQ1632" t="s">
        <v>79</v>
      </c>
      <c r="AR1632" t="s">
        <v>79</v>
      </c>
      <c r="AS1632">
        <v>0</v>
      </c>
      <c r="AT1632" t="s">
        <v>79</v>
      </c>
      <c r="AU1632" t="s">
        <v>79</v>
      </c>
      <c r="AV1632">
        <v>0</v>
      </c>
      <c r="AW1632">
        <v>0</v>
      </c>
    </row>
    <row r="1633" spans="1:49" x14ac:dyDescent="0.2">
      <c r="A1633">
        <v>1</v>
      </c>
      <c r="B1633">
        <v>81</v>
      </c>
      <c r="C1633">
        <v>2</v>
      </c>
      <c r="D1633">
        <v>8</v>
      </c>
      <c r="E1633">
        <v>0</v>
      </c>
      <c r="F1633" t="s">
        <v>79</v>
      </c>
      <c r="G1633" t="s">
        <v>79</v>
      </c>
      <c r="H1633">
        <v>384</v>
      </c>
      <c r="I1633">
        <v>0</v>
      </c>
      <c r="J1633">
        <v>0</v>
      </c>
      <c r="K1633">
        <v>0</v>
      </c>
      <c r="L1633">
        <v>0</v>
      </c>
      <c r="M1633" t="s">
        <v>79</v>
      </c>
      <c r="N1633" t="s">
        <v>79</v>
      </c>
      <c r="O1633" t="s">
        <v>79</v>
      </c>
      <c r="P1633" t="s">
        <v>79</v>
      </c>
      <c r="Q1633" t="s">
        <v>79</v>
      </c>
      <c r="R1633" t="s">
        <v>692</v>
      </c>
      <c r="S1633" t="s">
        <v>79</v>
      </c>
      <c r="T1633">
        <v>0</v>
      </c>
      <c r="U1633" t="s">
        <v>79</v>
      </c>
      <c r="V1633" t="s">
        <v>79</v>
      </c>
      <c r="W1633" t="s">
        <v>79</v>
      </c>
      <c r="X1633">
        <v>2</v>
      </c>
      <c r="Y1633">
        <v>2</v>
      </c>
      <c r="Z1633" t="s">
        <v>79</v>
      </c>
      <c r="AA1633" t="s">
        <v>79</v>
      </c>
      <c r="AB1633" t="s">
        <v>79</v>
      </c>
      <c r="AC1633" t="s">
        <v>79</v>
      </c>
      <c r="AD1633" t="s">
        <v>79</v>
      </c>
      <c r="AE1633">
        <v>0</v>
      </c>
      <c r="AF1633" t="s">
        <v>79</v>
      </c>
      <c r="AG1633">
        <v>0</v>
      </c>
      <c r="AH1633" t="s">
        <v>79</v>
      </c>
      <c r="AI1633" t="s">
        <v>79</v>
      </c>
      <c r="AJ1633" t="s">
        <v>79</v>
      </c>
      <c r="AK1633" t="s">
        <v>79</v>
      </c>
      <c r="AL1633" t="s">
        <v>79</v>
      </c>
      <c r="AM1633" t="s">
        <v>79</v>
      </c>
      <c r="AN1633" t="s">
        <v>79</v>
      </c>
      <c r="AO1633" t="s">
        <v>79</v>
      </c>
      <c r="AP1633" t="s">
        <v>79</v>
      </c>
      <c r="AQ1633" t="s">
        <v>79</v>
      </c>
      <c r="AR1633" t="s">
        <v>79</v>
      </c>
      <c r="AS1633">
        <v>0</v>
      </c>
      <c r="AT1633" t="s">
        <v>79</v>
      </c>
      <c r="AU1633" t="s">
        <v>79</v>
      </c>
      <c r="AV1633">
        <v>0</v>
      </c>
      <c r="AW1633">
        <v>0</v>
      </c>
    </row>
    <row r="1634" spans="1:49" x14ac:dyDescent="0.2">
      <c r="A1634">
        <v>1</v>
      </c>
      <c r="B1634">
        <v>82</v>
      </c>
      <c r="C1634">
        <v>1</v>
      </c>
      <c r="D1634">
        <v>1</v>
      </c>
      <c r="E1634">
        <v>0</v>
      </c>
      <c r="F1634" t="s">
        <v>79</v>
      </c>
      <c r="G1634" t="s">
        <v>79</v>
      </c>
      <c r="H1634">
        <v>0</v>
      </c>
      <c r="I1634">
        <v>0</v>
      </c>
      <c r="J1634">
        <v>0</v>
      </c>
      <c r="K1634">
        <v>0</v>
      </c>
      <c r="L1634">
        <v>0</v>
      </c>
      <c r="M1634" t="s">
        <v>79</v>
      </c>
      <c r="N1634" t="s">
        <v>79</v>
      </c>
      <c r="O1634" t="s">
        <v>79</v>
      </c>
      <c r="P1634" t="s">
        <v>79</v>
      </c>
      <c r="Q1634" t="s">
        <v>79</v>
      </c>
      <c r="R1634" t="s">
        <v>79</v>
      </c>
      <c r="S1634" t="s">
        <v>79</v>
      </c>
      <c r="T1634">
        <v>0</v>
      </c>
      <c r="U1634" t="s">
        <v>79</v>
      </c>
      <c r="V1634" t="s">
        <v>79</v>
      </c>
      <c r="W1634" t="s">
        <v>79</v>
      </c>
      <c r="X1634">
        <v>0</v>
      </c>
      <c r="Y1634">
        <v>0</v>
      </c>
      <c r="Z1634" t="s">
        <v>79</v>
      </c>
      <c r="AA1634" t="s">
        <v>79</v>
      </c>
      <c r="AB1634" t="s">
        <v>79</v>
      </c>
      <c r="AC1634" t="s">
        <v>79</v>
      </c>
      <c r="AD1634" t="s">
        <v>79</v>
      </c>
      <c r="AE1634">
        <v>0</v>
      </c>
      <c r="AF1634" t="s">
        <v>79</v>
      </c>
      <c r="AG1634">
        <v>0</v>
      </c>
      <c r="AH1634" t="s">
        <v>79</v>
      </c>
      <c r="AI1634" t="s">
        <v>79</v>
      </c>
      <c r="AJ1634" t="s">
        <v>79</v>
      </c>
      <c r="AK1634" t="s">
        <v>79</v>
      </c>
      <c r="AL1634" t="s">
        <v>79</v>
      </c>
      <c r="AM1634" t="s">
        <v>79</v>
      </c>
      <c r="AN1634" t="s">
        <v>79</v>
      </c>
      <c r="AO1634" t="s">
        <v>79</v>
      </c>
      <c r="AP1634" t="s">
        <v>79</v>
      </c>
      <c r="AQ1634" t="s">
        <v>79</v>
      </c>
      <c r="AR1634" t="s">
        <v>79</v>
      </c>
      <c r="AS1634">
        <v>0</v>
      </c>
      <c r="AT1634" t="s">
        <v>79</v>
      </c>
      <c r="AU1634" t="s">
        <v>79</v>
      </c>
      <c r="AV1634">
        <v>0</v>
      </c>
      <c r="AW1634">
        <v>0</v>
      </c>
    </row>
    <row r="1635" spans="1:49" x14ac:dyDescent="0.2">
      <c r="A1635">
        <v>1</v>
      </c>
      <c r="B1635">
        <v>82</v>
      </c>
      <c r="C1635">
        <v>1</v>
      </c>
      <c r="D1635">
        <v>2</v>
      </c>
      <c r="E1635">
        <v>0</v>
      </c>
      <c r="F1635" t="s">
        <v>79</v>
      </c>
      <c r="G1635" t="s">
        <v>79</v>
      </c>
      <c r="H1635">
        <v>0</v>
      </c>
      <c r="I1635">
        <v>0</v>
      </c>
      <c r="J1635">
        <v>0</v>
      </c>
      <c r="K1635">
        <v>0</v>
      </c>
      <c r="L1635">
        <v>0</v>
      </c>
      <c r="M1635" t="s">
        <v>79</v>
      </c>
      <c r="N1635" t="s">
        <v>79</v>
      </c>
      <c r="O1635" t="s">
        <v>79</v>
      </c>
      <c r="P1635" t="s">
        <v>79</v>
      </c>
      <c r="Q1635" t="s">
        <v>79</v>
      </c>
      <c r="R1635" t="s">
        <v>79</v>
      </c>
      <c r="S1635" t="s">
        <v>79</v>
      </c>
      <c r="T1635">
        <v>0</v>
      </c>
      <c r="U1635" t="s">
        <v>79</v>
      </c>
      <c r="V1635" t="s">
        <v>79</v>
      </c>
      <c r="W1635" t="s">
        <v>79</v>
      </c>
      <c r="X1635">
        <v>0</v>
      </c>
      <c r="Y1635">
        <v>0</v>
      </c>
      <c r="Z1635" t="s">
        <v>79</v>
      </c>
      <c r="AA1635" t="s">
        <v>79</v>
      </c>
      <c r="AB1635" t="s">
        <v>79</v>
      </c>
      <c r="AC1635" t="s">
        <v>79</v>
      </c>
      <c r="AD1635" t="s">
        <v>79</v>
      </c>
      <c r="AE1635">
        <v>0</v>
      </c>
      <c r="AF1635" t="s">
        <v>79</v>
      </c>
      <c r="AG1635">
        <v>0</v>
      </c>
      <c r="AH1635" t="s">
        <v>79</v>
      </c>
      <c r="AI1635" t="s">
        <v>79</v>
      </c>
      <c r="AJ1635" t="s">
        <v>79</v>
      </c>
      <c r="AK1635" t="s">
        <v>79</v>
      </c>
      <c r="AL1635" t="s">
        <v>79</v>
      </c>
      <c r="AM1635" t="s">
        <v>79</v>
      </c>
      <c r="AN1635" t="s">
        <v>79</v>
      </c>
      <c r="AO1635" t="s">
        <v>79</v>
      </c>
      <c r="AP1635" t="s">
        <v>79</v>
      </c>
      <c r="AQ1635" t="s">
        <v>79</v>
      </c>
      <c r="AR1635" t="s">
        <v>79</v>
      </c>
      <c r="AS1635">
        <v>0</v>
      </c>
      <c r="AT1635" t="s">
        <v>79</v>
      </c>
      <c r="AU1635" t="s">
        <v>79</v>
      </c>
      <c r="AV1635">
        <v>0</v>
      </c>
      <c r="AW1635">
        <v>0</v>
      </c>
    </row>
    <row r="1636" spans="1:49" x14ac:dyDescent="0.2">
      <c r="A1636">
        <v>1</v>
      </c>
      <c r="B1636">
        <v>82</v>
      </c>
      <c r="C1636">
        <v>1</v>
      </c>
      <c r="D1636">
        <v>3</v>
      </c>
      <c r="E1636">
        <v>0</v>
      </c>
      <c r="F1636" t="s">
        <v>79</v>
      </c>
      <c r="G1636" t="s">
        <v>79</v>
      </c>
      <c r="H1636">
        <v>564</v>
      </c>
      <c r="I1636">
        <v>0</v>
      </c>
      <c r="J1636">
        <v>0</v>
      </c>
      <c r="K1636">
        <v>0</v>
      </c>
      <c r="L1636">
        <v>0</v>
      </c>
      <c r="M1636" t="s">
        <v>79</v>
      </c>
      <c r="N1636" t="s">
        <v>79</v>
      </c>
      <c r="O1636" t="s">
        <v>79</v>
      </c>
      <c r="P1636" t="s">
        <v>79</v>
      </c>
      <c r="Q1636" t="s">
        <v>79</v>
      </c>
      <c r="R1636" t="s">
        <v>2121</v>
      </c>
      <c r="S1636" t="s">
        <v>79</v>
      </c>
      <c r="T1636">
        <v>0</v>
      </c>
      <c r="U1636" t="s">
        <v>79</v>
      </c>
      <c r="V1636" t="s">
        <v>79</v>
      </c>
      <c r="W1636" t="s">
        <v>79</v>
      </c>
      <c r="X1636">
        <v>2</v>
      </c>
      <c r="Y1636">
        <v>2</v>
      </c>
      <c r="Z1636" t="s">
        <v>79</v>
      </c>
      <c r="AA1636" t="s">
        <v>79</v>
      </c>
      <c r="AB1636" t="s">
        <v>79</v>
      </c>
      <c r="AC1636" t="s">
        <v>79</v>
      </c>
      <c r="AD1636" t="s">
        <v>79</v>
      </c>
      <c r="AE1636">
        <v>0</v>
      </c>
      <c r="AF1636" t="s">
        <v>79</v>
      </c>
      <c r="AG1636">
        <v>0</v>
      </c>
      <c r="AH1636" t="s">
        <v>79</v>
      </c>
      <c r="AI1636" t="s">
        <v>79</v>
      </c>
      <c r="AJ1636" t="s">
        <v>79</v>
      </c>
      <c r="AK1636" t="s">
        <v>79</v>
      </c>
      <c r="AL1636" t="s">
        <v>79</v>
      </c>
      <c r="AM1636" t="s">
        <v>79</v>
      </c>
      <c r="AN1636" t="s">
        <v>79</v>
      </c>
      <c r="AO1636" t="s">
        <v>79</v>
      </c>
      <c r="AP1636" t="s">
        <v>79</v>
      </c>
      <c r="AQ1636" t="s">
        <v>79</v>
      </c>
      <c r="AR1636" t="s">
        <v>79</v>
      </c>
      <c r="AS1636">
        <v>0</v>
      </c>
      <c r="AT1636" t="s">
        <v>79</v>
      </c>
      <c r="AU1636" t="s">
        <v>79</v>
      </c>
      <c r="AV1636">
        <v>0</v>
      </c>
      <c r="AW1636">
        <v>0</v>
      </c>
    </row>
    <row r="1637" spans="1:49" x14ac:dyDescent="0.2">
      <c r="A1637">
        <v>1</v>
      </c>
      <c r="B1637">
        <v>82</v>
      </c>
      <c r="C1637">
        <v>1</v>
      </c>
      <c r="D1637">
        <v>4</v>
      </c>
      <c r="E1637">
        <v>0</v>
      </c>
      <c r="F1637" t="s">
        <v>79</v>
      </c>
      <c r="G1637" t="s">
        <v>79</v>
      </c>
      <c r="H1637">
        <v>619</v>
      </c>
      <c r="I1637">
        <v>0</v>
      </c>
      <c r="J1637">
        <v>0</v>
      </c>
      <c r="K1637">
        <v>0</v>
      </c>
      <c r="L1637">
        <v>0</v>
      </c>
      <c r="M1637" t="s">
        <v>79</v>
      </c>
      <c r="N1637" t="s">
        <v>79</v>
      </c>
      <c r="O1637" t="s">
        <v>79</v>
      </c>
      <c r="P1637" t="s">
        <v>79</v>
      </c>
      <c r="Q1637" t="s">
        <v>79</v>
      </c>
      <c r="R1637" t="s">
        <v>2122</v>
      </c>
      <c r="S1637" t="s">
        <v>79</v>
      </c>
      <c r="T1637">
        <v>0</v>
      </c>
      <c r="U1637" t="s">
        <v>79</v>
      </c>
      <c r="V1637" t="s">
        <v>79</v>
      </c>
      <c r="W1637" t="s">
        <v>79</v>
      </c>
      <c r="X1637">
        <v>2</v>
      </c>
      <c r="Y1637">
        <v>2</v>
      </c>
      <c r="Z1637" t="s">
        <v>79</v>
      </c>
      <c r="AA1637" t="s">
        <v>79</v>
      </c>
      <c r="AB1637" t="s">
        <v>79</v>
      </c>
      <c r="AC1637" t="s">
        <v>79</v>
      </c>
      <c r="AD1637" t="s">
        <v>79</v>
      </c>
      <c r="AE1637">
        <v>0</v>
      </c>
      <c r="AF1637" t="s">
        <v>79</v>
      </c>
      <c r="AG1637">
        <v>0</v>
      </c>
      <c r="AH1637" t="s">
        <v>79</v>
      </c>
      <c r="AI1637" t="s">
        <v>79</v>
      </c>
      <c r="AJ1637" t="s">
        <v>79</v>
      </c>
      <c r="AK1637" t="s">
        <v>79</v>
      </c>
      <c r="AL1637" t="s">
        <v>79</v>
      </c>
      <c r="AM1637" t="s">
        <v>79</v>
      </c>
      <c r="AN1637" t="s">
        <v>79</v>
      </c>
      <c r="AO1637" t="s">
        <v>79</v>
      </c>
      <c r="AP1637" t="s">
        <v>79</v>
      </c>
      <c r="AQ1637" t="s">
        <v>79</v>
      </c>
      <c r="AR1637" t="s">
        <v>79</v>
      </c>
      <c r="AS1637">
        <v>0</v>
      </c>
      <c r="AT1637" t="s">
        <v>79</v>
      </c>
      <c r="AU1637" t="s">
        <v>79</v>
      </c>
      <c r="AV1637">
        <v>0</v>
      </c>
      <c r="AW1637">
        <v>0</v>
      </c>
    </row>
    <row r="1638" spans="1:49" x14ac:dyDescent="0.2">
      <c r="A1638">
        <v>1</v>
      </c>
      <c r="B1638">
        <v>82</v>
      </c>
      <c r="C1638">
        <v>1</v>
      </c>
      <c r="D1638">
        <v>5</v>
      </c>
      <c r="E1638">
        <v>0</v>
      </c>
      <c r="F1638" t="s">
        <v>79</v>
      </c>
      <c r="G1638" t="s">
        <v>79</v>
      </c>
      <c r="H1638">
        <v>465</v>
      </c>
      <c r="I1638">
        <v>0</v>
      </c>
      <c r="J1638">
        <v>0</v>
      </c>
      <c r="K1638">
        <v>0</v>
      </c>
      <c r="L1638">
        <v>0</v>
      </c>
      <c r="M1638" t="s">
        <v>79</v>
      </c>
      <c r="N1638" t="s">
        <v>79</v>
      </c>
      <c r="O1638" t="s">
        <v>79</v>
      </c>
      <c r="P1638" t="s">
        <v>79</v>
      </c>
      <c r="Q1638" t="s">
        <v>79</v>
      </c>
      <c r="R1638" t="s">
        <v>503</v>
      </c>
      <c r="S1638" t="s">
        <v>79</v>
      </c>
      <c r="T1638">
        <v>0</v>
      </c>
      <c r="U1638" t="s">
        <v>79</v>
      </c>
      <c r="V1638" t="s">
        <v>79</v>
      </c>
      <c r="W1638" t="s">
        <v>79</v>
      </c>
      <c r="X1638">
        <v>2</v>
      </c>
      <c r="Y1638">
        <v>2</v>
      </c>
      <c r="Z1638" t="s">
        <v>79</v>
      </c>
      <c r="AA1638" t="s">
        <v>79</v>
      </c>
      <c r="AB1638" t="s">
        <v>79</v>
      </c>
      <c r="AC1638" t="s">
        <v>79</v>
      </c>
      <c r="AD1638" t="s">
        <v>79</v>
      </c>
      <c r="AE1638">
        <v>0</v>
      </c>
      <c r="AF1638" t="s">
        <v>79</v>
      </c>
      <c r="AG1638">
        <v>0</v>
      </c>
      <c r="AH1638" t="s">
        <v>79</v>
      </c>
      <c r="AI1638" t="s">
        <v>79</v>
      </c>
      <c r="AJ1638" t="s">
        <v>79</v>
      </c>
      <c r="AK1638" t="s">
        <v>79</v>
      </c>
      <c r="AL1638" t="s">
        <v>79</v>
      </c>
      <c r="AM1638" t="s">
        <v>79</v>
      </c>
      <c r="AN1638" t="s">
        <v>79</v>
      </c>
      <c r="AO1638" t="s">
        <v>79</v>
      </c>
      <c r="AP1638" t="s">
        <v>79</v>
      </c>
      <c r="AQ1638" t="s">
        <v>79</v>
      </c>
      <c r="AR1638" t="s">
        <v>79</v>
      </c>
      <c r="AS1638">
        <v>0</v>
      </c>
      <c r="AT1638" t="s">
        <v>79</v>
      </c>
      <c r="AU1638" t="s">
        <v>79</v>
      </c>
      <c r="AV1638">
        <v>0</v>
      </c>
      <c r="AW1638">
        <v>0</v>
      </c>
    </row>
    <row r="1639" spans="1:49" x14ac:dyDescent="0.2">
      <c r="A1639">
        <v>1</v>
      </c>
      <c r="B1639">
        <v>82</v>
      </c>
      <c r="C1639">
        <v>1</v>
      </c>
      <c r="D1639">
        <v>6</v>
      </c>
      <c r="E1639">
        <v>0</v>
      </c>
      <c r="F1639" t="s">
        <v>79</v>
      </c>
      <c r="G1639" t="s">
        <v>79</v>
      </c>
      <c r="H1639">
        <v>0</v>
      </c>
      <c r="I1639">
        <v>0</v>
      </c>
      <c r="J1639">
        <v>0</v>
      </c>
      <c r="K1639">
        <v>0</v>
      </c>
      <c r="L1639">
        <v>0</v>
      </c>
      <c r="M1639" t="s">
        <v>79</v>
      </c>
      <c r="N1639" t="s">
        <v>79</v>
      </c>
      <c r="O1639" t="s">
        <v>79</v>
      </c>
      <c r="P1639" t="s">
        <v>79</v>
      </c>
      <c r="Q1639" t="s">
        <v>79</v>
      </c>
      <c r="R1639" t="s">
        <v>79</v>
      </c>
      <c r="S1639" t="s">
        <v>79</v>
      </c>
      <c r="T1639">
        <v>0</v>
      </c>
      <c r="U1639" t="s">
        <v>79</v>
      </c>
      <c r="V1639" t="s">
        <v>79</v>
      </c>
      <c r="W1639" t="s">
        <v>79</v>
      </c>
      <c r="X1639">
        <v>0</v>
      </c>
      <c r="Y1639">
        <v>0</v>
      </c>
      <c r="Z1639" t="s">
        <v>79</v>
      </c>
      <c r="AA1639" t="s">
        <v>79</v>
      </c>
      <c r="AB1639" t="s">
        <v>79</v>
      </c>
      <c r="AC1639" t="s">
        <v>79</v>
      </c>
      <c r="AD1639" t="s">
        <v>79</v>
      </c>
      <c r="AE1639">
        <v>0</v>
      </c>
      <c r="AF1639" t="s">
        <v>79</v>
      </c>
      <c r="AG1639">
        <v>0</v>
      </c>
      <c r="AH1639" t="s">
        <v>79</v>
      </c>
      <c r="AI1639" t="s">
        <v>79</v>
      </c>
      <c r="AJ1639" t="s">
        <v>79</v>
      </c>
      <c r="AK1639" t="s">
        <v>79</v>
      </c>
      <c r="AL1639" t="s">
        <v>79</v>
      </c>
      <c r="AM1639" t="s">
        <v>79</v>
      </c>
      <c r="AN1639" t="s">
        <v>79</v>
      </c>
      <c r="AO1639" t="s">
        <v>79</v>
      </c>
      <c r="AP1639" t="s">
        <v>79</v>
      </c>
      <c r="AQ1639" t="s">
        <v>79</v>
      </c>
      <c r="AR1639" t="s">
        <v>79</v>
      </c>
      <c r="AS1639">
        <v>0</v>
      </c>
      <c r="AT1639" t="s">
        <v>79</v>
      </c>
      <c r="AU1639" t="s">
        <v>79</v>
      </c>
      <c r="AV1639">
        <v>0</v>
      </c>
      <c r="AW1639">
        <v>0</v>
      </c>
    </row>
    <row r="1640" spans="1:49" x14ac:dyDescent="0.2">
      <c r="A1640">
        <v>1</v>
      </c>
      <c r="B1640">
        <v>82</v>
      </c>
      <c r="C1640">
        <v>1</v>
      </c>
      <c r="D1640">
        <v>7</v>
      </c>
      <c r="E1640">
        <v>0</v>
      </c>
      <c r="F1640" t="s">
        <v>79</v>
      </c>
      <c r="G1640" t="s">
        <v>79</v>
      </c>
      <c r="H1640">
        <v>0</v>
      </c>
      <c r="I1640">
        <v>0</v>
      </c>
      <c r="J1640">
        <v>0</v>
      </c>
      <c r="K1640">
        <v>0</v>
      </c>
      <c r="L1640">
        <v>0</v>
      </c>
      <c r="M1640" t="s">
        <v>79</v>
      </c>
      <c r="N1640" t="s">
        <v>79</v>
      </c>
      <c r="O1640" t="s">
        <v>79</v>
      </c>
      <c r="P1640" t="s">
        <v>79</v>
      </c>
      <c r="Q1640" t="s">
        <v>79</v>
      </c>
      <c r="R1640" t="s">
        <v>79</v>
      </c>
      <c r="S1640" t="s">
        <v>79</v>
      </c>
      <c r="T1640">
        <v>0</v>
      </c>
      <c r="U1640" t="s">
        <v>79</v>
      </c>
      <c r="V1640" t="s">
        <v>79</v>
      </c>
      <c r="W1640" t="s">
        <v>79</v>
      </c>
      <c r="X1640">
        <v>0</v>
      </c>
      <c r="Y1640">
        <v>0</v>
      </c>
      <c r="Z1640" t="s">
        <v>79</v>
      </c>
      <c r="AA1640" t="s">
        <v>79</v>
      </c>
      <c r="AB1640" t="s">
        <v>79</v>
      </c>
      <c r="AC1640" t="s">
        <v>79</v>
      </c>
      <c r="AD1640" t="s">
        <v>79</v>
      </c>
      <c r="AE1640">
        <v>0</v>
      </c>
      <c r="AF1640" t="s">
        <v>79</v>
      </c>
      <c r="AG1640">
        <v>0</v>
      </c>
      <c r="AH1640" t="s">
        <v>79</v>
      </c>
      <c r="AI1640" t="s">
        <v>79</v>
      </c>
      <c r="AJ1640" t="s">
        <v>79</v>
      </c>
      <c r="AK1640" t="s">
        <v>79</v>
      </c>
      <c r="AL1640" t="s">
        <v>79</v>
      </c>
      <c r="AM1640" t="s">
        <v>79</v>
      </c>
      <c r="AN1640" t="s">
        <v>79</v>
      </c>
      <c r="AO1640" t="s">
        <v>79</v>
      </c>
      <c r="AP1640" t="s">
        <v>79</v>
      </c>
      <c r="AQ1640" t="s">
        <v>79</v>
      </c>
      <c r="AR1640" t="s">
        <v>79</v>
      </c>
      <c r="AS1640">
        <v>0</v>
      </c>
      <c r="AT1640" t="s">
        <v>79</v>
      </c>
      <c r="AU1640" t="s">
        <v>79</v>
      </c>
      <c r="AV1640">
        <v>0</v>
      </c>
      <c r="AW1640">
        <v>0</v>
      </c>
    </row>
    <row r="1641" spans="1:49" x14ac:dyDescent="0.2">
      <c r="A1641">
        <v>1</v>
      </c>
      <c r="B1641">
        <v>82</v>
      </c>
      <c r="C1641">
        <v>1</v>
      </c>
      <c r="D1641">
        <v>8</v>
      </c>
      <c r="E1641">
        <v>0</v>
      </c>
      <c r="F1641" t="s">
        <v>79</v>
      </c>
      <c r="G1641" t="s">
        <v>79</v>
      </c>
      <c r="H1641">
        <v>0</v>
      </c>
      <c r="I1641">
        <v>0</v>
      </c>
      <c r="J1641">
        <v>0</v>
      </c>
      <c r="K1641">
        <v>0</v>
      </c>
      <c r="L1641">
        <v>0</v>
      </c>
      <c r="M1641" t="s">
        <v>79</v>
      </c>
      <c r="N1641" t="s">
        <v>79</v>
      </c>
      <c r="O1641" t="s">
        <v>79</v>
      </c>
      <c r="P1641" t="s">
        <v>79</v>
      </c>
      <c r="Q1641" t="s">
        <v>79</v>
      </c>
      <c r="R1641" t="s">
        <v>79</v>
      </c>
      <c r="S1641" t="s">
        <v>79</v>
      </c>
      <c r="T1641">
        <v>0</v>
      </c>
      <c r="U1641" t="s">
        <v>79</v>
      </c>
      <c r="V1641" t="s">
        <v>79</v>
      </c>
      <c r="W1641" t="s">
        <v>79</v>
      </c>
      <c r="X1641">
        <v>0</v>
      </c>
      <c r="Y1641">
        <v>0</v>
      </c>
      <c r="Z1641" t="s">
        <v>79</v>
      </c>
      <c r="AA1641" t="s">
        <v>79</v>
      </c>
      <c r="AB1641" t="s">
        <v>79</v>
      </c>
      <c r="AC1641" t="s">
        <v>79</v>
      </c>
      <c r="AD1641" t="s">
        <v>79</v>
      </c>
      <c r="AE1641">
        <v>0</v>
      </c>
      <c r="AF1641" t="s">
        <v>79</v>
      </c>
      <c r="AG1641">
        <v>0</v>
      </c>
      <c r="AH1641" t="s">
        <v>79</v>
      </c>
      <c r="AI1641" t="s">
        <v>79</v>
      </c>
      <c r="AJ1641" t="s">
        <v>79</v>
      </c>
      <c r="AK1641" t="s">
        <v>79</v>
      </c>
      <c r="AL1641" t="s">
        <v>79</v>
      </c>
      <c r="AM1641" t="s">
        <v>79</v>
      </c>
      <c r="AN1641" t="s">
        <v>79</v>
      </c>
      <c r="AO1641" t="s">
        <v>79</v>
      </c>
      <c r="AP1641" t="s">
        <v>79</v>
      </c>
      <c r="AQ1641" t="s">
        <v>79</v>
      </c>
      <c r="AR1641" t="s">
        <v>79</v>
      </c>
      <c r="AS1641">
        <v>0</v>
      </c>
      <c r="AT1641" t="s">
        <v>79</v>
      </c>
      <c r="AU1641" t="s">
        <v>79</v>
      </c>
      <c r="AV1641">
        <v>0</v>
      </c>
      <c r="AW1641">
        <v>0</v>
      </c>
    </row>
    <row r="1642" spans="1:49" x14ac:dyDescent="0.2">
      <c r="A1642">
        <v>1</v>
      </c>
      <c r="B1642">
        <v>82</v>
      </c>
      <c r="C1642">
        <v>2</v>
      </c>
      <c r="D1642">
        <v>1</v>
      </c>
      <c r="E1642">
        <v>0</v>
      </c>
      <c r="F1642" t="s">
        <v>79</v>
      </c>
      <c r="G1642" t="s">
        <v>79</v>
      </c>
      <c r="H1642">
        <v>491</v>
      </c>
      <c r="I1642">
        <v>0</v>
      </c>
      <c r="J1642">
        <v>0</v>
      </c>
      <c r="K1642">
        <v>0</v>
      </c>
      <c r="L1642">
        <v>0</v>
      </c>
      <c r="M1642" t="s">
        <v>79</v>
      </c>
      <c r="N1642" t="s">
        <v>79</v>
      </c>
      <c r="O1642" t="s">
        <v>79</v>
      </c>
      <c r="P1642" t="s">
        <v>79</v>
      </c>
      <c r="Q1642" t="s">
        <v>79</v>
      </c>
      <c r="R1642" t="s">
        <v>2123</v>
      </c>
      <c r="S1642" t="s">
        <v>79</v>
      </c>
      <c r="T1642">
        <v>0</v>
      </c>
      <c r="U1642" t="s">
        <v>79</v>
      </c>
      <c r="V1642" t="s">
        <v>79</v>
      </c>
      <c r="W1642" t="s">
        <v>79</v>
      </c>
      <c r="X1642">
        <v>2</v>
      </c>
      <c r="Y1642">
        <v>2</v>
      </c>
      <c r="Z1642" t="s">
        <v>79</v>
      </c>
      <c r="AA1642" t="s">
        <v>79</v>
      </c>
      <c r="AB1642" t="s">
        <v>79</v>
      </c>
      <c r="AC1642" t="s">
        <v>79</v>
      </c>
      <c r="AD1642" t="s">
        <v>79</v>
      </c>
      <c r="AE1642">
        <v>0</v>
      </c>
      <c r="AF1642" t="s">
        <v>79</v>
      </c>
      <c r="AG1642">
        <v>0</v>
      </c>
      <c r="AH1642" t="s">
        <v>79</v>
      </c>
      <c r="AI1642" t="s">
        <v>79</v>
      </c>
      <c r="AJ1642" t="s">
        <v>79</v>
      </c>
      <c r="AK1642" t="s">
        <v>79</v>
      </c>
      <c r="AL1642" t="s">
        <v>79</v>
      </c>
      <c r="AM1642" t="s">
        <v>79</v>
      </c>
      <c r="AN1642" t="s">
        <v>79</v>
      </c>
      <c r="AO1642" t="s">
        <v>79</v>
      </c>
      <c r="AP1642" t="s">
        <v>79</v>
      </c>
      <c r="AQ1642" t="s">
        <v>79</v>
      </c>
      <c r="AR1642" t="s">
        <v>79</v>
      </c>
      <c r="AS1642">
        <v>0</v>
      </c>
      <c r="AT1642" t="s">
        <v>79</v>
      </c>
      <c r="AU1642" t="s">
        <v>79</v>
      </c>
      <c r="AV1642">
        <v>0</v>
      </c>
      <c r="AW1642">
        <v>0</v>
      </c>
    </row>
    <row r="1643" spans="1:49" x14ac:dyDescent="0.2">
      <c r="A1643">
        <v>1</v>
      </c>
      <c r="B1643">
        <v>82</v>
      </c>
      <c r="C1643">
        <v>2</v>
      </c>
      <c r="D1643">
        <v>2</v>
      </c>
      <c r="E1643">
        <v>0</v>
      </c>
      <c r="F1643" t="s">
        <v>79</v>
      </c>
      <c r="G1643" t="s">
        <v>79</v>
      </c>
      <c r="H1643">
        <v>321</v>
      </c>
      <c r="I1643">
        <v>0</v>
      </c>
      <c r="J1643">
        <v>0</v>
      </c>
      <c r="K1643">
        <v>0</v>
      </c>
      <c r="L1643">
        <v>0</v>
      </c>
      <c r="M1643" t="s">
        <v>79</v>
      </c>
      <c r="N1643" t="s">
        <v>79</v>
      </c>
      <c r="O1643" t="s">
        <v>79</v>
      </c>
      <c r="P1643" t="s">
        <v>79</v>
      </c>
      <c r="Q1643" t="s">
        <v>79</v>
      </c>
      <c r="R1643" t="s">
        <v>697</v>
      </c>
      <c r="S1643" t="s">
        <v>79</v>
      </c>
      <c r="T1643">
        <v>0</v>
      </c>
      <c r="U1643" t="s">
        <v>79</v>
      </c>
      <c r="V1643" t="s">
        <v>79</v>
      </c>
      <c r="W1643" t="s">
        <v>79</v>
      </c>
      <c r="X1643">
        <v>2</v>
      </c>
      <c r="Y1643">
        <v>2</v>
      </c>
      <c r="Z1643" t="s">
        <v>79</v>
      </c>
      <c r="AA1643" t="s">
        <v>79</v>
      </c>
      <c r="AB1643" t="s">
        <v>79</v>
      </c>
      <c r="AC1643" t="s">
        <v>79</v>
      </c>
      <c r="AD1643" t="s">
        <v>79</v>
      </c>
      <c r="AE1643">
        <v>0</v>
      </c>
      <c r="AF1643" t="s">
        <v>79</v>
      </c>
      <c r="AG1643">
        <v>0</v>
      </c>
      <c r="AH1643" t="s">
        <v>79</v>
      </c>
      <c r="AI1643" t="s">
        <v>79</v>
      </c>
      <c r="AJ1643" t="s">
        <v>79</v>
      </c>
      <c r="AK1643" t="s">
        <v>79</v>
      </c>
      <c r="AL1643" t="s">
        <v>79</v>
      </c>
      <c r="AM1643" t="s">
        <v>79</v>
      </c>
      <c r="AN1643" t="s">
        <v>79</v>
      </c>
      <c r="AO1643" t="s">
        <v>79</v>
      </c>
      <c r="AP1643" t="s">
        <v>79</v>
      </c>
      <c r="AQ1643" t="s">
        <v>79</v>
      </c>
      <c r="AR1643" t="s">
        <v>79</v>
      </c>
      <c r="AS1643">
        <v>0</v>
      </c>
      <c r="AT1643" t="s">
        <v>79</v>
      </c>
      <c r="AU1643" t="s">
        <v>79</v>
      </c>
      <c r="AV1643">
        <v>0</v>
      </c>
      <c r="AW1643">
        <v>0</v>
      </c>
    </row>
    <row r="1644" spans="1:49" x14ac:dyDescent="0.2">
      <c r="A1644">
        <v>1</v>
      </c>
      <c r="B1644">
        <v>82</v>
      </c>
      <c r="C1644">
        <v>2</v>
      </c>
      <c r="D1644">
        <v>3</v>
      </c>
      <c r="E1644">
        <v>0</v>
      </c>
      <c r="F1644" t="s">
        <v>79</v>
      </c>
      <c r="G1644" t="s">
        <v>79</v>
      </c>
      <c r="H1644">
        <v>55</v>
      </c>
      <c r="I1644">
        <v>0</v>
      </c>
      <c r="J1644">
        <v>0</v>
      </c>
      <c r="K1644">
        <v>0</v>
      </c>
      <c r="L1644">
        <v>0</v>
      </c>
      <c r="M1644" t="s">
        <v>79</v>
      </c>
      <c r="N1644" t="s">
        <v>79</v>
      </c>
      <c r="O1644" t="s">
        <v>79</v>
      </c>
      <c r="P1644" t="s">
        <v>79</v>
      </c>
      <c r="Q1644" t="s">
        <v>79</v>
      </c>
      <c r="R1644" t="s">
        <v>696</v>
      </c>
      <c r="S1644" t="s">
        <v>79</v>
      </c>
      <c r="T1644">
        <v>0</v>
      </c>
      <c r="U1644" t="s">
        <v>79</v>
      </c>
      <c r="V1644" t="s">
        <v>79</v>
      </c>
      <c r="W1644" t="s">
        <v>79</v>
      </c>
      <c r="X1644">
        <v>2</v>
      </c>
      <c r="Y1644">
        <v>2</v>
      </c>
      <c r="Z1644" t="s">
        <v>79</v>
      </c>
      <c r="AA1644" t="s">
        <v>79</v>
      </c>
      <c r="AB1644" t="s">
        <v>79</v>
      </c>
      <c r="AC1644" t="s">
        <v>79</v>
      </c>
      <c r="AD1644" t="s">
        <v>79</v>
      </c>
      <c r="AE1644">
        <v>0</v>
      </c>
      <c r="AF1644" t="s">
        <v>79</v>
      </c>
      <c r="AG1644">
        <v>0</v>
      </c>
      <c r="AH1644" t="s">
        <v>79</v>
      </c>
      <c r="AI1644" t="s">
        <v>79</v>
      </c>
      <c r="AJ1644" t="s">
        <v>79</v>
      </c>
      <c r="AK1644" t="s">
        <v>79</v>
      </c>
      <c r="AL1644" t="s">
        <v>79</v>
      </c>
      <c r="AM1644" t="s">
        <v>79</v>
      </c>
      <c r="AN1644" t="s">
        <v>79</v>
      </c>
      <c r="AO1644" t="s">
        <v>79</v>
      </c>
      <c r="AP1644" t="s">
        <v>79</v>
      </c>
      <c r="AQ1644" t="s">
        <v>79</v>
      </c>
      <c r="AR1644" t="s">
        <v>79</v>
      </c>
      <c r="AS1644">
        <v>0</v>
      </c>
      <c r="AT1644" t="s">
        <v>79</v>
      </c>
      <c r="AU1644" t="s">
        <v>79</v>
      </c>
      <c r="AV1644">
        <v>0</v>
      </c>
      <c r="AW1644">
        <v>0</v>
      </c>
    </row>
    <row r="1645" spans="1:49" x14ac:dyDescent="0.2">
      <c r="A1645">
        <v>1</v>
      </c>
      <c r="B1645">
        <v>82</v>
      </c>
      <c r="C1645">
        <v>2</v>
      </c>
      <c r="D1645">
        <v>4</v>
      </c>
      <c r="E1645">
        <v>0</v>
      </c>
      <c r="F1645" t="s">
        <v>79</v>
      </c>
      <c r="G1645" t="s">
        <v>79</v>
      </c>
      <c r="H1645">
        <v>9</v>
      </c>
      <c r="I1645">
        <v>0</v>
      </c>
      <c r="J1645">
        <v>0</v>
      </c>
      <c r="K1645">
        <v>0</v>
      </c>
      <c r="L1645">
        <v>0</v>
      </c>
      <c r="M1645" t="s">
        <v>79</v>
      </c>
      <c r="N1645" t="s">
        <v>79</v>
      </c>
      <c r="O1645" t="s">
        <v>79</v>
      </c>
      <c r="P1645" t="s">
        <v>79</v>
      </c>
      <c r="Q1645" t="s">
        <v>79</v>
      </c>
      <c r="R1645" t="s">
        <v>2124</v>
      </c>
      <c r="S1645" t="s">
        <v>79</v>
      </c>
      <c r="T1645">
        <v>0</v>
      </c>
      <c r="U1645" t="s">
        <v>79</v>
      </c>
      <c r="V1645" t="s">
        <v>79</v>
      </c>
      <c r="W1645" t="s">
        <v>79</v>
      </c>
      <c r="X1645">
        <v>2</v>
      </c>
      <c r="Y1645">
        <v>2</v>
      </c>
      <c r="Z1645" t="s">
        <v>79</v>
      </c>
      <c r="AA1645" t="s">
        <v>79</v>
      </c>
      <c r="AB1645" t="s">
        <v>79</v>
      </c>
      <c r="AC1645" t="s">
        <v>79</v>
      </c>
      <c r="AD1645" t="s">
        <v>79</v>
      </c>
      <c r="AE1645">
        <v>0</v>
      </c>
      <c r="AF1645" t="s">
        <v>79</v>
      </c>
      <c r="AG1645">
        <v>0</v>
      </c>
      <c r="AH1645" t="s">
        <v>79</v>
      </c>
      <c r="AI1645" t="s">
        <v>79</v>
      </c>
      <c r="AJ1645" t="s">
        <v>79</v>
      </c>
      <c r="AK1645" t="s">
        <v>79</v>
      </c>
      <c r="AL1645" t="s">
        <v>79</v>
      </c>
      <c r="AM1645" t="s">
        <v>79</v>
      </c>
      <c r="AN1645" t="s">
        <v>79</v>
      </c>
      <c r="AO1645" t="s">
        <v>79</v>
      </c>
      <c r="AP1645" t="s">
        <v>79</v>
      </c>
      <c r="AQ1645" t="s">
        <v>79</v>
      </c>
      <c r="AR1645" t="s">
        <v>79</v>
      </c>
      <c r="AS1645">
        <v>0</v>
      </c>
      <c r="AT1645" t="s">
        <v>79</v>
      </c>
      <c r="AU1645" t="s">
        <v>79</v>
      </c>
      <c r="AV1645">
        <v>0</v>
      </c>
      <c r="AW1645">
        <v>0</v>
      </c>
    </row>
    <row r="1646" spans="1:49" x14ac:dyDescent="0.2">
      <c r="A1646">
        <v>1</v>
      </c>
      <c r="B1646">
        <v>82</v>
      </c>
      <c r="C1646">
        <v>2</v>
      </c>
      <c r="D1646">
        <v>5</v>
      </c>
      <c r="E1646">
        <v>0</v>
      </c>
      <c r="F1646" t="s">
        <v>79</v>
      </c>
      <c r="G1646" t="s">
        <v>79</v>
      </c>
      <c r="H1646">
        <v>53</v>
      </c>
      <c r="I1646">
        <v>0</v>
      </c>
      <c r="J1646">
        <v>0</v>
      </c>
      <c r="K1646">
        <v>0</v>
      </c>
      <c r="L1646">
        <v>0</v>
      </c>
      <c r="M1646" t="s">
        <v>79</v>
      </c>
      <c r="N1646" t="s">
        <v>79</v>
      </c>
      <c r="O1646" t="s">
        <v>79</v>
      </c>
      <c r="P1646" t="s">
        <v>79</v>
      </c>
      <c r="Q1646" t="s">
        <v>79</v>
      </c>
      <c r="R1646" t="s">
        <v>695</v>
      </c>
      <c r="S1646" t="s">
        <v>79</v>
      </c>
      <c r="T1646">
        <v>0</v>
      </c>
      <c r="U1646" t="s">
        <v>79</v>
      </c>
      <c r="V1646" t="s">
        <v>79</v>
      </c>
      <c r="W1646" t="s">
        <v>79</v>
      </c>
      <c r="X1646">
        <v>2</v>
      </c>
      <c r="Y1646">
        <v>2</v>
      </c>
      <c r="Z1646" t="s">
        <v>79</v>
      </c>
      <c r="AA1646" t="s">
        <v>79</v>
      </c>
      <c r="AB1646" t="s">
        <v>79</v>
      </c>
      <c r="AC1646" t="s">
        <v>79</v>
      </c>
      <c r="AD1646" t="s">
        <v>79</v>
      </c>
      <c r="AE1646">
        <v>0</v>
      </c>
      <c r="AF1646" t="s">
        <v>79</v>
      </c>
      <c r="AG1646">
        <v>0</v>
      </c>
      <c r="AH1646" t="s">
        <v>79</v>
      </c>
      <c r="AI1646" t="s">
        <v>79</v>
      </c>
      <c r="AJ1646" t="s">
        <v>79</v>
      </c>
      <c r="AK1646" t="s">
        <v>79</v>
      </c>
      <c r="AL1646" t="s">
        <v>79</v>
      </c>
      <c r="AM1646" t="s">
        <v>79</v>
      </c>
      <c r="AN1646" t="s">
        <v>79</v>
      </c>
      <c r="AO1646" t="s">
        <v>79</v>
      </c>
      <c r="AP1646" t="s">
        <v>79</v>
      </c>
      <c r="AQ1646" t="s">
        <v>79</v>
      </c>
      <c r="AR1646" t="s">
        <v>79</v>
      </c>
      <c r="AS1646">
        <v>0</v>
      </c>
      <c r="AT1646" t="s">
        <v>79</v>
      </c>
      <c r="AU1646" t="s">
        <v>79</v>
      </c>
      <c r="AV1646">
        <v>0</v>
      </c>
      <c r="AW1646">
        <v>0</v>
      </c>
    </row>
    <row r="1647" spans="1:49" x14ac:dyDescent="0.2">
      <c r="A1647">
        <v>1</v>
      </c>
      <c r="B1647">
        <v>82</v>
      </c>
      <c r="C1647">
        <v>2</v>
      </c>
      <c r="D1647">
        <v>6</v>
      </c>
      <c r="E1647">
        <v>0</v>
      </c>
      <c r="F1647" t="s">
        <v>79</v>
      </c>
      <c r="G1647" t="s">
        <v>79</v>
      </c>
      <c r="H1647">
        <v>88</v>
      </c>
      <c r="I1647">
        <v>0</v>
      </c>
      <c r="J1647">
        <v>0</v>
      </c>
      <c r="K1647">
        <v>0</v>
      </c>
      <c r="L1647">
        <v>0</v>
      </c>
      <c r="M1647" t="s">
        <v>79</v>
      </c>
      <c r="N1647" t="s">
        <v>79</v>
      </c>
      <c r="O1647" t="s">
        <v>79</v>
      </c>
      <c r="P1647" t="s">
        <v>79</v>
      </c>
      <c r="Q1647" t="s">
        <v>79</v>
      </c>
      <c r="R1647" t="s">
        <v>694</v>
      </c>
      <c r="S1647" t="s">
        <v>79</v>
      </c>
      <c r="T1647">
        <v>0</v>
      </c>
      <c r="U1647" t="s">
        <v>79</v>
      </c>
      <c r="V1647" t="s">
        <v>79</v>
      </c>
      <c r="W1647" t="s">
        <v>79</v>
      </c>
      <c r="X1647">
        <v>2</v>
      </c>
      <c r="Y1647">
        <v>2</v>
      </c>
      <c r="Z1647" t="s">
        <v>79</v>
      </c>
      <c r="AA1647" t="s">
        <v>79</v>
      </c>
      <c r="AB1647" t="s">
        <v>79</v>
      </c>
      <c r="AC1647" t="s">
        <v>79</v>
      </c>
      <c r="AD1647" t="s">
        <v>79</v>
      </c>
      <c r="AE1647">
        <v>0</v>
      </c>
      <c r="AF1647" t="s">
        <v>79</v>
      </c>
      <c r="AG1647">
        <v>0</v>
      </c>
      <c r="AH1647" t="s">
        <v>79</v>
      </c>
      <c r="AI1647" t="s">
        <v>79</v>
      </c>
      <c r="AJ1647" t="s">
        <v>79</v>
      </c>
      <c r="AK1647" t="s">
        <v>79</v>
      </c>
      <c r="AL1647" t="s">
        <v>79</v>
      </c>
      <c r="AM1647" t="s">
        <v>79</v>
      </c>
      <c r="AN1647" t="s">
        <v>79</v>
      </c>
      <c r="AO1647" t="s">
        <v>79</v>
      </c>
      <c r="AP1647" t="s">
        <v>79</v>
      </c>
      <c r="AQ1647" t="s">
        <v>79</v>
      </c>
      <c r="AR1647" t="s">
        <v>79</v>
      </c>
      <c r="AS1647">
        <v>0</v>
      </c>
      <c r="AT1647" t="s">
        <v>79</v>
      </c>
      <c r="AU1647" t="s">
        <v>79</v>
      </c>
      <c r="AV1647">
        <v>0</v>
      </c>
      <c r="AW1647">
        <v>0</v>
      </c>
    </row>
    <row r="1648" spans="1:49" x14ac:dyDescent="0.2">
      <c r="A1648">
        <v>1</v>
      </c>
      <c r="B1648">
        <v>82</v>
      </c>
      <c r="C1648">
        <v>2</v>
      </c>
      <c r="D1648">
        <v>7</v>
      </c>
      <c r="E1648">
        <v>0</v>
      </c>
      <c r="F1648" t="s">
        <v>79</v>
      </c>
      <c r="G1648" t="s">
        <v>79</v>
      </c>
      <c r="H1648">
        <v>565</v>
      </c>
      <c r="I1648">
        <v>0</v>
      </c>
      <c r="J1648">
        <v>0</v>
      </c>
      <c r="K1648">
        <v>0</v>
      </c>
      <c r="L1648">
        <v>0</v>
      </c>
      <c r="M1648" t="s">
        <v>79</v>
      </c>
      <c r="N1648" t="s">
        <v>79</v>
      </c>
      <c r="O1648" t="s">
        <v>79</v>
      </c>
      <c r="P1648" t="s">
        <v>79</v>
      </c>
      <c r="Q1648" t="s">
        <v>79</v>
      </c>
      <c r="R1648" t="s">
        <v>693</v>
      </c>
      <c r="S1648" t="s">
        <v>79</v>
      </c>
      <c r="T1648">
        <v>0</v>
      </c>
      <c r="U1648" t="s">
        <v>79</v>
      </c>
      <c r="V1648" t="s">
        <v>79</v>
      </c>
      <c r="W1648" t="s">
        <v>79</v>
      </c>
      <c r="X1648">
        <v>2</v>
      </c>
      <c r="Y1648">
        <v>2</v>
      </c>
      <c r="Z1648" t="s">
        <v>79</v>
      </c>
      <c r="AA1648" t="s">
        <v>79</v>
      </c>
      <c r="AB1648" t="s">
        <v>79</v>
      </c>
      <c r="AC1648" t="s">
        <v>79</v>
      </c>
      <c r="AD1648" t="s">
        <v>79</v>
      </c>
      <c r="AE1648">
        <v>0</v>
      </c>
      <c r="AF1648" t="s">
        <v>79</v>
      </c>
      <c r="AG1648">
        <v>0</v>
      </c>
      <c r="AH1648" t="s">
        <v>79</v>
      </c>
      <c r="AI1648" t="s">
        <v>79</v>
      </c>
      <c r="AJ1648" t="s">
        <v>79</v>
      </c>
      <c r="AK1648" t="s">
        <v>79</v>
      </c>
      <c r="AL1648" t="s">
        <v>79</v>
      </c>
      <c r="AM1648" t="s">
        <v>79</v>
      </c>
      <c r="AN1648" t="s">
        <v>79</v>
      </c>
      <c r="AO1648" t="s">
        <v>79</v>
      </c>
      <c r="AP1648" t="s">
        <v>79</v>
      </c>
      <c r="AQ1648" t="s">
        <v>79</v>
      </c>
      <c r="AR1648" t="s">
        <v>79</v>
      </c>
      <c r="AS1648">
        <v>0</v>
      </c>
      <c r="AT1648" t="s">
        <v>79</v>
      </c>
      <c r="AU1648" t="s">
        <v>79</v>
      </c>
      <c r="AV1648">
        <v>0</v>
      </c>
      <c r="AW1648">
        <v>0</v>
      </c>
    </row>
    <row r="1649" spans="1:49" x14ac:dyDescent="0.2">
      <c r="A1649">
        <v>1</v>
      </c>
      <c r="B1649">
        <v>82</v>
      </c>
      <c r="C1649">
        <v>2</v>
      </c>
      <c r="D1649">
        <v>8</v>
      </c>
      <c r="E1649">
        <v>0</v>
      </c>
      <c r="F1649" t="s">
        <v>79</v>
      </c>
      <c r="G1649" t="s">
        <v>79</v>
      </c>
      <c r="H1649">
        <v>0</v>
      </c>
      <c r="I1649">
        <v>0</v>
      </c>
      <c r="J1649">
        <v>0</v>
      </c>
      <c r="K1649">
        <v>0</v>
      </c>
      <c r="L1649">
        <v>0</v>
      </c>
      <c r="M1649" t="s">
        <v>79</v>
      </c>
      <c r="N1649" t="s">
        <v>79</v>
      </c>
      <c r="O1649" t="s">
        <v>79</v>
      </c>
      <c r="P1649" t="s">
        <v>79</v>
      </c>
      <c r="Q1649" t="s">
        <v>79</v>
      </c>
      <c r="R1649" t="s">
        <v>79</v>
      </c>
      <c r="S1649" t="s">
        <v>79</v>
      </c>
      <c r="T1649">
        <v>0</v>
      </c>
      <c r="U1649" t="s">
        <v>79</v>
      </c>
      <c r="V1649" t="s">
        <v>79</v>
      </c>
      <c r="W1649" t="s">
        <v>79</v>
      </c>
      <c r="X1649">
        <v>0</v>
      </c>
      <c r="Y1649">
        <v>0</v>
      </c>
      <c r="Z1649" t="s">
        <v>79</v>
      </c>
      <c r="AA1649" t="s">
        <v>79</v>
      </c>
      <c r="AB1649" t="s">
        <v>79</v>
      </c>
      <c r="AC1649" t="s">
        <v>79</v>
      </c>
      <c r="AD1649" t="s">
        <v>79</v>
      </c>
      <c r="AE1649">
        <v>0</v>
      </c>
      <c r="AF1649" t="s">
        <v>79</v>
      </c>
      <c r="AG1649">
        <v>0</v>
      </c>
      <c r="AH1649" t="s">
        <v>79</v>
      </c>
      <c r="AI1649" t="s">
        <v>79</v>
      </c>
      <c r="AJ1649" t="s">
        <v>79</v>
      </c>
      <c r="AK1649" t="s">
        <v>79</v>
      </c>
      <c r="AL1649" t="s">
        <v>79</v>
      </c>
      <c r="AM1649" t="s">
        <v>79</v>
      </c>
      <c r="AN1649" t="s">
        <v>79</v>
      </c>
      <c r="AO1649" t="s">
        <v>79</v>
      </c>
      <c r="AP1649" t="s">
        <v>79</v>
      </c>
      <c r="AQ1649" t="s">
        <v>79</v>
      </c>
      <c r="AR1649" t="s">
        <v>79</v>
      </c>
      <c r="AS1649">
        <v>0</v>
      </c>
      <c r="AT1649" t="s">
        <v>79</v>
      </c>
      <c r="AU1649" t="s">
        <v>79</v>
      </c>
      <c r="AV1649">
        <v>0</v>
      </c>
      <c r="AW1649">
        <v>0</v>
      </c>
    </row>
    <row r="1650" spans="1:49" x14ac:dyDescent="0.2">
      <c r="A1650">
        <v>1</v>
      </c>
      <c r="B1650">
        <v>83</v>
      </c>
      <c r="C1650">
        <v>1</v>
      </c>
      <c r="D1650">
        <v>1</v>
      </c>
      <c r="E1650">
        <v>0</v>
      </c>
      <c r="F1650" t="s">
        <v>79</v>
      </c>
      <c r="G1650" t="s">
        <v>79</v>
      </c>
      <c r="H1650">
        <v>0</v>
      </c>
      <c r="I1650">
        <v>0</v>
      </c>
      <c r="J1650">
        <v>0</v>
      </c>
      <c r="K1650">
        <v>0</v>
      </c>
      <c r="L1650">
        <v>0</v>
      </c>
      <c r="M1650" t="s">
        <v>79</v>
      </c>
      <c r="N1650" t="s">
        <v>79</v>
      </c>
      <c r="O1650" t="s">
        <v>79</v>
      </c>
      <c r="P1650" t="s">
        <v>79</v>
      </c>
      <c r="Q1650" t="s">
        <v>79</v>
      </c>
      <c r="R1650" t="s">
        <v>79</v>
      </c>
      <c r="S1650" t="s">
        <v>79</v>
      </c>
      <c r="T1650">
        <v>0</v>
      </c>
      <c r="U1650" t="s">
        <v>79</v>
      </c>
      <c r="V1650" t="s">
        <v>79</v>
      </c>
      <c r="W1650" t="s">
        <v>79</v>
      </c>
      <c r="X1650">
        <v>0</v>
      </c>
      <c r="Y1650">
        <v>0</v>
      </c>
      <c r="Z1650" t="s">
        <v>79</v>
      </c>
      <c r="AA1650" t="s">
        <v>79</v>
      </c>
      <c r="AB1650" t="s">
        <v>79</v>
      </c>
      <c r="AC1650" t="s">
        <v>79</v>
      </c>
      <c r="AD1650" t="s">
        <v>79</v>
      </c>
      <c r="AE1650">
        <v>0</v>
      </c>
      <c r="AF1650" t="s">
        <v>79</v>
      </c>
      <c r="AG1650">
        <v>0</v>
      </c>
      <c r="AH1650" t="s">
        <v>79</v>
      </c>
      <c r="AI1650" t="s">
        <v>79</v>
      </c>
      <c r="AJ1650" t="s">
        <v>79</v>
      </c>
      <c r="AK1650" t="s">
        <v>79</v>
      </c>
      <c r="AL1650" t="s">
        <v>79</v>
      </c>
      <c r="AM1650" t="s">
        <v>79</v>
      </c>
      <c r="AN1650" t="s">
        <v>79</v>
      </c>
      <c r="AO1650" t="s">
        <v>79</v>
      </c>
      <c r="AP1650" t="s">
        <v>79</v>
      </c>
      <c r="AQ1650" t="s">
        <v>79</v>
      </c>
      <c r="AR1650" t="s">
        <v>79</v>
      </c>
      <c r="AS1650">
        <v>0</v>
      </c>
      <c r="AT1650" t="s">
        <v>79</v>
      </c>
      <c r="AU1650" t="s">
        <v>79</v>
      </c>
      <c r="AV1650">
        <v>0</v>
      </c>
      <c r="AW1650">
        <v>0</v>
      </c>
    </row>
    <row r="1651" spans="1:49" x14ac:dyDescent="0.2">
      <c r="A1651">
        <v>1</v>
      </c>
      <c r="B1651">
        <v>83</v>
      </c>
      <c r="C1651">
        <v>1</v>
      </c>
      <c r="D1651">
        <v>2</v>
      </c>
      <c r="E1651">
        <v>0</v>
      </c>
      <c r="F1651" t="s">
        <v>79</v>
      </c>
      <c r="G1651" t="s">
        <v>79</v>
      </c>
      <c r="H1651">
        <v>25</v>
      </c>
      <c r="I1651">
        <v>0</v>
      </c>
      <c r="J1651">
        <v>0</v>
      </c>
      <c r="K1651">
        <v>0</v>
      </c>
      <c r="L1651">
        <v>0</v>
      </c>
      <c r="M1651" t="s">
        <v>79</v>
      </c>
      <c r="N1651" t="s">
        <v>79</v>
      </c>
      <c r="O1651" t="s">
        <v>79</v>
      </c>
      <c r="P1651" t="s">
        <v>79</v>
      </c>
      <c r="Q1651" t="s">
        <v>79</v>
      </c>
      <c r="R1651" t="s">
        <v>2125</v>
      </c>
      <c r="S1651" t="s">
        <v>79</v>
      </c>
      <c r="T1651">
        <v>0</v>
      </c>
      <c r="U1651" t="s">
        <v>79</v>
      </c>
      <c r="V1651" t="s">
        <v>79</v>
      </c>
      <c r="W1651" t="s">
        <v>79</v>
      </c>
      <c r="X1651">
        <v>3</v>
      </c>
      <c r="Y1651">
        <v>3</v>
      </c>
      <c r="Z1651" t="s">
        <v>79</v>
      </c>
      <c r="AA1651" t="s">
        <v>79</v>
      </c>
      <c r="AB1651" t="s">
        <v>79</v>
      </c>
      <c r="AC1651" t="s">
        <v>79</v>
      </c>
      <c r="AD1651" t="s">
        <v>79</v>
      </c>
      <c r="AE1651">
        <v>0</v>
      </c>
      <c r="AF1651" t="s">
        <v>79</v>
      </c>
      <c r="AG1651">
        <v>0</v>
      </c>
      <c r="AH1651" t="s">
        <v>79</v>
      </c>
      <c r="AI1651" t="s">
        <v>79</v>
      </c>
      <c r="AJ1651" t="s">
        <v>79</v>
      </c>
      <c r="AK1651" t="s">
        <v>79</v>
      </c>
      <c r="AL1651" t="s">
        <v>79</v>
      </c>
      <c r="AM1651" t="s">
        <v>79</v>
      </c>
      <c r="AN1651" t="s">
        <v>79</v>
      </c>
      <c r="AO1651" t="s">
        <v>79</v>
      </c>
      <c r="AP1651" t="s">
        <v>79</v>
      </c>
      <c r="AQ1651" t="s">
        <v>79</v>
      </c>
      <c r="AR1651" t="s">
        <v>79</v>
      </c>
      <c r="AS1651">
        <v>0</v>
      </c>
      <c r="AT1651" t="s">
        <v>79</v>
      </c>
      <c r="AU1651" t="s">
        <v>79</v>
      </c>
      <c r="AV1651">
        <v>0</v>
      </c>
      <c r="AW1651">
        <v>0</v>
      </c>
    </row>
    <row r="1652" spans="1:49" x14ac:dyDescent="0.2">
      <c r="A1652">
        <v>1</v>
      </c>
      <c r="B1652">
        <v>83</v>
      </c>
      <c r="C1652">
        <v>1</v>
      </c>
      <c r="D1652">
        <v>3</v>
      </c>
      <c r="E1652">
        <v>0</v>
      </c>
      <c r="F1652" t="s">
        <v>79</v>
      </c>
      <c r="G1652" t="s">
        <v>79</v>
      </c>
      <c r="H1652">
        <v>529</v>
      </c>
      <c r="I1652">
        <v>0</v>
      </c>
      <c r="J1652">
        <v>0</v>
      </c>
      <c r="K1652">
        <v>0</v>
      </c>
      <c r="L1652">
        <v>0</v>
      </c>
      <c r="M1652" t="s">
        <v>79</v>
      </c>
      <c r="N1652" t="s">
        <v>79</v>
      </c>
      <c r="O1652" t="s">
        <v>79</v>
      </c>
      <c r="P1652" t="s">
        <v>79</v>
      </c>
      <c r="Q1652" t="s">
        <v>79</v>
      </c>
      <c r="R1652" t="s">
        <v>507</v>
      </c>
      <c r="S1652" t="s">
        <v>79</v>
      </c>
      <c r="T1652">
        <v>0</v>
      </c>
      <c r="U1652" t="s">
        <v>79</v>
      </c>
      <c r="V1652" t="s">
        <v>79</v>
      </c>
      <c r="W1652" t="s">
        <v>79</v>
      </c>
      <c r="X1652">
        <v>3</v>
      </c>
      <c r="Y1652">
        <v>3</v>
      </c>
      <c r="Z1652" t="s">
        <v>79</v>
      </c>
      <c r="AA1652" t="s">
        <v>79</v>
      </c>
      <c r="AB1652" t="s">
        <v>79</v>
      </c>
      <c r="AC1652" t="s">
        <v>79</v>
      </c>
      <c r="AD1652" t="s">
        <v>79</v>
      </c>
      <c r="AE1652">
        <v>0</v>
      </c>
      <c r="AF1652" t="s">
        <v>79</v>
      </c>
      <c r="AG1652">
        <v>0</v>
      </c>
      <c r="AH1652" t="s">
        <v>79</v>
      </c>
      <c r="AI1652" t="s">
        <v>79</v>
      </c>
      <c r="AJ1652" t="s">
        <v>79</v>
      </c>
      <c r="AK1652" t="s">
        <v>79</v>
      </c>
      <c r="AL1652" t="s">
        <v>79</v>
      </c>
      <c r="AM1652" t="s">
        <v>79</v>
      </c>
      <c r="AN1652" t="s">
        <v>79</v>
      </c>
      <c r="AO1652" t="s">
        <v>79</v>
      </c>
      <c r="AP1652" t="s">
        <v>79</v>
      </c>
      <c r="AQ1652" t="s">
        <v>79</v>
      </c>
      <c r="AR1652" t="s">
        <v>79</v>
      </c>
      <c r="AS1652">
        <v>0</v>
      </c>
      <c r="AT1652" t="s">
        <v>79</v>
      </c>
      <c r="AU1652" t="s">
        <v>79</v>
      </c>
      <c r="AV1652">
        <v>0</v>
      </c>
      <c r="AW1652">
        <v>0</v>
      </c>
    </row>
    <row r="1653" spans="1:49" x14ac:dyDescent="0.2">
      <c r="A1653">
        <v>1</v>
      </c>
      <c r="B1653">
        <v>83</v>
      </c>
      <c r="C1653">
        <v>1</v>
      </c>
      <c r="D1653">
        <v>4</v>
      </c>
      <c r="E1653">
        <v>0</v>
      </c>
      <c r="F1653" t="s">
        <v>79</v>
      </c>
      <c r="G1653" t="s">
        <v>79</v>
      </c>
      <c r="H1653">
        <v>190</v>
      </c>
      <c r="I1653">
        <v>0</v>
      </c>
      <c r="J1653">
        <v>0</v>
      </c>
      <c r="K1653">
        <v>0</v>
      </c>
      <c r="L1653">
        <v>0</v>
      </c>
      <c r="M1653" t="s">
        <v>79</v>
      </c>
      <c r="N1653" t="s">
        <v>79</v>
      </c>
      <c r="O1653" t="s">
        <v>79</v>
      </c>
      <c r="P1653" t="s">
        <v>79</v>
      </c>
      <c r="Q1653" t="s">
        <v>79</v>
      </c>
      <c r="R1653" t="s">
        <v>1966</v>
      </c>
      <c r="S1653" t="s">
        <v>79</v>
      </c>
      <c r="T1653">
        <v>0</v>
      </c>
      <c r="U1653" t="s">
        <v>79</v>
      </c>
      <c r="V1653" t="s">
        <v>79</v>
      </c>
      <c r="W1653" t="s">
        <v>79</v>
      </c>
      <c r="X1653">
        <v>3</v>
      </c>
      <c r="Y1653">
        <v>3</v>
      </c>
      <c r="Z1653" t="s">
        <v>79</v>
      </c>
      <c r="AA1653" t="s">
        <v>79</v>
      </c>
      <c r="AB1653" t="s">
        <v>79</v>
      </c>
      <c r="AC1653" t="s">
        <v>79</v>
      </c>
      <c r="AD1653" t="s">
        <v>79</v>
      </c>
      <c r="AE1653">
        <v>0</v>
      </c>
      <c r="AF1653" t="s">
        <v>79</v>
      </c>
      <c r="AG1653">
        <v>0</v>
      </c>
      <c r="AH1653" t="s">
        <v>79</v>
      </c>
      <c r="AI1653" t="s">
        <v>79</v>
      </c>
      <c r="AJ1653" t="s">
        <v>79</v>
      </c>
      <c r="AK1653" t="s">
        <v>79</v>
      </c>
      <c r="AL1653" t="s">
        <v>79</v>
      </c>
      <c r="AM1653" t="s">
        <v>79</v>
      </c>
      <c r="AN1653" t="s">
        <v>79</v>
      </c>
      <c r="AO1653" t="s">
        <v>79</v>
      </c>
      <c r="AP1653" t="s">
        <v>79</v>
      </c>
      <c r="AQ1653" t="s">
        <v>79</v>
      </c>
      <c r="AR1653" t="s">
        <v>79</v>
      </c>
      <c r="AS1653">
        <v>0</v>
      </c>
      <c r="AT1653" t="s">
        <v>79</v>
      </c>
      <c r="AU1653" t="s">
        <v>79</v>
      </c>
      <c r="AV1653">
        <v>0</v>
      </c>
      <c r="AW1653">
        <v>0</v>
      </c>
    </row>
    <row r="1654" spans="1:49" x14ac:dyDescent="0.2">
      <c r="A1654">
        <v>1</v>
      </c>
      <c r="B1654">
        <v>83</v>
      </c>
      <c r="C1654">
        <v>1</v>
      </c>
      <c r="D1654">
        <v>5</v>
      </c>
      <c r="E1654">
        <v>0</v>
      </c>
      <c r="F1654" t="s">
        <v>79</v>
      </c>
      <c r="G1654" t="s">
        <v>79</v>
      </c>
      <c r="H1654">
        <v>187</v>
      </c>
      <c r="I1654">
        <v>0</v>
      </c>
      <c r="J1654">
        <v>0</v>
      </c>
      <c r="K1654">
        <v>0</v>
      </c>
      <c r="L1654">
        <v>0</v>
      </c>
      <c r="M1654" t="s">
        <v>79</v>
      </c>
      <c r="N1654" t="s">
        <v>79</v>
      </c>
      <c r="O1654" t="s">
        <v>79</v>
      </c>
      <c r="P1654" t="s">
        <v>79</v>
      </c>
      <c r="Q1654" t="s">
        <v>79</v>
      </c>
      <c r="R1654" t="s">
        <v>2126</v>
      </c>
      <c r="S1654" t="s">
        <v>79</v>
      </c>
      <c r="T1654">
        <v>0</v>
      </c>
      <c r="U1654" t="s">
        <v>79</v>
      </c>
      <c r="V1654" t="s">
        <v>79</v>
      </c>
      <c r="W1654" t="s">
        <v>79</v>
      </c>
      <c r="X1654">
        <v>3</v>
      </c>
      <c r="Y1654">
        <v>3</v>
      </c>
      <c r="Z1654" t="s">
        <v>79</v>
      </c>
      <c r="AA1654" t="s">
        <v>79</v>
      </c>
      <c r="AB1654" t="s">
        <v>79</v>
      </c>
      <c r="AC1654" t="s">
        <v>79</v>
      </c>
      <c r="AD1654" t="s">
        <v>79</v>
      </c>
      <c r="AE1654">
        <v>0</v>
      </c>
      <c r="AF1654" t="s">
        <v>79</v>
      </c>
      <c r="AG1654">
        <v>0</v>
      </c>
      <c r="AH1654" t="s">
        <v>79</v>
      </c>
      <c r="AI1654" t="s">
        <v>79</v>
      </c>
      <c r="AJ1654" t="s">
        <v>79</v>
      </c>
      <c r="AK1654" t="s">
        <v>79</v>
      </c>
      <c r="AL1654" t="s">
        <v>79</v>
      </c>
      <c r="AM1654" t="s">
        <v>79</v>
      </c>
      <c r="AN1654" t="s">
        <v>79</v>
      </c>
      <c r="AO1654" t="s">
        <v>79</v>
      </c>
      <c r="AP1654" t="s">
        <v>79</v>
      </c>
      <c r="AQ1654" t="s">
        <v>79</v>
      </c>
      <c r="AR1654" t="s">
        <v>79</v>
      </c>
      <c r="AS1654">
        <v>0</v>
      </c>
      <c r="AT1654" t="s">
        <v>79</v>
      </c>
      <c r="AU1654" t="s">
        <v>79</v>
      </c>
      <c r="AV1654">
        <v>0</v>
      </c>
      <c r="AW1654">
        <v>0</v>
      </c>
    </row>
    <row r="1655" spans="1:49" x14ac:dyDescent="0.2">
      <c r="A1655">
        <v>1</v>
      </c>
      <c r="B1655">
        <v>83</v>
      </c>
      <c r="C1655">
        <v>1</v>
      </c>
      <c r="D1655">
        <v>6</v>
      </c>
      <c r="E1655">
        <v>0</v>
      </c>
      <c r="F1655" t="s">
        <v>79</v>
      </c>
      <c r="G1655" t="s">
        <v>79</v>
      </c>
      <c r="H1655">
        <v>236</v>
      </c>
      <c r="I1655">
        <v>0</v>
      </c>
      <c r="J1655">
        <v>0</v>
      </c>
      <c r="K1655">
        <v>0</v>
      </c>
      <c r="L1655">
        <v>0</v>
      </c>
      <c r="M1655" t="s">
        <v>79</v>
      </c>
      <c r="N1655" t="s">
        <v>79</v>
      </c>
      <c r="O1655" t="s">
        <v>79</v>
      </c>
      <c r="P1655" t="s">
        <v>79</v>
      </c>
      <c r="Q1655" t="s">
        <v>79</v>
      </c>
      <c r="R1655" t="s">
        <v>2127</v>
      </c>
      <c r="S1655" t="s">
        <v>79</v>
      </c>
      <c r="T1655">
        <v>0</v>
      </c>
      <c r="U1655" t="s">
        <v>79</v>
      </c>
      <c r="V1655" t="s">
        <v>79</v>
      </c>
      <c r="W1655" t="s">
        <v>79</v>
      </c>
      <c r="X1655">
        <v>3</v>
      </c>
      <c r="Y1655">
        <v>3</v>
      </c>
      <c r="Z1655" t="s">
        <v>79</v>
      </c>
      <c r="AA1655" t="s">
        <v>79</v>
      </c>
      <c r="AB1655" t="s">
        <v>79</v>
      </c>
      <c r="AC1655" t="s">
        <v>79</v>
      </c>
      <c r="AD1655" t="s">
        <v>79</v>
      </c>
      <c r="AE1655">
        <v>0</v>
      </c>
      <c r="AF1655" t="s">
        <v>79</v>
      </c>
      <c r="AG1655">
        <v>0</v>
      </c>
      <c r="AH1655" t="s">
        <v>79</v>
      </c>
      <c r="AI1655" t="s">
        <v>79</v>
      </c>
      <c r="AJ1655" t="s">
        <v>79</v>
      </c>
      <c r="AK1655" t="s">
        <v>79</v>
      </c>
      <c r="AL1655" t="s">
        <v>79</v>
      </c>
      <c r="AM1655" t="s">
        <v>79</v>
      </c>
      <c r="AN1655" t="s">
        <v>79</v>
      </c>
      <c r="AO1655" t="s">
        <v>79</v>
      </c>
      <c r="AP1655" t="s">
        <v>79</v>
      </c>
      <c r="AQ1655" t="s">
        <v>79</v>
      </c>
      <c r="AR1655" t="s">
        <v>79</v>
      </c>
      <c r="AS1655">
        <v>0</v>
      </c>
      <c r="AT1655" t="s">
        <v>79</v>
      </c>
      <c r="AU1655" t="s">
        <v>79</v>
      </c>
      <c r="AV1655">
        <v>0</v>
      </c>
      <c r="AW1655">
        <v>0</v>
      </c>
    </row>
    <row r="1656" spans="1:49" x14ac:dyDescent="0.2">
      <c r="A1656">
        <v>1</v>
      </c>
      <c r="B1656">
        <v>83</v>
      </c>
      <c r="C1656">
        <v>1</v>
      </c>
      <c r="D1656">
        <v>7</v>
      </c>
      <c r="E1656">
        <v>0</v>
      </c>
      <c r="F1656" t="s">
        <v>79</v>
      </c>
      <c r="G1656" t="s">
        <v>79</v>
      </c>
      <c r="H1656">
        <v>0</v>
      </c>
      <c r="I1656">
        <v>0</v>
      </c>
      <c r="J1656">
        <v>0</v>
      </c>
      <c r="K1656">
        <v>0</v>
      </c>
      <c r="L1656">
        <v>0</v>
      </c>
      <c r="M1656" t="s">
        <v>79</v>
      </c>
      <c r="N1656" t="s">
        <v>79</v>
      </c>
      <c r="O1656" t="s">
        <v>79</v>
      </c>
      <c r="P1656" t="s">
        <v>79</v>
      </c>
      <c r="Q1656" t="s">
        <v>79</v>
      </c>
      <c r="R1656" t="s">
        <v>79</v>
      </c>
      <c r="S1656" t="s">
        <v>79</v>
      </c>
      <c r="T1656">
        <v>0</v>
      </c>
      <c r="U1656" t="s">
        <v>79</v>
      </c>
      <c r="V1656" t="s">
        <v>79</v>
      </c>
      <c r="W1656" t="s">
        <v>79</v>
      </c>
      <c r="X1656">
        <v>0</v>
      </c>
      <c r="Y1656">
        <v>0</v>
      </c>
      <c r="Z1656" t="s">
        <v>79</v>
      </c>
      <c r="AA1656" t="s">
        <v>79</v>
      </c>
      <c r="AB1656" t="s">
        <v>79</v>
      </c>
      <c r="AC1656" t="s">
        <v>79</v>
      </c>
      <c r="AD1656" t="s">
        <v>79</v>
      </c>
      <c r="AE1656">
        <v>0</v>
      </c>
      <c r="AF1656" t="s">
        <v>79</v>
      </c>
      <c r="AG1656">
        <v>0</v>
      </c>
      <c r="AH1656" t="s">
        <v>79</v>
      </c>
      <c r="AI1656" t="s">
        <v>79</v>
      </c>
      <c r="AJ1656" t="s">
        <v>79</v>
      </c>
      <c r="AK1656" t="s">
        <v>79</v>
      </c>
      <c r="AL1656" t="s">
        <v>79</v>
      </c>
      <c r="AM1656" t="s">
        <v>79</v>
      </c>
      <c r="AN1656" t="s">
        <v>79</v>
      </c>
      <c r="AO1656" t="s">
        <v>79</v>
      </c>
      <c r="AP1656" t="s">
        <v>79</v>
      </c>
      <c r="AQ1656" t="s">
        <v>79</v>
      </c>
      <c r="AR1656" t="s">
        <v>79</v>
      </c>
      <c r="AS1656">
        <v>0</v>
      </c>
      <c r="AT1656" t="s">
        <v>79</v>
      </c>
      <c r="AU1656" t="s">
        <v>79</v>
      </c>
      <c r="AV1656">
        <v>0</v>
      </c>
      <c r="AW1656">
        <v>0</v>
      </c>
    </row>
    <row r="1657" spans="1:49" x14ac:dyDescent="0.2">
      <c r="A1657">
        <v>1</v>
      </c>
      <c r="B1657">
        <v>83</v>
      </c>
      <c r="C1657">
        <v>1</v>
      </c>
      <c r="D1657">
        <v>8</v>
      </c>
      <c r="E1657">
        <v>0</v>
      </c>
      <c r="F1657" t="s">
        <v>79</v>
      </c>
      <c r="G1657" t="s">
        <v>79</v>
      </c>
      <c r="H1657">
        <v>0</v>
      </c>
      <c r="I1657">
        <v>0</v>
      </c>
      <c r="J1657">
        <v>0</v>
      </c>
      <c r="K1657">
        <v>0</v>
      </c>
      <c r="L1657">
        <v>0</v>
      </c>
      <c r="M1657" t="s">
        <v>79</v>
      </c>
      <c r="N1657" t="s">
        <v>79</v>
      </c>
      <c r="O1657" t="s">
        <v>79</v>
      </c>
      <c r="P1657" t="s">
        <v>79</v>
      </c>
      <c r="Q1657" t="s">
        <v>79</v>
      </c>
      <c r="R1657" t="s">
        <v>79</v>
      </c>
      <c r="S1657" t="s">
        <v>79</v>
      </c>
      <c r="T1657">
        <v>0</v>
      </c>
      <c r="U1657" t="s">
        <v>79</v>
      </c>
      <c r="V1657" t="s">
        <v>79</v>
      </c>
      <c r="W1657" t="s">
        <v>79</v>
      </c>
      <c r="X1657">
        <v>0</v>
      </c>
      <c r="Y1657">
        <v>0</v>
      </c>
      <c r="Z1657" t="s">
        <v>79</v>
      </c>
      <c r="AA1657" t="s">
        <v>79</v>
      </c>
      <c r="AB1657" t="s">
        <v>79</v>
      </c>
      <c r="AC1657" t="s">
        <v>79</v>
      </c>
      <c r="AD1657" t="s">
        <v>79</v>
      </c>
      <c r="AE1657">
        <v>0</v>
      </c>
      <c r="AF1657" t="s">
        <v>79</v>
      </c>
      <c r="AG1657">
        <v>0</v>
      </c>
      <c r="AH1657" t="s">
        <v>79</v>
      </c>
      <c r="AI1657" t="s">
        <v>79</v>
      </c>
      <c r="AJ1657" t="s">
        <v>79</v>
      </c>
      <c r="AK1657" t="s">
        <v>79</v>
      </c>
      <c r="AL1657" t="s">
        <v>79</v>
      </c>
      <c r="AM1657" t="s">
        <v>79</v>
      </c>
      <c r="AN1657" t="s">
        <v>79</v>
      </c>
      <c r="AO1657" t="s">
        <v>79</v>
      </c>
      <c r="AP1657" t="s">
        <v>79</v>
      </c>
      <c r="AQ1657" t="s">
        <v>79</v>
      </c>
      <c r="AR1657" t="s">
        <v>79</v>
      </c>
      <c r="AS1657">
        <v>0</v>
      </c>
      <c r="AT1657" t="s">
        <v>79</v>
      </c>
      <c r="AU1657" t="s">
        <v>79</v>
      </c>
      <c r="AV1657">
        <v>0</v>
      </c>
      <c r="AW1657">
        <v>0</v>
      </c>
    </row>
    <row r="1658" spans="1:49" x14ac:dyDescent="0.2">
      <c r="A1658">
        <v>1</v>
      </c>
      <c r="B1658">
        <v>84</v>
      </c>
      <c r="C1658">
        <v>1</v>
      </c>
      <c r="D1658">
        <v>1</v>
      </c>
      <c r="E1658">
        <v>0</v>
      </c>
      <c r="F1658" t="s">
        <v>79</v>
      </c>
      <c r="G1658" t="s">
        <v>79</v>
      </c>
      <c r="H1658">
        <v>0</v>
      </c>
      <c r="I1658">
        <v>0</v>
      </c>
      <c r="J1658">
        <v>0</v>
      </c>
      <c r="K1658">
        <v>0</v>
      </c>
      <c r="L1658">
        <v>0</v>
      </c>
      <c r="M1658" t="s">
        <v>79</v>
      </c>
      <c r="N1658" t="s">
        <v>79</v>
      </c>
      <c r="O1658" t="s">
        <v>79</v>
      </c>
      <c r="P1658" t="s">
        <v>79</v>
      </c>
      <c r="Q1658" t="s">
        <v>79</v>
      </c>
      <c r="R1658" t="s">
        <v>79</v>
      </c>
      <c r="S1658" t="s">
        <v>79</v>
      </c>
      <c r="T1658">
        <v>0</v>
      </c>
      <c r="U1658" t="s">
        <v>79</v>
      </c>
      <c r="V1658" t="s">
        <v>79</v>
      </c>
      <c r="W1658" t="s">
        <v>79</v>
      </c>
      <c r="X1658">
        <v>0</v>
      </c>
      <c r="Y1658">
        <v>0</v>
      </c>
      <c r="Z1658" t="s">
        <v>79</v>
      </c>
      <c r="AA1658" t="s">
        <v>79</v>
      </c>
      <c r="AB1658" t="s">
        <v>79</v>
      </c>
      <c r="AC1658" t="s">
        <v>79</v>
      </c>
      <c r="AD1658" t="s">
        <v>79</v>
      </c>
      <c r="AE1658">
        <v>0</v>
      </c>
      <c r="AF1658" t="s">
        <v>79</v>
      </c>
      <c r="AG1658">
        <v>0</v>
      </c>
      <c r="AH1658" t="s">
        <v>79</v>
      </c>
      <c r="AI1658" t="s">
        <v>79</v>
      </c>
      <c r="AJ1658" t="s">
        <v>79</v>
      </c>
      <c r="AK1658" t="s">
        <v>79</v>
      </c>
      <c r="AL1658" t="s">
        <v>79</v>
      </c>
      <c r="AM1658" t="s">
        <v>79</v>
      </c>
      <c r="AN1658" t="s">
        <v>79</v>
      </c>
      <c r="AO1658" t="s">
        <v>79</v>
      </c>
      <c r="AP1658" t="s">
        <v>79</v>
      </c>
      <c r="AQ1658" t="s">
        <v>79</v>
      </c>
      <c r="AR1658" t="s">
        <v>79</v>
      </c>
      <c r="AS1658">
        <v>0</v>
      </c>
      <c r="AT1658" t="s">
        <v>79</v>
      </c>
      <c r="AU1658" t="s">
        <v>79</v>
      </c>
      <c r="AV1658">
        <v>0</v>
      </c>
      <c r="AW1658">
        <v>0</v>
      </c>
    </row>
    <row r="1659" spans="1:49" x14ac:dyDescent="0.2">
      <c r="A1659">
        <v>1</v>
      </c>
      <c r="B1659">
        <v>84</v>
      </c>
      <c r="C1659">
        <v>1</v>
      </c>
      <c r="D1659">
        <v>2</v>
      </c>
      <c r="E1659">
        <v>0</v>
      </c>
      <c r="F1659" t="s">
        <v>79</v>
      </c>
      <c r="G1659" t="s">
        <v>79</v>
      </c>
      <c r="H1659">
        <v>0</v>
      </c>
      <c r="I1659">
        <v>0</v>
      </c>
      <c r="J1659">
        <v>0</v>
      </c>
      <c r="K1659">
        <v>0</v>
      </c>
      <c r="L1659">
        <v>0</v>
      </c>
      <c r="M1659" t="s">
        <v>79</v>
      </c>
      <c r="N1659" t="s">
        <v>79</v>
      </c>
      <c r="O1659" t="s">
        <v>79</v>
      </c>
      <c r="P1659" t="s">
        <v>79</v>
      </c>
      <c r="Q1659" t="s">
        <v>79</v>
      </c>
      <c r="R1659" t="s">
        <v>79</v>
      </c>
      <c r="S1659" t="s">
        <v>79</v>
      </c>
      <c r="T1659">
        <v>0</v>
      </c>
      <c r="U1659" t="s">
        <v>79</v>
      </c>
      <c r="V1659" t="s">
        <v>79</v>
      </c>
      <c r="W1659" t="s">
        <v>79</v>
      </c>
      <c r="X1659">
        <v>0</v>
      </c>
      <c r="Y1659">
        <v>0</v>
      </c>
      <c r="Z1659" t="s">
        <v>79</v>
      </c>
      <c r="AA1659" t="s">
        <v>79</v>
      </c>
      <c r="AB1659" t="s">
        <v>79</v>
      </c>
      <c r="AC1659" t="s">
        <v>79</v>
      </c>
      <c r="AD1659" t="s">
        <v>79</v>
      </c>
      <c r="AE1659">
        <v>0</v>
      </c>
      <c r="AF1659" t="s">
        <v>79</v>
      </c>
      <c r="AG1659">
        <v>0</v>
      </c>
      <c r="AH1659" t="s">
        <v>79</v>
      </c>
      <c r="AI1659" t="s">
        <v>79</v>
      </c>
      <c r="AJ1659" t="s">
        <v>79</v>
      </c>
      <c r="AK1659" t="s">
        <v>79</v>
      </c>
      <c r="AL1659" t="s">
        <v>79</v>
      </c>
      <c r="AM1659" t="s">
        <v>79</v>
      </c>
      <c r="AN1659" t="s">
        <v>79</v>
      </c>
      <c r="AO1659" t="s">
        <v>79</v>
      </c>
      <c r="AP1659" t="s">
        <v>79</v>
      </c>
      <c r="AQ1659" t="s">
        <v>79</v>
      </c>
      <c r="AR1659" t="s">
        <v>79</v>
      </c>
      <c r="AS1659">
        <v>0</v>
      </c>
      <c r="AT1659" t="s">
        <v>79</v>
      </c>
      <c r="AU1659" t="s">
        <v>79</v>
      </c>
      <c r="AV1659">
        <v>0</v>
      </c>
      <c r="AW1659">
        <v>0</v>
      </c>
    </row>
    <row r="1660" spans="1:49" x14ac:dyDescent="0.2">
      <c r="A1660">
        <v>1</v>
      </c>
      <c r="B1660">
        <v>84</v>
      </c>
      <c r="C1660">
        <v>1</v>
      </c>
      <c r="D1660">
        <v>3</v>
      </c>
      <c r="E1660">
        <v>0</v>
      </c>
      <c r="F1660" t="s">
        <v>79</v>
      </c>
      <c r="G1660" t="s">
        <v>79</v>
      </c>
      <c r="H1660">
        <v>50</v>
      </c>
      <c r="I1660">
        <v>0</v>
      </c>
      <c r="J1660">
        <v>0</v>
      </c>
      <c r="K1660">
        <v>0</v>
      </c>
      <c r="L1660">
        <v>0</v>
      </c>
      <c r="M1660" t="s">
        <v>79</v>
      </c>
      <c r="N1660" t="s">
        <v>79</v>
      </c>
      <c r="O1660" t="s">
        <v>79</v>
      </c>
      <c r="P1660" t="s">
        <v>79</v>
      </c>
      <c r="Q1660" t="s">
        <v>79</v>
      </c>
      <c r="R1660" t="s">
        <v>2128</v>
      </c>
      <c r="S1660" t="s">
        <v>79</v>
      </c>
      <c r="T1660">
        <v>0</v>
      </c>
      <c r="U1660" t="s">
        <v>79</v>
      </c>
      <c r="V1660" t="s">
        <v>79</v>
      </c>
      <c r="W1660" t="s">
        <v>79</v>
      </c>
      <c r="X1660">
        <v>3</v>
      </c>
      <c r="Y1660">
        <v>3</v>
      </c>
      <c r="Z1660" t="s">
        <v>79</v>
      </c>
      <c r="AA1660" t="s">
        <v>79</v>
      </c>
      <c r="AB1660" t="s">
        <v>79</v>
      </c>
      <c r="AC1660" t="s">
        <v>79</v>
      </c>
      <c r="AD1660" t="s">
        <v>79</v>
      </c>
      <c r="AE1660">
        <v>0</v>
      </c>
      <c r="AF1660" t="s">
        <v>79</v>
      </c>
      <c r="AG1660">
        <v>0</v>
      </c>
      <c r="AH1660" t="s">
        <v>79</v>
      </c>
      <c r="AI1660" t="s">
        <v>79</v>
      </c>
      <c r="AJ1660" t="s">
        <v>79</v>
      </c>
      <c r="AK1660" t="s">
        <v>79</v>
      </c>
      <c r="AL1660" t="s">
        <v>79</v>
      </c>
      <c r="AM1660" t="s">
        <v>79</v>
      </c>
      <c r="AN1660" t="s">
        <v>79</v>
      </c>
      <c r="AO1660" t="s">
        <v>79</v>
      </c>
      <c r="AP1660" t="s">
        <v>79</v>
      </c>
      <c r="AQ1660" t="s">
        <v>79</v>
      </c>
      <c r="AR1660" t="s">
        <v>79</v>
      </c>
      <c r="AS1660">
        <v>0</v>
      </c>
      <c r="AT1660" t="s">
        <v>79</v>
      </c>
      <c r="AU1660" t="s">
        <v>79</v>
      </c>
      <c r="AV1660">
        <v>0</v>
      </c>
      <c r="AW1660">
        <v>0</v>
      </c>
    </row>
    <row r="1661" spans="1:49" x14ac:dyDescent="0.2">
      <c r="A1661">
        <v>1</v>
      </c>
      <c r="B1661">
        <v>84</v>
      </c>
      <c r="C1661">
        <v>1</v>
      </c>
      <c r="D1661">
        <v>4</v>
      </c>
      <c r="E1661">
        <v>0</v>
      </c>
      <c r="F1661" t="s">
        <v>79</v>
      </c>
      <c r="G1661" t="s">
        <v>79</v>
      </c>
      <c r="H1661">
        <v>511</v>
      </c>
      <c r="I1661">
        <v>0</v>
      </c>
      <c r="J1661">
        <v>0</v>
      </c>
      <c r="K1661">
        <v>0</v>
      </c>
      <c r="L1661">
        <v>0</v>
      </c>
      <c r="M1661" t="s">
        <v>79</v>
      </c>
      <c r="N1661" t="s">
        <v>79</v>
      </c>
      <c r="O1661" t="s">
        <v>79</v>
      </c>
      <c r="P1661" t="s">
        <v>79</v>
      </c>
      <c r="Q1661" t="s">
        <v>79</v>
      </c>
      <c r="R1661" t="s">
        <v>406</v>
      </c>
      <c r="S1661" t="s">
        <v>79</v>
      </c>
      <c r="T1661">
        <v>0</v>
      </c>
      <c r="U1661" t="s">
        <v>79</v>
      </c>
      <c r="V1661" t="s">
        <v>79</v>
      </c>
      <c r="W1661" t="s">
        <v>79</v>
      </c>
      <c r="X1661">
        <v>3</v>
      </c>
      <c r="Y1661">
        <v>3</v>
      </c>
      <c r="Z1661" t="s">
        <v>79</v>
      </c>
      <c r="AA1661" t="s">
        <v>79</v>
      </c>
      <c r="AB1661" t="s">
        <v>79</v>
      </c>
      <c r="AC1661" t="s">
        <v>79</v>
      </c>
      <c r="AD1661" t="s">
        <v>79</v>
      </c>
      <c r="AE1661">
        <v>0</v>
      </c>
      <c r="AF1661" t="s">
        <v>79</v>
      </c>
      <c r="AG1661">
        <v>0</v>
      </c>
      <c r="AH1661" t="s">
        <v>79</v>
      </c>
      <c r="AI1661" t="s">
        <v>79</v>
      </c>
      <c r="AJ1661" t="s">
        <v>79</v>
      </c>
      <c r="AK1661" t="s">
        <v>79</v>
      </c>
      <c r="AL1661" t="s">
        <v>79</v>
      </c>
      <c r="AM1661" t="s">
        <v>79</v>
      </c>
      <c r="AN1661" t="s">
        <v>79</v>
      </c>
      <c r="AO1661" t="s">
        <v>79</v>
      </c>
      <c r="AP1661" t="s">
        <v>79</v>
      </c>
      <c r="AQ1661" t="s">
        <v>79</v>
      </c>
      <c r="AR1661" t="s">
        <v>79</v>
      </c>
      <c r="AS1661">
        <v>0</v>
      </c>
      <c r="AT1661" t="s">
        <v>79</v>
      </c>
      <c r="AU1661" t="s">
        <v>79</v>
      </c>
      <c r="AV1661">
        <v>0</v>
      </c>
      <c r="AW1661">
        <v>0</v>
      </c>
    </row>
    <row r="1662" spans="1:49" x14ac:dyDescent="0.2">
      <c r="A1662">
        <v>1</v>
      </c>
      <c r="B1662">
        <v>84</v>
      </c>
      <c r="C1662">
        <v>1</v>
      </c>
      <c r="D1662">
        <v>5</v>
      </c>
      <c r="E1662">
        <v>0</v>
      </c>
      <c r="F1662" t="s">
        <v>79</v>
      </c>
      <c r="G1662" t="s">
        <v>79</v>
      </c>
      <c r="H1662">
        <v>589</v>
      </c>
      <c r="I1662">
        <v>0</v>
      </c>
      <c r="J1662">
        <v>0</v>
      </c>
      <c r="K1662">
        <v>0</v>
      </c>
      <c r="L1662">
        <v>0</v>
      </c>
      <c r="M1662" t="s">
        <v>79</v>
      </c>
      <c r="N1662" t="s">
        <v>79</v>
      </c>
      <c r="O1662" t="s">
        <v>79</v>
      </c>
      <c r="P1662" t="s">
        <v>79</v>
      </c>
      <c r="Q1662" t="s">
        <v>79</v>
      </c>
      <c r="R1662" t="s">
        <v>2129</v>
      </c>
      <c r="S1662" t="s">
        <v>79</v>
      </c>
      <c r="T1662">
        <v>0</v>
      </c>
      <c r="U1662" t="s">
        <v>79</v>
      </c>
      <c r="V1662" t="s">
        <v>79</v>
      </c>
      <c r="W1662" t="s">
        <v>79</v>
      </c>
      <c r="X1662">
        <v>3</v>
      </c>
      <c r="Y1662">
        <v>3</v>
      </c>
      <c r="Z1662" t="s">
        <v>79</v>
      </c>
      <c r="AA1662" t="s">
        <v>79</v>
      </c>
      <c r="AB1662" t="s">
        <v>79</v>
      </c>
      <c r="AC1662" t="s">
        <v>79</v>
      </c>
      <c r="AD1662" t="s">
        <v>79</v>
      </c>
      <c r="AE1662">
        <v>0</v>
      </c>
      <c r="AF1662" t="s">
        <v>79</v>
      </c>
      <c r="AG1662">
        <v>0</v>
      </c>
      <c r="AH1662" t="s">
        <v>79</v>
      </c>
      <c r="AI1662" t="s">
        <v>79</v>
      </c>
      <c r="AJ1662" t="s">
        <v>79</v>
      </c>
      <c r="AK1662" t="s">
        <v>79</v>
      </c>
      <c r="AL1662" t="s">
        <v>79</v>
      </c>
      <c r="AM1662" t="s">
        <v>79</v>
      </c>
      <c r="AN1662" t="s">
        <v>79</v>
      </c>
      <c r="AO1662" t="s">
        <v>79</v>
      </c>
      <c r="AP1662" t="s">
        <v>79</v>
      </c>
      <c r="AQ1662" t="s">
        <v>79</v>
      </c>
      <c r="AR1662" t="s">
        <v>79</v>
      </c>
      <c r="AS1662">
        <v>0</v>
      </c>
      <c r="AT1662" t="s">
        <v>79</v>
      </c>
      <c r="AU1662" t="s">
        <v>79</v>
      </c>
      <c r="AV1662">
        <v>0</v>
      </c>
      <c r="AW1662">
        <v>0</v>
      </c>
    </row>
    <row r="1663" spans="1:49" x14ac:dyDescent="0.2">
      <c r="A1663">
        <v>1</v>
      </c>
      <c r="B1663">
        <v>84</v>
      </c>
      <c r="C1663">
        <v>1</v>
      </c>
      <c r="D1663">
        <v>6</v>
      </c>
      <c r="E1663">
        <v>0</v>
      </c>
      <c r="F1663" t="s">
        <v>79</v>
      </c>
      <c r="G1663" t="s">
        <v>79</v>
      </c>
      <c r="H1663">
        <v>0</v>
      </c>
      <c r="I1663">
        <v>0</v>
      </c>
      <c r="J1663">
        <v>0</v>
      </c>
      <c r="K1663">
        <v>0</v>
      </c>
      <c r="L1663">
        <v>0</v>
      </c>
      <c r="M1663" t="s">
        <v>79</v>
      </c>
      <c r="N1663" t="s">
        <v>79</v>
      </c>
      <c r="O1663" t="s">
        <v>79</v>
      </c>
      <c r="P1663" t="s">
        <v>79</v>
      </c>
      <c r="Q1663" t="s">
        <v>79</v>
      </c>
      <c r="R1663" t="s">
        <v>79</v>
      </c>
      <c r="S1663" t="s">
        <v>79</v>
      </c>
      <c r="T1663">
        <v>0</v>
      </c>
      <c r="U1663" t="s">
        <v>79</v>
      </c>
      <c r="V1663" t="s">
        <v>79</v>
      </c>
      <c r="W1663" t="s">
        <v>79</v>
      </c>
      <c r="X1663">
        <v>0</v>
      </c>
      <c r="Y1663">
        <v>0</v>
      </c>
      <c r="Z1663" t="s">
        <v>79</v>
      </c>
      <c r="AA1663" t="s">
        <v>79</v>
      </c>
      <c r="AB1663" t="s">
        <v>79</v>
      </c>
      <c r="AC1663" t="s">
        <v>79</v>
      </c>
      <c r="AD1663" t="s">
        <v>79</v>
      </c>
      <c r="AE1663">
        <v>0</v>
      </c>
      <c r="AF1663" t="s">
        <v>79</v>
      </c>
      <c r="AG1663">
        <v>0</v>
      </c>
      <c r="AH1663" t="s">
        <v>79</v>
      </c>
      <c r="AI1663" t="s">
        <v>79</v>
      </c>
      <c r="AJ1663" t="s">
        <v>79</v>
      </c>
      <c r="AK1663" t="s">
        <v>79</v>
      </c>
      <c r="AL1663" t="s">
        <v>79</v>
      </c>
      <c r="AM1663" t="s">
        <v>79</v>
      </c>
      <c r="AN1663" t="s">
        <v>79</v>
      </c>
      <c r="AO1663" t="s">
        <v>79</v>
      </c>
      <c r="AP1663" t="s">
        <v>79</v>
      </c>
      <c r="AQ1663" t="s">
        <v>79</v>
      </c>
      <c r="AR1663" t="s">
        <v>79</v>
      </c>
      <c r="AS1663">
        <v>0</v>
      </c>
      <c r="AT1663" t="s">
        <v>79</v>
      </c>
      <c r="AU1663" t="s">
        <v>79</v>
      </c>
      <c r="AV1663">
        <v>0</v>
      </c>
      <c r="AW1663">
        <v>0</v>
      </c>
    </row>
    <row r="1664" spans="1:49" x14ac:dyDescent="0.2">
      <c r="A1664">
        <v>1</v>
      </c>
      <c r="B1664">
        <v>84</v>
      </c>
      <c r="C1664">
        <v>1</v>
      </c>
      <c r="D1664">
        <v>7</v>
      </c>
      <c r="E1664">
        <v>0</v>
      </c>
      <c r="F1664" t="s">
        <v>79</v>
      </c>
      <c r="G1664" t="s">
        <v>79</v>
      </c>
      <c r="H1664">
        <v>0</v>
      </c>
      <c r="I1664">
        <v>0</v>
      </c>
      <c r="J1664">
        <v>0</v>
      </c>
      <c r="K1664">
        <v>0</v>
      </c>
      <c r="L1664">
        <v>0</v>
      </c>
      <c r="M1664" t="s">
        <v>79</v>
      </c>
      <c r="N1664" t="s">
        <v>79</v>
      </c>
      <c r="O1664" t="s">
        <v>79</v>
      </c>
      <c r="P1664" t="s">
        <v>79</v>
      </c>
      <c r="Q1664" t="s">
        <v>79</v>
      </c>
      <c r="R1664" t="s">
        <v>79</v>
      </c>
      <c r="S1664" t="s">
        <v>79</v>
      </c>
      <c r="T1664">
        <v>0</v>
      </c>
      <c r="U1664" t="s">
        <v>79</v>
      </c>
      <c r="V1664" t="s">
        <v>79</v>
      </c>
      <c r="W1664" t="s">
        <v>79</v>
      </c>
      <c r="X1664">
        <v>0</v>
      </c>
      <c r="Y1664">
        <v>0</v>
      </c>
      <c r="Z1664" t="s">
        <v>79</v>
      </c>
      <c r="AA1664" t="s">
        <v>79</v>
      </c>
      <c r="AB1664" t="s">
        <v>79</v>
      </c>
      <c r="AC1664" t="s">
        <v>79</v>
      </c>
      <c r="AD1664" t="s">
        <v>79</v>
      </c>
      <c r="AE1664">
        <v>0</v>
      </c>
      <c r="AF1664" t="s">
        <v>79</v>
      </c>
      <c r="AG1664">
        <v>0</v>
      </c>
      <c r="AH1664" t="s">
        <v>79</v>
      </c>
      <c r="AI1664" t="s">
        <v>79</v>
      </c>
      <c r="AJ1664" t="s">
        <v>79</v>
      </c>
      <c r="AK1664" t="s">
        <v>79</v>
      </c>
      <c r="AL1664" t="s">
        <v>79</v>
      </c>
      <c r="AM1664" t="s">
        <v>79</v>
      </c>
      <c r="AN1664" t="s">
        <v>79</v>
      </c>
      <c r="AO1664" t="s">
        <v>79</v>
      </c>
      <c r="AP1664" t="s">
        <v>79</v>
      </c>
      <c r="AQ1664" t="s">
        <v>79</v>
      </c>
      <c r="AR1664" t="s">
        <v>79</v>
      </c>
      <c r="AS1664">
        <v>0</v>
      </c>
      <c r="AT1664" t="s">
        <v>79</v>
      </c>
      <c r="AU1664" t="s">
        <v>79</v>
      </c>
      <c r="AV1664">
        <v>0</v>
      </c>
      <c r="AW1664">
        <v>0</v>
      </c>
    </row>
    <row r="1665" spans="1:49" x14ac:dyDescent="0.2">
      <c r="A1665">
        <v>1</v>
      </c>
      <c r="B1665">
        <v>84</v>
      </c>
      <c r="C1665">
        <v>1</v>
      </c>
      <c r="D1665">
        <v>8</v>
      </c>
      <c r="E1665">
        <v>0</v>
      </c>
      <c r="F1665" t="s">
        <v>79</v>
      </c>
      <c r="G1665" t="s">
        <v>79</v>
      </c>
      <c r="H1665">
        <v>0</v>
      </c>
      <c r="I1665">
        <v>0</v>
      </c>
      <c r="J1665">
        <v>0</v>
      </c>
      <c r="K1665">
        <v>0</v>
      </c>
      <c r="L1665">
        <v>0</v>
      </c>
      <c r="M1665" t="s">
        <v>79</v>
      </c>
      <c r="N1665" t="s">
        <v>79</v>
      </c>
      <c r="O1665" t="s">
        <v>79</v>
      </c>
      <c r="P1665" t="s">
        <v>79</v>
      </c>
      <c r="Q1665" t="s">
        <v>79</v>
      </c>
      <c r="R1665" t="s">
        <v>79</v>
      </c>
      <c r="S1665" t="s">
        <v>79</v>
      </c>
      <c r="T1665">
        <v>0</v>
      </c>
      <c r="U1665" t="s">
        <v>79</v>
      </c>
      <c r="V1665" t="s">
        <v>79</v>
      </c>
      <c r="W1665" t="s">
        <v>79</v>
      </c>
      <c r="X1665">
        <v>0</v>
      </c>
      <c r="Y1665">
        <v>0</v>
      </c>
      <c r="Z1665" t="s">
        <v>79</v>
      </c>
      <c r="AA1665" t="s">
        <v>79</v>
      </c>
      <c r="AB1665" t="s">
        <v>79</v>
      </c>
      <c r="AC1665" t="s">
        <v>79</v>
      </c>
      <c r="AD1665" t="s">
        <v>79</v>
      </c>
      <c r="AE1665">
        <v>0</v>
      </c>
      <c r="AF1665" t="s">
        <v>79</v>
      </c>
      <c r="AG1665">
        <v>0</v>
      </c>
      <c r="AH1665" t="s">
        <v>79</v>
      </c>
      <c r="AI1665" t="s">
        <v>79</v>
      </c>
      <c r="AJ1665" t="s">
        <v>79</v>
      </c>
      <c r="AK1665" t="s">
        <v>79</v>
      </c>
      <c r="AL1665" t="s">
        <v>79</v>
      </c>
      <c r="AM1665" t="s">
        <v>79</v>
      </c>
      <c r="AN1665" t="s">
        <v>79</v>
      </c>
      <c r="AO1665" t="s">
        <v>79</v>
      </c>
      <c r="AP1665" t="s">
        <v>79</v>
      </c>
      <c r="AQ1665" t="s">
        <v>79</v>
      </c>
      <c r="AR1665" t="s">
        <v>79</v>
      </c>
      <c r="AS1665">
        <v>0</v>
      </c>
      <c r="AT1665" t="s">
        <v>79</v>
      </c>
      <c r="AU1665" t="s">
        <v>79</v>
      </c>
      <c r="AV1665">
        <v>0</v>
      </c>
      <c r="AW1665">
        <v>0</v>
      </c>
    </row>
    <row r="1666" spans="1:49" x14ac:dyDescent="0.2">
      <c r="A1666">
        <v>1</v>
      </c>
      <c r="B1666">
        <v>84</v>
      </c>
      <c r="C1666">
        <v>2</v>
      </c>
      <c r="D1666">
        <v>1</v>
      </c>
      <c r="E1666">
        <v>0</v>
      </c>
      <c r="F1666" t="s">
        <v>79</v>
      </c>
      <c r="G1666" t="s">
        <v>79</v>
      </c>
      <c r="H1666">
        <v>215</v>
      </c>
      <c r="I1666">
        <v>0</v>
      </c>
      <c r="J1666">
        <v>0</v>
      </c>
      <c r="K1666">
        <v>0</v>
      </c>
      <c r="L1666">
        <v>0</v>
      </c>
      <c r="M1666" t="s">
        <v>79</v>
      </c>
      <c r="N1666" t="s">
        <v>79</v>
      </c>
      <c r="O1666" t="s">
        <v>79</v>
      </c>
      <c r="P1666" t="s">
        <v>79</v>
      </c>
      <c r="Q1666" t="s">
        <v>79</v>
      </c>
      <c r="R1666" t="s">
        <v>2130</v>
      </c>
      <c r="S1666" t="s">
        <v>79</v>
      </c>
      <c r="T1666">
        <v>0</v>
      </c>
      <c r="U1666" t="s">
        <v>79</v>
      </c>
      <c r="V1666" t="s">
        <v>79</v>
      </c>
      <c r="W1666" t="s">
        <v>79</v>
      </c>
      <c r="X1666">
        <v>3</v>
      </c>
      <c r="Y1666">
        <v>3</v>
      </c>
      <c r="Z1666" t="s">
        <v>79</v>
      </c>
      <c r="AA1666" t="s">
        <v>79</v>
      </c>
      <c r="AB1666" t="s">
        <v>79</v>
      </c>
      <c r="AC1666" t="s">
        <v>79</v>
      </c>
      <c r="AD1666" t="s">
        <v>79</v>
      </c>
      <c r="AE1666">
        <v>0</v>
      </c>
      <c r="AF1666" t="s">
        <v>79</v>
      </c>
      <c r="AG1666">
        <v>0</v>
      </c>
      <c r="AH1666" t="s">
        <v>79</v>
      </c>
      <c r="AI1666" t="s">
        <v>79</v>
      </c>
      <c r="AJ1666" t="s">
        <v>79</v>
      </c>
      <c r="AK1666" t="s">
        <v>79</v>
      </c>
      <c r="AL1666" t="s">
        <v>79</v>
      </c>
      <c r="AM1666" t="s">
        <v>79</v>
      </c>
      <c r="AN1666" t="s">
        <v>79</v>
      </c>
      <c r="AO1666" t="s">
        <v>79</v>
      </c>
      <c r="AP1666" t="s">
        <v>79</v>
      </c>
      <c r="AQ1666" t="s">
        <v>79</v>
      </c>
      <c r="AR1666" t="s">
        <v>79</v>
      </c>
      <c r="AS1666">
        <v>0</v>
      </c>
      <c r="AT1666" t="s">
        <v>79</v>
      </c>
      <c r="AU1666" t="s">
        <v>79</v>
      </c>
      <c r="AV1666">
        <v>0</v>
      </c>
      <c r="AW1666">
        <v>0</v>
      </c>
    </row>
    <row r="1667" spans="1:49" x14ac:dyDescent="0.2">
      <c r="A1667">
        <v>1</v>
      </c>
      <c r="B1667">
        <v>84</v>
      </c>
      <c r="C1667">
        <v>2</v>
      </c>
      <c r="D1667">
        <v>2</v>
      </c>
      <c r="E1667">
        <v>0</v>
      </c>
      <c r="F1667" t="s">
        <v>79</v>
      </c>
      <c r="G1667" t="s">
        <v>79</v>
      </c>
      <c r="H1667">
        <v>489</v>
      </c>
      <c r="I1667">
        <v>0</v>
      </c>
      <c r="J1667">
        <v>0</v>
      </c>
      <c r="K1667">
        <v>0</v>
      </c>
      <c r="L1667">
        <v>0</v>
      </c>
      <c r="M1667" t="s">
        <v>79</v>
      </c>
      <c r="N1667" t="s">
        <v>79</v>
      </c>
      <c r="O1667" t="s">
        <v>79</v>
      </c>
      <c r="P1667" t="s">
        <v>79</v>
      </c>
      <c r="Q1667" t="s">
        <v>79</v>
      </c>
      <c r="R1667" t="s">
        <v>2131</v>
      </c>
      <c r="S1667" t="s">
        <v>79</v>
      </c>
      <c r="T1667">
        <v>0</v>
      </c>
      <c r="U1667" t="s">
        <v>79</v>
      </c>
      <c r="V1667" t="s">
        <v>79</v>
      </c>
      <c r="W1667" t="s">
        <v>79</v>
      </c>
      <c r="X1667">
        <v>3</v>
      </c>
      <c r="Y1667">
        <v>3</v>
      </c>
      <c r="Z1667" t="s">
        <v>79</v>
      </c>
      <c r="AA1667" t="s">
        <v>79</v>
      </c>
      <c r="AB1667" t="s">
        <v>79</v>
      </c>
      <c r="AC1667" t="s">
        <v>79</v>
      </c>
      <c r="AD1667" t="s">
        <v>79</v>
      </c>
      <c r="AE1667">
        <v>0</v>
      </c>
      <c r="AF1667" t="s">
        <v>79</v>
      </c>
      <c r="AG1667">
        <v>0</v>
      </c>
      <c r="AH1667" t="s">
        <v>79</v>
      </c>
      <c r="AI1667" t="s">
        <v>79</v>
      </c>
      <c r="AJ1667" t="s">
        <v>79</v>
      </c>
      <c r="AK1667" t="s">
        <v>79</v>
      </c>
      <c r="AL1667" t="s">
        <v>79</v>
      </c>
      <c r="AM1667" t="s">
        <v>79</v>
      </c>
      <c r="AN1667" t="s">
        <v>79</v>
      </c>
      <c r="AO1667" t="s">
        <v>79</v>
      </c>
      <c r="AP1667" t="s">
        <v>79</v>
      </c>
      <c r="AQ1667" t="s">
        <v>79</v>
      </c>
      <c r="AR1667" t="s">
        <v>79</v>
      </c>
      <c r="AS1667">
        <v>0</v>
      </c>
      <c r="AT1667" t="s">
        <v>79</v>
      </c>
      <c r="AU1667" t="s">
        <v>79</v>
      </c>
      <c r="AV1667">
        <v>0</v>
      </c>
      <c r="AW1667">
        <v>0</v>
      </c>
    </row>
    <row r="1668" spans="1:49" x14ac:dyDescent="0.2">
      <c r="A1668">
        <v>1</v>
      </c>
      <c r="B1668">
        <v>84</v>
      </c>
      <c r="C1668">
        <v>2</v>
      </c>
      <c r="D1668">
        <v>3</v>
      </c>
      <c r="E1668">
        <v>0</v>
      </c>
      <c r="F1668" t="s">
        <v>79</v>
      </c>
      <c r="G1668" t="s">
        <v>79</v>
      </c>
      <c r="H1668">
        <v>394</v>
      </c>
      <c r="I1668">
        <v>0</v>
      </c>
      <c r="J1668">
        <v>0</v>
      </c>
      <c r="K1668">
        <v>0</v>
      </c>
      <c r="L1668">
        <v>0</v>
      </c>
      <c r="M1668" t="s">
        <v>79</v>
      </c>
      <c r="N1668" t="s">
        <v>79</v>
      </c>
      <c r="O1668" t="s">
        <v>79</v>
      </c>
      <c r="P1668" t="s">
        <v>79</v>
      </c>
      <c r="Q1668" t="s">
        <v>79</v>
      </c>
      <c r="R1668" t="s">
        <v>2132</v>
      </c>
      <c r="S1668" t="s">
        <v>79</v>
      </c>
      <c r="T1668">
        <v>0</v>
      </c>
      <c r="U1668" t="s">
        <v>79</v>
      </c>
      <c r="V1668" t="s">
        <v>79</v>
      </c>
      <c r="W1668" t="s">
        <v>79</v>
      </c>
      <c r="X1668">
        <v>3</v>
      </c>
      <c r="Y1668">
        <v>3</v>
      </c>
      <c r="Z1668" t="s">
        <v>79</v>
      </c>
      <c r="AA1668" t="s">
        <v>79</v>
      </c>
      <c r="AB1668" t="s">
        <v>79</v>
      </c>
      <c r="AC1668" t="s">
        <v>79</v>
      </c>
      <c r="AD1668" t="s">
        <v>79</v>
      </c>
      <c r="AE1668">
        <v>0</v>
      </c>
      <c r="AF1668" t="s">
        <v>79</v>
      </c>
      <c r="AG1668">
        <v>0</v>
      </c>
      <c r="AH1668" t="s">
        <v>79</v>
      </c>
      <c r="AI1668" t="s">
        <v>79</v>
      </c>
      <c r="AJ1668" t="s">
        <v>79</v>
      </c>
      <c r="AK1668" t="s">
        <v>79</v>
      </c>
      <c r="AL1668" t="s">
        <v>79</v>
      </c>
      <c r="AM1668" t="s">
        <v>79</v>
      </c>
      <c r="AN1668" t="s">
        <v>79</v>
      </c>
      <c r="AO1668" t="s">
        <v>79</v>
      </c>
      <c r="AP1668" t="s">
        <v>79</v>
      </c>
      <c r="AQ1668" t="s">
        <v>79</v>
      </c>
      <c r="AR1668" t="s">
        <v>79</v>
      </c>
      <c r="AS1668">
        <v>0</v>
      </c>
      <c r="AT1668" t="s">
        <v>79</v>
      </c>
      <c r="AU1668" t="s">
        <v>79</v>
      </c>
      <c r="AV1668">
        <v>0</v>
      </c>
      <c r="AW1668">
        <v>0</v>
      </c>
    </row>
    <row r="1669" spans="1:49" x14ac:dyDescent="0.2">
      <c r="A1669">
        <v>1</v>
      </c>
      <c r="B1669">
        <v>84</v>
      </c>
      <c r="C1669">
        <v>2</v>
      </c>
      <c r="D1669">
        <v>4</v>
      </c>
      <c r="E1669">
        <v>0</v>
      </c>
      <c r="F1669" t="s">
        <v>79</v>
      </c>
      <c r="G1669" t="s">
        <v>79</v>
      </c>
      <c r="H1669">
        <v>345</v>
      </c>
      <c r="I1669">
        <v>0</v>
      </c>
      <c r="J1669">
        <v>0</v>
      </c>
      <c r="K1669">
        <v>0</v>
      </c>
      <c r="L1669">
        <v>0</v>
      </c>
      <c r="M1669" t="s">
        <v>79</v>
      </c>
      <c r="N1669" t="s">
        <v>79</v>
      </c>
      <c r="O1669" t="s">
        <v>79</v>
      </c>
      <c r="P1669" t="s">
        <v>79</v>
      </c>
      <c r="Q1669" t="s">
        <v>79</v>
      </c>
      <c r="R1669" t="s">
        <v>2133</v>
      </c>
      <c r="S1669" t="s">
        <v>79</v>
      </c>
      <c r="T1669">
        <v>0</v>
      </c>
      <c r="U1669" t="s">
        <v>79</v>
      </c>
      <c r="V1669" t="s">
        <v>79</v>
      </c>
      <c r="W1669" t="s">
        <v>79</v>
      </c>
      <c r="X1669">
        <v>3</v>
      </c>
      <c r="Y1669">
        <v>3</v>
      </c>
      <c r="Z1669" t="s">
        <v>79</v>
      </c>
      <c r="AA1669" t="s">
        <v>79</v>
      </c>
      <c r="AB1669" t="s">
        <v>79</v>
      </c>
      <c r="AC1669" t="s">
        <v>79</v>
      </c>
      <c r="AD1669" t="s">
        <v>79</v>
      </c>
      <c r="AE1669">
        <v>0</v>
      </c>
      <c r="AF1669" t="s">
        <v>79</v>
      </c>
      <c r="AG1669">
        <v>0</v>
      </c>
      <c r="AH1669" t="s">
        <v>79</v>
      </c>
      <c r="AI1669" t="s">
        <v>79</v>
      </c>
      <c r="AJ1669" t="s">
        <v>79</v>
      </c>
      <c r="AK1669" t="s">
        <v>79</v>
      </c>
      <c r="AL1669" t="s">
        <v>79</v>
      </c>
      <c r="AM1669" t="s">
        <v>79</v>
      </c>
      <c r="AN1669" t="s">
        <v>79</v>
      </c>
      <c r="AO1669" t="s">
        <v>79</v>
      </c>
      <c r="AP1669" t="s">
        <v>79</v>
      </c>
      <c r="AQ1669" t="s">
        <v>79</v>
      </c>
      <c r="AR1669" t="s">
        <v>79</v>
      </c>
      <c r="AS1669">
        <v>0</v>
      </c>
      <c r="AT1669" t="s">
        <v>79</v>
      </c>
      <c r="AU1669" t="s">
        <v>79</v>
      </c>
      <c r="AV1669">
        <v>0</v>
      </c>
      <c r="AW1669">
        <v>0</v>
      </c>
    </row>
    <row r="1670" spans="1:49" x14ac:dyDescent="0.2">
      <c r="A1670">
        <v>1</v>
      </c>
      <c r="B1670">
        <v>84</v>
      </c>
      <c r="C1670">
        <v>2</v>
      </c>
      <c r="D1670">
        <v>5</v>
      </c>
      <c r="E1670">
        <v>0</v>
      </c>
      <c r="F1670" t="s">
        <v>79</v>
      </c>
      <c r="G1670" t="s">
        <v>79</v>
      </c>
      <c r="H1670">
        <v>488</v>
      </c>
      <c r="I1670">
        <v>0</v>
      </c>
      <c r="J1670">
        <v>0</v>
      </c>
      <c r="K1670">
        <v>0</v>
      </c>
      <c r="L1670">
        <v>0</v>
      </c>
      <c r="M1670" t="s">
        <v>79</v>
      </c>
      <c r="N1670" t="s">
        <v>79</v>
      </c>
      <c r="O1670" t="s">
        <v>79</v>
      </c>
      <c r="P1670" t="s">
        <v>79</v>
      </c>
      <c r="Q1670" t="s">
        <v>79</v>
      </c>
      <c r="R1670" t="s">
        <v>2134</v>
      </c>
      <c r="S1670" t="s">
        <v>79</v>
      </c>
      <c r="T1670">
        <v>0</v>
      </c>
      <c r="U1670" t="s">
        <v>79</v>
      </c>
      <c r="V1670" t="s">
        <v>79</v>
      </c>
      <c r="W1670" t="s">
        <v>79</v>
      </c>
      <c r="X1670">
        <v>3</v>
      </c>
      <c r="Y1670">
        <v>3</v>
      </c>
      <c r="Z1670" t="s">
        <v>79</v>
      </c>
      <c r="AA1670" t="s">
        <v>79</v>
      </c>
      <c r="AB1670" t="s">
        <v>79</v>
      </c>
      <c r="AC1670" t="s">
        <v>79</v>
      </c>
      <c r="AD1670" t="s">
        <v>79</v>
      </c>
      <c r="AE1670">
        <v>0</v>
      </c>
      <c r="AF1670" t="s">
        <v>79</v>
      </c>
      <c r="AG1670">
        <v>0</v>
      </c>
      <c r="AH1670" t="s">
        <v>79</v>
      </c>
      <c r="AI1670" t="s">
        <v>79</v>
      </c>
      <c r="AJ1670" t="s">
        <v>79</v>
      </c>
      <c r="AK1670" t="s">
        <v>79</v>
      </c>
      <c r="AL1670" t="s">
        <v>79</v>
      </c>
      <c r="AM1670" t="s">
        <v>79</v>
      </c>
      <c r="AN1670" t="s">
        <v>79</v>
      </c>
      <c r="AO1670" t="s">
        <v>79</v>
      </c>
      <c r="AP1670" t="s">
        <v>79</v>
      </c>
      <c r="AQ1670" t="s">
        <v>79</v>
      </c>
      <c r="AR1670" t="s">
        <v>79</v>
      </c>
      <c r="AS1670">
        <v>0</v>
      </c>
      <c r="AT1670" t="s">
        <v>79</v>
      </c>
      <c r="AU1670" t="s">
        <v>79</v>
      </c>
      <c r="AV1670">
        <v>0</v>
      </c>
      <c r="AW1670">
        <v>0</v>
      </c>
    </row>
    <row r="1671" spans="1:49" x14ac:dyDescent="0.2">
      <c r="A1671">
        <v>1</v>
      </c>
      <c r="B1671">
        <v>84</v>
      </c>
      <c r="C1671">
        <v>2</v>
      </c>
      <c r="D1671">
        <v>6</v>
      </c>
      <c r="E1671">
        <v>0</v>
      </c>
      <c r="F1671" t="s">
        <v>79</v>
      </c>
      <c r="G1671" t="s">
        <v>79</v>
      </c>
      <c r="H1671">
        <v>163</v>
      </c>
      <c r="I1671">
        <v>0</v>
      </c>
      <c r="J1671">
        <v>0</v>
      </c>
      <c r="K1671">
        <v>0</v>
      </c>
      <c r="L1671">
        <v>0</v>
      </c>
      <c r="M1671" t="s">
        <v>79</v>
      </c>
      <c r="N1671" t="s">
        <v>79</v>
      </c>
      <c r="O1671" t="s">
        <v>79</v>
      </c>
      <c r="P1671" t="s">
        <v>79</v>
      </c>
      <c r="Q1671" t="s">
        <v>79</v>
      </c>
      <c r="R1671" t="s">
        <v>2135</v>
      </c>
      <c r="S1671" t="s">
        <v>79</v>
      </c>
      <c r="T1671">
        <v>0</v>
      </c>
      <c r="U1671" t="s">
        <v>79</v>
      </c>
      <c r="V1671" t="s">
        <v>79</v>
      </c>
      <c r="W1671" t="s">
        <v>79</v>
      </c>
      <c r="X1671">
        <v>3</v>
      </c>
      <c r="Y1671">
        <v>3</v>
      </c>
      <c r="Z1671" t="s">
        <v>79</v>
      </c>
      <c r="AA1671" t="s">
        <v>79</v>
      </c>
      <c r="AB1671" t="s">
        <v>79</v>
      </c>
      <c r="AC1671" t="s">
        <v>79</v>
      </c>
      <c r="AD1671" t="s">
        <v>79</v>
      </c>
      <c r="AE1671">
        <v>0</v>
      </c>
      <c r="AF1671" t="s">
        <v>79</v>
      </c>
      <c r="AG1671">
        <v>0</v>
      </c>
      <c r="AH1671" t="s">
        <v>79</v>
      </c>
      <c r="AI1671" t="s">
        <v>79</v>
      </c>
      <c r="AJ1671" t="s">
        <v>79</v>
      </c>
      <c r="AK1671" t="s">
        <v>79</v>
      </c>
      <c r="AL1671" t="s">
        <v>79</v>
      </c>
      <c r="AM1671" t="s">
        <v>79</v>
      </c>
      <c r="AN1671" t="s">
        <v>79</v>
      </c>
      <c r="AO1671" t="s">
        <v>79</v>
      </c>
      <c r="AP1671" t="s">
        <v>79</v>
      </c>
      <c r="AQ1671" t="s">
        <v>79</v>
      </c>
      <c r="AR1671" t="s">
        <v>79</v>
      </c>
      <c r="AS1671">
        <v>0</v>
      </c>
      <c r="AT1671" t="s">
        <v>79</v>
      </c>
      <c r="AU1671" t="s">
        <v>79</v>
      </c>
      <c r="AV1671">
        <v>0</v>
      </c>
      <c r="AW1671">
        <v>0</v>
      </c>
    </row>
    <row r="1672" spans="1:49" x14ac:dyDescent="0.2">
      <c r="A1672">
        <v>1</v>
      </c>
      <c r="B1672">
        <v>84</v>
      </c>
      <c r="C1672">
        <v>2</v>
      </c>
      <c r="D1672">
        <v>7</v>
      </c>
      <c r="E1672">
        <v>0</v>
      </c>
      <c r="F1672" t="s">
        <v>79</v>
      </c>
      <c r="G1672" t="s">
        <v>79</v>
      </c>
      <c r="H1672">
        <v>319</v>
      </c>
      <c r="I1672">
        <v>0</v>
      </c>
      <c r="J1672">
        <v>0</v>
      </c>
      <c r="K1672">
        <v>0</v>
      </c>
      <c r="L1672">
        <v>0</v>
      </c>
      <c r="M1672" t="s">
        <v>79</v>
      </c>
      <c r="N1672" t="s">
        <v>79</v>
      </c>
      <c r="O1672" t="s">
        <v>79</v>
      </c>
      <c r="P1672" t="s">
        <v>79</v>
      </c>
      <c r="Q1672" t="s">
        <v>79</v>
      </c>
      <c r="R1672" t="s">
        <v>2136</v>
      </c>
      <c r="S1672" t="s">
        <v>79</v>
      </c>
      <c r="T1672">
        <v>0</v>
      </c>
      <c r="U1672" t="s">
        <v>79</v>
      </c>
      <c r="V1672" t="s">
        <v>79</v>
      </c>
      <c r="W1672" t="s">
        <v>79</v>
      </c>
      <c r="X1672">
        <v>3</v>
      </c>
      <c r="Y1672">
        <v>3</v>
      </c>
      <c r="Z1672" t="s">
        <v>79</v>
      </c>
      <c r="AA1672" t="s">
        <v>79</v>
      </c>
      <c r="AB1672" t="s">
        <v>79</v>
      </c>
      <c r="AC1672" t="s">
        <v>79</v>
      </c>
      <c r="AD1672" t="s">
        <v>79</v>
      </c>
      <c r="AE1672">
        <v>0</v>
      </c>
      <c r="AF1672" t="s">
        <v>79</v>
      </c>
      <c r="AG1672">
        <v>0</v>
      </c>
      <c r="AH1672" t="s">
        <v>79</v>
      </c>
      <c r="AI1672" t="s">
        <v>79</v>
      </c>
      <c r="AJ1672" t="s">
        <v>79</v>
      </c>
      <c r="AK1672" t="s">
        <v>79</v>
      </c>
      <c r="AL1672" t="s">
        <v>79</v>
      </c>
      <c r="AM1672" t="s">
        <v>79</v>
      </c>
      <c r="AN1672" t="s">
        <v>79</v>
      </c>
      <c r="AO1672" t="s">
        <v>79</v>
      </c>
      <c r="AP1672" t="s">
        <v>79</v>
      </c>
      <c r="AQ1672" t="s">
        <v>79</v>
      </c>
      <c r="AR1672" t="s">
        <v>79</v>
      </c>
      <c r="AS1672">
        <v>0</v>
      </c>
      <c r="AT1672" t="s">
        <v>79</v>
      </c>
      <c r="AU1672" t="s">
        <v>79</v>
      </c>
      <c r="AV1672">
        <v>0</v>
      </c>
      <c r="AW1672">
        <v>0</v>
      </c>
    </row>
    <row r="1673" spans="1:49" x14ac:dyDescent="0.2">
      <c r="A1673">
        <v>1</v>
      </c>
      <c r="B1673">
        <v>84</v>
      </c>
      <c r="C1673">
        <v>2</v>
      </c>
      <c r="D1673">
        <v>8</v>
      </c>
      <c r="E1673">
        <v>0</v>
      </c>
      <c r="F1673" t="s">
        <v>79</v>
      </c>
      <c r="G1673" t="s">
        <v>79</v>
      </c>
      <c r="H1673">
        <v>0</v>
      </c>
      <c r="I1673">
        <v>0</v>
      </c>
      <c r="J1673">
        <v>0</v>
      </c>
      <c r="K1673">
        <v>0</v>
      </c>
      <c r="L1673">
        <v>0</v>
      </c>
      <c r="M1673" t="s">
        <v>79</v>
      </c>
      <c r="N1673" t="s">
        <v>79</v>
      </c>
      <c r="O1673" t="s">
        <v>79</v>
      </c>
      <c r="P1673" t="s">
        <v>79</v>
      </c>
      <c r="Q1673" t="s">
        <v>79</v>
      </c>
      <c r="R1673" t="s">
        <v>79</v>
      </c>
      <c r="S1673" t="s">
        <v>79</v>
      </c>
      <c r="T1673">
        <v>0</v>
      </c>
      <c r="U1673" t="s">
        <v>79</v>
      </c>
      <c r="V1673" t="s">
        <v>79</v>
      </c>
      <c r="W1673" t="s">
        <v>79</v>
      </c>
      <c r="X1673">
        <v>0</v>
      </c>
      <c r="Y1673">
        <v>0</v>
      </c>
      <c r="Z1673" t="s">
        <v>79</v>
      </c>
      <c r="AA1673" t="s">
        <v>79</v>
      </c>
      <c r="AB1673" t="s">
        <v>79</v>
      </c>
      <c r="AC1673" t="s">
        <v>79</v>
      </c>
      <c r="AD1673" t="s">
        <v>79</v>
      </c>
      <c r="AE1673">
        <v>0</v>
      </c>
      <c r="AF1673" t="s">
        <v>79</v>
      </c>
      <c r="AG1673">
        <v>0</v>
      </c>
      <c r="AH1673" t="s">
        <v>79</v>
      </c>
      <c r="AI1673" t="s">
        <v>79</v>
      </c>
      <c r="AJ1673" t="s">
        <v>79</v>
      </c>
      <c r="AK1673" t="s">
        <v>79</v>
      </c>
      <c r="AL1673" t="s">
        <v>79</v>
      </c>
      <c r="AM1673" t="s">
        <v>79</v>
      </c>
      <c r="AN1673" t="s">
        <v>79</v>
      </c>
      <c r="AO1673" t="s">
        <v>79</v>
      </c>
      <c r="AP1673" t="s">
        <v>79</v>
      </c>
      <c r="AQ1673" t="s">
        <v>79</v>
      </c>
      <c r="AR1673" t="s">
        <v>79</v>
      </c>
      <c r="AS1673">
        <v>0</v>
      </c>
      <c r="AT1673" t="s">
        <v>79</v>
      </c>
      <c r="AU1673" t="s">
        <v>79</v>
      </c>
      <c r="AV1673">
        <v>0</v>
      </c>
      <c r="AW1673">
        <v>0</v>
      </c>
    </row>
    <row r="1674" spans="1:49" x14ac:dyDescent="0.2">
      <c r="A1674">
        <v>1</v>
      </c>
      <c r="B1674">
        <v>85</v>
      </c>
      <c r="C1674">
        <v>1</v>
      </c>
      <c r="D1674">
        <v>1</v>
      </c>
      <c r="E1674">
        <v>0</v>
      </c>
      <c r="F1674" t="s">
        <v>79</v>
      </c>
      <c r="G1674" t="s">
        <v>79</v>
      </c>
      <c r="H1674">
        <v>0</v>
      </c>
      <c r="I1674">
        <v>0</v>
      </c>
      <c r="J1674">
        <v>0</v>
      </c>
      <c r="K1674">
        <v>0</v>
      </c>
      <c r="L1674">
        <v>0</v>
      </c>
      <c r="M1674" t="s">
        <v>79</v>
      </c>
      <c r="N1674" t="s">
        <v>79</v>
      </c>
      <c r="O1674" t="s">
        <v>79</v>
      </c>
      <c r="P1674" t="s">
        <v>79</v>
      </c>
      <c r="Q1674" t="s">
        <v>79</v>
      </c>
      <c r="R1674" t="s">
        <v>79</v>
      </c>
      <c r="S1674" t="s">
        <v>79</v>
      </c>
      <c r="T1674">
        <v>0</v>
      </c>
      <c r="U1674" t="s">
        <v>79</v>
      </c>
      <c r="V1674" t="s">
        <v>79</v>
      </c>
      <c r="W1674" t="s">
        <v>79</v>
      </c>
      <c r="X1674">
        <v>0</v>
      </c>
      <c r="Y1674">
        <v>0</v>
      </c>
      <c r="Z1674" t="s">
        <v>79</v>
      </c>
      <c r="AA1674" t="s">
        <v>79</v>
      </c>
      <c r="AB1674" t="s">
        <v>79</v>
      </c>
      <c r="AC1674" t="s">
        <v>79</v>
      </c>
      <c r="AD1674" t="s">
        <v>79</v>
      </c>
      <c r="AE1674">
        <v>0</v>
      </c>
      <c r="AF1674" t="s">
        <v>79</v>
      </c>
      <c r="AG1674">
        <v>0</v>
      </c>
      <c r="AH1674" t="s">
        <v>79</v>
      </c>
      <c r="AI1674" t="s">
        <v>79</v>
      </c>
      <c r="AJ1674" t="s">
        <v>79</v>
      </c>
      <c r="AK1674" t="s">
        <v>79</v>
      </c>
      <c r="AL1674" t="s">
        <v>79</v>
      </c>
      <c r="AM1674" t="s">
        <v>79</v>
      </c>
      <c r="AN1674" t="s">
        <v>79</v>
      </c>
      <c r="AO1674" t="s">
        <v>79</v>
      </c>
      <c r="AP1674" t="s">
        <v>79</v>
      </c>
      <c r="AQ1674" t="s">
        <v>79</v>
      </c>
      <c r="AR1674" t="s">
        <v>79</v>
      </c>
      <c r="AS1674">
        <v>0</v>
      </c>
      <c r="AT1674" t="s">
        <v>79</v>
      </c>
      <c r="AU1674" t="s">
        <v>79</v>
      </c>
      <c r="AV1674">
        <v>0</v>
      </c>
      <c r="AW1674">
        <v>0</v>
      </c>
    </row>
    <row r="1675" spans="1:49" x14ac:dyDescent="0.2">
      <c r="A1675">
        <v>1</v>
      </c>
      <c r="B1675">
        <v>85</v>
      </c>
      <c r="C1675">
        <v>1</v>
      </c>
      <c r="D1675">
        <v>2</v>
      </c>
      <c r="E1675">
        <v>0</v>
      </c>
      <c r="F1675" t="s">
        <v>79</v>
      </c>
      <c r="G1675" t="s">
        <v>79</v>
      </c>
      <c r="H1675">
        <v>232</v>
      </c>
      <c r="I1675">
        <v>0</v>
      </c>
      <c r="J1675">
        <v>0</v>
      </c>
      <c r="K1675">
        <v>0</v>
      </c>
      <c r="L1675">
        <v>0</v>
      </c>
      <c r="M1675" t="s">
        <v>79</v>
      </c>
      <c r="N1675" t="s">
        <v>79</v>
      </c>
      <c r="O1675" t="s">
        <v>79</v>
      </c>
      <c r="P1675" t="s">
        <v>79</v>
      </c>
      <c r="Q1675" t="s">
        <v>79</v>
      </c>
      <c r="R1675" t="s">
        <v>2137</v>
      </c>
      <c r="S1675" t="s">
        <v>79</v>
      </c>
      <c r="T1675">
        <v>0</v>
      </c>
      <c r="U1675" t="s">
        <v>79</v>
      </c>
      <c r="V1675" t="s">
        <v>79</v>
      </c>
      <c r="W1675" t="s">
        <v>79</v>
      </c>
      <c r="X1675">
        <v>4</v>
      </c>
      <c r="Y1675">
        <v>4</v>
      </c>
      <c r="Z1675" t="s">
        <v>79</v>
      </c>
      <c r="AA1675" t="s">
        <v>79</v>
      </c>
      <c r="AB1675" t="s">
        <v>79</v>
      </c>
      <c r="AC1675" t="s">
        <v>79</v>
      </c>
      <c r="AD1675" t="s">
        <v>79</v>
      </c>
      <c r="AE1675">
        <v>0</v>
      </c>
      <c r="AF1675" t="s">
        <v>79</v>
      </c>
      <c r="AG1675">
        <v>0</v>
      </c>
      <c r="AH1675" t="s">
        <v>79</v>
      </c>
      <c r="AI1675" t="s">
        <v>79</v>
      </c>
      <c r="AJ1675" t="s">
        <v>79</v>
      </c>
      <c r="AK1675" t="s">
        <v>79</v>
      </c>
      <c r="AL1675" t="s">
        <v>79</v>
      </c>
      <c r="AM1675" t="s">
        <v>79</v>
      </c>
      <c r="AN1675" t="s">
        <v>79</v>
      </c>
      <c r="AO1675" t="s">
        <v>79</v>
      </c>
      <c r="AP1675" t="s">
        <v>79</v>
      </c>
      <c r="AQ1675" t="s">
        <v>79</v>
      </c>
      <c r="AR1675" t="s">
        <v>79</v>
      </c>
      <c r="AS1675">
        <v>0</v>
      </c>
      <c r="AT1675" t="s">
        <v>79</v>
      </c>
      <c r="AU1675" t="s">
        <v>79</v>
      </c>
      <c r="AV1675">
        <v>0</v>
      </c>
      <c r="AW1675">
        <v>0</v>
      </c>
    </row>
    <row r="1676" spans="1:49" x14ac:dyDescent="0.2">
      <c r="A1676">
        <v>1</v>
      </c>
      <c r="B1676">
        <v>85</v>
      </c>
      <c r="C1676">
        <v>1</v>
      </c>
      <c r="D1676">
        <v>3</v>
      </c>
      <c r="E1676">
        <v>0</v>
      </c>
      <c r="F1676" t="s">
        <v>79</v>
      </c>
      <c r="G1676" t="s">
        <v>79</v>
      </c>
      <c r="H1676">
        <v>668</v>
      </c>
      <c r="I1676">
        <v>0</v>
      </c>
      <c r="J1676">
        <v>0</v>
      </c>
      <c r="K1676">
        <v>0</v>
      </c>
      <c r="L1676">
        <v>0</v>
      </c>
      <c r="M1676" t="s">
        <v>79</v>
      </c>
      <c r="N1676" t="s">
        <v>79</v>
      </c>
      <c r="O1676" t="s">
        <v>79</v>
      </c>
      <c r="P1676" t="s">
        <v>79</v>
      </c>
      <c r="Q1676" t="s">
        <v>79</v>
      </c>
      <c r="R1676" t="s">
        <v>2138</v>
      </c>
      <c r="S1676" t="s">
        <v>79</v>
      </c>
      <c r="T1676">
        <v>0</v>
      </c>
      <c r="U1676" t="s">
        <v>79</v>
      </c>
      <c r="V1676" t="s">
        <v>79</v>
      </c>
      <c r="W1676" t="s">
        <v>79</v>
      </c>
      <c r="X1676">
        <v>4</v>
      </c>
      <c r="Y1676">
        <v>4</v>
      </c>
      <c r="Z1676" t="s">
        <v>79</v>
      </c>
      <c r="AA1676" t="s">
        <v>79</v>
      </c>
      <c r="AB1676" t="s">
        <v>79</v>
      </c>
      <c r="AC1676" t="s">
        <v>79</v>
      </c>
      <c r="AD1676" t="s">
        <v>79</v>
      </c>
      <c r="AE1676">
        <v>0</v>
      </c>
      <c r="AF1676" t="s">
        <v>79</v>
      </c>
      <c r="AG1676">
        <v>0</v>
      </c>
      <c r="AH1676" t="s">
        <v>79</v>
      </c>
      <c r="AI1676" t="s">
        <v>79</v>
      </c>
      <c r="AJ1676" t="s">
        <v>79</v>
      </c>
      <c r="AK1676" t="s">
        <v>79</v>
      </c>
      <c r="AL1676" t="s">
        <v>79</v>
      </c>
      <c r="AM1676" t="s">
        <v>79</v>
      </c>
      <c r="AN1676" t="s">
        <v>79</v>
      </c>
      <c r="AO1676" t="s">
        <v>79</v>
      </c>
      <c r="AP1676" t="s">
        <v>79</v>
      </c>
      <c r="AQ1676" t="s">
        <v>79</v>
      </c>
      <c r="AR1676" t="s">
        <v>79</v>
      </c>
      <c r="AS1676">
        <v>0</v>
      </c>
      <c r="AT1676" t="s">
        <v>79</v>
      </c>
      <c r="AU1676" t="s">
        <v>79</v>
      </c>
      <c r="AV1676">
        <v>0</v>
      </c>
      <c r="AW1676">
        <v>0</v>
      </c>
    </row>
    <row r="1677" spans="1:49" x14ac:dyDescent="0.2">
      <c r="A1677">
        <v>1</v>
      </c>
      <c r="B1677">
        <v>85</v>
      </c>
      <c r="C1677">
        <v>1</v>
      </c>
      <c r="D1677">
        <v>4</v>
      </c>
      <c r="E1677">
        <v>0</v>
      </c>
      <c r="F1677" t="s">
        <v>79</v>
      </c>
      <c r="G1677" t="s">
        <v>79</v>
      </c>
      <c r="H1677">
        <v>20</v>
      </c>
      <c r="I1677">
        <v>0</v>
      </c>
      <c r="J1677">
        <v>0</v>
      </c>
      <c r="K1677">
        <v>0</v>
      </c>
      <c r="L1677">
        <v>0</v>
      </c>
      <c r="M1677" t="s">
        <v>79</v>
      </c>
      <c r="N1677" t="s">
        <v>79</v>
      </c>
      <c r="O1677" t="s">
        <v>79</v>
      </c>
      <c r="P1677" t="s">
        <v>79</v>
      </c>
      <c r="Q1677" t="s">
        <v>79</v>
      </c>
      <c r="R1677" t="s">
        <v>2139</v>
      </c>
      <c r="S1677" t="s">
        <v>79</v>
      </c>
      <c r="T1677">
        <v>0</v>
      </c>
      <c r="U1677" t="s">
        <v>79</v>
      </c>
      <c r="V1677" t="s">
        <v>79</v>
      </c>
      <c r="W1677" t="s">
        <v>79</v>
      </c>
      <c r="X1677">
        <v>4</v>
      </c>
      <c r="Y1677">
        <v>4</v>
      </c>
      <c r="Z1677" t="s">
        <v>79</v>
      </c>
      <c r="AA1677" t="s">
        <v>79</v>
      </c>
      <c r="AB1677" t="s">
        <v>79</v>
      </c>
      <c r="AC1677" t="s">
        <v>79</v>
      </c>
      <c r="AD1677" t="s">
        <v>79</v>
      </c>
      <c r="AE1677">
        <v>0</v>
      </c>
      <c r="AF1677" t="s">
        <v>79</v>
      </c>
      <c r="AG1677">
        <v>0</v>
      </c>
      <c r="AH1677" t="s">
        <v>79</v>
      </c>
      <c r="AI1677" t="s">
        <v>79</v>
      </c>
      <c r="AJ1677" t="s">
        <v>79</v>
      </c>
      <c r="AK1677" t="s">
        <v>79</v>
      </c>
      <c r="AL1677" t="s">
        <v>79</v>
      </c>
      <c r="AM1677" t="s">
        <v>79</v>
      </c>
      <c r="AN1677" t="s">
        <v>79</v>
      </c>
      <c r="AO1677" t="s">
        <v>79</v>
      </c>
      <c r="AP1677" t="s">
        <v>79</v>
      </c>
      <c r="AQ1677" t="s">
        <v>79</v>
      </c>
      <c r="AR1677" t="s">
        <v>79</v>
      </c>
      <c r="AS1677">
        <v>0</v>
      </c>
      <c r="AT1677" t="s">
        <v>79</v>
      </c>
      <c r="AU1677" t="s">
        <v>79</v>
      </c>
      <c r="AV1677">
        <v>0</v>
      </c>
      <c r="AW1677">
        <v>0</v>
      </c>
    </row>
    <row r="1678" spans="1:49" x14ac:dyDescent="0.2">
      <c r="A1678">
        <v>1</v>
      </c>
      <c r="B1678">
        <v>85</v>
      </c>
      <c r="C1678">
        <v>1</v>
      </c>
      <c r="D1678">
        <v>5</v>
      </c>
      <c r="E1678">
        <v>0</v>
      </c>
      <c r="F1678" t="s">
        <v>79</v>
      </c>
      <c r="G1678" t="s">
        <v>79</v>
      </c>
      <c r="H1678">
        <v>373</v>
      </c>
      <c r="I1678">
        <v>0</v>
      </c>
      <c r="J1678">
        <v>0</v>
      </c>
      <c r="K1678">
        <v>0</v>
      </c>
      <c r="L1678">
        <v>0</v>
      </c>
      <c r="M1678" t="s">
        <v>79</v>
      </c>
      <c r="N1678" t="s">
        <v>79</v>
      </c>
      <c r="O1678" t="s">
        <v>79</v>
      </c>
      <c r="P1678" t="s">
        <v>79</v>
      </c>
      <c r="Q1678" t="s">
        <v>79</v>
      </c>
      <c r="R1678" t="s">
        <v>2140</v>
      </c>
      <c r="S1678" t="s">
        <v>79</v>
      </c>
      <c r="T1678">
        <v>0</v>
      </c>
      <c r="U1678" t="s">
        <v>79</v>
      </c>
      <c r="V1678" t="s">
        <v>79</v>
      </c>
      <c r="W1678" t="s">
        <v>79</v>
      </c>
      <c r="X1678">
        <v>4</v>
      </c>
      <c r="Y1678">
        <v>4</v>
      </c>
      <c r="Z1678" t="s">
        <v>79</v>
      </c>
      <c r="AA1678" t="s">
        <v>79</v>
      </c>
      <c r="AB1678" t="s">
        <v>79</v>
      </c>
      <c r="AC1678" t="s">
        <v>79</v>
      </c>
      <c r="AD1678" t="s">
        <v>79</v>
      </c>
      <c r="AE1678">
        <v>0</v>
      </c>
      <c r="AF1678" t="s">
        <v>79</v>
      </c>
      <c r="AG1678">
        <v>0</v>
      </c>
      <c r="AH1678" t="s">
        <v>79</v>
      </c>
      <c r="AI1678" t="s">
        <v>79</v>
      </c>
      <c r="AJ1678" t="s">
        <v>79</v>
      </c>
      <c r="AK1678" t="s">
        <v>79</v>
      </c>
      <c r="AL1678" t="s">
        <v>79</v>
      </c>
      <c r="AM1678" t="s">
        <v>79</v>
      </c>
      <c r="AN1678" t="s">
        <v>79</v>
      </c>
      <c r="AO1678" t="s">
        <v>79</v>
      </c>
      <c r="AP1678" t="s">
        <v>79</v>
      </c>
      <c r="AQ1678" t="s">
        <v>79</v>
      </c>
      <c r="AR1678" t="s">
        <v>79</v>
      </c>
      <c r="AS1678">
        <v>0</v>
      </c>
      <c r="AT1678" t="s">
        <v>79</v>
      </c>
      <c r="AU1678" t="s">
        <v>79</v>
      </c>
      <c r="AV1678">
        <v>0</v>
      </c>
      <c r="AW1678">
        <v>0</v>
      </c>
    </row>
    <row r="1679" spans="1:49" x14ac:dyDescent="0.2">
      <c r="A1679">
        <v>1</v>
      </c>
      <c r="B1679">
        <v>85</v>
      </c>
      <c r="C1679">
        <v>1</v>
      </c>
      <c r="D1679">
        <v>6</v>
      </c>
      <c r="E1679">
        <v>0</v>
      </c>
      <c r="F1679" t="s">
        <v>79</v>
      </c>
      <c r="G1679" t="s">
        <v>79</v>
      </c>
      <c r="H1679">
        <v>414</v>
      </c>
      <c r="I1679">
        <v>0</v>
      </c>
      <c r="J1679">
        <v>0</v>
      </c>
      <c r="K1679">
        <v>0</v>
      </c>
      <c r="L1679">
        <v>0</v>
      </c>
      <c r="M1679" t="s">
        <v>79</v>
      </c>
      <c r="N1679" t="s">
        <v>79</v>
      </c>
      <c r="O1679" t="s">
        <v>79</v>
      </c>
      <c r="P1679" t="s">
        <v>79</v>
      </c>
      <c r="Q1679" t="s">
        <v>79</v>
      </c>
      <c r="R1679" t="s">
        <v>405</v>
      </c>
      <c r="S1679" t="s">
        <v>79</v>
      </c>
      <c r="T1679">
        <v>0</v>
      </c>
      <c r="U1679" t="s">
        <v>79</v>
      </c>
      <c r="V1679" t="s">
        <v>79</v>
      </c>
      <c r="W1679" t="s">
        <v>79</v>
      </c>
      <c r="X1679">
        <v>4</v>
      </c>
      <c r="Y1679">
        <v>4</v>
      </c>
      <c r="Z1679" t="s">
        <v>79</v>
      </c>
      <c r="AA1679" t="s">
        <v>79</v>
      </c>
      <c r="AB1679" t="s">
        <v>79</v>
      </c>
      <c r="AC1679" t="s">
        <v>79</v>
      </c>
      <c r="AD1679" t="s">
        <v>79</v>
      </c>
      <c r="AE1679">
        <v>0</v>
      </c>
      <c r="AF1679" t="s">
        <v>79</v>
      </c>
      <c r="AG1679">
        <v>0</v>
      </c>
      <c r="AH1679" t="s">
        <v>79</v>
      </c>
      <c r="AI1679" t="s">
        <v>79</v>
      </c>
      <c r="AJ1679" t="s">
        <v>79</v>
      </c>
      <c r="AK1679" t="s">
        <v>79</v>
      </c>
      <c r="AL1679" t="s">
        <v>79</v>
      </c>
      <c r="AM1679" t="s">
        <v>79</v>
      </c>
      <c r="AN1679" t="s">
        <v>79</v>
      </c>
      <c r="AO1679" t="s">
        <v>79</v>
      </c>
      <c r="AP1679" t="s">
        <v>79</v>
      </c>
      <c r="AQ1679" t="s">
        <v>79</v>
      </c>
      <c r="AR1679" t="s">
        <v>79</v>
      </c>
      <c r="AS1679">
        <v>0</v>
      </c>
      <c r="AT1679" t="s">
        <v>79</v>
      </c>
      <c r="AU1679" t="s">
        <v>79</v>
      </c>
      <c r="AV1679">
        <v>0</v>
      </c>
      <c r="AW1679">
        <v>0</v>
      </c>
    </row>
    <row r="1680" spans="1:49" x14ac:dyDescent="0.2">
      <c r="A1680">
        <v>1</v>
      </c>
      <c r="B1680">
        <v>85</v>
      </c>
      <c r="C1680">
        <v>1</v>
      </c>
      <c r="D1680">
        <v>7</v>
      </c>
      <c r="E1680">
        <v>0</v>
      </c>
      <c r="F1680" t="s">
        <v>79</v>
      </c>
      <c r="G1680" t="s">
        <v>79</v>
      </c>
      <c r="H1680">
        <v>0</v>
      </c>
      <c r="I1680">
        <v>0</v>
      </c>
      <c r="J1680">
        <v>0</v>
      </c>
      <c r="K1680">
        <v>0</v>
      </c>
      <c r="L1680">
        <v>0</v>
      </c>
      <c r="M1680" t="s">
        <v>79</v>
      </c>
      <c r="N1680" t="s">
        <v>79</v>
      </c>
      <c r="O1680" t="s">
        <v>79</v>
      </c>
      <c r="P1680" t="s">
        <v>79</v>
      </c>
      <c r="Q1680" t="s">
        <v>79</v>
      </c>
      <c r="R1680" t="s">
        <v>79</v>
      </c>
      <c r="S1680" t="s">
        <v>79</v>
      </c>
      <c r="T1680">
        <v>0</v>
      </c>
      <c r="U1680" t="s">
        <v>79</v>
      </c>
      <c r="V1680" t="s">
        <v>79</v>
      </c>
      <c r="W1680" t="s">
        <v>79</v>
      </c>
      <c r="X1680">
        <v>0</v>
      </c>
      <c r="Y1680">
        <v>0</v>
      </c>
      <c r="Z1680" t="s">
        <v>79</v>
      </c>
      <c r="AA1680" t="s">
        <v>79</v>
      </c>
      <c r="AB1680" t="s">
        <v>79</v>
      </c>
      <c r="AC1680" t="s">
        <v>79</v>
      </c>
      <c r="AD1680" t="s">
        <v>79</v>
      </c>
      <c r="AE1680">
        <v>0</v>
      </c>
      <c r="AF1680" t="s">
        <v>79</v>
      </c>
      <c r="AG1680">
        <v>0</v>
      </c>
      <c r="AH1680" t="s">
        <v>79</v>
      </c>
      <c r="AI1680" t="s">
        <v>79</v>
      </c>
      <c r="AJ1680" t="s">
        <v>79</v>
      </c>
      <c r="AK1680" t="s">
        <v>79</v>
      </c>
      <c r="AL1680" t="s">
        <v>79</v>
      </c>
      <c r="AM1680" t="s">
        <v>79</v>
      </c>
      <c r="AN1680" t="s">
        <v>79</v>
      </c>
      <c r="AO1680" t="s">
        <v>79</v>
      </c>
      <c r="AP1680" t="s">
        <v>79</v>
      </c>
      <c r="AQ1680" t="s">
        <v>79</v>
      </c>
      <c r="AR1680" t="s">
        <v>79</v>
      </c>
      <c r="AS1680">
        <v>0</v>
      </c>
      <c r="AT1680" t="s">
        <v>79</v>
      </c>
      <c r="AU1680" t="s">
        <v>79</v>
      </c>
      <c r="AV1680">
        <v>0</v>
      </c>
      <c r="AW1680">
        <v>0</v>
      </c>
    </row>
    <row r="1681" spans="1:49" x14ac:dyDescent="0.2">
      <c r="A1681">
        <v>1</v>
      </c>
      <c r="B1681">
        <v>85</v>
      </c>
      <c r="C1681">
        <v>1</v>
      </c>
      <c r="D1681">
        <v>8</v>
      </c>
      <c r="E1681">
        <v>0</v>
      </c>
      <c r="F1681" t="s">
        <v>79</v>
      </c>
      <c r="G1681" t="s">
        <v>79</v>
      </c>
      <c r="H1681">
        <v>0</v>
      </c>
      <c r="I1681">
        <v>0</v>
      </c>
      <c r="J1681">
        <v>0</v>
      </c>
      <c r="K1681">
        <v>0</v>
      </c>
      <c r="L1681">
        <v>0</v>
      </c>
      <c r="M1681" t="s">
        <v>79</v>
      </c>
      <c r="N1681" t="s">
        <v>79</v>
      </c>
      <c r="O1681" t="s">
        <v>79</v>
      </c>
      <c r="P1681" t="s">
        <v>79</v>
      </c>
      <c r="Q1681" t="s">
        <v>79</v>
      </c>
      <c r="R1681" t="s">
        <v>79</v>
      </c>
      <c r="S1681" t="s">
        <v>79</v>
      </c>
      <c r="T1681">
        <v>0</v>
      </c>
      <c r="U1681" t="s">
        <v>79</v>
      </c>
      <c r="V1681" t="s">
        <v>79</v>
      </c>
      <c r="W1681" t="s">
        <v>79</v>
      </c>
      <c r="X1681">
        <v>0</v>
      </c>
      <c r="Y1681">
        <v>0</v>
      </c>
      <c r="Z1681" t="s">
        <v>79</v>
      </c>
      <c r="AA1681" t="s">
        <v>79</v>
      </c>
      <c r="AB1681" t="s">
        <v>79</v>
      </c>
      <c r="AC1681" t="s">
        <v>79</v>
      </c>
      <c r="AD1681" t="s">
        <v>79</v>
      </c>
      <c r="AE1681">
        <v>0</v>
      </c>
      <c r="AF1681" t="s">
        <v>79</v>
      </c>
      <c r="AG1681">
        <v>0</v>
      </c>
      <c r="AH1681" t="s">
        <v>79</v>
      </c>
      <c r="AI1681" t="s">
        <v>79</v>
      </c>
      <c r="AJ1681" t="s">
        <v>79</v>
      </c>
      <c r="AK1681" t="s">
        <v>79</v>
      </c>
      <c r="AL1681" t="s">
        <v>79</v>
      </c>
      <c r="AM1681" t="s">
        <v>79</v>
      </c>
      <c r="AN1681" t="s">
        <v>79</v>
      </c>
      <c r="AO1681" t="s">
        <v>79</v>
      </c>
      <c r="AP1681" t="s">
        <v>79</v>
      </c>
      <c r="AQ1681" t="s">
        <v>79</v>
      </c>
      <c r="AR1681" t="s">
        <v>79</v>
      </c>
      <c r="AS1681">
        <v>0</v>
      </c>
      <c r="AT1681" t="s">
        <v>79</v>
      </c>
      <c r="AU1681" t="s">
        <v>79</v>
      </c>
      <c r="AV1681">
        <v>0</v>
      </c>
      <c r="AW1681">
        <v>0</v>
      </c>
    </row>
    <row r="1682" spans="1:49" x14ac:dyDescent="0.2">
      <c r="A1682">
        <v>1</v>
      </c>
      <c r="B1682">
        <v>86</v>
      </c>
      <c r="C1682">
        <v>1</v>
      </c>
      <c r="D1682">
        <v>1</v>
      </c>
      <c r="E1682">
        <v>0</v>
      </c>
      <c r="F1682" t="s">
        <v>79</v>
      </c>
      <c r="G1682" t="s">
        <v>79</v>
      </c>
      <c r="H1682">
        <v>0</v>
      </c>
      <c r="I1682">
        <v>0</v>
      </c>
      <c r="J1682">
        <v>0</v>
      </c>
      <c r="K1682">
        <v>0</v>
      </c>
      <c r="L1682">
        <v>0</v>
      </c>
      <c r="M1682" t="s">
        <v>79</v>
      </c>
      <c r="N1682" t="s">
        <v>79</v>
      </c>
      <c r="O1682" t="s">
        <v>79</v>
      </c>
      <c r="P1682" t="s">
        <v>79</v>
      </c>
      <c r="Q1682" t="s">
        <v>79</v>
      </c>
      <c r="R1682" t="s">
        <v>79</v>
      </c>
      <c r="S1682" t="s">
        <v>79</v>
      </c>
      <c r="T1682">
        <v>0</v>
      </c>
      <c r="U1682" t="s">
        <v>79</v>
      </c>
      <c r="V1682" t="s">
        <v>79</v>
      </c>
      <c r="W1682" t="s">
        <v>79</v>
      </c>
      <c r="X1682">
        <v>0</v>
      </c>
      <c r="Y1682">
        <v>0</v>
      </c>
      <c r="Z1682" t="s">
        <v>79</v>
      </c>
      <c r="AA1682" t="s">
        <v>79</v>
      </c>
      <c r="AB1682" t="s">
        <v>79</v>
      </c>
      <c r="AC1682" t="s">
        <v>79</v>
      </c>
      <c r="AD1682" t="s">
        <v>79</v>
      </c>
      <c r="AE1682">
        <v>0</v>
      </c>
      <c r="AF1682" t="s">
        <v>79</v>
      </c>
      <c r="AG1682">
        <v>0</v>
      </c>
      <c r="AH1682" t="s">
        <v>79</v>
      </c>
      <c r="AI1682" t="s">
        <v>79</v>
      </c>
      <c r="AJ1682" t="s">
        <v>79</v>
      </c>
      <c r="AK1682" t="s">
        <v>79</v>
      </c>
      <c r="AL1682" t="s">
        <v>79</v>
      </c>
      <c r="AM1682" t="s">
        <v>79</v>
      </c>
      <c r="AN1682" t="s">
        <v>79</v>
      </c>
      <c r="AO1682" t="s">
        <v>79</v>
      </c>
      <c r="AP1682" t="s">
        <v>79</v>
      </c>
      <c r="AQ1682" t="s">
        <v>79</v>
      </c>
      <c r="AR1682" t="s">
        <v>79</v>
      </c>
      <c r="AS1682">
        <v>0</v>
      </c>
      <c r="AT1682" t="s">
        <v>79</v>
      </c>
      <c r="AU1682" t="s">
        <v>79</v>
      </c>
      <c r="AV1682">
        <v>0</v>
      </c>
      <c r="AW1682">
        <v>0</v>
      </c>
    </row>
    <row r="1683" spans="1:49" x14ac:dyDescent="0.2">
      <c r="A1683">
        <v>1</v>
      </c>
      <c r="B1683">
        <v>86</v>
      </c>
      <c r="C1683">
        <v>1</v>
      </c>
      <c r="D1683">
        <v>2</v>
      </c>
      <c r="E1683">
        <v>0</v>
      </c>
      <c r="F1683" t="s">
        <v>79</v>
      </c>
      <c r="G1683" t="s">
        <v>79</v>
      </c>
      <c r="H1683">
        <v>0</v>
      </c>
      <c r="I1683">
        <v>0</v>
      </c>
      <c r="J1683">
        <v>0</v>
      </c>
      <c r="K1683">
        <v>0</v>
      </c>
      <c r="L1683">
        <v>0</v>
      </c>
      <c r="M1683" t="s">
        <v>79</v>
      </c>
      <c r="N1683" t="s">
        <v>79</v>
      </c>
      <c r="O1683" t="s">
        <v>79</v>
      </c>
      <c r="P1683" t="s">
        <v>79</v>
      </c>
      <c r="Q1683" t="s">
        <v>79</v>
      </c>
      <c r="R1683" t="s">
        <v>79</v>
      </c>
      <c r="S1683" t="s">
        <v>79</v>
      </c>
      <c r="T1683">
        <v>0</v>
      </c>
      <c r="U1683" t="s">
        <v>79</v>
      </c>
      <c r="V1683" t="s">
        <v>79</v>
      </c>
      <c r="W1683" t="s">
        <v>79</v>
      </c>
      <c r="X1683">
        <v>0</v>
      </c>
      <c r="Y1683">
        <v>0</v>
      </c>
      <c r="Z1683" t="s">
        <v>79</v>
      </c>
      <c r="AA1683" t="s">
        <v>79</v>
      </c>
      <c r="AB1683" t="s">
        <v>79</v>
      </c>
      <c r="AC1683" t="s">
        <v>79</v>
      </c>
      <c r="AD1683" t="s">
        <v>79</v>
      </c>
      <c r="AE1683">
        <v>0</v>
      </c>
      <c r="AF1683" t="s">
        <v>79</v>
      </c>
      <c r="AG1683">
        <v>0</v>
      </c>
      <c r="AH1683" t="s">
        <v>79</v>
      </c>
      <c r="AI1683" t="s">
        <v>79</v>
      </c>
      <c r="AJ1683" t="s">
        <v>79</v>
      </c>
      <c r="AK1683" t="s">
        <v>79</v>
      </c>
      <c r="AL1683" t="s">
        <v>79</v>
      </c>
      <c r="AM1683" t="s">
        <v>79</v>
      </c>
      <c r="AN1683" t="s">
        <v>79</v>
      </c>
      <c r="AO1683" t="s">
        <v>79</v>
      </c>
      <c r="AP1683" t="s">
        <v>79</v>
      </c>
      <c r="AQ1683" t="s">
        <v>79</v>
      </c>
      <c r="AR1683" t="s">
        <v>79</v>
      </c>
      <c r="AS1683">
        <v>0</v>
      </c>
      <c r="AT1683" t="s">
        <v>79</v>
      </c>
      <c r="AU1683" t="s">
        <v>79</v>
      </c>
      <c r="AV1683">
        <v>0</v>
      </c>
      <c r="AW1683">
        <v>0</v>
      </c>
    </row>
    <row r="1684" spans="1:49" x14ac:dyDescent="0.2">
      <c r="A1684">
        <v>1</v>
      </c>
      <c r="B1684">
        <v>86</v>
      </c>
      <c r="C1684">
        <v>1</v>
      </c>
      <c r="D1684">
        <v>3</v>
      </c>
      <c r="E1684">
        <v>0</v>
      </c>
      <c r="F1684" t="s">
        <v>79</v>
      </c>
      <c r="G1684" t="s">
        <v>79</v>
      </c>
      <c r="H1684">
        <v>550</v>
      </c>
      <c r="I1684">
        <v>0</v>
      </c>
      <c r="J1684">
        <v>0</v>
      </c>
      <c r="K1684">
        <v>0</v>
      </c>
      <c r="L1684">
        <v>0</v>
      </c>
      <c r="M1684" t="s">
        <v>79</v>
      </c>
      <c r="N1684" t="s">
        <v>79</v>
      </c>
      <c r="O1684" t="s">
        <v>79</v>
      </c>
      <c r="P1684" t="s">
        <v>79</v>
      </c>
      <c r="Q1684" t="s">
        <v>79</v>
      </c>
      <c r="R1684" t="s">
        <v>2141</v>
      </c>
      <c r="S1684" t="s">
        <v>79</v>
      </c>
      <c r="T1684">
        <v>0</v>
      </c>
      <c r="U1684" t="s">
        <v>79</v>
      </c>
      <c r="V1684" t="s">
        <v>79</v>
      </c>
      <c r="W1684" t="s">
        <v>79</v>
      </c>
      <c r="X1684">
        <v>4</v>
      </c>
      <c r="Y1684">
        <v>4</v>
      </c>
      <c r="Z1684" t="s">
        <v>79</v>
      </c>
      <c r="AA1684" t="s">
        <v>79</v>
      </c>
      <c r="AB1684" t="s">
        <v>79</v>
      </c>
      <c r="AC1684" t="s">
        <v>79</v>
      </c>
      <c r="AD1684" t="s">
        <v>79</v>
      </c>
      <c r="AE1684">
        <v>0</v>
      </c>
      <c r="AF1684" t="s">
        <v>79</v>
      </c>
      <c r="AG1684">
        <v>0</v>
      </c>
      <c r="AH1684" t="s">
        <v>79</v>
      </c>
      <c r="AI1684" t="s">
        <v>79</v>
      </c>
      <c r="AJ1684" t="s">
        <v>79</v>
      </c>
      <c r="AK1684" t="s">
        <v>79</v>
      </c>
      <c r="AL1684" t="s">
        <v>79</v>
      </c>
      <c r="AM1684" t="s">
        <v>79</v>
      </c>
      <c r="AN1684" t="s">
        <v>79</v>
      </c>
      <c r="AO1684" t="s">
        <v>79</v>
      </c>
      <c r="AP1684" t="s">
        <v>79</v>
      </c>
      <c r="AQ1684" t="s">
        <v>79</v>
      </c>
      <c r="AR1684" t="s">
        <v>79</v>
      </c>
      <c r="AS1684">
        <v>0</v>
      </c>
      <c r="AT1684" t="s">
        <v>79</v>
      </c>
      <c r="AU1684" t="s">
        <v>79</v>
      </c>
      <c r="AV1684">
        <v>0</v>
      </c>
      <c r="AW1684">
        <v>0</v>
      </c>
    </row>
    <row r="1685" spans="1:49" x14ac:dyDescent="0.2">
      <c r="A1685">
        <v>1</v>
      </c>
      <c r="B1685">
        <v>86</v>
      </c>
      <c r="C1685">
        <v>1</v>
      </c>
      <c r="D1685">
        <v>4</v>
      </c>
      <c r="E1685">
        <v>0</v>
      </c>
      <c r="F1685" t="s">
        <v>79</v>
      </c>
      <c r="G1685" t="s">
        <v>79</v>
      </c>
      <c r="H1685">
        <v>41</v>
      </c>
      <c r="I1685">
        <v>0</v>
      </c>
      <c r="J1685">
        <v>0</v>
      </c>
      <c r="K1685">
        <v>0</v>
      </c>
      <c r="L1685">
        <v>0</v>
      </c>
      <c r="M1685" t="s">
        <v>79</v>
      </c>
      <c r="N1685" t="s">
        <v>79</v>
      </c>
      <c r="O1685" t="s">
        <v>79</v>
      </c>
      <c r="P1685" t="s">
        <v>79</v>
      </c>
      <c r="Q1685" t="s">
        <v>79</v>
      </c>
      <c r="R1685" t="s">
        <v>2142</v>
      </c>
      <c r="S1685" t="s">
        <v>79</v>
      </c>
      <c r="T1685">
        <v>0</v>
      </c>
      <c r="U1685" t="s">
        <v>79</v>
      </c>
      <c r="V1685" t="s">
        <v>79</v>
      </c>
      <c r="W1685" t="s">
        <v>79</v>
      </c>
      <c r="X1685">
        <v>4</v>
      </c>
      <c r="Y1685">
        <v>4</v>
      </c>
      <c r="Z1685" t="s">
        <v>79</v>
      </c>
      <c r="AA1685" t="s">
        <v>79</v>
      </c>
      <c r="AB1685" t="s">
        <v>79</v>
      </c>
      <c r="AC1685" t="s">
        <v>79</v>
      </c>
      <c r="AD1685" t="s">
        <v>79</v>
      </c>
      <c r="AE1685">
        <v>0</v>
      </c>
      <c r="AF1685" t="s">
        <v>79</v>
      </c>
      <c r="AG1685">
        <v>0</v>
      </c>
      <c r="AH1685" t="s">
        <v>79</v>
      </c>
      <c r="AI1685" t="s">
        <v>79</v>
      </c>
      <c r="AJ1685" t="s">
        <v>79</v>
      </c>
      <c r="AK1685" t="s">
        <v>79</v>
      </c>
      <c r="AL1685" t="s">
        <v>79</v>
      </c>
      <c r="AM1685" t="s">
        <v>79</v>
      </c>
      <c r="AN1685" t="s">
        <v>79</v>
      </c>
      <c r="AO1685" t="s">
        <v>79</v>
      </c>
      <c r="AP1685" t="s">
        <v>79</v>
      </c>
      <c r="AQ1685" t="s">
        <v>79</v>
      </c>
      <c r="AR1685" t="s">
        <v>79</v>
      </c>
      <c r="AS1685">
        <v>0</v>
      </c>
      <c r="AT1685" t="s">
        <v>79</v>
      </c>
      <c r="AU1685" t="s">
        <v>79</v>
      </c>
      <c r="AV1685">
        <v>0</v>
      </c>
      <c r="AW1685">
        <v>0</v>
      </c>
    </row>
    <row r="1686" spans="1:49" x14ac:dyDescent="0.2">
      <c r="A1686">
        <v>1</v>
      </c>
      <c r="B1686">
        <v>86</v>
      </c>
      <c r="C1686">
        <v>1</v>
      </c>
      <c r="D1686">
        <v>5</v>
      </c>
      <c r="E1686">
        <v>0</v>
      </c>
      <c r="F1686" t="s">
        <v>79</v>
      </c>
      <c r="G1686" t="s">
        <v>79</v>
      </c>
      <c r="H1686">
        <v>209</v>
      </c>
      <c r="I1686">
        <v>0</v>
      </c>
      <c r="J1686">
        <v>0</v>
      </c>
      <c r="K1686">
        <v>0</v>
      </c>
      <c r="L1686">
        <v>0</v>
      </c>
      <c r="M1686" t="s">
        <v>79</v>
      </c>
      <c r="N1686" t="s">
        <v>79</v>
      </c>
      <c r="O1686" t="s">
        <v>79</v>
      </c>
      <c r="P1686" t="s">
        <v>79</v>
      </c>
      <c r="Q1686" t="s">
        <v>79</v>
      </c>
      <c r="R1686" t="s">
        <v>526</v>
      </c>
      <c r="S1686" t="s">
        <v>79</v>
      </c>
      <c r="T1686">
        <v>0</v>
      </c>
      <c r="U1686" t="s">
        <v>79</v>
      </c>
      <c r="V1686" t="s">
        <v>79</v>
      </c>
      <c r="W1686" t="s">
        <v>79</v>
      </c>
      <c r="X1686">
        <v>4</v>
      </c>
      <c r="Y1686">
        <v>4</v>
      </c>
      <c r="Z1686" t="s">
        <v>79</v>
      </c>
      <c r="AA1686" t="s">
        <v>79</v>
      </c>
      <c r="AB1686" t="s">
        <v>79</v>
      </c>
      <c r="AC1686" t="s">
        <v>79</v>
      </c>
      <c r="AD1686" t="s">
        <v>79</v>
      </c>
      <c r="AE1686">
        <v>0</v>
      </c>
      <c r="AF1686" t="s">
        <v>79</v>
      </c>
      <c r="AG1686">
        <v>0</v>
      </c>
      <c r="AH1686" t="s">
        <v>79</v>
      </c>
      <c r="AI1686" t="s">
        <v>79</v>
      </c>
      <c r="AJ1686" t="s">
        <v>79</v>
      </c>
      <c r="AK1686" t="s">
        <v>79</v>
      </c>
      <c r="AL1686" t="s">
        <v>79</v>
      </c>
      <c r="AM1686" t="s">
        <v>79</v>
      </c>
      <c r="AN1686" t="s">
        <v>79</v>
      </c>
      <c r="AO1686" t="s">
        <v>79</v>
      </c>
      <c r="AP1686" t="s">
        <v>79</v>
      </c>
      <c r="AQ1686" t="s">
        <v>79</v>
      </c>
      <c r="AR1686" t="s">
        <v>79</v>
      </c>
      <c r="AS1686">
        <v>0</v>
      </c>
      <c r="AT1686" t="s">
        <v>79</v>
      </c>
      <c r="AU1686" t="s">
        <v>79</v>
      </c>
      <c r="AV1686">
        <v>0</v>
      </c>
      <c r="AW1686">
        <v>0</v>
      </c>
    </row>
    <row r="1687" spans="1:49" x14ac:dyDescent="0.2">
      <c r="A1687">
        <v>1</v>
      </c>
      <c r="B1687">
        <v>86</v>
      </c>
      <c r="C1687">
        <v>1</v>
      </c>
      <c r="D1687">
        <v>6</v>
      </c>
      <c r="E1687">
        <v>0</v>
      </c>
      <c r="F1687" t="s">
        <v>79</v>
      </c>
      <c r="G1687" t="s">
        <v>79</v>
      </c>
      <c r="H1687">
        <v>0</v>
      </c>
      <c r="I1687">
        <v>0</v>
      </c>
      <c r="J1687">
        <v>0</v>
      </c>
      <c r="K1687">
        <v>0</v>
      </c>
      <c r="L1687">
        <v>0</v>
      </c>
      <c r="M1687" t="s">
        <v>79</v>
      </c>
      <c r="N1687" t="s">
        <v>79</v>
      </c>
      <c r="O1687" t="s">
        <v>79</v>
      </c>
      <c r="P1687" t="s">
        <v>79</v>
      </c>
      <c r="Q1687" t="s">
        <v>79</v>
      </c>
      <c r="R1687" t="s">
        <v>79</v>
      </c>
      <c r="S1687" t="s">
        <v>79</v>
      </c>
      <c r="T1687">
        <v>0</v>
      </c>
      <c r="U1687" t="s">
        <v>79</v>
      </c>
      <c r="V1687" t="s">
        <v>79</v>
      </c>
      <c r="W1687" t="s">
        <v>79</v>
      </c>
      <c r="X1687">
        <v>0</v>
      </c>
      <c r="Y1687">
        <v>0</v>
      </c>
      <c r="Z1687" t="s">
        <v>79</v>
      </c>
      <c r="AA1687" t="s">
        <v>79</v>
      </c>
      <c r="AB1687" t="s">
        <v>79</v>
      </c>
      <c r="AC1687" t="s">
        <v>79</v>
      </c>
      <c r="AD1687" t="s">
        <v>79</v>
      </c>
      <c r="AE1687">
        <v>0</v>
      </c>
      <c r="AF1687" t="s">
        <v>79</v>
      </c>
      <c r="AG1687">
        <v>0</v>
      </c>
      <c r="AH1687" t="s">
        <v>79</v>
      </c>
      <c r="AI1687" t="s">
        <v>79</v>
      </c>
      <c r="AJ1687" t="s">
        <v>79</v>
      </c>
      <c r="AK1687" t="s">
        <v>79</v>
      </c>
      <c r="AL1687" t="s">
        <v>79</v>
      </c>
      <c r="AM1687" t="s">
        <v>79</v>
      </c>
      <c r="AN1687" t="s">
        <v>79</v>
      </c>
      <c r="AO1687" t="s">
        <v>79</v>
      </c>
      <c r="AP1687" t="s">
        <v>79</v>
      </c>
      <c r="AQ1687" t="s">
        <v>79</v>
      </c>
      <c r="AR1687" t="s">
        <v>79</v>
      </c>
      <c r="AS1687">
        <v>0</v>
      </c>
      <c r="AT1687" t="s">
        <v>79</v>
      </c>
      <c r="AU1687" t="s">
        <v>79</v>
      </c>
      <c r="AV1687">
        <v>0</v>
      </c>
      <c r="AW1687">
        <v>0</v>
      </c>
    </row>
    <row r="1688" spans="1:49" x14ac:dyDescent="0.2">
      <c r="A1688">
        <v>1</v>
      </c>
      <c r="B1688">
        <v>86</v>
      </c>
      <c r="C1688">
        <v>1</v>
      </c>
      <c r="D1688">
        <v>7</v>
      </c>
      <c r="E1688">
        <v>0</v>
      </c>
      <c r="F1688" t="s">
        <v>79</v>
      </c>
      <c r="G1688" t="s">
        <v>79</v>
      </c>
      <c r="H1688">
        <v>0</v>
      </c>
      <c r="I1688">
        <v>0</v>
      </c>
      <c r="J1688">
        <v>0</v>
      </c>
      <c r="K1688">
        <v>0</v>
      </c>
      <c r="L1688">
        <v>0</v>
      </c>
      <c r="M1688" t="s">
        <v>79</v>
      </c>
      <c r="N1688" t="s">
        <v>79</v>
      </c>
      <c r="O1688" t="s">
        <v>79</v>
      </c>
      <c r="P1688" t="s">
        <v>79</v>
      </c>
      <c r="Q1688" t="s">
        <v>79</v>
      </c>
      <c r="R1688" t="s">
        <v>79</v>
      </c>
      <c r="S1688" t="s">
        <v>79</v>
      </c>
      <c r="T1688">
        <v>0</v>
      </c>
      <c r="U1688" t="s">
        <v>79</v>
      </c>
      <c r="V1688" t="s">
        <v>79</v>
      </c>
      <c r="W1688" t="s">
        <v>79</v>
      </c>
      <c r="X1688">
        <v>0</v>
      </c>
      <c r="Y1688">
        <v>0</v>
      </c>
      <c r="Z1688" t="s">
        <v>79</v>
      </c>
      <c r="AA1688" t="s">
        <v>79</v>
      </c>
      <c r="AB1688" t="s">
        <v>79</v>
      </c>
      <c r="AC1688" t="s">
        <v>79</v>
      </c>
      <c r="AD1688" t="s">
        <v>79</v>
      </c>
      <c r="AE1688">
        <v>0</v>
      </c>
      <c r="AF1688" t="s">
        <v>79</v>
      </c>
      <c r="AG1688">
        <v>0</v>
      </c>
      <c r="AH1688" t="s">
        <v>79</v>
      </c>
      <c r="AI1688" t="s">
        <v>79</v>
      </c>
      <c r="AJ1688" t="s">
        <v>79</v>
      </c>
      <c r="AK1688" t="s">
        <v>79</v>
      </c>
      <c r="AL1688" t="s">
        <v>79</v>
      </c>
      <c r="AM1688" t="s">
        <v>79</v>
      </c>
      <c r="AN1688" t="s">
        <v>79</v>
      </c>
      <c r="AO1688" t="s">
        <v>79</v>
      </c>
      <c r="AP1688" t="s">
        <v>79</v>
      </c>
      <c r="AQ1688" t="s">
        <v>79</v>
      </c>
      <c r="AR1688" t="s">
        <v>79</v>
      </c>
      <c r="AS1688">
        <v>0</v>
      </c>
      <c r="AT1688" t="s">
        <v>79</v>
      </c>
      <c r="AU1688" t="s">
        <v>79</v>
      </c>
      <c r="AV1688">
        <v>0</v>
      </c>
      <c r="AW1688">
        <v>0</v>
      </c>
    </row>
    <row r="1689" spans="1:49" x14ac:dyDescent="0.2">
      <c r="A1689">
        <v>1</v>
      </c>
      <c r="B1689">
        <v>86</v>
      </c>
      <c r="C1689">
        <v>1</v>
      </c>
      <c r="D1689">
        <v>8</v>
      </c>
      <c r="E1689">
        <v>0</v>
      </c>
      <c r="F1689" t="s">
        <v>79</v>
      </c>
      <c r="G1689" t="s">
        <v>79</v>
      </c>
      <c r="H1689">
        <v>0</v>
      </c>
      <c r="I1689">
        <v>0</v>
      </c>
      <c r="J1689">
        <v>0</v>
      </c>
      <c r="K1689">
        <v>0</v>
      </c>
      <c r="L1689">
        <v>0</v>
      </c>
      <c r="M1689" t="s">
        <v>79</v>
      </c>
      <c r="N1689" t="s">
        <v>79</v>
      </c>
      <c r="O1689" t="s">
        <v>79</v>
      </c>
      <c r="P1689" t="s">
        <v>79</v>
      </c>
      <c r="Q1689" t="s">
        <v>79</v>
      </c>
      <c r="R1689" t="s">
        <v>79</v>
      </c>
      <c r="S1689" t="s">
        <v>79</v>
      </c>
      <c r="T1689">
        <v>0</v>
      </c>
      <c r="U1689" t="s">
        <v>79</v>
      </c>
      <c r="V1689" t="s">
        <v>79</v>
      </c>
      <c r="W1689" t="s">
        <v>79</v>
      </c>
      <c r="X1689">
        <v>0</v>
      </c>
      <c r="Y1689">
        <v>0</v>
      </c>
      <c r="Z1689" t="s">
        <v>79</v>
      </c>
      <c r="AA1689" t="s">
        <v>79</v>
      </c>
      <c r="AB1689" t="s">
        <v>79</v>
      </c>
      <c r="AC1689" t="s">
        <v>79</v>
      </c>
      <c r="AD1689" t="s">
        <v>79</v>
      </c>
      <c r="AE1689">
        <v>0</v>
      </c>
      <c r="AF1689" t="s">
        <v>79</v>
      </c>
      <c r="AG1689">
        <v>0</v>
      </c>
      <c r="AH1689" t="s">
        <v>79</v>
      </c>
      <c r="AI1689" t="s">
        <v>79</v>
      </c>
      <c r="AJ1689" t="s">
        <v>79</v>
      </c>
      <c r="AK1689" t="s">
        <v>79</v>
      </c>
      <c r="AL1689" t="s">
        <v>79</v>
      </c>
      <c r="AM1689" t="s">
        <v>79</v>
      </c>
      <c r="AN1689" t="s">
        <v>79</v>
      </c>
      <c r="AO1689" t="s">
        <v>79</v>
      </c>
      <c r="AP1689" t="s">
        <v>79</v>
      </c>
      <c r="AQ1689" t="s">
        <v>79</v>
      </c>
      <c r="AR1689" t="s">
        <v>79</v>
      </c>
      <c r="AS1689">
        <v>0</v>
      </c>
      <c r="AT1689" t="s">
        <v>79</v>
      </c>
      <c r="AU1689" t="s">
        <v>79</v>
      </c>
      <c r="AV1689">
        <v>0</v>
      </c>
      <c r="AW1689">
        <v>0</v>
      </c>
    </row>
    <row r="1690" spans="1:49" x14ac:dyDescent="0.2">
      <c r="A1690">
        <v>1</v>
      </c>
      <c r="B1690">
        <v>86</v>
      </c>
      <c r="C1690">
        <v>2</v>
      </c>
      <c r="D1690">
        <v>1</v>
      </c>
      <c r="E1690">
        <v>0</v>
      </c>
      <c r="F1690" t="s">
        <v>79</v>
      </c>
      <c r="G1690" t="s">
        <v>79</v>
      </c>
      <c r="H1690">
        <v>0</v>
      </c>
      <c r="I1690">
        <v>0</v>
      </c>
      <c r="J1690">
        <v>0</v>
      </c>
      <c r="K1690">
        <v>0</v>
      </c>
      <c r="L1690">
        <v>0</v>
      </c>
      <c r="M1690" t="s">
        <v>79</v>
      </c>
      <c r="N1690" t="s">
        <v>79</v>
      </c>
      <c r="O1690" t="s">
        <v>79</v>
      </c>
      <c r="P1690" t="s">
        <v>79</v>
      </c>
      <c r="Q1690" t="s">
        <v>79</v>
      </c>
      <c r="R1690" t="s">
        <v>79</v>
      </c>
      <c r="S1690" t="s">
        <v>79</v>
      </c>
      <c r="T1690">
        <v>0</v>
      </c>
      <c r="U1690" t="s">
        <v>79</v>
      </c>
      <c r="V1690" t="s">
        <v>79</v>
      </c>
      <c r="W1690" t="s">
        <v>79</v>
      </c>
      <c r="X1690">
        <v>0</v>
      </c>
      <c r="Y1690">
        <v>0</v>
      </c>
      <c r="Z1690" t="s">
        <v>79</v>
      </c>
      <c r="AA1690" t="s">
        <v>79</v>
      </c>
      <c r="AB1690" t="s">
        <v>79</v>
      </c>
      <c r="AC1690" t="s">
        <v>79</v>
      </c>
      <c r="AD1690" t="s">
        <v>79</v>
      </c>
      <c r="AE1690">
        <v>0</v>
      </c>
      <c r="AF1690" t="s">
        <v>79</v>
      </c>
      <c r="AG1690">
        <v>0</v>
      </c>
      <c r="AH1690" t="s">
        <v>79</v>
      </c>
      <c r="AI1690" t="s">
        <v>79</v>
      </c>
      <c r="AJ1690" t="s">
        <v>79</v>
      </c>
      <c r="AK1690" t="s">
        <v>79</v>
      </c>
      <c r="AL1690" t="s">
        <v>79</v>
      </c>
      <c r="AM1690" t="s">
        <v>79</v>
      </c>
      <c r="AN1690" t="s">
        <v>79</v>
      </c>
      <c r="AO1690" t="s">
        <v>79</v>
      </c>
      <c r="AP1690" t="s">
        <v>79</v>
      </c>
      <c r="AQ1690" t="s">
        <v>79</v>
      </c>
      <c r="AR1690" t="s">
        <v>79</v>
      </c>
      <c r="AS1690">
        <v>0</v>
      </c>
      <c r="AT1690" t="s">
        <v>79</v>
      </c>
      <c r="AU1690" t="s">
        <v>79</v>
      </c>
      <c r="AV1690">
        <v>0</v>
      </c>
      <c r="AW1690">
        <v>0</v>
      </c>
    </row>
    <row r="1691" spans="1:49" x14ac:dyDescent="0.2">
      <c r="A1691">
        <v>1</v>
      </c>
      <c r="B1691">
        <v>86</v>
      </c>
      <c r="C1691">
        <v>2</v>
      </c>
      <c r="D1691">
        <v>2</v>
      </c>
      <c r="E1691">
        <v>0</v>
      </c>
      <c r="F1691" t="s">
        <v>79</v>
      </c>
      <c r="G1691" t="s">
        <v>79</v>
      </c>
      <c r="H1691">
        <v>45</v>
      </c>
      <c r="I1691">
        <v>0</v>
      </c>
      <c r="J1691">
        <v>0</v>
      </c>
      <c r="K1691">
        <v>0</v>
      </c>
      <c r="L1691">
        <v>0</v>
      </c>
      <c r="M1691" t="s">
        <v>79</v>
      </c>
      <c r="N1691" t="s">
        <v>79</v>
      </c>
      <c r="O1691" t="s">
        <v>79</v>
      </c>
      <c r="P1691" t="s">
        <v>79</v>
      </c>
      <c r="Q1691" t="s">
        <v>79</v>
      </c>
      <c r="R1691" t="s">
        <v>2143</v>
      </c>
      <c r="S1691" t="s">
        <v>79</v>
      </c>
      <c r="T1691">
        <v>0</v>
      </c>
      <c r="U1691" t="s">
        <v>79</v>
      </c>
      <c r="V1691" t="s">
        <v>79</v>
      </c>
      <c r="W1691" t="s">
        <v>79</v>
      </c>
      <c r="X1691">
        <v>4</v>
      </c>
      <c r="Y1691">
        <v>4</v>
      </c>
      <c r="Z1691" t="s">
        <v>79</v>
      </c>
      <c r="AA1691" t="s">
        <v>79</v>
      </c>
      <c r="AB1691" t="s">
        <v>79</v>
      </c>
      <c r="AC1691" t="s">
        <v>79</v>
      </c>
      <c r="AD1691" t="s">
        <v>79</v>
      </c>
      <c r="AE1691">
        <v>0</v>
      </c>
      <c r="AF1691" t="s">
        <v>79</v>
      </c>
      <c r="AG1691">
        <v>0</v>
      </c>
      <c r="AH1691" t="s">
        <v>79</v>
      </c>
      <c r="AI1691" t="s">
        <v>79</v>
      </c>
      <c r="AJ1691" t="s">
        <v>79</v>
      </c>
      <c r="AK1691" t="s">
        <v>79</v>
      </c>
      <c r="AL1691" t="s">
        <v>79</v>
      </c>
      <c r="AM1691" t="s">
        <v>79</v>
      </c>
      <c r="AN1691" t="s">
        <v>79</v>
      </c>
      <c r="AO1691" t="s">
        <v>79</v>
      </c>
      <c r="AP1691" t="s">
        <v>79</v>
      </c>
      <c r="AQ1691" t="s">
        <v>79</v>
      </c>
      <c r="AR1691" t="s">
        <v>79</v>
      </c>
      <c r="AS1691">
        <v>0</v>
      </c>
      <c r="AT1691" t="s">
        <v>79</v>
      </c>
      <c r="AU1691" t="s">
        <v>79</v>
      </c>
      <c r="AV1691">
        <v>0</v>
      </c>
      <c r="AW1691">
        <v>0</v>
      </c>
    </row>
    <row r="1692" spans="1:49" x14ac:dyDescent="0.2">
      <c r="A1692">
        <v>1</v>
      </c>
      <c r="B1692">
        <v>86</v>
      </c>
      <c r="C1692">
        <v>2</v>
      </c>
      <c r="D1692">
        <v>3</v>
      </c>
      <c r="E1692">
        <v>0</v>
      </c>
      <c r="F1692" t="s">
        <v>79</v>
      </c>
      <c r="G1692" t="s">
        <v>79</v>
      </c>
      <c r="H1692">
        <v>158</v>
      </c>
      <c r="I1692">
        <v>0</v>
      </c>
      <c r="J1692">
        <v>0</v>
      </c>
      <c r="K1692">
        <v>0</v>
      </c>
      <c r="L1692">
        <v>0</v>
      </c>
      <c r="M1692" t="s">
        <v>79</v>
      </c>
      <c r="N1692" t="s">
        <v>79</v>
      </c>
      <c r="O1692" t="s">
        <v>79</v>
      </c>
      <c r="P1692" t="s">
        <v>79</v>
      </c>
      <c r="Q1692" t="s">
        <v>79</v>
      </c>
      <c r="R1692" t="s">
        <v>2144</v>
      </c>
      <c r="S1692" t="s">
        <v>79</v>
      </c>
      <c r="T1692">
        <v>0</v>
      </c>
      <c r="U1692" t="s">
        <v>79</v>
      </c>
      <c r="V1692" t="s">
        <v>79</v>
      </c>
      <c r="W1692" t="s">
        <v>79</v>
      </c>
      <c r="X1692">
        <v>4</v>
      </c>
      <c r="Y1692">
        <v>4</v>
      </c>
      <c r="Z1692" t="s">
        <v>79</v>
      </c>
      <c r="AA1692" t="s">
        <v>79</v>
      </c>
      <c r="AB1692" t="s">
        <v>79</v>
      </c>
      <c r="AC1692" t="s">
        <v>79</v>
      </c>
      <c r="AD1692" t="s">
        <v>79</v>
      </c>
      <c r="AE1692">
        <v>0</v>
      </c>
      <c r="AF1692" t="s">
        <v>79</v>
      </c>
      <c r="AG1692">
        <v>0</v>
      </c>
      <c r="AH1692" t="s">
        <v>79</v>
      </c>
      <c r="AI1692" t="s">
        <v>79</v>
      </c>
      <c r="AJ1692" t="s">
        <v>79</v>
      </c>
      <c r="AK1692" t="s">
        <v>79</v>
      </c>
      <c r="AL1692" t="s">
        <v>79</v>
      </c>
      <c r="AM1692" t="s">
        <v>79</v>
      </c>
      <c r="AN1692" t="s">
        <v>79</v>
      </c>
      <c r="AO1692" t="s">
        <v>79</v>
      </c>
      <c r="AP1692" t="s">
        <v>79</v>
      </c>
      <c r="AQ1692" t="s">
        <v>79</v>
      </c>
      <c r="AR1692" t="s">
        <v>79</v>
      </c>
      <c r="AS1692">
        <v>0</v>
      </c>
      <c r="AT1692" t="s">
        <v>79</v>
      </c>
      <c r="AU1692" t="s">
        <v>79</v>
      </c>
      <c r="AV1692">
        <v>0</v>
      </c>
      <c r="AW1692">
        <v>0</v>
      </c>
    </row>
    <row r="1693" spans="1:49" x14ac:dyDescent="0.2">
      <c r="A1693">
        <v>1</v>
      </c>
      <c r="B1693">
        <v>86</v>
      </c>
      <c r="C1693">
        <v>2</v>
      </c>
      <c r="D1693">
        <v>4</v>
      </c>
      <c r="E1693">
        <v>0</v>
      </c>
      <c r="F1693" t="s">
        <v>79</v>
      </c>
      <c r="G1693" t="s">
        <v>79</v>
      </c>
      <c r="H1693">
        <v>37</v>
      </c>
      <c r="I1693">
        <v>0</v>
      </c>
      <c r="J1693">
        <v>0</v>
      </c>
      <c r="K1693">
        <v>0</v>
      </c>
      <c r="L1693">
        <v>0</v>
      </c>
      <c r="M1693" t="s">
        <v>79</v>
      </c>
      <c r="N1693" t="s">
        <v>79</v>
      </c>
      <c r="O1693" t="s">
        <v>79</v>
      </c>
      <c r="P1693" t="s">
        <v>79</v>
      </c>
      <c r="Q1693" t="s">
        <v>79</v>
      </c>
      <c r="R1693" t="s">
        <v>2145</v>
      </c>
      <c r="S1693" t="s">
        <v>79</v>
      </c>
      <c r="T1693">
        <v>0</v>
      </c>
      <c r="U1693" t="s">
        <v>79</v>
      </c>
      <c r="V1693" t="s">
        <v>79</v>
      </c>
      <c r="W1693" t="s">
        <v>79</v>
      </c>
      <c r="X1693">
        <v>7</v>
      </c>
      <c r="Y1693">
        <v>7</v>
      </c>
      <c r="Z1693" t="s">
        <v>79</v>
      </c>
      <c r="AA1693" t="s">
        <v>79</v>
      </c>
      <c r="AB1693" t="s">
        <v>79</v>
      </c>
      <c r="AC1693" t="s">
        <v>79</v>
      </c>
      <c r="AD1693" t="s">
        <v>79</v>
      </c>
      <c r="AE1693">
        <v>0</v>
      </c>
      <c r="AF1693" t="s">
        <v>79</v>
      </c>
      <c r="AG1693">
        <v>0</v>
      </c>
      <c r="AH1693" t="s">
        <v>79</v>
      </c>
      <c r="AI1693" t="s">
        <v>79</v>
      </c>
      <c r="AJ1693" t="s">
        <v>79</v>
      </c>
      <c r="AK1693" t="s">
        <v>79</v>
      </c>
      <c r="AL1693" t="s">
        <v>79</v>
      </c>
      <c r="AM1693" t="s">
        <v>79</v>
      </c>
      <c r="AN1693" t="s">
        <v>79</v>
      </c>
      <c r="AO1693" t="s">
        <v>79</v>
      </c>
      <c r="AP1693" t="s">
        <v>79</v>
      </c>
      <c r="AQ1693" t="s">
        <v>79</v>
      </c>
      <c r="AR1693" t="s">
        <v>79</v>
      </c>
      <c r="AS1693">
        <v>1</v>
      </c>
      <c r="AT1693" t="s">
        <v>79</v>
      </c>
      <c r="AU1693" t="s">
        <v>79</v>
      </c>
      <c r="AV1693">
        <v>0</v>
      </c>
      <c r="AW1693">
        <v>0</v>
      </c>
    </row>
    <row r="1694" spans="1:49" x14ac:dyDescent="0.2">
      <c r="A1694">
        <v>1</v>
      </c>
      <c r="B1694">
        <v>86</v>
      </c>
      <c r="C1694">
        <v>2</v>
      </c>
      <c r="D1694">
        <v>5</v>
      </c>
      <c r="E1694">
        <v>0</v>
      </c>
      <c r="F1694" t="s">
        <v>79</v>
      </c>
      <c r="G1694" t="s">
        <v>79</v>
      </c>
      <c r="H1694">
        <v>549</v>
      </c>
      <c r="I1694">
        <v>0</v>
      </c>
      <c r="J1694">
        <v>0</v>
      </c>
      <c r="K1694">
        <v>0</v>
      </c>
      <c r="L1694">
        <v>0</v>
      </c>
      <c r="M1694" t="s">
        <v>79</v>
      </c>
      <c r="N1694" t="s">
        <v>79</v>
      </c>
      <c r="O1694" t="s">
        <v>79</v>
      </c>
      <c r="P1694" t="s">
        <v>79</v>
      </c>
      <c r="Q1694" t="s">
        <v>79</v>
      </c>
      <c r="R1694" t="s">
        <v>411</v>
      </c>
      <c r="S1694" t="s">
        <v>79</v>
      </c>
      <c r="T1694">
        <v>0</v>
      </c>
      <c r="U1694" t="s">
        <v>79</v>
      </c>
      <c r="V1694" t="s">
        <v>79</v>
      </c>
      <c r="W1694" t="s">
        <v>79</v>
      </c>
      <c r="X1694">
        <v>4</v>
      </c>
      <c r="Y1694">
        <v>4</v>
      </c>
      <c r="Z1694" t="s">
        <v>79</v>
      </c>
      <c r="AA1694" t="s">
        <v>79</v>
      </c>
      <c r="AB1694" t="s">
        <v>79</v>
      </c>
      <c r="AC1694" t="s">
        <v>79</v>
      </c>
      <c r="AD1694" t="s">
        <v>79</v>
      </c>
      <c r="AE1694">
        <v>0</v>
      </c>
      <c r="AF1694" t="s">
        <v>79</v>
      </c>
      <c r="AG1694">
        <v>0</v>
      </c>
      <c r="AH1694" t="s">
        <v>79</v>
      </c>
      <c r="AI1694" t="s">
        <v>79</v>
      </c>
      <c r="AJ1694" t="s">
        <v>79</v>
      </c>
      <c r="AK1694" t="s">
        <v>79</v>
      </c>
      <c r="AL1694" t="s">
        <v>79</v>
      </c>
      <c r="AM1694" t="s">
        <v>79</v>
      </c>
      <c r="AN1694" t="s">
        <v>79</v>
      </c>
      <c r="AO1694" t="s">
        <v>79</v>
      </c>
      <c r="AP1694" t="s">
        <v>79</v>
      </c>
      <c r="AQ1694" t="s">
        <v>79</v>
      </c>
      <c r="AR1694" t="s">
        <v>79</v>
      </c>
      <c r="AS1694">
        <v>0</v>
      </c>
      <c r="AT1694" t="s">
        <v>79</v>
      </c>
      <c r="AU1694" t="s">
        <v>79</v>
      </c>
      <c r="AV1694">
        <v>0</v>
      </c>
      <c r="AW1694">
        <v>0</v>
      </c>
    </row>
    <row r="1695" spans="1:49" x14ac:dyDescent="0.2">
      <c r="A1695">
        <v>1</v>
      </c>
      <c r="B1695">
        <v>86</v>
      </c>
      <c r="C1695">
        <v>2</v>
      </c>
      <c r="D1695">
        <v>6</v>
      </c>
      <c r="E1695">
        <v>0</v>
      </c>
      <c r="F1695" t="s">
        <v>79</v>
      </c>
      <c r="G1695" t="s">
        <v>79</v>
      </c>
      <c r="H1695">
        <v>40</v>
      </c>
      <c r="I1695">
        <v>0</v>
      </c>
      <c r="J1695">
        <v>0</v>
      </c>
      <c r="K1695">
        <v>0</v>
      </c>
      <c r="L1695">
        <v>0</v>
      </c>
      <c r="M1695" t="s">
        <v>79</v>
      </c>
      <c r="N1695" t="s">
        <v>79</v>
      </c>
      <c r="O1695" t="s">
        <v>79</v>
      </c>
      <c r="P1695" t="s">
        <v>79</v>
      </c>
      <c r="Q1695" t="s">
        <v>79</v>
      </c>
      <c r="R1695" t="s">
        <v>2146</v>
      </c>
      <c r="S1695" t="s">
        <v>79</v>
      </c>
      <c r="T1695">
        <v>0</v>
      </c>
      <c r="U1695" t="s">
        <v>79</v>
      </c>
      <c r="V1695" t="s">
        <v>79</v>
      </c>
      <c r="W1695" t="s">
        <v>79</v>
      </c>
      <c r="X1695">
        <v>7</v>
      </c>
      <c r="Y1695">
        <v>7</v>
      </c>
      <c r="Z1695" t="s">
        <v>79</v>
      </c>
      <c r="AA1695" t="s">
        <v>79</v>
      </c>
      <c r="AB1695" t="s">
        <v>79</v>
      </c>
      <c r="AC1695" t="s">
        <v>79</v>
      </c>
      <c r="AD1695" t="s">
        <v>79</v>
      </c>
      <c r="AE1695">
        <v>0</v>
      </c>
      <c r="AF1695" t="s">
        <v>79</v>
      </c>
      <c r="AG1695">
        <v>0</v>
      </c>
      <c r="AH1695" t="s">
        <v>79</v>
      </c>
      <c r="AI1695" t="s">
        <v>79</v>
      </c>
      <c r="AJ1695" t="s">
        <v>79</v>
      </c>
      <c r="AK1695" t="s">
        <v>79</v>
      </c>
      <c r="AL1695" t="s">
        <v>79</v>
      </c>
      <c r="AM1695" t="s">
        <v>79</v>
      </c>
      <c r="AN1695" t="s">
        <v>79</v>
      </c>
      <c r="AO1695" t="s">
        <v>79</v>
      </c>
      <c r="AP1695" t="s">
        <v>79</v>
      </c>
      <c r="AQ1695" t="s">
        <v>79</v>
      </c>
      <c r="AR1695" t="s">
        <v>79</v>
      </c>
      <c r="AS1695">
        <v>1</v>
      </c>
      <c r="AT1695" t="s">
        <v>79</v>
      </c>
      <c r="AU1695" t="s">
        <v>79</v>
      </c>
      <c r="AV1695">
        <v>0</v>
      </c>
      <c r="AW1695">
        <v>0</v>
      </c>
    </row>
    <row r="1696" spans="1:49" x14ac:dyDescent="0.2">
      <c r="A1696">
        <v>1</v>
      </c>
      <c r="B1696">
        <v>86</v>
      </c>
      <c r="C1696">
        <v>2</v>
      </c>
      <c r="D1696">
        <v>7</v>
      </c>
      <c r="E1696">
        <v>0</v>
      </c>
      <c r="F1696" t="s">
        <v>79</v>
      </c>
      <c r="G1696" t="s">
        <v>79</v>
      </c>
      <c r="H1696">
        <v>557</v>
      </c>
      <c r="I1696">
        <v>0</v>
      </c>
      <c r="J1696">
        <v>0</v>
      </c>
      <c r="K1696">
        <v>0</v>
      </c>
      <c r="L1696">
        <v>0</v>
      </c>
      <c r="M1696" t="s">
        <v>79</v>
      </c>
      <c r="N1696" t="s">
        <v>79</v>
      </c>
      <c r="O1696" t="s">
        <v>79</v>
      </c>
      <c r="P1696" t="s">
        <v>79</v>
      </c>
      <c r="Q1696" t="s">
        <v>79</v>
      </c>
      <c r="R1696" t="s">
        <v>2147</v>
      </c>
      <c r="S1696" t="s">
        <v>79</v>
      </c>
      <c r="T1696">
        <v>0</v>
      </c>
      <c r="U1696" t="s">
        <v>79</v>
      </c>
      <c r="V1696" t="s">
        <v>79</v>
      </c>
      <c r="W1696" t="s">
        <v>79</v>
      </c>
      <c r="X1696">
        <v>4</v>
      </c>
      <c r="Y1696">
        <v>4</v>
      </c>
      <c r="Z1696" t="s">
        <v>79</v>
      </c>
      <c r="AA1696" t="s">
        <v>79</v>
      </c>
      <c r="AB1696" t="s">
        <v>79</v>
      </c>
      <c r="AC1696" t="s">
        <v>79</v>
      </c>
      <c r="AD1696" t="s">
        <v>79</v>
      </c>
      <c r="AE1696">
        <v>0</v>
      </c>
      <c r="AF1696" t="s">
        <v>79</v>
      </c>
      <c r="AG1696">
        <v>0</v>
      </c>
      <c r="AH1696" t="s">
        <v>79</v>
      </c>
      <c r="AI1696" t="s">
        <v>79</v>
      </c>
      <c r="AJ1696" t="s">
        <v>79</v>
      </c>
      <c r="AK1696" t="s">
        <v>79</v>
      </c>
      <c r="AL1696" t="s">
        <v>79</v>
      </c>
      <c r="AM1696" t="s">
        <v>79</v>
      </c>
      <c r="AN1696" t="s">
        <v>79</v>
      </c>
      <c r="AO1696" t="s">
        <v>79</v>
      </c>
      <c r="AP1696" t="s">
        <v>79</v>
      </c>
      <c r="AQ1696" t="s">
        <v>79</v>
      </c>
      <c r="AR1696" t="s">
        <v>79</v>
      </c>
      <c r="AS1696">
        <v>0</v>
      </c>
      <c r="AT1696" t="s">
        <v>79</v>
      </c>
      <c r="AU1696" t="s">
        <v>79</v>
      </c>
      <c r="AV1696">
        <v>0</v>
      </c>
      <c r="AW1696">
        <v>0</v>
      </c>
    </row>
    <row r="1697" spans="1:49" x14ac:dyDescent="0.2">
      <c r="A1697">
        <v>1</v>
      </c>
      <c r="B1697">
        <v>86</v>
      </c>
      <c r="C1697">
        <v>2</v>
      </c>
      <c r="D1697">
        <v>8</v>
      </c>
      <c r="E1697">
        <v>0</v>
      </c>
      <c r="F1697" t="s">
        <v>79</v>
      </c>
      <c r="G1697" t="s">
        <v>79</v>
      </c>
      <c r="H1697">
        <v>0</v>
      </c>
      <c r="I1697">
        <v>0</v>
      </c>
      <c r="J1697">
        <v>0</v>
      </c>
      <c r="K1697">
        <v>0</v>
      </c>
      <c r="L1697">
        <v>0</v>
      </c>
      <c r="M1697" t="s">
        <v>79</v>
      </c>
      <c r="N1697" t="s">
        <v>79</v>
      </c>
      <c r="O1697" t="s">
        <v>79</v>
      </c>
      <c r="P1697" t="s">
        <v>79</v>
      </c>
      <c r="Q1697" t="s">
        <v>79</v>
      </c>
      <c r="R1697" t="s">
        <v>79</v>
      </c>
      <c r="S1697" t="s">
        <v>79</v>
      </c>
      <c r="T1697">
        <v>0</v>
      </c>
      <c r="U1697" t="s">
        <v>79</v>
      </c>
      <c r="V1697" t="s">
        <v>79</v>
      </c>
      <c r="W1697" t="s">
        <v>79</v>
      </c>
      <c r="X1697">
        <v>0</v>
      </c>
      <c r="Y1697">
        <v>0</v>
      </c>
      <c r="Z1697" t="s">
        <v>79</v>
      </c>
      <c r="AA1697" t="s">
        <v>79</v>
      </c>
      <c r="AB1697" t="s">
        <v>79</v>
      </c>
      <c r="AC1697" t="s">
        <v>79</v>
      </c>
      <c r="AD1697" t="s">
        <v>79</v>
      </c>
      <c r="AE1697">
        <v>0</v>
      </c>
      <c r="AF1697" t="s">
        <v>79</v>
      </c>
      <c r="AG1697">
        <v>0</v>
      </c>
      <c r="AH1697" t="s">
        <v>79</v>
      </c>
      <c r="AI1697" t="s">
        <v>79</v>
      </c>
      <c r="AJ1697" t="s">
        <v>79</v>
      </c>
      <c r="AK1697" t="s">
        <v>79</v>
      </c>
      <c r="AL1697" t="s">
        <v>79</v>
      </c>
      <c r="AM1697" t="s">
        <v>79</v>
      </c>
      <c r="AN1697" t="s">
        <v>79</v>
      </c>
      <c r="AO1697" t="s">
        <v>79</v>
      </c>
      <c r="AP1697" t="s">
        <v>79</v>
      </c>
      <c r="AQ1697" t="s">
        <v>79</v>
      </c>
      <c r="AR1697" t="s">
        <v>79</v>
      </c>
      <c r="AS1697">
        <v>0</v>
      </c>
      <c r="AT1697" t="s">
        <v>79</v>
      </c>
      <c r="AU1697" t="s">
        <v>79</v>
      </c>
      <c r="AV1697">
        <v>0</v>
      </c>
      <c r="AW1697">
        <v>0</v>
      </c>
    </row>
    <row r="1698" spans="1:49" x14ac:dyDescent="0.2">
      <c r="A1698">
        <v>1</v>
      </c>
      <c r="B1698">
        <v>87</v>
      </c>
      <c r="C1698">
        <v>1</v>
      </c>
      <c r="D1698">
        <v>1</v>
      </c>
      <c r="E1698">
        <v>0</v>
      </c>
      <c r="F1698" t="s">
        <v>79</v>
      </c>
      <c r="G1698" t="s">
        <v>79</v>
      </c>
      <c r="H1698">
        <v>0</v>
      </c>
      <c r="I1698">
        <v>0</v>
      </c>
      <c r="J1698">
        <v>0</v>
      </c>
      <c r="K1698">
        <v>0</v>
      </c>
      <c r="L1698">
        <v>0</v>
      </c>
      <c r="M1698" t="s">
        <v>79</v>
      </c>
      <c r="N1698" t="s">
        <v>79</v>
      </c>
      <c r="O1698" t="s">
        <v>79</v>
      </c>
      <c r="P1698" t="s">
        <v>79</v>
      </c>
      <c r="Q1698" t="s">
        <v>79</v>
      </c>
      <c r="R1698" t="s">
        <v>79</v>
      </c>
      <c r="S1698" t="s">
        <v>79</v>
      </c>
      <c r="T1698">
        <v>0</v>
      </c>
      <c r="U1698" t="s">
        <v>79</v>
      </c>
      <c r="V1698" t="s">
        <v>79</v>
      </c>
      <c r="W1698" t="s">
        <v>79</v>
      </c>
      <c r="X1698">
        <v>0</v>
      </c>
      <c r="Y1698">
        <v>0</v>
      </c>
      <c r="Z1698" t="s">
        <v>79</v>
      </c>
      <c r="AA1698" t="s">
        <v>79</v>
      </c>
      <c r="AB1698" t="s">
        <v>79</v>
      </c>
      <c r="AC1698" t="s">
        <v>79</v>
      </c>
      <c r="AD1698" t="s">
        <v>79</v>
      </c>
      <c r="AE1698">
        <v>0</v>
      </c>
      <c r="AF1698" t="s">
        <v>79</v>
      </c>
      <c r="AG1698">
        <v>0</v>
      </c>
      <c r="AH1698" t="s">
        <v>79</v>
      </c>
      <c r="AI1698" t="s">
        <v>79</v>
      </c>
      <c r="AJ1698" t="s">
        <v>79</v>
      </c>
      <c r="AK1698" t="s">
        <v>79</v>
      </c>
      <c r="AL1698" t="s">
        <v>79</v>
      </c>
      <c r="AM1698" t="s">
        <v>79</v>
      </c>
      <c r="AN1698" t="s">
        <v>79</v>
      </c>
      <c r="AO1698" t="s">
        <v>79</v>
      </c>
      <c r="AP1698" t="s">
        <v>79</v>
      </c>
      <c r="AQ1698" t="s">
        <v>79</v>
      </c>
      <c r="AR1698" t="s">
        <v>79</v>
      </c>
      <c r="AS1698">
        <v>0</v>
      </c>
      <c r="AT1698" t="s">
        <v>79</v>
      </c>
      <c r="AU1698" t="s">
        <v>79</v>
      </c>
      <c r="AV1698">
        <v>0</v>
      </c>
      <c r="AW1698">
        <v>0</v>
      </c>
    </row>
    <row r="1699" spans="1:49" x14ac:dyDescent="0.2">
      <c r="A1699">
        <v>1</v>
      </c>
      <c r="B1699">
        <v>87</v>
      </c>
      <c r="C1699">
        <v>1</v>
      </c>
      <c r="D1699">
        <v>2</v>
      </c>
      <c r="E1699">
        <v>0</v>
      </c>
      <c r="F1699" t="s">
        <v>79</v>
      </c>
      <c r="G1699" t="s">
        <v>79</v>
      </c>
      <c r="H1699">
        <v>0</v>
      </c>
      <c r="I1699">
        <v>0</v>
      </c>
      <c r="J1699">
        <v>0</v>
      </c>
      <c r="K1699">
        <v>0</v>
      </c>
      <c r="L1699">
        <v>0</v>
      </c>
      <c r="M1699" t="s">
        <v>79</v>
      </c>
      <c r="N1699" t="s">
        <v>79</v>
      </c>
      <c r="O1699" t="s">
        <v>79</v>
      </c>
      <c r="P1699" t="s">
        <v>79</v>
      </c>
      <c r="Q1699" t="s">
        <v>79</v>
      </c>
      <c r="R1699" t="s">
        <v>79</v>
      </c>
      <c r="S1699" t="s">
        <v>79</v>
      </c>
      <c r="T1699">
        <v>0</v>
      </c>
      <c r="U1699" t="s">
        <v>79</v>
      </c>
      <c r="V1699" t="s">
        <v>79</v>
      </c>
      <c r="W1699" t="s">
        <v>79</v>
      </c>
      <c r="X1699">
        <v>0</v>
      </c>
      <c r="Y1699">
        <v>0</v>
      </c>
      <c r="Z1699" t="s">
        <v>79</v>
      </c>
      <c r="AA1699" t="s">
        <v>79</v>
      </c>
      <c r="AB1699" t="s">
        <v>79</v>
      </c>
      <c r="AC1699" t="s">
        <v>79</v>
      </c>
      <c r="AD1699" t="s">
        <v>79</v>
      </c>
      <c r="AE1699">
        <v>0</v>
      </c>
      <c r="AF1699" t="s">
        <v>79</v>
      </c>
      <c r="AG1699">
        <v>0</v>
      </c>
      <c r="AH1699" t="s">
        <v>79</v>
      </c>
      <c r="AI1699" t="s">
        <v>79</v>
      </c>
      <c r="AJ1699" t="s">
        <v>79</v>
      </c>
      <c r="AK1699" t="s">
        <v>79</v>
      </c>
      <c r="AL1699" t="s">
        <v>79</v>
      </c>
      <c r="AM1699" t="s">
        <v>79</v>
      </c>
      <c r="AN1699" t="s">
        <v>79</v>
      </c>
      <c r="AO1699" t="s">
        <v>79</v>
      </c>
      <c r="AP1699" t="s">
        <v>79</v>
      </c>
      <c r="AQ1699" t="s">
        <v>79</v>
      </c>
      <c r="AR1699" t="s">
        <v>79</v>
      </c>
      <c r="AS1699">
        <v>0</v>
      </c>
      <c r="AT1699" t="s">
        <v>79</v>
      </c>
      <c r="AU1699" t="s">
        <v>79</v>
      </c>
      <c r="AV1699">
        <v>0</v>
      </c>
      <c r="AW1699">
        <v>0</v>
      </c>
    </row>
    <row r="1700" spans="1:49" x14ac:dyDescent="0.2">
      <c r="A1700">
        <v>1</v>
      </c>
      <c r="B1700">
        <v>87</v>
      </c>
      <c r="C1700">
        <v>1</v>
      </c>
      <c r="D1700">
        <v>3</v>
      </c>
      <c r="E1700">
        <v>0</v>
      </c>
      <c r="F1700" t="s">
        <v>79</v>
      </c>
      <c r="G1700" t="s">
        <v>79</v>
      </c>
      <c r="H1700">
        <v>1136</v>
      </c>
      <c r="I1700">
        <v>0</v>
      </c>
      <c r="J1700">
        <v>0</v>
      </c>
      <c r="K1700">
        <v>0</v>
      </c>
      <c r="L1700">
        <v>0</v>
      </c>
      <c r="M1700" t="s">
        <v>79</v>
      </c>
      <c r="N1700" t="s">
        <v>79</v>
      </c>
      <c r="O1700" t="s">
        <v>79</v>
      </c>
      <c r="P1700" t="s">
        <v>79</v>
      </c>
      <c r="Q1700" t="s">
        <v>79</v>
      </c>
      <c r="R1700" t="s">
        <v>1238</v>
      </c>
      <c r="S1700" t="s">
        <v>79</v>
      </c>
      <c r="T1700">
        <v>0</v>
      </c>
      <c r="U1700" t="s">
        <v>79</v>
      </c>
      <c r="V1700" t="s">
        <v>79</v>
      </c>
      <c r="W1700" t="s">
        <v>79</v>
      </c>
      <c r="X1700">
        <v>1</v>
      </c>
      <c r="Y1700">
        <v>1</v>
      </c>
      <c r="Z1700" t="s">
        <v>79</v>
      </c>
      <c r="AA1700" t="s">
        <v>79</v>
      </c>
      <c r="AB1700" t="s">
        <v>79</v>
      </c>
      <c r="AC1700" t="s">
        <v>79</v>
      </c>
      <c r="AD1700" t="s">
        <v>79</v>
      </c>
      <c r="AE1700">
        <v>0</v>
      </c>
      <c r="AF1700" t="s">
        <v>79</v>
      </c>
      <c r="AG1700">
        <v>0</v>
      </c>
      <c r="AH1700" t="s">
        <v>79</v>
      </c>
      <c r="AI1700" t="s">
        <v>79</v>
      </c>
      <c r="AJ1700" t="s">
        <v>79</v>
      </c>
      <c r="AK1700" t="s">
        <v>79</v>
      </c>
      <c r="AL1700" t="s">
        <v>79</v>
      </c>
      <c r="AM1700" t="s">
        <v>79</v>
      </c>
      <c r="AN1700" t="s">
        <v>79</v>
      </c>
      <c r="AO1700" t="s">
        <v>79</v>
      </c>
      <c r="AP1700" t="s">
        <v>79</v>
      </c>
      <c r="AQ1700" t="s">
        <v>79</v>
      </c>
      <c r="AR1700" t="s">
        <v>79</v>
      </c>
      <c r="AS1700">
        <v>0</v>
      </c>
      <c r="AT1700" t="s">
        <v>79</v>
      </c>
      <c r="AU1700" t="s">
        <v>79</v>
      </c>
      <c r="AV1700">
        <v>0</v>
      </c>
      <c r="AW1700">
        <v>0</v>
      </c>
    </row>
    <row r="1701" spans="1:49" x14ac:dyDescent="0.2">
      <c r="A1701">
        <v>1</v>
      </c>
      <c r="B1701">
        <v>87</v>
      </c>
      <c r="C1701">
        <v>1</v>
      </c>
      <c r="D1701">
        <v>4</v>
      </c>
      <c r="E1701">
        <v>0</v>
      </c>
      <c r="F1701" t="s">
        <v>79</v>
      </c>
      <c r="G1701" t="s">
        <v>79</v>
      </c>
      <c r="H1701">
        <v>1127</v>
      </c>
      <c r="I1701">
        <v>0</v>
      </c>
      <c r="J1701">
        <v>0</v>
      </c>
      <c r="K1701">
        <v>0</v>
      </c>
      <c r="L1701">
        <v>0</v>
      </c>
      <c r="M1701" t="s">
        <v>79</v>
      </c>
      <c r="N1701" t="s">
        <v>79</v>
      </c>
      <c r="O1701" t="s">
        <v>79</v>
      </c>
      <c r="P1701" t="s">
        <v>79</v>
      </c>
      <c r="Q1701" t="s">
        <v>79</v>
      </c>
      <c r="R1701" t="s">
        <v>365</v>
      </c>
      <c r="S1701" t="s">
        <v>79</v>
      </c>
      <c r="T1701">
        <v>0</v>
      </c>
      <c r="U1701" t="s">
        <v>79</v>
      </c>
      <c r="V1701" t="s">
        <v>79</v>
      </c>
      <c r="W1701" t="s">
        <v>79</v>
      </c>
      <c r="X1701">
        <v>1</v>
      </c>
      <c r="Y1701">
        <v>1</v>
      </c>
      <c r="Z1701" t="s">
        <v>79</v>
      </c>
      <c r="AA1701" t="s">
        <v>79</v>
      </c>
      <c r="AB1701" t="s">
        <v>79</v>
      </c>
      <c r="AC1701" t="s">
        <v>79</v>
      </c>
      <c r="AD1701" t="s">
        <v>79</v>
      </c>
      <c r="AE1701">
        <v>0</v>
      </c>
      <c r="AF1701" t="s">
        <v>79</v>
      </c>
      <c r="AG1701">
        <v>0</v>
      </c>
      <c r="AH1701" t="s">
        <v>79</v>
      </c>
      <c r="AI1701" t="s">
        <v>79</v>
      </c>
      <c r="AJ1701" t="s">
        <v>79</v>
      </c>
      <c r="AK1701" t="s">
        <v>79</v>
      </c>
      <c r="AL1701" t="s">
        <v>79</v>
      </c>
      <c r="AM1701" t="s">
        <v>79</v>
      </c>
      <c r="AN1701" t="s">
        <v>79</v>
      </c>
      <c r="AO1701" t="s">
        <v>79</v>
      </c>
      <c r="AP1701" t="s">
        <v>79</v>
      </c>
      <c r="AQ1701" t="s">
        <v>79</v>
      </c>
      <c r="AR1701" t="s">
        <v>79</v>
      </c>
      <c r="AS1701">
        <v>0</v>
      </c>
      <c r="AT1701" t="s">
        <v>79</v>
      </c>
      <c r="AU1701" t="s">
        <v>79</v>
      </c>
      <c r="AV1701">
        <v>0</v>
      </c>
      <c r="AW1701">
        <v>0</v>
      </c>
    </row>
    <row r="1702" spans="1:49" x14ac:dyDescent="0.2">
      <c r="A1702">
        <v>1</v>
      </c>
      <c r="B1702">
        <v>87</v>
      </c>
      <c r="C1702">
        <v>1</v>
      </c>
      <c r="D1702">
        <v>5</v>
      </c>
      <c r="E1702">
        <v>0</v>
      </c>
      <c r="F1702" t="s">
        <v>79</v>
      </c>
      <c r="G1702" t="s">
        <v>79</v>
      </c>
      <c r="H1702">
        <v>1067</v>
      </c>
      <c r="I1702">
        <v>0</v>
      </c>
      <c r="J1702">
        <v>0</v>
      </c>
      <c r="K1702">
        <v>0</v>
      </c>
      <c r="L1702">
        <v>0</v>
      </c>
      <c r="M1702" t="s">
        <v>79</v>
      </c>
      <c r="N1702" t="s">
        <v>79</v>
      </c>
      <c r="O1702" t="s">
        <v>79</v>
      </c>
      <c r="P1702" t="s">
        <v>79</v>
      </c>
      <c r="Q1702" t="s">
        <v>79</v>
      </c>
      <c r="R1702" t="s">
        <v>364</v>
      </c>
      <c r="S1702" t="s">
        <v>79</v>
      </c>
      <c r="T1702">
        <v>0</v>
      </c>
      <c r="U1702" t="s">
        <v>79</v>
      </c>
      <c r="V1702" t="s">
        <v>79</v>
      </c>
      <c r="W1702" t="s">
        <v>79</v>
      </c>
      <c r="X1702">
        <v>1</v>
      </c>
      <c r="Y1702">
        <v>1</v>
      </c>
      <c r="Z1702" t="s">
        <v>79</v>
      </c>
      <c r="AA1702" t="s">
        <v>79</v>
      </c>
      <c r="AB1702" t="s">
        <v>79</v>
      </c>
      <c r="AC1702" t="s">
        <v>79</v>
      </c>
      <c r="AD1702" t="s">
        <v>79</v>
      </c>
      <c r="AE1702">
        <v>0</v>
      </c>
      <c r="AF1702" t="s">
        <v>79</v>
      </c>
      <c r="AG1702">
        <v>0</v>
      </c>
      <c r="AH1702" t="s">
        <v>79</v>
      </c>
      <c r="AI1702" t="s">
        <v>79</v>
      </c>
      <c r="AJ1702" t="s">
        <v>79</v>
      </c>
      <c r="AK1702" t="s">
        <v>79</v>
      </c>
      <c r="AL1702" t="s">
        <v>79</v>
      </c>
      <c r="AM1702" t="s">
        <v>79</v>
      </c>
      <c r="AN1702" t="s">
        <v>79</v>
      </c>
      <c r="AO1702" t="s">
        <v>79</v>
      </c>
      <c r="AP1702" t="s">
        <v>79</v>
      </c>
      <c r="AQ1702" t="s">
        <v>79</v>
      </c>
      <c r="AR1702" t="s">
        <v>79</v>
      </c>
      <c r="AS1702">
        <v>0</v>
      </c>
      <c r="AT1702" t="s">
        <v>79</v>
      </c>
      <c r="AU1702" t="s">
        <v>79</v>
      </c>
      <c r="AV1702">
        <v>0</v>
      </c>
      <c r="AW1702">
        <v>0</v>
      </c>
    </row>
    <row r="1703" spans="1:49" x14ac:dyDescent="0.2">
      <c r="A1703">
        <v>1</v>
      </c>
      <c r="B1703">
        <v>87</v>
      </c>
      <c r="C1703">
        <v>1</v>
      </c>
      <c r="D1703">
        <v>6</v>
      </c>
      <c r="E1703">
        <v>0</v>
      </c>
      <c r="F1703" t="s">
        <v>79</v>
      </c>
      <c r="G1703" t="s">
        <v>79</v>
      </c>
      <c r="H1703">
        <v>0</v>
      </c>
      <c r="I1703">
        <v>0</v>
      </c>
      <c r="J1703">
        <v>0</v>
      </c>
      <c r="K1703">
        <v>0</v>
      </c>
      <c r="L1703">
        <v>0</v>
      </c>
      <c r="M1703" t="s">
        <v>79</v>
      </c>
      <c r="N1703" t="s">
        <v>79</v>
      </c>
      <c r="O1703" t="s">
        <v>79</v>
      </c>
      <c r="P1703" t="s">
        <v>79</v>
      </c>
      <c r="Q1703" t="s">
        <v>79</v>
      </c>
      <c r="R1703" t="s">
        <v>79</v>
      </c>
      <c r="S1703" t="s">
        <v>79</v>
      </c>
      <c r="T1703">
        <v>0</v>
      </c>
      <c r="U1703" t="s">
        <v>79</v>
      </c>
      <c r="V1703" t="s">
        <v>79</v>
      </c>
      <c r="W1703" t="s">
        <v>79</v>
      </c>
      <c r="X1703">
        <v>0</v>
      </c>
      <c r="Y1703">
        <v>0</v>
      </c>
      <c r="Z1703" t="s">
        <v>79</v>
      </c>
      <c r="AA1703" t="s">
        <v>79</v>
      </c>
      <c r="AB1703" t="s">
        <v>79</v>
      </c>
      <c r="AC1703" t="s">
        <v>79</v>
      </c>
      <c r="AD1703" t="s">
        <v>79</v>
      </c>
      <c r="AE1703">
        <v>0</v>
      </c>
      <c r="AF1703" t="s">
        <v>79</v>
      </c>
      <c r="AG1703">
        <v>0</v>
      </c>
      <c r="AH1703" t="s">
        <v>79</v>
      </c>
      <c r="AI1703" t="s">
        <v>79</v>
      </c>
      <c r="AJ1703" t="s">
        <v>79</v>
      </c>
      <c r="AK1703" t="s">
        <v>79</v>
      </c>
      <c r="AL1703" t="s">
        <v>79</v>
      </c>
      <c r="AM1703" t="s">
        <v>79</v>
      </c>
      <c r="AN1703" t="s">
        <v>79</v>
      </c>
      <c r="AO1703" t="s">
        <v>79</v>
      </c>
      <c r="AP1703" t="s">
        <v>79</v>
      </c>
      <c r="AQ1703" t="s">
        <v>79</v>
      </c>
      <c r="AR1703" t="s">
        <v>79</v>
      </c>
      <c r="AS1703">
        <v>0</v>
      </c>
      <c r="AT1703" t="s">
        <v>79</v>
      </c>
      <c r="AU1703" t="s">
        <v>79</v>
      </c>
      <c r="AV1703">
        <v>0</v>
      </c>
      <c r="AW1703">
        <v>0</v>
      </c>
    </row>
    <row r="1704" spans="1:49" x14ac:dyDescent="0.2">
      <c r="A1704">
        <v>1</v>
      </c>
      <c r="B1704">
        <v>87</v>
      </c>
      <c r="C1704">
        <v>1</v>
      </c>
      <c r="D1704">
        <v>7</v>
      </c>
      <c r="E1704">
        <v>0</v>
      </c>
      <c r="F1704" t="s">
        <v>79</v>
      </c>
      <c r="G1704" t="s">
        <v>79</v>
      </c>
      <c r="H1704">
        <v>0</v>
      </c>
      <c r="I1704">
        <v>0</v>
      </c>
      <c r="J1704">
        <v>0</v>
      </c>
      <c r="K1704">
        <v>0</v>
      </c>
      <c r="L1704">
        <v>0</v>
      </c>
      <c r="M1704" t="s">
        <v>79</v>
      </c>
      <c r="N1704" t="s">
        <v>79</v>
      </c>
      <c r="O1704" t="s">
        <v>79</v>
      </c>
      <c r="P1704" t="s">
        <v>79</v>
      </c>
      <c r="Q1704" t="s">
        <v>79</v>
      </c>
      <c r="R1704" t="s">
        <v>79</v>
      </c>
      <c r="S1704" t="s">
        <v>79</v>
      </c>
      <c r="T1704">
        <v>0</v>
      </c>
      <c r="U1704" t="s">
        <v>79</v>
      </c>
      <c r="V1704" t="s">
        <v>79</v>
      </c>
      <c r="W1704" t="s">
        <v>79</v>
      </c>
      <c r="X1704">
        <v>0</v>
      </c>
      <c r="Y1704">
        <v>0</v>
      </c>
      <c r="Z1704" t="s">
        <v>79</v>
      </c>
      <c r="AA1704" t="s">
        <v>79</v>
      </c>
      <c r="AB1704" t="s">
        <v>79</v>
      </c>
      <c r="AC1704" t="s">
        <v>79</v>
      </c>
      <c r="AD1704" t="s">
        <v>79</v>
      </c>
      <c r="AE1704">
        <v>0</v>
      </c>
      <c r="AF1704" t="s">
        <v>79</v>
      </c>
      <c r="AG1704">
        <v>0</v>
      </c>
      <c r="AH1704" t="s">
        <v>79</v>
      </c>
      <c r="AI1704" t="s">
        <v>79</v>
      </c>
      <c r="AJ1704" t="s">
        <v>79</v>
      </c>
      <c r="AK1704" t="s">
        <v>79</v>
      </c>
      <c r="AL1704" t="s">
        <v>79</v>
      </c>
      <c r="AM1704" t="s">
        <v>79</v>
      </c>
      <c r="AN1704" t="s">
        <v>79</v>
      </c>
      <c r="AO1704" t="s">
        <v>79</v>
      </c>
      <c r="AP1704" t="s">
        <v>79</v>
      </c>
      <c r="AQ1704" t="s">
        <v>79</v>
      </c>
      <c r="AR1704" t="s">
        <v>79</v>
      </c>
      <c r="AS1704">
        <v>0</v>
      </c>
      <c r="AT1704" t="s">
        <v>79</v>
      </c>
      <c r="AU1704" t="s">
        <v>79</v>
      </c>
      <c r="AV1704">
        <v>0</v>
      </c>
      <c r="AW1704">
        <v>0</v>
      </c>
    </row>
    <row r="1705" spans="1:49" x14ac:dyDescent="0.2">
      <c r="A1705">
        <v>1</v>
      </c>
      <c r="B1705">
        <v>87</v>
      </c>
      <c r="C1705">
        <v>1</v>
      </c>
      <c r="D1705">
        <v>8</v>
      </c>
      <c r="E1705">
        <v>0</v>
      </c>
      <c r="F1705" t="s">
        <v>79</v>
      </c>
      <c r="G1705" t="s">
        <v>79</v>
      </c>
      <c r="H1705">
        <v>0</v>
      </c>
      <c r="I1705">
        <v>0</v>
      </c>
      <c r="J1705">
        <v>0</v>
      </c>
      <c r="K1705">
        <v>0</v>
      </c>
      <c r="L1705">
        <v>0</v>
      </c>
      <c r="M1705" t="s">
        <v>79</v>
      </c>
      <c r="N1705" t="s">
        <v>79</v>
      </c>
      <c r="O1705" t="s">
        <v>79</v>
      </c>
      <c r="P1705" t="s">
        <v>79</v>
      </c>
      <c r="Q1705" t="s">
        <v>79</v>
      </c>
      <c r="R1705" t="s">
        <v>79</v>
      </c>
      <c r="S1705" t="s">
        <v>79</v>
      </c>
      <c r="T1705">
        <v>0</v>
      </c>
      <c r="U1705" t="s">
        <v>79</v>
      </c>
      <c r="V1705" t="s">
        <v>79</v>
      </c>
      <c r="W1705" t="s">
        <v>79</v>
      </c>
      <c r="X1705">
        <v>0</v>
      </c>
      <c r="Y1705">
        <v>0</v>
      </c>
      <c r="Z1705" t="s">
        <v>79</v>
      </c>
      <c r="AA1705" t="s">
        <v>79</v>
      </c>
      <c r="AB1705" t="s">
        <v>79</v>
      </c>
      <c r="AC1705" t="s">
        <v>79</v>
      </c>
      <c r="AD1705" t="s">
        <v>79</v>
      </c>
      <c r="AE1705">
        <v>0</v>
      </c>
      <c r="AF1705" t="s">
        <v>79</v>
      </c>
      <c r="AG1705">
        <v>0</v>
      </c>
      <c r="AH1705" t="s">
        <v>79</v>
      </c>
      <c r="AI1705" t="s">
        <v>79</v>
      </c>
      <c r="AJ1705" t="s">
        <v>79</v>
      </c>
      <c r="AK1705" t="s">
        <v>79</v>
      </c>
      <c r="AL1705" t="s">
        <v>79</v>
      </c>
      <c r="AM1705" t="s">
        <v>79</v>
      </c>
      <c r="AN1705" t="s">
        <v>79</v>
      </c>
      <c r="AO1705" t="s">
        <v>79</v>
      </c>
      <c r="AP1705" t="s">
        <v>79</v>
      </c>
      <c r="AQ1705" t="s">
        <v>79</v>
      </c>
      <c r="AR1705" t="s">
        <v>79</v>
      </c>
      <c r="AS1705">
        <v>0</v>
      </c>
      <c r="AT1705" t="s">
        <v>79</v>
      </c>
      <c r="AU1705" t="s">
        <v>79</v>
      </c>
      <c r="AV1705">
        <v>0</v>
      </c>
      <c r="AW1705">
        <v>0</v>
      </c>
    </row>
    <row r="1706" spans="1:49" x14ac:dyDescent="0.2">
      <c r="A1706">
        <v>1</v>
      </c>
      <c r="B1706">
        <v>87</v>
      </c>
      <c r="C1706">
        <v>2</v>
      </c>
      <c r="D1706">
        <v>1</v>
      </c>
      <c r="E1706">
        <v>0</v>
      </c>
      <c r="F1706" t="s">
        <v>79</v>
      </c>
      <c r="G1706" t="s">
        <v>79</v>
      </c>
      <c r="H1706">
        <v>1095</v>
      </c>
      <c r="I1706">
        <v>0</v>
      </c>
      <c r="J1706">
        <v>0</v>
      </c>
      <c r="K1706">
        <v>0</v>
      </c>
      <c r="L1706">
        <v>0</v>
      </c>
      <c r="M1706" t="s">
        <v>79</v>
      </c>
      <c r="N1706" t="s">
        <v>79</v>
      </c>
      <c r="O1706" t="s">
        <v>79</v>
      </c>
      <c r="P1706" t="s">
        <v>79</v>
      </c>
      <c r="Q1706" t="s">
        <v>79</v>
      </c>
      <c r="R1706" t="s">
        <v>365</v>
      </c>
      <c r="S1706" t="s">
        <v>79</v>
      </c>
      <c r="T1706">
        <v>0</v>
      </c>
      <c r="U1706" t="s">
        <v>79</v>
      </c>
      <c r="V1706" t="s">
        <v>79</v>
      </c>
      <c r="W1706" t="s">
        <v>79</v>
      </c>
      <c r="X1706">
        <v>1</v>
      </c>
      <c r="Y1706">
        <v>1</v>
      </c>
      <c r="Z1706" t="s">
        <v>79</v>
      </c>
      <c r="AA1706" t="s">
        <v>79</v>
      </c>
      <c r="AB1706" t="s">
        <v>79</v>
      </c>
      <c r="AC1706" t="s">
        <v>79</v>
      </c>
      <c r="AD1706" t="s">
        <v>79</v>
      </c>
      <c r="AE1706">
        <v>0</v>
      </c>
      <c r="AF1706" t="s">
        <v>79</v>
      </c>
      <c r="AG1706">
        <v>0</v>
      </c>
      <c r="AH1706" t="s">
        <v>79</v>
      </c>
      <c r="AI1706" t="s">
        <v>79</v>
      </c>
      <c r="AJ1706" t="s">
        <v>79</v>
      </c>
      <c r="AK1706" t="s">
        <v>79</v>
      </c>
      <c r="AL1706" t="s">
        <v>79</v>
      </c>
      <c r="AM1706" t="s">
        <v>79</v>
      </c>
      <c r="AN1706" t="s">
        <v>79</v>
      </c>
      <c r="AO1706" t="s">
        <v>79</v>
      </c>
      <c r="AP1706" t="s">
        <v>79</v>
      </c>
      <c r="AQ1706" t="s">
        <v>79</v>
      </c>
      <c r="AR1706" t="s">
        <v>79</v>
      </c>
      <c r="AS1706">
        <v>0</v>
      </c>
      <c r="AT1706" t="s">
        <v>79</v>
      </c>
      <c r="AU1706" t="s">
        <v>79</v>
      </c>
      <c r="AV1706">
        <v>0</v>
      </c>
      <c r="AW1706">
        <v>0</v>
      </c>
    </row>
    <row r="1707" spans="1:49" x14ac:dyDescent="0.2">
      <c r="A1707">
        <v>1</v>
      </c>
      <c r="B1707">
        <v>87</v>
      </c>
      <c r="C1707">
        <v>2</v>
      </c>
      <c r="D1707">
        <v>2</v>
      </c>
      <c r="E1707">
        <v>0</v>
      </c>
      <c r="F1707" t="s">
        <v>79</v>
      </c>
      <c r="G1707" t="s">
        <v>79</v>
      </c>
      <c r="H1707">
        <v>1035</v>
      </c>
      <c r="I1707">
        <v>0</v>
      </c>
      <c r="J1707">
        <v>0</v>
      </c>
      <c r="K1707">
        <v>0</v>
      </c>
      <c r="L1707">
        <v>0</v>
      </c>
      <c r="M1707" t="s">
        <v>79</v>
      </c>
      <c r="N1707" t="s">
        <v>79</v>
      </c>
      <c r="O1707" t="s">
        <v>79</v>
      </c>
      <c r="P1707" t="s">
        <v>79</v>
      </c>
      <c r="Q1707" t="s">
        <v>79</v>
      </c>
      <c r="R1707" t="s">
        <v>1199</v>
      </c>
      <c r="S1707" t="s">
        <v>79</v>
      </c>
      <c r="T1707">
        <v>0</v>
      </c>
      <c r="U1707" t="s">
        <v>79</v>
      </c>
      <c r="V1707" t="s">
        <v>79</v>
      </c>
      <c r="W1707" t="s">
        <v>79</v>
      </c>
      <c r="X1707">
        <v>1</v>
      </c>
      <c r="Y1707">
        <v>1</v>
      </c>
      <c r="Z1707" t="s">
        <v>79</v>
      </c>
      <c r="AA1707" t="s">
        <v>79</v>
      </c>
      <c r="AB1707" t="s">
        <v>79</v>
      </c>
      <c r="AC1707" t="s">
        <v>79</v>
      </c>
      <c r="AD1707" t="s">
        <v>79</v>
      </c>
      <c r="AE1707">
        <v>0</v>
      </c>
      <c r="AF1707" t="s">
        <v>79</v>
      </c>
      <c r="AG1707">
        <v>0</v>
      </c>
      <c r="AH1707" t="s">
        <v>79</v>
      </c>
      <c r="AI1707" t="s">
        <v>79</v>
      </c>
      <c r="AJ1707" t="s">
        <v>79</v>
      </c>
      <c r="AK1707" t="s">
        <v>79</v>
      </c>
      <c r="AL1707" t="s">
        <v>79</v>
      </c>
      <c r="AM1707" t="s">
        <v>79</v>
      </c>
      <c r="AN1707" t="s">
        <v>79</v>
      </c>
      <c r="AO1707" t="s">
        <v>79</v>
      </c>
      <c r="AP1707" t="s">
        <v>79</v>
      </c>
      <c r="AQ1707" t="s">
        <v>79</v>
      </c>
      <c r="AR1707" t="s">
        <v>79</v>
      </c>
      <c r="AS1707">
        <v>0</v>
      </c>
      <c r="AT1707" t="s">
        <v>79</v>
      </c>
      <c r="AU1707" t="s">
        <v>79</v>
      </c>
      <c r="AV1707">
        <v>0</v>
      </c>
      <c r="AW1707">
        <v>0</v>
      </c>
    </row>
    <row r="1708" spans="1:49" x14ac:dyDescent="0.2">
      <c r="A1708">
        <v>1</v>
      </c>
      <c r="B1708">
        <v>87</v>
      </c>
      <c r="C1708">
        <v>2</v>
      </c>
      <c r="D1708">
        <v>3</v>
      </c>
      <c r="E1708">
        <v>0</v>
      </c>
      <c r="F1708" t="s">
        <v>79</v>
      </c>
      <c r="G1708" t="s">
        <v>79</v>
      </c>
      <c r="H1708">
        <v>1075</v>
      </c>
      <c r="I1708">
        <v>0</v>
      </c>
      <c r="J1708">
        <v>0</v>
      </c>
      <c r="K1708">
        <v>0</v>
      </c>
      <c r="L1708">
        <v>0</v>
      </c>
      <c r="M1708" t="s">
        <v>79</v>
      </c>
      <c r="N1708" t="s">
        <v>79</v>
      </c>
      <c r="O1708" t="s">
        <v>79</v>
      </c>
      <c r="P1708" t="s">
        <v>79</v>
      </c>
      <c r="Q1708" t="s">
        <v>79</v>
      </c>
      <c r="R1708" t="s">
        <v>385</v>
      </c>
      <c r="S1708" t="s">
        <v>79</v>
      </c>
      <c r="T1708">
        <v>0</v>
      </c>
      <c r="U1708" t="s">
        <v>79</v>
      </c>
      <c r="V1708" t="s">
        <v>79</v>
      </c>
      <c r="W1708" t="s">
        <v>79</v>
      </c>
      <c r="X1708">
        <v>1</v>
      </c>
      <c r="Y1708">
        <v>1</v>
      </c>
      <c r="Z1708" t="s">
        <v>79</v>
      </c>
      <c r="AA1708" t="s">
        <v>79</v>
      </c>
      <c r="AB1708" t="s">
        <v>79</v>
      </c>
      <c r="AC1708" t="s">
        <v>79</v>
      </c>
      <c r="AD1708" t="s">
        <v>79</v>
      </c>
      <c r="AE1708">
        <v>0</v>
      </c>
      <c r="AF1708" t="s">
        <v>79</v>
      </c>
      <c r="AG1708">
        <v>0</v>
      </c>
      <c r="AH1708" t="s">
        <v>79</v>
      </c>
      <c r="AI1708" t="s">
        <v>79</v>
      </c>
      <c r="AJ1708" t="s">
        <v>79</v>
      </c>
      <c r="AK1708" t="s">
        <v>79</v>
      </c>
      <c r="AL1708" t="s">
        <v>79</v>
      </c>
      <c r="AM1708" t="s">
        <v>79</v>
      </c>
      <c r="AN1708" t="s">
        <v>79</v>
      </c>
      <c r="AO1708" t="s">
        <v>79</v>
      </c>
      <c r="AP1708" t="s">
        <v>79</v>
      </c>
      <c r="AQ1708" t="s">
        <v>79</v>
      </c>
      <c r="AR1708" t="s">
        <v>79</v>
      </c>
      <c r="AS1708">
        <v>0</v>
      </c>
      <c r="AT1708" t="s">
        <v>79</v>
      </c>
      <c r="AU1708" t="s">
        <v>79</v>
      </c>
      <c r="AV1708">
        <v>0</v>
      </c>
      <c r="AW1708">
        <v>0</v>
      </c>
    </row>
    <row r="1709" spans="1:49" x14ac:dyDescent="0.2">
      <c r="A1709">
        <v>1</v>
      </c>
      <c r="B1709">
        <v>87</v>
      </c>
      <c r="C1709">
        <v>2</v>
      </c>
      <c r="D1709">
        <v>4</v>
      </c>
      <c r="E1709">
        <v>0</v>
      </c>
      <c r="F1709" t="s">
        <v>79</v>
      </c>
      <c r="G1709" t="s">
        <v>79</v>
      </c>
      <c r="H1709">
        <v>1051</v>
      </c>
      <c r="I1709">
        <v>0</v>
      </c>
      <c r="J1709">
        <v>0</v>
      </c>
      <c r="K1709">
        <v>0</v>
      </c>
      <c r="L1709">
        <v>0</v>
      </c>
      <c r="M1709" t="s">
        <v>79</v>
      </c>
      <c r="N1709" t="s">
        <v>79</v>
      </c>
      <c r="O1709" t="s">
        <v>79</v>
      </c>
      <c r="P1709" t="s">
        <v>79</v>
      </c>
      <c r="Q1709" t="s">
        <v>79</v>
      </c>
      <c r="R1709" t="s">
        <v>569</v>
      </c>
      <c r="S1709" t="s">
        <v>79</v>
      </c>
      <c r="T1709">
        <v>0</v>
      </c>
      <c r="U1709" t="s">
        <v>79</v>
      </c>
      <c r="V1709" t="s">
        <v>79</v>
      </c>
      <c r="W1709" t="s">
        <v>79</v>
      </c>
      <c r="X1709">
        <v>1</v>
      </c>
      <c r="Y1709">
        <v>1</v>
      </c>
      <c r="Z1709" t="s">
        <v>79</v>
      </c>
      <c r="AA1709" t="s">
        <v>79</v>
      </c>
      <c r="AB1709" t="s">
        <v>79</v>
      </c>
      <c r="AC1709" t="s">
        <v>79</v>
      </c>
      <c r="AD1709" t="s">
        <v>79</v>
      </c>
      <c r="AE1709">
        <v>0</v>
      </c>
      <c r="AF1709" t="s">
        <v>79</v>
      </c>
      <c r="AG1709">
        <v>0</v>
      </c>
      <c r="AH1709" t="s">
        <v>79</v>
      </c>
      <c r="AI1709" t="s">
        <v>79</v>
      </c>
      <c r="AJ1709" t="s">
        <v>79</v>
      </c>
      <c r="AK1709" t="s">
        <v>79</v>
      </c>
      <c r="AL1709" t="s">
        <v>79</v>
      </c>
      <c r="AM1709" t="s">
        <v>79</v>
      </c>
      <c r="AN1709" t="s">
        <v>79</v>
      </c>
      <c r="AO1709" t="s">
        <v>79</v>
      </c>
      <c r="AP1709" t="s">
        <v>79</v>
      </c>
      <c r="AQ1709" t="s">
        <v>79</v>
      </c>
      <c r="AR1709" t="s">
        <v>79</v>
      </c>
      <c r="AS1709">
        <v>0</v>
      </c>
      <c r="AT1709" t="s">
        <v>79</v>
      </c>
      <c r="AU1709" t="s">
        <v>79</v>
      </c>
      <c r="AV1709">
        <v>0</v>
      </c>
      <c r="AW1709">
        <v>0</v>
      </c>
    </row>
    <row r="1710" spans="1:49" x14ac:dyDescent="0.2">
      <c r="A1710">
        <v>1</v>
      </c>
      <c r="B1710">
        <v>87</v>
      </c>
      <c r="C1710">
        <v>2</v>
      </c>
      <c r="D1710">
        <v>5</v>
      </c>
      <c r="E1710">
        <v>0</v>
      </c>
      <c r="F1710" t="s">
        <v>79</v>
      </c>
      <c r="G1710" t="s">
        <v>79</v>
      </c>
      <c r="H1710">
        <v>1114</v>
      </c>
      <c r="I1710">
        <v>0</v>
      </c>
      <c r="J1710">
        <v>0</v>
      </c>
      <c r="K1710">
        <v>0</v>
      </c>
      <c r="L1710">
        <v>0</v>
      </c>
      <c r="M1710" t="s">
        <v>79</v>
      </c>
      <c r="N1710" t="s">
        <v>79</v>
      </c>
      <c r="O1710" t="s">
        <v>79</v>
      </c>
      <c r="P1710" t="s">
        <v>79</v>
      </c>
      <c r="Q1710" t="s">
        <v>79</v>
      </c>
      <c r="R1710" t="s">
        <v>569</v>
      </c>
      <c r="S1710" t="s">
        <v>79</v>
      </c>
      <c r="T1710">
        <v>0</v>
      </c>
      <c r="U1710" t="s">
        <v>79</v>
      </c>
      <c r="V1710" t="s">
        <v>79</v>
      </c>
      <c r="W1710" t="s">
        <v>79</v>
      </c>
      <c r="X1710">
        <v>1</v>
      </c>
      <c r="Y1710">
        <v>1</v>
      </c>
      <c r="Z1710" t="s">
        <v>79</v>
      </c>
      <c r="AA1710" t="s">
        <v>79</v>
      </c>
      <c r="AB1710" t="s">
        <v>79</v>
      </c>
      <c r="AC1710" t="s">
        <v>79</v>
      </c>
      <c r="AD1710" t="s">
        <v>79</v>
      </c>
      <c r="AE1710">
        <v>0</v>
      </c>
      <c r="AF1710" t="s">
        <v>79</v>
      </c>
      <c r="AG1710">
        <v>0</v>
      </c>
      <c r="AH1710" t="s">
        <v>79</v>
      </c>
      <c r="AI1710" t="s">
        <v>79</v>
      </c>
      <c r="AJ1710" t="s">
        <v>79</v>
      </c>
      <c r="AK1710" t="s">
        <v>79</v>
      </c>
      <c r="AL1710" t="s">
        <v>79</v>
      </c>
      <c r="AM1710" t="s">
        <v>79</v>
      </c>
      <c r="AN1710" t="s">
        <v>79</v>
      </c>
      <c r="AO1710" t="s">
        <v>79</v>
      </c>
      <c r="AP1710" t="s">
        <v>79</v>
      </c>
      <c r="AQ1710" t="s">
        <v>79</v>
      </c>
      <c r="AR1710" t="s">
        <v>79</v>
      </c>
      <c r="AS1710">
        <v>0</v>
      </c>
      <c r="AT1710" t="s">
        <v>79</v>
      </c>
      <c r="AU1710" t="s">
        <v>79</v>
      </c>
      <c r="AV1710">
        <v>0</v>
      </c>
      <c r="AW1710">
        <v>0</v>
      </c>
    </row>
    <row r="1711" spans="1:49" x14ac:dyDescent="0.2">
      <c r="A1711">
        <v>1</v>
      </c>
      <c r="B1711">
        <v>87</v>
      </c>
      <c r="C1711">
        <v>2</v>
      </c>
      <c r="D1711">
        <v>6</v>
      </c>
      <c r="E1711">
        <v>0</v>
      </c>
      <c r="F1711" t="s">
        <v>79</v>
      </c>
      <c r="G1711" t="s">
        <v>79</v>
      </c>
      <c r="H1711">
        <v>1022</v>
      </c>
      <c r="I1711">
        <v>0</v>
      </c>
      <c r="J1711">
        <v>0</v>
      </c>
      <c r="K1711">
        <v>0</v>
      </c>
      <c r="L1711">
        <v>0</v>
      </c>
      <c r="M1711" t="s">
        <v>79</v>
      </c>
      <c r="N1711" t="s">
        <v>79</v>
      </c>
      <c r="O1711" t="s">
        <v>79</v>
      </c>
      <c r="P1711" t="s">
        <v>79</v>
      </c>
      <c r="Q1711" t="s">
        <v>79</v>
      </c>
      <c r="R1711" t="s">
        <v>371</v>
      </c>
      <c r="S1711" t="s">
        <v>79</v>
      </c>
      <c r="T1711">
        <v>0</v>
      </c>
      <c r="U1711" t="s">
        <v>79</v>
      </c>
      <c r="V1711" t="s">
        <v>79</v>
      </c>
      <c r="W1711" t="s">
        <v>79</v>
      </c>
      <c r="X1711">
        <v>1</v>
      </c>
      <c r="Y1711">
        <v>1</v>
      </c>
      <c r="Z1711" t="s">
        <v>79</v>
      </c>
      <c r="AA1711" t="s">
        <v>79</v>
      </c>
      <c r="AB1711" t="s">
        <v>79</v>
      </c>
      <c r="AC1711" t="s">
        <v>79</v>
      </c>
      <c r="AD1711" t="s">
        <v>79</v>
      </c>
      <c r="AE1711">
        <v>0</v>
      </c>
      <c r="AF1711" t="s">
        <v>79</v>
      </c>
      <c r="AG1711">
        <v>0</v>
      </c>
      <c r="AH1711" t="s">
        <v>79</v>
      </c>
      <c r="AI1711" t="s">
        <v>79</v>
      </c>
      <c r="AJ1711" t="s">
        <v>79</v>
      </c>
      <c r="AK1711" t="s">
        <v>79</v>
      </c>
      <c r="AL1711" t="s">
        <v>79</v>
      </c>
      <c r="AM1711" t="s">
        <v>79</v>
      </c>
      <c r="AN1711" t="s">
        <v>79</v>
      </c>
      <c r="AO1711" t="s">
        <v>79</v>
      </c>
      <c r="AP1711" t="s">
        <v>79</v>
      </c>
      <c r="AQ1711" t="s">
        <v>79</v>
      </c>
      <c r="AR1711" t="s">
        <v>79</v>
      </c>
      <c r="AS1711">
        <v>0</v>
      </c>
      <c r="AT1711" t="s">
        <v>79</v>
      </c>
      <c r="AU1711" t="s">
        <v>79</v>
      </c>
      <c r="AV1711">
        <v>0</v>
      </c>
      <c r="AW1711">
        <v>0</v>
      </c>
    </row>
    <row r="1712" spans="1:49" x14ac:dyDescent="0.2">
      <c r="A1712">
        <v>1</v>
      </c>
      <c r="B1712">
        <v>87</v>
      </c>
      <c r="C1712">
        <v>2</v>
      </c>
      <c r="D1712">
        <v>7</v>
      </c>
      <c r="E1712">
        <v>0</v>
      </c>
      <c r="F1712" t="s">
        <v>79</v>
      </c>
      <c r="G1712" t="s">
        <v>79</v>
      </c>
      <c r="H1712">
        <v>1086</v>
      </c>
      <c r="I1712">
        <v>0</v>
      </c>
      <c r="J1712">
        <v>0</v>
      </c>
      <c r="K1712">
        <v>0</v>
      </c>
      <c r="L1712">
        <v>0</v>
      </c>
      <c r="M1712" t="s">
        <v>79</v>
      </c>
      <c r="N1712" t="s">
        <v>79</v>
      </c>
      <c r="O1712" t="s">
        <v>79</v>
      </c>
      <c r="P1712" t="s">
        <v>79</v>
      </c>
      <c r="Q1712" t="s">
        <v>79</v>
      </c>
      <c r="R1712" t="s">
        <v>568</v>
      </c>
      <c r="S1712" t="s">
        <v>79</v>
      </c>
      <c r="T1712">
        <v>0</v>
      </c>
      <c r="U1712" t="s">
        <v>79</v>
      </c>
      <c r="V1712" t="s">
        <v>79</v>
      </c>
      <c r="W1712" t="s">
        <v>79</v>
      </c>
      <c r="X1712">
        <v>1</v>
      </c>
      <c r="Y1712">
        <v>1</v>
      </c>
      <c r="Z1712" t="s">
        <v>79</v>
      </c>
      <c r="AA1712" t="s">
        <v>79</v>
      </c>
      <c r="AB1712" t="s">
        <v>79</v>
      </c>
      <c r="AC1712" t="s">
        <v>79</v>
      </c>
      <c r="AD1712" t="s">
        <v>79</v>
      </c>
      <c r="AE1712">
        <v>0</v>
      </c>
      <c r="AF1712" t="s">
        <v>79</v>
      </c>
      <c r="AG1712">
        <v>0</v>
      </c>
      <c r="AH1712" t="s">
        <v>79</v>
      </c>
      <c r="AI1712" t="s">
        <v>79</v>
      </c>
      <c r="AJ1712" t="s">
        <v>79</v>
      </c>
      <c r="AK1712" t="s">
        <v>79</v>
      </c>
      <c r="AL1712" t="s">
        <v>79</v>
      </c>
      <c r="AM1712" t="s">
        <v>79</v>
      </c>
      <c r="AN1712" t="s">
        <v>79</v>
      </c>
      <c r="AO1712" t="s">
        <v>79</v>
      </c>
      <c r="AP1712" t="s">
        <v>79</v>
      </c>
      <c r="AQ1712" t="s">
        <v>79</v>
      </c>
      <c r="AR1712" t="s">
        <v>79</v>
      </c>
      <c r="AS1712">
        <v>0</v>
      </c>
      <c r="AT1712" t="s">
        <v>79</v>
      </c>
      <c r="AU1712" t="s">
        <v>79</v>
      </c>
      <c r="AV1712">
        <v>0</v>
      </c>
      <c r="AW1712">
        <v>0</v>
      </c>
    </row>
    <row r="1713" spans="1:49" x14ac:dyDescent="0.2">
      <c r="A1713">
        <v>1</v>
      </c>
      <c r="B1713">
        <v>87</v>
      </c>
      <c r="C1713">
        <v>2</v>
      </c>
      <c r="D1713">
        <v>8</v>
      </c>
      <c r="E1713">
        <v>0</v>
      </c>
      <c r="F1713" t="s">
        <v>79</v>
      </c>
      <c r="G1713" t="s">
        <v>79</v>
      </c>
      <c r="H1713">
        <v>0</v>
      </c>
      <c r="I1713">
        <v>0</v>
      </c>
      <c r="J1713">
        <v>0</v>
      </c>
      <c r="K1713">
        <v>0</v>
      </c>
      <c r="L1713">
        <v>0</v>
      </c>
      <c r="M1713" t="s">
        <v>79</v>
      </c>
      <c r="N1713" t="s">
        <v>79</v>
      </c>
      <c r="O1713" t="s">
        <v>79</v>
      </c>
      <c r="P1713" t="s">
        <v>79</v>
      </c>
      <c r="Q1713" t="s">
        <v>79</v>
      </c>
      <c r="R1713" t="s">
        <v>79</v>
      </c>
      <c r="S1713" t="s">
        <v>79</v>
      </c>
      <c r="T1713">
        <v>0</v>
      </c>
      <c r="U1713" t="s">
        <v>79</v>
      </c>
      <c r="V1713" t="s">
        <v>79</v>
      </c>
      <c r="W1713" t="s">
        <v>79</v>
      </c>
      <c r="X1713">
        <v>0</v>
      </c>
      <c r="Y1713">
        <v>0</v>
      </c>
      <c r="Z1713" t="s">
        <v>79</v>
      </c>
      <c r="AA1713" t="s">
        <v>79</v>
      </c>
      <c r="AB1713" t="s">
        <v>79</v>
      </c>
      <c r="AC1713" t="s">
        <v>79</v>
      </c>
      <c r="AD1713" t="s">
        <v>79</v>
      </c>
      <c r="AE1713">
        <v>0</v>
      </c>
      <c r="AF1713" t="s">
        <v>79</v>
      </c>
      <c r="AG1713">
        <v>0</v>
      </c>
      <c r="AH1713" t="s">
        <v>79</v>
      </c>
      <c r="AI1713" t="s">
        <v>79</v>
      </c>
      <c r="AJ1713" t="s">
        <v>79</v>
      </c>
      <c r="AK1713" t="s">
        <v>79</v>
      </c>
      <c r="AL1713" t="s">
        <v>79</v>
      </c>
      <c r="AM1713" t="s">
        <v>79</v>
      </c>
      <c r="AN1713" t="s">
        <v>79</v>
      </c>
      <c r="AO1713" t="s">
        <v>79</v>
      </c>
      <c r="AP1713" t="s">
        <v>79</v>
      </c>
      <c r="AQ1713" t="s">
        <v>79</v>
      </c>
      <c r="AR1713" t="s">
        <v>79</v>
      </c>
      <c r="AS1713">
        <v>0</v>
      </c>
      <c r="AT1713" t="s">
        <v>79</v>
      </c>
      <c r="AU1713" t="s">
        <v>79</v>
      </c>
      <c r="AV1713">
        <v>0</v>
      </c>
      <c r="AW1713">
        <v>0</v>
      </c>
    </row>
    <row r="1714" spans="1:49" x14ac:dyDescent="0.2">
      <c r="A1714">
        <v>1</v>
      </c>
      <c r="B1714">
        <v>88</v>
      </c>
      <c r="C1714">
        <v>1</v>
      </c>
      <c r="D1714">
        <v>1</v>
      </c>
      <c r="E1714">
        <v>0</v>
      </c>
      <c r="F1714" t="s">
        <v>79</v>
      </c>
      <c r="G1714" t="s">
        <v>79</v>
      </c>
      <c r="H1714">
        <v>0</v>
      </c>
      <c r="I1714">
        <v>0</v>
      </c>
      <c r="J1714">
        <v>0</v>
      </c>
      <c r="K1714">
        <v>0</v>
      </c>
      <c r="L1714">
        <v>0</v>
      </c>
      <c r="M1714" t="s">
        <v>79</v>
      </c>
      <c r="N1714" t="s">
        <v>79</v>
      </c>
      <c r="O1714" t="s">
        <v>79</v>
      </c>
      <c r="P1714" t="s">
        <v>79</v>
      </c>
      <c r="Q1714" t="s">
        <v>79</v>
      </c>
      <c r="R1714" t="s">
        <v>79</v>
      </c>
      <c r="S1714" t="s">
        <v>79</v>
      </c>
      <c r="T1714">
        <v>0</v>
      </c>
      <c r="U1714" t="s">
        <v>79</v>
      </c>
      <c r="V1714" t="s">
        <v>79</v>
      </c>
      <c r="W1714" t="s">
        <v>79</v>
      </c>
      <c r="X1714">
        <v>0</v>
      </c>
      <c r="Y1714">
        <v>0</v>
      </c>
      <c r="Z1714" t="s">
        <v>79</v>
      </c>
      <c r="AA1714" t="s">
        <v>79</v>
      </c>
      <c r="AB1714" t="s">
        <v>79</v>
      </c>
      <c r="AC1714" t="s">
        <v>79</v>
      </c>
      <c r="AD1714" t="s">
        <v>79</v>
      </c>
      <c r="AE1714">
        <v>0</v>
      </c>
      <c r="AF1714" t="s">
        <v>79</v>
      </c>
      <c r="AG1714">
        <v>0</v>
      </c>
      <c r="AH1714" t="s">
        <v>79</v>
      </c>
      <c r="AI1714" t="s">
        <v>79</v>
      </c>
      <c r="AJ1714" t="s">
        <v>79</v>
      </c>
      <c r="AK1714" t="s">
        <v>79</v>
      </c>
      <c r="AL1714" t="s">
        <v>79</v>
      </c>
      <c r="AM1714" t="s">
        <v>79</v>
      </c>
      <c r="AN1714" t="s">
        <v>79</v>
      </c>
      <c r="AO1714" t="s">
        <v>79</v>
      </c>
      <c r="AP1714" t="s">
        <v>79</v>
      </c>
      <c r="AQ1714" t="s">
        <v>79</v>
      </c>
      <c r="AR1714" t="s">
        <v>79</v>
      </c>
      <c r="AS1714">
        <v>0</v>
      </c>
      <c r="AT1714" t="s">
        <v>79</v>
      </c>
      <c r="AU1714" t="s">
        <v>79</v>
      </c>
      <c r="AV1714">
        <v>0</v>
      </c>
      <c r="AW1714">
        <v>0</v>
      </c>
    </row>
    <row r="1715" spans="1:49" x14ac:dyDescent="0.2">
      <c r="A1715">
        <v>1</v>
      </c>
      <c r="B1715">
        <v>88</v>
      </c>
      <c r="C1715">
        <v>1</v>
      </c>
      <c r="D1715">
        <v>2</v>
      </c>
      <c r="E1715">
        <v>0</v>
      </c>
      <c r="F1715" t="s">
        <v>79</v>
      </c>
      <c r="G1715" t="s">
        <v>79</v>
      </c>
      <c r="H1715">
        <v>0</v>
      </c>
      <c r="I1715">
        <v>0</v>
      </c>
      <c r="J1715">
        <v>0</v>
      </c>
      <c r="K1715">
        <v>0</v>
      </c>
      <c r="L1715">
        <v>0</v>
      </c>
      <c r="M1715" t="s">
        <v>79</v>
      </c>
      <c r="N1715" t="s">
        <v>79</v>
      </c>
      <c r="O1715" t="s">
        <v>79</v>
      </c>
      <c r="P1715" t="s">
        <v>79</v>
      </c>
      <c r="Q1715" t="s">
        <v>79</v>
      </c>
      <c r="R1715" t="s">
        <v>79</v>
      </c>
      <c r="S1715" t="s">
        <v>79</v>
      </c>
      <c r="T1715">
        <v>0</v>
      </c>
      <c r="U1715" t="s">
        <v>79</v>
      </c>
      <c r="V1715" t="s">
        <v>79</v>
      </c>
      <c r="W1715" t="s">
        <v>79</v>
      </c>
      <c r="X1715">
        <v>0</v>
      </c>
      <c r="Y1715">
        <v>0</v>
      </c>
      <c r="Z1715" t="s">
        <v>79</v>
      </c>
      <c r="AA1715" t="s">
        <v>79</v>
      </c>
      <c r="AB1715" t="s">
        <v>79</v>
      </c>
      <c r="AC1715" t="s">
        <v>79</v>
      </c>
      <c r="AD1715" t="s">
        <v>79</v>
      </c>
      <c r="AE1715">
        <v>0</v>
      </c>
      <c r="AF1715" t="s">
        <v>79</v>
      </c>
      <c r="AG1715">
        <v>0</v>
      </c>
      <c r="AH1715" t="s">
        <v>79</v>
      </c>
      <c r="AI1715" t="s">
        <v>79</v>
      </c>
      <c r="AJ1715" t="s">
        <v>79</v>
      </c>
      <c r="AK1715" t="s">
        <v>79</v>
      </c>
      <c r="AL1715" t="s">
        <v>79</v>
      </c>
      <c r="AM1715" t="s">
        <v>79</v>
      </c>
      <c r="AN1715" t="s">
        <v>79</v>
      </c>
      <c r="AO1715" t="s">
        <v>79</v>
      </c>
      <c r="AP1715" t="s">
        <v>79</v>
      </c>
      <c r="AQ1715" t="s">
        <v>79</v>
      </c>
      <c r="AR1715" t="s">
        <v>79</v>
      </c>
      <c r="AS1715">
        <v>0</v>
      </c>
      <c r="AT1715" t="s">
        <v>79</v>
      </c>
      <c r="AU1715" t="s">
        <v>79</v>
      </c>
      <c r="AV1715">
        <v>0</v>
      </c>
      <c r="AW1715">
        <v>0</v>
      </c>
    </row>
    <row r="1716" spans="1:49" x14ac:dyDescent="0.2">
      <c r="A1716">
        <v>1</v>
      </c>
      <c r="B1716">
        <v>88</v>
      </c>
      <c r="C1716">
        <v>1</v>
      </c>
      <c r="D1716">
        <v>3</v>
      </c>
      <c r="E1716">
        <v>0</v>
      </c>
      <c r="F1716" t="s">
        <v>79</v>
      </c>
      <c r="G1716" t="s">
        <v>79</v>
      </c>
      <c r="H1716">
        <v>1101</v>
      </c>
      <c r="I1716">
        <v>0</v>
      </c>
      <c r="J1716">
        <v>0</v>
      </c>
      <c r="K1716">
        <v>0</v>
      </c>
      <c r="L1716">
        <v>0</v>
      </c>
      <c r="M1716" t="s">
        <v>79</v>
      </c>
      <c r="N1716" t="s">
        <v>79</v>
      </c>
      <c r="O1716" t="s">
        <v>79</v>
      </c>
      <c r="P1716" t="s">
        <v>79</v>
      </c>
      <c r="Q1716" t="s">
        <v>79</v>
      </c>
      <c r="R1716" t="s">
        <v>376</v>
      </c>
      <c r="S1716" t="s">
        <v>79</v>
      </c>
      <c r="T1716">
        <v>0</v>
      </c>
      <c r="U1716" t="s">
        <v>79</v>
      </c>
      <c r="V1716" t="s">
        <v>79</v>
      </c>
      <c r="W1716" t="s">
        <v>79</v>
      </c>
      <c r="X1716">
        <v>1</v>
      </c>
      <c r="Y1716">
        <v>1</v>
      </c>
      <c r="Z1716" t="s">
        <v>79</v>
      </c>
      <c r="AA1716" t="s">
        <v>79</v>
      </c>
      <c r="AB1716" t="s">
        <v>79</v>
      </c>
      <c r="AC1716" t="s">
        <v>79</v>
      </c>
      <c r="AD1716" t="s">
        <v>79</v>
      </c>
      <c r="AE1716">
        <v>0</v>
      </c>
      <c r="AF1716" t="s">
        <v>79</v>
      </c>
      <c r="AG1716">
        <v>0</v>
      </c>
      <c r="AH1716" t="s">
        <v>79</v>
      </c>
      <c r="AI1716" t="s">
        <v>79</v>
      </c>
      <c r="AJ1716" t="s">
        <v>79</v>
      </c>
      <c r="AK1716" t="s">
        <v>79</v>
      </c>
      <c r="AL1716" t="s">
        <v>79</v>
      </c>
      <c r="AM1716" t="s">
        <v>79</v>
      </c>
      <c r="AN1716" t="s">
        <v>79</v>
      </c>
      <c r="AO1716" t="s">
        <v>79</v>
      </c>
      <c r="AP1716" t="s">
        <v>79</v>
      </c>
      <c r="AQ1716" t="s">
        <v>79</v>
      </c>
      <c r="AR1716" t="s">
        <v>79</v>
      </c>
      <c r="AS1716">
        <v>0</v>
      </c>
      <c r="AT1716" t="s">
        <v>79</v>
      </c>
      <c r="AU1716" t="s">
        <v>79</v>
      </c>
      <c r="AV1716">
        <v>0</v>
      </c>
      <c r="AW1716">
        <v>0</v>
      </c>
    </row>
    <row r="1717" spans="1:49" x14ac:dyDescent="0.2">
      <c r="A1717">
        <v>1</v>
      </c>
      <c r="B1717">
        <v>88</v>
      </c>
      <c r="C1717">
        <v>1</v>
      </c>
      <c r="D1717">
        <v>4</v>
      </c>
      <c r="E1717">
        <v>0</v>
      </c>
      <c r="F1717" t="s">
        <v>79</v>
      </c>
      <c r="G1717" t="s">
        <v>79</v>
      </c>
      <c r="H1717">
        <v>1028</v>
      </c>
      <c r="I1717">
        <v>0</v>
      </c>
      <c r="J1717">
        <v>0</v>
      </c>
      <c r="K1717">
        <v>0</v>
      </c>
      <c r="L1717">
        <v>0</v>
      </c>
      <c r="M1717" t="s">
        <v>79</v>
      </c>
      <c r="N1717" t="s">
        <v>79</v>
      </c>
      <c r="O1717" t="s">
        <v>79</v>
      </c>
      <c r="P1717" t="s">
        <v>79</v>
      </c>
      <c r="Q1717" t="s">
        <v>79</v>
      </c>
      <c r="R1717" t="s">
        <v>1192</v>
      </c>
      <c r="S1717" t="s">
        <v>79</v>
      </c>
      <c r="T1717">
        <v>0</v>
      </c>
      <c r="U1717" t="s">
        <v>79</v>
      </c>
      <c r="V1717" t="s">
        <v>79</v>
      </c>
      <c r="W1717" t="s">
        <v>79</v>
      </c>
      <c r="X1717">
        <v>1</v>
      </c>
      <c r="Y1717">
        <v>1</v>
      </c>
      <c r="Z1717" t="s">
        <v>79</v>
      </c>
      <c r="AA1717" t="s">
        <v>79</v>
      </c>
      <c r="AB1717" t="s">
        <v>79</v>
      </c>
      <c r="AC1717" t="s">
        <v>79</v>
      </c>
      <c r="AD1717" t="s">
        <v>79</v>
      </c>
      <c r="AE1717">
        <v>0</v>
      </c>
      <c r="AF1717" t="s">
        <v>79</v>
      </c>
      <c r="AG1717">
        <v>0</v>
      </c>
      <c r="AH1717" t="s">
        <v>79</v>
      </c>
      <c r="AI1717" t="s">
        <v>79</v>
      </c>
      <c r="AJ1717" t="s">
        <v>79</v>
      </c>
      <c r="AK1717" t="s">
        <v>79</v>
      </c>
      <c r="AL1717" t="s">
        <v>79</v>
      </c>
      <c r="AM1717" t="s">
        <v>79</v>
      </c>
      <c r="AN1717" t="s">
        <v>79</v>
      </c>
      <c r="AO1717" t="s">
        <v>79</v>
      </c>
      <c r="AP1717" t="s">
        <v>79</v>
      </c>
      <c r="AQ1717" t="s">
        <v>79</v>
      </c>
      <c r="AR1717" t="s">
        <v>79</v>
      </c>
      <c r="AS1717">
        <v>0</v>
      </c>
      <c r="AT1717" t="s">
        <v>79</v>
      </c>
      <c r="AU1717" t="s">
        <v>79</v>
      </c>
      <c r="AV1717">
        <v>0</v>
      </c>
      <c r="AW1717">
        <v>0</v>
      </c>
    </row>
    <row r="1718" spans="1:49" x14ac:dyDescent="0.2">
      <c r="A1718">
        <v>1</v>
      </c>
      <c r="B1718">
        <v>88</v>
      </c>
      <c r="C1718">
        <v>1</v>
      </c>
      <c r="D1718">
        <v>5</v>
      </c>
      <c r="E1718">
        <v>0</v>
      </c>
      <c r="F1718" t="s">
        <v>79</v>
      </c>
      <c r="G1718" t="s">
        <v>79</v>
      </c>
      <c r="H1718">
        <v>1070</v>
      </c>
      <c r="I1718">
        <v>0</v>
      </c>
      <c r="J1718">
        <v>0</v>
      </c>
      <c r="K1718">
        <v>0</v>
      </c>
      <c r="L1718">
        <v>0</v>
      </c>
      <c r="M1718" t="s">
        <v>79</v>
      </c>
      <c r="N1718" t="s">
        <v>79</v>
      </c>
      <c r="O1718" t="s">
        <v>79</v>
      </c>
      <c r="P1718" t="s">
        <v>79</v>
      </c>
      <c r="Q1718" t="s">
        <v>79</v>
      </c>
      <c r="R1718" t="s">
        <v>362</v>
      </c>
      <c r="S1718" t="s">
        <v>79</v>
      </c>
      <c r="T1718">
        <v>0</v>
      </c>
      <c r="U1718" t="s">
        <v>79</v>
      </c>
      <c r="V1718" t="s">
        <v>79</v>
      </c>
      <c r="W1718" t="s">
        <v>79</v>
      </c>
      <c r="X1718">
        <v>1</v>
      </c>
      <c r="Y1718">
        <v>1</v>
      </c>
      <c r="Z1718" t="s">
        <v>79</v>
      </c>
      <c r="AA1718" t="s">
        <v>79</v>
      </c>
      <c r="AB1718" t="s">
        <v>79</v>
      </c>
      <c r="AC1718" t="s">
        <v>79</v>
      </c>
      <c r="AD1718" t="s">
        <v>79</v>
      </c>
      <c r="AE1718">
        <v>0</v>
      </c>
      <c r="AF1718" t="s">
        <v>79</v>
      </c>
      <c r="AG1718">
        <v>0</v>
      </c>
      <c r="AH1718" t="s">
        <v>79</v>
      </c>
      <c r="AI1718" t="s">
        <v>79</v>
      </c>
      <c r="AJ1718" t="s">
        <v>79</v>
      </c>
      <c r="AK1718" t="s">
        <v>79</v>
      </c>
      <c r="AL1718" t="s">
        <v>79</v>
      </c>
      <c r="AM1718" t="s">
        <v>79</v>
      </c>
      <c r="AN1718" t="s">
        <v>79</v>
      </c>
      <c r="AO1718" t="s">
        <v>79</v>
      </c>
      <c r="AP1718" t="s">
        <v>79</v>
      </c>
      <c r="AQ1718" t="s">
        <v>79</v>
      </c>
      <c r="AR1718" t="s">
        <v>79</v>
      </c>
      <c r="AS1718">
        <v>0</v>
      </c>
      <c r="AT1718" t="s">
        <v>79</v>
      </c>
      <c r="AU1718" t="s">
        <v>79</v>
      </c>
      <c r="AV1718">
        <v>0</v>
      </c>
      <c r="AW1718">
        <v>0</v>
      </c>
    </row>
    <row r="1719" spans="1:49" x14ac:dyDescent="0.2">
      <c r="A1719">
        <v>1</v>
      </c>
      <c r="B1719">
        <v>88</v>
      </c>
      <c r="C1719">
        <v>1</v>
      </c>
      <c r="D1719">
        <v>6</v>
      </c>
      <c r="E1719">
        <v>0</v>
      </c>
      <c r="F1719" t="s">
        <v>79</v>
      </c>
      <c r="G1719" t="s">
        <v>79</v>
      </c>
      <c r="H1719">
        <v>0</v>
      </c>
      <c r="I1719">
        <v>0</v>
      </c>
      <c r="J1719">
        <v>0</v>
      </c>
      <c r="K1719">
        <v>0</v>
      </c>
      <c r="L1719">
        <v>0</v>
      </c>
      <c r="M1719" t="s">
        <v>79</v>
      </c>
      <c r="N1719" t="s">
        <v>79</v>
      </c>
      <c r="O1719" t="s">
        <v>79</v>
      </c>
      <c r="P1719" t="s">
        <v>79</v>
      </c>
      <c r="Q1719" t="s">
        <v>79</v>
      </c>
      <c r="R1719" t="s">
        <v>79</v>
      </c>
      <c r="S1719" t="s">
        <v>79</v>
      </c>
      <c r="T1719">
        <v>0</v>
      </c>
      <c r="U1719" t="s">
        <v>79</v>
      </c>
      <c r="V1719" t="s">
        <v>79</v>
      </c>
      <c r="W1719" t="s">
        <v>79</v>
      </c>
      <c r="X1719">
        <v>0</v>
      </c>
      <c r="Y1719">
        <v>0</v>
      </c>
      <c r="Z1719" t="s">
        <v>79</v>
      </c>
      <c r="AA1719" t="s">
        <v>79</v>
      </c>
      <c r="AB1719" t="s">
        <v>79</v>
      </c>
      <c r="AC1719" t="s">
        <v>79</v>
      </c>
      <c r="AD1719" t="s">
        <v>79</v>
      </c>
      <c r="AE1719">
        <v>0</v>
      </c>
      <c r="AF1719" t="s">
        <v>79</v>
      </c>
      <c r="AG1719">
        <v>0</v>
      </c>
      <c r="AH1719" t="s">
        <v>79</v>
      </c>
      <c r="AI1719" t="s">
        <v>79</v>
      </c>
      <c r="AJ1719" t="s">
        <v>79</v>
      </c>
      <c r="AK1719" t="s">
        <v>79</v>
      </c>
      <c r="AL1719" t="s">
        <v>79</v>
      </c>
      <c r="AM1719" t="s">
        <v>79</v>
      </c>
      <c r="AN1719" t="s">
        <v>79</v>
      </c>
      <c r="AO1719" t="s">
        <v>79</v>
      </c>
      <c r="AP1719" t="s">
        <v>79</v>
      </c>
      <c r="AQ1719" t="s">
        <v>79</v>
      </c>
      <c r="AR1719" t="s">
        <v>79</v>
      </c>
      <c r="AS1719">
        <v>0</v>
      </c>
      <c r="AT1719" t="s">
        <v>79</v>
      </c>
      <c r="AU1719" t="s">
        <v>79</v>
      </c>
      <c r="AV1719">
        <v>0</v>
      </c>
      <c r="AW1719">
        <v>0</v>
      </c>
    </row>
    <row r="1720" spans="1:49" x14ac:dyDescent="0.2">
      <c r="A1720">
        <v>1</v>
      </c>
      <c r="B1720">
        <v>88</v>
      </c>
      <c r="C1720">
        <v>1</v>
      </c>
      <c r="D1720">
        <v>7</v>
      </c>
      <c r="E1720">
        <v>0</v>
      </c>
      <c r="F1720" t="s">
        <v>79</v>
      </c>
      <c r="G1720" t="s">
        <v>79</v>
      </c>
      <c r="H1720">
        <v>0</v>
      </c>
      <c r="I1720">
        <v>0</v>
      </c>
      <c r="J1720">
        <v>0</v>
      </c>
      <c r="K1720">
        <v>0</v>
      </c>
      <c r="L1720">
        <v>0</v>
      </c>
      <c r="M1720" t="s">
        <v>79</v>
      </c>
      <c r="N1720" t="s">
        <v>79</v>
      </c>
      <c r="O1720" t="s">
        <v>79</v>
      </c>
      <c r="P1720" t="s">
        <v>79</v>
      </c>
      <c r="Q1720" t="s">
        <v>79</v>
      </c>
      <c r="R1720" t="s">
        <v>79</v>
      </c>
      <c r="S1720" t="s">
        <v>79</v>
      </c>
      <c r="T1720">
        <v>0</v>
      </c>
      <c r="U1720" t="s">
        <v>79</v>
      </c>
      <c r="V1720" t="s">
        <v>79</v>
      </c>
      <c r="W1720" t="s">
        <v>79</v>
      </c>
      <c r="X1720">
        <v>0</v>
      </c>
      <c r="Y1720">
        <v>0</v>
      </c>
      <c r="Z1720" t="s">
        <v>79</v>
      </c>
      <c r="AA1720" t="s">
        <v>79</v>
      </c>
      <c r="AB1720" t="s">
        <v>79</v>
      </c>
      <c r="AC1720" t="s">
        <v>79</v>
      </c>
      <c r="AD1720" t="s">
        <v>79</v>
      </c>
      <c r="AE1720">
        <v>0</v>
      </c>
      <c r="AF1720" t="s">
        <v>79</v>
      </c>
      <c r="AG1720">
        <v>0</v>
      </c>
      <c r="AH1720" t="s">
        <v>79</v>
      </c>
      <c r="AI1720" t="s">
        <v>79</v>
      </c>
      <c r="AJ1720" t="s">
        <v>79</v>
      </c>
      <c r="AK1720" t="s">
        <v>79</v>
      </c>
      <c r="AL1720" t="s">
        <v>79</v>
      </c>
      <c r="AM1720" t="s">
        <v>79</v>
      </c>
      <c r="AN1720" t="s">
        <v>79</v>
      </c>
      <c r="AO1720" t="s">
        <v>79</v>
      </c>
      <c r="AP1720" t="s">
        <v>79</v>
      </c>
      <c r="AQ1720" t="s">
        <v>79</v>
      </c>
      <c r="AR1720" t="s">
        <v>79</v>
      </c>
      <c r="AS1720">
        <v>0</v>
      </c>
      <c r="AT1720" t="s">
        <v>79</v>
      </c>
      <c r="AU1720" t="s">
        <v>79</v>
      </c>
      <c r="AV1720">
        <v>0</v>
      </c>
      <c r="AW1720">
        <v>0</v>
      </c>
    </row>
    <row r="1721" spans="1:49" x14ac:dyDescent="0.2">
      <c r="A1721">
        <v>1</v>
      </c>
      <c r="B1721">
        <v>88</v>
      </c>
      <c r="C1721">
        <v>1</v>
      </c>
      <c r="D1721">
        <v>8</v>
      </c>
      <c r="E1721">
        <v>0</v>
      </c>
      <c r="F1721" t="s">
        <v>79</v>
      </c>
      <c r="G1721" t="s">
        <v>79</v>
      </c>
      <c r="H1721">
        <v>0</v>
      </c>
      <c r="I1721">
        <v>0</v>
      </c>
      <c r="J1721">
        <v>0</v>
      </c>
      <c r="K1721">
        <v>0</v>
      </c>
      <c r="L1721">
        <v>0</v>
      </c>
      <c r="M1721" t="s">
        <v>79</v>
      </c>
      <c r="N1721" t="s">
        <v>79</v>
      </c>
      <c r="O1721" t="s">
        <v>79</v>
      </c>
      <c r="P1721" t="s">
        <v>79</v>
      </c>
      <c r="Q1721" t="s">
        <v>79</v>
      </c>
      <c r="R1721" t="s">
        <v>79</v>
      </c>
      <c r="S1721" t="s">
        <v>79</v>
      </c>
      <c r="T1721">
        <v>0</v>
      </c>
      <c r="U1721" t="s">
        <v>79</v>
      </c>
      <c r="V1721" t="s">
        <v>79</v>
      </c>
      <c r="W1721" t="s">
        <v>79</v>
      </c>
      <c r="X1721">
        <v>0</v>
      </c>
      <c r="Y1721">
        <v>0</v>
      </c>
      <c r="Z1721" t="s">
        <v>79</v>
      </c>
      <c r="AA1721" t="s">
        <v>79</v>
      </c>
      <c r="AB1721" t="s">
        <v>79</v>
      </c>
      <c r="AC1721" t="s">
        <v>79</v>
      </c>
      <c r="AD1721" t="s">
        <v>79</v>
      </c>
      <c r="AE1721">
        <v>0</v>
      </c>
      <c r="AF1721" t="s">
        <v>79</v>
      </c>
      <c r="AG1721">
        <v>0</v>
      </c>
      <c r="AH1721" t="s">
        <v>79</v>
      </c>
      <c r="AI1721" t="s">
        <v>79</v>
      </c>
      <c r="AJ1721" t="s">
        <v>79</v>
      </c>
      <c r="AK1721" t="s">
        <v>79</v>
      </c>
      <c r="AL1721" t="s">
        <v>79</v>
      </c>
      <c r="AM1721" t="s">
        <v>79</v>
      </c>
      <c r="AN1721" t="s">
        <v>79</v>
      </c>
      <c r="AO1721" t="s">
        <v>79</v>
      </c>
      <c r="AP1721" t="s">
        <v>79</v>
      </c>
      <c r="AQ1721" t="s">
        <v>79</v>
      </c>
      <c r="AR1721" t="s">
        <v>79</v>
      </c>
      <c r="AS1721">
        <v>0</v>
      </c>
      <c r="AT1721" t="s">
        <v>79</v>
      </c>
      <c r="AU1721" t="s">
        <v>79</v>
      </c>
      <c r="AV1721">
        <v>0</v>
      </c>
      <c r="AW1721">
        <v>0</v>
      </c>
    </row>
    <row r="1722" spans="1:49" x14ac:dyDescent="0.2">
      <c r="A1722">
        <v>1</v>
      </c>
      <c r="B1722">
        <v>88</v>
      </c>
      <c r="C1722">
        <v>2</v>
      </c>
      <c r="D1722">
        <v>1</v>
      </c>
      <c r="E1722">
        <v>0</v>
      </c>
      <c r="F1722" t="s">
        <v>79</v>
      </c>
      <c r="G1722" t="s">
        <v>79</v>
      </c>
      <c r="H1722">
        <v>0</v>
      </c>
      <c r="I1722">
        <v>0</v>
      </c>
      <c r="J1722">
        <v>0</v>
      </c>
      <c r="K1722">
        <v>0</v>
      </c>
      <c r="L1722">
        <v>0</v>
      </c>
      <c r="M1722" t="s">
        <v>79</v>
      </c>
      <c r="N1722" t="s">
        <v>79</v>
      </c>
      <c r="O1722" t="s">
        <v>79</v>
      </c>
      <c r="P1722" t="s">
        <v>79</v>
      </c>
      <c r="Q1722" t="s">
        <v>79</v>
      </c>
      <c r="R1722" t="s">
        <v>79</v>
      </c>
      <c r="S1722" t="s">
        <v>79</v>
      </c>
      <c r="T1722">
        <v>0</v>
      </c>
      <c r="U1722" t="s">
        <v>79</v>
      </c>
      <c r="V1722" t="s">
        <v>79</v>
      </c>
      <c r="W1722" t="s">
        <v>79</v>
      </c>
      <c r="X1722">
        <v>0</v>
      </c>
      <c r="Y1722">
        <v>0</v>
      </c>
      <c r="Z1722" t="s">
        <v>79</v>
      </c>
      <c r="AA1722" t="s">
        <v>79</v>
      </c>
      <c r="AB1722" t="s">
        <v>79</v>
      </c>
      <c r="AC1722" t="s">
        <v>79</v>
      </c>
      <c r="AD1722" t="s">
        <v>79</v>
      </c>
      <c r="AE1722">
        <v>0</v>
      </c>
      <c r="AF1722" t="s">
        <v>79</v>
      </c>
      <c r="AG1722">
        <v>0</v>
      </c>
      <c r="AH1722" t="s">
        <v>79</v>
      </c>
      <c r="AI1722" t="s">
        <v>79</v>
      </c>
      <c r="AJ1722" t="s">
        <v>79</v>
      </c>
      <c r="AK1722" t="s">
        <v>79</v>
      </c>
      <c r="AL1722" t="s">
        <v>79</v>
      </c>
      <c r="AM1722" t="s">
        <v>79</v>
      </c>
      <c r="AN1722" t="s">
        <v>79</v>
      </c>
      <c r="AO1722" t="s">
        <v>79</v>
      </c>
      <c r="AP1722" t="s">
        <v>79</v>
      </c>
      <c r="AQ1722" t="s">
        <v>79</v>
      </c>
      <c r="AR1722" t="s">
        <v>79</v>
      </c>
      <c r="AS1722">
        <v>0</v>
      </c>
      <c r="AT1722" t="s">
        <v>79</v>
      </c>
      <c r="AU1722" t="s">
        <v>79</v>
      </c>
      <c r="AV1722">
        <v>0</v>
      </c>
      <c r="AW1722">
        <v>0</v>
      </c>
    </row>
    <row r="1723" spans="1:49" x14ac:dyDescent="0.2">
      <c r="A1723">
        <v>1</v>
      </c>
      <c r="B1723">
        <v>88</v>
      </c>
      <c r="C1723">
        <v>2</v>
      </c>
      <c r="D1723">
        <v>2</v>
      </c>
      <c r="E1723">
        <v>0</v>
      </c>
      <c r="F1723" t="s">
        <v>79</v>
      </c>
      <c r="G1723" t="s">
        <v>79</v>
      </c>
      <c r="H1723">
        <v>1061</v>
      </c>
      <c r="I1723">
        <v>0</v>
      </c>
      <c r="J1723">
        <v>0</v>
      </c>
      <c r="K1723">
        <v>0</v>
      </c>
      <c r="L1723">
        <v>0</v>
      </c>
      <c r="M1723" t="s">
        <v>79</v>
      </c>
      <c r="N1723" t="s">
        <v>79</v>
      </c>
      <c r="O1723" t="s">
        <v>79</v>
      </c>
      <c r="P1723" t="s">
        <v>79</v>
      </c>
      <c r="Q1723" t="s">
        <v>79</v>
      </c>
      <c r="R1723" t="s">
        <v>363</v>
      </c>
      <c r="S1723" t="s">
        <v>79</v>
      </c>
      <c r="T1723">
        <v>0</v>
      </c>
      <c r="U1723" t="s">
        <v>79</v>
      </c>
      <c r="V1723" t="s">
        <v>79</v>
      </c>
      <c r="W1723" t="s">
        <v>79</v>
      </c>
      <c r="X1723">
        <v>1</v>
      </c>
      <c r="Y1723">
        <v>1</v>
      </c>
      <c r="Z1723" t="s">
        <v>79</v>
      </c>
      <c r="AA1723" t="s">
        <v>79</v>
      </c>
      <c r="AB1723" t="s">
        <v>79</v>
      </c>
      <c r="AC1723" t="s">
        <v>79</v>
      </c>
      <c r="AD1723" t="s">
        <v>79</v>
      </c>
      <c r="AE1723">
        <v>0</v>
      </c>
      <c r="AF1723" t="s">
        <v>79</v>
      </c>
      <c r="AG1723">
        <v>0</v>
      </c>
      <c r="AH1723" t="s">
        <v>79</v>
      </c>
      <c r="AI1723" t="s">
        <v>79</v>
      </c>
      <c r="AJ1723" t="s">
        <v>79</v>
      </c>
      <c r="AK1723" t="s">
        <v>79</v>
      </c>
      <c r="AL1723" t="s">
        <v>79</v>
      </c>
      <c r="AM1723" t="s">
        <v>79</v>
      </c>
      <c r="AN1723" t="s">
        <v>79</v>
      </c>
      <c r="AO1723" t="s">
        <v>79</v>
      </c>
      <c r="AP1723" t="s">
        <v>79</v>
      </c>
      <c r="AQ1723" t="s">
        <v>79</v>
      </c>
      <c r="AR1723" t="s">
        <v>79</v>
      </c>
      <c r="AS1723">
        <v>0</v>
      </c>
      <c r="AT1723" t="s">
        <v>79</v>
      </c>
      <c r="AU1723" t="s">
        <v>79</v>
      </c>
      <c r="AV1723">
        <v>0</v>
      </c>
      <c r="AW1723">
        <v>0</v>
      </c>
    </row>
    <row r="1724" spans="1:49" x14ac:dyDescent="0.2">
      <c r="A1724">
        <v>1</v>
      </c>
      <c r="B1724">
        <v>88</v>
      </c>
      <c r="C1724">
        <v>2</v>
      </c>
      <c r="D1724">
        <v>3</v>
      </c>
      <c r="E1724">
        <v>0</v>
      </c>
      <c r="F1724" t="s">
        <v>79</v>
      </c>
      <c r="G1724" t="s">
        <v>79</v>
      </c>
      <c r="H1724">
        <v>1014</v>
      </c>
      <c r="I1724">
        <v>0</v>
      </c>
      <c r="J1724">
        <v>0</v>
      </c>
      <c r="K1724">
        <v>0</v>
      </c>
      <c r="L1724">
        <v>0</v>
      </c>
      <c r="M1724" t="s">
        <v>79</v>
      </c>
      <c r="N1724" t="s">
        <v>79</v>
      </c>
      <c r="O1724" t="s">
        <v>79</v>
      </c>
      <c r="P1724" t="s">
        <v>79</v>
      </c>
      <c r="Q1724" t="s">
        <v>79</v>
      </c>
      <c r="R1724" t="s">
        <v>371</v>
      </c>
      <c r="S1724" t="s">
        <v>79</v>
      </c>
      <c r="T1724">
        <v>0</v>
      </c>
      <c r="U1724" t="s">
        <v>79</v>
      </c>
      <c r="V1724" t="s">
        <v>79</v>
      </c>
      <c r="W1724" t="s">
        <v>79</v>
      </c>
      <c r="X1724">
        <v>1</v>
      </c>
      <c r="Y1724">
        <v>1</v>
      </c>
      <c r="Z1724" t="s">
        <v>79</v>
      </c>
      <c r="AA1724" t="s">
        <v>79</v>
      </c>
      <c r="AB1724" t="s">
        <v>79</v>
      </c>
      <c r="AC1724" t="s">
        <v>79</v>
      </c>
      <c r="AD1724" t="s">
        <v>79</v>
      </c>
      <c r="AE1724">
        <v>0</v>
      </c>
      <c r="AF1724" t="s">
        <v>79</v>
      </c>
      <c r="AG1724">
        <v>0</v>
      </c>
      <c r="AH1724" t="s">
        <v>79</v>
      </c>
      <c r="AI1724" t="s">
        <v>79</v>
      </c>
      <c r="AJ1724" t="s">
        <v>79</v>
      </c>
      <c r="AK1724" t="s">
        <v>79</v>
      </c>
      <c r="AL1724" t="s">
        <v>79</v>
      </c>
      <c r="AM1724" t="s">
        <v>79</v>
      </c>
      <c r="AN1724" t="s">
        <v>79</v>
      </c>
      <c r="AO1724" t="s">
        <v>79</v>
      </c>
      <c r="AP1724" t="s">
        <v>79</v>
      </c>
      <c r="AQ1724" t="s">
        <v>79</v>
      </c>
      <c r="AR1724" t="s">
        <v>79</v>
      </c>
      <c r="AS1724">
        <v>0</v>
      </c>
      <c r="AT1724" t="s">
        <v>79</v>
      </c>
      <c r="AU1724" t="s">
        <v>79</v>
      </c>
      <c r="AV1724">
        <v>0</v>
      </c>
      <c r="AW1724">
        <v>0</v>
      </c>
    </row>
    <row r="1725" spans="1:49" x14ac:dyDescent="0.2">
      <c r="A1725">
        <v>1</v>
      </c>
      <c r="B1725">
        <v>88</v>
      </c>
      <c r="C1725">
        <v>2</v>
      </c>
      <c r="D1725">
        <v>4</v>
      </c>
      <c r="E1725">
        <v>0</v>
      </c>
      <c r="F1725" t="s">
        <v>79</v>
      </c>
      <c r="G1725" t="s">
        <v>79</v>
      </c>
      <c r="H1725">
        <v>1077</v>
      </c>
      <c r="I1725">
        <v>0</v>
      </c>
      <c r="J1725">
        <v>0</v>
      </c>
      <c r="K1725">
        <v>0</v>
      </c>
      <c r="L1725">
        <v>0</v>
      </c>
      <c r="M1725" t="s">
        <v>79</v>
      </c>
      <c r="N1725" t="s">
        <v>79</v>
      </c>
      <c r="O1725" t="s">
        <v>79</v>
      </c>
      <c r="P1725" t="s">
        <v>79</v>
      </c>
      <c r="Q1725" t="s">
        <v>79</v>
      </c>
      <c r="R1725" t="s">
        <v>1189</v>
      </c>
      <c r="S1725" t="s">
        <v>79</v>
      </c>
      <c r="T1725">
        <v>0</v>
      </c>
      <c r="U1725" t="s">
        <v>79</v>
      </c>
      <c r="V1725" t="s">
        <v>79</v>
      </c>
      <c r="W1725" t="s">
        <v>79</v>
      </c>
      <c r="X1725">
        <v>1</v>
      </c>
      <c r="Y1725">
        <v>1</v>
      </c>
      <c r="Z1725" t="s">
        <v>79</v>
      </c>
      <c r="AA1725" t="s">
        <v>79</v>
      </c>
      <c r="AB1725" t="s">
        <v>79</v>
      </c>
      <c r="AC1725" t="s">
        <v>79</v>
      </c>
      <c r="AD1725" t="s">
        <v>79</v>
      </c>
      <c r="AE1725">
        <v>0</v>
      </c>
      <c r="AF1725" t="s">
        <v>79</v>
      </c>
      <c r="AG1725">
        <v>0</v>
      </c>
      <c r="AH1725" t="s">
        <v>79</v>
      </c>
      <c r="AI1725" t="s">
        <v>79</v>
      </c>
      <c r="AJ1725" t="s">
        <v>79</v>
      </c>
      <c r="AK1725" t="s">
        <v>79</v>
      </c>
      <c r="AL1725" t="s">
        <v>79</v>
      </c>
      <c r="AM1725" t="s">
        <v>79</v>
      </c>
      <c r="AN1725" t="s">
        <v>79</v>
      </c>
      <c r="AO1725" t="s">
        <v>79</v>
      </c>
      <c r="AP1725" t="s">
        <v>79</v>
      </c>
      <c r="AQ1725" t="s">
        <v>79</v>
      </c>
      <c r="AR1725" t="s">
        <v>79</v>
      </c>
      <c r="AS1725">
        <v>0</v>
      </c>
      <c r="AT1725" t="s">
        <v>79</v>
      </c>
      <c r="AU1725" t="s">
        <v>79</v>
      </c>
      <c r="AV1725">
        <v>0</v>
      </c>
      <c r="AW1725">
        <v>0</v>
      </c>
    </row>
    <row r="1726" spans="1:49" x14ac:dyDescent="0.2">
      <c r="A1726">
        <v>1</v>
      </c>
      <c r="B1726">
        <v>88</v>
      </c>
      <c r="C1726">
        <v>2</v>
      </c>
      <c r="D1726">
        <v>5</v>
      </c>
      <c r="E1726">
        <v>0</v>
      </c>
      <c r="F1726" t="s">
        <v>79</v>
      </c>
      <c r="G1726" t="s">
        <v>79</v>
      </c>
      <c r="H1726">
        <v>1090</v>
      </c>
      <c r="I1726">
        <v>0</v>
      </c>
      <c r="J1726">
        <v>0</v>
      </c>
      <c r="K1726">
        <v>0</v>
      </c>
      <c r="L1726">
        <v>0</v>
      </c>
      <c r="M1726" t="s">
        <v>79</v>
      </c>
      <c r="N1726" t="s">
        <v>79</v>
      </c>
      <c r="O1726" t="s">
        <v>79</v>
      </c>
      <c r="P1726" t="s">
        <v>79</v>
      </c>
      <c r="Q1726" t="s">
        <v>79</v>
      </c>
      <c r="R1726" t="s">
        <v>369</v>
      </c>
      <c r="S1726" t="s">
        <v>79</v>
      </c>
      <c r="T1726">
        <v>0</v>
      </c>
      <c r="U1726" t="s">
        <v>79</v>
      </c>
      <c r="V1726" t="s">
        <v>79</v>
      </c>
      <c r="W1726" t="s">
        <v>79</v>
      </c>
      <c r="X1726">
        <v>1</v>
      </c>
      <c r="Y1726">
        <v>1</v>
      </c>
      <c r="Z1726" t="s">
        <v>79</v>
      </c>
      <c r="AA1726" t="s">
        <v>79</v>
      </c>
      <c r="AB1726" t="s">
        <v>79</v>
      </c>
      <c r="AC1726" t="s">
        <v>79</v>
      </c>
      <c r="AD1726" t="s">
        <v>79</v>
      </c>
      <c r="AE1726">
        <v>0</v>
      </c>
      <c r="AF1726" t="s">
        <v>79</v>
      </c>
      <c r="AG1726">
        <v>0</v>
      </c>
      <c r="AH1726" t="s">
        <v>79</v>
      </c>
      <c r="AI1726" t="s">
        <v>79</v>
      </c>
      <c r="AJ1726" t="s">
        <v>79</v>
      </c>
      <c r="AK1726" t="s">
        <v>79</v>
      </c>
      <c r="AL1726" t="s">
        <v>79</v>
      </c>
      <c r="AM1726" t="s">
        <v>79</v>
      </c>
      <c r="AN1726" t="s">
        <v>79</v>
      </c>
      <c r="AO1726" t="s">
        <v>79</v>
      </c>
      <c r="AP1726" t="s">
        <v>79</v>
      </c>
      <c r="AQ1726" t="s">
        <v>79</v>
      </c>
      <c r="AR1726" t="s">
        <v>79</v>
      </c>
      <c r="AS1726">
        <v>0</v>
      </c>
      <c r="AT1726" t="s">
        <v>79</v>
      </c>
      <c r="AU1726" t="s">
        <v>79</v>
      </c>
      <c r="AV1726">
        <v>0</v>
      </c>
      <c r="AW1726">
        <v>0</v>
      </c>
    </row>
    <row r="1727" spans="1:49" x14ac:dyDescent="0.2">
      <c r="A1727">
        <v>1</v>
      </c>
      <c r="B1727">
        <v>88</v>
      </c>
      <c r="C1727">
        <v>2</v>
      </c>
      <c r="D1727">
        <v>6</v>
      </c>
      <c r="E1727">
        <v>0</v>
      </c>
      <c r="F1727" t="s">
        <v>79</v>
      </c>
      <c r="G1727" t="s">
        <v>79</v>
      </c>
      <c r="H1727">
        <v>1041</v>
      </c>
      <c r="I1727">
        <v>0</v>
      </c>
      <c r="J1727">
        <v>0</v>
      </c>
      <c r="K1727">
        <v>0</v>
      </c>
      <c r="L1727">
        <v>0</v>
      </c>
      <c r="M1727" t="s">
        <v>79</v>
      </c>
      <c r="N1727" t="s">
        <v>79</v>
      </c>
      <c r="O1727" t="s">
        <v>79</v>
      </c>
      <c r="P1727" t="s">
        <v>79</v>
      </c>
      <c r="Q1727" t="s">
        <v>79</v>
      </c>
      <c r="R1727" t="s">
        <v>371</v>
      </c>
      <c r="S1727" t="s">
        <v>79</v>
      </c>
      <c r="T1727">
        <v>0</v>
      </c>
      <c r="U1727" t="s">
        <v>79</v>
      </c>
      <c r="V1727" t="s">
        <v>79</v>
      </c>
      <c r="W1727" t="s">
        <v>79</v>
      </c>
      <c r="X1727">
        <v>1</v>
      </c>
      <c r="Y1727">
        <v>1</v>
      </c>
      <c r="Z1727" t="s">
        <v>79</v>
      </c>
      <c r="AA1727" t="s">
        <v>79</v>
      </c>
      <c r="AB1727" t="s">
        <v>79</v>
      </c>
      <c r="AC1727" t="s">
        <v>79</v>
      </c>
      <c r="AD1727" t="s">
        <v>79</v>
      </c>
      <c r="AE1727">
        <v>0</v>
      </c>
      <c r="AF1727" t="s">
        <v>79</v>
      </c>
      <c r="AG1727">
        <v>0</v>
      </c>
      <c r="AH1727" t="s">
        <v>79</v>
      </c>
      <c r="AI1727" t="s">
        <v>79</v>
      </c>
      <c r="AJ1727" t="s">
        <v>79</v>
      </c>
      <c r="AK1727" t="s">
        <v>79</v>
      </c>
      <c r="AL1727" t="s">
        <v>79</v>
      </c>
      <c r="AM1727" t="s">
        <v>79</v>
      </c>
      <c r="AN1727" t="s">
        <v>79</v>
      </c>
      <c r="AO1727" t="s">
        <v>79</v>
      </c>
      <c r="AP1727" t="s">
        <v>79</v>
      </c>
      <c r="AQ1727" t="s">
        <v>79</v>
      </c>
      <c r="AR1727" t="s">
        <v>79</v>
      </c>
      <c r="AS1727">
        <v>0</v>
      </c>
      <c r="AT1727" t="s">
        <v>79</v>
      </c>
      <c r="AU1727" t="s">
        <v>79</v>
      </c>
      <c r="AV1727">
        <v>0</v>
      </c>
      <c r="AW1727">
        <v>0</v>
      </c>
    </row>
    <row r="1728" spans="1:49" x14ac:dyDescent="0.2">
      <c r="A1728">
        <v>1</v>
      </c>
      <c r="B1728">
        <v>88</v>
      </c>
      <c r="C1728">
        <v>2</v>
      </c>
      <c r="D1728">
        <v>7</v>
      </c>
      <c r="E1728">
        <v>0</v>
      </c>
      <c r="F1728" t="s">
        <v>79</v>
      </c>
      <c r="G1728" t="s">
        <v>79</v>
      </c>
      <c r="H1728">
        <v>1108</v>
      </c>
      <c r="I1728">
        <v>0</v>
      </c>
      <c r="J1728">
        <v>0</v>
      </c>
      <c r="K1728">
        <v>0</v>
      </c>
      <c r="L1728">
        <v>0</v>
      </c>
      <c r="M1728" t="s">
        <v>79</v>
      </c>
      <c r="N1728" t="s">
        <v>79</v>
      </c>
      <c r="O1728" t="s">
        <v>79</v>
      </c>
      <c r="P1728" t="s">
        <v>79</v>
      </c>
      <c r="Q1728" t="s">
        <v>79</v>
      </c>
      <c r="R1728" t="s">
        <v>568</v>
      </c>
      <c r="S1728" t="s">
        <v>79</v>
      </c>
      <c r="T1728">
        <v>0</v>
      </c>
      <c r="U1728" t="s">
        <v>79</v>
      </c>
      <c r="V1728" t="s">
        <v>79</v>
      </c>
      <c r="W1728" t="s">
        <v>79</v>
      </c>
      <c r="X1728">
        <v>1</v>
      </c>
      <c r="Y1728">
        <v>1</v>
      </c>
      <c r="Z1728" t="s">
        <v>79</v>
      </c>
      <c r="AA1728" t="s">
        <v>79</v>
      </c>
      <c r="AB1728" t="s">
        <v>79</v>
      </c>
      <c r="AC1728" t="s">
        <v>79</v>
      </c>
      <c r="AD1728" t="s">
        <v>79</v>
      </c>
      <c r="AE1728">
        <v>0</v>
      </c>
      <c r="AF1728" t="s">
        <v>79</v>
      </c>
      <c r="AG1728">
        <v>0</v>
      </c>
      <c r="AH1728" t="s">
        <v>79</v>
      </c>
      <c r="AI1728" t="s">
        <v>79</v>
      </c>
      <c r="AJ1728" t="s">
        <v>79</v>
      </c>
      <c r="AK1728" t="s">
        <v>79</v>
      </c>
      <c r="AL1728" t="s">
        <v>79</v>
      </c>
      <c r="AM1728" t="s">
        <v>79</v>
      </c>
      <c r="AN1728" t="s">
        <v>79</v>
      </c>
      <c r="AO1728" t="s">
        <v>79</v>
      </c>
      <c r="AP1728" t="s">
        <v>79</v>
      </c>
      <c r="AQ1728" t="s">
        <v>79</v>
      </c>
      <c r="AR1728" t="s">
        <v>79</v>
      </c>
      <c r="AS1728">
        <v>0</v>
      </c>
      <c r="AT1728" t="s">
        <v>79</v>
      </c>
      <c r="AU1728" t="s">
        <v>79</v>
      </c>
      <c r="AV1728">
        <v>0</v>
      </c>
      <c r="AW1728">
        <v>0</v>
      </c>
    </row>
    <row r="1729" spans="1:49" x14ac:dyDescent="0.2">
      <c r="A1729">
        <v>1</v>
      </c>
      <c r="B1729">
        <v>88</v>
      </c>
      <c r="C1729">
        <v>2</v>
      </c>
      <c r="D1729">
        <v>8</v>
      </c>
      <c r="E1729">
        <v>0</v>
      </c>
      <c r="F1729" t="s">
        <v>79</v>
      </c>
      <c r="G1729" t="s">
        <v>79</v>
      </c>
      <c r="H1729">
        <v>0</v>
      </c>
      <c r="I1729">
        <v>0</v>
      </c>
      <c r="J1729">
        <v>0</v>
      </c>
      <c r="K1729">
        <v>0</v>
      </c>
      <c r="L1729">
        <v>0</v>
      </c>
      <c r="M1729" t="s">
        <v>79</v>
      </c>
      <c r="N1729" t="s">
        <v>79</v>
      </c>
      <c r="O1729" t="s">
        <v>79</v>
      </c>
      <c r="P1729" t="s">
        <v>79</v>
      </c>
      <c r="Q1729" t="s">
        <v>79</v>
      </c>
      <c r="R1729" t="s">
        <v>79</v>
      </c>
      <c r="S1729" t="s">
        <v>79</v>
      </c>
      <c r="T1729">
        <v>0</v>
      </c>
      <c r="U1729" t="s">
        <v>79</v>
      </c>
      <c r="V1729" t="s">
        <v>79</v>
      </c>
      <c r="W1729" t="s">
        <v>79</v>
      </c>
      <c r="X1729">
        <v>0</v>
      </c>
      <c r="Y1729">
        <v>0</v>
      </c>
      <c r="Z1729" t="s">
        <v>79</v>
      </c>
      <c r="AA1729" t="s">
        <v>79</v>
      </c>
      <c r="AB1729" t="s">
        <v>79</v>
      </c>
      <c r="AC1729" t="s">
        <v>79</v>
      </c>
      <c r="AD1729" t="s">
        <v>79</v>
      </c>
      <c r="AE1729">
        <v>0</v>
      </c>
      <c r="AF1729" t="s">
        <v>79</v>
      </c>
      <c r="AG1729">
        <v>0</v>
      </c>
      <c r="AH1729" t="s">
        <v>79</v>
      </c>
      <c r="AI1729" t="s">
        <v>79</v>
      </c>
      <c r="AJ1729" t="s">
        <v>79</v>
      </c>
      <c r="AK1729" t="s">
        <v>79</v>
      </c>
      <c r="AL1729" t="s">
        <v>79</v>
      </c>
      <c r="AM1729" t="s">
        <v>79</v>
      </c>
      <c r="AN1729" t="s">
        <v>79</v>
      </c>
      <c r="AO1729" t="s">
        <v>79</v>
      </c>
      <c r="AP1729" t="s">
        <v>79</v>
      </c>
      <c r="AQ1729" t="s">
        <v>79</v>
      </c>
      <c r="AR1729" t="s">
        <v>79</v>
      </c>
      <c r="AS1729">
        <v>0</v>
      </c>
      <c r="AT1729" t="s">
        <v>79</v>
      </c>
      <c r="AU1729" t="s">
        <v>79</v>
      </c>
      <c r="AV1729">
        <v>0</v>
      </c>
      <c r="AW1729">
        <v>0</v>
      </c>
    </row>
    <row r="1730" spans="1:49" x14ac:dyDescent="0.2">
      <c r="A1730">
        <v>1</v>
      </c>
      <c r="B1730">
        <v>89</v>
      </c>
      <c r="C1730">
        <v>1</v>
      </c>
      <c r="D1730">
        <v>1</v>
      </c>
      <c r="E1730">
        <v>0</v>
      </c>
      <c r="F1730" t="s">
        <v>79</v>
      </c>
      <c r="G1730" t="s">
        <v>79</v>
      </c>
      <c r="H1730">
        <v>0</v>
      </c>
      <c r="I1730">
        <v>0</v>
      </c>
      <c r="J1730">
        <v>0</v>
      </c>
      <c r="K1730">
        <v>0</v>
      </c>
      <c r="L1730">
        <v>0</v>
      </c>
      <c r="M1730" t="s">
        <v>79</v>
      </c>
      <c r="N1730" t="s">
        <v>79</v>
      </c>
      <c r="O1730" t="s">
        <v>79</v>
      </c>
      <c r="P1730" t="s">
        <v>79</v>
      </c>
      <c r="Q1730" t="s">
        <v>79</v>
      </c>
      <c r="R1730" t="s">
        <v>79</v>
      </c>
      <c r="S1730" t="s">
        <v>79</v>
      </c>
      <c r="T1730">
        <v>0</v>
      </c>
      <c r="U1730" t="s">
        <v>79</v>
      </c>
      <c r="V1730" t="s">
        <v>79</v>
      </c>
      <c r="W1730" t="s">
        <v>79</v>
      </c>
      <c r="X1730">
        <v>0</v>
      </c>
      <c r="Y1730">
        <v>0</v>
      </c>
      <c r="Z1730" t="s">
        <v>79</v>
      </c>
      <c r="AA1730" t="s">
        <v>79</v>
      </c>
      <c r="AB1730" t="s">
        <v>79</v>
      </c>
      <c r="AC1730" t="s">
        <v>79</v>
      </c>
      <c r="AD1730" t="s">
        <v>79</v>
      </c>
      <c r="AE1730">
        <v>0</v>
      </c>
      <c r="AF1730" t="s">
        <v>79</v>
      </c>
      <c r="AG1730">
        <v>0</v>
      </c>
      <c r="AH1730" t="s">
        <v>79</v>
      </c>
      <c r="AI1730" t="s">
        <v>79</v>
      </c>
      <c r="AJ1730" t="s">
        <v>79</v>
      </c>
      <c r="AK1730" t="s">
        <v>79</v>
      </c>
      <c r="AL1730" t="s">
        <v>79</v>
      </c>
      <c r="AM1730" t="s">
        <v>79</v>
      </c>
      <c r="AN1730" t="s">
        <v>79</v>
      </c>
      <c r="AO1730" t="s">
        <v>79</v>
      </c>
      <c r="AP1730" t="s">
        <v>79</v>
      </c>
      <c r="AQ1730" t="s">
        <v>79</v>
      </c>
      <c r="AR1730" t="s">
        <v>79</v>
      </c>
      <c r="AS1730">
        <v>0</v>
      </c>
      <c r="AT1730" t="s">
        <v>79</v>
      </c>
      <c r="AU1730" t="s">
        <v>79</v>
      </c>
      <c r="AV1730">
        <v>0</v>
      </c>
      <c r="AW1730">
        <v>0</v>
      </c>
    </row>
    <row r="1731" spans="1:49" x14ac:dyDescent="0.2">
      <c r="A1731">
        <v>1</v>
      </c>
      <c r="B1731">
        <v>89</v>
      </c>
      <c r="C1731">
        <v>1</v>
      </c>
      <c r="D1731">
        <v>2</v>
      </c>
      <c r="E1731">
        <v>0</v>
      </c>
      <c r="F1731" t="s">
        <v>79</v>
      </c>
      <c r="G1731" t="s">
        <v>79</v>
      </c>
      <c r="H1731">
        <v>0</v>
      </c>
      <c r="I1731">
        <v>0</v>
      </c>
      <c r="J1731">
        <v>0</v>
      </c>
      <c r="K1731">
        <v>0</v>
      </c>
      <c r="L1731">
        <v>0</v>
      </c>
      <c r="M1731" t="s">
        <v>79</v>
      </c>
      <c r="N1731" t="s">
        <v>79</v>
      </c>
      <c r="O1731" t="s">
        <v>79</v>
      </c>
      <c r="P1731" t="s">
        <v>79</v>
      </c>
      <c r="Q1731" t="s">
        <v>79</v>
      </c>
      <c r="R1731" t="s">
        <v>79</v>
      </c>
      <c r="S1731" t="s">
        <v>79</v>
      </c>
      <c r="T1731">
        <v>0</v>
      </c>
      <c r="U1731" t="s">
        <v>79</v>
      </c>
      <c r="V1731" t="s">
        <v>79</v>
      </c>
      <c r="W1731" t="s">
        <v>79</v>
      </c>
      <c r="X1731">
        <v>0</v>
      </c>
      <c r="Y1731">
        <v>0</v>
      </c>
      <c r="Z1731" t="s">
        <v>79</v>
      </c>
      <c r="AA1731" t="s">
        <v>79</v>
      </c>
      <c r="AB1731" t="s">
        <v>79</v>
      </c>
      <c r="AC1731" t="s">
        <v>79</v>
      </c>
      <c r="AD1731" t="s">
        <v>79</v>
      </c>
      <c r="AE1731">
        <v>0</v>
      </c>
      <c r="AF1731" t="s">
        <v>79</v>
      </c>
      <c r="AG1731">
        <v>0</v>
      </c>
      <c r="AH1731" t="s">
        <v>79</v>
      </c>
      <c r="AI1731" t="s">
        <v>79</v>
      </c>
      <c r="AJ1731" t="s">
        <v>79</v>
      </c>
      <c r="AK1731" t="s">
        <v>79</v>
      </c>
      <c r="AL1731" t="s">
        <v>79</v>
      </c>
      <c r="AM1731" t="s">
        <v>79</v>
      </c>
      <c r="AN1731" t="s">
        <v>79</v>
      </c>
      <c r="AO1731" t="s">
        <v>79</v>
      </c>
      <c r="AP1731" t="s">
        <v>79</v>
      </c>
      <c r="AQ1731" t="s">
        <v>79</v>
      </c>
      <c r="AR1731" t="s">
        <v>79</v>
      </c>
      <c r="AS1731">
        <v>0</v>
      </c>
      <c r="AT1731" t="s">
        <v>79</v>
      </c>
      <c r="AU1731" t="s">
        <v>79</v>
      </c>
      <c r="AV1731">
        <v>0</v>
      </c>
      <c r="AW1731">
        <v>0</v>
      </c>
    </row>
    <row r="1732" spans="1:49" x14ac:dyDescent="0.2">
      <c r="A1732">
        <v>1</v>
      </c>
      <c r="B1732">
        <v>89</v>
      </c>
      <c r="C1732">
        <v>1</v>
      </c>
      <c r="D1732">
        <v>3</v>
      </c>
      <c r="E1732">
        <v>0</v>
      </c>
      <c r="F1732" t="s">
        <v>79</v>
      </c>
      <c r="G1732" t="s">
        <v>79</v>
      </c>
      <c r="H1732">
        <v>1139</v>
      </c>
      <c r="I1732">
        <v>0</v>
      </c>
      <c r="J1732">
        <v>0</v>
      </c>
      <c r="K1732">
        <v>0</v>
      </c>
      <c r="L1732">
        <v>0</v>
      </c>
      <c r="M1732" t="s">
        <v>79</v>
      </c>
      <c r="N1732" t="s">
        <v>79</v>
      </c>
      <c r="O1732" t="s">
        <v>79</v>
      </c>
      <c r="P1732" t="s">
        <v>79</v>
      </c>
      <c r="Q1732" t="s">
        <v>79</v>
      </c>
      <c r="R1732" t="s">
        <v>365</v>
      </c>
      <c r="S1732" t="s">
        <v>79</v>
      </c>
      <c r="T1732">
        <v>0</v>
      </c>
      <c r="U1732" t="s">
        <v>79</v>
      </c>
      <c r="V1732" t="s">
        <v>79</v>
      </c>
      <c r="W1732" t="s">
        <v>79</v>
      </c>
      <c r="X1732">
        <v>2</v>
      </c>
      <c r="Y1732">
        <v>2</v>
      </c>
      <c r="Z1732" t="s">
        <v>79</v>
      </c>
      <c r="AA1732" t="s">
        <v>79</v>
      </c>
      <c r="AB1732" t="s">
        <v>79</v>
      </c>
      <c r="AC1732" t="s">
        <v>79</v>
      </c>
      <c r="AD1732" t="s">
        <v>79</v>
      </c>
      <c r="AE1732">
        <v>0</v>
      </c>
      <c r="AF1732" t="s">
        <v>79</v>
      </c>
      <c r="AG1732">
        <v>0</v>
      </c>
      <c r="AH1732" t="s">
        <v>79</v>
      </c>
      <c r="AI1732" t="s">
        <v>79</v>
      </c>
      <c r="AJ1732" t="s">
        <v>79</v>
      </c>
      <c r="AK1732" t="s">
        <v>79</v>
      </c>
      <c r="AL1732" t="s">
        <v>79</v>
      </c>
      <c r="AM1732" t="s">
        <v>79</v>
      </c>
      <c r="AN1732" t="s">
        <v>79</v>
      </c>
      <c r="AO1732" t="s">
        <v>79</v>
      </c>
      <c r="AP1732" t="s">
        <v>79</v>
      </c>
      <c r="AQ1732" t="s">
        <v>79</v>
      </c>
      <c r="AR1732" t="s">
        <v>79</v>
      </c>
      <c r="AS1732">
        <v>0</v>
      </c>
      <c r="AT1732" t="s">
        <v>79</v>
      </c>
      <c r="AU1732" t="s">
        <v>79</v>
      </c>
      <c r="AV1732">
        <v>0</v>
      </c>
      <c r="AW1732">
        <v>0</v>
      </c>
    </row>
    <row r="1733" spans="1:49" x14ac:dyDescent="0.2">
      <c r="A1733">
        <v>1</v>
      </c>
      <c r="B1733">
        <v>89</v>
      </c>
      <c r="C1733">
        <v>1</v>
      </c>
      <c r="D1733">
        <v>4</v>
      </c>
      <c r="E1733">
        <v>0</v>
      </c>
      <c r="F1733" t="s">
        <v>79</v>
      </c>
      <c r="G1733" t="s">
        <v>79</v>
      </c>
      <c r="H1733">
        <v>1099</v>
      </c>
      <c r="I1733">
        <v>0</v>
      </c>
      <c r="J1733">
        <v>0</v>
      </c>
      <c r="K1733">
        <v>0</v>
      </c>
      <c r="L1733">
        <v>0</v>
      </c>
      <c r="M1733" t="s">
        <v>79</v>
      </c>
      <c r="N1733" t="s">
        <v>79</v>
      </c>
      <c r="O1733" t="s">
        <v>79</v>
      </c>
      <c r="P1733" t="s">
        <v>79</v>
      </c>
      <c r="Q1733" t="s">
        <v>79</v>
      </c>
      <c r="R1733" t="s">
        <v>569</v>
      </c>
      <c r="S1733" t="s">
        <v>79</v>
      </c>
      <c r="T1733">
        <v>0</v>
      </c>
      <c r="U1733" t="s">
        <v>79</v>
      </c>
      <c r="V1733" t="s">
        <v>79</v>
      </c>
      <c r="W1733" t="s">
        <v>79</v>
      </c>
      <c r="X1733">
        <v>2</v>
      </c>
      <c r="Y1733">
        <v>2</v>
      </c>
      <c r="Z1733" t="s">
        <v>79</v>
      </c>
      <c r="AA1733" t="s">
        <v>79</v>
      </c>
      <c r="AB1733" t="s">
        <v>79</v>
      </c>
      <c r="AC1733" t="s">
        <v>79</v>
      </c>
      <c r="AD1733" t="s">
        <v>79</v>
      </c>
      <c r="AE1733">
        <v>0</v>
      </c>
      <c r="AF1733" t="s">
        <v>79</v>
      </c>
      <c r="AG1733">
        <v>0</v>
      </c>
      <c r="AH1733" t="s">
        <v>79</v>
      </c>
      <c r="AI1733" t="s">
        <v>79</v>
      </c>
      <c r="AJ1733" t="s">
        <v>79</v>
      </c>
      <c r="AK1733" t="s">
        <v>79</v>
      </c>
      <c r="AL1733" t="s">
        <v>79</v>
      </c>
      <c r="AM1733" t="s">
        <v>79</v>
      </c>
      <c r="AN1733" t="s">
        <v>79</v>
      </c>
      <c r="AO1733" t="s">
        <v>79</v>
      </c>
      <c r="AP1733" t="s">
        <v>79</v>
      </c>
      <c r="AQ1733" t="s">
        <v>79</v>
      </c>
      <c r="AR1733" t="s">
        <v>79</v>
      </c>
      <c r="AS1733">
        <v>0</v>
      </c>
      <c r="AT1733" t="s">
        <v>79</v>
      </c>
      <c r="AU1733" t="s">
        <v>79</v>
      </c>
      <c r="AV1733">
        <v>0</v>
      </c>
      <c r="AW1733">
        <v>0</v>
      </c>
    </row>
    <row r="1734" spans="1:49" x14ac:dyDescent="0.2">
      <c r="A1734">
        <v>1</v>
      </c>
      <c r="B1734">
        <v>89</v>
      </c>
      <c r="C1734">
        <v>1</v>
      </c>
      <c r="D1734">
        <v>5</v>
      </c>
      <c r="E1734">
        <v>0</v>
      </c>
      <c r="F1734" t="s">
        <v>79</v>
      </c>
      <c r="G1734" t="s">
        <v>79</v>
      </c>
      <c r="H1734">
        <v>1050</v>
      </c>
      <c r="I1734">
        <v>0</v>
      </c>
      <c r="J1734">
        <v>0</v>
      </c>
      <c r="K1734">
        <v>0</v>
      </c>
      <c r="L1734">
        <v>0</v>
      </c>
      <c r="M1734" t="s">
        <v>79</v>
      </c>
      <c r="N1734" t="s">
        <v>79</v>
      </c>
      <c r="O1734" t="s">
        <v>79</v>
      </c>
      <c r="P1734" t="s">
        <v>79</v>
      </c>
      <c r="Q1734" t="s">
        <v>79</v>
      </c>
      <c r="R1734" t="s">
        <v>359</v>
      </c>
      <c r="S1734" t="s">
        <v>79</v>
      </c>
      <c r="T1734">
        <v>0</v>
      </c>
      <c r="U1734" t="s">
        <v>79</v>
      </c>
      <c r="V1734" t="s">
        <v>79</v>
      </c>
      <c r="W1734" t="s">
        <v>79</v>
      </c>
      <c r="X1734">
        <v>2</v>
      </c>
      <c r="Y1734">
        <v>2</v>
      </c>
      <c r="Z1734" t="s">
        <v>79</v>
      </c>
      <c r="AA1734" t="s">
        <v>79</v>
      </c>
      <c r="AB1734" t="s">
        <v>79</v>
      </c>
      <c r="AC1734" t="s">
        <v>79</v>
      </c>
      <c r="AD1734" t="s">
        <v>79</v>
      </c>
      <c r="AE1734">
        <v>0</v>
      </c>
      <c r="AF1734" t="s">
        <v>79</v>
      </c>
      <c r="AG1734">
        <v>0</v>
      </c>
      <c r="AH1734" t="s">
        <v>79</v>
      </c>
      <c r="AI1734" t="s">
        <v>79</v>
      </c>
      <c r="AJ1734" t="s">
        <v>79</v>
      </c>
      <c r="AK1734" t="s">
        <v>79</v>
      </c>
      <c r="AL1734" t="s">
        <v>79</v>
      </c>
      <c r="AM1734" t="s">
        <v>79</v>
      </c>
      <c r="AN1734" t="s">
        <v>79</v>
      </c>
      <c r="AO1734" t="s">
        <v>79</v>
      </c>
      <c r="AP1734" t="s">
        <v>79</v>
      </c>
      <c r="AQ1734" t="s">
        <v>79</v>
      </c>
      <c r="AR1734" t="s">
        <v>79</v>
      </c>
      <c r="AS1734">
        <v>0</v>
      </c>
      <c r="AT1734" t="s">
        <v>79</v>
      </c>
      <c r="AU1734" t="s">
        <v>79</v>
      </c>
      <c r="AV1734">
        <v>0</v>
      </c>
      <c r="AW1734">
        <v>0</v>
      </c>
    </row>
    <row r="1735" spans="1:49" x14ac:dyDescent="0.2">
      <c r="A1735">
        <v>1</v>
      </c>
      <c r="B1735">
        <v>89</v>
      </c>
      <c r="C1735">
        <v>1</v>
      </c>
      <c r="D1735">
        <v>6</v>
      </c>
      <c r="E1735">
        <v>0</v>
      </c>
      <c r="F1735" t="s">
        <v>79</v>
      </c>
      <c r="G1735" t="s">
        <v>79</v>
      </c>
      <c r="H1735">
        <v>0</v>
      </c>
      <c r="I1735">
        <v>0</v>
      </c>
      <c r="J1735">
        <v>0</v>
      </c>
      <c r="K1735">
        <v>0</v>
      </c>
      <c r="L1735">
        <v>0</v>
      </c>
      <c r="M1735" t="s">
        <v>79</v>
      </c>
      <c r="N1735" t="s">
        <v>79</v>
      </c>
      <c r="O1735" t="s">
        <v>79</v>
      </c>
      <c r="P1735" t="s">
        <v>79</v>
      </c>
      <c r="Q1735" t="s">
        <v>79</v>
      </c>
      <c r="R1735" t="s">
        <v>79</v>
      </c>
      <c r="S1735" t="s">
        <v>79</v>
      </c>
      <c r="T1735">
        <v>0</v>
      </c>
      <c r="U1735" t="s">
        <v>79</v>
      </c>
      <c r="V1735" t="s">
        <v>79</v>
      </c>
      <c r="W1735" t="s">
        <v>79</v>
      </c>
      <c r="X1735">
        <v>0</v>
      </c>
      <c r="Y1735">
        <v>0</v>
      </c>
      <c r="Z1735" t="s">
        <v>79</v>
      </c>
      <c r="AA1735" t="s">
        <v>79</v>
      </c>
      <c r="AB1735" t="s">
        <v>79</v>
      </c>
      <c r="AC1735" t="s">
        <v>79</v>
      </c>
      <c r="AD1735" t="s">
        <v>79</v>
      </c>
      <c r="AE1735">
        <v>0</v>
      </c>
      <c r="AF1735" t="s">
        <v>79</v>
      </c>
      <c r="AG1735">
        <v>0</v>
      </c>
      <c r="AH1735" t="s">
        <v>79</v>
      </c>
      <c r="AI1735" t="s">
        <v>79</v>
      </c>
      <c r="AJ1735" t="s">
        <v>79</v>
      </c>
      <c r="AK1735" t="s">
        <v>79</v>
      </c>
      <c r="AL1735" t="s">
        <v>79</v>
      </c>
      <c r="AM1735" t="s">
        <v>79</v>
      </c>
      <c r="AN1735" t="s">
        <v>79</v>
      </c>
      <c r="AO1735" t="s">
        <v>79</v>
      </c>
      <c r="AP1735" t="s">
        <v>79</v>
      </c>
      <c r="AQ1735" t="s">
        <v>79</v>
      </c>
      <c r="AR1735" t="s">
        <v>79</v>
      </c>
      <c r="AS1735">
        <v>0</v>
      </c>
      <c r="AT1735" t="s">
        <v>79</v>
      </c>
      <c r="AU1735" t="s">
        <v>79</v>
      </c>
      <c r="AV1735">
        <v>0</v>
      </c>
      <c r="AW1735">
        <v>0</v>
      </c>
    </row>
    <row r="1736" spans="1:49" x14ac:dyDescent="0.2">
      <c r="A1736">
        <v>1</v>
      </c>
      <c r="B1736">
        <v>89</v>
      </c>
      <c r="C1736">
        <v>1</v>
      </c>
      <c r="D1736">
        <v>7</v>
      </c>
      <c r="E1736">
        <v>0</v>
      </c>
      <c r="F1736" t="s">
        <v>79</v>
      </c>
      <c r="G1736" t="s">
        <v>79</v>
      </c>
      <c r="H1736">
        <v>0</v>
      </c>
      <c r="I1736">
        <v>0</v>
      </c>
      <c r="J1736">
        <v>0</v>
      </c>
      <c r="K1736">
        <v>0</v>
      </c>
      <c r="L1736">
        <v>0</v>
      </c>
      <c r="M1736" t="s">
        <v>79</v>
      </c>
      <c r="N1736" t="s">
        <v>79</v>
      </c>
      <c r="O1736" t="s">
        <v>79</v>
      </c>
      <c r="P1736" t="s">
        <v>79</v>
      </c>
      <c r="Q1736" t="s">
        <v>79</v>
      </c>
      <c r="R1736" t="s">
        <v>79</v>
      </c>
      <c r="S1736" t="s">
        <v>79</v>
      </c>
      <c r="T1736">
        <v>0</v>
      </c>
      <c r="U1736" t="s">
        <v>79</v>
      </c>
      <c r="V1736" t="s">
        <v>79</v>
      </c>
      <c r="W1736" t="s">
        <v>79</v>
      </c>
      <c r="X1736">
        <v>0</v>
      </c>
      <c r="Y1736">
        <v>0</v>
      </c>
      <c r="Z1736" t="s">
        <v>79</v>
      </c>
      <c r="AA1736" t="s">
        <v>79</v>
      </c>
      <c r="AB1736" t="s">
        <v>79</v>
      </c>
      <c r="AC1736" t="s">
        <v>79</v>
      </c>
      <c r="AD1736" t="s">
        <v>79</v>
      </c>
      <c r="AE1736">
        <v>0</v>
      </c>
      <c r="AF1736" t="s">
        <v>79</v>
      </c>
      <c r="AG1736">
        <v>0</v>
      </c>
      <c r="AH1736" t="s">
        <v>79</v>
      </c>
      <c r="AI1736" t="s">
        <v>79</v>
      </c>
      <c r="AJ1736" t="s">
        <v>79</v>
      </c>
      <c r="AK1736" t="s">
        <v>79</v>
      </c>
      <c r="AL1736" t="s">
        <v>79</v>
      </c>
      <c r="AM1736" t="s">
        <v>79</v>
      </c>
      <c r="AN1736" t="s">
        <v>79</v>
      </c>
      <c r="AO1736" t="s">
        <v>79</v>
      </c>
      <c r="AP1736" t="s">
        <v>79</v>
      </c>
      <c r="AQ1736" t="s">
        <v>79</v>
      </c>
      <c r="AR1736" t="s">
        <v>79</v>
      </c>
      <c r="AS1736">
        <v>0</v>
      </c>
      <c r="AT1736" t="s">
        <v>79</v>
      </c>
      <c r="AU1736" t="s">
        <v>79</v>
      </c>
      <c r="AV1736">
        <v>0</v>
      </c>
      <c r="AW1736">
        <v>0</v>
      </c>
    </row>
    <row r="1737" spans="1:49" x14ac:dyDescent="0.2">
      <c r="A1737">
        <v>1</v>
      </c>
      <c r="B1737">
        <v>89</v>
      </c>
      <c r="C1737">
        <v>1</v>
      </c>
      <c r="D1737">
        <v>8</v>
      </c>
      <c r="E1737">
        <v>0</v>
      </c>
      <c r="F1737" t="s">
        <v>79</v>
      </c>
      <c r="G1737" t="s">
        <v>79</v>
      </c>
      <c r="H1737">
        <v>0</v>
      </c>
      <c r="I1737">
        <v>0</v>
      </c>
      <c r="J1737">
        <v>0</v>
      </c>
      <c r="K1737">
        <v>0</v>
      </c>
      <c r="L1737">
        <v>0</v>
      </c>
      <c r="M1737" t="s">
        <v>79</v>
      </c>
      <c r="N1737" t="s">
        <v>79</v>
      </c>
      <c r="O1737" t="s">
        <v>79</v>
      </c>
      <c r="P1737" t="s">
        <v>79</v>
      </c>
      <c r="Q1737" t="s">
        <v>79</v>
      </c>
      <c r="R1737" t="s">
        <v>79</v>
      </c>
      <c r="S1737" t="s">
        <v>79</v>
      </c>
      <c r="T1737">
        <v>0</v>
      </c>
      <c r="U1737" t="s">
        <v>79</v>
      </c>
      <c r="V1737" t="s">
        <v>79</v>
      </c>
      <c r="W1737" t="s">
        <v>79</v>
      </c>
      <c r="X1737">
        <v>0</v>
      </c>
      <c r="Y1737">
        <v>0</v>
      </c>
      <c r="Z1737" t="s">
        <v>79</v>
      </c>
      <c r="AA1737" t="s">
        <v>79</v>
      </c>
      <c r="AB1737" t="s">
        <v>79</v>
      </c>
      <c r="AC1737" t="s">
        <v>79</v>
      </c>
      <c r="AD1737" t="s">
        <v>79</v>
      </c>
      <c r="AE1737">
        <v>0</v>
      </c>
      <c r="AF1737" t="s">
        <v>79</v>
      </c>
      <c r="AG1737">
        <v>0</v>
      </c>
      <c r="AH1737" t="s">
        <v>79</v>
      </c>
      <c r="AI1737" t="s">
        <v>79</v>
      </c>
      <c r="AJ1737" t="s">
        <v>79</v>
      </c>
      <c r="AK1737" t="s">
        <v>79</v>
      </c>
      <c r="AL1737" t="s">
        <v>79</v>
      </c>
      <c r="AM1737" t="s">
        <v>79</v>
      </c>
      <c r="AN1737" t="s">
        <v>79</v>
      </c>
      <c r="AO1737" t="s">
        <v>79</v>
      </c>
      <c r="AP1737" t="s">
        <v>79</v>
      </c>
      <c r="AQ1737" t="s">
        <v>79</v>
      </c>
      <c r="AR1737" t="s">
        <v>79</v>
      </c>
      <c r="AS1737">
        <v>0</v>
      </c>
      <c r="AT1737" t="s">
        <v>79</v>
      </c>
      <c r="AU1737" t="s">
        <v>79</v>
      </c>
      <c r="AV1737">
        <v>0</v>
      </c>
      <c r="AW1737">
        <v>0</v>
      </c>
    </row>
    <row r="1738" spans="1:49" x14ac:dyDescent="0.2">
      <c r="A1738">
        <v>1</v>
      </c>
      <c r="B1738">
        <v>89</v>
      </c>
      <c r="C1738">
        <v>2</v>
      </c>
      <c r="D1738">
        <v>1</v>
      </c>
      <c r="E1738">
        <v>0</v>
      </c>
      <c r="F1738" t="s">
        <v>79</v>
      </c>
      <c r="G1738" t="s">
        <v>79</v>
      </c>
      <c r="H1738">
        <v>1036</v>
      </c>
      <c r="I1738">
        <v>0</v>
      </c>
      <c r="J1738">
        <v>0</v>
      </c>
      <c r="K1738">
        <v>0</v>
      </c>
      <c r="L1738">
        <v>0</v>
      </c>
      <c r="M1738" t="s">
        <v>79</v>
      </c>
      <c r="N1738" t="s">
        <v>79</v>
      </c>
      <c r="O1738" t="s">
        <v>79</v>
      </c>
      <c r="P1738" t="s">
        <v>79</v>
      </c>
      <c r="Q1738" t="s">
        <v>79</v>
      </c>
      <c r="R1738" t="s">
        <v>1200</v>
      </c>
      <c r="S1738" t="s">
        <v>79</v>
      </c>
      <c r="T1738">
        <v>0</v>
      </c>
      <c r="U1738" t="s">
        <v>79</v>
      </c>
      <c r="V1738" t="s">
        <v>79</v>
      </c>
      <c r="W1738" t="s">
        <v>79</v>
      </c>
      <c r="X1738">
        <v>2</v>
      </c>
      <c r="Y1738">
        <v>2</v>
      </c>
      <c r="Z1738" t="s">
        <v>79</v>
      </c>
      <c r="AA1738" t="s">
        <v>79</v>
      </c>
      <c r="AB1738" t="s">
        <v>79</v>
      </c>
      <c r="AC1738" t="s">
        <v>79</v>
      </c>
      <c r="AD1738" t="s">
        <v>79</v>
      </c>
      <c r="AE1738">
        <v>0</v>
      </c>
      <c r="AF1738" t="s">
        <v>79</v>
      </c>
      <c r="AG1738">
        <v>0</v>
      </c>
      <c r="AH1738" t="s">
        <v>79</v>
      </c>
      <c r="AI1738" t="s">
        <v>79</v>
      </c>
      <c r="AJ1738" t="s">
        <v>79</v>
      </c>
      <c r="AK1738" t="s">
        <v>79</v>
      </c>
      <c r="AL1738" t="s">
        <v>79</v>
      </c>
      <c r="AM1738" t="s">
        <v>79</v>
      </c>
      <c r="AN1738" t="s">
        <v>79</v>
      </c>
      <c r="AO1738" t="s">
        <v>79</v>
      </c>
      <c r="AP1738" t="s">
        <v>79</v>
      </c>
      <c r="AQ1738" t="s">
        <v>79</v>
      </c>
      <c r="AR1738" t="s">
        <v>79</v>
      </c>
      <c r="AS1738">
        <v>0</v>
      </c>
      <c r="AT1738" t="s">
        <v>79</v>
      </c>
      <c r="AU1738" t="s">
        <v>79</v>
      </c>
      <c r="AV1738">
        <v>0</v>
      </c>
      <c r="AW1738">
        <v>0</v>
      </c>
    </row>
    <row r="1739" spans="1:49" x14ac:dyDescent="0.2">
      <c r="A1739">
        <v>1</v>
      </c>
      <c r="B1739">
        <v>89</v>
      </c>
      <c r="C1739">
        <v>2</v>
      </c>
      <c r="D1739">
        <v>2</v>
      </c>
      <c r="E1739">
        <v>0</v>
      </c>
      <c r="F1739" t="s">
        <v>79</v>
      </c>
      <c r="G1739" t="s">
        <v>79</v>
      </c>
      <c r="H1739">
        <v>1023</v>
      </c>
      <c r="I1739">
        <v>0</v>
      </c>
      <c r="J1739">
        <v>0</v>
      </c>
      <c r="K1739">
        <v>0</v>
      </c>
      <c r="L1739">
        <v>0</v>
      </c>
      <c r="M1739" t="s">
        <v>79</v>
      </c>
      <c r="N1739" t="s">
        <v>79</v>
      </c>
      <c r="O1739" t="s">
        <v>79</v>
      </c>
      <c r="P1739" t="s">
        <v>79</v>
      </c>
      <c r="Q1739" t="s">
        <v>79</v>
      </c>
      <c r="R1739" t="s">
        <v>390</v>
      </c>
      <c r="S1739" t="s">
        <v>79</v>
      </c>
      <c r="T1739">
        <v>0</v>
      </c>
      <c r="U1739" t="s">
        <v>79</v>
      </c>
      <c r="V1739" t="s">
        <v>79</v>
      </c>
      <c r="W1739" t="s">
        <v>79</v>
      </c>
      <c r="X1739">
        <v>2</v>
      </c>
      <c r="Y1739">
        <v>2</v>
      </c>
      <c r="Z1739" t="s">
        <v>79</v>
      </c>
      <c r="AA1739" t="s">
        <v>79</v>
      </c>
      <c r="AB1739" t="s">
        <v>79</v>
      </c>
      <c r="AC1739" t="s">
        <v>79</v>
      </c>
      <c r="AD1739" t="s">
        <v>79</v>
      </c>
      <c r="AE1739">
        <v>0</v>
      </c>
      <c r="AF1739" t="s">
        <v>79</v>
      </c>
      <c r="AG1739">
        <v>0</v>
      </c>
      <c r="AH1739" t="s">
        <v>79</v>
      </c>
      <c r="AI1739" t="s">
        <v>79</v>
      </c>
      <c r="AJ1739" t="s">
        <v>79</v>
      </c>
      <c r="AK1739" t="s">
        <v>79</v>
      </c>
      <c r="AL1739" t="s">
        <v>79</v>
      </c>
      <c r="AM1739" t="s">
        <v>79</v>
      </c>
      <c r="AN1739" t="s">
        <v>79</v>
      </c>
      <c r="AO1739" t="s">
        <v>79</v>
      </c>
      <c r="AP1739" t="s">
        <v>79</v>
      </c>
      <c r="AQ1739" t="s">
        <v>79</v>
      </c>
      <c r="AR1739" t="s">
        <v>79</v>
      </c>
      <c r="AS1739">
        <v>0</v>
      </c>
      <c r="AT1739" t="s">
        <v>79</v>
      </c>
      <c r="AU1739" t="s">
        <v>79</v>
      </c>
      <c r="AV1739">
        <v>0</v>
      </c>
      <c r="AW1739">
        <v>0</v>
      </c>
    </row>
    <row r="1740" spans="1:49" x14ac:dyDescent="0.2">
      <c r="A1740">
        <v>1</v>
      </c>
      <c r="B1740">
        <v>89</v>
      </c>
      <c r="C1740">
        <v>2</v>
      </c>
      <c r="D1740">
        <v>3</v>
      </c>
      <c r="E1740">
        <v>0</v>
      </c>
      <c r="F1740" t="s">
        <v>79</v>
      </c>
      <c r="G1740" t="s">
        <v>79</v>
      </c>
      <c r="H1740">
        <v>1066</v>
      </c>
      <c r="I1740">
        <v>0</v>
      </c>
      <c r="J1740">
        <v>0</v>
      </c>
      <c r="K1740">
        <v>0</v>
      </c>
      <c r="L1740">
        <v>0</v>
      </c>
      <c r="M1740" t="s">
        <v>79</v>
      </c>
      <c r="N1740" t="s">
        <v>79</v>
      </c>
      <c r="O1740" t="s">
        <v>79</v>
      </c>
      <c r="P1740" t="s">
        <v>79</v>
      </c>
      <c r="Q1740" t="s">
        <v>79</v>
      </c>
      <c r="R1740" t="s">
        <v>491</v>
      </c>
      <c r="S1740" t="s">
        <v>79</v>
      </c>
      <c r="T1740">
        <v>0</v>
      </c>
      <c r="U1740" t="s">
        <v>79</v>
      </c>
      <c r="V1740" t="s">
        <v>79</v>
      </c>
      <c r="W1740" t="s">
        <v>79</v>
      </c>
      <c r="X1740">
        <v>2</v>
      </c>
      <c r="Y1740">
        <v>2</v>
      </c>
      <c r="Z1740" t="s">
        <v>79</v>
      </c>
      <c r="AA1740" t="s">
        <v>79</v>
      </c>
      <c r="AB1740" t="s">
        <v>79</v>
      </c>
      <c r="AC1740" t="s">
        <v>79</v>
      </c>
      <c r="AD1740" t="s">
        <v>79</v>
      </c>
      <c r="AE1740">
        <v>0</v>
      </c>
      <c r="AF1740" t="s">
        <v>79</v>
      </c>
      <c r="AG1740">
        <v>0</v>
      </c>
      <c r="AH1740" t="s">
        <v>79</v>
      </c>
      <c r="AI1740" t="s">
        <v>79</v>
      </c>
      <c r="AJ1740" t="s">
        <v>79</v>
      </c>
      <c r="AK1740" t="s">
        <v>79</v>
      </c>
      <c r="AL1740" t="s">
        <v>79</v>
      </c>
      <c r="AM1740" t="s">
        <v>79</v>
      </c>
      <c r="AN1740" t="s">
        <v>79</v>
      </c>
      <c r="AO1740" t="s">
        <v>79</v>
      </c>
      <c r="AP1740" t="s">
        <v>79</v>
      </c>
      <c r="AQ1740" t="s">
        <v>79</v>
      </c>
      <c r="AR1740" t="s">
        <v>79</v>
      </c>
      <c r="AS1740">
        <v>0</v>
      </c>
      <c r="AT1740" t="s">
        <v>79</v>
      </c>
      <c r="AU1740" t="s">
        <v>79</v>
      </c>
      <c r="AV1740">
        <v>0</v>
      </c>
      <c r="AW1740">
        <v>0</v>
      </c>
    </row>
    <row r="1741" spans="1:49" x14ac:dyDescent="0.2">
      <c r="A1741">
        <v>1</v>
      </c>
      <c r="B1741">
        <v>89</v>
      </c>
      <c r="C1741">
        <v>2</v>
      </c>
      <c r="D1741">
        <v>4</v>
      </c>
      <c r="E1741">
        <v>0</v>
      </c>
      <c r="F1741" t="s">
        <v>79</v>
      </c>
      <c r="G1741" t="s">
        <v>79</v>
      </c>
      <c r="H1741">
        <v>1115</v>
      </c>
      <c r="I1741">
        <v>0</v>
      </c>
      <c r="J1741">
        <v>0</v>
      </c>
      <c r="K1741">
        <v>0</v>
      </c>
      <c r="L1741">
        <v>0</v>
      </c>
      <c r="M1741" t="s">
        <v>79</v>
      </c>
      <c r="N1741" t="s">
        <v>79</v>
      </c>
      <c r="O1741" t="s">
        <v>79</v>
      </c>
      <c r="P1741" t="s">
        <v>79</v>
      </c>
      <c r="Q1741" t="s">
        <v>79</v>
      </c>
      <c r="R1741" t="s">
        <v>1224</v>
      </c>
      <c r="S1741" t="s">
        <v>79</v>
      </c>
      <c r="T1741">
        <v>0</v>
      </c>
      <c r="U1741" t="s">
        <v>79</v>
      </c>
      <c r="V1741" t="s">
        <v>79</v>
      </c>
      <c r="W1741" t="s">
        <v>79</v>
      </c>
      <c r="X1741">
        <v>2</v>
      </c>
      <c r="Y1741">
        <v>2</v>
      </c>
      <c r="Z1741" t="s">
        <v>79</v>
      </c>
      <c r="AA1741" t="s">
        <v>79</v>
      </c>
      <c r="AB1741" t="s">
        <v>79</v>
      </c>
      <c r="AC1741" t="s">
        <v>79</v>
      </c>
      <c r="AD1741" t="s">
        <v>79</v>
      </c>
      <c r="AE1741">
        <v>0</v>
      </c>
      <c r="AF1741" t="s">
        <v>79</v>
      </c>
      <c r="AG1741">
        <v>0</v>
      </c>
      <c r="AH1741" t="s">
        <v>79</v>
      </c>
      <c r="AI1741" t="s">
        <v>79</v>
      </c>
      <c r="AJ1741" t="s">
        <v>79</v>
      </c>
      <c r="AK1741" t="s">
        <v>79</v>
      </c>
      <c r="AL1741" t="s">
        <v>79</v>
      </c>
      <c r="AM1741" t="s">
        <v>79</v>
      </c>
      <c r="AN1741" t="s">
        <v>79</v>
      </c>
      <c r="AO1741" t="s">
        <v>79</v>
      </c>
      <c r="AP1741" t="s">
        <v>79</v>
      </c>
      <c r="AQ1741" t="s">
        <v>79</v>
      </c>
      <c r="AR1741" t="s">
        <v>79</v>
      </c>
      <c r="AS1741">
        <v>0</v>
      </c>
      <c r="AT1741" t="s">
        <v>79</v>
      </c>
      <c r="AU1741" t="s">
        <v>79</v>
      </c>
      <c r="AV1741">
        <v>0</v>
      </c>
      <c r="AW1741">
        <v>0</v>
      </c>
    </row>
    <row r="1742" spans="1:49" x14ac:dyDescent="0.2">
      <c r="A1742">
        <v>1</v>
      </c>
      <c r="B1742">
        <v>89</v>
      </c>
      <c r="C1742">
        <v>2</v>
      </c>
      <c r="D1742">
        <v>5</v>
      </c>
      <c r="E1742">
        <v>0</v>
      </c>
      <c r="F1742" t="s">
        <v>79</v>
      </c>
      <c r="G1742" t="s">
        <v>79</v>
      </c>
      <c r="H1742">
        <v>1096</v>
      </c>
      <c r="I1742">
        <v>0</v>
      </c>
      <c r="J1742">
        <v>0</v>
      </c>
      <c r="K1742">
        <v>0</v>
      </c>
      <c r="L1742">
        <v>0</v>
      </c>
      <c r="M1742" t="s">
        <v>79</v>
      </c>
      <c r="N1742" t="s">
        <v>79</v>
      </c>
      <c r="O1742" t="s">
        <v>79</v>
      </c>
      <c r="P1742" t="s">
        <v>79</v>
      </c>
      <c r="Q1742" t="s">
        <v>79</v>
      </c>
      <c r="R1742" t="s">
        <v>1218</v>
      </c>
      <c r="S1742" t="s">
        <v>79</v>
      </c>
      <c r="T1742">
        <v>0</v>
      </c>
      <c r="U1742" t="s">
        <v>79</v>
      </c>
      <c r="V1742" t="s">
        <v>79</v>
      </c>
      <c r="W1742" t="s">
        <v>79</v>
      </c>
      <c r="X1742">
        <v>2</v>
      </c>
      <c r="Y1742">
        <v>2</v>
      </c>
      <c r="Z1742" t="s">
        <v>79</v>
      </c>
      <c r="AA1742" t="s">
        <v>79</v>
      </c>
      <c r="AB1742" t="s">
        <v>79</v>
      </c>
      <c r="AC1742" t="s">
        <v>79</v>
      </c>
      <c r="AD1742" t="s">
        <v>79</v>
      </c>
      <c r="AE1742">
        <v>0</v>
      </c>
      <c r="AF1742" t="s">
        <v>79</v>
      </c>
      <c r="AG1742">
        <v>0</v>
      </c>
      <c r="AH1742" t="s">
        <v>79</v>
      </c>
      <c r="AI1742" t="s">
        <v>79</v>
      </c>
      <c r="AJ1742" t="s">
        <v>79</v>
      </c>
      <c r="AK1742" t="s">
        <v>79</v>
      </c>
      <c r="AL1742" t="s">
        <v>79</v>
      </c>
      <c r="AM1742" t="s">
        <v>79</v>
      </c>
      <c r="AN1742" t="s">
        <v>79</v>
      </c>
      <c r="AO1742" t="s">
        <v>79</v>
      </c>
      <c r="AP1742" t="s">
        <v>79</v>
      </c>
      <c r="AQ1742" t="s">
        <v>79</v>
      </c>
      <c r="AR1742" t="s">
        <v>79</v>
      </c>
      <c r="AS1742">
        <v>0</v>
      </c>
      <c r="AT1742" t="s">
        <v>79</v>
      </c>
      <c r="AU1742" t="s">
        <v>79</v>
      </c>
      <c r="AV1742">
        <v>0</v>
      </c>
      <c r="AW1742">
        <v>0</v>
      </c>
    </row>
    <row r="1743" spans="1:49" x14ac:dyDescent="0.2">
      <c r="A1743">
        <v>1</v>
      </c>
      <c r="B1743">
        <v>89</v>
      </c>
      <c r="C1743">
        <v>2</v>
      </c>
      <c r="D1743">
        <v>6</v>
      </c>
      <c r="E1743">
        <v>0</v>
      </c>
      <c r="F1743" t="s">
        <v>79</v>
      </c>
      <c r="G1743" t="s">
        <v>79</v>
      </c>
      <c r="H1743">
        <v>1085</v>
      </c>
      <c r="I1743">
        <v>0</v>
      </c>
      <c r="J1743">
        <v>0</v>
      </c>
      <c r="K1743">
        <v>0</v>
      </c>
      <c r="L1743">
        <v>0</v>
      </c>
      <c r="M1743" t="s">
        <v>79</v>
      </c>
      <c r="N1743" t="s">
        <v>79</v>
      </c>
      <c r="O1743" t="s">
        <v>79</v>
      </c>
      <c r="P1743" t="s">
        <v>79</v>
      </c>
      <c r="Q1743" t="s">
        <v>79</v>
      </c>
      <c r="R1743" t="s">
        <v>491</v>
      </c>
      <c r="S1743" t="s">
        <v>79</v>
      </c>
      <c r="T1743">
        <v>0</v>
      </c>
      <c r="U1743" t="s">
        <v>79</v>
      </c>
      <c r="V1743" t="s">
        <v>79</v>
      </c>
      <c r="W1743" t="s">
        <v>79</v>
      </c>
      <c r="X1743">
        <v>2</v>
      </c>
      <c r="Y1743">
        <v>2</v>
      </c>
      <c r="Z1743" t="s">
        <v>79</v>
      </c>
      <c r="AA1743" t="s">
        <v>79</v>
      </c>
      <c r="AB1743" t="s">
        <v>79</v>
      </c>
      <c r="AC1743" t="s">
        <v>79</v>
      </c>
      <c r="AD1743" t="s">
        <v>79</v>
      </c>
      <c r="AE1743">
        <v>0</v>
      </c>
      <c r="AF1743" t="s">
        <v>79</v>
      </c>
      <c r="AG1743">
        <v>0</v>
      </c>
      <c r="AH1743" t="s">
        <v>79</v>
      </c>
      <c r="AI1743" t="s">
        <v>79</v>
      </c>
      <c r="AJ1743" t="s">
        <v>79</v>
      </c>
      <c r="AK1743" t="s">
        <v>79</v>
      </c>
      <c r="AL1743" t="s">
        <v>79</v>
      </c>
      <c r="AM1743" t="s">
        <v>79</v>
      </c>
      <c r="AN1743" t="s">
        <v>79</v>
      </c>
      <c r="AO1743" t="s">
        <v>79</v>
      </c>
      <c r="AP1743" t="s">
        <v>79</v>
      </c>
      <c r="AQ1743" t="s">
        <v>79</v>
      </c>
      <c r="AR1743" t="s">
        <v>79</v>
      </c>
      <c r="AS1743">
        <v>0</v>
      </c>
      <c r="AT1743" t="s">
        <v>79</v>
      </c>
      <c r="AU1743" t="s">
        <v>79</v>
      </c>
      <c r="AV1743">
        <v>0</v>
      </c>
      <c r="AW1743">
        <v>0</v>
      </c>
    </row>
    <row r="1744" spans="1:49" x14ac:dyDescent="0.2">
      <c r="A1744">
        <v>1</v>
      </c>
      <c r="B1744">
        <v>89</v>
      </c>
      <c r="C1744">
        <v>2</v>
      </c>
      <c r="D1744">
        <v>7</v>
      </c>
      <c r="E1744">
        <v>0</v>
      </c>
      <c r="F1744" t="s">
        <v>79</v>
      </c>
      <c r="G1744" t="s">
        <v>79</v>
      </c>
      <c r="H1744">
        <v>1006</v>
      </c>
      <c r="I1744">
        <v>0</v>
      </c>
      <c r="J1744">
        <v>0</v>
      </c>
      <c r="K1744">
        <v>0</v>
      </c>
      <c r="L1744">
        <v>0</v>
      </c>
      <c r="M1744" t="s">
        <v>79</v>
      </c>
      <c r="N1744" t="s">
        <v>79</v>
      </c>
      <c r="O1744" t="s">
        <v>79</v>
      </c>
      <c r="P1744" t="s">
        <v>79</v>
      </c>
      <c r="Q1744" t="s">
        <v>79</v>
      </c>
      <c r="R1744" t="s">
        <v>396</v>
      </c>
      <c r="S1744" t="s">
        <v>79</v>
      </c>
      <c r="T1744">
        <v>0</v>
      </c>
      <c r="U1744" t="s">
        <v>79</v>
      </c>
      <c r="V1744" t="s">
        <v>79</v>
      </c>
      <c r="W1744" t="s">
        <v>79</v>
      </c>
      <c r="X1744">
        <v>2</v>
      </c>
      <c r="Y1744">
        <v>2</v>
      </c>
      <c r="Z1744" t="s">
        <v>79</v>
      </c>
      <c r="AA1744" t="s">
        <v>79</v>
      </c>
      <c r="AB1744" t="s">
        <v>79</v>
      </c>
      <c r="AC1744" t="s">
        <v>79</v>
      </c>
      <c r="AD1744" t="s">
        <v>79</v>
      </c>
      <c r="AE1744">
        <v>0</v>
      </c>
      <c r="AF1744" t="s">
        <v>79</v>
      </c>
      <c r="AG1744">
        <v>0</v>
      </c>
      <c r="AH1744" t="s">
        <v>79</v>
      </c>
      <c r="AI1744" t="s">
        <v>79</v>
      </c>
      <c r="AJ1744" t="s">
        <v>79</v>
      </c>
      <c r="AK1744" t="s">
        <v>79</v>
      </c>
      <c r="AL1744" t="s">
        <v>79</v>
      </c>
      <c r="AM1744" t="s">
        <v>79</v>
      </c>
      <c r="AN1744" t="s">
        <v>79</v>
      </c>
      <c r="AO1744" t="s">
        <v>79</v>
      </c>
      <c r="AP1744" t="s">
        <v>79</v>
      </c>
      <c r="AQ1744" t="s">
        <v>79</v>
      </c>
      <c r="AR1744" t="s">
        <v>79</v>
      </c>
      <c r="AS1744">
        <v>0</v>
      </c>
      <c r="AT1744" t="s">
        <v>79</v>
      </c>
      <c r="AU1744" t="s">
        <v>79</v>
      </c>
      <c r="AV1744">
        <v>0</v>
      </c>
      <c r="AW1744">
        <v>0</v>
      </c>
    </row>
    <row r="1745" spans="1:49" x14ac:dyDescent="0.2">
      <c r="A1745">
        <v>1</v>
      </c>
      <c r="B1745">
        <v>89</v>
      </c>
      <c r="C1745">
        <v>2</v>
      </c>
      <c r="D1745">
        <v>8</v>
      </c>
      <c r="E1745">
        <v>0</v>
      </c>
      <c r="F1745" t="s">
        <v>79</v>
      </c>
      <c r="G1745" t="s">
        <v>79</v>
      </c>
      <c r="H1745">
        <v>1126</v>
      </c>
      <c r="I1745">
        <v>0</v>
      </c>
      <c r="J1745">
        <v>0</v>
      </c>
      <c r="K1745">
        <v>0</v>
      </c>
      <c r="L1745">
        <v>0</v>
      </c>
      <c r="M1745" t="s">
        <v>79</v>
      </c>
      <c r="N1745" t="s">
        <v>79</v>
      </c>
      <c r="O1745" t="s">
        <v>79</v>
      </c>
      <c r="P1745" t="s">
        <v>79</v>
      </c>
      <c r="Q1745" t="s">
        <v>79</v>
      </c>
      <c r="R1745" t="s">
        <v>370</v>
      </c>
      <c r="S1745" t="s">
        <v>79</v>
      </c>
      <c r="T1745">
        <v>0</v>
      </c>
      <c r="U1745" t="s">
        <v>79</v>
      </c>
      <c r="V1745" t="s">
        <v>79</v>
      </c>
      <c r="W1745" t="s">
        <v>79</v>
      </c>
      <c r="X1745">
        <v>2</v>
      </c>
      <c r="Y1745">
        <v>2</v>
      </c>
      <c r="Z1745" t="s">
        <v>79</v>
      </c>
      <c r="AA1745" t="s">
        <v>79</v>
      </c>
      <c r="AB1745" t="s">
        <v>79</v>
      </c>
      <c r="AC1745" t="s">
        <v>79</v>
      </c>
      <c r="AD1745" t="s">
        <v>79</v>
      </c>
      <c r="AE1745">
        <v>0</v>
      </c>
      <c r="AF1745" t="s">
        <v>79</v>
      </c>
      <c r="AG1745">
        <v>0</v>
      </c>
      <c r="AH1745" t="s">
        <v>79</v>
      </c>
      <c r="AI1745" t="s">
        <v>79</v>
      </c>
      <c r="AJ1745" t="s">
        <v>79</v>
      </c>
      <c r="AK1745" t="s">
        <v>79</v>
      </c>
      <c r="AL1745" t="s">
        <v>79</v>
      </c>
      <c r="AM1745" t="s">
        <v>79</v>
      </c>
      <c r="AN1745" t="s">
        <v>79</v>
      </c>
      <c r="AO1745" t="s">
        <v>79</v>
      </c>
      <c r="AP1745" t="s">
        <v>79</v>
      </c>
      <c r="AQ1745" t="s">
        <v>79</v>
      </c>
      <c r="AR1745" t="s">
        <v>79</v>
      </c>
      <c r="AS1745">
        <v>0</v>
      </c>
      <c r="AT1745" t="s">
        <v>79</v>
      </c>
      <c r="AU1745" t="s">
        <v>79</v>
      </c>
      <c r="AV1745">
        <v>0</v>
      </c>
      <c r="AW1745">
        <v>0</v>
      </c>
    </row>
    <row r="1746" spans="1:49" x14ac:dyDescent="0.2">
      <c r="A1746">
        <v>1</v>
      </c>
      <c r="B1746">
        <v>90</v>
      </c>
      <c r="C1746">
        <v>1</v>
      </c>
      <c r="D1746">
        <v>1</v>
      </c>
      <c r="E1746">
        <v>0</v>
      </c>
      <c r="F1746" t="s">
        <v>79</v>
      </c>
      <c r="G1746" t="s">
        <v>79</v>
      </c>
      <c r="H1746">
        <v>0</v>
      </c>
      <c r="I1746">
        <v>0</v>
      </c>
      <c r="J1746">
        <v>0</v>
      </c>
      <c r="K1746">
        <v>0</v>
      </c>
      <c r="L1746">
        <v>0</v>
      </c>
      <c r="M1746" t="s">
        <v>79</v>
      </c>
      <c r="N1746" t="s">
        <v>79</v>
      </c>
      <c r="O1746" t="s">
        <v>79</v>
      </c>
      <c r="P1746" t="s">
        <v>79</v>
      </c>
      <c r="Q1746" t="s">
        <v>79</v>
      </c>
      <c r="R1746" t="s">
        <v>79</v>
      </c>
      <c r="S1746" t="s">
        <v>79</v>
      </c>
      <c r="T1746">
        <v>0</v>
      </c>
      <c r="U1746" t="s">
        <v>79</v>
      </c>
      <c r="V1746" t="s">
        <v>79</v>
      </c>
      <c r="W1746" t="s">
        <v>79</v>
      </c>
      <c r="X1746">
        <v>0</v>
      </c>
      <c r="Y1746">
        <v>0</v>
      </c>
      <c r="Z1746" t="s">
        <v>79</v>
      </c>
      <c r="AA1746" t="s">
        <v>79</v>
      </c>
      <c r="AB1746" t="s">
        <v>79</v>
      </c>
      <c r="AC1746" t="s">
        <v>79</v>
      </c>
      <c r="AD1746" t="s">
        <v>79</v>
      </c>
      <c r="AE1746">
        <v>0</v>
      </c>
      <c r="AF1746" t="s">
        <v>79</v>
      </c>
      <c r="AG1746">
        <v>0</v>
      </c>
      <c r="AH1746" t="s">
        <v>79</v>
      </c>
      <c r="AI1746" t="s">
        <v>79</v>
      </c>
      <c r="AJ1746" t="s">
        <v>79</v>
      </c>
      <c r="AK1746" t="s">
        <v>79</v>
      </c>
      <c r="AL1746" t="s">
        <v>79</v>
      </c>
      <c r="AM1746" t="s">
        <v>79</v>
      </c>
      <c r="AN1746" t="s">
        <v>79</v>
      </c>
      <c r="AO1746" t="s">
        <v>79</v>
      </c>
      <c r="AP1746" t="s">
        <v>79</v>
      </c>
      <c r="AQ1746" t="s">
        <v>79</v>
      </c>
      <c r="AR1746" t="s">
        <v>79</v>
      </c>
      <c r="AS1746">
        <v>0</v>
      </c>
      <c r="AT1746" t="s">
        <v>79</v>
      </c>
      <c r="AU1746" t="s">
        <v>79</v>
      </c>
      <c r="AV1746">
        <v>0</v>
      </c>
      <c r="AW1746">
        <v>0</v>
      </c>
    </row>
    <row r="1747" spans="1:49" x14ac:dyDescent="0.2">
      <c r="A1747">
        <v>1</v>
      </c>
      <c r="B1747">
        <v>90</v>
      </c>
      <c r="C1747">
        <v>1</v>
      </c>
      <c r="D1747">
        <v>2</v>
      </c>
      <c r="E1747">
        <v>0</v>
      </c>
      <c r="F1747" t="s">
        <v>79</v>
      </c>
      <c r="G1747" t="s">
        <v>79</v>
      </c>
      <c r="H1747">
        <v>0</v>
      </c>
      <c r="I1747">
        <v>0</v>
      </c>
      <c r="J1747">
        <v>0</v>
      </c>
      <c r="K1747">
        <v>0</v>
      </c>
      <c r="L1747">
        <v>0</v>
      </c>
      <c r="M1747" t="s">
        <v>79</v>
      </c>
      <c r="N1747" t="s">
        <v>79</v>
      </c>
      <c r="O1747" t="s">
        <v>79</v>
      </c>
      <c r="P1747" t="s">
        <v>79</v>
      </c>
      <c r="Q1747" t="s">
        <v>79</v>
      </c>
      <c r="R1747" t="s">
        <v>79</v>
      </c>
      <c r="S1747" t="s">
        <v>79</v>
      </c>
      <c r="T1747">
        <v>0</v>
      </c>
      <c r="U1747" t="s">
        <v>79</v>
      </c>
      <c r="V1747" t="s">
        <v>79</v>
      </c>
      <c r="W1747" t="s">
        <v>79</v>
      </c>
      <c r="X1747">
        <v>0</v>
      </c>
      <c r="Y1747">
        <v>0</v>
      </c>
      <c r="Z1747" t="s">
        <v>79</v>
      </c>
      <c r="AA1747" t="s">
        <v>79</v>
      </c>
      <c r="AB1747" t="s">
        <v>79</v>
      </c>
      <c r="AC1747" t="s">
        <v>79</v>
      </c>
      <c r="AD1747" t="s">
        <v>79</v>
      </c>
      <c r="AE1747">
        <v>0</v>
      </c>
      <c r="AF1747" t="s">
        <v>79</v>
      </c>
      <c r="AG1747">
        <v>0</v>
      </c>
      <c r="AH1747" t="s">
        <v>79</v>
      </c>
      <c r="AI1747" t="s">
        <v>79</v>
      </c>
      <c r="AJ1747" t="s">
        <v>79</v>
      </c>
      <c r="AK1747" t="s">
        <v>79</v>
      </c>
      <c r="AL1747" t="s">
        <v>79</v>
      </c>
      <c r="AM1747" t="s">
        <v>79</v>
      </c>
      <c r="AN1747" t="s">
        <v>79</v>
      </c>
      <c r="AO1747" t="s">
        <v>79</v>
      </c>
      <c r="AP1747" t="s">
        <v>79</v>
      </c>
      <c r="AQ1747" t="s">
        <v>79</v>
      </c>
      <c r="AR1747" t="s">
        <v>79</v>
      </c>
      <c r="AS1747">
        <v>0</v>
      </c>
      <c r="AT1747" t="s">
        <v>79</v>
      </c>
      <c r="AU1747" t="s">
        <v>79</v>
      </c>
      <c r="AV1747">
        <v>0</v>
      </c>
      <c r="AW1747">
        <v>0</v>
      </c>
    </row>
    <row r="1748" spans="1:49" x14ac:dyDescent="0.2">
      <c r="A1748">
        <v>1</v>
      </c>
      <c r="B1748">
        <v>90</v>
      </c>
      <c r="C1748">
        <v>1</v>
      </c>
      <c r="D1748">
        <v>3</v>
      </c>
      <c r="E1748">
        <v>0</v>
      </c>
      <c r="F1748" t="s">
        <v>79</v>
      </c>
      <c r="G1748" t="s">
        <v>79</v>
      </c>
      <c r="H1748">
        <v>1030</v>
      </c>
      <c r="I1748">
        <v>0</v>
      </c>
      <c r="J1748">
        <v>0</v>
      </c>
      <c r="K1748">
        <v>0</v>
      </c>
      <c r="L1748">
        <v>0</v>
      </c>
      <c r="M1748" t="s">
        <v>79</v>
      </c>
      <c r="N1748" t="s">
        <v>79</v>
      </c>
      <c r="O1748" t="s">
        <v>79</v>
      </c>
      <c r="P1748" t="s">
        <v>79</v>
      </c>
      <c r="Q1748" t="s">
        <v>79</v>
      </c>
      <c r="R1748" t="s">
        <v>1194</v>
      </c>
      <c r="S1748" t="s">
        <v>79</v>
      </c>
      <c r="T1748">
        <v>0</v>
      </c>
      <c r="U1748" t="s">
        <v>79</v>
      </c>
      <c r="V1748" t="s">
        <v>79</v>
      </c>
      <c r="W1748" t="s">
        <v>79</v>
      </c>
      <c r="X1748">
        <v>2</v>
      </c>
      <c r="Y1748">
        <v>2</v>
      </c>
      <c r="Z1748" t="s">
        <v>79</v>
      </c>
      <c r="AA1748" t="s">
        <v>79</v>
      </c>
      <c r="AB1748" t="s">
        <v>79</v>
      </c>
      <c r="AC1748" t="s">
        <v>79</v>
      </c>
      <c r="AD1748" t="s">
        <v>79</v>
      </c>
      <c r="AE1748">
        <v>0</v>
      </c>
      <c r="AF1748" t="s">
        <v>79</v>
      </c>
      <c r="AG1748">
        <v>0</v>
      </c>
      <c r="AH1748" t="s">
        <v>79</v>
      </c>
      <c r="AI1748" t="s">
        <v>79</v>
      </c>
      <c r="AJ1748" t="s">
        <v>79</v>
      </c>
      <c r="AK1748" t="s">
        <v>79</v>
      </c>
      <c r="AL1748" t="s">
        <v>79</v>
      </c>
      <c r="AM1748" t="s">
        <v>79</v>
      </c>
      <c r="AN1748" t="s">
        <v>79</v>
      </c>
      <c r="AO1748" t="s">
        <v>79</v>
      </c>
      <c r="AP1748" t="s">
        <v>79</v>
      </c>
      <c r="AQ1748" t="s">
        <v>79</v>
      </c>
      <c r="AR1748" t="s">
        <v>79</v>
      </c>
      <c r="AS1748">
        <v>0</v>
      </c>
      <c r="AT1748" t="s">
        <v>79</v>
      </c>
      <c r="AU1748" t="s">
        <v>79</v>
      </c>
      <c r="AV1748">
        <v>0</v>
      </c>
      <c r="AW1748">
        <v>0</v>
      </c>
    </row>
    <row r="1749" spans="1:49" x14ac:dyDescent="0.2">
      <c r="A1749">
        <v>1</v>
      </c>
      <c r="B1749">
        <v>90</v>
      </c>
      <c r="C1749">
        <v>1</v>
      </c>
      <c r="D1749">
        <v>4</v>
      </c>
      <c r="E1749">
        <v>0</v>
      </c>
      <c r="F1749" t="s">
        <v>79</v>
      </c>
      <c r="G1749" t="s">
        <v>79</v>
      </c>
      <c r="H1749">
        <v>1134</v>
      </c>
      <c r="I1749">
        <v>0</v>
      </c>
      <c r="J1749">
        <v>0</v>
      </c>
      <c r="K1749">
        <v>0</v>
      </c>
      <c r="L1749">
        <v>0</v>
      </c>
      <c r="M1749" t="s">
        <v>79</v>
      </c>
      <c r="N1749" t="s">
        <v>79</v>
      </c>
      <c r="O1749" t="s">
        <v>79</v>
      </c>
      <c r="P1749" t="s">
        <v>79</v>
      </c>
      <c r="Q1749" t="s">
        <v>79</v>
      </c>
      <c r="R1749" t="s">
        <v>1236</v>
      </c>
      <c r="S1749" t="s">
        <v>79</v>
      </c>
      <c r="T1749">
        <v>0</v>
      </c>
      <c r="U1749" t="s">
        <v>79</v>
      </c>
      <c r="V1749" t="s">
        <v>79</v>
      </c>
      <c r="W1749" t="s">
        <v>79</v>
      </c>
      <c r="X1749">
        <v>2</v>
      </c>
      <c r="Y1749">
        <v>2</v>
      </c>
      <c r="Z1749" t="s">
        <v>79</v>
      </c>
      <c r="AA1749" t="s">
        <v>79</v>
      </c>
      <c r="AB1749" t="s">
        <v>79</v>
      </c>
      <c r="AC1749" t="s">
        <v>79</v>
      </c>
      <c r="AD1749" t="s">
        <v>79</v>
      </c>
      <c r="AE1749">
        <v>0</v>
      </c>
      <c r="AF1749" t="s">
        <v>79</v>
      </c>
      <c r="AG1749">
        <v>0</v>
      </c>
      <c r="AH1749" t="s">
        <v>79</v>
      </c>
      <c r="AI1749" t="s">
        <v>79</v>
      </c>
      <c r="AJ1749" t="s">
        <v>79</v>
      </c>
      <c r="AK1749" t="s">
        <v>79</v>
      </c>
      <c r="AL1749" t="s">
        <v>79</v>
      </c>
      <c r="AM1749" t="s">
        <v>79</v>
      </c>
      <c r="AN1749" t="s">
        <v>79</v>
      </c>
      <c r="AO1749" t="s">
        <v>79</v>
      </c>
      <c r="AP1749" t="s">
        <v>79</v>
      </c>
      <c r="AQ1749" t="s">
        <v>79</v>
      </c>
      <c r="AR1749" t="s">
        <v>79</v>
      </c>
      <c r="AS1749">
        <v>0</v>
      </c>
      <c r="AT1749" t="s">
        <v>79</v>
      </c>
      <c r="AU1749" t="s">
        <v>79</v>
      </c>
      <c r="AV1749">
        <v>0</v>
      </c>
      <c r="AW1749">
        <v>0</v>
      </c>
    </row>
    <row r="1750" spans="1:49" x14ac:dyDescent="0.2">
      <c r="A1750">
        <v>1</v>
      </c>
      <c r="B1750">
        <v>90</v>
      </c>
      <c r="C1750">
        <v>1</v>
      </c>
      <c r="D1750">
        <v>5</v>
      </c>
      <c r="E1750">
        <v>0</v>
      </c>
      <c r="F1750" t="s">
        <v>79</v>
      </c>
      <c r="G1750" t="s">
        <v>79</v>
      </c>
      <c r="H1750">
        <v>1109</v>
      </c>
      <c r="I1750">
        <v>0</v>
      </c>
      <c r="J1750">
        <v>0</v>
      </c>
      <c r="K1750">
        <v>0</v>
      </c>
      <c r="L1750">
        <v>0</v>
      </c>
      <c r="M1750" t="s">
        <v>79</v>
      </c>
      <c r="N1750" t="s">
        <v>79</v>
      </c>
      <c r="O1750" t="s">
        <v>79</v>
      </c>
      <c r="P1750" t="s">
        <v>79</v>
      </c>
      <c r="Q1750" t="s">
        <v>79</v>
      </c>
      <c r="R1750" t="s">
        <v>381</v>
      </c>
      <c r="S1750" t="s">
        <v>79</v>
      </c>
      <c r="T1750">
        <v>0</v>
      </c>
      <c r="U1750" t="s">
        <v>79</v>
      </c>
      <c r="V1750" t="s">
        <v>79</v>
      </c>
      <c r="W1750" t="s">
        <v>79</v>
      </c>
      <c r="X1750">
        <v>2</v>
      </c>
      <c r="Y1750">
        <v>2</v>
      </c>
      <c r="Z1750" t="s">
        <v>79</v>
      </c>
      <c r="AA1750" t="s">
        <v>79</v>
      </c>
      <c r="AB1750" t="s">
        <v>79</v>
      </c>
      <c r="AC1750" t="s">
        <v>79</v>
      </c>
      <c r="AD1750" t="s">
        <v>79</v>
      </c>
      <c r="AE1750">
        <v>0</v>
      </c>
      <c r="AF1750" t="s">
        <v>79</v>
      </c>
      <c r="AG1750">
        <v>0</v>
      </c>
      <c r="AH1750" t="s">
        <v>79</v>
      </c>
      <c r="AI1750" t="s">
        <v>79</v>
      </c>
      <c r="AJ1750" t="s">
        <v>79</v>
      </c>
      <c r="AK1750" t="s">
        <v>79</v>
      </c>
      <c r="AL1750" t="s">
        <v>79</v>
      </c>
      <c r="AM1750" t="s">
        <v>79</v>
      </c>
      <c r="AN1750" t="s">
        <v>79</v>
      </c>
      <c r="AO1750" t="s">
        <v>79</v>
      </c>
      <c r="AP1750" t="s">
        <v>79</v>
      </c>
      <c r="AQ1750" t="s">
        <v>79</v>
      </c>
      <c r="AR1750" t="s">
        <v>79</v>
      </c>
      <c r="AS1750">
        <v>0</v>
      </c>
      <c r="AT1750" t="s">
        <v>79</v>
      </c>
      <c r="AU1750" t="s">
        <v>79</v>
      </c>
      <c r="AV1750">
        <v>0</v>
      </c>
      <c r="AW1750">
        <v>0</v>
      </c>
    </row>
    <row r="1751" spans="1:49" x14ac:dyDescent="0.2">
      <c r="A1751">
        <v>1</v>
      </c>
      <c r="B1751">
        <v>90</v>
      </c>
      <c r="C1751">
        <v>1</v>
      </c>
      <c r="D1751">
        <v>6</v>
      </c>
      <c r="E1751">
        <v>0</v>
      </c>
      <c r="F1751" t="s">
        <v>79</v>
      </c>
      <c r="G1751" t="s">
        <v>79</v>
      </c>
      <c r="H1751">
        <v>0</v>
      </c>
      <c r="I1751">
        <v>0</v>
      </c>
      <c r="J1751">
        <v>0</v>
      </c>
      <c r="K1751">
        <v>0</v>
      </c>
      <c r="L1751">
        <v>0</v>
      </c>
      <c r="M1751" t="s">
        <v>79</v>
      </c>
      <c r="N1751" t="s">
        <v>79</v>
      </c>
      <c r="O1751" t="s">
        <v>79</v>
      </c>
      <c r="P1751" t="s">
        <v>79</v>
      </c>
      <c r="Q1751" t="s">
        <v>79</v>
      </c>
      <c r="R1751" t="s">
        <v>79</v>
      </c>
      <c r="S1751" t="s">
        <v>79</v>
      </c>
      <c r="T1751">
        <v>0</v>
      </c>
      <c r="U1751" t="s">
        <v>79</v>
      </c>
      <c r="V1751" t="s">
        <v>79</v>
      </c>
      <c r="W1751" t="s">
        <v>79</v>
      </c>
      <c r="X1751">
        <v>0</v>
      </c>
      <c r="Y1751">
        <v>0</v>
      </c>
      <c r="Z1751" t="s">
        <v>79</v>
      </c>
      <c r="AA1751" t="s">
        <v>79</v>
      </c>
      <c r="AB1751" t="s">
        <v>79</v>
      </c>
      <c r="AC1751" t="s">
        <v>79</v>
      </c>
      <c r="AD1751" t="s">
        <v>79</v>
      </c>
      <c r="AE1751">
        <v>0</v>
      </c>
      <c r="AF1751" t="s">
        <v>79</v>
      </c>
      <c r="AG1751">
        <v>0</v>
      </c>
      <c r="AH1751" t="s">
        <v>79</v>
      </c>
      <c r="AI1751" t="s">
        <v>79</v>
      </c>
      <c r="AJ1751" t="s">
        <v>79</v>
      </c>
      <c r="AK1751" t="s">
        <v>79</v>
      </c>
      <c r="AL1751" t="s">
        <v>79</v>
      </c>
      <c r="AM1751" t="s">
        <v>79</v>
      </c>
      <c r="AN1751" t="s">
        <v>79</v>
      </c>
      <c r="AO1751" t="s">
        <v>79</v>
      </c>
      <c r="AP1751" t="s">
        <v>79</v>
      </c>
      <c r="AQ1751" t="s">
        <v>79</v>
      </c>
      <c r="AR1751" t="s">
        <v>79</v>
      </c>
      <c r="AS1751">
        <v>0</v>
      </c>
      <c r="AT1751" t="s">
        <v>79</v>
      </c>
      <c r="AU1751" t="s">
        <v>79</v>
      </c>
      <c r="AV1751">
        <v>0</v>
      </c>
      <c r="AW1751">
        <v>0</v>
      </c>
    </row>
    <row r="1752" spans="1:49" x14ac:dyDescent="0.2">
      <c r="A1752">
        <v>1</v>
      </c>
      <c r="B1752">
        <v>90</v>
      </c>
      <c r="C1752">
        <v>1</v>
      </c>
      <c r="D1752">
        <v>7</v>
      </c>
      <c r="E1752">
        <v>0</v>
      </c>
      <c r="F1752" t="s">
        <v>79</v>
      </c>
      <c r="G1752" t="s">
        <v>79</v>
      </c>
      <c r="H1752">
        <v>0</v>
      </c>
      <c r="I1752">
        <v>0</v>
      </c>
      <c r="J1752">
        <v>0</v>
      </c>
      <c r="K1752">
        <v>0</v>
      </c>
      <c r="L1752">
        <v>0</v>
      </c>
      <c r="M1752" t="s">
        <v>79</v>
      </c>
      <c r="N1752" t="s">
        <v>79</v>
      </c>
      <c r="O1752" t="s">
        <v>79</v>
      </c>
      <c r="P1752" t="s">
        <v>79</v>
      </c>
      <c r="Q1752" t="s">
        <v>79</v>
      </c>
      <c r="R1752" t="s">
        <v>79</v>
      </c>
      <c r="S1752" t="s">
        <v>79</v>
      </c>
      <c r="T1752">
        <v>0</v>
      </c>
      <c r="U1752" t="s">
        <v>79</v>
      </c>
      <c r="V1752" t="s">
        <v>79</v>
      </c>
      <c r="W1752" t="s">
        <v>79</v>
      </c>
      <c r="X1752">
        <v>0</v>
      </c>
      <c r="Y1752">
        <v>0</v>
      </c>
      <c r="Z1752" t="s">
        <v>79</v>
      </c>
      <c r="AA1752" t="s">
        <v>79</v>
      </c>
      <c r="AB1752" t="s">
        <v>79</v>
      </c>
      <c r="AC1752" t="s">
        <v>79</v>
      </c>
      <c r="AD1752" t="s">
        <v>79</v>
      </c>
      <c r="AE1752">
        <v>0</v>
      </c>
      <c r="AF1752" t="s">
        <v>79</v>
      </c>
      <c r="AG1752">
        <v>0</v>
      </c>
      <c r="AH1752" t="s">
        <v>79</v>
      </c>
      <c r="AI1752" t="s">
        <v>79</v>
      </c>
      <c r="AJ1752" t="s">
        <v>79</v>
      </c>
      <c r="AK1752" t="s">
        <v>79</v>
      </c>
      <c r="AL1752" t="s">
        <v>79</v>
      </c>
      <c r="AM1752" t="s">
        <v>79</v>
      </c>
      <c r="AN1752" t="s">
        <v>79</v>
      </c>
      <c r="AO1752" t="s">
        <v>79</v>
      </c>
      <c r="AP1752" t="s">
        <v>79</v>
      </c>
      <c r="AQ1752" t="s">
        <v>79</v>
      </c>
      <c r="AR1752" t="s">
        <v>79</v>
      </c>
      <c r="AS1752">
        <v>0</v>
      </c>
      <c r="AT1752" t="s">
        <v>79</v>
      </c>
      <c r="AU1752" t="s">
        <v>79</v>
      </c>
      <c r="AV1752">
        <v>0</v>
      </c>
      <c r="AW1752">
        <v>0</v>
      </c>
    </row>
    <row r="1753" spans="1:49" x14ac:dyDescent="0.2">
      <c r="A1753">
        <v>1</v>
      </c>
      <c r="B1753">
        <v>90</v>
      </c>
      <c r="C1753">
        <v>1</v>
      </c>
      <c r="D1753">
        <v>8</v>
      </c>
      <c r="E1753">
        <v>0</v>
      </c>
      <c r="F1753" t="s">
        <v>79</v>
      </c>
      <c r="G1753" t="s">
        <v>79</v>
      </c>
      <c r="H1753">
        <v>0</v>
      </c>
      <c r="I1753">
        <v>0</v>
      </c>
      <c r="J1753">
        <v>0</v>
      </c>
      <c r="K1753">
        <v>0</v>
      </c>
      <c r="L1753">
        <v>0</v>
      </c>
      <c r="M1753" t="s">
        <v>79</v>
      </c>
      <c r="N1753" t="s">
        <v>79</v>
      </c>
      <c r="O1753" t="s">
        <v>79</v>
      </c>
      <c r="P1753" t="s">
        <v>79</v>
      </c>
      <c r="Q1753" t="s">
        <v>79</v>
      </c>
      <c r="R1753" t="s">
        <v>79</v>
      </c>
      <c r="S1753" t="s">
        <v>79</v>
      </c>
      <c r="T1753">
        <v>0</v>
      </c>
      <c r="U1753" t="s">
        <v>79</v>
      </c>
      <c r="V1753" t="s">
        <v>79</v>
      </c>
      <c r="W1753" t="s">
        <v>79</v>
      </c>
      <c r="X1753">
        <v>0</v>
      </c>
      <c r="Y1753">
        <v>0</v>
      </c>
      <c r="Z1753" t="s">
        <v>79</v>
      </c>
      <c r="AA1753" t="s">
        <v>79</v>
      </c>
      <c r="AB1753" t="s">
        <v>79</v>
      </c>
      <c r="AC1753" t="s">
        <v>79</v>
      </c>
      <c r="AD1753" t="s">
        <v>79</v>
      </c>
      <c r="AE1753">
        <v>0</v>
      </c>
      <c r="AF1753" t="s">
        <v>79</v>
      </c>
      <c r="AG1753">
        <v>0</v>
      </c>
      <c r="AH1753" t="s">
        <v>79</v>
      </c>
      <c r="AI1753" t="s">
        <v>79</v>
      </c>
      <c r="AJ1753" t="s">
        <v>79</v>
      </c>
      <c r="AK1753" t="s">
        <v>79</v>
      </c>
      <c r="AL1753" t="s">
        <v>79</v>
      </c>
      <c r="AM1753" t="s">
        <v>79</v>
      </c>
      <c r="AN1753" t="s">
        <v>79</v>
      </c>
      <c r="AO1753" t="s">
        <v>79</v>
      </c>
      <c r="AP1753" t="s">
        <v>79</v>
      </c>
      <c r="AQ1753" t="s">
        <v>79</v>
      </c>
      <c r="AR1753" t="s">
        <v>79</v>
      </c>
      <c r="AS1753">
        <v>0</v>
      </c>
      <c r="AT1753" t="s">
        <v>79</v>
      </c>
      <c r="AU1753" t="s">
        <v>79</v>
      </c>
      <c r="AV1753">
        <v>0</v>
      </c>
      <c r="AW1753">
        <v>0</v>
      </c>
    </row>
    <row r="1754" spans="1:49" x14ac:dyDescent="0.2">
      <c r="A1754">
        <v>1</v>
      </c>
      <c r="B1754">
        <v>90</v>
      </c>
      <c r="C1754">
        <v>2</v>
      </c>
      <c r="D1754">
        <v>1</v>
      </c>
      <c r="E1754">
        <v>0</v>
      </c>
      <c r="F1754" t="s">
        <v>79</v>
      </c>
      <c r="G1754" t="s">
        <v>79</v>
      </c>
      <c r="H1754">
        <v>1120</v>
      </c>
      <c r="I1754">
        <v>0</v>
      </c>
      <c r="J1754">
        <v>0</v>
      </c>
      <c r="K1754">
        <v>0</v>
      </c>
      <c r="L1754">
        <v>0</v>
      </c>
      <c r="M1754" t="s">
        <v>79</v>
      </c>
      <c r="N1754" t="s">
        <v>79</v>
      </c>
      <c r="O1754" t="s">
        <v>79</v>
      </c>
      <c r="P1754" t="s">
        <v>79</v>
      </c>
      <c r="Q1754" t="s">
        <v>79</v>
      </c>
      <c r="R1754" t="s">
        <v>1228</v>
      </c>
      <c r="S1754" t="s">
        <v>79</v>
      </c>
      <c r="T1754">
        <v>0</v>
      </c>
      <c r="U1754" t="s">
        <v>79</v>
      </c>
      <c r="V1754" t="s">
        <v>79</v>
      </c>
      <c r="W1754" t="s">
        <v>79</v>
      </c>
      <c r="X1754">
        <v>2</v>
      </c>
      <c r="Y1754">
        <v>2</v>
      </c>
      <c r="Z1754" t="s">
        <v>79</v>
      </c>
      <c r="AA1754" t="s">
        <v>79</v>
      </c>
      <c r="AB1754" t="s">
        <v>79</v>
      </c>
      <c r="AC1754" t="s">
        <v>79</v>
      </c>
      <c r="AD1754" t="s">
        <v>79</v>
      </c>
      <c r="AE1754">
        <v>0</v>
      </c>
      <c r="AF1754" t="s">
        <v>79</v>
      </c>
      <c r="AG1754">
        <v>0</v>
      </c>
      <c r="AH1754" t="s">
        <v>79</v>
      </c>
      <c r="AI1754" t="s">
        <v>79</v>
      </c>
      <c r="AJ1754" t="s">
        <v>79</v>
      </c>
      <c r="AK1754" t="s">
        <v>79</v>
      </c>
      <c r="AL1754" t="s">
        <v>79</v>
      </c>
      <c r="AM1754" t="s">
        <v>79</v>
      </c>
      <c r="AN1754" t="s">
        <v>79</v>
      </c>
      <c r="AO1754" t="s">
        <v>79</v>
      </c>
      <c r="AP1754" t="s">
        <v>79</v>
      </c>
      <c r="AQ1754" t="s">
        <v>79</v>
      </c>
      <c r="AR1754" t="s">
        <v>79</v>
      </c>
      <c r="AS1754">
        <v>0</v>
      </c>
      <c r="AT1754" t="s">
        <v>79</v>
      </c>
      <c r="AU1754" t="s">
        <v>79</v>
      </c>
      <c r="AV1754">
        <v>0</v>
      </c>
      <c r="AW1754">
        <v>0</v>
      </c>
    </row>
    <row r="1755" spans="1:49" x14ac:dyDescent="0.2">
      <c r="A1755">
        <v>1</v>
      </c>
      <c r="B1755">
        <v>90</v>
      </c>
      <c r="C1755">
        <v>2</v>
      </c>
      <c r="D1755">
        <v>2</v>
      </c>
      <c r="E1755">
        <v>0</v>
      </c>
      <c r="F1755" t="s">
        <v>79</v>
      </c>
      <c r="G1755" t="s">
        <v>79</v>
      </c>
      <c r="H1755">
        <v>1071</v>
      </c>
      <c r="I1755">
        <v>0</v>
      </c>
      <c r="J1755">
        <v>0</v>
      </c>
      <c r="K1755">
        <v>0</v>
      </c>
      <c r="L1755">
        <v>0</v>
      </c>
      <c r="M1755" t="s">
        <v>79</v>
      </c>
      <c r="N1755" t="s">
        <v>79</v>
      </c>
      <c r="O1755" t="s">
        <v>79</v>
      </c>
      <c r="P1755" t="s">
        <v>79</v>
      </c>
      <c r="Q1755" t="s">
        <v>79</v>
      </c>
      <c r="R1755" t="s">
        <v>396</v>
      </c>
      <c r="S1755" t="s">
        <v>79</v>
      </c>
      <c r="T1755">
        <v>0</v>
      </c>
      <c r="U1755" t="s">
        <v>79</v>
      </c>
      <c r="V1755" t="s">
        <v>79</v>
      </c>
      <c r="W1755" t="s">
        <v>79</v>
      </c>
      <c r="X1755">
        <v>2</v>
      </c>
      <c r="Y1755">
        <v>2</v>
      </c>
      <c r="Z1755" t="s">
        <v>79</v>
      </c>
      <c r="AA1755" t="s">
        <v>79</v>
      </c>
      <c r="AB1755" t="s">
        <v>79</v>
      </c>
      <c r="AC1755" t="s">
        <v>79</v>
      </c>
      <c r="AD1755" t="s">
        <v>79</v>
      </c>
      <c r="AE1755">
        <v>0</v>
      </c>
      <c r="AF1755" t="s">
        <v>79</v>
      </c>
      <c r="AG1755">
        <v>0</v>
      </c>
      <c r="AH1755" t="s">
        <v>79</v>
      </c>
      <c r="AI1755" t="s">
        <v>79</v>
      </c>
      <c r="AJ1755" t="s">
        <v>79</v>
      </c>
      <c r="AK1755" t="s">
        <v>79</v>
      </c>
      <c r="AL1755" t="s">
        <v>79</v>
      </c>
      <c r="AM1755" t="s">
        <v>79</v>
      </c>
      <c r="AN1755" t="s">
        <v>79</v>
      </c>
      <c r="AO1755" t="s">
        <v>79</v>
      </c>
      <c r="AP1755" t="s">
        <v>79</v>
      </c>
      <c r="AQ1755" t="s">
        <v>79</v>
      </c>
      <c r="AR1755" t="s">
        <v>79</v>
      </c>
      <c r="AS1755">
        <v>0</v>
      </c>
      <c r="AT1755" t="s">
        <v>79</v>
      </c>
      <c r="AU1755" t="s">
        <v>79</v>
      </c>
      <c r="AV1755">
        <v>0</v>
      </c>
      <c r="AW1755">
        <v>0</v>
      </c>
    </row>
    <row r="1756" spans="1:49" x14ac:dyDescent="0.2">
      <c r="A1756">
        <v>1</v>
      </c>
      <c r="B1756">
        <v>90</v>
      </c>
      <c r="C1756">
        <v>2</v>
      </c>
      <c r="D1756">
        <v>3</v>
      </c>
      <c r="E1756">
        <v>0</v>
      </c>
      <c r="F1756" t="s">
        <v>79</v>
      </c>
      <c r="G1756" t="s">
        <v>79</v>
      </c>
      <c r="H1756">
        <v>1091</v>
      </c>
      <c r="I1756">
        <v>0</v>
      </c>
      <c r="J1756">
        <v>0</v>
      </c>
      <c r="K1756">
        <v>0</v>
      </c>
      <c r="L1756">
        <v>0</v>
      </c>
      <c r="M1756" t="s">
        <v>79</v>
      </c>
      <c r="N1756" t="s">
        <v>79</v>
      </c>
      <c r="O1756" t="s">
        <v>79</v>
      </c>
      <c r="P1756" t="s">
        <v>79</v>
      </c>
      <c r="Q1756" t="s">
        <v>79</v>
      </c>
      <c r="R1756" t="s">
        <v>1217</v>
      </c>
      <c r="S1756" t="s">
        <v>79</v>
      </c>
      <c r="T1756">
        <v>0</v>
      </c>
      <c r="U1756" t="s">
        <v>79</v>
      </c>
      <c r="V1756" t="s">
        <v>79</v>
      </c>
      <c r="W1756" t="s">
        <v>79</v>
      </c>
      <c r="X1756">
        <v>2</v>
      </c>
      <c r="Y1756">
        <v>2</v>
      </c>
      <c r="Z1756" t="s">
        <v>79</v>
      </c>
      <c r="AA1756" t="s">
        <v>79</v>
      </c>
      <c r="AB1756" t="s">
        <v>79</v>
      </c>
      <c r="AC1756" t="s">
        <v>79</v>
      </c>
      <c r="AD1756" t="s">
        <v>79</v>
      </c>
      <c r="AE1756">
        <v>0</v>
      </c>
      <c r="AF1756" t="s">
        <v>79</v>
      </c>
      <c r="AG1756">
        <v>0</v>
      </c>
      <c r="AH1756" t="s">
        <v>79</v>
      </c>
      <c r="AI1756" t="s">
        <v>79</v>
      </c>
      <c r="AJ1756" t="s">
        <v>79</v>
      </c>
      <c r="AK1756" t="s">
        <v>79</v>
      </c>
      <c r="AL1756" t="s">
        <v>79</v>
      </c>
      <c r="AM1756" t="s">
        <v>79</v>
      </c>
      <c r="AN1756" t="s">
        <v>79</v>
      </c>
      <c r="AO1756" t="s">
        <v>79</v>
      </c>
      <c r="AP1756" t="s">
        <v>79</v>
      </c>
      <c r="AQ1756" t="s">
        <v>79</v>
      </c>
      <c r="AR1756" t="s">
        <v>79</v>
      </c>
      <c r="AS1756">
        <v>0</v>
      </c>
      <c r="AT1756" t="s">
        <v>79</v>
      </c>
      <c r="AU1756" t="s">
        <v>79</v>
      </c>
      <c r="AV1756">
        <v>0</v>
      </c>
      <c r="AW1756">
        <v>0</v>
      </c>
    </row>
    <row r="1757" spans="1:49" x14ac:dyDescent="0.2">
      <c r="A1757">
        <v>1</v>
      </c>
      <c r="B1757">
        <v>90</v>
      </c>
      <c r="C1757">
        <v>2</v>
      </c>
      <c r="D1757">
        <v>4</v>
      </c>
      <c r="E1757">
        <v>0</v>
      </c>
      <c r="F1757" t="s">
        <v>79</v>
      </c>
      <c r="G1757" t="s">
        <v>79</v>
      </c>
      <c r="H1757">
        <v>1001</v>
      </c>
      <c r="I1757">
        <v>0</v>
      </c>
      <c r="J1757">
        <v>0</v>
      </c>
      <c r="K1757">
        <v>0</v>
      </c>
      <c r="L1757">
        <v>0</v>
      </c>
      <c r="M1757" t="s">
        <v>79</v>
      </c>
      <c r="N1757" t="s">
        <v>79</v>
      </c>
      <c r="O1757" t="s">
        <v>79</v>
      </c>
      <c r="P1757" t="s">
        <v>79</v>
      </c>
      <c r="Q1757" t="s">
        <v>79</v>
      </c>
      <c r="R1757" t="s">
        <v>1184</v>
      </c>
      <c r="S1757" t="s">
        <v>79</v>
      </c>
      <c r="T1757">
        <v>0</v>
      </c>
      <c r="U1757" t="s">
        <v>79</v>
      </c>
      <c r="V1757" t="s">
        <v>79</v>
      </c>
      <c r="W1757" t="s">
        <v>79</v>
      </c>
      <c r="X1757">
        <v>2</v>
      </c>
      <c r="Y1757">
        <v>2</v>
      </c>
      <c r="Z1757" t="s">
        <v>79</v>
      </c>
      <c r="AA1757" t="s">
        <v>79</v>
      </c>
      <c r="AB1757" t="s">
        <v>79</v>
      </c>
      <c r="AC1757" t="s">
        <v>79</v>
      </c>
      <c r="AD1757" t="s">
        <v>79</v>
      </c>
      <c r="AE1757">
        <v>0</v>
      </c>
      <c r="AF1757" t="s">
        <v>79</v>
      </c>
      <c r="AG1757">
        <v>0</v>
      </c>
      <c r="AH1757" t="s">
        <v>79</v>
      </c>
      <c r="AI1757" t="s">
        <v>79</v>
      </c>
      <c r="AJ1757" t="s">
        <v>79</v>
      </c>
      <c r="AK1757" t="s">
        <v>79</v>
      </c>
      <c r="AL1757" t="s">
        <v>79</v>
      </c>
      <c r="AM1757" t="s">
        <v>79</v>
      </c>
      <c r="AN1757" t="s">
        <v>79</v>
      </c>
      <c r="AO1757" t="s">
        <v>79</v>
      </c>
      <c r="AP1757" t="s">
        <v>79</v>
      </c>
      <c r="AQ1757" t="s">
        <v>79</v>
      </c>
      <c r="AR1757" t="s">
        <v>79</v>
      </c>
      <c r="AS1757">
        <v>0</v>
      </c>
      <c r="AT1757" t="s">
        <v>79</v>
      </c>
      <c r="AU1757" t="s">
        <v>79</v>
      </c>
      <c r="AV1757">
        <v>0</v>
      </c>
      <c r="AW1757">
        <v>0</v>
      </c>
    </row>
    <row r="1758" spans="1:49" x14ac:dyDescent="0.2">
      <c r="A1758">
        <v>1</v>
      </c>
      <c r="B1758">
        <v>90</v>
      </c>
      <c r="C1758">
        <v>2</v>
      </c>
      <c r="D1758">
        <v>5</v>
      </c>
      <c r="E1758">
        <v>0</v>
      </c>
      <c r="F1758" t="s">
        <v>79</v>
      </c>
      <c r="G1758" t="s">
        <v>79</v>
      </c>
      <c r="H1758">
        <v>1079</v>
      </c>
      <c r="I1758">
        <v>0</v>
      </c>
      <c r="J1758">
        <v>0</v>
      </c>
      <c r="K1758">
        <v>0</v>
      </c>
      <c r="L1758">
        <v>0</v>
      </c>
      <c r="M1758" t="s">
        <v>79</v>
      </c>
      <c r="N1758" t="s">
        <v>79</v>
      </c>
      <c r="O1758" t="s">
        <v>79</v>
      </c>
      <c r="P1758" t="s">
        <v>79</v>
      </c>
      <c r="Q1758" t="s">
        <v>79</v>
      </c>
      <c r="R1758" t="s">
        <v>491</v>
      </c>
      <c r="S1758" t="s">
        <v>79</v>
      </c>
      <c r="T1758">
        <v>0</v>
      </c>
      <c r="U1758" t="s">
        <v>79</v>
      </c>
      <c r="V1758" t="s">
        <v>79</v>
      </c>
      <c r="W1758" t="s">
        <v>79</v>
      </c>
      <c r="X1758">
        <v>2</v>
      </c>
      <c r="Y1758">
        <v>2</v>
      </c>
      <c r="Z1758" t="s">
        <v>79</v>
      </c>
      <c r="AA1758" t="s">
        <v>79</v>
      </c>
      <c r="AB1758" t="s">
        <v>79</v>
      </c>
      <c r="AC1758" t="s">
        <v>79</v>
      </c>
      <c r="AD1758" t="s">
        <v>79</v>
      </c>
      <c r="AE1758">
        <v>0</v>
      </c>
      <c r="AF1758" t="s">
        <v>79</v>
      </c>
      <c r="AG1758">
        <v>0</v>
      </c>
      <c r="AH1758" t="s">
        <v>79</v>
      </c>
      <c r="AI1758" t="s">
        <v>79</v>
      </c>
      <c r="AJ1758" t="s">
        <v>79</v>
      </c>
      <c r="AK1758" t="s">
        <v>79</v>
      </c>
      <c r="AL1758" t="s">
        <v>79</v>
      </c>
      <c r="AM1758" t="s">
        <v>79</v>
      </c>
      <c r="AN1758" t="s">
        <v>79</v>
      </c>
      <c r="AO1758" t="s">
        <v>79</v>
      </c>
      <c r="AP1758" t="s">
        <v>79</v>
      </c>
      <c r="AQ1758" t="s">
        <v>79</v>
      </c>
      <c r="AR1758" t="s">
        <v>79</v>
      </c>
      <c r="AS1758">
        <v>0</v>
      </c>
      <c r="AT1758" t="s">
        <v>79</v>
      </c>
      <c r="AU1758" t="s">
        <v>79</v>
      </c>
      <c r="AV1758">
        <v>0</v>
      </c>
      <c r="AW1758">
        <v>0</v>
      </c>
    </row>
    <row r="1759" spans="1:49" x14ac:dyDescent="0.2">
      <c r="A1759">
        <v>1</v>
      </c>
      <c r="B1759">
        <v>90</v>
      </c>
      <c r="C1759">
        <v>2</v>
      </c>
      <c r="D1759">
        <v>6</v>
      </c>
      <c r="E1759">
        <v>0</v>
      </c>
      <c r="F1759" t="s">
        <v>79</v>
      </c>
      <c r="G1759" t="s">
        <v>79</v>
      </c>
      <c r="H1759">
        <v>1042</v>
      </c>
      <c r="I1759">
        <v>0</v>
      </c>
      <c r="J1759">
        <v>0</v>
      </c>
      <c r="K1759">
        <v>0</v>
      </c>
      <c r="L1759">
        <v>0</v>
      </c>
      <c r="M1759" t="s">
        <v>79</v>
      </c>
      <c r="N1759" t="s">
        <v>79</v>
      </c>
      <c r="O1759" t="s">
        <v>79</v>
      </c>
      <c r="P1759" t="s">
        <v>79</v>
      </c>
      <c r="Q1759" t="s">
        <v>79</v>
      </c>
      <c r="R1759" t="s">
        <v>396</v>
      </c>
      <c r="S1759" t="s">
        <v>79</v>
      </c>
      <c r="T1759">
        <v>0</v>
      </c>
      <c r="U1759" t="s">
        <v>79</v>
      </c>
      <c r="V1759" t="s">
        <v>79</v>
      </c>
      <c r="W1759" t="s">
        <v>79</v>
      </c>
      <c r="X1759">
        <v>2</v>
      </c>
      <c r="Y1759">
        <v>2</v>
      </c>
      <c r="Z1759" t="s">
        <v>79</v>
      </c>
      <c r="AA1759" t="s">
        <v>79</v>
      </c>
      <c r="AB1759" t="s">
        <v>79</v>
      </c>
      <c r="AC1759" t="s">
        <v>79</v>
      </c>
      <c r="AD1759" t="s">
        <v>79</v>
      </c>
      <c r="AE1759">
        <v>0</v>
      </c>
      <c r="AF1759" t="s">
        <v>79</v>
      </c>
      <c r="AG1759">
        <v>0</v>
      </c>
      <c r="AH1759" t="s">
        <v>79</v>
      </c>
      <c r="AI1759" t="s">
        <v>79</v>
      </c>
      <c r="AJ1759" t="s">
        <v>79</v>
      </c>
      <c r="AK1759" t="s">
        <v>79</v>
      </c>
      <c r="AL1759" t="s">
        <v>79</v>
      </c>
      <c r="AM1759" t="s">
        <v>79</v>
      </c>
      <c r="AN1759" t="s">
        <v>79</v>
      </c>
      <c r="AO1759" t="s">
        <v>79</v>
      </c>
      <c r="AP1759" t="s">
        <v>79</v>
      </c>
      <c r="AQ1759" t="s">
        <v>79</v>
      </c>
      <c r="AR1759" t="s">
        <v>79</v>
      </c>
      <c r="AS1759">
        <v>0</v>
      </c>
      <c r="AT1759" t="s">
        <v>79</v>
      </c>
      <c r="AU1759" t="s">
        <v>79</v>
      </c>
      <c r="AV1759">
        <v>0</v>
      </c>
      <c r="AW1759">
        <v>0</v>
      </c>
    </row>
    <row r="1760" spans="1:49" x14ac:dyDescent="0.2">
      <c r="A1760">
        <v>1</v>
      </c>
      <c r="B1760">
        <v>90</v>
      </c>
      <c r="C1760">
        <v>2</v>
      </c>
      <c r="D1760">
        <v>7</v>
      </c>
      <c r="E1760">
        <v>0</v>
      </c>
      <c r="F1760" t="s">
        <v>79</v>
      </c>
      <c r="G1760" t="s">
        <v>79</v>
      </c>
      <c r="H1760">
        <v>1102</v>
      </c>
      <c r="I1760">
        <v>0</v>
      </c>
      <c r="J1760">
        <v>0</v>
      </c>
      <c r="K1760">
        <v>0</v>
      </c>
      <c r="L1760">
        <v>0</v>
      </c>
      <c r="M1760" t="s">
        <v>79</v>
      </c>
      <c r="N1760" t="s">
        <v>79</v>
      </c>
      <c r="O1760" t="s">
        <v>79</v>
      </c>
      <c r="P1760" t="s">
        <v>79</v>
      </c>
      <c r="Q1760" t="s">
        <v>79</v>
      </c>
      <c r="R1760" t="s">
        <v>368</v>
      </c>
      <c r="S1760" t="s">
        <v>79</v>
      </c>
      <c r="T1760">
        <v>0</v>
      </c>
      <c r="U1760" t="s">
        <v>79</v>
      </c>
      <c r="V1760" t="s">
        <v>79</v>
      </c>
      <c r="W1760" t="s">
        <v>79</v>
      </c>
      <c r="X1760">
        <v>2</v>
      </c>
      <c r="Y1760">
        <v>2</v>
      </c>
      <c r="Z1760" t="s">
        <v>79</v>
      </c>
      <c r="AA1760" t="s">
        <v>79</v>
      </c>
      <c r="AB1760" t="s">
        <v>79</v>
      </c>
      <c r="AC1760" t="s">
        <v>79</v>
      </c>
      <c r="AD1760" t="s">
        <v>79</v>
      </c>
      <c r="AE1760">
        <v>0</v>
      </c>
      <c r="AF1760" t="s">
        <v>79</v>
      </c>
      <c r="AG1760">
        <v>0</v>
      </c>
      <c r="AH1760" t="s">
        <v>79</v>
      </c>
      <c r="AI1760" t="s">
        <v>79</v>
      </c>
      <c r="AJ1760" t="s">
        <v>79</v>
      </c>
      <c r="AK1760" t="s">
        <v>79</v>
      </c>
      <c r="AL1760" t="s">
        <v>79</v>
      </c>
      <c r="AM1760" t="s">
        <v>79</v>
      </c>
      <c r="AN1760" t="s">
        <v>79</v>
      </c>
      <c r="AO1760" t="s">
        <v>79</v>
      </c>
      <c r="AP1760" t="s">
        <v>79</v>
      </c>
      <c r="AQ1760" t="s">
        <v>79</v>
      </c>
      <c r="AR1760" t="s">
        <v>79</v>
      </c>
      <c r="AS1760">
        <v>0</v>
      </c>
      <c r="AT1760" t="s">
        <v>79</v>
      </c>
      <c r="AU1760" t="s">
        <v>79</v>
      </c>
      <c r="AV1760">
        <v>0</v>
      </c>
      <c r="AW1760">
        <v>0</v>
      </c>
    </row>
    <row r="1761" spans="1:49" x14ac:dyDescent="0.2">
      <c r="A1761">
        <v>1</v>
      </c>
      <c r="B1761">
        <v>90</v>
      </c>
      <c r="C1761">
        <v>2</v>
      </c>
      <c r="D1761">
        <v>8</v>
      </c>
      <c r="E1761">
        <v>0</v>
      </c>
      <c r="F1761" t="s">
        <v>79</v>
      </c>
      <c r="G1761" t="s">
        <v>79</v>
      </c>
      <c r="H1761">
        <v>1011</v>
      </c>
      <c r="I1761">
        <v>0</v>
      </c>
      <c r="J1761">
        <v>0</v>
      </c>
      <c r="K1761">
        <v>0</v>
      </c>
      <c r="L1761">
        <v>0</v>
      </c>
      <c r="M1761" t="s">
        <v>79</v>
      </c>
      <c r="N1761" t="s">
        <v>79</v>
      </c>
      <c r="O1761" t="s">
        <v>79</v>
      </c>
      <c r="P1761" t="s">
        <v>79</v>
      </c>
      <c r="Q1761" t="s">
        <v>79</v>
      </c>
      <c r="R1761" t="s">
        <v>1189</v>
      </c>
      <c r="S1761" t="s">
        <v>79</v>
      </c>
      <c r="T1761">
        <v>0</v>
      </c>
      <c r="U1761" t="s">
        <v>79</v>
      </c>
      <c r="V1761" t="s">
        <v>79</v>
      </c>
      <c r="W1761" t="s">
        <v>79</v>
      </c>
      <c r="X1761">
        <v>2</v>
      </c>
      <c r="Y1761">
        <v>2</v>
      </c>
      <c r="Z1761" t="s">
        <v>79</v>
      </c>
      <c r="AA1761" t="s">
        <v>79</v>
      </c>
      <c r="AB1761" t="s">
        <v>79</v>
      </c>
      <c r="AC1761" t="s">
        <v>79</v>
      </c>
      <c r="AD1761" t="s">
        <v>79</v>
      </c>
      <c r="AE1761">
        <v>0</v>
      </c>
      <c r="AF1761" t="s">
        <v>79</v>
      </c>
      <c r="AG1761">
        <v>0</v>
      </c>
      <c r="AH1761" t="s">
        <v>79</v>
      </c>
      <c r="AI1761" t="s">
        <v>79</v>
      </c>
      <c r="AJ1761" t="s">
        <v>79</v>
      </c>
      <c r="AK1761" t="s">
        <v>79</v>
      </c>
      <c r="AL1761" t="s">
        <v>79</v>
      </c>
      <c r="AM1761" t="s">
        <v>79</v>
      </c>
      <c r="AN1761" t="s">
        <v>79</v>
      </c>
      <c r="AO1761" t="s">
        <v>79</v>
      </c>
      <c r="AP1761" t="s">
        <v>79</v>
      </c>
      <c r="AQ1761" t="s">
        <v>79</v>
      </c>
      <c r="AR1761" t="s">
        <v>79</v>
      </c>
      <c r="AS1761">
        <v>0</v>
      </c>
      <c r="AT1761" t="s">
        <v>79</v>
      </c>
      <c r="AU1761" t="s">
        <v>79</v>
      </c>
      <c r="AV1761">
        <v>0</v>
      </c>
      <c r="AW1761">
        <v>0</v>
      </c>
    </row>
    <row r="1762" spans="1:49" x14ac:dyDescent="0.2">
      <c r="A1762">
        <v>1</v>
      </c>
      <c r="B1762">
        <v>91</v>
      </c>
      <c r="C1762">
        <v>1</v>
      </c>
      <c r="D1762">
        <v>1</v>
      </c>
      <c r="E1762">
        <v>0</v>
      </c>
      <c r="F1762" t="s">
        <v>79</v>
      </c>
      <c r="G1762" t="s">
        <v>79</v>
      </c>
      <c r="H1762">
        <v>0</v>
      </c>
      <c r="I1762">
        <v>0</v>
      </c>
      <c r="J1762">
        <v>0</v>
      </c>
      <c r="K1762">
        <v>0</v>
      </c>
      <c r="L1762">
        <v>0</v>
      </c>
      <c r="M1762" t="s">
        <v>79</v>
      </c>
      <c r="N1762" t="s">
        <v>79</v>
      </c>
      <c r="O1762" t="s">
        <v>79</v>
      </c>
      <c r="P1762" t="s">
        <v>79</v>
      </c>
      <c r="Q1762" t="s">
        <v>79</v>
      </c>
      <c r="R1762" t="s">
        <v>79</v>
      </c>
      <c r="S1762" t="s">
        <v>79</v>
      </c>
      <c r="T1762">
        <v>0</v>
      </c>
      <c r="U1762" t="s">
        <v>79</v>
      </c>
      <c r="V1762" t="s">
        <v>79</v>
      </c>
      <c r="W1762" t="s">
        <v>79</v>
      </c>
      <c r="X1762">
        <v>0</v>
      </c>
      <c r="Y1762">
        <v>0</v>
      </c>
      <c r="Z1762" t="s">
        <v>79</v>
      </c>
      <c r="AA1762" t="s">
        <v>79</v>
      </c>
      <c r="AB1762" t="s">
        <v>79</v>
      </c>
      <c r="AC1762" t="s">
        <v>79</v>
      </c>
      <c r="AD1762" t="s">
        <v>79</v>
      </c>
      <c r="AE1762">
        <v>0</v>
      </c>
      <c r="AF1762" t="s">
        <v>79</v>
      </c>
      <c r="AG1762">
        <v>0</v>
      </c>
      <c r="AH1762" t="s">
        <v>79</v>
      </c>
      <c r="AI1762" t="s">
        <v>79</v>
      </c>
      <c r="AJ1762" t="s">
        <v>79</v>
      </c>
      <c r="AK1762" t="s">
        <v>79</v>
      </c>
      <c r="AL1762" t="s">
        <v>79</v>
      </c>
      <c r="AM1762" t="s">
        <v>79</v>
      </c>
      <c r="AN1762" t="s">
        <v>79</v>
      </c>
      <c r="AO1762" t="s">
        <v>79</v>
      </c>
      <c r="AP1762" t="s">
        <v>79</v>
      </c>
      <c r="AQ1762" t="s">
        <v>79</v>
      </c>
      <c r="AR1762" t="s">
        <v>79</v>
      </c>
      <c r="AS1762">
        <v>0</v>
      </c>
      <c r="AT1762" t="s">
        <v>79</v>
      </c>
      <c r="AU1762" t="s">
        <v>79</v>
      </c>
      <c r="AV1762">
        <v>0</v>
      </c>
      <c r="AW1762">
        <v>0</v>
      </c>
    </row>
    <row r="1763" spans="1:49" x14ac:dyDescent="0.2">
      <c r="A1763">
        <v>1</v>
      </c>
      <c r="B1763">
        <v>91</v>
      </c>
      <c r="C1763">
        <v>1</v>
      </c>
      <c r="D1763">
        <v>2</v>
      </c>
      <c r="E1763">
        <v>0</v>
      </c>
      <c r="F1763" t="s">
        <v>79</v>
      </c>
      <c r="G1763" t="s">
        <v>79</v>
      </c>
      <c r="H1763">
        <v>0</v>
      </c>
      <c r="I1763">
        <v>0</v>
      </c>
      <c r="J1763">
        <v>0</v>
      </c>
      <c r="K1763">
        <v>0</v>
      </c>
      <c r="L1763">
        <v>0</v>
      </c>
      <c r="M1763" t="s">
        <v>79</v>
      </c>
      <c r="N1763" t="s">
        <v>79</v>
      </c>
      <c r="O1763" t="s">
        <v>79</v>
      </c>
      <c r="P1763" t="s">
        <v>79</v>
      </c>
      <c r="Q1763" t="s">
        <v>79</v>
      </c>
      <c r="R1763" t="s">
        <v>79</v>
      </c>
      <c r="S1763" t="s">
        <v>79</v>
      </c>
      <c r="T1763">
        <v>0</v>
      </c>
      <c r="U1763" t="s">
        <v>79</v>
      </c>
      <c r="V1763" t="s">
        <v>79</v>
      </c>
      <c r="W1763" t="s">
        <v>79</v>
      </c>
      <c r="X1763">
        <v>0</v>
      </c>
      <c r="Y1763">
        <v>0</v>
      </c>
      <c r="Z1763" t="s">
        <v>79</v>
      </c>
      <c r="AA1763" t="s">
        <v>79</v>
      </c>
      <c r="AB1763" t="s">
        <v>79</v>
      </c>
      <c r="AC1763" t="s">
        <v>79</v>
      </c>
      <c r="AD1763" t="s">
        <v>79</v>
      </c>
      <c r="AE1763">
        <v>0</v>
      </c>
      <c r="AF1763" t="s">
        <v>79</v>
      </c>
      <c r="AG1763">
        <v>0</v>
      </c>
      <c r="AH1763" t="s">
        <v>79</v>
      </c>
      <c r="AI1763" t="s">
        <v>79</v>
      </c>
      <c r="AJ1763" t="s">
        <v>79</v>
      </c>
      <c r="AK1763" t="s">
        <v>79</v>
      </c>
      <c r="AL1763" t="s">
        <v>79</v>
      </c>
      <c r="AM1763" t="s">
        <v>79</v>
      </c>
      <c r="AN1763" t="s">
        <v>79</v>
      </c>
      <c r="AO1763" t="s">
        <v>79</v>
      </c>
      <c r="AP1763" t="s">
        <v>79</v>
      </c>
      <c r="AQ1763" t="s">
        <v>79</v>
      </c>
      <c r="AR1763" t="s">
        <v>79</v>
      </c>
      <c r="AS1763">
        <v>0</v>
      </c>
      <c r="AT1763" t="s">
        <v>79</v>
      </c>
      <c r="AU1763" t="s">
        <v>79</v>
      </c>
      <c r="AV1763">
        <v>0</v>
      </c>
      <c r="AW1763">
        <v>0</v>
      </c>
    </row>
    <row r="1764" spans="1:49" x14ac:dyDescent="0.2">
      <c r="A1764">
        <v>1</v>
      </c>
      <c r="B1764">
        <v>91</v>
      </c>
      <c r="C1764">
        <v>1</v>
      </c>
      <c r="D1764">
        <v>3</v>
      </c>
      <c r="E1764">
        <v>0</v>
      </c>
      <c r="F1764" t="s">
        <v>79</v>
      </c>
      <c r="G1764" t="s">
        <v>79</v>
      </c>
      <c r="H1764">
        <v>1125</v>
      </c>
      <c r="I1764">
        <v>0</v>
      </c>
      <c r="J1764">
        <v>0</v>
      </c>
      <c r="K1764">
        <v>0</v>
      </c>
      <c r="L1764">
        <v>0</v>
      </c>
      <c r="M1764" t="s">
        <v>79</v>
      </c>
      <c r="N1764" t="s">
        <v>79</v>
      </c>
      <c r="O1764" t="s">
        <v>79</v>
      </c>
      <c r="P1764" t="s">
        <v>79</v>
      </c>
      <c r="Q1764" t="s">
        <v>79</v>
      </c>
      <c r="R1764" t="s">
        <v>491</v>
      </c>
      <c r="S1764" t="s">
        <v>79</v>
      </c>
      <c r="T1764">
        <v>0</v>
      </c>
      <c r="U1764" t="s">
        <v>79</v>
      </c>
      <c r="V1764" t="s">
        <v>79</v>
      </c>
      <c r="W1764" t="s">
        <v>79</v>
      </c>
      <c r="X1764">
        <v>3</v>
      </c>
      <c r="Y1764">
        <v>3</v>
      </c>
      <c r="Z1764" t="s">
        <v>79</v>
      </c>
      <c r="AA1764" t="s">
        <v>79</v>
      </c>
      <c r="AB1764" t="s">
        <v>79</v>
      </c>
      <c r="AC1764" t="s">
        <v>79</v>
      </c>
      <c r="AD1764" t="s">
        <v>79</v>
      </c>
      <c r="AE1764">
        <v>0</v>
      </c>
      <c r="AF1764" t="s">
        <v>79</v>
      </c>
      <c r="AG1764">
        <v>0</v>
      </c>
      <c r="AH1764" t="s">
        <v>79</v>
      </c>
      <c r="AI1764" t="s">
        <v>79</v>
      </c>
      <c r="AJ1764" t="s">
        <v>79</v>
      </c>
      <c r="AK1764" t="s">
        <v>79</v>
      </c>
      <c r="AL1764" t="s">
        <v>79</v>
      </c>
      <c r="AM1764" t="s">
        <v>79</v>
      </c>
      <c r="AN1764" t="s">
        <v>79</v>
      </c>
      <c r="AO1764" t="s">
        <v>79</v>
      </c>
      <c r="AP1764" t="s">
        <v>79</v>
      </c>
      <c r="AQ1764" t="s">
        <v>79</v>
      </c>
      <c r="AR1764" t="s">
        <v>79</v>
      </c>
      <c r="AS1764">
        <v>0</v>
      </c>
      <c r="AT1764" t="s">
        <v>79</v>
      </c>
      <c r="AU1764" t="s">
        <v>79</v>
      </c>
      <c r="AV1764">
        <v>0</v>
      </c>
      <c r="AW1764">
        <v>0</v>
      </c>
    </row>
    <row r="1765" spans="1:49" x14ac:dyDescent="0.2">
      <c r="A1765">
        <v>1</v>
      </c>
      <c r="B1765">
        <v>91</v>
      </c>
      <c r="C1765">
        <v>1</v>
      </c>
      <c r="D1765">
        <v>4</v>
      </c>
      <c r="E1765">
        <v>0</v>
      </c>
      <c r="F1765" t="s">
        <v>79</v>
      </c>
      <c r="G1765" t="s">
        <v>79</v>
      </c>
      <c r="H1765">
        <v>1113</v>
      </c>
      <c r="I1765">
        <v>0</v>
      </c>
      <c r="J1765">
        <v>0</v>
      </c>
      <c r="K1765">
        <v>0</v>
      </c>
      <c r="L1765">
        <v>0</v>
      </c>
      <c r="M1765" t="s">
        <v>79</v>
      </c>
      <c r="N1765" t="s">
        <v>79</v>
      </c>
      <c r="O1765" t="s">
        <v>79</v>
      </c>
      <c r="P1765" t="s">
        <v>79</v>
      </c>
      <c r="Q1765" t="s">
        <v>79</v>
      </c>
      <c r="R1765" t="s">
        <v>1223</v>
      </c>
      <c r="S1765" t="s">
        <v>79</v>
      </c>
      <c r="T1765">
        <v>0</v>
      </c>
      <c r="U1765" t="s">
        <v>79</v>
      </c>
      <c r="V1765" t="s">
        <v>79</v>
      </c>
      <c r="W1765" t="s">
        <v>79</v>
      </c>
      <c r="X1765">
        <v>3</v>
      </c>
      <c r="Y1765">
        <v>3</v>
      </c>
      <c r="Z1765" t="s">
        <v>79</v>
      </c>
      <c r="AA1765" t="s">
        <v>79</v>
      </c>
      <c r="AB1765" t="s">
        <v>79</v>
      </c>
      <c r="AC1765" t="s">
        <v>79</v>
      </c>
      <c r="AD1765" t="s">
        <v>79</v>
      </c>
      <c r="AE1765">
        <v>0</v>
      </c>
      <c r="AF1765" t="s">
        <v>79</v>
      </c>
      <c r="AG1765">
        <v>0</v>
      </c>
      <c r="AH1765" t="s">
        <v>79</v>
      </c>
      <c r="AI1765" t="s">
        <v>79</v>
      </c>
      <c r="AJ1765" t="s">
        <v>79</v>
      </c>
      <c r="AK1765" t="s">
        <v>79</v>
      </c>
      <c r="AL1765" t="s">
        <v>79</v>
      </c>
      <c r="AM1765" t="s">
        <v>79</v>
      </c>
      <c r="AN1765" t="s">
        <v>79</v>
      </c>
      <c r="AO1765" t="s">
        <v>79</v>
      </c>
      <c r="AP1765" t="s">
        <v>79</v>
      </c>
      <c r="AQ1765" t="s">
        <v>79</v>
      </c>
      <c r="AR1765" t="s">
        <v>79</v>
      </c>
      <c r="AS1765">
        <v>0</v>
      </c>
      <c r="AT1765" t="s">
        <v>79</v>
      </c>
      <c r="AU1765" t="s">
        <v>79</v>
      </c>
      <c r="AV1765">
        <v>0</v>
      </c>
      <c r="AW1765">
        <v>0</v>
      </c>
    </row>
    <row r="1766" spans="1:49" x14ac:dyDescent="0.2">
      <c r="A1766">
        <v>1</v>
      </c>
      <c r="B1766">
        <v>91</v>
      </c>
      <c r="C1766">
        <v>1</v>
      </c>
      <c r="D1766">
        <v>5</v>
      </c>
      <c r="E1766">
        <v>0</v>
      </c>
      <c r="F1766" t="s">
        <v>79</v>
      </c>
      <c r="G1766" t="s">
        <v>79</v>
      </c>
      <c r="H1766">
        <v>1037</v>
      </c>
      <c r="I1766">
        <v>0</v>
      </c>
      <c r="J1766">
        <v>0</v>
      </c>
      <c r="K1766">
        <v>0</v>
      </c>
      <c r="L1766">
        <v>0</v>
      </c>
      <c r="M1766" t="s">
        <v>79</v>
      </c>
      <c r="N1766" t="s">
        <v>79</v>
      </c>
      <c r="O1766" t="s">
        <v>79</v>
      </c>
      <c r="P1766" t="s">
        <v>79</v>
      </c>
      <c r="Q1766" t="s">
        <v>79</v>
      </c>
      <c r="R1766" t="s">
        <v>1201</v>
      </c>
      <c r="S1766" t="s">
        <v>79</v>
      </c>
      <c r="T1766">
        <v>0</v>
      </c>
      <c r="U1766" t="s">
        <v>79</v>
      </c>
      <c r="V1766" t="s">
        <v>79</v>
      </c>
      <c r="W1766" t="s">
        <v>79</v>
      </c>
      <c r="X1766">
        <v>3</v>
      </c>
      <c r="Y1766">
        <v>3</v>
      </c>
      <c r="Z1766" t="s">
        <v>79</v>
      </c>
      <c r="AA1766" t="s">
        <v>79</v>
      </c>
      <c r="AB1766" t="s">
        <v>79</v>
      </c>
      <c r="AC1766" t="s">
        <v>79</v>
      </c>
      <c r="AD1766" t="s">
        <v>79</v>
      </c>
      <c r="AE1766">
        <v>0</v>
      </c>
      <c r="AF1766" t="s">
        <v>79</v>
      </c>
      <c r="AG1766">
        <v>0</v>
      </c>
      <c r="AH1766" t="s">
        <v>79</v>
      </c>
      <c r="AI1766" t="s">
        <v>79</v>
      </c>
      <c r="AJ1766" t="s">
        <v>79</v>
      </c>
      <c r="AK1766" t="s">
        <v>79</v>
      </c>
      <c r="AL1766" t="s">
        <v>79</v>
      </c>
      <c r="AM1766" t="s">
        <v>79</v>
      </c>
      <c r="AN1766" t="s">
        <v>79</v>
      </c>
      <c r="AO1766" t="s">
        <v>79</v>
      </c>
      <c r="AP1766" t="s">
        <v>79</v>
      </c>
      <c r="AQ1766" t="s">
        <v>79</v>
      </c>
      <c r="AR1766" t="s">
        <v>79</v>
      </c>
      <c r="AS1766">
        <v>0</v>
      </c>
      <c r="AT1766" t="s">
        <v>79</v>
      </c>
      <c r="AU1766" t="s">
        <v>79</v>
      </c>
      <c r="AV1766">
        <v>0</v>
      </c>
      <c r="AW1766">
        <v>0</v>
      </c>
    </row>
    <row r="1767" spans="1:49" x14ac:dyDescent="0.2">
      <c r="A1767">
        <v>1</v>
      </c>
      <c r="B1767">
        <v>91</v>
      </c>
      <c r="C1767">
        <v>1</v>
      </c>
      <c r="D1767">
        <v>6</v>
      </c>
      <c r="E1767">
        <v>0</v>
      </c>
      <c r="F1767" t="s">
        <v>79</v>
      </c>
      <c r="G1767" t="s">
        <v>79</v>
      </c>
      <c r="H1767">
        <v>1007</v>
      </c>
      <c r="I1767">
        <v>0</v>
      </c>
      <c r="J1767">
        <v>0</v>
      </c>
      <c r="K1767">
        <v>0</v>
      </c>
      <c r="L1767">
        <v>0</v>
      </c>
      <c r="M1767" t="s">
        <v>79</v>
      </c>
      <c r="N1767" t="s">
        <v>79</v>
      </c>
      <c r="O1767" t="s">
        <v>79</v>
      </c>
      <c r="P1767" t="s">
        <v>79</v>
      </c>
      <c r="Q1767" t="s">
        <v>79</v>
      </c>
      <c r="R1767" t="s">
        <v>1188</v>
      </c>
      <c r="S1767" t="s">
        <v>79</v>
      </c>
      <c r="T1767">
        <v>0</v>
      </c>
      <c r="U1767" t="s">
        <v>79</v>
      </c>
      <c r="V1767" t="s">
        <v>79</v>
      </c>
      <c r="W1767" t="s">
        <v>79</v>
      </c>
      <c r="X1767">
        <v>3</v>
      </c>
      <c r="Y1767">
        <v>3</v>
      </c>
      <c r="Z1767" t="s">
        <v>79</v>
      </c>
      <c r="AA1767" t="s">
        <v>79</v>
      </c>
      <c r="AB1767" t="s">
        <v>79</v>
      </c>
      <c r="AC1767" t="s">
        <v>79</v>
      </c>
      <c r="AD1767" t="s">
        <v>79</v>
      </c>
      <c r="AE1767">
        <v>0</v>
      </c>
      <c r="AF1767" t="s">
        <v>79</v>
      </c>
      <c r="AG1767">
        <v>0</v>
      </c>
      <c r="AH1767" t="s">
        <v>79</v>
      </c>
      <c r="AI1767" t="s">
        <v>79</v>
      </c>
      <c r="AJ1767" t="s">
        <v>79</v>
      </c>
      <c r="AK1767" t="s">
        <v>79</v>
      </c>
      <c r="AL1767" t="s">
        <v>79</v>
      </c>
      <c r="AM1767" t="s">
        <v>79</v>
      </c>
      <c r="AN1767" t="s">
        <v>79</v>
      </c>
      <c r="AO1767" t="s">
        <v>79</v>
      </c>
      <c r="AP1767" t="s">
        <v>79</v>
      </c>
      <c r="AQ1767" t="s">
        <v>79</v>
      </c>
      <c r="AR1767" t="s">
        <v>79</v>
      </c>
      <c r="AS1767">
        <v>0</v>
      </c>
      <c r="AT1767" t="s">
        <v>79</v>
      </c>
      <c r="AU1767" t="s">
        <v>79</v>
      </c>
      <c r="AV1767">
        <v>0</v>
      </c>
      <c r="AW1767">
        <v>0</v>
      </c>
    </row>
    <row r="1768" spans="1:49" x14ac:dyDescent="0.2">
      <c r="A1768">
        <v>1</v>
      </c>
      <c r="B1768">
        <v>91</v>
      </c>
      <c r="C1768">
        <v>1</v>
      </c>
      <c r="D1768">
        <v>7</v>
      </c>
      <c r="E1768">
        <v>0</v>
      </c>
      <c r="F1768" t="s">
        <v>79</v>
      </c>
      <c r="G1768" t="s">
        <v>79</v>
      </c>
      <c r="H1768">
        <v>0</v>
      </c>
      <c r="I1768">
        <v>0</v>
      </c>
      <c r="J1768">
        <v>0</v>
      </c>
      <c r="K1768">
        <v>0</v>
      </c>
      <c r="L1768">
        <v>0</v>
      </c>
      <c r="M1768" t="s">
        <v>79</v>
      </c>
      <c r="N1768" t="s">
        <v>79</v>
      </c>
      <c r="O1768" t="s">
        <v>79</v>
      </c>
      <c r="P1768" t="s">
        <v>79</v>
      </c>
      <c r="Q1768" t="s">
        <v>79</v>
      </c>
      <c r="R1768" t="s">
        <v>79</v>
      </c>
      <c r="S1768" t="s">
        <v>79</v>
      </c>
      <c r="T1768">
        <v>0</v>
      </c>
      <c r="U1768" t="s">
        <v>79</v>
      </c>
      <c r="V1768" t="s">
        <v>79</v>
      </c>
      <c r="W1768" t="s">
        <v>79</v>
      </c>
      <c r="X1768">
        <v>0</v>
      </c>
      <c r="Y1768">
        <v>0</v>
      </c>
      <c r="Z1768" t="s">
        <v>79</v>
      </c>
      <c r="AA1768" t="s">
        <v>79</v>
      </c>
      <c r="AB1768" t="s">
        <v>79</v>
      </c>
      <c r="AC1768" t="s">
        <v>79</v>
      </c>
      <c r="AD1768" t="s">
        <v>79</v>
      </c>
      <c r="AE1768">
        <v>0</v>
      </c>
      <c r="AF1768" t="s">
        <v>79</v>
      </c>
      <c r="AG1768">
        <v>0</v>
      </c>
      <c r="AH1768" t="s">
        <v>79</v>
      </c>
      <c r="AI1768" t="s">
        <v>79</v>
      </c>
      <c r="AJ1768" t="s">
        <v>79</v>
      </c>
      <c r="AK1768" t="s">
        <v>79</v>
      </c>
      <c r="AL1768" t="s">
        <v>79</v>
      </c>
      <c r="AM1768" t="s">
        <v>79</v>
      </c>
      <c r="AN1768" t="s">
        <v>79</v>
      </c>
      <c r="AO1768" t="s">
        <v>79</v>
      </c>
      <c r="AP1768" t="s">
        <v>79</v>
      </c>
      <c r="AQ1768" t="s">
        <v>79</v>
      </c>
      <c r="AR1768" t="s">
        <v>79</v>
      </c>
      <c r="AS1768">
        <v>0</v>
      </c>
      <c r="AT1768" t="s">
        <v>79</v>
      </c>
      <c r="AU1768" t="s">
        <v>79</v>
      </c>
      <c r="AV1768">
        <v>0</v>
      </c>
      <c r="AW1768">
        <v>0</v>
      </c>
    </row>
    <row r="1769" spans="1:49" x14ac:dyDescent="0.2">
      <c r="A1769">
        <v>1</v>
      </c>
      <c r="B1769">
        <v>91</v>
      </c>
      <c r="C1769">
        <v>1</v>
      </c>
      <c r="D1769">
        <v>8</v>
      </c>
      <c r="E1769">
        <v>0</v>
      </c>
      <c r="F1769" t="s">
        <v>79</v>
      </c>
      <c r="G1769" t="s">
        <v>79</v>
      </c>
      <c r="H1769">
        <v>0</v>
      </c>
      <c r="I1769">
        <v>0</v>
      </c>
      <c r="J1769">
        <v>0</v>
      </c>
      <c r="K1769">
        <v>0</v>
      </c>
      <c r="L1769">
        <v>0</v>
      </c>
      <c r="M1769" t="s">
        <v>79</v>
      </c>
      <c r="N1769" t="s">
        <v>79</v>
      </c>
      <c r="O1769" t="s">
        <v>79</v>
      </c>
      <c r="P1769" t="s">
        <v>79</v>
      </c>
      <c r="Q1769" t="s">
        <v>79</v>
      </c>
      <c r="R1769" t="s">
        <v>79</v>
      </c>
      <c r="S1769" t="s">
        <v>79</v>
      </c>
      <c r="T1769">
        <v>0</v>
      </c>
      <c r="U1769" t="s">
        <v>79</v>
      </c>
      <c r="V1769" t="s">
        <v>79</v>
      </c>
      <c r="W1769" t="s">
        <v>79</v>
      </c>
      <c r="X1769">
        <v>0</v>
      </c>
      <c r="Y1769">
        <v>0</v>
      </c>
      <c r="Z1769" t="s">
        <v>79</v>
      </c>
      <c r="AA1769" t="s">
        <v>79</v>
      </c>
      <c r="AB1769" t="s">
        <v>79</v>
      </c>
      <c r="AC1769" t="s">
        <v>79</v>
      </c>
      <c r="AD1769" t="s">
        <v>79</v>
      </c>
      <c r="AE1769">
        <v>0</v>
      </c>
      <c r="AF1769" t="s">
        <v>79</v>
      </c>
      <c r="AG1769">
        <v>0</v>
      </c>
      <c r="AH1769" t="s">
        <v>79</v>
      </c>
      <c r="AI1769" t="s">
        <v>79</v>
      </c>
      <c r="AJ1769" t="s">
        <v>79</v>
      </c>
      <c r="AK1769" t="s">
        <v>79</v>
      </c>
      <c r="AL1769" t="s">
        <v>79</v>
      </c>
      <c r="AM1769" t="s">
        <v>79</v>
      </c>
      <c r="AN1769" t="s">
        <v>79</v>
      </c>
      <c r="AO1769" t="s">
        <v>79</v>
      </c>
      <c r="AP1769" t="s">
        <v>79</v>
      </c>
      <c r="AQ1769" t="s">
        <v>79</v>
      </c>
      <c r="AR1769" t="s">
        <v>79</v>
      </c>
      <c r="AS1769">
        <v>0</v>
      </c>
      <c r="AT1769" t="s">
        <v>79</v>
      </c>
      <c r="AU1769" t="s">
        <v>79</v>
      </c>
      <c r="AV1769">
        <v>0</v>
      </c>
      <c r="AW1769">
        <v>0</v>
      </c>
    </row>
    <row r="1770" spans="1:49" x14ac:dyDescent="0.2">
      <c r="A1770">
        <v>1</v>
      </c>
      <c r="B1770">
        <v>92</v>
      </c>
      <c r="C1770">
        <v>1</v>
      </c>
      <c r="D1770">
        <v>1</v>
      </c>
      <c r="E1770">
        <v>0</v>
      </c>
      <c r="F1770" t="s">
        <v>79</v>
      </c>
      <c r="G1770" t="s">
        <v>79</v>
      </c>
      <c r="H1770">
        <v>0</v>
      </c>
      <c r="I1770">
        <v>0</v>
      </c>
      <c r="J1770">
        <v>0</v>
      </c>
      <c r="K1770">
        <v>0</v>
      </c>
      <c r="L1770">
        <v>0</v>
      </c>
      <c r="M1770" t="s">
        <v>79</v>
      </c>
      <c r="N1770" t="s">
        <v>79</v>
      </c>
      <c r="O1770" t="s">
        <v>79</v>
      </c>
      <c r="P1770" t="s">
        <v>79</v>
      </c>
      <c r="Q1770" t="s">
        <v>79</v>
      </c>
      <c r="R1770" t="s">
        <v>79</v>
      </c>
      <c r="S1770" t="s">
        <v>79</v>
      </c>
      <c r="T1770">
        <v>0</v>
      </c>
      <c r="U1770" t="s">
        <v>79</v>
      </c>
      <c r="V1770" t="s">
        <v>79</v>
      </c>
      <c r="W1770" t="s">
        <v>79</v>
      </c>
      <c r="X1770">
        <v>0</v>
      </c>
      <c r="Y1770">
        <v>0</v>
      </c>
      <c r="Z1770" t="s">
        <v>79</v>
      </c>
      <c r="AA1770" t="s">
        <v>79</v>
      </c>
      <c r="AB1770" t="s">
        <v>79</v>
      </c>
      <c r="AC1770" t="s">
        <v>79</v>
      </c>
      <c r="AD1770" t="s">
        <v>79</v>
      </c>
      <c r="AE1770">
        <v>0</v>
      </c>
      <c r="AF1770" t="s">
        <v>79</v>
      </c>
      <c r="AG1770">
        <v>0</v>
      </c>
      <c r="AH1770" t="s">
        <v>79</v>
      </c>
      <c r="AI1770" t="s">
        <v>79</v>
      </c>
      <c r="AJ1770" t="s">
        <v>79</v>
      </c>
      <c r="AK1770" t="s">
        <v>79</v>
      </c>
      <c r="AL1770" t="s">
        <v>79</v>
      </c>
      <c r="AM1770" t="s">
        <v>79</v>
      </c>
      <c r="AN1770" t="s">
        <v>79</v>
      </c>
      <c r="AO1770" t="s">
        <v>79</v>
      </c>
      <c r="AP1770" t="s">
        <v>79</v>
      </c>
      <c r="AQ1770" t="s">
        <v>79</v>
      </c>
      <c r="AR1770" t="s">
        <v>79</v>
      </c>
      <c r="AS1770">
        <v>0</v>
      </c>
      <c r="AT1770" t="s">
        <v>79</v>
      </c>
      <c r="AU1770" t="s">
        <v>79</v>
      </c>
      <c r="AV1770">
        <v>0</v>
      </c>
      <c r="AW1770">
        <v>0</v>
      </c>
    </row>
    <row r="1771" spans="1:49" x14ac:dyDescent="0.2">
      <c r="A1771">
        <v>1</v>
      </c>
      <c r="B1771">
        <v>92</v>
      </c>
      <c r="C1771">
        <v>1</v>
      </c>
      <c r="D1771">
        <v>2</v>
      </c>
      <c r="E1771">
        <v>0</v>
      </c>
      <c r="F1771" t="s">
        <v>79</v>
      </c>
      <c r="G1771" t="s">
        <v>79</v>
      </c>
      <c r="H1771">
        <v>0</v>
      </c>
      <c r="I1771">
        <v>0</v>
      </c>
      <c r="J1771">
        <v>0</v>
      </c>
      <c r="K1771">
        <v>0</v>
      </c>
      <c r="L1771">
        <v>0</v>
      </c>
      <c r="M1771" t="s">
        <v>79</v>
      </c>
      <c r="N1771" t="s">
        <v>79</v>
      </c>
      <c r="O1771" t="s">
        <v>79</v>
      </c>
      <c r="P1771" t="s">
        <v>79</v>
      </c>
      <c r="Q1771" t="s">
        <v>79</v>
      </c>
      <c r="R1771" t="s">
        <v>79</v>
      </c>
      <c r="S1771" t="s">
        <v>79</v>
      </c>
      <c r="T1771">
        <v>0</v>
      </c>
      <c r="U1771" t="s">
        <v>79</v>
      </c>
      <c r="V1771" t="s">
        <v>79</v>
      </c>
      <c r="W1771" t="s">
        <v>79</v>
      </c>
      <c r="X1771">
        <v>0</v>
      </c>
      <c r="Y1771">
        <v>0</v>
      </c>
      <c r="Z1771" t="s">
        <v>79</v>
      </c>
      <c r="AA1771" t="s">
        <v>79</v>
      </c>
      <c r="AB1771" t="s">
        <v>79</v>
      </c>
      <c r="AC1771" t="s">
        <v>79</v>
      </c>
      <c r="AD1771" t="s">
        <v>79</v>
      </c>
      <c r="AE1771">
        <v>0</v>
      </c>
      <c r="AF1771" t="s">
        <v>79</v>
      </c>
      <c r="AG1771">
        <v>0</v>
      </c>
      <c r="AH1771" t="s">
        <v>79</v>
      </c>
      <c r="AI1771" t="s">
        <v>79</v>
      </c>
      <c r="AJ1771" t="s">
        <v>79</v>
      </c>
      <c r="AK1771" t="s">
        <v>79</v>
      </c>
      <c r="AL1771" t="s">
        <v>79</v>
      </c>
      <c r="AM1771" t="s">
        <v>79</v>
      </c>
      <c r="AN1771" t="s">
        <v>79</v>
      </c>
      <c r="AO1771" t="s">
        <v>79</v>
      </c>
      <c r="AP1771" t="s">
        <v>79</v>
      </c>
      <c r="AQ1771" t="s">
        <v>79</v>
      </c>
      <c r="AR1771" t="s">
        <v>79</v>
      </c>
      <c r="AS1771">
        <v>0</v>
      </c>
      <c r="AT1771" t="s">
        <v>79</v>
      </c>
      <c r="AU1771" t="s">
        <v>79</v>
      </c>
      <c r="AV1771">
        <v>0</v>
      </c>
      <c r="AW1771">
        <v>0</v>
      </c>
    </row>
    <row r="1772" spans="1:49" x14ac:dyDescent="0.2">
      <c r="A1772">
        <v>1</v>
      </c>
      <c r="B1772">
        <v>92</v>
      </c>
      <c r="C1772">
        <v>1</v>
      </c>
      <c r="D1772">
        <v>3</v>
      </c>
      <c r="E1772">
        <v>0</v>
      </c>
      <c r="F1772" t="s">
        <v>79</v>
      </c>
      <c r="G1772" t="s">
        <v>79</v>
      </c>
      <c r="H1772">
        <v>1138</v>
      </c>
      <c r="I1772">
        <v>0</v>
      </c>
      <c r="J1772">
        <v>0</v>
      </c>
      <c r="K1772">
        <v>0</v>
      </c>
      <c r="L1772">
        <v>0</v>
      </c>
      <c r="M1772" t="s">
        <v>79</v>
      </c>
      <c r="N1772" t="s">
        <v>79</v>
      </c>
      <c r="O1772" t="s">
        <v>79</v>
      </c>
      <c r="P1772" t="s">
        <v>79</v>
      </c>
      <c r="Q1772" t="s">
        <v>79</v>
      </c>
      <c r="R1772" t="s">
        <v>491</v>
      </c>
      <c r="S1772" t="s">
        <v>79</v>
      </c>
      <c r="T1772">
        <v>0</v>
      </c>
      <c r="U1772" t="s">
        <v>79</v>
      </c>
      <c r="V1772" t="s">
        <v>79</v>
      </c>
      <c r="W1772" t="s">
        <v>79</v>
      </c>
      <c r="X1772">
        <v>3</v>
      </c>
      <c r="Y1772">
        <v>3</v>
      </c>
      <c r="Z1772" t="s">
        <v>79</v>
      </c>
      <c r="AA1772" t="s">
        <v>79</v>
      </c>
      <c r="AB1772" t="s">
        <v>79</v>
      </c>
      <c r="AC1772" t="s">
        <v>79</v>
      </c>
      <c r="AD1772" t="s">
        <v>79</v>
      </c>
      <c r="AE1772">
        <v>0</v>
      </c>
      <c r="AF1772" t="s">
        <v>79</v>
      </c>
      <c r="AG1772">
        <v>0</v>
      </c>
      <c r="AH1772" t="s">
        <v>79</v>
      </c>
      <c r="AI1772" t="s">
        <v>79</v>
      </c>
      <c r="AJ1772" t="s">
        <v>79</v>
      </c>
      <c r="AK1772" t="s">
        <v>79</v>
      </c>
      <c r="AL1772" t="s">
        <v>79</v>
      </c>
      <c r="AM1772" t="s">
        <v>79</v>
      </c>
      <c r="AN1772" t="s">
        <v>79</v>
      </c>
      <c r="AO1772" t="s">
        <v>79</v>
      </c>
      <c r="AP1772" t="s">
        <v>79</v>
      </c>
      <c r="AQ1772" t="s">
        <v>79</v>
      </c>
      <c r="AR1772" t="s">
        <v>79</v>
      </c>
      <c r="AS1772">
        <v>0</v>
      </c>
      <c r="AT1772" t="s">
        <v>79</v>
      </c>
      <c r="AU1772" t="s">
        <v>79</v>
      </c>
      <c r="AV1772">
        <v>0</v>
      </c>
      <c r="AW1772">
        <v>0</v>
      </c>
    </row>
    <row r="1773" spans="1:49" x14ac:dyDescent="0.2">
      <c r="A1773">
        <v>1</v>
      </c>
      <c r="B1773">
        <v>92</v>
      </c>
      <c r="C1773">
        <v>1</v>
      </c>
      <c r="D1773">
        <v>4</v>
      </c>
      <c r="E1773">
        <v>0</v>
      </c>
      <c r="F1773" t="s">
        <v>79</v>
      </c>
      <c r="G1773" t="s">
        <v>79</v>
      </c>
      <c r="H1773">
        <v>1119</v>
      </c>
      <c r="I1773">
        <v>0</v>
      </c>
      <c r="J1773">
        <v>0</v>
      </c>
      <c r="K1773">
        <v>0</v>
      </c>
      <c r="L1773">
        <v>0</v>
      </c>
      <c r="M1773" t="s">
        <v>79</v>
      </c>
      <c r="N1773" t="s">
        <v>79</v>
      </c>
      <c r="O1773" t="s">
        <v>79</v>
      </c>
      <c r="P1773" t="s">
        <v>79</v>
      </c>
      <c r="Q1773" t="s">
        <v>79</v>
      </c>
      <c r="R1773" t="s">
        <v>1216</v>
      </c>
      <c r="S1773" t="s">
        <v>79</v>
      </c>
      <c r="T1773">
        <v>0</v>
      </c>
      <c r="U1773" t="s">
        <v>79</v>
      </c>
      <c r="V1773" t="s">
        <v>79</v>
      </c>
      <c r="W1773" t="s">
        <v>79</v>
      </c>
      <c r="X1773">
        <v>3</v>
      </c>
      <c r="Y1773">
        <v>3</v>
      </c>
      <c r="Z1773" t="s">
        <v>79</v>
      </c>
      <c r="AA1773" t="s">
        <v>79</v>
      </c>
      <c r="AB1773" t="s">
        <v>79</v>
      </c>
      <c r="AC1773" t="s">
        <v>79</v>
      </c>
      <c r="AD1773" t="s">
        <v>79</v>
      </c>
      <c r="AE1773">
        <v>0</v>
      </c>
      <c r="AF1773" t="s">
        <v>79</v>
      </c>
      <c r="AG1773">
        <v>0</v>
      </c>
      <c r="AH1773" t="s">
        <v>79</v>
      </c>
      <c r="AI1773" t="s">
        <v>79</v>
      </c>
      <c r="AJ1773" t="s">
        <v>79</v>
      </c>
      <c r="AK1773" t="s">
        <v>79</v>
      </c>
      <c r="AL1773" t="s">
        <v>79</v>
      </c>
      <c r="AM1773" t="s">
        <v>79</v>
      </c>
      <c r="AN1773" t="s">
        <v>79</v>
      </c>
      <c r="AO1773" t="s">
        <v>79</v>
      </c>
      <c r="AP1773" t="s">
        <v>79</v>
      </c>
      <c r="AQ1773" t="s">
        <v>79</v>
      </c>
      <c r="AR1773" t="s">
        <v>79</v>
      </c>
      <c r="AS1773">
        <v>0</v>
      </c>
      <c r="AT1773" t="s">
        <v>79</v>
      </c>
      <c r="AU1773" t="s">
        <v>79</v>
      </c>
      <c r="AV1773">
        <v>0</v>
      </c>
      <c r="AW1773">
        <v>0</v>
      </c>
    </row>
    <row r="1774" spans="1:49" x14ac:dyDescent="0.2">
      <c r="A1774">
        <v>1</v>
      </c>
      <c r="B1774">
        <v>92</v>
      </c>
      <c r="C1774">
        <v>1</v>
      </c>
      <c r="D1774">
        <v>5</v>
      </c>
      <c r="E1774">
        <v>0</v>
      </c>
      <c r="F1774" t="s">
        <v>79</v>
      </c>
      <c r="G1774" t="s">
        <v>79</v>
      </c>
      <c r="H1774">
        <v>1013</v>
      </c>
      <c r="I1774">
        <v>0</v>
      </c>
      <c r="J1774">
        <v>0</v>
      </c>
      <c r="K1774">
        <v>0</v>
      </c>
      <c r="L1774">
        <v>0</v>
      </c>
      <c r="M1774" t="s">
        <v>79</v>
      </c>
      <c r="N1774" t="s">
        <v>79</v>
      </c>
      <c r="O1774" t="s">
        <v>79</v>
      </c>
      <c r="P1774" t="s">
        <v>79</v>
      </c>
      <c r="Q1774" t="s">
        <v>79</v>
      </c>
      <c r="R1774" t="s">
        <v>380</v>
      </c>
      <c r="S1774" t="s">
        <v>79</v>
      </c>
      <c r="T1774">
        <v>0</v>
      </c>
      <c r="U1774" t="s">
        <v>79</v>
      </c>
      <c r="V1774" t="s">
        <v>79</v>
      </c>
      <c r="W1774" t="s">
        <v>79</v>
      </c>
      <c r="X1774">
        <v>3</v>
      </c>
      <c r="Y1774">
        <v>3</v>
      </c>
      <c r="Z1774" t="s">
        <v>79</v>
      </c>
      <c r="AA1774" t="s">
        <v>79</v>
      </c>
      <c r="AB1774" t="s">
        <v>79</v>
      </c>
      <c r="AC1774" t="s">
        <v>79</v>
      </c>
      <c r="AD1774" t="s">
        <v>79</v>
      </c>
      <c r="AE1774">
        <v>0</v>
      </c>
      <c r="AF1774" t="s">
        <v>79</v>
      </c>
      <c r="AG1774">
        <v>0</v>
      </c>
      <c r="AH1774" t="s">
        <v>79</v>
      </c>
      <c r="AI1774" t="s">
        <v>79</v>
      </c>
      <c r="AJ1774" t="s">
        <v>79</v>
      </c>
      <c r="AK1774" t="s">
        <v>79</v>
      </c>
      <c r="AL1774" t="s">
        <v>79</v>
      </c>
      <c r="AM1774" t="s">
        <v>79</v>
      </c>
      <c r="AN1774" t="s">
        <v>79</v>
      </c>
      <c r="AO1774" t="s">
        <v>79</v>
      </c>
      <c r="AP1774" t="s">
        <v>79</v>
      </c>
      <c r="AQ1774" t="s">
        <v>79</v>
      </c>
      <c r="AR1774" t="s">
        <v>79</v>
      </c>
      <c r="AS1774">
        <v>0</v>
      </c>
      <c r="AT1774" t="s">
        <v>79</v>
      </c>
      <c r="AU1774" t="s">
        <v>79</v>
      </c>
      <c r="AV1774">
        <v>0</v>
      </c>
      <c r="AW1774">
        <v>0</v>
      </c>
    </row>
    <row r="1775" spans="1:49" x14ac:dyDescent="0.2">
      <c r="A1775">
        <v>1</v>
      </c>
      <c r="B1775">
        <v>92</v>
      </c>
      <c r="C1775">
        <v>1</v>
      </c>
      <c r="D1775">
        <v>6</v>
      </c>
      <c r="E1775">
        <v>0</v>
      </c>
      <c r="F1775" t="s">
        <v>79</v>
      </c>
      <c r="G1775" t="s">
        <v>79</v>
      </c>
      <c r="H1775">
        <v>0</v>
      </c>
      <c r="I1775">
        <v>0</v>
      </c>
      <c r="J1775">
        <v>0</v>
      </c>
      <c r="K1775">
        <v>0</v>
      </c>
      <c r="L1775">
        <v>0</v>
      </c>
      <c r="M1775" t="s">
        <v>79</v>
      </c>
      <c r="N1775" t="s">
        <v>79</v>
      </c>
      <c r="O1775" t="s">
        <v>79</v>
      </c>
      <c r="P1775" t="s">
        <v>79</v>
      </c>
      <c r="Q1775" t="s">
        <v>79</v>
      </c>
      <c r="R1775" t="s">
        <v>79</v>
      </c>
      <c r="S1775" t="s">
        <v>79</v>
      </c>
      <c r="T1775">
        <v>0</v>
      </c>
      <c r="U1775" t="s">
        <v>79</v>
      </c>
      <c r="V1775" t="s">
        <v>79</v>
      </c>
      <c r="W1775" t="s">
        <v>79</v>
      </c>
      <c r="X1775">
        <v>0</v>
      </c>
      <c r="Y1775">
        <v>0</v>
      </c>
      <c r="Z1775" t="s">
        <v>79</v>
      </c>
      <c r="AA1775" t="s">
        <v>79</v>
      </c>
      <c r="AB1775" t="s">
        <v>79</v>
      </c>
      <c r="AC1775" t="s">
        <v>79</v>
      </c>
      <c r="AD1775" t="s">
        <v>79</v>
      </c>
      <c r="AE1775">
        <v>0</v>
      </c>
      <c r="AF1775" t="s">
        <v>79</v>
      </c>
      <c r="AG1775">
        <v>0</v>
      </c>
      <c r="AH1775" t="s">
        <v>79</v>
      </c>
      <c r="AI1775" t="s">
        <v>79</v>
      </c>
      <c r="AJ1775" t="s">
        <v>79</v>
      </c>
      <c r="AK1775" t="s">
        <v>79</v>
      </c>
      <c r="AL1775" t="s">
        <v>79</v>
      </c>
      <c r="AM1775" t="s">
        <v>79</v>
      </c>
      <c r="AN1775" t="s">
        <v>79</v>
      </c>
      <c r="AO1775" t="s">
        <v>79</v>
      </c>
      <c r="AP1775" t="s">
        <v>79</v>
      </c>
      <c r="AQ1775" t="s">
        <v>79</v>
      </c>
      <c r="AR1775" t="s">
        <v>79</v>
      </c>
      <c r="AS1775">
        <v>0</v>
      </c>
      <c r="AT1775" t="s">
        <v>79</v>
      </c>
      <c r="AU1775" t="s">
        <v>79</v>
      </c>
      <c r="AV1775">
        <v>0</v>
      </c>
      <c r="AW1775">
        <v>0</v>
      </c>
    </row>
    <row r="1776" spans="1:49" x14ac:dyDescent="0.2">
      <c r="A1776">
        <v>1</v>
      </c>
      <c r="B1776">
        <v>92</v>
      </c>
      <c r="C1776">
        <v>1</v>
      </c>
      <c r="D1776">
        <v>7</v>
      </c>
      <c r="E1776">
        <v>0</v>
      </c>
      <c r="F1776" t="s">
        <v>79</v>
      </c>
      <c r="G1776" t="s">
        <v>79</v>
      </c>
      <c r="H1776">
        <v>0</v>
      </c>
      <c r="I1776">
        <v>0</v>
      </c>
      <c r="J1776">
        <v>0</v>
      </c>
      <c r="K1776">
        <v>0</v>
      </c>
      <c r="L1776">
        <v>0</v>
      </c>
      <c r="M1776" t="s">
        <v>79</v>
      </c>
      <c r="N1776" t="s">
        <v>79</v>
      </c>
      <c r="O1776" t="s">
        <v>79</v>
      </c>
      <c r="P1776" t="s">
        <v>79</v>
      </c>
      <c r="Q1776" t="s">
        <v>79</v>
      </c>
      <c r="R1776" t="s">
        <v>79</v>
      </c>
      <c r="S1776" t="s">
        <v>79</v>
      </c>
      <c r="T1776">
        <v>0</v>
      </c>
      <c r="U1776" t="s">
        <v>79</v>
      </c>
      <c r="V1776" t="s">
        <v>79</v>
      </c>
      <c r="W1776" t="s">
        <v>79</v>
      </c>
      <c r="X1776">
        <v>0</v>
      </c>
      <c r="Y1776">
        <v>0</v>
      </c>
      <c r="Z1776" t="s">
        <v>79</v>
      </c>
      <c r="AA1776" t="s">
        <v>79</v>
      </c>
      <c r="AB1776" t="s">
        <v>79</v>
      </c>
      <c r="AC1776" t="s">
        <v>79</v>
      </c>
      <c r="AD1776" t="s">
        <v>79</v>
      </c>
      <c r="AE1776">
        <v>0</v>
      </c>
      <c r="AF1776" t="s">
        <v>79</v>
      </c>
      <c r="AG1776">
        <v>0</v>
      </c>
      <c r="AH1776" t="s">
        <v>79</v>
      </c>
      <c r="AI1776" t="s">
        <v>79</v>
      </c>
      <c r="AJ1776" t="s">
        <v>79</v>
      </c>
      <c r="AK1776" t="s">
        <v>79</v>
      </c>
      <c r="AL1776" t="s">
        <v>79</v>
      </c>
      <c r="AM1776" t="s">
        <v>79</v>
      </c>
      <c r="AN1776" t="s">
        <v>79</v>
      </c>
      <c r="AO1776" t="s">
        <v>79</v>
      </c>
      <c r="AP1776" t="s">
        <v>79</v>
      </c>
      <c r="AQ1776" t="s">
        <v>79</v>
      </c>
      <c r="AR1776" t="s">
        <v>79</v>
      </c>
      <c r="AS1776">
        <v>0</v>
      </c>
      <c r="AT1776" t="s">
        <v>79</v>
      </c>
      <c r="AU1776" t="s">
        <v>79</v>
      </c>
      <c r="AV1776">
        <v>0</v>
      </c>
      <c r="AW1776">
        <v>0</v>
      </c>
    </row>
    <row r="1777" spans="1:49" x14ac:dyDescent="0.2">
      <c r="A1777">
        <v>1</v>
      </c>
      <c r="B1777">
        <v>92</v>
      </c>
      <c r="C1777">
        <v>1</v>
      </c>
      <c r="D1777">
        <v>8</v>
      </c>
      <c r="E1777">
        <v>0</v>
      </c>
      <c r="F1777" t="s">
        <v>79</v>
      </c>
      <c r="G1777" t="s">
        <v>79</v>
      </c>
      <c r="H1777">
        <v>0</v>
      </c>
      <c r="I1777">
        <v>0</v>
      </c>
      <c r="J1777">
        <v>0</v>
      </c>
      <c r="K1777">
        <v>0</v>
      </c>
      <c r="L1777">
        <v>0</v>
      </c>
      <c r="M1777" t="s">
        <v>79</v>
      </c>
      <c r="N1777" t="s">
        <v>79</v>
      </c>
      <c r="O1777" t="s">
        <v>79</v>
      </c>
      <c r="P1777" t="s">
        <v>79</v>
      </c>
      <c r="Q1777" t="s">
        <v>79</v>
      </c>
      <c r="R1777" t="s">
        <v>79</v>
      </c>
      <c r="S1777" t="s">
        <v>79</v>
      </c>
      <c r="T1777">
        <v>0</v>
      </c>
      <c r="U1777" t="s">
        <v>79</v>
      </c>
      <c r="V1777" t="s">
        <v>79</v>
      </c>
      <c r="W1777" t="s">
        <v>79</v>
      </c>
      <c r="X1777">
        <v>0</v>
      </c>
      <c r="Y1777">
        <v>0</v>
      </c>
      <c r="Z1777" t="s">
        <v>79</v>
      </c>
      <c r="AA1777" t="s">
        <v>79</v>
      </c>
      <c r="AB1777" t="s">
        <v>79</v>
      </c>
      <c r="AC1777" t="s">
        <v>79</v>
      </c>
      <c r="AD1777" t="s">
        <v>79</v>
      </c>
      <c r="AE1777">
        <v>0</v>
      </c>
      <c r="AF1777" t="s">
        <v>79</v>
      </c>
      <c r="AG1777">
        <v>0</v>
      </c>
      <c r="AH1777" t="s">
        <v>79</v>
      </c>
      <c r="AI1777" t="s">
        <v>79</v>
      </c>
      <c r="AJ1777" t="s">
        <v>79</v>
      </c>
      <c r="AK1777" t="s">
        <v>79</v>
      </c>
      <c r="AL1777" t="s">
        <v>79</v>
      </c>
      <c r="AM1777" t="s">
        <v>79</v>
      </c>
      <c r="AN1777" t="s">
        <v>79</v>
      </c>
      <c r="AO1777" t="s">
        <v>79</v>
      </c>
      <c r="AP1777" t="s">
        <v>79</v>
      </c>
      <c r="AQ1777" t="s">
        <v>79</v>
      </c>
      <c r="AR1777" t="s">
        <v>79</v>
      </c>
      <c r="AS1777">
        <v>0</v>
      </c>
      <c r="AT1777" t="s">
        <v>79</v>
      </c>
      <c r="AU1777" t="s">
        <v>79</v>
      </c>
      <c r="AV1777">
        <v>0</v>
      </c>
      <c r="AW1777">
        <v>0</v>
      </c>
    </row>
    <row r="1778" spans="1:49" x14ac:dyDescent="0.2">
      <c r="A1778">
        <v>1</v>
      </c>
      <c r="B1778">
        <v>92</v>
      </c>
      <c r="C1778">
        <v>2</v>
      </c>
      <c r="D1778">
        <v>1</v>
      </c>
      <c r="E1778">
        <v>0</v>
      </c>
      <c r="F1778" t="s">
        <v>79</v>
      </c>
      <c r="G1778" t="s">
        <v>79</v>
      </c>
      <c r="H1778">
        <v>1055</v>
      </c>
      <c r="I1778">
        <v>0</v>
      </c>
      <c r="J1778">
        <v>0</v>
      </c>
      <c r="K1778">
        <v>0</v>
      </c>
      <c r="L1778">
        <v>0</v>
      </c>
      <c r="M1778" t="s">
        <v>79</v>
      </c>
      <c r="N1778" t="s">
        <v>79</v>
      </c>
      <c r="O1778" t="s">
        <v>79</v>
      </c>
      <c r="P1778" t="s">
        <v>79</v>
      </c>
      <c r="Q1778" t="s">
        <v>79</v>
      </c>
      <c r="R1778" t="s">
        <v>1206</v>
      </c>
      <c r="S1778" t="s">
        <v>79</v>
      </c>
      <c r="T1778">
        <v>0</v>
      </c>
      <c r="U1778" t="s">
        <v>79</v>
      </c>
      <c r="V1778" t="s">
        <v>79</v>
      </c>
      <c r="W1778" t="s">
        <v>79</v>
      </c>
      <c r="X1778">
        <v>3</v>
      </c>
      <c r="Y1778">
        <v>3</v>
      </c>
      <c r="Z1778" t="s">
        <v>79</v>
      </c>
      <c r="AA1778" t="s">
        <v>79</v>
      </c>
      <c r="AB1778" t="s">
        <v>79</v>
      </c>
      <c r="AC1778" t="s">
        <v>79</v>
      </c>
      <c r="AD1778" t="s">
        <v>79</v>
      </c>
      <c r="AE1778">
        <v>0</v>
      </c>
      <c r="AF1778" t="s">
        <v>79</v>
      </c>
      <c r="AG1778">
        <v>0</v>
      </c>
      <c r="AH1778" t="s">
        <v>79</v>
      </c>
      <c r="AI1778" t="s">
        <v>79</v>
      </c>
      <c r="AJ1778" t="s">
        <v>79</v>
      </c>
      <c r="AK1778" t="s">
        <v>79</v>
      </c>
      <c r="AL1778" t="s">
        <v>79</v>
      </c>
      <c r="AM1778" t="s">
        <v>79</v>
      </c>
      <c r="AN1778" t="s">
        <v>79</v>
      </c>
      <c r="AO1778" t="s">
        <v>79</v>
      </c>
      <c r="AP1778" t="s">
        <v>79</v>
      </c>
      <c r="AQ1778" t="s">
        <v>79</v>
      </c>
      <c r="AR1778" t="s">
        <v>79</v>
      </c>
      <c r="AS1778">
        <v>0</v>
      </c>
      <c r="AT1778" t="s">
        <v>79</v>
      </c>
      <c r="AU1778" t="s">
        <v>79</v>
      </c>
      <c r="AV1778">
        <v>0</v>
      </c>
      <c r="AW1778">
        <v>0</v>
      </c>
    </row>
    <row r="1779" spans="1:49" x14ac:dyDescent="0.2">
      <c r="A1779">
        <v>1</v>
      </c>
      <c r="B1779">
        <v>92</v>
      </c>
      <c r="C1779">
        <v>2</v>
      </c>
      <c r="D1779">
        <v>2</v>
      </c>
      <c r="E1779">
        <v>0</v>
      </c>
      <c r="F1779" t="s">
        <v>79</v>
      </c>
      <c r="G1779" t="s">
        <v>79</v>
      </c>
      <c r="H1779">
        <v>1062</v>
      </c>
      <c r="I1779">
        <v>0</v>
      </c>
      <c r="J1779">
        <v>0</v>
      </c>
      <c r="K1779">
        <v>0</v>
      </c>
      <c r="L1779">
        <v>0</v>
      </c>
      <c r="M1779" t="s">
        <v>79</v>
      </c>
      <c r="N1779" t="s">
        <v>79</v>
      </c>
      <c r="O1779" t="s">
        <v>79</v>
      </c>
      <c r="P1779" t="s">
        <v>79</v>
      </c>
      <c r="Q1779" t="s">
        <v>79</v>
      </c>
      <c r="R1779" t="s">
        <v>474</v>
      </c>
      <c r="S1779" t="s">
        <v>79</v>
      </c>
      <c r="T1779">
        <v>0</v>
      </c>
      <c r="U1779" t="s">
        <v>79</v>
      </c>
      <c r="V1779" t="s">
        <v>79</v>
      </c>
      <c r="W1779" t="s">
        <v>79</v>
      </c>
      <c r="X1779">
        <v>3</v>
      </c>
      <c r="Y1779">
        <v>3</v>
      </c>
      <c r="Z1779" t="s">
        <v>79</v>
      </c>
      <c r="AA1779" t="s">
        <v>79</v>
      </c>
      <c r="AB1779" t="s">
        <v>79</v>
      </c>
      <c r="AC1779" t="s">
        <v>79</v>
      </c>
      <c r="AD1779" t="s">
        <v>79</v>
      </c>
      <c r="AE1779">
        <v>0</v>
      </c>
      <c r="AF1779" t="s">
        <v>79</v>
      </c>
      <c r="AG1779">
        <v>0</v>
      </c>
      <c r="AH1779" t="s">
        <v>79</v>
      </c>
      <c r="AI1779" t="s">
        <v>79</v>
      </c>
      <c r="AJ1779" t="s">
        <v>79</v>
      </c>
      <c r="AK1779" t="s">
        <v>79</v>
      </c>
      <c r="AL1779" t="s">
        <v>79</v>
      </c>
      <c r="AM1779" t="s">
        <v>79</v>
      </c>
      <c r="AN1779" t="s">
        <v>79</v>
      </c>
      <c r="AO1779" t="s">
        <v>79</v>
      </c>
      <c r="AP1779" t="s">
        <v>79</v>
      </c>
      <c r="AQ1779" t="s">
        <v>79</v>
      </c>
      <c r="AR1779" t="s">
        <v>79</v>
      </c>
      <c r="AS1779">
        <v>0</v>
      </c>
      <c r="AT1779" t="s">
        <v>79</v>
      </c>
      <c r="AU1779" t="s">
        <v>79</v>
      </c>
      <c r="AV1779">
        <v>0</v>
      </c>
      <c r="AW1779">
        <v>0</v>
      </c>
    </row>
    <row r="1780" spans="1:49" x14ac:dyDescent="0.2">
      <c r="A1780">
        <v>1</v>
      </c>
      <c r="B1780">
        <v>92</v>
      </c>
      <c r="C1780">
        <v>2</v>
      </c>
      <c r="D1780">
        <v>3</v>
      </c>
      <c r="E1780">
        <v>0</v>
      </c>
      <c r="F1780" t="s">
        <v>79</v>
      </c>
      <c r="G1780" t="s">
        <v>79</v>
      </c>
      <c r="H1780">
        <v>1029</v>
      </c>
      <c r="I1780">
        <v>0</v>
      </c>
      <c r="J1780">
        <v>0</v>
      </c>
      <c r="K1780">
        <v>0</v>
      </c>
      <c r="L1780">
        <v>0</v>
      </c>
      <c r="M1780" t="s">
        <v>79</v>
      </c>
      <c r="N1780" t="s">
        <v>79</v>
      </c>
      <c r="O1780" t="s">
        <v>79</v>
      </c>
      <c r="P1780" t="s">
        <v>79</v>
      </c>
      <c r="Q1780" t="s">
        <v>79</v>
      </c>
      <c r="R1780" t="s">
        <v>1193</v>
      </c>
      <c r="S1780" t="s">
        <v>79</v>
      </c>
      <c r="T1780">
        <v>0</v>
      </c>
      <c r="U1780" t="s">
        <v>79</v>
      </c>
      <c r="V1780" t="s">
        <v>79</v>
      </c>
      <c r="W1780" t="s">
        <v>79</v>
      </c>
      <c r="X1780">
        <v>3</v>
      </c>
      <c r="Y1780">
        <v>3</v>
      </c>
      <c r="Z1780" t="s">
        <v>79</v>
      </c>
      <c r="AA1780" t="s">
        <v>79</v>
      </c>
      <c r="AB1780" t="s">
        <v>79</v>
      </c>
      <c r="AC1780" t="s">
        <v>79</v>
      </c>
      <c r="AD1780" t="s">
        <v>79</v>
      </c>
      <c r="AE1780">
        <v>0</v>
      </c>
      <c r="AF1780" t="s">
        <v>79</v>
      </c>
      <c r="AG1780">
        <v>0</v>
      </c>
      <c r="AH1780" t="s">
        <v>79</v>
      </c>
      <c r="AI1780" t="s">
        <v>79</v>
      </c>
      <c r="AJ1780" t="s">
        <v>79</v>
      </c>
      <c r="AK1780" t="s">
        <v>79</v>
      </c>
      <c r="AL1780" t="s">
        <v>79</v>
      </c>
      <c r="AM1780" t="s">
        <v>79</v>
      </c>
      <c r="AN1780" t="s">
        <v>79</v>
      </c>
      <c r="AO1780" t="s">
        <v>79</v>
      </c>
      <c r="AP1780" t="s">
        <v>79</v>
      </c>
      <c r="AQ1780" t="s">
        <v>79</v>
      </c>
      <c r="AR1780" t="s">
        <v>79</v>
      </c>
      <c r="AS1780">
        <v>0</v>
      </c>
      <c r="AT1780" t="s">
        <v>79</v>
      </c>
      <c r="AU1780" t="s">
        <v>79</v>
      </c>
      <c r="AV1780">
        <v>0</v>
      </c>
      <c r="AW1780">
        <v>0</v>
      </c>
    </row>
    <row r="1781" spans="1:49" x14ac:dyDescent="0.2">
      <c r="A1781">
        <v>1</v>
      </c>
      <c r="B1781">
        <v>92</v>
      </c>
      <c r="C1781">
        <v>2</v>
      </c>
      <c r="D1781">
        <v>4</v>
      </c>
      <c r="E1781">
        <v>0</v>
      </c>
      <c r="F1781" t="s">
        <v>79</v>
      </c>
      <c r="G1781" t="s">
        <v>79</v>
      </c>
      <c r="H1781">
        <v>1080</v>
      </c>
      <c r="I1781">
        <v>0</v>
      </c>
      <c r="J1781">
        <v>0</v>
      </c>
      <c r="K1781">
        <v>0</v>
      </c>
      <c r="L1781">
        <v>0</v>
      </c>
      <c r="M1781" t="s">
        <v>79</v>
      </c>
      <c r="N1781" t="s">
        <v>79</v>
      </c>
      <c r="O1781" t="s">
        <v>79</v>
      </c>
      <c r="P1781" t="s">
        <v>79</v>
      </c>
      <c r="Q1781" t="s">
        <v>79</v>
      </c>
      <c r="R1781" t="s">
        <v>1215</v>
      </c>
      <c r="S1781" t="s">
        <v>79</v>
      </c>
      <c r="T1781">
        <v>0</v>
      </c>
      <c r="U1781" t="s">
        <v>79</v>
      </c>
      <c r="V1781" t="s">
        <v>79</v>
      </c>
      <c r="W1781" t="s">
        <v>79</v>
      </c>
      <c r="X1781">
        <v>3</v>
      </c>
      <c r="Y1781">
        <v>3</v>
      </c>
      <c r="Z1781" t="s">
        <v>79</v>
      </c>
      <c r="AA1781" t="s">
        <v>79</v>
      </c>
      <c r="AB1781" t="s">
        <v>79</v>
      </c>
      <c r="AC1781" t="s">
        <v>79</v>
      </c>
      <c r="AD1781" t="s">
        <v>79</v>
      </c>
      <c r="AE1781">
        <v>0</v>
      </c>
      <c r="AF1781" t="s">
        <v>79</v>
      </c>
      <c r="AG1781">
        <v>0</v>
      </c>
      <c r="AH1781" t="s">
        <v>79</v>
      </c>
      <c r="AI1781" t="s">
        <v>79</v>
      </c>
      <c r="AJ1781" t="s">
        <v>79</v>
      </c>
      <c r="AK1781" t="s">
        <v>79</v>
      </c>
      <c r="AL1781" t="s">
        <v>79</v>
      </c>
      <c r="AM1781" t="s">
        <v>79</v>
      </c>
      <c r="AN1781" t="s">
        <v>79</v>
      </c>
      <c r="AO1781" t="s">
        <v>79</v>
      </c>
      <c r="AP1781" t="s">
        <v>79</v>
      </c>
      <c r="AQ1781" t="s">
        <v>79</v>
      </c>
      <c r="AR1781" t="s">
        <v>79</v>
      </c>
      <c r="AS1781">
        <v>0</v>
      </c>
      <c r="AT1781" t="s">
        <v>79</v>
      </c>
      <c r="AU1781" t="s">
        <v>79</v>
      </c>
      <c r="AV1781">
        <v>0</v>
      </c>
      <c r="AW1781">
        <v>0</v>
      </c>
    </row>
    <row r="1782" spans="1:49" x14ac:dyDescent="0.2">
      <c r="A1782">
        <v>1</v>
      </c>
      <c r="B1782">
        <v>92</v>
      </c>
      <c r="C1782">
        <v>2</v>
      </c>
      <c r="D1782">
        <v>5</v>
      </c>
      <c r="E1782">
        <v>0</v>
      </c>
      <c r="F1782" t="s">
        <v>79</v>
      </c>
      <c r="G1782" t="s">
        <v>79</v>
      </c>
      <c r="H1782">
        <v>1107</v>
      </c>
      <c r="I1782">
        <v>0</v>
      </c>
      <c r="J1782">
        <v>0</v>
      </c>
      <c r="K1782">
        <v>0</v>
      </c>
      <c r="L1782">
        <v>0</v>
      </c>
      <c r="M1782" t="s">
        <v>79</v>
      </c>
      <c r="N1782" t="s">
        <v>79</v>
      </c>
      <c r="O1782" t="s">
        <v>79</v>
      </c>
      <c r="P1782" t="s">
        <v>79</v>
      </c>
      <c r="Q1782" t="s">
        <v>79</v>
      </c>
      <c r="R1782" t="s">
        <v>1221</v>
      </c>
      <c r="S1782" t="s">
        <v>79</v>
      </c>
      <c r="T1782">
        <v>0</v>
      </c>
      <c r="U1782" t="s">
        <v>79</v>
      </c>
      <c r="V1782" t="s">
        <v>79</v>
      </c>
      <c r="W1782" t="s">
        <v>79</v>
      </c>
      <c r="X1782">
        <v>3</v>
      </c>
      <c r="Y1782">
        <v>3</v>
      </c>
      <c r="Z1782" t="s">
        <v>79</v>
      </c>
      <c r="AA1782" t="s">
        <v>79</v>
      </c>
      <c r="AB1782" t="s">
        <v>79</v>
      </c>
      <c r="AC1782" t="s">
        <v>79</v>
      </c>
      <c r="AD1782" t="s">
        <v>79</v>
      </c>
      <c r="AE1782">
        <v>0</v>
      </c>
      <c r="AF1782" t="s">
        <v>79</v>
      </c>
      <c r="AG1782">
        <v>0</v>
      </c>
      <c r="AH1782" t="s">
        <v>79</v>
      </c>
      <c r="AI1782" t="s">
        <v>79</v>
      </c>
      <c r="AJ1782" t="s">
        <v>79</v>
      </c>
      <c r="AK1782" t="s">
        <v>79</v>
      </c>
      <c r="AL1782" t="s">
        <v>79</v>
      </c>
      <c r="AM1782" t="s">
        <v>79</v>
      </c>
      <c r="AN1782" t="s">
        <v>79</v>
      </c>
      <c r="AO1782" t="s">
        <v>79</v>
      </c>
      <c r="AP1782" t="s">
        <v>79</v>
      </c>
      <c r="AQ1782" t="s">
        <v>79</v>
      </c>
      <c r="AR1782" t="s">
        <v>79</v>
      </c>
      <c r="AS1782">
        <v>0</v>
      </c>
      <c r="AT1782" t="s">
        <v>79</v>
      </c>
      <c r="AU1782" t="s">
        <v>79</v>
      </c>
      <c r="AV1782">
        <v>0</v>
      </c>
      <c r="AW1782">
        <v>0</v>
      </c>
    </row>
    <row r="1783" spans="1:49" x14ac:dyDescent="0.2">
      <c r="A1783">
        <v>1</v>
      </c>
      <c r="B1783">
        <v>92</v>
      </c>
      <c r="C1783">
        <v>2</v>
      </c>
      <c r="D1783">
        <v>6</v>
      </c>
      <c r="E1783">
        <v>0</v>
      </c>
      <c r="F1783" t="s">
        <v>79</v>
      </c>
      <c r="G1783" t="s">
        <v>79</v>
      </c>
      <c r="H1783">
        <v>1043</v>
      </c>
      <c r="I1783">
        <v>0</v>
      </c>
      <c r="J1783">
        <v>0</v>
      </c>
      <c r="K1783">
        <v>0</v>
      </c>
      <c r="L1783">
        <v>0</v>
      </c>
      <c r="M1783" t="s">
        <v>79</v>
      </c>
      <c r="N1783" t="s">
        <v>79</v>
      </c>
      <c r="O1783" t="s">
        <v>79</v>
      </c>
      <c r="P1783" t="s">
        <v>79</v>
      </c>
      <c r="Q1783" t="s">
        <v>79</v>
      </c>
      <c r="R1783" t="s">
        <v>474</v>
      </c>
      <c r="S1783" t="s">
        <v>79</v>
      </c>
      <c r="T1783">
        <v>0</v>
      </c>
      <c r="U1783" t="s">
        <v>79</v>
      </c>
      <c r="V1783" t="s">
        <v>79</v>
      </c>
      <c r="W1783" t="s">
        <v>79</v>
      </c>
      <c r="X1783">
        <v>3</v>
      </c>
      <c r="Y1783">
        <v>3</v>
      </c>
      <c r="Z1783" t="s">
        <v>79</v>
      </c>
      <c r="AA1783" t="s">
        <v>79</v>
      </c>
      <c r="AB1783" t="s">
        <v>79</v>
      </c>
      <c r="AC1783" t="s">
        <v>79</v>
      </c>
      <c r="AD1783" t="s">
        <v>79</v>
      </c>
      <c r="AE1783">
        <v>0</v>
      </c>
      <c r="AF1783" t="s">
        <v>79</v>
      </c>
      <c r="AG1783">
        <v>0</v>
      </c>
      <c r="AH1783" t="s">
        <v>79</v>
      </c>
      <c r="AI1783" t="s">
        <v>79</v>
      </c>
      <c r="AJ1783" t="s">
        <v>79</v>
      </c>
      <c r="AK1783" t="s">
        <v>79</v>
      </c>
      <c r="AL1783" t="s">
        <v>79</v>
      </c>
      <c r="AM1783" t="s">
        <v>79</v>
      </c>
      <c r="AN1783" t="s">
        <v>79</v>
      </c>
      <c r="AO1783" t="s">
        <v>79</v>
      </c>
      <c r="AP1783" t="s">
        <v>79</v>
      </c>
      <c r="AQ1783" t="s">
        <v>79</v>
      </c>
      <c r="AR1783" t="s">
        <v>79</v>
      </c>
      <c r="AS1783">
        <v>0</v>
      </c>
      <c r="AT1783" t="s">
        <v>79</v>
      </c>
      <c r="AU1783" t="s">
        <v>79</v>
      </c>
      <c r="AV1783">
        <v>0</v>
      </c>
      <c r="AW1783">
        <v>0</v>
      </c>
    </row>
    <row r="1784" spans="1:49" x14ac:dyDescent="0.2">
      <c r="A1784">
        <v>1</v>
      </c>
      <c r="B1784">
        <v>92</v>
      </c>
      <c r="C1784">
        <v>2</v>
      </c>
      <c r="D1784">
        <v>7</v>
      </c>
      <c r="E1784">
        <v>0</v>
      </c>
      <c r="F1784" t="s">
        <v>79</v>
      </c>
      <c r="G1784" t="s">
        <v>79</v>
      </c>
      <c r="H1784">
        <v>1069</v>
      </c>
      <c r="I1784">
        <v>0</v>
      </c>
      <c r="J1784">
        <v>0</v>
      </c>
      <c r="K1784">
        <v>0</v>
      </c>
      <c r="L1784">
        <v>0</v>
      </c>
      <c r="M1784" t="s">
        <v>79</v>
      </c>
      <c r="N1784" t="s">
        <v>79</v>
      </c>
      <c r="O1784" t="s">
        <v>79</v>
      </c>
      <c r="P1784" t="s">
        <v>79</v>
      </c>
      <c r="Q1784" t="s">
        <v>79</v>
      </c>
      <c r="R1784" t="s">
        <v>483</v>
      </c>
      <c r="S1784" t="s">
        <v>79</v>
      </c>
      <c r="T1784">
        <v>0</v>
      </c>
      <c r="U1784" t="s">
        <v>79</v>
      </c>
      <c r="V1784" t="s">
        <v>79</v>
      </c>
      <c r="W1784" t="s">
        <v>79</v>
      </c>
      <c r="X1784">
        <v>3</v>
      </c>
      <c r="Y1784">
        <v>3</v>
      </c>
      <c r="Z1784" t="s">
        <v>79</v>
      </c>
      <c r="AA1784" t="s">
        <v>79</v>
      </c>
      <c r="AB1784" t="s">
        <v>79</v>
      </c>
      <c r="AC1784" t="s">
        <v>79</v>
      </c>
      <c r="AD1784" t="s">
        <v>79</v>
      </c>
      <c r="AE1784">
        <v>0</v>
      </c>
      <c r="AF1784" t="s">
        <v>79</v>
      </c>
      <c r="AG1784">
        <v>0</v>
      </c>
      <c r="AH1784" t="s">
        <v>79</v>
      </c>
      <c r="AI1784" t="s">
        <v>79</v>
      </c>
      <c r="AJ1784" t="s">
        <v>79</v>
      </c>
      <c r="AK1784" t="s">
        <v>79</v>
      </c>
      <c r="AL1784" t="s">
        <v>79</v>
      </c>
      <c r="AM1784" t="s">
        <v>79</v>
      </c>
      <c r="AN1784" t="s">
        <v>79</v>
      </c>
      <c r="AO1784" t="s">
        <v>79</v>
      </c>
      <c r="AP1784" t="s">
        <v>79</v>
      </c>
      <c r="AQ1784" t="s">
        <v>79</v>
      </c>
      <c r="AR1784" t="s">
        <v>79</v>
      </c>
      <c r="AS1784">
        <v>0</v>
      </c>
      <c r="AT1784" t="s">
        <v>79</v>
      </c>
      <c r="AU1784" t="s">
        <v>79</v>
      </c>
      <c r="AV1784">
        <v>0</v>
      </c>
      <c r="AW1784">
        <v>0</v>
      </c>
    </row>
    <row r="1785" spans="1:49" x14ac:dyDescent="0.2">
      <c r="A1785">
        <v>1</v>
      </c>
      <c r="B1785">
        <v>92</v>
      </c>
      <c r="C1785">
        <v>2</v>
      </c>
      <c r="D1785">
        <v>8</v>
      </c>
      <c r="E1785">
        <v>0</v>
      </c>
      <c r="F1785" t="s">
        <v>79</v>
      </c>
      <c r="G1785" t="s">
        <v>79</v>
      </c>
      <c r="H1785">
        <v>1089</v>
      </c>
      <c r="I1785">
        <v>0</v>
      </c>
      <c r="J1785">
        <v>0</v>
      </c>
      <c r="K1785">
        <v>0</v>
      </c>
      <c r="L1785">
        <v>0</v>
      </c>
      <c r="M1785" t="s">
        <v>79</v>
      </c>
      <c r="N1785" t="s">
        <v>79</v>
      </c>
      <c r="O1785" t="s">
        <v>79</v>
      </c>
      <c r="P1785" t="s">
        <v>79</v>
      </c>
      <c r="Q1785" t="s">
        <v>79</v>
      </c>
      <c r="R1785" t="s">
        <v>1216</v>
      </c>
      <c r="S1785" t="s">
        <v>79</v>
      </c>
      <c r="T1785">
        <v>0</v>
      </c>
      <c r="U1785" t="s">
        <v>79</v>
      </c>
      <c r="V1785" t="s">
        <v>79</v>
      </c>
      <c r="W1785" t="s">
        <v>79</v>
      </c>
      <c r="X1785">
        <v>3</v>
      </c>
      <c r="Y1785">
        <v>3</v>
      </c>
      <c r="Z1785" t="s">
        <v>79</v>
      </c>
      <c r="AA1785" t="s">
        <v>79</v>
      </c>
      <c r="AB1785" t="s">
        <v>79</v>
      </c>
      <c r="AC1785" t="s">
        <v>79</v>
      </c>
      <c r="AD1785" t="s">
        <v>79</v>
      </c>
      <c r="AE1785">
        <v>0</v>
      </c>
      <c r="AF1785" t="s">
        <v>79</v>
      </c>
      <c r="AG1785">
        <v>0</v>
      </c>
      <c r="AH1785" t="s">
        <v>79</v>
      </c>
      <c r="AI1785" t="s">
        <v>79</v>
      </c>
      <c r="AJ1785" t="s">
        <v>79</v>
      </c>
      <c r="AK1785" t="s">
        <v>79</v>
      </c>
      <c r="AL1785" t="s">
        <v>79</v>
      </c>
      <c r="AM1785" t="s">
        <v>79</v>
      </c>
      <c r="AN1785" t="s">
        <v>79</v>
      </c>
      <c r="AO1785" t="s">
        <v>79</v>
      </c>
      <c r="AP1785" t="s">
        <v>79</v>
      </c>
      <c r="AQ1785" t="s">
        <v>79</v>
      </c>
      <c r="AR1785" t="s">
        <v>79</v>
      </c>
      <c r="AS1785">
        <v>0</v>
      </c>
      <c r="AT1785" t="s">
        <v>79</v>
      </c>
      <c r="AU1785" t="s">
        <v>79</v>
      </c>
      <c r="AV1785">
        <v>0</v>
      </c>
      <c r="AW1785">
        <v>0</v>
      </c>
    </row>
    <row r="1786" spans="1:49" x14ac:dyDescent="0.2">
      <c r="A1786">
        <v>1</v>
      </c>
      <c r="B1786">
        <v>93</v>
      </c>
      <c r="C1786">
        <v>1</v>
      </c>
      <c r="D1786">
        <v>1</v>
      </c>
      <c r="E1786">
        <v>0</v>
      </c>
      <c r="F1786" t="s">
        <v>79</v>
      </c>
      <c r="G1786" t="s">
        <v>79</v>
      </c>
      <c r="H1786">
        <v>0</v>
      </c>
      <c r="I1786">
        <v>0</v>
      </c>
      <c r="J1786">
        <v>0</v>
      </c>
      <c r="K1786">
        <v>0</v>
      </c>
      <c r="L1786">
        <v>0</v>
      </c>
      <c r="M1786" t="s">
        <v>79</v>
      </c>
      <c r="N1786" t="s">
        <v>79</v>
      </c>
      <c r="O1786" t="s">
        <v>79</v>
      </c>
      <c r="P1786" t="s">
        <v>79</v>
      </c>
      <c r="Q1786" t="s">
        <v>79</v>
      </c>
      <c r="R1786" t="s">
        <v>79</v>
      </c>
      <c r="S1786" t="s">
        <v>79</v>
      </c>
      <c r="T1786">
        <v>0</v>
      </c>
      <c r="U1786" t="s">
        <v>79</v>
      </c>
      <c r="V1786" t="s">
        <v>79</v>
      </c>
      <c r="W1786" t="s">
        <v>79</v>
      </c>
      <c r="X1786">
        <v>0</v>
      </c>
      <c r="Y1786">
        <v>0</v>
      </c>
      <c r="Z1786" t="s">
        <v>79</v>
      </c>
      <c r="AA1786" t="s">
        <v>79</v>
      </c>
      <c r="AB1786" t="s">
        <v>79</v>
      </c>
      <c r="AC1786" t="s">
        <v>79</v>
      </c>
      <c r="AD1786" t="s">
        <v>79</v>
      </c>
      <c r="AE1786">
        <v>0</v>
      </c>
      <c r="AF1786" t="s">
        <v>79</v>
      </c>
      <c r="AG1786">
        <v>0</v>
      </c>
      <c r="AH1786" t="s">
        <v>79</v>
      </c>
      <c r="AI1786" t="s">
        <v>79</v>
      </c>
      <c r="AJ1786" t="s">
        <v>79</v>
      </c>
      <c r="AK1786" t="s">
        <v>79</v>
      </c>
      <c r="AL1786" t="s">
        <v>79</v>
      </c>
      <c r="AM1786" t="s">
        <v>79</v>
      </c>
      <c r="AN1786" t="s">
        <v>79</v>
      </c>
      <c r="AO1786" t="s">
        <v>79</v>
      </c>
      <c r="AP1786" t="s">
        <v>79</v>
      </c>
      <c r="AQ1786" t="s">
        <v>79</v>
      </c>
      <c r="AR1786" t="s">
        <v>79</v>
      </c>
      <c r="AS1786">
        <v>0</v>
      </c>
      <c r="AT1786" t="s">
        <v>79</v>
      </c>
      <c r="AU1786" t="s">
        <v>79</v>
      </c>
      <c r="AV1786">
        <v>0</v>
      </c>
      <c r="AW1786">
        <v>0</v>
      </c>
    </row>
    <row r="1787" spans="1:49" x14ac:dyDescent="0.2">
      <c r="A1787">
        <v>1</v>
      </c>
      <c r="B1787">
        <v>93</v>
      </c>
      <c r="C1787">
        <v>1</v>
      </c>
      <c r="D1787">
        <v>2</v>
      </c>
      <c r="E1787">
        <v>0</v>
      </c>
      <c r="F1787" t="s">
        <v>79</v>
      </c>
      <c r="G1787" t="s">
        <v>79</v>
      </c>
      <c r="H1787">
        <v>1049</v>
      </c>
      <c r="I1787">
        <v>0</v>
      </c>
      <c r="J1787">
        <v>0</v>
      </c>
      <c r="K1787">
        <v>0</v>
      </c>
      <c r="L1787">
        <v>0</v>
      </c>
      <c r="M1787" t="s">
        <v>79</v>
      </c>
      <c r="N1787" t="s">
        <v>79</v>
      </c>
      <c r="O1787" t="s">
        <v>79</v>
      </c>
      <c r="P1787" t="s">
        <v>79</v>
      </c>
      <c r="Q1787" t="s">
        <v>79</v>
      </c>
      <c r="R1787" t="s">
        <v>390</v>
      </c>
      <c r="S1787" t="s">
        <v>79</v>
      </c>
      <c r="T1787">
        <v>0</v>
      </c>
      <c r="U1787" t="s">
        <v>79</v>
      </c>
      <c r="V1787" t="s">
        <v>79</v>
      </c>
      <c r="W1787" t="s">
        <v>79</v>
      </c>
      <c r="X1787">
        <v>4</v>
      </c>
      <c r="Y1787">
        <v>4</v>
      </c>
      <c r="Z1787" t="s">
        <v>79</v>
      </c>
      <c r="AA1787" t="s">
        <v>79</v>
      </c>
      <c r="AB1787" t="s">
        <v>79</v>
      </c>
      <c r="AC1787" t="s">
        <v>79</v>
      </c>
      <c r="AD1787" t="s">
        <v>79</v>
      </c>
      <c r="AE1787">
        <v>0</v>
      </c>
      <c r="AF1787" t="s">
        <v>79</v>
      </c>
      <c r="AG1787">
        <v>0</v>
      </c>
      <c r="AH1787" t="s">
        <v>79</v>
      </c>
      <c r="AI1787" t="s">
        <v>79</v>
      </c>
      <c r="AJ1787" t="s">
        <v>79</v>
      </c>
      <c r="AK1787" t="s">
        <v>79</v>
      </c>
      <c r="AL1787" t="s">
        <v>79</v>
      </c>
      <c r="AM1787" t="s">
        <v>79</v>
      </c>
      <c r="AN1787" t="s">
        <v>79</v>
      </c>
      <c r="AO1787" t="s">
        <v>79</v>
      </c>
      <c r="AP1787" t="s">
        <v>79</v>
      </c>
      <c r="AQ1787" t="s">
        <v>79</v>
      </c>
      <c r="AR1787" t="s">
        <v>79</v>
      </c>
      <c r="AS1787">
        <v>0</v>
      </c>
      <c r="AT1787" t="s">
        <v>79</v>
      </c>
      <c r="AU1787" t="s">
        <v>79</v>
      </c>
      <c r="AV1787">
        <v>0</v>
      </c>
      <c r="AW1787">
        <v>0</v>
      </c>
    </row>
    <row r="1788" spans="1:49" x14ac:dyDescent="0.2">
      <c r="A1788">
        <v>1</v>
      </c>
      <c r="B1788">
        <v>93</v>
      </c>
      <c r="C1788">
        <v>1</v>
      </c>
      <c r="D1788">
        <v>3</v>
      </c>
      <c r="E1788">
        <v>0</v>
      </c>
      <c r="F1788" t="s">
        <v>79</v>
      </c>
      <c r="G1788" t="s">
        <v>79</v>
      </c>
      <c r="H1788">
        <v>1131</v>
      </c>
      <c r="I1788">
        <v>0</v>
      </c>
      <c r="J1788">
        <v>0</v>
      </c>
      <c r="K1788">
        <v>0</v>
      </c>
      <c r="L1788">
        <v>0</v>
      </c>
      <c r="M1788" t="s">
        <v>79</v>
      </c>
      <c r="N1788" t="s">
        <v>79</v>
      </c>
      <c r="O1788" t="s">
        <v>79</v>
      </c>
      <c r="P1788" t="s">
        <v>79</v>
      </c>
      <c r="Q1788" t="s">
        <v>79</v>
      </c>
      <c r="R1788" t="s">
        <v>1205</v>
      </c>
      <c r="S1788" t="s">
        <v>79</v>
      </c>
      <c r="T1788">
        <v>0</v>
      </c>
      <c r="U1788" t="s">
        <v>79</v>
      </c>
      <c r="V1788" t="s">
        <v>79</v>
      </c>
      <c r="W1788" t="s">
        <v>79</v>
      </c>
      <c r="X1788">
        <v>4</v>
      </c>
      <c r="Y1788">
        <v>4</v>
      </c>
      <c r="Z1788" t="s">
        <v>79</v>
      </c>
      <c r="AA1788" t="s">
        <v>79</v>
      </c>
      <c r="AB1788" t="s">
        <v>79</v>
      </c>
      <c r="AC1788" t="s">
        <v>79</v>
      </c>
      <c r="AD1788" t="s">
        <v>79</v>
      </c>
      <c r="AE1788">
        <v>0</v>
      </c>
      <c r="AF1788" t="s">
        <v>79</v>
      </c>
      <c r="AG1788">
        <v>0</v>
      </c>
      <c r="AH1788" t="s">
        <v>79</v>
      </c>
      <c r="AI1788" t="s">
        <v>79</v>
      </c>
      <c r="AJ1788" t="s">
        <v>79</v>
      </c>
      <c r="AK1788" t="s">
        <v>79</v>
      </c>
      <c r="AL1788" t="s">
        <v>79</v>
      </c>
      <c r="AM1788" t="s">
        <v>79</v>
      </c>
      <c r="AN1788" t="s">
        <v>79</v>
      </c>
      <c r="AO1788" t="s">
        <v>79</v>
      </c>
      <c r="AP1788" t="s">
        <v>79</v>
      </c>
      <c r="AQ1788" t="s">
        <v>79</v>
      </c>
      <c r="AR1788" t="s">
        <v>79</v>
      </c>
      <c r="AS1788">
        <v>0</v>
      </c>
      <c r="AT1788" t="s">
        <v>79</v>
      </c>
      <c r="AU1788" t="s">
        <v>79</v>
      </c>
      <c r="AV1788">
        <v>0</v>
      </c>
      <c r="AW1788">
        <v>0</v>
      </c>
    </row>
    <row r="1789" spans="1:49" x14ac:dyDescent="0.2">
      <c r="A1789">
        <v>1</v>
      </c>
      <c r="B1789">
        <v>93</v>
      </c>
      <c r="C1789">
        <v>1</v>
      </c>
      <c r="D1789">
        <v>4</v>
      </c>
      <c r="E1789">
        <v>0</v>
      </c>
      <c r="F1789" t="s">
        <v>79</v>
      </c>
      <c r="G1789" t="s">
        <v>79</v>
      </c>
      <c r="H1789">
        <v>1021</v>
      </c>
      <c r="I1789">
        <v>0</v>
      </c>
      <c r="J1789">
        <v>0</v>
      </c>
      <c r="K1789">
        <v>0</v>
      </c>
      <c r="L1789">
        <v>0</v>
      </c>
      <c r="M1789" t="s">
        <v>79</v>
      </c>
      <c r="N1789" t="s">
        <v>79</v>
      </c>
      <c r="O1789" t="s">
        <v>79</v>
      </c>
      <c r="P1789" t="s">
        <v>79</v>
      </c>
      <c r="Q1789" t="s">
        <v>79</v>
      </c>
      <c r="R1789" t="s">
        <v>1190</v>
      </c>
      <c r="S1789" t="s">
        <v>79</v>
      </c>
      <c r="T1789">
        <v>0</v>
      </c>
      <c r="U1789" t="s">
        <v>79</v>
      </c>
      <c r="V1789" t="s">
        <v>79</v>
      </c>
      <c r="W1789" t="s">
        <v>79</v>
      </c>
      <c r="X1789">
        <v>4</v>
      </c>
      <c r="Y1789">
        <v>4</v>
      </c>
      <c r="Z1789" t="s">
        <v>79</v>
      </c>
      <c r="AA1789" t="s">
        <v>79</v>
      </c>
      <c r="AB1789" t="s">
        <v>79</v>
      </c>
      <c r="AC1789" t="s">
        <v>79</v>
      </c>
      <c r="AD1789" t="s">
        <v>79</v>
      </c>
      <c r="AE1789">
        <v>0</v>
      </c>
      <c r="AF1789" t="s">
        <v>79</v>
      </c>
      <c r="AG1789">
        <v>0</v>
      </c>
      <c r="AH1789" t="s">
        <v>79</v>
      </c>
      <c r="AI1789" t="s">
        <v>79</v>
      </c>
      <c r="AJ1789" t="s">
        <v>79</v>
      </c>
      <c r="AK1789" t="s">
        <v>79</v>
      </c>
      <c r="AL1789" t="s">
        <v>79</v>
      </c>
      <c r="AM1789" t="s">
        <v>79</v>
      </c>
      <c r="AN1789" t="s">
        <v>79</v>
      </c>
      <c r="AO1789" t="s">
        <v>79</v>
      </c>
      <c r="AP1789" t="s">
        <v>79</v>
      </c>
      <c r="AQ1789" t="s">
        <v>79</v>
      </c>
      <c r="AR1789" t="s">
        <v>79</v>
      </c>
      <c r="AS1789">
        <v>0</v>
      </c>
      <c r="AT1789" t="s">
        <v>79</v>
      </c>
      <c r="AU1789" t="s">
        <v>79</v>
      </c>
      <c r="AV1789">
        <v>0</v>
      </c>
      <c r="AW1789">
        <v>0</v>
      </c>
    </row>
    <row r="1790" spans="1:49" x14ac:dyDescent="0.2">
      <c r="A1790">
        <v>1</v>
      </c>
      <c r="B1790">
        <v>93</v>
      </c>
      <c r="C1790">
        <v>1</v>
      </c>
      <c r="D1790">
        <v>5</v>
      </c>
      <c r="E1790">
        <v>0</v>
      </c>
      <c r="F1790" t="s">
        <v>79</v>
      </c>
      <c r="G1790" t="s">
        <v>79</v>
      </c>
      <c r="H1790">
        <v>1005</v>
      </c>
      <c r="I1790">
        <v>0</v>
      </c>
      <c r="J1790">
        <v>0</v>
      </c>
      <c r="K1790">
        <v>0</v>
      </c>
      <c r="L1790">
        <v>0</v>
      </c>
      <c r="M1790" t="s">
        <v>79</v>
      </c>
      <c r="N1790" t="s">
        <v>79</v>
      </c>
      <c r="O1790" t="s">
        <v>79</v>
      </c>
      <c r="P1790" t="s">
        <v>79</v>
      </c>
      <c r="Q1790" t="s">
        <v>79</v>
      </c>
      <c r="R1790" t="s">
        <v>1187</v>
      </c>
      <c r="S1790" t="s">
        <v>79</v>
      </c>
      <c r="T1790">
        <v>0</v>
      </c>
      <c r="U1790" t="s">
        <v>79</v>
      </c>
      <c r="V1790" t="s">
        <v>79</v>
      </c>
      <c r="W1790" t="s">
        <v>79</v>
      </c>
      <c r="X1790">
        <v>4</v>
      </c>
      <c r="Y1790">
        <v>4</v>
      </c>
      <c r="Z1790" t="s">
        <v>79</v>
      </c>
      <c r="AA1790" t="s">
        <v>79</v>
      </c>
      <c r="AB1790" t="s">
        <v>79</v>
      </c>
      <c r="AC1790" t="s">
        <v>79</v>
      </c>
      <c r="AD1790" t="s">
        <v>79</v>
      </c>
      <c r="AE1790">
        <v>0</v>
      </c>
      <c r="AF1790" t="s">
        <v>79</v>
      </c>
      <c r="AG1790">
        <v>0</v>
      </c>
      <c r="AH1790" t="s">
        <v>79</v>
      </c>
      <c r="AI1790" t="s">
        <v>79</v>
      </c>
      <c r="AJ1790" t="s">
        <v>79</v>
      </c>
      <c r="AK1790" t="s">
        <v>79</v>
      </c>
      <c r="AL1790" t="s">
        <v>79</v>
      </c>
      <c r="AM1790" t="s">
        <v>79</v>
      </c>
      <c r="AN1790" t="s">
        <v>79</v>
      </c>
      <c r="AO1790" t="s">
        <v>79</v>
      </c>
      <c r="AP1790" t="s">
        <v>79</v>
      </c>
      <c r="AQ1790" t="s">
        <v>79</v>
      </c>
      <c r="AR1790" t="s">
        <v>79</v>
      </c>
      <c r="AS1790">
        <v>0</v>
      </c>
      <c r="AT1790" t="s">
        <v>79</v>
      </c>
      <c r="AU1790" t="s">
        <v>79</v>
      </c>
      <c r="AV1790">
        <v>0</v>
      </c>
      <c r="AW1790">
        <v>0</v>
      </c>
    </row>
    <row r="1791" spans="1:49" x14ac:dyDescent="0.2">
      <c r="A1791">
        <v>1</v>
      </c>
      <c r="B1791">
        <v>93</v>
      </c>
      <c r="C1791">
        <v>1</v>
      </c>
      <c r="D1791">
        <v>6</v>
      </c>
      <c r="E1791">
        <v>0</v>
      </c>
      <c r="F1791" t="s">
        <v>79</v>
      </c>
      <c r="G1791" t="s">
        <v>79</v>
      </c>
      <c r="H1791">
        <v>1105</v>
      </c>
      <c r="I1791">
        <v>0</v>
      </c>
      <c r="J1791">
        <v>0</v>
      </c>
      <c r="K1791">
        <v>0</v>
      </c>
      <c r="L1791">
        <v>0</v>
      </c>
      <c r="M1791" t="s">
        <v>79</v>
      </c>
      <c r="N1791" t="s">
        <v>79</v>
      </c>
      <c r="O1791" t="s">
        <v>79</v>
      </c>
      <c r="P1791" t="s">
        <v>79</v>
      </c>
      <c r="Q1791" t="s">
        <v>79</v>
      </c>
      <c r="R1791" t="s">
        <v>380</v>
      </c>
      <c r="S1791" t="s">
        <v>79</v>
      </c>
      <c r="T1791">
        <v>0</v>
      </c>
      <c r="U1791" t="s">
        <v>79</v>
      </c>
      <c r="V1791" t="s">
        <v>79</v>
      </c>
      <c r="W1791" t="s">
        <v>79</v>
      </c>
      <c r="X1791">
        <v>4</v>
      </c>
      <c r="Y1791">
        <v>4</v>
      </c>
      <c r="Z1791" t="s">
        <v>79</v>
      </c>
      <c r="AA1791" t="s">
        <v>79</v>
      </c>
      <c r="AB1791" t="s">
        <v>79</v>
      </c>
      <c r="AC1791" t="s">
        <v>79</v>
      </c>
      <c r="AD1791" t="s">
        <v>79</v>
      </c>
      <c r="AE1791">
        <v>0</v>
      </c>
      <c r="AF1791" t="s">
        <v>79</v>
      </c>
      <c r="AG1791">
        <v>0</v>
      </c>
      <c r="AH1791" t="s">
        <v>79</v>
      </c>
      <c r="AI1791" t="s">
        <v>79</v>
      </c>
      <c r="AJ1791" t="s">
        <v>79</v>
      </c>
      <c r="AK1791" t="s">
        <v>79</v>
      </c>
      <c r="AL1791" t="s">
        <v>79</v>
      </c>
      <c r="AM1791" t="s">
        <v>79</v>
      </c>
      <c r="AN1791" t="s">
        <v>79</v>
      </c>
      <c r="AO1791" t="s">
        <v>79</v>
      </c>
      <c r="AP1791" t="s">
        <v>79</v>
      </c>
      <c r="AQ1791" t="s">
        <v>79</v>
      </c>
      <c r="AR1791" t="s">
        <v>79</v>
      </c>
      <c r="AS1791">
        <v>0</v>
      </c>
      <c r="AT1791" t="s">
        <v>79</v>
      </c>
      <c r="AU1791" t="s">
        <v>79</v>
      </c>
      <c r="AV1791">
        <v>0</v>
      </c>
      <c r="AW1791">
        <v>0</v>
      </c>
    </row>
    <row r="1792" spans="1:49" x14ac:dyDescent="0.2">
      <c r="A1792">
        <v>1</v>
      </c>
      <c r="B1792">
        <v>93</v>
      </c>
      <c r="C1792">
        <v>1</v>
      </c>
      <c r="D1792">
        <v>7</v>
      </c>
      <c r="E1792">
        <v>0</v>
      </c>
      <c r="F1792" t="s">
        <v>79</v>
      </c>
      <c r="G1792" t="s">
        <v>79</v>
      </c>
      <c r="H1792">
        <v>0</v>
      </c>
      <c r="I1792">
        <v>0</v>
      </c>
      <c r="J1792">
        <v>0</v>
      </c>
      <c r="K1792">
        <v>0</v>
      </c>
      <c r="L1792">
        <v>0</v>
      </c>
      <c r="M1792" t="s">
        <v>79</v>
      </c>
      <c r="N1792" t="s">
        <v>79</v>
      </c>
      <c r="O1792" t="s">
        <v>79</v>
      </c>
      <c r="P1792" t="s">
        <v>79</v>
      </c>
      <c r="Q1792" t="s">
        <v>79</v>
      </c>
      <c r="R1792" t="s">
        <v>79</v>
      </c>
      <c r="S1792" t="s">
        <v>79</v>
      </c>
      <c r="T1792">
        <v>0</v>
      </c>
      <c r="U1792" t="s">
        <v>79</v>
      </c>
      <c r="V1792" t="s">
        <v>79</v>
      </c>
      <c r="W1792" t="s">
        <v>79</v>
      </c>
      <c r="X1792">
        <v>0</v>
      </c>
      <c r="Y1792">
        <v>0</v>
      </c>
      <c r="Z1792" t="s">
        <v>79</v>
      </c>
      <c r="AA1792" t="s">
        <v>79</v>
      </c>
      <c r="AB1792" t="s">
        <v>79</v>
      </c>
      <c r="AC1792" t="s">
        <v>79</v>
      </c>
      <c r="AD1792" t="s">
        <v>79</v>
      </c>
      <c r="AE1792">
        <v>0</v>
      </c>
      <c r="AF1792" t="s">
        <v>79</v>
      </c>
      <c r="AG1792">
        <v>0</v>
      </c>
      <c r="AH1792" t="s">
        <v>79</v>
      </c>
      <c r="AI1792" t="s">
        <v>79</v>
      </c>
      <c r="AJ1792" t="s">
        <v>79</v>
      </c>
      <c r="AK1792" t="s">
        <v>79</v>
      </c>
      <c r="AL1792" t="s">
        <v>79</v>
      </c>
      <c r="AM1792" t="s">
        <v>79</v>
      </c>
      <c r="AN1792" t="s">
        <v>79</v>
      </c>
      <c r="AO1792" t="s">
        <v>79</v>
      </c>
      <c r="AP1792" t="s">
        <v>79</v>
      </c>
      <c r="AQ1792" t="s">
        <v>79</v>
      </c>
      <c r="AR1792" t="s">
        <v>79</v>
      </c>
      <c r="AS1792">
        <v>0</v>
      </c>
      <c r="AT1792" t="s">
        <v>79</v>
      </c>
      <c r="AU1792" t="s">
        <v>79</v>
      </c>
      <c r="AV1792">
        <v>0</v>
      </c>
      <c r="AW1792">
        <v>0</v>
      </c>
    </row>
    <row r="1793" spans="1:49" x14ac:dyDescent="0.2">
      <c r="A1793">
        <v>1</v>
      </c>
      <c r="B1793">
        <v>93</v>
      </c>
      <c r="C1793">
        <v>1</v>
      </c>
      <c r="D1793">
        <v>8</v>
      </c>
      <c r="E1793">
        <v>0</v>
      </c>
      <c r="F1793" t="s">
        <v>79</v>
      </c>
      <c r="G1793" t="s">
        <v>79</v>
      </c>
      <c r="H1793">
        <v>0</v>
      </c>
      <c r="I1793">
        <v>0</v>
      </c>
      <c r="J1793">
        <v>0</v>
      </c>
      <c r="K1793">
        <v>0</v>
      </c>
      <c r="L1793">
        <v>0</v>
      </c>
      <c r="M1793" t="s">
        <v>79</v>
      </c>
      <c r="N1793" t="s">
        <v>79</v>
      </c>
      <c r="O1793" t="s">
        <v>79</v>
      </c>
      <c r="P1793" t="s">
        <v>79</v>
      </c>
      <c r="Q1793" t="s">
        <v>79</v>
      </c>
      <c r="R1793" t="s">
        <v>79</v>
      </c>
      <c r="S1793" t="s">
        <v>79</v>
      </c>
      <c r="T1793">
        <v>0</v>
      </c>
      <c r="U1793" t="s">
        <v>79</v>
      </c>
      <c r="V1793" t="s">
        <v>79</v>
      </c>
      <c r="W1793" t="s">
        <v>79</v>
      </c>
      <c r="X1793">
        <v>0</v>
      </c>
      <c r="Y1793">
        <v>0</v>
      </c>
      <c r="Z1793" t="s">
        <v>79</v>
      </c>
      <c r="AA1793" t="s">
        <v>79</v>
      </c>
      <c r="AB1793" t="s">
        <v>79</v>
      </c>
      <c r="AC1793" t="s">
        <v>79</v>
      </c>
      <c r="AD1793" t="s">
        <v>79</v>
      </c>
      <c r="AE1793">
        <v>0</v>
      </c>
      <c r="AF1793" t="s">
        <v>79</v>
      </c>
      <c r="AG1793">
        <v>0</v>
      </c>
      <c r="AH1793" t="s">
        <v>79</v>
      </c>
      <c r="AI1793" t="s">
        <v>79</v>
      </c>
      <c r="AJ1793" t="s">
        <v>79</v>
      </c>
      <c r="AK1793" t="s">
        <v>79</v>
      </c>
      <c r="AL1793" t="s">
        <v>79</v>
      </c>
      <c r="AM1793" t="s">
        <v>79</v>
      </c>
      <c r="AN1793" t="s">
        <v>79</v>
      </c>
      <c r="AO1793" t="s">
        <v>79</v>
      </c>
      <c r="AP1793" t="s">
        <v>79</v>
      </c>
      <c r="AQ1793" t="s">
        <v>79</v>
      </c>
      <c r="AR1793" t="s">
        <v>79</v>
      </c>
      <c r="AS1793">
        <v>0</v>
      </c>
      <c r="AT1793" t="s">
        <v>79</v>
      </c>
      <c r="AU1793" t="s">
        <v>79</v>
      </c>
      <c r="AV1793">
        <v>0</v>
      </c>
      <c r="AW1793">
        <v>0</v>
      </c>
    </row>
    <row r="1794" spans="1:49" x14ac:dyDescent="0.2">
      <c r="A1794">
        <v>1</v>
      </c>
      <c r="B1794">
        <v>94</v>
      </c>
      <c r="C1794">
        <v>1</v>
      </c>
      <c r="D1794">
        <v>1</v>
      </c>
      <c r="E1794">
        <v>0</v>
      </c>
      <c r="F1794" t="s">
        <v>79</v>
      </c>
      <c r="G1794" t="s">
        <v>79</v>
      </c>
      <c r="H1794">
        <v>0</v>
      </c>
      <c r="I1794">
        <v>0</v>
      </c>
      <c r="J1794">
        <v>0</v>
      </c>
      <c r="K1794">
        <v>0</v>
      </c>
      <c r="L1794">
        <v>0</v>
      </c>
      <c r="M1794" t="s">
        <v>79</v>
      </c>
      <c r="N1794" t="s">
        <v>79</v>
      </c>
      <c r="O1794" t="s">
        <v>79</v>
      </c>
      <c r="P1794" t="s">
        <v>79</v>
      </c>
      <c r="Q1794" t="s">
        <v>79</v>
      </c>
      <c r="R1794" t="s">
        <v>79</v>
      </c>
      <c r="S1794" t="s">
        <v>79</v>
      </c>
      <c r="T1794">
        <v>0</v>
      </c>
      <c r="U1794" t="s">
        <v>79</v>
      </c>
      <c r="V1794" t="s">
        <v>79</v>
      </c>
      <c r="W1794" t="s">
        <v>79</v>
      </c>
      <c r="X1794">
        <v>0</v>
      </c>
      <c r="Y1794">
        <v>0</v>
      </c>
      <c r="Z1794" t="s">
        <v>79</v>
      </c>
      <c r="AA1794" t="s">
        <v>79</v>
      </c>
      <c r="AB1794" t="s">
        <v>79</v>
      </c>
      <c r="AC1794" t="s">
        <v>79</v>
      </c>
      <c r="AD1794" t="s">
        <v>79</v>
      </c>
      <c r="AE1794">
        <v>0</v>
      </c>
      <c r="AF1794" t="s">
        <v>79</v>
      </c>
      <c r="AG1794">
        <v>0</v>
      </c>
      <c r="AH1794" t="s">
        <v>79</v>
      </c>
      <c r="AI1794" t="s">
        <v>79</v>
      </c>
      <c r="AJ1794" t="s">
        <v>79</v>
      </c>
      <c r="AK1794" t="s">
        <v>79</v>
      </c>
      <c r="AL1794" t="s">
        <v>79</v>
      </c>
      <c r="AM1794" t="s">
        <v>79</v>
      </c>
      <c r="AN1794" t="s">
        <v>79</v>
      </c>
      <c r="AO1794" t="s">
        <v>79</v>
      </c>
      <c r="AP1794" t="s">
        <v>79</v>
      </c>
      <c r="AQ1794" t="s">
        <v>79</v>
      </c>
      <c r="AR1794" t="s">
        <v>79</v>
      </c>
      <c r="AS1794">
        <v>0</v>
      </c>
      <c r="AT1794" t="s">
        <v>79</v>
      </c>
      <c r="AU1794" t="s">
        <v>79</v>
      </c>
      <c r="AV1794">
        <v>0</v>
      </c>
      <c r="AW1794">
        <v>0</v>
      </c>
    </row>
    <row r="1795" spans="1:49" x14ac:dyDescent="0.2">
      <c r="A1795">
        <v>1</v>
      </c>
      <c r="B1795">
        <v>94</v>
      </c>
      <c r="C1795">
        <v>1</v>
      </c>
      <c r="D1795">
        <v>2</v>
      </c>
      <c r="E1795">
        <v>0</v>
      </c>
      <c r="F1795" t="s">
        <v>79</v>
      </c>
      <c r="G1795" t="s">
        <v>79</v>
      </c>
      <c r="H1795">
        <v>0</v>
      </c>
      <c r="I1795">
        <v>0</v>
      </c>
      <c r="J1795">
        <v>0</v>
      </c>
      <c r="K1795">
        <v>0</v>
      </c>
      <c r="L1795">
        <v>0</v>
      </c>
      <c r="M1795" t="s">
        <v>79</v>
      </c>
      <c r="N1795" t="s">
        <v>79</v>
      </c>
      <c r="O1795" t="s">
        <v>79</v>
      </c>
      <c r="P1795" t="s">
        <v>79</v>
      </c>
      <c r="Q1795" t="s">
        <v>79</v>
      </c>
      <c r="R1795" t="s">
        <v>79</v>
      </c>
      <c r="S1795" t="s">
        <v>79</v>
      </c>
      <c r="T1795">
        <v>0</v>
      </c>
      <c r="U1795" t="s">
        <v>79</v>
      </c>
      <c r="V1795" t="s">
        <v>79</v>
      </c>
      <c r="W1795" t="s">
        <v>79</v>
      </c>
      <c r="X1795">
        <v>0</v>
      </c>
      <c r="Y1795">
        <v>0</v>
      </c>
      <c r="Z1795" t="s">
        <v>79</v>
      </c>
      <c r="AA1795" t="s">
        <v>79</v>
      </c>
      <c r="AB1795" t="s">
        <v>79</v>
      </c>
      <c r="AC1795" t="s">
        <v>79</v>
      </c>
      <c r="AD1795" t="s">
        <v>79</v>
      </c>
      <c r="AE1795">
        <v>0</v>
      </c>
      <c r="AF1795" t="s">
        <v>79</v>
      </c>
      <c r="AG1795">
        <v>0</v>
      </c>
      <c r="AH1795" t="s">
        <v>79</v>
      </c>
      <c r="AI1795" t="s">
        <v>79</v>
      </c>
      <c r="AJ1795" t="s">
        <v>79</v>
      </c>
      <c r="AK1795" t="s">
        <v>79</v>
      </c>
      <c r="AL1795" t="s">
        <v>79</v>
      </c>
      <c r="AM1795" t="s">
        <v>79</v>
      </c>
      <c r="AN1795" t="s">
        <v>79</v>
      </c>
      <c r="AO1795" t="s">
        <v>79</v>
      </c>
      <c r="AP1795" t="s">
        <v>79</v>
      </c>
      <c r="AQ1795" t="s">
        <v>79</v>
      </c>
      <c r="AR1795" t="s">
        <v>79</v>
      </c>
      <c r="AS1795">
        <v>0</v>
      </c>
      <c r="AT1795" t="s">
        <v>79</v>
      </c>
      <c r="AU1795" t="s">
        <v>79</v>
      </c>
      <c r="AV1795">
        <v>0</v>
      </c>
      <c r="AW1795">
        <v>0</v>
      </c>
    </row>
    <row r="1796" spans="1:49" x14ac:dyDescent="0.2">
      <c r="A1796">
        <v>1</v>
      </c>
      <c r="B1796">
        <v>94</v>
      </c>
      <c r="C1796">
        <v>1</v>
      </c>
      <c r="D1796">
        <v>3</v>
      </c>
      <c r="E1796">
        <v>0</v>
      </c>
      <c r="F1796" t="s">
        <v>79</v>
      </c>
      <c r="G1796" t="s">
        <v>79</v>
      </c>
      <c r="H1796">
        <v>1002</v>
      </c>
      <c r="I1796">
        <v>0</v>
      </c>
      <c r="J1796">
        <v>0</v>
      </c>
      <c r="K1796">
        <v>0</v>
      </c>
      <c r="L1796">
        <v>0</v>
      </c>
      <c r="M1796" t="s">
        <v>79</v>
      </c>
      <c r="N1796" t="s">
        <v>79</v>
      </c>
      <c r="O1796" t="s">
        <v>79</v>
      </c>
      <c r="P1796" t="s">
        <v>79</v>
      </c>
      <c r="Q1796" t="s">
        <v>79</v>
      </c>
      <c r="R1796" t="s">
        <v>1185</v>
      </c>
      <c r="S1796" t="s">
        <v>79</v>
      </c>
      <c r="T1796">
        <v>0</v>
      </c>
      <c r="U1796" t="s">
        <v>79</v>
      </c>
      <c r="V1796" t="s">
        <v>79</v>
      </c>
      <c r="W1796" t="s">
        <v>79</v>
      </c>
      <c r="X1796">
        <v>4</v>
      </c>
      <c r="Y1796">
        <v>4</v>
      </c>
      <c r="Z1796" t="s">
        <v>79</v>
      </c>
      <c r="AA1796" t="s">
        <v>79</v>
      </c>
      <c r="AB1796" t="s">
        <v>79</v>
      </c>
      <c r="AC1796" t="s">
        <v>79</v>
      </c>
      <c r="AD1796" t="s">
        <v>79</v>
      </c>
      <c r="AE1796">
        <v>0</v>
      </c>
      <c r="AF1796" t="s">
        <v>79</v>
      </c>
      <c r="AG1796">
        <v>0</v>
      </c>
      <c r="AH1796" t="s">
        <v>79</v>
      </c>
      <c r="AI1796" t="s">
        <v>79</v>
      </c>
      <c r="AJ1796" t="s">
        <v>79</v>
      </c>
      <c r="AK1796" t="s">
        <v>79</v>
      </c>
      <c r="AL1796" t="s">
        <v>79</v>
      </c>
      <c r="AM1796" t="s">
        <v>79</v>
      </c>
      <c r="AN1796" t="s">
        <v>79</v>
      </c>
      <c r="AO1796" t="s">
        <v>79</v>
      </c>
      <c r="AP1796" t="s">
        <v>79</v>
      </c>
      <c r="AQ1796" t="s">
        <v>79</v>
      </c>
      <c r="AR1796" t="s">
        <v>79</v>
      </c>
      <c r="AS1796">
        <v>0</v>
      </c>
      <c r="AT1796" t="s">
        <v>79</v>
      </c>
      <c r="AU1796" t="s">
        <v>79</v>
      </c>
      <c r="AV1796">
        <v>0</v>
      </c>
      <c r="AW1796">
        <v>0</v>
      </c>
    </row>
    <row r="1797" spans="1:49" x14ac:dyDescent="0.2">
      <c r="A1797">
        <v>1</v>
      </c>
      <c r="B1797">
        <v>94</v>
      </c>
      <c r="C1797">
        <v>1</v>
      </c>
      <c r="D1797">
        <v>4</v>
      </c>
      <c r="E1797">
        <v>0</v>
      </c>
      <c r="F1797" t="s">
        <v>79</v>
      </c>
      <c r="G1797" t="s">
        <v>79</v>
      </c>
      <c r="H1797">
        <v>1044</v>
      </c>
      <c r="I1797">
        <v>0</v>
      </c>
      <c r="J1797">
        <v>0</v>
      </c>
      <c r="K1797">
        <v>0</v>
      </c>
      <c r="L1797">
        <v>0</v>
      </c>
      <c r="M1797" t="s">
        <v>79</v>
      </c>
      <c r="N1797" t="s">
        <v>79</v>
      </c>
      <c r="O1797" t="s">
        <v>79</v>
      </c>
      <c r="P1797" t="s">
        <v>79</v>
      </c>
      <c r="Q1797" t="s">
        <v>79</v>
      </c>
      <c r="R1797" t="s">
        <v>484</v>
      </c>
      <c r="S1797" t="s">
        <v>79</v>
      </c>
      <c r="T1797">
        <v>0</v>
      </c>
      <c r="U1797" t="s">
        <v>79</v>
      </c>
      <c r="V1797" t="s">
        <v>79</v>
      </c>
      <c r="W1797" t="s">
        <v>79</v>
      </c>
      <c r="X1797">
        <v>4</v>
      </c>
      <c r="Y1797">
        <v>4</v>
      </c>
      <c r="Z1797" t="s">
        <v>79</v>
      </c>
      <c r="AA1797" t="s">
        <v>79</v>
      </c>
      <c r="AB1797" t="s">
        <v>79</v>
      </c>
      <c r="AC1797" t="s">
        <v>79</v>
      </c>
      <c r="AD1797" t="s">
        <v>79</v>
      </c>
      <c r="AE1797">
        <v>0</v>
      </c>
      <c r="AF1797" t="s">
        <v>79</v>
      </c>
      <c r="AG1797">
        <v>0</v>
      </c>
      <c r="AH1797" t="s">
        <v>79</v>
      </c>
      <c r="AI1797" t="s">
        <v>79</v>
      </c>
      <c r="AJ1797" t="s">
        <v>79</v>
      </c>
      <c r="AK1797" t="s">
        <v>79</v>
      </c>
      <c r="AL1797" t="s">
        <v>79</v>
      </c>
      <c r="AM1797" t="s">
        <v>79</v>
      </c>
      <c r="AN1797" t="s">
        <v>79</v>
      </c>
      <c r="AO1797" t="s">
        <v>79</v>
      </c>
      <c r="AP1797" t="s">
        <v>79</v>
      </c>
      <c r="AQ1797" t="s">
        <v>79</v>
      </c>
      <c r="AR1797" t="s">
        <v>79</v>
      </c>
      <c r="AS1797">
        <v>0</v>
      </c>
      <c r="AT1797" t="s">
        <v>79</v>
      </c>
      <c r="AU1797" t="s">
        <v>79</v>
      </c>
      <c r="AV1797">
        <v>0</v>
      </c>
      <c r="AW1797">
        <v>0</v>
      </c>
    </row>
    <row r="1798" spans="1:49" x14ac:dyDescent="0.2">
      <c r="A1798">
        <v>1</v>
      </c>
      <c r="B1798">
        <v>94</v>
      </c>
      <c r="C1798">
        <v>1</v>
      </c>
      <c r="D1798">
        <v>5</v>
      </c>
      <c r="E1798">
        <v>0</v>
      </c>
      <c r="F1798" t="s">
        <v>79</v>
      </c>
      <c r="G1798" t="s">
        <v>79</v>
      </c>
      <c r="H1798">
        <v>1015</v>
      </c>
      <c r="I1798">
        <v>0</v>
      </c>
      <c r="J1798">
        <v>0</v>
      </c>
      <c r="K1798">
        <v>0</v>
      </c>
      <c r="L1798">
        <v>0</v>
      </c>
      <c r="M1798" t="s">
        <v>79</v>
      </c>
      <c r="N1798" t="s">
        <v>79</v>
      </c>
      <c r="O1798" t="s">
        <v>79</v>
      </c>
      <c r="P1798" t="s">
        <v>79</v>
      </c>
      <c r="Q1798" t="s">
        <v>79</v>
      </c>
      <c r="R1798" t="s">
        <v>475</v>
      </c>
      <c r="S1798" t="s">
        <v>79</v>
      </c>
      <c r="T1798">
        <v>0</v>
      </c>
      <c r="U1798" t="s">
        <v>79</v>
      </c>
      <c r="V1798" t="s">
        <v>79</v>
      </c>
      <c r="W1798" t="s">
        <v>79</v>
      </c>
      <c r="X1798">
        <v>4</v>
      </c>
      <c r="Y1798">
        <v>4</v>
      </c>
      <c r="Z1798" t="s">
        <v>79</v>
      </c>
      <c r="AA1798" t="s">
        <v>79</v>
      </c>
      <c r="AB1798" t="s">
        <v>79</v>
      </c>
      <c r="AC1798" t="s">
        <v>79</v>
      </c>
      <c r="AD1798" t="s">
        <v>79</v>
      </c>
      <c r="AE1798">
        <v>0</v>
      </c>
      <c r="AF1798" t="s">
        <v>79</v>
      </c>
      <c r="AG1798">
        <v>0</v>
      </c>
      <c r="AH1798" t="s">
        <v>79</v>
      </c>
      <c r="AI1798" t="s">
        <v>79</v>
      </c>
      <c r="AJ1798" t="s">
        <v>79</v>
      </c>
      <c r="AK1798" t="s">
        <v>79</v>
      </c>
      <c r="AL1798" t="s">
        <v>79</v>
      </c>
      <c r="AM1798" t="s">
        <v>79</v>
      </c>
      <c r="AN1798" t="s">
        <v>79</v>
      </c>
      <c r="AO1798" t="s">
        <v>79</v>
      </c>
      <c r="AP1798" t="s">
        <v>79</v>
      </c>
      <c r="AQ1798" t="s">
        <v>79</v>
      </c>
      <c r="AR1798" t="s">
        <v>79</v>
      </c>
      <c r="AS1798">
        <v>0</v>
      </c>
      <c r="AT1798" t="s">
        <v>79</v>
      </c>
      <c r="AU1798" t="s">
        <v>79</v>
      </c>
      <c r="AV1798">
        <v>0</v>
      </c>
      <c r="AW1798">
        <v>0</v>
      </c>
    </row>
    <row r="1799" spans="1:49" x14ac:dyDescent="0.2">
      <c r="A1799">
        <v>1</v>
      </c>
      <c r="B1799">
        <v>94</v>
      </c>
      <c r="C1799">
        <v>1</v>
      </c>
      <c r="D1799">
        <v>6</v>
      </c>
      <c r="E1799">
        <v>0</v>
      </c>
      <c r="F1799" t="s">
        <v>79</v>
      </c>
      <c r="G1799" t="s">
        <v>79</v>
      </c>
      <c r="H1799">
        <v>0</v>
      </c>
      <c r="I1799">
        <v>0</v>
      </c>
      <c r="J1799">
        <v>0</v>
      </c>
      <c r="K1799">
        <v>0</v>
      </c>
      <c r="L1799">
        <v>0</v>
      </c>
      <c r="M1799" t="s">
        <v>79</v>
      </c>
      <c r="N1799" t="s">
        <v>79</v>
      </c>
      <c r="O1799" t="s">
        <v>79</v>
      </c>
      <c r="P1799" t="s">
        <v>79</v>
      </c>
      <c r="Q1799" t="s">
        <v>79</v>
      </c>
      <c r="R1799" t="s">
        <v>79</v>
      </c>
      <c r="S1799" t="s">
        <v>79</v>
      </c>
      <c r="T1799">
        <v>0</v>
      </c>
      <c r="U1799" t="s">
        <v>79</v>
      </c>
      <c r="V1799" t="s">
        <v>79</v>
      </c>
      <c r="W1799" t="s">
        <v>79</v>
      </c>
      <c r="X1799">
        <v>0</v>
      </c>
      <c r="Y1799">
        <v>0</v>
      </c>
      <c r="Z1799" t="s">
        <v>79</v>
      </c>
      <c r="AA1799" t="s">
        <v>79</v>
      </c>
      <c r="AB1799" t="s">
        <v>79</v>
      </c>
      <c r="AC1799" t="s">
        <v>79</v>
      </c>
      <c r="AD1799" t="s">
        <v>79</v>
      </c>
      <c r="AE1799">
        <v>0</v>
      </c>
      <c r="AF1799" t="s">
        <v>79</v>
      </c>
      <c r="AG1799">
        <v>0</v>
      </c>
      <c r="AH1799" t="s">
        <v>79</v>
      </c>
      <c r="AI1799" t="s">
        <v>79</v>
      </c>
      <c r="AJ1799" t="s">
        <v>79</v>
      </c>
      <c r="AK1799" t="s">
        <v>79</v>
      </c>
      <c r="AL1799" t="s">
        <v>79</v>
      </c>
      <c r="AM1799" t="s">
        <v>79</v>
      </c>
      <c r="AN1799" t="s">
        <v>79</v>
      </c>
      <c r="AO1799" t="s">
        <v>79</v>
      </c>
      <c r="AP1799" t="s">
        <v>79</v>
      </c>
      <c r="AQ1799" t="s">
        <v>79</v>
      </c>
      <c r="AR1799" t="s">
        <v>79</v>
      </c>
      <c r="AS1799">
        <v>0</v>
      </c>
      <c r="AT1799" t="s">
        <v>79</v>
      </c>
      <c r="AU1799" t="s">
        <v>79</v>
      </c>
      <c r="AV1799">
        <v>0</v>
      </c>
      <c r="AW1799">
        <v>0</v>
      </c>
    </row>
    <row r="1800" spans="1:49" x14ac:dyDescent="0.2">
      <c r="A1800">
        <v>1</v>
      </c>
      <c r="B1800">
        <v>94</v>
      </c>
      <c r="C1800">
        <v>1</v>
      </c>
      <c r="D1800">
        <v>7</v>
      </c>
      <c r="E1800">
        <v>0</v>
      </c>
      <c r="F1800" t="s">
        <v>79</v>
      </c>
      <c r="G1800" t="s">
        <v>79</v>
      </c>
      <c r="H1800">
        <v>0</v>
      </c>
      <c r="I1800">
        <v>0</v>
      </c>
      <c r="J1800">
        <v>0</v>
      </c>
      <c r="K1800">
        <v>0</v>
      </c>
      <c r="L1800">
        <v>0</v>
      </c>
      <c r="M1800" t="s">
        <v>79</v>
      </c>
      <c r="N1800" t="s">
        <v>79</v>
      </c>
      <c r="O1800" t="s">
        <v>79</v>
      </c>
      <c r="P1800" t="s">
        <v>79</v>
      </c>
      <c r="Q1800" t="s">
        <v>79</v>
      </c>
      <c r="R1800" t="s">
        <v>79</v>
      </c>
      <c r="S1800" t="s">
        <v>79</v>
      </c>
      <c r="T1800">
        <v>0</v>
      </c>
      <c r="U1800" t="s">
        <v>79</v>
      </c>
      <c r="V1800" t="s">
        <v>79</v>
      </c>
      <c r="W1800" t="s">
        <v>79</v>
      </c>
      <c r="X1800">
        <v>0</v>
      </c>
      <c r="Y1800">
        <v>0</v>
      </c>
      <c r="Z1800" t="s">
        <v>79</v>
      </c>
      <c r="AA1800" t="s">
        <v>79</v>
      </c>
      <c r="AB1800" t="s">
        <v>79</v>
      </c>
      <c r="AC1800" t="s">
        <v>79</v>
      </c>
      <c r="AD1800" t="s">
        <v>79</v>
      </c>
      <c r="AE1800">
        <v>0</v>
      </c>
      <c r="AF1800" t="s">
        <v>79</v>
      </c>
      <c r="AG1800">
        <v>0</v>
      </c>
      <c r="AH1800" t="s">
        <v>79</v>
      </c>
      <c r="AI1800" t="s">
        <v>79</v>
      </c>
      <c r="AJ1800" t="s">
        <v>79</v>
      </c>
      <c r="AK1800" t="s">
        <v>79</v>
      </c>
      <c r="AL1800" t="s">
        <v>79</v>
      </c>
      <c r="AM1800" t="s">
        <v>79</v>
      </c>
      <c r="AN1800" t="s">
        <v>79</v>
      </c>
      <c r="AO1800" t="s">
        <v>79</v>
      </c>
      <c r="AP1800" t="s">
        <v>79</v>
      </c>
      <c r="AQ1800" t="s">
        <v>79</v>
      </c>
      <c r="AR1800" t="s">
        <v>79</v>
      </c>
      <c r="AS1800">
        <v>0</v>
      </c>
      <c r="AT1800" t="s">
        <v>79</v>
      </c>
      <c r="AU1800" t="s">
        <v>79</v>
      </c>
      <c r="AV1800">
        <v>0</v>
      </c>
      <c r="AW1800">
        <v>0</v>
      </c>
    </row>
    <row r="1801" spans="1:49" x14ac:dyDescent="0.2">
      <c r="A1801">
        <v>1</v>
      </c>
      <c r="B1801">
        <v>94</v>
      </c>
      <c r="C1801">
        <v>1</v>
      </c>
      <c r="D1801">
        <v>8</v>
      </c>
      <c r="E1801">
        <v>0</v>
      </c>
      <c r="F1801" t="s">
        <v>79</v>
      </c>
      <c r="G1801" t="s">
        <v>79</v>
      </c>
      <c r="H1801">
        <v>0</v>
      </c>
      <c r="I1801">
        <v>0</v>
      </c>
      <c r="J1801">
        <v>0</v>
      </c>
      <c r="K1801">
        <v>0</v>
      </c>
      <c r="L1801">
        <v>0</v>
      </c>
      <c r="M1801" t="s">
        <v>79</v>
      </c>
      <c r="N1801" t="s">
        <v>79</v>
      </c>
      <c r="O1801" t="s">
        <v>79</v>
      </c>
      <c r="P1801" t="s">
        <v>79</v>
      </c>
      <c r="Q1801" t="s">
        <v>79</v>
      </c>
      <c r="R1801" t="s">
        <v>79</v>
      </c>
      <c r="S1801" t="s">
        <v>79</v>
      </c>
      <c r="T1801">
        <v>0</v>
      </c>
      <c r="U1801" t="s">
        <v>79</v>
      </c>
      <c r="V1801" t="s">
        <v>79</v>
      </c>
      <c r="W1801" t="s">
        <v>79</v>
      </c>
      <c r="X1801">
        <v>0</v>
      </c>
      <c r="Y1801">
        <v>0</v>
      </c>
      <c r="Z1801" t="s">
        <v>79</v>
      </c>
      <c r="AA1801" t="s">
        <v>79</v>
      </c>
      <c r="AB1801" t="s">
        <v>79</v>
      </c>
      <c r="AC1801" t="s">
        <v>79</v>
      </c>
      <c r="AD1801" t="s">
        <v>79</v>
      </c>
      <c r="AE1801">
        <v>0</v>
      </c>
      <c r="AF1801" t="s">
        <v>79</v>
      </c>
      <c r="AG1801">
        <v>0</v>
      </c>
      <c r="AH1801" t="s">
        <v>79</v>
      </c>
      <c r="AI1801" t="s">
        <v>79</v>
      </c>
      <c r="AJ1801" t="s">
        <v>79</v>
      </c>
      <c r="AK1801" t="s">
        <v>79</v>
      </c>
      <c r="AL1801" t="s">
        <v>79</v>
      </c>
      <c r="AM1801" t="s">
        <v>79</v>
      </c>
      <c r="AN1801" t="s">
        <v>79</v>
      </c>
      <c r="AO1801" t="s">
        <v>79</v>
      </c>
      <c r="AP1801" t="s">
        <v>79</v>
      </c>
      <c r="AQ1801" t="s">
        <v>79</v>
      </c>
      <c r="AR1801" t="s">
        <v>79</v>
      </c>
      <c r="AS1801">
        <v>0</v>
      </c>
      <c r="AT1801" t="s">
        <v>79</v>
      </c>
      <c r="AU1801" t="s">
        <v>79</v>
      </c>
      <c r="AV1801">
        <v>0</v>
      </c>
      <c r="AW1801">
        <v>0</v>
      </c>
    </row>
    <row r="1802" spans="1:49" x14ac:dyDescent="0.2">
      <c r="A1802">
        <v>1</v>
      </c>
      <c r="B1802">
        <v>94</v>
      </c>
      <c r="C1802">
        <v>2</v>
      </c>
      <c r="D1802">
        <v>1</v>
      </c>
      <c r="E1802">
        <v>0</v>
      </c>
      <c r="F1802" t="s">
        <v>79</v>
      </c>
      <c r="G1802" t="s">
        <v>79</v>
      </c>
      <c r="H1802">
        <v>0</v>
      </c>
      <c r="I1802">
        <v>0</v>
      </c>
      <c r="J1802">
        <v>0</v>
      </c>
      <c r="K1802">
        <v>0</v>
      </c>
      <c r="L1802">
        <v>0</v>
      </c>
      <c r="M1802" t="s">
        <v>79</v>
      </c>
      <c r="N1802" t="s">
        <v>79</v>
      </c>
      <c r="O1802" t="s">
        <v>79</v>
      </c>
      <c r="P1802" t="s">
        <v>79</v>
      </c>
      <c r="Q1802" t="s">
        <v>79</v>
      </c>
      <c r="R1802" t="s">
        <v>79</v>
      </c>
      <c r="S1802" t="s">
        <v>79</v>
      </c>
      <c r="T1802">
        <v>0</v>
      </c>
      <c r="U1802" t="s">
        <v>79</v>
      </c>
      <c r="V1802" t="s">
        <v>79</v>
      </c>
      <c r="W1802" t="s">
        <v>79</v>
      </c>
      <c r="X1802">
        <v>0</v>
      </c>
      <c r="Y1802">
        <v>0</v>
      </c>
      <c r="Z1802" t="s">
        <v>79</v>
      </c>
      <c r="AA1802" t="s">
        <v>79</v>
      </c>
      <c r="AB1802" t="s">
        <v>79</v>
      </c>
      <c r="AC1802" t="s">
        <v>79</v>
      </c>
      <c r="AD1802" t="s">
        <v>79</v>
      </c>
      <c r="AE1802">
        <v>0</v>
      </c>
      <c r="AF1802" t="s">
        <v>79</v>
      </c>
      <c r="AG1802">
        <v>0</v>
      </c>
      <c r="AH1802" t="s">
        <v>79</v>
      </c>
      <c r="AI1802" t="s">
        <v>79</v>
      </c>
      <c r="AJ1802" t="s">
        <v>79</v>
      </c>
      <c r="AK1802" t="s">
        <v>79</v>
      </c>
      <c r="AL1802" t="s">
        <v>79</v>
      </c>
      <c r="AM1802" t="s">
        <v>79</v>
      </c>
      <c r="AN1802" t="s">
        <v>79</v>
      </c>
      <c r="AO1802" t="s">
        <v>79</v>
      </c>
      <c r="AP1802" t="s">
        <v>79</v>
      </c>
      <c r="AQ1802" t="s">
        <v>79</v>
      </c>
      <c r="AR1802" t="s">
        <v>79</v>
      </c>
      <c r="AS1802">
        <v>0</v>
      </c>
      <c r="AT1802" t="s">
        <v>79</v>
      </c>
      <c r="AU1802" t="s">
        <v>79</v>
      </c>
      <c r="AV1802">
        <v>0</v>
      </c>
      <c r="AW1802">
        <v>0</v>
      </c>
    </row>
    <row r="1803" spans="1:49" x14ac:dyDescent="0.2">
      <c r="A1803">
        <v>1</v>
      </c>
      <c r="B1803">
        <v>94</v>
      </c>
      <c r="C1803">
        <v>2</v>
      </c>
      <c r="D1803">
        <v>2</v>
      </c>
      <c r="E1803">
        <v>0</v>
      </c>
      <c r="F1803" t="s">
        <v>79</v>
      </c>
      <c r="G1803" t="s">
        <v>79</v>
      </c>
      <c r="H1803">
        <v>1012</v>
      </c>
      <c r="I1803">
        <v>0</v>
      </c>
      <c r="J1803">
        <v>0</v>
      </c>
      <c r="K1803">
        <v>0</v>
      </c>
      <c r="L1803">
        <v>0</v>
      </c>
      <c r="M1803" t="s">
        <v>79</v>
      </c>
      <c r="N1803" t="s">
        <v>79</v>
      </c>
      <c r="O1803" t="s">
        <v>79</v>
      </c>
      <c r="P1803" t="s">
        <v>79</v>
      </c>
      <c r="Q1803" t="s">
        <v>79</v>
      </c>
      <c r="R1803" t="s">
        <v>492</v>
      </c>
      <c r="S1803" t="s">
        <v>79</v>
      </c>
      <c r="T1803">
        <v>0</v>
      </c>
      <c r="U1803" t="s">
        <v>79</v>
      </c>
      <c r="V1803" t="s">
        <v>79</v>
      </c>
      <c r="W1803" t="s">
        <v>79</v>
      </c>
      <c r="X1803">
        <v>7</v>
      </c>
      <c r="Y1803">
        <v>7</v>
      </c>
      <c r="Z1803" t="s">
        <v>79</v>
      </c>
      <c r="AA1803" t="s">
        <v>79</v>
      </c>
      <c r="AB1803" t="s">
        <v>79</v>
      </c>
      <c r="AC1803" t="s">
        <v>79</v>
      </c>
      <c r="AD1803" t="s">
        <v>79</v>
      </c>
      <c r="AE1803">
        <v>0</v>
      </c>
      <c r="AF1803" t="s">
        <v>79</v>
      </c>
      <c r="AG1803">
        <v>0</v>
      </c>
      <c r="AH1803" t="s">
        <v>79</v>
      </c>
      <c r="AI1803" t="s">
        <v>79</v>
      </c>
      <c r="AJ1803" t="s">
        <v>79</v>
      </c>
      <c r="AK1803" t="s">
        <v>79</v>
      </c>
      <c r="AL1803" t="s">
        <v>79</v>
      </c>
      <c r="AM1803" t="s">
        <v>79</v>
      </c>
      <c r="AN1803" t="s">
        <v>79</v>
      </c>
      <c r="AO1803" t="s">
        <v>79</v>
      </c>
      <c r="AP1803" t="s">
        <v>79</v>
      </c>
      <c r="AQ1803" t="s">
        <v>79</v>
      </c>
      <c r="AR1803" t="s">
        <v>79</v>
      </c>
      <c r="AS1803">
        <v>1</v>
      </c>
      <c r="AT1803" t="s">
        <v>79</v>
      </c>
      <c r="AU1803" t="s">
        <v>79</v>
      </c>
      <c r="AV1803">
        <v>0</v>
      </c>
      <c r="AW1803">
        <v>0</v>
      </c>
    </row>
    <row r="1804" spans="1:49" x14ac:dyDescent="0.2">
      <c r="A1804">
        <v>1</v>
      </c>
      <c r="B1804">
        <v>94</v>
      </c>
      <c r="C1804">
        <v>2</v>
      </c>
      <c r="D1804">
        <v>3</v>
      </c>
      <c r="E1804">
        <v>0</v>
      </c>
      <c r="F1804" t="s">
        <v>79</v>
      </c>
      <c r="G1804" t="s">
        <v>79</v>
      </c>
      <c r="H1804">
        <v>1078</v>
      </c>
      <c r="I1804">
        <v>0</v>
      </c>
      <c r="J1804">
        <v>0</v>
      </c>
      <c r="K1804">
        <v>0</v>
      </c>
      <c r="L1804">
        <v>0</v>
      </c>
      <c r="M1804" t="s">
        <v>79</v>
      </c>
      <c r="N1804" t="s">
        <v>79</v>
      </c>
      <c r="O1804" t="s">
        <v>79</v>
      </c>
      <c r="P1804" t="s">
        <v>79</v>
      </c>
      <c r="Q1804" t="s">
        <v>79</v>
      </c>
      <c r="R1804" t="s">
        <v>1213</v>
      </c>
      <c r="S1804" t="s">
        <v>79</v>
      </c>
      <c r="T1804">
        <v>0</v>
      </c>
      <c r="U1804" t="s">
        <v>79</v>
      </c>
      <c r="V1804" t="s">
        <v>79</v>
      </c>
      <c r="W1804" t="s">
        <v>79</v>
      </c>
      <c r="X1804">
        <v>4</v>
      </c>
      <c r="Y1804">
        <v>4</v>
      </c>
      <c r="Z1804" t="s">
        <v>79</v>
      </c>
      <c r="AA1804" t="s">
        <v>79</v>
      </c>
      <c r="AB1804" t="s">
        <v>79</v>
      </c>
      <c r="AC1804" t="s">
        <v>79</v>
      </c>
      <c r="AD1804" t="s">
        <v>79</v>
      </c>
      <c r="AE1804">
        <v>0</v>
      </c>
      <c r="AF1804" t="s">
        <v>79</v>
      </c>
      <c r="AG1804">
        <v>0</v>
      </c>
      <c r="AH1804" t="s">
        <v>79</v>
      </c>
      <c r="AI1804" t="s">
        <v>79</v>
      </c>
      <c r="AJ1804" t="s">
        <v>79</v>
      </c>
      <c r="AK1804" t="s">
        <v>79</v>
      </c>
      <c r="AL1804" t="s">
        <v>79</v>
      </c>
      <c r="AM1804" t="s">
        <v>79</v>
      </c>
      <c r="AN1804" t="s">
        <v>79</v>
      </c>
      <c r="AO1804" t="s">
        <v>79</v>
      </c>
      <c r="AP1804" t="s">
        <v>79</v>
      </c>
      <c r="AQ1804" t="s">
        <v>79</v>
      </c>
      <c r="AR1804" t="s">
        <v>79</v>
      </c>
      <c r="AS1804">
        <v>0</v>
      </c>
      <c r="AT1804" t="s">
        <v>79</v>
      </c>
      <c r="AU1804" t="s">
        <v>79</v>
      </c>
      <c r="AV1804">
        <v>0</v>
      </c>
      <c r="AW1804">
        <v>0</v>
      </c>
    </row>
    <row r="1805" spans="1:49" x14ac:dyDescent="0.2">
      <c r="A1805">
        <v>1</v>
      </c>
      <c r="B1805">
        <v>94</v>
      </c>
      <c r="C1805">
        <v>2</v>
      </c>
      <c r="D1805">
        <v>4</v>
      </c>
      <c r="E1805">
        <v>0</v>
      </c>
      <c r="F1805" t="s">
        <v>79</v>
      </c>
      <c r="G1805" t="s">
        <v>79</v>
      </c>
      <c r="H1805">
        <v>1056</v>
      </c>
      <c r="I1805">
        <v>0</v>
      </c>
      <c r="J1805">
        <v>0</v>
      </c>
      <c r="K1805">
        <v>0</v>
      </c>
      <c r="L1805">
        <v>0</v>
      </c>
      <c r="M1805" t="s">
        <v>79</v>
      </c>
      <c r="N1805" t="s">
        <v>79</v>
      </c>
      <c r="O1805" t="s">
        <v>79</v>
      </c>
      <c r="P1805" t="s">
        <v>79</v>
      </c>
      <c r="Q1805" t="s">
        <v>79</v>
      </c>
      <c r="R1805" t="s">
        <v>1207</v>
      </c>
      <c r="S1805" t="s">
        <v>79</v>
      </c>
      <c r="T1805">
        <v>0</v>
      </c>
      <c r="U1805" t="s">
        <v>79</v>
      </c>
      <c r="V1805" t="s">
        <v>79</v>
      </c>
      <c r="W1805" t="s">
        <v>79</v>
      </c>
      <c r="X1805">
        <v>4</v>
      </c>
      <c r="Y1805">
        <v>4</v>
      </c>
      <c r="Z1805" t="s">
        <v>79</v>
      </c>
      <c r="AA1805" t="s">
        <v>79</v>
      </c>
      <c r="AB1805" t="s">
        <v>79</v>
      </c>
      <c r="AC1805" t="s">
        <v>79</v>
      </c>
      <c r="AD1805" t="s">
        <v>79</v>
      </c>
      <c r="AE1805">
        <v>0</v>
      </c>
      <c r="AF1805" t="s">
        <v>79</v>
      </c>
      <c r="AG1805">
        <v>0</v>
      </c>
      <c r="AH1805" t="s">
        <v>79</v>
      </c>
      <c r="AI1805" t="s">
        <v>79</v>
      </c>
      <c r="AJ1805" t="s">
        <v>79</v>
      </c>
      <c r="AK1805" t="s">
        <v>79</v>
      </c>
      <c r="AL1805" t="s">
        <v>79</v>
      </c>
      <c r="AM1805" t="s">
        <v>79</v>
      </c>
      <c r="AN1805" t="s">
        <v>79</v>
      </c>
      <c r="AO1805" t="s">
        <v>79</v>
      </c>
      <c r="AP1805" t="s">
        <v>79</v>
      </c>
      <c r="AQ1805" t="s">
        <v>79</v>
      </c>
      <c r="AR1805" t="s">
        <v>79</v>
      </c>
      <c r="AS1805">
        <v>0</v>
      </c>
      <c r="AT1805" t="s">
        <v>79</v>
      </c>
      <c r="AU1805" t="s">
        <v>79</v>
      </c>
      <c r="AV1805">
        <v>0</v>
      </c>
      <c r="AW1805">
        <v>0</v>
      </c>
    </row>
    <row r="1806" spans="1:49" x14ac:dyDescent="0.2">
      <c r="A1806">
        <v>1</v>
      </c>
      <c r="B1806">
        <v>94</v>
      </c>
      <c r="C1806">
        <v>2</v>
      </c>
      <c r="D1806">
        <v>5</v>
      </c>
      <c r="E1806">
        <v>0</v>
      </c>
      <c r="F1806" t="s">
        <v>79</v>
      </c>
      <c r="G1806" t="s">
        <v>79</v>
      </c>
      <c r="H1806">
        <v>1060</v>
      </c>
      <c r="I1806">
        <v>0</v>
      </c>
      <c r="J1806">
        <v>0</v>
      </c>
      <c r="K1806">
        <v>0</v>
      </c>
      <c r="L1806">
        <v>0</v>
      </c>
      <c r="M1806" t="s">
        <v>79</v>
      </c>
      <c r="N1806" t="s">
        <v>79</v>
      </c>
      <c r="O1806" t="s">
        <v>79</v>
      </c>
      <c r="P1806" t="s">
        <v>79</v>
      </c>
      <c r="Q1806" t="s">
        <v>79</v>
      </c>
      <c r="R1806" t="s">
        <v>1213</v>
      </c>
      <c r="S1806" t="s">
        <v>79</v>
      </c>
      <c r="T1806">
        <v>0</v>
      </c>
      <c r="U1806" t="s">
        <v>79</v>
      </c>
      <c r="V1806" t="s">
        <v>79</v>
      </c>
      <c r="W1806" t="s">
        <v>79</v>
      </c>
      <c r="X1806">
        <v>4</v>
      </c>
      <c r="Y1806">
        <v>4</v>
      </c>
      <c r="Z1806" t="s">
        <v>79</v>
      </c>
      <c r="AA1806" t="s">
        <v>79</v>
      </c>
      <c r="AB1806" t="s">
        <v>79</v>
      </c>
      <c r="AC1806" t="s">
        <v>79</v>
      </c>
      <c r="AD1806" t="s">
        <v>79</v>
      </c>
      <c r="AE1806">
        <v>0</v>
      </c>
      <c r="AF1806" t="s">
        <v>79</v>
      </c>
      <c r="AG1806">
        <v>0</v>
      </c>
      <c r="AH1806" t="s">
        <v>79</v>
      </c>
      <c r="AI1806" t="s">
        <v>79</v>
      </c>
      <c r="AJ1806" t="s">
        <v>79</v>
      </c>
      <c r="AK1806" t="s">
        <v>79</v>
      </c>
      <c r="AL1806" t="s">
        <v>79</v>
      </c>
      <c r="AM1806" t="s">
        <v>79</v>
      </c>
      <c r="AN1806" t="s">
        <v>79</v>
      </c>
      <c r="AO1806" t="s">
        <v>79</v>
      </c>
      <c r="AP1806" t="s">
        <v>79</v>
      </c>
      <c r="AQ1806" t="s">
        <v>79</v>
      </c>
      <c r="AR1806" t="s">
        <v>79</v>
      </c>
      <c r="AS1806">
        <v>0</v>
      </c>
      <c r="AT1806" t="s">
        <v>79</v>
      </c>
      <c r="AU1806" t="s">
        <v>79</v>
      </c>
      <c r="AV1806">
        <v>0</v>
      </c>
      <c r="AW1806">
        <v>0</v>
      </c>
    </row>
    <row r="1807" spans="1:49" x14ac:dyDescent="0.2">
      <c r="A1807">
        <v>1</v>
      </c>
      <c r="B1807">
        <v>94</v>
      </c>
      <c r="C1807">
        <v>2</v>
      </c>
      <c r="D1807">
        <v>6</v>
      </c>
      <c r="E1807">
        <v>0</v>
      </c>
      <c r="F1807" t="s">
        <v>79</v>
      </c>
      <c r="G1807" t="s">
        <v>79</v>
      </c>
      <c r="H1807">
        <v>1027</v>
      </c>
      <c r="I1807">
        <v>0</v>
      </c>
      <c r="J1807">
        <v>0</v>
      </c>
      <c r="K1807">
        <v>0</v>
      </c>
      <c r="L1807">
        <v>0</v>
      </c>
      <c r="M1807" t="s">
        <v>79</v>
      </c>
      <c r="N1807" t="s">
        <v>79</v>
      </c>
      <c r="O1807" t="s">
        <v>79</v>
      </c>
      <c r="P1807" t="s">
        <v>79</v>
      </c>
      <c r="Q1807" t="s">
        <v>79</v>
      </c>
      <c r="R1807" t="s">
        <v>1191</v>
      </c>
      <c r="S1807" t="s">
        <v>79</v>
      </c>
      <c r="T1807">
        <v>0</v>
      </c>
      <c r="U1807" t="s">
        <v>79</v>
      </c>
      <c r="V1807" t="s">
        <v>79</v>
      </c>
      <c r="W1807" t="s">
        <v>79</v>
      </c>
      <c r="X1807">
        <v>4</v>
      </c>
      <c r="Y1807">
        <v>4</v>
      </c>
      <c r="Z1807" t="s">
        <v>79</v>
      </c>
      <c r="AA1807" t="s">
        <v>79</v>
      </c>
      <c r="AB1807" t="s">
        <v>79</v>
      </c>
      <c r="AC1807" t="s">
        <v>79</v>
      </c>
      <c r="AD1807" t="s">
        <v>79</v>
      </c>
      <c r="AE1807">
        <v>0</v>
      </c>
      <c r="AF1807" t="s">
        <v>79</v>
      </c>
      <c r="AG1807">
        <v>0</v>
      </c>
      <c r="AH1807" t="s">
        <v>79</v>
      </c>
      <c r="AI1807" t="s">
        <v>79</v>
      </c>
      <c r="AJ1807" t="s">
        <v>79</v>
      </c>
      <c r="AK1807" t="s">
        <v>79</v>
      </c>
      <c r="AL1807" t="s">
        <v>79</v>
      </c>
      <c r="AM1807" t="s">
        <v>79</v>
      </c>
      <c r="AN1807" t="s">
        <v>79</v>
      </c>
      <c r="AO1807" t="s">
        <v>79</v>
      </c>
      <c r="AP1807" t="s">
        <v>79</v>
      </c>
      <c r="AQ1807" t="s">
        <v>79</v>
      </c>
      <c r="AR1807" t="s">
        <v>79</v>
      </c>
      <c r="AS1807">
        <v>0</v>
      </c>
      <c r="AT1807" t="s">
        <v>79</v>
      </c>
      <c r="AU1807" t="s">
        <v>79</v>
      </c>
      <c r="AV1807">
        <v>0</v>
      </c>
      <c r="AW1807">
        <v>0</v>
      </c>
    </row>
    <row r="1808" spans="1:49" x14ac:dyDescent="0.2">
      <c r="A1808">
        <v>1</v>
      </c>
      <c r="B1808">
        <v>94</v>
      </c>
      <c r="C1808">
        <v>2</v>
      </c>
      <c r="D1808">
        <v>7</v>
      </c>
      <c r="E1808">
        <v>0</v>
      </c>
      <c r="F1808" t="s">
        <v>79</v>
      </c>
      <c r="G1808" t="s">
        <v>79</v>
      </c>
      <c r="H1808">
        <v>1121</v>
      </c>
      <c r="I1808">
        <v>0</v>
      </c>
      <c r="J1808">
        <v>0</v>
      </c>
      <c r="K1808">
        <v>0</v>
      </c>
      <c r="L1808">
        <v>0</v>
      </c>
      <c r="M1808" t="s">
        <v>79</v>
      </c>
      <c r="N1808" t="s">
        <v>79</v>
      </c>
      <c r="O1808" t="s">
        <v>79</v>
      </c>
      <c r="P1808" t="s">
        <v>79</v>
      </c>
      <c r="Q1808" t="s">
        <v>79</v>
      </c>
      <c r="R1808" t="s">
        <v>1229</v>
      </c>
      <c r="S1808" t="s">
        <v>79</v>
      </c>
      <c r="T1808">
        <v>0</v>
      </c>
      <c r="U1808" t="s">
        <v>79</v>
      </c>
      <c r="V1808" t="s">
        <v>79</v>
      </c>
      <c r="W1808" t="s">
        <v>79</v>
      </c>
      <c r="X1808">
        <v>4</v>
      </c>
      <c r="Y1808">
        <v>4</v>
      </c>
      <c r="Z1808" t="s">
        <v>79</v>
      </c>
      <c r="AA1808" t="s">
        <v>79</v>
      </c>
      <c r="AB1808" t="s">
        <v>79</v>
      </c>
      <c r="AC1808" t="s">
        <v>79</v>
      </c>
      <c r="AD1808" t="s">
        <v>79</v>
      </c>
      <c r="AE1808">
        <v>0</v>
      </c>
      <c r="AF1808" t="s">
        <v>79</v>
      </c>
      <c r="AG1808">
        <v>0</v>
      </c>
      <c r="AH1808" t="s">
        <v>79</v>
      </c>
      <c r="AI1808" t="s">
        <v>79</v>
      </c>
      <c r="AJ1808" t="s">
        <v>79</v>
      </c>
      <c r="AK1808" t="s">
        <v>79</v>
      </c>
      <c r="AL1808" t="s">
        <v>79</v>
      </c>
      <c r="AM1808" t="s">
        <v>79</v>
      </c>
      <c r="AN1808" t="s">
        <v>79</v>
      </c>
      <c r="AO1808" t="s">
        <v>79</v>
      </c>
      <c r="AP1808" t="s">
        <v>79</v>
      </c>
      <c r="AQ1808" t="s">
        <v>79</v>
      </c>
      <c r="AR1808" t="s">
        <v>79</v>
      </c>
      <c r="AS1808">
        <v>0</v>
      </c>
      <c r="AT1808" t="s">
        <v>79</v>
      </c>
      <c r="AU1808" t="s">
        <v>79</v>
      </c>
      <c r="AV1808">
        <v>0</v>
      </c>
      <c r="AW1808">
        <v>0</v>
      </c>
    </row>
    <row r="1809" spans="1:49" x14ac:dyDescent="0.2">
      <c r="A1809">
        <v>1</v>
      </c>
      <c r="B1809">
        <v>94</v>
      </c>
      <c r="C1809">
        <v>2</v>
      </c>
      <c r="D1809">
        <v>8</v>
      </c>
      <c r="E1809">
        <v>0</v>
      </c>
      <c r="F1809" t="s">
        <v>79</v>
      </c>
      <c r="G1809" t="s">
        <v>79</v>
      </c>
      <c r="H1809">
        <v>0</v>
      </c>
      <c r="I1809">
        <v>0</v>
      </c>
      <c r="J1809">
        <v>0</v>
      </c>
      <c r="K1809">
        <v>0</v>
      </c>
      <c r="L1809">
        <v>0</v>
      </c>
      <c r="M1809" t="s">
        <v>79</v>
      </c>
      <c r="N1809" t="s">
        <v>79</v>
      </c>
      <c r="O1809" t="s">
        <v>79</v>
      </c>
      <c r="P1809" t="s">
        <v>79</v>
      </c>
      <c r="Q1809" t="s">
        <v>79</v>
      </c>
      <c r="R1809" t="s">
        <v>79</v>
      </c>
      <c r="S1809" t="s">
        <v>79</v>
      </c>
      <c r="T1809">
        <v>0</v>
      </c>
      <c r="U1809" t="s">
        <v>79</v>
      </c>
      <c r="V1809" t="s">
        <v>79</v>
      </c>
      <c r="W1809" t="s">
        <v>79</v>
      </c>
      <c r="X1809">
        <v>0</v>
      </c>
      <c r="Y1809">
        <v>0</v>
      </c>
      <c r="Z1809" t="s">
        <v>79</v>
      </c>
      <c r="AA1809" t="s">
        <v>79</v>
      </c>
      <c r="AB1809" t="s">
        <v>79</v>
      </c>
      <c r="AC1809" t="s">
        <v>79</v>
      </c>
      <c r="AD1809" t="s">
        <v>79</v>
      </c>
      <c r="AE1809">
        <v>0</v>
      </c>
      <c r="AF1809" t="s">
        <v>79</v>
      </c>
      <c r="AG1809">
        <v>0</v>
      </c>
      <c r="AH1809" t="s">
        <v>79</v>
      </c>
      <c r="AI1809" t="s">
        <v>79</v>
      </c>
      <c r="AJ1809" t="s">
        <v>79</v>
      </c>
      <c r="AK1809" t="s">
        <v>79</v>
      </c>
      <c r="AL1809" t="s">
        <v>79</v>
      </c>
      <c r="AM1809" t="s">
        <v>79</v>
      </c>
      <c r="AN1809" t="s">
        <v>79</v>
      </c>
      <c r="AO1809" t="s">
        <v>79</v>
      </c>
      <c r="AP1809" t="s">
        <v>79</v>
      </c>
      <c r="AQ1809" t="s">
        <v>79</v>
      </c>
      <c r="AR1809" t="s">
        <v>79</v>
      </c>
      <c r="AS1809">
        <v>0</v>
      </c>
      <c r="AT1809" t="s">
        <v>79</v>
      </c>
      <c r="AU1809" t="s">
        <v>79</v>
      </c>
      <c r="AV1809">
        <v>0</v>
      </c>
      <c r="AW1809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1BF7B-3571-4E67-884D-147F38129037}">
  <sheetPr>
    <tabColor rgb="FF00B0F0"/>
  </sheetPr>
  <dimension ref="A1:AF682"/>
  <sheetViews>
    <sheetView topLeftCell="R1" workbookViewId="0">
      <selection activeCell="I42" sqref="I42"/>
    </sheetView>
  </sheetViews>
  <sheetFormatPr defaultRowHeight="13.2" x14ac:dyDescent="0.2"/>
  <cols>
    <col min="1" max="2" width="12.21875" bestFit="1" customWidth="1"/>
    <col min="3" max="3" width="14.5546875" bestFit="1" customWidth="1"/>
    <col min="4" max="5" width="13.88671875" bestFit="1" customWidth="1"/>
    <col min="6" max="6" width="12.21875" bestFit="1" customWidth="1"/>
    <col min="7" max="7" width="8" bestFit="1" customWidth="1"/>
    <col min="8" max="13" width="14.5546875" bestFit="1" customWidth="1"/>
    <col min="14" max="22" width="19.109375" bestFit="1" customWidth="1"/>
    <col min="23" max="23" width="10.109375" bestFit="1" customWidth="1"/>
    <col min="24" max="24" width="14.5546875" bestFit="1" customWidth="1"/>
    <col min="25" max="25" width="8" bestFit="1" customWidth="1"/>
    <col min="26" max="27" width="12.21875" bestFit="1" customWidth="1"/>
    <col min="28" max="29" width="16.88671875" bestFit="1" customWidth="1"/>
    <col min="30" max="30" width="19.109375" bestFit="1" customWidth="1"/>
    <col min="31" max="31" width="12.21875" bestFit="1" customWidth="1"/>
    <col min="32" max="32" width="10.21875" bestFit="1" customWidth="1"/>
  </cols>
  <sheetData>
    <row r="1" spans="1:32" x14ac:dyDescent="0.2">
      <c r="A1" t="s">
        <v>0</v>
      </c>
      <c r="B1" t="s">
        <v>80</v>
      </c>
      <c r="C1" t="s">
        <v>81</v>
      </c>
      <c r="D1" t="s">
        <v>82</v>
      </c>
      <c r="E1" t="s">
        <v>83</v>
      </c>
      <c r="F1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100</v>
      </c>
      <c r="W1" t="s">
        <v>101</v>
      </c>
      <c r="X1" t="s">
        <v>102</v>
      </c>
      <c r="Y1" t="s">
        <v>103</v>
      </c>
      <c r="Z1" t="s">
        <v>104</v>
      </c>
      <c r="AA1" t="s">
        <v>105</v>
      </c>
      <c r="AB1" t="s">
        <v>106</v>
      </c>
      <c r="AC1" t="s">
        <v>107</v>
      </c>
      <c r="AD1" t="s">
        <v>108</v>
      </c>
      <c r="AE1" t="s">
        <v>109</v>
      </c>
      <c r="AF1" t="s">
        <v>110</v>
      </c>
    </row>
    <row r="2" spans="1:32" x14ac:dyDescent="0.2">
      <c r="A2">
        <v>1</v>
      </c>
      <c r="B2">
        <v>1</v>
      </c>
      <c r="C2">
        <v>1</v>
      </c>
      <c r="D2" t="s">
        <v>2148</v>
      </c>
      <c r="E2" t="s">
        <v>2149</v>
      </c>
      <c r="F2" t="s">
        <v>79</v>
      </c>
      <c r="G2" t="s">
        <v>79</v>
      </c>
      <c r="H2">
        <v>22</v>
      </c>
      <c r="I2">
        <v>0</v>
      </c>
      <c r="J2">
        <v>0</v>
      </c>
      <c r="K2" t="s">
        <v>383</v>
      </c>
      <c r="L2" t="s">
        <v>79</v>
      </c>
      <c r="M2" t="s">
        <v>79</v>
      </c>
      <c r="N2" t="s">
        <v>384</v>
      </c>
      <c r="O2" t="s">
        <v>79</v>
      </c>
      <c r="P2" t="s">
        <v>79</v>
      </c>
      <c r="Q2" t="s">
        <v>79</v>
      </c>
      <c r="R2" t="s">
        <v>79</v>
      </c>
      <c r="S2" t="s">
        <v>79</v>
      </c>
      <c r="T2" t="s">
        <v>79</v>
      </c>
      <c r="U2" t="s">
        <v>79</v>
      </c>
      <c r="V2" t="s">
        <v>79</v>
      </c>
      <c r="W2">
        <v>4</v>
      </c>
      <c r="X2">
        <v>3</v>
      </c>
      <c r="Y2">
        <v>3</v>
      </c>
      <c r="Z2" s="1">
        <v>39146</v>
      </c>
      <c r="AA2">
        <v>38</v>
      </c>
      <c r="AB2">
        <v>382050703050</v>
      </c>
      <c r="AC2">
        <v>38</v>
      </c>
      <c r="AD2">
        <v>6930409</v>
      </c>
      <c r="AE2">
        <v>38205</v>
      </c>
      <c r="AF2" t="b">
        <v>0</v>
      </c>
    </row>
    <row r="3" spans="1:32" x14ac:dyDescent="0.2">
      <c r="A3">
        <v>1</v>
      </c>
      <c r="B3">
        <v>2</v>
      </c>
      <c r="C3">
        <v>1</v>
      </c>
      <c r="D3" t="s">
        <v>2150</v>
      </c>
      <c r="E3" t="s">
        <v>2151</v>
      </c>
      <c r="F3" t="s">
        <v>79</v>
      </c>
      <c r="G3" t="s">
        <v>79</v>
      </c>
      <c r="H3">
        <v>22</v>
      </c>
      <c r="I3">
        <v>0</v>
      </c>
      <c r="J3">
        <v>0</v>
      </c>
      <c r="K3" t="s">
        <v>383</v>
      </c>
      <c r="L3" t="s">
        <v>79</v>
      </c>
      <c r="M3" t="s">
        <v>79</v>
      </c>
      <c r="N3" t="s">
        <v>384</v>
      </c>
      <c r="O3" t="s">
        <v>79</v>
      </c>
      <c r="P3" t="s">
        <v>79</v>
      </c>
      <c r="Q3" t="s">
        <v>79</v>
      </c>
      <c r="R3" t="s">
        <v>79</v>
      </c>
      <c r="S3" t="s">
        <v>79</v>
      </c>
      <c r="T3" t="s">
        <v>79</v>
      </c>
      <c r="U3" t="s">
        <v>79</v>
      </c>
      <c r="V3" t="s">
        <v>79</v>
      </c>
      <c r="W3">
        <v>4</v>
      </c>
      <c r="X3">
        <v>3</v>
      </c>
      <c r="Y3">
        <v>2</v>
      </c>
      <c r="Z3" s="1">
        <v>39310</v>
      </c>
      <c r="AA3">
        <v>38</v>
      </c>
      <c r="AB3">
        <v>382050708160</v>
      </c>
      <c r="AC3">
        <v>38</v>
      </c>
      <c r="AD3">
        <v>7068081</v>
      </c>
      <c r="AE3">
        <v>38205</v>
      </c>
      <c r="AF3" t="b">
        <v>0</v>
      </c>
    </row>
    <row r="4" spans="1:32" x14ac:dyDescent="0.2">
      <c r="A4">
        <v>1</v>
      </c>
      <c r="B4">
        <v>3</v>
      </c>
      <c r="C4">
        <v>1</v>
      </c>
      <c r="D4" t="s">
        <v>2152</v>
      </c>
      <c r="E4" t="s">
        <v>2153</v>
      </c>
      <c r="F4" t="s">
        <v>79</v>
      </c>
      <c r="G4" t="s">
        <v>79</v>
      </c>
      <c r="H4">
        <v>22</v>
      </c>
      <c r="I4">
        <v>0</v>
      </c>
      <c r="J4">
        <v>0</v>
      </c>
      <c r="K4" t="s">
        <v>383</v>
      </c>
      <c r="L4" t="s">
        <v>79</v>
      </c>
      <c r="M4" t="s">
        <v>79</v>
      </c>
      <c r="N4" t="s">
        <v>384</v>
      </c>
      <c r="O4" t="s">
        <v>79</v>
      </c>
      <c r="P4" t="s">
        <v>79</v>
      </c>
      <c r="Q4" t="s">
        <v>79</v>
      </c>
      <c r="R4" t="s">
        <v>79</v>
      </c>
      <c r="S4" t="s">
        <v>79</v>
      </c>
      <c r="T4" t="s">
        <v>79</v>
      </c>
      <c r="U4" t="s">
        <v>79</v>
      </c>
      <c r="V4" t="s">
        <v>79</v>
      </c>
      <c r="W4">
        <v>4</v>
      </c>
      <c r="X4">
        <v>3</v>
      </c>
      <c r="Y4">
        <v>2</v>
      </c>
      <c r="Z4" s="1">
        <v>39361</v>
      </c>
      <c r="AA4">
        <v>38</v>
      </c>
      <c r="AB4">
        <v>382050710060</v>
      </c>
      <c r="AC4">
        <v>38</v>
      </c>
      <c r="AD4">
        <v>7068093</v>
      </c>
      <c r="AE4">
        <v>38205</v>
      </c>
      <c r="AF4" t="b">
        <v>0</v>
      </c>
    </row>
    <row r="5" spans="1:32" x14ac:dyDescent="0.2">
      <c r="A5">
        <v>1</v>
      </c>
      <c r="B5">
        <v>4</v>
      </c>
      <c r="C5">
        <v>1</v>
      </c>
      <c r="D5" t="s">
        <v>2154</v>
      </c>
      <c r="E5" t="s">
        <v>2155</v>
      </c>
      <c r="F5" t="s">
        <v>79</v>
      </c>
      <c r="G5" t="s">
        <v>79</v>
      </c>
      <c r="H5">
        <v>22</v>
      </c>
      <c r="I5">
        <v>0</v>
      </c>
      <c r="J5">
        <v>0</v>
      </c>
      <c r="K5" t="s">
        <v>383</v>
      </c>
      <c r="L5" t="s">
        <v>79</v>
      </c>
      <c r="M5" t="s">
        <v>79</v>
      </c>
      <c r="N5" t="s">
        <v>384</v>
      </c>
      <c r="O5" t="s">
        <v>79</v>
      </c>
      <c r="P5" t="s">
        <v>79</v>
      </c>
      <c r="Q5" t="s">
        <v>79</v>
      </c>
      <c r="R5" t="s">
        <v>79</v>
      </c>
      <c r="S5" t="s">
        <v>79</v>
      </c>
      <c r="T5" t="s">
        <v>79</v>
      </c>
      <c r="U5" t="s">
        <v>79</v>
      </c>
      <c r="V5" t="s">
        <v>79</v>
      </c>
      <c r="W5">
        <v>4</v>
      </c>
      <c r="X5">
        <v>3</v>
      </c>
      <c r="Y5">
        <v>1</v>
      </c>
      <c r="Z5" s="1">
        <v>39897</v>
      </c>
      <c r="AA5">
        <v>38</v>
      </c>
      <c r="AB5">
        <v>382050903250</v>
      </c>
      <c r="AC5">
        <v>38</v>
      </c>
      <c r="AD5">
        <v>8193323</v>
      </c>
      <c r="AE5">
        <v>38205</v>
      </c>
      <c r="AF5" t="b">
        <v>0</v>
      </c>
    </row>
    <row r="6" spans="1:32" x14ac:dyDescent="0.2">
      <c r="A6">
        <v>1</v>
      </c>
      <c r="B6">
        <v>5</v>
      </c>
      <c r="C6">
        <v>1</v>
      </c>
      <c r="D6" t="s">
        <v>2156</v>
      </c>
      <c r="E6" t="s">
        <v>2157</v>
      </c>
      <c r="F6" t="s">
        <v>79</v>
      </c>
      <c r="G6" t="s">
        <v>79</v>
      </c>
      <c r="H6">
        <v>22</v>
      </c>
      <c r="I6">
        <v>0</v>
      </c>
      <c r="J6">
        <v>0</v>
      </c>
      <c r="K6" t="s">
        <v>383</v>
      </c>
      <c r="L6" t="s">
        <v>79</v>
      </c>
      <c r="M6" t="s">
        <v>79</v>
      </c>
      <c r="N6" t="s">
        <v>384</v>
      </c>
      <c r="O6" t="s">
        <v>79</v>
      </c>
      <c r="P6" t="s">
        <v>79</v>
      </c>
      <c r="Q6" t="s">
        <v>79</v>
      </c>
      <c r="R6" t="s">
        <v>79</v>
      </c>
      <c r="S6" t="s">
        <v>79</v>
      </c>
      <c r="T6" t="s">
        <v>79</v>
      </c>
      <c r="U6" t="s">
        <v>79</v>
      </c>
      <c r="V6" t="s">
        <v>79</v>
      </c>
      <c r="W6">
        <v>4</v>
      </c>
      <c r="X6">
        <v>2</v>
      </c>
      <c r="Y6">
        <v>3</v>
      </c>
      <c r="Z6" s="1">
        <v>40218</v>
      </c>
      <c r="AA6">
        <v>38</v>
      </c>
      <c r="AB6">
        <v>382051002090</v>
      </c>
      <c r="AC6">
        <v>38</v>
      </c>
      <c r="AD6">
        <v>8575020</v>
      </c>
      <c r="AE6">
        <v>38205</v>
      </c>
      <c r="AF6" t="b">
        <v>0</v>
      </c>
    </row>
    <row r="7" spans="1:32" x14ac:dyDescent="0.2">
      <c r="A7">
        <v>1</v>
      </c>
      <c r="B7">
        <v>6</v>
      </c>
      <c r="C7">
        <v>1</v>
      </c>
      <c r="D7" t="s">
        <v>2158</v>
      </c>
      <c r="E7" t="s">
        <v>2159</v>
      </c>
      <c r="F7" t="s">
        <v>79</v>
      </c>
      <c r="G7" t="s">
        <v>79</v>
      </c>
      <c r="H7">
        <v>22</v>
      </c>
      <c r="I7">
        <v>0</v>
      </c>
      <c r="J7">
        <v>0</v>
      </c>
      <c r="K7" t="s">
        <v>383</v>
      </c>
      <c r="L7" t="s">
        <v>79</v>
      </c>
      <c r="M7" t="s">
        <v>79</v>
      </c>
      <c r="N7" t="s">
        <v>384</v>
      </c>
      <c r="O7" t="s">
        <v>79</v>
      </c>
      <c r="P7" t="s">
        <v>79</v>
      </c>
      <c r="Q7" t="s">
        <v>79</v>
      </c>
      <c r="R7" t="s">
        <v>79</v>
      </c>
      <c r="S7" t="s">
        <v>79</v>
      </c>
      <c r="T7" t="s">
        <v>79</v>
      </c>
      <c r="U7" t="s">
        <v>79</v>
      </c>
      <c r="V7" t="s">
        <v>79</v>
      </c>
      <c r="W7">
        <v>4</v>
      </c>
      <c r="X7">
        <v>2</v>
      </c>
      <c r="Y7">
        <v>3</v>
      </c>
      <c r="Z7" s="1">
        <v>40252</v>
      </c>
      <c r="AA7">
        <v>38</v>
      </c>
      <c r="AB7">
        <v>382051003150</v>
      </c>
      <c r="AC7">
        <v>38</v>
      </c>
      <c r="AD7">
        <v>7941356</v>
      </c>
      <c r="AE7">
        <v>38205</v>
      </c>
      <c r="AF7" t="b">
        <v>0</v>
      </c>
    </row>
    <row r="8" spans="1:32" x14ac:dyDescent="0.2">
      <c r="A8">
        <v>1</v>
      </c>
      <c r="B8">
        <v>7</v>
      </c>
      <c r="C8">
        <v>1</v>
      </c>
      <c r="D8" t="s">
        <v>2160</v>
      </c>
      <c r="E8" t="s">
        <v>2161</v>
      </c>
      <c r="F8" t="s">
        <v>79</v>
      </c>
      <c r="G8" t="s">
        <v>79</v>
      </c>
      <c r="H8">
        <v>22</v>
      </c>
      <c r="I8">
        <v>0</v>
      </c>
      <c r="J8">
        <v>0</v>
      </c>
      <c r="K8" t="s">
        <v>383</v>
      </c>
      <c r="L8" t="s">
        <v>79</v>
      </c>
      <c r="M8" t="s">
        <v>79</v>
      </c>
      <c r="N8" t="s">
        <v>384</v>
      </c>
      <c r="O8" t="s">
        <v>79</v>
      </c>
      <c r="P8" t="s">
        <v>79</v>
      </c>
      <c r="Q8" t="s">
        <v>79</v>
      </c>
      <c r="R8" t="s">
        <v>79</v>
      </c>
      <c r="S8" t="s">
        <v>79</v>
      </c>
      <c r="T8" t="s">
        <v>79</v>
      </c>
      <c r="U8" t="s">
        <v>79</v>
      </c>
      <c r="V8" t="s">
        <v>79</v>
      </c>
      <c r="W8">
        <v>4</v>
      </c>
      <c r="X8">
        <v>2</v>
      </c>
      <c r="Y8">
        <v>1</v>
      </c>
      <c r="Z8" s="1">
        <v>40892</v>
      </c>
      <c r="AA8">
        <v>38</v>
      </c>
      <c r="AB8">
        <v>382051112150</v>
      </c>
      <c r="AC8">
        <v>38</v>
      </c>
      <c r="AD8">
        <v>8729410</v>
      </c>
      <c r="AE8">
        <v>38205</v>
      </c>
      <c r="AF8" t="b">
        <v>0</v>
      </c>
    </row>
    <row r="9" spans="1:32" x14ac:dyDescent="0.2">
      <c r="A9">
        <v>1</v>
      </c>
      <c r="B9">
        <v>8</v>
      </c>
      <c r="C9">
        <v>1</v>
      </c>
      <c r="D9" t="s">
        <v>2162</v>
      </c>
      <c r="E9" t="s">
        <v>2163</v>
      </c>
      <c r="F9" t="s">
        <v>79</v>
      </c>
      <c r="G9" t="s">
        <v>79</v>
      </c>
      <c r="H9">
        <v>22</v>
      </c>
      <c r="I9">
        <v>0</v>
      </c>
      <c r="J9">
        <v>0</v>
      </c>
      <c r="K9" t="s">
        <v>383</v>
      </c>
      <c r="L9" t="s">
        <v>79</v>
      </c>
      <c r="M9" t="s">
        <v>79</v>
      </c>
      <c r="N9" t="s">
        <v>384</v>
      </c>
      <c r="O9" t="s">
        <v>79</v>
      </c>
      <c r="P9" t="s">
        <v>79</v>
      </c>
      <c r="Q9" t="s">
        <v>79</v>
      </c>
      <c r="R9" t="s">
        <v>79</v>
      </c>
      <c r="S9" t="s">
        <v>79</v>
      </c>
      <c r="T9" t="s">
        <v>79</v>
      </c>
      <c r="U9" t="s">
        <v>79</v>
      </c>
      <c r="V9" t="s">
        <v>79</v>
      </c>
      <c r="W9">
        <v>4</v>
      </c>
      <c r="X9">
        <v>2</v>
      </c>
      <c r="Y9">
        <v>1</v>
      </c>
      <c r="Z9" s="1">
        <v>40914</v>
      </c>
      <c r="AA9">
        <v>38</v>
      </c>
      <c r="AB9">
        <v>382051201060</v>
      </c>
      <c r="AC9">
        <v>38</v>
      </c>
      <c r="AD9">
        <v>9298017</v>
      </c>
      <c r="AE9">
        <v>38205</v>
      </c>
      <c r="AF9" t="b">
        <v>0</v>
      </c>
    </row>
    <row r="10" spans="1:32" x14ac:dyDescent="0.2">
      <c r="A10">
        <v>1</v>
      </c>
      <c r="B10">
        <v>9</v>
      </c>
      <c r="C10">
        <v>1</v>
      </c>
      <c r="D10" t="s">
        <v>2164</v>
      </c>
      <c r="E10" t="s">
        <v>2165</v>
      </c>
      <c r="F10" t="s">
        <v>79</v>
      </c>
      <c r="G10" t="s">
        <v>79</v>
      </c>
      <c r="H10">
        <v>22</v>
      </c>
      <c r="I10">
        <v>0</v>
      </c>
      <c r="J10">
        <v>0</v>
      </c>
      <c r="K10" t="s">
        <v>383</v>
      </c>
      <c r="L10" t="s">
        <v>79</v>
      </c>
      <c r="M10" t="s">
        <v>79</v>
      </c>
      <c r="N10" t="s">
        <v>384</v>
      </c>
      <c r="O10" t="s">
        <v>79</v>
      </c>
      <c r="P10" t="s">
        <v>79</v>
      </c>
      <c r="Q10" t="s">
        <v>79</v>
      </c>
      <c r="R10" t="s">
        <v>79</v>
      </c>
      <c r="S10" t="s">
        <v>79</v>
      </c>
      <c r="T10" t="s">
        <v>79</v>
      </c>
      <c r="U10" t="s">
        <v>79</v>
      </c>
      <c r="V10" t="s">
        <v>79</v>
      </c>
      <c r="W10">
        <v>4</v>
      </c>
      <c r="X10">
        <v>2</v>
      </c>
      <c r="Y10">
        <v>1</v>
      </c>
      <c r="Z10" s="1">
        <v>40953</v>
      </c>
      <c r="AA10">
        <v>38</v>
      </c>
      <c r="AB10">
        <v>382051202140</v>
      </c>
      <c r="AC10">
        <v>38</v>
      </c>
      <c r="AD10">
        <v>8811895</v>
      </c>
      <c r="AE10">
        <v>38205</v>
      </c>
      <c r="AF10" t="b">
        <v>0</v>
      </c>
    </row>
    <row r="11" spans="1:32" x14ac:dyDescent="0.2">
      <c r="A11">
        <v>1</v>
      </c>
      <c r="B11">
        <v>10</v>
      </c>
      <c r="C11">
        <v>1</v>
      </c>
      <c r="D11" t="s">
        <v>699</v>
      </c>
      <c r="E11" t="s">
        <v>700</v>
      </c>
      <c r="F11" t="s">
        <v>79</v>
      </c>
      <c r="G11" t="s">
        <v>79</v>
      </c>
      <c r="H11">
        <v>22</v>
      </c>
      <c r="I11">
        <v>0</v>
      </c>
      <c r="J11">
        <v>0</v>
      </c>
      <c r="K11" t="s">
        <v>383</v>
      </c>
      <c r="L11" t="s">
        <v>79</v>
      </c>
      <c r="M11" t="s">
        <v>79</v>
      </c>
      <c r="N11" t="s">
        <v>384</v>
      </c>
      <c r="O11" t="s">
        <v>79</v>
      </c>
      <c r="P11" t="s">
        <v>79</v>
      </c>
      <c r="Q11" t="s">
        <v>79</v>
      </c>
      <c r="R11" t="s">
        <v>79</v>
      </c>
      <c r="S11" t="s">
        <v>79</v>
      </c>
      <c r="T11" t="s">
        <v>79</v>
      </c>
      <c r="U11" t="s">
        <v>79</v>
      </c>
      <c r="V11" t="s">
        <v>79</v>
      </c>
      <c r="W11">
        <v>4</v>
      </c>
      <c r="X11">
        <v>1</v>
      </c>
      <c r="Y11">
        <v>6</v>
      </c>
      <c r="Z11" s="1">
        <v>41056</v>
      </c>
      <c r="AA11">
        <v>38</v>
      </c>
      <c r="AB11">
        <v>382051205270</v>
      </c>
      <c r="AC11">
        <v>38</v>
      </c>
      <c r="AD11">
        <v>8729319</v>
      </c>
      <c r="AE11">
        <v>38205</v>
      </c>
      <c r="AF11" t="b">
        <v>0</v>
      </c>
    </row>
    <row r="12" spans="1:32" x14ac:dyDescent="0.2">
      <c r="A12">
        <v>1</v>
      </c>
      <c r="B12">
        <v>11</v>
      </c>
      <c r="C12">
        <v>1</v>
      </c>
      <c r="D12" t="s">
        <v>701</v>
      </c>
      <c r="E12" t="s">
        <v>702</v>
      </c>
      <c r="F12" t="s">
        <v>79</v>
      </c>
      <c r="G12" t="s">
        <v>79</v>
      </c>
      <c r="H12">
        <v>22</v>
      </c>
      <c r="I12">
        <v>0</v>
      </c>
      <c r="J12">
        <v>0</v>
      </c>
      <c r="K12" t="s">
        <v>383</v>
      </c>
      <c r="L12" t="s">
        <v>79</v>
      </c>
      <c r="M12" t="s">
        <v>79</v>
      </c>
      <c r="N12" t="s">
        <v>384</v>
      </c>
      <c r="O12" t="s">
        <v>79</v>
      </c>
      <c r="P12" t="s">
        <v>79</v>
      </c>
      <c r="Q12" t="s">
        <v>79</v>
      </c>
      <c r="R12" t="s">
        <v>79</v>
      </c>
      <c r="S12" t="s">
        <v>79</v>
      </c>
      <c r="T12" t="s">
        <v>79</v>
      </c>
      <c r="U12" t="s">
        <v>79</v>
      </c>
      <c r="V12" t="s">
        <v>79</v>
      </c>
      <c r="W12">
        <v>4</v>
      </c>
      <c r="X12">
        <v>1</v>
      </c>
      <c r="Y12">
        <v>6</v>
      </c>
      <c r="Z12" s="1">
        <v>41132</v>
      </c>
      <c r="AA12">
        <v>38</v>
      </c>
      <c r="AB12">
        <v>382051208110</v>
      </c>
      <c r="AC12">
        <v>38</v>
      </c>
      <c r="AD12">
        <v>9451114</v>
      </c>
      <c r="AE12">
        <v>38205</v>
      </c>
      <c r="AF12" t="b">
        <v>0</v>
      </c>
    </row>
    <row r="13" spans="1:32" x14ac:dyDescent="0.2">
      <c r="A13">
        <v>1</v>
      </c>
      <c r="B13">
        <v>12</v>
      </c>
      <c r="C13">
        <v>1</v>
      </c>
      <c r="D13" t="s">
        <v>703</v>
      </c>
      <c r="E13" t="s">
        <v>704</v>
      </c>
      <c r="F13" t="s">
        <v>79</v>
      </c>
      <c r="G13" t="s">
        <v>79</v>
      </c>
      <c r="H13">
        <v>22</v>
      </c>
      <c r="I13">
        <v>0</v>
      </c>
      <c r="J13">
        <v>0</v>
      </c>
      <c r="K13" t="s">
        <v>383</v>
      </c>
      <c r="L13" t="s">
        <v>79</v>
      </c>
      <c r="M13" t="s">
        <v>79</v>
      </c>
      <c r="N13" t="s">
        <v>384</v>
      </c>
      <c r="O13" t="s">
        <v>79</v>
      </c>
      <c r="P13" t="s">
        <v>79</v>
      </c>
      <c r="Q13" t="s">
        <v>79</v>
      </c>
      <c r="R13" t="s">
        <v>79</v>
      </c>
      <c r="S13" t="s">
        <v>79</v>
      </c>
      <c r="T13" t="s">
        <v>79</v>
      </c>
      <c r="U13" t="s">
        <v>79</v>
      </c>
      <c r="V13" t="s">
        <v>79</v>
      </c>
      <c r="W13">
        <v>4</v>
      </c>
      <c r="X13">
        <v>1</v>
      </c>
      <c r="Y13">
        <v>6</v>
      </c>
      <c r="Z13" s="1">
        <v>41173</v>
      </c>
      <c r="AA13">
        <v>38</v>
      </c>
      <c r="AB13">
        <v>382051209210</v>
      </c>
      <c r="AC13">
        <v>38</v>
      </c>
      <c r="AD13">
        <v>9115811</v>
      </c>
      <c r="AE13">
        <v>38205</v>
      </c>
      <c r="AF13" t="b">
        <v>0</v>
      </c>
    </row>
    <row r="14" spans="1:32" x14ac:dyDescent="0.2">
      <c r="A14">
        <v>1</v>
      </c>
      <c r="B14">
        <v>13</v>
      </c>
      <c r="C14">
        <v>1</v>
      </c>
      <c r="D14" t="s">
        <v>705</v>
      </c>
      <c r="E14" t="s">
        <v>706</v>
      </c>
      <c r="F14" t="s">
        <v>79</v>
      </c>
      <c r="G14" t="s">
        <v>79</v>
      </c>
      <c r="H14">
        <v>22</v>
      </c>
      <c r="I14">
        <v>0</v>
      </c>
      <c r="J14">
        <v>0</v>
      </c>
      <c r="K14" t="s">
        <v>383</v>
      </c>
      <c r="L14" t="s">
        <v>79</v>
      </c>
      <c r="M14" t="s">
        <v>79</v>
      </c>
      <c r="N14" t="s">
        <v>384</v>
      </c>
      <c r="O14" t="s">
        <v>79</v>
      </c>
      <c r="P14" t="s">
        <v>79</v>
      </c>
      <c r="Q14" t="s">
        <v>79</v>
      </c>
      <c r="R14" t="s">
        <v>79</v>
      </c>
      <c r="S14" t="s">
        <v>79</v>
      </c>
      <c r="T14" t="s">
        <v>79</v>
      </c>
      <c r="U14" t="s">
        <v>79</v>
      </c>
      <c r="V14" t="s">
        <v>79</v>
      </c>
      <c r="W14">
        <v>4</v>
      </c>
      <c r="X14">
        <v>1</v>
      </c>
      <c r="Y14">
        <v>6</v>
      </c>
      <c r="Z14" s="1">
        <v>41189</v>
      </c>
      <c r="AA14">
        <v>38</v>
      </c>
      <c r="AB14">
        <v>382051210070</v>
      </c>
      <c r="AC14">
        <v>38</v>
      </c>
      <c r="AD14">
        <v>8729345</v>
      </c>
      <c r="AE14">
        <v>38205</v>
      </c>
      <c r="AF14" t="b">
        <v>0</v>
      </c>
    </row>
    <row r="15" spans="1:32" x14ac:dyDescent="0.2">
      <c r="A15">
        <v>1</v>
      </c>
      <c r="B15">
        <v>14</v>
      </c>
      <c r="C15">
        <v>1</v>
      </c>
      <c r="D15" t="s">
        <v>707</v>
      </c>
      <c r="E15" t="s">
        <v>708</v>
      </c>
      <c r="F15" t="s">
        <v>79</v>
      </c>
      <c r="G15" t="s">
        <v>79</v>
      </c>
      <c r="H15">
        <v>22</v>
      </c>
      <c r="I15">
        <v>0</v>
      </c>
      <c r="J15">
        <v>0</v>
      </c>
      <c r="K15" t="s">
        <v>383</v>
      </c>
      <c r="L15" t="s">
        <v>79</v>
      </c>
      <c r="M15" t="s">
        <v>79</v>
      </c>
      <c r="N15" t="s">
        <v>384</v>
      </c>
      <c r="O15" t="s">
        <v>79</v>
      </c>
      <c r="P15" t="s">
        <v>79</v>
      </c>
      <c r="Q15" t="s">
        <v>79</v>
      </c>
      <c r="R15" t="s">
        <v>79</v>
      </c>
      <c r="S15" t="s">
        <v>79</v>
      </c>
      <c r="T15" t="s">
        <v>79</v>
      </c>
      <c r="U15" t="s">
        <v>79</v>
      </c>
      <c r="V15" t="s">
        <v>79</v>
      </c>
      <c r="W15">
        <v>4</v>
      </c>
      <c r="X15">
        <v>1</v>
      </c>
      <c r="Y15">
        <v>6</v>
      </c>
      <c r="Z15" s="1">
        <v>41249</v>
      </c>
      <c r="AA15">
        <v>38</v>
      </c>
      <c r="AB15">
        <v>382051212060</v>
      </c>
      <c r="AC15">
        <v>38</v>
      </c>
      <c r="AD15">
        <v>9451111</v>
      </c>
      <c r="AE15">
        <v>38205</v>
      </c>
      <c r="AF15" t="b">
        <v>0</v>
      </c>
    </row>
    <row r="16" spans="1:32" x14ac:dyDescent="0.2">
      <c r="A16">
        <v>1</v>
      </c>
      <c r="B16">
        <v>15</v>
      </c>
      <c r="C16">
        <v>1</v>
      </c>
      <c r="D16" t="s">
        <v>2166</v>
      </c>
      <c r="E16" t="s">
        <v>2167</v>
      </c>
      <c r="F16" t="s">
        <v>79</v>
      </c>
      <c r="G16" t="s">
        <v>79</v>
      </c>
      <c r="H16">
        <v>22</v>
      </c>
      <c r="I16">
        <v>0</v>
      </c>
      <c r="J16">
        <v>0</v>
      </c>
      <c r="K16" t="s">
        <v>383</v>
      </c>
      <c r="L16" t="s">
        <v>79</v>
      </c>
      <c r="M16" t="s">
        <v>79</v>
      </c>
      <c r="N16" t="s">
        <v>384</v>
      </c>
      <c r="O16" t="s">
        <v>79</v>
      </c>
      <c r="P16" t="s">
        <v>79</v>
      </c>
      <c r="Q16" t="s">
        <v>79</v>
      </c>
      <c r="R16" t="s">
        <v>79</v>
      </c>
      <c r="S16" t="s">
        <v>79</v>
      </c>
      <c r="T16" t="s">
        <v>79</v>
      </c>
      <c r="U16" t="s">
        <v>79</v>
      </c>
      <c r="V16" t="s">
        <v>79</v>
      </c>
      <c r="W16">
        <v>4</v>
      </c>
      <c r="X16">
        <v>1</v>
      </c>
      <c r="Y16">
        <v>5</v>
      </c>
      <c r="Z16" s="1">
        <v>41680</v>
      </c>
      <c r="AA16">
        <v>38</v>
      </c>
      <c r="AB16">
        <v>382051402100</v>
      </c>
      <c r="AC16">
        <v>38</v>
      </c>
      <c r="AD16">
        <v>9479379</v>
      </c>
      <c r="AE16">
        <v>38205</v>
      </c>
      <c r="AF16" t="b">
        <v>0</v>
      </c>
    </row>
    <row r="17" spans="1:32" x14ac:dyDescent="0.2">
      <c r="A17">
        <v>1</v>
      </c>
      <c r="B17">
        <v>16</v>
      </c>
      <c r="C17">
        <v>1</v>
      </c>
      <c r="D17" t="s">
        <v>709</v>
      </c>
      <c r="E17" t="s">
        <v>710</v>
      </c>
      <c r="F17" t="s">
        <v>79</v>
      </c>
      <c r="G17" t="s">
        <v>79</v>
      </c>
      <c r="H17">
        <v>22</v>
      </c>
      <c r="I17">
        <v>0</v>
      </c>
      <c r="J17">
        <v>0</v>
      </c>
      <c r="K17" t="s">
        <v>383</v>
      </c>
      <c r="L17" t="s">
        <v>79</v>
      </c>
      <c r="M17" t="s">
        <v>79</v>
      </c>
      <c r="N17" t="s">
        <v>384</v>
      </c>
      <c r="O17" t="s">
        <v>79</v>
      </c>
      <c r="P17" t="s">
        <v>79</v>
      </c>
      <c r="Q17" t="s">
        <v>79</v>
      </c>
      <c r="R17" t="s">
        <v>79</v>
      </c>
      <c r="S17" t="s">
        <v>79</v>
      </c>
      <c r="T17" t="s">
        <v>79</v>
      </c>
      <c r="U17" t="s">
        <v>79</v>
      </c>
      <c r="V17" t="s">
        <v>79</v>
      </c>
      <c r="W17">
        <v>4</v>
      </c>
      <c r="X17">
        <v>1</v>
      </c>
      <c r="Y17">
        <v>4</v>
      </c>
      <c r="Z17" s="1">
        <v>41875</v>
      </c>
      <c r="AA17">
        <v>38</v>
      </c>
      <c r="AB17">
        <v>382051408240</v>
      </c>
      <c r="AC17">
        <v>38</v>
      </c>
      <c r="AD17">
        <v>9451097</v>
      </c>
      <c r="AE17">
        <v>38205</v>
      </c>
      <c r="AF17" t="b">
        <v>0</v>
      </c>
    </row>
    <row r="18" spans="1:32" x14ac:dyDescent="0.2">
      <c r="A18">
        <v>1</v>
      </c>
      <c r="B18">
        <v>17</v>
      </c>
      <c r="C18">
        <v>1</v>
      </c>
      <c r="D18" t="s">
        <v>711</v>
      </c>
      <c r="E18" t="s">
        <v>712</v>
      </c>
      <c r="F18" t="s">
        <v>79</v>
      </c>
      <c r="G18" t="s">
        <v>79</v>
      </c>
      <c r="H18">
        <v>22</v>
      </c>
      <c r="I18">
        <v>0</v>
      </c>
      <c r="J18">
        <v>0</v>
      </c>
      <c r="K18" t="s">
        <v>383</v>
      </c>
      <c r="L18" t="s">
        <v>79</v>
      </c>
      <c r="M18" t="s">
        <v>79</v>
      </c>
      <c r="N18" t="s">
        <v>384</v>
      </c>
      <c r="O18" t="s">
        <v>79</v>
      </c>
      <c r="P18" t="s">
        <v>79</v>
      </c>
      <c r="Q18" t="s">
        <v>79</v>
      </c>
      <c r="R18" t="s">
        <v>79</v>
      </c>
      <c r="S18" t="s">
        <v>79</v>
      </c>
      <c r="T18" t="s">
        <v>79</v>
      </c>
      <c r="U18" t="s">
        <v>79</v>
      </c>
      <c r="V18" t="s">
        <v>79</v>
      </c>
      <c r="W18">
        <v>4</v>
      </c>
      <c r="X18">
        <v>1</v>
      </c>
      <c r="Y18">
        <v>4</v>
      </c>
      <c r="Z18" s="1">
        <v>41923</v>
      </c>
      <c r="AA18">
        <v>38</v>
      </c>
      <c r="AB18">
        <v>382051410110</v>
      </c>
      <c r="AC18">
        <v>38</v>
      </c>
      <c r="AD18">
        <v>9497512</v>
      </c>
      <c r="AE18">
        <v>38205</v>
      </c>
      <c r="AF18" t="b">
        <v>0</v>
      </c>
    </row>
    <row r="19" spans="1:32" x14ac:dyDescent="0.2">
      <c r="A19">
        <v>1</v>
      </c>
      <c r="B19">
        <v>18</v>
      </c>
      <c r="C19">
        <v>2</v>
      </c>
      <c r="D19" t="s">
        <v>2168</v>
      </c>
      <c r="E19" t="s">
        <v>2169</v>
      </c>
      <c r="F19" t="s">
        <v>79</v>
      </c>
      <c r="G19" t="s">
        <v>79</v>
      </c>
      <c r="H19">
        <v>22</v>
      </c>
      <c r="I19">
        <v>0</v>
      </c>
      <c r="J19">
        <v>0</v>
      </c>
      <c r="K19" t="s">
        <v>383</v>
      </c>
      <c r="L19" t="s">
        <v>79</v>
      </c>
      <c r="M19" t="s">
        <v>79</v>
      </c>
      <c r="N19" t="s">
        <v>384</v>
      </c>
      <c r="O19" t="s">
        <v>79</v>
      </c>
      <c r="P19" t="s">
        <v>79</v>
      </c>
      <c r="Q19" t="s">
        <v>79</v>
      </c>
      <c r="R19" t="s">
        <v>79</v>
      </c>
      <c r="S19" t="s">
        <v>79</v>
      </c>
      <c r="T19" t="s">
        <v>79</v>
      </c>
      <c r="U19" t="s">
        <v>79</v>
      </c>
      <c r="V19" t="s">
        <v>79</v>
      </c>
      <c r="W19">
        <v>4</v>
      </c>
      <c r="X19">
        <v>3</v>
      </c>
      <c r="Y19">
        <v>1</v>
      </c>
      <c r="Z19" s="1">
        <v>39596</v>
      </c>
      <c r="AA19">
        <v>38</v>
      </c>
      <c r="AB19">
        <v>382050805285</v>
      </c>
      <c r="AC19">
        <v>38</v>
      </c>
      <c r="AD19">
        <v>8729357</v>
      </c>
      <c r="AE19">
        <v>38205</v>
      </c>
      <c r="AF19" t="b">
        <v>0</v>
      </c>
    </row>
    <row r="20" spans="1:32" x14ac:dyDescent="0.2">
      <c r="A20">
        <v>1</v>
      </c>
      <c r="B20">
        <v>19</v>
      </c>
      <c r="C20">
        <v>2</v>
      </c>
      <c r="D20" t="s">
        <v>2170</v>
      </c>
      <c r="E20" t="s">
        <v>2171</v>
      </c>
      <c r="F20" t="s">
        <v>79</v>
      </c>
      <c r="G20" t="s">
        <v>79</v>
      </c>
      <c r="H20">
        <v>22</v>
      </c>
      <c r="I20">
        <v>0</v>
      </c>
      <c r="J20">
        <v>0</v>
      </c>
      <c r="K20" t="s">
        <v>383</v>
      </c>
      <c r="L20" t="s">
        <v>79</v>
      </c>
      <c r="M20" t="s">
        <v>79</v>
      </c>
      <c r="N20" t="s">
        <v>384</v>
      </c>
      <c r="O20" t="s">
        <v>79</v>
      </c>
      <c r="P20" t="s">
        <v>79</v>
      </c>
      <c r="Q20" t="s">
        <v>79</v>
      </c>
      <c r="R20" t="s">
        <v>79</v>
      </c>
      <c r="S20" t="s">
        <v>79</v>
      </c>
      <c r="T20" t="s">
        <v>79</v>
      </c>
      <c r="U20" t="s">
        <v>79</v>
      </c>
      <c r="V20" t="s">
        <v>79</v>
      </c>
      <c r="W20">
        <v>4</v>
      </c>
      <c r="X20">
        <v>3</v>
      </c>
      <c r="Y20">
        <v>1</v>
      </c>
      <c r="Z20" s="1">
        <v>39607</v>
      </c>
      <c r="AA20">
        <v>38</v>
      </c>
      <c r="AB20">
        <v>382050806085</v>
      </c>
      <c r="AC20">
        <v>38</v>
      </c>
      <c r="AD20">
        <v>7375934</v>
      </c>
      <c r="AE20">
        <v>38205</v>
      </c>
      <c r="AF20" t="b">
        <v>0</v>
      </c>
    </row>
    <row r="21" spans="1:32" x14ac:dyDescent="0.2">
      <c r="A21">
        <v>1</v>
      </c>
      <c r="B21">
        <v>20</v>
      </c>
      <c r="C21">
        <v>2</v>
      </c>
      <c r="D21" t="s">
        <v>2172</v>
      </c>
      <c r="E21" t="s">
        <v>2173</v>
      </c>
      <c r="F21" t="s">
        <v>79</v>
      </c>
      <c r="G21" t="s">
        <v>79</v>
      </c>
      <c r="H21">
        <v>22</v>
      </c>
      <c r="I21">
        <v>0</v>
      </c>
      <c r="J21">
        <v>0</v>
      </c>
      <c r="K21" t="s">
        <v>383</v>
      </c>
      <c r="L21" t="s">
        <v>79</v>
      </c>
      <c r="M21" t="s">
        <v>79</v>
      </c>
      <c r="N21" t="s">
        <v>384</v>
      </c>
      <c r="O21" t="s">
        <v>79</v>
      </c>
      <c r="P21" t="s">
        <v>79</v>
      </c>
      <c r="Q21" t="s">
        <v>79</v>
      </c>
      <c r="R21" t="s">
        <v>79</v>
      </c>
      <c r="S21" t="s">
        <v>79</v>
      </c>
      <c r="T21" t="s">
        <v>79</v>
      </c>
      <c r="U21" t="s">
        <v>79</v>
      </c>
      <c r="V21" t="s">
        <v>79</v>
      </c>
      <c r="W21">
        <v>4</v>
      </c>
      <c r="X21">
        <v>3</v>
      </c>
      <c r="Y21">
        <v>1</v>
      </c>
      <c r="Z21" s="1">
        <v>39803</v>
      </c>
      <c r="AA21">
        <v>38</v>
      </c>
      <c r="AB21">
        <v>382050812215</v>
      </c>
      <c r="AC21">
        <v>38</v>
      </c>
      <c r="AD21">
        <v>7375922</v>
      </c>
      <c r="AE21">
        <v>38205</v>
      </c>
      <c r="AF21" t="b">
        <v>0</v>
      </c>
    </row>
    <row r="22" spans="1:32" x14ac:dyDescent="0.2">
      <c r="A22">
        <v>1</v>
      </c>
      <c r="B22">
        <v>21</v>
      </c>
      <c r="C22">
        <v>2</v>
      </c>
      <c r="D22" t="s">
        <v>2174</v>
      </c>
      <c r="E22" t="s">
        <v>2175</v>
      </c>
      <c r="F22" t="s">
        <v>79</v>
      </c>
      <c r="G22" t="s">
        <v>79</v>
      </c>
      <c r="H22">
        <v>22</v>
      </c>
      <c r="I22">
        <v>0</v>
      </c>
      <c r="J22">
        <v>0</v>
      </c>
      <c r="K22" t="s">
        <v>383</v>
      </c>
      <c r="L22" t="s">
        <v>79</v>
      </c>
      <c r="M22" t="s">
        <v>79</v>
      </c>
      <c r="N22" t="s">
        <v>384</v>
      </c>
      <c r="O22" t="s">
        <v>79</v>
      </c>
      <c r="P22" t="s">
        <v>79</v>
      </c>
      <c r="Q22" t="s">
        <v>79</v>
      </c>
      <c r="R22" t="s">
        <v>79</v>
      </c>
      <c r="S22" t="s">
        <v>79</v>
      </c>
      <c r="T22" t="s">
        <v>79</v>
      </c>
      <c r="U22" t="s">
        <v>79</v>
      </c>
      <c r="V22" t="s">
        <v>79</v>
      </c>
      <c r="W22">
        <v>4</v>
      </c>
      <c r="X22">
        <v>2</v>
      </c>
      <c r="Y22">
        <v>3</v>
      </c>
      <c r="Z22" s="1">
        <v>40031</v>
      </c>
      <c r="AA22">
        <v>38</v>
      </c>
      <c r="AB22">
        <v>382050908065</v>
      </c>
      <c r="AC22">
        <v>38</v>
      </c>
      <c r="AD22">
        <v>7834675</v>
      </c>
      <c r="AE22">
        <v>38205</v>
      </c>
      <c r="AF22" t="b">
        <v>0</v>
      </c>
    </row>
    <row r="23" spans="1:32" x14ac:dyDescent="0.2">
      <c r="A23">
        <v>1</v>
      </c>
      <c r="B23">
        <v>22</v>
      </c>
      <c r="C23">
        <v>2</v>
      </c>
      <c r="D23" t="s">
        <v>2176</v>
      </c>
      <c r="E23" t="s">
        <v>2177</v>
      </c>
      <c r="F23" t="s">
        <v>79</v>
      </c>
      <c r="G23" t="s">
        <v>79</v>
      </c>
      <c r="H23">
        <v>22</v>
      </c>
      <c r="I23">
        <v>0</v>
      </c>
      <c r="J23">
        <v>0</v>
      </c>
      <c r="K23" t="s">
        <v>383</v>
      </c>
      <c r="L23" t="s">
        <v>79</v>
      </c>
      <c r="M23" t="s">
        <v>79</v>
      </c>
      <c r="N23" t="s">
        <v>384</v>
      </c>
      <c r="O23" t="s">
        <v>79</v>
      </c>
      <c r="P23" t="s">
        <v>79</v>
      </c>
      <c r="Q23" t="s">
        <v>79</v>
      </c>
      <c r="R23" t="s">
        <v>79</v>
      </c>
      <c r="S23" t="s">
        <v>79</v>
      </c>
      <c r="T23" t="s">
        <v>79</v>
      </c>
      <c r="U23" t="s">
        <v>79</v>
      </c>
      <c r="V23" t="s">
        <v>79</v>
      </c>
      <c r="W23">
        <v>4</v>
      </c>
      <c r="X23">
        <v>2</v>
      </c>
      <c r="Y23">
        <v>2</v>
      </c>
      <c r="Z23" s="1">
        <v>40422</v>
      </c>
      <c r="AA23">
        <v>38</v>
      </c>
      <c r="AB23">
        <v>382051009015</v>
      </c>
      <c r="AC23">
        <v>38</v>
      </c>
      <c r="AD23">
        <v>7834687</v>
      </c>
      <c r="AE23">
        <v>38205</v>
      </c>
      <c r="AF23" t="b">
        <v>0</v>
      </c>
    </row>
    <row r="24" spans="1:32" x14ac:dyDescent="0.2">
      <c r="A24">
        <v>1</v>
      </c>
      <c r="B24">
        <v>23</v>
      </c>
      <c r="C24">
        <v>2</v>
      </c>
      <c r="D24" t="s">
        <v>2178</v>
      </c>
      <c r="E24" t="s">
        <v>2179</v>
      </c>
      <c r="F24" t="s">
        <v>79</v>
      </c>
      <c r="G24" t="s">
        <v>79</v>
      </c>
      <c r="H24">
        <v>22</v>
      </c>
      <c r="I24">
        <v>0</v>
      </c>
      <c r="J24">
        <v>0</v>
      </c>
      <c r="K24" t="s">
        <v>383</v>
      </c>
      <c r="L24" t="s">
        <v>79</v>
      </c>
      <c r="M24" t="s">
        <v>79</v>
      </c>
      <c r="N24" t="s">
        <v>384</v>
      </c>
      <c r="O24" t="s">
        <v>79</v>
      </c>
      <c r="P24" t="s">
        <v>79</v>
      </c>
      <c r="Q24" t="s">
        <v>79</v>
      </c>
      <c r="R24" t="s">
        <v>79</v>
      </c>
      <c r="S24" t="s">
        <v>79</v>
      </c>
      <c r="T24" t="s">
        <v>79</v>
      </c>
      <c r="U24" t="s">
        <v>79</v>
      </c>
      <c r="V24" t="s">
        <v>79</v>
      </c>
      <c r="W24">
        <v>4</v>
      </c>
      <c r="X24">
        <v>2</v>
      </c>
      <c r="Y24">
        <v>2</v>
      </c>
      <c r="Z24" s="1">
        <v>40453</v>
      </c>
      <c r="AA24">
        <v>38</v>
      </c>
      <c r="AB24">
        <v>382051010025</v>
      </c>
      <c r="AC24">
        <v>38</v>
      </c>
      <c r="AD24">
        <v>8359179</v>
      </c>
      <c r="AE24">
        <v>38205</v>
      </c>
      <c r="AF24" t="b">
        <v>0</v>
      </c>
    </row>
    <row r="25" spans="1:32" x14ac:dyDescent="0.2">
      <c r="A25">
        <v>1</v>
      </c>
      <c r="B25">
        <v>24</v>
      </c>
      <c r="C25">
        <v>2</v>
      </c>
      <c r="D25" t="s">
        <v>2180</v>
      </c>
      <c r="E25" t="s">
        <v>2181</v>
      </c>
      <c r="F25" t="s">
        <v>79</v>
      </c>
      <c r="G25" t="s">
        <v>79</v>
      </c>
      <c r="H25">
        <v>22</v>
      </c>
      <c r="I25">
        <v>0</v>
      </c>
      <c r="J25">
        <v>0</v>
      </c>
      <c r="K25" t="s">
        <v>383</v>
      </c>
      <c r="L25" t="s">
        <v>79</v>
      </c>
      <c r="M25" t="s">
        <v>79</v>
      </c>
      <c r="N25" t="s">
        <v>384</v>
      </c>
      <c r="O25" t="s">
        <v>79</v>
      </c>
      <c r="P25" t="s">
        <v>79</v>
      </c>
      <c r="Q25" t="s">
        <v>79</v>
      </c>
      <c r="R25" t="s">
        <v>79</v>
      </c>
      <c r="S25" t="s">
        <v>79</v>
      </c>
      <c r="T25" t="s">
        <v>79</v>
      </c>
      <c r="U25" t="s">
        <v>79</v>
      </c>
      <c r="V25" t="s">
        <v>79</v>
      </c>
      <c r="W25">
        <v>4</v>
      </c>
      <c r="X25">
        <v>2</v>
      </c>
      <c r="Y25">
        <v>2</v>
      </c>
      <c r="Z25" s="1">
        <v>40584</v>
      </c>
      <c r="AA25">
        <v>38</v>
      </c>
      <c r="AB25">
        <v>382051102105</v>
      </c>
      <c r="AC25">
        <v>38</v>
      </c>
      <c r="AD25">
        <v>9298067</v>
      </c>
      <c r="AE25">
        <v>38205</v>
      </c>
      <c r="AF25" t="b">
        <v>0</v>
      </c>
    </row>
    <row r="26" spans="1:32" x14ac:dyDescent="0.2">
      <c r="A26">
        <v>1</v>
      </c>
      <c r="B26">
        <v>25</v>
      </c>
      <c r="C26">
        <v>2</v>
      </c>
      <c r="D26" t="s">
        <v>2182</v>
      </c>
      <c r="E26" t="s">
        <v>2183</v>
      </c>
      <c r="F26" t="s">
        <v>79</v>
      </c>
      <c r="G26" t="s">
        <v>79</v>
      </c>
      <c r="H26">
        <v>22</v>
      </c>
      <c r="I26">
        <v>0</v>
      </c>
      <c r="J26">
        <v>0</v>
      </c>
      <c r="K26" t="s">
        <v>383</v>
      </c>
      <c r="L26" t="s">
        <v>79</v>
      </c>
      <c r="M26" t="s">
        <v>79</v>
      </c>
      <c r="N26" t="s">
        <v>384</v>
      </c>
      <c r="O26" t="s">
        <v>79</v>
      </c>
      <c r="P26" t="s">
        <v>79</v>
      </c>
      <c r="Q26" t="s">
        <v>79</v>
      </c>
      <c r="R26" t="s">
        <v>79</v>
      </c>
      <c r="S26" t="s">
        <v>79</v>
      </c>
      <c r="T26" t="s">
        <v>79</v>
      </c>
      <c r="U26" t="s">
        <v>79</v>
      </c>
      <c r="V26" t="s">
        <v>79</v>
      </c>
      <c r="W26">
        <v>4</v>
      </c>
      <c r="X26">
        <v>2</v>
      </c>
      <c r="Y26">
        <v>1</v>
      </c>
      <c r="Z26" s="1">
        <v>40638</v>
      </c>
      <c r="AA26">
        <v>38</v>
      </c>
      <c r="AB26">
        <v>382051104055</v>
      </c>
      <c r="AC26">
        <v>38</v>
      </c>
      <c r="AD26">
        <v>9451108</v>
      </c>
      <c r="AE26">
        <v>38205</v>
      </c>
      <c r="AF26" t="b">
        <v>0</v>
      </c>
    </row>
    <row r="27" spans="1:32" x14ac:dyDescent="0.2">
      <c r="A27">
        <v>1</v>
      </c>
      <c r="B27">
        <v>26</v>
      </c>
      <c r="C27">
        <v>2</v>
      </c>
      <c r="D27" t="s">
        <v>2184</v>
      </c>
      <c r="E27" t="s">
        <v>2185</v>
      </c>
      <c r="F27" t="s">
        <v>79</v>
      </c>
      <c r="G27" t="s">
        <v>79</v>
      </c>
      <c r="H27">
        <v>22</v>
      </c>
      <c r="I27">
        <v>0</v>
      </c>
      <c r="J27">
        <v>0</v>
      </c>
      <c r="K27" t="s">
        <v>383</v>
      </c>
      <c r="L27" t="s">
        <v>79</v>
      </c>
      <c r="M27" t="s">
        <v>79</v>
      </c>
      <c r="N27" t="s">
        <v>384</v>
      </c>
      <c r="O27" t="s">
        <v>79</v>
      </c>
      <c r="P27" t="s">
        <v>79</v>
      </c>
      <c r="Q27" t="s">
        <v>79</v>
      </c>
      <c r="R27" t="s">
        <v>79</v>
      </c>
      <c r="S27" t="s">
        <v>79</v>
      </c>
      <c r="T27" t="s">
        <v>79</v>
      </c>
      <c r="U27" t="s">
        <v>79</v>
      </c>
      <c r="V27" t="s">
        <v>79</v>
      </c>
      <c r="W27">
        <v>4</v>
      </c>
      <c r="X27">
        <v>2</v>
      </c>
      <c r="Y27">
        <v>1</v>
      </c>
      <c r="Z27" s="1">
        <v>40799</v>
      </c>
      <c r="AA27">
        <v>38</v>
      </c>
      <c r="AB27">
        <v>382051109135</v>
      </c>
      <c r="AC27">
        <v>38</v>
      </c>
      <c r="AD27">
        <v>8811883</v>
      </c>
      <c r="AE27">
        <v>38205</v>
      </c>
      <c r="AF27" t="b">
        <v>0</v>
      </c>
    </row>
    <row r="28" spans="1:32" x14ac:dyDescent="0.2">
      <c r="A28">
        <v>1</v>
      </c>
      <c r="B28">
        <v>27</v>
      </c>
      <c r="C28">
        <v>2</v>
      </c>
      <c r="D28" t="s">
        <v>2186</v>
      </c>
      <c r="E28" t="s">
        <v>2187</v>
      </c>
      <c r="F28" t="s">
        <v>79</v>
      </c>
      <c r="G28" t="s">
        <v>79</v>
      </c>
      <c r="H28">
        <v>22</v>
      </c>
      <c r="I28">
        <v>0</v>
      </c>
      <c r="J28">
        <v>0</v>
      </c>
      <c r="K28" t="s">
        <v>383</v>
      </c>
      <c r="L28" t="s">
        <v>79</v>
      </c>
      <c r="M28" t="s">
        <v>79</v>
      </c>
      <c r="N28" t="s">
        <v>384</v>
      </c>
      <c r="O28" t="s">
        <v>79</v>
      </c>
      <c r="P28" t="s">
        <v>79</v>
      </c>
      <c r="Q28" t="s">
        <v>79</v>
      </c>
      <c r="R28" t="s">
        <v>79</v>
      </c>
      <c r="S28" t="s">
        <v>79</v>
      </c>
      <c r="T28" t="s">
        <v>79</v>
      </c>
      <c r="U28" t="s">
        <v>79</v>
      </c>
      <c r="V28" t="s">
        <v>79</v>
      </c>
      <c r="W28">
        <v>4</v>
      </c>
      <c r="X28">
        <v>2</v>
      </c>
      <c r="Y28">
        <v>1</v>
      </c>
      <c r="Z28" s="1">
        <v>40963</v>
      </c>
      <c r="AA28">
        <v>38</v>
      </c>
      <c r="AB28">
        <v>382051202245</v>
      </c>
      <c r="AC28">
        <v>38</v>
      </c>
      <c r="AD28">
        <v>8729369</v>
      </c>
      <c r="AE28">
        <v>38205</v>
      </c>
      <c r="AF28" t="b">
        <v>0</v>
      </c>
    </row>
    <row r="29" spans="1:32" x14ac:dyDescent="0.2">
      <c r="A29">
        <v>1</v>
      </c>
      <c r="B29">
        <v>28</v>
      </c>
      <c r="C29">
        <v>2</v>
      </c>
      <c r="D29" t="s">
        <v>714</v>
      </c>
      <c r="E29" t="s">
        <v>715</v>
      </c>
      <c r="F29" t="s">
        <v>79</v>
      </c>
      <c r="G29" t="s">
        <v>79</v>
      </c>
      <c r="H29">
        <v>22</v>
      </c>
      <c r="I29">
        <v>0</v>
      </c>
      <c r="J29">
        <v>0</v>
      </c>
      <c r="K29" t="s">
        <v>383</v>
      </c>
      <c r="L29" t="s">
        <v>79</v>
      </c>
      <c r="M29" t="s">
        <v>79</v>
      </c>
      <c r="N29" t="s">
        <v>384</v>
      </c>
      <c r="O29" t="s">
        <v>79</v>
      </c>
      <c r="P29" t="s">
        <v>79</v>
      </c>
      <c r="Q29" t="s">
        <v>79</v>
      </c>
      <c r="R29" t="s">
        <v>79</v>
      </c>
      <c r="S29" t="s">
        <v>79</v>
      </c>
      <c r="T29" t="s">
        <v>79</v>
      </c>
      <c r="U29" t="s">
        <v>79</v>
      </c>
      <c r="V29" t="s">
        <v>79</v>
      </c>
      <c r="W29">
        <v>4</v>
      </c>
      <c r="X29">
        <v>1</v>
      </c>
      <c r="Y29">
        <v>6</v>
      </c>
      <c r="Z29" s="1">
        <v>41042</v>
      </c>
      <c r="AA29">
        <v>38</v>
      </c>
      <c r="AB29">
        <v>382051205135</v>
      </c>
      <c r="AC29">
        <v>38</v>
      </c>
      <c r="AD29">
        <v>8729395</v>
      </c>
      <c r="AE29">
        <v>38205</v>
      </c>
      <c r="AF29" t="b">
        <v>0</v>
      </c>
    </row>
    <row r="30" spans="1:32" x14ac:dyDescent="0.2">
      <c r="A30">
        <v>1</v>
      </c>
      <c r="B30">
        <v>29</v>
      </c>
      <c r="C30">
        <v>2</v>
      </c>
      <c r="D30" t="s">
        <v>716</v>
      </c>
      <c r="E30" t="s">
        <v>717</v>
      </c>
      <c r="F30" t="s">
        <v>79</v>
      </c>
      <c r="G30" t="s">
        <v>79</v>
      </c>
      <c r="H30">
        <v>22</v>
      </c>
      <c r="I30">
        <v>0</v>
      </c>
      <c r="J30">
        <v>0</v>
      </c>
      <c r="K30" t="s">
        <v>383</v>
      </c>
      <c r="L30" t="s">
        <v>79</v>
      </c>
      <c r="M30" t="s">
        <v>79</v>
      </c>
      <c r="N30" t="s">
        <v>384</v>
      </c>
      <c r="O30" t="s">
        <v>79</v>
      </c>
      <c r="P30" t="s">
        <v>79</v>
      </c>
      <c r="Q30" t="s">
        <v>79</v>
      </c>
      <c r="R30" t="s">
        <v>79</v>
      </c>
      <c r="S30" t="s">
        <v>79</v>
      </c>
      <c r="T30" t="s">
        <v>79</v>
      </c>
      <c r="U30" t="s">
        <v>79</v>
      </c>
      <c r="V30" t="s">
        <v>79</v>
      </c>
      <c r="W30">
        <v>4</v>
      </c>
      <c r="X30">
        <v>1</v>
      </c>
      <c r="Y30">
        <v>6</v>
      </c>
      <c r="Z30" s="1">
        <v>41048</v>
      </c>
      <c r="AA30">
        <v>38</v>
      </c>
      <c r="AB30">
        <v>382051205195</v>
      </c>
      <c r="AC30">
        <v>38</v>
      </c>
      <c r="AD30">
        <v>8729383</v>
      </c>
      <c r="AE30">
        <v>38205</v>
      </c>
      <c r="AF30" t="b">
        <v>0</v>
      </c>
    </row>
    <row r="31" spans="1:32" x14ac:dyDescent="0.2">
      <c r="A31">
        <v>1</v>
      </c>
      <c r="B31">
        <v>30</v>
      </c>
      <c r="C31">
        <v>2</v>
      </c>
      <c r="D31" t="s">
        <v>718</v>
      </c>
      <c r="E31" t="s">
        <v>719</v>
      </c>
      <c r="F31" t="s">
        <v>79</v>
      </c>
      <c r="G31" t="s">
        <v>79</v>
      </c>
      <c r="H31">
        <v>22</v>
      </c>
      <c r="I31">
        <v>0</v>
      </c>
      <c r="J31">
        <v>0</v>
      </c>
      <c r="K31" t="s">
        <v>383</v>
      </c>
      <c r="L31" t="s">
        <v>79</v>
      </c>
      <c r="M31" t="s">
        <v>79</v>
      </c>
      <c r="N31" t="s">
        <v>384</v>
      </c>
      <c r="O31" t="s">
        <v>79</v>
      </c>
      <c r="P31" t="s">
        <v>79</v>
      </c>
      <c r="Q31" t="s">
        <v>79</v>
      </c>
      <c r="R31" t="s">
        <v>79</v>
      </c>
      <c r="S31" t="s">
        <v>79</v>
      </c>
      <c r="T31" t="s">
        <v>79</v>
      </c>
      <c r="U31" t="s">
        <v>79</v>
      </c>
      <c r="V31" t="s">
        <v>79</v>
      </c>
      <c r="W31">
        <v>4</v>
      </c>
      <c r="X31">
        <v>1</v>
      </c>
      <c r="Y31">
        <v>6</v>
      </c>
      <c r="Z31" s="1">
        <v>41117</v>
      </c>
      <c r="AA31">
        <v>38</v>
      </c>
      <c r="AB31">
        <v>382051207275</v>
      </c>
      <c r="AC31">
        <v>38</v>
      </c>
      <c r="AD31">
        <v>9479395</v>
      </c>
      <c r="AE31">
        <v>38205</v>
      </c>
      <c r="AF31" t="b">
        <v>0</v>
      </c>
    </row>
    <row r="32" spans="1:32" x14ac:dyDescent="0.2">
      <c r="A32">
        <v>1</v>
      </c>
      <c r="B32">
        <v>31</v>
      </c>
      <c r="C32">
        <v>2</v>
      </c>
      <c r="D32" t="s">
        <v>720</v>
      </c>
      <c r="E32" t="s">
        <v>721</v>
      </c>
      <c r="F32" t="s">
        <v>79</v>
      </c>
      <c r="G32" t="s">
        <v>79</v>
      </c>
      <c r="H32">
        <v>22</v>
      </c>
      <c r="I32">
        <v>0</v>
      </c>
      <c r="J32">
        <v>0</v>
      </c>
      <c r="K32" t="s">
        <v>383</v>
      </c>
      <c r="L32" t="s">
        <v>79</v>
      </c>
      <c r="M32" t="s">
        <v>79</v>
      </c>
      <c r="N32" t="s">
        <v>384</v>
      </c>
      <c r="O32" t="s">
        <v>79</v>
      </c>
      <c r="P32" t="s">
        <v>79</v>
      </c>
      <c r="Q32" t="s">
        <v>79</v>
      </c>
      <c r="R32" t="s">
        <v>79</v>
      </c>
      <c r="S32" t="s">
        <v>79</v>
      </c>
      <c r="T32" t="s">
        <v>79</v>
      </c>
      <c r="U32" t="s">
        <v>79</v>
      </c>
      <c r="V32" t="s">
        <v>79</v>
      </c>
      <c r="W32">
        <v>4</v>
      </c>
      <c r="X32">
        <v>1</v>
      </c>
      <c r="Y32">
        <v>6</v>
      </c>
      <c r="Z32" s="1">
        <v>41143</v>
      </c>
      <c r="AA32">
        <v>38</v>
      </c>
      <c r="AB32">
        <v>382051208225</v>
      </c>
      <c r="AC32">
        <v>38</v>
      </c>
      <c r="AD32">
        <v>8729408</v>
      </c>
      <c r="AE32">
        <v>38205</v>
      </c>
      <c r="AF32" t="b">
        <v>0</v>
      </c>
    </row>
    <row r="33" spans="1:32" x14ac:dyDescent="0.2">
      <c r="A33">
        <v>1</v>
      </c>
      <c r="B33">
        <v>32</v>
      </c>
      <c r="C33">
        <v>2</v>
      </c>
      <c r="D33" t="s">
        <v>722</v>
      </c>
      <c r="E33" t="s">
        <v>723</v>
      </c>
      <c r="F33" t="s">
        <v>79</v>
      </c>
      <c r="G33" t="s">
        <v>79</v>
      </c>
      <c r="H33">
        <v>22</v>
      </c>
      <c r="I33">
        <v>0</v>
      </c>
      <c r="J33">
        <v>0</v>
      </c>
      <c r="K33" t="s">
        <v>383</v>
      </c>
      <c r="L33" t="s">
        <v>79</v>
      </c>
      <c r="M33" t="s">
        <v>79</v>
      </c>
      <c r="N33" t="s">
        <v>384</v>
      </c>
      <c r="O33" t="s">
        <v>79</v>
      </c>
      <c r="P33" t="s">
        <v>79</v>
      </c>
      <c r="Q33" t="s">
        <v>79</v>
      </c>
      <c r="R33" t="s">
        <v>79</v>
      </c>
      <c r="S33" t="s">
        <v>79</v>
      </c>
      <c r="T33" t="s">
        <v>79</v>
      </c>
      <c r="U33" t="s">
        <v>79</v>
      </c>
      <c r="V33" t="s">
        <v>79</v>
      </c>
      <c r="W33">
        <v>4</v>
      </c>
      <c r="X33">
        <v>1</v>
      </c>
      <c r="Y33">
        <v>6</v>
      </c>
      <c r="Z33" s="1">
        <v>41148</v>
      </c>
      <c r="AA33">
        <v>38</v>
      </c>
      <c r="AB33">
        <v>382051208275</v>
      </c>
      <c r="AC33">
        <v>38</v>
      </c>
      <c r="AD33">
        <v>9115809</v>
      </c>
      <c r="AE33">
        <v>38205</v>
      </c>
      <c r="AF33" t="b">
        <v>0</v>
      </c>
    </row>
    <row r="34" spans="1:32" x14ac:dyDescent="0.2">
      <c r="A34">
        <v>1</v>
      </c>
      <c r="B34">
        <v>33</v>
      </c>
      <c r="C34">
        <v>2</v>
      </c>
      <c r="D34" t="s">
        <v>724</v>
      </c>
      <c r="E34" t="s">
        <v>725</v>
      </c>
      <c r="F34" t="s">
        <v>79</v>
      </c>
      <c r="G34" t="s">
        <v>79</v>
      </c>
      <c r="H34">
        <v>22</v>
      </c>
      <c r="I34">
        <v>0</v>
      </c>
      <c r="J34">
        <v>0</v>
      </c>
      <c r="K34" t="s">
        <v>383</v>
      </c>
      <c r="L34" t="s">
        <v>79</v>
      </c>
      <c r="M34" t="s">
        <v>79</v>
      </c>
      <c r="N34" t="s">
        <v>384</v>
      </c>
      <c r="O34" t="s">
        <v>79</v>
      </c>
      <c r="P34" t="s">
        <v>79</v>
      </c>
      <c r="Q34" t="s">
        <v>79</v>
      </c>
      <c r="R34" t="s">
        <v>79</v>
      </c>
      <c r="S34" t="s">
        <v>79</v>
      </c>
      <c r="T34" t="s">
        <v>79</v>
      </c>
      <c r="U34" t="s">
        <v>79</v>
      </c>
      <c r="V34" t="s">
        <v>79</v>
      </c>
      <c r="W34">
        <v>4</v>
      </c>
      <c r="X34">
        <v>1</v>
      </c>
      <c r="Y34">
        <v>6</v>
      </c>
      <c r="Z34" s="1">
        <v>41327</v>
      </c>
      <c r="AA34">
        <v>38</v>
      </c>
      <c r="AB34">
        <v>382051302225</v>
      </c>
      <c r="AC34">
        <v>38</v>
      </c>
      <c r="AD34">
        <v>9104600</v>
      </c>
      <c r="AE34">
        <v>38205</v>
      </c>
      <c r="AF34" t="b">
        <v>0</v>
      </c>
    </row>
    <row r="35" spans="1:32" x14ac:dyDescent="0.2">
      <c r="A35">
        <v>1</v>
      </c>
      <c r="B35">
        <v>34</v>
      </c>
      <c r="C35">
        <v>2</v>
      </c>
      <c r="D35" t="s">
        <v>726</v>
      </c>
      <c r="E35" t="s">
        <v>727</v>
      </c>
      <c r="F35" t="s">
        <v>79</v>
      </c>
      <c r="G35" t="s">
        <v>79</v>
      </c>
      <c r="H35">
        <v>22</v>
      </c>
      <c r="I35">
        <v>0</v>
      </c>
      <c r="J35">
        <v>0</v>
      </c>
      <c r="K35" t="s">
        <v>383</v>
      </c>
      <c r="L35" t="s">
        <v>79</v>
      </c>
      <c r="M35" t="s">
        <v>79</v>
      </c>
      <c r="N35" t="s">
        <v>384</v>
      </c>
      <c r="O35" t="s">
        <v>79</v>
      </c>
      <c r="P35" t="s">
        <v>79</v>
      </c>
      <c r="Q35" t="s">
        <v>79</v>
      </c>
      <c r="R35" t="s">
        <v>79</v>
      </c>
      <c r="S35" t="s">
        <v>79</v>
      </c>
      <c r="T35" t="s">
        <v>79</v>
      </c>
      <c r="U35" t="s">
        <v>79</v>
      </c>
      <c r="V35" t="s">
        <v>79</v>
      </c>
      <c r="W35">
        <v>4</v>
      </c>
      <c r="X35">
        <v>1</v>
      </c>
      <c r="Y35">
        <v>5</v>
      </c>
      <c r="Z35" s="1">
        <v>41428</v>
      </c>
      <c r="AA35">
        <v>38</v>
      </c>
      <c r="AB35">
        <v>382051306035</v>
      </c>
      <c r="AC35">
        <v>38</v>
      </c>
      <c r="AD35">
        <v>9104256</v>
      </c>
      <c r="AE35">
        <v>38205</v>
      </c>
      <c r="AF35" t="b">
        <v>0</v>
      </c>
    </row>
    <row r="36" spans="1:32" x14ac:dyDescent="0.2">
      <c r="A36">
        <v>1</v>
      </c>
      <c r="B36">
        <v>35</v>
      </c>
      <c r="C36">
        <v>2</v>
      </c>
      <c r="D36" t="s">
        <v>2188</v>
      </c>
      <c r="E36" t="s">
        <v>2189</v>
      </c>
      <c r="F36" t="s">
        <v>79</v>
      </c>
      <c r="G36" t="s">
        <v>79</v>
      </c>
      <c r="H36">
        <v>22</v>
      </c>
      <c r="I36">
        <v>0</v>
      </c>
      <c r="J36">
        <v>0</v>
      </c>
      <c r="K36" t="s">
        <v>383</v>
      </c>
      <c r="L36" t="s">
        <v>79</v>
      </c>
      <c r="M36" t="s">
        <v>79</v>
      </c>
      <c r="N36" t="s">
        <v>384</v>
      </c>
      <c r="O36" t="s">
        <v>79</v>
      </c>
      <c r="P36" t="s">
        <v>79</v>
      </c>
      <c r="Q36" t="s">
        <v>79</v>
      </c>
      <c r="R36" t="s">
        <v>79</v>
      </c>
      <c r="S36" t="s">
        <v>79</v>
      </c>
      <c r="T36" t="s">
        <v>79</v>
      </c>
      <c r="U36" t="s">
        <v>79</v>
      </c>
      <c r="V36" t="s">
        <v>79</v>
      </c>
      <c r="W36">
        <v>4</v>
      </c>
      <c r="X36">
        <v>1</v>
      </c>
      <c r="Y36">
        <v>5</v>
      </c>
      <c r="Z36" s="1">
        <v>41659</v>
      </c>
      <c r="AA36">
        <v>38</v>
      </c>
      <c r="AB36">
        <v>382051401205</v>
      </c>
      <c r="AC36">
        <v>38</v>
      </c>
      <c r="AD36">
        <v>9298106</v>
      </c>
      <c r="AE36">
        <v>38205</v>
      </c>
      <c r="AF36" t="b">
        <v>0</v>
      </c>
    </row>
    <row r="37" spans="1:32" x14ac:dyDescent="0.2">
      <c r="A37">
        <v>1</v>
      </c>
      <c r="B37">
        <v>36</v>
      </c>
      <c r="C37">
        <v>2</v>
      </c>
      <c r="D37" t="s">
        <v>728</v>
      </c>
      <c r="E37" t="s">
        <v>729</v>
      </c>
      <c r="F37" t="s">
        <v>79</v>
      </c>
      <c r="G37" t="s">
        <v>79</v>
      </c>
      <c r="H37">
        <v>22</v>
      </c>
      <c r="I37">
        <v>0</v>
      </c>
      <c r="J37">
        <v>0</v>
      </c>
      <c r="K37" t="s">
        <v>383</v>
      </c>
      <c r="L37" t="s">
        <v>79</v>
      </c>
      <c r="M37" t="s">
        <v>79</v>
      </c>
      <c r="N37" t="s">
        <v>384</v>
      </c>
      <c r="O37" t="s">
        <v>79</v>
      </c>
      <c r="P37" t="s">
        <v>79</v>
      </c>
      <c r="Q37" t="s">
        <v>79</v>
      </c>
      <c r="R37" t="s">
        <v>79</v>
      </c>
      <c r="S37" t="s">
        <v>79</v>
      </c>
      <c r="T37" t="s">
        <v>79</v>
      </c>
      <c r="U37" t="s">
        <v>79</v>
      </c>
      <c r="V37" t="s">
        <v>79</v>
      </c>
      <c r="W37">
        <v>4</v>
      </c>
      <c r="X37">
        <v>1</v>
      </c>
      <c r="Y37">
        <v>4</v>
      </c>
      <c r="Z37" s="1">
        <v>41812</v>
      </c>
      <c r="AA37">
        <v>38</v>
      </c>
      <c r="AB37">
        <v>382051406225</v>
      </c>
      <c r="AC37">
        <v>38</v>
      </c>
      <c r="AD37">
        <v>9298118</v>
      </c>
      <c r="AE37">
        <v>38205</v>
      </c>
      <c r="AF37" t="b">
        <v>0</v>
      </c>
    </row>
    <row r="38" spans="1:32" x14ac:dyDescent="0.2">
      <c r="A38">
        <v>1</v>
      </c>
      <c r="B38">
        <v>37</v>
      </c>
      <c r="C38">
        <v>1</v>
      </c>
      <c r="D38" t="s">
        <v>2190</v>
      </c>
      <c r="E38" t="s">
        <v>2191</v>
      </c>
      <c r="F38" t="s">
        <v>79</v>
      </c>
      <c r="G38" t="s">
        <v>79</v>
      </c>
      <c r="H38">
        <v>26</v>
      </c>
      <c r="I38">
        <v>0</v>
      </c>
      <c r="J38">
        <v>0</v>
      </c>
      <c r="K38" t="s">
        <v>386</v>
      </c>
      <c r="L38" t="s">
        <v>79</v>
      </c>
      <c r="M38" t="s">
        <v>79</v>
      </c>
      <c r="N38" t="s">
        <v>387</v>
      </c>
      <c r="O38" t="s">
        <v>79</v>
      </c>
      <c r="P38" t="s">
        <v>79</v>
      </c>
      <c r="Q38" t="s">
        <v>79</v>
      </c>
      <c r="R38" t="s">
        <v>79</v>
      </c>
      <c r="S38" t="s">
        <v>79</v>
      </c>
      <c r="T38" t="s">
        <v>79</v>
      </c>
      <c r="U38" t="s">
        <v>79</v>
      </c>
      <c r="V38" t="s">
        <v>79</v>
      </c>
      <c r="W38">
        <v>4</v>
      </c>
      <c r="X38">
        <v>4</v>
      </c>
      <c r="Y38">
        <v>4</v>
      </c>
      <c r="Z38" s="1">
        <v>37633</v>
      </c>
      <c r="AA38">
        <v>38</v>
      </c>
      <c r="AB38">
        <v>382080301120</v>
      </c>
      <c r="AC38">
        <v>38</v>
      </c>
      <c r="AD38">
        <v>4524732</v>
      </c>
      <c r="AE38">
        <v>38208</v>
      </c>
      <c r="AF38" t="b">
        <v>0</v>
      </c>
    </row>
    <row r="39" spans="1:32" x14ac:dyDescent="0.2">
      <c r="A39">
        <v>1</v>
      </c>
      <c r="B39">
        <v>38</v>
      </c>
      <c r="C39">
        <v>1</v>
      </c>
      <c r="D39" t="s">
        <v>2192</v>
      </c>
      <c r="E39" t="s">
        <v>2193</v>
      </c>
      <c r="F39" t="s">
        <v>79</v>
      </c>
      <c r="G39" t="s">
        <v>79</v>
      </c>
      <c r="H39">
        <v>26</v>
      </c>
      <c r="I39">
        <v>0</v>
      </c>
      <c r="J39">
        <v>0</v>
      </c>
      <c r="K39" t="s">
        <v>386</v>
      </c>
      <c r="L39" t="s">
        <v>79</v>
      </c>
      <c r="M39" t="s">
        <v>79</v>
      </c>
      <c r="N39" t="s">
        <v>387</v>
      </c>
      <c r="O39" t="s">
        <v>79</v>
      </c>
      <c r="P39" t="s">
        <v>79</v>
      </c>
      <c r="Q39" t="s">
        <v>79</v>
      </c>
      <c r="R39" t="s">
        <v>79</v>
      </c>
      <c r="S39" t="s">
        <v>79</v>
      </c>
      <c r="T39" t="s">
        <v>79</v>
      </c>
      <c r="U39" t="s">
        <v>79</v>
      </c>
      <c r="V39" t="s">
        <v>79</v>
      </c>
      <c r="W39">
        <v>4</v>
      </c>
      <c r="X39">
        <v>4</v>
      </c>
      <c r="Y39">
        <v>2</v>
      </c>
      <c r="Z39" s="1">
        <v>38102</v>
      </c>
      <c r="AA39">
        <v>38</v>
      </c>
      <c r="AB39">
        <v>382080404250</v>
      </c>
      <c r="AC39">
        <v>38</v>
      </c>
      <c r="AD39">
        <v>5161194</v>
      </c>
      <c r="AE39">
        <v>38208</v>
      </c>
      <c r="AF39" t="b">
        <v>0</v>
      </c>
    </row>
    <row r="40" spans="1:32" x14ac:dyDescent="0.2">
      <c r="A40">
        <v>1</v>
      </c>
      <c r="B40">
        <v>39</v>
      </c>
      <c r="C40">
        <v>1</v>
      </c>
      <c r="D40" t="s">
        <v>2194</v>
      </c>
      <c r="E40" t="s">
        <v>2195</v>
      </c>
      <c r="F40" t="s">
        <v>79</v>
      </c>
      <c r="G40" t="s">
        <v>79</v>
      </c>
      <c r="H40">
        <v>26</v>
      </c>
      <c r="I40">
        <v>0</v>
      </c>
      <c r="J40">
        <v>0</v>
      </c>
      <c r="K40" t="s">
        <v>386</v>
      </c>
      <c r="L40" t="s">
        <v>79</v>
      </c>
      <c r="M40" t="s">
        <v>79</v>
      </c>
      <c r="N40" t="s">
        <v>387</v>
      </c>
      <c r="O40" t="s">
        <v>79</v>
      </c>
      <c r="P40" t="s">
        <v>79</v>
      </c>
      <c r="Q40" t="s">
        <v>79</v>
      </c>
      <c r="R40" t="s">
        <v>79</v>
      </c>
      <c r="S40" t="s">
        <v>79</v>
      </c>
      <c r="T40" t="s">
        <v>79</v>
      </c>
      <c r="U40" t="s">
        <v>79</v>
      </c>
      <c r="V40" t="s">
        <v>79</v>
      </c>
      <c r="W40">
        <v>4</v>
      </c>
      <c r="X40">
        <v>4</v>
      </c>
      <c r="Y40">
        <v>1</v>
      </c>
      <c r="Z40" s="1">
        <v>38471</v>
      </c>
      <c r="AA40">
        <v>38</v>
      </c>
      <c r="AB40">
        <v>382080504290</v>
      </c>
      <c r="AC40">
        <v>38</v>
      </c>
      <c r="AD40">
        <v>6480810</v>
      </c>
      <c r="AE40">
        <v>38208</v>
      </c>
      <c r="AF40" t="b">
        <v>0</v>
      </c>
    </row>
    <row r="41" spans="1:32" x14ac:dyDescent="0.2">
      <c r="A41">
        <v>1</v>
      </c>
      <c r="B41">
        <v>40</v>
      </c>
      <c r="C41">
        <v>1</v>
      </c>
      <c r="D41" t="s">
        <v>2196</v>
      </c>
      <c r="E41" t="s">
        <v>2197</v>
      </c>
      <c r="F41" t="s">
        <v>79</v>
      </c>
      <c r="G41" t="s">
        <v>79</v>
      </c>
      <c r="H41">
        <v>26</v>
      </c>
      <c r="I41">
        <v>0</v>
      </c>
      <c r="J41">
        <v>0</v>
      </c>
      <c r="K41" t="s">
        <v>386</v>
      </c>
      <c r="L41" t="s">
        <v>79</v>
      </c>
      <c r="M41" t="s">
        <v>79</v>
      </c>
      <c r="N41" t="s">
        <v>387</v>
      </c>
      <c r="O41" t="s">
        <v>79</v>
      </c>
      <c r="P41" t="s">
        <v>79</v>
      </c>
      <c r="Q41" t="s">
        <v>79</v>
      </c>
      <c r="R41" t="s">
        <v>79</v>
      </c>
      <c r="S41" t="s">
        <v>79</v>
      </c>
      <c r="T41" t="s">
        <v>79</v>
      </c>
      <c r="U41" t="s">
        <v>79</v>
      </c>
      <c r="V41" t="s">
        <v>79</v>
      </c>
      <c r="W41">
        <v>4</v>
      </c>
      <c r="X41">
        <v>4</v>
      </c>
      <c r="Y41">
        <v>1</v>
      </c>
      <c r="Z41" s="1">
        <v>38677</v>
      </c>
      <c r="AA41">
        <v>38</v>
      </c>
      <c r="AB41">
        <v>382080511210</v>
      </c>
      <c r="AC41">
        <v>38</v>
      </c>
      <c r="AD41">
        <v>9502851</v>
      </c>
      <c r="AE41">
        <v>38208</v>
      </c>
      <c r="AF41" t="b">
        <v>0</v>
      </c>
    </row>
    <row r="42" spans="1:32" x14ac:dyDescent="0.2">
      <c r="A42">
        <v>1</v>
      </c>
      <c r="B42">
        <v>41</v>
      </c>
      <c r="C42">
        <v>1</v>
      </c>
      <c r="D42" t="s">
        <v>2198</v>
      </c>
      <c r="E42" t="s">
        <v>2199</v>
      </c>
      <c r="F42" t="s">
        <v>79</v>
      </c>
      <c r="G42" t="s">
        <v>79</v>
      </c>
      <c r="H42">
        <v>26</v>
      </c>
      <c r="I42">
        <v>0</v>
      </c>
      <c r="J42">
        <v>0</v>
      </c>
      <c r="K42" t="s">
        <v>386</v>
      </c>
      <c r="L42" t="s">
        <v>79</v>
      </c>
      <c r="M42" t="s">
        <v>79</v>
      </c>
      <c r="N42" t="s">
        <v>387</v>
      </c>
      <c r="O42" t="s">
        <v>79</v>
      </c>
      <c r="P42" t="s">
        <v>79</v>
      </c>
      <c r="Q42" t="s">
        <v>79</v>
      </c>
      <c r="R42" t="s">
        <v>79</v>
      </c>
      <c r="S42" t="s">
        <v>79</v>
      </c>
      <c r="T42" t="s">
        <v>79</v>
      </c>
      <c r="U42" t="s">
        <v>79</v>
      </c>
      <c r="V42" t="s">
        <v>79</v>
      </c>
      <c r="W42">
        <v>4</v>
      </c>
      <c r="X42">
        <v>3</v>
      </c>
      <c r="Y42">
        <v>3</v>
      </c>
      <c r="Z42" s="1">
        <v>38904</v>
      </c>
      <c r="AA42">
        <v>38</v>
      </c>
      <c r="AB42">
        <v>382080607060</v>
      </c>
      <c r="AC42">
        <v>38</v>
      </c>
      <c r="AD42">
        <v>6618723</v>
      </c>
      <c r="AE42">
        <v>38208</v>
      </c>
      <c r="AF42" t="b">
        <v>0</v>
      </c>
    </row>
    <row r="43" spans="1:32" x14ac:dyDescent="0.2">
      <c r="A43">
        <v>1</v>
      </c>
      <c r="B43">
        <v>42</v>
      </c>
      <c r="C43">
        <v>1</v>
      </c>
      <c r="D43" t="s">
        <v>2200</v>
      </c>
      <c r="E43" t="s">
        <v>2201</v>
      </c>
      <c r="F43" t="s">
        <v>79</v>
      </c>
      <c r="G43" t="s">
        <v>79</v>
      </c>
      <c r="H43">
        <v>26</v>
      </c>
      <c r="I43">
        <v>0</v>
      </c>
      <c r="J43">
        <v>0</v>
      </c>
      <c r="K43" t="s">
        <v>386</v>
      </c>
      <c r="L43" t="s">
        <v>79</v>
      </c>
      <c r="M43" t="s">
        <v>79</v>
      </c>
      <c r="N43" t="s">
        <v>387</v>
      </c>
      <c r="O43" t="s">
        <v>79</v>
      </c>
      <c r="P43" t="s">
        <v>79</v>
      </c>
      <c r="Q43" t="s">
        <v>79</v>
      </c>
      <c r="R43" t="s">
        <v>79</v>
      </c>
      <c r="S43" t="s">
        <v>79</v>
      </c>
      <c r="T43" t="s">
        <v>79</v>
      </c>
      <c r="U43" t="s">
        <v>79</v>
      </c>
      <c r="V43" t="s">
        <v>79</v>
      </c>
      <c r="W43">
        <v>4</v>
      </c>
      <c r="X43">
        <v>3</v>
      </c>
      <c r="Y43">
        <v>2</v>
      </c>
      <c r="Z43" s="1">
        <v>39182</v>
      </c>
      <c r="AA43">
        <v>38</v>
      </c>
      <c r="AB43">
        <v>382080704100</v>
      </c>
      <c r="AC43">
        <v>38</v>
      </c>
      <c r="AD43">
        <v>9477038</v>
      </c>
      <c r="AE43">
        <v>38208</v>
      </c>
      <c r="AF43" t="b">
        <v>0</v>
      </c>
    </row>
    <row r="44" spans="1:32" x14ac:dyDescent="0.2">
      <c r="A44">
        <v>1</v>
      </c>
      <c r="B44">
        <v>43</v>
      </c>
      <c r="C44">
        <v>1</v>
      </c>
      <c r="D44" t="s">
        <v>2202</v>
      </c>
      <c r="E44" t="s">
        <v>2203</v>
      </c>
      <c r="F44" t="s">
        <v>79</v>
      </c>
      <c r="G44" t="s">
        <v>79</v>
      </c>
      <c r="H44">
        <v>26</v>
      </c>
      <c r="I44">
        <v>0</v>
      </c>
      <c r="J44">
        <v>0</v>
      </c>
      <c r="K44" t="s">
        <v>386</v>
      </c>
      <c r="L44" t="s">
        <v>79</v>
      </c>
      <c r="M44" t="s">
        <v>79</v>
      </c>
      <c r="N44" t="s">
        <v>387</v>
      </c>
      <c r="O44" t="s">
        <v>79</v>
      </c>
      <c r="P44" t="s">
        <v>79</v>
      </c>
      <c r="Q44" t="s">
        <v>79</v>
      </c>
      <c r="R44" t="s">
        <v>79</v>
      </c>
      <c r="S44" t="s">
        <v>79</v>
      </c>
      <c r="T44" t="s">
        <v>79</v>
      </c>
      <c r="U44" t="s">
        <v>79</v>
      </c>
      <c r="V44" t="s">
        <v>79</v>
      </c>
      <c r="W44">
        <v>4</v>
      </c>
      <c r="X44">
        <v>3</v>
      </c>
      <c r="Y44">
        <v>2</v>
      </c>
      <c r="Z44" s="1">
        <v>39198</v>
      </c>
      <c r="AA44">
        <v>38</v>
      </c>
      <c r="AB44">
        <v>382080704260</v>
      </c>
      <c r="AC44">
        <v>38</v>
      </c>
      <c r="AD44">
        <v>7071349</v>
      </c>
      <c r="AE44">
        <v>38208</v>
      </c>
      <c r="AF44" t="b">
        <v>0</v>
      </c>
    </row>
    <row r="45" spans="1:32" x14ac:dyDescent="0.2">
      <c r="A45">
        <v>1</v>
      </c>
      <c r="B45">
        <v>44</v>
      </c>
      <c r="C45">
        <v>1</v>
      </c>
      <c r="D45" t="s">
        <v>2204</v>
      </c>
      <c r="E45" t="s">
        <v>2205</v>
      </c>
      <c r="F45" t="s">
        <v>79</v>
      </c>
      <c r="G45" t="s">
        <v>79</v>
      </c>
      <c r="H45">
        <v>26</v>
      </c>
      <c r="I45">
        <v>0</v>
      </c>
      <c r="J45">
        <v>0</v>
      </c>
      <c r="K45" t="s">
        <v>386</v>
      </c>
      <c r="L45" t="s">
        <v>79</v>
      </c>
      <c r="M45" t="s">
        <v>79</v>
      </c>
      <c r="N45" t="s">
        <v>387</v>
      </c>
      <c r="O45" t="s">
        <v>79</v>
      </c>
      <c r="P45" t="s">
        <v>79</v>
      </c>
      <c r="Q45" t="s">
        <v>79</v>
      </c>
      <c r="R45" t="s">
        <v>79</v>
      </c>
      <c r="S45" t="s">
        <v>79</v>
      </c>
      <c r="T45" t="s">
        <v>79</v>
      </c>
      <c r="U45" t="s">
        <v>79</v>
      </c>
      <c r="V45" t="s">
        <v>79</v>
      </c>
      <c r="W45">
        <v>4</v>
      </c>
      <c r="X45">
        <v>3</v>
      </c>
      <c r="Y45">
        <v>2</v>
      </c>
      <c r="Z45" s="1">
        <v>39233</v>
      </c>
      <c r="AA45">
        <v>38</v>
      </c>
      <c r="AB45">
        <v>382080705310</v>
      </c>
      <c r="AC45">
        <v>38</v>
      </c>
      <c r="AD45">
        <v>8243869</v>
      </c>
      <c r="AE45">
        <v>38208</v>
      </c>
      <c r="AF45" t="b">
        <v>0</v>
      </c>
    </row>
    <row r="46" spans="1:32" x14ac:dyDescent="0.2">
      <c r="A46">
        <v>1</v>
      </c>
      <c r="B46">
        <v>45</v>
      </c>
      <c r="C46">
        <v>1</v>
      </c>
      <c r="D46" t="s">
        <v>2206</v>
      </c>
      <c r="E46" t="s">
        <v>2207</v>
      </c>
      <c r="F46" t="s">
        <v>79</v>
      </c>
      <c r="G46" t="s">
        <v>79</v>
      </c>
      <c r="H46">
        <v>26</v>
      </c>
      <c r="I46">
        <v>0</v>
      </c>
      <c r="J46">
        <v>0</v>
      </c>
      <c r="K46" t="s">
        <v>386</v>
      </c>
      <c r="L46" t="s">
        <v>79</v>
      </c>
      <c r="M46" t="s">
        <v>79</v>
      </c>
      <c r="N46" t="s">
        <v>387</v>
      </c>
      <c r="O46" t="s">
        <v>79</v>
      </c>
      <c r="P46" t="s">
        <v>79</v>
      </c>
      <c r="Q46" t="s">
        <v>79</v>
      </c>
      <c r="R46" t="s">
        <v>79</v>
      </c>
      <c r="S46" t="s">
        <v>79</v>
      </c>
      <c r="T46" t="s">
        <v>79</v>
      </c>
      <c r="U46" t="s">
        <v>79</v>
      </c>
      <c r="V46" t="s">
        <v>79</v>
      </c>
      <c r="W46">
        <v>4</v>
      </c>
      <c r="X46">
        <v>3</v>
      </c>
      <c r="Y46">
        <v>2</v>
      </c>
      <c r="Z46" s="1">
        <v>39271</v>
      </c>
      <c r="AA46">
        <v>38</v>
      </c>
      <c r="AB46">
        <v>382080707080</v>
      </c>
      <c r="AC46">
        <v>38</v>
      </c>
      <c r="AD46">
        <v>8984364</v>
      </c>
      <c r="AE46">
        <v>38208</v>
      </c>
      <c r="AF46" t="b">
        <v>0</v>
      </c>
    </row>
    <row r="47" spans="1:32" x14ac:dyDescent="0.2">
      <c r="A47">
        <v>1</v>
      </c>
      <c r="B47">
        <v>46</v>
      </c>
      <c r="C47">
        <v>1</v>
      </c>
      <c r="D47" t="s">
        <v>2208</v>
      </c>
      <c r="E47" t="s">
        <v>2209</v>
      </c>
      <c r="F47" t="s">
        <v>79</v>
      </c>
      <c r="G47" t="s">
        <v>79</v>
      </c>
      <c r="H47">
        <v>26</v>
      </c>
      <c r="I47">
        <v>0</v>
      </c>
      <c r="J47">
        <v>0</v>
      </c>
      <c r="K47" t="s">
        <v>386</v>
      </c>
      <c r="L47" t="s">
        <v>79</v>
      </c>
      <c r="M47" t="s">
        <v>79</v>
      </c>
      <c r="N47" t="s">
        <v>387</v>
      </c>
      <c r="O47" t="s">
        <v>79</v>
      </c>
      <c r="P47" t="s">
        <v>79</v>
      </c>
      <c r="Q47" t="s">
        <v>79</v>
      </c>
      <c r="R47" t="s">
        <v>79</v>
      </c>
      <c r="S47" t="s">
        <v>79</v>
      </c>
      <c r="T47" t="s">
        <v>79</v>
      </c>
      <c r="U47" t="s">
        <v>79</v>
      </c>
      <c r="V47" t="s">
        <v>79</v>
      </c>
      <c r="W47">
        <v>4</v>
      </c>
      <c r="X47">
        <v>3</v>
      </c>
      <c r="Y47">
        <v>2</v>
      </c>
      <c r="Z47" s="1">
        <v>39321</v>
      </c>
      <c r="AA47">
        <v>38</v>
      </c>
      <c r="AB47">
        <v>382080708270</v>
      </c>
      <c r="AC47">
        <v>38</v>
      </c>
      <c r="AD47">
        <v>9477041</v>
      </c>
      <c r="AE47">
        <v>38208</v>
      </c>
      <c r="AF47" t="b">
        <v>0</v>
      </c>
    </row>
    <row r="48" spans="1:32" x14ac:dyDescent="0.2">
      <c r="A48">
        <v>1</v>
      </c>
      <c r="B48">
        <v>47</v>
      </c>
      <c r="C48">
        <v>1</v>
      </c>
      <c r="D48" t="s">
        <v>2210</v>
      </c>
      <c r="E48" t="s">
        <v>2211</v>
      </c>
      <c r="F48" t="s">
        <v>79</v>
      </c>
      <c r="G48" t="s">
        <v>79</v>
      </c>
      <c r="H48">
        <v>26</v>
      </c>
      <c r="I48">
        <v>0</v>
      </c>
      <c r="J48">
        <v>0</v>
      </c>
      <c r="K48" t="s">
        <v>386</v>
      </c>
      <c r="L48" t="s">
        <v>79</v>
      </c>
      <c r="M48" t="s">
        <v>79</v>
      </c>
      <c r="N48" t="s">
        <v>387</v>
      </c>
      <c r="O48" t="s">
        <v>79</v>
      </c>
      <c r="P48" t="s">
        <v>79</v>
      </c>
      <c r="Q48" t="s">
        <v>79</v>
      </c>
      <c r="R48" t="s">
        <v>79</v>
      </c>
      <c r="S48" t="s">
        <v>79</v>
      </c>
      <c r="T48" t="s">
        <v>79</v>
      </c>
      <c r="U48" t="s">
        <v>79</v>
      </c>
      <c r="V48" t="s">
        <v>79</v>
      </c>
      <c r="W48">
        <v>4</v>
      </c>
      <c r="X48">
        <v>3</v>
      </c>
      <c r="Y48">
        <v>2</v>
      </c>
      <c r="Z48" s="1">
        <v>39466</v>
      </c>
      <c r="AA48">
        <v>38</v>
      </c>
      <c r="AB48">
        <v>382080801190</v>
      </c>
      <c r="AC48">
        <v>38</v>
      </c>
      <c r="AD48">
        <v>9339526</v>
      </c>
      <c r="AE48">
        <v>38208</v>
      </c>
      <c r="AF48" t="b">
        <v>0</v>
      </c>
    </row>
    <row r="49" spans="1:32" x14ac:dyDescent="0.2">
      <c r="A49">
        <v>1</v>
      </c>
      <c r="B49">
        <v>48</v>
      </c>
      <c r="C49">
        <v>1</v>
      </c>
      <c r="D49" t="s">
        <v>2212</v>
      </c>
      <c r="E49" t="s">
        <v>2213</v>
      </c>
      <c r="F49" t="s">
        <v>79</v>
      </c>
      <c r="G49" t="s">
        <v>79</v>
      </c>
      <c r="H49">
        <v>26</v>
      </c>
      <c r="I49">
        <v>0</v>
      </c>
      <c r="J49">
        <v>0</v>
      </c>
      <c r="K49" t="s">
        <v>386</v>
      </c>
      <c r="L49" t="s">
        <v>79</v>
      </c>
      <c r="M49" t="s">
        <v>79</v>
      </c>
      <c r="N49" t="s">
        <v>387</v>
      </c>
      <c r="O49" t="s">
        <v>79</v>
      </c>
      <c r="P49" t="s">
        <v>79</v>
      </c>
      <c r="Q49" t="s">
        <v>79</v>
      </c>
      <c r="R49" t="s">
        <v>79</v>
      </c>
      <c r="S49" t="s">
        <v>79</v>
      </c>
      <c r="T49" t="s">
        <v>79</v>
      </c>
      <c r="U49" t="s">
        <v>79</v>
      </c>
      <c r="V49" t="s">
        <v>79</v>
      </c>
      <c r="W49">
        <v>4</v>
      </c>
      <c r="X49">
        <v>2</v>
      </c>
      <c r="Y49">
        <v>2</v>
      </c>
      <c r="Z49" s="1">
        <v>40294</v>
      </c>
      <c r="AA49">
        <v>38</v>
      </c>
      <c r="AB49">
        <v>382081004260</v>
      </c>
      <c r="AC49">
        <v>38</v>
      </c>
      <c r="AD49">
        <v>9469911</v>
      </c>
      <c r="AE49">
        <v>38208</v>
      </c>
      <c r="AF49" t="b">
        <v>0</v>
      </c>
    </row>
    <row r="50" spans="1:32" x14ac:dyDescent="0.2">
      <c r="A50">
        <v>1</v>
      </c>
      <c r="B50">
        <v>49</v>
      </c>
      <c r="C50">
        <v>1</v>
      </c>
      <c r="D50" t="s">
        <v>2214</v>
      </c>
      <c r="E50" t="s">
        <v>2215</v>
      </c>
      <c r="F50" t="s">
        <v>79</v>
      </c>
      <c r="G50" t="s">
        <v>79</v>
      </c>
      <c r="H50">
        <v>26</v>
      </c>
      <c r="I50">
        <v>0</v>
      </c>
      <c r="J50">
        <v>0</v>
      </c>
      <c r="K50" t="s">
        <v>386</v>
      </c>
      <c r="L50" t="s">
        <v>79</v>
      </c>
      <c r="M50" t="s">
        <v>79</v>
      </c>
      <c r="N50" t="s">
        <v>387</v>
      </c>
      <c r="O50" t="s">
        <v>79</v>
      </c>
      <c r="P50" t="s">
        <v>79</v>
      </c>
      <c r="Q50" t="s">
        <v>79</v>
      </c>
      <c r="R50" t="s">
        <v>79</v>
      </c>
      <c r="S50" t="s">
        <v>79</v>
      </c>
      <c r="T50" t="s">
        <v>79</v>
      </c>
      <c r="U50" t="s">
        <v>79</v>
      </c>
      <c r="V50" t="s">
        <v>79</v>
      </c>
      <c r="W50">
        <v>4</v>
      </c>
      <c r="X50">
        <v>2</v>
      </c>
      <c r="Y50">
        <v>2</v>
      </c>
      <c r="Z50" s="1">
        <v>40391</v>
      </c>
      <c r="AA50">
        <v>38</v>
      </c>
      <c r="AB50">
        <v>382081008010</v>
      </c>
      <c r="AC50">
        <v>38</v>
      </c>
      <c r="AD50">
        <v>7934565</v>
      </c>
      <c r="AE50">
        <v>38208</v>
      </c>
      <c r="AF50" t="b">
        <v>0</v>
      </c>
    </row>
    <row r="51" spans="1:32" x14ac:dyDescent="0.2">
      <c r="A51">
        <v>1</v>
      </c>
      <c r="B51">
        <v>50</v>
      </c>
      <c r="C51">
        <v>1</v>
      </c>
      <c r="D51" t="s">
        <v>2216</v>
      </c>
      <c r="E51" t="s">
        <v>2217</v>
      </c>
      <c r="F51" t="s">
        <v>79</v>
      </c>
      <c r="G51" t="s">
        <v>79</v>
      </c>
      <c r="H51">
        <v>26</v>
      </c>
      <c r="I51">
        <v>0</v>
      </c>
      <c r="J51">
        <v>0</v>
      </c>
      <c r="K51" t="s">
        <v>386</v>
      </c>
      <c r="L51" t="s">
        <v>79</v>
      </c>
      <c r="M51" t="s">
        <v>79</v>
      </c>
      <c r="N51" t="s">
        <v>387</v>
      </c>
      <c r="O51" t="s">
        <v>79</v>
      </c>
      <c r="P51" t="s">
        <v>79</v>
      </c>
      <c r="Q51" t="s">
        <v>79</v>
      </c>
      <c r="R51" t="s">
        <v>79</v>
      </c>
      <c r="S51" t="s">
        <v>79</v>
      </c>
      <c r="T51" t="s">
        <v>79</v>
      </c>
      <c r="U51" t="s">
        <v>79</v>
      </c>
      <c r="V51" t="s">
        <v>79</v>
      </c>
      <c r="W51">
        <v>4</v>
      </c>
      <c r="X51">
        <v>2</v>
      </c>
      <c r="Y51">
        <v>1</v>
      </c>
      <c r="Z51" s="1">
        <v>40677</v>
      </c>
      <c r="AA51">
        <v>38</v>
      </c>
      <c r="AB51">
        <v>382081105140</v>
      </c>
      <c r="AC51">
        <v>38</v>
      </c>
      <c r="AD51">
        <v>8984338</v>
      </c>
      <c r="AE51">
        <v>38208</v>
      </c>
      <c r="AF51" t="b">
        <v>0</v>
      </c>
    </row>
    <row r="52" spans="1:32" x14ac:dyDescent="0.2">
      <c r="A52">
        <v>1</v>
      </c>
      <c r="B52">
        <v>51</v>
      </c>
      <c r="C52">
        <v>1</v>
      </c>
      <c r="D52" t="s">
        <v>2218</v>
      </c>
      <c r="E52" t="s">
        <v>2219</v>
      </c>
      <c r="F52" t="s">
        <v>79</v>
      </c>
      <c r="G52" t="s">
        <v>79</v>
      </c>
      <c r="H52">
        <v>26</v>
      </c>
      <c r="I52">
        <v>0</v>
      </c>
      <c r="J52">
        <v>0</v>
      </c>
      <c r="K52" t="s">
        <v>386</v>
      </c>
      <c r="L52" t="s">
        <v>79</v>
      </c>
      <c r="M52" t="s">
        <v>79</v>
      </c>
      <c r="N52" t="s">
        <v>387</v>
      </c>
      <c r="O52" t="s">
        <v>79</v>
      </c>
      <c r="P52" t="s">
        <v>79</v>
      </c>
      <c r="Q52" t="s">
        <v>79</v>
      </c>
      <c r="R52" t="s">
        <v>79</v>
      </c>
      <c r="S52" t="s">
        <v>79</v>
      </c>
      <c r="T52" t="s">
        <v>79</v>
      </c>
      <c r="U52" t="s">
        <v>79</v>
      </c>
      <c r="V52" t="s">
        <v>79</v>
      </c>
      <c r="W52">
        <v>4</v>
      </c>
      <c r="X52">
        <v>2</v>
      </c>
      <c r="Y52">
        <v>1</v>
      </c>
      <c r="Z52" s="1">
        <v>40740</v>
      </c>
      <c r="AA52">
        <v>38</v>
      </c>
      <c r="AB52">
        <v>382081107160</v>
      </c>
      <c r="AC52">
        <v>38</v>
      </c>
      <c r="AD52">
        <v>8984352</v>
      </c>
      <c r="AE52">
        <v>38208</v>
      </c>
      <c r="AF52" t="b">
        <v>0</v>
      </c>
    </row>
    <row r="53" spans="1:32" x14ac:dyDescent="0.2">
      <c r="A53">
        <v>1</v>
      </c>
      <c r="B53">
        <v>52</v>
      </c>
      <c r="C53">
        <v>1</v>
      </c>
      <c r="D53" t="s">
        <v>2220</v>
      </c>
      <c r="E53" t="s">
        <v>2221</v>
      </c>
      <c r="F53" t="s">
        <v>79</v>
      </c>
      <c r="G53" t="s">
        <v>79</v>
      </c>
      <c r="H53">
        <v>26</v>
      </c>
      <c r="I53">
        <v>0</v>
      </c>
      <c r="J53">
        <v>0</v>
      </c>
      <c r="K53" t="s">
        <v>386</v>
      </c>
      <c r="L53" t="s">
        <v>79</v>
      </c>
      <c r="M53" t="s">
        <v>79</v>
      </c>
      <c r="N53" t="s">
        <v>387</v>
      </c>
      <c r="O53" t="s">
        <v>79</v>
      </c>
      <c r="P53" t="s">
        <v>79</v>
      </c>
      <c r="Q53" t="s">
        <v>79</v>
      </c>
      <c r="R53" t="s">
        <v>79</v>
      </c>
      <c r="S53" t="s">
        <v>79</v>
      </c>
      <c r="T53" t="s">
        <v>79</v>
      </c>
      <c r="U53" t="s">
        <v>79</v>
      </c>
      <c r="V53" t="s">
        <v>79</v>
      </c>
      <c r="W53">
        <v>4</v>
      </c>
      <c r="X53">
        <v>2</v>
      </c>
      <c r="Y53">
        <v>1</v>
      </c>
      <c r="Z53" s="1">
        <v>40873</v>
      </c>
      <c r="AA53">
        <v>38</v>
      </c>
      <c r="AB53">
        <v>382081111260</v>
      </c>
      <c r="AC53">
        <v>38</v>
      </c>
      <c r="AD53">
        <v>8890452</v>
      </c>
      <c r="AE53">
        <v>38208</v>
      </c>
      <c r="AF53" t="b">
        <v>0</v>
      </c>
    </row>
    <row r="54" spans="1:32" x14ac:dyDescent="0.2">
      <c r="A54">
        <v>1</v>
      </c>
      <c r="B54">
        <v>53</v>
      </c>
      <c r="C54">
        <v>1</v>
      </c>
      <c r="D54" t="s">
        <v>730</v>
      </c>
      <c r="E54" t="s">
        <v>731</v>
      </c>
      <c r="F54" t="s">
        <v>79</v>
      </c>
      <c r="G54" t="s">
        <v>79</v>
      </c>
      <c r="H54">
        <v>26</v>
      </c>
      <c r="I54">
        <v>0</v>
      </c>
      <c r="J54">
        <v>0</v>
      </c>
      <c r="K54" t="s">
        <v>386</v>
      </c>
      <c r="L54" t="s">
        <v>79</v>
      </c>
      <c r="M54" t="s">
        <v>79</v>
      </c>
      <c r="N54" t="s">
        <v>387</v>
      </c>
      <c r="O54" t="s">
        <v>79</v>
      </c>
      <c r="P54" t="s">
        <v>79</v>
      </c>
      <c r="Q54" t="s">
        <v>79</v>
      </c>
      <c r="R54" t="s">
        <v>79</v>
      </c>
      <c r="S54" t="s">
        <v>79</v>
      </c>
      <c r="T54" t="s">
        <v>79</v>
      </c>
      <c r="U54" t="s">
        <v>79</v>
      </c>
      <c r="V54" t="s">
        <v>79</v>
      </c>
      <c r="W54">
        <v>4</v>
      </c>
      <c r="X54">
        <v>1</v>
      </c>
      <c r="Y54">
        <v>6</v>
      </c>
      <c r="Z54" s="1">
        <v>41055</v>
      </c>
      <c r="AA54">
        <v>38</v>
      </c>
      <c r="AB54">
        <v>382081205260</v>
      </c>
      <c r="AC54">
        <v>38</v>
      </c>
      <c r="AD54">
        <v>8602456</v>
      </c>
      <c r="AE54">
        <v>38208</v>
      </c>
      <c r="AF54" t="b">
        <v>0</v>
      </c>
    </row>
    <row r="55" spans="1:32" x14ac:dyDescent="0.2">
      <c r="A55">
        <v>1</v>
      </c>
      <c r="B55">
        <v>54</v>
      </c>
      <c r="C55">
        <v>1</v>
      </c>
      <c r="D55" t="s">
        <v>732</v>
      </c>
      <c r="E55" t="s">
        <v>733</v>
      </c>
      <c r="F55" t="s">
        <v>79</v>
      </c>
      <c r="G55" t="s">
        <v>79</v>
      </c>
      <c r="H55">
        <v>26</v>
      </c>
      <c r="I55">
        <v>0</v>
      </c>
      <c r="J55">
        <v>0</v>
      </c>
      <c r="K55" t="s">
        <v>386</v>
      </c>
      <c r="L55" t="s">
        <v>79</v>
      </c>
      <c r="M55" t="s">
        <v>79</v>
      </c>
      <c r="N55" t="s">
        <v>387</v>
      </c>
      <c r="O55" t="s">
        <v>79</v>
      </c>
      <c r="P55" t="s">
        <v>79</v>
      </c>
      <c r="Q55" t="s">
        <v>79</v>
      </c>
      <c r="R55" t="s">
        <v>79</v>
      </c>
      <c r="S55" t="s">
        <v>79</v>
      </c>
      <c r="T55" t="s">
        <v>79</v>
      </c>
      <c r="U55" t="s">
        <v>79</v>
      </c>
      <c r="V55" t="s">
        <v>79</v>
      </c>
      <c r="W55">
        <v>4</v>
      </c>
      <c r="X55">
        <v>1</v>
      </c>
      <c r="Y55">
        <v>6</v>
      </c>
      <c r="Z55" s="1">
        <v>41091</v>
      </c>
      <c r="AA55">
        <v>38</v>
      </c>
      <c r="AB55">
        <v>382081207010</v>
      </c>
      <c r="AC55">
        <v>38</v>
      </c>
      <c r="AD55">
        <v>9480724</v>
      </c>
      <c r="AE55">
        <v>38208</v>
      </c>
      <c r="AF55" t="b">
        <v>0</v>
      </c>
    </row>
    <row r="56" spans="1:32" x14ac:dyDescent="0.2">
      <c r="A56">
        <v>1</v>
      </c>
      <c r="B56">
        <v>55</v>
      </c>
      <c r="C56">
        <v>1</v>
      </c>
      <c r="D56" t="s">
        <v>734</v>
      </c>
      <c r="E56" t="s">
        <v>735</v>
      </c>
      <c r="F56" t="s">
        <v>79</v>
      </c>
      <c r="G56" t="s">
        <v>79</v>
      </c>
      <c r="H56">
        <v>26</v>
      </c>
      <c r="I56">
        <v>0</v>
      </c>
      <c r="J56">
        <v>0</v>
      </c>
      <c r="K56" t="s">
        <v>386</v>
      </c>
      <c r="L56" t="s">
        <v>79</v>
      </c>
      <c r="M56" t="s">
        <v>79</v>
      </c>
      <c r="N56" t="s">
        <v>387</v>
      </c>
      <c r="O56" t="s">
        <v>79</v>
      </c>
      <c r="P56" t="s">
        <v>79</v>
      </c>
      <c r="Q56" t="s">
        <v>79</v>
      </c>
      <c r="R56" t="s">
        <v>79</v>
      </c>
      <c r="S56" t="s">
        <v>79</v>
      </c>
      <c r="T56" t="s">
        <v>79</v>
      </c>
      <c r="U56" t="s">
        <v>79</v>
      </c>
      <c r="V56" t="s">
        <v>79</v>
      </c>
      <c r="W56">
        <v>4</v>
      </c>
      <c r="X56">
        <v>1</v>
      </c>
      <c r="Y56">
        <v>5</v>
      </c>
      <c r="Z56" s="1">
        <v>41524</v>
      </c>
      <c r="AA56">
        <v>38</v>
      </c>
      <c r="AB56">
        <v>382081309070</v>
      </c>
      <c r="AC56">
        <v>38</v>
      </c>
      <c r="AD56">
        <v>9295145</v>
      </c>
      <c r="AE56">
        <v>38208</v>
      </c>
      <c r="AF56" t="b">
        <v>0</v>
      </c>
    </row>
    <row r="57" spans="1:32" x14ac:dyDescent="0.2">
      <c r="A57">
        <v>1</v>
      </c>
      <c r="B57">
        <v>56</v>
      </c>
      <c r="C57">
        <v>1</v>
      </c>
      <c r="D57" t="s">
        <v>2222</v>
      </c>
      <c r="E57" t="s">
        <v>2223</v>
      </c>
      <c r="F57" t="s">
        <v>79</v>
      </c>
      <c r="G57" t="s">
        <v>79</v>
      </c>
      <c r="H57">
        <v>26</v>
      </c>
      <c r="I57">
        <v>0</v>
      </c>
      <c r="J57">
        <v>0</v>
      </c>
      <c r="K57" t="s">
        <v>386</v>
      </c>
      <c r="L57" t="s">
        <v>79</v>
      </c>
      <c r="M57" t="s">
        <v>79</v>
      </c>
      <c r="N57" t="s">
        <v>387</v>
      </c>
      <c r="O57" t="s">
        <v>79</v>
      </c>
      <c r="P57" t="s">
        <v>79</v>
      </c>
      <c r="Q57" t="s">
        <v>79</v>
      </c>
      <c r="R57" t="s">
        <v>79</v>
      </c>
      <c r="S57" t="s">
        <v>79</v>
      </c>
      <c r="T57" t="s">
        <v>79</v>
      </c>
      <c r="U57" t="s">
        <v>79</v>
      </c>
      <c r="V57" t="s">
        <v>79</v>
      </c>
      <c r="W57">
        <v>4</v>
      </c>
      <c r="X57">
        <v>1</v>
      </c>
      <c r="Y57">
        <v>5</v>
      </c>
      <c r="Z57" s="1">
        <v>41534</v>
      </c>
      <c r="AA57">
        <v>38</v>
      </c>
      <c r="AB57">
        <v>382081309170</v>
      </c>
      <c r="AC57">
        <v>38</v>
      </c>
      <c r="AD57">
        <v>9503782</v>
      </c>
      <c r="AE57">
        <v>38208</v>
      </c>
      <c r="AF57" t="b">
        <v>0</v>
      </c>
    </row>
    <row r="58" spans="1:32" x14ac:dyDescent="0.2">
      <c r="A58">
        <v>1</v>
      </c>
      <c r="B58">
        <v>57</v>
      </c>
      <c r="C58">
        <v>1</v>
      </c>
      <c r="D58" t="s">
        <v>2224</v>
      </c>
      <c r="E58" t="s">
        <v>2225</v>
      </c>
      <c r="F58" t="s">
        <v>79</v>
      </c>
      <c r="G58" t="s">
        <v>79</v>
      </c>
      <c r="H58">
        <v>26</v>
      </c>
      <c r="I58">
        <v>0</v>
      </c>
      <c r="J58">
        <v>0</v>
      </c>
      <c r="K58" t="s">
        <v>386</v>
      </c>
      <c r="L58" t="s">
        <v>79</v>
      </c>
      <c r="M58" t="s">
        <v>79</v>
      </c>
      <c r="N58" t="s">
        <v>387</v>
      </c>
      <c r="O58" t="s">
        <v>79</v>
      </c>
      <c r="P58" t="s">
        <v>79</v>
      </c>
      <c r="Q58" t="s">
        <v>79</v>
      </c>
      <c r="R58" t="s">
        <v>79</v>
      </c>
      <c r="S58" t="s">
        <v>79</v>
      </c>
      <c r="T58" t="s">
        <v>79</v>
      </c>
      <c r="U58" t="s">
        <v>79</v>
      </c>
      <c r="V58" t="s">
        <v>79</v>
      </c>
      <c r="W58">
        <v>4</v>
      </c>
      <c r="X58">
        <v>1</v>
      </c>
      <c r="Y58">
        <v>5</v>
      </c>
      <c r="Z58" s="1">
        <v>41590</v>
      </c>
      <c r="AA58">
        <v>38</v>
      </c>
      <c r="AB58">
        <v>382081311120</v>
      </c>
      <c r="AC58">
        <v>38</v>
      </c>
      <c r="AD58">
        <v>9497477</v>
      </c>
      <c r="AE58">
        <v>38208</v>
      </c>
      <c r="AF58" t="b">
        <v>0</v>
      </c>
    </row>
    <row r="59" spans="1:32" x14ac:dyDescent="0.2">
      <c r="A59">
        <v>1</v>
      </c>
      <c r="B59">
        <v>58</v>
      </c>
      <c r="C59">
        <v>1</v>
      </c>
      <c r="D59" t="s">
        <v>2226</v>
      </c>
      <c r="E59" t="s">
        <v>2227</v>
      </c>
      <c r="F59" t="s">
        <v>79</v>
      </c>
      <c r="G59" t="s">
        <v>79</v>
      </c>
      <c r="H59">
        <v>26</v>
      </c>
      <c r="I59">
        <v>0</v>
      </c>
      <c r="J59">
        <v>0</v>
      </c>
      <c r="K59" t="s">
        <v>386</v>
      </c>
      <c r="L59" t="s">
        <v>79</v>
      </c>
      <c r="M59" t="s">
        <v>79</v>
      </c>
      <c r="N59" t="s">
        <v>387</v>
      </c>
      <c r="O59" t="s">
        <v>79</v>
      </c>
      <c r="P59" t="s">
        <v>79</v>
      </c>
      <c r="Q59" t="s">
        <v>79</v>
      </c>
      <c r="R59" t="s">
        <v>79</v>
      </c>
      <c r="S59" t="s">
        <v>79</v>
      </c>
      <c r="T59" t="s">
        <v>79</v>
      </c>
      <c r="U59" t="s">
        <v>79</v>
      </c>
      <c r="V59" t="s">
        <v>79</v>
      </c>
      <c r="W59">
        <v>4</v>
      </c>
      <c r="X59">
        <v>1</v>
      </c>
      <c r="Y59">
        <v>5</v>
      </c>
      <c r="Z59" s="1">
        <v>41619</v>
      </c>
      <c r="AA59">
        <v>38</v>
      </c>
      <c r="AB59">
        <v>382081312110</v>
      </c>
      <c r="AC59">
        <v>38</v>
      </c>
      <c r="AD59">
        <v>9497478</v>
      </c>
      <c r="AE59">
        <v>38208</v>
      </c>
      <c r="AF59" t="b">
        <v>0</v>
      </c>
    </row>
    <row r="60" spans="1:32" x14ac:dyDescent="0.2">
      <c r="A60">
        <v>1</v>
      </c>
      <c r="B60">
        <v>59</v>
      </c>
      <c r="C60">
        <v>1</v>
      </c>
      <c r="D60" t="s">
        <v>736</v>
      </c>
      <c r="E60" t="s">
        <v>737</v>
      </c>
      <c r="F60" t="s">
        <v>79</v>
      </c>
      <c r="G60" t="s">
        <v>79</v>
      </c>
      <c r="H60">
        <v>26</v>
      </c>
      <c r="I60">
        <v>0</v>
      </c>
      <c r="J60">
        <v>0</v>
      </c>
      <c r="K60" t="s">
        <v>386</v>
      </c>
      <c r="L60" t="s">
        <v>79</v>
      </c>
      <c r="M60" t="s">
        <v>79</v>
      </c>
      <c r="N60" t="s">
        <v>387</v>
      </c>
      <c r="O60" t="s">
        <v>79</v>
      </c>
      <c r="P60" t="s">
        <v>79</v>
      </c>
      <c r="Q60" t="s">
        <v>79</v>
      </c>
      <c r="R60" t="s">
        <v>79</v>
      </c>
      <c r="S60" t="s">
        <v>79</v>
      </c>
      <c r="T60" t="s">
        <v>79</v>
      </c>
      <c r="U60" t="s">
        <v>79</v>
      </c>
      <c r="V60" t="s">
        <v>79</v>
      </c>
      <c r="W60">
        <v>4</v>
      </c>
      <c r="X60">
        <v>1</v>
      </c>
      <c r="Y60">
        <v>5</v>
      </c>
      <c r="Z60" s="1">
        <v>41672</v>
      </c>
      <c r="AA60">
        <v>38</v>
      </c>
      <c r="AB60">
        <v>382081402020</v>
      </c>
      <c r="AC60">
        <v>38</v>
      </c>
      <c r="AD60">
        <v>9340282</v>
      </c>
      <c r="AE60">
        <v>38208</v>
      </c>
      <c r="AF60" t="b">
        <v>0</v>
      </c>
    </row>
    <row r="61" spans="1:32" x14ac:dyDescent="0.2">
      <c r="A61">
        <v>1</v>
      </c>
      <c r="B61">
        <v>60</v>
      </c>
      <c r="C61">
        <v>1</v>
      </c>
      <c r="D61" t="s">
        <v>738</v>
      </c>
      <c r="E61" t="s">
        <v>739</v>
      </c>
      <c r="F61" t="s">
        <v>79</v>
      </c>
      <c r="G61" t="s">
        <v>79</v>
      </c>
      <c r="H61">
        <v>26</v>
      </c>
      <c r="I61">
        <v>0</v>
      </c>
      <c r="J61">
        <v>0</v>
      </c>
      <c r="K61" t="s">
        <v>386</v>
      </c>
      <c r="L61" t="s">
        <v>79</v>
      </c>
      <c r="M61" t="s">
        <v>79</v>
      </c>
      <c r="N61" t="s">
        <v>387</v>
      </c>
      <c r="O61" t="s">
        <v>79</v>
      </c>
      <c r="P61" t="s">
        <v>79</v>
      </c>
      <c r="Q61" t="s">
        <v>79</v>
      </c>
      <c r="R61" t="s">
        <v>79</v>
      </c>
      <c r="S61" t="s">
        <v>79</v>
      </c>
      <c r="T61" t="s">
        <v>79</v>
      </c>
      <c r="U61" t="s">
        <v>79</v>
      </c>
      <c r="V61" t="s">
        <v>79</v>
      </c>
      <c r="W61">
        <v>4</v>
      </c>
      <c r="X61">
        <v>1</v>
      </c>
      <c r="Y61">
        <v>4</v>
      </c>
      <c r="Z61" s="1">
        <v>41754</v>
      </c>
      <c r="AA61">
        <v>38</v>
      </c>
      <c r="AB61">
        <v>382081404250</v>
      </c>
      <c r="AC61">
        <v>38</v>
      </c>
      <c r="AD61">
        <v>9480727</v>
      </c>
      <c r="AE61">
        <v>38208</v>
      </c>
      <c r="AF61" t="b">
        <v>0</v>
      </c>
    </row>
    <row r="62" spans="1:32" x14ac:dyDescent="0.2">
      <c r="A62">
        <v>1</v>
      </c>
      <c r="B62">
        <v>61</v>
      </c>
      <c r="C62">
        <v>1</v>
      </c>
      <c r="D62" t="s">
        <v>740</v>
      </c>
      <c r="E62" t="s">
        <v>741</v>
      </c>
      <c r="F62" t="s">
        <v>79</v>
      </c>
      <c r="G62" t="s">
        <v>79</v>
      </c>
      <c r="H62">
        <v>26</v>
      </c>
      <c r="I62">
        <v>0</v>
      </c>
      <c r="J62">
        <v>0</v>
      </c>
      <c r="K62" t="s">
        <v>386</v>
      </c>
      <c r="L62" t="s">
        <v>79</v>
      </c>
      <c r="M62" t="s">
        <v>79</v>
      </c>
      <c r="N62" t="s">
        <v>387</v>
      </c>
      <c r="O62" t="s">
        <v>79</v>
      </c>
      <c r="P62" t="s">
        <v>79</v>
      </c>
      <c r="Q62" t="s">
        <v>79</v>
      </c>
      <c r="R62" t="s">
        <v>79</v>
      </c>
      <c r="S62" t="s">
        <v>79</v>
      </c>
      <c r="T62" t="s">
        <v>79</v>
      </c>
      <c r="U62" t="s">
        <v>79</v>
      </c>
      <c r="V62" t="s">
        <v>79</v>
      </c>
      <c r="W62">
        <v>4</v>
      </c>
      <c r="X62">
        <v>1</v>
      </c>
      <c r="Y62">
        <v>3</v>
      </c>
      <c r="Z62" s="1">
        <v>42146</v>
      </c>
      <c r="AA62">
        <v>38</v>
      </c>
      <c r="AB62">
        <v>382081505220</v>
      </c>
      <c r="AC62">
        <v>38</v>
      </c>
      <c r="AD62">
        <v>9466160</v>
      </c>
      <c r="AE62">
        <v>38208</v>
      </c>
      <c r="AF62" t="b">
        <v>0</v>
      </c>
    </row>
    <row r="63" spans="1:32" x14ac:dyDescent="0.2">
      <c r="A63">
        <v>1</v>
      </c>
      <c r="B63">
        <v>62</v>
      </c>
      <c r="C63">
        <v>1</v>
      </c>
      <c r="D63" t="s">
        <v>2228</v>
      </c>
      <c r="E63" t="s">
        <v>2229</v>
      </c>
      <c r="F63" t="s">
        <v>79</v>
      </c>
      <c r="G63" t="s">
        <v>79</v>
      </c>
      <c r="H63">
        <v>26</v>
      </c>
      <c r="I63">
        <v>0</v>
      </c>
      <c r="J63">
        <v>0</v>
      </c>
      <c r="K63" t="s">
        <v>386</v>
      </c>
      <c r="L63" t="s">
        <v>79</v>
      </c>
      <c r="M63" t="s">
        <v>79</v>
      </c>
      <c r="N63" t="s">
        <v>387</v>
      </c>
      <c r="O63" t="s">
        <v>79</v>
      </c>
      <c r="P63" t="s">
        <v>79</v>
      </c>
      <c r="Q63" t="s">
        <v>79</v>
      </c>
      <c r="R63" t="s">
        <v>79</v>
      </c>
      <c r="S63" t="s">
        <v>79</v>
      </c>
      <c r="T63" t="s">
        <v>79</v>
      </c>
      <c r="U63" t="s">
        <v>79</v>
      </c>
      <c r="V63" t="s">
        <v>79</v>
      </c>
      <c r="W63">
        <v>4</v>
      </c>
      <c r="X63">
        <v>1</v>
      </c>
      <c r="Y63">
        <v>3</v>
      </c>
      <c r="Z63" s="1">
        <v>42172</v>
      </c>
      <c r="AA63">
        <v>38</v>
      </c>
      <c r="AB63">
        <v>382081506170</v>
      </c>
      <c r="AC63">
        <v>38</v>
      </c>
      <c r="AD63">
        <v>9480728</v>
      </c>
      <c r="AE63">
        <v>38208</v>
      </c>
      <c r="AF63" t="b">
        <v>0</v>
      </c>
    </row>
    <row r="64" spans="1:32" x14ac:dyDescent="0.2">
      <c r="A64">
        <v>1</v>
      </c>
      <c r="B64">
        <v>63</v>
      </c>
      <c r="C64">
        <v>1</v>
      </c>
      <c r="D64" t="s">
        <v>742</v>
      </c>
      <c r="E64" t="s">
        <v>743</v>
      </c>
      <c r="F64" t="s">
        <v>79</v>
      </c>
      <c r="G64" t="s">
        <v>79</v>
      </c>
      <c r="H64">
        <v>26</v>
      </c>
      <c r="I64">
        <v>0</v>
      </c>
      <c r="J64">
        <v>0</v>
      </c>
      <c r="K64" t="s">
        <v>386</v>
      </c>
      <c r="L64" t="s">
        <v>79</v>
      </c>
      <c r="M64" t="s">
        <v>79</v>
      </c>
      <c r="N64" t="s">
        <v>387</v>
      </c>
      <c r="O64" t="s">
        <v>79</v>
      </c>
      <c r="P64" t="s">
        <v>79</v>
      </c>
      <c r="Q64" t="s">
        <v>79</v>
      </c>
      <c r="R64" t="s">
        <v>79</v>
      </c>
      <c r="S64" t="s">
        <v>79</v>
      </c>
      <c r="T64" t="s">
        <v>79</v>
      </c>
      <c r="U64" t="s">
        <v>79</v>
      </c>
      <c r="V64" t="s">
        <v>79</v>
      </c>
      <c r="W64">
        <v>4</v>
      </c>
      <c r="X64">
        <v>1</v>
      </c>
      <c r="Y64">
        <v>1</v>
      </c>
      <c r="Z64" s="1">
        <v>43089</v>
      </c>
      <c r="AA64">
        <v>38</v>
      </c>
      <c r="AB64">
        <v>382081712200</v>
      </c>
      <c r="AC64">
        <v>38</v>
      </c>
      <c r="AD64">
        <v>9497475</v>
      </c>
      <c r="AE64">
        <v>38208</v>
      </c>
      <c r="AF64" t="b">
        <v>0</v>
      </c>
    </row>
    <row r="65" spans="1:32" x14ac:dyDescent="0.2">
      <c r="A65">
        <v>1</v>
      </c>
      <c r="B65">
        <v>64</v>
      </c>
      <c r="C65">
        <v>2</v>
      </c>
      <c r="D65" t="s">
        <v>2230</v>
      </c>
      <c r="E65" t="s">
        <v>2231</v>
      </c>
      <c r="F65" t="s">
        <v>79</v>
      </c>
      <c r="G65" t="s">
        <v>79</v>
      </c>
      <c r="H65">
        <v>26</v>
      </c>
      <c r="I65">
        <v>0</v>
      </c>
      <c r="J65">
        <v>0</v>
      </c>
      <c r="K65" t="s">
        <v>386</v>
      </c>
      <c r="L65" t="s">
        <v>79</v>
      </c>
      <c r="M65" t="s">
        <v>79</v>
      </c>
      <c r="N65" t="s">
        <v>387</v>
      </c>
      <c r="O65" t="s">
        <v>79</v>
      </c>
      <c r="P65" t="s">
        <v>79</v>
      </c>
      <c r="Q65" t="s">
        <v>79</v>
      </c>
      <c r="R65" t="s">
        <v>79</v>
      </c>
      <c r="S65" t="s">
        <v>79</v>
      </c>
      <c r="T65" t="s">
        <v>79</v>
      </c>
      <c r="U65" t="s">
        <v>79</v>
      </c>
      <c r="V65" t="s">
        <v>79</v>
      </c>
      <c r="W65">
        <v>4</v>
      </c>
      <c r="X65">
        <v>3</v>
      </c>
      <c r="Y65">
        <v>3</v>
      </c>
      <c r="Z65" s="1">
        <v>38995</v>
      </c>
      <c r="AA65">
        <v>38</v>
      </c>
      <c r="AB65">
        <v>382080610055</v>
      </c>
      <c r="AC65">
        <v>38</v>
      </c>
      <c r="AD65">
        <v>6836961</v>
      </c>
      <c r="AE65">
        <v>38208</v>
      </c>
      <c r="AF65" t="b">
        <v>0</v>
      </c>
    </row>
    <row r="66" spans="1:32" x14ac:dyDescent="0.2">
      <c r="A66">
        <v>1</v>
      </c>
      <c r="B66">
        <v>65</v>
      </c>
      <c r="C66">
        <v>2</v>
      </c>
      <c r="D66" t="s">
        <v>2232</v>
      </c>
      <c r="E66" t="s">
        <v>2233</v>
      </c>
      <c r="F66" t="s">
        <v>79</v>
      </c>
      <c r="G66" t="s">
        <v>79</v>
      </c>
      <c r="H66">
        <v>26</v>
      </c>
      <c r="I66">
        <v>0</v>
      </c>
      <c r="J66">
        <v>0</v>
      </c>
      <c r="K66" t="s">
        <v>386</v>
      </c>
      <c r="L66" t="s">
        <v>79</v>
      </c>
      <c r="M66" t="s">
        <v>79</v>
      </c>
      <c r="N66" t="s">
        <v>387</v>
      </c>
      <c r="O66" t="s">
        <v>79</v>
      </c>
      <c r="P66" t="s">
        <v>79</v>
      </c>
      <c r="Q66" t="s">
        <v>79</v>
      </c>
      <c r="R66" t="s">
        <v>79</v>
      </c>
      <c r="S66" t="s">
        <v>79</v>
      </c>
      <c r="T66" t="s">
        <v>79</v>
      </c>
      <c r="U66" t="s">
        <v>79</v>
      </c>
      <c r="V66" t="s">
        <v>79</v>
      </c>
      <c r="W66">
        <v>4</v>
      </c>
      <c r="X66">
        <v>3</v>
      </c>
      <c r="Y66">
        <v>1</v>
      </c>
      <c r="Z66" s="1">
        <v>39778</v>
      </c>
      <c r="AA66">
        <v>38</v>
      </c>
      <c r="AB66">
        <v>382080811265</v>
      </c>
      <c r="AC66">
        <v>38</v>
      </c>
      <c r="AD66">
        <v>6898000</v>
      </c>
      <c r="AE66">
        <v>38208</v>
      </c>
      <c r="AF66" t="b">
        <v>0</v>
      </c>
    </row>
    <row r="67" spans="1:32" x14ac:dyDescent="0.2">
      <c r="A67">
        <v>1</v>
      </c>
      <c r="B67">
        <v>66</v>
      </c>
      <c r="C67">
        <v>2</v>
      </c>
      <c r="D67" t="s">
        <v>2234</v>
      </c>
      <c r="E67" t="s">
        <v>2235</v>
      </c>
      <c r="F67" t="s">
        <v>79</v>
      </c>
      <c r="G67" t="s">
        <v>79</v>
      </c>
      <c r="H67">
        <v>26</v>
      </c>
      <c r="I67">
        <v>0</v>
      </c>
      <c r="J67">
        <v>0</v>
      </c>
      <c r="K67" t="s">
        <v>386</v>
      </c>
      <c r="L67" t="s">
        <v>79</v>
      </c>
      <c r="M67" t="s">
        <v>79</v>
      </c>
      <c r="N67" t="s">
        <v>387</v>
      </c>
      <c r="O67" t="s">
        <v>79</v>
      </c>
      <c r="P67" t="s">
        <v>79</v>
      </c>
      <c r="Q67" t="s">
        <v>79</v>
      </c>
      <c r="R67" t="s">
        <v>79</v>
      </c>
      <c r="S67" t="s">
        <v>79</v>
      </c>
      <c r="T67" t="s">
        <v>79</v>
      </c>
      <c r="U67" t="s">
        <v>79</v>
      </c>
      <c r="V67" t="s">
        <v>79</v>
      </c>
      <c r="W67">
        <v>4</v>
      </c>
      <c r="X67">
        <v>2</v>
      </c>
      <c r="Y67">
        <v>3</v>
      </c>
      <c r="Z67" s="1">
        <v>40118</v>
      </c>
      <c r="AA67">
        <v>38</v>
      </c>
      <c r="AB67">
        <v>382080911015</v>
      </c>
      <c r="AC67">
        <v>38</v>
      </c>
      <c r="AD67">
        <v>8890476</v>
      </c>
      <c r="AE67">
        <v>38208</v>
      </c>
      <c r="AF67" t="b">
        <v>0</v>
      </c>
    </row>
    <row r="68" spans="1:32" x14ac:dyDescent="0.2">
      <c r="A68">
        <v>1</v>
      </c>
      <c r="B68">
        <v>67</v>
      </c>
      <c r="C68">
        <v>2</v>
      </c>
      <c r="D68" t="s">
        <v>2236</v>
      </c>
      <c r="E68" t="s">
        <v>2237</v>
      </c>
      <c r="F68" t="s">
        <v>79</v>
      </c>
      <c r="G68" t="s">
        <v>79</v>
      </c>
      <c r="H68">
        <v>26</v>
      </c>
      <c r="I68">
        <v>0</v>
      </c>
      <c r="J68">
        <v>0</v>
      </c>
      <c r="K68" t="s">
        <v>386</v>
      </c>
      <c r="L68" t="s">
        <v>79</v>
      </c>
      <c r="M68" t="s">
        <v>79</v>
      </c>
      <c r="N68" t="s">
        <v>387</v>
      </c>
      <c r="O68" t="s">
        <v>79</v>
      </c>
      <c r="P68" t="s">
        <v>79</v>
      </c>
      <c r="Q68" t="s">
        <v>79</v>
      </c>
      <c r="R68" t="s">
        <v>79</v>
      </c>
      <c r="S68" t="s">
        <v>79</v>
      </c>
      <c r="T68" t="s">
        <v>79</v>
      </c>
      <c r="U68" t="s">
        <v>79</v>
      </c>
      <c r="V68" t="s">
        <v>79</v>
      </c>
      <c r="W68">
        <v>4</v>
      </c>
      <c r="X68">
        <v>2</v>
      </c>
      <c r="Y68">
        <v>3</v>
      </c>
      <c r="Z68" s="1">
        <v>40132</v>
      </c>
      <c r="AA68">
        <v>38</v>
      </c>
      <c r="AB68">
        <v>382080911155</v>
      </c>
      <c r="AC68">
        <v>38</v>
      </c>
      <c r="AD68">
        <v>7294544</v>
      </c>
      <c r="AE68">
        <v>38208</v>
      </c>
      <c r="AF68" t="b">
        <v>0</v>
      </c>
    </row>
    <row r="69" spans="1:32" x14ac:dyDescent="0.2">
      <c r="A69">
        <v>1</v>
      </c>
      <c r="B69">
        <v>68</v>
      </c>
      <c r="C69">
        <v>2</v>
      </c>
      <c r="D69" t="s">
        <v>2238</v>
      </c>
      <c r="E69" t="s">
        <v>2239</v>
      </c>
      <c r="F69" t="s">
        <v>79</v>
      </c>
      <c r="G69" t="s">
        <v>79</v>
      </c>
      <c r="H69">
        <v>26</v>
      </c>
      <c r="I69">
        <v>0</v>
      </c>
      <c r="J69">
        <v>0</v>
      </c>
      <c r="K69" t="s">
        <v>386</v>
      </c>
      <c r="L69" t="s">
        <v>79</v>
      </c>
      <c r="M69" t="s">
        <v>79</v>
      </c>
      <c r="N69" t="s">
        <v>387</v>
      </c>
      <c r="O69" t="s">
        <v>79</v>
      </c>
      <c r="P69" t="s">
        <v>79</v>
      </c>
      <c r="Q69" t="s">
        <v>79</v>
      </c>
      <c r="R69" t="s">
        <v>79</v>
      </c>
      <c r="S69" t="s">
        <v>79</v>
      </c>
      <c r="T69" t="s">
        <v>79</v>
      </c>
      <c r="U69" t="s">
        <v>79</v>
      </c>
      <c r="V69" t="s">
        <v>79</v>
      </c>
      <c r="W69">
        <v>4</v>
      </c>
      <c r="X69">
        <v>2</v>
      </c>
      <c r="Y69">
        <v>1</v>
      </c>
      <c r="Z69" s="1">
        <v>40679</v>
      </c>
      <c r="AA69">
        <v>38</v>
      </c>
      <c r="AB69">
        <v>382081105165</v>
      </c>
      <c r="AC69">
        <v>38</v>
      </c>
      <c r="AD69">
        <v>8602355</v>
      </c>
      <c r="AE69">
        <v>38208</v>
      </c>
      <c r="AF69" t="b">
        <v>0</v>
      </c>
    </row>
    <row r="70" spans="1:32" x14ac:dyDescent="0.2">
      <c r="A70">
        <v>1</v>
      </c>
      <c r="B70">
        <v>69</v>
      </c>
      <c r="C70">
        <v>2</v>
      </c>
      <c r="D70" t="s">
        <v>2240</v>
      </c>
      <c r="E70" t="s">
        <v>2241</v>
      </c>
      <c r="F70" t="s">
        <v>79</v>
      </c>
      <c r="G70" t="s">
        <v>79</v>
      </c>
      <c r="H70">
        <v>26</v>
      </c>
      <c r="I70">
        <v>0</v>
      </c>
      <c r="J70">
        <v>0</v>
      </c>
      <c r="K70" t="s">
        <v>386</v>
      </c>
      <c r="L70" t="s">
        <v>79</v>
      </c>
      <c r="M70" t="s">
        <v>79</v>
      </c>
      <c r="N70" t="s">
        <v>387</v>
      </c>
      <c r="O70" t="s">
        <v>79</v>
      </c>
      <c r="P70" t="s">
        <v>79</v>
      </c>
      <c r="Q70" t="s">
        <v>79</v>
      </c>
      <c r="R70" t="s">
        <v>79</v>
      </c>
      <c r="S70" t="s">
        <v>79</v>
      </c>
      <c r="T70" t="s">
        <v>79</v>
      </c>
      <c r="U70" t="s">
        <v>79</v>
      </c>
      <c r="V70" t="s">
        <v>79</v>
      </c>
      <c r="W70">
        <v>4</v>
      </c>
      <c r="X70">
        <v>2</v>
      </c>
      <c r="Y70">
        <v>1</v>
      </c>
      <c r="Z70" s="1">
        <v>40789</v>
      </c>
      <c r="AA70">
        <v>38</v>
      </c>
      <c r="AB70">
        <v>382081109035</v>
      </c>
      <c r="AC70">
        <v>38</v>
      </c>
      <c r="AD70">
        <v>8984340</v>
      </c>
      <c r="AE70">
        <v>38208</v>
      </c>
      <c r="AF70" t="b">
        <v>0</v>
      </c>
    </row>
    <row r="71" spans="1:32" x14ac:dyDescent="0.2">
      <c r="A71">
        <v>1</v>
      </c>
      <c r="B71">
        <v>70</v>
      </c>
      <c r="C71">
        <v>2</v>
      </c>
      <c r="D71" t="s">
        <v>2242</v>
      </c>
      <c r="E71" t="s">
        <v>2243</v>
      </c>
      <c r="F71" t="s">
        <v>79</v>
      </c>
      <c r="G71" t="s">
        <v>79</v>
      </c>
      <c r="H71">
        <v>26</v>
      </c>
      <c r="I71">
        <v>0</v>
      </c>
      <c r="J71">
        <v>0</v>
      </c>
      <c r="K71" t="s">
        <v>386</v>
      </c>
      <c r="L71" t="s">
        <v>79</v>
      </c>
      <c r="M71" t="s">
        <v>79</v>
      </c>
      <c r="N71" t="s">
        <v>387</v>
      </c>
      <c r="O71" t="s">
        <v>79</v>
      </c>
      <c r="P71" t="s">
        <v>79</v>
      </c>
      <c r="Q71" t="s">
        <v>79</v>
      </c>
      <c r="R71" t="s">
        <v>79</v>
      </c>
      <c r="S71" t="s">
        <v>79</v>
      </c>
      <c r="T71" t="s">
        <v>79</v>
      </c>
      <c r="U71" t="s">
        <v>79</v>
      </c>
      <c r="V71" t="s">
        <v>79</v>
      </c>
      <c r="W71">
        <v>4</v>
      </c>
      <c r="X71">
        <v>2</v>
      </c>
      <c r="Y71">
        <v>1</v>
      </c>
      <c r="Z71" s="1">
        <v>40873</v>
      </c>
      <c r="AA71">
        <v>38</v>
      </c>
      <c r="AB71">
        <v>382081111265</v>
      </c>
      <c r="AC71">
        <v>38</v>
      </c>
      <c r="AD71">
        <v>8194972</v>
      </c>
      <c r="AE71">
        <v>38208</v>
      </c>
      <c r="AF71" t="b">
        <v>0</v>
      </c>
    </row>
    <row r="72" spans="1:32" x14ac:dyDescent="0.2">
      <c r="A72">
        <v>1</v>
      </c>
      <c r="B72">
        <v>71</v>
      </c>
      <c r="C72">
        <v>2</v>
      </c>
      <c r="D72" t="s">
        <v>744</v>
      </c>
      <c r="E72" t="s">
        <v>745</v>
      </c>
      <c r="F72" t="s">
        <v>79</v>
      </c>
      <c r="G72" t="s">
        <v>79</v>
      </c>
      <c r="H72">
        <v>26</v>
      </c>
      <c r="I72">
        <v>0</v>
      </c>
      <c r="J72">
        <v>0</v>
      </c>
      <c r="K72" t="s">
        <v>386</v>
      </c>
      <c r="L72" t="s">
        <v>79</v>
      </c>
      <c r="M72" t="s">
        <v>79</v>
      </c>
      <c r="N72" t="s">
        <v>387</v>
      </c>
      <c r="O72" t="s">
        <v>79</v>
      </c>
      <c r="P72" t="s">
        <v>79</v>
      </c>
      <c r="Q72" t="s">
        <v>79</v>
      </c>
      <c r="R72" t="s">
        <v>79</v>
      </c>
      <c r="S72" t="s">
        <v>79</v>
      </c>
      <c r="T72" t="s">
        <v>79</v>
      </c>
      <c r="U72" t="s">
        <v>79</v>
      </c>
      <c r="V72" t="s">
        <v>79</v>
      </c>
      <c r="W72">
        <v>4</v>
      </c>
      <c r="X72">
        <v>1</v>
      </c>
      <c r="Y72">
        <v>6</v>
      </c>
      <c r="Z72" s="1">
        <v>41109</v>
      </c>
      <c r="AA72">
        <v>38</v>
      </c>
      <c r="AB72">
        <v>382081207195</v>
      </c>
      <c r="AC72">
        <v>38</v>
      </c>
      <c r="AD72">
        <v>8602406</v>
      </c>
      <c r="AE72">
        <v>38208</v>
      </c>
      <c r="AF72" t="b">
        <v>0</v>
      </c>
    </row>
    <row r="73" spans="1:32" x14ac:dyDescent="0.2">
      <c r="A73">
        <v>1</v>
      </c>
      <c r="B73">
        <v>72</v>
      </c>
      <c r="C73">
        <v>2</v>
      </c>
      <c r="D73" t="s">
        <v>746</v>
      </c>
      <c r="E73" t="s">
        <v>747</v>
      </c>
      <c r="F73" t="s">
        <v>79</v>
      </c>
      <c r="G73" t="s">
        <v>79</v>
      </c>
      <c r="H73">
        <v>26</v>
      </c>
      <c r="I73">
        <v>0</v>
      </c>
      <c r="J73">
        <v>0</v>
      </c>
      <c r="K73" t="s">
        <v>386</v>
      </c>
      <c r="L73" t="s">
        <v>79</v>
      </c>
      <c r="M73" t="s">
        <v>79</v>
      </c>
      <c r="N73" t="s">
        <v>387</v>
      </c>
      <c r="O73" t="s">
        <v>79</v>
      </c>
      <c r="P73" t="s">
        <v>79</v>
      </c>
      <c r="Q73" t="s">
        <v>79</v>
      </c>
      <c r="R73" t="s">
        <v>79</v>
      </c>
      <c r="S73" t="s">
        <v>79</v>
      </c>
      <c r="T73" t="s">
        <v>79</v>
      </c>
      <c r="U73" t="s">
        <v>79</v>
      </c>
      <c r="V73" t="s">
        <v>79</v>
      </c>
      <c r="W73">
        <v>4</v>
      </c>
      <c r="X73">
        <v>1</v>
      </c>
      <c r="Y73">
        <v>6</v>
      </c>
      <c r="Z73" s="1">
        <v>41222</v>
      </c>
      <c r="AA73">
        <v>38</v>
      </c>
      <c r="AB73">
        <v>382081211095</v>
      </c>
      <c r="AC73">
        <v>38</v>
      </c>
      <c r="AD73">
        <v>9466164</v>
      </c>
      <c r="AE73">
        <v>38208</v>
      </c>
      <c r="AF73" t="b">
        <v>0</v>
      </c>
    </row>
    <row r="74" spans="1:32" x14ac:dyDescent="0.2">
      <c r="A74">
        <v>1</v>
      </c>
      <c r="B74">
        <v>73</v>
      </c>
      <c r="C74">
        <v>2</v>
      </c>
      <c r="D74" t="s">
        <v>748</v>
      </c>
      <c r="E74" t="s">
        <v>749</v>
      </c>
      <c r="F74" t="s">
        <v>79</v>
      </c>
      <c r="G74" t="s">
        <v>79</v>
      </c>
      <c r="H74">
        <v>26</v>
      </c>
      <c r="I74">
        <v>0</v>
      </c>
      <c r="J74">
        <v>0</v>
      </c>
      <c r="K74" t="s">
        <v>386</v>
      </c>
      <c r="L74" t="s">
        <v>79</v>
      </c>
      <c r="M74" t="s">
        <v>79</v>
      </c>
      <c r="N74" t="s">
        <v>387</v>
      </c>
      <c r="O74" t="s">
        <v>79</v>
      </c>
      <c r="P74" t="s">
        <v>79</v>
      </c>
      <c r="Q74" t="s">
        <v>79</v>
      </c>
      <c r="R74" t="s">
        <v>79</v>
      </c>
      <c r="S74" t="s">
        <v>79</v>
      </c>
      <c r="T74" t="s">
        <v>79</v>
      </c>
      <c r="U74" t="s">
        <v>79</v>
      </c>
      <c r="V74" t="s">
        <v>79</v>
      </c>
      <c r="W74">
        <v>4</v>
      </c>
      <c r="X74">
        <v>1</v>
      </c>
      <c r="Y74">
        <v>6</v>
      </c>
      <c r="Z74" s="1">
        <v>41290</v>
      </c>
      <c r="AA74">
        <v>38</v>
      </c>
      <c r="AB74">
        <v>382081301165</v>
      </c>
      <c r="AC74">
        <v>38</v>
      </c>
      <c r="AD74">
        <v>9466165</v>
      </c>
      <c r="AE74">
        <v>38208</v>
      </c>
      <c r="AF74" t="b">
        <v>0</v>
      </c>
    </row>
    <row r="75" spans="1:32" x14ac:dyDescent="0.2">
      <c r="A75">
        <v>1</v>
      </c>
      <c r="B75">
        <v>74</v>
      </c>
      <c r="C75">
        <v>2</v>
      </c>
      <c r="D75" t="s">
        <v>750</v>
      </c>
      <c r="E75" t="s">
        <v>751</v>
      </c>
      <c r="F75" t="s">
        <v>79</v>
      </c>
      <c r="G75" t="s">
        <v>79</v>
      </c>
      <c r="H75">
        <v>26</v>
      </c>
      <c r="I75">
        <v>0</v>
      </c>
      <c r="J75">
        <v>0</v>
      </c>
      <c r="K75" t="s">
        <v>386</v>
      </c>
      <c r="L75" t="s">
        <v>79</v>
      </c>
      <c r="M75" t="s">
        <v>79</v>
      </c>
      <c r="N75" t="s">
        <v>387</v>
      </c>
      <c r="O75" t="s">
        <v>79</v>
      </c>
      <c r="P75" t="s">
        <v>79</v>
      </c>
      <c r="Q75" t="s">
        <v>79</v>
      </c>
      <c r="R75" t="s">
        <v>79</v>
      </c>
      <c r="S75" t="s">
        <v>79</v>
      </c>
      <c r="T75" t="s">
        <v>79</v>
      </c>
      <c r="U75" t="s">
        <v>79</v>
      </c>
      <c r="V75" t="s">
        <v>79</v>
      </c>
      <c r="W75">
        <v>4</v>
      </c>
      <c r="X75">
        <v>1</v>
      </c>
      <c r="Y75">
        <v>6</v>
      </c>
      <c r="Z75" s="1">
        <v>41303</v>
      </c>
      <c r="AA75">
        <v>38</v>
      </c>
      <c r="AB75">
        <v>382081301295</v>
      </c>
      <c r="AC75">
        <v>38</v>
      </c>
      <c r="AD75">
        <v>9117831</v>
      </c>
      <c r="AE75">
        <v>38208</v>
      </c>
      <c r="AF75" t="b">
        <v>0</v>
      </c>
    </row>
    <row r="76" spans="1:32" x14ac:dyDescent="0.2">
      <c r="A76">
        <v>1</v>
      </c>
      <c r="B76">
        <v>75</v>
      </c>
      <c r="C76">
        <v>2</v>
      </c>
      <c r="D76" t="s">
        <v>752</v>
      </c>
      <c r="E76" t="s">
        <v>753</v>
      </c>
      <c r="F76" t="s">
        <v>79</v>
      </c>
      <c r="G76" t="s">
        <v>79</v>
      </c>
      <c r="H76">
        <v>26</v>
      </c>
      <c r="I76">
        <v>0</v>
      </c>
      <c r="J76">
        <v>0</v>
      </c>
      <c r="K76" t="s">
        <v>386</v>
      </c>
      <c r="L76" t="s">
        <v>79</v>
      </c>
      <c r="M76" t="s">
        <v>79</v>
      </c>
      <c r="N76" t="s">
        <v>387</v>
      </c>
      <c r="O76" t="s">
        <v>79</v>
      </c>
      <c r="P76" t="s">
        <v>79</v>
      </c>
      <c r="Q76" t="s">
        <v>79</v>
      </c>
      <c r="R76" t="s">
        <v>79</v>
      </c>
      <c r="S76" t="s">
        <v>79</v>
      </c>
      <c r="T76" t="s">
        <v>79</v>
      </c>
      <c r="U76" t="s">
        <v>79</v>
      </c>
      <c r="V76" t="s">
        <v>79</v>
      </c>
      <c r="W76">
        <v>4</v>
      </c>
      <c r="X76">
        <v>1</v>
      </c>
      <c r="Y76">
        <v>6</v>
      </c>
      <c r="Z76" s="1">
        <v>41357</v>
      </c>
      <c r="AA76">
        <v>38</v>
      </c>
      <c r="AB76">
        <v>382081303245</v>
      </c>
      <c r="AC76">
        <v>38</v>
      </c>
      <c r="AD76">
        <v>9466166</v>
      </c>
      <c r="AE76">
        <v>38208</v>
      </c>
      <c r="AF76" t="b">
        <v>0</v>
      </c>
    </row>
    <row r="77" spans="1:32" x14ac:dyDescent="0.2">
      <c r="A77">
        <v>1</v>
      </c>
      <c r="B77">
        <v>76</v>
      </c>
      <c r="C77">
        <v>2</v>
      </c>
      <c r="D77" t="s">
        <v>754</v>
      </c>
      <c r="E77" t="s">
        <v>755</v>
      </c>
      <c r="F77" t="s">
        <v>79</v>
      </c>
      <c r="G77" t="s">
        <v>79</v>
      </c>
      <c r="H77">
        <v>26</v>
      </c>
      <c r="I77">
        <v>0</v>
      </c>
      <c r="J77">
        <v>0</v>
      </c>
      <c r="K77" t="s">
        <v>386</v>
      </c>
      <c r="L77" t="s">
        <v>79</v>
      </c>
      <c r="M77" t="s">
        <v>79</v>
      </c>
      <c r="N77" t="s">
        <v>387</v>
      </c>
      <c r="O77" t="s">
        <v>79</v>
      </c>
      <c r="P77" t="s">
        <v>79</v>
      </c>
      <c r="Q77" t="s">
        <v>79</v>
      </c>
      <c r="R77" t="s">
        <v>79</v>
      </c>
      <c r="S77" t="s">
        <v>79</v>
      </c>
      <c r="T77" t="s">
        <v>79</v>
      </c>
      <c r="U77" t="s">
        <v>79</v>
      </c>
      <c r="V77" t="s">
        <v>79</v>
      </c>
      <c r="W77">
        <v>4</v>
      </c>
      <c r="X77">
        <v>1</v>
      </c>
      <c r="Y77">
        <v>5</v>
      </c>
      <c r="Z77" s="1">
        <v>41542</v>
      </c>
      <c r="AA77">
        <v>38</v>
      </c>
      <c r="AB77">
        <v>382081309255</v>
      </c>
      <c r="AC77">
        <v>38</v>
      </c>
      <c r="AD77">
        <v>9295311</v>
      </c>
      <c r="AE77">
        <v>38208</v>
      </c>
      <c r="AF77" t="b">
        <v>0</v>
      </c>
    </row>
    <row r="78" spans="1:32" x14ac:dyDescent="0.2">
      <c r="A78">
        <v>1</v>
      </c>
      <c r="B78">
        <v>77</v>
      </c>
      <c r="C78">
        <v>2</v>
      </c>
      <c r="D78" t="s">
        <v>2244</v>
      </c>
      <c r="E78" t="s">
        <v>2245</v>
      </c>
      <c r="F78" t="s">
        <v>79</v>
      </c>
      <c r="G78" t="s">
        <v>79</v>
      </c>
      <c r="H78">
        <v>26</v>
      </c>
      <c r="I78">
        <v>0</v>
      </c>
      <c r="J78">
        <v>0</v>
      </c>
      <c r="K78" t="s">
        <v>386</v>
      </c>
      <c r="L78" t="s">
        <v>79</v>
      </c>
      <c r="M78" t="s">
        <v>79</v>
      </c>
      <c r="N78" t="s">
        <v>387</v>
      </c>
      <c r="O78" t="s">
        <v>79</v>
      </c>
      <c r="P78" t="s">
        <v>79</v>
      </c>
      <c r="Q78" t="s">
        <v>79</v>
      </c>
      <c r="R78" t="s">
        <v>79</v>
      </c>
      <c r="S78" t="s">
        <v>79</v>
      </c>
      <c r="T78" t="s">
        <v>79</v>
      </c>
      <c r="U78" t="s">
        <v>79</v>
      </c>
      <c r="V78" t="s">
        <v>79</v>
      </c>
      <c r="W78">
        <v>4</v>
      </c>
      <c r="X78">
        <v>1</v>
      </c>
      <c r="Y78">
        <v>5</v>
      </c>
      <c r="Z78" s="1">
        <v>41727</v>
      </c>
      <c r="AA78">
        <v>38</v>
      </c>
      <c r="AB78">
        <v>382081403295</v>
      </c>
      <c r="AC78">
        <v>38</v>
      </c>
      <c r="AD78">
        <v>9295157</v>
      </c>
      <c r="AE78">
        <v>38208</v>
      </c>
      <c r="AF78" t="b">
        <v>0</v>
      </c>
    </row>
    <row r="79" spans="1:32" x14ac:dyDescent="0.2">
      <c r="A79">
        <v>1</v>
      </c>
      <c r="B79">
        <v>78</v>
      </c>
      <c r="C79">
        <v>2</v>
      </c>
      <c r="D79" t="s">
        <v>756</v>
      </c>
      <c r="E79" t="s">
        <v>757</v>
      </c>
      <c r="F79" t="s">
        <v>79</v>
      </c>
      <c r="G79" t="s">
        <v>79</v>
      </c>
      <c r="H79">
        <v>26</v>
      </c>
      <c r="I79">
        <v>0</v>
      </c>
      <c r="J79">
        <v>0</v>
      </c>
      <c r="K79" t="s">
        <v>386</v>
      </c>
      <c r="L79" t="s">
        <v>79</v>
      </c>
      <c r="M79" t="s">
        <v>79</v>
      </c>
      <c r="N79" t="s">
        <v>387</v>
      </c>
      <c r="O79" t="s">
        <v>79</v>
      </c>
      <c r="P79" t="s">
        <v>79</v>
      </c>
      <c r="Q79" t="s">
        <v>79</v>
      </c>
      <c r="R79" t="s">
        <v>79</v>
      </c>
      <c r="S79" t="s">
        <v>79</v>
      </c>
      <c r="T79" t="s">
        <v>79</v>
      </c>
      <c r="U79" t="s">
        <v>79</v>
      </c>
      <c r="V79" t="s">
        <v>79</v>
      </c>
      <c r="W79">
        <v>4</v>
      </c>
      <c r="X79">
        <v>1</v>
      </c>
      <c r="Y79">
        <v>4</v>
      </c>
      <c r="Z79" s="1">
        <v>41751</v>
      </c>
      <c r="AA79">
        <v>38</v>
      </c>
      <c r="AB79">
        <v>382081404225</v>
      </c>
      <c r="AC79">
        <v>38</v>
      </c>
      <c r="AD79">
        <v>9466167</v>
      </c>
      <c r="AE79">
        <v>38208</v>
      </c>
      <c r="AF79" t="b">
        <v>0</v>
      </c>
    </row>
    <row r="80" spans="1:32" x14ac:dyDescent="0.2">
      <c r="A80">
        <v>1</v>
      </c>
      <c r="B80">
        <v>79</v>
      </c>
      <c r="C80">
        <v>2</v>
      </c>
      <c r="D80" t="s">
        <v>758</v>
      </c>
      <c r="E80" t="s">
        <v>759</v>
      </c>
      <c r="F80" t="s">
        <v>79</v>
      </c>
      <c r="G80" t="s">
        <v>79</v>
      </c>
      <c r="H80">
        <v>26</v>
      </c>
      <c r="I80">
        <v>0</v>
      </c>
      <c r="J80">
        <v>0</v>
      </c>
      <c r="K80" t="s">
        <v>386</v>
      </c>
      <c r="L80" t="s">
        <v>79</v>
      </c>
      <c r="M80" t="s">
        <v>79</v>
      </c>
      <c r="N80" t="s">
        <v>387</v>
      </c>
      <c r="O80" t="s">
        <v>79</v>
      </c>
      <c r="P80" t="s">
        <v>79</v>
      </c>
      <c r="Q80" t="s">
        <v>79</v>
      </c>
      <c r="R80" t="s">
        <v>79</v>
      </c>
      <c r="S80" t="s">
        <v>79</v>
      </c>
      <c r="T80" t="s">
        <v>79</v>
      </c>
      <c r="U80" t="s">
        <v>79</v>
      </c>
      <c r="V80" t="s">
        <v>79</v>
      </c>
      <c r="W80">
        <v>4</v>
      </c>
      <c r="X80">
        <v>1</v>
      </c>
      <c r="Y80">
        <v>4</v>
      </c>
      <c r="Z80" s="1">
        <v>41956</v>
      </c>
      <c r="AA80">
        <v>38</v>
      </c>
      <c r="AB80">
        <v>382081411135</v>
      </c>
      <c r="AC80">
        <v>38</v>
      </c>
      <c r="AD80">
        <v>9494899</v>
      </c>
      <c r="AE80">
        <v>38208</v>
      </c>
      <c r="AF80" t="b">
        <v>0</v>
      </c>
    </row>
    <row r="81" spans="1:32" x14ac:dyDescent="0.2">
      <c r="A81">
        <v>1</v>
      </c>
      <c r="B81">
        <v>80</v>
      </c>
      <c r="C81">
        <v>2</v>
      </c>
      <c r="D81" t="s">
        <v>760</v>
      </c>
      <c r="E81" t="s">
        <v>761</v>
      </c>
      <c r="F81" t="s">
        <v>79</v>
      </c>
      <c r="G81" t="s">
        <v>79</v>
      </c>
      <c r="H81">
        <v>26</v>
      </c>
      <c r="I81">
        <v>0</v>
      </c>
      <c r="J81">
        <v>0</v>
      </c>
      <c r="K81" t="s">
        <v>386</v>
      </c>
      <c r="L81" t="s">
        <v>79</v>
      </c>
      <c r="M81" t="s">
        <v>79</v>
      </c>
      <c r="N81" t="s">
        <v>387</v>
      </c>
      <c r="O81" t="s">
        <v>79</v>
      </c>
      <c r="P81" t="s">
        <v>79</v>
      </c>
      <c r="Q81" t="s">
        <v>79</v>
      </c>
      <c r="R81" t="s">
        <v>79</v>
      </c>
      <c r="S81" t="s">
        <v>79</v>
      </c>
      <c r="T81" t="s">
        <v>79</v>
      </c>
      <c r="U81" t="s">
        <v>79</v>
      </c>
      <c r="V81" t="s">
        <v>79</v>
      </c>
      <c r="W81">
        <v>4</v>
      </c>
      <c r="X81">
        <v>1</v>
      </c>
      <c r="Y81">
        <v>3</v>
      </c>
      <c r="Z81" s="1">
        <v>42098</v>
      </c>
      <c r="AA81">
        <v>38</v>
      </c>
      <c r="AB81">
        <v>382081504045</v>
      </c>
      <c r="AC81">
        <v>38</v>
      </c>
      <c r="AD81">
        <v>9451221</v>
      </c>
      <c r="AE81">
        <v>38208</v>
      </c>
      <c r="AF81" t="b">
        <v>0</v>
      </c>
    </row>
    <row r="82" spans="1:32" x14ac:dyDescent="0.2">
      <c r="A82">
        <v>1</v>
      </c>
      <c r="B82">
        <v>81</v>
      </c>
      <c r="C82">
        <v>2</v>
      </c>
      <c r="D82" t="s">
        <v>762</v>
      </c>
      <c r="E82" t="s">
        <v>763</v>
      </c>
      <c r="F82" t="s">
        <v>79</v>
      </c>
      <c r="G82" t="s">
        <v>79</v>
      </c>
      <c r="H82">
        <v>26</v>
      </c>
      <c r="I82">
        <v>0</v>
      </c>
      <c r="J82">
        <v>0</v>
      </c>
      <c r="K82" t="s">
        <v>386</v>
      </c>
      <c r="L82" t="s">
        <v>79</v>
      </c>
      <c r="M82" t="s">
        <v>79</v>
      </c>
      <c r="N82" t="s">
        <v>387</v>
      </c>
      <c r="O82" t="s">
        <v>79</v>
      </c>
      <c r="P82" t="s">
        <v>79</v>
      </c>
      <c r="Q82" t="s">
        <v>79</v>
      </c>
      <c r="R82" t="s">
        <v>79</v>
      </c>
      <c r="S82" t="s">
        <v>79</v>
      </c>
      <c r="T82" t="s">
        <v>79</v>
      </c>
      <c r="U82" t="s">
        <v>79</v>
      </c>
      <c r="V82" t="s">
        <v>79</v>
      </c>
      <c r="W82">
        <v>4</v>
      </c>
      <c r="X82">
        <v>1</v>
      </c>
      <c r="Y82">
        <v>3</v>
      </c>
      <c r="Z82" s="1">
        <v>42293</v>
      </c>
      <c r="AA82">
        <v>38</v>
      </c>
      <c r="AB82">
        <v>382081510165</v>
      </c>
      <c r="AC82">
        <v>38</v>
      </c>
      <c r="AD82">
        <v>9466168</v>
      </c>
      <c r="AE82">
        <v>38208</v>
      </c>
      <c r="AF82" t="b">
        <v>0</v>
      </c>
    </row>
    <row r="83" spans="1:32" x14ac:dyDescent="0.2">
      <c r="A83">
        <v>1</v>
      </c>
      <c r="B83">
        <v>82</v>
      </c>
      <c r="C83">
        <v>2</v>
      </c>
      <c r="D83" t="s">
        <v>2246</v>
      </c>
      <c r="E83" t="s">
        <v>2247</v>
      </c>
      <c r="F83" t="s">
        <v>79</v>
      </c>
      <c r="G83" t="s">
        <v>79</v>
      </c>
      <c r="H83">
        <v>26</v>
      </c>
      <c r="I83">
        <v>0</v>
      </c>
      <c r="J83">
        <v>0</v>
      </c>
      <c r="K83" t="s">
        <v>386</v>
      </c>
      <c r="L83" t="s">
        <v>79</v>
      </c>
      <c r="M83" t="s">
        <v>79</v>
      </c>
      <c r="N83" t="s">
        <v>387</v>
      </c>
      <c r="O83" t="s">
        <v>79</v>
      </c>
      <c r="P83" t="s">
        <v>79</v>
      </c>
      <c r="Q83" t="s">
        <v>79</v>
      </c>
      <c r="R83" t="s">
        <v>79</v>
      </c>
      <c r="S83" t="s">
        <v>79</v>
      </c>
      <c r="T83" t="s">
        <v>79</v>
      </c>
      <c r="U83" t="s">
        <v>79</v>
      </c>
      <c r="V83" t="s">
        <v>79</v>
      </c>
      <c r="W83">
        <v>4</v>
      </c>
      <c r="X83">
        <v>1</v>
      </c>
      <c r="Y83">
        <v>3</v>
      </c>
      <c r="Z83" s="1">
        <v>42336</v>
      </c>
      <c r="AA83">
        <v>38</v>
      </c>
      <c r="AB83">
        <v>382081511285</v>
      </c>
      <c r="AC83">
        <v>38</v>
      </c>
      <c r="AD83">
        <v>9497480</v>
      </c>
      <c r="AE83">
        <v>38208</v>
      </c>
      <c r="AF83" t="b">
        <v>0</v>
      </c>
    </row>
    <row r="84" spans="1:32" x14ac:dyDescent="0.2">
      <c r="A84">
        <v>1</v>
      </c>
      <c r="B84">
        <v>83</v>
      </c>
      <c r="C84">
        <v>2</v>
      </c>
      <c r="D84" t="s">
        <v>764</v>
      </c>
      <c r="E84" t="s">
        <v>765</v>
      </c>
      <c r="F84" t="s">
        <v>79</v>
      </c>
      <c r="G84" t="s">
        <v>79</v>
      </c>
      <c r="H84">
        <v>26</v>
      </c>
      <c r="I84">
        <v>0</v>
      </c>
      <c r="J84">
        <v>0</v>
      </c>
      <c r="K84" t="s">
        <v>386</v>
      </c>
      <c r="L84" t="s">
        <v>79</v>
      </c>
      <c r="M84" t="s">
        <v>79</v>
      </c>
      <c r="N84" t="s">
        <v>387</v>
      </c>
      <c r="O84" t="s">
        <v>79</v>
      </c>
      <c r="P84" t="s">
        <v>79</v>
      </c>
      <c r="Q84" t="s">
        <v>79</v>
      </c>
      <c r="R84" t="s">
        <v>79</v>
      </c>
      <c r="S84" t="s">
        <v>79</v>
      </c>
      <c r="T84" t="s">
        <v>79</v>
      </c>
      <c r="U84" t="s">
        <v>79</v>
      </c>
      <c r="V84" t="s">
        <v>79</v>
      </c>
      <c r="W84">
        <v>4</v>
      </c>
      <c r="X84">
        <v>1</v>
      </c>
      <c r="Y84">
        <v>2</v>
      </c>
      <c r="Z84" s="1">
        <v>42600</v>
      </c>
      <c r="AA84">
        <v>38</v>
      </c>
      <c r="AB84">
        <v>382081608185</v>
      </c>
      <c r="AC84">
        <v>38</v>
      </c>
      <c r="AD84">
        <v>9512407</v>
      </c>
      <c r="AE84">
        <v>38208</v>
      </c>
      <c r="AF84" t="b">
        <v>0</v>
      </c>
    </row>
    <row r="85" spans="1:32" x14ac:dyDescent="0.2">
      <c r="A85">
        <v>1</v>
      </c>
      <c r="B85">
        <v>84</v>
      </c>
      <c r="C85">
        <v>1</v>
      </c>
      <c r="D85" t="s">
        <v>2248</v>
      </c>
      <c r="E85" t="s">
        <v>2249</v>
      </c>
      <c r="F85" t="s">
        <v>79</v>
      </c>
      <c r="G85" t="s">
        <v>79</v>
      </c>
      <c r="H85">
        <v>11</v>
      </c>
      <c r="I85">
        <v>0</v>
      </c>
      <c r="J85">
        <v>0</v>
      </c>
      <c r="K85" t="s">
        <v>388</v>
      </c>
      <c r="L85" t="s">
        <v>79</v>
      </c>
      <c r="M85" t="s">
        <v>79</v>
      </c>
      <c r="N85" t="s">
        <v>389</v>
      </c>
      <c r="O85" t="s">
        <v>79</v>
      </c>
      <c r="P85" t="s">
        <v>79</v>
      </c>
      <c r="Q85" t="s">
        <v>79</v>
      </c>
      <c r="R85" t="s">
        <v>79</v>
      </c>
      <c r="S85" t="s">
        <v>79</v>
      </c>
      <c r="T85" t="s">
        <v>79</v>
      </c>
      <c r="U85" t="s">
        <v>79</v>
      </c>
      <c r="V85" t="s">
        <v>79</v>
      </c>
      <c r="W85">
        <v>4</v>
      </c>
      <c r="X85">
        <v>3</v>
      </c>
      <c r="Y85">
        <v>2</v>
      </c>
      <c r="Z85" s="1">
        <v>39529</v>
      </c>
      <c r="AA85">
        <v>38</v>
      </c>
      <c r="AB85">
        <v>382090803220</v>
      </c>
      <c r="AC85">
        <v>38</v>
      </c>
      <c r="AD85">
        <v>8536320</v>
      </c>
      <c r="AE85">
        <v>38209</v>
      </c>
      <c r="AF85" t="b">
        <v>0</v>
      </c>
    </row>
    <row r="86" spans="1:32" x14ac:dyDescent="0.2">
      <c r="A86">
        <v>1</v>
      </c>
      <c r="B86">
        <v>85</v>
      </c>
      <c r="C86">
        <v>1</v>
      </c>
      <c r="D86" t="s">
        <v>2250</v>
      </c>
      <c r="E86" t="s">
        <v>2251</v>
      </c>
      <c r="F86" t="s">
        <v>79</v>
      </c>
      <c r="G86" t="s">
        <v>79</v>
      </c>
      <c r="H86">
        <v>11</v>
      </c>
      <c r="I86">
        <v>0</v>
      </c>
      <c r="J86">
        <v>0</v>
      </c>
      <c r="K86" t="s">
        <v>388</v>
      </c>
      <c r="L86" t="s">
        <v>79</v>
      </c>
      <c r="M86" t="s">
        <v>79</v>
      </c>
      <c r="N86" t="s">
        <v>389</v>
      </c>
      <c r="O86" t="s">
        <v>79</v>
      </c>
      <c r="P86" t="s">
        <v>79</v>
      </c>
      <c r="Q86" t="s">
        <v>79</v>
      </c>
      <c r="R86" t="s">
        <v>79</v>
      </c>
      <c r="S86" t="s">
        <v>79</v>
      </c>
      <c r="T86" t="s">
        <v>79</v>
      </c>
      <c r="U86" t="s">
        <v>79</v>
      </c>
      <c r="V86" t="s">
        <v>79</v>
      </c>
      <c r="W86">
        <v>4</v>
      </c>
      <c r="X86">
        <v>2</v>
      </c>
      <c r="Y86">
        <v>2</v>
      </c>
      <c r="Z86" s="1">
        <v>40387</v>
      </c>
      <c r="AA86">
        <v>38</v>
      </c>
      <c r="AB86">
        <v>382091007280</v>
      </c>
      <c r="AC86">
        <v>38</v>
      </c>
      <c r="AD86">
        <v>8574546</v>
      </c>
      <c r="AE86">
        <v>38209</v>
      </c>
      <c r="AF86" t="b">
        <v>0</v>
      </c>
    </row>
    <row r="87" spans="1:32" x14ac:dyDescent="0.2">
      <c r="A87">
        <v>1</v>
      </c>
      <c r="B87">
        <v>86</v>
      </c>
      <c r="C87">
        <v>1</v>
      </c>
      <c r="D87" t="s">
        <v>2252</v>
      </c>
      <c r="E87" t="s">
        <v>2253</v>
      </c>
      <c r="F87" t="s">
        <v>79</v>
      </c>
      <c r="G87" t="s">
        <v>79</v>
      </c>
      <c r="H87">
        <v>11</v>
      </c>
      <c r="I87">
        <v>0</v>
      </c>
      <c r="J87">
        <v>0</v>
      </c>
      <c r="K87" t="s">
        <v>388</v>
      </c>
      <c r="L87" t="s">
        <v>79</v>
      </c>
      <c r="M87" t="s">
        <v>79</v>
      </c>
      <c r="N87" t="s">
        <v>389</v>
      </c>
      <c r="O87" t="s">
        <v>79</v>
      </c>
      <c r="P87" t="s">
        <v>79</v>
      </c>
      <c r="Q87" t="s">
        <v>79</v>
      </c>
      <c r="R87" t="s">
        <v>79</v>
      </c>
      <c r="S87" t="s">
        <v>79</v>
      </c>
      <c r="T87" t="s">
        <v>79</v>
      </c>
      <c r="U87" t="s">
        <v>79</v>
      </c>
      <c r="V87" t="s">
        <v>79</v>
      </c>
      <c r="W87">
        <v>4</v>
      </c>
      <c r="X87">
        <v>2</v>
      </c>
      <c r="Y87">
        <v>2</v>
      </c>
      <c r="Z87" s="1">
        <v>40402</v>
      </c>
      <c r="AA87">
        <v>38</v>
      </c>
      <c r="AB87">
        <v>382091008120</v>
      </c>
      <c r="AC87">
        <v>38</v>
      </c>
      <c r="AD87">
        <v>8370081</v>
      </c>
      <c r="AE87">
        <v>38209</v>
      </c>
      <c r="AF87" t="b">
        <v>0</v>
      </c>
    </row>
    <row r="88" spans="1:32" x14ac:dyDescent="0.2">
      <c r="A88">
        <v>1</v>
      </c>
      <c r="B88">
        <v>87</v>
      </c>
      <c r="C88">
        <v>1</v>
      </c>
      <c r="D88" t="s">
        <v>2254</v>
      </c>
      <c r="E88" t="s">
        <v>2255</v>
      </c>
      <c r="F88" t="s">
        <v>79</v>
      </c>
      <c r="G88" t="s">
        <v>79</v>
      </c>
      <c r="H88">
        <v>11</v>
      </c>
      <c r="I88">
        <v>0</v>
      </c>
      <c r="J88">
        <v>0</v>
      </c>
      <c r="K88" t="s">
        <v>388</v>
      </c>
      <c r="L88" t="s">
        <v>79</v>
      </c>
      <c r="M88" t="s">
        <v>79</v>
      </c>
      <c r="N88" t="s">
        <v>389</v>
      </c>
      <c r="O88" t="s">
        <v>79</v>
      </c>
      <c r="P88" t="s">
        <v>79</v>
      </c>
      <c r="Q88" t="s">
        <v>79</v>
      </c>
      <c r="R88" t="s">
        <v>79</v>
      </c>
      <c r="S88" t="s">
        <v>79</v>
      </c>
      <c r="T88" t="s">
        <v>79</v>
      </c>
      <c r="U88" t="s">
        <v>79</v>
      </c>
      <c r="V88" t="s">
        <v>79</v>
      </c>
      <c r="W88">
        <v>4</v>
      </c>
      <c r="X88">
        <v>2</v>
      </c>
      <c r="Y88">
        <v>1</v>
      </c>
      <c r="Z88" s="1">
        <v>40702</v>
      </c>
      <c r="AA88">
        <v>38</v>
      </c>
      <c r="AB88">
        <v>382091106080</v>
      </c>
      <c r="AC88">
        <v>38</v>
      </c>
      <c r="AD88">
        <v>8191276</v>
      </c>
      <c r="AE88">
        <v>38209</v>
      </c>
      <c r="AF88" t="b">
        <v>0</v>
      </c>
    </row>
    <row r="89" spans="1:32" x14ac:dyDescent="0.2">
      <c r="A89">
        <v>1</v>
      </c>
      <c r="B89">
        <v>88</v>
      </c>
      <c r="C89">
        <v>1</v>
      </c>
      <c r="D89" t="s">
        <v>766</v>
      </c>
      <c r="E89" t="s">
        <v>767</v>
      </c>
      <c r="F89" t="s">
        <v>79</v>
      </c>
      <c r="G89" t="s">
        <v>79</v>
      </c>
      <c r="H89">
        <v>11</v>
      </c>
      <c r="I89">
        <v>0</v>
      </c>
      <c r="J89">
        <v>0</v>
      </c>
      <c r="K89" t="s">
        <v>388</v>
      </c>
      <c r="L89" t="s">
        <v>79</v>
      </c>
      <c r="M89" t="s">
        <v>79</v>
      </c>
      <c r="N89" t="s">
        <v>389</v>
      </c>
      <c r="O89" t="s">
        <v>79</v>
      </c>
      <c r="P89" t="s">
        <v>79</v>
      </c>
      <c r="Q89" t="s">
        <v>79</v>
      </c>
      <c r="R89" t="s">
        <v>79</v>
      </c>
      <c r="S89" t="s">
        <v>79</v>
      </c>
      <c r="T89" t="s">
        <v>79</v>
      </c>
      <c r="U89" t="s">
        <v>79</v>
      </c>
      <c r="V89" t="s">
        <v>79</v>
      </c>
      <c r="W89">
        <v>4</v>
      </c>
      <c r="X89">
        <v>1</v>
      </c>
      <c r="Y89">
        <v>6</v>
      </c>
      <c r="Z89" s="1">
        <v>41134</v>
      </c>
      <c r="AA89">
        <v>38</v>
      </c>
      <c r="AB89">
        <v>382091208130</v>
      </c>
      <c r="AC89">
        <v>38</v>
      </c>
      <c r="AD89">
        <v>8937957</v>
      </c>
      <c r="AE89">
        <v>38209</v>
      </c>
      <c r="AF89" t="b">
        <v>0</v>
      </c>
    </row>
    <row r="90" spans="1:32" x14ac:dyDescent="0.2">
      <c r="A90">
        <v>1</v>
      </c>
      <c r="B90">
        <v>89</v>
      </c>
      <c r="C90">
        <v>1</v>
      </c>
      <c r="D90" t="s">
        <v>768</v>
      </c>
      <c r="E90" t="s">
        <v>769</v>
      </c>
      <c r="F90" t="s">
        <v>79</v>
      </c>
      <c r="G90" t="s">
        <v>79</v>
      </c>
      <c r="H90">
        <v>11</v>
      </c>
      <c r="I90">
        <v>0</v>
      </c>
      <c r="J90">
        <v>0</v>
      </c>
      <c r="K90" t="s">
        <v>388</v>
      </c>
      <c r="L90" t="s">
        <v>79</v>
      </c>
      <c r="M90" t="s">
        <v>79</v>
      </c>
      <c r="N90" t="s">
        <v>389</v>
      </c>
      <c r="O90" t="s">
        <v>79</v>
      </c>
      <c r="P90" t="s">
        <v>79</v>
      </c>
      <c r="Q90" t="s">
        <v>79</v>
      </c>
      <c r="R90" t="s">
        <v>79</v>
      </c>
      <c r="S90" t="s">
        <v>79</v>
      </c>
      <c r="T90" t="s">
        <v>79</v>
      </c>
      <c r="U90" t="s">
        <v>79</v>
      </c>
      <c r="V90" t="s">
        <v>79</v>
      </c>
      <c r="W90">
        <v>4</v>
      </c>
      <c r="X90">
        <v>1</v>
      </c>
      <c r="Y90">
        <v>6</v>
      </c>
      <c r="Z90" s="1">
        <v>41135</v>
      </c>
      <c r="AA90">
        <v>38</v>
      </c>
      <c r="AB90">
        <v>382091208140</v>
      </c>
      <c r="AC90">
        <v>38</v>
      </c>
      <c r="AD90">
        <v>9498733</v>
      </c>
      <c r="AE90">
        <v>38209</v>
      </c>
      <c r="AF90" t="b">
        <v>0</v>
      </c>
    </row>
    <row r="91" spans="1:32" x14ac:dyDescent="0.2">
      <c r="A91">
        <v>1</v>
      </c>
      <c r="B91">
        <v>90</v>
      </c>
      <c r="C91">
        <v>1</v>
      </c>
      <c r="D91" t="s">
        <v>770</v>
      </c>
      <c r="E91" t="s">
        <v>771</v>
      </c>
      <c r="F91" t="s">
        <v>79</v>
      </c>
      <c r="G91" t="s">
        <v>79</v>
      </c>
      <c r="H91">
        <v>11</v>
      </c>
      <c r="I91">
        <v>0</v>
      </c>
      <c r="J91">
        <v>0</v>
      </c>
      <c r="K91" t="s">
        <v>388</v>
      </c>
      <c r="L91" t="s">
        <v>79</v>
      </c>
      <c r="M91" t="s">
        <v>79</v>
      </c>
      <c r="N91" t="s">
        <v>389</v>
      </c>
      <c r="O91" t="s">
        <v>79</v>
      </c>
      <c r="P91" t="s">
        <v>79</v>
      </c>
      <c r="Q91" t="s">
        <v>79</v>
      </c>
      <c r="R91" t="s">
        <v>79</v>
      </c>
      <c r="S91" t="s">
        <v>79</v>
      </c>
      <c r="T91" t="s">
        <v>79</v>
      </c>
      <c r="U91" t="s">
        <v>79</v>
      </c>
      <c r="V91" t="s">
        <v>79</v>
      </c>
      <c r="W91">
        <v>4</v>
      </c>
      <c r="X91">
        <v>1</v>
      </c>
      <c r="Y91">
        <v>6</v>
      </c>
      <c r="Z91" s="1">
        <v>41248</v>
      </c>
      <c r="AA91">
        <v>38</v>
      </c>
      <c r="AB91">
        <v>382091212050</v>
      </c>
      <c r="AC91">
        <v>38</v>
      </c>
      <c r="AD91">
        <v>9154838</v>
      </c>
      <c r="AE91">
        <v>38209</v>
      </c>
      <c r="AF91" t="b">
        <v>0</v>
      </c>
    </row>
    <row r="92" spans="1:32" x14ac:dyDescent="0.2">
      <c r="A92">
        <v>1</v>
      </c>
      <c r="B92">
        <v>91</v>
      </c>
      <c r="C92">
        <v>1</v>
      </c>
      <c r="D92" t="s">
        <v>772</v>
      </c>
      <c r="E92" t="s">
        <v>713</v>
      </c>
      <c r="F92" t="s">
        <v>79</v>
      </c>
      <c r="G92" t="s">
        <v>79</v>
      </c>
      <c r="H92">
        <v>11</v>
      </c>
      <c r="I92">
        <v>0</v>
      </c>
      <c r="J92">
        <v>0</v>
      </c>
      <c r="K92" t="s">
        <v>388</v>
      </c>
      <c r="L92" t="s">
        <v>79</v>
      </c>
      <c r="M92" t="s">
        <v>79</v>
      </c>
      <c r="N92" t="s">
        <v>389</v>
      </c>
      <c r="O92" t="s">
        <v>79</v>
      </c>
      <c r="P92" t="s">
        <v>79</v>
      </c>
      <c r="Q92" t="s">
        <v>79</v>
      </c>
      <c r="R92" t="s">
        <v>79</v>
      </c>
      <c r="S92" t="s">
        <v>79</v>
      </c>
      <c r="T92" t="s">
        <v>79</v>
      </c>
      <c r="U92" t="s">
        <v>79</v>
      </c>
      <c r="V92" t="s">
        <v>79</v>
      </c>
      <c r="W92">
        <v>4</v>
      </c>
      <c r="X92">
        <v>1</v>
      </c>
      <c r="Y92">
        <v>6</v>
      </c>
      <c r="Z92" s="1">
        <v>41262</v>
      </c>
      <c r="AA92">
        <v>38</v>
      </c>
      <c r="AB92">
        <v>382091212190</v>
      </c>
      <c r="AC92">
        <v>38</v>
      </c>
      <c r="AD92">
        <v>9469420</v>
      </c>
      <c r="AE92">
        <v>38209</v>
      </c>
      <c r="AF92" t="b">
        <v>0</v>
      </c>
    </row>
    <row r="93" spans="1:32" x14ac:dyDescent="0.2">
      <c r="A93">
        <v>1</v>
      </c>
      <c r="B93">
        <v>92</v>
      </c>
      <c r="C93">
        <v>1</v>
      </c>
      <c r="D93" t="s">
        <v>773</v>
      </c>
      <c r="E93" t="s">
        <v>774</v>
      </c>
      <c r="F93" t="s">
        <v>79</v>
      </c>
      <c r="G93" t="s">
        <v>79</v>
      </c>
      <c r="H93">
        <v>11</v>
      </c>
      <c r="I93">
        <v>0</v>
      </c>
      <c r="J93">
        <v>0</v>
      </c>
      <c r="K93" t="s">
        <v>388</v>
      </c>
      <c r="L93" t="s">
        <v>79</v>
      </c>
      <c r="M93" t="s">
        <v>79</v>
      </c>
      <c r="N93" t="s">
        <v>389</v>
      </c>
      <c r="O93" t="s">
        <v>79</v>
      </c>
      <c r="P93" t="s">
        <v>79</v>
      </c>
      <c r="Q93" t="s">
        <v>79</v>
      </c>
      <c r="R93" t="s">
        <v>79</v>
      </c>
      <c r="S93" t="s">
        <v>79</v>
      </c>
      <c r="T93" t="s">
        <v>79</v>
      </c>
      <c r="U93" t="s">
        <v>79</v>
      </c>
      <c r="V93" t="s">
        <v>79</v>
      </c>
      <c r="W93">
        <v>4</v>
      </c>
      <c r="X93">
        <v>1</v>
      </c>
      <c r="Y93">
        <v>6</v>
      </c>
      <c r="Z93" s="1">
        <v>41310</v>
      </c>
      <c r="AA93">
        <v>38</v>
      </c>
      <c r="AB93">
        <v>382091302050</v>
      </c>
      <c r="AC93">
        <v>38</v>
      </c>
      <c r="AD93">
        <v>8731496</v>
      </c>
      <c r="AE93">
        <v>38209</v>
      </c>
      <c r="AF93" t="b">
        <v>0</v>
      </c>
    </row>
    <row r="94" spans="1:32" x14ac:dyDescent="0.2">
      <c r="A94">
        <v>1</v>
      </c>
      <c r="B94">
        <v>93</v>
      </c>
      <c r="C94">
        <v>1</v>
      </c>
      <c r="D94" t="s">
        <v>775</v>
      </c>
      <c r="E94" t="s">
        <v>776</v>
      </c>
      <c r="F94" t="s">
        <v>79</v>
      </c>
      <c r="G94" t="s">
        <v>79</v>
      </c>
      <c r="H94">
        <v>11</v>
      </c>
      <c r="I94">
        <v>0</v>
      </c>
      <c r="J94">
        <v>0</v>
      </c>
      <c r="K94" t="s">
        <v>388</v>
      </c>
      <c r="L94" t="s">
        <v>79</v>
      </c>
      <c r="M94" t="s">
        <v>79</v>
      </c>
      <c r="N94" t="s">
        <v>389</v>
      </c>
      <c r="O94" t="s">
        <v>79</v>
      </c>
      <c r="P94" t="s">
        <v>79</v>
      </c>
      <c r="Q94" t="s">
        <v>79</v>
      </c>
      <c r="R94" t="s">
        <v>79</v>
      </c>
      <c r="S94" t="s">
        <v>79</v>
      </c>
      <c r="T94" t="s">
        <v>79</v>
      </c>
      <c r="U94" t="s">
        <v>79</v>
      </c>
      <c r="V94" t="s">
        <v>79</v>
      </c>
      <c r="W94">
        <v>4</v>
      </c>
      <c r="X94">
        <v>1</v>
      </c>
      <c r="Y94">
        <v>5</v>
      </c>
      <c r="Z94" s="1">
        <v>41415</v>
      </c>
      <c r="AA94">
        <v>38</v>
      </c>
      <c r="AB94">
        <v>382091305210</v>
      </c>
      <c r="AC94">
        <v>38</v>
      </c>
      <c r="AD94">
        <v>8937983</v>
      </c>
      <c r="AE94">
        <v>38209</v>
      </c>
      <c r="AF94" t="b">
        <v>0</v>
      </c>
    </row>
    <row r="95" spans="1:32" x14ac:dyDescent="0.2">
      <c r="A95">
        <v>1</v>
      </c>
      <c r="B95">
        <v>94</v>
      </c>
      <c r="C95">
        <v>1</v>
      </c>
      <c r="D95" t="s">
        <v>777</v>
      </c>
      <c r="E95" t="s">
        <v>778</v>
      </c>
      <c r="F95" t="s">
        <v>79</v>
      </c>
      <c r="G95" t="s">
        <v>79</v>
      </c>
      <c r="H95">
        <v>11</v>
      </c>
      <c r="I95">
        <v>0</v>
      </c>
      <c r="J95">
        <v>0</v>
      </c>
      <c r="K95" t="s">
        <v>388</v>
      </c>
      <c r="L95" t="s">
        <v>79</v>
      </c>
      <c r="M95" t="s">
        <v>79</v>
      </c>
      <c r="N95" t="s">
        <v>389</v>
      </c>
      <c r="O95" t="s">
        <v>79</v>
      </c>
      <c r="P95" t="s">
        <v>79</v>
      </c>
      <c r="Q95" t="s">
        <v>79</v>
      </c>
      <c r="R95" t="s">
        <v>79</v>
      </c>
      <c r="S95" t="s">
        <v>79</v>
      </c>
      <c r="T95" t="s">
        <v>79</v>
      </c>
      <c r="U95" t="s">
        <v>79</v>
      </c>
      <c r="V95" t="s">
        <v>79</v>
      </c>
      <c r="W95">
        <v>4</v>
      </c>
      <c r="X95">
        <v>1</v>
      </c>
      <c r="Y95">
        <v>5</v>
      </c>
      <c r="Z95" s="1">
        <v>41535</v>
      </c>
      <c r="AA95">
        <v>38</v>
      </c>
      <c r="AB95">
        <v>382091309180</v>
      </c>
      <c r="AC95">
        <v>38</v>
      </c>
      <c r="AD95">
        <v>9435130</v>
      </c>
      <c r="AE95">
        <v>38209</v>
      </c>
      <c r="AF95" t="b">
        <v>0</v>
      </c>
    </row>
    <row r="96" spans="1:32" x14ac:dyDescent="0.2">
      <c r="A96">
        <v>1</v>
      </c>
      <c r="B96">
        <v>95</v>
      </c>
      <c r="C96">
        <v>1</v>
      </c>
      <c r="D96" t="s">
        <v>2256</v>
      </c>
      <c r="E96" t="s">
        <v>2257</v>
      </c>
      <c r="F96" t="s">
        <v>79</v>
      </c>
      <c r="G96" t="s">
        <v>79</v>
      </c>
      <c r="H96">
        <v>11</v>
      </c>
      <c r="I96">
        <v>0</v>
      </c>
      <c r="J96">
        <v>0</v>
      </c>
      <c r="K96" t="s">
        <v>388</v>
      </c>
      <c r="L96" t="s">
        <v>79</v>
      </c>
      <c r="M96" t="s">
        <v>79</v>
      </c>
      <c r="N96" t="s">
        <v>389</v>
      </c>
      <c r="O96" t="s">
        <v>79</v>
      </c>
      <c r="P96" t="s">
        <v>79</v>
      </c>
      <c r="Q96" t="s">
        <v>79</v>
      </c>
      <c r="R96" t="s">
        <v>79</v>
      </c>
      <c r="S96" t="s">
        <v>79</v>
      </c>
      <c r="T96" t="s">
        <v>79</v>
      </c>
      <c r="U96" t="s">
        <v>79</v>
      </c>
      <c r="V96" t="s">
        <v>79</v>
      </c>
      <c r="W96">
        <v>4</v>
      </c>
      <c r="X96">
        <v>1</v>
      </c>
      <c r="Y96">
        <v>5</v>
      </c>
      <c r="Z96" s="1">
        <v>41653</v>
      </c>
      <c r="AA96">
        <v>38</v>
      </c>
      <c r="AB96">
        <v>382091401140</v>
      </c>
      <c r="AC96">
        <v>38</v>
      </c>
      <c r="AD96">
        <v>9501432</v>
      </c>
      <c r="AE96">
        <v>38209</v>
      </c>
      <c r="AF96" t="b">
        <v>0</v>
      </c>
    </row>
    <row r="97" spans="1:32" x14ac:dyDescent="0.2">
      <c r="A97">
        <v>1</v>
      </c>
      <c r="B97">
        <v>96</v>
      </c>
      <c r="C97">
        <v>1</v>
      </c>
      <c r="D97" t="s">
        <v>2258</v>
      </c>
      <c r="E97" t="s">
        <v>2259</v>
      </c>
      <c r="F97" t="s">
        <v>79</v>
      </c>
      <c r="G97" t="s">
        <v>79</v>
      </c>
      <c r="H97">
        <v>11</v>
      </c>
      <c r="I97">
        <v>0</v>
      </c>
      <c r="J97">
        <v>0</v>
      </c>
      <c r="K97" t="s">
        <v>388</v>
      </c>
      <c r="L97" t="s">
        <v>79</v>
      </c>
      <c r="M97" t="s">
        <v>79</v>
      </c>
      <c r="N97" t="s">
        <v>389</v>
      </c>
      <c r="O97" t="s">
        <v>79</v>
      </c>
      <c r="P97" t="s">
        <v>79</v>
      </c>
      <c r="Q97" t="s">
        <v>79</v>
      </c>
      <c r="R97" t="s">
        <v>79</v>
      </c>
      <c r="S97" t="s">
        <v>79</v>
      </c>
      <c r="T97" t="s">
        <v>79</v>
      </c>
      <c r="U97" t="s">
        <v>79</v>
      </c>
      <c r="V97" t="s">
        <v>79</v>
      </c>
      <c r="W97">
        <v>4</v>
      </c>
      <c r="X97">
        <v>1</v>
      </c>
      <c r="Y97">
        <v>5</v>
      </c>
      <c r="Z97" s="1">
        <v>41703</v>
      </c>
      <c r="AA97">
        <v>38</v>
      </c>
      <c r="AB97">
        <v>382091403050</v>
      </c>
      <c r="AC97">
        <v>38</v>
      </c>
      <c r="AD97">
        <v>9498826</v>
      </c>
      <c r="AE97">
        <v>38209</v>
      </c>
      <c r="AF97" t="b">
        <v>0</v>
      </c>
    </row>
    <row r="98" spans="1:32" x14ac:dyDescent="0.2">
      <c r="A98">
        <v>1</v>
      </c>
      <c r="B98">
        <v>97</v>
      </c>
      <c r="C98">
        <v>1</v>
      </c>
      <c r="D98" t="s">
        <v>779</v>
      </c>
      <c r="E98" t="s">
        <v>780</v>
      </c>
      <c r="F98" t="s">
        <v>79</v>
      </c>
      <c r="G98" t="s">
        <v>79</v>
      </c>
      <c r="H98">
        <v>11</v>
      </c>
      <c r="I98">
        <v>0</v>
      </c>
      <c r="J98">
        <v>0</v>
      </c>
      <c r="K98" t="s">
        <v>388</v>
      </c>
      <c r="L98" t="s">
        <v>79</v>
      </c>
      <c r="M98" t="s">
        <v>79</v>
      </c>
      <c r="N98" t="s">
        <v>389</v>
      </c>
      <c r="O98" t="s">
        <v>79</v>
      </c>
      <c r="P98" t="s">
        <v>79</v>
      </c>
      <c r="Q98" t="s">
        <v>79</v>
      </c>
      <c r="R98" t="s">
        <v>79</v>
      </c>
      <c r="S98" t="s">
        <v>79</v>
      </c>
      <c r="T98" t="s">
        <v>79</v>
      </c>
      <c r="U98" t="s">
        <v>79</v>
      </c>
      <c r="V98" t="s">
        <v>79</v>
      </c>
      <c r="W98">
        <v>4</v>
      </c>
      <c r="X98">
        <v>1</v>
      </c>
      <c r="Y98">
        <v>4</v>
      </c>
      <c r="Z98" s="1">
        <v>41744</v>
      </c>
      <c r="AA98">
        <v>38</v>
      </c>
      <c r="AB98">
        <v>382091404150</v>
      </c>
      <c r="AC98">
        <v>38</v>
      </c>
      <c r="AD98">
        <v>9469421</v>
      </c>
      <c r="AE98">
        <v>38209</v>
      </c>
      <c r="AF98" t="b">
        <v>0</v>
      </c>
    </row>
    <row r="99" spans="1:32" x14ac:dyDescent="0.2">
      <c r="A99">
        <v>1</v>
      </c>
      <c r="B99">
        <v>98</v>
      </c>
      <c r="C99">
        <v>1</v>
      </c>
      <c r="D99" t="s">
        <v>2260</v>
      </c>
      <c r="E99" t="s">
        <v>2261</v>
      </c>
      <c r="F99" t="s">
        <v>79</v>
      </c>
      <c r="G99" t="s">
        <v>79</v>
      </c>
      <c r="H99">
        <v>11</v>
      </c>
      <c r="I99">
        <v>0</v>
      </c>
      <c r="J99">
        <v>0</v>
      </c>
      <c r="K99" t="s">
        <v>388</v>
      </c>
      <c r="L99" t="s">
        <v>79</v>
      </c>
      <c r="M99" t="s">
        <v>79</v>
      </c>
      <c r="N99" t="s">
        <v>389</v>
      </c>
      <c r="O99" t="s">
        <v>79</v>
      </c>
      <c r="P99" t="s">
        <v>79</v>
      </c>
      <c r="Q99" t="s">
        <v>79</v>
      </c>
      <c r="R99" t="s">
        <v>79</v>
      </c>
      <c r="S99" t="s">
        <v>79</v>
      </c>
      <c r="T99" t="s">
        <v>79</v>
      </c>
      <c r="U99" t="s">
        <v>79</v>
      </c>
      <c r="V99" t="s">
        <v>79</v>
      </c>
      <c r="W99">
        <v>4</v>
      </c>
      <c r="X99">
        <v>1</v>
      </c>
      <c r="Y99">
        <v>4</v>
      </c>
      <c r="Z99" s="1">
        <v>41768</v>
      </c>
      <c r="AA99">
        <v>38</v>
      </c>
      <c r="AB99">
        <v>382091405090</v>
      </c>
      <c r="AC99">
        <v>38</v>
      </c>
      <c r="AD99">
        <v>9501440</v>
      </c>
      <c r="AE99">
        <v>38209</v>
      </c>
      <c r="AF99" t="b">
        <v>0</v>
      </c>
    </row>
    <row r="100" spans="1:32" x14ac:dyDescent="0.2">
      <c r="A100">
        <v>1</v>
      </c>
      <c r="B100">
        <v>99</v>
      </c>
      <c r="C100">
        <v>1</v>
      </c>
      <c r="D100" t="s">
        <v>781</v>
      </c>
      <c r="E100" t="s">
        <v>782</v>
      </c>
      <c r="F100" t="s">
        <v>79</v>
      </c>
      <c r="G100" t="s">
        <v>79</v>
      </c>
      <c r="H100">
        <v>11</v>
      </c>
      <c r="I100">
        <v>0</v>
      </c>
      <c r="J100">
        <v>0</v>
      </c>
      <c r="K100" t="s">
        <v>388</v>
      </c>
      <c r="L100" t="s">
        <v>79</v>
      </c>
      <c r="M100" t="s">
        <v>79</v>
      </c>
      <c r="N100" t="s">
        <v>389</v>
      </c>
      <c r="O100" t="s">
        <v>79</v>
      </c>
      <c r="P100" t="s">
        <v>79</v>
      </c>
      <c r="Q100" t="s">
        <v>79</v>
      </c>
      <c r="R100" t="s">
        <v>79</v>
      </c>
      <c r="S100" t="s">
        <v>79</v>
      </c>
      <c r="T100" t="s">
        <v>79</v>
      </c>
      <c r="U100" t="s">
        <v>79</v>
      </c>
      <c r="V100" t="s">
        <v>79</v>
      </c>
      <c r="W100">
        <v>4</v>
      </c>
      <c r="X100">
        <v>1</v>
      </c>
      <c r="Y100">
        <v>4</v>
      </c>
      <c r="Z100" s="1">
        <v>41903</v>
      </c>
      <c r="AA100">
        <v>38</v>
      </c>
      <c r="AB100">
        <v>382091409210</v>
      </c>
      <c r="AC100">
        <v>38</v>
      </c>
      <c r="AD100">
        <v>9435133</v>
      </c>
      <c r="AE100">
        <v>38209</v>
      </c>
      <c r="AF100" t="b">
        <v>0</v>
      </c>
    </row>
    <row r="101" spans="1:32" x14ac:dyDescent="0.2">
      <c r="A101">
        <v>1</v>
      </c>
      <c r="B101">
        <v>100</v>
      </c>
      <c r="C101">
        <v>1</v>
      </c>
      <c r="D101" t="s">
        <v>783</v>
      </c>
      <c r="E101" t="s">
        <v>784</v>
      </c>
      <c r="F101" t="s">
        <v>79</v>
      </c>
      <c r="G101" t="s">
        <v>79</v>
      </c>
      <c r="H101">
        <v>11</v>
      </c>
      <c r="I101">
        <v>0</v>
      </c>
      <c r="J101">
        <v>0</v>
      </c>
      <c r="K101" t="s">
        <v>388</v>
      </c>
      <c r="L101" t="s">
        <v>79</v>
      </c>
      <c r="M101" t="s">
        <v>79</v>
      </c>
      <c r="N101" t="s">
        <v>389</v>
      </c>
      <c r="O101" t="s">
        <v>79</v>
      </c>
      <c r="P101" t="s">
        <v>79</v>
      </c>
      <c r="Q101" t="s">
        <v>79</v>
      </c>
      <c r="R101" t="s">
        <v>79</v>
      </c>
      <c r="S101" t="s">
        <v>79</v>
      </c>
      <c r="T101" t="s">
        <v>79</v>
      </c>
      <c r="U101" t="s">
        <v>79</v>
      </c>
      <c r="V101" t="s">
        <v>79</v>
      </c>
      <c r="W101">
        <v>4</v>
      </c>
      <c r="X101">
        <v>1</v>
      </c>
      <c r="Y101">
        <v>3</v>
      </c>
      <c r="Z101" s="1">
        <v>42124</v>
      </c>
      <c r="AA101">
        <v>38</v>
      </c>
      <c r="AB101">
        <v>382091504300</v>
      </c>
      <c r="AC101">
        <v>38</v>
      </c>
      <c r="AD101">
        <v>9435134</v>
      </c>
      <c r="AE101">
        <v>38209</v>
      </c>
      <c r="AF101" t="b">
        <v>0</v>
      </c>
    </row>
    <row r="102" spans="1:32" x14ac:dyDescent="0.2">
      <c r="A102">
        <v>1</v>
      </c>
      <c r="B102">
        <v>101</v>
      </c>
      <c r="C102">
        <v>1</v>
      </c>
      <c r="D102" t="s">
        <v>785</v>
      </c>
      <c r="E102" t="s">
        <v>786</v>
      </c>
      <c r="F102" t="s">
        <v>79</v>
      </c>
      <c r="G102" t="s">
        <v>79</v>
      </c>
      <c r="H102">
        <v>11</v>
      </c>
      <c r="I102">
        <v>0</v>
      </c>
      <c r="J102">
        <v>0</v>
      </c>
      <c r="K102" t="s">
        <v>388</v>
      </c>
      <c r="L102" t="s">
        <v>79</v>
      </c>
      <c r="M102" t="s">
        <v>79</v>
      </c>
      <c r="N102" t="s">
        <v>389</v>
      </c>
      <c r="O102" t="s">
        <v>79</v>
      </c>
      <c r="P102" t="s">
        <v>79</v>
      </c>
      <c r="Q102" t="s">
        <v>79</v>
      </c>
      <c r="R102" t="s">
        <v>79</v>
      </c>
      <c r="S102" t="s">
        <v>79</v>
      </c>
      <c r="T102" t="s">
        <v>79</v>
      </c>
      <c r="U102" t="s">
        <v>79</v>
      </c>
      <c r="V102" t="s">
        <v>79</v>
      </c>
      <c r="W102">
        <v>4</v>
      </c>
      <c r="X102">
        <v>1</v>
      </c>
      <c r="Y102">
        <v>3</v>
      </c>
      <c r="Z102" s="1">
        <v>42168</v>
      </c>
      <c r="AA102">
        <v>38</v>
      </c>
      <c r="AB102">
        <v>382091506130</v>
      </c>
      <c r="AC102">
        <v>38</v>
      </c>
      <c r="AD102">
        <v>9492384</v>
      </c>
      <c r="AE102">
        <v>38209</v>
      </c>
      <c r="AF102" t="b">
        <v>0</v>
      </c>
    </row>
    <row r="103" spans="1:32" x14ac:dyDescent="0.2">
      <c r="A103">
        <v>1</v>
      </c>
      <c r="B103">
        <v>102</v>
      </c>
      <c r="C103">
        <v>1</v>
      </c>
      <c r="D103" t="s">
        <v>2262</v>
      </c>
      <c r="E103" t="s">
        <v>2263</v>
      </c>
      <c r="F103" t="s">
        <v>79</v>
      </c>
      <c r="G103" t="s">
        <v>79</v>
      </c>
      <c r="H103">
        <v>11</v>
      </c>
      <c r="I103">
        <v>0</v>
      </c>
      <c r="J103">
        <v>0</v>
      </c>
      <c r="K103" t="s">
        <v>388</v>
      </c>
      <c r="L103" t="s">
        <v>79</v>
      </c>
      <c r="M103" t="s">
        <v>79</v>
      </c>
      <c r="N103" t="s">
        <v>389</v>
      </c>
      <c r="O103" t="s">
        <v>79</v>
      </c>
      <c r="P103" t="s">
        <v>79</v>
      </c>
      <c r="Q103" t="s">
        <v>79</v>
      </c>
      <c r="R103" t="s">
        <v>79</v>
      </c>
      <c r="S103" t="s">
        <v>79</v>
      </c>
      <c r="T103" t="s">
        <v>79</v>
      </c>
      <c r="U103" t="s">
        <v>79</v>
      </c>
      <c r="V103" t="s">
        <v>79</v>
      </c>
      <c r="W103">
        <v>4</v>
      </c>
      <c r="X103">
        <v>1</v>
      </c>
      <c r="Y103">
        <v>3</v>
      </c>
      <c r="Z103" s="1">
        <v>42193</v>
      </c>
      <c r="AA103">
        <v>38</v>
      </c>
      <c r="AB103">
        <v>382091507080</v>
      </c>
      <c r="AC103">
        <v>38</v>
      </c>
      <c r="AD103">
        <v>9501419</v>
      </c>
      <c r="AE103">
        <v>38209</v>
      </c>
      <c r="AF103" t="b">
        <v>0</v>
      </c>
    </row>
    <row r="104" spans="1:32" x14ac:dyDescent="0.2">
      <c r="A104">
        <v>1</v>
      </c>
      <c r="B104">
        <v>103</v>
      </c>
      <c r="C104">
        <v>1</v>
      </c>
      <c r="D104" t="s">
        <v>787</v>
      </c>
      <c r="E104" t="s">
        <v>788</v>
      </c>
      <c r="F104" t="s">
        <v>79</v>
      </c>
      <c r="G104" t="s">
        <v>79</v>
      </c>
      <c r="H104">
        <v>11</v>
      </c>
      <c r="I104">
        <v>0</v>
      </c>
      <c r="J104">
        <v>0</v>
      </c>
      <c r="K104" t="s">
        <v>388</v>
      </c>
      <c r="L104" t="s">
        <v>79</v>
      </c>
      <c r="M104" t="s">
        <v>79</v>
      </c>
      <c r="N104" t="s">
        <v>389</v>
      </c>
      <c r="O104" t="s">
        <v>79</v>
      </c>
      <c r="P104" t="s">
        <v>79</v>
      </c>
      <c r="Q104" t="s">
        <v>79</v>
      </c>
      <c r="R104" t="s">
        <v>79</v>
      </c>
      <c r="S104" t="s">
        <v>79</v>
      </c>
      <c r="T104" t="s">
        <v>79</v>
      </c>
      <c r="U104" t="s">
        <v>79</v>
      </c>
      <c r="V104" t="s">
        <v>79</v>
      </c>
      <c r="W104">
        <v>4</v>
      </c>
      <c r="X104">
        <v>1</v>
      </c>
      <c r="Y104">
        <v>3</v>
      </c>
      <c r="Z104" s="1">
        <v>42226</v>
      </c>
      <c r="AA104">
        <v>38</v>
      </c>
      <c r="AB104">
        <v>382091508100</v>
      </c>
      <c r="AC104">
        <v>38</v>
      </c>
      <c r="AD104">
        <v>9442047</v>
      </c>
      <c r="AE104">
        <v>38209</v>
      </c>
      <c r="AF104" t="b">
        <v>0</v>
      </c>
    </row>
    <row r="105" spans="1:32" x14ac:dyDescent="0.2">
      <c r="A105">
        <v>1</v>
      </c>
      <c r="B105">
        <v>104</v>
      </c>
      <c r="C105">
        <v>1</v>
      </c>
      <c r="D105" t="s">
        <v>789</v>
      </c>
      <c r="E105" t="s">
        <v>790</v>
      </c>
      <c r="F105" t="s">
        <v>79</v>
      </c>
      <c r="G105" t="s">
        <v>79</v>
      </c>
      <c r="H105">
        <v>11</v>
      </c>
      <c r="I105">
        <v>0</v>
      </c>
      <c r="J105">
        <v>0</v>
      </c>
      <c r="K105" t="s">
        <v>388</v>
      </c>
      <c r="L105" t="s">
        <v>79</v>
      </c>
      <c r="M105" t="s">
        <v>79</v>
      </c>
      <c r="N105" t="s">
        <v>389</v>
      </c>
      <c r="O105" t="s">
        <v>79</v>
      </c>
      <c r="P105" t="s">
        <v>79</v>
      </c>
      <c r="Q105" t="s">
        <v>79</v>
      </c>
      <c r="R105" t="s">
        <v>79</v>
      </c>
      <c r="S105" t="s">
        <v>79</v>
      </c>
      <c r="T105" t="s">
        <v>79</v>
      </c>
      <c r="U105" t="s">
        <v>79</v>
      </c>
      <c r="V105" t="s">
        <v>79</v>
      </c>
      <c r="W105">
        <v>4</v>
      </c>
      <c r="X105">
        <v>1</v>
      </c>
      <c r="Y105">
        <v>3</v>
      </c>
      <c r="Z105" s="1">
        <v>42229</v>
      </c>
      <c r="AA105">
        <v>38</v>
      </c>
      <c r="AB105">
        <v>382091508130</v>
      </c>
      <c r="AC105">
        <v>38</v>
      </c>
      <c r="AD105">
        <v>9469426</v>
      </c>
      <c r="AE105">
        <v>38209</v>
      </c>
      <c r="AF105" t="b">
        <v>0</v>
      </c>
    </row>
    <row r="106" spans="1:32" x14ac:dyDescent="0.2">
      <c r="A106">
        <v>1</v>
      </c>
      <c r="B106">
        <v>105</v>
      </c>
      <c r="C106">
        <v>1</v>
      </c>
      <c r="D106" t="s">
        <v>791</v>
      </c>
      <c r="E106" t="s">
        <v>792</v>
      </c>
      <c r="F106" t="s">
        <v>79</v>
      </c>
      <c r="G106" t="s">
        <v>79</v>
      </c>
      <c r="H106">
        <v>11</v>
      </c>
      <c r="I106">
        <v>0</v>
      </c>
      <c r="J106">
        <v>0</v>
      </c>
      <c r="K106" t="s">
        <v>388</v>
      </c>
      <c r="L106" t="s">
        <v>79</v>
      </c>
      <c r="M106" t="s">
        <v>79</v>
      </c>
      <c r="N106" t="s">
        <v>389</v>
      </c>
      <c r="O106" t="s">
        <v>79</v>
      </c>
      <c r="P106" t="s">
        <v>79</v>
      </c>
      <c r="Q106" t="s">
        <v>79</v>
      </c>
      <c r="R106" t="s">
        <v>79</v>
      </c>
      <c r="S106" t="s">
        <v>79</v>
      </c>
      <c r="T106" t="s">
        <v>79</v>
      </c>
      <c r="U106" t="s">
        <v>79</v>
      </c>
      <c r="V106" t="s">
        <v>79</v>
      </c>
      <c r="W106">
        <v>4</v>
      </c>
      <c r="X106">
        <v>1</v>
      </c>
      <c r="Y106">
        <v>2</v>
      </c>
      <c r="Z106" s="1">
        <v>42493</v>
      </c>
      <c r="AA106">
        <v>38</v>
      </c>
      <c r="AB106">
        <v>382091605030</v>
      </c>
      <c r="AC106">
        <v>38</v>
      </c>
      <c r="AD106">
        <v>9469432</v>
      </c>
      <c r="AE106">
        <v>38209</v>
      </c>
      <c r="AF106" t="b">
        <v>0</v>
      </c>
    </row>
    <row r="107" spans="1:32" x14ac:dyDescent="0.2">
      <c r="A107">
        <v>1</v>
      </c>
      <c r="B107">
        <v>106</v>
      </c>
      <c r="C107">
        <v>1</v>
      </c>
      <c r="D107" t="s">
        <v>793</v>
      </c>
      <c r="E107" t="s">
        <v>794</v>
      </c>
      <c r="F107" t="s">
        <v>79</v>
      </c>
      <c r="G107" t="s">
        <v>79</v>
      </c>
      <c r="H107">
        <v>11</v>
      </c>
      <c r="I107">
        <v>0</v>
      </c>
      <c r="J107">
        <v>0</v>
      </c>
      <c r="K107" t="s">
        <v>388</v>
      </c>
      <c r="L107" t="s">
        <v>79</v>
      </c>
      <c r="M107" t="s">
        <v>79</v>
      </c>
      <c r="N107" t="s">
        <v>389</v>
      </c>
      <c r="O107" t="s">
        <v>79</v>
      </c>
      <c r="P107" t="s">
        <v>79</v>
      </c>
      <c r="Q107" t="s">
        <v>79</v>
      </c>
      <c r="R107" t="s">
        <v>79</v>
      </c>
      <c r="S107" t="s">
        <v>79</v>
      </c>
      <c r="T107" t="s">
        <v>79</v>
      </c>
      <c r="U107" t="s">
        <v>79</v>
      </c>
      <c r="V107" t="s">
        <v>79</v>
      </c>
      <c r="W107">
        <v>4</v>
      </c>
      <c r="X107">
        <v>1</v>
      </c>
      <c r="Y107">
        <v>2</v>
      </c>
      <c r="Z107" s="1">
        <v>42500</v>
      </c>
      <c r="AA107">
        <v>38</v>
      </c>
      <c r="AB107">
        <v>382091605100</v>
      </c>
      <c r="AC107">
        <v>38</v>
      </c>
      <c r="AD107">
        <v>9469434</v>
      </c>
      <c r="AE107">
        <v>38209</v>
      </c>
      <c r="AF107" t="b">
        <v>0</v>
      </c>
    </row>
    <row r="108" spans="1:32" x14ac:dyDescent="0.2">
      <c r="A108">
        <v>1</v>
      </c>
      <c r="B108">
        <v>107</v>
      </c>
      <c r="C108">
        <v>1</v>
      </c>
      <c r="D108" t="s">
        <v>795</v>
      </c>
      <c r="E108" t="s">
        <v>796</v>
      </c>
      <c r="F108" t="s">
        <v>79</v>
      </c>
      <c r="G108" t="s">
        <v>79</v>
      </c>
      <c r="H108">
        <v>11</v>
      </c>
      <c r="I108">
        <v>0</v>
      </c>
      <c r="J108">
        <v>0</v>
      </c>
      <c r="K108" t="s">
        <v>388</v>
      </c>
      <c r="L108" t="s">
        <v>79</v>
      </c>
      <c r="M108" t="s">
        <v>79</v>
      </c>
      <c r="N108" t="s">
        <v>389</v>
      </c>
      <c r="O108" t="s">
        <v>79</v>
      </c>
      <c r="P108" t="s">
        <v>79</v>
      </c>
      <c r="Q108" t="s">
        <v>79</v>
      </c>
      <c r="R108" t="s">
        <v>79</v>
      </c>
      <c r="S108" t="s">
        <v>79</v>
      </c>
      <c r="T108" t="s">
        <v>79</v>
      </c>
      <c r="U108" t="s">
        <v>79</v>
      </c>
      <c r="V108" t="s">
        <v>79</v>
      </c>
      <c r="W108">
        <v>4</v>
      </c>
      <c r="X108">
        <v>1</v>
      </c>
      <c r="Y108">
        <v>2</v>
      </c>
      <c r="Z108" s="1">
        <v>42740</v>
      </c>
      <c r="AA108">
        <v>38</v>
      </c>
      <c r="AB108">
        <v>382091701050</v>
      </c>
      <c r="AC108">
        <v>38</v>
      </c>
      <c r="AD108">
        <v>9469436</v>
      </c>
      <c r="AE108">
        <v>38209</v>
      </c>
      <c r="AF108" t="b">
        <v>0</v>
      </c>
    </row>
    <row r="109" spans="1:32" x14ac:dyDescent="0.2">
      <c r="A109">
        <v>1</v>
      </c>
      <c r="B109">
        <v>108</v>
      </c>
      <c r="C109">
        <v>1</v>
      </c>
      <c r="D109" t="s">
        <v>797</v>
      </c>
      <c r="E109" t="s">
        <v>798</v>
      </c>
      <c r="F109" t="s">
        <v>79</v>
      </c>
      <c r="G109" t="s">
        <v>79</v>
      </c>
      <c r="H109">
        <v>11</v>
      </c>
      <c r="I109">
        <v>0</v>
      </c>
      <c r="J109">
        <v>0</v>
      </c>
      <c r="K109" t="s">
        <v>388</v>
      </c>
      <c r="L109" t="s">
        <v>79</v>
      </c>
      <c r="M109" t="s">
        <v>79</v>
      </c>
      <c r="N109" t="s">
        <v>389</v>
      </c>
      <c r="O109" t="s">
        <v>79</v>
      </c>
      <c r="P109" t="s">
        <v>79</v>
      </c>
      <c r="Q109" t="s">
        <v>79</v>
      </c>
      <c r="R109" t="s">
        <v>79</v>
      </c>
      <c r="S109" t="s">
        <v>79</v>
      </c>
      <c r="T109" t="s">
        <v>79</v>
      </c>
      <c r="U109" t="s">
        <v>79</v>
      </c>
      <c r="V109" t="s">
        <v>79</v>
      </c>
      <c r="W109">
        <v>4</v>
      </c>
      <c r="X109">
        <v>1</v>
      </c>
      <c r="Y109">
        <v>1</v>
      </c>
      <c r="Z109" s="1">
        <v>42897</v>
      </c>
      <c r="AA109">
        <v>38</v>
      </c>
      <c r="AB109">
        <v>382091706110</v>
      </c>
      <c r="AC109">
        <v>38</v>
      </c>
      <c r="AD109">
        <v>9469437</v>
      </c>
      <c r="AE109">
        <v>38209</v>
      </c>
      <c r="AF109" t="b">
        <v>0</v>
      </c>
    </row>
    <row r="110" spans="1:32" x14ac:dyDescent="0.2">
      <c r="A110">
        <v>1</v>
      </c>
      <c r="B110">
        <v>109</v>
      </c>
      <c r="C110">
        <v>2</v>
      </c>
      <c r="D110" t="s">
        <v>2264</v>
      </c>
      <c r="E110" t="s">
        <v>2265</v>
      </c>
      <c r="F110" t="s">
        <v>79</v>
      </c>
      <c r="G110" t="s">
        <v>79</v>
      </c>
      <c r="H110">
        <v>11</v>
      </c>
      <c r="I110">
        <v>0</v>
      </c>
      <c r="J110">
        <v>0</v>
      </c>
      <c r="K110" t="s">
        <v>388</v>
      </c>
      <c r="L110" t="s">
        <v>79</v>
      </c>
      <c r="M110" t="s">
        <v>79</v>
      </c>
      <c r="N110" t="s">
        <v>389</v>
      </c>
      <c r="O110" t="s">
        <v>79</v>
      </c>
      <c r="P110" t="s">
        <v>79</v>
      </c>
      <c r="Q110" t="s">
        <v>79</v>
      </c>
      <c r="R110" t="s">
        <v>79</v>
      </c>
      <c r="S110" t="s">
        <v>79</v>
      </c>
      <c r="T110" t="s">
        <v>79</v>
      </c>
      <c r="U110" t="s">
        <v>79</v>
      </c>
      <c r="V110" t="s">
        <v>79</v>
      </c>
      <c r="W110">
        <v>4</v>
      </c>
      <c r="X110">
        <v>3</v>
      </c>
      <c r="Y110">
        <v>1</v>
      </c>
      <c r="Z110" s="1">
        <v>39889</v>
      </c>
      <c r="AA110">
        <v>38</v>
      </c>
      <c r="AB110">
        <v>382090903175</v>
      </c>
      <c r="AC110">
        <v>38</v>
      </c>
      <c r="AD110">
        <v>7706145</v>
      </c>
      <c r="AE110">
        <v>38209</v>
      </c>
      <c r="AF110" t="b">
        <v>0</v>
      </c>
    </row>
    <row r="111" spans="1:32" x14ac:dyDescent="0.2">
      <c r="A111">
        <v>1</v>
      </c>
      <c r="B111">
        <v>110</v>
      </c>
      <c r="C111">
        <v>2</v>
      </c>
      <c r="D111" t="s">
        <v>2266</v>
      </c>
      <c r="E111" t="s">
        <v>2267</v>
      </c>
      <c r="F111" t="s">
        <v>79</v>
      </c>
      <c r="G111" t="s">
        <v>79</v>
      </c>
      <c r="H111">
        <v>11</v>
      </c>
      <c r="I111">
        <v>0</v>
      </c>
      <c r="J111">
        <v>0</v>
      </c>
      <c r="K111" t="s">
        <v>388</v>
      </c>
      <c r="L111" t="s">
        <v>79</v>
      </c>
      <c r="M111" t="s">
        <v>79</v>
      </c>
      <c r="N111" t="s">
        <v>389</v>
      </c>
      <c r="O111" t="s">
        <v>79</v>
      </c>
      <c r="P111" t="s">
        <v>79</v>
      </c>
      <c r="Q111" t="s">
        <v>79</v>
      </c>
      <c r="R111" t="s">
        <v>79</v>
      </c>
      <c r="S111" t="s">
        <v>79</v>
      </c>
      <c r="T111" t="s">
        <v>79</v>
      </c>
      <c r="U111" t="s">
        <v>79</v>
      </c>
      <c r="V111" t="s">
        <v>79</v>
      </c>
      <c r="W111">
        <v>4</v>
      </c>
      <c r="X111">
        <v>2</v>
      </c>
      <c r="Y111">
        <v>2</v>
      </c>
      <c r="Z111" s="1">
        <v>40619</v>
      </c>
      <c r="AA111">
        <v>38</v>
      </c>
      <c r="AB111">
        <v>382091103175</v>
      </c>
      <c r="AC111">
        <v>38</v>
      </c>
      <c r="AD111">
        <v>8370106</v>
      </c>
      <c r="AE111">
        <v>38209</v>
      </c>
      <c r="AF111" t="b">
        <v>0</v>
      </c>
    </row>
    <row r="112" spans="1:32" x14ac:dyDescent="0.2">
      <c r="A112">
        <v>1</v>
      </c>
      <c r="B112">
        <v>111</v>
      </c>
      <c r="C112">
        <v>2</v>
      </c>
      <c r="D112" t="s">
        <v>2268</v>
      </c>
      <c r="E112" t="s">
        <v>2269</v>
      </c>
      <c r="F112" t="s">
        <v>79</v>
      </c>
      <c r="G112" t="s">
        <v>79</v>
      </c>
      <c r="H112">
        <v>11</v>
      </c>
      <c r="I112">
        <v>0</v>
      </c>
      <c r="J112">
        <v>0</v>
      </c>
      <c r="K112" t="s">
        <v>388</v>
      </c>
      <c r="L112" t="s">
        <v>79</v>
      </c>
      <c r="M112" t="s">
        <v>79</v>
      </c>
      <c r="N112" t="s">
        <v>389</v>
      </c>
      <c r="O112" t="s">
        <v>79</v>
      </c>
      <c r="P112" t="s">
        <v>79</v>
      </c>
      <c r="Q112" t="s">
        <v>79</v>
      </c>
      <c r="R112" t="s">
        <v>79</v>
      </c>
      <c r="S112" t="s">
        <v>79</v>
      </c>
      <c r="T112" t="s">
        <v>79</v>
      </c>
      <c r="U112" t="s">
        <v>79</v>
      </c>
      <c r="V112" t="s">
        <v>79</v>
      </c>
      <c r="W112">
        <v>4</v>
      </c>
      <c r="X112">
        <v>2</v>
      </c>
      <c r="Y112">
        <v>1</v>
      </c>
      <c r="Z112" s="1">
        <v>40975</v>
      </c>
      <c r="AA112">
        <v>38</v>
      </c>
      <c r="AB112">
        <v>382091203075</v>
      </c>
      <c r="AC112">
        <v>38</v>
      </c>
      <c r="AD112">
        <v>8370118</v>
      </c>
      <c r="AE112">
        <v>38209</v>
      </c>
      <c r="AF112" t="b">
        <v>0</v>
      </c>
    </row>
    <row r="113" spans="1:32" x14ac:dyDescent="0.2">
      <c r="A113">
        <v>1</v>
      </c>
      <c r="B113">
        <v>112</v>
      </c>
      <c r="C113">
        <v>2</v>
      </c>
      <c r="D113" t="s">
        <v>799</v>
      </c>
      <c r="E113" t="s">
        <v>800</v>
      </c>
      <c r="F113" t="s">
        <v>79</v>
      </c>
      <c r="G113" t="s">
        <v>79</v>
      </c>
      <c r="H113">
        <v>11</v>
      </c>
      <c r="I113">
        <v>0</v>
      </c>
      <c r="J113">
        <v>0</v>
      </c>
      <c r="K113" t="s">
        <v>388</v>
      </c>
      <c r="L113" t="s">
        <v>79</v>
      </c>
      <c r="M113" t="s">
        <v>79</v>
      </c>
      <c r="N113" t="s">
        <v>389</v>
      </c>
      <c r="O113" t="s">
        <v>79</v>
      </c>
      <c r="P113" t="s">
        <v>79</v>
      </c>
      <c r="Q113" t="s">
        <v>79</v>
      </c>
      <c r="R113" t="s">
        <v>79</v>
      </c>
      <c r="S113" t="s">
        <v>79</v>
      </c>
      <c r="T113" t="s">
        <v>79</v>
      </c>
      <c r="U113" t="s">
        <v>79</v>
      </c>
      <c r="V113" t="s">
        <v>79</v>
      </c>
      <c r="W113">
        <v>4</v>
      </c>
      <c r="X113">
        <v>1</v>
      </c>
      <c r="Y113">
        <v>6</v>
      </c>
      <c r="Z113" s="1">
        <v>41163</v>
      </c>
      <c r="AA113">
        <v>38</v>
      </c>
      <c r="AB113">
        <v>382091209115</v>
      </c>
      <c r="AC113">
        <v>38</v>
      </c>
      <c r="AD113">
        <v>8946097</v>
      </c>
      <c r="AE113">
        <v>38209</v>
      </c>
      <c r="AF113" t="b">
        <v>0</v>
      </c>
    </row>
    <row r="114" spans="1:32" x14ac:dyDescent="0.2">
      <c r="A114">
        <v>1</v>
      </c>
      <c r="B114">
        <v>113</v>
      </c>
      <c r="C114">
        <v>2</v>
      </c>
      <c r="D114" t="s">
        <v>801</v>
      </c>
      <c r="E114" t="s">
        <v>802</v>
      </c>
      <c r="F114" t="s">
        <v>79</v>
      </c>
      <c r="G114" t="s">
        <v>79</v>
      </c>
      <c r="H114">
        <v>11</v>
      </c>
      <c r="I114">
        <v>0</v>
      </c>
      <c r="J114">
        <v>0</v>
      </c>
      <c r="K114" t="s">
        <v>388</v>
      </c>
      <c r="L114" t="s">
        <v>79</v>
      </c>
      <c r="M114" t="s">
        <v>79</v>
      </c>
      <c r="N114" t="s">
        <v>389</v>
      </c>
      <c r="O114" t="s">
        <v>79</v>
      </c>
      <c r="P114" t="s">
        <v>79</v>
      </c>
      <c r="Q114" t="s">
        <v>79</v>
      </c>
      <c r="R114" t="s">
        <v>79</v>
      </c>
      <c r="S114" t="s">
        <v>79</v>
      </c>
      <c r="T114" t="s">
        <v>79</v>
      </c>
      <c r="U114" t="s">
        <v>79</v>
      </c>
      <c r="V114" t="s">
        <v>79</v>
      </c>
      <c r="W114">
        <v>4</v>
      </c>
      <c r="X114">
        <v>1</v>
      </c>
      <c r="Y114">
        <v>6</v>
      </c>
      <c r="Z114" s="1">
        <v>41239</v>
      </c>
      <c r="AA114">
        <v>38</v>
      </c>
      <c r="AB114">
        <v>382091211265</v>
      </c>
      <c r="AC114">
        <v>38</v>
      </c>
      <c r="AD114">
        <v>8574510</v>
      </c>
      <c r="AE114">
        <v>38209</v>
      </c>
      <c r="AF114" t="b">
        <v>0</v>
      </c>
    </row>
    <row r="115" spans="1:32" x14ac:dyDescent="0.2">
      <c r="A115">
        <v>1</v>
      </c>
      <c r="B115">
        <v>114</v>
      </c>
      <c r="C115">
        <v>2</v>
      </c>
      <c r="D115" t="s">
        <v>2270</v>
      </c>
      <c r="E115" t="s">
        <v>2271</v>
      </c>
      <c r="F115" t="s">
        <v>79</v>
      </c>
      <c r="G115" t="s">
        <v>79</v>
      </c>
      <c r="H115">
        <v>11</v>
      </c>
      <c r="I115">
        <v>0</v>
      </c>
      <c r="J115">
        <v>0</v>
      </c>
      <c r="K115" t="s">
        <v>388</v>
      </c>
      <c r="L115" t="s">
        <v>79</v>
      </c>
      <c r="M115" t="s">
        <v>79</v>
      </c>
      <c r="N115" t="s">
        <v>389</v>
      </c>
      <c r="O115" t="s">
        <v>79</v>
      </c>
      <c r="P115" t="s">
        <v>79</v>
      </c>
      <c r="Q115" t="s">
        <v>79</v>
      </c>
      <c r="R115" t="s">
        <v>79</v>
      </c>
      <c r="S115" t="s">
        <v>79</v>
      </c>
      <c r="T115" t="s">
        <v>79</v>
      </c>
      <c r="U115" t="s">
        <v>79</v>
      </c>
      <c r="V115" t="s">
        <v>79</v>
      </c>
      <c r="W115">
        <v>4</v>
      </c>
      <c r="X115">
        <v>1</v>
      </c>
      <c r="Y115">
        <v>5</v>
      </c>
      <c r="Z115" s="1">
        <v>41373</v>
      </c>
      <c r="AA115">
        <v>38</v>
      </c>
      <c r="AB115">
        <v>382091304095</v>
      </c>
      <c r="AC115">
        <v>38</v>
      </c>
      <c r="AD115">
        <v>9479690</v>
      </c>
      <c r="AE115">
        <v>38209</v>
      </c>
      <c r="AF115" t="b">
        <v>0</v>
      </c>
    </row>
    <row r="116" spans="1:32" x14ac:dyDescent="0.2">
      <c r="A116">
        <v>1</v>
      </c>
      <c r="B116">
        <v>115</v>
      </c>
      <c r="C116">
        <v>2</v>
      </c>
      <c r="D116" t="s">
        <v>803</v>
      </c>
      <c r="E116" t="s">
        <v>804</v>
      </c>
      <c r="F116" t="s">
        <v>79</v>
      </c>
      <c r="G116" t="s">
        <v>79</v>
      </c>
      <c r="H116">
        <v>11</v>
      </c>
      <c r="I116">
        <v>0</v>
      </c>
      <c r="J116">
        <v>0</v>
      </c>
      <c r="K116" t="s">
        <v>388</v>
      </c>
      <c r="L116" t="s">
        <v>79</v>
      </c>
      <c r="M116" t="s">
        <v>79</v>
      </c>
      <c r="N116" t="s">
        <v>389</v>
      </c>
      <c r="O116" t="s">
        <v>79</v>
      </c>
      <c r="P116" t="s">
        <v>79</v>
      </c>
      <c r="Q116" t="s">
        <v>79</v>
      </c>
      <c r="R116" t="s">
        <v>79</v>
      </c>
      <c r="S116" t="s">
        <v>79</v>
      </c>
      <c r="T116" t="s">
        <v>79</v>
      </c>
      <c r="U116" t="s">
        <v>79</v>
      </c>
      <c r="V116" t="s">
        <v>79</v>
      </c>
      <c r="W116">
        <v>4</v>
      </c>
      <c r="X116">
        <v>1</v>
      </c>
      <c r="Y116">
        <v>5</v>
      </c>
      <c r="Z116" s="1">
        <v>41537</v>
      </c>
      <c r="AA116">
        <v>38</v>
      </c>
      <c r="AB116">
        <v>382091309205</v>
      </c>
      <c r="AC116">
        <v>38</v>
      </c>
      <c r="AD116">
        <v>8938001</v>
      </c>
      <c r="AE116">
        <v>38209</v>
      </c>
      <c r="AF116" t="b">
        <v>0</v>
      </c>
    </row>
    <row r="117" spans="1:32" x14ac:dyDescent="0.2">
      <c r="A117">
        <v>1</v>
      </c>
      <c r="B117">
        <v>116</v>
      </c>
      <c r="C117">
        <v>2</v>
      </c>
      <c r="D117" t="s">
        <v>805</v>
      </c>
      <c r="E117" t="s">
        <v>806</v>
      </c>
      <c r="F117" t="s">
        <v>79</v>
      </c>
      <c r="G117" t="s">
        <v>79</v>
      </c>
      <c r="H117">
        <v>11</v>
      </c>
      <c r="I117">
        <v>0</v>
      </c>
      <c r="J117">
        <v>0</v>
      </c>
      <c r="K117" t="s">
        <v>388</v>
      </c>
      <c r="L117" t="s">
        <v>79</v>
      </c>
      <c r="M117" t="s">
        <v>79</v>
      </c>
      <c r="N117" t="s">
        <v>389</v>
      </c>
      <c r="O117" t="s">
        <v>79</v>
      </c>
      <c r="P117" t="s">
        <v>79</v>
      </c>
      <c r="Q117" t="s">
        <v>79</v>
      </c>
      <c r="R117" t="s">
        <v>79</v>
      </c>
      <c r="S117" t="s">
        <v>79</v>
      </c>
      <c r="T117" t="s">
        <v>79</v>
      </c>
      <c r="U117" t="s">
        <v>79</v>
      </c>
      <c r="V117" t="s">
        <v>79</v>
      </c>
      <c r="W117">
        <v>4</v>
      </c>
      <c r="X117">
        <v>1</v>
      </c>
      <c r="Y117">
        <v>4</v>
      </c>
      <c r="Z117" s="1">
        <v>41743</v>
      </c>
      <c r="AA117">
        <v>38</v>
      </c>
      <c r="AB117">
        <v>382091404145</v>
      </c>
      <c r="AC117">
        <v>38</v>
      </c>
      <c r="AD117">
        <v>9479689</v>
      </c>
      <c r="AE117">
        <v>38209</v>
      </c>
      <c r="AF117" t="b">
        <v>0</v>
      </c>
    </row>
    <row r="118" spans="1:32" x14ac:dyDescent="0.2">
      <c r="A118">
        <v>1</v>
      </c>
      <c r="B118">
        <v>117</v>
      </c>
      <c r="C118">
        <v>2</v>
      </c>
      <c r="D118" t="s">
        <v>807</v>
      </c>
      <c r="E118" t="s">
        <v>808</v>
      </c>
      <c r="F118" t="s">
        <v>79</v>
      </c>
      <c r="G118" t="s">
        <v>79</v>
      </c>
      <c r="H118">
        <v>11</v>
      </c>
      <c r="I118">
        <v>0</v>
      </c>
      <c r="J118">
        <v>0</v>
      </c>
      <c r="K118" t="s">
        <v>388</v>
      </c>
      <c r="L118" t="s">
        <v>79</v>
      </c>
      <c r="M118" t="s">
        <v>79</v>
      </c>
      <c r="N118" t="s">
        <v>389</v>
      </c>
      <c r="O118" t="s">
        <v>79</v>
      </c>
      <c r="P118" t="s">
        <v>79</v>
      </c>
      <c r="Q118" t="s">
        <v>79</v>
      </c>
      <c r="R118" t="s">
        <v>79</v>
      </c>
      <c r="S118" t="s">
        <v>79</v>
      </c>
      <c r="T118" t="s">
        <v>79</v>
      </c>
      <c r="U118" t="s">
        <v>79</v>
      </c>
      <c r="V118" t="s">
        <v>79</v>
      </c>
      <c r="W118">
        <v>4</v>
      </c>
      <c r="X118">
        <v>1</v>
      </c>
      <c r="Y118">
        <v>4</v>
      </c>
      <c r="Z118" s="1">
        <v>41753</v>
      </c>
      <c r="AA118">
        <v>38</v>
      </c>
      <c r="AB118">
        <v>382091404245</v>
      </c>
      <c r="AC118">
        <v>38</v>
      </c>
      <c r="AD118">
        <v>9469438</v>
      </c>
      <c r="AE118">
        <v>38209</v>
      </c>
      <c r="AF118" t="b">
        <v>0</v>
      </c>
    </row>
    <row r="119" spans="1:32" x14ac:dyDescent="0.2">
      <c r="A119">
        <v>1</v>
      </c>
      <c r="B119">
        <v>118</v>
      </c>
      <c r="C119">
        <v>2</v>
      </c>
      <c r="D119" t="s">
        <v>2272</v>
      </c>
      <c r="E119" t="s">
        <v>2273</v>
      </c>
      <c r="F119" t="s">
        <v>79</v>
      </c>
      <c r="G119" t="s">
        <v>79</v>
      </c>
      <c r="H119">
        <v>11</v>
      </c>
      <c r="I119">
        <v>0</v>
      </c>
      <c r="J119">
        <v>0</v>
      </c>
      <c r="K119" t="s">
        <v>388</v>
      </c>
      <c r="L119" t="s">
        <v>79</v>
      </c>
      <c r="M119" t="s">
        <v>79</v>
      </c>
      <c r="N119" t="s">
        <v>389</v>
      </c>
      <c r="O119" t="s">
        <v>79</v>
      </c>
      <c r="P119" t="s">
        <v>79</v>
      </c>
      <c r="Q119" t="s">
        <v>79</v>
      </c>
      <c r="R119" t="s">
        <v>79</v>
      </c>
      <c r="S119" t="s">
        <v>79</v>
      </c>
      <c r="T119" t="s">
        <v>79</v>
      </c>
      <c r="U119" t="s">
        <v>79</v>
      </c>
      <c r="V119" t="s">
        <v>79</v>
      </c>
      <c r="W119">
        <v>4</v>
      </c>
      <c r="X119">
        <v>1</v>
      </c>
      <c r="Y119">
        <v>4</v>
      </c>
      <c r="Z119" s="1">
        <v>41862</v>
      </c>
      <c r="AA119">
        <v>38</v>
      </c>
      <c r="AB119">
        <v>382091408115</v>
      </c>
      <c r="AC119">
        <v>38</v>
      </c>
      <c r="AD119">
        <v>9503797</v>
      </c>
      <c r="AE119">
        <v>38209</v>
      </c>
      <c r="AF119" t="b">
        <v>0</v>
      </c>
    </row>
    <row r="120" spans="1:32" x14ac:dyDescent="0.2">
      <c r="A120">
        <v>1</v>
      </c>
      <c r="B120">
        <v>119</v>
      </c>
      <c r="C120">
        <v>2</v>
      </c>
      <c r="D120" t="s">
        <v>809</v>
      </c>
      <c r="E120" t="s">
        <v>810</v>
      </c>
      <c r="F120" t="s">
        <v>79</v>
      </c>
      <c r="G120" t="s">
        <v>79</v>
      </c>
      <c r="H120">
        <v>11</v>
      </c>
      <c r="I120">
        <v>0</v>
      </c>
      <c r="J120">
        <v>0</v>
      </c>
      <c r="K120" t="s">
        <v>388</v>
      </c>
      <c r="L120" t="s">
        <v>79</v>
      </c>
      <c r="M120" t="s">
        <v>79</v>
      </c>
      <c r="N120" t="s">
        <v>389</v>
      </c>
      <c r="O120" t="s">
        <v>79</v>
      </c>
      <c r="P120" t="s">
        <v>79</v>
      </c>
      <c r="Q120" t="s">
        <v>79</v>
      </c>
      <c r="R120" t="s">
        <v>79</v>
      </c>
      <c r="S120" t="s">
        <v>79</v>
      </c>
      <c r="T120" t="s">
        <v>79</v>
      </c>
      <c r="U120" t="s">
        <v>79</v>
      </c>
      <c r="V120" t="s">
        <v>79</v>
      </c>
      <c r="W120">
        <v>4</v>
      </c>
      <c r="X120">
        <v>1</v>
      </c>
      <c r="Y120">
        <v>3</v>
      </c>
      <c r="Z120" s="1">
        <v>42186</v>
      </c>
      <c r="AA120">
        <v>38</v>
      </c>
      <c r="AB120">
        <v>382091507015</v>
      </c>
      <c r="AC120">
        <v>38</v>
      </c>
      <c r="AD120">
        <v>9442055</v>
      </c>
      <c r="AE120">
        <v>38209</v>
      </c>
      <c r="AF120" t="b">
        <v>0</v>
      </c>
    </row>
    <row r="121" spans="1:32" x14ac:dyDescent="0.2">
      <c r="A121">
        <v>1</v>
      </c>
      <c r="B121">
        <v>120</v>
      </c>
      <c r="C121">
        <v>2</v>
      </c>
      <c r="D121" t="s">
        <v>811</v>
      </c>
      <c r="E121" t="s">
        <v>812</v>
      </c>
      <c r="F121" t="s">
        <v>79</v>
      </c>
      <c r="G121" t="s">
        <v>79</v>
      </c>
      <c r="H121">
        <v>11</v>
      </c>
      <c r="I121">
        <v>0</v>
      </c>
      <c r="J121">
        <v>0</v>
      </c>
      <c r="K121" t="s">
        <v>388</v>
      </c>
      <c r="L121" t="s">
        <v>79</v>
      </c>
      <c r="M121" t="s">
        <v>79</v>
      </c>
      <c r="N121" t="s">
        <v>389</v>
      </c>
      <c r="O121" t="s">
        <v>79</v>
      </c>
      <c r="P121" t="s">
        <v>79</v>
      </c>
      <c r="Q121" t="s">
        <v>79</v>
      </c>
      <c r="R121" t="s">
        <v>79</v>
      </c>
      <c r="S121" t="s">
        <v>79</v>
      </c>
      <c r="T121" t="s">
        <v>79</v>
      </c>
      <c r="U121" t="s">
        <v>79</v>
      </c>
      <c r="V121" t="s">
        <v>79</v>
      </c>
      <c r="W121">
        <v>4</v>
      </c>
      <c r="X121">
        <v>1</v>
      </c>
      <c r="Y121">
        <v>3</v>
      </c>
      <c r="Z121" s="1">
        <v>42191</v>
      </c>
      <c r="AA121">
        <v>38</v>
      </c>
      <c r="AB121">
        <v>382091507065</v>
      </c>
      <c r="AC121">
        <v>38</v>
      </c>
      <c r="AD121">
        <v>9438305</v>
      </c>
      <c r="AE121">
        <v>38209</v>
      </c>
      <c r="AF121" t="b">
        <v>0</v>
      </c>
    </row>
    <row r="122" spans="1:32" x14ac:dyDescent="0.2">
      <c r="A122">
        <v>1</v>
      </c>
      <c r="B122">
        <v>121</v>
      </c>
      <c r="C122">
        <v>2</v>
      </c>
      <c r="D122" t="s">
        <v>2274</v>
      </c>
      <c r="E122" t="s">
        <v>2275</v>
      </c>
      <c r="F122" t="s">
        <v>79</v>
      </c>
      <c r="G122" t="s">
        <v>79</v>
      </c>
      <c r="H122">
        <v>11</v>
      </c>
      <c r="I122">
        <v>0</v>
      </c>
      <c r="J122">
        <v>0</v>
      </c>
      <c r="K122" t="s">
        <v>388</v>
      </c>
      <c r="L122" t="s">
        <v>79</v>
      </c>
      <c r="M122" t="s">
        <v>79</v>
      </c>
      <c r="N122" t="s">
        <v>389</v>
      </c>
      <c r="O122" t="s">
        <v>79</v>
      </c>
      <c r="P122" t="s">
        <v>79</v>
      </c>
      <c r="Q122" t="s">
        <v>79</v>
      </c>
      <c r="R122" t="s">
        <v>79</v>
      </c>
      <c r="S122" t="s">
        <v>79</v>
      </c>
      <c r="T122" t="s">
        <v>79</v>
      </c>
      <c r="U122" t="s">
        <v>79</v>
      </c>
      <c r="V122" t="s">
        <v>79</v>
      </c>
      <c r="W122">
        <v>4</v>
      </c>
      <c r="X122">
        <v>1</v>
      </c>
      <c r="Y122">
        <v>3</v>
      </c>
      <c r="Z122" s="1">
        <v>42296</v>
      </c>
      <c r="AA122">
        <v>38</v>
      </c>
      <c r="AB122">
        <v>382091510195</v>
      </c>
      <c r="AC122">
        <v>38</v>
      </c>
      <c r="AD122">
        <v>9498723</v>
      </c>
      <c r="AE122">
        <v>38209</v>
      </c>
      <c r="AF122" t="b">
        <v>0</v>
      </c>
    </row>
    <row r="123" spans="1:32" x14ac:dyDescent="0.2">
      <c r="A123">
        <v>1</v>
      </c>
      <c r="B123">
        <v>122</v>
      </c>
      <c r="C123">
        <v>2</v>
      </c>
      <c r="D123" t="s">
        <v>2276</v>
      </c>
      <c r="E123" t="s">
        <v>2277</v>
      </c>
      <c r="F123" t="s">
        <v>79</v>
      </c>
      <c r="G123" t="s">
        <v>79</v>
      </c>
      <c r="H123">
        <v>11</v>
      </c>
      <c r="I123">
        <v>0</v>
      </c>
      <c r="J123">
        <v>0</v>
      </c>
      <c r="K123" t="s">
        <v>388</v>
      </c>
      <c r="L123" t="s">
        <v>79</v>
      </c>
      <c r="M123" t="s">
        <v>79</v>
      </c>
      <c r="N123" t="s">
        <v>389</v>
      </c>
      <c r="O123" t="s">
        <v>79</v>
      </c>
      <c r="P123" t="s">
        <v>79</v>
      </c>
      <c r="Q123" t="s">
        <v>79</v>
      </c>
      <c r="R123" t="s">
        <v>79</v>
      </c>
      <c r="S123" t="s">
        <v>79</v>
      </c>
      <c r="T123" t="s">
        <v>79</v>
      </c>
      <c r="U123" t="s">
        <v>79</v>
      </c>
      <c r="V123" t="s">
        <v>79</v>
      </c>
      <c r="W123">
        <v>4</v>
      </c>
      <c r="X123">
        <v>1</v>
      </c>
      <c r="Y123">
        <v>3</v>
      </c>
      <c r="Z123" s="1">
        <v>42338</v>
      </c>
      <c r="AA123">
        <v>38</v>
      </c>
      <c r="AB123">
        <v>382091511305</v>
      </c>
      <c r="AC123">
        <v>38</v>
      </c>
      <c r="AD123">
        <v>9498574</v>
      </c>
      <c r="AE123">
        <v>38209</v>
      </c>
      <c r="AF123" t="b">
        <v>0</v>
      </c>
    </row>
    <row r="124" spans="1:32" x14ac:dyDescent="0.2">
      <c r="A124">
        <v>1</v>
      </c>
      <c r="B124">
        <v>123</v>
      </c>
      <c r="C124">
        <v>2</v>
      </c>
      <c r="D124" t="s">
        <v>813</v>
      </c>
      <c r="E124" t="s">
        <v>814</v>
      </c>
      <c r="F124" t="s">
        <v>79</v>
      </c>
      <c r="G124" t="s">
        <v>79</v>
      </c>
      <c r="H124">
        <v>11</v>
      </c>
      <c r="I124">
        <v>0</v>
      </c>
      <c r="J124">
        <v>0</v>
      </c>
      <c r="K124" t="s">
        <v>388</v>
      </c>
      <c r="L124" t="s">
        <v>79</v>
      </c>
      <c r="M124" t="s">
        <v>79</v>
      </c>
      <c r="N124" t="s">
        <v>389</v>
      </c>
      <c r="O124" t="s">
        <v>79</v>
      </c>
      <c r="P124" t="s">
        <v>79</v>
      </c>
      <c r="Q124" t="s">
        <v>79</v>
      </c>
      <c r="R124" t="s">
        <v>79</v>
      </c>
      <c r="S124" t="s">
        <v>79</v>
      </c>
      <c r="T124" t="s">
        <v>79</v>
      </c>
      <c r="U124" t="s">
        <v>79</v>
      </c>
      <c r="V124" t="s">
        <v>79</v>
      </c>
      <c r="W124">
        <v>4</v>
      </c>
      <c r="X124">
        <v>1</v>
      </c>
      <c r="Y124">
        <v>3</v>
      </c>
      <c r="Z124" s="1">
        <v>42365</v>
      </c>
      <c r="AA124">
        <v>38</v>
      </c>
      <c r="AB124">
        <v>382091512275</v>
      </c>
      <c r="AC124">
        <v>38</v>
      </c>
      <c r="AD124">
        <v>9442051</v>
      </c>
      <c r="AE124">
        <v>38209</v>
      </c>
      <c r="AF124" t="b">
        <v>0</v>
      </c>
    </row>
    <row r="125" spans="1:32" x14ac:dyDescent="0.2">
      <c r="A125">
        <v>1</v>
      </c>
      <c r="B125">
        <v>124</v>
      </c>
      <c r="C125">
        <v>2</v>
      </c>
      <c r="D125" t="s">
        <v>2278</v>
      </c>
      <c r="E125" t="s">
        <v>2279</v>
      </c>
      <c r="F125" t="s">
        <v>79</v>
      </c>
      <c r="G125" t="s">
        <v>79</v>
      </c>
      <c r="H125">
        <v>11</v>
      </c>
      <c r="I125">
        <v>0</v>
      </c>
      <c r="J125">
        <v>0</v>
      </c>
      <c r="K125" t="s">
        <v>388</v>
      </c>
      <c r="L125" t="s">
        <v>79</v>
      </c>
      <c r="M125" t="s">
        <v>79</v>
      </c>
      <c r="N125" t="s">
        <v>389</v>
      </c>
      <c r="O125" t="s">
        <v>79</v>
      </c>
      <c r="P125" t="s">
        <v>79</v>
      </c>
      <c r="Q125" t="s">
        <v>79</v>
      </c>
      <c r="R125" t="s">
        <v>79</v>
      </c>
      <c r="S125" t="s">
        <v>79</v>
      </c>
      <c r="T125" t="s">
        <v>79</v>
      </c>
      <c r="U125" t="s">
        <v>79</v>
      </c>
      <c r="V125" t="s">
        <v>79</v>
      </c>
      <c r="W125">
        <v>4</v>
      </c>
      <c r="X125">
        <v>1</v>
      </c>
      <c r="Y125">
        <v>3</v>
      </c>
      <c r="Z125" s="1">
        <v>42386</v>
      </c>
      <c r="AA125">
        <v>38</v>
      </c>
      <c r="AB125">
        <v>382091601175</v>
      </c>
      <c r="AC125">
        <v>38</v>
      </c>
      <c r="AD125">
        <v>9435131</v>
      </c>
      <c r="AE125">
        <v>38209</v>
      </c>
      <c r="AF125" t="b">
        <v>0</v>
      </c>
    </row>
    <row r="126" spans="1:32" x14ac:dyDescent="0.2">
      <c r="A126">
        <v>1</v>
      </c>
      <c r="B126">
        <v>125</v>
      </c>
      <c r="C126">
        <v>2</v>
      </c>
      <c r="D126" t="s">
        <v>815</v>
      </c>
      <c r="E126" t="s">
        <v>816</v>
      </c>
      <c r="F126" t="s">
        <v>79</v>
      </c>
      <c r="G126" t="s">
        <v>79</v>
      </c>
      <c r="H126">
        <v>11</v>
      </c>
      <c r="I126">
        <v>0</v>
      </c>
      <c r="J126">
        <v>0</v>
      </c>
      <c r="K126" t="s">
        <v>388</v>
      </c>
      <c r="L126" t="s">
        <v>79</v>
      </c>
      <c r="M126" t="s">
        <v>79</v>
      </c>
      <c r="N126" t="s">
        <v>389</v>
      </c>
      <c r="O126" t="s">
        <v>79</v>
      </c>
      <c r="P126" t="s">
        <v>79</v>
      </c>
      <c r="Q126" t="s">
        <v>79</v>
      </c>
      <c r="R126" t="s">
        <v>79</v>
      </c>
      <c r="S126" t="s">
        <v>79</v>
      </c>
      <c r="T126" t="s">
        <v>79</v>
      </c>
      <c r="U126" t="s">
        <v>79</v>
      </c>
      <c r="V126" t="s">
        <v>79</v>
      </c>
      <c r="W126">
        <v>4</v>
      </c>
      <c r="X126">
        <v>1</v>
      </c>
      <c r="Y126">
        <v>2</v>
      </c>
      <c r="Z126" s="1">
        <v>42475</v>
      </c>
      <c r="AA126">
        <v>38</v>
      </c>
      <c r="AB126">
        <v>382091604155</v>
      </c>
      <c r="AC126">
        <v>38</v>
      </c>
      <c r="AD126">
        <v>9469446</v>
      </c>
      <c r="AE126">
        <v>38209</v>
      </c>
      <c r="AF126" t="b">
        <v>0</v>
      </c>
    </row>
    <row r="127" spans="1:32" x14ac:dyDescent="0.2">
      <c r="A127">
        <v>1</v>
      </c>
      <c r="B127">
        <v>126</v>
      </c>
      <c r="C127">
        <v>2</v>
      </c>
      <c r="D127" t="s">
        <v>817</v>
      </c>
      <c r="E127" t="s">
        <v>818</v>
      </c>
      <c r="F127" t="s">
        <v>79</v>
      </c>
      <c r="G127" t="s">
        <v>79</v>
      </c>
      <c r="H127">
        <v>11</v>
      </c>
      <c r="I127">
        <v>0</v>
      </c>
      <c r="J127">
        <v>0</v>
      </c>
      <c r="K127" t="s">
        <v>388</v>
      </c>
      <c r="L127" t="s">
        <v>79</v>
      </c>
      <c r="M127" t="s">
        <v>79</v>
      </c>
      <c r="N127" t="s">
        <v>389</v>
      </c>
      <c r="O127" t="s">
        <v>79</v>
      </c>
      <c r="P127" t="s">
        <v>79</v>
      </c>
      <c r="Q127" t="s">
        <v>79</v>
      </c>
      <c r="R127" t="s">
        <v>79</v>
      </c>
      <c r="S127" t="s">
        <v>79</v>
      </c>
      <c r="T127" t="s">
        <v>79</v>
      </c>
      <c r="U127" t="s">
        <v>79</v>
      </c>
      <c r="V127" t="s">
        <v>79</v>
      </c>
      <c r="W127">
        <v>4</v>
      </c>
      <c r="X127">
        <v>1</v>
      </c>
      <c r="Y127">
        <v>2</v>
      </c>
      <c r="Z127" s="1">
        <v>42580</v>
      </c>
      <c r="AA127">
        <v>38</v>
      </c>
      <c r="AB127">
        <v>382091607295</v>
      </c>
      <c r="AC127">
        <v>38</v>
      </c>
      <c r="AD127">
        <v>9501418</v>
      </c>
      <c r="AE127">
        <v>38209</v>
      </c>
      <c r="AF127" t="b">
        <v>0</v>
      </c>
    </row>
    <row r="128" spans="1:32" x14ac:dyDescent="0.2">
      <c r="A128">
        <v>1</v>
      </c>
      <c r="B128">
        <v>127</v>
      </c>
      <c r="C128">
        <v>2</v>
      </c>
      <c r="D128" t="s">
        <v>819</v>
      </c>
      <c r="E128" t="s">
        <v>820</v>
      </c>
      <c r="F128" t="s">
        <v>79</v>
      </c>
      <c r="G128" t="s">
        <v>79</v>
      </c>
      <c r="H128">
        <v>11</v>
      </c>
      <c r="I128">
        <v>0</v>
      </c>
      <c r="J128">
        <v>0</v>
      </c>
      <c r="K128" t="s">
        <v>388</v>
      </c>
      <c r="L128" t="s">
        <v>79</v>
      </c>
      <c r="M128" t="s">
        <v>79</v>
      </c>
      <c r="N128" t="s">
        <v>389</v>
      </c>
      <c r="O128" t="s">
        <v>79</v>
      </c>
      <c r="P128" t="s">
        <v>79</v>
      </c>
      <c r="Q128" t="s">
        <v>79</v>
      </c>
      <c r="R128" t="s">
        <v>79</v>
      </c>
      <c r="S128" t="s">
        <v>79</v>
      </c>
      <c r="T128" t="s">
        <v>79</v>
      </c>
      <c r="U128" t="s">
        <v>79</v>
      </c>
      <c r="V128" t="s">
        <v>79</v>
      </c>
      <c r="W128">
        <v>4</v>
      </c>
      <c r="X128">
        <v>1</v>
      </c>
      <c r="Y128">
        <v>2</v>
      </c>
      <c r="Z128" s="1">
        <v>42680</v>
      </c>
      <c r="AA128">
        <v>38</v>
      </c>
      <c r="AB128">
        <v>382091611065</v>
      </c>
      <c r="AC128">
        <v>38</v>
      </c>
      <c r="AD128">
        <v>9501439</v>
      </c>
      <c r="AE128">
        <v>38209</v>
      </c>
      <c r="AF128" t="b">
        <v>0</v>
      </c>
    </row>
    <row r="129" spans="1:32" x14ac:dyDescent="0.2">
      <c r="A129">
        <v>1</v>
      </c>
      <c r="B129">
        <v>128</v>
      </c>
      <c r="C129">
        <v>2</v>
      </c>
      <c r="D129" t="s">
        <v>821</v>
      </c>
      <c r="E129" t="s">
        <v>822</v>
      </c>
      <c r="F129" t="s">
        <v>79</v>
      </c>
      <c r="G129" t="s">
        <v>79</v>
      </c>
      <c r="H129">
        <v>11</v>
      </c>
      <c r="I129">
        <v>0</v>
      </c>
      <c r="J129">
        <v>0</v>
      </c>
      <c r="K129" t="s">
        <v>388</v>
      </c>
      <c r="L129" t="s">
        <v>79</v>
      </c>
      <c r="M129" t="s">
        <v>79</v>
      </c>
      <c r="N129" t="s">
        <v>389</v>
      </c>
      <c r="O129" t="s">
        <v>79</v>
      </c>
      <c r="P129" t="s">
        <v>79</v>
      </c>
      <c r="Q129" t="s">
        <v>79</v>
      </c>
      <c r="R129" t="s">
        <v>79</v>
      </c>
      <c r="S129" t="s">
        <v>79</v>
      </c>
      <c r="T129" t="s">
        <v>79</v>
      </c>
      <c r="U129" t="s">
        <v>79</v>
      </c>
      <c r="V129" t="s">
        <v>79</v>
      </c>
      <c r="W129">
        <v>4</v>
      </c>
      <c r="X129">
        <v>1</v>
      </c>
      <c r="Y129">
        <v>2</v>
      </c>
      <c r="Z129" s="1">
        <v>42800</v>
      </c>
      <c r="AA129">
        <v>38</v>
      </c>
      <c r="AB129">
        <v>382091703065</v>
      </c>
      <c r="AC129">
        <v>38</v>
      </c>
      <c r="AD129">
        <v>9469447</v>
      </c>
      <c r="AE129">
        <v>38209</v>
      </c>
      <c r="AF129" t="b">
        <v>0</v>
      </c>
    </row>
    <row r="130" spans="1:32" x14ac:dyDescent="0.2">
      <c r="A130">
        <v>1</v>
      </c>
      <c r="B130">
        <v>129</v>
      </c>
      <c r="C130">
        <v>2</v>
      </c>
      <c r="D130" t="s">
        <v>823</v>
      </c>
      <c r="E130" t="s">
        <v>824</v>
      </c>
      <c r="F130" t="s">
        <v>79</v>
      </c>
      <c r="G130" t="s">
        <v>79</v>
      </c>
      <c r="H130">
        <v>11</v>
      </c>
      <c r="I130">
        <v>0</v>
      </c>
      <c r="J130">
        <v>0</v>
      </c>
      <c r="K130" t="s">
        <v>388</v>
      </c>
      <c r="L130" t="s">
        <v>79</v>
      </c>
      <c r="M130" t="s">
        <v>79</v>
      </c>
      <c r="N130" t="s">
        <v>389</v>
      </c>
      <c r="O130" t="s">
        <v>79</v>
      </c>
      <c r="P130" t="s">
        <v>79</v>
      </c>
      <c r="Q130" t="s">
        <v>79</v>
      </c>
      <c r="R130" t="s">
        <v>79</v>
      </c>
      <c r="S130" t="s">
        <v>79</v>
      </c>
      <c r="T130" t="s">
        <v>79</v>
      </c>
      <c r="U130" t="s">
        <v>79</v>
      </c>
      <c r="V130" t="s">
        <v>79</v>
      </c>
      <c r="W130">
        <v>4</v>
      </c>
      <c r="X130">
        <v>1</v>
      </c>
      <c r="Y130">
        <v>2</v>
      </c>
      <c r="Z130" s="1">
        <v>42813</v>
      </c>
      <c r="AA130">
        <v>38</v>
      </c>
      <c r="AB130">
        <v>382091703195</v>
      </c>
      <c r="AC130">
        <v>38</v>
      </c>
      <c r="AD130">
        <v>9469448</v>
      </c>
      <c r="AE130">
        <v>38209</v>
      </c>
      <c r="AF130" t="b">
        <v>0</v>
      </c>
    </row>
    <row r="131" spans="1:32" x14ac:dyDescent="0.2">
      <c r="A131">
        <v>1</v>
      </c>
      <c r="B131">
        <v>130</v>
      </c>
      <c r="C131">
        <v>1</v>
      </c>
      <c r="D131" t="s">
        <v>2280</v>
      </c>
      <c r="E131" t="s">
        <v>2281</v>
      </c>
      <c r="F131" t="s">
        <v>79</v>
      </c>
      <c r="G131" t="s">
        <v>79</v>
      </c>
      <c r="H131">
        <v>23</v>
      </c>
      <c r="I131">
        <v>0</v>
      </c>
      <c r="J131">
        <v>0</v>
      </c>
      <c r="K131" t="s">
        <v>827</v>
      </c>
      <c r="L131" t="s">
        <v>79</v>
      </c>
      <c r="M131" t="s">
        <v>79</v>
      </c>
      <c r="N131" t="s">
        <v>828</v>
      </c>
      <c r="O131" t="s">
        <v>79</v>
      </c>
      <c r="P131" t="s">
        <v>79</v>
      </c>
      <c r="Q131" t="s">
        <v>79</v>
      </c>
      <c r="R131" t="s">
        <v>79</v>
      </c>
      <c r="S131" t="s">
        <v>79</v>
      </c>
      <c r="T131" t="s">
        <v>79</v>
      </c>
      <c r="U131" t="s">
        <v>79</v>
      </c>
      <c r="V131" t="s">
        <v>79</v>
      </c>
      <c r="W131">
        <v>4</v>
      </c>
      <c r="X131">
        <v>3</v>
      </c>
      <c r="Y131">
        <v>2</v>
      </c>
      <c r="Z131" s="1">
        <v>39259</v>
      </c>
      <c r="AA131">
        <v>38</v>
      </c>
      <c r="AB131">
        <v>382110706260</v>
      </c>
      <c r="AC131">
        <v>38</v>
      </c>
      <c r="AD131">
        <v>6442997</v>
      </c>
      <c r="AE131">
        <v>38211</v>
      </c>
      <c r="AF131" t="b">
        <v>0</v>
      </c>
    </row>
    <row r="132" spans="1:32" x14ac:dyDescent="0.2">
      <c r="A132">
        <v>1</v>
      </c>
      <c r="B132">
        <v>131</v>
      </c>
      <c r="C132">
        <v>1</v>
      </c>
      <c r="D132" t="s">
        <v>2282</v>
      </c>
      <c r="E132" t="s">
        <v>2283</v>
      </c>
      <c r="F132" t="s">
        <v>79</v>
      </c>
      <c r="G132" t="s">
        <v>79</v>
      </c>
      <c r="H132">
        <v>23</v>
      </c>
      <c r="I132">
        <v>0</v>
      </c>
      <c r="J132">
        <v>0</v>
      </c>
      <c r="K132" t="s">
        <v>827</v>
      </c>
      <c r="L132" t="s">
        <v>79</v>
      </c>
      <c r="M132" t="s">
        <v>79</v>
      </c>
      <c r="N132" t="s">
        <v>828</v>
      </c>
      <c r="O132" t="s">
        <v>79</v>
      </c>
      <c r="P132" t="s">
        <v>79</v>
      </c>
      <c r="Q132" t="s">
        <v>79</v>
      </c>
      <c r="R132" t="s">
        <v>79</v>
      </c>
      <c r="S132" t="s">
        <v>79</v>
      </c>
      <c r="T132" t="s">
        <v>79</v>
      </c>
      <c r="U132" t="s">
        <v>79</v>
      </c>
      <c r="V132" t="s">
        <v>79</v>
      </c>
      <c r="W132">
        <v>4</v>
      </c>
      <c r="X132">
        <v>3</v>
      </c>
      <c r="Y132">
        <v>2</v>
      </c>
      <c r="Z132" s="1">
        <v>39359</v>
      </c>
      <c r="AA132">
        <v>38</v>
      </c>
      <c r="AB132">
        <v>382110710040</v>
      </c>
      <c r="AC132">
        <v>38</v>
      </c>
      <c r="AD132">
        <v>8958922</v>
      </c>
      <c r="AE132">
        <v>38211</v>
      </c>
      <c r="AF132" t="b">
        <v>0</v>
      </c>
    </row>
    <row r="133" spans="1:32" x14ac:dyDescent="0.2">
      <c r="A133">
        <v>1</v>
      </c>
      <c r="B133">
        <v>132</v>
      </c>
      <c r="C133">
        <v>1</v>
      </c>
      <c r="D133" t="s">
        <v>2284</v>
      </c>
      <c r="E133" t="s">
        <v>2285</v>
      </c>
      <c r="F133" t="s">
        <v>79</v>
      </c>
      <c r="G133" t="s">
        <v>79</v>
      </c>
      <c r="H133">
        <v>23</v>
      </c>
      <c r="I133">
        <v>0</v>
      </c>
      <c r="J133">
        <v>0</v>
      </c>
      <c r="K133" t="s">
        <v>827</v>
      </c>
      <c r="L133" t="s">
        <v>79</v>
      </c>
      <c r="M133" t="s">
        <v>79</v>
      </c>
      <c r="N133" t="s">
        <v>828</v>
      </c>
      <c r="O133" t="s">
        <v>79</v>
      </c>
      <c r="P133" t="s">
        <v>79</v>
      </c>
      <c r="Q133" t="s">
        <v>79</v>
      </c>
      <c r="R133" t="s">
        <v>79</v>
      </c>
      <c r="S133" t="s">
        <v>79</v>
      </c>
      <c r="T133" t="s">
        <v>79</v>
      </c>
      <c r="U133" t="s">
        <v>79</v>
      </c>
      <c r="V133" t="s">
        <v>79</v>
      </c>
      <c r="W133">
        <v>4</v>
      </c>
      <c r="X133">
        <v>3</v>
      </c>
      <c r="Y133">
        <v>1</v>
      </c>
      <c r="Z133" s="1">
        <v>39737</v>
      </c>
      <c r="AA133">
        <v>38</v>
      </c>
      <c r="AB133">
        <v>382110810160</v>
      </c>
      <c r="AC133">
        <v>38</v>
      </c>
      <c r="AD133">
        <v>6898769</v>
      </c>
      <c r="AE133">
        <v>38211</v>
      </c>
      <c r="AF133" t="b">
        <v>0</v>
      </c>
    </row>
    <row r="134" spans="1:32" x14ac:dyDescent="0.2">
      <c r="A134">
        <v>1</v>
      </c>
      <c r="B134">
        <v>133</v>
      </c>
      <c r="C134">
        <v>1</v>
      </c>
      <c r="D134" t="s">
        <v>2286</v>
      </c>
      <c r="E134" t="s">
        <v>2287</v>
      </c>
      <c r="F134" t="s">
        <v>79</v>
      </c>
      <c r="G134" t="s">
        <v>79</v>
      </c>
      <c r="H134">
        <v>23</v>
      </c>
      <c r="I134">
        <v>0</v>
      </c>
      <c r="J134">
        <v>0</v>
      </c>
      <c r="K134" t="s">
        <v>827</v>
      </c>
      <c r="L134" t="s">
        <v>79</v>
      </c>
      <c r="M134" t="s">
        <v>79</v>
      </c>
      <c r="N134" t="s">
        <v>828</v>
      </c>
      <c r="O134" t="s">
        <v>79</v>
      </c>
      <c r="P134" t="s">
        <v>79</v>
      </c>
      <c r="Q134" t="s">
        <v>79</v>
      </c>
      <c r="R134" t="s">
        <v>79</v>
      </c>
      <c r="S134" t="s">
        <v>79</v>
      </c>
      <c r="T134" t="s">
        <v>79</v>
      </c>
      <c r="U134" t="s">
        <v>79</v>
      </c>
      <c r="V134" t="s">
        <v>79</v>
      </c>
      <c r="W134">
        <v>4</v>
      </c>
      <c r="X134">
        <v>1</v>
      </c>
      <c r="Y134">
        <v>5</v>
      </c>
      <c r="Z134" s="1">
        <v>41519</v>
      </c>
      <c r="AA134">
        <v>38</v>
      </c>
      <c r="AB134">
        <v>382111309020</v>
      </c>
      <c r="AC134">
        <v>38</v>
      </c>
      <c r="AD134">
        <v>8601403</v>
      </c>
      <c r="AE134">
        <v>38211</v>
      </c>
      <c r="AF134" t="b">
        <v>0</v>
      </c>
    </row>
    <row r="135" spans="1:32" x14ac:dyDescent="0.2">
      <c r="A135">
        <v>1</v>
      </c>
      <c r="B135">
        <v>134</v>
      </c>
      <c r="C135">
        <v>1</v>
      </c>
      <c r="D135" t="s">
        <v>825</v>
      </c>
      <c r="E135" t="s">
        <v>826</v>
      </c>
      <c r="F135" t="s">
        <v>79</v>
      </c>
      <c r="G135" t="s">
        <v>79</v>
      </c>
      <c r="H135">
        <v>23</v>
      </c>
      <c r="I135">
        <v>0</v>
      </c>
      <c r="J135">
        <v>0</v>
      </c>
      <c r="K135" t="s">
        <v>827</v>
      </c>
      <c r="L135" t="s">
        <v>79</v>
      </c>
      <c r="M135" t="s">
        <v>79</v>
      </c>
      <c r="N135" t="s">
        <v>828</v>
      </c>
      <c r="O135" t="s">
        <v>79</v>
      </c>
      <c r="P135" t="s">
        <v>79</v>
      </c>
      <c r="Q135" t="s">
        <v>79</v>
      </c>
      <c r="R135" t="s">
        <v>79</v>
      </c>
      <c r="S135" t="s">
        <v>79</v>
      </c>
      <c r="T135" t="s">
        <v>79</v>
      </c>
      <c r="U135" t="s">
        <v>79</v>
      </c>
      <c r="V135" t="s">
        <v>79</v>
      </c>
      <c r="W135">
        <v>4</v>
      </c>
      <c r="X135">
        <v>1</v>
      </c>
      <c r="Y135">
        <v>4</v>
      </c>
      <c r="Z135" s="1">
        <v>41754</v>
      </c>
      <c r="AA135">
        <v>38</v>
      </c>
      <c r="AB135">
        <v>382111404250</v>
      </c>
      <c r="AC135">
        <v>38</v>
      </c>
      <c r="AD135">
        <v>9152894</v>
      </c>
      <c r="AE135">
        <v>38211</v>
      </c>
      <c r="AF135" t="b">
        <v>0</v>
      </c>
    </row>
    <row r="136" spans="1:32" x14ac:dyDescent="0.2">
      <c r="A136">
        <v>1</v>
      </c>
      <c r="B136">
        <v>135</v>
      </c>
      <c r="C136">
        <v>1</v>
      </c>
      <c r="D136" t="s">
        <v>829</v>
      </c>
      <c r="E136" t="s">
        <v>830</v>
      </c>
      <c r="F136" t="s">
        <v>79</v>
      </c>
      <c r="G136" t="s">
        <v>79</v>
      </c>
      <c r="H136">
        <v>23</v>
      </c>
      <c r="I136">
        <v>0</v>
      </c>
      <c r="J136">
        <v>0</v>
      </c>
      <c r="K136" t="s">
        <v>827</v>
      </c>
      <c r="L136" t="s">
        <v>79</v>
      </c>
      <c r="M136" t="s">
        <v>79</v>
      </c>
      <c r="N136" t="s">
        <v>828</v>
      </c>
      <c r="O136" t="s">
        <v>79</v>
      </c>
      <c r="P136" t="s">
        <v>79</v>
      </c>
      <c r="Q136" t="s">
        <v>79</v>
      </c>
      <c r="R136" t="s">
        <v>79</v>
      </c>
      <c r="S136" t="s">
        <v>79</v>
      </c>
      <c r="T136" t="s">
        <v>79</v>
      </c>
      <c r="U136" t="s">
        <v>79</v>
      </c>
      <c r="V136" t="s">
        <v>79</v>
      </c>
      <c r="W136">
        <v>4</v>
      </c>
      <c r="X136">
        <v>1</v>
      </c>
      <c r="Y136">
        <v>4</v>
      </c>
      <c r="Z136" s="1">
        <v>41758</v>
      </c>
      <c r="AA136">
        <v>38</v>
      </c>
      <c r="AB136">
        <v>382111404290</v>
      </c>
      <c r="AC136">
        <v>38</v>
      </c>
      <c r="AD136">
        <v>9152907</v>
      </c>
      <c r="AE136">
        <v>38211</v>
      </c>
      <c r="AF136" t="b">
        <v>0</v>
      </c>
    </row>
    <row r="137" spans="1:32" x14ac:dyDescent="0.2">
      <c r="A137">
        <v>1</v>
      </c>
      <c r="B137">
        <v>136</v>
      </c>
      <c r="C137">
        <v>1</v>
      </c>
      <c r="D137" t="s">
        <v>2288</v>
      </c>
      <c r="E137" t="s">
        <v>2289</v>
      </c>
      <c r="F137" t="s">
        <v>79</v>
      </c>
      <c r="G137" t="s">
        <v>79</v>
      </c>
      <c r="H137">
        <v>23</v>
      </c>
      <c r="I137">
        <v>0</v>
      </c>
      <c r="J137">
        <v>0</v>
      </c>
      <c r="K137" t="s">
        <v>827</v>
      </c>
      <c r="L137" t="s">
        <v>79</v>
      </c>
      <c r="M137" t="s">
        <v>79</v>
      </c>
      <c r="N137" t="s">
        <v>828</v>
      </c>
      <c r="O137" t="s">
        <v>79</v>
      </c>
      <c r="P137" t="s">
        <v>79</v>
      </c>
      <c r="Q137" t="s">
        <v>79</v>
      </c>
      <c r="R137" t="s">
        <v>79</v>
      </c>
      <c r="S137" t="s">
        <v>79</v>
      </c>
      <c r="T137" t="s">
        <v>79</v>
      </c>
      <c r="U137" t="s">
        <v>79</v>
      </c>
      <c r="V137" t="s">
        <v>79</v>
      </c>
      <c r="W137">
        <v>4</v>
      </c>
      <c r="X137">
        <v>1</v>
      </c>
      <c r="Y137">
        <v>4</v>
      </c>
      <c r="Z137" s="1">
        <v>41839</v>
      </c>
      <c r="AA137">
        <v>38</v>
      </c>
      <c r="AB137">
        <v>382111407190</v>
      </c>
      <c r="AC137">
        <v>38</v>
      </c>
      <c r="AD137">
        <v>9506975</v>
      </c>
      <c r="AE137">
        <v>38211</v>
      </c>
      <c r="AF137" t="b">
        <v>0</v>
      </c>
    </row>
    <row r="138" spans="1:32" x14ac:dyDescent="0.2">
      <c r="A138">
        <v>1</v>
      </c>
      <c r="B138">
        <v>137</v>
      </c>
      <c r="C138">
        <v>1</v>
      </c>
      <c r="D138" t="s">
        <v>2290</v>
      </c>
      <c r="E138" t="s">
        <v>2291</v>
      </c>
      <c r="F138" t="s">
        <v>79</v>
      </c>
      <c r="G138" t="s">
        <v>79</v>
      </c>
      <c r="H138">
        <v>23</v>
      </c>
      <c r="I138">
        <v>0</v>
      </c>
      <c r="J138">
        <v>0</v>
      </c>
      <c r="K138" t="s">
        <v>827</v>
      </c>
      <c r="L138" t="s">
        <v>79</v>
      </c>
      <c r="M138" t="s">
        <v>79</v>
      </c>
      <c r="N138" t="s">
        <v>828</v>
      </c>
      <c r="O138" t="s">
        <v>79</v>
      </c>
      <c r="P138" t="s">
        <v>79</v>
      </c>
      <c r="Q138" t="s">
        <v>79</v>
      </c>
      <c r="R138" t="s">
        <v>79</v>
      </c>
      <c r="S138" t="s">
        <v>79</v>
      </c>
      <c r="T138" t="s">
        <v>79</v>
      </c>
      <c r="U138" t="s">
        <v>79</v>
      </c>
      <c r="V138" t="s">
        <v>79</v>
      </c>
      <c r="W138">
        <v>4</v>
      </c>
      <c r="X138">
        <v>1</v>
      </c>
      <c r="Y138">
        <v>2</v>
      </c>
      <c r="Z138" s="1">
        <v>42644</v>
      </c>
      <c r="AA138">
        <v>38</v>
      </c>
      <c r="AB138">
        <v>382111610010</v>
      </c>
      <c r="AC138">
        <v>38</v>
      </c>
      <c r="AD138">
        <v>9469627</v>
      </c>
      <c r="AE138">
        <v>38211</v>
      </c>
      <c r="AF138" t="b">
        <v>0</v>
      </c>
    </row>
    <row r="139" spans="1:32" x14ac:dyDescent="0.2">
      <c r="A139">
        <v>1</v>
      </c>
      <c r="B139">
        <v>138</v>
      </c>
      <c r="C139">
        <v>2</v>
      </c>
      <c r="D139" t="s">
        <v>2292</v>
      </c>
      <c r="E139" t="s">
        <v>2293</v>
      </c>
      <c r="F139" t="s">
        <v>79</v>
      </c>
      <c r="G139" t="s">
        <v>79</v>
      </c>
      <c r="H139">
        <v>23</v>
      </c>
      <c r="I139">
        <v>0</v>
      </c>
      <c r="J139">
        <v>0</v>
      </c>
      <c r="K139" t="s">
        <v>827</v>
      </c>
      <c r="L139" t="s">
        <v>79</v>
      </c>
      <c r="M139" t="s">
        <v>79</v>
      </c>
      <c r="N139" t="s">
        <v>828</v>
      </c>
      <c r="O139" t="s">
        <v>79</v>
      </c>
      <c r="P139" t="s">
        <v>79</v>
      </c>
      <c r="Q139" t="s">
        <v>79</v>
      </c>
      <c r="R139" t="s">
        <v>79</v>
      </c>
      <c r="S139" t="s">
        <v>79</v>
      </c>
      <c r="T139" t="s">
        <v>79</v>
      </c>
      <c r="U139" t="s">
        <v>79</v>
      </c>
      <c r="V139" t="s">
        <v>79</v>
      </c>
      <c r="W139">
        <v>4</v>
      </c>
      <c r="X139">
        <v>2</v>
      </c>
      <c r="Y139">
        <v>2</v>
      </c>
      <c r="Z139" s="1">
        <v>40603</v>
      </c>
      <c r="AA139">
        <v>38</v>
      </c>
      <c r="AB139">
        <v>382111103015</v>
      </c>
      <c r="AC139">
        <v>38</v>
      </c>
      <c r="AD139">
        <v>9438569</v>
      </c>
      <c r="AE139">
        <v>38211</v>
      </c>
      <c r="AF139" t="b">
        <v>0</v>
      </c>
    </row>
    <row r="140" spans="1:32" x14ac:dyDescent="0.2">
      <c r="A140">
        <v>1</v>
      </c>
      <c r="B140">
        <v>139</v>
      </c>
      <c r="C140">
        <v>2</v>
      </c>
      <c r="D140" t="s">
        <v>2294</v>
      </c>
      <c r="E140" t="s">
        <v>2295</v>
      </c>
      <c r="F140" t="s">
        <v>79</v>
      </c>
      <c r="G140" t="s">
        <v>79</v>
      </c>
      <c r="H140">
        <v>23</v>
      </c>
      <c r="I140">
        <v>0</v>
      </c>
      <c r="J140">
        <v>0</v>
      </c>
      <c r="K140" t="s">
        <v>827</v>
      </c>
      <c r="L140" t="s">
        <v>79</v>
      </c>
      <c r="M140" t="s">
        <v>79</v>
      </c>
      <c r="N140" t="s">
        <v>828</v>
      </c>
      <c r="O140" t="s">
        <v>79</v>
      </c>
      <c r="P140" t="s">
        <v>79</v>
      </c>
      <c r="Q140" t="s">
        <v>79</v>
      </c>
      <c r="R140" t="s">
        <v>79</v>
      </c>
      <c r="S140" t="s">
        <v>79</v>
      </c>
      <c r="T140" t="s">
        <v>79</v>
      </c>
      <c r="U140" t="s">
        <v>79</v>
      </c>
      <c r="V140" t="s">
        <v>79</v>
      </c>
      <c r="W140">
        <v>4</v>
      </c>
      <c r="X140">
        <v>2</v>
      </c>
      <c r="Y140">
        <v>1</v>
      </c>
      <c r="Z140" s="1">
        <v>40798</v>
      </c>
      <c r="AA140">
        <v>38</v>
      </c>
      <c r="AB140">
        <v>382111109125</v>
      </c>
      <c r="AC140">
        <v>38</v>
      </c>
      <c r="AD140">
        <v>8190071</v>
      </c>
      <c r="AE140">
        <v>38211</v>
      </c>
      <c r="AF140" t="b">
        <v>0</v>
      </c>
    </row>
    <row r="141" spans="1:32" x14ac:dyDescent="0.2">
      <c r="A141">
        <v>1</v>
      </c>
      <c r="B141">
        <v>140</v>
      </c>
      <c r="C141">
        <v>2</v>
      </c>
      <c r="D141" t="s">
        <v>2296</v>
      </c>
      <c r="E141" t="s">
        <v>2297</v>
      </c>
      <c r="F141" t="s">
        <v>79</v>
      </c>
      <c r="G141" t="s">
        <v>79</v>
      </c>
      <c r="H141">
        <v>23</v>
      </c>
      <c r="I141">
        <v>0</v>
      </c>
      <c r="J141">
        <v>0</v>
      </c>
      <c r="K141" t="s">
        <v>827</v>
      </c>
      <c r="L141" t="s">
        <v>79</v>
      </c>
      <c r="M141" t="s">
        <v>79</v>
      </c>
      <c r="N141" t="s">
        <v>828</v>
      </c>
      <c r="O141" t="s">
        <v>79</v>
      </c>
      <c r="P141" t="s">
        <v>79</v>
      </c>
      <c r="Q141" t="s">
        <v>79</v>
      </c>
      <c r="R141" t="s">
        <v>79</v>
      </c>
      <c r="S141" t="s">
        <v>79</v>
      </c>
      <c r="T141" t="s">
        <v>79</v>
      </c>
      <c r="U141" t="s">
        <v>79</v>
      </c>
      <c r="V141" t="s">
        <v>79</v>
      </c>
      <c r="W141">
        <v>4</v>
      </c>
      <c r="X141">
        <v>2</v>
      </c>
      <c r="Y141">
        <v>1</v>
      </c>
      <c r="Z141" s="1">
        <v>40953</v>
      </c>
      <c r="AA141">
        <v>38</v>
      </c>
      <c r="AB141">
        <v>382111202145</v>
      </c>
      <c r="AC141">
        <v>38</v>
      </c>
      <c r="AD141">
        <v>8571244</v>
      </c>
      <c r="AE141">
        <v>38211</v>
      </c>
      <c r="AF141" t="b">
        <v>0</v>
      </c>
    </row>
    <row r="142" spans="1:32" x14ac:dyDescent="0.2">
      <c r="A142">
        <v>1</v>
      </c>
      <c r="B142">
        <v>141</v>
      </c>
      <c r="C142">
        <v>2</v>
      </c>
      <c r="D142" t="s">
        <v>2298</v>
      </c>
      <c r="E142" t="s">
        <v>2299</v>
      </c>
      <c r="F142" t="s">
        <v>79</v>
      </c>
      <c r="G142" t="s">
        <v>79</v>
      </c>
      <c r="H142">
        <v>23</v>
      </c>
      <c r="I142">
        <v>0</v>
      </c>
      <c r="J142">
        <v>0</v>
      </c>
      <c r="K142" t="s">
        <v>827</v>
      </c>
      <c r="L142" t="s">
        <v>79</v>
      </c>
      <c r="M142" t="s">
        <v>79</v>
      </c>
      <c r="N142" t="s">
        <v>828</v>
      </c>
      <c r="O142" t="s">
        <v>79</v>
      </c>
      <c r="P142" t="s">
        <v>79</v>
      </c>
      <c r="Q142" t="s">
        <v>79</v>
      </c>
      <c r="R142" t="s">
        <v>79</v>
      </c>
      <c r="S142" t="s">
        <v>79</v>
      </c>
      <c r="T142" t="s">
        <v>79</v>
      </c>
      <c r="U142" t="s">
        <v>79</v>
      </c>
      <c r="V142" t="s">
        <v>79</v>
      </c>
      <c r="W142">
        <v>4</v>
      </c>
      <c r="X142">
        <v>1</v>
      </c>
      <c r="Y142">
        <v>6</v>
      </c>
      <c r="Z142" s="1">
        <v>41229</v>
      </c>
      <c r="AA142">
        <v>38</v>
      </c>
      <c r="AB142">
        <v>382111211165</v>
      </c>
      <c r="AC142">
        <v>38</v>
      </c>
      <c r="AD142">
        <v>8950031</v>
      </c>
      <c r="AE142">
        <v>38211</v>
      </c>
      <c r="AF142" t="b">
        <v>0</v>
      </c>
    </row>
    <row r="143" spans="1:32" x14ac:dyDescent="0.2">
      <c r="A143">
        <v>1</v>
      </c>
      <c r="B143">
        <v>142</v>
      </c>
      <c r="C143">
        <v>2</v>
      </c>
      <c r="D143" t="s">
        <v>2300</v>
      </c>
      <c r="E143" t="s">
        <v>2301</v>
      </c>
      <c r="F143" t="s">
        <v>79</v>
      </c>
      <c r="G143" t="s">
        <v>79</v>
      </c>
      <c r="H143">
        <v>23</v>
      </c>
      <c r="I143">
        <v>0</v>
      </c>
      <c r="J143">
        <v>0</v>
      </c>
      <c r="K143" t="s">
        <v>827</v>
      </c>
      <c r="L143" t="s">
        <v>79</v>
      </c>
      <c r="M143" t="s">
        <v>79</v>
      </c>
      <c r="N143" t="s">
        <v>828</v>
      </c>
      <c r="O143" t="s">
        <v>79</v>
      </c>
      <c r="P143" t="s">
        <v>79</v>
      </c>
      <c r="Q143" t="s">
        <v>79</v>
      </c>
      <c r="R143" t="s">
        <v>79</v>
      </c>
      <c r="S143" t="s">
        <v>79</v>
      </c>
      <c r="T143" t="s">
        <v>79</v>
      </c>
      <c r="U143" t="s">
        <v>79</v>
      </c>
      <c r="V143" t="s">
        <v>79</v>
      </c>
      <c r="W143">
        <v>4</v>
      </c>
      <c r="X143">
        <v>1</v>
      </c>
      <c r="Y143">
        <v>4</v>
      </c>
      <c r="Z143" s="1">
        <v>41887</v>
      </c>
      <c r="AA143">
        <v>38</v>
      </c>
      <c r="AB143">
        <v>382111409055</v>
      </c>
      <c r="AC143">
        <v>38</v>
      </c>
      <c r="AD143">
        <v>9152868</v>
      </c>
      <c r="AE143">
        <v>38211</v>
      </c>
      <c r="AF143" t="b">
        <v>0</v>
      </c>
    </row>
    <row r="144" spans="1:32" x14ac:dyDescent="0.2">
      <c r="A144">
        <v>1</v>
      </c>
      <c r="B144">
        <v>143</v>
      </c>
      <c r="C144">
        <v>2</v>
      </c>
      <c r="D144" t="s">
        <v>2302</v>
      </c>
      <c r="E144" t="s">
        <v>2303</v>
      </c>
      <c r="F144" t="s">
        <v>79</v>
      </c>
      <c r="G144" t="s">
        <v>79</v>
      </c>
      <c r="H144">
        <v>23</v>
      </c>
      <c r="I144">
        <v>0</v>
      </c>
      <c r="J144">
        <v>0</v>
      </c>
      <c r="K144" t="s">
        <v>827</v>
      </c>
      <c r="L144" t="s">
        <v>79</v>
      </c>
      <c r="M144" t="s">
        <v>79</v>
      </c>
      <c r="N144" t="s">
        <v>828</v>
      </c>
      <c r="O144" t="s">
        <v>79</v>
      </c>
      <c r="P144" t="s">
        <v>79</v>
      </c>
      <c r="Q144" t="s">
        <v>79</v>
      </c>
      <c r="R144" t="s">
        <v>79</v>
      </c>
      <c r="S144" t="s">
        <v>79</v>
      </c>
      <c r="T144" t="s">
        <v>79</v>
      </c>
      <c r="U144" t="s">
        <v>79</v>
      </c>
      <c r="V144" t="s">
        <v>79</v>
      </c>
      <c r="W144">
        <v>4</v>
      </c>
      <c r="X144">
        <v>1</v>
      </c>
      <c r="Y144">
        <v>4</v>
      </c>
      <c r="Z144" s="1">
        <v>41949</v>
      </c>
      <c r="AA144">
        <v>38</v>
      </c>
      <c r="AB144">
        <v>382111411065</v>
      </c>
      <c r="AC144">
        <v>38</v>
      </c>
      <c r="AD144">
        <v>9152844</v>
      </c>
      <c r="AE144">
        <v>38211</v>
      </c>
      <c r="AF144" t="b">
        <v>0</v>
      </c>
    </row>
    <row r="145" spans="1:32" x14ac:dyDescent="0.2">
      <c r="A145">
        <v>1</v>
      </c>
      <c r="B145">
        <v>144</v>
      </c>
      <c r="C145">
        <v>2</v>
      </c>
      <c r="D145" t="s">
        <v>2304</v>
      </c>
      <c r="E145" t="s">
        <v>2305</v>
      </c>
      <c r="F145" t="s">
        <v>79</v>
      </c>
      <c r="G145" t="s">
        <v>79</v>
      </c>
      <c r="H145">
        <v>23</v>
      </c>
      <c r="I145">
        <v>0</v>
      </c>
      <c r="J145">
        <v>0</v>
      </c>
      <c r="K145" t="s">
        <v>827</v>
      </c>
      <c r="L145" t="s">
        <v>79</v>
      </c>
      <c r="M145" t="s">
        <v>79</v>
      </c>
      <c r="N145" t="s">
        <v>828</v>
      </c>
      <c r="O145" t="s">
        <v>79</v>
      </c>
      <c r="P145" t="s">
        <v>79</v>
      </c>
      <c r="Q145" t="s">
        <v>79</v>
      </c>
      <c r="R145" t="s">
        <v>79</v>
      </c>
      <c r="S145" t="s">
        <v>79</v>
      </c>
      <c r="T145" t="s">
        <v>79</v>
      </c>
      <c r="U145" t="s">
        <v>79</v>
      </c>
      <c r="V145" t="s">
        <v>79</v>
      </c>
      <c r="W145">
        <v>4</v>
      </c>
      <c r="X145">
        <v>1</v>
      </c>
      <c r="Y145">
        <v>3</v>
      </c>
      <c r="Z145" s="1">
        <v>42349</v>
      </c>
      <c r="AA145">
        <v>38</v>
      </c>
      <c r="AB145">
        <v>382111512115</v>
      </c>
      <c r="AC145">
        <v>38</v>
      </c>
      <c r="AD145">
        <v>9438574</v>
      </c>
      <c r="AE145">
        <v>38211</v>
      </c>
      <c r="AF145" t="b">
        <v>0</v>
      </c>
    </row>
    <row r="146" spans="1:32" x14ac:dyDescent="0.2">
      <c r="A146">
        <v>1</v>
      </c>
      <c r="B146">
        <v>145</v>
      </c>
      <c r="C146">
        <v>1</v>
      </c>
      <c r="D146" t="s">
        <v>2306</v>
      </c>
      <c r="E146" t="s">
        <v>2307</v>
      </c>
      <c r="F146" t="s">
        <v>79</v>
      </c>
      <c r="G146" t="s">
        <v>79</v>
      </c>
      <c r="H146">
        <v>5</v>
      </c>
      <c r="I146">
        <v>0</v>
      </c>
      <c r="J146">
        <v>0</v>
      </c>
      <c r="K146" t="s">
        <v>2308</v>
      </c>
      <c r="L146" t="s">
        <v>79</v>
      </c>
      <c r="M146" t="s">
        <v>79</v>
      </c>
      <c r="N146" t="s">
        <v>2309</v>
      </c>
      <c r="O146" t="s">
        <v>79</v>
      </c>
      <c r="P146" t="s">
        <v>79</v>
      </c>
      <c r="Q146" t="s">
        <v>79</v>
      </c>
      <c r="R146" t="s">
        <v>79</v>
      </c>
      <c r="S146" t="s">
        <v>79</v>
      </c>
      <c r="T146" t="s">
        <v>79</v>
      </c>
      <c r="U146" t="s">
        <v>79</v>
      </c>
      <c r="V146" t="s">
        <v>79</v>
      </c>
      <c r="W146">
        <v>4</v>
      </c>
      <c r="X146">
        <v>3</v>
      </c>
      <c r="Y146">
        <v>1</v>
      </c>
      <c r="Z146" s="1">
        <v>39546</v>
      </c>
      <c r="AA146">
        <v>38</v>
      </c>
      <c r="AB146">
        <v>382120804080</v>
      </c>
      <c r="AC146">
        <v>38</v>
      </c>
      <c r="AD146">
        <v>8250826</v>
      </c>
      <c r="AE146">
        <v>38212</v>
      </c>
      <c r="AF146" t="b">
        <v>0</v>
      </c>
    </row>
    <row r="147" spans="1:32" x14ac:dyDescent="0.2">
      <c r="A147">
        <v>1</v>
      </c>
      <c r="B147">
        <v>146</v>
      </c>
      <c r="C147">
        <v>1</v>
      </c>
      <c r="D147" t="s">
        <v>2310</v>
      </c>
      <c r="E147" t="s">
        <v>2311</v>
      </c>
      <c r="F147" t="s">
        <v>79</v>
      </c>
      <c r="G147" t="s">
        <v>79</v>
      </c>
      <c r="H147">
        <v>5</v>
      </c>
      <c r="I147">
        <v>0</v>
      </c>
      <c r="J147">
        <v>0</v>
      </c>
      <c r="K147" t="s">
        <v>2308</v>
      </c>
      <c r="L147" t="s">
        <v>79</v>
      </c>
      <c r="M147" t="s">
        <v>79</v>
      </c>
      <c r="N147" t="s">
        <v>2309</v>
      </c>
      <c r="O147" t="s">
        <v>79</v>
      </c>
      <c r="P147" t="s">
        <v>79</v>
      </c>
      <c r="Q147" t="s">
        <v>79</v>
      </c>
      <c r="R147" t="s">
        <v>79</v>
      </c>
      <c r="S147" t="s">
        <v>79</v>
      </c>
      <c r="T147" t="s">
        <v>79</v>
      </c>
      <c r="U147" t="s">
        <v>79</v>
      </c>
      <c r="V147" t="s">
        <v>79</v>
      </c>
      <c r="W147">
        <v>4</v>
      </c>
      <c r="X147">
        <v>2</v>
      </c>
      <c r="Y147">
        <v>3</v>
      </c>
      <c r="Z147" s="1">
        <v>40104</v>
      </c>
      <c r="AA147">
        <v>38</v>
      </c>
      <c r="AB147">
        <v>382120910180</v>
      </c>
      <c r="AC147">
        <v>38</v>
      </c>
      <c r="AD147">
        <v>7373419</v>
      </c>
      <c r="AE147">
        <v>38212</v>
      </c>
      <c r="AF147" t="b">
        <v>0</v>
      </c>
    </row>
    <row r="148" spans="1:32" x14ac:dyDescent="0.2">
      <c r="A148">
        <v>1</v>
      </c>
      <c r="B148">
        <v>147</v>
      </c>
      <c r="C148">
        <v>1</v>
      </c>
      <c r="D148" t="s">
        <v>2312</v>
      </c>
      <c r="E148" t="s">
        <v>2313</v>
      </c>
      <c r="F148" t="s">
        <v>79</v>
      </c>
      <c r="G148" t="s">
        <v>79</v>
      </c>
      <c r="H148">
        <v>5</v>
      </c>
      <c r="I148">
        <v>0</v>
      </c>
      <c r="J148">
        <v>0</v>
      </c>
      <c r="K148" t="s">
        <v>2308</v>
      </c>
      <c r="L148" t="s">
        <v>79</v>
      </c>
      <c r="M148" t="s">
        <v>79</v>
      </c>
      <c r="N148" t="s">
        <v>2309</v>
      </c>
      <c r="O148" t="s">
        <v>79</v>
      </c>
      <c r="P148" t="s">
        <v>79</v>
      </c>
      <c r="Q148" t="s">
        <v>79</v>
      </c>
      <c r="R148" t="s">
        <v>79</v>
      </c>
      <c r="S148" t="s">
        <v>79</v>
      </c>
      <c r="T148" t="s">
        <v>79</v>
      </c>
      <c r="U148" t="s">
        <v>79</v>
      </c>
      <c r="V148" t="s">
        <v>79</v>
      </c>
      <c r="W148">
        <v>4</v>
      </c>
      <c r="X148">
        <v>2</v>
      </c>
      <c r="Y148">
        <v>1</v>
      </c>
      <c r="Z148" s="1">
        <v>40689</v>
      </c>
      <c r="AA148">
        <v>38</v>
      </c>
      <c r="AB148">
        <v>382121105260</v>
      </c>
      <c r="AC148">
        <v>38</v>
      </c>
      <c r="AD148">
        <v>9478534</v>
      </c>
      <c r="AE148">
        <v>38212</v>
      </c>
      <c r="AF148" t="b">
        <v>0</v>
      </c>
    </row>
    <row r="149" spans="1:32" x14ac:dyDescent="0.2">
      <c r="A149">
        <v>1</v>
      </c>
      <c r="B149">
        <v>148</v>
      </c>
      <c r="C149">
        <v>1</v>
      </c>
      <c r="D149" t="s">
        <v>2314</v>
      </c>
      <c r="E149" t="s">
        <v>2315</v>
      </c>
      <c r="F149" t="s">
        <v>79</v>
      </c>
      <c r="G149" t="s">
        <v>79</v>
      </c>
      <c r="H149">
        <v>5</v>
      </c>
      <c r="I149">
        <v>0</v>
      </c>
      <c r="J149">
        <v>0</v>
      </c>
      <c r="K149" t="s">
        <v>2308</v>
      </c>
      <c r="L149" t="s">
        <v>79</v>
      </c>
      <c r="M149" t="s">
        <v>79</v>
      </c>
      <c r="N149" t="s">
        <v>2309</v>
      </c>
      <c r="O149" t="s">
        <v>79</v>
      </c>
      <c r="P149" t="s">
        <v>79</v>
      </c>
      <c r="Q149" t="s">
        <v>79</v>
      </c>
      <c r="R149" t="s">
        <v>79</v>
      </c>
      <c r="S149" t="s">
        <v>79</v>
      </c>
      <c r="T149" t="s">
        <v>79</v>
      </c>
      <c r="U149" t="s">
        <v>79</v>
      </c>
      <c r="V149" t="s">
        <v>79</v>
      </c>
      <c r="W149">
        <v>4</v>
      </c>
      <c r="X149">
        <v>2</v>
      </c>
      <c r="Y149">
        <v>1</v>
      </c>
      <c r="Z149" s="1">
        <v>40758</v>
      </c>
      <c r="AA149">
        <v>38</v>
      </c>
      <c r="AB149">
        <v>382121108030</v>
      </c>
      <c r="AC149">
        <v>38</v>
      </c>
      <c r="AD149">
        <v>9149916</v>
      </c>
      <c r="AE149">
        <v>38212</v>
      </c>
      <c r="AF149" t="b">
        <v>0</v>
      </c>
    </row>
    <row r="150" spans="1:32" x14ac:dyDescent="0.2">
      <c r="A150">
        <v>1</v>
      </c>
      <c r="B150">
        <v>149</v>
      </c>
      <c r="C150">
        <v>1</v>
      </c>
      <c r="D150" t="s">
        <v>2316</v>
      </c>
      <c r="E150" t="s">
        <v>2317</v>
      </c>
      <c r="F150" t="s">
        <v>79</v>
      </c>
      <c r="G150" t="s">
        <v>79</v>
      </c>
      <c r="H150">
        <v>5</v>
      </c>
      <c r="I150">
        <v>0</v>
      </c>
      <c r="J150">
        <v>0</v>
      </c>
      <c r="K150" t="s">
        <v>2308</v>
      </c>
      <c r="L150" t="s">
        <v>79</v>
      </c>
      <c r="M150" t="s">
        <v>79</v>
      </c>
      <c r="N150" t="s">
        <v>2309</v>
      </c>
      <c r="O150" t="s">
        <v>79</v>
      </c>
      <c r="P150" t="s">
        <v>79</v>
      </c>
      <c r="Q150" t="s">
        <v>79</v>
      </c>
      <c r="R150" t="s">
        <v>79</v>
      </c>
      <c r="S150" t="s">
        <v>79</v>
      </c>
      <c r="T150" t="s">
        <v>79</v>
      </c>
      <c r="U150" t="s">
        <v>79</v>
      </c>
      <c r="V150" t="s">
        <v>79</v>
      </c>
      <c r="W150">
        <v>4</v>
      </c>
      <c r="X150">
        <v>2</v>
      </c>
      <c r="Y150">
        <v>1</v>
      </c>
      <c r="Z150" s="1">
        <v>40816</v>
      </c>
      <c r="AA150">
        <v>38</v>
      </c>
      <c r="AB150">
        <v>382121109300</v>
      </c>
      <c r="AC150">
        <v>38</v>
      </c>
      <c r="AD150">
        <v>9177443</v>
      </c>
      <c r="AE150">
        <v>38212</v>
      </c>
      <c r="AF150" t="b">
        <v>0</v>
      </c>
    </row>
    <row r="151" spans="1:32" x14ac:dyDescent="0.2">
      <c r="A151">
        <v>1</v>
      </c>
      <c r="B151">
        <v>150</v>
      </c>
      <c r="C151">
        <v>1</v>
      </c>
      <c r="D151" t="s">
        <v>2318</v>
      </c>
      <c r="E151" t="s">
        <v>2319</v>
      </c>
      <c r="F151" t="s">
        <v>79</v>
      </c>
      <c r="G151" t="s">
        <v>79</v>
      </c>
      <c r="H151">
        <v>5</v>
      </c>
      <c r="I151">
        <v>0</v>
      </c>
      <c r="J151">
        <v>0</v>
      </c>
      <c r="K151" t="s">
        <v>2308</v>
      </c>
      <c r="L151" t="s">
        <v>79</v>
      </c>
      <c r="M151" t="s">
        <v>79</v>
      </c>
      <c r="N151" t="s">
        <v>2309</v>
      </c>
      <c r="O151" t="s">
        <v>79</v>
      </c>
      <c r="P151" t="s">
        <v>79</v>
      </c>
      <c r="Q151" t="s">
        <v>79</v>
      </c>
      <c r="R151" t="s">
        <v>79</v>
      </c>
      <c r="S151" t="s">
        <v>79</v>
      </c>
      <c r="T151" t="s">
        <v>79</v>
      </c>
      <c r="U151" t="s">
        <v>79</v>
      </c>
      <c r="V151" t="s">
        <v>79</v>
      </c>
      <c r="W151">
        <v>4</v>
      </c>
      <c r="X151">
        <v>1</v>
      </c>
      <c r="Y151">
        <v>6</v>
      </c>
      <c r="Z151" s="1">
        <v>41341</v>
      </c>
      <c r="AA151">
        <v>38</v>
      </c>
      <c r="AB151">
        <v>382121303080</v>
      </c>
      <c r="AC151">
        <v>38</v>
      </c>
      <c r="AD151">
        <v>8937539</v>
      </c>
      <c r="AE151">
        <v>38212</v>
      </c>
      <c r="AF151" t="b">
        <v>0</v>
      </c>
    </row>
    <row r="152" spans="1:32" x14ac:dyDescent="0.2">
      <c r="A152">
        <v>1</v>
      </c>
      <c r="B152">
        <v>151</v>
      </c>
      <c r="C152">
        <v>2</v>
      </c>
      <c r="D152" t="s">
        <v>2320</v>
      </c>
      <c r="E152" t="s">
        <v>2321</v>
      </c>
      <c r="F152" t="s">
        <v>79</v>
      </c>
      <c r="G152" t="s">
        <v>79</v>
      </c>
      <c r="H152">
        <v>5</v>
      </c>
      <c r="I152">
        <v>0</v>
      </c>
      <c r="J152">
        <v>0</v>
      </c>
      <c r="K152" t="s">
        <v>2308</v>
      </c>
      <c r="L152" t="s">
        <v>79</v>
      </c>
      <c r="M152" t="s">
        <v>79</v>
      </c>
      <c r="N152" t="s">
        <v>2309</v>
      </c>
      <c r="O152" t="s">
        <v>79</v>
      </c>
      <c r="P152" t="s">
        <v>79</v>
      </c>
      <c r="Q152" t="s">
        <v>79</v>
      </c>
      <c r="R152" t="s">
        <v>79</v>
      </c>
      <c r="S152" t="s">
        <v>79</v>
      </c>
      <c r="T152" t="s">
        <v>79</v>
      </c>
      <c r="U152" t="s">
        <v>79</v>
      </c>
      <c r="V152" t="s">
        <v>79</v>
      </c>
      <c r="W152">
        <v>4</v>
      </c>
      <c r="X152">
        <v>1</v>
      </c>
      <c r="Y152">
        <v>6</v>
      </c>
      <c r="Z152" s="1">
        <v>41004</v>
      </c>
      <c r="AA152">
        <v>38</v>
      </c>
      <c r="AB152">
        <v>382121204055</v>
      </c>
      <c r="AC152">
        <v>38</v>
      </c>
      <c r="AD152">
        <v>9467579</v>
      </c>
      <c r="AE152">
        <v>38212</v>
      </c>
      <c r="AF152" t="b">
        <v>0</v>
      </c>
    </row>
    <row r="153" spans="1:32" x14ac:dyDescent="0.2">
      <c r="A153">
        <v>1</v>
      </c>
      <c r="B153">
        <v>152</v>
      </c>
      <c r="C153">
        <v>2</v>
      </c>
      <c r="D153" t="s">
        <v>2322</v>
      </c>
      <c r="E153" t="s">
        <v>2323</v>
      </c>
      <c r="F153" t="s">
        <v>79</v>
      </c>
      <c r="G153" t="s">
        <v>79</v>
      </c>
      <c r="H153">
        <v>5</v>
      </c>
      <c r="I153">
        <v>0</v>
      </c>
      <c r="J153">
        <v>0</v>
      </c>
      <c r="K153" t="s">
        <v>2308</v>
      </c>
      <c r="L153" t="s">
        <v>79</v>
      </c>
      <c r="M153" t="s">
        <v>79</v>
      </c>
      <c r="N153" t="s">
        <v>2309</v>
      </c>
      <c r="O153" t="s">
        <v>79</v>
      </c>
      <c r="P153" t="s">
        <v>79</v>
      </c>
      <c r="Q153" t="s">
        <v>79</v>
      </c>
      <c r="R153" t="s">
        <v>79</v>
      </c>
      <c r="S153" t="s">
        <v>79</v>
      </c>
      <c r="T153" t="s">
        <v>79</v>
      </c>
      <c r="U153" t="s">
        <v>79</v>
      </c>
      <c r="V153" t="s">
        <v>79</v>
      </c>
      <c r="W153">
        <v>4</v>
      </c>
      <c r="X153">
        <v>1</v>
      </c>
      <c r="Y153">
        <v>5</v>
      </c>
      <c r="Z153" s="1">
        <v>41458</v>
      </c>
      <c r="AA153">
        <v>38</v>
      </c>
      <c r="AB153">
        <v>382121307035</v>
      </c>
      <c r="AC153">
        <v>38</v>
      </c>
      <c r="AD153">
        <v>9438372</v>
      </c>
      <c r="AE153">
        <v>38212</v>
      </c>
      <c r="AF153" t="b">
        <v>0</v>
      </c>
    </row>
    <row r="154" spans="1:32" x14ac:dyDescent="0.2">
      <c r="A154">
        <v>1</v>
      </c>
      <c r="B154">
        <v>153</v>
      </c>
      <c r="C154">
        <v>2</v>
      </c>
      <c r="D154" t="s">
        <v>2324</v>
      </c>
      <c r="E154" t="s">
        <v>2325</v>
      </c>
      <c r="F154" t="s">
        <v>79</v>
      </c>
      <c r="G154" t="s">
        <v>79</v>
      </c>
      <c r="H154">
        <v>5</v>
      </c>
      <c r="I154">
        <v>0</v>
      </c>
      <c r="J154">
        <v>0</v>
      </c>
      <c r="K154" t="s">
        <v>2308</v>
      </c>
      <c r="L154" t="s">
        <v>79</v>
      </c>
      <c r="M154" t="s">
        <v>79</v>
      </c>
      <c r="N154" t="s">
        <v>2309</v>
      </c>
      <c r="O154" t="s">
        <v>79</v>
      </c>
      <c r="P154" t="s">
        <v>79</v>
      </c>
      <c r="Q154" t="s">
        <v>79</v>
      </c>
      <c r="R154" t="s">
        <v>79</v>
      </c>
      <c r="S154" t="s">
        <v>79</v>
      </c>
      <c r="T154" t="s">
        <v>79</v>
      </c>
      <c r="U154" t="s">
        <v>79</v>
      </c>
      <c r="V154" t="s">
        <v>79</v>
      </c>
      <c r="W154">
        <v>4</v>
      </c>
      <c r="X154">
        <v>1</v>
      </c>
      <c r="Y154">
        <v>5</v>
      </c>
      <c r="Z154" s="1">
        <v>41541</v>
      </c>
      <c r="AA154">
        <v>38</v>
      </c>
      <c r="AB154">
        <v>382121309245</v>
      </c>
      <c r="AC154">
        <v>38</v>
      </c>
      <c r="AD154">
        <v>9455193</v>
      </c>
      <c r="AE154">
        <v>38212</v>
      </c>
      <c r="AF154" t="b">
        <v>0</v>
      </c>
    </row>
    <row r="155" spans="1:32" x14ac:dyDescent="0.2">
      <c r="A155">
        <v>1</v>
      </c>
      <c r="B155">
        <v>154</v>
      </c>
      <c r="C155">
        <v>2</v>
      </c>
      <c r="D155" t="s">
        <v>2326</v>
      </c>
      <c r="E155" t="s">
        <v>2327</v>
      </c>
      <c r="F155" t="s">
        <v>79</v>
      </c>
      <c r="G155" t="s">
        <v>79</v>
      </c>
      <c r="H155">
        <v>5</v>
      </c>
      <c r="I155">
        <v>0</v>
      </c>
      <c r="J155">
        <v>0</v>
      </c>
      <c r="K155" t="s">
        <v>2308</v>
      </c>
      <c r="L155" t="s">
        <v>79</v>
      </c>
      <c r="M155" t="s">
        <v>79</v>
      </c>
      <c r="N155" t="s">
        <v>2309</v>
      </c>
      <c r="O155" t="s">
        <v>79</v>
      </c>
      <c r="P155" t="s">
        <v>79</v>
      </c>
      <c r="Q155" t="s">
        <v>79</v>
      </c>
      <c r="R155" t="s">
        <v>79</v>
      </c>
      <c r="S155" t="s">
        <v>79</v>
      </c>
      <c r="T155" t="s">
        <v>79</v>
      </c>
      <c r="U155" t="s">
        <v>79</v>
      </c>
      <c r="V155" t="s">
        <v>79</v>
      </c>
      <c r="W155">
        <v>4</v>
      </c>
      <c r="X155">
        <v>1</v>
      </c>
      <c r="Y155">
        <v>5</v>
      </c>
      <c r="Z155" s="1">
        <v>41578</v>
      </c>
      <c r="AA155">
        <v>38</v>
      </c>
      <c r="AB155">
        <v>382121310315</v>
      </c>
      <c r="AC155">
        <v>38</v>
      </c>
      <c r="AD155">
        <v>9097044</v>
      </c>
      <c r="AE155">
        <v>38212</v>
      </c>
      <c r="AF155" t="b">
        <v>0</v>
      </c>
    </row>
    <row r="156" spans="1:32" x14ac:dyDescent="0.2">
      <c r="A156">
        <v>1</v>
      </c>
      <c r="B156">
        <v>155</v>
      </c>
      <c r="C156">
        <v>1</v>
      </c>
      <c r="D156" t="s">
        <v>2328</v>
      </c>
      <c r="E156" t="s">
        <v>2329</v>
      </c>
      <c r="F156" t="s">
        <v>79</v>
      </c>
      <c r="G156" t="s">
        <v>79</v>
      </c>
      <c r="H156">
        <v>14</v>
      </c>
      <c r="I156">
        <v>0</v>
      </c>
      <c r="J156">
        <v>0</v>
      </c>
      <c r="K156" t="s">
        <v>391</v>
      </c>
      <c r="L156" t="s">
        <v>79</v>
      </c>
      <c r="M156" t="s">
        <v>79</v>
      </c>
      <c r="N156" t="s">
        <v>392</v>
      </c>
      <c r="O156" t="s">
        <v>79</v>
      </c>
      <c r="P156" t="s">
        <v>79</v>
      </c>
      <c r="Q156" t="s">
        <v>79</v>
      </c>
      <c r="R156" t="s">
        <v>79</v>
      </c>
      <c r="S156" t="s">
        <v>79</v>
      </c>
      <c r="T156" t="s">
        <v>79</v>
      </c>
      <c r="U156" t="s">
        <v>79</v>
      </c>
      <c r="V156" t="s">
        <v>79</v>
      </c>
      <c r="W156">
        <v>4</v>
      </c>
      <c r="X156">
        <v>3</v>
      </c>
      <c r="Y156">
        <v>3</v>
      </c>
      <c r="Z156" s="1">
        <v>38871</v>
      </c>
      <c r="AA156">
        <v>38</v>
      </c>
      <c r="AB156">
        <v>382160606030</v>
      </c>
      <c r="AC156">
        <v>38</v>
      </c>
      <c r="AD156">
        <v>6902491</v>
      </c>
      <c r="AE156">
        <v>38216</v>
      </c>
      <c r="AF156" t="b">
        <v>0</v>
      </c>
    </row>
    <row r="157" spans="1:32" x14ac:dyDescent="0.2">
      <c r="A157">
        <v>1</v>
      </c>
      <c r="B157">
        <v>156</v>
      </c>
      <c r="C157">
        <v>1</v>
      </c>
      <c r="D157" t="s">
        <v>2330</v>
      </c>
      <c r="E157" t="s">
        <v>2331</v>
      </c>
      <c r="F157" t="s">
        <v>79</v>
      </c>
      <c r="G157" t="s">
        <v>79</v>
      </c>
      <c r="H157">
        <v>14</v>
      </c>
      <c r="I157">
        <v>0</v>
      </c>
      <c r="J157">
        <v>0</v>
      </c>
      <c r="K157" t="s">
        <v>391</v>
      </c>
      <c r="L157" t="s">
        <v>79</v>
      </c>
      <c r="M157" t="s">
        <v>79</v>
      </c>
      <c r="N157" t="s">
        <v>392</v>
      </c>
      <c r="O157" t="s">
        <v>79</v>
      </c>
      <c r="P157" t="s">
        <v>79</v>
      </c>
      <c r="Q157" t="s">
        <v>79</v>
      </c>
      <c r="R157" t="s">
        <v>79</v>
      </c>
      <c r="S157" t="s">
        <v>79</v>
      </c>
      <c r="T157" t="s">
        <v>79</v>
      </c>
      <c r="U157" t="s">
        <v>79</v>
      </c>
      <c r="V157" t="s">
        <v>79</v>
      </c>
      <c r="W157">
        <v>4</v>
      </c>
      <c r="X157">
        <v>3</v>
      </c>
      <c r="Y157">
        <v>2</v>
      </c>
      <c r="Z157" s="1">
        <v>39240</v>
      </c>
      <c r="AA157">
        <v>38</v>
      </c>
      <c r="AB157">
        <v>382160706070</v>
      </c>
      <c r="AC157">
        <v>38</v>
      </c>
      <c r="AD157">
        <v>7784521</v>
      </c>
      <c r="AE157">
        <v>38216</v>
      </c>
      <c r="AF157" t="b">
        <v>0</v>
      </c>
    </row>
    <row r="158" spans="1:32" x14ac:dyDescent="0.2">
      <c r="A158">
        <v>1</v>
      </c>
      <c r="B158">
        <v>157</v>
      </c>
      <c r="C158">
        <v>1</v>
      </c>
      <c r="D158" t="s">
        <v>2332</v>
      </c>
      <c r="E158" t="s">
        <v>2333</v>
      </c>
      <c r="F158" t="s">
        <v>79</v>
      </c>
      <c r="G158" t="s">
        <v>79</v>
      </c>
      <c r="H158">
        <v>14</v>
      </c>
      <c r="I158">
        <v>0</v>
      </c>
      <c r="J158">
        <v>0</v>
      </c>
      <c r="K158" t="s">
        <v>391</v>
      </c>
      <c r="L158" t="s">
        <v>79</v>
      </c>
      <c r="M158" t="s">
        <v>79</v>
      </c>
      <c r="N158" t="s">
        <v>392</v>
      </c>
      <c r="O158" t="s">
        <v>79</v>
      </c>
      <c r="P158" t="s">
        <v>79</v>
      </c>
      <c r="Q158" t="s">
        <v>79</v>
      </c>
      <c r="R158" t="s">
        <v>79</v>
      </c>
      <c r="S158" t="s">
        <v>79</v>
      </c>
      <c r="T158" t="s">
        <v>79</v>
      </c>
      <c r="U158" t="s">
        <v>79</v>
      </c>
      <c r="V158" t="s">
        <v>79</v>
      </c>
      <c r="W158">
        <v>4</v>
      </c>
      <c r="X158">
        <v>3</v>
      </c>
      <c r="Y158">
        <v>2</v>
      </c>
      <c r="Z158" s="1">
        <v>39287</v>
      </c>
      <c r="AA158">
        <v>38</v>
      </c>
      <c r="AB158">
        <v>382160707240</v>
      </c>
      <c r="AC158">
        <v>38</v>
      </c>
      <c r="AD158">
        <v>7594149</v>
      </c>
      <c r="AE158">
        <v>38216</v>
      </c>
      <c r="AF158" t="b">
        <v>0</v>
      </c>
    </row>
    <row r="159" spans="1:32" x14ac:dyDescent="0.2">
      <c r="A159">
        <v>1</v>
      </c>
      <c r="B159">
        <v>158</v>
      </c>
      <c r="C159">
        <v>1</v>
      </c>
      <c r="D159" t="s">
        <v>2334</v>
      </c>
      <c r="E159" t="s">
        <v>2335</v>
      </c>
      <c r="F159" t="s">
        <v>79</v>
      </c>
      <c r="G159" t="s">
        <v>79</v>
      </c>
      <c r="H159">
        <v>14</v>
      </c>
      <c r="I159">
        <v>0</v>
      </c>
      <c r="J159">
        <v>0</v>
      </c>
      <c r="K159" t="s">
        <v>391</v>
      </c>
      <c r="L159" t="s">
        <v>79</v>
      </c>
      <c r="M159" t="s">
        <v>79</v>
      </c>
      <c r="N159" t="s">
        <v>392</v>
      </c>
      <c r="O159" t="s">
        <v>79</v>
      </c>
      <c r="P159" t="s">
        <v>79</v>
      </c>
      <c r="Q159" t="s">
        <v>79</v>
      </c>
      <c r="R159" t="s">
        <v>79</v>
      </c>
      <c r="S159" t="s">
        <v>79</v>
      </c>
      <c r="T159" t="s">
        <v>79</v>
      </c>
      <c r="U159" t="s">
        <v>79</v>
      </c>
      <c r="V159" t="s">
        <v>79</v>
      </c>
      <c r="W159">
        <v>4</v>
      </c>
      <c r="X159">
        <v>3</v>
      </c>
      <c r="Y159">
        <v>2</v>
      </c>
      <c r="Z159" s="1">
        <v>39292</v>
      </c>
      <c r="AA159">
        <v>38</v>
      </c>
      <c r="AB159">
        <v>382160707290</v>
      </c>
      <c r="AC159">
        <v>38</v>
      </c>
      <c r="AD159">
        <v>6795010</v>
      </c>
      <c r="AE159">
        <v>38216</v>
      </c>
      <c r="AF159" t="b">
        <v>0</v>
      </c>
    </row>
    <row r="160" spans="1:32" x14ac:dyDescent="0.2">
      <c r="A160">
        <v>1</v>
      </c>
      <c r="B160">
        <v>159</v>
      </c>
      <c r="C160">
        <v>1</v>
      </c>
      <c r="D160" t="s">
        <v>2336</v>
      </c>
      <c r="E160" t="s">
        <v>2337</v>
      </c>
      <c r="F160" t="s">
        <v>79</v>
      </c>
      <c r="G160" t="s">
        <v>79</v>
      </c>
      <c r="H160">
        <v>14</v>
      </c>
      <c r="I160">
        <v>0</v>
      </c>
      <c r="J160">
        <v>0</v>
      </c>
      <c r="K160" t="s">
        <v>391</v>
      </c>
      <c r="L160" t="s">
        <v>79</v>
      </c>
      <c r="M160" t="s">
        <v>79</v>
      </c>
      <c r="N160" t="s">
        <v>392</v>
      </c>
      <c r="O160" t="s">
        <v>79</v>
      </c>
      <c r="P160" t="s">
        <v>79</v>
      </c>
      <c r="Q160" t="s">
        <v>79</v>
      </c>
      <c r="R160" t="s">
        <v>79</v>
      </c>
      <c r="S160" t="s">
        <v>79</v>
      </c>
      <c r="T160" t="s">
        <v>79</v>
      </c>
      <c r="U160" t="s">
        <v>79</v>
      </c>
      <c r="V160" t="s">
        <v>79</v>
      </c>
      <c r="W160">
        <v>4</v>
      </c>
      <c r="X160">
        <v>3</v>
      </c>
      <c r="Y160">
        <v>2</v>
      </c>
      <c r="Z160" s="1">
        <v>39366</v>
      </c>
      <c r="AA160">
        <v>38</v>
      </c>
      <c r="AB160">
        <v>382160710110</v>
      </c>
      <c r="AC160">
        <v>38</v>
      </c>
      <c r="AD160">
        <v>7314987</v>
      </c>
      <c r="AE160">
        <v>38216</v>
      </c>
      <c r="AF160" t="b">
        <v>0</v>
      </c>
    </row>
    <row r="161" spans="1:32" x14ac:dyDescent="0.2">
      <c r="A161">
        <v>1</v>
      </c>
      <c r="B161">
        <v>160</v>
      </c>
      <c r="C161">
        <v>1</v>
      </c>
      <c r="D161" t="s">
        <v>2338</v>
      </c>
      <c r="E161" t="s">
        <v>2339</v>
      </c>
      <c r="F161" t="s">
        <v>79</v>
      </c>
      <c r="G161" t="s">
        <v>79</v>
      </c>
      <c r="H161">
        <v>14</v>
      </c>
      <c r="I161">
        <v>0</v>
      </c>
      <c r="J161">
        <v>0</v>
      </c>
      <c r="K161" t="s">
        <v>391</v>
      </c>
      <c r="L161" t="s">
        <v>79</v>
      </c>
      <c r="M161" t="s">
        <v>79</v>
      </c>
      <c r="N161" t="s">
        <v>392</v>
      </c>
      <c r="O161" t="s">
        <v>79</v>
      </c>
      <c r="P161" t="s">
        <v>79</v>
      </c>
      <c r="Q161" t="s">
        <v>79</v>
      </c>
      <c r="R161" t="s">
        <v>79</v>
      </c>
      <c r="S161" t="s">
        <v>79</v>
      </c>
      <c r="T161" t="s">
        <v>79</v>
      </c>
      <c r="U161" t="s">
        <v>79</v>
      </c>
      <c r="V161" t="s">
        <v>79</v>
      </c>
      <c r="W161">
        <v>4</v>
      </c>
      <c r="X161">
        <v>2</v>
      </c>
      <c r="Y161">
        <v>3</v>
      </c>
      <c r="Z161" s="1">
        <v>39916</v>
      </c>
      <c r="AA161">
        <v>38</v>
      </c>
      <c r="AB161">
        <v>382160904130</v>
      </c>
      <c r="AC161">
        <v>38</v>
      </c>
      <c r="AD161">
        <v>9434397</v>
      </c>
      <c r="AE161">
        <v>38216</v>
      </c>
      <c r="AF161" t="b">
        <v>0</v>
      </c>
    </row>
    <row r="162" spans="1:32" x14ac:dyDescent="0.2">
      <c r="A162">
        <v>1</v>
      </c>
      <c r="B162">
        <v>161</v>
      </c>
      <c r="C162">
        <v>1</v>
      </c>
      <c r="D162" t="s">
        <v>2340</v>
      </c>
      <c r="E162" t="s">
        <v>2341</v>
      </c>
      <c r="F162" t="s">
        <v>79</v>
      </c>
      <c r="G162" t="s">
        <v>79</v>
      </c>
      <c r="H162">
        <v>14</v>
      </c>
      <c r="I162">
        <v>0</v>
      </c>
      <c r="J162">
        <v>0</v>
      </c>
      <c r="K162" t="s">
        <v>391</v>
      </c>
      <c r="L162" t="s">
        <v>79</v>
      </c>
      <c r="M162" t="s">
        <v>79</v>
      </c>
      <c r="N162" t="s">
        <v>392</v>
      </c>
      <c r="O162" t="s">
        <v>79</v>
      </c>
      <c r="P162" t="s">
        <v>79</v>
      </c>
      <c r="Q162" t="s">
        <v>79</v>
      </c>
      <c r="R162" t="s">
        <v>79</v>
      </c>
      <c r="S162" t="s">
        <v>79</v>
      </c>
      <c r="T162" t="s">
        <v>79</v>
      </c>
      <c r="U162" t="s">
        <v>79</v>
      </c>
      <c r="V162" t="s">
        <v>79</v>
      </c>
      <c r="W162">
        <v>4</v>
      </c>
      <c r="X162">
        <v>2</v>
      </c>
      <c r="Y162">
        <v>3</v>
      </c>
      <c r="Z162" s="1">
        <v>40018</v>
      </c>
      <c r="AA162">
        <v>38</v>
      </c>
      <c r="AB162">
        <v>382160907240</v>
      </c>
      <c r="AC162">
        <v>38</v>
      </c>
      <c r="AD162">
        <v>8609243</v>
      </c>
      <c r="AE162">
        <v>38216</v>
      </c>
      <c r="AF162" t="b">
        <v>0</v>
      </c>
    </row>
    <row r="163" spans="1:32" x14ac:dyDescent="0.2">
      <c r="A163">
        <v>1</v>
      </c>
      <c r="B163">
        <v>162</v>
      </c>
      <c r="C163">
        <v>1</v>
      </c>
      <c r="D163" t="s">
        <v>2342</v>
      </c>
      <c r="E163" t="s">
        <v>2343</v>
      </c>
      <c r="F163" t="s">
        <v>79</v>
      </c>
      <c r="G163" t="s">
        <v>79</v>
      </c>
      <c r="H163">
        <v>14</v>
      </c>
      <c r="I163">
        <v>0</v>
      </c>
      <c r="J163">
        <v>0</v>
      </c>
      <c r="K163" t="s">
        <v>391</v>
      </c>
      <c r="L163" t="s">
        <v>79</v>
      </c>
      <c r="M163" t="s">
        <v>79</v>
      </c>
      <c r="N163" t="s">
        <v>392</v>
      </c>
      <c r="O163" t="s">
        <v>79</v>
      </c>
      <c r="P163" t="s">
        <v>79</v>
      </c>
      <c r="Q163" t="s">
        <v>79</v>
      </c>
      <c r="R163" t="s">
        <v>79</v>
      </c>
      <c r="S163" t="s">
        <v>79</v>
      </c>
      <c r="T163" t="s">
        <v>79</v>
      </c>
      <c r="U163" t="s">
        <v>79</v>
      </c>
      <c r="V163" t="s">
        <v>79</v>
      </c>
      <c r="W163">
        <v>4</v>
      </c>
      <c r="X163">
        <v>2</v>
      </c>
      <c r="Y163">
        <v>2</v>
      </c>
      <c r="Z163" s="1">
        <v>40292</v>
      </c>
      <c r="AA163">
        <v>38</v>
      </c>
      <c r="AB163">
        <v>382161004240</v>
      </c>
      <c r="AC163">
        <v>38</v>
      </c>
      <c r="AD163">
        <v>7931477</v>
      </c>
      <c r="AE163">
        <v>38216</v>
      </c>
      <c r="AF163" t="b">
        <v>0</v>
      </c>
    </row>
    <row r="164" spans="1:32" x14ac:dyDescent="0.2">
      <c r="A164">
        <v>1</v>
      </c>
      <c r="B164">
        <v>163</v>
      </c>
      <c r="C164">
        <v>1</v>
      </c>
      <c r="D164" t="s">
        <v>2344</v>
      </c>
      <c r="E164" t="s">
        <v>2345</v>
      </c>
      <c r="F164" t="s">
        <v>79</v>
      </c>
      <c r="G164" t="s">
        <v>79</v>
      </c>
      <c r="H164">
        <v>14</v>
      </c>
      <c r="I164">
        <v>0</v>
      </c>
      <c r="J164">
        <v>0</v>
      </c>
      <c r="K164" t="s">
        <v>391</v>
      </c>
      <c r="L164" t="s">
        <v>79</v>
      </c>
      <c r="M164" t="s">
        <v>79</v>
      </c>
      <c r="N164" t="s">
        <v>392</v>
      </c>
      <c r="O164" t="s">
        <v>79</v>
      </c>
      <c r="P164" t="s">
        <v>79</v>
      </c>
      <c r="Q164" t="s">
        <v>79</v>
      </c>
      <c r="R164" t="s">
        <v>79</v>
      </c>
      <c r="S164" t="s">
        <v>79</v>
      </c>
      <c r="T164" t="s">
        <v>79</v>
      </c>
      <c r="U164" t="s">
        <v>79</v>
      </c>
      <c r="V164" t="s">
        <v>79</v>
      </c>
      <c r="W164">
        <v>4</v>
      </c>
      <c r="X164">
        <v>2</v>
      </c>
      <c r="Y164">
        <v>2</v>
      </c>
      <c r="Z164" s="1">
        <v>40305</v>
      </c>
      <c r="AA164">
        <v>38</v>
      </c>
      <c r="AB164">
        <v>382161005070</v>
      </c>
      <c r="AC164">
        <v>38</v>
      </c>
      <c r="AD164">
        <v>7784545</v>
      </c>
      <c r="AE164">
        <v>38216</v>
      </c>
      <c r="AF164" t="b">
        <v>0</v>
      </c>
    </row>
    <row r="165" spans="1:32" x14ac:dyDescent="0.2">
      <c r="A165">
        <v>1</v>
      </c>
      <c r="B165">
        <v>164</v>
      </c>
      <c r="C165">
        <v>1</v>
      </c>
      <c r="D165" t="s">
        <v>2346</v>
      </c>
      <c r="E165" t="s">
        <v>2347</v>
      </c>
      <c r="F165" t="s">
        <v>79</v>
      </c>
      <c r="G165" t="s">
        <v>79</v>
      </c>
      <c r="H165">
        <v>14</v>
      </c>
      <c r="I165">
        <v>0</v>
      </c>
      <c r="J165">
        <v>0</v>
      </c>
      <c r="K165" t="s">
        <v>391</v>
      </c>
      <c r="L165" t="s">
        <v>79</v>
      </c>
      <c r="M165" t="s">
        <v>79</v>
      </c>
      <c r="N165" t="s">
        <v>392</v>
      </c>
      <c r="O165" t="s">
        <v>79</v>
      </c>
      <c r="P165" t="s">
        <v>79</v>
      </c>
      <c r="Q165" t="s">
        <v>79</v>
      </c>
      <c r="R165" t="s">
        <v>79</v>
      </c>
      <c r="S165" t="s">
        <v>79</v>
      </c>
      <c r="T165" t="s">
        <v>79</v>
      </c>
      <c r="U165" t="s">
        <v>79</v>
      </c>
      <c r="V165" t="s">
        <v>79</v>
      </c>
      <c r="W165">
        <v>4</v>
      </c>
      <c r="X165">
        <v>2</v>
      </c>
      <c r="Y165">
        <v>2</v>
      </c>
      <c r="Z165" s="1">
        <v>40377</v>
      </c>
      <c r="AA165">
        <v>38</v>
      </c>
      <c r="AB165">
        <v>382161007180</v>
      </c>
      <c r="AC165">
        <v>38</v>
      </c>
      <c r="AD165">
        <v>8353880</v>
      </c>
      <c r="AE165">
        <v>38216</v>
      </c>
      <c r="AF165" t="b">
        <v>0</v>
      </c>
    </row>
    <row r="166" spans="1:32" x14ac:dyDescent="0.2">
      <c r="A166">
        <v>1</v>
      </c>
      <c r="B166">
        <v>165</v>
      </c>
      <c r="C166">
        <v>1</v>
      </c>
      <c r="D166" t="s">
        <v>2348</v>
      </c>
      <c r="E166" t="s">
        <v>2349</v>
      </c>
      <c r="F166" t="s">
        <v>79</v>
      </c>
      <c r="G166" t="s">
        <v>79</v>
      </c>
      <c r="H166">
        <v>14</v>
      </c>
      <c r="I166">
        <v>0</v>
      </c>
      <c r="J166">
        <v>0</v>
      </c>
      <c r="K166" t="s">
        <v>391</v>
      </c>
      <c r="L166" t="s">
        <v>79</v>
      </c>
      <c r="M166" t="s">
        <v>79</v>
      </c>
      <c r="N166" t="s">
        <v>392</v>
      </c>
      <c r="O166" t="s">
        <v>79</v>
      </c>
      <c r="P166" t="s">
        <v>79</v>
      </c>
      <c r="Q166" t="s">
        <v>79</v>
      </c>
      <c r="R166" t="s">
        <v>79</v>
      </c>
      <c r="S166" t="s">
        <v>79</v>
      </c>
      <c r="T166" t="s">
        <v>79</v>
      </c>
      <c r="U166" t="s">
        <v>79</v>
      </c>
      <c r="V166" t="s">
        <v>79</v>
      </c>
      <c r="W166">
        <v>4</v>
      </c>
      <c r="X166">
        <v>2</v>
      </c>
      <c r="Y166">
        <v>2</v>
      </c>
      <c r="Z166" s="1">
        <v>40402</v>
      </c>
      <c r="AA166">
        <v>38</v>
      </c>
      <c r="AB166">
        <v>382161008120</v>
      </c>
      <c r="AC166">
        <v>38</v>
      </c>
      <c r="AD166">
        <v>8601213</v>
      </c>
      <c r="AE166">
        <v>38216</v>
      </c>
      <c r="AF166" t="b">
        <v>0</v>
      </c>
    </row>
    <row r="167" spans="1:32" x14ac:dyDescent="0.2">
      <c r="A167">
        <v>1</v>
      </c>
      <c r="B167">
        <v>166</v>
      </c>
      <c r="C167">
        <v>1</v>
      </c>
      <c r="D167" t="s">
        <v>2350</v>
      </c>
      <c r="E167" t="s">
        <v>2351</v>
      </c>
      <c r="F167" t="s">
        <v>79</v>
      </c>
      <c r="G167" t="s">
        <v>79</v>
      </c>
      <c r="H167">
        <v>14</v>
      </c>
      <c r="I167">
        <v>0</v>
      </c>
      <c r="J167">
        <v>0</v>
      </c>
      <c r="K167" t="s">
        <v>391</v>
      </c>
      <c r="L167" t="s">
        <v>79</v>
      </c>
      <c r="M167" t="s">
        <v>79</v>
      </c>
      <c r="N167" t="s">
        <v>392</v>
      </c>
      <c r="O167" t="s">
        <v>79</v>
      </c>
      <c r="P167" t="s">
        <v>79</v>
      </c>
      <c r="Q167" t="s">
        <v>79</v>
      </c>
      <c r="R167" t="s">
        <v>79</v>
      </c>
      <c r="S167" t="s">
        <v>79</v>
      </c>
      <c r="T167" t="s">
        <v>79</v>
      </c>
      <c r="U167" t="s">
        <v>79</v>
      </c>
      <c r="V167" t="s">
        <v>79</v>
      </c>
      <c r="W167">
        <v>4</v>
      </c>
      <c r="X167">
        <v>2</v>
      </c>
      <c r="Y167">
        <v>2</v>
      </c>
      <c r="Z167" s="1">
        <v>40417</v>
      </c>
      <c r="AA167">
        <v>38</v>
      </c>
      <c r="AB167">
        <v>382161008270</v>
      </c>
      <c r="AC167">
        <v>38</v>
      </c>
      <c r="AD167">
        <v>7931415</v>
      </c>
      <c r="AE167">
        <v>38216</v>
      </c>
      <c r="AF167" t="b">
        <v>0</v>
      </c>
    </row>
    <row r="168" spans="1:32" x14ac:dyDescent="0.2">
      <c r="A168">
        <v>1</v>
      </c>
      <c r="B168">
        <v>167</v>
      </c>
      <c r="C168">
        <v>1</v>
      </c>
      <c r="D168" t="s">
        <v>2352</v>
      </c>
      <c r="E168" t="s">
        <v>2353</v>
      </c>
      <c r="F168" t="s">
        <v>79</v>
      </c>
      <c r="G168" t="s">
        <v>79</v>
      </c>
      <c r="H168">
        <v>14</v>
      </c>
      <c r="I168">
        <v>0</v>
      </c>
      <c r="J168">
        <v>0</v>
      </c>
      <c r="K168" t="s">
        <v>391</v>
      </c>
      <c r="L168" t="s">
        <v>79</v>
      </c>
      <c r="M168" t="s">
        <v>79</v>
      </c>
      <c r="N168" t="s">
        <v>392</v>
      </c>
      <c r="O168" t="s">
        <v>79</v>
      </c>
      <c r="P168" t="s">
        <v>79</v>
      </c>
      <c r="Q168" t="s">
        <v>79</v>
      </c>
      <c r="R168" t="s">
        <v>79</v>
      </c>
      <c r="S168" t="s">
        <v>79</v>
      </c>
      <c r="T168" t="s">
        <v>79</v>
      </c>
      <c r="U168" t="s">
        <v>79</v>
      </c>
      <c r="V168" t="s">
        <v>79</v>
      </c>
      <c r="W168">
        <v>4</v>
      </c>
      <c r="X168">
        <v>2</v>
      </c>
      <c r="Y168">
        <v>2</v>
      </c>
      <c r="Z168" s="1">
        <v>40515</v>
      </c>
      <c r="AA168">
        <v>38</v>
      </c>
      <c r="AB168">
        <v>382161012030</v>
      </c>
      <c r="AC168">
        <v>38</v>
      </c>
      <c r="AD168">
        <v>8935456</v>
      </c>
      <c r="AE168">
        <v>38216</v>
      </c>
      <c r="AF168" t="b">
        <v>0</v>
      </c>
    </row>
    <row r="169" spans="1:32" x14ac:dyDescent="0.2">
      <c r="A169">
        <v>1</v>
      </c>
      <c r="B169">
        <v>168</v>
      </c>
      <c r="C169">
        <v>1</v>
      </c>
      <c r="D169" t="s">
        <v>2354</v>
      </c>
      <c r="E169" t="s">
        <v>2355</v>
      </c>
      <c r="F169" t="s">
        <v>79</v>
      </c>
      <c r="G169" t="s">
        <v>79</v>
      </c>
      <c r="H169">
        <v>14</v>
      </c>
      <c r="I169">
        <v>0</v>
      </c>
      <c r="J169">
        <v>0</v>
      </c>
      <c r="K169" t="s">
        <v>391</v>
      </c>
      <c r="L169" t="s">
        <v>79</v>
      </c>
      <c r="M169" t="s">
        <v>79</v>
      </c>
      <c r="N169" t="s">
        <v>392</v>
      </c>
      <c r="O169" t="s">
        <v>79</v>
      </c>
      <c r="P169" t="s">
        <v>79</v>
      </c>
      <c r="Q169" t="s">
        <v>79</v>
      </c>
      <c r="R169" t="s">
        <v>79</v>
      </c>
      <c r="S169" t="s">
        <v>79</v>
      </c>
      <c r="T169" t="s">
        <v>79</v>
      </c>
      <c r="U169" t="s">
        <v>79</v>
      </c>
      <c r="V169" t="s">
        <v>79</v>
      </c>
      <c r="W169">
        <v>4</v>
      </c>
      <c r="X169">
        <v>2</v>
      </c>
      <c r="Y169">
        <v>1</v>
      </c>
      <c r="Z169" s="1">
        <v>40644</v>
      </c>
      <c r="AA169">
        <v>38</v>
      </c>
      <c r="AB169">
        <v>382161104110</v>
      </c>
      <c r="AC169">
        <v>38</v>
      </c>
      <c r="AD169">
        <v>7812354</v>
      </c>
      <c r="AE169">
        <v>38216</v>
      </c>
      <c r="AF169" t="b">
        <v>0</v>
      </c>
    </row>
    <row r="170" spans="1:32" x14ac:dyDescent="0.2">
      <c r="A170">
        <v>1</v>
      </c>
      <c r="B170">
        <v>169</v>
      </c>
      <c r="C170">
        <v>1</v>
      </c>
      <c r="D170" t="s">
        <v>2356</v>
      </c>
      <c r="E170" t="s">
        <v>2357</v>
      </c>
      <c r="F170" t="s">
        <v>79</v>
      </c>
      <c r="G170" t="s">
        <v>79</v>
      </c>
      <c r="H170">
        <v>14</v>
      </c>
      <c r="I170">
        <v>0</v>
      </c>
      <c r="J170">
        <v>0</v>
      </c>
      <c r="K170" t="s">
        <v>391</v>
      </c>
      <c r="L170" t="s">
        <v>79</v>
      </c>
      <c r="M170" t="s">
        <v>79</v>
      </c>
      <c r="N170" t="s">
        <v>392</v>
      </c>
      <c r="O170" t="s">
        <v>79</v>
      </c>
      <c r="P170" t="s">
        <v>79</v>
      </c>
      <c r="Q170" t="s">
        <v>79</v>
      </c>
      <c r="R170" t="s">
        <v>79</v>
      </c>
      <c r="S170" t="s">
        <v>79</v>
      </c>
      <c r="T170" t="s">
        <v>79</v>
      </c>
      <c r="U170" t="s">
        <v>79</v>
      </c>
      <c r="V170" t="s">
        <v>79</v>
      </c>
      <c r="W170">
        <v>4</v>
      </c>
      <c r="X170">
        <v>2</v>
      </c>
      <c r="Y170">
        <v>1</v>
      </c>
      <c r="Z170" s="1">
        <v>40723</v>
      </c>
      <c r="AA170">
        <v>38</v>
      </c>
      <c r="AB170">
        <v>382161106290</v>
      </c>
      <c r="AC170">
        <v>38</v>
      </c>
      <c r="AD170">
        <v>8852375</v>
      </c>
      <c r="AE170">
        <v>38216</v>
      </c>
      <c r="AF170" t="b">
        <v>0</v>
      </c>
    </row>
    <row r="171" spans="1:32" x14ac:dyDescent="0.2">
      <c r="A171">
        <v>1</v>
      </c>
      <c r="B171">
        <v>170</v>
      </c>
      <c r="C171">
        <v>1</v>
      </c>
      <c r="D171" t="s">
        <v>831</v>
      </c>
      <c r="E171" t="s">
        <v>832</v>
      </c>
      <c r="F171" t="s">
        <v>79</v>
      </c>
      <c r="G171" t="s">
        <v>79</v>
      </c>
      <c r="H171">
        <v>14</v>
      </c>
      <c r="I171">
        <v>0</v>
      </c>
      <c r="J171">
        <v>0</v>
      </c>
      <c r="K171" t="s">
        <v>391</v>
      </c>
      <c r="L171" t="s">
        <v>79</v>
      </c>
      <c r="M171" t="s">
        <v>79</v>
      </c>
      <c r="N171" t="s">
        <v>392</v>
      </c>
      <c r="O171" t="s">
        <v>79</v>
      </c>
      <c r="P171" t="s">
        <v>79</v>
      </c>
      <c r="Q171" t="s">
        <v>79</v>
      </c>
      <c r="R171" t="s">
        <v>79</v>
      </c>
      <c r="S171" t="s">
        <v>79</v>
      </c>
      <c r="T171" t="s">
        <v>79</v>
      </c>
      <c r="U171" t="s">
        <v>79</v>
      </c>
      <c r="V171" t="s">
        <v>79</v>
      </c>
      <c r="W171">
        <v>4</v>
      </c>
      <c r="X171">
        <v>1</v>
      </c>
      <c r="Y171">
        <v>5</v>
      </c>
      <c r="Z171" s="1">
        <v>41376</v>
      </c>
      <c r="AA171">
        <v>38</v>
      </c>
      <c r="AB171">
        <v>382161304120</v>
      </c>
      <c r="AC171">
        <v>38</v>
      </c>
      <c r="AD171">
        <v>9441375</v>
      </c>
      <c r="AE171">
        <v>38216</v>
      </c>
      <c r="AF171" t="b">
        <v>0</v>
      </c>
    </row>
    <row r="172" spans="1:32" x14ac:dyDescent="0.2">
      <c r="A172">
        <v>1</v>
      </c>
      <c r="B172">
        <v>171</v>
      </c>
      <c r="C172">
        <v>1</v>
      </c>
      <c r="D172" t="s">
        <v>2358</v>
      </c>
      <c r="E172" t="s">
        <v>2359</v>
      </c>
      <c r="F172" t="s">
        <v>79</v>
      </c>
      <c r="G172" t="s">
        <v>79</v>
      </c>
      <c r="H172">
        <v>14</v>
      </c>
      <c r="I172">
        <v>0</v>
      </c>
      <c r="J172">
        <v>0</v>
      </c>
      <c r="K172" t="s">
        <v>391</v>
      </c>
      <c r="L172" t="s">
        <v>79</v>
      </c>
      <c r="M172" t="s">
        <v>79</v>
      </c>
      <c r="N172" t="s">
        <v>392</v>
      </c>
      <c r="O172" t="s">
        <v>79</v>
      </c>
      <c r="P172" t="s">
        <v>79</v>
      </c>
      <c r="Q172" t="s">
        <v>79</v>
      </c>
      <c r="R172" t="s">
        <v>79</v>
      </c>
      <c r="S172" t="s">
        <v>79</v>
      </c>
      <c r="T172" t="s">
        <v>79</v>
      </c>
      <c r="U172" t="s">
        <v>79</v>
      </c>
      <c r="V172" t="s">
        <v>79</v>
      </c>
      <c r="W172">
        <v>4</v>
      </c>
      <c r="X172">
        <v>1</v>
      </c>
      <c r="Y172">
        <v>5</v>
      </c>
      <c r="Z172" s="1">
        <v>41421</v>
      </c>
      <c r="AA172">
        <v>38</v>
      </c>
      <c r="AB172">
        <v>382161305270</v>
      </c>
      <c r="AC172">
        <v>38</v>
      </c>
      <c r="AD172">
        <v>9434402</v>
      </c>
      <c r="AE172">
        <v>38216</v>
      </c>
      <c r="AF172" t="b">
        <v>0</v>
      </c>
    </row>
    <row r="173" spans="1:32" x14ac:dyDescent="0.2">
      <c r="A173">
        <v>1</v>
      </c>
      <c r="B173">
        <v>172</v>
      </c>
      <c r="C173">
        <v>1</v>
      </c>
      <c r="D173" t="s">
        <v>2360</v>
      </c>
      <c r="E173" t="s">
        <v>2361</v>
      </c>
      <c r="F173" t="s">
        <v>79</v>
      </c>
      <c r="G173" t="s">
        <v>79</v>
      </c>
      <c r="H173">
        <v>14</v>
      </c>
      <c r="I173">
        <v>0</v>
      </c>
      <c r="J173">
        <v>0</v>
      </c>
      <c r="K173" t="s">
        <v>391</v>
      </c>
      <c r="L173" t="s">
        <v>79</v>
      </c>
      <c r="M173" t="s">
        <v>79</v>
      </c>
      <c r="N173" t="s">
        <v>392</v>
      </c>
      <c r="O173" t="s">
        <v>79</v>
      </c>
      <c r="P173" t="s">
        <v>79</v>
      </c>
      <c r="Q173" t="s">
        <v>79</v>
      </c>
      <c r="R173" t="s">
        <v>79</v>
      </c>
      <c r="S173" t="s">
        <v>79</v>
      </c>
      <c r="T173" t="s">
        <v>79</v>
      </c>
      <c r="U173" t="s">
        <v>79</v>
      </c>
      <c r="V173" t="s">
        <v>79</v>
      </c>
      <c r="W173">
        <v>4</v>
      </c>
      <c r="X173">
        <v>1</v>
      </c>
      <c r="Y173">
        <v>5</v>
      </c>
      <c r="Z173" s="1">
        <v>41484</v>
      </c>
      <c r="AA173">
        <v>38</v>
      </c>
      <c r="AB173">
        <v>382161307290</v>
      </c>
      <c r="AC173">
        <v>38</v>
      </c>
      <c r="AD173">
        <v>9434401</v>
      </c>
      <c r="AE173">
        <v>38216</v>
      </c>
      <c r="AF173" t="b">
        <v>0</v>
      </c>
    </row>
    <row r="174" spans="1:32" x14ac:dyDescent="0.2">
      <c r="A174">
        <v>1</v>
      </c>
      <c r="B174">
        <v>173</v>
      </c>
      <c r="C174">
        <v>1</v>
      </c>
      <c r="D174" t="s">
        <v>2362</v>
      </c>
      <c r="E174" t="s">
        <v>2363</v>
      </c>
      <c r="F174" t="s">
        <v>79</v>
      </c>
      <c r="G174" t="s">
        <v>79</v>
      </c>
      <c r="H174">
        <v>14</v>
      </c>
      <c r="I174">
        <v>0</v>
      </c>
      <c r="J174">
        <v>0</v>
      </c>
      <c r="K174" t="s">
        <v>391</v>
      </c>
      <c r="L174" t="s">
        <v>79</v>
      </c>
      <c r="M174" t="s">
        <v>79</v>
      </c>
      <c r="N174" t="s">
        <v>392</v>
      </c>
      <c r="O174" t="s">
        <v>79</v>
      </c>
      <c r="P174" t="s">
        <v>79</v>
      </c>
      <c r="Q174" t="s">
        <v>79</v>
      </c>
      <c r="R174" t="s">
        <v>79</v>
      </c>
      <c r="S174" t="s">
        <v>79</v>
      </c>
      <c r="T174" t="s">
        <v>79</v>
      </c>
      <c r="U174" t="s">
        <v>79</v>
      </c>
      <c r="V174" t="s">
        <v>79</v>
      </c>
      <c r="W174">
        <v>4</v>
      </c>
      <c r="X174">
        <v>1</v>
      </c>
      <c r="Y174">
        <v>5</v>
      </c>
      <c r="Z174" s="1">
        <v>41518</v>
      </c>
      <c r="AA174">
        <v>38</v>
      </c>
      <c r="AB174">
        <v>382161309010</v>
      </c>
      <c r="AC174">
        <v>38</v>
      </c>
      <c r="AD174">
        <v>9441380</v>
      </c>
      <c r="AE174">
        <v>38216</v>
      </c>
      <c r="AF174" t="b">
        <v>0</v>
      </c>
    </row>
    <row r="175" spans="1:32" x14ac:dyDescent="0.2">
      <c r="A175">
        <v>1</v>
      </c>
      <c r="B175">
        <v>174</v>
      </c>
      <c r="C175">
        <v>1</v>
      </c>
      <c r="D175" t="s">
        <v>833</v>
      </c>
      <c r="E175" t="s">
        <v>834</v>
      </c>
      <c r="F175" t="s">
        <v>79</v>
      </c>
      <c r="G175" t="s">
        <v>79</v>
      </c>
      <c r="H175">
        <v>14</v>
      </c>
      <c r="I175">
        <v>0</v>
      </c>
      <c r="J175">
        <v>0</v>
      </c>
      <c r="K175" t="s">
        <v>391</v>
      </c>
      <c r="L175" t="s">
        <v>79</v>
      </c>
      <c r="M175" t="s">
        <v>79</v>
      </c>
      <c r="N175" t="s">
        <v>392</v>
      </c>
      <c r="O175" t="s">
        <v>79</v>
      </c>
      <c r="P175" t="s">
        <v>79</v>
      </c>
      <c r="Q175" t="s">
        <v>79</v>
      </c>
      <c r="R175" t="s">
        <v>79</v>
      </c>
      <c r="S175" t="s">
        <v>79</v>
      </c>
      <c r="T175" t="s">
        <v>79</v>
      </c>
      <c r="U175" t="s">
        <v>79</v>
      </c>
      <c r="V175" t="s">
        <v>79</v>
      </c>
      <c r="W175">
        <v>4</v>
      </c>
      <c r="X175">
        <v>1</v>
      </c>
      <c r="Y175">
        <v>5</v>
      </c>
      <c r="Z175" s="1">
        <v>41552</v>
      </c>
      <c r="AA175">
        <v>38</v>
      </c>
      <c r="AB175">
        <v>382161310050</v>
      </c>
      <c r="AC175">
        <v>38</v>
      </c>
      <c r="AD175">
        <v>8942843</v>
      </c>
      <c r="AE175">
        <v>38216</v>
      </c>
      <c r="AF175" t="b">
        <v>0</v>
      </c>
    </row>
    <row r="176" spans="1:32" x14ac:dyDescent="0.2">
      <c r="A176">
        <v>1</v>
      </c>
      <c r="B176">
        <v>175</v>
      </c>
      <c r="C176">
        <v>1</v>
      </c>
      <c r="D176" t="s">
        <v>2364</v>
      </c>
      <c r="E176" t="s">
        <v>2365</v>
      </c>
      <c r="F176" t="s">
        <v>79</v>
      </c>
      <c r="G176" t="s">
        <v>79</v>
      </c>
      <c r="H176">
        <v>14</v>
      </c>
      <c r="I176">
        <v>0</v>
      </c>
      <c r="J176">
        <v>0</v>
      </c>
      <c r="K176" t="s">
        <v>391</v>
      </c>
      <c r="L176" t="s">
        <v>79</v>
      </c>
      <c r="M176" t="s">
        <v>79</v>
      </c>
      <c r="N176" t="s">
        <v>392</v>
      </c>
      <c r="O176" t="s">
        <v>79</v>
      </c>
      <c r="P176" t="s">
        <v>79</v>
      </c>
      <c r="Q176" t="s">
        <v>79</v>
      </c>
      <c r="R176" t="s">
        <v>79</v>
      </c>
      <c r="S176" t="s">
        <v>79</v>
      </c>
      <c r="T176" t="s">
        <v>79</v>
      </c>
      <c r="U176" t="s">
        <v>79</v>
      </c>
      <c r="V176" t="s">
        <v>79</v>
      </c>
      <c r="W176">
        <v>4</v>
      </c>
      <c r="X176">
        <v>1</v>
      </c>
      <c r="Y176">
        <v>5</v>
      </c>
      <c r="Z176" s="1">
        <v>41554</v>
      </c>
      <c r="AA176">
        <v>38</v>
      </c>
      <c r="AB176">
        <v>382161310070</v>
      </c>
      <c r="AC176">
        <v>38</v>
      </c>
      <c r="AD176">
        <v>9486768</v>
      </c>
      <c r="AE176">
        <v>38216</v>
      </c>
      <c r="AF176" t="b">
        <v>0</v>
      </c>
    </row>
    <row r="177" spans="1:32" x14ac:dyDescent="0.2">
      <c r="A177">
        <v>1</v>
      </c>
      <c r="B177">
        <v>176</v>
      </c>
      <c r="C177">
        <v>1</v>
      </c>
      <c r="D177" t="s">
        <v>835</v>
      </c>
      <c r="E177" t="s">
        <v>836</v>
      </c>
      <c r="F177" t="s">
        <v>79</v>
      </c>
      <c r="G177" t="s">
        <v>79</v>
      </c>
      <c r="H177">
        <v>14</v>
      </c>
      <c r="I177">
        <v>0</v>
      </c>
      <c r="J177">
        <v>0</v>
      </c>
      <c r="K177" t="s">
        <v>391</v>
      </c>
      <c r="L177" t="s">
        <v>79</v>
      </c>
      <c r="M177" t="s">
        <v>79</v>
      </c>
      <c r="N177" t="s">
        <v>392</v>
      </c>
      <c r="O177" t="s">
        <v>79</v>
      </c>
      <c r="P177" t="s">
        <v>79</v>
      </c>
      <c r="Q177" t="s">
        <v>79</v>
      </c>
      <c r="R177" t="s">
        <v>79</v>
      </c>
      <c r="S177" t="s">
        <v>79</v>
      </c>
      <c r="T177" t="s">
        <v>79</v>
      </c>
      <c r="U177" t="s">
        <v>79</v>
      </c>
      <c r="V177" t="s">
        <v>79</v>
      </c>
      <c r="W177">
        <v>4</v>
      </c>
      <c r="X177">
        <v>1</v>
      </c>
      <c r="Y177">
        <v>5</v>
      </c>
      <c r="Z177" s="1">
        <v>41703</v>
      </c>
      <c r="AA177">
        <v>38</v>
      </c>
      <c r="AB177">
        <v>382161403050</v>
      </c>
      <c r="AC177">
        <v>38</v>
      </c>
      <c r="AD177">
        <v>9441377</v>
      </c>
      <c r="AE177">
        <v>38216</v>
      </c>
      <c r="AF177" t="b">
        <v>0</v>
      </c>
    </row>
    <row r="178" spans="1:32" x14ac:dyDescent="0.2">
      <c r="A178">
        <v>1</v>
      </c>
      <c r="B178">
        <v>177</v>
      </c>
      <c r="C178">
        <v>1</v>
      </c>
      <c r="D178" t="s">
        <v>2366</v>
      </c>
      <c r="E178" t="s">
        <v>2367</v>
      </c>
      <c r="F178" t="s">
        <v>79</v>
      </c>
      <c r="G178" t="s">
        <v>79</v>
      </c>
      <c r="H178">
        <v>14</v>
      </c>
      <c r="I178">
        <v>0</v>
      </c>
      <c r="J178">
        <v>0</v>
      </c>
      <c r="K178" t="s">
        <v>391</v>
      </c>
      <c r="L178" t="s">
        <v>79</v>
      </c>
      <c r="M178" t="s">
        <v>79</v>
      </c>
      <c r="N178" t="s">
        <v>392</v>
      </c>
      <c r="O178" t="s">
        <v>79</v>
      </c>
      <c r="P178" t="s">
        <v>79</v>
      </c>
      <c r="Q178" t="s">
        <v>79</v>
      </c>
      <c r="R178" t="s">
        <v>79</v>
      </c>
      <c r="S178" t="s">
        <v>79</v>
      </c>
      <c r="T178" t="s">
        <v>79</v>
      </c>
      <c r="U178" t="s">
        <v>79</v>
      </c>
      <c r="V178" t="s">
        <v>79</v>
      </c>
      <c r="W178">
        <v>4</v>
      </c>
      <c r="X178">
        <v>1</v>
      </c>
      <c r="Y178">
        <v>4</v>
      </c>
      <c r="Z178" s="1">
        <v>41754</v>
      </c>
      <c r="AA178">
        <v>38</v>
      </c>
      <c r="AB178">
        <v>382161404250</v>
      </c>
      <c r="AC178">
        <v>38</v>
      </c>
      <c r="AD178">
        <v>9489686</v>
      </c>
      <c r="AE178">
        <v>38216</v>
      </c>
      <c r="AF178" t="b">
        <v>0</v>
      </c>
    </row>
    <row r="179" spans="1:32" x14ac:dyDescent="0.2">
      <c r="A179">
        <v>1</v>
      </c>
      <c r="B179">
        <v>178</v>
      </c>
      <c r="C179">
        <v>1</v>
      </c>
      <c r="D179" t="s">
        <v>837</v>
      </c>
      <c r="E179" t="s">
        <v>838</v>
      </c>
      <c r="F179" t="s">
        <v>79</v>
      </c>
      <c r="G179" t="s">
        <v>79</v>
      </c>
      <c r="H179">
        <v>14</v>
      </c>
      <c r="I179">
        <v>0</v>
      </c>
      <c r="J179">
        <v>0</v>
      </c>
      <c r="K179" t="s">
        <v>391</v>
      </c>
      <c r="L179" t="s">
        <v>79</v>
      </c>
      <c r="M179" t="s">
        <v>79</v>
      </c>
      <c r="N179" t="s">
        <v>392</v>
      </c>
      <c r="O179" t="s">
        <v>79</v>
      </c>
      <c r="P179" t="s">
        <v>79</v>
      </c>
      <c r="Q179" t="s">
        <v>79</v>
      </c>
      <c r="R179" t="s">
        <v>79</v>
      </c>
      <c r="S179" t="s">
        <v>79</v>
      </c>
      <c r="T179" t="s">
        <v>79</v>
      </c>
      <c r="U179" t="s">
        <v>79</v>
      </c>
      <c r="V179" t="s">
        <v>79</v>
      </c>
      <c r="W179">
        <v>4</v>
      </c>
      <c r="X179">
        <v>1</v>
      </c>
      <c r="Y179">
        <v>4</v>
      </c>
      <c r="Z179" s="1">
        <v>41771</v>
      </c>
      <c r="AA179">
        <v>38</v>
      </c>
      <c r="AB179">
        <v>382161405120</v>
      </c>
      <c r="AC179">
        <v>38</v>
      </c>
      <c r="AD179">
        <v>9297949</v>
      </c>
      <c r="AE179">
        <v>38216</v>
      </c>
      <c r="AF179" t="b">
        <v>0</v>
      </c>
    </row>
    <row r="180" spans="1:32" x14ac:dyDescent="0.2">
      <c r="A180">
        <v>1</v>
      </c>
      <c r="B180">
        <v>179</v>
      </c>
      <c r="C180">
        <v>1</v>
      </c>
      <c r="D180" t="s">
        <v>2368</v>
      </c>
      <c r="E180" t="s">
        <v>2369</v>
      </c>
      <c r="F180" t="s">
        <v>79</v>
      </c>
      <c r="G180" t="s">
        <v>79</v>
      </c>
      <c r="H180">
        <v>14</v>
      </c>
      <c r="I180">
        <v>0</v>
      </c>
      <c r="J180">
        <v>0</v>
      </c>
      <c r="K180" t="s">
        <v>391</v>
      </c>
      <c r="L180" t="s">
        <v>79</v>
      </c>
      <c r="M180" t="s">
        <v>79</v>
      </c>
      <c r="N180" t="s">
        <v>392</v>
      </c>
      <c r="O180" t="s">
        <v>79</v>
      </c>
      <c r="P180" t="s">
        <v>79</v>
      </c>
      <c r="Q180" t="s">
        <v>79</v>
      </c>
      <c r="R180" t="s">
        <v>79</v>
      </c>
      <c r="S180" t="s">
        <v>79</v>
      </c>
      <c r="T180" t="s">
        <v>79</v>
      </c>
      <c r="U180" t="s">
        <v>79</v>
      </c>
      <c r="V180" t="s">
        <v>79</v>
      </c>
      <c r="W180">
        <v>4</v>
      </c>
      <c r="X180">
        <v>1</v>
      </c>
      <c r="Y180">
        <v>3</v>
      </c>
      <c r="Z180" s="1">
        <v>42420</v>
      </c>
      <c r="AA180">
        <v>38</v>
      </c>
      <c r="AB180">
        <v>382161602200</v>
      </c>
      <c r="AC180">
        <v>38</v>
      </c>
      <c r="AD180">
        <v>9466222</v>
      </c>
      <c r="AE180">
        <v>38216</v>
      </c>
      <c r="AF180" t="b">
        <v>0</v>
      </c>
    </row>
    <row r="181" spans="1:32" x14ac:dyDescent="0.2">
      <c r="A181">
        <v>1</v>
      </c>
      <c r="B181">
        <v>180</v>
      </c>
      <c r="C181">
        <v>1</v>
      </c>
      <c r="D181" t="s">
        <v>2370</v>
      </c>
      <c r="E181" t="s">
        <v>2371</v>
      </c>
      <c r="F181" t="s">
        <v>79</v>
      </c>
      <c r="G181" t="s">
        <v>79</v>
      </c>
      <c r="H181">
        <v>14</v>
      </c>
      <c r="I181">
        <v>0</v>
      </c>
      <c r="J181">
        <v>0</v>
      </c>
      <c r="K181" t="s">
        <v>391</v>
      </c>
      <c r="L181" t="s">
        <v>79</v>
      </c>
      <c r="M181" t="s">
        <v>79</v>
      </c>
      <c r="N181" t="s">
        <v>392</v>
      </c>
      <c r="O181" t="s">
        <v>79</v>
      </c>
      <c r="P181" t="s">
        <v>79</v>
      </c>
      <c r="Q181" t="s">
        <v>79</v>
      </c>
      <c r="R181" t="s">
        <v>79</v>
      </c>
      <c r="S181" t="s">
        <v>79</v>
      </c>
      <c r="T181" t="s">
        <v>79</v>
      </c>
      <c r="U181" t="s">
        <v>79</v>
      </c>
      <c r="V181" t="s">
        <v>79</v>
      </c>
      <c r="W181">
        <v>4</v>
      </c>
      <c r="X181">
        <v>1</v>
      </c>
      <c r="Y181">
        <v>3</v>
      </c>
      <c r="Z181" s="1">
        <v>42430</v>
      </c>
      <c r="AA181">
        <v>38</v>
      </c>
      <c r="AB181">
        <v>382161603010</v>
      </c>
      <c r="AC181">
        <v>38</v>
      </c>
      <c r="AD181">
        <v>9468996</v>
      </c>
      <c r="AE181">
        <v>38216</v>
      </c>
      <c r="AF181" t="b">
        <v>0</v>
      </c>
    </row>
    <row r="182" spans="1:32" x14ac:dyDescent="0.2">
      <c r="A182">
        <v>1</v>
      </c>
      <c r="B182">
        <v>181</v>
      </c>
      <c r="C182">
        <v>1</v>
      </c>
      <c r="D182" t="s">
        <v>839</v>
      </c>
      <c r="E182" t="s">
        <v>840</v>
      </c>
      <c r="F182" t="s">
        <v>79</v>
      </c>
      <c r="G182" t="s">
        <v>79</v>
      </c>
      <c r="H182">
        <v>14</v>
      </c>
      <c r="I182">
        <v>0</v>
      </c>
      <c r="J182">
        <v>0</v>
      </c>
      <c r="K182" t="s">
        <v>391</v>
      </c>
      <c r="L182" t="s">
        <v>79</v>
      </c>
      <c r="M182" t="s">
        <v>79</v>
      </c>
      <c r="N182" t="s">
        <v>392</v>
      </c>
      <c r="O182" t="s">
        <v>79</v>
      </c>
      <c r="P182" t="s">
        <v>79</v>
      </c>
      <c r="Q182" t="s">
        <v>79</v>
      </c>
      <c r="R182" t="s">
        <v>79</v>
      </c>
      <c r="S182" t="s">
        <v>79</v>
      </c>
      <c r="T182" t="s">
        <v>79</v>
      </c>
      <c r="U182" t="s">
        <v>79</v>
      </c>
      <c r="V182" t="s">
        <v>79</v>
      </c>
      <c r="W182">
        <v>4</v>
      </c>
      <c r="X182">
        <v>1</v>
      </c>
      <c r="Y182">
        <v>2</v>
      </c>
      <c r="Z182" s="1">
        <v>42555</v>
      </c>
      <c r="AA182">
        <v>38</v>
      </c>
      <c r="AB182">
        <v>382161607040</v>
      </c>
      <c r="AC182">
        <v>38</v>
      </c>
      <c r="AD182">
        <v>9489684</v>
      </c>
      <c r="AE182">
        <v>38216</v>
      </c>
      <c r="AF182" t="b">
        <v>0</v>
      </c>
    </row>
    <row r="183" spans="1:32" x14ac:dyDescent="0.2">
      <c r="A183">
        <v>1</v>
      </c>
      <c r="B183">
        <v>182</v>
      </c>
      <c r="C183">
        <v>1</v>
      </c>
      <c r="D183" t="s">
        <v>841</v>
      </c>
      <c r="E183" t="s">
        <v>842</v>
      </c>
      <c r="F183" t="s">
        <v>79</v>
      </c>
      <c r="G183" t="s">
        <v>79</v>
      </c>
      <c r="H183">
        <v>14</v>
      </c>
      <c r="I183">
        <v>0</v>
      </c>
      <c r="J183">
        <v>0</v>
      </c>
      <c r="K183" t="s">
        <v>391</v>
      </c>
      <c r="L183" t="s">
        <v>79</v>
      </c>
      <c r="M183" t="s">
        <v>79</v>
      </c>
      <c r="N183" t="s">
        <v>392</v>
      </c>
      <c r="O183" t="s">
        <v>79</v>
      </c>
      <c r="P183" t="s">
        <v>79</v>
      </c>
      <c r="Q183" t="s">
        <v>79</v>
      </c>
      <c r="R183" t="s">
        <v>79</v>
      </c>
      <c r="S183" t="s">
        <v>79</v>
      </c>
      <c r="T183" t="s">
        <v>79</v>
      </c>
      <c r="U183" t="s">
        <v>79</v>
      </c>
      <c r="V183" t="s">
        <v>79</v>
      </c>
      <c r="W183">
        <v>4</v>
      </c>
      <c r="X183">
        <v>1</v>
      </c>
      <c r="Y183">
        <v>2</v>
      </c>
      <c r="Z183" s="1">
        <v>42564</v>
      </c>
      <c r="AA183">
        <v>38</v>
      </c>
      <c r="AB183">
        <v>382161607130</v>
      </c>
      <c r="AC183">
        <v>38</v>
      </c>
      <c r="AD183">
        <v>9477726</v>
      </c>
      <c r="AE183">
        <v>38216</v>
      </c>
      <c r="AF183" t="b">
        <v>0</v>
      </c>
    </row>
    <row r="184" spans="1:32" x14ac:dyDescent="0.2">
      <c r="A184">
        <v>1</v>
      </c>
      <c r="B184">
        <v>183</v>
      </c>
      <c r="C184">
        <v>1</v>
      </c>
      <c r="D184" t="s">
        <v>843</v>
      </c>
      <c r="E184" t="s">
        <v>844</v>
      </c>
      <c r="F184" t="s">
        <v>79</v>
      </c>
      <c r="G184" t="s">
        <v>79</v>
      </c>
      <c r="H184">
        <v>14</v>
      </c>
      <c r="I184">
        <v>0</v>
      </c>
      <c r="J184">
        <v>0</v>
      </c>
      <c r="K184" t="s">
        <v>391</v>
      </c>
      <c r="L184" t="s">
        <v>79</v>
      </c>
      <c r="M184" t="s">
        <v>79</v>
      </c>
      <c r="N184" t="s">
        <v>392</v>
      </c>
      <c r="O184" t="s">
        <v>79</v>
      </c>
      <c r="P184" t="s">
        <v>79</v>
      </c>
      <c r="Q184" t="s">
        <v>79</v>
      </c>
      <c r="R184" t="s">
        <v>79</v>
      </c>
      <c r="S184" t="s">
        <v>79</v>
      </c>
      <c r="T184" t="s">
        <v>79</v>
      </c>
      <c r="U184" t="s">
        <v>79</v>
      </c>
      <c r="V184" t="s">
        <v>79</v>
      </c>
      <c r="W184">
        <v>4</v>
      </c>
      <c r="X184">
        <v>1</v>
      </c>
      <c r="Y184">
        <v>1</v>
      </c>
      <c r="Z184" s="1">
        <v>43117</v>
      </c>
      <c r="AA184">
        <v>38</v>
      </c>
      <c r="AB184">
        <v>382161801170</v>
      </c>
      <c r="AC184">
        <v>38</v>
      </c>
      <c r="AD184">
        <v>9495011</v>
      </c>
      <c r="AE184">
        <v>38216</v>
      </c>
      <c r="AF184" t="b">
        <v>0</v>
      </c>
    </row>
    <row r="185" spans="1:32" x14ac:dyDescent="0.2">
      <c r="A185">
        <v>1</v>
      </c>
      <c r="B185">
        <v>184</v>
      </c>
      <c r="C185">
        <v>2</v>
      </c>
      <c r="D185" t="s">
        <v>2372</v>
      </c>
      <c r="E185" t="s">
        <v>2373</v>
      </c>
      <c r="F185" t="s">
        <v>79</v>
      </c>
      <c r="G185" t="s">
        <v>79</v>
      </c>
      <c r="H185">
        <v>14</v>
      </c>
      <c r="I185">
        <v>0</v>
      </c>
      <c r="J185">
        <v>0</v>
      </c>
      <c r="K185" t="s">
        <v>391</v>
      </c>
      <c r="L185" t="s">
        <v>79</v>
      </c>
      <c r="M185" t="s">
        <v>79</v>
      </c>
      <c r="N185" t="s">
        <v>392</v>
      </c>
      <c r="O185" t="s">
        <v>79</v>
      </c>
      <c r="P185" t="s">
        <v>79</v>
      </c>
      <c r="Q185" t="s">
        <v>79</v>
      </c>
      <c r="R185" t="s">
        <v>79</v>
      </c>
      <c r="S185" t="s">
        <v>79</v>
      </c>
      <c r="T185" t="s">
        <v>79</v>
      </c>
      <c r="U185" t="s">
        <v>79</v>
      </c>
      <c r="V185" t="s">
        <v>79</v>
      </c>
      <c r="W185">
        <v>4</v>
      </c>
      <c r="X185">
        <v>3</v>
      </c>
      <c r="Y185">
        <v>1</v>
      </c>
      <c r="Z185" s="1">
        <v>39627</v>
      </c>
      <c r="AA185">
        <v>38</v>
      </c>
      <c r="AB185">
        <v>382160806285</v>
      </c>
      <c r="AC185">
        <v>38</v>
      </c>
      <c r="AD185">
        <v>6841718</v>
      </c>
      <c r="AE185">
        <v>38216</v>
      </c>
      <c r="AF185" t="b">
        <v>0</v>
      </c>
    </row>
    <row r="186" spans="1:32" x14ac:dyDescent="0.2">
      <c r="A186">
        <v>1</v>
      </c>
      <c r="B186">
        <v>185</v>
      </c>
      <c r="C186">
        <v>2</v>
      </c>
      <c r="D186" t="s">
        <v>2374</v>
      </c>
      <c r="E186" t="s">
        <v>2375</v>
      </c>
      <c r="F186" t="s">
        <v>79</v>
      </c>
      <c r="G186" t="s">
        <v>79</v>
      </c>
      <c r="H186">
        <v>14</v>
      </c>
      <c r="I186">
        <v>0</v>
      </c>
      <c r="J186">
        <v>0</v>
      </c>
      <c r="K186" t="s">
        <v>391</v>
      </c>
      <c r="L186" t="s">
        <v>79</v>
      </c>
      <c r="M186" t="s">
        <v>79</v>
      </c>
      <c r="N186" t="s">
        <v>392</v>
      </c>
      <c r="O186" t="s">
        <v>79</v>
      </c>
      <c r="P186" t="s">
        <v>79</v>
      </c>
      <c r="Q186" t="s">
        <v>79</v>
      </c>
      <c r="R186" t="s">
        <v>79</v>
      </c>
      <c r="S186" t="s">
        <v>79</v>
      </c>
      <c r="T186" t="s">
        <v>79</v>
      </c>
      <c r="U186" t="s">
        <v>79</v>
      </c>
      <c r="V186" t="s">
        <v>79</v>
      </c>
      <c r="W186">
        <v>4</v>
      </c>
      <c r="X186">
        <v>2</v>
      </c>
      <c r="Y186">
        <v>3</v>
      </c>
      <c r="Z186" s="1">
        <v>40103</v>
      </c>
      <c r="AA186">
        <v>38</v>
      </c>
      <c r="AB186">
        <v>382160910175</v>
      </c>
      <c r="AC186">
        <v>38</v>
      </c>
      <c r="AD186">
        <v>8942867</v>
      </c>
      <c r="AE186">
        <v>38216</v>
      </c>
      <c r="AF186" t="b">
        <v>0</v>
      </c>
    </row>
    <row r="187" spans="1:32" x14ac:dyDescent="0.2">
      <c r="A187">
        <v>1</v>
      </c>
      <c r="B187">
        <v>186</v>
      </c>
      <c r="C187">
        <v>2</v>
      </c>
      <c r="D187" t="s">
        <v>2376</v>
      </c>
      <c r="E187" t="s">
        <v>2377</v>
      </c>
      <c r="F187" t="s">
        <v>79</v>
      </c>
      <c r="G187" t="s">
        <v>79</v>
      </c>
      <c r="H187">
        <v>14</v>
      </c>
      <c r="I187">
        <v>0</v>
      </c>
      <c r="J187">
        <v>0</v>
      </c>
      <c r="K187" t="s">
        <v>391</v>
      </c>
      <c r="L187" t="s">
        <v>79</v>
      </c>
      <c r="M187" t="s">
        <v>79</v>
      </c>
      <c r="N187" t="s">
        <v>392</v>
      </c>
      <c r="O187" t="s">
        <v>79</v>
      </c>
      <c r="P187" t="s">
        <v>79</v>
      </c>
      <c r="Q187" t="s">
        <v>79</v>
      </c>
      <c r="R187" t="s">
        <v>79</v>
      </c>
      <c r="S187" t="s">
        <v>79</v>
      </c>
      <c r="T187" t="s">
        <v>79</v>
      </c>
      <c r="U187" t="s">
        <v>79</v>
      </c>
      <c r="V187" t="s">
        <v>79</v>
      </c>
      <c r="W187">
        <v>4</v>
      </c>
      <c r="X187">
        <v>2</v>
      </c>
      <c r="Y187">
        <v>2</v>
      </c>
      <c r="Z187" s="1">
        <v>40376</v>
      </c>
      <c r="AA187">
        <v>38</v>
      </c>
      <c r="AB187">
        <v>382161007175</v>
      </c>
      <c r="AC187">
        <v>38</v>
      </c>
      <c r="AD187">
        <v>7706917</v>
      </c>
      <c r="AE187">
        <v>38216</v>
      </c>
      <c r="AF187" t="b">
        <v>0</v>
      </c>
    </row>
    <row r="188" spans="1:32" x14ac:dyDescent="0.2">
      <c r="A188">
        <v>1</v>
      </c>
      <c r="B188">
        <v>187</v>
      </c>
      <c r="C188">
        <v>2</v>
      </c>
      <c r="D188" t="s">
        <v>2378</v>
      </c>
      <c r="E188" t="s">
        <v>2379</v>
      </c>
      <c r="F188" t="s">
        <v>79</v>
      </c>
      <c r="G188" t="s">
        <v>79</v>
      </c>
      <c r="H188">
        <v>14</v>
      </c>
      <c r="I188">
        <v>0</v>
      </c>
      <c r="J188">
        <v>0</v>
      </c>
      <c r="K188" t="s">
        <v>391</v>
      </c>
      <c r="L188" t="s">
        <v>79</v>
      </c>
      <c r="M188" t="s">
        <v>79</v>
      </c>
      <c r="N188" t="s">
        <v>392</v>
      </c>
      <c r="O188" t="s">
        <v>79</v>
      </c>
      <c r="P188" t="s">
        <v>79</v>
      </c>
      <c r="Q188" t="s">
        <v>79</v>
      </c>
      <c r="R188" t="s">
        <v>79</v>
      </c>
      <c r="S188" t="s">
        <v>79</v>
      </c>
      <c r="T188" t="s">
        <v>79</v>
      </c>
      <c r="U188" t="s">
        <v>79</v>
      </c>
      <c r="V188" t="s">
        <v>79</v>
      </c>
      <c r="W188">
        <v>4</v>
      </c>
      <c r="X188">
        <v>2</v>
      </c>
      <c r="Y188">
        <v>2</v>
      </c>
      <c r="Z188" s="1">
        <v>40401</v>
      </c>
      <c r="AA188">
        <v>38</v>
      </c>
      <c r="AB188">
        <v>382161008115</v>
      </c>
      <c r="AC188">
        <v>38</v>
      </c>
      <c r="AD188">
        <v>7784571</v>
      </c>
      <c r="AE188">
        <v>38216</v>
      </c>
      <c r="AF188" t="b">
        <v>0</v>
      </c>
    </row>
    <row r="189" spans="1:32" x14ac:dyDescent="0.2">
      <c r="A189">
        <v>1</v>
      </c>
      <c r="B189">
        <v>188</v>
      </c>
      <c r="C189">
        <v>2</v>
      </c>
      <c r="D189" t="s">
        <v>2380</v>
      </c>
      <c r="E189" t="s">
        <v>2381</v>
      </c>
      <c r="F189" t="s">
        <v>79</v>
      </c>
      <c r="G189" t="s">
        <v>79</v>
      </c>
      <c r="H189">
        <v>14</v>
      </c>
      <c r="I189">
        <v>0</v>
      </c>
      <c r="J189">
        <v>0</v>
      </c>
      <c r="K189" t="s">
        <v>391</v>
      </c>
      <c r="L189" t="s">
        <v>79</v>
      </c>
      <c r="M189" t="s">
        <v>79</v>
      </c>
      <c r="N189" t="s">
        <v>392</v>
      </c>
      <c r="O189" t="s">
        <v>79</v>
      </c>
      <c r="P189" t="s">
        <v>79</v>
      </c>
      <c r="Q189" t="s">
        <v>79</v>
      </c>
      <c r="R189" t="s">
        <v>79</v>
      </c>
      <c r="S189" t="s">
        <v>79</v>
      </c>
      <c r="T189" t="s">
        <v>79</v>
      </c>
      <c r="U189" t="s">
        <v>79</v>
      </c>
      <c r="V189" t="s">
        <v>79</v>
      </c>
      <c r="W189">
        <v>4</v>
      </c>
      <c r="X189">
        <v>2</v>
      </c>
      <c r="Y189">
        <v>2</v>
      </c>
      <c r="Z189" s="1">
        <v>40437</v>
      </c>
      <c r="AA189">
        <v>38</v>
      </c>
      <c r="AB189">
        <v>382161009165</v>
      </c>
      <c r="AC189">
        <v>38</v>
      </c>
      <c r="AD189">
        <v>9441381</v>
      </c>
      <c r="AE189">
        <v>38216</v>
      </c>
      <c r="AF189" t="b">
        <v>0</v>
      </c>
    </row>
    <row r="190" spans="1:32" x14ac:dyDescent="0.2">
      <c r="A190">
        <v>1</v>
      </c>
      <c r="B190">
        <v>189</v>
      </c>
      <c r="C190">
        <v>2</v>
      </c>
      <c r="D190" t="s">
        <v>2382</v>
      </c>
      <c r="E190" t="s">
        <v>2383</v>
      </c>
      <c r="F190" t="s">
        <v>79</v>
      </c>
      <c r="G190" t="s">
        <v>79</v>
      </c>
      <c r="H190">
        <v>14</v>
      </c>
      <c r="I190">
        <v>0</v>
      </c>
      <c r="J190">
        <v>0</v>
      </c>
      <c r="K190" t="s">
        <v>391</v>
      </c>
      <c r="L190" t="s">
        <v>79</v>
      </c>
      <c r="M190" t="s">
        <v>79</v>
      </c>
      <c r="N190" t="s">
        <v>392</v>
      </c>
      <c r="O190" t="s">
        <v>79</v>
      </c>
      <c r="P190" t="s">
        <v>79</v>
      </c>
      <c r="Q190" t="s">
        <v>79</v>
      </c>
      <c r="R190" t="s">
        <v>79</v>
      </c>
      <c r="S190" t="s">
        <v>79</v>
      </c>
      <c r="T190" t="s">
        <v>79</v>
      </c>
      <c r="U190" t="s">
        <v>79</v>
      </c>
      <c r="V190" t="s">
        <v>79</v>
      </c>
      <c r="W190">
        <v>4</v>
      </c>
      <c r="X190">
        <v>2</v>
      </c>
      <c r="Y190">
        <v>2</v>
      </c>
      <c r="Z190" s="1">
        <v>40551</v>
      </c>
      <c r="AA190">
        <v>38</v>
      </c>
      <c r="AB190">
        <v>382161101085</v>
      </c>
      <c r="AC190">
        <v>38</v>
      </c>
      <c r="AD190">
        <v>9468992</v>
      </c>
      <c r="AE190">
        <v>38216</v>
      </c>
      <c r="AF190" t="b">
        <v>0</v>
      </c>
    </row>
    <row r="191" spans="1:32" x14ac:dyDescent="0.2">
      <c r="A191">
        <v>1</v>
      </c>
      <c r="B191">
        <v>190</v>
      </c>
      <c r="C191">
        <v>2</v>
      </c>
      <c r="D191" t="s">
        <v>2384</v>
      </c>
      <c r="E191" t="s">
        <v>2385</v>
      </c>
      <c r="F191" t="s">
        <v>79</v>
      </c>
      <c r="G191" t="s">
        <v>79</v>
      </c>
      <c r="H191">
        <v>14</v>
      </c>
      <c r="I191">
        <v>0</v>
      </c>
      <c r="J191">
        <v>0</v>
      </c>
      <c r="K191" t="s">
        <v>391</v>
      </c>
      <c r="L191" t="s">
        <v>79</v>
      </c>
      <c r="M191" t="s">
        <v>79</v>
      </c>
      <c r="N191" t="s">
        <v>392</v>
      </c>
      <c r="O191" t="s">
        <v>79</v>
      </c>
      <c r="P191" t="s">
        <v>79</v>
      </c>
      <c r="Q191" t="s">
        <v>79</v>
      </c>
      <c r="R191" t="s">
        <v>79</v>
      </c>
      <c r="S191" t="s">
        <v>79</v>
      </c>
      <c r="T191" t="s">
        <v>79</v>
      </c>
      <c r="U191" t="s">
        <v>79</v>
      </c>
      <c r="V191" t="s">
        <v>79</v>
      </c>
      <c r="W191">
        <v>4</v>
      </c>
      <c r="X191">
        <v>2</v>
      </c>
      <c r="Y191">
        <v>1</v>
      </c>
      <c r="Z191" s="1">
        <v>40745</v>
      </c>
      <c r="AA191">
        <v>38</v>
      </c>
      <c r="AB191">
        <v>382161107215</v>
      </c>
      <c r="AC191">
        <v>38</v>
      </c>
      <c r="AD191">
        <v>9406821</v>
      </c>
      <c r="AE191">
        <v>38216</v>
      </c>
      <c r="AF191" t="b">
        <v>0</v>
      </c>
    </row>
    <row r="192" spans="1:32" x14ac:dyDescent="0.2">
      <c r="A192">
        <v>1</v>
      </c>
      <c r="B192">
        <v>191</v>
      </c>
      <c r="C192">
        <v>2</v>
      </c>
      <c r="D192" t="s">
        <v>2386</v>
      </c>
      <c r="E192" t="s">
        <v>2387</v>
      </c>
      <c r="F192" t="s">
        <v>79</v>
      </c>
      <c r="G192" t="s">
        <v>79</v>
      </c>
      <c r="H192">
        <v>14</v>
      </c>
      <c r="I192">
        <v>0</v>
      </c>
      <c r="J192">
        <v>0</v>
      </c>
      <c r="K192" t="s">
        <v>391</v>
      </c>
      <c r="L192" t="s">
        <v>79</v>
      </c>
      <c r="M192" t="s">
        <v>79</v>
      </c>
      <c r="N192" t="s">
        <v>392</v>
      </c>
      <c r="O192" t="s">
        <v>79</v>
      </c>
      <c r="P192" t="s">
        <v>79</v>
      </c>
      <c r="Q192" t="s">
        <v>79</v>
      </c>
      <c r="R192" t="s">
        <v>79</v>
      </c>
      <c r="S192" t="s">
        <v>79</v>
      </c>
      <c r="T192" t="s">
        <v>79</v>
      </c>
      <c r="U192" t="s">
        <v>79</v>
      </c>
      <c r="V192" t="s">
        <v>79</v>
      </c>
      <c r="W192">
        <v>4</v>
      </c>
      <c r="X192">
        <v>2</v>
      </c>
      <c r="Y192">
        <v>1</v>
      </c>
      <c r="Z192" s="1">
        <v>40761</v>
      </c>
      <c r="AA192">
        <v>38</v>
      </c>
      <c r="AB192">
        <v>382161108065</v>
      </c>
      <c r="AC192">
        <v>38</v>
      </c>
      <c r="AD192">
        <v>8534970</v>
      </c>
      <c r="AE192">
        <v>38216</v>
      </c>
      <c r="AF192" t="b">
        <v>0</v>
      </c>
    </row>
    <row r="193" spans="1:32" x14ac:dyDescent="0.2">
      <c r="A193">
        <v>1</v>
      </c>
      <c r="B193">
        <v>192</v>
      </c>
      <c r="C193">
        <v>2</v>
      </c>
      <c r="D193" t="s">
        <v>2388</v>
      </c>
      <c r="E193" t="s">
        <v>2389</v>
      </c>
      <c r="F193" t="s">
        <v>79</v>
      </c>
      <c r="G193" t="s">
        <v>79</v>
      </c>
      <c r="H193">
        <v>14</v>
      </c>
      <c r="I193">
        <v>0</v>
      </c>
      <c r="J193">
        <v>0</v>
      </c>
      <c r="K193" t="s">
        <v>391</v>
      </c>
      <c r="L193" t="s">
        <v>79</v>
      </c>
      <c r="M193" t="s">
        <v>79</v>
      </c>
      <c r="N193" t="s">
        <v>392</v>
      </c>
      <c r="O193" t="s">
        <v>79</v>
      </c>
      <c r="P193" t="s">
        <v>79</v>
      </c>
      <c r="Q193" t="s">
        <v>79</v>
      </c>
      <c r="R193" t="s">
        <v>79</v>
      </c>
      <c r="S193" t="s">
        <v>79</v>
      </c>
      <c r="T193" t="s">
        <v>79</v>
      </c>
      <c r="U193" t="s">
        <v>79</v>
      </c>
      <c r="V193" t="s">
        <v>79</v>
      </c>
      <c r="W193">
        <v>4</v>
      </c>
      <c r="X193">
        <v>2</v>
      </c>
      <c r="Y193">
        <v>1</v>
      </c>
      <c r="Z193" s="1">
        <v>40894</v>
      </c>
      <c r="AA193">
        <v>38</v>
      </c>
      <c r="AB193">
        <v>382161112175</v>
      </c>
      <c r="AC193">
        <v>38</v>
      </c>
      <c r="AD193">
        <v>9341108</v>
      </c>
      <c r="AE193">
        <v>38216</v>
      </c>
      <c r="AF193" t="b">
        <v>0</v>
      </c>
    </row>
    <row r="194" spans="1:32" x14ac:dyDescent="0.2">
      <c r="A194">
        <v>1</v>
      </c>
      <c r="B194">
        <v>193</v>
      </c>
      <c r="C194">
        <v>2</v>
      </c>
      <c r="D194" t="s">
        <v>845</v>
      </c>
      <c r="E194" t="s">
        <v>846</v>
      </c>
      <c r="F194" t="s">
        <v>79</v>
      </c>
      <c r="G194" t="s">
        <v>79</v>
      </c>
      <c r="H194">
        <v>14</v>
      </c>
      <c r="I194">
        <v>0</v>
      </c>
      <c r="J194">
        <v>0</v>
      </c>
      <c r="K194" t="s">
        <v>391</v>
      </c>
      <c r="L194" t="s">
        <v>79</v>
      </c>
      <c r="M194" t="s">
        <v>79</v>
      </c>
      <c r="N194" t="s">
        <v>392</v>
      </c>
      <c r="O194" t="s">
        <v>79</v>
      </c>
      <c r="P194" t="s">
        <v>79</v>
      </c>
      <c r="Q194" t="s">
        <v>79</v>
      </c>
      <c r="R194" t="s">
        <v>79</v>
      </c>
      <c r="S194" t="s">
        <v>79</v>
      </c>
      <c r="T194" t="s">
        <v>79</v>
      </c>
      <c r="U194" t="s">
        <v>79</v>
      </c>
      <c r="V194" t="s">
        <v>79</v>
      </c>
      <c r="W194">
        <v>4</v>
      </c>
      <c r="X194">
        <v>1</v>
      </c>
      <c r="Y194">
        <v>6</v>
      </c>
      <c r="Z194" s="1">
        <v>41045</v>
      </c>
      <c r="AA194">
        <v>38</v>
      </c>
      <c r="AB194">
        <v>382161205165</v>
      </c>
      <c r="AC194">
        <v>38</v>
      </c>
      <c r="AD194">
        <v>8574647</v>
      </c>
      <c r="AE194">
        <v>38216</v>
      </c>
      <c r="AF194" t="b">
        <v>0</v>
      </c>
    </row>
    <row r="195" spans="1:32" x14ac:dyDescent="0.2">
      <c r="A195">
        <v>1</v>
      </c>
      <c r="B195">
        <v>194</v>
      </c>
      <c r="C195">
        <v>2</v>
      </c>
      <c r="D195" t="s">
        <v>847</v>
      </c>
      <c r="E195" t="s">
        <v>848</v>
      </c>
      <c r="F195" t="s">
        <v>79</v>
      </c>
      <c r="G195" t="s">
        <v>79</v>
      </c>
      <c r="H195">
        <v>14</v>
      </c>
      <c r="I195">
        <v>0</v>
      </c>
      <c r="J195">
        <v>0</v>
      </c>
      <c r="K195" t="s">
        <v>391</v>
      </c>
      <c r="L195" t="s">
        <v>79</v>
      </c>
      <c r="M195" t="s">
        <v>79</v>
      </c>
      <c r="N195" t="s">
        <v>392</v>
      </c>
      <c r="O195" t="s">
        <v>79</v>
      </c>
      <c r="P195" t="s">
        <v>79</v>
      </c>
      <c r="Q195" t="s">
        <v>79</v>
      </c>
      <c r="R195" t="s">
        <v>79</v>
      </c>
      <c r="S195" t="s">
        <v>79</v>
      </c>
      <c r="T195" t="s">
        <v>79</v>
      </c>
      <c r="U195" t="s">
        <v>79</v>
      </c>
      <c r="V195" t="s">
        <v>79</v>
      </c>
      <c r="W195">
        <v>4</v>
      </c>
      <c r="X195">
        <v>1</v>
      </c>
      <c r="Y195">
        <v>6</v>
      </c>
      <c r="Z195" s="1">
        <v>41291</v>
      </c>
      <c r="AA195">
        <v>38</v>
      </c>
      <c r="AB195">
        <v>382161301175</v>
      </c>
      <c r="AC195">
        <v>38</v>
      </c>
      <c r="AD195">
        <v>8499332</v>
      </c>
      <c r="AE195">
        <v>38216</v>
      </c>
      <c r="AF195" t="b">
        <v>0</v>
      </c>
    </row>
    <row r="196" spans="1:32" x14ac:dyDescent="0.2">
      <c r="A196">
        <v>1</v>
      </c>
      <c r="B196">
        <v>195</v>
      </c>
      <c r="C196">
        <v>2</v>
      </c>
      <c r="D196" t="s">
        <v>849</v>
      </c>
      <c r="E196" t="s">
        <v>850</v>
      </c>
      <c r="F196" t="s">
        <v>79</v>
      </c>
      <c r="G196" t="s">
        <v>79</v>
      </c>
      <c r="H196">
        <v>14</v>
      </c>
      <c r="I196">
        <v>0</v>
      </c>
      <c r="J196">
        <v>0</v>
      </c>
      <c r="K196" t="s">
        <v>391</v>
      </c>
      <c r="L196" t="s">
        <v>79</v>
      </c>
      <c r="M196" t="s">
        <v>79</v>
      </c>
      <c r="N196" t="s">
        <v>392</v>
      </c>
      <c r="O196" t="s">
        <v>79</v>
      </c>
      <c r="P196" t="s">
        <v>79</v>
      </c>
      <c r="Q196" t="s">
        <v>79</v>
      </c>
      <c r="R196" t="s">
        <v>79</v>
      </c>
      <c r="S196" t="s">
        <v>79</v>
      </c>
      <c r="T196" t="s">
        <v>79</v>
      </c>
      <c r="U196" t="s">
        <v>79</v>
      </c>
      <c r="V196" t="s">
        <v>79</v>
      </c>
      <c r="W196">
        <v>4</v>
      </c>
      <c r="X196">
        <v>1</v>
      </c>
      <c r="Y196">
        <v>5</v>
      </c>
      <c r="Z196" s="1">
        <v>41493</v>
      </c>
      <c r="AA196">
        <v>38</v>
      </c>
      <c r="AB196">
        <v>382161308075</v>
      </c>
      <c r="AC196">
        <v>38</v>
      </c>
      <c r="AD196">
        <v>9468995</v>
      </c>
      <c r="AE196">
        <v>38216</v>
      </c>
      <c r="AF196" t="b">
        <v>0</v>
      </c>
    </row>
    <row r="197" spans="1:32" x14ac:dyDescent="0.2">
      <c r="A197">
        <v>1</v>
      </c>
      <c r="B197">
        <v>196</v>
      </c>
      <c r="C197">
        <v>2</v>
      </c>
      <c r="D197" t="s">
        <v>2390</v>
      </c>
      <c r="E197" t="s">
        <v>2391</v>
      </c>
      <c r="F197" t="s">
        <v>79</v>
      </c>
      <c r="G197" t="s">
        <v>79</v>
      </c>
      <c r="H197">
        <v>14</v>
      </c>
      <c r="I197">
        <v>0</v>
      </c>
      <c r="J197">
        <v>0</v>
      </c>
      <c r="K197" t="s">
        <v>391</v>
      </c>
      <c r="L197" t="s">
        <v>79</v>
      </c>
      <c r="M197" t="s">
        <v>79</v>
      </c>
      <c r="N197" t="s">
        <v>392</v>
      </c>
      <c r="O197" t="s">
        <v>79</v>
      </c>
      <c r="P197" t="s">
        <v>79</v>
      </c>
      <c r="Q197" t="s">
        <v>79</v>
      </c>
      <c r="R197" t="s">
        <v>79</v>
      </c>
      <c r="S197" t="s">
        <v>79</v>
      </c>
      <c r="T197" t="s">
        <v>79</v>
      </c>
      <c r="U197" t="s">
        <v>79</v>
      </c>
      <c r="V197" t="s">
        <v>79</v>
      </c>
      <c r="W197">
        <v>4</v>
      </c>
      <c r="X197">
        <v>1</v>
      </c>
      <c r="Y197">
        <v>5</v>
      </c>
      <c r="Z197" s="1">
        <v>41530</v>
      </c>
      <c r="AA197">
        <v>38</v>
      </c>
      <c r="AB197">
        <v>382161309135</v>
      </c>
      <c r="AC197">
        <v>38</v>
      </c>
      <c r="AD197">
        <v>9297925</v>
      </c>
      <c r="AE197">
        <v>38216</v>
      </c>
      <c r="AF197" t="b">
        <v>0</v>
      </c>
    </row>
    <row r="198" spans="1:32" x14ac:dyDescent="0.2">
      <c r="A198">
        <v>1</v>
      </c>
      <c r="B198">
        <v>197</v>
      </c>
      <c r="C198">
        <v>2</v>
      </c>
      <c r="D198" t="s">
        <v>851</v>
      </c>
      <c r="E198" t="s">
        <v>852</v>
      </c>
      <c r="F198" t="s">
        <v>79</v>
      </c>
      <c r="G198" t="s">
        <v>79</v>
      </c>
      <c r="H198">
        <v>14</v>
      </c>
      <c r="I198">
        <v>0</v>
      </c>
      <c r="J198">
        <v>0</v>
      </c>
      <c r="K198" t="s">
        <v>391</v>
      </c>
      <c r="L198" t="s">
        <v>79</v>
      </c>
      <c r="M198" t="s">
        <v>79</v>
      </c>
      <c r="N198" t="s">
        <v>392</v>
      </c>
      <c r="O198" t="s">
        <v>79</v>
      </c>
      <c r="P198" t="s">
        <v>79</v>
      </c>
      <c r="Q198" t="s">
        <v>79</v>
      </c>
      <c r="R198" t="s">
        <v>79</v>
      </c>
      <c r="S198" t="s">
        <v>79</v>
      </c>
      <c r="T198" t="s">
        <v>79</v>
      </c>
      <c r="U198" t="s">
        <v>79</v>
      </c>
      <c r="V198" t="s">
        <v>79</v>
      </c>
      <c r="W198">
        <v>4</v>
      </c>
      <c r="X198">
        <v>1</v>
      </c>
      <c r="Y198">
        <v>5</v>
      </c>
      <c r="Z198" s="1">
        <v>41680</v>
      </c>
      <c r="AA198">
        <v>38</v>
      </c>
      <c r="AB198">
        <v>382161402105</v>
      </c>
      <c r="AC198">
        <v>38</v>
      </c>
      <c r="AD198">
        <v>8909672</v>
      </c>
      <c r="AE198">
        <v>38216</v>
      </c>
      <c r="AF198" t="b">
        <v>0</v>
      </c>
    </row>
    <row r="199" spans="1:32" x14ac:dyDescent="0.2">
      <c r="A199">
        <v>1</v>
      </c>
      <c r="B199">
        <v>198</v>
      </c>
      <c r="C199">
        <v>2</v>
      </c>
      <c r="D199" t="s">
        <v>2392</v>
      </c>
      <c r="E199" t="s">
        <v>2393</v>
      </c>
      <c r="F199" t="s">
        <v>79</v>
      </c>
      <c r="G199" t="s">
        <v>79</v>
      </c>
      <c r="H199">
        <v>14</v>
      </c>
      <c r="I199">
        <v>0</v>
      </c>
      <c r="J199">
        <v>0</v>
      </c>
      <c r="K199" t="s">
        <v>391</v>
      </c>
      <c r="L199" t="s">
        <v>79</v>
      </c>
      <c r="M199" t="s">
        <v>79</v>
      </c>
      <c r="N199" t="s">
        <v>392</v>
      </c>
      <c r="O199" t="s">
        <v>79</v>
      </c>
      <c r="P199" t="s">
        <v>79</v>
      </c>
      <c r="Q199" t="s">
        <v>79</v>
      </c>
      <c r="R199" t="s">
        <v>79</v>
      </c>
      <c r="S199" t="s">
        <v>79</v>
      </c>
      <c r="T199" t="s">
        <v>79</v>
      </c>
      <c r="U199" t="s">
        <v>79</v>
      </c>
      <c r="V199" t="s">
        <v>79</v>
      </c>
      <c r="W199">
        <v>4</v>
      </c>
      <c r="X199">
        <v>1</v>
      </c>
      <c r="Y199">
        <v>5</v>
      </c>
      <c r="Z199" s="1">
        <v>41715</v>
      </c>
      <c r="AA199">
        <v>38</v>
      </c>
      <c r="AB199">
        <v>382161403175</v>
      </c>
      <c r="AC199">
        <v>38</v>
      </c>
      <c r="AD199">
        <v>9441378</v>
      </c>
      <c r="AE199">
        <v>38216</v>
      </c>
      <c r="AF199" t="b">
        <v>0</v>
      </c>
    </row>
    <row r="200" spans="1:32" x14ac:dyDescent="0.2">
      <c r="A200">
        <v>1</v>
      </c>
      <c r="B200">
        <v>199</v>
      </c>
      <c r="C200">
        <v>2</v>
      </c>
      <c r="D200" t="s">
        <v>2394</v>
      </c>
      <c r="E200" t="s">
        <v>2395</v>
      </c>
      <c r="F200" t="s">
        <v>79</v>
      </c>
      <c r="G200" t="s">
        <v>79</v>
      </c>
      <c r="H200">
        <v>14</v>
      </c>
      <c r="I200">
        <v>0</v>
      </c>
      <c r="J200">
        <v>0</v>
      </c>
      <c r="K200" t="s">
        <v>391</v>
      </c>
      <c r="L200" t="s">
        <v>79</v>
      </c>
      <c r="M200" t="s">
        <v>79</v>
      </c>
      <c r="N200" t="s">
        <v>392</v>
      </c>
      <c r="O200" t="s">
        <v>79</v>
      </c>
      <c r="P200" t="s">
        <v>79</v>
      </c>
      <c r="Q200" t="s">
        <v>79</v>
      </c>
      <c r="R200" t="s">
        <v>79</v>
      </c>
      <c r="S200" t="s">
        <v>79</v>
      </c>
      <c r="T200" t="s">
        <v>79</v>
      </c>
      <c r="U200" t="s">
        <v>79</v>
      </c>
      <c r="V200" t="s">
        <v>79</v>
      </c>
      <c r="W200">
        <v>4</v>
      </c>
      <c r="X200">
        <v>1</v>
      </c>
      <c r="Y200">
        <v>4</v>
      </c>
      <c r="Z200" s="1">
        <v>41763</v>
      </c>
      <c r="AA200">
        <v>38</v>
      </c>
      <c r="AB200">
        <v>382161405045</v>
      </c>
      <c r="AC200">
        <v>38</v>
      </c>
      <c r="AD200">
        <v>9466219</v>
      </c>
      <c r="AE200">
        <v>38216</v>
      </c>
      <c r="AF200" t="b">
        <v>0</v>
      </c>
    </row>
    <row r="201" spans="1:32" x14ac:dyDescent="0.2">
      <c r="A201">
        <v>1</v>
      </c>
      <c r="B201">
        <v>200</v>
      </c>
      <c r="C201">
        <v>2</v>
      </c>
      <c r="D201" t="s">
        <v>853</v>
      </c>
      <c r="E201" t="s">
        <v>854</v>
      </c>
      <c r="F201" t="s">
        <v>79</v>
      </c>
      <c r="G201" t="s">
        <v>79</v>
      </c>
      <c r="H201">
        <v>14</v>
      </c>
      <c r="I201">
        <v>0</v>
      </c>
      <c r="J201">
        <v>0</v>
      </c>
      <c r="K201" t="s">
        <v>391</v>
      </c>
      <c r="L201" t="s">
        <v>79</v>
      </c>
      <c r="M201" t="s">
        <v>79</v>
      </c>
      <c r="N201" t="s">
        <v>392</v>
      </c>
      <c r="O201" t="s">
        <v>79</v>
      </c>
      <c r="P201" t="s">
        <v>79</v>
      </c>
      <c r="Q201" t="s">
        <v>79</v>
      </c>
      <c r="R201" t="s">
        <v>79</v>
      </c>
      <c r="S201" t="s">
        <v>79</v>
      </c>
      <c r="T201" t="s">
        <v>79</v>
      </c>
      <c r="U201" t="s">
        <v>79</v>
      </c>
      <c r="V201" t="s">
        <v>79</v>
      </c>
      <c r="W201">
        <v>4</v>
      </c>
      <c r="X201">
        <v>1</v>
      </c>
      <c r="Y201">
        <v>4</v>
      </c>
      <c r="Z201" s="1">
        <v>41794</v>
      </c>
      <c r="AA201">
        <v>38</v>
      </c>
      <c r="AB201">
        <v>382161406045</v>
      </c>
      <c r="AC201">
        <v>38</v>
      </c>
      <c r="AD201">
        <v>9498791</v>
      </c>
      <c r="AE201">
        <v>38216</v>
      </c>
      <c r="AF201" t="b">
        <v>0</v>
      </c>
    </row>
    <row r="202" spans="1:32" x14ac:dyDescent="0.2">
      <c r="A202">
        <v>1</v>
      </c>
      <c r="B202">
        <v>201</v>
      </c>
      <c r="C202">
        <v>2</v>
      </c>
      <c r="D202" t="s">
        <v>855</v>
      </c>
      <c r="E202" t="s">
        <v>856</v>
      </c>
      <c r="F202" t="s">
        <v>79</v>
      </c>
      <c r="G202" t="s">
        <v>79</v>
      </c>
      <c r="H202">
        <v>14</v>
      </c>
      <c r="I202">
        <v>0</v>
      </c>
      <c r="J202">
        <v>0</v>
      </c>
      <c r="K202" t="s">
        <v>391</v>
      </c>
      <c r="L202" t="s">
        <v>79</v>
      </c>
      <c r="M202" t="s">
        <v>79</v>
      </c>
      <c r="N202" t="s">
        <v>392</v>
      </c>
      <c r="O202" t="s">
        <v>79</v>
      </c>
      <c r="P202" t="s">
        <v>79</v>
      </c>
      <c r="Q202" t="s">
        <v>79</v>
      </c>
      <c r="R202" t="s">
        <v>79</v>
      </c>
      <c r="S202" t="s">
        <v>79</v>
      </c>
      <c r="T202" t="s">
        <v>79</v>
      </c>
      <c r="U202" t="s">
        <v>79</v>
      </c>
      <c r="V202" t="s">
        <v>79</v>
      </c>
      <c r="W202">
        <v>4</v>
      </c>
      <c r="X202">
        <v>1</v>
      </c>
      <c r="Y202">
        <v>4</v>
      </c>
      <c r="Z202" s="1">
        <v>42074</v>
      </c>
      <c r="AA202">
        <v>38</v>
      </c>
      <c r="AB202">
        <v>382161503115</v>
      </c>
      <c r="AC202">
        <v>38</v>
      </c>
      <c r="AD202">
        <v>9441376</v>
      </c>
      <c r="AE202">
        <v>38216</v>
      </c>
      <c r="AF202" t="b">
        <v>0</v>
      </c>
    </row>
    <row r="203" spans="1:32" x14ac:dyDescent="0.2">
      <c r="A203">
        <v>1</v>
      </c>
      <c r="B203">
        <v>202</v>
      </c>
      <c r="C203">
        <v>2</v>
      </c>
      <c r="D203" t="s">
        <v>2396</v>
      </c>
      <c r="E203" t="s">
        <v>2397</v>
      </c>
      <c r="F203" t="s">
        <v>79</v>
      </c>
      <c r="G203" t="s">
        <v>79</v>
      </c>
      <c r="H203">
        <v>14</v>
      </c>
      <c r="I203">
        <v>0</v>
      </c>
      <c r="J203">
        <v>0</v>
      </c>
      <c r="K203" t="s">
        <v>391</v>
      </c>
      <c r="L203" t="s">
        <v>79</v>
      </c>
      <c r="M203" t="s">
        <v>79</v>
      </c>
      <c r="N203" t="s">
        <v>392</v>
      </c>
      <c r="O203" t="s">
        <v>79</v>
      </c>
      <c r="P203" t="s">
        <v>79</v>
      </c>
      <c r="Q203" t="s">
        <v>79</v>
      </c>
      <c r="R203" t="s">
        <v>79</v>
      </c>
      <c r="S203" t="s">
        <v>79</v>
      </c>
      <c r="T203" t="s">
        <v>79</v>
      </c>
      <c r="U203" t="s">
        <v>79</v>
      </c>
      <c r="V203" t="s">
        <v>79</v>
      </c>
      <c r="W203">
        <v>4</v>
      </c>
      <c r="X203">
        <v>1</v>
      </c>
      <c r="Y203">
        <v>4</v>
      </c>
      <c r="Z203" s="1">
        <v>42093</v>
      </c>
      <c r="AA203">
        <v>38</v>
      </c>
      <c r="AB203">
        <v>382161503305</v>
      </c>
      <c r="AC203">
        <v>38</v>
      </c>
      <c r="AD203">
        <v>9466218</v>
      </c>
      <c r="AE203">
        <v>38216</v>
      </c>
      <c r="AF203" t="b">
        <v>0</v>
      </c>
    </row>
    <row r="204" spans="1:32" x14ac:dyDescent="0.2">
      <c r="A204">
        <v>1</v>
      </c>
      <c r="B204">
        <v>203</v>
      </c>
      <c r="C204">
        <v>2</v>
      </c>
      <c r="D204" t="s">
        <v>857</v>
      </c>
      <c r="E204" t="s">
        <v>858</v>
      </c>
      <c r="F204" t="s">
        <v>79</v>
      </c>
      <c r="G204" t="s">
        <v>79</v>
      </c>
      <c r="H204">
        <v>14</v>
      </c>
      <c r="I204">
        <v>0</v>
      </c>
      <c r="J204">
        <v>0</v>
      </c>
      <c r="K204" t="s">
        <v>391</v>
      </c>
      <c r="L204" t="s">
        <v>79</v>
      </c>
      <c r="M204" t="s">
        <v>79</v>
      </c>
      <c r="N204" t="s">
        <v>392</v>
      </c>
      <c r="O204" t="s">
        <v>79</v>
      </c>
      <c r="P204" t="s">
        <v>79</v>
      </c>
      <c r="Q204" t="s">
        <v>79</v>
      </c>
      <c r="R204" t="s">
        <v>79</v>
      </c>
      <c r="S204" t="s">
        <v>79</v>
      </c>
      <c r="T204" t="s">
        <v>79</v>
      </c>
      <c r="U204" t="s">
        <v>79</v>
      </c>
      <c r="V204" t="s">
        <v>79</v>
      </c>
      <c r="W204">
        <v>4</v>
      </c>
      <c r="X204">
        <v>1</v>
      </c>
      <c r="Y204">
        <v>3</v>
      </c>
      <c r="Z204" s="1">
        <v>42181</v>
      </c>
      <c r="AA204">
        <v>38</v>
      </c>
      <c r="AB204">
        <v>382161506265</v>
      </c>
      <c r="AC204">
        <v>38</v>
      </c>
      <c r="AD204">
        <v>9434399</v>
      </c>
      <c r="AE204">
        <v>38216</v>
      </c>
      <c r="AF204" t="b">
        <v>0</v>
      </c>
    </row>
    <row r="205" spans="1:32" x14ac:dyDescent="0.2">
      <c r="A205">
        <v>1</v>
      </c>
      <c r="B205">
        <v>204</v>
      </c>
      <c r="C205">
        <v>2</v>
      </c>
      <c r="D205" t="s">
        <v>859</v>
      </c>
      <c r="E205" t="s">
        <v>860</v>
      </c>
      <c r="F205" t="s">
        <v>79</v>
      </c>
      <c r="G205" t="s">
        <v>79</v>
      </c>
      <c r="H205">
        <v>14</v>
      </c>
      <c r="I205">
        <v>0</v>
      </c>
      <c r="J205">
        <v>0</v>
      </c>
      <c r="K205" t="s">
        <v>391</v>
      </c>
      <c r="L205" t="s">
        <v>79</v>
      </c>
      <c r="M205" t="s">
        <v>79</v>
      </c>
      <c r="N205" t="s">
        <v>392</v>
      </c>
      <c r="O205" t="s">
        <v>79</v>
      </c>
      <c r="P205" t="s">
        <v>79</v>
      </c>
      <c r="Q205" t="s">
        <v>79</v>
      </c>
      <c r="R205" t="s">
        <v>79</v>
      </c>
      <c r="S205" t="s">
        <v>79</v>
      </c>
      <c r="T205" t="s">
        <v>79</v>
      </c>
      <c r="U205" t="s">
        <v>79</v>
      </c>
      <c r="V205" t="s">
        <v>79</v>
      </c>
      <c r="W205">
        <v>4</v>
      </c>
      <c r="X205">
        <v>1</v>
      </c>
      <c r="Y205">
        <v>3</v>
      </c>
      <c r="Z205" s="1">
        <v>42193</v>
      </c>
      <c r="AA205">
        <v>38</v>
      </c>
      <c r="AB205">
        <v>382161507085</v>
      </c>
      <c r="AC205">
        <v>38</v>
      </c>
      <c r="AD205">
        <v>9434398</v>
      </c>
      <c r="AE205">
        <v>38216</v>
      </c>
      <c r="AF205" t="b">
        <v>0</v>
      </c>
    </row>
    <row r="206" spans="1:32" x14ac:dyDescent="0.2">
      <c r="A206">
        <v>1</v>
      </c>
      <c r="B206">
        <v>205</v>
      </c>
      <c r="C206">
        <v>2</v>
      </c>
      <c r="D206" t="s">
        <v>2398</v>
      </c>
      <c r="E206" t="s">
        <v>2399</v>
      </c>
      <c r="F206" t="s">
        <v>79</v>
      </c>
      <c r="G206" t="s">
        <v>79</v>
      </c>
      <c r="H206">
        <v>14</v>
      </c>
      <c r="I206">
        <v>0</v>
      </c>
      <c r="J206">
        <v>0</v>
      </c>
      <c r="K206" t="s">
        <v>391</v>
      </c>
      <c r="L206" t="s">
        <v>79</v>
      </c>
      <c r="M206" t="s">
        <v>79</v>
      </c>
      <c r="N206" t="s">
        <v>392</v>
      </c>
      <c r="O206" t="s">
        <v>79</v>
      </c>
      <c r="P206" t="s">
        <v>79</v>
      </c>
      <c r="Q206" t="s">
        <v>79</v>
      </c>
      <c r="R206" t="s">
        <v>79</v>
      </c>
      <c r="S206" t="s">
        <v>79</v>
      </c>
      <c r="T206" t="s">
        <v>79</v>
      </c>
      <c r="U206" t="s">
        <v>79</v>
      </c>
      <c r="V206" t="s">
        <v>79</v>
      </c>
      <c r="W206">
        <v>4</v>
      </c>
      <c r="X206">
        <v>1</v>
      </c>
      <c r="Y206">
        <v>3</v>
      </c>
      <c r="Z206" s="1">
        <v>42342</v>
      </c>
      <c r="AA206">
        <v>38</v>
      </c>
      <c r="AB206">
        <v>382161512045</v>
      </c>
      <c r="AC206">
        <v>38</v>
      </c>
      <c r="AD206">
        <v>9468994</v>
      </c>
      <c r="AE206">
        <v>38216</v>
      </c>
      <c r="AF206" t="b">
        <v>0</v>
      </c>
    </row>
    <row r="207" spans="1:32" x14ac:dyDescent="0.2">
      <c r="A207">
        <v>1</v>
      </c>
      <c r="B207">
        <v>206</v>
      </c>
      <c r="C207">
        <v>1</v>
      </c>
      <c r="D207" t="s">
        <v>2400</v>
      </c>
      <c r="E207" t="s">
        <v>2401</v>
      </c>
      <c r="F207" t="s">
        <v>79</v>
      </c>
      <c r="G207" t="s">
        <v>79</v>
      </c>
      <c r="H207">
        <v>27</v>
      </c>
      <c r="I207">
        <v>0</v>
      </c>
      <c r="J207">
        <v>0</v>
      </c>
      <c r="K207" t="s">
        <v>863</v>
      </c>
      <c r="L207" t="s">
        <v>79</v>
      </c>
      <c r="M207" t="s">
        <v>79</v>
      </c>
      <c r="N207" t="s">
        <v>864</v>
      </c>
      <c r="O207" t="s">
        <v>79</v>
      </c>
      <c r="P207" t="s">
        <v>79</v>
      </c>
      <c r="Q207" t="s">
        <v>79</v>
      </c>
      <c r="R207" t="s">
        <v>79</v>
      </c>
      <c r="S207" t="s">
        <v>79</v>
      </c>
      <c r="T207" t="s">
        <v>79</v>
      </c>
      <c r="U207" t="s">
        <v>79</v>
      </c>
      <c r="V207" t="s">
        <v>79</v>
      </c>
      <c r="W207">
        <v>4</v>
      </c>
      <c r="X207">
        <v>3</v>
      </c>
      <c r="Y207">
        <v>2</v>
      </c>
      <c r="Z207" s="1">
        <v>39214</v>
      </c>
      <c r="AA207">
        <v>38</v>
      </c>
      <c r="AB207">
        <v>382180705120</v>
      </c>
      <c r="AC207">
        <v>38</v>
      </c>
      <c r="AD207">
        <v>8216727</v>
      </c>
      <c r="AE207">
        <v>38218</v>
      </c>
      <c r="AF207" t="b">
        <v>0</v>
      </c>
    </row>
    <row r="208" spans="1:32" x14ac:dyDescent="0.2">
      <c r="A208">
        <v>1</v>
      </c>
      <c r="B208">
        <v>207</v>
      </c>
      <c r="C208">
        <v>1</v>
      </c>
      <c r="D208" t="s">
        <v>2402</v>
      </c>
      <c r="E208" t="s">
        <v>2403</v>
      </c>
      <c r="F208" t="s">
        <v>79</v>
      </c>
      <c r="G208" t="s">
        <v>79</v>
      </c>
      <c r="H208">
        <v>27</v>
      </c>
      <c r="I208">
        <v>0</v>
      </c>
      <c r="J208">
        <v>0</v>
      </c>
      <c r="K208" t="s">
        <v>863</v>
      </c>
      <c r="L208" t="s">
        <v>79</v>
      </c>
      <c r="M208" t="s">
        <v>79</v>
      </c>
      <c r="N208" t="s">
        <v>864</v>
      </c>
      <c r="O208" t="s">
        <v>79</v>
      </c>
      <c r="P208" t="s">
        <v>79</v>
      </c>
      <c r="Q208" t="s">
        <v>79</v>
      </c>
      <c r="R208" t="s">
        <v>79</v>
      </c>
      <c r="S208" t="s">
        <v>79</v>
      </c>
      <c r="T208" t="s">
        <v>79</v>
      </c>
      <c r="U208" t="s">
        <v>79</v>
      </c>
      <c r="V208" t="s">
        <v>79</v>
      </c>
      <c r="W208">
        <v>4</v>
      </c>
      <c r="X208">
        <v>3</v>
      </c>
      <c r="Y208">
        <v>2</v>
      </c>
      <c r="Z208" s="1">
        <v>39444</v>
      </c>
      <c r="AA208">
        <v>38</v>
      </c>
      <c r="AB208">
        <v>382180712280</v>
      </c>
      <c r="AC208">
        <v>38</v>
      </c>
      <c r="AD208">
        <v>7785702</v>
      </c>
      <c r="AE208">
        <v>38218</v>
      </c>
      <c r="AF208" t="b">
        <v>0</v>
      </c>
    </row>
    <row r="209" spans="1:32" x14ac:dyDescent="0.2">
      <c r="A209">
        <v>1</v>
      </c>
      <c r="B209">
        <v>208</v>
      </c>
      <c r="C209">
        <v>1</v>
      </c>
      <c r="D209" t="s">
        <v>2404</v>
      </c>
      <c r="E209" t="s">
        <v>2405</v>
      </c>
      <c r="F209" t="s">
        <v>79</v>
      </c>
      <c r="G209" t="s">
        <v>79</v>
      </c>
      <c r="H209">
        <v>27</v>
      </c>
      <c r="I209">
        <v>0</v>
      </c>
      <c r="J209">
        <v>0</v>
      </c>
      <c r="K209" t="s">
        <v>863</v>
      </c>
      <c r="L209" t="s">
        <v>79</v>
      </c>
      <c r="M209" t="s">
        <v>79</v>
      </c>
      <c r="N209" t="s">
        <v>864</v>
      </c>
      <c r="O209" t="s">
        <v>79</v>
      </c>
      <c r="P209" t="s">
        <v>79</v>
      </c>
      <c r="Q209" t="s">
        <v>79</v>
      </c>
      <c r="R209" t="s">
        <v>79</v>
      </c>
      <c r="S209" t="s">
        <v>79</v>
      </c>
      <c r="T209" t="s">
        <v>79</v>
      </c>
      <c r="U209" t="s">
        <v>79</v>
      </c>
      <c r="V209" t="s">
        <v>79</v>
      </c>
      <c r="W209">
        <v>4</v>
      </c>
      <c r="X209">
        <v>3</v>
      </c>
      <c r="Y209">
        <v>1</v>
      </c>
      <c r="Z209" s="1">
        <v>39697</v>
      </c>
      <c r="AA209">
        <v>38</v>
      </c>
      <c r="AB209">
        <v>382180809060</v>
      </c>
      <c r="AC209">
        <v>38</v>
      </c>
      <c r="AD209">
        <v>9449435</v>
      </c>
      <c r="AE209">
        <v>38218</v>
      </c>
      <c r="AF209" t="b">
        <v>0</v>
      </c>
    </row>
    <row r="210" spans="1:32" x14ac:dyDescent="0.2">
      <c r="A210">
        <v>1</v>
      </c>
      <c r="B210">
        <v>209</v>
      </c>
      <c r="C210">
        <v>1</v>
      </c>
      <c r="D210" t="s">
        <v>2406</v>
      </c>
      <c r="E210" t="s">
        <v>2407</v>
      </c>
      <c r="F210" t="s">
        <v>79</v>
      </c>
      <c r="G210" t="s">
        <v>79</v>
      </c>
      <c r="H210">
        <v>27</v>
      </c>
      <c r="I210">
        <v>0</v>
      </c>
      <c r="J210">
        <v>0</v>
      </c>
      <c r="K210" t="s">
        <v>863</v>
      </c>
      <c r="L210" t="s">
        <v>79</v>
      </c>
      <c r="M210" t="s">
        <v>79</v>
      </c>
      <c r="N210" t="s">
        <v>864</v>
      </c>
      <c r="O210" t="s">
        <v>79</v>
      </c>
      <c r="P210" t="s">
        <v>79</v>
      </c>
      <c r="Q210" t="s">
        <v>79</v>
      </c>
      <c r="R210" t="s">
        <v>79</v>
      </c>
      <c r="S210" t="s">
        <v>79</v>
      </c>
      <c r="T210" t="s">
        <v>79</v>
      </c>
      <c r="U210" t="s">
        <v>79</v>
      </c>
      <c r="V210" t="s">
        <v>79</v>
      </c>
      <c r="W210">
        <v>4</v>
      </c>
      <c r="X210">
        <v>3</v>
      </c>
      <c r="Y210">
        <v>1</v>
      </c>
      <c r="Z210" s="1">
        <v>39747</v>
      </c>
      <c r="AA210">
        <v>38</v>
      </c>
      <c r="AB210">
        <v>382180810260</v>
      </c>
      <c r="AC210">
        <v>38</v>
      </c>
      <c r="AD210">
        <v>6902554</v>
      </c>
      <c r="AE210">
        <v>38218</v>
      </c>
      <c r="AF210" t="b">
        <v>0</v>
      </c>
    </row>
    <row r="211" spans="1:32" x14ac:dyDescent="0.2">
      <c r="A211">
        <v>1</v>
      </c>
      <c r="B211">
        <v>210</v>
      </c>
      <c r="C211">
        <v>1</v>
      </c>
      <c r="D211" t="s">
        <v>2408</v>
      </c>
      <c r="E211" t="s">
        <v>2409</v>
      </c>
      <c r="F211" t="s">
        <v>79</v>
      </c>
      <c r="G211" t="s">
        <v>79</v>
      </c>
      <c r="H211">
        <v>27</v>
      </c>
      <c r="I211">
        <v>0</v>
      </c>
      <c r="J211">
        <v>0</v>
      </c>
      <c r="K211" t="s">
        <v>863</v>
      </c>
      <c r="L211" t="s">
        <v>79</v>
      </c>
      <c r="M211" t="s">
        <v>79</v>
      </c>
      <c r="N211" t="s">
        <v>864</v>
      </c>
      <c r="O211" t="s">
        <v>79</v>
      </c>
      <c r="P211" t="s">
        <v>79</v>
      </c>
      <c r="Q211" t="s">
        <v>79</v>
      </c>
      <c r="R211" t="s">
        <v>79</v>
      </c>
      <c r="S211" t="s">
        <v>79</v>
      </c>
      <c r="T211" t="s">
        <v>79</v>
      </c>
      <c r="U211" t="s">
        <v>79</v>
      </c>
      <c r="V211" t="s">
        <v>79</v>
      </c>
      <c r="W211">
        <v>4</v>
      </c>
      <c r="X211">
        <v>2</v>
      </c>
      <c r="Y211">
        <v>3</v>
      </c>
      <c r="Z211" s="1">
        <v>40140</v>
      </c>
      <c r="AA211">
        <v>38</v>
      </c>
      <c r="AB211">
        <v>382180911230</v>
      </c>
      <c r="AC211">
        <v>38</v>
      </c>
      <c r="AD211">
        <v>9433773</v>
      </c>
      <c r="AE211">
        <v>38218</v>
      </c>
      <c r="AF211" t="b">
        <v>0</v>
      </c>
    </row>
    <row r="212" spans="1:32" x14ac:dyDescent="0.2">
      <c r="A212">
        <v>1</v>
      </c>
      <c r="B212">
        <v>211</v>
      </c>
      <c r="C212">
        <v>1</v>
      </c>
      <c r="D212" t="s">
        <v>2410</v>
      </c>
      <c r="E212" t="s">
        <v>2411</v>
      </c>
      <c r="F212" t="s">
        <v>79</v>
      </c>
      <c r="G212" t="s">
        <v>79</v>
      </c>
      <c r="H212">
        <v>27</v>
      </c>
      <c r="I212">
        <v>0</v>
      </c>
      <c r="J212">
        <v>0</v>
      </c>
      <c r="K212" t="s">
        <v>863</v>
      </c>
      <c r="L212" t="s">
        <v>79</v>
      </c>
      <c r="M212" t="s">
        <v>79</v>
      </c>
      <c r="N212" t="s">
        <v>864</v>
      </c>
      <c r="O212" t="s">
        <v>79</v>
      </c>
      <c r="P212" t="s">
        <v>79</v>
      </c>
      <c r="Q212" t="s">
        <v>79</v>
      </c>
      <c r="R212" t="s">
        <v>79</v>
      </c>
      <c r="S212" t="s">
        <v>79</v>
      </c>
      <c r="T212" t="s">
        <v>79</v>
      </c>
      <c r="U212" t="s">
        <v>79</v>
      </c>
      <c r="V212" t="s">
        <v>79</v>
      </c>
      <c r="W212">
        <v>4</v>
      </c>
      <c r="X212">
        <v>2</v>
      </c>
      <c r="Y212">
        <v>3</v>
      </c>
      <c r="Z212" s="1">
        <v>40184</v>
      </c>
      <c r="AA212">
        <v>38</v>
      </c>
      <c r="AB212">
        <v>382181001060</v>
      </c>
      <c r="AC212">
        <v>38</v>
      </c>
      <c r="AD212">
        <v>8936221</v>
      </c>
      <c r="AE212">
        <v>38218</v>
      </c>
      <c r="AF212" t="b">
        <v>0</v>
      </c>
    </row>
    <row r="213" spans="1:32" x14ac:dyDescent="0.2">
      <c r="A213">
        <v>1</v>
      </c>
      <c r="B213">
        <v>212</v>
      </c>
      <c r="C213">
        <v>1</v>
      </c>
      <c r="D213" t="s">
        <v>2412</v>
      </c>
      <c r="E213" t="s">
        <v>2413</v>
      </c>
      <c r="F213" t="s">
        <v>79</v>
      </c>
      <c r="G213" t="s">
        <v>79</v>
      </c>
      <c r="H213">
        <v>27</v>
      </c>
      <c r="I213">
        <v>0</v>
      </c>
      <c r="J213">
        <v>0</v>
      </c>
      <c r="K213" t="s">
        <v>863</v>
      </c>
      <c r="L213" t="s">
        <v>79</v>
      </c>
      <c r="M213" t="s">
        <v>79</v>
      </c>
      <c r="N213" t="s">
        <v>864</v>
      </c>
      <c r="O213" t="s">
        <v>79</v>
      </c>
      <c r="P213" t="s">
        <v>79</v>
      </c>
      <c r="Q213" t="s">
        <v>79</v>
      </c>
      <c r="R213" t="s">
        <v>79</v>
      </c>
      <c r="S213" t="s">
        <v>79</v>
      </c>
      <c r="T213" t="s">
        <v>79</v>
      </c>
      <c r="U213" t="s">
        <v>79</v>
      </c>
      <c r="V213" t="s">
        <v>79</v>
      </c>
      <c r="W213">
        <v>4</v>
      </c>
      <c r="X213">
        <v>2</v>
      </c>
      <c r="Y213">
        <v>2</v>
      </c>
      <c r="Z213" s="1">
        <v>40515</v>
      </c>
      <c r="AA213">
        <v>38</v>
      </c>
      <c r="AB213">
        <v>382181012030</v>
      </c>
      <c r="AC213">
        <v>38</v>
      </c>
      <c r="AD213">
        <v>9439148</v>
      </c>
      <c r="AE213">
        <v>38218</v>
      </c>
      <c r="AF213" t="b">
        <v>0</v>
      </c>
    </row>
    <row r="214" spans="1:32" x14ac:dyDescent="0.2">
      <c r="A214">
        <v>1</v>
      </c>
      <c r="B214">
        <v>213</v>
      </c>
      <c r="C214">
        <v>1</v>
      </c>
      <c r="D214" t="s">
        <v>2414</v>
      </c>
      <c r="E214" t="s">
        <v>2415</v>
      </c>
      <c r="F214" t="s">
        <v>79</v>
      </c>
      <c r="G214" t="s">
        <v>79</v>
      </c>
      <c r="H214">
        <v>27</v>
      </c>
      <c r="I214">
        <v>0</v>
      </c>
      <c r="J214">
        <v>0</v>
      </c>
      <c r="K214" t="s">
        <v>863</v>
      </c>
      <c r="L214" t="s">
        <v>79</v>
      </c>
      <c r="M214" t="s">
        <v>79</v>
      </c>
      <c r="N214" t="s">
        <v>864</v>
      </c>
      <c r="O214" t="s">
        <v>79</v>
      </c>
      <c r="P214" t="s">
        <v>79</v>
      </c>
      <c r="Q214" t="s">
        <v>79</v>
      </c>
      <c r="R214" t="s">
        <v>79</v>
      </c>
      <c r="S214" t="s">
        <v>79</v>
      </c>
      <c r="T214" t="s">
        <v>79</v>
      </c>
      <c r="U214" t="s">
        <v>79</v>
      </c>
      <c r="V214" t="s">
        <v>79</v>
      </c>
      <c r="W214">
        <v>4</v>
      </c>
      <c r="X214">
        <v>2</v>
      </c>
      <c r="Y214">
        <v>1</v>
      </c>
      <c r="Z214" s="1">
        <v>40642</v>
      </c>
      <c r="AA214">
        <v>38</v>
      </c>
      <c r="AB214">
        <v>382181104090</v>
      </c>
      <c r="AC214">
        <v>38</v>
      </c>
      <c r="AD214">
        <v>9469539</v>
      </c>
      <c r="AE214">
        <v>38218</v>
      </c>
      <c r="AF214" t="b">
        <v>0</v>
      </c>
    </row>
    <row r="215" spans="1:32" x14ac:dyDescent="0.2">
      <c r="A215">
        <v>1</v>
      </c>
      <c r="B215">
        <v>214</v>
      </c>
      <c r="C215">
        <v>1</v>
      </c>
      <c r="D215" t="s">
        <v>2416</v>
      </c>
      <c r="E215" t="s">
        <v>2417</v>
      </c>
      <c r="F215" t="s">
        <v>79</v>
      </c>
      <c r="G215" t="s">
        <v>79</v>
      </c>
      <c r="H215">
        <v>27</v>
      </c>
      <c r="I215">
        <v>0</v>
      </c>
      <c r="J215">
        <v>0</v>
      </c>
      <c r="K215" t="s">
        <v>863</v>
      </c>
      <c r="L215" t="s">
        <v>79</v>
      </c>
      <c r="M215" t="s">
        <v>79</v>
      </c>
      <c r="N215" t="s">
        <v>864</v>
      </c>
      <c r="O215" t="s">
        <v>79</v>
      </c>
      <c r="P215" t="s">
        <v>79</v>
      </c>
      <c r="Q215" t="s">
        <v>79</v>
      </c>
      <c r="R215" t="s">
        <v>79</v>
      </c>
      <c r="S215" t="s">
        <v>79</v>
      </c>
      <c r="T215" t="s">
        <v>79</v>
      </c>
      <c r="U215" t="s">
        <v>79</v>
      </c>
      <c r="V215" t="s">
        <v>79</v>
      </c>
      <c r="W215">
        <v>4</v>
      </c>
      <c r="X215">
        <v>2</v>
      </c>
      <c r="Y215">
        <v>1</v>
      </c>
      <c r="Z215" s="1">
        <v>40647</v>
      </c>
      <c r="AA215">
        <v>38</v>
      </c>
      <c r="AB215">
        <v>382181104140</v>
      </c>
      <c r="AC215">
        <v>38</v>
      </c>
      <c r="AD215">
        <v>8190627</v>
      </c>
      <c r="AE215">
        <v>38218</v>
      </c>
      <c r="AF215" t="b">
        <v>0</v>
      </c>
    </row>
    <row r="216" spans="1:32" x14ac:dyDescent="0.2">
      <c r="A216">
        <v>1</v>
      </c>
      <c r="B216">
        <v>215</v>
      </c>
      <c r="C216">
        <v>1</v>
      </c>
      <c r="D216" t="s">
        <v>2418</v>
      </c>
      <c r="E216" t="s">
        <v>2419</v>
      </c>
      <c r="F216" t="s">
        <v>79</v>
      </c>
      <c r="G216" t="s">
        <v>79</v>
      </c>
      <c r="H216">
        <v>27</v>
      </c>
      <c r="I216">
        <v>0</v>
      </c>
      <c r="J216">
        <v>0</v>
      </c>
      <c r="K216" t="s">
        <v>863</v>
      </c>
      <c r="L216" t="s">
        <v>79</v>
      </c>
      <c r="M216" t="s">
        <v>79</v>
      </c>
      <c r="N216" t="s">
        <v>864</v>
      </c>
      <c r="O216" t="s">
        <v>79</v>
      </c>
      <c r="P216" t="s">
        <v>79</v>
      </c>
      <c r="Q216" t="s">
        <v>79</v>
      </c>
      <c r="R216" t="s">
        <v>79</v>
      </c>
      <c r="S216" t="s">
        <v>79</v>
      </c>
      <c r="T216" t="s">
        <v>79</v>
      </c>
      <c r="U216" t="s">
        <v>79</v>
      </c>
      <c r="V216" t="s">
        <v>79</v>
      </c>
      <c r="W216">
        <v>4</v>
      </c>
      <c r="X216">
        <v>2</v>
      </c>
      <c r="Y216">
        <v>1</v>
      </c>
      <c r="Z216" s="1">
        <v>40694</v>
      </c>
      <c r="AA216">
        <v>38</v>
      </c>
      <c r="AB216">
        <v>382181105310</v>
      </c>
      <c r="AC216">
        <v>38</v>
      </c>
      <c r="AD216">
        <v>8358304</v>
      </c>
      <c r="AE216">
        <v>38218</v>
      </c>
      <c r="AF216" t="b">
        <v>0</v>
      </c>
    </row>
    <row r="217" spans="1:32" x14ac:dyDescent="0.2">
      <c r="A217">
        <v>1</v>
      </c>
      <c r="B217">
        <v>216</v>
      </c>
      <c r="C217">
        <v>1</v>
      </c>
      <c r="D217" t="s">
        <v>2420</v>
      </c>
      <c r="E217" t="s">
        <v>1014</v>
      </c>
      <c r="F217" t="s">
        <v>79</v>
      </c>
      <c r="G217" t="s">
        <v>79</v>
      </c>
      <c r="H217">
        <v>27</v>
      </c>
      <c r="I217">
        <v>0</v>
      </c>
      <c r="J217">
        <v>0</v>
      </c>
      <c r="K217" t="s">
        <v>863</v>
      </c>
      <c r="L217" t="s">
        <v>79</v>
      </c>
      <c r="M217" t="s">
        <v>79</v>
      </c>
      <c r="N217" t="s">
        <v>864</v>
      </c>
      <c r="O217" t="s">
        <v>79</v>
      </c>
      <c r="P217" t="s">
        <v>79</v>
      </c>
      <c r="Q217" t="s">
        <v>79</v>
      </c>
      <c r="R217" t="s">
        <v>79</v>
      </c>
      <c r="S217" t="s">
        <v>79</v>
      </c>
      <c r="T217" t="s">
        <v>79</v>
      </c>
      <c r="U217" t="s">
        <v>79</v>
      </c>
      <c r="V217" t="s">
        <v>79</v>
      </c>
      <c r="W217">
        <v>4</v>
      </c>
      <c r="X217">
        <v>2</v>
      </c>
      <c r="Y217">
        <v>1</v>
      </c>
      <c r="Z217" s="1">
        <v>40708</v>
      </c>
      <c r="AA217">
        <v>38</v>
      </c>
      <c r="AB217">
        <v>382181106140</v>
      </c>
      <c r="AC217">
        <v>38</v>
      </c>
      <c r="AD217">
        <v>8190615</v>
      </c>
      <c r="AE217">
        <v>38218</v>
      </c>
      <c r="AF217" t="b">
        <v>0</v>
      </c>
    </row>
    <row r="218" spans="1:32" x14ac:dyDescent="0.2">
      <c r="A218">
        <v>1</v>
      </c>
      <c r="B218">
        <v>217</v>
      </c>
      <c r="C218">
        <v>1</v>
      </c>
      <c r="D218" t="s">
        <v>2421</v>
      </c>
      <c r="E218" t="s">
        <v>2422</v>
      </c>
      <c r="F218" t="s">
        <v>79</v>
      </c>
      <c r="G218" t="s">
        <v>79</v>
      </c>
      <c r="H218">
        <v>27</v>
      </c>
      <c r="I218">
        <v>0</v>
      </c>
      <c r="J218">
        <v>0</v>
      </c>
      <c r="K218" t="s">
        <v>863</v>
      </c>
      <c r="L218" t="s">
        <v>79</v>
      </c>
      <c r="M218" t="s">
        <v>79</v>
      </c>
      <c r="N218" t="s">
        <v>864</v>
      </c>
      <c r="O218" t="s">
        <v>79</v>
      </c>
      <c r="P218" t="s">
        <v>79</v>
      </c>
      <c r="Q218" t="s">
        <v>79</v>
      </c>
      <c r="R218" t="s">
        <v>79</v>
      </c>
      <c r="S218" t="s">
        <v>79</v>
      </c>
      <c r="T218" t="s">
        <v>79</v>
      </c>
      <c r="U218" t="s">
        <v>79</v>
      </c>
      <c r="V218" t="s">
        <v>79</v>
      </c>
      <c r="W218">
        <v>4</v>
      </c>
      <c r="X218">
        <v>2</v>
      </c>
      <c r="Y218">
        <v>1</v>
      </c>
      <c r="Z218" s="1">
        <v>40803</v>
      </c>
      <c r="AA218">
        <v>38</v>
      </c>
      <c r="AB218">
        <v>382181109170</v>
      </c>
      <c r="AC218">
        <v>38</v>
      </c>
      <c r="AD218">
        <v>9467385</v>
      </c>
      <c r="AE218">
        <v>38218</v>
      </c>
      <c r="AF218" t="b">
        <v>0</v>
      </c>
    </row>
    <row r="219" spans="1:32" x14ac:dyDescent="0.2">
      <c r="A219">
        <v>1</v>
      </c>
      <c r="B219">
        <v>218</v>
      </c>
      <c r="C219">
        <v>1</v>
      </c>
      <c r="D219" t="s">
        <v>2423</v>
      </c>
      <c r="E219" t="s">
        <v>2424</v>
      </c>
      <c r="F219" t="s">
        <v>79</v>
      </c>
      <c r="G219" t="s">
        <v>79</v>
      </c>
      <c r="H219">
        <v>27</v>
      </c>
      <c r="I219">
        <v>0</v>
      </c>
      <c r="J219">
        <v>0</v>
      </c>
      <c r="K219" t="s">
        <v>863</v>
      </c>
      <c r="L219" t="s">
        <v>79</v>
      </c>
      <c r="M219" t="s">
        <v>79</v>
      </c>
      <c r="N219" t="s">
        <v>864</v>
      </c>
      <c r="O219" t="s">
        <v>79</v>
      </c>
      <c r="P219" t="s">
        <v>79</v>
      </c>
      <c r="Q219" t="s">
        <v>79</v>
      </c>
      <c r="R219" t="s">
        <v>79</v>
      </c>
      <c r="S219" t="s">
        <v>79</v>
      </c>
      <c r="T219" t="s">
        <v>79</v>
      </c>
      <c r="U219" t="s">
        <v>79</v>
      </c>
      <c r="V219" t="s">
        <v>79</v>
      </c>
      <c r="W219">
        <v>4</v>
      </c>
      <c r="X219">
        <v>2</v>
      </c>
      <c r="Y219">
        <v>1</v>
      </c>
      <c r="Z219" s="1">
        <v>40927</v>
      </c>
      <c r="AA219">
        <v>38</v>
      </c>
      <c r="AB219">
        <v>382181201190</v>
      </c>
      <c r="AC219">
        <v>38</v>
      </c>
      <c r="AD219">
        <v>8935571</v>
      </c>
      <c r="AE219">
        <v>38218</v>
      </c>
      <c r="AF219" t="b">
        <v>0</v>
      </c>
    </row>
    <row r="220" spans="1:32" x14ac:dyDescent="0.2">
      <c r="A220">
        <v>1</v>
      </c>
      <c r="B220">
        <v>219</v>
      </c>
      <c r="C220">
        <v>1</v>
      </c>
      <c r="D220" t="s">
        <v>2425</v>
      </c>
      <c r="E220" t="s">
        <v>2426</v>
      </c>
      <c r="F220" t="s">
        <v>79</v>
      </c>
      <c r="G220" t="s">
        <v>79</v>
      </c>
      <c r="H220">
        <v>27</v>
      </c>
      <c r="I220">
        <v>0</v>
      </c>
      <c r="J220">
        <v>0</v>
      </c>
      <c r="K220" t="s">
        <v>863</v>
      </c>
      <c r="L220" t="s">
        <v>79</v>
      </c>
      <c r="M220" t="s">
        <v>79</v>
      </c>
      <c r="N220" t="s">
        <v>864</v>
      </c>
      <c r="O220" t="s">
        <v>79</v>
      </c>
      <c r="P220" t="s">
        <v>79</v>
      </c>
      <c r="Q220" t="s">
        <v>79</v>
      </c>
      <c r="R220" t="s">
        <v>79</v>
      </c>
      <c r="S220" t="s">
        <v>79</v>
      </c>
      <c r="T220" t="s">
        <v>79</v>
      </c>
      <c r="U220" t="s">
        <v>79</v>
      </c>
      <c r="V220" t="s">
        <v>79</v>
      </c>
      <c r="W220">
        <v>4</v>
      </c>
      <c r="X220">
        <v>2</v>
      </c>
      <c r="Y220">
        <v>1</v>
      </c>
      <c r="Z220" s="1">
        <v>40978</v>
      </c>
      <c r="AA220">
        <v>38</v>
      </c>
      <c r="AB220">
        <v>382181203100</v>
      </c>
      <c r="AC220">
        <v>38</v>
      </c>
      <c r="AD220">
        <v>9472425</v>
      </c>
      <c r="AE220">
        <v>38218</v>
      </c>
      <c r="AF220" t="b">
        <v>0</v>
      </c>
    </row>
    <row r="221" spans="1:32" x14ac:dyDescent="0.2">
      <c r="A221">
        <v>1</v>
      </c>
      <c r="B221">
        <v>220</v>
      </c>
      <c r="C221">
        <v>1</v>
      </c>
      <c r="D221" t="s">
        <v>861</v>
      </c>
      <c r="E221" t="s">
        <v>862</v>
      </c>
      <c r="F221" t="s">
        <v>79</v>
      </c>
      <c r="G221" t="s">
        <v>79</v>
      </c>
      <c r="H221">
        <v>27</v>
      </c>
      <c r="I221">
        <v>0</v>
      </c>
      <c r="J221">
        <v>0</v>
      </c>
      <c r="K221" t="s">
        <v>863</v>
      </c>
      <c r="L221" t="s">
        <v>79</v>
      </c>
      <c r="M221" t="s">
        <v>79</v>
      </c>
      <c r="N221" t="s">
        <v>864</v>
      </c>
      <c r="O221" t="s">
        <v>79</v>
      </c>
      <c r="P221" t="s">
        <v>79</v>
      </c>
      <c r="Q221" t="s">
        <v>79</v>
      </c>
      <c r="R221" t="s">
        <v>79</v>
      </c>
      <c r="S221" t="s">
        <v>79</v>
      </c>
      <c r="T221" t="s">
        <v>79</v>
      </c>
      <c r="U221" t="s">
        <v>79</v>
      </c>
      <c r="V221" t="s">
        <v>79</v>
      </c>
      <c r="W221">
        <v>4</v>
      </c>
      <c r="X221">
        <v>1</v>
      </c>
      <c r="Y221">
        <v>6</v>
      </c>
      <c r="Z221" s="1">
        <v>41152</v>
      </c>
      <c r="AA221">
        <v>38</v>
      </c>
      <c r="AB221">
        <v>382181208310</v>
      </c>
      <c r="AC221">
        <v>38</v>
      </c>
      <c r="AD221">
        <v>9442366</v>
      </c>
      <c r="AE221">
        <v>38218</v>
      </c>
      <c r="AF221" t="b">
        <v>0</v>
      </c>
    </row>
    <row r="222" spans="1:32" x14ac:dyDescent="0.2">
      <c r="A222">
        <v>1</v>
      </c>
      <c r="B222">
        <v>221</v>
      </c>
      <c r="C222">
        <v>1</v>
      </c>
      <c r="D222" t="s">
        <v>865</v>
      </c>
      <c r="E222" t="s">
        <v>866</v>
      </c>
      <c r="F222" t="s">
        <v>79</v>
      </c>
      <c r="G222" t="s">
        <v>79</v>
      </c>
      <c r="H222">
        <v>27</v>
      </c>
      <c r="I222">
        <v>0</v>
      </c>
      <c r="J222">
        <v>0</v>
      </c>
      <c r="K222" t="s">
        <v>863</v>
      </c>
      <c r="L222" t="s">
        <v>79</v>
      </c>
      <c r="M222" t="s">
        <v>79</v>
      </c>
      <c r="N222" t="s">
        <v>864</v>
      </c>
      <c r="O222" t="s">
        <v>79</v>
      </c>
      <c r="P222" t="s">
        <v>79</v>
      </c>
      <c r="Q222" t="s">
        <v>79</v>
      </c>
      <c r="R222" t="s">
        <v>79</v>
      </c>
      <c r="S222" t="s">
        <v>79</v>
      </c>
      <c r="T222" t="s">
        <v>79</v>
      </c>
      <c r="U222" t="s">
        <v>79</v>
      </c>
      <c r="V222" t="s">
        <v>79</v>
      </c>
      <c r="W222">
        <v>4</v>
      </c>
      <c r="X222">
        <v>1</v>
      </c>
      <c r="Y222">
        <v>6</v>
      </c>
      <c r="Z222" s="1">
        <v>41270</v>
      </c>
      <c r="AA222">
        <v>38</v>
      </c>
      <c r="AB222">
        <v>382181212270</v>
      </c>
      <c r="AC222">
        <v>38</v>
      </c>
      <c r="AD222">
        <v>9469537</v>
      </c>
      <c r="AE222">
        <v>38218</v>
      </c>
      <c r="AF222" t="b">
        <v>0</v>
      </c>
    </row>
    <row r="223" spans="1:32" x14ac:dyDescent="0.2">
      <c r="A223">
        <v>1</v>
      </c>
      <c r="B223">
        <v>222</v>
      </c>
      <c r="C223">
        <v>1</v>
      </c>
      <c r="D223" t="s">
        <v>867</v>
      </c>
      <c r="E223" t="s">
        <v>868</v>
      </c>
      <c r="F223" t="s">
        <v>79</v>
      </c>
      <c r="G223" t="s">
        <v>79</v>
      </c>
      <c r="H223">
        <v>27</v>
      </c>
      <c r="I223">
        <v>0</v>
      </c>
      <c r="J223">
        <v>0</v>
      </c>
      <c r="K223" t="s">
        <v>863</v>
      </c>
      <c r="L223" t="s">
        <v>79</v>
      </c>
      <c r="M223" t="s">
        <v>79</v>
      </c>
      <c r="N223" t="s">
        <v>864</v>
      </c>
      <c r="O223" t="s">
        <v>79</v>
      </c>
      <c r="P223" t="s">
        <v>79</v>
      </c>
      <c r="Q223" t="s">
        <v>79</v>
      </c>
      <c r="R223" t="s">
        <v>79</v>
      </c>
      <c r="S223" t="s">
        <v>79</v>
      </c>
      <c r="T223" t="s">
        <v>79</v>
      </c>
      <c r="U223" t="s">
        <v>79</v>
      </c>
      <c r="V223" t="s">
        <v>79</v>
      </c>
      <c r="W223">
        <v>4</v>
      </c>
      <c r="X223">
        <v>1</v>
      </c>
      <c r="Y223">
        <v>5</v>
      </c>
      <c r="Z223" s="1">
        <v>41640</v>
      </c>
      <c r="AA223">
        <v>38</v>
      </c>
      <c r="AB223">
        <v>382181401010</v>
      </c>
      <c r="AC223">
        <v>38</v>
      </c>
      <c r="AD223">
        <v>9472430</v>
      </c>
      <c r="AE223">
        <v>38218</v>
      </c>
      <c r="AF223" t="b">
        <v>0</v>
      </c>
    </row>
    <row r="224" spans="1:32" x14ac:dyDescent="0.2">
      <c r="A224">
        <v>1</v>
      </c>
      <c r="B224">
        <v>223</v>
      </c>
      <c r="C224">
        <v>1</v>
      </c>
      <c r="D224" t="s">
        <v>2427</v>
      </c>
      <c r="E224" t="s">
        <v>2428</v>
      </c>
      <c r="F224" t="s">
        <v>79</v>
      </c>
      <c r="G224" t="s">
        <v>79</v>
      </c>
      <c r="H224">
        <v>27</v>
      </c>
      <c r="I224">
        <v>0</v>
      </c>
      <c r="J224">
        <v>0</v>
      </c>
      <c r="K224" t="s">
        <v>863</v>
      </c>
      <c r="L224" t="s">
        <v>79</v>
      </c>
      <c r="M224" t="s">
        <v>79</v>
      </c>
      <c r="N224" t="s">
        <v>864</v>
      </c>
      <c r="O224" t="s">
        <v>79</v>
      </c>
      <c r="P224" t="s">
        <v>79</v>
      </c>
      <c r="Q224" t="s">
        <v>79</v>
      </c>
      <c r="R224" t="s">
        <v>79</v>
      </c>
      <c r="S224" t="s">
        <v>79</v>
      </c>
      <c r="T224" t="s">
        <v>79</v>
      </c>
      <c r="U224" t="s">
        <v>79</v>
      </c>
      <c r="V224" t="s">
        <v>79</v>
      </c>
      <c r="W224">
        <v>4</v>
      </c>
      <c r="X224">
        <v>1</v>
      </c>
      <c r="Y224">
        <v>5</v>
      </c>
      <c r="Z224" s="1">
        <v>41683</v>
      </c>
      <c r="AA224">
        <v>38</v>
      </c>
      <c r="AB224">
        <v>382181402130</v>
      </c>
      <c r="AC224">
        <v>38</v>
      </c>
      <c r="AD224">
        <v>9469536</v>
      </c>
      <c r="AE224">
        <v>38218</v>
      </c>
      <c r="AF224" t="b">
        <v>0</v>
      </c>
    </row>
    <row r="225" spans="1:32" x14ac:dyDescent="0.2">
      <c r="A225">
        <v>1</v>
      </c>
      <c r="B225">
        <v>224</v>
      </c>
      <c r="C225">
        <v>1</v>
      </c>
      <c r="D225" t="s">
        <v>869</v>
      </c>
      <c r="E225" t="s">
        <v>870</v>
      </c>
      <c r="F225" t="s">
        <v>79</v>
      </c>
      <c r="G225" t="s">
        <v>79</v>
      </c>
      <c r="H225">
        <v>27</v>
      </c>
      <c r="I225">
        <v>0</v>
      </c>
      <c r="J225">
        <v>0</v>
      </c>
      <c r="K225" t="s">
        <v>863</v>
      </c>
      <c r="L225" t="s">
        <v>79</v>
      </c>
      <c r="M225" t="s">
        <v>79</v>
      </c>
      <c r="N225" t="s">
        <v>864</v>
      </c>
      <c r="O225" t="s">
        <v>79</v>
      </c>
      <c r="P225" t="s">
        <v>79</v>
      </c>
      <c r="Q225" t="s">
        <v>79</v>
      </c>
      <c r="R225" t="s">
        <v>79</v>
      </c>
      <c r="S225" t="s">
        <v>79</v>
      </c>
      <c r="T225" t="s">
        <v>79</v>
      </c>
      <c r="U225" t="s">
        <v>79</v>
      </c>
      <c r="V225" t="s">
        <v>79</v>
      </c>
      <c r="W225">
        <v>4</v>
      </c>
      <c r="X225">
        <v>1</v>
      </c>
      <c r="Y225">
        <v>4</v>
      </c>
      <c r="Z225" s="1">
        <v>41897</v>
      </c>
      <c r="AA225">
        <v>38</v>
      </c>
      <c r="AB225">
        <v>382181409150</v>
      </c>
      <c r="AC225">
        <v>38</v>
      </c>
      <c r="AD225">
        <v>9472436</v>
      </c>
      <c r="AE225">
        <v>38218</v>
      </c>
      <c r="AF225" t="b">
        <v>0</v>
      </c>
    </row>
    <row r="226" spans="1:32" x14ac:dyDescent="0.2">
      <c r="A226">
        <v>1</v>
      </c>
      <c r="B226">
        <v>225</v>
      </c>
      <c r="C226">
        <v>1</v>
      </c>
      <c r="D226" t="s">
        <v>2429</v>
      </c>
      <c r="E226" t="s">
        <v>2430</v>
      </c>
      <c r="F226" t="s">
        <v>79</v>
      </c>
      <c r="G226" t="s">
        <v>79</v>
      </c>
      <c r="H226">
        <v>27</v>
      </c>
      <c r="I226">
        <v>0</v>
      </c>
      <c r="J226">
        <v>0</v>
      </c>
      <c r="K226" t="s">
        <v>863</v>
      </c>
      <c r="L226" t="s">
        <v>79</v>
      </c>
      <c r="M226" t="s">
        <v>79</v>
      </c>
      <c r="N226" t="s">
        <v>864</v>
      </c>
      <c r="O226" t="s">
        <v>79</v>
      </c>
      <c r="P226" t="s">
        <v>79</v>
      </c>
      <c r="Q226" t="s">
        <v>79</v>
      </c>
      <c r="R226" t="s">
        <v>79</v>
      </c>
      <c r="S226" t="s">
        <v>79</v>
      </c>
      <c r="T226" t="s">
        <v>79</v>
      </c>
      <c r="U226" t="s">
        <v>79</v>
      </c>
      <c r="V226" t="s">
        <v>79</v>
      </c>
      <c r="W226">
        <v>4</v>
      </c>
      <c r="X226">
        <v>1</v>
      </c>
      <c r="Y226">
        <v>3</v>
      </c>
      <c r="Z226" s="1">
        <v>42101</v>
      </c>
      <c r="AA226">
        <v>38</v>
      </c>
      <c r="AB226">
        <v>382181504070</v>
      </c>
      <c r="AC226">
        <v>38</v>
      </c>
      <c r="AD226">
        <v>9450996</v>
      </c>
      <c r="AE226">
        <v>38218</v>
      </c>
      <c r="AF226" t="b">
        <v>0</v>
      </c>
    </row>
    <row r="227" spans="1:32" x14ac:dyDescent="0.2">
      <c r="A227">
        <v>1</v>
      </c>
      <c r="B227">
        <v>226</v>
      </c>
      <c r="C227">
        <v>1</v>
      </c>
      <c r="D227" t="s">
        <v>2431</v>
      </c>
      <c r="E227" t="s">
        <v>2432</v>
      </c>
      <c r="F227" t="s">
        <v>79</v>
      </c>
      <c r="G227" t="s">
        <v>79</v>
      </c>
      <c r="H227">
        <v>27</v>
      </c>
      <c r="I227">
        <v>0</v>
      </c>
      <c r="J227">
        <v>0</v>
      </c>
      <c r="K227" t="s">
        <v>863</v>
      </c>
      <c r="L227" t="s">
        <v>79</v>
      </c>
      <c r="M227" t="s">
        <v>79</v>
      </c>
      <c r="N227" t="s">
        <v>864</v>
      </c>
      <c r="O227" t="s">
        <v>79</v>
      </c>
      <c r="P227" t="s">
        <v>79</v>
      </c>
      <c r="Q227" t="s">
        <v>79</v>
      </c>
      <c r="R227" t="s">
        <v>79</v>
      </c>
      <c r="S227" t="s">
        <v>79</v>
      </c>
      <c r="T227" t="s">
        <v>79</v>
      </c>
      <c r="U227" t="s">
        <v>79</v>
      </c>
      <c r="V227" t="s">
        <v>79</v>
      </c>
      <c r="W227">
        <v>4</v>
      </c>
      <c r="X227">
        <v>1</v>
      </c>
      <c r="Y227">
        <v>3</v>
      </c>
      <c r="Z227" s="1">
        <v>42128</v>
      </c>
      <c r="AA227">
        <v>38</v>
      </c>
      <c r="AB227">
        <v>382181505040</v>
      </c>
      <c r="AC227">
        <v>38</v>
      </c>
      <c r="AD227">
        <v>9472439</v>
      </c>
      <c r="AE227">
        <v>38218</v>
      </c>
      <c r="AF227" t="b">
        <v>0</v>
      </c>
    </row>
    <row r="228" spans="1:32" x14ac:dyDescent="0.2">
      <c r="A228">
        <v>1</v>
      </c>
      <c r="B228">
        <v>227</v>
      </c>
      <c r="C228">
        <v>1</v>
      </c>
      <c r="D228" t="s">
        <v>2433</v>
      </c>
      <c r="E228" t="s">
        <v>2434</v>
      </c>
      <c r="F228" t="s">
        <v>79</v>
      </c>
      <c r="G228" t="s">
        <v>79</v>
      </c>
      <c r="H228">
        <v>27</v>
      </c>
      <c r="I228">
        <v>0</v>
      </c>
      <c r="J228">
        <v>0</v>
      </c>
      <c r="K228" t="s">
        <v>863</v>
      </c>
      <c r="L228" t="s">
        <v>79</v>
      </c>
      <c r="M228" t="s">
        <v>79</v>
      </c>
      <c r="N228" t="s">
        <v>864</v>
      </c>
      <c r="O228" t="s">
        <v>79</v>
      </c>
      <c r="P228" t="s">
        <v>79</v>
      </c>
      <c r="Q228" t="s">
        <v>79</v>
      </c>
      <c r="R228" t="s">
        <v>79</v>
      </c>
      <c r="S228" t="s">
        <v>79</v>
      </c>
      <c r="T228" t="s">
        <v>79</v>
      </c>
      <c r="U228" t="s">
        <v>79</v>
      </c>
      <c r="V228" t="s">
        <v>79</v>
      </c>
      <c r="W228">
        <v>4</v>
      </c>
      <c r="X228">
        <v>1</v>
      </c>
      <c r="Y228">
        <v>3</v>
      </c>
      <c r="Z228" s="1">
        <v>42184</v>
      </c>
      <c r="AA228">
        <v>38</v>
      </c>
      <c r="AB228">
        <v>382181506290</v>
      </c>
      <c r="AC228">
        <v>38</v>
      </c>
      <c r="AD228">
        <v>9472437</v>
      </c>
      <c r="AE228">
        <v>38218</v>
      </c>
      <c r="AF228" t="b">
        <v>0</v>
      </c>
    </row>
    <row r="229" spans="1:32" x14ac:dyDescent="0.2">
      <c r="A229">
        <v>1</v>
      </c>
      <c r="B229">
        <v>228</v>
      </c>
      <c r="C229">
        <v>1</v>
      </c>
      <c r="D229" t="s">
        <v>2435</v>
      </c>
      <c r="E229" t="s">
        <v>2436</v>
      </c>
      <c r="F229" t="s">
        <v>79</v>
      </c>
      <c r="G229" t="s">
        <v>79</v>
      </c>
      <c r="H229">
        <v>27</v>
      </c>
      <c r="I229">
        <v>0</v>
      </c>
      <c r="J229">
        <v>0</v>
      </c>
      <c r="K229" t="s">
        <v>863</v>
      </c>
      <c r="L229" t="s">
        <v>79</v>
      </c>
      <c r="M229" t="s">
        <v>79</v>
      </c>
      <c r="N229" t="s">
        <v>864</v>
      </c>
      <c r="O229" t="s">
        <v>79</v>
      </c>
      <c r="P229" t="s">
        <v>79</v>
      </c>
      <c r="Q229" t="s">
        <v>79</v>
      </c>
      <c r="R229" t="s">
        <v>79</v>
      </c>
      <c r="S229" t="s">
        <v>79</v>
      </c>
      <c r="T229" t="s">
        <v>79</v>
      </c>
      <c r="U229" t="s">
        <v>79</v>
      </c>
      <c r="V229" t="s">
        <v>79</v>
      </c>
      <c r="W229">
        <v>4</v>
      </c>
      <c r="X229">
        <v>1</v>
      </c>
      <c r="Y229">
        <v>2</v>
      </c>
      <c r="Z229" s="1">
        <v>42541</v>
      </c>
      <c r="AA229">
        <v>38</v>
      </c>
      <c r="AB229">
        <v>382181606200</v>
      </c>
      <c r="AC229">
        <v>38</v>
      </c>
      <c r="AD229">
        <v>9501840</v>
      </c>
      <c r="AE229">
        <v>38218</v>
      </c>
      <c r="AF229" t="b">
        <v>0</v>
      </c>
    </row>
    <row r="230" spans="1:32" x14ac:dyDescent="0.2">
      <c r="A230">
        <v>1</v>
      </c>
      <c r="B230">
        <v>229</v>
      </c>
      <c r="C230">
        <v>1</v>
      </c>
      <c r="D230" t="s">
        <v>2437</v>
      </c>
      <c r="E230" t="s">
        <v>2438</v>
      </c>
      <c r="F230" t="s">
        <v>79</v>
      </c>
      <c r="G230" t="s">
        <v>79</v>
      </c>
      <c r="H230">
        <v>27</v>
      </c>
      <c r="I230">
        <v>0</v>
      </c>
      <c r="J230">
        <v>0</v>
      </c>
      <c r="K230" t="s">
        <v>863</v>
      </c>
      <c r="L230" t="s">
        <v>79</v>
      </c>
      <c r="M230" t="s">
        <v>79</v>
      </c>
      <c r="N230" t="s">
        <v>864</v>
      </c>
      <c r="O230" t="s">
        <v>79</v>
      </c>
      <c r="P230" t="s">
        <v>79</v>
      </c>
      <c r="Q230" t="s">
        <v>79</v>
      </c>
      <c r="R230" t="s">
        <v>79</v>
      </c>
      <c r="S230" t="s">
        <v>79</v>
      </c>
      <c r="T230" t="s">
        <v>79</v>
      </c>
      <c r="U230" t="s">
        <v>79</v>
      </c>
      <c r="V230" t="s">
        <v>79</v>
      </c>
      <c r="W230">
        <v>4</v>
      </c>
      <c r="X230">
        <v>1</v>
      </c>
      <c r="Y230">
        <v>2</v>
      </c>
      <c r="Z230" s="1">
        <v>42686</v>
      </c>
      <c r="AA230">
        <v>38</v>
      </c>
      <c r="AB230">
        <v>382181611120</v>
      </c>
      <c r="AC230">
        <v>38</v>
      </c>
      <c r="AD230">
        <v>9501833</v>
      </c>
      <c r="AE230">
        <v>38218</v>
      </c>
      <c r="AF230" t="b">
        <v>0</v>
      </c>
    </row>
    <row r="231" spans="1:32" x14ac:dyDescent="0.2">
      <c r="A231">
        <v>1</v>
      </c>
      <c r="B231">
        <v>230</v>
      </c>
      <c r="C231">
        <v>1</v>
      </c>
      <c r="D231" t="s">
        <v>2439</v>
      </c>
      <c r="E231" t="s">
        <v>2440</v>
      </c>
      <c r="F231" t="s">
        <v>79</v>
      </c>
      <c r="G231" t="s">
        <v>79</v>
      </c>
      <c r="H231">
        <v>27</v>
      </c>
      <c r="I231">
        <v>0</v>
      </c>
      <c r="J231">
        <v>0</v>
      </c>
      <c r="K231" t="s">
        <v>863</v>
      </c>
      <c r="L231" t="s">
        <v>79</v>
      </c>
      <c r="M231" t="s">
        <v>79</v>
      </c>
      <c r="N231" t="s">
        <v>864</v>
      </c>
      <c r="O231" t="s">
        <v>79</v>
      </c>
      <c r="P231" t="s">
        <v>79</v>
      </c>
      <c r="Q231" t="s">
        <v>79</v>
      </c>
      <c r="R231" t="s">
        <v>79</v>
      </c>
      <c r="S231" t="s">
        <v>79</v>
      </c>
      <c r="T231" t="s">
        <v>79</v>
      </c>
      <c r="U231" t="s">
        <v>79</v>
      </c>
      <c r="V231" t="s">
        <v>79</v>
      </c>
      <c r="W231">
        <v>4</v>
      </c>
      <c r="X231">
        <v>1</v>
      </c>
      <c r="Y231">
        <v>2</v>
      </c>
      <c r="Z231" s="1">
        <v>42792</v>
      </c>
      <c r="AA231">
        <v>38</v>
      </c>
      <c r="AB231">
        <v>382181702260</v>
      </c>
      <c r="AC231">
        <v>38</v>
      </c>
      <c r="AD231">
        <v>9501837</v>
      </c>
      <c r="AE231">
        <v>38218</v>
      </c>
      <c r="AF231" t="b">
        <v>0</v>
      </c>
    </row>
    <row r="232" spans="1:32" x14ac:dyDescent="0.2">
      <c r="A232">
        <v>1</v>
      </c>
      <c r="B232">
        <v>231</v>
      </c>
      <c r="C232">
        <v>2</v>
      </c>
      <c r="D232" t="s">
        <v>2441</v>
      </c>
      <c r="E232" t="s">
        <v>2442</v>
      </c>
      <c r="F232" t="s">
        <v>79</v>
      </c>
      <c r="G232" t="s">
        <v>79</v>
      </c>
      <c r="H232">
        <v>27</v>
      </c>
      <c r="I232">
        <v>0</v>
      </c>
      <c r="J232">
        <v>0</v>
      </c>
      <c r="K232" t="s">
        <v>863</v>
      </c>
      <c r="L232" t="s">
        <v>79</v>
      </c>
      <c r="M232" t="s">
        <v>79</v>
      </c>
      <c r="N232" t="s">
        <v>864</v>
      </c>
      <c r="O232" t="s">
        <v>79</v>
      </c>
      <c r="P232" t="s">
        <v>79</v>
      </c>
      <c r="Q232" t="s">
        <v>79</v>
      </c>
      <c r="R232" t="s">
        <v>79</v>
      </c>
      <c r="S232" t="s">
        <v>79</v>
      </c>
      <c r="T232" t="s">
        <v>79</v>
      </c>
      <c r="U232" t="s">
        <v>79</v>
      </c>
      <c r="V232" t="s">
        <v>79</v>
      </c>
      <c r="W232">
        <v>4</v>
      </c>
      <c r="X232">
        <v>3</v>
      </c>
      <c r="Y232">
        <v>1</v>
      </c>
      <c r="Z232" s="1">
        <v>39560</v>
      </c>
      <c r="AA232">
        <v>38</v>
      </c>
      <c r="AB232">
        <v>382180804225</v>
      </c>
      <c r="AC232">
        <v>38</v>
      </c>
      <c r="AD232">
        <v>7786200</v>
      </c>
      <c r="AE232">
        <v>38218</v>
      </c>
      <c r="AF232" t="b">
        <v>0</v>
      </c>
    </row>
    <row r="233" spans="1:32" x14ac:dyDescent="0.2">
      <c r="A233">
        <v>1</v>
      </c>
      <c r="B233">
        <v>232</v>
      </c>
      <c r="C233">
        <v>2</v>
      </c>
      <c r="D233" t="s">
        <v>2443</v>
      </c>
      <c r="E233" t="s">
        <v>2444</v>
      </c>
      <c r="F233" t="s">
        <v>79</v>
      </c>
      <c r="G233" t="s">
        <v>79</v>
      </c>
      <c r="H233">
        <v>27</v>
      </c>
      <c r="I233">
        <v>0</v>
      </c>
      <c r="J233">
        <v>0</v>
      </c>
      <c r="K233" t="s">
        <v>863</v>
      </c>
      <c r="L233" t="s">
        <v>79</v>
      </c>
      <c r="M233" t="s">
        <v>79</v>
      </c>
      <c r="N233" t="s">
        <v>864</v>
      </c>
      <c r="O233" t="s">
        <v>79</v>
      </c>
      <c r="P233" t="s">
        <v>79</v>
      </c>
      <c r="Q233" t="s">
        <v>79</v>
      </c>
      <c r="R233" t="s">
        <v>79</v>
      </c>
      <c r="S233" t="s">
        <v>79</v>
      </c>
      <c r="T233" t="s">
        <v>79</v>
      </c>
      <c r="U233" t="s">
        <v>79</v>
      </c>
      <c r="V233" t="s">
        <v>79</v>
      </c>
      <c r="W233">
        <v>4</v>
      </c>
      <c r="X233">
        <v>3</v>
      </c>
      <c r="Y233">
        <v>1</v>
      </c>
      <c r="Z233" s="1">
        <v>39778</v>
      </c>
      <c r="AA233">
        <v>38</v>
      </c>
      <c r="AB233">
        <v>382180811265</v>
      </c>
      <c r="AC233">
        <v>38</v>
      </c>
      <c r="AD233">
        <v>6902655</v>
      </c>
      <c r="AE233">
        <v>38218</v>
      </c>
      <c r="AF233" t="b">
        <v>0</v>
      </c>
    </row>
    <row r="234" spans="1:32" x14ac:dyDescent="0.2">
      <c r="A234">
        <v>1</v>
      </c>
      <c r="B234">
        <v>233</v>
      </c>
      <c r="C234">
        <v>2</v>
      </c>
      <c r="D234" t="s">
        <v>2445</v>
      </c>
      <c r="E234" t="s">
        <v>2446</v>
      </c>
      <c r="F234" t="s">
        <v>79</v>
      </c>
      <c r="G234" t="s">
        <v>79</v>
      </c>
      <c r="H234">
        <v>27</v>
      </c>
      <c r="I234">
        <v>0</v>
      </c>
      <c r="J234">
        <v>0</v>
      </c>
      <c r="K234" t="s">
        <v>863</v>
      </c>
      <c r="L234" t="s">
        <v>79</v>
      </c>
      <c r="M234" t="s">
        <v>79</v>
      </c>
      <c r="N234" t="s">
        <v>864</v>
      </c>
      <c r="O234" t="s">
        <v>79</v>
      </c>
      <c r="P234" t="s">
        <v>79</v>
      </c>
      <c r="Q234" t="s">
        <v>79</v>
      </c>
      <c r="R234" t="s">
        <v>79</v>
      </c>
      <c r="S234" t="s">
        <v>79</v>
      </c>
      <c r="T234" t="s">
        <v>79</v>
      </c>
      <c r="U234" t="s">
        <v>79</v>
      </c>
      <c r="V234" t="s">
        <v>79</v>
      </c>
      <c r="W234">
        <v>4</v>
      </c>
      <c r="X234">
        <v>2</v>
      </c>
      <c r="Y234">
        <v>3</v>
      </c>
      <c r="Z234" s="1">
        <v>39911</v>
      </c>
      <c r="AA234">
        <v>38</v>
      </c>
      <c r="AB234">
        <v>382180904085</v>
      </c>
      <c r="AC234">
        <v>38</v>
      </c>
      <c r="AD234">
        <v>7353827</v>
      </c>
      <c r="AE234">
        <v>38218</v>
      </c>
      <c r="AF234" t="b">
        <v>0</v>
      </c>
    </row>
    <row r="235" spans="1:32" x14ac:dyDescent="0.2">
      <c r="A235">
        <v>1</v>
      </c>
      <c r="B235">
        <v>234</v>
      </c>
      <c r="C235">
        <v>2</v>
      </c>
      <c r="D235" t="s">
        <v>2447</v>
      </c>
      <c r="E235" t="s">
        <v>2448</v>
      </c>
      <c r="F235" t="s">
        <v>79</v>
      </c>
      <c r="G235" t="s">
        <v>79</v>
      </c>
      <c r="H235">
        <v>27</v>
      </c>
      <c r="I235">
        <v>0</v>
      </c>
      <c r="J235">
        <v>0</v>
      </c>
      <c r="K235" t="s">
        <v>863</v>
      </c>
      <c r="L235" t="s">
        <v>79</v>
      </c>
      <c r="M235" t="s">
        <v>79</v>
      </c>
      <c r="N235" t="s">
        <v>864</v>
      </c>
      <c r="O235" t="s">
        <v>79</v>
      </c>
      <c r="P235" t="s">
        <v>79</v>
      </c>
      <c r="Q235" t="s">
        <v>79</v>
      </c>
      <c r="R235" t="s">
        <v>79</v>
      </c>
      <c r="S235" t="s">
        <v>79</v>
      </c>
      <c r="T235" t="s">
        <v>79</v>
      </c>
      <c r="U235" t="s">
        <v>79</v>
      </c>
      <c r="V235" t="s">
        <v>79</v>
      </c>
      <c r="W235">
        <v>4</v>
      </c>
      <c r="X235">
        <v>2</v>
      </c>
      <c r="Y235">
        <v>3</v>
      </c>
      <c r="Z235" s="1">
        <v>40023</v>
      </c>
      <c r="AA235">
        <v>38</v>
      </c>
      <c r="AB235">
        <v>382180907295</v>
      </c>
      <c r="AC235">
        <v>38</v>
      </c>
      <c r="AD235">
        <v>9498058</v>
      </c>
      <c r="AE235">
        <v>38218</v>
      </c>
      <c r="AF235" t="b">
        <v>0</v>
      </c>
    </row>
    <row r="236" spans="1:32" x14ac:dyDescent="0.2">
      <c r="A236">
        <v>1</v>
      </c>
      <c r="B236">
        <v>235</v>
      </c>
      <c r="C236">
        <v>2</v>
      </c>
      <c r="D236" t="s">
        <v>2449</v>
      </c>
      <c r="E236" t="s">
        <v>2450</v>
      </c>
      <c r="F236" t="s">
        <v>79</v>
      </c>
      <c r="G236" t="s">
        <v>79</v>
      </c>
      <c r="H236">
        <v>27</v>
      </c>
      <c r="I236">
        <v>0</v>
      </c>
      <c r="J236">
        <v>0</v>
      </c>
      <c r="K236" t="s">
        <v>863</v>
      </c>
      <c r="L236" t="s">
        <v>79</v>
      </c>
      <c r="M236" t="s">
        <v>79</v>
      </c>
      <c r="N236" t="s">
        <v>864</v>
      </c>
      <c r="O236" t="s">
        <v>79</v>
      </c>
      <c r="P236" t="s">
        <v>79</v>
      </c>
      <c r="Q236" t="s">
        <v>79</v>
      </c>
      <c r="R236" t="s">
        <v>79</v>
      </c>
      <c r="S236" t="s">
        <v>79</v>
      </c>
      <c r="T236" t="s">
        <v>79</v>
      </c>
      <c r="U236" t="s">
        <v>79</v>
      </c>
      <c r="V236" t="s">
        <v>79</v>
      </c>
      <c r="W236">
        <v>4</v>
      </c>
      <c r="X236">
        <v>2</v>
      </c>
      <c r="Y236">
        <v>2</v>
      </c>
      <c r="Z236" s="1">
        <v>40297</v>
      </c>
      <c r="AA236">
        <v>38</v>
      </c>
      <c r="AB236">
        <v>382181004295</v>
      </c>
      <c r="AC236">
        <v>38</v>
      </c>
      <c r="AD236">
        <v>8936257</v>
      </c>
      <c r="AE236">
        <v>38218</v>
      </c>
      <c r="AF236" t="b">
        <v>0</v>
      </c>
    </row>
    <row r="237" spans="1:32" x14ac:dyDescent="0.2">
      <c r="A237">
        <v>1</v>
      </c>
      <c r="B237">
        <v>236</v>
      </c>
      <c r="C237">
        <v>2</v>
      </c>
      <c r="D237" t="s">
        <v>2451</v>
      </c>
      <c r="E237" t="s">
        <v>2452</v>
      </c>
      <c r="F237" t="s">
        <v>79</v>
      </c>
      <c r="G237" t="s">
        <v>79</v>
      </c>
      <c r="H237">
        <v>27</v>
      </c>
      <c r="I237">
        <v>0</v>
      </c>
      <c r="J237">
        <v>0</v>
      </c>
      <c r="K237" t="s">
        <v>863</v>
      </c>
      <c r="L237" t="s">
        <v>79</v>
      </c>
      <c r="M237" t="s">
        <v>79</v>
      </c>
      <c r="N237" t="s">
        <v>864</v>
      </c>
      <c r="O237" t="s">
        <v>79</v>
      </c>
      <c r="P237" t="s">
        <v>79</v>
      </c>
      <c r="Q237" t="s">
        <v>79</v>
      </c>
      <c r="R237" t="s">
        <v>79</v>
      </c>
      <c r="S237" t="s">
        <v>79</v>
      </c>
      <c r="T237" t="s">
        <v>79</v>
      </c>
      <c r="U237" t="s">
        <v>79</v>
      </c>
      <c r="V237" t="s">
        <v>79</v>
      </c>
      <c r="W237">
        <v>4</v>
      </c>
      <c r="X237">
        <v>2</v>
      </c>
      <c r="Y237">
        <v>2</v>
      </c>
      <c r="Z237" s="1">
        <v>40369</v>
      </c>
      <c r="AA237">
        <v>38</v>
      </c>
      <c r="AB237">
        <v>382181007105</v>
      </c>
      <c r="AC237">
        <v>38</v>
      </c>
      <c r="AD237">
        <v>8358291</v>
      </c>
      <c r="AE237">
        <v>38218</v>
      </c>
      <c r="AF237" t="b">
        <v>0</v>
      </c>
    </row>
    <row r="238" spans="1:32" x14ac:dyDescent="0.2">
      <c r="A238">
        <v>1</v>
      </c>
      <c r="B238">
        <v>237</v>
      </c>
      <c r="C238">
        <v>2</v>
      </c>
      <c r="D238" t="s">
        <v>2453</v>
      </c>
      <c r="E238" t="s">
        <v>2454</v>
      </c>
      <c r="F238" t="s">
        <v>79</v>
      </c>
      <c r="G238" t="s">
        <v>79</v>
      </c>
      <c r="H238">
        <v>27</v>
      </c>
      <c r="I238">
        <v>0</v>
      </c>
      <c r="J238">
        <v>0</v>
      </c>
      <c r="K238" t="s">
        <v>863</v>
      </c>
      <c r="L238" t="s">
        <v>79</v>
      </c>
      <c r="M238" t="s">
        <v>79</v>
      </c>
      <c r="N238" t="s">
        <v>864</v>
      </c>
      <c r="O238" t="s">
        <v>79</v>
      </c>
      <c r="P238" t="s">
        <v>79</v>
      </c>
      <c r="Q238" t="s">
        <v>79</v>
      </c>
      <c r="R238" t="s">
        <v>79</v>
      </c>
      <c r="S238" t="s">
        <v>79</v>
      </c>
      <c r="T238" t="s">
        <v>79</v>
      </c>
      <c r="U238" t="s">
        <v>79</v>
      </c>
      <c r="V238" t="s">
        <v>79</v>
      </c>
      <c r="W238">
        <v>4</v>
      </c>
      <c r="X238">
        <v>2</v>
      </c>
      <c r="Y238">
        <v>1</v>
      </c>
      <c r="Z238" s="1">
        <v>40799</v>
      </c>
      <c r="AA238">
        <v>38</v>
      </c>
      <c r="AB238">
        <v>382181109135</v>
      </c>
      <c r="AC238">
        <v>38</v>
      </c>
      <c r="AD238">
        <v>8190590</v>
      </c>
      <c r="AE238">
        <v>38218</v>
      </c>
      <c r="AF238" t="b">
        <v>0</v>
      </c>
    </row>
    <row r="239" spans="1:32" x14ac:dyDescent="0.2">
      <c r="A239">
        <v>1</v>
      </c>
      <c r="B239">
        <v>238</v>
      </c>
      <c r="C239">
        <v>2</v>
      </c>
      <c r="D239" t="s">
        <v>2455</v>
      </c>
      <c r="E239" t="s">
        <v>2456</v>
      </c>
      <c r="F239" t="s">
        <v>79</v>
      </c>
      <c r="G239" t="s">
        <v>79</v>
      </c>
      <c r="H239">
        <v>27</v>
      </c>
      <c r="I239">
        <v>0</v>
      </c>
      <c r="J239">
        <v>0</v>
      </c>
      <c r="K239" t="s">
        <v>863</v>
      </c>
      <c r="L239" t="s">
        <v>79</v>
      </c>
      <c r="M239" t="s">
        <v>79</v>
      </c>
      <c r="N239" t="s">
        <v>864</v>
      </c>
      <c r="O239" t="s">
        <v>79</v>
      </c>
      <c r="P239" t="s">
        <v>79</v>
      </c>
      <c r="Q239" t="s">
        <v>79</v>
      </c>
      <c r="R239" t="s">
        <v>79</v>
      </c>
      <c r="S239" t="s">
        <v>79</v>
      </c>
      <c r="T239" t="s">
        <v>79</v>
      </c>
      <c r="U239" t="s">
        <v>79</v>
      </c>
      <c r="V239" t="s">
        <v>79</v>
      </c>
      <c r="W239">
        <v>4</v>
      </c>
      <c r="X239">
        <v>2</v>
      </c>
      <c r="Y239">
        <v>1</v>
      </c>
      <c r="Z239" s="1">
        <v>40962</v>
      </c>
      <c r="AA239">
        <v>38</v>
      </c>
      <c r="AB239">
        <v>382181202235</v>
      </c>
      <c r="AC239">
        <v>38</v>
      </c>
      <c r="AD239">
        <v>9498057</v>
      </c>
      <c r="AE239">
        <v>38218</v>
      </c>
      <c r="AF239" t="b">
        <v>0</v>
      </c>
    </row>
    <row r="240" spans="1:32" x14ac:dyDescent="0.2">
      <c r="A240">
        <v>1</v>
      </c>
      <c r="B240">
        <v>239</v>
      </c>
      <c r="C240">
        <v>2</v>
      </c>
      <c r="D240" t="s">
        <v>2457</v>
      </c>
      <c r="E240" t="s">
        <v>2458</v>
      </c>
      <c r="F240" t="s">
        <v>79</v>
      </c>
      <c r="G240" t="s">
        <v>79</v>
      </c>
      <c r="H240">
        <v>27</v>
      </c>
      <c r="I240">
        <v>0</v>
      </c>
      <c r="J240">
        <v>0</v>
      </c>
      <c r="K240" t="s">
        <v>863</v>
      </c>
      <c r="L240" t="s">
        <v>79</v>
      </c>
      <c r="M240" t="s">
        <v>79</v>
      </c>
      <c r="N240" t="s">
        <v>864</v>
      </c>
      <c r="O240" t="s">
        <v>79</v>
      </c>
      <c r="P240" t="s">
        <v>79</v>
      </c>
      <c r="Q240" t="s">
        <v>79</v>
      </c>
      <c r="R240" t="s">
        <v>79</v>
      </c>
      <c r="S240" t="s">
        <v>79</v>
      </c>
      <c r="T240" t="s">
        <v>79</v>
      </c>
      <c r="U240" t="s">
        <v>79</v>
      </c>
      <c r="V240" t="s">
        <v>79</v>
      </c>
      <c r="W240">
        <v>4</v>
      </c>
      <c r="X240">
        <v>1</v>
      </c>
      <c r="Y240">
        <v>6</v>
      </c>
      <c r="Z240" s="1">
        <v>41351</v>
      </c>
      <c r="AA240">
        <v>38</v>
      </c>
      <c r="AB240">
        <v>382181303185</v>
      </c>
      <c r="AC240">
        <v>38</v>
      </c>
      <c r="AD240">
        <v>9498056</v>
      </c>
      <c r="AE240">
        <v>38218</v>
      </c>
      <c r="AF240" t="b">
        <v>0</v>
      </c>
    </row>
    <row r="241" spans="1:32" x14ac:dyDescent="0.2">
      <c r="A241">
        <v>1</v>
      </c>
      <c r="B241">
        <v>240</v>
      </c>
      <c r="C241">
        <v>2</v>
      </c>
      <c r="D241" t="s">
        <v>2459</v>
      </c>
      <c r="E241" t="s">
        <v>2460</v>
      </c>
      <c r="F241" t="s">
        <v>79</v>
      </c>
      <c r="G241" t="s">
        <v>79</v>
      </c>
      <c r="H241">
        <v>27</v>
      </c>
      <c r="I241">
        <v>0</v>
      </c>
      <c r="J241">
        <v>0</v>
      </c>
      <c r="K241" t="s">
        <v>863</v>
      </c>
      <c r="L241" t="s">
        <v>79</v>
      </c>
      <c r="M241" t="s">
        <v>79</v>
      </c>
      <c r="N241" t="s">
        <v>864</v>
      </c>
      <c r="O241" t="s">
        <v>79</v>
      </c>
      <c r="P241" t="s">
        <v>79</v>
      </c>
      <c r="Q241" t="s">
        <v>79</v>
      </c>
      <c r="R241" t="s">
        <v>79</v>
      </c>
      <c r="S241" t="s">
        <v>79</v>
      </c>
      <c r="T241" t="s">
        <v>79</v>
      </c>
      <c r="U241" t="s">
        <v>79</v>
      </c>
      <c r="V241" t="s">
        <v>79</v>
      </c>
      <c r="W241">
        <v>4</v>
      </c>
      <c r="X241">
        <v>1</v>
      </c>
      <c r="Y241">
        <v>5</v>
      </c>
      <c r="Z241" s="1">
        <v>41434</v>
      </c>
      <c r="AA241">
        <v>38</v>
      </c>
      <c r="AB241">
        <v>382181306095</v>
      </c>
      <c r="AC241">
        <v>38</v>
      </c>
      <c r="AD241">
        <v>9441393</v>
      </c>
      <c r="AE241">
        <v>38218</v>
      </c>
      <c r="AF241" t="b">
        <v>0</v>
      </c>
    </row>
    <row r="242" spans="1:32" x14ac:dyDescent="0.2">
      <c r="A242">
        <v>1</v>
      </c>
      <c r="B242">
        <v>241</v>
      </c>
      <c r="C242">
        <v>2</v>
      </c>
      <c r="D242" t="s">
        <v>871</v>
      </c>
      <c r="E242" t="s">
        <v>872</v>
      </c>
      <c r="F242" t="s">
        <v>79</v>
      </c>
      <c r="G242" t="s">
        <v>79</v>
      </c>
      <c r="H242">
        <v>27</v>
      </c>
      <c r="I242">
        <v>0</v>
      </c>
      <c r="J242">
        <v>0</v>
      </c>
      <c r="K242" t="s">
        <v>863</v>
      </c>
      <c r="L242" t="s">
        <v>79</v>
      </c>
      <c r="M242" t="s">
        <v>79</v>
      </c>
      <c r="N242" t="s">
        <v>864</v>
      </c>
      <c r="O242" t="s">
        <v>79</v>
      </c>
      <c r="P242" t="s">
        <v>79</v>
      </c>
      <c r="Q242" t="s">
        <v>79</v>
      </c>
      <c r="R242" t="s">
        <v>79</v>
      </c>
      <c r="S242" t="s">
        <v>79</v>
      </c>
      <c r="T242" t="s">
        <v>79</v>
      </c>
      <c r="U242" t="s">
        <v>79</v>
      </c>
      <c r="V242" t="s">
        <v>79</v>
      </c>
      <c r="W242">
        <v>4</v>
      </c>
      <c r="X242">
        <v>1</v>
      </c>
      <c r="Y242">
        <v>5</v>
      </c>
      <c r="Z242" s="1">
        <v>41561</v>
      </c>
      <c r="AA242">
        <v>38</v>
      </c>
      <c r="AB242">
        <v>382181310145</v>
      </c>
      <c r="AC242">
        <v>38</v>
      </c>
      <c r="AD242">
        <v>9436418</v>
      </c>
      <c r="AE242">
        <v>38218</v>
      </c>
      <c r="AF242" t="b">
        <v>0</v>
      </c>
    </row>
    <row r="243" spans="1:32" x14ac:dyDescent="0.2">
      <c r="A243">
        <v>1</v>
      </c>
      <c r="B243">
        <v>242</v>
      </c>
      <c r="C243">
        <v>2</v>
      </c>
      <c r="D243" t="s">
        <v>873</v>
      </c>
      <c r="E243" t="s">
        <v>874</v>
      </c>
      <c r="F243" t="s">
        <v>79</v>
      </c>
      <c r="G243" t="s">
        <v>79</v>
      </c>
      <c r="H243">
        <v>27</v>
      </c>
      <c r="I243">
        <v>0</v>
      </c>
      <c r="J243">
        <v>0</v>
      </c>
      <c r="K243" t="s">
        <v>863</v>
      </c>
      <c r="L243" t="s">
        <v>79</v>
      </c>
      <c r="M243" t="s">
        <v>79</v>
      </c>
      <c r="N243" t="s">
        <v>864</v>
      </c>
      <c r="O243" t="s">
        <v>79</v>
      </c>
      <c r="P243" t="s">
        <v>79</v>
      </c>
      <c r="Q243" t="s">
        <v>79</v>
      </c>
      <c r="R243" t="s">
        <v>79</v>
      </c>
      <c r="S243" t="s">
        <v>79</v>
      </c>
      <c r="T243" t="s">
        <v>79</v>
      </c>
      <c r="U243" t="s">
        <v>79</v>
      </c>
      <c r="V243" t="s">
        <v>79</v>
      </c>
      <c r="W243">
        <v>4</v>
      </c>
      <c r="X243">
        <v>1</v>
      </c>
      <c r="Y243">
        <v>4</v>
      </c>
      <c r="Z243" s="1">
        <v>41759</v>
      </c>
      <c r="AA243">
        <v>38</v>
      </c>
      <c r="AB243">
        <v>382181404305</v>
      </c>
      <c r="AC243">
        <v>38</v>
      </c>
      <c r="AD243">
        <v>9294801</v>
      </c>
      <c r="AE243">
        <v>38218</v>
      </c>
      <c r="AF243" t="b">
        <v>0</v>
      </c>
    </row>
    <row r="244" spans="1:32" x14ac:dyDescent="0.2">
      <c r="A244">
        <v>1</v>
      </c>
      <c r="B244">
        <v>243</v>
      </c>
      <c r="C244">
        <v>2</v>
      </c>
      <c r="D244" t="s">
        <v>875</v>
      </c>
      <c r="E244" t="s">
        <v>876</v>
      </c>
      <c r="F244" t="s">
        <v>79</v>
      </c>
      <c r="G244" t="s">
        <v>79</v>
      </c>
      <c r="H244">
        <v>27</v>
      </c>
      <c r="I244">
        <v>0</v>
      </c>
      <c r="J244">
        <v>0</v>
      </c>
      <c r="K244" t="s">
        <v>863</v>
      </c>
      <c r="L244" t="s">
        <v>79</v>
      </c>
      <c r="M244" t="s">
        <v>79</v>
      </c>
      <c r="N244" t="s">
        <v>864</v>
      </c>
      <c r="O244" t="s">
        <v>79</v>
      </c>
      <c r="P244" t="s">
        <v>79</v>
      </c>
      <c r="Q244" t="s">
        <v>79</v>
      </c>
      <c r="R244" t="s">
        <v>79</v>
      </c>
      <c r="S244" t="s">
        <v>79</v>
      </c>
      <c r="T244" t="s">
        <v>79</v>
      </c>
      <c r="U244" t="s">
        <v>79</v>
      </c>
      <c r="V244" t="s">
        <v>79</v>
      </c>
      <c r="W244">
        <v>4</v>
      </c>
      <c r="X244">
        <v>1</v>
      </c>
      <c r="Y244">
        <v>4</v>
      </c>
      <c r="Z244" s="1">
        <v>41789</v>
      </c>
      <c r="AA244">
        <v>38</v>
      </c>
      <c r="AB244">
        <v>382181405305</v>
      </c>
      <c r="AC244">
        <v>38</v>
      </c>
      <c r="AD244">
        <v>9439147</v>
      </c>
      <c r="AE244">
        <v>38218</v>
      </c>
      <c r="AF244" t="b">
        <v>0</v>
      </c>
    </row>
    <row r="245" spans="1:32" x14ac:dyDescent="0.2">
      <c r="A245">
        <v>1</v>
      </c>
      <c r="B245">
        <v>244</v>
      </c>
      <c r="C245">
        <v>2</v>
      </c>
      <c r="D245" t="s">
        <v>2461</v>
      </c>
      <c r="E245" t="s">
        <v>2462</v>
      </c>
      <c r="F245" t="s">
        <v>79</v>
      </c>
      <c r="G245" t="s">
        <v>79</v>
      </c>
      <c r="H245">
        <v>27</v>
      </c>
      <c r="I245">
        <v>0</v>
      </c>
      <c r="J245">
        <v>0</v>
      </c>
      <c r="K245" t="s">
        <v>863</v>
      </c>
      <c r="L245" t="s">
        <v>79</v>
      </c>
      <c r="M245" t="s">
        <v>79</v>
      </c>
      <c r="N245" t="s">
        <v>864</v>
      </c>
      <c r="O245" t="s">
        <v>79</v>
      </c>
      <c r="P245" t="s">
        <v>79</v>
      </c>
      <c r="Q245" t="s">
        <v>79</v>
      </c>
      <c r="R245" t="s">
        <v>79</v>
      </c>
      <c r="S245" t="s">
        <v>79</v>
      </c>
      <c r="T245" t="s">
        <v>79</v>
      </c>
      <c r="U245" t="s">
        <v>79</v>
      </c>
      <c r="V245" t="s">
        <v>79</v>
      </c>
      <c r="W245">
        <v>4</v>
      </c>
      <c r="X245">
        <v>1</v>
      </c>
      <c r="Y245">
        <v>4</v>
      </c>
      <c r="Z245" s="1">
        <v>41844</v>
      </c>
      <c r="AA245">
        <v>38</v>
      </c>
      <c r="AB245">
        <v>382181407245</v>
      </c>
      <c r="AC245">
        <v>38</v>
      </c>
      <c r="AD245">
        <v>9442367</v>
      </c>
      <c r="AE245">
        <v>38218</v>
      </c>
      <c r="AF245" t="b">
        <v>0</v>
      </c>
    </row>
    <row r="246" spans="1:32" x14ac:dyDescent="0.2">
      <c r="A246">
        <v>1</v>
      </c>
      <c r="B246">
        <v>245</v>
      </c>
      <c r="C246">
        <v>2</v>
      </c>
      <c r="D246" t="s">
        <v>2463</v>
      </c>
      <c r="E246" t="s">
        <v>2464</v>
      </c>
      <c r="F246" t="s">
        <v>79</v>
      </c>
      <c r="G246" t="s">
        <v>79</v>
      </c>
      <c r="H246">
        <v>27</v>
      </c>
      <c r="I246">
        <v>0</v>
      </c>
      <c r="J246">
        <v>0</v>
      </c>
      <c r="K246" t="s">
        <v>863</v>
      </c>
      <c r="L246" t="s">
        <v>79</v>
      </c>
      <c r="M246" t="s">
        <v>79</v>
      </c>
      <c r="N246" t="s">
        <v>864</v>
      </c>
      <c r="O246" t="s">
        <v>79</v>
      </c>
      <c r="P246" t="s">
        <v>79</v>
      </c>
      <c r="Q246" t="s">
        <v>79</v>
      </c>
      <c r="R246" t="s">
        <v>79</v>
      </c>
      <c r="S246" t="s">
        <v>79</v>
      </c>
      <c r="T246" t="s">
        <v>79</v>
      </c>
      <c r="U246" t="s">
        <v>79</v>
      </c>
      <c r="V246" t="s">
        <v>79</v>
      </c>
      <c r="W246">
        <v>4</v>
      </c>
      <c r="X246">
        <v>1</v>
      </c>
      <c r="Y246">
        <v>4</v>
      </c>
      <c r="Z246" s="1">
        <v>41861</v>
      </c>
      <c r="AA246">
        <v>38</v>
      </c>
      <c r="AB246">
        <v>382181408105</v>
      </c>
      <c r="AC246">
        <v>38</v>
      </c>
      <c r="AD246">
        <v>9450999</v>
      </c>
      <c r="AE246">
        <v>38218</v>
      </c>
      <c r="AF246" t="b">
        <v>0</v>
      </c>
    </row>
    <row r="247" spans="1:32" x14ac:dyDescent="0.2">
      <c r="A247">
        <v>1</v>
      </c>
      <c r="B247">
        <v>246</v>
      </c>
      <c r="C247">
        <v>2</v>
      </c>
      <c r="D247" t="s">
        <v>2465</v>
      </c>
      <c r="E247" t="s">
        <v>2466</v>
      </c>
      <c r="F247" t="s">
        <v>79</v>
      </c>
      <c r="G247" t="s">
        <v>79</v>
      </c>
      <c r="H247">
        <v>27</v>
      </c>
      <c r="I247">
        <v>0</v>
      </c>
      <c r="J247">
        <v>0</v>
      </c>
      <c r="K247" t="s">
        <v>863</v>
      </c>
      <c r="L247" t="s">
        <v>79</v>
      </c>
      <c r="M247" t="s">
        <v>79</v>
      </c>
      <c r="N247" t="s">
        <v>864</v>
      </c>
      <c r="O247" t="s">
        <v>79</v>
      </c>
      <c r="P247" t="s">
        <v>79</v>
      </c>
      <c r="Q247" t="s">
        <v>79</v>
      </c>
      <c r="R247" t="s">
        <v>79</v>
      </c>
      <c r="S247" t="s">
        <v>79</v>
      </c>
      <c r="T247" t="s">
        <v>79</v>
      </c>
      <c r="U247" t="s">
        <v>79</v>
      </c>
      <c r="V247" t="s">
        <v>79</v>
      </c>
      <c r="W247">
        <v>4</v>
      </c>
      <c r="X247">
        <v>1</v>
      </c>
      <c r="Y247">
        <v>4</v>
      </c>
      <c r="Z247" s="1">
        <v>42045</v>
      </c>
      <c r="AA247">
        <v>38</v>
      </c>
      <c r="AB247">
        <v>382181502105</v>
      </c>
      <c r="AC247">
        <v>38</v>
      </c>
      <c r="AD247">
        <v>9469535</v>
      </c>
      <c r="AE247">
        <v>38218</v>
      </c>
      <c r="AF247" t="b">
        <v>0</v>
      </c>
    </row>
    <row r="248" spans="1:32" x14ac:dyDescent="0.2">
      <c r="A248">
        <v>1</v>
      </c>
      <c r="B248">
        <v>247</v>
      </c>
      <c r="C248">
        <v>2</v>
      </c>
      <c r="D248" t="s">
        <v>2467</v>
      </c>
      <c r="E248" t="s">
        <v>2468</v>
      </c>
      <c r="F248" t="s">
        <v>79</v>
      </c>
      <c r="G248" t="s">
        <v>79</v>
      </c>
      <c r="H248">
        <v>27</v>
      </c>
      <c r="I248">
        <v>0</v>
      </c>
      <c r="J248">
        <v>0</v>
      </c>
      <c r="K248" t="s">
        <v>863</v>
      </c>
      <c r="L248" t="s">
        <v>79</v>
      </c>
      <c r="M248" t="s">
        <v>79</v>
      </c>
      <c r="N248" t="s">
        <v>864</v>
      </c>
      <c r="O248" t="s">
        <v>79</v>
      </c>
      <c r="P248" t="s">
        <v>79</v>
      </c>
      <c r="Q248" t="s">
        <v>79</v>
      </c>
      <c r="R248" t="s">
        <v>79</v>
      </c>
      <c r="S248" t="s">
        <v>79</v>
      </c>
      <c r="T248" t="s">
        <v>79</v>
      </c>
      <c r="U248" t="s">
        <v>79</v>
      </c>
      <c r="V248" t="s">
        <v>79</v>
      </c>
      <c r="W248">
        <v>4</v>
      </c>
      <c r="X248">
        <v>1</v>
      </c>
      <c r="Y248">
        <v>3</v>
      </c>
      <c r="Z248" s="1">
        <v>42097</v>
      </c>
      <c r="AA248">
        <v>38</v>
      </c>
      <c r="AB248">
        <v>382181504035</v>
      </c>
      <c r="AC248">
        <v>38</v>
      </c>
      <c r="AD248">
        <v>9472487</v>
      </c>
      <c r="AE248">
        <v>38218</v>
      </c>
      <c r="AF248" t="b">
        <v>0</v>
      </c>
    </row>
    <row r="249" spans="1:32" x14ac:dyDescent="0.2">
      <c r="A249">
        <v>1</v>
      </c>
      <c r="B249">
        <v>248</v>
      </c>
      <c r="C249">
        <v>2</v>
      </c>
      <c r="D249" t="s">
        <v>2469</v>
      </c>
      <c r="E249" t="s">
        <v>2470</v>
      </c>
      <c r="F249" t="s">
        <v>79</v>
      </c>
      <c r="G249" t="s">
        <v>79</v>
      </c>
      <c r="H249">
        <v>27</v>
      </c>
      <c r="I249">
        <v>0</v>
      </c>
      <c r="J249">
        <v>0</v>
      </c>
      <c r="K249" t="s">
        <v>863</v>
      </c>
      <c r="L249" t="s">
        <v>79</v>
      </c>
      <c r="M249" t="s">
        <v>79</v>
      </c>
      <c r="N249" t="s">
        <v>864</v>
      </c>
      <c r="O249" t="s">
        <v>79</v>
      </c>
      <c r="P249" t="s">
        <v>79</v>
      </c>
      <c r="Q249" t="s">
        <v>79</v>
      </c>
      <c r="R249" t="s">
        <v>79</v>
      </c>
      <c r="S249" t="s">
        <v>79</v>
      </c>
      <c r="T249" t="s">
        <v>79</v>
      </c>
      <c r="U249" t="s">
        <v>79</v>
      </c>
      <c r="V249" t="s">
        <v>79</v>
      </c>
      <c r="W249">
        <v>4</v>
      </c>
      <c r="X249">
        <v>1</v>
      </c>
      <c r="Y249">
        <v>3</v>
      </c>
      <c r="Z249" s="1">
        <v>42218</v>
      </c>
      <c r="AA249">
        <v>38</v>
      </c>
      <c r="AB249">
        <v>382181508025</v>
      </c>
      <c r="AC249">
        <v>38</v>
      </c>
      <c r="AD249">
        <v>9472490</v>
      </c>
      <c r="AE249">
        <v>38218</v>
      </c>
      <c r="AF249" t="b">
        <v>0</v>
      </c>
    </row>
    <row r="250" spans="1:32" x14ac:dyDescent="0.2">
      <c r="A250">
        <v>1</v>
      </c>
      <c r="B250">
        <v>249</v>
      </c>
      <c r="C250">
        <v>2</v>
      </c>
      <c r="D250" t="s">
        <v>2471</v>
      </c>
      <c r="E250" t="s">
        <v>2472</v>
      </c>
      <c r="F250" t="s">
        <v>79</v>
      </c>
      <c r="G250" t="s">
        <v>79</v>
      </c>
      <c r="H250">
        <v>27</v>
      </c>
      <c r="I250">
        <v>0</v>
      </c>
      <c r="J250">
        <v>0</v>
      </c>
      <c r="K250" t="s">
        <v>863</v>
      </c>
      <c r="L250" t="s">
        <v>79</v>
      </c>
      <c r="M250" t="s">
        <v>79</v>
      </c>
      <c r="N250" t="s">
        <v>864</v>
      </c>
      <c r="O250" t="s">
        <v>79</v>
      </c>
      <c r="P250" t="s">
        <v>79</v>
      </c>
      <c r="Q250" t="s">
        <v>79</v>
      </c>
      <c r="R250" t="s">
        <v>79</v>
      </c>
      <c r="S250" t="s">
        <v>79</v>
      </c>
      <c r="T250" t="s">
        <v>79</v>
      </c>
      <c r="U250" t="s">
        <v>79</v>
      </c>
      <c r="V250" t="s">
        <v>79</v>
      </c>
      <c r="W250">
        <v>4</v>
      </c>
      <c r="X250">
        <v>1</v>
      </c>
      <c r="Y250">
        <v>3</v>
      </c>
      <c r="Z250" s="1">
        <v>42353</v>
      </c>
      <c r="AA250">
        <v>38</v>
      </c>
      <c r="AB250">
        <v>382181512155</v>
      </c>
      <c r="AC250">
        <v>38</v>
      </c>
      <c r="AD250">
        <v>9472463</v>
      </c>
      <c r="AE250">
        <v>38218</v>
      </c>
      <c r="AF250" t="b">
        <v>0</v>
      </c>
    </row>
    <row r="251" spans="1:32" x14ac:dyDescent="0.2">
      <c r="A251">
        <v>1</v>
      </c>
      <c r="B251">
        <v>250</v>
      </c>
      <c r="C251">
        <v>2</v>
      </c>
      <c r="D251" t="s">
        <v>2473</v>
      </c>
      <c r="E251" t="s">
        <v>2474</v>
      </c>
      <c r="F251" t="s">
        <v>79</v>
      </c>
      <c r="G251" t="s">
        <v>79</v>
      </c>
      <c r="H251">
        <v>27</v>
      </c>
      <c r="I251">
        <v>0</v>
      </c>
      <c r="J251">
        <v>0</v>
      </c>
      <c r="K251" t="s">
        <v>863</v>
      </c>
      <c r="L251" t="s">
        <v>79</v>
      </c>
      <c r="M251" t="s">
        <v>79</v>
      </c>
      <c r="N251" t="s">
        <v>864</v>
      </c>
      <c r="O251" t="s">
        <v>79</v>
      </c>
      <c r="P251" t="s">
        <v>79</v>
      </c>
      <c r="Q251" t="s">
        <v>79</v>
      </c>
      <c r="R251" t="s">
        <v>79</v>
      </c>
      <c r="S251" t="s">
        <v>79</v>
      </c>
      <c r="T251" t="s">
        <v>79</v>
      </c>
      <c r="U251" t="s">
        <v>79</v>
      </c>
      <c r="V251" t="s">
        <v>79</v>
      </c>
      <c r="W251">
        <v>4</v>
      </c>
      <c r="X251">
        <v>1</v>
      </c>
      <c r="Y251">
        <v>2</v>
      </c>
      <c r="Z251" s="1">
        <v>42582</v>
      </c>
      <c r="AA251">
        <v>38</v>
      </c>
      <c r="AB251">
        <v>382181607315</v>
      </c>
      <c r="AC251">
        <v>38</v>
      </c>
      <c r="AD251">
        <v>9472493</v>
      </c>
      <c r="AE251">
        <v>38218</v>
      </c>
      <c r="AF251" t="b">
        <v>0</v>
      </c>
    </row>
    <row r="252" spans="1:32" x14ac:dyDescent="0.2">
      <c r="A252">
        <v>1</v>
      </c>
      <c r="B252">
        <v>251</v>
      </c>
      <c r="C252">
        <v>1</v>
      </c>
      <c r="D252" t="s">
        <v>2475</v>
      </c>
      <c r="E252" t="s">
        <v>2476</v>
      </c>
      <c r="F252" t="s">
        <v>79</v>
      </c>
      <c r="G252" t="s">
        <v>79</v>
      </c>
      <c r="H252">
        <v>25</v>
      </c>
      <c r="I252">
        <v>0</v>
      </c>
      <c r="J252">
        <v>0</v>
      </c>
      <c r="K252" t="s">
        <v>879</v>
      </c>
      <c r="L252" t="s">
        <v>79</v>
      </c>
      <c r="M252" t="s">
        <v>79</v>
      </c>
      <c r="N252" t="s">
        <v>880</v>
      </c>
      <c r="O252" t="s">
        <v>79</v>
      </c>
      <c r="P252" t="s">
        <v>79</v>
      </c>
      <c r="Q252" t="s">
        <v>79</v>
      </c>
      <c r="R252" t="s">
        <v>79</v>
      </c>
      <c r="S252" t="s">
        <v>79</v>
      </c>
      <c r="T252" t="s">
        <v>79</v>
      </c>
      <c r="U252" t="s">
        <v>79</v>
      </c>
      <c r="V252" t="s">
        <v>79</v>
      </c>
      <c r="W252">
        <v>4</v>
      </c>
      <c r="X252">
        <v>3</v>
      </c>
      <c r="Y252">
        <v>2</v>
      </c>
      <c r="Z252" s="1">
        <v>39261</v>
      </c>
      <c r="AA252">
        <v>38</v>
      </c>
      <c r="AB252">
        <v>382260706280</v>
      </c>
      <c r="AC252">
        <v>38</v>
      </c>
      <c r="AD252">
        <v>8466040</v>
      </c>
      <c r="AE252">
        <v>38226</v>
      </c>
      <c r="AF252" t="b">
        <v>0</v>
      </c>
    </row>
    <row r="253" spans="1:32" x14ac:dyDescent="0.2">
      <c r="A253">
        <v>1</v>
      </c>
      <c r="B253">
        <v>252</v>
      </c>
      <c r="C253">
        <v>1</v>
      </c>
      <c r="D253" t="s">
        <v>2477</v>
      </c>
      <c r="E253" t="s">
        <v>2478</v>
      </c>
      <c r="F253" t="s">
        <v>79</v>
      </c>
      <c r="G253" t="s">
        <v>79</v>
      </c>
      <c r="H253">
        <v>25</v>
      </c>
      <c r="I253">
        <v>0</v>
      </c>
      <c r="J253">
        <v>0</v>
      </c>
      <c r="K253" t="s">
        <v>879</v>
      </c>
      <c r="L253" t="s">
        <v>79</v>
      </c>
      <c r="M253" t="s">
        <v>79</v>
      </c>
      <c r="N253" t="s">
        <v>880</v>
      </c>
      <c r="O253" t="s">
        <v>79</v>
      </c>
      <c r="P253" t="s">
        <v>79</v>
      </c>
      <c r="Q253" t="s">
        <v>79</v>
      </c>
      <c r="R253" t="s">
        <v>79</v>
      </c>
      <c r="S253" t="s">
        <v>79</v>
      </c>
      <c r="T253" t="s">
        <v>79</v>
      </c>
      <c r="U253" t="s">
        <v>79</v>
      </c>
      <c r="V253" t="s">
        <v>79</v>
      </c>
      <c r="W253">
        <v>4</v>
      </c>
      <c r="X253">
        <v>3</v>
      </c>
      <c r="Y253">
        <v>2</v>
      </c>
      <c r="Z253" s="1">
        <v>39314</v>
      </c>
      <c r="AA253">
        <v>38</v>
      </c>
      <c r="AB253">
        <v>382260708200</v>
      </c>
      <c r="AC253">
        <v>38</v>
      </c>
      <c r="AD253">
        <v>7352038</v>
      </c>
      <c r="AE253">
        <v>38226</v>
      </c>
      <c r="AF253" t="b">
        <v>0</v>
      </c>
    </row>
    <row r="254" spans="1:32" x14ac:dyDescent="0.2">
      <c r="A254">
        <v>1</v>
      </c>
      <c r="B254">
        <v>253</v>
      </c>
      <c r="C254">
        <v>1</v>
      </c>
      <c r="D254" t="s">
        <v>2479</v>
      </c>
      <c r="E254" t="s">
        <v>2480</v>
      </c>
      <c r="F254" t="s">
        <v>79</v>
      </c>
      <c r="G254" t="s">
        <v>79</v>
      </c>
      <c r="H254">
        <v>25</v>
      </c>
      <c r="I254">
        <v>0</v>
      </c>
      <c r="J254">
        <v>0</v>
      </c>
      <c r="K254" t="s">
        <v>879</v>
      </c>
      <c r="L254" t="s">
        <v>79</v>
      </c>
      <c r="M254" t="s">
        <v>79</v>
      </c>
      <c r="N254" t="s">
        <v>880</v>
      </c>
      <c r="O254" t="s">
        <v>79</v>
      </c>
      <c r="P254" t="s">
        <v>79</v>
      </c>
      <c r="Q254" t="s">
        <v>79</v>
      </c>
      <c r="R254" t="s">
        <v>79</v>
      </c>
      <c r="S254" t="s">
        <v>79</v>
      </c>
      <c r="T254" t="s">
        <v>79</v>
      </c>
      <c r="U254" t="s">
        <v>79</v>
      </c>
      <c r="V254" t="s">
        <v>79</v>
      </c>
      <c r="W254">
        <v>4</v>
      </c>
      <c r="X254">
        <v>3</v>
      </c>
      <c r="Y254">
        <v>1</v>
      </c>
      <c r="Z254" s="1">
        <v>39602</v>
      </c>
      <c r="AA254">
        <v>38</v>
      </c>
      <c r="AB254">
        <v>382260806030</v>
      </c>
      <c r="AC254">
        <v>38</v>
      </c>
      <c r="AD254">
        <v>8466052</v>
      </c>
      <c r="AE254">
        <v>38226</v>
      </c>
      <c r="AF254" t="b">
        <v>0</v>
      </c>
    </row>
    <row r="255" spans="1:32" x14ac:dyDescent="0.2">
      <c r="A255">
        <v>1</v>
      </c>
      <c r="B255">
        <v>254</v>
      </c>
      <c r="C255">
        <v>1</v>
      </c>
      <c r="D255" t="s">
        <v>2481</v>
      </c>
      <c r="E255" t="s">
        <v>2482</v>
      </c>
      <c r="F255" t="s">
        <v>79</v>
      </c>
      <c r="G255" t="s">
        <v>79</v>
      </c>
      <c r="H255">
        <v>25</v>
      </c>
      <c r="I255">
        <v>0</v>
      </c>
      <c r="J255">
        <v>0</v>
      </c>
      <c r="K255" t="s">
        <v>879</v>
      </c>
      <c r="L255" t="s">
        <v>79</v>
      </c>
      <c r="M255" t="s">
        <v>79</v>
      </c>
      <c r="N255" t="s">
        <v>880</v>
      </c>
      <c r="O255" t="s">
        <v>79</v>
      </c>
      <c r="P255" t="s">
        <v>79</v>
      </c>
      <c r="Q255" t="s">
        <v>79</v>
      </c>
      <c r="R255" t="s">
        <v>79</v>
      </c>
      <c r="S255" t="s">
        <v>79</v>
      </c>
      <c r="T255" t="s">
        <v>79</v>
      </c>
      <c r="U255" t="s">
        <v>79</v>
      </c>
      <c r="V255" t="s">
        <v>79</v>
      </c>
      <c r="W255">
        <v>4</v>
      </c>
      <c r="X255">
        <v>3</v>
      </c>
      <c r="Y255">
        <v>1</v>
      </c>
      <c r="Z255" s="1">
        <v>39678</v>
      </c>
      <c r="AA255">
        <v>38</v>
      </c>
      <c r="AB255">
        <v>382260808180</v>
      </c>
      <c r="AC255">
        <v>38</v>
      </c>
      <c r="AD255">
        <v>8606167</v>
      </c>
      <c r="AE255">
        <v>38226</v>
      </c>
      <c r="AF255" t="b">
        <v>0</v>
      </c>
    </row>
    <row r="256" spans="1:32" x14ac:dyDescent="0.2">
      <c r="A256">
        <v>1</v>
      </c>
      <c r="B256">
        <v>255</v>
      </c>
      <c r="C256">
        <v>1</v>
      </c>
      <c r="D256" t="s">
        <v>2483</v>
      </c>
      <c r="E256" t="s">
        <v>2484</v>
      </c>
      <c r="F256" t="s">
        <v>79</v>
      </c>
      <c r="G256" t="s">
        <v>79</v>
      </c>
      <c r="H256">
        <v>25</v>
      </c>
      <c r="I256">
        <v>0</v>
      </c>
      <c r="J256">
        <v>0</v>
      </c>
      <c r="K256" t="s">
        <v>879</v>
      </c>
      <c r="L256" t="s">
        <v>79</v>
      </c>
      <c r="M256" t="s">
        <v>79</v>
      </c>
      <c r="N256" t="s">
        <v>880</v>
      </c>
      <c r="O256" t="s">
        <v>79</v>
      </c>
      <c r="P256" t="s">
        <v>79</v>
      </c>
      <c r="Q256" t="s">
        <v>79</v>
      </c>
      <c r="R256" t="s">
        <v>79</v>
      </c>
      <c r="S256" t="s">
        <v>79</v>
      </c>
      <c r="T256" t="s">
        <v>79</v>
      </c>
      <c r="U256" t="s">
        <v>79</v>
      </c>
      <c r="V256" t="s">
        <v>79</v>
      </c>
      <c r="W256">
        <v>4</v>
      </c>
      <c r="X256">
        <v>2</v>
      </c>
      <c r="Y256">
        <v>2</v>
      </c>
      <c r="Z256" s="1">
        <v>40339</v>
      </c>
      <c r="AA256">
        <v>38</v>
      </c>
      <c r="AB256">
        <v>382261006100</v>
      </c>
      <c r="AC256">
        <v>38</v>
      </c>
      <c r="AD256">
        <v>9482948</v>
      </c>
      <c r="AE256">
        <v>38226</v>
      </c>
      <c r="AF256" t="b">
        <v>0</v>
      </c>
    </row>
    <row r="257" spans="1:32" x14ac:dyDescent="0.2">
      <c r="A257">
        <v>1</v>
      </c>
      <c r="B257">
        <v>256</v>
      </c>
      <c r="C257">
        <v>1</v>
      </c>
      <c r="D257" t="s">
        <v>2485</v>
      </c>
      <c r="E257" t="s">
        <v>2486</v>
      </c>
      <c r="F257" t="s">
        <v>79</v>
      </c>
      <c r="G257" t="s">
        <v>79</v>
      </c>
      <c r="H257">
        <v>25</v>
      </c>
      <c r="I257">
        <v>0</v>
      </c>
      <c r="J257">
        <v>0</v>
      </c>
      <c r="K257" t="s">
        <v>879</v>
      </c>
      <c r="L257" t="s">
        <v>79</v>
      </c>
      <c r="M257" t="s">
        <v>79</v>
      </c>
      <c r="N257" t="s">
        <v>880</v>
      </c>
      <c r="O257" t="s">
        <v>79</v>
      </c>
      <c r="P257" t="s">
        <v>79</v>
      </c>
      <c r="Q257" t="s">
        <v>79</v>
      </c>
      <c r="R257" t="s">
        <v>79</v>
      </c>
      <c r="S257" t="s">
        <v>79</v>
      </c>
      <c r="T257" t="s">
        <v>79</v>
      </c>
      <c r="U257" t="s">
        <v>79</v>
      </c>
      <c r="V257" t="s">
        <v>79</v>
      </c>
      <c r="W257">
        <v>4</v>
      </c>
      <c r="X257">
        <v>2</v>
      </c>
      <c r="Y257">
        <v>2</v>
      </c>
      <c r="Z257" s="1">
        <v>40361</v>
      </c>
      <c r="AA257">
        <v>38</v>
      </c>
      <c r="AB257">
        <v>382261007020</v>
      </c>
      <c r="AC257">
        <v>38</v>
      </c>
      <c r="AD257">
        <v>8193448</v>
      </c>
      <c r="AE257">
        <v>38226</v>
      </c>
      <c r="AF257" t="b">
        <v>0</v>
      </c>
    </row>
    <row r="258" spans="1:32" x14ac:dyDescent="0.2">
      <c r="A258">
        <v>1</v>
      </c>
      <c r="B258">
        <v>257</v>
      </c>
      <c r="C258">
        <v>1</v>
      </c>
      <c r="D258" t="s">
        <v>2487</v>
      </c>
      <c r="E258" t="s">
        <v>2488</v>
      </c>
      <c r="F258" t="s">
        <v>79</v>
      </c>
      <c r="G258" t="s">
        <v>79</v>
      </c>
      <c r="H258">
        <v>25</v>
      </c>
      <c r="I258">
        <v>0</v>
      </c>
      <c r="J258">
        <v>0</v>
      </c>
      <c r="K258" t="s">
        <v>879</v>
      </c>
      <c r="L258" t="s">
        <v>79</v>
      </c>
      <c r="M258" t="s">
        <v>79</v>
      </c>
      <c r="N258" t="s">
        <v>880</v>
      </c>
      <c r="O258" t="s">
        <v>79</v>
      </c>
      <c r="P258" t="s">
        <v>79</v>
      </c>
      <c r="Q258" t="s">
        <v>79</v>
      </c>
      <c r="R258" t="s">
        <v>79</v>
      </c>
      <c r="S258" t="s">
        <v>79</v>
      </c>
      <c r="T258" t="s">
        <v>79</v>
      </c>
      <c r="U258" t="s">
        <v>79</v>
      </c>
      <c r="V258" t="s">
        <v>79</v>
      </c>
      <c r="W258">
        <v>4</v>
      </c>
      <c r="X258">
        <v>2</v>
      </c>
      <c r="Y258">
        <v>2</v>
      </c>
      <c r="Z258" s="1">
        <v>40375</v>
      </c>
      <c r="AA258">
        <v>38</v>
      </c>
      <c r="AB258">
        <v>382261007160</v>
      </c>
      <c r="AC258">
        <v>38</v>
      </c>
      <c r="AD258">
        <v>8212775</v>
      </c>
      <c r="AE258">
        <v>38226</v>
      </c>
      <c r="AF258" t="b">
        <v>0</v>
      </c>
    </row>
    <row r="259" spans="1:32" x14ac:dyDescent="0.2">
      <c r="A259">
        <v>1</v>
      </c>
      <c r="B259">
        <v>258</v>
      </c>
      <c r="C259">
        <v>1</v>
      </c>
      <c r="D259" t="s">
        <v>2489</v>
      </c>
      <c r="E259" t="s">
        <v>2490</v>
      </c>
      <c r="F259" t="s">
        <v>79</v>
      </c>
      <c r="G259" t="s">
        <v>79</v>
      </c>
      <c r="H259">
        <v>25</v>
      </c>
      <c r="I259">
        <v>0</v>
      </c>
      <c r="J259">
        <v>0</v>
      </c>
      <c r="K259" t="s">
        <v>879</v>
      </c>
      <c r="L259" t="s">
        <v>79</v>
      </c>
      <c r="M259" t="s">
        <v>79</v>
      </c>
      <c r="N259" t="s">
        <v>880</v>
      </c>
      <c r="O259" t="s">
        <v>79</v>
      </c>
      <c r="P259" t="s">
        <v>79</v>
      </c>
      <c r="Q259" t="s">
        <v>79</v>
      </c>
      <c r="R259" t="s">
        <v>79</v>
      </c>
      <c r="S259" t="s">
        <v>79</v>
      </c>
      <c r="T259" t="s">
        <v>79</v>
      </c>
      <c r="U259" t="s">
        <v>79</v>
      </c>
      <c r="V259" t="s">
        <v>79</v>
      </c>
      <c r="W259">
        <v>4</v>
      </c>
      <c r="X259">
        <v>2</v>
      </c>
      <c r="Y259">
        <v>2</v>
      </c>
      <c r="Z259" s="1">
        <v>40393</v>
      </c>
      <c r="AA259">
        <v>38</v>
      </c>
      <c r="AB259">
        <v>382261008030</v>
      </c>
      <c r="AC259">
        <v>38</v>
      </c>
      <c r="AD259">
        <v>8212787</v>
      </c>
      <c r="AE259">
        <v>38226</v>
      </c>
      <c r="AF259" t="b">
        <v>0</v>
      </c>
    </row>
    <row r="260" spans="1:32" x14ac:dyDescent="0.2">
      <c r="A260">
        <v>1</v>
      </c>
      <c r="B260">
        <v>259</v>
      </c>
      <c r="C260">
        <v>1</v>
      </c>
      <c r="D260" t="s">
        <v>2491</v>
      </c>
      <c r="E260" t="s">
        <v>2492</v>
      </c>
      <c r="F260" t="s">
        <v>79</v>
      </c>
      <c r="G260" t="s">
        <v>79</v>
      </c>
      <c r="H260">
        <v>25</v>
      </c>
      <c r="I260">
        <v>0</v>
      </c>
      <c r="J260">
        <v>0</v>
      </c>
      <c r="K260" t="s">
        <v>879</v>
      </c>
      <c r="L260" t="s">
        <v>79</v>
      </c>
      <c r="M260" t="s">
        <v>79</v>
      </c>
      <c r="N260" t="s">
        <v>880</v>
      </c>
      <c r="O260" t="s">
        <v>79</v>
      </c>
      <c r="P260" t="s">
        <v>79</v>
      </c>
      <c r="Q260" t="s">
        <v>79</v>
      </c>
      <c r="R260" t="s">
        <v>79</v>
      </c>
      <c r="S260" t="s">
        <v>79</v>
      </c>
      <c r="T260" t="s">
        <v>79</v>
      </c>
      <c r="U260" t="s">
        <v>79</v>
      </c>
      <c r="V260" t="s">
        <v>79</v>
      </c>
      <c r="W260">
        <v>4</v>
      </c>
      <c r="X260">
        <v>2</v>
      </c>
      <c r="Y260">
        <v>2</v>
      </c>
      <c r="Z260" s="1">
        <v>40475</v>
      </c>
      <c r="AA260">
        <v>38</v>
      </c>
      <c r="AB260">
        <v>382261010240</v>
      </c>
      <c r="AC260">
        <v>38</v>
      </c>
      <c r="AD260">
        <v>9472219</v>
      </c>
      <c r="AE260">
        <v>38226</v>
      </c>
      <c r="AF260" t="b">
        <v>0</v>
      </c>
    </row>
    <row r="261" spans="1:32" x14ac:dyDescent="0.2">
      <c r="A261">
        <v>1</v>
      </c>
      <c r="B261">
        <v>260</v>
      </c>
      <c r="C261">
        <v>1</v>
      </c>
      <c r="D261" t="s">
        <v>2493</v>
      </c>
      <c r="E261" t="s">
        <v>2494</v>
      </c>
      <c r="F261" t="s">
        <v>79</v>
      </c>
      <c r="G261" t="s">
        <v>79</v>
      </c>
      <c r="H261">
        <v>25</v>
      </c>
      <c r="I261">
        <v>0</v>
      </c>
      <c r="J261">
        <v>0</v>
      </c>
      <c r="K261" t="s">
        <v>879</v>
      </c>
      <c r="L261" t="s">
        <v>79</v>
      </c>
      <c r="M261" t="s">
        <v>79</v>
      </c>
      <c r="N261" t="s">
        <v>880</v>
      </c>
      <c r="O261" t="s">
        <v>79</v>
      </c>
      <c r="P261" t="s">
        <v>79</v>
      </c>
      <c r="Q261" t="s">
        <v>79</v>
      </c>
      <c r="R261" t="s">
        <v>79</v>
      </c>
      <c r="S261" t="s">
        <v>79</v>
      </c>
      <c r="T261" t="s">
        <v>79</v>
      </c>
      <c r="U261" t="s">
        <v>79</v>
      </c>
      <c r="V261" t="s">
        <v>79</v>
      </c>
      <c r="W261">
        <v>4</v>
      </c>
      <c r="X261">
        <v>2</v>
      </c>
      <c r="Y261">
        <v>2</v>
      </c>
      <c r="Z261" s="1">
        <v>40483</v>
      </c>
      <c r="AA261">
        <v>38</v>
      </c>
      <c r="AB261">
        <v>382261011010</v>
      </c>
      <c r="AC261">
        <v>38</v>
      </c>
      <c r="AD261">
        <v>8193525</v>
      </c>
      <c r="AE261">
        <v>38226</v>
      </c>
      <c r="AF261" t="b">
        <v>0</v>
      </c>
    </row>
    <row r="262" spans="1:32" x14ac:dyDescent="0.2">
      <c r="A262">
        <v>1</v>
      </c>
      <c r="B262">
        <v>261</v>
      </c>
      <c r="C262">
        <v>1</v>
      </c>
      <c r="D262" t="s">
        <v>2495</v>
      </c>
      <c r="E262" t="s">
        <v>2496</v>
      </c>
      <c r="F262" t="s">
        <v>79</v>
      </c>
      <c r="G262" t="s">
        <v>79</v>
      </c>
      <c r="H262">
        <v>25</v>
      </c>
      <c r="I262">
        <v>0</v>
      </c>
      <c r="J262">
        <v>0</v>
      </c>
      <c r="K262" t="s">
        <v>879</v>
      </c>
      <c r="L262" t="s">
        <v>79</v>
      </c>
      <c r="M262" t="s">
        <v>79</v>
      </c>
      <c r="N262" t="s">
        <v>880</v>
      </c>
      <c r="O262" t="s">
        <v>79</v>
      </c>
      <c r="P262" t="s">
        <v>79</v>
      </c>
      <c r="Q262" t="s">
        <v>79</v>
      </c>
      <c r="R262" t="s">
        <v>79</v>
      </c>
      <c r="S262" t="s">
        <v>79</v>
      </c>
      <c r="T262" t="s">
        <v>79</v>
      </c>
      <c r="U262" t="s">
        <v>79</v>
      </c>
      <c r="V262" t="s">
        <v>79</v>
      </c>
      <c r="W262">
        <v>4</v>
      </c>
      <c r="X262">
        <v>2</v>
      </c>
      <c r="Y262">
        <v>1</v>
      </c>
      <c r="Z262" s="1">
        <v>40673</v>
      </c>
      <c r="AA262">
        <v>38</v>
      </c>
      <c r="AB262">
        <v>382261105100</v>
      </c>
      <c r="AC262">
        <v>38</v>
      </c>
      <c r="AD262">
        <v>8573593</v>
      </c>
      <c r="AE262">
        <v>38226</v>
      </c>
      <c r="AF262" t="b">
        <v>0</v>
      </c>
    </row>
    <row r="263" spans="1:32" x14ac:dyDescent="0.2">
      <c r="A263">
        <v>1</v>
      </c>
      <c r="B263">
        <v>262</v>
      </c>
      <c r="C263">
        <v>1</v>
      </c>
      <c r="D263" t="s">
        <v>2497</v>
      </c>
      <c r="E263" t="s">
        <v>2498</v>
      </c>
      <c r="F263" t="s">
        <v>79</v>
      </c>
      <c r="G263" t="s">
        <v>79</v>
      </c>
      <c r="H263">
        <v>25</v>
      </c>
      <c r="I263">
        <v>0</v>
      </c>
      <c r="J263">
        <v>0</v>
      </c>
      <c r="K263" t="s">
        <v>879</v>
      </c>
      <c r="L263" t="s">
        <v>79</v>
      </c>
      <c r="M263" t="s">
        <v>79</v>
      </c>
      <c r="N263" t="s">
        <v>880</v>
      </c>
      <c r="O263" t="s">
        <v>79</v>
      </c>
      <c r="P263" t="s">
        <v>79</v>
      </c>
      <c r="Q263" t="s">
        <v>79</v>
      </c>
      <c r="R263" t="s">
        <v>79</v>
      </c>
      <c r="S263" t="s">
        <v>79</v>
      </c>
      <c r="T263" t="s">
        <v>79</v>
      </c>
      <c r="U263" t="s">
        <v>79</v>
      </c>
      <c r="V263" t="s">
        <v>79</v>
      </c>
      <c r="W263">
        <v>4</v>
      </c>
      <c r="X263">
        <v>2</v>
      </c>
      <c r="Y263">
        <v>1</v>
      </c>
      <c r="Z263" s="1">
        <v>40708</v>
      </c>
      <c r="AA263">
        <v>38</v>
      </c>
      <c r="AB263">
        <v>382261106140</v>
      </c>
      <c r="AC263">
        <v>38</v>
      </c>
      <c r="AD263">
        <v>9295525</v>
      </c>
      <c r="AE263">
        <v>38226</v>
      </c>
      <c r="AF263" t="b">
        <v>0</v>
      </c>
    </row>
    <row r="264" spans="1:32" x14ac:dyDescent="0.2">
      <c r="A264">
        <v>1</v>
      </c>
      <c r="B264">
        <v>263</v>
      </c>
      <c r="C264">
        <v>1</v>
      </c>
      <c r="D264" t="s">
        <v>2499</v>
      </c>
      <c r="E264" t="s">
        <v>2500</v>
      </c>
      <c r="F264" t="s">
        <v>79</v>
      </c>
      <c r="G264" t="s">
        <v>79</v>
      </c>
      <c r="H264">
        <v>25</v>
      </c>
      <c r="I264">
        <v>0</v>
      </c>
      <c r="J264">
        <v>0</v>
      </c>
      <c r="K264" t="s">
        <v>879</v>
      </c>
      <c r="L264" t="s">
        <v>79</v>
      </c>
      <c r="M264" t="s">
        <v>79</v>
      </c>
      <c r="N264" t="s">
        <v>880</v>
      </c>
      <c r="O264" t="s">
        <v>79</v>
      </c>
      <c r="P264" t="s">
        <v>79</v>
      </c>
      <c r="Q264" t="s">
        <v>79</v>
      </c>
      <c r="R264" t="s">
        <v>79</v>
      </c>
      <c r="S264" t="s">
        <v>79</v>
      </c>
      <c r="T264" t="s">
        <v>79</v>
      </c>
      <c r="U264" t="s">
        <v>79</v>
      </c>
      <c r="V264" t="s">
        <v>79</v>
      </c>
      <c r="W264">
        <v>4</v>
      </c>
      <c r="X264">
        <v>1</v>
      </c>
      <c r="Y264">
        <v>5</v>
      </c>
      <c r="Z264" s="1">
        <v>41682</v>
      </c>
      <c r="AA264">
        <v>38</v>
      </c>
      <c r="AB264">
        <v>382261402120</v>
      </c>
      <c r="AC264">
        <v>38</v>
      </c>
      <c r="AD264">
        <v>9295575</v>
      </c>
      <c r="AE264">
        <v>38226</v>
      </c>
      <c r="AF264" t="b">
        <v>0</v>
      </c>
    </row>
    <row r="265" spans="1:32" x14ac:dyDescent="0.2">
      <c r="A265">
        <v>1</v>
      </c>
      <c r="B265">
        <v>264</v>
      </c>
      <c r="C265">
        <v>2</v>
      </c>
      <c r="D265" t="s">
        <v>2501</v>
      </c>
      <c r="E265" t="s">
        <v>2502</v>
      </c>
      <c r="F265" t="s">
        <v>79</v>
      </c>
      <c r="G265" t="s">
        <v>79</v>
      </c>
      <c r="H265">
        <v>25</v>
      </c>
      <c r="I265">
        <v>0</v>
      </c>
      <c r="J265">
        <v>0</v>
      </c>
      <c r="K265" t="s">
        <v>879</v>
      </c>
      <c r="L265" t="s">
        <v>79</v>
      </c>
      <c r="M265" t="s">
        <v>79</v>
      </c>
      <c r="N265" t="s">
        <v>880</v>
      </c>
      <c r="O265" t="s">
        <v>79</v>
      </c>
      <c r="P265" t="s">
        <v>79</v>
      </c>
      <c r="Q265" t="s">
        <v>79</v>
      </c>
      <c r="R265" t="s">
        <v>79</v>
      </c>
      <c r="S265" t="s">
        <v>79</v>
      </c>
      <c r="T265" t="s">
        <v>79</v>
      </c>
      <c r="U265" t="s">
        <v>79</v>
      </c>
      <c r="V265" t="s">
        <v>79</v>
      </c>
      <c r="W265">
        <v>4</v>
      </c>
      <c r="X265">
        <v>3</v>
      </c>
      <c r="Y265">
        <v>1</v>
      </c>
      <c r="Z265" s="1">
        <v>39794</v>
      </c>
      <c r="AA265">
        <v>38</v>
      </c>
      <c r="AB265">
        <v>382260812125</v>
      </c>
      <c r="AC265">
        <v>38</v>
      </c>
      <c r="AD265">
        <v>8193551</v>
      </c>
      <c r="AE265">
        <v>38226</v>
      </c>
      <c r="AF265" t="b">
        <v>0</v>
      </c>
    </row>
    <row r="266" spans="1:32" x14ac:dyDescent="0.2">
      <c r="A266">
        <v>1</v>
      </c>
      <c r="B266">
        <v>265</v>
      </c>
      <c r="C266">
        <v>2</v>
      </c>
      <c r="D266" t="s">
        <v>2503</v>
      </c>
      <c r="E266" t="s">
        <v>2504</v>
      </c>
      <c r="F266" t="s">
        <v>79</v>
      </c>
      <c r="G266" t="s">
        <v>79</v>
      </c>
      <c r="H266">
        <v>25</v>
      </c>
      <c r="I266">
        <v>0</v>
      </c>
      <c r="J266">
        <v>0</v>
      </c>
      <c r="K266" t="s">
        <v>879</v>
      </c>
      <c r="L266" t="s">
        <v>79</v>
      </c>
      <c r="M266" t="s">
        <v>79</v>
      </c>
      <c r="N266" t="s">
        <v>880</v>
      </c>
      <c r="O266" t="s">
        <v>79</v>
      </c>
      <c r="P266" t="s">
        <v>79</v>
      </c>
      <c r="Q266" t="s">
        <v>79</v>
      </c>
      <c r="R266" t="s">
        <v>79</v>
      </c>
      <c r="S266" t="s">
        <v>79</v>
      </c>
      <c r="T266" t="s">
        <v>79</v>
      </c>
      <c r="U266" t="s">
        <v>79</v>
      </c>
      <c r="V266" t="s">
        <v>79</v>
      </c>
      <c r="W266">
        <v>4</v>
      </c>
      <c r="X266">
        <v>2</v>
      </c>
      <c r="Y266">
        <v>2</v>
      </c>
      <c r="Z266" s="1">
        <v>40422</v>
      </c>
      <c r="AA266">
        <v>38</v>
      </c>
      <c r="AB266">
        <v>382261009015</v>
      </c>
      <c r="AC266">
        <v>38</v>
      </c>
      <c r="AD266">
        <v>8193424</v>
      </c>
      <c r="AE266">
        <v>38226</v>
      </c>
      <c r="AF266" t="b">
        <v>0</v>
      </c>
    </row>
    <row r="267" spans="1:32" x14ac:dyDescent="0.2">
      <c r="A267">
        <v>1</v>
      </c>
      <c r="B267">
        <v>266</v>
      </c>
      <c r="C267">
        <v>2</v>
      </c>
      <c r="D267" t="s">
        <v>2505</v>
      </c>
      <c r="E267" t="s">
        <v>2506</v>
      </c>
      <c r="F267" t="s">
        <v>79</v>
      </c>
      <c r="G267" t="s">
        <v>79</v>
      </c>
      <c r="H267">
        <v>25</v>
      </c>
      <c r="I267">
        <v>0</v>
      </c>
      <c r="J267">
        <v>0</v>
      </c>
      <c r="K267" t="s">
        <v>879</v>
      </c>
      <c r="L267" t="s">
        <v>79</v>
      </c>
      <c r="M267" t="s">
        <v>79</v>
      </c>
      <c r="N267" t="s">
        <v>880</v>
      </c>
      <c r="O267" t="s">
        <v>79</v>
      </c>
      <c r="P267" t="s">
        <v>79</v>
      </c>
      <c r="Q267" t="s">
        <v>79</v>
      </c>
      <c r="R267" t="s">
        <v>79</v>
      </c>
      <c r="S267" t="s">
        <v>79</v>
      </c>
      <c r="T267" t="s">
        <v>79</v>
      </c>
      <c r="U267" t="s">
        <v>79</v>
      </c>
      <c r="V267" t="s">
        <v>79</v>
      </c>
      <c r="W267">
        <v>4</v>
      </c>
      <c r="X267">
        <v>2</v>
      </c>
      <c r="Y267">
        <v>2</v>
      </c>
      <c r="Z267" s="1">
        <v>40478</v>
      </c>
      <c r="AA267">
        <v>38</v>
      </c>
      <c r="AB267">
        <v>382261010275</v>
      </c>
      <c r="AC267">
        <v>38</v>
      </c>
      <c r="AD267">
        <v>9499098</v>
      </c>
      <c r="AE267">
        <v>38226</v>
      </c>
      <c r="AF267" t="b">
        <v>0</v>
      </c>
    </row>
    <row r="268" spans="1:32" x14ac:dyDescent="0.2">
      <c r="A268">
        <v>1</v>
      </c>
      <c r="B268">
        <v>267</v>
      </c>
      <c r="C268">
        <v>2</v>
      </c>
      <c r="D268" t="s">
        <v>2507</v>
      </c>
      <c r="E268" t="s">
        <v>2508</v>
      </c>
      <c r="F268" t="s">
        <v>79</v>
      </c>
      <c r="G268" t="s">
        <v>79</v>
      </c>
      <c r="H268">
        <v>25</v>
      </c>
      <c r="I268">
        <v>0</v>
      </c>
      <c r="J268">
        <v>0</v>
      </c>
      <c r="K268" t="s">
        <v>879</v>
      </c>
      <c r="L268" t="s">
        <v>79</v>
      </c>
      <c r="M268" t="s">
        <v>79</v>
      </c>
      <c r="N268" t="s">
        <v>880</v>
      </c>
      <c r="O268" t="s">
        <v>79</v>
      </c>
      <c r="P268" t="s">
        <v>79</v>
      </c>
      <c r="Q268" t="s">
        <v>79</v>
      </c>
      <c r="R268" t="s">
        <v>79</v>
      </c>
      <c r="S268" t="s">
        <v>79</v>
      </c>
      <c r="T268" t="s">
        <v>79</v>
      </c>
      <c r="U268" t="s">
        <v>79</v>
      </c>
      <c r="V268" t="s">
        <v>79</v>
      </c>
      <c r="W268">
        <v>4</v>
      </c>
      <c r="X268">
        <v>2</v>
      </c>
      <c r="Y268">
        <v>1</v>
      </c>
      <c r="Z268" s="1">
        <v>40746</v>
      </c>
      <c r="AA268">
        <v>38</v>
      </c>
      <c r="AB268">
        <v>382261107225</v>
      </c>
      <c r="AC268">
        <v>38</v>
      </c>
      <c r="AD268">
        <v>8573620</v>
      </c>
      <c r="AE268">
        <v>38226</v>
      </c>
      <c r="AF268" t="b">
        <v>0</v>
      </c>
    </row>
    <row r="269" spans="1:32" x14ac:dyDescent="0.2">
      <c r="A269">
        <v>1</v>
      </c>
      <c r="B269">
        <v>268</v>
      </c>
      <c r="C269">
        <v>2</v>
      </c>
      <c r="D269" t="s">
        <v>2509</v>
      </c>
      <c r="E269" t="s">
        <v>2510</v>
      </c>
      <c r="F269" t="s">
        <v>79</v>
      </c>
      <c r="G269" t="s">
        <v>79</v>
      </c>
      <c r="H269">
        <v>25</v>
      </c>
      <c r="I269">
        <v>0</v>
      </c>
      <c r="J269">
        <v>0</v>
      </c>
      <c r="K269" t="s">
        <v>879</v>
      </c>
      <c r="L269" t="s">
        <v>79</v>
      </c>
      <c r="M269" t="s">
        <v>79</v>
      </c>
      <c r="N269" t="s">
        <v>880</v>
      </c>
      <c r="O269" t="s">
        <v>79</v>
      </c>
      <c r="P269" t="s">
        <v>79</v>
      </c>
      <c r="Q269" t="s">
        <v>79</v>
      </c>
      <c r="R269" t="s">
        <v>79</v>
      </c>
      <c r="S269" t="s">
        <v>79</v>
      </c>
      <c r="T269" t="s">
        <v>79</v>
      </c>
      <c r="U269" t="s">
        <v>79</v>
      </c>
      <c r="V269" t="s">
        <v>79</v>
      </c>
      <c r="W269">
        <v>4</v>
      </c>
      <c r="X269">
        <v>2</v>
      </c>
      <c r="Y269">
        <v>1</v>
      </c>
      <c r="Z269" s="1">
        <v>40874</v>
      </c>
      <c r="AA269">
        <v>38</v>
      </c>
      <c r="AB269">
        <v>382261111275</v>
      </c>
      <c r="AC269">
        <v>38</v>
      </c>
      <c r="AD269">
        <v>9521571</v>
      </c>
      <c r="AE269">
        <v>38226</v>
      </c>
      <c r="AF269" t="b">
        <v>0</v>
      </c>
    </row>
    <row r="270" spans="1:32" x14ac:dyDescent="0.2">
      <c r="A270">
        <v>1</v>
      </c>
      <c r="B270">
        <v>269</v>
      </c>
      <c r="C270">
        <v>2</v>
      </c>
      <c r="D270" t="s">
        <v>2511</v>
      </c>
      <c r="E270" t="s">
        <v>2512</v>
      </c>
      <c r="F270" t="s">
        <v>79</v>
      </c>
      <c r="G270" t="s">
        <v>79</v>
      </c>
      <c r="H270">
        <v>25</v>
      </c>
      <c r="I270">
        <v>0</v>
      </c>
      <c r="J270">
        <v>0</v>
      </c>
      <c r="K270" t="s">
        <v>879</v>
      </c>
      <c r="L270" t="s">
        <v>79</v>
      </c>
      <c r="M270" t="s">
        <v>79</v>
      </c>
      <c r="N270" t="s">
        <v>880</v>
      </c>
      <c r="O270" t="s">
        <v>79</v>
      </c>
      <c r="P270" t="s">
        <v>79</v>
      </c>
      <c r="Q270" t="s">
        <v>79</v>
      </c>
      <c r="R270" t="s">
        <v>79</v>
      </c>
      <c r="S270" t="s">
        <v>79</v>
      </c>
      <c r="T270" t="s">
        <v>79</v>
      </c>
      <c r="U270" t="s">
        <v>79</v>
      </c>
      <c r="V270" t="s">
        <v>79</v>
      </c>
      <c r="W270">
        <v>4</v>
      </c>
      <c r="X270">
        <v>1</v>
      </c>
      <c r="Y270">
        <v>6</v>
      </c>
      <c r="Z270" s="1">
        <v>41091</v>
      </c>
      <c r="AA270">
        <v>38</v>
      </c>
      <c r="AB270">
        <v>382261207015</v>
      </c>
      <c r="AC270">
        <v>38</v>
      </c>
      <c r="AD270">
        <v>9499099</v>
      </c>
      <c r="AE270">
        <v>38226</v>
      </c>
      <c r="AF270" t="b">
        <v>0</v>
      </c>
    </row>
    <row r="271" spans="1:32" x14ac:dyDescent="0.2">
      <c r="A271">
        <v>1</v>
      </c>
      <c r="B271">
        <v>270</v>
      </c>
      <c r="C271">
        <v>2</v>
      </c>
      <c r="D271" t="s">
        <v>877</v>
      </c>
      <c r="E271" t="s">
        <v>878</v>
      </c>
      <c r="F271" t="s">
        <v>79</v>
      </c>
      <c r="G271" t="s">
        <v>79</v>
      </c>
      <c r="H271">
        <v>25</v>
      </c>
      <c r="I271">
        <v>0</v>
      </c>
      <c r="J271">
        <v>0</v>
      </c>
      <c r="K271" t="s">
        <v>879</v>
      </c>
      <c r="L271" t="s">
        <v>79</v>
      </c>
      <c r="M271" t="s">
        <v>79</v>
      </c>
      <c r="N271" t="s">
        <v>880</v>
      </c>
      <c r="O271" t="s">
        <v>79</v>
      </c>
      <c r="P271" t="s">
        <v>79</v>
      </c>
      <c r="Q271" t="s">
        <v>79</v>
      </c>
      <c r="R271" t="s">
        <v>79</v>
      </c>
      <c r="S271" t="s">
        <v>79</v>
      </c>
      <c r="T271" t="s">
        <v>79</v>
      </c>
      <c r="U271" t="s">
        <v>79</v>
      </c>
      <c r="V271" t="s">
        <v>79</v>
      </c>
      <c r="W271">
        <v>4</v>
      </c>
      <c r="X271">
        <v>1</v>
      </c>
      <c r="Y271">
        <v>5</v>
      </c>
      <c r="Z271" s="1">
        <v>41367</v>
      </c>
      <c r="AA271">
        <v>38</v>
      </c>
      <c r="AB271">
        <v>382261304035</v>
      </c>
      <c r="AC271">
        <v>38</v>
      </c>
      <c r="AD271">
        <v>9295400</v>
      </c>
      <c r="AE271">
        <v>38226</v>
      </c>
      <c r="AF271" t="b">
        <v>0</v>
      </c>
    </row>
    <row r="272" spans="1:32" x14ac:dyDescent="0.2">
      <c r="A272">
        <v>1</v>
      </c>
      <c r="B272">
        <v>271</v>
      </c>
      <c r="C272">
        <v>2</v>
      </c>
      <c r="D272" t="s">
        <v>2513</v>
      </c>
      <c r="E272" t="s">
        <v>2514</v>
      </c>
      <c r="F272" t="s">
        <v>79</v>
      </c>
      <c r="G272" t="s">
        <v>79</v>
      </c>
      <c r="H272">
        <v>25</v>
      </c>
      <c r="I272">
        <v>0</v>
      </c>
      <c r="J272">
        <v>0</v>
      </c>
      <c r="K272" t="s">
        <v>879</v>
      </c>
      <c r="L272" t="s">
        <v>79</v>
      </c>
      <c r="M272" t="s">
        <v>79</v>
      </c>
      <c r="N272" t="s">
        <v>880</v>
      </c>
      <c r="O272" t="s">
        <v>79</v>
      </c>
      <c r="P272" t="s">
        <v>79</v>
      </c>
      <c r="Q272" t="s">
        <v>79</v>
      </c>
      <c r="R272" t="s">
        <v>79</v>
      </c>
      <c r="S272" t="s">
        <v>79</v>
      </c>
      <c r="T272" t="s">
        <v>79</v>
      </c>
      <c r="U272" t="s">
        <v>79</v>
      </c>
      <c r="V272" t="s">
        <v>79</v>
      </c>
      <c r="W272">
        <v>4</v>
      </c>
      <c r="X272">
        <v>1</v>
      </c>
      <c r="Y272">
        <v>5</v>
      </c>
      <c r="Z272" s="1">
        <v>41388</v>
      </c>
      <c r="AA272">
        <v>38</v>
      </c>
      <c r="AB272">
        <v>382261304245</v>
      </c>
      <c r="AC272">
        <v>38</v>
      </c>
      <c r="AD272">
        <v>9295450</v>
      </c>
      <c r="AE272">
        <v>38226</v>
      </c>
      <c r="AF272" t="b">
        <v>0</v>
      </c>
    </row>
    <row r="273" spans="1:32" x14ac:dyDescent="0.2">
      <c r="A273">
        <v>1</v>
      </c>
      <c r="B273">
        <v>272</v>
      </c>
      <c r="C273">
        <v>2</v>
      </c>
      <c r="D273" t="s">
        <v>881</v>
      </c>
      <c r="E273" t="s">
        <v>882</v>
      </c>
      <c r="F273" t="s">
        <v>79</v>
      </c>
      <c r="G273" t="s">
        <v>79</v>
      </c>
      <c r="H273">
        <v>25</v>
      </c>
      <c r="I273">
        <v>0</v>
      </c>
      <c r="J273">
        <v>0</v>
      </c>
      <c r="K273" t="s">
        <v>879</v>
      </c>
      <c r="L273" t="s">
        <v>79</v>
      </c>
      <c r="M273" t="s">
        <v>79</v>
      </c>
      <c r="N273" t="s">
        <v>880</v>
      </c>
      <c r="O273" t="s">
        <v>79</v>
      </c>
      <c r="P273" t="s">
        <v>79</v>
      </c>
      <c r="Q273" t="s">
        <v>79</v>
      </c>
      <c r="R273" t="s">
        <v>79</v>
      </c>
      <c r="S273" t="s">
        <v>79</v>
      </c>
      <c r="T273" t="s">
        <v>79</v>
      </c>
      <c r="U273" t="s">
        <v>79</v>
      </c>
      <c r="V273" t="s">
        <v>79</v>
      </c>
      <c r="W273">
        <v>4</v>
      </c>
      <c r="X273">
        <v>1</v>
      </c>
      <c r="Y273">
        <v>5</v>
      </c>
      <c r="Z273" s="1">
        <v>41479</v>
      </c>
      <c r="AA273">
        <v>38</v>
      </c>
      <c r="AB273">
        <v>382261307245</v>
      </c>
      <c r="AC273">
        <v>38</v>
      </c>
      <c r="AD273">
        <v>9295474</v>
      </c>
      <c r="AE273">
        <v>38226</v>
      </c>
      <c r="AF273" t="b">
        <v>0</v>
      </c>
    </row>
    <row r="274" spans="1:32" x14ac:dyDescent="0.2">
      <c r="A274">
        <v>1</v>
      </c>
      <c r="B274">
        <v>273</v>
      </c>
      <c r="C274">
        <v>2</v>
      </c>
      <c r="D274" t="s">
        <v>2515</v>
      </c>
      <c r="E274" t="s">
        <v>2516</v>
      </c>
      <c r="F274" t="s">
        <v>79</v>
      </c>
      <c r="G274" t="s">
        <v>79</v>
      </c>
      <c r="H274">
        <v>25</v>
      </c>
      <c r="I274">
        <v>0</v>
      </c>
      <c r="J274">
        <v>0</v>
      </c>
      <c r="K274" t="s">
        <v>879</v>
      </c>
      <c r="L274" t="s">
        <v>79</v>
      </c>
      <c r="M274" t="s">
        <v>79</v>
      </c>
      <c r="N274" t="s">
        <v>880</v>
      </c>
      <c r="O274" t="s">
        <v>79</v>
      </c>
      <c r="P274" t="s">
        <v>79</v>
      </c>
      <c r="Q274" t="s">
        <v>79</v>
      </c>
      <c r="R274" t="s">
        <v>79</v>
      </c>
      <c r="S274" t="s">
        <v>79</v>
      </c>
      <c r="T274" t="s">
        <v>79</v>
      </c>
      <c r="U274" t="s">
        <v>79</v>
      </c>
      <c r="V274" t="s">
        <v>79</v>
      </c>
      <c r="W274">
        <v>4</v>
      </c>
      <c r="X274">
        <v>1</v>
      </c>
      <c r="Y274">
        <v>4</v>
      </c>
      <c r="Z274" s="1">
        <v>41808</v>
      </c>
      <c r="AA274">
        <v>38</v>
      </c>
      <c r="AB274">
        <v>382261406185</v>
      </c>
      <c r="AC274">
        <v>38</v>
      </c>
      <c r="AD274">
        <v>9451485</v>
      </c>
      <c r="AE274">
        <v>38226</v>
      </c>
      <c r="AF274" t="b">
        <v>0</v>
      </c>
    </row>
    <row r="275" spans="1:32" x14ac:dyDescent="0.2">
      <c r="A275">
        <v>1</v>
      </c>
      <c r="B275">
        <v>274</v>
      </c>
      <c r="C275">
        <v>2</v>
      </c>
      <c r="D275" t="s">
        <v>883</v>
      </c>
      <c r="E275" t="s">
        <v>884</v>
      </c>
      <c r="F275" t="s">
        <v>79</v>
      </c>
      <c r="G275" t="s">
        <v>79</v>
      </c>
      <c r="H275">
        <v>25</v>
      </c>
      <c r="I275">
        <v>0</v>
      </c>
      <c r="J275">
        <v>0</v>
      </c>
      <c r="K275" t="s">
        <v>879</v>
      </c>
      <c r="L275" t="s">
        <v>79</v>
      </c>
      <c r="M275" t="s">
        <v>79</v>
      </c>
      <c r="N275" t="s">
        <v>880</v>
      </c>
      <c r="O275" t="s">
        <v>79</v>
      </c>
      <c r="P275" t="s">
        <v>79</v>
      </c>
      <c r="Q275" t="s">
        <v>79</v>
      </c>
      <c r="R275" t="s">
        <v>79</v>
      </c>
      <c r="S275" t="s">
        <v>79</v>
      </c>
      <c r="T275" t="s">
        <v>79</v>
      </c>
      <c r="U275" t="s">
        <v>79</v>
      </c>
      <c r="V275" t="s">
        <v>79</v>
      </c>
      <c r="W275">
        <v>4</v>
      </c>
      <c r="X275">
        <v>1</v>
      </c>
      <c r="Y275">
        <v>4</v>
      </c>
      <c r="Z275" s="1">
        <v>41809</v>
      </c>
      <c r="AA275">
        <v>38</v>
      </c>
      <c r="AB275">
        <v>382261406195</v>
      </c>
      <c r="AC275">
        <v>38</v>
      </c>
      <c r="AD275">
        <v>9451487</v>
      </c>
      <c r="AE275">
        <v>38226</v>
      </c>
      <c r="AF275" t="b">
        <v>0</v>
      </c>
    </row>
    <row r="276" spans="1:32" x14ac:dyDescent="0.2">
      <c r="A276">
        <v>1</v>
      </c>
      <c r="B276">
        <v>275</v>
      </c>
      <c r="C276">
        <v>2</v>
      </c>
      <c r="D276" t="s">
        <v>885</v>
      </c>
      <c r="E276" t="s">
        <v>886</v>
      </c>
      <c r="F276" t="s">
        <v>79</v>
      </c>
      <c r="G276" t="s">
        <v>79</v>
      </c>
      <c r="H276">
        <v>25</v>
      </c>
      <c r="I276">
        <v>0</v>
      </c>
      <c r="J276">
        <v>0</v>
      </c>
      <c r="K276" t="s">
        <v>879</v>
      </c>
      <c r="L276" t="s">
        <v>79</v>
      </c>
      <c r="M276" t="s">
        <v>79</v>
      </c>
      <c r="N276" t="s">
        <v>880</v>
      </c>
      <c r="O276" t="s">
        <v>79</v>
      </c>
      <c r="P276" t="s">
        <v>79</v>
      </c>
      <c r="Q276" t="s">
        <v>79</v>
      </c>
      <c r="R276" t="s">
        <v>79</v>
      </c>
      <c r="S276" t="s">
        <v>79</v>
      </c>
      <c r="T276" t="s">
        <v>79</v>
      </c>
      <c r="U276" t="s">
        <v>79</v>
      </c>
      <c r="V276" t="s">
        <v>79</v>
      </c>
      <c r="W276">
        <v>4</v>
      </c>
      <c r="X276">
        <v>1</v>
      </c>
      <c r="Y276">
        <v>3</v>
      </c>
      <c r="Z276" s="1">
        <v>42207</v>
      </c>
      <c r="AA276">
        <v>38</v>
      </c>
      <c r="AB276">
        <v>382261507225</v>
      </c>
      <c r="AC276">
        <v>38</v>
      </c>
      <c r="AD276">
        <v>9480513</v>
      </c>
      <c r="AE276">
        <v>38226</v>
      </c>
      <c r="AF276" t="b">
        <v>0</v>
      </c>
    </row>
    <row r="277" spans="1:32" x14ac:dyDescent="0.2">
      <c r="A277">
        <v>1</v>
      </c>
      <c r="B277">
        <v>276</v>
      </c>
      <c r="C277">
        <v>2</v>
      </c>
      <c r="D277" t="s">
        <v>887</v>
      </c>
      <c r="E277" t="s">
        <v>888</v>
      </c>
      <c r="F277" t="s">
        <v>79</v>
      </c>
      <c r="G277" t="s">
        <v>79</v>
      </c>
      <c r="H277">
        <v>25</v>
      </c>
      <c r="I277">
        <v>0</v>
      </c>
      <c r="J277">
        <v>0</v>
      </c>
      <c r="K277" t="s">
        <v>879</v>
      </c>
      <c r="L277" t="s">
        <v>79</v>
      </c>
      <c r="M277" t="s">
        <v>79</v>
      </c>
      <c r="N277" t="s">
        <v>880</v>
      </c>
      <c r="O277" t="s">
        <v>79</v>
      </c>
      <c r="P277" t="s">
        <v>79</v>
      </c>
      <c r="Q277" t="s">
        <v>79</v>
      </c>
      <c r="R277" t="s">
        <v>79</v>
      </c>
      <c r="S277" t="s">
        <v>79</v>
      </c>
      <c r="T277" t="s">
        <v>79</v>
      </c>
      <c r="U277" t="s">
        <v>79</v>
      </c>
      <c r="V277" t="s">
        <v>79</v>
      </c>
      <c r="W277">
        <v>4</v>
      </c>
      <c r="X277">
        <v>1</v>
      </c>
      <c r="Y277">
        <v>2</v>
      </c>
      <c r="Z277" s="1">
        <v>42767</v>
      </c>
      <c r="AA277">
        <v>38</v>
      </c>
      <c r="AB277">
        <v>382261702015</v>
      </c>
      <c r="AC277">
        <v>38</v>
      </c>
      <c r="AD277">
        <v>9499100</v>
      </c>
      <c r="AE277">
        <v>38226</v>
      </c>
      <c r="AF277" t="b">
        <v>0</v>
      </c>
    </row>
    <row r="278" spans="1:32" x14ac:dyDescent="0.2">
      <c r="A278">
        <v>1</v>
      </c>
      <c r="B278">
        <v>277</v>
      </c>
      <c r="C278">
        <v>1</v>
      </c>
      <c r="D278" t="s">
        <v>2517</v>
      </c>
      <c r="E278" t="s">
        <v>2518</v>
      </c>
      <c r="F278" t="s">
        <v>79</v>
      </c>
      <c r="G278" t="s">
        <v>79</v>
      </c>
      <c r="H278">
        <v>6</v>
      </c>
      <c r="I278">
        <v>0</v>
      </c>
      <c r="J278">
        <v>0</v>
      </c>
      <c r="K278" t="s">
        <v>1211</v>
      </c>
      <c r="L278" t="s">
        <v>79</v>
      </c>
      <c r="M278" t="s">
        <v>79</v>
      </c>
      <c r="N278" t="s">
        <v>1212</v>
      </c>
      <c r="O278" t="s">
        <v>79</v>
      </c>
      <c r="P278" t="s">
        <v>79</v>
      </c>
      <c r="Q278" t="s">
        <v>79</v>
      </c>
      <c r="R278" t="s">
        <v>79</v>
      </c>
      <c r="S278" t="s">
        <v>79</v>
      </c>
      <c r="T278" t="s">
        <v>79</v>
      </c>
      <c r="U278" t="s">
        <v>79</v>
      </c>
      <c r="V278" t="s">
        <v>79</v>
      </c>
      <c r="W278">
        <v>4</v>
      </c>
      <c r="X278">
        <v>3</v>
      </c>
      <c r="Y278">
        <v>2</v>
      </c>
      <c r="Z278" s="1">
        <v>39252</v>
      </c>
      <c r="AA278">
        <v>38</v>
      </c>
      <c r="AB278">
        <v>382270706190</v>
      </c>
      <c r="AC278">
        <v>38</v>
      </c>
      <c r="AD278">
        <v>6934920</v>
      </c>
      <c r="AE278">
        <v>38227</v>
      </c>
      <c r="AF278" t="b">
        <v>0</v>
      </c>
    </row>
    <row r="279" spans="1:32" x14ac:dyDescent="0.2">
      <c r="A279">
        <v>1</v>
      </c>
      <c r="B279">
        <v>278</v>
      </c>
      <c r="C279">
        <v>1</v>
      </c>
      <c r="D279" t="s">
        <v>2519</v>
      </c>
      <c r="E279" t="s">
        <v>2520</v>
      </c>
      <c r="F279" t="s">
        <v>79</v>
      </c>
      <c r="G279" t="s">
        <v>79</v>
      </c>
      <c r="H279">
        <v>6</v>
      </c>
      <c r="I279">
        <v>0</v>
      </c>
      <c r="J279">
        <v>0</v>
      </c>
      <c r="K279" t="s">
        <v>1211</v>
      </c>
      <c r="L279" t="s">
        <v>79</v>
      </c>
      <c r="M279" t="s">
        <v>79</v>
      </c>
      <c r="N279" t="s">
        <v>1212</v>
      </c>
      <c r="O279" t="s">
        <v>79</v>
      </c>
      <c r="P279" t="s">
        <v>79</v>
      </c>
      <c r="Q279" t="s">
        <v>79</v>
      </c>
      <c r="R279" t="s">
        <v>79</v>
      </c>
      <c r="S279" t="s">
        <v>79</v>
      </c>
      <c r="T279" t="s">
        <v>79</v>
      </c>
      <c r="U279" t="s">
        <v>79</v>
      </c>
      <c r="V279" t="s">
        <v>79</v>
      </c>
      <c r="W279">
        <v>4</v>
      </c>
      <c r="X279">
        <v>3</v>
      </c>
      <c r="Y279">
        <v>1</v>
      </c>
      <c r="Z279" s="1">
        <v>39780</v>
      </c>
      <c r="AA279">
        <v>38</v>
      </c>
      <c r="AB279">
        <v>382270811280</v>
      </c>
      <c r="AC279">
        <v>38</v>
      </c>
      <c r="AD279">
        <v>7611432</v>
      </c>
      <c r="AE279">
        <v>38227</v>
      </c>
      <c r="AF279" t="b">
        <v>0</v>
      </c>
    </row>
    <row r="280" spans="1:32" x14ac:dyDescent="0.2">
      <c r="A280">
        <v>1</v>
      </c>
      <c r="B280">
        <v>279</v>
      </c>
      <c r="C280">
        <v>1</v>
      </c>
      <c r="D280" t="s">
        <v>2521</v>
      </c>
      <c r="E280" t="s">
        <v>2522</v>
      </c>
      <c r="F280" t="s">
        <v>79</v>
      </c>
      <c r="G280" t="s">
        <v>79</v>
      </c>
      <c r="H280">
        <v>6</v>
      </c>
      <c r="I280">
        <v>0</v>
      </c>
      <c r="J280">
        <v>0</v>
      </c>
      <c r="K280" t="s">
        <v>1211</v>
      </c>
      <c r="L280" t="s">
        <v>79</v>
      </c>
      <c r="M280" t="s">
        <v>79</v>
      </c>
      <c r="N280" t="s">
        <v>1212</v>
      </c>
      <c r="O280" t="s">
        <v>79</v>
      </c>
      <c r="P280" t="s">
        <v>79</v>
      </c>
      <c r="Q280" t="s">
        <v>79</v>
      </c>
      <c r="R280" t="s">
        <v>79</v>
      </c>
      <c r="S280" t="s">
        <v>79</v>
      </c>
      <c r="T280" t="s">
        <v>79</v>
      </c>
      <c r="U280" t="s">
        <v>79</v>
      </c>
      <c r="V280" t="s">
        <v>79</v>
      </c>
      <c r="W280">
        <v>4</v>
      </c>
      <c r="X280">
        <v>3</v>
      </c>
      <c r="Y280">
        <v>1</v>
      </c>
      <c r="Z280" s="1">
        <v>39787</v>
      </c>
      <c r="AA280">
        <v>38</v>
      </c>
      <c r="AB280">
        <v>382270812050</v>
      </c>
      <c r="AC280">
        <v>38</v>
      </c>
      <c r="AD280">
        <v>8291457</v>
      </c>
      <c r="AE280">
        <v>38227</v>
      </c>
      <c r="AF280" t="b">
        <v>0</v>
      </c>
    </row>
    <row r="281" spans="1:32" x14ac:dyDescent="0.2">
      <c r="A281">
        <v>1</v>
      </c>
      <c r="B281">
        <v>280</v>
      </c>
      <c r="C281">
        <v>1</v>
      </c>
      <c r="D281" t="s">
        <v>2523</v>
      </c>
      <c r="E281" t="s">
        <v>2524</v>
      </c>
      <c r="F281" t="s">
        <v>79</v>
      </c>
      <c r="G281" t="s">
        <v>79</v>
      </c>
      <c r="H281">
        <v>6</v>
      </c>
      <c r="I281">
        <v>0</v>
      </c>
      <c r="J281">
        <v>0</v>
      </c>
      <c r="K281" t="s">
        <v>1211</v>
      </c>
      <c r="L281" t="s">
        <v>79</v>
      </c>
      <c r="M281" t="s">
        <v>79</v>
      </c>
      <c r="N281" t="s">
        <v>1212</v>
      </c>
      <c r="O281" t="s">
        <v>79</v>
      </c>
      <c r="P281" t="s">
        <v>79</v>
      </c>
      <c r="Q281" t="s">
        <v>79</v>
      </c>
      <c r="R281" t="s">
        <v>79</v>
      </c>
      <c r="S281" t="s">
        <v>79</v>
      </c>
      <c r="T281" t="s">
        <v>79</v>
      </c>
      <c r="U281" t="s">
        <v>79</v>
      </c>
      <c r="V281" t="s">
        <v>79</v>
      </c>
      <c r="W281">
        <v>4</v>
      </c>
      <c r="X281">
        <v>3</v>
      </c>
      <c r="Y281">
        <v>1</v>
      </c>
      <c r="Z281" s="1">
        <v>39870</v>
      </c>
      <c r="AA281">
        <v>38</v>
      </c>
      <c r="AB281">
        <v>382270902260</v>
      </c>
      <c r="AC281">
        <v>38</v>
      </c>
      <c r="AD281">
        <v>8034305</v>
      </c>
      <c r="AE281">
        <v>38227</v>
      </c>
      <c r="AF281" t="b">
        <v>0</v>
      </c>
    </row>
    <row r="282" spans="1:32" x14ac:dyDescent="0.2">
      <c r="A282">
        <v>1</v>
      </c>
      <c r="B282">
        <v>281</v>
      </c>
      <c r="C282">
        <v>1</v>
      </c>
      <c r="D282" t="s">
        <v>2525</v>
      </c>
      <c r="E282" t="s">
        <v>2526</v>
      </c>
      <c r="F282" t="s">
        <v>79</v>
      </c>
      <c r="G282" t="s">
        <v>79</v>
      </c>
      <c r="H282">
        <v>6</v>
      </c>
      <c r="I282">
        <v>0</v>
      </c>
      <c r="J282">
        <v>0</v>
      </c>
      <c r="K282" t="s">
        <v>1211</v>
      </c>
      <c r="L282" t="s">
        <v>79</v>
      </c>
      <c r="M282" t="s">
        <v>79</v>
      </c>
      <c r="N282" t="s">
        <v>1212</v>
      </c>
      <c r="O282" t="s">
        <v>79</v>
      </c>
      <c r="P282" t="s">
        <v>79</v>
      </c>
      <c r="Q282" t="s">
        <v>79</v>
      </c>
      <c r="R282" t="s">
        <v>79</v>
      </c>
      <c r="S282" t="s">
        <v>79</v>
      </c>
      <c r="T282" t="s">
        <v>79</v>
      </c>
      <c r="U282" t="s">
        <v>79</v>
      </c>
      <c r="V282" t="s">
        <v>79</v>
      </c>
      <c r="W282">
        <v>4</v>
      </c>
      <c r="X282">
        <v>2</v>
      </c>
      <c r="Y282">
        <v>2</v>
      </c>
      <c r="Z282" s="1">
        <v>40352</v>
      </c>
      <c r="AA282">
        <v>38</v>
      </c>
      <c r="AB282">
        <v>382271006230</v>
      </c>
      <c r="AC282">
        <v>38</v>
      </c>
      <c r="AD282">
        <v>8875699</v>
      </c>
      <c r="AE282">
        <v>38227</v>
      </c>
      <c r="AF282" t="b">
        <v>0</v>
      </c>
    </row>
    <row r="283" spans="1:32" x14ac:dyDescent="0.2">
      <c r="A283">
        <v>1</v>
      </c>
      <c r="B283">
        <v>282</v>
      </c>
      <c r="C283">
        <v>1</v>
      </c>
      <c r="D283" t="s">
        <v>2527</v>
      </c>
      <c r="E283" t="s">
        <v>2528</v>
      </c>
      <c r="F283" t="s">
        <v>79</v>
      </c>
      <c r="G283" t="s">
        <v>79</v>
      </c>
      <c r="H283">
        <v>6</v>
      </c>
      <c r="I283">
        <v>0</v>
      </c>
      <c r="J283">
        <v>0</v>
      </c>
      <c r="K283" t="s">
        <v>1211</v>
      </c>
      <c r="L283" t="s">
        <v>79</v>
      </c>
      <c r="M283" t="s">
        <v>79</v>
      </c>
      <c r="N283" t="s">
        <v>1212</v>
      </c>
      <c r="O283" t="s">
        <v>79</v>
      </c>
      <c r="P283" t="s">
        <v>79</v>
      </c>
      <c r="Q283" t="s">
        <v>79</v>
      </c>
      <c r="R283" t="s">
        <v>79</v>
      </c>
      <c r="S283" t="s">
        <v>79</v>
      </c>
      <c r="T283" t="s">
        <v>79</v>
      </c>
      <c r="U283" t="s">
        <v>79</v>
      </c>
      <c r="V283" t="s">
        <v>79</v>
      </c>
      <c r="W283">
        <v>4</v>
      </c>
      <c r="X283">
        <v>2</v>
      </c>
      <c r="Y283">
        <v>2</v>
      </c>
      <c r="Z283" s="1">
        <v>40434</v>
      </c>
      <c r="AA283">
        <v>38</v>
      </c>
      <c r="AB283">
        <v>382271009130</v>
      </c>
      <c r="AC283">
        <v>38</v>
      </c>
      <c r="AD283">
        <v>8575981</v>
      </c>
      <c r="AE283">
        <v>38227</v>
      </c>
      <c r="AF283" t="b">
        <v>0</v>
      </c>
    </row>
    <row r="284" spans="1:32" x14ac:dyDescent="0.2">
      <c r="A284">
        <v>1</v>
      </c>
      <c r="B284">
        <v>283</v>
      </c>
      <c r="C284">
        <v>1</v>
      </c>
      <c r="D284" t="s">
        <v>2529</v>
      </c>
      <c r="E284" t="s">
        <v>2530</v>
      </c>
      <c r="F284" t="s">
        <v>79</v>
      </c>
      <c r="G284" t="s">
        <v>79</v>
      </c>
      <c r="H284">
        <v>6</v>
      </c>
      <c r="I284">
        <v>0</v>
      </c>
      <c r="J284">
        <v>0</v>
      </c>
      <c r="K284" t="s">
        <v>1211</v>
      </c>
      <c r="L284" t="s">
        <v>79</v>
      </c>
      <c r="M284" t="s">
        <v>79</v>
      </c>
      <c r="N284" t="s">
        <v>1212</v>
      </c>
      <c r="O284" t="s">
        <v>79</v>
      </c>
      <c r="P284" t="s">
        <v>79</v>
      </c>
      <c r="Q284" t="s">
        <v>79</v>
      </c>
      <c r="R284" t="s">
        <v>79</v>
      </c>
      <c r="S284" t="s">
        <v>79</v>
      </c>
      <c r="T284" t="s">
        <v>79</v>
      </c>
      <c r="U284" t="s">
        <v>79</v>
      </c>
      <c r="V284" t="s">
        <v>79</v>
      </c>
      <c r="W284">
        <v>4</v>
      </c>
      <c r="X284">
        <v>2</v>
      </c>
      <c r="Y284">
        <v>1</v>
      </c>
      <c r="Z284" s="1">
        <v>40655</v>
      </c>
      <c r="AA284">
        <v>38</v>
      </c>
      <c r="AB284">
        <v>382271104220</v>
      </c>
      <c r="AC284">
        <v>38</v>
      </c>
      <c r="AD284">
        <v>8951286</v>
      </c>
      <c r="AE284">
        <v>38227</v>
      </c>
      <c r="AF284" t="b">
        <v>0</v>
      </c>
    </row>
    <row r="285" spans="1:32" x14ac:dyDescent="0.2">
      <c r="A285">
        <v>1</v>
      </c>
      <c r="B285">
        <v>284</v>
      </c>
      <c r="C285">
        <v>1</v>
      </c>
      <c r="D285" t="s">
        <v>2531</v>
      </c>
      <c r="E285" t="s">
        <v>2532</v>
      </c>
      <c r="F285" t="s">
        <v>79</v>
      </c>
      <c r="G285" t="s">
        <v>79</v>
      </c>
      <c r="H285">
        <v>6</v>
      </c>
      <c r="I285">
        <v>0</v>
      </c>
      <c r="J285">
        <v>0</v>
      </c>
      <c r="K285" t="s">
        <v>1211</v>
      </c>
      <c r="L285" t="s">
        <v>79</v>
      </c>
      <c r="M285" t="s">
        <v>79</v>
      </c>
      <c r="N285" t="s">
        <v>1212</v>
      </c>
      <c r="O285" t="s">
        <v>79</v>
      </c>
      <c r="P285" t="s">
        <v>79</v>
      </c>
      <c r="Q285" t="s">
        <v>79</v>
      </c>
      <c r="R285" t="s">
        <v>79</v>
      </c>
      <c r="S285" t="s">
        <v>79</v>
      </c>
      <c r="T285" t="s">
        <v>79</v>
      </c>
      <c r="U285" t="s">
        <v>79</v>
      </c>
      <c r="V285" t="s">
        <v>79</v>
      </c>
      <c r="W285">
        <v>4</v>
      </c>
      <c r="X285">
        <v>2</v>
      </c>
      <c r="Y285">
        <v>1</v>
      </c>
      <c r="Z285" s="1">
        <v>40710</v>
      </c>
      <c r="AA285">
        <v>38</v>
      </c>
      <c r="AB285">
        <v>382271106160</v>
      </c>
      <c r="AC285">
        <v>38</v>
      </c>
      <c r="AD285">
        <v>8034292</v>
      </c>
      <c r="AE285">
        <v>38227</v>
      </c>
      <c r="AF285" t="b">
        <v>0</v>
      </c>
    </row>
    <row r="286" spans="1:32" x14ac:dyDescent="0.2">
      <c r="A286">
        <v>1</v>
      </c>
      <c r="B286">
        <v>285</v>
      </c>
      <c r="C286">
        <v>1</v>
      </c>
      <c r="D286" t="s">
        <v>2533</v>
      </c>
      <c r="E286" t="s">
        <v>2534</v>
      </c>
      <c r="F286" t="s">
        <v>79</v>
      </c>
      <c r="G286" t="s">
        <v>79</v>
      </c>
      <c r="H286">
        <v>6</v>
      </c>
      <c r="I286">
        <v>0</v>
      </c>
      <c r="J286">
        <v>0</v>
      </c>
      <c r="K286" t="s">
        <v>1211</v>
      </c>
      <c r="L286" t="s">
        <v>79</v>
      </c>
      <c r="M286" t="s">
        <v>79</v>
      </c>
      <c r="N286" t="s">
        <v>1212</v>
      </c>
      <c r="O286" t="s">
        <v>79</v>
      </c>
      <c r="P286" t="s">
        <v>79</v>
      </c>
      <c r="Q286" t="s">
        <v>79</v>
      </c>
      <c r="R286" t="s">
        <v>79</v>
      </c>
      <c r="S286" t="s">
        <v>79</v>
      </c>
      <c r="T286" t="s">
        <v>79</v>
      </c>
      <c r="U286" t="s">
        <v>79</v>
      </c>
      <c r="V286" t="s">
        <v>79</v>
      </c>
      <c r="W286">
        <v>4</v>
      </c>
      <c r="X286">
        <v>1</v>
      </c>
      <c r="Y286">
        <v>6</v>
      </c>
      <c r="Z286" s="1">
        <v>41059</v>
      </c>
      <c r="AA286">
        <v>38</v>
      </c>
      <c r="AB286">
        <v>382271205300</v>
      </c>
      <c r="AC286">
        <v>38</v>
      </c>
      <c r="AD286">
        <v>9468881</v>
      </c>
      <c r="AE286">
        <v>38227</v>
      </c>
      <c r="AF286" t="b">
        <v>0</v>
      </c>
    </row>
    <row r="287" spans="1:32" x14ac:dyDescent="0.2">
      <c r="A287">
        <v>1</v>
      </c>
      <c r="B287">
        <v>286</v>
      </c>
      <c r="C287">
        <v>1</v>
      </c>
      <c r="D287" t="s">
        <v>2535</v>
      </c>
      <c r="E287" t="s">
        <v>2536</v>
      </c>
      <c r="F287" t="s">
        <v>79</v>
      </c>
      <c r="G287" t="s">
        <v>79</v>
      </c>
      <c r="H287">
        <v>6</v>
      </c>
      <c r="I287">
        <v>0</v>
      </c>
      <c r="J287">
        <v>0</v>
      </c>
      <c r="K287" t="s">
        <v>1211</v>
      </c>
      <c r="L287" t="s">
        <v>79</v>
      </c>
      <c r="M287" t="s">
        <v>79</v>
      </c>
      <c r="N287" t="s">
        <v>1212</v>
      </c>
      <c r="O287" t="s">
        <v>79</v>
      </c>
      <c r="P287" t="s">
        <v>79</v>
      </c>
      <c r="Q287" t="s">
        <v>79</v>
      </c>
      <c r="R287" t="s">
        <v>79</v>
      </c>
      <c r="S287" t="s">
        <v>79</v>
      </c>
      <c r="T287" t="s">
        <v>79</v>
      </c>
      <c r="U287" t="s">
        <v>79</v>
      </c>
      <c r="V287" t="s">
        <v>79</v>
      </c>
      <c r="W287">
        <v>4</v>
      </c>
      <c r="X287">
        <v>1</v>
      </c>
      <c r="Y287">
        <v>6</v>
      </c>
      <c r="Z287" s="1">
        <v>41182</v>
      </c>
      <c r="AA287">
        <v>38</v>
      </c>
      <c r="AB287">
        <v>382271209300</v>
      </c>
      <c r="AC287">
        <v>38</v>
      </c>
      <c r="AD287">
        <v>9279290</v>
      </c>
      <c r="AE287">
        <v>38227</v>
      </c>
      <c r="AF287" t="b">
        <v>0</v>
      </c>
    </row>
    <row r="288" spans="1:32" x14ac:dyDescent="0.2">
      <c r="A288">
        <v>1</v>
      </c>
      <c r="B288">
        <v>287</v>
      </c>
      <c r="C288">
        <v>1</v>
      </c>
      <c r="D288" t="s">
        <v>2537</v>
      </c>
      <c r="E288" t="s">
        <v>2538</v>
      </c>
      <c r="F288" t="s">
        <v>79</v>
      </c>
      <c r="G288" t="s">
        <v>79</v>
      </c>
      <c r="H288">
        <v>6</v>
      </c>
      <c r="I288">
        <v>0</v>
      </c>
      <c r="J288">
        <v>0</v>
      </c>
      <c r="K288" t="s">
        <v>1211</v>
      </c>
      <c r="L288" t="s">
        <v>79</v>
      </c>
      <c r="M288" t="s">
        <v>79</v>
      </c>
      <c r="N288" t="s">
        <v>1212</v>
      </c>
      <c r="O288" t="s">
        <v>79</v>
      </c>
      <c r="P288" t="s">
        <v>79</v>
      </c>
      <c r="Q288" t="s">
        <v>79</v>
      </c>
      <c r="R288" t="s">
        <v>79</v>
      </c>
      <c r="S288" t="s">
        <v>79</v>
      </c>
      <c r="T288" t="s">
        <v>79</v>
      </c>
      <c r="U288" t="s">
        <v>79</v>
      </c>
      <c r="V288" t="s">
        <v>79</v>
      </c>
      <c r="W288">
        <v>4</v>
      </c>
      <c r="X288">
        <v>1</v>
      </c>
      <c r="Y288">
        <v>4</v>
      </c>
      <c r="Z288" s="1">
        <v>41813</v>
      </c>
      <c r="AA288">
        <v>38</v>
      </c>
      <c r="AB288">
        <v>382271406230</v>
      </c>
      <c r="AC288">
        <v>38</v>
      </c>
      <c r="AD288">
        <v>9341160</v>
      </c>
      <c r="AE288">
        <v>38227</v>
      </c>
      <c r="AF288" t="b">
        <v>0</v>
      </c>
    </row>
    <row r="289" spans="1:32" x14ac:dyDescent="0.2">
      <c r="A289">
        <v>1</v>
      </c>
      <c r="B289">
        <v>288</v>
      </c>
      <c r="C289">
        <v>1</v>
      </c>
      <c r="D289" t="s">
        <v>2539</v>
      </c>
      <c r="E289" t="s">
        <v>2540</v>
      </c>
      <c r="F289" t="s">
        <v>79</v>
      </c>
      <c r="G289" t="s">
        <v>79</v>
      </c>
      <c r="H289">
        <v>6</v>
      </c>
      <c r="I289">
        <v>0</v>
      </c>
      <c r="J289">
        <v>0</v>
      </c>
      <c r="K289" t="s">
        <v>1211</v>
      </c>
      <c r="L289" t="s">
        <v>79</v>
      </c>
      <c r="M289" t="s">
        <v>79</v>
      </c>
      <c r="N289" t="s">
        <v>1212</v>
      </c>
      <c r="O289" t="s">
        <v>79</v>
      </c>
      <c r="P289" t="s">
        <v>79</v>
      </c>
      <c r="Q289" t="s">
        <v>79</v>
      </c>
      <c r="R289" t="s">
        <v>79</v>
      </c>
      <c r="S289" t="s">
        <v>79</v>
      </c>
      <c r="T289" t="s">
        <v>79</v>
      </c>
      <c r="U289" t="s">
        <v>79</v>
      </c>
      <c r="V289" t="s">
        <v>79</v>
      </c>
      <c r="W289">
        <v>4</v>
      </c>
      <c r="X289">
        <v>1</v>
      </c>
      <c r="Y289">
        <v>4</v>
      </c>
      <c r="Z289" s="1">
        <v>42015</v>
      </c>
      <c r="AA289">
        <v>38</v>
      </c>
      <c r="AB289">
        <v>382271501110</v>
      </c>
      <c r="AC289">
        <v>38</v>
      </c>
      <c r="AD289">
        <v>9500404</v>
      </c>
      <c r="AE289">
        <v>38227</v>
      </c>
      <c r="AF289" t="b">
        <v>0</v>
      </c>
    </row>
    <row r="290" spans="1:32" x14ac:dyDescent="0.2">
      <c r="A290">
        <v>1</v>
      </c>
      <c r="B290">
        <v>289</v>
      </c>
      <c r="C290">
        <v>1</v>
      </c>
      <c r="D290" t="s">
        <v>2541</v>
      </c>
      <c r="E290" t="s">
        <v>2542</v>
      </c>
      <c r="F290" t="s">
        <v>79</v>
      </c>
      <c r="G290" t="s">
        <v>79</v>
      </c>
      <c r="H290">
        <v>6</v>
      </c>
      <c r="I290">
        <v>0</v>
      </c>
      <c r="J290">
        <v>0</v>
      </c>
      <c r="K290" t="s">
        <v>1211</v>
      </c>
      <c r="L290" t="s">
        <v>79</v>
      </c>
      <c r="M290" t="s">
        <v>79</v>
      </c>
      <c r="N290" t="s">
        <v>1212</v>
      </c>
      <c r="O290" t="s">
        <v>79</v>
      </c>
      <c r="P290" t="s">
        <v>79</v>
      </c>
      <c r="Q290" t="s">
        <v>79</v>
      </c>
      <c r="R290" t="s">
        <v>79</v>
      </c>
      <c r="S290" t="s">
        <v>79</v>
      </c>
      <c r="T290" t="s">
        <v>79</v>
      </c>
      <c r="U290" t="s">
        <v>79</v>
      </c>
      <c r="V290" t="s">
        <v>79</v>
      </c>
      <c r="W290">
        <v>4</v>
      </c>
      <c r="X290">
        <v>1</v>
      </c>
      <c r="Y290">
        <v>4</v>
      </c>
      <c r="Z290" s="1">
        <v>42047</v>
      </c>
      <c r="AA290">
        <v>38</v>
      </c>
      <c r="AB290">
        <v>382271502120</v>
      </c>
      <c r="AC290">
        <v>38</v>
      </c>
      <c r="AD290">
        <v>9500403</v>
      </c>
      <c r="AE290">
        <v>38227</v>
      </c>
      <c r="AF290" t="b">
        <v>0</v>
      </c>
    </row>
    <row r="291" spans="1:32" x14ac:dyDescent="0.2">
      <c r="A291">
        <v>1</v>
      </c>
      <c r="B291">
        <v>290</v>
      </c>
      <c r="C291">
        <v>1</v>
      </c>
      <c r="D291" t="s">
        <v>2543</v>
      </c>
      <c r="E291" t="s">
        <v>2544</v>
      </c>
      <c r="F291" t="s">
        <v>79</v>
      </c>
      <c r="G291" t="s">
        <v>79</v>
      </c>
      <c r="H291">
        <v>6</v>
      </c>
      <c r="I291">
        <v>0</v>
      </c>
      <c r="J291">
        <v>0</v>
      </c>
      <c r="K291" t="s">
        <v>1211</v>
      </c>
      <c r="L291" t="s">
        <v>79</v>
      </c>
      <c r="M291" t="s">
        <v>79</v>
      </c>
      <c r="N291" t="s">
        <v>1212</v>
      </c>
      <c r="O291" t="s">
        <v>79</v>
      </c>
      <c r="P291" t="s">
        <v>79</v>
      </c>
      <c r="Q291" t="s">
        <v>79</v>
      </c>
      <c r="R291" t="s">
        <v>79</v>
      </c>
      <c r="S291" t="s">
        <v>79</v>
      </c>
      <c r="T291" t="s">
        <v>79</v>
      </c>
      <c r="U291" t="s">
        <v>79</v>
      </c>
      <c r="V291" t="s">
        <v>79</v>
      </c>
      <c r="W291">
        <v>4</v>
      </c>
      <c r="X291">
        <v>1</v>
      </c>
      <c r="Y291">
        <v>3</v>
      </c>
      <c r="Z291" s="1">
        <v>42118</v>
      </c>
      <c r="AA291">
        <v>38</v>
      </c>
      <c r="AB291">
        <v>382271504240</v>
      </c>
      <c r="AC291">
        <v>38</v>
      </c>
      <c r="AD291">
        <v>9480458</v>
      </c>
      <c r="AE291">
        <v>38227</v>
      </c>
      <c r="AF291" t="b">
        <v>0</v>
      </c>
    </row>
    <row r="292" spans="1:32" x14ac:dyDescent="0.2">
      <c r="A292">
        <v>1</v>
      </c>
      <c r="B292">
        <v>291</v>
      </c>
      <c r="C292">
        <v>1</v>
      </c>
      <c r="D292" t="s">
        <v>2545</v>
      </c>
      <c r="E292" t="s">
        <v>2546</v>
      </c>
      <c r="F292" t="s">
        <v>79</v>
      </c>
      <c r="G292" t="s">
        <v>79</v>
      </c>
      <c r="H292">
        <v>6</v>
      </c>
      <c r="I292">
        <v>0</v>
      </c>
      <c r="J292">
        <v>0</v>
      </c>
      <c r="K292" t="s">
        <v>1211</v>
      </c>
      <c r="L292" t="s">
        <v>79</v>
      </c>
      <c r="M292" t="s">
        <v>79</v>
      </c>
      <c r="N292" t="s">
        <v>1212</v>
      </c>
      <c r="O292" t="s">
        <v>79</v>
      </c>
      <c r="P292" t="s">
        <v>79</v>
      </c>
      <c r="Q292" t="s">
        <v>79</v>
      </c>
      <c r="R292" t="s">
        <v>79</v>
      </c>
      <c r="S292" t="s">
        <v>79</v>
      </c>
      <c r="T292" t="s">
        <v>79</v>
      </c>
      <c r="U292" t="s">
        <v>79</v>
      </c>
      <c r="V292" t="s">
        <v>79</v>
      </c>
      <c r="W292">
        <v>4</v>
      </c>
      <c r="X292">
        <v>1</v>
      </c>
      <c r="Y292">
        <v>3</v>
      </c>
      <c r="Z292" s="1">
        <v>42383</v>
      </c>
      <c r="AA292">
        <v>38</v>
      </c>
      <c r="AB292">
        <v>382271601140</v>
      </c>
      <c r="AC292">
        <v>38</v>
      </c>
      <c r="AD292">
        <v>9477729</v>
      </c>
      <c r="AE292">
        <v>38227</v>
      </c>
      <c r="AF292" t="b">
        <v>0</v>
      </c>
    </row>
    <row r="293" spans="1:32" x14ac:dyDescent="0.2">
      <c r="A293">
        <v>1</v>
      </c>
      <c r="B293">
        <v>292</v>
      </c>
      <c r="C293">
        <v>1</v>
      </c>
      <c r="D293" t="s">
        <v>2547</v>
      </c>
      <c r="E293" t="s">
        <v>2548</v>
      </c>
      <c r="F293" t="s">
        <v>79</v>
      </c>
      <c r="G293" t="s">
        <v>79</v>
      </c>
      <c r="H293">
        <v>6</v>
      </c>
      <c r="I293">
        <v>0</v>
      </c>
      <c r="J293">
        <v>0</v>
      </c>
      <c r="K293" t="s">
        <v>1211</v>
      </c>
      <c r="L293" t="s">
        <v>79</v>
      </c>
      <c r="M293" t="s">
        <v>79</v>
      </c>
      <c r="N293" t="s">
        <v>1212</v>
      </c>
      <c r="O293" t="s">
        <v>79</v>
      </c>
      <c r="P293" t="s">
        <v>79</v>
      </c>
      <c r="Q293" t="s">
        <v>79</v>
      </c>
      <c r="R293" t="s">
        <v>79</v>
      </c>
      <c r="S293" t="s">
        <v>79</v>
      </c>
      <c r="T293" t="s">
        <v>79</v>
      </c>
      <c r="U293" t="s">
        <v>79</v>
      </c>
      <c r="V293" t="s">
        <v>79</v>
      </c>
      <c r="W293">
        <v>4</v>
      </c>
      <c r="X293">
        <v>1</v>
      </c>
      <c r="Y293">
        <v>2</v>
      </c>
      <c r="Z293" s="1">
        <v>42484</v>
      </c>
      <c r="AA293">
        <v>38</v>
      </c>
      <c r="AB293">
        <v>382271604240</v>
      </c>
      <c r="AC293">
        <v>38</v>
      </c>
      <c r="AD293">
        <v>9465114</v>
      </c>
      <c r="AE293">
        <v>38227</v>
      </c>
      <c r="AF293" t="b">
        <v>0</v>
      </c>
    </row>
    <row r="294" spans="1:32" x14ac:dyDescent="0.2">
      <c r="A294">
        <v>1</v>
      </c>
      <c r="B294">
        <v>293</v>
      </c>
      <c r="C294">
        <v>1</v>
      </c>
      <c r="D294" t="s">
        <v>2549</v>
      </c>
      <c r="E294" t="s">
        <v>2550</v>
      </c>
      <c r="F294" t="s">
        <v>79</v>
      </c>
      <c r="G294" t="s">
        <v>79</v>
      </c>
      <c r="H294">
        <v>6</v>
      </c>
      <c r="I294">
        <v>0</v>
      </c>
      <c r="J294">
        <v>0</v>
      </c>
      <c r="K294" t="s">
        <v>1211</v>
      </c>
      <c r="L294" t="s">
        <v>79</v>
      </c>
      <c r="M294" t="s">
        <v>79</v>
      </c>
      <c r="N294" t="s">
        <v>1212</v>
      </c>
      <c r="O294" t="s">
        <v>79</v>
      </c>
      <c r="P294" t="s">
        <v>79</v>
      </c>
      <c r="Q294" t="s">
        <v>79</v>
      </c>
      <c r="R294" t="s">
        <v>79</v>
      </c>
      <c r="S294" t="s">
        <v>79</v>
      </c>
      <c r="T294" t="s">
        <v>79</v>
      </c>
      <c r="U294" t="s">
        <v>79</v>
      </c>
      <c r="V294" t="s">
        <v>79</v>
      </c>
      <c r="W294">
        <v>4</v>
      </c>
      <c r="X294">
        <v>1</v>
      </c>
      <c r="Y294">
        <v>2</v>
      </c>
      <c r="Z294" s="1">
        <v>42499</v>
      </c>
      <c r="AA294">
        <v>38</v>
      </c>
      <c r="AB294">
        <v>382271605090</v>
      </c>
      <c r="AC294">
        <v>38</v>
      </c>
      <c r="AD294">
        <v>9477730</v>
      </c>
      <c r="AE294">
        <v>38227</v>
      </c>
      <c r="AF294" t="b">
        <v>0</v>
      </c>
    </row>
    <row r="295" spans="1:32" x14ac:dyDescent="0.2">
      <c r="A295">
        <v>1</v>
      </c>
      <c r="B295">
        <v>294</v>
      </c>
      <c r="C295">
        <v>2</v>
      </c>
      <c r="D295" t="s">
        <v>2551</v>
      </c>
      <c r="E295" t="s">
        <v>2552</v>
      </c>
      <c r="F295" t="s">
        <v>79</v>
      </c>
      <c r="G295" t="s">
        <v>79</v>
      </c>
      <c r="H295">
        <v>6</v>
      </c>
      <c r="I295">
        <v>0</v>
      </c>
      <c r="J295">
        <v>0</v>
      </c>
      <c r="K295" t="s">
        <v>1211</v>
      </c>
      <c r="L295" t="s">
        <v>79</v>
      </c>
      <c r="M295" t="s">
        <v>79</v>
      </c>
      <c r="N295" t="s">
        <v>1212</v>
      </c>
      <c r="O295" t="s">
        <v>79</v>
      </c>
      <c r="P295" t="s">
        <v>79</v>
      </c>
      <c r="Q295" t="s">
        <v>79</v>
      </c>
      <c r="R295" t="s">
        <v>79</v>
      </c>
      <c r="S295" t="s">
        <v>79</v>
      </c>
      <c r="T295" t="s">
        <v>79</v>
      </c>
      <c r="U295" t="s">
        <v>79</v>
      </c>
      <c r="V295" t="s">
        <v>79</v>
      </c>
      <c r="W295">
        <v>4</v>
      </c>
      <c r="X295">
        <v>3</v>
      </c>
      <c r="Y295">
        <v>1</v>
      </c>
      <c r="Z295" s="1">
        <v>39696</v>
      </c>
      <c r="AA295">
        <v>38</v>
      </c>
      <c r="AB295">
        <v>382270809055</v>
      </c>
      <c r="AC295">
        <v>38</v>
      </c>
      <c r="AD295">
        <v>7925300</v>
      </c>
      <c r="AE295">
        <v>38227</v>
      </c>
      <c r="AF295" t="b">
        <v>0</v>
      </c>
    </row>
    <row r="296" spans="1:32" x14ac:dyDescent="0.2">
      <c r="A296">
        <v>1</v>
      </c>
      <c r="B296">
        <v>295</v>
      </c>
      <c r="C296">
        <v>2</v>
      </c>
      <c r="D296" t="s">
        <v>2553</v>
      </c>
      <c r="E296" t="s">
        <v>2554</v>
      </c>
      <c r="F296" t="s">
        <v>79</v>
      </c>
      <c r="G296" t="s">
        <v>79</v>
      </c>
      <c r="H296">
        <v>6</v>
      </c>
      <c r="I296">
        <v>0</v>
      </c>
      <c r="J296">
        <v>0</v>
      </c>
      <c r="K296" t="s">
        <v>1211</v>
      </c>
      <c r="L296" t="s">
        <v>79</v>
      </c>
      <c r="M296" t="s">
        <v>79</v>
      </c>
      <c r="N296" t="s">
        <v>1212</v>
      </c>
      <c r="O296" t="s">
        <v>79</v>
      </c>
      <c r="P296" t="s">
        <v>79</v>
      </c>
      <c r="Q296" t="s">
        <v>79</v>
      </c>
      <c r="R296" t="s">
        <v>79</v>
      </c>
      <c r="S296" t="s">
        <v>79</v>
      </c>
      <c r="T296" t="s">
        <v>79</v>
      </c>
      <c r="U296" t="s">
        <v>79</v>
      </c>
      <c r="V296" t="s">
        <v>79</v>
      </c>
      <c r="W296">
        <v>4</v>
      </c>
      <c r="X296">
        <v>2</v>
      </c>
      <c r="Y296">
        <v>3</v>
      </c>
      <c r="Z296" s="1">
        <v>39982</v>
      </c>
      <c r="AA296">
        <v>38</v>
      </c>
      <c r="AB296">
        <v>382270906185</v>
      </c>
      <c r="AC296">
        <v>38</v>
      </c>
      <c r="AD296">
        <v>7354147</v>
      </c>
      <c r="AE296">
        <v>38227</v>
      </c>
      <c r="AF296" t="b">
        <v>0</v>
      </c>
    </row>
    <row r="297" spans="1:32" x14ac:dyDescent="0.2">
      <c r="A297">
        <v>1</v>
      </c>
      <c r="B297">
        <v>296</v>
      </c>
      <c r="C297">
        <v>2</v>
      </c>
      <c r="D297" t="s">
        <v>2555</v>
      </c>
      <c r="E297" t="s">
        <v>2556</v>
      </c>
      <c r="F297" t="s">
        <v>79</v>
      </c>
      <c r="G297" t="s">
        <v>79</v>
      </c>
      <c r="H297">
        <v>6</v>
      </c>
      <c r="I297">
        <v>0</v>
      </c>
      <c r="J297">
        <v>0</v>
      </c>
      <c r="K297" t="s">
        <v>1211</v>
      </c>
      <c r="L297" t="s">
        <v>79</v>
      </c>
      <c r="M297" t="s">
        <v>79</v>
      </c>
      <c r="N297" t="s">
        <v>1212</v>
      </c>
      <c r="O297" t="s">
        <v>79</v>
      </c>
      <c r="P297" t="s">
        <v>79</v>
      </c>
      <c r="Q297" t="s">
        <v>79</v>
      </c>
      <c r="R297" t="s">
        <v>79</v>
      </c>
      <c r="S297" t="s">
        <v>79</v>
      </c>
      <c r="T297" t="s">
        <v>79</v>
      </c>
      <c r="U297" t="s">
        <v>79</v>
      </c>
      <c r="V297" t="s">
        <v>79</v>
      </c>
      <c r="W297">
        <v>4</v>
      </c>
      <c r="X297">
        <v>2</v>
      </c>
      <c r="Y297">
        <v>3</v>
      </c>
      <c r="Z297" s="1">
        <v>40213</v>
      </c>
      <c r="AA297">
        <v>38</v>
      </c>
      <c r="AB297">
        <v>382271002045</v>
      </c>
      <c r="AC297">
        <v>38</v>
      </c>
      <c r="AD297">
        <v>9140868</v>
      </c>
      <c r="AE297">
        <v>38227</v>
      </c>
      <c r="AF297" t="b">
        <v>0</v>
      </c>
    </row>
    <row r="298" spans="1:32" x14ac:dyDescent="0.2">
      <c r="A298">
        <v>1</v>
      </c>
      <c r="B298">
        <v>297</v>
      </c>
      <c r="C298">
        <v>2</v>
      </c>
      <c r="D298" t="s">
        <v>2557</v>
      </c>
      <c r="E298" t="s">
        <v>2558</v>
      </c>
      <c r="F298" t="s">
        <v>79</v>
      </c>
      <c r="G298" t="s">
        <v>79</v>
      </c>
      <c r="H298">
        <v>6</v>
      </c>
      <c r="I298">
        <v>0</v>
      </c>
      <c r="J298">
        <v>0</v>
      </c>
      <c r="K298" t="s">
        <v>1211</v>
      </c>
      <c r="L298" t="s">
        <v>79</v>
      </c>
      <c r="M298" t="s">
        <v>79</v>
      </c>
      <c r="N298" t="s">
        <v>1212</v>
      </c>
      <c r="O298" t="s">
        <v>79</v>
      </c>
      <c r="P298" t="s">
        <v>79</v>
      </c>
      <c r="Q298" t="s">
        <v>79</v>
      </c>
      <c r="R298" t="s">
        <v>79</v>
      </c>
      <c r="S298" t="s">
        <v>79</v>
      </c>
      <c r="T298" t="s">
        <v>79</v>
      </c>
      <c r="U298" t="s">
        <v>79</v>
      </c>
      <c r="V298" t="s">
        <v>79</v>
      </c>
      <c r="W298">
        <v>4</v>
      </c>
      <c r="X298">
        <v>2</v>
      </c>
      <c r="Y298">
        <v>1</v>
      </c>
      <c r="Z298" s="1">
        <v>40811</v>
      </c>
      <c r="AA298">
        <v>38</v>
      </c>
      <c r="AB298">
        <v>382271109255</v>
      </c>
      <c r="AC298">
        <v>38</v>
      </c>
      <c r="AD298">
        <v>9279288</v>
      </c>
      <c r="AE298">
        <v>38227</v>
      </c>
      <c r="AF298" t="b">
        <v>0</v>
      </c>
    </row>
    <row r="299" spans="1:32" x14ac:dyDescent="0.2">
      <c r="A299">
        <v>1</v>
      </c>
      <c r="B299">
        <v>298</v>
      </c>
      <c r="C299">
        <v>2</v>
      </c>
      <c r="D299" t="s">
        <v>2559</v>
      </c>
      <c r="E299" t="s">
        <v>2560</v>
      </c>
      <c r="F299" t="s">
        <v>79</v>
      </c>
      <c r="G299" t="s">
        <v>79</v>
      </c>
      <c r="H299">
        <v>6</v>
      </c>
      <c r="I299">
        <v>0</v>
      </c>
      <c r="J299">
        <v>0</v>
      </c>
      <c r="K299" t="s">
        <v>1211</v>
      </c>
      <c r="L299" t="s">
        <v>79</v>
      </c>
      <c r="M299" t="s">
        <v>79</v>
      </c>
      <c r="N299" t="s">
        <v>1212</v>
      </c>
      <c r="O299" t="s">
        <v>79</v>
      </c>
      <c r="P299" t="s">
        <v>79</v>
      </c>
      <c r="Q299" t="s">
        <v>79</v>
      </c>
      <c r="R299" t="s">
        <v>79</v>
      </c>
      <c r="S299" t="s">
        <v>79</v>
      </c>
      <c r="T299" t="s">
        <v>79</v>
      </c>
      <c r="U299" t="s">
        <v>79</v>
      </c>
      <c r="V299" t="s">
        <v>79</v>
      </c>
      <c r="W299">
        <v>4</v>
      </c>
      <c r="X299">
        <v>2</v>
      </c>
      <c r="Y299">
        <v>1</v>
      </c>
      <c r="Z299" s="1">
        <v>40911</v>
      </c>
      <c r="AA299">
        <v>38</v>
      </c>
      <c r="AB299">
        <v>382271201035</v>
      </c>
      <c r="AC299">
        <v>38</v>
      </c>
      <c r="AD299">
        <v>9468898</v>
      </c>
      <c r="AE299">
        <v>38227</v>
      </c>
      <c r="AF299" t="b">
        <v>0</v>
      </c>
    </row>
    <row r="300" spans="1:32" x14ac:dyDescent="0.2">
      <c r="A300">
        <v>1</v>
      </c>
      <c r="B300">
        <v>299</v>
      </c>
      <c r="C300">
        <v>2</v>
      </c>
      <c r="D300" t="s">
        <v>2561</v>
      </c>
      <c r="E300" t="s">
        <v>2562</v>
      </c>
      <c r="F300" t="s">
        <v>79</v>
      </c>
      <c r="G300" t="s">
        <v>79</v>
      </c>
      <c r="H300">
        <v>6</v>
      </c>
      <c r="I300">
        <v>0</v>
      </c>
      <c r="J300">
        <v>0</v>
      </c>
      <c r="K300" t="s">
        <v>1211</v>
      </c>
      <c r="L300" t="s">
        <v>79</v>
      </c>
      <c r="M300" t="s">
        <v>79</v>
      </c>
      <c r="N300" t="s">
        <v>1212</v>
      </c>
      <c r="O300" t="s">
        <v>79</v>
      </c>
      <c r="P300" t="s">
        <v>79</v>
      </c>
      <c r="Q300" t="s">
        <v>79</v>
      </c>
      <c r="R300" t="s">
        <v>79</v>
      </c>
      <c r="S300" t="s">
        <v>79</v>
      </c>
      <c r="T300" t="s">
        <v>79</v>
      </c>
      <c r="U300" t="s">
        <v>79</v>
      </c>
      <c r="V300" t="s">
        <v>79</v>
      </c>
      <c r="W300">
        <v>4</v>
      </c>
      <c r="X300">
        <v>1</v>
      </c>
      <c r="Y300">
        <v>6</v>
      </c>
      <c r="Z300" s="1">
        <v>41050</v>
      </c>
      <c r="AA300">
        <v>38</v>
      </c>
      <c r="AB300">
        <v>382271205215</v>
      </c>
      <c r="AC300">
        <v>38</v>
      </c>
      <c r="AD300">
        <v>9433785</v>
      </c>
      <c r="AE300">
        <v>38227</v>
      </c>
      <c r="AF300" t="b">
        <v>0</v>
      </c>
    </row>
    <row r="301" spans="1:32" x14ac:dyDescent="0.2">
      <c r="A301">
        <v>1</v>
      </c>
      <c r="B301">
        <v>300</v>
      </c>
      <c r="C301">
        <v>2</v>
      </c>
      <c r="D301" t="s">
        <v>2563</v>
      </c>
      <c r="E301" t="s">
        <v>2564</v>
      </c>
      <c r="F301" t="s">
        <v>79</v>
      </c>
      <c r="G301" t="s">
        <v>79</v>
      </c>
      <c r="H301">
        <v>6</v>
      </c>
      <c r="I301">
        <v>0</v>
      </c>
      <c r="J301">
        <v>0</v>
      </c>
      <c r="K301" t="s">
        <v>1211</v>
      </c>
      <c r="L301" t="s">
        <v>79</v>
      </c>
      <c r="M301" t="s">
        <v>79</v>
      </c>
      <c r="N301" t="s">
        <v>1212</v>
      </c>
      <c r="O301" t="s">
        <v>79</v>
      </c>
      <c r="P301" t="s">
        <v>79</v>
      </c>
      <c r="Q301" t="s">
        <v>79</v>
      </c>
      <c r="R301" t="s">
        <v>79</v>
      </c>
      <c r="S301" t="s">
        <v>79</v>
      </c>
      <c r="T301" t="s">
        <v>79</v>
      </c>
      <c r="U301" t="s">
        <v>79</v>
      </c>
      <c r="V301" t="s">
        <v>79</v>
      </c>
      <c r="W301">
        <v>4</v>
      </c>
      <c r="X301">
        <v>1</v>
      </c>
      <c r="Y301">
        <v>6</v>
      </c>
      <c r="Z301" s="1">
        <v>41115</v>
      </c>
      <c r="AA301">
        <v>38</v>
      </c>
      <c r="AB301">
        <v>382271207255</v>
      </c>
      <c r="AC301">
        <v>38</v>
      </c>
      <c r="AD301">
        <v>8965244</v>
      </c>
      <c r="AE301">
        <v>38227</v>
      </c>
      <c r="AF301" t="b">
        <v>0</v>
      </c>
    </row>
    <row r="302" spans="1:32" x14ac:dyDescent="0.2">
      <c r="A302">
        <v>1</v>
      </c>
      <c r="B302">
        <v>301</v>
      </c>
      <c r="C302">
        <v>2</v>
      </c>
      <c r="D302" t="s">
        <v>2565</v>
      </c>
      <c r="E302" t="s">
        <v>2566</v>
      </c>
      <c r="F302" t="s">
        <v>79</v>
      </c>
      <c r="G302" t="s">
        <v>79</v>
      </c>
      <c r="H302">
        <v>6</v>
      </c>
      <c r="I302">
        <v>0</v>
      </c>
      <c r="J302">
        <v>0</v>
      </c>
      <c r="K302" t="s">
        <v>1211</v>
      </c>
      <c r="L302" t="s">
        <v>79</v>
      </c>
      <c r="M302" t="s">
        <v>79</v>
      </c>
      <c r="N302" t="s">
        <v>1212</v>
      </c>
      <c r="O302" t="s">
        <v>79</v>
      </c>
      <c r="P302" t="s">
        <v>79</v>
      </c>
      <c r="Q302" t="s">
        <v>79</v>
      </c>
      <c r="R302" t="s">
        <v>79</v>
      </c>
      <c r="S302" t="s">
        <v>79</v>
      </c>
      <c r="T302" t="s">
        <v>79</v>
      </c>
      <c r="U302" t="s">
        <v>79</v>
      </c>
      <c r="V302" t="s">
        <v>79</v>
      </c>
      <c r="W302">
        <v>4</v>
      </c>
      <c r="X302">
        <v>1</v>
      </c>
      <c r="Y302">
        <v>6</v>
      </c>
      <c r="Z302" s="1">
        <v>41185</v>
      </c>
      <c r="AA302">
        <v>38</v>
      </c>
      <c r="AB302">
        <v>382271210035</v>
      </c>
      <c r="AC302">
        <v>38</v>
      </c>
      <c r="AD302">
        <v>9341223</v>
      </c>
      <c r="AE302">
        <v>38227</v>
      </c>
      <c r="AF302" t="b">
        <v>0</v>
      </c>
    </row>
    <row r="303" spans="1:32" x14ac:dyDescent="0.2">
      <c r="A303">
        <v>1</v>
      </c>
      <c r="B303">
        <v>302</v>
      </c>
      <c r="C303">
        <v>2</v>
      </c>
      <c r="D303" t="s">
        <v>2567</v>
      </c>
      <c r="E303" t="s">
        <v>2568</v>
      </c>
      <c r="F303" t="s">
        <v>79</v>
      </c>
      <c r="G303" t="s">
        <v>79</v>
      </c>
      <c r="H303">
        <v>6</v>
      </c>
      <c r="I303">
        <v>0</v>
      </c>
      <c r="J303">
        <v>0</v>
      </c>
      <c r="K303" t="s">
        <v>1211</v>
      </c>
      <c r="L303" t="s">
        <v>79</v>
      </c>
      <c r="M303" t="s">
        <v>79</v>
      </c>
      <c r="N303" t="s">
        <v>1212</v>
      </c>
      <c r="O303" t="s">
        <v>79</v>
      </c>
      <c r="P303" t="s">
        <v>79</v>
      </c>
      <c r="Q303" t="s">
        <v>79</v>
      </c>
      <c r="R303" t="s">
        <v>79</v>
      </c>
      <c r="S303" t="s">
        <v>79</v>
      </c>
      <c r="T303" t="s">
        <v>79</v>
      </c>
      <c r="U303" t="s">
        <v>79</v>
      </c>
      <c r="V303" t="s">
        <v>79</v>
      </c>
      <c r="W303">
        <v>4</v>
      </c>
      <c r="X303">
        <v>1</v>
      </c>
      <c r="Y303">
        <v>6</v>
      </c>
      <c r="Z303" s="1">
        <v>41276</v>
      </c>
      <c r="AA303">
        <v>38</v>
      </c>
      <c r="AB303">
        <v>382271301025</v>
      </c>
      <c r="AC303">
        <v>38</v>
      </c>
      <c r="AD303">
        <v>9341196</v>
      </c>
      <c r="AE303">
        <v>38227</v>
      </c>
      <c r="AF303" t="b">
        <v>0</v>
      </c>
    </row>
    <row r="304" spans="1:32" x14ac:dyDescent="0.2">
      <c r="A304">
        <v>1</v>
      </c>
      <c r="B304">
        <v>303</v>
      </c>
      <c r="C304">
        <v>2</v>
      </c>
      <c r="D304" t="s">
        <v>2569</v>
      </c>
      <c r="E304" t="s">
        <v>2570</v>
      </c>
      <c r="F304" t="s">
        <v>79</v>
      </c>
      <c r="G304" t="s">
        <v>79</v>
      </c>
      <c r="H304">
        <v>6</v>
      </c>
      <c r="I304">
        <v>0</v>
      </c>
      <c r="J304">
        <v>0</v>
      </c>
      <c r="K304" t="s">
        <v>1211</v>
      </c>
      <c r="L304" t="s">
        <v>79</v>
      </c>
      <c r="M304" t="s">
        <v>79</v>
      </c>
      <c r="N304" t="s">
        <v>1212</v>
      </c>
      <c r="O304" t="s">
        <v>79</v>
      </c>
      <c r="P304" t="s">
        <v>79</v>
      </c>
      <c r="Q304" t="s">
        <v>79</v>
      </c>
      <c r="R304" t="s">
        <v>79</v>
      </c>
      <c r="S304" t="s">
        <v>79</v>
      </c>
      <c r="T304" t="s">
        <v>79</v>
      </c>
      <c r="U304" t="s">
        <v>79</v>
      </c>
      <c r="V304" t="s">
        <v>79</v>
      </c>
      <c r="W304">
        <v>4</v>
      </c>
      <c r="X304">
        <v>1</v>
      </c>
      <c r="Y304">
        <v>5</v>
      </c>
      <c r="Z304" s="1">
        <v>41405</v>
      </c>
      <c r="AA304">
        <v>38</v>
      </c>
      <c r="AB304">
        <v>382271305115</v>
      </c>
      <c r="AC304">
        <v>38</v>
      </c>
      <c r="AD304">
        <v>8951109</v>
      </c>
      <c r="AE304">
        <v>38227</v>
      </c>
      <c r="AF304" t="b">
        <v>0</v>
      </c>
    </row>
    <row r="305" spans="1:32" x14ac:dyDescent="0.2">
      <c r="A305">
        <v>1</v>
      </c>
      <c r="B305">
        <v>304</v>
      </c>
      <c r="C305">
        <v>2</v>
      </c>
      <c r="D305" t="s">
        <v>2571</v>
      </c>
      <c r="E305" t="s">
        <v>2572</v>
      </c>
      <c r="F305" t="s">
        <v>79</v>
      </c>
      <c r="G305" t="s">
        <v>79</v>
      </c>
      <c r="H305">
        <v>6</v>
      </c>
      <c r="I305">
        <v>0</v>
      </c>
      <c r="J305">
        <v>0</v>
      </c>
      <c r="K305" t="s">
        <v>1211</v>
      </c>
      <c r="L305" t="s">
        <v>79</v>
      </c>
      <c r="M305" t="s">
        <v>79</v>
      </c>
      <c r="N305" t="s">
        <v>1212</v>
      </c>
      <c r="O305" t="s">
        <v>79</v>
      </c>
      <c r="P305" t="s">
        <v>79</v>
      </c>
      <c r="Q305" t="s">
        <v>79</v>
      </c>
      <c r="R305" t="s">
        <v>79</v>
      </c>
      <c r="S305" t="s">
        <v>79</v>
      </c>
      <c r="T305" t="s">
        <v>79</v>
      </c>
      <c r="U305" t="s">
        <v>79</v>
      </c>
      <c r="V305" t="s">
        <v>79</v>
      </c>
      <c r="W305">
        <v>4</v>
      </c>
      <c r="X305">
        <v>1</v>
      </c>
      <c r="Y305">
        <v>5</v>
      </c>
      <c r="Z305" s="1">
        <v>41483</v>
      </c>
      <c r="AA305">
        <v>38</v>
      </c>
      <c r="AB305">
        <v>382271307285</v>
      </c>
      <c r="AC305">
        <v>38</v>
      </c>
      <c r="AD305">
        <v>9468900</v>
      </c>
      <c r="AE305">
        <v>38227</v>
      </c>
      <c r="AF305" t="b">
        <v>0</v>
      </c>
    </row>
    <row r="306" spans="1:32" x14ac:dyDescent="0.2">
      <c r="A306">
        <v>1</v>
      </c>
      <c r="B306">
        <v>305</v>
      </c>
      <c r="C306">
        <v>2</v>
      </c>
      <c r="D306" t="s">
        <v>2573</v>
      </c>
      <c r="E306" t="s">
        <v>2574</v>
      </c>
      <c r="F306" t="s">
        <v>79</v>
      </c>
      <c r="G306" t="s">
        <v>79</v>
      </c>
      <c r="H306">
        <v>6</v>
      </c>
      <c r="I306">
        <v>0</v>
      </c>
      <c r="J306">
        <v>0</v>
      </c>
      <c r="K306" t="s">
        <v>1211</v>
      </c>
      <c r="L306" t="s">
        <v>79</v>
      </c>
      <c r="M306" t="s">
        <v>79</v>
      </c>
      <c r="N306" t="s">
        <v>1212</v>
      </c>
      <c r="O306" t="s">
        <v>79</v>
      </c>
      <c r="P306" t="s">
        <v>79</v>
      </c>
      <c r="Q306" t="s">
        <v>79</v>
      </c>
      <c r="R306" t="s">
        <v>79</v>
      </c>
      <c r="S306" t="s">
        <v>79</v>
      </c>
      <c r="T306" t="s">
        <v>79</v>
      </c>
      <c r="U306" t="s">
        <v>79</v>
      </c>
      <c r="V306" t="s">
        <v>79</v>
      </c>
      <c r="W306">
        <v>4</v>
      </c>
      <c r="X306">
        <v>1</v>
      </c>
      <c r="Y306">
        <v>5</v>
      </c>
      <c r="Z306" s="1">
        <v>41550</v>
      </c>
      <c r="AA306">
        <v>38</v>
      </c>
      <c r="AB306">
        <v>382271310035</v>
      </c>
      <c r="AC306">
        <v>38</v>
      </c>
      <c r="AD306">
        <v>9341209</v>
      </c>
      <c r="AE306">
        <v>38227</v>
      </c>
      <c r="AF306" t="b">
        <v>0</v>
      </c>
    </row>
    <row r="307" spans="1:32" x14ac:dyDescent="0.2">
      <c r="A307">
        <v>1</v>
      </c>
      <c r="B307">
        <v>306</v>
      </c>
      <c r="C307">
        <v>2</v>
      </c>
      <c r="D307" t="s">
        <v>2575</v>
      </c>
      <c r="E307" t="s">
        <v>2576</v>
      </c>
      <c r="F307" t="s">
        <v>79</v>
      </c>
      <c r="G307" t="s">
        <v>79</v>
      </c>
      <c r="H307">
        <v>6</v>
      </c>
      <c r="I307">
        <v>0</v>
      </c>
      <c r="J307">
        <v>0</v>
      </c>
      <c r="K307" t="s">
        <v>1211</v>
      </c>
      <c r="L307" t="s">
        <v>79</v>
      </c>
      <c r="M307" t="s">
        <v>79</v>
      </c>
      <c r="N307" t="s">
        <v>1212</v>
      </c>
      <c r="O307" t="s">
        <v>79</v>
      </c>
      <c r="P307" t="s">
        <v>79</v>
      </c>
      <c r="Q307" t="s">
        <v>79</v>
      </c>
      <c r="R307" t="s">
        <v>79</v>
      </c>
      <c r="S307" t="s">
        <v>79</v>
      </c>
      <c r="T307" t="s">
        <v>79</v>
      </c>
      <c r="U307" t="s">
        <v>79</v>
      </c>
      <c r="V307" t="s">
        <v>79</v>
      </c>
      <c r="W307">
        <v>4</v>
      </c>
      <c r="X307">
        <v>1</v>
      </c>
      <c r="Y307">
        <v>5</v>
      </c>
      <c r="Z307" s="1">
        <v>41674</v>
      </c>
      <c r="AA307">
        <v>38</v>
      </c>
      <c r="AB307">
        <v>382271402045</v>
      </c>
      <c r="AC307">
        <v>38</v>
      </c>
      <c r="AD307">
        <v>9444389</v>
      </c>
      <c r="AE307">
        <v>38227</v>
      </c>
      <c r="AF307" t="b">
        <v>0</v>
      </c>
    </row>
    <row r="308" spans="1:32" x14ac:dyDescent="0.2">
      <c r="A308">
        <v>1</v>
      </c>
      <c r="B308">
        <v>307</v>
      </c>
      <c r="C308">
        <v>2</v>
      </c>
      <c r="D308" t="s">
        <v>2577</v>
      </c>
      <c r="E308" t="s">
        <v>2578</v>
      </c>
      <c r="F308" t="s">
        <v>79</v>
      </c>
      <c r="G308" t="s">
        <v>79</v>
      </c>
      <c r="H308">
        <v>6</v>
      </c>
      <c r="I308">
        <v>0</v>
      </c>
      <c r="J308">
        <v>0</v>
      </c>
      <c r="K308" t="s">
        <v>1211</v>
      </c>
      <c r="L308" t="s">
        <v>79</v>
      </c>
      <c r="M308" t="s">
        <v>79</v>
      </c>
      <c r="N308" t="s">
        <v>1212</v>
      </c>
      <c r="O308" t="s">
        <v>79</v>
      </c>
      <c r="P308" t="s">
        <v>79</v>
      </c>
      <c r="Q308" t="s">
        <v>79</v>
      </c>
      <c r="R308" t="s">
        <v>79</v>
      </c>
      <c r="S308" t="s">
        <v>79</v>
      </c>
      <c r="T308" t="s">
        <v>79</v>
      </c>
      <c r="U308" t="s">
        <v>79</v>
      </c>
      <c r="V308" t="s">
        <v>79</v>
      </c>
      <c r="W308">
        <v>4</v>
      </c>
      <c r="X308">
        <v>1</v>
      </c>
      <c r="Y308">
        <v>4</v>
      </c>
      <c r="Z308" s="1">
        <v>41888</v>
      </c>
      <c r="AA308">
        <v>38</v>
      </c>
      <c r="AB308">
        <v>382271409065</v>
      </c>
      <c r="AC308">
        <v>38</v>
      </c>
      <c r="AD308">
        <v>9451001</v>
      </c>
      <c r="AE308">
        <v>38227</v>
      </c>
      <c r="AF308" t="b">
        <v>0</v>
      </c>
    </row>
    <row r="309" spans="1:32" x14ac:dyDescent="0.2">
      <c r="A309">
        <v>1</v>
      </c>
      <c r="B309">
        <v>308</v>
      </c>
      <c r="C309">
        <v>2</v>
      </c>
      <c r="D309" t="s">
        <v>2579</v>
      </c>
      <c r="E309" t="s">
        <v>2580</v>
      </c>
      <c r="F309" t="s">
        <v>79</v>
      </c>
      <c r="G309" t="s">
        <v>79</v>
      </c>
      <c r="H309">
        <v>6</v>
      </c>
      <c r="I309">
        <v>0</v>
      </c>
      <c r="J309">
        <v>0</v>
      </c>
      <c r="K309" t="s">
        <v>1211</v>
      </c>
      <c r="L309" t="s">
        <v>79</v>
      </c>
      <c r="M309" t="s">
        <v>79</v>
      </c>
      <c r="N309" t="s">
        <v>1212</v>
      </c>
      <c r="O309" t="s">
        <v>79</v>
      </c>
      <c r="P309" t="s">
        <v>79</v>
      </c>
      <c r="Q309" t="s">
        <v>79</v>
      </c>
      <c r="R309" t="s">
        <v>79</v>
      </c>
      <c r="S309" t="s">
        <v>79</v>
      </c>
      <c r="T309" t="s">
        <v>79</v>
      </c>
      <c r="U309" t="s">
        <v>79</v>
      </c>
      <c r="V309" t="s">
        <v>79</v>
      </c>
      <c r="W309">
        <v>4</v>
      </c>
      <c r="X309">
        <v>1</v>
      </c>
      <c r="Y309">
        <v>4</v>
      </c>
      <c r="Z309" s="1">
        <v>42017</v>
      </c>
      <c r="AA309">
        <v>38</v>
      </c>
      <c r="AB309">
        <v>382271501135</v>
      </c>
      <c r="AC309">
        <v>38</v>
      </c>
      <c r="AD309">
        <v>9519472</v>
      </c>
      <c r="AE309">
        <v>38227</v>
      </c>
      <c r="AF309" t="b">
        <v>0</v>
      </c>
    </row>
    <row r="310" spans="1:32" x14ac:dyDescent="0.2">
      <c r="A310">
        <v>1</v>
      </c>
      <c r="B310">
        <v>309</v>
      </c>
      <c r="C310">
        <v>2</v>
      </c>
      <c r="D310" t="s">
        <v>2581</v>
      </c>
      <c r="E310" t="s">
        <v>2582</v>
      </c>
      <c r="F310" t="s">
        <v>79</v>
      </c>
      <c r="G310" t="s">
        <v>79</v>
      </c>
      <c r="H310">
        <v>6</v>
      </c>
      <c r="I310">
        <v>0</v>
      </c>
      <c r="J310">
        <v>0</v>
      </c>
      <c r="K310" t="s">
        <v>1211</v>
      </c>
      <c r="L310" t="s">
        <v>79</v>
      </c>
      <c r="M310" t="s">
        <v>79</v>
      </c>
      <c r="N310" t="s">
        <v>1212</v>
      </c>
      <c r="O310" t="s">
        <v>79</v>
      </c>
      <c r="P310" t="s">
        <v>79</v>
      </c>
      <c r="Q310" t="s">
        <v>79</v>
      </c>
      <c r="R310" t="s">
        <v>79</v>
      </c>
      <c r="S310" t="s">
        <v>79</v>
      </c>
      <c r="T310" t="s">
        <v>79</v>
      </c>
      <c r="U310" t="s">
        <v>79</v>
      </c>
      <c r="V310" t="s">
        <v>79</v>
      </c>
      <c r="W310">
        <v>4</v>
      </c>
      <c r="X310">
        <v>1</v>
      </c>
      <c r="Y310">
        <v>2</v>
      </c>
      <c r="Z310" s="1">
        <v>42509</v>
      </c>
      <c r="AA310">
        <v>38</v>
      </c>
      <c r="AB310">
        <v>382271605195</v>
      </c>
      <c r="AC310">
        <v>38</v>
      </c>
      <c r="AD310">
        <v>9465113</v>
      </c>
      <c r="AE310">
        <v>38227</v>
      </c>
      <c r="AF310" t="b">
        <v>0</v>
      </c>
    </row>
    <row r="311" spans="1:32" x14ac:dyDescent="0.2">
      <c r="A311">
        <v>1</v>
      </c>
      <c r="B311">
        <v>310</v>
      </c>
      <c r="C311">
        <v>1</v>
      </c>
      <c r="D311" t="s">
        <v>2583</v>
      </c>
      <c r="E311" t="s">
        <v>2584</v>
      </c>
      <c r="F311" t="s">
        <v>79</v>
      </c>
      <c r="G311" t="s">
        <v>79</v>
      </c>
      <c r="H311">
        <v>24</v>
      </c>
      <c r="I311">
        <v>0</v>
      </c>
      <c r="J311">
        <v>0</v>
      </c>
      <c r="K311" t="s">
        <v>393</v>
      </c>
      <c r="L311" t="s">
        <v>79</v>
      </c>
      <c r="M311" t="s">
        <v>79</v>
      </c>
      <c r="N311" t="s">
        <v>394</v>
      </c>
      <c r="O311" t="s">
        <v>79</v>
      </c>
      <c r="P311" t="s">
        <v>79</v>
      </c>
      <c r="Q311" t="s">
        <v>79</v>
      </c>
      <c r="R311" t="s">
        <v>79</v>
      </c>
      <c r="S311" t="s">
        <v>79</v>
      </c>
      <c r="T311" t="s">
        <v>79</v>
      </c>
      <c r="U311" t="s">
        <v>79</v>
      </c>
      <c r="V311" t="s">
        <v>79</v>
      </c>
      <c r="W311">
        <v>4</v>
      </c>
      <c r="X311">
        <v>3</v>
      </c>
      <c r="Y311">
        <v>2</v>
      </c>
      <c r="Z311" s="1">
        <v>39339</v>
      </c>
      <c r="AA311">
        <v>38</v>
      </c>
      <c r="AB311">
        <v>382280709140</v>
      </c>
      <c r="AC311">
        <v>38</v>
      </c>
      <c r="AD311">
        <v>8608997</v>
      </c>
      <c r="AE311">
        <v>38228</v>
      </c>
      <c r="AF311" t="b">
        <v>0</v>
      </c>
    </row>
    <row r="312" spans="1:32" x14ac:dyDescent="0.2">
      <c r="A312">
        <v>1</v>
      </c>
      <c r="B312">
        <v>311</v>
      </c>
      <c r="C312">
        <v>1</v>
      </c>
      <c r="D312" t="s">
        <v>2585</v>
      </c>
      <c r="E312" t="s">
        <v>2586</v>
      </c>
      <c r="F312" t="s">
        <v>79</v>
      </c>
      <c r="G312" t="s">
        <v>79</v>
      </c>
      <c r="H312">
        <v>24</v>
      </c>
      <c r="I312">
        <v>0</v>
      </c>
      <c r="J312">
        <v>0</v>
      </c>
      <c r="K312" t="s">
        <v>393</v>
      </c>
      <c r="L312" t="s">
        <v>79</v>
      </c>
      <c r="M312" t="s">
        <v>79</v>
      </c>
      <c r="N312" t="s">
        <v>394</v>
      </c>
      <c r="O312" t="s">
        <v>79</v>
      </c>
      <c r="P312" t="s">
        <v>79</v>
      </c>
      <c r="Q312" t="s">
        <v>79</v>
      </c>
      <c r="R312" t="s">
        <v>79</v>
      </c>
      <c r="S312" t="s">
        <v>79</v>
      </c>
      <c r="T312" t="s">
        <v>79</v>
      </c>
      <c r="U312" t="s">
        <v>79</v>
      </c>
      <c r="V312" t="s">
        <v>79</v>
      </c>
      <c r="W312">
        <v>4</v>
      </c>
      <c r="X312">
        <v>2</v>
      </c>
      <c r="Y312">
        <v>3</v>
      </c>
      <c r="Z312" s="1">
        <v>39934</v>
      </c>
      <c r="AA312">
        <v>38</v>
      </c>
      <c r="AB312">
        <v>382280905010</v>
      </c>
      <c r="AC312">
        <v>38</v>
      </c>
      <c r="AD312">
        <v>9442402</v>
      </c>
      <c r="AE312">
        <v>38228</v>
      </c>
      <c r="AF312" t="b">
        <v>0</v>
      </c>
    </row>
    <row r="313" spans="1:32" x14ac:dyDescent="0.2">
      <c r="A313">
        <v>1</v>
      </c>
      <c r="B313">
        <v>312</v>
      </c>
      <c r="C313">
        <v>1</v>
      </c>
      <c r="D313" t="s">
        <v>2587</v>
      </c>
      <c r="E313" t="s">
        <v>2588</v>
      </c>
      <c r="F313" t="s">
        <v>79</v>
      </c>
      <c r="G313" t="s">
        <v>79</v>
      </c>
      <c r="H313">
        <v>24</v>
      </c>
      <c r="I313">
        <v>0</v>
      </c>
      <c r="J313">
        <v>0</v>
      </c>
      <c r="K313" t="s">
        <v>393</v>
      </c>
      <c r="L313" t="s">
        <v>79</v>
      </c>
      <c r="M313" t="s">
        <v>79</v>
      </c>
      <c r="N313" t="s">
        <v>394</v>
      </c>
      <c r="O313" t="s">
        <v>79</v>
      </c>
      <c r="P313" t="s">
        <v>79</v>
      </c>
      <c r="Q313" t="s">
        <v>79</v>
      </c>
      <c r="R313" t="s">
        <v>79</v>
      </c>
      <c r="S313" t="s">
        <v>79</v>
      </c>
      <c r="T313" t="s">
        <v>79</v>
      </c>
      <c r="U313" t="s">
        <v>79</v>
      </c>
      <c r="V313" t="s">
        <v>79</v>
      </c>
      <c r="W313">
        <v>4</v>
      </c>
      <c r="X313">
        <v>2</v>
      </c>
      <c r="Y313">
        <v>3</v>
      </c>
      <c r="Z313" s="1">
        <v>39973</v>
      </c>
      <c r="AA313">
        <v>38</v>
      </c>
      <c r="AB313">
        <v>382280906090</v>
      </c>
      <c r="AC313">
        <v>38</v>
      </c>
      <c r="AD313">
        <v>9448413</v>
      </c>
      <c r="AE313">
        <v>38228</v>
      </c>
      <c r="AF313" t="b">
        <v>0</v>
      </c>
    </row>
    <row r="314" spans="1:32" x14ac:dyDescent="0.2">
      <c r="A314">
        <v>1</v>
      </c>
      <c r="B314">
        <v>313</v>
      </c>
      <c r="C314">
        <v>1</v>
      </c>
      <c r="D314" t="s">
        <v>2589</v>
      </c>
      <c r="E314" t="s">
        <v>2590</v>
      </c>
      <c r="F314" t="s">
        <v>79</v>
      </c>
      <c r="G314" t="s">
        <v>79</v>
      </c>
      <c r="H314">
        <v>24</v>
      </c>
      <c r="I314">
        <v>0</v>
      </c>
      <c r="J314">
        <v>0</v>
      </c>
      <c r="K314" t="s">
        <v>393</v>
      </c>
      <c r="L314" t="s">
        <v>79</v>
      </c>
      <c r="M314" t="s">
        <v>79</v>
      </c>
      <c r="N314" t="s">
        <v>394</v>
      </c>
      <c r="O314" t="s">
        <v>79</v>
      </c>
      <c r="P314" t="s">
        <v>79</v>
      </c>
      <c r="Q314" t="s">
        <v>79</v>
      </c>
      <c r="R314" t="s">
        <v>79</v>
      </c>
      <c r="S314" t="s">
        <v>79</v>
      </c>
      <c r="T314" t="s">
        <v>79</v>
      </c>
      <c r="U314" t="s">
        <v>79</v>
      </c>
      <c r="V314" t="s">
        <v>79</v>
      </c>
      <c r="W314">
        <v>4</v>
      </c>
      <c r="X314">
        <v>2</v>
      </c>
      <c r="Y314">
        <v>3</v>
      </c>
      <c r="Z314" s="1">
        <v>40154</v>
      </c>
      <c r="AA314">
        <v>38</v>
      </c>
      <c r="AB314">
        <v>382280912070</v>
      </c>
      <c r="AC314">
        <v>38</v>
      </c>
      <c r="AD314">
        <v>9448105</v>
      </c>
      <c r="AE314">
        <v>38228</v>
      </c>
      <c r="AF314" t="b">
        <v>0</v>
      </c>
    </row>
    <row r="315" spans="1:32" x14ac:dyDescent="0.2">
      <c r="A315">
        <v>1</v>
      </c>
      <c r="B315">
        <v>314</v>
      </c>
      <c r="C315">
        <v>1</v>
      </c>
      <c r="D315" t="s">
        <v>2591</v>
      </c>
      <c r="E315" t="s">
        <v>2592</v>
      </c>
      <c r="F315" t="s">
        <v>79</v>
      </c>
      <c r="G315" t="s">
        <v>79</v>
      </c>
      <c r="H315">
        <v>24</v>
      </c>
      <c r="I315">
        <v>0</v>
      </c>
      <c r="J315">
        <v>0</v>
      </c>
      <c r="K315" t="s">
        <v>393</v>
      </c>
      <c r="L315" t="s">
        <v>79</v>
      </c>
      <c r="M315" t="s">
        <v>79</v>
      </c>
      <c r="N315" t="s">
        <v>394</v>
      </c>
      <c r="O315" t="s">
        <v>79</v>
      </c>
      <c r="P315" t="s">
        <v>79</v>
      </c>
      <c r="Q315" t="s">
        <v>79</v>
      </c>
      <c r="R315" t="s">
        <v>79</v>
      </c>
      <c r="S315" t="s">
        <v>79</v>
      </c>
      <c r="T315" t="s">
        <v>79</v>
      </c>
      <c r="U315" t="s">
        <v>79</v>
      </c>
      <c r="V315" t="s">
        <v>79</v>
      </c>
      <c r="W315">
        <v>4</v>
      </c>
      <c r="X315">
        <v>2</v>
      </c>
      <c r="Y315">
        <v>2</v>
      </c>
      <c r="Z315" s="1">
        <v>40408</v>
      </c>
      <c r="AA315">
        <v>38</v>
      </c>
      <c r="AB315">
        <v>382281008180</v>
      </c>
      <c r="AC315">
        <v>38</v>
      </c>
      <c r="AD315">
        <v>9185023</v>
      </c>
      <c r="AE315">
        <v>38228</v>
      </c>
      <c r="AF315" t="b">
        <v>0</v>
      </c>
    </row>
    <row r="316" spans="1:32" x14ac:dyDescent="0.2">
      <c r="A316">
        <v>1</v>
      </c>
      <c r="B316">
        <v>315</v>
      </c>
      <c r="C316">
        <v>1</v>
      </c>
      <c r="D316" t="s">
        <v>2593</v>
      </c>
      <c r="E316" t="s">
        <v>2594</v>
      </c>
      <c r="F316" t="s">
        <v>79</v>
      </c>
      <c r="G316" t="s">
        <v>79</v>
      </c>
      <c r="H316">
        <v>24</v>
      </c>
      <c r="I316">
        <v>0</v>
      </c>
      <c r="J316">
        <v>0</v>
      </c>
      <c r="K316" t="s">
        <v>393</v>
      </c>
      <c r="L316" t="s">
        <v>79</v>
      </c>
      <c r="M316" t="s">
        <v>79</v>
      </c>
      <c r="N316" t="s">
        <v>394</v>
      </c>
      <c r="O316" t="s">
        <v>79</v>
      </c>
      <c r="P316" t="s">
        <v>79</v>
      </c>
      <c r="Q316" t="s">
        <v>79</v>
      </c>
      <c r="R316" t="s">
        <v>79</v>
      </c>
      <c r="S316" t="s">
        <v>79</v>
      </c>
      <c r="T316" t="s">
        <v>79</v>
      </c>
      <c r="U316" t="s">
        <v>79</v>
      </c>
      <c r="V316" t="s">
        <v>79</v>
      </c>
      <c r="W316">
        <v>4</v>
      </c>
      <c r="X316">
        <v>2</v>
      </c>
      <c r="Y316">
        <v>2</v>
      </c>
      <c r="Z316" s="1">
        <v>40630</v>
      </c>
      <c r="AA316">
        <v>38</v>
      </c>
      <c r="AB316">
        <v>382281103280</v>
      </c>
      <c r="AC316">
        <v>38</v>
      </c>
      <c r="AD316">
        <v>9463875</v>
      </c>
      <c r="AE316">
        <v>38228</v>
      </c>
      <c r="AF316" t="b">
        <v>0</v>
      </c>
    </row>
    <row r="317" spans="1:32" x14ac:dyDescent="0.2">
      <c r="A317">
        <v>1</v>
      </c>
      <c r="B317">
        <v>316</v>
      </c>
      <c r="C317">
        <v>1</v>
      </c>
      <c r="D317" t="s">
        <v>2595</v>
      </c>
      <c r="E317" t="s">
        <v>2596</v>
      </c>
      <c r="F317" t="s">
        <v>79</v>
      </c>
      <c r="G317" t="s">
        <v>79</v>
      </c>
      <c r="H317">
        <v>24</v>
      </c>
      <c r="I317">
        <v>0</v>
      </c>
      <c r="J317">
        <v>0</v>
      </c>
      <c r="K317" t="s">
        <v>393</v>
      </c>
      <c r="L317" t="s">
        <v>79</v>
      </c>
      <c r="M317" t="s">
        <v>79</v>
      </c>
      <c r="N317" t="s">
        <v>394</v>
      </c>
      <c r="O317" t="s">
        <v>79</v>
      </c>
      <c r="P317" t="s">
        <v>79</v>
      </c>
      <c r="Q317" t="s">
        <v>79</v>
      </c>
      <c r="R317" t="s">
        <v>79</v>
      </c>
      <c r="S317" t="s">
        <v>79</v>
      </c>
      <c r="T317" t="s">
        <v>79</v>
      </c>
      <c r="U317" t="s">
        <v>79</v>
      </c>
      <c r="V317" t="s">
        <v>79</v>
      </c>
      <c r="W317">
        <v>4</v>
      </c>
      <c r="X317">
        <v>2</v>
      </c>
      <c r="Y317">
        <v>1</v>
      </c>
      <c r="Z317" s="1">
        <v>40693</v>
      </c>
      <c r="AA317">
        <v>38</v>
      </c>
      <c r="AB317">
        <v>382281105300</v>
      </c>
      <c r="AC317">
        <v>38</v>
      </c>
      <c r="AD317">
        <v>9339437</v>
      </c>
      <c r="AE317">
        <v>38228</v>
      </c>
      <c r="AF317" t="b">
        <v>0</v>
      </c>
    </row>
    <row r="318" spans="1:32" x14ac:dyDescent="0.2">
      <c r="A318">
        <v>1</v>
      </c>
      <c r="B318">
        <v>317</v>
      </c>
      <c r="C318">
        <v>1</v>
      </c>
      <c r="D318" t="s">
        <v>2597</v>
      </c>
      <c r="E318" t="s">
        <v>2598</v>
      </c>
      <c r="F318" t="s">
        <v>79</v>
      </c>
      <c r="G318" t="s">
        <v>79</v>
      </c>
      <c r="H318">
        <v>24</v>
      </c>
      <c r="I318">
        <v>0</v>
      </c>
      <c r="J318">
        <v>0</v>
      </c>
      <c r="K318" t="s">
        <v>393</v>
      </c>
      <c r="L318" t="s">
        <v>79</v>
      </c>
      <c r="M318" t="s">
        <v>79</v>
      </c>
      <c r="N318" t="s">
        <v>394</v>
      </c>
      <c r="O318" t="s">
        <v>79</v>
      </c>
      <c r="P318" t="s">
        <v>79</v>
      </c>
      <c r="Q318" t="s">
        <v>79</v>
      </c>
      <c r="R318" t="s">
        <v>79</v>
      </c>
      <c r="S318" t="s">
        <v>79</v>
      </c>
      <c r="T318" t="s">
        <v>79</v>
      </c>
      <c r="U318" t="s">
        <v>79</v>
      </c>
      <c r="V318" t="s">
        <v>79</v>
      </c>
      <c r="W318">
        <v>4</v>
      </c>
      <c r="X318">
        <v>2</v>
      </c>
      <c r="Y318">
        <v>1</v>
      </c>
      <c r="Z318" s="1">
        <v>40784</v>
      </c>
      <c r="AA318">
        <v>38</v>
      </c>
      <c r="AB318">
        <v>382281108290</v>
      </c>
      <c r="AC318">
        <v>38</v>
      </c>
      <c r="AD318">
        <v>9436409</v>
      </c>
      <c r="AE318">
        <v>38228</v>
      </c>
      <c r="AF318" t="b">
        <v>0</v>
      </c>
    </row>
    <row r="319" spans="1:32" x14ac:dyDescent="0.2">
      <c r="A319">
        <v>1</v>
      </c>
      <c r="B319">
        <v>318</v>
      </c>
      <c r="C319">
        <v>1</v>
      </c>
      <c r="D319" t="s">
        <v>2599</v>
      </c>
      <c r="E319" t="s">
        <v>2600</v>
      </c>
      <c r="F319" t="s">
        <v>79</v>
      </c>
      <c r="G319" t="s">
        <v>79</v>
      </c>
      <c r="H319">
        <v>24</v>
      </c>
      <c r="I319">
        <v>0</v>
      </c>
      <c r="J319">
        <v>0</v>
      </c>
      <c r="K319" t="s">
        <v>393</v>
      </c>
      <c r="L319" t="s">
        <v>79</v>
      </c>
      <c r="M319" t="s">
        <v>79</v>
      </c>
      <c r="N319" t="s">
        <v>394</v>
      </c>
      <c r="O319" t="s">
        <v>79</v>
      </c>
      <c r="P319" t="s">
        <v>79</v>
      </c>
      <c r="Q319" t="s">
        <v>79</v>
      </c>
      <c r="R319" t="s">
        <v>79</v>
      </c>
      <c r="S319" t="s">
        <v>79</v>
      </c>
      <c r="T319" t="s">
        <v>79</v>
      </c>
      <c r="U319" t="s">
        <v>79</v>
      </c>
      <c r="V319" t="s">
        <v>79</v>
      </c>
      <c r="W319">
        <v>4</v>
      </c>
      <c r="X319">
        <v>2</v>
      </c>
      <c r="Y319">
        <v>1</v>
      </c>
      <c r="Z319" s="1">
        <v>40848</v>
      </c>
      <c r="AA319">
        <v>38</v>
      </c>
      <c r="AB319">
        <v>382281111010</v>
      </c>
      <c r="AC319">
        <v>38</v>
      </c>
      <c r="AD319">
        <v>9339449</v>
      </c>
      <c r="AE319">
        <v>38228</v>
      </c>
      <c r="AF319" t="b">
        <v>0</v>
      </c>
    </row>
    <row r="320" spans="1:32" x14ac:dyDescent="0.2">
      <c r="A320">
        <v>1</v>
      </c>
      <c r="B320">
        <v>319</v>
      </c>
      <c r="C320">
        <v>1</v>
      </c>
      <c r="D320" t="s">
        <v>2601</v>
      </c>
      <c r="E320" t="s">
        <v>2602</v>
      </c>
      <c r="F320" t="s">
        <v>79</v>
      </c>
      <c r="G320" t="s">
        <v>79</v>
      </c>
      <c r="H320">
        <v>24</v>
      </c>
      <c r="I320">
        <v>0</v>
      </c>
      <c r="J320">
        <v>0</v>
      </c>
      <c r="K320" t="s">
        <v>393</v>
      </c>
      <c r="L320" t="s">
        <v>79</v>
      </c>
      <c r="M320" t="s">
        <v>79</v>
      </c>
      <c r="N320" t="s">
        <v>394</v>
      </c>
      <c r="O320" t="s">
        <v>79</v>
      </c>
      <c r="P320" t="s">
        <v>79</v>
      </c>
      <c r="Q320" t="s">
        <v>79</v>
      </c>
      <c r="R320" t="s">
        <v>79</v>
      </c>
      <c r="S320" t="s">
        <v>79</v>
      </c>
      <c r="T320" t="s">
        <v>79</v>
      </c>
      <c r="U320" t="s">
        <v>79</v>
      </c>
      <c r="V320" t="s">
        <v>79</v>
      </c>
      <c r="W320">
        <v>4</v>
      </c>
      <c r="X320">
        <v>2</v>
      </c>
      <c r="Y320">
        <v>1</v>
      </c>
      <c r="Z320" s="1">
        <v>40853</v>
      </c>
      <c r="AA320">
        <v>38</v>
      </c>
      <c r="AB320">
        <v>382281111060</v>
      </c>
      <c r="AC320">
        <v>38</v>
      </c>
      <c r="AD320">
        <v>9454585</v>
      </c>
      <c r="AE320">
        <v>38228</v>
      </c>
      <c r="AF320" t="b">
        <v>0</v>
      </c>
    </row>
    <row r="321" spans="1:32" x14ac:dyDescent="0.2">
      <c r="A321">
        <v>1</v>
      </c>
      <c r="B321">
        <v>320</v>
      </c>
      <c r="C321">
        <v>1</v>
      </c>
      <c r="D321" t="s">
        <v>2603</v>
      </c>
      <c r="E321" t="s">
        <v>2604</v>
      </c>
      <c r="F321" t="s">
        <v>79</v>
      </c>
      <c r="G321" t="s">
        <v>79</v>
      </c>
      <c r="H321">
        <v>24</v>
      </c>
      <c r="I321">
        <v>0</v>
      </c>
      <c r="J321">
        <v>0</v>
      </c>
      <c r="K321" t="s">
        <v>393</v>
      </c>
      <c r="L321" t="s">
        <v>79</v>
      </c>
      <c r="M321" t="s">
        <v>79</v>
      </c>
      <c r="N321" t="s">
        <v>394</v>
      </c>
      <c r="O321" t="s">
        <v>79</v>
      </c>
      <c r="P321" t="s">
        <v>79</v>
      </c>
      <c r="Q321" t="s">
        <v>79</v>
      </c>
      <c r="R321" t="s">
        <v>79</v>
      </c>
      <c r="S321" t="s">
        <v>79</v>
      </c>
      <c r="T321" t="s">
        <v>79</v>
      </c>
      <c r="U321" t="s">
        <v>79</v>
      </c>
      <c r="V321" t="s">
        <v>79</v>
      </c>
      <c r="W321">
        <v>4</v>
      </c>
      <c r="X321">
        <v>2</v>
      </c>
      <c r="Y321">
        <v>1</v>
      </c>
      <c r="Z321" s="1">
        <v>40877</v>
      </c>
      <c r="AA321">
        <v>38</v>
      </c>
      <c r="AB321">
        <v>382281111300</v>
      </c>
      <c r="AC321">
        <v>38</v>
      </c>
      <c r="AD321">
        <v>8609128</v>
      </c>
      <c r="AE321">
        <v>38228</v>
      </c>
      <c r="AF321" t="b">
        <v>0</v>
      </c>
    </row>
    <row r="322" spans="1:32" x14ac:dyDescent="0.2">
      <c r="A322">
        <v>1</v>
      </c>
      <c r="B322">
        <v>321</v>
      </c>
      <c r="C322">
        <v>1</v>
      </c>
      <c r="D322" t="s">
        <v>889</v>
      </c>
      <c r="E322" t="s">
        <v>890</v>
      </c>
      <c r="F322" t="s">
        <v>79</v>
      </c>
      <c r="G322" t="s">
        <v>79</v>
      </c>
      <c r="H322">
        <v>24</v>
      </c>
      <c r="I322">
        <v>0</v>
      </c>
      <c r="J322">
        <v>0</v>
      </c>
      <c r="K322" t="s">
        <v>393</v>
      </c>
      <c r="L322" t="s">
        <v>79</v>
      </c>
      <c r="M322" t="s">
        <v>79</v>
      </c>
      <c r="N322" t="s">
        <v>394</v>
      </c>
      <c r="O322" t="s">
        <v>79</v>
      </c>
      <c r="P322" t="s">
        <v>79</v>
      </c>
      <c r="Q322" t="s">
        <v>79</v>
      </c>
      <c r="R322" t="s">
        <v>79</v>
      </c>
      <c r="S322" t="s">
        <v>79</v>
      </c>
      <c r="T322" t="s">
        <v>79</v>
      </c>
      <c r="U322" t="s">
        <v>79</v>
      </c>
      <c r="V322" t="s">
        <v>79</v>
      </c>
      <c r="W322">
        <v>4</v>
      </c>
      <c r="X322">
        <v>1</v>
      </c>
      <c r="Y322">
        <v>6</v>
      </c>
      <c r="Z322" s="1">
        <v>41040</v>
      </c>
      <c r="AA322">
        <v>38</v>
      </c>
      <c r="AB322">
        <v>382281205110</v>
      </c>
      <c r="AC322">
        <v>38</v>
      </c>
      <c r="AD322">
        <v>9436411</v>
      </c>
      <c r="AE322">
        <v>38228</v>
      </c>
      <c r="AF322" t="b">
        <v>0</v>
      </c>
    </row>
    <row r="323" spans="1:32" x14ac:dyDescent="0.2">
      <c r="A323">
        <v>1</v>
      </c>
      <c r="B323">
        <v>322</v>
      </c>
      <c r="C323">
        <v>1</v>
      </c>
      <c r="D323" t="s">
        <v>2605</v>
      </c>
      <c r="E323" t="s">
        <v>2606</v>
      </c>
      <c r="F323" t="s">
        <v>79</v>
      </c>
      <c r="G323" t="s">
        <v>79</v>
      </c>
      <c r="H323">
        <v>24</v>
      </c>
      <c r="I323">
        <v>0</v>
      </c>
      <c r="J323">
        <v>0</v>
      </c>
      <c r="K323" t="s">
        <v>393</v>
      </c>
      <c r="L323" t="s">
        <v>79</v>
      </c>
      <c r="M323" t="s">
        <v>79</v>
      </c>
      <c r="N323" t="s">
        <v>394</v>
      </c>
      <c r="O323" t="s">
        <v>79</v>
      </c>
      <c r="P323" t="s">
        <v>79</v>
      </c>
      <c r="Q323" t="s">
        <v>79</v>
      </c>
      <c r="R323" t="s">
        <v>79</v>
      </c>
      <c r="S323" t="s">
        <v>79</v>
      </c>
      <c r="T323" t="s">
        <v>79</v>
      </c>
      <c r="U323" t="s">
        <v>79</v>
      </c>
      <c r="V323" t="s">
        <v>79</v>
      </c>
      <c r="W323">
        <v>4</v>
      </c>
      <c r="X323">
        <v>1</v>
      </c>
      <c r="Y323">
        <v>6</v>
      </c>
      <c r="Z323" s="1">
        <v>41311</v>
      </c>
      <c r="AA323">
        <v>38</v>
      </c>
      <c r="AB323">
        <v>382281302060</v>
      </c>
      <c r="AC323">
        <v>38</v>
      </c>
      <c r="AD323">
        <v>9339451</v>
      </c>
      <c r="AE323">
        <v>38228</v>
      </c>
      <c r="AF323" t="b">
        <v>0</v>
      </c>
    </row>
    <row r="324" spans="1:32" x14ac:dyDescent="0.2">
      <c r="A324">
        <v>1</v>
      </c>
      <c r="B324">
        <v>323</v>
      </c>
      <c r="C324">
        <v>1</v>
      </c>
      <c r="D324" t="s">
        <v>2607</v>
      </c>
      <c r="E324" t="s">
        <v>2608</v>
      </c>
      <c r="F324" t="s">
        <v>79</v>
      </c>
      <c r="G324" t="s">
        <v>79</v>
      </c>
      <c r="H324">
        <v>24</v>
      </c>
      <c r="I324">
        <v>0</v>
      </c>
      <c r="J324">
        <v>0</v>
      </c>
      <c r="K324" t="s">
        <v>393</v>
      </c>
      <c r="L324" t="s">
        <v>79</v>
      </c>
      <c r="M324" t="s">
        <v>79</v>
      </c>
      <c r="N324" t="s">
        <v>394</v>
      </c>
      <c r="O324" t="s">
        <v>79</v>
      </c>
      <c r="P324" t="s">
        <v>79</v>
      </c>
      <c r="Q324" t="s">
        <v>79</v>
      </c>
      <c r="R324" t="s">
        <v>79</v>
      </c>
      <c r="S324" t="s">
        <v>79</v>
      </c>
      <c r="T324" t="s">
        <v>79</v>
      </c>
      <c r="U324" t="s">
        <v>79</v>
      </c>
      <c r="V324" t="s">
        <v>79</v>
      </c>
      <c r="W324">
        <v>4</v>
      </c>
      <c r="X324">
        <v>1</v>
      </c>
      <c r="Y324">
        <v>5</v>
      </c>
      <c r="Z324" s="1">
        <v>41433</v>
      </c>
      <c r="AA324">
        <v>38</v>
      </c>
      <c r="AB324">
        <v>382281306080</v>
      </c>
      <c r="AC324">
        <v>38</v>
      </c>
      <c r="AD324">
        <v>9179071</v>
      </c>
      <c r="AE324">
        <v>38228</v>
      </c>
      <c r="AF324" t="b">
        <v>0</v>
      </c>
    </row>
    <row r="325" spans="1:32" x14ac:dyDescent="0.2">
      <c r="A325">
        <v>1</v>
      </c>
      <c r="B325">
        <v>324</v>
      </c>
      <c r="C325">
        <v>1</v>
      </c>
      <c r="D325" t="s">
        <v>891</v>
      </c>
      <c r="E325" t="s">
        <v>892</v>
      </c>
      <c r="F325" t="s">
        <v>79</v>
      </c>
      <c r="G325" t="s">
        <v>79</v>
      </c>
      <c r="H325">
        <v>24</v>
      </c>
      <c r="I325">
        <v>0</v>
      </c>
      <c r="J325">
        <v>0</v>
      </c>
      <c r="K325" t="s">
        <v>393</v>
      </c>
      <c r="L325" t="s">
        <v>79</v>
      </c>
      <c r="M325" t="s">
        <v>79</v>
      </c>
      <c r="N325" t="s">
        <v>394</v>
      </c>
      <c r="O325" t="s">
        <v>79</v>
      </c>
      <c r="P325" t="s">
        <v>79</v>
      </c>
      <c r="Q325" t="s">
        <v>79</v>
      </c>
      <c r="R325" t="s">
        <v>79</v>
      </c>
      <c r="S325" t="s">
        <v>79</v>
      </c>
      <c r="T325" t="s">
        <v>79</v>
      </c>
      <c r="U325" t="s">
        <v>79</v>
      </c>
      <c r="V325" t="s">
        <v>79</v>
      </c>
      <c r="W325">
        <v>4</v>
      </c>
      <c r="X325">
        <v>1</v>
      </c>
      <c r="Y325">
        <v>4</v>
      </c>
      <c r="Z325" s="1">
        <v>41795</v>
      </c>
      <c r="AA325">
        <v>38</v>
      </c>
      <c r="AB325">
        <v>382281406050</v>
      </c>
      <c r="AC325">
        <v>38</v>
      </c>
      <c r="AD325">
        <v>9471291</v>
      </c>
      <c r="AE325">
        <v>38228</v>
      </c>
      <c r="AF325" t="b">
        <v>0</v>
      </c>
    </row>
    <row r="326" spans="1:32" x14ac:dyDescent="0.2">
      <c r="A326">
        <v>1</v>
      </c>
      <c r="B326">
        <v>325</v>
      </c>
      <c r="C326">
        <v>1</v>
      </c>
      <c r="D326" t="s">
        <v>893</v>
      </c>
      <c r="E326" t="s">
        <v>894</v>
      </c>
      <c r="F326" t="s">
        <v>79</v>
      </c>
      <c r="G326" t="s">
        <v>79</v>
      </c>
      <c r="H326">
        <v>24</v>
      </c>
      <c r="I326">
        <v>0</v>
      </c>
      <c r="J326">
        <v>0</v>
      </c>
      <c r="K326" t="s">
        <v>393</v>
      </c>
      <c r="L326" t="s">
        <v>79</v>
      </c>
      <c r="M326" t="s">
        <v>79</v>
      </c>
      <c r="N326" t="s">
        <v>394</v>
      </c>
      <c r="O326" t="s">
        <v>79</v>
      </c>
      <c r="P326" t="s">
        <v>79</v>
      </c>
      <c r="Q326" t="s">
        <v>79</v>
      </c>
      <c r="R326" t="s">
        <v>79</v>
      </c>
      <c r="S326" t="s">
        <v>79</v>
      </c>
      <c r="T326" t="s">
        <v>79</v>
      </c>
      <c r="U326" t="s">
        <v>79</v>
      </c>
      <c r="V326" t="s">
        <v>79</v>
      </c>
      <c r="W326">
        <v>4</v>
      </c>
      <c r="X326">
        <v>1</v>
      </c>
      <c r="Y326">
        <v>4</v>
      </c>
      <c r="Z326" s="1">
        <v>41921</v>
      </c>
      <c r="AA326">
        <v>38</v>
      </c>
      <c r="AB326">
        <v>382281410090</v>
      </c>
      <c r="AC326">
        <v>38</v>
      </c>
      <c r="AD326">
        <v>9496754</v>
      </c>
      <c r="AE326">
        <v>38228</v>
      </c>
      <c r="AF326" t="b">
        <v>0</v>
      </c>
    </row>
    <row r="327" spans="1:32" x14ac:dyDescent="0.2">
      <c r="A327">
        <v>1</v>
      </c>
      <c r="B327">
        <v>326</v>
      </c>
      <c r="C327">
        <v>1</v>
      </c>
      <c r="D327" t="s">
        <v>895</v>
      </c>
      <c r="E327" t="s">
        <v>896</v>
      </c>
      <c r="F327" t="s">
        <v>79</v>
      </c>
      <c r="G327" t="s">
        <v>79</v>
      </c>
      <c r="H327">
        <v>24</v>
      </c>
      <c r="I327">
        <v>0</v>
      </c>
      <c r="J327">
        <v>0</v>
      </c>
      <c r="K327" t="s">
        <v>393</v>
      </c>
      <c r="L327" t="s">
        <v>79</v>
      </c>
      <c r="M327" t="s">
        <v>79</v>
      </c>
      <c r="N327" t="s">
        <v>394</v>
      </c>
      <c r="O327" t="s">
        <v>79</v>
      </c>
      <c r="P327" t="s">
        <v>79</v>
      </c>
      <c r="Q327" t="s">
        <v>79</v>
      </c>
      <c r="R327" t="s">
        <v>79</v>
      </c>
      <c r="S327" t="s">
        <v>79</v>
      </c>
      <c r="T327" t="s">
        <v>79</v>
      </c>
      <c r="U327" t="s">
        <v>79</v>
      </c>
      <c r="V327" t="s">
        <v>79</v>
      </c>
      <c r="W327">
        <v>4</v>
      </c>
      <c r="X327">
        <v>1</v>
      </c>
      <c r="Y327">
        <v>3</v>
      </c>
      <c r="Z327" s="1">
        <v>42192</v>
      </c>
      <c r="AA327">
        <v>38</v>
      </c>
      <c r="AB327">
        <v>382281507070</v>
      </c>
      <c r="AC327">
        <v>38</v>
      </c>
      <c r="AD327">
        <v>9500564</v>
      </c>
      <c r="AE327">
        <v>38228</v>
      </c>
      <c r="AF327" t="b">
        <v>0</v>
      </c>
    </row>
    <row r="328" spans="1:32" x14ac:dyDescent="0.2">
      <c r="A328">
        <v>1</v>
      </c>
      <c r="B328">
        <v>327</v>
      </c>
      <c r="C328">
        <v>1</v>
      </c>
      <c r="D328" t="s">
        <v>897</v>
      </c>
      <c r="E328" t="s">
        <v>898</v>
      </c>
      <c r="F328" t="s">
        <v>79</v>
      </c>
      <c r="G328" t="s">
        <v>79</v>
      </c>
      <c r="H328">
        <v>24</v>
      </c>
      <c r="I328">
        <v>0</v>
      </c>
      <c r="J328">
        <v>0</v>
      </c>
      <c r="K328" t="s">
        <v>393</v>
      </c>
      <c r="L328" t="s">
        <v>79</v>
      </c>
      <c r="M328" t="s">
        <v>79</v>
      </c>
      <c r="N328" t="s">
        <v>394</v>
      </c>
      <c r="O328" t="s">
        <v>79</v>
      </c>
      <c r="P328" t="s">
        <v>79</v>
      </c>
      <c r="Q328" t="s">
        <v>79</v>
      </c>
      <c r="R328" t="s">
        <v>79</v>
      </c>
      <c r="S328" t="s">
        <v>79</v>
      </c>
      <c r="T328" t="s">
        <v>79</v>
      </c>
      <c r="U328" t="s">
        <v>79</v>
      </c>
      <c r="V328" t="s">
        <v>79</v>
      </c>
      <c r="W328">
        <v>4</v>
      </c>
      <c r="X328">
        <v>1</v>
      </c>
      <c r="Y328">
        <v>3</v>
      </c>
      <c r="Z328" s="1">
        <v>42344</v>
      </c>
      <c r="AA328">
        <v>38</v>
      </c>
      <c r="AB328">
        <v>382281512060</v>
      </c>
      <c r="AC328">
        <v>38</v>
      </c>
      <c r="AD328">
        <v>9470307</v>
      </c>
      <c r="AE328">
        <v>38228</v>
      </c>
      <c r="AF328" t="b">
        <v>0</v>
      </c>
    </row>
    <row r="329" spans="1:32" x14ac:dyDescent="0.2">
      <c r="A329">
        <v>1</v>
      </c>
      <c r="B329">
        <v>328</v>
      </c>
      <c r="C329">
        <v>2</v>
      </c>
      <c r="D329" t="s">
        <v>2609</v>
      </c>
      <c r="E329" t="s">
        <v>2610</v>
      </c>
      <c r="F329" t="s">
        <v>79</v>
      </c>
      <c r="G329" t="s">
        <v>79</v>
      </c>
      <c r="H329">
        <v>24</v>
      </c>
      <c r="I329">
        <v>0</v>
      </c>
      <c r="J329">
        <v>0</v>
      </c>
      <c r="K329" t="s">
        <v>393</v>
      </c>
      <c r="L329" t="s">
        <v>79</v>
      </c>
      <c r="M329" t="s">
        <v>79</v>
      </c>
      <c r="N329" t="s">
        <v>394</v>
      </c>
      <c r="O329" t="s">
        <v>79</v>
      </c>
      <c r="P329" t="s">
        <v>79</v>
      </c>
      <c r="Q329" t="s">
        <v>79</v>
      </c>
      <c r="R329" t="s">
        <v>79</v>
      </c>
      <c r="S329" t="s">
        <v>79</v>
      </c>
      <c r="T329" t="s">
        <v>79</v>
      </c>
      <c r="U329" t="s">
        <v>79</v>
      </c>
      <c r="V329" t="s">
        <v>79</v>
      </c>
      <c r="W329">
        <v>4</v>
      </c>
      <c r="X329">
        <v>3</v>
      </c>
      <c r="Y329">
        <v>2</v>
      </c>
      <c r="Z329" s="1">
        <v>39471</v>
      </c>
      <c r="AA329">
        <v>38</v>
      </c>
      <c r="AB329">
        <v>382280801245</v>
      </c>
      <c r="AC329">
        <v>38</v>
      </c>
      <c r="AD329">
        <v>7074879</v>
      </c>
      <c r="AE329">
        <v>38228</v>
      </c>
      <c r="AF329" t="b">
        <v>0</v>
      </c>
    </row>
    <row r="330" spans="1:32" x14ac:dyDescent="0.2">
      <c r="A330">
        <v>1</v>
      </c>
      <c r="B330">
        <v>329</v>
      </c>
      <c r="C330">
        <v>2</v>
      </c>
      <c r="D330" t="s">
        <v>2611</v>
      </c>
      <c r="E330" t="s">
        <v>2612</v>
      </c>
      <c r="F330" t="s">
        <v>79</v>
      </c>
      <c r="G330" t="s">
        <v>79</v>
      </c>
      <c r="H330">
        <v>24</v>
      </c>
      <c r="I330">
        <v>0</v>
      </c>
      <c r="J330">
        <v>0</v>
      </c>
      <c r="K330" t="s">
        <v>393</v>
      </c>
      <c r="L330" t="s">
        <v>79</v>
      </c>
      <c r="M330" t="s">
        <v>79</v>
      </c>
      <c r="N330" t="s">
        <v>394</v>
      </c>
      <c r="O330" t="s">
        <v>79</v>
      </c>
      <c r="P330" t="s">
        <v>79</v>
      </c>
      <c r="Q330" t="s">
        <v>79</v>
      </c>
      <c r="R330" t="s">
        <v>79</v>
      </c>
      <c r="S330" t="s">
        <v>79</v>
      </c>
      <c r="T330" t="s">
        <v>79</v>
      </c>
      <c r="U330" t="s">
        <v>79</v>
      </c>
      <c r="V330" t="s">
        <v>79</v>
      </c>
      <c r="W330">
        <v>4</v>
      </c>
      <c r="X330">
        <v>1</v>
      </c>
      <c r="Y330">
        <v>5</v>
      </c>
      <c r="Z330" s="1">
        <v>41535</v>
      </c>
      <c r="AA330">
        <v>38</v>
      </c>
      <c r="AB330">
        <v>382281309185</v>
      </c>
      <c r="AC330">
        <v>38</v>
      </c>
      <c r="AD330">
        <v>9470309</v>
      </c>
      <c r="AE330">
        <v>38228</v>
      </c>
      <c r="AF330" t="b">
        <v>0</v>
      </c>
    </row>
    <row r="331" spans="1:32" x14ac:dyDescent="0.2">
      <c r="A331">
        <v>1</v>
      </c>
      <c r="B331">
        <v>330</v>
      </c>
      <c r="C331">
        <v>2</v>
      </c>
      <c r="D331" t="s">
        <v>899</v>
      </c>
      <c r="E331" t="s">
        <v>900</v>
      </c>
      <c r="F331" t="s">
        <v>79</v>
      </c>
      <c r="G331" t="s">
        <v>79</v>
      </c>
      <c r="H331">
        <v>24</v>
      </c>
      <c r="I331">
        <v>0</v>
      </c>
      <c r="J331">
        <v>0</v>
      </c>
      <c r="K331" t="s">
        <v>393</v>
      </c>
      <c r="L331" t="s">
        <v>79</v>
      </c>
      <c r="M331" t="s">
        <v>79</v>
      </c>
      <c r="N331" t="s">
        <v>394</v>
      </c>
      <c r="O331" t="s">
        <v>79</v>
      </c>
      <c r="P331" t="s">
        <v>79</v>
      </c>
      <c r="Q331" t="s">
        <v>79</v>
      </c>
      <c r="R331" t="s">
        <v>79</v>
      </c>
      <c r="S331" t="s">
        <v>79</v>
      </c>
      <c r="T331" t="s">
        <v>79</v>
      </c>
      <c r="U331" t="s">
        <v>79</v>
      </c>
      <c r="V331" t="s">
        <v>79</v>
      </c>
      <c r="W331">
        <v>4</v>
      </c>
      <c r="X331">
        <v>1</v>
      </c>
      <c r="Y331">
        <v>5</v>
      </c>
      <c r="Z331" s="1">
        <v>41558</v>
      </c>
      <c r="AA331">
        <v>38</v>
      </c>
      <c r="AB331">
        <v>382281310115</v>
      </c>
      <c r="AC331">
        <v>38</v>
      </c>
      <c r="AD331">
        <v>9185035</v>
      </c>
      <c r="AE331">
        <v>38228</v>
      </c>
      <c r="AF331" t="b">
        <v>0</v>
      </c>
    </row>
    <row r="332" spans="1:32" x14ac:dyDescent="0.2">
      <c r="A332">
        <v>1</v>
      </c>
      <c r="B332">
        <v>331</v>
      </c>
      <c r="C332">
        <v>2</v>
      </c>
      <c r="D332" t="s">
        <v>2613</v>
      </c>
      <c r="E332" t="s">
        <v>2614</v>
      </c>
      <c r="F332" t="s">
        <v>79</v>
      </c>
      <c r="G332" t="s">
        <v>79</v>
      </c>
      <c r="H332">
        <v>24</v>
      </c>
      <c r="I332">
        <v>0</v>
      </c>
      <c r="J332">
        <v>0</v>
      </c>
      <c r="K332" t="s">
        <v>393</v>
      </c>
      <c r="L332" t="s">
        <v>79</v>
      </c>
      <c r="M332" t="s">
        <v>79</v>
      </c>
      <c r="N332" t="s">
        <v>394</v>
      </c>
      <c r="O332" t="s">
        <v>79</v>
      </c>
      <c r="P332" t="s">
        <v>79</v>
      </c>
      <c r="Q332" t="s">
        <v>79</v>
      </c>
      <c r="R332" t="s">
        <v>79</v>
      </c>
      <c r="S332" t="s">
        <v>79</v>
      </c>
      <c r="T332" t="s">
        <v>79</v>
      </c>
      <c r="U332" t="s">
        <v>79</v>
      </c>
      <c r="V332" t="s">
        <v>79</v>
      </c>
      <c r="W332">
        <v>4</v>
      </c>
      <c r="X332">
        <v>1</v>
      </c>
      <c r="Y332">
        <v>5</v>
      </c>
      <c r="Z332" s="1">
        <v>41567</v>
      </c>
      <c r="AA332">
        <v>38</v>
      </c>
      <c r="AB332">
        <v>382281310205</v>
      </c>
      <c r="AC332">
        <v>38</v>
      </c>
      <c r="AD332">
        <v>9498485</v>
      </c>
      <c r="AE332">
        <v>38228</v>
      </c>
      <c r="AF332" t="b">
        <v>0</v>
      </c>
    </row>
    <row r="333" spans="1:32" x14ac:dyDescent="0.2">
      <c r="A333">
        <v>1</v>
      </c>
      <c r="B333">
        <v>332</v>
      </c>
      <c r="C333">
        <v>2</v>
      </c>
      <c r="D333" t="s">
        <v>2615</v>
      </c>
      <c r="E333" t="s">
        <v>2616</v>
      </c>
      <c r="F333" t="s">
        <v>79</v>
      </c>
      <c r="G333" t="s">
        <v>79</v>
      </c>
      <c r="H333">
        <v>24</v>
      </c>
      <c r="I333">
        <v>0</v>
      </c>
      <c r="J333">
        <v>0</v>
      </c>
      <c r="K333" t="s">
        <v>393</v>
      </c>
      <c r="L333" t="s">
        <v>79</v>
      </c>
      <c r="M333" t="s">
        <v>79</v>
      </c>
      <c r="N333" t="s">
        <v>394</v>
      </c>
      <c r="O333" t="s">
        <v>79</v>
      </c>
      <c r="P333" t="s">
        <v>79</v>
      </c>
      <c r="Q333" t="s">
        <v>79</v>
      </c>
      <c r="R333" t="s">
        <v>79</v>
      </c>
      <c r="S333" t="s">
        <v>79</v>
      </c>
      <c r="T333" t="s">
        <v>79</v>
      </c>
      <c r="U333" t="s">
        <v>79</v>
      </c>
      <c r="V333" t="s">
        <v>79</v>
      </c>
      <c r="W333">
        <v>4</v>
      </c>
      <c r="X333">
        <v>1</v>
      </c>
      <c r="Y333">
        <v>5</v>
      </c>
      <c r="Z333" s="1">
        <v>41671</v>
      </c>
      <c r="AA333">
        <v>38</v>
      </c>
      <c r="AB333">
        <v>382281402015</v>
      </c>
      <c r="AC333">
        <v>38</v>
      </c>
      <c r="AD333">
        <v>9436414</v>
      </c>
      <c r="AE333">
        <v>38228</v>
      </c>
      <c r="AF333" t="b">
        <v>0</v>
      </c>
    </row>
    <row r="334" spans="1:32" x14ac:dyDescent="0.2">
      <c r="A334">
        <v>1</v>
      </c>
      <c r="B334">
        <v>333</v>
      </c>
      <c r="C334">
        <v>2</v>
      </c>
      <c r="D334" t="s">
        <v>901</v>
      </c>
      <c r="E334" t="s">
        <v>902</v>
      </c>
      <c r="F334" t="s">
        <v>79</v>
      </c>
      <c r="G334" t="s">
        <v>79</v>
      </c>
      <c r="H334">
        <v>24</v>
      </c>
      <c r="I334">
        <v>0</v>
      </c>
      <c r="J334">
        <v>0</v>
      </c>
      <c r="K334" t="s">
        <v>393</v>
      </c>
      <c r="L334" t="s">
        <v>79</v>
      </c>
      <c r="M334" t="s">
        <v>79</v>
      </c>
      <c r="N334" t="s">
        <v>394</v>
      </c>
      <c r="O334" t="s">
        <v>79</v>
      </c>
      <c r="P334" t="s">
        <v>79</v>
      </c>
      <c r="Q334" t="s">
        <v>79</v>
      </c>
      <c r="R334" t="s">
        <v>79</v>
      </c>
      <c r="S334" t="s">
        <v>79</v>
      </c>
      <c r="T334" t="s">
        <v>79</v>
      </c>
      <c r="U334" t="s">
        <v>79</v>
      </c>
      <c r="V334" t="s">
        <v>79</v>
      </c>
      <c r="W334">
        <v>4</v>
      </c>
      <c r="X334">
        <v>1</v>
      </c>
      <c r="Y334">
        <v>4</v>
      </c>
      <c r="Z334" s="1">
        <v>41775</v>
      </c>
      <c r="AA334">
        <v>38</v>
      </c>
      <c r="AB334">
        <v>382281405165</v>
      </c>
      <c r="AC334">
        <v>38</v>
      </c>
      <c r="AD334">
        <v>9434824</v>
      </c>
      <c r="AE334">
        <v>38228</v>
      </c>
      <c r="AF334" t="b">
        <v>0</v>
      </c>
    </row>
    <row r="335" spans="1:32" x14ac:dyDescent="0.2">
      <c r="A335">
        <v>1</v>
      </c>
      <c r="B335">
        <v>334</v>
      </c>
      <c r="C335">
        <v>2</v>
      </c>
      <c r="D335" t="s">
        <v>903</v>
      </c>
      <c r="E335" t="s">
        <v>904</v>
      </c>
      <c r="F335" t="s">
        <v>79</v>
      </c>
      <c r="G335" t="s">
        <v>79</v>
      </c>
      <c r="H335">
        <v>24</v>
      </c>
      <c r="I335">
        <v>0</v>
      </c>
      <c r="J335">
        <v>0</v>
      </c>
      <c r="K335" t="s">
        <v>393</v>
      </c>
      <c r="L335" t="s">
        <v>79</v>
      </c>
      <c r="M335" t="s">
        <v>79</v>
      </c>
      <c r="N335" t="s">
        <v>394</v>
      </c>
      <c r="O335" t="s">
        <v>79</v>
      </c>
      <c r="P335" t="s">
        <v>79</v>
      </c>
      <c r="Q335" t="s">
        <v>79</v>
      </c>
      <c r="R335" t="s">
        <v>79</v>
      </c>
      <c r="S335" t="s">
        <v>79</v>
      </c>
      <c r="T335" t="s">
        <v>79</v>
      </c>
      <c r="U335" t="s">
        <v>79</v>
      </c>
      <c r="V335" t="s">
        <v>79</v>
      </c>
      <c r="W335">
        <v>4</v>
      </c>
      <c r="X335">
        <v>1</v>
      </c>
      <c r="Y335">
        <v>4</v>
      </c>
      <c r="Z335" s="1">
        <v>41891</v>
      </c>
      <c r="AA335">
        <v>38</v>
      </c>
      <c r="AB335">
        <v>382281409095</v>
      </c>
      <c r="AC335">
        <v>38</v>
      </c>
      <c r="AD335">
        <v>9436413</v>
      </c>
      <c r="AE335">
        <v>38228</v>
      </c>
      <c r="AF335" t="b">
        <v>0</v>
      </c>
    </row>
    <row r="336" spans="1:32" x14ac:dyDescent="0.2">
      <c r="A336">
        <v>1</v>
      </c>
      <c r="B336">
        <v>335</v>
      </c>
      <c r="C336">
        <v>2</v>
      </c>
      <c r="D336" t="s">
        <v>2617</v>
      </c>
      <c r="E336" t="s">
        <v>2618</v>
      </c>
      <c r="F336" t="s">
        <v>79</v>
      </c>
      <c r="G336" t="s">
        <v>79</v>
      </c>
      <c r="H336">
        <v>24</v>
      </c>
      <c r="I336">
        <v>0</v>
      </c>
      <c r="J336">
        <v>0</v>
      </c>
      <c r="K336" t="s">
        <v>393</v>
      </c>
      <c r="L336" t="s">
        <v>79</v>
      </c>
      <c r="M336" t="s">
        <v>79</v>
      </c>
      <c r="N336" t="s">
        <v>394</v>
      </c>
      <c r="O336" t="s">
        <v>79</v>
      </c>
      <c r="P336" t="s">
        <v>79</v>
      </c>
      <c r="Q336" t="s">
        <v>79</v>
      </c>
      <c r="R336" t="s">
        <v>79</v>
      </c>
      <c r="S336" t="s">
        <v>79</v>
      </c>
      <c r="T336" t="s">
        <v>79</v>
      </c>
      <c r="U336" t="s">
        <v>79</v>
      </c>
      <c r="V336" t="s">
        <v>79</v>
      </c>
      <c r="W336">
        <v>4</v>
      </c>
      <c r="X336">
        <v>1</v>
      </c>
      <c r="Y336">
        <v>4</v>
      </c>
      <c r="Z336" s="1">
        <v>42003</v>
      </c>
      <c r="AA336">
        <v>38</v>
      </c>
      <c r="AB336">
        <v>382281412305</v>
      </c>
      <c r="AC336">
        <v>38</v>
      </c>
      <c r="AD336">
        <v>9179110</v>
      </c>
      <c r="AE336">
        <v>38228</v>
      </c>
      <c r="AF336" t="b">
        <v>0</v>
      </c>
    </row>
    <row r="337" spans="1:32" x14ac:dyDescent="0.2">
      <c r="A337">
        <v>1</v>
      </c>
      <c r="B337">
        <v>336</v>
      </c>
      <c r="C337">
        <v>2</v>
      </c>
      <c r="D337" t="s">
        <v>905</v>
      </c>
      <c r="E337" t="s">
        <v>906</v>
      </c>
      <c r="F337" t="s">
        <v>79</v>
      </c>
      <c r="G337" t="s">
        <v>79</v>
      </c>
      <c r="H337">
        <v>24</v>
      </c>
      <c r="I337">
        <v>0</v>
      </c>
      <c r="J337">
        <v>0</v>
      </c>
      <c r="K337" t="s">
        <v>393</v>
      </c>
      <c r="L337" t="s">
        <v>79</v>
      </c>
      <c r="M337" t="s">
        <v>79</v>
      </c>
      <c r="N337" t="s">
        <v>394</v>
      </c>
      <c r="O337" t="s">
        <v>79</v>
      </c>
      <c r="P337" t="s">
        <v>79</v>
      </c>
      <c r="Q337" t="s">
        <v>79</v>
      </c>
      <c r="R337" t="s">
        <v>79</v>
      </c>
      <c r="S337" t="s">
        <v>79</v>
      </c>
      <c r="T337" t="s">
        <v>79</v>
      </c>
      <c r="U337" t="s">
        <v>79</v>
      </c>
      <c r="V337" t="s">
        <v>79</v>
      </c>
      <c r="W337">
        <v>4</v>
      </c>
      <c r="X337">
        <v>1</v>
      </c>
      <c r="Y337">
        <v>3</v>
      </c>
      <c r="Z337" s="1">
        <v>42134</v>
      </c>
      <c r="AA337">
        <v>38</v>
      </c>
      <c r="AB337">
        <v>382281505105</v>
      </c>
      <c r="AC337">
        <v>38</v>
      </c>
      <c r="AD337">
        <v>9470311</v>
      </c>
      <c r="AE337">
        <v>38228</v>
      </c>
      <c r="AF337" t="b">
        <v>0</v>
      </c>
    </row>
    <row r="338" spans="1:32" x14ac:dyDescent="0.2">
      <c r="A338">
        <v>1</v>
      </c>
      <c r="B338">
        <v>337</v>
      </c>
      <c r="C338">
        <v>2</v>
      </c>
      <c r="D338" t="s">
        <v>907</v>
      </c>
      <c r="E338" t="s">
        <v>908</v>
      </c>
      <c r="F338" t="s">
        <v>79</v>
      </c>
      <c r="G338" t="s">
        <v>79</v>
      </c>
      <c r="H338">
        <v>24</v>
      </c>
      <c r="I338">
        <v>0</v>
      </c>
      <c r="J338">
        <v>0</v>
      </c>
      <c r="K338" t="s">
        <v>393</v>
      </c>
      <c r="L338" t="s">
        <v>79</v>
      </c>
      <c r="M338" t="s">
        <v>79</v>
      </c>
      <c r="N338" t="s">
        <v>394</v>
      </c>
      <c r="O338" t="s">
        <v>79</v>
      </c>
      <c r="P338" t="s">
        <v>79</v>
      </c>
      <c r="Q338" t="s">
        <v>79</v>
      </c>
      <c r="R338" t="s">
        <v>79</v>
      </c>
      <c r="S338" t="s">
        <v>79</v>
      </c>
      <c r="T338" t="s">
        <v>79</v>
      </c>
      <c r="U338" t="s">
        <v>79</v>
      </c>
      <c r="V338" t="s">
        <v>79</v>
      </c>
      <c r="W338">
        <v>4</v>
      </c>
      <c r="X338">
        <v>1</v>
      </c>
      <c r="Y338">
        <v>1</v>
      </c>
      <c r="Z338" s="1">
        <v>42929</v>
      </c>
      <c r="AA338">
        <v>38</v>
      </c>
      <c r="AB338">
        <v>382281707135</v>
      </c>
      <c r="AC338">
        <v>38</v>
      </c>
      <c r="AD338">
        <v>9500570</v>
      </c>
      <c r="AE338">
        <v>38228</v>
      </c>
      <c r="AF338" t="b">
        <v>0</v>
      </c>
    </row>
    <row r="339" spans="1:32" x14ac:dyDescent="0.2">
      <c r="A339">
        <v>1</v>
      </c>
      <c r="B339">
        <v>338</v>
      </c>
      <c r="C339">
        <v>2</v>
      </c>
      <c r="D339" t="s">
        <v>909</v>
      </c>
      <c r="E339" t="s">
        <v>910</v>
      </c>
      <c r="F339" t="s">
        <v>79</v>
      </c>
      <c r="G339" t="s">
        <v>79</v>
      </c>
      <c r="H339">
        <v>24</v>
      </c>
      <c r="I339">
        <v>0</v>
      </c>
      <c r="J339">
        <v>0</v>
      </c>
      <c r="K339" t="s">
        <v>393</v>
      </c>
      <c r="L339" t="s">
        <v>79</v>
      </c>
      <c r="M339" t="s">
        <v>79</v>
      </c>
      <c r="N339" t="s">
        <v>394</v>
      </c>
      <c r="O339" t="s">
        <v>79</v>
      </c>
      <c r="P339" t="s">
        <v>79</v>
      </c>
      <c r="Q339" t="s">
        <v>79</v>
      </c>
      <c r="R339" t="s">
        <v>79</v>
      </c>
      <c r="S339" t="s">
        <v>79</v>
      </c>
      <c r="T339" t="s">
        <v>79</v>
      </c>
      <c r="U339" t="s">
        <v>79</v>
      </c>
      <c r="V339" t="s">
        <v>79</v>
      </c>
      <c r="W339">
        <v>4</v>
      </c>
      <c r="X339">
        <v>1</v>
      </c>
      <c r="Y339">
        <v>1</v>
      </c>
      <c r="Z339" s="1">
        <v>43004</v>
      </c>
      <c r="AA339">
        <v>38</v>
      </c>
      <c r="AB339">
        <v>382281709265</v>
      </c>
      <c r="AC339">
        <v>38</v>
      </c>
      <c r="AD339">
        <v>9496756</v>
      </c>
      <c r="AE339">
        <v>38228</v>
      </c>
      <c r="AF339" t="b">
        <v>0</v>
      </c>
    </row>
    <row r="340" spans="1:32" x14ac:dyDescent="0.2">
      <c r="A340">
        <v>1</v>
      </c>
      <c r="B340">
        <v>339</v>
      </c>
      <c r="C340">
        <v>1</v>
      </c>
      <c r="D340" t="s">
        <v>2619</v>
      </c>
      <c r="E340" t="s">
        <v>2620</v>
      </c>
      <c r="F340" t="s">
        <v>79</v>
      </c>
      <c r="G340" t="s">
        <v>79</v>
      </c>
      <c r="H340">
        <v>19</v>
      </c>
      <c r="I340">
        <v>0</v>
      </c>
      <c r="J340">
        <v>0</v>
      </c>
      <c r="K340" t="s">
        <v>329</v>
      </c>
      <c r="L340" t="s">
        <v>79</v>
      </c>
      <c r="M340" t="s">
        <v>79</v>
      </c>
      <c r="N340" t="s">
        <v>330</v>
      </c>
      <c r="O340" t="s">
        <v>79</v>
      </c>
      <c r="P340" t="s">
        <v>79</v>
      </c>
      <c r="Q340" t="s">
        <v>79</v>
      </c>
      <c r="R340" t="s">
        <v>79</v>
      </c>
      <c r="S340" t="s">
        <v>79</v>
      </c>
      <c r="T340" t="s">
        <v>79</v>
      </c>
      <c r="U340" t="s">
        <v>79</v>
      </c>
      <c r="V340" t="s">
        <v>79</v>
      </c>
      <c r="W340">
        <v>4</v>
      </c>
      <c r="X340">
        <v>3</v>
      </c>
      <c r="Y340">
        <v>3</v>
      </c>
      <c r="Z340" s="1">
        <v>38912</v>
      </c>
      <c r="AA340">
        <v>38</v>
      </c>
      <c r="AB340">
        <v>382290607140</v>
      </c>
      <c r="AC340">
        <v>38</v>
      </c>
      <c r="AD340">
        <v>6931666</v>
      </c>
      <c r="AE340">
        <v>38229</v>
      </c>
      <c r="AF340" t="b">
        <v>0</v>
      </c>
    </row>
    <row r="341" spans="1:32" x14ac:dyDescent="0.2">
      <c r="A341">
        <v>1</v>
      </c>
      <c r="B341">
        <v>340</v>
      </c>
      <c r="C341">
        <v>1</v>
      </c>
      <c r="D341" t="s">
        <v>2621</v>
      </c>
      <c r="E341" t="s">
        <v>2622</v>
      </c>
      <c r="F341" t="s">
        <v>79</v>
      </c>
      <c r="G341" t="s">
        <v>79</v>
      </c>
      <c r="H341">
        <v>19</v>
      </c>
      <c r="I341">
        <v>0</v>
      </c>
      <c r="J341">
        <v>0</v>
      </c>
      <c r="K341" t="s">
        <v>329</v>
      </c>
      <c r="L341" t="s">
        <v>79</v>
      </c>
      <c r="M341" t="s">
        <v>79</v>
      </c>
      <c r="N341" t="s">
        <v>330</v>
      </c>
      <c r="O341" t="s">
        <v>79</v>
      </c>
      <c r="P341" t="s">
        <v>79</v>
      </c>
      <c r="Q341" t="s">
        <v>79</v>
      </c>
      <c r="R341" t="s">
        <v>79</v>
      </c>
      <c r="S341" t="s">
        <v>79</v>
      </c>
      <c r="T341" t="s">
        <v>79</v>
      </c>
      <c r="U341" t="s">
        <v>79</v>
      </c>
      <c r="V341" t="s">
        <v>79</v>
      </c>
      <c r="W341">
        <v>4</v>
      </c>
      <c r="X341">
        <v>3</v>
      </c>
      <c r="Y341">
        <v>3</v>
      </c>
      <c r="Z341" s="1">
        <v>39148</v>
      </c>
      <c r="AA341">
        <v>38</v>
      </c>
      <c r="AB341">
        <v>382290703070</v>
      </c>
      <c r="AC341">
        <v>38</v>
      </c>
      <c r="AD341">
        <v>5996664</v>
      </c>
      <c r="AE341">
        <v>38229</v>
      </c>
      <c r="AF341" t="b">
        <v>0</v>
      </c>
    </row>
    <row r="342" spans="1:32" x14ac:dyDescent="0.2">
      <c r="A342">
        <v>1</v>
      </c>
      <c r="B342">
        <v>341</v>
      </c>
      <c r="C342">
        <v>1</v>
      </c>
      <c r="D342" t="s">
        <v>2623</v>
      </c>
      <c r="E342" t="s">
        <v>2624</v>
      </c>
      <c r="F342" t="s">
        <v>79</v>
      </c>
      <c r="G342" t="s">
        <v>79</v>
      </c>
      <c r="H342">
        <v>19</v>
      </c>
      <c r="I342">
        <v>0</v>
      </c>
      <c r="J342">
        <v>0</v>
      </c>
      <c r="K342" t="s">
        <v>329</v>
      </c>
      <c r="L342" t="s">
        <v>79</v>
      </c>
      <c r="M342" t="s">
        <v>79</v>
      </c>
      <c r="N342" t="s">
        <v>330</v>
      </c>
      <c r="O342" t="s">
        <v>79</v>
      </c>
      <c r="P342" t="s">
        <v>79</v>
      </c>
      <c r="Q342" t="s">
        <v>79</v>
      </c>
      <c r="R342" t="s">
        <v>79</v>
      </c>
      <c r="S342" t="s">
        <v>79</v>
      </c>
      <c r="T342" t="s">
        <v>79</v>
      </c>
      <c r="U342" t="s">
        <v>79</v>
      </c>
      <c r="V342" t="s">
        <v>79</v>
      </c>
      <c r="W342">
        <v>4</v>
      </c>
      <c r="X342">
        <v>3</v>
      </c>
      <c r="Y342">
        <v>2</v>
      </c>
      <c r="Z342" s="1">
        <v>39246</v>
      </c>
      <c r="AA342">
        <v>38</v>
      </c>
      <c r="AB342">
        <v>382290706130</v>
      </c>
      <c r="AC342">
        <v>38</v>
      </c>
      <c r="AD342">
        <v>7060392</v>
      </c>
      <c r="AE342">
        <v>38229</v>
      </c>
      <c r="AF342" t="b">
        <v>0</v>
      </c>
    </row>
    <row r="343" spans="1:32" x14ac:dyDescent="0.2">
      <c r="A343">
        <v>1</v>
      </c>
      <c r="B343">
        <v>342</v>
      </c>
      <c r="C343">
        <v>1</v>
      </c>
      <c r="D343" t="s">
        <v>2625</v>
      </c>
      <c r="E343" t="s">
        <v>2626</v>
      </c>
      <c r="F343" t="s">
        <v>79</v>
      </c>
      <c r="G343" t="s">
        <v>79</v>
      </c>
      <c r="H343">
        <v>19</v>
      </c>
      <c r="I343">
        <v>0</v>
      </c>
      <c r="J343">
        <v>0</v>
      </c>
      <c r="K343" t="s">
        <v>329</v>
      </c>
      <c r="L343" t="s">
        <v>79</v>
      </c>
      <c r="M343" t="s">
        <v>79</v>
      </c>
      <c r="N343" t="s">
        <v>330</v>
      </c>
      <c r="O343" t="s">
        <v>79</v>
      </c>
      <c r="P343" t="s">
        <v>79</v>
      </c>
      <c r="Q343" t="s">
        <v>79</v>
      </c>
      <c r="R343" t="s">
        <v>79</v>
      </c>
      <c r="S343" t="s">
        <v>79</v>
      </c>
      <c r="T343" t="s">
        <v>79</v>
      </c>
      <c r="U343" t="s">
        <v>79</v>
      </c>
      <c r="V343" t="s">
        <v>79</v>
      </c>
      <c r="W343">
        <v>4</v>
      </c>
      <c r="X343">
        <v>3</v>
      </c>
      <c r="Y343">
        <v>1</v>
      </c>
      <c r="Z343" s="1">
        <v>39564</v>
      </c>
      <c r="AA343">
        <v>38</v>
      </c>
      <c r="AB343">
        <v>382290804260</v>
      </c>
      <c r="AC343">
        <v>38</v>
      </c>
      <c r="AD343">
        <v>7504395</v>
      </c>
      <c r="AE343">
        <v>38229</v>
      </c>
      <c r="AF343" t="b">
        <v>0</v>
      </c>
    </row>
    <row r="344" spans="1:32" x14ac:dyDescent="0.2">
      <c r="A344">
        <v>1</v>
      </c>
      <c r="B344">
        <v>343</v>
      </c>
      <c r="C344">
        <v>1</v>
      </c>
      <c r="D344" t="s">
        <v>2627</v>
      </c>
      <c r="E344" t="s">
        <v>2628</v>
      </c>
      <c r="F344" t="s">
        <v>79</v>
      </c>
      <c r="G344" t="s">
        <v>79</v>
      </c>
      <c r="H344">
        <v>19</v>
      </c>
      <c r="I344">
        <v>0</v>
      </c>
      <c r="J344">
        <v>0</v>
      </c>
      <c r="K344" t="s">
        <v>329</v>
      </c>
      <c r="L344" t="s">
        <v>79</v>
      </c>
      <c r="M344" t="s">
        <v>79</v>
      </c>
      <c r="N344" t="s">
        <v>330</v>
      </c>
      <c r="O344" t="s">
        <v>79</v>
      </c>
      <c r="P344" t="s">
        <v>79</v>
      </c>
      <c r="Q344" t="s">
        <v>79</v>
      </c>
      <c r="R344" t="s">
        <v>79</v>
      </c>
      <c r="S344" t="s">
        <v>79</v>
      </c>
      <c r="T344" t="s">
        <v>79</v>
      </c>
      <c r="U344" t="s">
        <v>79</v>
      </c>
      <c r="V344" t="s">
        <v>79</v>
      </c>
      <c r="W344">
        <v>4</v>
      </c>
      <c r="X344">
        <v>3</v>
      </c>
      <c r="Y344">
        <v>1</v>
      </c>
      <c r="Z344" s="1">
        <v>39584</v>
      </c>
      <c r="AA344">
        <v>38</v>
      </c>
      <c r="AB344">
        <v>382290805160</v>
      </c>
      <c r="AC344">
        <v>38</v>
      </c>
      <c r="AD344">
        <v>7071313</v>
      </c>
      <c r="AE344">
        <v>38229</v>
      </c>
      <c r="AF344" t="b">
        <v>0</v>
      </c>
    </row>
    <row r="345" spans="1:32" x14ac:dyDescent="0.2">
      <c r="A345">
        <v>1</v>
      </c>
      <c r="B345">
        <v>344</v>
      </c>
      <c r="C345">
        <v>1</v>
      </c>
      <c r="D345" t="s">
        <v>2629</v>
      </c>
      <c r="E345" t="s">
        <v>2630</v>
      </c>
      <c r="F345" t="s">
        <v>79</v>
      </c>
      <c r="G345" t="s">
        <v>79</v>
      </c>
      <c r="H345">
        <v>19</v>
      </c>
      <c r="I345">
        <v>0</v>
      </c>
      <c r="J345">
        <v>0</v>
      </c>
      <c r="K345" t="s">
        <v>329</v>
      </c>
      <c r="L345" t="s">
        <v>79</v>
      </c>
      <c r="M345" t="s">
        <v>79</v>
      </c>
      <c r="N345" t="s">
        <v>330</v>
      </c>
      <c r="O345" t="s">
        <v>79</v>
      </c>
      <c r="P345" t="s">
        <v>79</v>
      </c>
      <c r="Q345" t="s">
        <v>79</v>
      </c>
      <c r="R345" t="s">
        <v>79</v>
      </c>
      <c r="S345" t="s">
        <v>79</v>
      </c>
      <c r="T345" t="s">
        <v>79</v>
      </c>
      <c r="U345" t="s">
        <v>79</v>
      </c>
      <c r="V345" t="s">
        <v>79</v>
      </c>
      <c r="W345">
        <v>4</v>
      </c>
      <c r="X345">
        <v>3</v>
      </c>
      <c r="Y345">
        <v>1</v>
      </c>
      <c r="Z345" s="1">
        <v>39650</v>
      </c>
      <c r="AA345">
        <v>38</v>
      </c>
      <c r="AB345">
        <v>382290807210</v>
      </c>
      <c r="AC345">
        <v>38</v>
      </c>
      <c r="AD345">
        <v>6935290</v>
      </c>
      <c r="AE345">
        <v>38229</v>
      </c>
      <c r="AF345" t="b">
        <v>0</v>
      </c>
    </row>
    <row r="346" spans="1:32" x14ac:dyDescent="0.2">
      <c r="A346">
        <v>1</v>
      </c>
      <c r="B346">
        <v>345</v>
      </c>
      <c r="C346">
        <v>1</v>
      </c>
      <c r="D346" t="s">
        <v>2631</v>
      </c>
      <c r="E346" t="s">
        <v>2632</v>
      </c>
      <c r="F346" t="s">
        <v>79</v>
      </c>
      <c r="G346" t="s">
        <v>79</v>
      </c>
      <c r="H346">
        <v>19</v>
      </c>
      <c r="I346">
        <v>0</v>
      </c>
      <c r="J346">
        <v>0</v>
      </c>
      <c r="K346" t="s">
        <v>329</v>
      </c>
      <c r="L346" t="s">
        <v>79</v>
      </c>
      <c r="M346" t="s">
        <v>79</v>
      </c>
      <c r="N346" t="s">
        <v>330</v>
      </c>
      <c r="O346" t="s">
        <v>79</v>
      </c>
      <c r="P346" t="s">
        <v>79</v>
      </c>
      <c r="Q346" t="s">
        <v>79</v>
      </c>
      <c r="R346" t="s">
        <v>79</v>
      </c>
      <c r="S346" t="s">
        <v>79</v>
      </c>
      <c r="T346" t="s">
        <v>79</v>
      </c>
      <c r="U346" t="s">
        <v>79</v>
      </c>
      <c r="V346" t="s">
        <v>79</v>
      </c>
      <c r="W346">
        <v>4</v>
      </c>
      <c r="X346">
        <v>2</v>
      </c>
      <c r="Y346">
        <v>3</v>
      </c>
      <c r="Z346" s="1">
        <v>40234</v>
      </c>
      <c r="AA346">
        <v>38</v>
      </c>
      <c r="AB346">
        <v>382291002250</v>
      </c>
      <c r="AC346">
        <v>38</v>
      </c>
      <c r="AD346">
        <v>7820477</v>
      </c>
      <c r="AE346">
        <v>38229</v>
      </c>
      <c r="AF346" t="b">
        <v>0</v>
      </c>
    </row>
    <row r="347" spans="1:32" x14ac:dyDescent="0.2">
      <c r="A347">
        <v>1</v>
      </c>
      <c r="B347">
        <v>346</v>
      </c>
      <c r="C347">
        <v>1</v>
      </c>
      <c r="D347" t="s">
        <v>2633</v>
      </c>
      <c r="E347" t="s">
        <v>2634</v>
      </c>
      <c r="F347" t="s">
        <v>79</v>
      </c>
      <c r="G347" t="s">
        <v>79</v>
      </c>
      <c r="H347">
        <v>19</v>
      </c>
      <c r="I347">
        <v>0</v>
      </c>
      <c r="J347">
        <v>0</v>
      </c>
      <c r="K347" t="s">
        <v>329</v>
      </c>
      <c r="L347" t="s">
        <v>79</v>
      </c>
      <c r="M347" t="s">
        <v>79</v>
      </c>
      <c r="N347" t="s">
        <v>330</v>
      </c>
      <c r="O347" t="s">
        <v>79</v>
      </c>
      <c r="P347" t="s">
        <v>79</v>
      </c>
      <c r="Q347" t="s">
        <v>79</v>
      </c>
      <c r="R347" t="s">
        <v>79</v>
      </c>
      <c r="S347" t="s">
        <v>79</v>
      </c>
      <c r="T347" t="s">
        <v>79</v>
      </c>
      <c r="U347" t="s">
        <v>79</v>
      </c>
      <c r="V347" t="s">
        <v>79</v>
      </c>
      <c r="W347">
        <v>4</v>
      </c>
      <c r="X347">
        <v>2</v>
      </c>
      <c r="Y347">
        <v>2</v>
      </c>
      <c r="Z347" s="1">
        <v>40557</v>
      </c>
      <c r="AA347">
        <v>38</v>
      </c>
      <c r="AB347">
        <v>382291101140</v>
      </c>
      <c r="AC347">
        <v>38</v>
      </c>
      <c r="AD347">
        <v>7769097</v>
      </c>
      <c r="AE347">
        <v>38229</v>
      </c>
      <c r="AF347" t="b">
        <v>0</v>
      </c>
    </row>
    <row r="348" spans="1:32" x14ac:dyDescent="0.2">
      <c r="A348">
        <v>1</v>
      </c>
      <c r="B348">
        <v>347</v>
      </c>
      <c r="C348">
        <v>1</v>
      </c>
      <c r="D348" t="s">
        <v>2635</v>
      </c>
      <c r="E348" t="s">
        <v>2636</v>
      </c>
      <c r="F348" t="s">
        <v>79</v>
      </c>
      <c r="G348" t="s">
        <v>79</v>
      </c>
      <c r="H348">
        <v>19</v>
      </c>
      <c r="I348">
        <v>0</v>
      </c>
      <c r="J348">
        <v>0</v>
      </c>
      <c r="K348" t="s">
        <v>329</v>
      </c>
      <c r="L348" t="s">
        <v>79</v>
      </c>
      <c r="M348" t="s">
        <v>79</v>
      </c>
      <c r="N348" t="s">
        <v>330</v>
      </c>
      <c r="O348" t="s">
        <v>79</v>
      </c>
      <c r="P348" t="s">
        <v>79</v>
      </c>
      <c r="Q348" t="s">
        <v>79</v>
      </c>
      <c r="R348" t="s">
        <v>79</v>
      </c>
      <c r="S348" t="s">
        <v>79</v>
      </c>
      <c r="T348" t="s">
        <v>79</v>
      </c>
      <c r="U348" t="s">
        <v>79</v>
      </c>
      <c r="V348" t="s">
        <v>79</v>
      </c>
      <c r="W348">
        <v>4</v>
      </c>
      <c r="X348">
        <v>2</v>
      </c>
      <c r="Y348">
        <v>2</v>
      </c>
      <c r="Z348" s="1">
        <v>40565</v>
      </c>
      <c r="AA348">
        <v>38</v>
      </c>
      <c r="AB348">
        <v>382291101220</v>
      </c>
      <c r="AC348">
        <v>38</v>
      </c>
      <c r="AD348">
        <v>7732929</v>
      </c>
      <c r="AE348">
        <v>38229</v>
      </c>
      <c r="AF348" t="b">
        <v>0</v>
      </c>
    </row>
    <row r="349" spans="1:32" x14ac:dyDescent="0.2">
      <c r="A349">
        <v>1</v>
      </c>
      <c r="B349">
        <v>348</v>
      </c>
      <c r="C349">
        <v>1</v>
      </c>
      <c r="D349" t="s">
        <v>2637</v>
      </c>
      <c r="E349" t="s">
        <v>2638</v>
      </c>
      <c r="F349" t="s">
        <v>79</v>
      </c>
      <c r="G349" t="s">
        <v>79</v>
      </c>
      <c r="H349">
        <v>19</v>
      </c>
      <c r="I349">
        <v>0</v>
      </c>
      <c r="J349">
        <v>0</v>
      </c>
      <c r="K349" t="s">
        <v>329</v>
      </c>
      <c r="L349" t="s">
        <v>79</v>
      </c>
      <c r="M349" t="s">
        <v>79</v>
      </c>
      <c r="N349" t="s">
        <v>330</v>
      </c>
      <c r="O349" t="s">
        <v>79</v>
      </c>
      <c r="P349" t="s">
        <v>79</v>
      </c>
      <c r="Q349" t="s">
        <v>79</v>
      </c>
      <c r="R349" t="s">
        <v>79</v>
      </c>
      <c r="S349" t="s">
        <v>79</v>
      </c>
      <c r="T349" t="s">
        <v>79</v>
      </c>
      <c r="U349" t="s">
        <v>79</v>
      </c>
      <c r="V349" t="s">
        <v>79</v>
      </c>
      <c r="W349">
        <v>4</v>
      </c>
      <c r="X349">
        <v>2</v>
      </c>
      <c r="Y349">
        <v>1</v>
      </c>
      <c r="Z349" s="1">
        <v>40695</v>
      </c>
      <c r="AA349">
        <v>38</v>
      </c>
      <c r="AB349">
        <v>382291106010</v>
      </c>
      <c r="AC349">
        <v>38</v>
      </c>
      <c r="AD349">
        <v>8215178</v>
      </c>
      <c r="AE349">
        <v>38229</v>
      </c>
      <c r="AF349" t="b">
        <v>0</v>
      </c>
    </row>
    <row r="350" spans="1:32" x14ac:dyDescent="0.2">
      <c r="A350">
        <v>1</v>
      </c>
      <c r="B350">
        <v>349</v>
      </c>
      <c r="C350">
        <v>1</v>
      </c>
      <c r="D350" t="s">
        <v>911</v>
      </c>
      <c r="E350" t="s">
        <v>912</v>
      </c>
      <c r="F350" t="s">
        <v>79</v>
      </c>
      <c r="G350" t="s">
        <v>79</v>
      </c>
      <c r="H350">
        <v>19</v>
      </c>
      <c r="I350">
        <v>0</v>
      </c>
      <c r="J350">
        <v>0</v>
      </c>
      <c r="K350" t="s">
        <v>329</v>
      </c>
      <c r="L350" t="s">
        <v>79</v>
      </c>
      <c r="M350" t="s">
        <v>79</v>
      </c>
      <c r="N350" t="s">
        <v>330</v>
      </c>
      <c r="O350" t="s">
        <v>79</v>
      </c>
      <c r="P350" t="s">
        <v>79</v>
      </c>
      <c r="Q350" t="s">
        <v>79</v>
      </c>
      <c r="R350" t="s">
        <v>79</v>
      </c>
      <c r="S350" t="s">
        <v>79</v>
      </c>
      <c r="T350" t="s">
        <v>79</v>
      </c>
      <c r="U350" t="s">
        <v>79</v>
      </c>
      <c r="V350" t="s">
        <v>79</v>
      </c>
      <c r="W350">
        <v>4</v>
      </c>
      <c r="X350">
        <v>1</v>
      </c>
      <c r="Y350">
        <v>6</v>
      </c>
      <c r="Z350" s="1">
        <v>41114</v>
      </c>
      <c r="AA350">
        <v>38</v>
      </c>
      <c r="AB350">
        <v>382291207240</v>
      </c>
      <c r="AC350">
        <v>38</v>
      </c>
      <c r="AD350">
        <v>8982192</v>
      </c>
      <c r="AE350">
        <v>38229</v>
      </c>
      <c r="AF350" t="b">
        <v>0</v>
      </c>
    </row>
    <row r="351" spans="1:32" x14ac:dyDescent="0.2">
      <c r="A351">
        <v>1</v>
      </c>
      <c r="B351">
        <v>350</v>
      </c>
      <c r="C351">
        <v>1</v>
      </c>
      <c r="D351" t="s">
        <v>913</v>
      </c>
      <c r="E351" t="s">
        <v>914</v>
      </c>
      <c r="F351" t="s">
        <v>79</v>
      </c>
      <c r="G351" t="s">
        <v>79</v>
      </c>
      <c r="H351">
        <v>19</v>
      </c>
      <c r="I351">
        <v>0</v>
      </c>
      <c r="J351">
        <v>0</v>
      </c>
      <c r="K351" t="s">
        <v>329</v>
      </c>
      <c r="L351" t="s">
        <v>79</v>
      </c>
      <c r="M351" t="s">
        <v>79</v>
      </c>
      <c r="N351" t="s">
        <v>330</v>
      </c>
      <c r="O351" t="s">
        <v>79</v>
      </c>
      <c r="P351" t="s">
        <v>79</v>
      </c>
      <c r="Q351" t="s">
        <v>79</v>
      </c>
      <c r="R351" t="s">
        <v>79</v>
      </c>
      <c r="S351" t="s">
        <v>79</v>
      </c>
      <c r="T351" t="s">
        <v>79</v>
      </c>
      <c r="U351" t="s">
        <v>79</v>
      </c>
      <c r="V351" t="s">
        <v>79</v>
      </c>
      <c r="W351">
        <v>4</v>
      </c>
      <c r="X351">
        <v>1</v>
      </c>
      <c r="Y351">
        <v>6</v>
      </c>
      <c r="Z351" s="1">
        <v>41156</v>
      </c>
      <c r="AA351">
        <v>38</v>
      </c>
      <c r="AB351">
        <v>382291209040</v>
      </c>
      <c r="AC351">
        <v>38</v>
      </c>
      <c r="AD351">
        <v>8934150</v>
      </c>
      <c r="AE351">
        <v>38229</v>
      </c>
      <c r="AF351" t="b">
        <v>0</v>
      </c>
    </row>
    <row r="352" spans="1:32" x14ac:dyDescent="0.2">
      <c r="A352">
        <v>1</v>
      </c>
      <c r="B352">
        <v>351</v>
      </c>
      <c r="C352">
        <v>1</v>
      </c>
      <c r="D352" t="s">
        <v>915</v>
      </c>
      <c r="E352" t="s">
        <v>916</v>
      </c>
      <c r="F352" t="s">
        <v>79</v>
      </c>
      <c r="G352" t="s">
        <v>79</v>
      </c>
      <c r="H352">
        <v>19</v>
      </c>
      <c r="I352">
        <v>0</v>
      </c>
      <c r="J352">
        <v>0</v>
      </c>
      <c r="K352" t="s">
        <v>329</v>
      </c>
      <c r="L352" t="s">
        <v>79</v>
      </c>
      <c r="M352" t="s">
        <v>79</v>
      </c>
      <c r="N352" t="s">
        <v>330</v>
      </c>
      <c r="O352" t="s">
        <v>79</v>
      </c>
      <c r="P352" t="s">
        <v>79</v>
      </c>
      <c r="Q352" t="s">
        <v>79</v>
      </c>
      <c r="R352" t="s">
        <v>79</v>
      </c>
      <c r="S352" t="s">
        <v>79</v>
      </c>
      <c r="T352" t="s">
        <v>79</v>
      </c>
      <c r="U352" t="s">
        <v>79</v>
      </c>
      <c r="V352" t="s">
        <v>79</v>
      </c>
      <c r="W352">
        <v>4</v>
      </c>
      <c r="X352">
        <v>1</v>
      </c>
      <c r="Y352">
        <v>6</v>
      </c>
      <c r="Z352" s="1">
        <v>41251</v>
      </c>
      <c r="AA352">
        <v>38</v>
      </c>
      <c r="AB352">
        <v>382291212080</v>
      </c>
      <c r="AC352">
        <v>38</v>
      </c>
      <c r="AD352">
        <v>8609801</v>
      </c>
      <c r="AE352">
        <v>38229</v>
      </c>
      <c r="AF352" t="b">
        <v>0</v>
      </c>
    </row>
    <row r="353" spans="1:32" x14ac:dyDescent="0.2">
      <c r="A353">
        <v>1</v>
      </c>
      <c r="B353">
        <v>352</v>
      </c>
      <c r="C353">
        <v>1</v>
      </c>
      <c r="D353" t="s">
        <v>917</v>
      </c>
      <c r="E353" t="s">
        <v>918</v>
      </c>
      <c r="F353" t="s">
        <v>79</v>
      </c>
      <c r="G353" t="s">
        <v>79</v>
      </c>
      <c r="H353">
        <v>19</v>
      </c>
      <c r="I353">
        <v>0</v>
      </c>
      <c r="J353">
        <v>0</v>
      </c>
      <c r="K353" t="s">
        <v>329</v>
      </c>
      <c r="L353" t="s">
        <v>79</v>
      </c>
      <c r="M353" t="s">
        <v>79</v>
      </c>
      <c r="N353" t="s">
        <v>330</v>
      </c>
      <c r="O353" t="s">
        <v>79</v>
      </c>
      <c r="P353" t="s">
        <v>79</v>
      </c>
      <c r="Q353" t="s">
        <v>79</v>
      </c>
      <c r="R353" t="s">
        <v>79</v>
      </c>
      <c r="S353" t="s">
        <v>79</v>
      </c>
      <c r="T353" t="s">
        <v>79</v>
      </c>
      <c r="U353" t="s">
        <v>79</v>
      </c>
      <c r="V353" t="s">
        <v>79</v>
      </c>
      <c r="W353">
        <v>4</v>
      </c>
      <c r="X353">
        <v>1</v>
      </c>
      <c r="Y353">
        <v>5</v>
      </c>
      <c r="Z353" s="1">
        <v>41388</v>
      </c>
      <c r="AA353">
        <v>38</v>
      </c>
      <c r="AB353">
        <v>382291304240</v>
      </c>
      <c r="AC353">
        <v>38</v>
      </c>
      <c r="AD353">
        <v>8949995</v>
      </c>
      <c r="AE353">
        <v>38229</v>
      </c>
      <c r="AF353" t="b">
        <v>0</v>
      </c>
    </row>
    <row r="354" spans="1:32" x14ac:dyDescent="0.2">
      <c r="A354">
        <v>1</v>
      </c>
      <c r="B354">
        <v>353</v>
      </c>
      <c r="C354">
        <v>1</v>
      </c>
      <c r="D354" t="s">
        <v>919</v>
      </c>
      <c r="E354" t="s">
        <v>920</v>
      </c>
      <c r="F354" t="s">
        <v>79</v>
      </c>
      <c r="G354" t="s">
        <v>79</v>
      </c>
      <c r="H354">
        <v>19</v>
      </c>
      <c r="I354">
        <v>0</v>
      </c>
      <c r="J354">
        <v>0</v>
      </c>
      <c r="K354" t="s">
        <v>329</v>
      </c>
      <c r="L354" t="s">
        <v>79</v>
      </c>
      <c r="M354" t="s">
        <v>79</v>
      </c>
      <c r="N354" t="s">
        <v>330</v>
      </c>
      <c r="O354" t="s">
        <v>79</v>
      </c>
      <c r="P354" t="s">
        <v>79</v>
      </c>
      <c r="Q354" t="s">
        <v>79</v>
      </c>
      <c r="R354" t="s">
        <v>79</v>
      </c>
      <c r="S354" t="s">
        <v>79</v>
      </c>
      <c r="T354" t="s">
        <v>79</v>
      </c>
      <c r="U354" t="s">
        <v>79</v>
      </c>
      <c r="V354" t="s">
        <v>79</v>
      </c>
      <c r="W354">
        <v>4</v>
      </c>
      <c r="X354">
        <v>1</v>
      </c>
      <c r="Y354">
        <v>5</v>
      </c>
      <c r="Z354" s="1">
        <v>41455</v>
      </c>
      <c r="AA354">
        <v>38</v>
      </c>
      <c r="AB354">
        <v>382291306300</v>
      </c>
      <c r="AC354">
        <v>38</v>
      </c>
      <c r="AD354">
        <v>8949957</v>
      </c>
      <c r="AE354">
        <v>38229</v>
      </c>
      <c r="AF354" t="b">
        <v>0</v>
      </c>
    </row>
    <row r="355" spans="1:32" x14ac:dyDescent="0.2">
      <c r="A355">
        <v>1</v>
      </c>
      <c r="B355">
        <v>354</v>
      </c>
      <c r="C355">
        <v>1</v>
      </c>
      <c r="D355" t="s">
        <v>921</v>
      </c>
      <c r="E355" t="s">
        <v>922</v>
      </c>
      <c r="F355" t="s">
        <v>79</v>
      </c>
      <c r="G355" t="s">
        <v>79</v>
      </c>
      <c r="H355">
        <v>19</v>
      </c>
      <c r="I355">
        <v>0</v>
      </c>
      <c r="J355">
        <v>0</v>
      </c>
      <c r="K355" t="s">
        <v>329</v>
      </c>
      <c r="L355" t="s">
        <v>79</v>
      </c>
      <c r="M355" t="s">
        <v>79</v>
      </c>
      <c r="N355" t="s">
        <v>330</v>
      </c>
      <c r="O355" t="s">
        <v>79</v>
      </c>
      <c r="P355" t="s">
        <v>79</v>
      </c>
      <c r="Q355" t="s">
        <v>79</v>
      </c>
      <c r="R355" t="s">
        <v>79</v>
      </c>
      <c r="S355" t="s">
        <v>79</v>
      </c>
      <c r="T355" t="s">
        <v>79</v>
      </c>
      <c r="U355" t="s">
        <v>79</v>
      </c>
      <c r="V355" t="s">
        <v>79</v>
      </c>
      <c r="W355">
        <v>4</v>
      </c>
      <c r="X355">
        <v>1</v>
      </c>
      <c r="Y355">
        <v>5</v>
      </c>
      <c r="Z355" s="1">
        <v>41522</v>
      </c>
      <c r="AA355">
        <v>38</v>
      </c>
      <c r="AB355">
        <v>382291309050</v>
      </c>
      <c r="AC355">
        <v>38</v>
      </c>
      <c r="AD355">
        <v>8949971</v>
      </c>
      <c r="AE355">
        <v>38229</v>
      </c>
      <c r="AF355" t="b">
        <v>0</v>
      </c>
    </row>
    <row r="356" spans="1:32" x14ac:dyDescent="0.2">
      <c r="A356">
        <v>1</v>
      </c>
      <c r="B356">
        <v>355</v>
      </c>
      <c r="C356">
        <v>1</v>
      </c>
      <c r="D356" t="s">
        <v>2639</v>
      </c>
      <c r="E356" t="s">
        <v>2640</v>
      </c>
      <c r="F356" t="s">
        <v>79</v>
      </c>
      <c r="G356" t="s">
        <v>79</v>
      </c>
      <c r="H356">
        <v>19</v>
      </c>
      <c r="I356">
        <v>0</v>
      </c>
      <c r="J356">
        <v>0</v>
      </c>
      <c r="K356" t="s">
        <v>329</v>
      </c>
      <c r="L356" t="s">
        <v>79</v>
      </c>
      <c r="M356" t="s">
        <v>79</v>
      </c>
      <c r="N356" t="s">
        <v>330</v>
      </c>
      <c r="O356" t="s">
        <v>79</v>
      </c>
      <c r="P356" t="s">
        <v>79</v>
      </c>
      <c r="Q356" t="s">
        <v>79</v>
      </c>
      <c r="R356" t="s">
        <v>79</v>
      </c>
      <c r="S356" t="s">
        <v>79</v>
      </c>
      <c r="T356" t="s">
        <v>79</v>
      </c>
      <c r="U356" t="s">
        <v>79</v>
      </c>
      <c r="V356" t="s">
        <v>79</v>
      </c>
      <c r="W356">
        <v>4</v>
      </c>
      <c r="X356">
        <v>1</v>
      </c>
      <c r="Y356">
        <v>5</v>
      </c>
      <c r="Z356" s="1">
        <v>41564</v>
      </c>
      <c r="AA356">
        <v>38</v>
      </c>
      <c r="AB356">
        <v>382291310170</v>
      </c>
      <c r="AC356">
        <v>38</v>
      </c>
      <c r="AD356">
        <v>8982318</v>
      </c>
      <c r="AE356">
        <v>38229</v>
      </c>
      <c r="AF356" t="b">
        <v>0</v>
      </c>
    </row>
    <row r="357" spans="1:32" x14ac:dyDescent="0.2">
      <c r="A357">
        <v>1</v>
      </c>
      <c r="B357">
        <v>356</v>
      </c>
      <c r="C357">
        <v>1</v>
      </c>
      <c r="D357" t="s">
        <v>2641</v>
      </c>
      <c r="E357" t="s">
        <v>2642</v>
      </c>
      <c r="F357" t="s">
        <v>79</v>
      </c>
      <c r="G357" t="s">
        <v>79</v>
      </c>
      <c r="H357">
        <v>19</v>
      </c>
      <c r="I357">
        <v>0</v>
      </c>
      <c r="J357">
        <v>0</v>
      </c>
      <c r="K357" t="s">
        <v>329</v>
      </c>
      <c r="L357" t="s">
        <v>79</v>
      </c>
      <c r="M357" t="s">
        <v>79</v>
      </c>
      <c r="N357" t="s">
        <v>330</v>
      </c>
      <c r="O357" t="s">
        <v>79</v>
      </c>
      <c r="P357" t="s">
        <v>79</v>
      </c>
      <c r="Q357" t="s">
        <v>79</v>
      </c>
      <c r="R357" t="s">
        <v>79</v>
      </c>
      <c r="S357" t="s">
        <v>79</v>
      </c>
      <c r="T357" t="s">
        <v>79</v>
      </c>
      <c r="U357" t="s">
        <v>79</v>
      </c>
      <c r="V357" t="s">
        <v>79</v>
      </c>
      <c r="W357">
        <v>4</v>
      </c>
      <c r="X357">
        <v>1</v>
      </c>
      <c r="Y357">
        <v>5</v>
      </c>
      <c r="Z357" s="1">
        <v>41695</v>
      </c>
      <c r="AA357">
        <v>38</v>
      </c>
      <c r="AB357">
        <v>382291402250</v>
      </c>
      <c r="AC357">
        <v>38</v>
      </c>
      <c r="AD357">
        <v>9160777</v>
      </c>
      <c r="AE357">
        <v>38229</v>
      </c>
      <c r="AF357" t="b">
        <v>0</v>
      </c>
    </row>
    <row r="358" spans="1:32" x14ac:dyDescent="0.2">
      <c r="A358">
        <v>1</v>
      </c>
      <c r="B358">
        <v>357</v>
      </c>
      <c r="C358">
        <v>1</v>
      </c>
      <c r="D358" t="s">
        <v>923</v>
      </c>
      <c r="E358" t="s">
        <v>924</v>
      </c>
      <c r="F358" t="s">
        <v>79</v>
      </c>
      <c r="G358" t="s">
        <v>79</v>
      </c>
      <c r="H358">
        <v>19</v>
      </c>
      <c r="I358">
        <v>0</v>
      </c>
      <c r="J358">
        <v>0</v>
      </c>
      <c r="K358" t="s">
        <v>329</v>
      </c>
      <c r="L358" t="s">
        <v>79</v>
      </c>
      <c r="M358" t="s">
        <v>79</v>
      </c>
      <c r="N358" t="s">
        <v>330</v>
      </c>
      <c r="O358" t="s">
        <v>79</v>
      </c>
      <c r="P358" t="s">
        <v>79</v>
      </c>
      <c r="Q358" t="s">
        <v>79</v>
      </c>
      <c r="R358" t="s">
        <v>79</v>
      </c>
      <c r="S358" t="s">
        <v>79</v>
      </c>
      <c r="T358" t="s">
        <v>79</v>
      </c>
      <c r="U358" t="s">
        <v>79</v>
      </c>
      <c r="V358" t="s">
        <v>79</v>
      </c>
      <c r="W358">
        <v>4</v>
      </c>
      <c r="X358">
        <v>1</v>
      </c>
      <c r="Y358">
        <v>4</v>
      </c>
      <c r="Z358" s="1">
        <v>41747</v>
      </c>
      <c r="AA358">
        <v>38</v>
      </c>
      <c r="AB358">
        <v>382291404180</v>
      </c>
      <c r="AC358">
        <v>38</v>
      </c>
      <c r="AD358">
        <v>9160842</v>
      </c>
      <c r="AE358">
        <v>38229</v>
      </c>
      <c r="AF358" t="b">
        <v>0</v>
      </c>
    </row>
    <row r="359" spans="1:32" x14ac:dyDescent="0.2">
      <c r="A359">
        <v>1</v>
      </c>
      <c r="B359">
        <v>358</v>
      </c>
      <c r="C359">
        <v>1</v>
      </c>
      <c r="D359" t="s">
        <v>925</v>
      </c>
      <c r="E359" t="s">
        <v>926</v>
      </c>
      <c r="F359" t="s">
        <v>79</v>
      </c>
      <c r="G359" t="s">
        <v>79</v>
      </c>
      <c r="H359">
        <v>19</v>
      </c>
      <c r="I359">
        <v>0</v>
      </c>
      <c r="J359">
        <v>0</v>
      </c>
      <c r="K359" t="s">
        <v>329</v>
      </c>
      <c r="L359" t="s">
        <v>79</v>
      </c>
      <c r="M359" t="s">
        <v>79</v>
      </c>
      <c r="N359" t="s">
        <v>330</v>
      </c>
      <c r="O359" t="s">
        <v>79</v>
      </c>
      <c r="P359" t="s">
        <v>79</v>
      </c>
      <c r="Q359" t="s">
        <v>79</v>
      </c>
      <c r="R359" t="s">
        <v>79</v>
      </c>
      <c r="S359" t="s">
        <v>79</v>
      </c>
      <c r="T359" t="s">
        <v>79</v>
      </c>
      <c r="U359" t="s">
        <v>79</v>
      </c>
      <c r="V359" t="s">
        <v>79</v>
      </c>
      <c r="W359">
        <v>4</v>
      </c>
      <c r="X359">
        <v>1</v>
      </c>
      <c r="Y359">
        <v>4</v>
      </c>
      <c r="Z359" s="1">
        <v>41780</v>
      </c>
      <c r="AA359">
        <v>38</v>
      </c>
      <c r="AB359">
        <v>382291405210</v>
      </c>
      <c r="AC359">
        <v>38</v>
      </c>
      <c r="AD359">
        <v>9434481</v>
      </c>
      <c r="AE359">
        <v>38229</v>
      </c>
      <c r="AF359" t="b">
        <v>0</v>
      </c>
    </row>
    <row r="360" spans="1:32" x14ac:dyDescent="0.2">
      <c r="A360">
        <v>1</v>
      </c>
      <c r="B360">
        <v>359</v>
      </c>
      <c r="C360">
        <v>1</v>
      </c>
      <c r="D360" t="s">
        <v>927</v>
      </c>
      <c r="E360" t="s">
        <v>928</v>
      </c>
      <c r="F360" t="s">
        <v>79</v>
      </c>
      <c r="G360" t="s">
        <v>79</v>
      </c>
      <c r="H360">
        <v>19</v>
      </c>
      <c r="I360">
        <v>0</v>
      </c>
      <c r="J360">
        <v>0</v>
      </c>
      <c r="K360" t="s">
        <v>329</v>
      </c>
      <c r="L360" t="s">
        <v>79</v>
      </c>
      <c r="M360" t="s">
        <v>79</v>
      </c>
      <c r="N360" t="s">
        <v>330</v>
      </c>
      <c r="O360" t="s">
        <v>79</v>
      </c>
      <c r="P360" t="s">
        <v>79</v>
      </c>
      <c r="Q360" t="s">
        <v>79</v>
      </c>
      <c r="R360" t="s">
        <v>79</v>
      </c>
      <c r="S360" t="s">
        <v>79</v>
      </c>
      <c r="T360" t="s">
        <v>79</v>
      </c>
      <c r="U360" t="s">
        <v>79</v>
      </c>
      <c r="V360" t="s">
        <v>79</v>
      </c>
      <c r="W360">
        <v>4</v>
      </c>
      <c r="X360">
        <v>1</v>
      </c>
      <c r="Y360">
        <v>4</v>
      </c>
      <c r="Z360" s="1">
        <v>41801</v>
      </c>
      <c r="AA360">
        <v>38</v>
      </c>
      <c r="AB360">
        <v>382291406110</v>
      </c>
      <c r="AC360">
        <v>38</v>
      </c>
      <c r="AD360">
        <v>9160830</v>
      </c>
      <c r="AE360">
        <v>38229</v>
      </c>
      <c r="AF360" t="b">
        <v>0</v>
      </c>
    </row>
    <row r="361" spans="1:32" x14ac:dyDescent="0.2">
      <c r="A361">
        <v>1</v>
      </c>
      <c r="B361">
        <v>360</v>
      </c>
      <c r="C361">
        <v>1</v>
      </c>
      <c r="D361" t="s">
        <v>929</v>
      </c>
      <c r="E361" t="s">
        <v>930</v>
      </c>
      <c r="F361" t="s">
        <v>79</v>
      </c>
      <c r="G361" t="s">
        <v>79</v>
      </c>
      <c r="H361">
        <v>19</v>
      </c>
      <c r="I361">
        <v>0</v>
      </c>
      <c r="J361">
        <v>0</v>
      </c>
      <c r="K361" t="s">
        <v>329</v>
      </c>
      <c r="L361" t="s">
        <v>79</v>
      </c>
      <c r="M361" t="s">
        <v>79</v>
      </c>
      <c r="N361" t="s">
        <v>330</v>
      </c>
      <c r="O361" t="s">
        <v>79</v>
      </c>
      <c r="P361" t="s">
        <v>79</v>
      </c>
      <c r="Q361" t="s">
        <v>79</v>
      </c>
      <c r="R361" t="s">
        <v>79</v>
      </c>
      <c r="S361" t="s">
        <v>79</v>
      </c>
      <c r="T361" t="s">
        <v>79</v>
      </c>
      <c r="U361" t="s">
        <v>79</v>
      </c>
      <c r="V361" t="s">
        <v>79</v>
      </c>
      <c r="W361">
        <v>4</v>
      </c>
      <c r="X361">
        <v>1</v>
      </c>
      <c r="Y361">
        <v>4</v>
      </c>
      <c r="Z361" s="1">
        <v>41807</v>
      </c>
      <c r="AA361">
        <v>38</v>
      </c>
      <c r="AB361">
        <v>382291406170</v>
      </c>
      <c r="AC361">
        <v>38</v>
      </c>
      <c r="AD361">
        <v>9450290</v>
      </c>
      <c r="AE361">
        <v>38229</v>
      </c>
      <c r="AF361" t="b">
        <v>0</v>
      </c>
    </row>
    <row r="362" spans="1:32" x14ac:dyDescent="0.2">
      <c r="A362">
        <v>1</v>
      </c>
      <c r="B362">
        <v>361</v>
      </c>
      <c r="C362">
        <v>1</v>
      </c>
      <c r="D362" t="s">
        <v>931</v>
      </c>
      <c r="E362" t="s">
        <v>932</v>
      </c>
      <c r="F362" t="s">
        <v>79</v>
      </c>
      <c r="G362" t="s">
        <v>79</v>
      </c>
      <c r="H362">
        <v>19</v>
      </c>
      <c r="I362">
        <v>0</v>
      </c>
      <c r="J362">
        <v>0</v>
      </c>
      <c r="K362" t="s">
        <v>329</v>
      </c>
      <c r="L362" t="s">
        <v>79</v>
      </c>
      <c r="M362" t="s">
        <v>79</v>
      </c>
      <c r="N362" t="s">
        <v>330</v>
      </c>
      <c r="O362" t="s">
        <v>79</v>
      </c>
      <c r="P362" t="s">
        <v>79</v>
      </c>
      <c r="Q362" t="s">
        <v>79</v>
      </c>
      <c r="R362" t="s">
        <v>79</v>
      </c>
      <c r="S362" t="s">
        <v>79</v>
      </c>
      <c r="T362" t="s">
        <v>79</v>
      </c>
      <c r="U362" t="s">
        <v>79</v>
      </c>
      <c r="V362" t="s">
        <v>79</v>
      </c>
      <c r="W362">
        <v>4</v>
      </c>
      <c r="X362">
        <v>1</v>
      </c>
      <c r="Y362">
        <v>4</v>
      </c>
      <c r="Z362" s="1">
        <v>41839</v>
      </c>
      <c r="AA362">
        <v>38</v>
      </c>
      <c r="AB362">
        <v>382291407190</v>
      </c>
      <c r="AC362">
        <v>38</v>
      </c>
      <c r="AD362">
        <v>9450288</v>
      </c>
      <c r="AE362">
        <v>38229</v>
      </c>
      <c r="AF362" t="b">
        <v>0</v>
      </c>
    </row>
    <row r="363" spans="1:32" x14ac:dyDescent="0.2">
      <c r="A363">
        <v>1</v>
      </c>
      <c r="B363">
        <v>362</v>
      </c>
      <c r="C363">
        <v>1</v>
      </c>
      <c r="D363" t="s">
        <v>979</v>
      </c>
      <c r="E363" t="s">
        <v>980</v>
      </c>
      <c r="F363" t="s">
        <v>79</v>
      </c>
      <c r="G363" t="s">
        <v>79</v>
      </c>
      <c r="H363">
        <v>19</v>
      </c>
      <c r="I363">
        <v>0</v>
      </c>
      <c r="J363">
        <v>0</v>
      </c>
      <c r="K363" t="s">
        <v>329</v>
      </c>
      <c r="L363" t="s">
        <v>79</v>
      </c>
      <c r="M363" t="s">
        <v>79</v>
      </c>
      <c r="N363" t="s">
        <v>330</v>
      </c>
      <c r="O363" t="s">
        <v>79</v>
      </c>
      <c r="P363" t="s">
        <v>79</v>
      </c>
      <c r="Q363" t="s">
        <v>79</v>
      </c>
      <c r="R363" t="s">
        <v>79</v>
      </c>
      <c r="S363" t="s">
        <v>79</v>
      </c>
      <c r="T363" t="s">
        <v>79</v>
      </c>
      <c r="U363" t="s">
        <v>79</v>
      </c>
      <c r="V363" t="s">
        <v>79</v>
      </c>
      <c r="W363">
        <v>4</v>
      </c>
      <c r="X363">
        <v>1</v>
      </c>
      <c r="Y363">
        <v>4</v>
      </c>
      <c r="Z363" s="1">
        <v>41856</v>
      </c>
      <c r="AA363">
        <v>38</v>
      </c>
      <c r="AB363">
        <v>382291408050</v>
      </c>
      <c r="AC363">
        <v>38</v>
      </c>
      <c r="AD363">
        <v>9168896</v>
      </c>
      <c r="AE363">
        <v>38229</v>
      </c>
      <c r="AF363" t="b">
        <v>0</v>
      </c>
    </row>
    <row r="364" spans="1:32" x14ac:dyDescent="0.2">
      <c r="A364">
        <v>1</v>
      </c>
      <c r="B364">
        <v>363</v>
      </c>
      <c r="C364">
        <v>1</v>
      </c>
      <c r="D364" t="s">
        <v>933</v>
      </c>
      <c r="E364" t="s">
        <v>934</v>
      </c>
      <c r="F364" t="s">
        <v>79</v>
      </c>
      <c r="G364" t="s">
        <v>79</v>
      </c>
      <c r="H364">
        <v>19</v>
      </c>
      <c r="I364">
        <v>0</v>
      </c>
      <c r="J364">
        <v>0</v>
      </c>
      <c r="K364" t="s">
        <v>329</v>
      </c>
      <c r="L364" t="s">
        <v>79</v>
      </c>
      <c r="M364" t="s">
        <v>79</v>
      </c>
      <c r="N364" t="s">
        <v>330</v>
      </c>
      <c r="O364" t="s">
        <v>79</v>
      </c>
      <c r="P364" t="s">
        <v>79</v>
      </c>
      <c r="Q364" t="s">
        <v>79</v>
      </c>
      <c r="R364" t="s">
        <v>79</v>
      </c>
      <c r="S364" t="s">
        <v>79</v>
      </c>
      <c r="T364" t="s">
        <v>79</v>
      </c>
      <c r="U364" t="s">
        <v>79</v>
      </c>
      <c r="V364" t="s">
        <v>79</v>
      </c>
      <c r="W364">
        <v>4</v>
      </c>
      <c r="X364">
        <v>1</v>
      </c>
      <c r="Y364">
        <v>4</v>
      </c>
      <c r="Z364" s="1">
        <v>41867</v>
      </c>
      <c r="AA364">
        <v>38</v>
      </c>
      <c r="AB364">
        <v>382291408160</v>
      </c>
      <c r="AC364">
        <v>38</v>
      </c>
      <c r="AD364">
        <v>9434483</v>
      </c>
      <c r="AE364">
        <v>38229</v>
      </c>
      <c r="AF364" t="b">
        <v>0</v>
      </c>
    </row>
    <row r="365" spans="1:32" x14ac:dyDescent="0.2">
      <c r="A365">
        <v>1</v>
      </c>
      <c r="B365">
        <v>364</v>
      </c>
      <c r="C365">
        <v>1</v>
      </c>
      <c r="D365" t="s">
        <v>2643</v>
      </c>
      <c r="E365" t="s">
        <v>2644</v>
      </c>
      <c r="F365" t="s">
        <v>79</v>
      </c>
      <c r="G365" t="s">
        <v>79</v>
      </c>
      <c r="H365">
        <v>19</v>
      </c>
      <c r="I365">
        <v>0</v>
      </c>
      <c r="J365">
        <v>0</v>
      </c>
      <c r="K365" t="s">
        <v>329</v>
      </c>
      <c r="L365" t="s">
        <v>79</v>
      </c>
      <c r="M365" t="s">
        <v>79</v>
      </c>
      <c r="N365" t="s">
        <v>330</v>
      </c>
      <c r="O365" t="s">
        <v>79</v>
      </c>
      <c r="P365" t="s">
        <v>79</v>
      </c>
      <c r="Q365" t="s">
        <v>79</v>
      </c>
      <c r="R365" t="s">
        <v>79</v>
      </c>
      <c r="S365" t="s">
        <v>79</v>
      </c>
      <c r="T365" t="s">
        <v>79</v>
      </c>
      <c r="U365" t="s">
        <v>79</v>
      </c>
      <c r="V365" t="s">
        <v>79</v>
      </c>
      <c r="W365">
        <v>4</v>
      </c>
      <c r="X365">
        <v>1</v>
      </c>
      <c r="Y365">
        <v>4</v>
      </c>
      <c r="Z365" s="1">
        <v>41937</v>
      </c>
      <c r="AA365">
        <v>38</v>
      </c>
      <c r="AB365">
        <v>382291410250</v>
      </c>
      <c r="AC365">
        <v>38</v>
      </c>
      <c r="AD365">
        <v>9520351</v>
      </c>
      <c r="AE365">
        <v>38229</v>
      </c>
      <c r="AF365" t="b">
        <v>0</v>
      </c>
    </row>
    <row r="366" spans="1:32" x14ac:dyDescent="0.2">
      <c r="A366">
        <v>1</v>
      </c>
      <c r="B366">
        <v>365</v>
      </c>
      <c r="C366">
        <v>1</v>
      </c>
      <c r="D366" t="s">
        <v>935</v>
      </c>
      <c r="E366" t="s">
        <v>936</v>
      </c>
      <c r="F366" t="s">
        <v>79</v>
      </c>
      <c r="G366" t="s">
        <v>79</v>
      </c>
      <c r="H366">
        <v>19</v>
      </c>
      <c r="I366">
        <v>0</v>
      </c>
      <c r="J366">
        <v>0</v>
      </c>
      <c r="K366" t="s">
        <v>329</v>
      </c>
      <c r="L366" t="s">
        <v>79</v>
      </c>
      <c r="M366" t="s">
        <v>79</v>
      </c>
      <c r="N366" t="s">
        <v>330</v>
      </c>
      <c r="O366" t="s">
        <v>79</v>
      </c>
      <c r="P366" t="s">
        <v>79</v>
      </c>
      <c r="Q366" t="s">
        <v>79</v>
      </c>
      <c r="R366" t="s">
        <v>79</v>
      </c>
      <c r="S366" t="s">
        <v>79</v>
      </c>
      <c r="T366" t="s">
        <v>79</v>
      </c>
      <c r="U366" t="s">
        <v>79</v>
      </c>
      <c r="V366" t="s">
        <v>79</v>
      </c>
      <c r="W366">
        <v>4</v>
      </c>
      <c r="X366">
        <v>1</v>
      </c>
      <c r="Y366">
        <v>3</v>
      </c>
      <c r="Z366" s="1">
        <v>42209</v>
      </c>
      <c r="AA366">
        <v>38</v>
      </c>
      <c r="AB366">
        <v>382291507240</v>
      </c>
      <c r="AC366">
        <v>38</v>
      </c>
      <c r="AD366">
        <v>9450292</v>
      </c>
      <c r="AE366">
        <v>38229</v>
      </c>
      <c r="AF366" t="b">
        <v>0</v>
      </c>
    </row>
    <row r="367" spans="1:32" x14ac:dyDescent="0.2">
      <c r="A367">
        <v>1</v>
      </c>
      <c r="B367">
        <v>366</v>
      </c>
      <c r="C367">
        <v>1</v>
      </c>
      <c r="D367" t="s">
        <v>937</v>
      </c>
      <c r="E367" t="s">
        <v>938</v>
      </c>
      <c r="F367" t="s">
        <v>79</v>
      </c>
      <c r="G367" t="s">
        <v>79</v>
      </c>
      <c r="H367">
        <v>19</v>
      </c>
      <c r="I367">
        <v>0</v>
      </c>
      <c r="J367">
        <v>0</v>
      </c>
      <c r="K367" t="s">
        <v>329</v>
      </c>
      <c r="L367" t="s">
        <v>79</v>
      </c>
      <c r="M367" t="s">
        <v>79</v>
      </c>
      <c r="N367" t="s">
        <v>330</v>
      </c>
      <c r="O367" t="s">
        <v>79</v>
      </c>
      <c r="P367" t="s">
        <v>79</v>
      </c>
      <c r="Q367" t="s">
        <v>79</v>
      </c>
      <c r="R367" t="s">
        <v>79</v>
      </c>
      <c r="S367" t="s">
        <v>79</v>
      </c>
      <c r="T367" t="s">
        <v>79</v>
      </c>
      <c r="U367" t="s">
        <v>79</v>
      </c>
      <c r="V367" t="s">
        <v>79</v>
      </c>
      <c r="W367">
        <v>4</v>
      </c>
      <c r="X367">
        <v>1</v>
      </c>
      <c r="Y367">
        <v>3</v>
      </c>
      <c r="Z367" s="1">
        <v>42220</v>
      </c>
      <c r="AA367">
        <v>38</v>
      </c>
      <c r="AB367">
        <v>382291508040</v>
      </c>
      <c r="AC367">
        <v>38</v>
      </c>
      <c r="AD367">
        <v>9450287</v>
      </c>
      <c r="AE367">
        <v>38229</v>
      </c>
      <c r="AF367" t="b">
        <v>0</v>
      </c>
    </row>
    <row r="368" spans="1:32" x14ac:dyDescent="0.2">
      <c r="A368">
        <v>1</v>
      </c>
      <c r="B368">
        <v>367</v>
      </c>
      <c r="C368">
        <v>1</v>
      </c>
      <c r="D368" t="s">
        <v>2645</v>
      </c>
      <c r="E368" t="s">
        <v>2646</v>
      </c>
      <c r="F368" t="s">
        <v>79</v>
      </c>
      <c r="G368" t="s">
        <v>79</v>
      </c>
      <c r="H368">
        <v>19</v>
      </c>
      <c r="I368">
        <v>0</v>
      </c>
      <c r="J368">
        <v>0</v>
      </c>
      <c r="K368" t="s">
        <v>329</v>
      </c>
      <c r="L368" t="s">
        <v>79</v>
      </c>
      <c r="M368" t="s">
        <v>79</v>
      </c>
      <c r="N368" t="s">
        <v>330</v>
      </c>
      <c r="O368" t="s">
        <v>79</v>
      </c>
      <c r="P368" t="s">
        <v>79</v>
      </c>
      <c r="Q368" t="s">
        <v>79</v>
      </c>
      <c r="R368" t="s">
        <v>79</v>
      </c>
      <c r="S368" t="s">
        <v>79</v>
      </c>
      <c r="T368" t="s">
        <v>79</v>
      </c>
      <c r="U368" t="s">
        <v>79</v>
      </c>
      <c r="V368" t="s">
        <v>79</v>
      </c>
      <c r="W368">
        <v>4</v>
      </c>
      <c r="X368">
        <v>1</v>
      </c>
      <c r="Y368">
        <v>3</v>
      </c>
      <c r="Z368" s="1">
        <v>42303</v>
      </c>
      <c r="AA368">
        <v>38</v>
      </c>
      <c r="AB368">
        <v>382291510260</v>
      </c>
      <c r="AC368">
        <v>38</v>
      </c>
      <c r="AD368">
        <v>9496303</v>
      </c>
      <c r="AE368">
        <v>38229</v>
      </c>
      <c r="AF368" t="b">
        <v>0</v>
      </c>
    </row>
    <row r="369" spans="1:32" x14ac:dyDescent="0.2">
      <c r="A369">
        <v>1</v>
      </c>
      <c r="B369">
        <v>368</v>
      </c>
      <c r="C369">
        <v>1</v>
      </c>
      <c r="D369" t="s">
        <v>939</v>
      </c>
      <c r="E369" t="s">
        <v>940</v>
      </c>
      <c r="F369" t="s">
        <v>79</v>
      </c>
      <c r="G369" t="s">
        <v>79</v>
      </c>
      <c r="H369">
        <v>19</v>
      </c>
      <c r="I369">
        <v>0</v>
      </c>
      <c r="J369">
        <v>0</v>
      </c>
      <c r="K369" t="s">
        <v>329</v>
      </c>
      <c r="L369" t="s">
        <v>79</v>
      </c>
      <c r="M369" t="s">
        <v>79</v>
      </c>
      <c r="N369" t="s">
        <v>330</v>
      </c>
      <c r="O369" t="s">
        <v>79</v>
      </c>
      <c r="P369" t="s">
        <v>79</v>
      </c>
      <c r="Q369" t="s">
        <v>79</v>
      </c>
      <c r="R369" t="s">
        <v>79</v>
      </c>
      <c r="S369" t="s">
        <v>79</v>
      </c>
      <c r="T369" t="s">
        <v>79</v>
      </c>
      <c r="U369" t="s">
        <v>79</v>
      </c>
      <c r="V369" t="s">
        <v>79</v>
      </c>
      <c r="W369">
        <v>4</v>
      </c>
      <c r="X369">
        <v>1</v>
      </c>
      <c r="Y369">
        <v>2</v>
      </c>
      <c r="Z369" s="1">
        <v>42580</v>
      </c>
      <c r="AA369">
        <v>38</v>
      </c>
      <c r="AB369">
        <v>382291607290</v>
      </c>
      <c r="AC369">
        <v>38</v>
      </c>
      <c r="AD369">
        <v>9478014</v>
      </c>
      <c r="AE369">
        <v>38229</v>
      </c>
      <c r="AF369" t="b">
        <v>0</v>
      </c>
    </row>
    <row r="370" spans="1:32" x14ac:dyDescent="0.2">
      <c r="A370">
        <v>1</v>
      </c>
      <c r="B370">
        <v>369</v>
      </c>
      <c r="C370">
        <v>1</v>
      </c>
      <c r="D370" t="s">
        <v>941</v>
      </c>
      <c r="E370" t="s">
        <v>942</v>
      </c>
      <c r="F370" t="s">
        <v>79</v>
      </c>
      <c r="G370" t="s">
        <v>79</v>
      </c>
      <c r="H370">
        <v>19</v>
      </c>
      <c r="I370">
        <v>0</v>
      </c>
      <c r="J370">
        <v>0</v>
      </c>
      <c r="K370" t="s">
        <v>329</v>
      </c>
      <c r="L370" t="s">
        <v>79</v>
      </c>
      <c r="M370" t="s">
        <v>79</v>
      </c>
      <c r="N370" t="s">
        <v>330</v>
      </c>
      <c r="O370" t="s">
        <v>79</v>
      </c>
      <c r="P370" t="s">
        <v>79</v>
      </c>
      <c r="Q370" t="s">
        <v>79</v>
      </c>
      <c r="R370" t="s">
        <v>79</v>
      </c>
      <c r="S370" t="s">
        <v>79</v>
      </c>
      <c r="T370" t="s">
        <v>79</v>
      </c>
      <c r="U370" t="s">
        <v>79</v>
      </c>
      <c r="V370" t="s">
        <v>79</v>
      </c>
      <c r="W370">
        <v>4</v>
      </c>
      <c r="X370">
        <v>1</v>
      </c>
      <c r="Y370">
        <v>2</v>
      </c>
      <c r="Z370" s="1">
        <v>42630</v>
      </c>
      <c r="AA370">
        <v>38</v>
      </c>
      <c r="AB370">
        <v>382291609170</v>
      </c>
      <c r="AC370">
        <v>38</v>
      </c>
      <c r="AD370">
        <v>9478015</v>
      </c>
      <c r="AE370">
        <v>38229</v>
      </c>
      <c r="AF370" t="b">
        <v>0</v>
      </c>
    </row>
    <row r="371" spans="1:32" x14ac:dyDescent="0.2">
      <c r="A371">
        <v>1</v>
      </c>
      <c r="B371">
        <v>370</v>
      </c>
      <c r="C371">
        <v>1</v>
      </c>
      <c r="D371" t="s">
        <v>943</v>
      </c>
      <c r="E371" t="s">
        <v>944</v>
      </c>
      <c r="F371" t="s">
        <v>79</v>
      </c>
      <c r="G371" t="s">
        <v>79</v>
      </c>
      <c r="H371">
        <v>19</v>
      </c>
      <c r="I371">
        <v>0</v>
      </c>
      <c r="J371">
        <v>0</v>
      </c>
      <c r="K371" t="s">
        <v>329</v>
      </c>
      <c r="L371" t="s">
        <v>79</v>
      </c>
      <c r="M371" t="s">
        <v>79</v>
      </c>
      <c r="N371" t="s">
        <v>330</v>
      </c>
      <c r="O371" t="s">
        <v>79</v>
      </c>
      <c r="P371" t="s">
        <v>79</v>
      </c>
      <c r="Q371" t="s">
        <v>79</v>
      </c>
      <c r="R371" t="s">
        <v>79</v>
      </c>
      <c r="S371" t="s">
        <v>79</v>
      </c>
      <c r="T371" t="s">
        <v>79</v>
      </c>
      <c r="U371" t="s">
        <v>79</v>
      </c>
      <c r="V371" t="s">
        <v>79</v>
      </c>
      <c r="W371">
        <v>4</v>
      </c>
      <c r="X371">
        <v>1</v>
      </c>
      <c r="Y371">
        <v>2</v>
      </c>
      <c r="Z371" s="1">
        <v>42748</v>
      </c>
      <c r="AA371">
        <v>38</v>
      </c>
      <c r="AB371">
        <v>382291701130</v>
      </c>
      <c r="AC371">
        <v>38</v>
      </c>
      <c r="AD371">
        <v>9511217</v>
      </c>
      <c r="AE371">
        <v>38229</v>
      </c>
      <c r="AF371" t="b">
        <v>0</v>
      </c>
    </row>
    <row r="372" spans="1:32" x14ac:dyDescent="0.2">
      <c r="A372">
        <v>1</v>
      </c>
      <c r="B372">
        <v>371</v>
      </c>
      <c r="C372">
        <v>1</v>
      </c>
      <c r="D372" t="s">
        <v>945</v>
      </c>
      <c r="E372" t="s">
        <v>946</v>
      </c>
      <c r="F372" t="s">
        <v>79</v>
      </c>
      <c r="G372" t="s">
        <v>79</v>
      </c>
      <c r="H372">
        <v>19</v>
      </c>
      <c r="I372">
        <v>0</v>
      </c>
      <c r="J372">
        <v>0</v>
      </c>
      <c r="K372" t="s">
        <v>329</v>
      </c>
      <c r="L372" t="s">
        <v>79</v>
      </c>
      <c r="M372" t="s">
        <v>79</v>
      </c>
      <c r="N372" t="s">
        <v>330</v>
      </c>
      <c r="O372" t="s">
        <v>79</v>
      </c>
      <c r="P372" t="s">
        <v>79</v>
      </c>
      <c r="Q372" t="s">
        <v>79</v>
      </c>
      <c r="R372" t="s">
        <v>79</v>
      </c>
      <c r="S372" t="s">
        <v>79</v>
      </c>
      <c r="T372" t="s">
        <v>79</v>
      </c>
      <c r="U372" t="s">
        <v>79</v>
      </c>
      <c r="V372" t="s">
        <v>79</v>
      </c>
      <c r="W372">
        <v>4</v>
      </c>
      <c r="X372">
        <v>1</v>
      </c>
      <c r="Y372">
        <v>2</v>
      </c>
      <c r="Z372" s="1">
        <v>42810</v>
      </c>
      <c r="AA372">
        <v>38</v>
      </c>
      <c r="AB372">
        <v>382291703160</v>
      </c>
      <c r="AC372">
        <v>38</v>
      </c>
      <c r="AD372">
        <v>9511223</v>
      </c>
      <c r="AE372">
        <v>38229</v>
      </c>
      <c r="AF372" t="b">
        <v>0</v>
      </c>
    </row>
    <row r="373" spans="1:32" x14ac:dyDescent="0.2">
      <c r="A373">
        <v>1</v>
      </c>
      <c r="B373">
        <v>372</v>
      </c>
      <c r="C373">
        <v>1</v>
      </c>
      <c r="D373" t="s">
        <v>947</v>
      </c>
      <c r="E373" t="s">
        <v>948</v>
      </c>
      <c r="F373" t="s">
        <v>79</v>
      </c>
      <c r="G373" t="s">
        <v>79</v>
      </c>
      <c r="H373">
        <v>19</v>
      </c>
      <c r="I373">
        <v>0</v>
      </c>
      <c r="J373">
        <v>0</v>
      </c>
      <c r="K373" t="s">
        <v>329</v>
      </c>
      <c r="L373" t="s">
        <v>79</v>
      </c>
      <c r="M373" t="s">
        <v>79</v>
      </c>
      <c r="N373" t="s">
        <v>330</v>
      </c>
      <c r="O373" t="s">
        <v>79</v>
      </c>
      <c r="P373" t="s">
        <v>79</v>
      </c>
      <c r="Q373" t="s">
        <v>79</v>
      </c>
      <c r="R373" t="s">
        <v>79</v>
      </c>
      <c r="S373" t="s">
        <v>79</v>
      </c>
      <c r="T373" t="s">
        <v>79</v>
      </c>
      <c r="U373" t="s">
        <v>79</v>
      </c>
      <c r="V373" t="s">
        <v>79</v>
      </c>
      <c r="W373">
        <v>4</v>
      </c>
      <c r="X373">
        <v>1</v>
      </c>
      <c r="Y373">
        <v>1</v>
      </c>
      <c r="Z373" s="1">
        <v>42886</v>
      </c>
      <c r="AA373">
        <v>38</v>
      </c>
      <c r="AB373">
        <v>382291705310</v>
      </c>
      <c r="AC373">
        <v>38</v>
      </c>
      <c r="AD373">
        <v>9496301</v>
      </c>
      <c r="AE373">
        <v>38229</v>
      </c>
      <c r="AF373" t="b">
        <v>0</v>
      </c>
    </row>
    <row r="374" spans="1:32" x14ac:dyDescent="0.2">
      <c r="A374">
        <v>1</v>
      </c>
      <c r="B374">
        <v>373</v>
      </c>
      <c r="C374">
        <v>2</v>
      </c>
      <c r="D374" t="s">
        <v>2647</v>
      </c>
      <c r="E374" t="s">
        <v>2648</v>
      </c>
      <c r="F374" t="s">
        <v>79</v>
      </c>
      <c r="G374" t="s">
        <v>79</v>
      </c>
      <c r="H374">
        <v>19</v>
      </c>
      <c r="I374">
        <v>0</v>
      </c>
      <c r="J374">
        <v>0</v>
      </c>
      <c r="K374" t="s">
        <v>329</v>
      </c>
      <c r="L374" t="s">
        <v>79</v>
      </c>
      <c r="M374" t="s">
        <v>79</v>
      </c>
      <c r="N374" t="s">
        <v>330</v>
      </c>
      <c r="O374" t="s">
        <v>79</v>
      </c>
      <c r="P374" t="s">
        <v>79</v>
      </c>
      <c r="Q374" t="s">
        <v>79</v>
      </c>
      <c r="R374" t="s">
        <v>79</v>
      </c>
      <c r="S374" t="s">
        <v>79</v>
      </c>
      <c r="T374" t="s">
        <v>79</v>
      </c>
      <c r="U374" t="s">
        <v>79</v>
      </c>
      <c r="V374" t="s">
        <v>79</v>
      </c>
      <c r="W374">
        <v>4</v>
      </c>
      <c r="X374">
        <v>3</v>
      </c>
      <c r="Y374">
        <v>1</v>
      </c>
      <c r="Z374" s="1">
        <v>39693</v>
      </c>
      <c r="AA374">
        <v>38</v>
      </c>
      <c r="AB374">
        <v>382290809025</v>
      </c>
      <c r="AC374">
        <v>38</v>
      </c>
      <c r="AD374">
        <v>6935303</v>
      </c>
      <c r="AE374">
        <v>38229</v>
      </c>
      <c r="AF374" t="b">
        <v>0</v>
      </c>
    </row>
    <row r="375" spans="1:32" x14ac:dyDescent="0.2">
      <c r="A375">
        <v>1</v>
      </c>
      <c r="B375">
        <v>374</v>
      </c>
      <c r="C375">
        <v>2</v>
      </c>
      <c r="D375" t="s">
        <v>2649</v>
      </c>
      <c r="E375" t="s">
        <v>2650</v>
      </c>
      <c r="F375" t="s">
        <v>79</v>
      </c>
      <c r="G375" t="s">
        <v>79</v>
      </c>
      <c r="H375">
        <v>19</v>
      </c>
      <c r="I375">
        <v>0</v>
      </c>
      <c r="J375">
        <v>0</v>
      </c>
      <c r="K375" t="s">
        <v>329</v>
      </c>
      <c r="L375" t="s">
        <v>79</v>
      </c>
      <c r="M375" t="s">
        <v>79</v>
      </c>
      <c r="N375" t="s">
        <v>330</v>
      </c>
      <c r="O375" t="s">
        <v>79</v>
      </c>
      <c r="P375" t="s">
        <v>79</v>
      </c>
      <c r="Q375" t="s">
        <v>79</v>
      </c>
      <c r="R375" t="s">
        <v>79</v>
      </c>
      <c r="S375" t="s">
        <v>79</v>
      </c>
      <c r="T375" t="s">
        <v>79</v>
      </c>
      <c r="U375" t="s">
        <v>79</v>
      </c>
      <c r="V375" t="s">
        <v>79</v>
      </c>
      <c r="W375">
        <v>4</v>
      </c>
      <c r="X375">
        <v>3</v>
      </c>
      <c r="Y375">
        <v>1</v>
      </c>
      <c r="Z375" s="1">
        <v>39726</v>
      </c>
      <c r="AA375">
        <v>38</v>
      </c>
      <c r="AB375">
        <v>382290810055</v>
      </c>
      <c r="AC375">
        <v>38</v>
      </c>
      <c r="AD375">
        <v>6935315</v>
      </c>
      <c r="AE375">
        <v>38229</v>
      </c>
      <c r="AF375" t="b">
        <v>0</v>
      </c>
    </row>
    <row r="376" spans="1:32" x14ac:dyDescent="0.2">
      <c r="A376">
        <v>1</v>
      </c>
      <c r="B376">
        <v>375</v>
      </c>
      <c r="C376">
        <v>2</v>
      </c>
      <c r="D376" t="s">
        <v>2651</v>
      </c>
      <c r="E376" t="s">
        <v>2652</v>
      </c>
      <c r="F376" t="s">
        <v>79</v>
      </c>
      <c r="G376" t="s">
        <v>79</v>
      </c>
      <c r="H376">
        <v>19</v>
      </c>
      <c r="I376">
        <v>0</v>
      </c>
      <c r="J376">
        <v>0</v>
      </c>
      <c r="K376" t="s">
        <v>329</v>
      </c>
      <c r="L376" t="s">
        <v>79</v>
      </c>
      <c r="M376" t="s">
        <v>79</v>
      </c>
      <c r="N376" t="s">
        <v>330</v>
      </c>
      <c r="O376" t="s">
        <v>79</v>
      </c>
      <c r="P376" t="s">
        <v>79</v>
      </c>
      <c r="Q376" t="s">
        <v>79</v>
      </c>
      <c r="R376" t="s">
        <v>79</v>
      </c>
      <c r="S376" t="s">
        <v>79</v>
      </c>
      <c r="T376" t="s">
        <v>79</v>
      </c>
      <c r="U376" t="s">
        <v>79</v>
      </c>
      <c r="V376" t="s">
        <v>79</v>
      </c>
      <c r="W376">
        <v>4</v>
      </c>
      <c r="X376">
        <v>2</v>
      </c>
      <c r="Y376">
        <v>3</v>
      </c>
      <c r="Z376" s="1">
        <v>39917</v>
      </c>
      <c r="AA376">
        <v>38</v>
      </c>
      <c r="AB376">
        <v>382290904145</v>
      </c>
      <c r="AC376">
        <v>38</v>
      </c>
      <c r="AD376">
        <v>7378995</v>
      </c>
      <c r="AE376">
        <v>38229</v>
      </c>
      <c r="AF376" t="b">
        <v>0</v>
      </c>
    </row>
    <row r="377" spans="1:32" x14ac:dyDescent="0.2">
      <c r="A377">
        <v>1</v>
      </c>
      <c r="B377">
        <v>376</v>
      </c>
      <c r="C377">
        <v>2</v>
      </c>
      <c r="D377" t="s">
        <v>2653</v>
      </c>
      <c r="E377" t="s">
        <v>2654</v>
      </c>
      <c r="F377" t="s">
        <v>79</v>
      </c>
      <c r="G377" t="s">
        <v>79</v>
      </c>
      <c r="H377">
        <v>19</v>
      </c>
      <c r="I377">
        <v>0</v>
      </c>
      <c r="J377">
        <v>0</v>
      </c>
      <c r="K377" t="s">
        <v>329</v>
      </c>
      <c r="L377" t="s">
        <v>79</v>
      </c>
      <c r="M377" t="s">
        <v>79</v>
      </c>
      <c r="N377" t="s">
        <v>330</v>
      </c>
      <c r="O377" t="s">
        <v>79</v>
      </c>
      <c r="P377" t="s">
        <v>79</v>
      </c>
      <c r="Q377" t="s">
        <v>79</v>
      </c>
      <c r="R377" t="s">
        <v>79</v>
      </c>
      <c r="S377" t="s">
        <v>79</v>
      </c>
      <c r="T377" t="s">
        <v>79</v>
      </c>
      <c r="U377" t="s">
        <v>79</v>
      </c>
      <c r="V377" t="s">
        <v>79</v>
      </c>
      <c r="W377">
        <v>4</v>
      </c>
      <c r="X377">
        <v>2</v>
      </c>
      <c r="Y377">
        <v>3</v>
      </c>
      <c r="Z377" s="1">
        <v>40148</v>
      </c>
      <c r="AA377">
        <v>38</v>
      </c>
      <c r="AB377">
        <v>382290912015</v>
      </c>
      <c r="AC377">
        <v>38</v>
      </c>
      <c r="AD377">
        <v>7674269</v>
      </c>
      <c r="AE377">
        <v>38229</v>
      </c>
      <c r="AF377" t="b">
        <v>0</v>
      </c>
    </row>
    <row r="378" spans="1:32" x14ac:dyDescent="0.2">
      <c r="A378">
        <v>1</v>
      </c>
      <c r="B378">
        <v>377</v>
      </c>
      <c r="C378">
        <v>2</v>
      </c>
      <c r="D378" t="s">
        <v>2655</v>
      </c>
      <c r="E378" t="s">
        <v>2656</v>
      </c>
      <c r="F378" t="s">
        <v>79</v>
      </c>
      <c r="G378" t="s">
        <v>79</v>
      </c>
      <c r="H378">
        <v>19</v>
      </c>
      <c r="I378">
        <v>0</v>
      </c>
      <c r="J378">
        <v>0</v>
      </c>
      <c r="K378" t="s">
        <v>329</v>
      </c>
      <c r="L378" t="s">
        <v>79</v>
      </c>
      <c r="M378" t="s">
        <v>79</v>
      </c>
      <c r="N378" t="s">
        <v>330</v>
      </c>
      <c r="O378" t="s">
        <v>79</v>
      </c>
      <c r="P378" t="s">
        <v>79</v>
      </c>
      <c r="Q378" t="s">
        <v>79</v>
      </c>
      <c r="R378" t="s">
        <v>79</v>
      </c>
      <c r="S378" t="s">
        <v>79</v>
      </c>
      <c r="T378" t="s">
        <v>79</v>
      </c>
      <c r="U378" t="s">
        <v>79</v>
      </c>
      <c r="V378" t="s">
        <v>79</v>
      </c>
      <c r="W378">
        <v>4</v>
      </c>
      <c r="X378">
        <v>2</v>
      </c>
      <c r="Y378">
        <v>2</v>
      </c>
      <c r="Z378" s="1">
        <v>40362</v>
      </c>
      <c r="AA378">
        <v>38</v>
      </c>
      <c r="AB378">
        <v>382291007035</v>
      </c>
      <c r="AC378">
        <v>38</v>
      </c>
      <c r="AD378">
        <v>8190146</v>
      </c>
      <c r="AE378">
        <v>38229</v>
      </c>
      <c r="AF378" t="b">
        <v>0</v>
      </c>
    </row>
    <row r="379" spans="1:32" x14ac:dyDescent="0.2">
      <c r="A379">
        <v>1</v>
      </c>
      <c r="B379">
        <v>378</v>
      </c>
      <c r="C379">
        <v>2</v>
      </c>
      <c r="D379" t="s">
        <v>2657</v>
      </c>
      <c r="E379" t="s">
        <v>2658</v>
      </c>
      <c r="F379" t="s">
        <v>79</v>
      </c>
      <c r="G379" t="s">
        <v>79</v>
      </c>
      <c r="H379">
        <v>19</v>
      </c>
      <c r="I379">
        <v>0</v>
      </c>
      <c r="J379">
        <v>0</v>
      </c>
      <c r="K379" t="s">
        <v>329</v>
      </c>
      <c r="L379" t="s">
        <v>79</v>
      </c>
      <c r="M379" t="s">
        <v>79</v>
      </c>
      <c r="N379" t="s">
        <v>330</v>
      </c>
      <c r="O379" t="s">
        <v>79</v>
      </c>
      <c r="P379" t="s">
        <v>79</v>
      </c>
      <c r="Q379" t="s">
        <v>79</v>
      </c>
      <c r="R379" t="s">
        <v>79</v>
      </c>
      <c r="S379" t="s">
        <v>79</v>
      </c>
      <c r="T379" t="s">
        <v>79</v>
      </c>
      <c r="U379" t="s">
        <v>79</v>
      </c>
      <c r="V379" t="s">
        <v>79</v>
      </c>
      <c r="W379">
        <v>4</v>
      </c>
      <c r="X379">
        <v>2</v>
      </c>
      <c r="Y379">
        <v>1</v>
      </c>
      <c r="Z379" s="1">
        <v>40813</v>
      </c>
      <c r="AA379">
        <v>38</v>
      </c>
      <c r="AB379">
        <v>382291109275</v>
      </c>
      <c r="AC379">
        <v>38</v>
      </c>
      <c r="AD379">
        <v>8934162</v>
      </c>
      <c r="AE379">
        <v>38229</v>
      </c>
      <c r="AF379" t="b">
        <v>0</v>
      </c>
    </row>
    <row r="380" spans="1:32" x14ac:dyDescent="0.2">
      <c r="A380">
        <v>1</v>
      </c>
      <c r="B380">
        <v>379</v>
      </c>
      <c r="C380">
        <v>2</v>
      </c>
      <c r="D380" t="s">
        <v>949</v>
      </c>
      <c r="E380" t="s">
        <v>950</v>
      </c>
      <c r="F380" t="s">
        <v>79</v>
      </c>
      <c r="G380" t="s">
        <v>79</v>
      </c>
      <c r="H380">
        <v>19</v>
      </c>
      <c r="I380">
        <v>0</v>
      </c>
      <c r="J380">
        <v>0</v>
      </c>
      <c r="K380" t="s">
        <v>329</v>
      </c>
      <c r="L380" t="s">
        <v>79</v>
      </c>
      <c r="M380" t="s">
        <v>79</v>
      </c>
      <c r="N380" t="s">
        <v>330</v>
      </c>
      <c r="O380" t="s">
        <v>79</v>
      </c>
      <c r="P380" t="s">
        <v>79</v>
      </c>
      <c r="Q380" t="s">
        <v>79</v>
      </c>
      <c r="R380" t="s">
        <v>79</v>
      </c>
      <c r="S380" t="s">
        <v>79</v>
      </c>
      <c r="T380" t="s">
        <v>79</v>
      </c>
      <c r="U380" t="s">
        <v>79</v>
      </c>
      <c r="V380" t="s">
        <v>79</v>
      </c>
      <c r="W380">
        <v>4</v>
      </c>
      <c r="X380">
        <v>1</v>
      </c>
      <c r="Y380">
        <v>6</v>
      </c>
      <c r="Z380" s="1">
        <v>41050</v>
      </c>
      <c r="AA380">
        <v>38</v>
      </c>
      <c r="AB380">
        <v>382291205215</v>
      </c>
      <c r="AC380">
        <v>38</v>
      </c>
      <c r="AD380">
        <v>8603031</v>
      </c>
      <c r="AE380">
        <v>38229</v>
      </c>
      <c r="AF380" t="b">
        <v>0</v>
      </c>
    </row>
    <row r="381" spans="1:32" x14ac:dyDescent="0.2">
      <c r="A381">
        <v>1</v>
      </c>
      <c r="B381">
        <v>380</v>
      </c>
      <c r="C381">
        <v>2</v>
      </c>
      <c r="D381" t="s">
        <v>951</v>
      </c>
      <c r="E381" t="s">
        <v>952</v>
      </c>
      <c r="F381" t="s">
        <v>79</v>
      </c>
      <c r="G381" t="s">
        <v>79</v>
      </c>
      <c r="H381">
        <v>19</v>
      </c>
      <c r="I381">
        <v>0</v>
      </c>
      <c r="J381">
        <v>0</v>
      </c>
      <c r="K381" t="s">
        <v>329</v>
      </c>
      <c r="L381" t="s">
        <v>79</v>
      </c>
      <c r="M381" t="s">
        <v>79</v>
      </c>
      <c r="N381" t="s">
        <v>330</v>
      </c>
      <c r="O381" t="s">
        <v>79</v>
      </c>
      <c r="P381" t="s">
        <v>79</v>
      </c>
      <c r="Q381" t="s">
        <v>79</v>
      </c>
      <c r="R381" t="s">
        <v>79</v>
      </c>
      <c r="S381" t="s">
        <v>79</v>
      </c>
      <c r="T381" t="s">
        <v>79</v>
      </c>
      <c r="U381" t="s">
        <v>79</v>
      </c>
      <c r="V381" t="s">
        <v>79</v>
      </c>
      <c r="W381">
        <v>4</v>
      </c>
      <c r="X381">
        <v>1</v>
      </c>
      <c r="Y381">
        <v>6</v>
      </c>
      <c r="Z381" s="1">
        <v>41108</v>
      </c>
      <c r="AA381">
        <v>38</v>
      </c>
      <c r="AB381">
        <v>382291207185</v>
      </c>
      <c r="AC381">
        <v>38</v>
      </c>
      <c r="AD381">
        <v>8949969</v>
      </c>
      <c r="AE381">
        <v>38229</v>
      </c>
      <c r="AF381" t="b">
        <v>0</v>
      </c>
    </row>
    <row r="382" spans="1:32" x14ac:dyDescent="0.2">
      <c r="A382">
        <v>1</v>
      </c>
      <c r="B382">
        <v>381</v>
      </c>
      <c r="C382">
        <v>2</v>
      </c>
      <c r="D382" t="s">
        <v>953</v>
      </c>
      <c r="E382" t="s">
        <v>954</v>
      </c>
      <c r="F382" t="s">
        <v>79</v>
      </c>
      <c r="G382" t="s">
        <v>79</v>
      </c>
      <c r="H382">
        <v>19</v>
      </c>
      <c r="I382">
        <v>0</v>
      </c>
      <c r="J382">
        <v>0</v>
      </c>
      <c r="K382" t="s">
        <v>329</v>
      </c>
      <c r="L382" t="s">
        <v>79</v>
      </c>
      <c r="M382" t="s">
        <v>79</v>
      </c>
      <c r="N382" t="s">
        <v>330</v>
      </c>
      <c r="O382" t="s">
        <v>79</v>
      </c>
      <c r="P382" t="s">
        <v>79</v>
      </c>
      <c r="Q382" t="s">
        <v>79</v>
      </c>
      <c r="R382" t="s">
        <v>79</v>
      </c>
      <c r="S382" t="s">
        <v>79</v>
      </c>
      <c r="T382" t="s">
        <v>79</v>
      </c>
      <c r="U382" t="s">
        <v>79</v>
      </c>
      <c r="V382" t="s">
        <v>79</v>
      </c>
      <c r="W382">
        <v>4</v>
      </c>
      <c r="X382">
        <v>1</v>
      </c>
      <c r="Y382">
        <v>6</v>
      </c>
      <c r="Z382" s="1">
        <v>41201</v>
      </c>
      <c r="AA382">
        <v>38</v>
      </c>
      <c r="AB382">
        <v>382291210195</v>
      </c>
      <c r="AC382">
        <v>38</v>
      </c>
      <c r="AD382">
        <v>8609231</v>
      </c>
      <c r="AE382">
        <v>38229</v>
      </c>
      <c r="AF382" t="b">
        <v>0</v>
      </c>
    </row>
    <row r="383" spans="1:32" x14ac:dyDescent="0.2">
      <c r="A383">
        <v>1</v>
      </c>
      <c r="B383">
        <v>382</v>
      </c>
      <c r="C383">
        <v>2</v>
      </c>
      <c r="D383" t="s">
        <v>955</v>
      </c>
      <c r="E383" t="s">
        <v>956</v>
      </c>
      <c r="F383" t="s">
        <v>79</v>
      </c>
      <c r="G383" t="s">
        <v>79</v>
      </c>
      <c r="H383">
        <v>19</v>
      </c>
      <c r="I383">
        <v>0</v>
      </c>
      <c r="J383">
        <v>0</v>
      </c>
      <c r="K383" t="s">
        <v>329</v>
      </c>
      <c r="L383" t="s">
        <v>79</v>
      </c>
      <c r="M383" t="s">
        <v>79</v>
      </c>
      <c r="N383" t="s">
        <v>330</v>
      </c>
      <c r="O383" t="s">
        <v>79</v>
      </c>
      <c r="P383" t="s">
        <v>79</v>
      </c>
      <c r="Q383" t="s">
        <v>79</v>
      </c>
      <c r="R383" t="s">
        <v>79</v>
      </c>
      <c r="S383" t="s">
        <v>79</v>
      </c>
      <c r="T383" t="s">
        <v>79</v>
      </c>
      <c r="U383" t="s">
        <v>79</v>
      </c>
      <c r="V383" t="s">
        <v>79</v>
      </c>
      <c r="W383">
        <v>4</v>
      </c>
      <c r="X383">
        <v>1</v>
      </c>
      <c r="Y383">
        <v>5</v>
      </c>
      <c r="Z383" s="1">
        <v>41536</v>
      </c>
      <c r="AA383">
        <v>38</v>
      </c>
      <c r="AB383">
        <v>382291309195</v>
      </c>
      <c r="AC383">
        <v>38</v>
      </c>
      <c r="AD383">
        <v>8949983</v>
      </c>
      <c r="AE383">
        <v>38229</v>
      </c>
      <c r="AF383" t="b">
        <v>0</v>
      </c>
    </row>
    <row r="384" spans="1:32" x14ac:dyDescent="0.2">
      <c r="A384">
        <v>1</v>
      </c>
      <c r="B384">
        <v>383</v>
      </c>
      <c r="C384">
        <v>2</v>
      </c>
      <c r="D384" t="s">
        <v>957</v>
      </c>
      <c r="E384" t="s">
        <v>958</v>
      </c>
      <c r="F384" t="s">
        <v>79</v>
      </c>
      <c r="G384" t="s">
        <v>79</v>
      </c>
      <c r="H384">
        <v>19</v>
      </c>
      <c r="I384">
        <v>0</v>
      </c>
      <c r="J384">
        <v>0</v>
      </c>
      <c r="K384" t="s">
        <v>329</v>
      </c>
      <c r="L384" t="s">
        <v>79</v>
      </c>
      <c r="M384" t="s">
        <v>79</v>
      </c>
      <c r="N384" t="s">
        <v>330</v>
      </c>
      <c r="O384" t="s">
        <v>79</v>
      </c>
      <c r="P384" t="s">
        <v>79</v>
      </c>
      <c r="Q384" t="s">
        <v>79</v>
      </c>
      <c r="R384" t="s">
        <v>79</v>
      </c>
      <c r="S384" t="s">
        <v>79</v>
      </c>
      <c r="T384" t="s">
        <v>79</v>
      </c>
      <c r="U384" t="s">
        <v>79</v>
      </c>
      <c r="V384" t="s">
        <v>79</v>
      </c>
      <c r="W384">
        <v>4</v>
      </c>
      <c r="X384">
        <v>1</v>
      </c>
      <c r="Y384">
        <v>5</v>
      </c>
      <c r="Z384" s="1">
        <v>41572</v>
      </c>
      <c r="AA384">
        <v>38</v>
      </c>
      <c r="AB384">
        <v>382291310255</v>
      </c>
      <c r="AC384">
        <v>38</v>
      </c>
      <c r="AD384">
        <v>9168911</v>
      </c>
      <c r="AE384">
        <v>38229</v>
      </c>
      <c r="AF384" t="b">
        <v>0</v>
      </c>
    </row>
    <row r="385" spans="1:32" x14ac:dyDescent="0.2">
      <c r="A385">
        <v>1</v>
      </c>
      <c r="B385">
        <v>384</v>
      </c>
      <c r="C385">
        <v>2</v>
      </c>
      <c r="D385" t="s">
        <v>959</v>
      </c>
      <c r="E385" t="s">
        <v>960</v>
      </c>
      <c r="F385" t="s">
        <v>79</v>
      </c>
      <c r="G385" t="s">
        <v>79</v>
      </c>
      <c r="H385">
        <v>19</v>
      </c>
      <c r="I385">
        <v>0</v>
      </c>
      <c r="J385">
        <v>0</v>
      </c>
      <c r="K385" t="s">
        <v>329</v>
      </c>
      <c r="L385" t="s">
        <v>79</v>
      </c>
      <c r="M385" t="s">
        <v>79</v>
      </c>
      <c r="N385" t="s">
        <v>330</v>
      </c>
      <c r="O385" t="s">
        <v>79</v>
      </c>
      <c r="P385" t="s">
        <v>79</v>
      </c>
      <c r="Q385" t="s">
        <v>79</v>
      </c>
      <c r="R385" t="s">
        <v>79</v>
      </c>
      <c r="S385" t="s">
        <v>79</v>
      </c>
      <c r="T385" t="s">
        <v>79</v>
      </c>
      <c r="U385" t="s">
        <v>79</v>
      </c>
      <c r="V385" t="s">
        <v>79</v>
      </c>
      <c r="W385">
        <v>4</v>
      </c>
      <c r="X385">
        <v>1</v>
      </c>
      <c r="Y385">
        <v>5</v>
      </c>
      <c r="Z385" s="1">
        <v>41587</v>
      </c>
      <c r="AA385">
        <v>38</v>
      </c>
      <c r="AB385">
        <v>382291311095</v>
      </c>
      <c r="AC385">
        <v>38</v>
      </c>
      <c r="AD385">
        <v>8871964</v>
      </c>
      <c r="AE385">
        <v>38229</v>
      </c>
      <c r="AF385" t="b">
        <v>0</v>
      </c>
    </row>
    <row r="386" spans="1:32" x14ac:dyDescent="0.2">
      <c r="A386">
        <v>1</v>
      </c>
      <c r="B386">
        <v>385</v>
      </c>
      <c r="C386">
        <v>2</v>
      </c>
      <c r="D386" t="s">
        <v>961</v>
      </c>
      <c r="E386" t="s">
        <v>962</v>
      </c>
      <c r="F386" t="s">
        <v>79</v>
      </c>
      <c r="G386" t="s">
        <v>79</v>
      </c>
      <c r="H386">
        <v>19</v>
      </c>
      <c r="I386">
        <v>0</v>
      </c>
      <c r="J386">
        <v>0</v>
      </c>
      <c r="K386" t="s">
        <v>329</v>
      </c>
      <c r="L386" t="s">
        <v>79</v>
      </c>
      <c r="M386" t="s">
        <v>79</v>
      </c>
      <c r="N386" t="s">
        <v>330</v>
      </c>
      <c r="O386" t="s">
        <v>79</v>
      </c>
      <c r="P386" t="s">
        <v>79</v>
      </c>
      <c r="Q386" t="s">
        <v>79</v>
      </c>
      <c r="R386" t="s">
        <v>79</v>
      </c>
      <c r="S386" t="s">
        <v>79</v>
      </c>
      <c r="T386" t="s">
        <v>79</v>
      </c>
      <c r="U386" t="s">
        <v>79</v>
      </c>
      <c r="V386" t="s">
        <v>79</v>
      </c>
      <c r="W386">
        <v>4</v>
      </c>
      <c r="X386">
        <v>1</v>
      </c>
      <c r="Y386">
        <v>4</v>
      </c>
      <c r="Z386" s="1">
        <v>41801</v>
      </c>
      <c r="AA386">
        <v>38</v>
      </c>
      <c r="AB386">
        <v>382291406115</v>
      </c>
      <c r="AC386">
        <v>38</v>
      </c>
      <c r="AD386">
        <v>9434482</v>
      </c>
      <c r="AE386">
        <v>38229</v>
      </c>
      <c r="AF386" t="b">
        <v>0</v>
      </c>
    </row>
    <row r="387" spans="1:32" x14ac:dyDescent="0.2">
      <c r="A387">
        <v>1</v>
      </c>
      <c r="B387">
        <v>386</v>
      </c>
      <c r="C387">
        <v>2</v>
      </c>
      <c r="D387" t="s">
        <v>963</v>
      </c>
      <c r="E387" t="s">
        <v>964</v>
      </c>
      <c r="F387" t="s">
        <v>79</v>
      </c>
      <c r="G387" t="s">
        <v>79</v>
      </c>
      <c r="H387">
        <v>19</v>
      </c>
      <c r="I387">
        <v>0</v>
      </c>
      <c r="J387">
        <v>0</v>
      </c>
      <c r="K387" t="s">
        <v>329</v>
      </c>
      <c r="L387" t="s">
        <v>79</v>
      </c>
      <c r="M387" t="s">
        <v>79</v>
      </c>
      <c r="N387" t="s">
        <v>330</v>
      </c>
      <c r="O387" t="s">
        <v>79</v>
      </c>
      <c r="P387" t="s">
        <v>79</v>
      </c>
      <c r="Q387" t="s">
        <v>79</v>
      </c>
      <c r="R387" t="s">
        <v>79</v>
      </c>
      <c r="S387" t="s">
        <v>79</v>
      </c>
      <c r="T387" t="s">
        <v>79</v>
      </c>
      <c r="U387" t="s">
        <v>79</v>
      </c>
      <c r="V387" t="s">
        <v>79</v>
      </c>
      <c r="W387">
        <v>4</v>
      </c>
      <c r="X387">
        <v>1</v>
      </c>
      <c r="Y387">
        <v>3</v>
      </c>
      <c r="Z387" s="1">
        <v>42176</v>
      </c>
      <c r="AA387">
        <v>38</v>
      </c>
      <c r="AB387">
        <v>382291506215</v>
      </c>
      <c r="AC387">
        <v>38</v>
      </c>
      <c r="AD387">
        <v>9450289</v>
      </c>
      <c r="AE387">
        <v>38229</v>
      </c>
      <c r="AF387" t="b">
        <v>0</v>
      </c>
    </row>
    <row r="388" spans="1:32" x14ac:dyDescent="0.2">
      <c r="A388">
        <v>1</v>
      </c>
      <c r="B388">
        <v>387</v>
      </c>
      <c r="C388">
        <v>2</v>
      </c>
      <c r="D388" t="s">
        <v>2659</v>
      </c>
      <c r="E388" t="s">
        <v>2660</v>
      </c>
      <c r="F388" t="s">
        <v>79</v>
      </c>
      <c r="G388" t="s">
        <v>79</v>
      </c>
      <c r="H388">
        <v>19</v>
      </c>
      <c r="I388">
        <v>0</v>
      </c>
      <c r="J388">
        <v>0</v>
      </c>
      <c r="K388" t="s">
        <v>329</v>
      </c>
      <c r="L388" t="s">
        <v>79</v>
      </c>
      <c r="M388" t="s">
        <v>79</v>
      </c>
      <c r="N388" t="s">
        <v>330</v>
      </c>
      <c r="O388" t="s">
        <v>79</v>
      </c>
      <c r="P388" t="s">
        <v>79</v>
      </c>
      <c r="Q388" t="s">
        <v>79</v>
      </c>
      <c r="R388" t="s">
        <v>79</v>
      </c>
      <c r="S388" t="s">
        <v>79</v>
      </c>
      <c r="T388" t="s">
        <v>79</v>
      </c>
      <c r="U388" t="s">
        <v>79</v>
      </c>
      <c r="V388" t="s">
        <v>79</v>
      </c>
      <c r="W388">
        <v>4</v>
      </c>
      <c r="X388">
        <v>1</v>
      </c>
      <c r="Y388">
        <v>3</v>
      </c>
      <c r="Z388" s="1">
        <v>42180</v>
      </c>
      <c r="AA388">
        <v>38</v>
      </c>
      <c r="AB388">
        <v>382291506255</v>
      </c>
      <c r="AC388">
        <v>38</v>
      </c>
      <c r="AD388">
        <v>9494465</v>
      </c>
      <c r="AE388">
        <v>38229</v>
      </c>
      <c r="AF388" t="b">
        <v>0</v>
      </c>
    </row>
    <row r="389" spans="1:32" x14ac:dyDescent="0.2">
      <c r="A389">
        <v>1</v>
      </c>
      <c r="B389">
        <v>388</v>
      </c>
      <c r="C389">
        <v>2</v>
      </c>
      <c r="D389" t="s">
        <v>965</v>
      </c>
      <c r="E389" t="s">
        <v>966</v>
      </c>
      <c r="F389" t="s">
        <v>79</v>
      </c>
      <c r="G389" t="s">
        <v>79</v>
      </c>
      <c r="H389">
        <v>19</v>
      </c>
      <c r="I389">
        <v>0</v>
      </c>
      <c r="J389">
        <v>0</v>
      </c>
      <c r="K389" t="s">
        <v>329</v>
      </c>
      <c r="L389" t="s">
        <v>79</v>
      </c>
      <c r="M389" t="s">
        <v>79</v>
      </c>
      <c r="N389" t="s">
        <v>330</v>
      </c>
      <c r="O389" t="s">
        <v>79</v>
      </c>
      <c r="P389" t="s">
        <v>79</v>
      </c>
      <c r="Q389" t="s">
        <v>79</v>
      </c>
      <c r="R389" t="s">
        <v>79</v>
      </c>
      <c r="S389" t="s">
        <v>79</v>
      </c>
      <c r="T389" t="s">
        <v>79</v>
      </c>
      <c r="U389" t="s">
        <v>79</v>
      </c>
      <c r="V389" t="s">
        <v>79</v>
      </c>
      <c r="W389">
        <v>4</v>
      </c>
      <c r="X389">
        <v>1</v>
      </c>
      <c r="Y389">
        <v>3</v>
      </c>
      <c r="Z389" s="1">
        <v>42242</v>
      </c>
      <c r="AA389">
        <v>38</v>
      </c>
      <c r="AB389">
        <v>382291508265</v>
      </c>
      <c r="AC389">
        <v>38</v>
      </c>
      <c r="AD389">
        <v>9450291</v>
      </c>
      <c r="AE389">
        <v>38229</v>
      </c>
      <c r="AF389" t="b">
        <v>0</v>
      </c>
    </row>
    <row r="390" spans="1:32" x14ac:dyDescent="0.2">
      <c r="A390">
        <v>1</v>
      </c>
      <c r="B390">
        <v>389</v>
      </c>
      <c r="C390">
        <v>2</v>
      </c>
      <c r="D390" t="s">
        <v>2661</v>
      </c>
      <c r="E390" t="s">
        <v>2662</v>
      </c>
      <c r="F390" t="s">
        <v>79</v>
      </c>
      <c r="G390" t="s">
        <v>79</v>
      </c>
      <c r="H390">
        <v>19</v>
      </c>
      <c r="I390">
        <v>0</v>
      </c>
      <c r="J390">
        <v>0</v>
      </c>
      <c r="K390" t="s">
        <v>329</v>
      </c>
      <c r="L390" t="s">
        <v>79</v>
      </c>
      <c r="M390" t="s">
        <v>79</v>
      </c>
      <c r="N390" t="s">
        <v>330</v>
      </c>
      <c r="O390" t="s">
        <v>79</v>
      </c>
      <c r="P390" t="s">
        <v>79</v>
      </c>
      <c r="Q390" t="s">
        <v>79</v>
      </c>
      <c r="R390" t="s">
        <v>79</v>
      </c>
      <c r="S390" t="s">
        <v>79</v>
      </c>
      <c r="T390" t="s">
        <v>79</v>
      </c>
      <c r="U390" t="s">
        <v>79</v>
      </c>
      <c r="V390" t="s">
        <v>79</v>
      </c>
      <c r="W390">
        <v>4</v>
      </c>
      <c r="X390">
        <v>1</v>
      </c>
      <c r="Y390">
        <v>3</v>
      </c>
      <c r="Z390" s="1">
        <v>42307</v>
      </c>
      <c r="AA390">
        <v>38</v>
      </c>
      <c r="AB390">
        <v>382291510305</v>
      </c>
      <c r="AC390">
        <v>38</v>
      </c>
      <c r="AD390">
        <v>9478013</v>
      </c>
      <c r="AE390">
        <v>38229</v>
      </c>
      <c r="AF390" t="b">
        <v>0</v>
      </c>
    </row>
    <row r="391" spans="1:32" x14ac:dyDescent="0.2">
      <c r="A391">
        <v>1</v>
      </c>
      <c r="B391">
        <v>390</v>
      </c>
      <c r="C391">
        <v>2</v>
      </c>
      <c r="D391" t="s">
        <v>967</v>
      </c>
      <c r="E391" t="s">
        <v>968</v>
      </c>
      <c r="F391" t="s">
        <v>79</v>
      </c>
      <c r="G391" t="s">
        <v>79</v>
      </c>
      <c r="H391">
        <v>19</v>
      </c>
      <c r="I391">
        <v>0</v>
      </c>
      <c r="J391">
        <v>0</v>
      </c>
      <c r="K391" t="s">
        <v>329</v>
      </c>
      <c r="L391" t="s">
        <v>79</v>
      </c>
      <c r="M391" t="s">
        <v>79</v>
      </c>
      <c r="N391" t="s">
        <v>330</v>
      </c>
      <c r="O391" t="s">
        <v>79</v>
      </c>
      <c r="P391" t="s">
        <v>79</v>
      </c>
      <c r="Q391" t="s">
        <v>79</v>
      </c>
      <c r="R391" t="s">
        <v>79</v>
      </c>
      <c r="S391" t="s">
        <v>79</v>
      </c>
      <c r="T391" t="s">
        <v>79</v>
      </c>
      <c r="U391" t="s">
        <v>79</v>
      </c>
      <c r="V391" t="s">
        <v>79</v>
      </c>
      <c r="W391">
        <v>4</v>
      </c>
      <c r="X391">
        <v>1</v>
      </c>
      <c r="Y391">
        <v>3</v>
      </c>
      <c r="Z391" s="1">
        <v>42346</v>
      </c>
      <c r="AA391">
        <v>38</v>
      </c>
      <c r="AB391">
        <v>382291512085</v>
      </c>
      <c r="AC391">
        <v>38</v>
      </c>
      <c r="AD391">
        <v>9478008</v>
      </c>
      <c r="AE391">
        <v>38229</v>
      </c>
      <c r="AF391" t="b">
        <v>0</v>
      </c>
    </row>
    <row r="392" spans="1:32" x14ac:dyDescent="0.2">
      <c r="A392">
        <v>1</v>
      </c>
      <c r="B392">
        <v>391</v>
      </c>
      <c r="C392">
        <v>1</v>
      </c>
      <c r="D392" t="s">
        <v>2663</v>
      </c>
      <c r="E392" t="s">
        <v>2664</v>
      </c>
      <c r="F392" t="s">
        <v>79</v>
      </c>
      <c r="G392" t="s">
        <v>79</v>
      </c>
      <c r="H392">
        <v>18</v>
      </c>
      <c r="I392">
        <v>0</v>
      </c>
      <c r="J392">
        <v>0</v>
      </c>
      <c r="K392" t="s">
        <v>331</v>
      </c>
      <c r="L392" t="s">
        <v>79</v>
      </c>
      <c r="M392" t="s">
        <v>79</v>
      </c>
      <c r="N392" t="s">
        <v>395</v>
      </c>
      <c r="O392" t="s">
        <v>79</v>
      </c>
      <c r="P392" t="s">
        <v>79</v>
      </c>
      <c r="Q392" t="s">
        <v>79</v>
      </c>
      <c r="R392" t="s">
        <v>79</v>
      </c>
      <c r="S392" t="s">
        <v>79</v>
      </c>
      <c r="T392" t="s">
        <v>79</v>
      </c>
      <c r="U392" t="s">
        <v>79</v>
      </c>
      <c r="V392" t="s">
        <v>79</v>
      </c>
      <c r="W392">
        <v>4</v>
      </c>
      <c r="X392">
        <v>3</v>
      </c>
      <c r="Y392">
        <v>1</v>
      </c>
      <c r="Z392" s="1">
        <v>39744</v>
      </c>
      <c r="AA392">
        <v>38</v>
      </c>
      <c r="AB392">
        <v>382300810230</v>
      </c>
      <c r="AC392">
        <v>38</v>
      </c>
      <c r="AD392">
        <v>8835732</v>
      </c>
      <c r="AE392">
        <v>38230</v>
      </c>
      <c r="AF392" t="b">
        <v>0</v>
      </c>
    </row>
    <row r="393" spans="1:32" x14ac:dyDescent="0.2">
      <c r="A393">
        <v>1</v>
      </c>
      <c r="B393">
        <v>392</v>
      </c>
      <c r="C393">
        <v>1</v>
      </c>
      <c r="D393" t="s">
        <v>2665</v>
      </c>
      <c r="E393" t="s">
        <v>2666</v>
      </c>
      <c r="F393" t="s">
        <v>79</v>
      </c>
      <c r="G393" t="s">
        <v>79</v>
      </c>
      <c r="H393">
        <v>18</v>
      </c>
      <c r="I393">
        <v>0</v>
      </c>
      <c r="J393">
        <v>0</v>
      </c>
      <c r="K393" t="s">
        <v>331</v>
      </c>
      <c r="L393" t="s">
        <v>79</v>
      </c>
      <c r="M393" t="s">
        <v>79</v>
      </c>
      <c r="N393" t="s">
        <v>395</v>
      </c>
      <c r="O393" t="s">
        <v>79</v>
      </c>
      <c r="P393" t="s">
        <v>79</v>
      </c>
      <c r="Q393" t="s">
        <v>79</v>
      </c>
      <c r="R393" t="s">
        <v>79</v>
      </c>
      <c r="S393" t="s">
        <v>79</v>
      </c>
      <c r="T393" t="s">
        <v>79</v>
      </c>
      <c r="U393" t="s">
        <v>79</v>
      </c>
      <c r="V393" t="s">
        <v>79</v>
      </c>
      <c r="W393">
        <v>4</v>
      </c>
      <c r="X393">
        <v>2</v>
      </c>
      <c r="Y393">
        <v>3</v>
      </c>
      <c r="Z393" s="1">
        <v>40050</v>
      </c>
      <c r="AA393">
        <v>38</v>
      </c>
      <c r="AB393">
        <v>382300908250</v>
      </c>
      <c r="AC393">
        <v>38</v>
      </c>
      <c r="AD393">
        <v>8936269</v>
      </c>
      <c r="AE393">
        <v>38230</v>
      </c>
      <c r="AF393" t="b">
        <v>0</v>
      </c>
    </row>
    <row r="394" spans="1:32" x14ac:dyDescent="0.2">
      <c r="A394">
        <v>1</v>
      </c>
      <c r="B394">
        <v>393</v>
      </c>
      <c r="C394">
        <v>1</v>
      </c>
      <c r="D394" t="s">
        <v>2667</v>
      </c>
      <c r="E394" t="s">
        <v>2668</v>
      </c>
      <c r="F394" t="s">
        <v>79</v>
      </c>
      <c r="G394" t="s">
        <v>79</v>
      </c>
      <c r="H394">
        <v>18</v>
      </c>
      <c r="I394">
        <v>0</v>
      </c>
      <c r="J394">
        <v>0</v>
      </c>
      <c r="K394" t="s">
        <v>331</v>
      </c>
      <c r="L394" t="s">
        <v>79</v>
      </c>
      <c r="M394" t="s">
        <v>79</v>
      </c>
      <c r="N394" t="s">
        <v>395</v>
      </c>
      <c r="O394" t="s">
        <v>79</v>
      </c>
      <c r="P394" t="s">
        <v>79</v>
      </c>
      <c r="Q394" t="s">
        <v>79</v>
      </c>
      <c r="R394" t="s">
        <v>79</v>
      </c>
      <c r="S394" t="s">
        <v>79</v>
      </c>
      <c r="T394" t="s">
        <v>79</v>
      </c>
      <c r="U394" t="s">
        <v>79</v>
      </c>
      <c r="V394" t="s">
        <v>79</v>
      </c>
      <c r="W394">
        <v>4</v>
      </c>
      <c r="X394">
        <v>2</v>
      </c>
      <c r="Y394">
        <v>2</v>
      </c>
      <c r="Z394" s="1">
        <v>40281</v>
      </c>
      <c r="AA394">
        <v>38</v>
      </c>
      <c r="AB394">
        <v>382301004130</v>
      </c>
      <c r="AC394">
        <v>38</v>
      </c>
      <c r="AD394">
        <v>8601124</v>
      </c>
      <c r="AE394">
        <v>38230</v>
      </c>
      <c r="AF394" t="b">
        <v>0</v>
      </c>
    </row>
    <row r="395" spans="1:32" x14ac:dyDescent="0.2">
      <c r="A395">
        <v>1</v>
      </c>
      <c r="B395">
        <v>394</v>
      </c>
      <c r="C395">
        <v>1</v>
      </c>
      <c r="D395" t="s">
        <v>2669</v>
      </c>
      <c r="E395" t="s">
        <v>2670</v>
      </c>
      <c r="F395" t="s">
        <v>79</v>
      </c>
      <c r="G395" t="s">
        <v>79</v>
      </c>
      <c r="H395">
        <v>18</v>
      </c>
      <c r="I395">
        <v>0</v>
      </c>
      <c r="J395">
        <v>0</v>
      </c>
      <c r="K395" t="s">
        <v>331</v>
      </c>
      <c r="L395" t="s">
        <v>79</v>
      </c>
      <c r="M395" t="s">
        <v>79</v>
      </c>
      <c r="N395" t="s">
        <v>395</v>
      </c>
      <c r="O395" t="s">
        <v>79</v>
      </c>
      <c r="P395" t="s">
        <v>79</v>
      </c>
      <c r="Q395" t="s">
        <v>79</v>
      </c>
      <c r="R395" t="s">
        <v>79</v>
      </c>
      <c r="S395" t="s">
        <v>79</v>
      </c>
      <c r="T395" t="s">
        <v>79</v>
      </c>
      <c r="U395" t="s">
        <v>79</v>
      </c>
      <c r="V395" t="s">
        <v>79</v>
      </c>
      <c r="W395">
        <v>4</v>
      </c>
      <c r="X395">
        <v>2</v>
      </c>
      <c r="Y395">
        <v>2</v>
      </c>
      <c r="Z395" s="1">
        <v>40501</v>
      </c>
      <c r="AA395">
        <v>38</v>
      </c>
      <c r="AB395">
        <v>382301011190</v>
      </c>
      <c r="AC395">
        <v>38</v>
      </c>
      <c r="AD395">
        <v>8600943</v>
      </c>
      <c r="AE395">
        <v>38230</v>
      </c>
      <c r="AF395" t="b">
        <v>0</v>
      </c>
    </row>
    <row r="396" spans="1:32" x14ac:dyDescent="0.2">
      <c r="A396">
        <v>1</v>
      </c>
      <c r="B396">
        <v>395</v>
      </c>
      <c r="C396">
        <v>1</v>
      </c>
      <c r="D396" t="s">
        <v>2671</v>
      </c>
      <c r="E396" t="s">
        <v>2672</v>
      </c>
      <c r="F396" t="s">
        <v>79</v>
      </c>
      <c r="G396" t="s">
        <v>79</v>
      </c>
      <c r="H396">
        <v>18</v>
      </c>
      <c r="I396">
        <v>0</v>
      </c>
      <c r="J396">
        <v>0</v>
      </c>
      <c r="K396" t="s">
        <v>331</v>
      </c>
      <c r="L396" t="s">
        <v>79</v>
      </c>
      <c r="M396" t="s">
        <v>79</v>
      </c>
      <c r="N396" t="s">
        <v>395</v>
      </c>
      <c r="O396" t="s">
        <v>79</v>
      </c>
      <c r="P396" t="s">
        <v>79</v>
      </c>
      <c r="Q396" t="s">
        <v>79</v>
      </c>
      <c r="R396" t="s">
        <v>79</v>
      </c>
      <c r="S396" t="s">
        <v>79</v>
      </c>
      <c r="T396" t="s">
        <v>79</v>
      </c>
      <c r="U396" t="s">
        <v>79</v>
      </c>
      <c r="V396" t="s">
        <v>79</v>
      </c>
      <c r="W396">
        <v>4</v>
      </c>
      <c r="X396">
        <v>2</v>
      </c>
      <c r="Y396">
        <v>2</v>
      </c>
      <c r="Z396" s="1">
        <v>40623</v>
      </c>
      <c r="AA396">
        <v>38</v>
      </c>
      <c r="AB396">
        <v>382301103210</v>
      </c>
      <c r="AC396">
        <v>38</v>
      </c>
      <c r="AD396">
        <v>8601023</v>
      </c>
      <c r="AE396">
        <v>38230</v>
      </c>
      <c r="AF396" t="b">
        <v>0</v>
      </c>
    </row>
    <row r="397" spans="1:32" x14ac:dyDescent="0.2">
      <c r="A397">
        <v>1</v>
      </c>
      <c r="B397">
        <v>396</v>
      </c>
      <c r="C397">
        <v>1</v>
      </c>
      <c r="D397" t="s">
        <v>2673</v>
      </c>
      <c r="E397" t="s">
        <v>2674</v>
      </c>
      <c r="F397" t="s">
        <v>79</v>
      </c>
      <c r="G397" t="s">
        <v>79</v>
      </c>
      <c r="H397">
        <v>18</v>
      </c>
      <c r="I397">
        <v>0</v>
      </c>
      <c r="J397">
        <v>0</v>
      </c>
      <c r="K397" t="s">
        <v>331</v>
      </c>
      <c r="L397" t="s">
        <v>79</v>
      </c>
      <c r="M397" t="s">
        <v>79</v>
      </c>
      <c r="N397" t="s">
        <v>395</v>
      </c>
      <c r="O397" t="s">
        <v>79</v>
      </c>
      <c r="P397" t="s">
        <v>79</v>
      </c>
      <c r="Q397" t="s">
        <v>79</v>
      </c>
      <c r="R397" t="s">
        <v>79</v>
      </c>
      <c r="S397" t="s">
        <v>79</v>
      </c>
      <c r="T397" t="s">
        <v>79</v>
      </c>
      <c r="U397" t="s">
        <v>79</v>
      </c>
      <c r="V397" t="s">
        <v>79</v>
      </c>
      <c r="W397">
        <v>4</v>
      </c>
      <c r="X397">
        <v>2</v>
      </c>
      <c r="Y397">
        <v>1</v>
      </c>
      <c r="Z397" s="1">
        <v>40642</v>
      </c>
      <c r="AA397">
        <v>38</v>
      </c>
      <c r="AB397">
        <v>382301104090</v>
      </c>
      <c r="AC397">
        <v>38</v>
      </c>
      <c r="AD397">
        <v>8941523</v>
      </c>
      <c r="AE397">
        <v>38230</v>
      </c>
      <c r="AF397" t="b">
        <v>0</v>
      </c>
    </row>
    <row r="398" spans="1:32" x14ac:dyDescent="0.2">
      <c r="A398">
        <v>1</v>
      </c>
      <c r="B398">
        <v>397</v>
      </c>
      <c r="C398">
        <v>1</v>
      </c>
      <c r="D398" t="s">
        <v>2675</v>
      </c>
      <c r="E398" t="s">
        <v>2676</v>
      </c>
      <c r="F398" t="s">
        <v>79</v>
      </c>
      <c r="G398" t="s">
        <v>79</v>
      </c>
      <c r="H398">
        <v>18</v>
      </c>
      <c r="I398">
        <v>0</v>
      </c>
      <c r="J398">
        <v>0</v>
      </c>
      <c r="K398" t="s">
        <v>331</v>
      </c>
      <c r="L398" t="s">
        <v>79</v>
      </c>
      <c r="M398" t="s">
        <v>79</v>
      </c>
      <c r="N398" t="s">
        <v>395</v>
      </c>
      <c r="O398" t="s">
        <v>79</v>
      </c>
      <c r="P398" t="s">
        <v>79</v>
      </c>
      <c r="Q398" t="s">
        <v>79</v>
      </c>
      <c r="R398" t="s">
        <v>79</v>
      </c>
      <c r="S398" t="s">
        <v>79</v>
      </c>
      <c r="T398" t="s">
        <v>79</v>
      </c>
      <c r="U398" t="s">
        <v>79</v>
      </c>
      <c r="V398" t="s">
        <v>79</v>
      </c>
      <c r="W398">
        <v>4</v>
      </c>
      <c r="X398">
        <v>2</v>
      </c>
      <c r="Y398">
        <v>1</v>
      </c>
      <c r="Z398" s="1">
        <v>40835</v>
      </c>
      <c r="AA398">
        <v>38</v>
      </c>
      <c r="AB398">
        <v>382301110190</v>
      </c>
      <c r="AC398">
        <v>38</v>
      </c>
      <c r="AD398">
        <v>8600979</v>
      </c>
      <c r="AE398">
        <v>38230</v>
      </c>
      <c r="AF398" t="b">
        <v>0</v>
      </c>
    </row>
    <row r="399" spans="1:32" x14ac:dyDescent="0.2">
      <c r="A399">
        <v>1</v>
      </c>
      <c r="B399">
        <v>398</v>
      </c>
      <c r="C399">
        <v>1</v>
      </c>
      <c r="D399" t="s">
        <v>969</v>
      </c>
      <c r="E399" t="s">
        <v>970</v>
      </c>
      <c r="F399" t="s">
        <v>79</v>
      </c>
      <c r="G399" t="s">
        <v>79</v>
      </c>
      <c r="H399">
        <v>18</v>
      </c>
      <c r="I399">
        <v>0</v>
      </c>
      <c r="J399">
        <v>0</v>
      </c>
      <c r="K399" t="s">
        <v>331</v>
      </c>
      <c r="L399" t="s">
        <v>79</v>
      </c>
      <c r="M399" t="s">
        <v>79</v>
      </c>
      <c r="N399" t="s">
        <v>395</v>
      </c>
      <c r="O399" t="s">
        <v>79</v>
      </c>
      <c r="P399" t="s">
        <v>79</v>
      </c>
      <c r="Q399" t="s">
        <v>79</v>
      </c>
      <c r="R399" t="s">
        <v>79</v>
      </c>
      <c r="S399" t="s">
        <v>79</v>
      </c>
      <c r="T399" t="s">
        <v>79</v>
      </c>
      <c r="U399" t="s">
        <v>79</v>
      </c>
      <c r="V399" t="s">
        <v>79</v>
      </c>
      <c r="W399">
        <v>4</v>
      </c>
      <c r="X399">
        <v>1</v>
      </c>
      <c r="Y399">
        <v>6</v>
      </c>
      <c r="Z399" s="1">
        <v>41015</v>
      </c>
      <c r="AA399">
        <v>38</v>
      </c>
      <c r="AB399">
        <v>382301204160</v>
      </c>
      <c r="AC399">
        <v>38</v>
      </c>
      <c r="AD399">
        <v>9428875</v>
      </c>
      <c r="AE399">
        <v>38230</v>
      </c>
      <c r="AF399" t="b">
        <v>0</v>
      </c>
    </row>
    <row r="400" spans="1:32" x14ac:dyDescent="0.2">
      <c r="A400">
        <v>1</v>
      </c>
      <c r="B400">
        <v>399</v>
      </c>
      <c r="C400">
        <v>1</v>
      </c>
      <c r="D400" t="s">
        <v>971</v>
      </c>
      <c r="E400" t="s">
        <v>972</v>
      </c>
      <c r="F400" t="s">
        <v>79</v>
      </c>
      <c r="G400" t="s">
        <v>79</v>
      </c>
      <c r="H400">
        <v>18</v>
      </c>
      <c r="I400">
        <v>0</v>
      </c>
      <c r="J400">
        <v>0</v>
      </c>
      <c r="K400" t="s">
        <v>331</v>
      </c>
      <c r="L400" t="s">
        <v>79</v>
      </c>
      <c r="M400" t="s">
        <v>79</v>
      </c>
      <c r="N400" t="s">
        <v>395</v>
      </c>
      <c r="O400" t="s">
        <v>79</v>
      </c>
      <c r="P400" t="s">
        <v>79</v>
      </c>
      <c r="Q400" t="s">
        <v>79</v>
      </c>
      <c r="R400" t="s">
        <v>79</v>
      </c>
      <c r="S400" t="s">
        <v>79</v>
      </c>
      <c r="T400" t="s">
        <v>79</v>
      </c>
      <c r="U400" t="s">
        <v>79</v>
      </c>
      <c r="V400" t="s">
        <v>79</v>
      </c>
      <c r="W400">
        <v>4</v>
      </c>
      <c r="X400">
        <v>1</v>
      </c>
      <c r="Y400">
        <v>6</v>
      </c>
      <c r="Z400" s="1">
        <v>41123</v>
      </c>
      <c r="AA400">
        <v>38</v>
      </c>
      <c r="AB400">
        <v>382301208020</v>
      </c>
      <c r="AC400">
        <v>38</v>
      </c>
      <c r="AD400">
        <v>9419519</v>
      </c>
      <c r="AE400">
        <v>38230</v>
      </c>
      <c r="AF400" t="b">
        <v>0</v>
      </c>
    </row>
    <row r="401" spans="1:32" x14ac:dyDescent="0.2">
      <c r="A401">
        <v>1</v>
      </c>
      <c r="B401">
        <v>400</v>
      </c>
      <c r="C401">
        <v>1</v>
      </c>
      <c r="D401" t="s">
        <v>973</v>
      </c>
      <c r="E401" t="s">
        <v>974</v>
      </c>
      <c r="F401" t="s">
        <v>79</v>
      </c>
      <c r="G401" t="s">
        <v>79</v>
      </c>
      <c r="H401">
        <v>18</v>
      </c>
      <c r="I401">
        <v>0</v>
      </c>
      <c r="J401">
        <v>0</v>
      </c>
      <c r="K401" t="s">
        <v>331</v>
      </c>
      <c r="L401" t="s">
        <v>79</v>
      </c>
      <c r="M401" t="s">
        <v>79</v>
      </c>
      <c r="N401" t="s">
        <v>395</v>
      </c>
      <c r="O401" t="s">
        <v>79</v>
      </c>
      <c r="P401" t="s">
        <v>79</v>
      </c>
      <c r="Q401" t="s">
        <v>79</v>
      </c>
      <c r="R401" t="s">
        <v>79</v>
      </c>
      <c r="S401" t="s">
        <v>79</v>
      </c>
      <c r="T401" t="s">
        <v>79</v>
      </c>
      <c r="U401" t="s">
        <v>79</v>
      </c>
      <c r="V401" t="s">
        <v>79</v>
      </c>
      <c r="W401">
        <v>4</v>
      </c>
      <c r="X401">
        <v>1</v>
      </c>
      <c r="Y401">
        <v>6</v>
      </c>
      <c r="Z401" s="1">
        <v>41125</v>
      </c>
      <c r="AA401">
        <v>38</v>
      </c>
      <c r="AB401">
        <v>382301208040</v>
      </c>
      <c r="AC401">
        <v>38</v>
      </c>
      <c r="AD401">
        <v>9419507</v>
      </c>
      <c r="AE401">
        <v>38230</v>
      </c>
      <c r="AF401" t="b">
        <v>0</v>
      </c>
    </row>
    <row r="402" spans="1:32" x14ac:dyDescent="0.2">
      <c r="A402">
        <v>1</v>
      </c>
      <c r="B402">
        <v>401</v>
      </c>
      <c r="C402">
        <v>1</v>
      </c>
      <c r="D402" t="s">
        <v>975</v>
      </c>
      <c r="E402" t="s">
        <v>976</v>
      </c>
      <c r="F402" t="s">
        <v>79</v>
      </c>
      <c r="G402" t="s">
        <v>79</v>
      </c>
      <c r="H402">
        <v>18</v>
      </c>
      <c r="I402">
        <v>0</v>
      </c>
      <c r="J402">
        <v>0</v>
      </c>
      <c r="K402" t="s">
        <v>331</v>
      </c>
      <c r="L402" t="s">
        <v>79</v>
      </c>
      <c r="M402" t="s">
        <v>79</v>
      </c>
      <c r="N402" t="s">
        <v>395</v>
      </c>
      <c r="O402" t="s">
        <v>79</v>
      </c>
      <c r="P402" t="s">
        <v>79</v>
      </c>
      <c r="Q402" t="s">
        <v>79</v>
      </c>
      <c r="R402" t="s">
        <v>79</v>
      </c>
      <c r="S402" t="s">
        <v>79</v>
      </c>
      <c r="T402" t="s">
        <v>79</v>
      </c>
      <c r="U402" t="s">
        <v>79</v>
      </c>
      <c r="V402" t="s">
        <v>79</v>
      </c>
      <c r="W402">
        <v>4</v>
      </c>
      <c r="X402">
        <v>1</v>
      </c>
      <c r="Y402">
        <v>6</v>
      </c>
      <c r="Z402" s="1">
        <v>41204</v>
      </c>
      <c r="AA402">
        <v>38</v>
      </c>
      <c r="AB402">
        <v>382301210220</v>
      </c>
      <c r="AC402">
        <v>38</v>
      </c>
      <c r="AD402">
        <v>8966564</v>
      </c>
      <c r="AE402">
        <v>38230</v>
      </c>
      <c r="AF402" t="b">
        <v>0</v>
      </c>
    </row>
    <row r="403" spans="1:32" x14ac:dyDescent="0.2">
      <c r="A403">
        <v>1</v>
      </c>
      <c r="B403">
        <v>402</v>
      </c>
      <c r="C403">
        <v>1</v>
      </c>
      <c r="D403" t="s">
        <v>977</v>
      </c>
      <c r="E403" t="s">
        <v>978</v>
      </c>
      <c r="F403" t="s">
        <v>79</v>
      </c>
      <c r="G403" t="s">
        <v>79</v>
      </c>
      <c r="H403">
        <v>18</v>
      </c>
      <c r="I403">
        <v>0</v>
      </c>
      <c r="J403">
        <v>0</v>
      </c>
      <c r="K403" t="s">
        <v>331</v>
      </c>
      <c r="L403" t="s">
        <v>79</v>
      </c>
      <c r="M403" t="s">
        <v>79</v>
      </c>
      <c r="N403" t="s">
        <v>395</v>
      </c>
      <c r="O403" t="s">
        <v>79</v>
      </c>
      <c r="P403" t="s">
        <v>79</v>
      </c>
      <c r="Q403" t="s">
        <v>79</v>
      </c>
      <c r="R403" t="s">
        <v>79</v>
      </c>
      <c r="S403" t="s">
        <v>79</v>
      </c>
      <c r="T403" t="s">
        <v>79</v>
      </c>
      <c r="U403" t="s">
        <v>79</v>
      </c>
      <c r="V403" t="s">
        <v>79</v>
      </c>
      <c r="W403">
        <v>4</v>
      </c>
      <c r="X403">
        <v>1</v>
      </c>
      <c r="Y403">
        <v>5</v>
      </c>
      <c r="Z403" s="1">
        <v>41634</v>
      </c>
      <c r="AA403">
        <v>38</v>
      </c>
      <c r="AB403">
        <v>382301312260</v>
      </c>
      <c r="AC403">
        <v>38</v>
      </c>
      <c r="AD403">
        <v>9168644</v>
      </c>
      <c r="AE403">
        <v>38230</v>
      </c>
      <c r="AF403" t="b">
        <v>0</v>
      </c>
    </row>
    <row r="404" spans="1:32" x14ac:dyDescent="0.2">
      <c r="A404">
        <v>1</v>
      </c>
      <c r="B404">
        <v>403</v>
      </c>
      <c r="C404">
        <v>1</v>
      </c>
      <c r="D404" t="s">
        <v>2677</v>
      </c>
      <c r="E404" t="s">
        <v>2678</v>
      </c>
      <c r="F404" t="s">
        <v>79</v>
      </c>
      <c r="G404" t="s">
        <v>79</v>
      </c>
      <c r="H404">
        <v>18</v>
      </c>
      <c r="I404">
        <v>0</v>
      </c>
      <c r="J404">
        <v>0</v>
      </c>
      <c r="K404" t="s">
        <v>331</v>
      </c>
      <c r="L404" t="s">
        <v>79</v>
      </c>
      <c r="M404" t="s">
        <v>79</v>
      </c>
      <c r="N404" t="s">
        <v>395</v>
      </c>
      <c r="O404" t="s">
        <v>79</v>
      </c>
      <c r="P404" t="s">
        <v>79</v>
      </c>
      <c r="Q404" t="s">
        <v>79</v>
      </c>
      <c r="R404" t="s">
        <v>79</v>
      </c>
      <c r="S404" t="s">
        <v>79</v>
      </c>
      <c r="T404" t="s">
        <v>79</v>
      </c>
      <c r="U404" t="s">
        <v>79</v>
      </c>
      <c r="V404" t="s">
        <v>79</v>
      </c>
      <c r="W404">
        <v>4</v>
      </c>
      <c r="X404">
        <v>1</v>
      </c>
      <c r="Y404">
        <v>5</v>
      </c>
      <c r="Z404" s="1">
        <v>41648</v>
      </c>
      <c r="AA404">
        <v>38</v>
      </c>
      <c r="AB404">
        <v>382301401090</v>
      </c>
      <c r="AC404">
        <v>38</v>
      </c>
      <c r="AD404">
        <v>9466247</v>
      </c>
      <c r="AE404">
        <v>38230</v>
      </c>
      <c r="AF404" t="b">
        <v>0</v>
      </c>
    </row>
    <row r="405" spans="1:32" x14ac:dyDescent="0.2">
      <c r="A405">
        <v>1</v>
      </c>
      <c r="B405">
        <v>404</v>
      </c>
      <c r="C405">
        <v>1</v>
      </c>
      <c r="D405" t="s">
        <v>2679</v>
      </c>
      <c r="E405" t="s">
        <v>2680</v>
      </c>
      <c r="F405" t="s">
        <v>79</v>
      </c>
      <c r="G405" t="s">
        <v>79</v>
      </c>
      <c r="H405">
        <v>18</v>
      </c>
      <c r="I405">
        <v>0</v>
      </c>
      <c r="J405">
        <v>0</v>
      </c>
      <c r="K405" t="s">
        <v>331</v>
      </c>
      <c r="L405" t="s">
        <v>79</v>
      </c>
      <c r="M405" t="s">
        <v>79</v>
      </c>
      <c r="N405" t="s">
        <v>395</v>
      </c>
      <c r="O405" t="s">
        <v>79</v>
      </c>
      <c r="P405" t="s">
        <v>79</v>
      </c>
      <c r="Q405" t="s">
        <v>79</v>
      </c>
      <c r="R405" t="s">
        <v>79</v>
      </c>
      <c r="S405" t="s">
        <v>79</v>
      </c>
      <c r="T405" t="s">
        <v>79</v>
      </c>
      <c r="U405" t="s">
        <v>79</v>
      </c>
      <c r="V405" t="s">
        <v>79</v>
      </c>
      <c r="W405">
        <v>4</v>
      </c>
      <c r="X405">
        <v>1</v>
      </c>
      <c r="Y405">
        <v>4</v>
      </c>
      <c r="Z405" s="1">
        <v>41782</v>
      </c>
      <c r="AA405">
        <v>38</v>
      </c>
      <c r="AB405">
        <v>382301405230</v>
      </c>
      <c r="AC405">
        <v>38</v>
      </c>
      <c r="AD405">
        <v>9168757</v>
      </c>
      <c r="AE405">
        <v>38230</v>
      </c>
      <c r="AF405" t="b">
        <v>0</v>
      </c>
    </row>
    <row r="406" spans="1:32" x14ac:dyDescent="0.2">
      <c r="A406">
        <v>1</v>
      </c>
      <c r="B406">
        <v>405</v>
      </c>
      <c r="C406">
        <v>1</v>
      </c>
      <c r="D406" t="s">
        <v>981</v>
      </c>
      <c r="E406" t="s">
        <v>982</v>
      </c>
      <c r="F406" t="s">
        <v>79</v>
      </c>
      <c r="G406" t="s">
        <v>79</v>
      </c>
      <c r="H406">
        <v>18</v>
      </c>
      <c r="I406">
        <v>0</v>
      </c>
      <c r="J406">
        <v>0</v>
      </c>
      <c r="K406" t="s">
        <v>331</v>
      </c>
      <c r="L406" t="s">
        <v>79</v>
      </c>
      <c r="M406" t="s">
        <v>79</v>
      </c>
      <c r="N406" t="s">
        <v>395</v>
      </c>
      <c r="O406" t="s">
        <v>79</v>
      </c>
      <c r="P406" t="s">
        <v>79</v>
      </c>
      <c r="Q406" t="s">
        <v>79</v>
      </c>
      <c r="R406" t="s">
        <v>79</v>
      </c>
      <c r="S406" t="s">
        <v>79</v>
      </c>
      <c r="T406" t="s">
        <v>79</v>
      </c>
      <c r="U406" t="s">
        <v>79</v>
      </c>
      <c r="V406" t="s">
        <v>79</v>
      </c>
      <c r="W406">
        <v>4</v>
      </c>
      <c r="X406">
        <v>1</v>
      </c>
      <c r="Y406">
        <v>4</v>
      </c>
      <c r="Z406" s="1">
        <v>41925</v>
      </c>
      <c r="AA406">
        <v>38</v>
      </c>
      <c r="AB406">
        <v>382301410130</v>
      </c>
      <c r="AC406">
        <v>38</v>
      </c>
      <c r="AD406">
        <v>9168721</v>
      </c>
      <c r="AE406">
        <v>38230</v>
      </c>
      <c r="AF406" t="b">
        <v>0</v>
      </c>
    </row>
    <row r="407" spans="1:32" x14ac:dyDescent="0.2">
      <c r="A407">
        <v>1</v>
      </c>
      <c r="B407">
        <v>406</v>
      </c>
      <c r="C407">
        <v>1</v>
      </c>
      <c r="D407" t="s">
        <v>2681</v>
      </c>
      <c r="E407" t="s">
        <v>2682</v>
      </c>
      <c r="F407" t="s">
        <v>79</v>
      </c>
      <c r="G407" t="s">
        <v>79</v>
      </c>
      <c r="H407">
        <v>18</v>
      </c>
      <c r="I407">
        <v>0</v>
      </c>
      <c r="J407">
        <v>0</v>
      </c>
      <c r="K407" t="s">
        <v>331</v>
      </c>
      <c r="L407" t="s">
        <v>79</v>
      </c>
      <c r="M407" t="s">
        <v>79</v>
      </c>
      <c r="N407" t="s">
        <v>395</v>
      </c>
      <c r="O407" t="s">
        <v>79</v>
      </c>
      <c r="P407" t="s">
        <v>79</v>
      </c>
      <c r="Q407" t="s">
        <v>79</v>
      </c>
      <c r="R407" t="s">
        <v>79</v>
      </c>
      <c r="S407" t="s">
        <v>79</v>
      </c>
      <c r="T407" t="s">
        <v>79</v>
      </c>
      <c r="U407" t="s">
        <v>79</v>
      </c>
      <c r="V407" t="s">
        <v>79</v>
      </c>
      <c r="W407">
        <v>4</v>
      </c>
      <c r="X407">
        <v>1</v>
      </c>
      <c r="Y407">
        <v>4</v>
      </c>
      <c r="Z407" s="1">
        <v>41927</v>
      </c>
      <c r="AA407">
        <v>38</v>
      </c>
      <c r="AB407">
        <v>382301410150</v>
      </c>
      <c r="AC407">
        <v>38</v>
      </c>
      <c r="AD407">
        <v>9468916</v>
      </c>
      <c r="AE407">
        <v>38230</v>
      </c>
      <c r="AF407" t="b">
        <v>0</v>
      </c>
    </row>
    <row r="408" spans="1:32" x14ac:dyDescent="0.2">
      <c r="A408">
        <v>1</v>
      </c>
      <c r="B408">
        <v>407</v>
      </c>
      <c r="C408">
        <v>1</v>
      </c>
      <c r="D408" t="s">
        <v>983</v>
      </c>
      <c r="E408" t="s">
        <v>984</v>
      </c>
      <c r="F408" t="s">
        <v>79</v>
      </c>
      <c r="G408" t="s">
        <v>79</v>
      </c>
      <c r="H408">
        <v>18</v>
      </c>
      <c r="I408">
        <v>0</v>
      </c>
      <c r="J408">
        <v>0</v>
      </c>
      <c r="K408" t="s">
        <v>331</v>
      </c>
      <c r="L408" t="s">
        <v>79</v>
      </c>
      <c r="M408" t="s">
        <v>79</v>
      </c>
      <c r="N408" t="s">
        <v>395</v>
      </c>
      <c r="O408" t="s">
        <v>79</v>
      </c>
      <c r="P408" t="s">
        <v>79</v>
      </c>
      <c r="Q408" t="s">
        <v>79</v>
      </c>
      <c r="R408" t="s">
        <v>79</v>
      </c>
      <c r="S408" t="s">
        <v>79</v>
      </c>
      <c r="T408" t="s">
        <v>79</v>
      </c>
      <c r="U408" t="s">
        <v>79</v>
      </c>
      <c r="V408" t="s">
        <v>79</v>
      </c>
      <c r="W408">
        <v>4</v>
      </c>
      <c r="X408">
        <v>1</v>
      </c>
      <c r="Y408">
        <v>4</v>
      </c>
      <c r="Z408" s="1">
        <v>41989</v>
      </c>
      <c r="AA408">
        <v>38</v>
      </c>
      <c r="AB408">
        <v>382301412160</v>
      </c>
      <c r="AC408">
        <v>38</v>
      </c>
      <c r="AD408">
        <v>9468915</v>
      </c>
      <c r="AE408">
        <v>38230</v>
      </c>
      <c r="AF408" t="b">
        <v>0</v>
      </c>
    </row>
    <row r="409" spans="1:32" x14ac:dyDescent="0.2">
      <c r="A409">
        <v>1</v>
      </c>
      <c r="B409">
        <v>408</v>
      </c>
      <c r="C409">
        <v>1</v>
      </c>
      <c r="D409" t="s">
        <v>985</v>
      </c>
      <c r="E409" t="s">
        <v>986</v>
      </c>
      <c r="F409" t="s">
        <v>79</v>
      </c>
      <c r="G409" t="s">
        <v>79</v>
      </c>
      <c r="H409">
        <v>18</v>
      </c>
      <c r="I409">
        <v>0</v>
      </c>
      <c r="J409">
        <v>0</v>
      </c>
      <c r="K409" t="s">
        <v>331</v>
      </c>
      <c r="L409" t="s">
        <v>79</v>
      </c>
      <c r="M409" t="s">
        <v>79</v>
      </c>
      <c r="N409" t="s">
        <v>395</v>
      </c>
      <c r="O409" t="s">
        <v>79</v>
      </c>
      <c r="P409" t="s">
        <v>79</v>
      </c>
      <c r="Q409" t="s">
        <v>79</v>
      </c>
      <c r="R409" t="s">
        <v>79</v>
      </c>
      <c r="S409" t="s">
        <v>79</v>
      </c>
      <c r="T409" t="s">
        <v>79</v>
      </c>
      <c r="U409" t="s">
        <v>79</v>
      </c>
      <c r="V409" t="s">
        <v>79</v>
      </c>
      <c r="W409">
        <v>4</v>
      </c>
      <c r="X409">
        <v>1</v>
      </c>
      <c r="Y409">
        <v>4</v>
      </c>
      <c r="Z409" s="1">
        <v>42021</v>
      </c>
      <c r="AA409">
        <v>38</v>
      </c>
      <c r="AB409">
        <v>382301501170</v>
      </c>
      <c r="AC409">
        <v>38</v>
      </c>
      <c r="AD409">
        <v>9255959</v>
      </c>
      <c r="AE409">
        <v>38230</v>
      </c>
      <c r="AF409" t="b">
        <v>0</v>
      </c>
    </row>
    <row r="410" spans="1:32" x14ac:dyDescent="0.2">
      <c r="A410">
        <v>1</v>
      </c>
      <c r="B410">
        <v>409</v>
      </c>
      <c r="C410">
        <v>1</v>
      </c>
      <c r="D410" t="s">
        <v>2683</v>
      </c>
      <c r="E410" t="s">
        <v>2684</v>
      </c>
      <c r="F410" t="s">
        <v>79</v>
      </c>
      <c r="G410" t="s">
        <v>79</v>
      </c>
      <c r="H410">
        <v>18</v>
      </c>
      <c r="I410">
        <v>0</v>
      </c>
      <c r="J410">
        <v>0</v>
      </c>
      <c r="K410" t="s">
        <v>331</v>
      </c>
      <c r="L410" t="s">
        <v>79</v>
      </c>
      <c r="M410" t="s">
        <v>79</v>
      </c>
      <c r="N410" t="s">
        <v>395</v>
      </c>
      <c r="O410" t="s">
        <v>79</v>
      </c>
      <c r="P410" t="s">
        <v>79</v>
      </c>
      <c r="Q410" t="s">
        <v>79</v>
      </c>
      <c r="R410" t="s">
        <v>79</v>
      </c>
      <c r="S410" t="s">
        <v>79</v>
      </c>
      <c r="T410" t="s">
        <v>79</v>
      </c>
      <c r="U410" t="s">
        <v>79</v>
      </c>
      <c r="V410" t="s">
        <v>79</v>
      </c>
      <c r="W410">
        <v>4</v>
      </c>
      <c r="X410">
        <v>1</v>
      </c>
      <c r="Y410">
        <v>3</v>
      </c>
      <c r="Z410" s="1">
        <v>42142</v>
      </c>
      <c r="AA410">
        <v>38</v>
      </c>
      <c r="AB410">
        <v>382301505180</v>
      </c>
      <c r="AC410">
        <v>38</v>
      </c>
      <c r="AD410">
        <v>9494500</v>
      </c>
      <c r="AE410">
        <v>38230</v>
      </c>
      <c r="AF410" t="b">
        <v>0</v>
      </c>
    </row>
    <row r="411" spans="1:32" x14ac:dyDescent="0.2">
      <c r="A411">
        <v>1</v>
      </c>
      <c r="B411">
        <v>410</v>
      </c>
      <c r="C411">
        <v>1</v>
      </c>
      <c r="D411" t="s">
        <v>987</v>
      </c>
      <c r="E411" t="s">
        <v>988</v>
      </c>
      <c r="F411" t="s">
        <v>79</v>
      </c>
      <c r="G411" t="s">
        <v>79</v>
      </c>
      <c r="H411">
        <v>18</v>
      </c>
      <c r="I411">
        <v>0</v>
      </c>
      <c r="J411">
        <v>0</v>
      </c>
      <c r="K411" t="s">
        <v>331</v>
      </c>
      <c r="L411" t="s">
        <v>79</v>
      </c>
      <c r="M411" t="s">
        <v>79</v>
      </c>
      <c r="N411" t="s">
        <v>395</v>
      </c>
      <c r="O411" t="s">
        <v>79</v>
      </c>
      <c r="P411" t="s">
        <v>79</v>
      </c>
      <c r="Q411" t="s">
        <v>79</v>
      </c>
      <c r="R411" t="s">
        <v>79</v>
      </c>
      <c r="S411" t="s">
        <v>79</v>
      </c>
      <c r="T411" t="s">
        <v>79</v>
      </c>
      <c r="U411" t="s">
        <v>79</v>
      </c>
      <c r="V411" t="s">
        <v>79</v>
      </c>
      <c r="W411">
        <v>4</v>
      </c>
      <c r="X411">
        <v>1</v>
      </c>
      <c r="Y411">
        <v>3</v>
      </c>
      <c r="Z411" s="1">
        <v>42182</v>
      </c>
      <c r="AA411">
        <v>38</v>
      </c>
      <c r="AB411">
        <v>382301506270</v>
      </c>
      <c r="AC411">
        <v>38</v>
      </c>
      <c r="AD411">
        <v>9468917</v>
      </c>
      <c r="AE411">
        <v>38230</v>
      </c>
      <c r="AF411" t="b">
        <v>0</v>
      </c>
    </row>
    <row r="412" spans="1:32" x14ac:dyDescent="0.2">
      <c r="A412">
        <v>1</v>
      </c>
      <c r="B412">
        <v>411</v>
      </c>
      <c r="C412">
        <v>1</v>
      </c>
      <c r="D412" t="s">
        <v>2685</v>
      </c>
      <c r="E412" t="s">
        <v>2686</v>
      </c>
      <c r="F412" t="s">
        <v>79</v>
      </c>
      <c r="G412" t="s">
        <v>79</v>
      </c>
      <c r="H412">
        <v>18</v>
      </c>
      <c r="I412">
        <v>0</v>
      </c>
      <c r="J412">
        <v>0</v>
      </c>
      <c r="K412" t="s">
        <v>331</v>
      </c>
      <c r="L412" t="s">
        <v>79</v>
      </c>
      <c r="M412" t="s">
        <v>79</v>
      </c>
      <c r="N412" t="s">
        <v>395</v>
      </c>
      <c r="O412" t="s">
        <v>79</v>
      </c>
      <c r="P412" t="s">
        <v>79</v>
      </c>
      <c r="Q412" t="s">
        <v>79</v>
      </c>
      <c r="R412" t="s">
        <v>79</v>
      </c>
      <c r="S412" t="s">
        <v>79</v>
      </c>
      <c r="T412" t="s">
        <v>79</v>
      </c>
      <c r="U412" t="s">
        <v>79</v>
      </c>
      <c r="V412" t="s">
        <v>79</v>
      </c>
      <c r="W412">
        <v>4</v>
      </c>
      <c r="X412">
        <v>1</v>
      </c>
      <c r="Y412">
        <v>2</v>
      </c>
      <c r="Z412" s="1">
        <v>42630</v>
      </c>
      <c r="AA412">
        <v>38</v>
      </c>
      <c r="AB412">
        <v>382301609170</v>
      </c>
      <c r="AC412">
        <v>38</v>
      </c>
      <c r="AD412">
        <v>9477512</v>
      </c>
      <c r="AE412">
        <v>38230</v>
      </c>
      <c r="AF412" t="b">
        <v>0</v>
      </c>
    </row>
    <row r="413" spans="1:32" x14ac:dyDescent="0.2">
      <c r="A413">
        <v>1</v>
      </c>
      <c r="B413">
        <v>412</v>
      </c>
      <c r="C413">
        <v>2</v>
      </c>
      <c r="D413" t="s">
        <v>2687</v>
      </c>
      <c r="E413" t="s">
        <v>2688</v>
      </c>
      <c r="F413" t="s">
        <v>79</v>
      </c>
      <c r="G413" t="s">
        <v>79</v>
      </c>
      <c r="H413">
        <v>18</v>
      </c>
      <c r="I413">
        <v>0</v>
      </c>
      <c r="J413">
        <v>0</v>
      </c>
      <c r="K413" t="s">
        <v>331</v>
      </c>
      <c r="L413" t="s">
        <v>79</v>
      </c>
      <c r="M413" t="s">
        <v>79</v>
      </c>
      <c r="N413" t="s">
        <v>395</v>
      </c>
      <c r="O413" t="s">
        <v>79</v>
      </c>
      <c r="P413" t="s">
        <v>79</v>
      </c>
      <c r="Q413" t="s">
        <v>79</v>
      </c>
      <c r="R413" t="s">
        <v>79</v>
      </c>
      <c r="S413" t="s">
        <v>79</v>
      </c>
      <c r="T413" t="s">
        <v>79</v>
      </c>
      <c r="U413" t="s">
        <v>79</v>
      </c>
      <c r="V413" t="s">
        <v>79</v>
      </c>
      <c r="W413">
        <v>4</v>
      </c>
      <c r="X413">
        <v>3</v>
      </c>
      <c r="Y413">
        <v>2</v>
      </c>
      <c r="Z413" s="1">
        <v>39231</v>
      </c>
      <c r="AA413">
        <v>38</v>
      </c>
      <c r="AB413">
        <v>382300705295</v>
      </c>
      <c r="AC413">
        <v>38</v>
      </c>
      <c r="AD413">
        <v>8501070</v>
      </c>
      <c r="AE413">
        <v>38230</v>
      </c>
      <c r="AF413" t="b">
        <v>0</v>
      </c>
    </row>
    <row r="414" spans="1:32" x14ac:dyDescent="0.2">
      <c r="A414">
        <v>1</v>
      </c>
      <c r="B414">
        <v>413</v>
      </c>
      <c r="C414">
        <v>2</v>
      </c>
      <c r="D414" t="s">
        <v>2689</v>
      </c>
      <c r="E414" t="s">
        <v>2690</v>
      </c>
      <c r="F414" t="s">
        <v>79</v>
      </c>
      <c r="G414" t="s">
        <v>79</v>
      </c>
      <c r="H414">
        <v>18</v>
      </c>
      <c r="I414">
        <v>0</v>
      </c>
      <c r="J414">
        <v>0</v>
      </c>
      <c r="K414" t="s">
        <v>331</v>
      </c>
      <c r="L414" t="s">
        <v>79</v>
      </c>
      <c r="M414" t="s">
        <v>79</v>
      </c>
      <c r="N414" t="s">
        <v>395</v>
      </c>
      <c r="O414" t="s">
        <v>79</v>
      </c>
      <c r="P414" t="s">
        <v>79</v>
      </c>
      <c r="Q414" t="s">
        <v>79</v>
      </c>
      <c r="R414" t="s">
        <v>79</v>
      </c>
      <c r="S414" t="s">
        <v>79</v>
      </c>
      <c r="T414" t="s">
        <v>79</v>
      </c>
      <c r="U414" t="s">
        <v>79</v>
      </c>
      <c r="V414" t="s">
        <v>79</v>
      </c>
      <c r="W414">
        <v>4</v>
      </c>
      <c r="X414">
        <v>3</v>
      </c>
      <c r="Y414">
        <v>1</v>
      </c>
      <c r="Z414" s="1">
        <v>39846</v>
      </c>
      <c r="AA414">
        <v>38</v>
      </c>
      <c r="AB414">
        <v>382300902025</v>
      </c>
      <c r="AC414">
        <v>38</v>
      </c>
      <c r="AD414">
        <v>8727464</v>
      </c>
      <c r="AE414">
        <v>38230</v>
      </c>
      <c r="AF414" t="b">
        <v>0</v>
      </c>
    </row>
    <row r="415" spans="1:32" x14ac:dyDescent="0.2">
      <c r="A415">
        <v>1</v>
      </c>
      <c r="B415">
        <v>414</v>
      </c>
      <c r="C415">
        <v>2</v>
      </c>
      <c r="D415" t="s">
        <v>2691</v>
      </c>
      <c r="E415" t="s">
        <v>2692</v>
      </c>
      <c r="F415" t="s">
        <v>79</v>
      </c>
      <c r="G415" t="s">
        <v>79</v>
      </c>
      <c r="H415">
        <v>18</v>
      </c>
      <c r="I415">
        <v>0</v>
      </c>
      <c r="J415">
        <v>0</v>
      </c>
      <c r="K415" t="s">
        <v>331</v>
      </c>
      <c r="L415" t="s">
        <v>79</v>
      </c>
      <c r="M415" t="s">
        <v>79</v>
      </c>
      <c r="N415" t="s">
        <v>395</v>
      </c>
      <c r="O415" t="s">
        <v>79</v>
      </c>
      <c r="P415" t="s">
        <v>79</v>
      </c>
      <c r="Q415" t="s">
        <v>79</v>
      </c>
      <c r="R415" t="s">
        <v>79</v>
      </c>
      <c r="S415" t="s">
        <v>79</v>
      </c>
      <c r="T415" t="s">
        <v>79</v>
      </c>
      <c r="U415" t="s">
        <v>79</v>
      </c>
      <c r="V415" t="s">
        <v>79</v>
      </c>
      <c r="W415">
        <v>4</v>
      </c>
      <c r="X415">
        <v>2</v>
      </c>
      <c r="Y415">
        <v>3</v>
      </c>
      <c r="Z415" s="1">
        <v>40023</v>
      </c>
      <c r="AA415">
        <v>38</v>
      </c>
      <c r="AB415">
        <v>382300907295</v>
      </c>
      <c r="AC415">
        <v>38</v>
      </c>
      <c r="AD415">
        <v>8501082</v>
      </c>
      <c r="AE415">
        <v>38230</v>
      </c>
      <c r="AF415" t="b">
        <v>0</v>
      </c>
    </row>
    <row r="416" spans="1:32" x14ac:dyDescent="0.2">
      <c r="A416">
        <v>1</v>
      </c>
      <c r="B416">
        <v>415</v>
      </c>
      <c r="C416">
        <v>2</v>
      </c>
      <c r="D416" t="s">
        <v>2693</v>
      </c>
      <c r="E416" t="s">
        <v>2694</v>
      </c>
      <c r="F416" t="s">
        <v>79</v>
      </c>
      <c r="G416" t="s">
        <v>79</v>
      </c>
      <c r="H416">
        <v>18</v>
      </c>
      <c r="I416">
        <v>0</v>
      </c>
      <c r="J416">
        <v>0</v>
      </c>
      <c r="K416" t="s">
        <v>331</v>
      </c>
      <c r="L416" t="s">
        <v>79</v>
      </c>
      <c r="M416" t="s">
        <v>79</v>
      </c>
      <c r="N416" t="s">
        <v>395</v>
      </c>
      <c r="O416" t="s">
        <v>79</v>
      </c>
      <c r="P416" t="s">
        <v>79</v>
      </c>
      <c r="Q416" t="s">
        <v>79</v>
      </c>
      <c r="R416" t="s">
        <v>79</v>
      </c>
      <c r="S416" t="s">
        <v>79</v>
      </c>
      <c r="T416" t="s">
        <v>79</v>
      </c>
      <c r="U416" t="s">
        <v>79</v>
      </c>
      <c r="V416" t="s">
        <v>79</v>
      </c>
      <c r="W416">
        <v>4</v>
      </c>
      <c r="X416">
        <v>2</v>
      </c>
      <c r="Y416">
        <v>2</v>
      </c>
      <c r="Z416" s="1">
        <v>40617</v>
      </c>
      <c r="AA416">
        <v>38</v>
      </c>
      <c r="AB416">
        <v>382301103155</v>
      </c>
      <c r="AC416">
        <v>38</v>
      </c>
      <c r="AD416">
        <v>8871940</v>
      </c>
      <c r="AE416">
        <v>38230</v>
      </c>
      <c r="AF416" t="b">
        <v>0</v>
      </c>
    </row>
    <row r="417" spans="1:32" x14ac:dyDescent="0.2">
      <c r="A417">
        <v>1</v>
      </c>
      <c r="B417">
        <v>416</v>
      </c>
      <c r="C417">
        <v>2</v>
      </c>
      <c r="D417" t="s">
        <v>2695</v>
      </c>
      <c r="E417" t="s">
        <v>2696</v>
      </c>
      <c r="F417" t="s">
        <v>79</v>
      </c>
      <c r="G417" t="s">
        <v>79</v>
      </c>
      <c r="H417">
        <v>18</v>
      </c>
      <c r="I417">
        <v>0</v>
      </c>
      <c r="J417">
        <v>0</v>
      </c>
      <c r="K417" t="s">
        <v>331</v>
      </c>
      <c r="L417" t="s">
        <v>79</v>
      </c>
      <c r="M417" t="s">
        <v>79</v>
      </c>
      <c r="N417" t="s">
        <v>395</v>
      </c>
      <c r="O417" t="s">
        <v>79</v>
      </c>
      <c r="P417" t="s">
        <v>79</v>
      </c>
      <c r="Q417" t="s">
        <v>79</v>
      </c>
      <c r="R417" t="s">
        <v>79</v>
      </c>
      <c r="S417" t="s">
        <v>79</v>
      </c>
      <c r="T417" t="s">
        <v>79</v>
      </c>
      <c r="U417" t="s">
        <v>79</v>
      </c>
      <c r="V417" t="s">
        <v>79</v>
      </c>
      <c r="W417">
        <v>4</v>
      </c>
      <c r="X417">
        <v>2</v>
      </c>
      <c r="Y417">
        <v>1</v>
      </c>
      <c r="Z417" s="1">
        <v>40915</v>
      </c>
      <c r="AA417">
        <v>38</v>
      </c>
      <c r="AB417">
        <v>382301201075</v>
      </c>
      <c r="AC417">
        <v>38</v>
      </c>
      <c r="AD417">
        <v>9105855</v>
      </c>
      <c r="AE417">
        <v>38230</v>
      </c>
      <c r="AF417" t="b">
        <v>0</v>
      </c>
    </row>
    <row r="418" spans="1:32" x14ac:dyDescent="0.2">
      <c r="A418">
        <v>1</v>
      </c>
      <c r="B418">
        <v>417</v>
      </c>
      <c r="C418">
        <v>2</v>
      </c>
      <c r="D418" t="s">
        <v>989</v>
      </c>
      <c r="E418" t="s">
        <v>990</v>
      </c>
      <c r="F418" t="s">
        <v>79</v>
      </c>
      <c r="G418" t="s">
        <v>79</v>
      </c>
      <c r="H418">
        <v>18</v>
      </c>
      <c r="I418">
        <v>0</v>
      </c>
      <c r="J418">
        <v>0</v>
      </c>
      <c r="K418" t="s">
        <v>331</v>
      </c>
      <c r="L418" t="s">
        <v>79</v>
      </c>
      <c r="M418" t="s">
        <v>79</v>
      </c>
      <c r="N418" t="s">
        <v>395</v>
      </c>
      <c r="O418" t="s">
        <v>79</v>
      </c>
      <c r="P418" t="s">
        <v>79</v>
      </c>
      <c r="Q418" t="s">
        <v>79</v>
      </c>
      <c r="R418" t="s">
        <v>79</v>
      </c>
      <c r="S418" t="s">
        <v>79</v>
      </c>
      <c r="T418" t="s">
        <v>79</v>
      </c>
      <c r="U418" t="s">
        <v>79</v>
      </c>
      <c r="V418" t="s">
        <v>79</v>
      </c>
      <c r="W418">
        <v>4</v>
      </c>
      <c r="X418">
        <v>1</v>
      </c>
      <c r="Y418">
        <v>6</v>
      </c>
      <c r="Z418" s="1">
        <v>41025</v>
      </c>
      <c r="AA418">
        <v>38</v>
      </c>
      <c r="AB418">
        <v>382301204265</v>
      </c>
      <c r="AC418">
        <v>38</v>
      </c>
      <c r="AD418">
        <v>9428887</v>
      </c>
      <c r="AE418">
        <v>38230</v>
      </c>
      <c r="AF418" t="b">
        <v>0</v>
      </c>
    </row>
    <row r="419" spans="1:32" x14ac:dyDescent="0.2">
      <c r="A419">
        <v>1</v>
      </c>
      <c r="B419">
        <v>418</v>
      </c>
      <c r="C419">
        <v>2</v>
      </c>
      <c r="D419" t="s">
        <v>991</v>
      </c>
      <c r="E419" t="s">
        <v>992</v>
      </c>
      <c r="F419" t="s">
        <v>79</v>
      </c>
      <c r="G419" t="s">
        <v>79</v>
      </c>
      <c r="H419">
        <v>18</v>
      </c>
      <c r="I419">
        <v>0</v>
      </c>
      <c r="J419">
        <v>0</v>
      </c>
      <c r="K419" t="s">
        <v>331</v>
      </c>
      <c r="L419" t="s">
        <v>79</v>
      </c>
      <c r="M419" t="s">
        <v>79</v>
      </c>
      <c r="N419" t="s">
        <v>395</v>
      </c>
      <c r="O419" t="s">
        <v>79</v>
      </c>
      <c r="P419" t="s">
        <v>79</v>
      </c>
      <c r="Q419" t="s">
        <v>79</v>
      </c>
      <c r="R419" t="s">
        <v>79</v>
      </c>
      <c r="S419" t="s">
        <v>79</v>
      </c>
      <c r="T419" t="s">
        <v>79</v>
      </c>
      <c r="U419" t="s">
        <v>79</v>
      </c>
      <c r="V419" t="s">
        <v>79</v>
      </c>
      <c r="W419">
        <v>4</v>
      </c>
      <c r="X419">
        <v>1</v>
      </c>
      <c r="Y419">
        <v>6</v>
      </c>
      <c r="Z419" s="1">
        <v>41082</v>
      </c>
      <c r="AA419">
        <v>38</v>
      </c>
      <c r="AB419">
        <v>382301206225</v>
      </c>
      <c r="AC419">
        <v>38</v>
      </c>
      <c r="AD419">
        <v>8601136</v>
      </c>
      <c r="AE419">
        <v>38230</v>
      </c>
      <c r="AF419" t="b">
        <v>0</v>
      </c>
    </row>
    <row r="420" spans="1:32" x14ac:dyDescent="0.2">
      <c r="A420">
        <v>1</v>
      </c>
      <c r="B420">
        <v>419</v>
      </c>
      <c r="C420">
        <v>2</v>
      </c>
      <c r="D420" t="s">
        <v>993</v>
      </c>
      <c r="E420" t="s">
        <v>994</v>
      </c>
      <c r="F420" t="s">
        <v>79</v>
      </c>
      <c r="G420" t="s">
        <v>79</v>
      </c>
      <c r="H420">
        <v>18</v>
      </c>
      <c r="I420">
        <v>0</v>
      </c>
      <c r="J420">
        <v>0</v>
      </c>
      <c r="K420" t="s">
        <v>331</v>
      </c>
      <c r="L420" t="s">
        <v>79</v>
      </c>
      <c r="M420" t="s">
        <v>79</v>
      </c>
      <c r="N420" t="s">
        <v>395</v>
      </c>
      <c r="O420" t="s">
        <v>79</v>
      </c>
      <c r="P420" t="s">
        <v>79</v>
      </c>
      <c r="Q420" t="s">
        <v>79</v>
      </c>
      <c r="R420" t="s">
        <v>79</v>
      </c>
      <c r="S420" t="s">
        <v>79</v>
      </c>
      <c r="T420" t="s">
        <v>79</v>
      </c>
      <c r="U420" t="s">
        <v>79</v>
      </c>
      <c r="V420" t="s">
        <v>79</v>
      </c>
      <c r="W420">
        <v>4</v>
      </c>
      <c r="X420">
        <v>1</v>
      </c>
      <c r="Y420">
        <v>6</v>
      </c>
      <c r="Z420" s="1">
        <v>41222</v>
      </c>
      <c r="AA420">
        <v>38</v>
      </c>
      <c r="AB420">
        <v>382301211095</v>
      </c>
      <c r="AC420">
        <v>38</v>
      </c>
      <c r="AD420">
        <v>9428899</v>
      </c>
      <c r="AE420">
        <v>38230</v>
      </c>
      <c r="AF420" t="b">
        <v>0</v>
      </c>
    </row>
    <row r="421" spans="1:32" x14ac:dyDescent="0.2">
      <c r="A421">
        <v>1</v>
      </c>
      <c r="B421">
        <v>420</v>
      </c>
      <c r="C421">
        <v>2</v>
      </c>
      <c r="D421" t="s">
        <v>995</v>
      </c>
      <c r="E421" t="s">
        <v>996</v>
      </c>
      <c r="F421" t="s">
        <v>79</v>
      </c>
      <c r="G421" t="s">
        <v>79</v>
      </c>
      <c r="H421">
        <v>18</v>
      </c>
      <c r="I421">
        <v>0</v>
      </c>
      <c r="J421">
        <v>0</v>
      </c>
      <c r="K421" t="s">
        <v>331</v>
      </c>
      <c r="L421" t="s">
        <v>79</v>
      </c>
      <c r="M421" t="s">
        <v>79</v>
      </c>
      <c r="N421" t="s">
        <v>395</v>
      </c>
      <c r="O421" t="s">
        <v>79</v>
      </c>
      <c r="P421" t="s">
        <v>79</v>
      </c>
      <c r="Q421" t="s">
        <v>79</v>
      </c>
      <c r="R421" t="s">
        <v>79</v>
      </c>
      <c r="S421" t="s">
        <v>79</v>
      </c>
      <c r="T421" t="s">
        <v>79</v>
      </c>
      <c r="U421" t="s">
        <v>79</v>
      </c>
      <c r="V421" t="s">
        <v>79</v>
      </c>
      <c r="W421">
        <v>4</v>
      </c>
      <c r="X421">
        <v>1</v>
      </c>
      <c r="Y421">
        <v>6</v>
      </c>
      <c r="Z421" s="1">
        <v>41312</v>
      </c>
      <c r="AA421">
        <v>38</v>
      </c>
      <c r="AB421">
        <v>382301302075</v>
      </c>
      <c r="AC421">
        <v>38</v>
      </c>
      <c r="AD421">
        <v>8871952</v>
      </c>
      <c r="AE421">
        <v>38230</v>
      </c>
      <c r="AF421" t="b">
        <v>0</v>
      </c>
    </row>
    <row r="422" spans="1:32" x14ac:dyDescent="0.2">
      <c r="A422">
        <v>1</v>
      </c>
      <c r="B422">
        <v>421</v>
      </c>
      <c r="C422">
        <v>2</v>
      </c>
      <c r="D422" t="s">
        <v>997</v>
      </c>
      <c r="E422" t="s">
        <v>998</v>
      </c>
      <c r="F422" t="s">
        <v>79</v>
      </c>
      <c r="G422" t="s">
        <v>79</v>
      </c>
      <c r="H422">
        <v>18</v>
      </c>
      <c r="I422">
        <v>0</v>
      </c>
      <c r="J422">
        <v>0</v>
      </c>
      <c r="K422" t="s">
        <v>331</v>
      </c>
      <c r="L422" t="s">
        <v>79</v>
      </c>
      <c r="M422" t="s">
        <v>79</v>
      </c>
      <c r="N422" t="s">
        <v>395</v>
      </c>
      <c r="O422" t="s">
        <v>79</v>
      </c>
      <c r="P422" t="s">
        <v>79</v>
      </c>
      <c r="Q422" t="s">
        <v>79</v>
      </c>
      <c r="R422" t="s">
        <v>79</v>
      </c>
      <c r="S422" t="s">
        <v>79</v>
      </c>
      <c r="T422" t="s">
        <v>79</v>
      </c>
      <c r="U422" t="s">
        <v>79</v>
      </c>
      <c r="V422" t="s">
        <v>79</v>
      </c>
      <c r="W422">
        <v>4</v>
      </c>
      <c r="X422">
        <v>1</v>
      </c>
      <c r="Y422">
        <v>5</v>
      </c>
      <c r="Z422" s="1">
        <v>41647</v>
      </c>
      <c r="AA422">
        <v>38</v>
      </c>
      <c r="AB422">
        <v>382301401085</v>
      </c>
      <c r="AC422">
        <v>38</v>
      </c>
      <c r="AD422">
        <v>9168656</v>
      </c>
      <c r="AE422">
        <v>38230</v>
      </c>
      <c r="AF422" t="b">
        <v>0</v>
      </c>
    </row>
    <row r="423" spans="1:32" x14ac:dyDescent="0.2">
      <c r="A423">
        <v>1</v>
      </c>
      <c r="B423">
        <v>422</v>
      </c>
      <c r="C423">
        <v>2</v>
      </c>
      <c r="D423" t="s">
        <v>999</v>
      </c>
      <c r="E423" t="s">
        <v>1000</v>
      </c>
      <c r="F423" t="s">
        <v>79</v>
      </c>
      <c r="G423" t="s">
        <v>79</v>
      </c>
      <c r="H423">
        <v>18</v>
      </c>
      <c r="I423">
        <v>0</v>
      </c>
      <c r="J423">
        <v>0</v>
      </c>
      <c r="K423" t="s">
        <v>331</v>
      </c>
      <c r="L423" t="s">
        <v>79</v>
      </c>
      <c r="M423" t="s">
        <v>79</v>
      </c>
      <c r="N423" t="s">
        <v>395</v>
      </c>
      <c r="O423" t="s">
        <v>79</v>
      </c>
      <c r="P423" t="s">
        <v>79</v>
      </c>
      <c r="Q423" t="s">
        <v>79</v>
      </c>
      <c r="R423" t="s">
        <v>79</v>
      </c>
      <c r="S423" t="s">
        <v>79</v>
      </c>
      <c r="T423" t="s">
        <v>79</v>
      </c>
      <c r="U423" t="s">
        <v>79</v>
      </c>
      <c r="V423" t="s">
        <v>79</v>
      </c>
      <c r="W423">
        <v>4</v>
      </c>
      <c r="X423">
        <v>1</v>
      </c>
      <c r="Y423">
        <v>4</v>
      </c>
      <c r="Z423" s="1">
        <v>41827</v>
      </c>
      <c r="AA423">
        <v>38</v>
      </c>
      <c r="AB423">
        <v>382301407075</v>
      </c>
      <c r="AC423">
        <v>38</v>
      </c>
      <c r="AD423">
        <v>9168670</v>
      </c>
      <c r="AE423">
        <v>38230</v>
      </c>
      <c r="AF423" t="b">
        <v>0</v>
      </c>
    </row>
    <row r="424" spans="1:32" x14ac:dyDescent="0.2">
      <c r="A424">
        <v>1</v>
      </c>
      <c r="B424">
        <v>423</v>
      </c>
      <c r="C424">
        <v>2</v>
      </c>
      <c r="D424" t="s">
        <v>1001</v>
      </c>
      <c r="E424" t="s">
        <v>1002</v>
      </c>
      <c r="F424" t="s">
        <v>79</v>
      </c>
      <c r="G424" t="s">
        <v>79</v>
      </c>
      <c r="H424">
        <v>18</v>
      </c>
      <c r="I424">
        <v>0</v>
      </c>
      <c r="J424">
        <v>0</v>
      </c>
      <c r="K424" t="s">
        <v>331</v>
      </c>
      <c r="L424" t="s">
        <v>79</v>
      </c>
      <c r="M424" t="s">
        <v>79</v>
      </c>
      <c r="N424" t="s">
        <v>395</v>
      </c>
      <c r="O424" t="s">
        <v>79</v>
      </c>
      <c r="P424" t="s">
        <v>79</v>
      </c>
      <c r="Q424" t="s">
        <v>79</v>
      </c>
      <c r="R424" t="s">
        <v>79</v>
      </c>
      <c r="S424" t="s">
        <v>79</v>
      </c>
      <c r="T424" t="s">
        <v>79</v>
      </c>
      <c r="U424" t="s">
        <v>79</v>
      </c>
      <c r="V424" t="s">
        <v>79</v>
      </c>
      <c r="W424">
        <v>4</v>
      </c>
      <c r="X424">
        <v>1</v>
      </c>
      <c r="Y424">
        <v>4</v>
      </c>
      <c r="Z424" s="1">
        <v>41918</v>
      </c>
      <c r="AA424">
        <v>38</v>
      </c>
      <c r="AB424">
        <v>382301410065</v>
      </c>
      <c r="AC424">
        <v>38</v>
      </c>
      <c r="AD424">
        <v>9168707</v>
      </c>
      <c r="AE424">
        <v>38230</v>
      </c>
      <c r="AF424" t="b">
        <v>0</v>
      </c>
    </row>
    <row r="425" spans="1:32" x14ac:dyDescent="0.2">
      <c r="A425">
        <v>1</v>
      </c>
      <c r="B425">
        <v>424</v>
      </c>
      <c r="C425">
        <v>2</v>
      </c>
      <c r="D425" t="s">
        <v>1003</v>
      </c>
      <c r="E425" t="s">
        <v>1004</v>
      </c>
      <c r="F425" t="s">
        <v>79</v>
      </c>
      <c r="G425" t="s">
        <v>79</v>
      </c>
      <c r="H425">
        <v>18</v>
      </c>
      <c r="I425">
        <v>0</v>
      </c>
      <c r="J425">
        <v>0</v>
      </c>
      <c r="K425" t="s">
        <v>331</v>
      </c>
      <c r="L425" t="s">
        <v>79</v>
      </c>
      <c r="M425" t="s">
        <v>79</v>
      </c>
      <c r="N425" t="s">
        <v>395</v>
      </c>
      <c r="O425" t="s">
        <v>79</v>
      </c>
      <c r="P425" t="s">
        <v>79</v>
      </c>
      <c r="Q425" t="s">
        <v>79</v>
      </c>
      <c r="R425" t="s">
        <v>79</v>
      </c>
      <c r="S425" t="s">
        <v>79</v>
      </c>
      <c r="T425" t="s">
        <v>79</v>
      </c>
      <c r="U425" t="s">
        <v>79</v>
      </c>
      <c r="V425" t="s">
        <v>79</v>
      </c>
      <c r="W425">
        <v>4</v>
      </c>
      <c r="X425">
        <v>1</v>
      </c>
      <c r="Y425">
        <v>3</v>
      </c>
      <c r="Z425" s="1">
        <v>42162</v>
      </c>
      <c r="AA425">
        <v>38</v>
      </c>
      <c r="AB425">
        <v>382301506075</v>
      </c>
      <c r="AC425">
        <v>38</v>
      </c>
      <c r="AD425">
        <v>9466245</v>
      </c>
      <c r="AE425">
        <v>38230</v>
      </c>
      <c r="AF425" t="b">
        <v>0</v>
      </c>
    </row>
    <row r="426" spans="1:32" x14ac:dyDescent="0.2">
      <c r="A426">
        <v>1</v>
      </c>
      <c r="B426">
        <v>425</v>
      </c>
      <c r="C426">
        <v>2</v>
      </c>
      <c r="D426" t="s">
        <v>2697</v>
      </c>
      <c r="E426" t="s">
        <v>2698</v>
      </c>
      <c r="F426" t="s">
        <v>79</v>
      </c>
      <c r="G426" t="s">
        <v>79</v>
      </c>
      <c r="H426">
        <v>18</v>
      </c>
      <c r="I426">
        <v>0</v>
      </c>
      <c r="J426">
        <v>0</v>
      </c>
      <c r="K426" t="s">
        <v>331</v>
      </c>
      <c r="L426" t="s">
        <v>79</v>
      </c>
      <c r="M426" t="s">
        <v>79</v>
      </c>
      <c r="N426" t="s">
        <v>395</v>
      </c>
      <c r="O426" t="s">
        <v>79</v>
      </c>
      <c r="P426" t="s">
        <v>79</v>
      </c>
      <c r="Q426" t="s">
        <v>79</v>
      </c>
      <c r="R426" t="s">
        <v>79</v>
      </c>
      <c r="S426" t="s">
        <v>79</v>
      </c>
      <c r="T426" t="s">
        <v>79</v>
      </c>
      <c r="U426" t="s">
        <v>79</v>
      </c>
      <c r="V426" t="s">
        <v>79</v>
      </c>
      <c r="W426">
        <v>4</v>
      </c>
      <c r="X426">
        <v>1</v>
      </c>
      <c r="Y426">
        <v>3</v>
      </c>
      <c r="Z426" s="1">
        <v>42168</v>
      </c>
      <c r="AA426">
        <v>38</v>
      </c>
      <c r="AB426">
        <v>382301506135</v>
      </c>
      <c r="AC426">
        <v>38</v>
      </c>
      <c r="AD426">
        <v>9468914</v>
      </c>
      <c r="AE426">
        <v>38230</v>
      </c>
      <c r="AF426" t="b">
        <v>0</v>
      </c>
    </row>
    <row r="427" spans="1:32" x14ac:dyDescent="0.2">
      <c r="A427">
        <v>1</v>
      </c>
      <c r="B427">
        <v>426</v>
      </c>
      <c r="C427">
        <v>2</v>
      </c>
      <c r="D427" t="s">
        <v>2699</v>
      </c>
      <c r="E427" t="s">
        <v>2700</v>
      </c>
      <c r="F427" t="s">
        <v>79</v>
      </c>
      <c r="G427" t="s">
        <v>79</v>
      </c>
      <c r="H427">
        <v>18</v>
      </c>
      <c r="I427">
        <v>0</v>
      </c>
      <c r="J427">
        <v>0</v>
      </c>
      <c r="K427" t="s">
        <v>331</v>
      </c>
      <c r="L427" t="s">
        <v>79</v>
      </c>
      <c r="M427" t="s">
        <v>79</v>
      </c>
      <c r="N427" t="s">
        <v>395</v>
      </c>
      <c r="O427" t="s">
        <v>79</v>
      </c>
      <c r="P427" t="s">
        <v>79</v>
      </c>
      <c r="Q427" t="s">
        <v>79</v>
      </c>
      <c r="R427" t="s">
        <v>79</v>
      </c>
      <c r="S427" t="s">
        <v>79</v>
      </c>
      <c r="T427" t="s">
        <v>79</v>
      </c>
      <c r="U427" t="s">
        <v>79</v>
      </c>
      <c r="V427" t="s">
        <v>79</v>
      </c>
      <c r="W427">
        <v>4</v>
      </c>
      <c r="X427">
        <v>1</v>
      </c>
      <c r="Y427">
        <v>3</v>
      </c>
      <c r="Z427" s="1">
        <v>42169</v>
      </c>
      <c r="AA427">
        <v>38</v>
      </c>
      <c r="AB427">
        <v>382301506145</v>
      </c>
      <c r="AC427">
        <v>38</v>
      </c>
      <c r="AD427">
        <v>9468912</v>
      </c>
      <c r="AE427">
        <v>38230</v>
      </c>
      <c r="AF427" t="b">
        <v>0</v>
      </c>
    </row>
    <row r="428" spans="1:32" x14ac:dyDescent="0.2">
      <c r="A428">
        <v>1</v>
      </c>
      <c r="B428">
        <v>427</v>
      </c>
      <c r="C428">
        <v>2</v>
      </c>
      <c r="D428" t="s">
        <v>1005</v>
      </c>
      <c r="E428" t="s">
        <v>1006</v>
      </c>
      <c r="F428" t="s">
        <v>79</v>
      </c>
      <c r="G428" t="s">
        <v>79</v>
      </c>
      <c r="H428">
        <v>18</v>
      </c>
      <c r="I428">
        <v>0</v>
      </c>
      <c r="J428">
        <v>0</v>
      </c>
      <c r="K428" t="s">
        <v>331</v>
      </c>
      <c r="L428" t="s">
        <v>79</v>
      </c>
      <c r="M428" t="s">
        <v>79</v>
      </c>
      <c r="N428" t="s">
        <v>395</v>
      </c>
      <c r="O428" t="s">
        <v>79</v>
      </c>
      <c r="P428" t="s">
        <v>79</v>
      </c>
      <c r="Q428" t="s">
        <v>79</v>
      </c>
      <c r="R428" t="s">
        <v>79</v>
      </c>
      <c r="S428" t="s">
        <v>79</v>
      </c>
      <c r="T428" t="s">
        <v>79</v>
      </c>
      <c r="U428" t="s">
        <v>79</v>
      </c>
      <c r="V428" t="s">
        <v>79</v>
      </c>
      <c r="W428">
        <v>4</v>
      </c>
      <c r="X428">
        <v>1</v>
      </c>
      <c r="Y428">
        <v>3</v>
      </c>
      <c r="Z428" s="1">
        <v>42424</v>
      </c>
      <c r="AA428">
        <v>38</v>
      </c>
      <c r="AB428">
        <v>382301602245</v>
      </c>
      <c r="AC428">
        <v>38</v>
      </c>
      <c r="AD428">
        <v>9459055</v>
      </c>
      <c r="AE428">
        <v>38230</v>
      </c>
      <c r="AF428" t="b">
        <v>0</v>
      </c>
    </row>
    <row r="429" spans="1:32" x14ac:dyDescent="0.2">
      <c r="A429">
        <v>1</v>
      </c>
      <c r="B429">
        <v>428</v>
      </c>
      <c r="C429">
        <v>2</v>
      </c>
      <c r="D429" t="s">
        <v>1007</v>
      </c>
      <c r="E429" t="s">
        <v>1008</v>
      </c>
      <c r="F429" t="s">
        <v>79</v>
      </c>
      <c r="G429" t="s">
        <v>79</v>
      </c>
      <c r="H429">
        <v>18</v>
      </c>
      <c r="I429">
        <v>0</v>
      </c>
      <c r="J429">
        <v>0</v>
      </c>
      <c r="K429" t="s">
        <v>331</v>
      </c>
      <c r="L429" t="s">
        <v>79</v>
      </c>
      <c r="M429" t="s">
        <v>79</v>
      </c>
      <c r="N429" t="s">
        <v>395</v>
      </c>
      <c r="O429" t="s">
        <v>79</v>
      </c>
      <c r="P429" t="s">
        <v>79</v>
      </c>
      <c r="Q429" t="s">
        <v>79</v>
      </c>
      <c r="R429" t="s">
        <v>79</v>
      </c>
      <c r="S429" t="s">
        <v>79</v>
      </c>
      <c r="T429" t="s">
        <v>79</v>
      </c>
      <c r="U429" t="s">
        <v>79</v>
      </c>
      <c r="V429" t="s">
        <v>79</v>
      </c>
      <c r="W429">
        <v>4</v>
      </c>
      <c r="X429">
        <v>1</v>
      </c>
      <c r="Y429">
        <v>2</v>
      </c>
      <c r="Z429" s="1">
        <v>42523</v>
      </c>
      <c r="AA429">
        <v>38</v>
      </c>
      <c r="AB429">
        <v>382301606025</v>
      </c>
      <c r="AC429">
        <v>38</v>
      </c>
      <c r="AD429">
        <v>9468918</v>
      </c>
      <c r="AE429">
        <v>38230</v>
      </c>
      <c r="AF429" t="b">
        <v>0</v>
      </c>
    </row>
    <row r="430" spans="1:32" x14ac:dyDescent="0.2">
      <c r="A430">
        <v>1</v>
      </c>
      <c r="B430">
        <v>429</v>
      </c>
      <c r="C430">
        <v>2</v>
      </c>
      <c r="D430" t="s">
        <v>1009</v>
      </c>
      <c r="E430" t="s">
        <v>1010</v>
      </c>
      <c r="F430" t="s">
        <v>79</v>
      </c>
      <c r="G430" t="s">
        <v>79</v>
      </c>
      <c r="H430">
        <v>18</v>
      </c>
      <c r="I430">
        <v>0</v>
      </c>
      <c r="J430">
        <v>0</v>
      </c>
      <c r="K430" t="s">
        <v>331</v>
      </c>
      <c r="L430" t="s">
        <v>79</v>
      </c>
      <c r="M430" t="s">
        <v>79</v>
      </c>
      <c r="N430" t="s">
        <v>395</v>
      </c>
      <c r="O430" t="s">
        <v>79</v>
      </c>
      <c r="P430" t="s">
        <v>79</v>
      </c>
      <c r="Q430" t="s">
        <v>79</v>
      </c>
      <c r="R430" t="s">
        <v>79</v>
      </c>
      <c r="S430" t="s">
        <v>79</v>
      </c>
      <c r="T430" t="s">
        <v>79</v>
      </c>
      <c r="U430" t="s">
        <v>79</v>
      </c>
      <c r="V430" t="s">
        <v>79</v>
      </c>
      <c r="W430">
        <v>4</v>
      </c>
      <c r="X430">
        <v>1</v>
      </c>
      <c r="Y430">
        <v>1</v>
      </c>
      <c r="Z430" s="1">
        <v>43023</v>
      </c>
      <c r="AA430">
        <v>38</v>
      </c>
      <c r="AB430">
        <v>382301710155</v>
      </c>
      <c r="AC430">
        <v>38</v>
      </c>
      <c r="AD430">
        <v>9507788</v>
      </c>
      <c r="AE430">
        <v>38230</v>
      </c>
      <c r="AF430" t="b">
        <v>0</v>
      </c>
    </row>
    <row r="431" spans="1:32" x14ac:dyDescent="0.2">
      <c r="A431">
        <v>1</v>
      </c>
      <c r="B431">
        <v>430</v>
      </c>
      <c r="C431">
        <v>1</v>
      </c>
      <c r="D431" t="s">
        <v>2701</v>
      </c>
      <c r="E431" t="s">
        <v>2702</v>
      </c>
      <c r="F431" t="s">
        <v>79</v>
      </c>
      <c r="G431" t="s">
        <v>79</v>
      </c>
      <c r="H431">
        <v>17</v>
      </c>
      <c r="I431">
        <v>0</v>
      </c>
      <c r="J431">
        <v>0</v>
      </c>
      <c r="K431" t="s">
        <v>1219</v>
      </c>
      <c r="L431" t="s">
        <v>79</v>
      </c>
      <c r="M431" t="s">
        <v>79</v>
      </c>
      <c r="N431" t="s">
        <v>1220</v>
      </c>
      <c r="O431" t="s">
        <v>79</v>
      </c>
      <c r="P431" t="s">
        <v>79</v>
      </c>
      <c r="Q431" t="s">
        <v>79</v>
      </c>
      <c r="R431" t="s">
        <v>79</v>
      </c>
      <c r="S431" t="s">
        <v>79</v>
      </c>
      <c r="T431" t="s">
        <v>79</v>
      </c>
      <c r="U431" t="s">
        <v>79</v>
      </c>
      <c r="V431" t="s">
        <v>79</v>
      </c>
      <c r="W431">
        <v>4</v>
      </c>
      <c r="X431">
        <v>3</v>
      </c>
      <c r="Y431">
        <v>2</v>
      </c>
      <c r="Z431" s="1">
        <v>39293</v>
      </c>
      <c r="AA431">
        <v>38</v>
      </c>
      <c r="AB431">
        <v>383110707300</v>
      </c>
      <c r="AC431">
        <v>38</v>
      </c>
      <c r="AD431">
        <v>9111667</v>
      </c>
      <c r="AE431">
        <v>38311</v>
      </c>
      <c r="AF431" t="b">
        <v>0</v>
      </c>
    </row>
    <row r="432" spans="1:32" x14ac:dyDescent="0.2">
      <c r="A432">
        <v>1</v>
      </c>
      <c r="B432">
        <v>431</v>
      </c>
      <c r="C432">
        <v>1</v>
      </c>
      <c r="D432" t="s">
        <v>2703</v>
      </c>
      <c r="E432" t="s">
        <v>2704</v>
      </c>
      <c r="F432" t="s">
        <v>79</v>
      </c>
      <c r="G432" t="s">
        <v>79</v>
      </c>
      <c r="H432">
        <v>17</v>
      </c>
      <c r="I432">
        <v>0</v>
      </c>
      <c r="J432">
        <v>0</v>
      </c>
      <c r="K432" t="s">
        <v>1219</v>
      </c>
      <c r="L432" t="s">
        <v>79</v>
      </c>
      <c r="M432" t="s">
        <v>79</v>
      </c>
      <c r="N432" t="s">
        <v>1220</v>
      </c>
      <c r="O432" t="s">
        <v>79</v>
      </c>
      <c r="P432" t="s">
        <v>79</v>
      </c>
      <c r="Q432" t="s">
        <v>79</v>
      </c>
      <c r="R432" t="s">
        <v>79</v>
      </c>
      <c r="S432" t="s">
        <v>79</v>
      </c>
      <c r="T432" t="s">
        <v>79</v>
      </c>
      <c r="U432" t="s">
        <v>79</v>
      </c>
      <c r="V432" t="s">
        <v>79</v>
      </c>
      <c r="W432">
        <v>4</v>
      </c>
      <c r="X432">
        <v>2</v>
      </c>
      <c r="Y432">
        <v>3</v>
      </c>
      <c r="Z432" s="1">
        <v>40057</v>
      </c>
      <c r="AA432">
        <v>38</v>
      </c>
      <c r="AB432">
        <v>383110909010</v>
      </c>
      <c r="AC432">
        <v>38</v>
      </c>
      <c r="AD432">
        <v>7933322</v>
      </c>
      <c r="AE432">
        <v>38311</v>
      </c>
      <c r="AF432" t="b">
        <v>0</v>
      </c>
    </row>
    <row r="433" spans="1:32" x14ac:dyDescent="0.2">
      <c r="A433">
        <v>1</v>
      </c>
      <c r="B433">
        <v>432</v>
      </c>
      <c r="C433">
        <v>1</v>
      </c>
      <c r="D433" t="s">
        <v>2705</v>
      </c>
      <c r="E433" t="s">
        <v>2706</v>
      </c>
      <c r="F433" t="s">
        <v>79</v>
      </c>
      <c r="G433" t="s">
        <v>79</v>
      </c>
      <c r="H433">
        <v>17</v>
      </c>
      <c r="I433">
        <v>0</v>
      </c>
      <c r="J433">
        <v>0</v>
      </c>
      <c r="K433" t="s">
        <v>1219</v>
      </c>
      <c r="L433" t="s">
        <v>79</v>
      </c>
      <c r="M433" t="s">
        <v>79</v>
      </c>
      <c r="N433" t="s">
        <v>1220</v>
      </c>
      <c r="O433" t="s">
        <v>79</v>
      </c>
      <c r="P433" t="s">
        <v>79</v>
      </c>
      <c r="Q433" t="s">
        <v>79</v>
      </c>
      <c r="R433" t="s">
        <v>79</v>
      </c>
      <c r="S433" t="s">
        <v>79</v>
      </c>
      <c r="T433" t="s">
        <v>79</v>
      </c>
      <c r="U433" t="s">
        <v>79</v>
      </c>
      <c r="V433" t="s">
        <v>79</v>
      </c>
      <c r="W433">
        <v>4</v>
      </c>
      <c r="X433">
        <v>1</v>
      </c>
      <c r="Y433">
        <v>6</v>
      </c>
      <c r="Z433" s="1">
        <v>41107</v>
      </c>
      <c r="AA433">
        <v>38</v>
      </c>
      <c r="AB433">
        <v>383111207170</v>
      </c>
      <c r="AC433">
        <v>38</v>
      </c>
      <c r="AD433">
        <v>9438147</v>
      </c>
      <c r="AE433">
        <v>38311</v>
      </c>
      <c r="AF433" t="b">
        <v>0</v>
      </c>
    </row>
    <row r="434" spans="1:32" x14ac:dyDescent="0.2">
      <c r="A434">
        <v>1</v>
      </c>
      <c r="B434">
        <v>433</v>
      </c>
      <c r="C434">
        <v>1</v>
      </c>
      <c r="D434" t="s">
        <v>2707</v>
      </c>
      <c r="E434" t="s">
        <v>2708</v>
      </c>
      <c r="F434" t="s">
        <v>79</v>
      </c>
      <c r="G434" t="s">
        <v>79</v>
      </c>
      <c r="H434">
        <v>17</v>
      </c>
      <c r="I434">
        <v>0</v>
      </c>
      <c r="J434">
        <v>0</v>
      </c>
      <c r="K434" t="s">
        <v>1219</v>
      </c>
      <c r="L434" t="s">
        <v>79</v>
      </c>
      <c r="M434" t="s">
        <v>79</v>
      </c>
      <c r="N434" t="s">
        <v>1220</v>
      </c>
      <c r="O434" t="s">
        <v>79</v>
      </c>
      <c r="P434" t="s">
        <v>79</v>
      </c>
      <c r="Q434" t="s">
        <v>79</v>
      </c>
      <c r="R434" t="s">
        <v>79</v>
      </c>
      <c r="S434" t="s">
        <v>79</v>
      </c>
      <c r="T434" t="s">
        <v>79</v>
      </c>
      <c r="U434" t="s">
        <v>79</v>
      </c>
      <c r="V434" t="s">
        <v>79</v>
      </c>
      <c r="W434">
        <v>4</v>
      </c>
      <c r="X434">
        <v>1</v>
      </c>
      <c r="Y434">
        <v>6</v>
      </c>
      <c r="Z434" s="1">
        <v>41295</v>
      </c>
      <c r="AA434">
        <v>38</v>
      </c>
      <c r="AB434">
        <v>383111301210</v>
      </c>
      <c r="AC434">
        <v>38</v>
      </c>
      <c r="AD434">
        <v>9438150</v>
      </c>
      <c r="AE434">
        <v>38311</v>
      </c>
      <c r="AF434" t="b">
        <v>0</v>
      </c>
    </row>
    <row r="435" spans="1:32" x14ac:dyDescent="0.2">
      <c r="A435">
        <v>1</v>
      </c>
      <c r="B435">
        <v>434</v>
      </c>
      <c r="C435">
        <v>1</v>
      </c>
      <c r="D435" t="s">
        <v>2709</v>
      </c>
      <c r="E435" t="s">
        <v>2710</v>
      </c>
      <c r="F435" t="s">
        <v>79</v>
      </c>
      <c r="G435" t="s">
        <v>79</v>
      </c>
      <c r="H435">
        <v>17</v>
      </c>
      <c r="I435">
        <v>0</v>
      </c>
      <c r="J435">
        <v>0</v>
      </c>
      <c r="K435" t="s">
        <v>1219</v>
      </c>
      <c r="L435" t="s">
        <v>79</v>
      </c>
      <c r="M435" t="s">
        <v>79</v>
      </c>
      <c r="N435" t="s">
        <v>1220</v>
      </c>
      <c r="O435" t="s">
        <v>79</v>
      </c>
      <c r="P435" t="s">
        <v>79</v>
      </c>
      <c r="Q435" t="s">
        <v>79</v>
      </c>
      <c r="R435" t="s">
        <v>79</v>
      </c>
      <c r="S435" t="s">
        <v>79</v>
      </c>
      <c r="T435" t="s">
        <v>79</v>
      </c>
      <c r="U435" t="s">
        <v>79</v>
      </c>
      <c r="V435" t="s">
        <v>79</v>
      </c>
      <c r="W435">
        <v>4</v>
      </c>
      <c r="X435">
        <v>1</v>
      </c>
      <c r="Y435">
        <v>5</v>
      </c>
      <c r="Z435" s="1">
        <v>41674</v>
      </c>
      <c r="AA435">
        <v>38</v>
      </c>
      <c r="AB435">
        <v>383111402040</v>
      </c>
      <c r="AC435">
        <v>38</v>
      </c>
      <c r="AD435">
        <v>9495264</v>
      </c>
      <c r="AE435">
        <v>38311</v>
      </c>
      <c r="AF435" t="b">
        <v>0</v>
      </c>
    </row>
    <row r="436" spans="1:32" x14ac:dyDescent="0.2">
      <c r="A436">
        <v>1</v>
      </c>
      <c r="B436">
        <v>435</v>
      </c>
      <c r="C436">
        <v>1</v>
      </c>
      <c r="D436" t="s">
        <v>2711</v>
      </c>
      <c r="E436" t="s">
        <v>2712</v>
      </c>
      <c r="F436" t="s">
        <v>79</v>
      </c>
      <c r="G436" t="s">
        <v>79</v>
      </c>
      <c r="H436">
        <v>17</v>
      </c>
      <c r="I436">
        <v>0</v>
      </c>
      <c r="J436">
        <v>0</v>
      </c>
      <c r="K436" t="s">
        <v>1219</v>
      </c>
      <c r="L436" t="s">
        <v>79</v>
      </c>
      <c r="M436" t="s">
        <v>79</v>
      </c>
      <c r="N436" t="s">
        <v>1220</v>
      </c>
      <c r="O436" t="s">
        <v>79</v>
      </c>
      <c r="P436" t="s">
        <v>79</v>
      </c>
      <c r="Q436" t="s">
        <v>79</v>
      </c>
      <c r="R436" t="s">
        <v>79</v>
      </c>
      <c r="S436" t="s">
        <v>79</v>
      </c>
      <c r="T436" t="s">
        <v>79</v>
      </c>
      <c r="U436" t="s">
        <v>79</v>
      </c>
      <c r="V436" t="s">
        <v>79</v>
      </c>
      <c r="W436">
        <v>4</v>
      </c>
      <c r="X436">
        <v>1</v>
      </c>
      <c r="Y436">
        <v>3</v>
      </c>
      <c r="Z436" s="1">
        <v>42208</v>
      </c>
      <c r="AA436">
        <v>38</v>
      </c>
      <c r="AB436">
        <v>383111507230</v>
      </c>
      <c r="AC436">
        <v>38</v>
      </c>
      <c r="AD436">
        <v>9495265</v>
      </c>
      <c r="AE436">
        <v>38311</v>
      </c>
      <c r="AF436" t="b">
        <v>0</v>
      </c>
    </row>
    <row r="437" spans="1:32" x14ac:dyDescent="0.2">
      <c r="A437">
        <v>1</v>
      </c>
      <c r="B437">
        <v>436</v>
      </c>
      <c r="C437">
        <v>1</v>
      </c>
      <c r="D437" t="s">
        <v>2713</v>
      </c>
      <c r="E437" t="s">
        <v>2714</v>
      </c>
      <c r="F437" t="s">
        <v>79</v>
      </c>
      <c r="G437" t="s">
        <v>79</v>
      </c>
      <c r="H437">
        <v>17</v>
      </c>
      <c r="I437">
        <v>0</v>
      </c>
      <c r="J437">
        <v>0</v>
      </c>
      <c r="K437" t="s">
        <v>1219</v>
      </c>
      <c r="L437" t="s">
        <v>79</v>
      </c>
      <c r="M437" t="s">
        <v>79</v>
      </c>
      <c r="N437" t="s">
        <v>1220</v>
      </c>
      <c r="O437" t="s">
        <v>79</v>
      </c>
      <c r="P437" t="s">
        <v>79</v>
      </c>
      <c r="Q437" t="s">
        <v>79</v>
      </c>
      <c r="R437" t="s">
        <v>79</v>
      </c>
      <c r="S437" t="s">
        <v>79</v>
      </c>
      <c r="T437" t="s">
        <v>79</v>
      </c>
      <c r="U437" t="s">
        <v>79</v>
      </c>
      <c r="V437" t="s">
        <v>79</v>
      </c>
      <c r="W437">
        <v>4</v>
      </c>
      <c r="X437">
        <v>1</v>
      </c>
      <c r="Y437">
        <v>3</v>
      </c>
      <c r="Z437" s="1">
        <v>42265</v>
      </c>
      <c r="AA437">
        <v>38</v>
      </c>
      <c r="AB437">
        <v>383111509180</v>
      </c>
      <c r="AC437">
        <v>38</v>
      </c>
      <c r="AD437">
        <v>9479308</v>
      </c>
      <c r="AE437">
        <v>38311</v>
      </c>
      <c r="AF437" t="b">
        <v>0</v>
      </c>
    </row>
    <row r="438" spans="1:32" x14ac:dyDescent="0.2">
      <c r="A438">
        <v>1</v>
      </c>
      <c r="B438">
        <v>437</v>
      </c>
      <c r="C438">
        <v>1</v>
      </c>
      <c r="D438" t="s">
        <v>2715</v>
      </c>
      <c r="E438" t="s">
        <v>2716</v>
      </c>
      <c r="F438" t="s">
        <v>79</v>
      </c>
      <c r="G438" t="s">
        <v>79</v>
      </c>
      <c r="H438">
        <v>17</v>
      </c>
      <c r="I438">
        <v>0</v>
      </c>
      <c r="J438">
        <v>0</v>
      </c>
      <c r="K438" t="s">
        <v>1219</v>
      </c>
      <c r="L438" t="s">
        <v>79</v>
      </c>
      <c r="M438" t="s">
        <v>79</v>
      </c>
      <c r="N438" t="s">
        <v>1220</v>
      </c>
      <c r="O438" t="s">
        <v>79</v>
      </c>
      <c r="P438" t="s">
        <v>79</v>
      </c>
      <c r="Q438" t="s">
        <v>79</v>
      </c>
      <c r="R438" t="s">
        <v>79</v>
      </c>
      <c r="S438" t="s">
        <v>79</v>
      </c>
      <c r="T438" t="s">
        <v>79</v>
      </c>
      <c r="U438" t="s">
        <v>79</v>
      </c>
      <c r="V438" t="s">
        <v>79</v>
      </c>
      <c r="W438">
        <v>4</v>
      </c>
      <c r="X438">
        <v>1</v>
      </c>
      <c r="Y438">
        <v>2</v>
      </c>
      <c r="Z438" s="1">
        <v>42473</v>
      </c>
      <c r="AA438">
        <v>38</v>
      </c>
      <c r="AB438">
        <v>383111604130</v>
      </c>
      <c r="AC438">
        <v>38</v>
      </c>
      <c r="AD438">
        <v>9479309</v>
      </c>
      <c r="AE438">
        <v>38311</v>
      </c>
      <c r="AF438" t="b">
        <v>0</v>
      </c>
    </row>
    <row r="439" spans="1:32" x14ac:dyDescent="0.2">
      <c r="A439">
        <v>1</v>
      </c>
      <c r="B439">
        <v>438</v>
      </c>
      <c r="C439">
        <v>2</v>
      </c>
      <c r="D439" t="s">
        <v>2717</v>
      </c>
      <c r="E439" t="s">
        <v>2718</v>
      </c>
      <c r="F439" t="s">
        <v>79</v>
      </c>
      <c r="G439" t="s">
        <v>79</v>
      </c>
      <c r="H439">
        <v>17</v>
      </c>
      <c r="I439">
        <v>0</v>
      </c>
      <c r="J439">
        <v>0</v>
      </c>
      <c r="K439" t="s">
        <v>1219</v>
      </c>
      <c r="L439" t="s">
        <v>79</v>
      </c>
      <c r="M439" t="s">
        <v>79</v>
      </c>
      <c r="N439" t="s">
        <v>1220</v>
      </c>
      <c r="O439" t="s">
        <v>79</v>
      </c>
      <c r="P439" t="s">
        <v>79</v>
      </c>
      <c r="Q439" t="s">
        <v>79</v>
      </c>
      <c r="R439" t="s">
        <v>79</v>
      </c>
      <c r="S439" t="s">
        <v>79</v>
      </c>
      <c r="T439" t="s">
        <v>79</v>
      </c>
      <c r="U439" t="s">
        <v>79</v>
      </c>
      <c r="V439" t="s">
        <v>79</v>
      </c>
      <c r="W439">
        <v>4</v>
      </c>
      <c r="X439">
        <v>3</v>
      </c>
      <c r="Y439">
        <v>2</v>
      </c>
      <c r="Z439" s="1">
        <v>39297</v>
      </c>
      <c r="AA439">
        <v>38</v>
      </c>
      <c r="AB439">
        <v>383110708035</v>
      </c>
      <c r="AC439">
        <v>38</v>
      </c>
      <c r="AD439">
        <v>8522499</v>
      </c>
      <c r="AE439">
        <v>38311</v>
      </c>
      <c r="AF439" t="b">
        <v>0</v>
      </c>
    </row>
    <row r="440" spans="1:32" x14ac:dyDescent="0.2">
      <c r="A440">
        <v>1</v>
      </c>
      <c r="B440">
        <v>439</v>
      </c>
      <c r="C440">
        <v>2</v>
      </c>
      <c r="D440" t="s">
        <v>2719</v>
      </c>
      <c r="E440" t="s">
        <v>2720</v>
      </c>
      <c r="F440" t="s">
        <v>79</v>
      </c>
      <c r="G440" t="s">
        <v>79</v>
      </c>
      <c r="H440">
        <v>17</v>
      </c>
      <c r="I440">
        <v>0</v>
      </c>
      <c r="J440">
        <v>0</v>
      </c>
      <c r="K440" t="s">
        <v>1219</v>
      </c>
      <c r="L440" t="s">
        <v>79</v>
      </c>
      <c r="M440" t="s">
        <v>79</v>
      </c>
      <c r="N440" t="s">
        <v>1220</v>
      </c>
      <c r="O440" t="s">
        <v>79</v>
      </c>
      <c r="P440" t="s">
        <v>79</v>
      </c>
      <c r="Q440" t="s">
        <v>79</v>
      </c>
      <c r="R440" t="s">
        <v>79</v>
      </c>
      <c r="S440" t="s">
        <v>79</v>
      </c>
      <c r="T440" t="s">
        <v>79</v>
      </c>
      <c r="U440" t="s">
        <v>79</v>
      </c>
      <c r="V440" t="s">
        <v>79</v>
      </c>
      <c r="W440">
        <v>4</v>
      </c>
      <c r="X440">
        <v>3</v>
      </c>
      <c r="Y440">
        <v>2</v>
      </c>
      <c r="Z440" s="1">
        <v>39460</v>
      </c>
      <c r="AA440">
        <v>38</v>
      </c>
      <c r="AB440">
        <v>383110801135</v>
      </c>
      <c r="AC440">
        <v>38</v>
      </c>
      <c r="AD440">
        <v>8522475</v>
      </c>
      <c r="AE440">
        <v>38311</v>
      </c>
      <c r="AF440" t="b">
        <v>0</v>
      </c>
    </row>
    <row r="441" spans="1:32" x14ac:dyDescent="0.2">
      <c r="A441">
        <v>1</v>
      </c>
      <c r="B441">
        <v>440</v>
      </c>
      <c r="C441">
        <v>2</v>
      </c>
      <c r="D441" t="s">
        <v>2721</v>
      </c>
      <c r="E441" t="s">
        <v>2722</v>
      </c>
      <c r="F441" t="s">
        <v>79</v>
      </c>
      <c r="G441" t="s">
        <v>79</v>
      </c>
      <c r="H441">
        <v>17</v>
      </c>
      <c r="I441">
        <v>0</v>
      </c>
      <c r="J441">
        <v>0</v>
      </c>
      <c r="K441" t="s">
        <v>1219</v>
      </c>
      <c r="L441" t="s">
        <v>79</v>
      </c>
      <c r="M441" t="s">
        <v>79</v>
      </c>
      <c r="N441" t="s">
        <v>1220</v>
      </c>
      <c r="O441" t="s">
        <v>79</v>
      </c>
      <c r="P441" t="s">
        <v>79</v>
      </c>
      <c r="Q441" t="s">
        <v>79</v>
      </c>
      <c r="R441" t="s">
        <v>79</v>
      </c>
      <c r="S441" t="s">
        <v>79</v>
      </c>
      <c r="T441" t="s">
        <v>79</v>
      </c>
      <c r="U441" t="s">
        <v>79</v>
      </c>
      <c r="V441" t="s">
        <v>79</v>
      </c>
      <c r="W441">
        <v>4</v>
      </c>
      <c r="X441">
        <v>3</v>
      </c>
      <c r="Y441">
        <v>1</v>
      </c>
      <c r="Z441" s="1">
        <v>39634</v>
      </c>
      <c r="AA441">
        <v>38</v>
      </c>
      <c r="AB441">
        <v>383110807055</v>
      </c>
      <c r="AC441">
        <v>38</v>
      </c>
      <c r="AD441">
        <v>9153621</v>
      </c>
      <c r="AE441">
        <v>38311</v>
      </c>
      <c r="AF441" t="b">
        <v>0</v>
      </c>
    </row>
    <row r="442" spans="1:32" x14ac:dyDescent="0.2">
      <c r="A442">
        <v>1</v>
      </c>
      <c r="B442">
        <v>441</v>
      </c>
      <c r="C442">
        <v>2</v>
      </c>
      <c r="D442" t="s">
        <v>2723</v>
      </c>
      <c r="E442" t="s">
        <v>2724</v>
      </c>
      <c r="F442" t="s">
        <v>79</v>
      </c>
      <c r="G442" t="s">
        <v>79</v>
      </c>
      <c r="H442">
        <v>17</v>
      </c>
      <c r="I442">
        <v>0</v>
      </c>
      <c r="J442">
        <v>0</v>
      </c>
      <c r="K442" t="s">
        <v>1219</v>
      </c>
      <c r="L442" t="s">
        <v>79</v>
      </c>
      <c r="M442" t="s">
        <v>79</v>
      </c>
      <c r="N442" t="s">
        <v>1220</v>
      </c>
      <c r="O442" t="s">
        <v>79</v>
      </c>
      <c r="P442" t="s">
        <v>79</v>
      </c>
      <c r="Q442" t="s">
        <v>79</v>
      </c>
      <c r="R442" t="s">
        <v>79</v>
      </c>
      <c r="S442" t="s">
        <v>79</v>
      </c>
      <c r="T442" t="s">
        <v>79</v>
      </c>
      <c r="U442" t="s">
        <v>79</v>
      </c>
      <c r="V442" t="s">
        <v>79</v>
      </c>
      <c r="W442">
        <v>4</v>
      </c>
      <c r="X442">
        <v>2</v>
      </c>
      <c r="Y442">
        <v>3</v>
      </c>
      <c r="Z442" s="1">
        <v>40135</v>
      </c>
      <c r="AA442">
        <v>38</v>
      </c>
      <c r="AB442">
        <v>383110911185</v>
      </c>
      <c r="AC442">
        <v>38</v>
      </c>
      <c r="AD442">
        <v>8945967</v>
      </c>
      <c r="AE442">
        <v>38311</v>
      </c>
      <c r="AF442" t="b">
        <v>0</v>
      </c>
    </row>
    <row r="443" spans="1:32" x14ac:dyDescent="0.2">
      <c r="A443">
        <v>1</v>
      </c>
      <c r="B443">
        <v>442</v>
      </c>
      <c r="C443">
        <v>2</v>
      </c>
      <c r="D443" t="s">
        <v>2725</v>
      </c>
      <c r="E443" t="s">
        <v>2726</v>
      </c>
      <c r="F443" t="s">
        <v>79</v>
      </c>
      <c r="G443" t="s">
        <v>79</v>
      </c>
      <c r="H443">
        <v>17</v>
      </c>
      <c r="I443">
        <v>0</v>
      </c>
      <c r="J443">
        <v>0</v>
      </c>
      <c r="K443" t="s">
        <v>1219</v>
      </c>
      <c r="L443" t="s">
        <v>79</v>
      </c>
      <c r="M443" t="s">
        <v>79</v>
      </c>
      <c r="N443" t="s">
        <v>1220</v>
      </c>
      <c r="O443" t="s">
        <v>79</v>
      </c>
      <c r="P443" t="s">
        <v>79</v>
      </c>
      <c r="Q443" t="s">
        <v>79</v>
      </c>
      <c r="R443" t="s">
        <v>79</v>
      </c>
      <c r="S443" t="s">
        <v>79</v>
      </c>
      <c r="T443" t="s">
        <v>79</v>
      </c>
      <c r="U443" t="s">
        <v>79</v>
      </c>
      <c r="V443" t="s">
        <v>79</v>
      </c>
      <c r="W443">
        <v>4</v>
      </c>
      <c r="X443">
        <v>2</v>
      </c>
      <c r="Y443">
        <v>1</v>
      </c>
      <c r="Z443" s="1">
        <v>40698</v>
      </c>
      <c r="AA443">
        <v>38</v>
      </c>
      <c r="AB443">
        <v>383111106045</v>
      </c>
      <c r="AC443">
        <v>38</v>
      </c>
      <c r="AD443">
        <v>9153683</v>
      </c>
      <c r="AE443">
        <v>38311</v>
      </c>
      <c r="AF443" t="b">
        <v>0</v>
      </c>
    </row>
    <row r="444" spans="1:32" x14ac:dyDescent="0.2">
      <c r="A444">
        <v>1</v>
      </c>
      <c r="B444">
        <v>443</v>
      </c>
      <c r="C444">
        <v>2</v>
      </c>
      <c r="D444" t="s">
        <v>2727</v>
      </c>
      <c r="E444" t="s">
        <v>2728</v>
      </c>
      <c r="F444" t="s">
        <v>79</v>
      </c>
      <c r="G444" t="s">
        <v>79</v>
      </c>
      <c r="H444">
        <v>17</v>
      </c>
      <c r="I444">
        <v>0</v>
      </c>
      <c r="J444">
        <v>0</v>
      </c>
      <c r="K444" t="s">
        <v>1219</v>
      </c>
      <c r="L444" t="s">
        <v>79</v>
      </c>
      <c r="M444" t="s">
        <v>79</v>
      </c>
      <c r="N444" t="s">
        <v>1220</v>
      </c>
      <c r="O444" t="s">
        <v>79</v>
      </c>
      <c r="P444" t="s">
        <v>79</v>
      </c>
      <c r="Q444" t="s">
        <v>79</v>
      </c>
      <c r="R444" t="s">
        <v>79</v>
      </c>
      <c r="S444" t="s">
        <v>79</v>
      </c>
      <c r="T444" t="s">
        <v>79</v>
      </c>
      <c r="U444" t="s">
        <v>79</v>
      </c>
      <c r="V444" t="s">
        <v>79</v>
      </c>
      <c r="W444">
        <v>4</v>
      </c>
      <c r="X444">
        <v>2</v>
      </c>
      <c r="Y444">
        <v>1</v>
      </c>
      <c r="Z444" s="1">
        <v>40879</v>
      </c>
      <c r="AA444">
        <v>38</v>
      </c>
      <c r="AB444">
        <v>383111112025</v>
      </c>
      <c r="AC444">
        <v>38</v>
      </c>
      <c r="AD444">
        <v>9461194</v>
      </c>
      <c r="AE444">
        <v>38311</v>
      </c>
      <c r="AF444" t="b">
        <v>0</v>
      </c>
    </row>
    <row r="445" spans="1:32" x14ac:dyDescent="0.2">
      <c r="A445">
        <v>1</v>
      </c>
      <c r="B445">
        <v>444</v>
      </c>
      <c r="C445">
        <v>2</v>
      </c>
      <c r="D445" t="s">
        <v>2729</v>
      </c>
      <c r="E445" t="s">
        <v>2730</v>
      </c>
      <c r="F445" t="s">
        <v>79</v>
      </c>
      <c r="G445" t="s">
        <v>79</v>
      </c>
      <c r="H445">
        <v>17</v>
      </c>
      <c r="I445">
        <v>0</v>
      </c>
      <c r="J445">
        <v>0</v>
      </c>
      <c r="K445" t="s">
        <v>1219</v>
      </c>
      <c r="L445" t="s">
        <v>79</v>
      </c>
      <c r="M445" t="s">
        <v>79</v>
      </c>
      <c r="N445" t="s">
        <v>1220</v>
      </c>
      <c r="O445" t="s">
        <v>79</v>
      </c>
      <c r="P445" t="s">
        <v>79</v>
      </c>
      <c r="Q445" t="s">
        <v>79</v>
      </c>
      <c r="R445" t="s">
        <v>79</v>
      </c>
      <c r="S445" t="s">
        <v>79</v>
      </c>
      <c r="T445" t="s">
        <v>79</v>
      </c>
      <c r="U445" t="s">
        <v>79</v>
      </c>
      <c r="V445" t="s">
        <v>79</v>
      </c>
      <c r="W445">
        <v>4</v>
      </c>
      <c r="X445">
        <v>2</v>
      </c>
      <c r="Y445">
        <v>1</v>
      </c>
      <c r="Z445" s="1">
        <v>40894</v>
      </c>
      <c r="AA445">
        <v>38</v>
      </c>
      <c r="AB445">
        <v>383111112175</v>
      </c>
      <c r="AC445">
        <v>38</v>
      </c>
      <c r="AD445">
        <v>9153657</v>
      </c>
      <c r="AE445">
        <v>38311</v>
      </c>
      <c r="AF445" t="b">
        <v>0</v>
      </c>
    </row>
    <row r="446" spans="1:32" x14ac:dyDescent="0.2">
      <c r="A446">
        <v>1</v>
      </c>
      <c r="B446">
        <v>445</v>
      </c>
      <c r="C446">
        <v>2</v>
      </c>
      <c r="D446" t="s">
        <v>2731</v>
      </c>
      <c r="E446" t="s">
        <v>2732</v>
      </c>
      <c r="F446" t="s">
        <v>79</v>
      </c>
      <c r="G446" t="s">
        <v>79</v>
      </c>
      <c r="H446">
        <v>17</v>
      </c>
      <c r="I446">
        <v>0</v>
      </c>
      <c r="J446">
        <v>0</v>
      </c>
      <c r="K446" t="s">
        <v>1219</v>
      </c>
      <c r="L446" t="s">
        <v>79</v>
      </c>
      <c r="M446" t="s">
        <v>79</v>
      </c>
      <c r="N446" t="s">
        <v>1220</v>
      </c>
      <c r="O446" t="s">
        <v>79</v>
      </c>
      <c r="P446" t="s">
        <v>79</v>
      </c>
      <c r="Q446" t="s">
        <v>79</v>
      </c>
      <c r="R446" t="s">
        <v>79</v>
      </c>
      <c r="S446" t="s">
        <v>79</v>
      </c>
      <c r="T446" t="s">
        <v>79</v>
      </c>
      <c r="U446" t="s">
        <v>79</v>
      </c>
      <c r="V446" t="s">
        <v>79</v>
      </c>
      <c r="W446">
        <v>4</v>
      </c>
      <c r="X446">
        <v>1</v>
      </c>
      <c r="Y446">
        <v>6</v>
      </c>
      <c r="Z446" s="1">
        <v>41036</v>
      </c>
      <c r="AA446">
        <v>38</v>
      </c>
      <c r="AB446">
        <v>383111205075</v>
      </c>
      <c r="AC446">
        <v>38</v>
      </c>
      <c r="AD446">
        <v>9438153</v>
      </c>
      <c r="AE446">
        <v>38311</v>
      </c>
      <c r="AF446" t="b">
        <v>0</v>
      </c>
    </row>
    <row r="447" spans="1:32" x14ac:dyDescent="0.2">
      <c r="A447">
        <v>1</v>
      </c>
      <c r="B447">
        <v>446</v>
      </c>
      <c r="C447">
        <v>2</v>
      </c>
      <c r="D447" t="s">
        <v>2733</v>
      </c>
      <c r="E447" t="s">
        <v>2734</v>
      </c>
      <c r="F447" t="s">
        <v>79</v>
      </c>
      <c r="G447" t="s">
        <v>79</v>
      </c>
      <c r="H447">
        <v>17</v>
      </c>
      <c r="I447">
        <v>0</v>
      </c>
      <c r="J447">
        <v>0</v>
      </c>
      <c r="K447" t="s">
        <v>1219</v>
      </c>
      <c r="L447" t="s">
        <v>79</v>
      </c>
      <c r="M447" t="s">
        <v>79</v>
      </c>
      <c r="N447" t="s">
        <v>1220</v>
      </c>
      <c r="O447" t="s">
        <v>79</v>
      </c>
      <c r="P447" t="s">
        <v>79</v>
      </c>
      <c r="Q447" t="s">
        <v>79</v>
      </c>
      <c r="R447" t="s">
        <v>79</v>
      </c>
      <c r="S447" t="s">
        <v>79</v>
      </c>
      <c r="T447" t="s">
        <v>79</v>
      </c>
      <c r="U447" t="s">
        <v>79</v>
      </c>
      <c r="V447" t="s">
        <v>79</v>
      </c>
      <c r="W447">
        <v>4</v>
      </c>
      <c r="X447">
        <v>1</v>
      </c>
      <c r="Y447">
        <v>6</v>
      </c>
      <c r="Z447" s="1">
        <v>41198</v>
      </c>
      <c r="AA447">
        <v>38</v>
      </c>
      <c r="AB447">
        <v>383111210165</v>
      </c>
      <c r="AC447">
        <v>38</v>
      </c>
      <c r="AD447">
        <v>9490526</v>
      </c>
      <c r="AE447">
        <v>38311</v>
      </c>
      <c r="AF447" t="b">
        <v>0</v>
      </c>
    </row>
    <row r="448" spans="1:32" x14ac:dyDescent="0.2">
      <c r="A448">
        <v>1</v>
      </c>
      <c r="B448">
        <v>447</v>
      </c>
      <c r="C448">
        <v>2</v>
      </c>
      <c r="D448" t="s">
        <v>2735</v>
      </c>
      <c r="E448" t="s">
        <v>2736</v>
      </c>
      <c r="F448" t="s">
        <v>79</v>
      </c>
      <c r="G448" t="s">
        <v>79</v>
      </c>
      <c r="H448">
        <v>17</v>
      </c>
      <c r="I448">
        <v>0</v>
      </c>
      <c r="J448">
        <v>0</v>
      </c>
      <c r="K448" t="s">
        <v>1219</v>
      </c>
      <c r="L448" t="s">
        <v>79</v>
      </c>
      <c r="M448" t="s">
        <v>79</v>
      </c>
      <c r="N448" t="s">
        <v>1220</v>
      </c>
      <c r="O448" t="s">
        <v>79</v>
      </c>
      <c r="P448" t="s">
        <v>79</v>
      </c>
      <c r="Q448" t="s">
        <v>79</v>
      </c>
      <c r="R448" t="s">
        <v>79</v>
      </c>
      <c r="S448" t="s">
        <v>79</v>
      </c>
      <c r="T448" t="s">
        <v>79</v>
      </c>
      <c r="U448" t="s">
        <v>79</v>
      </c>
      <c r="V448" t="s">
        <v>79</v>
      </c>
      <c r="W448">
        <v>4</v>
      </c>
      <c r="X448">
        <v>1</v>
      </c>
      <c r="Y448">
        <v>6</v>
      </c>
      <c r="Z448" s="1">
        <v>41278</v>
      </c>
      <c r="AA448">
        <v>38</v>
      </c>
      <c r="AB448">
        <v>383111301045</v>
      </c>
      <c r="AC448">
        <v>38</v>
      </c>
      <c r="AD448">
        <v>9495261</v>
      </c>
      <c r="AE448">
        <v>38311</v>
      </c>
      <c r="AF448" t="b">
        <v>0</v>
      </c>
    </row>
    <row r="449" spans="1:32" x14ac:dyDescent="0.2">
      <c r="A449">
        <v>1</v>
      </c>
      <c r="B449">
        <v>448</v>
      </c>
      <c r="C449">
        <v>2</v>
      </c>
      <c r="D449" t="s">
        <v>2737</v>
      </c>
      <c r="E449" t="s">
        <v>2738</v>
      </c>
      <c r="F449" t="s">
        <v>79</v>
      </c>
      <c r="G449" t="s">
        <v>79</v>
      </c>
      <c r="H449">
        <v>17</v>
      </c>
      <c r="I449">
        <v>0</v>
      </c>
      <c r="J449">
        <v>0</v>
      </c>
      <c r="K449" t="s">
        <v>1219</v>
      </c>
      <c r="L449" t="s">
        <v>79</v>
      </c>
      <c r="M449" t="s">
        <v>79</v>
      </c>
      <c r="N449" t="s">
        <v>1220</v>
      </c>
      <c r="O449" t="s">
        <v>79</v>
      </c>
      <c r="P449" t="s">
        <v>79</v>
      </c>
      <c r="Q449" t="s">
        <v>79</v>
      </c>
      <c r="R449" t="s">
        <v>79</v>
      </c>
      <c r="S449" t="s">
        <v>79</v>
      </c>
      <c r="T449" t="s">
        <v>79</v>
      </c>
      <c r="U449" t="s">
        <v>79</v>
      </c>
      <c r="V449" t="s">
        <v>79</v>
      </c>
      <c r="W449">
        <v>4</v>
      </c>
      <c r="X449">
        <v>1</v>
      </c>
      <c r="Y449">
        <v>6</v>
      </c>
      <c r="Z449" s="1">
        <v>41323</v>
      </c>
      <c r="AA449">
        <v>38</v>
      </c>
      <c r="AB449">
        <v>383111302185</v>
      </c>
      <c r="AC449">
        <v>38</v>
      </c>
      <c r="AD449">
        <v>9495262</v>
      </c>
      <c r="AE449">
        <v>38311</v>
      </c>
      <c r="AF449" t="b">
        <v>0</v>
      </c>
    </row>
    <row r="450" spans="1:32" x14ac:dyDescent="0.2">
      <c r="A450">
        <v>1</v>
      </c>
      <c r="B450">
        <v>449</v>
      </c>
      <c r="C450">
        <v>2</v>
      </c>
      <c r="D450" t="s">
        <v>2739</v>
      </c>
      <c r="E450" t="s">
        <v>2740</v>
      </c>
      <c r="F450" t="s">
        <v>79</v>
      </c>
      <c r="G450" t="s">
        <v>79</v>
      </c>
      <c r="H450">
        <v>17</v>
      </c>
      <c r="I450">
        <v>0</v>
      </c>
      <c r="J450">
        <v>0</v>
      </c>
      <c r="K450" t="s">
        <v>1219</v>
      </c>
      <c r="L450" t="s">
        <v>79</v>
      </c>
      <c r="M450" t="s">
        <v>79</v>
      </c>
      <c r="N450" t="s">
        <v>1220</v>
      </c>
      <c r="O450" t="s">
        <v>79</v>
      </c>
      <c r="P450" t="s">
        <v>79</v>
      </c>
      <c r="Q450" t="s">
        <v>79</v>
      </c>
      <c r="R450" t="s">
        <v>79</v>
      </c>
      <c r="S450" t="s">
        <v>79</v>
      </c>
      <c r="T450" t="s">
        <v>79</v>
      </c>
      <c r="U450" t="s">
        <v>79</v>
      </c>
      <c r="V450" t="s">
        <v>79</v>
      </c>
      <c r="W450">
        <v>4</v>
      </c>
      <c r="X450">
        <v>1</v>
      </c>
      <c r="Y450">
        <v>5</v>
      </c>
      <c r="Z450" s="1">
        <v>41437</v>
      </c>
      <c r="AA450">
        <v>38</v>
      </c>
      <c r="AB450">
        <v>383111306125</v>
      </c>
      <c r="AC450">
        <v>38</v>
      </c>
      <c r="AD450">
        <v>9438154</v>
      </c>
      <c r="AE450">
        <v>38311</v>
      </c>
      <c r="AF450" t="b">
        <v>0</v>
      </c>
    </row>
    <row r="451" spans="1:32" x14ac:dyDescent="0.2">
      <c r="A451">
        <v>1</v>
      </c>
      <c r="B451">
        <v>450</v>
      </c>
      <c r="C451">
        <v>2</v>
      </c>
      <c r="D451" t="s">
        <v>2741</v>
      </c>
      <c r="E451" t="s">
        <v>2742</v>
      </c>
      <c r="F451" t="s">
        <v>79</v>
      </c>
      <c r="G451" t="s">
        <v>79</v>
      </c>
      <c r="H451">
        <v>17</v>
      </c>
      <c r="I451">
        <v>0</v>
      </c>
      <c r="J451">
        <v>0</v>
      </c>
      <c r="K451" t="s">
        <v>1219</v>
      </c>
      <c r="L451" t="s">
        <v>79</v>
      </c>
      <c r="M451" t="s">
        <v>79</v>
      </c>
      <c r="N451" t="s">
        <v>1220</v>
      </c>
      <c r="O451" t="s">
        <v>79</v>
      </c>
      <c r="P451" t="s">
        <v>79</v>
      </c>
      <c r="Q451" t="s">
        <v>79</v>
      </c>
      <c r="R451" t="s">
        <v>79</v>
      </c>
      <c r="S451" t="s">
        <v>79</v>
      </c>
      <c r="T451" t="s">
        <v>79</v>
      </c>
      <c r="U451" t="s">
        <v>79</v>
      </c>
      <c r="V451" t="s">
        <v>79</v>
      </c>
      <c r="W451">
        <v>4</v>
      </c>
      <c r="X451">
        <v>1</v>
      </c>
      <c r="Y451">
        <v>4</v>
      </c>
      <c r="Z451" s="1">
        <v>41824</v>
      </c>
      <c r="AA451">
        <v>38</v>
      </c>
      <c r="AB451">
        <v>383111407045</v>
      </c>
      <c r="AC451">
        <v>38</v>
      </c>
      <c r="AD451">
        <v>9495675</v>
      </c>
      <c r="AE451">
        <v>38311</v>
      </c>
      <c r="AF451" t="b">
        <v>0</v>
      </c>
    </row>
    <row r="452" spans="1:32" x14ac:dyDescent="0.2">
      <c r="A452">
        <v>1</v>
      </c>
      <c r="B452">
        <v>451</v>
      </c>
      <c r="C452">
        <v>2</v>
      </c>
      <c r="D452" t="s">
        <v>2743</v>
      </c>
      <c r="E452" t="s">
        <v>2744</v>
      </c>
      <c r="F452" t="s">
        <v>79</v>
      </c>
      <c r="G452" t="s">
        <v>79</v>
      </c>
      <c r="H452">
        <v>17</v>
      </c>
      <c r="I452">
        <v>0</v>
      </c>
      <c r="J452">
        <v>0</v>
      </c>
      <c r="K452" t="s">
        <v>1219</v>
      </c>
      <c r="L452" t="s">
        <v>79</v>
      </c>
      <c r="M452" t="s">
        <v>79</v>
      </c>
      <c r="N452" t="s">
        <v>1220</v>
      </c>
      <c r="O452" t="s">
        <v>79</v>
      </c>
      <c r="P452" t="s">
        <v>79</v>
      </c>
      <c r="Q452" t="s">
        <v>79</v>
      </c>
      <c r="R452" t="s">
        <v>79</v>
      </c>
      <c r="S452" t="s">
        <v>79</v>
      </c>
      <c r="T452" t="s">
        <v>79</v>
      </c>
      <c r="U452" t="s">
        <v>79</v>
      </c>
      <c r="V452" t="s">
        <v>79</v>
      </c>
      <c r="W452">
        <v>4</v>
      </c>
      <c r="X452">
        <v>1</v>
      </c>
      <c r="Y452">
        <v>4</v>
      </c>
      <c r="Z452" s="1">
        <v>41851</v>
      </c>
      <c r="AA452">
        <v>38</v>
      </c>
      <c r="AB452">
        <v>383111407315</v>
      </c>
      <c r="AC452">
        <v>38</v>
      </c>
      <c r="AD452">
        <v>9479312</v>
      </c>
      <c r="AE452">
        <v>38311</v>
      </c>
      <c r="AF452" t="b">
        <v>0</v>
      </c>
    </row>
    <row r="453" spans="1:32" x14ac:dyDescent="0.2">
      <c r="A453">
        <v>1</v>
      </c>
      <c r="B453">
        <v>452</v>
      </c>
      <c r="C453">
        <v>2</v>
      </c>
      <c r="D453" t="s">
        <v>2745</v>
      </c>
      <c r="E453" t="s">
        <v>2746</v>
      </c>
      <c r="F453" t="s">
        <v>79</v>
      </c>
      <c r="G453" t="s">
        <v>79</v>
      </c>
      <c r="H453">
        <v>17</v>
      </c>
      <c r="I453">
        <v>0</v>
      </c>
      <c r="J453">
        <v>0</v>
      </c>
      <c r="K453" t="s">
        <v>1219</v>
      </c>
      <c r="L453" t="s">
        <v>79</v>
      </c>
      <c r="M453" t="s">
        <v>79</v>
      </c>
      <c r="N453" t="s">
        <v>1220</v>
      </c>
      <c r="O453" t="s">
        <v>79</v>
      </c>
      <c r="P453" t="s">
        <v>79</v>
      </c>
      <c r="Q453" t="s">
        <v>79</v>
      </c>
      <c r="R453" t="s">
        <v>79</v>
      </c>
      <c r="S453" t="s">
        <v>79</v>
      </c>
      <c r="T453" t="s">
        <v>79</v>
      </c>
      <c r="U453" t="s">
        <v>79</v>
      </c>
      <c r="V453" t="s">
        <v>79</v>
      </c>
      <c r="W453">
        <v>4</v>
      </c>
      <c r="X453">
        <v>1</v>
      </c>
      <c r="Y453">
        <v>4</v>
      </c>
      <c r="Z453" s="1">
        <v>41851</v>
      </c>
      <c r="AA453">
        <v>38</v>
      </c>
      <c r="AB453">
        <v>383111407315</v>
      </c>
      <c r="AC453">
        <v>38</v>
      </c>
      <c r="AD453">
        <v>9479313</v>
      </c>
      <c r="AE453">
        <v>38311</v>
      </c>
      <c r="AF453" t="b">
        <v>0</v>
      </c>
    </row>
    <row r="454" spans="1:32" x14ac:dyDescent="0.2">
      <c r="A454">
        <v>1</v>
      </c>
      <c r="B454">
        <v>453</v>
      </c>
      <c r="C454">
        <v>2</v>
      </c>
      <c r="D454" t="s">
        <v>2747</v>
      </c>
      <c r="E454" t="s">
        <v>2748</v>
      </c>
      <c r="F454" t="s">
        <v>79</v>
      </c>
      <c r="G454" t="s">
        <v>79</v>
      </c>
      <c r="H454">
        <v>17</v>
      </c>
      <c r="I454">
        <v>0</v>
      </c>
      <c r="J454">
        <v>0</v>
      </c>
      <c r="K454" t="s">
        <v>1219</v>
      </c>
      <c r="L454" t="s">
        <v>79</v>
      </c>
      <c r="M454" t="s">
        <v>79</v>
      </c>
      <c r="N454" t="s">
        <v>1220</v>
      </c>
      <c r="O454" t="s">
        <v>79</v>
      </c>
      <c r="P454" t="s">
        <v>79</v>
      </c>
      <c r="Q454" t="s">
        <v>79</v>
      </c>
      <c r="R454" t="s">
        <v>79</v>
      </c>
      <c r="S454" t="s">
        <v>79</v>
      </c>
      <c r="T454" t="s">
        <v>79</v>
      </c>
      <c r="U454" t="s">
        <v>79</v>
      </c>
      <c r="V454" t="s">
        <v>79</v>
      </c>
      <c r="W454">
        <v>4</v>
      </c>
      <c r="X454">
        <v>1</v>
      </c>
      <c r="Y454">
        <v>3</v>
      </c>
      <c r="Z454" s="1">
        <v>42205</v>
      </c>
      <c r="AA454">
        <v>38</v>
      </c>
      <c r="AB454">
        <v>383111507205</v>
      </c>
      <c r="AC454">
        <v>38</v>
      </c>
      <c r="AD454">
        <v>9479301</v>
      </c>
      <c r="AE454">
        <v>38311</v>
      </c>
      <c r="AF454" t="b">
        <v>0</v>
      </c>
    </row>
    <row r="455" spans="1:32" x14ac:dyDescent="0.2">
      <c r="A455">
        <v>1</v>
      </c>
      <c r="B455">
        <v>454</v>
      </c>
      <c r="C455">
        <v>2</v>
      </c>
      <c r="D455" t="s">
        <v>2749</v>
      </c>
      <c r="E455" t="s">
        <v>2750</v>
      </c>
      <c r="F455" t="s">
        <v>79</v>
      </c>
      <c r="G455" t="s">
        <v>79</v>
      </c>
      <c r="H455">
        <v>17</v>
      </c>
      <c r="I455">
        <v>0</v>
      </c>
      <c r="J455">
        <v>0</v>
      </c>
      <c r="K455" t="s">
        <v>1219</v>
      </c>
      <c r="L455" t="s">
        <v>79</v>
      </c>
      <c r="M455" t="s">
        <v>79</v>
      </c>
      <c r="N455" t="s">
        <v>1220</v>
      </c>
      <c r="O455" t="s">
        <v>79</v>
      </c>
      <c r="P455" t="s">
        <v>79</v>
      </c>
      <c r="Q455" t="s">
        <v>79</v>
      </c>
      <c r="R455" t="s">
        <v>79</v>
      </c>
      <c r="S455" t="s">
        <v>79</v>
      </c>
      <c r="T455" t="s">
        <v>79</v>
      </c>
      <c r="U455" t="s">
        <v>79</v>
      </c>
      <c r="V455" t="s">
        <v>79</v>
      </c>
      <c r="W455">
        <v>4</v>
      </c>
      <c r="X455">
        <v>1</v>
      </c>
      <c r="Y455">
        <v>2</v>
      </c>
      <c r="Z455" s="1">
        <v>42803</v>
      </c>
      <c r="AA455">
        <v>38</v>
      </c>
      <c r="AB455">
        <v>383111703095</v>
      </c>
      <c r="AC455">
        <v>38</v>
      </c>
      <c r="AD455">
        <v>9495263</v>
      </c>
      <c r="AE455">
        <v>38311</v>
      </c>
      <c r="AF455" t="b">
        <v>0</v>
      </c>
    </row>
    <row r="456" spans="1:32" x14ac:dyDescent="0.2">
      <c r="A456">
        <v>1</v>
      </c>
      <c r="B456">
        <v>455</v>
      </c>
      <c r="C456">
        <v>1</v>
      </c>
      <c r="D456" t="s">
        <v>2751</v>
      </c>
      <c r="E456" t="s">
        <v>2752</v>
      </c>
      <c r="F456" t="s">
        <v>79</v>
      </c>
      <c r="G456" t="s">
        <v>79</v>
      </c>
      <c r="H456">
        <v>21</v>
      </c>
      <c r="I456">
        <v>0</v>
      </c>
      <c r="J456">
        <v>0</v>
      </c>
      <c r="K456" t="s">
        <v>2753</v>
      </c>
      <c r="L456" t="s">
        <v>79</v>
      </c>
      <c r="M456" t="s">
        <v>79</v>
      </c>
      <c r="N456" t="s">
        <v>2754</v>
      </c>
      <c r="O456" t="s">
        <v>79</v>
      </c>
      <c r="P456" t="s">
        <v>79</v>
      </c>
      <c r="Q456" t="s">
        <v>79</v>
      </c>
      <c r="R456" t="s">
        <v>79</v>
      </c>
      <c r="S456" t="s">
        <v>79</v>
      </c>
      <c r="T456" t="s">
        <v>79</v>
      </c>
      <c r="U456" t="s">
        <v>79</v>
      </c>
      <c r="V456" t="s">
        <v>79</v>
      </c>
      <c r="W456">
        <v>4</v>
      </c>
      <c r="X456">
        <v>1</v>
      </c>
      <c r="Y456">
        <v>4</v>
      </c>
      <c r="Z456" s="1">
        <v>41903</v>
      </c>
      <c r="AA456">
        <v>38</v>
      </c>
      <c r="AB456">
        <v>383121409210</v>
      </c>
      <c r="AC456">
        <v>38</v>
      </c>
      <c r="AD456">
        <v>9497782</v>
      </c>
      <c r="AE456">
        <v>38312</v>
      </c>
      <c r="AF456" t="b">
        <v>0</v>
      </c>
    </row>
    <row r="457" spans="1:32" x14ac:dyDescent="0.2">
      <c r="A457">
        <v>1</v>
      </c>
      <c r="B457">
        <v>456</v>
      </c>
      <c r="C457">
        <v>2</v>
      </c>
      <c r="D457" t="s">
        <v>2755</v>
      </c>
      <c r="E457" t="s">
        <v>2756</v>
      </c>
      <c r="F457" t="s">
        <v>79</v>
      </c>
      <c r="G457" t="s">
        <v>79</v>
      </c>
      <c r="H457">
        <v>21</v>
      </c>
      <c r="I457">
        <v>0</v>
      </c>
      <c r="J457">
        <v>0</v>
      </c>
      <c r="K457" t="s">
        <v>2753</v>
      </c>
      <c r="L457" t="s">
        <v>79</v>
      </c>
      <c r="M457" t="s">
        <v>79</v>
      </c>
      <c r="N457" t="s">
        <v>2754</v>
      </c>
      <c r="O457" t="s">
        <v>79</v>
      </c>
      <c r="P457" t="s">
        <v>79</v>
      </c>
      <c r="Q457" t="s">
        <v>79</v>
      </c>
      <c r="R457" t="s">
        <v>79</v>
      </c>
      <c r="S457" t="s">
        <v>79</v>
      </c>
      <c r="T457" t="s">
        <v>79</v>
      </c>
      <c r="U457" t="s">
        <v>79</v>
      </c>
      <c r="V457" t="s">
        <v>79</v>
      </c>
      <c r="W457">
        <v>4</v>
      </c>
      <c r="X457">
        <v>2</v>
      </c>
      <c r="Y457">
        <v>2</v>
      </c>
      <c r="Z457" s="1">
        <v>40547</v>
      </c>
      <c r="AA457">
        <v>38</v>
      </c>
      <c r="AB457">
        <v>383121101045</v>
      </c>
      <c r="AC457">
        <v>38</v>
      </c>
      <c r="AD457">
        <v>9484181</v>
      </c>
      <c r="AE457">
        <v>38312</v>
      </c>
      <c r="AF457" t="b">
        <v>0</v>
      </c>
    </row>
    <row r="458" spans="1:32" x14ac:dyDescent="0.2">
      <c r="A458">
        <v>1</v>
      </c>
      <c r="B458">
        <v>457</v>
      </c>
      <c r="C458">
        <v>2</v>
      </c>
      <c r="D458" t="s">
        <v>2757</v>
      </c>
      <c r="E458" t="s">
        <v>2758</v>
      </c>
      <c r="F458" t="s">
        <v>79</v>
      </c>
      <c r="G458" t="s">
        <v>79</v>
      </c>
      <c r="H458">
        <v>21</v>
      </c>
      <c r="I458">
        <v>0</v>
      </c>
      <c r="J458">
        <v>0</v>
      </c>
      <c r="K458" t="s">
        <v>2753</v>
      </c>
      <c r="L458" t="s">
        <v>79</v>
      </c>
      <c r="M458" t="s">
        <v>79</v>
      </c>
      <c r="N458" t="s">
        <v>2754</v>
      </c>
      <c r="O458" t="s">
        <v>79</v>
      </c>
      <c r="P458" t="s">
        <v>79</v>
      </c>
      <c r="Q458" t="s">
        <v>79</v>
      </c>
      <c r="R458" t="s">
        <v>79</v>
      </c>
      <c r="S458" t="s">
        <v>79</v>
      </c>
      <c r="T458" t="s">
        <v>79</v>
      </c>
      <c r="U458" t="s">
        <v>79</v>
      </c>
      <c r="V458" t="s">
        <v>79</v>
      </c>
      <c r="W458">
        <v>4</v>
      </c>
      <c r="X458">
        <v>1</v>
      </c>
      <c r="Y458">
        <v>6</v>
      </c>
      <c r="Z458" s="1">
        <v>41100</v>
      </c>
      <c r="AA458">
        <v>38</v>
      </c>
      <c r="AB458">
        <v>383121207105</v>
      </c>
      <c r="AC458">
        <v>38</v>
      </c>
      <c r="AD458">
        <v>8609279</v>
      </c>
      <c r="AE458">
        <v>38312</v>
      </c>
      <c r="AF458" t="b">
        <v>0</v>
      </c>
    </row>
    <row r="459" spans="1:32" x14ac:dyDescent="0.2">
      <c r="A459">
        <v>1</v>
      </c>
      <c r="B459">
        <v>458</v>
      </c>
      <c r="C459">
        <v>2</v>
      </c>
      <c r="D459" t="s">
        <v>2759</v>
      </c>
      <c r="E459" t="s">
        <v>2760</v>
      </c>
      <c r="F459" t="s">
        <v>79</v>
      </c>
      <c r="G459" t="s">
        <v>79</v>
      </c>
      <c r="H459">
        <v>21</v>
      </c>
      <c r="I459">
        <v>0</v>
      </c>
      <c r="J459">
        <v>0</v>
      </c>
      <c r="K459" t="s">
        <v>2753</v>
      </c>
      <c r="L459" t="s">
        <v>79</v>
      </c>
      <c r="M459" t="s">
        <v>79</v>
      </c>
      <c r="N459" t="s">
        <v>2754</v>
      </c>
      <c r="O459" t="s">
        <v>79</v>
      </c>
      <c r="P459" t="s">
        <v>79</v>
      </c>
      <c r="Q459" t="s">
        <v>79</v>
      </c>
      <c r="R459" t="s">
        <v>79</v>
      </c>
      <c r="S459" t="s">
        <v>79</v>
      </c>
      <c r="T459" t="s">
        <v>79</v>
      </c>
      <c r="U459" t="s">
        <v>79</v>
      </c>
      <c r="V459" t="s">
        <v>79</v>
      </c>
      <c r="W459">
        <v>4</v>
      </c>
      <c r="X459">
        <v>1</v>
      </c>
      <c r="Y459">
        <v>6</v>
      </c>
      <c r="Z459" s="1">
        <v>41216</v>
      </c>
      <c r="AA459">
        <v>38</v>
      </c>
      <c r="AB459">
        <v>383121211035</v>
      </c>
      <c r="AC459">
        <v>38</v>
      </c>
      <c r="AD459">
        <v>9511611</v>
      </c>
      <c r="AE459">
        <v>38312</v>
      </c>
      <c r="AF459" t="b">
        <v>0</v>
      </c>
    </row>
    <row r="460" spans="1:32" x14ac:dyDescent="0.2">
      <c r="A460">
        <v>1</v>
      </c>
      <c r="B460">
        <v>459</v>
      </c>
      <c r="C460">
        <v>2</v>
      </c>
      <c r="D460" t="s">
        <v>2761</v>
      </c>
      <c r="E460" t="s">
        <v>2762</v>
      </c>
      <c r="F460" t="s">
        <v>79</v>
      </c>
      <c r="G460" t="s">
        <v>79</v>
      </c>
      <c r="H460">
        <v>21</v>
      </c>
      <c r="I460">
        <v>0</v>
      </c>
      <c r="J460">
        <v>0</v>
      </c>
      <c r="K460" t="s">
        <v>2753</v>
      </c>
      <c r="L460" t="s">
        <v>79</v>
      </c>
      <c r="M460" t="s">
        <v>79</v>
      </c>
      <c r="N460" t="s">
        <v>2754</v>
      </c>
      <c r="O460" t="s">
        <v>79</v>
      </c>
      <c r="P460" t="s">
        <v>79</v>
      </c>
      <c r="Q460" t="s">
        <v>79</v>
      </c>
      <c r="R460" t="s">
        <v>79</v>
      </c>
      <c r="S460" t="s">
        <v>79</v>
      </c>
      <c r="T460" t="s">
        <v>79</v>
      </c>
      <c r="U460" t="s">
        <v>79</v>
      </c>
      <c r="V460" t="s">
        <v>79</v>
      </c>
      <c r="W460">
        <v>4</v>
      </c>
      <c r="X460">
        <v>1</v>
      </c>
      <c r="Y460">
        <v>5</v>
      </c>
      <c r="Z460" s="1">
        <v>41492</v>
      </c>
      <c r="AA460">
        <v>38</v>
      </c>
      <c r="AB460">
        <v>383121308065</v>
      </c>
      <c r="AC460">
        <v>38</v>
      </c>
      <c r="AD460">
        <v>9492556</v>
      </c>
      <c r="AE460">
        <v>38312</v>
      </c>
      <c r="AF460" t="b">
        <v>0</v>
      </c>
    </row>
    <row r="461" spans="1:32" x14ac:dyDescent="0.2">
      <c r="A461">
        <v>1</v>
      </c>
      <c r="B461">
        <v>460</v>
      </c>
      <c r="C461">
        <v>1</v>
      </c>
      <c r="D461" t="s">
        <v>2763</v>
      </c>
      <c r="E461" t="s">
        <v>2764</v>
      </c>
      <c r="F461" t="s">
        <v>79</v>
      </c>
      <c r="G461" t="s">
        <v>79</v>
      </c>
      <c r="H461">
        <v>7</v>
      </c>
      <c r="I461">
        <v>0</v>
      </c>
      <c r="J461">
        <v>0</v>
      </c>
      <c r="K461" t="s">
        <v>398</v>
      </c>
      <c r="L461" t="s">
        <v>79</v>
      </c>
      <c r="M461" t="s">
        <v>79</v>
      </c>
      <c r="N461" t="s">
        <v>399</v>
      </c>
      <c r="O461" t="s">
        <v>79</v>
      </c>
      <c r="P461" t="s">
        <v>79</v>
      </c>
      <c r="Q461" t="s">
        <v>79</v>
      </c>
      <c r="R461" t="s">
        <v>79</v>
      </c>
      <c r="S461" t="s">
        <v>79</v>
      </c>
      <c r="T461" t="s">
        <v>79</v>
      </c>
      <c r="U461" t="s">
        <v>79</v>
      </c>
      <c r="V461" t="s">
        <v>79</v>
      </c>
      <c r="W461">
        <v>4</v>
      </c>
      <c r="X461">
        <v>2</v>
      </c>
      <c r="Y461">
        <v>3</v>
      </c>
      <c r="Z461" s="1">
        <v>39950</v>
      </c>
      <c r="AA461">
        <v>38</v>
      </c>
      <c r="AB461">
        <v>383150905170</v>
      </c>
      <c r="AC461">
        <v>38</v>
      </c>
      <c r="AD461">
        <v>8159818</v>
      </c>
      <c r="AE461">
        <v>38315</v>
      </c>
      <c r="AF461" t="b">
        <v>0</v>
      </c>
    </row>
    <row r="462" spans="1:32" x14ac:dyDescent="0.2">
      <c r="A462">
        <v>1</v>
      </c>
      <c r="B462">
        <v>461</v>
      </c>
      <c r="C462">
        <v>1</v>
      </c>
      <c r="D462" t="s">
        <v>2765</v>
      </c>
      <c r="E462" t="s">
        <v>2766</v>
      </c>
      <c r="F462" t="s">
        <v>79</v>
      </c>
      <c r="G462" t="s">
        <v>79</v>
      </c>
      <c r="H462">
        <v>7</v>
      </c>
      <c r="I462">
        <v>0</v>
      </c>
      <c r="J462">
        <v>0</v>
      </c>
      <c r="K462" t="s">
        <v>398</v>
      </c>
      <c r="L462" t="s">
        <v>79</v>
      </c>
      <c r="M462" t="s">
        <v>79</v>
      </c>
      <c r="N462" t="s">
        <v>399</v>
      </c>
      <c r="O462" t="s">
        <v>79</v>
      </c>
      <c r="P462" t="s">
        <v>79</v>
      </c>
      <c r="Q462" t="s">
        <v>79</v>
      </c>
      <c r="R462" t="s">
        <v>79</v>
      </c>
      <c r="S462" t="s">
        <v>79</v>
      </c>
      <c r="T462" t="s">
        <v>79</v>
      </c>
      <c r="U462" t="s">
        <v>79</v>
      </c>
      <c r="V462" t="s">
        <v>79</v>
      </c>
      <c r="W462">
        <v>4</v>
      </c>
      <c r="X462">
        <v>2</v>
      </c>
      <c r="Y462">
        <v>1</v>
      </c>
      <c r="Z462" s="1">
        <v>40663</v>
      </c>
      <c r="AA462">
        <v>38</v>
      </c>
      <c r="AB462">
        <v>383151104300</v>
      </c>
      <c r="AC462">
        <v>38</v>
      </c>
      <c r="AD462">
        <v>9494798</v>
      </c>
      <c r="AE462">
        <v>38315</v>
      </c>
      <c r="AF462" t="b">
        <v>0</v>
      </c>
    </row>
    <row r="463" spans="1:32" x14ac:dyDescent="0.2">
      <c r="A463">
        <v>1</v>
      </c>
      <c r="B463">
        <v>462</v>
      </c>
      <c r="C463">
        <v>1</v>
      </c>
      <c r="D463" t="s">
        <v>2767</v>
      </c>
      <c r="E463" t="s">
        <v>2768</v>
      </c>
      <c r="F463" t="s">
        <v>79</v>
      </c>
      <c r="G463" t="s">
        <v>79</v>
      </c>
      <c r="H463">
        <v>7</v>
      </c>
      <c r="I463">
        <v>0</v>
      </c>
      <c r="J463">
        <v>0</v>
      </c>
      <c r="K463" t="s">
        <v>398</v>
      </c>
      <c r="L463" t="s">
        <v>79</v>
      </c>
      <c r="M463" t="s">
        <v>79</v>
      </c>
      <c r="N463" t="s">
        <v>399</v>
      </c>
      <c r="O463" t="s">
        <v>79</v>
      </c>
      <c r="P463" t="s">
        <v>79</v>
      </c>
      <c r="Q463" t="s">
        <v>79</v>
      </c>
      <c r="R463" t="s">
        <v>79</v>
      </c>
      <c r="S463" t="s">
        <v>79</v>
      </c>
      <c r="T463" t="s">
        <v>79</v>
      </c>
      <c r="U463" t="s">
        <v>79</v>
      </c>
      <c r="V463" t="s">
        <v>79</v>
      </c>
      <c r="W463">
        <v>4</v>
      </c>
      <c r="X463">
        <v>2</v>
      </c>
      <c r="Y463">
        <v>1</v>
      </c>
      <c r="Z463" s="1">
        <v>40780</v>
      </c>
      <c r="AA463">
        <v>38</v>
      </c>
      <c r="AB463">
        <v>383151108250</v>
      </c>
      <c r="AC463">
        <v>38</v>
      </c>
      <c r="AD463">
        <v>8159565</v>
      </c>
      <c r="AE463">
        <v>38315</v>
      </c>
      <c r="AF463" t="b">
        <v>0</v>
      </c>
    </row>
    <row r="464" spans="1:32" x14ac:dyDescent="0.2">
      <c r="A464">
        <v>1</v>
      </c>
      <c r="B464">
        <v>463</v>
      </c>
      <c r="C464">
        <v>1</v>
      </c>
      <c r="D464" t="s">
        <v>2769</v>
      </c>
      <c r="E464" t="s">
        <v>2770</v>
      </c>
      <c r="F464" t="s">
        <v>79</v>
      </c>
      <c r="G464" t="s">
        <v>79</v>
      </c>
      <c r="H464">
        <v>7</v>
      </c>
      <c r="I464">
        <v>0</v>
      </c>
      <c r="J464">
        <v>0</v>
      </c>
      <c r="K464" t="s">
        <v>398</v>
      </c>
      <c r="L464" t="s">
        <v>79</v>
      </c>
      <c r="M464" t="s">
        <v>79</v>
      </c>
      <c r="N464" t="s">
        <v>399</v>
      </c>
      <c r="O464" t="s">
        <v>79</v>
      </c>
      <c r="P464" t="s">
        <v>79</v>
      </c>
      <c r="Q464" t="s">
        <v>79</v>
      </c>
      <c r="R464" t="s">
        <v>79</v>
      </c>
      <c r="S464" t="s">
        <v>79</v>
      </c>
      <c r="T464" t="s">
        <v>79</v>
      </c>
      <c r="U464" t="s">
        <v>79</v>
      </c>
      <c r="V464" t="s">
        <v>79</v>
      </c>
      <c r="W464">
        <v>4</v>
      </c>
      <c r="X464">
        <v>2</v>
      </c>
      <c r="Y464">
        <v>1</v>
      </c>
      <c r="Z464" s="1">
        <v>40935</v>
      </c>
      <c r="AA464">
        <v>38</v>
      </c>
      <c r="AB464">
        <v>383151201270</v>
      </c>
      <c r="AC464">
        <v>38</v>
      </c>
      <c r="AD464">
        <v>9489994</v>
      </c>
      <c r="AE464">
        <v>38315</v>
      </c>
      <c r="AF464" t="b">
        <v>0</v>
      </c>
    </row>
    <row r="465" spans="1:32" x14ac:dyDescent="0.2">
      <c r="A465">
        <v>1</v>
      </c>
      <c r="B465">
        <v>464</v>
      </c>
      <c r="C465">
        <v>1</v>
      </c>
      <c r="D465" t="s">
        <v>2771</v>
      </c>
      <c r="E465" t="s">
        <v>2772</v>
      </c>
      <c r="F465" t="s">
        <v>79</v>
      </c>
      <c r="G465" t="s">
        <v>79</v>
      </c>
      <c r="H465">
        <v>7</v>
      </c>
      <c r="I465">
        <v>0</v>
      </c>
      <c r="J465">
        <v>0</v>
      </c>
      <c r="K465" t="s">
        <v>398</v>
      </c>
      <c r="L465" t="s">
        <v>79</v>
      </c>
      <c r="M465" t="s">
        <v>79</v>
      </c>
      <c r="N465" t="s">
        <v>399</v>
      </c>
      <c r="O465" t="s">
        <v>79</v>
      </c>
      <c r="P465" t="s">
        <v>79</v>
      </c>
      <c r="Q465" t="s">
        <v>79</v>
      </c>
      <c r="R465" t="s">
        <v>79</v>
      </c>
      <c r="S465" t="s">
        <v>79</v>
      </c>
      <c r="T465" t="s">
        <v>79</v>
      </c>
      <c r="U465" t="s">
        <v>79</v>
      </c>
      <c r="V465" t="s">
        <v>79</v>
      </c>
      <c r="W465">
        <v>4</v>
      </c>
      <c r="X465">
        <v>2</v>
      </c>
      <c r="Y465">
        <v>1</v>
      </c>
      <c r="Z465" s="1">
        <v>40965</v>
      </c>
      <c r="AA465">
        <v>38</v>
      </c>
      <c r="AB465">
        <v>383151202260</v>
      </c>
      <c r="AC465">
        <v>38</v>
      </c>
      <c r="AD465">
        <v>8615245</v>
      </c>
      <c r="AE465">
        <v>38315</v>
      </c>
      <c r="AF465" t="b">
        <v>0</v>
      </c>
    </row>
    <row r="466" spans="1:32" x14ac:dyDescent="0.2">
      <c r="A466">
        <v>1</v>
      </c>
      <c r="B466">
        <v>465</v>
      </c>
      <c r="C466">
        <v>1</v>
      </c>
      <c r="D466" t="s">
        <v>2773</v>
      </c>
      <c r="E466" t="s">
        <v>2774</v>
      </c>
      <c r="F466" t="s">
        <v>79</v>
      </c>
      <c r="G466" t="s">
        <v>79</v>
      </c>
      <c r="H466">
        <v>7</v>
      </c>
      <c r="I466">
        <v>0</v>
      </c>
      <c r="J466">
        <v>0</v>
      </c>
      <c r="K466" t="s">
        <v>398</v>
      </c>
      <c r="L466" t="s">
        <v>79</v>
      </c>
      <c r="M466" t="s">
        <v>79</v>
      </c>
      <c r="N466" t="s">
        <v>399</v>
      </c>
      <c r="O466" t="s">
        <v>79</v>
      </c>
      <c r="P466" t="s">
        <v>79</v>
      </c>
      <c r="Q466" t="s">
        <v>79</v>
      </c>
      <c r="R466" t="s">
        <v>79</v>
      </c>
      <c r="S466" t="s">
        <v>79</v>
      </c>
      <c r="T466" t="s">
        <v>79</v>
      </c>
      <c r="U466" t="s">
        <v>79</v>
      </c>
      <c r="V466" t="s">
        <v>79</v>
      </c>
      <c r="W466">
        <v>4</v>
      </c>
      <c r="X466">
        <v>2</v>
      </c>
      <c r="Y466">
        <v>1</v>
      </c>
      <c r="Z466" s="1">
        <v>40981</v>
      </c>
      <c r="AA466">
        <v>38</v>
      </c>
      <c r="AB466">
        <v>383151203130</v>
      </c>
      <c r="AC466">
        <v>38</v>
      </c>
      <c r="AD466">
        <v>9519434</v>
      </c>
      <c r="AE466">
        <v>38315</v>
      </c>
      <c r="AF466" t="b">
        <v>0</v>
      </c>
    </row>
    <row r="467" spans="1:32" x14ac:dyDescent="0.2">
      <c r="A467">
        <v>1</v>
      </c>
      <c r="B467">
        <v>466</v>
      </c>
      <c r="C467">
        <v>1</v>
      </c>
      <c r="D467" t="s">
        <v>1011</v>
      </c>
      <c r="E467" t="s">
        <v>1012</v>
      </c>
      <c r="F467" t="s">
        <v>79</v>
      </c>
      <c r="G467" t="s">
        <v>79</v>
      </c>
      <c r="H467">
        <v>7</v>
      </c>
      <c r="I467">
        <v>0</v>
      </c>
      <c r="J467">
        <v>0</v>
      </c>
      <c r="K467" t="s">
        <v>398</v>
      </c>
      <c r="L467" t="s">
        <v>79</v>
      </c>
      <c r="M467" t="s">
        <v>79</v>
      </c>
      <c r="N467" t="s">
        <v>399</v>
      </c>
      <c r="O467" t="s">
        <v>79</v>
      </c>
      <c r="P467" t="s">
        <v>79</v>
      </c>
      <c r="Q467" t="s">
        <v>79</v>
      </c>
      <c r="R467" t="s">
        <v>79</v>
      </c>
      <c r="S467" t="s">
        <v>79</v>
      </c>
      <c r="T467" t="s">
        <v>79</v>
      </c>
      <c r="U467" t="s">
        <v>79</v>
      </c>
      <c r="V467" t="s">
        <v>79</v>
      </c>
      <c r="W467">
        <v>4</v>
      </c>
      <c r="X467">
        <v>1</v>
      </c>
      <c r="Y467">
        <v>6</v>
      </c>
      <c r="Z467" s="1">
        <v>41110</v>
      </c>
      <c r="AA467">
        <v>38</v>
      </c>
      <c r="AB467">
        <v>383151207200</v>
      </c>
      <c r="AC467">
        <v>38</v>
      </c>
      <c r="AD467">
        <v>9477704</v>
      </c>
      <c r="AE467">
        <v>38315</v>
      </c>
      <c r="AF467" t="b">
        <v>0</v>
      </c>
    </row>
    <row r="468" spans="1:32" x14ac:dyDescent="0.2">
      <c r="A468">
        <v>1</v>
      </c>
      <c r="B468">
        <v>467</v>
      </c>
      <c r="C468">
        <v>1</v>
      </c>
      <c r="D468" t="s">
        <v>1013</v>
      </c>
      <c r="E468" t="s">
        <v>1014</v>
      </c>
      <c r="F468" t="s">
        <v>79</v>
      </c>
      <c r="G468" t="s">
        <v>79</v>
      </c>
      <c r="H468">
        <v>7</v>
      </c>
      <c r="I468">
        <v>0</v>
      </c>
      <c r="J468">
        <v>0</v>
      </c>
      <c r="K468" t="s">
        <v>398</v>
      </c>
      <c r="L468" t="s">
        <v>79</v>
      </c>
      <c r="M468" t="s">
        <v>79</v>
      </c>
      <c r="N468" t="s">
        <v>399</v>
      </c>
      <c r="O468" t="s">
        <v>79</v>
      </c>
      <c r="P468" t="s">
        <v>79</v>
      </c>
      <c r="Q468" t="s">
        <v>79</v>
      </c>
      <c r="R468" t="s">
        <v>79</v>
      </c>
      <c r="S468" t="s">
        <v>79</v>
      </c>
      <c r="T468" t="s">
        <v>79</v>
      </c>
      <c r="U468" t="s">
        <v>79</v>
      </c>
      <c r="V468" t="s">
        <v>79</v>
      </c>
      <c r="W468">
        <v>4</v>
      </c>
      <c r="X468">
        <v>1</v>
      </c>
      <c r="Y468">
        <v>6</v>
      </c>
      <c r="Z468" s="1">
        <v>41189</v>
      </c>
      <c r="AA468">
        <v>38</v>
      </c>
      <c r="AB468">
        <v>383151210070</v>
      </c>
      <c r="AC468">
        <v>38</v>
      </c>
      <c r="AD468">
        <v>8615221</v>
      </c>
      <c r="AE468">
        <v>38315</v>
      </c>
      <c r="AF468" t="b">
        <v>0</v>
      </c>
    </row>
    <row r="469" spans="1:32" x14ac:dyDescent="0.2">
      <c r="A469">
        <v>1</v>
      </c>
      <c r="B469">
        <v>468</v>
      </c>
      <c r="C469">
        <v>1</v>
      </c>
      <c r="D469" t="s">
        <v>1015</v>
      </c>
      <c r="E469" t="s">
        <v>1016</v>
      </c>
      <c r="F469" t="s">
        <v>79</v>
      </c>
      <c r="G469" t="s">
        <v>79</v>
      </c>
      <c r="H469">
        <v>7</v>
      </c>
      <c r="I469">
        <v>0</v>
      </c>
      <c r="J469">
        <v>0</v>
      </c>
      <c r="K469" t="s">
        <v>398</v>
      </c>
      <c r="L469" t="s">
        <v>79</v>
      </c>
      <c r="M469" t="s">
        <v>79</v>
      </c>
      <c r="N469" t="s">
        <v>399</v>
      </c>
      <c r="O469" t="s">
        <v>79</v>
      </c>
      <c r="P469" t="s">
        <v>79</v>
      </c>
      <c r="Q469" t="s">
        <v>79</v>
      </c>
      <c r="R469" t="s">
        <v>79</v>
      </c>
      <c r="S469" t="s">
        <v>79</v>
      </c>
      <c r="T469" t="s">
        <v>79</v>
      </c>
      <c r="U469" t="s">
        <v>79</v>
      </c>
      <c r="V469" t="s">
        <v>79</v>
      </c>
      <c r="W469">
        <v>4</v>
      </c>
      <c r="X469">
        <v>1</v>
      </c>
      <c r="Y469">
        <v>4</v>
      </c>
      <c r="Z469" s="1">
        <v>41803</v>
      </c>
      <c r="AA469">
        <v>38</v>
      </c>
      <c r="AB469">
        <v>383151406130</v>
      </c>
      <c r="AC469">
        <v>38</v>
      </c>
      <c r="AD469">
        <v>9466370</v>
      </c>
      <c r="AE469">
        <v>38315</v>
      </c>
      <c r="AF469" t="b">
        <v>0</v>
      </c>
    </row>
    <row r="470" spans="1:32" x14ac:dyDescent="0.2">
      <c r="A470">
        <v>1</v>
      </c>
      <c r="B470">
        <v>469</v>
      </c>
      <c r="C470">
        <v>1</v>
      </c>
      <c r="D470" t="s">
        <v>1017</v>
      </c>
      <c r="E470" t="s">
        <v>1018</v>
      </c>
      <c r="F470" t="s">
        <v>79</v>
      </c>
      <c r="G470" t="s">
        <v>79</v>
      </c>
      <c r="H470">
        <v>7</v>
      </c>
      <c r="I470">
        <v>0</v>
      </c>
      <c r="J470">
        <v>0</v>
      </c>
      <c r="K470" t="s">
        <v>398</v>
      </c>
      <c r="L470" t="s">
        <v>79</v>
      </c>
      <c r="M470" t="s">
        <v>79</v>
      </c>
      <c r="N470" t="s">
        <v>399</v>
      </c>
      <c r="O470" t="s">
        <v>79</v>
      </c>
      <c r="P470" t="s">
        <v>79</v>
      </c>
      <c r="Q470" t="s">
        <v>79</v>
      </c>
      <c r="R470" t="s">
        <v>79</v>
      </c>
      <c r="S470" t="s">
        <v>79</v>
      </c>
      <c r="T470" t="s">
        <v>79</v>
      </c>
      <c r="U470" t="s">
        <v>79</v>
      </c>
      <c r="V470" t="s">
        <v>79</v>
      </c>
      <c r="W470">
        <v>4</v>
      </c>
      <c r="X470">
        <v>1</v>
      </c>
      <c r="Y470">
        <v>4</v>
      </c>
      <c r="Z470" s="1">
        <v>41989</v>
      </c>
      <c r="AA470">
        <v>38</v>
      </c>
      <c r="AB470">
        <v>383151412160</v>
      </c>
      <c r="AC470">
        <v>38</v>
      </c>
      <c r="AD470">
        <v>9449278</v>
      </c>
      <c r="AE470">
        <v>38315</v>
      </c>
      <c r="AF470" t="b">
        <v>0</v>
      </c>
    </row>
    <row r="471" spans="1:32" x14ac:dyDescent="0.2">
      <c r="A471">
        <v>1</v>
      </c>
      <c r="B471">
        <v>470</v>
      </c>
      <c r="C471">
        <v>1</v>
      </c>
      <c r="D471" t="s">
        <v>1019</v>
      </c>
      <c r="E471" t="s">
        <v>1020</v>
      </c>
      <c r="F471" t="s">
        <v>79</v>
      </c>
      <c r="G471" t="s">
        <v>79</v>
      </c>
      <c r="H471">
        <v>7</v>
      </c>
      <c r="I471">
        <v>0</v>
      </c>
      <c r="J471">
        <v>0</v>
      </c>
      <c r="K471" t="s">
        <v>398</v>
      </c>
      <c r="L471" t="s">
        <v>79</v>
      </c>
      <c r="M471" t="s">
        <v>79</v>
      </c>
      <c r="N471" t="s">
        <v>399</v>
      </c>
      <c r="O471" t="s">
        <v>79</v>
      </c>
      <c r="P471" t="s">
        <v>79</v>
      </c>
      <c r="Q471" t="s">
        <v>79</v>
      </c>
      <c r="R471" t="s">
        <v>79</v>
      </c>
      <c r="S471" t="s">
        <v>79</v>
      </c>
      <c r="T471" t="s">
        <v>79</v>
      </c>
      <c r="U471" t="s">
        <v>79</v>
      </c>
      <c r="V471" t="s">
        <v>79</v>
      </c>
      <c r="W471">
        <v>4</v>
      </c>
      <c r="X471">
        <v>1</v>
      </c>
      <c r="Y471">
        <v>4</v>
      </c>
      <c r="Z471" s="1">
        <v>42061</v>
      </c>
      <c r="AA471">
        <v>38</v>
      </c>
      <c r="AB471">
        <v>383151502260</v>
      </c>
      <c r="AC471">
        <v>38</v>
      </c>
      <c r="AD471">
        <v>9512394</v>
      </c>
      <c r="AE471">
        <v>38315</v>
      </c>
      <c r="AF471" t="b">
        <v>0</v>
      </c>
    </row>
    <row r="472" spans="1:32" x14ac:dyDescent="0.2">
      <c r="A472">
        <v>1</v>
      </c>
      <c r="B472">
        <v>471</v>
      </c>
      <c r="C472">
        <v>1</v>
      </c>
      <c r="D472" t="s">
        <v>1021</v>
      </c>
      <c r="E472" t="s">
        <v>1022</v>
      </c>
      <c r="F472" t="s">
        <v>79</v>
      </c>
      <c r="G472" t="s">
        <v>79</v>
      </c>
      <c r="H472">
        <v>7</v>
      </c>
      <c r="I472">
        <v>0</v>
      </c>
      <c r="J472">
        <v>0</v>
      </c>
      <c r="K472" t="s">
        <v>398</v>
      </c>
      <c r="L472" t="s">
        <v>79</v>
      </c>
      <c r="M472" t="s">
        <v>79</v>
      </c>
      <c r="N472" t="s">
        <v>399</v>
      </c>
      <c r="O472" t="s">
        <v>79</v>
      </c>
      <c r="P472" t="s">
        <v>79</v>
      </c>
      <c r="Q472" t="s">
        <v>79</v>
      </c>
      <c r="R472" t="s">
        <v>79</v>
      </c>
      <c r="S472" t="s">
        <v>79</v>
      </c>
      <c r="T472" t="s">
        <v>79</v>
      </c>
      <c r="U472" t="s">
        <v>79</v>
      </c>
      <c r="V472" t="s">
        <v>79</v>
      </c>
      <c r="W472">
        <v>4</v>
      </c>
      <c r="X472">
        <v>1</v>
      </c>
      <c r="Y472">
        <v>3</v>
      </c>
      <c r="Z472" s="1">
        <v>42161</v>
      </c>
      <c r="AA472">
        <v>38</v>
      </c>
      <c r="AB472">
        <v>383151506060</v>
      </c>
      <c r="AC472">
        <v>38</v>
      </c>
      <c r="AD472">
        <v>9449220</v>
      </c>
      <c r="AE472">
        <v>38315</v>
      </c>
      <c r="AF472" t="b">
        <v>0</v>
      </c>
    </row>
    <row r="473" spans="1:32" x14ac:dyDescent="0.2">
      <c r="A473">
        <v>1</v>
      </c>
      <c r="B473">
        <v>472</v>
      </c>
      <c r="C473">
        <v>1</v>
      </c>
      <c r="D473" t="s">
        <v>1023</v>
      </c>
      <c r="E473" t="s">
        <v>1024</v>
      </c>
      <c r="F473" t="s">
        <v>79</v>
      </c>
      <c r="G473" t="s">
        <v>79</v>
      </c>
      <c r="H473">
        <v>7</v>
      </c>
      <c r="I473">
        <v>0</v>
      </c>
      <c r="J473">
        <v>0</v>
      </c>
      <c r="K473" t="s">
        <v>398</v>
      </c>
      <c r="L473" t="s">
        <v>79</v>
      </c>
      <c r="M473" t="s">
        <v>79</v>
      </c>
      <c r="N473" t="s">
        <v>399</v>
      </c>
      <c r="O473" t="s">
        <v>79</v>
      </c>
      <c r="P473" t="s">
        <v>79</v>
      </c>
      <c r="Q473" t="s">
        <v>79</v>
      </c>
      <c r="R473" t="s">
        <v>79</v>
      </c>
      <c r="S473" t="s">
        <v>79</v>
      </c>
      <c r="T473" t="s">
        <v>79</v>
      </c>
      <c r="U473" t="s">
        <v>79</v>
      </c>
      <c r="V473" t="s">
        <v>79</v>
      </c>
      <c r="W473">
        <v>4</v>
      </c>
      <c r="X473">
        <v>1</v>
      </c>
      <c r="Y473">
        <v>1</v>
      </c>
      <c r="Z473" s="1">
        <v>43167</v>
      </c>
      <c r="AA473">
        <v>38</v>
      </c>
      <c r="AB473">
        <v>383151803080</v>
      </c>
      <c r="AC473">
        <v>38</v>
      </c>
      <c r="AD473">
        <v>9512393</v>
      </c>
      <c r="AE473">
        <v>38315</v>
      </c>
      <c r="AF473" t="b">
        <v>0</v>
      </c>
    </row>
    <row r="474" spans="1:32" x14ac:dyDescent="0.2">
      <c r="A474">
        <v>1</v>
      </c>
      <c r="B474">
        <v>473</v>
      </c>
      <c r="C474">
        <v>2</v>
      </c>
      <c r="D474" t="s">
        <v>2775</v>
      </c>
      <c r="E474" t="s">
        <v>2776</v>
      </c>
      <c r="F474" t="s">
        <v>79</v>
      </c>
      <c r="G474" t="s">
        <v>79</v>
      </c>
      <c r="H474">
        <v>7</v>
      </c>
      <c r="I474">
        <v>0</v>
      </c>
      <c r="J474">
        <v>0</v>
      </c>
      <c r="K474" t="s">
        <v>398</v>
      </c>
      <c r="L474" t="s">
        <v>79</v>
      </c>
      <c r="M474" t="s">
        <v>79</v>
      </c>
      <c r="N474" t="s">
        <v>399</v>
      </c>
      <c r="O474" t="s">
        <v>79</v>
      </c>
      <c r="P474" t="s">
        <v>79</v>
      </c>
      <c r="Q474" t="s">
        <v>79</v>
      </c>
      <c r="R474" t="s">
        <v>79</v>
      </c>
      <c r="S474" t="s">
        <v>79</v>
      </c>
      <c r="T474" t="s">
        <v>79</v>
      </c>
      <c r="U474" t="s">
        <v>79</v>
      </c>
      <c r="V474" t="s">
        <v>79</v>
      </c>
      <c r="W474">
        <v>4</v>
      </c>
      <c r="X474">
        <v>3</v>
      </c>
      <c r="Y474">
        <v>2</v>
      </c>
      <c r="Z474" s="1">
        <v>39531</v>
      </c>
      <c r="AA474">
        <v>38</v>
      </c>
      <c r="AB474">
        <v>383150803245</v>
      </c>
      <c r="AC474">
        <v>38</v>
      </c>
      <c r="AD474">
        <v>7924977</v>
      </c>
      <c r="AE474">
        <v>38315</v>
      </c>
      <c r="AF474" t="b">
        <v>0</v>
      </c>
    </row>
    <row r="475" spans="1:32" x14ac:dyDescent="0.2">
      <c r="A475">
        <v>1</v>
      </c>
      <c r="B475">
        <v>474</v>
      </c>
      <c r="C475">
        <v>2</v>
      </c>
      <c r="D475" t="s">
        <v>2777</v>
      </c>
      <c r="E475" t="s">
        <v>2778</v>
      </c>
      <c r="F475" t="s">
        <v>79</v>
      </c>
      <c r="G475" t="s">
        <v>79</v>
      </c>
      <c r="H475">
        <v>7</v>
      </c>
      <c r="I475">
        <v>0</v>
      </c>
      <c r="J475">
        <v>0</v>
      </c>
      <c r="K475" t="s">
        <v>398</v>
      </c>
      <c r="L475" t="s">
        <v>79</v>
      </c>
      <c r="M475" t="s">
        <v>79</v>
      </c>
      <c r="N475" t="s">
        <v>399</v>
      </c>
      <c r="O475" t="s">
        <v>79</v>
      </c>
      <c r="P475" t="s">
        <v>79</v>
      </c>
      <c r="Q475" t="s">
        <v>79</v>
      </c>
      <c r="R475" t="s">
        <v>79</v>
      </c>
      <c r="S475" t="s">
        <v>79</v>
      </c>
      <c r="T475" t="s">
        <v>79</v>
      </c>
      <c r="U475" t="s">
        <v>79</v>
      </c>
      <c r="V475" t="s">
        <v>79</v>
      </c>
      <c r="W475">
        <v>4</v>
      </c>
      <c r="X475">
        <v>3</v>
      </c>
      <c r="Y475">
        <v>2</v>
      </c>
      <c r="Z475" s="1">
        <v>39535</v>
      </c>
      <c r="AA475">
        <v>38</v>
      </c>
      <c r="AB475">
        <v>383150803285</v>
      </c>
      <c r="AC475">
        <v>38</v>
      </c>
      <c r="AD475">
        <v>8110207</v>
      </c>
      <c r="AE475">
        <v>38315</v>
      </c>
      <c r="AF475" t="b">
        <v>0</v>
      </c>
    </row>
    <row r="476" spans="1:32" x14ac:dyDescent="0.2">
      <c r="A476">
        <v>1</v>
      </c>
      <c r="B476">
        <v>475</v>
      </c>
      <c r="C476">
        <v>2</v>
      </c>
      <c r="D476" t="s">
        <v>2779</v>
      </c>
      <c r="E476" t="s">
        <v>2780</v>
      </c>
      <c r="F476" t="s">
        <v>79</v>
      </c>
      <c r="G476" t="s">
        <v>79</v>
      </c>
      <c r="H476">
        <v>7</v>
      </c>
      <c r="I476">
        <v>0</v>
      </c>
      <c r="J476">
        <v>0</v>
      </c>
      <c r="K476" t="s">
        <v>398</v>
      </c>
      <c r="L476" t="s">
        <v>79</v>
      </c>
      <c r="M476" t="s">
        <v>79</v>
      </c>
      <c r="N476" t="s">
        <v>399</v>
      </c>
      <c r="O476" t="s">
        <v>79</v>
      </c>
      <c r="P476" t="s">
        <v>79</v>
      </c>
      <c r="Q476" t="s">
        <v>79</v>
      </c>
      <c r="R476" t="s">
        <v>79</v>
      </c>
      <c r="S476" t="s">
        <v>79</v>
      </c>
      <c r="T476" t="s">
        <v>79</v>
      </c>
      <c r="U476" t="s">
        <v>79</v>
      </c>
      <c r="V476" t="s">
        <v>79</v>
      </c>
      <c r="W476">
        <v>4</v>
      </c>
      <c r="X476">
        <v>3</v>
      </c>
      <c r="Y476">
        <v>1</v>
      </c>
      <c r="Z476" s="1">
        <v>39552</v>
      </c>
      <c r="AA476">
        <v>38</v>
      </c>
      <c r="AB476">
        <v>383150804145</v>
      </c>
      <c r="AC476">
        <v>38</v>
      </c>
      <c r="AD476">
        <v>6901501</v>
      </c>
      <c r="AE476">
        <v>38315</v>
      </c>
      <c r="AF476" t="b">
        <v>0</v>
      </c>
    </row>
    <row r="477" spans="1:32" x14ac:dyDescent="0.2">
      <c r="A477">
        <v>1</v>
      </c>
      <c r="B477">
        <v>476</v>
      </c>
      <c r="C477">
        <v>2</v>
      </c>
      <c r="D477" t="s">
        <v>2781</v>
      </c>
      <c r="E477" t="s">
        <v>2782</v>
      </c>
      <c r="F477" t="s">
        <v>79</v>
      </c>
      <c r="G477" t="s">
        <v>79</v>
      </c>
      <c r="H477">
        <v>7</v>
      </c>
      <c r="I477">
        <v>0</v>
      </c>
      <c r="J477">
        <v>0</v>
      </c>
      <c r="K477" t="s">
        <v>398</v>
      </c>
      <c r="L477" t="s">
        <v>79</v>
      </c>
      <c r="M477" t="s">
        <v>79</v>
      </c>
      <c r="N477" t="s">
        <v>399</v>
      </c>
      <c r="O477" t="s">
        <v>79</v>
      </c>
      <c r="P477" t="s">
        <v>79</v>
      </c>
      <c r="Q477" t="s">
        <v>79</v>
      </c>
      <c r="R477" t="s">
        <v>79</v>
      </c>
      <c r="S477" t="s">
        <v>79</v>
      </c>
      <c r="T477" t="s">
        <v>79</v>
      </c>
      <c r="U477" t="s">
        <v>79</v>
      </c>
      <c r="V477" t="s">
        <v>79</v>
      </c>
      <c r="W477">
        <v>4</v>
      </c>
      <c r="X477">
        <v>2</v>
      </c>
      <c r="Y477">
        <v>3</v>
      </c>
      <c r="Z477" s="1">
        <v>39942</v>
      </c>
      <c r="AA477">
        <v>38</v>
      </c>
      <c r="AB477">
        <v>383150905095</v>
      </c>
      <c r="AC477">
        <v>38</v>
      </c>
      <c r="AD477">
        <v>8123503</v>
      </c>
      <c r="AE477">
        <v>38315</v>
      </c>
      <c r="AF477" t="b">
        <v>0</v>
      </c>
    </row>
    <row r="478" spans="1:32" x14ac:dyDescent="0.2">
      <c r="A478">
        <v>1</v>
      </c>
      <c r="B478">
        <v>477</v>
      </c>
      <c r="C478">
        <v>2</v>
      </c>
      <c r="D478" t="s">
        <v>2783</v>
      </c>
      <c r="E478" t="s">
        <v>2784</v>
      </c>
      <c r="F478" t="s">
        <v>79</v>
      </c>
      <c r="G478" t="s">
        <v>79</v>
      </c>
      <c r="H478">
        <v>7</v>
      </c>
      <c r="I478">
        <v>0</v>
      </c>
      <c r="J478">
        <v>0</v>
      </c>
      <c r="K478" t="s">
        <v>398</v>
      </c>
      <c r="L478" t="s">
        <v>79</v>
      </c>
      <c r="M478" t="s">
        <v>79</v>
      </c>
      <c r="N478" t="s">
        <v>399</v>
      </c>
      <c r="O478" t="s">
        <v>79</v>
      </c>
      <c r="P478" t="s">
        <v>79</v>
      </c>
      <c r="Q478" t="s">
        <v>79</v>
      </c>
      <c r="R478" t="s">
        <v>79</v>
      </c>
      <c r="S478" t="s">
        <v>79</v>
      </c>
      <c r="T478" t="s">
        <v>79</v>
      </c>
      <c r="U478" t="s">
        <v>79</v>
      </c>
      <c r="V478" t="s">
        <v>79</v>
      </c>
      <c r="W478">
        <v>4</v>
      </c>
      <c r="X478">
        <v>2</v>
      </c>
      <c r="Y478">
        <v>2</v>
      </c>
      <c r="Z478" s="1">
        <v>40352</v>
      </c>
      <c r="AA478">
        <v>38</v>
      </c>
      <c r="AB478">
        <v>383151006235</v>
      </c>
      <c r="AC478">
        <v>38</v>
      </c>
      <c r="AD478">
        <v>8615269</v>
      </c>
      <c r="AE478">
        <v>38315</v>
      </c>
      <c r="AF478" t="b">
        <v>0</v>
      </c>
    </row>
    <row r="479" spans="1:32" x14ac:dyDescent="0.2">
      <c r="A479">
        <v>1</v>
      </c>
      <c r="B479">
        <v>478</v>
      </c>
      <c r="C479">
        <v>2</v>
      </c>
      <c r="D479" t="s">
        <v>2785</v>
      </c>
      <c r="E479" t="s">
        <v>2786</v>
      </c>
      <c r="F479" t="s">
        <v>79</v>
      </c>
      <c r="G479" t="s">
        <v>79</v>
      </c>
      <c r="H479">
        <v>7</v>
      </c>
      <c r="I479">
        <v>0</v>
      </c>
      <c r="J479">
        <v>0</v>
      </c>
      <c r="K479" t="s">
        <v>398</v>
      </c>
      <c r="L479" t="s">
        <v>79</v>
      </c>
      <c r="M479" t="s">
        <v>79</v>
      </c>
      <c r="N479" t="s">
        <v>399</v>
      </c>
      <c r="O479" t="s">
        <v>79</v>
      </c>
      <c r="P479" t="s">
        <v>79</v>
      </c>
      <c r="Q479" t="s">
        <v>79</v>
      </c>
      <c r="R479" t="s">
        <v>79</v>
      </c>
      <c r="S479" t="s">
        <v>79</v>
      </c>
      <c r="T479" t="s">
        <v>79</v>
      </c>
      <c r="U479" t="s">
        <v>79</v>
      </c>
      <c r="V479" t="s">
        <v>79</v>
      </c>
      <c r="W479">
        <v>4</v>
      </c>
      <c r="X479">
        <v>2</v>
      </c>
      <c r="Y479">
        <v>1</v>
      </c>
      <c r="Z479" s="1">
        <v>40680</v>
      </c>
      <c r="AA479">
        <v>38</v>
      </c>
      <c r="AB479">
        <v>383151105175</v>
      </c>
      <c r="AC479">
        <v>38</v>
      </c>
      <c r="AD479">
        <v>9477707</v>
      </c>
      <c r="AE479">
        <v>38315</v>
      </c>
      <c r="AF479" t="b">
        <v>0</v>
      </c>
    </row>
    <row r="480" spans="1:32" x14ac:dyDescent="0.2">
      <c r="A480">
        <v>1</v>
      </c>
      <c r="B480">
        <v>479</v>
      </c>
      <c r="C480">
        <v>2</v>
      </c>
      <c r="D480" t="s">
        <v>1025</v>
      </c>
      <c r="E480" t="s">
        <v>1026</v>
      </c>
      <c r="F480" t="s">
        <v>79</v>
      </c>
      <c r="G480" t="s">
        <v>79</v>
      </c>
      <c r="H480">
        <v>7</v>
      </c>
      <c r="I480">
        <v>0</v>
      </c>
      <c r="J480">
        <v>0</v>
      </c>
      <c r="K480" t="s">
        <v>398</v>
      </c>
      <c r="L480" t="s">
        <v>79</v>
      </c>
      <c r="M480" t="s">
        <v>79</v>
      </c>
      <c r="N480" t="s">
        <v>399</v>
      </c>
      <c r="O480" t="s">
        <v>79</v>
      </c>
      <c r="P480" t="s">
        <v>79</v>
      </c>
      <c r="Q480" t="s">
        <v>79</v>
      </c>
      <c r="R480" t="s">
        <v>79</v>
      </c>
      <c r="S480" t="s">
        <v>79</v>
      </c>
      <c r="T480" t="s">
        <v>79</v>
      </c>
      <c r="U480" t="s">
        <v>79</v>
      </c>
      <c r="V480" t="s">
        <v>79</v>
      </c>
      <c r="W480">
        <v>4</v>
      </c>
      <c r="X480">
        <v>1</v>
      </c>
      <c r="Y480">
        <v>6</v>
      </c>
      <c r="Z480" s="1">
        <v>41049</v>
      </c>
      <c r="AA480">
        <v>38</v>
      </c>
      <c r="AB480">
        <v>383151205205</v>
      </c>
      <c r="AC480">
        <v>38</v>
      </c>
      <c r="AD480">
        <v>8615233</v>
      </c>
      <c r="AE480">
        <v>38315</v>
      </c>
      <c r="AF480" t="b">
        <v>0</v>
      </c>
    </row>
    <row r="481" spans="1:32" x14ac:dyDescent="0.2">
      <c r="A481">
        <v>1</v>
      </c>
      <c r="B481">
        <v>480</v>
      </c>
      <c r="C481">
        <v>2</v>
      </c>
      <c r="D481" t="s">
        <v>1027</v>
      </c>
      <c r="E481" t="s">
        <v>1028</v>
      </c>
      <c r="F481" t="s">
        <v>79</v>
      </c>
      <c r="G481" t="s">
        <v>79</v>
      </c>
      <c r="H481">
        <v>7</v>
      </c>
      <c r="I481">
        <v>0</v>
      </c>
      <c r="J481">
        <v>0</v>
      </c>
      <c r="K481" t="s">
        <v>398</v>
      </c>
      <c r="L481" t="s">
        <v>79</v>
      </c>
      <c r="M481" t="s">
        <v>79</v>
      </c>
      <c r="N481" t="s">
        <v>399</v>
      </c>
      <c r="O481" t="s">
        <v>79</v>
      </c>
      <c r="P481" t="s">
        <v>79</v>
      </c>
      <c r="Q481" t="s">
        <v>79</v>
      </c>
      <c r="R481" t="s">
        <v>79</v>
      </c>
      <c r="S481" t="s">
        <v>79</v>
      </c>
      <c r="T481" t="s">
        <v>79</v>
      </c>
      <c r="U481" t="s">
        <v>79</v>
      </c>
      <c r="V481" t="s">
        <v>79</v>
      </c>
      <c r="W481">
        <v>4</v>
      </c>
      <c r="X481">
        <v>1</v>
      </c>
      <c r="Y481">
        <v>6</v>
      </c>
      <c r="Z481" s="1">
        <v>41127</v>
      </c>
      <c r="AA481">
        <v>38</v>
      </c>
      <c r="AB481">
        <v>383151208065</v>
      </c>
      <c r="AC481">
        <v>38</v>
      </c>
      <c r="AD481">
        <v>9116256</v>
      </c>
      <c r="AE481">
        <v>38315</v>
      </c>
      <c r="AF481" t="b">
        <v>0</v>
      </c>
    </row>
    <row r="482" spans="1:32" x14ac:dyDescent="0.2">
      <c r="A482">
        <v>1</v>
      </c>
      <c r="B482">
        <v>481</v>
      </c>
      <c r="C482">
        <v>2</v>
      </c>
      <c r="D482" t="s">
        <v>1029</v>
      </c>
      <c r="E482" t="s">
        <v>1030</v>
      </c>
      <c r="F482" t="s">
        <v>79</v>
      </c>
      <c r="G482" t="s">
        <v>79</v>
      </c>
      <c r="H482">
        <v>7</v>
      </c>
      <c r="I482">
        <v>0</v>
      </c>
      <c r="J482">
        <v>0</v>
      </c>
      <c r="K482" t="s">
        <v>398</v>
      </c>
      <c r="L482" t="s">
        <v>79</v>
      </c>
      <c r="M482" t="s">
        <v>79</v>
      </c>
      <c r="N482" t="s">
        <v>399</v>
      </c>
      <c r="O482" t="s">
        <v>79</v>
      </c>
      <c r="P482" t="s">
        <v>79</v>
      </c>
      <c r="Q482" t="s">
        <v>79</v>
      </c>
      <c r="R482" t="s">
        <v>79</v>
      </c>
      <c r="S482" t="s">
        <v>79</v>
      </c>
      <c r="T482" t="s">
        <v>79</v>
      </c>
      <c r="U482" t="s">
        <v>79</v>
      </c>
      <c r="V482" t="s">
        <v>79</v>
      </c>
      <c r="W482">
        <v>4</v>
      </c>
      <c r="X482">
        <v>1</v>
      </c>
      <c r="Y482">
        <v>5</v>
      </c>
      <c r="Z482" s="1">
        <v>41379</v>
      </c>
      <c r="AA482">
        <v>38</v>
      </c>
      <c r="AB482">
        <v>383151304155</v>
      </c>
      <c r="AC482">
        <v>38</v>
      </c>
      <c r="AD482">
        <v>9116268</v>
      </c>
      <c r="AE482">
        <v>38315</v>
      </c>
      <c r="AF482" t="b">
        <v>0</v>
      </c>
    </row>
    <row r="483" spans="1:32" x14ac:dyDescent="0.2">
      <c r="A483">
        <v>1</v>
      </c>
      <c r="B483">
        <v>482</v>
      </c>
      <c r="C483">
        <v>2</v>
      </c>
      <c r="D483" t="s">
        <v>1031</v>
      </c>
      <c r="E483" t="s">
        <v>1032</v>
      </c>
      <c r="F483" t="s">
        <v>79</v>
      </c>
      <c r="G483" t="s">
        <v>79</v>
      </c>
      <c r="H483">
        <v>7</v>
      </c>
      <c r="I483">
        <v>0</v>
      </c>
      <c r="J483">
        <v>0</v>
      </c>
      <c r="K483" t="s">
        <v>398</v>
      </c>
      <c r="L483" t="s">
        <v>79</v>
      </c>
      <c r="M483" t="s">
        <v>79</v>
      </c>
      <c r="N483" t="s">
        <v>399</v>
      </c>
      <c r="O483" t="s">
        <v>79</v>
      </c>
      <c r="P483" t="s">
        <v>79</v>
      </c>
      <c r="Q483" t="s">
        <v>79</v>
      </c>
      <c r="R483" t="s">
        <v>79</v>
      </c>
      <c r="S483" t="s">
        <v>79</v>
      </c>
      <c r="T483" t="s">
        <v>79</v>
      </c>
      <c r="U483" t="s">
        <v>79</v>
      </c>
      <c r="V483" t="s">
        <v>79</v>
      </c>
      <c r="W483">
        <v>4</v>
      </c>
      <c r="X483">
        <v>1</v>
      </c>
      <c r="Y483">
        <v>4</v>
      </c>
      <c r="Z483" s="1">
        <v>41814</v>
      </c>
      <c r="AA483">
        <v>38</v>
      </c>
      <c r="AB483">
        <v>383151406245</v>
      </c>
      <c r="AC483">
        <v>38</v>
      </c>
      <c r="AD483">
        <v>9451896</v>
      </c>
      <c r="AE483">
        <v>38315</v>
      </c>
      <c r="AF483" t="b">
        <v>0</v>
      </c>
    </row>
    <row r="484" spans="1:32" x14ac:dyDescent="0.2">
      <c r="A484">
        <v>1</v>
      </c>
      <c r="B484">
        <v>483</v>
      </c>
      <c r="C484">
        <v>2</v>
      </c>
      <c r="D484" t="s">
        <v>2787</v>
      </c>
      <c r="E484" t="s">
        <v>2788</v>
      </c>
      <c r="F484" t="s">
        <v>79</v>
      </c>
      <c r="G484" t="s">
        <v>79</v>
      </c>
      <c r="H484">
        <v>7</v>
      </c>
      <c r="I484">
        <v>0</v>
      </c>
      <c r="J484">
        <v>0</v>
      </c>
      <c r="K484" t="s">
        <v>398</v>
      </c>
      <c r="L484" t="s">
        <v>79</v>
      </c>
      <c r="M484" t="s">
        <v>79</v>
      </c>
      <c r="N484" t="s">
        <v>399</v>
      </c>
      <c r="O484" t="s">
        <v>79</v>
      </c>
      <c r="P484" t="s">
        <v>79</v>
      </c>
      <c r="Q484" t="s">
        <v>79</v>
      </c>
      <c r="R484" t="s">
        <v>79</v>
      </c>
      <c r="S484" t="s">
        <v>79</v>
      </c>
      <c r="T484" t="s">
        <v>79</v>
      </c>
      <c r="U484" t="s">
        <v>79</v>
      </c>
      <c r="V484" t="s">
        <v>79</v>
      </c>
      <c r="W484">
        <v>4</v>
      </c>
      <c r="X484">
        <v>1</v>
      </c>
      <c r="Y484">
        <v>4</v>
      </c>
      <c r="Z484" s="1">
        <v>41874</v>
      </c>
      <c r="AA484">
        <v>38</v>
      </c>
      <c r="AB484">
        <v>383151408235</v>
      </c>
      <c r="AC484">
        <v>38</v>
      </c>
      <c r="AD484">
        <v>9477709</v>
      </c>
      <c r="AE484">
        <v>38315</v>
      </c>
      <c r="AF484" t="b">
        <v>0</v>
      </c>
    </row>
    <row r="485" spans="1:32" x14ac:dyDescent="0.2">
      <c r="A485">
        <v>1</v>
      </c>
      <c r="B485">
        <v>484</v>
      </c>
      <c r="C485">
        <v>2</v>
      </c>
      <c r="D485" t="s">
        <v>1033</v>
      </c>
      <c r="E485" t="s">
        <v>1034</v>
      </c>
      <c r="F485" t="s">
        <v>79</v>
      </c>
      <c r="G485" t="s">
        <v>79</v>
      </c>
      <c r="H485">
        <v>7</v>
      </c>
      <c r="I485">
        <v>0</v>
      </c>
      <c r="J485">
        <v>0</v>
      </c>
      <c r="K485" t="s">
        <v>398</v>
      </c>
      <c r="L485" t="s">
        <v>79</v>
      </c>
      <c r="M485" t="s">
        <v>79</v>
      </c>
      <c r="N485" t="s">
        <v>399</v>
      </c>
      <c r="O485" t="s">
        <v>79</v>
      </c>
      <c r="P485" t="s">
        <v>79</v>
      </c>
      <c r="Q485" t="s">
        <v>79</v>
      </c>
      <c r="R485" t="s">
        <v>79</v>
      </c>
      <c r="S485" t="s">
        <v>79</v>
      </c>
      <c r="T485" t="s">
        <v>79</v>
      </c>
      <c r="U485" t="s">
        <v>79</v>
      </c>
      <c r="V485" t="s">
        <v>79</v>
      </c>
      <c r="W485">
        <v>4</v>
      </c>
      <c r="X485">
        <v>1</v>
      </c>
      <c r="Y485">
        <v>4</v>
      </c>
      <c r="Z485" s="1">
        <v>42053</v>
      </c>
      <c r="AA485">
        <v>38</v>
      </c>
      <c r="AB485">
        <v>383151502185</v>
      </c>
      <c r="AC485">
        <v>38</v>
      </c>
      <c r="AD485">
        <v>9494799</v>
      </c>
      <c r="AE485">
        <v>38315</v>
      </c>
      <c r="AF485" t="b">
        <v>0</v>
      </c>
    </row>
    <row r="486" spans="1:32" x14ac:dyDescent="0.2">
      <c r="A486">
        <v>1</v>
      </c>
      <c r="B486">
        <v>485</v>
      </c>
      <c r="C486">
        <v>1</v>
      </c>
      <c r="D486" t="s">
        <v>2789</v>
      </c>
      <c r="E486" t="s">
        <v>2790</v>
      </c>
      <c r="F486" t="s">
        <v>79</v>
      </c>
      <c r="G486" t="s">
        <v>79</v>
      </c>
      <c r="H486">
        <v>15</v>
      </c>
      <c r="I486">
        <v>0</v>
      </c>
      <c r="J486">
        <v>0</v>
      </c>
      <c r="K486" t="s">
        <v>1035</v>
      </c>
      <c r="L486" t="s">
        <v>79</v>
      </c>
      <c r="M486" t="s">
        <v>79</v>
      </c>
      <c r="N486" t="s">
        <v>1036</v>
      </c>
      <c r="O486" t="s">
        <v>79</v>
      </c>
      <c r="P486" t="s">
        <v>79</v>
      </c>
      <c r="Q486" t="s">
        <v>79</v>
      </c>
      <c r="R486" t="s">
        <v>79</v>
      </c>
      <c r="S486" t="s">
        <v>79</v>
      </c>
      <c r="T486" t="s">
        <v>79</v>
      </c>
      <c r="U486" t="s">
        <v>79</v>
      </c>
      <c r="V486" t="s">
        <v>79</v>
      </c>
      <c r="W486">
        <v>4</v>
      </c>
      <c r="X486">
        <v>3</v>
      </c>
      <c r="Y486">
        <v>2</v>
      </c>
      <c r="Z486" s="1">
        <v>39401</v>
      </c>
      <c r="AA486">
        <v>38</v>
      </c>
      <c r="AB486">
        <v>383160711150</v>
      </c>
      <c r="AC486">
        <v>38</v>
      </c>
      <c r="AD486">
        <v>7828382</v>
      </c>
      <c r="AE486">
        <v>38316</v>
      </c>
      <c r="AF486" t="b">
        <v>0</v>
      </c>
    </row>
    <row r="487" spans="1:32" x14ac:dyDescent="0.2">
      <c r="A487">
        <v>1</v>
      </c>
      <c r="B487">
        <v>486</v>
      </c>
      <c r="C487">
        <v>1</v>
      </c>
      <c r="D487" t="s">
        <v>2791</v>
      </c>
      <c r="E487" t="s">
        <v>2792</v>
      </c>
      <c r="F487" t="s">
        <v>79</v>
      </c>
      <c r="G487" t="s">
        <v>79</v>
      </c>
      <c r="H487">
        <v>15</v>
      </c>
      <c r="I487">
        <v>0</v>
      </c>
      <c r="J487">
        <v>0</v>
      </c>
      <c r="K487" t="s">
        <v>1035</v>
      </c>
      <c r="L487" t="s">
        <v>79</v>
      </c>
      <c r="M487" t="s">
        <v>79</v>
      </c>
      <c r="N487" t="s">
        <v>1036</v>
      </c>
      <c r="O487" t="s">
        <v>79</v>
      </c>
      <c r="P487" t="s">
        <v>79</v>
      </c>
      <c r="Q487" t="s">
        <v>79</v>
      </c>
      <c r="R487" t="s">
        <v>79</v>
      </c>
      <c r="S487" t="s">
        <v>79</v>
      </c>
      <c r="T487" t="s">
        <v>79</v>
      </c>
      <c r="U487" t="s">
        <v>79</v>
      </c>
      <c r="V487" t="s">
        <v>79</v>
      </c>
      <c r="W487">
        <v>4</v>
      </c>
      <c r="X487">
        <v>3</v>
      </c>
      <c r="Y487">
        <v>2</v>
      </c>
      <c r="Z487" s="1">
        <v>39419</v>
      </c>
      <c r="AA487">
        <v>38</v>
      </c>
      <c r="AB487">
        <v>383160712030</v>
      </c>
      <c r="AC487">
        <v>38</v>
      </c>
      <c r="AD487">
        <v>7071096</v>
      </c>
      <c r="AE487">
        <v>38316</v>
      </c>
      <c r="AF487" t="b">
        <v>0</v>
      </c>
    </row>
    <row r="488" spans="1:32" x14ac:dyDescent="0.2">
      <c r="A488">
        <v>1</v>
      </c>
      <c r="B488">
        <v>487</v>
      </c>
      <c r="C488">
        <v>1</v>
      </c>
      <c r="D488" t="s">
        <v>2793</v>
      </c>
      <c r="E488" t="s">
        <v>2794</v>
      </c>
      <c r="F488" t="s">
        <v>79</v>
      </c>
      <c r="G488" t="s">
        <v>79</v>
      </c>
      <c r="H488">
        <v>15</v>
      </c>
      <c r="I488">
        <v>0</v>
      </c>
      <c r="J488">
        <v>0</v>
      </c>
      <c r="K488" t="s">
        <v>1035</v>
      </c>
      <c r="L488" t="s">
        <v>79</v>
      </c>
      <c r="M488" t="s">
        <v>79</v>
      </c>
      <c r="N488" t="s">
        <v>1036</v>
      </c>
      <c r="O488" t="s">
        <v>79</v>
      </c>
      <c r="P488" t="s">
        <v>79</v>
      </c>
      <c r="Q488" t="s">
        <v>79</v>
      </c>
      <c r="R488" t="s">
        <v>79</v>
      </c>
      <c r="S488" t="s">
        <v>79</v>
      </c>
      <c r="T488" t="s">
        <v>79</v>
      </c>
      <c r="U488" t="s">
        <v>79</v>
      </c>
      <c r="V488" t="s">
        <v>79</v>
      </c>
      <c r="W488">
        <v>4</v>
      </c>
      <c r="X488">
        <v>2</v>
      </c>
      <c r="Y488">
        <v>3</v>
      </c>
      <c r="Z488" s="1">
        <v>39999</v>
      </c>
      <c r="AA488">
        <v>38</v>
      </c>
      <c r="AB488">
        <v>383160907050</v>
      </c>
      <c r="AC488">
        <v>38</v>
      </c>
      <c r="AD488">
        <v>8363036</v>
      </c>
      <c r="AE488">
        <v>38316</v>
      </c>
      <c r="AF488" t="b">
        <v>0</v>
      </c>
    </row>
    <row r="489" spans="1:32" x14ac:dyDescent="0.2">
      <c r="A489">
        <v>1</v>
      </c>
      <c r="B489">
        <v>488</v>
      </c>
      <c r="C489">
        <v>1</v>
      </c>
      <c r="D489" t="s">
        <v>2795</v>
      </c>
      <c r="E489" t="s">
        <v>2796</v>
      </c>
      <c r="F489" t="s">
        <v>79</v>
      </c>
      <c r="G489" t="s">
        <v>79</v>
      </c>
      <c r="H489">
        <v>15</v>
      </c>
      <c r="I489">
        <v>0</v>
      </c>
      <c r="J489">
        <v>0</v>
      </c>
      <c r="K489" t="s">
        <v>1035</v>
      </c>
      <c r="L489" t="s">
        <v>79</v>
      </c>
      <c r="M489" t="s">
        <v>79</v>
      </c>
      <c r="N489" t="s">
        <v>1036</v>
      </c>
      <c r="O489" t="s">
        <v>79</v>
      </c>
      <c r="P489" t="s">
        <v>79</v>
      </c>
      <c r="Q489" t="s">
        <v>79</v>
      </c>
      <c r="R489" t="s">
        <v>79</v>
      </c>
      <c r="S489" t="s">
        <v>79</v>
      </c>
      <c r="T489" t="s">
        <v>79</v>
      </c>
      <c r="U489" t="s">
        <v>79</v>
      </c>
      <c r="V489" t="s">
        <v>79</v>
      </c>
      <c r="W489">
        <v>4</v>
      </c>
      <c r="X489">
        <v>2</v>
      </c>
      <c r="Y489">
        <v>3</v>
      </c>
      <c r="Z489" s="1">
        <v>40206</v>
      </c>
      <c r="AA489">
        <v>38</v>
      </c>
      <c r="AB489">
        <v>383161001280</v>
      </c>
      <c r="AC489">
        <v>38</v>
      </c>
      <c r="AD489">
        <v>7828419</v>
      </c>
      <c r="AE489">
        <v>38316</v>
      </c>
      <c r="AF489" t="b">
        <v>0</v>
      </c>
    </row>
    <row r="490" spans="1:32" x14ac:dyDescent="0.2">
      <c r="A490">
        <v>1</v>
      </c>
      <c r="B490">
        <v>489</v>
      </c>
      <c r="C490">
        <v>1</v>
      </c>
      <c r="D490" t="s">
        <v>2797</v>
      </c>
      <c r="E490" t="s">
        <v>2798</v>
      </c>
      <c r="F490" t="s">
        <v>79</v>
      </c>
      <c r="G490" t="s">
        <v>79</v>
      </c>
      <c r="H490">
        <v>15</v>
      </c>
      <c r="I490">
        <v>0</v>
      </c>
      <c r="J490">
        <v>0</v>
      </c>
      <c r="K490" t="s">
        <v>1035</v>
      </c>
      <c r="L490" t="s">
        <v>79</v>
      </c>
      <c r="M490" t="s">
        <v>79</v>
      </c>
      <c r="N490" t="s">
        <v>1036</v>
      </c>
      <c r="O490" t="s">
        <v>79</v>
      </c>
      <c r="P490" t="s">
        <v>79</v>
      </c>
      <c r="Q490" t="s">
        <v>79</v>
      </c>
      <c r="R490" t="s">
        <v>79</v>
      </c>
      <c r="S490" t="s">
        <v>79</v>
      </c>
      <c r="T490" t="s">
        <v>79</v>
      </c>
      <c r="U490" t="s">
        <v>79</v>
      </c>
      <c r="V490" t="s">
        <v>79</v>
      </c>
      <c r="W490">
        <v>4</v>
      </c>
      <c r="X490">
        <v>2</v>
      </c>
      <c r="Y490">
        <v>2</v>
      </c>
      <c r="Z490" s="1">
        <v>40313</v>
      </c>
      <c r="AA490">
        <v>38</v>
      </c>
      <c r="AB490">
        <v>383161005150</v>
      </c>
      <c r="AC490">
        <v>38</v>
      </c>
      <c r="AD490">
        <v>8735070</v>
      </c>
      <c r="AE490">
        <v>38316</v>
      </c>
      <c r="AF490" t="b">
        <v>0</v>
      </c>
    </row>
    <row r="491" spans="1:32" x14ac:dyDescent="0.2">
      <c r="A491">
        <v>1</v>
      </c>
      <c r="B491">
        <v>490</v>
      </c>
      <c r="C491">
        <v>1</v>
      </c>
      <c r="D491" t="s">
        <v>2799</v>
      </c>
      <c r="E491" t="s">
        <v>2800</v>
      </c>
      <c r="F491" t="s">
        <v>79</v>
      </c>
      <c r="G491" t="s">
        <v>79</v>
      </c>
      <c r="H491">
        <v>15</v>
      </c>
      <c r="I491">
        <v>0</v>
      </c>
      <c r="J491">
        <v>0</v>
      </c>
      <c r="K491" t="s">
        <v>1035</v>
      </c>
      <c r="L491" t="s">
        <v>79</v>
      </c>
      <c r="M491" t="s">
        <v>79</v>
      </c>
      <c r="N491" t="s">
        <v>1036</v>
      </c>
      <c r="O491" t="s">
        <v>79</v>
      </c>
      <c r="P491" t="s">
        <v>79</v>
      </c>
      <c r="Q491" t="s">
        <v>79</v>
      </c>
      <c r="R491" t="s">
        <v>79</v>
      </c>
      <c r="S491" t="s">
        <v>79</v>
      </c>
      <c r="T491" t="s">
        <v>79</v>
      </c>
      <c r="U491" t="s">
        <v>79</v>
      </c>
      <c r="V491" t="s">
        <v>79</v>
      </c>
      <c r="W491">
        <v>4</v>
      </c>
      <c r="X491">
        <v>2</v>
      </c>
      <c r="Y491">
        <v>2</v>
      </c>
      <c r="Z491" s="1">
        <v>40605</v>
      </c>
      <c r="AA491">
        <v>38</v>
      </c>
      <c r="AB491">
        <v>383161103030</v>
      </c>
      <c r="AC491">
        <v>38</v>
      </c>
      <c r="AD491">
        <v>9443471</v>
      </c>
      <c r="AE491">
        <v>38316</v>
      </c>
      <c r="AF491" t="b">
        <v>0</v>
      </c>
    </row>
    <row r="492" spans="1:32" x14ac:dyDescent="0.2">
      <c r="A492">
        <v>1</v>
      </c>
      <c r="B492">
        <v>491</v>
      </c>
      <c r="C492">
        <v>1</v>
      </c>
      <c r="D492" t="s">
        <v>1037</v>
      </c>
      <c r="E492" t="s">
        <v>1038</v>
      </c>
      <c r="F492" t="s">
        <v>79</v>
      </c>
      <c r="G492" t="s">
        <v>79</v>
      </c>
      <c r="H492">
        <v>15</v>
      </c>
      <c r="I492">
        <v>0</v>
      </c>
      <c r="J492">
        <v>0</v>
      </c>
      <c r="K492" t="s">
        <v>1035</v>
      </c>
      <c r="L492" t="s">
        <v>79</v>
      </c>
      <c r="M492" t="s">
        <v>79</v>
      </c>
      <c r="N492" t="s">
        <v>1036</v>
      </c>
      <c r="O492" t="s">
        <v>79</v>
      </c>
      <c r="P492" t="s">
        <v>79</v>
      </c>
      <c r="Q492" t="s">
        <v>79</v>
      </c>
      <c r="R492" t="s">
        <v>79</v>
      </c>
      <c r="S492" t="s">
        <v>79</v>
      </c>
      <c r="T492" t="s">
        <v>79</v>
      </c>
      <c r="U492" t="s">
        <v>79</v>
      </c>
      <c r="V492" t="s">
        <v>79</v>
      </c>
      <c r="W492">
        <v>4</v>
      </c>
      <c r="X492">
        <v>1</v>
      </c>
      <c r="Y492">
        <v>6</v>
      </c>
      <c r="Z492" s="1">
        <v>41307</v>
      </c>
      <c r="AA492">
        <v>38</v>
      </c>
      <c r="AB492">
        <v>383161302020</v>
      </c>
      <c r="AC492">
        <v>38</v>
      </c>
      <c r="AD492">
        <v>9298283</v>
      </c>
      <c r="AE492">
        <v>38316</v>
      </c>
      <c r="AF492" t="b">
        <v>0</v>
      </c>
    </row>
    <row r="493" spans="1:32" x14ac:dyDescent="0.2">
      <c r="A493">
        <v>1</v>
      </c>
      <c r="B493">
        <v>492</v>
      </c>
      <c r="C493">
        <v>1</v>
      </c>
      <c r="D493" t="s">
        <v>2801</v>
      </c>
      <c r="E493" t="s">
        <v>2802</v>
      </c>
      <c r="F493" t="s">
        <v>79</v>
      </c>
      <c r="G493" t="s">
        <v>79</v>
      </c>
      <c r="H493">
        <v>15</v>
      </c>
      <c r="I493">
        <v>0</v>
      </c>
      <c r="J493">
        <v>0</v>
      </c>
      <c r="K493" t="s">
        <v>1035</v>
      </c>
      <c r="L493" t="s">
        <v>79</v>
      </c>
      <c r="M493" t="s">
        <v>79</v>
      </c>
      <c r="N493" t="s">
        <v>1036</v>
      </c>
      <c r="O493" t="s">
        <v>79</v>
      </c>
      <c r="P493" t="s">
        <v>79</v>
      </c>
      <c r="Q493" t="s">
        <v>79</v>
      </c>
      <c r="R493" t="s">
        <v>79</v>
      </c>
      <c r="S493" t="s">
        <v>79</v>
      </c>
      <c r="T493" t="s">
        <v>79</v>
      </c>
      <c r="U493" t="s">
        <v>79</v>
      </c>
      <c r="V493" t="s">
        <v>79</v>
      </c>
      <c r="W493">
        <v>4</v>
      </c>
      <c r="X493">
        <v>1</v>
      </c>
      <c r="Y493">
        <v>5</v>
      </c>
      <c r="Z493" s="1">
        <v>41571</v>
      </c>
      <c r="AA493">
        <v>38</v>
      </c>
      <c r="AB493">
        <v>383161310240</v>
      </c>
      <c r="AC493">
        <v>38</v>
      </c>
      <c r="AD493">
        <v>9443468</v>
      </c>
      <c r="AE493">
        <v>38316</v>
      </c>
      <c r="AF493" t="b">
        <v>0</v>
      </c>
    </row>
    <row r="494" spans="1:32" x14ac:dyDescent="0.2">
      <c r="A494">
        <v>1</v>
      </c>
      <c r="B494">
        <v>493</v>
      </c>
      <c r="C494">
        <v>1</v>
      </c>
      <c r="D494" t="s">
        <v>1039</v>
      </c>
      <c r="E494" t="s">
        <v>1040</v>
      </c>
      <c r="F494" t="s">
        <v>79</v>
      </c>
      <c r="G494" t="s">
        <v>79</v>
      </c>
      <c r="H494">
        <v>15</v>
      </c>
      <c r="I494">
        <v>0</v>
      </c>
      <c r="J494">
        <v>0</v>
      </c>
      <c r="K494" t="s">
        <v>1035</v>
      </c>
      <c r="L494" t="s">
        <v>79</v>
      </c>
      <c r="M494" t="s">
        <v>79</v>
      </c>
      <c r="N494" t="s">
        <v>1036</v>
      </c>
      <c r="O494" t="s">
        <v>79</v>
      </c>
      <c r="P494" t="s">
        <v>79</v>
      </c>
      <c r="Q494" t="s">
        <v>79</v>
      </c>
      <c r="R494" t="s">
        <v>79</v>
      </c>
      <c r="S494" t="s">
        <v>79</v>
      </c>
      <c r="T494" t="s">
        <v>79</v>
      </c>
      <c r="U494" t="s">
        <v>79</v>
      </c>
      <c r="V494" t="s">
        <v>79</v>
      </c>
      <c r="W494">
        <v>4</v>
      </c>
      <c r="X494">
        <v>1</v>
      </c>
      <c r="Y494">
        <v>5</v>
      </c>
      <c r="Z494" s="1">
        <v>41634</v>
      </c>
      <c r="AA494">
        <v>38</v>
      </c>
      <c r="AB494">
        <v>383161312260</v>
      </c>
      <c r="AC494">
        <v>38</v>
      </c>
      <c r="AD494">
        <v>9115695</v>
      </c>
      <c r="AE494">
        <v>38316</v>
      </c>
      <c r="AF494" t="b">
        <v>0</v>
      </c>
    </row>
    <row r="495" spans="1:32" x14ac:dyDescent="0.2">
      <c r="A495">
        <v>1</v>
      </c>
      <c r="B495">
        <v>494</v>
      </c>
      <c r="C495">
        <v>1</v>
      </c>
      <c r="D495" t="s">
        <v>1041</v>
      </c>
      <c r="E495" t="s">
        <v>1042</v>
      </c>
      <c r="F495" t="s">
        <v>79</v>
      </c>
      <c r="G495" t="s">
        <v>79</v>
      </c>
      <c r="H495">
        <v>15</v>
      </c>
      <c r="I495">
        <v>0</v>
      </c>
      <c r="J495">
        <v>0</v>
      </c>
      <c r="K495" t="s">
        <v>1035</v>
      </c>
      <c r="L495" t="s">
        <v>79</v>
      </c>
      <c r="M495" t="s">
        <v>79</v>
      </c>
      <c r="N495" t="s">
        <v>1036</v>
      </c>
      <c r="O495" t="s">
        <v>79</v>
      </c>
      <c r="P495" t="s">
        <v>79</v>
      </c>
      <c r="Q495" t="s">
        <v>79</v>
      </c>
      <c r="R495" t="s">
        <v>79</v>
      </c>
      <c r="S495" t="s">
        <v>79</v>
      </c>
      <c r="T495" t="s">
        <v>79</v>
      </c>
      <c r="U495" t="s">
        <v>79</v>
      </c>
      <c r="V495" t="s">
        <v>79</v>
      </c>
      <c r="W495">
        <v>4</v>
      </c>
      <c r="X495">
        <v>1</v>
      </c>
      <c r="Y495">
        <v>4</v>
      </c>
      <c r="Z495" s="1">
        <v>41775</v>
      </c>
      <c r="AA495">
        <v>38</v>
      </c>
      <c r="AB495">
        <v>383161405160</v>
      </c>
      <c r="AC495">
        <v>38</v>
      </c>
      <c r="AD495">
        <v>9298346</v>
      </c>
      <c r="AE495">
        <v>38316</v>
      </c>
      <c r="AF495" t="b">
        <v>0</v>
      </c>
    </row>
    <row r="496" spans="1:32" x14ac:dyDescent="0.2">
      <c r="A496">
        <v>1</v>
      </c>
      <c r="B496">
        <v>495</v>
      </c>
      <c r="C496">
        <v>1</v>
      </c>
      <c r="D496" t="s">
        <v>1043</v>
      </c>
      <c r="E496" t="s">
        <v>1044</v>
      </c>
      <c r="F496" t="s">
        <v>79</v>
      </c>
      <c r="G496" t="s">
        <v>79</v>
      </c>
      <c r="H496">
        <v>15</v>
      </c>
      <c r="I496">
        <v>0</v>
      </c>
      <c r="J496">
        <v>0</v>
      </c>
      <c r="K496" t="s">
        <v>1035</v>
      </c>
      <c r="L496" t="s">
        <v>79</v>
      </c>
      <c r="M496" t="s">
        <v>79</v>
      </c>
      <c r="N496" t="s">
        <v>1036</v>
      </c>
      <c r="O496" t="s">
        <v>79</v>
      </c>
      <c r="P496" t="s">
        <v>79</v>
      </c>
      <c r="Q496" t="s">
        <v>79</v>
      </c>
      <c r="R496" t="s">
        <v>79</v>
      </c>
      <c r="S496" t="s">
        <v>79</v>
      </c>
      <c r="T496" t="s">
        <v>79</v>
      </c>
      <c r="U496" t="s">
        <v>79</v>
      </c>
      <c r="V496" t="s">
        <v>79</v>
      </c>
      <c r="W496">
        <v>4</v>
      </c>
      <c r="X496">
        <v>1</v>
      </c>
      <c r="Y496">
        <v>3</v>
      </c>
      <c r="Z496" s="1">
        <v>42118</v>
      </c>
      <c r="AA496">
        <v>38</v>
      </c>
      <c r="AB496">
        <v>383161504240</v>
      </c>
      <c r="AC496">
        <v>38</v>
      </c>
      <c r="AD496">
        <v>9443470</v>
      </c>
      <c r="AE496">
        <v>38316</v>
      </c>
      <c r="AF496" t="b">
        <v>0</v>
      </c>
    </row>
    <row r="497" spans="1:32" x14ac:dyDescent="0.2">
      <c r="A497">
        <v>1</v>
      </c>
      <c r="B497">
        <v>496</v>
      </c>
      <c r="C497">
        <v>1</v>
      </c>
      <c r="D497" t="s">
        <v>2803</v>
      </c>
      <c r="E497" t="s">
        <v>2804</v>
      </c>
      <c r="F497" t="s">
        <v>79</v>
      </c>
      <c r="G497" t="s">
        <v>79</v>
      </c>
      <c r="H497">
        <v>15</v>
      </c>
      <c r="I497">
        <v>0</v>
      </c>
      <c r="J497">
        <v>0</v>
      </c>
      <c r="K497" t="s">
        <v>1035</v>
      </c>
      <c r="L497" t="s">
        <v>79</v>
      </c>
      <c r="M497" t="s">
        <v>79</v>
      </c>
      <c r="N497" t="s">
        <v>1036</v>
      </c>
      <c r="O497" t="s">
        <v>79</v>
      </c>
      <c r="P497" t="s">
        <v>79</v>
      </c>
      <c r="Q497" t="s">
        <v>79</v>
      </c>
      <c r="R497" t="s">
        <v>79</v>
      </c>
      <c r="S497" t="s">
        <v>79</v>
      </c>
      <c r="T497" t="s">
        <v>79</v>
      </c>
      <c r="U497" t="s">
        <v>79</v>
      </c>
      <c r="V497" t="s">
        <v>79</v>
      </c>
      <c r="W497">
        <v>4</v>
      </c>
      <c r="X497">
        <v>1</v>
      </c>
      <c r="Y497">
        <v>3</v>
      </c>
      <c r="Z497" s="1">
        <v>42173</v>
      </c>
      <c r="AA497">
        <v>38</v>
      </c>
      <c r="AB497">
        <v>383161506180</v>
      </c>
      <c r="AC497">
        <v>38</v>
      </c>
      <c r="AD497">
        <v>9512285</v>
      </c>
      <c r="AE497">
        <v>38316</v>
      </c>
      <c r="AF497" t="b">
        <v>0</v>
      </c>
    </row>
    <row r="498" spans="1:32" x14ac:dyDescent="0.2">
      <c r="A498">
        <v>1</v>
      </c>
      <c r="B498">
        <v>497</v>
      </c>
      <c r="C498">
        <v>1</v>
      </c>
      <c r="D498" t="s">
        <v>1045</v>
      </c>
      <c r="E498" t="s">
        <v>1046</v>
      </c>
      <c r="F498" t="s">
        <v>79</v>
      </c>
      <c r="G498" t="s">
        <v>79</v>
      </c>
      <c r="H498">
        <v>15</v>
      </c>
      <c r="I498">
        <v>0</v>
      </c>
      <c r="J498">
        <v>0</v>
      </c>
      <c r="K498" t="s">
        <v>1035</v>
      </c>
      <c r="L498" t="s">
        <v>79</v>
      </c>
      <c r="M498" t="s">
        <v>79</v>
      </c>
      <c r="N498" t="s">
        <v>1036</v>
      </c>
      <c r="O498" t="s">
        <v>79</v>
      </c>
      <c r="P498" t="s">
        <v>79</v>
      </c>
      <c r="Q498" t="s">
        <v>79</v>
      </c>
      <c r="R498" t="s">
        <v>79</v>
      </c>
      <c r="S498" t="s">
        <v>79</v>
      </c>
      <c r="T498" t="s">
        <v>79</v>
      </c>
      <c r="U498" t="s">
        <v>79</v>
      </c>
      <c r="V498" t="s">
        <v>79</v>
      </c>
      <c r="W498">
        <v>4</v>
      </c>
      <c r="X498">
        <v>1</v>
      </c>
      <c r="Y498">
        <v>1</v>
      </c>
      <c r="Z498" s="1">
        <v>43011</v>
      </c>
      <c r="AA498">
        <v>38</v>
      </c>
      <c r="AB498">
        <v>383161710030</v>
      </c>
      <c r="AC498">
        <v>38</v>
      </c>
      <c r="AD498">
        <v>9497431</v>
      </c>
      <c r="AE498">
        <v>38316</v>
      </c>
      <c r="AF498" t="b">
        <v>0</v>
      </c>
    </row>
    <row r="499" spans="1:32" x14ac:dyDescent="0.2">
      <c r="A499">
        <v>1</v>
      </c>
      <c r="B499">
        <v>498</v>
      </c>
      <c r="C499">
        <v>2</v>
      </c>
      <c r="D499" t="s">
        <v>2805</v>
      </c>
      <c r="E499" t="s">
        <v>2806</v>
      </c>
      <c r="F499" t="s">
        <v>79</v>
      </c>
      <c r="G499" t="s">
        <v>79</v>
      </c>
      <c r="H499">
        <v>15</v>
      </c>
      <c r="I499">
        <v>0</v>
      </c>
      <c r="J499">
        <v>0</v>
      </c>
      <c r="K499" t="s">
        <v>1035</v>
      </c>
      <c r="L499" t="s">
        <v>79</v>
      </c>
      <c r="M499" t="s">
        <v>79</v>
      </c>
      <c r="N499" t="s">
        <v>1036</v>
      </c>
      <c r="O499" t="s">
        <v>79</v>
      </c>
      <c r="P499" t="s">
        <v>79</v>
      </c>
      <c r="Q499" t="s">
        <v>79</v>
      </c>
      <c r="R499" t="s">
        <v>79</v>
      </c>
      <c r="S499" t="s">
        <v>79</v>
      </c>
      <c r="T499" t="s">
        <v>79</v>
      </c>
      <c r="U499" t="s">
        <v>79</v>
      </c>
      <c r="V499" t="s">
        <v>79</v>
      </c>
      <c r="W499">
        <v>4</v>
      </c>
      <c r="X499">
        <v>2</v>
      </c>
      <c r="Y499">
        <v>1</v>
      </c>
      <c r="Z499" s="1">
        <v>40988</v>
      </c>
      <c r="AA499">
        <v>38</v>
      </c>
      <c r="AB499">
        <v>383161203205</v>
      </c>
      <c r="AC499">
        <v>38</v>
      </c>
      <c r="AD499">
        <v>9478115</v>
      </c>
      <c r="AE499">
        <v>38316</v>
      </c>
      <c r="AF499" t="b">
        <v>0</v>
      </c>
    </row>
    <row r="500" spans="1:32" x14ac:dyDescent="0.2">
      <c r="A500">
        <v>1</v>
      </c>
      <c r="B500">
        <v>499</v>
      </c>
      <c r="C500">
        <v>2</v>
      </c>
      <c r="D500" t="s">
        <v>1047</v>
      </c>
      <c r="E500" t="s">
        <v>1048</v>
      </c>
      <c r="F500" t="s">
        <v>79</v>
      </c>
      <c r="G500" t="s">
        <v>79</v>
      </c>
      <c r="H500">
        <v>15</v>
      </c>
      <c r="I500">
        <v>0</v>
      </c>
      <c r="J500">
        <v>0</v>
      </c>
      <c r="K500" t="s">
        <v>1035</v>
      </c>
      <c r="L500" t="s">
        <v>79</v>
      </c>
      <c r="M500" t="s">
        <v>79</v>
      </c>
      <c r="N500" t="s">
        <v>1036</v>
      </c>
      <c r="O500" t="s">
        <v>79</v>
      </c>
      <c r="P500" t="s">
        <v>79</v>
      </c>
      <c r="Q500" t="s">
        <v>79</v>
      </c>
      <c r="R500" t="s">
        <v>79</v>
      </c>
      <c r="S500" t="s">
        <v>79</v>
      </c>
      <c r="T500" t="s">
        <v>79</v>
      </c>
      <c r="U500" t="s">
        <v>79</v>
      </c>
      <c r="V500" t="s">
        <v>79</v>
      </c>
      <c r="W500">
        <v>4</v>
      </c>
      <c r="X500">
        <v>1</v>
      </c>
      <c r="Y500">
        <v>6</v>
      </c>
      <c r="Z500" s="1">
        <v>41115</v>
      </c>
      <c r="AA500">
        <v>38</v>
      </c>
      <c r="AB500">
        <v>383161207255</v>
      </c>
      <c r="AC500">
        <v>38</v>
      </c>
      <c r="AD500">
        <v>9298271</v>
      </c>
      <c r="AE500">
        <v>38316</v>
      </c>
      <c r="AF500" t="b">
        <v>0</v>
      </c>
    </row>
    <row r="501" spans="1:32" x14ac:dyDescent="0.2">
      <c r="A501">
        <v>1</v>
      </c>
      <c r="B501">
        <v>500</v>
      </c>
      <c r="C501">
        <v>2</v>
      </c>
      <c r="D501" t="s">
        <v>2807</v>
      </c>
      <c r="E501" t="s">
        <v>2808</v>
      </c>
      <c r="F501" t="s">
        <v>79</v>
      </c>
      <c r="G501" t="s">
        <v>79</v>
      </c>
      <c r="H501">
        <v>15</v>
      </c>
      <c r="I501">
        <v>0</v>
      </c>
      <c r="J501">
        <v>0</v>
      </c>
      <c r="K501" t="s">
        <v>1035</v>
      </c>
      <c r="L501" t="s">
        <v>79</v>
      </c>
      <c r="M501" t="s">
        <v>79</v>
      </c>
      <c r="N501" t="s">
        <v>1036</v>
      </c>
      <c r="O501" t="s">
        <v>79</v>
      </c>
      <c r="P501" t="s">
        <v>79</v>
      </c>
      <c r="Q501" t="s">
        <v>79</v>
      </c>
      <c r="R501" t="s">
        <v>79</v>
      </c>
      <c r="S501" t="s">
        <v>79</v>
      </c>
      <c r="T501" t="s">
        <v>79</v>
      </c>
      <c r="U501" t="s">
        <v>79</v>
      </c>
      <c r="V501" t="s">
        <v>79</v>
      </c>
      <c r="W501">
        <v>4</v>
      </c>
      <c r="X501">
        <v>1</v>
      </c>
      <c r="Y501">
        <v>6</v>
      </c>
      <c r="Z501" s="1">
        <v>41273</v>
      </c>
      <c r="AA501">
        <v>38</v>
      </c>
      <c r="AB501">
        <v>383161212305</v>
      </c>
      <c r="AC501">
        <v>38</v>
      </c>
      <c r="AD501">
        <v>9519393</v>
      </c>
      <c r="AE501">
        <v>38316</v>
      </c>
      <c r="AF501" t="b">
        <v>0</v>
      </c>
    </row>
    <row r="502" spans="1:32" x14ac:dyDescent="0.2">
      <c r="A502">
        <v>1</v>
      </c>
      <c r="B502">
        <v>501</v>
      </c>
      <c r="C502">
        <v>2</v>
      </c>
      <c r="D502" t="s">
        <v>2809</v>
      </c>
      <c r="E502" t="s">
        <v>2810</v>
      </c>
      <c r="F502" t="s">
        <v>79</v>
      </c>
      <c r="G502" t="s">
        <v>79</v>
      </c>
      <c r="H502">
        <v>15</v>
      </c>
      <c r="I502">
        <v>0</v>
      </c>
      <c r="J502">
        <v>0</v>
      </c>
      <c r="K502" t="s">
        <v>1035</v>
      </c>
      <c r="L502" t="s">
        <v>79</v>
      </c>
      <c r="M502" t="s">
        <v>79</v>
      </c>
      <c r="N502" t="s">
        <v>1036</v>
      </c>
      <c r="O502" t="s">
        <v>79</v>
      </c>
      <c r="P502" t="s">
        <v>79</v>
      </c>
      <c r="Q502" t="s">
        <v>79</v>
      </c>
      <c r="R502" t="s">
        <v>79</v>
      </c>
      <c r="S502" t="s">
        <v>79</v>
      </c>
      <c r="T502" t="s">
        <v>79</v>
      </c>
      <c r="U502" t="s">
        <v>79</v>
      </c>
      <c r="V502" t="s">
        <v>79</v>
      </c>
      <c r="W502">
        <v>4</v>
      </c>
      <c r="X502">
        <v>1</v>
      </c>
      <c r="Y502">
        <v>5</v>
      </c>
      <c r="Z502" s="1">
        <v>41377</v>
      </c>
      <c r="AA502">
        <v>38</v>
      </c>
      <c r="AB502">
        <v>383161304135</v>
      </c>
      <c r="AC502">
        <v>38</v>
      </c>
      <c r="AD502">
        <v>9478117</v>
      </c>
      <c r="AE502">
        <v>38316</v>
      </c>
      <c r="AF502" t="b">
        <v>0</v>
      </c>
    </row>
    <row r="503" spans="1:32" x14ac:dyDescent="0.2">
      <c r="A503">
        <v>1</v>
      </c>
      <c r="B503">
        <v>502</v>
      </c>
      <c r="C503">
        <v>2</v>
      </c>
      <c r="D503" t="s">
        <v>1049</v>
      </c>
      <c r="E503" t="s">
        <v>1050</v>
      </c>
      <c r="F503" t="s">
        <v>79</v>
      </c>
      <c r="G503" t="s">
        <v>79</v>
      </c>
      <c r="H503">
        <v>15</v>
      </c>
      <c r="I503">
        <v>0</v>
      </c>
      <c r="J503">
        <v>0</v>
      </c>
      <c r="K503" t="s">
        <v>1035</v>
      </c>
      <c r="L503" t="s">
        <v>79</v>
      </c>
      <c r="M503" t="s">
        <v>79</v>
      </c>
      <c r="N503" t="s">
        <v>1036</v>
      </c>
      <c r="O503" t="s">
        <v>79</v>
      </c>
      <c r="P503" t="s">
        <v>79</v>
      </c>
      <c r="Q503" t="s">
        <v>79</v>
      </c>
      <c r="R503" t="s">
        <v>79</v>
      </c>
      <c r="S503" t="s">
        <v>79</v>
      </c>
      <c r="T503" t="s">
        <v>79</v>
      </c>
      <c r="U503" t="s">
        <v>79</v>
      </c>
      <c r="V503" t="s">
        <v>79</v>
      </c>
      <c r="W503">
        <v>4</v>
      </c>
      <c r="X503">
        <v>1</v>
      </c>
      <c r="Y503">
        <v>5</v>
      </c>
      <c r="Z503" s="1">
        <v>41450</v>
      </c>
      <c r="AA503">
        <v>38</v>
      </c>
      <c r="AB503">
        <v>383161306255</v>
      </c>
      <c r="AC503">
        <v>38</v>
      </c>
      <c r="AD503">
        <v>9298295</v>
      </c>
      <c r="AE503">
        <v>38316</v>
      </c>
      <c r="AF503" t="b">
        <v>0</v>
      </c>
    </row>
    <row r="504" spans="1:32" x14ac:dyDescent="0.2">
      <c r="A504">
        <v>1</v>
      </c>
      <c r="B504">
        <v>503</v>
      </c>
      <c r="C504">
        <v>2</v>
      </c>
      <c r="D504" t="s">
        <v>1051</v>
      </c>
      <c r="E504" t="s">
        <v>1052</v>
      </c>
      <c r="F504" t="s">
        <v>79</v>
      </c>
      <c r="G504" t="s">
        <v>79</v>
      </c>
      <c r="H504">
        <v>15</v>
      </c>
      <c r="I504">
        <v>0</v>
      </c>
      <c r="J504">
        <v>0</v>
      </c>
      <c r="K504" t="s">
        <v>1035</v>
      </c>
      <c r="L504" t="s">
        <v>79</v>
      </c>
      <c r="M504" t="s">
        <v>79</v>
      </c>
      <c r="N504" t="s">
        <v>1036</v>
      </c>
      <c r="O504" t="s">
        <v>79</v>
      </c>
      <c r="P504" t="s">
        <v>79</v>
      </c>
      <c r="Q504" t="s">
        <v>79</v>
      </c>
      <c r="R504" t="s">
        <v>79</v>
      </c>
      <c r="S504" t="s">
        <v>79</v>
      </c>
      <c r="T504" t="s">
        <v>79</v>
      </c>
      <c r="U504" t="s">
        <v>79</v>
      </c>
      <c r="V504" t="s">
        <v>79</v>
      </c>
      <c r="W504">
        <v>4</v>
      </c>
      <c r="X504">
        <v>1</v>
      </c>
      <c r="Y504">
        <v>5</v>
      </c>
      <c r="Z504" s="1">
        <v>41527</v>
      </c>
      <c r="AA504">
        <v>38</v>
      </c>
      <c r="AB504">
        <v>383161309105</v>
      </c>
      <c r="AC504">
        <v>38</v>
      </c>
      <c r="AD504">
        <v>9115708</v>
      </c>
      <c r="AE504">
        <v>38316</v>
      </c>
      <c r="AF504" t="b">
        <v>0</v>
      </c>
    </row>
    <row r="505" spans="1:32" x14ac:dyDescent="0.2">
      <c r="A505">
        <v>1</v>
      </c>
      <c r="B505">
        <v>504</v>
      </c>
      <c r="C505">
        <v>2</v>
      </c>
      <c r="D505" t="s">
        <v>2811</v>
      </c>
      <c r="E505" t="s">
        <v>2812</v>
      </c>
      <c r="F505" t="s">
        <v>79</v>
      </c>
      <c r="G505" t="s">
        <v>79</v>
      </c>
      <c r="H505">
        <v>15</v>
      </c>
      <c r="I505">
        <v>0</v>
      </c>
      <c r="J505">
        <v>0</v>
      </c>
      <c r="K505" t="s">
        <v>1035</v>
      </c>
      <c r="L505" t="s">
        <v>79</v>
      </c>
      <c r="M505" t="s">
        <v>79</v>
      </c>
      <c r="N505" t="s">
        <v>1036</v>
      </c>
      <c r="O505" t="s">
        <v>79</v>
      </c>
      <c r="P505" t="s">
        <v>79</v>
      </c>
      <c r="Q505" t="s">
        <v>79</v>
      </c>
      <c r="R505" t="s">
        <v>79</v>
      </c>
      <c r="S505" t="s">
        <v>79</v>
      </c>
      <c r="T505" t="s">
        <v>79</v>
      </c>
      <c r="U505" t="s">
        <v>79</v>
      </c>
      <c r="V505" t="s">
        <v>79</v>
      </c>
      <c r="W505">
        <v>4</v>
      </c>
      <c r="X505">
        <v>1</v>
      </c>
      <c r="Y505">
        <v>5</v>
      </c>
      <c r="Z505" s="1">
        <v>41630</v>
      </c>
      <c r="AA505">
        <v>38</v>
      </c>
      <c r="AB505">
        <v>383161312225</v>
      </c>
      <c r="AC505">
        <v>38</v>
      </c>
      <c r="AD505">
        <v>9478118</v>
      </c>
      <c r="AE505">
        <v>38316</v>
      </c>
      <c r="AF505" t="b">
        <v>0</v>
      </c>
    </row>
    <row r="506" spans="1:32" x14ac:dyDescent="0.2">
      <c r="A506">
        <v>1</v>
      </c>
      <c r="B506">
        <v>505</v>
      </c>
      <c r="C506">
        <v>2</v>
      </c>
      <c r="D506" t="s">
        <v>1053</v>
      </c>
      <c r="E506" t="s">
        <v>1054</v>
      </c>
      <c r="F506" t="s">
        <v>79</v>
      </c>
      <c r="G506" t="s">
        <v>79</v>
      </c>
      <c r="H506">
        <v>15</v>
      </c>
      <c r="I506">
        <v>0</v>
      </c>
      <c r="J506">
        <v>0</v>
      </c>
      <c r="K506" t="s">
        <v>1035</v>
      </c>
      <c r="L506" t="s">
        <v>79</v>
      </c>
      <c r="M506" t="s">
        <v>79</v>
      </c>
      <c r="N506" t="s">
        <v>1036</v>
      </c>
      <c r="O506" t="s">
        <v>79</v>
      </c>
      <c r="P506" t="s">
        <v>79</v>
      </c>
      <c r="Q506" t="s">
        <v>79</v>
      </c>
      <c r="R506" t="s">
        <v>79</v>
      </c>
      <c r="S506" t="s">
        <v>79</v>
      </c>
      <c r="T506" t="s">
        <v>79</v>
      </c>
      <c r="U506" t="s">
        <v>79</v>
      </c>
      <c r="V506" t="s">
        <v>79</v>
      </c>
      <c r="W506">
        <v>4</v>
      </c>
      <c r="X506">
        <v>1</v>
      </c>
      <c r="Y506">
        <v>4</v>
      </c>
      <c r="Z506" s="1">
        <v>42032</v>
      </c>
      <c r="AA506">
        <v>38</v>
      </c>
      <c r="AB506">
        <v>383161501285</v>
      </c>
      <c r="AC506">
        <v>38</v>
      </c>
      <c r="AD506">
        <v>9451625</v>
      </c>
      <c r="AE506">
        <v>38316</v>
      </c>
      <c r="AF506" t="b">
        <v>0</v>
      </c>
    </row>
    <row r="507" spans="1:32" x14ac:dyDescent="0.2">
      <c r="A507">
        <v>1</v>
      </c>
      <c r="B507">
        <v>506</v>
      </c>
      <c r="C507">
        <v>2</v>
      </c>
      <c r="D507" t="s">
        <v>1055</v>
      </c>
      <c r="E507" t="s">
        <v>1056</v>
      </c>
      <c r="F507" t="s">
        <v>79</v>
      </c>
      <c r="G507" t="s">
        <v>79</v>
      </c>
      <c r="H507">
        <v>15</v>
      </c>
      <c r="I507">
        <v>0</v>
      </c>
      <c r="J507">
        <v>0</v>
      </c>
      <c r="K507" t="s">
        <v>1035</v>
      </c>
      <c r="L507" t="s">
        <v>79</v>
      </c>
      <c r="M507" t="s">
        <v>79</v>
      </c>
      <c r="N507" t="s">
        <v>1036</v>
      </c>
      <c r="O507" t="s">
        <v>79</v>
      </c>
      <c r="P507" t="s">
        <v>79</v>
      </c>
      <c r="Q507" t="s">
        <v>79</v>
      </c>
      <c r="R507" t="s">
        <v>79</v>
      </c>
      <c r="S507" t="s">
        <v>79</v>
      </c>
      <c r="T507" t="s">
        <v>79</v>
      </c>
      <c r="U507" t="s">
        <v>79</v>
      </c>
      <c r="V507" t="s">
        <v>79</v>
      </c>
      <c r="W507">
        <v>4</v>
      </c>
      <c r="X507">
        <v>1</v>
      </c>
      <c r="Y507">
        <v>2</v>
      </c>
      <c r="Z507" s="1">
        <v>42541</v>
      </c>
      <c r="AA507">
        <v>38</v>
      </c>
      <c r="AB507">
        <v>383161606205</v>
      </c>
      <c r="AC507">
        <v>38</v>
      </c>
      <c r="AD507">
        <v>9478119</v>
      </c>
      <c r="AE507">
        <v>38316</v>
      </c>
      <c r="AF507" t="b">
        <v>0</v>
      </c>
    </row>
    <row r="508" spans="1:32" x14ac:dyDescent="0.2">
      <c r="A508">
        <v>1</v>
      </c>
      <c r="B508">
        <v>507</v>
      </c>
      <c r="C508">
        <v>1</v>
      </c>
      <c r="D508" t="s">
        <v>2813</v>
      </c>
      <c r="E508" t="s">
        <v>2814</v>
      </c>
      <c r="F508" t="s">
        <v>79</v>
      </c>
      <c r="G508" t="s">
        <v>79</v>
      </c>
      <c r="H508">
        <v>16</v>
      </c>
      <c r="I508">
        <v>0</v>
      </c>
      <c r="J508">
        <v>0</v>
      </c>
      <c r="K508" t="s">
        <v>401</v>
      </c>
      <c r="L508" t="s">
        <v>79</v>
      </c>
      <c r="M508" t="s">
        <v>79</v>
      </c>
      <c r="N508" t="s">
        <v>402</v>
      </c>
      <c r="O508" t="s">
        <v>79</v>
      </c>
      <c r="P508" t="s">
        <v>79</v>
      </c>
      <c r="Q508" t="s">
        <v>79</v>
      </c>
      <c r="R508" t="s">
        <v>79</v>
      </c>
      <c r="S508" t="s">
        <v>79</v>
      </c>
      <c r="T508" t="s">
        <v>79</v>
      </c>
      <c r="U508" t="s">
        <v>79</v>
      </c>
      <c r="V508" t="s">
        <v>79</v>
      </c>
      <c r="W508">
        <v>4</v>
      </c>
      <c r="X508">
        <v>3</v>
      </c>
      <c r="Y508">
        <v>1</v>
      </c>
      <c r="Z508" s="1">
        <v>39876</v>
      </c>
      <c r="AA508">
        <v>38</v>
      </c>
      <c r="AB508">
        <v>383180903040</v>
      </c>
      <c r="AC508">
        <v>38</v>
      </c>
      <c r="AD508">
        <v>7361130</v>
      </c>
      <c r="AE508">
        <v>38318</v>
      </c>
      <c r="AF508" t="b">
        <v>0</v>
      </c>
    </row>
    <row r="509" spans="1:32" x14ac:dyDescent="0.2">
      <c r="A509">
        <v>1</v>
      </c>
      <c r="B509">
        <v>508</v>
      </c>
      <c r="C509">
        <v>1</v>
      </c>
      <c r="D509" t="s">
        <v>2815</v>
      </c>
      <c r="E509" t="s">
        <v>2816</v>
      </c>
      <c r="F509" t="s">
        <v>79</v>
      </c>
      <c r="G509" t="s">
        <v>79</v>
      </c>
      <c r="H509">
        <v>16</v>
      </c>
      <c r="I509">
        <v>0</v>
      </c>
      <c r="J509">
        <v>0</v>
      </c>
      <c r="K509" t="s">
        <v>401</v>
      </c>
      <c r="L509" t="s">
        <v>79</v>
      </c>
      <c r="M509" t="s">
        <v>79</v>
      </c>
      <c r="N509" t="s">
        <v>402</v>
      </c>
      <c r="O509" t="s">
        <v>79</v>
      </c>
      <c r="P509" t="s">
        <v>79</v>
      </c>
      <c r="Q509" t="s">
        <v>79</v>
      </c>
      <c r="R509" t="s">
        <v>79</v>
      </c>
      <c r="S509" t="s">
        <v>79</v>
      </c>
      <c r="T509" t="s">
        <v>79</v>
      </c>
      <c r="U509" t="s">
        <v>79</v>
      </c>
      <c r="V509" t="s">
        <v>79</v>
      </c>
      <c r="W509">
        <v>4</v>
      </c>
      <c r="X509">
        <v>2</v>
      </c>
      <c r="Y509">
        <v>2</v>
      </c>
      <c r="Z509" s="1">
        <v>40307</v>
      </c>
      <c r="AA509">
        <v>38</v>
      </c>
      <c r="AB509">
        <v>383181005090</v>
      </c>
      <c r="AC509">
        <v>38</v>
      </c>
      <c r="AD509">
        <v>8860171</v>
      </c>
      <c r="AE509">
        <v>38318</v>
      </c>
      <c r="AF509" t="b">
        <v>0</v>
      </c>
    </row>
    <row r="510" spans="1:32" x14ac:dyDescent="0.2">
      <c r="A510">
        <v>1</v>
      </c>
      <c r="B510">
        <v>509</v>
      </c>
      <c r="C510">
        <v>1</v>
      </c>
      <c r="D510" t="s">
        <v>2817</v>
      </c>
      <c r="E510" t="s">
        <v>2818</v>
      </c>
      <c r="F510" t="s">
        <v>79</v>
      </c>
      <c r="G510" t="s">
        <v>79</v>
      </c>
      <c r="H510">
        <v>16</v>
      </c>
      <c r="I510">
        <v>0</v>
      </c>
      <c r="J510">
        <v>0</v>
      </c>
      <c r="K510" t="s">
        <v>401</v>
      </c>
      <c r="L510" t="s">
        <v>79</v>
      </c>
      <c r="M510" t="s">
        <v>79</v>
      </c>
      <c r="N510" t="s">
        <v>402</v>
      </c>
      <c r="O510" t="s">
        <v>79</v>
      </c>
      <c r="P510" t="s">
        <v>79</v>
      </c>
      <c r="Q510" t="s">
        <v>79</v>
      </c>
      <c r="R510" t="s">
        <v>79</v>
      </c>
      <c r="S510" t="s">
        <v>79</v>
      </c>
      <c r="T510" t="s">
        <v>79</v>
      </c>
      <c r="U510" t="s">
        <v>79</v>
      </c>
      <c r="V510" t="s">
        <v>79</v>
      </c>
      <c r="W510">
        <v>4</v>
      </c>
      <c r="X510">
        <v>2</v>
      </c>
      <c r="Y510">
        <v>2</v>
      </c>
      <c r="Z510" s="1">
        <v>40452</v>
      </c>
      <c r="AA510">
        <v>38</v>
      </c>
      <c r="AB510">
        <v>383181010010</v>
      </c>
      <c r="AC510">
        <v>38</v>
      </c>
      <c r="AD510">
        <v>8607146</v>
      </c>
      <c r="AE510">
        <v>38318</v>
      </c>
      <c r="AF510" t="b">
        <v>0</v>
      </c>
    </row>
    <row r="511" spans="1:32" x14ac:dyDescent="0.2">
      <c r="A511">
        <v>1</v>
      </c>
      <c r="B511">
        <v>510</v>
      </c>
      <c r="C511">
        <v>1</v>
      </c>
      <c r="D511" t="s">
        <v>2819</v>
      </c>
      <c r="E511" t="s">
        <v>2820</v>
      </c>
      <c r="F511" t="s">
        <v>79</v>
      </c>
      <c r="G511" t="s">
        <v>79</v>
      </c>
      <c r="H511">
        <v>16</v>
      </c>
      <c r="I511">
        <v>0</v>
      </c>
      <c r="J511">
        <v>0</v>
      </c>
      <c r="K511" t="s">
        <v>401</v>
      </c>
      <c r="L511" t="s">
        <v>79</v>
      </c>
      <c r="M511" t="s">
        <v>79</v>
      </c>
      <c r="N511" t="s">
        <v>402</v>
      </c>
      <c r="O511" t="s">
        <v>79</v>
      </c>
      <c r="P511" t="s">
        <v>79</v>
      </c>
      <c r="Q511" t="s">
        <v>79</v>
      </c>
      <c r="R511" t="s">
        <v>79</v>
      </c>
      <c r="S511" t="s">
        <v>79</v>
      </c>
      <c r="T511" t="s">
        <v>79</v>
      </c>
      <c r="U511" t="s">
        <v>79</v>
      </c>
      <c r="V511" t="s">
        <v>79</v>
      </c>
      <c r="W511">
        <v>4</v>
      </c>
      <c r="X511">
        <v>2</v>
      </c>
      <c r="Y511">
        <v>1</v>
      </c>
      <c r="Z511" s="1">
        <v>40647</v>
      </c>
      <c r="AA511">
        <v>38</v>
      </c>
      <c r="AB511">
        <v>383181104140</v>
      </c>
      <c r="AC511">
        <v>38</v>
      </c>
      <c r="AD511">
        <v>8507282</v>
      </c>
      <c r="AE511">
        <v>38318</v>
      </c>
      <c r="AF511" t="b">
        <v>0</v>
      </c>
    </row>
    <row r="512" spans="1:32" x14ac:dyDescent="0.2">
      <c r="A512">
        <v>1</v>
      </c>
      <c r="B512">
        <v>511</v>
      </c>
      <c r="C512">
        <v>1</v>
      </c>
      <c r="D512" t="s">
        <v>2821</v>
      </c>
      <c r="E512" t="s">
        <v>2822</v>
      </c>
      <c r="F512" t="s">
        <v>79</v>
      </c>
      <c r="G512" t="s">
        <v>79</v>
      </c>
      <c r="H512">
        <v>16</v>
      </c>
      <c r="I512">
        <v>0</v>
      </c>
      <c r="J512">
        <v>0</v>
      </c>
      <c r="K512" t="s">
        <v>401</v>
      </c>
      <c r="L512" t="s">
        <v>79</v>
      </c>
      <c r="M512" t="s">
        <v>79</v>
      </c>
      <c r="N512" t="s">
        <v>402</v>
      </c>
      <c r="O512" t="s">
        <v>79</v>
      </c>
      <c r="P512" t="s">
        <v>79</v>
      </c>
      <c r="Q512" t="s">
        <v>79</v>
      </c>
      <c r="R512" t="s">
        <v>79</v>
      </c>
      <c r="S512" t="s">
        <v>79</v>
      </c>
      <c r="T512" t="s">
        <v>79</v>
      </c>
      <c r="U512" t="s">
        <v>79</v>
      </c>
      <c r="V512" t="s">
        <v>79</v>
      </c>
      <c r="W512">
        <v>4</v>
      </c>
      <c r="X512">
        <v>2</v>
      </c>
      <c r="Y512">
        <v>1</v>
      </c>
      <c r="Z512" s="1">
        <v>40649</v>
      </c>
      <c r="AA512">
        <v>38</v>
      </c>
      <c r="AB512">
        <v>383181104160</v>
      </c>
      <c r="AC512">
        <v>38</v>
      </c>
      <c r="AD512">
        <v>8809869</v>
      </c>
      <c r="AE512">
        <v>38318</v>
      </c>
      <c r="AF512" t="b">
        <v>0</v>
      </c>
    </row>
    <row r="513" spans="1:32" x14ac:dyDescent="0.2">
      <c r="A513">
        <v>1</v>
      </c>
      <c r="B513">
        <v>512</v>
      </c>
      <c r="C513">
        <v>1</v>
      </c>
      <c r="D513" t="s">
        <v>2823</v>
      </c>
      <c r="E513" t="s">
        <v>2824</v>
      </c>
      <c r="F513" t="s">
        <v>79</v>
      </c>
      <c r="G513" t="s">
        <v>79</v>
      </c>
      <c r="H513">
        <v>16</v>
      </c>
      <c r="I513">
        <v>0</v>
      </c>
      <c r="J513">
        <v>0</v>
      </c>
      <c r="K513" t="s">
        <v>401</v>
      </c>
      <c r="L513" t="s">
        <v>79</v>
      </c>
      <c r="M513" t="s">
        <v>79</v>
      </c>
      <c r="N513" t="s">
        <v>402</v>
      </c>
      <c r="O513" t="s">
        <v>79</v>
      </c>
      <c r="P513" t="s">
        <v>79</v>
      </c>
      <c r="Q513" t="s">
        <v>79</v>
      </c>
      <c r="R513" t="s">
        <v>79</v>
      </c>
      <c r="S513" t="s">
        <v>79</v>
      </c>
      <c r="T513" t="s">
        <v>79</v>
      </c>
      <c r="U513" t="s">
        <v>79</v>
      </c>
      <c r="V513" t="s">
        <v>79</v>
      </c>
      <c r="W513">
        <v>4</v>
      </c>
      <c r="X513">
        <v>2</v>
      </c>
      <c r="Y513">
        <v>1</v>
      </c>
      <c r="Z513" s="1">
        <v>40676</v>
      </c>
      <c r="AA513">
        <v>38</v>
      </c>
      <c r="AB513">
        <v>383181105130</v>
      </c>
      <c r="AC513">
        <v>38</v>
      </c>
      <c r="AD513">
        <v>8573478</v>
      </c>
      <c r="AE513">
        <v>38318</v>
      </c>
      <c r="AF513" t="b">
        <v>0</v>
      </c>
    </row>
    <row r="514" spans="1:32" x14ac:dyDescent="0.2">
      <c r="A514">
        <v>1</v>
      </c>
      <c r="B514">
        <v>513</v>
      </c>
      <c r="C514">
        <v>1</v>
      </c>
      <c r="D514" t="s">
        <v>2825</v>
      </c>
      <c r="E514" t="s">
        <v>2826</v>
      </c>
      <c r="F514" t="s">
        <v>79</v>
      </c>
      <c r="G514" t="s">
        <v>79</v>
      </c>
      <c r="H514">
        <v>16</v>
      </c>
      <c r="I514">
        <v>0</v>
      </c>
      <c r="J514">
        <v>0</v>
      </c>
      <c r="K514" t="s">
        <v>401</v>
      </c>
      <c r="L514" t="s">
        <v>79</v>
      </c>
      <c r="M514" t="s">
        <v>79</v>
      </c>
      <c r="N514" t="s">
        <v>402</v>
      </c>
      <c r="O514" t="s">
        <v>79</v>
      </c>
      <c r="P514" t="s">
        <v>79</v>
      </c>
      <c r="Q514" t="s">
        <v>79</v>
      </c>
      <c r="R514" t="s">
        <v>79</v>
      </c>
      <c r="S514" t="s">
        <v>79</v>
      </c>
      <c r="T514" t="s">
        <v>79</v>
      </c>
      <c r="U514" t="s">
        <v>79</v>
      </c>
      <c r="V514" t="s">
        <v>79</v>
      </c>
      <c r="W514">
        <v>4</v>
      </c>
      <c r="X514">
        <v>2</v>
      </c>
      <c r="Y514">
        <v>1</v>
      </c>
      <c r="Z514" s="1">
        <v>40710</v>
      </c>
      <c r="AA514">
        <v>38</v>
      </c>
      <c r="AB514">
        <v>383181106160</v>
      </c>
      <c r="AC514">
        <v>38</v>
      </c>
      <c r="AD514">
        <v>9049557</v>
      </c>
      <c r="AE514">
        <v>38318</v>
      </c>
      <c r="AF514" t="b">
        <v>0</v>
      </c>
    </row>
    <row r="515" spans="1:32" x14ac:dyDescent="0.2">
      <c r="A515">
        <v>1</v>
      </c>
      <c r="B515">
        <v>514</v>
      </c>
      <c r="C515">
        <v>1</v>
      </c>
      <c r="D515" t="s">
        <v>1057</v>
      </c>
      <c r="E515" t="s">
        <v>1058</v>
      </c>
      <c r="F515" t="s">
        <v>79</v>
      </c>
      <c r="G515" t="s">
        <v>79</v>
      </c>
      <c r="H515">
        <v>16</v>
      </c>
      <c r="I515">
        <v>0</v>
      </c>
      <c r="J515">
        <v>0</v>
      </c>
      <c r="K515" t="s">
        <v>401</v>
      </c>
      <c r="L515" t="s">
        <v>79</v>
      </c>
      <c r="M515" t="s">
        <v>79</v>
      </c>
      <c r="N515" t="s">
        <v>402</v>
      </c>
      <c r="O515" t="s">
        <v>79</v>
      </c>
      <c r="P515" t="s">
        <v>79</v>
      </c>
      <c r="Q515" t="s">
        <v>79</v>
      </c>
      <c r="R515" t="s">
        <v>79</v>
      </c>
      <c r="S515" t="s">
        <v>79</v>
      </c>
      <c r="T515" t="s">
        <v>79</v>
      </c>
      <c r="U515" t="s">
        <v>79</v>
      </c>
      <c r="V515" t="s">
        <v>79</v>
      </c>
      <c r="W515">
        <v>4</v>
      </c>
      <c r="X515">
        <v>1</v>
      </c>
      <c r="Y515">
        <v>6</v>
      </c>
      <c r="Z515" s="1">
        <v>41057</v>
      </c>
      <c r="AA515">
        <v>38</v>
      </c>
      <c r="AB515">
        <v>383181205280</v>
      </c>
      <c r="AC515">
        <v>38</v>
      </c>
      <c r="AD515">
        <v>8950334</v>
      </c>
      <c r="AE515">
        <v>38318</v>
      </c>
      <c r="AF515" t="b">
        <v>0</v>
      </c>
    </row>
    <row r="516" spans="1:32" x14ac:dyDescent="0.2">
      <c r="A516">
        <v>1</v>
      </c>
      <c r="B516">
        <v>515</v>
      </c>
      <c r="C516">
        <v>1</v>
      </c>
      <c r="D516" t="s">
        <v>2827</v>
      </c>
      <c r="E516" t="s">
        <v>2828</v>
      </c>
      <c r="F516" t="s">
        <v>79</v>
      </c>
      <c r="G516" t="s">
        <v>79</v>
      </c>
      <c r="H516">
        <v>16</v>
      </c>
      <c r="I516">
        <v>0</v>
      </c>
      <c r="J516">
        <v>0</v>
      </c>
      <c r="K516" t="s">
        <v>401</v>
      </c>
      <c r="L516" t="s">
        <v>79</v>
      </c>
      <c r="M516" t="s">
        <v>79</v>
      </c>
      <c r="N516" t="s">
        <v>402</v>
      </c>
      <c r="O516" t="s">
        <v>79</v>
      </c>
      <c r="P516" t="s">
        <v>79</v>
      </c>
      <c r="Q516" t="s">
        <v>79</v>
      </c>
      <c r="R516" t="s">
        <v>79</v>
      </c>
      <c r="S516" t="s">
        <v>79</v>
      </c>
      <c r="T516" t="s">
        <v>79</v>
      </c>
      <c r="U516" t="s">
        <v>79</v>
      </c>
      <c r="V516" t="s">
        <v>79</v>
      </c>
      <c r="W516">
        <v>4</v>
      </c>
      <c r="X516">
        <v>1</v>
      </c>
      <c r="Y516">
        <v>6</v>
      </c>
      <c r="Z516" s="1">
        <v>41303</v>
      </c>
      <c r="AA516">
        <v>38</v>
      </c>
      <c r="AB516">
        <v>383181301290</v>
      </c>
      <c r="AC516">
        <v>38</v>
      </c>
      <c r="AD516">
        <v>8852692</v>
      </c>
      <c r="AE516">
        <v>38318</v>
      </c>
      <c r="AF516" t="b">
        <v>0</v>
      </c>
    </row>
    <row r="517" spans="1:32" x14ac:dyDescent="0.2">
      <c r="A517">
        <v>1</v>
      </c>
      <c r="B517">
        <v>516</v>
      </c>
      <c r="C517">
        <v>1</v>
      </c>
      <c r="D517" t="s">
        <v>1059</v>
      </c>
      <c r="E517" t="s">
        <v>1060</v>
      </c>
      <c r="F517" t="s">
        <v>79</v>
      </c>
      <c r="G517" t="s">
        <v>79</v>
      </c>
      <c r="H517">
        <v>16</v>
      </c>
      <c r="I517">
        <v>0</v>
      </c>
      <c r="J517">
        <v>0</v>
      </c>
      <c r="K517" t="s">
        <v>401</v>
      </c>
      <c r="L517" t="s">
        <v>79</v>
      </c>
      <c r="M517" t="s">
        <v>79</v>
      </c>
      <c r="N517" t="s">
        <v>402</v>
      </c>
      <c r="O517" t="s">
        <v>79</v>
      </c>
      <c r="P517" t="s">
        <v>79</v>
      </c>
      <c r="Q517" t="s">
        <v>79</v>
      </c>
      <c r="R517" t="s">
        <v>79</v>
      </c>
      <c r="S517" t="s">
        <v>79</v>
      </c>
      <c r="T517" t="s">
        <v>79</v>
      </c>
      <c r="U517" t="s">
        <v>79</v>
      </c>
      <c r="V517" t="s">
        <v>79</v>
      </c>
      <c r="W517">
        <v>4</v>
      </c>
      <c r="X517">
        <v>1</v>
      </c>
      <c r="Y517">
        <v>5</v>
      </c>
      <c r="Z517" s="1">
        <v>41426</v>
      </c>
      <c r="AA517">
        <v>38</v>
      </c>
      <c r="AB517">
        <v>383181306010</v>
      </c>
      <c r="AC517">
        <v>38</v>
      </c>
      <c r="AD517">
        <v>9149675</v>
      </c>
      <c r="AE517">
        <v>38318</v>
      </c>
      <c r="AF517" t="b">
        <v>0</v>
      </c>
    </row>
    <row r="518" spans="1:32" x14ac:dyDescent="0.2">
      <c r="A518">
        <v>1</v>
      </c>
      <c r="B518">
        <v>517</v>
      </c>
      <c r="C518">
        <v>1</v>
      </c>
      <c r="D518" t="s">
        <v>2829</v>
      </c>
      <c r="E518" t="s">
        <v>2830</v>
      </c>
      <c r="F518" t="s">
        <v>79</v>
      </c>
      <c r="G518" t="s">
        <v>79</v>
      </c>
      <c r="H518">
        <v>16</v>
      </c>
      <c r="I518">
        <v>0</v>
      </c>
      <c r="J518">
        <v>0</v>
      </c>
      <c r="K518" t="s">
        <v>401</v>
      </c>
      <c r="L518" t="s">
        <v>79</v>
      </c>
      <c r="M518" t="s">
        <v>79</v>
      </c>
      <c r="N518" t="s">
        <v>402</v>
      </c>
      <c r="O518" t="s">
        <v>79</v>
      </c>
      <c r="P518" t="s">
        <v>79</v>
      </c>
      <c r="Q518" t="s">
        <v>79</v>
      </c>
      <c r="R518" t="s">
        <v>79</v>
      </c>
      <c r="S518" t="s">
        <v>79</v>
      </c>
      <c r="T518" t="s">
        <v>79</v>
      </c>
      <c r="U518" t="s">
        <v>79</v>
      </c>
      <c r="V518" t="s">
        <v>79</v>
      </c>
      <c r="W518">
        <v>4</v>
      </c>
      <c r="X518">
        <v>1</v>
      </c>
      <c r="Y518">
        <v>5</v>
      </c>
      <c r="Z518" s="1">
        <v>41534</v>
      </c>
      <c r="AA518">
        <v>38</v>
      </c>
      <c r="AB518">
        <v>383181309170</v>
      </c>
      <c r="AC518">
        <v>38</v>
      </c>
      <c r="AD518">
        <v>9456100</v>
      </c>
      <c r="AE518">
        <v>38318</v>
      </c>
      <c r="AF518" t="b">
        <v>0</v>
      </c>
    </row>
    <row r="519" spans="1:32" x14ac:dyDescent="0.2">
      <c r="A519">
        <v>1</v>
      </c>
      <c r="B519">
        <v>518</v>
      </c>
      <c r="C519">
        <v>1</v>
      </c>
      <c r="D519" t="s">
        <v>1061</v>
      </c>
      <c r="E519" t="s">
        <v>1062</v>
      </c>
      <c r="F519" t="s">
        <v>79</v>
      </c>
      <c r="G519" t="s">
        <v>79</v>
      </c>
      <c r="H519">
        <v>16</v>
      </c>
      <c r="I519">
        <v>0</v>
      </c>
      <c r="J519">
        <v>0</v>
      </c>
      <c r="K519" t="s">
        <v>401</v>
      </c>
      <c r="L519" t="s">
        <v>79</v>
      </c>
      <c r="M519" t="s">
        <v>79</v>
      </c>
      <c r="N519" t="s">
        <v>402</v>
      </c>
      <c r="O519" t="s">
        <v>79</v>
      </c>
      <c r="P519" t="s">
        <v>79</v>
      </c>
      <c r="Q519" t="s">
        <v>79</v>
      </c>
      <c r="R519" t="s">
        <v>79</v>
      </c>
      <c r="S519" t="s">
        <v>79</v>
      </c>
      <c r="T519" t="s">
        <v>79</v>
      </c>
      <c r="U519" t="s">
        <v>79</v>
      </c>
      <c r="V519" t="s">
        <v>79</v>
      </c>
      <c r="W519">
        <v>4</v>
      </c>
      <c r="X519">
        <v>1</v>
      </c>
      <c r="Y519">
        <v>5</v>
      </c>
      <c r="Z519" s="1">
        <v>41668</v>
      </c>
      <c r="AA519">
        <v>38</v>
      </c>
      <c r="AB519">
        <v>383181401290</v>
      </c>
      <c r="AC519">
        <v>38</v>
      </c>
      <c r="AD519">
        <v>9149726</v>
      </c>
      <c r="AE519">
        <v>38318</v>
      </c>
      <c r="AF519" t="b">
        <v>0</v>
      </c>
    </row>
    <row r="520" spans="1:32" x14ac:dyDescent="0.2">
      <c r="A520">
        <v>1</v>
      </c>
      <c r="B520">
        <v>519</v>
      </c>
      <c r="C520">
        <v>1</v>
      </c>
      <c r="D520" t="s">
        <v>1063</v>
      </c>
      <c r="E520" t="s">
        <v>1064</v>
      </c>
      <c r="F520" t="s">
        <v>79</v>
      </c>
      <c r="G520" t="s">
        <v>79</v>
      </c>
      <c r="H520">
        <v>16</v>
      </c>
      <c r="I520">
        <v>0</v>
      </c>
      <c r="J520">
        <v>0</v>
      </c>
      <c r="K520" t="s">
        <v>401</v>
      </c>
      <c r="L520" t="s">
        <v>79</v>
      </c>
      <c r="M520" t="s">
        <v>79</v>
      </c>
      <c r="N520" t="s">
        <v>402</v>
      </c>
      <c r="O520" t="s">
        <v>79</v>
      </c>
      <c r="P520" t="s">
        <v>79</v>
      </c>
      <c r="Q520" t="s">
        <v>79</v>
      </c>
      <c r="R520" t="s">
        <v>79</v>
      </c>
      <c r="S520" t="s">
        <v>79</v>
      </c>
      <c r="T520" t="s">
        <v>79</v>
      </c>
      <c r="U520" t="s">
        <v>79</v>
      </c>
      <c r="V520" t="s">
        <v>79</v>
      </c>
      <c r="W520">
        <v>4</v>
      </c>
      <c r="X520">
        <v>1</v>
      </c>
      <c r="Y520">
        <v>4</v>
      </c>
      <c r="Z520" s="1">
        <v>42038</v>
      </c>
      <c r="AA520">
        <v>38</v>
      </c>
      <c r="AB520">
        <v>383181502030</v>
      </c>
      <c r="AC520">
        <v>38</v>
      </c>
      <c r="AD520">
        <v>9456099</v>
      </c>
      <c r="AE520">
        <v>38318</v>
      </c>
      <c r="AF520" t="b">
        <v>0</v>
      </c>
    </row>
    <row r="521" spans="1:32" x14ac:dyDescent="0.2">
      <c r="A521">
        <v>1</v>
      </c>
      <c r="B521">
        <v>520</v>
      </c>
      <c r="C521">
        <v>1</v>
      </c>
      <c r="D521" t="s">
        <v>1065</v>
      </c>
      <c r="E521" t="s">
        <v>1066</v>
      </c>
      <c r="F521" t="s">
        <v>79</v>
      </c>
      <c r="G521" t="s">
        <v>79</v>
      </c>
      <c r="H521">
        <v>16</v>
      </c>
      <c r="I521">
        <v>0</v>
      </c>
      <c r="J521">
        <v>0</v>
      </c>
      <c r="K521" t="s">
        <v>401</v>
      </c>
      <c r="L521" t="s">
        <v>79</v>
      </c>
      <c r="M521" t="s">
        <v>79</v>
      </c>
      <c r="N521" t="s">
        <v>402</v>
      </c>
      <c r="O521" t="s">
        <v>79</v>
      </c>
      <c r="P521" t="s">
        <v>79</v>
      </c>
      <c r="Q521" t="s">
        <v>79</v>
      </c>
      <c r="R521" t="s">
        <v>79</v>
      </c>
      <c r="S521" t="s">
        <v>79</v>
      </c>
      <c r="T521" t="s">
        <v>79</v>
      </c>
      <c r="U521" t="s">
        <v>79</v>
      </c>
      <c r="V521" t="s">
        <v>79</v>
      </c>
      <c r="W521">
        <v>4</v>
      </c>
      <c r="X521">
        <v>1</v>
      </c>
      <c r="Y521">
        <v>3</v>
      </c>
      <c r="Z521" s="1">
        <v>42154</v>
      </c>
      <c r="AA521">
        <v>38</v>
      </c>
      <c r="AB521">
        <v>383181505300</v>
      </c>
      <c r="AC521">
        <v>38</v>
      </c>
      <c r="AD521">
        <v>9468388</v>
      </c>
      <c r="AE521">
        <v>38318</v>
      </c>
      <c r="AF521" t="b">
        <v>0</v>
      </c>
    </row>
    <row r="522" spans="1:32" x14ac:dyDescent="0.2">
      <c r="A522">
        <v>1</v>
      </c>
      <c r="B522">
        <v>521</v>
      </c>
      <c r="C522">
        <v>1</v>
      </c>
      <c r="D522" t="s">
        <v>1067</v>
      </c>
      <c r="E522" t="s">
        <v>1068</v>
      </c>
      <c r="F522" t="s">
        <v>79</v>
      </c>
      <c r="G522" t="s">
        <v>79</v>
      </c>
      <c r="H522">
        <v>16</v>
      </c>
      <c r="I522">
        <v>0</v>
      </c>
      <c r="J522">
        <v>0</v>
      </c>
      <c r="K522" t="s">
        <v>401</v>
      </c>
      <c r="L522" t="s">
        <v>79</v>
      </c>
      <c r="M522" t="s">
        <v>79</v>
      </c>
      <c r="N522" t="s">
        <v>402</v>
      </c>
      <c r="O522" t="s">
        <v>79</v>
      </c>
      <c r="P522" t="s">
        <v>79</v>
      </c>
      <c r="Q522" t="s">
        <v>79</v>
      </c>
      <c r="R522" t="s">
        <v>79</v>
      </c>
      <c r="S522" t="s">
        <v>79</v>
      </c>
      <c r="T522" t="s">
        <v>79</v>
      </c>
      <c r="U522" t="s">
        <v>79</v>
      </c>
      <c r="V522" t="s">
        <v>79</v>
      </c>
      <c r="W522">
        <v>4</v>
      </c>
      <c r="X522">
        <v>1</v>
      </c>
      <c r="Y522">
        <v>3</v>
      </c>
      <c r="Z522" s="1">
        <v>42346</v>
      </c>
      <c r="AA522">
        <v>38</v>
      </c>
      <c r="AB522">
        <v>383181512080</v>
      </c>
      <c r="AC522">
        <v>38</v>
      </c>
      <c r="AD522">
        <v>9456102</v>
      </c>
      <c r="AE522">
        <v>38318</v>
      </c>
      <c r="AF522" t="b">
        <v>0</v>
      </c>
    </row>
    <row r="523" spans="1:32" x14ac:dyDescent="0.2">
      <c r="A523">
        <v>1</v>
      </c>
      <c r="B523">
        <v>522</v>
      </c>
      <c r="C523">
        <v>1</v>
      </c>
      <c r="D523" t="s">
        <v>1069</v>
      </c>
      <c r="E523" t="s">
        <v>1070</v>
      </c>
      <c r="F523" t="s">
        <v>79</v>
      </c>
      <c r="G523" t="s">
        <v>79</v>
      </c>
      <c r="H523">
        <v>16</v>
      </c>
      <c r="I523">
        <v>0</v>
      </c>
      <c r="J523">
        <v>0</v>
      </c>
      <c r="K523" t="s">
        <v>401</v>
      </c>
      <c r="L523" t="s">
        <v>79</v>
      </c>
      <c r="M523" t="s">
        <v>79</v>
      </c>
      <c r="N523" t="s">
        <v>402</v>
      </c>
      <c r="O523" t="s">
        <v>79</v>
      </c>
      <c r="P523" t="s">
        <v>79</v>
      </c>
      <c r="Q523" t="s">
        <v>79</v>
      </c>
      <c r="R523" t="s">
        <v>79</v>
      </c>
      <c r="S523" t="s">
        <v>79</v>
      </c>
      <c r="T523" t="s">
        <v>79</v>
      </c>
      <c r="U523" t="s">
        <v>79</v>
      </c>
      <c r="V523" t="s">
        <v>79</v>
      </c>
      <c r="W523">
        <v>4</v>
      </c>
      <c r="X523">
        <v>1</v>
      </c>
      <c r="Y523">
        <v>3</v>
      </c>
      <c r="Z523" s="1">
        <v>42442</v>
      </c>
      <c r="AA523">
        <v>38</v>
      </c>
      <c r="AB523">
        <v>383181603130</v>
      </c>
      <c r="AC523">
        <v>38</v>
      </c>
      <c r="AD523">
        <v>9468390</v>
      </c>
      <c r="AE523">
        <v>38318</v>
      </c>
      <c r="AF523" t="b">
        <v>0</v>
      </c>
    </row>
    <row r="524" spans="1:32" x14ac:dyDescent="0.2">
      <c r="A524">
        <v>1</v>
      </c>
      <c r="B524">
        <v>523</v>
      </c>
      <c r="C524">
        <v>1</v>
      </c>
      <c r="D524" t="s">
        <v>1071</v>
      </c>
      <c r="E524" t="s">
        <v>1072</v>
      </c>
      <c r="F524" t="s">
        <v>79</v>
      </c>
      <c r="G524" t="s">
        <v>79</v>
      </c>
      <c r="H524">
        <v>16</v>
      </c>
      <c r="I524">
        <v>0</v>
      </c>
      <c r="J524">
        <v>0</v>
      </c>
      <c r="K524" t="s">
        <v>401</v>
      </c>
      <c r="L524" t="s">
        <v>79</v>
      </c>
      <c r="M524" t="s">
        <v>79</v>
      </c>
      <c r="N524" t="s">
        <v>402</v>
      </c>
      <c r="O524" t="s">
        <v>79</v>
      </c>
      <c r="P524" t="s">
        <v>79</v>
      </c>
      <c r="Q524" t="s">
        <v>79</v>
      </c>
      <c r="R524" t="s">
        <v>79</v>
      </c>
      <c r="S524" t="s">
        <v>79</v>
      </c>
      <c r="T524" t="s">
        <v>79</v>
      </c>
      <c r="U524" t="s">
        <v>79</v>
      </c>
      <c r="V524" t="s">
        <v>79</v>
      </c>
      <c r="W524">
        <v>4</v>
      </c>
      <c r="X524">
        <v>1</v>
      </c>
      <c r="Y524">
        <v>2</v>
      </c>
      <c r="Z524" s="1">
        <v>42491</v>
      </c>
      <c r="AA524">
        <v>38</v>
      </c>
      <c r="AB524">
        <v>383181605010</v>
      </c>
      <c r="AC524">
        <v>38</v>
      </c>
      <c r="AD524">
        <v>9494320</v>
      </c>
      <c r="AE524">
        <v>38318</v>
      </c>
      <c r="AF524" t="b">
        <v>0</v>
      </c>
    </row>
    <row r="525" spans="1:32" x14ac:dyDescent="0.2">
      <c r="A525">
        <v>1</v>
      </c>
      <c r="B525">
        <v>524</v>
      </c>
      <c r="C525">
        <v>1</v>
      </c>
      <c r="D525" t="s">
        <v>1073</v>
      </c>
      <c r="E525" t="s">
        <v>1074</v>
      </c>
      <c r="F525" t="s">
        <v>79</v>
      </c>
      <c r="G525" t="s">
        <v>79</v>
      </c>
      <c r="H525">
        <v>16</v>
      </c>
      <c r="I525">
        <v>0</v>
      </c>
      <c r="J525">
        <v>0</v>
      </c>
      <c r="K525" t="s">
        <v>401</v>
      </c>
      <c r="L525" t="s">
        <v>79</v>
      </c>
      <c r="M525" t="s">
        <v>79</v>
      </c>
      <c r="N525" t="s">
        <v>402</v>
      </c>
      <c r="O525" t="s">
        <v>79</v>
      </c>
      <c r="P525" t="s">
        <v>79</v>
      </c>
      <c r="Q525" t="s">
        <v>79</v>
      </c>
      <c r="R525" t="s">
        <v>79</v>
      </c>
      <c r="S525" t="s">
        <v>79</v>
      </c>
      <c r="T525" t="s">
        <v>79</v>
      </c>
      <c r="U525" t="s">
        <v>79</v>
      </c>
      <c r="V525" t="s">
        <v>79</v>
      </c>
      <c r="W525">
        <v>4</v>
      </c>
      <c r="X525">
        <v>1</v>
      </c>
      <c r="Y525">
        <v>2</v>
      </c>
      <c r="Z525" s="1">
        <v>42524</v>
      </c>
      <c r="AA525">
        <v>38</v>
      </c>
      <c r="AB525">
        <v>383181606030</v>
      </c>
      <c r="AC525">
        <v>38</v>
      </c>
      <c r="AD525">
        <v>9500641</v>
      </c>
      <c r="AE525">
        <v>38318</v>
      </c>
      <c r="AF525" t="b">
        <v>0</v>
      </c>
    </row>
    <row r="526" spans="1:32" x14ac:dyDescent="0.2">
      <c r="A526">
        <v>1</v>
      </c>
      <c r="B526">
        <v>525</v>
      </c>
      <c r="C526">
        <v>1</v>
      </c>
      <c r="D526" t="s">
        <v>2831</v>
      </c>
      <c r="E526" t="s">
        <v>2832</v>
      </c>
      <c r="F526" t="s">
        <v>79</v>
      </c>
      <c r="G526" t="s">
        <v>79</v>
      </c>
      <c r="H526">
        <v>16</v>
      </c>
      <c r="I526">
        <v>0</v>
      </c>
      <c r="J526">
        <v>0</v>
      </c>
      <c r="K526" t="s">
        <v>401</v>
      </c>
      <c r="L526" t="s">
        <v>79</v>
      </c>
      <c r="M526" t="s">
        <v>79</v>
      </c>
      <c r="N526" t="s">
        <v>402</v>
      </c>
      <c r="O526" t="s">
        <v>79</v>
      </c>
      <c r="P526" t="s">
        <v>79</v>
      </c>
      <c r="Q526" t="s">
        <v>79</v>
      </c>
      <c r="R526" t="s">
        <v>79</v>
      </c>
      <c r="S526" t="s">
        <v>79</v>
      </c>
      <c r="T526" t="s">
        <v>79</v>
      </c>
      <c r="U526" t="s">
        <v>79</v>
      </c>
      <c r="V526" t="s">
        <v>79</v>
      </c>
      <c r="W526">
        <v>4</v>
      </c>
      <c r="X526">
        <v>1</v>
      </c>
      <c r="Y526">
        <v>2</v>
      </c>
      <c r="Z526" s="1">
        <v>42669</v>
      </c>
      <c r="AA526">
        <v>38</v>
      </c>
      <c r="AB526">
        <v>383181610260</v>
      </c>
      <c r="AC526">
        <v>38</v>
      </c>
      <c r="AD526">
        <v>9500642</v>
      </c>
      <c r="AE526">
        <v>38318</v>
      </c>
      <c r="AF526" t="b">
        <v>0</v>
      </c>
    </row>
    <row r="527" spans="1:32" x14ac:dyDescent="0.2">
      <c r="A527">
        <v>1</v>
      </c>
      <c r="B527">
        <v>526</v>
      </c>
      <c r="C527">
        <v>2</v>
      </c>
      <c r="D527" t="s">
        <v>2833</v>
      </c>
      <c r="E527" t="s">
        <v>2834</v>
      </c>
      <c r="F527" t="s">
        <v>79</v>
      </c>
      <c r="G527" t="s">
        <v>79</v>
      </c>
      <c r="H527">
        <v>16</v>
      </c>
      <c r="I527">
        <v>0</v>
      </c>
      <c r="J527">
        <v>0</v>
      </c>
      <c r="K527" t="s">
        <v>401</v>
      </c>
      <c r="L527" t="s">
        <v>79</v>
      </c>
      <c r="M527" t="s">
        <v>79</v>
      </c>
      <c r="N527" t="s">
        <v>402</v>
      </c>
      <c r="O527" t="s">
        <v>79</v>
      </c>
      <c r="P527" t="s">
        <v>79</v>
      </c>
      <c r="Q527" t="s">
        <v>79</v>
      </c>
      <c r="R527" t="s">
        <v>79</v>
      </c>
      <c r="S527" t="s">
        <v>79</v>
      </c>
      <c r="T527" t="s">
        <v>79</v>
      </c>
      <c r="U527" t="s">
        <v>79</v>
      </c>
      <c r="V527" t="s">
        <v>79</v>
      </c>
      <c r="W527">
        <v>4</v>
      </c>
      <c r="X527">
        <v>2</v>
      </c>
      <c r="Y527">
        <v>3</v>
      </c>
      <c r="Z527" s="1">
        <v>40094</v>
      </c>
      <c r="AA527">
        <v>38</v>
      </c>
      <c r="AB527">
        <v>383180910085</v>
      </c>
      <c r="AC527">
        <v>38</v>
      </c>
      <c r="AD527">
        <v>8190247</v>
      </c>
      <c r="AE527">
        <v>38318</v>
      </c>
      <c r="AF527" t="b">
        <v>0</v>
      </c>
    </row>
    <row r="528" spans="1:32" x14ac:dyDescent="0.2">
      <c r="A528">
        <v>1</v>
      </c>
      <c r="B528">
        <v>527</v>
      </c>
      <c r="C528">
        <v>2</v>
      </c>
      <c r="D528" t="s">
        <v>2835</v>
      </c>
      <c r="E528" t="s">
        <v>2836</v>
      </c>
      <c r="F528" t="s">
        <v>79</v>
      </c>
      <c r="G528" t="s">
        <v>79</v>
      </c>
      <c r="H528">
        <v>16</v>
      </c>
      <c r="I528">
        <v>0</v>
      </c>
      <c r="J528">
        <v>0</v>
      </c>
      <c r="K528" t="s">
        <v>401</v>
      </c>
      <c r="L528" t="s">
        <v>79</v>
      </c>
      <c r="M528" t="s">
        <v>79</v>
      </c>
      <c r="N528" t="s">
        <v>402</v>
      </c>
      <c r="O528" t="s">
        <v>79</v>
      </c>
      <c r="P528" t="s">
        <v>79</v>
      </c>
      <c r="Q528" t="s">
        <v>79</v>
      </c>
      <c r="R528" t="s">
        <v>79</v>
      </c>
      <c r="S528" t="s">
        <v>79</v>
      </c>
      <c r="T528" t="s">
        <v>79</v>
      </c>
      <c r="U528" t="s">
        <v>79</v>
      </c>
      <c r="V528" t="s">
        <v>79</v>
      </c>
      <c r="W528">
        <v>4</v>
      </c>
      <c r="X528">
        <v>2</v>
      </c>
      <c r="Y528">
        <v>2</v>
      </c>
      <c r="Z528" s="1">
        <v>40289</v>
      </c>
      <c r="AA528">
        <v>38</v>
      </c>
      <c r="AB528">
        <v>383181004215</v>
      </c>
      <c r="AC528">
        <v>38</v>
      </c>
      <c r="AD528">
        <v>8190261</v>
      </c>
      <c r="AE528">
        <v>38318</v>
      </c>
      <c r="AF528" t="b">
        <v>0</v>
      </c>
    </row>
    <row r="529" spans="1:32" x14ac:dyDescent="0.2">
      <c r="A529">
        <v>1</v>
      </c>
      <c r="B529">
        <v>528</v>
      </c>
      <c r="C529">
        <v>2</v>
      </c>
      <c r="D529" t="s">
        <v>2837</v>
      </c>
      <c r="E529" t="s">
        <v>2838</v>
      </c>
      <c r="F529" t="s">
        <v>79</v>
      </c>
      <c r="G529" t="s">
        <v>79</v>
      </c>
      <c r="H529">
        <v>16</v>
      </c>
      <c r="I529">
        <v>0</v>
      </c>
      <c r="J529">
        <v>0</v>
      </c>
      <c r="K529" t="s">
        <v>401</v>
      </c>
      <c r="L529" t="s">
        <v>79</v>
      </c>
      <c r="M529" t="s">
        <v>79</v>
      </c>
      <c r="N529" t="s">
        <v>402</v>
      </c>
      <c r="O529" t="s">
        <v>79</v>
      </c>
      <c r="P529" t="s">
        <v>79</v>
      </c>
      <c r="Q529" t="s">
        <v>79</v>
      </c>
      <c r="R529" t="s">
        <v>79</v>
      </c>
      <c r="S529" t="s">
        <v>79</v>
      </c>
      <c r="T529" t="s">
        <v>79</v>
      </c>
      <c r="U529" t="s">
        <v>79</v>
      </c>
      <c r="V529" t="s">
        <v>79</v>
      </c>
      <c r="W529">
        <v>4</v>
      </c>
      <c r="X529">
        <v>2</v>
      </c>
      <c r="Y529">
        <v>2</v>
      </c>
      <c r="Z529" s="1">
        <v>40303</v>
      </c>
      <c r="AA529">
        <v>38</v>
      </c>
      <c r="AB529">
        <v>383181005055</v>
      </c>
      <c r="AC529">
        <v>38</v>
      </c>
      <c r="AD529">
        <v>8573480</v>
      </c>
      <c r="AE529">
        <v>38318</v>
      </c>
      <c r="AF529" t="b">
        <v>0</v>
      </c>
    </row>
    <row r="530" spans="1:32" x14ac:dyDescent="0.2">
      <c r="A530">
        <v>1</v>
      </c>
      <c r="B530">
        <v>529</v>
      </c>
      <c r="C530">
        <v>2</v>
      </c>
      <c r="D530" t="s">
        <v>2839</v>
      </c>
      <c r="E530" t="s">
        <v>2840</v>
      </c>
      <c r="F530" t="s">
        <v>79</v>
      </c>
      <c r="G530" t="s">
        <v>79</v>
      </c>
      <c r="H530">
        <v>16</v>
      </c>
      <c r="I530">
        <v>0</v>
      </c>
      <c r="J530">
        <v>0</v>
      </c>
      <c r="K530" t="s">
        <v>401</v>
      </c>
      <c r="L530" t="s">
        <v>79</v>
      </c>
      <c r="M530" t="s">
        <v>79</v>
      </c>
      <c r="N530" t="s">
        <v>402</v>
      </c>
      <c r="O530" t="s">
        <v>79</v>
      </c>
      <c r="P530" t="s">
        <v>79</v>
      </c>
      <c r="Q530" t="s">
        <v>79</v>
      </c>
      <c r="R530" t="s">
        <v>79</v>
      </c>
      <c r="S530" t="s">
        <v>79</v>
      </c>
      <c r="T530" t="s">
        <v>79</v>
      </c>
      <c r="U530" t="s">
        <v>79</v>
      </c>
      <c r="V530" t="s">
        <v>79</v>
      </c>
      <c r="W530">
        <v>4</v>
      </c>
      <c r="X530">
        <v>2</v>
      </c>
      <c r="Y530">
        <v>2</v>
      </c>
      <c r="Z530" s="1">
        <v>40347</v>
      </c>
      <c r="AA530">
        <v>38</v>
      </c>
      <c r="AB530">
        <v>383181006185</v>
      </c>
      <c r="AC530">
        <v>38</v>
      </c>
      <c r="AD530">
        <v>8190273</v>
      </c>
      <c r="AE530">
        <v>38318</v>
      </c>
      <c r="AF530" t="b">
        <v>0</v>
      </c>
    </row>
    <row r="531" spans="1:32" x14ac:dyDescent="0.2">
      <c r="A531">
        <v>1</v>
      </c>
      <c r="B531">
        <v>530</v>
      </c>
      <c r="C531">
        <v>2</v>
      </c>
      <c r="D531" t="s">
        <v>2841</v>
      </c>
      <c r="E531" t="s">
        <v>2842</v>
      </c>
      <c r="F531" t="s">
        <v>79</v>
      </c>
      <c r="G531" t="s">
        <v>79</v>
      </c>
      <c r="H531">
        <v>16</v>
      </c>
      <c r="I531">
        <v>0</v>
      </c>
      <c r="J531">
        <v>0</v>
      </c>
      <c r="K531" t="s">
        <v>401</v>
      </c>
      <c r="L531" t="s">
        <v>79</v>
      </c>
      <c r="M531" t="s">
        <v>79</v>
      </c>
      <c r="N531" t="s">
        <v>402</v>
      </c>
      <c r="O531" t="s">
        <v>79</v>
      </c>
      <c r="P531" t="s">
        <v>79</v>
      </c>
      <c r="Q531" t="s">
        <v>79</v>
      </c>
      <c r="R531" t="s">
        <v>79</v>
      </c>
      <c r="S531" t="s">
        <v>79</v>
      </c>
      <c r="T531" t="s">
        <v>79</v>
      </c>
      <c r="U531" t="s">
        <v>79</v>
      </c>
      <c r="V531" t="s">
        <v>79</v>
      </c>
      <c r="W531">
        <v>4</v>
      </c>
      <c r="X531">
        <v>2</v>
      </c>
      <c r="Y531">
        <v>1</v>
      </c>
      <c r="Z531" s="1">
        <v>40641</v>
      </c>
      <c r="AA531">
        <v>38</v>
      </c>
      <c r="AB531">
        <v>383181104085</v>
      </c>
      <c r="AC531">
        <v>38</v>
      </c>
      <c r="AD531">
        <v>8507307</v>
      </c>
      <c r="AE531">
        <v>38318</v>
      </c>
      <c r="AF531" t="b">
        <v>0</v>
      </c>
    </row>
    <row r="532" spans="1:32" x14ac:dyDescent="0.2">
      <c r="A532">
        <v>1</v>
      </c>
      <c r="B532">
        <v>531</v>
      </c>
      <c r="C532">
        <v>2</v>
      </c>
      <c r="D532" t="s">
        <v>2843</v>
      </c>
      <c r="E532" t="s">
        <v>2844</v>
      </c>
      <c r="F532" t="s">
        <v>79</v>
      </c>
      <c r="G532" t="s">
        <v>79</v>
      </c>
      <c r="H532">
        <v>16</v>
      </c>
      <c r="I532">
        <v>0</v>
      </c>
      <c r="J532">
        <v>0</v>
      </c>
      <c r="K532" t="s">
        <v>401</v>
      </c>
      <c r="L532" t="s">
        <v>79</v>
      </c>
      <c r="M532" t="s">
        <v>79</v>
      </c>
      <c r="N532" t="s">
        <v>402</v>
      </c>
      <c r="O532" t="s">
        <v>79</v>
      </c>
      <c r="P532" t="s">
        <v>79</v>
      </c>
      <c r="Q532" t="s">
        <v>79</v>
      </c>
      <c r="R532" t="s">
        <v>79</v>
      </c>
      <c r="S532" t="s">
        <v>79</v>
      </c>
      <c r="T532" t="s">
        <v>79</v>
      </c>
      <c r="U532" t="s">
        <v>79</v>
      </c>
      <c r="V532" t="s">
        <v>79</v>
      </c>
      <c r="W532">
        <v>4</v>
      </c>
      <c r="X532">
        <v>2</v>
      </c>
      <c r="Y532">
        <v>1</v>
      </c>
      <c r="Z532" s="1">
        <v>40856</v>
      </c>
      <c r="AA532">
        <v>38</v>
      </c>
      <c r="AB532">
        <v>383181111095</v>
      </c>
      <c r="AC532">
        <v>38</v>
      </c>
      <c r="AD532">
        <v>9478040</v>
      </c>
      <c r="AE532">
        <v>38318</v>
      </c>
      <c r="AF532" t="b">
        <v>0</v>
      </c>
    </row>
    <row r="533" spans="1:32" x14ac:dyDescent="0.2">
      <c r="A533">
        <v>1</v>
      </c>
      <c r="B533">
        <v>532</v>
      </c>
      <c r="C533">
        <v>2</v>
      </c>
      <c r="D533" t="s">
        <v>2845</v>
      </c>
      <c r="E533" t="s">
        <v>2846</v>
      </c>
      <c r="F533" t="s">
        <v>79</v>
      </c>
      <c r="G533" t="s">
        <v>79</v>
      </c>
      <c r="H533">
        <v>16</v>
      </c>
      <c r="I533">
        <v>0</v>
      </c>
      <c r="J533">
        <v>0</v>
      </c>
      <c r="K533" t="s">
        <v>401</v>
      </c>
      <c r="L533" t="s">
        <v>79</v>
      </c>
      <c r="M533" t="s">
        <v>79</v>
      </c>
      <c r="N533" t="s">
        <v>402</v>
      </c>
      <c r="O533" t="s">
        <v>79</v>
      </c>
      <c r="P533" t="s">
        <v>79</v>
      </c>
      <c r="Q533" t="s">
        <v>79</v>
      </c>
      <c r="R533" t="s">
        <v>79</v>
      </c>
      <c r="S533" t="s">
        <v>79</v>
      </c>
      <c r="T533" t="s">
        <v>79</v>
      </c>
      <c r="U533" t="s">
        <v>79</v>
      </c>
      <c r="V533" t="s">
        <v>79</v>
      </c>
      <c r="W533">
        <v>4</v>
      </c>
      <c r="X533">
        <v>2</v>
      </c>
      <c r="Y533">
        <v>1</v>
      </c>
      <c r="Z533" s="1">
        <v>40948</v>
      </c>
      <c r="AA533">
        <v>38</v>
      </c>
      <c r="AB533">
        <v>383181202095</v>
      </c>
      <c r="AC533">
        <v>38</v>
      </c>
      <c r="AD533">
        <v>8573492</v>
      </c>
      <c r="AE533">
        <v>38318</v>
      </c>
      <c r="AF533" t="b">
        <v>0</v>
      </c>
    </row>
    <row r="534" spans="1:32" x14ac:dyDescent="0.2">
      <c r="A534">
        <v>1</v>
      </c>
      <c r="B534">
        <v>533</v>
      </c>
      <c r="C534">
        <v>2</v>
      </c>
      <c r="D534" t="s">
        <v>2847</v>
      </c>
      <c r="E534" t="s">
        <v>2848</v>
      </c>
      <c r="F534" t="s">
        <v>79</v>
      </c>
      <c r="G534" t="s">
        <v>79</v>
      </c>
      <c r="H534">
        <v>16</v>
      </c>
      <c r="I534">
        <v>0</v>
      </c>
      <c r="J534">
        <v>0</v>
      </c>
      <c r="K534" t="s">
        <v>401</v>
      </c>
      <c r="L534" t="s">
        <v>79</v>
      </c>
      <c r="M534" t="s">
        <v>79</v>
      </c>
      <c r="N534" t="s">
        <v>402</v>
      </c>
      <c r="O534" t="s">
        <v>79</v>
      </c>
      <c r="P534" t="s">
        <v>79</v>
      </c>
      <c r="Q534" t="s">
        <v>79</v>
      </c>
      <c r="R534" t="s">
        <v>79</v>
      </c>
      <c r="S534" t="s">
        <v>79</v>
      </c>
      <c r="T534" t="s">
        <v>79</v>
      </c>
      <c r="U534" t="s">
        <v>79</v>
      </c>
      <c r="V534" t="s">
        <v>79</v>
      </c>
      <c r="W534">
        <v>4</v>
      </c>
      <c r="X534">
        <v>2</v>
      </c>
      <c r="Y534">
        <v>1</v>
      </c>
      <c r="Z534" s="1">
        <v>40948</v>
      </c>
      <c r="AA534">
        <v>38</v>
      </c>
      <c r="AB534">
        <v>383181202095</v>
      </c>
      <c r="AC534">
        <v>38</v>
      </c>
      <c r="AD534">
        <v>8950358</v>
      </c>
      <c r="AE534">
        <v>38318</v>
      </c>
      <c r="AF534" t="b">
        <v>0</v>
      </c>
    </row>
    <row r="535" spans="1:32" x14ac:dyDescent="0.2">
      <c r="A535">
        <v>1</v>
      </c>
      <c r="B535">
        <v>534</v>
      </c>
      <c r="C535">
        <v>2</v>
      </c>
      <c r="D535" t="s">
        <v>1075</v>
      </c>
      <c r="E535" t="s">
        <v>1076</v>
      </c>
      <c r="F535" t="s">
        <v>79</v>
      </c>
      <c r="G535" t="s">
        <v>79</v>
      </c>
      <c r="H535">
        <v>16</v>
      </c>
      <c r="I535">
        <v>0</v>
      </c>
      <c r="J535">
        <v>0</v>
      </c>
      <c r="K535" t="s">
        <v>401</v>
      </c>
      <c r="L535" t="s">
        <v>79</v>
      </c>
      <c r="M535" t="s">
        <v>79</v>
      </c>
      <c r="N535" t="s">
        <v>402</v>
      </c>
      <c r="O535" t="s">
        <v>79</v>
      </c>
      <c r="P535" t="s">
        <v>79</v>
      </c>
      <c r="Q535" t="s">
        <v>79</v>
      </c>
      <c r="R535" t="s">
        <v>79</v>
      </c>
      <c r="S535" t="s">
        <v>79</v>
      </c>
      <c r="T535" t="s">
        <v>79</v>
      </c>
      <c r="U535" t="s">
        <v>79</v>
      </c>
      <c r="V535" t="s">
        <v>79</v>
      </c>
      <c r="W535">
        <v>4</v>
      </c>
      <c r="X535">
        <v>1</v>
      </c>
      <c r="Y535">
        <v>6</v>
      </c>
      <c r="Z535" s="1">
        <v>41075</v>
      </c>
      <c r="AA535">
        <v>38</v>
      </c>
      <c r="AB535">
        <v>383181206155</v>
      </c>
      <c r="AC535">
        <v>38</v>
      </c>
      <c r="AD535">
        <v>8950360</v>
      </c>
      <c r="AE535">
        <v>38318</v>
      </c>
      <c r="AF535" t="b">
        <v>0</v>
      </c>
    </row>
    <row r="536" spans="1:32" x14ac:dyDescent="0.2">
      <c r="A536">
        <v>1</v>
      </c>
      <c r="B536">
        <v>535</v>
      </c>
      <c r="C536">
        <v>2</v>
      </c>
      <c r="D536" t="s">
        <v>1077</v>
      </c>
      <c r="E536" t="s">
        <v>1078</v>
      </c>
      <c r="F536" t="s">
        <v>79</v>
      </c>
      <c r="G536" t="s">
        <v>79</v>
      </c>
      <c r="H536">
        <v>16</v>
      </c>
      <c r="I536">
        <v>0</v>
      </c>
      <c r="J536">
        <v>0</v>
      </c>
      <c r="K536" t="s">
        <v>401</v>
      </c>
      <c r="L536" t="s">
        <v>79</v>
      </c>
      <c r="M536" t="s">
        <v>79</v>
      </c>
      <c r="N536" t="s">
        <v>402</v>
      </c>
      <c r="O536" t="s">
        <v>79</v>
      </c>
      <c r="P536" t="s">
        <v>79</v>
      </c>
      <c r="Q536" t="s">
        <v>79</v>
      </c>
      <c r="R536" t="s">
        <v>79</v>
      </c>
      <c r="S536" t="s">
        <v>79</v>
      </c>
      <c r="T536" t="s">
        <v>79</v>
      </c>
      <c r="U536" t="s">
        <v>79</v>
      </c>
      <c r="V536" t="s">
        <v>79</v>
      </c>
      <c r="W536">
        <v>4</v>
      </c>
      <c r="X536">
        <v>1</v>
      </c>
      <c r="Y536">
        <v>6</v>
      </c>
      <c r="Z536" s="1">
        <v>41134</v>
      </c>
      <c r="AA536">
        <v>38</v>
      </c>
      <c r="AB536">
        <v>383181208135</v>
      </c>
      <c r="AC536">
        <v>38</v>
      </c>
      <c r="AD536">
        <v>8809871</v>
      </c>
      <c r="AE536">
        <v>38318</v>
      </c>
      <c r="AF536" t="b">
        <v>0</v>
      </c>
    </row>
    <row r="537" spans="1:32" x14ac:dyDescent="0.2">
      <c r="A537">
        <v>1</v>
      </c>
      <c r="B537">
        <v>536</v>
      </c>
      <c r="C537">
        <v>2</v>
      </c>
      <c r="D537" t="s">
        <v>1079</v>
      </c>
      <c r="E537" t="s">
        <v>1080</v>
      </c>
      <c r="F537" t="s">
        <v>79</v>
      </c>
      <c r="G537" t="s">
        <v>79</v>
      </c>
      <c r="H537">
        <v>16</v>
      </c>
      <c r="I537">
        <v>0</v>
      </c>
      <c r="J537">
        <v>0</v>
      </c>
      <c r="K537" t="s">
        <v>401</v>
      </c>
      <c r="L537" t="s">
        <v>79</v>
      </c>
      <c r="M537" t="s">
        <v>79</v>
      </c>
      <c r="N537" t="s">
        <v>402</v>
      </c>
      <c r="O537" t="s">
        <v>79</v>
      </c>
      <c r="P537" t="s">
        <v>79</v>
      </c>
      <c r="Q537" t="s">
        <v>79</v>
      </c>
      <c r="R537" t="s">
        <v>79</v>
      </c>
      <c r="S537" t="s">
        <v>79</v>
      </c>
      <c r="T537" t="s">
        <v>79</v>
      </c>
      <c r="U537" t="s">
        <v>79</v>
      </c>
      <c r="V537" t="s">
        <v>79</v>
      </c>
      <c r="W537">
        <v>4</v>
      </c>
      <c r="X537">
        <v>1</v>
      </c>
      <c r="Y537">
        <v>6</v>
      </c>
      <c r="Z537" s="1">
        <v>41146</v>
      </c>
      <c r="AA537">
        <v>38</v>
      </c>
      <c r="AB537">
        <v>383181208255</v>
      </c>
      <c r="AC537">
        <v>38</v>
      </c>
      <c r="AD537">
        <v>8950346</v>
      </c>
      <c r="AE537">
        <v>38318</v>
      </c>
      <c r="AF537" t="b">
        <v>0</v>
      </c>
    </row>
    <row r="538" spans="1:32" x14ac:dyDescent="0.2">
      <c r="A538">
        <v>1</v>
      </c>
      <c r="B538">
        <v>537</v>
      </c>
      <c r="C538">
        <v>2</v>
      </c>
      <c r="D538" t="s">
        <v>1081</v>
      </c>
      <c r="E538" t="s">
        <v>1082</v>
      </c>
      <c r="F538" t="s">
        <v>79</v>
      </c>
      <c r="G538" t="s">
        <v>79</v>
      </c>
      <c r="H538">
        <v>16</v>
      </c>
      <c r="I538">
        <v>0</v>
      </c>
      <c r="J538">
        <v>0</v>
      </c>
      <c r="K538" t="s">
        <v>401</v>
      </c>
      <c r="L538" t="s">
        <v>79</v>
      </c>
      <c r="M538" t="s">
        <v>79</v>
      </c>
      <c r="N538" t="s">
        <v>402</v>
      </c>
      <c r="O538" t="s">
        <v>79</v>
      </c>
      <c r="P538" t="s">
        <v>79</v>
      </c>
      <c r="Q538" t="s">
        <v>79</v>
      </c>
      <c r="R538" t="s">
        <v>79</v>
      </c>
      <c r="S538" t="s">
        <v>79</v>
      </c>
      <c r="T538" t="s">
        <v>79</v>
      </c>
      <c r="U538" t="s">
        <v>79</v>
      </c>
      <c r="V538" t="s">
        <v>79</v>
      </c>
      <c r="W538">
        <v>4</v>
      </c>
      <c r="X538">
        <v>1</v>
      </c>
      <c r="Y538">
        <v>6</v>
      </c>
      <c r="Z538" s="1">
        <v>41149</v>
      </c>
      <c r="AA538">
        <v>38</v>
      </c>
      <c r="AB538">
        <v>383181208285</v>
      </c>
      <c r="AC538">
        <v>38</v>
      </c>
      <c r="AD538">
        <v>8950372</v>
      </c>
      <c r="AE538">
        <v>38318</v>
      </c>
      <c r="AF538" t="b">
        <v>0</v>
      </c>
    </row>
    <row r="539" spans="1:32" x14ac:dyDescent="0.2">
      <c r="A539">
        <v>1</v>
      </c>
      <c r="B539">
        <v>538</v>
      </c>
      <c r="C539">
        <v>2</v>
      </c>
      <c r="D539" t="s">
        <v>1083</v>
      </c>
      <c r="E539" t="s">
        <v>1084</v>
      </c>
      <c r="F539" t="s">
        <v>79</v>
      </c>
      <c r="G539" t="s">
        <v>79</v>
      </c>
      <c r="H539">
        <v>16</v>
      </c>
      <c r="I539">
        <v>0</v>
      </c>
      <c r="J539">
        <v>0</v>
      </c>
      <c r="K539" t="s">
        <v>401</v>
      </c>
      <c r="L539" t="s">
        <v>79</v>
      </c>
      <c r="M539" t="s">
        <v>79</v>
      </c>
      <c r="N539" t="s">
        <v>402</v>
      </c>
      <c r="O539" t="s">
        <v>79</v>
      </c>
      <c r="P539" t="s">
        <v>79</v>
      </c>
      <c r="Q539" t="s">
        <v>79</v>
      </c>
      <c r="R539" t="s">
        <v>79</v>
      </c>
      <c r="S539" t="s">
        <v>79</v>
      </c>
      <c r="T539" t="s">
        <v>79</v>
      </c>
      <c r="U539" t="s">
        <v>79</v>
      </c>
      <c r="V539" t="s">
        <v>79</v>
      </c>
      <c r="W539">
        <v>4</v>
      </c>
      <c r="X539">
        <v>1</v>
      </c>
      <c r="Y539">
        <v>6</v>
      </c>
      <c r="Z539" s="1">
        <v>41327</v>
      </c>
      <c r="AA539">
        <v>38</v>
      </c>
      <c r="AB539">
        <v>383181302225</v>
      </c>
      <c r="AC539">
        <v>38</v>
      </c>
      <c r="AD539">
        <v>8852680</v>
      </c>
      <c r="AE539">
        <v>38318</v>
      </c>
      <c r="AF539" t="b">
        <v>0</v>
      </c>
    </row>
    <row r="540" spans="1:32" x14ac:dyDescent="0.2">
      <c r="A540">
        <v>1</v>
      </c>
      <c r="B540">
        <v>539</v>
      </c>
      <c r="C540">
        <v>2</v>
      </c>
      <c r="D540" t="s">
        <v>1085</v>
      </c>
      <c r="E540" t="s">
        <v>1086</v>
      </c>
      <c r="F540" t="s">
        <v>79</v>
      </c>
      <c r="G540" t="s">
        <v>79</v>
      </c>
      <c r="H540">
        <v>16</v>
      </c>
      <c r="I540">
        <v>0</v>
      </c>
      <c r="J540">
        <v>0</v>
      </c>
      <c r="K540" t="s">
        <v>401</v>
      </c>
      <c r="L540" t="s">
        <v>79</v>
      </c>
      <c r="M540" t="s">
        <v>79</v>
      </c>
      <c r="N540" t="s">
        <v>402</v>
      </c>
      <c r="O540" t="s">
        <v>79</v>
      </c>
      <c r="P540" t="s">
        <v>79</v>
      </c>
      <c r="Q540" t="s">
        <v>79</v>
      </c>
      <c r="R540" t="s">
        <v>79</v>
      </c>
      <c r="S540" t="s">
        <v>79</v>
      </c>
      <c r="T540" t="s">
        <v>79</v>
      </c>
      <c r="U540" t="s">
        <v>79</v>
      </c>
      <c r="V540" t="s">
        <v>79</v>
      </c>
      <c r="W540">
        <v>4</v>
      </c>
      <c r="X540">
        <v>1</v>
      </c>
      <c r="Y540">
        <v>5</v>
      </c>
      <c r="Z540" s="1">
        <v>41541</v>
      </c>
      <c r="AA540">
        <v>38</v>
      </c>
      <c r="AB540">
        <v>383181309245</v>
      </c>
      <c r="AC540">
        <v>38</v>
      </c>
      <c r="AD540">
        <v>9152971</v>
      </c>
      <c r="AE540">
        <v>38318</v>
      </c>
      <c r="AF540" t="b">
        <v>0</v>
      </c>
    </row>
    <row r="541" spans="1:32" x14ac:dyDescent="0.2">
      <c r="A541">
        <v>1</v>
      </c>
      <c r="B541">
        <v>540</v>
      </c>
      <c r="C541">
        <v>2</v>
      </c>
      <c r="D541" t="s">
        <v>1087</v>
      </c>
      <c r="E541" t="s">
        <v>1088</v>
      </c>
      <c r="F541" t="s">
        <v>79</v>
      </c>
      <c r="G541" t="s">
        <v>79</v>
      </c>
      <c r="H541">
        <v>16</v>
      </c>
      <c r="I541">
        <v>0</v>
      </c>
      <c r="J541">
        <v>0</v>
      </c>
      <c r="K541" t="s">
        <v>401</v>
      </c>
      <c r="L541" t="s">
        <v>79</v>
      </c>
      <c r="M541" t="s">
        <v>79</v>
      </c>
      <c r="N541" t="s">
        <v>402</v>
      </c>
      <c r="O541" t="s">
        <v>79</v>
      </c>
      <c r="P541" t="s">
        <v>79</v>
      </c>
      <c r="Q541" t="s">
        <v>79</v>
      </c>
      <c r="R541" t="s">
        <v>79</v>
      </c>
      <c r="S541" t="s">
        <v>79</v>
      </c>
      <c r="T541" t="s">
        <v>79</v>
      </c>
      <c r="U541" t="s">
        <v>79</v>
      </c>
      <c r="V541" t="s">
        <v>79</v>
      </c>
      <c r="W541">
        <v>4</v>
      </c>
      <c r="X541">
        <v>1</v>
      </c>
      <c r="Y541">
        <v>5</v>
      </c>
      <c r="Z541" s="1">
        <v>41545</v>
      </c>
      <c r="AA541">
        <v>38</v>
      </c>
      <c r="AB541">
        <v>383181309285</v>
      </c>
      <c r="AC541">
        <v>38</v>
      </c>
      <c r="AD541">
        <v>9153001</v>
      </c>
      <c r="AE541">
        <v>38318</v>
      </c>
      <c r="AF541" t="b">
        <v>0</v>
      </c>
    </row>
    <row r="542" spans="1:32" x14ac:dyDescent="0.2">
      <c r="A542">
        <v>1</v>
      </c>
      <c r="B542">
        <v>541</v>
      </c>
      <c r="C542">
        <v>2</v>
      </c>
      <c r="D542" t="s">
        <v>1089</v>
      </c>
      <c r="E542" t="s">
        <v>1090</v>
      </c>
      <c r="F542" t="s">
        <v>79</v>
      </c>
      <c r="G542" t="s">
        <v>79</v>
      </c>
      <c r="H542">
        <v>16</v>
      </c>
      <c r="I542">
        <v>0</v>
      </c>
      <c r="J542">
        <v>0</v>
      </c>
      <c r="K542" t="s">
        <v>401</v>
      </c>
      <c r="L542" t="s">
        <v>79</v>
      </c>
      <c r="M542" t="s">
        <v>79</v>
      </c>
      <c r="N542" t="s">
        <v>402</v>
      </c>
      <c r="O542" t="s">
        <v>79</v>
      </c>
      <c r="P542" t="s">
        <v>79</v>
      </c>
      <c r="Q542" t="s">
        <v>79</v>
      </c>
      <c r="R542" t="s">
        <v>79</v>
      </c>
      <c r="S542" t="s">
        <v>79</v>
      </c>
      <c r="T542" t="s">
        <v>79</v>
      </c>
      <c r="U542" t="s">
        <v>79</v>
      </c>
      <c r="V542" t="s">
        <v>79</v>
      </c>
      <c r="W542">
        <v>4</v>
      </c>
      <c r="X542">
        <v>1</v>
      </c>
      <c r="Y542">
        <v>5</v>
      </c>
      <c r="Z542" s="1">
        <v>41656</v>
      </c>
      <c r="AA542">
        <v>38</v>
      </c>
      <c r="AB542">
        <v>383181401175</v>
      </c>
      <c r="AC542">
        <v>38</v>
      </c>
      <c r="AD542">
        <v>9153037</v>
      </c>
      <c r="AE542">
        <v>38318</v>
      </c>
      <c r="AF542" t="b">
        <v>0</v>
      </c>
    </row>
    <row r="543" spans="1:32" x14ac:dyDescent="0.2">
      <c r="A543">
        <v>1</v>
      </c>
      <c r="B543">
        <v>542</v>
      </c>
      <c r="C543">
        <v>2</v>
      </c>
      <c r="D543" t="s">
        <v>1091</v>
      </c>
      <c r="E543" t="s">
        <v>1092</v>
      </c>
      <c r="F543" t="s">
        <v>79</v>
      </c>
      <c r="G543" t="s">
        <v>79</v>
      </c>
      <c r="H543">
        <v>16</v>
      </c>
      <c r="I543">
        <v>0</v>
      </c>
      <c r="J543">
        <v>0</v>
      </c>
      <c r="K543" t="s">
        <v>401</v>
      </c>
      <c r="L543" t="s">
        <v>79</v>
      </c>
      <c r="M543" t="s">
        <v>79</v>
      </c>
      <c r="N543" t="s">
        <v>402</v>
      </c>
      <c r="O543" t="s">
        <v>79</v>
      </c>
      <c r="P543" t="s">
        <v>79</v>
      </c>
      <c r="Q543" t="s">
        <v>79</v>
      </c>
      <c r="R543" t="s">
        <v>79</v>
      </c>
      <c r="S543" t="s">
        <v>79</v>
      </c>
      <c r="T543" t="s">
        <v>79</v>
      </c>
      <c r="U543" t="s">
        <v>79</v>
      </c>
      <c r="V543" t="s">
        <v>79</v>
      </c>
      <c r="W543">
        <v>4</v>
      </c>
      <c r="X543">
        <v>1</v>
      </c>
      <c r="Y543">
        <v>5</v>
      </c>
      <c r="Z543" s="1">
        <v>41720</v>
      </c>
      <c r="AA543">
        <v>38</v>
      </c>
      <c r="AB543">
        <v>383181403225</v>
      </c>
      <c r="AC543">
        <v>38</v>
      </c>
      <c r="AD543">
        <v>9456098</v>
      </c>
      <c r="AE543">
        <v>38318</v>
      </c>
      <c r="AF543" t="b">
        <v>0</v>
      </c>
    </row>
    <row r="544" spans="1:32" x14ac:dyDescent="0.2">
      <c r="A544">
        <v>1</v>
      </c>
      <c r="B544">
        <v>543</v>
      </c>
      <c r="C544">
        <v>2</v>
      </c>
      <c r="D544" t="s">
        <v>1093</v>
      </c>
      <c r="E544" t="s">
        <v>1094</v>
      </c>
      <c r="F544" t="s">
        <v>79</v>
      </c>
      <c r="G544" t="s">
        <v>79</v>
      </c>
      <c r="H544">
        <v>16</v>
      </c>
      <c r="I544">
        <v>0</v>
      </c>
      <c r="J544">
        <v>0</v>
      </c>
      <c r="K544" t="s">
        <v>401</v>
      </c>
      <c r="L544" t="s">
        <v>79</v>
      </c>
      <c r="M544" t="s">
        <v>79</v>
      </c>
      <c r="N544" t="s">
        <v>402</v>
      </c>
      <c r="O544" t="s">
        <v>79</v>
      </c>
      <c r="P544" t="s">
        <v>79</v>
      </c>
      <c r="Q544" t="s">
        <v>79</v>
      </c>
      <c r="R544" t="s">
        <v>79</v>
      </c>
      <c r="S544" t="s">
        <v>79</v>
      </c>
      <c r="T544" t="s">
        <v>79</v>
      </c>
      <c r="U544" t="s">
        <v>79</v>
      </c>
      <c r="V544" t="s">
        <v>79</v>
      </c>
      <c r="W544">
        <v>4</v>
      </c>
      <c r="X544">
        <v>1</v>
      </c>
      <c r="Y544">
        <v>4</v>
      </c>
      <c r="Z544" s="1">
        <v>41806</v>
      </c>
      <c r="AA544">
        <v>38</v>
      </c>
      <c r="AB544">
        <v>383181406165</v>
      </c>
      <c r="AC544">
        <v>38</v>
      </c>
      <c r="AD544">
        <v>9456103</v>
      </c>
      <c r="AE544">
        <v>38318</v>
      </c>
      <c r="AF544" t="b">
        <v>0</v>
      </c>
    </row>
    <row r="545" spans="1:32" x14ac:dyDescent="0.2">
      <c r="A545">
        <v>1</v>
      </c>
      <c r="B545">
        <v>544</v>
      </c>
      <c r="C545">
        <v>2</v>
      </c>
      <c r="D545" t="s">
        <v>1095</v>
      </c>
      <c r="E545" t="s">
        <v>1096</v>
      </c>
      <c r="F545" t="s">
        <v>79</v>
      </c>
      <c r="G545" t="s">
        <v>79</v>
      </c>
      <c r="H545">
        <v>16</v>
      </c>
      <c r="I545">
        <v>0</v>
      </c>
      <c r="J545">
        <v>0</v>
      </c>
      <c r="K545" t="s">
        <v>401</v>
      </c>
      <c r="L545" t="s">
        <v>79</v>
      </c>
      <c r="M545" t="s">
        <v>79</v>
      </c>
      <c r="N545" t="s">
        <v>402</v>
      </c>
      <c r="O545" t="s">
        <v>79</v>
      </c>
      <c r="P545" t="s">
        <v>79</v>
      </c>
      <c r="Q545" t="s">
        <v>79</v>
      </c>
      <c r="R545" t="s">
        <v>79</v>
      </c>
      <c r="S545" t="s">
        <v>79</v>
      </c>
      <c r="T545" t="s">
        <v>79</v>
      </c>
      <c r="U545" t="s">
        <v>79</v>
      </c>
      <c r="V545" t="s">
        <v>79</v>
      </c>
      <c r="W545">
        <v>4</v>
      </c>
      <c r="X545">
        <v>1</v>
      </c>
      <c r="Y545">
        <v>4</v>
      </c>
      <c r="Z545" s="1">
        <v>41888</v>
      </c>
      <c r="AA545">
        <v>38</v>
      </c>
      <c r="AB545">
        <v>383181409065</v>
      </c>
      <c r="AC545">
        <v>38</v>
      </c>
      <c r="AD545">
        <v>9456096</v>
      </c>
      <c r="AE545">
        <v>38318</v>
      </c>
      <c r="AF545" t="b">
        <v>0</v>
      </c>
    </row>
    <row r="546" spans="1:32" x14ac:dyDescent="0.2">
      <c r="A546">
        <v>1</v>
      </c>
      <c r="B546">
        <v>545</v>
      </c>
      <c r="C546">
        <v>2</v>
      </c>
      <c r="D546" t="s">
        <v>2849</v>
      </c>
      <c r="E546" t="s">
        <v>2850</v>
      </c>
      <c r="F546" t="s">
        <v>79</v>
      </c>
      <c r="G546" t="s">
        <v>79</v>
      </c>
      <c r="H546">
        <v>16</v>
      </c>
      <c r="I546">
        <v>0</v>
      </c>
      <c r="J546">
        <v>0</v>
      </c>
      <c r="K546" t="s">
        <v>401</v>
      </c>
      <c r="L546" t="s">
        <v>79</v>
      </c>
      <c r="M546" t="s">
        <v>79</v>
      </c>
      <c r="N546" t="s">
        <v>402</v>
      </c>
      <c r="O546" t="s">
        <v>79</v>
      </c>
      <c r="P546" t="s">
        <v>79</v>
      </c>
      <c r="Q546" t="s">
        <v>79</v>
      </c>
      <c r="R546" t="s">
        <v>79</v>
      </c>
      <c r="S546" t="s">
        <v>79</v>
      </c>
      <c r="T546" t="s">
        <v>79</v>
      </c>
      <c r="U546" t="s">
        <v>79</v>
      </c>
      <c r="V546" t="s">
        <v>79</v>
      </c>
      <c r="W546">
        <v>4</v>
      </c>
      <c r="X546">
        <v>1</v>
      </c>
      <c r="Y546">
        <v>3</v>
      </c>
      <c r="Z546" s="1">
        <v>42102</v>
      </c>
      <c r="AA546">
        <v>38</v>
      </c>
      <c r="AB546">
        <v>383181504085</v>
      </c>
      <c r="AC546">
        <v>38</v>
      </c>
      <c r="AD546">
        <v>9500643</v>
      </c>
      <c r="AE546">
        <v>38318</v>
      </c>
      <c r="AF546" t="b">
        <v>0</v>
      </c>
    </row>
    <row r="547" spans="1:32" x14ac:dyDescent="0.2">
      <c r="A547">
        <v>1</v>
      </c>
      <c r="B547">
        <v>546</v>
      </c>
      <c r="C547">
        <v>2</v>
      </c>
      <c r="D547" t="s">
        <v>2851</v>
      </c>
      <c r="E547" t="s">
        <v>2852</v>
      </c>
      <c r="F547" t="s">
        <v>79</v>
      </c>
      <c r="G547" t="s">
        <v>79</v>
      </c>
      <c r="H547">
        <v>16</v>
      </c>
      <c r="I547">
        <v>0</v>
      </c>
      <c r="J547">
        <v>0</v>
      </c>
      <c r="K547" t="s">
        <v>401</v>
      </c>
      <c r="L547" t="s">
        <v>79</v>
      </c>
      <c r="M547" t="s">
        <v>79</v>
      </c>
      <c r="N547" t="s">
        <v>402</v>
      </c>
      <c r="O547" t="s">
        <v>79</v>
      </c>
      <c r="P547" t="s">
        <v>79</v>
      </c>
      <c r="Q547" t="s">
        <v>79</v>
      </c>
      <c r="R547" t="s">
        <v>79</v>
      </c>
      <c r="S547" t="s">
        <v>79</v>
      </c>
      <c r="T547" t="s">
        <v>79</v>
      </c>
      <c r="U547" t="s">
        <v>79</v>
      </c>
      <c r="V547" t="s">
        <v>79</v>
      </c>
      <c r="W547">
        <v>4</v>
      </c>
      <c r="X547">
        <v>1</v>
      </c>
      <c r="Y547">
        <v>3</v>
      </c>
      <c r="Z547" s="1">
        <v>42201</v>
      </c>
      <c r="AA547">
        <v>38</v>
      </c>
      <c r="AB547">
        <v>383181507165</v>
      </c>
      <c r="AC547">
        <v>38</v>
      </c>
      <c r="AD547">
        <v>9468393</v>
      </c>
      <c r="AE547">
        <v>38318</v>
      </c>
      <c r="AF547" t="b">
        <v>0</v>
      </c>
    </row>
    <row r="548" spans="1:32" x14ac:dyDescent="0.2">
      <c r="A548">
        <v>1</v>
      </c>
      <c r="B548">
        <v>547</v>
      </c>
      <c r="C548">
        <v>2</v>
      </c>
      <c r="D548" t="s">
        <v>1097</v>
      </c>
      <c r="E548" t="s">
        <v>1098</v>
      </c>
      <c r="F548" t="s">
        <v>79</v>
      </c>
      <c r="G548" t="s">
        <v>79</v>
      </c>
      <c r="H548">
        <v>16</v>
      </c>
      <c r="I548">
        <v>0</v>
      </c>
      <c r="J548">
        <v>0</v>
      </c>
      <c r="K548" t="s">
        <v>401</v>
      </c>
      <c r="L548" t="s">
        <v>79</v>
      </c>
      <c r="M548" t="s">
        <v>79</v>
      </c>
      <c r="N548" t="s">
        <v>402</v>
      </c>
      <c r="O548" t="s">
        <v>79</v>
      </c>
      <c r="P548" t="s">
        <v>79</v>
      </c>
      <c r="Q548" t="s">
        <v>79</v>
      </c>
      <c r="R548" t="s">
        <v>79</v>
      </c>
      <c r="S548" t="s">
        <v>79</v>
      </c>
      <c r="T548" t="s">
        <v>79</v>
      </c>
      <c r="U548" t="s">
        <v>79</v>
      </c>
      <c r="V548" t="s">
        <v>79</v>
      </c>
      <c r="W548">
        <v>4</v>
      </c>
      <c r="X548">
        <v>1</v>
      </c>
      <c r="Y548">
        <v>3</v>
      </c>
      <c r="Z548" s="1">
        <v>42210</v>
      </c>
      <c r="AA548">
        <v>38</v>
      </c>
      <c r="AB548">
        <v>383181507255</v>
      </c>
      <c r="AC548">
        <v>38</v>
      </c>
      <c r="AD548">
        <v>9468396</v>
      </c>
      <c r="AE548">
        <v>38318</v>
      </c>
      <c r="AF548" t="b">
        <v>0</v>
      </c>
    </row>
    <row r="549" spans="1:32" x14ac:dyDescent="0.2">
      <c r="A549">
        <v>1</v>
      </c>
      <c r="B549">
        <v>548</v>
      </c>
      <c r="C549">
        <v>2</v>
      </c>
      <c r="D549" t="s">
        <v>1099</v>
      </c>
      <c r="E549" t="s">
        <v>1100</v>
      </c>
      <c r="F549" t="s">
        <v>79</v>
      </c>
      <c r="G549" t="s">
        <v>79</v>
      </c>
      <c r="H549">
        <v>16</v>
      </c>
      <c r="I549">
        <v>0</v>
      </c>
      <c r="J549">
        <v>0</v>
      </c>
      <c r="K549" t="s">
        <v>401</v>
      </c>
      <c r="L549" t="s">
        <v>79</v>
      </c>
      <c r="M549" t="s">
        <v>79</v>
      </c>
      <c r="N549" t="s">
        <v>402</v>
      </c>
      <c r="O549" t="s">
        <v>79</v>
      </c>
      <c r="P549" t="s">
        <v>79</v>
      </c>
      <c r="Q549" t="s">
        <v>79</v>
      </c>
      <c r="R549" t="s">
        <v>79</v>
      </c>
      <c r="S549" t="s">
        <v>79</v>
      </c>
      <c r="T549" t="s">
        <v>79</v>
      </c>
      <c r="U549" t="s">
        <v>79</v>
      </c>
      <c r="V549" t="s">
        <v>79</v>
      </c>
      <c r="W549">
        <v>4</v>
      </c>
      <c r="X549">
        <v>1</v>
      </c>
      <c r="Y549">
        <v>1</v>
      </c>
      <c r="Z549" s="1">
        <v>42851</v>
      </c>
      <c r="AA549">
        <v>38</v>
      </c>
      <c r="AB549">
        <v>383181704265</v>
      </c>
      <c r="AC549">
        <v>38</v>
      </c>
      <c r="AD549">
        <v>9500646</v>
      </c>
      <c r="AE549">
        <v>38318</v>
      </c>
      <c r="AF549" t="b">
        <v>0</v>
      </c>
    </row>
    <row r="550" spans="1:32" x14ac:dyDescent="0.2">
      <c r="A550">
        <v>1</v>
      </c>
      <c r="B550">
        <v>549</v>
      </c>
      <c r="C550">
        <v>1</v>
      </c>
      <c r="D550" t="s">
        <v>2853</v>
      </c>
      <c r="E550" t="s">
        <v>2854</v>
      </c>
      <c r="F550" t="s">
        <v>79</v>
      </c>
      <c r="G550" t="s">
        <v>79</v>
      </c>
      <c r="H550">
        <v>3</v>
      </c>
      <c r="I550">
        <v>0</v>
      </c>
      <c r="J550">
        <v>0</v>
      </c>
      <c r="K550" t="s">
        <v>403</v>
      </c>
      <c r="L550" t="s">
        <v>79</v>
      </c>
      <c r="M550" t="s">
        <v>79</v>
      </c>
      <c r="N550" t="s">
        <v>403</v>
      </c>
      <c r="O550" t="s">
        <v>79</v>
      </c>
      <c r="P550" t="s">
        <v>79</v>
      </c>
      <c r="Q550" t="s">
        <v>79</v>
      </c>
      <c r="R550" t="s">
        <v>79</v>
      </c>
      <c r="S550" t="s">
        <v>79</v>
      </c>
      <c r="T550" t="s">
        <v>79</v>
      </c>
      <c r="U550" t="s">
        <v>79</v>
      </c>
      <c r="V550" t="s">
        <v>79</v>
      </c>
      <c r="W550">
        <v>4</v>
      </c>
      <c r="X550">
        <v>3</v>
      </c>
      <c r="Y550">
        <v>3</v>
      </c>
      <c r="Z550" s="1">
        <v>38953</v>
      </c>
      <c r="AA550">
        <v>38</v>
      </c>
      <c r="AB550">
        <v>383250608240</v>
      </c>
      <c r="AC550">
        <v>38</v>
      </c>
      <c r="AD550">
        <v>6902530</v>
      </c>
      <c r="AE550">
        <v>38325</v>
      </c>
      <c r="AF550" t="b">
        <v>0</v>
      </c>
    </row>
    <row r="551" spans="1:32" x14ac:dyDescent="0.2">
      <c r="A551">
        <v>1</v>
      </c>
      <c r="B551">
        <v>550</v>
      </c>
      <c r="C551">
        <v>1</v>
      </c>
      <c r="D551" t="s">
        <v>2855</v>
      </c>
      <c r="E551" t="s">
        <v>2856</v>
      </c>
      <c r="F551" t="s">
        <v>79</v>
      </c>
      <c r="G551" t="s">
        <v>79</v>
      </c>
      <c r="H551">
        <v>3</v>
      </c>
      <c r="I551">
        <v>0</v>
      </c>
      <c r="J551">
        <v>0</v>
      </c>
      <c r="K551" t="s">
        <v>403</v>
      </c>
      <c r="L551" t="s">
        <v>79</v>
      </c>
      <c r="M551" t="s">
        <v>79</v>
      </c>
      <c r="N551" t="s">
        <v>403</v>
      </c>
      <c r="O551" t="s">
        <v>79</v>
      </c>
      <c r="P551" t="s">
        <v>79</v>
      </c>
      <c r="Q551" t="s">
        <v>79</v>
      </c>
      <c r="R551" t="s">
        <v>79</v>
      </c>
      <c r="S551" t="s">
        <v>79</v>
      </c>
      <c r="T551" t="s">
        <v>79</v>
      </c>
      <c r="U551" t="s">
        <v>79</v>
      </c>
      <c r="V551" t="s">
        <v>79</v>
      </c>
      <c r="W551">
        <v>4</v>
      </c>
      <c r="X551">
        <v>3</v>
      </c>
      <c r="Y551">
        <v>2</v>
      </c>
      <c r="Z551" s="1">
        <v>39365</v>
      </c>
      <c r="AA551">
        <v>38</v>
      </c>
      <c r="AB551">
        <v>383250710100</v>
      </c>
      <c r="AC551">
        <v>38</v>
      </c>
      <c r="AD551">
        <v>8604224</v>
      </c>
      <c r="AE551">
        <v>38325</v>
      </c>
      <c r="AF551" t="b">
        <v>0</v>
      </c>
    </row>
    <row r="552" spans="1:32" x14ac:dyDescent="0.2">
      <c r="A552">
        <v>1</v>
      </c>
      <c r="B552">
        <v>551</v>
      </c>
      <c r="C552">
        <v>1</v>
      </c>
      <c r="D552" t="s">
        <v>2857</v>
      </c>
      <c r="E552" t="s">
        <v>2858</v>
      </c>
      <c r="F552" t="s">
        <v>79</v>
      </c>
      <c r="G552" t="s">
        <v>79</v>
      </c>
      <c r="H552">
        <v>3</v>
      </c>
      <c r="I552">
        <v>0</v>
      </c>
      <c r="J552">
        <v>0</v>
      </c>
      <c r="K552" t="s">
        <v>403</v>
      </c>
      <c r="L552" t="s">
        <v>79</v>
      </c>
      <c r="M552" t="s">
        <v>79</v>
      </c>
      <c r="N552" t="s">
        <v>403</v>
      </c>
      <c r="O552" t="s">
        <v>79</v>
      </c>
      <c r="P552" t="s">
        <v>79</v>
      </c>
      <c r="Q552" t="s">
        <v>79</v>
      </c>
      <c r="R552" t="s">
        <v>79</v>
      </c>
      <c r="S552" t="s">
        <v>79</v>
      </c>
      <c r="T552" t="s">
        <v>79</v>
      </c>
      <c r="U552" t="s">
        <v>79</v>
      </c>
      <c r="V552" t="s">
        <v>79</v>
      </c>
      <c r="W552">
        <v>4</v>
      </c>
      <c r="X552">
        <v>3</v>
      </c>
      <c r="Y552">
        <v>1</v>
      </c>
      <c r="Z552" s="1">
        <v>39660</v>
      </c>
      <c r="AA552">
        <v>38</v>
      </c>
      <c r="AB552">
        <v>383250807310</v>
      </c>
      <c r="AC552">
        <v>38</v>
      </c>
      <c r="AD552">
        <v>9443597</v>
      </c>
      <c r="AE552">
        <v>38325</v>
      </c>
      <c r="AF552" t="b">
        <v>0</v>
      </c>
    </row>
    <row r="553" spans="1:32" x14ac:dyDescent="0.2">
      <c r="A553">
        <v>1</v>
      </c>
      <c r="B553">
        <v>552</v>
      </c>
      <c r="C553">
        <v>1</v>
      </c>
      <c r="D553" t="s">
        <v>2859</v>
      </c>
      <c r="E553" t="s">
        <v>2860</v>
      </c>
      <c r="F553" t="s">
        <v>79</v>
      </c>
      <c r="G553" t="s">
        <v>79</v>
      </c>
      <c r="H553">
        <v>3</v>
      </c>
      <c r="I553">
        <v>0</v>
      </c>
      <c r="J553">
        <v>0</v>
      </c>
      <c r="K553" t="s">
        <v>403</v>
      </c>
      <c r="L553" t="s">
        <v>79</v>
      </c>
      <c r="M553" t="s">
        <v>79</v>
      </c>
      <c r="N553" t="s">
        <v>403</v>
      </c>
      <c r="O553" t="s">
        <v>79</v>
      </c>
      <c r="P553" t="s">
        <v>79</v>
      </c>
      <c r="Q553" t="s">
        <v>79</v>
      </c>
      <c r="R553" t="s">
        <v>79</v>
      </c>
      <c r="S553" t="s">
        <v>79</v>
      </c>
      <c r="T553" t="s">
        <v>79</v>
      </c>
      <c r="U553" t="s">
        <v>79</v>
      </c>
      <c r="V553" t="s">
        <v>79</v>
      </c>
      <c r="W553">
        <v>4</v>
      </c>
      <c r="X553">
        <v>3</v>
      </c>
      <c r="Y553">
        <v>1</v>
      </c>
      <c r="Z553" s="1">
        <v>39692</v>
      </c>
      <c r="AA553">
        <v>38</v>
      </c>
      <c r="AB553">
        <v>383250809010</v>
      </c>
      <c r="AC553">
        <v>38</v>
      </c>
      <c r="AD553">
        <v>9312349</v>
      </c>
      <c r="AE553">
        <v>38325</v>
      </c>
      <c r="AF553" t="b">
        <v>0</v>
      </c>
    </row>
    <row r="554" spans="1:32" x14ac:dyDescent="0.2">
      <c r="A554">
        <v>1</v>
      </c>
      <c r="B554">
        <v>553</v>
      </c>
      <c r="C554">
        <v>1</v>
      </c>
      <c r="D554" t="s">
        <v>2861</v>
      </c>
      <c r="E554" t="s">
        <v>2862</v>
      </c>
      <c r="F554" t="s">
        <v>79</v>
      </c>
      <c r="G554" t="s">
        <v>79</v>
      </c>
      <c r="H554">
        <v>3</v>
      </c>
      <c r="I554">
        <v>0</v>
      </c>
      <c r="J554">
        <v>0</v>
      </c>
      <c r="K554" t="s">
        <v>403</v>
      </c>
      <c r="L554" t="s">
        <v>79</v>
      </c>
      <c r="M554" t="s">
        <v>79</v>
      </c>
      <c r="N554" t="s">
        <v>403</v>
      </c>
      <c r="O554" t="s">
        <v>79</v>
      </c>
      <c r="P554" t="s">
        <v>79</v>
      </c>
      <c r="Q554" t="s">
        <v>79</v>
      </c>
      <c r="R554" t="s">
        <v>79</v>
      </c>
      <c r="S554" t="s">
        <v>79</v>
      </c>
      <c r="T554" t="s">
        <v>79</v>
      </c>
      <c r="U554" t="s">
        <v>79</v>
      </c>
      <c r="V554" t="s">
        <v>79</v>
      </c>
      <c r="W554">
        <v>4</v>
      </c>
      <c r="X554">
        <v>3</v>
      </c>
      <c r="Y554">
        <v>1</v>
      </c>
      <c r="Z554" s="1">
        <v>39702</v>
      </c>
      <c r="AA554">
        <v>38</v>
      </c>
      <c r="AB554">
        <v>383250809110</v>
      </c>
      <c r="AC554">
        <v>38</v>
      </c>
      <c r="AD554">
        <v>9206130</v>
      </c>
      <c r="AE554">
        <v>38325</v>
      </c>
      <c r="AF554" t="b">
        <v>0</v>
      </c>
    </row>
    <row r="555" spans="1:32" x14ac:dyDescent="0.2">
      <c r="A555">
        <v>1</v>
      </c>
      <c r="B555">
        <v>554</v>
      </c>
      <c r="C555">
        <v>1</v>
      </c>
      <c r="D555" t="s">
        <v>2863</v>
      </c>
      <c r="E555" t="s">
        <v>2864</v>
      </c>
      <c r="F555" t="s">
        <v>79</v>
      </c>
      <c r="G555" t="s">
        <v>79</v>
      </c>
      <c r="H555">
        <v>3</v>
      </c>
      <c r="I555">
        <v>0</v>
      </c>
      <c r="J555">
        <v>0</v>
      </c>
      <c r="K555" t="s">
        <v>403</v>
      </c>
      <c r="L555" t="s">
        <v>79</v>
      </c>
      <c r="M555" t="s">
        <v>79</v>
      </c>
      <c r="N555" t="s">
        <v>403</v>
      </c>
      <c r="O555" t="s">
        <v>79</v>
      </c>
      <c r="P555" t="s">
        <v>79</v>
      </c>
      <c r="Q555" t="s">
        <v>79</v>
      </c>
      <c r="R555" t="s">
        <v>79</v>
      </c>
      <c r="S555" t="s">
        <v>79</v>
      </c>
      <c r="T555" t="s">
        <v>79</v>
      </c>
      <c r="U555" t="s">
        <v>79</v>
      </c>
      <c r="V555" t="s">
        <v>79</v>
      </c>
      <c r="W555">
        <v>4</v>
      </c>
      <c r="X555">
        <v>2</v>
      </c>
      <c r="Y555">
        <v>3</v>
      </c>
      <c r="Z555" s="1">
        <v>39916</v>
      </c>
      <c r="AA555">
        <v>38</v>
      </c>
      <c r="AB555">
        <v>383250904130</v>
      </c>
      <c r="AC555">
        <v>38</v>
      </c>
      <c r="AD555">
        <v>9452483</v>
      </c>
      <c r="AE555">
        <v>38325</v>
      </c>
      <c r="AF555" t="b">
        <v>0</v>
      </c>
    </row>
    <row r="556" spans="1:32" x14ac:dyDescent="0.2">
      <c r="A556">
        <v>1</v>
      </c>
      <c r="B556">
        <v>555</v>
      </c>
      <c r="C556">
        <v>1</v>
      </c>
      <c r="D556" t="s">
        <v>2865</v>
      </c>
      <c r="E556" t="s">
        <v>2866</v>
      </c>
      <c r="F556" t="s">
        <v>79</v>
      </c>
      <c r="G556" t="s">
        <v>79</v>
      </c>
      <c r="H556">
        <v>3</v>
      </c>
      <c r="I556">
        <v>0</v>
      </c>
      <c r="J556">
        <v>0</v>
      </c>
      <c r="K556" t="s">
        <v>403</v>
      </c>
      <c r="L556" t="s">
        <v>79</v>
      </c>
      <c r="M556" t="s">
        <v>79</v>
      </c>
      <c r="N556" t="s">
        <v>403</v>
      </c>
      <c r="O556" t="s">
        <v>79</v>
      </c>
      <c r="P556" t="s">
        <v>79</v>
      </c>
      <c r="Q556" t="s">
        <v>79</v>
      </c>
      <c r="R556" t="s">
        <v>79</v>
      </c>
      <c r="S556" t="s">
        <v>79</v>
      </c>
      <c r="T556" t="s">
        <v>79</v>
      </c>
      <c r="U556" t="s">
        <v>79</v>
      </c>
      <c r="V556" t="s">
        <v>79</v>
      </c>
      <c r="W556">
        <v>4</v>
      </c>
      <c r="X556">
        <v>2</v>
      </c>
      <c r="Y556">
        <v>3</v>
      </c>
      <c r="Z556" s="1">
        <v>39989</v>
      </c>
      <c r="AA556">
        <v>38</v>
      </c>
      <c r="AB556">
        <v>383250906250</v>
      </c>
      <c r="AC556">
        <v>38</v>
      </c>
      <c r="AD556">
        <v>7356636</v>
      </c>
      <c r="AE556">
        <v>38325</v>
      </c>
      <c r="AF556" t="b">
        <v>0</v>
      </c>
    </row>
    <row r="557" spans="1:32" x14ac:dyDescent="0.2">
      <c r="A557">
        <v>1</v>
      </c>
      <c r="B557">
        <v>556</v>
      </c>
      <c r="C557">
        <v>1</v>
      </c>
      <c r="D557" t="s">
        <v>2867</v>
      </c>
      <c r="E557" t="s">
        <v>2868</v>
      </c>
      <c r="F557" t="s">
        <v>79</v>
      </c>
      <c r="G557" t="s">
        <v>79</v>
      </c>
      <c r="H557">
        <v>3</v>
      </c>
      <c r="I557">
        <v>0</v>
      </c>
      <c r="J557">
        <v>0</v>
      </c>
      <c r="K557" t="s">
        <v>403</v>
      </c>
      <c r="L557" t="s">
        <v>79</v>
      </c>
      <c r="M557" t="s">
        <v>79</v>
      </c>
      <c r="N557" t="s">
        <v>403</v>
      </c>
      <c r="O557" t="s">
        <v>79</v>
      </c>
      <c r="P557" t="s">
        <v>79</v>
      </c>
      <c r="Q557" t="s">
        <v>79</v>
      </c>
      <c r="R557" t="s">
        <v>79</v>
      </c>
      <c r="S557" t="s">
        <v>79</v>
      </c>
      <c r="T557" t="s">
        <v>79</v>
      </c>
      <c r="U557" t="s">
        <v>79</v>
      </c>
      <c r="V557" t="s">
        <v>79</v>
      </c>
      <c r="W557">
        <v>4</v>
      </c>
      <c r="X557">
        <v>2</v>
      </c>
      <c r="Y557">
        <v>3</v>
      </c>
      <c r="Z557" s="1">
        <v>40017</v>
      </c>
      <c r="AA557">
        <v>38</v>
      </c>
      <c r="AB557">
        <v>383250907230</v>
      </c>
      <c r="AC557">
        <v>38</v>
      </c>
      <c r="AD557">
        <v>9471106</v>
      </c>
      <c r="AE557">
        <v>38325</v>
      </c>
      <c r="AF557" t="b">
        <v>0</v>
      </c>
    </row>
    <row r="558" spans="1:32" x14ac:dyDescent="0.2">
      <c r="A558">
        <v>1</v>
      </c>
      <c r="B558">
        <v>557</v>
      </c>
      <c r="C558">
        <v>1</v>
      </c>
      <c r="D558" t="s">
        <v>2869</v>
      </c>
      <c r="E558" t="s">
        <v>2870</v>
      </c>
      <c r="F558" t="s">
        <v>79</v>
      </c>
      <c r="G558" t="s">
        <v>79</v>
      </c>
      <c r="H558">
        <v>3</v>
      </c>
      <c r="I558">
        <v>0</v>
      </c>
      <c r="J558">
        <v>0</v>
      </c>
      <c r="K558" t="s">
        <v>403</v>
      </c>
      <c r="L558" t="s">
        <v>79</v>
      </c>
      <c r="M558" t="s">
        <v>79</v>
      </c>
      <c r="N558" t="s">
        <v>403</v>
      </c>
      <c r="O558" t="s">
        <v>79</v>
      </c>
      <c r="P558" t="s">
        <v>79</v>
      </c>
      <c r="Q558" t="s">
        <v>79</v>
      </c>
      <c r="R558" t="s">
        <v>79</v>
      </c>
      <c r="S558" t="s">
        <v>79</v>
      </c>
      <c r="T558" t="s">
        <v>79</v>
      </c>
      <c r="U558" t="s">
        <v>79</v>
      </c>
      <c r="V558" t="s">
        <v>79</v>
      </c>
      <c r="W558">
        <v>4</v>
      </c>
      <c r="X558">
        <v>2</v>
      </c>
      <c r="Y558">
        <v>3</v>
      </c>
      <c r="Z558" s="1">
        <v>40018</v>
      </c>
      <c r="AA558">
        <v>38</v>
      </c>
      <c r="AB558">
        <v>383250907240</v>
      </c>
      <c r="AC558">
        <v>38</v>
      </c>
      <c r="AD558">
        <v>8936194</v>
      </c>
      <c r="AE558">
        <v>38325</v>
      </c>
      <c r="AF558" t="b">
        <v>0</v>
      </c>
    </row>
    <row r="559" spans="1:32" x14ac:dyDescent="0.2">
      <c r="A559">
        <v>1</v>
      </c>
      <c r="B559">
        <v>558</v>
      </c>
      <c r="C559">
        <v>1</v>
      </c>
      <c r="D559" t="s">
        <v>2871</v>
      </c>
      <c r="E559" t="s">
        <v>2872</v>
      </c>
      <c r="F559" t="s">
        <v>79</v>
      </c>
      <c r="G559" t="s">
        <v>79</v>
      </c>
      <c r="H559">
        <v>3</v>
      </c>
      <c r="I559">
        <v>0</v>
      </c>
      <c r="J559">
        <v>0</v>
      </c>
      <c r="K559" t="s">
        <v>403</v>
      </c>
      <c r="L559" t="s">
        <v>79</v>
      </c>
      <c r="M559" t="s">
        <v>79</v>
      </c>
      <c r="N559" t="s">
        <v>403</v>
      </c>
      <c r="O559" t="s">
        <v>79</v>
      </c>
      <c r="P559" t="s">
        <v>79</v>
      </c>
      <c r="Q559" t="s">
        <v>79</v>
      </c>
      <c r="R559" t="s">
        <v>79</v>
      </c>
      <c r="S559" t="s">
        <v>79</v>
      </c>
      <c r="T559" t="s">
        <v>79</v>
      </c>
      <c r="U559" t="s">
        <v>79</v>
      </c>
      <c r="V559" t="s">
        <v>79</v>
      </c>
      <c r="W559">
        <v>4</v>
      </c>
      <c r="X559">
        <v>2</v>
      </c>
      <c r="Y559">
        <v>3</v>
      </c>
      <c r="Z559" s="1">
        <v>40041</v>
      </c>
      <c r="AA559">
        <v>38</v>
      </c>
      <c r="AB559">
        <v>383250908160</v>
      </c>
      <c r="AC559">
        <v>38</v>
      </c>
      <c r="AD559">
        <v>8936207</v>
      </c>
      <c r="AE559">
        <v>38325</v>
      </c>
      <c r="AF559" t="b">
        <v>0</v>
      </c>
    </row>
    <row r="560" spans="1:32" x14ac:dyDescent="0.2">
      <c r="A560">
        <v>1</v>
      </c>
      <c r="B560">
        <v>559</v>
      </c>
      <c r="C560">
        <v>1</v>
      </c>
      <c r="D560" t="s">
        <v>2873</v>
      </c>
      <c r="E560" t="s">
        <v>2874</v>
      </c>
      <c r="F560" t="s">
        <v>79</v>
      </c>
      <c r="G560" t="s">
        <v>79</v>
      </c>
      <c r="H560">
        <v>3</v>
      </c>
      <c r="I560">
        <v>0</v>
      </c>
      <c r="J560">
        <v>0</v>
      </c>
      <c r="K560" t="s">
        <v>403</v>
      </c>
      <c r="L560" t="s">
        <v>79</v>
      </c>
      <c r="M560" t="s">
        <v>79</v>
      </c>
      <c r="N560" t="s">
        <v>403</v>
      </c>
      <c r="O560" t="s">
        <v>79</v>
      </c>
      <c r="P560" t="s">
        <v>79</v>
      </c>
      <c r="Q560" t="s">
        <v>79</v>
      </c>
      <c r="R560" t="s">
        <v>79</v>
      </c>
      <c r="S560" t="s">
        <v>79</v>
      </c>
      <c r="T560" t="s">
        <v>79</v>
      </c>
      <c r="U560" t="s">
        <v>79</v>
      </c>
      <c r="V560" t="s">
        <v>79</v>
      </c>
      <c r="W560">
        <v>4</v>
      </c>
      <c r="X560">
        <v>2</v>
      </c>
      <c r="Y560">
        <v>3</v>
      </c>
      <c r="Z560" s="1">
        <v>40263</v>
      </c>
      <c r="AA560">
        <v>38</v>
      </c>
      <c r="AB560">
        <v>383251003260</v>
      </c>
      <c r="AC560">
        <v>38</v>
      </c>
      <c r="AD560">
        <v>9476168</v>
      </c>
      <c r="AE560">
        <v>38325</v>
      </c>
      <c r="AF560" t="b">
        <v>0</v>
      </c>
    </row>
    <row r="561" spans="1:32" x14ac:dyDescent="0.2">
      <c r="A561">
        <v>1</v>
      </c>
      <c r="B561">
        <v>560</v>
      </c>
      <c r="C561">
        <v>1</v>
      </c>
      <c r="D561" t="s">
        <v>2875</v>
      </c>
      <c r="E561" t="s">
        <v>2876</v>
      </c>
      <c r="F561" t="s">
        <v>79</v>
      </c>
      <c r="G561" t="s">
        <v>79</v>
      </c>
      <c r="H561">
        <v>3</v>
      </c>
      <c r="I561">
        <v>0</v>
      </c>
      <c r="J561">
        <v>0</v>
      </c>
      <c r="K561" t="s">
        <v>403</v>
      </c>
      <c r="L561" t="s">
        <v>79</v>
      </c>
      <c r="M561" t="s">
        <v>79</v>
      </c>
      <c r="N561" t="s">
        <v>403</v>
      </c>
      <c r="O561" t="s">
        <v>79</v>
      </c>
      <c r="P561" t="s">
        <v>79</v>
      </c>
      <c r="Q561" t="s">
        <v>79</v>
      </c>
      <c r="R561" t="s">
        <v>79</v>
      </c>
      <c r="S561" t="s">
        <v>79</v>
      </c>
      <c r="T561" t="s">
        <v>79</v>
      </c>
      <c r="U561" t="s">
        <v>79</v>
      </c>
      <c r="V561" t="s">
        <v>79</v>
      </c>
      <c r="W561">
        <v>4</v>
      </c>
      <c r="X561">
        <v>2</v>
      </c>
      <c r="Y561">
        <v>2</v>
      </c>
      <c r="Z561" s="1">
        <v>40350</v>
      </c>
      <c r="AA561">
        <v>38</v>
      </c>
      <c r="AB561">
        <v>383251006210</v>
      </c>
      <c r="AC561">
        <v>38</v>
      </c>
      <c r="AD561">
        <v>9476171</v>
      </c>
      <c r="AE561">
        <v>38325</v>
      </c>
      <c r="AF561" t="b">
        <v>0</v>
      </c>
    </row>
    <row r="562" spans="1:32" x14ac:dyDescent="0.2">
      <c r="A562">
        <v>1</v>
      </c>
      <c r="B562">
        <v>561</v>
      </c>
      <c r="C562">
        <v>1</v>
      </c>
      <c r="D562" t="s">
        <v>2877</v>
      </c>
      <c r="E562" t="s">
        <v>2878</v>
      </c>
      <c r="F562" t="s">
        <v>79</v>
      </c>
      <c r="G562" t="s">
        <v>79</v>
      </c>
      <c r="H562">
        <v>3</v>
      </c>
      <c r="I562">
        <v>0</v>
      </c>
      <c r="J562">
        <v>0</v>
      </c>
      <c r="K562" t="s">
        <v>403</v>
      </c>
      <c r="L562" t="s">
        <v>79</v>
      </c>
      <c r="M562" t="s">
        <v>79</v>
      </c>
      <c r="N562" t="s">
        <v>403</v>
      </c>
      <c r="O562" t="s">
        <v>79</v>
      </c>
      <c r="P562" t="s">
        <v>79</v>
      </c>
      <c r="Q562" t="s">
        <v>79</v>
      </c>
      <c r="R562" t="s">
        <v>79</v>
      </c>
      <c r="S562" t="s">
        <v>79</v>
      </c>
      <c r="T562" t="s">
        <v>79</v>
      </c>
      <c r="U562" t="s">
        <v>79</v>
      </c>
      <c r="V562" t="s">
        <v>79</v>
      </c>
      <c r="W562">
        <v>4</v>
      </c>
      <c r="X562">
        <v>2</v>
      </c>
      <c r="Y562">
        <v>1</v>
      </c>
      <c r="Z562" s="1">
        <v>40782</v>
      </c>
      <c r="AA562">
        <v>38</v>
      </c>
      <c r="AB562">
        <v>383251108270</v>
      </c>
      <c r="AC562">
        <v>38</v>
      </c>
      <c r="AD562">
        <v>9501968</v>
      </c>
      <c r="AE562">
        <v>38325</v>
      </c>
      <c r="AF562" t="b">
        <v>0</v>
      </c>
    </row>
    <row r="563" spans="1:32" x14ac:dyDescent="0.2">
      <c r="A563">
        <v>1</v>
      </c>
      <c r="B563">
        <v>562</v>
      </c>
      <c r="C563">
        <v>1</v>
      </c>
      <c r="D563" t="s">
        <v>2879</v>
      </c>
      <c r="E563" t="s">
        <v>2880</v>
      </c>
      <c r="F563" t="s">
        <v>79</v>
      </c>
      <c r="G563" t="s">
        <v>79</v>
      </c>
      <c r="H563">
        <v>3</v>
      </c>
      <c r="I563">
        <v>0</v>
      </c>
      <c r="J563">
        <v>0</v>
      </c>
      <c r="K563" t="s">
        <v>403</v>
      </c>
      <c r="L563" t="s">
        <v>79</v>
      </c>
      <c r="M563" t="s">
        <v>79</v>
      </c>
      <c r="N563" t="s">
        <v>403</v>
      </c>
      <c r="O563" t="s">
        <v>79</v>
      </c>
      <c r="P563" t="s">
        <v>79</v>
      </c>
      <c r="Q563" t="s">
        <v>79</v>
      </c>
      <c r="R563" t="s">
        <v>79</v>
      </c>
      <c r="S563" t="s">
        <v>79</v>
      </c>
      <c r="T563" t="s">
        <v>79</v>
      </c>
      <c r="U563" t="s">
        <v>79</v>
      </c>
      <c r="V563" t="s">
        <v>79</v>
      </c>
      <c r="W563">
        <v>4</v>
      </c>
      <c r="X563">
        <v>2</v>
      </c>
      <c r="Y563">
        <v>1</v>
      </c>
      <c r="Z563" s="1">
        <v>40789</v>
      </c>
      <c r="AA563">
        <v>38</v>
      </c>
      <c r="AB563">
        <v>383251109030</v>
      </c>
      <c r="AC563">
        <v>38</v>
      </c>
      <c r="AD563">
        <v>9491331</v>
      </c>
      <c r="AE563">
        <v>38325</v>
      </c>
      <c r="AF563" t="b">
        <v>0</v>
      </c>
    </row>
    <row r="564" spans="1:32" x14ac:dyDescent="0.2">
      <c r="A564">
        <v>1</v>
      </c>
      <c r="B564">
        <v>563</v>
      </c>
      <c r="C564">
        <v>1</v>
      </c>
      <c r="D564" t="s">
        <v>2881</v>
      </c>
      <c r="E564" t="s">
        <v>2882</v>
      </c>
      <c r="F564" t="s">
        <v>79</v>
      </c>
      <c r="G564" t="s">
        <v>79</v>
      </c>
      <c r="H564">
        <v>3</v>
      </c>
      <c r="I564">
        <v>0</v>
      </c>
      <c r="J564">
        <v>0</v>
      </c>
      <c r="K564" t="s">
        <v>403</v>
      </c>
      <c r="L564" t="s">
        <v>79</v>
      </c>
      <c r="M564" t="s">
        <v>79</v>
      </c>
      <c r="N564" t="s">
        <v>403</v>
      </c>
      <c r="O564" t="s">
        <v>79</v>
      </c>
      <c r="P564" t="s">
        <v>79</v>
      </c>
      <c r="Q564" t="s">
        <v>79</v>
      </c>
      <c r="R564" t="s">
        <v>79</v>
      </c>
      <c r="S564" t="s">
        <v>79</v>
      </c>
      <c r="T564" t="s">
        <v>79</v>
      </c>
      <c r="U564" t="s">
        <v>79</v>
      </c>
      <c r="V564" t="s">
        <v>79</v>
      </c>
      <c r="W564">
        <v>4</v>
      </c>
      <c r="X564">
        <v>2</v>
      </c>
      <c r="Y564">
        <v>1</v>
      </c>
      <c r="Z564" s="1">
        <v>40883</v>
      </c>
      <c r="AA564">
        <v>38</v>
      </c>
      <c r="AB564">
        <v>383251112060</v>
      </c>
      <c r="AC564">
        <v>38</v>
      </c>
      <c r="AD564">
        <v>8220812</v>
      </c>
      <c r="AE564">
        <v>38325</v>
      </c>
      <c r="AF564" t="b">
        <v>0</v>
      </c>
    </row>
    <row r="565" spans="1:32" x14ac:dyDescent="0.2">
      <c r="A565">
        <v>1</v>
      </c>
      <c r="B565">
        <v>564</v>
      </c>
      <c r="C565">
        <v>1</v>
      </c>
      <c r="D565" t="s">
        <v>2883</v>
      </c>
      <c r="E565" t="s">
        <v>2884</v>
      </c>
      <c r="F565" t="s">
        <v>79</v>
      </c>
      <c r="G565" t="s">
        <v>79</v>
      </c>
      <c r="H565">
        <v>3</v>
      </c>
      <c r="I565">
        <v>0</v>
      </c>
      <c r="J565">
        <v>0</v>
      </c>
      <c r="K565" t="s">
        <v>403</v>
      </c>
      <c r="L565" t="s">
        <v>79</v>
      </c>
      <c r="M565" t="s">
        <v>79</v>
      </c>
      <c r="N565" t="s">
        <v>403</v>
      </c>
      <c r="O565" t="s">
        <v>79</v>
      </c>
      <c r="P565" t="s">
        <v>79</v>
      </c>
      <c r="Q565" t="s">
        <v>79</v>
      </c>
      <c r="R565" t="s">
        <v>79</v>
      </c>
      <c r="S565" t="s">
        <v>79</v>
      </c>
      <c r="T565" t="s">
        <v>79</v>
      </c>
      <c r="U565" t="s">
        <v>79</v>
      </c>
      <c r="V565" t="s">
        <v>79</v>
      </c>
      <c r="W565">
        <v>4</v>
      </c>
      <c r="X565">
        <v>1</v>
      </c>
      <c r="Y565">
        <v>6</v>
      </c>
      <c r="Z565" s="1">
        <v>41300</v>
      </c>
      <c r="AA565">
        <v>38</v>
      </c>
      <c r="AB565">
        <v>383251301260</v>
      </c>
      <c r="AC565">
        <v>38</v>
      </c>
      <c r="AD565">
        <v>9450467</v>
      </c>
      <c r="AE565">
        <v>38325</v>
      </c>
      <c r="AF565" t="b">
        <v>0</v>
      </c>
    </row>
    <row r="566" spans="1:32" x14ac:dyDescent="0.2">
      <c r="A566">
        <v>1</v>
      </c>
      <c r="B566">
        <v>565</v>
      </c>
      <c r="C566">
        <v>1</v>
      </c>
      <c r="D566" t="s">
        <v>1101</v>
      </c>
      <c r="E566" t="s">
        <v>1102</v>
      </c>
      <c r="F566" t="s">
        <v>79</v>
      </c>
      <c r="G566" t="s">
        <v>79</v>
      </c>
      <c r="H566">
        <v>3</v>
      </c>
      <c r="I566">
        <v>0</v>
      </c>
      <c r="J566">
        <v>0</v>
      </c>
      <c r="K566" t="s">
        <v>403</v>
      </c>
      <c r="L566" t="s">
        <v>79</v>
      </c>
      <c r="M566" t="s">
        <v>79</v>
      </c>
      <c r="N566" t="s">
        <v>403</v>
      </c>
      <c r="O566" t="s">
        <v>79</v>
      </c>
      <c r="P566" t="s">
        <v>79</v>
      </c>
      <c r="Q566" t="s">
        <v>79</v>
      </c>
      <c r="R566" t="s">
        <v>79</v>
      </c>
      <c r="S566" t="s">
        <v>79</v>
      </c>
      <c r="T566" t="s">
        <v>79</v>
      </c>
      <c r="U566" t="s">
        <v>79</v>
      </c>
      <c r="V566" t="s">
        <v>79</v>
      </c>
      <c r="W566">
        <v>4</v>
      </c>
      <c r="X566">
        <v>1</v>
      </c>
      <c r="Y566">
        <v>5</v>
      </c>
      <c r="Z566" s="1">
        <v>41510</v>
      </c>
      <c r="AA566">
        <v>38</v>
      </c>
      <c r="AB566">
        <v>383251308240</v>
      </c>
      <c r="AC566">
        <v>38</v>
      </c>
      <c r="AD566">
        <v>9438710</v>
      </c>
      <c r="AE566">
        <v>38325</v>
      </c>
      <c r="AF566" t="b">
        <v>0</v>
      </c>
    </row>
    <row r="567" spans="1:32" x14ac:dyDescent="0.2">
      <c r="A567">
        <v>1</v>
      </c>
      <c r="B567">
        <v>566</v>
      </c>
      <c r="C567">
        <v>1</v>
      </c>
      <c r="D567" t="s">
        <v>2885</v>
      </c>
      <c r="E567" t="s">
        <v>698</v>
      </c>
      <c r="F567" t="s">
        <v>79</v>
      </c>
      <c r="G567" t="s">
        <v>79</v>
      </c>
      <c r="H567">
        <v>3</v>
      </c>
      <c r="I567">
        <v>0</v>
      </c>
      <c r="J567">
        <v>0</v>
      </c>
      <c r="K567" t="s">
        <v>403</v>
      </c>
      <c r="L567" t="s">
        <v>79</v>
      </c>
      <c r="M567" t="s">
        <v>79</v>
      </c>
      <c r="N567" t="s">
        <v>403</v>
      </c>
      <c r="O567" t="s">
        <v>79</v>
      </c>
      <c r="P567" t="s">
        <v>79</v>
      </c>
      <c r="Q567" t="s">
        <v>79</v>
      </c>
      <c r="R567" t="s">
        <v>79</v>
      </c>
      <c r="S567" t="s">
        <v>79</v>
      </c>
      <c r="T567" t="s">
        <v>79</v>
      </c>
      <c r="U567" t="s">
        <v>79</v>
      </c>
      <c r="V567" t="s">
        <v>79</v>
      </c>
      <c r="W567">
        <v>4</v>
      </c>
      <c r="X567">
        <v>1</v>
      </c>
      <c r="Y567">
        <v>5</v>
      </c>
      <c r="Z567" s="1">
        <v>41534</v>
      </c>
      <c r="AA567">
        <v>38</v>
      </c>
      <c r="AB567">
        <v>383251309170</v>
      </c>
      <c r="AC567">
        <v>38</v>
      </c>
      <c r="AD567">
        <v>9478418</v>
      </c>
      <c r="AE567">
        <v>38325</v>
      </c>
      <c r="AF567" t="b">
        <v>0</v>
      </c>
    </row>
    <row r="568" spans="1:32" x14ac:dyDescent="0.2">
      <c r="A568">
        <v>1</v>
      </c>
      <c r="B568">
        <v>567</v>
      </c>
      <c r="C568">
        <v>1</v>
      </c>
      <c r="D568" t="s">
        <v>2886</v>
      </c>
      <c r="E568" t="s">
        <v>2887</v>
      </c>
      <c r="F568" t="s">
        <v>79</v>
      </c>
      <c r="G568" t="s">
        <v>79</v>
      </c>
      <c r="H568">
        <v>3</v>
      </c>
      <c r="I568">
        <v>0</v>
      </c>
      <c r="J568">
        <v>0</v>
      </c>
      <c r="K568" t="s">
        <v>403</v>
      </c>
      <c r="L568" t="s">
        <v>79</v>
      </c>
      <c r="M568" t="s">
        <v>79</v>
      </c>
      <c r="N568" t="s">
        <v>403</v>
      </c>
      <c r="O568" t="s">
        <v>79</v>
      </c>
      <c r="P568" t="s">
        <v>79</v>
      </c>
      <c r="Q568" t="s">
        <v>79</v>
      </c>
      <c r="R568" t="s">
        <v>79</v>
      </c>
      <c r="S568" t="s">
        <v>79</v>
      </c>
      <c r="T568" t="s">
        <v>79</v>
      </c>
      <c r="U568" t="s">
        <v>79</v>
      </c>
      <c r="V568" t="s">
        <v>79</v>
      </c>
      <c r="W568">
        <v>4</v>
      </c>
      <c r="X568">
        <v>1</v>
      </c>
      <c r="Y568">
        <v>5</v>
      </c>
      <c r="Z568" s="1">
        <v>41553</v>
      </c>
      <c r="AA568">
        <v>38</v>
      </c>
      <c r="AB568">
        <v>383251310060</v>
      </c>
      <c r="AC568">
        <v>38</v>
      </c>
      <c r="AD568">
        <v>9477896</v>
      </c>
      <c r="AE568">
        <v>38325</v>
      </c>
      <c r="AF568" t="b">
        <v>0</v>
      </c>
    </row>
    <row r="569" spans="1:32" x14ac:dyDescent="0.2">
      <c r="A569">
        <v>1</v>
      </c>
      <c r="B569">
        <v>568</v>
      </c>
      <c r="C569">
        <v>1</v>
      </c>
      <c r="D569" t="s">
        <v>1103</v>
      </c>
      <c r="E569" t="s">
        <v>1104</v>
      </c>
      <c r="F569" t="s">
        <v>79</v>
      </c>
      <c r="G569" t="s">
        <v>79</v>
      </c>
      <c r="H569">
        <v>3</v>
      </c>
      <c r="I569">
        <v>0</v>
      </c>
      <c r="J569">
        <v>0</v>
      </c>
      <c r="K569" t="s">
        <v>403</v>
      </c>
      <c r="L569" t="s">
        <v>79</v>
      </c>
      <c r="M569" t="s">
        <v>79</v>
      </c>
      <c r="N569" t="s">
        <v>403</v>
      </c>
      <c r="O569" t="s">
        <v>79</v>
      </c>
      <c r="P569" t="s">
        <v>79</v>
      </c>
      <c r="Q569" t="s">
        <v>79</v>
      </c>
      <c r="R569" t="s">
        <v>79</v>
      </c>
      <c r="S569" t="s">
        <v>79</v>
      </c>
      <c r="T569" t="s">
        <v>79</v>
      </c>
      <c r="U569" t="s">
        <v>79</v>
      </c>
      <c r="V569" t="s">
        <v>79</v>
      </c>
      <c r="W569">
        <v>4</v>
      </c>
      <c r="X569">
        <v>1</v>
      </c>
      <c r="Y569">
        <v>4</v>
      </c>
      <c r="Z569" s="1">
        <v>41929</v>
      </c>
      <c r="AA569">
        <v>38</v>
      </c>
      <c r="AB569">
        <v>383251410170</v>
      </c>
      <c r="AC569">
        <v>38</v>
      </c>
      <c r="AD569">
        <v>9477768</v>
      </c>
      <c r="AE569">
        <v>38325</v>
      </c>
      <c r="AF569" t="b">
        <v>0</v>
      </c>
    </row>
    <row r="570" spans="1:32" x14ac:dyDescent="0.2">
      <c r="A570">
        <v>1</v>
      </c>
      <c r="B570">
        <v>569</v>
      </c>
      <c r="C570">
        <v>2</v>
      </c>
      <c r="D570" t="s">
        <v>2888</v>
      </c>
      <c r="E570" t="s">
        <v>2889</v>
      </c>
      <c r="F570" t="s">
        <v>79</v>
      </c>
      <c r="G570" t="s">
        <v>79</v>
      </c>
      <c r="H570">
        <v>3</v>
      </c>
      <c r="I570">
        <v>0</v>
      </c>
      <c r="J570">
        <v>0</v>
      </c>
      <c r="K570" t="s">
        <v>403</v>
      </c>
      <c r="L570" t="s">
        <v>79</v>
      </c>
      <c r="M570" t="s">
        <v>79</v>
      </c>
      <c r="N570" t="s">
        <v>403</v>
      </c>
      <c r="O570" t="s">
        <v>79</v>
      </c>
      <c r="P570" t="s">
        <v>79</v>
      </c>
      <c r="Q570" t="s">
        <v>79</v>
      </c>
      <c r="R570" t="s">
        <v>79</v>
      </c>
      <c r="S570" t="s">
        <v>79</v>
      </c>
      <c r="T570" t="s">
        <v>79</v>
      </c>
      <c r="U570" t="s">
        <v>79</v>
      </c>
      <c r="V570" t="s">
        <v>79</v>
      </c>
      <c r="W570">
        <v>4</v>
      </c>
      <c r="X570">
        <v>3</v>
      </c>
      <c r="Y570">
        <v>2</v>
      </c>
      <c r="Z570" s="1">
        <v>39267</v>
      </c>
      <c r="AA570">
        <v>38</v>
      </c>
      <c r="AB570">
        <v>383250707045</v>
      </c>
      <c r="AC570">
        <v>38</v>
      </c>
      <c r="AD570">
        <v>9453749</v>
      </c>
      <c r="AE570">
        <v>38325</v>
      </c>
      <c r="AF570" t="b">
        <v>0</v>
      </c>
    </row>
    <row r="571" spans="1:32" x14ac:dyDescent="0.2">
      <c r="A571">
        <v>1</v>
      </c>
      <c r="B571">
        <v>570</v>
      </c>
      <c r="C571">
        <v>2</v>
      </c>
      <c r="D571" t="s">
        <v>2890</v>
      </c>
      <c r="E571" t="s">
        <v>2891</v>
      </c>
      <c r="F571" t="s">
        <v>79</v>
      </c>
      <c r="G571" t="s">
        <v>79</v>
      </c>
      <c r="H571">
        <v>3</v>
      </c>
      <c r="I571">
        <v>0</v>
      </c>
      <c r="J571">
        <v>0</v>
      </c>
      <c r="K571" t="s">
        <v>403</v>
      </c>
      <c r="L571" t="s">
        <v>79</v>
      </c>
      <c r="M571" t="s">
        <v>79</v>
      </c>
      <c r="N571" t="s">
        <v>403</v>
      </c>
      <c r="O571" t="s">
        <v>79</v>
      </c>
      <c r="P571" t="s">
        <v>79</v>
      </c>
      <c r="Q571" t="s">
        <v>79</v>
      </c>
      <c r="R571" t="s">
        <v>79</v>
      </c>
      <c r="S571" t="s">
        <v>79</v>
      </c>
      <c r="T571" t="s">
        <v>79</v>
      </c>
      <c r="U571" t="s">
        <v>79</v>
      </c>
      <c r="V571" t="s">
        <v>79</v>
      </c>
      <c r="W571">
        <v>4</v>
      </c>
      <c r="X571">
        <v>2</v>
      </c>
      <c r="Y571">
        <v>3</v>
      </c>
      <c r="Z571" s="1">
        <v>40168</v>
      </c>
      <c r="AA571">
        <v>38</v>
      </c>
      <c r="AB571">
        <v>383250912215</v>
      </c>
      <c r="AC571">
        <v>38</v>
      </c>
      <c r="AD571">
        <v>9483654</v>
      </c>
      <c r="AE571">
        <v>38325</v>
      </c>
      <c r="AF571" t="b">
        <v>0</v>
      </c>
    </row>
    <row r="572" spans="1:32" x14ac:dyDescent="0.2">
      <c r="A572">
        <v>1</v>
      </c>
      <c r="B572">
        <v>571</v>
      </c>
      <c r="C572">
        <v>2</v>
      </c>
      <c r="D572" t="s">
        <v>2892</v>
      </c>
      <c r="E572" t="s">
        <v>2893</v>
      </c>
      <c r="F572" t="s">
        <v>79</v>
      </c>
      <c r="G572" t="s">
        <v>79</v>
      </c>
      <c r="H572">
        <v>3</v>
      </c>
      <c r="I572">
        <v>0</v>
      </c>
      <c r="J572">
        <v>0</v>
      </c>
      <c r="K572" t="s">
        <v>403</v>
      </c>
      <c r="L572" t="s">
        <v>79</v>
      </c>
      <c r="M572" t="s">
        <v>79</v>
      </c>
      <c r="N572" t="s">
        <v>403</v>
      </c>
      <c r="O572" t="s">
        <v>79</v>
      </c>
      <c r="P572" t="s">
        <v>79</v>
      </c>
      <c r="Q572" t="s">
        <v>79</v>
      </c>
      <c r="R572" t="s">
        <v>79</v>
      </c>
      <c r="S572" t="s">
        <v>79</v>
      </c>
      <c r="T572" t="s">
        <v>79</v>
      </c>
      <c r="U572" t="s">
        <v>79</v>
      </c>
      <c r="V572" t="s">
        <v>79</v>
      </c>
      <c r="W572">
        <v>4</v>
      </c>
      <c r="X572">
        <v>2</v>
      </c>
      <c r="Y572">
        <v>2</v>
      </c>
      <c r="Z572" s="1">
        <v>40490</v>
      </c>
      <c r="AA572">
        <v>38</v>
      </c>
      <c r="AB572">
        <v>383251011085</v>
      </c>
      <c r="AC572">
        <v>38</v>
      </c>
      <c r="AD572">
        <v>8358253</v>
      </c>
      <c r="AE572">
        <v>38325</v>
      </c>
      <c r="AF572" t="b">
        <v>0</v>
      </c>
    </row>
    <row r="573" spans="1:32" x14ac:dyDescent="0.2">
      <c r="A573">
        <v>1</v>
      </c>
      <c r="B573">
        <v>572</v>
      </c>
      <c r="C573">
        <v>2</v>
      </c>
      <c r="D573" t="s">
        <v>2894</v>
      </c>
      <c r="E573" t="s">
        <v>2895</v>
      </c>
      <c r="F573" t="s">
        <v>79</v>
      </c>
      <c r="G573" t="s">
        <v>79</v>
      </c>
      <c r="H573">
        <v>3</v>
      </c>
      <c r="I573">
        <v>0</v>
      </c>
      <c r="J573">
        <v>0</v>
      </c>
      <c r="K573" t="s">
        <v>403</v>
      </c>
      <c r="L573" t="s">
        <v>79</v>
      </c>
      <c r="M573" t="s">
        <v>79</v>
      </c>
      <c r="N573" t="s">
        <v>403</v>
      </c>
      <c r="O573" t="s">
        <v>79</v>
      </c>
      <c r="P573" t="s">
        <v>79</v>
      </c>
      <c r="Q573" t="s">
        <v>79</v>
      </c>
      <c r="R573" t="s">
        <v>79</v>
      </c>
      <c r="S573" t="s">
        <v>79</v>
      </c>
      <c r="T573" t="s">
        <v>79</v>
      </c>
      <c r="U573" t="s">
        <v>79</v>
      </c>
      <c r="V573" t="s">
        <v>79</v>
      </c>
      <c r="W573">
        <v>4</v>
      </c>
      <c r="X573">
        <v>2</v>
      </c>
      <c r="Y573">
        <v>2</v>
      </c>
      <c r="Z573" s="1">
        <v>40571</v>
      </c>
      <c r="AA573">
        <v>38</v>
      </c>
      <c r="AB573">
        <v>383251101285</v>
      </c>
      <c r="AC573">
        <v>38</v>
      </c>
      <c r="AD573">
        <v>8570570</v>
      </c>
      <c r="AE573">
        <v>38325</v>
      </c>
      <c r="AF573" t="b">
        <v>0</v>
      </c>
    </row>
    <row r="574" spans="1:32" x14ac:dyDescent="0.2">
      <c r="A574">
        <v>1</v>
      </c>
      <c r="B574">
        <v>573</v>
      </c>
      <c r="C574">
        <v>2</v>
      </c>
      <c r="D574" t="s">
        <v>2896</v>
      </c>
      <c r="E574" t="s">
        <v>2897</v>
      </c>
      <c r="F574" t="s">
        <v>79</v>
      </c>
      <c r="G574" t="s">
        <v>79</v>
      </c>
      <c r="H574">
        <v>3</v>
      </c>
      <c r="I574">
        <v>0</v>
      </c>
      <c r="J574">
        <v>0</v>
      </c>
      <c r="K574" t="s">
        <v>403</v>
      </c>
      <c r="L574" t="s">
        <v>79</v>
      </c>
      <c r="M574" t="s">
        <v>79</v>
      </c>
      <c r="N574" t="s">
        <v>403</v>
      </c>
      <c r="O574" t="s">
        <v>79</v>
      </c>
      <c r="P574" t="s">
        <v>79</v>
      </c>
      <c r="Q574" t="s">
        <v>79</v>
      </c>
      <c r="R574" t="s">
        <v>79</v>
      </c>
      <c r="S574" t="s">
        <v>79</v>
      </c>
      <c r="T574" t="s">
        <v>79</v>
      </c>
      <c r="U574" t="s">
        <v>79</v>
      </c>
      <c r="V574" t="s">
        <v>79</v>
      </c>
      <c r="W574">
        <v>4</v>
      </c>
      <c r="X574">
        <v>2</v>
      </c>
      <c r="Y574">
        <v>1</v>
      </c>
      <c r="Z574" s="1">
        <v>40639</v>
      </c>
      <c r="AA574">
        <v>38</v>
      </c>
      <c r="AB574">
        <v>383251104065</v>
      </c>
      <c r="AC574">
        <v>38</v>
      </c>
      <c r="AD574">
        <v>9114022</v>
      </c>
      <c r="AE574">
        <v>38325</v>
      </c>
      <c r="AF574" t="b">
        <v>0</v>
      </c>
    </row>
    <row r="575" spans="1:32" x14ac:dyDescent="0.2">
      <c r="A575">
        <v>1</v>
      </c>
      <c r="B575">
        <v>574</v>
      </c>
      <c r="C575">
        <v>2</v>
      </c>
      <c r="D575" t="s">
        <v>1105</v>
      </c>
      <c r="E575" t="s">
        <v>1106</v>
      </c>
      <c r="F575" t="s">
        <v>79</v>
      </c>
      <c r="G575" t="s">
        <v>79</v>
      </c>
      <c r="H575">
        <v>3</v>
      </c>
      <c r="I575">
        <v>0</v>
      </c>
      <c r="J575">
        <v>0</v>
      </c>
      <c r="K575" t="s">
        <v>403</v>
      </c>
      <c r="L575" t="s">
        <v>79</v>
      </c>
      <c r="M575" t="s">
        <v>79</v>
      </c>
      <c r="N575" t="s">
        <v>403</v>
      </c>
      <c r="O575" t="s">
        <v>79</v>
      </c>
      <c r="P575" t="s">
        <v>79</v>
      </c>
      <c r="Q575" t="s">
        <v>79</v>
      </c>
      <c r="R575" t="s">
        <v>79</v>
      </c>
      <c r="S575" t="s">
        <v>79</v>
      </c>
      <c r="T575" t="s">
        <v>79</v>
      </c>
      <c r="U575" t="s">
        <v>79</v>
      </c>
      <c r="V575" t="s">
        <v>79</v>
      </c>
      <c r="W575">
        <v>4</v>
      </c>
      <c r="X575">
        <v>1</v>
      </c>
      <c r="Y575">
        <v>6</v>
      </c>
      <c r="Z575" s="1">
        <v>41057</v>
      </c>
      <c r="AA575">
        <v>38</v>
      </c>
      <c r="AB575">
        <v>383251205285</v>
      </c>
      <c r="AC575">
        <v>38</v>
      </c>
      <c r="AD575">
        <v>9436417</v>
      </c>
      <c r="AE575">
        <v>38325</v>
      </c>
      <c r="AF575" t="b">
        <v>0</v>
      </c>
    </row>
    <row r="576" spans="1:32" x14ac:dyDescent="0.2">
      <c r="A576">
        <v>1</v>
      </c>
      <c r="B576">
        <v>575</v>
      </c>
      <c r="C576">
        <v>2</v>
      </c>
      <c r="D576" t="s">
        <v>1107</v>
      </c>
      <c r="E576" t="s">
        <v>1108</v>
      </c>
      <c r="F576" t="s">
        <v>79</v>
      </c>
      <c r="G576" t="s">
        <v>79</v>
      </c>
      <c r="H576">
        <v>3</v>
      </c>
      <c r="I576">
        <v>0</v>
      </c>
      <c r="J576">
        <v>0</v>
      </c>
      <c r="K576" t="s">
        <v>403</v>
      </c>
      <c r="L576" t="s">
        <v>79</v>
      </c>
      <c r="M576" t="s">
        <v>79</v>
      </c>
      <c r="N576" t="s">
        <v>403</v>
      </c>
      <c r="O576" t="s">
        <v>79</v>
      </c>
      <c r="P576" t="s">
        <v>79</v>
      </c>
      <c r="Q576" t="s">
        <v>79</v>
      </c>
      <c r="R576" t="s">
        <v>79</v>
      </c>
      <c r="S576" t="s">
        <v>79</v>
      </c>
      <c r="T576" t="s">
        <v>79</v>
      </c>
      <c r="U576" t="s">
        <v>79</v>
      </c>
      <c r="V576" t="s">
        <v>79</v>
      </c>
      <c r="W576">
        <v>4</v>
      </c>
      <c r="X576">
        <v>1</v>
      </c>
      <c r="Y576">
        <v>6</v>
      </c>
      <c r="Z576" s="1">
        <v>41124</v>
      </c>
      <c r="AA576">
        <v>38</v>
      </c>
      <c r="AB576">
        <v>383251208035</v>
      </c>
      <c r="AC576">
        <v>38</v>
      </c>
      <c r="AD576">
        <v>9477901</v>
      </c>
      <c r="AE576">
        <v>38325</v>
      </c>
      <c r="AF576" t="b">
        <v>0</v>
      </c>
    </row>
    <row r="577" spans="1:32" x14ac:dyDescent="0.2">
      <c r="A577">
        <v>1</v>
      </c>
      <c r="B577">
        <v>576</v>
      </c>
      <c r="C577">
        <v>2</v>
      </c>
      <c r="D577" t="s">
        <v>1109</v>
      </c>
      <c r="E577" t="s">
        <v>1110</v>
      </c>
      <c r="F577" t="s">
        <v>79</v>
      </c>
      <c r="G577" t="s">
        <v>79</v>
      </c>
      <c r="H577">
        <v>3</v>
      </c>
      <c r="I577">
        <v>0</v>
      </c>
      <c r="J577">
        <v>0</v>
      </c>
      <c r="K577" t="s">
        <v>403</v>
      </c>
      <c r="L577" t="s">
        <v>79</v>
      </c>
      <c r="M577" t="s">
        <v>79</v>
      </c>
      <c r="N577" t="s">
        <v>403</v>
      </c>
      <c r="O577" t="s">
        <v>79</v>
      </c>
      <c r="P577" t="s">
        <v>79</v>
      </c>
      <c r="Q577" t="s">
        <v>79</v>
      </c>
      <c r="R577" t="s">
        <v>79</v>
      </c>
      <c r="S577" t="s">
        <v>79</v>
      </c>
      <c r="T577" t="s">
        <v>79</v>
      </c>
      <c r="U577" t="s">
        <v>79</v>
      </c>
      <c r="V577" t="s">
        <v>79</v>
      </c>
      <c r="W577">
        <v>4</v>
      </c>
      <c r="X577">
        <v>1</v>
      </c>
      <c r="Y577">
        <v>6</v>
      </c>
      <c r="Z577" s="1">
        <v>41150</v>
      </c>
      <c r="AA577">
        <v>38</v>
      </c>
      <c r="AB577">
        <v>383251208295</v>
      </c>
      <c r="AC577">
        <v>38</v>
      </c>
      <c r="AD577">
        <v>9477904</v>
      </c>
      <c r="AE577">
        <v>38325</v>
      </c>
      <c r="AF577" t="b">
        <v>0</v>
      </c>
    </row>
    <row r="578" spans="1:32" x14ac:dyDescent="0.2">
      <c r="A578">
        <v>1</v>
      </c>
      <c r="B578">
        <v>577</v>
      </c>
      <c r="C578">
        <v>2</v>
      </c>
      <c r="D578" t="s">
        <v>1111</v>
      </c>
      <c r="E578" t="s">
        <v>1112</v>
      </c>
      <c r="F578" t="s">
        <v>79</v>
      </c>
      <c r="G578" t="s">
        <v>79</v>
      </c>
      <c r="H578">
        <v>3</v>
      </c>
      <c r="I578">
        <v>0</v>
      </c>
      <c r="J578">
        <v>0</v>
      </c>
      <c r="K578" t="s">
        <v>403</v>
      </c>
      <c r="L578" t="s">
        <v>79</v>
      </c>
      <c r="M578" t="s">
        <v>79</v>
      </c>
      <c r="N578" t="s">
        <v>403</v>
      </c>
      <c r="O578" t="s">
        <v>79</v>
      </c>
      <c r="P578" t="s">
        <v>79</v>
      </c>
      <c r="Q578" t="s">
        <v>79</v>
      </c>
      <c r="R578" t="s">
        <v>79</v>
      </c>
      <c r="S578" t="s">
        <v>79</v>
      </c>
      <c r="T578" t="s">
        <v>79</v>
      </c>
      <c r="U578" t="s">
        <v>79</v>
      </c>
      <c r="V578" t="s">
        <v>79</v>
      </c>
      <c r="W578">
        <v>4</v>
      </c>
      <c r="X578">
        <v>1</v>
      </c>
      <c r="Y578">
        <v>5</v>
      </c>
      <c r="Z578" s="1">
        <v>41440</v>
      </c>
      <c r="AA578">
        <v>38</v>
      </c>
      <c r="AB578">
        <v>383251306155</v>
      </c>
      <c r="AC578">
        <v>38</v>
      </c>
      <c r="AD578">
        <v>9477906</v>
      </c>
      <c r="AE578">
        <v>38325</v>
      </c>
      <c r="AF578" t="b">
        <v>0</v>
      </c>
    </row>
    <row r="579" spans="1:32" x14ac:dyDescent="0.2">
      <c r="A579">
        <v>1</v>
      </c>
      <c r="B579">
        <v>578</v>
      </c>
      <c r="C579">
        <v>2</v>
      </c>
      <c r="D579" t="s">
        <v>2898</v>
      </c>
      <c r="E579" t="s">
        <v>2899</v>
      </c>
      <c r="F579" t="s">
        <v>79</v>
      </c>
      <c r="G579" t="s">
        <v>79</v>
      </c>
      <c r="H579">
        <v>3</v>
      </c>
      <c r="I579">
        <v>0</v>
      </c>
      <c r="J579">
        <v>0</v>
      </c>
      <c r="K579" t="s">
        <v>403</v>
      </c>
      <c r="L579" t="s">
        <v>79</v>
      </c>
      <c r="M579" t="s">
        <v>79</v>
      </c>
      <c r="N579" t="s">
        <v>403</v>
      </c>
      <c r="O579" t="s">
        <v>79</v>
      </c>
      <c r="P579" t="s">
        <v>79</v>
      </c>
      <c r="Q579" t="s">
        <v>79</v>
      </c>
      <c r="R579" t="s">
        <v>79</v>
      </c>
      <c r="S579" t="s">
        <v>79</v>
      </c>
      <c r="T579" t="s">
        <v>79</v>
      </c>
      <c r="U579" t="s">
        <v>79</v>
      </c>
      <c r="V579" t="s">
        <v>79</v>
      </c>
      <c r="W579">
        <v>4</v>
      </c>
      <c r="X579">
        <v>1</v>
      </c>
      <c r="Y579">
        <v>5</v>
      </c>
      <c r="Z579" s="1">
        <v>41486</v>
      </c>
      <c r="AA579">
        <v>38</v>
      </c>
      <c r="AB579">
        <v>383251307315</v>
      </c>
      <c r="AC579">
        <v>38</v>
      </c>
      <c r="AD579">
        <v>9477907</v>
      </c>
      <c r="AE579">
        <v>38325</v>
      </c>
      <c r="AF579" t="b">
        <v>0</v>
      </c>
    </row>
    <row r="580" spans="1:32" x14ac:dyDescent="0.2">
      <c r="A580">
        <v>1</v>
      </c>
      <c r="B580">
        <v>579</v>
      </c>
      <c r="C580">
        <v>2</v>
      </c>
      <c r="D580" t="s">
        <v>1113</v>
      </c>
      <c r="E580" t="s">
        <v>1114</v>
      </c>
      <c r="F580" t="s">
        <v>79</v>
      </c>
      <c r="G580" t="s">
        <v>79</v>
      </c>
      <c r="H580">
        <v>3</v>
      </c>
      <c r="I580">
        <v>0</v>
      </c>
      <c r="J580">
        <v>0</v>
      </c>
      <c r="K580" t="s">
        <v>403</v>
      </c>
      <c r="L580" t="s">
        <v>79</v>
      </c>
      <c r="M580" t="s">
        <v>79</v>
      </c>
      <c r="N580" t="s">
        <v>403</v>
      </c>
      <c r="O580" t="s">
        <v>79</v>
      </c>
      <c r="P580" t="s">
        <v>79</v>
      </c>
      <c r="Q580" t="s">
        <v>79</v>
      </c>
      <c r="R580" t="s">
        <v>79</v>
      </c>
      <c r="S580" t="s">
        <v>79</v>
      </c>
      <c r="T580" t="s">
        <v>79</v>
      </c>
      <c r="U580" t="s">
        <v>79</v>
      </c>
      <c r="V580" t="s">
        <v>79</v>
      </c>
      <c r="W580">
        <v>4</v>
      </c>
      <c r="X580">
        <v>1</v>
      </c>
      <c r="Y580">
        <v>5</v>
      </c>
      <c r="Z580" s="1">
        <v>41555</v>
      </c>
      <c r="AA580">
        <v>38</v>
      </c>
      <c r="AB580">
        <v>383251310085</v>
      </c>
      <c r="AC580">
        <v>38</v>
      </c>
      <c r="AD580">
        <v>9491324</v>
      </c>
      <c r="AE580">
        <v>38325</v>
      </c>
      <c r="AF580" t="b">
        <v>0</v>
      </c>
    </row>
    <row r="581" spans="1:32" x14ac:dyDescent="0.2">
      <c r="A581">
        <v>1</v>
      </c>
      <c r="B581">
        <v>580</v>
      </c>
      <c r="C581">
        <v>2</v>
      </c>
      <c r="D581" t="s">
        <v>1115</v>
      </c>
      <c r="E581" t="s">
        <v>1116</v>
      </c>
      <c r="F581" t="s">
        <v>79</v>
      </c>
      <c r="G581" t="s">
        <v>79</v>
      </c>
      <c r="H581">
        <v>3</v>
      </c>
      <c r="I581">
        <v>0</v>
      </c>
      <c r="J581">
        <v>0</v>
      </c>
      <c r="K581" t="s">
        <v>403</v>
      </c>
      <c r="L581" t="s">
        <v>79</v>
      </c>
      <c r="M581" t="s">
        <v>79</v>
      </c>
      <c r="N581" t="s">
        <v>403</v>
      </c>
      <c r="O581" t="s">
        <v>79</v>
      </c>
      <c r="P581" t="s">
        <v>79</v>
      </c>
      <c r="Q581" t="s">
        <v>79</v>
      </c>
      <c r="R581" t="s">
        <v>79</v>
      </c>
      <c r="S581" t="s">
        <v>79</v>
      </c>
      <c r="T581" t="s">
        <v>79</v>
      </c>
      <c r="U581" t="s">
        <v>79</v>
      </c>
      <c r="V581" t="s">
        <v>79</v>
      </c>
      <c r="W581">
        <v>4</v>
      </c>
      <c r="X581">
        <v>1</v>
      </c>
      <c r="Y581">
        <v>4</v>
      </c>
      <c r="Z581" s="1">
        <v>41824</v>
      </c>
      <c r="AA581">
        <v>38</v>
      </c>
      <c r="AB581">
        <v>383251407045</v>
      </c>
      <c r="AC581">
        <v>38</v>
      </c>
      <c r="AD581">
        <v>9443603</v>
      </c>
      <c r="AE581">
        <v>38325</v>
      </c>
      <c r="AF581" t="b">
        <v>0</v>
      </c>
    </row>
    <row r="582" spans="1:32" x14ac:dyDescent="0.2">
      <c r="A582">
        <v>1</v>
      </c>
      <c r="B582">
        <v>581</v>
      </c>
      <c r="C582">
        <v>2</v>
      </c>
      <c r="D582" t="s">
        <v>2900</v>
      </c>
      <c r="E582" t="s">
        <v>2901</v>
      </c>
      <c r="F582" t="s">
        <v>79</v>
      </c>
      <c r="G582" t="s">
        <v>79</v>
      </c>
      <c r="H582">
        <v>3</v>
      </c>
      <c r="I582">
        <v>0</v>
      </c>
      <c r="J582">
        <v>0</v>
      </c>
      <c r="K582" t="s">
        <v>403</v>
      </c>
      <c r="L582" t="s">
        <v>79</v>
      </c>
      <c r="M582" t="s">
        <v>79</v>
      </c>
      <c r="N582" t="s">
        <v>403</v>
      </c>
      <c r="O582" t="s">
        <v>79</v>
      </c>
      <c r="P582" t="s">
        <v>79</v>
      </c>
      <c r="Q582" t="s">
        <v>79</v>
      </c>
      <c r="R582" t="s">
        <v>79</v>
      </c>
      <c r="S582" t="s">
        <v>79</v>
      </c>
      <c r="T582" t="s">
        <v>79</v>
      </c>
      <c r="U582" t="s">
        <v>79</v>
      </c>
      <c r="V582" t="s">
        <v>79</v>
      </c>
      <c r="W582">
        <v>4</v>
      </c>
      <c r="X582">
        <v>1</v>
      </c>
      <c r="Y582">
        <v>4</v>
      </c>
      <c r="Z582" s="1">
        <v>41880</v>
      </c>
      <c r="AA582">
        <v>38</v>
      </c>
      <c r="AB582">
        <v>383251408295</v>
      </c>
      <c r="AC582">
        <v>38</v>
      </c>
      <c r="AD582">
        <v>9478423</v>
      </c>
      <c r="AE582">
        <v>38325</v>
      </c>
      <c r="AF582" t="b">
        <v>0</v>
      </c>
    </row>
    <row r="583" spans="1:32" x14ac:dyDescent="0.2">
      <c r="A583">
        <v>1</v>
      </c>
      <c r="B583">
        <v>582</v>
      </c>
      <c r="C583">
        <v>2</v>
      </c>
      <c r="D583" t="s">
        <v>2902</v>
      </c>
      <c r="E583" t="s">
        <v>2903</v>
      </c>
      <c r="F583" t="s">
        <v>79</v>
      </c>
      <c r="G583" t="s">
        <v>79</v>
      </c>
      <c r="H583">
        <v>3</v>
      </c>
      <c r="I583">
        <v>0</v>
      </c>
      <c r="J583">
        <v>0</v>
      </c>
      <c r="K583" t="s">
        <v>403</v>
      </c>
      <c r="L583" t="s">
        <v>79</v>
      </c>
      <c r="M583" t="s">
        <v>79</v>
      </c>
      <c r="N583" t="s">
        <v>403</v>
      </c>
      <c r="O583" t="s">
        <v>79</v>
      </c>
      <c r="P583" t="s">
        <v>79</v>
      </c>
      <c r="Q583" t="s">
        <v>79</v>
      </c>
      <c r="R583" t="s">
        <v>79</v>
      </c>
      <c r="S583" t="s">
        <v>79</v>
      </c>
      <c r="T583" t="s">
        <v>79</v>
      </c>
      <c r="U583" t="s">
        <v>79</v>
      </c>
      <c r="V583" t="s">
        <v>79</v>
      </c>
      <c r="W583">
        <v>4</v>
      </c>
      <c r="X583">
        <v>1</v>
      </c>
      <c r="Y583">
        <v>4</v>
      </c>
      <c r="Z583" s="1">
        <v>41984</v>
      </c>
      <c r="AA583">
        <v>38</v>
      </c>
      <c r="AB583">
        <v>383251412115</v>
      </c>
      <c r="AC583">
        <v>38</v>
      </c>
      <c r="AD583">
        <v>9491332</v>
      </c>
      <c r="AE583">
        <v>38325</v>
      </c>
      <c r="AF583" t="b">
        <v>0</v>
      </c>
    </row>
    <row r="584" spans="1:32" x14ac:dyDescent="0.2">
      <c r="A584">
        <v>1</v>
      </c>
      <c r="B584">
        <v>583</v>
      </c>
      <c r="C584">
        <v>2</v>
      </c>
      <c r="D584" t="s">
        <v>1117</v>
      </c>
      <c r="E584" t="s">
        <v>1118</v>
      </c>
      <c r="F584" t="s">
        <v>79</v>
      </c>
      <c r="G584" t="s">
        <v>79</v>
      </c>
      <c r="H584">
        <v>3</v>
      </c>
      <c r="I584">
        <v>0</v>
      </c>
      <c r="J584">
        <v>0</v>
      </c>
      <c r="K584" t="s">
        <v>403</v>
      </c>
      <c r="L584" t="s">
        <v>79</v>
      </c>
      <c r="M584" t="s">
        <v>79</v>
      </c>
      <c r="N584" t="s">
        <v>403</v>
      </c>
      <c r="O584" t="s">
        <v>79</v>
      </c>
      <c r="P584" t="s">
        <v>79</v>
      </c>
      <c r="Q584" t="s">
        <v>79</v>
      </c>
      <c r="R584" t="s">
        <v>79</v>
      </c>
      <c r="S584" t="s">
        <v>79</v>
      </c>
      <c r="T584" t="s">
        <v>79</v>
      </c>
      <c r="U584" t="s">
        <v>79</v>
      </c>
      <c r="V584" t="s">
        <v>79</v>
      </c>
      <c r="W584">
        <v>4</v>
      </c>
      <c r="X584">
        <v>1</v>
      </c>
      <c r="Y584">
        <v>3</v>
      </c>
      <c r="Z584" s="1">
        <v>42114</v>
      </c>
      <c r="AA584">
        <v>38</v>
      </c>
      <c r="AB584">
        <v>383251504205</v>
      </c>
      <c r="AC584">
        <v>38</v>
      </c>
      <c r="AD584">
        <v>9491328</v>
      </c>
      <c r="AE584">
        <v>38325</v>
      </c>
      <c r="AF584" t="b">
        <v>0</v>
      </c>
    </row>
    <row r="585" spans="1:32" x14ac:dyDescent="0.2">
      <c r="A585">
        <v>1</v>
      </c>
      <c r="B585">
        <v>584</v>
      </c>
      <c r="C585">
        <v>2</v>
      </c>
      <c r="D585" t="s">
        <v>1119</v>
      </c>
      <c r="E585" t="s">
        <v>1120</v>
      </c>
      <c r="F585" t="s">
        <v>79</v>
      </c>
      <c r="G585" t="s">
        <v>79</v>
      </c>
      <c r="H585">
        <v>3</v>
      </c>
      <c r="I585">
        <v>0</v>
      </c>
      <c r="J585">
        <v>0</v>
      </c>
      <c r="K585" t="s">
        <v>403</v>
      </c>
      <c r="L585" t="s">
        <v>79</v>
      </c>
      <c r="M585" t="s">
        <v>79</v>
      </c>
      <c r="N585" t="s">
        <v>403</v>
      </c>
      <c r="O585" t="s">
        <v>79</v>
      </c>
      <c r="P585" t="s">
        <v>79</v>
      </c>
      <c r="Q585" t="s">
        <v>79</v>
      </c>
      <c r="R585" t="s">
        <v>79</v>
      </c>
      <c r="S585" t="s">
        <v>79</v>
      </c>
      <c r="T585" t="s">
        <v>79</v>
      </c>
      <c r="U585" t="s">
        <v>79</v>
      </c>
      <c r="V585" t="s">
        <v>79</v>
      </c>
      <c r="W585">
        <v>4</v>
      </c>
      <c r="X585">
        <v>1</v>
      </c>
      <c r="Y585">
        <v>3</v>
      </c>
      <c r="Z585" s="1">
        <v>42179</v>
      </c>
      <c r="AA585">
        <v>38</v>
      </c>
      <c r="AB585">
        <v>383251506245</v>
      </c>
      <c r="AC585">
        <v>38</v>
      </c>
      <c r="AD585">
        <v>9450465</v>
      </c>
      <c r="AE585">
        <v>38325</v>
      </c>
      <c r="AF585" t="b">
        <v>0</v>
      </c>
    </row>
    <row r="586" spans="1:32" x14ac:dyDescent="0.2">
      <c r="A586">
        <v>1</v>
      </c>
      <c r="B586">
        <v>585</v>
      </c>
      <c r="C586">
        <v>1</v>
      </c>
      <c r="D586" t="s">
        <v>2904</v>
      </c>
      <c r="E586" t="s">
        <v>2905</v>
      </c>
      <c r="F586" t="s">
        <v>79</v>
      </c>
      <c r="G586" t="s">
        <v>79</v>
      </c>
      <c r="H586">
        <v>12</v>
      </c>
      <c r="I586">
        <v>0</v>
      </c>
      <c r="J586">
        <v>0</v>
      </c>
      <c r="K586" t="s">
        <v>2906</v>
      </c>
      <c r="L586" t="s">
        <v>79</v>
      </c>
      <c r="M586" t="s">
        <v>79</v>
      </c>
      <c r="N586" t="s">
        <v>2907</v>
      </c>
      <c r="O586" t="s">
        <v>79</v>
      </c>
      <c r="P586" t="s">
        <v>79</v>
      </c>
      <c r="Q586" t="s">
        <v>79</v>
      </c>
      <c r="R586" t="s">
        <v>79</v>
      </c>
      <c r="S586" t="s">
        <v>79</v>
      </c>
      <c r="T586" t="s">
        <v>79</v>
      </c>
      <c r="U586" t="s">
        <v>79</v>
      </c>
      <c r="V586" t="s">
        <v>79</v>
      </c>
      <c r="W586">
        <v>4</v>
      </c>
      <c r="X586">
        <v>3</v>
      </c>
      <c r="Y586">
        <v>2</v>
      </c>
      <c r="Z586" s="1">
        <v>39188</v>
      </c>
      <c r="AA586">
        <v>38</v>
      </c>
      <c r="AB586">
        <v>383260704160</v>
      </c>
      <c r="AC586">
        <v>38</v>
      </c>
      <c r="AD586">
        <v>6914720</v>
      </c>
      <c r="AE586">
        <v>38326</v>
      </c>
      <c r="AF586" t="b">
        <v>0</v>
      </c>
    </row>
    <row r="587" spans="1:32" x14ac:dyDescent="0.2">
      <c r="A587">
        <v>1</v>
      </c>
      <c r="B587">
        <v>586</v>
      </c>
      <c r="C587">
        <v>2</v>
      </c>
      <c r="D587" t="s">
        <v>2908</v>
      </c>
      <c r="E587" t="s">
        <v>2909</v>
      </c>
      <c r="F587" t="s">
        <v>79</v>
      </c>
      <c r="G587" t="s">
        <v>79</v>
      </c>
      <c r="H587">
        <v>12</v>
      </c>
      <c r="I587">
        <v>0</v>
      </c>
      <c r="J587">
        <v>0</v>
      </c>
      <c r="K587" t="s">
        <v>2906</v>
      </c>
      <c r="L587" t="s">
        <v>79</v>
      </c>
      <c r="M587" t="s">
        <v>79</v>
      </c>
      <c r="N587" t="s">
        <v>2907</v>
      </c>
      <c r="O587" t="s">
        <v>79</v>
      </c>
      <c r="P587" t="s">
        <v>79</v>
      </c>
      <c r="Q587" t="s">
        <v>79</v>
      </c>
      <c r="R587" t="s">
        <v>79</v>
      </c>
      <c r="S587" t="s">
        <v>79</v>
      </c>
      <c r="T587" t="s">
        <v>79</v>
      </c>
      <c r="U587" t="s">
        <v>79</v>
      </c>
      <c r="V587" t="s">
        <v>79</v>
      </c>
      <c r="W587">
        <v>4</v>
      </c>
      <c r="X587">
        <v>2</v>
      </c>
      <c r="Y587">
        <v>3</v>
      </c>
      <c r="Z587" s="1">
        <v>40035</v>
      </c>
      <c r="AA587">
        <v>38</v>
      </c>
      <c r="AB587">
        <v>383260908105</v>
      </c>
      <c r="AC587">
        <v>38</v>
      </c>
      <c r="AD587">
        <v>8191353</v>
      </c>
      <c r="AE587">
        <v>38326</v>
      </c>
      <c r="AF587" t="b">
        <v>0</v>
      </c>
    </row>
    <row r="588" spans="1:32" x14ac:dyDescent="0.2">
      <c r="A588">
        <v>1</v>
      </c>
      <c r="B588">
        <v>587</v>
      </c>
      <c r="C588">
        <v>2</v>
      </c>
      <c r="D588" t="s">
        <v>2910</v>
      </c>
      <c r="E588" t="s">
        <v>2911</v>
      </c>
      <c r="F588" t="s">
        <v>79</v>
      </c>
      <c r="G588" t="s">
        <v>79</v>
      </c>
      <c r="H588">
        <v>2</v>
      </c>
      <c r="I588">
        <v>0</v>
      </c>
      <c r="J588">
        <v>0</v>
      </c>
      <c r="K588" t="s">
        <v>2912</v>
      </c>
      <c r="L588" t="s">
        <v>79</v>
      </c>
      <c r="M588" t="s">
        <v>79</v>
      </c>
      <c r="N588" t="s">
        <v>2912</v>
      </c>
      <c r="O588" t="s">
        <v>79</v>
      </c>
      <c r="P588" t="s">
        <v>79</v>
      </c>
      <c r="Q588" t="s">
        <v>79</v>
      </c>
      <c r="R588" t="s">
        <v>79</v>
      </c>
      <c r="S588" t="s">
        <v>79</v>
      </c>
      <c r="T588" t="s">
        <v>79</v>
      </c>
      <c r="U588" t="s">
        <v>79</v>
      </c>
      <c r="V588" t="s">
        <v>79</v>
      </c>
      <c r="W588">
        <v>4</v>
      </c>
      <c r="X588">
        <v>3</v>
      </c>
      <c r="Y588">
        <v>2</v>
      </c>
      <c r="Z588" s="1">
        <v>39197</v>
      </c>
      <c r="AA588">
        <v>38</v>
      </c>
      <c r="AB588">
        <v>383270704255</v>
      </c>
      <c r="AC588">
        <v>38</v>
      </c>
      <c r="AD588">
        <v>6124047</v>
      </c>
      <c r="AE588">
        <v>38327</v>
      </c>
      <c r="AF588" t="b">
        <v>0</v>
      </c>
    </row>
    <row r="589" spans="1:32" x14ac:dyDescent="0.2">
      <c r="A589">
        <v>1</v>
      </c>
      <c r="B589">
        <v>588</v>
      </c>
      <c r="C589">
        <v>1</v>
      </c>
      <c r="D589" t="s">
        <v>2913</v>
      </c>
      <c r="E589" t="s">
        <v>2914</v>
      </c>
      <c r="F589" t="s">
        <v>79</v>
      </c>
      <c r="G589" t="s">
        <v>79</v>
      </c>
      <c r="H589">
        <v>20</v>
      </c>
      <c r="I589">
        <v>0</v>
      </c>
      <c r="J589">
        <v>0</v>
      </c>
      <c r="K589" t="s">
        <v>1231</v>
      </c>
      <c r="L589" t="s">
        <v>79</v>
      </c>
      <c r="M589" t="s">
        <v>79</v>
      </c>
      <c r="N589" t="s">
        <v>1231</v>
      </c>
      <c r="O589" t="s">
        <v>79</v>
      </c>
      <c r="P589" t="s">
        <v>79</v>
      </c>
      <c r="Q589" t="s">
        <v>79</v>
      </c>
      <c r="R589" t="s">
        <v>79</v>
      </c>
      <c r="S589" t="s">
        <v>79</v>
      </c>
      <c r="T589" t="s">
        <v>79</v>
      </c>
      <c r="U589" t="s">
        <v>79</v>
      </c>
      <c r="V589" t="s">
        <v>79</v>
      </c>
      <c r="W589">
        <v>4</v>
      </c>
      <c r="X589">
        <v>2</v>
      </c>
      <c r="Y589">
        <v>2</v>
      </c>
      <c r="Z589" s="1">
        <v>40350</v>
      </c>
      <c r="AA589">
        <v>38</v>
      </c>
      <c r="AB589">
        <v>383291006210</v>
      </c>
      <c r="AC589">
        <v>38</v>
      </c>
      <c r="AD589">
        <v>9469974</v>
      </c>
      <c r="AE589">
        <v>38329</v>
      </c>
      <c r="AF589" t="b">
        <v>0</v>
      </c>
    </row>
    <row r="590" spans="1:32" x14ac:dyDescent="0.2">
      <c r="A590">
        <v>1</v>
      </c>
      <c r="B590">
        <v>589</v>
      </c>
      <c r="C590">
        <v>1</v>
      </c>
      <c r="D590" t="s">
        <v>2915</v>
      </c>
      <c r="E590" t="s">
        <v>2916</v>
      </c>
      <c r="F590" t="s">
        <v>79</v>
      </c>
      <c r="G590" t="s">
        <v>79</v>
      </c>
      <c r="H590">
        <v>20</v>
      </c>
      <c r="I590">
        <v>0</v>
      </c>
      <c r="J590">
        <v>0</v>
      </c>
      <c r="K590" t="s">
        <v>1231</v>
      </c>
      <c r="L590" t="s">
        <v>79</v>
      </c>
      <c r="M590" t="s">
        <v>79</v>
      </c>
      <c r="N590" t="s">
        <v>1231</v>
      </c>
      <c r="O590" t="s">
        <v>79</v>
      </c>
      <c r="P590" t="s">
        <v>79</v>
      </c>
      <c r="Q590" t="s">
        <v>79</v>
      </c>
      <c r="R590" t="s">
        <v>79</v>
      </c>
      <c r="S590" t="s">
        <v>79</v>
      </c>
      <c r="T590" t="s">
        <v>79</v>
      </c>
      <c r="U590" t="s">
        <v>79</v>
      </c>
      <c r="V590" t="s">
        <v>79</v>
      </c>
      <c r="W590">
        <v>4</v>
      </c>
      <c r="X590">
        <v>2</v>
      </c>
      <c r="Y590">
        <v>1</v>
      </c>
      <c r="Z590" s="1">
        <v>40753</v>
      </c>
      <c r="AA590">
        <v>38</v>
      </c>
      <c r="AB590">
        <v>383291107290</v>
      </c>
      <c r="AC590">
        <v>38</v>
      </c>
      <c r="AD590">
        <v>9153378</v>
      </c>
      <c r="AE590">
        <v>38329</v>
      </c>
      <c r="AF590" t="b">
        <v>0</v>
      </c>
    </row>
    <row r="591" spans="1:32" x14ac:dyDescent="0.2">
      <c r="A591">
        <v>1</v>
      </c>
      <c r="B591">
        <v>590</v>
      </c>
      <c r="C591">
        <v>1</v>
      </c>
      <c r="D591" t="s">
        <v>2917</v>
      </c>
      <c r="E591" t="s">
        <v>2918</v>
      </c>
      <c r="F591" t="s">
        <v>79</v>
      </c>
      <c r="G591" t="s">
        <v>79</v>
      </c>
      <c r="H591">
        <v>20</v>
      </c>
      <c r="I591">
        <v>0</v>
      </c>
      <c r="J591">
        <v>0</v>
      </c>
      <c r="K591" t="s">
        <v>1231</v>
      </c>
      <c r="L591" t="s">
        <v>79</v>
      </c>
      <c r="M591" t="s">
        <v>79</v>
      </c>
      <c r="N591" t="s">
        <v>1231</v>
      </c>
      <c r="O591" t="s">
        <v>79</v>
      </c>
      <c r="P591" t="s">
        <v>79</v>
      </c>
      <c r="Q591" t="s">
        <v>79</v>
      </c>
      <c r="R591" t="s">
        <v>79</v>
      </c>
      <c r="S591" t="s">
        <v>79</v>
      </c>
      <c r="T591" t="s">
        <v>79</v>
      </c>
      <c r="U591" t="s">
        <v>79</v>
      </c>
      <c r="V591" t="s">
        <v>79</v>
      </c>
      <c r="W591">
        <v>4</v>
      </c>
      <c r="X591">
        <v>1</v>
      </c>
      <c r="Y591">
        <v>6</v>
      </c>
      <c r="Z591" s="1">
        <v>41163</v>
      </c>
      <c r="AA591">
        <v>38</v>
      </c>
      <c r="AB591">
        <v>383291209110</v>
      </c>
      <c r="AC591">
        <v>38</v>
      </c>
      <c r="AD591">
        <v>9450295</v>
      </c>
      <c r="AE591">
        <v>38329</v>
      </c>
      <c r="AF591" t="b">
        <v>0</v>
      </c>
    </row>
    <row r="592" spans="1:32" x14ac:dyDescent="0.2">
      <c r="A592">
        <v>1</v>
      </c>
      <c r="B592">
        <v>591</v>
      </c>
      <c r="C592">
        <v>1</v>
      </c>
      <c r="D592" t="s">
        <v>2919</v>
      </c>
      <c r="E592" t="s">
        <v>2920</v>
      </c>
      <c r="F592" t="s">
        <v>79</v>
      </c>
      <c r="G592" t="s">
        <v>79</v>
      </c>
      <c r="H592">
        <v>20</v>
      </c>
      <c r="I592">
        <v>0</v>
      </c>
      <c r="J592">
        <v>0</v>
      </c>
      <c r="K592" t="s">
        <v>1231</v>
      </c>
      <c r="L592" t="s">
        <v>79</v>
      </c>
      <c r="M592" t="s">
        <v>79</v>
      </c>
      <c r="N592" t="s">
        <v>1231</v>
      </c>
      <c r="O592" t="s">
        <v>79</v>
      </c>
      <c r="P592" t="s">
        <v>79</v>
      </c>
      <c r="Q592" t="s">
        <v>79</v>
      </c>
      <c r="R592" t="s">
        <v>79</v>
      </c>
      <c r="S592" t="s">
        <v>79</v>
      </c>
      <c r="T592" t="s">
        <v>79</v>
      </c>
      <c r="U592" t="s">
        <v>79</v>
      </c>
      <c r="V592" t="s">
        <v>79</v>
      </c>
      <c r="W592">
        <v>4</v>
      </c>
      <c r="X592">
        <v>1</v>
      </c>
      <c r="Y592">
        <v>6</v>
      </c>
      <c r="Z592" s="1">
        <v>41213</v>
      </c>
      <c r="AA592">
        <v>38</v>
      </c>
      <c r="AB592">
        <v>383291210310</v>
      </c>
      <c r="AC592">
        <v>38</v>
      </c>
      <c r="AD592">
        <v>9501614</v>
      </c>
      <c r="AE592">
        <v>38329</v>
      </c>
      <c r="AF592" t="b">
        <v>0</v>
      </c>
    </row>
    <row r="593" spans="1:32" x14ac:dyDescent="0.2">
      <c r="A593">
        <v>1</v>
      </c>
      <c r="B593">
        <v>592</v>
      </c>
      <c r="C593">
        <v>1</v>
      </c>
      <c r="D593" t="s">
        <v>2921</v>
      </c>
      <c r="E593" t="s">
        <v>2922</v>
      </c>
      <c r="F593" t="s">
        <v>79</v>
      </c>
      <c r="G593" t="s">
        <v>79</v>
      </c>
      <c r="H593">
        <v>20</v>
      </c>
      <c r="I593">
        <v>0</v>
      </c>
      <c r="J593">
        <v>0</v>
      </c>
      <c r="K593" t="s">
        <v>1231</v>
      </c>
      <c r="L593" t="s">
        <v>79</v>
      </c>
      <c r="M593" t="s">
        <v>79</v>
      </c>
      <c r="N593" t="s">
        <v>1231</v>
      </c>
      <c r="O593" t="s">
        <v>79</v>
      </c>
      <c r="P593" t="s">
        <v>79</v>
      </c>
      <c r="Q593" t="s">
        <v>79</v>
      </c>
      <c r="R593" t="s">
        <v>79</v>
      </c>
      <c r="S593" t="s">
        <v>79</v>
      </c>
      <c r="T593" t="s">
        <v>79</v>
      </c>
      <c r="U593" t="s">
        <v>79</v>
      </c>
      <c r="V593" t="s">
        <v>79</v>
      </c>
      <c r="W593">
        <v>4</v>
      </c>
      <c r="X593">
        <v>1</v>
      </c>
      <c r="Y593">
        <v>5</v>
      </c>
      <c r="Z593" s="1">
        <v>41536</v>
      </c>
      <c r="AA593">
        <v>38</v>
      </c>
      <c r="AB593">
        <v>383291309190</v>
      </c>
      <c r="AC593">
        <v>38</v>
      </c>
      <c r="AD593">
        <v>9498678</v>
      </c>
      <c r="AE593">
        <v>38329</v>
      </c>
      <c r="AF593" t="b">
        <v>0</v>
      </c>
    </row>
    <row r="594" spans="1:32" x14ac:dyDescent="0.2">
      <c r="A594">
        <v>1</v>
      </c>
      <c r="B594">
        <v>593</v>
      </c>
      <c r="C594">
        <v>2</v>
      </c>
      <c r="D594" t="s">
        <v>2923</v>
      </c>
      <c r="E594" t="s">
        <v>2924</v>
      </c>
      <c r="F594" t="s">
        <v>79</v>
      </c>
      <c r="G594" t="s">
        <v>79</v>
      </c>
      <c r="H594">
        <v>20</v>
      </c>
      <c r="I594">
        <v>0</v>
      </c>
      <c r="J594">
        <v>0</v>
      </c>
      <c r="K594" t="s">
        <v>1231</v>
      </c>
      <c r="L594" t="s">
        <v>79</v>
      </c>
      <c r="M594" t="s">
        <v>79</v>
      </c>
      <c r="N594" t="s">
        <v>1231</v>
      </c>
      <c r="O594" t="s">
        <v>79</v>
      </c>
      <c r="P594" t="s">
        <v>79</v>
      </c>
      <c r="Q594" t="s">
        <v>79</v>
      </c>
      <c r="R594" t="s">
        <v>79</v>
      </c>
      <c r="S594" t="s">
        <v>79</v>
      </c>
      <c r="T594" t="s">
        <v>79</v>
      </c>
      <c r="U594" t="s">
        <v>79</v>
      </c>
      <c r="V594" t="s">
        <v>79</v>
      </c>
      <c r="W594">
        <v>4</v>
      </c>
      <c r="X594">
        <v>3</v>
      </c>
      <c r="Y594">
        <v>2</v>
      </c>
      <c r="Z594" s="1">
        <v>39309</v>
      </c>
      <c r="AA594">
        <v>38</v>
      </c>
      <c r="AB594">
        <v>383290708155</v>
      </c>
      <c r="AC594">
        <v>38</v>
      </c>
      <c r="AD594">
        <v>8604313</v>
      </c>
      <c r="AE594">
        <v>38329</v>
      </c>
      <c r="AF594" t="b">
        <v>0</v>
      </c>
    </row>
    <row r="595" spans="1:32" x14ac:dyDescent="0.2">
      <c r="A595">
        <v>1</v>
      </c>
      <c r="B595">
        <v>594</v>
      </c>
      <c r="C595">
        <v>2</v>
      </c>
      <c r="D595" t="s">
        <v>2925</v>
      </c>
      <c r="E595" t="s">
        <v>2926</v>
      </c>
      <c r="F595" t="s">
        <v>79</v>
      </c>
      <c r="G595" t="s">
        <v>79</v>
      </c>
      <c r="H595">
        <v>20</v>
      </c>
      <c r="I595">
        <v>0</v>
      </c>
      <c r="J595">
        <v>0</v>
      </c>
      <c r="K595" t="s">
        <v>1231</v>
      </c>
      <c r="L595" t="s">
        <v>79</v>
      </c>
      <c r="M595" t="s">
        <v>79</v>
      </c>
      <c r="N595" t="s">
        <v>1231</v>
      </c>
      <c r="O595" t="s">
        <v>79</v>
      </c>
      <c r="P595" t="s">
        <v>79</v>
      </c>
      <c r="Q595" t="s">
        <v>79</v>
      </c>
      <c r="R595" t="s">
        <v>79</v>
      </c>
      <c r="S595" t="s">
        <v>79</v>
      </c>
      <c r="T595" t="s">
        <v>79</v>
      </c>
      <c r="U595" t="s">
        <v>79</v>
      </c>
      <c r="V595" t="s">
        <v>79</v>
      </c>
      <c r="W595">
        <v>4</v>
      </c>
      <c r="X595">
        <v>3</v>
      </c>
      <c r="Y595">
        <v>1</v>
      </c>
      <c r="Z595" s="1">
        <v>39715</v>
      </c>
      <c r="AA595">
        <v>38</v>
      </c>
      <c r="AB595">
        <v>383290809245</v>
      </c>
      <c r="AC595">
        <v>38</v>
      </c>
      <c r="AD595">
        <v>8603980</v>
      </c>
      <c r="AE595">
        <v>38329</v>
      </c>
      <c r="AF595" t="b">
        <v>0</v>
      </c>
    </row>
    <row r="596" spans="1:32" x14ac:dyDescent="0.2">
      <c r="A596">
        <v>1</v>
      </c>
      <c r="B596">
        <v>595</v>
      </c>
      <c r="C596">
        <v>2</v>
      </c>
      <c r="D596" t="s">
        <v>2927</v>
      </c>
      <c r="E596" t="s">
        <v>2928</v>
      </c>
      <c r="F596" t="s">
        <v>79</v>
      </c>
      <c r="G596" t="s">
        <v>79</v>
      </c>
      <c r="H596">
        <v>20</v>
      </c>
      <c r="I596">
        <v>0</v>
      </c>
      <c r="J596">
        <v>0</v>
      </c>
      <c r="K596" t="s">
        <v>1231</v>
      </c>
      <c r="L596" t="s">
        <v>79</v>
      </c>
      <c r="M596" t="s">
        <v>79</v>
      </c>
      <c r="N596" t="s">
        <v>1231</v>
      </c>
      <c r="O596" t="s">
        <v>79</v>
      </c>
      <c r="P596" t="s">
        <v>79</v>
      </c>
      <c r="Q596" t="s">
        <v>79</v>
      </c>
      <c r="R596" t="s">
        <v>79</v>
      </c>
      <c r="S596" t="s">
        <v>79</v>
      </c>
      <c r="T596" t="s">
        <v>79</v>
      </c>
      <c r="U596" t="s">
        <v>79</v>
      </c>
      <c r="V596" t="s">
        <v>79</v>
      </c>
      <c r="W596">
        <v>4</v>
      </c>
      <c r="X596">
        <v>3</v>
      </c>
      <c r="Y596">
        <v>1</v>
      </c>
      <c r="Z596" s="1">
        <v>39756</v>
      </c>
      <c r="AA596">
        <v>38</v>
      </c>
      <c r="AB596">
        <v>383290811045</v>
      </c>
      <c r="AC596">
        <v>38</v>
      </c>
      <c r="AD596">
        <v>9103859</v>
      </c>
      <c r="AE596">
        <v>38329</v>
      </c>
      <c r="AF596" t="b">
        <v>0</v>
      </c>
    </row>
    <row r="597" spans="1:32" x14ac:dyDescent="0.2">
      <c r="A597">
        <v>1</v>
      </c>
      <c r="B597">
        <v>596</v>
      </c>
      <c r="C597">
        <v>2</v>
      </c>
      <c r="D597" t="s">
        <v>2929</v>
      </c>
      <c r="E597" t="s">
        <v>2930</v>
      </c>
      <c r="F597" t="s">
        <v>79</v>
      </c>
      <c r="G597" t="s">
        <v>79</v>
      </c>
      <c r="H597">
        <v>20</v>
      </c>
      <c r="I597">
        <v>0</v>
      </c>
      <c r="J597">
        <v>0</v>
      </c>
      <c r="K597" t="s">
        <v>1231</v>
      </c>
      <c r="L597" t="s">
        <v>79</v>
      </c>
      <c r="M597" t="s">
        <v>79</v>
      </c>
      <c r="N597" t="s">
        <v>1231</v>
      </c>
      <c r="O597" t="s">
        <v>79</v>
      </c>
      <c r="P597" t="s">
        <v>79</v>
      </c>
      <c r="Q597" t="s">
        <v>79</v>
      </c>
      <c r="R597" t="s">
        <v>79</v>
      </c>
      <c r="S597" t="s">
        <v>79</v>
      </c>
      <c r="T597" t="s">
        <v>79</v>
      </c>
      <c r="U597" t="s">
        <v>79</v>
      </c>
      <c r="V597" t="s">
        <v>79</v>
      </c>
      <c r="W597">
        <v>4</v>
      </c>
      <c r="X597">
        <v>3</v>
      </c>
      <c r="Y597">
        <v>1</v>
      </c>
      <c r="Z597" s="1">
        <v>39849</v>
      </c>
      <c r="AA597">
        <v>38</v>
      </c>
      <c r="AB597">
        <v>383290902055</v>
      </c>
      <c r="AC597">
        <v>38</v>
      </c>
      <c r="AD597">
        <v>8603992</v>
      </c>
      <c r="AE597">
        <v>38329</v>
      </c>
      <c r="AF597" t="b">
        <v>0</v>
      </c>
    </row>
    <row r="598" spans="1:32" x14ac:dyDescent="0.2">
      <c r="A598">
        <v>1</v>
      </c>
      <c r="B598">
        <v>597</v>
      </c>
      <c r="C598">
        <v>2</v>
      </c>
      <c r="D598" t="s">
        <v>2931</v>
      </c>
      <c r="E598" t="s">
        <v>2932</v>
      </c>
      <c r="F598" t="s">
        <v>79</v>
      </c>
      <c r="G598" t="s">
        <v>79</v>
      </c>
      <c r="H598">
        <v>20</v>
      </c>
      <c r="I598">
        <v>0</v>
      </c>
      <c r="J598">
        <v>0</v>
      </c>
      <c r="K598" t="s">
        <v>1231</v>
      </c>
      <c r="L598" t="s">
        <v>79</v>
      </c>
      <c r="M598" t="s">
        <v>79</v>
      </c>
      <c r="N598" t="s">
        <v>1231</v>
      </c>
      <c r="O598" t="s">
        <v>79</v>
      </c>
      <c r="P598" t="s">
        <v>79</v>
      </c>
      <c r="Q598" t="s">
        <v>79</v>
      </c>
      <c r="R598" t="s">
        <v>79</v>
      </c>
      <c r="S598" t="s">
        <v>79</v>
      </c>
      <c r="T598" t="s">
        <v>79</v>
      </c>
      <c r="U598" t="s">
        <v>79</v>
      </c>
      <c r="V598" t="s">
        <v>79</v>
      </c>
      <c r="W598">
        <v>4</v>
      </c>
      <c r="X598">
        <v>2</v>
      </c>
      <c r="Y598">
        <v>2</v>
      </c>
      <c r="Z598" s="1">
        <v>40569</v>
      </c>
      <c r="AA598">
        <v>38</v>
      </c>
      <c r="AB598">
        <v>383291101265</v>
      </c>
      <c r="AC598">
        <v>38</v>
      </c>
      <c r="AD598">
        <v>8371363</v>
      </c>
      <c r="AE598">
        <v>38329</v>
      </c>
      <c r="AF598" t="b">
        <v>0</v>
      </c>
    </row>
    <row r="599" spans="1:32" x14ac:dyDescent="0.2">
      <c r="A599">
        <v>1</v>
      </c>
      <c r="B599">
        <v>598</v>
      </c>
      <c r="C599">
        <v>2</v>
      </c>
      <c r="D599" t="s">
        <v>2933</v>
      </c>
      <c r="E599" t="s">
        <v>2934</v>
      </c>
      <c r="F599" t="s">
        <v>79</v>
      </c>
      <c r="G599" t="s">
        <v>79</v>
      </c>
      <c r="H599">
        <v>20</v>
      </c>
      <c r="I599">
        <v>0</v>
      </c>
      <c r="J599">
        <v>0</v>
      </c>
      <c r="K599" t="s">
        <v>1231</v>
      </c>
      <c r="L599" t="s">
        <v>79</v>
      </c>
      <c r="M599" t="s">
        <v>79</v>
      </c>
      <c r="N599" t="s">
        <v>1231</v>
      </c>
      <c r="O599" t="s">
        <v>79</v>
      </c>
      <c r="P599" t="s">
        <v>79</v>
      </c>
      <c r="Q599" t="s">
        <v>79</v>
      </c>
      <c r="R599" t="s">
        <v>79</v>
      </c>
      <c r="S599" t="s">
        <v>79</v>
      </c>
      <c r="T599" t="s">
        <v>79</v>
      </c>
      <c r="U599" t="s">
        <v>79</v>
      </c>
      <c r="V599" t="s">
        <v>79</v>
      </c>
      <c r="W599">
        <v>4</v>
      </c>
      <c r="X599">
        <v>2</v>
      </c>
      <c r="Y599">
        <v>1</v>
      </c>
      <c r="Z599" s="1">
        <v>40878</v>
      </c>
      <c r="AA599">
        <v>38</v>
      </c>
      <c r="AB599">
        <v>383291112015</v>
      </c>
      <c r="AC599">
        <v>38</v>
      </c>
      <c r="AD599">
        <v>9498679</v>
      </c>
      <c r="AE599">
        <v>38329</v>
      </c>
      <c r="AF599" t="b">
        <v>0</v>
      </c>
    </row>
    <row r="600" spans="1:32" x14ac:dyDescent="0.2">
      <c r="A600">
        <v>1</v>
      </c>
      <c r="B600">
        <v>599</v>
      </c>
      <c r="C600">
        <v>2</v>
      </c>
      <c r="D600" t="s">
        <v>2935</v>
      </c>
      <c r="E600" t="s">
        <v>2936</v>
      </c>
      <c r="F600" t="s">
        <v>79</v>
      </c>
      <c r="G600" t="s">
        <v>79</v>
      </c>
      <c r="H600">
        <v>20</v>
      </c>
      <c r="I600">
        <v>0</v>
      </c>
      <c r="J600">
        <v>0</v>
      </c>
      <c r="K600" t="s">
        <v>1231</v>
      </c>
      <c r="L600" t="s">
        <v>79</v>
      </c>
      <c r="M600" t="s">
        <v>79</v>
      </c>
      <c r="N600" t="s">
        <v>1231</v>
      </c>
      <c r="O600" t="s">
        <v>79</v>
      </c>
      <c r="P600" t="s">
        <v>79</v>
      </c>
      <c r="Q600" t="s">
        <v>79</v>
      </c>
      <c r="R600" t="s">
        <v>79</v>
      </c>
      <c r="S600" t="s">
        <v>79</v>
      </c>
      <c r="T600" t="s">
        <v>79</v>
      </c>
      <c r="U600" t="s">
        <v>79</v>
      </c>
      <c r="V600" t="s">
        <v>79</v>
      </c>
      <c r="W600">
        <v>4</v>
      </c>
      <c r="X600">
        <v>1</v>
      </c>
      <c r="Y600">
        <v>6</v>
      </c>
      <c r="Z600" s="1">
        <v>41089</v>
      </c>
      <c r="AA600">
        <v>38</v>
      </c>
      <c r="AB600">
        <v>383291206295</v>
      </c>
      <c r="AC600">
        <v>38</v>
      </c>
      <c r="AD600">
        <v>9523256</v>
      </c>
      <c r="AE600">
        <v>38329</v>
      </c>
      <c r="AF600" t="b">
        <v>0</v>
      </c>
    </row>
    <row r="601" spans="1:32" x14ac:dyDescent="0.2">
      <c r="A601">
        <v>1</v>
      </c>
      <c r="B601">
        <v>600</v>
      </c>
      <c r="C601">
        <v>2</v>
      </c>
      <c r="D601" t="s">
        <v>2937</v>
      </c>
      <c r="E601" t="s">
        <v>2938</v>
      </c>
      <c r="F601" t="s">
        <v>79</v>
      </c>
      <c r="G601" t="s">
        <v>79</v>
      </c>
      <c r="H601">
        <v>20</v>
      </c>
      <c r="I601">
        <v>0</v>
      </c>
      <c r="J601">
        <v>0</v>
      </c>
      <c r="K601" t="s">
        <v>1231</v>
      </c>
      <c r="L601" t="s">
        <v>79</v>
      </c>
      <c r="M601" t="s">
        <v>79</v>
      </c>
      <c r="N601" t="s">
        <v>1231</v>
      </c>
      <c r="O601" t="s">
        <v>79</v>
      </c>
      <c r="P601" t="s">
        <v>79</v>
      </c>
      <c r="Q601" t="s">
        <v>79</v>
      </c>
      <c r="R601" t="s">
        <v>79</v>
      </c>
      <c r="S601" t="s">
        <v>79</v>
      </c>
      <c r="T601" t="s">
        <v>79</v>
      </c>
      <c r="U601" t="s">
        <v>79</v>
      </c>
      <c r="V601" t="s">
        <v>79</v>
      </c>
      <c r="W601">
        <v>4</v>
      </c>
      <c r="X601">
        <v>1</v>
      </c>
      <c r="Y601">
        <v>6</v>
      </c>
      <c r="Z601" s="1">
        <v>41218</v>
      </c>
      <c r="AA601">
        <v>38</v>
      </c>
      <c r="AB601">
        <v>383291211055</v>
      </c>
      <c r="AC601">
        <v>38</v>
      </c>
      <c r="AD601">
        <v>9501620</v>
      </c>
      <c r="AE601">
        <v>38329</v>
      </c>
      <c r="AF601" t="b">
        <v>0</v>
      </c>
    </row>
    <row r="602" spans="1:32" x14ac:dyDescent="0.2">
      <c r="A602">
        <v>1</v>
      </c>
      <c r="B602">
        <v>601</v>
      </c>
      <c r="C602">
        <v>2</v>
      </c>
      <c r="D602" t="s">
        <v>2939</v>
      </c>
      <c r="E602" t="s">
        <v>2940</v>
      </c>
      <c r="F602" t="s">
        <v>79</v>
      </c>
      <c r="G602" t="s">
        <v>79</v>
      </c>
      <c r="H602">
        <v>20</v>
      </c>
      <c r="I602">
        <v>0</v>
      </c>
      <c r="J602">
        <v>0</v>
      </c>
      <c r="K602" t="s">
        <v>1231</v>
      </c>
      <c r="L602" t="s">
        <v>79</v>
      </c>
      <c r="M602" t="s">
        <v>79</v>
      </c>
      <c r="N602" t="s">
        <v>1231</v>
      </c>
      <c r="O602" t="s">
        <v>79</v>
      </c>
      <c r="P602" t="s">
        <v>79</v>
      </c>
      <c r="Q602" t="s">
        <v>79</v>
      </c>
      <c r="R602" t="s">
        <v>79</v>
      </c>
      <c r="S602" t="s">
        <v>79</v>
      </c>
      <c r="T602" t="s">
        <v>79</v>
      </c>
      <c r="U602" t="s">
        <v>79</v>
      </c>
      <c r="V602" t="s">
        <v>79</v>
      </c>
      <c r="W602">
        <v>4</v>
      </c>
      <c r="X602">
        <v>1</v>
      </c>
      <c r="Y602">
        <v>5</v>
      </c>
      <c r="Z602" s="1">
        <v>41707</v>
      </c>
      <c r="AA602">
        <v>38</v>
      </c>
      <c r="AB602">
        <v>383291403095</v>
      </c>
      <c r="AC602">
        <v>38</v>
      </c>
      <c r="AD602">
        <v>9501621</v>
      </c>
      <c r="AE602">
        <v>38329</v>
      </c>
      <c r="AF602" t="b">
        <v>0</v>
      </c>
    </row>
    <row r="603" spans="1:32" x14ac:dyDescent="0.2">
      <c r="A603">
        <v>1</v>
      </c>
      <c r="B603">
        <v>602</v>
      </c>
      <c r="C603">
        <v>1</v>
      </c>
      <c r="D603" t="s">
        <v>2941</v>
      </c>
      <c r="E603" t="s">
        <v>2942</v>
      </c>
      <c r="F603" t="s">
        <v>79</v>
      </c>
      <c r="G603" t="s">
        <v>79</v>
      </c>
      <c r="H603">
        <v>10</v>
      </c>
      <c r="I603">
        <v>0</v>
      </c>
      <c r="J603">
        <v>0</v>
      </c>
      <c r="K603" t="s">
        <v>1233</v>
      </c>
      <c r="L603" t="s">
        <v>79</v>
      </c>
      <c r="M603" t="s">
        <v>79</v>
      </c>
      <c r="N603" t="s">
        <v>1234</v>
      </c>
      <c r="O603" t="s">
        <v>79</v>
      </c>
      <c r="P603" t="s">
        <v>79</v>
      </c>
      <c r="Q603" t="s">
        <v>79</v>
      </c>
      <c r="R603" t="s">
        <v>79</v>
      </c>
      <c r="S603" t="s">
        <v>79</v>
      </c>
      <c r="T603" t="s">
        <v>79</v>
      </c>
      <c r="U603" t="s">
        <v>79</v>
      </c>
      <c r="V603" t="s">
        <v>79</v>
      </c>
      <c r="W603">
        <v>4</v>
      </c>
      <c r="X603">
        <v>2</v>
      </c>
      <c r="Y603">
        <v>1</v>
      </c>
      <c r="Z603" s="1">
        <v>40650</v>
      </c>
      <c r="AA603">
        <v>38</v>
      </c>
      <c r="AB603">
        <v>383301104170</v>
      </c>
      <c r="AC603">
        <v>38</v>
      </c>
      <c r="AD603">
        <v>8936942</v>
      </c>
      <c r="AE603">
        <v>38330</v>
      </c>
      <c r="AF603" t="b">
        <v>0</v>
      </c>
    </row>
    <row r="604" spans="1:32" x14ac:dyDescent="0.2">
      <c r="A604">
        <v>1</v>
      </c>
      <c r="B604">
        <v>603</v>
      </c>
      <c r="C604">
        <v>1</v>
      </c>
      <c r="D604" t="s">
        <v>2943</v>
      </c>
      <c r="E604" t="s">
        <v>2944</v>
      </c>
      <c r="F604" t="s">
        <v>79</v>
      </c>
      <c r="G604" t="s">
        <v>79</v>
      </c>
      <c r="H604">
        <v>10</v>
      </c>
      <c r="I604">
        <v>0</v>
      </c>
      <c r="J604">
        <v>0</v>
      </c>
      <c r="K604" t="s">
        <v>1233</v>
      </c>
      <c r="L604" t="s">
        <v>79</v>
      </c>
      <c r="M604" t="s">
        <v>79</v>
      </c>
      <c r="N604" t="s">
        <v>1234</v>
      </c>
      <c r="O604" t="s">
        <v>79</v>
      </c>
      <c r="P604" t="s">
        <v>79</v>
      </c>
      <c r="Q604" t="s">
        <v>79</v>
      </c>
      <c r="R604" t="s">
        <v>79</v>
      </c>
      <c r="S604" t="s">
        <v>79</v>
      </c>
      <c r="T604" t="s">
        <v>79</v>
      </c>
      <c r="U604" t="s">
        <v>79</v>
      </c>
      <c r="V604" t="s">
        <v>79</v>
      </c>
      <c r="W604">
        <v>4</v>
      </c>
      <c r="X604">
        <v>1</v>
      </c>
      <c r="Y604">
        <v>6</v>
      </c>
      <c r="Z604" s="1">
        <v>41315</v>
      </c>
      <c r="AA604">
        <v>38</v>
      </c>
      <c r="AB604">
        <v>383301302100</v>
      </c>
      <c r="AC604">
        <v>38</v>
      </c>
      <c r="AD604">
        <v>9480646</v>
      </c>
      <c r="AE604">
        <v>38330</v>
      </c>
      <c r="AF604" t="b">
        <v>0</v>
      </c>
    </row>
    <row r="605" spans="1:32" x14ac:dyDescent="0.2">
      <c r="A605">
        <v>1</v>
      </c>
      <c r="B605">
        <v>604</v>
      </c>
      <c r="C605">
        <v>1</v>
      </c>
      <c r="D605" t="s">
        <v>2945</v>
      </c>
      <c r="E605" t="s">
        <v>2946</v>
      </c>
      <c r="F605" t="s">
        <v>79</v>
      </c>
      <c r="G605" t="s">
        <v>79</v>
      </c>
      <c r="H605">
        <v>10</v>
      </c>
      <c r="I605">
        <v>0</v>
      </c>
      <c r="J605">
        <v>0</v>
      </c>
      <c r="K605" t="s">
        <v>1233</v>
      </c>
      <c r="L605" t="s">
        <v>79</v>
      </c>
      <c r="M605" t="s">
        <v>79</v>
      </c>
      <c r="N605" t="s">
        <v>1234</v>
      </c>
      <c r="O605" t="s">
        <v>79</v>
      </c>
      <c r="P605" t="s">
        <v>79</v>
      </c>
      <c r="Q605" t="s">
        <v>79</v>
      </c>
      <c r="R605" t="s">
        <v>79</v>
      </c>
      <c r="S605" t="s">
        <v>79</v>
      </c>
      <c r="T605" t="s">
        <v>79</v>
      </c>
      <c r="U605" t="s">
        <v>79</v>
      </c>
      <c r="V605" t="s">
        <v>79</v>
      </c>
      <c r="W605">
        <v>4</v>
      </c>
      <c r="X605">
        <v>1</v>
      </c>
      <c r="Y605">
        <v>5</v>
      </c>
      <c r="Z605" s="1">
        <v>41408</v>
      </c>
      <c r="AA605">
        <v>38</v>
      </c>
      <c r="AB605">
        <v>383301305140</v>
      </c>
      <c r="AC605">
        <v>38</v>
      </c>
      <c r="AD605">
        <v>9466499</v>
      </c>
      <c r="AE605">
        <v>38330</v>
      </c>
      <c r="AF605" t="b">
        <v>0</v>
      </c>
    </row>
    <row r="606" spans="1:32" x14ac:dyDescent="0.2">
      <c r="A606">
        <v>1</v>
      </c>
      <c r="B606">
        <v>605</v>
      </c>
      <c r="C606">
        <v>1</v>
      </c>
      <c r="D606" t="s">
        <v>2947</v>
      </c>
      <c r="E606" t="s">
        <v>2948</v>
      </c>
      <c r="F606" t="s">
        <v>79</v>
      </c>
      <c r="G606" t="s">
        <v>79</v>
      </c>
      <c r="H606">
        <v>10</v>
      </c>
      <c r="I606">
        <v>0</v>
      </c>
      <c r="J606">
        <v>0</v>
      </c>
      <c r="K606" t="s">
        <v>1233</v>
      </c>
      <c r="L606" t="s">
        <v>79</v>
      </c>
      <c r="M606" t="s">
        <v>79</v>
      </c>
      <c r="N606" t="s">
        <v>1234</v>
      </c>
      <c r="O606" t="s">
        <v>79</v>
      </c>
      <c r="P606" t="s">
        <v>79</v>
      </c>
      <c r="Q606" t="s">
        <v>79</v>
      </c>
      <c r="R606" t="s">
        <v>79</v>
      </c>
      <c r="S606" t="s">
        <v>79</v>
      </c>
      <c r="T606" t="s">
        <v>79</v>
      </c>
      <c r="U606" t="s">
        <v>79</v>
      </c>
      <c r="V606" t="s">
        <v>79</v>
      </c>
      <c r="W606">
        <v>4</v>
      </c>
      <c r="X606">
        <v>1</v>
      </c>
      <c r="Y606">
        <v>5</v>
      </c>
      <c r="Z606" s="1">
        <v>41688</v>
      </c>
      <c r="AA606">
        <v>38</v>
      </c>
      <c r="AB606">
        <v>383301402180</v>
      </c>
      <c r="AC606">
        <v>38</v>
      </c>
      <c r="AD606">
        <v>9291713</v>
      </c>
      <c r="AE606">
        <v>38330</v>
      </c>
      <c r="AF606" t="b">
        <v>0</v>
      </c>
    </row>
    <row r="607" spans="1:32" x14ac:dyDescent="0.2">
      <c r="A607">
        <v>1</v>
      </c>
      <c r="B607">
        <v>606</v>
      </c>
      <c r="C607">
        <v>1</v>
      </c>
      <c r="D607" t="s">
        <v>2949</v>
      </c>
      <c r="E607" t="s">
        <v>2950</v>
      </c>
      <c r="F607" t="s">
        <v>79</v>
      </c>
      <c r="G607" t="s">
        <v>79</v>
      </c>
      <c r="H607">
        <v>10</v>
      </c>
      <c r="I607">
        <v>0</v>
      </c>
      <c r="J607">
        <v>0</v>
      </c>
      <c r="K607" t="s">
        <v>1233</v>
      </c>
      <c r="L607" t="s">
        <v>79</v>
      </c>
      <c r="M607" t="s">
        <v>79</v>
      </c>
      <c r="N607" t="s">
        <v>1234</v>
      </c>
      <c r="O607" t="s">
        <v>79</v>
      </c>
      <c r="P607" t="s">
        <v>79</v>
      </c>
      <c r="Q607" t="s">
        <v>79</v>
      </c>
      <c r="R607" t="s">
        <v>79</v>
      </c>
      <c r="S607" t="s">
        <v>79</v>
      </c>
      <c r="T607" t="s">
        <v>79</v>
      </c>
      <c r="U607" t="s">
        <v>79</v>
      </c>
      <c r="V607" t="s">
        <v>79</v>
      </c>
      <c r="W607">
        <v>4</v>
      </c>
      <c r="X607">
        <v>1</v>
      </c>
      <c r="Y607">
        <v>4</v>
      </c>
      <c r="Z607" s="1">
        <v>41796</v>
      </c>
      <c r="AA607">
        <v>38</v>
      </c>
      <c r="AB607">
        <v>383301406060</v>
      </c>
      <c r="AC607">
        <v>38</v>
      </c>
      <c r="AD607">
        <v>9435078</v>
      </c>
      <c r="AE607">
        <v>38330</v>
      </c>
      <c r="AF607" t="b">
        <v>0</v>
      </c>
    </row>
    <row r="608" spans="1:32" x14ac:dyDescent="0.2">
      <c r="A608">
        <v>1</v>
      </c>
      <c r="B608">
        <v>607</v>
      </c>
      <c r="C608">
        <v>1</v>
      </c>
      <c r="D608" t="s">
        <v>2951</v>
      </c>
      <c r="E608" t="s">
        <v>2952</v>
      </c>
      <c r="F608" t="s">
        <v>79</v>
      </c>
      <c r="G608" t="s">
        <v>79</v>
      </c>
      <c r="H608">
        <v>10</v>
      </c>
      <c r="I608">
        <v>0</v>
      </c>
      <c r="J608">
        <v>0</v>
      </c>
      <c r="K608" t="s">
        <v>1233</v>
      </c>
      <c r="L608" t="s">
        <v>79</v>
      </c>
      <c r="M608" t="s">
        <v>79</v>
      </c>
      <c r="N608" t="s">
        <v>1234</v>
      </c>
      <c r="O608" t="s">
        <v>79</v>
      </c>
      <c r="P608" t="s">
        <v>79</v>
      </c>
      <c r="Q608" t="s">
        <v>79</v>
      </c>
      <c r="R608" t="s">
        <v>79</v>
      </c>
      <c r="S608" t="s">
        <v>79</v>
      </c>
      <c r="T608" t="s">
        <v>79</v>
      </c>
      <c r="U608" t="s">
        <v>79</v>
      </c>
      <c r="V608" t="s">
        <v>79</v>
      </c>
      <c r="W608">
        <v>4</v>
      </c>
      <c r="X608">
        <v>1</v>
      </c>
      <c r="Y608">
        <v>4</v>
      </c>
      <c r="Z608" s="1">
        <v>41909</v>
      </c>
      <c r="AA608">
        <v>38</v>
      </c>
      <c r="AB608">
        <v>383301409270</v>
      </c>
      <c r="AC608">
        <v>38</v>
      </c>
      <c r="AD608">
        <v>9494602</v>
      </c>
      <c r="AE608">
        <v>38330</v>
      </c>
      <c r="AF608" t="b">
        <v>0</v>
      </c>
    </row>
    <row r="609" spans="1:32" x14ac:dyDescent="0.2">
      <c r="A609">
        <v>1</v>
      </c>
      <c r="B609">
        <v>608</v>
      </c>
      <c r="C609">
        <v>1</v>
      </c>
      <c r="D609" t="s">
        <v>2953</v>
      </c>
      <c r="E609" t="s">
        <v>2954</v>
      </c>
      <c r="F609" t="s">
        <v>79</v>
      </c>
      <c r="G609" t="s">
        <v>79</v>
      </c>
      <c r="H609">
        <v>10</v>
      </c>
      <c r="I609">
        <v>0</v>
      </c>
      <c r="J609">
        <v>0</v>
      </c>
      <c r="K609" t="s">
        <v>1233</v>
      </c>
      <c r="L609" t="s">
        <v>79</v>
      </c>
      <c r="M609" t="s">
        <v>79</v>
      </c>
      <c r="N609" t="s">
        <v>1234</v>
      </c>
      <c r="O609" t="s">
        <v>79</v>
      </c>
      <c r="P609" t="s">
        <v>79</v>
      </c>
      <c r="Q609" t="s">
        <v>79</v>
      </c>
      <c r="R609" t="s">
        <v>79</v>
      </c>
      <c r="S609" t="s">
        <v>79</v>
      </c>
      <c r="T609" t="s">
        <v>79</v>
      </c>
      <c r="U609" t="s">
        <v>79</v>
      </c>
      <c r="V609" t="s">
        <v>79</v>
      </c>
      <c r="W609">
        <v>4</v>
      </c>
      <c r="X609">
        <v>1</v>
      </c>
      <c r="Y609">
        <v>3</v>
      </c>
      <c r="Z609" s="1">
        <v>42199</v>
      </c>
      <c r="AA609">
        <v>38</v>
      </c>
      <c r="AB609">
        <v>383301507140</v>
      </c>
      <c r="AC609">
        <v>38</v>
      </c>
      <c r="AD609">
        <v>9480641</v>
      </c>
      <c r="AE609">
        <v>38330</v>
      </c>
      <c r="AF609" t="b">
        <v>0</v>
      </c>
    </row>
    <row r="610" spans="1:32" x14ac:dyDescent="0.2">
      <c r="A610">
        <v>1</v>
      </c>
      <c r="B610">
        <v>609</v>
      </c>
      <c r="C610">
        <v>2</v>
      </c>
      <c r="D610" t="s">
        <v>2955</v>
      </c>
      <c r="E610" t="s">
        <v>2956</v>
      </c>
      <c r="F610" t="s">
        <v>79</v>
      </c>
      <c r="G610" t="s">
        <v>79</v>
      </c>
      <c r="H610">
        <v>10</v>
      </c>
      <c r="I610">
        <v>0</v>
      </c>
      <c r="J610">
        <v>0</v>
      </c>
      <c r="K610" t="s">
        <v>1233</v>
      </c>
      <c r="L610" t="s">
        <v>79</v>
      </c>
      <c r="M610" t="s">
        <v>79</v>
      </c>
      <c r="N610" t="s">
        <v>1234</v>
      </c>
      <c r="O610" t="s">
        <v>79</v>
      </c>
      <c r="P610" t="s">
        <v>79</v>
      </c>
      <c r="Q610" t="s">
        <v>79</v>
      </c>
      <c r="R610" t="s">
        <v>79</v>
      </c>
      <c r="S610" t="s">
        <v>79</v>
      </c>
      <c r="T610" t="s">
        <v>79</v>
      </c>
      <c r="U610" t="s">
        <v>79</v>
      </c>
      <c r="V610" t="s">
        <v>79</v>
      </c>
      <c r="W610">
        <v>4</v>
      </c>
      <c r="X610">
        <v>1</v>
      </c>
      <c r="Y610">
        <v>5</v>
      </c>
      <c r="Z610" s="1">
        <v>41591</v>
      </c>
      <c r="AA610">
        <v>38</v>
      </c>
      <c r="AB610">
        <v>383301311135</v>
      </c>
      <c r="AC610">
        <v>38</v>
      </c>
      <c r="AD610">
        <v>9469542</v>
      </c>
      <c r="AE610">
        <v>38330</v>
      </c>
      <c r="AF610" t="b">
        <v>0</v>
      </c>
    </row>
    <row r="611" spans="1:32" x14ac:dyDescent="0.2">
      <c r="A611">
        <v>1</v>
      </c>
      <c r="B611">
        <v>610</v>
      </c>
      <c r="C611">
        <v>2</v>
      </c>
      <c r="D611" t="s">
        <v>2957</v>
      </c>
      <c r="E611" t="s">
        <v>2958</v>
      </c>
      <c r="F611" t="s">
        <v>79</v>
      </c>
      <c r="G611" t="s">
        <v>79</v>
      </c>
      <c r="H611">
        <v>10</v>
      </c>
      <c r="I611">
        <v>0</v>
      </c>
      <c r="J611">
        <v>0</v>
      </c>
      <c r="K611" t="s">
        <v>1233</v>
      </c>
      <c r="L611" t="s">
        <v>79</v>
      </c>
      <c r="M611" t="s">
        <v>79</v>
      </c>
      <c r="N611" t="s">
        <v>1234</v>
      </c>
      <c r="O611" t="s">
        <v>79</v>
      </c>
      <c r="P611" t="s">
        <v>79</v>
      </c>
      <c r="Q611" t="s">
        <v>79</v>
      </c>
      <c r="R611" t="s">
        <v>79</v>
      </c>
      <c r="S611" t="s">
        <v>79</v>
      </c>
      <c r="T611" t="s">
        <v>79</v>
      </c>
      <c r="U611" t="s">
        <v>79</v>
      </c>
      <c r="V611" t="s">
        <v>79</v>
      </c>
      <c r="W611">
        <v>4</v>
      </c>
      <c r="X611">
        <v>1</v>
      </c>
      <c r="Y611">
        <v>4</v>
      </c>
      <c r="Z611" s="1">
        <v>41946</v>
      </c>
      <c r="AA611">
        <v>38</v>
      </c>
      <c r="AB611">
        <v>383301411035</v>
      </c>
      <c r="AC611">
        <v>38</v>
      </c>
      <c r="AD611">
        <v>9501605</v>
      </c>
      <c r="AE611">
        <v>38330</v>
      </c>
      <c r="AF611" t="b">
        <v>0</v>
      </c>
    </row>
    <row r="612" spans="1:32" x14ac:dyDescent="0.2">
      <c r="A612">
        <v>1</v>
      </c>
      <c r="B612">
        <v>611</v>
      </c>
      <c r="C612">
        <v>2</v>
      </c>
      <c r="D612" t="s">
        <v>2959</v>
      </c>
      <c r="E612" t="s">
        <v>2960</v>
      </c>
      <c r="F612" t="s">
        <v>79</v>
      </c>
      <c r="G612" t="s">
        <v>79</v>
      </c>
      <c r="H612">
        <v>10</v>
      </c>
      <c r="I612">
        <v>0</v>
      </c>
      <c r="J612">
        <v>0</v>
      </c>
      <c r="K612" t="s">
        <v>1233</v>
      </c>
      <c r="L612" t="s">
        <v>79</v>
      </c>
      <c r="M612" t="s">
        <v>79</v>
      </c>
      <c r="N612" t="s">
        <v>1234</v>
      </c>
      <c r="O612" t="s">
        <v>79</v>
      </c>
      <c r="P612" t="s">
        <v>79</v>
      </c>
      <c r="Q612" t="s">
        <v>79</v>
      </c>
      <c r="R612" t="s">
        <v>79</v>
      </c>
      <c r="S612" t="s">
        <v>79</v>
      </c>
      <c r="T612" t="s">
        <v>79</v>
      </c>
      <c r="U612" t="s">
        <v>79</v>
      </c>
      <c r="V612" t="s">
        <v>79</v>
      </c>
      <c r="W612">
        <v>4</v>
      </c>
      <c r="X612">
        <v>1</v>
      </c>
      <c r="Y612">
        <v>3</v>
      </c>
      <c r="Z612" s="1">
        <v>42134</v>
      </c>
      <c r="AA612">
        <v>38</v>
      </c>
      <c r="AB612">
        <v>383301505105</v>
      </c>
      <c r="AC612">
        <v>38</v>
      </c>
      <c r="AD612">
        <v>9480645</v>
      </c>
      <c r="AE612">
        <v>38330</v>
      </c>
      <c r="AF612" t="b">
        <v>0</v>
      </c>
    </row>
    <row r="613" spans="1:32" x14ac:dyDescent="0.2">
      <c r="A613">
        <v>1</v>
      </c>
      <c r="B613">
        <v>612</v>
      </c>
      <c r="C613">
        <v>2</v>
      </c>
      <c r="D613" t="s">
        <v>2961</v>
      </c>
      <c r="E613" t="s">
        <v>2962</v>
      </c>
      <c r="F613" t="s">
        <v>79</v>
      </c>
      <c r="G613" t="s">
        <v>79</v>
      </c>
      <c r="H613">
        <v>10</v>
      </c>
      <c r="I613">
        <v>0</v>
      </c>
      <c r="J613">
        <v>0</v>
      </c>
      <c r="K613" t="s">
        <v>1233</v>
      </c>
      <c r="L613" t="s">
        <v>79</v>
      </c>
      <c r="M613" t="s">
        <v>79</v>
      </c>
      <c r="N613" t="s">
        <v>1234</v>
      </c>
      <c r="O613" t="s">
        <v>79</v>
      </c>
      <c r="P613" t="s">
        <v>79</v>
      </c>
      <c r="Q613" t="s">
        <v>79</v>
      </c>
      <c r="R613" t="s">
        <v>79</v>
      </c>
      <c r="S613" t="s">
        <v>79</v>
      </c>
      <c r="T613" t="s">
        <v>79</v>
      </c>
      <c r="U613" t="s">
        <v>79</v>
      </c>
      <c r="V613" t="s">
        <v>79</v>
      </c>
      <c r="W613">
        <v>4</v>
      </c>
      <c r="X613">
        <v>1</v>
      </c>
      <c r="Y613">
        <v>2</v>
      </c>
      <c r="Z613" s="1">
        <v>42482</v>
      </c>
      <c r="AA613">
        <v>38</v>
      </c>
      <c r="AB613">
        <v>383301604225</v>
      </c>
      <c r="AC613">
        <v>38</v>
      </c>
      <c r="AD613">
        <v>9480638</v>
      </c>
      <c r="AE613">
        <v>38330</v>
      </c>
      <c r="AF613" t="b">
        <v>0</v>
      </c>
    </row>
    <row r="614" spans="1:32" x14ac:dyDescent="0.2">
      <c r="A614">
        <v>1</v>
      </c>
      <c r="B614">
        <v>613</v>
      </c>
      <c r="C614">
        <v>1</v>
      </c>
      <c r="D614" t="s">
        <v>2963</v>
      </c>
      <c r="E614" t="s">
        <v>2964</v>
      </c>
      <c r="F614" t="s">
        <v>79</v>
      </c>
      <c r="G614" t="s">
        <v>79</v>
      </c>
      <c r="H614">
        <v>4</v>
      </c>
      <c r="I614">
        <v>0</v>
      </c>
      <c r="J614">
        <v>0</v>
      </c>
      <c r="K614" t="s">
        <v>1123</v>
      </c>
      <c r="L614" t="s">
        <v>79</v>
      </c>
      <c r="M614" t="s">
        <v>79</v>
      </c>
      <c r="N614" t="s">
        <v>1124</v>
      </c>
      <c r="O614" t="s">
        <v>79</v>
      </c>
      <c r="P614" t="s">
        <v>79</v>
      </c>
      <c r="Q614" t="s">
        <v>79</v>
      </c>
      <c r="R614" t="s">
        <v>79</v>
      </c>
      <c r="S614" t="s">
        <v>79</v>
      </c>
      <c r="T614" t="s">
        <v>79</v>
      </c>
      <c r="U614" t="s">
        <v>79</v>
      </c>
      <c r="V614" t="s">
        <v>79</v>
      </c>
      <c r="W614">
        <v>4</v>
      </c>
      <c r="X614">
        <v>3</v>
      </c>
      <c r="Y614">
        <v>2</v>
      </c>
      <c r="Z614" s="1">
        <v>39368</v>
      </c>
      <c r="AA614">
        <v>38</v>
      </c>
      <c r="AB614">
        <v>383310710130</v>
      </c>
      <c r="AC614">
        <v>38</v>
      </c>
      <c r="AD614">
        <v>8604236</v>
      </c>
      <c r="AE614">
        <v>38331</v>
      </c>
      <c r="AF614" t="b">
        <v>0</v>
      </c>
    </row>
    <row r="615" spans="1:32" x14ac:dyDescent="0.2">
      <c r="A615">
        <v>1</v>
      </c>
      <c r="B615">
        <v>614</v>
      </c>
      <c r="C615">
        <v>1</v>
      </c>
      <c r="D615" t="s">
        <v>2965</v>
      </c>
      <c r="E615" t="s">
        <v>2966</v>
      </c>
      <c r="F615" t="s">
        <v>79</v>
      </c>
      <c r="G615" t="s">
        <v>79</v>
      </c>
      <c r="H615">
        <v>4</v>
      </c>
      <c r="I615">
        <v>0</v>
      </c>
      <c r="J615">
        <v>0</v>
      </c>
      <c r="K615" t="s">
        <v>1123</v>
      </c>
      <c r="L615" t="s">
        <v>79</v>
      </c>
      <c r="M615" t="s">
        <v>79</v>
      </c>
      <c r="N615" t="s">
        <v>1124</v>
      </c>
      <c r="O615" t="s">
        <v>79</v>
      </c>
      <c r="P615" t="s">
        <v>79</v>
      </c>
      <c r="Q615" t="s">
        <v>79</v>
      </c>
      <c r="R615" t="s">
        <v>79</v>
      </c>
      <c r="S615" t="s">
        <v>79</v>
      </c>
      <c r="T615" t="s">
        <v>79</v>
      </c>
      <c r="U615" t="s">
        <v>79</v>
      </c>
      <c r="V615" t="s">
        <v>79</v>
      </c>
      <c r="W615">
        <v>4</v>
      </c>
      <c r="X615">
        <v>2</v>
      </c>
      <c r="Y615">
        <v>1</v>
      </c>
      <c r="Z615" s="1">
        <v>40676</v>
      </c>
      <c r="AA615">
        <v>38</v>
      </c>
      <c r="AB615">
        <v>383311105130</v>
      </c>
      <c r="AC615">
        <v>38</v>
      </c>
      <c r="AD615">
        <v>9436416</v>
      </c>
      <c r="AE615">
        <v>38331</v>
      </c>
      <c r="AF615" t="b">
        <v>0</v>
      </c>
    </row>
    <row r="616" spans="1:32" x14ac:dyDescent="0.2">
      <c r="A616">
        <v>1</v>
      </c>
      <c r="B616">
        <v>615</v>
      </c>
      <c r="C616">
        <v>1</v>
      </c>
      <c r="D616" t="s">
        <v>2967</v>
      </c>
      <c r="E616" t="s">
        <v>2968</v>
      </c>
      <c r="F616" t="s">
        <v>79</v>
      </c>
      <c r="G616" t="s">
        <v>79</v>
      </c>
      <c r="H616">
        <v>4</v>
      </c>
      <c r="I616">
        <v>0</v>
      </c>
      <c r="J616">
        <v>0</v>
      </c>
      <c r="K616" t="s">
        <v>1123</v>
      </c>
      <c r="L616" t="s">
        <v>79</v>
      </c>
      <c r="M616" t="s">
        <v>79</v>
      </c>
      <c r="N616" t="s">
        <v>1124</v>
      </c>
      <c r="O616" t="s">
        <v>79</v>
      </c>
      <c r="P616" t="s">
        <v>79</v>
      </c>
      <c r="Q616" t="s">
        <v>79</v>
      </c>
      <c r="R616" t="s">
        <v>79</v>
      </c>
      <c r="S616" t="s">
        <v>79</v>
      </c>
      <c r="T616" t="s">
        <v>79</v>
      </c>
      <c r="U616" t="s">
        <v>79</v>
      </c>
      <c r="V616" t="s">
        <v>79</v>
      </c>
      <c r="W616">
        <v>4</v>
      </c>
      <c r="X616">
        <v>2</v>
      </c>
      <c r="Y616">
        <v>1</v>
      </c>
      <c r="Z616" s="1">
        <v>40980</v>
      </c>
      <c r="AA616">
        <v>38</v>
      </c>
      <c r="AB616">
        <v>383311203120</v>
      </c>
      <c r="AC616">
        <v>38</v>
      </c>
      <c r="AD616">
        <v>9450994</v>
      </c>
      <c r="AE616">
        <v>38331</v>
      </c>
      <c r="AF616" t="b">
        <v>0</v>
      </c>
    </row>
    <row r="617" spans="1:32" x14ac:dyDescent="0.2">
      <c r="A617">
        <v>1</v>
      </c>
      <c r="B617">
        <v>616</v>
      </c>
      <c r="C617">
        <v>1</v>
      </c>
      <c r="D617" t="s">
        <v>1121</v>
      </c>
      <c r="E617" t="s">
        <v>1122</v>
      </c>
      <c r="F617" t="s">
        <v>79</v>
      </c>
      <c r="G617" t="s">
        <v>79</v>
      </c>
      <c r="H617">
        <v>4</v>
      </c>
      <c r="I617">
        <v>0</v>
      </c>
      <c r="J617">
        <v>0</v>
      </c>
      <c r="K617" t="s">
        <v>1123</v>
      </c>
      <c r="L617" t="s">
        <v>79</v>
      </c>
      <c r="M617" t="s">
        <v>79</v>
      </c>
      <c r="N617" t="s">
        <v>1124</v>
      </c>
      <c r="O617" t="s">
        <v>79</v>
      </c>
      <c r="P617" t="s">
        <v>79</v>
      </c>
      <c r="Q617" t="s">
        <v>79</v>
      </c>
      <c r="R617" t="s">
        <v>79</v>
      </c>
      <c r="S617" t="s">
        <v>79</v>
      </c>
      <c r="T617" t="s">
        <v>79</v>
      </c>
      <c r="U617" t="s">
        <v>79</v>
      </c>
      <c r="V617" t="s">
        <v>79</v>
      </c>
      <c r="W617">
        <v>4</v>
      </c>
      <c r="X617">
        <v>1</v>
      </c>
      <c r="Y617">
        <v>6</v>
      </c>
      <c r="Z617" s="1">
        <v>41055</v>
      </c>
      <c r="AA617">
        <v>38</v>
      </c>
      <c r="AB617">
        <v>383311205260</v>
      </c>
      <c r="AC617">
        <v>38</v>
      </c>
      <c r="AD617">
        <v>9498204</v>
      </c>
      <c r="AE617">
        <v>38331</v>
      </c>
      <c r="AF617" t="b">
        <v>0</v>
      </c>
    </row>
    <row r="618" spans="1:32" x14ac:dyDescent="0.2">
      <c r="A618">
        <v>1</v>
      </c>
      <c r="B618">
        <v>617</v>
      </c>
      <c r="C618">
        <v>1</v>
      </c>
      <c r="D618" t="s">
        <v>1125</v>
      </c>
      <c r="E618" t="s">
        <v>1126</v>
      </c>
      <c r="F618" t="s">
        <v>79</v>
      </c>
      <c r="G618" t="s">
        <v>79</v>
      </c>
      <c r="H618">
        <v>4</v>
      </c>
      <c r="I618">
        <v>0</v>
      </c>
      <c r="J618">
        <v>0</v>
      </c>
      <c r="K618" t="s">
        <v>1123</v>
      </c>
      <c r="L618" t="s">
        <v>79</v>
      </c>
      <c r="M618" t="s">
        <v>79</v>
      </c>
      <c r="N618" t="s">
        <v>1124</v>
      </c>
      <c r="O618" t="s">
        <v>79</v>
      </c>
      <c r="P618" t="s">
        <v>79</v>
      </c>
      <c r="Q618" t="s">
        <v>79</v>
      </c>
      <c r="R618" t="s">
        <v>79</v>
      </c>
      <c r="S618" t="s">
        <v>79</v>
      </c>
      <c r="T618" t="s">
        <v>79</v>
      </c>
      <c r="U618" t="s">
        <v>79</v>
      </c>
      <c r="V618" t="s">
        <v>79</v>
      </c>
      <c r="W618">
        <v>4</v>
      </c>
      <c r="X618">
        <v>1</v>
      </c>
      <c r="Y618">
        <v>6</v>
      </c>
      <c r="Z618" s="1">
        <v>41135</v>
      </c>
      <c r="AA618">
        <v>38</v>
      </c>
      <c r="AB618">
        <v>383311208140</v>
      </c>
      <c r="AC618">
        <v>38</v>
      </c>
      <c r="AD618">
        <v>9469975</v>
      </c>
      <c r="AE618">
        <v>38331</v>
      </c>
      <c r="AF618" t="b">
        <v>0</v>
      </c>
    </row>
    <row r="619" spans="1:32" x14ac:dyDescent="0.2">
      <c r="A619">
        <v>1</v>
      </c>
      <c r="B619">
        <v>618</v>
      </c>
      <c r="C619">
        <v>1</v>
      </c>
      <c r="D619" t="s">
        <v>2969</v>
      </c>
      <c r="E619" t="s">
        <v>2970</v>
      </c>
      <c r="F619" t="s">
        <v>79</v>
      </c>
      <c r="G619" t="s">
        <v>79</v>
      </c>
      <c r="H619">
        <v>4</v>
      </c>
      <c r="I619">
        <v>0</v>
      </c>
      <c r="J619">
        <v>0</v>
      </c>
      <c r="K619" t="s">
        <v>1123</v>
      </c>
      <c r="L619" t="s">
        <v>79</v>
      </c>
      <c r="M619" t="s">
        <v>79</v>
      </c>
      <c r="N619" t="s">
        <v>1124</v>
      </c>
      <c r="O619" t="s">
        <v>79</v>
      </c>
      <c r="P619" t="s">
        <v>79</v>
      </c>
      <c r="Q619" t="s">
        <v>79</v>
      </c>
      <c r="R619" t="s">
        <v>79</v>
      </c>
      <c r="S619" t="s">
        <v>79</v>
      </c>
      <c r="T619" t="s">
        <v>79</v>
      </c>
      <c r="U619" t="s">
        <v>79</v>
      </c>
      <c r="V619" t="s">
        <v>79</v>
      </c>
      <c r="W619">
        <v>4</v>
      </c>
      <c r="X619">
        <v>1</v>
      </c>
      <c r="Y619">
        <v>6</v>
      </c>
      <c r="Z619" s="1">
        <v>41184</v>
      </c>
      <c r="AA619">
        <v>38</v>
      </c>
      <c r="AB619">
        <v>383311210020</v>
      </c>
      <c r="AC619">
        <v>38</v>
      </c>
      <c r="AD619">
        <v>9498203</v>
      </c>
      <c r="AE619">
        <v>38331</v>
      </c>
      <c r="AF619" t="b">
        <v>0</v>
      </c>
    </row>
    <row r="620" spans="1:32" x14ac:dyDescent="0.2">
      <c r="A620">
        <v>1</v>
      </c>
      <c r="B620">
        <v>619</v>
      </c>
      <c r="C620">
        <v>1</v>
      </c>
      <c r="D620" t="s">
        <v>2971</v>
      </c>
      <c r="E620" t="s">
        <v>2972</v>
      </c>
      <c r="F620" t="s">
        <v>79</v>
      </c>
      <c r="G620" t="s">
        <v>79</v>
      </c>
      <c r="H620">
        <v>4</v>
      </c>
      <c r="I620">
        <v>0</v>
      </c>
      <c r="J620">
        <v>0</v>
      </c>
      <c r="K620" t="s">
        <v>1123</v>
      </c>
      <c r="L620" t="s">
        <v>79</v>
      </c>
      <c r="M620" t="s">
        <v>79</v>
      </c>
      <c r="N620" t="s">
        <v>1124</v>
      </c>
      <c r="O620" t="s">
        <v>79</v>
      </c>
      <c r="P620" t="s">
        <v>79</v>
      </c>
      <c r="Q620" t="s">
        <v>79</v>
      </c>
      <c r="R620" t="s">
        <v>79</v>
      </c>
      <c r="S620" t="s">
        <v>79</v>
      </c>
      <c r="T620" t="s">
        <v>79</v>
      </c>
      <c r="U620" t="s">
        <v>79</v>
      </c>
      <c r="V620" t="s">
        <v>79</v>
      </c>
      <c r="W620">
        <v>4</v>
      </c>
      <c r="X620">
        <v>1</v>
      </c>
      <c r="Y620">
        <v>6</v>
      </c>
      <c r="Z620" s="1">
        <v>41200</v>
      </c>
      <c r="AA620">
        <v>38</v>
      </c>
      <c r="AB620">
        <v>383311210180</v>
      </c>
      <c r="AC620">
        <v>38</v>
      </c>
      <c r="AD620">
        <v>9469976</v>
      </c>
      <c r="AE620">
        <v>38331</v>
      </c>
      <c r="AF620" t="b">
        <v>0</v>
      </c>
    </row>
    <row r="621" spans="1:32" x14ac:dyDescent="0.2">
      <c r="A621">
        <v>1</v>
      </c>
      <c r="B621">
        <v>620</v>
      </c>
      <c r="C621">
        <v>1</v>
      </c>
      <c r="D621" t="s">
        <v>1127</v>
      </c>
      <c r="E621" t="s">
        <v>1128</v>
      </c>
      <c r="F621" t="s">
        <v>79</v>
      </c>
      <c r="G621" t="s">
        <v>79</v>
      </c>
      <c r="H621">
        <v>4</v>
      </c>
      <c r="I621">
        <v>0</v>
      </c>
      <c r="J621">
        <v>0</v>
      </c>
      <c r="K621" t="s">
        <v>1123</v>
      </c>
      <c r="L621" t="s">
        <v>79</v>
      </c>
      <c r="M621" t="s">
        <v>79</v>
      </c>
      <c r="N621" t="s">
        <v>1124</v>
      </c>
      <c r="O621" t="s">
        <v>79</v>
      </c>
      <c r="P621" t="s">
        <v>79</v>
      </c>
      <c r="Q621" t="s">
        <v>79</v>
      </c>
      <c r="R621" t="s">
        <v>79</v>
      </c>
      <c r="S621" t="s">
        <v>79</v>
      </c>
      <c r="T621" t="s">
        <v>79</v>
      </c>
      <c r="U621" t="s">
        <v>79</v>
      </c>
      <c r="V621" t="s">
        <v>79</v>
      </c>
      <c r="W621">
        <v>4</v>
      </c>
      <c r="X621">
        <v>1</v>
      </c>
      <c r="Y621">
        <v>5</v>
      </c>
      <c r="Z621" s="1">
        <v>41643</v>
      </c>
      <c r="AA621">
        <v>38</v>
      </c>
      <c r="AB621">
        <v>383311401040</v>
      </c>
      <c r="AC621">
        <v>38</v>
      </c>
      <c r="AD621">
        <v>9477898</v>
      </c>
      <c r="AE621">
        <v>38331</v>
      </c>
      <c r="AF621" t="b">
        <v>0</v>
      </c>
    </row>
    <row r="622" spans="1:32" x14ac:dyDescent="0.2">
      <c r="A622">
        <v>1</v>
      </c>
      <c r="B622">
        <v>621</v>
      </c>
      <c r="C622">
        <v>1</v>
      </c>
      <c r="D622" t="s">
        <v>2973</v>
      </c>
      <c r="E622" t="s">
        <v>2974</v>
      </c>
      <c r="F622" t="s">
        <v>79</v>
      </c>
      <c r="G622" t="s">
        <v>79</v>
      </c>
      <c r="H622">
        <v>4</v>
      </c>
      <c r="I622">
        <v>0</v>
      </c>
      <c r="J622">
        <v>0</v>
      </c>
      <c r="K622" t="s">
        <v>1123</v>
      </c>
      <c r="L622" t="s">
        <v>79</v>
      </c>
      <c r="M622" t="s">
        <v>79</v>
      </c>
      <c r="N622" t="s">
        <v>1124</v>
      </c>
      <c r="O622" t="s">
        <v>79</v>
      </c>
      <c r="P622" t="s">
        <v>79</v>
      </c>
      <c r="Q622" t="s">
        <v>79</v>
      </c>
      <c r="R622" t="s">
        <v>79</v>
      </c>
      <c r="S622" t="s">
        <v>79</v>
      </c>
      <c r="T622" t="s">
        <v>79</v>
      </c>
      <c r="U622" t="s">
        <v>79</v>
      </c>
      <c r="V622" t="s">
        <v>79</v>
      </c>
      <c r="W622">
        <v>4</v>
      </c>
      <c r="X622">
        <v>1</v>
      </c>
      <c r="Y622">
        <v>2</v>
      </c>
      <c r="Z622" s="1">
        <v>42613</v>
      </c>
      <c r="AA622">
        <v>38</v>
      </c>
      <c r="AB622">
        <v>383311608310</v>
      </c>
      <c r="AC622">
        <v>38</v>
      </c>
      <c r="AD622">
        <v>9511801</v>
      </c>
      <c r="AE622">
        <v>38331</v>
      </c>
      <c r="AF622" t="b">
        <v>0</v>
      </c>
    </row>
    <row r="623" spans="1:32" x14ac:dyDescent="0.2">
      <c r="A623">
        <v>1</v>
      </c>
      <c r="B623">
        <v>622</v>
      </c>
      <c r="C623">
        <v>2</v>
      </c>
      <c r="D623" t="s">
        <v>2975</v>
      </c>
      <c r="E623" t="s">
        <v>2976</v>
      </c>
      <c r="F623" t="s">
        <v>79</v>
      </c>
      <c r="G623" t="s">
        <v>79</v>
      </c>
      <c r="H623">
        <v>4</v>
      </c>
      <c r="I623">
        <v>0</v>
      </c>
      <c r="J623">
        <v>0</v>
      </c>
      <c r="K623" t="s">
        <v>1123</v>
      </c>
      <c r="L623" t="s">
        <v>79</v>
      </c>
      <c r="M623" t="s">
        <v>79</v>
      </c>
      <c r="N623" t="s">
        <v>1124</v>
      </c>
      <c r="O623" t="s">
        <v>79</v>
      </c>
      <c r="P623" t="s">
        <v>79</v>
      </c>
      <c r="Q623" t="s">
        <v>79</v>
      </c>
      <c r="R623" t="s">
        <v>79</v>
      </c>
      <c r="S623" t="s">
        <v>79</v>
      </c>
      <c r="T623" t="s">
        <v>79</v>
      </c>
      <c r="U623" t="s">
        <v>79</v>
      </c>
      <c r="V623" t="s">
        <v>79</v>
      </c>
      <c r="W623">
        <v>4</v>
      </c>
      <c r="X623">
        <v>3</v>
      </c>
      <c r="Y623">
        <v>2</v>
      </c>
      <c r="Z623" s="1">
        <v>39461</v>
      </c>
      <c r="AA623">
        <v>38</v>
      </c>
      <c r="AB623">
        <v>383310801145</v>
      </c>
      <c r="AC623">
        <v>38</v>
      </c>
      <c r="AD623">
        <v>6458672</v>
      </c>
      <c r="AE623">
        <v>38331</v>
      </c>
      <c r="AF623" t="b">
        <v>0</v>
      </c>
    </row>
    <row r="624" spans="1:32" x14ac:dyDescent="0.2">
      <c r="A624">
        <v>1</v>
      </c>
      <c r="B624">
        <v>623</v>
      </c>
      <c r="C624">
        <v>2</v>
      </c>
      <c r="D624" t="s">
        <v>2977</v>
      </c>
      <c r="E624" t="s">
        <v>2978</v>
      </c>
      <c r="F624" t="s">
        <v>79</v>
      </c>
      <c r="G624" t="s">
        <v>79</v>
      </c>
      <c r="H624">
        <v>4</v>
      </c>
      <c r="I624">
        <v>0</v>
      </c>
      <c r="J624">
        <v>0</v>
      </c>
      <c r="K624" t="s">
        <v>1123</v>
      </c>
      <c r="L624" t="s">
        <v>79</v>
      </c>
      <c r="M624" t="s">
        <v>79</v>
      </c>
      <c r="N624" t="s">
        <v>1124</v>
      </c>
      <c r="O624" t="s">
        <v>79</v>
      </c>
      <c r="P624" t="s">
        <v>79</v>
      </c>
      <c r="Q624" t="s">
        <v>79</v>
      </c>
      <c r="R624" t="s">
        <v>79</v>
      </c>
      <c r="S624" t="s">
        <v>79</v>
      </c>
      <c r="T624" t="s">
        <v>79</v>
      </c>
      <c r="U624" t="s">
        <v>79</v>
      </c>
      <c r="V624" t="s">
        <v>79</v>
      </c>
      <c r="W624">
        <v>4</v>
      </c>
      <c r="X624">
        <v>2</v>
      </c>
      <c r="Y624">
        <v>3</v>
      </c>
      <c r="Z624" s="1">
        <v>40023</v>
      </c>
      <c r="AA624">
        <v>38</v>
      </c>
      <c r="AB624">
        <v>383310907295</v>
      </c>
      <c r="AC624">
        <v>38</v>
      </c>
      <c r="AD624">
        <v>7933360</v>
      </c>
      <c r="AE624">
        <v>38331</v>
      </c>
      <c r="AF624" t="b">
        <v>0</v>
      </c>
    </row>
    <row r="625" spans="1:32" x14ac:dyDescent="0.2">
      <c r="A625">
        <v>1</v>
      </c>
      <c r="B625">
        <v>624</v>
      </c>
      <c r="C625">
        <v>2</v>
      </c>
      <c r="D625" t="s">
        <v>2979</v>
      </c>
      <c r="E625" t="s">
        <v>2980</v>
      </c>
      <c r="F625" t="s">
        <v>79</v>
      </c>
      <c r="G625" t="s">
        <v>79</v>
      </c>
      <c r="H625">
        <v>4</v>
      </c>
      <c r="I625">
        <v>0</v>
      </c>
      <c r="J625">
        <v>0</v>
      </c>
      <c r="K625" t="s">
        <v>1123</v>
      </c>
      <c r="L625" t="s">
        <v>79</v>
      </c>
      <c r="M625" t="s">
        <v>79</v>
      </c>
      <c r="N625" t="s">
        <v>1124</v>
      </c>
      <c r="O625" t="s">
        <v>79</v>
      </c>
      <c r="P625" t="s">
        <v>79</v>
      </c>
      <c r="Q625" t="s">
        <v>79</v>
      </c>
      <c r="R625" t="s">
        <v>79</v>
      </c>
      <c r="S625" t="s">
        <v>79</v>
      </c>
      <c r="T625" t="s">
        <v>79</v>
      </c>
      <c r="U625" t="s">
        <v>79</v>
      </c>
      <c r="V625" t="s">
        <v>79</v>
      </c>
      <c r="W625">
        <v>4</v>
      </c>
      <c r="X625">
        <v>2</v>
      </c>
      <c r="Y625">
        <v>2</v>
      </c>
      <c r="Z625" s="1">
        <v>40296</v>
      </c>
      <c r="AA625">
        <v>38</v>
      </c>
      <c r="AB625">
        <v>383311004285</v>
      </c>
      <c r="AC625">
        <v>38</v>
      </c>
      <c r="AD625">
        <v>9472842</v>
      </c>
      <c r="AE625">
        <v>38331</v>
      </c>
      <c r="AF625" t="b">
        <v>0</v>
      </c>
    </row>
    <row r="626" spans="1:32" x14ac:dyDescent="0.2">
      <c r="A626">
        <v>1</v>
      </c>
      <c r="B626">
        <v>625</v>
      </c>
      <c r="C626">
        <v>2</v>
      </c>
      <c r="D626" t="s">
        <v>2981</v>
      </c>
      <c r="E626" t="s">
        <v>2982</v>
      </c>
      <c r="F626" t="s">
        <v>79</v>
      </c>
      <c r="G626" t="s">
        <v>79</v>
      </c>
      <c r="H626">
        <v>4</v>
      </c>
      <c r="I626">
        <v>0</v>
      </c>
      <c r="J626">
        <v>0</v>
      </c>
      <c r="K626" t="s">
        <v>1123</v>
      </c>
      <c r="L626" t="s">
        <v>79</v>
      </c>
      <c r="M626" t="s">
        <v>79</v>
      </c>
      <c r="N626" t="s">
        <v>1124</v>
      </c>
      <c r="O626" t="s">
        <v>79</v>
      </c>
      <c r="P626" t="s">
        <v>79</v>
      </c>
      <c r="Q626" t="s">
        <v>79</v>
      </c>
      <c r="R626" t="s">
        <v>79</v>
      </c>
      <c r="S626" t="s">
        <v>79</v>
      </c>
      <c r="T626" t="s">
        <v>79</v>
      </c>
      <c r="U626" t="s">
        <v>79</v>
      </c>
      <c r="V626" t="s">
        <v>79</v>
      </c>
      <c r="W626">
        <v>4</v>
      </c>
      <c r="X626">
        <v>1</v>
      </c>
      <c r="Y626">
        <v>5</v>
      </c>
      <c r="Z626" s="1">
        <v>41579</v>
      </c>
      <c r="AA626">
        <v>38</v>
      </c>
      <c r="AB626">
        <v>383311311015</v>
      </c>
      <c r="AC626">
        <v>38</v>
      </c>
      <c r="AD626">
        <v>9501976</v>
      </c>
      <c r="AE626">
        <v>38331</v>
      </c>
      <c r="AF626" t="b">
        <v>0</v>
      </c>
    </row>
    <row r="627" spans="1:32" x14ac:dyDescent="0.2">
      <c r="A627">
        <v>1</v>
      </c>
      <c r="B627">
        <v>626</v>
      </c>
      <c r="C627">
        <v>2</v>
      </c>
      <c r="D627" t="s">
        <v>2983</v>
      </c>
      <c r="E627" t="s">
        <v>2984</v>
      </c>
      <c r="F627" t="s">
        <v>79</v>
      </c>
      <c r="G627" t="s">
        <v>79</v>
      </c>
      <c r="H627">
        <v>4</v>
      </c>
      <c r="I627">
        <v>0</v>
      </c>
      <c r="J627">
        <v>0</v>
      </c>
      <c r="K627" t="s">
        <v>1123</v>
      </c>
      <c r="L627" t="s">
        <v>79</v>
      </c>
      <c r="M627" t="s">
        <v>79</v>
      </c>
      <c r="N627" t="s">
        <v>1124</v>
      </c>
      <c r="O627" t="s">
        <v>79</v>
      </c>
      <c r="P627" t="s">
        <v>79</v>
      </c>
      <c r="Q627" t="s">
        <v>79</v>
      </c>
      <c r="R627" t="s">
        <v>79</v>
      </c>
      <c r="S627" t="s">
        <v>79</v>
      </c>
      <c r="T627" t="s">
        <v>79</v>
      </c>
      <c r="U627" t="s">
        <v>79</v>
      </c>
      <c r="V627" t="s">
        <v>79</v>
      </c>
      <c r="W627">
        <v>4</v>
      </c>
      <c r="X627">
        <v>1</v>
      </c>
      <c r="Y627">
        <v>4</v>
      </c>
      <c r="Z627" s="1">
        <v>41811</v>
      </c>
      <c r="AA627">
        <v>38</v>
      </c>
      <c r="AB627">
        <v>383311406215</v>
      </c>
      <c r="AC627">
        <v>38</v>
      </c>
      <c r="AD627">
        <v>9501977</v>
      </c>
      <c r="AE627">
        <v>38331</v>
      </c>
      <c r="AF627" t="b">
        <v>0</v>
      </c>
    </row>
    <row r="628" spans="1:32" x14ac:dyDescent="0.2">
      <c r="A628">
        <v>1</v>
      </c>
      <c r="B628">
        <v>627</v>
      </c>
      <c r="C628">
        <v>2</v>
      </c>
      <c r="D628" t="s">
        <v>2985</v>
      </c>
      <c r="E628" t="s">
        <v>2986</v>
      </c>
      <c r="F628" t="s">
        <v>79</v>
      </c>
      <c r="G628" t="s">
        <v>79</v>
      </c>
      <c r="H628">
        <v>4</v>
      </c>
      <c r="I628">
        <v>0</v>
      </c>
      <c r="J628">
        <v>0</v>
      </c>
      <c r="K628" t="s">
        <v>1123</v>
      </c>
      <c r="L628" t="s">
        <v>79</v>
      </c>
      <c r="M628" t="s">
        <v>79</v>
      </c>
      <c r="N628" t="s">
        <v>1124</v>
      </c>
      <c r="O628" t="s">
        <v>79</v>
      </c>
      <c r="P628" t="s">
        <v>79</v>
      </c>
      <c r="Q628" t="s">
        <v>79</v>
      </c>
      <c r="R628" t="s">
        <v>79</v>
      </c>
      <c r="S628" t="s">
        <v>79</v>
      </c>
      <c r="T628" t="s">
        <v>79</v>
      </c>
      <c r="U628" t="s">
        <v>79</v>
      </c>
      <c r="V628" t="s">
        <v>79</v>
      </c>
      <c r="W628">
        <v>4</v>
      </c>
      <c r="X628">
        <v>1</v>
      </c>
      <c r="Y628">
        <v>4</v>
      </c>
      <c r="Z628" s="1">
        <v>42012</v>
      </c>
      <c r="AA628">
        <v>38</v>
      </c>
      <c r="AB628">
        <v>383311501085</v>
      </c>
      <c r="AC628">
        <v>38</v>
      </c>
      <c r="AD628">
        <v>9501978</v>
      </c>
      <c r="AE628">
        <v>38331</v>
      </c>
      <c r="AF628" t="b">
        <v>0</v>
      </c>
    </row>
    <row r="629" spans="1:32" x14ac:dyDescent="0.2">
      <c r="A629">
        <v>1</v>
      </c>
      <c r="B629">
        <v>628</v>
      </c>
      <c r="C629">
        <v>2</v>
      </c>
      <c r="D629" t="s">
        <v>2987</v>
      </c>
      <c r="E629" t="s">
        <v>2988</v>
      </c>
      <c r="F629" t="s">
        <v>79</v>
      </c>
      <c r="G629" t="s">
        <v>79</v>
      </c>
      <c r="H629">
        <v>4</v>
      </c>
      <c r="I629">
        <v>0</v>
      </c>
      <c r="J629">
        <v>0</v>
      </c>
      <c r="K629" t="s">
        <v>1123</v>
      </c>
      <c r="L629" t="s">
        <v>79</v>
      </c>
      <c r="M629" t="s">
        <v>79</v>
      </c>
      <c r="N629" t="s">
        <v>1124</v>
      </c>
      <c r="O629" t="s">
        <v>79</v>
      </c>
      <c r="P629" t="s">
        <v>79</v>
      </c>
      <c r="Q629" t="s">
        <v>79</v>
      </c>
      <c r="R629" t="s">
        <v>79</v>
      </c>
      <c r="S629" t="s">
        <v>79</v>
      </c>
      <c r="T629" t="s">
        <v>79</v>
      </c>
      <c r="U629" t="s">
        <v>79</v>
      </c>
      <c r="V629" t="s">
        <v>79</v>
      </c>
      <c r="W629">
        <v>4</v>
      </c>
      <c r="X629">
        <v>1</v>
      </c>
      <c r="Y629">
        <v>4</v>
      </c>
      <c r="Z629" s="1">
        <v>42039</v>
      </c>
      <c r="AA629">
        <v>38</v>
      </c>
      <c r="AB629">
        <v>383311502045</v>
      </c>
      <c r="AC629">
        <v>38</v>
      </c>
      <c r="AD629">
        <v>9511799</v>
      </c>
      <c r="AE629">
        <v>38331</v>
      </c>
      <c r="AF629" t="b">
        <v>0</v>
      </c>
    </row>
    <row r="630" spans="1:32" x14ac:dyDescent="0.2">
      <c r="A630">
        <v>1</v>
      </c>
      <c r="B630">
        <v>629</v>
      </c>
      <c r="C630">
        <v>2</v>
      </c>
      <c r="D630" t="s">
        <v>2989</v>
      </c>
      <c r="E630" t="s">
        <v>2990</v>
      </c>
      <c r="F630" t="s">
        <v>79</v>
      </c>
      <c r="G630" t="s">
        <v>79</v>
      </c>
      <c r="H630">
        <v>4</v>
      </c>
      <c r="I630">
        <v>0</v>
      </c>
      <c r="J630">
        <v>0</v>
      </c>
      <c r="K630" t="s">
        <v>1123</v>
      </c>
      <c r="L630" t="s">
        <v>79</v>
      </c>
      <c r="M630" t="s">
        <v>79</v>
      </c>
      <c r="N630" t="s">
        <v>1124</v>
      </c>
      <c r="O630" t="s">
        <v>79</v>
      </c>
      <c r="P630" t="s">
        <v>79</v>
      </c>
      <c r="Q630" t="s">
        <v>79</v>
      </c>
      <c r="R630" t="s">
        <v>79</v>
      </c>
      <c r="S630" t="s">
        <v>79</v>
      </c>
      <c r="T630" t="s">
        <v>79</v>
      </c>
      <c r="U630" t="s">
        <v>79</v>
      </c>
      <c r="V630" t="s">
        <v>79</v>
      </c>
      <c r="W630">
        <v>4</v>
      </c>
      <c r="X630">
        <v>1</v>
      </c>
      <c r="Y630">
        <v>3</v>
      </c>
      <c r="Z630" s="1">
        <v>42168</v>
      </c>
      <c r="AA630">
        <v>38</v>
      </c>
      <c r="AB630">
        <v>383311506135</v>
      </c>
      <c r="AC630">
        <v>38</v>
      </c>
      <c r="AD630">
        <v>9501980</v>
      </c>
      <c r="AE630">
        <v>38331</v>
      </c>
      <c r="AF630" t="b">
        <v>0</v>
      </c>
    </row>
    <row r="631" spans="1:32" x14ac:dyDescent="0.2">
      <c r="A631">
        <v>1</v>
      </c>
      <c r="B631">
        <v>630</v>
      </c>
      <c r="C631">
        <v>1</v>
      </c>
      <c r="D631" t="s">
        <v>2991</v>
      </c>
      <c r="E631" t="s">
        <v>2992</v>
      </c>
      <c r="F631" t="s">
        <v>79</v>
      </c>
      <c r="G631" t="s">
        <v>79</v>
      </c>
      <c r="H631">
        <v>9</v>
      </c>
      <c r="I631">
        <v>0</v>
      </c>
      <c r="J631">
        <v>0</v>
      </c>
      <c r="K631" t="s">
        <v>1131</v>
      </c>
      <c r="L631" t="s">
        <v>79</v>
      </c>
      <c r="M631" t="s">
        <v>79</v>
      </c>
      <c r="N631" t="s">
        <v>1132</v>
      </c>
      <c r="O631" t="s">
        <v>79</v>
      </c>
      <c r="P631" t="s">
        <v>79</v>
      </c>
      <c r="Q631" t="s">
        <v>79</v>
      </c>
      <c r="R631" t="s">
        <v>79</v>
      </c>
      <c r="S631" t="s">
        <v>79</v>
      </c>
      <c r="T631" t="s">
        <v>79</v>
      </c>
      <c r="U631" t="s">
        <v>79</v>
      </c>
      <c r="V631" t="s">
        <v>79</v>
      </c>
      <c r="W631">
        <v>4</v>
      </c>
      <c r="X631">
        <v>3</v>
      </c>
      <c r="Y631">
        <v>1</v>
      </c>
      <c r="Z631" s="1">
        <v>39565</v>
      </c>
      <c r="AA631">
        <v>38</v>
      </c>
      <c r="AB631">
        <v>383320804270</v>
      </c>
      <c r="AC631">
        <v>38</v>
      </c>
      <c r="AD631">
        <v>8936055</v>
      </c>
      <c r="AE631">
        <v>38332</v>
      </c>
      <c r="AF631" t="b">
        <v>0</v>
      </c>
    </row>
    <row r="632" spans="1:32" x14ac:dyDescent="0.2">
      <c r="A632">
        <v>1</v>
      </c>
      <c r="B632">
        <v>631</v>
      </c>
      <c r="C632">
        <v>1</v>
      </c>
      <c r="D632" t="s">
        <v>2993</v>
      </c>
      <c r="E632" t="s">
        <v>2994</v>
      </c>
      <c r="F632" t="s">
        <v>79</v>
      </c>
      <c r="G632" t="s">
        <v>79</v>
      </c>
      <c r="H632">
        <v>9</v>
      </c>
      <c r="I632">
        <v>0</v>
      </c>
      <c r="J632">
        <v>0</v>
      </c>
      <c r="K632" t="s">
        <v>1131</v>
      </c>
      <c r="L632" t="s">
        <v>79</v>
      </c>
      <c r="M632" t="s">
        <v>79</v>
      </c>
      <c r="N632" t="s">
        <v>1132</v>
      </c>
      <c r="O632" t="s">
        <v>79</v>
      </c>
      <c r="P632" t="s">
        <v>79</v>
      </c>
      <c r="Q632" t="s">
        <v>79</v>
      </c>
      <c r="R632" t="s">
        <v>79</v>
      </c>
      <c r="S632" t="s">
        <v>79</v>
      </c>
      <c r="T632" t="s">
        <v>79</v>
      </c>
      <c r="U632" t="s">
        <v>79</v>
      </c>
      <c r="V632" t="s">
        <v>79</v>
      </c>
      <c r="W632">
        <v>4</v>
      </c>
      <c r="X632">
        <v>3</v>
      </c>
      <c r="Y632">
        <v>1</v>
      </c>
      <c r="Z632" s="1">
        <v>39594</v>
      </c>
      <c r="AA632">
        <v>38</v>
      </c>
      <c r="AB632">
        <v>383320805260</v>
      </c>
      <c r="AC632">
        <v>38</v>
      </c>
      <c r="AD632">
        <v>9249856</v>
      </c>
      <c r="AE632">
        <v>38332</v>
      </c>
      <c r="AF632" t="b">
        <v>0</v>
      </c>
    </row>
    <row r="633" spans="1:32" x14ac:dyDescent="0.2">
      <c r="A633">
        <v>1</v>
      </c>
      <c r="B633">
        <v>632</v>
      </c>
      <c r="C633">
        <v>1</v>
      </c>
      <c r="D633" t="s">
        <v>2995</v>
      </c>
      <c r="E633" t="s">
        <v>2996</v>
      </c>
      <c r="F633" t="s">
        <v>79</v>
      </c>
      <c r="G633" t="s">
        <v>79</v>
      </c>
      <c r="H633">
        <v>9</v>
      </c>
      <c r="I633">
        <v>0</v>
      </c>
      <c r="J633">
        <v>0</v>
      </c>
      <c r="K633" t="s">
        <v>1131</v>
      </c>
      <c r="L633" t="s">
        <v>79</v>
      </c>
      <c r="M633" t="s">
        <v>79</v>
      </c>
      <c r="N633" t="s">
        <v>1132</v>
      </c>
      <c r="O633" t="s">
        <v>79</v>
      </c>
      <c r="P633" t="s">
        <v>79</v>
      </c>
      <c r="Q633" t="s">
        <v>79</v>
      </c>
      <c r="R633" t="s">
        <v>79</v>
      </c>
      <c r="S633" t="s">
        <v>79</v>
      </c>
      <c r="T633" t="s">
        <v>79</v>
      </c>
      <c r="U633" t="s">
        <v>79</v>
      </c>
      <c r="V633" t="s">
        <v>79</v>
      </c>
      <c r="W633">
        <v>4</v>
      </c>
      <c r="X633">
        <v>3</v>
      </c>
      <c r="Y633">
        <v>1</v>
      </c>
      <c r="Z633" s="1">
        <v>39661</v>
      </c>
      <c r="AA633">
        <v>38</v>
      </c>
      <c r="AB633">
        <v>383320808010</v>
      </c>
      <c r="AC633">
        <v>38</v>
      </c>
      <c r="AD633">
        <v>9249919</v>
      </c>
      <c r="AE633">
        <v>38332</v>
      </c>
      <c r="AF633" t="b">
        <v>0</v>
      </c>
    </row>
    <row r="634" spans="1:32" x14ac:dyDescent="0.2">
      <c r="A634">
        <v>1</v>
      </c>
      <c r="B634">
        <v>633</v>
      </c>
      <c r="C634">
        <v>1</v>
      </c>
      <c r="D634" t="s">
        <v>2997</v>
      </c>
      <c r="E634" t="s">
        <v>2998</v>
      </c>
      <c r="F634" t="s">
        <v>79</v>
      </c>
      <c r="G634" t="s">
        <v>79</v>
      </c>
      <c r="H634">
        <v>9</v>
      </c>
      <c r="I634">
        <v>0</v>
      </c>
      <c r="J634">
        <v>0</v>
      </c>
      <c r="K634" t="s">
        <v>1131</v>
      </c>
      <c r="L634" t="s">
        <v>79</v>
      </c>
      <c r="M634" t="s">
        <v>79</v>
      </c>
      <c r="N634" t="s">
        <v>1132</v>
      </c>
      <c r="O634" t="s">
        <v>79</v>
      </c>
      <c r="P634" t="s">
        <v>79</v>
      </c>
      <c r="Q634" t="s">
        <v>79</v>
      </c>
      <c r="R634" t="s">
        <v>79</v>
      </c>
      <c r="S634" t="s">
        <v>79</v>
      </c>
      <c r="T634" t="s">
        <v>79</v>
      </c>
      <c r="U634" t="s">
        <v>79</v>
      </c>
      <c r="V634" t="s">
        <v>79</v>
      </c>
      <c r="W634">
        <v>4</v>
      </c>
      <c r="X634">
        <v>2</v>
      </c>
      <c r="Y634">
        <v>3</v>
      </c>
      <c r="Z634" s="1">
        <v>40147</v>
      </c>
      <c r="AA634">
        <v>38</v>
      </c>
      <c r="AB634">
        <v>383320911300</v>
      </c>
      <c r="AC634">
        <v>38</v>
      </c>
      <c r="AD634">
        <v>9491966</v>
      </c>
      <c r="AE634">
        <v>38332</v>
      </c>
      <c r="AF634" t="b">
        <v>0</v>
      </c>
    </row>
    <row r="635" spans="1:32" x14ac:dyDescent="0.2">
      <c r="A635">
        <v>1</v>
      </c>
      <c r="B635">
        <v>634</v>
      </c>
      <c r="C635">
        <v>1</v>
      </c>
      <c r="D635" t="s">
        <v>2999</v>
      </c>
      <c r="E635" t="s">
        <v>3000</v>
      </c>
      <c r="F635" t="s">
        <v>79</v>
      </c>
      <c r="G635" t="s">
        <v>79</v>
      </c>
      <c r="H635">
        <v>9</v>
      </c>
      <c r="I635">
        <v>0</v>
      </c>
      <c r="J635">
        <v>0</v>
      </c>
      <c r="K635" t="s">
        <v>1131</v>
      </c>
      <c r="L635" t="s">
        <v>79</v>
      </c>
      <c r="M635" t="s">
        <v>79</v>
      </c>
      <c r="N635" t="s">
        <v>1132</v>
      </c>
      <c r="O635" t="s">
        <v>79</v>
      </c>
      <c r="P635" t="s">
        <v>79</v>
      </c>
      <c r="Q635" t="s">
        <v>79</v>
      </c>
      <c r="R635" t="s">
        <v>79</v>
      </c>
      <c r="S635" t="s">
        <v>79</v>
      </c>
      <c r="T635" t="s">
        <v>79</v>
      </c>
      <c r="U635" t="s">
        <v>79</v>
      </c>
      <c r="V635" t="s">
        <v>79</v>
      </c>
      <c r="W635">
        <v>4</v>
      </c>
      <c r="X635">
        <v>2</v>
      </c>
      <c r="Y635">
        <v>2</v>
      </c>
      <c r="Z635" s="1">
        <v>40385</v>
      </c>
      <c r="AA635">
        <v>38</v>
      </c>
      <c r="AB635">
        <v>383321007260</v>
      </c>
      <c r="AC635">
        <v>38</v>
      </c>
      <c r="AD635">
        <v>9474379</v>
      </c>
      <c r="AE635">
        <v>38332</v>
      </c>
      <c r="AF635" t="b">
        <v>0</v>
      </c>
    </row>
    <row r="636" spans="1:32" x14ac:dyDescent="0.2">
      <c r="A636">
        <v>1</v>
      </c>
      <c r="B636">
        <v>635</v>
      </c>
      <c r="C636">
        <v>1</v>
      </c>
      <c r="D636" t="s">
        <v>3001</v>
      </c>
      <c r="E636" t="s">
        <v>3002</v>
      </c>
      <c r="F636" t="s">
        <v>79</v>
      </c>
      <c r="G636" t="s">
        <v>79</v>
      </c>
      <c r="H636">
        <v>9</v>
      </c>
      <c r="I636">
        <v>0</v>
      </c>
      <c r="J636">
        <v>0</v>
      </c>
      <c r="K636" t="s">
        <v>1131</v>
      </c>
      <c r="L636" t="s">
        <v>79</v>
      </c>
      <c r="M636" t="s">
        <v>79</v>
      </c>
      <c r="N636" t="s">
        <v>1132</v>
      </c>
      <c r="O636" t="s">
        <v>79</v>
      </c>
      <c r="P636" t="s">
        <v>79</v>
      </c>
      <c r="Q636" t="s">
        <v>79</v>
      </c>
      <c r="R636" t="s">
        <v>79</v>
      </c>
      <c r="S636" t="s">
        <v>79</v>
      </c>
      <c r="T636" t="s">
        <v>79</v>
      </c>
      <c r="U636" t="s">
        <v>79</v>
      </c>
      <c r="V636" t="s">
        <v>79</v>
      </c>
      <c r="W636">
        <v>4</v>
      </c>
      <c r="X636">
        <v>2</v>
      </c>
      <c r="Y636">
        <v>2</v>
      </c>
      <c r="Z636" s="1">
        <v>40573</v>
      </c>
      <c r="AA636">
        <v>38</v>
      </c>
      <c r="AB636">
        <v>383321101300</v>
      </c>
      <c r="AC636">
        <v>38</v>
      </c>
      <c r="AD636">
        <v>9466161</v>
      </c>
      <c r="AE636">
        <v>38332</v>
      </c>
      <c r="AF636" t="b">
        <v>0</v>
      </c>
    </row>
    <row r="637" spans="1:32" x14ac:dyDescent="0.2">
      <c r="A637">
        <v>1</v>
      </c>
      <c r="B637">
        <v>636</v>
      </c>
      <c r="C637">
        <v>1</v>
      </c>
      <c r="D637" t="s">
        <v>3003</v>
      </c>
      <c r="E637" t="s">
        <v>3004</v>
      </c>
      <c r="F637" t="s">
        <v>79</v>
      </c>
      <c r="G637" t="s">
        <v>79</v>
      </c>
      <c r="H637">
        <v>9</v>
      </c>
      <c r="I637">
        <v>0</v>
      </c>
      <c r="J637">
        <v>0</v>
      </c>
      <c r="K637" t="s">
        <v>1131</v>
      </c>
      <c r="L637" t="s">
        <v>79</v>
      </c>
      <c r="M637" t="s">
        <v>79</v>
      </c>
      <c r="N637" t="s">
        <v>1132</v>
      </c>
      <c r="O637" t="s">
        <v>79</v>
      </c>
      <c r="P637" t="s">
        <v>79</v>
      </c>
      <c r="Q637" t="s">
        <v>79</v>
      </c>
      <c r="R637" t="s">
        <v>79</v>
      </c>
      <c r="S637" t="s">
        <v>79</v>
      </c>
      <c r="T637" t="s">
        <v>79</v>
      </c>
      <c r="U637" t="s">
        <v>79</v>
      </c>
      <c r="V637" t="s">
        <v>79</v>
      </c>
      <c r="W637">
        <v>4</v>
      </c>
      <c r="X637">
        <v>2</v>
      </c>
      <c r="Y637">
        <v>2</v>
      </c>
      <c r="Z637" s="1">
        <v>40613</v>
      </c>
      <c r="AA637">
        <v>38</v>
      </c>
      <c r="AB637">
        <v>383321103110</v>
      </c>
      <c r="AC637">
        <v>38</v>
      </c>
      <c r="AD637">
        <v>9475683</v>
      </c>
      <c r="AE637">
        <v>38332</v>
      </c>
      <c r="AF637" t="b">
        <v>0</v>
      </c>
    </row>
    <row r="638" spans="1:32" x14ac:dyDescent="0.2">
      <c r="A638">
        <v>1</v>
      </c>
      <c r="B638">
        <v>637</v>
      </c>
      <c r="C638">
        <v>1</v>
      </c>
      <c r="D638" t="s">
        <v>3005</v>
      </c>
      <c r="E638" t="s">
        <v>3006</v>
      </c>
      <c r="F638" t="s">
        <v>79</v>
      </c>
      <c r="G638" t="s">
        <v>79</v>
      </c>
      <c r="H638">
        <v>9</v>
      </c>
      <c r="I638">
        <v>0</v>
      </c>
      <c r="J638">
        <v>0</v>
      </c>
      <c r="K638" t="s">
        <v>1131</v>
      </c>
      <c r="L638" t="s">
        <v>79</v>
      </c>
      <c r="M638" t="s">
        <v>79</v>
      </c>
      <c r="N638" t="s">
        <v>1132</v>
      </c>
      <c r="O638" t="s">
        <v>79</v>
      </c>
      <c r="P638" t="s">
        <v>79</v>
      </c>
      <c r="Q638" t="s">
        <v>79</v>
      </c>
      <c r="R638" t="s">
        <v>79</v>
      </c>
      <c r="S638" t="s">
        <v>79</v>
      </c>
      <c r="T638" t="s">
        <v>79</v>
      </c>
      <c r="U638" t="s">
        <v>79</v>
      </c>
      <c r="V638" t="s">
        <v>79</v>
      </c>
      <c r="W638">
        <v>4</v>
      </c>
      <c r="X638">
        <v>2</v>
      </c>
      <c r="Y638">
        <v>1</v>
      </c>
      <c r="Z638" s="1">
        <v>40929</v>
      </c>
      <c r="AA638">
        <v>38</v>
      </c>
      <c r="AB638">
        <v>383321201210</v>
      </c>
      <c r="AC638">
        <v>38</v>
      </c>
      <c r="AD638">
        <v>9497218</v>
      </c>
      <c r="AE638">
        <v>38332</v>
      </c>
      <c r="AF638" t="b">
        <v>0</v>
      </c>
    </row>
    <row r="639" spans="1:32" x14ac:dyDescent="0.2">
      <c r="A639">
        <v>1</v>
      </c>
      <c r="B639">
        <v>638</v>
      </c>
      <c r="C639">
        <v>1</v>
      </c>
      <c r="D639" t="s">
        <v>3007</v>
      </c>
      <c r="E639" t="s">
        <v>3008</v>
      </c>
      <c r="F639" t="s">
        <v>79</v>
      </c>
      <c r="G639" t="s">
        <v>79</v>
      </c>
      <c r="H639">
        <v>9</v>
      </c>
      <c r="I639">
        <v>0</v>
      </c>
      <c r="J639">
        <v>0</v>
      </c>
      <c r="K639" t="s">
        <v>1131</v>
      </c>
      <c r="L639" t="s">
        <v>79</v>
      </c>
      <c r="M639" t="s">
        <v>79</v>
      </c>
      <c r="N639" t="s">
        <v>1132</v>
      </c>
      <c r="O639" t="s">
        <v>79</v>
      </c>
      <c r="P639" t="s">
        <v>79</v>
      </c>
      <c r="Q639" t="s">
        <v>79</v>
      </c>
      <c r="R639" t="s">
        <v>79</v>
      </c>
      <c r="S639" t="s">
        <v>79</v>
      </c>
      <c r="T639" t="s">
        <v>79</v>
      </c>
      <c r="U639" t="s">
        <v>79</v>
      </c>
      <c r="V639" t="s">
        <v>79</v>
      </c>
      <c r="W639">
        <v>4</v>
      </c>
      <c r="X639">
        <v>2</v>
      </c>
      <c r="Y639">
        <v>1</v>
      </c>
      <c r="Z639" s="1">
        <v>40990</v>
      </c>
      <c r="AA639">
        <v>38</v>
      </c>
      <c r="AB639">
        <v>383321203220</v>
      </c>
      <c r="AC639">
        <v>38</v>
      </c>
      <c r="AD639">
        <v>9491965</v>
      </c>
      <c r="AE639">
        <v>38332</v>
      </c>
      <c r="AF639" t="b">
        <v>0</v>
      </c>
    </row>
    <row r="640" spans="1:32" x14ac:dyDescent="0.2">
      <c r="A640">
        <v>1</v>
      </c>
      <c r="B640">
        <v>639</v>
      </c>
      <c r="C640">
        <v>1</v>
      </c>
      <c r="D640" t="s">
        <v>1129</v>
      </c>
      <c r="E640" t="s">
        <v>1130</v>
      </c>
      <c r="F640" t="s">
        <v>79</v>
      </c>
      <c r="G640" t="s">
        <v>79</v>
      </c>
      <c r="H640">
        <v>9</v>
      </c>
      <c r="I640">
        <v>0</v>
      </c>
      <c r="J640">
        <v>0</v>
      </c>
      <c r="K640" t="s">
        <v>1131</v>
      </c>
      <c r="L640" t="s">
        <v>79</v>
      </c>
      <c r="M640" t="s">
        <v>79</v>
      </c>
      <c r="N640" t="s">
        <v>1132</v>
      </c>
      <c r="O640" t="s">
        <v>79</v>
      </c>
      <c r="P640" t="s">
        <v>79</v>
      </c>
      <c r="Q640" t="s">
        <v>79</v>
      </c>
      <c r="R640" t="s">
        <v>79</v>
      </c>
      <c r="S640" t="s">
        <v>79</v>
      </c>
      <c r="T640" t="s">
        <v>79</v>
      </c>
      <c r="U640" t="s">
        <v>79</v>
      </c>
      <c r="V640" t="s">
        <v>79</v>
      </c>
      <c r="W640">
        <v>4</v>
      </c>
      <c r="X640">
        <v>1</v>
      </c>
      <c r="Y640">
        <v>6</v>
      </c>
      <c r="Z640" s="1">
        <v>41067</v>
      </c>
      <c r="AA640">
        <v>38</v>
      </c>
      <c r="AB640">
        <v>383321206070</v>
      </c>
      <c r="AC640">
        <v>38</v>
      </c>
      <c r="AD640">
        <v>9451600</v>
      </c>
      <c r="AE640">
        <v>38332</v>
      </c>
      <c r="AF640" t="b">
        <v>0</v>
      </c>
    </row>
    <row r="641" spans="1:32" x14ac:dyDescent="0.2">
      <c r="A641">
        <v>1</v>
      </c>
      <c r="B641">
        <v>640</v>
      </c>
      <c r="C641">
        <v>1</v>
      </c>
      <c r="D641" t="s">
        <v>3009</v>
      </c>
      <c r="E641" t="s">
        <v>3010</v>
      </c>
      <c r="F641" t="s">
        <v>79</v>
      </c>
      <c r="G641" t="s">
        <v>79</v>
      </c>
      <c r="H641">
        <v>9</v>
      </c>
      <c r="I641">
        <v>0</v>
      </c>
      <c r="J641">
        <v>0</v>
      </c>
      <c r="K641" t="s">
        <v>1131</v>
      </c>
      <c r="L641" t="s">
        <v>79</v>
      </c>
      <c r="M641" t="s">
        <v>79</v>
      </c>
      <c r="N641" t="s">
        <v>1132</v>
      </c>
      <c r="O641" t="s">
        <v>79</v>
      </c>
      <c r="P641" t="s">
        <v>79</v>
      </c>
      <c r="Q641" t="s">
        <v>79</v>
      </c>
      <c r="R641" t="s">
        <v>79</v>
      </c>
      <c r="S641" t="s">
        <v>79</v>
      </c>
      <c r="T641" t="s">
        <v>79</v>
      </c>
      <c r="U641" t="s">
        <v>79</v>
      </c>
      <c r="V641" t="s">
        <v>79</v>
      </c>
      <c r="W641">
        <v>4</v>
      </c>
      <c r="X641">
        <v>1</v>
      </c>
      <c r="Y641">
        <v>5</v>
      </c>
      <c r="Z641" s="1">
        <v>41710</v>
      </c>
      <c r="AA641">
        <v>38</v>
      </c>
      <c r="AB641">
        <v>383321403120</v>
      </c>
      <c r="AC641">
        <v>38</v>
      </c>
      <c r="AD641">
        <v>9435140</v>
      </c>
      <c r="AE641">
        <v>38332</v>
      </c>
      <c r="AF641" t="b">
        <v>0</v>
      </c>
    </row>
    <row r="642" spans="1:32" x14ac:dyDescent="0.2">
      <c r="A642">
        <v>1</v>
      </c>
      <c r="B642">
        <v>641</v>
      </c>
      <c r="C642">
        <v>2</v>
      </c>
      <c r="D642" t="s">
        <v>3011</v>
      </c>
      <c r="E642" t="s">
        <v>3012</v>
      </c>
      <c r="F642" t="s">
        <v>79</v>
      </c>
      <c r="G642" t="s">
        <v>79</v>
      </c>
      <c r="H642">
        <v>9</v>
      </c>
      <c r="I642">
        <v>0</v>
      </c>
      <c r="J642">
        <v>0</v>
      </c>
      <c r="K642" t="s">
        <v>1131</v>
      </c>
      <c r="L642" t="s">
        <v>79</v>
      </c>
      <c r="M642" t="s">
        <v>79</v>
      </c>
      <c r="N642" t="s">
        <v>1132</v>
      </c>
      <c r="O642" t="s">
        <v>79</v>
      </c>
      <c r="P642" t="s">
        <v>79</v>
      </c>
      <c r="Q642" t="s">
        <v>79</v>
      </c>
      <c r="R642" t="s">
        <v>79</v>
      </c>
      <c r="S642" t="s">
        <v>79</v>
      </c>
      <c r="T642" t="s">
        <v>79</v>
      </c>
      <c r="U642" t="s">
        <v>79</v>
      </c>
      <c r="V642" t="s">
        <v>79</v>
      </c>
      <c r="W642">
        <v>4</v>
      </c>
      <c r="X642">
        <v>3</v>
      </c>
      <c r="Y642">
        <v>2</v>
      </c>
      <c r="Z642" s="1">
        <v>39474</v>
      </c>
      <c r="AA642">
        <v>38</v>
      </c>
      <c r="AB642">
        <v>383320801275</v>
      </c>
      <c r="AC642">
        <v>38</v>
      </c>
      <c r="AD642">
        <v>8975337</v>
      </c>
      <c r="AE642">
        <v>38332</v>
      </c>
      <c r="AF642" t="b">
        <v>0</v>
      </c>
    </row>
    <row r="643" spans="1:32" x14ac:dyDescent="0.2">
      <c r="A643">
        <v>1</v>
      </c>
      <c r="B643">
        <v>642</v>
      </c>
      <c r="C643">
        <v>2</v>
      </c>
      <c r="D643" t="s">
        <v>1133</v>
      </c>
      <c r="E643" t="s">
        <v>1134</v>
      </c>
      <c r="F643" t="s">
        <v>79</v>
      </c>
      <c r="G643" t="s">
        <v>79</v>
      </c>
      <c r="H643">
        <v>9</v>
      </c>
      <c r="I643">
        <v>0</v>
      </c>
      <c r="J643">
        <v>0</v>
      </c>
      <c r="K643" t="s">
        <v>1131</v>
      </c>
      <c r="L643" t="s">
        <v>79</v>
      </c>
      <c r="M643" t="s">
        <v>79</v>
      </c>
      <c r="N643" t="s">
        <v>1132</v>
      </c>
      <c r="O643" t="s">
        <v>79</v>
      </c>
      <c r="P643" t="s">
        <v>79</v>
      </c>
      <c r="Q643" t="s">
        <v>79</v>
      </c>
      <c r="R643" t="s">
        <v>79</v>
      </c>
      <c r="S643" t="s">
        <v>79</v>
      </c>
      <c r="T643" t="s">
        <v>79</v>
      </c>
      <c r="U643" t="s">
        <v>79</v>
      </c>
      <c r="V643" t="s">
        <v>79</v>
      </c>
      <c r="W643">
        <v>4</v>
      </c>
      <c r="X643">
        <v>1</v>
      </c>
      <c r="Y643">
        <v>6</v>
      </c>
      <c r="Z643" s="1">
        <v>41061</v>
      </c>
      <c r="AA643">
        <v>38</v>
      </c>
      <c r="AB643">
        <v>383321206015</v>
      </c>
      <c r="AC643">
        <v>38</v>
      </c>
      <c r="AD643">
        <v>9466517</v>
      </c>
      <c r="AE643">
        <v>38332</v>
      </c>
      <c r="AF643" t="b">
        <v>0</v>
      </c>
    </row>
    <row r="644" spans="1:32" x14ac:dyDescent="0.2">
      <c r="A644">
        <v>1</v>
      </c>
      <c r="B644">
        <v>643</v>
      </c>
      <c r="C644">
        <v>2</v>
      </c>
      <c r="D644" t="s">
        <v>3013</v>
      </c>
      <c r="E644" t="s">
        <v>3014</v>
      </c>
      <c r="F644" t="s">
        <v>79</v>
      </c>
      <c r="G644" t="s">
        <v>79</v>
      </c>
      <c r="H644">
        <v>9</v>
      </c>
      <c r="I644">
        <v>0</v>
      </c>
      <c r="J644">
        <v>0</v>
      </c>
      <c r="K644" t="s">
        <v>1131</v>
      </c>
      <c r="L644" t="s">
        <v>79</v>
      </c>
      <c r="M644" t="s">
        <v>79</v>
      </c>
      <c r="N644" t="s">
        <v>1132</v>
      </c>
      <c r="O644" t="s">
        <v>79</v>
      </c>
      <c r="P644" t="s">
        <v>79</v>
      </c>
      <c r="Q644" t="s">
        <v>79</v>
      </c>
      <c r="R644" t="s">
        <v>79</v>
      </c>
      <c r="S644" t="s">
        <v>79</v>
      </c>
      <c r="T644" t="s">
        <v>79</v>
      </c>
      <c r="U644" t="s">
        <v>79</v>
      </c>
      <c r="V644" t="s">
        <v>79</v>
      </c>
      <c r="W644">
        <v>4</v>
      </c>
      <c r="X644">
        <v>1</v>
      </c>
      <c r="Y644">
        <v>6</v>
      </c>
      <c r="Z644" s="1">
        <v>41159</v>
      </c>
      <c r="AA644">
        <v>38</v>
      </c>
      <c r="AB644">
        <v>383321209075</v>
      </c>
      <c r="AC644">
        <v>38</v>
      </c>
      <c r="AD644">
        <v>9494688</v>
      </c>
      <c r="AE644">
        <v>38332</v>
      </c>
      <c r="AF644" t="b">
        <v>0</v>
      </c>
    </row>
    <row r="645" spans="1:32" x14ac:dyDescent="0.2">
      <c r="A645">
        <v>1</v>
      </c>
      <c r="B645">
        <v>644</v>
      </c>
      <c r="C645">
        <v>2</v>
      </c>
      <c r="D645" t="s">
        <v>1135</v>
      </c>
      <c r="E645" t="s">
        <v>1136</v>
      </c>
      <c r="F645" t="s">
        <v>79</v>
      </c>
      <c r="G645" t="s">
        <v>79</v>
      </c>
      <c r="H645">
        <v>9</v>
      </c>
      <c r="I645">
        <v>0</v>
      </c>
      <c r="J645">
        <v>0</v>
      </c>
      <c r="K645" t="s">
        <v>1131</v>
      </c>
      <c r="L645" t="s">
        <v>79</v>
      </c>
      <c r="M645" t="s">
        <v>79</v>
      </c>
      <c r="N645" t="s">
        <v>1132</v>
      </c>
      <c r="O645" t="s">
        <v>79</v>
      </c>
      <c r="P645" t="s">
        <v>79</v>
      </c>
      <c r="Q645" t="s">
        <v>79</v>
      </c>
      <c r="R645" t="s">
        <v>79</v>
      </c>
      <c r="S645" t="s">
        <v>79</v>
      </c>
      <c r="T645" t="s">
        <v>79</v>
      </c>
      <c r="U645" t="s">
        <v>79</v>
      </c>
      <c r="V645" t="s">
        <v>79</v>
      </c>
      <c r="W645">
        <v>4</v>
      </c>
      <c r="X645">
        <v>1</v>
      </c>
      <c r="Y645">
        <v>6</v>
      </c>
      <c r="Z645" s="1">
        <v>41291</v>
      </c>
      <c r="AA645">
        <v>38</v>
      </c>
      <c r="AB645">
        <v>383321301175</v>
      </c>
      <c r="AC645">
        <v>38</v>
      </c>
      <c r="AD645">
        <v>8618698</v>
      </c>
      <c r="AE645">
        <v>38332</v>
      </c>
      <c r="AF645" t="b">
        <v>0</v>
      </c>
    </row>
    <row r="646" spans="1:32" x14ac:dyDescent="0.2">
      <c r="A646">
        <v>1</v>
      </c>
      <c r="B646">
        <v>645</v>
      </c>
      <c r="C646">
        <v>2</v>
      </c>
      <c r="D646" t="s">
        <v>3015</v>
      </c>
      <c r="E646" t="s">
        <v>3016</v>
      </c>
      <c r="F646" t="s">
        <v>79</v>
      </c>
      <c r="G646" t="s">
        <v>79</v>
      </c>
      <c r="H646">
        <v>9</v>
      </c>
      <c r="I646">
        <v>0</v>
      </c>
      <c r="J646">
        <v>0</v>
      </c>
      <c r="K646" t="s">
        <v>1131</v>
      </c>
      <c r="L646" t="s">
        <v>79</v>
      </c>
      <c r="M646" t="s">
        <v>79</v>
      </c>
      <c r="N646" t="s">
        <v>1132</v>
      </c>
      <c r="O646" t="s">
        <v>79</v>
      </c>
      <c r="P646" t="s">
        <v>79</v>
      </c>
      <c r="Q646" t="s">
        <v>79</v>
      </c>
      <c r="R646" t="s">
        <v>79</v>
      </c>
      <c r="S646" t="s">
        <v>79</v>
      </c>
      <c r="T646" t="s">
        <v>79</v>
      </c>
      <c r="U646" t="s">
        <v>79</v>
      </c>
      <c r="V646" t="s">
        <v>79</v>
      </c>
      <c r="W646">
        <v>4</v>
      </c>
      <c r="X646">
        <v>1</v>
      </c>
      <c r="Y646">
        <v>5</v>
      </c>
      <c r="Z646" s="1">
        <v>41535</v>
      </c>
      <c r="AA646">
        <v>38</v>
      </c>
      <c r="AB646">
        <v>383321309185</v>
      </c>
      <c r="AC646">
        <v>38</v>
      </c>
      <c r="AD646">
        <v>9497225</v>
      </c>
      <c r="AE646">
        <v>38332</v>
      </c>
      <c r="AF646" t="b">
        <v>0</v>
      </c>
    </row>
    <row r="647" spans="1:32" x14ac:dyDescent="0.2">
      <c r="A647">
        <v>1</v>
      </c>
      <c r="B647">
        <v>646</v>
      </c>
      <c r="C647">
        <v>2</v>
      </c>
      <c r="D647" t="s">
        <v>3017</v>
      </c>
      <c r="E647" t="s">
        <v>3018</v>
      </c>
      <c r="F647" t="s">
        <v>79</v>
      </c>
      <c r="G647" t="s">
        <v>79</v>
      </c>
      <c r="H647">
        <v>9</v>
      </c>
      <c r="I647">
        <v>0</v>
      </c>
      <c r="J647">
        <v>0</v>
      </c>
      <c r="K647" t="s">
        <v>1131</v>
      </c>
      <c r="L647" t="s">
        <v>79</v>
      </c>
      <c r="M647" t="s">
        <v>79</v>
      </c>
      <c r="N647" t="s">
        <v>1132</v>
      </c>
      <c r="O647" t="s">
        <v>79</v>
      </c>
      <c r="P647" t="s">
        <v>79</v>
      </c>
      <c r="Q647" t="s">
        <v>79</v>
      </c>
      <c r="R647" t="s">
        <v>79</v>
      </c>
      <c r="S647" t="s">
        <v>79</v>
      </c>
      <c r="T647" t="s">
        <v>79</v>
      </c>
      <c r="U647" t="s">
        <v>79</v>
      </c>
      <c r="V647" t="s">
        <v>79</v>
      </c>
      <c r="W647">
        <v>4</v>
      </c>
      <c r="X647">
        <v>1</v>
      </c>
      <c r="Y647">
        <v>4</v>
      </c>
      <c r="Z647" s="1">
        <v>42064</v>
      </c>
      <c r="AA647">
        <v>38</v>
      </c>
      <c r="AB647">
        <v>383321503015</v>
      </c>
      <c r="AC647">
        <v>38</v>
      </c>
      <c r="AD647">
        <v>9497219</v>
      </c>
      <c r="AE647">
        <v>38332</v>
      </c>
      <c r="AF647" t="b">
        <v>0</v>
      </c>
    </row>
    <row r="648" spans="1:32" x14ac:dyDescent="0.2">
      <c r="A648">
        <v>1</v>
      </c>
      <c r="B648">
        <v>647</v>
      </c>
      <c r="C648">
        <v>2</v>
      </c>
      <c r="D648" t="s">
        <v>1137</v>
      </c>
      <c r="E648" t="s">
        <v>1138</v>
      </c>
      <c r="F648" t="s">
        <v>79</v>
      </c>
      <c r="G648" t="s">
        <v>79</v>
      </c>
      <c r="H648">
        <v>9</v>
      </c>
      <c r="I648">
        <v>0</v>
      </c>
      <c r="J648">
        <v>0</v>
      </c>
      <c r="K648" t="s">
        <v>1131</v>
      </c>
      <c r="L648" t="s">
        <v>79</v>
      </c>
      <c r="M648" t="s">
        <v>79</v>
      </c>
      <c r="N648" t="s">
        <v>1132</v>
      </c>
      <c r="O648" t="s">
        <v>79</v>
      </c>
      <c r="P648" t="s">
        <v>79</v>
      </c>
      <c r="Q648" t="s">
        <v>79</v>
      </c>
      <c r="R648" t="s">
        <v>79</v>
      </c>
      <c r="S648" t="s">
        <v>79</v>
      </c>
      <c r="T648" t="s">
        <v>79</v>
      </c>
      <c r="U648" t="s">
        <v>79</v>
      </c>
      <c r="V648" t="s">
        <v>79</v>
      </c>
      <c r="W648">
        <v>4</v>
      </c>
      <c r="X648">
        <v>1</v>
      </c>
      <c r="Y648">
        <v>2</v>
      </c>
      <c r="Z648" s="1">
        <v>42542</v>
      </c>
      <c r="AA648">
        <v>38</v>
      </c>
      <c r="AB648">
        <v>383321606215</v>
      </c>
      <c r="AC648">
        <v>38</v>
      </c>
      <c r="AD648">
        <v>9512038</v>
      </c>
      <c r="AE648">
        <v>38332</v>
      </c>
      <c r="AF648" t="b">
        <v>0</v>
      </c>
    </row>
    <row r="649" spans="1:32" x14ac:dyDescent="0.2">
      <c r="A649">
        <v>1</v>
      </c>
      <c r="B649">
        <v>648</v>
      </c>
      <c r="C649">
        <v>1</v>
      </c>
      <c r="D649" t="s">
        <v>3019</v>
      </c>
      <c r="E649" t="s">
        <v>3020</v>
      </c>
      <c r="F649" t="s">
        <v>79</v>
      </c>
      <c r="G649" t="s">
        <v>79</v>
      </c>
      <c r="H649">
        <v>8</v>
      </c>
      <c r="I649">
        <v>0</v>
      </c>
      <c r="J649">
        <v>0</v>
      </c>
      <c r="K649" t="s">
        <v>1139</v>
      </c>
      <c r="L649" t="s">
        <v>79</v>
      </c>
      <c r="M649" t="s">
        <v>79</v>
      </c>
      <c r="N649" t="s">
        <v>1140</v>
      </c>
      <c r="O649" t="s">
        <v>79</v>
      </c>
      <c r="P649" t="s">
        <v>79</v>
      </c>
      <c r="Q649" t="s">
        <v>79</v>
      </c>
      <c r="R649" t="s">
        <v>79</v>
      </c>
      <c r="S649" t="s">
        <v>79</v>
      </c>
      <c r="T649" t="s">
        <v>79</v>
      </c>
      <c r="U649" t="s">
        <v>79</v>
      </c>
      <c r="V649" t="s">
        <v>79</v>
      </c>
      <c r="W649">
        <v>4</v>
      </c>
      <c r="X649">
        <v>3</v>
      </c>
      <c r="Y649">
        <v>2</v>
      </c>
      <c r="Z649" s="1">
        <v>39480</v>
      </c>
      <c r="AA649">
        <v>38</v>
      </c>
      <c r="AB649">
        <v>383360802020</v>
      </c>
      <c r="AC649">
        <v>38</v>
      </c>
      <c r="AD649">
        <v>7352040</v>
      </c>
      <c r="AE649">
        <v>38336</v>
      </c>
      <c r="AF649" t="b">
        <v>0</v>
      </c>
    </row>
    <row r="650" spans="1:32" x14ac:dyDescent="0.2">
      <c r="A650">
        <v>1</v>
      </c>
      <c r="B650">
        <v>649</v>
      </c>
      <c r="C650">
        <v>1</v>
      </c>
      <c r="D650" t="s">
        <v>3021</v>
      </c>
      <c r="E650" t="s">
        <v>3022</v>
      </c>
      <c r="F650" t="s">
        <v>79</v>
      </c>
      <c r="G650" t="s">
        <v>79</v>
      </c>
      <c r="H650">
        <v>8</v>
      </c>
      <c r="I650">
        <v>0</v>
      </c>
      <c r="J650">
        <v>0</v>
      </c>
      <c r="K650" t="s">
        <v>1139</v>
      </c>
      <c r="L650" t="s">
        <v>79</v>
      </c>
      <c r="M650" t="s">
        <v>79</v>
      </c>
      <c r="N650" t="s">
        <v>1140</v>
      </c>
      <c r="O650" t="s">
        <v>79</v>
      </c>
      <c r="P650" t="s">
        <v>79</v>
      </c>
      <c r="Q650" t="s">
        <v>79</v>
      </c>
      <c r="R650" t="s">
        <v>79</v>
      </c>
      <c r="S650" t="s">
        <v>79</v>
      </c>
      <c r="T650" t="s">
        <v>79</v>
      </c>
      <c r="U650" t="s">
        <v>79</v>
      </c>
      <c r="V650" t="s">
        <v>79</v>
      </c>
      <c r="W650">
        <v>4</v>
      </c>
      <c r="X650">
        <v>3</v>
      </c>
      <c r="Y650">
        <v>1</v>
      </c>
      <c r="Z650" s="1">
        <v>39766</v>
      </c>
      <c r="AA650">
        <v>38</v>
      </c>
      <c r="AB650">
        <v>383360811140</v>
      </c>
      <c r="AC650">
        <v>38</v>
      </c>
      <c r="AD650">
        <v>7610996</v>
      </c>
      <c r="AE650">
        <v>38336</v>
      </c>
      <c r="AF650" t="b">
        <v>0</v>
      </c>
    </row>
    <row r="651" spans="1:32" x14ac:dyDescent="0.2">
      <c r="A651">
        <v>1</v>
      </c>
      <c r="B651">
        <v>650</v>
      </c>
      <c r="C651">
        <v>1</v>
      </c>
      <c r="D651" t="s">
        <v>3023</v>
      </c>
      <c r="E651" t="s">
        <v>3024</v>
      </c>
      <c r="F651" t="s">
        <v>79</v>
      </c>
      <c r="G651" t="s">
        <v>79</v>
      </c>
      <c r="H651">
        <v>8</v>
      </c>
      <c r="I651">
        <v>0</v>
      </c>
      <c r="J651">
        <v>0</v>
      </c>
      <c r="K651" t="s">
        <v>1139</v>
      </c>
      <c r="L651" t="s">
        <v>79</v>
      </c>
      <c r="M651" t="s">
        <v>79</v>
      </c>
      <c r="N651" t="s">
        <v>1140</v>
      </c>
      <c r="O651" t="s">
        <v>79</v>
      </c>
      <c r="P651" t="s">
        <v>79</v>
      </c>
      <c r="Q651" t="s">
        <v>79</v>
      </c>
      <c r="R651" t="s">
        <v>79</v>
      </c>
      <c r="S651" t="s">
        <v>79</v>
      </c>
      <c r="T651" t="s">
        <v>79</v>
      </c>
      <c r="U651" t="s">
        <v>79</v>
      </c>
      <c r="V651" t="s">
        <v>79</v>
      </c>
      <c r="W651">
        <v>4</v>
      </c>
      <c r="X651">
        <v>2</v>
      </c>
      <c r="Y651">
        <v>2</v>
      </c>
      <c r="Z651" s="1">
        <v>40472</v>
      </c>
      <c r="AA651">
        <v>38</v>
      </c>
      <c r="AB651">
        <v>383361010210</v>
      </c>
      <c r="AC651">
        <v>38</v>
      </c>
      <c r="AD651">
        <v>8612056</v>
      </c>
      <c r="AE651">
        <v>38336</v>
      </c>
      <c r="AF651" t="b">
        <v>0</v>
      </c>
    </row>
    <row r="652" spans="1:32" x14ac:dyDescent="0.2">
      <c r="A652">
        <v>1</v>
      </c>
      <c r="B652">
        <v>651</v>
      </c>
      <c r="C652">
        <v>1</v>
      </c>
      <c r="D652" t="s">
        <v>3025</v>
      </c>
      <c r="E652" t="s">
        <v>3026</v>
      </c>
      <c r="F652" t="s">
        <v>79</v>
      </c>
      <c r="G652" t="s">
        <v>79</v>
      </c>
      <c r="H652">
        <v>8</v>
      </c>
      <c r="I652">
        <v>0</v>
      </c>
      <c r="J652">
        <v>0</v>
      </c>
      <c r="K652" t="s">
        <v>1139</v>
      </c>
      <c r="L652" t="s">
        <v>79</v>
      </c>
      <c r="M652" t="s">
        <v>79</v>
      </c>
      <c r="N652" t="s">
        <v>1140</v>
      </c>
      <c r="O652" t="s">
        <v>79</v>
      </c>
      <c r="P652" t="s">
        <v>79</v>
      </c>
      <c r="Q652" t="s">
        <v>79</v>
      </c>
      <c r="R652" t="s">
        <v>79</v>
      </c>
      <c r="S652" t="s">
        <v>79</v>
      </c>
      <c r="T652" t="s">
        <v>79</v>
      </c>
      <c r="U652" t="s">
        <v>79</v>
      </c>
      <c r="V652" t="s">
        <v>79</v>
      </c>
      <c r="W652">
        <v>4</v>
      </c>
      <c r="X652">
        <v>2</v>
      </c>
      <c r="Y652">
        <v>1</v>
      </c>
      <c r="Z652" s="1">
        <v>40637</v>
      </c>
      <c r="AA652">
        <v>38</v>
      </c>
      <c r="AB652">
        <v>383361104040</v>
      </c>
      <c r="AC652">
        <v>38</v>
      </c>
      <c r="AD652">
        <v>8300324</v>
      </c>
      <c r="AE652">
        <v>38336</v>
      </c>
      <c r="AF652" t="b">
        <v>0</v>
      </c>
    </row>
    <row r="653" spans="1:32" x14ac:dyDescent="0.2">
      <c r="A653">
        <v>1</v>
      </c>
      <c r="B653">
        <v>652</v>
      </c>
      <c r="C653">
        <v>1</v>
      </c>
      <c r="D653" t="s">
        <v>3027</v>
      </c>
      <c r="E653" t="s">
        <v>3028</v>
      </c>
      <c r="F653" t="s">
        <v>79</v>
      </c>
      <c r="G653" t="s">
        <v>79</v>
      </c>
      <c r="H653">
        <v>8</v>
      </c>
      <c r="I653">
        <v>0</v>
      </c>
      <c r="J653">
        <v>0</v>
      </c>
      <c r="K653" t="s">
        <v>1139</v>
      </c>
      <c r="L653" t="s">
        <v>79</v>
      </c>
      <c r="M653" t="s">
        <v>79</v>
      </c>
      <c r="N653" t="s">
        <v>1140</v>
      </c>
      <c r="O653" t="s">
        <v>79</v>
      </c>
      <c r="P653" t="s">
        <v>79</v>
      </c>
      <c r="Q653" t="s">
        <v>79</v>
      </c>
      <c r="R653" t="s">
        <v>79</v>
      </c>
      <c r="S653" t="s">
        <v>79</v>
      </c>
      <c r="T653" t="s">
        <v>79</v>
      </c>
      <c r="U653" t="s">
        <v>79</v>
      </c>
      <c r="V653" t="s">
        <v>79</v>
      </c>
      <c r="W653">
        <v>4</v>
      </c>
      <c r="X653">
        <v>2</v>
      </c>
      <c r="Y653">
        <v>1</v>
      </c>
      <c r="Z653" s="1">
        <v>40835</v>
      </c>
      <c r="AA653">
        <v>38</v>
      </c>
      <c r="AB653">
        <v>383361110190</v>
      </c>
      <c r="AC653">
        <v>38</v>
      </c>
      <c r="AD653">
        <v>8606066</v>
      </c>
      <c r="AE653">
        <v>38336</v>
      </c>
      <c r="AF653" t="b">
        <v>0</v>
      </c>
    </row>
    <row r="654" spans="1:32" x14ac:dyDescent="0.2">
      <c r="A654">
        <v>1</v>
      </c>
      <c r="B654">
        <v>653</v>
      </c>
      <c r="C654">
        <v>1</v>
      </c>
      <c r="D654" t="s">
        <v>3029</v>
      </c>
      <c r="E654" t="s">
        <v>3030</v>
      </c>
      <c r="F654" t="s">
        <v>79</v>
      </c>
      <c r="G654" t="s">
        <v>79</v>
      </c>
      <c r="H654">
        <v>8</v>
      </c>
      <c r="I654">
        <v>0</v>
      </c>
      <c r="J654">
        <v>0</v>
      </c>
      <c r="K654" t="s">
        <v>1139</v>
      </c>
      <c r="L654" t="s">
        <v>79</v>
      </c>
      <c r="M654" t="s">
        <v>79</v>
      </c>
      <c r="N654" t="s">
        <v>1140</v>
      </c>
      <c r="O654" t="s">
        <v>79</v>
      </c>
      <c r="P654" t="s">
        <v>79</v>
      </c>
      <c r="Q654" t="s">
        <v>79</v>
      </c>
      <c r="R654" t="s">
        <v>79</v>
      </c>
      <c r="S654" t="s">
        <v>79</v>
      </c>
      <c r="T654" t="s">
        <v>79</v>
      </c>
      <c r="U654" t="s">
        <v>79</v>
      </c>
      <c r="V654" t="s">
        <v>79</v>
      </c>
      <c r="W654">
        <v>4</v>
      </c>
      <c r="X654">
        <v>1</v>
      </c>
      <c r="Y654">
        <v>5</v>
      </c>
      <c r="Z654" s="1">
        <v>41457</v>
      </c>
      <c r="AA654">
        <v>38</v>
      </c>
      <c r="AB654">
        <v>383361307020</v>
      </c>
      <c r="AC654">
        <v>38</v>
      </c>
      <c r="AD654">
        <v>9464898</v>
      </c>
      <c r="AE654">
        <v>38336</v>
      </c>
      <c r="AF654" t="b">
        <v>0</v>
      </c>
    </row>
    <row r="655" spans="1:32" x14ac:dyDescent="0.2">
      <c r="A655">
        <v>1</v>
      </c>
      <c r="B655">
        <v>654</v>
      </c>
      <c r="C655">
        <v>1</v>
      </c>
      <c r="D655" t="s">
        <v>3031</v>
      </c>
      <c r="E655" t="s">
        <v>3032</v>
      </c>
      <c r="F655" t="s">
        <v>79</v>
      </c>
      <c r="G655" t="s">
        <v>79</v>
      </c>
      <c r="H655">
        <v>8</v>
      </c>
      <c r="I655">
        <v>0</v>
      </c>
      <c r="J655">
        <v>0</v>
      </c>
      <c r="K655" t="s">
        <v>1139</v>
      </c>
      <c r="L655" t="s">
        <v>79</v>
      </c>
      <c r="M655" t="s">
        <v>79</v>
      </c>
      <c r="N655" t="s">
        <v>1140</v>
      </c>
      <c r="O655" t="s">
        <v>79</v>
      </c>
      <c r="P655" t="s">
        <v>79</v>
      </c>
      <c r="Q655" t="s">
        <v>79</v>
      </c>
      <c r="R655" t="s">
        <v>79</v>
      </c>
      <c r="S655" t="s">
        <v>79</v>
      </c>
      <c r="T655" t="s">
        <v>79</v>
      </c>
      <c r="U655" t="s">
        <v>79</v>
      </c>
      <c r="V655" t="s">
        <v>79</v>
      </c>
      <c r="W655">
        <v>4</v>
      </c>
      <c r="X655">
        <v>1</v>
      </c>
      <c r="Y655">
        <v>5</v>
      </c>
      <c r="Z655" s="1">
        <v>41457</v>
      </c>
      <c r="AA655">
        <v>38</v>
      </c>
      <c r="AB655">
        <v>383361307020</v>
      </c>
      <c r="AC655">
        <v>38</v>
      </c>
      <c r="AD655">
        <v>9480517</v>
      </c>
      <c r="AE655">
        <v>38336</v>
      </c>
      <c r="AF655" t="b">
        <v>0</v>
      </c>
    </row>
    <row r="656" spans="1:32" x14ac:dyDescent="0.2">
      <c r="A656">
        <v>1</v>
      </c>
      <c r="B656">
        <v>655</v>
      </c>
      <c r="C656">
        <v>1</v>
      </c>
      <c r="D656" t="s">
        <v>3033</v>
      </c>
      <c r="E656" t="s">
        <v>3034</v>
      </c>
      <c r="F656" t="s">
        <v>79</v>
      </c>
      <c r="G656" t="s">
        <v>79</v>
      </c>
      <c r="H656">
        <v>8</v>
      </c>
      <c r="I656">
        <v>0</v>
      </c>
      <c r="J656">
        <v>0</v>
      </c>
      <c r="K656" t="s">
        <v>1139</v>
      </c>
      <c r="L656" t="s">
        <v>79</v>
      </c>
      <c r="M656" t="s">
        <v>79</v>
      </c>
      <c r="N656" t="s">
        <v>1140</v>
      </c>
      <c r="O656" t="s">
        <v>79</v>
      </c>
      <c r="P656" t="s">
        <v>79</v>
      </c>
      <c r="Q656" t="s">
        <v>79</v>
      </c>
      <c r="R656" t="s">
        <v>79</v>
      </c>
      <c r="S656" t="s">
        <v>79</v>
      </c>
      <c r="T656" t="s">
        <v>79</v>
      </c>
      <c r="U656" t="s">
        <v>79</v>
      </c>
      <c r="V656" t="s">
        <v>79</v>
      </c>
      <c r="W656">
        <v>4</v>
      </c>
      <c r="X656">
        <v>1</v>
      </c>
      <c r="Y656">
        <v>3</v>
      </c>
      <c r="Z656" s="1">
        <v>42424</v>
      </c>
      <c r="AA656">
        <v>38</v>
      </c>
      <c r="AB656">
        <v>383361602240</v>
      </c>
      <c r="AC656">
        <v>38</v>
      </c>
      <c r="AD656">
        <v>9480544</v>
      </c>
      <c r="AE656">
        <v>38336</v>
      </c>
      <c r="AF656" t="b">
        <v>0</v>
      </c>
    </row>
    <row r="657" spans="1:32" x14ac:dyDescent="0.2">
      <c r="A657">
        <v>1</v>
      </c>
      <c r="B657">
        <v>656</v>
      </c>
      <c r="C657">
        <v>2</v>
      </c>
      <c r="D657" t="s">
        <v>3035</v>
      </c>
      <c r="E657" t="s">
        <v>3036</v>
      </c>
      <c r="F657" t="s">
        <v>79</v>
      </c>
      <c r="G657" t="s">
        <v>79</v>
      </c>
      <c r="H657">
        <v>8</v>
      </c>
      <c r="I657">
        <v>0</v>
      </c>
      <c r="J657">
        <v>0</v>
      </c>
      <c r="K657" t="s">
        <v>1139</v>
      </c>
      <c r="L657" t="s">
        <v>79</v>
      </c>
      <c r="M657" t="s">
        <v>79</v>
      </c>
      <c r="N657" t="s">
        <v>1140</v>
      </c>
      <c r="O657" t="s">
        <v>79</v>
      </c>
      <c r="P657" t="s">
        <v>79</v>
      </c>
      <c r="Q657" t="s">
        <v>79</v>
      </c>
      <c r="R657" t="s">
        <v>79</v>
      </c>
      <c r="S657" t="s">
        <v>79</v>
      </c>
      <c r="T657" t="s">
        <v>79</v>
      </c>
      <c r="U657" t="s">
        <v>79</v>
      </c>
      <c r="V657" t="s">
        <v>79</v>
      </c>
      <c r="W657">
        <v>4</v>
      </c>
      <c r="X657">
        <v>3</v>
      </c>
      <c r="Y657">
        <v>1</v>
      </c>
      <c r="Z657" s="1">
        <v>39648</v>
      </c>
      <c r="AA657">
        <v>38</v>
      </c>
      <c r="AB657">
        <v>383360807195</v>
      </c>
      <c r="AC657">
        <v>38</v>
      </c>
      <c r="AD657">
        <v>9318450</v>
      </c>
      <c r="AE657">
        <v>38336</v>
      </c>
      <c r="AF657" t="b">
        <v>0</v>
      </c>
    </row>
    <row r="658" spans="1:32" x14ac:dyDescent="0.2">
      <c r="A658">
        <v>1</v>
      </c>
      <c r="B658">
        <v>657</v>
      </c>
      <c r="C658">
        <v>2</v>
      </c>
      <c r="D658" t="s">
        <v>3037</v>
      </c>
      <c r="E658" t="s">
        <v>3038</v>
      </c>
      <c r="F658" t="s">
        <v>79</v>
      </c>
      <c r="G658" t="s">
        <v>79</v>
      </c>
      <c r="H658">
        <v>8</v>
      </c>
      <c r="I658">
        <v>0</v>
      </c>
      <c r="J658">
        <v>0</v>
      </c>
      <c r="K658" t="s">
        <v>1139</v>
      </c>
      <c r="L658" t="s">
        <v>79</v>
      </c>
      <c r="M658" t="s">
        <v>79</v>
      </c>
      <c r="N658" t="s">
        <v>1140</v>
      </c>
      <c r="O658" t="s">
        <v>79</v>
      </c>
      <c r="P658" t="s">
        <v>79</v>
      </c>
      <c r="Q658" t="s">
        <v>79</v>
      </c>
      <c r="R658" t="s">
        <v>79</v>
      </c>
      <c r="S658" t="s">
        <v>79</v>
      </c>
      <c r="T658" t="s">
        <v>79</v>
      </c>
      <c r="U658" t="s">
        <v>79</v>
      </c>
      <c r="V658" t="s">
        <v>79</v>
      </c>
      <c r="W658">
        <v>4</v>
      </c>
      <c r="X658">
        <v>2</v>
      </c>
      <c r="Y658">
        <v>2</v>
      </c>
      <c r="Z658" s="1">
        <v>40394</v>
      </c>
      <c r="AA658">
        <v>38</v>
      </c>
      <c r="AB658">
        <v>383361008045</v>
      </c>
      <c r="AC658">
        <v>38</v>
      </c>
      <c r="AD658">
        <v>8363113</v>
      </c>
      <c r="AE658">
        <v>38336</v>
      </c>
      <c r="AF658" t="b">
        <v>0</v>
      </c>
    </row>
    <row r="659" spans="1:32" x14ac:dyDescent="0.2">
      <c r="A659">
        <v>1</v>
      </c>
      <c r="B659">
        <v>658</v>
      </c>
      <c r="C659">
        <v>2</v>
      </c>
      <c r="D659" t="s">
        <v>3039</v>
      </c>
      <c r="E659" t="s">
        <v>3040</v>
      </c>
      <c r="F659" t="s">
        <v>79</v>
      </c>
      <c r="G659" t="s">
        <v>79</v>
      </c>
      <c r="H659">
        <v>8</v>
      </c>
      <c r="I659">
        <v>0</v>
      </c>
      <c r="J659">
        <v>0</v>
      </c>
      <c r="K659" t="s">
        <v>1139</v>
      </c>
      <c r="L659" t="s">
        <v>79</v>
      </c>
      <c r="M659" t="s">
        <v>79</v>
      </c>
      <c r="N659" t="s">
        <v>1140</v>
      </c>
      <c r="O659" t="s">
        <v>79</v>
      </c>
      <c r="P659" t="s">
        <v>79</v>
      </c>
      <c r="Q659" t="s">
        <v>79</v>
      </c>
      <c r="R659" t="s">
        <v>79</v>
      </c>
      <c r="S659" t="s">
        <v>79</v>
      </c>
      <c r="T659" t="s">
        <v>79</v>
      </c>
      <c r="U659" t="s">
        <v>79</v>
      </c>
      <c r="V659" t="s">
        <v>79</v>
      </c>
      <c r="W659">
        <v>4</v>
      </c>
      <c r="X659">
        <v>2</v>
      </c>
      <c r="Y659">
        <v>2</v>
      </c>
      <c r="Z659" s="1">
        <v>40559</v>
      </c>
      <c r="AA659">
        <v>38</v>
      </c>
      <c r="AB659">
        <v>383361101165</v>
      </c>
      <c r="AC659">
        <v>38</v>
      </c>
      <c r="AD659">
        <v>8602367</v>
      </c>
      <c r="AE659">
        <v>38336</v>
      </c>
      <c r="AF659" t="b">
        <v>0</v>
      </c>
    </row>
    <row r="660" spans="1:32" x14ac:dyDescent="0.2">
      <c r="A660">
        <v>1</v>
      </c>
      <c r="B660">
        <v>659</v>
      </c>
      <c r="C660">
        <v>2</v>
      </c>
      <c r="D660" t="s">
        <v>1141</v>
      </c>
      <c r="E660" t="s">
        <v>1142</v>
      </c>
      <c r="F660" t="s">
        <v>79</v>
      </c>
      <c r="G660" t="s">
        <v>79</v>
      </c>
      <c r="H660">
        <v>8</v>
      </c>
      <c r="I660">
        <v>0</v>
      </c>
      <c r="J660">
        <v>0</v>
      </c>
      <c r="K660" t="s">
        <v>1139</v>
      </c>
      <c r="L660" t="s">
        <v>79</v>
      </c>
      <c r="M660" t="s">
        <v>79</v>
      </c>
      <c r="N660" t="s">
        <v>1140</v>
      </c>
      <c r="O660" t="s">
        <v>79</v>
      </c>
      <c r="P660" t="s">
        <v>79</v>
      </c>
      <c r="Q660" t="s">
        <v>79</v>
      </c>
      <c r="R660" t="s">
        <v>79</v>
      </c>
      <c r="S660" t="s">
        <v>79</v>
      </c>
      <c r="T660" t="s">
        <v>79</v>
      </c>
      <c r="U660" t="s">
        <v>79</v>
      </c>
      <c r="V660" t="s">
        <v>79</v>
      </c>
      <c r="W660">
        <v>4</v>
      </c>
      <c r="X660">
        <v>1</v>
      </c>
      <c r="Y660">
        <v>6</v>
      </c>
      <c r="Z660" s="1">
        <v>41318</v>
      </c>
      <c r="AA660">
        <v>38</v>
      </c>
      <c r="AB660">
        <v>383361302135</v>
      </c>
      <c r="AC660">
        <v>38</v>
      </c>
      <c r="AD660">
        <v>9115734</v>
      </c>
      <c r="AE660">
        <v>38336</v>
      </c>
      <c r="AF660" t="b">
        <v>0</v>
      </c>
    </row>
    <row r="661" spans="1:32" x14ac:dyDescent="0.2">
      <c r="A661">
        <v>1</v>
      </c>
      <c r="B661">
        <v>660</v>
      </c>
      <c r="C661">
        <v>2</v>
      </c>
      <c r="D661" t="s">
        <v>1143</v>
      </c>
      <c r="E661" t="s">
        <v>1144</v>
      </c>
      <c r="F661" t="s">
        <v>79</v>
      </c>
      <c r="G661" t="s">
        <v>79</v>
      </c>
      <c r="H661">
        <v>8</v>
      </c>
      <c r="I661">
        <v>0</v>
      </c>
      <c r="J661">
        <v>0</v>
      </c>
      <c r="K661" t="s">
        <v>1139</v>
      </c>
      <c r="L661" t="s">
        <v>79</v>
      </c>
      <c r="M661" t="s">
        <v>79</v>
      </c>
      <c r="N661" t="s">
        <v>1140</v>
      </c>
      <c r="O661" t="s">
        <v>79</v>
      </c>
      <c r="P661" t="s">
        <v>79</v>
      </c>
      <c r="Q661" t="s">
        <v>79</v>
      </c>
      <c r="R661" t="s">
        <v>79</v>
      </c>
      <c r="S661" t="s">
        <v>79</v>
      </c>
      <c r="T661" t="s">
        <v>79</v>
      </c>
      <c r="U661" t="s">
        <v>79</v>
      </c>
      <c r="V661" t="s">
        <v>79</v>
      </c>
      <c r="W661">
        <v>4</v>
      </c>
      <c r="X661">
        <v>1</v>
      </c>
      <c r="Y661">
        <v>3</v>
      </c>
      <c r="Z661" s="1">
        <v>42418</v>
      </c>
      <c r="AA661">
        <v>38</v>
      </c>
      <c r="AB661">
        <v>383361602185</v>
      </c>
      <c r="AC661">
        <v>38</v>
      </c>
      <c r="AD661">
        <v>9435141</v>
      </c>
      <c r="AE661">
        <v>38336</v>
      </c>
      <c r="AF661" t="b">
        <v>0</v>
      </c>
    </row>
    <row r="662" spans="1:32" x14ac:dyDescent="0.2">
      <c r="A662">
        <v>1</v>
      </c>
      <c r="B662">
        <v>661</v>
      </c>
      <c r="C662">
        <v>2</v>
      </c>
      <c r="D662" t="s">
        <v>1145</v>
      </c>
      <c r="E662" t="s">
        <v>1146</v>
      </c>
      <c r="F662" t="s">
        <v>79</v>
      </c>
      <c r="G662" t="s">
        <v>79</v>
      </c>
      <c r="H662">
        <v>8</v>
      </c>
      <c r="I662">
        <v>0</v>
      </c>
      <c r="J662">
        <v>0</v>
      </c>
      <c r="K662" t="s">
        <v>1139</v>
      </c>
      <c r="L662" t="s">
        <v>79</v>
      </c>
      <c r="M662" t="s">
        <v>79</v>
      </c>
      <c r="N662" t="s">
        <v>1140</v>
      </c>
      <c r="O662" t="s">
        <v>79</v>
      </c>
      <c r="P662" t="s">
        <v>79</v>
      </c>
      <c r="Q662" t="s">
        <v>79</v>
      </c>
      <c r="R662" t="s">
        <v>79</v>
      </c>
      <c r="S662" t="s">
        <v>79</v>
      </c>
      <c r="T662" t="s">
        <v>79</v>
      </c>
      <c r="U662" t="s">
        <v>79</v>
      </c>
      <c r="V662" t="s">
        <v>79</v>
      </c>
      <c r="W662">
        <v>4</v>
      </c>
      <c r="X662">
        <v>1</v>
      </c>
      <c r="Y662">
        <v>2</v>
      </c>
      <c r="Z662" s="1">
        <v>42477</v>
      </c>
      <c r="AA662">
        <v>38</v>
      </c>
      <c r="AB662">
        <v>383361604175</v>
      </c>
      <c r="AC662">
        <v>38</v>
      </c>
      <c r="AD662">
        <v>9493362</v>
      </c>
      <c r="AE662">
        <v>38336</v>
      </c>
      <c r="AF662" t="b">
        <v>0</v>
      </c>
    </row>
    <row r="663" spans="1:32" x14ac:dyDescent="0.2">
      <c r="A663">
        <v>1</v>
      </c>
      <c r="B663">
        <v>662</v>
      </c>
      <c r="C663">
        <v>1</v>
      </c>
      <c r="D663" t="s">
        <v>3041</v>
      </c>
      <c r="E663" t="s">
        <v>3042</v>
      </c>
      <c r="F663" t="s">
        <v>79</v>
      </c>
      <c r="G663" t="s">
        <v>79</v>
      </c>
      <c r="H663">
        <v>1</v>
      </c>
      <c r="I663">
        <v>0</v>
      </c>
      <c r="J663">
        <v>0</v>
      </c>
      <c r="K663" t="s">
        <v>1149</v>
      </c>
      <c r="L663" t="s">
        <v>79</v>
      </c>
      <c r="M663" t="s">
        <v>79</v>
      </c>
      <c r="N663" t="s">
        <v>1149</v>
      </c>
      <c r="O663" t="s">
        <v>79</v>
      </c>
      <c r="P663" t="s">
        <v>79</v>
      </c>
      <c r="Q663" t="s">
        <v>79</v>
      </c>
      <c r="R663" t="s">
        <v>79</v>
      </c>
      <c r="S663" t="s">
        <v>79</v>
      </c>
      <c r="T663" t="s">
        <v>79</v>
      </c>
      <c r="U663" t="s">
        <v>79</v>
      </c>
      <c r="V663" t="s">
        <v>79</v>
      </c>
      <c r="W663">
        <v>4</v>
      </c>
      <c r="X663">
        <v>4</v>
      </c>
      <c r="Y663">
        <v>3</v>
      </c>
      <c r="Z663" s="1">
        <v>37728</v>
      </c>
      <c r="AA663">
        <v>38</v>
      </c>
      <c r="AB663">
        <v>383370304170</v>
      </c>
      <c r="AC663">
        <v>38</v>
      </c>
      <c r="AD663">
        <v>5874530</v>
      </c>
      <c r="AE663">
        <v>38337</v>
      </c>
      <c r="AF663" t="b">
        <v>0</v>
      </c>
    </row>
    <row r="664" spans="1:32" x14ac:dyDescent="0.2">
      <c r="A664">
        <v>1</v>
      </c>
      <c r="B664">
        <v>663</v>
      </c>
      <c r="C664">
        <v>1</v>
      </c>
      <c r="D664" t="s">
        <v>3043</v>
      </c>
      <c r="E664" t="s">
        <v>3044</v>
      </c>
      <c r="F664" t="s">
        <v>79</v>
      </c>
      <c r="G664" t="s">
        <v>79</v>
      </c>
      <c r="H664">
        <v>1</v>
      </c>
      <c r="I664">
        <v>0</v>
      </c>
      <c r="J664">
        <v>0</v>
      </c>
      <c r="K664" t="s">
        <v>1149</v>
      </c>
      <c r="L664" t="s">
        <v>79</v>
      </c>
      <c r="M664" t="s">
        <v>79</v>
      </c>
      <c r="N664" t="s">
        <v>1149</v>
      </c>
      <c r="O664" t="s">
        <v>79</v>
      </c>
      <c r="P664" t="s">
        <v>79</v>
      </c>
      <c r="Q664" t="s">
        <v>79</v>
      </c>
      <c r="R664" t="s">
        <v>79</v>
      </c>
      <c r="S664" t="s">
        <v>79</v>
      </c>
      <c r="T664" t="s">
        <v>79</v>
      </c>
      <c r="U664" t="s">
        <v>79</v>
      </c>
      <c r="V664" t="s">
        <v>79</v>
      </c>
      <c r="W664">
        <v>4</v>
      </c>
      <c r="X664">
        <v>3</v>
      </c>
      <c r="Y664">
        <v>2</v>
      </c>
      <c r="Z664" s="1">
        <v>39269</v>
      </c>
      <c r="AA664">
        <v>38</v>
      </c>
      <c r="AB664">
        <v>383370707060</v>
      </c>
      <c r="AC664">
        <v>38</v>
      </c>
      <c r="AD664">
        <v>9244180</v>
      </c>
      <c r="AE664">
        <v>38337</v>
      </c>
      <c r="AF664" t="b">
        <v>0</v>
      </c>
    </row>
    <row r="665" spans="1:32" x14ac:dyDescent="0.2">
      <c r="A665">
        <v>1</v>
      </c>
      <c r="B665">
        <v>664</v>
      </c>
      <c r="C665">
        <v>1</v>
      </c>
      <c r="D665" t="s">
        <v>3045</v>
      </c>
      <c r="E665" t="s">
        <v>3046</v>
      </c>
      <c r="F665" t="s">
        <v>79</v>
      </c>
      <c r="G665" t="s">
        <v>79</v>
      </c>
      <c r="H665">
        <v>1</v>
      </c>
      <c r="I665">
        <v>0</v>
      </c>
      <c r="J665">
        <v>0</v>
      </c>
      <c r="K665" t="s">
        <v>1149</v>
      </c>
      <c r="L665" t="s">
        <v>79</v>
      </c>
      <c r="M665" t="s">
        <v>79</v>
      </c>
      <c r="N665" t="s">
        <v>1149</v>
      </c>
      <c r="O665" t="s">
        <v>79</v>
      </c>
      <c r="P665" t="s">
        <v>79</v>
      </c>
      <c r="Q665" t="s">
        <v>79</v>
      </c>
      <c r="R665" t="s">
        <v>79</v>
      </c>
      <c r="S665" t="s">
        <v>79</v>
      </c>
      <c r="T665" t="s">
        <v>79</v>
      </c>
      <c r="U665" t="s">
        <v>79</v>
      </c>
      <c r="V665" t="s">
        <v>79</v>
      </c>
      <c r="W665">
        <v>4</v>
      </c>
      <c r="X665">
        <v>3</v>
      </c>
      <c r="Y665">
        <v>2</v>
      </c>
      <c r="Z665" s="1">
        <v>39357</v>
      </c>
      <c r="AA665">
        <v>38</v>
      </c>
      <c r="AB665">
        <v>383370710020</v>
      </c>
      <c r="AC665">
        <v>38</v>
      </c>
      <c r="AD665">
        <v>7363059</v>
      </c>
      <c r="AE665">
        <v>38337</v>
      </c>
      <c r="AF665" t="b">
        <v>0</v>
      </c>
    </row>
    <row r="666" spans="1:32" x14ac:dyDescent="0.2">
      <c r="A666">
        <v>1</v>
      </c>
      <c r="B666">
        <v>665</v>
      </c>
      <c r="C666">
        <v>1</v>
      </c>
      <c r="D666" t="s">
        <v>3047</v>
      </c>
      <c r="E666" t="s">
        <v>3048</v>
      </c>
      <c r="F666" t="s">
        <v>79</v>
      </c>
      <c r="G666" t="s">
        <v>79</v>
      </c>
      <c r="H666">
        <v>1</v>
      </c>
      <c r="I666">
        <v>0</v>
      </c>
      <c r="J666">
        <v>0</v>
      </c>
      <c r="K666" t="s">
        <v>1149</v>
      </c>
      <c r="L666" t="s">
        <v>79</v>
      </c>
      <c r="M666" t="s">
        <v>79</v>
      </c>
      <c r="N666" t="s">
        <v>1149</v>
      </c>
      <c r="O666" t="s">
        <v>79</v>
      </c>
      <c r="P666" t="s">
        <v>79</v>
      </c>
      <c r="Q666" t="s">
        <v>79</v>
      </c>
      <c r="R666" t="s">
        <v>79</v>
      </c>
      <c r="S666" t="s">
        <v>79</v>
      </c>
      <c r="T666" t="s">
        <v>79</v>
      </c>
      <c r="U666" t="s">
        <v>79</v>
      </c>
      <c r="V666" t="s">
        <v>79</v>
      </c>
      <c r="W666">
        <v>4</v>
      </c>
      <c r="X666">
        <v>2</v>
      </c>
      <c r="Y666">
        <v>2</v>
      </c>
      <c r="Z666" s="1">
        <v>40407</v>
      </c>
      <c r="AA666">
        <v>38</v>
      </c>
      <c r="AB666">
        <v>383371008170</v>
      </c>
      <c r="AC666">
        <v>38</v>
      </c>
      <c r="AD666">
        <v>8193462</v>
      </c>
      <c r="AE666">
        <v>38337</v>
      </c>
      <c r="AF666" t="b">
        <v>0</v>
      </c>
    </row>
    <row r="667" spans="1:32" x14ac:dyDescent="0.2">
      <c r="A667">
        <v>1</v>
      </c>
      <c r="B667">
        <v>666</v>
      </c>
      <c r="C667">
        <v>1</v>
      </c>
      <c r="D667" t="s">
        <v>1147</v>
      </c>
      <c r="E667" t="s">
        <v>1148</v>
      </c>
      <c r="F667" t="s">
        <v>79</v>
      </c>
      <c r="G667" t="s">
        <v>79</v>
      </c>
      <c r="H667">
        <v>1</v>
      </c>
      <c r="I667">
        <v>0</v>
      </c>
      <c r="J667">
        <v>0</v>
      </c>
      <c r="K667" t="s">
        <v>1149</v>
      </c>
      <c r="L667" t="s">
        <v>79</v>
      </c>
      <c r="M667" t="s">
        <v>79</v>
      </c>
      <c r="N667" t="s">
        <v>1149</v>
      </c>
      <c r="O667" t="s">
        <v>79</v>
      </c>
      <c r="P667" t="s">
        <v>79</v>
      </c>
      <c r="Q667" t="s">
        <v>79</v>
      </c>
      <c r="R667" t="s">
        <v>79</v>
      </c>
      <c r="S667" t="s">
        <v>79</v>
      </c>
      <c r="T667" t="s">
        <v>79</v>
      </c>
      <c r="U667" t="s">
        <v>79</v>
      </c>
      <c r="V667" t="s">
        <v>79</v>
      </c>
      <c r="W667">
        <v>4</v>
      </c>
      <c r="X667">
        <v>1</v>
      </c>
      <c r="Y667">
        <v>6</v>
      </c>
      <c r="Z667" s="1">
        <v>41015</v>
      </c>
      <c r="AA667">
        <v>38</v>
      </c>
      <c r="AB667">
        <v>383371204160</v>
      </c>
      <c r="AC667">
        <v>38</v>
      </c>
      <c r="AD667">
        <v>8606078</v>
      </c>
      <c r="AE667">
        <v>38337</v>
      </c>
      <c r="AF667" t="b">
        <v>0</v>
      </c>
    </row>
    <row r="668" spans="1:32" x14ac:dyDescent="0.2">
      <c r="A668">
        <v>1</v>
      </c>
      <c r="B668">
        <v>667</v>
      </c>
      <c r="C668">
        <v>1</v>
      </c>
      <c r="D668" t="s">
        <v>1150</v>
      </c>
      <c r="E668" t="s">
        <v>1151</v>
      </c>
      <c r="F668" t="s">
        <v>79</v>
      </c>
      <c r="G668" t="s">
        <v>79</v>
      </c>
      <c r="H668">
        <v>1</v>
      </c>
      <c r="I668">
        <v>0</v>
      </c>
      <c r="J668">
        <v>0</v>
      </c>
      <c r="K668" t="s">
        <v>1149</v>
      </c>
      <c r="L668" t="s">
        <v>79</v>
      </c>
      <c r="M668" t="s">
        <v>79</v>
      </c>
      <c r="N668" t="s">
        <v>1149</v>
      </c>
      <c r="O668" t="s">
        <v>79</v>
      </c>
      <c r="P668" t="s">
        <v>79</v>
      </c>
      <c r="Q668" t="s">
        <v>79</v>
      </c>
      <c r="R668" t="s">
        <v>79</v>
      </c>
      <c r="S668" t="s">
        <v>79</v>
      </c>
      <c r="T668" t="s">
        <v>79</v>
      </c>
      <c r="U668" t="s">
        <v>79</v>
      </c>
      <c r="V668" t="s">
        <v>79</v>
      </c>
      <c r="W668">
        <v>4</v>
      </c>
      <c r="X668">
        <v>1</v>
      </c>
      <c r="Y668">
        <v>4</v>
      </c>
      <c r="Z668" s="1">
        <v>41800</v>
      </c>
      <c r="AA668">
        <v>38</v>
      </c>
      <c r="AB668">
        <v>383371406100</v>
      </c>
      <c r="AC668">
        <v>38</v>
      </c>
      <c r="AD668">
        <v>8982267</v>
      </c>
      <c r="AE668">
        <v>38337</v>
      </c>
      <c r="AF668" t="b">
        <v>0</v>
      </c>
    </row>
    <row r="669" spans="1:32" x14ac:dyDescent="0.2">
      <c r="A669">
        <v>1</v>
      </c>
      <c r="B669">
        <v>668</v>
      </c>
      <c r="C669">
        <v>2</v>
      </c>
      <c r="D669" t="s">
        <v>3049</v>
      </c>
      <c r="E669" t="s">
        <v>3050</v>
      </c>
      <c r="F669" t="s">
        <v>79</v>
      </c>
      <c r="G669" t="s">
        <v>79</v>
      </c>
      <c r="H669">
        <v>1</v>
      </c>
      <c r="I669">
        <v>0</v>
      </c>
      <c r="J669">
        <v>0</v>
      </c>
      <c r="K669" t="s">
        <v>1149</v>
      </c>
      <c r="L669" t="s">
        <v>79</v>
      </c>
      <c r="M669" t="s">
        <v>79</v>
      </c>
      <c r="N669" t="s">
        <v>1149</v>
      </c>
      <c r="O669" t="s">
        <v>79</v>
      </c>
      <c r="P669" t="s">
        <v>79</v>
      </c>
      <c r="Q669" t="s">
        <v>79</v>
      </c>
      <c r="R669" t="s">
        <v>79</v>
      </c>
      <c r="S669" t="s">
        <v>79</v>
      </c>
      <c r="T669" t="s">
        <v>79</v>
      </c>
      <c r="U669" t="s">
        <v>79</v>
      </c>
      <c r="V669" t="s">
        <v>79</v>
      </c>
      <c r="W669">
        <v>4</v>
      </c>
      <c r="X669">
        <v>2</v>
      </c>
      <c r="Y669">
        <v>3</v>
      </c>
      <c r="Z669" s="1">
        <v>40064</v>
      </c>
      <c r="AA669">
        <v>38</v>
      </c>
      <c r="AB669">
        <v>383370909085</v>
      </c>
      <c r="AC669">
        <v>38</v>
      </c>
      <c r="AD669">
        <v>7363124</v>
      </c>
      <c r="AE669">
        <v>38337</v>
      </c>
      <c r="AF669" t="b">
        <v>0</v>
      </c>
    </row>
    <row r="670" spans="1:32" x14ac:dyDescent="0.2">
      <c r="A670">
        <v>1</v>
      </c>
      <c r="B670">
        <v>669</v>
      </c>
      <c r="C670">
        <v>2</v>
      </c>
      <c r="D670" t="s">
        <v>3051</v>
      </c>
      <c r="E670" t="s">
        <v>3052</v>
      </c>
      <c r="F670" t="s">
        <v>79</v>
      </c>
      <c r="G670" t="s">
        <v>79</v>
      </c>
      <c r="H670">
        <v>1</v>
      </c>
      <c r="I670">
        <v>0</v>
      </c>
      <c r="J670">
        <v>0</v>
      </c>
      <c r="K670" t="s">
        <v>1149</v>
      </c>
      <c r="L670" t="s">
        <v>79</v>
      </c>
      <c r="M670" t="s">
        <v>79</v>
      </c>
      <c r="N670" t="s">
        <v>1149</v>
      </c>
      <c r="O670" t="s">
        <v>79</v>
      </c>
      <c r="P670" t="s">
        <v>79</v>
      </c>
      <c r="Q670" t="s">
        <v>79</v>
      </c>
      <c r="R670" t="s">
        <v>79</v>
      </c>
      <c r="S670" t="s">
        <v>79</v>
      </c>
      <c r="T670" t="s">
        <v>79</v>
      </c>
      <c r="U670" t="s">
        <v>79</v>
      </c>
      <c r="V670" t="s">
        <v>79</v>
      </c>
      <c r="W670">
        <v>4</v>
      </c>
      <c r="X670">
        <v>2</v>
      </c>
      <c r="Y670">
        <v>2</v>
      </c>
      <c r="Z670" s="1">
        <v>40608</v>
      </c>
      <c r="AA670">
        <v>38</v>
      </c>
      <c r="AB670">
        <v>383371103065</v>
      </c>
      <c r="AC670">
        <v>38</v>
      </c>
      <c r="AD670">
        <v>8985595</v>
      </c>
      <c r="AE670">
        <v>38337</v>
      </c>
      <c r="AF670" t="b">
        <v>0</v>
      </c>
    </row>
    <row r="671" spans="1:32" x14ac:dyDescent="0.2">
      <c r="A671">
        <v>1</v>
      </c>
      <c r="B671">
        <v>670</v>
      </c>
      <c r="C671">
        <v>2</v>
      </c>
      <c r="D671" t="s">
        <v>1152</v>
      </c>
      <c r="E671" t="s">
        <v>1153</v>
      </c>
      <c r="F671" t="s">
        <v>79</v>
      </c>
      <c r="G671" t="s">
        <v>79</v>
      </c>
      <c r="H671">
        <v>1</v>
      </c>
      <c r="I671">
        <v>0</v>
      </c>
      <c r="J671">
        <v>0</v>
      </c>
      <c r="K671" t="s">
        <v>1149</v>
      </c>
      <c r="L671" t="s">
        <v>79</v>
      </c>
      <c r="M671" t="s">
        <v>79</v>
      </c>
      <c r="N671" t="s">
        <v>1149</v>
      </c>
      <c r="O671" t="s">
        <v>79</v>
      </c>
      <c r="P671" t="s">
        <v>79</v>
      </c>
      <c r="Q671" t="s">
        <v>79</v>
      </c>
      <c r="R671" t="s">
        <v>79</v>
      </c>
      <c r="S671" t="s">
        <v>79</v>
      </c>
      <c r="T671" t="s">
        <v>79</v>
      </c>
      <c r="U671" t="s">
        <v>79</v>
      </c>
      <c r="V671" t="s">
        <v>79</v>
      </c>
      <c r="W671">
        <v>4</v>
      </c>
      <c r="X671">
        <v>1</v>
      </c>
      <c r="Y671">
        <v>6</v>
      </c>
      <c r="Z671" s="1">
        <v>41021</v>
      </c>
      <c r="AA671">
        <v>38</v>
      </c>
      <c r="AB671">
        <v>383371204225</v>
      </c>
      <c r="AC671">
        <v>38</v>
      </c>
      <c r="AD671">
        <v>8606129</v>
      </c>
      <c r="AE671">
        <v>38337</v>
      </c>
      <c r="AF671" t="b">
        <v>0</v>
      </c>
    </row>
    <row r="672" spans="1:32" x14ac:dyDescent="0.2">
      <c r="A672">
        <v>1</v>
      </c>
      <c r="B672">
        <v>671</v>
      </c>
      <c r="C672">
        <v>2</v>
      </c>
      <c r="D672" t="s">
        <v>1154</v>
      </c>
      <c r="E672" t="s">
        <v>1155</v>
      </c>
      <c r="F672" t="s">
        <v>79</v>
      </c>
      <c r="G672" t="s">
        <v>79</v>
      </c>
      <c r="H672">
        <v>1</v>
      </c>
      <c r="I672">
        <v>0</v>
      </c>
      <c r="J672">
        <v>0</v>
      </c>
      <c r="K672" t="s">
        <v>1149</v>
      </c>
      <c r="L672" t="s">
        <v>79</v>
      </c>
      <c r="M672" t="s">
        <v>79</v>
      </c>
      <c r="N672" t="s">
        <v>1149</v>
      </c>
      <c r="O672" t="s">
        <v>79</v>
      </c>
      <c r="P672" t="s">
        <v>79</v>
      </c>
      <c r="Q672" t="s">
        <v>79</v>
      </c>
      <c r="R672" t="s">
        <v>79</v>
      </c>
      <c r="S672" t="s">
        <v>79</v>
      </c>
      <c r="T672" t="s">
        <v>79</v>
      </c>
      <c r="U672" t="s">
        <v>79</v>
      </c>
      <c r="V672" t="s">
        <v>79</v>
      </c>
      <c r="W672">
        <v>4</v>
      </c>
      <c r="X672">
        <v>1</v>
      </c>
      <c r="Y672">
        <v>4</v>
      </c>
      <c r="Z672" s="1">
        <v>42043</v>
      </c>
      <c r="AA672">
        <v>38</v>
      </c>
      <c r="AB672">
        <v>383371502085</v>
      </c>
      <c r="AC672">
        <v>38</v>
      </c>
      <c r="AD672">
        <v>8982281</v>
      </c>
      <c r="AE672">
        <v>38337</v>
      </c>
      <c r="AF672" t="b">
        <v>0</v>
      </c>
    </row>
    <row r="673" spans="1:32" x14ac:dyDescent="0.2">
      <c r="A673">
        <v>1</v>
      </c>
      <c r="B673">
        <v>672</v>
      </c>
      <c r="C673">
        <v>2</v>
      </c>
      <c r="D673" t="s">
        <v>1156</v>
      </c>
      <c r="E673" t="s">
        <v>1157</v>
      </c>
      <c r="F673" t="s">
        <v>79</v>
      </c>
      <c r="G673" t="s">
        <v>79</v>
      </c>
      <c r="H673">
        <v>1</v>
      </c>
      <c r="I673">
        <v>0</v>
      </c>
      <c r="J673">
        <v>0</v>
      </c>
      <c r="K673" t="s">
        <v>1149</v>
      </c>
      <c r="L673" t="s">
        <v>79</v>
      </c>
      <c r="M673" t="s">
        <v>79</v>
      </c>
      <c r="N673" t="s">
        <v>1149</v>
      </c>
      <c r="O673" t="s">
        <v>79</v>
      </c>
      <c r="P673" t="s">
        <v>79</v>
      </c>
      <c r="Q673" t="s">
        <v>79</v>
      </c>
      <c r="R673" t="s">
        <v>79</v>
      </c>
      <c r="S673" t="s">
        <v>79</v>
      </c>
      <c r="T673" t="s">
        <v>79</v>
      </c>
      <c r="U673" t="s">
        <v>79</v>
      </c>
      <c r="V673" t="s">
        <v>79</v>
      </c>
      <c r="W673">
        <v>4</v>
      </c>
      <c r="X673">
        <v>1</v>
      </c>
      <c r="Y673">
        <v>3</v>
      </c>
      <c r="Z673" s="1">
        <v>42304</v>
      </c>
      <c r="AA673">
        <v>38</v>
      </c>
      <c r="AB673">
        <v>383371510275</v>
      </c>
      <c r="AC673">
        <v>38</v>
      </c>
      <c r="AD673">
        <v>9435127</v>
      </c>
      <c r="AE673">
        <v>38337</v>
      </c>
      <c r="AF673" t="b">
        <v>0</v>
      </c>
    </row>
    <row r="674" spans="1:32" x14ac:dyDescent="0.2">
      <c r="A674">
        <v>1</v>
      </c>
      <c r="B674">
        <v>673</v>
      </c>
      <c r="C674">
        <v>2</v>
      </c>
      <c r="D674" t="s">
        <v>3053</v>
      </c>
      <c r="E674" t="s">
        <v>3054</v>
      </c>
      <c r="F674" t="s">
        <v>79</v>
      </c>
      <c r="G674" t="s">
        <v>79</v>
      </c>
      <c r="H674">
        <v>1</v>
      </c>
      <c r="I674">
        <v>0</v>
      </c>
      <c r="J674">
        <v>0</v>
      </c>
      <c r="K674" t="s">
        <v>1149</v>
      </c>
      <c r="L674" t="s">
        <v>79</v>
      </c>
      <c r="M674" t="s">
        <v>79</v>
      </c>
      <c r="N674" t="s">
        <v>1149</v>
      </c>
      <c r="O674" t="s">
        <v>79</v>
      </c>
      <c r="P674" t="s">
        <v>79</v>
      </c>
      <c r="Q674" t="s">
        <v>79</v>
      </c>
      <c r="R674" t="s">
        <v>79</v>
      </c>
      <c r="S674" t="s">
        <v>79</v>
      </c>
      <c r="T674" t="s">
        <v>79</v>
      </c>
      <c r="U674" t="s">
        <v>79</v>
      </c>
      <c r="V674" t="s">
        <v>79</v>
      </c>
      <c r="W674">
        <v>4</v>
      </c>
      <c r="X674">
        <v>1</v>
      </c>
      <c r="Y674">
        <v>3</v>
      </c>
      <c r="Z674" s="1">
        <v>42348</v>
      </c>
      <c r="AA674">
        <v>38</v>
      </c>
      <c r="AB674">
        <v>383371512105</v>
      </c>
      <c r="AC674">
        <v>38</v>
      </c>
      <c r="AD674">
        <v>9451016</v>
      </c>
      <c r="AE674">
        <v>38337</v>
      </c>
      <c r="AF674" t="b">
        <v>0</v>
      </c>
    </row>
    <row r="675" spans="1:32" x14ac:dyDescent="0.2">
      <c r="A675">
        <v>1</v>
      </c>
      <c r="B675">
        <v>674</v>
      </c>
      <c r="C675">
        <v>1</v>
      </c>
      <c r="D675" t="s">
        <v>1158</v>
      </c>
      <c r="E675" t="s">
        <v>1159</v>
      </c>
      <c r="F675" t="s">
        <v>79</v>
      </c>
      <c r="G675" t="s">
        <v>79</v>
      </c>
      <c r="H675">
        <v>13</v>
      </c>
      <c r="I675">
        <v>0</v>
      </c>
      <c r="J675">
        <v>0</v>
      </c>
      <c r="K675" t="s">
        <v>1160</v>
      </c>
      <c r="L675" t="s">
        <v>79</v>
      </c>
      <c r="M675" t="s">
        <v>79</v>
      </c>
      <c r="N675" t="s">
        <v>1161</v>
      </c>
      <c r="O675" t="s">
        <v>79</v>
      </c>
      <c r="P675" t="s">
        <v>79</v>
      </c>
      <c r="Q675" t="s">
        <v>79</v>
      </c>
      <c r="R675" t="s">
        <v>79</v>
      </c>
      <c r="S675" t="s">
        <v>79</v>
      </c>
      <c r="T675" t="s">
        <v>79</v>
      </c>
      <c r="U675" t="s">
        <v>79</v>
      </c>
      <c r="V675" t="s">
        <v>79</v>
      </c>
      <c r="W675">
        <v>4</v>
      </c>
      <c r="X675">
        <v>1</v>
      </c>
      <c r="Y675">
        <v>4</v>
      </c>
      <c r="Z675" s="1">
        <v>42025</v>
      </c>
      <c r="AA675">
        <v>38</v>
      </c>
      <c r="AB675">
        <v>383381501210</v>
      </c>
      <c r="AC675">
        <v>38</v>
      </c>
      <c r="AD675">
        <v>9288784</v>
      </c>
      <c r="AE675">
        <v>38338</v>
      </c>
      <c r="AF675" t="b">
        <v>0</v>
      </c>
    </row>
    <row r="676" spans="1:32" x14ac:dyDescent="0.2">
      <c r="A676">
        <v>1</v>
      </c>
      <c r="B676">
        <v>675</v>
      </c>
      <c r="C676">
        <v>1</v>
      </c>
      <c r="D676" t="s">
        <v>1162</v>
      </c>
      <c r="E676" t="s">
        <v>1163</v>
      </c>
      <c r="F676" t="s">
        <v>79</v>
      </c>
      <c r="G676" t="s">
        <v>79</v>
      </c>
      <c r="H676">
        <v>13</v>
      </c>
      <c r="I676">
        <v>0</v>
      </c>
      <c r="J676">
        <v>0</v>
      </c>
      <c r="K676" t="s">
        <v>1160</v>
      </c>
      <c r="L676" t="s">
        <v>79</v>
      </c>
      <c r="M676" t="s">
        <v>79</v>
      </c>
      <c r="N676" t="s">
        <v>1161</v>
      </c>
      <c r="O676" t="s">
        <v>79</v>
      </c>
      <c r="P676" t="s">
        <v>79</v>
      </c>
      <c r="Q676" t="s">
        <v>79</v>
      </c>
      <c r="R676" t="s">
        <v>79</v>
      </c>
      <c r="S676" t="s">
        <v>79</v>
      </c>
      <c r="T676" t="s">
        <v>79</v>
      </c>
      <c r="U676" t="s">
        <v>79</v>
      </c>
      <c r="V676" t="s">
        <v>79</v>
      </c>
      <c r="W676">
        <v>4</v>
      </c>
      <c r="X676">
        <v>1</v>
      </c>
      <c r="Y676">
        <v>2</v>
      </c>
      <c r="Z676" s="1">
        <v>42538</v>
      </c>
      <c r="AA676">
        <v>38</v>
      </c>
      <c r="AB676">
        <v>383381606170</v>
      </c>
      <c r="AC676">
        <v>38</v>
      </c>
      <c r="AD676">
        <v>9480439</v>
      </c>
      <c r="AE676">
        <v>38338</v>
      </c>
      <c r="AF676" t="b">
        <v>0</v>
      </c>
    </row>
    <row r="677" spans="1:32" x14ac:dyDescent="0.2">
      <c r="A677">
        <v>1</v>
      </c>
      <c r="B677">
        <v>676</v>
      </c>
      <c r="C677">
        <v>2</v>
      </c>
      <c r="D677" t="s">
        <v>1164</v>
      </c>
      <c r="E677" t="s">
        <v>1165</v>
      </c>
      <c r="F677" t="s">
        <v>79</v>
      </c>
      <c r="G677" t="s">
        <v>79</v>
      </c>
      <c r="H677">
        <v>13</v>
      </c>
      <c r="I677">
        <v>0</v>
      </c>
      <c r="J677">
        <v>0</v>
      </c>
      <c r="K677" t="s">
        <v>1160</v>
      </c>
      <c r="L677" t="s">
        <v>79</v>
      </c>
      <c r="M677" t="s">
        <v>79</v>
      </c>
      <c r="N677" t="s">
        <v>1161</v>
      </c>
      <c r="O677" t="s">
        <v>79</v>
      </c>
      <c r="P677" t="s">
        <v>79</v>
      </c>
      <c r="Q677" t="s">
        <v>79</v>
      </c>
      <c r="R677" t="s">
        <v>79</v>
      </c>
      <c r="S677" t="s">
        <v>79</v>
      </c>
      <c r="T677" t="s">
        <v>79</v>
      </c>
      <c r="U677" t="s">
        <v>79</v>
      </c>
      <c r="V677" t="s">
        <v>79</v>
      </c>
      <c r="W677">
        <v>4</v>
      </c>
      <c r="X677">
        <v>1</v>
      </c>
      <c r="Y677">
        <v>6</v>
      </c>
      <c r="Z677" s="1">
        <v>41066</v>
      </c>
      <c r="AA677">
        <v>38</v>
      </c>
      <c r="AB677">
        <v>383381206065</v>
      </c>
      <c r="AC677">
        <v>38</v>
      </c>
      <c r="AD677">
        <v>9435086</v>
      </c>
      <c r="AE677">
        <v>38338</v>
      </c>
      <c r="AF677" t="b">
        <v>0</v>
      </c>
    </row>
    <row r="678" spans="1:32" x14ac:dyDescent="0.2">
      <c r="A678">
        <v>1</v>
      </c>
      <c r="B678">
        <v>677</v>
      </c>
      <c r="C678">
        <v>2</v>
      </c>
      <c r="D678" t="s">
        <v>1166</v>
      </c>
      <c r="E678" t="s">
        <v>1167</v>
      </c>
      <c r="F678" t="s">
        <v>79</v>
      </c>
      <c r="G678" t="s">
        <v>79</v>
      </c>
      <c r="H678">
        <v>13</v>
      </c>
      <c r="I678">
        <v>0</v>
      </c>
      <c r="J678">
        <v>0</v>
      </c>
      <c r="K678" t="s">
        <v>1160</v>
      </c>
      <c r="L678" t="s">
        <v>79</v>
      </c>
      <c r="M678" t="s">
        <v>79</v>
      </c>
      <c r="N678" t="s">
        <v>1161</v>
      </c>
      <c r="O678" t="s">
        <v>79</v>
      </c>
      <c r="P678" t="s">
        <v>79</v>
      </c>
      <c r="Q678" t="s">
        <v>79</v>
      </c>
      <c r="R678" t="s">
        <v>79</v>
      </c>
      <c r="S678" t="s">
        <v>79</v>
      </c>
      <c r="T678" t="s">
        <v>79</v>
      </c>
      <c r="U678" t="s">
        <v>79</v>
      </c>
      <c r="V678" t="s">
        <v>79</v>
      </c>
      <c r="W678">
        <v>4</v>
      </c>
      <c r="X678">
        <v>1</v>
      </c>
      <c r="Y678">
        <v>4</v>
      </c>
      <c r="Z678" s="1">
        <v>41741</v>
      </c>
      <c r="AA678">
        <v>38</v>
      </c>
      <c r="AB678">
        <v>383381404125</v>
      </c>
      <c r="AC678">
        <v>38</v>
      </c>
      <c r="AD678">
        <v>9451595</v>
      </c>
      <c r="AE678">
        <v>38338</v>
      </c>
      <c r="AF678" t="b">
        <v>0</v>
      </c>
    </row>
    <row r="679" spans="1:32" x14ac:dyDescent="0.2">
      <c r="A679">
        <v>1</v>
      </c>
      <c r="B679">
        <v>678</v>
      </c>
      <c r="C679">
        <v>2</v>
      </c>
      <c r="D679" t="s">
        <v>1168</v>
      </c>
      <c r="E679" t="s">
        <v>1169</v>
      </c>
      <c r="F679" t="s">
        <v>79</v>
      </c>
      <c r="G679" t="s">
        <v>79</v>
      </c>
      <c r="H679">
        <v>13</v>
      </c>
      <c r="I679">
        <v>0</v>
      </c>
      <c r="J679">
        <v>0</v>
      </c>
      <c r="K679" t="s">
        <v>1160</v>
      </c>
      <c r="L679" t="s">
        <v>79</v>
      </c>
      <c r="M679" t="s">
        <v>79</v>
      </c>
      <c r="N679" t="s">
        <v>1161</v>
      </c>
      <c r="O679" t="s">
        <v>79</v>
      </c>
      <c r="P679" t="s">
        <v>79</v>
      </c>
      <c r="Q679" t="s">
        <v>79</v>
      </c>
      <c r="R679" t="s">
        <v>79</v>
      </c>
      <c r="S679" t="s">
        <v>79</v>
      </c>
      <c r="T679" t="s">
        <v>79</v>
      </c>
      <c r="U679" t="s">
        <v>79</v>
      </c>
      <c r="V679" t="s">
        <v>79</v>
      </c>
      <c r="W679">
        <v>4</v>
      </c>
      <c r="X679">
        <v>1</v>
      </c>
      <c r="Y679">
        <v>4</v>
      </c>
      <c r="Z679" s="1">
        <v>41794</v>
      </c>
      <c r="AA679">
        <v>38</v>
      </c>
      <c r="AB679">
        <v>383381406045</v>
      </c>
      <c r="AC679">
        <v>38</v>
      </c>
      <c r="AD679">
        <v>9451596</v>
      </c>
      <c r="AE679">
        <v>38338</v>
      </c>
      <c r="AF679" t="b">
        <v>0</v>
      </c>
    </row>
    <row r="680" spans="1:32" x14ac:dyDescent="0.2">
      <c r="A680">
        <v>1</v>
      </c>
      <c r="B680">
        <v>679</v>
      </c>
      <c r="C680">
        <v>2</v>
      </c>
      <c r="D680" t="s">
        <v>3055</v>
      </c>
      <c r="E680" t="s">
        <v>3056</v>
      </c>
      <c r="F680" t="s">
        <v>79</v>
      </c>
      <c r="G680" t="s">
        <v>79</v>
      </c>
      <c r="H680">
        <v>13</v>
      </c>
      <c r="I680">
        <v>0</v>
      </c>
      <c r="J680">
        <v>0</v>
      </c>
      <c r="K680" t="s">
        <v>1160</v>
      </c>
      <c r="L680" t="s">
        <v>79</v>
      </c>
      <c r="M680" t="s">
        <v>79</v>
      </c>
      <c r="N680" t="s">
        <v>1161</v>
      </c>
      <c r="O680" t="s">
        <v>79</v>
      </c>
      <c r="P680" t="s">
        <v>79</v>
      </c>
      <c r="Q680" t="s">
        <v>79</v>
      </c>
      <c r="R680" t="s">
        <v>79</v>
      </c>
      <c r="S680" t="s">
        <v>79</v>
      </c>
      <c r="T680" t="s">
        <v>79</v>
      </c>
      <c r="U680" t="s">
        <v>79</v>
      </c>
      <c r="V680" t="s">
        <v>79</v>
      </c>
      <c r="W680">
        <v>4</v>
      </c>
      <c r="X680">
        <v>1</v>
      </c>
      <c r="Y680">
        <v>3</v>
      </c>
      <c r="Z680" s="1">
        <v>42327</v>
      </c>
      <c r="AA680">
        <v>38</v>
      </c>
      <c r="AB680">
        <v>383381511195</v>
      </c>
      <c r="AC680">
        <v>38</v>
      </c>
      <c r="AD680">
        <v>9480424</v>
      </c>
      <c r="AE680">
        <v>38338</v>
      </c>
      <c r="AF680" t="b">
        <v>0</v>
      </c>
    </row>
    <row r="681" spans="1:32" x14ac:dyDescent="0.2">
      <c r="A681">
        <v>1</v>
      </c>
      <c r="B681">
        <v>680</v>
      </c>
      <c r="C681">
        <v>2</v>
      </c>
      <c r="D681" t="s">
        <v>3057</v>
      </c>
      <c r="E681" t="s">
        <v>3058</v>
      </c>
      <c r="F681" t="s">
        <v>79</v>
      </c>
      <c r="G681" t="s">
        <v>79</v>
      </c>
      <c r="H681">
        <v>13</v>
      </c>
      <c r="I681">
        <v>0</v>
      </c>
      <c r="J681">
        <v>0</v>
      </c>
      <c r="K681" t="s">
        <v>1160</v>
      </c>
      <c r="L681" t="s">
        <v>79</v>
      </c>
      <c r="M681" t="s">
        <v>79</v>
      </c>
      <c r="N681" t="s">
        <v>1161</v>
      </c>
      <c r="O681" t="s">
        <v>79</v>
      </c>
      <c r="P681" t="s">
        <v>79</v>
      </c>
      <c r="Q681" t="s">
        <v>79</v>
      </c>
      <c r="R681" t="s">
        <v>79</v>
      </c>
      <c r="S681" t="s">
        <v>79</v>
      </c>
      <c r="T681" t="s">
        <v>79</v>
      </c>
      <c r="U681" t="s">
        <v>79</v>
      </c>
      <c r="V681" t="s">
        <v>79</v>
      </c>
      <c r="W681">
        <v>4</v>
      </c>
      <c r="X681">
        <v>1</v>
      </c>
      <c r="Y681">
        <v>3</v>
      </c>
      <c r="Z681" s="1">
        <v>42389</v>
      </c>
      <c r="AA681">
        <v>38</v>
      </c>
      <c r="AB681">
        <v>383381601205</v>
      </c>
      <c r="AC681">
        <v>38</v>
      </c>
      <c r="AD681">
        <v>9519769</v>
      </c>
      <c r="AE681">
        <v>38338</v>
      </c>
      <c r="AF681" t="b">
        <v>0</v>
      </c>
    </row>
    <row r="682" spans="1:32" x14ac:dyDescent="0.2">
      <c r="A682">
        <v>1</v>
      </c>
      <c r="B682">
        <v>681</v>
      </c>
      <c r="C682">
        <v>2</v>
      </c>
      <c r="D682" t="s">
        <v>1170</v>
      </c>
      <c r="E682" t="s">
        <v>1171</v>
      </c>
      <c r="F682" t="s">
        <v>79</v>
      </c>
      <c r="G682" t="s">
        <v>79</v>
      </c>
      <c r="H682">
        <v>13</v>
      </c>
      <c r="I682">
        <v>0</v>
      </c>
      <c r="J682">
        <v>0</v>
      </c>
      <c r="K682" t="s">
        <v>1160</v>
      </c>
      <c r="L682" t="s">
        <v>79</v>
      </c>
      <c r="M682" t="s">
        <v>79</v>
      </c>
      <c r="N682" t="s">
        <v>1161</v>
      </c>
      <c r="O682" t="s">
        <v>79</v>
      </c>
      <c r="P682" t="s">
        <v>79</v>
      </c>
      <c r="Q682" t="s">
        <v>79</v>
      </c>
      <c r="R682" t="s">
        <v>79</v>
      </c>
      <c r="S682" t="s">
        <v>79</v>
      </c>
      <c r="T682" t="s">
        <v>79</v>
      </c>
      <c r="U682" t="s">
        <v>79</v>
      </c>
      <c r="V682" t="s">
        <v>79</v>
      </c>
      <c r="W682">
        <v>4</v>
      </c>
      <c r="X682">
        <v>1</v>
      </c>
      <c r="Y682">
        <v>1</v>
      </c>
      <c r="Z682" s="1">
        <v>43099</v>
      </c>
      <c r="AA682">
        <v>38</v>
      </c>
      <c r="AB682">
        <v>383381712305</v>
      </c>
      <c r="AC682">
        <v>38</v>
      </c>
      <c r="AD682">
        <v>9493359</v>
      </c>
      <c r="AE682">
        <v>38338</v>
      </c>
      <c r="AF682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C719D-259C-4299-B3DD-B0952EFDB7D4}">
  <sheetPr>
    <tabColor rgb="FF00B0F0"/>
  </sheetPr>
  <dimension ref="A1:CA2"/>
  <sheetViews>
    <sheetView workbookViewId="0">
      <selection activeCell="I42" sqref="I42"/>
    </sheetView>
  </sheetViews>
  <sheetFormatPr defaultRowHeight="13.2" x14ac:dyDescent="0.2"/>
  <cols>
    <col min="1" max="1" width="12.21875" bestFit="1" customWidth="1"/>
    <col min="2" max="2" width="49" bestFit="1" customWidth="1"/>
    <col min="3" max="3" width="12.21875" bestFit="1" customWidth="1"/>
    <col min="4" max="5" width="16.88671875" bestFit="1" customWidth="1"/>
    <col min="6" max="6" width="10.109375" bestFit="1" customWidth="1"/>
    <col min="7" max="7" width="14.5546875" bestFit="1" customWidth="1"/>
    <col min="8" max="8" width="24.88671875" bestFit="1" customWidth="1"/>
    <col min="9" max="9" width="12.21875" bestFit="1" customWidth="1"/>
    <col min="10" max="11" width="11.6640625" bestFit="1" customWidth="1"/>
    <col min="12" max="12" width="8" bestFit="1" customWidth="1"/>
    <col min="13" max="13" width="10.109375" bestFit="1" customWidth="1"/>
    <col min="14" max="14" width="12.21875" bestFit="1" customWidth="1"/>
    <col min="15" max="15" width="16.88671875" bestFit="1" customWidth="1"/>
    <col min="16" max="16" width="19.109375" bestFit="1" customWidth="1"/>
    <col min="17" max="17" width="23.77734375" bestFit="1" customWidth="1"/>
    <col min="18" max="20" width="16.88671875" bestFit="1" customWidth="1"/>
    <col min="21" max="21" width="28.44140625" bestFit="1" customWidth="1"/>
    <col min="22" max="22" width="14.5546875" bestFit="1" customWidth="1"/>
    <col min="23" max="23" width="10.109375" bestFit="1" customWidth="1"/>
    <col min="24" max="24" width="26.109375" bestFit="1" customWidth="1"/>
    <col min="25" max="27" width="14.5546875" bestFit="1" customWidth="1"/>
    <col min="28" max="28" width="10.109375" bestFit="1" customWidth="1"/>
    <col min="29" max="29" width="8" bestFit="1" customWidth="1"/>
    <col min="30" max="30" width="10.109375" bestFit="1" customWidth="1"/>
    <col min="31" max="34" width="19.109375" bestFit="1" customWidth="1"/>
    <col min="35" max="36" width="12.21875" bestFit="1" customWidth="1"/>
    <col min="37" max="37" width="14.5546875" bestFit="1" customWidth="1"/>
    <col min="38" max="38" width="16.88671875" bestFit="1" customWidth="1"/>
    <col min="39" max="40" width="14.5546875" bestFit="1" customWidth="1"/>
    <col min="41" max="41" width="19.109375" bestFit="1" customWidth="1"/>
    <col min="42" max="42" width="26.109375" bestFit="1" customWidth="1"/>
    <col min="43" max="43" width="23.77734375" bestFit="1" customWidth="1"/>
    <col min="44" max="44" width="12.21875" bestFit="1" customWidth="1"/>
    <col min="45" max="47" width="16.88671875" bestFit="1" customWidth="1"/>
    <col min="48" max="48" width="19.109375" bestFit="1" customWidth="1"/>
    <col min="49" max="49" width="21.44140625" bestFit="1" customWidth="1"/>
    <col min="50" max="50" width="23.77734375" bestFit="1" customWidth="1"/>
    <col min="51" max="51" width="19.109375" bestFit="1" customWidth="1"/>
    <col min="52" max="53" width="14.5546875" bestFit="1" customWidth="1"/>
    <col min="54" max="54" width="23.77734375" bestFit="1" customWidth="1"/>
    <col min="55" max="55" width="21.44140625" bestFit="1" customWidth="1"/>
    <col min="56" max="56" width="19.109375" bestFit="1" customWidth="1"/>
    <col min="57" max="57" width="21.6640625" bestFit="1" customWidth="1"/>
    <col min="58" max="58" width="11.6640625" bestFit="1" customWidth="1"/>
    <col min="59" max="59" width="16.88671875" bestFit="1" customWidth="1"/>
    <col min="60" max="60" width="21.5546875" bestFit="1" customWidth="1"/>
    <col min="61" max="61" width="17" bestFit="1" customWidth="1"/>
    <col min="62" max="65" width="19.33203125" bestFit="1" customWidth="1"/>
    <col min="66" max="66" width="16.88671875" bestFit="1" customWidth="1"/>
    <col min="67" max="68" width="13.44140625" bestFit="1" customWidth="1"/>
    <col min="69" max="77" width="21.44140625" bestFit="1" customWidth="1"/>
    <col min="78" max="79" width="23.77734375" bestFit="1" customWidth="1"/>
  </cols>
  <sheetData>
    <row r="1" spans="1:7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</row>
    <row r="2" spans="1:79" x14ac:dyDescent="0.2">
      <c r="A2">
        <v>1</v>
      </c>
      <c r="B2" t="s">
        <v>3059</v>
      </c>
      <c r="C2" t="s">
        <v>79</v>
      </c>
      <c r="D2" t="s">
        <v>79</v>
      </c>
      <c r="E2" t="s">
        <v>79</v>
      </c>
      <c r="F2" t="s">
        <v>3060</v>
      </c>
      <c r="G2" t="s">
        <v>79</v>
      </c>
      <c r="H2" t="s">
        <v>3061</v>
      </c>
      <c r="I2" t="s">
        <v>79</v>
      </c>
      <c r="J2" s="1">
        <v>45613</v>
      </c>
      <c r="K2" s="1">
        <v>45613</v>
      </c>
      <c r="L2" t="s">
        <v>79</v>
      </c>
      <c r="M2">
        <v>3</v>
      </c>
      <c r="N2">
        <v>4</v>
      </c>
      <c r="O2">
        <v>8</v>
      </c>
      <c r="P2">
        <v>8</v>
      </c>
      <c r="Q2">
        <v>8</v>
      </c>
      <c r="R2">
        <v>8</v>
      </c>
      <c r="S2">
        <v>3</v>
      </c>
      <c r="T2">
        <v>1</v>
      </c>
      <c r="U2">
        <v>2</v>
      </c>
      <c r="V2" t="b">
        <v>0</v>
      </c>
      <c r="W2" t="b">
        <v>0</v>
      </c>
      <c r="X2" t="b">
        <v>0</v>
      </c>
      <c r="Y2">
        <v>0</v>
      </c>
      <c r="Z2">
        <v>1</v>
      </c>
      <c r="AA2">
        <v>0</v>
      </c>
      <c r="AB2">
        <v>1</v>
      </c>
      <c r="AC2">
        <v>1</v>
      </c>
      <c r="AD2">
        <v>1</v>
      </c>
      <c r="AE2" t="b">
        <v>0</v>
      </c>
      <c r="AF2" t="s">
        <v>79</v>
      </c>
      <c r="AG2" t="s">
        <v>79</v>
      </c>
      <c r="AH2" t="s">
        <v>79</v>
      </c>
      <c r="AI2" t="b">
        <v>0</v>
      </c>
      <c r="AJ2">
        <v>1</v>
      </c>
      <c r="AK2">
        <v>1</v>
      </c>
      <c r="AL2">
        <v>1</v>
      </c>
      <c r="AM2">
        <v>2</v>
      </c>
      <c r="AN2" t="b">
        <v>0</v>
      </c>
      <c r="AO2" t="b">
        <v>1</v>
      </c>
      <c r="AP2">
        <v>1</v>
      </c>
      <c r="AQ2" t="b">
        <v>0</v>
      </c>
      <c r="AR2">
        <v>2</v>
      </c>
      <c r="AS2">
        <v>2</v>
      </c>
      <c r="AT2">
        <v>3</v>
      </c>
      <c r="AU2">
        <v>3</v>
      </c>
      <c r="AV2">
        <v>1</v>
      </c>
      <c r="AW2">
        <v>1</v>
      </c>
      <c r="AX2">
        <v>0</v>
      </c>
      <c r="AY2" t="b">
        <v>0</v>
      </c>
      <c r="AZ2">
        <v>1</v>
      </c>
      <c r="BA2">
        <v>3824606</v>
      </c>
      <c r="BB2" t="b">
        <v>0</v>
      </c>
      <c r="BC2">
        <v>2</v>
      </c>
      <c r="BD2" t="b">
        <v>0</v>
      </c>
      <c r="BE2" t="b">
        <v>0</v>
      </c>
      <c r="BF2" s="1">
        <v>45613</v>
      </c>
      <c r="BG2" t="b">
        <v>0</v>
      </c>
      <c r="BH2">
        <v>0</v>
      </c>
      <c r="BI2" s="1"/>
      <c r="BJ2">
        <v>15</v>
      </c>
      <c r="BK2">
        <v>18</v>
      </c>
      <c r="BL2">
        <v>14</v>
      </c>
      <c r="BM2">
        <v>17</v>
      </c>
      <c r="BN2" t="b">
        <v>0</v>
      </c>
      <c r="BO2">
        <v>2</v>
      </c>
      <c r="BP2">
        <v>3</v>
      </c>
      <c r="BQ2">
        <v>2</v>
      </c>
      <c r="BR2">
        <v>1</v>
      </c>
      <c r="BS2">
        <v>3</v>
      </c>
      <c r="BT2">
        <v>4</v>
      </c>
      <c r="BU2">
        <v>5</v>
      </c>
      <c r="BV2">
        <v>6</v>
      </c>
      <c r="BW2">
        <v>7</v>
      </c>
      <c r="BX2">
        <v>8</v>
      </c>
      <c r="BY2">
        <v>9</v>
      </c>
      <c r="BZ2">
        <v>10</v>
      </c>
      <c r="CA2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0D0C2-A25A-4EB2-8A2F-F561080D298D}">
  <sheetPr>
    <tabColor rgb="FFFF0000"/>
  </sheetPr>
  <dimension ref="A3:K67"/>
  <sheetViews>
    <sheetView showGridLines="0" showRowColHeaders="0" tabSelected="1" topLeftCell="A46" workbookViewId="0">
      <selection activeCell="A12" sqref="A12"/>
    </sheetView>
  </sheetViews>
  <sheetFormatPr defaultRowHeight="13.2" x14ac:dyDescent="0.2"/>
  <sheetData>
    <row r="3" spans="2:7" ht="21" x14ac:dyDescent="0.3">
      <c r="B3" s="56"/>
      <c r="C3" s="56"/>
      <c r="D3" s="56"/>
      <c r="E3" s="56"/>
      <c r="F3" s="56"/>
      <c r="G3" s="56"/>
    </row>
    <row r="4" spans="2:7" ht="21" x14ac:dyDescent="0.25">
      <c r="B4" s="56" t="s">
        <v>334</v>
      </c>
      <c r="C4" s="56"/>
      <c r="D4" s="56"/>
      <c r="E4" s="56"/>
      <c r="F4" s="56"/>
      <c r="G4" s="56"/>
    </row>
    <row r="5" spans="2:7" ht="21" x14ac:dyDescent="0.3">
      <c r="B5" s="56"/>
      <c r="C5" s="56"/>
      <c r="D5" s="56"/>
      <c r="E5" s="56"/>
      <c r="F5" s="56"/>
      <c r="G5" s="56"/>
    </row>
    <row r="6" spans="2:7" ht="21" x14ac:dyDescent="0.3">
      <c r="B6" s="56"/>
      <c r="C6" s="56"/>
      <c r="D6" s="56"/>
      <c r="E6" s="56"/>
      <c r="F6" s="56"/>
      <c r="G6" s="56"/>
    </row>
    <row r="7" spans="2:7" ht="21" x14ac:dyDescent="0.3">
      <c r="B7" s="56"/>
      <c r="C7" s="56"/>
      <c r="D7" s="56"/>
      <c r="E7" s="56"/>
      <c r="F7" s="56"/>
      <c r="G7" s="56"/>
    </row>
    <row r="8" spans="2:7" ht="21" x14ac:dyDescent="0.3">
      <c r="B8" s="56"/>
      <c r="C8" s="56"/>
      <c r="D8" s="56"/>
      <c r="E8" s="56"/>
      <c r="F8" s="56"/>
      <c r="G8" s="56"/>
    </row>
    <row r="9" spans="2:7" ht="21" x14ac:dyDescent="0.3">
      <c r="B9" s="56"/>
      <c r="C9" s="56"/>
      <c r="D9" s="56"/>
      <c r="E9" s="56"/>
      <c r="F9" s="56"/>
      <c r="G9" s="56"/>
    </row>
    <row r="10" spans="2:7" ht="21" x14ac:dyDescent="0.3">
      <c r="B10" s="56"/>
      <c r="C10" s="56"/>
      <c r="D10" s="56"/>
      <c r="E10" s="56"/>
      <c r="F10" s="56"/>
      <c r="G10" s="56"/>
    </row>
    <row r="11" spans="2:7" ht="21" x14ac:dyDescent="0.3">
      <c r="B11" s="56"/>
      <c r="C11" s="56"/>
      <c r="D11" s="56"/>
      <c r="E11" s="56"/>
      <c r="F11" s="56"/>
      <c r="G11" s="56"/>
    </row>
    <row r="12" spans="2:7" ht="21" x14ac:dyDescent="0.3">
      <c r="B12" s="56"/>
      <c r="C12" s="56"/>
      <c r="D12" s="56"/>
      <c r="E12" s="56"/>
      <c r="F12" s="56"/>
      <c r="G12" s="56"/>
    </row>
    <row r="13" spans="2:7" ht="21" x14ac:dyDescent="0.25">
      <c r="B13" s="56" t="s">
        <v>335</v>
      </c>
      <c r="C13" s="56"/>
      <c r="D13" s="56"/>
      <c r="E13" s="56"/>
      <c r="F13" s="56"/>
      <c r="G13" s="56"/>
    </row>
    <row r="14" spans="2:7" ht="21" x14ac:dyDescent="0.3">
      <c r="B14" s="56"/>
      <c r="C14" s="56"/>
      <c r="D14" s="56"/>
      <c r="E14" s="56"/>
      <c r="F14" s="56"/>
      <c r="G14" s="56"/>
    </row>
    <row r="15" spans="2:7" ht="21" x14ac:dyDescent="0.3">
      <c r="B15" s="56"/>
      <c r="C15" s="56"/>
      <c r="D15" s="56"/>
      <c r="E15" s="56"/>
      <c r="F15" s="56"/>
      <c r="G15" s="56"/>
    </row>
    <row r="16" spans="2:7" ht="21" x14ac:dyDescent="0.3">
      <c r="B16" s="56"/>
      <c r="C16" s="56"/>
      <c r="D16" s="56"/>
      <c r="E16" s="56"/>
      <c r="F16" s="56"/>
      <c r="G16" s="56"/>
    </row>
    <row r="17" spans="2:7" ht="21" x14ac:dyDescent="0.3">
      <c r="B17" s="56"/>
      <c r="C17" s="56"/>
      <c r="D17" s="56"/>
      <c r="E17" s="56"/>
      <c r="F17" s="56"/>
      <c r="G17" s="56"/>
    </row>
    <row r="18" spans="2:7" ht="21" x14ac:dyDescent="0.3">
      <c r="B18" s="56"/>
      <c r="C18" s="56"/>
      <c r="D18" s="56"/>
      <c r="E18" s="56"/>
      <c r="F18" s="56"/>
      <c r="G18" s="56"/>
    </row>
    <row r="19" spans="2:7" ht="21" x14ac:dyDescent="0.3">
      <c r="B19" s="56"/>
      <c r="C19" s="56"/>
      <c r="D19" s="56"/>
      <c r="E19" s="56"/>
      <c r="F19" s="56"/>
      <c r="G19" s="56"/>
    </row>
    <row r="20" spans="2:7" ht="21" x14ac:dyDescent="0.3">
      <c r="B20" s="56"/>
      <c r="C20" s="56"/>
      <c r="D20" s="56"/>
      <c r="E20" s="56"/>
      <c r="F20" s="56"/>
      <c r="G20" s="56"/>
    </row>
    <row r="21" spans="2:7" ht="21" x14ac:dyDescent="0.3">
      <c r="B21" s="56"/>
      <c r="C21" s="56"/>
      <c r="D21" s="56"/>
      <c r="E21" s="56"/>
      <c r="F21" s="56"/>
      <c r="G21" s="56"/>
    </row>
    <row r="22" spans="2:7" ht="21" x14ac:dyDescent="0.3">
      <c r="B22" s="56"/>
      <c r="C22" s="56"/>
      <c r="D22" s="56"/>
      <c r="E22" s="56"/>
      <c r="F22" s="56"/>
      <c r="G22" s="56"/>
    </row>
    <row r="23" spans="2:7" ht="21" x14ac:dyDescent="0.25">
      <c r="B23" s="56" t="s">
        <v>328</v>
      </c>
      <c r="C23" s="56"/>
      <c r="D23" s="56"/>
      <c r="E23" s="56"/>
      <c r="F23" s="56"/>
      <c r="G23" s="56"/>
    </row>
    <row r="24" spans="2:7" ht="21" x14ac:dyDescent="0.3">
      <c r="B24" s="56"/>
      <c r="C24" s="56"/>
      <c r="D24" s="56"/>
      <c r="E24" s="56"/>
      <c r="F24" s="56"/>
      <c r="G24" s="56"/>
    </row>
    <row r="25" spans="2:7" ht="21" x14ac:dyDescent="0.3">
      <c r="B25" s="56"/>
      <c r="C25" s="56"/>
      <c r="D25" s="56"/>
      <c r="E25" s="56"/>
      <c r="F25" s="56"/>
      <c r="G25" s="56"/>
    </row>
    <row r="26" spans="2:7" ht="21" x14ac:dyDescent="0.3">
      <c r="C26" s="56"/>
      <c r="D26" s="56"/>
      <c r="E26" s="56"/>
      <c r="F26" s="56"/>
      <c r="G26" s="56"/>
    </row>
    <row r="27" spans="2:7" ht="21" x14ac:dyDescent="0.3">
      <c r="B27" s="56"/>
      <c r="C27" s="56"/>
      <c r="D27" s="56"/>
      <c r="E27" s="56"/>
      <c r="F27" s="56"/>
      <c r="G27" s="56"/>
    </row>
    <row r="28" spans="2:7" ht="21" x14ac:dyDescent="0.3">
      <c r="B28" s="56"/>
      <c r="C28" s="56"/>
      <c r="D28" s="56"/>
      <c r="E28" s="56"/>
      <c r="F28" s="56"/>
      <c r="G28" s="56"/>
    </row>
    <row r="29" spans="2:7" ht="21" x14ac:dyDescent="0.3">
      <c r="B29" s="56"/>
      <c r="C29" s="56"/>
      <c r="D29" s="56"/>
      <c r="E29" s="56"/>
      <c r="F29" s="56"/>
      <c r="G29" s="56"/>
    </row>
    <row r="36" spans="2:2" ht="21" x14ac:dyDescent="0.2">
      <c r="B36" s="70" t="s">
        <v>345</v>
      </c>
    </row>
    <row r="50" spans="1:11" ht="13.5" thickBot="1" x14ac:dyDescent="0.25"/>
    <row r="51" spans="1:11" ht="13.5" thickTop="1" x14ac:dyDescent="0.2">
      <c r="A51" s="75"/>
      <c r="B51" s="76"/>
      <c r="C51" s="76"/>
      <c r="D51" s="76"/>
      <c r="E51" s="76"/>
      <c r="F51" s="76"/>
      <c r="G51" s="76"/>
      <c r="H51" s="76"/>
      <c r="I51" s="76"/>
      <c r="J51" s="76"/>
      <c r="K51" s="77"/>
    </row>
    <row r="52" spans="1:11" ht="13.05" x14ac:dyDescent="0.2">
      <c r="A52" s="78"/>
      <c r="K52" s="79"/>
    </row>
    <row r="53" spans="1:11" ht="13.05" x14ac:dyDescent="0.2">
      <c r="A53" s="78"/>
      <c r="K53" s="79"/>
    </row>
    <row r="54" spans="1:11" ht="13.05" x14ac:dyDescent="0.2">
      <c r="A54" s="78"/>
      <c r="K54" s="79"/>
    </row>
    <row r="55" spans="1:11" x14ac:dyDescent="0.2">
      <c r="A55" s="78"/>
      <c r="D55" s="83" t="s">
        <v>350</v>
      </c>
      <c r="E55" s="83"/>
      <c r="F55" s="83"/>
      <c r="G55" s="83"/>
      <c r="H55" s="83"/>
      <c r="I55" s="83"/>
      <c r="J55" s="83"/>
      <c r="K55" s="84"/>
    </row>
    <row r="56" spans="1:11" ht="13.05" x14ac:dyDescent="0.2">
      <c r="A56" s="78"/>
      <c r="K56" s="79"/>
    </row>
    <row r="57" spans="1:11" ht="13.05" x14ac:dyDescent="0.2">
      <c r="A57" s="78"/>
      <c r="K57" s="79"/>
    </row>
    <row r="58" spans="1:11" ht="13.05" x14ac:dyDescent="0.2">
      <c r="A58" s="78"/>
      <c r="K58" s="79"/>
    </row>
    <row r="59" spans="1:11" ht="13.5" thickBot="1" x14ac:dyDescent="0.25">
      <c r="A59" s="80"/>
      <c r="B59" s="81"/>
      <c r="C59" s="81"/>
      <c r="D59" s="81"/>
      <c r="E59" s="81"/>
      <c r="F59" s="81"/>
      <c r="G59" s="81"/>
      <c r="H59" s="81"/>
      <c r="I59" s="81"/>
      <c r="J59" s="81"/>
      <c r="K59" s="82"/>
    </row>
    <row r="60" spans="1:11" ht="13.5" thickTop="1" x14ac:dyDescent="0.2"/>
    <row r="62" spans="1:11" x14ac:dyDescent="0.2">
      <c r="C62" t="s">
        <v>346</v>
      </c>
    </row>
    <row r="63" spans="1:11" x14ac:dyDescent="0.2">
      <c r="C63" t="s">
        <v>347</v>
      </c>
    </row>
    <row r="64" spans="1:11" x14ac:dyDescent="0.2">
      <c r="C64" t="s">
        <v>348</v>
      </c>
    </row>
    <row r="67" spans="2:2" x14ac:dyDescent="0.2">
      <c r="B67" t="s">
        <v>349</v>
      </c>
    </row>
  </sheetData>
  <sheetProtection sheet="1" objects="1" scenarios="1" selectLockedCells="1"/>
  <phoneticPr fontId="2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1B01F-3029-46D7-9AA8-2B3E1AC39706}">
  <sheetPr>
    <tabColor rgb="FF00B050"/>
  </sheetPr>
  <dimension ref="C3:C5"/>
  <sheetViews>
    <sheetView showGridLines="0" showRowColHeaders="0" showZeros="0" zoomScale="172" zoomScaleNormal="172" workbookViewId="0">
      <selection activeCell="C5" sqref="C5"/>
    </sheetView>
  </sheetViews>
  <sheetFormatPr defaultColWidth="9" defaultRowHeight="18" customHeight="1" x14ac:dyDescent="0.2"/>
  <cols>
    <col min="1" max="2" width="9" style="4"/>
    <col min="3" max="3" width="46.6640625" style="4" customWidth="1"/>
    <col min="4" max="16384" width="9" style="4"/>
  </cols>
  <sheetData>
    <row r="3" spans="3:3" ht="18" customHeight="1" x14ac:dyDescent="0.2">
      <c r="C3" s="3"/>
    </row>
    <row r="4" spans="3:3" ht="18" customHeight="1" x14ac:dyDescent="0.2">
      <c r="C4" s="5" t="s">
        <v>126</v>
      </c>
    </row>
    <row r="5" spans="3:3" ht="51" customHeight="1" x14ac:dyDescent="0.2">
      <c r="C5" s="6"/>
    </row>
  </sheetData>
  <sheetProtection sheet="1" objects="1" scenarios="1" selectLockedCells="1"/>
  <phoneticPr fontId="2"/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9B261-7F65-4688-BEF9-1B56AFB4464C}">
  <sheetPr>
    <tabColor theme="9" tint="0.39997558519241921"/>
  </sheetPr>
  <dimension ref="D1:AB60"/>
  <sheetViews>
    <sheetView showGridLines="0" view="pageBreakPreview" zoomScaleNormal="100" zoomScaleSheetLayoutView="100" workbookViewId="0">
      <selection activeCell="H25" sqref="H25:M27"/>
    </sheetView>
  </sheetViews>
  <sheetFormatPr defaultColWidth="9" defaultRowHeight="13.2" x14ac:dyDescent="0.2"/>
  <cols>
    <col min="1" max="3" width="9" style="4"/>
    <col min="4" max="28" width="3.109375" style="4" customWidth="1"/>
    <col min="29" max="16384" width="9" style="4"/>
  </cols>
  <sheetData>
    <row r="1" spans="4:28" ht="15.15" customHeight="1" x14ac:dyDescent="0.2">
      <c r="D1" s="105" t="s">
        <v>127</v>
      </c>
      <c r="E1" s="105"/>
      <c r="F1" s="105"/>
      <c r="G1" s="105"/>
      <c r="H1" s="105"/>
      <c r="I1" s="105"/>
      <c r="J1" s="105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</row>
    <row r="2" spans="4:28" ht="8.1" customHeight="1" x14ac:dyDescent="0.25">
      <c r="D2" s="7"/>
      <c r="E2" s="7"/>
      <c r="F2" s="7"/>
      <c r="G2" s="7"/>
      <c r="H2" s="7"/>
      <c r="I2" s="7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</row>
    <row r="3" spans="4:28" ht="15.15" customHeight="1" x14ac:dyDescent="0.2">
      <c r="D3" s="7"/>
      <c r="E3" s="7"/>
      <c r="F3" s="7"/>
      <c r="G3" s="9" t="s">
        <v>128</v>
      </c>
      <c r="H3" s="9"/>
      <c r="I3" s="9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" t="s">
        <v>129</v>
      </c>
    </row>
    <row r="4" spans="4:28" ht="8.1" customHeight="1" x14ac:dyDescent="0.25">
      <c r="D4" s="7"/>
      <c r="E4" s="7"/>
      <c r="F4" s="7"/>
      <c r="G4" s="9"/>
      <c r="H4" s="9"/>
      <c r="I4" s="9"/>
      <c r="J4" s="9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4:28" ht="14.85" customHeight="1" x14ac:dyDescent="0.2"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07" t="s">
        <v>130</v>
      </c>
      <c r="U5" s="107"/>
      <c r="V5" s="107"/>
      <c r="W5" s="107"/>
      <c r="X5" s="107"/>
      <c r="Y5" s="107"/>
      <c r="Z5" s="107"/>
      <c r="AA5" s="107"/>
      <c r="AB5" s="107"/>
    </row>
    <row r="6" spans="4:28" ht="14.85" customHeight="1" x14ac:dyDescent="0.2">
      <c r="D6" s="108" t="s">
        <v>131</v>
      </c>
      <c r="E6" s="108"/>
      <c r="F6" s="108"/>
      <c r="G6" s="108"/>
      <c r="H6" s="108"/>
      <c r="I6" s="108"/>
      <c r="J6" s="108"/>
      <c r="K6" s="108"/>
      <c r="L6" s="108"/>
      <c r="M6" s="108"/>
      <c r="N6" s="13"/>
      <c r="O6" s="13"/>
      <c r="P6" s="13"/>
      <c r="Q6" s="13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4:28" ht="14.85" customHeight="1" x14ac:dyDescent="0.2"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3"/>
      <c r="O7" s="13"/>
      <c r="P7" s="13"/>
      <c r="Q7" s="13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4:28" ht="9.9" customHeight="1" x14ac:dyDescent="0.25"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7"/>
    </row>
    <row r="9" spans="4:28" ht="14.85" customHeight="1" x14ac:dyDescent="0.2">
      <c r="D9" s="110" t="s">
        <v>132</v>
      </c>
      <c r="E9" s="111"/>
      <c r="F9" s="111"/>
      <c r="G9" s="112"/>
      <c r="H9" s="110" t="s">
        <v>133</v>
      </c>
      <c r="I9" s="111"/>
      <c r="J9" s="111"/>
      <c r="K9" s="111"/>
      <c r="L9" s="111"/>
      <c r="M9" s="111"/>
      <c r="N9" s="111"/>
      <c r="O9" s="111"/>
      <c r="P9" s="111"/>
      <c r="Q9" s="111"/>
      <c r="R9" s="112"/>
      <c r="S9" s="7"/>
      <c r="T9" s="110" t="s">
        <v>134</v>
      </c>
      <c r="U9" s="111"/>
      <c r="V9" s="111"/>
      <c r="W9" s="111"/>
      <c r="X9" s="111"/>
      <c r="Y9" s="111"/>
      <c r="Z9" s="111"/>
      <c r="AA9" s="111"/>
      <c r="AB9" s="112"/>
    </row>
    <row r="10" spans="4:28" ht="18" customHeight="1" x14ac:dyDescent="0.2">
      <c r="D10" s="85" t="s">
        <v>135</v>
      </c>
      <c r="E10" s="86"/>
      <c r="F10" s="86"/>
      <c r="G10" s="91"/>
      <c r="H10" s="94" t="s">
        <v>136</v>
      </c>
      <c r="I10" s="95"/>
      <c r="J10" s="95"/>
      <c r="K10" s="95"/>
      <c r="L10" s="95"/>
      <c r="M10" s="95"/>
      <c r="N10" s="95"/>
      <c r="O10" s="95"/>
      <c r="P10" s="95"/>
      <c r="Q10" s="95"/>
      <c r="R10" s="96"/>
      <c r="S10" s="7"/>
      <c r="T10" s="15"/>
      <c r="U10" s="16" t="s">
        <v>137</v>
      </c>
      <c r="V10" s="97" t="s">
        <v>138</v>
      </c>
      <c r="W10" s="97"/>
      <c r="X10" s="97"/>
      <c r="Y10" s="97"/>
      <c r="Z10" s="97"/>
      <c r="AA10" s="17"/>
      <c r="AB10" s="18"/>
    </row>
    <row r="11" spans="4:28" ht="18" customHeight="1" x14ac:dyDescent="0.2">
      <c r="D11" s="87"/>
      <c r="E11" s="88"/>
      <c r="F11" s="88"/>
      <c r="G11" s="92"/>
      <c r="H11" s="98" t="s">
        <v>139</v>
      </c>
      <c r="I11" s="99"/>
      <c r="J11" s="99"/>
      <c r="K11" s="99"/>
      <c r="L11" s="99"/>
      <c r="M11" s="99"/>
      <c r="N11" s="99"/>
      <c r="O11" s="99"/>
      <c r="P11" s="99"/>
      <c r="Q11" s="99"/>
      <c r="R11" s="100"/>
      <c r="S11" s="7"/>
      <c r="T11" s="19"/>
      <c r="U11" s="20" t="s">
        <v>140</v>
      </c>
      <c r="V11" s="101" t="s">
        <v>141</v>
      </c>
      <c r="W11" s="101"/>
      <c r="X11" s="101"/>
      <c r="Y11" s="101"/>
      <c r="Z11" s="101"/>
      <c r="AA11" s="21"/>
      <c r="AB11" s="22"/>
    </row>
    <row r="12" spans="4:28" ht="18" customHeight="1" x14ac:dyDescent="0.2">
      <c r="D12" s="89"/>
      <c r="E12" s="90"/>
      <c r="F12" s="90"/>
      <c r="G12" s="93"/>
      <c r="H12" s="102" t="s">
        <v>142</v>
      </c>
      <c r="I12" s="103"/>
      <c r="J12" s="103"/>
      <c r="K12" s="103"/>
      <c r="L12" s="103"/>
      <c r="M12" s="103"/>
      <c r="N12" s="103"/>
      <c r="O12" s="103"/>
      <c r="P12" s="103"/>
      <c r="Q12" s="103"/>
      <c r="R12" s="104"/>
      <c r="S12" s="7"/>
      <c r="T12" s="19"/>
      <c r="U12" s="20" t="s">
        <v>143</v>
      </c>
      <c r="V12" s="101" t="s">
        <v>144</v>
      </c>
      <c r="W12" s="101"/>
      <c r="X12" s="101"/>
      <c r="Y12" s="101"/>
      <c r="Z12" s="101"/>
      <c r="AA12" s="21"/>
      <c r="AB12" s="22"/>
    </row>
    <row r="13" spans="4:28" ht="18" customHeight="1" x14ac:dyDescent="0.2"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23"/>
      <c r="U13" s="24" t="s">
        <v>145</v>
      </c>
      <c r="V13" s="113" t="s">
        <v>146</v>
      </c>
      <c r="W13" s="113"/>
      <c r="X13" s="113"/>
      <c r="Y13" s="113"/>
      <c r="Z13" s="113"/>
      <c r="AA13" s="25"/>
      <c r="AB13" s="26"/>
    </row>
    <row r="14" spans="4:28" ht="9.9" customHeight="1" x14ac:dyDescent="0.2"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27"/>
      <c r="U14" s="28"/>
      <c r="V14" s="28"/>
      <c r="W14" s="28"/>
      <c r="X14" s="28"/>
      <c r="Y14" s="28"/>
      <c r="Z14" s="28"/>
      <c r="AA14" s="28"/>
      <c r="AB14" s="28"/>
    </row>
    <row r="15" spans="4:28" ht="14.1" customHeight="1" x14ac:dyDescent="0.2">
      <c r="D15" s="94" t="s">
        <v>147</v>
      </c>
      <c r="E15" s="95"/>
      <c r="F15" s="95"/>
      <c r="G15" s="96"/>
      <c r="H15" s="116" t="s">
        <v>148</v>
      </c>
      <c r="I15" s="116"/>
      <c r="J15" s="116"/>
      <c r="K15" s="116"/>
      <c r="L15" s="116"/>
      <c r="M15" s="116" t="s">
        <v>149</v>
      </c>
      <c r="N15" s="116"/>
      <c r="O15" s="116"/>
      <c r="P15" s="116"/>
      <c r="Q15" s="116"/>
      <c r="R15" s="11"/>
      <c r="S15" s="11"/>
      <c r="T15" s="94" t="s">
        <v>150</v>
      </c>
      <c r="U15" s="117"/>
      <c r="V15" s="118"/>
      <c r="W15" s="122"/>
      <c r="X15" s="117"/>
      <c r="Y15" s="117"/>
      <c r="Z15" s="123" t="s">
        <v>149</v>
      </c>
      <c r="AA15" s="124"/>
      <c r="AB15" s="125"/>
    </row>
    <row r="16" spans="4:28" ht="14.1" customHeight="1" x14ac:dyDescent="0.2">
      <c r="D16" s="114"/>
      <c r="E16" s="107"/>
      <c r="F16" s="107"/>
      <c r="G16" s="115"/>
      <c r="H16" s="94"/>
      <c r="I16" s="117"/>
      <c r="J16" s="117"/>
      <c r="K16" s="117"/>
      <c r="L16" s="118"/>
      <c r="M16" s="94"/>
      <c r="N16" s="117"/>
      <c r="O16" s="117"/>
      <c r="P16" s="117"/>
      <c r="Q16" s="118"/>
      <c r="R16" s="11"/>
      <c r="S16" s="11"/>
      <c r="T16" s="119"/>
      <c r="U16" s="120"/>
      <c r="V16" s="121"/>
      <c r="W16" s="119"/>
      <c r="X16" s="120"/>
      <c r="Y16" s="120"/>
      <c r="Z16" s="126"/>
      <c r="AA16" s="126"/>
      <c r="AB16" s="127"/>
    </row>
    <row r="17" spans="4:28" ht="14.1" customHeight="1" x14ac:dyDescent="0.2">
      <c r="D17" s="131" t="s">
        <v>151</v>
      </c>
      <c r="E17" s="132"/>
      <c r="F17" s="132"/>
      <c r="G17" s="133"/>
      <c r="H17" s="128"/>
      <c r="I17" s="129"/>
      <c r="J17" s="129"/>
      <c r="K17" s="129"/>
      <c r="L17" s="130"/>
      <c r="M17" s="128"/>
      <c r="N17" s="129"/>
      <c r="O17" s="129"/>
      <c r="P17" s="129"/>
      <c r="Q17" s="130"/>
      <c r="R17" s="11"/>
      <c r="S17" s="11"/>
      <c r="T17" s="94" t="s">
        <v>152</v>
      </c>
      <c r="U17" s="117"/>
      <c r="V17" s="118"/>
      <c r="W17" s="122"/>
      <c r="X17" s="117"/>
      <c r="Y17" s="117"/>
      <c r="Z17" s="123" t="s">
        <v>149</v>
      </c>
      <c r="AA17" s="124"/>
      <c r="AB17" s="125"/>
    </row>
    <row r="18" spans="4:28" ht="14.1" customHeight="1" x14ac:dyDescent="0.2">
      <c r="D18" s="102"/>
      <c r="E18" s="134"/>
      <c r="F18" s="134"/>
      <c r="G18" s="135"/>
      <c r="H18" s="119"/>
      <c r="I18" s="120"/>
      <c r="J18" s="120"/>
      <c r="K18" s="120"/>
      <c r="L18" s="121"/>
      <c r="M18" s="119"/>
      <c r="N18" s="120"/>
      <c r="O18" s="120"/>
      <c r="P18" s="120"/>
      <c r="Q18" s="121"/>
      <c r="R18" s="11"/>
      <c r="S18" s="11"/>
      <c r="T18" s="119"/>
      <c r="U18" s="120"/>
      <c r="V18" s="121"/>
      <c r="W18" s="119"/>
      <c r="X18" s="120"/>
      <c r="Y18" s="120"/>
      <c r="Z18" s="126"/>
      <c r="AA18" s="126"/>
      <c r="AB18" s="127"/>
    </row>
    <row r="19" spans="4:28" ht="9.9" customHeight="1" x14ac:dyDescent="0.2"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</row>
    <row r="20" spans="4:28" ht="12" customHeight="1" x14ac:dyDescent="0.2">
      <c r="D20" s="94" t="s">
        <v>153</v>
      </c>
      <c r="E20" s="95"/>
      <c r="F20" s="95"/>
      <c r="G20" s="95"/>
      <c r="H20" s="95"/>
      <c r="I20" s="31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32"/>
    </row>
    <row r="21" spans="4:28" ht="12" customHeight="1" x14ac:dyDescent="0.2">
      <c r="D21" s="114"/>
      <c r="E21" s="107"/>
      <c r="F21" s="107"/>
      <c r="G21" s="107"/>
      <c r="H21" s="107"/>
      <c r="I21" s="11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33"/>
    </row>
    <row r="22" spans="4:28" ht="12" customHeight="1" x14ac:dyDescent="0.2">
      <c r="D22" s="136"/>
      <c r="E22" s="137"/>
      <c r="F22" s="137"/>
      <c r="G22" s="137"/>
      <c r="H22" s="137"/>
      <c r="I22" s="35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36"/>
    </row>
    <row r="23" spans="4:28" ht="9.9" customHeight="1" x14ac:dyDescent="0.2"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</row>
    <row r="24" spans="4:28" ht="14.85" customHeight="1" x14ac:dyDescent="0.2">
      <c r="D24" s="138" t="s">
        <v>154</v>
      </c>
      <c r="E24" s="138"/>
      <c r="F24" s="138"/>
      <c r="G24" s="138"/>
      <c r="H24" s="139" t="s">
        <v>155</v>
      </c>
      <c r="I24" s="139"/>
      <c r="J24" s="139"/>
      <c r="K24" s="139"/>
      <c r="L24" s="139"/>
      <c r="M24" s="139"/>
      <c r="N24" s="139" t="s">
        <v>156</v>
      </c>
      <c r="O24" s="139"/>
      <c r="P24" s="139"/>
      <c r="Q24" s="139"/>
      <c r="R24" s="139"/>
      <c r="S24" s="139"/>
      <c r="T24" s="138" t="s">
        <v>157</v>
      </c>
      <c r="U24" s="138"/>
      <c r="V24" s="138" t="s">
        <v>158</v>
      </c>
      <c r="W24" s="138"/>
      <c r="X24" s="138"/>
      <c r="Y24" s="142" t="s">
        <v>159</v>
      </c>
      <c r="Z24" s="142"/>
      <c r="AA24" s="142"/>
      <c r="AB24" s="142"/>
    </row>
    <row r="25" spans="4:28" ht="14.4" customHeight="1" x14ac:dyDescent="0.2">
      <c r="D25" s="143" t="s">
        <v>160</v>
      </c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5" t="s">
        <v>161</v>
      </c>
      <c r="W25" s="145"/>
      <c r="X25" s="145"/>
      <c r="Y25" s="136"/>
      <c r="Z25" s="147"/>
      <c r="AA25" s="147"/>
      <c r="AB25" s="149"/>
    </row>
    <row r="26" spans="4:28" ht="14.4" customHeight="1" x14ac:dyDescent="0.2"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0" t="s">
        <v>162</v>
      </c>
      <c r="W26" s="140"/>
      <c r="X26" s="140"/>
      <c r="Y26" s="146"/>
      <c r="Z26" s="148"/>
      <c r="AA26" s="148"/>
      <c r="AB26" s="150"/>
    </row>
    <row r="27" spans="4:28" ht="14.4" customHeight="1" x14ac:dyDescent="0.2"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1" t="s">
        <v>163</v>
      </c>
      <c r="W27" s="141"/>
      <c r="X27" s="141"/>
      <c r="Y27" s="146"/>
      <c r="Z27" s="148"/>
      <c r="AA27" s="148"/>
      <c r="AB27" s="150"/>
    </row>
    <row r="28" spans="4:28" ht="14.4" customHeight="1" x14ac:dyDescent="0.2">
      <c r="D28" s="142" t="s">
        <v>154</v>
      </c>
      <c r="E28" s="142"/>
      <c r="F28" s="142"/>
      <c r="G28" s="142"/>
      <c r="H28" s="152" t="s">
        <v>155</v>
      </c>
      <c r="I28" s="152"/>
      <c r="J28" s="152"/>
      <c r="K28" s="152"/>
      <c r="L28" s="152"/>
      <c r="M28" s="152"/>
      <c r="N28" s="152" t="s">
        <v>156</v>
      </c>
      <c r="O28" s="152"/>
      <c r="P28" s="152"/>
      <c r="Q28" s="152"/>
      <c r="R28" s="152"/>
      <c r="S28" s="152"/>
      <c r="T28" s="142" t="s">
        <v>157</v>
      </c>
      <c r="U28" s="142"/>
      <c r="V28" s="142" t="s">
        <v>158</v>
      </c>
      <c r="W28" s="142"/>
      <c r="X28" s="142"/>
      <c r="Y28" s="142" t="s">
        <v>159</v>
      </c>
      <c r="Z28" s="142"/>
      <c r="AA28" s="142"/>
      <c r="AB28" s="142"/>
    </row>
    <row r="29" spans="4:28" ht="14.4" customHeight="1" x14ac:dyDescent="0.2">
      <c r="D29" s="151" t="s">
        <v>164</v>
      </c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45" t="s">
        <v>161</v>
      </c>
      <c r="W29" s="145"/>
      <c r="X29" s="145"/>
      <c r="Y29" s="136"/>
      <c r="Z29" s="147"/>
      <c r="AA29" s="147"/>
      <c r="AB29" s="149"/>
    </row>
    <row r="30" spans="4:28" ht="14.4" customHeight="1" x14ac:dyDescent="0.2"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0" t="s">
        <v>162</v>
      </c>
      <c r="W30" s="140"/>
      <c r="X30" s="140"/>
      <c r="Y30" s="146"/>
      <c r="Z30" s="148"/>
      <c r="AA30" s="148"/>
      <c r="AB30" s="150"/>
    </row>
    <row r="31" spans="4:28" ht="14.4" customHeight="1" x14ac:dyDescent="0.2"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1" t="s">
        <v>163</v>
      </c>
      <c r="W31" s="141"/>
      <c r="X31" s="141"/>
      <c r="Y31" s="146"/>
      <c r="Z31" s="148"/>
      <c r="AA31" s="148"/>
      <c r="AB31" s="150"/>
    </row>
    <row r="32" spans="4:28" ht="14.4" customHeight="1" x14ac:dyDescent="0.2">
      <c r="D32" s="138" t="s">
        <v>154</v>
      </c>
      <c r="E32" s="138"/>
      <c r="F32" s="138"/>
      <c r="G32" s="138"/>
      <c r="H32" s="139" t="s">
        <v>155</v>
      </c>
      <c r="I32" s="139"/>
      <c r="J32" s="139"/>
      <c r="K32" s="139"/>
      <c r="L32" s="139"/>
      <c r="M32" s="139"/>
      <c r="N32" s="139" t="s">
        <v>156</v>
      </c>
      <c r="O32" s="139"/>
      <c r="P32" s="139"/>
      <c r="Q32" s="139"/>
      <c r="R32" s="139"/>
      <c r="S32" s="139"/>
      <c r="T32" s="138" t="s">
        <v>157</v>
      </c>
      <c r="U32" s="138"/>
      <c r="V32" s="138" t="s">
        <v>158</v>
      </c>
      <c r="W32" s="138"/>
      <c r="X32" s="138"/>
      <c r="Y32" s="142" t="s">
        <v>159</v>
      </c>
      <c r="Z32" s="142"/>
      <c r="AA32" s="142"/>
      <c r="AB32" s="142"/>
    </row>
    <row r="33" spans="4:28" ht="14.4" customHeight="1" x14ac:dyDescent="0.2">
      <c r="D33" s="143" t="s">
        <v>165</v>
      </c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5" t="s">
        <v>161</v>
      </c>
      <c r="W33" s="145"/>
      <c r="X33" s="145"/>
      <c r="Y33" s="136"/>
      <c r="Z33" s="147"/>
      <c r="AA33" s="147"/>
      <c r="AB33" s="149"/>
    </row>
    <row r="34" spans="4:28" ht="14.4" customHeight="1" x14ac:dyDescent="0.2"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0" t="s">
        <v>162</v>
      </c>
      <c r="W34" s="140"/>
      <c r="X34" s="140"/>
      <c r="Y34" s="146"/>
      <c r="Z34" s="148"/>
      <c r="AA34" s="148"/>
      <c r="AB34" s="150"/>
    </row>
    <row r="35" spans="4:28" ht="14.4" customHeight="1" x14ac:dyDescent="0.2"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1" t="s">
        <v>163</v>
      </c>
      <c r="W35" s="141"/>
      <c r="X35" s="141"/>
      <c r="Y35" s="146"/>
      <c r="Z35" s="148"/>
      <c r="AA35" s="148"/>
      <c r="AB35" s="150"/>
    </row>
    <row r="36" spans="4:28" ht="14.4" customHeight="1" x14ac:dyDescent="0.2">
      <c r="D36" s="142" t="s">
        <v>154</v>
      </c>
      <c r="E36" s="142"/>
      <c r="F36" s="142"/>
      <c r="G36" s="142"/>
      <c r="H36" s="152" t="s">
        <v>155</v>
      </c>
      <c r="I36" s="152"/>
      <c r="J36" s="152"/>
      <c r="K36" s="152"/>
      <c r="L36" s="152"/>
      <c r="M36" s="152"/>
      <c r="N36" s="152" t="s">
        <v>156</v>
      </c>
      <c r="O36" s="152"/>
      <c r="P36" s="152"/>
      <c r="Q36" s="152"/>
      <c r="R36" s="152"/>
      <c r="S36" s="152"/>
      <c r="T36" s="142" t="s">
        <v>157</v>
      </c>
      <c r="U36" s="142"/>
      <c r="V36" s="142" t="s">
        <v>158</v>
      </c>
      <c r="W36" s="142"/>
      <c r="X36" s="142"/>
      <c r="Y36" s="142" t="s">
        <v>159</v>
      </c>
      <c r="Z36" s="142"/>
      <c r="AA36" s="142"/>
      <c r="AB36" s="142"/>
    </row>
    <row r="37" spans="4:28" ht="14.4" customHeight="1" x14ac:dyDescent="0.2">
      <c r="D37" s="151" t="s">
        <v>166</v>
      </c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45" t="s">
        <v>161</v>
      </c>
      <c r="W37" s="145"/>
      <c r="X37" s="145"/>
      <c r="Y37" s="136"/>
      <c r="Z37" s="147"/>
      <c r="AA37" s="147"/>
      <c r="AB37" s="149"/>
    </row>
    <row r="38" spans="4:28" ht="14.4" customHeight="1" x14ac:dyDescent="0.2"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0" t="s">
        <v>162</v>
      </c>
      <c r="W38" s="140"/>
      <c r="X38" s="140"/>
      <c r="Y38" s="146"/>
      <c r="Z38" s="148"/>
      <c r="AA38" s="148"/>
      <c r="AB38" s="150"/>
    </row>
    <row r="39" spans="4:28" ht="14.4" customHeight="1" x14ac:dyDescent="0.2"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1" t="s">
        <v>163</v>
      </c>
      <c r="W39" s="141"/>
      <c r="X39" s="141"/>
      <c r="Y39" s="146"/>
      <c r="Z39" s="148"/>
      <c r="AA39" s="148"/>
      <c r="AB39" s="150"/>
    </row>
    <row r="40" spans="4:28" ht="14.85" customHeight="1" x14ac:dyDescent="0.2"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</row>
    <row r="41" spans="4:28" ht="14.85" customHeight="1" x14ac:dyDescent="0.2">
      <c r="D41" s="107" t="s">
        <v>167</v>
      </c>
      <c r="E41" s="107"/>
      <c r="F41" s="107"/>
      <c r="G41" s="107"/>
      <c r="H41" s="107"/>
      <c r="I41" s="107"/>
      <c r="J41" s="107"/>
      <c r="K41" s="107"/>
      <c r="L41" s="107"/>
      <c r="M41" s="107"/>
      <c r="N41" s="11"/>
      <c r="O41" s="138" t="s">
        <v>168</v>
      </c>
      <c r="P41" s="138"/>
      <c r="Q41" s="138"/>
      <c r="R41" s="138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</row>
    <row r="42" spans="4:28" ht="14.85" customHeight="1" x14ac:dyDescent="0.2"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1"/>
      <c r="O42" s="141"/>
      <c r="P42" s="141"/>
      <c r="Q42" s="141"/>
      <c r="R42" s="14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</row>
    <row r="43" spans="4:28" ht="14.85" customHeight="1" x14ac:dyDescent="0.2"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</row>
    <row r="44" spans="4:28" ht="14.85" customHeight="1" x14ac:dyDescent="0.2">
      <c r="D44" s="154" t="s">
        <v>169</v>
      </c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</row>
    <row r="45" spans="4:28" ht="9.9" customHeight="1" thickBot="1" x14ac:dyDescent="0.25"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</row>
    <row r="46" spans="4:28" ht="17.100000000000001" customHeight="1" thickTop="1" thickBot="1" x14ac:dyDescent="0.25">
      <c r="D46" s="155" t="s">
        <v>170</v>
      </c>
      <c r="E46" s="155"/>
      <c r="F46" s="155"/>
      <c r="G46" s="155"/>
      <c r="H46" s="155"/>
      <c r="I46" s="155"/>
      <c r="J46" s="155"/>
      <c r="K46" s="156" t="s">
        <v>171</v>
      </c>
      <c r="L46" s="156"/>
      <c r="M46" s="156"/>
      <c r="N46" s="156"/>
      <c r="O46" s="156"/>
      <c r="P46" s="156"/>
      <c r="Q46" s="156"/>
      <c r="R46" s="156"/>
      <c r="S46" s="157"/>
      <c r="T46" s="38" t="s">
        <v>172</v>
      </c>
      <c r="U46" s="39"/>
      <c r="V46" s="40"/>
      <c r="W46" s="39"/>
      <c r="X46" s="39"/>
      <c r="Y46" s="39"/>
      <c r="Z46" s="39"/>
      <c r="AA46" s="39"/>
      <c r="AB46" s="41"/>
    </row>
    <row r="47" spans="4:28" ht="9.9" customHeight="1" thickTop="1" x14ac:dyDescent="0.2"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</row>
    <row r="48" spans="4:28" ht="14.85" customHeight="1" x14ac:dyDescent="0.2">
      <c r="D48" s="158" t="s">
        <v>173</v>
      </c>
      <c r="E48" s="158"/>
      <c r="F48" s="158"/>
      <c r="G48" s="158"/>
      <c r="H48" s="159" t="s">
        <v>174</v>
      </c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1"/>
      <c r="X48" s="7"/>
      <c r="Y48" s="107"/>
      <c r="Z48" s="107"/>
      <c r="AA48" s="107"/>
      <c r="AB48" s="107"/>
    </row>
    <row r="49" spans="4:28" ht="18" customHeight="1" x14ac:dyDescent="0.2">
      <c r="D49" s="85" t="s">
        <v>135</v>
      </c>
      <c r="E49" s="86"/>
      <c r="F49" s="86"/>
      <c r="G49" s="91"/>
      <c r="H49" s="94" t="s">
        <v>136</v>
      </c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6"/>
      <c r="X49" s="7"/>
      <c r="Y49" s="107"/>
      <c r="Z49" s="107"/>
      <c r="AA49" s="107"/>
      <c r="AB49" s="107"/>
    </row>
    <row r="50" spans="4:28" ht="18" customHeight="1" x14ac:dyDescent="0.2">
      <c r="D50" s="87"/>
      <c r="E50" s="88"/>
      <c r="F50" s="88"/>
      <c r="G50" s="92"/>
      <c r="H50" s="98" t="s">
        <v>175</v>
      </c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3"/>
      <c r="X50" s="7"/>
      <c r="Y50" s="107"/>
      <c r="Z50" s="107"/>
      <c r="AA50" s="107"/>
      <c r="AB50" s="107"/>
    </row>
    <row r="51" spans="4:28" ht="18" customHeight="1" x14ac:dyDescent="0.2">
      <c r="D51" s="89"/>
      <c r="E51" s="90"/>
      <c r="F51" s="90"/>
      <c r="G51" s="93"/>
      <c r="H51" s="102" t="s">
        <v>142</v>
      </c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5"/>
      <c r="X51" s="7"/>
      <c r="Y51" s="107"/>
      <c r="Z51" s="107"/>
      <c r="AA51" s="107"/>
      <c r="AB51" s="107"/>
    </row>
    <row r="52" spans="4:28" ht="9.9" customHeight="1" x14ac:dyDescent="0.2"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</row>
    <row r="53" spans="4:28" ht="14.1" customHeight="1" x14ac:dyDescent="0.2">
      <c r="D53" s="94" t="s">
        <v>147</v>
      </c>
      <c r="E53" s="95"/>
      <c r="F53" s="95"/>
      <c r="G53" s="96"/>
      <c r="H53" s="116" t="s">
        <v>176</v>
      </c>
      <c r="I53" s="116"/>
      <c r="J53" s="116"/>
      <c r="K53" s="116"/>
      <c r="L53" s="116"/>
      <c r="M53" s="116" t="s">
        <v>149</v>
      </c>
      <c r="N53" s="116"/>
      <c r="O53" s="116"/>
      <c r="P53" s="116"/>
      <c r="Q53" s="116"/>
      <c r="R53" s="11"/>
      <c r="S53" s="11"/>
      <c r="T53" s="94" t="s">
        <v>150</v>
      </c>
      <c r="U53" s="117"/>
      <c r="V53" s="118"/>
      <c r="W53" s="29"/>
      <c r="X53" s="14"/>
      <c r="Y53" s="14"/>
      <c r="Z53" s="123" t="s">
        <v>149</v>
      </c>
      <c r="AA53" s="124"/>
      <c r="AB53" s="125"/>
    </row>
    <row r="54" spans="4:28" ht="14.1" customHeight="1" x14ac:dyDescent="0.2">
      <c r="D54" s="114"/>
      <c r="E54" s="107"/>
      <c r="F54" s="107"/>
      <c r="G54" s="115"/>
      <c r="H54" s="94"/>
      <c r="I54" s="117"/>
      <c r="J54" s="117"/>
      <c r="K54" s="117"/>
      <c r="L54" s="118"/>
      <c r="M54" s="94"/>
      <c r="N54" s="117"/>
      <c r="O54" s="117"/>
      <c r="P54" s="117"/>
      <c r="Q54" s="118"/>
      <c r="R54" s="11"/>
      <c r="S54" s="11"/>
      <c r="T54" s="119"/>
      <c r="U54" s="120"/>
      <c r="V54" s="121"/>
      <c r="W54" s="30"/>
      <c r="X54" s="12"/>
      <c r="Y54" s="12"/>
      <c r="Z54" s="126"/>
      <c r="AA54" s="126"/>
      <c r="AB54" s="127"/>
    </row>
    <row r="55" spans="4:28" ht="14.1" customHeight="1" x14ac:dyDescent="0.2">
      <c r="D55" s="131" t="s">
        <v>151</v>
      </c>
      <c r="E55" s="132"/>
      <c r="F55" s="132"/>
      <c r="G55" s="133"/>
      <c r="H55" s="128"/>
      <c r="I55" s="129"/>
      <c r="J55" s="129"/>
      <c r="K55" s="129"/>
      <c r="L55" s="130"/>
      <c r="M55" s="128"/>
      <c r="N55" s="129"/>
      <c r="O55" s="129"/>
      <c r="P55" s="129"/>
      <c r="Q55" s="130"/>
      <c r="R55" s="11"/>
      <c r="S55" s="11"/>
      <c r="T55" s="94" t="s">
        <v>152</v>
      </c>
      <c r="U55" s="117"/>
      <c r="V55" s="118"/>
      <c r="W55" s="29"/>
      <c r="X55" s="14"/>
      <c r="Y55" s="14"/>
      <c r="Z55" s="123" t="s">
        <v>149</v>
      </c>
      <c r="AA55" s="124"/>
      <c r="AB55" s="125"/>
    </row>
    <row r="56" spans="4:28" ht="14.1" customHeight="1" x14ac:dyDescent="0.2">
      <c r="D56" s="102"/>
      <c r="E56" s="134"/>
      <c r="F56" s="134"/>
      <c r="G56" s="135"/>
      <c r="H56" s="119"/>
      <c r="I56" s="120"/>
      <c r="J56" s="120"/>
      <c r="K56" s="120"/>
      <c r="L56" s="121"/>
      <c r="M56" s="119"/>
      <c r="N56" s="120"/>
      <c r="O56" s="120"/>
      <c r="P56" s="120"/>
      <c r="Q56" s="121"/>
      <c r="R56" s="11"/>
      <c r="S56" s="11"/>
      <c r="T56" s="119"/>
      <c r="U56" s="120"/>
      <c r="V56" s="121"/>
      <c r="W56" s="30"/>
      <c r="X56" s="34"/>
      <c r="Y56" s="34"/>
      <c r="Z56" s="126"/>
      <c r="AA56" s="126"/>
      <c r="AB56" s="127"/>
    </row>
    <row r="57" spans="4:28" ht="9.9" customHeight="1" x14ac:dyDescent="0.2"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</row>
    <row r="58" spans="4:28" ht="12" customHeight="1" x14ac:dyDescent="0.2">
      <c r="D58" s="94" t="s">
        <v>153</v>
      </c>
      <c r="E58" s="95"/>
      <c r="F58" s="95"/>
      <c r="G58" s="95"/>
      <c r="H58" s="95"/>
      <c r="I58" s="31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32"/>
    </row>
    <row r="59" spans="4:28" ht="12" customHeight="1" x14ac:dyDescent="0.2">
      <c r="D59" s="114"/>
      <c r="E59" s="107"/>
      <c r="F59" s="107"/>
      <c r="G59" s="107"/>
      <c r="H59" s="107"/>
      <c r="I59" s="11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33"/>
    </row>
    <row r="60" spans="4:28" ht="12" customHeight="1" x14ac:dyDescent="0.2">
      <c r="D60" s="136"/>
      <c r="E60" s="137"/>
      <c r="F60" s="137"/>
      <c r="G60" s="137"/>
      <c r="H60" s="137"/>
      <c r="I60" s="35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36"/>
    </row>
  </sheetData>
  <sheetProtection selectLockedCells="1"/>
  <mergeCells count="125">
    <mergeCell ref="Z55:AB56"/>
    <mergeCell ref="D58:H60"/>
    <mergeCell ref="J58:AA60"/>
    <mergeCell ref="H51:W51"/>
    <mergeCell ref="D53:G54"/>
    <mergeCell ref="H53:L53"/>
    <mergeCell ref="M53:Q53"/>
    <mergeCell ref="T53:V54"/>
    <mergeCell ref="Z53:AB54"/>
    <mergeCell ref="H54:L56"/>
    <mergeCell ref="M54:Q56"/>
    <mergeCell ref="D55:G56"/>
    <mergeCell ref="T55:V56"/>
    <mergeCell ref="D46:J46"/>
    <mergeCell ref="K46:S46"/>
    <mergeCell ref="D48:G48"/>
    <mergeCell ref="H48:W48"/>
    <mergeCell ref="Y48:AB48"/>
    <mergeCell ref="D49:E51"/>
    <mergeCell ref="F49:G51"/>
    <mergeCell ref="H49:W49"/>
    <mergeCell ref="Y49:AB51"/>
    <mergeCell ref="H50:W50"/>
    <mergeCell ref="V38:X38"/>
    <mergeCell ref="V39:X39"/>
    <mergeCell ref="D41:M42"/>
    <mergeCell ref="O41:R42"/>
    <mergeCell ref="S41:AB42"/>
    <mergeCell ref="D44:AB44"/>
    <mergeCell ref="Y36:AB36"/>
    <mergeCell ref="D37:G39"/>
    <mergeCell ref="H37:M39"/>
    <mergeCell ref="N37:S39"/>
    <mergeCell ref="T37:U39"/>
    <mergeCell ref="V37:X37"/>
    <mergeCell ref="Y37:Y39"/>
    <mergeCell ref="Z37:Z39"/>
    <mergeCell ref="AA37:AA39"/>
    <mergeCell ref="AB37:AB39"/>
    <mergeCell ref="V34:X34"/>
    <mergeCell ref="V35:X35"/>
    <mergeCell ref="D36:G36"/>
    <mergeCell ref="H36:M36"/>
    <mergeCell ref="N36:S36"/>
    <mergeCell ref="T36:U36"/>
    <mergeCell ref="V36:X36"/>
    <mergeCell ref="Y32:AB32"/>
    <mergeCell ref="D33:G35"/>
    <mergeCell ref="H33:M35"/>
    <mergeCell ref="N33:S35"/>
    <mergeCell ref="T33:U35"/>
    <mergeCell ref="V33:X33"/>
    <mergeCell ref="Y33:Y35"/>
    <mergeCell ref="Z33:Z35"/>
    <mergeCell ref="AA33:AA35"/>
    <mergeCell ref="AB33:AB35"/>
    <mergeCell ref="V30:X30"/>
    <mergeCell ref="V31:X31"/>
    <mergeCell ref="D32:G32"/>
    <mergeCell ref="H32:M32"/>
    <mergeCell ref="N32:S32"/>
    <mergeCell ref="T32:U32"/>
    <mergeCell ref="V32:X32"/>
    <mergeCell ref="Y28:AB28"/>
    <mergeCell ref="D29:G31"/>
    <mergeCell ref="H29:M31"/>
    <mergeCell ref="N29:S31"/>
    <mergeCell ref="T29:U31"/>
    <mergeCell ref="V29:X29"/>
    <mergeCell ref="Y29:Y31"/>
    <mergeCell ref="Z29:Z31"/>
    <mergeCell ref="AA29:AA31"/>
    <mergeCell ref="AB29:AB31"/>
    <mergeCell ref="D28:G28"/>
    <mergeCell ref="H28:M28"/>
    <mergeCell ref="N28:S28"/>
    <mergeCell ref="T28:U28"/>
    <mergeCell ref="V28:X28"/>
    <mergeCell ref="D20:H22"/>
    <mergeCell ref="J20:AA22"/>
    <mergeCell ref="D24:G24"/>
    <mergeCell ref="H24:M24"/>
    <mergeCell ref="N24:S24"/>
    <mergeCell ref="T24:U24"/>
    <mergeCell ref="V24:X24"/>
    <mergeCell ref="V26:X26"/>
    <mergeCell ref="V27:X27"/>
    <mergeCell ref="Y24:AB24"/>
    <mergeCell ref="D25:G27"/>
    <mergeCell ref="H25:M27"/>
    <mergeCell ref="N25:S27"/>
    <mergeCell ref="T25:U27"/>
    <mergeCell ref="V25:X25"/>
    <mergeCell ref="Y25:Y27"/>
    <mergeCell ref="Z25:Z27"/>
    <mergeCell ref="AA25:AA27"/>
    <mergeCell ref="AB25:AB27"/>
    <mergeCell ref="V13:Z13"/>
    <mergeCell ref="D15:G16"/>
    <mergeCell ref="H15:L15"/>
    <mergeCell ref="M15:Q15"/>
    <mergeCell ref="T15:V16"/>
    <mergeCell ref="W15:Y16"/>
    <mergeCell ref="Z15:AB16"/>
    <mergeCell ref="H16:L18"/>
    <mergeCell ref="M16:Q18"/>
    <mergeCell ref="D17:G18"/>
    <mergeCell ref="T17:V18"/>
    <mergeCell ref="W17:Y18"/>
    <mergeCell ref="Z17:AB18"/>
    <mergeCell ref="D10:E12"/>
    <mergeCell ref="F10:G12"/>
    <mergeCell ref="H10:R10"/>
    <mergeCell ref="V10:Z10"/>
    <mergeCell ref="H11:R11"/>
    <mergeCell ref="V11:Z11"/>
    <mergeCell ref="H12:R12"/>
    <mergeCell ref="V12:Z12"/>
    <mergeCell ref="D1:J1"/>
    <mergeCell ref="J3:AA3"/>
    <mergeCell ref="T5:AB5"/>
    <mergeCell ref="D6:M7"/>
    <mergeCell ref="D9:G9"/>
    <mergeCell ref="H9:R9"/>
    <mergeCell ref="T9:AB9"/>
  </mergeCells>
  <phoneticPr fontId="2"/>
  <pageMargins left="0.59055118110236227" right="0.19685039370078741" top="0.39370078740157483" bottom="0" header="0.51181102362204722" footer="0.51181102362204722"/>
  <pageSetup paperSize="9" orientation="portrait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748F8-A2BA-4EBF-B8BD-BF13B3512339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127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06" t="str">
        <f>IFERROR(大会設定!B2,"")</f>
        <v>第37回愛媛県スイミングクラブ対抗水泳競技大会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130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131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132</v>
      </c>
      <c r="H9" s="111"/>
      <c r="I9" s="111"/>
      <c r="J9" s="112"/>
      <c r="K9" s="110" t="s">
        <v>133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134</v>
      </c>
      <c r="X9" s="111"/>
      <c r="Y9" s="111"/>
      <c r="Z9" s="111"/>
      <c r="AA9" s="111"/>
      <c r="AB9" s="111"/>
      <c r="AC9" s="111"/>
      <c r="AD9" s="111"/>
      <c r="AE9" s="112"/>
      <c r="AH9" s="4" t="s">
        <v>326</v>
      </c>
    </row>
    <row r="10" spans="7:34" ht="18" customHeight="1" x14ac:dyDescent="0.2">
      <c r="G10" s="85" t="s">
        <v>135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97" t="str">
        <f>IFERROR(VLOOKUP(I10,プログラムデータ!A:N,12,0),"")</f>
        <v/>
      </c>
      <c r="Z10" s="97"/>
      <c r="AA10" s="97"/>
      <c r="AB10" s="97"/>
      <c r="AC10" s="97"/>
      <c r="AD10" s="17"/>
      <c r="AE10" s="18"/>
      <c r="AH10" s="4" t="s">
        <v>327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101"/>
      <c r="Z11" s="101"/>
      <c r="AA11" s="101"/>
      <c r="AB11" s="101"/>
      <c r="AC11" s="101"/>
      <c r="AD11" s="21"/>
      <c r="AE11" s="22"/>
      <c r="AH11" s="4" t="s">
        <v>328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101"/>
      <c r="Z12" s="101"/>
      <c r="AA12" s="101"/>
      <c r="AB12" s="101"/>
      <c r="AC12" s="10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113"/>
      <c r="Z13" s="113"/>
      <c r="AA13" s="113"/>
      <c r="AB13" s="113"/>
      <c r="AC13" s="11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264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148</v>
      </c>
      <c r="L15" s="116"/>
      <c r="M15" s="116"/>
      <c r="N15" s="116"/>
      <c r="O15" s="116"/>
      <c r="P15" s="116" t="s">
        <v>149</v>
      </c>
      <c r="Q15" s="116"/>
      <c r="R15" s="116"/>
      <c r="S15" s="116"/>
      <c r="T15" s="116"/>
      <c r="U15" s="11"/>
      <c r="V15" s="11"/>
      <c r="W15" s="94" t="s">
        <v>150</v>
      </c>
      <c r="X15" s="117"/>
      <c r="Y15" s="118"/>
      <c r="Z15" s="172"/>
      <c r="AA15" s="124"/>
      <c r="AB15" s="124"/>
      <c r="AC15" s="123" t="s">
        <v>149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152</v>
      </c>
      <c r="X17" s="117"/>
      <c r="Y17" s="118"/>
      <c r="Z17" s="172"/>
      <c r="AA17" s="124"/>
      <c r="AB17" s="124"/>
      <c r="AC17" s="123" t="s">
        <v>149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153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154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157</v>
      </c>
      <c r="X24" s="138"/>
      <c r="Y24" s="138" t="s">
        <v>158</v>
      </c>
      <c r="Z24" s="138"/>
      <c r="AA24" s="138"/>
      <c r="AB24" s="142" t="s">
        <v>159</v>
      </c>
      <c r="AC24" s="142"/>
      <c r="AD24" s="142"/>
      <c r="AE24" s="142"/>
    </row>
    <row r="25" spans="7:34" ht="14.4" customHeight="1" x14ac:dyDescent="0.2">
      <c r="G25" s="143" t="s">
        <v>160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177</v>
      </c>
      <c r="AB27" s="192"/>
      <c r="AC27" s="193"/>
      <c r="AD27" s="193"/>
      <c r="AE27" s="194"/>
    </row>
    <row r="28" spans="7:34" ht="14.4" customHeight="1" x14ac:dyDescent="0.2">
      <c r="G28" s="142" t="s">
        <v>154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157</v>
      </c>
      <c r="X28" s="138"/>
      <c r="Y28" s="138" t="s">
        <v>158</v>
      </c>
      <c r="Z28" s="138"/>
      <c r="AA28" s="138"/>
      <c r="AB28" s="142" t="s">
        <v>159</v>
      </c>
      <c r="AC28" s="142"/>
      <c r="AD28" s="142"/>
      <c r="AE28" s="142"/>
    </row>
    <row r="29" spans="7:34" ht="14.4" customHeight="1" x14ac:dyDescent="0.2">
      <c r="G29" s="151" t="s">
        <v>164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177</v>
      </c>
      <c r="AB31" s="192"/>
      <c r="AC31" s="193"/>
      <c r="AD31" s="193"/>
      <c r="AE31" s="194"/>
    </row>
    <row r="32" spans="7:34" ht="14.4" customHeight="1" x14ac:dyDescent="0.2">
      <c r="G32" s="138" t="s">
        <v>154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157</v>
      </c>
      <c r="X32" s="138"/>
      <c r="Y32" s="138" t="s">
        <v>158</v>
      </c>
      <c r="Z32" s="138"/>
      <c r="AA32" s="138"/>
      <c r="AB32" s="142" t="s">
        <v>159</v>
      </c>
      <c r="AC32" s="142"/>
      <c r="AD32" s="142"/>
      <c r="AE32" s="142"/>
    </row>
    <row r="33" spans="7:31" ht="14.4" customHeight="1" x14ac:dyDescent="0.2">
      <c r="G33" s="143" t="s">
        <v>165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177</v>
      </c>
      <c r="AB35" s="192"/>
      <c r="AC35" s="193"/>
      <c r="AD35" s="193"/>
      <c r="AE35" s="194"/>
    </row>
    <row r="36" spans="7:31" ht="14.4" customHeight="1" x14ac:dyDescent="0.2">
      <c r="G36" s="142" t="s">
        <v>154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157</v>
      </c>
      <c r="X36" s="138"/>
      <c r="Y36" s="138" t="s">
        <v>158</v>
      </c>
      <c r="Z36" s="138"/>
      <c r="AA36" s="138"/>
      <c r="AB36" s="142" t="s">
        <v>159</v>
      </c>
      <c r="AC36" s="142"/>
      <c r="AD36" s="142"/>
      <c r="AE36" s="142"/>
    </row>
    <row r="37" spans="7:31" ht="14.4" customHeight="1" x14ac:dyDescent="0.2">
      <c r="G37" s="151" t="s">
        <v>166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177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168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169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170</v>
      </c>
      <c r="H46" s="155"/>
      <c r="I46" s="155"/>
      <c r="J46" s="155"/>
      <c r="K46" s="155"/>
      <c r="L46" s="155"/>
      <c r="M46" s="155"/>
      <c r="N46" s="156" t="s">
        <v>171</v>
      </c>
      <c r="O46" s="156"/>
      <c r="P46" s="156"/>
      <c r="Q46" s="156"/>
      <c r="R46" s="156"/>
      <c r="S46" s="156"/>
      <c r="T46" s="156"/>
      <c r="U46" s="156"/>
      <c r="V46" s="157"/>
      <c r="W46" s="38" t="s">
        <v>172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173</v>
      </c>
      <c r="H48" s="158"/>
      <c r="I48" s="158"/>
      <c r="J48" s="158"/>
      <c r="K48" s="159" t="s">
        <v>174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135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147</v>
      </c>
      <c r="H53" s="95"/>
      <c r="I53" s="95"/>
      <c r="J53" s="96"/>
      <c r="K53" s="116" t="s">
        <v>176</v>
      </c>
      <c r="L53" s="116"/>
      <c r="M53" s="116"/>
      <c r="N53" s="116"/>
      <c r="O53" s="116"/>
      <c r="P53" s="116" t="s">
        <v>149</v>
      </c>
      <c r="Q53" s="116"/>
      <c r="R53" s="116"/>
      <c r="S53" s="116"/>
      <c r="T53" s="116"/>
      <c r="U53" s="11"/>
      <c r="V53" s="11"/>
      <c r="W53" s="94" t="s">
        <v>150</v>
      </c>
      <c r="X53" s="117"/>
      <c r="Y53" s="118"/>
      <c r="Z53" s="122"/>
      <c r="AA53" s="117"/>
      <c r="AB53" s="117"/>
      <c r="AC53" s="123" t="s">
        <v>149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151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152</v>
      </c>
      <c r="X55" s="117"/>
      <c r="Y55" s="118"/>
      <c r="Z55" s="122"/>
      <c r="AA55" s="117"/>
      <c r="AB55" s="117"/>
      <c r="AC55" s="123" t="s">
        <v>149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178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selectLockedCells="1"/>
  <mergeCells count="103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36:J36"/>
    <mergeCell ref="W36:X36"/>
    <mergeCell ref="Y36:AA36"/>
    <mergeCell ref="AB36:AE36"/>
    <mergeCell ref="G33:J35"/>
    <mergeCell ref="N33:T35"/>
    <mergeCell ref="W33:X35"/>
    <mergeCell ref="Y33:AA34"/>
    <mergeCell ref="AB33:AE35"/>
    <mergeCell ref="Y35:Z35"/>
    <mergeCell ref="N25:T27"/>
    <mergeCell ref="W25:X27"/>
    <mergeCell ref="Y25:AA26"/>
    <mergeCell ref="AB25:AE27"/>
    <mergeCell ref="Y27:Z27"/>
    <mergeCell ref="G32:J32"/>
    <mergeCell ref="W32:X32"/>
    <mergeCell ref="Y32:AA32"/>
    <mergeCell ref="AB32:AE32"/>
    <mergeCell ref="G29:J31"/>
    <mergeCell ref="N29:T31"/>
    <mergeCell ref="W29:X31"/>
    <mergeCell ref="Y29:AA30"/>
    <mergeCell ref="AB29:AE31"/>
    <mergeCell ref="Y31:Z31"/>
    <mergeCell ref="G1:M1"/>
    <mergeCell ref="M3:AD3"/>
    <mergeCell ref="W5:AE5"/>
    <mergeCell ref="G6:P7"/>
    <mergeCell ref="G9:J9"/>
    <mergeCell ref="K9:U9"/>
    <mergeCell ref="W9:AE9"/>
    <mergeCell ref="K15:O15"/>
    <mergeCell ref="P15:T15"/>
    <mergeCell ref="W15:Y16"/>
    <mergeCell ref="Z15:AB16"/>
    <mergeCell ref="AC15:AE16"/>
    <mergeCell ref="K16:O18"/>
    <mergeCell ref="P16:T18"/>
    <mergeCell ref="W17:Y18"/>
    <mergeCell ref="Z17:AB18"/>
    <mergeCell ref="AC17:AE18"/>
    <mergeCell ref="G15:J18"/>
    <mergeCell ref="AH14:AH15"/>
    <mergeCell ref="AH16:AH18"/>
    <mergeCell ref="K24:V24"/>
    <mergeCell ref="K28:V28"/>
    <mergeCell ref="K32:V32"/>
    <mergeCell ref="K36:V36"/>
    <mergeCell ref="G10:H12"/>
    <mergeCell ref="I10:J12"/>
    <mergeCell ref="K10:U10"/>
    <mergeCell ref="X10:X13"/>
    <mergeCell ref="Y10:AC13"/>
    <mergeCell ref="K11:U11"/>
    <mergeCell ref="K12:U12"/>
    <mergeCell ref="G20:K22"/>
    <mergeCell ref="M20:AE22"/>
    <mergeCell ref="G24:J24"/>
    <mergeCell ref="W24:X24"/>
    <mergeCell ref="Y24:AA24"/>
    <mergeCell ref="AB24:AE24"/>
    <mergeCell ref="G28:J28"/>
    <mergeCell ref="W28:X28"/>
    <mergeCell ref="Y28:AA28"/>
    <mergeCell ref="AB28:AE28"/>
    <mergeCell ref="G25:J27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81780-6AEF-406F-97BE-D88459524783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127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06" t="str">
        <f>IFERROR(大会設定!B2,"")</f>
        <v>第37回愛媛県スイミングクラブ対抗水泳競技大会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130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131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132</v>
      </c>
      <c r="H9" s="111"/>
      <c r="I9" s="111"/>
      <c r="J9" s="112"/>
      <c r="K9" s="110" t="s">
        <v>133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134</v>
      </c>
      <c r="X9" s="111"/>
      <c r="Y9" s="111"/>
      <c r="Z9" s="111"/>
      <c r="AA9" s="111"/>
      <c r="AB9" s="111"/>
      <c r="AC9" s="111"/>
      <c r="AD9" s="111"/>
      <c r="AE9" s="112"/>
      <c r="AH9" s="4" t="s">
        <v>326</v>
      </c>
    </row>
    <row r="10" spans="7:34" ht="18" customHeight="1" x14ac:dyDescent="0.2">
      <c r="G10" s="85" t="s">
        <v>135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97" t="str">
        <f>IFERROR(VLOOKUP(I10,プログラムデータ!A:N,12,0),"")</f>
        <v/>
      </c>
      <c r="Z10" s="97"/>
      <c r="AA10" s="97"/>
      <c r="AB10" s="97"/>
      <c r="AC10" s="97"/>
      <c r="AD10" s="17"/>
      <c r="AE10" s="18"/>
      <c r="AH10" s="4" t="s">
        <v>327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101"/>
      <c r="Z11" s="101"/>
      <c r="AA11" s="101"/>
      <c r="AB11" s="101"/>
      <c r="AC11" s="101"/>
      <c r="AD11" s="21"/>
      <c r="AE11" s="22"/>
      <c r="AH11" s="4" t="s">
        <v>328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101"/>
      <c r="Z12" s="101"/>
      <c r="AA12" s="101"/>
      <c r="AB12" s="101"/>
      <c r="AC12" s="10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113"/>
      <c r="Z13" s="113"/>
      <c r="AA13" s="113"/>
      <c r="AB13" s="113"/>
      <c r="AC13" s="11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264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148</v>
      </c>
      <c r="L15" s="116"/>
      <c r="M15" s="116"/>
      <c r="N15" s="116"/>
      <c r="O15" s="116"/>
      <c r="P15" s="116" t="s">
        <v>149</v>
      </c>
      <c r="Q15" s="116"/>
      <c r="R15" s="116"/>
      <c r="S15" s="116"/>
      <c r="T15" s="116"/>
      <c r="U15" s="11"/>
      <c r="V15" s="11"/>
      <c r="W15" s="94" t="s">
        <v>150</v>
      </c>
      <c r="X15" s="117"/>
      <c r="Y15" s="118"/>
      <c r="Z15" s="172"/>
      <c r="AA15" s="124"/>
      <c r="AB15" s="124"/>
      <c r="AC15" s="123" t="s">
        <v>149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152</v>
      </c>
      <c r="X17" s="117"/>
      <c r="Y17" s="118"/>
      <c r="Z17" s="172"/>
      <c r="AA17" s="124"/>
      <c r="AB17" s="124"/>
      <c r="AC17" s="123" t="s">
        <v>149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153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154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157</v>
      </c>
      <c r="X24" s="138"/>
      <c r="Y24" s="138" t="s">
        <v>158</v>
      </c>
      <c r="Z24" s="138"/>
      <c r="AA24" s="138"/>
      <c r="AB24" s="142" t="s">
        <v>159</v>
      </c>
      <c r="AC24" s="142"/>
      <c r="AD24" s="142"/>
      <c r="AE24" s="142"/>
    </row>
    <row r="25" spans="7:34" ht="14.4" customHeight="1" x14ac:dyDescent="0.2">
      <c r="G25" s="143" t="s">
        <v>160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177</v>
      </c>
      <c r="AB27" s="192"/>
      <c r="AC27" s="193"/>
      <c r="AD27" s="193"/>
      <c r="AE27" s="194"/>
    </row>
    <row r="28" spans="7:34" ht="14.4" customHeight="1" x14ac:dyDescent="0.2">
      <c r="G28" s="142" t="s">
        <v>154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157</v>
      </c>
      <c r="X28" s="138"/>
      <c r="Y28" s="138" t="s">
        <v>158</v>
      </c>
      <c r="Z28" s="138"/>
      <c r="AA28" s="138"/>
      <c r="AB28" s="142" t="s">
        <v>159</v>
      </c>
      <c r="AC28" s="142"/>
      <c r="AD28" s="142"/>
      <c r="AE28" s="142"/>
    </row>
    <row r="29" spans="7:34" ht="14.4" customHeight="1" x14ac:dyDescent="0.2">
      <c r="G29" s="151" t="s">
        <v>164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177</v>
      </c>
      <c r="AB31" s="192"/>
      <c r="AC31" s="193"/>
      <c r="AD31" s="193"/>
      <c r="AE31" s="194"/>
    </row>
    <row r="32" spans="7:34" ht="14.4" customHeight="1" x14ac:dyDescent="0.2">
      <c r="G32" s="138" t="s">
        <v>154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157</v>
      </c>
      <c r="X32" s="138"/>
      <c r="Y32" s="138" t="s">
        <v>158</v>
      </c>
      <c r="Z32" s="138"/>
      <c r="AA32" s="138"/>
      <c r="AB32" s="142" t="s">
        <v>159</v>
      </c>
      <c r="AC32" s="142"/>
      <c r="AD32" s="142"/>
      <c r="AE32" s="142"/>
    </row>
    <row r="33" spans="7:31" ht="14.4" customHeight="1" x14ac:dyDescent="0.2">
      <c r="G33" s="143" t="s">
        <v>165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177</v>
      </c>
      <c r="AB35" s="192"/>
      <c r="AC35" s="193"/>
      <c r="AD35" s="193"/>
      <c r="AE35" s="194"/>
    </row>
    <row r="36" spans="7:31" ht="14.4" customHeight="1" x14ac:dyDescent="0.2">
      <c r="G36" s="142" t="s">
        <v>154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157</v>
      </c>
      <c r="X36" s="138"/>
      <c r="Y36" s="138" t="s">
        <v>158</v>
      </c>
      <c r="Z36" s="138"/>
      <c r="AA36" s="138"/>
      <c r="AB36" s="142" t="s">
        <v>159</v>
      </c>
      <c r="AC36" s="142"/>
      <c r="AD36" s="142"/>
      <c r="AE36" s="142"/>
    </row>
    <row r="37" spans="7:31" ht="14.4" customHeight="1" x14ac:dyDescent="0.2">
      <c r="G37" s="151" t="s">
        <v>166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177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168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169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170</v>
      </c>
      <c r="H46" s="155"/>
      <c r="I46" s="155"/>
      <c r="J46" s="155"/>
      <c r="K46" s="155"/>
      <c r="L46" s="155"/>
      <c r="M46" s="155"/>
      <c r="N46" s="156" t="s">
        <v>171</v>
      </c>
      <c r="O46" s="156"/>
      <c r="P46" s="156"/>
      <c r="Q46" s="156"/>
      <c r="R46" s="156"/>
      <c r="S46" s="156"/>
      <c r="T46" s="156"/>
      <c r="U46" s="156"/>
      <c r="V46" s="157"/>
      <c r="W46" s="38" t="s">
        <v>172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173</v>
      </c>
      <c r="H48" s="158"/>
      <c r="I48" s="158"/>
      <c r="J48" s="158"/>
      <c r="K48" s="159" t="s">
        <v>174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135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147</v>
      </c>
      <c r="H53" s="95"/>
      <c r="I53" s="95"/>
      <c r="J53" s="96"/>
      <c r="K53" s="116" t="s">
        <v>176</v>
      </c>
      <c r="L53" s="116"/>
      <c r="M53" s="116"/>
      <c r="N53" s="116"/>
      <c r="O53" s="116"/>
      <c r="P53" s="116" t="s">
        <v>149</v>
      </c>
      <c r="Q53" s="116"/>
      <c r="R53" s="116"/>
      <c r="S53" s="116"/>
      <c r="T53" s="116"/>
      <c r="U53" s="11"/>
      <c r="V53" s="11"/>
      <c r="W53" s="94" t="s">
        <v>150</v>
      </c>
      <c r="X53" s="117"/>
      <c r="Y53" s="118"/>
      <c r="Z53" s="122"/>
      <c r="AA53" s="117"/>
      <c r="AB53" s="117"/>
      <c r="AC53" s="123" t="s">
        <v>149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151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152</v>
      </c>
      <c r="X55" s="117"/>
      <c r="Y55" s="118"/>
      <c r="Z55" s="122"/>
      <c r="AA55" s="117"/>
      <c r="AB55" s="117"/>
      <c r="AC55" s="123" t="s">
        <v>149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178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E0810-9B3E-48AA-8275-4596086655CD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127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06" t="str">
        <f>IFERROR(大会設定!B2,"")</f>
        <v>第37回愛媛県スイミングクラブ対抗水泳競技大会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106">
        <f>IFERROR(大会設定!B3,"")</f>
        <v>0</v>
      </c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130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131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132</v>
      </c>
      <c r="H9" s="111"/>
      <c r="I9" s="111"/>
      <c r="J9" s="112"/>
      <c r="K9" s="110" t="s">
        <v>133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134</v>
      </c>
      <c r="X9" s="111"/>
      <c r="Y9" s="111"/>
      <c r="Z9" s="111"/>
      <c r="AA9" s="111"/>
      <c r="AB9" s="111"/>
      <c r="AC9" s="111"/>
      <c r="AD9" s="111"/>
      <c r="AE9" s="112"/>
      <c r="AH9" s="4" t="s">
        <v>326</v>
      </c>
    </row>
    <row r="10" spans="7:34" ht="18" customHeight="1" x14ac:dyDescent="0.2">
      <c r="G10" s="85" t="s">
        <v>135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97" t="str">
        <f>IFERROR(VLOOKUP(I10,プログラムデータ!A:N,12,0),"")</f>
        <v/>
      </c>
      <c r="Z10" s="97"/>
      <c r="AA10" s="97"/>
      <c r="AB10" s="97"/>
      <c r="AC10" s="97"/>
      <c r="AD10" s="17"/>
      <c r="AE10" s="18"/>
      <c r="AH10" s="4" t="s">
        <v>327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101"/>
      <c r="Z11" s="101"/>
      <c r="AA11" s="101"/>
      <c r="AB11" s="101"/>
      <c r="AC11" s="101"/>
      <c r="AD11" s="21"/>
      <c r="AE11" s="22"/>
      <c r="AH11" s="4" t="s">
        <v>328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101"/>
      <c r="Z12" s="101"/>
      <c r="AA12" s="101"/>
      <c r="AB12" s="101"/>
      <c r="AC12" s="10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113"/>
      <c r="Z13" s="113"/>
      <c r="AA13" s="113"/>
      <c r="AB13" s="113"/>
      <c r="AC13" s="11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264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148</v>
      </c>
      <c r="L15" s="116"/>
      <c r="M15" s="116"/>
      <c r="N15" s="116"/>
      <c r="O15" s="116"/>
      <c r="P15" s="116" t="s">
        <v>149</v>
      </c>
      <c r="Q15" s="116"/>
      <c r="R15" s="116"/>
      <c r="S15" s="116"/>
      <c r="T15" s="116"/>
      <c r="U15" s="11"/>
      <c r="V15" s="11"/>
      <c r="W15" s="94" t="s">
        <v>150</v>
      </c>
      <c r="X15" s="117"/>
      <c r="Y15" s="118"/>
      <c r="Z15" s="172"/>
      <c r="AA15" s="124"/>
      <c r="AB15" s="124"/>
      <c r="AC15" s="123" t="s">
        <v>149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152</v>
      </c>
      <c r="X17" s="117"/>
      <c r="Y17" s="118"/>
      <c r="Z17" s="172"/>
      <c r="AA17" s="124"/>
      <c r="AB17" s="124"/>
      <c r="AC17" s="123" t="s">
        <v>149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153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154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157</v>
      </c>
      <c r="X24" s="138"/>
      <c r="Y24" s="138" t="s">
        <v>158</v>
      </c>
      <c r="Z24" s="138"/>
      <c r="AA24" s="138"/>
      <c r="AB24" s="142" t="s">
        <v>159</v>
      </c>
      <c r="AC24" s="142"/>
      <c r="AD24" s="142"/>
      <c r="AE24" s="142"/>
    </row>
    <row r="25" spans="7:34" ht="14.4" customHeight="1" x14ac:dyDescent="0.2">
      <c r="G25" s="143" t="s">
        <v>160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177</v>
      </c>
      <c r="AB27" s="192"/>
      <c r="AC27" s="193"/>
      <c r="AD27" s="193"/>
      <c r="AE27" s="194"/>
    </row>
    <row r="28" spans="7:34" ht="14.4" customHeight="1" x14ac:dyDescent="0.2">
      <c r="G28" s="142" t="s">
        <v>154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157</v>
      </c>
      <c r="X28" s="138"/>
      <c r="Y28" s="138" t="s">
        <v>158</v>
      </c>
      <c r="Z28" s="138"/>
      <c r="AA28" s="138"/>
      <c r="AB28" s="142" t="s">
        <v>159</v>
      </c>
      <c r="AC28" s="142"/>
      <c r="AD28" s="142"/>
      <c r="AE28" s="142"/>
    </row>
    <row r="29" spans="7:34" ht="14.4" customHeight="1" x14ac:dyDescent="0.2">
      <c r="G29" s="151" t="s">
        <v>164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177</v>
      </c>
      <c r="AB31" s="192"/>
      <c r="AC31" s="193"/>
      <c r="AD31" s="193"/>
      <c r="AE31" s="194"/>
    </row>
    <row r="32" spans="7:34" ht="14.4" customHeight="1" x14ac:dyDescent="0.2">
      <c r="G32" s="138" t="s">
        <v>154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157</v>
      </c>
      <c r="X32" s="138"/>
      <c r="Y32" s="138" t="s">
        <v>158</v>
      </c>
      <c r="Z32" s="138"/>
      <c r="AA32" s="138"/>
      <c r="AB32" s="142" t="s">
        <v>159</v>
      </c>
      <c r="AC32" s="142"/>
      <c r="AD32" s="142"/>
      <c r="AE32" s="142"/>
    </row>
    <row r="33" spans="7:31" ht="14.4" customHeight="1" x14ac:dyDescent="0.2">
      <c r="G33" s="143" t="s">
        <v>165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177</v>
      </c>
      <c r="AB35" s="192"/>
      <c r="AC35" s="193"/>
      <c r="AD35" s="193"/>
      <c r="AE35" s="194"/>
    </row>
    <row r="36" spans="7:31" ht="14.4" customHeight="1" x14ac:dyDescent="0.2">
      <c r="G36" s="142" t="s">
        <v>154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157</v>
      </c>
      <c r="X36" s="138"/>
      <c r="Y36" s="138" t="s">
        <v>158</v>
      </c>
      <c r="Z36" s="138"/>
      <c r="AA36" s="138"/>
      <c r="AB36" s="142" t="s">
        <v>159</v>
      </c>
      <c r="AC36" s="142"/>
      <c r="AD36" s="142"/>
      <c r="AE36" s="142"/>
    </row>
    <row r="37" spans="7:31" ht="14.4" customHeight="1" x14ac:dyDescent="0.2">
      <c r="G37" s="151" t="s">
        <v>166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177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168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169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170</v>
      </c>
      <c r="H46" s="155"/>
      <c r="I46" s="155"/>
      <c r="J46" s="155"/>
      <c r="K46" s="155"/>
      <c r="L46" s="155"/>
      <c r="M46" s="155"/>
      <c r="N46" s="156" t="s">
        <v>171</v>
      </c>
      <c r="O46" s="156"/>
      <c r="P46" s="156"/>
      <c r="Q46" s="156"/>
      <c r="R46" s="156"/>
      <c r="S46" s="156"/>
      <c r="T46" s="156"/>
      <c r="U46" s="156"/>
      <c r="V46" s="157"/>
      <c r="W46" s="38" t="s">
        <v>172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173</v>
      </c>
      <c r="H48" s="158"/>
      <c r="I48" s="158"/>
      <c r="J48" s="158"/>
      <c r="K48" s="159" t="s">
        <v>174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135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147</v>
      </c>
      <c r="H53" s="95"/>
      <c r="I53" s="95"/>
      <c r="J53" s="96"/>
      <c r="K53" s="116" t="s">
        <v>176</v>
      </c>
      <c r="L53" s="116"/>
      <c r="M53" s="116"/>
      <c r="N53" s="116"/>
      <c r="O53" s="116"/>
      <c r="P53" s="116" t="s">
        <v>149</v>
      </c>
      <c r="Q53" s="116"/>
      <c r="R53" s="116"/>
      <c r="S53" s="116"/>
      <c r="T53" s="116"/>
      <c r="U53" s="11"/>
      <c r="V53" s="11"/>
      <c r="W53" s="94" t="s">
        <v>150</v>
      </c>
      <c r="X53" s="117"/>
      <c r="Y53" s="118"/>
      <c r="Z53" s="122"/>
      <c r="AA53" s="117"/>
      <c r="AB53" s="117"/>
      <c r="AC53" s="123" t="s">
        <v>149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151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152</v>
      </c>
      <c r="X55" s="117"/>
      <c r="Y55" s="118"/>
      <c r="Z55" s="122"/>
      <c r="AA55" s="117"/>
      <c r="AB55" s="117"/>
      <c r="AC55" s="123" t="s">
        <v>149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178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4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M4:AD4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EC11B-5762-4612-8969-5FE5C05F3FBE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127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06" t="str">
        <f>IFERROR(大会設定!B2,"")</f>
        <v>第37回愛媛県スイミングクラブ対抗水泳競技大会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130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131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132</v>
      </c>
      <c r="H9" s="111"/>
      <c r="I9" s="111"/>
      <c r="J9" s="112"/>
      <c r="K9" s="110" t="s">
        <v>133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134</v>
      </c>
      <c r="X9" s="111"/>
      <c r="Y9" s="111"/>
      <c r="Z9" s="111"/>
      <c r="AA9" s="111"/>
      <c r="AB9" s="111"/>
      <c r="AC9" s="111"/>
      <c r="AD9" s="111"/>
      <c r="AE9" s="112"/>
      <c r="AH9" s="4" t="s">
        <v>326</v>
      </c>
    </row>
    <row r="10" spans="7:34" ht="18" customHeight="1" x14ac:dyDescent="0.2">
      <c r="G10" s="85" t="s">
        <v>135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97" t="str">
        <f>IFERROR(VLOOKUP(I10,プログラムデータ!A:N,12,0),"")</f>
        <v/>
      </c>
      <c r="Z10" s="97"/>
      <c r="AA10" s="97"/>
      <c r="AB10" s="97"/>
      <c r="AC10" s="97"/>
      <c r="AD10" s="17"/>
      <c r="AE10" s="18"/>
      <c r="AH10" s="4" t="s">
        <v>327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101"/>
      <c r="Z11" s="101"/>
      <c r="AA11" s="101"/>
      <c r="AB11" s="101"/>
      <c r="AC11" s="101"/>
      <c r="AD11" s="21"/>
      <c r="AE11" s="22"/>
      <c r="AH11" s="4" t="s">
        <v>328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101"/>
      <c r="Z12" s="101"/>
      <c r="AA12" s="101"/>
      <c r="AB12" s="101"/>
      <c r="AC12" s="10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113"/>
      <c r="Z13" s="113"/>
      <c r="AA13" s="113"/>
      <c r="AB13" s="113"/>
      <c r="AC13" s="11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264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148</v>
      </c>
      <c r="L15" s="116"/>
      <c r="M15" s="116"/>
      <c r="N15" s="116"/>
      <c r="O15" s="116"/>
      <c r="P15" s="116" t="s">
        <v>149</v>
      </c>
      <c r="Q15" s="116"/>
      <c r="R15" s="116"/>
      <c r="S15" s="116"/>
      <c r="T15" s="116"/>
      <c r="U15" s="11"/>
      <c r="V15" s="11"/>
      <c r="W15" s="94" t="s">
        <v>150</v>
      </c>
      <c r="X15" s="117"/>
      <c r="Y15" s="118"/>
      <c r="Z15" s="172"/>
      <c r="AA15" s="124"/>
      <c r="AB15" s="124"/>
      <c r="AC15" s="123" t="s">
        <v>149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152</v>
      </c>
      <c r="X17" s="117"/>
      <c r="Y17" s="118"/>
      <c r="Z17" s="172"/>
      <c r="AA17" s="124"/>
      <c r="AB17" s="124"/>
      <c r="AC17" s="123" t="s">
        <v>149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153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154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157</v>
      </c>
      <c r="X24" s="138"/>
      <c r="Y24" s="138" t="s">
        <v>158</v>
      </c>
      <c r="Z24" s="138"/>
      <c r="AA24" s="138"/>
      <c r="AB24" s="142" t="s">
        <v>159</v>
      </c>
      <c r="AC24" s="142"/>
      <c r="AD24" s="142"/>
      <c r="AE24" s="142"/>
    </row>
    <row r="25" spans="7:34" ht="14.4" customHeight="1" x14ac:dyDescent="0.2">
      <c r="G25" s="143" t="s">
        <v>160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177</v>
      </c>
      <c r="AB27" s="192"/>
      <c r="AC27" s="193"/>
      <c r="AD27" s="193"/>
      <c r="AE27" s="194"/>
    </row>
    <row r="28" spans="7:34" ht="14.4" customHeight="1" x14ac:dyDescent="0.2">
      <c r="G28" s="142" t="s">
        <v>154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157</v>
      </c>
      <c r="X28" s="138"/>
      <c r="Y28" s="138" t="s">
        <v>158</v>
      </c>
      <c r="Z28" s="138"/>
      <c r="AA28" s="138"/>
      <c r="AB28" s="142" t="s">
        <v>159</v>
      </c>
      <c r="AC28" s="142"/>
      <c r="AD28" s="142"/>
      <c r="AE28" s="142"/>
    </row>
    <row r="29" spans="7:34" ht="14.4" customHeight="1" x14ac:dyDescent="0.2">
      <c r="G29" s="151" t="s">
        <v>164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177</v>
      </c>
      <c r="AB31" s="192"/>
      <c r="AC31" s="193"/>
      <c r="AD31" s="193"/>
      <c r="AE31" s="194"/>
    </row>
    <row r="32" spans="7:34" ht="14.4" customHeight="1" x14ac:dyDescent="0.2">
      <c r="G32" s="138" t="s">
        <v>154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157</v>
      </c>
      <c r="X32" s="138"/>
      <c r="Y32" s="138" t="s">
        <v>158</v>
      </c>
      <c r="Z32" s="138"/>
      <c r="AA32" s="138"/>
      <c r="AB32" s="142" t="s">
        <v>159</v>
      </c>
      <c r="AC32" s="142"/>
      <c r="AD32" s="142"/>
      <c r="AE32" s="142"/>
    </row>
    <row r="33" spans="7:31" ht="14.4" customHeight="1" x14ac:dyDescent="0.2">
      <c r="G33" s="143" t="s">
        <v>165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177</v>
      </c>
      <c r="AB35" s="192"/>
      <c r="AC35" s="193"/>
      <c r="AD35" s="193"/>
      <c r="AE35" s="194"/>
    </row>
    <row r="36" spans="7:31" ht="14.4" customHeight="1" x14ac:dyDescent="0.2">
      <c r="G36" s="142" t="s">
        <v>154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157</v>
      </c>
      <c r="X36" s="138"/>
      <c r="Y36" s="138" t="s">
        <v>158</v>
      </c>
      <c r="Z36" s="138"/>
      <c r="AA36" s="138"/>
      <c r="AB36" s="142" t="s">
        <v>159</v>
      </c>
      <c r="AC36" s="142"/>
      <c r="AD36" s="142"/>
      <c r="AE36" s="142"/>
    </row>
    <row r="37" spans="7:31" ht="14.4" customHeight="1" x14ac:dyDescent="0.2">
      <c r="G37" s="151" t="s">
        <v>166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177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168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169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170</v>
      </c>
      <c r="H46" s="155"/>
      <c r="I46" s="155"/>
      <c r="J46" s="155"/>
      <c r="K46" s="155"/>
      <c r="L46" s="155"/>
      <c r="M46" s="155"/>
      <c r="N46" s="156" t="s">
        <v>171</v>
      </c>
      <c r="O46" s="156"/>
      <c r="P46" s="156"/>
      <c r="Q46" s="156"/>
      <c r="R46" s="156"/>
      <c r="S46" s="156"/>
      <c r="T46" s="156"/>
      <c r="U46" s="156"/>
      <c r="V46" s="157"/>
      <c r="W46" s="38" t="s">
        <v>172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173</v>
      </c>
      <c r="H48" s="158"/>
      <c r="I48" s="158"/>
      <c r="J48" s="158"/>
      <c r="K48" s="159" t="s">
        <v>174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135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147</v>
      </c>
      <c r="H53" s="95"/>
      <c r="I53" s="95"/>
      <c r="J53" s="96"/>
      <c r="K53" s="116" t="s">
        <v>176</v>
      </c>
      <c r="L53" s="116"/>
      <c r="M53" s="116"/>
      <c r="N53" s="116"/>
      <c r="O53" s="116"/>
      <c r="P53" s="116" t="s">
        <v>149</v>
      </c>
      <c r="Q53" s="116"/>
      <c r="R53" s="116"/>
      <c r="S53" s="116"/>
      <c r="T53" s="116"/>
      <c r="U53" s="11"/>
      <c r="V53" s="11"/>
      <c r="W53" s="94" t="s">
        <v>150</v>
      </c>
      <c r="X53" s="117"/>
      <c r="Y53" s="118"/>
      <c r="Z53" s="122"/>
      <c r="AA53" s="117"/>
      <c r="AB53" s="117"/>
      <c r="AC53" s="123" t="s">
        <v>149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151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152</v>
      </c>
      <c r="X55" s="117"/>
      <c r="Y55" s="118"/>
      <c r="Z55" s="122"/>
      <c r="AA55" s="117"/>
      <c r="AB55" s="117"/>
      <c r="AC55" s="123" t="s">
        <v>149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178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850D-E8EC-449C-B078-7DCADA60F534}">
  <dimension ref="A1:O5001"/>
  <sheetViews>
    <sheetView showZeros="0" zoomScale="106" zoomScaleNormal="106" workbookViewId="0">
      <selection activeCell="A12" sqref="A12"/>
    </sheetView>
  </sheetViews>
  <sheetFormatPr defaultRowHeight="13.2" x14ac:dyDescent="0.2"/>
  <cols>
    <col min="1" max="1" width="9" customWidth="1"/>
    <col min="3" max="3" width="23.88671875" customWidth="1"/>
    <col min="4" max="4" width="13" customWidth="1"/>
    <col min="7" max="7" width="11.33203125" customWidth="1"/>
    <col min="8" max="10" width="9" customWidth="1"/>
    <col min="11" max="11" width="17.21875" customWidth="1"/>
    <col min="12" max="12" width="40.21875" customWidth="1"/>
    <col min="14" max="14" width="9" customWidth="1"/>
  </cols>
  <sheetData>
    <row r="1" spans="1:15" s="48" customFormat="1" x14ac:dyDescent="0.2">
      <c r="A1" s="46" t="s">
        <v>111</v>
      </c>
      <c r="B1" s="46" t="s">
        <v>80</v>
      </c>
      <c r="C1" s="46" t="s">
        <v>323</v>
      </c>
      <c r="D1" s="46" t="s">
        <v>324</v>
      </c>
      <c r="E1" s="46" t="s">
        <v>176</v>
      </c>
      <c r="F1" s="46" t="s">
        <v>332</v>
      </c>
      <c r="G1" s="47" t="s">
        <v>277</v>
      </c>
      <c r="H1" s="47" t="s">
        <v>319</v>
      </c>
      <c r="I1" s="47" t="s">
        <v>320</v>
      </c>
      <c r="J1" s="47" t="s">
        <v>321</v>
      </c>
      <c r="K1" s="47" t="s">
        <v>322</v>
      </c>
      <c r="N1" s="46" t="s">
        <v>111</v>
      </c>
    </row>
    <row r="2" spans="1:15" x14ac:dyDescent="0.2">
      <c r="A2">
        <f>IFERROR(VLOOKUP(N2,プログラム!B:C,2,0),"")</f>
        <v>9</v>
      </c>
      <c r="B2" t="str">
        <f>IFERROR(IF(OR(M2=6,M2=7),O2,""),"")</f>
        <v/>
      </c>
      <c r="C2" t="str">
        <f>IFERROR(VLOOKUP(B2,チーム番号!E:F,2,0),"")</f>
        <v/>
      </c>
      <c r="D2">
        <f>IFERROR(VLOOKUP(N2,プログラム!B:C,2,0),"")</f>
        <v>9</v>
      </c>
      <c r="E2">
        <f>IFERROR(記録__2[[#This Row],[組]],"")</f>
        <v>1</v>
      </c>
      <c r="F2">
        <f>IFERROR(記録__2[[#This Row],[水路]],"")</f>
        <v>1</v>
      </c>
      <c r="G2" t="str">
        <f>IFERROR(VLOOKUP(D2,プログラムデータ!A:N,12,0),"")</f>
        <v>13～14歳</v>
      </c>
      <c r="H2" t="str">
        <f>IFERROR(VLOOKUP(D2,プログラムデータ!A:N,13,0),"")</f>
        <v>女子</v>
      </c>
      <c r="I2" t="str">
        <f>IFERROR(VLOOKUP(D2,プログラムデータ!A:N,11,0),"")</f>
        <v>4×100m</v>
      </c>
      <c r="J2" t="str">
        <f>IFERROR(VLOOKUP(D2,プログラムデータ!A:N,10,0),"")</f>
        <v>個人メドレー</v>
      </c>
      <c r="K2" t="str">
        <f>IFERROR(VLOOKUP(D2,プログラムデータ!A:N,14,0),"")</f>
        <v>タイム決勝</v>
      </c>
      <c r="L2" t="str">
        <f>CONCATENATE(G2," ",H2," ",I2," ",J2," ",K2)</f>
        <v>13～14歳 女子 4×100m 個人メドレー タイム決勝</v>
      </c>
      <c r="M2">
        <f>IFERROR(VLOOKUP(J2,色々!M:P,4,0),"")</f>
        <v>5</v>
      </c>
      <c r="N2">
        <f>IFERROR(記録__2[[#This Row],[競技番号]],"")</f>
        <v>1</v>
      </c>
      <c r="O2">
        <f>IFERROR(記録__2[[#This Row],[選手番号]],"")</f>
        <v>0</v>
      </c>
    </row>
    <row r="3" spans="1:15" x14ac:dyDescent="0.2">
      <c r="A3">
        <f>IFERROR(VLOOKUP(N3,プログラム!B:C,2,0),"")</f>
        <v>9</v>
      </c>
      <c r="B3" t="str">
        <f t="shared" ref="B3:B66" si="0">IFERROR(IF(OR(M3=6,M3=7),O3,""),"")</f>
        <v/>
      </c>
      <c r="C3" t="str">
        <f>IFERROR(VLOOKUP(B3,チーム番号!E:F,2,0),"")</f>
        <v/>
      </c>
      <c r="D3">
        <f>IFERROR(VLOOKUP(N3,プログラム!B:C,2,0),"")</f>
        <v>9</v>
      </c>
      <c r="E3">
        <f>IFERROR(記録__2[[#This Row],[組]],"")</f>
        <v>1</v>
      </c>
      <c r="F3">
        <f>IFERROR(記録__2[[#This Row],[水路]],"")</f>
        <v>2</v>
      </c>
      <c r="G3" t="str">
        <f>IFERROR(VLOOKUP(D3,プログラムデータ!A:N,12,0),"")</f>
        <v>13～14歳</v>
      </c>
      <c r="H3" t="str">
        <f>IFERROR(VLOOKUP(D3,プログラムデータ!A:N,13,0),"")</f>
        <v>女子</v>
      </c>
      <c r="I3" t="str">
        <f>IFERROR(VLOOKUP(D3,プログラムデータ!A:N,11,0),"")</f>
        <v>4×100m</v>
      </c>
      <c r="J3" t="str">
        <f>IFERROR(VLOOKUP(D3,プログラムデータ!A:N,10,0),"")</f>
        <v>個人メドレー</v>
      </c>
      <c r="K3" t="str">
        <f>IFERROR(VLOOKUP(D3,プログラムデータ!A:N,14,0),"")</f>
        <v>タイム決勝</v>
      </c>
      <c r="L3" t="str">
        <f t="shared" ref="L3:L66" si="1">CONCATENATE(G3," ",H3," ",I3," ",J3," ",K3)</f>
        <v>13～14歳 女子 4×100m 個人メドレー タイム決勝</v>
      </c>
      <c r="M3">
        <f>IFERROR(VLOOKUP(J3,色々!M:P,4,0),"")</f>
        <v>5</v>
      </c>
      <c r="N3">
        <f>IFERROR(記録__2[[#This Row],[競技番号]],"")</f>
        <v>1</v>
      </c>
      <c r="O3">
        <f>IFERROR(記録__2[[#This Row],[選手番号]],"")</f>
        <v>0</v>
      </c>
    </row>
    <row r="4" spans="1:15" x14ac:dyDescent="0.2">
      <c r="A4">
        <f>IFERROR(VLOOKUP(N4,プログラム!B:C,2,0),"")</f>
        <v>9</v>
      </c>
      <c r="B4" t="str">
        <f t="shared" si="0"/>
        <v/>
      </c>
      <c r="C4" t="str">
        <f>IFERROR(VLOOKUP(B4,チーム番号!E:F,2,0),"")</f>
        <v/>
      </c>
      <c r="D4">
        <f>IFERROR(VLOOKUP(N4,プログラム!B:C,2,0),"")</f>
        <v>9</v>
      </c>
      <c r="E4">
        <f>IFERROR(記録__2[[#This Row],[組]],"")</f>
        <v>1</v>
      </c>
      <c r="F4">
        <f>IFERROR(記録__2[[#This Row],[水路]],"")</f>
        <v>3</v>
      </c>
      <c r="G4" t="str">
        <f>IFERROR(VLOOKUP(D4,プログラムデータ!A:N,12,0),"")</f>
        <v>13～14歳</v>
      </c>
      <c r="H4" t="str">
        <f>IFERROR(VLOOKUP(D4,プログラムデータ!A:N,13,0),"")</f>
        <v>女子</v>
      </c>
      <c r="I4" t="str">
        <f>IFERROR(VLOOKUP(D4,プログラムデータ!A:N,11,0),"")</f>
        <v>4×100m</v>
      </c>
      <c r="J4" t="str">
        <f>IFERROR(VLOOKUP(D4,プログラムデータ!A:N,10,0),"")</f>
        <v>個人メドレー</v>
      </c>
      <c r="K4" t="str">
        <f>IFERROR(VLOOKUP(D4,プログラムデータ!A:N,14,0),"")</f>
        <v>タイム決勝</v>
      </c>
      <c r="L4" t="str">
        <f t="shared" si="1"/>
        <v>13～14歳 女子 4×100m 個人メドレー タイム決勝</v>
      </c>
      <c r="M4">
        <f>IFERROR(VLOOKUP(J4,色々!M:P,4,0),"")</f>
        <v>5</v>
      </c>
      <c r="N4">
        <f>IFERROR(記録__2[[#This Row],[競技番号]],"")</f>
        <v>1</v>
      </c>
      <c r="O4">
        <f>IFERROR(記録__2[[#This Row],[選手番号]],"")</f>
        <v>24</v>
      </c>
    </row>
    <row r="5" spans="1:15" x14ac:dyDescent="0.2">
      <c r="A5">
        <f>IFERROR(VLOOKUP(N5,プログラム!B:C,2,0),"")</f>
        <v>9</v>
      </c>
      <c r="B5" t="str">
        <f t="shared" si="0"/>
        <v/>
      </c>
      <c r="C5" t="str">
        <f>IFERROR(VLOOKUP(B5,チーム番号!E:F,2,0),"")</f>
        <v/>
      </c>
      <c r="D5">
        <f>IFERROR(VLOOKUP(N5,プログラム!B:C,2,0),"")</f>
        <v>9</v>
      </c>
      <c r="E5">
        <f>IFERROR(記録__2[[#This Row],[組]],"")</f>
        <v>1</v>
      </c>
      <c r="F5">
        <f>IFERROR(記録__2[[#This Row],[水路]],"")</f>
        <v>4</v>
      </c>
      <c r="G5" t="str">
        <f>IFERROR(VLOOKUP(D5,プログラムデータ!A:N,12,0),"")</f>
        <v>13～14歳</v>
      </c>
      <c r="H5" t="str">
        <f>IFERROR(VLOOKUP(D5,プログラムデータ!A:N,13,0),"")</f>
        <v>女子</v>
      </c>
      <c r="I5" t="str">
        <f>IFERROR(VLOOKUP(D5,プログラムデータ!A:N,11,0),"")</f>
        <v>4×100m</v>
      </c>
      <c r="J5" t="str">
        <f>IFERROR(VLOOKUP(D5,プログラムデータ!A:N,10,0),"")</f>
        <v>個人メドレー</v>
      </c>
      <c r="K5" t="str">
        <f>IFERROR(VLOOKUP(D5,プログラムデータ!A:N,14,0),"")</f>
        <v>タイム決勝</v>
      </c>
      <c r="L5" t="str">
        <f t="shared" si="1"/>
        <v>13～14歳 女子 4×100m 個人メドレー タイム決勝</v>
      </c>
      <c r="M5">
        <f>IFERROR(VLOOKUP(J5,色々!M:P,4,0),"")</f>
        <v>5</v>
      </c>
      <c r="N5">
        <f>IFERROR(記録__2[[#This Row],[競技番号]],"")</f>
        <v>1</v>
      </c>
      <c r="O5">
        <f>IFERROR(記録__2[[#This Row],[選手番号]],"")</f>
        <v>191</v>
      </c>
    </row>
    <row r="6" spans="1:15" x14ac:dyDescent="0.2">
      <c r="A6">
        <f>IFERROR(VLOOKUP(N6,プログラム!B:C,2,0),"")</f>
        <v>9</v>
      </c>
      <c r="B6" t="str">
        <f t="shared" si="0"/>
        <v/>
      </c>
      <c r="C6" t="str">
        <f>IFERROR(VLOOKUP(B6,チーム番号!E:F,2,0),"")</f>
        <v/>
      </c>
      <c r="D6">
        <f>IFERROR(VLOOKUP(N6,プログラム!B:C,2,0),"")</f>
        <v>9</v>
      </c>
      <c r="E6">
        <f>IFERROR(記録__2[[#This Row],[組]],"")</f>
        <v>1</v>
      </c>
      <c r="F6">
        <f>IFERROR(記録__2[[#This Row],[水路]],"")</f>
        <v>5</v>
      </c>
      <c r="G6" t="str">
        <f>IFERROR(VLOOKUP(D6,プログラムデータ!A:N,12,0),"")</f>
        <v>13～14歳</v>
      </c>
      <c r="H6" t="str">
        <f>IFERROR(VLOOKUP(D6,プログラムデータ!A:N,13,0),"")</f>
        <v>女子</v>
      </c>
      <c r="I6" t="str">
        <f>IFERROR(VLOOKUP(D6,プログラムデータ!A:N,11,0),"")</f>
        <v>4×100m</v>
      </c>
      <c r="J6" t="str">
        <f>IFERROR(VLOOKUP(D6,プログラムデータ!A:N,10,0),"")</f>
        <v>個人メドレー</v>
      </c>
      <c r="K6" t="str">
        <f>IFERROR(VLOOKUP(D6,プログラムデータ!A:N,14,0),"")</f>
        <v>タイム決勝</v>
      </c>
      <c r="L6" t="str">
        <f t="shared" si="1"/>
        <v>13～14歳 女子 4×100m 個人メドレー タイム決勝</v>
      </c>
      <c r="M6">
        <f>IFERROR(VLOOKUP(J6,色々!M:P,4,0),"")</f>
        <v>5</v>
      </c>
      <c r="N6">
        <f>IFERROR(記録__2[[#This Row],[競技番号]],"")</f>
        <v>1</v>
      </c>
      <c r="O6">
        <f>IFERROR(記録__2[[#This Row],[選手番号]],"")</f>
        <v>22</v>
      </c>
    </row>
    <row r="7" spans="1:15" x14ac:dyDescent="0.2">
      <c r="A7">
        <f>IFERROR(VLOOKUP(N7,プログラム!B:C,2,0),"")</f>
        <v>9</v>
      </c>
      <c r="B7" t="str">
        <f t="shared" si="0"/>
        <v/>
      </c>
      <c r="C7" t="str">
        <f>IFERROR(VLOOKUP(B7,チーム番号!E:F,2,0),"")</f>
        <v/>
      </c>
      <c r="D7">
        <f>IFERROR(VLOOKUP(N7,プログラム!B:C,2,0),"")</f>
        <v>9</v>
      </c>
      <c r="E7">
        <f>IFERROR(記録__2[[#This Row],[組]],"")</f>
        <v>1</v>
      </c>
      <c r="F7">
        <f>IFERROR(記録__2[[#This Row],[水路]],"")</f>
        <v>6</v>
      </c>
      <c r="G7" t="str">
        <f>IFERROR(VLOOKUP(D7,プログラムデータ!A:N,12,0),"")</f>
        <v>13～14歳</v>
      </c>
      <c r="H7" t="str">
        <f>IFERROR(VLOOKUP(D7,プログラムデータ!A:N,13,0),"")</f>
        <v>女子</v>
      </c>
      <c r="I7" t="str">
        <f>IFERROR(VLOOKUP(D7,プログラムデータ!A:N,11,0),"")</f>
        <v>4×100m</v>
      </c>
      <c r="J7" t="str">
        <f>IFERROR(VLOOKUP(D7,プログラムデータ!A:N,10,0),"")</f>
        <v>個人メドレー</v>
      </c>
      <c r="K7" t="str">
        <f>IFERROR(VLOOKUP(D7,プログラムデータ!A:N,14,0),"")</f>
        <v>タイム決勝</v>
      </c>
      <c r="L7" t="str">
        <f t="shared" si="1"/>
        <v>13～14歳 女子 4×100m 個人メドレー タイム決勝</v>
      </c>
      <c r="M7">
        <f>IFERROR(VLOOKUP(J7,色々!M:P,4,0),"")</f>
        <v>5</v>
      </c>
      <c r="N7">
        <f>IFERROR(記録__2[[#This Row],[競技番号]],"")</f>
        <v>1</v>
      </c>
      <c r="O7">
        <f>IFERROR(記録__2[[#This Row],[選手番号]],"")</f>
        <v>0</v>
      </c>
    </row>
    <row r="8" spans="1:15" x14ac:dyDescent="0.2">
      <c r="A8">
        <f>IFERROR(VLOOKUP(N8,プログラム!B:C,2,0),"")</f>
        <v>9</v>
      </c>
      <c r="B8" t="str">
        <f t="shared" si="0"/>
        <v/>
      </c>
      <c r="C8" t="str">
        <f>IFERROR(VLOOKUP(B8,チーム番号!E:F,2,0),"")</f>
        <v/>
      </c>
      <c r="D8">
        <f>IFERROR(VLOOKUP(N8,プログラム!B:C,2,0),"")</f>
        <v>9</v>
      </c>
      <c r="E8">
        <f>IFERROR(記録__2[[#This Row],[組]],"")</f>
        <v>1</v>
      </c>
      <c r="F8">
        <f>IFERROR(記録__2[[#This Row],[水路]],"")</f>
        <v>7</v>
      </c>
      <c r="G8" t="str">
        <f>IFERROR(VLOOKUP(D8,プログラムデータ!A:N,12,0),"")</f>
        <v>13～14歳</v>
      </c>
      <c r="H8" t="str">
        <f>IFERROR(VLOOKUP(D8,プログラムデータ!A:N,13,0),"")</f>
        <v>女子</v>
      </c>
      <c r="I8" t="str">
        <f>IFERROR(VLOOKUP(D8,プログラムデータ!A:N,11,0),"")</f>
        <v>4×100m</v>
      </c>
      <c r="J8" t="str">
        <f>IFERROR(VLOOKUP(D8,プログラムデータ!A:N,10,0),"")</f>
        <v>個人メドレー</v>
      </c>
      <c r="K8" t="str">
        <f>IFERROR(VLOOKUP(D8,プログラムデータ!A:N,14,0),"")</f>
        <v>タイム決勝</v>
      </c>
      <c r="L8" t="str">
        <f t="shared" si="1"/>
        <v>13～14歳 女子 4×100m 個人メドレー タイム決勝</v>
      </c>
      <c r="M8">
        <f>IFERROR(VLOOKUP(J8,色々!M:P,4,0),"")</f>
        <v>5</v>
      </c>
      <c r="N8">
        <f>IFERROR(記録__2[[#This Row],[競技番号]],"")</f>
        <v>1</v>
      </c>
      <c r="O8">
        <f>IFERROR(記録__2[[#This Row],[選手番号]],"")</f>
        <v>0</v>
      </c>
    </row>
    <row r="9" spans="1:15" x14ac:dyDescent="0.2">
      <c r="A9">
        <f>IFERROR(VLOOKUP(N9,プログラム!B:C,2,0),"")</f>
        <v>9</v>
      </c>
      <c r="B9" t="str">
        <f t="shared" si="0"/>
        <v/>
      </c>
      <c r="C9" t="str">
        <f>IFERROR(VLOOKUP(B9,チーム番号!E:F,2,0),"")</f>
        <v/>
      </c>
      <c r="D9">
        <f>IFERROR(VLOOKUP(N9,プログラム!B:C,2,0),"")</f>
        <v>9</v>
      </c>
      <c r="E9">
        <f>IFERROR(記録__2[[#This Row],[組]],"")</f>
        <v>1</v>
      </c>
      <c r="F9">
        <f>IFERROR(記録__2[[#This Row],[水路]],"")</f>
        <v>8</v>
      </c>
      <c r="G9" t="str">
        <f>IFERROR(VLOOKUP(D9,プログラムデータ!A:N,12,0),"")</f>
        <v>13～14歳</v>
      </c>
      <c r="H9" t="str">
        <f>IFERROR(VLOOKUP(D9,プログラムデータ!A:N,13,0),"")</f>
        <v>女子</v>
      </c>
      <c r="I9" t="str">
        <f>IFERROR(VLOOKUP(D9,プログラムデータ!A:N,11,0),"")</f>
        <v>4×100m</v>
      </c>
      <c r="J9" t="str">
        <f>IFERROR(VLOOKUP(D9,プログラムデータ!A:N,10,0),"")</f>
        <v>個人メドレー</v>
      </c>
      <c r="K9" t="str">
        <f>IFERROR(VLOOKUP(D9,プログラムデータ!A:N,14,0),"")</f>
        <v>タイム決勝</v>
      </c>
      <c r="L9" t="str">
        <f t="shared" si="1"/>
        <v>13～14歳 女子 4×100m 個人メドレー タイム決勝</v>
      </c>
      <c r="M9">
        <f>IFERROR(VLOOKUP(J9,色々!M:P,4,0),"")</f>
        <v>5</v>
      </c>
      <c r="N9">
        <f>IFERROR(記録__2[[#This Row],[競技番号]],"")</f>
        <v>1</v>
      </c>
      <c r="O9">
        <f>IFERROR(記録__2[[#This Row],[選手番号]],"")</f>
        <v>0</v>
      </c>
    </row>
    <row r="10" spans="1:15" x14ac:dyDescent="0.2">
      <c r="A10">
        <f>IFERROR(VLOOKUP(N10,プログラム!B:C,2,0),"")</f>
        <v>10</v>
      </c>
      <c r="B10" t="str">
        <f t="shared" si="0"/>
        <v/>
      </c>
      <c r="C10" t="str">
        <f>IFERROR(VLOOKUP(B10,チーム番号!E:F,2,0),"")</f>
        <v/>
      </c>
      <c r="D10">
        <f>IFERROR(VLOOKUP(N10,プログラム!B:C,2,0),"")</f>
        <v>10</v>
      </c>
      <c r="E10">
        <f>IFERROR(記録__2[[#This Row],[組]],"")</f>
        <v>1</v>
      </c>
      <c r="F10">
        <f>IFERROR(記録__2[[#This Row],[水路]],"")</f>
        <v>1</v>
      </c>
      <c r="G10" t="str">
        <f>IFERROR(VLOOKUP(D10,プログラムデータ!A:N,12,0),"")</f>
        <v>13～14歳</v>
      </c>
      <c r="H10" t="str">
        <f>IFERROR(VLOOKUP(D10,プログラムデータ!A:N,13,0),"")</f>
        <v>男子</v>
      </c>
      <c r="I10" t="str">
        <f>IFERROR(VLOOKUP(D10,プログラムデータ!A:N,11,0),"")</f>
        <v>4×100m</v>
      </c>
      <c r="J10" t="str">
        <f>IFERROR(VLOOKUP(D10,プログラムデータ!A:N,10,0),"")</f>
        <v>個人メドレー</v>
      </c>
      <c r="K10" t="str">
        <f>IFERROR(VLOOKUP(D10,プログラムデータ!A:N,14,0),"")</f>
        <v>タイム決勝</v>
      </c>
      <c r="L10" t="str">
        <f t="shared" si="1"/>
        <v>13～14歳 男子 4×100m 個人メドレー タイム決勝</v>
      </c>
      <c r="M10">
        <f>IFERROR(VLOOKUP(J10,色々!M:P,4,0),"")</f>
        <v>5</v>
      </c>
      <c r="N10">
        <f>IFERROR(記録__2[[#This Row],[競技番号]],"")</f>
        <v>2</v>
      </c>
      <c r="O10">
        <f>IFERROR(記録__2[[#This Row],[選手番号]],"")</f>
        <v>0</v>
      </c>
    </row>
    <row r="11" spans="1:15" x14ac:dyDescent="0.2">
      <c r="A11">
        <f>IFERROR(VLOOKUP(N11,プログラム!B:C,2,0),"")</f>
        <v>10</v>
      </c>
      <c r="B11" t="str">
        <f t="shared" si="0"/>
        <v/>
      </c>
      <c r="C11" t="str">
        <f>IFERROR(VLOOKUP(B11,チーム番号!E:F,2,0),"")</f>
        <v/>
      </c>
      <c r="D11">
        <f>IFERROR(VLOOKUP(N11,プログラム!B:C,2,0),"")</f>
        <v>10</v>
      </c>
      <c r="E11">
        <f>IFERROR(記録__2[[#This Row],[組]],"")</f>
        <v>1</v>
      </c>
      <c r="F11">
        <f>IFERROR(記録__2[[#This Row],[水路]],"")</f>
        <v>2</v>
      </c>
      <c r="G11" t="str">
        <f>IFERROR(VLOOKUP(D11,プログラムデータ!A:N,12,0),"")</f>
        <v>13～14歳</v>
      </c>
      <c r="H11" t="str">
        <f>IFERROR(VLOOKUP(D11,プログラムデータ!A:N,13,0),"")</f>
        <v>男子</v>
      </c>
      <c r="I11" t="str">
        <f>IFERROR(VLOOKUP(D11,プログラムデータ!A:N,11,0),"")</f>
        <v>4×100m</v>
      </c>
      <c r="J11" t="str">
        <f>IFERROR(VLOOKUP(D11,プログラムデータ!A:N,10,0),"")</f>
        <v>個人メドレー</v>
      </c>
      <c r="K11" t="str">
        <f>IFERROR(VLOOKUP(D11,プログラムデータ!A:N,14,0),"")</f>
        <v>タイム決勝</v>
      </c>
      <c r="L11" t="str">
        <f t="shared" si="1"/>
        <v>13～14歳 男子 4×100m 個人メドレー タイム決勝</v>
      </c>
      <c r="M11">
        <f>IFERROR(VLOOKUP(J11,色々!M:P,4,0),"")</f>
        <v>5</v>
      </c>
      <c r="N11">
        <f>IFERROR(記録__2[[#This Row],[競技番号]],"")</f>
        <v>2</v>
      </c>
      <c r="O11">
        <f>IFERROR(記録__2[[#This Row],[選手番号]],"")</f>
        <v>0</v>
      </c>
    </row>
    <row r="12" spans="1:15" x14ac:dyDescent="0.2">
      <c r="A12">
        <f>IFERROR(VLOOKUP(N12,プログラム!B:C,2,0),"")</f>
        <v>10</v>
      </c>
      <c r="B12" t="str">
        <f t="shared" si="0"/>
        <v/>
      </c>
      <c r="C12" t="str">
        <f>IFERROR(VLOOKUP(B12,チーム番号!E:F,2,0),"")</f>
        <v/>
      </c>
      <c r="D12">
        <f>IFERROR(VLOOKUP(N12,プログラム!B:C,2,0),"")</f>
        <v>10</v>
      </c>
      <c r="E12">
        <f>IFERROR(記録__2[[#This Row],[組]],"")</f>
        <v>1</v>
      </c>
      <c r="F12">
        <f>IFERROR(記録__2[[#This Row],[水路]],"")</f>
        <v>3</v>
      </c>
      <c r="G12" t="str">
        <f>IFERROR(VLOOKUP(D12,プログラムデータ!A:N,12,0),"")</f>
        <v>13～14歳</v>
      </c>
      <c r="H12" t="str">
        <f>IFERROR(VLOOKUP(D12,プログラムデータ!A:N,13,0),"")</f>
        <v>男子</v>
      </c>
      <c r="I12" t="str">
        <f>IFERROR(VLOOKUP(D12,プログラムデータ!A:N,11,0),"")</f>
        <v>4×100m</v>
      </c>
      <c r="J12" t="str">
        <f>IFERROR(VLOOKUP(D12,プログラムデータ!A:N,10,0),"")</f>
        <v>個人メドレー</v>
      </c>
      <c r="K12" t="str">
        <f>IFERROR(VLOOKUP(D12,プログラムデータ!A:N,14,0),"")</f>
        <v>タイム決勝</v>
      </c>
      <c r="L12" t="str">
        <f t="shared" si="1"/>
        <v>13～14歳 男子 4×100m 個人メドレー タイム決勝</v>
      </c>
      <c r="M12">
        <f>IFERROR(VLOOKUP(J12,色々!M:P,4,0),"")</f>
        <v>5</v>
      </c>
      <c r="N12">
        <f>IFERROR(記録__2[[#This Row],[競技番号]],"")</f>
        <v>2</v>
      </c>
      <c r="O12">
        <f>IFERROR(記録__2[[#This Row],[選手番号]],"")</f>
        <v>6</v>
      </c>
    </row>
    <row r="13" spans="1:15" x14ac:dyDescent="0.2">
      <c r="A13">
        <f>IFERROR(VLOOKUP(N13,プログラム!B:C,2,0),"")</f>
        <v>10</v>
      </c>
      <c r="B13" t="str">
        <f t="shared" si="0"/>
        <v/>
      </c>
      <c r="C13" t="str">
        <f>IFERROR(VLOOKUP(B13,チーム番号!E:F,2,0),"")</f>
        <v/>
      </c>
      <c r="D13">
        <f>IFERROR(VLOOKUP(N13,プログラム!B:C,2,0),"")</f>
        <v>10</v>
      </c>
      <c r="E13">
        <f>IFERROR(記録__2[[#This Row],[組]],"")</f>
        <v>1</v>
      </c>
      <c r="F13">
        <f>IFERROR(記録__2[[#This Row],[水路]],"")</f>
        <v>4</v>
      </c>
      <c r="G13" t="str">
        <f>IFERROR(VLOOKUP(D13,プログラムデータ!A:N,12,0),"")</f>
        <v>13～14歳</v>
      </c>
      <c r="H13" t="str">
        <f>IFERROR(VLOOKUP(D13,プログラムデータ!A:N,13,0),"")</f>
        <v>男子</v>
      </c>
      <c r="I13" t="str">
        <f>IFERROR(VLOOKUP(D13,プログラムデータ!A:N,11,0),"")</f>
        <v>4×100m</v>
      </c>
      <c r="J13" t="str">
        <f>IFERROR(VLOOKUP(D13,プログラムデータ!A:N,10,0),"")</f>
        <v>個人メドレー</v>
      </c>
      <c r="K13" t="str">
        <f>IFERROR(VLOOKUP(D13,プログラムデータ!A:N,14,0),"")</f>
        <v>タイム決勝</v>
      </c>
      <c r="L13" t="str">
        <f t="shared" si="1"/>
        <v>13～14歳 男子 4×100m 個人メドレー タイム決勝</v>
      </c>
      <c r="M13">
        <f>IFERROR(VLOOKUP(J13,色々!M:P,4,0),"")</f>
        <v>5</v>
      </c>
      <c r="N13">
        <f>IFERROR(記録__2[[#This Row],[競技番号]],"")</f>
        <v>2</v>
      </c>
      <c r="O13">
        <f>IFERROR(記録__2[[#This Row],[選手番号]],"")</f>
        <v>347</v>
      </c>
    </row>
    <row r="14" spans="1:15" x14ac:dyDescent="0.2">
      <c r="A14">
        <f>IFERROR(VLOOKUP(N14,プログラム!B:C,2,0),"")</f>
        <v>10</v>
      </c>
      <c r="B14" t="str">
        <f t="shared" si="0"/>
        <v/>
      </c>
      <c r="C14" t="str">
        <f>IFERROR(VLOOKUP(B14,チーム番号!E:F,2,0),"")</f>
        <v/>
      </c>
      <c r="D14">
        <f>IFERROR(VLOOKUP(N14,プログラム!B:C,2,0),"")</f>
        <v>10</v>
      </c>
      <c r="E14">
        <f>IFERROR(記録__2[[#This Row],[組]],"")</f>
        <v>1</v>
      </c>
      <c r="F14">
        <f>IFERROR(記録__2[[#This Row],[水路]],"")</f>
        <v>5</v>
      </c>
      <c r="G14" t="str">
        <f>IFERROR(VLOOKUP(D14,プログラムデータ!A:N,12,0),"")</f>
        <v>13～14歳</v>
      </c>
      <c r="H14" t="str">
        <f>IFERROR(VLOOKUP(D14,プログラムデータ!A:N,13,0),"")</f>
        <v>男子</v>
      </c>
      <c r="I14" t="str">
        <f>IFERROR(VLOOKUP(D14,プログラムデータ!A:N,11,0),"")</f>
        <v>4×100m</v>
      </c>
      <c r="J14" t="str">
        <f>IFERROR(VLOOKUP(D14,プログラムデータ!A:N,10,0),"")</f>
        <v>個人メドレー</v>
      </c>
      <c r="K14" t="str">
        <f>IFERROR(VLOOKUP(D14,プログラムデータ!A:N,14,0),"")</f>
        <v>タイム決勝</v>
      </c>
      <c r="L14" t="str">
        <f t="shared" si="1"/>
        <v>13～14歳 男子 4×100m 個人メドレー タイム決勝</v>
      </c>
      <c r="M14">
        <f>IFERROR(VLOOKUP(J14,色々!M:P,4,0),"")</f>
        <v>5</v>
      </c>
      <c r="N14">
        <f>IFERROR(記録__2[[#This Row],[競技番号]],"")</f>
        <v>2</v>
      </c>
      <c r="O14">
        <f>IFERROR(記録__2[[#This Row],[選手番号]],"")</f>
        <v>395</v>
      </c>
    </row>
    <row r="15" spans="1:15" x14ac:dyDescent="0.2">
      <c r="A15">
        <f>IFERROR(VLOOKUP(N15,プログラム!B:C,2,0),"")</f>
        <v>10</v>
      </c>
      <c r="B15" t="str">
        <f t="shared" si="0"/>
        <v/>
      </c>
      <c r="C15" t="str">
        <f>IFERROR(VLOOKUP(B15,チーム番号!E:F,2,0),"")</f>
        <v/>
      </c>
      <c r="D15">
        <f>IFERROR(VLOOKUP(N15,プログラム!B:C,2,0),"")</f>
        <v>10</v>
      </c>
      <c r="E15">
        <f>IFERROR(記録__2[[#This Row],[組]],"")</f>
        <v>1</v>
      </c>
      <c r="F15">
        <f>IFERROR(記録__2[[#This Row],[水路]],"")</f>
        <v>6</v>
      </c>
      <c r="G15" t="str">
        <f>IFERROR(VLOOKUP(D15,プログラムデータ!A:N,12,0),"")</f>
        <v>13～14歳</v>
      </c>
      <c r="H15" t="str">
        <f>IFERROR(VLOOKUP(D15,プログラムデータ!A:N,13,0),"")</f>
        <v>男子</v>
      </c>
      <c r="I15" t="str">
        <f>IFERROR(VLOOKUP(D15,プログラムデータ!A:N,11,0),"")</f>
        <v>4×100m</v>
      </c>
      <c r="J15" t="str">
        <f>IFERROR(VLOOKUP(D15,プログラムデータ!A:N,10,0),"")</f>
        <v>個人メドレー</v>
      </c>
      <c r="K15" t="str">
        <f>IFERROR(VLOOKUP(D15,プログラムデータ!A:N,14,0),"")</f>
        <v>タイム決勝</v>
      </c>
      <c r="L15" t="str">
        <f t="shared" si="1"/>
        <v>13～14歳 男子 4×100m 個人メドレー タイム決勝</v>
      </c>
      <c r="M15">
        <f>IFERROR(VLOOKUP(J15,色々!M:P,4,0),"")</f>
        <v>5</v>
      </c>
      <c r="N15">
        <f>IFERROR(記録__2[[#This Row],[競技番号]],"")</f>
        <v>2</v>
      </c>
      <c r="O15">
        <f>IFERROR(記録__2[[#This Row],[選手番号]],"")</f>
        <v>462</v>
      </c>
    </row>
    <row r="16" spans="1:15" x14ac:dyDescent="0.2">
      <c r="A16">
        <f>IFERROR(VLOOKUP(N16,プログラム!B:C,2,0),"")</f>
        <v>10</v>
      </c>
      <c r="B16" t="str">
        <f t="shared" si="0"/>
        <v/>
      </c>
      <c r="C16" t="str">
        <f>IFERROR(VLOOKUP(B16,チーム番号!E:F,2,0),"")</f>
        <v/>
      </c>
      <c r="D16">
        <f>IFERROR(VLOOKUP(N16,プログラム!B:C,2,0),"")</f>
        <v>10</v>
      </c>
      <c r="E16">
        <f>IFERROR(記録__2[[#This Row],[組]],"")</f>
        <v>1</v>
      </c>
      <c r="F16">
        <f>IFERROR(記録__2[[#This Row],[水路]],"")</f>
        <v>7</v>
      </c>
      <c r="G16" t="str">
        <f>IFERROR(VLOOKUP(D16,プログラムデータ!A:N,12,0),"")</f>
        <v>13～14歳</v>
      </c>
      <c r="H16" t="str">
        <f>IFERROR(VLOOKUP(D16,プログラムデータ!A:N,13,0),"")</f>
        <v>男子</v>
      </c>
      <c r="I16" t="str">
        <f>IFERROR(VLOOKUP(D16,プログラムデータ!A:N,11,0),"")</f>
        <v>4×100m</v>
      </c>
      <c r="J16" t="str">
        <f>IFERROR(VLOOKUP(D16,プログラムデータ!A:N,10,0),"")</f>
        <v>個人メドレー</v>
      </c>
      <c r="K16" t="str">
        <f>IFERROR(VLOOKUP(D16,プログラムデータ!A:N,14,0),"")</f>
        <v>タイム決勝</v>
      </c>
      <c r="L16" t="str">
        <f t="shared" si="1"/>
        <v>13～14歳 男子 4×100m 個人メドレー タイム決勝</v>
      </c>
      <c r="M16">
        <f>IFERROR(VLOOKUP(J16,色々!M:P,4,0),"")</f>
        <v>5</v>
      </c>
      <c r="N16">
        <f>IFERROR(記録__2[[#This Row],[競技番号]],"")</f>
        <v>2</v>
      </c>
      <c r="O16">
        <f>IFERROR(記録__2[[#This Row],[選手番号]],"")</f>
        <v>0</v>
      </c>
    </row>
    <row r="17" spans="1:15" x14ac:dyDescent="0.2">
      <c r="A17">
        <f>IFERROR(VLOOKUP(N17,プログラム!B:C,2,0),"")</f>
        <v>10</v>
      </c>
      <c r="B17" t="str">
        <f t="shared" si="0"/>
        <v/>
      </c>
      <c r="C17" t="str">
        <f>IFERROR(VLOOKUP(B17,チーム番号!E:F,2,0),"")</f>
        <v/>
      </c>
      <c r="D17">
        <f>IFERROR(VLOOKUP(N17,プログラム!B:C,2,0),"")</f>
        <v>10</v>
      </c>
      <c r="E17">
        <f>IFERROR(記録__2[[#This Row],[組]],"")</f>
        <v>1</v>
      </c>
      <c r="F17">
        <f>IFERROR(記録__2[[#This Row],[水路]],"")</f>
        <v>8</v>
      </c>
      <c r="G17" t="str">
        <f>IFERROR(VLOOKUP(D17,プログラムデータ!A:N,12,0),"")</f>
        <v>13～14歳</v>
      </c>
      <c r="H17" t="str">
        <f>IFERROR(VLOOKUP(D17,プログラムデータ!A:N,13,0),"")</f>
        <v>男子</v>
      </c>
      <c r="I17" t="str">
        <f>IFERROR(VLOOKUP(D17,プログラムデータ!A:N,11,0),"")</f>
        <v>4×100m</v>
      </c>
      <c r="J17" t="str">
        <f>IFERROR(VLOOKUP(D17,プログラムデータ!A:N,10,0),"")</f>
        <v>個人メドレー</v>
      </c>
      <c r="K17" t="str">
        <f>IFERROR(VLOOKUP(D17,プログラムデータ!A:N,14,0),"")</f>
        <v>タイム決勝</v>
      </c>
      <c r="L17" t="str">
        <f t="shared" si="1"/>
        <v>13～14歳 男子 4×100m 個人メドレー タイム決勝</v>
      </c>
      <c r="M17">
        <f>IFERROR(VLOOKUP(J17,色々!M:P,4,0),"")</f>
        <v>5</v>
      </c>
      <c r="N17">
        <f>IFERROR(記録__2[[#This Row],[競技番号]],"")</f>
        <v>2</v>
      </c>
      <c r="O17">
        <f>IFERROR(記録__2[[#This Row],[選手番号]],"")</f>
        <v>0</v>
      </c>
    </row>
    <row r="18" spans="1:15" x14ac:dyDescent="0.2">
      <c r="A18">
        <f>IFERROR(VLOOKUP(N18,プログラム!B:C,2,0),"")</f>
        <v>1</v>
      </c>
      <c r="B18">
        <f t="shared" si="0"/>
        <v>0</v>
      </c>
      <c r="C18" t="str">
        <f>IFERROR(VLOOKUP(B18,チーム番号!E:F,2,0),"")</f>
        <v/>
      </c>
      <c r="D18">
        <f>IFERROR(VLOOKUP(N18,プログラム!B:C,2,0),"")</f>
        <v>1</v>
      </c>
      <c r="E18">
        <f>IFERROR(記録__2[[#This Row],[組]],"")</f>
        <v>1</v>
      </c>
      <c r="F18">
        <f>IFERROR(記録__2[[#This Row],[水路]],"")</f>
        <v>1</v>
      </c>
      <c r="G18" t="str">
        <f>IFERROR(VLOOKUP(D18,プログラムデータ!A:N,12,0),"")</f>
        <v>15～18歳</v>
      </c>
      <c r="H18" t="str">
        <f>IFERROR(VLOOKUP(D18,プログラムデータ!A:N,13,0),"")</f>
        <v>女子</v>
      </c>
      <c r="I18" t="str">
        <f>IFERROR(VLOOKUP(D18,プログラムデータ!A:N,11,0),"")</f>
        <v>4×50m</v>
      </c>
      <c r="J18" t="str">
        <f>IFERROR(VLOOKUP(D18,プログラムデータ!A:N,10,0),"")</f>
        <v>メドレーリレー</v>
      </c>
      <c r="K18" t="str">
        <f>IFERROR(VLOOKUP(D18,プログラムデータ!A:N,14,0),"")</f>
        <v>タイム決勝</v>
      </c>
      <c r="L18" t="str">
        <f t="shared" si="1"/>
        <v>15～18歳 女子 4×50m メドレーリレー タイム決勝</v>
      </c>
      <c r="M18">
        <f>IFERROR(VLOOKUP(J18,色々!M:P,4,0),"")</f>
        <v>7</v>
      </c>
      <c r="N18">
        <f>IFERROR(記録__2[[#This Row],[競技番号]],"")</f>
        <v>3</v>
      </c>
      <c r="O18">
        <f>IFERROR(記録__2[[#This Row],[選手番号]],"")</f>
        <v>0</v>
      </c>
    </row>
    <row r="19" spans="1:15" x14ac:dyDescent="0.2">
      <c r="A19">
        <f>IFERROR(VLOOKUP(N19,プログラム!B:C,2,0),"")</f>
        <v>1</v>
      </c>
      <c r="B19">
        <f t="shared" si="0"/>
        <v>1053</v>
      </c>
      <c r="C19" t="str">
        <f>IFERROR(VLOOKUP(B19,チーム番号!E:F,2,0),"")</f>
        <v>八幡浜ＳＣ</v>
      </c>
      <c r="D19">
        <f>IFERROR(VLOOKUP(N19,プログラム!B:C,2,0),"")</f>
        <v>1</v>
      </c>
      <c r="E19">
        <f>IFERROR(記録__2[[#This Row],[組]],"")</f>
        <v>1</v>
      </c>
      <c r="F19">
        <f>IFERROR(記録__2[[#This Row],[水路]],"")</f>
        <v>2</v>
      </c>
      <c r="G19" t="str">
        <f>IFERROR(VLOOKUP(D19,プログラムデータ!A:N,12,0),"")</f>
        <v>15～18歳</v>
      </c>
      <c r="H19" t="str">
        <f>IFERROR(VLOOKUP(D19,プログラムデータ!A:N,13,0),"")</f>
        <v>女子</v>
      </c>
      <c r="I19" t="str">
        <f>IFERROR(VLOOKUP(D19,プログラムデータ!A:N,11,0),"")</f>
        <v>4×50m</v>
      </c>
      <c r="J19" t="str">
        <f>IFERROR(VLOOKUP(D19,プログラムデータ!A:N,10,0),"")</f>
        <v>メドレーリレー</v>
      </c>
      <c r="K19" t="str">
        <f>IFERROR(VLOOKUP(D19,プログラムデータ!A:N,14,0),"")</f>
        <v>タイム決勝</v>
      </c>
      <c r="L19" t="str">
        <f t="shared" si="1"/>
        <v>15～18歳 女子 4×50m メドレーリレー タイム決勝</v>
      </c>
      <c r="M19">
        <f>IFERROR(VLOOKUP(J19,色々!M:P,4,0),"")</f>
        <v>7</v>
      </c>
      <c r="N19">
        <f>IFERROR(記録__2[[#This Row],[競技番号]],"")</f>
        <v>3</v>
      </c>
      <c r="O19">
        <f>IFERROR(記録__2[[#This Row],[選手番号]],"")</f>
        <v>1053</v>
      </c>
    </row>
    <row r="20" spans="1:15" x14ac:dyDescent="0.2">
      <c r="A20">
        <f>IFERROR(VLOOKUP(N20,プログラム!B:C,2,0),"")</f>
        <v>1</v>
      </c>
      <c r="B20">
        <f t="shared" si="0"/>
        <v>1106</v>
      </c>
      <c r="C20" t="str">
        <f>IFERROR(VLOOKUP(B20,チーム番号!E:F,2,0),"")</f>
        <v>Ryuow</v>
      </c>
      <c r="D20">
        <f>IFERROR(VLOOKUP(N20,プログラム!B:C,2,0),"")</f>
        <v>1</v>
      </c>
      <c r="E20">
        <f>IFERROR(記録__2[[#This Row],[組]],"")</f>
        <v>1</v>
      </c>
      <c r="F20">
        <f>IFERROR(記録__2[[#This Row],[水路]],"")</f>
        <v>3</v>
      </c>
      <c r="G20" t="str">
        <f>IFERROR(VLOOKUP(D20,プログラムデータ!A:N,12,0),"")</f>
        <v>15～18歳</v>
      </c>
      <c r="H20" t="str">
        <f>IFERROR(VLOOKUP(D20,プログラムデータ!A:N,13,0),"")</f>
        <v>女子</v>
      </c>
      <c r="I20" t="str">
        <f>IFERROR(VLOOKUP(D20,プログラムデータ!A:N,11,0),"")</f>
        <v>4×50m</v>
      </c>
      <c r="J20" t="str">
        <f>IFERROR(VLOOKUP(D20,プログラムデータ!A:N,10,0),"")</f>
        <v>メドレーリレー</v>
      </c>
      <c r="K20" t="str">
        <f>IFERROR(VLOOKUP(D20,プログラムデータ!A:N,14,0),"")</f>
        <v>タイム決勝</v>
      </c>
      <c r="L20" t="str">
        <f t="shared" si="1"/>
        <v>15～18歳 女子 4×50m メドレーリレー タイム決勝</v>
      </c>
      <c r="M20">
        <f>IFERROR(VLOOKUP(J20,色々!M:P,4,0),"")</f>
        <v>7</v>
      </c>
      <c r="N20">
        <f>IFERROR(記録__2[[#This Row],[競技番号]],"")</f>
        <v>3</v>
      </c>
      <c r="O20">
        <f>IFERROR(記録__2[[#This Row],[選手番号]],"")</f>
        <v>1106</v>
      </c>
    </row>
    <row r="21" spans="1:15" x14ac:dyDescent="0.2">
      <c r="A21">
        <f>IFERROR(VLOOKUP(N21,プログラム!B:C,2,0),"")</f>
        <v>1</v>
      </c>
      <c r="B21">
        <f t="shared" si="0"/>
        <v>1010</v>
      </c>
      <c r="C21" t="str">
        <f>IFERROR(VLOOKUP(B21,チーム番号!E:F,2,0),"")</f>
        <v>五百木ＳＣ</v>
      </c>
      <c r="D21">
        <f>IFERROR(VLOOKUP(N21,プログラム!B:C,2,0),"")</f>
        <v>1</v>
      </c>
      <c r="E21">
        <f>IFERROR(記録__2[[#This Row],[組]],"")</f>
        <v>1</v>
      </c>
      <c r="F21">
        <f>IFERROR(記録__2[[#This Row],[水路]],"")</f>
        <v>4</v>
      </c>
      <c r="G21" t="str">
        <f>IFERROR(VLOOKUP(D21,プログラムデータ!A:N,12,0),"")</f>
        <v>15～18歳</v>
      </c>
      <c r="H21" t="str">
        <f>IFERROR(VLOOKUP(D21,プログラムデータ!A:N,13,0),"")</f>
        <v>女子</v>
      </c>
      <c r="I21" t="str">
        <f>IFERROR(VLOOKUP(D21,プログラムデータ!A:N,11,0),"")</f>
        <v>4×50m</v>
      </c>
      <c r="J21" t="str">
        <f>IFERROR(VLOOKUP(D21,プログラムデータ!A:N,10,0),"")</f>
        <v>メドレーリレー</v>
      </c>
      <c r="K21" t="str">
        <f>IFERROR(VLOOKUP(D21,プログラムデータ!A:N,14,0),"")</f>
        <v>タイム決勝</v>
      </c>
      <c r="L21" t="str">
        <f t="shared" si="1"/>
        <v>15～18歳 女子 4×50m メドレーリレー タイム決勝</v>
      </c>
      <c r="M21">
        <f>IFERROR(VLOOKUP(J21,色々!M:P,4,0),"")</f>
        <v>7</v>
      </c>
      <c r="N21">
        <f>IFERROR(記録__2[[#This Row],[競技番号]],"")</f>
        <v>3</v>
      </c>
      <c r="O21">
        <f>IFERROR(記録__2[[#This Row],[選手番号]],"")</f>
        <v>1010</v>
      </c>
    </row>
    <row r="22" spans="1:15" x14ac:dyDescent="0.2">
      <c r="A22">
        <f>IFERROR(VLOOKUP(N22,プログラム!B:C,2,0),"")</f>
        <v>1</v>
      </c>
      <c r="B22">
        <f t="shared" si="0"/>
        <v>1026</v>
      </c>
      <c r="C22" t="str">
        <f>IFERROR(VLOOKUP(B22,チーム番号!E:F,2,0),"")</f>
        <v>南海ＤＣ</v>
      </c>
      <c r="D22">
        <f>IFERROR(VLOOKUP(N22,プログラム!B:C,2,0),"")</f>
        <v>1</v>
      </c>
      <c r="E22">
        <f>IFERROR(記録__2[[#This Row],[組]],"")</f>
        <v>1</v>
      </c>
      <c r="F22">
        <f>IFERROR(記録__2[[#This Row],[水路]],"")</f>
        <v>5</v>
      </c>
      <c r="G22" t="str">
        <f>IFERROR(VLOOKUP(D22,プログラムデータ!A:N,12,0),"")</f>
        <v>15～18歳</v>
      </c>
      <c r="H22" t="str">
        <f>IFERROR(VLOOKUP(D22,プログラムデータ!A:N,13,0),"")</f>
        <v>女子</v>
      </c>
      <c r="I22" t="str">
        <f>IFERROR(VLOOKUP(D22,プログラムデータ!A:N,11,0),"")</f>
        <v>4×50m</v>
      </c>
      <c r="J22" t="str">
        <f>IFERROR(VLOOKUP(D22,プログラムデータ!A:N,10,0),"")</f>
        <v>メドレーリレー</v>
      </c>
      <c r="K22" t="str">
        <f>IFERROR(VLOOKUP(D22,プログラムデータ!A:N,14,0),"")</f>
        <v>タイム決勝</v>
      </c>
      <c r="L22" t="str">
        <f t="shared" si="1"/>
        <v>15～18歳 女子 4×50m メドレーリレー タイム決勝</v>
      </c>
      <c r="M22">
        <f>IFERROR(VLOOKUP(J22,色々!M:P,4,0),"")</f>
        <v>7</v>
      </c>
      <c r="N22">
        <f>IFERROR(記録__2[[#This Row],[競技番号]],"")</f>
        <v>3</v>
      </c>
      <c r="O22">
        <f>IFERROR(記録__2[[#This Row],[選手番号]],"")</f>
        <v>1026</v>
      </c>
    </row>
    <row r="23" spans="1:15" x14ac:dyDescent="0.2">
      <c r="A23">
        <f>IFERROR(VLOOKUP(N23,プログラム!B:C,2,0),"")</f>
        <v>1</v>
      </c>
      <c r="B23">
        <f t="shared" si="0"/>
        <v>1132</v>
      </c>
      <c r="C23" t="str">
        <f>IFERROR(VLOOKUP(B23,チーム番号!E:F,2,0),"")</f>
        <v>ﾓｰﾆSS</v>
      </c>
      <c r="D23">
        <f>IFERROR(VLOOKUP(N23,プログラム!B:C,2,0),"")</f>
        <v>1</v>
      </c>
      <c r="E23">
        <f>IFERROR(記録__2[[#This Row],[組]],"")</f>
        <v>1</v>
      </c>
      <c r="F23">
        <f>IFERROR(記録__2[[#This Row],[水路]],"")</f>
        <v>6</v>
      </c>
      <c r="G23" t="str">
        <f>IFERROR(VLOOKUP(D23,プログラムデータ!A:N,12,0),"")</f>
        <v>15～18歳</v>
      </c>
      <c r="H23" t="str">
        <f>IFERROR(VLOOKUP(D23,プログラムデータ!A:N,13,0),"")</f>
        <v>女子</v>
      </c>
      <c r="I23" t="str">
        <f>IFERROR(VLOOKUP(D23,プログラムデータ!A:N,11,0),"")</f>
        <v>4×50m</v>
      </c>
      <c r="J23" t="str">
        <f>IFERROR(VLOOKUP(D23,プログラムデータ!A:N,10,0),"")</f>
        <v>メドレーリレー</v>
      </c>
      <c r="K23" t="str">
        <f>IFERROR(VLOOKUP(D23,プログラムデータ!A:N,14,0),"")</f>
        <v>タイム決勝</v>
      </c>
      <c r="L23" t="str">
        <f t="shared" si="1"/>
        <v>15～18歳 女子 4×50m メドレーリレー タイム決勝</v>
      </c>
      <c r="M23">
        <f>IFERROR(VLOOKUP(J23,色々!M:P,4,0),"")</f>
        <v>7</v>
      </c>
      <c r="N23">
        <f>IFERROR(記録__2[[#This Row],[競技番号]],"")</f>
        <v>3</v>
      </c>
      <c r="O23">
        <f>IFERROR(記録__2[[#This Row],[選手番号]],"")</f>
        <v>1132</v>
      </c>
    </row>
    <row r="24" spans="1:15" x14ac:dyDescent="0.2">
      <c r="A24">
        <f>IFERROR(VLOOKUP(N24,プログラム!B:C,2,0),"")</f>
        <v>1</v>
      </c>
      <c r="B24">
        <f t="shared" si="0"/>
        <v>0</v>
      </c>
      <c r="C24" t="str">
        <f>IFERROR(VLOOKUP(B24,チーム番号!E:F,2,0),"")</f>
        <v/>
      </c>
      <c r="D24">
        <f>IFERROR(VLOOKUP(N24,プログラム!B:C,2,0),"")</f>
        <v>1</v>
      </c>
      <c r="E24">
        <f>IFERROR(記録__2[[#This Row],[組]],"")</f>
        <v>1</v>
      </c>
      <c r="F24">
        <f>IFERROR(記録__2[[#This Row],[水路]],"")</f>
        <v>7</v>
      </c>
      <c r="G24" t="str">
        <f>IFERROR(VLOOKUP(D24,プログラムデータ!A:N,12,0),"")</f>
        <v>15～18歳</v>
      </c>
      <c r="H24" t="str">
        <f>IFERROR(VLOOKUP(D24,プログラムデータ!A:N,13,0),"")</f>
        <v>女子</v>
      </c>
      <c r="I24" t="str">
        <f>IFERROR(VLOOKUP(D24,プログラムデータ!A:N,11,0),"")</f>
        <v>4×50m</v>
      </c>
      <c r="J24" t="str">
        <f>IFERROR(VLOOKUP(D24,プログラムデータ!A:N,10,0),"")</f>
        <v>メドレーリレー</v>
      </c>
      <c r="K24" t="str">
        <f>IFERROR(VLOOKUP(D24,プログラムデータ!A:N,14,0),"")</f>
        <v>タイム決勝</v>
      </c>
      <c r="L24" t="str">
        <f t="shared" si="1"/>
        <v>15～18歳 女子 4×50m メドレーリレー タイム決勝</v>
      </c>
      <c r="M24">
        <f>IFERROR(VLOOKUP(J24,色々!M:P,4,0),"")</f>
        <v>7</v>
      </c>
      <c r="N24">
        <f>IFERROR(記録__2[[#This Row],[競技番号]],"")</f>
        <v>3</v>
      </c>
      <c r="O24">
        <f>IFERROR(記録__2[[#This Row],[選手番号]],"")</f>
        <v>0</v>
      </c>
    </row>
    <row r="25" spans="1:15" x14ac:dyDescent="0.2">
      <c r="A25">
        <f>IFERROR(VLOOKUP(N25,プログラム!B:C,2,0),"")</f>
        <v>1</v>
      </c>
      <c r="B25">
        <f t="shared" si="0"/>
        <v>0</v>
      </c>
      <c r="C25" t="str">
        <f>IFERROR(VLOOKUP(B25,チーム番号!E:F,2,0),"")</f>
        <v/>
      </c>
      <c r="D25">
        <f>IFERROR(VLOOKUP(N25,プログラム!B:C,2,0),"")</f>
        <v>1</v>
      </c>
      <c r="E25">
        <f>IFERROR(記録__2[[#This Row],[組]],"")</f>
        <v>1</v>
      </c>
      <c r="F25">
        <f>IFERROR(記録__2[[#This Row],[水路]],"")</f>
        <v>8</v>
      </c>
      <c r="G25" t="str">
        <f>IFERROR(VLOOKUP(D25,プログラムデータ!A:N,12,0),"")</f>
        <v>15～18歳</v>
      </c>
      <c r="H25" t="str">
        <f>IFERROR(VLOOKUP(D25,プログラムデータ!A:N,13,0),"")</f>
        <v>女子</v>
      </c>
      <c r="I25" t="str">
        <f>IFERROR(VLOOKUP(D25,プログラムデータ!A:N,11,0),"")</f>
        <v>4×50m</v>
      </c>
      <c r="J25" t="str">
        <f>IFERROR(VLOOKUP(D25,プログラムデータ!A:N,10,0),"")</f>
        <v>メドレーリレー</v>
      </c>
      <c r="K25" t="str">
        <f>IFERROR(VLOOKUP(D25,プログラムデータ!A:N,14,0),"")</f>
        <v>タイム決勝</v>
      </c>
      <c r="L25" t="str">
        <f t="shared" si="1"/>
        <v>15～18歳 女子 4×50m メドレーリレー タイム決勝</v>
      </c>
      <c r="M25">
        <f>IFERROR(VLOOKUP(J25,色々!M:P,4,0),"")</f>
        <v>7</v>
      </c>
      <c r="N25">
        <f>IFERROR(記録__2[[#This Row],[競技番号]],"")</f>
        <v>3</v>
      </c>
      <c r="O25">
        <f>IFERROR(記録__2[[#This Row],[選手番号]],"")</f>
        <v>0</v>
      </c>
    </row>
    <row r="26" spans="1:15" x14ac:dyDescent="0.2">
      <c r="A26">
        <f>IFERROR(VLOOKUP(N26,プログラム!B:C,2,0),"")</f>
        <v>2</v>
      </c>
      <c r="B26">
        <f t="shared" si="0"/>
        <v>0</v>
      </c>
      <c r="C26" t="str">
        <f>IFERROR(VLOOKUP(B26,チーム番号!E:F,2,0),"")</f>
        <v/>
      </c>
      <c r="D26">
        <f>IFERROR(VLOOKUP(N26,プログラム!B:C,2,0),"")</f>
        <v>2</v>
      </c>
      <c r="E26">
        <f>IFERROR(記録__2[[#This Row],[組]],"")</f>
        <v>1</v>
      </c>
      <c r="F26">
        <f>IFERROR(記録__2[[#This Row],[水路]],"")</f>
        <v>1</v>
      </c>
      <c r="G26" t="str">
        <f>IFERROR(VLOOKUP(D26,プログラムデータ!A:N,12,0),"")</f>
        <v>無差別</v>
      </c>
      <c r="H26" t="str">
        <f>IFERROR(VLOOKUP(D26,プログラムデータ!A:N,13,0),"")</f>
        <v>男子</v>
      </c>
      <c r="I26" t="str">
        <f>IFERROR(VLOOKUP(D26,プログラムデータ!A:N,11,0),"")</f>
        <v>4×50m</v>
      </c>
      <c r="J26" t="str">
        <f>IFERROR(VLOOKUP(D26,プログラムデータ!A:N,10,0),"")</f>
        <v>メドレーリレー</v>
      </c>
      <c r="K26" t="str">
        <f>IFERROR(VLOOKUP(D26,プログラムデータ!A:N,14,0),"")</f>
        <v>タイム決勝</v>
      </c>
      <c r="L26" t="str">
        <f t="shared" si="1"/>
        <v>無差別 男子 4×50m メドレーリレー タイム決勝</v>
      </c>
      <c r="M26">
        <f>IFERROR(VLOOKUP(J26,色々!M:P,4,0),"")</f>
        <v>7</v>
      </c>
      <c r="N26">
        <f>IFERROR(記録__2[[#This Row],[競技番号]],"")</f>
        <v>4</v>
      </c>
      <c r="O26">
        <f>IFERROR(記録__2[[#This Row],[選手番号]],"")</f>
        <v>0</v>
      </c>
    </row>
    <row r="27" spans="1:15" x14ac:dyDescent="0.2">
      <c r="A27">
        <f>IFERROR(VLOOKUP(N27,プログラム!B:C,2,0),"")</f>
        <v>2</v>
      </c>
      <c r="B27">
        <f t="shared" si="0"/>
        <v>0</v>
      </c>
      <c r="C27" t="str">
        <f>IFERROR(VLOOKUP(B27,チーム番号!E:F,2,0),"")</f>
        <v/>
      </c>
      <c r="D27">
        <f>IFERROR(VLOOKUP(N27,プログラム!B:C,2,0),"")</f>
        <v>2</v>
      </c>
      <c r="E27">
        <f>IFERROR(記録__2[[#This Row],[組]],"")</f>
        <v>1</v>
      </c>
      <c r="F27">
        <f>IFERROR(記録__2[[#This Row],[水路]],"")</f>
        <v>2</v>
      </c>
      <c r="G27" t="str">
        <f>IFERROR(VLOOKUP(D27,プログラムデータ!A:N,12,0),"")</f>
        <v>無差別</v>
      </c>
      <c r="H27" t="str">
        <f>IFERROR(VLOOKUP(D27,プログラムデータ!A:N,13,0),"")</f>
        <v>男子</v>
      </c>
      <c r="I27" t="str">
        <f>IFERROR(VLOOKUP(D27,プログラムデータ!A:N,11,0),"")</f>
        <v>4×50m</v>
      </c>
      <c r="J27" t="str">
        <f>IFERROR(VLOOKUP(D27,プログラムデータ!A:N,10,0),"")</f>
        <v>メドレーリレー</v>
      </c>
      <c r="K27" t="str">
        <f>IFERROR(VLOOKUP(D27,プログラムデータ!A:N,14,0),"")</f>
        <v>タイム決勝</v>
      </c>
      <c r="L27" t="str">
        <f t="shared" si="1"/>
        <v>無差別 男子 4×50m メドレーリレー タイム決勝</v>
      </c>
      <c r="M27">
        <f>IFERROR(VLOOKUP(J27,色々!M:P,4,0),"")</f>
        <v>7</v>
      </c>
      <c r="N27">
        <f>IFERROR(記録__2[[#This Row],[競技番号]],"")</f>
        <v>4</v>
      </c>
      <c r="O27">
        <f>IFERROR(記録__2[[#This Row],[選手番号]],"")</f>
        <v>0</v>
      </c>
    </row>
    <row r="28" spans="1:15" x14ac:dyDescent="0.2">
      <c r="A28">
        <f>IFERROR(VLOOKUP(N28,プログラム!B:C,2,0),"")</f>
        <v>2</v>
      </c>
      <c r="B28">
        <f t="shared" si="0"/>
        <v>1017</v>
      </c>
      <c r="C28" t="str">
        <f>IFERROR(VLOOKUP(B28,チーム番号!E:F,2,0),"")</f>
        <v>南海ＤＣ</v>
      </c>
      <c r="D28">
        <f>IFERROR(VLOOKUP(N28,プログラム!B:C,2,0),"")</f>
        <v>2</v>
      </c>
      <c r="E28">
        <f>IFERROR(記録__2[[#This Row],[組]],"")</f>
        <v>1</v>
      </c>
      <c r="F28">
        <f>IFERROR(記録__2[[#This Row],[水路]],"")</f>
        <v>3</v>
      </c>
      <c r="G28" t="str">
        <f>IFERROR(VLOOKUP(D28,プログラムデータ!A:N,12,0),"")</f>
        <v>無差別</v>
      </c>
      <c r="H28" t="str">
        <f>IFERROR(VLOOKUP(D28,プログラムデータ!A:N,13,0),"")</f>
        <v>男子</v>
      </c>
      <c r="I28" t="str">
        <f>IFERROR(VLOOKUP(D28,プログラムデータ!A:N,11,0),"")</f>
        <v>4×50m</v>
      </c>
      <c r="J28" t="str">
        <f>IFERROR(VLOOKUP(D28,プログラムデータ!A:N,10,0),"")</f>
        <v>メドレーリレー</v>
      </c>
      <c r="K28" t="str">
        <f>IFERROR(VLOOKUP(D28,プログラムデータ!A:N,14,0),"")</f>
        <v>タイム決勝</v>
      </c>
      <c r="L28" t="str">
        <f t="shared" si="1"/>
        <v>無差別 男子 4×50m メドレーリレー タイム決勝</v>
      </c>
      <c r="M28">
        <f>IFERROR(VLOOKUP(J28,色々!M:P,4,0),"")</f>
        <v>7</v>
      </c>
      <c r="N28">
        <f>IFERROR(記録__2[[#This Row],[競技番号]],"")</f>
        <v>4</v>
      </c>
      <c r="O28">
        <f>IFERROR(記録__2[[#This Row],[選手番号]],"")</f>
        <v>1017</v>
      </c>
    </row>
    <row r="29" spans="1:15" x14ac:dyDescent="0.2">
      <c r="A29">
        <f>IFERROR(VLOOKUP(N29,プログラム!B:C,2,0),"")</f>
        <v>2</v>
      </c>
      <c r="B29">
        <f t="shared" si="0"/>
        <v>1047</v>
      </c>
      <c r="C29" t="str">
        <f>IFERROR(VLOOKUP(B29,チーム番号!E:F,2,0),"")</f>
        <v>八幡浜ＳＣ</v>
      </c>
      <c r="D29">
        <f>IFERROR(VLOOKUP(N29,プログラム!B:C,2,0),"")</f>
        <v>2</v>
      </c>
      <c r="E29">
        <f>IFERROR(記録__2[[#This Row],[組]],"")</f>
        <v>1</v>
      </c>
      <c r="F29">
        <f>IFERROR(記録__2[[#This Row],[水路]],"")</f>
        <v>4</v>
      </c>
      <c r="G29" t="str">
        <f>IFERROR(VLOOKUP(D29,プログラムデータ!A:N,12,0),"")</f>
        <v>無差別</v>
      </c>
      <c r="H29" t="str">
        <f>IFERROR(VLOOKUP(D29,プログラムデータ!A:N,13,0),"")</f>
        <v>男子</v>
      </c>
      <c r="I29" t="str">
        <f>IFERROR(VLOOKUP(D29,プログラムデータ!A:N,11,0),"")</f>
        <v>4×50m</v>
      </c>
      <c r="J29" t="str">
        <f>IFERROR(VLOOKUP(D29,プログラムデータ!A:N,10,0),"")</f>
        <v>メドレーリレー</v>
      </c>
      <c r="K29" t="str">
        <f>IFERROR(VLOOKUP(D29,プログラムデータ!A:N,14,0),"")</f>
        <v>タイム決勝</v>
      </c>
      <c r="L29" t="str">
        <f t="shared" si="1"/>
        <v>無差別 男子 4×50m メドレーリレー タイム決勝</v>
      </c>
      <c r="M29">
        <f>IFERROR(VLOOKUP(J29,色々!M:P,4,0),"")</f>
        <v>7</v>
      </c>
      <c r="N29">
        <f>IFERROR(記録__2[[#This Row],[競技番号]],"")</f>
        <v>4</v>
      </c>
      <c r="O29">
        <f>IFERROR(記録__2[[#This Row],[選手番号]],"")</f>
        <v>1047</v>
      </c>
    </row>
    <row r="30" spans="1:15" x14ac:dyDescent="0.2">
      <c r="A30">
        <f>IFERROR(VLOOKUP(N30,プログラム!B:C,2,0),"")</f>
        <v>2</v>
      </c>
      <c r="B30">
        <f t="shared" si="0"/>
        <v>1004</v>
      </c>
      <c r="C30" t="str">
        <f>IFERROR(VLOOKUP(B30,チーム番号!E:F,2,0),"")</f>
        <v>五百木ＳＣ</v>
      </c>
      <c r="D30">
        <f>IFERROR(VLOOKUP(N30,プログラム!B:C,2,0),"")</f>
        <v>2</v>
      </c>
      <c r="E30">
        <f>IFERROR(記録__2[[#This Row],[組]],"")</f>
        <v>1</v>
      </c>
      <c r="F30">
        <f>IFERROR(記録__2[[#This Row],[水路]],"")</f>
        <v>5</v>
      </c>
      <c r="G30" t="str">
        <f>IFERROR(VLOOKUP(D30,プログラムデータ!A:N,12,0),"")</f>
        <v>無差別</v>
      </c>
      <c r="H30" t="str">
        <f>IFERROR(VLOOKUP(D30,プログラムデータ!A:N,13,0),"")</f>
        <v>男子</v>
      </c>
      <c r="I30" t="str">
        <f>IFERROR(VLOOKUP(D30,プログラムデータ!A:N,11,0),"")</f>
        <v>4×50m</v>
      </c>
      <c r="J30" t="str">
        <f>IFERROR(VLOOKUP(D30,プログラムデータ!A:N,10,0),"")</f>
        <v>メドレーリレー</v>
      </c>
      <c r="K30" t="str">
        <f>IFERROR(VLOOKUP(D30,プログラムデータ!A:N,14,0),"")</f>
        <v>タイム決勝</v>
      </c>
      <c r="L30" t="str">
        <f t="shared" si="1"/>
        <v>無差別 男子 4×50m メドレーリレー タイム決勝</v>
      </c>
      <c r="M30">
        <f>IFERROR(VLOOKUP(J30,色々!M:P,4,0),"")</f>
        <v>7</v>
      </c>
      <c r="N30">
        <f>IFERROR(記録__2[[#This Row],[競技番号]],"")</f>
        <v>4</v>
      </c>
      <c r="O30">
        <f>IFERROR(記録__2[[#This Row],[選手番号]],"")</f>
        <v>1004</v>
      </c>
    </row>
    <row r="31" spans="1:15" x14ac:dyDescent="0.2">
      <c r="A31">
        <f>IFERROR(VLOOKUP(N31,プログラム!B:C,2,0),"")</f>
        <v>2</v>
      </c>
      <c r="B31">
        <f t="shared" si="0"/>
        <v>0</v>
      </c>
      <c r="C31" t="str">
        <f>IFERROR(VLOOKUP(B31,チーム番号!E:F,2,0),"")</f>
        <v/>
      </c>
      <c r="D31">
        <f>IFERROR(VLOOKUP(N31,プログラム!B:C,2,0),"")</f>
        <v>2</v>
      </c>
      <c r="E31">
        <f>IFERROR(記録__2[[#This Row],[組]],"")</f>
        <v>1</v>
      </c>
      <c r="F31">
        <f>IFERROR(記録__2[[#This Row],[水路]],"")</f>
        <v>6</v>
      </c>
      <c r="G31" t="str">
        <f>IFERROR(VLOOKUP(D31,プログラムデータ!A:N,12,0),"")</f>
        <v>無差別</v>
      </c>
      <c r="H31" t="str">
        <f>IFERROR(VLOOKUP(D31,プログラムデータ!A:N,13,0),"")</f>
        <v>男子</v>
      </c>
      <c r="I31" t="str">
        <f>IFERROR(VLOOKUP(D31,プログラムデータ!A:N,11,0),"")</f>
        <v>4×50m</v>
      </c>
      <c r="J31" t="str">
        <f>IFERROR(VLOOKUP(D31,プログラムデータ!A:N,10,0),"")</f>
        <v>メドレーリレー</v>
      </c>
      <c r="K31" t="str">
        <f>IFERROR(VLOOKUP(D31,プログラムデータ!A:N,14,0),"")</f>
        <v>タイム決勝</v>
      </c>
      <c r="L31" t="str">
        <f t="shared" si="1"/>
        <v>無差別 男子 4×50m メドレーリレー タイム決勝</v>
      </c>
      <c r="M31">
        <f>IFERROR(VLOOKUP(J31,色々!M:P,4,0),"")</f>
        <v>7</v>
      </c>
      <c r="N31">
        <f>IFERROR(記録__2[[#This Row],[競技番号]],"")</f>
        <v>4</v>
      </c>
      <c r="O31">
        <f>IFERROR(記録__2[[#This Row],[選手番号]],"")</f>
        <v>0</v>
      </c>
    </row>
    <row r="32" spans="1:15" x14ac:dyDescent="0.2">
      <c r="A32">
        <f>IFERROR(VLOOKUP(N32,プログラム!B:C,2,0),"")</f>
        <v>2</v>
      </c>
      <c r="B32">
        <f t="shared" si="0"/>
        <v>0</v>
      </c>
      <c r="C32" t="str">
        <f>IFERROR(VLOOKUP(B32,チーム番号!E:F,2,0),"")</f>
        <v/>
      </c>
      <c r="D32">
        <f>IFERROR(VLOOKUP(N32,プログラム!B:C,2,0),"")</f>
        <v>2</v>
      </c>
      <c r="E32">
        <f>IFERROR(記録__2[[#This Row],[組]],"")</f>
        <v>1</v>
      </c>
      <c r="F32">
        <f>IFERROR(記録__2[[#This Row],[水路]],"")</f>
        <v>7</v>
      </c>
      <c r="G32" t="str">
        <f>IFERROR(VLOOKUP(D32,プログラムデータ!A:N,12,0),"")</f>
        <v>無差別</v>
      </c>
      <c r="H32" t="str">
        <f>IFERROR(VLOOKUP(D32,プログラムデータ!A:N,13,0),"")</f>
        <v>男子</v>
      </c>
      <c r="I32" t="str">
        <f>IFERROR(VLOOKUP(D32,プログラムデータ!A:N,11,0),"")</f>
        <v>4×50m</v>
      </c>
      <c r="J32" t="str">
        <f>IFERROR(VLOOKUP(D32,プログラムデータ!A:N,10,0),"")</f>
        <v>メドレーリレー</v>
      </c>
      <c r="K32" t="str">
        <f>IFERROR(VLOOKUP(D32,プログラムデータ!A:N,14,0),"")</f>
        <v>タイム決勝</v>
      </c>
      <c r="L32" t="str">
        <f t="shared" si="1"/>
        <v>無差別 男子 4×50m メドレーリレー タイム決勝</v>
      </c>
      <c r="M32">
        <f>IFERROR(VLOOKUP(J32,色々!M:P,4,0),"")</f>
        <v>7</v>
      </c>
      <c r="N32">
        <f>IFERROR(記録__2[[#This Row],[競技番号]],"")</f>
        <v>4</v>
      </c>
      <c r="O32">
        <f>IFERROR(記録__2[[#This Row],[選手番号]],"")</f>
        <v>0</v>
      </c>
    </row>
    <row r="33" spans="1:15" x14ac:dyDescent="0.2">
      <c r="A33">
        <f>IFERROR(VLOOKUP(N33,プログラム!B:C,2,0),"")</f>
        <v>2</v>
      </c>
      <c r="B33">
        <f t="shared" si="0"/>
        <v>0</v>
      </c>
      <c r="C33" t="str">
        <f>IFERROR(VLOOKUP(B33,チーム番号!E:F,2,0),"")</f>
        <v/>
      </c>
      <c r="D33">
        <f>IFERROR(VLOOKUP(N33,プログラム!B:C,2,0),"")</f>
        <v>2</v>
      </c>
      <c r="E33">
        <f>IFERROR(記録__2[[#This Row],[組]],"")</f>
        <v>1</v>
      </c>
      <c r="F33">
        <f>IFERROR(記録__2[[#This Row],[水路]],"")</f>
        <v>8</v>
      </c>
      <c r="G33" t="str">
        <f>IFERROR(VLOOKUP(D33,プログラムデータ!A:N,12,0),"")</f>
        <v>無差別</v>
      </c>
      <c r="H33" t="str">
        <f>IFERROR(VLOOKUP(D33,プログラムデータ!A:N,13,0),"")</f>
        <v>男子</v>
      </c>
      <c r="I33" t="str">
        <f>IFERROR(VLOOKUP(D33,プログラムデータ!A:N,11,0),"")</f>
        <v>4×50m</v>
      </c>
      <c r="J33" t="str">
        <f>IFERROR(VLOOKUP(D33,プログラムデータ!A:N,10,0),"")</f>
        <v>メドレーリレー</v>
      </c>
      <c r="K33" t="str">
        <f>IFERROR(VLOOKUP(D33,プログラムデータ!A:N,14,0),"")</f>
        <v>タイム決勝</v>
      </c>
      <c r="L33" t="str">
        <f t="shared" si="1"/>
        <v>無差別 男子 4×50m メドレーリレー タイム決勝</v>
      </c>
      <c r="M33">
        <f>IFERROR(VLOOKUP(J33,色々!M:P,4,0),"")</f>
        <v>7</v>
      </c>
      <c r="N33">
        <f>IFERROR(記録__2[[#This Row],[競技番号]],"")</f>
        <v>4</v>
      </c>
      <c r="O33">
        <f>IFERROR(記録__2[[#This Row],[選手番号]],"")</f>
        <v>0</v>
      </c>
    </row>
    <row r="34" spans="1:15" x14ac:dyDescent="0.2">
      <c r="A34">
        <f>IFERROR(VLOOKUP(N34,プログラム!B:C,2,0),"")</f>
        <v>2</v>
      </c>
      <c r="B34">
        <f t="shared" si="0"/>
        <v>0</v>
      </c>
      <c r="C34" t="str">
        <f>IFERROR(VLOOKUP(B34,チーム番号!E:F,2,0),"")</f>
        <v/>
      </c>
      <c r="D34">
        <f>IFERROR(VLOOKUP(N34,プログラム!B:C,2,0),"")</f>
        <v>2</v>
      </c>
      <c r="E34">
        <f>IFERROR(記録__2[[#This Row],[組]],"")</f>
        <v>2</v>
      </c>
      <c r="F34">
        <f>IFERROR(記録__2[[#This Row],[水路]],"")</f>
        <v>1</v>
      </c>
      <c r="G34" t="str">
        <f>IFERROR(VLOOKUP(D34,プログラムデータ!A:N,12,0),"")</f>
        <v>無差別</v>
      </c>
      <c r="H34" t="str">
        <f>IFERROR(VLOOKUP(D34,プログラムデータ!A:N,13,0),"")</f>
        <v>男子</v>
      </c>
      <c r="I34" t="str">
        <f>IFERROR(VLOOKUP(D34,プログラムデータ!A:N,11,0),"")</f>
        <v>4×50m</v>
      </c>
      <c r="J34" t="str">
        <f>IFERROR(VLOOKUP(D34,プログラムデータ!A:N,10,0),"")</f>
        <v>メドレーリレー</v>
      </c>
      <c r="K34" t="str">
        <f>IFERROR(VLOOKUP(D34,プログラムデータ!A:N,14,0),"")</f>
        <v>タイム決勝</v>
      </c>
      <c r="L34" t="str">
        <f t="shared" si="1"/>
        <v>無差別 男子 4×50m メドレーリレー タイム決勝</v>
      </c>
      <c r="M34">
        <f>IFERROR(VLOOKUP(J34,色々!M:P,4,0),"")</f>
        <v>7</v>
      </c>
      <c r="N34">
        <f>IFERROR(記録__2[[#This Row],[競技番号]],"")</f>
        <v>4</v>
      </c>
      <c r="O34">
        <f>IFERROR(記録__2[[#This Row],[選手番号]],"")</f>
        <v>0</v>
      </c>
    </row>
    <row r="35" spans="1:15" x14ac:dyDescent="0.2">
      <c r="A35">
        <f>IFERROR(VLOOKUP(N35,プログラム!B:C,2,0),"")</f>
        <v>2</v>
      </c>
      <c r="B35">
        <f t="shared" si="0"/>
        <v>1082</v>
      </c>
      <c r="C35" t="str">
        <f>IFERROR(VLOOKUP(B35,チーム番号!E:F,2,0),"")</f>
        <v>フィッタ松山</v>
      </c>
      <c r="D35">
        <f>IFERROR(VLOOKUP(N35,プログラム!B:C,2,0),"")</f>
        <v>2</v>
      </c>
      <c r="E35">
        <f>IFERROR(記録__2[[#This Row],[組]],"")</f>
        <v>2</v>
      </c>
      <c r="F35">
        <f>IFERROR(記録__2[[#This Row],[水路]],"")</f>
        <v>2</v>
      </c>
      <c r="G35" t="str">
        <f>IFERROR(VLOOKUP(D35,プログラムデータ!A:N,12,0),"")</f>
        <v>無差別</v>
      </c>
      <c r="H35" t="str">
        <f>IFERROR(VLOOKUP(D35,プログラムデータ!A:N,13,0),"")</f>
        <v>男子</v>
      </c>
      <c r="I35" t="str">
        <f>IFERROR(VLOOKUP(D35,プログラムデータ!A:N,11,0),"")</f>
        <v>4×50m</v>
      </c>
      <c r="J35" t="str">
        <f>IFERROR(VLOOKUP(D35,プログラムデータ!A:N,10,0),"")</f>
        <v>メドレーリレー</v>
      </c>
      <c r="K35" t="str">
        <f>IFERROR(VLOOKUP(D35,プログラムデータ!A:N,14,0),"")</f>
        <v>タイム決勝</v>
      </c>
      <c r="L35" t="str">
        <f t="shared" si="1"/>
        <v>無差別 男子 4×50m メドレーリレー タイム決勝</v>
      </c>
      <c r="M35">
        <f>IFERROR(VLOOKUP(J35,色々!M:P,4,0),"")</f>
        <v>7</v>
      </c>
      <c r="N35">
        <f>IFERROR(記録__2[[#This Row],[競技番号]],"")</f>
        <v>4</v>
      </c>
      <c r="O35">
        <f>IFERROR(記録__2[[#This Row],[選手番号]],"")</f>
        <v>1082</v>
      </c>
    </row>
    <row r="36" spans="1:15" x14ac:dyDescent="0.2">
      <c r="A36">
        <f>IFERROR(VLOOKUP(N36,プログラム!B:C,2,0),"")</f>
        <v>2</v>
      </c>
      <c r="B36">
        <f t="shared" si="0"/>
        <v>1122</v>
      </c>
      <c r="C36" t="str">
        <f>IFERROR(VLOOKUP(B36,チーム番号!E:F,2,0),"")</f>
        <v>MESSA</v>
      </c>
      <c r="D36">
        <f>IFERROR(VLOOKUP(N36,プログラム!B:C,2,0),"")</f>
        <v>2</v>
      </c>
      <c r="E36">
        <f>IFERROR(記録__2[[#This Row],[組]],"")</f>
        <v>2</v>
      </c>
      <c r="F36">
        <f>IFERROR(記録__2[[#This Row],[水路]],"")</f>
        <v>3</v>
      </c>
      <c r="G36" t="str">
        <f>IFERROR(VLOOKUP(D36,プログラムデータ!A:N,12,0),"")</f>
        <v>無差別</v>
      </c>
      <c r="H36" t="str">
        <f>IFERROR(VLOOKUP(D36,プログラムデータ!A:N,13,0),"")</f>
        <v>男子</v>
      </c>
      <c r="I36" t="str">
        <f>IFERROR(VLOOKUP(D36,プログラムデータ!A:N,11,0),"")</f>
        <v>4×50m</v>
      </c>
      <c r="J36" t="str">
        <f>IFERROR(VLOOKUP(D36,プログラムデータ!A:N,10,0),"")</f>
        <v>メドレーリレー</v>
      </c>
      <c r="K36" t="str">
        <f>IFERROR(VLOOKUP(D36,プログラムデータ!A:N,14,0),"")</f>
        <v>タイム決勝</v>
      </c>
      <c r="L36" t="str">
        <f t="shared" si="1"/>
        <v>無差別 男子 4×50m メドレーリレー タイム決勝</v>
      </c>
      <c r="M36">
        <f>IFERROR(VLOOKUP(J36,色々!M:P,4,0),"")</f>
        <v>7</v>
      </c>
      <c r="N36">
        <f>IFERROR(記録__2[[#This Row],[競技番号]],"")</f>
        <v>4</v>
      </c>
      <c r="O36">
        <f>IFERROR(記録__2[[#This Row],[選手番号]],"")</f>
        <v>1122</v>
      </c>
    </row>
    <row r="37" spans="1:15" x14ac:dyDescent="0.2">
      <c r="A37">
        <f>IFERROR(VLOOKUP(N37,プログラム!B:C,2,0),"")</f>
        <v>2</v>
      </c>
      <c r="B37">
        <f t="shared" si="0"/>
        <v>1057</v>
      </c>
      <c r="C37" t="str">
        <f>IFERROR(VLOOKUP(B37,チーム番号!E:F,2,0),"")</f>
        <v>石原SC山越</v>
      </c>
      <c r="D37">
        <f>IFERROR(VLOOKUP(N37,プログラム!B:C,2,0),"")</f>
        <v>2</v>
      </c>
      <c r="E37">
        <f>IFERROR(記録__2[[#This Row],[組]],"")</f>
        <v>2</v>
      </c>
      <c r="F37">
        <f>IFERROR(記録__2[[#This Row],[水路]],"")</f>
        <v>4</v>
      </c>
      <c r="G37" t="str">
        <f>IFERROR(VLOOKUP(D37,プログラムデータ!A:N,12,0),"")</f>
        <v>無差別</v>
      </c>
      <c r="H37" t="str">
        <f>IFERROR(VLOOKUP(D37,プログラムデータ!A:N,13,0),"")</f>
        <v>男子</v>
      </c>
      <c r="I37" t="str">
        <f>IFERROR(VLOOKUP(D37,プログラムデータ!A:N,11,0),"")</f>
        <v>4×50m</v>
      </c>
      <c r="J37" t="str">
        <f>IFERROR(VLOOKUP(D37,プログラムデータ!A:N,10,0),"")</f>
        <v>メドレーリレー</v>
      </c>
      <c r="K37" t="str">
        <f>IFERROR(VLOOKUP(D37,プログラムデータ!A:N,14,0),"")</f>
        <v>タイム決勝</v>
      </c>
      <c r="L37" t="str">
        <f t="shared" si="1"/>
        <v>無差別 男子 4×50m メドレーリレー タイム決勝</v>
      </c>
      <c r="M37">
        <f>IFERROR(VLOOKUP(J37,色々!M:P,4,0),"")</f>
        <v>7</v>
      </c>
      <c r="N37">
        <f>IFERROR(記録__2[[#This Row],[競技番号]],"")</f>
        <v>4</v>
      </c>
      <c r="O37">
        <f>IFERROR(記録__2[[#This Row],[選手番号]],"")</f>
        <v>1057</v>
      </c>
    </row>
    <row r="38" spans="1:15" x14ac:dyDescent="0.2">
      <c r="A38">
        <f>IFERROR(VLOOKUP(N38,プログラム!B:C,2,0),"")</f>
        <v>2</v>
      </c>
      <c r="B38">
        <f t="shared" si="0"/>
        <v>1032</v>
      </c>
      <c r="C38" t="str">
        <f>IFERROR(VLOOKUP(B38,チーム番号!E:F,2,0),"")</f>
        <v>ファイブテン</v>
      </c>
      <c r="D38">
        <f>IFERROR(VLOOKUP(N38,プログラム!B:C,2,0),"")</f>
        <v>2</v>
      </c>
      <c r="E38">
        <f>IFERROR(記録__2[[#This Row],[組]],"")</f>
        <v>2</v>
      </c>
      <c r="F38">
        <f>IFERROR(記録__2[[#This Row],[水路]],"")</f>
        <v>5</v>
      </c>
      <c r="G38" t="str">
        <f>IFERROR(VLOOKUP(D38,プログラムデータ!A:N,12,0),"")</f>
        <v>無差別</v>
      </c>
      <c r="H38" t="str">
        <f>IFERROR(VLOOKUP(D38,プログラムデータ!A:N,13,0),"")</f>
        <v>男子</v>
      </c>
      <c r="I38" t="str">
        <f>IFERROR(VLOOKUP(D38,プログラムデータ!A:N,11,0),"")</f>
        <v>4×50m</v>
      </c>
      <c r="J38" t="str">
        <f>IFERROR(VLOOKUP(D38,プログラムデータ!A:N,10,0),"")</f>
        <v>メドレーリレー</v>
      </c>
      <c r="K38" t="str">
        <f>IFERROR(VLOOKUP(D38,プログラムデータ!A:N,14,0),"")</f>
        <v>タイム決勝</v>
      </c>
      <c r="L38" t="str">
        <f t="shared" si="1"/>
        <v>無差別 男子 4×50m メドレーリレー タイム決勝</v>
      </c>
      <c r="M38">
        <f>IFERROR(VLOOKUP(J38,色々!M:P,4,0),"")</f>
        <v>7</v>
      </c>
      <c r="N38">
        <f>IFERROR(記録__2[[#This Row],[競技番号]],"")</f>
        <v>4</v>
      </c>
      <c r="O38">
        <f>IFERROR(記録__2[[#This Row],[選手番号]],"")</f>
        <v>1032</v>
      </c>
    </row>
    <row r="39" spans="1:15" x14ac:dyDescent="0.2">
      <c r="A39">
        <f>IFERROR(VLOOKUP(N39,プログラム!B:C,2,0),"")</f>
        <v>2</v>
      </c>
      <c r="B39">
        <f t="shared" si="0"/>
        <v>1018</v>
      </c>
      <c r="C39" t="str">
        <f>IFERROR(VLOOKUP(B39,チーム番号!E:F,2,0),"")</f>
        <v>南海ＤＣ</v>
      </c>
      <c r="D39">
        <f>IFERROR(VLOOKUP(N39,プログラム!B:C,2,0),"")</f>
        <v>2</v>
      </c>
      <c r="E39">
        <f>IFERROR(記録__2[[#This Row],[組]],"")</f>
        <v>2</v>
      </c>
      <c r="F39">
        <f>IFERROR(記録__2[[#This Row],[水路]],"")</f>
        <v>6</v>
      </c>
      <c r="G39" t="str">
        <f>IFERROR(VLOOKUP(D39,プログラムデータ!A:N,12,0),"")</f>
        <v>無差別</v>
      </c>
      <c r="H39" t="str">
        <f>IFERROR(VLOOKUP(D39,プログラムデータ!A:N,13,0),"")</f>
        <v>男子</v>
      </c>
      <c r="I39" t="str">
        <f>IFERROR(VLOOKUP(D39,プログラムデータ!A:N,11,0),"")</f>
        <v>4×50m</v>
      </c>
      <c r="J39" t="str">
        <f>IFERROR(VLOOKUP(D39,プログラムデータ!A:N,10,0),"")</f>
        <v>メドレーリレー</v>
      </c>
      <c r="K39" t="str">
        <f>IFERROR(VLOOKUP(D39,プログラムデータ!A:N,14,0),"")</f>
        <v>タイム決勝</v>
      </c>
      <c r="L39" t="str">
        <f t="shared" si="1"/>
        <v>無差別 男子 4×50m メドレーリレー タイム決勝</v>
      </c>
      <c r="M39">
        <f>IFERROR(VLOOKUP(J39,色々!M:P,4,0),"")</f>
        <v>7</v>
      </c>
      <c r="N39">
        <f>IFERROR(記録__2[[#This Row],[競技番号]],"")</f>
        <v>4</v>
      </c>
      <c r="O39">
        <f>IFERROR(記録__2[[#This Row],[選手番号]],"")</f>
        <v>1018</v>
      </c>
    </row>
    <row r="40" spans="1:15" x14ac:dyDescent="0.2">
      <c r="A40">
        <f>IFERROR(VLOOKUP(N40,プログラム!B:C,2,0),"")</f>
        <v>2</v>
      </c>
      <c r="B40">
        <f t="shared" si="0"/>
        <v>1064</v>
      </c>
      <c r="C40" t="str">
        <f>IFERROR(VLOOKUP(B40,チーム番号!E:F,2,0),"")</f>
        <v>ＭＧ双葉</v>
      </c>
      <c r="D40">
        <f>IFERROR(VLOOKUP(N40,プログラム!B:C,2,0),"")</f>
        <v>2</v>
      </c>
      <c r="E40">
        <f>IFERROR(記録__2[[#This Row],[組]],"")</f>
        <v>2</v>
      </c>
      <c r="F40">
        <f>IFERROR(記録__2[[#This Row],[水路]],"")</f>
        <v>7</v>
      </c>
      <c r="G40" t="str">
        <f>IFERROR(VLOOKUP(D40,プログラムデータ!A:N,12,0),"")</f>
        <v>無差別</v>
      </c>
      <c r="H40" t="str">
        <f>IFERROR(VLOOKUP(D40,プログラムデータ!A:N,13,0),"")</f>
        <v>男子</v>
      </c>
      <c r="I40" t="str">
        <f>IFERROR(VLOOKUP(D40,プログラムデータ!A:N,11,0),"")</f>
        <v>4×50m</v>
      </c>
      <c r="J40" t="str">
        <f>IFERROR(VLOOKUP(D40,プログラムデータ!A:N,10,0),"")</f>
        <v>メドレーリレー</v>
      </c>
      <c r="K40" t="str">
        <f>IFERROR(VLOOKUP(D40,プログラムデータ!A:N,14,0),"")</f>
        <v>タイム決勝</v>
      </c>
      <c r="L40" t="str">
        <f t="shared" si="1"/>
        <v>無差別 男子 4×50m メドレーリレー タイム決勝</v>
      </c>
      <c r="M40">
        <f>IFERROR(VLOOKUP(J40,色々!M:P,4,0),"")</f>
        <v>7</v>
      </c>
      <c r="N40">
        <f>IFERROR(記録__2[[#This Row],[競技番号]],"")</f>
        <v>4</v>
      </c>
      <c r="O40">
        <f>IFERROR(記録__2[[#This Row],[選手番号]],"")</f>
        <v>1064</v>
      </c>
    </row>
    <row r="41" spans="1:15" x14ac:dyDescent="0.2">
      <c r="A41">
        <f>IFERROR(VLOOKUP(N41,プログラム!B:C,2,0),"")</f>
        <v>2</v>
      </c>
      <c r="B41">
        <f t="shared" si="0"/>
        <v>0</v>
      </c>
      <c r="C41" t="str">
        <f>IFERROR(VLOOKUP(B41,チーム番号!E:F,2,0),"")</f>
        <v/>
      </c>
      <c r="D41">
        <f>IFERROR(VLOOKUP(N41,プログラム!B:C,2,0),"")</f>
        <v>2</v>
      </c>
      <c r="E41">
        <f>IFERROR(記録__2[[#This Row],[組]],"")</f>
        <v>2</v>
      </c>
      <c r="F41">
        <f>IFERROR(記録__2[[#This Row],[水路]],"")</f>
        <v>8</v>
      </c>
      <c r="G41" t="str">
        <f>IFERROR(VLOOKUP(D41,プログラムデータ!A:N,12,0),"")</f>
        <v>無差別</v>
      </c>
      <c r="H41" t="str">
        <f>IFERROR(VLOOKUP(D41,プログラムデータ!A:N,13,0),"")</f>
        <v>男子</v>
      </c>
      <c r="I41" t="str">
        <f>IFERROR(VLOOKUP(D41,プログラムデータ!A:N,11,0),"")</f>
        <v>4×50m</v>
      </c>
      <c r="J41" t="str">
        <f>IFERROR(VLOOKUP(D41,プログラムデータ!A:N,10,0),"")</f>
        <v>メドレーリレー</v>
      </c>
      <c r="K41" t="str">
        <f>IFERROR(VLOOKUP(D41,プログラムデータ!A:N,14,0),"")</f>
        <v>タイム決勝</v>
      </c>
      <c r="L41" t="str">
        <f t="shared" si="1"/>
        <v>無差別 男子 4×50m メドレーリレー タイム決勝</v>
      </c>
      <c r="M41">
        <f>IFERROR(VLOOKUP(J41,色々!M:P,4,0),"")</f>
        <v>7</v>
      </c>
      <c r="N41">
        <f>IFERROR(記録__2[[#This Row],[競技番号]],"")</f>
        <v>4</v>
      </c>
      <c r="O41">
        <f>IFERROR(記録__2[[#This Row],[選手番号]],"")</f>
        <v>0</v>
      </c>
    </row>
    <row r="42" spans="1:15" x14ac:dyDescent="0.2">
      <c r="A42">
        <f>IFERROR(VLOOKUP(N42,プログラム!B:C,2,0),"")</f>
        <v>3</v>
      </c>
      <c r="B42">
        <f t="shared" si="0"/>
        <v>0</v>
      </c>
      <c r="C42" t="str">
        <f>IFERROR(VLOOKUP(B42,チーム番号!E:F,2,0),"")</f>
        <v/>
      </c>
      <c r="D42">
        <f>IFERROR(VLOOKUP(N42,プログラム!B:C,2,0),"")</f>
        <v>3</v>
      </c>
      <c r="E42">
        <f>IFERROR(記録__2[[#This Row],[組]],"")</f>
        <v>1</v>
      </c>
      <c r="F42">
        <f>IFERROR(記録__2[[#This Row],[水路]],"")</f>
        <v>1</v>
      </c>
      <c r="G42" t="str">
        <f>IFERROR(VLOOKUP(D42,プログラムデータ!A:N,12,0),"")</f>
        <v>13～14歳</v>
      </c>
      <c r="H42" t="str">
        <f>IFERROR(VLOOKUP(D42,プログラムデータ!A:N,13,0),"")</f>
        <v>女子</v>
      </c>
      <c r="I42" t="str">
        <f>IFERROR(VLOOKUP(D42,プログラムデータ!A:N,11,0),"")</f>
        <v>4×50m</v>
      </c>
      <c r="J42" t="str">
        <f>IFERROR(VLOOKUP(D42,プログラムデータ!A:N,10,0),"")</f>
        <v>メドレーリレー</v>
      </c>
      <c r="K42" t="str">
        <f>IFERROR(VLOOKUP(D42,プログラムデータ!A:N,14,0),"")</f>
        <v>タイム決勝</v>
      </c>
      <c r="L42" t="str">
        <f t="shared" si="1"/>
        <v>13～14歳 女子 4×50m メドレーリレー タイム決勝</v>
      </c>
      <c r="M42">
        <f>IFERROR(VLOOKUP(J42,色々!M:P,4,0),"")</f>
        <v>7</v>
      </c>
      <c r="N42">
        <f>IFERROR(記録__2[[#This Row],[競技番号]],"")</f>
        <v>5</v>
      </c>
      <c r="O42">
        <f>IFERROR(記録__2[[#This Row],[選手番号]],"")</f>
        <v>0</v>
      </c>
    </row>
    <row r="43" spans="1:15" x14ac:dyDescent="0.2">
      <c r="A43">
        <f>IFERROR(VLOOKUP(N43,プログラム!B:C,2,0),"")</f>
        <v>3</v>
      </c>
      <c r="B43">
        <f t="shared" si="0"/>
        <v>0</v>
      </c>
      <c r="C43" t="str">
        <f>IFERROR(VLOOKUP(B43,チーム番号!E:F,2,0),"")</f>
        <v/>
      </c>
      <c r="D43">
        <f>IFERROR(VLOOKUP(N43,プログラム!B:C,2,0),"")</f>
        <v>3</v>
      </c>
      <c r="E43">
        <f>IFERROR(記録__2[[#This Row],[組]],"")</f>
        <v>1</v>
      </c>
      <c r="F43">
        <f>IFERROR(記録__2[[#This Row],[水路]],"")</f>
        <v>2</v>
      </c>
      <c r="G43" t="str">
        <f>IFERROR(VLOOKUP(D43,プログラムデータ!A:N,12,0),"")</f>
        <v>13～14歳</v>
      </c>
      <c r="H43" t="str">
        <f>IFERROR(VLOOKUP(D43,プログラムデータ!A:N,13,0),"")</f>
        <v>女子</v>
      </c>
      <c r="I43" t="str">
        <f>IFERROR(VLOOKUP(D43,プログラムデータ!A:N,11,0),"")</f>
        <v>4×50m</v>
      </c>
      <c r="J43" t="str">
        <f>IFERROR(VLOOKUP(D43,プログラムデータ!A:N,10,0),"")</f>
        <v>メドレーリレー</v>
      </c>
      <c r="K43" t="str">
        <f>IFERROR(VLOOKUP(D43,プログラムデータ!A:N,14,0),"")</f>
        <v>タイム決勝</v>
      </c>
      <c r="L43" t="str">
        <f t="shared" si="1"/>
        <v>13～14歳 女子 4×50m メドレーリレー タイム決勝</v>
      </c>
      <c r="M43">
        <f>IFERROR(VLOOKUP(J43,色々!M:P,4,0),"")</f>
        <v>7</v>
      </c>
      <c r="N43">
        <f>IFERROR(記録__2[[#This Row],[競技番号]],"")</f>
        <v>5</v>
      </c>
      <c r="O43">
        <f>IFERROR(記録__2[[#This Row],[選手番号]],"")</f>
        <v>0</v>
      </c>
    </row>
    <row r="44" spans="1:15" x14ac:dyDescent="0.2">
      <c r="A44">
        <f>IFERROR(VLOOKUP(N44,プログラム!B:C,2,0),"")</f>
        <v>3</v>
      </c>
      <c r="B44">
        <f t="shared" si="0"/>
        <v>1130</v>
      </c>
      <c r="C44" t="str">
        <f>IFERROR(VLOOKUP(B44,チーム番号!E:F,2,0),"")</f>
        <v>MESSA</v>
      </c>
      <c r="D44">
        <f>IFERROR(VLOOKUP(N44,プログラム!B:C,2,0),"")</f>
        <v>3</v>
      </c>
      <c r="E44">
        <f>IFERROR(記録__2[[#This Row],[組]],"")</f>
        <v>1</v>
      </c>
      <c r="F44">
        <f>IFERROR(記録__2[[#This Row],[水路]],"")</f>
        <v>3</v>
      </c>
      <c r="G44" t="str">
        <f>IFERROR(VLOOKUP(D44,プログラムデータ!A:N,12,0),"")</f>
        <v>13～14歳</v>
      </c>
      <c r="H44" t="str">
        <f>IFERROR(VLOOKUP(D44,プログラムデータ!A:N,13,0),"")</f>
        <v>女子</v>
      </c>
      <c r="I44" t="str">
        <f>IFERROR(VLOOKUP(D44,プログラムデータ!A:N,11,0),"")</f>
        <v>4×50m</v>
      </c>
      <c r="J44" t="str">
        <f>IFERROR(VLOOKUP(D44,プログラムデータ!A:N,10,0),"")</f>
        <v>メドレーリレー</v>
      </c>
      <c r="K44" t="str">
        <f>IFERROR(VLOOKUP(D44,プログラムデータ!A:N,14,0),"")</f>
        <v>タイム決勝</v>
      </c>
      <c r="L44" t="str">
        <f t="shared" si="1"/>
        <v>13～14歳 女子 4×50m メドレーリレー タイム決勝</v>
      </c>
      <c r="M44">
        <f>IFERROR(VLOOKUP(J44,色々!M:P,4,0),"")</f>
        <v>7</v>
      </c>
      <c r="N44">
        <f>IFERROR(記録__2[[#This Row],[競技番号]],"")</f>
        <v>5</v>
      </c>
      <c r="O44">
        <f>IFERROR(記録__2[[#This Row],[選手番号]],"")</f>
        <v>1130</v>
      </c>
    </row>
    <row r="45" spans="1:15" x14ac:dyDescent="0.2">
      <c r="A45">
        <f>IFERROR(VLOOKUP(N45,プログラム!B:C,2,0),"")</f>
        <v>3</v>
      </c>
      <c r="B45">
        <f t="shared" si="0"/>
        <v>1116</v>
      </c>
      <c r="C45" t="str">
        <f>IFERROR(VLOOKUP(B45,チーム番号!E:F,2,0),"")</f>
        <v>ﾌｨｯﾀｴﾐﾌﾙ松前</v>
      </c>
      <c r="D45">
        <f>IFERROR(VLOOKUP(N45,プログラム!B:C,2,0),"")</f>
        <v>3</v>
      </c>
      <c r="E45">
        <f>IFERROR(記録__2[[#This Row],[組]],"")</f>
        <v>1</v>
      </c>
      <c r="F45">
        <f>IFERROR(記録__2[[#This Row],[水路]],"")</f>
        <v>4</v>
      </c>
      <c r="G45" t="str">
        <f>IFERROR(VLOOKUP(D45,プログラムデータ!A:N,12,0),"")</f>
        <v>13～14歳</v>
      </c>
      <c r="H45" t="str">
        <f>IFERROR(VLOOKUP(D45,プログラムデータ!A:N,13,0),"")</f>
        <v>女子</v>
      </c>
      <c r="I45" t="str">
        <f>IFERROR(VLOOKUP(D45,プログラムデータ!A:N,11,0),"")</f>
        <v>4×50m</v>
      </c>
      <c r="J45" t="str">
        <f>IFERROR(VLOOKUP(D45,プログラムデータ!A:N,10,0),"")</f>
        <v>メドレーリレー</v>
      </c>
      <c r="K45" t="str">
        <f>IFERROR(VLOOKUP(D45,プログラムデータ!A:N,14,0),"")</f>
        <v>タイム決勝</v>
      </c>
      <c r="L45" t="str">
        <f t="shared" si="1"/>
        <v>13～14歳 女子 4×50m メドレーリレー タイム決勝</v>
      </c>
      <c r="M45">
        <f>IFERROR(VLOOKUP(J45,色々!M:P,4,0),"")</f>
        <v>7</v>
      </c>
      <c r="N45">
        <f>IFERROR(記録__2[[#This Row],[競技番号]],"")</f>
        <v>5</v>
      </c>
      <c r="O45">
        <f>IFERROR(記録__2[[#This Row],[選手番号]],"")</f>
        <v>1116</v>
      </c>
    </row>
    <row r="46" spans="1:15" x14ac:dyDescent="0.2">
      <c r="A46">
        <f>IFERROR(VLOOKUP(N46,プログラム!B:C,2,0),"")</f>
        <v>3</v>
      </c>
      <c r="B46">
        <f t="shared" si="0"/>
        <v>1038</v>
      </c>
      <c r="C46" t="str">
        <f>IFERROR(VLOOKUP(B46,チーム番号!E:F,2,0),"")</f>
        <v>ファイブテン</v>
      </c>
      <c r="D46">
        <f>IFERROR(VLOOKUP(N46,プログラム!B:C,2,0),"")</f>
        <v>3</v>
      </c>
      <c r="E46">
        <f>IFERROR(記録__2[[#This Row],[組]],"")</f>
        <v>1</v>
      </c>
      <c r="F46">
        <f>IFERROR(記録__2[[#This Row],[水路]],"")</f>
        <v>5</v>
      </c>
      <c r="G46" t="str">
        <f>IFERROR(VLOOKUP(D46,プログラムデータ!A:N,12,0),"")</f>
        <v>13～14歳</v>
      </c>
      <c r="H46" t="str">
        <f>IFERROR(VLOOKUP(D46,プログラムデータ!A:N,13,0),"")</f>
        <v>女子</v>
      </c>
      <c r="I46" t="str">
        <f>IFERROR(VLOOKUP(D46,プログラムデータ!A:N,11,0),"")</f>
        <v>4×50m</v>
      </c>
      <c r="J46" t="str">
        <f>IFERROR(VLOOKUP(D46,プログラムデータ!A:N,10,0),"")</f>
        <v>メドレーリレー</v>
      </c>
      <c r="K46" t="str">
        <f>IFERROR(VLOOKUP(D46,プログラムデータ!A:N,14,0),"")</f>
        <v>タイム決勝</v>
      </c>
      <c r="L46" t="str">
        <f t="shared" si="1"/>
        <v>13～14歳 女子 4×50m メドレーリレー タイム決勝</v>
      </c>
      <c r="M46">
        <f>IFERROR(VLOOKUP(J46,色々!M:P,4,0),"")</f>
        <v>7</v>
      </c>
      <c r="N46">
        <f>IFERROR(記録__2[[#This Row],[競技番号]],"")</f>
        <v>5</v>
      </c>
      <c r="O46">
        <f>IFERROR(記録__2[[#This Row],[選手番号]],"")</f>
        <v>1038</v>
      </c>
    </row>
    <row r="47" spans="1:15" x14ac:dyDescent="0.2">
      <c r="A47">
        <f>IFERROR(VLOOKUP(N47,プログラム!B:C,2,0),"")</f>
        <v>3</v>
      </c>
      <c r="B47">
        <f t="shared" si="0"/>
        <v>1009</v>
      </c>
      <c r="C47" t="str">
        <f>IFERROR(VLOOKUP(B47,チーム番号!E:F,2,0),"")</f>
        <v>五百木ＳＣ</v>
      </c>
      <c r="D47">
        <f>IFERROR(VLOOKUP(N47,プログラム!B:C,2,0),"")</f>
        <v>3</v>
      </c>
      <c r="E47">
        <f>IFERROR(記録__2[[#This Row],[組]],"")</f>
        <v>1</v>
      </c>
      <c r="F47">
        <f>IFERROR(記録__2[[#This Row],[水路]],"")</f>
        <v>6</v>
      </c>
      <c r="G47" t="str">
        <f>IFERROR(VLOOKUP(D47,プログラムデータ!A:N,12,0),"")</f>
        <v>13～14歳</v>
      </c>
      <c r="H47" t="str">
        <f>IFERROR(VLOOKUP(D47,プログラムデータ!A:N,13,0),"")</f>
        <v>女子</v>
      </c>
      <c r="I47" t="str">
        <f>IFERROR(VLOOKUP(D47,プログラムデータ!A:N,11,0),"")</f>
        <v>4×50m</v>
      </c>
      <c r="J47" t="str">
        <f>IFERROR(VLOOKUP(D47,プログラムデータ!A:N,10,0),"")</f>
        <v>メドレーリレー</v>
      </c>
      <c r="K47" t="str">
        <f>IFERROR(VLOOKUP(D47,プログラムデータ!A:N,14,0),"")</f>
        <v>タイム決勝</v>
      </c>
      <c r="L47" t="str">
        <f t="shared" si="1"/>
        <v>13～14歳 女子 4×50m メドレーリレー タイム決勝</v>
      </c>
      <c r="M47">
        <f>IFERROR(VLOOKUP(J47,色々!M:P,4,0),"")</f>
        <v>7</v>
      </c>
      <c r="N47">
        <f>IFERROR(記録__2[[#This Row],[競技番号]],"")</f>
        <v>5</v>
      </c>
      <c r="O47">
        <f>IFERROR(記録__2[[#This Row],[選手番号]],"")</f>
        <v>1009</v>
      </c>
    </row>
    <row r="48" spans="1:15" x14ac:dyDescent="0.2">
      <c r="A48">
        <f>IFERROR(VLOOKUP(N48,プログラム!B:C,2,0),"")</f>
        <v>3</v>
      </c>
      <c r="B48">
        <f t="shared" si="0"/>
        <v>0</v>
      </c>
      <c r="C48" t="str">
        <f>IFERROR(VLOOKUP(B48,チーム番号!E:F,2,0),"")</f>
        <v/>
      </c>
      <c r="D48">
        <f>IFERROR(VLOOKUP(N48,プログラム!B:C,2,0),"")</f>
        <v>3</v>
      </c>
      <c r="E48">
        <f>IFERROR(記録__2[[#This Row],[組]],"")</f>
        <v>1</v>
      </c>
      <c r="F48">
        <f>IFERROR(記録__2[[#This Row],[水路]],"")</f>
        <v>7</v>
      </c>
      <c r="G48" t="str">
        <f>IFERROR(VLOOKUP(D48,プログラムデータ!A:N,12,0),"")</f>
        <v>13～14歳</v>
      </c>
      <c r="H48" t="str">
        <f>IFERROR(VLOOKUP(D48,プログラムデータ!A:N,13,0),"")</f>
        <v>女子</v>
      </c>
      <c r="I48" t="str">
        <f>IFERROR(VLOOKUP(D48,プログラムデータ!A:N,11,0),"")</f>
        <v>4×50m</v>
      </c>
      <c r="J48" t="str">
        <f>IFERROR(VLOOKUP(D48,プログラムデータ!A:N,10,0),"")</f>
        <v>メドレーリレー</v>
      </c>
      <c r="K48" t="str">
        <f>IFERROR(VLOOKUP(D48,プログラムデータ!A:N,14,0),"")</f>
        <v>タイム決勝</v>
      </c>
      <c r="L48" t="str">
        <f t="shared" si="1"/>
        <v>13～14歳 女子 4×50m メドレーリレー タイム決勝</v>
      </c>
      <c r="M48">
        <f>IFERROR(VLOOKUP(J48,色々!M:P,4,0),"")</f>
        <v>7</v>
      </c>
      <c r="N48">
        <f>IFERROR(記録__2[[#This Row],[競技番号]],"")</f>
        <v>5</v>
      </c>
      <c r="O48">
        <f>IFERROR(記録__2[[#This Row],[選手番号]],"")</f>
        <v>0</v>
      </c>
    </row>
    <row r="49" spans="1:15" x14ac:dyDescent="0.2">
      <c r="A49">
        <f>IFERROR(VLOOKUP(N49,プログラム!B:C,2,0),"")</f>
        <v>3</v>
      </c>
      <c r="B49">
        <f t="shared" si="0"/>
        <v>0</v>
      </c>
      <c r="C49" t="str">
        <f>IFERROR(VLOOKUP(B49,チーム番号!E:F,2,0),"")</f>
        <v/>
      </c>
      <c r="D49">
        <f>IFERROR(VLOOKUP(N49,プログラム!B:C,2,0),"")</f>
        <v>3</v>
      </c>
      <c r="E49">
        <f>IFERROR(記録__2[[#This Row],[組]],"")</f>
        <v>1</v>
      </c>
      <c r="F49">
        <f>IFERROR(記録__2[[#This Row],[水路]],"")</f>
        <v>8</v>
      </c>
      <c r="G49" t="str">
        <f>IFERROR(VLOOKUP(D49,プログラムデータ!A:N,12,0),"")</f>
        <v>13～14歳</v>
      </c>
      <c r="H49" t="str">
        <f>IFERROR(VLOOKUP(D49,プログラムデータ!A:N,13,0),"")</f>
        <v>女子</v>
      </c>
      <c r="I49" t="str">
        <f>IFERROR(VLOOKUP(D49,プログラムデータ!A:N,11,0),"")</f>
        <v>4×50m</v>
      </c>
      <c r="J49" t="str">
        <f>IFERROR(VLOOKUP(D49,プログラムデータ!A:N,10,0),"")</f>
        <v>メドレーリレー</v>
      </c>
      <c r="K49" t="str">
        <f>IFERROR(VLOOKUP(D49,プログラムデータ!A:N,14,0),"")</f>
        <v>タイム決勝</v>
      </c>
      <c r="L49" t="str">
        <f t="shared" si="1"/>
        <v>13～14歳 女子 4×50m メドレーリレー タイム決勝</v>
      </c>
      <c r="M49">
        <f>IFERROR(VLOOKUP(J49,色々!M:P,4,0),"")</f>
        <v>7</v>
      </c>
      <c r="N49">
        <f>IFERROR(記録__2[[#This Row],[競技番号]],"")</f>
        <v>5</v>
      </c>
      <c r="O49">
        <f>IFERROR(記録__2[[#This Row],[選手番号]],"")</f>
        <v>0</v>
      </c>
    </row>
    <row r="50" spans="1:15" x14ac:dyDescent="0.2">
      <c r="A50">
        <f>IFERROR(VLOOKUP(N50,プログラム!B:C,2,0),"")</f>
        <v>4</v>
      </c>
      <c r="B50">
        <f t="shared" si="0"/>
        <v>0</v>
      </c>
      <c r="C50" t="str">
        <f>IFERROR(VLOOKUP(B50,チーム番号!E:F,2,0),"")</f>
        <v/>
      </c>
      <c r="D50">
        <f>IFERROR(VLOOKUP(N50,プログラム!B:C,2,0),"")</f>
        <v>4</v>
      </c>
      <c r="E50">
        <f>IFERROR(記録__2[[#This Row],[組]],"")</f>
        <v>1</v>
      </c>
      <c r="F50">
        <f>IFERROR(記録__2[[#This Row],[水路]],"")</f>
        <v>1</v>
      </c>
      <c r="G50" t="str">
        <f>IFERROR(VLOOKUP(D50,プログラムデータ!A:N,12,0),"")</f>
        <v>13～14歳</v>
      </c>
      <c r="H50" t="str">
        <f>IFERROR(VLOOKUP(D50,プログラムデータ!A:N,13,0),"")</f>
        <v>男子</v>
      </c>
      <c r="I50" t="str">
        <f>IFERROR(VLOOKUP(D50,プログラムデータ!A:N,11,0),"")</f>
        <v>4×50m</v>
      </c>
      <c r="J50" t="str">
        <f>IFERROR(VLOOKUP(D50,プログラムデータ!A:N,10,0),"")</f>
        <v>メドレーリレー</v>
      </c>
      <c r="K50" t="str">
        <f>IFERROR(VLOOKUP(D50,プログラムデータ!A:N,14,0),"")</f>
        <v>タイム決勝</v>
      </c>
      <c r="L50" t="str">
        <f t="shared" si="1"/>
        <v>13～14歳 男子 4×50m メドレーリレー タイム決勝</v>
      </c>
      <c r="M50">
        <f>IFERROR(VLOOKUP(J50,色々!M:P,4,0),"")</f>
        <v>7</v>
      </c>
      <c r="N50">
        <f>IFERROR(記録__2[[#This Row],[競技番号]],"")</f>
        <v>6</v>
      </c>
      <c r="O50">
        <f>IFERROR(記録__2[[#This Row],[選手番号]],"")</f>
        <v>0</v>
      </c>
    </row>
    <row r="51" spans="1:15" x14ac:dyDescent="0.2">
      <c r="A51">
        <f>IFERROR(VLOOKUP(N51,プログラム!B:C,2,0),"")</f>
        <v>4</v>
      </c>
      <c r="B51">
        <f t="shared" si="0"/>
        <v>0</v>
      </c>
      <c r="C51" t="str">
        <f>IFERROR(VLOOKUP(B51,チーム番号!E:F,2,0),"")</f>
        <v/>
      </c>
      <c r="D51">
        <f>IFERROR(VLOOKUP(N51,プログラム!B:C,2,0),"")</f>
        <v>4</v>
      </c>
      <c r="E51">
        <f>IFERROR(記録__2[[#This Row],[組]],"")</f>
        <v>1</v>
      </c>
      <c r="F51">
        <f>IFERROR(記録__2[[#This Row],[水路]],"")</f>
        <v>2</v>
      </c>
      <c r="G51" t="str">
        <f>IFERROR(VLOOKUP(D51,プログラムデータ!A:N,12,0),"")</f>
        <v>13～14歳</v>
      </c>
      <c r="H51" t="str">
        <f>IFERROR(VLOOKUP(D51,プログラムデータ!A:N,13,0),"")</f>
        <v>男子</v>
      </c>
      <c r="I51" t="str">
        <f>IFERROR(VLOOKUP(D51,プログラムデータ!A:N,11,0),"")</f>
        <v>4×50m</v>
      </c>
      <c r="J51" t="str">
        <f>IFERROR(VLOOKUP(D51,プログラムデータ!A:N,10,0),"")</f>
        <v>メドレーリレー</v>
      </c>
      <c r="K51" t="str">
        <f>IFERROR(VLOOKUP(D51,プログラムデータ!A:N,14,0),"")</f>
        <v>タイム決勝</v>
      </c>
      <c r="L51" t="str">
        <f t="shared" si="1"/>
        <v>13～14歳 男子 4×50m メドレーリレー タイム決勝</v>
      </c>
      <c r="M51">
        <f>IFERROR(VLOOKUP(J51,色々!M:P,4,0),"")</f>
        <v>7</v>
      </c>
      <c r="N51">
        <f>IFERROR(記録__2[[#This Row],[競技番号]],"")</f>
        <v>6</v>
      </c>
      <c r="O51">
        <f>IFERROR(記録__2[[#This Row],[選手番号]],"")</f>
        <v>0</v>
      </c>
    </row>
    <row r="52" spans="1:15" x14ac:dyDescent="0.2">
      <c r="A52">
        <f>IFERROR(VLOOKUP(N52,プログラム!B:C,2,0),"")</f>
        <v>4</v>
      </c>
      <c r="B52">
        <f t="shared" si="0"/>
        <v>1058</v>
      </c>
      <c r="C52" t="str">
        <f>IFERROR(VLOOKUP(B52,チーム番号!E:F,2,0),"")</f>
        <v>石原SC山越</v>
      </c>
      <c r="D52">
        <f>IFERROR(VLOOKUP(N52,プログラム!B:C,2,0),"")</f>
        <v>4</v>
      </c>
      <c r="E52">
        <f>IFERROR(記録__2[[#This Row],[組]],"")</f>
        <v>1</v>
      </c>
      <c r="F52">
        <f>IFERROR(記録__2[[#This Row],[水路]],"")</f>
        <v>3</v>
      </c>
      <c r="G52" t="str">
        <f>IFERROR(VLOOKUP(D52,プログラムデータ!A:N,12,0),"")</f>
        <v>13～14歳</v>
      </c>
      <c r="H52" t="str">
        <f>IFERROR(VLOOKUP(D52,プログラムデータ!A:N,13,0),"")</f>
        <v>男子</v>
      </c>
      <c r="I52" t="str">
        <f>IFERROR(VLOOKUP(D52,プログラムデータ!A:N,11,0),"")</f>
        <v>4×50m</v>
      </c>
      <c r="J52" t="str">
        <f>IFERROR(VLOOKUP(D52,プログラムデータ!A:N,10,0),"")</f>
        <v>メドレーリレー</v>
      </c>
      <c r="K52" t="str">
        <f>IFERROR(VLOOKUP(D52,プログラムデータ!A:N,14,0),"")</f>
        <v>タイム決勝</v>
      </c>
      <c r="L52" t="str">
        <f t="shared" si="1"/>
        <v>13～14歳 男子 4×50m メドレーリレー タイム決勝</v>
      </c>
      <c r="M52">
        <f>IFERROR(VLOOKUP(J52,色々!M:P,4,0),"")</f>
        <v>7</v>
      </c>
      <c r="N52">
        <f>IFERROR(記録__2[[#This Row],[競技番号]],"")</f>
        <v>6</v>
      </c>
      <c r="O52">
        <f>IFERROR(記録__2[[#This Row],[選手番号]],"")</f>
        <v>1058</v>
      </c>
    </row>
    <row r="53" spans="1:15" x14ac:dyDescent="0.2">
      <c r="A53">
        <f>IFERROR(VLOOKUP(N53,プログラム!B:C,2,0),"")</f>
        <v>4</v>
      </c>
      <c r="B53">
        <f t="shared" si="0"/>
        <v>1074</v>
      </c>
      <c r="C53" t="str">
        <f>IFERROR(VLOOKUP(B53,チーム番号!E:F,2,0),"")</f>
        <v>石原ＳＣ</v>
      </c>
      <c r="D53">
        <f>IFERROR(VLOOKUP(N53,プログラム!B:C,2,0),"")</f>
        <v>4</v>
      </c>
      <c r="E53">
        <f>IFERROR(記録__2[[#This Row],[組]],"")</f>
        <v>1</v>
      </c>
      <c r="F53">
        <f>IFERROR(記録__2[[#This Row],[水路]],"")</f>
        <v>4</v>
      </c>
      <c r="G53" t="str">
        <f>IFERROR(VLOOKUP(D53,プログラムデータ!A:N,12,0),"")</f>
        <v>13～14歳</v>
      </c>
      <c r="H53" t="str">
        <f>IFERROR(VLOOKUP(D53,プログラムデータ!A:N,13,0),"")</f>
        <v>男子</v>
      </c>
      <c r="I53" t="str">
        <f>IFERROR(VLOOKUP(D53,プログラムデータ!A:N,11,0),"")</f>
        <v>4×50m</v>
      </c>
      <c r="J53" t="str">
        <f>IFERROR(VLOOKUP(D53,プログラムデータ!A:N,10,0),"")</f>
        <v>メドレーリレー</v>
      </c>
      <c r="K53" t="str">
        <f>IFERROR(VLOOKUP(D53,プログラムデータ!A:N,14,0),"")</f>
        <v>タイム決勝</v>
      </c>
      <c r="L53" t="str">
        <f t="shared" si="1"/>
        <v>13～14歳 男子 4×50m メドレーリレー タイム決勝</v>
      </c>
      <c r="M53">
        <f>IFERROR(VLOOKUP(J53,色々!M:P,4,0),"")</f>
        <v>7</v>
      </c>
      <c r="N53">
        <f>IFERROR(記録__2[[#This Row],[競技番号]],"")</f>
        <v>6</v>
      </c>
      <c r="O53">
        <f>IFERROR(記録__2[[#This Row],[選手番号]],"")</f>
        <v>1074</v>
      </c>
    </row>
    <row r="54" spans="1:15" x14ac:dyDescent="0.2">
      <c r="A54">
        <f>IFERROR(VLOOKUP(N54,プログラム!B:C,2,0),"")</f>
        <v>4</v>
      </c>
      <c r="B54">
        <f t="shared" si="0"/>
        <v>1020</v>
      </c>
      <c r="C54" t="str">
        <f>IFERROR(VLOOKUP(B54,チーム番号!E:F,2,0),"")</f>
        <v>南海ＤＣ</v>
      </c>
      <c r="D54">
        <f>IFERROR(VLOOKUP(N54,プログラム!B:C,2,0),"")</f>
        <v>4</v>
      </c>
      <c r="E54">
        <f>IFERROR(記録__2[[#This Row],[組]],"")</f>
        <v>1</v>
      </c>
      <c r="F54">
        <f>IFERROR(記録__2[[#This Row],[水路]],"")</f>
        <v>5</v>
      </c>
      <c r="G54" t="str">
        <f>IFERROR(VLOOKUP(D54,プログラムデータ!A:N,12,0),"")</f>
        <v>13～14歳</v>
      </c>
      <c r="H54" t="str">
        <f>IFERROR(VLOOKUP(D54,プログラムデータ!A:N,13,0),"")</f>
        <v>男子</v>
      </c>
      <c r="I54" t="str">
        <f>IFERROR(VLOOKUP(D54,プログラムデータ!A:N,11,0),"")</f>
        <v>4×50m</v>
      </c>
      <c r="J54" t="str">
        <f>IFERROR(VLOOKUP(D54,プログラムデータ!A:N,10,0),"")</f>
        <v>メドレーリレー</v>
      </c>
      <c r="K54" t="str">
        <f>IFERROR(VLOOKUP(D54,プログラムデータ!A:N,14,0),"")</f>
        <v>タイム決勝</v>
      </c>
      <c r="L54" t="str">
        <f t="shared" si="1"/>
        <v>13～14歳 男子 4×50m メドレーリレー タイム決勝</v>
      </c>
      <c r="M54">
        <f>IFERROR(VLOOKUP(J54,色々!M:P,4,0),"")</f>
        <v>7</v>
      </c>
      <c r="N54">
        <f>IFERROR(記録__2[[#This Row],[競技番号]],"")</f>
        <v>6</v>
      </c>
      <c r="O54">
        <f>IFERROR(記録__2[[#This Row],[選手番号]],"")</f>
        <v>1020</v>
      </c>
    </row>
    <row r="55" spans="1:15" x14ac:dyDescent="0.2">
      <c r="A55">
        <f>IFERROR(VLOOKUP(N55,プログラム!B:C,2,0),"")</f>
        <v>4</v>
      </c>
      <c r="B55">
        <f t="shared" si="0"/>
        <v>0</v>
      </c>
      <c r="C55" t="str">
        <f>IFERROR(VLOOKUP(B55,チーム番号!E:F,2,0),"")</f>
        <v/>
      </c>
      <c r="D55">
        <f>IFERROR(VLOOKUP(N55,プログラム!B:C,2,0),"")</f>
        <v>4</v>
      </c>
      <c r="E55">
        <f>IFERROR(記録__2[[#This Row],[組]],"")</f>
        <v>1</v>
      </c>
      <c r="F55">
        <f>IFERROR(記録__2[[#This Row],[水路]],"")</f>
        <v>6</v>
      </c>
      <c r="G55" t="str">
        <f>IFERROR(VLOOKUP(D55,プログラムデータ!A:N,12,0),"")</f>
        <v>13～14歳</v>
      </c>
      <c r="H55" t="str">
        <f>IFERROR(VLOOKUP(D55,プログラムデータ!A:N,13,0),"")</f>
        <v>男子</v>
      </c>
      <c r="I55" t="str">
        <f>IFERROR(VLOOKUP(D55,プログラムデータ!A:N,11,0),"")</f>
        <v>4×50m</v>
      </c>
      <c r="J55" t="str">
        <f>IFERROR(VLOOKUP(D55,プログラムデータ!A:N,10,0),"")</f>
        <v>メドレーリレー</v>
      </c>
      <c r="K55" t="str">
        <f>IFERROR(VLOOKUP(D55,プログラムデータ!A:N,14,0),"")</f>
        <v>タイム決勝</v>
      </c>
      <c r="L55" t="str">
        <f t="shared" si="1"/>
        <v>13～14歳 男子 4×50m メドレーリレー タイム決勝</v>
      </c>
      <c r="M55">
        <f>IFERROR(VLOOKUP(J55,色々!M:P,4,0),"")</f>
        <v>7</v>
      </c>
      <c r="N55">
        <f>IFERROR(記録__2[[#This Row],[競技番号]],"")</f>
        <v>6</v>
      </c>
      <c r="O55">
        <f>IFERROR(記録__2[[#This Row],[選手番号]],"")</f>
        <v>0</v>
      </c>
    </row>
    <row r="56" spans="1:15" x14ac:dyDescent="0.2">
      <c r="A56">
        <f>IFERROR(VLOOKUP(N56,プログラム!B:C,2,0),"")</f>
        <v>4</v>
      </c>
      <c r="B56">
        <f t="shared" si="0"/>
        <v>0</v>
      </c>
      <c r="C56" t="str">
        <f>IFERROR(VLOOKUP(B56,チーム番号!E:F,2,0),"")</f>
        <v/>
      </c>
      <c r="D56">
        <f>IFERROR(VLOOKUP(N56,プログラム!B:C,2,0),"")</f>
        <v>4</v>
      </c>
      <c r="E56">
        <f>IFERROR(記録__2[[#This Row],[組]],"")</f>
        <v>1</v>
      </c>
      <c r="F56">
        <f>IFERROR(記録__2[[#This Row],[水路]],"")</f>
        <v>7</v>
      </c>
      <c r="G56" t="str">
        <f>IFERROR(VLOOKUP(D56,プログラムデータ!A:N,12,0),"")</f>
        <v>13～14歳</v>
      </c>
      <c r="H56" t="str">
        <f>IFERROR(VLOOKUP(D56,プログラムデータ!A:N,13,0),"")</f>
        <v>男子</v>
      </c>
      <c r="I56" t="str">
        <f>IFERROR(VLOOKUP(D56,プログラムデータ!A:N,11,0),"")</f>
        <v>4×50m</v>
      </c>
      <c r="J56" t="str">
        <f>IFERROR(VLOOKUP(D56,プログラムデータ!A:N,10,0),"")</f>
        <v>メドレーリレー</v>
      </c>
      <c r="K56" t="str">
        <f>IFERROR(VLOOKUP(D56,プログラムデータ!A:N,14,0),"")</f>
        <v>タイム決勝</v>
      </c>
      <c r="L56" t="str">
        <f t="shared" si="1"/>
        <v>13～14歳 男子 4×50m メドレーリレー タイム決勝</v>
      </c>
      <c r="M56">
        <f>IFERROR(VLOOKUP(J56,色々!M:P,4,0),"")</f>
        <v>7</v>
      </c>
      <c r="N56">
        <f>IFERROR(記録__2[[#This Row],[競技番号]],"")</f>
        <v>6</v>
      </c>
      <c r="O56">
        <f>IFERROR(記録__2[[#This Row],[選手番号]],"")</f>
        <v>0</v>
      </c>
    </row>
    <row r="57" spans="1:15" x14ac:dyDescent="0.2">
      <c r="A57">
        <f>IFERROR(VLOOKUP(N57,プログラム!B:C,2,0),"")</f>
        <v>4</v>
      </c>
      <c r="B57">
        <f t="shared" si="0"/>
        <v>0</v>
      </c>
      <c r="C57" t="str">
        <f>IFERROR(VLOOKUP(B57,チーム番号!E:F,2,0),"")</f>
        <v/>
      </c>
      <c r="D57">
        <f>IFERROR(VLOOKUP(N57,プログラム!B:C,2,0),"")</f>
        <v>4</v>
      </c>
      <c r="E57">
        <f>IFERROR(記録__2[[#This Row],[組]],"")</f>
        <v>1</v>
      </c>
      <c r="F57">
        <f>IFERROR(記録__2[[#This Row],[水路]],"")</f>
        <v>8</v>
      </c>
      <c r="G57" t="str">
        <f>IFERROR(VLOOKUP(D57,プログラムデータ!A:N,12,0),"")</f>
        <v>13～14歳</v>
      </c>
      <c r="H57" t="str">
        <f>IFERROR(VLOOKUP(D57,プログラムデータ!A:N,13,0),"")</f>
        <v>男子</v>
      </c>
      <c r="I57" t="str">
        <f>IFERROR(VLOOKUP(D57,プログラムデータ!A:N,11,0),"")</f>
        <v>4×50m</v>
      </c>
      <c r="J57" t="str">
        <f>IFERROR(VLOOKUP(D57,プログラムデータ!A:N,10,0),"")</f>
        <v>メドレーリレー</v>
      </c>
      <c r="K57" t="str">
        <f>IFERROR(VLOOKUP(D57,プログラムデータ!A:N,14,0),"")</f>
        <v>タイム決勝</v>
      </c>
      <c r="L57" t="str">
        <f t="shared" si="1"/>
        <v>13～14歳 男子 4×50m メドレーリレー タイム決勝</v>
      </c>
      <c r="M57">
        <f>IFERROR(VLOOKUP(J57,色々!M:P,4,0),"")</f>
        <v>7</v>
      </c>
      <c r="N57">
        <f>IFERROR(記録__2[[#This Row],[競技番号]],"")</f>
        <v>6</v>
      </c>
      <c r="O57">
        <f>IFERROR(記録__2[[#This Row],[選手番号]],"")</f>
        <v>0</v>
      </c>
    </row>
    <row r="58" spans="1:15" x14ac:dyDescent="0.2">
      <c r="A58">
        <f>IFERROR(VLOOKUP(N58,プログラム!B:C,2,0),"")</f>
        <v>4</v>
      </c>
      <c r="B58">
        <f t="shared" si="0"/>
        <v>1063</v>
      </c>
      <c r="C58" t="str">
        <f>IFERROR(VLOOKUP(B58,チーム番号!E:F,2,0),"")</f>
        <v>ＭＧ双葉</v>
      </c>
      <c r="D58">
        <f>IFERROR(VLOOKUP(N58,プログラム!B:C,2,0),"")</f>
        <v>4</v>
      </c>
      <c r="E58">
        <f>IFERROR(記録__2[[#This Row],[組]],"")</f>
        <v>2</v>
      </c>
      <c r="F58">
        <f>IFERROR(記録__2[[#This Row],[水路]],"")</f>
        <v>1</v>
      </c>
      <c r="G58" t="str">
        <f>IFERROR(VLOOKUP(D58,プログラムデータ!A:N,12,0),"")</f>
        <v>13～14歳</v>
      </c>
      <c r="H58" t="str">
        <f>IFERROR(VLOOKUP(D58,プログラムデータ!A:N,13,0),"")</f>
        <v>男子</v>
      </c>
      <c r="I58" t="str">
        <f>IFERROR(VLOOKUP(D58,プログラムデータ!A:N,11,0),"")</f>
        <v>4×50m</v>
      </c>
      <c r="J58" t="str">
        <f>IFERROR(VLOOKUP(D58,プログラムデータ!A:N,10,0),"")</f>
        <v>メドレーリレー</v>
      </c>
      <c r="K58" t="str">
        <f>IFERROR(VLOOKUP(D58,プログラムデータ!A:N,14,0),"")</f>
        <v>タイム決勝</v>
      </c>
      <c r="L58" t="str">
        <f t="shared" si="1"/>
        <v>13～14歳 男子 4×50m メドレーリレー タイム決勝</v>
      </c>
      <c r="M58">
        <f>IFERROR(VLOOKUP(J58,色々!M:P,4,0),"")</f>
        <v>7</v>
      </c>
      <c r="N58">
        <f>IFERROR(記録__2[[#This Row],[競技番号]],"")</f>
        <v>6</v>
      </c>
      <c r="O58">
        <f>IFERROR(記録__2[[#This Row],[選手番号]],"")</f>
        <v>1063</v>
      </c>
    </row>
    <row r="59" spans="1:15" x14ac:dyDescent="0.2">
      <c r="A59">
        <f>IFERROR(VLOOKUP(N59,プログラム!B:C,2,0),"")</f>
        <v>4</v>
      </c>
      <c r="B59">
        <f t="shared" si="0"/>
        <v>1093</v>
      </c>
      <c r="C59" t="str">
        <f>IFERROR(VLOOKUP(B59,チーム番号!E:F,2,0),"")</f>
        <v>フィッタ重信</v>
      </c>
      <c r="D59">
        <f>IFERROR(VLOOKUP(N59,プログラム!B:C,2,0),"")</f>
        <v>4</v>
      </c>
      <c r="E59">
        <f>IFERROR(記録__2[[#This Row],[組]],"")</f>
        <v>2</v>
      </c>
      <c r="F59">
        <f>IFERROR(記録__2[[#This Row],[水路]],"")</f>
        <v>2</v>
      </c>
      <c r="G59" t="str">
        <f>IFERROR(VLOOKUP(D59,プログラムデータ!A:N,12,0),"")</f>
        <v>13～14歳</v>
      </c>
      <c r="H59" t="str">
        <f>IFERROR(VLOOKUP(D59,プログラムデータ!A:N,13,0),"")</f>
        <v>男子</v>
      </c>
      <c r="I59" t="str">
        <f>IFERROR(VLOOKUP(D59,プログラムデータ!A:N,11,0),"")</f>
        <v>4×50m</v>
      </c>
      <c r="J59" t="str">
        <f>IFERROR(VLOOKUP(D59,プログラムデータ!A:N,10,0),"")</f>
        <v>メドレーリレー</v>
      </c>
      <c r="K59" t="str">
        <f>IFERROR(VLOOKUP(D59,プログラムデータ!A:N,14,0),"")</f>
        <v>タイム決勝</v>
      </c>
      <c r="L59" t="str">
        <f t="shared" si="1"/>
        <v>13～14歳 男子 4×50m メドレーリレー タイム決勝</v>
      </c>
      <c r="M59">
        <f>IFERROR(VLOOKUP(J59,色々!M:P,4,0),"")</f>
        <v>7</v>
      </c>
      <c r="N59">
        <f>IFERROR(記録__2[[#This Row],[競技番号]],"")</f>
        <v>6</v>
      </c>
      <c r="O59">
        <f>IFERROR(記録__2[[#This Row],[選手番号]],"")</f>
        <v>1093</v>
      </c>
    </row>
    <row r="60" spans="1:15" x14ac:dyDescent="0.2">
      <c r="A60">
        <f>IFERROR(VLOOKUP(N60,プログラム!B:C,2,0),"")</f>
        <v>4</v>
      </c>
      <c r="B60">
        <f t="shared" si="0"/>
        <v>1033</v>
      </c>
      <c r="C60" t="str">
        <f>IFERROR(VLOOKUP(B60,チーム番号!E:F,2,0),"")</f>
        <v>ファイブテン</v>
      </c>
      <c r="D60">
        <f>IFERROR(VLOOKUP(N60,プログラム!B:C,2,0),"")</f>
        <v>4</v>
      </c>
      <c r="E60">
        <f>IFERROR(記録__2[[#This Row],[組]],"")</f>
        <v>2</v>
      </c>
      <c r="F60">
        <f>IFERROR(記録__2[[#This Row],[水路]],"")</f>
        <v>3</v>
      </c>
      <c r="G60" t="str">
        <f>IFERROR(VLOOKUP(D60,プログラムデータ!A:N,12,0),"")</f>
        <v>13～14歳</v>
      </c>
      <c r="H60" t="str">
        <f>IFERROR(VLOOKUP(D60,プログラムデータ!A:N,13,0),"")</f>
        <v>男子</v>
      </c>
      <c r="I60" t="str">
        <f>IFERROR(VLOOKUP(D60,プログラムデータ!A:N,11,0),"")</f>
        <v>4×50m</v>
      </c>
      <c r="J60" t="str">
        <f>IFERROR(VLOOKUP(D60,プログラムデータ!A:N,10,0),"")</f>
        <v>メドレーリレー</v>
      </c>
      <c r="K60" t="str">
        <f>IFERROR(VLOOKUP(D60,プログラムデータ!A:N,14,0),"")</f>
        <v>タイム決勝</v>
      </c>
      <c r="L60" t="str">
        <f t="shared" si="1"/>
        <v>13～14歳 男子 4×50m メドレーリレー タイム決勝</v>
      </c>
      <c r="M60">
        <f>IFERROR(VLOOKUP(J60,色々!M:P,4,0),"")</f>
        <v>7</v>
      </c>
      <c r="N60">
        <f>IFERROR(記録__2[[#This Row],[競技番号]],"")</f>
        <v>6</v>
      </c>
      <c r="O60">
        <f>IFERROR(記録__2[[#This Row],[選手番号]],"")</f>
        <v>1033</v>
      </c>
    </row>
    <row r="61" spans="1:15" x14ac:dyDescent="0.2">
      <c r="A61">
        <f>IFERROR(VLOOKUP(N61,プログラム!B:C,2,0),"")</f>
        <v>4</v>
      </c>
      <c r="B61">
        <f t="shared" si="0"/>
        <v>1081</v>
      </c>
      <c r="C61" t="str">
        <f>IFERROR(VLOOKUP(B61,チーム番号!E:F,2,0),"")</f>
        <v>フィッタ松山</v>
      </c>
      <c r="D61">
        <f>IFERROR(VLOOKUP(N61,プログラム!B:C,2,0),"")</f>
        <v>4</v>
      </c>
      <c r="E61">
        <f>IFERROR(記録__2[[#This Row],[組]],"")</f>
        <v>2</v>
      </c>
      <c r="F61">
        <f>IFERROR(記録__2[[#This Row],[水路]],"")</f>
        <v>4</v>
      </c>
      <c r="G61" t="str">
        <f>IFERROR(VLOOKUP(D61,プログラムデータ!A:N,12,0),"")</f>
        <v>13～14歳</v>
      </c>
      <c r="H61" t="str">
        <f>IFERROR(VLOOKUP(D61,プログラムデータ!A:N,13,0),"")</f>
        <v>男子</v>
      </c>
      <c r="I61" t="str">
        <f>IFERROR(VLOOKUP(D61,プログラムデータ!A:N,11,0),"")</f>
        <v>4×50m</v>
      </c>
      <c r="J61" t="str">
        <f>IFERROR(VLOOKUP(D61,プログラムデータ!A:N,10,0),"")</f>
        <v>メドレーリレー</v>
      </c>
      <c r="K61" t="str">
        <f>IFERROR(VLOOKUP(D61,プログラムデータ!A:N,14,0),"")</f>
        <v>タイム決勝</v>
      </c>
      <c r="L61" t="str">
        <f t="shared" si="1"/>
        <v>13～14歳 男子 4×50m メドレーリレー タイム決勝</v>
      </c>
      <c r="M61">
        <f>IFERROR(VLOOKUP(J61,色々!M:P,4,0),"")</f>
        <v>7</v>
      </c>
      <c r="N61">
        <f>IFERROR(記録__2[[#This Row],[競技番号]],"")</f>
        <v>6</v>
      </c>
      <c r="O61">
        <f>IFERROR(記録__2[[#This Row],[選手番号]],"")</f>
        <v>1081</v>
      </c>
    </row>
    <row r="62" spans="1:15" x14ac:dyDescent="0.2">
      <c r="A62">
        <f>IFERROR(VLOOKUP(N62,プログラム!B:C,2,0),"")</f>
        <v>4</v>
      </c>
      <c r="B62">
        <f t="shared" si="0"/>
        <v>1110</v>
      </c>
      <c r="C62" t="str">
        <f>IFERROR(VLOOKUP(B62,チーム番号!E:F,2,0),"")</f>
        <v>ﾌｨｯﾀｴﾐﾌﾙ松前</v>
      </c>
      <c r="D62">
        <f>IFERROR(VLOOKUP(N62,プログラム!B:C,2,0),"")</f>
        <v>4</v>
      </c>
      <c r="E62">
        <f>IFERROR(記録__2[[#This Row],[組]],"")</f>
        <v>2</v>
      </c>
      <c r="F62">
        <f>IFERROR(記録__2[[#This Row],[水路]],"")</f>
        <v>5</v>
      </c>
      <c r="G62" t="str">
        <f>IFERROR(VLOOKUP(D62,プログラムデータ!A:N,12,0),"")</f>
        <v>13～14歳</v>
      </c>
      <c r="H62" t="str">
        <f>IFERROR(VLOOKUP(D62,プログラムデータ!A:N,13,0),"")</f>
        <v>男子</v>
      </c>
      <c r="I62" t="str">
        <f>IFERROR(VLOOKUP(D62,プログラムデータ!A:N,11,0),"")</f>
        <v>4×50m</v>
      </c>
      <c r="J62" t="str">
        <f>IFERROR(VLOOKUP(D62,プログラムデータ!A:N,10,0),"")</f>
        <v>メドレーリレー</v>
      </c>
      <c r="K62" t="str">
        <f>IFERROR(VLOOKUP(D62,プログラムデータ!A:N,14,0),"")</f>
        <v>タイム決勝</v>
      </c>
      <c r="L62" t="str">
        <f t="shared" si="1"/>
        <v>13～14歳 男子 4×50m メドレーリレー タイム決勝</v>
      </c>
      <c r="M62">
        <f>IFERROR(VLOOKUP(J62,色々!M:P,4,0),"")</f>
        <v>7</v>
      </c>
      <c r="N62">
        <f>IFERROR(記録__2[[#This Row],[競技番号]],"")</f>
        <v>6</v>
      </c>
      <c r="O62">
        <f>IFERROR(記録__2[[#This Row],[選手番号]],"")</f>
        <v>1110</v>
      </c>
    </row>
    <row r="63" spans="1:15" x14ac:dyDescent="0.2">
      <c r="A63">
        <f>IFERROR(VLOOKUP(N63,プログラム!B:C,2,0),"")</f>
        <v>4</v>
      </c>
      <c r="B63">
        <f t="shared" si="0"/>
        <v>1048</v>
      </c>
      <c r="C63" t="str">
        <f>IFERROR(VLOOKUP(B63,チーム番号!E:F,2,0),"")</f>
        <v>八幡浜ＳＣ</v>
      </c>
      <c r="D63">
        <f>IFERROR(VLOOKUP(N63,プログラム!B:C,2,0),"")</f>
        <v>4</v>
      </c>
      <c r="E63">
        <f>IFERROR(記録__2[[#This Row],[組]],"")</f>
        <v>2</v>
      </c>
      <c r="F63">
        <f>IFERROR(記録__2[[#This Row],[水路]],"")</f>
        <v>6</v>
      </c>
      <c r="G63" t="str">
        <f>IFERROR(VLOOKUP(D63,プログラムデータ!A:N,12,0),"")</f>
        <v>13～14歳</v>
      </c>
      <c r="H63" t="str">
        <f>IFERROR(VLOOKUP(D63,プログラムデータ!A:N,13,0),"")</f>
        <v>男子</v>
      </c>
      <c r="I63" t="str">
        <f>IFERROR(VLOOKUP(D63,プログラムデータ!A:N,11,0),"")</f>
        <v>4×50m</v>
      </c>
      <c r="J63" t="str">
        <f>IFERROR(VLOOKUP(D63,プログラムデータ!A:N,10,0),"")</f>
        <v>メドレーリレー</v>
      </c>
      <c r="K63" t="str">
        <f>IFERROR(VLOOKUP(D63,プログラムデータ!A:N,14,0),"")</f>
        <v>タイム決勝</v>
      </c>
      <c r="L63" t="str">
        <f t="shared" si="1"/>
        <v>13～14歳 男子 4×50m メドレーリレー タイム決勝</v>
      </c>
      <c r="M63">
        <f>IFERROR(VLOOKUP(J63,色々!M:P,4,0),"")</f>
        <v>7</v>
      </c>
      <c r="N63">
        <f>IFERROR(記録__2[[#This Row],[競技番号]],"")</f>
        <v>6</v>
      </c>
      <c r="O63">
        <f>IFERROR(記録__2[[#This Row],[選手番号]],"")</f>
        <v>1048</v>
      </c>
    </row>
    <row r="64" spans="1:15" x14ac:dyDescent="0.2">
      <c r="A64">
        <f>IFERROR(VLOOKUP(N64,プログラム!B:C,2,0),"")</f>
        <v>4</v>
      </c>
      <c r="B64">
        <f t="shared" si="0"/>
        <v>1123</v>
      </c>
      <c r="C64" t="str">
        <f>IFERROR(VLOOKUP(B64,チーム番号!E:F,2,0),"")</f>
        <v>MESSA</v>
      </c>
      <c r="D64">
        <f>IFERROR(VLOOKUP(N64,プログラム!B:C,2,0),"")</f>
        <v>4</v>
      </c>
      <c r="E64">
        <f>IFERROR(記録__2[[#This Row],[組]],"")</f>
        <v>2</v>
      </c>
      <c r="F64">
        <f>IFERROR(記録__2[[#This Row],[水路]],"")</f>
        <v>7</v>
      </c>
      <c r="G64" t="str">
        <f>IFERROR(VLOOKUP(D64,プログラムデータ!A:N,12,0),"")</f>
        <v>13～14歳</v>
      </c>
      <c r="H64" t="str">
        <f>IFERROR(VLOOKUP(D64,プログラムデータ!A:N,13,0),"")</f>
        <v>男子</v>
      </c>
      <c r="I64" t="str">
        <f>IFERROR(VLOOKUP(D64,プログラムデータ!A:N,11,0),"")</f>
        <v>4×50m</v>
      </c>
      <c r="J64" t="str">
        <f>IFERROR(VLOOKUP(D64,プログラムデータ!A:N,10,0),"")</f>
        <v>メドレーリレー</v>
      </c>
      <c r="K64" t="str">
        <f>IFERROR(VLOOKUP(D64,プログラムデータ!A:N,14,0),"")</f>
        <v>タイム決勝</v>
      </c>
      <c r="L64" t="str">
        <f t="shared" si="1"/>
        <v>13～14歳 男子 4×50m メドレーリレー タイム決勝</v>
      </c>
      <c r="M64">
        <f>IFERROR(VLOOKUP(J64,色々!M:P,4,0),"")</f>
        <v>7</v>
      </c>
      <c r="N64">
        <f>IFERROR(記録__2[[#This Row],[競技番号]],"")</f>
        <v>6</v>
      </c>
      <c r="O64">
        <f>IFERROR(記録__2[[#This Row],[選手番号]],"")</f>
        <v>1123</v>
      </c>
    </row>
    <row r="65" spans="1:15" x14ac:dyDescent="0.2">
      <c r="A65">
        <f>IFERROR(VLOOKUP(N65,プログラム!B:C,2,0),"")</f>
        <v>4</v>
      </c>
      <c r="B65">
        <f t="shared" si="0"/>
        <v>0</v>
      </c>
      <c r="C65" t="str">
        <f>IFERROR(VLOOKUP(B65,チーム番号!E:F,2,0),"")</f>
        <v/>
      </c>
      <c r="D65">
        <f>IFERROR(VLOOKUP(N65,プログラム!B:C,2,0),"")</f>
        <v>4</v>
      </c>
      <c r="E65">
        <f>IFERROR(記録__2[[#This Row],[組]],"")</f>
        <v>2</v>
      </c>
      <c r="F65">
        <f>IFERROR(記録__2[[#This Row],[水路]],"")</f>
        <v>8</v>
      </c>
      <c r="G65" t="str">
        <f>IFERROR(VLOOKUP(D65,プログラムデータ!A:N,12,0),"")</f>
        <v>13～14歳</v>
      </c>
      <c r="H65" t="str">
        <f>IFERROR(VLOOKUP(D65,プログラムデータ!A:N,13,0),"")</f>
        <v>男子</v>
      </c>
      <c r="I65" t="str">
        <f>IFERROR(VLOOKUP(D65,プログラムデータ!A:N,11,0),"")</f>
        <v>4×50m</v>
      </c>
      <c r="J65" t="str">
        <f>IFERROR(VLOOKUP(D65,プログラムデータ!A:N,10,0),"")</f>
        <v>メドレーリレー</v>
      </c>
      <c r="K65" t="str">
        <f>IFERROR(VLOOKUP(D65,プログラムデータ!A:N,14,0),"")</f>
        <v>タイム決勝</v>
      </c>
      <c r="L65" t="str">
        <f t="shared" si="1"/>
        <v>13～14歳 男子 4×50m メドレーリレー タイム決勝</v>
      </c>
      <c r="M65">
        <f>IFERROR(VLOOKUP(J65,色々!M:P,4,0),"")</f>
        <v>7</v>
      </c>
      <c r="N65">
        <f>IFERROR(記録__2[[#This Row],[競技番号]],"")</f>
        <v>6</v>
      </c>
      <c r="O65">
        <f>IFERROR(記録__2[[#This Row],[選手番号]],"")</f>
        <v>0</v>
      </c>
    </row>
    <row r="66" spans="1:15" x14ac:dyDescent="0.2">
      <c r="A66">
        <f>IFERROR(VLOOKUP(N66,プログラム!B:C,2,0),"")</f>
        <v>5</v>
      </c>
      <c r="B66">
        <f t="shared" si="0"/>
        <v>0</v>
      </c>
      <c r="C66" t="str">
        <f>IFERROR(VLOOKUP(B66,チーム番号!E:F,2,0),"")</f>
        <v/>
      </c>
      <c r="D66">
        <f>IFERROR(VLOOKUP(N66,プログラム!B:C,2,0),"")</f>
        <v>5</v>
      </c>
      <c r="E66">
        <f>IFERROR(記録__2[[#This Row],[組]],"")</f>
        <v>1</v>
      </c>
      <c r="F66">
        <f>IFERROR(記録__2[[#This Row],[水路]],"")</f>
        <v>1</v>
      </c>
      <c r="G66" t="str">
        <f>IFERROR(VLOOKUP(D66,プログラムデータ!A:N,12,0),"")</f>
        <v>11～12歳</v>
      </c>
      <c r="H66" t="str">
        <f>IFERROR(VLOOKUP(D66,プログラムデータ!A:N,13,0),"")</f>
        <v>女子</v>
      </c>
      <c r="I66" t="str">
        <f>IFERROR(VLOOKUP(D66,プログラムデータ!A:N,11,0),"")</f>
        <v>4×50m</v>
      </c>
      <c r="J66" t="str">
        <f>IFERROR(VLOOKUP(D66,プログラムデータ!A:N,10,0),"")</f>
        <v>メドレーリレー</v>
      </c>
      <c r="K66" t="str">
        <f>IFERROR(VLOOKUP(D66,プログラムデータ!A:N,14,0),"")</f>
        <v>タイム決勝</v>
      </c>
      <c r="L66" t="str">
        <f t="shared" si="1"/>
        <v>11～12歳 女子 4×50m メドレーリレー タイム決勝</v>
      </c>
      <c r="M66">
        <f>IFERROR(VLOOKUP(J66,色々!M:P,4,0),"")</f>
        <v>7</v>
      </c>
      <c r="N66">
        <f>IFERROR(記録__2[[#This Row],[競技番号]],"")</f>
        <v>7</v>
      </c>
      <c r="O66">
        <f>IFERROR(記録__2[[#This Row],[選手番号]],"")</f>
        <v>0</v>
      </c>
    </row>
    <row r="67" spans="1:15" x14ac:dyDescent="0.2">
      <c r="A67">
        <f>IFERROR(VLOOKUP(N67,プログラム!B:C,2,0),"")</f>
        <v>5</v>
      </c>
      <c r="B67">
        <f t="shared" ref="B67:B130" si="2">IFERROR(IF(OR(M67=6,M67=7),O67,""),"")</f>
        <v>0</v>
      </c>
      <c r="C67" t="str">
        <f>IFERROR(VLOOKUP(B67,チーム番号!E:F,2,0),"")</f>
        <v/>
      </c>
      <c r="D67">
        <f>IFERROR(VLOOKUP(N67,プログラム!B:C,2,0),"")</f>
        <v>5</v>
      </c>
      <c r="E67">
        <f>IFERROR(記録__2[[#This Row],[組]],"")</f>
        <v>1</v>
      </c>
      <c r="F67">
        <f>IFERROR(記録__2[[#This Row],[水路]],"")</f>
        <v>2</v>
      </c>
      <c r="G67" t="str">
        <f>IFERROR(VLOOKUP(D67,プログラムデータ!A:N,12,0),"")</f>
        <v>11～12歳</v>
      </c>
      <c r="H67" t="str">
        <f>IFERROR(VLOOKUP(D67,プログラムデータ!A:N,13,0),"")</f>
        <v>女子</v>
      </c>
      <c r="I67" t="str">
        <f>IFERROR(VLOOKUP(D67,プログラムデータ!A:N,11,0),"")</f>
        <v>4×50m</v>
      </c>
      <c r="J67" t="str">
        <f>IFERROR(VLOOKUP(D67,プログラムデータ!A:N,10,0),"")</f>
        <v>メドレーリレー</v>
      </c>
      <c r="K67" t="str">
        <f>IFERROR(VLOOKUP(D67,プログラムデータ!A:N,14,0),"")</f>
        <v>タイム決勝</v>
      </c>
      <c r="L67" t="str">
        <f t="shared" ref="L67:L130" si="3">CONCATENATE(G67," ",H67," ",I67," ",J67," ",K67)</f>
        <v>11～12歳 女子 4×50m メドレーリレー タイム決勝</v>
      </c>
      <c r="M67">
        <f>IFERROR(VLOOKUP(J67,色々!M:P,4,0),"")</f>
        <v>7</v>
      </c>
      <c r="N67">
        <f>IFERROR(記録__2[[#This Row],[競技番号]],"")</f>
        <v>7</v>
      </c>
      <c r="O67">
        <f>IFERROR(記録__2[[#This Row],[選手番号]],"")</f>
        <v>0</v>
      </c>
    </row>
    <row r="68" spans="1:15" x14ac:dyDescent="0.2">
      <c r="A68">
        <f>IFERROR(VLOOKUP(N68,プログラム!B:C,2,0),"")</f>
        <v>5</v>
      </c>
      <c r="B68">
        <f t="shared" si="2"/>
        <v>1100</v>
      </c>
      <c r="C68" t="str">
        <f>IFERROR(VLOOKUP(B68,チーム番号!E:F,2,0),"")</f>
        <v>フィッタ吉田</v>
      </c>
      <c r="D68">
        <f>IFERROR(VLOOKUP(N68,プログラム!B:C,2,0),"")</f>
        <v>5</v>
      </c>
      <c r="E68">
        <f>IFERROR(記録__2[[#This Row],[組]],"")</f>
        <v>1</v>
      </c>
      <c r="F68">
        <f>IFERROR(記録__2[[#This Row],[水路]],"")</f>
        <v>3</v>
      </c>
      <c r="G68" t="str">
        <f>IFERROR(VLOOKUP(D68,プログラムデータ!A:N,12,0),"")</f>
        <v>11～12歳</v>
      </c>
      <c r="H68" t="str">
        <f>IFERROR(VLOOKUP(D68,プログラムデータ!A:N,13,0),"")</f>
        <v>女子</v>
      </c>
      <c r="I68" t="str">
        <f>IFERROR(VLOOKUP(D68,プログラムデータ!A:N,11,0),"")</f>
        <v>4×50m</v>
      </c>
      <c r="J68" t="str">
        <f>IFERROR(VLOOKUP(D68,プログラムデータ!A:N,10,0),"")</f>
        <v>メドレーリレー</v>
      </c>
      <c r="K68" t="str">
        <f>IFERROR(VLOOKUP(D68,プログラムデータ!A:N,14,0),"")</f>
        <v>タイム決勝</v>
      </c>
      <c r="L68" t="str">
        <f t="shared" si="3"/>
        <v>11～12歳 女子 4×50m メドレーリレー タイム決勝</v>
      </c>
      <c r="M68">
        <f>IFERROR(VLOOKUP(J68,色々!M:P,4,0),"")</f>
        <v>7</v>
      </c>
      <c r="N68">
        <f>IFERROR(記録__2[[#This Row],[競技番号]],"")</f>
        <v>7</v>
      </c>
      <c r="O68">
        <f>IFERROR(記録__2[[#This Row],[選手番号]],"")</f>
        <v>1100</v>
      </c>
    </row>
    <row r="69" spans="1:15" x14ac:dyDescent="0.2">
      <c r="A69">
        <f>IFERROR(VLOOKUP(N69,プログラム!B:C,2,0),"")</f>
        <v>5</v>
      </c>
      <c r="B69">
        <f t="shared" si="2"/>
        <v>1059</v>
      </c>
      <c r="C69" t="str">
        <f>IFERROR(VLOOKUP(B69,チーム番号!E:F,2,0),"")</f>
        <v>石原SC山越</v>
      </c>
      <c r="D69">
        <f>IFERROR(VLOOKUP(N69,プログラム!B:C,2,0),"")</f>
        <v>5</v>
      </c>
      <c r="E69">
        <f>IFERROR(記録__2[[#This Row],[組]],"")</f>
        <v>1</v>
      </c>
      <c r="F69">
        <f>IFERROR(記録__2[[#This Row],[水路]],"")</f>
        <v>4</v>
      </c>
      <c r="G69" t="str">
        <f>IFERROR(VLOOKUP(D69,プログラムデータ!A:N,12,0),"")</f>
        <v>11～12歳</v>
      </c>
      <c r="H69" t="str">
        <f>IFERROR(VLOOKUP(D69,プログラムデータ!A:N,13,0),"")</f>
        <v>女子</v>
      </c>
      <c r="I69" t="str">
        <f>IFERROR(VLOOKUP(D69,プログラムデータ!A:N,11,0),"")</f>
        <v>4×50m</v>
      </c>
      <c r="J69" t="str">
        <f>IFERROR(VLOOKUP(D69,プログラムデータ!A:N,10,0),"")</f>
        <v>メドレーリレー</v>
      </c>
      <c r="K69" t="str">
        <f>IFERROR(VLOOKUP(D69,プログラムデータ!A:N,14,0),"")</f>
        <v>タイム決勝</v>
      </c>
      <c r="L69" t="str">
        <f t="shared" si="3"/>
        <v>11～12歳 女子 4×50m メドレーリレー タイム決勝</v>
      </c>
      <c r="M69">
        <f>IFERROR(VLOOKUP(J69,色々!M:P,4,0),"")</f>
        <v>7</v>
      </c>
      <c r="N69">
        <f>IFERROR(記録__2[[#This Row],[競技番号]],"")</f>
        <v>7</v>
      </c>
      <c r="O69">
        <f>IFERROR(記録__2[[#This Row],[選手番号]],"")</f>
        <v>1059</v>
      </c>
    </row>
    <row r="70" spans="1:15" x14ac:dyDescent="0.2">
      <c r="A70">
        <f>IFERROR(VLOOKUP(N70,プログラム!B:C,2,0),"")</f>
        <v>5</v>
      </c>
      <c r="B70">
        <f t="shared" si="2"/>
        <v>1054</v>
      </c>
      <c r="C70" t="str">
        <f>IFERROR(VLOOKUP(B70,チーム番号!E:F,2,0),"")</f>
        <v>八幡浜ＳＣ</v>
      </c>
      <c r="D70">
        <f>IFERROR(VLOOKUP(N70,プログラム!B:C,2,0),"")</f>
        <v>5</v>
      </c>
      <c r="E70">
        <f>IFERROR(記録__2[[#This Row],[組]],"")</f>
        <v>1</v>
      </c>
      <c r="F70">
        <f>IFERROR(記録__2[[#This Row],[水路]],"")</f>
        <v>5</v>
      </c>
      <c r="G70" t="str">
        <f>IFERROR(VLOOKUP(D70,プログラムデータ!A:N,12,0),"")</f>
        <v>11～12歳</v>
      </c>
      <c r="H70" t="str">
        <f>IFERROR(VLOOKUP(D70,プログラムデータ!A:N,13,0),"")</f>
        <v>女子</v>
      </c>
      <c r="I70" t="str">
        <f>IFERROR(VLOOKUP(D70,プログラムデータ!A:N,11,0),"")</f>
        <v>4×50m</v>
      </c>
      <c r="J70" t="str">
        <f>IFERROR(VLOOKUP(D70,プログラムデータ!A:N,10,0),"")</f>
        <v>メドレーリレー</v>
      </c>
      <c r="K70" t="str">
        <f>IFERROR(VLOOKUP(D70,プログラムデータ!A:N,14,0),"")</f>
        <v>タイム決勝</v>
      </c>
      <c r="L70" t="str">
        <f t="shared" si="3"/>
        <v>11～12歳 女子 4×50m メドレーリレー タイム決勝</v>
      </c>
      <c r="M70">
        <f>IFERROR(VLOOKUP(J70,色々!M:P,4,0),"")</f>
        <v>7</v>
      </c>
      <c r="N70">
        <f>IFERROR(記録__2[[#This Row],[競技番号]],"")</f>
        <v>7</v>
      </c>
      <c r="O70">
        <f>IFERROR(記録__2[[#This Row],[選手番号]],"")</f>
        <v>1054</v>
      </c>
    </row>
    <row r="71" spans="1:15" x14ac:dyDescent="0.2">
      <c r="A71">
        <f>IFERROR(VLOOKUP(N71,プログラム!B:C,2,0),"")</f>
        <v>5</v>
      </c>
      <c r="B71">
        <f t="shared" si="2"/>
        <v>0</v>
      </c>
      <c r="C71" t="str">
        <f>IFERROR(VLOOKUP(B71,チーム番号!E:F,2,0),"")</f>
        <v/>
      </c>
      <c r="D71">
        <f>IFERROR(VLOOKUP(N71,プログラム!B:C,2,0),"")</f>
        <v>5</v>
      </c>
      <c r="E71">
        <f>IFERROR(記録__2[[#This Row],[組]],"")</f>
        <v>1</v>
      </c>
      <c r="F71">
        <f>IFERROR(記録__2[[#This Row],[水路]],"")</f>
        <v>6</v>
      </c>
      <c r="G71" t="str">
        <f>IFERROR(VLOOKUP(D71,プログラムデータ!A:N,12,0),"")</f>
        <v>11～12歳</v>
      </c>
      <c r="H71" t="str">
        <f>IFERROR(VLOOKUP(D71,プログラムデータ!A:N,13,0),"")</f>
        <v>女子</v>
      </c>
      <c r="I71" t="str">
        <f>IFERROR(VLOOKUP(D71,プログラムデータ!A:N,11,0),"")</f>
        <v>4×50m</v>
      </c>
      <c r="J71" t="str">
        <f>IFERROR(VLOOKUP(D71,プログラムデータ!A:N,10,0),"")</f>
        <v>メドレーリレー</v>
      </c>
      <c r="K71" t="str">
        <f>IFERROR(VLOOKUP(D71,プログラムデータ!A:N,14,0),"")</f>
        <v>タイム決勝</v>
      </c>
      <c r="L71" t="str">
        <f t="shared" si="3"/>
        <v>11～12歳 女子 4×50m メドレーリレー タイム決勝</v>
      </c>
      <c r="M71">
        <f>IFERROR(VLOOKUP(J71,色々!M:P,4,0),"")</f>
        <v>7</v>
      </c>
      <c r="N71">
        <f>IFERROR(記録__2[[#This Row],[競技番号]],"")</f>
        <v>7</v>
      </c>
      <c r="O71">
        <f>IFERROR(記録__2[[#This Row],[選手番号]],"")</f>
        <v>0</v>
      </c>
    </row>
    <row r="72" spans="1:15" x14ac:dyDescent="0.2">
      <c r="A72">
        <f>IFERROR(VLOOKUP(N72,プログラム!B:C,2,0),"")</f>
        <v>5</v>
      </c>
      <c r="B72">
        <f t="shared" si="2"/>
        <v>0</v>
      </c>
      <c r="C72" t="str">
        <f>IFERROR(VLOOKUP(B72,チーム番号!E:F,2,0),"")</f>
        <v/>
      </c>
      <c r="D72">
        <f>IFERROR(VLOOKUP(N72,プログラム!B:C,2,0),"")</f>
        <v>5</v>
      </c>
      <c r="E72">
        <f>IFERROR(記録__2[[#This Row],[組]],"")</f>
        <v>1</v>
      </c>
      <c r="F72">
        <f>IFERROR(記録__2[[#This Row],[水路]],"")</f>
        <v>7</v>
      </c>
      <c r="G72" t="str">
        <f>IFERROR(VLOOKUP(D72,プログラムデータ!A:N,12,0),"")</f>
        <v>11～12歳</v>
      </c>
      <c r="H72" t="str">
        <f>IFERROR(VLOOKUP(D72,プログラムデータ!A:N,13,0),"")</f>
        <v>女子</v>
      </c>
      <c r="I72" t="str">
        <f>IFERROR(VLOOKUP(D72,プログラムデータ!A:N,11,0),"")</f>
        <v>4×50m</v>
      </c>
      <c r="J72" t="str">
        <f>IFERROR(VLOOKUP(D72,プログラムデータ!A:N,10,0),"")</f>
        <v>メドレーリレー</v>
      </c>
      <c r="K72" t="str">
        <f>IFERROR(VLOOKUP(D72,プログラムデータ!A:N,14,0),"")</f>
        <v>タイム決勝</v>
      </c>
      <c r="L72" t="str">
        <f t="shared" si="3"/>
        <v>11～12歳 女子 4×50m メドレーリレー タイム決勝</v>
      </c>
      <c r="M72">
        <f>IFERROR(VLOOKUP(J72,色々!M:P,4,0),"")</f>
        <v>7</v>
      </c>
      <c r="N72">
        <f>IFERROR(記録__2[[#This Row],[競技番号]],"")</f>
        <v>7</v>
      </c>
      <c r="O72">
        <f>IFERROR(記録__2[[#This Row],[選手番号]],"")</f>
        <v>0</v>
      </c>
    </row>
    <row r="73" spans="1:15" x14ac:dyDescent="0.2">
      <c r="A73">
        <f>IFERROR(VLOOKUP(N73,プログラム!B:C,2,0),"")</f>
        <v>5</v>
      </c>
      <c r="B73">
        <f t="shared" si="2"/>
        <v>0</v>
      </c>
      <c r="C73" t="str">
        <f>IFERROR(VLOOKUP(B73,チーム番号!E:F,2,0),"")</f>
        <v/>
      </c>
      <c r="D73">
        <f>IFERROR(VLOOKUP(N73,プログラム!B:C,2,0),"")</f>
        <v>5</v>
      </c>
      <c r="E73">
        <f>IFERROR(記録__2[[#This Row],[組]],"")</f>
        <v>1</v>
      </c>
      <c r="F73">
        <f>IFERROR(記録__2[[#This Row],[水路]],"")</f>
        <v>8</v>
      </c>
      <c r="G73" t="str">
        <f>IFERROR(VLOOKUP(D73,プログラムデータ!A:N,12,0),"")</f>
        <v>11～12歳</v>
      </c>
      <c r="H73" t="str">
        <f>IFERROR(VLOOKUP(D73,プログラムデータ!A:N,13,0),"")</f>
        <v>女子</v>
      </c>
      <c r="I73" t="str">
        <f>IFERROR(VLOOKUP(D73,プログラムデータ!A:N,11,0),"")</f>
        <v>4×50m</v>
      </c>
      <c r="J73" t="str">
        <f>IFERROR(VLOOKUP(D73,プログラムデータ!A:N,10,0),"")</f>
        <v>メドレーリレー</v>
      </c>
      <c r="K73" t="str">
        <f>IFERROR(VLOOKUP(D73,プログラムデータ!A:N,14,0),"")</f>
        <v>タイム決勝</v>
      </c>
      <c r="L73" t="str">
        <f t="shared" si="3"/>
        <v>11～12歳 女子 4×50m メドレーリレー タイム決勝</v>
      </c>
      <c r="M73">
        <f>IFERROR(VLOOKUP(J73,色々!M:P,4,0),"")</f>
        <v>7</v>
      </c>
      <c r="N73">
        <f>IFERROR(記録__2[[#This Row],[競技番号]],"")</f>
        <v>7</v>
      </c>
      <c r="O73">
        <f>IFERROR(記録__2[[#This Row],[選手番号]],"")</f>
        <v>0</v>
      </c>
    </row>
    <row r="74" spans="1:15" x14ac:dyDescent="0.2">
      <c r="A74">
        <f>IFERROR(VLOOKUP(N74,プログラム!B:C,2,0),"")</f>
        <v>5</v>
      </c>
      <c r="B74">
        <f t="shared" si="2"/>
        <v>1068</v>
      </c>
      <c r="C74" t="str">
        <f>IFERROR(VLOOKUP(B74,チーム番号!E:F,2,0),"")</f>
        <v>ＭＧ双葉</v>
      </c>
      <c r="D74">
        <f>IFERROR(VLOOKUP(N74,プログラム!B:C,2,0),"")</f>
        <v>5</v>
      </c>
      <c r="E74">
        <f>IFERROR(記録__2[[#This Row],[組]],"")</f>
        <v>2</v>
      </c>
      <c r="F74">
        <f>IFERROR(記録__2[[#This Row],[水路]],"")</f>
        <v>1</v>
      </c>
      <c r="G74" t="str">
        <f>IFERROR(VLOOKUP(D74,プログラムデータ!A:N,12,0),"")</f>
        <v>11～12歳</v>
      </c>
      <c r="H74" t="str">
        <f>IFERROR(VLOOKUP(D74,プログラムデータ!A:N,13,0),"")</f>
        <v>女子</v>
      </c>
      <c r="I74" t="str">
        <f>IFERROR(VLOOKUP(D74,プログラムデータ!A:N,11,0),"")</f>
        <v>4×50m</v>
      </c>
      <c r="J74" t="str">
        <f>IFERROR(VLOOKUP(D74,プログラムデータ!A:N,10,0),"")</f>
        <v>メドレーリレー</v>
      </c>
      <c r="K74" t="str">
        <f>IFERROR(VLOOKUP(D74,プログラムデータ!A:N,14,0),"")</f>
        <v>タイム決勝</v>
      </c>
      <c r="L74" t="str">
        <f t="shared" si="3"/>
        <v>11～12歳 女子 4×50m メドレーリレー タイム決勝</v>
      </c>
      <c r="M74">
        <f>IFERROR(VLOOKUP(J74,色々!M:P,4,0),"")</f>
        <v>7</v>
      </c>
      <c r="N74">
        <f>IFERROR(記録__2[[#This Row],[競技番号]],"")</f>
        <v>7</v>
      </c>
      <c r="O74">
        <f>IFERROR(記録__2[[#This Row],[選手番号]],"")</f>
        <v>1068</v>
      </c>
    </row>
    <row r="75" spans="1:15" x14ac:dyDescent="0.2">
      <c r="A75">
        <f>IFERROR(VLOOKUP(N75,プログラム!B:C,2,0),"")</f>
        <v>5</v>
      </c>
      <c r="B75">
        <f t="shared" si="2"/>
        <v>1040</v>
      </c>
      <c r="C75" t="str">
        <f>IFERROR(VLOOKUP(B75,チーム番号!E:F,2,0),"")</f>
        <v>ファイブテン</v>
      </c>
      <c r="D75">
        <f>IFERROR(VLOOKUP(N75,プログラム!B:C,2,0),"")</f>
        <v>5</v>
      </c>
      <c r="E75">
        <f>IFERROR(記録__2[[#This Row],[組]],"")</f>
        <v>2</v>
      </c>
      <c r="F75">
        <f>IFERROR(記録__2[[#This Row],[水路]],"")</f>
        <v>2</v>
      </c>
      <c r="G75" t="str">
        <f>IFERROR(VLOOKUP(D75,プログラムデータ!A:N,12,0),"")</f>
        <v>11～12歳</v>
      </c>
      <c r="H75" t="str">
        <f>IFERROR(VLOOKUP(D75,プログラムデータ!A:N,13,0),"")</f>
        <v>女子</v>
      </c>
      <c r="I75" t="str">
        <f>IFERROR(VLOOKUP(D75,プログラムデータ!A:N,11,0),"")</f>
        <v>4×50m</v>
      </c>
      <c r="J75" t="str">
        <f>IFERROR(VLOOKUP(D75,プログラムデータ!A:N,10,0),"")</f>
        <v>メドレーリレー</v>
      </c>
      <c r="K75" t="str">
        <f>IFERROR(VLOOKUP(D75,プログラムデータ!A:N,14,0),"")</f>
        <v>タイム決勝</v>
      </c>
      <c r="L75" t="str">
        <f t="shared" si="3"/>
        <v>11～12歳 女子 4×50m メドレーリレー タイム決勝</v>
      </c>
      <c r="M75">
        <f>IFERROR(VLOOKUP(J75,色々!M:P,4,0),"")</f>
        <v>7</v>
      </c>
      <c r="N75">
        <f>IFERROR(記録__2[[#This Row],[競技番号]],"")</f>
        <v>7</v>
      </c>
      <c r="O75">
        <f>IFERROR(記録__2[[#This Row],[選手番号]],"")</f>
        <v>1040</v>
      </c>
    </row>
    <row r="76" spans="1:15" x14ac:dyDescent="0.2">
      <c r="A76">
        <f>IFERROR(VLOOKUP(N76,プログラム!B:C,2,0),"")</f>
        <v>5</v>
      </c>
      <c r="B76">
        <f t="shared" si="2"/>
        <v>1098</v>
      </c>
      <c r="C76" t="str">
        <f>IFERROR(VLOOKUP(B76,チーム番号!E:F,2,0),"")</f>
        <v>フィッタ重信</v>
      </c>
      <c r="D76">
        <f>IFERROR(VLOOKUP(N76,プログラム!B:C,2,0),"")</f>
        <v>5</v>
      </c>
      <c r="E76">
        <f>IFERROR(記録__2[[#This Row],[組]],"")</f>
        <v>2</v>
      </c>
      <c r="F76">
        <f>IFERROR(記録__2[[#This Row],[水路]],"")</f>
        <v>3</v>
      </c>
      <c r="G76" t="str">
        <f>IFERROR(VLOOKUP(D76,プログラムデータ!A:N,12,0),"")</f>
        <v>11～12歳</v>
      </c>
      <c r="H76" t="str">
        <f>IFERROR(VLOOKUP(D76,プログラムデータ!A:N,13,0),"")</f>
        <v>女子</v>
      </c>
      <c r="I76" t="str">
        <f>IFERROR(VLOOKUP(D76,プログラムデータ!A:N,11,0),"")</f>
        <v>4×50m</v>
      </c>
      <c r="J76" t="str">
        <f>IFERROR(VLOOKUP(D76,プログラムデータ!A:N,10,0),"")</f>
        <v>メドレーリレー</v>
      </c>
      <c r="K76" t="str">
        <f>IFERROR(VLOOKUP(D76,プログラムデータ!A:N,14,0),"")</f>
        <v>タイム決勝</v>
      </c>
      <c r="L76" t="str">
        <f t="shared" si="3"/>
        <v>11～12歳 女子 4×50m メドレーリレー タイム決勝</v>
      </c>
      <c r="M76">
        <f>IFERROR(VLOOKUP(J76,色々!M:P,4,0),"")</f>
        <v>7</v>
      </c>
      <c r="N76">
        <f>IFERROR(記録__2[[#This Row],[競技番号]],"")</f>
        <v>7</v>
      </c>
      <c r="O76">
        <f>IFERROR(記録__2[[#This Row],[選手番号]],"")</f>
        <v>1098</v>
      </c>
    </row>
    <row r="77" spans="1:15" x14ac:dyDescent="0.2">
      <c r="A77">
        <f>IFERROR(VLOOKUP(N77,プログラム!B:C,2,0),"")</f>
        <v>5</v>
      </c>
      <c r="B77">
        <f t="shared" si="2"/>
        <v>1087</v>
      </c>
      <c r="C77" t="str">
        <f>IFERROR(VLOOKUP(B77,チーム番号!E:F,2,0),"")</f>
        <v>フィッタ松山</v>
      </c>
      <c r="D77">
        <f>IFERROR(VLOOKUP(N77,プログラム!B:C,2,0),"")</f>
        <v>5</v>
      </c>
      <c r="E77">
        <f>IFERROR(記録__2[[#This Row],[組]],"")</f>
        <v>2</v>
      </c>
      <c r="F77">
        <f>IFERROR(記録__2[[#This Row],[水路]],"")</f>
        <v>4</v>
      </c>
      <c r="G77" t="str">
        <f>IFERROR(VLOOKUP(D77,プログラムデータ!A:N,12,0),"")</f>
        <v>11～12歳</v>
      </c>
      <c r="H77" t="str">
        <f>IFERROR(VLOOKUP(D77,プログラムデータ!A:N,13,0),"")</f>
        <v>女子</v>
      </c>
      <c r="I77" t="str">
        <f>IFERROR(VLOOKUP(D77,プログラムデータ!A:N,11,0),"")</f>
        <v>4×50m</v>
      </c>
      <c r="J77" t="str">
        <f>IFERROR(VLOOKUP(D77,プログラムデータ!A:N,10,0),"")</f>
        <v>メドレーリレー</v>
      </c>
      <c r="K77" t="str">
        <f>IFERROR(VLOOKUP(D77,プログラムデータ!A:N,14,0),"")</f>
        <v>タイム決勝</v>
      </c>
      <c r="L77" t="str">
        <f t="shared" si="3"/>
        <v>11～12歳 女子 4×50m メドレーリレー タイム決勝</v>
      </c>
      <c r="M77">
        <f>IFERROR(VLOOKUP(J77,色々!M:P,4,0),"")</f>
        <v>7</v>
      </c>
      <c r="N77">
        <f>IFERROR(記録__2[[#This Row],[競技番号]],"")</f>
        <v>7</v>
      </c>
      <c r="O77">
        <f>IFERROR(記録__2[[#This Row],[選手番号]],"")</f>
        <v>1087</v>
      </c>
    </row>
    <row r="78" spans="1:15" x14ac:dyDescent="0.2">
      <c r="A78">
        <f>IFERROR(VLOOKUP(N78,プログラム!B:C,2,0),"")</f>
        <v>5</v>
      </c>
      <c r="B78">
        <f t="shared" si="2"/>
        <v>1117</v>
      </c>
      <c r="C78" t="str">
        <f>IFERROR(VLOOKUP(B78,チーム番号!E:F,2,0),"")</f>
        <v>ﾌｨｯﾀｴﾐﾌﾙ松前</v>
      </c>
      <c r="D78">
        <f>IFERROR(VLOOKUP(N78,プログラム!B:C,2,0),"")</f>
        <v>5</v>
      </c>
      <c r="E78">
        <f>IFERROR(記録__2[[#This Row],[組]],"")</f>
        <v>2</v>
      </c>
      <c r="F78">
        <f>IFERROR(記録__2[[#This Row],[水路]],"")</f>
        <v>5</v>
      </c>
      <c r="G78" t="str">
        <f>IFERROR(VLOOKUP(D78,プログラムデータ!A:N,12,0),"")</f>
        <v>11～12歳</v>
      </c>
      <c r="H78" t="str">
        <f>IFERROR(VLOOKUP(D78,プログラムデータ!A:N,13,0),"")</f>
        <v>女子</v>
      </c>
      <c r="I78" t="str">
        <f>IFERROR(VLOOKUP(D78,プログラムデータ!A:N,11,0),"")</f>
        <v>4×50m</v>
      </c>
      <c r="J78" t="str">
        <f>IFERROR(VLOOKUP(D78,プログラムデータ!A:N,10,0),"")</f>
        <v>メドレーリレー</v>
      </c>
      <c r="K78" t="str">
        <f>IFERROR(VLOOKUP(D78,プログラムデータ!A:N,14,0),"")</f>
        <v>タイム決勝</v>
      </c>
      <c r="L78" t="str">
        <f t="shared" si="3"/>
        <v>11～12歳 女子 4×50m メドレーリレー タイム決勝</v>
      </c>
      <c r="M78">
        <f>IFERROR(VLOOKUP(J78,色々!M:P,4,0),"")</f>
        <v>7</v>
      </c>
      <c r="N78">
        <f>IFERROR(記録__2[[#This Row],[競技番号]],"")</f>
        <v>7</v>
      </c>
      <c r="O78">
        <f>IFERROR(記録__2[[#This Row],[選手番号]],"")</f>
        <v>1117</v>
      </c>
    </row>
    <row r="79" spans="1:15" x14ac:dyDescent="0.2">
      <c r="A79">
        <f>IFERROR(VLOOKUP(N79,プログラム!B:C,2,0),"")</f>
        <v>5</v>
      </c>
      <c r="B79">
        <f t="shared" si="2"/>
        <v>1008</v>
      </c>
      <c r="C79" t="str">
        <f>IFERROR(VLOOKUP(B79,チーム番号!E:F,2,0),"")</f>
        <v>五百木ＳＣ</v>
      </c>
      <c r="D79">
        <f>IFERROR(VLOOKUP(N79,プログラム!B:C,2,0),"")</f>
        <v>5</v>
      </c>
      <c r="E79">
        <f>IFERROR(記録__2[[#This Row],[組]],"")</f>
        <v>2</v>
      </c>
      <c r="F79">
        <f>IFERROR(記録__2[[#This Row],[水路]],"")</f>
        <v>6</v>
      </c>
      <c r="G79" t="str">
        <f>IFERROR(VLOOKUP(D79,プログラムデータ!A:N,12,0),"")</f>
        <v>11～12歳</v>
      </c>
      <c r="H79" t="str">
        <f>IFERROR(VLOOKUP(D79,プログラムデータ!A:N,13,0),"")</f>
        <v>女子</v>
      </c>
      <c r="I79" t="str">
        <f>IFERROR(VLOOKUP(D79,プログラムデータ!A:N,11,0),"")</f>
        <v>4×50m</v>
      </c>
      <c r="J79" t="str">
        <f>IFERROR(VLOOKUP(D79,プログラムデータ!A:N,10,0),"")</f>
        <v>メドレーリレー</v>
      </c>
      <c r="K79" t="str">
        <f>IFERROR(VLOOKUP(D79,プログラムデータ!A:N,14,0),"")</f>
        <v>タイム決勝</v>
      </c>
      <c r="L79" t="str">
        <f t="shared" si="3"/>
        <v>11～12歳 女子 4×50m メドレーリレー タイム決勝</v>
      </c>
      <c r="M79">
        <f>IFERROR(VLOOKUP(J79,色々!M:P,4,0),"")</f>
        <v>7</v>
      </c>
      <c r="N79">
        <f>IFERROR(記録__2[[#This Row],[競技番号]],"")</f>
        <v>7</v>
      </c>
      <c r="O79">
        <f>IFERROR(記録__2[[#This Row],[選手番号]],"")</f>
        <v>1008</v>
      </c>
    </row>
    <row r="80" spans="1:15" x14ac:dyDescent="0.2">
      <c r="A80">
        <f>IFERROR(VLOOKUP(N80,プログラム!B:C,2,0),"")</f>
        <v>5</v>
      </c>
      <c r="B80">
        <f t="shared" si="2"/>
        <v>1025</v>
      </c>
      <c r="C80" t="str">
        <f>IFERROR(VLOOKUP(B80,チーム番号!E:F,2,0),"")</f>
        <v>南海ＤＣ</v>
      </c>
      <c r="D80">
        <f>IFERROR(VLOOKUP(N80,プログラム!B:C,2,0),"")</f>
        <v>5</v>
      </c>
      <c r="E80">
        <f>IFERROR(記録__2[[#This Row],[組]],"")</f>
        <v>2</v>
      </c>
      <c r="F80">
        <f>IFERROR(記録__2[[#This Row],[水路]],"")</f>
        <v>7</v>
      </c>
      <c r="G80" t="str">
        <f>IFERROR(VLOOKUP(D80,プログラムデータ!A:N,12,0),"")</f>
        <v>11～12歳</v>
      </c>
      <c r="H80" t="str">
        <f>IFERROR(VLOOKUP(D80,プログラムデータ!A:N,13,0),"")</f>
        <v>女子</v>
      </c>
      <c r="I80" t="str">
        <f>IFERROR(VLOOKUP(D80,プログラムデータ!A:N,11,0),"")</f>
        <v>4×50m</v>
      </c>
      <c r="J80" t="str">
        <f>IFERROR(VLOOKUP(D80,プログラムデータ!A:N,10,0),"")</f>
        <v>メドレーリレー</v>
      </c>
      <c r="K80" t="str">
        <f>IFERROR(VLOOKUP(D80,プログラムデータ!A:N,14,0),"")</f>
        <v>タイム決勝</v>
      </c>
      <c r="L80" t="str">
        <f t="shared" si="3"/>
        <v>11～12歳 女子 4×50m メドレーリレー タイム決勝</v>
      </c>
      <c r="M80">
        <f>IFERROR(VLOOKUP(J80,色々!M:P,4,0),"")</f>
        <v>7</v>
      </c>
      <c r="N80">
        <f>IFERROR(記録__2[[#This Row],[競技番号]],"")</f>
        <v>7</v>
      </c>
      <c r="O80">
        <f>IFERROR(記録__2[[#This Row],[選手番号]],"")</f>
        <v>1025</v>
      </c>
    </row>
    <row r="81" spans="1:15" x14ac:dyDescent="0.2">
      <c r="A81">
        <f>IFERROR(VLOOKUP(N81,プログラム!B:C,2,0),"")</f>
        <v>5</v>
      </c>
      <c r="B81">
        <f t="shared" si="2"/>
        <v>1129</v>
      </c>
      <c r="C81" t="str">
        <f>IFERROR(VLOOKUP(B81,チーム番号!E:F,2,0),"")</f>
        <v>MESSA</v>
      </c>
      <c r="D81">
        <f>IFERROR(VLOOKUP(N81,プログラム!B:C,2,0),"")</f>
        <v>5</v>
      </c>
      <c r="E81">
        <f>IFERROR(記録__2[[#This Row],[組]],"")</f>
        <v>2</v>
      </c>
      <c r="F81">
        <f>IFERROR(記録__2[[#This Row],[水路]],"")</f>
        <v>8</v>
      </c>
      <c r="G81" t="str">
        <f>IFERROR(VLOOKUP(D81,プログラムデータ!A:N,12,0),"")</f>
        <v>11～12歳</v>
      </c>
      <c r="H81" t="str">
        <f>IFERROR(VLOOKUP(D81,プログラムデータ!A:N,13,0),"")</f>
        <v>女子</v>
      </c>
      <c r="I81" t="str">
        <f>IFERROR(VLOOKUP(D81,プログラムデータ!A:N,11,0),"")</f>
        <v>4×50m</v>
      </c>
      <c r="J81" t="str">
        <f>IFERROR(VLOOKUP(D81,プログラムデータ!A:N,10,0),"")</f>
        <v>メドレーリレー</v>
      </c>
      <c r="K81" t="str">
        <f>IFERROR(VLOOKUP(D81,プログラムデータ!A:N,14,0),"")</f>
        <v>タイム決勝</v>
      </c>
      <c r="L81" t="str">
        <f t="shared" si="3"/>
        <v>11～12歳 女子 4×50m メドレーリレー タイム決勝</v>
      </c>
      <c r="M81">
        <f>IFERROR(VLOOKUP(J81,色々!M:P,4,0),"")</f>
        <v>7</v>
      </c>
      <c r="N81">
        <f>IFERROR(記録__2[[#This Row],[競技番号]],"")</f>
        <v>7</v>
      </c>
      <c r="O81">
        <f>IFERROR(記録__2[[#This Row],[選手番号]],"")</f>
        <v>1129</v>
      </c>
    </row>
    <row r="82" spans="1:15" x14ac:dyDescent="0.2">
      <c r="A82">
        <f>IFERROR(VLOOKUP(N82,プログラム!B:C,2,0),"")</f>
        <v>6</v>
      </c>
      <c r="B82">
        <f t="shared" si="2"/>
        <v>0</v>
      </c>
      <c r="C82" t="str">
        <f>IFERROR(VLOOKUP(B82,チーム番号!E:F,2,0),"")</f>
        <v/>
      </c>
      <c r="D82">
        <f>IFERROR(VLOOKUP(N82,プログラム!B:C,2,0),"")</f>
        <v>6</v>
      </c>
      <c r="E82">
        <f>IFERROR(記録__2[[#This Row],[組]],"")</f>
        <v>1</v>
      </c>
      <c r="F82">
        <f>IFERROR(記録__2[[#This Row],[水路]],"")</f>
        <v>1</v>
      </c>
      <c r="G82" t="str">
        <f>IFERROR(VLOOKUP(D82,プログラムデータ!A:N,12,0),"")</f>
        <v>11～12歳</v>
      </c>
      <c r="H82" t="str">
        <f>IFERROR(VLOOKUP(D82,プログラムデータ!A:N,13,0),"")</f>
        <v>男子</v>
      </c>
      <c r="I82" t="str">
        <f>IFERROR(VLOOKUP(D82,プログラムデータ!A:N,11,0),"")</f>
        <v>4×50m</v>
      </c>
      <c r="J82" t="str">
        <f>IFERROR(VLOOKUP(D82,プログラムデータ!A:N,10,0),"")</f>
        <v>メドレーリレー</v>
      </c>
      <c r="K82" t="str">
        <f>IFERROR(VLOOKUP(D82,プログラムデータ!A:N,14,0),"")</f>
        <v>タイム決勝</v>
      </c>
      <c r="L82" t="str">
        <f t="shared" si="3"/>
        <v>11～12歳 男子 4×50m メドレーリレー タイム決勝</v>
      </c>
      <c r="M82">
        <f>IFERROR(VLOOKUP(J82,色々!M:P,4,0),"")</f>
        <v>7</v>
      </c>
      <c r="N82">
        <f>IFERROR(記録__2[[#This Row],[競技番号]],"")</f>
        <v>8</v>
      </c>
      <c r="O82">
        <f>IFERROR(記録__2[[#This Row],[選手番号]],"")</f>
        <v>0</v>
      </c>
    </row>
    <row r="83" spans="1:15" x14ac:dyDescent="0.2">
      <c r="A83">
        <f>IFERROR(VLOOKUP(N83,プログラム!B:C,2,0),"")</f>
        <v>6</v>
      </c>
      <c r="B83">
        <f t="shared" si="2"/>
        <v>0</v>
      </c>
      <c r="C83" t="str">
        <f>IFERROR(VLOOKUP(B83,チーム番号!E:F,2,0),"")</f>
        <v/>
      </c>
      <c r="D83">
        <f>IFERROR(VLOOKUP(N83,プログラム!B:C,2,0),"")</f>
        <v>6</v>
      </c>
      <c r="E83">
        <f>IFERROR(記録__2[[#This Row],[組]],"")</f>
        <v>1</v>
      </c>
      <c r="F83">
        <f>IFERROR(記録__2[[#This Row],[水路]],"")</f>
        <v>2</v>
      </c>
      <c r="G83" t="str">
        <f>IFERROR(VLOOKUP(D83,プログラムデータ!A:N,12,0),"")</f>
        <v>11～12歳</v>
      </c>
      <c r="H83" t="str">
        <f>IFERROR(VLOOKUP(D83,プログラムデータ!A:N,13,0),"")</f>
        <v>男子</v>
      </c>
      <c r="I83" t="str">
        <f>IFERROR(VLOOKUP(D83,プログラムデータ!A:N,11,0),"")</f>
        <v>4×50m</v>
      </c>
      <c r="J83" t="str">
        <f>IFERROR(VLOOKUP(D83,プログラムデータ!A:N,10,0),"")</f>
        <v>メドレーリレー</v>
      </c>
      <c r="K83" t="str">
        <f>IFERROR(VLOOKUP(D83,プログラムデータ!A:N,14,0),"")</f>
        <v>タイム決勝</v>
      </c>
      <c r="L83" t="str">
        <f t="shared" si="3"/>
        <v>11～12歳 男子 4×50m メドレーリレー タイム決勝</v>
      </c>
      <c r="M83">
        <f>IFERROR(VLOOKUP(J83,色々!M:P,4,0),"")</f>
        <v>7</v>
      </c>
      <c r="N83">
        <f>IFERROR(記録__2[[#This Row],[競技番号]],"")</f>
        <v>8</v>
      </c>
      <c r="O83">
        <f>IFERROR(記録__2[[#This Row],[選手番号]],"")</f>
        <v>0</v>
      </c>
    </row>
    <row r="84" spans="1:15" x14ac:dyDescent="0.2">
      <c r="A84">
        <f>IFERROR(VLOOKUP(N84,プログラム!B:C,2,0),"")</f>
        <v>6</v>
      </c>
      <c r="B84">
        <f t="shared" si="2"/>
        <v>1135</v>
      </c>
      <c r="C84" t="str">
        <f>IFERROR(VLOOKUP(B84,チーム番号!E:F,2,0),"")</f>
        <v>MESSA宇和島</v>
      </c>
      <c r="D84">
        <f>IFERROR(VLOOKUP(N84,プログラム!B:C,2,0),"")</f>
        <v>6</v>
      </c>
      <c r="E84">
        <f>IFERROR(記録__2[[#This Row],[組]],"")</f>
        <v>1</v>
      </c>
      <c r="F84">
        <f>IFERROR(記録__2[[#This Row],[水路]],"")</f>
        <v>3</v>
      </c>
      <c r="G84" t="str">
        <f>IFERROR(VLOOKUP(D84,プログラムデータ!A:N,12,0),"")</f>
        <v>11～12歳</v>
      </c>
      <c r="H84" t="str">
        <f>IFERROR(VLOOKUP(D84,プログラムデータ!A:N,13,0),"")</f>
        <v>男子</v>
      </c>
      <c r="I84" t="str">
        <f>IFERROR(VLOOKUP(D84,プログラムデータ!A:N,11,0),"")</f>
        <v>4×50m</v>
      </c>
      <c r="J84" t="str">
        <f>IFERROR(VLOOKUP(D84,プログラムデータ!A:N,10,0),"")</f>
        <v>メドレーリレー</v>
      </c>
      <c r="K84" t="str">
        <f>IFERROR(VLOOKUP(D84,プログラムデータ!A:N,14,0),"")</f>
        <v>タイム決勝</v>
      </c>
      <c r="L84" t="str">
        <f t="shared" si="3"/>
        <v>11～12歳 男子 4×50m メドレーリレー タイム決勝</v>
      </c>
      <c r="M84">
        <f>IFERROR(VLOOKUP(J84,色々!M:P,4,0),"")</f>
        <v>7</v>
      </c>
      <c r="N84">
        <f>IFERROR(記録__2[[#This Row],[競技番号]],"")</f>
        <v>8</v>
      </c>
      <c r="O84">
        <f>IFERROR(記録__2[[#This Row],[選手番号]],"")</f>
        <v>1135</v>
      </c>
    </row>
    <row r="85" spans="1:15" x14ac:dyDescent="0.2">
      <c r="A85">
        <f>IFERROR(VLOOKUP(N85,プログラム!B:C,2,0),"")</f>
        <v>6</v>
      </c>
      <c r="B85">
        <f t="shared" si="2"/>
        <v>1111</v>
      </c>
      <c r="C85" t="str">
        <f>IFERROR(VLOOKUP(B85,チーム番号!E:F,2,0),"")</f>
        <v>ﾌｨｯﾀｴﾐﾌﾙ松前</v>
      </c>
      <c r="D85">
        <f>IFERROR(VLOOKUP(N85,プログラム!B:C,2,0),"")</f>
        <v>6</v>
      </c>
      <c r="E85">
        <f>IFERROR(記録__2[[#This Row],[組]],"")</f>
        <v>1</v>
      </c>
      <c r="F85">
        <f>IFERROR(記録__2[[#This Row],[水路]],"")</f>
        <v>4</v>
      </c>
      <c r="G85" t="str">
        <f>IFERROR(VLOOKUP(D85,プログラムデータ!A:N,12,0),"")</f>
        <v>11～12歳</v>
      </c>
      <c r="H85" t="str">
        <f>IFERROR(VLOOKUP(D85,プログラムデータ!A:N,13,0),"")</f>
        <v>男子</v>
      </c>
      <c r="I85" t="str">
        <f>IFERROR(VLOOKUP(D85,プログラムデータ!A:N,11,0),"")</f>
        <v>4×50m</v>
      </c>
      <c r="J85" t="str">
        <f>IFERROR(VLOOKUP(D85,プログラムデータ!A:N,10,0),"")</f>
        <v>メドレーリレー</v>
      </c>
      <c r="K85" t="str">
        <f>IFERROR(VLOOKUP(D85,プログラムデータ!A:N,14,0),"")</f>
        <v>タイム決勝</v>
      </c>
      <c r="L85" t="str">
        <f t="shared" si="3"/>
        <v>11～12歳 男子 4×50m メドレーリレー タイム決勝</v>
      </c>
      <c r="M85">
        <f>IFERROR(VLOOKUP(J85,色々!M:P,4,0),"")</f>
        <v>7</v>
      </c>
      <c r="N85">
        <f>IFERROR(記録__2[[#This Row],[競技番号]],"")</f>
        <v>8</v>
      </c>
      <c r="O85">
        <f>IFERROR(記録__2[[#This Row],[選手番号]],"")</f>
        <v>1111</v>
      </c>
    </row>
    <row r="86" spans="1:15" x14ac:dyDescent="0.2">
      <c r="A86">
        <f>IFERROR(VLOOKUP(N86,プログラム!B:C,2,0),"")</f>
        <v>6</v>
      </c>
      <c r="B86">
        <f t="shared" si="2"/>
        <v>1019</v>
      </c>
      <c r="C86" t="str">
        <f>IFERROR(VLOOKUP(B86,チーム番号!E:F,2,0),"")</f>
        <v>南海ＤＣ</v>
      </c>
      <c r="D86">
        <f>IFERROR(VLOOKUP(N86,プログラム!B:C,2,0),"")</f>
        <v>6</v>
      </c>
      <c r="E86">
        <f>IFERROR(記録__2[[#This Row],[組]],"")</f>
        <v>1</v>
      </c>
      <c r="F86">
        <f>IFERROR(記録__2[[#This Row],[水路]],"")</f>
        <v>5</v>
      </c>
      <c r="G86" t="str">
        <f>IFERROR(VLOOKUP(D86,プログラムデータ!A:N,12,0),"")</f>
        <v>11～12歳</v>
      </c>
      <c r="H86" t="str">
        <f>IFERROR(VLOOKUP(D86,プログラムデータ!A:N,13,0),"")</f>
        <v>男子</v>
      </c>
      <c r="I86" t="str">
        <f>IFERROR(VLOOKUP(D86,プログラムデータ!A:N,11,0),"")</f>
        <v>4×50m</v>
      </c>
      <c r="J86" t="str">
        <f>IFERROR(VLOOKUP(D86,プログラムデータ!A:N,10,0),"")</f>
        <v>メドレーリレー</v>
      </c>
      <c r="K86" t="str">
        <f>IFERROR(VLOOKUP(D86,プログラムデータ!A:N,14,0),"")</f>
        <v>タイム決勝</v>
      </c>
      <c r="L86" t="str">
        <f t="shared" si="3"/>
        <v>11～12歳 男子 4×50m メドレーリレー タイム決勝</v>
      </c>
      <c r="M86">
        <f>IFERROR(VLOOKUP(J86,色々!M:P,4,0),"")</f>
        <v>7</v>
      </c>
      <c r="N86">
        <f>IFERROR(記録__2[[#This Row],[競技番号]],"")</f>
        <v>8</v>
      </c>
      <c r="O86">
        <f>IFERROR(記録__2[[#This Row],[選手番号]],"")</f>
        <v>1019</v>
      </c>
    </row>
    <row r="87" spans="1:15" x14ac:dyDescent="0.2">
      <c r="A87">
        <f>IFERROR(VLOOKUP(N87,プログラム!B:C,2,0),"")</f>
        <v>6</v>
      </c>
      <c r="B87">
        <f t="shared" si="2"/>
        <v>0</v>
      </c>
      <c r="C87" t="str">
        <f>IFERROR(VLOOKUP(B87,チーム番号!E:F,2,0),"")</f>
        <v/>
      </c>
      <c r="D87">
        <f>IFERROR(VLOOKUP(N87,プログラム!B:C,2,0),"")</f>
        <v>6</v>
      </c>
      <c r="E87">
        <f>IFERROR(記録__2[[#This Row],[組]],"")</f>
        <v>1</v>
      </c>
      <c r="F87">
        <f>IFERROR(記録__2[[#This Row],[水路]],"")</f>
        <v>6</v>
      </c>
      <c r="G87" t="str">
        <f>IFERROR(VLOOKUP(D87,プログラムデータ!A:N,12,0),"")</f>
        <v>11～12歳</v>
      </c>
      <c r="H87" t="str">
        <f>IFERROR(VLOOKUP(D87,プログラムデータ!A:N,13,0),"")</f>
        <v>男子</v>
      </c>
      <c r="I87" t="str">
        <f>IFERROR(VLOOKUP(D87,プログラムデータ!A:N,11,0),"")</f>
        <v>4×50m</v>
      </c>
      <c r="J87" t="str">
        <f>IFERROR(VLOOKUP(D87,プログラムデータ!A:N,10,0),"")</f>
        <v>メドレーリレー</v>
      </c>
      <c r="K87" t="str">
        <f>IFERROR(VLOOKUP(D87,プログラムデータ!A:N,14,0),"")</f>
        <v>タイム決勝</v>
      </c>
      <c r="L87" t="str">
        <f t="shared" si="3"/>
        <v>11～12歳 男子 4×50m メドレーリレー タイム決勝</v>
      </c>
      <c r="M87">
        <f>IFERROR(VLOOKUP(J87,色々!M:P,4,0),"")</f>
        <v>7</v>
      </c>
      <c r="N87">
        <f>IFERROR(記録__2[[#This Row],[競技番号]],"")</f>
        <v>8</v>
      </c>
      <c r="O87">
        <f>IFERROR(記録__2[[#This Row],[選手番号]],"")</f>
        <v>0</v>
      </c>
    </row>
    <row r="88" spans="1:15" x14ac:dyDescent="0.2">
      <c r="A88">
        <f>IFERROR(VLOOKUP(N88,プログラム!B:C,2,0),"")</f>
        <v>6</v>
      </c>
      <c r="B88">
        <f t="shared" si="2"/>
        <v>0</v>
      </c>
      <c r="C88" t="str">
        <f>IFERROR(VLOOKUP(B88,チーム番号!E:F,2,0),"")</f>
        <v/>
      </c>
      <c r="D88">
        <f>IFERROR(VLOOKUP(N88,プログラム!B:C,2,0),"")</f>
        <v>6</v>
      </c>
      <c r="E88">
        <f>IFERROR(記録__2[[#This Row],[組]],"")</f>
        <v>1</v>
      </c>
      <c r="F88">
        <f>IFERROR(記録__2[[#This Row],[水路]],"")</f>
        <v>7</v>
      </c>
      <c r="G88" t="str">
        <f>IFERROR(VLOOKUP(D88,プログラムデータ!A:N,12,0),"")</f>
        <v>11～12歳</v>
      </c>
      <c r="H88" t="str">
        <f>IFERROR(VLOOKUP(D88,プログラムデータ!A:N,13,0),"")</f>
        <v>男子</v>
      </c>
      <c r="I88" t="str">
        <f>IFERROR(VLOOKUP(D88,プログラムデータ!A:N,11,0),"")</f>
        <v>4×50m</v>
      </c>
      <c r="J88" t="str">
        <f>IFERROR(VLOOKUP(D88,プログラムデータ!A:N,10,0),"")</f>
        <v>メドレーリレー</v>
      </c>
      <c r="K88" t="str">
        <f>IFERROR(VLOOKUP(D88,プログラムデータ!A:N,14,0),"")</f>
        <v>タイム決勝</v>
      </c>
      <c r="L88" t="str">
        <f t="shared" si="3"/>
        <v>11～12歳 男子 4×50m メドレーリレー タイム決勝</v>
      </c>
      <c r="M88">
        <f>IFERROR(VLOOKUP(J88,色々!M:P,4,0),"")</f>
        <v>7</v>
      </c>
      <c r="N88">
        <f>IFERROR(記録__2[[#This Row],[競技番号]],"")</f>
        <v>8</v>
      </c>
      <c r="O88">
        <f>IFERROR(記録__2[[#This Row],[選手番号]],"")</f>
        <v>0</v>
      </c>
    </row>
    <row r="89" spans="1:15" x14ac:dyDescent="0.2">
      <c r="A89">
        <f>IFERROR(VLOOKUP(N89,プログラム!B:C,2,0),"")</f>
        <v>6</v>
      </c>
      <c r="B89">
        <f t="shared" si="2"/>
        <v>0</v>
      </c>
      <c r="C89" t="str">
        <f>IFERROR(VLOOKUP(B89,チーム番号!E:F,2,0),"")</f>
        <v/>
      </c>
      <c r="D89">
        <f>IFERROR(VLOOKUP(N89,プログラム!B:C,2,0),"")</f>
        <v>6</v>
      </c>
      <c r="E89">
        <f>IFERROR(記録__2[[#This Row],[組]],"")</f>
        <v>1</v>
      </c>
      <c r="F89">
        <f>IFERROR(記録__2[[#This Row],[水路]],"")</f>
        <v>8</v>
      </c>
      <c r="G89" t="str">
        <f>IFERROR(VLOOKUP(D89,プログラムデータ!A:N,12,0),"")</f>
        <v>11～12歳</v>
      </c>
      <c r="H89" t="str">
        <f>IFERROR(VLOOKUP(D89,プログラムデータ!A:N,13,0),"")</f>
        <v>男子</v>
      </c>
      <c r="I89" t="str">
        <f>IFERROR(VLOOKUP(D89,プログラムデータ!A:N,11,0),"")</f>
        <v>4×50m</v>
      </c>
      <c r="J89" t="str">
        <f>IFERROR(VLOOKUP(D89,プログラムデータ!A:N,10,0),"")</f>
        <v>メドレーリレー</v>
      </c>
      <c r="K89" t="str">
        <f>IFERROR(VLOOKUP(D89,プログラムデータ!A:N,14,0),"")</f>
        <v>タイム決勝</v>
      </c>
      <c r="L89" t="str">
        <f t="shared" si="3"/>
        <v>11～12歳 男子 4×50m メドレーリレー タイム決勝</v>
      </c>
      <c r="M89">
        <f>IFERROR(VLOOKUP(J89,色々!M:P,4,0),"")</f>
        <v>7</v>
      </c>
      <c r="N89">
        <f>IFERROR(記録__2[[#This Row],[競技番号]],"")</f>
        <v>8</v>
      </c>
      <c r="O89">
        <f>IFERROR(記録__2[[#This Row],[選手番号]],"")</f>
        <v>0</v>
      </c>
    </row>
    <row r="90" spans="1:15" x14ac:dyDescent="0.2">
      <c r="A90">
        <f>IFERROR(VLOOKUP(N90,プログラム!B:C,2,0),"")</f>
        <v>6</v>
      </c>
      <c r="B90">
        <f t="shared" si="2"/>
        <v>1073</v>
      </c>
      <c r="C90" t="str">
        <f>IFERROR(VLOOKUP(B90,チーム番号!E:F,2,0),"")</f>
        <v>石原ＳＣ</v>
      </c>
      <c r="D90">
        <f>IFERROR(VLOOKUP(N90,プログラム!B:C,2,0),"")</f>
        <v>6</v>
      </c>
      <c r="E90">
        <f>IFERROR(記録__2[[#This Row],[組]],"")</f>
        <v>2</v>
      </c>
      <c r="F90">
        <f>IFERROR(記録__2[[#This Row],[水路]],"")</f>
        <v>1</v>
      </c>
      <c r="G90" t="str">
        <f>IFERROR(VLOOKUP(D90,プログラムデータ!A:N,12,0),"")</f>
        <v>11～12歳</v>
      </c>
      <c r="H90" t="str">
        <f>IFERROR(VLOOKUP(D90,プログラムデータ!A:N,13,0),"")</f>
        <v>男子</v>
      </c>
      <c r="I90" t="str">
        <f>IFERROR(VLOOKUP(D90,プログラムデータ!A:N,11,0),"")</f>
        <v>4×50m</v>
      </c>
      <c r="J90" t="str">
        <f>IFERROR(VLOOKUP(D90,プログラムデータ!A:N,10,0),"")</f>
        <v>メドレーリレー</v>
      </c>
      <c r="K90" t="str">
        <f>IFERROR(VLOOKUP(D90,プログラムデータ!A:N,14,0),"")</f>
        <v>タイム決勝</v>
      </c>
      <c r="L90" t="str">
        <f t="shared" si="3"/>
        <v>11～12歳 男子 4×50m メドレーリレー タイム決勝</v>
      </c>
      <c r="M90">
        <f>IFERROR(VLOOKUP(J90,色々!M:P,4,0),"")</f>
        <v>7</v>
      </c>
      <c r="N90">
        <f>IFERROR(記録__2[[#This Row],[競技番号]],"")</f>
        <v>8</v>
      </c>
      <c r="O90">
        <f>IFERROR(記録__2[[#This Row],[選手番号]],"")</f>
        <v>1073</v>
      </c>
    </row>
    <row r="91" spans="1:15" x14ac:dyDescent="0.2">
      <c r="A91">
        <f>IFERROR(VLOOKUP(N91,プログラム!B:C,2,0),"")</f>
        <v>6</v>
      </c>
      <c r="B91">
        <f t="shared" si="2"/>
        <v>1124</v>
      </c>
      <c r="C91" t="str">
        <f>IFERROR(VLOOKUP(B91,チーム番号!E:F,2,0),"")</f>
        <v>MESSA</v>
      </c>
      <c r="D91">
        <f>IFERROR(VLOOKUP(N91,プログラム!B:C,2,0),"")</f>
        <v>6</v>
      </c>
      <c r="E91">
        <f>IFERROR(記録__2[[#This Row],[組]],"")</f>
        <v>2</v>
      </c>
      <c r="F91">
        <f>IFERROR(記録__2[[#This Row],[水路]],"")</f>
        <v>2</v>
      </c>
      <c r="G91" t="str">
        <f>IFERROR(VLOOKUP(D91,プログラムデータ!A:N,12,0),"")</f>
        <v>11～12歳</v>
      </c>
      <c r="H91" t="str">
        <f>IFERROR(VLOOKUP(D91,プログラムデータ!A:N,13,0),"")</f>
        <v>男子</v>
      </c>
      <c r="I91" t="str">
        <f>IFERROR(VLOOKUP(D91,プログラムデータ!A:N,11,0),"")</f>
        <v>4×50m</v>
      </c>
      <c r="J91" t="str">
        <f>IFERROR(VLOOKUP(D91,プログラムデータ!A:N,10,0),"")</f>
        <v>メドレーリレー</v>
      </c>
      <c r="K91" t="str">
        <f>IFERROR(VLOOKUP(D91,プログラムデータ!A:N,14,0),"")</f>
        <v>タイム決勝</v>
      </c>
      <c r="L91" t="str">
        <f t="shared" si="3"/>
        <v>11～12歳 男子 4×50m メドレーリレー タイム決勝</v>
      </c>
      <c r="M91">
        <f>IFERROR(VLOOKUP(J91,色々!M:P,4,0),"")</f>
        <v>7</v>
      </c>
      <c r="N91">
        <f>IFERROR(記録__2[[#This Row],[競技番号]],"")</f>
        <v>8</v>
      </c>
      <c r="O91">
        <f>IFERROR(記録__2[[#This Row],[選手番号]],"")</f>
        <v>1124</v>
      </c>
    </row>
    <row r="92" spans="1:15" x14ac:dyDescent="0.2">
      <c r="A92">
        <f>IFERROR(VLOOKUP(N92,プログラム!B:C,2,0),"")</f>
        <v>6</v>
      </c>
      <c r="B92">
        <f t="shared" si="2"/>
        <v>1094</v>
      </c>
      <c r="C92" t="str">
        <f>IFERROR(VLOOKUP(B92,チーム番号!E:F,2,0),"")</f>
        <v>フィッタ重信</v>
      </c>
      <c r="D92">
        <f>IFERROR(VLOOKUP(N92,プログラム!B:C,2,0),"")</f>
        <v>6</v>
      </c>
      <c r="E92">
        <f>IFERROR(記録__2[[#This Row],[組]],"")</f>
        <v>2</v>
      </c>
      <c r="F92">
        <f>IFERROR(記録__2[[#This Row],[水路]],"")</f>
        <v>3</v>
      </c>
      <c r="G92" t="str">
        <f>IFERROR(VLOOKUP(D92,プログラムデータ!A:N,12,0),"")</f>
        <v>11～12歳</v>
      </c>
      <c r="H92" t="str">
        <f>IFERROR(VLOOKUP(D92,プログラムデータ!A:N,13,0),"")</f>
        <v>男子</v>
      </c>
      <c r="I92" t="str">
        <f>IFERROR(VLOOKUP(D92,プログラムデータ!A:N,11,0),"")</f>
        <v>4×50m</v>
      </c>
      <c r="J92" t="str">
        <f>IFERROR(VLOOKUP(D92,プログラムデータ!A:N,10,0),"")</f>
        <v>メドレーリレー</v>
      </c>
      <c r="K92" t="str">
        <f>IFERROR(VLOOKUP(D92,プログラムデータ!A:N,14,0),"")</f>
        <v>タイム決勝</v>
      </c>
      <c r="L92" t="str">
        <f t="shared" si="3"/>
        <v>11～12歳 男子 4×50m メドレーリレー タイム決勝</v>
      </c>
      <c r="M92">
        <f>IFERROR(VLOOKUP(J92,色々!M:P,4,0),"")</f>
        <v>7</v>
      </c>
      <c r="N92">
        <f>IFERROR(記録__2[[#This Row],[競技番号]],"")</f>
        <v>8</v>
      </c>
      <c r="O92">
        <f>IFERROR(記録__2[[#This Row],[選手番号]],"")</f>
        <v>1094</v>
      </c>
    </row>
    <row r="93" spans="1:15" x14ac:dyDescent="0.2">
      <c r="A93">
        <f>IFERROR(VLOOKUP(N93,プログラム!B:C,2,0),"")</f>
        <v>6</v>
      </c>
      <c r="B93">
        <f t="shared" si="2"/>
        <v>1003</v>
      </c>
      <c r="C93" t="str">
        <f>IFERROR(VLOOKUP(B93,チーム番号!E:F,2,0),"")</f>
        <v>五百木ＳＣ</v>
      </c>
      <c r="D93">
        <f>IFERROR(VLOOKUP(N93,プログラム!B:C,2,0),"")</f>
        <v>6</v>
      </c>
      <c r="E93">
        <f>IFERROR(記録__2[[#This Row],[組]],"")</f>
        <v>2</v>
      </c>
      <c r="F93">
        <f>IFERROR(記録__2[[#This Row],[水路]],"")</f>
        <v>4</v>
      </c>
      <c r="G93" t="str">
        <f>IFERROR(VLOOKUP(D93,プログラムデータ!A:N,12,0),"")</f>
        <v>11～12歳</v>
      </c>
      <c r="H93" t="str">
        <f>IFERROR(VLOOKUP(D93,プログラムデータ!A:N,13,0),"")</f>
        <v>男子</v>
      </c>
      <c r="I93" t="str">
        <f>IFERROR(VLOOKUP(D93,プログラムデータ!A:N,11,0),"")</f>
        <v>4×50m</v>
      </c>
      <c r="J93" t="str">
        <f>IFERROR(VLOOKUP(D93,プログラムデータ!A:N,10,0),"")</f>
        <v>メドレーリレー</v>
      </c>
      <c r="K93" t="str">
        <f>IFERROR(VLOOKUP(D93,プログラムデータ!A:N,14,0),"")</f>
        <v>タイム決勝</v>
      </c>
      <c r="L93" t="str">
        <f t="shared" si="3"/>
        <v>11～12歳 男子 4×50m メドレーリレー タイム決勝</v>
      </c>
      <c r="M93">
        <f>IFERROR(VLOOKUP(J93,色々!M:P,4,0),"")</f>
        <v>7</v>
      </c>
      <c r="N93">
        <f>IFERROR(記録__2[[#This Row],[競技番号]],"")</f>
        <v>8</v>
      </c>
      <c r="O93">
        <f>IFERROR(記録__2[[#This Row],[選手番号]],"")</f>
        <v>1003</v>
      </c>
    </row>
    <row r="94" spans="1:15" x14ac:dyDescent="0.2">
      <c r="A94">
        <f>IFERROR(VLOOKUP(N94,プログラム!B:C,2,0),"")</f>
        <v>6</v>
      </c>
      <c r="B94">
        <f t="shared" si="2"/>
        <v>1083</v>
      </c>
      <c r="C94" t="str">
        <f>IFERROR(VLOOKUP(B94,チーム番号!E:F,2,0),"")</f>
        <v>フィッタ松山</v>
      </c>
      <c r="D94">
        <f>IFERROR(VLOOKUP(N94,プログラム!B:C,2,0),"")</f>
        <v>6</v>
      </c>
      <c r="E94">
        <f>IFERROR(記録__2[[#This Row],[組]],"")</f>
        <v>2</v>
      </c>
      <c r="F94">
        <f>IFERROR(記録__2[[#This Row],[水路]],"")</f>
        <v>5</v>
      </c>
      <c r="G94" t="str">
        <f>IFERROR(VLOOKUP(D94,プログラムデータ!A:N,12,0),"")</f>
        <v>11～12歳</v>
      </c>
      <c r="H94" t="str">
        <f>IFERROR(VLOOKUP(D94,プログラムデータ!A:N,13,0),"")</f>
        <v>男子</v>
      </c>
      <c r="I94" t="str">
        <f>IFERROR(VLOOKUP(D94,プログラムデータ!A:N,11,0),"")</f>
        <v>4×50m</v>
      </c>
      <c r="J94" t="str">
        <f>IFERROR(VLOOKUP(D94,プログラムデータ!A:N,10,0),"")</f>
        <v>メドレーリレー</v>
      </c>
      <c r="K94" t="str">
        <f>IFERROR(VLOOKUP(D94,プログラムデータ!A:N,14,0),"")</f>
        <v>タイム決勝</v>
      </c>
      <c r="L94" t="str">
        <f t="shared" si="3"/>
        <v>11～12歳 男子 4×50m メドレーリレー タイム決勝</v>
      </c>
      <c r="M94">
        <f>IFERROR(VLOOKUP(J94,色々!M:P,4,0),"")</f>
        <v>7</v>
      </c>
      <c r="N94">
        <f>IFERROR(記録__2[[#This Row],[競技番号]],"")</f>
        <v>8</v>
      </c>
      <c r="O94">
        <f>IFERROR(記録__2[[#This Row],[選手番号]],"")</f>
        <v>1083</v>
      </c>
    </row>
    <row r="95" spans="1:15" x14ac:dyDescent="0.2">
      <c r="A95">
        <f>IFERROR(VLOOKUP(N95,プログラム!B:C,2,0),"")</f>
        <v>6</v>
      </c>
      <c r="B95">
        <f t="shared" si="2"/>
        <v>1104</v>
      </c>
      <c r="C95" t="str">
        <f>IFERROR(VLOOKUP(B95,チーム番号!E:F,2,0),"")</f>
        <v>Ryuow</v>
      </c>
      <c r="D95">
        <f>IFERROR(VLOOKUP(N95,プログラム!B:C,2,0),"")</f>
        <v>6</v>
      </c>
      <c r="E95">
        <f>IFERROR(記録__2[[#This Row],[組]],"")</f>
        <v>2</v>
      </c>
      <c r="F95">
        <f>IFERROR(記録__2[[#This Row],[水路]],"")</f>
        <v>6</v>
      </c>
      <c r="G95" t="str">
        <f>IFERROR(VLOOKUP(D95,プログラムデータ!A:N,12,0),"")</f>
        <v>11～12歳</v>
      </c>
      <c r="H95" t="str">
        <f>IFERROR(VLOOKUP(D95,プログラムデータ!A:N,13,0),"")</f>
        <v>男子</v>
      </c>
      <c r="I95" t="str">
        <f>IFERROR(VLOOKUP(D95,プログラムデータ!A:N,11,0),"")</f>
        <v>4×50m</v>
      </c>
      <c r="J95" t="str">
        <f>IFERROR(VLOOKUP(D95,プログラムデータ!A:N,10,0),"")</f>
        <v>メドレーリレー</v>
      </c>
      <c r="K95" t="str">
        <f>IFERROR(VLOOKUP(D95,プログラムデータ!A:N,14,0),"")</f>
        <v>タイム決勝</v>
      </c>
      <c r="L95" t="str">
        <f t="shared" si="3"/>
        <v>11～12歳 男子 4×50m メドレーリレー タイム決勝</v>
      </c>
      <c r="M95">
        <f>IFERROR(VLOOKUP(J95,色々!M:P,4,0),"")</f>
        <v>7</v>
      </c>
      <c r="N95">
        <f>IFERROR(記録__2[[#This Row],[競技番号]],"")</f>
        <v>8</v>
      </c>
      <c r="O95">
        <f>IFERROR(記録__2[[#This Row],[選手番号]],"")</f>
        <v>1104</v>
      </c>
    </row>
    <row r="96" spans="1:15" x14ac:dyDescent="0.2">
      <c r="A96">
        <f>IFERROR(VLOOKUP(N96,プログラム!B:C,2,0),"")</f>
        <v>6</v>
      </c>
      <c r="B96">
        <f t="shared" si="2"/>
        <v>1046</v>
      </c>
      <c r="C96" t="str">
        <f>IFERROR(VLOOKUP(B96,チーム番号!E:F,2,0),"")</f>
        <v>八幡浜ＳＣ</v>
      </c>
      <c r="D96">
        <f>IFERROR(VLOOKUP(N96,プログラム!B:C,2,0),"")</f>
        <v>6</v>
      </c>
      <c r="E96">
        <f>IFERROR(記録__2[[#This Row],[組]],"")</f>
        <v>2</v>
      </c>
      <c r="F96">
        <f>IFERROR(記録__2[[#This Row],[水路]],"")</f>
        <v>7</v>
      </c>
      <c r="G96" t="str">
        <f>IFERROR(VLOOKUP(D96,プログラムデータ!A:N,12,0),"")</f>
        <v>11～12歳</v>
      </c>
      <c r="H96" t="str">
        <f>IFERROR(VLOOKUP(D96,プログラムデータ!A:N,13,0),"")</f>
        <v>男子</v>
      </c>
      <c r="I96" t="str">
        <f>IFERROR(VLOOKUP(D96,プログラムデータ!A:N,11,0),"")</f>
        <v>4×50m</v>
      </c>
      <c r="J96" t="str">
        <f>IFERROR(VLOOKUP(D96,プログラムデータ!A:N,10,0),"")</f>
        <v>メドレーリレー</v>
      </c>
      <c r="K96" t="str">
        <f>IFERROR(VLOOKUP(D96,プログラムデータ!A:N,14,0),"")</f>
        <v>タイム決勝</v>
      </c>
      <c r="L96" t="str">
        <f t="shared" si="3"/>
        <v>11～12歳 男子 4×50m メドレーリレー タイム決勝</v>
      </c>
      <c r="M96">
        <f>IFERROR(VLOOKUP(J96,色々!M:P,4,0),"")</f>
        <v>7</v>
      </c>
      <c r="N96">
        <f>IFERROR(記録__2[[#This Row],[競技番号]],"")</f>
        <v>8</v>
      </c>
      <c r="O96">
        <f>IFERROR(記録__2[[#This Row],[選手番号]],"")</f>
        <v>1046</v>
      </c>
    </row>
    <row r="97" spans="1:15" x14ac:dyDescent="0.2">
      <c r="A97">
        <f>IFERROR(VLOOKUP(N97,プログラム!B:C,2,0),"")</f>
        <v>6</v>
      </c>
      <c r="B97">
        <f t="shared" si="2"/>
        <v>1034</v>
      </c>
      <c r="C97" t="str">
        <f>IFERROR(VLOOKUP(B97,チーム番号!E:F,2,0),"")</f>
        <v>ファイブテン</v>
      </c>
      <c r="D97">
        <f>IFERROR(VLOOKUP(N97,プログラム!B:C,2,0),"")</f>
        <v>6</v>
      </c>
      <c r="E97">
        <f>IFERROR(記録__2[[#This Row],[組]],"")</f>
        <v>2</v>
      </c>
      <c r="F97">
        <f>IFERROR(記録__2[[#This Row],[水路]],"")</f>
        <v>8</v>
      </c>
      <c r="G97" t="str">
        <f>IFERROR(VLOOKUP(D97,プログラムデータ!A:N,12,0),"")</f>
        <v>11～12歳</v>
      </c>
      <c r="H97" t="str">
        <f>IFERROR(VLOOKUP(D97,プログラムデータ!A:N,13,0),"")</f>
        <v>男子</v>
      </c>
      <c r="I97" t="str">
        <f>IFERROR(VLOOKUP(D97,プログラムデータ!A:N,11,0),"")</f>
        <v>4×50m</v>
      </c>
      <c r="J97" t="str">
        <f>IFERROR(VLOOKUP(D97,プログラムデータ!A:N,10,0),"")</f>
        <v>メドレーリレー</v>
      </c>
      <c r="K97" t="str">
        <f>IFERROR(VLOOKUP(D97,プログラムデータ!A:N,14,0),"")</f>
        <v>タイム決勝</v>
      </c>
      <c r="L97" t="str">
        <f t="shared" si="3"/>
        <v>11～12歳 男子 4×50m メドレーリレー タイム決勝</v>
      </c>
      <c r="M97">
        <f>IFERROR(VLOOKUP(J97,色々!M:P,4,0),"")</f>
        <v>7</v>
      </c>
      <c r="N97">
        <f>IFERROR(記録__2[[#This Row],[競技番号]],"")</f>
        <v>8</v>
      </c>
      <c r="O97">
        <f>IFERROR(記録__2[[#This Row],[選手番号]],"")</f>
        <v>1034</v>
      </c>
    </row>
    <row r="98" spans="1:15" x14ac:dyDescent="0.2">
      <c r="A98">
        <f>IFERROR(VLOOKUP(N98,プログラム!B:C,2,0),"")</f>
        <v>7</v>
      </c>
      <c r="B98">
        <f t="shared" si="2"/>
        <v>0</v>
      </c>
      <c r="C98" t="str">
        <f>IFERROR(VLOOKUP(B98,チーム番号!E:F,2,0),"")</f>
        <v/>
      </c>
      <c r="D98">
        <f>IFERROR(VLOOKUP(N98,プログラム!B:C,2,0),"")</f>
        <v>7</v>
      </c>
      <c r="E98">
        <f>IFERROR(記録__2[[#This Row],[組]],"")</f>
        <v>1</v>
      </c>
      <c r="F98">
        <f>IFERROR(記録__2[[#This Row],[水路]],"")</f>
        <v>1</v>
      </c>
      <c r="G98" t="str">
        <f>IFERROR(VLOOKUP(D98,プログラムデータ!A:N,12,0),"")</f>
        <v>10歳以下</v>
      </c>
      <c r="H98" t="str">
        <f>IFERROR(VLOOKUP(D98,プログラムデータ!A:N,13,0),"")</f>
        <v>女子</v>
      </c>
      <c r="I98" t="str">
        <f>IFERROR(VLOOKUP(D98,プログラムデータ!A:N,11,0),"")</f>
        <v>4×50m</v>
      </c>
      <c r="J98" t="str">
        <f>IFERROR(VLOOKUP(D98,プログラムデータ!A:N,10,0),"")</f>
        <v>メドレーリレー</v>
      </c>
      <c r="K98" t="str">
        <f>IFERROR(VLOOKUP(D98,プログラムデータ!A:N,14,0),"")</f>
        <v>タイム決勝</v>
      </c>
      <c r="L98" t="str">
        <f t="shared" si="3"/>
        <v>10歳以下 女子 4×50m メドレーリレー タイム決勝</v>
      </c>
      <c r="M98">
        <f>IFERROR(VLOOKUP(J98,色々!M:P,4,0),"")</f>
        <v>7</v>
      </c>
      <c r="N98">
        <f>IFERROR(記録__2[[#This Row],[競技番号]],"")</f>
        <v>9</v>
      </c>
      <c r="O98">
        <f>IFERROR(記録__2[[#This Row],[選手番号]],"")</f>
        <v>0</v>
      </c>
    </row>
    <row r="99" spans="1:15" x14ac:dyDescent="0.2">
      <c r="A99">
        <f>IFERROR(VLOOKUP(N99,プログラム!B:C,2,0),"")</f>
        <v>7</v>
      </c>
      <c r="B99">
        <f t="shared" si="2"/>
        <v>0</v>
      </c>
      <c r="C99" t="str">
        <f>IFERROR(VLOOKUP(B99,チーム番号!E:F,2,0),"")</f>
        <v/>
      </c>
      <c r="D99">
        <f>IFERROR(VLOOKUP(N99,プログラム!B:C,2,0),"")</f>
        <v>7</v>
      </c>
      <c r="E99">
        <f>IFERROR(記録__2[[#This Row],[組]],"")</f>
        <v>1</v>
      </c>
      <c r="F99">
        <f>IFERROR(記録__2[[#This Row],[水路]],"")</f>
        <v>2</v>
      </c>
      <c r="G99" t="str">
        <f>IFERROR(VLOOKUP(D99,プログラムデータ!A:N,12,0),"")</f>
        <v>10歳以下</v>
      </c>
      <c r="H99" t="str">
        <f>IFERROR(VLOOKUP(D99,プログラムデータ!A:N,13,0),"")</f>
        <v>女子</v>
      </c>
      <c r="I99" t="str">
        <f>IFERROR(VLOOKUP(D99,プログラムデータ!A:N,11,0),"")</f>
        <v>4×50m</v>
      </c>
      <c r="J99" t="str">
        <f>IFERROR(VLOOKUP(D99,プログラムデータ!A:N,10,0),"")</f>
        <v>メドレーリレー</v>
      </c>
      <c r="K99" t="str">
        <f>IFERROR(VLOOKUP(D99,プログラムデータ!A:N,14,0),"")</f>
        <v>タイム決勝</v>
      </c>
      <c r="L99" t="str">
        <f t="shared" si="3"/>
        <v>10歳以下 女子 4×50m メドレーリレー タイム決勝</v>
      </c>
      <c r="M99">
        <f>IFERROR(VLOOKUP(J99,色々!M:P,4,0),"")</f>
        <v>7</v>
      </c>
      <c r="N99">
        <f>IFERROR(記録__2[[#This Row],[競技番号]],"")</f>
        <v>9</v>
      </c>
      <c r="O99">
        <f>IFERROR(記録__2[[#This Row],[選手番号]],"")</f>
        <v>0</v>
      </c>
    </row>
    <row r="100" spans="1:15" x14ac:dyDescent="0.2">
      <c r="A100">
        <f>IFERROR(VLOOKUP(N100,プログラム!B:C,2,0),"")</f>
        <v>7</v>
      </c>
      <c r="B100">
        <f t="shared" si="2"/>
        <v>1137</v>
      </c>
      <c r="C100" t="str">
        <f>IFERROR(VLOOKUP(B100,チーム番号!E:F,2,0),"")</f>
        <v>MESSA宇和島</v>
      </c>
      <c r="D100">
        <f>IFERROR(VLOOKUP(N100,プログラム!B:C,2,0),"")</f>
        <v>7</v>
      </c>
      <c r="E100">
        <f>IFERROR(記録__2[[#This Row],[組]],"")</f>
        <v>1</v>
      </c>
      <c r="F100">
        <f>IFERROR(記録__2[[#This Row],[水路]],"")</f>
        <v>3</v>
      </c>
      <c r="G100" t="str">
        <f>IFERROR(VLOOKUP(D100,プログラムデータ!A:N,12,0),"")</f>
        <v>10歳以下</v>
      </c>
      <c r="H100" t="str">
        <f>IFERROR(VLOOKUP(D100,プログラムデータ!A:N,13,0),"")</f>
        <v>女子</v>
      </c>
      <c r="I100" t="str">
        <f>IFERROR(VLOOKUP(D100,プログラムデータ!A:N,11,0),"")</f>
        <v>4×50m</v>
      </c>
      <c r="J100" t="str">
        <f>IFERROR(VLOOKUP(D100,プログラムデータ!A:N,10,0),"")</f>
        <v>メドレーリレー</v>
      </c>
      <c r="K100" t="str">
        <f>IFERROR(VLOOKUP(D100,プログラムデータ!A:N,14,0),"")</f>
        <v>タイム決勝</v>
      </c>
      <c r="L100" t="str">
        <f t="shared" si="3"/>
        <v>10歳以下 女子 4×50m メドレーリレー タイム決勝</v>
      </c>
      <c r="M100">
        <f>IFERROR(VLOOKUP(J100,色々!M:P,4,0),"")</f>
        <v>7</v>
      </c>
      <c r="N100">
        <f>IFERROR(記録__2[[#This Row],[競技番号]],"")</f>
        <v>9</v>
      </c>
      <c r="O100">
        <f>IFERROR(記録__2[[#This Row],[選手番号]],"")</f>
        <v>1137</v>
      </c>
    </row>
    <row r="101" spans="1:15" x14ac:dyDescent="0.2">
      <c r="A101">
        <f>IFERROR(VLOOKUP(N101,プログラム!B:C,2,0),"")</f>
        <v>7</v>
      </c>
      <c r="B101">
        <f t="shared" si="2"/>
        <v>1128</v>
      </c>
      <c r="C101" t="str">
        <f>IFERROR(VLOOKUP(B101,チーム番号!E:F,2,0),"")</f>
        <v>MESSA</v>
      </c>
      <c r="D101">
        <f>IFERROR(VLOOKUP(N101,プログラム!B:C,2,0),"")</f>
        <v>7</v>
      </c>
      <c r="E101">
        <f>IFERROR(記録__2[[#This Row],[組]],"")</f>
        <v>1</v>
      </c>
      <c r="F101">
        <f>IFERROR(記録__2[[#This Row],[水路]],"")</f>
        <v>4</v>
      </c>
      <c r="G101" t="str">
        <f>IFERROR(VLOOKUP(D101,プログラムデータ!A:N,12,0),"")</f>
        <v>10歳以下</v>
      </c>
      <c r="H101" t="str">
        <f>IFERROR(VLOOKUP(D101,プログラムデータ!A:N,13,0),"")</f>
        <v>女子</v>
      </c>
      <c r="I101" t="str">
        <f>IFERROR(VLOOKUP(D101,プログラムデータ!A:N,11,0),"")</f>
        <v>4×50m</v>
      </c>
      <c r="J101" t="str">
        <f>IFERROR(VLOOKUP(D101,プログラムデータ!A:N,10,0),"")</f>
        <v>メドレーリレー</v>
      </c>
      <c r="K101" t="str">
        <f>IFERROR(VLOOKUP(D101,プログラムデータ!A:N,14,0),"")</f>
        <v>タイム決勝</v>
      </c>
      <c r="L101" t="str">
        <f t="shared" si="3"/>
        <v>10歳以下 女子 4×50m メドレーリレー タイム決勝</v>
      </c>
      <c r="M101">
        <f>IFERROR(VLOOKUP(J101,色々!M:P,4,0),"")</f>
        <v>7</v>
      </c>
      <c r="N101">
        <f>IFERROR(記録__2[[#This Row],[競技番号]],"")</f>
        <v>9</v>
      </c>
      <c r="O101">
        <f>IFERROR(記録__2[[#This Row],[選手番号]],"")</f>
        <v>1128</v>
      </c>
    </row>
    <row r="102" spans="1:15" x14ac:dyDescent="0.2">
      <c r="A102">
        <f>IFERROR(VLOOKUP(N102,プログラム!B:C,2,0),"")</f>
        <v>7</v>
      </c>
      <c r="B102">
        <f t="shared" si="2"/>
        <v>1097</v>
      </c>
      <c r="C102" t="str">
        <f>IFERROR(VLOOKUP(B102,チーム番号!E:F,2,0),"")</f>
        <v>フィッタ重信</v>
      </c>
      <c r="D102">
        <f>IFERROR(VLOOKUP(N102,プログラム!B:C,2,0),"")</f>
        <v>7</v>
      </c>
      <c r="E102">
        <f>IFERROR(記録__2[[#This Row],[組]],"")</f>
        <v>1</v>
      </c>
      <c r="F102">
        <f>IFERROR(記録__2[[#This Row],[水路]],"")</f>
        <v>5</v>
      </c>
      <c r="G102" t="str">
        <f>IFERROR(VLOOKUP(D102,プログラムデータ!A:N,12,0),"")</f>
        <v>10歳以下</v>
      </c>
      <c r="H102" t="str">
        <f>IFERROR(VLOOKUP(D102,プログラムデータ!A:N,13,0),"")</f>
        <v>女子</v>
      </c>
      <c r="I102" t="str">
        <f>IFERROR(VLOOKUP(D102,プログラムデータ!A:N,11,0),"")</f>
        <v>4×50m</v>
      </c>
      <c r="J102" t="str">
        <f>IFERROR(VLOOKUP(D102,プログラムデータ!A:N,10,0),"")</f>
        <v>メドレーリレー</v>
      </c>
      <c r="K102" t="str">
        <f>IFERROR(VLOOKUP(D102,プログラムデータ!A:N,14,0),"")</f>
        <v>タイム決勝</v>
      </c>
      <c r="L102" t="str">
        <f t="shared" si="3"/>
        <v>10歳以下 女子 4×50m メドレーリレー タイム決勝</v>
      </c>
      <c r="M102">
        <f>IFERROR(VLOOKUP(J102,色々!M:P,4,0),"")</f>
        <v>7</v>
      </c>
      <c r="N102">
        <f>IFERROR(記録__2[[#This Row],[競技番号]],"")</f>
        <v>9</v>
      </c>
      <c r="O102">
        <f>IFERROR(記録__2[[#This Row],[選手番号]],"")</f>
        <v>1097</v>
      </c>
    </row>
    <row r="103" spans="1:15" x14ac:dyDescent="0.2">
      <c r="A103">
        <f>IFERROR(VLOOKUP(N103,プログラム!B:C,2,0),"")</f>
        <v>7</v>
      </c>
      <c r="B103">
        <f t="shared" si="2"/>
        <v>0</v>
      </c>
      <c r="C103" t="str">
        <f>IFERROR(VLOOKUP(B103,チーム番号!E:F,2,0),"")</f>
        <v/>
      </c>
      <c r="D103">
        <f>IFERROR(VLOOKUP(N103,プログラム!B:C,2,0),"")</f>
        <v>7</v>
      </c>
      <c r="E103">
        <f>IFERROR(記録__2[[#This Row],[組]],"")</f>
        <v>1</v>
      </c>
      <c r="F103">
        <f>IFERROR(記録__2[[#This Row],[水路]],"")</f>
        <v>6</v>
      </c>
      <c r="G103" t="str">
        <f>IFERROR(VLOOKUP(D103,プログラムデータ!A:N,12,0),"")</f>
        <v>10歳以下</v>
      </c>
      <c r="H103" t="str">
        <f>IFERROR(VLOOKUP(D103,プログラムデータ!A:N,13,0),"")</f>
        <v>女子</v>
      </c>
      <c r="I103" t="str">
        <f>IFERROR(VLOOKUP(D103,プログラムデータ!A:N,11,0),"")</f>
        <v>4×50m</v>
      </c>
      <c r="J103" t="str">
        <f>IFERROR(VLOOKUP(D103,プログラムデータ!A:N,10,0),"")</f>
        <v>メドレーリレー</v>
      </c>
      <c r="K103" t="str">
        <f>IFERROR(VLOOKUP(D103,プログラムデータ!A:N,14,0),"")</f>
        <v>タイム決勝</v>
      </c>
      <c r="L103" t="str">
        <f t="shared" si="3"/>
        <v>10歳以下 女子 4×50m メドレーリレー タイム決勝</v>
      </c>
      <c r="M103">
        <f>IFERROR(VLOOKUP(J103,色々!M:P,4,0),"")</f>
        <v>7</v>
      </c>
      <c r="N103">
        <f>IFERROR(記録__2[[#This Row],[競技番号]],"")</f>
        <v>9</v>
      </c>
      <c r="O103">
        <f>IFERROR(記録__2[[#This Row],[選手番号]],"")</f>
        <v>0</v>
      </c>
    </row>
    <row r="104" spans="1:15" x14ac:dyDescent="0.2">
      <c r="A104">
        <f>IFERROR(VLOOKUP(N104,プログラム!B:C,2,0),"")</f>
        <v>7</v>
      </c>
      <c r="B104">
        <f t="shared" si="2"/>
        <v>0</v>
      </c>
      <c r="C104" t="str">
        <f>IFERROR(VLOOKUP(B104,チーム番号!E:F,2,0),"")</f>
        <v/>
      </c>
      <c r="D104">
        <f>IFERROR(VLOOKUP(N104,プログラム!B:C,2,0),"")</f>
        <v>7</v>
      </c>
      <c r="E104">
        <f>IFERROR(記録__2[[#This Row],[組]],"")</f>
        <v>1</v>
      </c>
      <c r="F104">
        <f>IFERROR(記録__2[[#This Row],[水路]],"")</f>
        <v>7</v>
      </c>
      <c r="G104" t="str">
        <f>IFERROR(VLOOKUP(D104,プログラムデータ!A:N,12,0),"")</f>
        <v>10歳以下</v>
      </c>
      <c r="H104" t="str">
        <f>IFERROR(VLOOKUP(D104,プログラムデータ!A:N,13,0),"")</f>
        <v>女子</v>
      </c>
      <c r="I104" t="str">
        <f>IFERROR(VLOOKUP(D104,プログラムデータ!A:N,11,0),"")</f>
        <v>4×50m</v>
      </c>
      <c r="J104" t="str">
        <f>IFERROR(VLOOKUP(D104,プログラムデータ!A:N,10,0),"")</f>
        <v>メドレーリレー</v>
      </c>
      <c r="K104" t="str">
        <f>IFERROR(VLOOKUP(D104,プログラムデータ!A:N,14,0),"")</f>
        <v>タイム決勝</v>
      </c>
      <c r="L104" t="str">
        <f t="shared" si="3"/>
        <v>10歳以下 女子 4×50m メドレーリレー タイム決勝</v>
      </c>
      <c r="M104">
        <f>IFERROR(VLOOKUP(J104,色々!M:P,4,0),"")</f>
        <v>7</v>
      </c>
      <c r="N104">
        <f>IFERROR(記録__2[[#This Row],[競技番号]],"")</f>
        <v>9</v>
      </c>
      <c r="O104">
        <f>IFERROR(記録__2[[#This Row],[選手番号]],"")</f>
        <v>0</v>
      </c>
    </row>
    <row r="105" spans="1:15" x14ac:dyDescent="0.2">
      <c r="A105">
        <f>IFERROR(VLOOKUP(N105,プログラム!B:C,2,0),"")</f>
        <v>7</v>
      </c>
      <c r="B105">
        <f t="shared" si="2"/>
        <v>0</v>
      </c>
      <c r="C105" t="str">
        <f>IFERROR(VLOOKUP(B105,チーム番号!E:F,2,0),"")</f>
        <v/>
      </c>
      <c r="D105">
        <f>IFERROR(VLOOKUP(N105,プログラム!B:C,2,0),"")</f>
        <v>7</v>
      </c>
      <c r="E105">
        <f>IFERROR(記録__2[[#This Row],[組]],"")</f>
        <v>1</v>
      </c>
      <c r="F105">
        <f>IFERROR(記録__2[[#This Row],[水路]],"")</f>
        <v>8</v>
      </c>
      <c r="G105" t="str">
        <f>IFERROR(VLOOKUP(D105,プログラムデータ!A:N,12,0),"")</f>
        <v>10歳以下</v>
      </c>
      <c r="H105" t="str">
        <f>IFERROR(VLOOKUP(D105,プログラムデータ!A:N,13,0),"")</f>
        <v>女子</v>
      </c>
      <c r="I105" t="str">
        <f>IFERROR(VLOOKUP(D105,プログラムデータ!A:N,11,0),"")</f>
        <v>4×50m</v>
      </c>
      <c r="J105" t="str">
        <f>IFERROR(VLOOKUP(D105,プログラムデータ!A:N,10,0),"")</f>
        <v>メドレーリレー</v>
      </c>
      <c r="K105" t="str">
        <f>IFERROR(VLOOKUP(D105,プログラムデータ!A:N,14,0),"")</f>
        <v>タイム決勝</v>
      </c>
      <c r="L105" t="str">
        <f t="shared" si="3"/>
        <v>10歳以下 女子 4×50m メドレーリレー タイム決勝</v>
      </c>
      <c r="M105">
        <f>IFERROR(VLOOKUP(J105,色々!M:P,4,0),"")</f>
        <v>7</v>
      </c>
      <c r="N105">
        <f>IFERROR(記録__2[[#This Row],[競技番号]],"")</f>
        <v>9</v>
      </c>
      <c r="O105">
        <f>IFERROR(記録__2[[#This Row],[選手番号]],"")</f>
        <v>0</v>
      </c>
    </row>
    <row r="106" spans="1:15" x14ac:dyDescent="0.2">
      <c r="A106">
        <f>IFERROR(VLOOKUP(N106,プログラム!B:C,2,0),"")</f>
        <v>7</v>
      </c>
      <c r="B106">
        <f t="shared" si="2"/>
        <v>0</v>
      </c>
      <c r="C106" t="str">
        <f>IFERROR(VLOOKUP(B106,チーム番号!E:F,2,0),"")</f>
        <v/>
      </c>
      <c r="D106">
        <f>IFERROR(VLOOKUP(N106,プログラム!B:C,2,0),"")</f>
        <v>7</v>
      </c>
      <c r="E106">
        <f>IFERROR(記録__2[[#This Row],[組]],"")</f>
        <v>2</v>
      </c>
      <c r="F106">
        <f>IFERROR(記録__2[[#This Row],[水路]],"")</f>
        <v>1</v>
      </c>
      <c r="G106" t="str">
        <f>IFERROR(VLOOKUP(D106,プログラムデータ!A:N,12,0),"")</f>
        <v>10歳以下</v>
      </c>
      <c r="H106" t="str">
        <f>IFERROR(VLOOKUP(D106,プログラムデータ!A:N,13,0),"")</f>
        <v>女子</v>
      </c>
      <c r="I106" t="str">
        <f>IFERROR(VLOOKUP(D106,プログラムデータ!A:N,11,0),"")</f>
        <v>4×50m</v>
      </c>
      <c r="J106" t="str">
        <f>IFERROR(VLOOKUP(D106,プログラムデータ!A:N,10,0),"")</f>
        <v>メドレーリレー</v>
      </c>
      <c r="K106" t="str">
        <f>IFERROR(VLOOKUP(D106,プログラムデータ!A:N,14,0),"")</f>
        <v>タイム決勝</v>
      </c>
      <c r="L106" t="str">
        <f t="shared" si="3"/>
        <v>10歳以下 女子 4×50m メドレーリレー タイム決勝</v>
      </c>
      <c r="M106">
        <f>IFERROR(VLOOKUP(J106,色々!M:P,4,0),"")</f>
        <v>7</v>
      </c>
      <c r="N106">
        <f>IFERROR(記録__2[[#This Row],[競技番号]],"")</f>
        <v>9</v>
      </c>
      <c r="O106">
        <f>IFERROR(記録__2[[#This Row],[選手番号]],"")</f>
        <v>0</v>
      </c>
    </row>
    <row r="107" spans="1:15" x14ac:dyDescent="0.2">
      <c r="A107">
        <f>IFERROR(VLOOKUP(N107,プログラム!B:C,2,0),"")</f>
        <v>7</v>
      </c>
      <c r="B107">
        <f t="shared" si="2"/>
        <v>1024</v>
      </c>
      <c r="C107" t="str">
        <f>IFERROR(VLOOKUP(B107,チーム番号!E:F,2,0),"")</f>
        <v>南海ＤＣ</v>
      </c>
      <c r="D107">
        <f>IFERROR(VLOOKUP(N107,プログラム!B:C,2,0),"")</f>
        <v>7</v>
      </c>
      <c r="E107">
        <f>IFERROR(記録__2[[#This Row],[組]],"")</f>
        <v>2</v>
      </c>
      <c r="F107">
        <f>IFERROR(記録__2[[#This Row],[水路]],"")</f>
        <v>2</v>
      </c>
      <c r="G107" t="str">
        <f>IFERROR(VLOOKUP(D107,プログラムデータ!A:N,12,0),"")</f>
        <v>10歳以下</v>
      </c>
      <c r="H107" t="str">
        <f>IFERROR(VLOOKUP(D107,プログラムデータ!A:N,13,0),"")</f>
        <v>女子</v>
      </c>
      <c r="I107" t="str">
        <f>IFERROR(VLOOKUP(D107,プログラムデータ!A:N,11,0),"")</f>
        <v>4×50m</v>
      </c>
      <c r="J107" t="str">
        <f>IFERROR(VLOOKUP(D107,プログラムデータ!A:N,10,0),"")</f>
        <v>メドレーリレー</v>
      </c>
      <c r="K107" t="str">
        <f>IFERROR(VLOOKUP(D107,プログラムデータ!A:N,14,0),"")</f>
        <v>タイム決勝</v>
      </c>
      <c r="L107" t="str">
        <f t="shared" si="3"/>
        <v>10歳以下 女子 4×50m メドレーリレー タイム決勝</v>
      </c>
      <c r="M107">
        <f>IFERROR(VLOOKUP(J107,色々!M:P,4,0),"")</f>
        <v>7</v>
      </c>
      <c r="N107">
        <f>IFERROR(記録__2[[#This Row],[競技番号]],"")</f>
        <v>9</v>
      </c>
      <c r="O107">
        <f>IFERROR(記録__2[[#This Row],[選手番号]],"")</f>
        <v>1024</v>
      </c>
    </row>
    <row r="108" spans="1:15" x14ac:dyDescent="0.2">
      <c r="A108">
        <f>IFERROR(VLOOKUP(N108,プログラム!B:C,2,0),"")</f>
        <v>7</v>
      </c>
      <c r="B108">
        <f t="shared" si="2"/>
        <v>1076</v>
      </c>
      <c r="C108" t="str">
        <f>IFERROR(VLOOKUP(B108,チーム番号!E:F,2,0),"")</f>
        <v>石原ＳＣ</v>
      </c>
      <c r="D108">
        <f>IFERROR(VLOOKUP(N108,プログラム!B:C,2,0),"")</f>
        <v>7</v>
      </c>
      <c r="E108">
        <f>IFERROR(記録__2[[#This Row],[組]],"")</f>
        <v>2</v>
      </c>
      <c r="F108">
        <f>IFERROR(記録__2[[#This Row],[水路]],"")</f>
        <v>3</v>
      </c>
      <c r="G108" t="str">
        <f>IFERROR(VLOOKUP(D108,プログラムデータ!A:N,12,0),"")</f>
        <v>10歳以下</v>
      </c>
      <c r="H108" t="str">
        <f>IFERROR(VLOOKUP(D108,プログラムデータ!A:N,13,0),"")</f>
        <v>女子</v>
      </c>
      <c r="I108" t="str">
        <f>IFERROR(VLOOKUP(D108,プログラムデータ!A:N,11,0),"")</f>
        <v>4×50m</v>
      </c>
      <c r="J108" t="str">
        <f>IFERROR(VLOOKUP(D108,プログラムデータ!A:N,10,0),"")</f>
        <v>メドレーリレー</v>
      </c>
      <c r="K108" t="str">
        <f>IFERROR(VLOOKUP(D108,プログラムデータ!A:N,14,0),"")</f>
        <v>タイム決勝</v>
      </c>
      <c r="L108" t="str">
        <f t="shared" si="3"/>
        <v>10歳以下 女子 4×50m メドレーリレー タイム決勝</v>
      </c>
      <c r="M108">
        <f>IFERROR(VLOOKUP(J108,色々!M:P,4,0),"")</f>
        <v>7</v>
      </c>
      <c r="N108">
        <f>IFERROR(記録__2[[#This Row],[競技番号]],"")</f>
        <v>9</v>
      </c>
      <c r="O108">
        <f>IFERROR(記録__2[[#This Row],[選手番号]],"")</f>
        <v>1076</v>
      </c>
    </row>
    <row r="109" spans="1:15" x14ac:dyDescent="0.2">
      <c r="A109">
        <f>IFERROR(VLOOKUP(N109,プログラム!B:C,2,0),"")</f>
        <v>7</v>
      </c>
      <c r="B109">
        <f t="shared" si="2"/>
        <v>1052</v>
      </c>
      <c r="C109" t="str">
        <f>IFERROR(VLOOKUP(B109,チーム番号!E:F,2,0),"")</f>
        <v>八幡浜ＳＣ</v>
      </c>
      <c r="D109">
        <f>IFERROR(VLOOKUP(N109,プログラム!B:C,2,0),"")</f>
        <v>7</v>
      </c>
      <c r="E109">
        <f>IFERROR(記録__2[[#This Row],[組]],"")</f>
        <v>2</v>
      </c>
      <c r="F109">
        <f>IFERROR(記録__2[[#This Row],[水路]],"")</f>
        <v>4</v>
      </c>
      <c r="G109" t="str">
        <f>IFERROR(VLOOKUP(D109,プログラムデータ!A:N,12,0),"")</f>
        <v>10歳以下</v>
      </c>
      <c r="H109" t="str">
        <f>IFERROR(VLOOKUP(D109,プログラムデータ!A:N,13,0),"")</f>
        <v>女子</v>
      </c>
      <c r="I109" t="str">
        <f>IFERROR(VLOOKUP(D109,プログラムデータ!A:N,11,0),"")</f>
        <v>4×50m</v>
      </c>
      <c r="J109" t="str">
        <f>IFERROR(VLOOKUP(D109,プログラムデータ!A:N,10,0),"")</f>
        <v>メドレーリレー</v>
      </c>
      <c r="K109" t="str">
        <f>IFERROR(VLOOKUP(D109,プログラムデータ!A:N,14,0),"")</f>
        <v>タイム決勝</v>
      </c>
      <c r="L109" t="str">
        <f t="shared" si="3"/>
        <v>10歳以下 女子 4×50m メドレーリレー タイム決勝</v>
      </c>
      <c r="M109">
        <f>IFERROR(VLOOKUP(J109,色々!M:P,4,0),"")</f>
        <v>7</v>
      </c>
      <c r="N109">
        <f>IFERROR(記録__2[[#This Row],[競技番号]],"")</f>
        <v>9</v>
      </c>
      <c r="O109">
        <f>IFERROR(記録__2[[#This Row],[選手番号]],"")</f>
        <v>1052</v>
      </c>
    </row>
    <row r="110" spans="1:15" x14ac:dyDescent="0.2">
      <c r="A110">
        <f>IFERROR(VLOOKUP(N110,プログラム!B:C,2,0),"")</f>
        <v>7</v>
      </c>
      <c r="B110">
        <f t="shared" si="2"/>
        <v>1088</v>
      </c>
      <c r="C110" t="str">
        <f>IFERROR(VLOOKUP(B110,チーム番号!E:F,2,0),"")</f>
        <v>フィッタ松山</v>
      </c>
      <c r="D110">
        <f>IFERROR(VLOOKUP(N110,プログラム!B:C,2,0),"")</f>
        <v>7</v>
      </c>
      <c r="E110">
        <f>IFERROR(記録__2[[#This Row],[組]],"")</f>
        <v>2</v>
      </c>
      <c r="F110">
        <f>IFERROR(記録__2[[#This Row],[水路]],"")</f>
        <v>5</v>
      </c>
      <c r="G110" t="str">
        <f>IFERROR(VLOOKUP(D110,プログラムデータ!A:N,12,0),"")</f>
        <v>10歳以下</v>
      </c>
      <c r="H110" t="str">
        <f>IFERROR(VLOOKUP(D110,プログラムデータ!A:N,13,0),"")</f>
        <v>女子</v>
      </c>
      <c r="I110" t="str">
        <f>IFERROR(VLOOKUP(D110,プログラムデータ!A:N,11,0),"")</f>
        <v>4×50m</v>
      </c>
      <c r="J110" t="str">
        <f>IFERROR(VLOOKUP(D110,プログラムデータ!A:N,10,0),"")</f>
        <v>メドレーリレー</v>
      </c>
      <c r="K110" t="str">
        <f>IFERROR(VLOOKUP(D110,プログラムデータ!A:N,14,0),"")</f>
        <v>タイム決勝</v>
      </c>
      <c r="L110" t="str">
        <f t="shared" si="3"/>
        <v>10歳以下 女子 4×50m メドレーリレー タイム決勝</v>
      </c>
      <c r="M110">
        <f>IFERROR(VLOOKUP(J110,色々!M:P,4,0),"")</f>
        <v>7</v>
      </c>
      <c r="N110">
        <f>IFERROR(記録__2[[#This Row],[競技番号]],"")</f>
        <v>9</v>
      </c>
      <c r="O110">
        <f>IFERROR(記録__2[[#This Row],[選手番号]],"")</f>
        <v>1088</v>
      </c>
    </row>
    <row r="111" spans="1:15" x14ac:dyDescent="0.2">
      <c r="A111">
        <f>IFERROR(VLOOKUP(N111,プログラム!B:C,2,0),"")</f>
        <v>7</v>
      </c>
      <c r="B111">
        <f t="shared" si="2"/>
        <v>1118</v>
      </c>
      <c r="C111" t="str">
        <f>IFERROR(VLOOKUP(B111,チーム番号!E:F,2,0),"")</f>
        <v>ﾌｨｯﾀｴﾐﾌﾙ松前</v>
      </c>
      <c r="D111">
        <f>IFERROR(VLOOKUP(N111,プログラム!B:C,2,0),"")</f>
        <v>7</v>
      </c>
      <c r="E111">
        <f>IFERROR(記録__2[[#This Row],[組]],"")</f>
        <v>2</v>
      </c>
      <c r="F111">
        <f>IFERROR(記録__2[[#This Row],[水路]],"")</f>
        <v>6</v>
      </c>
      <c r="G111" t="str">
        <f>IFERROR(VLOOKUP(D111,プログラムデータ!A:N,12,0),"")</f>
        <v>10歳以下</v>
      </c>
      <c r="H111" t="str">
        <f>IFERROR(VLOOKUP(D111,プログラムデータ!A:N,13,0),"")</f>
        <v>女子</v>
      </c>
      <c r="I111" t="str">
        <f>IFERROR(VLOOKUP(D111,プログラムデータ!A:N,11,0),"")</f>
        <v>4×50m</v>
      </c>
      <c r="J111" t="str">
        <f>IFERROR(VLOOKUP(D111,プログラムデータ!A:N,10,0),"")</f>
        <v>メドレーリレー</v>
      </c>
      <c r="K111" t="str">
        <f>IFERROR(VLOOKUP(D111,プログラムデータ!A:N,14,0),"")</f>
        <v>タイム決勝</v>
      </c>
      <c r="L111" t="str">
        <f t="shared" si="3"/>
        <v>10歳以下 女子 4×50m メドレーリレー タイム決勝</v>
      </c>
      <c r="M111">
        <f>IFERROR(VLOOKUP(J111,色々!M:P,4,0),"")</f>
        <v>7</v>
      </c>
      <c r="N111">
        <f>IFERROR(記録__2[[#This Row],[競技番号]],"")</f>
        <v>9</v>
      </c>
      <c r="O111">
        <f>IFERROR(記録__2[[#This Row],[選手番号]],"")</f>
        <v>1118</v>
      </c>
    </row>
    <row r="112" spans="1:15" x14ac:dyDescent="0.2">
      <c r="A112">
        <f>IFERROR(VLOOKUP(N112,プログラム!B:C,2,0),"")</f>
        <v>7</v>
      </c>
      <c r="B112">
        <f t="shared" si="2"/>
        <v>1039</v>
      </c>
      <c r="C112" t="str">
        <f>IFERROR(VLOOKUP(B112,チーム番号!E:F,2,0),"")</f>
        <v>ファイブテン</v>
      </c>
      <c r="D112">
        <f>IFERROR(VLOOKUP(N112,プログラム!B:C,2,0),"")</f>
        <v>7</v>
      </c>
      <c r="E112">
        <f>IFERROR(記録__2[[#This Row],[組]],"")</f>
        <v>2</v>
      </c>
      <c r="F112">
        <f>IFERROR(記録__2[[#This Row],[水路]],"")</f>
        <v>7</v>
      </c>
      <c r="G112" t="str">
        <f>IFERROR(VLOOKUP(D112,プログラムデータ!A:N,12,0),"")</f>
        <v>10歳以下</v>
      </c>
      <c r="H112" t="str">
        <f>IFERROR(VLOOKUP(D112,プログラムデータ!A:N,13,0),"")</f>
        <v>女子</v>
      </c>
      <c r="I112" t="str">
        <f>IFERROR(VLOOKUP(D112,プログラムデータ!A:N,11,0),"")</f>
        <v>4×50m</v>
      </c>
      <c r="J112" t="str">
        <f>IFERROR(VLOOKUP(D112,プログラムデータ!A:N,10,0),"")</f>
        <v>メドレーリレー</v>
      </c>
      <c r="K112" t="str">
        <f>IFERROR(VLOOKUP(D112,プログラムデータ!A:N,14,0),"")</f>
        <v>タイム決勝</v>
      </c>
      <c r="L112" t="str">
        <f t="shared" si="3"/>
        <v>10歳以下 女子 4×50m メドレーリレー タイム決勝</v>
      </c>
      <c r="M112">
        <f>IFERROR(VLOOKUP(J112,色々!M:P,4,0),"")</f>
        <v>7</v>
      </c>
      <c r="N112">
        <f>IFERROR(記録__2[[#This Row],[競技番号]],"")</f>
        <v>9</v>
      </c>
      <c r="O112">
        <f>IFERROR(記録__2[[#This Row],[選手番号]],"")</f>
        <v>1039</v>
      </c>
    </row>
    <row r="113" spans="1:15" x14ac:dyDescent="0.2">
      <c r="A113">
        <f>IFERROR(VLOOKUP(N113,プログラム!B:C,2,0),"")</f>
        <v>7</v>
      </c>
      <c r="B113">
        <f t="shared" si="2"/>
        <v>0</v>
      </c>
      <c r="C113" t="str">
        <f>IFERROR(VLOOKUP(B113,チーム番号!E:F,2,0),"")</f>
        <v/>
      </c>
      <c r="D113">
        <f>IFERROR(VLOOKUP(N113,プログラム!B:C,2,0),"")</f>
        <v>7</v>
      </c>
      <c r="E113">
        <f>IFERROR(記録__2[[#This Row],[組]],"")</f>
        <v>2</v>
      </c>
      <c r="F113">
        <f>IFERROR(記録__2[[#This Row],[水路]],"")</f>
        <v>8</v>
      </c>
      <c r="G113" t="str">
        <f>IFERROR(VLOOKUP(D113,プログラムデータ!A:N,12,0),"")</f>
        <v>10歳以下</v>
      </c>
      <c r="H113" t="str">
        <f>IFERROR(VLOOKUP(D113,プログラムデータ!A:N,13,0),"")</f>
        <v>女子</v>
      </c>
      <c r="I113" t="str">
        <f>IFERROR(VLOOKUP(D113,プログラムデータ!A:N,11,0),"")</f>
        <v>4×50m</v>
      </c>
      <c r="J113" t="str">
        <f>IFERROR(VLOOKUP(D113,プログラムデータ!A:N,10,0),"")</f>
        <v>メドレーリレー</v>
      </c>
      <c r="K113" t="str">
        <f>IFERROR(VLOOKUP(D113,プログラムデータ!A:N,14,0),"")</f>
        <v>タイム決勝</v>
      </c>
      <c r="L113" t="str">
        <f t="shared" si="3"/>
        <v>10歳以下 女子 4×50m メドレーリレー タイム決勝</v>
      </c>
      <c r="M113">
        <f>IFERROR(VLOOKUP(J113,色々!M:P,4,0),"")</f>
        <v>7</v>
      </c>
      <c r="N113">
        <f>IFERROR(記録__2[[#This Row],[競技番号]],"")</f>
        <v>9</v>
      </c>
      <c r="O113">
        <f>IFERROR(記録__2[[#This Row],[選手番号]],"")</f>
        <v>0</v>
      </c>
    </row>
    <row r="114" spans="1:15" x14ac:dyDescent="0.2">
      <c r="A114">
        <f>IFERROR(VLOOKUP(N114,プログラム!B:C,2,0),"")</f>
        <v>8</v>
      </c>
      <c r="B114">
        <f t="shared" si="2"/>
        <v>0</v>
      </c>
      <c r="C114" t="str">
        <f>IFERROR(VLOOKUP(B114,チーム番号!E:F,2,0),"")</f>
        <v/>
      </c>
      <c r="D114">
        <f>IFERROR(VLOOKUP(N114,プログラム!B:C,2,0),"")</f>
        <v>8</v>
      </c>
      <c r="E114">
        <f>IFERROR(記録__2[[#This Row],[組]],"")</f>
        <v>1</v>
      </c>
      <c r="F114">
        <f>IFERROR(記録__2[[#This Row],[水路]],"")</f>
        <v>1</v>
      </c>
      <c r="G114" t="str">
        <f>IFERROR(VLOOKUP(D114,プログラムデータ!A:N,12,0),"")</f>
        <v>10歳以下</v>
      </c>
      <c r="H114" t="str">
        <f>IFERROR(VLOOKUP(D114,プログラムデータ!A:N,13,0),"")</f>
        <v>男子</v>
      </c>
      <c r="I114" t="str">
        <f>IFERROR(VLOOKUP(D114,プログラムデータ!A:N,11,0),"")</f>
        <v>4×50m</v>
      </c>
      <c r="J114" t="str">
        <f>IFERROR(VLOOKUP(D114,プログラムデータ!A:N,10,0),"")</f>
        <v>メドレーリレー</v>
      </c>
      <c r="K114" t="str">
        <f>IFERROR(VLOOKUP(D114,プログラムデータ!A:N,14,0),"")</f>
        <v>タイム決勝</v>
      </c>
      <c r="L114" t="str">
        <f t="shared" si="3"/>
        <v>10歳以下 男子 4×50m メドレーリレー タイム決勝</v>
      </c>
      <c r="M114">
        <f>IFERROR(VLOOKUP(J114,色々!M:P,4,0),"")</f>
        <v>7</v>
      </c>
      <c r="N114">
        <f>IFERROR(記録__2[[#This Row],[競技番号]],"")</f>
        <v>10</v>
      </c>
      <c r="O114">
        <f>IFERROR(記録__2[[#This Row],[選手番号]],"")</f>
        <v>0</v>
      </c>
    </row>
    <row r="115" spans="1:15" x14ac:dyDescent="0.2">
      <c r="A115">
        <f>IFERROR(VLOOKUP(N115,プログラム!B:C,2,0),"")</f>
        <v>8</v>
      </c>
      <c r="B115">
        <f t="shared" si="2"/>
        <v>0</v>
      </c>
      <c r="C115" t="str">
        <f>IFERROR(VLOOKUP(B115,チーム番号!E:F,2,0),"")</f>
        <v/>
      </c>
      <c r="D115">
        <f>IFERROR(VLOOKUP(N115,プログラム!B:C,2,0),"")</f>
        <v>8</v>
      </c>
      <c r="E115">
        <f>IFERROR(記録__2[[#This Row],[組]],"")</f>
        <v>1</v>
      </c>
      <c r="F115">
        <f>IFERROR(記録__2[[#This Row],[水路]],"")</f>
        <v>2</v>
      </c>
      <c r="G115" t="str">
        <f>IFERROR(VLOOKUP(D115,プログラムデータ!A:N,12,0),"")</f>
        <v>10歳以下</v>
      </c>
      <c r="H115" t="str">
        <f>IFERROR(VLOOKUP(D115,プログラムデータ!A:N,13,0),"")</f>
        <v>男子</v>
      </c>
      <c r="I115" t="str">
        <f>IFERROR(VLOOKUP(D115,プログラムデータ!A:N,11,0),"")</f>
        <v>4×50m</v>
      </c>
      <c r="J115" t="str">
        <f>IFERROR(VLOOKUP(D115,プログラムデータ!A:N,10,0),"")</f>
        <v>メドレーリレー</v>
      </c>
      <c r="K115" t="str">
        <f>IFERROR(VLOOKUP(D115,プログラムデータ!A:N,14,0),"")</f>
        <v>タイム決勝</v>
      </c>
      <c r="L115" t="str">
        <f t="shared" si="3"/>
        <v>10歳以下 男子 4×50m メドレーリレー タイム決勝</v>
      </c>
      <c r="M115">
        <f>IFERROR(VLOOKUP(J115,色々!M:P,4,0),"")</f>
        <v>7</v>
      </c>
      <c r="N115">
        <f>IFERROR(記録__2[[#This Row],[競技番号]],"")</f>
        <v>10</v>
      </c>
      <c r="O115">
        <f>IFERROR(記録__2[[#This Row],[選手番号]],"")</f>
        <v>0</v>
      </c>
    </row>
    <row r="116" spans="1:15" x14ac:dyDescent="0.2">
      <c r="A116">
        <f>IFERROR(VLOOKUP(N116,プログラム!B:C,2,0),"")</f>
        <v>8</v>
      </c>
      <c r="B116">
        <f t="shared" si="2"/>
        <v>1031</v>
      </c>
      <c r="C116" t="str">
        <f>IFERROR(VLOOKUP(B116,チーム番号!E:F,2,0),"")</f>
        <v>ファイブテン</v>
      </c>
      <c r="D116">
        <f>IFERROR(VLOOKUP(N116,プログラム!B:C,2,0),"")</f>
        <v>8</v>
      </c>
      <c r="E116">
        <f>IFERROR(記録__2[[#This Row],[組]],"")</f>
        <v>1</v>
      </c>
      <c r="F116">
        <f>IFERROR(記録__2[[#This Row],[水路]],"")</f>
        <v>3</v>
      </c>
      <c r="G116" t="str">
        <f>IFERROR(VLOOKUP(D116,プログラムデータ!A:N,12,0),"")</f>
        <v>10歳以下</v>
      </c>
      <c r="H116" t="str">
        <f>IFERROR(VLOOKUP(D116,プログラムデータ!A:N,13,0),"")</f>
        <v>男子</v>
      </c>
      <c r="I116" t="str">
        <f>IFERROR(VLOOKUP(D116,プログラムデータ!A:N,11,0),"")</f>
        <v>4×50m</v>
      </c>
      <c r="J116" t="str">
        <f>IFERROR(VLOOKUP(D116,プログラムデータ!A:N,10,0),"")</f>
        <v>メドレーリレー</v>
      </c>
      <c r="K116" t="str">
        <f>IFERROR(VLOOKUP(D116,プログラムデータ!A:N,14,0),"")</f>
        <v>タイム決勝</v>
      </c>
      <c r="L116" t="str">
        <f t="shared" si="3"/>
        <v>10歳以下 男子 4×50m メドレーリレー タイム決勝</v>
      </c>
      <c r="M116">
        <f>IFERROR(VLOOKUP(J116,色々!M:P,4,0),"")</f>
        <v>7</v>
      </c>
      <c r="N116">
        <f>IFERROR(記録__2[[#This Row],[競技番号]],"")</f>
        <v>10</v>
      </c>
      <c r="O116">
        <f>IFERROR(記録__2[[#This Row],[選手番号]],"")</f>
        <v>1031</v>
      </c>
    </row>
    <row r="117" spans="1:15" x14ac:dyDescent="0.2">
      <c r="A117">
        <f>IFERROR(VLOOKUP(N117,プログラム!B:C,2,0),"")</f>
        <v>8</v>
      </c>
      <c r="B117">
        <f t="shared" si="2"/>
        <v>1072</v>
      </c>
      <c r="C117" t="str">
        <f>IFERROR(VLOOKUP(B117,チーム番号!E:F,2,0),"")</f>
        <v>石原ＳＣ</v>
      </c>
      <c r="D117">
        <f>IFERROR(VLOOKUP(N117,プログラム!B:C,2,0),"")</f>
        <v>8</v>
      </c>
      <c r="E117">
        <f>IFERROR(記録__2[[#This Row],[組]],"")</f>
        <v>1</v>
      </c>
      <c r="F117">
        <f>IFERROR(記録__2[[#This Row],[水路]],"")</f>
        <v>4</v>
      </c>
      <c r="G117" t="str">
        <f>IFERROR(VLOOKUP(D117,プログラムデータ!A:N,12,0),"")</f>
        <v>10歳以下</v>
      </c>
      <c r="H117" t="str">
        <f>IFERROR(VLOOKUP(D117,プログラムデータ!A:N,13,0),"")</f>
        <v>男子</v>
      </c>
      <c r="I117" t="str">
        <f>IFERROR(VLOOKUP(D117,プログラムデータ!A:N,11,0),"")</f>
        <v>4×50m</v>
      </c>
      <c r="J117" t="str">
        <f>IFERROR(VLOOKUP(D117,プログラムデータ!A:N,10,0),"")</f>
        <v>メドレーリレー</v>
      </c>
      <c r="K117" t="str">
        <f>IFERROR(VLOOKUP(D117,プログラムデータ!A:N,14,0),"")</f>
        <v>タイム決勝</v>
      </c>
      <c r="L117" t="str">
        <f t="shared" si="3"/>
        <v>10歳以下 男子 4×50m メドレーリレー タイム決勝</v>
      </c>
      <c r="M117">
        <f>IFERROR(VLOOKUP(J117,色々!M:P,4,0),"")</f>
        <v>7</v>
      </c>
      <c r="N117">
        <f>IFERROR(記録__2[[#This Row],[競技番号]],"")</f>
        <v>10</v>
      </c>
      <c r="O117">
        <f>IFERROR(記録__2[[#This Row],[選手番号]],"")</f>
        <v>1072</v>
      </c>
    </row>
    <row r="118" spans="1:15" x14ac:dyDescent="0.2">
      <c r="A118">
        <f>IFERROR(VLOOKUP(N118,プログラム!B:C,2,0),"")</f>
        <v>8</v>
      </c>
      <c r="B118">
        <f t="shared" si="2"/>
        <v>1133</v>
      </c>
      <c r="C118" t="str">
        <f>IFERROR(VLOOKUP(B118,チーム番号!E:F,2,0),"")</f>
        <v>えいしSC北条</v>
      </c>
      <c r="D118">
        <f>IFERROR(VLOOKUP(N118,プログラム!B:C,2,0),"")</f>
        <v>8</v>
      </c>
      <c r="E118">
        <f>IFERROR(記録__2[[#This Row],[組]],"")</f>
        <v>1</v>
      </c>
      <c r="F118">
        <f>IFERROR(記録__2[[#This Row],[水路]],"")</f>
        <v>5</v>
      </c>
      <c r="G118" t="str">
        <f>IFERROR(VLOOKUP(D118,プログラムデータ!A:N,12,0),"")</f>
        <v>10歳以下</v>
      </c>
      <c r="H118" t="str">
        <f>IFERROR(VLOOKUP(D118,プログラムデータ!A:N,13,0),"")</f>
        <v>男子</v>
      </c>
      <c r="I118" t="str">
        <f>IFERROR(VLOOKUP(D118,プログラムデータ!A:N,11,0),"")</f>
        <v>4×50m</v>
      </c>
      <c r="J118" t="str">
        <f>IFERROR(VLOOKUP(D118,プログラムデータ!A:N,10,0),"")</f>
        <v>メドレーリレー</v>
      </c>
      <c r="K118" t="str">
        <f>IFERROR(VLOOKUP(D118,プログラムデータ!A:N,14,0),"")</f>
        <v>タイム決勝</v>
      </c>
      <c r="L118" t="str">
        <f t="shared" si="3"/>
        <v>10歳以下 男子 4×50m メドレーリレー タイム決勝</v>
      </c>
      <c r="M118">
        <f>IFERROR(VLOOKUP(J118,色々!M:P,4,0),"")</f>
        <v>7</v>
      </c>
      <c r="N118">
        <f>IFERROR(記録__2[[#This Row],[競技番号]],"")</f>
        <v>10</v>
      </c>
      <c r="O118">
        <f>IFERROR(記録__2[[#This Row],[選手番号]],"")</f>
        <v>1133</v>
      </c>
    </row>
    <row r="119" spans="1:15" x14ac:dyDescent="0.2">
      <c r="A119">
        <f>IFERROR(VLOOKUP(N119,プログラム!B:C,2,0),"")</f>
        <v>8</v>
      </c>
      <c r="B119">
        <f t="shared" si="2"/>
        <v>0</v>
      </c>
      <c r="C119" t="str">
        <f>IFERROR(VLOOKUP(B119,チーム番号!E:F,2,0),"")</f>
        <v/>
      </c>
      <c r="D119">
        <f>IFERROR(VLOOKUP(N119,プログラム!B:C,2,0),"")</f>
        <v>8</v>
      </c>
      <c r="E119">
        <f>IFERROR(記録__2[[#This Row],[組]],"")</f>
        <v>1</v>
      </c>
      <c r="F119">
        <f>IFERROR(記録__2[[#This Row],[水路]],"")</f>
        <v>6</v>
      </c>
      <c r="G119" t="str">
        <f>IFERROR(VLOOKUP(D119,プログラムデータ!A:N,12,0),"")</f>
        <v>10歳以下</v>
      </c>
      <c r="H119" t="str">
        <f>IFERROR(VLOOKUP(D119,プログラムデータ!A:N,13,0),"")</f>
        <v>男子</v>
      </c>
      <c r="I119" t="str">
        <f>IFERROR(VLOOKUP(D119,プログラムデータ!A:N,11,0),"")</f>
        <v>4×50m</v>
      </c>
      <c r="J119" t="str">
        <f>IFERROR(VLOOKUP(D119,プログラムデータ!A:N,10,0),"")</f>
        <v>メドレーリレー</v>
      </c>
      <c r="K119" t="str">
        <f>IFERROR(VLOOKUP(D119,プログラムデータ!A:N,14,0),"")</f>
        <v>タイム決勝</v>
      </c>
      <c r="L119" t="str">
        <f t="shared" si="3"/>
        <v>10歳以下 男子 4×50m メドレーリレー タイム決勝</v>
      </c>
      <c r="M119">
        <f>IFERROR(VLOOKUP(J119,色々!M:P,4,0),"")</f>
        <v>7</v>
      </c>
      <c r="N119">
        <f>IFERROR(記録__2[[#This Row],[競技番号]],"")</f>
        <v>10</v>
      </c>
      <c r="O119">
        <f>IFERROR(記録__2[[#This Row],[選手番号]],"")</f>
        <v>0</v>
      </c>
    </row>
    <row r="120" spans="1:15" x14ac:dyDescent="0.2">
      <c r="A120">
        <f>IFERROR(VLOOKUP(N120,プログラム!B:C,2,0),"")</f>
        <v>8</v>
      </c>
      <c r="B120">
        <f t="shared" si="2"/>
        <v>0</v>
      </c>
      <c r="C120" t="str">
        <f>IFERROR(VLOOKUP(B120,チーム番号!E:F,2,0),"")</f>
        <v/>
      </c>
      <c r="D120">
        <f>IFERROR(VLOOKUP(N120,プログラム!B:C,2,0),"")</f>
        <v>8</v>
      </c>
      <c r="E120">
        <f>IFERROR(記録__2[[#This Row],[組]],"")</f>
        <v>1</v>
      </c>
      <c r="F120">
        <f>IFERROR(記録__2[[#This Row],[水路]],"")</f>
        <v>7</v>
      </c>
      <c r="G120" t="str">
        <f>IFERROR(VLOOKUP(D120,プログラムデータ!A:N,12,0),"")</f>
        <v>10歳以下</v>
      </c>
      <c r="H120" t="str">
        <f>IFERROR(VLOOKUP(D120,プログラムデータ!A:N,13,0),"")</f>
        <v>男子</v>
      </c>
      <c r="I120" t="str">
        <f>IFERROR(VLOOKUP(D120,プログラムデータ!A:N,11,0),"")</f>
        <v>4×50m</v>
      </c>
      <c r="J120" t="str">
        <f>IFERROR(VLOOKUP(D120,プログラムデータ!A:N,10,0),"")</f>
        <v>メドレーリレー</v>
      </c>
      <c r="K120" t="str">
        <f>IFERROR(VLOOKUP(D120,プログラムデータ!A:N,14,0),"")</f>
        <v>タイム決勝</v>
      </c>
      <c r="L120" t="str">
        <f t="shared" si="3"/>
        <v>10歳以下 男子 4×50m メドレーリレー タイム決勝</v>
      </c>
      <c r="M120">
        <f>IFERROR(VLOOKUP(J120,色々!M:P,4,0),"")</f>
        <v>7</v>
      </c>
      <c r="N120">
        <f>IFERROR(記録__2[[#This Row],[競技番号]],"")</f>
        <v>10</v>
      </c>
      <c r="O120">
        <f>IFERROR(記録__2[[#This Row],[選手番号]],"")</f>
        <v>0</v>
      </c>
    </row>
    <row r="121" spans="1:15" x14ac:dyDescent="0.2">
      <c r="A121">
        <f>IFERROR(VLOOKUP(N121,プログラム!B:C,2,0),"")</f>
        <v>8</v>
      </c>
      <c r="B121">
        <f t="shared" si="2"/>
        <v>0</v>
      </c>
      <c r="C121" t="str">
        <f>IFERROR(VLOOKUP(B121,チーム番号!E:F,2,0),"")</f>
        <v/>
      </c>
      <c r="D121">
        <f>IFERROR(VLOOKUP(N121,プログラム!B:C,2,0),"")</f>
        <v>8</v>
      </c>
      <c r="E121">
        <f>IFERROR(記録__2[[#This Row],[組]],"")</f>
        <v>1</v>
      </c>
      <c r="F121">
        <f>IFERROR(記録__2[[#This Row],[水路]],"")</f>
        <v>8</v>
      </c>
      <c r="G121" t="str">
        <f>IFERROR(VLOOKUP(D121,プログラムデータ!A:N,12,0),"")</f>
        <v>10歳以下</v>
      </c>
      <c r="H121" t="str">
        <f>IFERROR(VLOOKUP(D121,プログラムデータ!A:N,13,0),"")</f>
        <v>男子</v>
      </c>
      <c r="I121" t="str">
        <f>IFERROR(VLOOKUP(D121,プログラムデータ!A:N,11,0),"")</f>
        <v>4×50m</v>
      </c>
      <c r="J121" t="str">
        <f>IFERROR(VLOOKUP(D121,プログラムデータ!A:N,10,0),"")</f>
        <v>メドレーリレー</v>
      </c>
      <c r="K121" t="str">
        <f>IFERROR(VLOOKUP(D121,プログラムデータ!A:N,14,0),"")</f>
        <v>タイム決勝</v>
      </c>
      <c r="L121" t="str">
        <f t="shared" si="3"/>
        <v>10歳以下 男子 4×50m メドレーリレー タイム決勝</v>
      </c>
      <c r="M121">
        <f>IFERROR(VLOOKUP(J121,色々!M:P,4,0),"")</f>
        <v>7</v>
      </c>
      <c r="N121">
        <f>IFERROR(記録__2[[#This Row],[競技番号]],"")</f>
        <v>10</v>
      </c>
      <c r="O121">
        <f>IFERROR(記録__2[[#This Row],[選手番号]],"")</f>
        <v>0</v>
      </c>
    </row>
    <row r="122" spans="1:15" x14ac:dyDescent="0.2">
      <c r="A122">
        <f>IFERROR(VLOOKUP(N122,プログラム!B:C,2,0),"")</f>
        <v>8</v>
      </c>
      <c r="B122">
        <f t="shared" si="2"/>
        <v>1103</v>
      </c>
      <c r="C122" t="str">
        <f>IFERROR(VLOOKUP(B122,チーム番号!E:F,2,0),"")</f>
        <v>Ryuow</v>
      </c>
      <c r="D122">
        <f>IFERROR(VLOOKUP(N122,プログラム!B:C,2,0),"")</f>
        <v>8</v>
      </c>
      <c r="E122">
        <f>IFERROR(記録__2[[#This Row],[組]],"")</f>
        <v>2</v>
      </c>
      <c r="F122">
        <f>IFERROR(記録__2[[#This Row],[水路]],"")</f>
        <v>1</v>
      </c>
      <c r="G122" t="str">
        <f>IFERROR(VLOOKUP(D122,プログラムデータ!A:N,12,0),"")</f>
        <v>10歳以下</v>
      </c>
      <c r="H122" t="str">
        <f>IFERROR(VLOOKUP(D122,プログラムデータ!A:N,13,0),"")</f>
        <v>男子</v>
      </c>
      <c r="I122" t="str">
        <f>IFERROR(VLOOKUP(D122,プログラムデータ!A:N,11,0),"")</f>
        <v>4×50m</v>
      </c>
      <c r="J122" t="str">
        <f>IFERROR(VLOOKUP(D122,プログラムデータ!A:N,10,0),"")</f>
        <v>メドレーリレー</v>
      </c>
      <c r="K122" t="str">
        <f>IFERROR(VLOOKUP(D122,プログラムデータ!A:N,14,0),"")</f>
        <v>タイム決勝</v>
      </c>
      <c r="L122" t="str">
        <f t="shared" si="3"/>
        <v>10歳以下 男子 4×50m メドレーリレー タイム決勝</v>
      </c>
      <c r="M122">
        <f>IFERROR(VLOOKUP(J122,色々!M:P,4,0),"")</f>
        <v>7</v>
      </c>
      <c r="N122">
        <f>IFERROR(記録__2[[#This Row],[競技番号]],"")</f>
        <v>10</v>
      </c>
      <c r="O122">
        <f>IFERROR(記録__2[[#This Row],[選手番号]],"")</f>
        <v>1103</v>
      </c>
    </row>
    <row r="123" spans="1:15" x14ac:dyDescent="0.2">
      <c r="A123">
        <f>IFERROR(VLOOKUP(N123,プログラム!B:C,2,0),"")</f>
        <v>8</v>
      </c>
      <c r="B123">
        <f t="shared" si="2"/>
        <v>1092</v>
      </c>
      <c r="C123" t="str">
        <f>IFERROR(VLOOKUP(B123,チーム番号!E:F,2,0),"")</f>
        <v>フィッタ重信</v>
      </c>
      <c r="D123">
        <f>IFERROR(VLOOKUP(N123,プログラム!B:C,2,0),"")</f>
        <v>8</v>
      </c>
      <c r="E123">
        <f>IFERROR(記録__2[[#This Row],[組]],"")</f>
        <v>2</v>
      </c>
      <c r="F123">
        <f>IFERROR(記録__2[[#This Row],[水路]],"")</f>
        <v>2</v>
      </c>
      <c r="G123" t="str">
        <f>IFERROR(VLOOKUP(D123,プログラムデータ!A:N,12,0),"")</f>
        <v>10歳以下</v>
      </c>
      <c r="H123" t="str">
        <f>IFERROR(VLOOKUP(D123,プログラムデータ!A:N,13,0),"")</f>
        <v>男子</v>
      </c>
      <c r="I123" t="str">
        <f>IFERROR(VLOOKUP(D123,プログラムデータ!A:N,11,0),"")</f>
        <v>4×50m</v>
      </c>
      <c r="J123" t="str">
        <f>IFERROR(VLOOKUP(D123,プログラムデータ!A:N,10,0),"")</f>
        <v>メドレーリレー</v>
      </c>
      <c r="K123" t="str">
        <f>IFERROR(VLOOKUP(D123,プログラムデータ!A:N,14,0),"")</f>
        <v>タイム決勝</v>
      </c>
      <c r="L123" t="str">
        <f t="shared" si="3"/>
        <v>10歳以下 男子 4×50m メドレーリレー タイム決勝</v>
      </c>
      <c r="M123">
        <f>IFERROR(VLOOKUP(J123,色々!M:P,4,0),"")</f>
        <v>7</v>
      </c>
      <c r="N123">
        <f>IFERROR(記録__2[[#This Row],[競技番号]],"")</f>
        <v>10</v>
      </c>
      <c r="O123">
        <f>IFERROR(記録__2[[#This Row],[選手番号]],"")</f>
        <v>1092</v>
      </c>
    </row>
    <row r="124" spans="1:15" x14ac:dyDescent="0.2">
      <c r="A124">
        <f>IFERROR(VLOOKUP(N124,プログラム!B:C,2,0),"")</f>
        <v>8</v>
      </c>
      <c r="B124">
        <f t="shared" si="2"/>
        <v>1045</v>
      </c>
      <c r="C124" t="str">
        <f>IFERROR(VLOOKUP(B124,チーム番号!E:F,2,0),"")</f>
        <v>八幡浜ＳＣ</v>
      </c>
      <c r="D124">
        <f>IFERROR(VLOOKUP(N124,プログラム!B:C,2,0),"")</f>
        <v>8</v>
      </c>
      <c r="E124">
        <f>IFERROR(記録__2[[#This Row],[組]],"")</f>
        <v>2</v>
      </c>
      <c r="F124">
        <f>IFERROR(記録__2[[#This Row],[水路]],"")</f>
        <v>3</v>
      </c>
      <c r="G124" t="str">
        <f>IFERROR(VLOOKUP(D124,プログラムデータ!A:N,12,0),"")</f>
        <v>10歳以下</v>
      </c>
      <c r="H124" t="str">
        <f>IFERROR(VLOOKUP(D124,プログラムデータ!A:N,13,0),"")</f>
        <v>男子</v>
      </c>
      <c r="I124" t="str">
        <f>IFERROR(VLOOKUP(D124,プログラムデータ!A:N,11,0),"")</f>
        <v>4×50m</v>
      </c>
      <c r="J124" t="str">
        <f>IFERROR(VLOOKUP(D124,プログラムデータ!A:N,10,0),"")</f>
        <v>メドレーリレー</v>
      </c>
      <c r="K124" t="str">
        <f>IFERROR(VLOOKUP(D124,プログラムデータ!A:N,14,0),"")</f>
        <v>タイム決勝</v>
      </c>
      <c r="L124" t="str">
        <f t="shared" si="3"/>
        <v>10歳以下 男子 4×50m メドレーリレー タイム決勝</v>
      </c>
      <c r="M124">
        <f>IFERROR(VLOOKUP(J124,色々!M:P,4,0),"")</f>
        <v>7</v>
      </c>
      <c r="N124">
        <f>IFERROR(記録__2[[#This Row],[競技番号]],"")</f>
        <v>10</v>
      </c>
      <c r="O124">
        <f>IFERROR(記録__2[[#This Row],[選手番号]],"")</f>
        <v>1045</v>
      </c>
    </row>
    <row r="125" spans="1:15" x14ac:dyDescent="0.2">
      <c r="A125">
        <f>IFERROR(VLOOKUP(N125,プログラム!B:C,2,0),"")</f>
        <v>8</v>
      </c>
      <c r="B125">
        <f t="shared" si="2"/>
        <v>1084</v>
      </c>
      <c r="C125" t="str">
        <f>IFERROR(VLOOKUP(B125,チーム番号!E:F,2,0),"")</f>
        <v>フィッタ松山</v>
      </c>
      <c r="D125">
        <f>IFERROR(VLOOKUP(N125,プログラム!B:C,2,0),"")</f>
        <v>8</v>
      </c>
      <c r="E125">
        <f>IFERROR(記録__2[[#This Row],[組]],"")</f>
        <v>2</v>
      </c>
      <c r="F125">
        <f>IFERROR(記録__2[[#This Row],[水路]],"")</f>
        <v>4</v>
      </c>
      <c r="G125" t="str">
        <f>IFERROR(VLOOKUP(D125,プログラムデータ!A:N,12,0),"")</f>
        <v>10歳以下</v>
      </c>
      <c r="H125" t="str">
        <f>IFERROR(VLOOKUP(D125,プログラムデータ!A:N,13,0),"")</f>
        <v>男子</v>
      </c>
      <c r="I125" t="str">
        <f>IFERROR(VLOOKUP(D125,プログラムデータ!A:N,11,0),"")</f>
        <v>4×50m</v>
      </c>
      <c r="J125" t="str">
        <f>IFERROR(VLOOKUP(D125,プログラムデータ!A:N,10,0),"")</f>
        <v>メドレーリレー</v>
      </c>
      <c r="K125" t="str">
        <f>IFERROR(VLOOKUP(D125,プログラムデータ!A:N,14,0),"")</f>
        <v>タイム決勝</v>
      </c>
      <c r="L125" t="str">
        <f t="shared" si="3"/>
        <v>10歳以下 男子 4×50m メドレーリレー タイム決勝</v>
      </c>
      <c r="M125">
        <f>IFERROR(VLOOKUP(J125,色々!M:P,4,0),"")</f>
        <v>7</v>
      </c>
      <c r="N125">
        <f>IFERROR(記録__2[[#This Row],[競技番号]],"")</f>
        <v>10</v>
      </c>
      <c r="O125">
        <f>IFERROR(記録__2[[#This Row],[選手番号]],"")</f>
        <v>1084</v>
      </c>
    </row>
    <row r="126" spans="1:15" x14ac:dyDescent="0.2">
      <c r="A126">
        <f>IFERROR(VLOOKUP(N126,プログラム!B:C,2,0),"")</f>
        <v>8</v>
      </c>
      <c r="B126">
        <f t="shared" si="2"/>
        <v>1065</v>
      </c>
      <c r="C126" t="str">
        <f>IFERROR(VLOOKUP(B126,チーム番号!E:F,2,0),"")</f>
        <v>ＭＧ双葉</v>
      </c>
      <c r="D126">
        <f>IFERROR(VLOOKUP(N126,プログラム!B:C,2,0),"")</f>
        <v>8</v>
      </c>
      <c r="E126">
        <f>IFERROR(記録__2[[#This Row],[組]],"")</f>
        <v>2</v>
      </c>
      <c r="F126">
        <f>IFERROR(記録__2[[#This Row],[水路]],"")</f>
        <v>5</v>
      </c>
      <c r="G126" t="str">
        <f>IFERROR(VLOOKUP(D126,プログラムデータ!A:N,12,0),"")</f>
        <v>10歳以下</v>
      </c>
      <c r="H126" t="str">
        <f>IFERROR(VLOOKUP(D126,プログラムデータ!A:N,13,0),"")</f>
        <v>男子</v>
      </c>
      <c r="I126" t="str">
        <f>IFERROR(VLOOKUP(D126,プログラムデータ!A:N,11,0),"")</f>
        <v>4×50m</v>
      </c>
      <c r="J126" t="str">
        <f>IFERROR(VLOOKUP(D126,プログラムデータ!A:N,10,0),"")</f>
        <v>メドレーリレー</v>
      </c>
      <c r="K126" t="str">
        <f>IFERROR(VLOOKUP(D126,プログラムデータ!A:N,14,0),"")</f>
        <v>タイム決勝</v>
      </c>
      <c r="L126" t="str">
        <f t="shared" si="3"/>
        <v>10歳以下 男子 4×50m メドレーリレー タイム決勝</v>
      </c>
      <c r="M126">
        <f>IFERROR(VLOOKUP(J126,色々!M:P,4,0),"")</f>
        <v>7</v>
      </c>
      <c r="N126">
        <f>IFERROR(記録__2[[#This Row],[競技番号]],"")</f>
        <v>10</v>
      </c>
      <c r="O126">
        <f>IFERROR(記録__2[[#This Row],[選手番号]],"")</f>
        <v>1065</v>
      </c>
    </row>
    <row r="127" spans="1:15" x14ac:dyDescent="0.2">
      <c r="A127">
        <f>IFERROR(VLOOKUP(N127,プログラム!B:C,2,0),"")</f>
        <v>8</v>
      </c>
      <c r="B127">
        <f t="shared" si="2"/>
        <v>1016</v>
      </c>
      <c r="C127" t="str">
        <f>IFERROR(VLOOKUP(B127,チーム番号!E:F,2,0),"")</f>
        <v>南海ＤＣ</v>
      </c>
      <c r="D127">
        <f>IFERROR(VLOOKUP(N127,プログラム!B:C,2,0),"")</f>
        <v>8</v>
      </c>
      <c r="E127">
        <f>IFERROR(記録__2[[#This Row],[組]],"")</f>
        <v>2</v>
      </c>
      <c r="F127">
        <f>IFERROR(記録__2[[#This Row],[水路]],"")</f>
        <v>6</v>
      </c>
      <c r="G127" t="str">
        <f>IFERROR(VLOOKUP(D127,プログラムデータ!A:N,12,0),"")</f>
        <v>10歳以下</v>
      </c>
      <c r="H127" t="str">
        <f>IFERROR(VLOOKUP(D127,プログラムデータ!A:N,13,0),"")</f>
        <v>男子</v>
      </c>
      <c r="I127" t="str">
        <f>IFERROR(VLOOKUP(D127,プログラムデータ!A:N,11,0),"")</f>
        <v>4×50m</v>
      </c>
      <c r="J127" t="str">
        <f>IFERROR(VLOOKUP(D127,プログラムデータ!A:N,10,0),"")</f>
        <v>メドレーリレー</v>
      </c>
      <c r="K127" t="str">
        <f>IFERROR(VLOOKUP(D127,プログラムデータ!A:N,14,0),"")</f>
        <v>タイム決勝</v>
      </c>
      <c r="L127" t="str">
        <f t="shared" si="3"/>
        <v>10歳以下 男子 4×50m メドレーリレー タイム決勝</v>
      </c>
      <c r="M127">
        <f>IFERROR(VLOOKUP(J127,色々!M:P,4,0),"")</f>
        <v>7</v>
      </c>
      <c r="N127">
        <f>IFERROR(記録__2[[#This Row],[競技番号]],"")</f>
        <v>10</v>
      </c>
      <c r="O127">
        <f>IFERROR(記録__2[[#This Row],[選手番号]],"")</f>
        <v>1016</v>
      </c>
    </row>
    <row r="128" spans="1:15" x14ac:dyDescent="0.2">
      <c r="A128">
        <f>IFERROR(VLOOKUP(N128,プログラム!B:C,2,0),"")</f>
        <v>8</v>
      </c>
      <c r="B128">
        <f t="shared" si="2"/>
        <v>1112</v>
      </c>
      <c r="C128" t="str">
        <f>IFERROR(VLOOKUP(B128,チーム番号!E:F,2,0),"")</f>
        <v>ﾌｨｯﾀｴﾐﾌﾙ松前</v>
      </c>
      <c r="D128">
        <f>IFERROR(VLOOKUP(N128,プログラム!B:C,2,0),"")</f>
        <v>8</v>
      </c>
      <c r="E128">
        <f>IFERROR(記録__2[[#This Row],[組]],"")</f>
        <v>2</v>
      </c>
      <c r="F128">
        <f>IFERROR(記録__2[[#This Row],[水路]],"")</f>
        <v>7</v>
      </c>
      <c r="G128" t="str">
        <f>IFERROR(VLOOKUP(D128,プログラムデータ!A:N,12,0),"")</f>
        <v>10歳以下</v>
      </c>
      <c r="H128" t="str">
        <f>IFERROR(VLOOKUP(D128,プログラムデータ!A:N,13,0),"")</f>
        <v>男子</v>
      </c>
      <c r="I128" t="str">
        <f>IFERROR(VLOOKUP(D128,プログラムデータ!A:N,11,0),"")</f>
        <v>4×50m</v>
      </c>
      <c r="J128" t="str">
        <f>IFERROR(VLOOKUP(D128,プログラムデータ!A:N,10,0),"")</f>
        <v>メドレーリレー</v>
      </c>
      <c r="K128" t="str">
        <f>IFERROR(VLOOKUP(D128,プログラムデータ!A:N,14,0),"")</f>
        <v>タイム決勝</v>
      </c>
      <c r="L128" t="str">
        <f t="shared" si="3"/>
        <v>10歳以下 男子 4×50m メドレーリレー タイム決勝</v>
      </c>
      <c r="M128">
        <f>IFERROR(VLOOKUP(J128,色々!M:P,4,0),"")</f>
        <v>7</v>
      </c>
      <c r="N128">
        <f>IFERROR(記録__2[[#This Row],[競技番号]],"")</f>
        <v>10</v>
      </c>
      <c r="O128">
        <f>IFERROR(記録__2[[#This Row],[選手番号]],"")</f>
        <v>1112</v>
      </c>
    </row>
    <row r="129" spans="1:15" x14ac:dyDescent="0.2">
      <c r="A129">
        <f>IFERROR(VLOOKUP(N129,プログラム!B:C,2,0),"")</f>
        <v>8</v>
      </c>
      <c r="B129">
        <f t="shared" si="2"/>
        <v>0</v>
      </c>
      <c r="C129" t="str">
        <f>IFERROR(VLOOKUP(B129,チーム番号!E:F,2,0),"")</f>
        <v/>
      </c>
      <c r="D129">
        <f>IFERROR(VLOOKUP(N129,プログラム!B:C,2,0),"")</f>
        <v>8</v>
      </c>
      <c r="E129">
        <f>IFERROR(記録__2[[#This Row],[組]],"")</f>
        <v>2</v>
      </c>
      <c r="F129">
        <f>IFERROR(記録__2[[#This Row],[水路]],"")</f>
        <v>8</v>
      </c>
      <c r="G129" t="str">
        <f>IFERROR(VLOOKUP(D129,プログラムデータ!A:N,12,0),"")</f>
        <v>10歳以下</v>
      </c>
      <c r="H129" t="str">
        <f>IFERROR(VLOOKUP(D129,プログラムデータ!A:N,13,0),"")</f>
        <v>男子</v>
      </c>
      <c r="I129" t="str">
        <f>IFERROR(VLOOKUP(D129,プログラムデータ!A:N,11,0),"")</f>
        <v>4×50m</v>
      </c>
      <c r="J129" t="str">
        <f>IFERROR(VLOOKUP(D129,プログラムデータ!A:N,10,0),"")</f>
        <v>メドレーリレー</v>
      </c>
      <c r="K129" t="str">
        <f>IFERROR(VLOOKUP(D129,プログラムデータ!A:N,14,0),"")</f>
        <v>タイム決勝</v>
      </c>
      <c r="L129" t="str">
        <f t="shared" si="3"/>
        <v>10歳以下 男子 4×50m メドレーリレー タイム決勝</v>
      </c>
      <c r="M129">
        <f>IFERROR(VLOOKUP(J129,色々!M:P,4,0),"")</f>
        <v>7</v>
      </c>
      <c r="N129">
        <f>IFERROR(記録__2[[#This Row],[競技番号]],"")</f>
        <v>10</v>
      </c>
      <c r="O129">
        <f>IFERROR(記録__2[[#This Row],[選手番号]],"")</f>
        <v>0</v>
      </c>
    </row>
    <row r="130" spans="1:15" x14ac:dyDescent="0.2">
      <c r="A130">
        <f>IFERROR(VLOOKUP(N130,プログラム!B:C,2,0),"")</f>
        <v>11</v>
      </c>
      <c r="B130" t="str">
        <f t="shared" si="2"/>
        <v/>
      </c>
      <c r="C130" t="str">
        <f>IFERROR(VLOOKUP(B130,チーム番号!E:F,2,0),"")</f>
        <v/>
      </c>
      <c r="D130">
        <f>IFERROR(VLOOKUP(N130,プログラム!B:C,2,0),"")</f>
        <v>11</v>
      </c>
      <c r="E130">
        <f>IFERROR(記録__2[[#This Row],[組]],"")</f>
        <v>1</v>
      </c>
      <c r="F130">
        <f>IFERROR(記録__2[[#This Row],[水路]],"")</f>
        <v>1</v>
      </c>
      <c r="G130" t="str">
        <f>IFERROR(VLOOKUP(D130,プログラムデータ!A:N,12,0),"")</f>
        <v>15～18歳</v>
      </c>
      <c r="H130" t="str">
        <f>IFERROR(VLOOKUP(D130,プログラムデータ!A:N,13,0),"")</f>
        <v>女子</v>
      </c>
      <c r="I130" t="str">
        <f>IFERROR(VLOOKUP(D130,プログラムデータ!A:N,11,0),"")</f>
        <v>4×100m</v>
      </c>
      <c r="J130" t="str">
        <f>IFERROR(VLOOKUP(D130,プログラムデータ!A:N,10,0),"")</f>
        <v>個人メドレー</v>
      </c>
      <c r="K130" t="str">
        <f>IFERROR(VLOOKUP(D130,プログラムデータ!A:N,14,0),"")</f>
        <v>タイム決勝</v>
      </c>
      <c r="L130" t="str">
        <f t="shared" si="3"/>
        <v>15～18歳 女子 4×100m 個人メドレー タイム決勝</v>
      </c>
      <c r="M130">
        <f>IFERROR(VLOOKUP(J130,色々!M:P,4,0),"")</f>
        <v>5</v>
      </c>
      <c r="N130">
        <f>IFERROR(記録__2[[#This Row],[競技番号]],"")</f>
        <v>11</v>
      </c>
      <c r="O130">
        <f>IFERROR(記録__2[[#This Row],[選手番号]],"")</f>
        <v>0</v>
      </c>
    </row>
    <row r="131" spans="1:15" x14ac:dyDescent="0.2">
      <c r="A131">
        <f>IFERROR(VLOOKUP(N131,プログラム!B:C,2,0),"")</f>
        <v>11</v>
      </c>
      <c r="B131" t="str">
        <f t="shared" ref="B131:B194" si="4">IFERROR(IF(OR(M131=6,M131=7),O131,""),"")</f>
        <v/>
      </c>
      <c r="C131" t="str">
        <f>IFERROR(VLOOKUP(B131,チーム番号!E:F,2,0),"")</f>
        <v/>
      </c>
      <c r="D131">
        <f>IFERROR(VLOOKUP(N131,プログラム!B:C,2,0),"")</f>
        <v>11</v>
      </c>
      <c r="E131">
        <f>IFERROR(記録__2[[#This Row],[組]],"")</f>
        <v>1</v>
      </c>
      <c r="F131">
        <f>IFERROR(記録__2[[#This Row],[水路]],"")</f>
        <v>2</v>
      </c>
      <c r="G131" t="str">
        <f>IFERROR(VLOOKUP(D131,プログラムデータ!A:N,12,0),"")</f>
        <v>15～18歳</v>
      </c>
      <c r="H131" t="str">
        <f>IFERROR(VLOOKUP(D131,プログラムデータ!A:N,13,0),"")</f>
        <v>女子</v>
      </c>
      <c r="I131" t="str">
        <f>IFERROR(VLOOKUP(D131,プログラムデータ!A:N,11,0),"")</f>
        <v>4×100m</v>
      </c>
      <c r="J131" t="str">
        <f>IFERROR(VLOOKUP(D131,プログラムデータ!A:N,10,0),"")</f>
        <v>個人メドレー</v>
      </c>
      <c r="K131" t="str">
        <f>IFERROR(VLOOKUP(D131,プログラムデータ!A:N,14,0),"")</f>
        <v>タイム決勝</v>
      </c>
      <c r="L131" t="str">
        <f t="shared" ref="L131:L194" si="5">CONCATENATE(G131," ",H131," ",I131," ",J131," ",K131)</f>
        <v>15～18歳 女子 4×100m 個人メドレー タイム決勝</v>
      </c>
      <c r="M131">
        <f>IFERROR(VLOOKUP(J131,色々!M:P,4,0),"")</f>
        <v>5</v>
      </c>
      <c r="N131">
        <f>IFERROR(記録__2[[#This Row],[競技番号]],"")</f>
        <v>11</v>
      </c>
      <c r="O131">
        <f>IFERROR(記録__2[[#This Row],[選手番号]],"")</f>
        <v>0</v>
      </c>
    </row>
    <row r="132" spans="1:15" x14ac:dyDescent="0.2">
      <c r="A132">
        <f>IFERROR(VLOOKUP(N132,プログラム!B:C,2,0),"")</f>
        <v>11</v>
      </c>
      <c r="B132" t="str">
        <f t="shared" si="4"/>
        <v/>
      </c>
      <c r="C132" t="str">
        <f>IFERROR(VLOOKUP(B132,チーム番号!E:F,2,0),"")</f>
        <v/>
      </c>
      <c r="D132">
        <f>IFERROR(VLOOKUP(N132,プログラム!B:C,2,0),"")</f>
        <v>11</v>
      </c>
      <c r="E132">
        <f>IFERROR(記録__2[[#This Row],[組]],"")</f>
        <v>1</v>
      </c>
      <c r="F132">
        <f>IFERROR(記録__2[[#This Row],[水路]],"")</f>
        <v>3</v>
      </c>
      <c r="G132" t="str">
        <f>IFERROR(VLOOKUP(D132,プログラムデータ!A:N,12,0),"")</f>
        <v>15～18歳</v>
      </c>
      <c r="H132" t="str">
        <f>IFERROR(VLOOKUP(D132,プログラムデータ!A:N,13,0),"")</f>
        <v>女子</v>
      </c>
      <c r="I132" t="str">
        <f>IFERROR(VLOOKUP(D132,プログラムデータ!A:N,11,0),"")</f>
        <v>4×100m</v>
      </c>
      <c r="J132" t="str">
        <f>IFERROR(VLOOKUP(D132,プログラムデータ!A:N,10,0),"")</f>
        <v>個人メドレー</v>
      </c>
      <c r="K132" t="str">
        <f>IFERROR(VLOOKUP(D132,プログラムデータ!A:N,14,0),"")</f>
        <v>タイム決勝</v>
      </c>
      <c r="L132" t="str">
        <f t="shared" si="5"/>
        <v>15～18歳 女子 4×100m 個人メドレー タイム決勝</v>
      </c>
      <c r="M132">
        <f>IFERROR(VLOOKUP(J132,色々!M:P,4,0),"")</f>
        <v>5</v>
      </c>
      <c r="N132">
        <f>IFERROR(記録__2[[#This Row],[競技番号]],"")</f>
        <v>11</v>
      </c>
      <c r="O132">
        <f>IFERROR(記録__2[[#This Row],[選手番号]],"")</f>
        <v>586</v>
      </c>
    </row>
    <row r="133" spans="1:15" x14ac:dyDescent="0.2">
      <c r="A133">
        <f>IFERROR(VLOOKUP(N133,プログラム!B:C,2,0),"")</f>
        <v>11</v>
      </c>
      <c r="B133" t="str">
        <f t="shared" si="4"/>
        <v/>
      </c>
      <c r="C133" t="str">
        <f>IFERROR(VLOOKUP(B133,チーム番号!E:F,2,0),"")</f>
        <v/>
      </c>
      <c r="D133">
        <f>IFERROR(VLOOKUP(N133,プログラム!B:C,2,0),"")</f>
        <v>11</v>
      </c>
      <c r="E133">
        <f>IFERROR(記録__2[[#This Row],[組]],"")</f>
        <v>1</v>
      </c>
      <c r="F133">
        <f>IFERROR(記録__2[[#This Row],[水路]],"")</f>
        <v>4</v>
      </c>
      <c r="G133" t="str">
        <f>IFERROR(VLOOKUP(D133,プログラムデータ!A:N,12,0),"")</f>
        <v>15～18歳</v>
      </c>
      <c r="H133" t="str">
        <f>IFERROR(VLOOKUP(D133,プログラムデータ!A:N,13,0),"")</f>
        <v>女子</v>
      </c>
      <c r="I133" t="str">
        <f>IFERROR(VLOOKUP(D133,プログラムデータ!A:N,11,0),"")</f>
        <v>4×100m</v>
      </c>
      <c r="J133" t="str">
        <f>IFERROR(VLOOKUP(D133,プログラムデータ!A:N,10,0),"")</f>
        <v>個人メドレー</v>
      </c>
      <c r="K133" t="str">
        <f>IFERROR(VLOOKUP(D133,プログラムデータ!A:N,14,0),"")</f>
        <v>タイム決勝</v>
      </c>
      <c r="L133" t="str">
        <f t="shared" si="5"/>
        <v>15～18歳 女子 4×100m 個人メドレー タイム決勝</v>
      </c>
      <c r="M133">
        <f>IFERROR(VLOOKUP(J133,色々!M:P,4,0),"")</f>
        <v>5</v>
      </c>
      <c r="N133">
        <f>IFERROR(記録__2[[#This Row],[競技番号]],"")</f>
        <v>11</v>
      </c>
      <c r="O133">
        <f>IFERROR(記録__2[[#This Row],[選手番号]],"")</f>
        <v>184</v>
      </c>
    </row>
    <row r="134" spans="1:15" x14ac:dyDescent="0.2">
      <c r="A134">
        <f>IFERROR(VLOOKUP(N134,プログラム!B:C,2,0),"")</f>
        <v>11</v>
      </c>
      <c r="B134" t="str">
        <f t="shared" si="4"/>
        <v/>
      </c>
      <c r="C134" t="str">
        <f>IFERROR(VLOOKUP(B134,チーム番号!E:F,2,0),"")</f>
        <v/>
      </c>
      <c r="D134">
        <f>IFERROR(VLOOKUP(N134,プログラム!B:C,2,0),"")</f>
        <v>11</v>
      </c>
      <c r="E134">
        <f>IFERROR(記録__2[[#This Row],[組]],"")</f>
        <v>1</v>
      </c>
      <c r="F134">
        <f>IFERROR(記録__2[[#This Row],[水路]],"")</f>
        <v>5</v>
      </c>
      <c r="G134" t="str">
        <f>IFERROR(VLOOKUP(D134,プログラムデータ!A:N,12,0),"")</f>
        <v>15～18歳</v>
      </c>
      <c r="H134" t="str">
        <f>IFERROR(VLOOKUP(D134,プログラムデータ!A:N,13,0),"")</f>
        <v>女子</v>
      </c>
      <c r="I134" t="str">
        <f>IFERROR(VLOOKUP(D134,プログラムデータ!A:N,11,0),"")</f>
        <v>4×100m</v>
      </c>
      <c r="J134" t="str">
        <f>IFERROR(VLOOKUP(D134,プログラムデータ!A:N,10,0),"")</f>
        <v>個人メドレー</v>
      </c>
      <c r="K134" t="str">
        <f>IFERROR(VLOOKUP(D134,プログラムデータ!A:N,14,0),"")</f>
        <v>タイム決勝</v>
      </c>
      <c r="L134" t="str">
        <f t="shared" si="5"/>
        <v>15～18歳 女子 4×100m 個人メドレー タイム決勝</v>
      </c>
      <c r="M134">
        <f>IFERROR(VLOOKUP(J134,色々!M:P,4,0),"")</f>
        <v>5</v>
      </c>
      <c r="N134">
        <f>IFERROR(記録__2[[#This Row],[競技番号]],"")</f>
        <v>11</v>
      </c>
      <c r="O134">
        <f>IFERROR(記録__2[[#This Row],[選手番号]],"")</f>
        <v>475</v>
      </c>
    </row>
    <row r="135" spans="1:15" x14ac:dyDescent="0.2">
      <c r="A135">
        <f>IFERROR(VLOOKUP(N135,プログラム!B:C,2,0),"")</f>
        <v>11</v>
      </c>
      <c r="B135" t="str">
        <f t="shared" si="4"/>
        <v/>
      </c>
      <c r="C135" t="str">
        <f>IFERROR(VLOOKUP(B135,チーム番号!E:F,2,0),"")</f>
        <v/>
      </c>
      <c r="D135">
        <f>IFERROR(VLOOKUP(N135,プログラム!B:C,2,0),"")</f>
        <v>11</v>
      </c>
      <c r="E135">
        <f>IFERROR(記録__2[[#This Row],[組]],"")</f>
        <v>1</v>
      </c>
      <c r="F135">
        <f>IFERROR(記録__2[[#This Row],[水路]],"")</f>
        <v>6</v>
      </c>
      <c r="G135" t="str">
        <f>IFERROR(VLOOKUP(D135,プログラムデータ!A:N,12,0),"")</f>
        <v>15～18歳</v>
      </c>
      <c r="H135" t="str">
        <f>IFERROR(VLOOKUP(D135,プログラムデータ!A:N,13,0),"")</f>
        <v>女子</v>
      </c>
      <c r="I135" t="str">
        <f>IFERROR(VLOOKUP(D135,プログラムデータ!A:N,11,0),"")</f>
        <v>4×100m</v>
      </c>
      <c r="J135" t="str">
        <f>IFERROR(VLOOKUP(D135,プログラムデータ!A:N,10,0),"")</f>
        <v>個人メドレー</v>
      </c>
      <c r="K135" t="str">
        <f>IFERROR(VLOOKUP(D135,プログラムデータ!A:N,14,0),"")</f>
        <v>タイム決勝</v>
      </c>
      <c r="L135" t="str">
        <f t="shared" si="5"/>
        <v>15～18歳 女子 4×100m 個人メドレー タイム決勝</v>
      </c>
      <c r="M135">
        <f>IFERROR(VLOOKUP(J135,色々!M:P,4,0),"")</f>
        <v>5</v>
      </c>
      <c r="N135">
        <f>IFERROR(記録__2[[#This Row],[競技番号]],"")</f>
        <v>11</v>
      </c>
      <c r="O135">
        <f>IFERROR(記録__2[[#This Row],[選手番号]],"")</f>
        <v>0</v>
      </c>
    </row>
    <row r="136" spans="1:15" x14ac:dyDescent="0.2">
      <c r="A136">
        <f>IFERROR(VLOOKUP(N136,プログラム!B:C,2,0),"")</f>
        <v>11</v>
      </c>
      <c r="B136" t="str">
        <f t="shared" si="4"/>
        <v/>
      </c>
      <c r="C136" t="str">
        <f>IFERROR(VLOOKUP(B136,チーム番号!E:F,2,0),"")</f>
        <v/>
      </c>
      <c r="D136">
        <f>IFERROR(VLOOKUP(N136,プログラム!B:C,2,0),"")</f>
        <v>11</v>
      </c>
      <c r="E136">
        <f>IFERROR(記録__2[[#This Row],[組]],"")</f>
        <v>1</v>
      </c>
      <c r="F136">
        <f>IFERROR(記録__2[[#This Row],[水路]],"")</f>
        <v>7</v>
      </c>
      <c r="G136" t="str">
        <f>IFERROR(VLOOKUP(D136,プログラムデータ!A:N,12,0),"")</f>
        <v>15～18歳</v>
      </c>
      <c r="H136" t="str">
        <f>IFERROR(VLOOKUP(D136,プログラムデータ!A:N,13,0),"")</f>
        <v>女子</v>
      </c>
      <c r="I136" t="str">
        <f>IFERROR(VLOOKUP(D136,プログラムデータ!A:N,11,0),"")</f>
        <v>4×100m</v>
      </c>
      <c r="J136" t="str">
        <f>IFERROR(VLOOKUP(D136,プログラムデータ!A:N,10,0),"")</f>
        <v>個人メドレー</v>
      </c>
      <c r="K136" t="str">
        <f>IFERROR(VLOOKUP(D136,プログラムデータ!A:N,14,0),"")</f>
        <v>タイム決勝</v>
      </c>
      <c r="L136" t="str">
        <f t="shared" si="5"/>
        <v>15～18歳 女子 4×100m 個人メドレー タイム決勝</v>
      </c>
      <c r="M136">
        <f>IFERROR(VLOOKUP(J136,色々!M:P,4,0),"")</f>
        <v>5</v>
      </c>
      <c r="N136">
        <f>IFERROR(記録__2[[#This Row],[競技番号]],"")</f>
        <v>11</v>
      </c>
      <c r="O136">
        <f>IFERROR(記録__2[[#This Row],[選手番号]],"")</f>
        <v>0</v>
      </c>
    </row>
    <row r="137" spans="1:15" x14ac:dyDescent="0.2">
      <c r="A137">
        <f>IFERROR(VLOOKUP(N137,プログラム!B:C,2,0),"")</f>
        <v>11</v>
      </c>
      <c r="B137" t="str">
        <f t="shared" si="4"/>
        <v/>
      </c>
      <c r="C137" t="str">
        <f>IFERROR(VLOOKUP(B137,チーム番号!E:F,2,0),"")</f>
        <v/>
      </c>
      <c r="D137">
        <f>IFERROR(VLOOKUP(N137,プログラム!B:C,2,0),"")</f>
        <v>11</v>
      </c>
      <c r="E137">
        <f>IFERROR(記録__2[[#This Row],[組]],"")</f>
        <v>1</v>
      </c>
      <c r="F137">
        <f>IFERROR(記録__2[[#This Row],[水路]],"")</f>
        <v>8</v>
      </c>
      <c r="G137" t="str">
        <f>IFERROR(VLOOKUP(D137,プログラムデータ!A:N,12,0),"")</f>
        <v>15～18歳</v>
      </c>
      <c r="H137" t="str">
        <f>IFERROR(VLOOKUP(D137,プログラムデータ!A:N,13,0),"")</f>
        <v>女子</v>
      </c>
      <c r="I137" t="str">
        <f>IFERROR(VLOOKUP(D137,プログラムデータ!A:N,11,0),"")</f>
        <v>4×100m</v>
      </c>
      <c r="J137" t="str">
        <f>IFERROR(VLOOKUP(D137,プログラムデータ!A:N,10,0),"")</f>
        <v>個人メドレー</v>
      </c>
      <c r="K137" t="str">
        <f>IFERROR(VLOOKUP(D137,プログラムデータ!A:N,14,0),"")</f>
        <v>タイム決勝</v>
      </c>
      <c r="L137" t="str">
        <f t="shared" si="5"/>
        <v>15～18歳 女子 4×100m 個人メドレー タイム決勝</v>
      </c>
      <c r="M137">
        <f>IFERROR(VLOOKUP(J137,色々!M:P,4,0),"")</f>
        <v>5</v>
      </c>
      <c r="N137">
        <f>IFERROR(記録__2[[#This Row],[競技番号]],"")</f>
        <v>11</v>
      </c>
      <c r="O137">
        <f>IFERROR(記録__2[[#This Row],[選手番号]],"")</f>
        <v>0</v>
      </c>
    </row>
    <row r="138" spans="1:15" x14ac:dyDescent="0.2">
      <c r="A138">
        <f>IFERROR(VLOOKUP(N138,プログラム!B:C,2,0),"")</f>
        <v>12</v>
      </c>
      <c r="B138" t="str">
        <f t="shared" si="4"/>
        <v/>
      </c>
      <c r="C138" t="str">
        <f>IFERROR(VLOOKUP(B138,チーム番号!E:F,2,0),"")</f>
        <v/>
      </c>
      <c r="D138">
        <f>IFERROR(VLOOKUP(N138,プログラム!B:C,2,0),"")</f>
        <v>12</v>
      </c>
      <c r="E138">
        <f>IFERROR(記録__2[[#This Row],[組]],"")</f>
        <v>1</v>
      </c>
      <c r="F138">
        <f>IFERROR(記録__2[[#This Row],[水路]],"")</f>
        <v>1</v>
      </c>
      <c r="G138" t="str">
        <f>IFERROR(VLOOKUP(D138,プログラムデータ!A:N,12,0),"")</f>
        <v>15～18歳</v>
      </c>
      <c r="H138" t="str">
        <f>IFERROR(VLOOKUP(D138,プログラムデータ!A:N,13,0),"")</f>
        <v>男子</v>
      </c>
      <c r="I138" t="str">
        <f>IFERROR(VLOOKUP(D138,プログラムデータ!A:N,11,0),"")</f>
        <v>4×100m</v>
      </c>
      <c r="J138" t="str">
        <f>IFERROR(VLOOKUP(D138,プログラムデータ!A:N,10,0),"")</f>
        <v>個人メドレー</v>
      </c>
      <c r="K138" t="str">
        <f>IFERROR(VLOOKUP(D138,プログラムデータ!A:N,14,0),"")</f>
        <v>タイム決勝</v>
      </c>
      <c r="L138" t="str">
        <f t="shared" si="5"/>
        <v>15～18歳 男子 4×100m 個人メドレー タイム決勝</v>
      </c>
      <c r="M138">
        <f>IFERROR(VLOOKUP(J138,色々!M:P,4,0),"")</f>
        <v>5</v>
      </c>
      <c r="N138">
        <f>IFERROR(記録__2[[#This Row],[競技番号]],"")</f>
        <v>12</v>
      </c>
      <c r="O138">
        <f>IFERROR(記録__2[[#This Row],[選手番号]],"")</f>
        <v>0</v>
      </c>
    </row>
    <row r="139" spans="1:15" x14ac:dyDescent="0.2">
      <c r="A139">
        <f>IFERROR(VLOOKUP(N139,プログラム!B:C,2,0),"")</f>
        <v>12</v>
      </c>
      <c r="B139" t="str">
        <f t="shared" si="4"/>
        <v/>
      </c>
      <c r="C139" t="str">
        <f>IFERROR(VLOOKUP(B139,チーム番号!E:F,2,0),"")</f>
        <v/>
      </c>
      <c r="D139">
        <f>IFERROR(VLOOKUP(N139,プログラム!B:C,2,0),"")</f>
        <v>12</v>
      </c>
      <c r="E139">
        <f>IFERROR(記録__2[[#This Row],[組]],"")</f>
        <v>1</v>
      </c>
      <c r="F139">
        <f>IFERROR(記録__2[[#This Row],[水路]],"")</f>
        <v>2</v>
      </c>
      <c r="G139" t="str">
        <f>IFERROR(VLOOKUP(D139,プログラムデータ!A:N,12,0),"")</f>
        <v>15～18歳</v>
      </c>
      <c r="H139" t="str">
        <f>IFERROR(VLOOKUP(D139,プログラムデータ!A:N,13,0),"")</f>
        <v>男子</v>
      </c>
      <c r="I139" t="str">
        <f>IFERROR(VLOOKUP(D139,プログラムデータ!A:N,11,0),"")</f>
        <v>4×100m</v>
      </c>
      <c r="J139" t="str">
        <f>IFERROR(VLOOKUP(D139,プログラムデータ!A:N,10,0),"")</f>
        <v>個人メドレー</v>
      </c>
      <c r="K139" t="str">
        <f>IFERROR(VLOOKUP(D139,プログラムデータ!A:N,14,0),"")</f>
        <v>タイム決勝</v>
      </c>
      <c r="L139" t="str">
        <f t="shared" si="5"/>
        <v>15～18歳 男子 4×100m 個人メドレー タイム決勝</v>
      </c>
      <c r="M139">
        <f>IFERROR(VLOOKUP(J139,色々!M:P,4,0),"")</f>
        <v>5</v>
      </c>
      <c r="N139">
        <f>IFERROR(記録__2[[#This Row],[競技番号]],"")</f>
        <v>12</v>
      </c>
      <c r="O139">
        <f>IFERROR(記録__2[[#This Row],[選手番号]],"")</f>
        <v>550</v>
      </c>
    </row>
    <row r="140" spans="1:15" x14ac:dyDescent="0.2">
      <c r="A140">
        <f>IFERROR(VLOOKUP(N140,プログラム!B:C,2,0),"")</f>
        <v>12</v>
      </c>
      <c r="B140" t="str">
        <f t="shared" si="4"/>
        <v/>
      </c>
      <c r="C140" t="str">
        <f>IFERROR(VLOOKUP(B140,チーム番号!E:F,2,0),"")</f>
        <v/>
      </c>
      <c r="D140">
        <f>IFERROR(VLOOKUP(N140,プログラム!B:C,2,0),"")</f>
        <v>12</v>
      </c>
      <c r="E140">
        <f>IFERROR(記録__2[[#This Row],[組]],"")</f>
        <v>1</v>
      </c>
      <c r="F140">
        <f>IFERROR(記録__2[[#This Row],[水路]],"")</f>
        <v>3</v>
      </c>
      <c r="G140" t="str">
        <f>IFERROR(VLOOKUP(D140,プログラムデータ!A:N,12,0),"")</f>
        <v>15～18歳</v>
      </c>
      <c r="H140" t="str">
        <f>IFERROR(VLOOKUP(D140,プログラムデータ!A:N,13,0),"")</f>
        <v>男子</v>
      </c>
      <c r="I140" t="str">
        <f>IFERROR(VLOOKUP(D140,プログラムデータ!A:N,11,0),"")</f>
        <v>4×100m</v>
      </c>
      <c r="J140" t="str">
        <f>IFERROR(VLOOKUP(D140,プログラムデータ!A:N,10,0),"")</f>
        <v>個人メドレー</v>
      </c>
      <c r="K140" t="str">
        <f>IFERROR(VLOOKUP(D140,プログラムデータ!A:N,14,0),"")</f>
        <v>タイム決勝</v>
      </c>
      <c r="L140" t="str">
        <f t="shared" si="5"/>
        <v>15～18歳 男子 4×100m 個人メドレー タイム決勝</v>
      </c>
      <c r="M140">
        <f>IFERROR(VLOOKUP(J140,色々!M:P,4,0),"")</f>
        <v>5</v>
      </c>
      <c r="N140">
        <f>IFERROR(記録__2[[#This Row],[競技番号]],"")</f>
        <v>12</v>
      </c>
      <c r="O140">
        <f>IFERROR(記録__2[[#This Row],[選手番号]],"")</f>
        <v>160</v>
      </c>
    </row>
    <row r="141" spans="1:15" x14ac:dyDescent="0.2">
      <c r="A141">
        <f>IFERROR(VLOOKUP(N141,プログラム!B:C,2,0),"")</f>
        <v>12</v>
      </c>
      <c r="B141" t="str">
        <f t="shared" si="4"/>
        <v/>
      </c>
      <c r="C141" t="str">
        <f>IFERROR(VLOOKUP(B141,チーム番号!E:F,2,0),"")</f>
        <v/>
      </c>
      <c r="D141">
        <f>IFERROR(VLOOKUP(N141,プログラム!B:C,2,0),"")</f>
        <v>12</v>
      </c>
      <c r="E141">
        <f>IFERROR(記録__2[[#This Row],[組]],"")</f>
        <v>1</v>
      </c>
      <c r="F141">
        <f>IFERROR(記録__2[[#This Row],[水路]],"")</f>
        <v>4</v>
      </c>
      <c r="G141" t="str">
        <f>IFERROR(VLOOKUP(D141,プログラムデータ!A:N,12,0),"")</f>
        <v>15～18歳</v>
      </c>
      <c r="H141" t="str">
        <f>IFERROR(VLOOKUP(D141,プログラムデータ!A:N,13,0),"")</f>
        <v>男子</v>
      </c>
      <c r="I141" t="str">
        <f>IFERROR(VLOOKUP(D141,プログラムデータ!A:N,11,0),"")</f>
        <v>4×100m</v>
      </c>
      <c r="J141" t="str">
        <f>IFERROR(VLOOKUP(D141,プログラムデータ!A:N,10,0),"")</f>
        <v>個人メドレー</v>
      </c>
      <c r="K141" t="str">
        <f>IFERROR(VLOOKUP(D141,プログラムデータ!A:N,14,0),"")</f>
        <v>タイム決勝</v>
      </c>
      <c r="L141" t="str">
        <f t="shared" si="5"/>
        <v>15～18歳 男子 4×100m 個人メドレー タイム決勝</v>
      </c>
      <c r="M141">
        <f>IFERROR(VLOOKUP(J141,色々!M:P,4,0),"")</f>
        <v>5</v>
      </c>
      <c r="N141">
        <f>IFERROR(記録__2[[#This Row],[競技番号]],"")</f>
        <v>12</v>
      </c>
      <c r="O141">
        <f>IFERROR(記録__2[[#This Row],[選手番号]],"")</f>
        <v>487</v>
      </c>
    </row>
    <row r="142" spans="1:15" x14ac:dyDescent="0.2">
      <c r="A142">
        <f>IFERROR(VLOOKUP(N142,プログラム!B:C,2,0),"")</f>
        <v>12</v>
      </c>
      <c r="B142" t="str">
        <f t="shared" si="4"/>
        <v/>
      </c>
      <c r="C142" t="str">
        <f>IFERROR(VLOOKUP(B142,チーム番号!E:F,2,0),"")</f>
        <v/>
      </c>
      <c r="D142">
        <f>IFERROR(VLOOKUP(N142,プログラム!B:C,2,0),"")</f>
        <v>12</v>
      </c>
      <c r="E142">
        <f>IFERROR(記録__2[[#This Row],[組]],"")</f>
        <v>1</v>
      </c>
      <c r="F142">
        <f>IFERROR(記録__2[[#This Row],[水路]],"")</f>
        <v>5</v>
      </c>
      <c r="G142" t="str">
        <f>IFERROR(VLOOKUP(D142,プログラムデータ!A:N,12,0),"")</f>
        <v>15～18歳</v>
      </c>
      <c r="H142" t="str">
        <f>IFERROR(VLOOKUP(D142,プログラムデータ!A:N,13,0),"")</f>
        <v>男子</v>
      </c>
      <c r="I142" t="str">
        <f>IFERROR(VLOOKUP(D142,プログラムデータ!A:N,11,0),"")</f>
        <v>4×100m</v>
      </c>
      <c r="J142" t="str">
        <f>IFERROR(VLOOKUP(D142,プログラムデータ!A:N,10,0),"")</f>
        <v>個人メドレー</v>
      </c>
      <c r="K142" t="str">
        <f>IFERROR(VLOOKUP(D142,プログラムデータ!A:N,14,0),"")</f>
        <v>タイム決勝</v>
      </c>
      <c r="L142" t="str">
        <f t="shared" si="5"/>
        <v>15～18歳 男子 4×100m 個人メドレー タイム決勝</v>
      </c>
      <c r="M142">
        <f>IFERROR(VLOOKUP(J142,色々!M:P,4,0),"")</f>
        <v>5</v>
      </c>
      <c r="N142">
        <f>IFERROR(記録__2[[#This Row],[競技番号]],"")</f>
        <v>12</v>
      </c>
      <c r="O142">
        <f>IFERROR(記録__2[[#This Row],[選手番号]],"")</f>
        <v>555</v>
      </c>
    </row>
    <row r="143" spans="1:15" x14ac:dyDescent="0.2">
      <c r="A143">
        <f>IFERROR(VLOOKUP(N143,プログラム!B:C,2,0),"")</f>
        <v>12</v>
      </c>
      <c r="B143" t="str">
        <f t="shared" si="4"/>
        <v/>
      </c>
      <c r="C143" t="str">
        <f>IFERROR(VLOOKUP(B143,チーム番号!E:F,2,0),"")</f>
        <v/>
      </c>
      <c r="D143">
        <f>IFERROR(VLOOKUP(N143,プログラム!B:C,2,0),"")</f>
        <v>12</v>
      </c>
      <c r="E143">
        <f>IFERROR(記録__2[[#This Row],[組]],"")</f>
        <v>1</v>
      </c>
      <c r="F143">
        <f>IFERROR(記録__2[[#This Row],[水路]],"")</f>
        <v>6</v>
      </c>
      <c r="G143" t="str">
        <f>IFERROR(VLOOKUP(D143,プログラムデータ!A:N,12,0),"")</f>
        <v>15～18歳</v>
      </c>
      <c r="H143" t="str">
        <f>IFERROR(VLOOKUP(D143,プログラムデータ!A:N,13,0),"")</f>
        <v>男子</v>
      </c>
      <c r="I143" t="str">
        <f>IFERROR(VLOOKUP(D143,プログラムデータ!A:N,11,0),"")</f>
        <v>4×100m</v>
      </c>
      <c r="J143" t="str">
        <f>IFERROR(VLOOKUP(D143,プログラムデータ!A:N,10,0),"")</f>
        <v>個人メドレー</v>
      </c>
      <c r="K143" t="str">
        <f>IFERROR(VLOOKUP(D143,プログラムデータ!A:N,14,0),"")</f>
        <v>タイム決勝</v>
      </c>
      <c r="L143" t="str">
        <f t="shared" si="5"/>
        <v>15～18歳 男子 4×100m 個人メドレー タイム決勝</v>
      </c>
      <c r="M143">
        <f>IFERROR(VLOOKUP(J143,色々!M:P,4,0),"")</f>
        <v>5</v>
      </c>
      <c r="N143">
        <f>IFERROR(記録__2[[#This Row],[競技番号]],"")</f>
        <v>12</v>
      </c>
      <c r="O143">
        <f>IFERROR(記録__2[[#This Row],[選手番号]],"")</f>
        <v>554</v>
      </c>
    </row>
    <row r="144" spans="1:15" x14ac:dyDescent="0.2">
      <c r="A144">
        <f>IFERROR(VLOOKUP(N144,プログラム!B:C,2,0),"")</f>
        <v>12</v>
      </c>
      <c r="B144" t="str">
        <f t="shared" si="4"/>
        <v/>
      </c>
      <c r="C144" t="str">
        <f>IFERROR(VLOOKUP(B144,チーム番号!E:F,2,0),"")</f>
        <v/>
      </c>
      <c r="D144">
        <f>IFERROR(VLOOKUP(N144,プログラム!B:C,2,0),"")</f>
        <v>12</v>
      </c>
      <c r="E144">
        <f>IFERROR(記録__2[[#This Row],[組]],"")</f>
        <v>1</v>
      </c>
      <c r="F144">
        <f>IFERROR(記録__2[[#This Row],[水路]],"")</f>
        <v>7</v>
      </c>
      <c r="G144" t="str">
        <f>IFERROR(VLOOKUP(D144,プログラムデータ!A:N,12,0),"")</f>
        <v>15～18歳</v>
      </c>
      <c r="H144" t="str">
        <f>IFERROR(VLOOKUP(D144,プログラムデータ!A:N,13,0),"")</f>
        <v>男子</v>
      </c>
      <c r="I144" t="str">
        <f>IFERROR(VLOOKUP(D144,プログラムデータ!A:N,11,0),"")</f>
        <v>4×100m</v>
      </c>
      <c r="J144" t="str">
        <f>IFERROR(VLOOKUP(D144,プログラムデータ!A:N,10,0),"")</f>
        <v>個人メドレー</v>
      </c>
      <c r="K144" t="str">
        <f>IFERROR(VLOOKUP(D144,プログラムデータ!A:N,14,0),"")</f>
        <v>タイム決勝</v>
      </c>
      <c r="L144" t="str">
        <f t="shared" si="5"/>
        <v>15～18歳 男子 4×100m 個人メドレー タイム決勝</v>
      </c>
      <c r="M144">
        <f>IFERROR(VLOOKUP(J144,色々!M:P,4,0),"")</f>
        <v>5</v>
      </c>
      <c r="N144">
        <f>IFERROR(記録__2[[#This Row],[競技番号]],"")</f>
        <v>12</v>
      </c>
      <c r="O144">
        <f>IFERROR(記録__2[[#This Row],[選手番号]],"")</f>
        <v>0</v>
      </c>
    </row>
    <row r="145" spans="1:15" x14ac:dyDescent="0.2">
      <c r="A145">
        <f>IFERROR(VLOOKUP(N145,プログラム!B:C,2,0),"")</f>
        <v>12</v>
      </c>
      <c r="B145" t="str">
        <f t="shared" si="4"/>
        <v/>
      </c>
      <c r="C145" t="str">
        <f>IFERROR(VLOOKUP(B145,チーム番号!E:F,2,0),"")</f>
        <v/>
      </c>
      <c r="D145">
        <f>IFERROR(VLOOKUP(N145,プログラム!B:C,2,0),"")</f>
        <v>12</v>
      </c>
      <c r="E145">
        <f>IFERROR(記録__2[[#This Row],[組]],"")</f>
        <v>1</v>
      </c>
      <c r="F145">
        <f>IFERROR(記録__2[[#This Row],[水路]],"")</f>
        <v>8</v>
      </c>
      <c r="G145" t="str">
        <f>IFERROR(VLOOKUP(D145,プログラムデータ!A:N,12,0),"")</f>
        <v>15～18歳</v>
      </c>
      <c r="H145" t="str">
        <f>IFERROR(VLOOKUP(D145,プログラムデータ!A:N,13,0),"")</f>
        <v>男子</v>
      </c>
      <c r="I145" t="str">
        <f>IFERROR(VLOOKUP(D145,プログラムデータ!A:N,11,0),"")</f>
        <v>4×100m</v>
      </c>
      <c r="J145" t="str">
        <f>IFERROR(VLOOKUP(D145,プログラムデータ!A:N,10,0),"")</f>
        <v>個人メドレー</v>
      </c>
      <c r="K145" t="str">
        <f>IFERROR(VLOOKUP(D145,プログラムデータ!A:N,14,0),"")</f>
        <v>タイム決勝</v>
      </c>
      <c r="L145" t="str">
        <f t="shared" si="5"/>
        <v>15～18歳 男子 4×100m 個人メドレー タイム決勝</v>
      </c>
      <c r="M145">
        <f>IFERROR(VLOOKUP(J145,色々!M:P,4,0),"")</f>
        <v>5</v>
      </c>
      <c r="N145">
        <f>IFERROR(記録__2[[#This Row],[競技番号]],"")</f>
        <v>12</v>
      </c>
      <c r="O145">
        <f>IFERROR(記録__2[[#This Row],[選手番号]],"")</f>
        <v>0</v>
      </c>
    </row>
    <row r="146" spans="1:15" x14ac:dyDescent="0.2">
      <c r="A146">
        <f>IFERROR(VLOOKUP(N146,プログラム!B:C,2,0),"")</f>
        <v>12</v>
      </c>
      <c r="B146" t="str">
        <f t="shared" si="4"/>
        <v/>
      </c>
      <c r="C146" t="str">
        <f>IFERROR(VLOOKUP(B146,チーム番号!E:F,2,0),"")</f>
        <v/>
      </c>
      <c r="D146">
        <f>IFERROR(VLOOKUP(N146,プログラム!B:C,2,0),"")</f>
        <v>12</v>
      </c>
      <c r="E146">
        <f>IFERROR(記録__2[[#This Row],[組]],"")</f>
        <v>2</v>
      </c>
      <c r="F146">
        <f>IFERROR(記録__2[[#This Row],[水路]],"")</f>
        <v>1</v>
      </c>
      <c r="G146" t="str">
        <f>IFERROR(VLOOKUP(D146,プログラムデータ!A:N,12,0),"")</f>
        <v>15～18歳</v>
      </c>
      <c r="H146" t="str">
        <f>IFERROR(VLOOKUP(D146,プログラムデータ!A:N,13,0),"")</f>
        <v>男子</v>
      </c>
      <c r="I146" t="str">
        <f>IFERROR(VLOOKUP(D146,プログラムデータ!A:N,11,0),"")</f>
        <v>4×100m</v>
      </c>
      <c r="J146" t="str">
        <f>IFERROR(VLOOKUP(D146,プログラムデータ!A:N,10,0),"")</f>
        <v>個人メドレー</v>
      </c>
      <c r="K146" t="str">
        <f>IFERROR(VLOOKUP(D146,プログラムデータ!A:N,14,0),"")</f>
        <v>タイム決勝</v>
      </c>
      <c r="L146" t="str">
        <f t="shared" si="5"/>
        <v>15～18歳 男子 4×100m 個人メドレー タイム決勝</v>
      </c>
      <c r="M146">
        <f>IFERROR(VLOOKUP(J146,色々!M:P,4,0),"")</f>
        <v>5</v>
      </c>
      <c r="N146">
        <f>IFERROR(記録__2[[#This Row],[競技番号]],"")</f>
        <v>12</v>
      </c>
      <c r="O146">
        <f>IFERROR(記録__2[[#This Row],[選手番号]],"")</f>
        <v>43</v>
      </c>
    </row>
    <row r="147" spans="1:15" x14ac:dyDescent="0.2">
      <c r="A147">
        <f>IFERROR(VLOOKUP(N147,プログラム!B:C,2,0),"")</f>
        <v>12</v>
      </c>
      <c r="B147" t="str">
        <f t="shared" si="4"/>
        <v/>
      </c>
      <c r="C147" t="str">
        <f>IFERROR(VLOOKUP(B147,チーム番号!E:F,2,0),"")</f>
        <v/>
      </c>
      <c r="D147">
        <f>IFERROR(VLOOKUP(N147,プログラム!B:C,2,0),"")</f>
        <v>12</v>
      </c>
      <c r="E147">
        <f>IFERROR(記録__2[[#This Row],[組]],"")</f>
        <v>2</v>
      </c>
      <c r="F147">
        <f>IFERROR(記録__2[[#This Row],[水路]],"")</f>
        <v>2</v>
      </c>
      <c r="G147" t="str">
        <f>IFERROR(VLOOKUP(D147,プログラムデータ!A:N,12,0),"")</f>
        <v>15～18歳</v>
      </c>
      <c r="H147" t="str">
        <f>IFERROR(VLOOKUP(D147,プログラムデータ!A:N,13,0),"")</f>
        <v>男子</v>
      </c>
      <c r="I147" t="str">
        <f>IFERROR(VLOOKUP(D147,プログラムデータ!A:N,11,0),"")</f>
        <v>4×100m</v>
      </c>
      <c r="J147" t="str">
        <f>IFERROR(VLOOKUP(D147,プログラムデータ!A:N,10,0),"")</f>
        <v>個人メドレー</v>
      </c>
      <c r="K147" t="str">
        <f>IFERROR(VLOOKUP(D147,プログラムデータ!A:N,14,0),"")</f>
        <v>タイム決勝</v>
      </c>
      <c r="L147" t="str">
        <f t="shared" si="5"/>
        <v>15～18歳 男子 4×100m 個人メドレー タイム決勝</v>
      </c>
      <c r="M147">
        <f>IFERROR(VLOOKUP(J147,色々!M:P,4,0),"")</f>
        <v>5</v>
      </c>
      <c r="N147">
        <f>IFERROR(記録__2[[#This Row],[競技番号]],"")</f>
        <v>12</v>
      </c>
      <c r="O147">
        <f>IFERROR(記録__2[[#This Row],[選手番号]],"")</f>
        <v>648</v>
      </c>
    </row>
    <row r="148" spans="1:15" x14ac:dyDescent="0.2">
      <c r="A148">
        <f>IFERROR(VLOOKUP(N148,プログラム!B:C,2,0),"")</f>
        <v>12</v>
      </c>
      <c r="B148" t="str">
        <f t="shared" si="4"/>
        <v/>
      </c>
      <c r="C148" t="str">
        <f>IFERROR(VLOOKUP(B148,チーム番号!E:F,2,0),"")</f>
        <v/>
      </c>
      <c r="D148">
        <f>IFERROR(VLOOKUP(N148,プログラム!B:C,2,0),"")</f>
        <v>12</v>
      </c>
      <c r="E148">
        <f>IFERROR(記録__2[[#This Row],[組]],"")</f>
        <v>2</v>
      </c>
      <c r="F148">
        <f>IFERROR(記録__2[[#This Row],[水路]],"")</f>
        <v>3</v>
      </c>
      <c r="G148" t="str">
        <f>IFERROR(VLOOKUP(D148,プログラムデータ!A:N,12,0),"")</f>
        <v>15～18歳</v>
      </c>
      <c r="H148" t="str">
        <f>IFERROR(VLOOKUP(D148,プログラムデータ!A:N,13,0),"")</f>
        <v>男子</v>
      </c>
      <c r="I148" t="str">
        <f>IFERROR(VLOOKUP(D148,プログラムデータ!A:N,11,0),"")</f>
        <v>4×100m</v>
      </c>
      <c r="J148" t="str">
        <f>IFERROR(VLOOKUP(D148,プログラムデータ!A:N,10,0),"")</f>
        <v>個人メドレー</v>
      </c>
      <c r="K148" t="str">
        <f>IFERROR(VLOOKUP(D148,プログラムデータ!A:N,14,0),"")</f>
        <v>タイム決勝</v>
      </c>
      <c r="L148" t="str">
        <f t="shared" si="5"/>
        <v>15～18歳 男子 4×100m 個人メドレー タイム決勝</v>
      </c>
      <c r="M148">
        <f>IFERROR(VLOOKUP(J148,色々!M:P,4,0),"")</f>
        <v>5</v>
      </c>
      <c r="N148">
        <f>IFERROR(記録__2[[#This Row],[競技番号]],"")</f>
        <v>12</v>
      </c>
      <c r="O148">
        <f>IFERROR(記録__2[[#This Row],[選手番号]],"")</f>
        <v>157</v>
      </c>
    </row>
    <row r="149" spans="1:15" x14ac:dyDescent="0.2">
      <c r="A149">
        <f>IFERROR(VLOOKUP(N149,プログラム!B:C,2,0),"")</f>
        <v>12</v>
      </c>
      <c r="B149" t="str">
        <f t="shared" si="4"/>
        <v/>
      </c>
      <c r="C149" t="str">
        <f>IFERROR(VLOOKUP(B149,チーム番号!E:F,2,0),"")</f>
        <v/>
      </c>
      <c r="D149">
        <f>IFERROR(VLOOKUP(N149,プログラム!B:C,2,0),"")</f>
        <v>12</v>
      </c>
      <c r="E149">
        <f>IFERROR(記録__2[[#This Row],[組]],"")</f>
        <v>2</v>
      </c>
      <c r="F149">
        <f>IFERROR(記録__2[[#This Row],[水路]],"")</f>
        <v>4</v>
      </c>
      <c r="G149" t="str">
        <f>IFERROR(VLOOKUP(D149,プログラムデータ!A:N,12,0),"")</f>
        <v>15～18歳</v>
      </c>
      <c r="H149" t="str">
        <f>IFERROR(VLOOKUP(D149,プログラムデータ!A:N,13,0),"")</f>
        <v>男子</v>
      </c>
      <c r="I149" t="str">
        <f>IFERROR(VLOOKUP(D149,プログラムデータ!A:N,11,0),"")</f>
        <v>4×100m</v>
      </c>
      <c r="J149" t="str">
        <f>IFERROR(VLOOKUP(D149,プログラムデータ!A:N,10,0),"")</f>
        <v>個人メドレー</v>
      </c>
      <c r="K149" t="str">
        <f>IFERROR(VLOOKUP(D149,プログラムデータ!A:N,14,0),"")</f>
        <v>タイム決勝</v>
      </c>
      <c r="L149" t="str">
        <f t="shared" si="5"/>
        <v>15～18歳 男子 4×100m 個人メドレー タイム決勝</v>
      </c>
      <c r="M149">
        <f>IFERROR(VLOOKUP(J149,色々!M:P,4,0),"")</f>
        <v>5</v>
      </c>
      <c r="N149">
        <f>IFERROR(記録__2[[#This Row],[競技番号]],"")</f>
        <v>12</v>
      </c>
      <c r="O149">
        <f>IFERROR(記録__2[[#This Row],[選手番号]],"")</f>
        <v>341</v>
      </c>
    </row>
    <row r="150" spans="1:15" x14ac:dyDescent="0.2">
      <c r="A150">
        <f>IFERROR(VLOOKUP(N150,プログラム!B:C,2,0),"")</f>
        <v>12</v>
      </c>
      <c r="B150" t="str">
        <f t="shared" si="4"/>
        <v/>
      </c>
      <c r="C150" t="str">
        <f>IFERROR(VLOOKUP(B150,チーム番号!E:F,2,0),"")</f>
        <v/>
      </c>
      <c r="D150">
        <f>IFERROR(VLOOKUP(N150,プログラム!B:C,2,0),"")</f>
        <v>12</v>
      </c>
      <c r="E150">
        <f>IFERROR(記録__2[[#This Row],[組]],"")</f>
        <v>2</v>
      </c>
      <c r="F150">
        <f>IFERROR(記録__2[[#This Row],[水路]],"")</f>
        <v>5</v>
      </c>
      <c r="G150" t="str">
        <f>IFERROR(VLOOKUP(D150,プログラムデータ!A:N,12,0),"")</f>
        <v>15～18歳</v>
      </c>
      <c r="H150" t="str">
        <f>IFERROR(VLOOKUP(D150,プログラムデータ!A:N,13,0),"")</f>
        <v>男子</v>
      </c>
      <c r="I150" t="str">
        <f>IFERROR(VLOOKUP(D150,プログラムデータ!A:N,11,0),"")</f>
        <v>4×100m</v>
      </c>
      <c r="J150" t="str">
        <f>IFERROR(VLOOKUP(D150,プログラムデータ!A:N,10,0),"")</f>
        <v>個人メドレー</v>
      </c>
      <c r="K150" t="str">
        <f>IFERROR(VLOOKUP(D150,プログラムデータ!A:N,14,0),"")</f>
        <v>タイム決勝</v>
      </c>
      <c r="L150" t="str">
        <f t="shared" si="5"/>
        <v>15～18歳 男子 4×100m 個人メドレー タイム決勝</v>
      </c>
      <c r="M150">
        <f>IFERROR(VLOOKUP(J150,色々!M:P,4,0),"")</f>
        <v>5</v>
      </c>
      <c r="N150">
        <f>IFERROR(記録__2[[#This Row],[競技番号]],"")</f>
        <v>12</v>
      </c>
      <c r="O150">
        <f>IFERROR(記録__2[[#This Row],[選手番号]],"")</f>
        <v>507</v>
      </c>
    </row>
    <row r="151" spans="1:15" x14ac:dyDescent="0.2">
      <c r="A151">
        <f>IFERROR(VLOOKUP(N151,プログラム!B:C,2,0),"")</f>
        <v>12</v>
      </c>
      <c r="B151" t="str">
        <f t="shared" si="4"/>
        <v/>
      </c>
      <c r="C151" t="str">
        <f>IFERROR(VLOOKUP(B151,チーム番号!E:F,2,0),"")</f>
        <v/>
      </c>
      <c r="D151">
        <f>IFERROR(VLOOKUP(N151,プログラム!B:C,2,0),"")</f>
        <v>12</v>
      </c>
      <c r="E151">
        <f>IFERROR(記録__2[[#This Row],[組]],"")</f>
        <v>2</v>
      </c>
      <c r="F151">
        <f>IFERROR(記録__2[[#This Row],[水路]],"")</f>
        <v>6</v>
      </c>
      <c r="G151" t="str">
        <f>IFERROR(VLOOKUP(D151,プログラムデータ!A:N,12,0),"")</f>
        <v>15～18歳</v>
      </c>
      <c r="H151" t="str">
        <f>IFERROR(VLOOKUP(D151,プログラムデータ!A:N,13,0),"")</f>
        <v>男子</v>
      </c>
      <c r="I151" t="str">
        <f>IFERROR(VLOOKUP(D151,プログラムデータ!A:N,11,0),"")</f>
        <v>4×100m</v>
      </c>
      <c r="J151" t="str">
        <f>IFERROR(VLOOKUP(D151,プログラムデータ!A:N,10,0),"")</f>
        <v>個人メドレー</v>
      </c>
      <c r="K151" t="str">
        <f>IFERROR(VLOOKUP(D151,プログラムデータ!A:N,14,0),"")</f>
        <v>タイム決勝</v>
      </c>
      <c r="L151" t="str">
        <f t="shared" si="5"/>
        <v>15～18歳 男子 4×100m 個人メドレー タイム決勝</v>
      </c>
      <c r="M151">
        <f>IFERROR(VLOOKUP(J151,色々!M:P,4,0),"")</f>
        <v>5</v>
      </c>
      <c r="N151">
        <f>IFERROR(記録__2[[#This Row],[競技番号]],"")</f>
        <v>12</v>
      </c>
      <c r="O151">
        <f>IFERROR(記録__2[[#This Row],[選手番号]],"")</f>
        <v>4</v>
      </c>
    </row>
    <row r="152" spans="1:15" x14ac:dyDescent="0.2">
      <c r="A152">
        <f>IFERROR(VLOOKUP(N152,プログラム!B:C,2,0),"")</f>
        <v>12</v>
      </c>
      <c r="B152" t="str">
        <f t="shared" si="4"/>
        <v/>
      </c>
      <c r="C152" t="str">
        <f>IFERROR(VLOOKUP(B152,チーム番号!E:F,2,0),"")</f>
        <v/>
      </c>
      <c r="D152">
        <f>IFERROR(VLOOKUP(N152,プログラム!B:C,2,0),"")</f>
        <v>12</v>
      </c>
      <c r="E152">
        <f>IFERROR(記録__2[[#This Row],[組]],"")</f>
        <v>2</v>
      </c>
      <c r="F152">
        <f>IFERROR(記録__2[[#This Row],[水路]],"")</f>
        <v>7</v>
      </c>
      <c r="G152" t="str">
        <f>IFERROR(VLOOKUP(D152,プログラムデータ!A:N,12,0),"")</f>
        <v>15～18歳</v>
      </c>
      <c r="H152" t="str">
        <f>IFERROR(VLOOKUP(D152,プログラムデータ!A:N,13,0),"")</f>
        <v>男子</v>
      </c>
      <c r="I152" t="str">
        <f>IFERROR(VLOOKUP(D152,プログラムデータ!A:N,11,0),"")</f>
        <v>4×100m</v>
      </c>
      <c r="J152" t="str">
        <f>IFERROR(VLOOKUP(D152,プログラムデータ!A:N,10,0),"")</f>
        <v>個人メドレー</v>
      </c>
      <c r="K152" t="str">
        <f>IFERROR(VLOOKUP(D152,プログラムデータ!A:N,14,0),"")</f>
        <v>タイム決勝</v>
      </c>
      <c r="L152" t="str">
        <f t="shared" si="5"/>
        <v>15～18歳 男子 4×100m 個人メドレー タイム決勝</v>
      </c>
      <c r="M152">
        <f>IFERROR(VLOOKUP(J152,色々!M:P,4,0),"")</f>
        <v>5</v>
      </c>
      <c r="N152">
        <f>IFERROR(記録__2[[#This Row],[競技番号]],"")</f>
        <v>12</v>
      </c>
      <c r="O152">
        <f>IFERROR(記録__2[[#This Row],[選手番号]],"")</f>
        <v>209</v>
      </c>
    </row>
    <row r="153" spans="1:15" x14ac:dyDescent="0.2">
      <c r="A153">
        <f>IFERROR(VLOOKUP(N153,プログラム!B:C,2,0),"")</f>
        <v>12</v>
      </c>
      <c r="B153" t="str">
        <f t="shared" si="4"/>
        <v/>
      </c>
      <c r="C153" t="str">
        <f>IFERROR(VLOOKUP(B153,チーム番号!E:F,2,0),"")</f>
        <v/>
      </c>
      <c r="D153">
        <f>IFERROR(VLOOKUP(N153,プログラム!B:C,2,0),"")</f>
        <v>12</v>
      </c>
      <c r="E153">
        <f>IFERROR(記録__2[[#This Row],[組]],"")</f>
        <v>2</v>
      </c>
      <c r="F153">
        <f>IFERROR(記録__2[[#This Row],[水路]],"")</f>
        <v>8</v>
      </c>
      <c r="G153" t="str">
        <f>IFERROR(VLOOKUP(D153,プログラムデータ!A:N,12,0),"")</f>
        <v>15～18歳</v>
      </c>
      <c r="H153" t="str">
        <f>IFERROR(VLOOKUP(D153,プログラムデータ!A:N,13,0),"")</f>
        <v>男子</v>
      </c>
      <c r="I153" t="str">
        <f>IFERROR(VLOOKUP(D153,プログラムデータ!A:N,11,0),"")</f>
        <v>4×100m</v>
      </c>
      <c r="J153" t="str">
        <f>IFERROR(VLOOKUP(D153,プログラムデータ!A:N,10,0),"")</f>
        <v>個人メドレー</v>
      </c>
      <c r="K153" t="str">
        <f>IFERROR(VLOOKUP(D153,プログラムデータ!A:N,14,0),"")</f>
        <v>タイム決勝</v>
      </c>
      <c r="L153" t="str">
        <f t="shared" si="5"/>
        <v>15～18歳 男子 4×100m 個人メドレー タイム決勝</v>
      </c>
      <c r="M153">
        <f>IFERROR(VLOOKUP(J153,色々!M:P,4,0),"")</f>
        <v>5</v>
      </c>
      <c r="N153">
        <f>IFERROR(記録__2[[#This Row],[競技番号]],"")</f>
        <v>12</v>
      </c>
      <c r="O153">
        <f>IFERROR(記録__2[[#This Row],[選手番号]],"")</f>
        <v>310</v>
      </c>
    </row>
    <row r="154" spans="1:15" x14ac:dyDescent="0.2">
      <c r="A154">
        <f>IFERROR(VLOOKUP(N154,プログラム!B:C,2,0),"")</f>
        <v>13</v>
      </c>
      <c r="B154" t="str">
        <f t="shared" si="4"/>
        <v/>
      </c>
      <c r="C154" t="str">
        <f>IFERROR(VLOOKUP(B154,チーム番号!E:F,2,0),"")</f>
        <v/>
      </c>
      <c r="D154">
        <f>IFERROR(VLOOKUP(N154,プログラム!B:C,2,0),"")</f>
        <v>13</v>
      </c>
      <c r="E154">
        <f>IFERROR(記録__2[[#This Row],[組]],"")</f>
        <v>1</v>
      </c>
      <c r="F154">
        <f>IFERROR(記録__2[[#This Row],[水路]],"")</f>
        <v>1</v>
      </c>
      <c r="G154" t="str">
        <f>IFERROR(VLOOKUP(D154,プログラムデータ!A:N,12,0),"")</f>
        <v>10歳以下</v>
      </c>
      <c r="H154" t="str">
        <f>IFERROR(VLOOKUP(D154,プログラムデータ!A:N,13,0),"")</f>
        <v>女子</v>
      </c>
      <c r="I154">
        <f>IFERROR(VLOOKUP(D154,プログラムデータ!A:N,11,0),"")</f>
        <v>0</v>
      </c>
      <c r="J154" t="str">
        <f>IFERROR(VLOOKUP(D154,プログラムデータ!A:N,10,0),"")</f>
        <v>自由形</v>
      </c>
      <c r="K154" t="str">
        <f>IFERROR(VLOOKUP(D154,プログラムデータ!A:N,14,0),"")</f>
        <v>タイム決勝</v>
      </c>
      <c r="L154" t="str">
        <f t="shared" si="5"/>
        <v>10歳以下 女子 0 自由形 タイム決勝</v>
      </c>
      <c r="M154">
        <f>IFERROR(VLOOKUP(J154,色々!M:P,4,0),"")</f>
        <v>1</v>
      </c>
      <c r="N154">
        <f>IFERROR(記録__2[[#This Row],[競技番号]],"")</f>
        <v>13</v>
      </c>
      <c r="O154">
        <f>IFERROR(記録__2[[#This Row],[選手番号]],"")</f>
        <v>0</v>
      </c>
    </row>
    <row r="155" spans="1:15" x14ac:dyDescent="0.2">
      <c r="A155">
        <f>IFERROR(VLOOKUP(N155,プログラム!B:C,2,0),"")</f>
        <v>13</v>
      </c>
      <c r="B155" t="str">
        <f t="shared" si="4"/>
        <v/>
      </c>
      <c r="C155" t="str">
        <f>IFERROR(VLOOKUP(B155,チーム番号!E:F,2,0),"")</f>
        <v/>
      </c>
      <c r="D155">
        <f>IFERROR(VLOOKUP(N155,プログラム!B:C,2,0),"")</f>
        <v>13</v>
      </c>
      <c r="E155">
        <f>IFERROR(記録__2[[#This Row],[組]],"")</f>
        <v>1</v>
      </c>
      <c r="F155">
        <f>IFERROR(記録__2[[#This Row],[水路]],"")</f>
        <v>2</v>
      </c>
      <c r="G155" t="str">
        <f>IFERROR(VLOOKUP(D155,プログラムデータ!A:N,12,0),"")</f>
        <v>10歳以下</v>
      </c>
      <c r="H155" t="str">
        <f>IFERROR(VLOOKUP(D155,プログラムデータ!A:N,13,0),"")</f>
        <v>女子</v>
      </c>
      <c r="I155">
        <f>IFERROR(VLOOKUP(D155,プログラムデータ!A:N,11,0),"")</f>
        <v>0</v>
      </c>
      <c r="J155" t="str">
        <f>IFERROR(VLOOKUP(D155,プログラムデータ!A:N,10,0),"")</f>
        <v>自由形</v>
      </c>
      <c r="K155" t="str">
        <f>IFERROR(VLOOKUP(D155,プログラムデータ!A:N,14,0),"")</f>
        <v>タイム決勝</v>
      </c>
      <c r="L155" t="str">
        <f t="shared" si="5"/>
        <v>10歳以下 女子 0 自由形 タイム決勝</v>
      </c>
      <c r="M155">
        <f>IFERROR(VLOOKUP(J155,色々!M:P,4,0),"")</f>
        <v>1</v>
      </c>
      <c r="N155">
        <f>IFERROR(記録__2[[#This Row],[競技番号]],"")</f>
        <v>13</v>
      </c>
      <c r="O155">
        <f>IFERROR(記録__2[[#This Row],[選手番号]],"")</f>
        <v>612</v>
      </c>
    </row>
    <row r="156" spans="1:15" x14ac:dyDescent="0.2">
      <c r="A156">
        <f>IFERROR(VLOOKUP(N156,プログラム!B:C,2,0),"")</f>
        <v>13</v>
      </c>
      <c r="B156" t="str">
        <f t="shared" si="4"/>
        <v/>
      </c>
      <c r="C156" t="str">
        <f>IFERROR(VLOOKUP(B156,チーム番号!E:F,2,0),"")</f>
        <v/>
      </c>
      <c r="D156">
        <f>IFERROR(VLOOKUP(N156,プログラム!B:C,2,0),"")</f>
        <v>13</v>
      </c>
      <c r="E156">
        <f>IFERROR(記録__2[[#This Row],[組]],"")</f>
        <v>1</v>
      </c>
      <c r="F156">
        <f>IFERROR(記録__2[[#This Row],[水路]],"")</f>
        <v>3</v>
      </c>
      <c r="G156" t="str">
        <f>IFERROR(VLOOKUP(D156,プログラムデータ!A:N,12,0),"")</f>
        <v>10歳以下</v>
      </c>
      <c r="H156" t="str">
        <f>IFERROR(VLOOKUP(D156,プログラムデータ!A:N,13,0),"")</f>
        <v>女子</v>
      </c>
      <c r="I156">
        <f>IFERROR(VLOOKUP(D156,プログラムデータ!A:N,11,0),"")</f>
        <v>0</v>
      </c>
      <c r="J156" t="str">
        <f>IFERROR(VLOOKUP(D156,プログラムデータ!A:N,10,0),"")</f>
        <v>自由形</v>
      </c>
      <c r="K156" t="str">
        <f>IFERROR(VLOOKUP(D156,プログラムデータ!A:N,14,0),"")</f>
        <v>タイム決勝</v>
      </c>
      <c r="L156" t="str">
        <f t="shared" si="5"/>
        <v>10歳以下 女子 0 自由形 タイム決勝</v>
      </c>
      <c r="M156">
        <f>IFERROR(VLOOKUP(J156,色々!M:P,4,0),"")</f>
        <v>1</v>
      </c>
      <c r="N156">
        <f>IFERROR(記録__2[[#This Row],[競技番号]],"")</f>
        <v>13</v>
      </c>
      <c r="O156">
        <f>IFERROR(記録__2[[#This Row],[選手番号]],"")</f>
        <v>276</v>
      </c>
    </row>
    <row r="157" spans="1:15" x14ac:dyDescent="0.2">
      <c r="A157">
        <f>IFERROR(VLOOKUP(N157,プログラム!B:C,2,0),"")</f>
        <v>13</v>
      </c>
      <c r="B157" t="str">
        <f t="shared" si="4"/>
        <v/>
      </c>
      <c r="C157" t="str">
        <f>IFERROR(VLOOKUP(B157,チーム番号!E:F,2,0),"")</f>
        <v/>
      </c>
      <c r="D157">
        <f>IFERROR(VLOOKUP(N157,プログラム!B:C,2,0),"")</f>
        <v>13</v>
      </c>
      <c r="E157">
        <f>IFERROR(記録__2[[#This Row],[組]],"")</f>
        <v>1</v>
      </c>
      <c r="F157">
        <f>IFERROR(記録__2[[#This Row],[水路]],"")</f>
        <v>4</v>
      </c>
      <c r="G157" t="str">
        <f>IFERROR(VLOOKUP(D157,プログラムデータ!A:N,12,0),"")</f>
        <v>10歳以下</v>
      </c>
      <c r="H157" t="str">
        <f>IFERROR(VLOOKUP(D157,プログラムデータ!A:N,13,0),"")</f>
        <v>女子</v>
      </c>
      <c r="I157">
        <f>IFERROR(VLOOKUP(D157,プログラムデータ!A:N,11,0),"")</f>
        <v>0</v>
      </c>
      <c r="J157" t="str">
        <f>IFERROR(VLOOKUP(D157,プログラムデータ!A:N,10,0),"")</f>
        <v>自由形</v>
      </c>
      <c r="K157" t="str">
        <f>IFERROR(VLOOKUP(D157,プログラムデータ!A:N,14,0),"")</f>
        <v>タイム決勝</v>
      </c>
      <c r="L157" t="str">
        <f t="shared" si="5"/>
        <v>10歳以下 女子 0 自由形 タイム決勝</v>
      </c>
      <c r="M157">
        <f>IFERROR(VLOOKUP(J157,色々!M:P,4,0),"")</f>
        <v>1</v>
      </c>
      <c r="N157">
        <f>IFERROR(記録__2[[#This Row],[競技番号]],"")</f>
        <v>13</v>
      </c>
      <c r="O157">
        <f>IFERROR(記録__2[[#This Row],[選手番号]],"")</f>
        <v>454</v>
      </c>
    </row>
    <row r="158" spans="1:15" x14ac:dyDescent="0.2">
      <c r="A158">
        <f>IFERROR(VLOOKUP(N158,プログラム!B:C,2,0),"")</f>
        <v>13</v>
      </c>
      <c r="B158" t="str">
        <f t="shared" si="4"/>
        <v/>
      </c>
      <c r="C158" t="str">
        <f>IFERROR(VLOOKUP(B158,チーム番号!E:F,2,0),"")</f>
        <v/>
      </c>
      <c r="D158">
        <f>IFERROR(VLOOKUP(N158,プログラム!B:C,2,0),"")</f>
        <v>13</v>
      </c>
      <c r="E158">
        <f>IFERROR(記録__2[[#This Row],[組]],"")</f>
        <v>1</v>
      </c>
      <c r="F158">
        <f>IFERROR(記録__2[[#This Row],[水路]],"")</f>
        <v>5</v>
      </c>
      <c r="G158" t="str">
        <f>IFERROR(VLOOKUP(D158,プログラムデータ!A:N,12,0),"")</f>
        <v>10歳以下</v>
      </c>
      <c r="H158" t="str">
        <f>IFERROR(VLOOKUP(D158,プログラムデータ!A:N,13,0),"")</f>
        <v>女子</v>
      </c>
      <c r="I158">
        <f>IFERROR(VLOOKUP(D158,プログラムデータ!A:N,11,0),"")</f>
        <v>0</v>
      </c>
      <c r="J158" t="str">
        <f>IFERROR(VLOOKUP(D158,プログラムデータ!A:N,10,0),"")</f>
        <v>自由形</v>
      </c>
      <c r="K158" t="str">
        <f>IFERROR(VLOOKUP(D158,プログラムデータ!A:N,14,0),"")</f>
        <v>タイム決勝</v>
      </c>
      <c r="L158" t="str">
        <f t="shared" si="5"/>
        <v>10歳以下 女子 0 自由形 タイム決勝</v>
      </c>
      <c r="M158">
        <f>IFERROR(VLOOKUP(J158,色々!M:P,4,0),"")</f>
        <v>1</v>
      </c>
      <c r="N158">
        <f>IFERROR(記録__2[[#This Row],[競技番号]],"")</f>
        <v>13</v>
      </c>
      <c r="O158">
        <f>IFERROR(記録__2[[#This Row],[選手番号]],"")</f>
        <v>429</v>
      </c>
    </row>
    <row r="159" spans="1:15" x14ac:dyDescent="0.2">
      <c r="A159">
        <f>IFERROR(VLOOKUP(N159,プログラム!B:C,2,0),"")</f>
        <v>13</v>
      </c>
      <c r="B159" t="str">
        <f t="shared" si="4"/>
        <v/>
      </c>
      <c r="C159" t="str">
        <f>IFERROR(VLOOKUP(B159,チーム番号!E:F,2,0),"")</f>
        <v/>
      </c>
      <c r="D159">
        <f>IFERROR(VLOOKUP(N159,プログラム!B:C,2,0),"")</f>
        <v>13</v>
      </c>
      <c r="E159">
        <f>IFERROR(記録__2[[#This Row],[組]],"")</f>
        <v>1</v>
      </c>
      <c r="F159">
        <f>IFERROR(記録__2[[#This Row],[水路]],"")</f>
        <v>6</v>
      </c>
      <c r="G159" t="str">
        <f>IFERROR(VLOOKUP(D159,プログラムデータ!A:N,12,0),"")</f>
        <v>10歳以下</v>
      </c>
      <c r="H159" t="str">
        <f>IFERROR(VLOOKUP(D159,プログラムデータ!A:N,13,0),"")</f>
        <v>女子</v>
      </c>
      <c r="I159">
        <f>IFERROR(VLOOKUP(D159,プログラムデータ!A:N,11,0),"")</f>
        <v>0</v>
      </c>
      <c r="J159" t="str">
        <f>IFERROR(VLOOKUP(D159,プログラムデータ!A:N,10,0),"")</f>
        <v>自由形</v>
      </c>
      <c r="K159" t="str">
        <f>IFERROR(VLOOKUP(D159,プログラムデータ!A:N,14,0),"")</f>
        <v>タイム決勝</v>
      </c>
      <c r="L159" t="str">
        <f t="shared" si="5"/>
        <v>10歳以下 女子 0 自由形 タイム決勝</v>
      </c>
      <c r="M159">
        <f>IFERROR(VLOOKUP(J159,色々!M:P,4,0),"")</f>
        <v>1</v>
      </c>
      <c r="N159">
        <f>IFERROR(記録__2[[#This Row],[競技番号]],"")</f>
        <v>13</v>
      </c>
      <c r="O159">
        <f>IFERROR(記録__2[[#This Row],[選手番号]],"")</f>
        <v>83</v>
      </c>
    </row>
    <row r="160" spans="1:15" x14ac:dyDescent="0.2">
      <c r="A160">
        <f>IFERROR(VLOOKUP(N160,プログラム!B:C,2,0),"")</f>
        <v>13</v>
      </c>
      <c r="B160" t="str">
        <f t="shared" si="4"/>
        <v/>
      </c>
      <c r="C160" t="str">
        <f>IFERROR(VLOOKUP(B160,チーム番号!E:F,2,0),"")</f>
        <v/>
      </c>
      <c r="D160">
        <f>IFERROR(VLOOKUP(N160,プログラム!B:C,2,0),"")</f>
        <v>13</v>
      </c>
      <c r="E160">
        <f>IFERROR(記録__2[[#This Row],[組]],"")</f>
        <v>1</v>
      </c>
      <c r="F160">
        <f>IFERROR(記録__2[[#This Row],[水路]],"")</f>
        <v>7</v>
      </c>
      <c r="G160" t="str">
        <f>IFERROR(VLOOKUP(D160,プログラムデータ!A:N,12,0),"")</f>
        <v>10歳以下</v>
      </c>
      <c r="H160" t="str">
        <f>IFERROR(VLOOKUP(D160,プログラムデータ!A:N,13,0),"")</f>
        <v>女子</v>
      </c>
      <c r="I160">
        <f>IFERROR(VLOOKUP(D160,プログラムデータ!A:N,11,0),"")</f>
        <v>0</v>
      </c>
      <c r="J160" t="str">
        <f>IFERROR(VLOOKUP(D160,プログラムデータ!A:N,10,0),"")</f>
        <v>自由形</v>
      </c>
      <c r="K160" t="str">
        <f>IFERROR(VLOOKUP(D160,プログラムデータ!A:N,14,0),"")</f>
        <v>タイム決勝</v>
      </c>
      <c r="L160" t="str">
        <f t="shared" si="5"/>
        <v>10歳以下 女子 0 自由形 タイム決勝</v>
      </c>
      <c r="M160">
        <f>IFERROR(VLOOKUP(J160,色々!M:P,4,0),"")</f>
        <v>1</v>
      </c>
      <c r="N160">
        <f>IFERROR(記録__2[[#This Row],[競技番号]],"")</f>
        <v>13</v>
      </c>
      <c r="O160">
        <f>IFERROR(記録__2[[#This Row],[選手番号]],"")</f>
        <v>0</v>
      </c>
    </row>
    <row r="161" spans="1:15" x14ac:dyDescent="0.2">
      <c r="A161">
        <f>IFERROR(VLOOKUP(N161,プログラム!B:C,2,0),"")</f>
        <v>13</v>
      </c>
      <c r="B161" t="str">
        <f t="shared" si="4"/>
        <v/>
      </c>
      <c r="C161" t="str">
        <f>IFERROR(VLOOKUP(B161,チーム番号!E:F,2,0),"")</f>
        <v/>
      </c>
      <c r="D161">
        <f>IFERROR(VLOOKUP(N161,プログラム!B:C,2,0),"")</f>
        <v>13</v>
      </c>
      <c r="E161">
        <f>IFERROR(記録__2[[#This Row],[組]],"")</f>
        <v>1</v>
      </c>
      <c r="F161">
        <f>IFERROR(記録__2[[#This Row],[水路]],"")</f>
        <v>8</v>
      </c>
      <c r="G161" t="str">
        <f>IFERROR(VLOOKUP(D161,プログラムデータ!A:N,12,0),"")</f>
        <v>10歳以下</v>
      </c>
      <c r="H161" t="str">
        <f>IFERROR(VLOOKUP(D161,プログラムデータ!A:N,13,0),"")</f>
        <v>女子</v>
      </c>
      <c r="I161">
        <f>IFERROR(VLOOKUP(D161,プログラムデータ!A:N,11,0),"")</f>
        <v>0</v>
      </c>
      <c r="J161" t="str">
        <f>IFERROR(VLOOKUP(D161,プログラムデータ!A:N,10,0),"")</f>
        <v>自由形</v>
      </c>
      <c r="K161" t="str">
        <f>IFERROR(VLOOKUP(D161,プログラムデータ!A:N,14,0),"")</f>
        <v>タイム決勝</v>
      </c>
      <c r="L161" t="str">
        <f t="shared" si="5"/>
        <v>10歳以下 女子 0 自由形 タイム決勝</v>
      </c>
      <c r="M161">
        <f>IFERROR(VLOOKUP(J161,色々!M:P,4,0),"")</f>
        <v>1</v>
      </c>
      <c r="N161">
        <f>IFERROR(記録__2[[#This Row],[競技番号]],"")</f>
        <v>13</v>
      </c>
      <c r="O161">
        <f>IFERROR(記録__2[[#This Row],[選手番号]],"")</f>
        <v>0</v>
      </c>
    </row>
    <row r="162" spans="1:15" x14ac:dyDescent="0.2">
      <c r="A162">
        <f>IFERROR(VLOOKUP(N162,プログラム!B:C,2,0),"")</f>
        <v>13</v>
      </c>
      <c r="B162" t="str">
        <f t="shared" si="4"/>
        <v/>
      </c>
      <c r="C162" t="str">
        <f>IFERROR(VLOOKUP(B162,チーム番号!E:F,2,0),"")</f>
        <v/>
      </c>
      <c r="D162">
        <f>IFERROR(VLOOKUP(N162,プログラム!B:C,2,0),"")</f>
        <v>13</v>
      </c>
      <c r="E162">
        <f>IFERROR(記録__2[[#This Row],[組]],"")</f>
        <v>2</v>
      </c>
      <c r="F162">
        <f>IFERROR(記録__2[[#This Row],[水路]],"")</f>
        <v>1</v>
      </c>
      <c r="G162" t="str">
        <f>IFERROR(VLOOKUP(D162,プログラムデータ!A:N,12,0),"")</f>
        <v>10歳以下</v>
      </c>
      <c r="H162" t="str">
        <f>IFERROR(VLOOKUP(D162,プログラムデータ!A:N,13,0),"")</f>
        <v>女子</v>
      </c>
      <c r="I162">
        <f>IFERROR(VLOOKUP(D162,プログラムデータ!A:N,11,0),"")</f>
        <v>0</v>
      </c>
      <c r="J162" t="str">
        <f>IFERROR(VLOOKUP(D162,プログラムデータ!A:N,10,0),"")</f>
        <v>自由形</v>
      </c>
      <c r="K162" t="str">
        <f>IFERROR(VLOOKUP(D162,プログラムデータ!A:N,14,0),"")</f>
        <v>タイム決勝</v>
      </c>
      <c r="L162" t="str">
        <f t="shared" si="5"/>
        <v>10歳以下 女子 0 自由形 タイム決勝</v>
      </c>
      <c r="M162">
        <f>IFERROR(VLOOKUP(J162,色々!M:P,4,0),"")</f>
        <v>1</v>
      </c>
      <c r="N162">
        <f>IFERROR(記録__2[[#This Row],[競技番号]],"")</f>
        <v>13</v>
      </c>
      <c r="O162">
        <f>IFERROR(記録__2[[#This Row],[選手番号]],"")</f>
        <v>548</v>
      </c>
    </row>
    <row r="163" spans="1:15" x14ac:dyDescent="0.2">
      <c r="A163">
        <f>IFERROR(VLOOKUP(N163,プログラム!B:C,2,0),"")</f>
        <v>13</v>
      </c>
      <c r="B163" t="str">
        <f t="shared" si="4"/>
        <v/>
      </c>
      <c r="C163" t="str">
        <f>IFERROR(VLOOKUP(B163,チーム番号!E:F,2,0),"")</f>
        <v/>
      </c>
      <c r="D163">
        <f>IFERROR(VLOOKUP(N163,プログラム!B:C,2,0),"")</f>
        <v>13</v>
      </c>
      <c r="E163">
        <f>IFERROR(記録__2[[#This Row],[組]],"")</f>
        <v>2</v>
      </c>
      <c r="F163">
        <f>IFERROR(記録__2[[#This Row],[水路]],"")</f>
        <v>2</v>
      </c>
      <c r="G163" t="str">
        <f>IFERROR(VLOOKUP(D163,プログラムデータ!A:N,12,0),"")</f>
        <v>10歳以下</v>
      </c>
      <c r="H163" t="str">
        <f>IFERROR(VLOOKUP(D163,プログラムデータ!A:N,13,0),"")</f>
        <v>女子</v>
      </c>
      <c r="I163">
        <f>IFERROR(VLOOKUP(D163,プログラムデータ!A:N,11,0),"")</f>
        <v>0</v>
      </c>
      <c r="J163" t="str">
        <f>IFERROR(VLOOKUP(D163,プログラムデータ!A:N,10,0),"")</f>
        <v>自由形</v>
      </c>
      <c r="K163" t="str">
        <f>IFERROR(VLOOKUP(D163,プログラムデータ!A:N,14,0),"")</f>
        <v>タイム決勝</v>
      </c>
      <c r="L163" t="str">
        <f t="shared" si="5"/>
        <v>10歳以下 女子 0 自由形 タイム決勝</v>
      </c>
      <c r="M163">
        <f>IFERROR(VLOOKUP(J163,色々!M:P,4,0),"")</f>
        <v>1</v>
      </c>
      <c r="N163">
        <f>IFERROR(記録__2[[#This Row],[競技番号]],"")</f>
        <v>13</v>
      </c>
      <c r="O163">
        <f>IFERROR(記録__2[[#This Row],[選手番号]],"")</f>
        <v>628</v>
      </c>
    </row>
    <row r="164" spans="1:15" x14ac:dyDescent="0.2">
      <c r="A164">
        <f>IFERROR(VLOOKUP(N164,プログラム!B:C,2,0),"")</f>
        <v>13</v>
      </c>
      <c r="B164" t="str">
        <f t="shared" si="4"/>
        <v/>
      </c>
      <c r="C164" t="str">
        <f>IFERROR(VLOOKUP(B164,チーム番号!E:F,2,0),"")</f>
        <v/>
      </c>
      <c r="D164">
        <f>IFERROR(VLOOKUP(N164,プログラム!B:C,2,0),"")</f>
        <v>13</v>
      </c>
      <c r="E164">
        <f>IFERROR(記録__2[[#This Row],[組]],"")</f>
        <v>2</v>
      </c>
      <c r="F164">
        <f>IFERROR(記録__2[[#This Row],[水路]],"")</f>
        <v>3</v>
      </c>
      <c r="G164" t="str">
        <f>IFERROR(VLOOKUP(D164,プログラムデータ!A:N,12,0),"")</f>
        <v>10歳以下</v>
      </c>
      <c r="H164" t="str">
        <f>IFERROR(VLOOKUP(D164,プログラムデータ!A:N,13,0),"")</f>
        <v>女子</v>
      </c>
      <c r="I164">
        <f>IFERROR(VLOOKUP(D164,プログラムデータ!A:N,11,0),"")</f>
        <v>0</v>
      </c>
      <c r="J164" t="str">
        <f>IFERROR(VLOOKUP(D164,プログラムデータ!A:N,10,0),"")</f>
        <v>自由形</v>
      </c>
      <c r="K164" t="str">
        <f>IFERROR(VLOOKUP(D164,プログラムデータ!A:N,14,0),"")</f>
        <v>タイム決勝</v>
      </c>
      <c r="L164" t="str">
        <f t="shared" si="5"/>
        <v>10歳以下 女子 0 自由形 タイム決勝</v>
      </c>
      <c r="M164">
        <f>IFERROR(VLOOKUP(J164,色々!M:P,4,0),"")</f>
        <v>1</v>
      </c>
      <c r="N164">
        <f>IFERROR(記録__2[[#This Row],[競技番号]],"")</f>
        <v>13</v>
      </c>
      <c r="O164">
        <f>IFERROR(記録__2[[#This Row],[選手番号]],"")</f>
        <v>546</v>
      </c>
    </row>
    <row r="165" spans="1:15" x14ac:dyDescent="0.2">
      <c r="A165">
        <f>IFERROR(VLOOKUP(N165,プログラム!B:C,2,0),"")</f>
        <v>13</v>
      </c>
      <c r="B165" t="str">
        <f t="shared" si="4"/>
        <v/>
      </c>
      <c r="C165" t="str">
        <f>IFERROR(VLOOKUP(B165,チーム番号!E:F,2,0),"")</f>
        <v/>
      </c>
      <c r="D165">
        <f>IFERROR(VLOOKUP(N165,プログラム!B:C,2,0),"")</f>
        <v>13</v>
      </c>
      <c r="E165">
        <f>IFERROR(記録__2[[#This Row],[組]],"")</f>
        <v>2</v>
      </c>
      <c r="F165">
        <f>IFERROR(記録__2[[#This Row],[水路]],"")</f>
        <v>4</v>
      </c>
      <c r="G165" t="str">
        <f>IFERROR(VLOOKUP(D165,プログラムデータ!A:N,12,0),"")</f>
        <v>10歳以下</v>
      </c>
      <c r="H165" t="str">
        <f>IFERROR(VLOOKUP(D165,プログラムデータ!A:N,13,0),"")</f>
        <v>女子</v>
      </c>
      <c r="I165">
        <f>IFERROR(VLOOKUP(D165,プログラムデータ!A:N,11,0),"")</f>
        <v>0</v>
      </c>
      <c r="J165" t="str">
        <f>IFERROR(VLOOKUP(D165,プログラムデータ!A:N,10,0),"")</f>
        <v>自由形</v>
      </c>
      <c r="K165" t="str">
        <f>IFERROR(VLOOKUP(D165,プログラムデータ!A:N,14,0),"")</f>
        <v>タイム決勝</v>
      </c>
      <c r="L165" t="str">
        <f t="shared" si="5"/>
        <v>10歳以下 女子 0 自由形 タイム決勝</v>
      </c>
      <c r="M165">
        <f>IFERROR(VLOOKUP(J165,色々!M:P,4,0),"")</f>
        <v>1</v>
      </c>
      <c r="N165">
        <f>IFERROR(記録__2[[#This Row],[競技番号]],"")</f>
        <v>13</v>
      </c>
      <c r="O165">
        <f>IFERROR(記録__2[[#This Row],[選手番号]],"")</f>
        <v>250</v>
      </c>
    </row>
    <row r="166" spans="1:15" x14ac:dyDescent="0.2">
      <c r="A166">
        <f>IFERROR(VLOOKUP(N166,プログラム!B:C,2,0),"")</f>
        <v>13</v>
      </c>
      <c r="B166" t="str">
        <f t="shared" si="4"/>
        <v/>
      </c>
      <c r="C166" t="str">
        <f>IFERROR(VLOOKUP(B166,チーム番号!E:F,2,0),"")</f>
        <v/>
      </c>
      <c r="D166">
        <f>IFERROR(VLOOKUP(N166,プログラム!B:C,2,0),"")</f>
        <v>13</v>
      </c>
      <c r="E166">
        <f>IFERROR(記録__2[[#This Row],[組]],"")</f>
        <v>2</v>
      </c>
      <c r="F166">
        <f>IFERROR(記録__2[[#This Row],[水路]],"")</f>
        <v>5</v>
      </c>
      <c r="G166" t="str">
        <f>IFERROR(VLOOKUP(D166,プログラムデータ!A:N,12,0),"")</f>
        <v>10歳以下</v>
      </c>
      <c r="H166" t="str">
        <f>IFERROR(VLOOKUP(D166,プログラムデータ!A:N,13,0),"")</f>
        <v>女子</v>
      </c>
      <c r="I166">
        <f>IFERROR(VLOOKUP(D166,プログラムデータ!A:N,11,0),"")</f>
        <v>0</v>
      </c>
      <c r="J166" t="str">
        <f>IFERROR(VLOOKUP(D166,プログラムデータ!A:N,10,0),"")</f>
        <v>自由形</v>
      </c>
      <c r="K166" t="str">
        <f>IFERROR(VLOOKUP(D166,プログラムデータ!A:N,14,0),"")</f>
        <v>タイム決勝</v>
      </c>
      <c r="L166" t="str">
        <f t="shared" si="5"/>
        <v>10歳以下 女子 0 自由形 タイム決勝</v>
      </c>
      <c r="M166">
        <f>IFERROR(VLOOKUP(J166,色々!M:P,4,0),"")</f>
        <v>1</v>
      </c>
      <c r="N166">
        <f>IFERROR(記録__2[[#This Row],[競技番号]],"")</f>
        <v>13</v>
      </c>
      <c r="O166">
        <f>IFERROR(記録__2[[#This Row],[選手番号]],"")</f>
        <v>680</v>
      </c>
    </row>
    <row r="167" spans="1:15" x14ac:dyDescent="0.2">
      <c r="A167">
        <f>IFERROR(VLOOKUP(N167,プログラム!B:C,2,0),"")</f>
        <v>13</v>
      </c>
      <c r="B167" t="str">
        <f t="shared" si="4"/>
        <v/>
      </c>
      <c r="C167" t="str">
        <f>IFERROR(VLOOKUP(B167,チーム番号!E:F,2,0),"")</f>
        <v/>
      </c>
      <c r="D167">
        <f>IFERROR(VLOOKUP(N167,プログラム!B:C,2,0),"")</f>
        <v>13</v>
      </c>
      <c r="E167">
        <f>IFERROR(記録__2[[#This Row],[組]],"")</f>
        <v>2</v>
      </c>
      <c r="F167">
        <f>IFERROR(記録__2[[#This Row],[水路]],"")</f>
        <v>6</v>
      </c>
      <c r="G167" t="str">
        <f>IFERROR(VLOOKUP(D167,プログラムデータ!A:N,12,0),"")</f>
        <v>10歳以下</v>
      </c>
      <c r="H167" t="str">
        <f>IFERROR(VLOOKUP(D167,プログラムデータ!A:N,13,0),"")</f>
        <v>女子</v>
      </c>
      <c r="I167">
        <f>IFERROR(VLOOKUP(D167,プログラムデータ!A:N,11,0),"")</f>
        <v>0</v>
      </c>
      <c r="J167" t="str">
        <f>IFERROR(VLOOKUP(D167,プログラムデータ!A:N,10,0),"")</f>
        <v>自由形</v>
      </c>
      <c r="K167" t="str">
        <f>IFERROR(VLOOKUP(D167,プログラムデータ!A:N,14,0),"")</f>
        <v>タイム決勝</v>
      </c>
      <c r="L167" t="str">
        <f t="shared" si="5"/>
        <v>10歳以下 女子 0 自由形 タイム決勝</v>
      </c>
      <c r="M167">
        <f>IFERROR(VLOOKUP(J167,色々!M:P,4,0),"")</f>
        <v>1</v>
      </c>
      <c r="N167">
        <f>IFERROR(記録__2[[#This Row],[競技番号]],"")</f>
        <v>13</v>
      </c>
      <c r="O167">
        <f>IFERROR(記録__2[[#This Row],[選手番号]],"")</f>
        <v>125</v>
      </c>
    </row>
    <row r="168" spans="1:15" x14ac:dyDescent="0.2">
      <c r="A168">
        <f>IFERROR(VLOOKUP(N168,プログラム!B:C,2,0),"")</f>
        <v>13</v>
      </c>
      <c r="B168" t="str">
        <f t="shared" si="4"/>
        <v/>
      </c>
      <c r="C168" t="str">
        <f>IFERROR(VLOOKUP(B168,チーム番号!E:F,2,0),"")</f>
        <v/>
      </c>
      <c r="D168">
        <f>IFERROR(VLOOKUP(N168,プログラム!B:C,2,0),"")</f>
        <v>13</v>
      </c>
      <c r="E168">
        <f>IFERROR(記録__2[[#This Row],[組]],"")</f>
        <v>2</v>
      </c>
      <c r="F168">
        <f>IFERROR(記録__2[[#This Row],[水路]],"")</f>
        <v>7</v>
      </c>
      <c r="G168" t="str">
        <f>IFERROR(VLOOKUP(D168,プログラムデータ!A:N,12,0),"")</f>
        <v>10歳以下</v>
      </c>
      <c r="H168" t="str">
        <f>IFERROR(VLOOKUP(D168,プログラムデータ!A:N,13,0),"")</f>
        <v>女子</v>
      </c>
      <c r="I168">
        <f>IFERROR(VLOOKUP(D168,プログラムデータ!A:N,11,0),"")</f>
        <v>0</v>
      </c>
      <c r="J168" t="str">
        <f>IFERROR(VLOOKUP(D168,プログラムデータ!A:N,10,0),"")</f>
        <v>自由形</v>
      </c>
      <c r="K168" t="str">
        <f>IFERROR(VLOOKUP(D168,プログラムデータ!A:N,14,0),"")</f>
        <v>タイム決勝</v>
      </c>
      <c r="L168" t="str">
        <f t="shared" si="5"/>
        <v>10歳以下 女子 0 自由形 タイム決勝</v>
      </c>
      <c r="M168">
        <f>IFERROR(VLOOKUP(J168,色々!M:P,4,0),"")</f>
        <v>1</v>
      </c>
      <c r="N168">
        <f>IFERROR(記録__2[[#This Row],[競技番号]],"")</f>
        <v>13</v>
      </c>
      <c r="O168">
        <f>IFERROR(記録__2[[#This Row],[選手番号]],"")</f>
        <v>338</v>
      </c>
    </row>
    <row r="169" spans="1:15" x14ac:dyDescent="0.2">
      <c r="A169">
        <f>IFERROR(VLOOKUP(N169,プログラム!B:C,2,0),"")</f>
        <v>13</v>
      </c>
      <c r="B169" t="str">
        <f t="shared" si="4"/>
        <v/>
      </c>
      <c r="C169" t="str">
        <f>IFERROR(VLOOKUP(B169,チーム番号!E:F,2,0),"")</f>
        <v/>
      </c>
      <c r="D169">
        <f>IFERROR(VLOOKUP(N169,プログラム!B:C,2,0),"")</f>
        <v>13</v>
      </c>
      <c r="E169">
        <f>IFERROR(記録__2[[#This Row],[組]],"")</f>
        <v>2</v>
      </c>
      <c r="F169">
        <f>IFERROR(記録__2[[#This Row],[水路]],"")</f>
        <v>8</v>
      </c>
      <c r="G169" t="str">
        <f>IFERROR(VLOOKUP(D169,プログラムデータ!A:N,12,0),"")</f>
        <v>10歳以下</v>
      </c>
      <c r="H169" t="str">
        <f>IFERROR(VLOOKUP(D169,プログラムデータ!A:N,13,0),"")</f>
        <v>女子</v>
      </c>
      <c r="I169">
        <f>IFERROR(VLOOKUP(D169,プログラムデータ!A:N,11,0),"")</f>
        <v>0</v>
      </c>
      <c r="J169" t="str">
        <f>IFERROR(VLOOKUP(D169,プログラムデータ!A:N,10,0),"")</f>
        <v>自由形</v>
      </c>
      <c r="K169" t="str">
        <f>IFERROR(VLOOKUP(D169,プログラムデータ!A:N,14,0),"")</f>
        <v>タイム決勝</v>
      </c>
      <c r="L169" t="str">
        <f t="shared" si="5"/>
        <v>10歳以下 女子 0 自由形 タイム決勝</v>
      </c>
      <c r="M169">
        <f>IFERROR(VLOOKUP(J169,色々!M:P,4,0),"")</f>
        <v>1</v>
      </c>
      <c r="N169">
        <f>IFERROR(記録__2[[#This Row],[競技番号]],"")</f>
        <v>13</v>
      </c>
      <c r="O169">
        <f>IFERROR(記録__2[[#This Row],[選手番号]],"")</f>
        <v>428</v>
      </c>
    </row>
    <row r="170" spans="1:15" x14ac:dyDescent="0.2">
      <c r="A170">
        <f>IFERROR(VLOOKUP(N170,プログラム!B:C,2,0),"")</f>
        <v>13</v>
      </c>
      <c r="B170" t="str">
        <f t="shared" si="4"/>
        <v/>
      </c>
      <c r="C170" t="str">
        <f>IFERROR(VLOOKUP(B170,チーム番号!E:F,2,0),"")</f>
        <v/>
      </c>
      <c r="D170">
        <f>IFERROR(VLOOKUP(N170,プログラム!B:C,2,0),"")</f>
        <v>13</v>
      </c>
      <c r="E170">
        <f>IFERROR(記録__2[[#This Row],[組]],"")</f>
        <v>3</v>
      </c>
      <c r="F170">
        <f>IFERROR(記録__2[[#This Row],[水路]],"")</f>
        <v>1</v>
      </c>
      <c r="G170" t="str">
        <f>IFERROR(VLOOKUP(D170,プログラムデータ!A:N,12,0),"")</f>
        <v>10歳以下</v>
      </c>
      <c r="H170" t="str">
        <f>IFERROR(VLOOKUP(D170,プログラムデータ!A:N,13,0),"")</f>
        <v>女子</v>
      </c>
      <c r="I170">
        <f>IFERROR(VLOOKUP(D170,プログラムデータ!A:N,11,0),"")</f>
        <v>0</v>
      </c>
      <c r="J170" t="str">
        <f>IFERROR(VLOOKUP(D170,プログラムデータ!A:N,10,0),"")</f>
        <v>自由形</v>
      </c>
      <c r="K170" t="str">
        <f>IFERROR(VLOOKUP(D170,プログラムデータ!A:N,14,0),"")</f>
        <v>タイム決勝</v>
      </c>
      <c r="L170" t="str">
        <f t="shared" si="5"/>
        <v>10歳以下 女子 0 自由形 タイム決勝</v>
      </c>
      <c r="M170">
        <f>IFERROR(VLOOKUP(J170,色々!M:P,4,0),"")</f>
        <v>1</v>
      </c>
      <c r="N170">
        <f>IFERROR(記録__2[[#This Row],[競技番号]],"")</f>
        <v>13</v>
      </c>
      <c r="O170">
        <f>IFERROR(記録__2[[#This Row],[選手番号]],"")</f>
        <v>144</v>
      </c>
    </row>
    <row r="171" spans="1:15" x14ac:dyDescent="0.2">
      <c r="A171">
        <f>IFERROR(VLOOKUP(N171,プログラム!B:C,2,0),"")</f>
        <v>13</v>
      </c>
      <c r="B171" t="str">
        <f t="shared" si="4"/>
        <v/>
      </c>
      <c r="C171" t="str">
        <f>IFERROR(VLOOKUP(B171,チーム番号!E:F,2,0),"")</f>
        <v/>
      </c>
      <c r="D171">
        <f>IFERROR(VLOOKUP(N171,プログラム!B:C,2,0),"")</f>
        <v>13</v>
      </c>
      <c r="E171">
        <f>IFERROR(記録__2[[#This Row],[組]],"")</f>
        <v>3</v>
      </c>
      <c r="F171">
        <f>IFERROR(記録__2[[#This Row],[水路]],"")</f>
        <v>2</v>
      </c>
      <c r="G171" t="str">
        <f>IFERROR(VLOOKUP(D171,プログラムデータ!A:N,12,0),"")</f>
        <v>10歳以下</v>
      </c>
      <c r="H171" t="str">
        <f>IFERROR(VLOOKUP(D171,プログラムデータ!A:N,13,0),"")</f>
        <v>女子</v>
      </c>
      <c r="I171">
        <f>IFERROR(VLOOKUP(D171,プログラムデータ!A:N,11,0),"")</f>
        <v>0</v>
      </c>
      <c r="J171" t="str">
        <f>IFERROR(VLOOKUP(D171,プログラムデータ!A:N,10,0),"")</f>
        <v>自由形</v>
      </c>
      <c r="K171" t="str">
        <f>IFERROR(VLOOKUP(D171,プログラムデータ!A:N,14,0),"")</f>
        <v>タイム決勝</v>
      </c>
      <c r="L171" t="str">
        <f t="shared" si="5"/>
        <v>10歳以下 女子 0 自由形 タイム決勝</v>
      </c>
      <c r="M171">
        <f>IFERROR(VLOOKUP(J171,色々!M:P,4,0),"")</f>
        <v>1</v>
      </c>
      <c r="N171">
        <f>IFERROR(記録__2[[#This Row],[競技番号]],"")</f>
        <v>13</v>
      </c>
      <c r="O171">
        <f>IFERROR(記録__2[[#This Row],[選手番号]],"")</f>
        <v>611</v>
      </c>
    </row>
    <row r="172" spans="1:15" x14ac:dyDescent="0.2">
      <c r="A172">
        <f>IFERROR(VLOOKUP(N172,プログラム!B:C,2,0),"")</f>
        <v>13</v>
      </c>
      <c r="B172" t="str">
        <f t="shared" si="4"/>
        <v/>
      </c>
      <c r="C172" t="str">
        <f>IFERROR(VLOOKUP(B172,チーム番号!E:F,2,0),"")</f>
        <v/>
      </c>
      <c r="D172">
        <f>IFERROR(VLOOKUP(N172,プログラム!B:C,2,0),"")</f>
        <v>13</v>
      </c>
      <c r="E172">
        <f>IFERROR(記録__2[[#This Row],[組]],"")</f>
        <v>3</v>
      </c>
      <c r="F172">
        <f>IFERROR(記録__2[[#This Row],[水路]],"")</f>
        <v>3</v>
      </c>
      <c r="G172" t="str">
        <f>IFERROR(VLOOKUP(D172,プログラムデータ!A:N,12,0),"")</f>
        <v>10歳以下</v>
      </c>
      <c r="H172" t="str">
        <f>IFERROR(VLOOKUP(D172,プログラムデータ!A:N,13,0),"")</f>
        <v>女子</v>
      </c>
      <c r="I172">
        <f>IFERROR(VLOOKUP(D172,プログラムデータ!A:N,11,0),"")</f>
        <v>0</v>
      </c>
      <c r="J172" t="str">
        <f>IFERROR(VLOOKUP(D172,プログラムデータ!A:N,10,0),"")</f>
        <v>自由形</v>
      </c>
      <c r="K172" t="str">
        <f>IFERROR(VLOOKUP(D172,プログラムデータ!A:N,14,0),"")</f>
        <v>タイム決勝</v>
      </c>
      <c r="L172" t="str">
        <f t="shared" si="5"/>
        <v>10歳以下 女子 0 自由形 タイム決勝</v>
      </c>
      <c r="M172">
        <f>IFERROR(VLOOKUP(J172,色々!M:P,4,0),"")</f>
        <v>1</v>
      </c>
      <c r="N172">
        <f>IFERROR(記録__2[[#This Row],[競技番号]],"")</f>
        <v>13</v>
      </c>
      <c r="O172">
        <f>IFERROR(記録__2[[#This Row],[選手番号]],"")</f>
        <v>673</v>
      </c>
    </row>
    <row r="173" spans="1:15" x14ac:dyDescent="0.2">
      <c r="A173">
        <f>IFERROR(VLOOKUP(N173,プログラム!B:C,2,0),"")</f>
        <v>13</v>
      </c>
      <c r="B173" t="str">
        <f t="shared" si="4"/>
        <v/>
      </c>
      <c r="C173" t="str">
        <f>IFERROR(VLOOKUP(B173,チーム番号!E:F,2,0),"")</f>
        <v/>
      </c>
      <c r="D173">
        <f>IFERROR(VLOOKUP(N173,プログラム!B:C,2,0),"")</f>
        <v>13</v>
      </c>
      <c r="E173">
        <f>IFERROR(記録__2[[#This Row],[組]],"")</f>
        <v>3</v>
      </c>
      <c r="F173">
        <f>IFERROR(記録__2[[#This Row],[水路]],"")</f>
        <v>4</v>
      </c>
      <c r="G173" t="str">
        <f>IFERROR(VLOOKUP(D173,プログラムデータ!A:N,12,0),"")</f>
        <v>10歳以下</v>
      </c>
      <c r="H173" t="str">
        <f>IFERROR(VLOOKUP(D173,プログラムデータ!A:N,13,0),"")</f>
        <v>女子</v>
      </c>
      <c r="I173">
        <f>IFERROR(VLOOKUP(D173,プログラムデータ!A:N,11,0),"")</f>
        <v>0</v>
      </c>
      <c r="J173" t="str">
        <f>IFERROR(VLOOKUP(D173,プログラムデータ!A:N,10,0),"")</f>
        <v>自由形</v>
      </c>
      <c r="K173" t="str">
        <f>IFERROR(VLOOKUP(D173,プログラムデータ!A:N,14,0),"")</f>
        <v>タイム決勝</v>
      </c>
      <c r="L173" t="str">
        <f t="shared" si="5"/>
        <v>10歳以下 女子 0 自由形 タイム決勝</v>
      </c>
      <c r="M173">
        <f>IFERROR(VLOOKUP(J173,色々!M:P,4,0),"")</f>
        <v>1</v>
      </c>
      <c r="N173">
        <f>IFERROR(記録__2[[#This Row],[競技番号]],"")</f>
        <v>13</v>
      </c>
      <c r="O173">
        <f>IFERROR(記録__2[[#This Row],[選手番号]],"")</f>
        <v>646</v>
      </c>
    </row>
    <row r="174" spans="1:15" x14ac:dyDescent="0.2">
      <c r="A174">
        <f>IFERROR(VLOOKUP(N174,プログラム!B:C,2,0),"")</f>
        <v>13</v>
      </c>
      <c r="B174" t="str">
        <f t="shared" si="4"/>
        <v/>
      </c>
      <c r="C174" t="str">
        <f>IFERROR(VLOOKUP(B174,チーム番号!E:F,2,0),"")</f>
        <v/>
      </c>
      <c r="D174">
        <f>IFERROR(VLOOKUP(N174,プログラム!B:C,2,0),"")</f>
        <v>13</v>
      </c>
      <c r="E174">
        <f>IFERROR(記録__2[[#This Row],[組]],"")</f>
        <v>3</v>
      </c>
      <c r="F174">
        <f>IFERROR(記録__2[[#This Row],[水路]],"")</f>
        <v>5</v>
      </c>
      <c r="G174" t="str">
        <f>IFERROR(VLOOKUP(D174,プログラムデータ!A:N,12,0),"")</f>
        <v>10歳以下</v>
      </c>
      <c r="H174" t="str">
        <f>IFERROR(VLOOKUP(D174,プログラムデータ!A:N,13,0),"")</f>
        <v>女子</v>
      </c>
      <c r="I174">
        <f>IFERROR(VLOOKUP(D174,プログラムデータ!A:N,11,0),"")</f>
        <v>0</v>
      </c>
      <c r="J174" t="str">
        <f>IFERROR(VLOOKUP(D174,プログラムデータ!A:N,10,0),"")</f>
        <v>自由形</v>
      </c>
      <c r="K174" t="str">
        <f>IFERROR(VLOOKUP(D174,プログラムデータ!A:N,14,0),"")</f>
        <v>タイム決勝</v>
      </c>
      <c r="L174" t="str">
        <f t="shared" si="5"/>
        <v>10歳以下 女子 0 自由形 タイム決勝</v>
      </c>
      <c r="M174">
        <f>IFERROR(VLOOKUP(J174,色々!M:P,4,0),"")</f>
        <v>1</v>
      </c>
      <c r="N174">
        <f>IFERROR(記録__2[[#This Row],[競技番号]],"")</f>
        <v>13</v>
      </c>
      <c r="O174">
        <f>IFERROR(記録__2[[#This Row],[選手番号]],"")</f>
        <v>581</v>
      </c>
    </row>
    <row r="175" spans="1:15" x14ac:dyDescent="0.2">
      <c r="A175">
        <f>IFERROR(VLOOKUP(N175,プログラム!B:C,2,0),"")</f>
        <v>13</v>
      </c>
      <c r="B175" t="str">
        <f t="shared" si="4"/>
        <v/>
      </c>
      <c r="C175" t="str">
        <f>IFERROR(VLOOKUP(B175,チーム番号!E:F,2,0),"")</f>
        <v/>
      </c>
      <c r="D175">
        <f>IFERROR(VLOOKUP(N175,プログラム!B:C,2,0),"")</f>
        <v>13</v>
      </c>
      <c r="E175">
        <f>IFERROR(記録__2[[#This Row],[組]],"")</f>
        <v>3</v>
      </c>
      <c r="F175">
        <f>IFERROR(記録__2[[#This Row],[水路]],"")</f>
        <v>6</v>
      </c>
      <c r="G175" t="str">
        <f>IFERROR(VLOOKUP(D175,プログラムデータ!A:N,12,0),"")</f>
        <v>10歳以下</v>
      </c>
      <c r="H175" t="str">
        <f>IFERROR(VLOOKUP(D175,プログラムデータ!A:N,13,0),"")</f>
        <v>女子</v>
      </c>
      <c r="I175">
        <f>IFERROR(VLOOKUP(D175,プログラムデータ!A:N,11,0),"")</f>
        <v>0</v>
      </c>
      <c r="J175" t="str">
        <f>IFERROR(VLOOKUP(D175,プログラムデータ!A:N,10,0),"")</f>
        <v>自由形</v>
      </c>
      <c r="K175" t="str">
        <f>IFERROR(VLOOKUP(D175,プログラムデータ!A:N,14,0),"")</f>
        <v>タイム決勝</v>
      </c>
      <c r="L175" t="str">
        <f t="shared" si="5"/>
        <v>10歳以下 女子 0 自由形 タイム決勝</v>
      </c>
      <c r="M175">
        <f>IFERROR(VLOOKUP(J175,色々!M:P,4,0),"")</f>
        <v>1</v>
      </c>
      <c r="N175">
        <f>IFERROR(記録__2[[#This Row],[競技番号]],"")</f>
        <v>13</v>
      </c>
      <c r="O175">
        <f>IFERROR(記録__2[[#This Row],[選手番号]],"")</f>
        <v>249</v>
      </c>
    </row>
    <row r="176" spans="1:15" x14ac:dyDescent="0.2">
      <c r="A176">
        <f>IFERROR(VLOOKUP(N176,プログラム!B:C,2,0),"")</f>
        <v>13</v>
      </c>
      <c r="B176" t="str">
        <f t="shared" si="4"/>
        <v/>
      </c>
      <c r="C176" t="str">
        <f>IFERROR(VLOOKUP(B176,チーム番号!E:F,2,0),"")</f>
        <v/>
      </c>
      <c r="D176">
        <f>IFERROR(VLOOKUP(N176,プログラム!B:C,2,0),"")</f>
        <v>13</v>
      </c>
      <c r="E176">
        <f>IFERROR(記録__2[[#This Row],[組]],"")</f>
        <v>3</v>
      </c>
      <c r="F176">
        <f>IFERROR(記録__2[[#This Row],[水路]],"")</f>
        <v>7</v>
      </c>
      <c r="G176" t="str">
        <f>IFERROR(VLOOKUP(D176,プログラムデータ!A:N,12,0),"")</f>
        <v>10歳以下</v>
      </c>
      <c r="H176" t="str">
        <f>IFERROR(VLOOKUP(D176,プログラムデータ!A:N,13,0),"")</f>
        <v>女子</v>
      </c>
      <c r="I176">
        <f>IFERROR(VLOOKUP(D176,プログラムデータ!A:N,11,0),"")</f>
        <v>0</v>
      </c>
      <c r="J176" t="str">
        <f>IFERROR(VLOOKUP(D176,プログラムデータ!A:N,10,0),"")</f>
        <v>自由形</v>
      </c>
      <c r="K176" t="str">
        <f>IFERROR(VLOOKUP(D176,プログラムデータ!A:N,14,0),"")</f>
        <v>タイム決勝</v>
      </c>
      <c r="L176" t="str">
        <f t="shared" si="5"/>
        <v>10歳以下 女子 0 自由形 タイム決勝</v>
      </c>
      <c r="M176">
        <f>IFERROR(VLOOKUP(J176,色々!M:P,4,0),"")</f>
        <v>1</v>
      </c>
      <c r="N176">
        <f>IFERROR(記録__2[[#This Row],[競技番号]],"")</f>
        <v>13</v>
      </c>
      <c r="O176">
        <f>IFERROR(記録__2[[#This Row],[選手番号]],"")</f>
        <v>121</v>
      </c>
    </row>
    <row r="177" spans="1:15" x14ac:dyDescent="0.2">
      <c r="A177">
        <f>IFERROR(VLOOKUP(N177,プログラム!B:C,2,0),"")</f>
        <v>13</v>
      </c>
      <c r="B177" t="str">
        <f t="shared" si="4"/>
        <v/>
      </c>
      <c r="C177" t="str">
        <f>IFERROR(VLOOKUP(B177,チーム番号!E:F,2,0),"")</f>
        <v/>
      </c>
      <c r="D177">
        <f>IFERROR(VLOOKUP(N177,プログラム!B:C,2,0),"")</f>
        <v>13</v>
      </c>
      <c r="E177">
        <f>IFERROR(記録__2[[#This Row],[組]],"")</f>
        <v>3</v>
      </c>
      <c r="F177">
        <f>IFERROR(記録__2[[#This Row],[水路]],"")</f>
        <v>8</v>
      </c>
      <c r="G177" t="str">
        <f>IFERROR(VLOOKUP(D177,プログラムデータ!A:N,12,0),"")</f>
        <v>10歳以下</v>
      </c>
      <c r="H177" t="str">
        <f>IFERROR(VLOOKUP(D177,プログラムデータ!A:N,13,0),"")</f>
        <v>女子</v>
      </c>
      <c r="I177">
        <f>IFERROR(VLOOKUP(D177,プログラムデータ!A:N,11,0),"")</f>
        <v>0</v>
      </c>
      <c r="J177" t="str">
        <f>IFERROR(VLOOKUP(D177,プログラムデータ!A:N,10,0),"")</f>
        <v>自由形</v>
      </c>
      <c r="K177" t="str">
        <f>IFERROR(VLOOKUP(D177,プログラムデータ!A:N,14,0),"")</f>
        <v>タイム決勝</v>
      </c>
      <c r="L177" t="str">
        <f t="shared" si="5"/>
        <v>10歳以下 女子 0 自由形 タイム決勝</v>
      </c>
      <c r="M177">
        <f>IFERROR(VLOOKUP(J177,色々!M:P,4,0),"")</f>
        <v>1</v>
      </c>
      <c r="N177">
        <f>IFERROR(記録__2[[#This Row],[競技番号]],"")</f>
        <v>13</v>
      </c>
      <c r="O177">
        <f>IFERROR(記録__2[[#This Row],[選手番号]],"")</f>
        <v>661</v>
      </c>
    </row>
    <row r="178" spans="1:15" x14ac:dyDescent="0.2">
      <c r="A178">
        <f>IFERROR(VLOOKUP(N178,プログラム!B:C,2,0),"")</f>
        <v>13</v>
      </c>
      <c r="B178" t="str">
        <f t="shared" si="4"/>
        <v/>
      </c>
      <c r="C178" t="str">
        <f>IFERROR(VLOOKUP(B178,チーム番号!E:F,2,0),"")</f>
        <v/>
      </c>
      <c r="D178">
        <f>IFERROR(VLOOKUP(N178,プログラム!B:C,2,0),"")</f>
        <v>13</v>
      </c>
      <c r="E178">
        <f>IFERROR(記録__2[[#This Row],[組]],"")</f>
        <v>4</v>
      </c>
      <c r="F178">
        <f>IFERROR(記録__2[[#This Row],[水路]],"")</f>
        <v>1</v>
      </c>
      <c r="G178" t="str">
        <f>IFERROR(VLOOKUP(D178,プログラムデータ!A:N,12,0),"")</f>
        <v>10歳以下</v>
      </c>
      <c r="H178" t="str">
        <f>IFERROR(VLOOKUP(D178,プログラムデータ!A:N,13,0),"")</f>
        <v>女子</v>
      </c>
      <c r="I178">
        <f>IFERROR(VLOOKUP(D178,プログラムデータ!A:N,11,0),"")</f>
        <v>0</v>
      </c>
      <c r="J178" t="str">
        <f>IFERROR(VLOOKUP(D178,プログラムデータ!A:N,10,0),"")</f>
        <v>自由形</v>
      </c>
      <c r="K178" t="str">
        <f>IFERROR(VLOOKUP(D178,プログラムデータ!A:N,14,0),"")</f>
        <v>タイム決勝</v>
      </c>
      <c r="L178" t="str">
        <f t="shared" si="5"/>
        <v>10歳以下 女子 0 自由形 タイム決勝</v>
      </c>
      <c r="M178">
        <f>IFERROR(VLOOKUP(J178,色々!M:P,4,0),"")</f>
        <v>1</v>
      </c>
      <c r="N178">
        <f>IFERROR(記録__2[[#This Row],[競技番号]],"")</f>
        <v>13</v>
      </c>
      <c r="O178">
        <f>IFERROR(記録__2[[#This Row],[選手番号]],"")</f>
        <v>118</v>
      </c>
    </row>
    <row r="179" spans="1:15" x14ac:dyDescent="0.2">
      <c r="A179">
        <f>IFERROR(VLOOKUP(N179,プログラム!B:C,2,0),"")</f>
        <v>13</v>
      </c>
      <c r="B179" t="str">
        <f t="shared" si="4"/>
        <v/>
      </c>
      <c r="C179" t="str">
        <f>IFERROR(VLOOKUP(B179,チーム番号!E:F,2,0),"")</f>
        <v/>
      </c>
      <c r="D179">
        <f>IFERROR(VLOOKUP(N179,プログラム!B:C,2,0),"")</f>
        <v>13</v>
      </c>
      <c r="E179">
        <f>IFERROR(記録__2[[#This Row],[組]],"")</f>
        <v>4</v>
      </c>
      <c r="F179">
        <f>IFERROR(記録__2[[#This Row],[水路]],"")</f>
        <v>2</v>
      </c>
      <c r="G179" t="str">
        <f>IFERROR(VLOOKUP(D179,プログラムデータ!A:N,12,0),"")</f>
        <v>10歳以下</v>
      </c>
      <c r="H179" t="str">
        <f>IFERROR(VLOOKUP(D179,プログラムデータ!A:N,13,0),"")</f>
        <v>女子</v>
      </c>
      <c r="I179">
        <f>IFERROR(VLOOKUP(D179,プログラムデータ!A:N,11,0),"")</f>
        <v>0</v>
      </c>
      <c r="J179" t="str">
        <f>IFERROR(VLOOKUP(D179,プログラムデータ!A:N,10,0),"")</f>
        <v>自由形</v>
      </c>
      <c r="K179" t="str">
        <f>IFERROR(VLOOKUP(D179,プログラムデータ!A:N,14,0),"")</f>
        <v>タイム決勝</v>
      </c>
      <c r="L179" t="str">
        <f t="shared" si="5"/>
        <v>10歳以下 女子 0 自由形 タイム決勝</v>
      </c>
      <c r="M179">
        <f>IFERROR(VLOOKUP(J179,色々!M:P,4,0),"")</f>
        <v>1</v>
      </c>
      <c r="N179">
        <f>IFERROR(記録__2[[#This Row],[競技番号]],"")</f>
        <v>13</v>
      </c>
      <c r="O179">
        <f>IFERROR(記録__2[[#This Row],[選手番号]],"")</f>
        <v>629</v>
      </c>
    </row>
    <row r="180" spans="1:15" x14ac:dyDescent="0.2">
      <c r="A180">
        <f>IFERROR(VLOOKUP(N180,プログラム!B:C,2,0),"")</f>
        <v>13</v>
      </c>
      <c r="B180" t="str">
        <f t="shared" si="4"/>
        <v/>
      </c>
      <c r="C180" t="str">
        <f>IFERROR(VLOOKUP(B180,チーム番号!E:F,2,0),"")</f>
        <v/>
      </c>
      <c r="D180">
        <f>IFERROR(VLOOKUP(N180,プログラム!B:C,2,0),"")</f>
        <v>13</v>
      </c>
      <c r="E180">
        <f>IFERROR(記録__2[[#This Row],[組]],"")</f>
        <v>4</v>
      </c>
      <c r="F180">
        <f>IFERROR(記録__2[[#This Row],[水路]],"")</f>
        <v>3</v>
      </c>
      <c r="G180" t="str">
        <f>IFERROR(VLOOKUP(D180,プログラムデータ!A:N,12,0),"")</f>
        <v>10歳以下</v>
      </c>
      <c r="H180" t="str">
        <f>IFERROR(VLOOKUP(D180,プログラムデータ!A:N,13,0),"")</f>
        <v>女子</v>
      </c>
      <c r="I180">
        <f>IFERROR(VLOOKUP(D180,プログラムデータ!A:N,11,0),"")</f>
        <v>0</v>
      </c>
      <c r="J180" t="str">
        <f>IFERROR(VLOOKUP(D180,プログラムデータ!A:N,10,0),"")</f>
        <v>自由形</v>
      </c>
      <c r="K180" t="str">
        <f>IFERROR(VLOOKUP(D180,プログラムデータ!A:N,14,0),"")</f>
        <v>タイム決勝</v>
      </c>
      <c r="L180" t="str">
        <f t="shared" si="5"/>
        <v>10歳以下 女子 0 自由形 タイム決勝</v>
      </c>
      <c r="M180">
        <f>IFERROR(VLOOKUP(J180,色々!M:P,4,0),"")</f>
        <v>1</v>
      </c>
      <c r="N180">
        <f>IFERROR(記録__2[[#This Row],[競技番号]],"")</f>
        <v>13</v>
      </c>
      <c r="O180">
        <f>IFERROR(記録__2[[#This Row],[選手番号]],"")</f>
        <v>198</v>
      </c>
    </row>
    <row r="181" spans="1:15" x14ac:dyDescent="0.2">
      <c r="A181">
        <f>IFERROR(VLOOKUP(N181,プログラム!B:C,2,0),"")</f>
        <v>13</v>
      </c>
      <c r="B181" t="str">
        <f t="shared" si="4"/>
        <v/>
      </c>
      <c r="C181" t="str">
        <f>IFERROR(VLOOKUP(B181,チーム番号!E:F,2,0),"")</f>
        <v/>
      </c>
      <c r="D181">
        <f>IFERROR(VLOOKUP(N181,プログラム!B:C,2,0),"")</f>
        <v>13</v>
      </c>
      <c r="E181">
        <f>IFERROR(記録__2[[#This Row],[組]],"")</f>
        <v>4</v>
      </c>
      <c r="F181">
        <f>IFERROR(記録__2[[#This Row],[水路]],"")</f>
        <v>4</v>
      </c>
      <c r="G181" t="str">
        <f>IFERROR(VLOOKUP(D181,プログラムデータ!A:N,12,0),"")</f>
        <v>10歳以下</v>
      </c>
      <c r="H181" t="str">
        <f>IFERROR(VLOOKUP(D181,プログラムデータ!A:N,13,0),"")</f>
        <v>女子</v>
      </c>
      <c r="I181">
        <f>IFERROR(VLOOKUP(D181,プログラムデータ!A:N,11,0),"")</f>
        <v>0</v>
      </c>
      <c r="J181" t="str">
        <f>IFERROR(VLOOKUP(D181,プログラムデータ!A:N,10,0),"")</f>
        <v>自由形</v>
      </c>
      <c r="K181" t="str">
        <f>IFERROR(VLOOKUP(D181,プログラムデータ!A:N,14,0),"")</f>
        <v>タイム決勝</v>
      </c>
      <c r="L181" t="str">
        <f t="shared" si="5"/>
        <v>10歳以下 女子 0 自由形 タイム決勝</v>
      </c>
      <c r="M181">
        <f>IFERROR(VLOOKUP(J181,色々!M:P,4,0),"")</f>
        <v>1</v>
      </c>
      <c r="N181">
        <f>IFERROR(記録__2[[#This Row],[競技番号]],"")</f>
        <v>13</v>
      </c>
      <c r="O181">
        <f>IFERROR(記録__2[[#This Row],[選手番号]],"")</f>
        <v>389</v>
      </c>
    </row>
    <row r="182" spans="1:15" x14ac:dyDescent="0.2">
      <c r="A182">
        <f>IFERROR(VLOOKUP(N182,プログラム!B:C,2,0),"")</f>
        <v>13</v>
      </c>
      <c r="B182" t="str">
        <f t="shared" si="4"/>
        <v/>
      </c>
      <c r="C182" t="str">
        <f>IFERROR(VLOOKUP(B182,チーム番号!E:F,2,0),"")</f>
        <v/>
      </c>
      <c r="D182">
        <f>IFERROR(VLOOKUP(N182,プログラム!B:C,2,0),"")</f>
        <v>13</v>
      </c>
      <c r="E182">
        <f>IFERROR(記録__2[[#This Row],[組]],"")</f>
        <v>4</v>
      </c>
      <c r="F182">
        <f>IFERROR(記録__2[[#This Row],[水路]],"")</f>
        <v>5</v>
      </c>
      <c r="G182" t="str">
        <f>IFERROR(VLOOKUP(D182,プログラムデータ!A:N,12,0),"")</f>
        <v>10歳以下</v>
      </c>
      <c r="H182" t="str">
        <f>IFERROR(VLOOKUP(D182,プログラムデータ!A:N,13,0),"")</f>
        <v>女子</v>
      </c>
      <c r="I182">
        <f>IFERROR(VLOOKUP(D182,プログラムデータ!A:N,11,0),"")</f>
        <v>0</v>
      </c>
      <c r="J182" t="str">
        <f>IFERROR(VLOOKUP(D182,プログラムデータ!A:N,10,0),"")</f>
        <v>自由形</v>
      </c>
      <c r="K182" t="str">
        <f>IFERROR(VLOOKUP(D182,プログラムデータ!A:N,14,0),"")</f>
        <v>タイム決勝</v>
      </c>
      <c r="L182" t="str">
        <f t="shared" si="5"/>
        <v>10歳以下 女子 0 自由形 タイム決勝</v>
      </c>
      <c r="M182">
        <f>IFERROR(VLOOKUP(J182,色々!M:P,4,0),"")</f>
        <v>1</v>
      </c>
      <c r="N182">
        <f>IFERROR(記録__2[[#This Row],[競技番号]],"")</f>
        <v>13</v>
      </c>
      <c r="O182">
        <f>IFERROR(記録__2[[#This Row],[選手番号]],"")</f>
        <v>483</v>
      </c>
    </row>
    <row r="183" spans="1:15" x14ac:dyDescent="0.2">
      <c r="A183">
        <f>IFERROR(VLOOKUP(N183,プログラム!B:C,2,0),"")</f>
        <v>13</v>
      </c>
      <c r="B183" t="str">
        <f t="shared" si="4"/>
        <v/>
      </c>
      <c r="C183" t="str">
        <f>IFERROR(VLOOKUP(B183,チーム番号!E:F,2,0),"")</f>
        <v/>
      </c>
      <c r="D183">
        <f>IFERROR(VLOOKUP(N183,プログラム!B:C,2,0),"")</f>
        <v>13</v>
      </c>
      <c r="E183">
        <f>IFERROR(記録__2[[#This Row],[組]],"")</f>
        <v>4</v>
      </c>
      <c r="F183">
        <f>IFERROR(記録__2[[#This Row],[水路]],"")</f>
        <v>6</v>
      </c>
      <c r="G183" t="str">
        <f>IFERROR(VLOOKUP(D183,プログラムデータ!A:N,12,0),"")</f>
        <v>10歳以下</v>
      </c>
      <c r="H183" t="str">
        <f>IFERROR(VLOOKUP(D183,プログラムデータ!A:N,13,0),"")</f>
        <v>女子</v>
      </c>
      <c r="I183">
        <f>IFERROR(VLOOKUP(D183,プログラムデータ!A:N,11,0),"")</f>
        <v>0</v>
      </c>
      <c r="J183" t="str">
        <f>IFERROR(VLOOKUP(D183,プログラムデータ!A:N,10,0),"")</f>
        <v>自由形</v>
      </c>
      <c r="K183" t="str">
        <f>IFERROR(VLOOKUP(D183,プログラムデータ!A:N,14,0),"")</f>
        <v>タイム決勝</v>
      </c>
      <c r="L183" t="str">
        <f t="shared" si="5"/>
        <v>10歳以下 女子 0 自由形 タイム決勝</v>
      </c>
      <c r="M183">
        <f>IFERROR(VLOOKUP(J183,色々!M:P,4,0),"")</f>
        <v>1</v>
      </c>
      <c r="N183">
        <f>IFERROR(記録__2[[#This Row],[競技番号]],"")</f>
        <v>13</v>
      </c>
      <c r="O183">
        <f>IFERROR(記録__2[[#This Row],[選手番号]],"")</f>
        <v>681</v>
      </c>
    </row>
    <row r="184" spans="1:15" x14ac:dyDescent="0.2">
      <c r="A184">
        <f>IFERROR(VLOOKUP(N184,プログラム!B:C,2,0),"")</f>
        <v>13</v>
      </c>
      <c r="B184" t="str">
        <f t="shared" si="4"/>
        <v/>
      </c>
      <c r="C184" t="str">
        <f>IFERROR(VLOOKUP(B184,チーム番号!E:F,2,0),"")</f>
        <v/>
      </c>
      <c r="D184">
        <f>IFERROR(VLOOKUP(N184,プログラム!B:C,2,0),"")</f>
        <v>13</v>
      </c>
      <c r="E184">
        <f>IFERROR(記録__2[[#This Row],[組]],"")</f>
        <v>4</v>
      </c>
      <c r="F184">
        <f>IFERROR(記録__2[[#This Row],[水路]],"")</f>
        <v>7</v>
      </c>
      <c r="G184" t="str">
        <f>IFERROR(VLOOKUP(D184,プログラムデータ!A:N,12,0),"")</f>
        <v>10歳以下</v>
      </c>
      <c r="H184" t="str">
        <f>IFERROR(VLOOKUP(D184,プログラムデータ!A:N,13,0),"")</f>
        <v>女子</v>
      </c>
      <c r="I184">
        <f>IFERROR(VLOOKUP(D184,プログラムデータ!A:N,11,0),"")</f>
        <v>0</v>
      </c>
      <c r="J184" t="str">
        <f>IFERROR(VLOOKUP(D184,プログラムデータ!A:N,10,0),"")</f>
        <v>自由形</v>
      </c>
      <c r="K184" t="str">
        <f>IFERROR(VLOOKUP(D184,プログラムデータ!A:N,14,0),"")</f>
        <v>タイム決勝</v>
      </c>
      <c r="L184" t="str">
        <f t="shared" si="5"/>
        <v>10歳以下 女子 0 自由形 タイム決勝</v>
      </c>
      <c r="M184">
        <f>IFERROR(VLOOKUP(J184,色々!M:P,4,0),"")</f>
        <v>1</v>
      </c>
      <c r="N184">
        <f>IFERROR(記録__2[[#This Row],[競技番号]],"")</f>
        <v>13</v>
      </c>
      <c r="O184">
        <f>IFERROR(記録__2[[#This Row],[選手番号]],"")</f>
        <v>124</v>
      </c>
    </row>
    <row r="185" spans="1:15" x14ac:dyDescent="0.2">
      <c r="A185">
        <f>IFERROR(VLOOKUP(N185,プログラム!B:C,2,0),"")</f>
        <v>13</v>
      </c>
      <c r="B185" t="str">
        <f t="shared" si="4"/>
        <v/>
      </c>
      <c r="C185" t="str">
        <f>IFERROR(VLOOKUP(B185,チーム番号!E:F,2,0),"")</f>
        <v/>
      </c>
      <c r="D185">
        <f>IFERROR(VLOOKUP(N185,プログラム!B:C,2,0),"")</f>
        <v>13</v>
      </c>
      <c r="E185">
        <f>IFERROR(記録__2[[#This Row],[組]],"")</f>
        <v>4</v>
      </c>
      <c r="F185">
        <f>IFERROR(記録__2[[#This Row],[水路]],"")</f>
        <v>8</v>
      </c>
      <c r="G185" t="str">
        <f>IFERROR(VLOOKUP(D185,プログラムデータ!A:N,12,0),"")</f>
        <v>10歳以下</v>
      </c>
      <c r="H185" t="str">
        <f>IFERROR(VLOOKUP(D185,プログラムデータ!A:N,13,0),"")</f>
        <v>女子</v>
      </c>
      <c r="I185">
        <f>IFERROR(VLOOKUP(D185,プログラムデータ!A:N,11,0),"")</f>
        <v>0</v>
      </c>
      <c r="J185" t="str">
        <f>IFERROR(VLOOKUP(D185,プログラムデータ!A:N,10,0),"")</f>
        <v>自由形</v>
      </c>
      <c r="K185" t="str">
        <f>IFERROR(VLOOKUP(D185,プログラムデータ!A:N,14,0),"")</f>
        <v>タイム決勝</v>
      </c>
      <c r="L185" t="str">
        <f t="shared" si="5"/>
        <v>10歳以下 女子 0 自由形 タイム決勝</v>
      </c>
      <c r="M185">
        <f>IFERROR(VLOOKUP(J185,色々!M:P,4,0),"")</f>
        <v>1</v>
      </c>
      <c r="N185">
        <f>IFERROR(記録__2[[#This Row],[競技番号]],"")</f>
        <v>13</v>
      </c>
      <c r="O185">
        <f>IFERROR(記録__2[[#This Row],[選手番号]],"")</f>
        <v>126</v>
      </c>
    </row>
    <row r="186" spans="1:15" x14ac:dyDescent="0.2">
      <c r="A186">
        <f>IFERROR(VLOOKUP(N186,プログラム!B:C,2,0),"")</f>
        <v>13</v>
      </c>
      <c r="B186" t="str">
        <f t="shared" si="4"/>
        <v/>
      </c>
      <c r="C186" t="str">
        <f>IFERROR(VLOOKUP(B186,チーム番号!E:F,2,0),"")</f>
        <v/>
      </c>
      <c r="D186">
        <f>IFERROR(VLOOKUP(N186,プログラム!B:C,2,0),"")</f>
        <v>13</v>
      </c>
      <c r="E186">
        <f>IFERROR(記録__2[[#This Row],[組]],"")</f>
        <v>5</v>
      </c>
      <c r="F186">
        <f>IFERROR(記録__2[[#This Row],[水路]],"")</f>
        <v>1</v>
      </c>
      <c r="G186" t="str">
        <f>IFERROR(VLOOKUP(D186,プログラムデータ!A:N,12,0),"")</f>
        <v>10歳以下</v>
      </c>
      <c r="H186" t="str">
        <f>IFERROR(VLOOKUP(D186,プログラムデータ!A:N,13,0),"")</f>
        <v>女子</v>
      </c>
      <c r="I186">
        <f>IFERROR(VLOOKUP(D186,プログラムデータ!A:N,11,0),"")</f>
        <v>0</v>
      </c>
      <c r="J186" t="str">
        <f>IFERROR(VLOOKUP(D186,プログラムデータ!A:N,10,0),"")</f>
        <v>自由形</v>
      </c>
      <c r="K186" t="str">
        <f>IFERROR(VLOOKUP(D186,プログラムデータ!A:N,14,0),"")</f>
        <v>タイム決勝</v>
      </c>
      <c r="L186" t="str">
        <f t="shared" si="5"/>
        <v>10歳以下 女子 0 自由形 タイム決勝</v>
      </c>
      <c r="M186">
        <f>IFERROR(VLOOKUP(J186,色々!M:P,4,0),"")</f>
        <v>1</v>
      </c>
      <c r="N186">
        <f>IFERROR(記録__2[[#This Row],[競技番号]],"")</f>
        <v>13</v>
      </c>
      <c r="O186">
        <f>IFERROR(記録__2[[#This Row],[選手番号]],"")</f>
        <v>426</v>
      </c>
    </row>
    <row r="187" spans="1:15" x14ac:dyDescent="0.2">
      <c r="A187">
        <f>IFERROR(VLOOKUP(N187,プログラム!B:C,2,0),"")</f>
        <v>13</v>
      </c>
      <c r="B187" t="str">
        <f t="shared" si="4"/>
        <v/>
      </c>
      <c r="C187" t="str">
        <f>IFERROR(VLOOKUP(B187,チーム番号!E:F,2,0),"")</f>
        <v/>
      </c>
      <c r="D187">
        <f>IFERROR(VLOOKUP(N187,プログラム!B:C,2,0),"")</f>
        <v>13</v>
      </c>
      <c r="E187">
        <f>IFERROR(記録__2[[#This Row],[組]],"")</f>
        <v>5</v>
      </c>
      <c r="F187">
        <f>IFERROR(記録__2[[#This Row],[水路]],"")</f>
        <v>2</v>
      </c>
      <c r="G187" t="str">
        <f>IFERROR(VLOOKUP(D187,プログラムデータ!A:N,12,0),"")</f>
        <v>10歳以下</v>
      </c>
      <c r="H187" t="str">
        <f>IFERROR(VLOOKUP(D187,プログラムデータ!A:N,13,0),"")</f>
        <v>女子</v>
      </c>
      <c r="I187">
        <f>IFERROR(VLOOKUP(D187,プログラムデータ!A:N,11,0),"")</f>
        <v>0</v>
      </c>
      <c r="J187" t="str">
        <f>IFERROR(VLOOKUP(D187,プログラムデータ!A:N,10,0),"")</f>
        <v>自由形</v>
      </c>
      <c r="K187" t="str">
        <f>IFERROR(VLOOKUP(D187,プログラムデータ!A:N,14,0),"")</f>
        <v>タイム決勝</v>
      </c>
      <c r="L187" t="str">
        <f t="shared" si="5"/>
        <v>10歳以下 女子 0 自由形 タイム決勝</v>
      </c>
      <c r="M187">
        <f>IFERROR(VLOOKUP(J187,色々!M:P,4,0),"")</f>
        <v>1</v>
      </c>
      <c r="N187">
        <f>IFERROR(記録__2[[#This Row],[競技番号]],"")</f>
        <v>13</v>
      </c>
      <c r="O187">
        <f>IFERROR(記録__2[[#This Row],[選手番号]],"")</f>
        <v>273</v>
      </c>
    </row>
    <row r="188" spans="1:15" x14ac:dyDescent="0.2">
      <c r="A188">
        <f>IFERROR(VLOOKUP(N188,プログラム!B:C,2,0),"")</f>
        <v>13</v>
      </c>
      <c r="B188" t="str">
        <f t="shared" si="4"/>
        <v/>
      </c>
      <c r="C188" t="str">
        <f>IFERROR(VLOOKUP(B188,チーム番号!E:F,2,0),"")</f>
        <v/>
      </c>
      <c r="D188">
        <f>IFERROR(VLOOKUP(N188,プログラム!B:C,2,0),"")</f>
        <v>13</v>
      </c>
      <c r="E188">
        <f>IFERROR(記録__2[[#This Row],[組]],"")</f>
        <v>5</v>
      </c>
      <c r="F188">
        <f>IFERROR(記録__2[[#This Row],[水路]],"")</f>
        <v>3</v>
      </c>
      <c r="G188" t="str">
        <f>IFERROR(VLOOKUP(D188,プログラムデータ!A:N,12,0),"")</f>
        <v>10歳以下</v>
      </c>
      <c r="H188" t="str">
        <f>IFERROR(VLOOKUP(D188,プログラムデータ!A:N,13,0),"")</f>
        <v>女子</v>
      </c>
      <c r="I188">
        <f>IFERROR(VLOOKUP(D188,プログラムデータ!A:N,11,0),"")</f>
        <v>0</v>
      </c>
      <c r="J188" t="str">
        <f>IFERROR(VLOOKUP(D188,プログラムデータ!A:N,10,0),"")</f>
        <v>自由形</v>
      </c>
      <c r="K188" t="str">
        <f>IFERROR(VLOOKUP(D188,プログラムデータ!A:N,14,0),"")</f>
        <v>タイム決勝</v>
      </c>
      <c r="L188" t="str">
        <f t="shared" si="5"/>
        <v>10歳以下 女子 0 自由形 タイム決勝</v>
      </c>
      <c r="M188">
        <f>IFERROR(VLOOKUP(J188,色々!M:P,4,0),"")</f>
        <v>1</v>
      </c>
      <c r="N188">
        <f>IFERROR(記録__2[[#This Row],[競技番号]],"")</f>
        <v>13</v>
      </c>
      <c r="O188">
        <f>IFERROR(記録__2[[#This Row],[選手番号]],"")</f>
        <v>425</v>
      </c>
    </row>
    <row r="189" spans="1:15" x14ac:dyDescent="0.2">
      <c r="A189">
        <f>IFERROR(VLOOKUP(N189,プログラム!B:C,2,0),"")</f>
        <v>13</v>
      </c>
      <c r="B189" t="str">
        <f t="shared" si="4"/>
        <v/>
      </c>
      <c r="C189" t="str">
        <f>IFERROR(VLOOKUP(B189,チーム番号!E:F,2,0),"")</f>
        <v/>
      </c>
      <c r="D189">
        <f>IFERROR(VLOOKUP(N189,プログラム!B:C,2,0),"")</f>
        <v>13</v>
      </c>
      <c r="E189">
        <f>IFERROR(記録__2[[#This Row],[組]],"")</f>
        <v>5</v>
      </c>
      <c r="F189">
        <f>IFERROR(記録__2[[#This Row],[水路]],"")</f>
        <v>4</v>
      </c>
      <c r="G189" t="str">
        <f>IFERROR(VLOOKUP(D189,プログラムデータ!A:N,12,0),"")</f>
        <v>10歳以下</v>
      </c>
      <c r="H189" t="str">
        <f>IFERROR(VLOOKUP(D189,プログラムデータ!A:N,13,0),"")</f>
        <v>女子</v>
      </c>
      <c r="I189">
        <f>IFERROR(VLOOKUP(D189,プログラムデータ!A:N,11,0),"")</f>
        <v>0</v>
      </c>
      <c r="J189" t="str">
        <f>IFERROR(VLOOKUP(D189,プログラムデータ!A:N,10,0),"")</f>
        <v>自由形</v>
      </c>
      <c r="K189" t="str">
        <f>IFERROR(VLOOKUP(D189,プログラムデータ!A:N,14,0),"")</f>
        <v>タイム決勝</v>
      </c>
      <c r="L189" t="str">
        <f t="shared" si="5"/>
        <v>10歳以下 女子 0 自由形 タイム決勝</v>
      </c>
      <c r="M189">
        <f>IFERROR(VLOOKUP(J189,色々!M:P,4,0),"")</f>
        <v>1</v>
      </c>
      <c r="N189">
        <f>IFERROR(記録__2[[#This Row],[競技番号]],"")</f>
        <v>13</v>
      </c>
      <c r="O189">
        <f>IFERROR(記録__2[[#This Row],[選手番号]],"")</f>
        <v>387</v>
      </c>
    </row>
    <row r="190" spans="1:15" x14ac:dyDescent="0.2">
      <c r="A190">
        <f>IFERROR(VLOOKUP(N190,プログラム!B:C,2,0),"")</f>
        <v>13</v>
      </c>
      <c r="B190" t="str">
        <f t="shared" si="4"/>
        <v/>
      </c>
      <c r="C190" t="str">
        <f>IFERROR(VLOOKUP(B190,チーム番号!E:F,2,0),"")</f>
        <v/>
      </c>
      <c r="D190">
        <f>IFERROR(VLOOKUP(N190,プログラム!B:C,2,0),"")</f>
        <v>13</v>
      </c>
      <c r="E190">
        <f>IFERROR(記録__2[[#This Row],[組]],"")</f>
        <v>5</v>
      </c>
      <c r="F190">
        <f>IFERROR(記録__2[[#This Row],[水路]],"")</f>
        <v>5</v>
      </c>
      <c r="G190" t="str">
        <f>IFERROR(VLOOKUP(D190,プログラムデータ!A:N,12,0),"")</f>
        <v>10歳以下</v>
      </c>
      <c r="H190" t="str">
        <f>IFERROR(VLOOKUP(D190,プログラムデータ!A:N,13,0),"")</f>
        <v>女子</v>
      </c>
      <c r="I190">
        <f>IFERROR(VLOOKUP(D190,プログラムデータ!A:N,11,0),"")</f>
        <v>0</v>
      </c>
      <c r="J190" t="str">
        <f>IFERROR(VLOOKUP(D190,プログラムデータ!A:N,10,0),"")</f>
        <v>自由形</v>
      </c>
      <c r="K190" t="str">
        <f>IFERROR(VLOOKUP(D190,プログラムデータ!A:N,14,0),"")</f>
        <v>タイム決勝</v>
      </c>
      <c r="L190" t="str">
        <f t="shared" si="5"/>
        <v>10歳以下 女子 0 自由形 タイム決勝</v>
      </c>
      <c r="M190">
        <f>IFERROR(VLOOKUP(J190,色々!M:P,4,0),"")</f>
        <v>1</v>
      </c>
      <c r="N190">
        <f>IFERROR(記録__2[[#This Row],[競技番号]],"")</f>
        <v>13</v>
      </c>
      <c r="O190">
        <f>IFERROR(記録__2[[#This Row],[選手番号]],"")</f>
        <v>199</v>
      </c>
    </row>
    <row r="191" spans="1:15" x14ac:dyDescent="0.2">
      <c r="A191">
        <f>IFERROR(VLOOKUP(N191,プログラム!B:C,2,0),"")</f>
        <v>13</v>
      </c>
      <c r="B191" t="str">
        <f t="shared" si="4"/>
        <v/>
      </c>
      <c r="C191" t="str">
        <f>IFERROR(VLOOKUP(B191,チーム番号!E:F,2,0),"")</f>
        <v/>
      </c>
      <c r="D191">
        <f>IFERROR(VLOOKUP(N191,プログラム!B:C,2,0),"")</f>
        <v>13</v>
      </c>
      <c r="E191">
        <f>IFERROR(記録__2[[#This Row],[組]],"")</f>
        <v>5</v>
      </c>
      <c r="F191">
        <f>IFERROR(記録__2[[#This Row],[水路]],"")</f>
        <v>6</v>
      </c>
      <c r="G191" t="str">
        <f>IFERROR(VLOOKUP(D191,プログラムデータ!A:N,12,0),"")</f>
        <v>10歳以下</v>
      </c>
      <c r="H191" t="str">
        <f>IFERROR(VLOOKUP(D191,プログラムデータ!A:N,13,0),"")</f>
        <v>女子</v>
      </c>
      <c r="I191">
        <f>IFERROR(VLOOKUP(D191,プログラムデータ!A:N,11,0),"")</f>
        <v>0</v>
      </c>
      <c r="J191" t="str">
        <f>IFERROR(VLOOKUP(D191,プログラムデータ!A:N,10,0),"")</f>
        <v>自由形</v>
      </c>
      <c r="K191" t="str">
        <f>IFERROR(VLOOKUP(D191,プログラムデータ!A:N,14,0),"")</f>
        <v>タイム決勝</v>
      </c>
      <c r="L191" t="str">
        <f t="shared" si="5"/>
        <v>10歳以下 女子 0 自由形 タイム決勝</v>
      </c>
      <c r="M191">
        <f>IFERROR(VLOOKUP(J191,色々!M:P,4,0),"")</f>
        <v>1</v>
      </c>
      <c r="N191">
        <f>IFERROR(記録__2[[#This Row],[競技番号]],"")</f>
        <v>13</v>
      </c>
      <c r="O191">
        <f>IFERROR(記録__2[[#This Row],[選手番号]],"")</f>
        <v>627</v>
      </c>
    </row>
    <row r="192" spans="1:15" x14ac:dyDescent="0.2">
      <c r="A192">
        <f>IFERROR(VLOOKUP(N192,プログラム!B:C,2,0),"")</f>
        <v>13</v>
      </c>
      <c r="B192" t="str">
        <f t="shared" si="4"/>
        <v/>
      </c>
      <c r="C192" t="str">
        <f>IFERROR(VLOOKUP(B192,チーム番号!E:F,2,0),"")</f>
        <v/>
      </c>
      <c r="D192">
        <f>IFERROR(VLOOKUP(N192,プログラム!B:C,2,0),"")</f>
        <v>13</v>
      </c>
      <c r="E192">
        <f>IFERROR(記録__2[[#This Row],[組]],"")</f>
        <v>5</v>
      </c>
      <c r="F192">
        <f>IFERROR(記録__2[[#This Row],[水路]],"")</f>
        <v>7</v>
      </c>
      <c r="G192" t="str">
        <f>IFERROR(VLOOKUP(D192,プログラムデータ!A:N,12,0),"")</f>
        <v>10歳以下</v>
      </c>
      <c r="H192" t="str">
        <f>IFERROR(VLOOKUP(D192,プログラムデータ!A:N,13,0),"")</f>
        <v>女子</v>
      </c>
      <c r="I192">
        <f>IFERROR(VLOOKUP(D192,プログラムデータ!A:N,11,0),"")</f>
        <v>0</v>
      </c>
      <c r="J192" t="str">
        <f>IFERROR(VLOOKUP(D192,プログラムデータ!A:N,10,0),"")</f>
        <v>自由形</v>
      </c>
      <c r="K192" t="str">
        <f>IFERROR(VLOOKUP(D192,プログラムデータ!A:N,14,0),"")</f>
        <v>タイム決勝</v>
      </c>
      <c r="L192" t="str">
        <f t="shared" si="5"/>
        <v>10歳以下 女子 0 自由形 タイム決勝</v>
      </c>
      <c r="M192">
        <f>IFERROR(VLOOKUP(J192,色々!M:P,4,0),"")</f>
        <v>1</v>
      </c>
      <c r="N192">
        <f>IFERROR(記録__2[[#This Row],[競技番号]],"")</f>
        <v>13</v>
      </c>
      <c r="O192">
        <f>IFERROR(記録__2[[#This Row],[選手番号]],"")</f>
        <v>143</v>
      </c>
    </row>
    <row r="193" spans="1:15" x14ac:dyDescent="0.2">
      <c r="A193">
        <f>IFERROR(VLOOKUP(N193,プログラム!B:C,2,0),"")</f>
        <v>13</v>
      </c>
      <c r="B193" t="str">
        <f t="shared" si="4"/>
        <v/>
      </c>
      <c r="C193" t="str">
        <f>IFERROR(VLOOKUP(B193,チーム番号!E:F,2,0),"")</f>
        <v/>
      </c>
      <c r="D193">
        <f>IFERROR(VLOOKUP(N193,プログラム!B:C,2,0),"")</f>
        <v>13</v>
      </c>
      <c r="E193">
        <f>IFERROR(記録__2[[#This Row],[組]],"")</f>
        <v>5</v>
      </c>
      <c r="F193">
        <f>IFERROR(記録__2[[#This Row],[水路]],"")</f>
        <v>8</v>
      </c>
      <c r="G193" t="str">
        <f>IFERROR(VLOOKUP(D193,プログラムデータ!A:N,12,0),"")</f>
        <v>10歳以下</v>
      </c>
      <c r="H193" t="str">
        <f>IFERROR(VLOOKUP(D193,プログラムデータ!A:N,13,0),"")</f>
        <v>女子</v>
      </c>
      <c r="I193">
        <f>IFERROR(VLOOKUP(D193,プログラムデータ!A:N,11,0),"")</f>
        <v>0</v>
      </c>
      <c r="J193" t="str">
        <f>IFERROR(VLOOKUP(D193,プログラムデータ!A:N,10,0),"")</f>
        <v>自由形</v>
      </c>
      <c r="K193" t="str">
        <f>IFERROR(VLOOKUP(D193,プログラムデータ!A:N,14,0),"")</f>
        <v>タイム決勝</v>
      </c>
      <c r="L193" t="str">
        <f t="shared" si="5"/>
        <v>10歳以下 女子 0 自由形 タイム決勝</v>
      </c>
      <c r="M193">
        <f>IFERROR(VLOOKUP(J193,色々!M:P,4,0),"")</f>
        <v>1</v>
      </c>
      <c r="N193">
        <f>IFERROR(記録__2[[#This Row],[競技番号]],"")</f>
        <v>13</v>
      </c>
      <c r="O193">
        <f>IFERROR(記録__2[[#This Row],[選手番号]],"")</f>
        <v>308</v>
      </c>
    </row>
    <row r="194" spans="1:15" x14ac:dyDescent="0.2">
      <c r="A194">
        <f>IFERROR(VLOOKUP(N194,プログラム!B:C,2,0),"")</f>
        <v>13</v>
      </c>
      <c r="B194" t="str">
        <f t="shared" si="4"/>
        <v/>
      </c>
      <c r="C194" t="str">
        <f>IFERROR(VLOOKUP(B194,チーム番号!E:F,2,0),"")</f>
        <v/>
      </c>
      <c r="D194">
        <f>IFERROR(VLOOKUP(N194,プログラム!B:C,2,0),"")</f>
        <v>13</v>
      </c>
      <c r="E194">
        <f>IFERROR(記録__2[[#This Row],[組]],"")</f>
        <v>6</v>
      </c>
      <c r="F194">
        <f>IFERROR(記録__2[[#This Row],[水路]],"")</f>
        <v>1</v>
      </c>
      <c r="G194" t="str">
        <f>IFERROR(VLOOKUP(D194,プログラムデータ!A:N,12,0),"")</f>
        <v>10歳以下</v>
      </c>
      <c r="H194" t="str">
        <f>IFERROR(VLOOKUP(D194,プログラムデータ!A:N,13,0),"")</f>
        <v>女子</v>
      </c>
      <c r="I194">
        <f>IFERROR(VLOOKUP(D194,プログラムデータ!A:N,11,0),"")</f>
        <v>0</v>
      </c>
      <c r="J194" t="str">
        <f>IFERROR(VLOOKUP(D194,プログラムデータ!A:N,10,0),"")</f>
        <v>自由形</v>
      </c>
      <c r="K194" t="str">
        <f>IFERROR(VLOOKUP(D194,プログラムデータ!A:N,14,0),"")</f>
        <v>タイム決勝</v>
      </c>
      <c r="L194" t="str">
        <f t="shared" si="5"/>
        <v>10歳以下 女子 0 自由形 タイム決勝</v>
      </c>
      <c r="M194">
        <f>IFERROR(VLOOKUP(J194,色々!M:P,4,0),"")</f>
        <v>1</v>
      </c>
      <c r="N194">
        <f>IFERROR(記録__2[[#This Row],[競技番号]],"")</f>
        <v>13</v>
      </c>
      <c r="O194">
        <f>IFERROR(記録__2[[#This Row],[選手番号]],"")</f>
        <v>82</v>
      </c>
    </row>
    <row r="195" spans="1:15" x14ac:dyDescent="0.2">
      <c r="A195">
        <f>IFERROR(VLOOKUP(N195,プログラム!B:C,2,0),"")</f>
        <v>13</v>
      </c>
      <c r="B195" t="str">
        <f t="shared" ref="B195:B258" si="6">IFERROR(IF(OR(M195=6,M195=7),O195,""),"")</f>
        <v/>
      </c>
      <c r="C195" t="str">
        <f>IFERROR(VLOOKUP(B195,チーム番号!E:F,2,0),"")</f>
        <v/>
      </c>
      <c r="D195">
        <f>IFERROR(VLOOKUP(N195,プログラム!B:C,2,0),"")</f>
        <v>13</v>
      </c>
      <c r="E195">
        <f>IFERROR(記録__2[[#This Row],[組]],"")</f>
        <v>6</v>
      </c>
      <c r="F195">
        <f>IFERROR(記録__2[[#This Row],[水路]],"")</f>
        <v>2</v>
      </c>
      <c r="G195" t="str">
        <f>IFERROR(VLOOKUP(D195,プログラムデータ!A:N,12,0),"")</f>
        <v>10歳以下</v>
      </c>
      <c r="H195" t="str">
        <f>IFERROR(VLOOKUP(D195,プログラムデータ!A:N,13,0),"")</f>
        <v>女子</v>
      </c>
      <c r="I195">
        <f>IFERROR(VLOOKUP(D195,プログラムデータ!A:N,11,0),"")</f>
        <v>0</v>
      </c>
      <c r="J195" t="str">
        <f>IFERROR(VLOOKUP(D195,プログラムデータ!A:N,10,0),"")</f>
        <v>自由形</v>
      </c>
      <c r="K195" t="str">
        <f>IFERROR(VLOOKUP(D195,プログラムデータ!A:N,14,0),"")</f>
        <v>タイム決勝</v>
      </c>
      <c r="L195" t="str">
        <f t="shared" ref="L195:L258" si="7">CONCATENATE(G195," ",H195," ",I195," ",J195," ",K195)</f>
        <v>10歳以下 女子 0 自由形 タイム決勝</v>
      </c>
      <c r="M195">
        <f>IFERROR(VLOOKUP(J195,色々!M:P,4,0),"")</f>
        <v>1</v>
      </c>
      <c r="N195">
        <f>IFERROR(記録__2[[#This Row],[競技番号]],"")</f>
        <v>13</v>
      </c>
      <c r="O195">
        <f>IFERROR(記録__2[[#This Row],[選手番号]],"")</f>
        <v>582</v>
      </c>
    </row>
    <row r="196" spans="1:15" x14ac:dyDescent="0.2">
      <c r="A196">
        <f>IFERROR(VLOOKUP(N196,プログラム!B:C,2,0),"")</f>
        <v>13</v>
      </c>
      <c r="B196" t="str">
        <f t="shared" si="6"/>
        <v/>
      </c>
      <c r="C196" t="str">
        <f>IFERROR(VLOOKUP(B196,チーム番号!E:F,2,0),"")</f>
        <v/>
      </c>
      <c r="D196">
        <f>IFERROR(VLOOKUP(N196,プログラム!B:C,2,0),"")</f>
        <v>13</v>
      </c>
      <c r="E196">
        <f>IFERROR(記録__2[[#This Row],[組]],"")</f>
        <v>6</v>
      </c>
      <c r="F196">
        <f>IFERROR(記録__2[[#This Row],[水路]],"")</f>
        <v>3</v>
      </c>
      <c r="G196" t="str">
        <f>IFERROR(VLOOKUP(D196,プログラムデータ!A:N,12,0),"")</f>
        <v>10歳以下</v>
      </c>
      <c r="H196" t="str">
        <f>IFERROR(VLOOKUP(D196,プログラムデータ!A:N,13,0),"")</f>
        <v>女子</v>
      </c>
      <c r="I196">
        <f>IFERROR(VLOOKUP(D196,プログラムデータ!A:N,11,0),"")</f>
        <v>0</v>
      </c>
      <c r="J196" t="str">
        <f>IFERROR(VLOOKUP(D196,プログラムデータ!A:N,10,0),"")</f>
        <v>自由形</v>
      </c>
      <c r="K196" t="str">
        <f>IFERROR(VLOOKUP(D196,プログラムデータ!A:N,14,0),"")</f>
        <v>タイム決勝</v>
      </c>
      <c r="L196" t="str">
        <f t="shared" si="7"/>
        <v>10歳以下 女子 0 自由形 タイム決勝</v>
      </c>
      <c r="M196">
        <f>IFERROR(VLOOKUP(J196,色々!M:P,4,0),"")</f>
        <v>1</v>
      </c>
      <c r="N196">
        <f>IFERROR(記録__2[[#This Row],[競技番号]],"")</f>
        <v>13</v>
      </c>
      <c r="O196">
        <f>IFERROR(記録__2[[#This Row],[選手番号]],"")</f>
        <v>142</v>
      </c>
    </row>
    <row r="197" spans="1:15" x14ac:dyDescent="0.2">
      <c r="A197">
        <f>IFERROR(VLOOKUP(N197,プログラム!B:C,2,0),"")</f>
        <v>13</v>
      </c>
      <c r="B197" t="str">
        <f t="shared" si="6"/>
        <v/>
      </c>
      <c r="C197" t="str">
        <f>IFERROR(VLOOKUP(B197,チーム番号!E:F,2,0),"")</f>
        <v/>
      </c>
      <c r="D197">
        <f>IFERROR(VLOOKUP(N197,プログラム!B:C,2,0),"")</f>
        <v>13</v>
      </c>
      <c r="E197">
        <f>IFERROR(記録__2[[#This Row],[組]],"")</f>
        <v>6</v>
      </c>
      <c r="F197">
        <f>IFERROR(記録__2[[#This Row],[水路]],"")</f>
        <v>4</v>
      </c>
      <c r="G197" t="str">
        <f>IFERROR(VLOOKUP(D197,プログラムデータ!A:N,12,0),"")</f>
        <v>10歳以下</v>
      </c>
      <c r="H197" t="str">
        <f>IFERROR(VLOOKUP(D197,プログラムデータ!A:N,13,0),"")</f>
        <v>女子</v>
      </c>
      <c r="I197">
        <f>IFERROR(VLOOKUP(D197,プログラムデータ!A:N,11,0),"")</f>
        <v>0</v>
      </c>
      <c r="J197" t="str">
        <f>IFERROR(VLOOKUP(D197,プログラムデータ!A:N,10,0),"")</f>
        <v>自由形</v>
      </c>
      <c r="K197" t="str">
        <f>IFERROR(VLOOKUP(D197,プログラムデータ!A:N,14,0),"")</f>
        <v>タイム決勝</v>
      </c>
      <c r="L197" t="str">
        <f t="shared" si="7"/>
        <v>10歳以下 女子 0 自由形 タイム決勝</v>
      </c>
      <c r="M197">
        <f>IFERROR(VLOOKUP(J197,色々!M:P,4,0),"")</f>
        <v>1</v>
      </c>
      <c r="N197">
        <f>IFERROR(記録__2[[#This Row],[競技番号]],"")</f>
        <v>13</v>
      </c>
      <c r="O197">
        <f>IFERROR(記録__2[[#This Row],[選手番号]],"")</f>
        <v>450</v>
      </c>
    </row>
    <row r="198" spans="1:15" x14ac:dyDescent="0.2">
      <c r="A198">
        <f>IFERROR(VLOOKUP(N198,プログラム!B:C,2,0),"")</f>
        <v>13</v>
      </c>
      <c r="B198" t="str">
        <f t="shared" si="6"/>
        <v/>
      </c>
      <c r="C198" t="str">
        <f>IFERROR(VLOOKUP(B198,チーム番号!E:F,2,0),"")</f>
        <v/>
      </c>
      <c r="D198">
        <f>IFERROR(VLOOKUP(N198,プログラム!B:C,2,0),"")</f>
        <v>13</v>
      </c>
      <c r="E198">
        <f>IFERROR(記録__2[[#This Row],[組]],"")</f>
        <v>6</v>
      </c>
      <c r="F198">
        <f>IFERROR(記録__2[[#This Row],[水路]],"")</f>
        <v>5</v>
      </c>
      <c r="G198" t="str">
        <f>IFERROR(VLOOKUP(D198,プログラムデータ!A:N,12,0),"")</f>
        <v>10歳以下</v>
      </c>
      <c r="H198" t="str">
        <f>IFERROR(VLOOKUP(D198,プログラムデータ!A:N,13,0),"")</f>
        <v>女子</v>
      </c>
      <c r="I198">
        <f>IFERROR(VLOOKUP(D198,プログラムデータ!A:N,11,0),"")</f>
        <v>0</v>
      </c>
      <c r="J198" t="str">
        <f>IFERROR(VLOOKUP(D198,プログラムデータ!A:N,10,0),"")</f>
        <v>自由形</v>
      </c>
      <c r="K198" t="str">
        <f>IFERROR(VLOOKUP(D198,プログラムデータ!A:N,14,0),"")</f>
        <v>タイム決勝</v>
      </c>
      <c r="L198" t="str">
        <f t="shared" si="7"/>
        <v>10歳以下 女子 0 自由形 タイム決勝</v>
      </c>
      <c r="M198">
        <f>IFERROR(VLOOKUP(J198,色々!M:P,4,0),"")</f>
        <v>1</v>
      </c>
      <c r="N198">
        <f>IFERROR(記録__2[[#This Row],[競技番号]],"")</f>
        <v>13</v>
      </c>
      <c r="O198">
        <f>IFERROR(記録__2[[#This Row],[選手番号]],"")</f>
        <v>547</v>
      </c>
    </row>
    <row r="199" spans="1:15" x14ac:dyDescent="0.2">
      <c r="A199">
        <f>IFERROR(VLOOKUP(N199,プログラム!B:C,2,0),"")</f>
        <v>13</v>
      </c>
      <c r="B199" t="str">
        <f t="shared" si="6"/>
        <v/>
      </c>
      <c r="C199" t="str">
        <f>IFERROR(VLOOKUP(B199,チーム番号!E:F,2,0),"")</f>
        <v/>
      </c>
      <c r="D199">
        <f>IFERROR(VLOOKUP(N199,プログラム!B:C,2,0),"")</f>
        <v>13</v>
      </c>
      <c r="E199">
        <f>IFERROR(記録__2[[#This Row],[組]],"")</f>
        <v>6</v>
      </c>
      <c r="F199">
        <f>IFERROR(記録__2[[#This Row],[水路]],"")</f>
        <v>6</v>
      </c>
      <c r="G199" t="str">
        <f>IFERROR(VLOOKUP(D199,プログラムデータ!A:N,12,0),"")</f>
        <v>10歳以下</v>
      </c>
      <c r="H199" t="str">
        <f>IFERROR(VLOOKUP(D199,プログラムデータ!A:N,13,0),"")</f>
        <v>女子</v>
      </c>
      <c r="I199">
        <f>IFERROR(VLOOKUP(D199,プログラムデータ!A:N,11,0),"")</f>
        <v>0</v>
      </c>
      <c r="J199" t="str">
        <f>IFERROR(VLOOKUP(D199,プログラムデータ!A:N,10,0),"")</f>
        <v>自由形</v>
      </c>
      <c r="K199" t="str">
        <f>IFERROR(VLOOKUP(D199,プログラムデータ!A:N,14,0),"")</f>
        <v>タイム決勝</v>
      </c>
      <c r="L199" t="str">
        <f t="shared" si="7"/>
        <v>10歳以下 女子 0 自由形 タイム決勝</v>
      </c>
      <c r="M199">
        <f>IFERROR(VLOOKUP(J199,色々!M:P,4,0),"")</f>
        <v>1</v>
      </c>
      <c r="N199">
        <f>IFERROR(記録__2[[#This Row],[競技番号]],"")</f>
        <v>13</v>
      </c>
      <c r="O199">
        <f>IFERROR(記録__2[[#This Row],[選手番号]],"")</f>
        <v>427</v>
      </c>
    </row>
    <row r="200" spans="1:15" x14ac:dyDescent="0.2">
      <c r="A200">
        <f>IFERROR(VLOOKUP(N200,プログラム!B:C,2,0),"")</f>
        <v>13</v>
      </c>
      <c r="B200" t="str">
        <f t="shared" si="6"/>
        <v/>
      </c>
      <c r="C200" t="str">
        <f>IFERROR(VLOOKUP(B200,チーム番号!E:F,2,0),"")</f>
        <v/>
      </c>
      <c r="D200">
        <f>IFERROR(VLOOKUP(N200,プログラム!B:C,2,0),"")</f>
        <v>13</v>
      </c>
      <c r="E200">
        <f>IFERROR(記録__2[[#This Row],[組]],"")</f>
        <v>6</v>
      </c>
      <c r="F200">
        <f>IFERROR(記録__2[[#This Row],[水路]],"")</f>
        <v>7</v>
      </c>
      <c r="G200" t="str">
        <f>IFERROR(VLOOKUP(D200,プログラムデータ!A:N,12,0),"")</f>
        <v>10歳以下</v>
      </c>
      <c r="H200" t="str">
        <f>IFERROR(VLOOKUP(D200,プログラムデータ!A:N,13,0),"")</f>
        <v>女子</v>
      </c>
      <c r="I200">
        <f>IFERROR(VLOOKUP(D200,プログラムデータ!A:N,11,0),"")</f>
        <v>0</v>
      </c>
      <c r="J200" t="str">
        <f>IFERROR(VLOOKUP(D200,プログラムデータ!A:N,10,0),"")</f>
        <v>自由形</v>
      </c>
      <c r="K200" t="str">
        <f>IFERROR(VLOOKUP(D200,プログラムデータ!A:N,14,0),"")</f>
        <v>タイム決勝</v>
      </c>
      <c r="L200" t="str">
        <f t="shared" si="7"/>
        <v>10歳以下 女子 0 自由形 タイム決勝</v>
      </c>
      <c r="M200">
        <f>IFERROR(VLOOKUP(J200,色々!M:P,4,0),"")</f>
        <v>1</v>
      </c>
      <c r="N200">
        <f>IFERROR(記録__2[[#This Row],[競技番号]],"")</f>
        <v>13</v>
      </c>
      <c r="O200">
        <f>IFERROR(記録__2[[#This Row],[選手番号]],"")</f>
        <v>123</v>
      </c>
    </row>
    <row r="201" spans="1:15" x14ac:dyDescent="0.2">
      <c r="A201">
        <f>IFERROR(VLOOKUP(N201,プログラム!B:C,2,0),"")</f>
        <v>13</v>
      </c>
      <c r="B201" t="str">
        <f t="shared" si="6"/>
        <v/>
      </c>
      <c r="C201" t="str">
        <f>IFERROR(VLOOKUP(B201,チーム番号!E:F,2,0),"")</f>
        <v/>
      </c>
      <c r="D201">
        <f>IFERROR(VLOOKUP(N201,プログラム!B:C,2,0),"")</f>
        <v>13</v>
      </c>
      <c r="E201">
        <f>IFERROR(記録__2[[#This Row],[組]],"")</f>
        <v>6</v>
      </c>
      <c r="F201">
        <f>IFERROR(記録__2[[#This Row],[水路]],"")</f>
        <v>8</v>
      </c>
      <c r="G201" t="str">
        <f>IFERROR(VLOOKUP(D201,プログラムデータ!A:N,12,0),"")</f>
        <v>10歳以下</v>
      </c>
      <c r="H201" t="str">
        <f>IFERROR(VLOOKUP(D201,プログラムデータ!A:N,13,0),"")</f>
        <v>女子</v>
      </c>
      <c r="I201">
        <f>IFERROR(VLOOKUP(D201,プログラムデータ!A:N,11,0),"")</f>
        <v>0</v>
      </c>
      <c r="J201" t="str">
        <f>IFERROR(VLOOKUP(D201,プログラムデータ!A:N,10,0),"")</f>
        <v>自由形</v>
      </c>
      <c r="K201" t="str">
        <f>IFERROR(VLOOKUP(D201,プログラムデータ!A:N,14,0),"")</f>
        <v>タイム決勝</v>
      </c>
      <c r="L201" t="str">
        <f t="shared" si="7"/>
        <v>10歳以下 女子 0 自由形 タイム決勝</v>
      </c>
      <c r="M201">
        <f>IFERROR(VLOOKUP(J201,色々!M:P,4,0),"")</f>
        <v>1</v>
      </c>
      <c r="N201">
        <f>IFERROR(記録__2[[#This Row],[競技番号]],"")</f>
        <v>13</v>
      </c>
      <c r="O201">
        <f>IFERROR(記録__2[[#This Row],[選手番号]],"")</f>
        <v>484</v>
      </c>
    </row>
    <row r="202" spans="1:15" x14ac:dyDescent="0.2">
      <c r="A202">
        <f>IFERROR(VLOOKUP(N202,プログラム!B:C,2,0),"")</f>
        <v>13</v>
      </c>
      <c r="B202" t="str">
        <f t="shared" si="6"/>
        <v/>
      </c>
      <c r="C202" t="str">
        <f>IFERROR(VLOOKUP(B202,チーム番号!E:F,2,0),"")</f>
        <v/>
      </c>
      <c r="D202">
        <f>IFERROR(VLOOKUP(N202,プログラム!B:C,2,0),"")</f>
        <v>13</v>
      </c>
      <c r="E202">
        <f>IFERROR(記録__2[[#This Row],[組]],"")</f>
        <v>7</v>
      </c>
      <c r="F202">
        <f>IFERROR(記録__2[[#This Row],[水路]],"")</f>
        <v>1</v>
      </c>
      <c r="G202" t="str">
        <f>IFERROR(VLOOKUP(D202,プログラムデータ!A:N,12,0),"")</f>
        <v>10歳以下</v>
      </c>
      <c r="H202" t="str">
        <f>IFERROR(VLOOKUP(D202,プログラムデータ!A:N,13,0),"")</f>
        <v>女子</v>
      </c>
      <c r="I202">
        <f>IFERROR(VLOOKUP(D202,プログラムデータ!A:N,11,0),"")</f>
        <v>0</v>
      </c>
      <c r="J202" t="str">
        <f>IFERROR(VLOOKUP(D202,プログラムデータ!A:N,10,0),"")</f>
        <v>自由形</v>
      </c>
      <c r="K202" t="str">
        <f>IFERROR(VLOOKUP(D202,プログラムデータ!A:N,14,0),"")</f>
        <v>タイム決勝</v>
      </c>
      <c r="L202" t="str">
        <f t="shared" si="7"/>
        <v>10歳以下 女子 0 自由形 タイム決勝</v>
      </c>
      <c r="M202">
        <f>IFERROR(VLOOKUP(J202,色々!M:P,4,0),"")</f>
        <v>1</v>
      </c>
      <c r="N202">
        <f>IFERROR(記録__2[[#This Row],[競技番号]],"")</f>
        <v>13</v>
      </c>
      <c r="O202">
        <f>IFERROR(記録__2[[#This Row],[選手番号]],"")</f>
        <v>390</v>
      </c>
    </row>
    <row r="203" spans="1:15" x14ac:dyDescent="0.2">
      <c r="A203">
        <f>IFERROR(VLOOKUP(N203,プログラム!B:C,2,0),"")</f>
        <v>13</v>
      </c>
      <c r="B203" t="str">
        <f t="shared" si="6"/>
        <v/>
      </c>
      <c r="C203" t="str">
        <f>IFERROR(VLOOKUP(B203,チーム番号!E:F,2,0),"")</f>
        <v/>
      </c>
      <c r="D203">
        <f>IFERROR(VLOOKUP(N203,プログラム!B:C,2,0),"")</f>
        <v>13</v>
      </c>
      <c r="E203">
        <f>IFERROR(記録__2[[#This Row],[組]],"")</f>
        <v>7</v>
      </c>
      <c r="F203">
        <f>IFERROR(記録__2[[#This Row],[水路]],"")</f>
        <v>2</v>
      </c>
      <c r="G203" t="str">
        <f>IFERROR(VLOOKUP(D203,プログラムデータ!A:N,12,0),"")</f>
        <v>10歳以下</v>
      </c>
      <c r="H203" t="str">
        <f>IFERROR(VLOOKUP(D203,プログラムデータ!A:N,13,0),"")</f>
        <v>女子</v>
      </c>
      <c r="I203">
        <f>IFERROR(VLOOKUP(D203,プログラムデータ!A:N,11,0),"")</f>
        <v>0</v>
      </c>
      <c r="J203" t="str">
        <f>IFERROR(VLOOKUP(D203,プログラムデータ!A:N,10,0),"")</f>
        <v>自由形</v>
      </c>
      <c r="K203" t="str">
        <f>IFERROR(VLOOKUP(D203,プログラムデータ!A:N,14,0),"")</f>
        <v>タイム決勝</v>
      </c>
      <c r="L203" t="str">
        <f t="shared" si="7"/>
        <v>10歳以下 女子 0 自由形 タイム決勝</v>
      </c>
      <c r="M203">
        <f>IFERROR(VLOOKUP(J203,色々!M:P,4,0),"")</f>
        <v>1</v>
      </c>
      <c r="N203">
        <f>IFERROR(記録__2[[#This Row],[競技番号]],"")</f>
        <v>13</v>
      </c>
      <c r="O203">
        <f>IFERROR(記録__2[[#This Row],[選手番号]],"")</f>
        <v>482</v>
      </c>
    </row>
    <row r="204" spans="1:15" x14ac:dyDescent="0.2">
      <c r="A204">
        <f>IFERROR(VLOOKUP(N204,プログラム!B:C,2,0),"")</f>
        <v>13</v>
      </c>
      <c r="B204" t="str">
        <f t="shared" si="6"/>
        <v/>
      </c>
      <c r="C204" t="str">
        <f>IFERROR(VLOOKUP(B204,チーム番号!E:F,2,0),"")</f>
        <v/>
      </c>
      <c r="D204">
        <f>IFERROR(VLOOKUP(N204,プログラム!B:C,2,0),"")</f>
        <v>13</v>
      </c>
      <c r="E204">
        <f>IFERROR(記録__2[[#This Row],[組]],"")</f>
        <v>7</v>
      </c>
      <c r="F204">
        <f>IFERROR(記録__2[[#This Row],[水路]],"")</f>
        <v>3</v>
      </c>
      <c r="G204" t="str">
        <f>IFERROR(VLOOKUP(D204,プログラムデータ!A:N,12,0),"")</f>
        <v>10歳以下</v>
      </c>
      <c r="H204" t="str">
        <f>IFERROR(VLOOKUP(D204,プログラムデータ!A:N,13,0),"")</f>
        <v>女子</v>
      </c>
      <c r="I204">
        <f>IFERROR(VLOOKUP(D204,プログラムデータ!A:N,11,0),"")</f>
        <v>0</v>
      </c>
      <c r="J204" t="str">
        <f>IFERROR(VLOOKUP(D204,プログラムデータ!A:N,10,0),"")</f>
        <v>自由形</v>
      </c>
      <c r="K204" t="str">
        <f>IFERROR(VLOOKUP(D204,プログラムデータ!A:N,14,0),"")</f>
        <v>タイム決勝</v>
      </c>
      <c r="L204" t="str">
        <f t="shared" si="7"/>
        <v>10歳以下 女子 0 自由形 タイム決勝</v>
      </c>
      <c r="M204">
        <f>IFERROR(VLOOKUP(J204,色々!M:P,4,0),"")</f>
        <v>1</v>
      </c>
      <c r="N204">
        <f>IFERROR(記録__2[[#This Row],[競技番号]],"")</f>
        <v>13</v>
      </c>
      <c r="O204">
        <f>IFERROR(記録__2[[#This Row],[選手番号]],"")</f>
        <v>677</v>
      </c>
    </row>
    <row r="205" spans="1:15" x14ac:dyDescent="0.2">
      <c r="A205">
        <f>IFERROR(VLOOKUP(N205,プログラム!B:C,2,0),"")</f>
        <v>13</v>
      </c>
      <c r="B205" t="str">
        <f t="shared" si="6"/>
        <v/>
      </c>
      <c r="C205" t="str">
        <f>IFERROR(VLOOKUP(B205,チーム番号!E:F,2,0),"")</f>
        <v/>
      </c>
      <c r="D205">
        <f>IFERROR(VLOOKUP(N205,プログラム!B:C,2,0),"")</f>
        <v>13</v>
      </c>
      <c r="E205">
        <f>IFERROR(記録__2[[#This Row],[組]],"")</f>
        <v>7</v>
      </c>
      <c r="F205">
        <f>IFERROR(記録__2[[#This Row],[水路]],"")</f>
        <v>4</v>
      </c>
      <c r="G205" t="str">
        <f>IFERROR(VLOOKUP(D205,プログラムデータ!A:N,12,0),"")</f>
        <v>10歳以下</v>
      </c>
      <c r="H205" t="str">
        <f>IFERROR(VLOOKUP(D205,プログラムデータ!A:N,13,0),"")</f>
        <v>女子</v>
      </c>
      <c r="I205">
        <f>IFERROR(VLOOKUP(D205,プログラムデータ!A:N,11,0),"")</f>
        <v>0</v>
      </c>
      <c r="J205" t="str">
        <f>IFERROR(VLOOKUP(D205,プログラムデータ!A:N,10,0),"")</f>
        <v>自由形</v>
      </c>
      <c r="K205" t="str">
        <f>IFERROR(VLOOKUP(D205,プログラムデータ!A:N,14,0),"")</f>
        <v>タイム決勝</v>
      </c>
      <c r="L205" t="str">
        <f t="shared" si="7"/>
        <v>10歳以下 女子 0 自由形 タイム決勝</v>
      </c>
      <c r="M205">
        <f>IFERROR(VLOOKUP(J205,色々!M:P,4,0),"")</f>
        <v>1</v>
      </c>
      <c r="N205">
        <f>IFERROR(記録__2[[#This Row],[競技番号]],"")</f>
        <v>13</v>
      </c>
      <c r="O205">
        <f>IFERROR(記録__2[[#This Row],[選手番号]],"")</f>
        <v>332</v>
      </c>
    </row>
    <row r="206" spans="1:15" x14ac:dyDescent="0.2">
      <c r="A206">
        <f>IFERROR(VLOOKUP(N206,プログラム!B:C,2,0),"")</f>
        <v>13</v>
      </c>
      <c r="B206" t="str">
        <f t="shared" si="6"/>
        <v/>
      </c>
      <c r="C206" t="str">
        <f>IFERROR(VLOOKUP(B206,チーム番号!E:F,2,0),"")</f>
        <v/>
      </c>
      <c r="D206">
        <f>IFERROR(VLOOKUP(N206,プログラム!B:C,2,0),"")</f>
        <v>13</v>
      </c>
      <c r="E206">
        <f>IFERROR(記録__2[[#This Row],[組]],"")</f>
        <v>7</v>
      </c>
      <c r="F206">
        <f>IFERROR(記録__2[[#This Row],[水路]],"")</f>
        <v>5</v>
      </c>
      <c r="G206" t="str">
        <f>IFERROR(VLOOKUP(D206,プログラムデータ!A:N,12,0),"")</f>
        <v>10歳以下</v>
      </c>
      <c r="H206" t="str">
        <f>IFERROR(VLOOKUP(D206,プログラムデータ!A:N,13,0),"")</f>
        <v>女子</v>
      </c>
      <c r="I206">
        <f>IFERROR(VLOOKUP(D206,プログラムデータ!A:N,11,0),"")</f>
        <v>0</v>
      </c>
      <c r="J206" t="str">
        <f>IFERROR(VLOOKUP(D206,プログラムデータ!A:N,10,0),"")</f>
        <v>自由形</v>
      </c>
      <c r="K206" t="str">
        <f>IFERROR(VLOOKUP(D206,プログラムデータ!A:N,14,0),"")</f>
        <v>タイム決勝</v>
      </c>
      <c r="L206" t="str">
        <f t="shared" si="7"/>
        <v>10歳以下 女子 0 自由形 タイム決勝</v>
      </c>
      <c r="M206">
        <f>IFERROR(VLOOKUP(J206,色々!M:P,4,0),"")</f>
        <v>1</v>
      </c>
      <c r="N206">
        <f>IFERROR(記録__2[[#This Row],[競技番号]],"")</f>
        <v>13</v>
      </c>
      <c r="O206">
        <f>IFERROR(記録__2[[#This Row],[選手番号]],"")</f>
        <v>626</v>
      </c>
    </row>
    <row r="207" spans="1:15" x14ac:dyDescent="0.2">
      <c r="A207">
        <f>IFERROR(VLOOKUP(N207,プログラム!B:C,2,0),"")</f>
        <v>13</v>
      </c>
      <c r="B207" t="str">
        <f t="shared" si="6"/>
        <v/>
      </c>
      <c r="C207" t="str">
        <f>IFERROR(VLOOKUP(B207,チーム番号!E:F,2,0),"")</f>
        <v/>
      </c>
      <c r="D207">
        <f>IFERROR(VLOOKUP(N207,プログラム!B:C,2,0),"")</f>
        <v>13</v>
      </c>
      <c r="E207">
        <f>IFERROR(記録__2[[#This Row],[組]],"")</f>
        <v>7</v>
      </c>
      <c r="F207">
        <f>IFERROR(記録__2[[#This Row],[水路]],"")</f>
        <v>6</v>
      </c>
      <c r="G207" t="str">
        <f>IFERROR(VLOOKUP(D207,プログラムデータ!A:N,12,0),"")</f>
        <v>10歳以下</v>
      </c>
      <c r="H207" t="str">
        <f>IFERROR(VLOOKUP(D207,プログラムデータ!A:N,13,0),"")</f>
        <v>女子</v>
      </c>
      <c r="I207">
        <f>IFERROR(VLOOKUP(D207,プログラムデータ!A:N,11,0),"")</f>
        <v>0</v>
      </c>
      <c r="J207" t="str">
        <f>IFERROR(VLOOKUP(D207,プログラムデータ!A:N,10,0),"")</f>
        <v>自由形</v>
      </c>
      <c r="K207" t="str">
        <f>IFERROR(VLOOKUP(D207,プログラムデータ!A:N,14,0),"")</f>
        <v>タイム決勝</v>
      </c>
      <c r="L207" t="str">
        <f t="shared" si="7"/>
        <v>10歳以下 女子 0 自由形 タイム決勝</v>
      </c>
      <c r="M207">
        <f>IFERROR(VLOOKUP(J207,色々!M:P,4,0),"")</f>
        <v>1</v>
      </c>
      <c r="N207">
        <f>IFERROR(記録__2[[#This Row],[競技番号]],"")</f>
        <v>13</v>
      </c>
      <c r="O207">
        <f>IFERROR(記録__2[[#This Row],[選手番号]],"")</f>
        <v>245</v>
      </c>
    </row>
    <row r="208" spans="1:15" x14ac:dyDescent="0.2">
      <c r="A208">
        <f>IFERROR(VLOOKUP(N208,プログラム!B:C,2,0),"")</f>
        <v>13</v>
      </c>
      <c r="B208" t="str">
        <f t="shared" si="6"/>
        <v/>
      </c>
      <c r="C208" t="str">
        <f>IFERROR(VLOOKUP(B208,チーム番号!E:F,2,0),"")</f>
        <v/>
      </c>
      <c r="D208">
        <f>IFERROR(VLOOKUP(N208,プログラム!B:C,2,0),"")</f>
        <v>13</v>
      </c>
      <c r="E208">
        <f>IFERROR(記録__2[[#This Row],[組]],"")</f>
        <v>7</v>
      </c>
      <c r="F208">
        <f>IFERROR(記録__2[[#This Row],[水路]],"")</f>
        <v>7</v>
      </c>
      <c r="G208" t="str">
        <f>IFERROR(VLOOKUP(D208,プログラムデータ!A:N,12,0),"")</f>
        <v>10歳以下</v>
      </c>
      <c r="H208" t="str">
        <f>IFERROR(VLOOKUP(D208,プログラムデータ!A:N,13,0),"")</f>
        <v>女子</v>
      </c>
      <c r="I208">
        <f>IFERROR(VLOOKUP(D208,プログラムデータ!A:N,11,0),"")</f>
        <v>0</v>
      </c>
      <c r="J208" t="str">
        <f>IFERROR(VLOOKUP(D208,プログラムデータ!A:N,10,0),"")</f>
        <v>自由形</v>
      </c>
      <c r="K208" t="str">
        <f>IFERROR(VLOOKUP(D208,プログラムデータ!A:N,14,0),"")</f>
        <v>タイム決勝</v>
      </c>
      <c r="L208" t="str">
        <f t="shared" si="7"/>
        <v>10歳以下 女子 0 自由形 タイム決勝</v>
      </c>
      <c r="M208">
        <f>IFERROR(VLOOKUP(J208,色々!M:P,4,0),"")</f>
        <v>1</v>
      </c>
      <c r="N208">
        <f>IFERROR(記録__2[[#This Row],[競技番号]],"")</f>
        <v>13</v>
      </c>
      <c r="O208">
        <f>IFERROR(記録__2[[#This Row],[選手番号]],"")</f>
        <v>78</v>
      </c>
    </row>
    <row r="209" spans="1:15" x14ac:dyDescent="0.2">
      <c r="A209">
        <f>IFERROR(VLOOKUP(N209,プログラム!B:C,2,0),"")</f>
        <v>13</v>
      </c>
      <c r="B209" t="str">
        <f t="shared" si="6"/>
        <v/>
      </c>
      <c r="C209" t="str">
        <f>IFERROR(VLOOKUP(B209,チーム番号!E:F,2,0),"")</f>
        <v/>
      </c>
      <c r="D209">
        <f>IFERROR(VLOOKUP(N209,プログラム!B:C,2,0),"")</f>
        <v>13</v>
      </c>
      <c r="E209">
        <f>IFERROR(記録__2[[#This Row],[組]],"")</f>
        <v>7</v>
      </c>
      <c r="F209">
        <f>IFERROR(記録__2[[#This Row],[水路]],"")</f>
        <v>8</v>
      </c>
      <c r="G209" t="str">
        <f>IFERROR(VLOOKUP(D209,プログラムデータ!A:N,12,0),"")</f>
        <v>10歳以下</v>
      </c>
      <c r="H209" t="str">
        <f>IFERROR(VLOOKUP(D209,プログラムデータ!A:N,13,0),"")</f>
        <v>女子</v>
      </c>
      <c r="I209">
        <f>IFERROR(VLOOKUP(D209,プログラムデータ!A:N,11,0),"")</f>
        <v>0</v>
      </c>
      <c r="J209" t="str">
        <f>IFERROR(VLOOKUP(D209,プログラムデータ!A:N,10,0),"")</f>
        <v>自由形</v>
      </c>
      <c r="K209" t="str">
        <f>IFERROR(VLOOKUP(D209,プログラムデータ!A:N,14,0),"")</f>
        <v>タイム決勝</v>
      </c>
      <c r="L209" t="str">
        <f t="shared" si="7"/>
        <v>10歳以下 女子 0 自由形 タイム決勝</v>
      </c>
      <c r="M209">
        <f>IFERROR(VLOOKUP(J209,色々!M:P,4,0),"")</f>
        <v>1</v>
      </c>
      <c r="N209">
        <f>IFERROR(記録__2[[#This Row],[競技番号]],"")</f>
        <v>13</v>
      </c>
      <c r="O209">
        <f>IFERROR(記録__2[[#This Row],[選手番号]],"")</f>
        <v>309</v>
      </c>
    </row>
    <row r="210" spans="1:15" x14ac:dyDescent="0.2">
      <c r="A210">
        <f>IFERROR(VLOOKUP(N210,プログラム!B:C,2,0),"")</f>
        <v>13</v>
      </c>
      <c r="B210" t="str">
        <f t="shared" si="6"/>
        <v/>
      </c>
      <c r="C210" t="str">
        <f>IFERROR(VLOOKUP(B210,チーム番号!E:F,2,0),"")</f>
        <v/>
      </c>
      <c r="D210">
        <f>IFERROR(VLOOKUP(N210,プログラム!B:C,2,0),"")</f>
        <v>13</v>
      </c>
      <c r="E210">
        <f>IFERROR(記録__2[[#This Row],[組]],"")</f>
        <v>8</v>
      </c>
      <c r="F210">
        <f>IFERROR(記録__2[[#This Row],[水路]],"")</f>
        <v>1</v>
      </c>
      <c r="G210" t="str">
        <f>IFERROR(VLOOKUP(D210,プログラムデータ!A:N,12,0),"")</f>
        <v>10歳以下</v>
      </c>
      <c r="H210" t="str">
        <f>IFERROR(VLOOKUP(D210,プログラムデータ!A:N,13,0),"")</f>
        <v>女子</v>
      </c>
      <c r="I210">
        <f>IFERROR(VLOOKUP(D210,プログラムデータ!A:N,11,0),"")</f>
        <v>0</v>
      </c>
      <c r="J210" t="str">
        <f>IFERROR(VLOOKUP(D210,プログラムデータ!A:N,10,0),"")</f>
        <v>自由形</v>
      </c>
      <c r="K210" t="str">
        <f>IFERROR(VLOOKUP(D210,プログラムデータ!A:N,14,0),"")</f>
        <v>タイム決勝</v>
      </c>
      <c r="L210" t="str">
        <f t="shared" si="7"/>
        <v>10歳以下 女子 0 自由形 タイム決勝</v>
      </c>
      <c r="M210">
        <f>IFERROR(VLOOKUP(J210,色々!M:P,4,0),"")</f>
        <v>1</v>
      </c>
      <c r="N210">
        <f>IFERROR(記録__2[[#This Row],[競技番号]],"")</f>
        <v>13</v>
      </c>
      <c r="O210">
        <f>IFERROR(記録__2[[#This Row],[選手番号]],"")</f>
        <v>452</v>
      </c>
    </row>
    <row r="211" spans="1:15" x14ac:dyDescent="0.2">
      <c r="A211">
        <f>IFERROR(VLOOKUP(N211,プログラム!B:C,2,0),"")</f>
        <v>13</v>
      </c>
      <c r="B211" t="str">
        <f t="shared" si="6"/>
        <v/>
      </c>
      <c r="C211" t="str">
        <f>IFERROR(VLOOKUP(B211,チーム番号!E:F,2,0),"")</f>
        <v/>
      </c>
      <c r="D211">
        <f>IFERROR(VLOOKUP(N211,プログラム!B:C,2,0),"")</f>
        <v>13</v>
      </c>
      <c r="E211">
        <f>IFERROR(記録__2[[#This Row],[組]],"")</f>
        <v>8</v>
      </c>
      <c r="F211">
        <f>IFERROR(記録__2[[#This Row],[水路]],"")</f>
        <v>2</v>
      </c>
      <c r="G211" t="str">
        <f>IFERROR(VLOOKUP(D211,プログラムデータ!A:N,12,0),"")</f>
        <v>10歳以下</v>
      </c>
      <c r="H211" t="str">
        <f>IFERROR(VLOOKUP(D211,プログラムデータ!A:N,13,0),"")</f>
        <v>女子</v>
      </c>
      <c r="I211">
        <f>IFERROR(VLOOKUP(D211,プログラムデータ!A:N,11,0),"")</f>
        <v>0</v>
      </c>
      <c r="J211" t="str">
        <f>IFERROR(VLOOKUP(D211,プログラムデータ!A:N,10,0),"")</f>
        <v>自由形</v>
      </c>
      <c r="K211" t="str">
        <f>IFERROR(VLOOKUP(D211,プログラムデータ!A:N,14,0),"")</f>
        <v>タイム決勝</v>
      </c>
      <c r="L211" t="str">
        <f t="shared" si="7"/>
        <v>10歳以下 女子 0 自由形 タイム決勝</v>
      </c>
      <c r="M211">
        <f>IFERROR(VLOOKUP(J211,色々!M:P,4,0),"")</f>
        <v>1</v>
      </c>
      <c r="N211">
        <f>IFERROR(記録__2[[#This Row],[競技番号]],"")</f>
        <v>13</v>
      </c>
      <c r="O211">
        <f>IFERROR(記録__2[[#This Row],[選手番号]],"")</f>
        <v>506</v>
      </c>
    </row>
    <row r="212" spans="1:15" x14ac:dyDescent="0.2">
      <c r="A212">
        <f>IFERROR(VLOOKUP(N212,プログラム!B:C,2,0),"")</f>
        <v>13</v>
      </c>
      <c r="B212" t="str">
        <f t="shared" si="6"/>
        <v/>
      </c>
      <c r="C212" t="str">
        <f>IFERROR(VLOOKUP(B212,チーム番号!E:F,2,0),"")</f>
        <v/>
      </c>
      <c r="D212">
        <f>IFERROR(VLOOKUP(N212,プログラム!B:C,2,0),"")</f>
        <v>13</v>
      </c>
      <c r="E212">
        <f>IFERROR(記録__2[[#This Row],[組]],"")</f>
        <v>8</v>
      </c>
      <c r="F212">
        <f>IFERROR(記録__2[[#This Row],[水路]],"")</f>
        <v>3</v>
      </c>
      <c r="G212" t="str">
        <f>IFERROR(VLOOKUP(D212,プログラムデータ!A:N,12,0),"")</f>
        <v>10歳以下</v>
      </c>
      <c r="H212" t="str">
        <f>IFERROR(VLOOKUP(D212,プログラムデータ!A:N,13,0),"")</f>
        <v>女子</v>
      </c>
      <c r="I212">
        <f>IFERROR(VLOOKUP(D212,プログラムデータ!A:N,11,0),"")</f>
        <v>0</v>
      </c>
      <c r="J212" t="str">
        <f>IFERROR(VLOOKUP(D212,プログラムデータ!A:N,10,0),"")</f>
        <v>自由形</v>
      </c>
      <c r="K212" t="str">
        <f>IFERROR(VLOOKUP(D212,プログラムデータ!A:N,14,0),"")</f>
        <v>タイム決勝</v>
      </c>
      <c r="L212" t="str">
        <f t="shared" si="7"/>
        <v>10歳以下 女子 0 自由形 タイム決勝</v>
      </c>
      <c r="M212">
        <f>IFERROR(VLOOKUP(J212,色々!M:P,4,0),"")</f>
        <v>1</v>
      </c>
      <c r="N212">
        <f>IFERROR(記録__2[[#This Row],[競技番号]],"")</f>
        <v>13</v>
      </c>
      <c r="O212">
        <f>IFERROR(記録__2[[#This Row],[選手番号]],"")</f>
        <v>610</v>
      </c>
    </row>
    <row r="213" spans="1:15" x14ac:dyDescent="0.2">
      <c r="A213">
        <f>IFERROR(VLOOKUP(N213,プログラム!B:C,2,0),"")</f>
        <v>13</v>
      </c>
      <c r="B213" t="str">
        <f t="shared" si="6"/>
        <v/>
      </c>
      <c r="C213" t="str">
        <f>IFERROR(VLOOKUP(B213,チーム番号!E:F,2,0),"")</f>
        <v/>
      </c>
      <c r="D213">
        <f>IFERROR(VLOOKUP(N213,プログラム!B:C,2,0),"")</f>
        <v>13</v>
      </c>
      <c r="E213">
        <f>IFERROR(記録__2[[#This Row],[組]],"")</f>
        <v>8</v>
      </c>
      <c r="F213">
        <f>IFERROR(記録__2[[#This Row],[水路]],"")</f>
        <v>4</v>
      </c>
      <c r="G213" t="str">
        <f>IFERROR(VLOOKUP(D213,プログラムデータ!A:N,12,0),"")</f>
        <v>10歳以下</v>
      </c>
      <c r="H213" t="str">
        <f>IFERROR(VLOOKUP(D213,プログラムデータ!A:N,13,0),"")</f>
        <v>女子</v>
      </c>
      <c r="I213">
        <f>IFERROR(VLOOKUP(D213,プログラムデータ!A:N,11,0),"")</f>
        <v>0</v>
      </c>
      <c r="J213" t="str">
        <f>IFERROR(VLOOKUP(D213,プログラムデータ!A:N,10,0),"")</f>
        <v>自由形</v>
      </c>
      <c r="K213" t="str">
        <f>IFERROR(VLOOKUP(D213,プログラムデータ!A:N,14,0),"")</f>
        <v>タイム決勝</v>
      </c>
      <c r="L213" t="str">
        <f t="shared" si="7"/>
        <v>10歳以下 女子 0 自由形 タイム決勝</v>
      </c>
      <c r="M213">
        <f>IFERROR(VLOOKUP(J213,色々!M:P,4,0),"")</f>
        <v>1</v>
      </c>
      <c r="N213">
        <f>IFERROR(記録__2[[#This Row],[競技番号]],"")</f>
        <v>13</v>
      </c>
      <c r="O213">
        <f>IFERROR(記録__2[[#This Row],[選手番号]],"")</f>
        <v>247</v>
      </c>
    </row>
    <row r="214" spans="1:15" x14ac:dyDescent="0.2">
      <c r="A214">
        <f>IFERROR(VLOOKUP(N214,プログラム!B:C,2,0),"")</f>
        <v>13</v>
      </c>
      <c r="B214" t="str">
        <f t="shared" si="6"/>
        <v/>
      </c>
      <c r="C214" t="str">
        <f>IFERROR(VLOOKUP(B214,チーム番号!E:F,2,0),"")</f>
        <v/>
      </c>
      <c r="D214">
        <f>IFERROR(VLOOKUP(N214,プログラム!B:C,2,0),"")</f>
        <v>13</v>
      </c>
      <c r="E214">
        <f>IFERROR(記録__2[[#This Row],[組]],"")</f>
        <v>8</v>
      </c>
      <c r="F214">
        <f>IFERROR(記録__2[[#This Row],[水路]],"")</f>
        <v>5</v>
      </c>
      <c r="G214" t="str">
        <f>IFERROR(VLOOKUP(D214,プログラムデータ!A:N,12,0),"")</f>
        <v>10歳以下</v>
      </c>
      <c r="H214" t="str">
        <f>IFERROR(VLOOKUP(D214,プログラムデータ!A:N,13,0),"")</f>
        <v>女子</v>
      </c>
      <c r="I214">
        <f>IFERROR(VLOOKUP(D214,プログラムデータ!A:N,11,0),"")</f>
        <v>0</v>
      </c>
      <c r="J214" t="str">
        <f>IFERROR(VLOOKUP(D214,プログラムデータ!A:N,10,0),"")</f>
        <v>自由形</v>
      </c>
      <c r="K214" t="str">
        <f>IFERROR(VLOOKUP(D214,プログラムデータ!A:N,14,0),"")</f>
        <v>タイム決勝</v>
      </c>
      <c r="L214" t="str">
        <f t="shared" si="7"/>
        <v>10歳以下 女子 0 自由形 タイム決勝</v>
      </c>
      <c r="M214">
        <f>IFERROR(VLOOKUP(J214,色々!M:P,4,0),"")</f>
        <v>1</v>
      </c>
      <c r="N214">
        <f>IFERROR(記録__2[[#This Row],[競技番号]],"")</f>
        <v>13</v>
      </c>
      <c r="O214">
        <f>IFERROR(記録__2[[#This Row],[選手番号]],"")</f>
        <v>424</v>
      </c>
    </row>
    <row r="215" spans="1:15" x14ac:dyDescent="0.2">
      <c r="A215">
        <f>IFERROR(VLOOKUP(N215,プログラム!B:C,2,0),"")</f>
        <v>13</v>
      </c>
      <c r="B215" t="str">
        <f t="shared" si="6"/>
        <v/>
      </c>
      <c r="C215" t="str">
        <f>IFERROR(VLOOKUP(B215,チーム番号!E:F,2,0),"")</f>
        <v/>
      </c>
      <c r="D215">
        <f>IFERROR(VLOOKUP(N215,プログラム!B:C,2,0),"")</f>
        <v>13</v>
      </c>
      <c r="E215">
        <f>IFERROR(記録__2[[#This Row],[組]],"")</f>
        <v>8</v>
      </c>
      <c r="F215">
        <f>IFERROR(記録__2[[#This Row],[水路]],"")</f>
        <v>6</v>
      </c>
      <c r="G215" t="str">
        <f>IFERROR(VLOOKUP(D215,プログラムデータ!A:N,12,0),"")</f>
        <v>10歳以下</v>
      </c>
      <c r="H215" t="str">
        <f>IFERROR(VLOOKUP(D215,プログラムデータ!A:N,13,0),"")</f>
        <v>女子</v>
      </c>
      <c r="I215">
        <f>IFERROR(VLOOKUP(D215,プログラムデータ!A:N,11,0),"")</f>
        <v>0</v>
      </c>
      <c r="J215" t="str">
        <f>IFERROR(VLOOKUP(D215,プログラムデータ!A:N,10,0),"")</f>
        <v>自由形</v>
      </c>
      <c r="K215" t="str">
        <f>IFERROR(VLOOKUP(D215,プログラムデータ!A:N,14,0),"")</f>
        <v>タイム決勝</v>
      </c>
      <c r="L215" t="str">
        <f t="shared" si="7"/>
        <v>10歳以下 女子 0 自由形 タイム決勝</v>
      </c>
      <c r="M215">
        <f>IFERROR(VLOOKUP(J215,色々!M:P,4,0),"")</f>
        <v>1</v>
      </c>
      <c r="N215">
        <f>IFERROR(記録__2[[#This Row],[競技番号]],"")</f>
        <v>13</v>
      </c>
      <c r="O215">
        <f>IFERROR(記録__2[[#This Row],[選手番号]],"")</f>
        <v>386</v>
      </c>
    </row>
    <row r="216" spans="1:15" x14ac:dyDescent="0.2">
      <c r="A216">
        <f>IFERROR(VLOOKUP(N216,プログラム!B:C,2,0),"")</f>
        <v>13</v>
      </c>
      <c r="B216" t="str">
        <f t="shared" si="6"/>
        <v/>
      </c>
      <c r="C216" t="str">
        <f>IFERROR(VLOOKUP(B216,チーム番号!E:F,2,0),"")</f>
        <v/>
      </c>
      <c r="D216">
        <f>IFERROR(VLOOKUP(N216,プログラム!B:C,2,0),"")</f>
        <v>13</v>
      </c>
      <c r="E216">
        <f>IFERROR(記録__2[[#This Row],[組]],"")</f>
        <v>8</v>
      </c>
      <c r="F216">
        <f>IFERROR(記録__2[[#This Row],[水路]],"")</f>
        <v>7</v>
      </c>
      <c r="G216" t="str">
        <f>IFERROR(VLOOKUP(D216,プログラムデータ!A:N,12,0),"")</f>
        <v>10歳以下</v>
      </c>
      <c r="H216" t="str">
        <f>IFERROR(VLOOKUP(D216,プログラムデータ!A:N,13,0),"")</f>
        <v>女子</v>
      </c>
      <c r="I216">
        <f>IFERROR(VLOOKUP(D216,プログラムデータ!A:N,11,0),"")</f>
        <v>0</v>
      </c>
      <c r="J216" t="str">
        <f>IFERROR(VLOOKUP(D216,プログラムデータ!A:N,10,0),"")</f>
        <v>自由形</v>
      </c>
      <c r="K216" t="str">
        <f>IFERROR(VLOOKUP(D216,プログラムデータ!A:N,14,0),"")</f>
        <v>タイム決勝</v>
      </c>
      <c r="L216" t="str">
        <f t="shared" si="7"/>
        <v>10歳以下 女子 0 自由形 タイム決勝</v>
      </c>
      <c r="M216">
        <f>IFERROR(VLOOKUP(J216,色々!M:P,4,0),"")</f>
        <v>1</v>
      </c>
      <c r="N216">
        <f>IFERROR(記録__2[[#This Row],[競技番号]],"")</f>
        <v>13</v>
      </c>
      <c r="O216">
        <f>IFERROR(記録__2[[#This Row],[選手番号]],"")</f>
        <v>80</v>
      </c>
    </row>
    <row r="217" spans="1:15" x14ac:dyDescent="0.2">
      <c r="A217">
        <f>IFERROR(VLOOKUP(N217,プログラム!B:C,2,0),"")</f>
        <v>13</v>
      </c>
      <c r="B217" t="str">
        <f t="shared" si="6"/>
        <v/>
      </c>
      <c r="C217" t="str">
        <f>IFERROR(VLOOKUP(B217,チーム番号!E:F,2,0),"")</f>
        <v/>
      </c>
      <c r="D217">
        <f>IFERROR(VLOOKUP(N217,プログラム!B:C,2,0),"")</f>
        <v>13</v>
      </c>
      <c r="E217">
        <f>IFERROR(記録__2[[#This Row],[組]],"")</f>
        <v>8</v>
      </c>
      <c r="F217">
        <f>IFERROR(記録__2[[#This Row],[水路]],"")</f>
        <v>8</v>
      </c>
      <c r="G217" t="str">
        <f>IFERROR(VLOOKUP(D217,プログラムデータ!A:N,12,0),"")</f>
        <v>10歳以下</v>
      </c>
      <c r="H217" t="str">
        <f>IFERROR(VLOOKUP(D217,プログラムデータ!A:N,13,0),"")</f>
        <v>女子</v>
      </c>
      <c r="I217">
        <f>IFERROR(VLOOKUP(D217,プログラムデータ!A:N,11,0),"")</f>
        <v>0</v>
      </c>
      <c r="J217" t="str">
        <f>IFERROR(VLOOKUP(D217,プログラムデータ!A:N,10,0),"")</f>
        <v>自由形</v>
      </c>
      <c r="K217" t="str">
        <f>IFERROR(VLOOKUP(D217,プログラムデータ!A:N,14,0),"")</f>
        <v>タイム決勝</v>
      </c>
      <c r="L217" t="str">
        <f t="shared" si="7"/>
        <v>10歳以下 女子 0 自由形 タイム決勝</v>
      </c>
      <c r="M217">
        <f>IFERROR(VLOOKUP(J217,色々!M:P,4,0),"")</f>
        <v>1</v>
      </c>
      <c r="N217">
        <f>IFERROR(記録__2[[#This Row],[競技番号]],"")</f>
        <v>13</v>
      </c>
      <c r="O217">
        <f>IFERROR(記録__2[[#This Row],[選手番号]],"")</f>
        <v>672</v>
      </c>
    </row>
    <row r="218" spans="1:15" x14ac:dyDescent="0.2">
      <c r="A218">
        <f>IFERROR(VLOOKUP(N218,プログラム!B:C,2,0),"")</f>
        <v>13</v>
      </c>
      <c r="B218" t="str">
        <f t="shared" si="6"/>
        <v/>
      </c>
      <c r="C218" t="str">
        <f>IFERROR(VLOOKUP(B218,チーム番号!E:F,2,0),"")</f>
        <v/>
      </c>
      <c r="D218">
        <f>IFERROR(VLOOKUP(N218,プログラム!B:C,2,0),"")</f>
        <v>13</v>
      </c>
      <c r="E218">
        <f>IFERROR(記録__2[[#This Row],[組]],"")</f>
        <v>9</v>
      </c>
      <c r="F218">
        <f>IFERROR(記録__2[[#This Row],[水路]],"")</f>
        <v>1</v>
      </c>
      <c r="G218" t="str">
        <f>IFERROR(VLOOKUP(D218,プログラムデータ!A:N,12,0),"")</f>
        <v>10歳以下</v>
      </c>
      <c r="H218" t="str">
        <f>IFERROR(VLOOKUP(D218,プログラムデータ!A:N,13,0),"")</f>
        <v>女子</v>
      </c>
      <c r="I218">
        <f>IFERROR(VLOOKUP(D218,プログラムデータ!A:N,11,0),"")</f>
        <v>0</v>
      </c>
      <c r="J218" t="str">
        <f>IFERROR(VLOOKUP(D218,プログラムデータ!A:N,10,0),"")</f>
        <v>自由形</v>
      </c>
      <c r="K218" t="str">
        <f>IFERROR(VLOOKUP(D218,プログラムデータ!A:N,14,0),"")</f>
        <v>タイム決勝</v>
      </c>
      <c r="L218" t="str">
        <f t="shared" si="7"/>
        <v>10歳以下 女子 0 自由形 タイム決勝</v>
      </c>
      <c r="M218">
        <f>IFERROR(VLOOKUP(J218,色々!M:P,4,0),"")</f>
        <v>1</v>
      </c>
      <c r="N218">
        <f>IFERROR(記録__2[[#This Row],[競技番号]],"")</f>
        <v>13</v>
      </c>
      <c r="O218">
        <f>IFERROR(記録__2[[#This Row],[選手番号]],"")</f>
        <v>77</v>
      </c>
    </row>
    <row r="219" spans="1:15" x14ac:dyDescent="0.2">
      <c r="A219">
        <f>IFERROR(VLOOKUP(N219,プログラム!B:C,2,0),"")</f>
        <v>13</v>
      </c>
      <c r="B219" t="str">
        <f t="shared" si="6"/>
        <v/>
      </c>
      <c r="C219" t="str">
        <f>IFERROR(VLOOKUP(B219,チーム番号!E:F,2,0),"")</f>
        <v/>
      </c>
      <c r="D219">
        <f>IFERROR(VLOOKUP(N219,プログラム!B:C,2,0),"")</f>
        <v>13</v>
      </c>
      <c r="E219">
        <f>IFERROR(記録__2[[#This Row],[組]],"")</f>
        <v>9</v>
      </c>
      <c r="F219">
        <f>IFERROR(記録__2[[#This Row],[水路]],"")</f>
        <v>2</v>
      </c>
      <c r="G219" t="str">
        <f>IFERROR(VLOOKUP(D219,プログラムデータ!A:N,12,0),"")</f>
        <v>10歳以下</v>
      </c>
      <c r="H219" t="str">
        <f>IFERROR(VLOOKUP(D219,プログラムデータ!A:N,13,0),"")</f>
        <v>女子</v>
      </c>
      <c r="I219">
        <f>IFERROR(VLOOKUP(D219,プログラムデータ!A:N,11,0),"")</f>
        <v>0</v>
      </c>
      <c r="J219" t="str">
        <f>IFERROR(VLOOKUP(D219,プログラムデータ!A:N,10,0),"")</f>
        <v>自由形</v>
      </c>
      <c r="K219" t="str">
        <f>IFERROR(VLOOKUP(D219,プログラムデータ!A:N,14,0),"")</f>
        <v>タイム決勝</v>
      </c>
      <c r="L219" t="str">
        <f t="shared" si="7"/>
        <v>10歳以下 女子 0 自由形 タイム決勝</v>
      </c>
      <c r="M219">
        <f>IFERROR(VLOOKUP(J219,色々!M:P,4,0),"")</f>
        <v>1</v>
      </c>
      <c r="N219">
        <f>IFERROR(記録__2[[#This Row],[競技番号]],"")</f>
        <v>13</v>
      </c>
      <c r="O219">
        <f>IFERROR(記録__2[[#This Row],[選手番号]],"")</f>
        <v>79</v>
      </c>
    </row>
    <row r="220" spans="1:15" x14ac:dyDescent="0.2">
      <c r="A220">
        <f>IFERROR(VLOOKUP(N220,プログラム!B:C,2,0),"")</f>
        <v>13</v>
      </c>
      <c r="B220" t="str">
        <f t="shared" si="6"/>
        <v/>
      </c>
      <c r="C220" t="str">
        <f>IFERROR(VLOOKUP(B220,チーム番号!E:F,2,0),"")</f>
        <v/>
      </c>
      <c r="D220">
        <f>IFERROR(VLOOKUP(N220,プログラム!B:C,2,0),"")</f>
        <v>13</v>
      </c>
      <c r="E220">
        <f>IFERROR(記録__2[[#This Row],[組]],"")</f>
        <v>9</v>
      </c>
      <c r="F220">
        <f>IFERROR(記録__2[[#This Row],[水路]],"")</f>
        <v>3</v>
      </c>
      <c r="G220" t="str">
        <f>IFERROR(VLOOKUP(D220,プログラムデータ!A:N,12,0),"")</f>
        <v>10歳以下</v>
      </c>
      <c r="H220" t="str">
        <f>IFERROR(VLOOKUP(D220,プログラムデータ!A:N,13,0),"")</f>
        <v>女子</v>
      </c>
      <c r="I220">
        <f>IFERROR(VLOOKUP(D220,プログラムデータ!A:N,11,0),"")</f>
        <v>0</v>
      </c>
      <c r="J220" t="str">
        <f>IFERROR(VLOOKUP(D220,プログラムデータ!A:N,10,0),"")</f>
        <v>自由形</v>
      </c>
      <c r="K220" t="str">
        <f>IFERROR(VLOOKUP(D220,プログラムデータ!A:N,14,0),"")</f>
        <v>タイム決勝</v>
      </c>
      <c r="L220" t="str">
        <f t="shared" si="7"/>
        <v>10歳以下 女子 0 自由形 タイム決勝</v>
      </c>
      <c r="M220">
        <f>IFERROR(VLOOKUP(J220,色々!M:P,4,0),"")</f>
        <v>1</v>
      </c>
      <c r="N220">
        <f>IFERROR(記録__2[[#This Row],[競技番号]],"")</f>
        <v>13</v>
      </c>
      <c r="O220">
        <f>IFERROR(記録__2[[#This Row],[選手番号]],"")</f>
        <v>336</v>
      </c>
    </row>
    <row r="221" spans="1:15" x14ac:dyDescent="0.2">
      <c r="A221">
        <f>IFERROR(VLOOKUP(N221,プログラム!B:C,2,0),"")</f>
        <v>13</v>
      </c>
      <c r="B221" t="str">
        <f t="shared" si="6"/>
        <v/>
      </c>
      <c r="C221" t="str">
        <f>IFERROR(VLOOKUP(B221,チーム番号!E:F,2,0),"")</f>
        <v/>
      </c>
      <c r="D221">
        <f>IFERROR(VLOOKUP(N221,プログラム!B:C,2,0),"")</f>
        <v>13</v>
      </c>
      <c r="E221">
        <f>IFERROR(記録__2[[#This Row],[組]],"")</f>
        <v>9</v>
      </c>
      <c r="F221">
        <f>IFERROR(記録__2[[#This Row],[水路]],"")</f>
        <v>4</v>
      </c>
      <c r="G221" t="str">
        <f>IFERROR(VLOOKUP(D221,プログラムデータ!A:N,12,0),"")</f>
        <v>10歳以下</v>
      </c>
      <c r="H221" t="str">
        <f>IFERROR(VLOOKUP(D221,プログラムデータ!A:N,13,0),"")</f>
        <v>女子</v>
      </c>
      <c r="I221">
        <f>IFERROR(VLOOKUP(D221,プログラムデータ!A:N,11,0),"")</f>
        <v>0</v>
      </c>
      <c r="J221" t="str">
        <f>IFERROR(VLOOKUP(D221,プログラムデータ!A:N,10,0),"")</f>
        <v>自由形</v>
      </c>
      <c r="K221" t="str">
        <f>IFERROR(VLOOKUP(D221,プログラムデータ!A:N,14,0),"")</f>
        <v>タイム決勝</v>
      </c>
      <c r="L221" t="str">
        <f t="shared" si="7"/>
        <v>10歳以下 女子 0 自由形 タイム決勝</v>
      </c>
      <c r="M221">
        <f>IFERROR(VLOOKUP(J221,色々!M:P,4,0),"")</f>
        <v>1</v>
      </c>
      <c r="N221">
        <f>IFERROR(記録__2[[#This Row],[競技番号]],"")</f>
        <v>13</v>
      </c>
      <c r="O221">
        <f>IFERROR(記録__2[[#This Row],[選手番号]],"")</f>
        <v>542</v>
      </c>
    </row>
    <row r="222" spans="1:15" x14ac:dyDescent="0.2">
      <c r="A222">
        <f>IFERROR(VLOOKUP(N222,プログラム!B:C,2,0),"")</f>
        <v>13</v>
      </c>
      <c r="B222" t="str">
        <f t="shared" si="6"/>
        <v/>
      </c>
      <c r="C222" t="str">
        <f>IFERROR(VLOOKUP(B222,チーム番号!E:F,2,0),"")</f>
        <v/>
      </c>
      <c r="D222">
        <f>IFERROR(VLOOKUP(N222,プログラム!B:C,2,0),"")</f>
        <v>13</v>
      </c>
      <c r="E222">
        <f>IFERROR(記録__2[[#This Row],[組]],"")</f>
        <v>9</v>
      </c>
      <c r="F222">
        <f>IFERROR(記録__2[[#This Row],[水路]],"")</f>
        <v>5</v>
      </c>
      <c r="G222" t="str">
        <f>IFERROR(VLOOKUP(D222,プログラムデータ!A:N,12,0),"")</f>
        <v>10歳以下</v>
      </c>
      <c r="H222" t="str">
        <f>IFERROR(VLOOKUP(D222,プログラムデータ!A:N,13,0),"")</f>
        <v>女子</v>
      </c>
      <c r="I222">
        <f>IFERROR(VLOOKUP(D222,プログラムデータ!A:N,11,0),"")</f>
        <v>0</v>
      </c>
      <c r="J222" t="str">
        <f>IFERROR(VLOOKUP(D222,プログラムデータ!A:N,10,0),"")</f>
        <v>自由形</v>
      </c>
      <c r="K222" t="str">
        <f>IFERROR(VLOOKUP(D222,プログラムデータ!A:N,14,0),"")</f>
        <v>タイム決勝</v>
      </c>
      <c r="L222" t="str">
        <f t="shared" si="7"/>
        <v>10歳以下 女子 0 自由形 タイム決勝</v>
      </c>
      <c r="M222">
        <f>IFERROR(VLOOKUP(J222,色々!M:P,4,0),"")</f>
        <v>1</v>
      </c>
      <c r="N222">
        <f>IFERROR(記録__2[[#This Row],[競技番号]],"")</f>
        <v>13</v>
      </c>
      <c r="O222">
        <f>IFERROR(記録__2[[#This Row],[選手番号]],"")</f>
        <v>274</v>
      </c>
    </row>
    <row r="223" spans="1:15" x14ac:dyDescent="0.2">
      <c r="A223">
        <f>IFERROR(VLOOKUP(N223,プログラム!B:C,2,0),"")</f>
        <v>13</v>
      </c>
      <c r="B223" t="str">
        <f t="shared" si="6"/>
        <v/>
      </c>
      <c r="C223" t="str">
        <f>IFERROR(VLOOKUP(B223,チーム番号!E:F,2,0),"")</f>
        <v/>
      </c>
      <c r="D223">
        <f>IFERROR(VLOOKUP(N223,プログラム!B:C,2,0),"")</f>
        <v>13</v>
      </c>
      <c r="E223">
        <f>IFERROR(記録__2[[#This Row],[組]],"")</f>
        <v>9</v>
      </c>
      <c r="F223">
        <f>IFERROR(記録__2[[#This Row],[水路]],"")</f>
        <v>6</v>
      </c>
      <c r="G223" t="str">
        <f>IFERROR(VLOOKUP(D223,プログラムデータ!A:N,12,0),"")</f>
        <v>10歳以下</v>
      </c>
      <c r="H223" t="str">
        <f>IFERROR(VLOOKUP(D223,プログラムデータ!A:N,13,0),"")</f>
        <v>女子</v>
      </c>
      <c r="I223">
        <f>IFERROR(VLOOKUP(D223,プログラムデータ!A:N,11,0),"")</f>
        <v>0</v>
      </c>
      <c r="J223" t="str">
        <f>IFERROR(VLOOKUP(D223,プログラムデータ!A:N,10,0),"")</f>
        <v>自由形</v>
      </c>
      <c r="K223" t="str">
        <f>IFERROR(VLOOKUP(D223,プログラムデータ!A:N,14,0),"")</f>
        <v>タイム決勝</v>
      </c>
      <c r="L223" t="str">
        <f t="shared" si="7"/>
        <v>10歳以下 女子 0 自由形 タイム決勝</v>
      </c>
      <c r="M223">
        <f>IFERROR(VLOOKUP(J223,色々!M:P,4,0),"")</f>
        <v>1</v>
      </c>
      <c r="N223">
        <f>IFERROR(記録__2[[#This Row],[競技番号]],"")</f>
        <v>13</v>
      </c>
      <c r="O223">
        <f>IFERROR(記録__2[[#This Row],[選手番号]],"")</f>
        <v>248</v>
      </c>
    </row>
    <row r="224" spans="1:15" x14ac:dyDescent="0.2">
      <c r="A224">
        <f>IFERROR(VLOOKUP(N224,プログラム!B:C,2,0),"")</f>
        <v>13</v>
      </c>
      <c r="B224" t="str">
        <f t="shared" si="6"/>
        <v/>
      </c>
      <c r="C224" t="str">
        <f>IFERROR(VLOOKUP(B224,チーム番号!E:F,2,0),"")</f>
        <v/>
      </c>
      <c r="D224">
        <f>IFERROR(VLOOKUP(N224,プログラム!B:C,2,0),"")</f>
        <v>13</v>
      </c>
      <c r="E224">
        <f>IFERROR(記録__2[[#This Row],[組]],"")</f>
        <v>9</v>
      </c>
      <c r="F224">
        <f>IFERROR(記録__2[[#This Row],[水路]],"")</f>
        <v>7</v>
      </c>
      <c r="G224" t="str">
        <f>IFERROR(VLOOKUP(D224,プログラムデータ!A:N,12,0),"")</f>
        <v>10歳以下</v>
      </c>
      <c r="H224" t="str">
        <f>IFERROR(VLOOKUP(D224,プログラムデータ!A:N,13,0),"")</f>
        <v>女子</v>
      </c>
      <c r="I224">
        <f>IFERROR(VLOOKUP(D224,プログラムデータ!A:N,11,0),"")</f>
        <v>0</v>
      </c>
      <c r="J224" t="str">
        <f>IFERROR(VLOOKUP(D224,プログラムデータ!A:N,10,0),"")</f>
        <v>自由形</v>
      </c>
      <c r="K224" t="str">
        <f>IFERROR(VLOOKUP(D224,プログラムデータ!A:N,14,0),"")</f>
        <v>タイム決勝</v>
      </c>
      <c r="L224" t="str">
        <f t="shared" si="7"/>
        <v>10歳以下 女子 0 自由形 タイム決勝</v>
      </c>
      <c r="M224">
        <f>IFERROR(VLOOKUP(J224,色々!M:P,4,0),"")</f>
        <v>1</v>
      </c>
      <c r="N224">
        <f>IFERROR(記録__2[[#This Row],[競技番号]],"")</f>
        <v>13</v>
      </c>
      <c r="O224">
        <f>IFERROR(記録__2[[#This Row],[選手番号]],"")</f>
        <v>201</v>
      </c>
    </row>
    <row r="225" spans="1:15" x14ac:dyDescent="0.2">
      <c r="A225">
        <f>IFERROR(VLOOKUP(N225,プログラム!B:C,2,0),"")</f>
        <v>13</v>
      </c>
      <c r="B225" t="str">
        <f t="shared" si="6"/>
        <v/>
      </c>
      <c r="C225" t="str">
        <f>IFERROR(VLOOKUP(B225,チーム番号!E:F,2,0),"")</f>
        <v/>
      </c>
      <c r="D225">
        <f>IFERROR(VLOOKUP(N225,プログラム!B:C,2,0),"")</f>
        <v>13</v>
      </c>
      <c r="E225">
        <f>IFERROR(記録__2[[#This Row],[組]],"")</f>
        <v>9</v>
      </c>
      <c r="F225">
        <f>IFERROR(記録__2[[#This Row],[水路]],"")</f>
        <v>8</v>
      </c>
      <c r="G225" t="str">
        <f>IFERROR(VLOOKUP(D225,プログラムデータ!A:N,12,0),"")</f>
        <v>10歳以下</v>
      </c>
      <c r="H225" t="str">
        <f>IFERROR(VLOOKUP(D225,プログラムデータ!A:N,13,0),"")</f>
        <v>女子</v>
      </c>
      <c r="I225">
        <f>IFERROR(VLOOKUP(D225,プログラムデータ!A:N,11,0),"")</f>
        <v>0</v>
      </c>
      <c r="J225" t="str">
        <f>IFERROR(VLOOKUP(D225,プログラムデータ!A:N,10,0),"")</f>
        <v>自由形</v>
      </c>
      <c r="K225" t="str">
        <f>IFERROR(VLOOKUP(D225,プログラムデータ!A:N,14,0),"")</f>
        <v>タイム決勝</v>
      </c>
      <c r="L225" t="str">
        <f t="shared" si="7"/>
        <v>10歳以下 女子 0 自由形 タイム決勝</v>
      </c>
      <c r="M225">
        <f>IFERROR(VLOOKUP(J225,色々!M:P,4,0),"")</f>
        <v>1</v>
      </c>
      <c r="N225">
        <f>IFERROR(記録__2[[#This Row],[競技番号]],"")</f>
        <v>13</v>
      </c>
      <c r="O225">
        <f>IFERROR(記録__2[[#This Row],[選手番号]],"")</f>
        <v>451</v>
      </c>
    </row>
    <row r="226" spans="1:15" x14ac:dyDescent="0.2">
      <c r="A226">
        <f>IFERROR(VLOOKUP(N226,プログラム!B:C,2,0),"")</f>
        <v>13</v>
      </c>
      <c r="B226" t="str">
        <f t="shared" si="6"/>
        <v/>
      </c>
      <c r="C226" t="str">
        <f>IFERROR(VLOOKUP(B226,チーム番号!E:F,2,0),"")</f>
        <v/>
      </c>
      <c r="D226">
        <f>IFERROR(VLOOKUP(N226,プログラム!B:C,2,0),"")</f>
        <v>13</v>
      </c>
      <c r="E226">
        <f>IFERROR(記録__2[[#This Row],[組]],"")</f>
        <v>10</v>
      </c>
      <c r="F226">
        <f>IFERROR(記録__2[[#This Row],[水路]],"")</f>
        <v>1</v>
      </c>
      <c r="G226" t="str">
        <f>IFERROR(VLOOKUP(D226,プログラムデータ!A:N,12,0),"")</f>
        <v>10歳以下</v>
      </c>
      <c r="H226" t="str">
        <f>IFERROR(VLOOKUP(D226,プログラムデータ!A:N,13,0),"")</f>
        <v>女子</v>
      </c>
      <c r="I226">
        <f>IFERROR(VLOOKUP(D226,プログラムデータ!A:N,11,0),"")</f>
        <v>0</v>
      </c>
      <c r="J226" t="str">
        <f>IFERROR(VLOOKUP(D226,プログラムデータ!A:N,10,0),"")</f>
        <v>自由形</v>
      </c>
      <c r="K226" t="str">
        <f>IFERROR(VLOOKUP(D226,プログラムデータ!A:N,14,0),"")</f>
        <v>タイム決勝</v>
      </c>
      <c r="L226" t="str">
        <f t="shared" si="7"/>
        <v>10歳以下 女子 0 自由形 タイム決勝</v>
      </c>
      <c r="M226">
        <f>IFERROR(VLOOKUP(J226,色々!M:P,4,0),"")</f>
        <v>1</v>
      </c>
      <c r="N226">
        <f>IFERROR(記録__2[[#This Row],[競技番号]],"")</f>
        <v>13</v>
      </c>
      <c r="O226">
        <f>IFERROR(記録__2[[#This Row],[選手番号]],"")</f>
        <v>333</v>
      </c>
    </row>
    <row r="227" spans="1:15" x14ac:dyDescent="0.2">
      <c r="A227">
        <f>IFERROR(VLOOKUP(N227,プログラム!B:C,2,0),"")</f>
        <v>13</v>
      </c>
      <c r="B227" t="str">
        <f t="shared" si="6"/>
        <v/>
      </c>
      <c r="C227" t="str">
        <f>IFERROR(VLOOKUP(B227,チーム番号!E:F,2,0),"")</f>
        <v/>
      </c>
      <c r="D227">
        <f>IFERROR(VLOOKUP(N227,プログラム!B:C,2,0),"")</f>
        <v>13</v>
      </c>
      <c r="E227">
        <f>IFERROR(記録__2[[#This Row],[組]],"")</f>
        <v>10</v>
      </c>
      <c r="F227">
        <f>IFERROR(記録__2[[#This Row],[水路]],"")</f>
        <v>2</v>
      </c>
      <c r="G227" t="str">
        <f>IFERROR(VLOOKUP(D227,プログラムデータ!A:N,12,0),"")</f>
        <v>10歳以下</v>
      </c>
      <c r="H227" t="str">
        <f>IFERROR(VLOOKUP(D227,プログラムデータ!A:N,13,0),"")</f>
        <v>女子</v>
      </c>
      <c r="I227">
        <f>IFERROR(VLOOKUP(D227,プログラムデータ!A:N,11,0),"")</f>
        <v>0</v>
      </c>
      <c r="J227" t="str">
        <f>IFERROR(VLOOKUP(D227,プログラムデータ!A:N,10,0),"")</f>
        <v>自由形</v>
      </c>
      <c r="K227" t="str">
        <f>IFERROR(VLOOKUP(D227,プログラムデータ!A:N,14,0),"")</f>
        <v>タイム決勝</v>
      </c>
      <c r="L227" t="str">
        <f t="shared" si="7"/>
        <v>10歳以下 女子 0 自由形 タイム決勝</v>
      </c>
      <c r="M227">
        <f>IFERROR(VLOOKUP(J227,色々!M:P,4,0),"")</f>
        <v>1</v>
      </c>
      <c r="N227">
        <f>IFERROR(記録__2[[#This Row],[競技番号]],"")</f>
        <v>13</v>
      </c>
      <c r="O227">
        <f>IFERROR(記録__2[[#This Row],[選手番号]],"")</f>
        <v>307</v>
      </c>
    </row>
    <row r="228" spans="1:15" x14ac:dyDescent="0.2">
      <c r="A228">
        <f>IFERROR(VLOOKUP(N228,プログラム!B:C,2,0),"")</f>
        <v>13</v>
      </c>
      <c r="B228" t="str">
        <f t="shared" si="6"/>
        <v/>
      </c>
      <c r="C228" t="str">
        <f>IFERROR(VLOOKUP(B228,チーム番号!E:F,2,0),"")</f>
        <v/>
      </c>
      <c r="D228">
        <f>IFERROR(VLOOKUP(N228,プログラム!B:C,2,0),"")</f>
        <v>13</v>
      </c>
      <c r="E228">
        <f>IFERROR(記録__2[[#This Row],[組]],"")</f>
        <v>10</v>
      </c>
      <c r="F228">
        <f>IFERROR(記録__2[[#This Row],[水路]],"")</f>
        <v>3</v>
      </c>
      <c r="G228" t="str">
        <f>IFERROR(VLOOKUP(D228,プログラムデータ!A:N,12,0),"")</f>
        <v>10歳以下</v>
      </c>
      <c r="H228" t="str">
        <f>IFERROR(VLOOKUP(D228,プログラムデータ!A:N,13,0),"")</f>
        <v>女子</v>
      </c>
      <c r="I228">
        <f>IFERROR(VLOOKUP(D228,プログラムデータ!A:N,11,0),"")</f>
        <v>0</v>
      </c>
      <c r="J228" t="str">
        <f>IFERROR(VLOOKUP(D228,プログラムデータ!A:N,10,0),"")</f>
        <v>自由形</v>
      </c>
      <c r="K228" t="str">
        <f>IFERROR(VLOOKUP(D228,プログラムデータ!A:N,14,0),"")</f>
        <v>タイム決勝</v>
      </c>
      <c r="L228" t="str">
        <f t="shared" si="7"/>
        <v>10歳以下 女子 0 自由形 タイム決勝</v>
      </c>
      <c r="M228">
        <f>IFERROR(VLOOKUP(J228,色々!M:P,4,0),"")</f>
        <v>1</v>
      </c>
      <c r="N228">
        <f>IFERROR(記録__2[[#This Row],[競技番号]],"")</f>
        <v>13</v>
      </c>
      <c r="O228">
        <f>IFERROR(記録__2[[#This Row],[選手番号]],"")</f>
        <v>334</v>
      </c>
    </row>
    <row r="229" spans="1:15" x14ac:dyDescent="0.2">
      <c r="A229">
        <f>IFERROR(VLOOKUP(N229,プログラム!B:C,2,0),"")</f>
        <v>13</v>
      </c>
      <c r="B229" t="str">
        <f t="shared" si="6"/>
        <v/>
      </c>
      <c r="C229" t="str">
        <f>IFERROR(VLOOKUP(B229,チーム番号!E:F,2,0),"")</f>
        <v/>
      </c>
      <c r="D229">
        <f>IFERROR(VLOOKUP(N229,プログラム!B:C,2,0),"")</f>
        <v>13</v>
      </c>
      <c r="E229">
        <f>IFERROR(記録__2[[#This Row],[組]],"")</f>
        <v>10</v>
      </c>
      <c r="F229">
        <f>IFERROR(記録__2[[#This Row],[水路]],"")</f>
        <v>4</v>
      </c>
      <c r="G229" t="str">
        <f>IFERROR(VLOOKUP(D229,プログラムデータ!A:N,12,0),"")</f>
        <v>10歳以下</v>
      </c>
      <c r="H229" t="str">
        <f>IFERROR(VLOOKUP(D229,プログラムデータ!A:N,13,0),"")</f>
        <v>女子</v>
      </c>
      <c r="I229">
        <f>IFERROR(VLOOKUP(D229,プログラムデータ!A:N,11,0),"")</f>
        <v>0</v>
      </c>
      <c r="J229" t="str">
        <f>IFERROR(VLOOKUP(D229,プログラムデータ!A:N,10,0),"")</f>
        <v>自由形</v>
      </c>
      <c r="K229" t="str">
        <f>IFERROR(VLOOKUP(D229,プログラムデータ!A:N,14,0),"")</f>
        <v>タイム決勝</v>
      </c>
      <c r="L229" t="str">
        <f t="shared" si="7"/>
        <v>10歳以下 女子 0 自由形 タイム決勝</v>
      </c>
      <c r="M229">
        <f>IFERROR(VLOOKUP(J229,色々!M:P,4,0),"")</f>
        <v>1</v>
      </c>
      <c r="N229">
        <f>IFERROR(記録__2[[#This Row],[競技番号]],"")</f>
        <v>13</v>
      </c>
      <c r="O229">
        <f>IFERROR(記録__2[[#This Row],[選手番号]],"")</f>
        <v>580</v>
      </c>
    </row>
    <row r="230" spans="1:15" x14ac:dyDescent="0.2">
      <c r="A230">
        <f>IFERROR(VLOOKUP(N230,プログラム!B:C,2,0),"")</f>
        <v>13</v>
      </c>
      <c r="B230" t="str">
        <f t="shared" si="6"/>
        <v/>
      </c>
      <c r="C230" t="str">
        <f>IFERROR(VLOOKUP(B230,チーム番号!E:F,2,0),"")</f>
        <v/>
      </c>
      <c r="D230">
        <f>IFERROR(VLOOKUP(N230,プログラム!B:C,2,0),"")</f>
        <v>13</v>
      </c>
      <c r="E230">
        <f>IFERROR(記録__2[[#This Row],[組]],"")</f>
        <v>10</v>
      </c>
      <c r="F230">
        <f>IFERROR(記録__2[[#This Row],[水路]],"")</f>
        <v>5</v>
      </c>
      <c r="G230" t="str">
        <f>IFERROR(VLOOKUP(D230,プログラムデータ!A:N,12,0),"")</f>
        <v>10歳以下</v>
      </c>
      <c r="H230" t="str">
        <f>IFERROR(VLOOKUP(D230,プログラムデータ!A:N,13,0),"")</f>
        <v>女子</v>
      </c>
      <c r="I230">
        <f>IFERROR(VLOOKUP(D230,プログラムデータ!A:N,11,0),"")</f>
        <v>0</v>
      </c>
      <c r="J230" t="str">
        <f>IFERROR(VLOOKUP(D230,プログラムデータ!A:N,10,0),"")</f>
        <v>自由形</v>
      </c>
      <c r="K230" t="str">
        <f>IFERROR(VLOOKUP(D230,プログラムデータ!A:N,14,0),"")</f>
        <v>タイム決勝</v>
      </c>
      <c r="L230" t="str">
        <f t="shared" si="7"/>
        <v>10歳以下 女子 0 自由形 タイム決勝</v>
      </c>
      <c r="M230">
        <f>IFERROR(VLOOKUP(J230,色々!M:P,4,0),"")</f>
        <v>1</v>
      </c>
      <c r="N230">
        <f>IFERROR(記録__2[[#This Row],[競技番号]],"")</f>
        <v>13</v>
      </c>
      <c r="O230">
        <f>IFERROR(記録__2[[#This Row],[選手番号]],"")</f>
        <v>243</v>
      </c>
    </row>
    <row r="231" spans="1:15" x14ac:dyDescent="0.2">
      <c r="A231">
        <f>IFERROR(VLOOKUP(N231,プログラム!B:C,2,0),"")</f>
        <v>13</v>
      </c>
      <c r="B231" t="str">
        <f t="shared" si="6"/>
        <v/>
      </c>
      <c r="C231" t="str">
        <f>IFERROR(VLOOKUP(B231,チーム番号!E:F,2,0),"")</f>
        <v/>
      </c>
      <c r="D231">
        <f>IFERROR(VLOOKUP(N231,プログラム!B:C,2,0),"")</f>
        <v>13</v>
      </c>
      <c r="E231">
        <f>IFERROR(記録__2[[#This Row],[組]],"")</f>
        <v>10</v>
      </c>
      <c r="F231">
        <f>IFERROR(記録__2[[#This Row],[水路]],"")</f>
        <v>6</v>
      </c>
      <c r="G231" t="str">
        <f>IFERROR(VLOOKUP(D231,プログラムデータ!A:N,12,0),"")</f>
        <v>10歳以下</v>
      </c>
      <c r="H231" t="str">
        <f>IFERROR(VLOOKUP(D231,プログラムデータ!A:N,13,0),"")</f>
        <v>女子</v>
      </c>
      <c r="I231">
        <f>IFERROR(VLOOKUP(D231,プログラムデータ!A:N,11,0),"")</f>
        <v>0</v>
      </c>
      <c r="J231" t="str">
        <f>IFERROR(VLOOKUP(D231,プログラムデータ!A:N,10,0),"")</f>
        <v>自由形</v>
      </c>
      <c r="K231" t="str">
        <f>IFERROR(VLOOKUP(D231,プログラムデータ!A:N,14,0),"")</f>
        <v>タイム決勝</v>
      </c>
      <c r="L231" t="str">
        <f t="shared" si="7"/>
        <v>10歳以下 女子 0 自由形 タイム決勝</v>
      </c>
      <c r="M231">
        <f>IFERROR(VLOOKUP(J231,色々!M:P,4,0),"")</f>
        <v>1</v>
      </c>
      <c r="N231">
        <f>IFERROR(記録__2[[#This Row],[競技番号]],"")</f>
        <v>13</v>
      </c>
      <c r="O231">
        <f>IFERROR(記録__2[[#This Row],[選手番号]],"")</f>
        <v>544</v>
      </c>
    </row>
    <row r="232" spans="1:15" x14ac:dyDescent="0.2">
      <c r="A232">
        <f>IFERROR(VLOOKUP(N232,プログラム!B:C,2,0),"")</f>
        <v>13</v>
      </c>
      <c r="B232" t="str">
        <f t="shared" si="6"/>
        <v/>
      </c>
      <c r="C232" t="str">
        <f>IFERROR(VLOOKUP(B232,チーム番号!E:F,2,0),"")</f>
        <v/>
      </c>
      <c r="D232">
        <f>IFERROR(VLOOKUP(N232,プログラム!B:C,2,0),"")</f>
        <v>13</v>
      </c>
      <c r="E232">
        <f>IFERROR(記録__2[[#This Row],[組]],"")</f>
        <v>10</v>
      </c>
      <c r="F232">
        <f>IFERROR(記録__2[[#This Row],[水路]],"")</f>
        <v>7</v>
      </c>
      <c r="G232" t="str">
        <f>IFERROR(VLOOKUP(D232,プログラムデータ!A:N,12,0),"")</f>
        <v>10歳以下</v>
      </c>
      <c r="H232" t="str">
        <f>IFERROR(VLOOKUP(D232,プログラムデータ!A:N,13,0),"")</f>
        <v>女子</v>
      </c>
      <c r="I232">
        <f>IFERROR(VLOOKUP(D232,プログラムデータ!A:N,11,0),"")</f>
        <v>0</v>
      </c>
      <c r="J232" t="str">
        <f>IFERROR(VLOOKUP(D232,プログラムデータ!A:N,10,0),"")</f>
        <v>自由形</v>
      </c>
      <c r="K232" t="str">
        <f>IFERROR(VLOOKUP(D232,プログラムデータ!A:N,14,0),"")</f>
        <v>タイム決勝</v>
      </c>
      <c r="L232" t="str">
        <f t="shared" si="7"/>
        <v>10歳以下 女子 0 自由形 タイム決勝</v>
      </c>
      <c r="M232">
        <f>IFERROR(VLOOKUP(J232,色々!M:P,4,0),"")</f>
        <v>1</v>
      </c>
      <c r="N232">
        <f>IFERROR(記録__2[[#This Row],[競技番号]],"")</f>
        <v>13</v>
      </c>
      <c r="O232">
        <f>IFERROR(記録__2[[#This Row],[選手番号]],"")</f>
        <v>388</v>
      </c>
    </row>
    <row r="233" spans="1:15" x14ac:dyDescent="0.2">
      <c r="A233">
        <f>IFERROR(VLOOKUP(N233,プログラム!B:C,2,0),"")</f>
        <v>13</v>
      </c>
      <c r="B233" t="str">
        <f t="shared" si="6"/>
        <v/>
      </c>
      <c r="C233" t="str">
        <f>IFERROR(VLOOKUP(B233,チーム番号!E:F,2,0),"")</f>
        <v/>
      </c>
      <c r="D233">
        <f>IFERROR(VLOOKUP(N233,プログラム!B:C,2,0),"")</f>
        <v>13</v>
      </c>
      <c r="E233">
        <f>IFERROR(記録__2[[#This Row],[組]],"")</f>
        <v>10</v>
      </c>
      <c r="F233">
        <f>IFERROR(記録__2[[#This Row],[水路]],"")</f>
        <v>8</v>
      </c>
      <c r="G233" t="str">
        <f>IFERROR(VLOOKUP(D233,プログラムデータ!A:N,12,0),"")</f>
        <v>10歳以下</v>
      </c>
      <c r="H233" t="str">
        <f>IFERROR(VLOOKUP(D233,プログラムデータ!A:N,13,0),"")</f>
        <v>女子</v>
      </c>
      <c r="I233">
        <f>IFERROR(VLOOKUP(D233,プログラムデータ!A:N,11,0),"")</f>
        <v>0</v>
      </c>
      <c r="J233" t="str">
        <f>IFERROR(VLOOKUP(D233,プログラムデータ!A:N,10,0),"")</f>
        <v>自由形</v>
      </c>
      <c r="K233" t="str">
        <f>IFERROR(VLOOKUP(D233,プログラムデータ!A:N,14,0),"")</f>
        <v>タイム決勝</v>
      </c>
      <c r="L233" t="str">
        <f t="shared" si="7"/>
        <v>10歳以下 女子 0 自由形 タイム決勝</v>
      </c>
      <c r="M233">
        <f>IFERROR(VLOOKUP(J233,色々!M:P,4,0),"")</f>
        <v>1</v>
      </c>
      <c r="N233">
        <f>IFERROR(記録__2[[#This Row],[競技番号]],"")</f>
        <v>13</v>
      </c>
      <c r="O233">
        <f>IFERROR(記録__2[[#This Row],[選手番号]],"")</f>
        <v>584</v>
      </c>
    </row>
    <row r="234" spans="1:15" x14ac:dyDescent="0.2">
      <c r="A234">
        <f>IFERROR(VLOOKUP(N234,プログラム!B:C,2,0),"")</f>
        <v>14</v>
      </c>
      <c r="B234" t="str">
        <f t="shared" si="6"/>
        <v/>
      </c>
      <c r="C234" t="str">
        <f>IFERROR(VLOOKUP(B234,チーム番号!E:F,2,0),"")</f>
        <v/>
      </c>
      <c r="D234">
        <f>IFERROR(VLOOKUP(N234,プログラム!B:C,2,0),"")</f>
        <v>14</v>
      </c>
      <c r="E234">
        <f>IFERROR(記録__2[[#This Row],[組]],"")</f>
        <v>1</v>
      </c>
      <c r="F234">
        <f>IFERROR(記録__2[[#This Row],[水路]],"")</f>
        <v>1</v>
      </c>
      <c r="G234" t="str">
        <f>IFERROR(VLOOKUP(D234,プログラムデータ!A:N,12,0),"")</f>
        <v>10歳以下</v>
      </c>
      <c r="H234" t="str">
        <f>IFERROR(VLOOKUP(D234,プログラムデータ!A:N,13,0),"")</f>
        <v>男子</v>
      </c>
      <c r="I234">
        <f>IFERROR(VLOOKUP(D234,プログラムデータ!A:N,11,0),"")</f>
        <v>0</v>
      </c>
      <c r="J234" t="str">
        <f>IFERROR(VLOOKUP(D234,プログラムデータ!A:N,10,0),"")</f>
        <v>自由形</v>
      </c>
      <c r="K234" t="str">
        <f>IFERROR(VLOOKUP(D234,プログラムデータ!A:N,14,0),"")</f>
        <v>タイム決勝</v>
      </c>
      <c r="L234" t="str">
        <f t="shared" si="7"/>
        <v>10歳以下 男子 0 自由形 タイム決勝</v>
      </c>
      <c r="M234">
        <f>IFERROR(VLOOKUP(J234,色々!M:P,4,0),"")</f>
        <v>1</v>
      </c>
      <c r="N234">
        <f>IFERROR(記録__2[[#This Row],[競技番号]],"")</f>
        <v>14</v>
      </c>
      <c r="O234">
        <f>IFERROR(記録__2[[#This Row],[選手番号]],"")</f>
        <v>0</v>
      </c>
    </row>
    <row r="235" spans="1:15" x14ac:dyDescent="0.2">
      <c r="A235">
        <f>IFERROR(VLOOKUP(N235,プログラム!B:C,2,0),"")</f>
        <v>14</v>
      </c>
      <c r="B235" t="str">
        <f t="shared" si="6"/>
        <v/>
      </c>
      <c r="C235" t="str">
        <f>IFERROR(VLOOKUP(B235,チーム番号!E:F,2,0),"")</f>
        <v/>
      </c>
      <c r="D235">
        <f>IFERROR(VLOOKUP(N235,プログラム!B:C,2,0),"")</f>
        <v>14</v>
      </c>
      <c r="E235">
        <f>IFERROR(記録__2[[#This Row],[組]],"")</f>
        <v>1</v>
      </c>
      <c r="F235">
        <f>IFERROR(記録__2[[#This Row],[水路]],"")</f>
        <v>2</v>
      </c>
      <c r="G235" t="str">
        <f>IFERROR(VLOOKUP(D235,プログラムデータ!A:N,12,0),"")</f>
        <v>10歳以下</v>
      </c>
      <c r="H235" t="str">
        <f>IFERROR(VLOOKUP(D235,プログラムデータ!A:N,13,0),"")</f>
        <v>男子</v>
      </c>
      <c r="I235">
        <f>IFERROR(VLOOKUP(D235,プログラムデータ!A:N,11,0),"")</f>
        <v>0</v>
      </c>
      <c r="J235" t="str">
        <f>IFERROR(VLOOKUP(D235,プログラムデータ!A:N,10,0),"")</f>
        <v>自由形</v>
      </c>
      <c r="K235" t="str">
        <f>IFERROR(VLOOKUP(D235,プログラムデータ!A:N,14,0),"")</f>
        <v>タイム決勝</v>
      </c>
      <c r="L235" t="str">
        <f t="shared" si="7"/>
        <v>10歳以下 男子 0 自由形 タイム決勝</v>
      </c>
      <c r="M235">
        <f>IFERROR(VLOOKUP(J235,色々!M:P,4,0),"")</f>
        <v>1</v>
      </c>
      <c r="N235">
        <f>IFERROR(記録__2[[#This Row],[競技番号]],"")</f>
        <v>14</v>
      </c>
      <c r="O235">
        <f>IFERROR(記録__2[[#This Row],[選手番号]],"")</f>
        <v>230</v>
      </c>
    </row>
    <row r="236" spans="1:15" x14ac:dyDescent="0.2">
      <c r="A236">
        <f>IFERROR(VLOOKUP(N236,プログラム!B:C,2,0),"")</f>
        <v>14</v>
      </c>
      <c r="B236" t="str">
        <f t="shared" si="6"/>
        <v/>
      </c>
      <c r="C236" t="str">
        <f>IFERROR(VLOOKUP(B236,チーム番号!E:F,2,0),"")</f>
        <v/>
      </c>
      <c r="D236">
        <f>IFERROR(VLOOKUP(N236,プログラム!B:C,2,0),"")</f>
        <v>14</v>
      </c>
      <c r="E236">
        <f>IFERROR(記録__2[[#This Row],[組]],"")</f>
        <v>1</v>
      </c>
      <c r="F236">
        <f>IFERROR(記録__2[[#This Row],[水路]],"")</f>
        <v>3</v>
      </c>
      <c r="G236" t="str">
        <f>IFERROR(VLOOKUP(D236,プログラムデータ!A:N,12,0),"")</f>
        <v>10歳以下</v>
      </c>
      <c r="H236" t="str">
        <f>IFERROR(VLOOKUP(D236,プログラムデータ!A:N,13,0),"")</f>
        <v>男子</v>
      </c>
      <c r="I236">
        <f>IFERROR(VLOOKUP(D236,プログラムデータ!A:N,11,0),"")</f>
        <v>0</v>
      </c>
      <c r="J236" t="str">
        <f>IFERROR(VLOOKUP(D236,プログラムデータ!A:N,10,0),"")</f>
        <v>自由形</v>
      </c>
      <c r="K236" t="str">
        <f>IFERROR(VLOOKUP(D236,プログラムデータ!A:N,14,0),"")</f>
        <v>タイム決勝</v>
      </c>
      <c r="L236" t="str">
        <f t="shared" si="7"/>
        <v>10歳以下 男子 0 自由形 タイム決勝</v>
      </c>
      <c r="M236">
        <f>IFERROR(VLOOKUP(J236,色々!M:P,4,0),"")</f>
        <v>1</v>
      </c>
      <c r="N236">
        <f>IFERROR(記録__2[[#This Row],[競技番号]],"")</f>
        <v>14</v>
      </c>
      <c r="O236">
        <f>IFERROR(記録__2[[#This Row],[選手番号]],"")</f>
        <v>182</v>
      </c>
    </row>
    <row r="237" spans="1:15" x14ac:dyDescent="0.2">
      <c r="A237">
        <f>IFERROR(VLOOKUP(N237,プログラム!B:C,2,0),"")</f>
        <v>14</v>
      </c>
      <c r="B237" t="str">
        <f t="shared" si="6"/>
        <v/>
      </c>
      <c r="C237" t="str">
        <f>IFERROR(VLOOKUP(B237,チーム番号!E:F,2,0),"")</f>
        <v/>
      </c>
      <c r="D237">
        <f>IFERROR(VLOOKUP(N237,プログラム!B:C,2,0),"")</f>
        <v>14</v>
      </c>
      <c r="E237">
        <f>IFERROR(記録__2[[#This Row],[組]],"")</f>
        <v>1</v>
      </c>
      <c r="F237">
        <f>IFERROR(記録__2[[#This Row],[水路]],"")</f>
        <v>4</v>
      </c>
      <c r="G237" t="str">
        <f>IFERROR(VLOOKUP(D237,プログラムデータ!A:N,12,0),"")</f>
        <v>10歳以下</v>
      </c>
      <c r="H237" t="str">
        <f>IFERROR(VLOOKUP(D237,プログラムデータ!A:N,13,0),"")</f>
        <v>男子</v>
      </c>
      <c r="I237">
        <f>IFERROR(VLOOKUP(D237,プログラムデータ!A:N,11,0),"")</f>
        <v>0</v>
      </c>
      <c r="J237" t="str">
        <f>IFERROR(VLOOKUP(D237,プログラムデータ!A:N,10,0),"")</f>
        <v>自由形</v>
      </c>
      <c r="K237" t="str">
        <f>IFERROR(VLOOKUP(D237,プログラムデータ!A:N,14,0),"")</f>
        <v>タイム決勝</v>
      </c>
      <c r="L237" t="str">
        <f t="shared" si="7"/>
        <v>10歳以下 男子 0 自由形 タイム決勝</v>
      </c>
      <c r="M237">
        <f>IFERROR(VLOOKUP(J237,色々!M:P,4,0),"")</f>
        <v>1</v>
      </c>
      <c r="N237">
        <f>IFERROR(記録__2[[#This Row],[競技番号]],"")</f>
        <v>14</v>
      </c>
      <c r="O237">
        <f>IFERROR(記録__2[[#This Row],[選手番号]],"")</f>
        <v>411</v>
      </c>
    </row>
    <row r="238" spans="1:15" x14ac:dyDescent="0.2">
      <c r="A238">
        <f>IFERROR(VLOOKUP(N238,プログラム!B:C,2,0),"")</f>
        <v>14</v>
      </c>
      <c r="B238" t="str">
        <f t="shared" si="6"/>
        <v/>
      </c>
      <c r="C238" t="str">
        <f>IFERROR(VLOOKUP(B238,チーム番号!E:F,2,0),"")</f>
        <v/>
      </c>
      <c r="D238">
        <f>IFERROR(VLOOKUP(N238,プログラム!B:C,2,0),"")</f>
        <v>14</v>
      </c>
      <c r="E238">
        <f>IFERROR(記録__2[[#This Row],[組]],"")</f>
        <v>1</v>
      </c>
      <c r="F238">
        <f>IFERROR(記録__2[[#This Row],[水路]],"")</f>
        <v>5</v>
      </c>
      <c r="G238" t="str">
        <f>IFERROR(VLOOKUP(D238,プログラムデータ!A:N,12,0),"")</f>
        <v>10歳以下</v>
      </c>
      <c r="H238" t="str">
        <f>IFERROR(VLOOKUP(D238,プログラムデータ!A:N,13,0),"")</f>
        <v>男子</v>
      </c>
      <c r="I238">
        <f>IFERROR(VLOOKUP(D238,プログラムデータ!A:N,11,0),"")</f>
        <v>0</v>
      </c>
      <c r="J238" t="str">
        <f>IFERROR(VLOOKUP(D238,プログラムデータ!A:N,10,0),"")</f>
        <v>自由形</v>
      </c>
      <c r="K238" t="str">
        <f>IFERROR(VLOOKUP(D238,プログラムデータ!A:N,14,0),"")</f>
        <v>タイム決勝</v>
      </c>
      <c r="L238" t="str">
        <f t="shared" si="7"/>
        <v>10歳以下 男子 0 自由形 タイム決勝</v>
      </c>
      <c r="M238">
        <f>IFERROR(VLOOKUP(J238,色々!M:P,4,0),"")</f>
        <v>1</v>
      </c>
      <c r="N238">
        <f>IFERROR(記録__2[[#This Row],[競技番号]],"")</f>
        <v>14</v>
      </c>
      <c r="O238">
        <f>IFERROR(記録__2[[#This Row],[選手番号]],"")</f>
        <v>472</v>
      </c>
    </row>
    <row r="239" spans="1:15" x14ac:dyDescent="0.2">
      <c r="A239">
        <f>IFERROR(VLOOKUP(N239,プログラム!B:C,2,0),"")</f>
        <v>14</v>
      </c>
      <c r="B239" t="str">
        <f t="shared" si="6"/>
        <v/>
      </c>
      <c r="C239" t="str">
        <f>IFERROR(VLOOKUP(B239,チーム番号!E:F,2,0),"")</f>
        <v/>
      </c>
      <c r="D239">
        <f>IFERROR(VLOOKUP(N239,プログラム!B:C,2,0),"")</f>
        <v>14</v>
      </c>
      <c r="E239">
        <f>IFERROR(記録__2[[#This Row],[組]],"")</f>
        <v>1</v>
      </c>
      <c r="F239">
        <f>IFERROR(記録__2[[#This Row],[水路]],"")</f>
        <v>6</v>
      </c>
      <c r="G239" t="str">
        <f>IFERROR(VLOOKUP(D239,プログラムデータ!A:N,12,0),"")</f>
        <v>10歳以下</v>
      </c>
      <c r="H239" t="str">
        <f>IFERROR(VLOOKUP(D239,プログラムデータ!A:N,13,0),"")</f>
        <v>男子</v>
      </c>
      <c r="I239">
        <f>IFERROR(VLOOKUP(D239,プログラムデータ!A:N,11,0),"")</f>
        <v>0</v>
      </c>
      <c r="J239" t="str">
        <f>IFERROR(VLOOKUP(D239,プログラムデータ!A:N,10,0),"")</f>
        <v>自由形</v>
      </c>
      <c r="K239" t="str">
        <f>IFERROR(VLOOKUP(D239,プログラムデータ!A:N,14,0),"")</f>
        <v>タイム決勝</v>
      </c>
      <c r="L239" t="str">
        <f t="shared" si="7"/>
        <v>10歳以下 男子 0 自由形 タイム決勝</v>
      </c>
      <c r="M239">
        <f>IFERROR(VLOOKUP(J239,色々!M:P,4,0),"")</f>
        <v>1</v>
      </c>
      <c r="N239">
        <f>IFERROR(記録__2[[#This Row],[競技番号]],"")</f>
        <v>14</v>
      </c>
      <c r="O239">
        <f>IFERROR(記録__2[[#This Row],[選手番号]],"")</f>
        <v>370</v>
      </c>
    </row>
    <row r="240" spans="1:15" x14ac:dyDescent="0.2">
      <c r="A240">
        <f>IFERROR(VLOOKUP(N240,プログラム!B:C,2,0),"")</f>
        <v>14</v>
      </c>
      <c r="B240" t="str">
        <f t="shared" si="6"/>
        <v/>
      </c>
      <c r="C240" t="str">
        <f>IFERROR(VLOOKUP(B240,チーム番号!E:F,2,0),"")</f>
        <v/>
      </c>
      <c r="D240">
        <f>IFERROR(VLOOKUP(N240,プログラム!B:C,2,0),"")</f>
        <v>14</v>
      </c>
      <c r="E240">
        <f>IFERROR(記録__2[[#This Row],[組]],"")</f>
        <v>1</v>
      </c>
      <c r="F240">
        <f>IFERROR(記録__2[[#This Row],[水路]],"")</f>
        <v>7</v>
      </c>
      <c r="G240" t="str">
        <f>IFERROR(VLOOKUP(D240,プログラムデータ!A:N,12,0),"")</f>
        <v>10歳以下</v>
      </c>
      <c r="H240" t="str">
        <f>IFERROR(VLOOKUP(D240,プログラムデータ!A:N,13,0),"")</f>
        <v>男子</v>
      </c>
      <c r="I240">
        <f>IFERROR(VLOOKUP(D240,プログラムデータ!A:N,11,0),"")</f>
        <v>0</v>
      </c>
      <c r="J240" t="str">
        <f>IFERROR(VLOOKUP(D240,プログラムデータ!A:N,10,0),"")</f>
        <v>自由形</v>
      </c>
      <c r="K240" t="str">
        <f>IFERROR(VLOOKUP(D240,プログラムデータ!A:N,14,0),"")</f>
        <v>タイム決勝</v>
      </c>
      <c r="L240" t="str">
        <f t="shared" si="7"/>
        <v>10歳以下 男子 0 自由形 タイム決勝</v>
      </c>
      <c r="M240">
        <f>IFERROR(VLOOKUP(J240,色々!M:P,4,0),"")</f>
        <v>1</v>
      </c>
      <c r="N240">
        <f>IFERROR(記録__2[[#This Row],[競技番号]],"")</f>
        <v>14</v>
      </c>
      <c r="O240">
        <f>IFERROR(記録__2[[#This Row],[選手番号]],"")</f>
        <v>0</v>
      </c>
    </row>
    <row r="241" spans="1:15" x14ac:dyDescent="0.2">
      <c r="A241">
        <f>IFERROR(VLOOKUP(N241,プログラム!B:C,2,0),"")</f>
        <v>14</v>
      </c>
      <c r="B241" t="str">
        <f t="shared" si="6"/>
        <v/>
      </c>
      <c r="C241" t="str">
        <f>IFERROR(VLOOKUP(B241,チーム番号!E:F,2,0),"")</f>
        <v/>
      </c>
      <c r="D241">
        <f>IFERROR(VLOOKUP(N241,プログラム!B:C,2,0),"")</f>
        <v>14</v>
      </c>
      <c r="E241">
        <f>IFERROR(記録__2[[#This Row],[組]],"")</f>
        <v>1</v>
      </c>
      <c r="F241">
        <f>IFERROR(記録__2[[#This Row],[水路]],"")</f>
        <v>8</v>
      </c>
      <c r="G241" t="str">
        <f>IFERROR(VLOOKUP(D241,プログラムデータ!A:N,12,0),"")</f>
        <v>10歳以下</v>
      </c>
      <c r="H241" t="str">
        <f>IFERROR(VLOOKUP(D241,プログラムデータ!A:N,13,0),"")</f>
        <v>男子</v>
      </c>
      <c r="I241">
        <f>IFERROR(VLOOKUP(D241,プログラムデータ!A:N,11,0),"")</f>
        <v>0</v>
      </c>
      <c r="J241" t="str">
        <f>IFERROR(VLOOKUP(D241,プログラムデータ!A:N,10,0),"")</f>
        <v>自由形</v>
      </c>
      <c r="K241" t="str">
        <f>IFERROR(VLOOKUP(D241,プログラムデータ!A:N,14,0),"")</f>
        <v>タイム決勝</v>
      </c>
      <c r="L241" t="str">
        <f t="shared" si="7"/>
        <v>10歳以下 男子 0 自由形 タイム決勝</v>
      </c>
      <c r="M241">
        <f>IFERROR(VLOOKUP(J241,色々!M:P,4,0),"")</f>
        <v>1</v>
      </c>
      <c r="N241">
        <f>IFERROR(記録__2[[#This Row],[競技番号]],"")</f>
        <v>14</v>
      </c>
      <c r="O241">
        <f>IFERROR(記録__2[[#This Row],[選手番号]],"")</f>
        <v>0</v>
      </c>
    </row>
    <row r="242" spans="1:15" x14ac:dyDescent="0.2">
      <c r="A242">
        <f>IFERROR(VLOOKUP(N242,プログラム!B:C,2,0),"")</f>
        <v>14</v>
      </c>
      <c r="B242" t="str">
        <f t="shared" si="6"/>
        <v/>
      </c>
      <c r="C242" t="str">
        <f>IFERROR(VLOOKUP(B242,チーム番号!E:F,2,0),"")</f>
        <v/>
      </c>
      <c r="D242">
        <f>IFERROR(VLOOKUP(N242,プログラム!B:C,2,0),"")</f>
        <v>14</v>
      </c>
      <c r="E242">
        <f>IFERROR(記録__2[[#This Row],[組]],"")</f>
        <v>2</v>
      </c>
      <c r="F242">
        <f>IFERROR(記録__2[[#This Row],[水路]],"")</f>
        <v>1</v>
      </c>
      <c r="G242" t="str">
        <f>IFERROR(VLOOKUP(D242,プログラムデータ!A:N,12,0),"")</f>
        <v>10歳以下</v>
      </c>
      <c r="H242" t="str">
        <f>IFERROR(VLOOKUP(D242,プログラムデータ!A:N,13,0),"")</f>
        <v>男子</v>
      </c>
      <c r="I242">
        <f>IFERROR(VLOOKUP(D242,プログラムデータ!A:N,11,0),"")</f>
        <v>0</v>
      </c>
      <c r="J242" t="str">
        <f>IFERROR(VLOOKUP(D242,プログラムデータ!A:N,10,0),"")</f>
        <v>自由形</v>
      </c>
      <c r="K242" t="str">
        <f>IFERROR(VLOOKUP(D242,プログラムデータ!A:N,14,0),"")</f>
        <v>タイム決勝</v>
      </c>
      <c r="L242" t="str">
        <f t="shared" si="7"/>
        <v>10歳以下 男子 0 自由形 タイム決勝</v>
      </c>
      <c r="M242">
        <f>IFERROR(VLOOKUP(J242,色々!M:P,4,0),"")</f>
        <v>1</v>
      </c>
      <c r="N242">
        <f>IFERROR(記録__2[[#This Row],[競技番号]],"")</f>
        <v>14</v>
      </c>
      <c r="O242">
        <f>IFERROR(記録__2[[#This Row],[選手番号]],"")</f>
        <v>228</v>
      </c>
    </row>
    <row r="243" spans="1:15" x14ac:dyDescent="0.2">
      <c r="A243">
        <f>IFERROR(VLOOKUP(N243,プログラム!B:C,2,0),"")</f>
        <v>14</v>
      </c>
      <c r="B243" t="str">
        <f t="shared" si="6"/>
        <v/>
      </c>
      <c r="C243" t="str">
        <f>IFERROR(VLOOKUP(B243,チーム番号!E:F,2,0),"")</f>
        <v/>
      </c>
      <c r="D243">
        <f>IFERROR(VLOOKUP(N243,プログラム!B:C,2,0),"")</f>
        <v>14</v>
      </c>
      <c r="E243">
        <f>IFERROR(記録__2[[#This Row],[組]],"")</f>
        <v>2</v>
      </c>
      <c r="F243">
        <f>IFERROR(記録__2[[#This Row],[水路]],"")</f>
        <v>2</v>
      </c>
      <c r="G243" t="str">
        <f>IFERROR(VLOOKUP(D243,プログラムデータ!A:N,12,0),"")</f>
        <v>10歳以下</v>
      </c>
      <c r="H243" t="str">
        <f>IFERROR(VLOOKUP(D243,プログラムデータ!A:N,13,0),"")</f>
        <v>男子</v>
      </c>
      <c r="I243">
        <f>IFERROR(VLOOKUP(D243,プログラムデータ!A:N,11,0),"")</f>
        <v>0</v>
      </c>
      <c r="J243" t="str">
        <f>IFERROR(VLOOKUP(D243,プログラムデータ!A:N,10,0),"")</f>
        <v>自由形</v>
      </c>
      <c r="K243" t="str">
        <f>IFERROR(VLOOKUP(D243,プログラムデータ!A:N,14,0),"")</f>
        <v>タイム決勝</v>
      </c>
      <c r="L243" t="str">
        <f t="shared" si="7"/>
        <v>10歳以下 男子 0 自由形 タイム決勝</v>
      </c>
      <c r="M243">
        <f>IFERROR(VLOOKUP(J243,色々!M:P,4,0),"")</f>
        <v>1</v>
      </c>
      <c r="N243">
        <f>IFERROR(記録__2[[#This Row],[競技番号]],"")</f>
        <v>14</v>
      </c>
      <c r="O243">
        <f>IFERROR(記録__2[[#This Row],[選手番号]],"")</f>
        <v>62</v>
      </c>
    </row>
    <row r="244" spans="1:15" x14ac:dyDescent="0.2">
      <c r="A244">
        <f>IFERROR(VLOOKUP(N244,プログラム!B:C,2,0),"")</f>
        <v>14</v>
      </c>
      <c r="B244" t="str">
        <f t="shared" si="6"/>
        <v/>
      </c>
      <c r="C244" t="str">
        <f>IFERROR(VLOOKUP(B244,チーム番号!E:F,2,0),"")</f>
        <v/>
      </c>
      <c r="D244">
        <f>IFERROR(VLOOKUP(N244,プログラム!B:C,2,0),"")</f>
        <v>14</v>
      </c>
      <c r="E244">
        <f>IFERROR(記録__2[[#This Row],[組]],"")</f>
        <v>2</v>
      </c>
      <c r="F244">
        <f>IFERROR(記録__2[[#This Row],[水路]],"")</f>
        <v>3</v>
      </c>
      <c r="G244" t="str">
        <f>IFERROR(VLOOKUP(D244,プログラムデータ!A:N,12,0),"")</f>
        <v>10歳以下</v>
      </c>
      <c r="H244" t="str">
        <f>IFERROR(VLOOKUP(D244,プログラムデータ!A:N,13,0),"")</f>
        <v>男子</v>
      </c>
      <c r="I244">
        <f>IFERROR(VLOOKUP(D244,プログラムデータ!A:N,11,0),"")</f>
        <v>0</v>
      </c>
      <c r="J244" t="str">
        <f>IFERROR(VLOOKUP(D244,プログラムデータ!A:N,10,0),"")</f>
        <v>自由形</v>
      </c>
      <c r="K244" t="str">
        <f>IFERROR(VLOOKUP(D244,プログラムデータ!A:N,14,0),"")</f>
        <v>タイム決勝</v>
      </c>
      <c r="L244" t="str">
        <f t="shared" si="7"/>
        <v>10歳以下 男子 0 自由形 タイム決勝</v>
      </c>
      <c r="M244">
        <f>IFERROR(VLOOKUP(J244,色々!M:P,4,0),"")</f>
        <v>1</v>
      </c>
      <c r="N244">
        <f>IFERROR(記録__2[[#This Row],[競技番号]],"")</f>
        <v>14</v>
      </c>
      <c r="O244">
        <f>IFERROR(記録__2[[#This Row],[選手番号]],"")</f>
        <v>437</v>
      </c>
    </row>
    <row r="245" spans="1:15" x14ac:dyDescent="0.2">
      <c r="A245">
        <f>IFERROR(VLOOKUP(N245,プログラム!B:C,2,0),"")</f>
        <v>14</v>
      </c>
      <c r="B245" t="str">
        <f t="shared" si="6"/>
        <v/>
      </c>
      <c r="C245" t="str">
        <f>IFERROR(VLOOKUP(B245,チーム番号!E:F,2,0),"")</f>
        <v/>
      </c>
      <c r="D245">
        <f>IFERROR(VLOOKUP(N245,プログラム!B:C,2,0),"")</f>
        <v>14</v>
      </c>
      <c r="E245">
        <f>IFERROR(記録__2[[#This Row],[組]],"")</f>
        <v>2</v>
      </c>
      <c r="F245">
        <f>IFERROR(記録__2[[#This Row],[水路]],"")</f>
        <v>4</v>
      </c>
      <c r="G245" t="str">
        <f>IFERROR(VLOOKUP(D245,プログラムデータ!A:N,12,0),"")</f>
        <v>10歳以下</v>
      </c>
      <c r="H245" t="str">
        <f>IFERROR(VLOOKUP(D245,プログラムデータ!A:N,13,0),"")</f>
        <v>男子</v>
      </c>
      <c r="I245">
        <f>IFERROR(VLOOKUP(D245,プログラムデータ!A:N,11,0),"")</f>
        <v>0</v>
      </c>
      <c r="J245" t="str">
        <f>IFERROR(VLOOKUP(D245,プログラムデータ!A:N,10,0),"")</f>
        <v>自由形</v>
      </c>
      <c r="K245" t="str">
        <f>IFERROR(VLOOKUP(D245,プログラムデータ!A:N,14,0),"")</f>
        <v>タイム決勝</v>
      </c>
      <c r="L245" t="str">
        <f t="shared" si="7"/>
        <v>10歳以下 男子 0 自由形 タイム決勝</v>
      </c>
      <c r="M245">
        <f>IFERROR(VLOOKUP(J245,色々!M:P,4,0),"")</f>
        <v>1</v>
      </c>
      <c r="N245">
        <f>IFERROR(記録__2[[#This Row],[競技番号]],"")</f>
        <v>14</v>
      </c>
      <c r="O245">
        <f>IFERROR(記録__2[[#This Row],[選手番号]],"")</f>
        <v>288</v>
      </c>
    </row>
    <row r="246" spans="1:15" x14ac:dyDescent="0.2">
      <c r="A246">
        <f>IFERROR(VLOOKUP(N246,プログラム!B:C,2,0),"")</f>
        <v>14</v>
      </c>
      <c r="B246" t="str">
        <f t="shared" si="6"/>
        <v/>
      </c>
      <c r="C246" t="str">
        <f>IFERROR(VLOOKUP(B246,チーム番号!E:F,2,0),"")</f>
        <v/>
      </c>
      <c r="D246">
        <f>IFERROR(VLOOKUP(N246,プログラム!B:C,2,0),"")</f>
        <v>14</v>
      </c>
      <c r="E246">
        <f>IFERROR(記録__2[[#This Row],[組]],"")</f>
        <v>2</v>
      </c>
      <c r="F246">
        <f>IFERROR(記録__2[[#This Row],[水路]],"")</f>
        <v>5</v>
      </c>
      <c r="G246" t="str">
        <f>IFERROR(VLOOKUP(D246,プログラムデータ!A:N,12,0),"")</f>
        <v>10歳以下</v>
      </c>
      <c r="H246" t="str">
        <f>IFERROR(VLOOKUP(D246,プログラムデータ!A:N,13,0),"")</f>
        <v>男子</v>
      </c>
      <c r="I246">
        <f>IFERROR(VLOOKUP(D246,プログラムデータ!A:N,11,0),"")</f>
        <v>0</v>
      </c>
      <c r="J246" t="str">
        <f>IFERROR(VLOOKUP(D246,プログラムデータ!A:N,10,0),"")</f>
        <v>自由形</v>
      </c>
      <c r="K246" t="str">
        <f>IFERROR(VLOOKUP(D246,プログラムデータ!A:N,14,0),"")</f>
        <v>タイム決勝</v>
      </c>
      <c r="L246" t="str">
        <f t="shared" si="7"/>
        <v>10歳以下 男子 0 自由形 タイム決勝</v>
      </c>
      <c r="M246">
        <f>IFERROR(VLOOKUP(J246,色々!M:P,4,0),"")</f>
        <v>1</v>
      </c>
      <c r="N246">
        <f>IFERROR(記録__2[[#This Row],[競技番号]],"")</f>
        <v>14</v>
      </c>
      <c r="O246">
        <f>IFERROR(記録__2[[#This Row],[選手番号]],"")</f>
        <v>621</v>
      </c>
    </row>
    <row r="247" spans="1:15" x14ac:dyDescent="0.2">
      <c r="A247">
        <f>IFERROR(VLOOKUP(N247,プログラム!B:C,2,0),"")</f>
        <v>14</v>
      </c>
      <c r="B247" t="str">
        <f t="shared" si="6"/>
        <v/>
      </c>
      <c r="C247" t="str">
        <f>IFERROR(VLOOKUP(B247,チーム番号!E:F,2,0),"")</f>
        <v/>
      </c>
      <c r="D247">
        <f>IFERROR(VLOOKUP(N247,プログラム!B:C,2,0),"")</f>
        <v>14</v>
      </c>
      <c r="E247">
        <f>IFERROR(記録__2[[#This Row],[組]],"")</f>
        <v>2</v>
      </c>
      <c r="F247">
        <f>IFERROR(記録__2[[#This Row],[水路]],"")</f>
        <v>6</v>
      </c>
      <c r="G247" t="str">
        <f>IFERROR(VLOOKUP(D247,プログラムデータ!A:N,12,0),"")</f>
        <v>10歳以下</v>
      </c>
      <c r="H247" t="str">
        <f>IFERROR(VLOOKUP(D247,プログラムデータ!A:N,13,0),"")</f>
        <v>男子</v>
      </c>
      <c r="I247">
        <f>IFERROR(VLOOKUP(D247,プログラムデータ!A:N,11,0),"")</f>
        <v>0</v>
      </c>
      <c r="J247" t="str">
        <f>IFERROR(VLOOKUP(D247,プログラムデータ!A:N,10,0),"")</f>
        <v>自由形</v>
      </c>
      <c r="K247" t="str">
        <f>IFERROR(VLOOKUP(D247,プログラムデータ!A:N,14,0),"")</f>
        <v>タイム決勝</v>
      </c>
      <c r="L247" t="str">
        <f t="shared" si="7"/>
        <v>10歳以下 男子 0 自由形 タイム決勝</v>
      </c>
      <c r="M247">
        <f>IFERROR(VLOOKUP(J247,色々!M:P,4,0),"")</f>
        <v>1</v>
      </c>
      <c r="N247">
        <f>IFERROR(記録__2[[#This Row],[競技番号]],"")</f>
        <v>14</v>
      </c>
      <c r="O247">
        <f>IFERROR(記録__2[[#This Row],[選手番号]],"")</f>
        <v>470</v>
      </c>
    </row>
    <row r="248" spans="1:15" x14ac:dyDescent="0.2">
      <c r="A248">
        <f>IFERROR(VLOOKUP(N248,プログラム!B:C,2,0),"")</f>
        <v>14</v>
      </c>
      <c r="B248" t="str">
        <f t="shared" si="6"/>
        <v/>
      </c>
      <c r="C248" t="str">
        <f>IFERROR(VLOOKUP(B248,チーム番号!E:F,2,0),"")</f>
        <v/>
      </c>
      <c r="D248">
        <f>IFERROR(VLOOKUP(N248,プログラム!B:C,2,0),"")</f>
        <v>14</v>
      </c>
      <c r="E248">
        <f>IFERROR(記録__2[[#This Row],[組]],"")</f>
        <v>2</v>
      </c>
      <c r="F248">
        <f>IFERROR(記録__2[[#This Row],[水路]],"")</f>
        <v>7</v>
      </c>
      <c r="G248" t="str">
        <f>IFERROR(VLOOKUP(D248,プログラムデータ!A:N,12,0),"")</f>
        <v>10歳以下</v>
      </c>
      <c r="H248" t="str">
        <f>IFERROR(VLOOKUP(D248,プログラムデータ!A:N,13,0),"")</f>
        <v>男子</v>
      </c>
      <c r="I248">
        <f>IFERROR(VLOOKUP(D248,プログラムデータ!A:N,11,0),"")</f>
        <v>0</v>
      </c>
      <c r="J248" t="str">
        <f>IFERROR(VLOOKUP(D248,プログラムデータ!A:N,10,0),"")</f>
        <v>自由形</v>
      </c>
      <c r="K248" t="str">
        <f>IFERROR(VLOOKUP(D248,プログラムデータ!A:N,14,0),"")</f>
        <v>タイム決勝</v>
      </c>
      <c r="L248" t="str">
        <f t="shared" si="7"/>
        <v>10歳以下 男子 0 自由形 タイム決勝</v>
      </c>
      <c r="M248">
        <f>IFERROR(VLOOKUP(J248,色々!M:P,4,0),"")</f>
        <v>1</v>
      </c>
      <c r="N248">
        <f>IFERROR(記録__2[[#This Row],[競技番号]],"")</f>
        <v>14</v>
      </c>
      <c r="O248">
        <f>IFERROR(記録__2[[#This Row],[選手番号]],"")</f>
        <v>105</v>
      </c>
    </row>
    <row r="249" spans="1:15" x14ac:dyDescent="0.2">
      <c r="A249">
        <f>IFERROR(VLOOKUP(N249,プログラム!B:C,2,0),"")</f>
        <v>14</v>
      </c>
      <c r="B249" t="str">
        <f t="shared" si="6"/>
        <v/>
      </c>
      <c r="C249" t="str">
        <f>IFERROR(VLOOKUP(B249,チーム番号!E:F,2,0),"")</f>
        <v/>
      </c>
      <c r="D249">
        <f>IFERROR(VLOOKUP(N249,プログラム!B:C,2,0),"")</f>
        <v>14</v>
      </c>
      <c r="E249">
        <f>IFERROR(記録__2[[#This Row],[組]],"")</f>
        <v>2</v>
      </c>
      <c r="F249">
        <f>IFERROR(記録__2[[#This Row],[水路]],"")</f>
        <v>8</v>
      </c>
      <c r="G249" t="str">
        <f>IFERROR(VLOOKUP(D249,プログラムデータ!A:N,12,0),"")</f>
        <v>10歳以下</v>
      </c>
      <c r="H249" t="str">
        <f>IFERROR(VLOOKUP(D249,プログラムデータ!A:N,13,0),"")</f>
        <v>男子</v>
      </c>
      <c r="I249">
        <f>IFERROR(VLOOKUP(D249,プログラムデータ!A:N,11,0),"")</f>
        <v>0</v>
      </c>
      <c r="J249" t="str">
        <f>IFERROR(VLOOKUP(D249,プログラムデータ!A:N,10,0),"")</f>
        <v>自由形</v>
      </c>
      <c r="K249" t="str">
        <f>IFERROR(VLOOKUP(D249,プログラムデータ!A:N,14,0),"")</f>
        <v>タイム決勝</v>
      </c>
      <c r="L249" t="str">
        <f t="shared" si="7"/>
        <v>10歳以下 男子 0 自由形 タイム決勝</v>
      </c>
      <c r="M249">
        <f>IFERROR(VLOOKUP(J249,色々!M:P,4,0),"")</f>
        <v>1</v>
      </c>
      <c r="N249">
        <f>IFERROR(記録__2[[#This Row],[競技番号]],"")</f>
        <v>14</v>
      </c>
      <c r="O249">
        <f>IFERROR(記録__2[[#This Row],[選手番号]],"")</f>
        <v>180</v>
      </c>
    </row>
    <row r="250" spans="1:15" x14ac:dyDescent="0.2">
      <c r="A250">
        <f>IFERROR(VLOOKUP(N250,プログラム!B:C,2,0),"")</f>
        <v>14</v>
      </c>
      <c r="B250" t="str">
        <f t="shared" si="6"/>
        <v/>
      </c>
      <c r="C250" t="str">
        <f>IFERROR(VLOOKUP(B250,チーム番号!E:F,2,0),"")</f>
        <v/>
      </c>
      <c r="D250">
        <f>IFERROR(VLOOKUP(N250,プログラム!B:C,2,0),"")</f>
        <v>14</v>
      </c>
      <c r="E250">
        <f>IFERROR(記録__2[[#This Row],[組]],"")</f>
        <v>3</v>
      </c>
      <c r="F250">
        <f>IFERROR(記録__2[[#This Row],[水路]],"")</f>
        <v>1</v>
      </c>
      <c r="G250" t="str">
        <f>IFERROR(VLOOKUP(D250,プログラムデータ!A:N,12,0),"")</f>
        <v>10歳以下</v>
      </c>
      <c r="H250" t="str">
        <f>IFERROR(VLOOKUP(D250,プログラムデータ!A:N,13,0),"")</f>
        <v>男子</v>
      </c>
      <c r="I250">
        <f>IFERROR(VLOOKUP(D250,プログラムデータ!A:N,11,0),"")</f>
        <v>0</v>
      </c>
      <c r="J250" t="str">
        <f>IFERROR(VLOOKUP(D250,プログラムデータ!A:N,10,0),"")</f>
        <v>自由形</v>
      </c>
      <c r="K250" t="str">
        <f>IFERROR(VLOOKUP(D250,プログラムデータ!A:N,14,0),"")</f>
        <v>タイム決勝</v>
      </c>
      <c r="L250" t="str">
        <f t="shared" si="7"/>
        <v>10歳以下 男子 0 自由形 タイム決勝</v>
      </c>
      <c r="M250">
        <f>IFERROR(VLOOKUP(J250,色々!M:P,4,0),"")</f>
        <v>1</v>
      </c>
      <c r="N250">
        <f>IFERROR(記録__2[[#This Row],[競技番号]],"")</f>
        <v>14</v>
      </c>
      <c r="O250">
        <f>IFERROR(記録__2[[#This Row],[選手番号]],"")</f>
        <v>675</v>
      </c>
    </row>
    <row r="251" spans="1:15" x14ac:dyDescent="0.2">
      <c r="A251">
        <f>IFERROR(VLOOKUP(N251,プログラム!B:C,2,0),"")</f>
        <v>14</v>
      </c>
      <c r="B251" t="str">
        <f t="shared" si="6"/>
        <v/>
      </c>
      <c r="C251" t="str">
        <f>IFERROR(VLOOKUP(B251,チーム番号!E:F,2,0),"")</f>
        <v/>
      </c>
      <c r="D251">
        <f>IFERROR(VLOOKUP(N251,プログラム!B:C,2,0),"")</f>
        <v>14</v>
      </c>
      <c r="E251">
        <f>IFERROR(記録__2[[#This Row],[組]],"")</f>
        <v>3</v>
      </c>
      <c r="F251">
        <f>IFERROR(記録__2[[#This Row],[水路]],"")</f>
        <v>2</v>
      </c>
      <c r="G251" t="str">
        <f>IFERROR(VLOOKUP(D251,プログラムデータ!A:N,12,0),"")</f>
        <v>10歳以下</v>
      </c>
      <c r="H251" t="str">
        <f>IFERROR(VLOOKUP(D251,プログラムデータ!A:N,13,0),"")</f>
        <v>男子</v>
      </c>
      <c r="I251">
        <f>IFERROR(VLOOKUP(D251,プログラムデータ!A:N,11,0),"")</f>
        <v>0</v>
      </c>
      <c r="J251" t="str">
        <f>IFERROR(VLOOKUP(D251,プログラムデータ!A:N,10,0),"")</f>
        <v>自由形</v>
      </c>
      <c r="K251" t="str">
        <f>IFERROR(VLOOKUP(D251,プログラムデータ!A:N,14,0),"")</f>
        <v>タイム決勝</v>
      </c>
      <c r="L251" t="str">
        <f t="shared" si="7"/>
        <v>10歳以下 男子 0 自由形 タイム決勝</v>
      </c>
      <c r="M251">
        <f>IFERROR(VLOOKUP(J251,色々!M:P,4,0),"")</f>
        <v>1</v>
      </c>
      <c r="N251">
        <f>IFERROR(記録__2[[#This Row],[競技番号]],"")</f>
        <v>14</v>
      </c>
      <c r="O251">
        <f>IFERROR(記録__2[[#This Row],[選手番号]],"")</f>
        <v>371</v>
      </c>
    </row>
    <row r="252" spans="1:15" x14ac:dyDescent="0.2">
      <c r="A252">
        <f>IFERROR(VLOOKUP(N252,プログラム!B:C,2,0),"")</f>
        <v>14</v>
      </c>
      <c r="B252" t="str">
        <f t="shared" si="6"/>
        <v/>
      </c>
      <c r="C252" t="str">
        <f>IFERROR(VLOOKUP(B252,チーム番号!E:F,2,0),"")</f>
        <v/>
      </c>
      <c r="D252">
        <f>IFERROR(VLOOKUP(N252,プログラム!B:C,2,0),"")</f>
        <v>14</v>
      </c>
      <c r="E252">
        <f>IFERROR(記録__2[[#This Row],[組]],"")</f>
        <v>3</v>
      </c>
      <c r="F252">
        <f>IFERROR(記録__2[[#This Row],[水路]],"")</f>
        <v>3</v>
      </c>
      <c r="G252" t="str">
        <f>IFERROR(VLOOKUP(D252,プログラムデータ!A:N,12,0),"")</f>
        <v>10歳以下</v>
      </c>
      <c r="H252" t="str">
        <f>IFERROR(VLOOKUP(D252,プログラムデータ!A:N,13,0),"")</f>
        <v>男子</v>
      </c>
      <c r="I252">
        <f>IFERROR(VLOOKUP(D252,プログラムデータ!A:N,11,0),"")</f>
        <v>0</v>
      </c>
      <c r="J252" t="str">
        <f>IFERROR(VLOOKUP(D252,プログラムデータ!A:N,10,0),"")</f>
        <v>自由形</v>
      </c>
      <c r="K252" t="str">
        <f>IFERROR(VLOOKUP(D252,プログラムデータ!A:N,14,0),"")</f>
        <v>タイム決勝</v>
      </c>
      <c r="L252" t="str">
        <f t="shared" si="7"/>
        <v>10歳以下 男子 0 自由形 タイム決勝</v>
      </c>
      <c r="M252">
        <f>IFERROR(VLOOKUP(J252,色々!M:P,4,0),"")</f>
        <v>1</v>
      </c>
      <c r="N252">
        <f>IFERROR(記録__2[[#This Row],[競技番号]],"")</f>
        <v>14</v>
      </c>
      <c r="O252">
        <f>IFERROR(記録__2[[#This Row],[選手番号]],"")</f>
        <v>326</v>
      </c>
    </row>
    <row r="253" spans="1:15" x14ac:dyDescent="0.2">
      <c r="A253">
        <f>IFERROR(VLOOKUP(N253,プログラム!B:C,2,0),"")</f>
        <v>14</v>
      </c>
      <c r="B253" t="str">
        <f t="shared" si="6"/>
        <v/>
      </c>
      <c r="C253" t="str">
        <f>IFERROR(VLOOKUP(B253,チーム番号!E:F,2,0),"")</f>
        <v/>
      </c>
      <c r="D253">
        <f>IFERROR(VLOOKUP(N253,プログラム!B:C,2,0),"")</f>
        <v>14</v>
      </c>
      <c r="E253">
        <f>IFERROR(記録__2[[#This Row],[組]],"")</f>
        <v>3</v>
      </c>
      <c r="F253">
        <f>IFERROR(記録__2[[#This Row],[水路]],"")</f>
        <v>4</v>
      </c>
      <c r="G253" t="str">
        <f>IFERROR(VLOOKUP(D253,プログラムデータ!A:N,12,0),"")</f>
        <v>10歳以下</v>
      </c>
      <c r="H253" t="str">
        <f>IFERROR(VLOOKUP(D253,プログラムデータ!A:N,13,0),"")</f>
        <v>男子</v>
      </c>
      <c r="I253">
        <f>IFERROR(VLOOKUP(D253,プログラムデータ!A:N,11,0),"")</f>
        <v>0</v>
      </c>
      <c r="J253" t="str">
        <f>IFERROR(VLOOKUP(D253,プログラムデータ!A:N,10,0),"")</f>
        <v>自由形</v>
      </c>
      <c r="K253" t="str">
        <f>IFERROR(VLOOKUP(D253,プログラムデータ!A:N,14,0),"")</f>
        <v>タイム決勝</v>
      </c>
      <c r="L253" t="str">
        <f t="shared" si="7"/>
        <v>10歳以下 男子 0 自由形 タイム決勝</v>
      </c>
      <c r="M253">
        <f>IFERROR(VLOOKUP(J253,色々!M:P,4,0),"")</f>
        <v>1</v>
      </c>
      <c r="N253">
        <f>IFERROR(記録__2[[#This Row],[競技番号]],"")</f>
        <v>14</v>
      </c>
      <c r="O253">
        <f>IFERROR(記録__2[[#This Row],[選手番号]],"")</f>
        <v>523</v>
      </c>
    </row>
    <row r="254" spans="1:15" x14ac:dyDescent="0.2">
      <c r="A254">
        <f>IFERROR(VLOOKUP(N254,プログラム!B:C,2,0),"")</f>
        <v>14</v>
      </c>
      <c r="B254" t="str">
        <f t="shared" si="6"/>
        <v/>
      </c>
      <c r="C254" t="str">
        <f>IFERROR(VLOOKUP(B254,チーム番号!E:F,2,0),"")</f>
        <v/>
      </c>
      <c r="D254">
        <f>IFERROR(VLOOKUP(N254,プログラム!B:C,2,0),"")</f>
        <v>14</v>
      </c>
      <c r="E254">
        <f>IFERROR(記録__2[[#This Row],[組]],"")</f>
        <v>3</v>
      </c>
      <c r="F254">
        <f>IFERROR(記録__2[[#This Row],[水路]],"")</f>
        <v>5</v>
      </c>
      <c r="G254" t="str">
        <f>IFERROR(VLOOKUP(D254,プログラムデータ!A:N,12,0),"")</f>
        <v>10歳以下</v>
      </c>
      <c r="H254" t="str">
        <f>IFERROR(VLOOKUP(D254,プログラムデータ!A:N,13,0),"")</f>
        <v>男子</v>
      </c>
      <c r="I254">
        <f>IFERROR(VLOOKUP(D254,プログラムデータ!A:N,11,0),"")</f>
        <v>0</v>
      </c>
      <c r="J254" t="str">
        <f>IFERROR(VLOOKUP(D254,プログラムデータ!A:N,10,0),"")</f>
        <v>自由形</v>
      </c>
      <c r="K254" t="str">
        <f>IFERROR(VLOOKUP(D254,プログラムデータ!A:N,14,0),"")</f>
        <v>タイム決勝</v>
      </c>
      <c r="L254" t="str">
        <f t="shared" si="7"/>
        <v>10歳以下 男子 0 自由形 タイム決勝</v>
      </c>
      <c r="M254">
        <f>IFERROR(VLOOKUP(J254,色々!M:P,4,0),"")</f>
        <v>1</v>
      </c>
      <c r="N254">
        <f>IFERROR(記録__2[[#This Row],[競技番号]],"")</f>
        <v>14</v>
      </c>
      <c r="O254">
        <f>IFERROR(記録__2[[#This Row],[選手番号]],"")</f>
        <v>372</v>
      </c>
    </row>
    <row r="255" spans="1:15" x14ac:dyDescent="0.2">
      <c r="A255">
        <f>IFERROR(VLOOKUP(N255,プログラム!B:C,2,0),"")</f>
        <v>14</v>
      </c>
      <c r="B255" t="str">
        <f t="shared" si="6"/>
        <v/>
      </c>
      <c r="C255" t="str">
        <f>IFERROR(VLOOKUP(B255,チーム番号!E:F,2,0),"")</f>
        <v/>
      </c>
      <c r="D255">
        <f>IFERROR(VLOOKUP(N255,プログラム!B:C,2,0),"")</f>
        <v>14</v>
      </c>
      <c r="E255">
        <f>IFERROR(記録__2[[#This Row],[組]],"")</f>
        <v>3</v>
      </c>
      <c r="F255">
        <f>IFERROR(記録__2[[#This Row],[水路]],"")</f>
        <v>6</v>
      </c>
      <c r="G255" t="str">
        <f>IFERROR(VLOOKUP(D255,プログラムデータ!A:N,12,0),"")</f>
        <v>10歳以下</v>
      </c>
      <c r="H255" t="str">
        <f>IFERROR(VLOOKUP(D255,プログラムデータ!A:N,13,0),"")</f>
        <v>男子</v>
      </c>
      <c r="I255">
        <f>IFERROR(VLOOKUP(D255,プログラムデータ!A:N,11,0),"")</f>
        <v>0</v>
      </c>
      <c r="J255" t="str">
        <f>IFERROR(VLOOKUP(D255,プログラムデータ!A:N,10,0),"")</f>
        <v>自由形</v>
      </c>
      <c r="K255" t="str">
        <f>IFERROR(VLOOKUP(D255,プログラムデータ!A:N,14,0),"")</f>
        <v>タイム決勝</v>
      </c>
      <c r="L255" t="str">
        <f t="shared" si="7"/>
        <v>10歳以下 男子 0 自由形 タイム決勝</v>
      </c>
      <c r="M255">
        <f>IFERROR(VLOOKUP(J255,色々!M:P,4,0),"")</f>
        <v>1</v>
      </c>
      <c r="N255">
        <f>IFERROR(記録__2[[#This Row],[競技番号]],"")</f>
        <v>14</v>
      </c>
      <c r="O255">
        <f>IFERROR(記録__2[[#This Row],[選手番号]],"")</f>
        <v>227</v>
      </c>
    </row>
    <row r="256" spans="1:15" x14ac:dyDescent="0.2">
      <c r="A256">
        <f>IFERROR(VLOOKUP(N256,プログラム!B:C,2,0),"")</f>
        <v>14</v>
      </c>
      <c r="B256" t="str">
        <f t="shared" si="6"/>
        <v/>
      </c>
      <c r="C256" t="str">
        <f>IFERROR(VLOOKUP(B256,チーム番号!E:F,2,0),"")</f>
        <v/>
      </c>
      <c r="D256">
        <f>IFERROR(VLOOKUP(N256,プログラム!B:C,2,0),"")</f>
        <v>14</v>
      </c>
      <c r="E256">
        <f>IFERROR(記録__2[[#This Row],[組]],"")</f>
        <v>3</v>
      </c>
      <c r="F256">
        <f>IFERROR(記録__2[[#This Row],[水路]],"")</f>
        <v>7</v>
      </c>
      <c r="G256" t="str">
        <f>IFERROR(VLOOKUP(D256,プログラムデータ!A:N,12,0),"")</f>
        <v>10歳以下</v>
      </c>
      <c r="H256" t="str">
        <f>IFERROR(VLOOKUP(D256,プログラムデータ!A:N,13,0),"")</f>
        <v>男子</v>
      </c>
      <c r="I256">
        <f>IFERROR(VLOOKUP(D256,プログラムデータ!A:N,11,0),"")</f>
        <v>0</v>
      </c>
      <c r="J256" t="str">
        <f>IFERROR(VLOOKUP(D256,プログラムデータ!A:N,10,0),"")</f>
        <v>自由形</v>
      </c>
      <c r="K256" t="str">
        <f>IFERROR(VLOOKUP(D256,プログラムデータ!A:N,14,0),"")</f>
        <v>タイム決勝</v>
      </c>
      <c r="L256" t="str">
        <f t="shared" si="7"/>
        <v>10歳以下 男子 0 自由形 タイム決勝</v>
      </c>
      <c r="M256">
        <f>IFERROR(VLOOKUP(J256,色々!M:P,4,0),"")</f>
        <v>1</v>
      </c>
      <c r="N256">
        <f>IFERROR(記録__2[[#This Row],[競技番号]],"")</f>
        <v>14</v>
      </c>
      <c r="O256">
        <f>IFERROR(記録__2[[#This Row],[選手番号]],"")</f>
        <v>608</v>
      </c>
    </row>
    <row r="257" spans="1:15" x14ac:dyDescent="0.2">
      <c r="A257">
        <f>IFERROR(VLOOKUP(N257,プログラム!B:C,2,0),"")</f>
        <v>14</v>
      </c>
      <c r="B257" t="str">
        <f t="shared" si="6"/>
        <v/>
      </c>
      <c r="C257" t="str">
        <f>IFERROR(VLOOKUP(B257,チーム番号!E:F,2,0),"")</f>
        <v/>
      </c>
      <c r="D257">
        <f>IFERROR(VLOOKUP(N257,プログラム!B:C,2,0),"")</f>
        <v>14</v>
      </c>
      <c r="E257">
        <f>IFERROR(記録__2[[#This Row],[組]],"")</f>
        <v>3</v>
      </c>
      <c r="F257">
        <f>IFERROR(記録__2[[#This Row],[水路]],"")</f>
        <v>8</v>
      </c>
      <c r="G257" t="str">
        <f>IFERROR(VLOOKUP(D257,プログラムデータ!A:N,12,0),"")</f>
        <v>10歳以下</v>
      </c>
      <c r="H257" t="str">
        <f>IFERROR(VLOOKUP(D257,プログラムデータ!A:N,13,0),"")</f>
        <v>男子</v>
      </c>
      <c r="I257">
        <f>IFERROR(VLOOKUP(D257,プログラムデータ!A:N,11,0),"")</f>
        <v>0</v>
      </c>
      <c r="J257" t="str">
        <f>IFERROR(VLOOKUP(D257,プログラムデータ!A:N,10,0),"")</f>
        <v>自由形</v>
      </c>
      <c r="K257" t="str">
        <f>IFERROR(VLOOKUP(D257,プログラムデータ!A:N,14,0),"")</f>
        <v>タイム決勝</v>
      </c>
      <c r="L257" t="str">
        <f t="shared" si="7"/>
        <v>10歳以下 男子 0 自由形 タイム決勝</v>
      </c>
      <c r="M257">
        <f>IFERROR(VLOOKUP(J257,色々!M:P,4,0),"")</f>
        <v>1</v>
      </c>
      <c r="N257">
        <f>IFERROR(記録__2[[#This Row],[競技番号]],"")</f>
        <v>14</v>
      </c>
      <c r="O257">
        <f>IFERROR(記録__2[[#This Row],[選手番号]],"")</f>
        <v>229</v>
      </c>
    </row>
    <row r="258" spans="1:15" x14ac:dyDescent="0.2">
      <c r="A258">
        <f>IFERROR(VLOOKUP(N258,プログラム!B:C,2,0),"")</f>
        <v>14</v>
      </c>
      <c r="B258" t="str">
        <f t="shared" si="6"/>
        <v/>
      </c>
      <c r="C258" t="str">
        <f>IFERROR(VLOOKUP(B258,チーム番号!E:F,2,0),"")</f>
        <v/>
      </c>
      <c r="D258">
        <f>IFERROR(VLOOKUP(N258,プログラム!B:C,2,0),"")</f>
        <v>14</v>
      </c>
      <c r="E258">
        <f>IFERROR(記録__2[[#This Row],[組]],"")</f>
        <v>4</v>
      </c>
      <c r="F258">
        <f>IFERROR(記録__2[[#This Row],[水路]],"")</f>
        <v>1</v>
      </c>
      <c r="G258" t="str">
        <f>IFERROR(VLOOKUP(D258,プログラムデータ!A:N,12,0),"")</f>
        <v>10歳以下</v>
      </c>
      <c r="H258" t="str">
        <f>IFERROR(VLOOKUP(D258,プログラムデータ!A:N,13,0),"")</f>
        <v>男子</v>
      </c>
      <c r="I258">
        <f>IFERROR(VLOOKUP(D258,プログラムデータ!A:N,11,0),"")</f>
        <v>0</v>
      </c>
      <c r="J258" t="str">
        <f>IFERROR(VLOOKUP(D258,プログラムデータ!A:N,10,0),"")</f>
        <v>自由形</v>
      </c>
      <c r="K258" t="str">
        <f>IFERROR(VLOOKUP(D258,プログラムデータ!A:N,14,0),"")</f>
        <v>タイム決勝</v>
      </c>
      <c r="L258" t="str">
        <f t="shared" si="7"/>
        <v>10歳以下 男子 0 自由形 タイム決勝</v>
      </c>
      <c r="M258">
        <f>IFERROR(VLOOKUP(J258,色々!M:P,4,0),"")</f>
        <v>1</v>
      </c>
      <c r="N258">
        <f>IFERROR(記録__2[[#This Row],[競技番号]],"")</f>
        <v>14</v>
      </c>
      <c r="O258">
        <f>IFERROR(記録__2[[#This Row],[選手番号]],"")</f>
        <v>409</v>
      </c>
    </row>
    <row r="259" spans="1:15" x14ac:dyDescent="0.2">
      <c r="A259">
        <f>IFERROR(VLOOKUP(N259,プログラム!B:C,2,0),"")</f>
        <v>14</v>
      </c>
      <c r="B259" t="str">
        <f t="shared" ref="B259:B322" si="8">IFERROR(IF(OR(M259=6,M259=7),O259,""),"")</f>
        <v/>
      </c>
      <c r="C259" t="str">
        <f>IFERROR(VLOOKUP(B259,チーム番号!E:F,2,0),"")</f>
        <v/>
      </c>
      <c r="D259">
        <f>IFERROR(VLOOKUP(N259,プログラム!B:C,2,0),"")</f>
        <v>14</v>
      </c>
      <c r="E259">
        <f>IFERROR(記録__2[[#This Row],[組]],"")</f>
        <v>4</v>
      </c>
      <c r="F259">
        <f>IFERROR(記録__2[[#This Row],[水路]],"")</f>
        <v>2</v>
      </c>
      <c r="G259" t="str">
        <f>IFERROR(VLOOKUP(D259,プログラムデータ!A:N,12,0),"")</f>
        <v>10歳以下</v>
      </c>
      <c r="H259" t="str">
        <f>IFERROR(VLOOKUP(D259,プログラムデータ!A:N,13,0),"")</f>
        <v>男子</v>
      </c>
      <c r="I259">
        <f>IFERROR(VLOOKUP(D259,プログラムデータ!A:N,11,0),"")</f>
        <v>0</v>
      </c>
      <c r="J259" t="str">
        <f>IFERROR(VLOOKUP(D259,プログラムデータ!A:N,10,0),"")</f>
        <v>自由形</v>
      </c>
      <c r="K259" t="str">
        <f>IFERROR(VLOOKUP(D259,プログラムデータ!A:N,14,0),"")</f>
        <v>タイム決勝</v>
      </c>
      <c r="L259" t="str">
        <f t="shared" ref="L259:L322" si="9">CONCATENATE(G259," ",H259," ",I259," ",J259," ",K259)</f>
        <v>10歳以下 男子 0 自由形 タイム決勝</v>
      </c>
      <c r="M259">
        <f>IFERROR(VLOOKUP(J259,色々!M:P,4,0),"")</f>
        <v>1</v>
      </c>
      <c r="N259">
        <f>IFERROR(記録__2[[#This Row],[競技番号]],"")</f>
        <v>14</v>
      </c>
      <c r="O259">
        <f>IFERROR(記録__2[[#This Row],[選手番号]],"")</f>
        <v>179</v>
      </c>
    </row>
    <row r="260" spans="1:15" x14ac:dyDescent="0.2">
      <c r="A260">
        <f>IFERROR(VLOOKUP(N260,プログラム!B:C,2,0),"")</f>
        <v>14</v>
      </c>
      <c r="B260" t="str">
        <f t="shared" si="8"/>
        <v/>
      </c>
      <c r="C260" t="str">
        <f>IFERROR(VLOOKUP(B260,チーム番号!E:F,2,0),"")</f>
        <v/>
      </c>
      <c r="D260">
        <f>IFERROR(VLOOKUP(N260,プログラム!B:C,2,0),"")</f>
        <v>14</v>
      </c>
      <c r="E260">
        <f>IFERROR(記録__2[[#This Row],[組]],"")</f>
        <v>4</v>
      </c>
      <c r="F260">
        <f>IFERROR(記録__2[[#This Row],[水路]],"")</f>
        <v>3</v>
      </c>
      <c r="G260" t="str">
        <f>IFERROR(VLOOKUP(D260,プログラムデータ!A:N,12,0),"")</f>
        <v>10歳以下</v>
      </c>
      <c r="H260" t="str">
        <f>IFERROR(VLOOKUP(D260,プログラムデータ!A:N,13,0),"")</f>
        <v>男子</v>
      </c>
      <c r="I260">
        <f>IFERROR(VLOOKUP(D260,プログラムデータ!A:N,11,0),"")</f>
        <v>0</v>
      </c>
      <c r="J260" t="str">
        <f>IFERROR(VLOOKUP(D260,プログラムデータ!A:N,10,0),"")</f>
        <v>自由形</v>
      </c>
      <c r="K260" t="str">
        <f>IFERROR(VLOOKUP(D260,プログラムデータ!A:N,14,0),"")</f>
        <v>タイム決勝</v>
      </c>
      <c r="L260" t="str">
        <f t="shared" si="9"/>
        <v>10歳以下 男子 0 自由形 タイム決勝</v>
      </c>
      <c r="M260">
        <f>IFERROR(VLOOKUP(J260,色々!M:P,4,0),"")</f>
        <v>1</v>
      </c>
      <c r="N260">
        <f>IFERROR(記録__2[[#This Row],[競技番号]],"")</f>
        <v>14</v>
      </c>
      <c r="O260">
        <f>IFERROR(記録__2[[#This Row],[選手番号]],"")</f>
        <v>95</v>
      </c>
    </row>
    <row r="261" spans="1:15" x14ac:dyDescent="0.2">
      <c r="A261">
        <f>IFERROR(VLOOKUP(N261,プログラム!B:C,2,0),"")</f>
        <v>14</v>
      </c>
      <c r="B261" t="str">
        <f t="shared" si="8"/>
        <v/>
      </c>
      <c r="C261" t="str">
        <f>IFERROR(VLOOKUP(B261,チーム番号!E:F,2,0),"")</f>
        <v/>
      </c>
      <c r="D261">
        <f>IFERROR(VLOOKUP(N261,プログラム!B:C,2,0),"")</f>
        <v>14</v>
      </c>
      <c r="E261">
        <f>IFERROR(記録__2[[#This Row],[組]],"")</f>
        <v>4</v>
      </c>
      <c r="F261">
        <f>IFERROR(記録__2[[#This Row],[水路]],"")</f>
        <v>4</v>
      </c>
      <c r="G261" t="str">
        <f>IFERROR(VLOOKUP(D261,プログラムデータ!A:N,12,0),"")</f>
        <v>10歳以下</v>
      </c>
      <c r="H261" t="str">
        <f>IFERROR(VLOOKUP(D261,プログラムデータ!A:N,13,0),"")</f>
        <v>男子</v>
      </c>
      <c r="I261">
        <f>IFERROR(VLOOKUP(D261,プログラムデータ!A:N,11,0),"")</f>
        <v>0</v>
      </c>
      <c r="J261" t="str">
        <f>IFERROR(VLOOKUP(D261,プログラムデータ!A:N,10,0),"")</f>
        <v>自由形</v>
      </c>
      <c r="K261" t="str">
        <f>IFERROR(VLOOKUP(D261,プログラムデータ!A:N,14,0),"")</f>
        <v>タイム決勝</v>
      </c>
      <c r="L261" t="str">
        <f t="shared" si="9"/>
        <v>10歳以下 男子 0 自由形 タイム決勝</v>
      </c>
      <c r="M261">
        <f>IFERROR(VLOOKUP(J261,色々!M:P,4,0),"")</f>
        <v>1</v>
      </c>
      <c r="N261">
        <f>IFERROR(記録__2[[#This Row],[競技番号]],"")</f>
        <v>14</v>
      </c>
      <c r="O261">
        <f>IFERROR(記録__2[[#This Row],[選手番号]],"")</f>
        <v>525</v>
      </c>
    </row>
    <row r="262" spans="1:15" x14ac:dyDescent="0.2">
      <c r="A262">
        <f>IFERROR(VLOOKUP(N262,プログラム!B:C,2,0),"")</f>
        <v>14</v>
      </c>
      <c r="B262" t="str">
        <f t="shared" si="8"/>
        <v/>
      </c>
      <c r="C262" t="str">
        <f>IFERROR(VLOOKUP(B262,チーム番号!E:F,2,0),"")</f>
        <v/>
      </c>
      <c r="D262">
        <f>IFERROR(VLOOKUP(N262,プログラム!B:C,2,0),"")</f>
        <v>14</v>
      </c>
      <c r="E262">
        <f>IFERROR(記録__2[[#This Row],[組]],"")</f>
        <v>4</v>
      </c>
      <c r="F262">
        <f>IFERROR(記録__2[[#This Row],[水路]],"")</f>
        <v>5</v>
      </c>
      <c r="G262" t="str">
        <f>IFERROR(VLOOKUP(D262,プログラムデータ!A:N,12,0),"")</f>
        <v>10歳以下</v>
      </c>
      <c r="H262" t="str">
        <f>IFERROR(VLOOKUP(D262,プログラムデータ!A:N,13,0),"")</f>
        <v>男子</v>
      </c>
      <c r="I262">
        <f>IFERROR(VLOOKUP(D262,プログラムデータ!A:N,11,0),"")</f>
        <v>0</v>
      </c>
      <c r="J262" t="str">
        <f>IFERROR(VLOOKUP(D262,プログラムデータ!A:N,10,0),"")</f>
        <v>自由形</v>
      </c>
      <c r="K262" t="str">
        <f>IFERROR(VLOOKUP(D262,プログラムデータ!A:N,14,0),"")</f>
        <v>タイム決勝</v>
      </c>
      <c r="L262" t="str">
        <f t="shared" si="9"/>
        <v>10歳以下 男子 0 自由形 タイム決勝</v>
      </c>
      <c r="M262">
        <f>IFERROR(VLOOKUP(J262,色々!M:P,4,0),"")</f>
        <v>1</v>
      </c>
      <c r="N262">
        <f>IFERROR(記録__2[[#This Row],[競技番号]],"")</f>
        <v>14</v>
      </c>
      <c r="O262">
        <f>IFERROR(記録__2[[#This Row],[選手番号]],"")</f>
        <v>137</v>
      </c>
    </row>
    <row r="263" spans="1:15" x14ac:dyDescent="0.2">
      <c r="A263">
        <f>IFERROR(VLOOKUP(N263,プログラム!B:C,2,0),"")</f>
        <v>14</v>
      </c>
      <c r="B263" t="str">
        <f t="shared" si="8"/>
        <v/>
      </c>
      <c r="C263" t="str">
        <f>IFERROR(VLOOKUP(B263,チーム番号!E:F,2,0),"")</f>
        <v/>
      </c>
      <c r="D263">
        <f>IFERROR(VLOOKUP(N263,プログラム!B:C,2,0),"")</f>
        <v>14</v>
      </c>
      <c r="E263">
        <f>IFERROR(記録__2[[#This Row],[組]],"")</f>
        <v>4</v>
      </c>
      <c r="F263">
        <f>IFERROR(記録__2[[#This Row],[水路]],"")</f>
        <v>6</v>
      </c>
      <c r="G263" t="str">
        <f>IFERROR(VLOOKUP(D263,プログラムデータ!A:N,12,0),"")</f>
        <v>10歳以下</v>
      </c>
      <c r="H263" t="str">
        <f>IFERROR(VLOOKUP(D263,プログラムデータ!A:N,13,0),"")</f>
        <v>男子</v>
      </c>
      <c r="I263">
        <f>IFERROR(VLOOKUP(D263,プログラムデータ!A:N,11,0),"")</f>
        <v>0</v>
      </c>
      <c r="J263" t="str">
        <f>IFERROR(VLOOKUP(D263,プログラムデータ!A:N,10,0),"")</f>
        <v>自由形</v>
      </c>
      <c r="K263" t="str">
        <f>IFERROR(VLOOKUP(D263,プログラムデータ!A:N,14,0),"")</f>
        <v>タイム決勝</v>
      </c>
      <c r="L263" t="str">
        <f t="shared" si="9"/>
        <v>10歳以下 男子 0 自由形 タイム決勝</v>
      </c>
      <c r="M263">
        <f>IFERROR(VLOOKUP(J263,色々!M:P,4,0),"")</f>
        <v>1</v>
      </c>
      <c r="N263">
        <f>IFERROR(記録__2[[#This Row],[競技番号]],"")</f>
        <v>14</v>
      </c>
      <c r="O263">
        <f>IFERROR(記録__2[[#This Row],[選手番号]],"")</f>
        <v>98</v>
      </c>
    </row>
    <row r="264" spans="1:15" x14ac:dyDescent="0.2">
      <c r="A264">
        <f>IFERROR(VLOOKUP(N264,プログラム!B:C,2,0),"")</f>
        <v>14</v>
      </c>
      <c r="B264" t="str">
        <f t="shared" si="8"/>
        <v/>
      </c>
      <c r="C264" t="str">
        <f>IFERROR(VLOOKUP(B264,チーム番号!E:F,2,0),"")</f>
        <v/>
      </c>
      <c r="D264">
        <f>IFERROR(VLOOKUP(N264,プログラム!B:C,2,0),"")</f>
        <v>14</v>
      </c>
      <c r="E264">
        <f>IFERROR(記録__2[[#This Row],[組]],"")</f>
        <v>4</v>
      </c>
      <c r="F264">
        <f>IFERROR(記録__2[[#This Row],[水路]],"")</f>
        <v>7</v>
      </c>
      <c r="G264" t="str">
        <f>IFERROR(VLOOKUP(D264,プログラムデータ!A:N,12,0),"")</f>
        <v>10歳以下</v>
      </c>
      <c r="H264" t="str">
        <f>IFERROR(VLOOKUP(D264,プログラムデータ!A:N,13,0),"")</f>
        <v>男子</v>
      </c>
      <c r="I264">
        <f>IFERROR(VLOOKUP(D264,プログラムデータ!A:N,11,0),"")</f>
        <v>0</v>
      </c>
      <c r="J264" t="str">
        <f>IFERROR(VLOOKUP(D264,プログラムデータ!A:N,10,0),"")</f>
        <v>自由形</v>
      </c>
      <c r="K264" t="str">
        <f>IFERROR(VLOOKUP(D264,プログラムデータ!A:N,14,0),"")</f>
        <v>タイム決勝</v>
      </c>
      <c r="L264" t="str">
        <f t="shared" si="9"/>
        <v>10歳以下 男子 0 自由形 タイム決勝</v>
      </c>
      <c r="M264">
        <f>IFERROR(VLOOKUP(J264,色々!M:P,4,0),"")</f>
        <v>1</v>
      </c>
      <c r="N264">
        <f>IFERROR(記録__2[[#This Row],[競技番号]],"")</f>
        <v>14</v>
      </c>
      <c r="O264">
        <f>IFERROR(記録__2[[#This Row],[選手番号]],"")</f>
        <v>455</v>
      </c>
    </row>
    <row r="265" spans="1:15" x14ac:dyDescent="0.2">
      <c r="A265">
        <f>IFERROR(VLOOKUP(N265,プログラム!B:C,2,0),"")</f>
        <v>14</v>
      </c>
      <c r="B265" t="str">
        <f t="shared" si="8"/>
        <v/>
      </c>
      <c r="C265" t="str">
        <f>IFERROR(VLOOKUP(B265,チーム番号!E:F,2,0),"")</f>
        <v/>
      </c>
      <c r="D265">
        <f>IFERROR(VLOOKUP(N265,プログラム!B:C,2,0),"")</f>
        <v>14</v>
      </c>
      <c r="E265">
        <f>IFERROR(記録__2[[#This Row],[組]],"")</f>
        <v>4</v>
      </c>
      <c r="F265">
        <f>IFERROR(記録__2[[#This Row],[水路]],"")</f>
        <v>8</v>
      </c>
      <c r="G265" t="str">
        <f>IFERROR(VLOOKUP(D265,プログラムデータ!A:N,12,0),"")</f>
        <v>10歳以下</v>
      </c>
      <c r="H265" t="str">
        <f>IFERROR(VLOOKUP(D265,プログラムデータ!A:N,13,0),"")</f>
        <v>男子</v>
      </c>
      <c r="I265">
        <f>IFERROR(VLOOKUP(D265,プログラムデータ!A:N,11,0),"")</f>
        <v>0</v>
      </c>
      <c r="J265" t="str">
        <f>IFERROR(VLOOKUP(D265,プログラムデータ!A:N,10,0),"")</f>
        <v>自由形</v>
      </c>
      <c r="K265" t="str">
        <f>IFERROR(VLOOKUP(D265,プログラムデータ!A:N,14,0),"")</f>
        <v>タイム決勝</v>
      </c>
      <c r="L265" t="str">
        <f t="shared" si="9"/>
        <v>10歳以下 男子 0 自由形 タイム決勝</v>
      </c>
      <c r="M265">
        <f>IFERROR(VLOOKUP(J265,色々!M:P,4,0),"")</f>
        <v>1</v>
      </c>
      <c r="N265">
        <f>IFERROR(記録__2[[#This Row],[競技番号]],"")</f>
        <v>14</v>
      </c>
      <c r="O265">
        <f>IFERROR(記録__2[[#This Row],[選手番号]],"")</f>
        <v>183</v>
      </c>
    </row>
    <row r="266" spans="1:15" x14ac:dyDescent="0.2">
      <c r="A266">
        <f>IFERROR(VLOOKUP(N266,プログラム!B:C,2,0),"")</f>
        <v>14</v>
      </c>
      <c r="B266" t="str">
        <f t="shared" si="8"/>
        <v/>
      </c>
      <c r="C266" t="str">
        <f>IFERROR(VLOOKUP(B266,チーム番号!E:F,2,0),"")</f>
        <v/>
      </c>
      <c r="D266">
        <f>IFERROR(VLOOKUP(N266,プログラム!B:C,2,0),"")</f>
        <v>14</v>
      </c>
      <c r="E266">
        <f>IFERROR(記録__2[[#This Row],[組]],"")</f>
        <v>5</v>
      </c>
      <c r="F266">
        <f>IFERROR(記録__2[[#This Row],[水路]],"")</f>
        <v>1</v>
      </c>
      <c r="G266" t="str">
        <f>IFERROR(VLOOKUP(D266,プログラムデータ!A:N,12,0),"")</f>
        <v>10歳以下</v>
      </c>
      <c r="H266" t="str">
        <f>IFERROR(VLOOKUP(D266,プログラムデータ!A:N,13,0),"")</f>
        <v>男子</v>
      </c>
      <c r="I266">
        <f>IFERROR(VLOOKUP(D266,プログラムデータ!A:N,11,0),"")</f>
        <v>0</v>
      </c>
      <c r="J266" t="str">
        <f>IFERROR(VLOOKUP(D266,プログラムデータ!A:N,10,0),"")</f>
        <v>自由形</v>
      </c>
      <c r="K266" t="str">
        <f>IFERROR(VLOOKUP(D266,プログラムデータ!A:N,14,0),"")</f>
        <v>タイム決勝</v>
      </c>
      <c r="L266" t="str">
        <f t="shared" si="9"/>
        <v>10歳以下 男子 0 自由形 タイム決勝</v>
      </c>
      <c r="M266">
        <f>IFERROR(VLOOKUP(J266,色々!M:P,4,0),"")</f>
        <v>1</v>
      </c>
      <c r="N266">
        <f>IFERROR(記録__2[[#This Row],[競技番号]],"")</f>
        <v>14</v>
      </c>
      <c r="O266">
        <f>IFERROR(記録__2[[#This Row],[選手番号]],"")</f>
        <v>102</v>
      </c>
    </row>
    <row r="267" spans="1:15" x14ac:dyDescent="0.2">
      <c r="A267">
        <f>IFERROR(VLOOKUP(N267,プログラム!B:C,2,0),"")</f>
        <v>14</v>
      </c>
      <c r="B267" t="str">
        <f t="shared" si="8"/>
        <v/>
      </c>
      <c r="C267" t="str">
        <f>IFERROR(VLOOKUP(B267,チーム番号!E:F,2,0),"")</f>
        <v/>
      </c>
      <c r="D267">
        <f>IFERROR(VLOOKUP(N267,プログラム!B:C,2,0),"")</f>
        <v>14</v>
      </c>
      <c r="E267">
        <f>IFERROR(記録__2[[#This Row],[組]],"")</f>
        <v>5</v>
      </c>
      <c r="F267">
        <f>IFERROR(記録__2[[#This Row],[水路]],"")</f>
        <v>2</v>
      </c>
      <c r="G267" t="str">
        <f>IFERROR(VLOOKUP(D267,プログラムデータ!A:N,12,0),"")</f>
        <v>10歳以下</v>
      </c>
      <c r="H267" t="str">
        <f>IFERROR(VLOOKUP(D267,プログラムデータ!A:N,13,0),"")</f>
        <v>男子</v>
      </c>
      <c r="I267">
        <f>IFERROR(VLOOKUP(D267,プログラムデータ!A:N,11,0),"")</f>
        <v>0</v>
      </c>
      <c r="J267" t="str">
        <f>IFERROR(VLOOKUP(D267,プログラムデータ!A:N,10,0),"")</f>
        <v>自由形</v>
      </c>
      <c r="K267" t="str">
        <f>IFERROR(VLOOKUP(D267,プログラムデータ!A:N,14,0),"")</f>
        <v>タイム決勝</v>
      </c>
      <c r="L267" t="str">
        <f t="shared" si="9"/>
        <v>10歳以下 男子 0 自由形 タイム決勝</v>
      </c>
      <c r="M267">
        <f>IFERROR(VLOOKUP(J267,色々!M:P,4,0),"")</f>
        <v>1</v>
      </c>
      <c r="N267">
        <f>IFERROR(記録__2[[#This Row],[競技番号]],"")</f>
        <v>14</v>
      </c>
      <c r="O267">
        <f>IFERROR(記録__2[[#This Row],[選手番号]],"")</f>
        <v>289</v>
      </c>
    </row>
    <row r="268" spans="1:15" x14ac:dyDescent="0.2">
      <c r="A268">
        <f>IFERROR(VLOOKUP(N268,プログラム!B:C,2,0),"")</f>
        <v>14</v>
      </c>
      <c r="B268" t="str">
        <f t="shared" si="8"/>
        <v/>
      </c>
      <c r="C268" t="str">
        <f>IFERROR(VLOOKUP(B268,チーム番号!E:F,2,0),"")</f>
        <v/>
      </c>
      <c r="D268">
        <f>IFERROR(VLOOKUP(N268,プログラム!B:C,2,0),"")</f>
        <v>14</v>
      </c>
      <c r="E268">
        <f>IFERROR(記録__2[[#This Row],[組]],"")</f>
        <v>5</v>
      </c>
      <c r="F268">
        <f>IFERROR(記録__2[[#This Row],[水路]],"")</f>
        <v>3</v>
      </c>
      <c r="G268" t="str">
        <f>IFERROR(VLOOKUP(D268,プログラムデータ!A:N,12,0),"")</f>
        <v>10歳以下</v>
      </c>
      <c r="H268" t="str">
        <f>IFERROR(VLOOKUP(D268,プログラムデータ!A:N,13,0),"")</f>
        <v>男子</v>
      </c>
      <c r="I268">
        <f>IFERROR(VLOOKUP(D268,プログラムデータ!A:N,11,0),"")</f>
        <v>0</v>
      </c>
      <c r="J268" t="str">
        <f>IFERROR(VLOOKUP(D268,プログラムデータ!A:N,10,0),"")</f>
        <v>自由形</v>
      </c>
      <c r="K268" t="str">
        <f>IFERROR(VLOOKUP(D268,プログラムデータ!A:N,14,0),"")</f>
        <v>タイム決勝</v>
      </c>
      <c r="L268" t="str">
        <f t="shared" si="9"/>
        <v>10歳以下 男子 0 自由形 タイム決勝</v>
      </c>
      <c r="M268">
        <f>IFERROR(VLOOKUP(J268,色々!M:P,4,0),"")</f>
        <v>1</v>
      </c>
      <c r="N268">
        <f>IFERROR(記録__2[[#This Row],[競技番号]],"")</f>
        <v>14</v>
      </c>
      <c r="O268">
        <f>IFERROR(記録__2[[#This Row],[選手番号]],"")</f>
        <v>177</v>
      </c>
    </row>
    <row r="269" spans="1:15" x14ac:dyDescent="0.2">
      <c r="A269">
        <f>IFERROR(VLOOKUP(N269,プログラム!B:C,2,0),"")</f>
        <v>14</v>
      </c>
      <c r="B269" t="str">
        <f t="shared" si="8"/>
        <v/>
      </c>
      <c r="C269" t="str">
        <f>IFERROR(VLOOKUP(B269,チーム番号!E:F,2,0),"")</f>
        <v/>
      </c>
      <c r="D269">
        <f>IFERROR(VLOOKUP(N269,プログラム!B:C,2,0),"")</f>
        <v>14</v>
      </c>
      <c r="E269">
        <f>IFERROR(記録__2[[#This Row],[組]],"")</f>
        <v>5</v>
      </c>
      <c r="F269">
        <f>IFERROR(記録__2[[#This Row],[水路]],"")</f>
        <v>4</v>
      </c>
      <c r="G269" t="str">
        <f>IFERROR(VLOOKUP(D269,プログラムデータ!A:N,12,0),"")</f>
        <v>10歳以下</v>
      </c>
      <c r="H269" t="str">
        <f>IFERROR(VLOOKUP(D269,プログラムデータ!A:N,13,0),"")</f>
        <v>男子</v>
      </c>
      <c r="I269">
        <f>IFERROR(VLOOKUP(D269,プログラムデータ!A:N,11,0),"")</f>
        <v>0</v>
      </c>
      <c r="J269" t="str">
        <f>IFERROR(VLOOKUP(D269,プログラムデータ!A:N,10,0),"")</f>
        <v>自由形</v>
      </c>
      <c r="K269" t="str">
        <f>IFERROR(VLOOKUP(D269,プログラムデータ!A:N,14,0),"")</f>
        <v>タイム決勝</v>
      </c>
      <c r="L269" t="str">
        <f t="shared" si="9"/>
        <v>10歳以下 男子 0 自由形 タイム決勝</v>
      </c>
      <c r="M269">
        <f>IFERROR(VLOOKUP(J269,色々!M:P,4,0),"")</f>
        <v>1</v>
      </c>
      <c r="N269">
        <f>IFERROR(記録__2[[#This Row],[競技番号]],"")</f>
        <v>14</v>
      </c>
      <c r="O269">
        <f>IFERROR(記録__2[[#This Row],[選手番号]],"")</f>
        <v>290</v>
      </c>
    </row>
    <row r="270" spans="1:15" x14ac:dyDescent="0.2">
      <c r="A270">
        <f>IFERROR(VLOOKUP(N270,プログラム!B:C,2,0),"")</f>
        <v>14</v>
      </c>
      <c r="B270" t="str">
        <f t="shared" si="8"/>
        <v/>
      </c>
      <c r="C270" t="str">
        <f>IFERROR(VLOOKUP(B270,チーム番号!E:F,2,0),"")</f>
        <v/>
      </c>
      <c r="D270">
        <f>IFERROR(VLOOKUP(N270,プログラム!B:C,2,0),"")</f>
        <v>14</v>
      </c>
      <c r="E270">
        <f>IFERROR(記録__2[[#This Row],[組]],"")</f>
        <v>5</v>
      </c>
      <c r="F270">
        <f>IFERROR(記録__2[[#This Row],[水路]],"")</f>
        <v>5</v>
      </c>
      <c r="G270" t="str">
        <f>IFERROR(VLOOKUP(D270,プログラムデータ!A:N,12,0),"")</f>
        <v>10歳以下</v>
      </c>
      <c r="H270" t="str">
        <f>IFERROR(VLOOKUP(D270,プログラムデータ!A:N,13,0),"")</f>
        <v>男子</v>
      </c>
      <c r="I270">
        <f>IFERROR(VLOOKUP(D270,プログラムデータ!A:N,11,0),"")</f>
        <v>0</v>
      </c>
      <c r="J270" t="str">
        <f>IFERROR(VLOOKUP(D270,プログラムデータ!A:N,10,0),"")</f>
        <v>自由形</v>
      </c>
      <c r="K270" t="str">
        <f>IFERROR(VLOOKUP(D270,プログラムデータ!A:N,14,0),"")</f>
        <v>タイム決勝</v>
      </c>
      <c r="L270" t="str">
        <f t="shared" si="9"/>
        <v>10歳以下 男子 0 自由形 タイム決勝</v>
      </c>
      <c r="M270">
        <f>IFERROR(VLOOKUP(J270,色々!M:P,4,0),"")</f>
        <v>1</v>
      </c>
      <c r="N270">
        <f>IFERROR(記録__2[[#This Row],[競技番号]],"")</f>
        <v>14</v>
      </c>
      <c r="O270">
        <f>IFERROR(記録__2[[#This Row],[選手番号]],"")</f>
        <v>496</v>
      </c>
    </row>
    <row r="271" spans="1:15" x14ac:dyDescent="0.2">
      <c r="A271">
        <f>IFERROR(VLOOKUP(N271,プログラム!B:C,2,0),"")</f>
        <v>14</v>
      </c>
      <c r="B271" t="str">
        <f t="shared" si="8"/>
        <v/>
      </c>
      <c r="C271" t="str">
        <f>IFERROR(VLOOKUP(B271,チーム番号!E:F,2,0),"")</f>
        <v/>
      </c>
      <c r="D271">
        <f>IFERROR(VLOOKUP(N271,プログラム!B:C,2,0),"")</f>
        <v>14</v>
      </c>
      <c r="E271">
        <f>IFERROR(記録__2[[#This Row],[組]],"")</f>
        <v>5</v>
      </c>
      <c r="F271">
        <f>IFERROR(記録__2[[#This Row],[水路]],"")</f>
        <v>6</v>
      </c>
      <c r="G271" t="str">
        <f>IFERROR(VLOOKUP(D271,プログラムデータ!A:N,12,0),"")</f>
        <v>10歳以下</v>
      </c>
      <c r="H271" t="str">
        <f>IFERROR(VLOOKUP(D271,プログラムデータ!A:N,13,0),"")</f>
        <v>男子</v>
      </c>
      <c r="I271">
        <f>IFERROR(VLOOKUP(D271,プログラムデータ!A:N,11,0),"")</f>
        <v>0</v>
      </c>
      <c r="J271" t="str">
        <f>IFERROR(VLOOKUP(D271,プログラムデータ!A:N,10,0),"")</f>
        <v>自由形</v>
      </c>
      <c r="K271" t="str">
        <f>IFERROR(VLOOKUP(D271,プログラムデータ!A:N,14,0),"")</f>
        <v>タイム決勝</v>
      </c>
      <c r="L271" t="str">
        <f t="shared" si="9"/>
        <v>10歳以下 男子 0 自由形 タイム決勝</v>
      </c>
      <c r="M271">
        <f>IFERROR(VLOOKUP(J271,色々!M:P,4,0),"")</f>
        <v>1</v>
      </c>
      <c r="N271">
        <f>IFERROR(記録__2[[#This Row],[競技番号]],"")</f>
        <v>14</v>
      </c>
      <c r="O271">
        <f>IFERROR(記録__2[[#This Row],[選手番号]],"")</f>
        <v>106</v>
      </c>
    </row>
    <row r="272" spans="1:15" x14ac:dyDescent="0.2">
      <c r="A272">
        <f>IFERROR(VLOOKUP(N272,プログラム!B:C,2,0),"")</f>
        <v>14</v>
      </c>
      <c r="B272" t="str">
        <f t="shared" si="8"/>
        <v/>
      </c>
      <c r="C272" t="str">
        <f>IFERROR(VLOOKUP(B272,チーム番号!E:F,2,0),"")</f>
        <v/>
      </c>
      <c r="D272">
        <f>IFERROR(VLOOKUP(N272,プログラム!B:C,2,0),"")</f>
        <v>14</v>
      </c>
      <c r="E272">
        <f>IFERROR(記録__2[[#This Row],[組]],"")</f>
        <v>5</v>
      </c>
      <c r="F272">
        <f>IFERROR(記録__2[[#This Row],[水路]],"")</f>
        <v>7</v>
      </c>
      <c r="G272" t="str">
        <f>IFERROR(VLOOKUP(D272,プログラムデータ!A:N,12,0),"")</f>
        <v>10歳以下</v>
      </c>
      <c r="H272" t="str">
        <f>IFERROR(VLOOKUP(D272,プログラムデータ!A:N,13,0),"")</f>
        <v>男子</v>
      </c>
      <c r="I272">
        <f>IFERROR(VLOOKUP(D272,プログラムデータ!A:N,11,0),"")</f>
        <v>0</v>
      </c>
      <c r="J272" t="str">
        <f>IFERROR(VLOOKUP(D272,プログラムデータ!A:N,10,0),"")</f>
        <v>自由形</v>
      </c>
      <c r="K272" t="str">
        <f>IFERROR(VLOOKUP(D272,プログラムデータ!A:N,14,0),"")</f>
        <v>タイム決勝</v>
      </c>
      <c r="L272" t="str">
        <f t="shared" si="9"/>
        <v>10歳以下 男子 0 自由形 タイム決勝</v>
      </c>
      <c r="M272">
        <f>IFERROR(VLOOKUP(J272,色々!M:P,4,0),"")</f>
        <v>1</v>
      </c>
      <c r="N272">
        <f>IFERROR(記録__2[[#This Row],[競技番号]],"")</f>
        <v>14</v>
      </c>
      <c r="O272">
        <f>IFERROR(記録__2[[#This Row],[選手番号]],"")</f>
        <v>369</v>
      </c>
    </row>
    <row r="273" spans="1:15" x14ac:dyDescent="0.2">
      <c r="A273">
        <f>IFERROR(VLOOKUP(N273,プログラム!B:C,2,0),"")</f>
        <v>14</v>
      </c>
      <c r="B273" t="str">
        <f t="shared" si="8"/>
        <v/>
      </c>
      <c r="C273" t="str">
        <f>IFERROR(VLOOKUP(B273,チーム番号!E:F,2,0),"")</f>
        <v/>
      </c>
      <c r="D273">
        <f>IFERROR(VLOOKUP(N273,プログラム!B:C,2,0),"")</f>
        <v>14</v>
      </c>
      <c r="E273">
        <f>IFERROR(記録__2[[#This Row],[組]],"")</f>
        <v>5</v>
      </c>
      <c r="F273">
        <f>IFERROR(記録__2[[#This Row],[水路]],"")</f>
        <v>8</v>
      </c>
      <c r="G273" t="str">
        <f>IFERROR(VLOOKUP(D273,プログラムデータ!A:N,12,0),"")</f>
        <v>10歳以下</v>
      </c>
      <c r="H273" t="str">
        <f>IFERROR(VLOOKUP(D273,プログラムデータ!A:N,13,0),"")</f>
        <v>男子</v>
      </c>
      <c r="I273">
        <f>IFERROR(VLOOKUP(D273,プログラムデータ!A:N,11,0),"")</f>
        <v>0</v>
      </c>
      <c r="J273" t="str">
        <f>IFERROR(VLOOKUP(D273,プログラムデータ!A:N,10,0),"")</f>
        <v>自由形</v>
      </c>
      <c r="K273" t="str">
        <f>IFERROR(VLOOKUP(D273,プログラムデータ!A:N,14,0),"")</f>
        <v>タイム決勝</v>
      </c>
      <c r="L273" t="str">
        <f t="shared" si="9"/>
        <v>10歳以下 男子 0 自由形 タイム決勝</v>
      </c>
      <c r="M273">
        <f>IFERROR(VLOOKUP(J273,色々!M:P,4,0),"")</f>
        <v>1</v>
      </c>
      <c r="N273">
        <f>IFERROR(記録__2[[#This Row],[競技番号]],"")</f>
        <v>14</v>
      </c>
      <c r="O273">
        <f>IFERROR(記録__2[[#This Row],[選手番号]],"")</f>
        <v>63</v>
      </c>
    </row>
    <row r="274" spans="1:15" x14ac:dyDescent="0.2">
      <c r="A274">
        <f>IFERROR(VLOOKUP(N274,プログラム!B:C,2,0),"")</f>
        <v>14</v>
      </c>
      <c r="B274" t="str">
        <f t="shared" si="8"/>
        <v/>
      </c>
      <c r="C274" t="str">
        <f>IFERROR(VLOOKUP(B274,チーム番号!E:F,2,0),"")</f>
        <v/>
      </c>
      <c r="D274">
        <f>IFERROR(VLOOKUP(N274,プログラム!B:C,2,0),"")</f>
        <v>14</v>
      </c>
      <c r="E274">
        <f>IFERROR(記録__2[[#This Row],[組]],"")</f>
        <v>6</v>
      </c>
      <c r="F274">
        <f>IFERROR(記録__2[[#This Row],[水路]],"")</f>
        <v>1</v>
      </c>
      <c r="G274" t="str">
        <f>IFERROR(VLOOKUP(D274,プログラムデータ!A:N,12,0),"")</f>
        <v>10歳以下</v>
      </c>
      <c r="H274" t="str">
        <f>IFERROR(VLOOKUP(D274,プログラムデータ!A:N,13,0),"")</f>
        <v>男子</v>
      </c>
      <c r="I274">
        <f>IFERROR(VLOOKUP(D274,プログラムデータ!A:N,11,0),"")</f>
        <v>0</v>
      </c>
      <c r="J274" t="str">
        <f>IFERROR(VLOOKUP(D274,プログラムデータ!A:N,10,0),"")</f>
        <v>自由形</v>
      </c>
      <c r="K274" t="str">
        <f>IFERROR(VLOOKUP(D274,プログラムデータ!A:N,14,0),"")</f>
        <v>タイム決勝</v>
      </c>
      <c r="L274" t="str">
        <f t="shared" si="9"/>
        <v>10歳以下 男子 0 自由形 タイム決勝</v>
      </c>
      <c r="M274">
        <f>IFERROR(VLOOKUP(J274,色々!M:P,4,0),"")</f>
        <v>1</v>
      </c>
      <c r="N274">
        <f>IFERROR(記録__2[[#This Row],[競技番号]],"")</f>
        <v>14</v>
      </c>
      <c r="O274">
        <f>IFERROR(記録__2[[#This Row],[選手番号]],"")</f>
        <v>436</v>
      </c>
    </row>
    <row r="275" spans="1:15" x14ac:dyDescent="0.2">
      <c r="A275">
        <f>IFERROR(VLOOKUP(N275,プログラム!B:C,2,0),"")</f>
        <v>14</v>
      </c>
      <c r="B275" t="str">
        <f t="shared" si="8"/>
        <v/>
      </c>
      <c r="C275" t="str">
        <f>IFERROR(VLOOKUP(B275,チーム番号!E:F,2,0),"")</f>
        <v/>
      </c>
      <c r="D275">
        <f>IFERROR(VLOOKUP(N275,プログラム!B:C,2,0),"")</f>
        <v>14</v>
      </c>
      <c r="E275">
        <f>IFERROR(記録__2[[#This Row],[組]],"")</f>
        <v>6</v>
      </c>
      <c r="F275">
        <f>IFERROR(記録__2[[#This Row],[水路]],"")</f>
        <v>2</v>
      </c>
      <c r="G275" t="str">
        <f>IFERROR(VLOOKUP(D275,プログラムデータ!A:N,12,0),"")</f>
        <v>10歳以下</v>
      </c>
      <c r="H275" t="str">
        <f>IFERROR(VLOOKUP(D275,プログラムデータ!A:N,13,0),"")</f>
        <v>男子</v>
      </c>
      <c r="I275">
        <f>IFERROR(VLOOKUP(D275,プログラムデータ!A:N,11,0),"")</f>
        <v>0</v>
      </c>
      <c r="J275" t="str">
        <f>IFERROR(VLOOKUP(D275,プログラムデータ!A:N,10,0),"")</f>
        <v>自由形</v>
      </c>
      <c r="K275" t="str">
        <f>IFERROR(VLOOKUP(D275,プログラムデータ!A:N,14,0),"")</f>
        <v>タイム決勝</v>
      </c>
      <c r="L275" t="str">
        <f t="shared" si="9"/>
        <v>10歳以下 男子 0 自由形 タイム決勝</v>
      </c>
      <c r="M275">
        <f>IFERROR(VLOOKUP(J275,色々!M:P,4,0),"")</f>
        <v>1</v>
      </c>
      <c r="N275">
        <f>IFERROR(記録__2[[#This Row],[競技番号]],"")</f>
        <v>14</v>
      </c>
      <c r="O275">
        <f>IFERROR(記録__2[[#This Row],[選手番号]],"")</f>
        <v>667</v>
      </c>
    </row>
    <row r="276" spans="1:15" x14ac:dyDescent="0.2">
      <c r="A276">
        <f>IFERROR(VLOOKUP(N276,プログラム!B:C,2,0),"")</f>
        <v>14</v>
      </c>
      <c r="B276" t="str">
        <f t="shared" si="8"/>
        <v/>
      </c>
      <c r="C276" t="str">
        <f>IFERROR(VLOOKUP(B276,チーム番号!E:F,2,0),"")</f>
        <v/>
      </c>
      <c r="D276">
        <f>IFERROR(VLOOKUP(N276,プログラム!B:C,2,0),"")</f>
        <v>14</v>
      </c>
      <c r="E276">
        <f>IFERROR(記録__2[[#This Row],[組]],"")</f>
        <v>6</v>
      </c>
      <c r="F276">
        <f>IFERROR(記録__2[[#This Row],[水路]],"")</f>
        <v>3</v>
      </c>
      <c r="G276" t="str">
        <f>IFERROR(VLOOKUP(D276,プログラムデータ!A:N,12,0),"")</f>
        <v>10歳以下</v>
      </c>
      <c r="H276" t="str">
        <f>IFERROR(VLOOKUP(D276,プログラムデータ!A:N,13,0),"")</f>
        <v>男子</v>
      </c>
      <c r="I276">
        <f>IFERROR(VLOOKUP(D276,プログラムデータ!A:N,11,0),"")</f>
        <v>0</v>
      </c>
      <c r="J276" t="str">
        <f>IFERROR(VLOOKUP(D276,プログラムデータ!A:N,10,0),"")</f>
        <v>自由形</v>
      </c>
      <c r="K276" t="str">
        <f>IFERROR(VLOOKUP(D276,プログラムデータ!A:N,14,0),"")</f>
        <v>タイム決勝</v>
      </c>
      <c r="L276" t="str">
        <f t="shared" si="9"/>
        <v>10歳以下 男子 0 自由形 タイム決勝</v>
      </c>
      <c r="M276">
        <f>IFERROR(VLOOKUP(J276,色々!M:P,4,0),"")</f>
        <v>1</v>
      </c>
      <c r="N276">
        <f>IFERROR(記録__2[[#This Row],[競技番号]],"")</f>
        <v>14</v>
      </c>
      <c r="O276">
        <f>IFERROR(記録__2[[#This Row],[選手番号]],"")</f>
        <v>367</v>
      </c>
    </row>
    <row r="277" spans="1:15" x14ac:dyDescent="0.2">
      <c r="A277">
        <f>IFERROR(VLOOKUP(N277,プログラム!B:C,2,0),"")</f>
        <v>14</v>
      </c>
      <c r="B277" t="str">
        <f t="shared" si="8"/>
        <v/>
      </c>
      <c r="C277" t="str">
        <f>IFERROR(VLOOKUP(B277,チーム番号!E:F,2,0),"")</f>
        <v/>
      </c>
      <c r="D277">
        <f>IFERROR(VLOOKUP(N277,プログラム!B:C,2,0),"")</f>
        <v>14</v>
      </c>
      <c r="E277">
        <f>IFERROR(記録__2[[#This Row],[組]],"")</f>
        <v>6</v>
      </c>
      <c r="F277">
        <f>IFERROR(記録__2[[#This Row],[水路]],"")</f>
        <v>4</v>
      </c>
      <c r="G277" t="str">
        <f>IFERROR(VLOOKUP(D277,プログラムデータ!A:N,12,0),"")</f>
        <v>10歳以下</v>
      </c>
      <c r="H277" t="str">
        <f>IFERROR(VLOOKUP(D277,プログラムデータ!A:N,13,0),"")</f>
        <v>男子</v>
      </c>
      <c r="I277">
        <f>IFERROR(VLOOKUP(D277,プログラムデータ!A:N,11,0),"")</f>
        <v>0</v>
      </c>
      <c r="J277" t="str">
        <f>IFERROR(VLOOKUP(D277,プログラムデータ!A:N,10,0),"")</f>
        <v>自由形</v>
      </c>
      <c r="K277" t="str">
        <f>IFERROR(VLOOKUP(D277,プログラムデータ!A:N,14,0),"")</f>
        <v>タイム決勝</v>
      </c>
      <c r="L277" t="str">
        <f t="shared" si="9"/>
        <v>10歳以下 男子 0 自由形 タイム決勝</v>
      </c>
      <c r="M277">
        <f>IFERROR(VLOOKUP(J277,色々!M:P,4,0),"")</f>
        <v>1</v>
      </c>
      <c r="N277">
        <f>IFERROR(記録__2[[#This Row],[競技番号]],"")</f>
        <v>14</v>
      </c>
      <c r="O277">
        <f>IFERROR(記録__2[[#This Row],[選手番号]],"")</f>
        <v>406</v>
      </c>
    </row>
    <row r="278" spans="1:15" x14ac:dyDescent="0.2">
      <c r="A278">
        <f>IFERROR(VLOOKUP(N278,プログラム!B:C,2,0),"")</f>
        <v>14</v>
      </c>
      <c r="B278" t="str">
        <f t="shared" si="8"/>
        <v/>
      </c>
      <c r="C278" t="str">
        <f>IFERROR(VLOOKUP(B278,チーム番号!E:F,2,0),"")</f>
        <v/>
      </c>
      <c r="D278">
        <f>IFERROR(VLOOKUP(N278,プログラム!B:C,2,0),"")</f>
        <v>14</v>
      </c>
      <c r="E278">
        <f>IFERROR(記録__2[[#This Row],[組]],"")</f>
        <v>6</v>
      </c>
      <c r="F278">
        <f>IFERROR(記録__2[[#This Row],[水路]],"")</f>
        <v>5</v>
      </c>
      <c r="G278" t="str">
        <f>IFERROR(VLOOKUP(D278,プログラムデータ!A:N,12,0),"")</f>
        <v>10歳以下</v>
      </c>
      <c r="H278" t="str">
        <f>IFERROR(VLOOKUP(D278,プログラムデータ!A:N,13,0),"")</f>
        <v>男子</v>
      </c>
      <c r="I278">
        <f>IFERROR(VLOOKUP(D278,プログラムデータ!A:N,11,0),"")</f>
        <v>0</v>
      </c>
      <c r="J278" t="str">
        <f>IFERROR(VLOOKUP(D278,プログラムデータ!A:N,10,0),"")</f>
        <v>自由形</v>
      </c>
      <c r="K278" t="str">
        <f>IFERROR(VLOOKUP(D278,プログラムデータ!A:N,14,0),"")</f>
        <v>タイム決勝</v>
      </c>
      <c r="L278" t="str">
        <f t="shared" si="9"/>
        <v>10歳以下 男子 0 自由形 タイム決勝</v>
      </c>
      <c r="M278">
        <f>IFERROR(VLOOKUP(J278,色々!M:P,4,0),"")</f>
        <v>1</v>
      </c>
      <c r="N278">
        <f>IFERROR(記録__2[[#This Row],[競技番号]],"")</f>
        <v>14</v>
      </c>
      <c r="O278">
        <f>IFERROR(記録__2[[#This Row],[選手番号]],"")</f>
        <v>469</v>
      </c>
    </row>
    <row r="279" spans="1:15" x14ac:dyDescent="0.2">
      <c r="A279">
        <f>IFERROR(VLOOKUP(N279,プログラム!B:C,2,0),"")</f>
        <v>14</v>
      </c>
      <c r="B279" t="str">
        <f t="shared" si="8"/>
        <v/>
      </c>
      <c r="C279" t="str">
        <f>IFERROR(VLOOKUP(B279,チーム番号!E:F,2,0),"")</f>
        <v/>
      </c>
      <c r="D279">
        <f>IFERROR(VLOOKUP(N279,プログラム!B:C,2,0),"")</f>
        <v>14</v>
      </c>
      <c r="E279">
        <f>IFERROR(記録__2[[#This Row],[組]],"")</f>
        <v>6</v>
      </c>
      <c r="F279">
        <f>IFERROR(記録__2[[#This Row],[水路]],"")</f>
        <v>6</v>
      </c>
      <c r="G279" t="str">
        <f>IFERROR(VLOOKUP(D279,プログラムデータ!A:N,12,0),"")</f>
        <v>10歳以下</v>
      </c>
      <c r="H279" t="str">
        <f>IFERROR(VLOOKUP(D279,プログラムデータ!A:N,13,0),"")</f>
        <v>男子</v>
      </c>
      <c r="I279">
        <f>IFERROR(VLOOKUP(D279,プログラムデータ!A:N,11,0),"")</f>
        <v>0</v>
      </c>
      <c r="J279" t="str">
        <f>IFERROR(VLOOKUP(D279,プログラムデータ!A:N,10,0),"")</f>
        <v>自由形</v>
      </c>
      <c r="K279" t="str">
        <f>IFERROR(VLOOKUP(D279,プログラムデータ!A:N,14,0),"")</f>
        <v>タイム決勝</v>
      </c>
      <c r="L279" t="str">
        <f t="shared" si="9"/>
        <v>10歳以下 男子 0 自由形 タイム決勝</v>
      </c>
      <c r="M279">
        <f>IFERROR(VLOOKUP(J279,色々!M:P,4,0),"")</f>
        <v>1</v>
      </c>
      <c r="N279">
        <f>IFERROR(記録__2[[#This Row],[競技番号]],"")</f>
        <v>14</v>
      </c>
      <c r="O279">
        <f>IFERROR(記録__2[[#This Row],[選手番号]],"")</f>
        <v>135</v>
      </c>
    </row>
    <row r="280" spans="1:15" x14ac:dyDescent="0.2">
      <c r="A280">
        <f>IFERROR(VLOOKUP(N280,プログラム!B:C,2,0),"")</f>
        <v>14</v>
      </c>
      <c r="B280" t="str">
        <f t="shared" si="8"/>
        <v/>
      </c>
      <c r="C280" t="str">
        <f>IFERROR(VLOOKUP(B280,チーム番号!E:F,2,0),"")</f>
        <v/>
      </c>
      <c r="D280">
        <f>IFERROR(VLOOKUP(N280,プログラム!B:C,2,0),"")</f>
        <v>14</v>
      </c>
      <c r="E280">
        <f>IFERROR(記録__2[[#This Row],[組]],"")</f>
        <v>6</v>
      </c>
      <c r="F280">
        <f>IFERROR(記録__2[[#This Row],[水路]],"")</f>
        <v>7</v>
      </c>
      <c r="G280" t="str">
        <f>IFERROR(VLOOKUP(D280,プログラムデータ!A:N,12,0),"")</f>
        <v>10歳以下</v>
      </c>
      <c r="H280" t="str">
        <f>IFERROR(VLOOKUP(D280,プログラムデータ!A:N,13,0),"")</f>
        <v>男子</v>
      </c>
      <c r="I280">
        <f>IFERROR(VLOOKUP(D280,プログラムデータ!A:N,11,0),"")</f>
        <v>0</v>
      </c>
      <c r="J280" t="str">
        <f>IFERROR(VLOOKUP(D280,プログラムデータ!A:N,10,0),"")</f>
        <v>自由形</v>
      </c>
      <c r="K280" t="str">
        <f>IFERROR(VLOOKUP(D280,プログラムデータ!A:N,14,0),"")</f>
        <v>タイム決勝</v>
      </c>
      <c r="L280" t="str">
        <f t="shared" si="9"/>
        <v>10歳以下 男子 0 自由形 タイム決勝</v>
      </c>
      <c r="M280">
        <f>IFERROR(VLOOKUP(J280,色々!M:P,4,0),"")</f>
        <v>1</v>
      </c>
      <c r="N280">
        <f>IFERROR(記録__2[[#This Row],[競技番号]],"")</f>
        <v>14</v>
      </c>
      <c r="O280">
        <f>IFERROR(記録__2[[#This Row],[選手番号]],"")</f>
        <v>520</v>
      </c>
    </row>
    <row r="281" spans="1:15" x14ac:dyDescent="0.2">
      <c r="A281">
        <f>IFERROR(VLOOKUP(N281,プログラム!B:C,2,0),"")</f>
        <v>14</v>
      </c>
      <c r="B281" t="str">
        <f t="shared" si="8"/>
        <v/>
      </c>
      <c r="C281" t="str">
        <f>IFERROR(VLOOKUP(B281,チーム番号!E:F,2,0),"")</f>
        <v/>
      </c>
      <c r="D281">
        <f>IFERROR(VLOOKUP(N281,プログラム!B:C,2,0),"")</f>
        <v>14</v>
      </c>
      <c r="E281">
        <f>IFERROR(記録__2[[#This Row],[組]],"")</f>
        <v>6</v>
      </c>
      <c r="F281">
        <f>IFERROR(記録__2[[#This Row],[水路]],"")</f>
        <v>8</v>
      </c>
      <c r="G281" t="str">
        <f>IFERROR(VLOOKUP(D281,プログラムデータ!A:N,12,0),"")</f>
        <v>10歳以下</v>
      </c>
      <c r="H281" t="str">
        <f>IFERROR(VLOOKUP(D281,プログラムデータ!A:N,13,0),"")</f>
        <v>男子</v>
      </c>
      <c r="I281">
        <f>IFERROR(VLOOKUP(D281,プログラムデータ!A:N,11,0),"")</f>
        <v>0</v>
      </c>
      <c r="J281" t="str">
        <f>IFERROR(VLOOKUP(D281,プログラムデータ!A:N,10,0),"")</f>
        <v>自由形</v>
      </c>
      <c r="K281" t="str">
        <f>IFERROR(VLOOKUP(D281,プログラムデータ!A:N,14,0),"")</f>
        <v>タイム決勝</v>
      </c>
      <c r="L281" t="str">
        <f t="shared" si="9"/>
        <v>10歳以下 男子 0 自由形 タイム決勝</v>
      </c>
      <c r="M281">
        <f>IFERROR(VLOOKUP(J281,色々!M:P,4,0),"")</f>
        <v>1</v>
      </c>
      <c r="N281">
        <f>IFERROR(記録__2[[#This Row],[競技番号]],"")</f>
        <v>14</v>
      </c>
      <c r="O281">
        <f>IFERROR(記録__2[[#This Row],[選手番号]],"")</f>
        <v>291</v>
      </c>
    </row>
    <row r="282" spans="1:15" x14ac:dyDescent="0.2">
      <c r="A282">
        <f>IFERROR(VLOOKUP(N282,プログラム!B:C,2,0),"")</f>
        <v>14</v>
      </c>
      <c r="B282" t="str">
        <f t="shared" si="8"/>
        <v/>
      </c>
      <c r="C282" t="str">
        <f>IFERROR(VLOOKUP(B282,チーム番号!E:F,2,0),"")</f>
        <v/>
      </c>
      <c r="D282">
        <f>IFERROR(VLOOKUP(N282,プログラム!B:C,2,0),"")</f>
        <v>14</v>
      </c>
      <c r="E282">
        <f>IFERROR(記録__2[[#This Row],[組]],"")</f>
        <v>7</v>
      </c>
      <c r="F282">
        <f>IFERROR(記録__2[[#This Row],[水路]],"")</f>
        <v>1</v>
      </c>
      <c r="G282" t="str">
        <f>IFERROR(VLOOKUP(D282,プログラムデータ!A:N,12,0),"")</f>
        <v>10歳以下</v>
      </c>
      <c r="H282" t="str">
        <f>IFERROR(VLOOKUP(D282,プログラムデータ!A:N,13,0),"")</f>
        <v>男子</v>
      </c>
      <c r="I282">
        <f>IFERROR(VLOOKUP(D282,プログラムデータ!A:N,11,0),"")</f>
        <v>0</v>
      </c>
      <c r="J282" t="str">
        <f>IFERROR(VLOOKUP(D282,プログラムデータ!A:N,10,0),"")</f>
        <v>自由形</v>
      </c>
      <c r="K282" t="str">
        <f>IFERROR(VLOOKUP(D282,プログラムデータ!A:N,14,0),"")</f>
        <v>タイム決勝</v>
      </c>
      <c r="L282" t="str">
        <f t="shared" si="9"/>
        <v>10歳以下 男子 0 自由形 タイム決勝</v>
      </c>
      <c r="M282">
        <f>IFERROR(VLOOKUP(J282,色々!M:P,4,0),"")</f>
        <v>1</v>
      </c>
      <c r="N282">
        <f>IFERROR(記録__2[[#This Row],[競技番号]],"")</f>
        <v>14</v>
      </c>
      <c r="O282">
        <f>IFERROR(記録__2[[#This Row],[選手番号]],"")</f>
        <v>468</v>
      </c>
    </row>
    <row r="283" spans="1:15" x14ac:dyDescent="0.2">
      <c r="A283">
        <f>IFERROR(VLOOKUP(N283,プログラム!B:C,2,0),"")</f>
        <v>14</v>
      </c>
      <c r="B283" t="str">
        <f t="shared" si="8"/>
        <v/>
      </c>
      <c r="C283" t="str">
        <f>IFERROR(VLOOKUP(B283,チーム番号!E:F,2,0),"")</f>
        <v/>
      </c>
      <c r="D283">
        <f>IFERROR(VLOOKUP(N283,プログラム!B:C,2,0),"")</f>
        <v>14</v>
      </c>
      <c r="E283">
        <f>IFERROR(記録__2[[#This Row],[組]],"")</f>
        <v>7</v>
      </c>
      <c r="F283">
        <f>IFERROR(記録__2[[#This Row],[水路]],"")</f>
        <v>2</v>
      </c>
      <c r="G283" t="str">
        <f>IFERROR(VLOOKUP(D283,プログラムデータ!A:N,12,0),"")</f>
        <v>10歳以下</v>
      </c>
      <c r="H283" t="str">
        <f>IFERROR(VLOOKUP(D283,プログラムデータ!A:N,13,0),"")</f>
        <v>男子</v>
      </c>
      <c r="I283">
        <f>IFERROR(VLOOKUP(D283,プログラムデータ!A:N,11,0),"")</f>
        <v>0</v>
      </c>
      <c r="J283" t="str">
        <f>IFERROR(VLOOKUP(D283,プログラムデータ!A:N,10,0),"")</f>
        <v>自由形</v>
      </c>
      <c r="K283" t="str">
        <f>IFERROR(VLOOKUP(D283,プログラムデータ!A:N,14,0),"")</f>
        <v>タイム決勝</v>
      </c>
      <c r="L283" t="str">
        <f t="shared" si="9"/>
        <v>10歳以下 男子 0 自由形 タイム決勝</v>
      </c>
      <c r="M283">
        <f>IFERROR(VLOOKUP(J283,色々!M:P,4,0),"")</f>
        <v>1</v>
      </c>
      <c r="N283">
        <f>IFERROR(記録__2[[#This Row],[競技番号]],"")</f>
        <v>14</v>
      </c>
      <c r="O283">
        <f>IFERROR(記録__2[[#This Row],[選手番号]],"")</f>
        <v>101</v>
      </c>
    </row>
    <row r="284" spans="1:15" x14ac:dyDescent="0.2">
      <c r="A284">
        <f>IFERROR(VLOOKUP(N284,プログラム!B:C,2,0),"")</f>
        <v>14</v>
      </c>
      <c r="B284" t="str">
        <f t="shared" si="8"/>
        <v/>
      </c>
      <c r="C284" t="str">
        <f>IFERROR(VLOOKUP(B284,チーム番号!E:F,2,0),"")</f>
        <v/>
      </c>
      <c r="D284">
        <f>IFERROR(VLOOKUP(N284,プログラム!B:C,2,0),"")</f>
        <v>14</v>
      </c>
      <c r="E284">
        <f>IFERROR(記録__2[[#This Row],[組]],"")</f>
        <v>7</v>
      </c>
      <c r="F284">
        <f>IFERROR(記録__2[[#This Row],[水路]],"")</f>
        <v>3</v>
      </c>
      <c r="G284" t="str">
        <f>IFERROR(VLOOKUP(D284,プログラムデータ!A:N,12,0),"")</f>
        <v>10歳以下</v>
      </c>
      <c r="H284" t="str">
        <f>IFERROR(VLOOKUP(D284,プログラムデータ!A:N,13,0),"")</f>
        <v>男子</v>
      </c>
      <c r="I284">
        <f>IFERROR(VLOOKUP(D284,プログラムデータ!A:N,11,0),"")</f>
        <v>0</v>
      </c>
      <c r="J284" t="str">
        <f>IFERROR(VLOOKUP(D284,プログラムデータ!A:N,10,0),"")</f>
        <v>自由形</v>
      </c>
      <c r="K284" t="str">
        <f>IFERROR(VLOOKUP(D284,プログラムデータ!A:N,14,0),"")</f>
        <v>タイム決勝</v>
      </c>
      <c r="L284" t="str">
        <f t="shared" si="9"/>
        <v>10歳以下 男子 0 自由形 タイム決勝</v>
      </c>
      <c r="M284">
        <f>IFERROR(VLOOKUP(J284,色々!M:P,4,0),"")</f>
        <v>1</v>
      </c>
      <c r="N284">
        <f>IFERROR(記録__2[[#This Row],[競技番号]],"")</f>
        <v>14</v>
      </c>
      <c r="O284">
        <f>IFERROR(記録__2[[#This Row],[選手番号]],"")</f>
        <v>292</v>
      </c>
    </row>
    <row r="285" spans="1:15" x14ac:dyDescent="0.2">
      <c r="A285">
        <f>IFERROR(VLOOKUP(N285,プログラム!B:C,2,0),"")</f>
        <v>14</v>
      </c>
      <c r="B285" t="str">
        <f t="shared" si="8"/>
        <v/>
      </c>
      <c r="C285" t="str">
        <f>IFERROR(VLOOKUP(B285,チーム番号!E:F,2,0),"")</f>
        <v/>
      </c>
      <c r="D285">
        <f>IFERROR(VLOOKUP(N285,プログラム!B:C,2,0),"")</f>
        <v>14</v>
      </c>
      <c r="E285">
        <f>IFERROR(記録__2[[#This Row],[組]],"")</f>
        <v>7</v>
      </c>
      <c r="F285">
        <f>IFERROR(記録__2[[#This Row],[水路]],"")</f>
        <v>4</v>
      </c>
      <c r="G285" t="str">
        <f>IFERROR(VLOOKUP(D285,プログラムデータ!A:N,12,0),"")</f>
        <v>10歳以下</v>
      </c>
      <c r="H285" t="str">
        <f>IFERROR(VLOOKUP(D285,プログラムデータ!A:N,13,0),"")</f>
        <v>男子</v>
      </c>
      <c r="I285">
        <f>IFERROR(VLOOKUP(D285,プログラムデータ!A:N,11,0),"")</f>
        <v>0</v>
      </c>
      <c r="J285" t="str">
        <f>IFERROR(VLOOKUP(D285,プログラムデータ!A:N,10,0),"")</f>
        <v>自由形</v>
      </c>
      <c r="K285" t="str">
        <f>IFERROR(VLOOKUP(D285,プログラムデータ!A:N,14,0),"")</f>
        <v>タイム決勝</v>
      </c>
      <c r="L285" t="str">
        <f t="shared" si="9"/>
        <v>10歳以下 男子 0 自由形 タイム決勝</v>
      </c>
      <c r="M285">
        <f>IFERROR(VLOOKUP(J285,色々!M:P,4,0),"")</f>
        <v>1</v>
      </c>
      <c r="N285">
        <f>IFERROR(記録__2[[#This Row],[競技番号]],"")</f>
        <v>14</v>
      </c>
      <c r="O285">
        <f>IFERROR(記録__2[[#This Row],[選手番号]],"")</f>
        <v>495</v>
      </c>
    </row>
    <row r="286" spans="1:15" x14ac:dyDescent="0.2">
      <c r="A286">
        <f>IFERROR(VLOOKUP(N286,プログラム!B:C,2,0),"")</f>
        <v>14</v>
      </c>
      <c r="B286" t="str">
        <f t="shared" si="8"/>
        <v/>
      </c>
      <c r="C286" t="str">
        <f>IFERROR(VLOOKUP(B286,チーム番号!E:F,2,0),"")</f>
        <v/>
      </c>
      <c r="D286">
        <f>IFERROR(VLOOKUP(N286,プログラム!B:C,2,0),"")</f>
        <v>14</v>
      </c>
      <c r="E286">
        <f>IFERROR(記録__2[[#This Row],[組]],"")</f>
        <v>7</v>
      </c>
      <c r="F286">
        <f>IFERROR(記録__2[[#This Row],[水路]],"")</f>
        <v>5</v>
      </c>
      <c r="G286" t="str">
        <f>IFERROR(VLOOKUP(D286,プログラムデータ!A:N,12,0),"")</f>
        <v>10歳以下</v>
      </c>
      <c r="H286" t="str">
        <f>IFERROR(VLOOKUP(D286,プログラムデータ!A:N,13,0),"")</f>
        <v>男子</v>
      </c>
      <c r="I286">
        <f>IFERROR(VLOOKUP(D286,プログラムデータ!A:N,11,0),"")</f>
        <v>0</v>
      </c>
      <c r="J286" t="str">
        <f>IFERROR(VLOOKUP(D286,プログラムデータ!A:N,10,0),"")</f>
        <v>自由形</v>
      </c>
      <c r="K286" t="str">
        <f>IFERROR(VLOOKUP(D286,プログラムデータ!A:N,14,0),"")</f>
        <v>タイム決勝</v>
      </c>
      <c r="L286" t="str">
        <f t="shared" si="9"/>
        <v>10歳以下 男子 0 自由形 タイム決勝</v>
      </c>
      <c r="M286">
        <f>IFERROR(VLOOKUP(J286,色々!M:P,4,0),"")</f>
        <v>1</v>
      </c>
      <c r="N286">
        <f>IFERROR(記録__2[[#This Row],[競技番号]],"")</f>
        <v>14</v>
      </c>
      <c r="O286">
        <f>IFERROR(記録__2[[#This Row],[選手番号]],"")</f>
        <v>17</v>
      </c>
    </row>
    <row r="287" spans="1:15" x14ac:dyDescent="0.2">
      <c r="A287">
        <f>IFERROR(VLOOKUP(N287,プログラム!B:C,2,0),"")</f>
        <v>14</v>
      </c>
      <c r="B287" t="str">
        <f t="shared" si="8"/>
        <v/>
      </c>
      <c r="C287" t="str">
        <f>IFERROR(VLOOKUP(B287,チーム番号!E:F,2,0),"")</f>
        <v/>
      </c>
      <c r="D287">
        <f>IFERROR(VLOOKUP(N287,プログラム!B:C,2,0),"")</f>
        <v>14</v>
      </c>
      <c r="E287">
        <f>IFERROR(記録__2[[#This Row],[組]],"")</f>
        <v>7</v>
      </c>
      <c r="F287">
        <f>IFERROR(記録__2[[#This Row],[水路]],"")</f>
        <v>6</v>
      </c>
      <c r="G287" t="str">
        <f>IFERROR(VLOOKUP(D287,プログラムデータ!A:N,12,0),"")</f>
        <v>10歳以下</v>
      </c>
      <c r="H287" t="str">
        <f>IFERROR(VLOOKUP(D287,プログラムデータ!A:N,13,0),"")</f>
        <v>男子</v>
      </c>
      <c r="I287">
        <f>IFERROR(VLOOKUP(D287,プログラムデータ!A:N,11,0),"")</f>
        <v>0</v>
      </c>
      <c r="J287" t="str">
        <f>IFERROR(VLOOKUP(D287,プログラムデータ!A:N,10,0),"")</f>
        <v>自由形</v>
      </c>
      <c r="K287" t="str">
        <f>IFERROR(VLOOKUP(D287,プログラムデータ!A:N,14,0),"")</f>
        <v>タイム決勝</v>
      </c>
      <c r="L287" t="str">
        <f t="shared" si="9"/>
        <v>10歳以下 男子 0 自由形 タイム決勝</v>
      </c>
      <c r="M287">
        <f>IFERROR(VLOOKUP(J287,色々!M:P,4,0),"")</f>
        <v>1</v>
      </c>
      <c r="N287">
        <f>IFERROR(記録__2[[#This Row],[競技番号]],"")</f>
        <v>14</v>
      </c>
      <c r="O287">
        <f>IFERROR(記録__2[[#This Row],[選手番号]],"")</f>
        <v>327</v>
      </c>
    </row>
    <row r="288" spans="1:15" x14ac:dyDescent="0.2">
      <c r="A288">
        <f>IFERROR(VLOOKUP(N288,プログラム!B:C,2,0),"")</f>
        <v>14</v>
      </c>
      <c r="B288" t="str">
        <f t="shared" si="8"/>
        <v/>
      </c>
      <c r="C288" t="str">
        <f>IFERROR(VLOOKUP(B288,チーム番号!E:F,2,0),"")</f>
        <v/>
      </c>
      <c r="D288">
        <f>IFERROR(VLOOKUP(N288,プログラム!B:C,2,0),"")</f>
        <v>14</v>
      </c>
      <c r="E288">
        <f>IFERROR(記録__2[[#This Row],[組]],"")</f>
        <v>7</v>
      </c>
      <c r="F288">
        <f>IFERROR(記録__2[[#This Row],[水路]],"")</f>
        <v>7</v>
      </c>
      <c r="G288" t="str">
        <f>IFERROR(VLOOKUP(D288,プログラムデータ!A:N,12,0),"")</f>
        <v>10歳以下</v>
      </c>
      <c r="H288" t="str">
        <f>IFERROR(VLOOKUP(D288,プログラムデータ!A:N,13,0),"")</f>
        <v>男子</v>
      </c>
      <c r="I288">
        <f>IFERROR(VLOOKUP(D288,プログラムデータ!A:N,11,0),"")</f>
        <v>0</v>
      </c>
      <c r="J288" t="str">
        <f>IFERROR(VLOOKUP(D288,プログラムデータ!A:N,10,0),"")</f>
        <v>自由形</v>
      </c>
      <c r="K288" t="str">
        <f>IFERROR(VLOOKUP(D288,プログラムデータ!A:N,14,0),"")</f>
        <v>タイム決勝</v>
      </c>
      <c r="L288" t="str">
        <f t="shared" si="9"/>
        <v>10歳以下 男子 0 自由形 タイム決勝</v>
      </c>
      <c r="M288">
        <f>IFERROR(VLOOKUP(J288,色々!M:P,4,0),"")</f>
        <v>1</v>
      </c>
      <c r="N288">
        <f>IFERROR(記録__2[[#This Row],[競技番号]],"")</f>
        <v>14</v>
      </c>
      <c r="O288">
        <f>IFERROR(記録__2[[#This Row],[選手番号]],"")</f>
        <v>325</v>
      </c>
    </row>
    <row r="289" spans="1:15" x14ac:dyDescent="0.2">
      <c r="A289">
        <f>IFERROR(VLOOKUP(N289,プログラム!B:C,2,0),"")</f>
        <v>14</v>
      </c>
      <c r="B289" t="str">
        <f t="shared" si="8"/>
        <v/>
      </c>
      <c r="C289" t="str">
        <f>IFERROR(VLOOKUP(B289,チーム番号!E:F,2,0),"")</f>
        <v/>
      </c>
      <c r="D289">
        <f>IFERROR(VLOOKUP(N289,プログラム!B:C,2,0),"")</f>
        <v>14</v>
      </c>
      <c r="E289">
        <f>IFERROR(記録__2[[#This Row],[組]],"")</f>
        <v>7</v>
      </c>
      <c r="F289">
        <f>IFERROR(記録__2[[#This Row],[水路]],"")</f>
        <v>8</v>
      </c>
      <c r="G289" t="str">
        <f>IFERROR(VLOOKUP(D289,プログラムデータ!A:N,12,0),"")</f>
        <v>10歳以下</v>
      </c>
      <c r="H289" t="str">
        <f>IFERROR(VLOOKUP(D289,プログラムデータ!A:N,13,0),"")</f>
        <v>男子</v>
      </c>
      <c r="I289">
        <f>IFERROR(VLOOKUP(D289,プログラムデータ!A:N,11,0),"")</f>
        <v>0</v>
      </c>
      <c r="J289" t="str">
        <f>IFERROR(VLOOKUP(D289,プログラムデータ!A:N,10,0),"")</f>
        <v>自由形</v>
      </c>
      <c r="K289" t="str">
        <f>IFERROR(VLOOKUP(D289,プログラムデータ!A:N,14,0),"")</f>
        <v>タイム決勝</v>
      </c>
      <c r="L289" t="str">
        <f t="shared" si="9"/>
        <v>10歳以下 男子 0 自由形 タイム決勝</v>
      </c>
      <c r="M289">
        <f>IFERROR(VLOOKUP(J289,色々!M:P,4,0),"")</f>
        <v>1</v>
      </c>
      <c r="N289">
        <f>IFERROR(記録__2[[#This Row],[競技番号]],"")</f>
        <v>14</v>
      </c>
      <c r="O289">
        <f>IFERROR(記録__2[[#This Row],[選手番号]],"")</f>
        <v>360</v>
      </c>
    </row>
    <row r="290" spans="1:15" x14ac:dyDescent="0.2">
      <c r="A290">
        <f>IFERROR(VLOOKUP(N290,プログラム!B:C,2,0),"")</f>
        <v>14</v>
      </c>
      <c r="B290" t="str">
        <f t="shared" si="8"/>
        <v/>
      </c>
      <c r="C290" t="str">
        <f>IFERROR(VLOOKUP(B290,チーム番号!E:F,2,0),"")</f>
        <v/>
      </c>
      <c r="D290">
        <f>IFERROR(VLOOKUP(N290,プログラム!B:C,2,0),"")</f>
        <v>14</v>
      </c>
      <c r="E290">
        <f>IFERROR(記録__2[[#This Row],[組]],"")</f>
        <v>8</v>
      </c>
      <c r="F290">
        <f>IFERROR(記録__2[[#This Row],[水路]],"")</f>
        <v>1</v>
      </c>
      <c r="G290" t="str">
        <f>IFERROR(VLOOKUP(D290,プログラムデータ!A:N,12,0),"")</f>
        <v>10歳以下</v>
      </c>
      <c r="H290" t="str">
        <f>IFERROR(VLOOKUP(D290,プログラムデータ!A:N,13,0),"")</f>
        <v>男子</v>
      </c>
      <c r="I290">
        <f>IFERROR(VLOOKUP(D290,プログラムデータ!A:N,11,0),"")</f>
        <v>0</v>
      </c>
      <c r="J290" t="str">
        <f>IFERROR(VLOOKUP(D290,プログラムデータ!A:N,10,0),"")</f>
        <v>自由形</v>
      </c>
      <c r="K290" t="str">
        <f>IFERROR(VLOOKUP(D290,プログラムデータ!A:N,14,0),"")</f>
        <v>タイム決勝</v>
      </c>
      <c r="L290" t="str">
        <f t="shared" si="9"/>
        <v>10歳以下 男子 0 自由形 タイム決勝</v>
      </c>
      <c r="M290">
        <f>IFERROR(VLOOKUP(J290,色々!M:P,4,0),"")</f>
        <v>1</v>
      </c>
      <c r="N290">
        <f>IFERROR(記録__2[[#This Row],[競技番号]],"")</f>
        <v>14</v>
      </c>
      <c r="O290">
        <f>IFERROR(記録__2[[#This Row],[選手番号]],"")</f>
        <v>134</v>
      </c>
    </row>
    <row r="291" spans="1:15" x14ac:dyDescent="0.2">
      <c r="A291">
        <f>IFERROR(VLOOKUP(N291,プログラム!B:C,2,0),"")</f>
        <v>14</v>
      </c>
      <c r="B291" t="str">
        <f t="shared" si="8"/>
        <v/>
      </c>
      <c r="C291" t="str">
        <f>IFERROR(VLOOKUP(B291,チーム番号!E:F,2,0),"")</f>
        <v/>
      </c>
      <c r="D291">
        <f>IFERROR(VLOOKUP(N291,プログラム!B:C,2,0),"")</f>
        <v>14</v>
      </c>
      <c r="E291">
        <f>IFERROR(記録__2[[#This Row],[組]],"")</f>
        <v>8</v>
      </c>
      <c r="F291">
        <f>IFERROR(記録__2[[#This Row],[水路]],"")</f>
        <v>2</v>
      </c>
      <c r="G291" t="str">
        <f>IFERROR(VLOOKUP(D291,プログラムデータ!A:N,12,0),"")</f>
        <v>10歳以下</v>
      </c>
      <c r="H291" t="str">
        <f>IFERROR(VLOOKUP(D291,プログラムデータ!A:N,13,0),"")</f>
        <v>男子</v>
      </c>
      <c r="I291">
        <f>IFERROR(VLOOKUP(D291,プログラムデータ!A:N,11,0),"")</f>
        <v>0</v>
      </c>
      <c r="J291" t="str">
        <f>IFERROR(VLOOKUP(D291,プログラムデータ!A:N,10,0),"")</f>
        <v>自由形</v>
      </c>
      <c r="K291" t="str">
        <f>IFERROR(VLOOKUP(D291,プログラムデータ!A:N,14,0),"")</f>
        <v>タイム決勝</v>
      </c>
      <c r="L291" t="str">
        <f t="shared" si="9"/>
        <v>10歳以下 男子 0 自由形 タイム決勝</v>
      </c>
      <c r="M291">
        <f>IFERROR(VLOOKUP(J291,色々!M:P,4,0),"")</f>
        <v>1</v>
      </c>
      <c r="N291">
        <f>IFERROR(記録__2[[#This Row],[競技番号]],"")</f>
        <v>14</v>
      </c>
      <c r="O291">
        <f>IFERROR(記録__2[[#This Row],[選手番号]],"")</f>
        <v>605</v>
      </c>
    </row>
    <row r="292" spans="1:15" x14ac:dyDescent="0.2">
      <c r="A292">
        <f>IFERROR(VLOOKUP(N292,プログラム!B:C,2,0),"")</f>
        <v>14</v>
      </c>
      <c r="B292" t="str">
        <f t="shared" si="8"/>
        <v/>
      </c>
      <c r="C292" t="str">
        <f>IFERROR(VLOOKUP(B292,チーム番号!E:F,2,0),"")</f>
        <v/>
      </c>
      <c r="D292">
        <f>IFERROR(VLOOKUP(N292,プログラム!B:C,2,0),"")</f>
        <v>14</v>
      </c>
      <c r="E292">
        <f>IFERROR(記録__2[[#This Row],[組]],"")</f>
        <v>8</v>
      </c>
      <c r="F292">
        <f>IFERROR(記録__2[[#This Row],[水路]],"")</f>
        <v>3</v>
      </c>
      <c r="G292" t="str">
        <f>IFERROR(VLOOKUP(D292,プログラムデータ!A:N,12,0),"")</f>
        <v>10歳以下</v>
      </c>
      <c r="H292" t="str">
        <f>IFERROR(VLOOKUP(D292,プログラムデータ!A:N,13,0),"")</f>
        <v>男子</v>
      </c>
      <c r="I292">
        <f>IFERROR(VLOOKUP(D292,プログラムデータ!A:N,11,0),"")</f>
        <v>0</v>
      </c>
      <c r="J292" t="str">
        <f>IFERROR(VLOOKUP(D292,プログラムデータ!A:N,10,0),"")</f>
        <v>自由形</v>
      </c>
      <c r="K292" t="str">
        <f>IFERROR(VLOOKUP(D292,プログラムデータ!A:N,14,0),"")</f>
        <v>タイム決勝</v>
      </c>
      <c r="L292" t="str">
        <f t="shared" si="9"/>
        <v>10歳以下 男子 0 自由形 タイム決勝</v>
      </c>
      <c r="M292">
        <f>IFERROR(VLOOKUP(J292,色々!M:P,4,0),"")</f>
        <v>1</v>
      </c>
      <c r="N292">
        <f>IFERROR(記録__2[[#This Row],[競技番号]],"")</f>
        <v>14</v>
      </c>
      <c r="O292">
        <f>IFERROR(記録__2[[#This Row],[選手番号]],"")</f>
        <v>58</v>
      </c>
    </row>
    <row r="293" spans="1:15" x14ac:dyDescent="0.2">
      <c r="A293">
        <f>IFERROR(VLOOKUP(N293,プログラム!B:C,2,0),"")</f>
        <v>14</v>
      </c>
      <c r="B293" t="str">
        <f t="shared" si="8"/>
        <v/>
      </c>
      <c r="C293" t="str">
        <f>IFERROR(VLOOKUP(B293,チーム番号!E:F,2,0),"")</f>
        <v/>
      </c>
      <c r="D293">
        <f>IFERROR(VLOOKUP(N293,プログラム!B:C,2,0),"")</f>
        <v>14</v>
      </c>
      <c r="E293">
        <f>IFERROR(記録__2[[#This Row],[組]],"")</f>
        <v>8</v>
      </c>
      <c r="F293">
        <f>IFERROR(記録__2[[#This Row],[水路]],"")</f>
        <v>4</v>
      </c>
      <c r="G293" t="str">
        <f>IFERROR(VLOOKUP(D293,プログラムデータ!A:N,12,0),"")</f>
        <v>10歳以下</v>
      </c>
      <c r="H293" t="str">
        <f>IFERROR(VLOOKUP(D293,プログラムデータ!A:N,13,0),"")</f>
        <v>男子</v>
      </c>
      <c r="I293">
        <f>IFERROR(VLOOKUP(D293,プログラムデータ!A:N,11,0),"")</f>
        <v>0</v>
      </c>
      <c r="J293" t="str">
        <f>IFERROR(VLOOKUP(D293,プログラムデータ!A:N,10,0),"")</f>
        <v>自由形</v>
      </c>
      <c r="K293" t="str">
        <f>IFERROR(VLOOKUP(D293,プログラムデータ!A:N,14,0),"")</f>
        <v>タイム決勝</v>
      </c>
      <c r="L293" t="str">
        <f t="shared" si="9"/>
        <v>10歳以下 男子 0 自由形 タイム決勝</v>
      </c>
      <c r="M293">
        <f>IFERROR(VLOOKUP(J293,色々!M:P,4,0),"")</f>
        <v>1</v>
      </c>
      <c r="N293">
        <f>IFERROR(記録__2[[#This Row],[競技番号]],"")</f>
        <v>14</v>
      </c>
      <c r="O293">
        <f>IFERROR(記録__2[[#This Row],[選手番号]],"")</f>
        <v>521</v>
      </c>
    </row>
    <row r="294" spans="1:15" x14ac:dyDescent="0.2">
      <c r="A294">
        <f>IFERROR(VLOOKUP(N294,プログラム!B:C,2,0),"")</f>
        <v>14</v>
      </c>
      <c r="B294" t="str">
        <f t="shared" si="8"/>
        <v/>
      </c>
      <c r="C294" t="str">
        <f>IFERROR(VLOOKUP(B294,チーム番号!E:F,2,0),"")</f>
        <v/>
      </c>
      <c r="D294">
        <f>IFERROR(VLOOKUP(N294,プログラム!B:C,2,0),"")</f>
        <v>14</v>
      </c>
      <c r="E294">
        <f>IFERROR(記録__2[[#This Row],[組]],"")</f>
        <v>8</v>
      </c>
      <c r="F294">
        <f>IFERROR(記録__2[[#This Row],[水路]],"")</f>
        <v>5</v>
      </c>
      <c r="G294" t="str">
        <f>IFERROR(VLOOKUP(D294,プログラムデータ!A:N,12,0),"")</f>
        <v>10歳以下</v>
      </c>
      <c r="H294" t="str">
        <f>IFERROR(VLOOKUP(D294,プログラムデータ!A:N,13,0),"")</f>
        <v>男子</v>
      </c>
      <c r="I294">
        <f>IFERROR(VLOOKUP(D294,プログラムデータ!A:N,11,0),"")</f>
        <v>0</v>
      </c>
      <c r="J294" t="str">
        <f>IFERROR(VLOOKUP(D294,プログラムデータ!A:N,10,0),"")</f>
        <v>自由形</v>
      </c>
      <c r="K294" t="str">
        <f>IFERROR(VLOOKUP(D294,プログラムデータ!A:N,14,0),"")</f>
        <v>タイム決勝</v>
      </c>
      <c r="L294" t="str">
        <f t="shared" si="9"/>
        <v>10歳以下 男子 0 自由形 タイム決勝</v>
      </c>
      <c r="M294">
        <f>IFERROR(VLOOKUP(J294,色々!M:P,4,0),"")</f>
        <v>1</v>
      </c>
      <c r="N294">
        <f>IFERROR(記録__2[[#This Row],[競技番号]],"")</f>
        <v>14</v>
      </c>
      <c r="O294">
        <f>IFERROR(記録__2[[#This Row],[選手番号]],"")</f>
        <v>100</v>
      </c>
    </row>
    <row r="295" spans="1:15" x14ac:dyDescent="0.2">
      <c r="A295">
        <f>IFERROR(VLOOKUP(N295,プログラム!B:C,2,0),"")</f>
        <v>14</v>
      </c>
      <c r="B295" t="str">
        <f t="shared" si="8"/>
        <v/>
      </c>
      <c r="C295" t="str">
        <f>IFERROR(VLOOKUP(B295,チーム番号!E:F,2,0),"")</f>
        <v/>
      </c>
      <c r="D295">
        <f>IFERROR(VLOOKUP(N295,プログラム!B:C,2,0),"")</f>
        <v>14</v>
      </c>
      <c r="E295">
        <f>IFERROR(記録__2[[#This Row],[組]],"")</f>
        <v>8</v>
      </c>
      <c r="F295">
        <f>IFERROR(記録__2[[#This Row],[水路]],"")</f>
        <v>6</v>
      </c>
      <c r="G295" t="str">
        <f>IFERROR(VLOOKUP(D295,プログラムデータ!A:N,12,0),"")</f>
        <v>10歳以下</v>
      </c>
      <c r="H295" t="str">
        <f>IFERROR(VLOOKUP(D295,プログラムデータ!A:N,13,0),"")</f>
        <v>男子</v>
      </c>
      <c r="I295">
        <f>IFERROR(VLOOKUP(D295,プログラムデータ!A:N,11,0),"")</f>
        <v>0</v>
      </c>
      <c r="J295" t="str">
        <f>IFERROR(VLOOKUP(D295,プログラムデータ!A:N,10,0),"")</f>
        <v>自由形</v>
      </c>
      <c r="K295" t="str">
        <f>IFERROR(VLOOKUP(D295,プログラムデータ!A:N,14,0),"")</f>
        <v>タイム決勝</v>
      </c>
      <c r="L295" t="str">
        <f t="shared" si="9"/>
        <v>10歳以下 男子 0 自由形 タイム決勝</v>
      </c>
      <c r="M295">
        <f>IFERROR(VLOOKUP(J295,色々!M:P,4,0),"")</f>
        <v>1</v>
      </c>
      <c r="N295">
        <f>IFERROR(記録__2[[#This Row],[競技番号]],"")</f>
        <v>14</v>
      </c>
      <c r="O295">
        <f>IFERROR(記録__2[[#This Row],[選手番号]],"")</f>
        <v>223</v>
      </c>
    </row>
    <row r="296" spans="1:15" x14ac:dyDescent="0.2">
      <c r="A296">
        <f>IFERROR(VLOOKUP(N296,プログラム!B:C,2,0),"")</f>
        <v>14</v>
      </c>
      <c r="B296" t="str">
        <f t="shared" si="8"/>
        <v/>
      </c>
      <c r="C296" t="str">
        <f>IFERROR(VLOOKUP(B296,チーム番号!E:F,2,0),"")</f>
        <v/>
      </c>
      <c r="D296">
        <f>IFERROR(VLOOKUP(N296,プログラム!B:C,2,0),"")</f>
        <v>14</v>
      </c>
      <c r="E296">
        <f>IFERROR(記録__2[[#This Row],[組]],"")</f>
        <v>8</v>
      </c>
      <c r="F296">
        <f>IFERROR(記録__2[[#This Row],[水路]],"")</f>
        <v>7</v>
      </c>
      <c r="G296" t="str">
        <f>IFERROR(VLOOKUP(D296,プログラムデータ!A:N,12,0),"")</f>
        <v>10歳以下</v>
      </c>
      <c r="H296" t="str">
        <f>IFERROR(VLOOKUP(D296,プログラムデータ!A:N,13,0),"")</f>
        <v>男子</v>
      </c>
      <c r="I296">
        <f>IFERROR(VLOOKUP(D296,プログラムデータ!A:N,11,0),"")</f>
        <v>0</v>
      </c>
      <c r="J296" t="str">
        <f>IFERROR(VLOOKUP(D296,プログラムデータ!A:N,10,0),"")</f>
        <v>自由形</v>
      </c>
      <c r="K296" t="str">
        <f>IFERROR(VLOOKUP(D296,プログラムデータ!A:N,14,0),"")</f>
        <v>タイム決勝</v>
      </c>
      <c r="L296" t="str">
        <f t="shared" si="9"/>
        <v>10歳以下 男子 0 自由形 タイム決勝</v>
      </c>
      <c r="M296">
        <f>IFERROR(VLOOKUP(J296,色々!M:P,4,0),"")</f>
        <v>1</v>
      </c>
      <c r="N296">
        <f>IFERROR(記録__2[[#This Row],[競技番号]],"")</f>
        <v>14</v>
      </c>
      <c r="O296">
        <f>IFERROR(記録__2[[#This Row],[選手番号]],"")</f>
        <v>655</v>
      </c>
    </row>
    <row r="297" spans="1:15" x14ac:dyDescent="0.2">
      <c r="A297">
        <f>IFERROR(VLOOKUP(N297,プログラム!B:C,2,0),"")</f>
        <v>14</v>
      </c>
      <c r="B297" t="str">
        <f t="shared" si="8"/>
        <v/>
      </c>
      <c r="C297" t="str">
        <f>IFERROR(VLOOKUP(B297,チーム番号!E:F,2,0),"")</f>
        <v/>
      </c>
      <c r="D297">
        <f>IFERROR(VLOOKUP(N297,プログラム!B:C,2,0),"")</f>
        <v>14</v>
      </c>
      <c r="E297">
        <f>IFERROR(記録__2[[#This Row],[組]],"")</f>
        <v>8</v>
      </c>
      <c r="F297">
        <f>IFERROR(記録__2[[#This Row],[水路]],"")</f>
        <v>8</v>
      </c>
      <c r="G297" t="str">
        <f>IFERROR(VLOOKUP(D297,プログラムデータ!A:N,12,0),"")</f>
        <v>10歳以下</v>
      </c>
      <c r="H297" t="str">
        <f>IFERROR(VLOOKUP(D297,プログラムデータ!A:N,13,0),"")</f>
        <v>男子</v>
      </c>
      <c r="I297">
        <f>IFERROR(VLOOKUP(D297,プログラムデータ!A:N,11,0),"")</f>
        <v>0</v>
      </c>
      <c r="J297" t="str">
        <f>IFERROR(VLOOKUP(D297,プログラムデータ!A:N,10,0),"")</f>
        <v>自由形</v>
      </c>
      <c r="K297" t="str">
        <f>IFERROR(VLOOKUP(D297,プログラムデータ!A:N,14,0),"")</f>
        <v>タイム決勝</v>
      </c>
      <c r="L297" t="str">
        <f t="shared" si="9"/>
        <v>10歳以下 男子 0 自由形 タイム決勝</v>
      </c>
      <c r="M297">
        <f>IFERROR(VLOOKUP(J297,色々!M:P,4,0),"")</f>
        <v>1</v>
      </c>
      <c r="N297">
        <f>IFERROR(記録__2[[#This Row],[競技番号]],"")</f>
        <v>14</v>
      </c>
      <c r="O297">
        <f>IFERROR(記録__2[[#This Row],[選手番号]],"")</f>
        <v>136</v>
      </c>
    </row>
    <row r="298" spans="1:15" x14ac:dyDescent="0.2">
      <c r="A298">
        <f>IFERROR(VLOOKUP(N298,プログラム!B:C,2,0),"")</f>
        <v>14</v>
      </c>
      <c r="B298" t="str">
        <f t="shared" si="8"/>
        <v/>
      </c>
      <c r="C298" t="str">
        <f>IFERROR(VLOOKUP(B298,チーム番号!E:F,2,0),"")</f>
        <v/>
      </c>
      <c r="D298">
        <f>IFERROR(VLOOKUP(N298,プログラム!B:C,2,0),"")</f>
        <v>14</v>
      </c>
      <c r="E298">
        <f>IFERROR(記録__2[[#This Row],[組]],"")</f>
        <v>9</v>
      </c>
      <c r="F298">
        <f>IFERROR(記録__2[[#This Row],[水路]],"")</f>
        <v>1</v>
      </c>
      <c r="G298" t="str">
        <f>IFERROR(VLOOKUP(D298,プログラムデータ!A:N,12,0),"")</f>
        <v>10歳以下</v>
      </c>
      <c r="H298" t="str">
        <f>IFERROR(VLOOKUP(D298,プログラムデータ!A:N,13,0),"")</f>
        <v>男子</v>
      </c>
      <c r="I298">
        <f>IFERROR(VLOOKUP(D298,プログラムデータ!A:N,11,0),"")</f>
        <v>0</v>
      </c>
      <c r="J298" t="str">
        <f>IFERROR(VLOOKUP(D298,プログラムデータ!A:N,10,0),"")</f>
        <v>自由形</v>
      </c>
      <c r="K298" t="str">
        <f>IFERROR(VLOOKUP(D298,プログラムデータ!A:N,14,0),"")</f>
        <v>タイム決勝</v>
      </c>
      <c r="L298" t="str">
        <f t="shared" si="9"/>
        <v>10歳以下 男子 0 自由形 タイム決勝</v>
      </c>
      <c r="M298">
        <f>IFERROR(VLOOKUP(J298,色々!M:P,4,0),"")</f>
        <v>1</v>
      </c>
      <c r="N298">
        <f>IFERROR(記録__2[[#This Row],[競技番号]],"")</f>
        <v>14</v>
      </c>
      <c r="O298">
        <f>IFERROR(記録__2[[#This Row],[選手番号]],"")</f>
        <v>568</v>
      </c>
    </row>
    <row r="299" spans="1:15" x14ac:dyDescent="0.2">
      <c r="A299">
        <f>IFERROR(VLOOKUP(N299,プログラム!B:C,2,0),"")</f>
        <v>14</v>
      </c>
      <c r="B299" t="str">
        <f t="shared" si="8"/>
        <v/>
      </c>
      <c r="C299" t="str">
        <f>IFERROR(VLOOKUP(B299,チーム番号!E:F,2,0),"")</f>
        <v/>
      </c>
      <c r="D299">
        <f>IFERROR(VLOOKUP(N299,プログラム!B:C,2,0),"")</f>
        <v>14</v>
      </c>
      <c r="E299">
        <f>IFERROR(記録__2[[#This Row],[組]],"")</f>
        <v>9</v>
      </c>
      <c r="F299">
        <f>IFERROR(記録__2[[#This Row],[水路]],"")</f>
        <v>2</v>
      </c>
      <c r="G299" t="str">
        <f>IFERROR(VLOOKUP(D299,プログラムデータ!A:N,12,0),"")</f>
        <v>10歳以下</v>
      </c>
      <c r="H299" t="str">
        <f>IFERROR(VLOOKUP(D299,プログラムデータ!A:N,13,0),"")</f>
        <v>男子</v>
      </c>
      <c r="I299">
        <f>IFERROR(VLOOKUP(D299,プログラムデータ!A:N,11,0),"")</f>
        <v>0</v>
      </c>
      <c r="J299" t="str">
        <f>IFERROR(VLOOKUP(D299,プログラムデータ!A:N,10,0),"")</f>
        <v>自由形</v>
      </c>
      <c r="K299" t="str">
        <f>IFERROR(VLOOKUP(D299,プログラムデータ!A:N,14,0),"")</f>
        <v>タイム決勝</v>
      </c>
      <c r="L299" t="str">
        <f t="shared" si="9"/>
        <v>10歳以下 男子 0 自由形 タイム決勝</v>
      </c>
      <c r="M299">
        <f>IFERROR(VLOOKUP(J299,色々!M:P,4,0),"")</f>
        <v>1</v>
      </c>
      <c r="N299">
        <f>IFERROR(記録__2[[#This Row],[競技番号]],"")</f>
        <v>14</v>
      </c>
      <c r="O299">
        <f>IFERROR(記録__2[[#This Row],[選手番号]],"")</f>
        <v>178</v>
      </c>
    </row>
    <row r="300" spans="1:15" x14ac:dyDescent="0.2">
      <c r="A300">
        <f>IFERROR(VLOOKUP(N300,プログラム!B:C,2,0),"")</f>
        <v>14</v>
      </c>
      <c r="B300" t="str">
        <f t="shared" si="8"/>
        <v/>
      </c>
      <c r="C300" t="str">
        <f>IFERROR(VLOOKUP(B300,チーム番号!E:F,2,0),"")</f>
        <v/>
      </c>
      <c r="D300">
        <f>IFERROR(VLOOKUP(N300,プログラム!B:C,2,0),"")</f>
        <v>14</v>
      </c>
      <c r="E300">
        <f>IFERROR(記録__2[[#This Row],[組]],"")</f>
        <v>9</v>
      </c>
      <c r="F300">
        <f>IFERROR(記録__2[[#This Row],[水路]],"")</f>
        <v>3</v>
      </c>
      <c r="G300" t="str">
        <f>IFERROR(VLOOKUP(D300,プログラムデータ!A:N,12,0),"")</f>
        <v>10歳以下</v>
      </c>
      <c r="H300" t="str">
        <f>IFERROR(VLOOKUP(D300,プログラムデータ!A:N,13,0),"")</f>
        <v>男子</v>
      </c>
      <c r="I300">
        <f>IFERROR(VLOOKUP(D300,プログラムデータ!A:N,11,0),"")</f>
        <v>0</v>
      </c>
      <c r="J300" t="str">
        <f>IFERROR(VLOOKUP(D300,プログラムデータ!A:N,10,0),"")</f>
        <v>自由形</v>
      </c>
      <c r="K300" t="str">
        <f>IFERROR(VLOOKUP(D300,プログラムデータ!A:N,14,0),"")</f>
        <v>タイム決勝</v>
      </c>
      <c r="L300" t="str">
        <f t="shared" si="9"/>
        <v>10歳以下 男子 0 自由形 タイム決勝</v>
      </c>
      <c r="M300">
        <f>IFERROR(VLOOKUP(J300,色々!M:P,4,0),"")</f>
        <v>1</v>
      </c>
      <c r="N300">
        <f>IFERROR(記録__2[[#This Row],[競技番号]],"")</f>
        <v>14</v>
      </c>
      <c r="O300">
        <f>IFERROR(記録__2[[#This Row],[選手番号]],"")</f>
        <v>356</v>
      </c>
    </row>
    <row r="301" spans="1:15" x14ac:dyDescent="0.2">
      <c r="A301">
        <f>IFERROR(VLOOKUP(N301,プログラム!B:C,2,0),"")</f>
        <v>14</v>
      </c>
      <c r="B301" t="str">
        <f t="shared" si="8"/>
        <v/>
      </c>
      <c r="C301" t="str">
        <f>IFERROR(VLOOKUP(B301,チーム番号!E:F,2,0),"")</f>
        <v/>
      </c>
      <c r="D301">
        <f>IFERROR(VLOOKUP(N301,プログラム!B:C,2,0),"")</f>
        <v>14</v>
      </c>
      <c r="E301">
        <f>IFERROR(記録__2[[#This Row],[組]],"")</f>
        <v>9</v>
      </c>
      <c r="F301">
        <f>IFERROR(記録__2[[#This Row],[水路]],"")</f>
        <v>4</v>
      </c>
      <c r="G301" t="str">
        <f>IFERROR(VLOOKUP(D301,プログラムデータ!A:N,12,0),"")</f>
        <v>10歳以下</v>
      </c>
      <c r="H301" t="str">
        <f>IFERROR(VLOOKUP(D301,プログラムデータ!A:N,13,0),"")</f>
        <v>男子</v>
      </c>
      <c r="I301">
        <f>IFERROR(VLOOKUP(D301,プログラムデータ!A:N,11,0),"")</f>
        <v>0</v>
      </c>
      <c r="J301" t="str">
        <f>IFERROR(VLOOKUP(D301,プログラムデータ!A:N,10,0),"")</f>
        <v>自由形</v>
      </c>
      <c r="K301" t="str">
        <f>IFERROR(VLOOKUP(D301,プログラムデータ!A:N,14,0),"")</f>
        <v>タイム決勝</v>
      </c>
      <c r="L301" t="str">
        <f t="shared" si="9"/>
        <v>10歳以下 男子 0 自由形 タイム決勝</v>
      </c>
      <c r="M301">
        <f>IFERROR(VLOOKUP(J301,色々!M:P,4,0),"")</f>
        <v>1</v>
      </c>
      <c r="N301">
        <f>IFERROR(記録__2[[#This Row],[競技番号]],"")</f>
        <v>14</v>
      </c>
      <c r="O301">
        <f>IFERROR(記録__2[[#This Row],[選手番号]],"")</f>
        <v>15</v>
      </c>
    </row>
    <row r="302" spans="1:15" x14ac:dyDescent="0.2">
      <c r="A302">
        <f>IFERROR(VLOOKUP(N302,プログラム!B:C,2,0),"")</f>
        <v>14</v>
      </c>
      <c r="B302" t="str">
        <f t="shared" si="8"/>
        <v/>
      </c>
      <c r="C302" t="str">
        <f>IFERROR(VLOOKUP(B302,チーム番号!E:F,2,0),"")</f>
        <v/>
      </c>
      <c r="D302">
        <f>IFERROR(VLOOKUP(N302,プログラム!B:C,2,0),"")</f>
        <v>14</v>
      </c>
      <c r="E302">
        <f>IFERROR(記録__2[[#This Row],[組]],"")</f>
        <v>9</v>
      </c>
      <c r="F302">
        <f>IFERROR(記録__2[[#This Row],[水路]],"")</f>
        <v>5</v>
      </c>
      <c r="G302" t="str">
        <f>IFERROR(VLOOKUP(D302,プログラムデータ!A:N,12,0),"")</f>
        <v>10歳以下</v>
      </c>
      <c r="H302" t="str">
        <f>IFERROR(VLOOKUP(D302,プログラムデータ!A:N,13,0),"")</f>
        <v>男子</v>
      </c>
      <c r="I302">
        <f>IFERROR(VLOOKUP(D302,プログラムデータ!A:N,11,0),"")</f>
        <v>0</v>
      </c>
      <c r="J302" t="str">
        <f>IFERROR(VLOOKUP(D302,プログラムデータ!A:N,10,0),"")</f>
        <v>自由形</v>
      </c>
      <c r="K302" t="str">
        <f>IFERROR(VLOOKUP(D302,プログラムデータ!A:N,14,0),"")</f>
        <v>タイム決勝</v>
      </c>
      <c r="L302" t="str">
        <f t="shared" si="9"/>
        <v>10歳以下 男子 0 自由形 タイム決勝</v>
      </c>
      <c r="M302">
        <f>IFERROR(VLOOKUP(J302,色々!M:P,4,0),"")</f>
        <v>1</v>
      </c>
      <c r="N302">
        <f>IFERROR(記録__2[[#This Row],[競技番号]],"")</f>
        <v>14</v>
      </c>
      <c r="O302">
        <f>IFERROR(記録__2[[#This Row],[選手番号]],"")</f>
        <v>96</v>
      </c>
    </row>
    <row r="303" spans="1:15" x14ac:dyDescent="0.2">
      <c r="A303">
        <f>IFERROR(VLOOKUP(N303,プログラム!B:C,2,0),"")</f>
        <v>14</v>
      </c>
      <c r="B303" t="str">
        <f t="shared" si="8"/>
        <v/>
      </c>
      <c r="C303" t="str">
        <f>IFERROR(VLOOKUP(B303,チーム番号!E:F,2,0),"")</f>
        <v/>
      </c>
      <c r="D303">
        <f>IFERROR(VLOOKUP(N303,プログラム!B:C,2,0),"")</f>
        <v>14</v>
      </c>
      <c r="E303">
        <f>IFERROR(記録__2[[#This Row],[組]],"")</f>
        <v>9</v>
      </c>
      <c r="F303">
        <f>IFERROR(記録__2[[#This Row],[水路]],"")</f>
        <v>6</v>
      </c>
      <c r="G303" t="str">
        <f>IFERROR(VLOOKUP(D303,プログラムデータ!A:N,12,0),"")</f>
        <v>10歳以下</v>
      </c>
      <c r="H303" t="str">
        <f>IFERROR(VLOOKUP(D303,プログラムデータ!A:N,13,0),"")</f>
        <v>男子</v>
      </c>
      <c r="I303">
        <f>IFERROR(VLOOKUP(D303,プログラムデータ!A:N,11,0),"")</f>
        <v>0</v>
      </c>
      <c r="J303" t="str">
        <f>IFERROR(VLOOKUP(D303,プログラムデータ!A:N,10,0),"")</f>
        <v>自由形</v>
      </c>
      <c r="K303" t="str">
        <f>IFERROR(VLOOKUP(D303,プログラムデータ!A:N,14,0),"")</f>
        <v>タイム決勝</v>
      </c>
      <c r="L303" t="str">
        <f t="shared" si="9"/>
        <v>10歳以下 男子 0 自由形 タイム決勝</v>
      </c>
      <c r="M303">
        <f>IFERROR(VLOOKUP(J303,色々!M:P,4,0),"")</f>
        <v>1</v>
      </c>
      <c r="N303">
        <f>IFERROR(記録__2[[#This Row],[競技番号]],"")</f>
        <v>14</v>
      </c>
      <c r="O303">
        <f>IFERROR(記録__2[[#This Row],[選手番号]],"")</f>
        <v>434</v>
      </c>
    </row>
    <row r="304" spans="1:15" x14ac:dyDescent="0.2">
      <c r="A304">
        <f>IFERROR(VLOOKUP(N304,プログラム!B:C,2,0),"")</f>
        <v>14</v>
      </c>
      <c r="B304" t="str">
        <f t="shared" si="8"/>
        <v/>
      </c>
      <c r="C304" t="str">
        <f>IFERROR(VLOOKUP(B304,チーム番号!E:F,2,0),"")</f>
        <v/>
      </c>
      <c r="D304">
        <f>IFERROR(VLOOKUP(N304,プログラム!B:C,2,0),"")</f>
        <v>14</v>
      </c>
      <c r="E304">
        <f>IFERROR(記録__2[[#This Row],[組]],"")</f>
        <v>9</v>
      </c>
      <c r="F304">
        <f>IFERROR(記録__2[[#This Row],[水路]],"")</f>
        <v>7</v>
      </c>
      <c r="G304" t="str">
        <f>IFERROR(VLOOKUP(D304,プログラムデータ!A:N,12,0),"")</f>
        <v>10歳以下</v>
      </c>
      <c r="H304" t="str">
        <f>IFERROR(VLOOKUP(D304,プログラムデータ!A:N,13,0),"")</f>
        <v>男子</v>
      </c>
      <c r="I304">
        <f>IFERROR(VLOOKUP(D304,プログラムデータ!A:N,11,0),"")</f>
        <v>0</v>
      </c>
      <c r="J304" t="str">
        <f>IFERROR(VLOOKUP(D304,プログラムデータ!A:N,10,0),"")</f>
        <v>自由形</v>
      </c>
      <c r="K304" t="str">
        <f>IFERROR(VLOOKUP(D304,プログラムデータ!A:N,14,0),"")</f>
        <v>タイム決勝</v>
      </c>
      <c r="L304" t="str">
        <f t="shared" si="9"/>
        <v>10歳以下 男子 0 自由形 タイム決勝</v>
      </c>
      <c r="M304">
        <f>IFERROR(VLOOKUP(J304,色々!M:P,4,0),"")</f>
        <v>1</v>
      </c>
      <c r="N304">
        <f>IFERROR(記録__2[[#This Row],[競技番号]],"")</f>
        <v>14</v>
      </c>
      <c r="O304">
        <f>IFERROR(記録__2[[#This Row],[選手番号]],"")</f>
        <v>224</v>
      </c>
    </row>
    <row r="305" spans="1:15" x14ac:dyDescent="0.2">
      <c r="A305">
        <f>IFERROR(VLOOKUP(N305,プログラム!B:C,2,0),"")</f>
        <v>14</v>
      </c>
      <c r="B305" t="str">
        <f t="shared" si="8"/>
        <v/>
      </c>
      <c r="C305" t="str">
        <f>IFERROR(VLOOKUP(B305,チーム番号!E:F,2,0),"")</f>
        <v/>
      </c>
      <c r="D305">
        <f>IFERROR(VLOOKUP(N305,プログラム!B:C,2,0),"")</f>
        <v>14</v>
      </c>
      <c r="E305">
        <f>IFERROR(記録__2[[#This Row],[組]],"")</f>
        <v>9</v>
      </c>
      <c r="F305">
        <f>IFERROR(記録__2[[#This Row],[水路]],"")</f>
        <v>8</v>
      </c>
      <c r="G305" t="str">
        <f>IFERROR(VLOOKUP(D305,プログラムデータ!A:N,12,0),"")</f>
        <v>10歳以下</v>
      </c>
      <c r="H305" t="str">
        <f>IFERROR(VLOOKUP(D305,プログラムデータ!A:N,13,0),"")</f>
        <v>男子</v>
      </c>
      <c r="I305">
        <f>IFERROR(VLOOKUP(D305,プログラムデータ!A:N,11,0),"")</f>
        <v>0</v>
      </c>
      <c r="J305" t="str">
        <f>IFERROR(VLOOKUP(D305,プログラムデータ!A:N,10,0),"")</f>
        <v>自由形</v>
      </c>
      <c r="K305" t="str">
        <f>IFERROR(VLOOKUP(D305,プログラムデータ!A:N,14,0),"")</f>
        <v>タイム決勝</v>
      </c>
      <c r="L305" t="str">
        <f t="shared" si="9"/>
        <v>10歳以下 男子 0 自由形 タイム決勝</v>
      </c>
      <c r="M305">
        <f>IFERROR(VLOOKUP(J305,色々!M:P,4,0),"")</f>
        <v>1</v>
      </c>
      <c r="N305">
        <f>IFERROR(記録__2[[#This Row],[競技番号]],"")</f>
        <v>14</v>
      </c>
      <c r="O305">
        <f>IFERROR(記録__2[[#This Row],[選手番号]],"")</f>
        <v>226</v>
      </c>
    </row>
    <row r="306" spans="1:15" x14ac:dyDescent="0.2">
      <c r="A306">
        <f>IFERROR(VLOOKUP(N306,プログラム!B:C,2,0),"")</f>
        <v>14</v>
      </c>
      <c r="B306" t="str">
        <f t="shared" si="8"/>
        <v/>
      </c>
      <c r="C306" t="str">
        <f>IFERROR(VLOOKUP(B306,チーム番号!E:F,2,0),"")</f>
        <v/>
      </c>
      <c r="D306">
        <f>IFERROR(VLOOKUP(N306,プログラム!B:C,2,0),"")</f>
        <v>14</v>
      </c>
      <c r="E306">
        <f>IFERROR(記録__2[[#This Row],[組]],"")</f>
        <v>10</v>
      </c>
      <c r="F306">
        <f>IFERROR(記録__2[[#This Row],[水路]],"")</f>
        <v>1</v>
      </c>
      <c r="G306" t="str">
        <f>IFERROR(VLOOKUP(D306,プログラムデータ!A:N,12,0),"")</f>
        <v>10歳以下</v>
      </c>
      <c r="H306" t="str">
        <f>IFERROR(VLOOKUP(D306,プログラムデータ!A:N,13,0),"")</f>
        <v>男子</v>
      </c>
      <c r="I306">
        <f>IFERROR(VLOOKUP(D306,プログラムデータ!A:N,11,0),"")</f>
        <v>0</v>
      </c>
      <c r="J306" t="str">
        <f>IFERROR(VLOOKUP(D306,プログラムデータ!A:N,10,0),"")</f>
        <v>自由形</v>
      </c>
      <c r="K306" t="str">
        <f>IFERROR(VLOOKUP(D306,プログラムデータ!A:N,14,0),"")</f>
        <v>タイム決勝</v>
      </c>
      <c r="L306" t="str">
        <f t="shared" si="9"/>
        <v>10歳以下 男子 0 自由形 タイム決勝</v>
      </c>
      <c r="M306">
        <f>IFERROR(VLOOKUP(J306,色々!M:P,4,0),"")</f>
        <v>1</v>
      </c>
      <c r="N306">
        <f>IFERROR(記録__2[[#This Row],[競技番号]],"")</f>
        <v>14</v>
      </c>
      <c r="O306">
        <f>IFERROR(記録__2[[#This Row],[選手番号]],"")</f>
        <v>16</v>
      </c>
    </row>
    <row r="307" spans="1:15" x14ac:dyDescent="0.2">
      <c r="A307">
        <f>IFERROR(VLOOKUP(N307,プログラム!B:C,2,0),"")</f>
        <v>14</v>
      </c>
      <c r="B307" t="str">
        <f t="shared" si="8"/>
        <v/>
      </c>
      <c r="C307" t="str">
        <f>IFERROR(VLOOKUP(B307,チーム番号!E:F,2,0),"")</f>
        <v/>
      </c>
      <c r="D307">
        <f>IFERROR(VLOOKUP(N307,プログラム!B:C,2,0),"")</f>
        <v>14</v>
      </c>
      <c r="E307">
        <f>IFERROR(記録__2[[#This Row],[組]],"")</f>
        <v>10</v>
      </c>
      <c r="F307">
        <f>IFERROR(記録__2[[#This Row],[水路]],"")</f>
        <v>2</v>
      </c>
      <c r="G307" t="str">
        <f>IFERROR(VLOOKUP(D307,プログラムデータ!A:N,12,0),"")</f>
        <v>10歳以下</v>
      </c>
      <c r="H307" t="str">
        <f>IFERROR(VLOOKUP(D307,プログラムデータ!A:N,13,0),"")</f>
        <v>男子</v>
      </c>
      <c r="I307">
        <f>IFERROR(VLOOKUP(D307,プログラムデータ!A:N,11,0),"")</f>
        <v>0</v>
      </c>
      <c r="J307" t="str">
        <f>IFERROR(VLOOKUP(D307,プログラムデータ!A:N,10,0),"")</f>
        <v>自由形</v>
      </c>
      <c r="K307" t="str">
        <f>IFERROR(VLOOKUP(D307,プログラムデータ!A:N,14,0),"")</f>
        <v>タイム決勝</v>
      </c>
      <c r="L307" t="str">
        <f t="shared" si="9"/>
        <v>10歳以下 男子 0 自由形 タイム決勝</v>
      </c>
      <c r="M307">
        <f>IFERROR(VLOOKUP(J307,色々!M:P,4,0),"")</f>
        <v>1</v>
      </c>
      <c r="N307">
        <f>IFERROR(記録__2[[#This Row],[競技番号]],"")</f>
        <v>14</v>
      </c>
      <c r="O307">
        <f>IFERROR(記録__2[[#This Row],[選手番号]],"")</f>
        <v>358</v>
      </c>
    </row>
    <row r="308" spans="1:15" x14ac:dyDescent="0.2">
      <c r="A308">
        <f>IFERROR(VLOOKUP(N308,プログラム!B:C,2,0),"")</f>
        <v>14</v>
      </c>
      <c r="B308" t="str">
        <f t="shared" si="8"/>
        <v/>
      </c>
      <c r="C308" t="str">
        <f>IFERROR(VLOOKUP(B308,チーム番号!E:F,2,0),"")</f>
        <v/>
      </c>
      <c r="D308">
        <f>IFERROR(VLOOKUP(N308,プログラム!B:C,2,0),"")</f>
        <v>14</v>
      </c>
      <c r="E308">
        <f>IFERROR(記録__2[[#This Row],[組]],"")</f>
        <v>10</v>
      </c>
      <c r="F308">
        <f>IFERROR(記録__2[[#This Row],[水路]],"")</f>
        <v>3</v>
      </c>
      <c r="G308" t="str">
        <f>IFERROR(VLOOKUP(D308,プログラムデータ!A:N,12,0),"")</f>
        <v>10歳以下</v>
      </c>
      <c r="H308" t="str">
        <f>IFERROR(VLOOKUP(D308,プログラムデータ!A:N,13,0),"")</f>
        <v>男子</v>
      </c>
      <c r="I308">
        <f>IFERROR(VLOOKUP(D308,プログラムデータ!A:N,11,0),"")</f>
        <v>0</v>
      </c>
      <c r="J308" t="str">
        <f>IFERROR(VLOOKUP(D308,プログラムデータ!A:N,10,0),"")</f>
        <v>自由形</v>
      </c>
      <c r="K308" t="str">
        <f>IFERROR(VLOOKUP(D308,プログラムデータ!A:N,14,0),"")</f>
        <v>タイム決勝</v>
      </c>
      <c r="L308" t="str">
        <f t="shared" si="9"/>
        <v>10歳以下 男子 0 自由形 タイム決勝</v>
      </c>
      <c r="M308">
        <f>IFERROR(VLOOKUP(J308,色々!M:P,4,0),"")</f>
        <v>1</v>
      </c>
      <c r="N308">
        <f>IFERROR(記録__2[[#This Row],[競技番号]],"")</f>
        <v>14</v>
      </c>
      <c r="O308">
        <f>IFERROR(記録__2[[#This Row],[選手番号]],"")</f>
        <v>607</v>
      </c>
    </row>
    <row r="309" spans="1:15" x14ac:dyDescent="0.2">
      <c r="A309">
        <f>IFERROR(VLOOKUP(N309,プログラム!B:C,2,0),"")</f>
        <v>14</v>
      </c>
      <c r="B309" t="str">
        <f t="shared" si="8"/>
        <v/>
      </c>
      <c r="C309" t="str">
        <f>IFERROR(VLOOKUP(B309,チーム番号!E:F,2,0),"")</f>
        <v/>
      </c>
      <c r="D309">
        <f>IFERROR(VLOOKUP(N309,プログラム!B:C,2,0),"")</f>
        <v>14</v>
      </c>
      <c r="E309">
        <f>IFERROR(記録__2[[#This Row],[組]],"")</f>
        <v>10</v>
      </c>
      <c r="F309">
        <f>IFERROR(記録__2[[#This Row],[水路]],"")</f>
        <v>4</v>
      </c>
      <c r="G309" t="str">
        <f>IFERROR(VLOOKUP(D309,プログラムデータ!A:N,12,0),"")</f>
        <v>10歳以下</v>
      </c>
      <c r="H309" t="str">
        <f>IFERROR(VLOOKUP(D309,プログラムデータ!A:N,13,0),"")</f>
        <v>男子</v>
      </c>
      <c r="I309">
        <f>IFERROR(VLOOKUP(D309,プログラムデータ!A:N,11,0),"")</f>
        <v>0</v>
      </c>
      <c r="J309" t="str">
        <f>IFERROR(VLOOKUP(D309,プログラムデータ!A:N,10,0),"")</f>
        <v>自由形</v>
      </c>
      <c r="K309" t="str">
        <f>IFERROR(VLOOKUP(D309,プログラムデータ!A:N,14,0),"")</f>
        <v>タイム決勝</v>
      </c>
      <c r="L309" t="str">
        <f t="shared" si="9"/>
        <v>10歳以下 男子 0 自由形 タイム決勝</v>
      </c>
      <c r="M309">
        <f>IFERROR(VLOOKUP(J309,色々!M:P,4,0),"")</f>
        <v>1</v>
      </c>
      <c r="N309">
        <f>IFERROR(記録__2[[#This Row],[競技番号]],"")</f>
        <v>14</v>
      </c>
      <c r="O309">
        <f>IFERROR(記録__2[[#This Row],[選手番号]],"")</f>
        <v>364</v>
      </c>
    </row>
    <row r="310" spans="1:15" x14ac:dyDescent="0.2">
      <c r="A310">
        <f>IFERROR(VLOOKUP(N310,プログラム!B:C,2,0),"")</f>
        <v>14</v>
      </c>
      <c r="B310" t="str">
        <f t="shared" si="8"/>
        <v/>
      </c>
      <c r="C310" t="str">
        <f>IFERROR(VLOOKUP(B310,チーム番号!E:F,2,0),"")</f>
        <v/>
      </c>
      <c r="D310">
        <f>IFERROR(VLOOKUP(N310,プログラム!B:C,2,0),"")</f>
        <v>14</v>
      </c>
      <c r="E310">
        <f>IFERROR(記録__2[[#This Row],[組]],"")</f>
        <v>10</v>
      </c>
      <c r="F310">
        <f>IFERROR(記録__2[[#This Row],[水路]],"")</f>
        <v>5</v>
      </c>
      <c r="G310" t="str">
        <f>IFERROR(VLOOKUP(D310,プログラムデータ!A:N,12,0),"")</f>
        <v>10歳以下</v>
      </c>
      <c r="H310" t="str">
        <f>IFERROR(VLOOKUP(D310,プログラムデータ!A:N,13,0),"")</f>
        <v>男子</v>
      </c>
      <c r="I310">
        <f>IFERROR(VLOOKUP(D310,プログラムデータ!A:N,11,0),"")</f>
        <v>0</v>
      </c>
      <c r="J310" t="str">
        <f>IFERROR(VLOOKUP(D310,プログラムデータ!A:N,10,0),"")</f>
        <v>自由形</v>
      </c>
      <c r="K310" t="str">
        <f>IFERROR(VLOOKUP(D310,プログラムデータ!A:N,14,0),"")</f>
        <v>タイム決勝</v>
      </c>
      <c r="L310" t="str">
        <f t="shared" si="9"/>
        <v>10歳以下 男子 0 自由形 タイム決勝</v>
      </c>
      <c r="M310">
        <f>IFERROR(VLOOKUP(J310,色々!M:P,4,0),"")</f>
        <v>1</v>
      </c>
      <c r="N310">
        <f>IFERROR(記録__2[[#This Row],[競技番号]],"")</f>
        <v>14</v>
      </c>
      <c r="O310">
        <f>IFERROR(記録__2[[#This Row],[選手番号]],"")</f>
        <v>324</v>
      </c>
    </row>
    <row r="311" spans="1:15" x14ac:dyDescent="0.2">
      <c r="A311">
        <f>IFERROR(VLOOKUP(N311,プログラム!B:C,2,0),"")</f>
        <v>14</v>
      </c>
      <c r="B311" t="str">
        <f t="shared" si="8"/>
        <v/>
      </c>
      <c r="C311" t="str">
        <f>IFERROR(VLOOKUP(B311,チーム番号!E:F,2,0),"")</f>
        <v/>
      </c>
      <c r="D311">
        <f>IFERROR(VLOOKUP(N311,プログラム!B:C,2,0),"")</f>
        <v>14</v>
      </c>
      <c r="E311">
        <f>IFERROR(記録__2[[#This Row],[組]],"")</f>
        <v>10</v>
      </c>
      <c r="F311">
        <f>IFERROR(記録__2[[#This Row],[水路]],"")</f>
        <v>6</v>
      </c>
      <c r="G311" t="str">
        <f>IFERROR(VLOOKUP(D311,プログラムデータ!A:N,12,0),"")</f>
        <v>10歳以下</v>
      </c>
      <c r="H311" t="str">
        <f>IFERROR(VLOOKUP(D311,プログラムデータ!A:N,13,0),"")</f>
        <v>男子</v>
      </c>
      <c r="I311">
        <f>IFERROR(VLOOKUP(D311,プログラムデータ!A:N,11,0),"")</f>
        <v>0</v>
      </c>
      <c r="J311" t="str">
        <f>IFERROR(VLOOKUP(D311,プログラムデータ!A:N,10,0),"")</f>
        <v>自由形</v>
      </c>
      <c r="K311" t="str">
        <f>IFERROR(VLOOKUP(D311,プログラムデータ!A:N,14,0),"")</f>
        <v>タイム決勝</v>
      </c>
      <c r="L311" t="str">
        <f t="shared" si="9"/>
        <v>10歳以下 男子 0 自由形 タイム決勝</v>
      </c>
      <c r="M311">
        <f>IFERROR(VLOOKUP(J311,色々!M:P,4,0),"")</f>
        <v>1</v>
      </c>
      <c r="N311">
        <f>IFERROR(記録__2[[#This Row],[競技番号]],"")</f>
        <v>14</v>
      </c>
      <c r="O311">
        <f>IFERROR(記録__2[[#This Row],[選手番号]],"")</f>
        <v>410</v>
      </c>
    </row>
    <row r="312" spans="1:15" x14ac:dyDescent="0.2">
      <c r="A312">
        <f>IFERROR(VLOOKUP(N312,プログラム!B:C,2,0),"")</f>
        <v>14</v>
      </c>
      <c r="B312" t="str">
        <f t="shared" si="8"/>
        <v/>
      </c>
      <c r="C312" t="str">
        <f>IFERROR(VLOOKUP(B312,チーム番号!E:F,2,0),"")</f>
        <v/>
      </c>
      <c r="D312">
        <f>IFERROR(VLOOKUP(N312,プログラム!B:C,2,0),"")</f>
        <v>14</v>
      </c>
      <c r="E312">
        <f>IFERROR(記録__2[[#This Row],[組]],"")</f>
        <v>10</v>
      </c>
      <c r="F312">
        <f>IFERROR(記録__2[[#This Row],[水路]],"")</f>
        <v>7</v>
      </c>
      <c r="G312" t="str">
        <f>IFERROR(VLOOKUP(D312,プログラムデータ!A:N,12,0),"")</f>
        <v>10歳以下</v>
      </c>
      <c r="H312" t="str">
        <f>IFERROR(VLOOKUP(D312,プログラムデータ!A:N,13,0),"")</f>
        <v>男子</v>
      </c>
      <c r="I312">
        <f>IFERROR(VLOOKUP(D312,プログラムデータ!A:N,11,0),"")</f>
        <v>0</v>
      </c>
      <c r="J312" t="str">
        <f>IFERROR(VLOOKUP(D312,プログラムデータ!A:N,10,0),"")</f>
        <v>自由形</v>
      </c>
      <c r="K312" t="str">
        <f>IFERROR(VLOOKUP(D312,プログラムデータ!A:N,14,0),"")</f>
        <v>タイム決勝</v>
      </c>
      <c r="L312" t="str">
        <f t="shared" si="9"/>
        <v>10歳以下 男子 0 自由形 タイム決勝</v>
      </c>
      <c r="M312">
        <f>IFERROR(VLOOKUP(J312,色々!M:P,4,0),"")</f>
        <v>1</v>
      </c>
      <c r="N312">
        <f>IFERROR(記録__2[[#This Row],[競技番号]],"")</f>
        <v>14</v>
      </c>
      <c r="O312">
        <f>IFERROR(記録__2[[#This Row],[選手番号]],"")</f>
        <v>225</v>
      </c>
    </row>
    <row r="313" spans="1:15" x14ac:dyDescent="0.2">
      <c r="A313">
        <f>IFERROR(VLOOKUP(N313,プログラム!B:C,2,0),"")</f>
        <v>14</v>
      </c>
      <c r="B313" t="str">
        <f t="shared" si="8"/>
        <v/>
      </c>
      <c r="C313" t="str">
        <f>IFERROR(VLOOKUP(B313,チーム番号!E:F,2,0),"")</f>
        <v/>
      </c>
      <c r="D313">
        <f>IFERROR(VLOOKUP(N313,プログラム!B:C,2,0),"")</f>
        <v>14</v>
      </c>
      <c r="E313">
        <f>IFERROR(記録__2[[#This Row],[組]],"")</f>
        <v>10</v>
      </c>
      <c r="F313">
        <f>IFERROR(記録__2[[#This Row],[水路]],"")</f>
        <v>8</v>
      </c>
      <c r="G313" t="str">
        <f>IFERROR(VLOOKUP(D313,プログラムデータ!A:N,12,0),"")</f>
        <v>10歳以下</v>
      </c>
      <c r="H313" t="str">
        <f>IFERROR(VLOOKUP(D313,プログラムデータ!A:N,13,0),"")</f>
        <v>男子</v>
      </c>
      <c r="I313">
        <f>IFERROR(VLOOKUP(D313,プログラムデータ!A:N,11,0),"")</f>
        <v>0</v>
      </c>
      <c r="J313" t="str">
        <f>IFERROR(VLOOKUP(D313,プログラムデータ!A:N,10,0),"")</f>
        <v>自由形</v>
      </c>
      <c r="K313" t="str">
        <f>IFERROR(VLOOKUP(D313,プログラムデータ!A:N,14,0),"")</f>
        <v>タイム決勝</v>
      </c>
      <c r="L313" t="str">
        <f t="shared" si="9"/>
        <v>10歳以下 男子 0 自由形 タイム決勝</v>
      </c>
      <c r="M313">
        <f>IFERROR(VLOOKUP(J313,色々!M:P,4,0),"")</f>
        <v>1</v>
      </c>
      <c r="N313">
        <f>IFERROR(記録__2[[#This Row],[競技番号]],"")</f>
        <v>14</v>
      </c>
      <c r="O313">
        <f>IFERROR(記録__2[[#This Row],[選手番号]],"")</f>
        <v>293</v>
      </c>
    </row>
    <row r="314" spans="1:15" x14ac:dyDescent="0.2">
      <c r="A314">
        <f>IFERROR(VLOOKUP(N314,プログラム!B:C,2,0),"")</f>
        <v>14</v>
      </c>
      <c r="B314" t="str">
        <f t="shared" si="8"/>
        <v/>
      </c>
      <c r="C314" t="str">
        <f>IFERROR(VLOOKUP(B314,チーム番号!E:F,2,0),"")</f>
        <v/>
      </c>
      <c r="D314">
        <f>IFERROR(VLOOKUP(N314,プログラム!B:C,2,0),"")</f>
        <v>14</v>
      </c>
      <c r="E314">
        <f>IFERROR(記録__2[[#This Row],[組]],"")</f>
        <v>11</v>
      </c>
      <c r="F314">
        <f>IFERROR(記録__2[[#This Row],[水路]],"")</f>
        <v>1</v>
      </c>
      <c r="G314" t="str">
        <f>IFERROR(VLOOKUP(D314,プログラムデータ!A:N,12,0),"")</f>
        <v>10歳以下</v>
      </c>
      <c r="H314" t="str">
        <f>IFERROR(VLOOKUP(D314,プログラムデータ!A:N,13,0),"")</f>
        <v>男子</v>
      </c>
      <c r="I314">
        <f>IFERROR(VLOOKUP(D314,プログラムデータ!A:N,11,0),"")</f>
        <v>0</v>
      </c>
      <c r="J314" t="str">
        <f>IFERROR(VLOOKUP(D314,プログラムデータ!A:N,10,0),"")</f>
        <v>自由形</v>
      </c>
      <c r="K314" t="str">
        <f>IFERROR(VLOOKUP(D314,プログラムデータ!A:N,14,0),"")</f>
        <v>タイム決勝</v>
      </c>
      <c r="L314" t="str">
        <f t="shared" si="9"/>
        <v>10歳以下 男子 0 自由形 タイム決勝</v>
      </c>
      <c r="M314">
        <f>IFERROR(VLOOKUP(J314,色々!M:P,4,0),"")</f>
        <v>1</v>
      </c>
      <c r="N314">
        <f>IFERROR(記録__2[[#This Row],[競技番号]],"")</f>
        <v>14</v>
      </c>
      <c r="O314">
        <f>IFERROR(記録__2[[#This Row],[選手番号]],"")</f>
        <v>97</v>
      </c>
    </row>
    <row r="315" spans="1:15" x14ac:dyDescent="0.2">
      <c r="A315">
        <f>IFERROR(VLOOKUP(N315,プログラム!B:C,2,0),"")</f>
        <v>14</v>
      </c>
      <c r="B315" t="str">
        <f t="shared" si="8"/>
        <v/>
      </c>
      <c r="C315" t="str">
        <f>IFERROR(VLOOKUP(B315,チーム番号!E:F,2,0),"")</f>
        <v/>
      </c>
      <c r="D315">
        <f>IFERROR(VLOOKUP(N315,プログラム!B:C,2,0),"")</f>
        <v>14</v>
      </c>
      <c r="E315">
        <f>IFERROR(記録__2[[#This Row],[組]],"")</f>
        <v>11</v>
      </c>
      <c r="F315">
        <f>IFERROR(記録__2[[#This Row],[水路]],"")</f>
        <v>2</v>
      </c>
      <c r="G315" t="str">
        <f>IFERROR(VLOOKUP(D315,プログラムデータ!A:N,12,0),"")</f>
        <v>10歳以下</v>
      </c>
      <c r="H315" t="str">
        <f>IFERROR(VLOOKUP(D315,プログラムデータ!A:N,13,0),"")</f>
        <v>男子</v>
      </c>
      <c r="I315">
        <f>IFERROR(VLOOKUP(D315,プログラムデータ!A:N,11,0),"")</f>
        <v>0</v>
      </c>
      <c r="J315" t="str">
        <f>IFERROR(VLOOKUP(D315,プログラムデータ!A:N,10,0),"")</f>
        <v>自由形</v>
      </c>
      <c r="K315" t="str">
        <f>IFERROR(VLOOKUP(D315,プログラムデータ!A:N,14,0),"")</f>
        <v>タイム決勝</v>
      </c>
      <c r="L315" t="str">
        <f t="shared" si="9"/>
        <v>10歳以下 男子 0 自由形 タイム決勝</v>
      </c>
      <c r="M315">
        <f>IFERROR(VLOOKUP(J315,色々!M:P,4,0),"")</f>
        <v>1</v>
      </c>
      <c r="N315">
        <f>IFERROR(記録__2[[#This Row],[競技番号]],"")</f>
        <v>14</v>
      </c>
      <c r="O315">
        <f>IFERROR(記録__2[[#This Row],[選手番号]],"")</f>
        <v>357</v>
      </c>
    </row>
    <row r="316" spans="1:15" x14ac:dyDescent="0.2">
      <c r="A316">
        <f>IFERROR(VLOOKUP(N316,プログラム!B:C,2,0),"")</f>
        <v>14</v>
      </c>
      <c r="B316" t="str">
        <f t="shared" si="8"/>
        <v/>
      </c>
      <c r="C316" t="str">
        <f>IFERROR(VLOOKUP(B316,チーム番号!E:F,2,0),"")</f>
        <v/>
      </c>
      <c r="D316">
        <f>IFERROR(VLOOKUP(N316,プログラム!B:C,2,0),"")</f>
        <v>14</v>
      </c>
      <c r="E316">
        <f>IFERROR(記録__2[[#This Row],[組]],"")</f>
        <v>11</v>
      </c>
      <c r="F316">
        <f>IFERROR(記録__2[[#This Row],[水路]],"")</f>
        <v>3</v>
      </c>
      <c r="G316" t="str">
        <f>IFERROR(VLOOKUP(D316,プログラムデータ!A:N,12,0),"")</f>
        <v>10歳以下</v>
      </c>
      <c r="H316" t="str">
        <f>IFERROR(VLOOKUP(D316,プログラムデータ!A:N,13,0),"")</f>
        <v>男子</v>
      </c>
      <c r="I316">
        <f>IFERROR(VLOOKUP(D316,プログラムデータ!A:N,11,0),"")</f>
        <v>0</v>
      </c>
      <c r="J316" t="str">
        <f>IFERROR(VLOOKUP(D316,プログラムデータ!A:N,10,0),"")</f>
        <v>自由形</v>
      </c>
      <c r="K316" t="str">
        <f>IFERROR(VLOOKUP(D316,プログラムデータ!A:N,14,0),"")</f>
        <v>タイム決勝</v>
      </c>
      <c r="L316" t="str">
        <f t="shared" si="9"/>
        <v>10歳以下 男子 0 自由形 タイム決勝</v>
      </c>
      <c r="M316">
        <f>IFERROR(VLOOKUP(J316,色々!M:P,4,0),"")</f>
        <v>1</v>
      </c>
      <c r="N316">
        <f>IFERROR(記録__2[[#This Row],[競技番号]],"")</f>
        <v>14</v>
      </c>
      <c r="O316">
        <f>IFERROR(記録__2[[#This Row],[選手番号]],"")</f>
        <v>359</v>
      </c>
    </row>
    <row r="317" spans="1:15" x14ac:dyDescent="0.2">
      <c r="A317">
        <f>IFERROR(VLOOKUP(N317,プログラム!B:C,2,0),"")</f>
        <v>14</v>
      </c>
      <c r="B317" t="str">
        <f t="shared" si="8"/>
        <v/>
      </c>
      <c r="C317" t="str">
        <f>IFERROR(VLOOKUP(B317,チーム番号!E:F,2,0),"")</f>
        <v/>
      </c>
      <c r="D317">
        <f>IFERROR(VLOOKUP(N317,プログラム!B:C,2,0),"")</f>
        <v>14</v>
      </c>
      <c r="E317">
        <f>IFERROR(記録__2[[#This Row],[組]],"")</f>
        <v>11</v>
      </c>
      <c r="F317">
        <f>IFERROR(記録__2[[#This Row],[水路]],"")</f>
        <v>4</v>
      </c>
      <c r="G317" t="str">
        <f>IFERROR(VLOOKUP(D317,プログラムデータ!A:N,12,0),"")</f>
        <v>10歳以下</v>
      </c>
      <c r="H317" t="str">
        <f>IFERROR(VLOOKUP(D317,プログラムデータ!A:N,13,0),"")</f>
        <v>男子</v>
      </c>
      <c r="I317">
        <f>IFERROR(VLOOKUP(D317,プログラムデータ!A:N,11,0),"")</f>
        <v>0</v>
      </c>
      <c r="J317" t="str">
        <f>IFERROR(VLOOKUP(D317,プログラムデータ!A:N,10,0),"")</f>
        <v>自由形</v>
      </c>
      <c r="K317" t="str">
        <f>IFERROR(VLOOKUP(D317,プログラムデータ!A:N,14,0),"")</f>
        <v>タイム決勝</v>
      </c>
      <c r="L317" t="str">
        <f t="shared" si="9"/>
        <v>10歳以下 男子 0 自由形 タイム決勝</v>
      </c>
      <c r="M317">
        <f>IFERROR(VLOOKUP(J317,色々!M:P,4,0),"")</f>
        <v>1</v>
      </c>
      <c r="N317">
        <f>IFERROR(記録__2[[#This Row],[競技番号]],"")</f>
        <v>14</v>
      </c>
      <c r="O317">
        <f>IFERROR(記録__2[[#This Row],[選手番号]],"")</f>
        <v>287</v>
      </c>
    </row>
    <row r="318" spans="1:15" x14ac:dyDescent="0.2">
      <c r="A318">
        <f>IFERROR(VLOOKUP(N318,プログラム!B:C,2,0),"")</f>
        <v>14</v>
      </c>
      <c r="B318" t="str">
        <f t="shared" si="8"/>
        <v/>
      </c>
      <c r="C318" t="str">
        <f>IFERROR(VLOOKUP(B318,チーム番号!E:F,2,0),"")</f>
        <v/>
      </c>
      <c r="D318">
        <f>IFERROR(VLOOKUP(N318,プログラム!B:C,2,0),"")</f>
        <v>14</v>
      </c>
      <c r="E318">
        <f>IFERROR(記録__2[[#This Row],[組]],"")</f>
        <v>11</v>
      </c>
      <c r="F318">
        <f>IFERROR(記録__2[[#This Row],[水路]],"")</f>
        <v>5</v>
      </c>
      <c r="G318" t="str">
        <f>IFERROR(VLOOKUP(D318,プログラムデータ!A:N,12,0),"")</f>
        <v>10歳以下</v>
      </c>
      <c r="H318" t="str">
        <f>IFERROR(VLOOKUP(D318,プログラムデータ!A:N,13,0),"")</f>
        <v>男子</v>
      </c>
      <c r="I318">
        <f>IFERROR(VLOOKUP(D318,プログラムデータ!A:N,11,0),"")</f>
        <v>0</v>
      </c>
      <c r="J318" t="str">
        <f>IFERROR(VLOOKUP(D318,プログラムデータ!A:N,10,0),"")</f>
        <v>自由形</v>
      </c>
      <c r="K318" t="str">
        <f>IFERROR(VLOOKUP(D318,プログラムデータ!A:N,14,0),"")</f>
        <v>タイム決勝</v>
      </c>
      <c r="L318" t="str">
        <f t="shared" si="9"/>
        <v>10歳以下 男子 0 自由形 タイム決勝</v>
      </c>
      <c r="M318">
        <f>IFERROR(VLOOKUP(J318,色々!M:P,4,0),"")</f>
        <v>1</v>
      </c>
      <c r="N318">
        <f>IFERROR(記録__2[[#This Row],[競技番号]],"")</f>
        <v>14</v>
      </c>
      <c r="O318">
        <f>IFERROR(記録__2[[#This Row],[選手番号]],"")</f>
        <v>494</v>
      </c>
    </row>
    <row r="319" spans="1:15" x14ac:dyDescent="0.2">
      <c r="A319">
        <f>IFERROR(VLOOKUP(N319,プログラム!B:C,2,0),"")</f>
        <v>14</v>
      </c>
      <c r="B319" t="str">
        <f t="shared" si="8"/>
        <v/>
      </c>
      <c r="C319" t="str">
        <f>IFERROR(VLOOKUP(B319,チーム番号!E:F,2,0),"")</f>
        <v/>
      </c>
      <c r="D319">
        <f>IFERROR(VLOOKUP(N319,プログラム!B:C,2,0),"")</f>
        <v>14</v>
      </c>
      <c r="E319">
        <f>IFERROR(記録__2[[#This Row],[組]],"")</f>
        <v>11</v>
      </c>
      <c r="F319">
        <f>IFERROR(記録__2[[#This Row],[水路]],"")</f>
        <v>6</v>
      </c>
      <c r="G319" t="str">
        <f>IFERROR(VLOOKUP(D319,プログラムデータ!A:N,12,0),"")</f>
        <v>10歳以下</v>
      </c>
      <c r="H319" t="str">
        <f>IFERROR(VLOOKUP(D319,プログラムデータ!A:N,13,0),"")</f>
        <v>男子</v>
      </c>
      <c r="I319">
        <f>IFERROR(VLOOKUP(D319,プログラムデータ!A:N,11,0),"")</f>
        <v>0</v>
      </c>
      <c r="J319" t="str">
        <f>IFERROR(VLOOKUP(D319,プログラムデータ!A:N,10,0),"")</f>
        <v>自由形</v>
      </c>
      <c r="K319" t="str">
        <f>IFERROR(VLOOKUP(D319,プログラムデータ!A:N,14,0),"")</f>
        <v>タイム決勝</v>
      </c>
      <c r="L319" t="str">
        <f t="shared" si="9"/>
        <v>10歳以下 男子 0 自由形 タイム決勝</v>
      </c>
      <c r="M319">
        <f>IFERROR(VLOOKUP(J319,色々!M:P,4,0),"")</f>
        <v>1</v>
      </c>
      <c r="N319">
        <f>IFERROR(記録__2[[#This Row],[競技番号]],"")</f>
        <v>14</v>
      </c>
      <c r="O319">
        <f>IFERROR(記録__2[[#This Row],[選手番号]],"")</f>
        <v>263</v>
      </c>
    </row>
    <row r="320" spans="1:15" x14ac:dyDescent="0.2">
      <c r="A320">
        <f>IFERROR(VLOOKUP(N320,プログラム!B:C,2,0),"")</f>
        <v>14</v>
      </c>
      <c r="B320" t="str">
        <f t="shared" si="8"/>
        <v/>
      </c>
      <c r="C320" t="str">
        <f>IFERROR(VLOOKUP(B320,チーム番号!E:F,2,0),"")</f>
        <v/>
      </c>
      <c r="D320">
        <f>IFERROR(VLOOKUP(N320,プログラム!B:C,2,0),"")</f>
        <v>14</v>
      </c>
      <c r="E320">
        <f>IFERROR(記録__2[[#This Row],[組]],"")</f>
        <v>11</v>
      </c>
      <c r="F320">
        <f>IFERROR(記録__2[[#This Row],[水路]],"")</f>
        <v>7</v>
      </c>
      <c r="G320" t="str">
        <f>IFERROR(VLOOKUP(D320,プログラムデータ!A:N,12,0),"")</f>
        <v>10歳以下</v>
      </c>
      <c r="H320" t="str">
        <f>IFERROR(VLOOKUP(D320,プログラムデータ!A:N,13,0),"")</f>
        <v>男子</v>
      </c>
      <c r="I320">
        <f>IFERROR(VLOOKUP(D320,プログラムデータ!A:N,11,0),"")</f>
        <v>0</v>
      </c>
      <c r="J320" t="str">
        <f>IFERROR(VLOOKUP(D320,プログラムデータ!A:N,10,0),"")</f>
        <v>自由形</v>
      </c>
      <c r="K320" t="str">
        <f>IFERROR(VLOOKUP(D320,プログラムデータ!A:N,14,0),"")</f>
        <v>タイム決勝</v>
      </c>
      <c r="L320" t="str">
        <f t="shared" si="9"/>
        <v>10歳以下 男子 0 自由形 タイム決勝</v>
      </c>
      <c r="M320">
        <f>IFERROR(VLOOKUP(J320,色々!M:P,4,0),"")</f>
        <v>1</v>
      </c>
      <c r="N320">
        <f>IFERROR(記録__2[[#This Row],[競技番号]],"")</f>
        <v>14</v>
      </c>
      <c r="O320">
        <f>IFERROR(記録__2[[#This Row],[選手番号]],"")</f>
        <v>518</v>
      </c>
    </row>
    <row r="321" spans="1:15" x14ac:dyDescent="0.2">
      <c r="A321">
        <f>IFERROR(VLOOKUP(N321,プログラム!B:C,2,0),"")</f>
        <v>14</v>
      </c>
      <c r="B321" t="str">
        <f t="shared" si="8"/>
        <v/>
      </c>
      <c r="C321" t="str">
        <f>IFERROR(VLOOKUP(B321,チーム番号!E:F,2,0),"")</f>
        <v/>
      </c>
      <c r="D321">
        <f>IFERROR(VLOOKUP(N321,プログラム!B:C,2,0),"")</f>
        <v>14</v>
      </c>
      <c r="E321">
        <f>IFERROR(記録__2[[#This Row],[組]],"")</f>
        <v>11</v>
      </c>
      <c r="F321">
        <f>IFERROR(記録__2[[#This Row],[水路]],"")</f>
        <v>8</v>
      </c>
      <c r="G321" t="str">
        <f>IFERROR(VLOOKUP(D321,プログラムデータ!A:N,12,0),"")</f>
        <v>10歳以下</v>
      </c>
      <c r="H321" t="str">
        <f>IFERROR(VLOOKUP(D321,プログラムデータ!A:N,13,0),"")</f>
        <v>男子</v>
      </c>
      <c r="I321">
        <f>IFERROR(VLOOKUP(D321,プログラムデータ!A:N,11,0),"")</f>
        <v>0</v>
      </c>
      <c r="J321" t="str">
        <f>IFERROR(VLOOKUP(D321,プログラムデータ!A:N,10,0),"")</f>
        <v>自由形</v>
      </c>
      <c r="K321" t="str">
        <f>IFERROR(VLOOKUP(D321,プログラムデータ!A:N,14,0),"")</f>
        <v>タイム決勝</v>
      </c>
      <c r="L321" t="str">
        <f t="shared" si="9"/>
        <v>10歳以下 男子 0 自由形 タイム決勝</v>
      </c>
      <c r="M321">
        <f>IFERROR(VLOOKUP(J321,色々!M:P,4,0),"")</f>
        <v>1</v>
      </c>
      <c r="N321">
        <f>IFERROR(記録__2[[#This Row],[競技番号]],"")</f>
        <v>14</v>
      </c>
      <c r="O321">
        <f>IFERROR(記録__2[[#This Row],[選手番号]],"")</f>
        <v>365</v>
      </c>
    </row>
    <row r="322" spans="1:15" x14ac:dyDescent="0.2">
      <c r="A322">
        <f>IFERROR(VLOOKUP(N322,プログラム!B:C,2,0),"")</f>
        <v>15</v>
      </c>
      <c r="B322" t="str">
        <f t="shared" si="8"/>
        <v/>
      </c>
      <c r="C322" t="str">
        <f>IFERROR(VLOOKUP(B322,チーム番号!E:F,2,0),"")</f>
        <v/>
      </c>
      <c r="D322">
        <f>IFERROR(VLOOKUP(N322,プログラム!B:C,2,0),"")</f>
        <v>15</v>
      </c>
      <c r="E322">
        <f>IFERROR(記録__2[[#This Row],[組]],"")</f>
        <v>1</v>
      </c>
      <c r="F322">
        <f>IFERROR(記録__2[[#This Row],[水路]],"")</f>
        <v>1</v>
      </c>
      <c r="G322" t="str">
        <f>IFERROR(VLOOKUP(D322,プログラムデータ!A:N,12,0),"")</f>
        <v>11～12歳</v>
      </c>
      <c r="H322" t="str">
        <f>IFERROR(VLOOKUP(D322,プログラムデータ!A:N,13,0),"")</f>
        <v>女子</v>
      </c>
      <c r="I322">
        <f>IFERROR(VLOOKUP(D322,プログラムデータ!A:N,11,0),"")</f>
        <v>0</v>
      </c>
      <c r="J322" t="str">
        <f>IFERROR(VLOOKUP(D322,プログラムデータ!A:N,10,0),"")</f>
        <v>自由形</v>
      </c>
      <c r="K322" t="str">
        <f>IFERROR(VLOOKUP(D322,プログラムデータ!A:N,14,0),"")</f>
        <v>タイム決勝</v>
      </c>
      <c r="L322" t="str">
        <f t="shared" si="9"/>
        <v>11～12歳 女子 0 自由形 タイム決勝</v>
      </c>
      <c r="M322">
        <f>IFERROR(VLOOKUP(J322,色々!M:P,4,0),"")</f>
        <v>1</v>
      </c>
      <c r="N322">
        <f>IFERROR(記録__2[[#This Row],[競技番号]],"")</f>
        <v>15</v>
      </c>
      <c r="O322">
        <f>IFERROR(記録__2[[#This Row],[選手番号]],"")</f>
        <v>448</v>
      </c>
    </row>
    <row r="323" spans="1:15" x14ac:dyDescent="0.2">
      <c r="A323">
        <f>IFERROR(VLOOKUP(N323,プログラム!B:C,2,0),"")</f>
        <v>15</v>
      </c>
      <c r="B323" t="str">
        <f t="shared" ref="B323:B386" si="10">IFERROR(IF(OR(M323=6,M323=7),O323,""),"")</f>
        <v/>
      </c>
      <c r="C323" t="str">
        <f>IFERROR(VLOOKUP(B323,チーム番号!E:F,2,0),"")</f>
        <v/>
      </c>
      <c r="D323">
        <f>IFERROR(VLOOKUP(N323,プログラム!B:C,2,0),"")</f>
        <v>15</v>
      </c>
      <c r="E323">
        <f>IFERROR(記録__2[[#This Row],[組]],"")</f>
        <v>1</v>
      </c>
      <c r="F323">
        <f>IFERROR(記録__2[[#This Row],[水路]],"")</f>
        <v>2</v>
      </c>
      <c r="G323" t="str">
        <f>IFERROR(VLOOKUP(D323,プログラムデータ!A:N,12,0),"")</f>
        <v>11～12歳</v>
      </c>
      <c r="H323" t="str">
        <f>IFERROR(VLOOKUP(D323,プログラムデータ!A:N,13,0),"")</f>
        <v>女子</v>
      </c>
      <c r="I323">
        <f>IFERROR(VLOOKUP(D323,プログラムデータ!A:N,11,0),"")</f>
        <v>0</v>
      </c>
      <c r="J323" t="str">
        <f>IFERROR(VLOOKUP(D323,プログラムデータ!A:N,10,0),"")</f>
        <v>自由形</v>
      </c>
      <c r="K323" t="str">
        <f>IFERROR(VLOOKUP(D323,プログラムデータ!A:N,14,0),"")</f>
        <v>タイム決勝</v>
      </c>
      <c r="L323" t="str">
        <f t="shared" ref="L323:L386" si="11">CONCATENATE(G323," ",H323," ",I323," ",J323," ",K323)</f>
        <v>11～12歳 女子 0 自由形 タイム決勝</v>
      </c>
      <c r="M323">
        <f>IFERROR(VLOOKUP(J323,色々!M:P,4,0),"")</f>
        <v>1</v>
      </c>
      <c r="N323">
        <f>IFERROR(記録__2[[#This Row],[競技番号]],"")</f>
        <v>15</v>
      </c>
      <c r="O323">
        <f>IFERROR(記録__2[[#This Row],[選手番号]],"")</f>
        <v>268</v>
      </c>
    </row>
    <row r="324" spans="1:15" x14ac:dyDescent="0.2">
      <c r="A324">
        <f>IFERROR(VLOOKUP(N324,プログラム!B:C,2,0),"")</f>
        <v>15</v>
      </c>
      <c r="B324" t="str">
        <f t="shared" si="10"/>
        <v/>
      </c>
      <c r="C324" t="str">
        <f>IFERROR(VLOOKUP(B324,チーム番号!E:F,2,0),"")</f>
        <v/>
      </c>
      <c r="D324">
        <f>IFERROR(VLOOKUP(N324,プログラム!B:C,2,0),"")</f>
        <v>15</v>
      </c>
      <c r="E324">
        <f>IFERROR(記録__2[[#This Row],[組]],"")</f>
        <v>1</v>
      </c>
      <c r="F324">
        <f>IFERROR(記録__2[[#This Row],[水路]],"")</f>
        <v>3</v>
      </c>
      <c r="G324" t="str">
        <f>IFERROR(VLOOKUP(D324,プログラムデータ!A:N,12,0),"")</f>
        <v>11～12歳</v>
      </c>
      <c r="H324" t="str">
        <f>IFERROR(VLOOKUP(D324,プログラムデータ!A:N,13,0),"")</f>
        <v>女子</v>
      </c>
      <c r="I324">
        <f>IFERROR(VLOOKUP(D324,プログラムデータ!A:N,11,0),"")</f>
        <v>0</v>
      </c>
      <c r="J324" t="str">
        <f>IFERROR(VLOOKUP(D324,プログラムデータ!A:N,10,0),"")</f>
        <v>自由形</v>
      </c>
      <c r="K324" t="str">
        <f>IFERROR(VLOOKUP(D324,プログラムデータ!A:N,14,0),"")</f>
        <v>タイム決勝</v>
      </c>
      <c r="L324" t="str">
        <f t="shared" si="11"/>
        <v>11～12歳 女子 0 自由形 タイム決勝</v>
      </c>
      <c r="M324">
        <f>IFERROR(VLOOKUP(J324,色々!M:P,4,0),"")</f>
        <v>1</v>
      </c>
      <c r="N324">
        <f>IFERROR(記録__2[[#This Row],[競技番号]],"")</f>
        <v>15</v>
      </c>
      <c r="O324">
        <f>IFERROR(記録__2[[#This Row],[選手番号]],"")</f>
        <v>458</v>
      </c>
    </row>
    <row r="325" spans="1:15" x14ac:dyDescent="0.2">
      <c r="A325">
        <f>IFERROR(VLOOKUP(N325,プログラム!B:C,2,0),"")</f>
        <v>15</v>
      </c>
      <c r="B325" t="str">
        <f t="shared" si="10"/>
        <v/>
      </c>
      <c r="C325" t="str">
        <f>IFERROR(VLOOKUP(B325,チーム番号!E:F,2,0),"")</f>
        <v/>
      </c>
      <c r="D325">
        <f>IFERROR(VLOOKUP(N325,プログラム!B:C,2,0),"")</f>
        <v>15</v>
      </c>
      <c r="E325">
        <f>IFERROR(記録__2[[#This Row],[組]],"")</f>
        <v>1</v>
      </c>
      <c r="F325">
        <f>IFERROR(記録__2[[#This Row],[水路]],"")</f>
        <v>4</v>
      </c>
      <c r="G325" t="str">
        <f>IFERROR(VLOOKUP(D325,プログラムデータ!A:N,12,0),"")</f>
        <v>11～12歳</v>
      </c>
      <c r="H325" t="str">
        <f>IFERROR(VLOOKUP(D325,プログラムデータ!A:N,13,0),"")</f>
        <v>女子</v>
      </c>
      <c r="I325">
        <f>IFERROR(VLOOKUP(D325,プログラムデータ!A:N,11,0),"")</f>
        <v>0</v>
      </c>
      <c r="J325" t="str">
        <f>IFERROR(VLOOKUP(D325,プログラムデータ!A:N,10,0),"")</f>
        <v>自由形</v>
      </c>
      <c r="K325" t="str">
        <f>IFERROR(VLOOKUP(D325,プログラムデータ!A:N,14,0),"")</f>
        <v>タイム決勝</v>
      </c>
      <c r="L325" t="str">
        <f t="shared" si="11"/>
        <v>11～12歳 女子 0 自由形 タイム決勝</v>
      </c>
      <c r="M325">
        <f>IFERROR(VLOOKUP(J325,色々!M:P,4,0),"")</f>
        <v>1</v>
      </c>
      <c r="N325">
        <f>IFERROR(記録__2[[#This Row],[競技番号]],"")</f>
        <v>15</v>
      </c>
      <c r="O325">
        <f>IFERROR(記録__2[[#This Row],[選手番号]],"")</f>
        <v>298</v>
      </c>
    </row>
    <row r="326" spans="1:15" x14ac:dyDescent="0.2">
      <c r="A326">
        <f>IFERROR(VLOOKUP(N326,プログラム!B:C,2,0),"")</f>
        <v>15</v>
      </c>
      <c r="B326" t="str">
        <f t="shared" si="10"/>
        <v/>
      </c>
      <c r="C326" t="str">
        <f>IFERROR(VLOOKUP(B326,チーム番号!E:F,2,0),"")</f>
        <v/>
      </c>
      <c r="D326">
        <f>IFERROR(VLOOKUP(N326,プログラム!B:C,2,0),"")</f>
        <v>15</v>
      </c>
      <c r="E326">
        <f>IFERROR(記録__2[[#This Row],[組]],"")</f>
        <v>1</v>
      </c>
      <c r="F326">
        <f>IFERROR(記録__2[[#This Row],[水路]],"")</f>
        <v>5</v>
      </c>
      <c r="G326" t="str">
        <f>IFERROR(VLOOKUP(D326,プログラムデータ!A:N,12,0),"")</f>
        <v>11～12歳</v>
      </c>
      <c r="H326" t="str">
        <f>IFERROR(VLOOKUP(D326,プログラムデータ!A:N,13,0),"")</f>
        <v>女子</v>
      </c>
      <c r="I326">
        <f>IFERROR(VLOOKUP(D326,プログラムデータ!A:N,11,0),"")</f>
        <v>0</v>
      </c>
      <c r="J326" t="str">
        <f>IFERROR(VLOOKUP(D326,プログラムデータ!A:N,10,0),"")</f>
        <v>自由形</v>
      </c>
      <c r="K326" t="str">
        <f>IFERROR(VLOOKUP(D326,プログラムデータ!A:N,14,0),"")</f>
        <v>タイム決勝</v>
      </c>
      <c r="L326" t="str">
        <f t="shared" si="11"/>
        <v>11～12歳 女子 0 自由形 タイム決勝</v>
      </c>
      <c r="M326">
        <f>IFERROR(VLOOKUP(J326,色々!M:P,4,0),"")</f>
        <v>1</v>
      </c>
      <c r="N326">
        <f>IFERROR(記録__2[[#This Row],[競技番号]],"")</f>
        <v>15</v>
      </c>
      <c r="O326">
        <f>IFERROR(記録__2[[#This Row],[選手番号]],"")</f>
        <v>239</v>
      </c>
    </row>
    <row r="327" spans="1:15" x14ac:dyDescent="0.2">
      <c r="A327">
        <f>IFERROR(VLOOKUP(N327,プログラム!B:C,2,0),"")</f>
        <v>15</v>
      </c>
      <c r="B327" t="str">
        <f t="shared" si="10"/>
        <v/>
      </c>
      <c r="C327" t="str">
        <f>IFERROR(VLOOKUP(B327,チーム番号!E:F,2,0),"")</f>
        <v/>
      </c>
      <c r="D327">
        <f>IFERROR(VLOOKUP(N327,プログラム!B:C,2,0),"")</f>
        <v>15</v>
      </c>
      <c r="E327">
        <f>IFERROR(記録__2[[#This Row],[組]],"")</f>
        <v>1</v>
      </c>
      <c r="F327">
        <f>IFERROR(記録__2[[#This Row],[水路]],"")</f>
        <v>6</v>
      </c>
      <c r="G327" t="str">
        <f>IFERROR(VLOOKUP(D327,プログラムデータ!A:N,12,0),"")</f>
        <v>11～12歳</v>
      </c>
      <c r="H327" t="str">
        <f>IFERROR(VLOOKUP(D327,プログラムデータ!A:N,13,0),"")</f>
        <v>女子</v>
      </c>
      <c r="I327">
        <f>IFERROR(VLOOKUP(D327,プログラムデータ!A:N,11,0),"")</f>
        <v>0</v>
      </c>
      <c r="J327" t="str">
        <f>IFERROR(VLOOKUP(D327,プログラムデータ!A:N,10,0),"")</f>
        <v>自由形</v>
      </c>
      <c r="K327" t="str">
        <f>IFERROR(VLOOKUP(D327,プログラムデータ!A:N,14,0),"")</f>
        <v>タイム決勝</v>
      </c>
      <c r="L327" t="str">
        <f t="shared" si="11"/>
        <v>11～12歳 女子 0 自由形 タイム決勝</v>
      </c>
      <c r="M327">
        <f>IFERROR(VLOOKUP(J327,色々!M:P,4,0),"")</f>
        <v>1</v>
      </c>
      <c r="N327">
        <f>IFERROR(記録__2[[#This Row],[競技番号]],"")</f>
        <v>15</v>
      </c>
      <c r="O327">
        <f>IFERROR(記録__2[[#This Row],[選手番号]],"")</f>
        <v>578</v>
      </c>
    </row>
    <row r="328" spans="1:15" x14ac:dyDescent="0.2">
      <c r="A328">
        <f>IFERROR(VLOOKUP(N328,プログラム!B:C,2,0),"")</f>
        <v>15</v>
      </c>
      <c r="B328" t="str">
        <f t="shared" si="10"/>
        <v/>
      </c>
      <c r="C328" t="str">
        <f>IFERROR(VLOOKUP(B328,チーム番号!E:F,2,0),"")</f>
        <v/>
      </c>
      <c r="D328">
        <f>IFERROR(VLOOKUP(N328,プログラム!B:C,2,0),"")</f>
        <v>15</v>
      </c>
      <c r="E328">
        <f>IFERROR(記録__2[[#This Row],[組]],"")</f>
        <v>1</v>
      </c>
      <c r="F328">
        <f>IFERROR(記録__2[[#This Row],[水路]],"")</f>
        <v>7</v>
      </c>
      <c r="G328" t="str">
        <f>IFERROR(VLOOKUP(D328,プログラムデータ!A:N,12,0),"")</f>
        <v>11～12歳</v>
      </c>
      <c r="H328" t="str">
        <f>IFERROR(VLOOKUP(D328,プログラムデータ!A:N,13,0),"")</f>
        <v>女子</v>
      </c>
      <c r="I328">
        <f>IFERROR(VLOOKUP(D328,プログラムデータ!A:N,11,0),"")</f>
        <v>0</v>
      </c>
      <c r="J328" t="str">
        <f>IFERROR(VLOOKUP(D328,プログラムデータ!A:N,10,0),"")</f>
        <v>自由形</v>
      </c>
      <c r="K328" t="str">
        <f>IFERROR(VLOOKUP(D328,プログラムデータ!A:N,14,0),"")</f>
        <v>タイム決勝</v>
      </c>
      <c r="L328" t="str">
        <f t="shared" si="11"/>
        <v>11～12歳 女子 0 自由形 タイム決勝</v>
      </c>
      <c r="M328">
        <f>IFERROR(VLOOKUP(J328,色々!M:P,4,0),"")</f>
        <v>1</v>
      </c>
      <c r="N328">
        <f>IFERROR(記録__2[[#This Row],[競技番号]],"")</f>
        <v>15</v>
      </c>
      <c r="O328">
        <f>IFERROR(記録__2[[#This Row],[選手番号]],"")</f>
        <v>331</v>
      </c>
    </row>
    <row r="329" spans="1:15" x14ac:dyDescent="0.2">
      <c r="A329">
        <f>IFERROR(VLOOKUP(N329,プログラム!B:C,2,0),"")</f>
        <v>15</v>
      </c>
      <c r="B329" t="str">
        <f t="shared" si="10"/>
        <v/>
      </c>
      <c r="C329" t="str">
        <f>IFERROR(VLOOKUP(B329,チーム番号!E:F,2,0),"")</f>
        <v/>
      </c>
      <c r="D329">
        <f>IFERROR(VLOOKUP(N329,プログラム!B:C,2,0),"")</f>
        <v>15</v>
      </c>
      <c r="E329">
        <f>IFERROR(記録__2[[#This Row],[組]],"")</f>
        <v>1</v>
      </c>
      <c r="F329">
        <f>IFERROR(記録__2[[#This Row],[水路]],"")</f>
        <v>8</v>
      </c>
      <c r="G329" t="str">
        <f>IFERROR(VLOOKUP(D329,プログラムデータ!A:N,12,0),"")</f>
        <v>11～12歳</v>
      </c>
      <c r="H329" t="str">
        <f>IFERROR(VLOOKUP(D329,プログラムデータ!A:N,13,0),"")</f>
        <v>女子</v>
      </c>
      <c r="I329">
        <f>IFERROR(VLOOKUP(D329,プログラムデータ!A:N,11,0),"")</f>
        <v>0</v>
      </c>
      <c r="J329" t="str">
        <f>IFERROR(VLOOKUP(D329,プログラムデータ!A:N,10,0),"")</f>
        <v>自由形</v>
      </c>
      <c r="K329" t="str">
        <f>IFERROR(VLOOKUP(D329,プログラムデータ!A:N,14,0),"")</f>
        <v>タイム決勝</v>
      </c>
      <c r="L329" t="str">
        <f t="shared" si="11"/>
        <v>11～12歳 女子 0 自由形 タイム決勝</v>
      </c>
      <c r="M329">
        <f>IFERROR(VLOOKUP(J329,色々!M:P,4,0),"")</f>
        <v>1</v>
      </c>
      <c r="N329">
        <f>IFERROR(記録__2[[#This Row],[競技番号]],"")</f>
        <v>15</v>
      </c>
      <c r="O329">
        <f>IFERROR(記録__2[[#This Row],[選手番号]],"")</f>
        <v>114</v>
      </c>
    </row>
    <row r="330" spans="1:15" x14ac:dyDescent="0.2">
      <c r="A330">
        <f>IFERROR(VLOOKUP(N330,プログラム!B:C,2,0),"")</f>
        <v>15</v>
      </c>
      <c r="B330" t="str">
        <f t="shared" si="10"/>
        <v/>
      </c>
      <c r="C330" t="str">
        <f>IFERROR(VLOOKUP(B330,チーム番号!E:F,2,0),"")</f>
        <v/>
      </c>
      <c r="D330">
        <f>IFERROR(VLOOKUP(N330,プログラム!B:C,2,0),"")</f>
        <v>15</v>
      </c>
      <c r="E330">
        <f>IFERROR(記録__2[[#This Row],[組]],"")</f>
        <v>2</v>
      </c>
      <c r="F330">
        <f>IFERROR(記録__2[[#This Row],[水路]],"")</f>
        <v>1</v>
      </c>
      <c r="G330" t="str">
        <f>IFERROR(VLOOKUP(D330,プログラムデータ!A:N,12,0),"")</f>
        <v>11～12歳</v>
      </c>
      <c r="H330" t="str">
        <f>IFERROR(VLOOKUP(D330,プログラムデータ!A:N,13,0),"")</f>
        <v>女子</v>
      </c>
      <c r="I330">
        <f>IFERROR(VLOOKUP(D330,プログラムデータ!A:N,11,0),"")</f>
        <v>0</v>
      </c>
      <c r="J330" t="str">
        <f>IFERROR(VLOOKUP(D330,プログラムデータ!A:N,10,0),"")</f>
        <v>自由形</v>
      </c>
      <c r="K330" t="str">
        <f>IFERROR(VLOOKUP(D330,プログラムデータ!A:N,14,0),"")</f>
        <v>タイム決勝</v>
      </c>
      <c r="L330" t="str">
        <f t="shared" si="11"/>
        <v>11～12歳 女子 0 自由形 タイム決勝</v>
      </c>
      <c r="M330">
        <f>IFERROR(VLOOKUP(J330,色々!M:P,4,0),"")</f>
        <v>1</v>
      </c>
      <c r="N330">
        <f>IFERROR(記録__2[[#This Row],[競技番号]],"")</f>
        <v>15</v>
      </c>
      <c r="O330">
        <f>IFERROR(記録__2[[#This Row],[選手番号]],"")</f>
        <v>609</v>
      </c>
    </row>
    <row r="331" spans="1:15" x14ac:dyDescent="0.2">
      <c r="A331">
        <f>IFERROR(VLOOKUP(N331,プログラム!B:C,2,0),"")</f>
        <v>15</v>
      </c>
      <c r="B331" t="str">
        <f t="shared" si="10"/>
        <v/>
      </c>
      <c r="C331" t="str">
        <f>IFERROR(VLOOKUP(B331,チーム番号!E:F,2,0),"")</f>
        <v/>
      </c>
      <c r="D331">
        <f>IFERROR(VLOOKUP(N331,プログラム!B:C,2,0),"")</f>
        <v>15</v>
      </c>
      <c r="E331">
        <f>IFERROR(記録__2[[#This Row],[組]],"")</f>
        <v>2</v>
      </c>
      <c r="F331">
        <f>IFERROR(記録__2[[#This Row],[水路]],"")</f>
        <v>2</v>
      </c>
      <c r="G331" t="str">
        <f>IFERROR(VLOOKUP(D331,プログラムデータ!A:N,12,0),"")</f>
        <v>11～12歳</v>
      </c>
      <c r="H331" t="str">
        <f>IFERROR(VLOOKUP(D331,プログラムデータ!A:N,13,0),"")</f>
        <v>女子</v>
      </c>
      <c r="I331">
        <f>IFERROR(VLOOKUP(D331,プログラムデータ!A:N,11,0),"")</f>
        <v>0</v>
      </c>
      <c r="J331" t="str">
        <f>IFERROR(VLOOKUP(D331,プログラムデータ!A:N,10,0),"")</f>
        <v>自由形</v>
      </c>
      <c r="K331" t="str">
        <f>IFERROR(VLOOKUP(D331,プログラムデータ!A:N,14,0),"")</f>
        <v>タイム決勝</v>
      </c>
      <c r="L331" t="str">
        <f t="shared" si="11"/>
        <v>11～12歳 女子 0 自由形 タイム決勝</v>
      </c>
      <c r="M331">
        <f>IFERROR(VLOOKUP(J331,色々!M:P,4,0),"")</f>
        <v>1</v>
      </c>
      <c r="N331">
        <f>IFERROR(記録__2[[#This Row],[競技番号]],"")</f>
        <v>15</v>
      </c>
      <c r="O331">
        <f>IFERROR(記録__2[[#This Row],[選手番号]],"")</f>
        <v>329</v>
      </c>
    </row>
    <row r="332" spans="1:15" x14ac:dyDescent="0.2">
      <c r="A332">
        <f>IFERROR(VLOOKUP(N332,プログラム!B:C,2,0),"")</f>
        <v>15</v>
      </c>
      <c r="B332" t="str">
        <f t="shared" si="10"/>
        <v/>
      </c>
      <c r="C332" t="str">
        <f>IFERROR(VLOOKUP(B332,チーム番号!E:F,2,0),"")</f>
        <v/>
      </c>
      <c r="D332">
        <f>IFERROR(VLOOKUP(N332,プログラム!B:C,2,0),"")</f>
        <v>15</v>
      </c>
      <c r="E332">
        <f>IFERROR(記録__2[[#This Row],[組]],"")</f>
        <v>2</v>
      </c>
      <c r="F332">
        <f>IFERROR(記録__2[[#This Row],[水路]],"")</f>
        <v>3</v>
      </c>
      <c r="G332" t="str">
        <f>IFERROR(VLOOKUP(D332,プログラムデータ!A:N,12,0),"")</f>
        <v>11～12歳</v>
      </c>
      <c r="H332" t="str">
        <f>IFERROR(VLOOKUP(D332,プログラムデータ!A:N,13,0),"")</f>
        <v>女子</v>
      </c>
      <c r="I332">
        <f>IFERROR(VLOOKUP(D332,プログラムデータ!A:N,11,0),"")</f>
        <v>0</v>
      </c>
      <c r="J332" t="str">
        <f>IFERROR(VLOOKUP(D332,プログラムデータ!A:N,10,0),"")</f>
        <v>自由形</v>
      </c>
      <c r="K332" t="str">
        <f>IFERROR(VLOOKUP(D332,プログラムデータ!A:N,14,0),"")</f>
        <v>タイム決勝</v>
      </c>
      <c r="L332" t="str">
        <f t="shared" si="11"/>
        <v>11～12歳 女子 0 自由形 タイム決勝</v>
      </c>
      <c r="M332">
        <f>IFERROR(VLOOKUP(J332,色々!M:P,4,0),"")</f>
        <v>1</v>
      </c>
      <c r="N332">
        <f>IFERROR(記録__2[[#This Row],[競技番号]],"")</f>
        <v>15</v>
      </c>
      <c r="O332">
        <f>IFERROR(記録__2[[#This Row],[選手番号]],"")</f>
        <v>446</v>
      </c>
    </row>
    <row r="333" spans="1:15" x14ac:dyDescent="0.2">
      <c r="A333">
        <f>IFERROR(VLOOKUP(N333,プログラム!B:C,2,0),"")</f>
        <v>15</v>
      </c>
      <c r="B333" t="str">
        <f t="shared" si="10"/>
        <v/>
      </c>
      <c r="C333" t="str">
        <f>IFERROR(VLOOKUP(B333,チーム番号!E:F,2,0),"")</f>
        <v/>
      </c>
      <c r="D333">
        <f>IFERROR(VLOOKUP(N333,プログラム!B:C,2,0),"")</f>
        <v>15</v>
      </c>
      <c r="E333">
        <f>IFERROR(記録__2[[#This Row],[組]],"")</f>
        <v>2</v>
      </c>
      <c r="F333">
        <f>IFERROR(記録__2[[#This Row],[水路]],"")</f>
        <v>4</v>
      </c>
      <c r="G333" t="str">
        <f>IFERROR(VLOOKUP(D333,プログラムデータ!A:N,12,0),"")</f>
        <v>11～12歳</v>
      </c>
      <c r="H333" t="str">
        <f>IFERROR(VLOOKUP(D333,プログラムデータ!A:N,13,0),"")</f>
        <v>女子</v>
      </c>
      <c r="I333">
        <f>IFERROR(VLOOKUP(D333,プログラムデータ!A:N,11,0),"")</f>
        <v>0</v>
      </c>
      <c r="J333" t="str">
        <f>IFERROR(VLOOKUP(D333,プログラムデータ!A:N,10,0),"")</f>
        <v>自由形</v>
      </c>
      <c r="K333" t="str">
        <f>IFERROR(VLOOKUP(D333,プログラムデータ!A:N,14,0),"")</f>
        <v>タイム決勝</v>
      </c>
      <c r="L333" t="str">
        <f t="shared" si="11"/>
        <v>11～12歳 女子 0 自由形 タイム決勝</v>
      </c>
      <c r="M333">
        <f>IFERROR(VLOOKUP(J333,色々!M:P,4,0),"")</f>
        <v>1</v>
      </c>
      <c r="N333">
        <f>IFERROR(記録__2[[#This Row],[競技番号]],"")</f>
        <v>15</v>
      </c>
      <c r="O333">
        <f>IFERROR(記録__2[[#This Row],[選手番号]],"")</f>
        <v>269</v>
      </c>
    </row>
    <row r="334" spans="1:15" x14ac:dyDescent="0.2">
      <c r="A334">
        <f>IFERROR(VLOOKUP(N334,プログラム!B:C,2,0),"")</f>
        <v>15</v>
      </c>
      <c r="B334" t="str">
        <f t="shared" si="10"/>
        <v/>
      </c>
      <c r="C334" t="str">
        <f>IFERROR(VLOOKUP(B334,チーム番号!E:F,2,0),"")</f>
        <v/>
      </c>
      <c r="D334">
        <f>IFERROR(VLOOKUP(N334,プログラム!B:C,2,0),"")</f>
        <v>15</v>
      </c>
      <c r="E334">
        <f>IFERROR(記録__2[[#This Row],[組]],"")</f>
        <v>2</v>
      </c>
      <c r="F334">
        <f>IFERROR(記録__2[[#This Row],[水路]],"")</f>
        <v>5</v>
      </c>
      <c r="G334" t="str">
        <f>IFERROR(VLOOKUP(D334,プログラムデータ!A:N,12,0),"")</f>
        <v>11～12歳</v>
      </c>
      <c r="H334" t="str">
        <f>IFERROR(VLOOKUP(D334,プログラムデータ!A:N,13,0),"")</f>
        <v>女子</v>
      </c>
      <c r="I334">
        <f>IFERROR(VLOOKUP(D334,プログラムデータ!A:N,11,0),"")</f>
        <v>0</v>
      </c>
      <c r="J334" t="str">
        <f>IFERROR(VLOOKUP(D334,プログラムデータ!A:N,10,0),"")</f>
        <v>自由形</v>
      </c>
      <c r="K334" t="str">
        <f>IFERROR(VLOOKUP(D334,プログラムデータ!A:N,14,0),"")</f>
        <v>タイム決勝</v>
      </c>
      <c r="L334" t="str">
        <f t="shared" si="11"/>
        <v>11～12歳 女子 0 自由形 タイム決勝</v>
      </c>
      <c r="M334">
        <f>IFERROR(VLOOKUP(J334,色々!M:P,4,0),"")</f>
        <v>1</v>
      </c>
      <c r="N334">
        <f>IFERROR(記録__2[[#This Row],[競技番号]],"")</f>
        <v>15</v>
      </c>
      <c r="O334">
        <f>IFERROR(記録__2[[#This Row],[選手番号]],"")</f>
        <v>447</v>
      </c>
    </row>
    <row r="335" spans="1:15" x14ac:dyDescent="0.2">
      <c r="A335">
        <f>IFERROR(VLOOKUP(N335,プログラム!B:C,2,0),"")</f>
        <v>15</v>
      </c>
      <c r="B335" t="str">
        <f t="shared" si="10"/>
        <v/>
      </c>
      <c r="C335" t="str">
        <f>IFERROR(VLOOKUP(B335,チーム番号!E:F,2,0),"")</f>
        <v/>
      </c>
      <c r="D335">
        <f>IFERROR(VLOOKUP(N335,プログラム!B:C,2,0),"")</f>
        <v>15</v>
      </c>
      <c r="E335">
        <f>IFERROR(記録__2[[#This Row],[組]],"")</f>
        <v>2</v>
      </c>
      <c r="F335">
        <f>IFERROR(記録__2[[#This Row],[水路]],"")</f>
        <v>6</v>
      </c>
      <c r="G335" t="str">
        <f>IFERROR(VLOOKUP(D335,プログラムデータ!A:N,12,0),"")</f>
        <v>11～12歳</v>
      </c>
      <c r="H335" t="str">
        <f>IFERROR(VLOOKUP(D335,プログラムデータ!A:N,13,0),"")</f>
        <v>女子</v>
      </c>
      <c r="I335">
        <f>IFERROR(VLOOKUP(D335,プログラムデータ!A:N,11,0),"")</f>
        <v>0</v>
      </c>
      <c r="J335" t="str">
        <f>IFERROR(VLOOKUP(D335,プログラムデータ!A:N,10,0),"")</f>
        <v>自由形</v>
      </c>
      <c r="K335" t="str">
        <f>IFERROR(VLOOKUP(D335,プログラムデータ!A:N,14,0),"")</f>
        <v>タイム決勝</v>
      </c>
      <c r="L335" t="str">
        <f t="shared" si="11"/>
        <v>11～12歳 女子 0 自由形 タイム決勝</v>
      </c>
      <c r="M335">
        <f>IFERROR(VLOOKUP(J335,色々!M:P,4,0),"")</f>
        <v>1</v>
      </c>
      <c r="N335">
        <f>IFERROR(記録__2[[#This Row],[競技番号]],"")</f>
        <v>15</v>
      </c>
      <c r="O335">
        <f>IFERROR(記録__2[[#This Row],[選手番号]],"")</f>
        <v>480</v>
      </c>
    </row>
    <row r="336" spans="1:15" x14ac:dyDescent="0.2">
      <c r="A336">
        <f>IFERROR(VLOOKUP(N336,プログラム!B:C,2,0),"")</f>
        <v>15</v>
      </c>
      <c r="B336" t="str">
        <f t="shared" si="10"/>
        <v/>
      </c>
      <c r="C336" t="str">
        <f>IFERROR(VLOOKUP(B336,チーム番号!E:F,2,0),"")</f>
        <v/>
      </c>
      <c r="D336">
        <f>IFERROR(VLOOKUP(N336,プログラム!B:C,2,0),"")</f>
        <v>15</v>
      </c>
      <c r="E336">
        <f>IFERROR(記録__2[[#This Row],[組]],"")</f>
        <v>2</v>
      </c>
      <c r="F336">
        <f>IFERROR(記録__2[[#This Row],[水路]],"")</f>
        <v>7</v>
      </c>
      <c r="G336" t="str">
        <f>IFERROR(VLOOKUP(D336,プログラムデータ!A:N,12,0),"")</f>
        <v>11～12歳</v>
      </c>
      <c r="H336" t="str">
        <f>IFERROR(VLOOKUP(D336,プログラムデータ!A:N,13,0),"")</f>
        <v>女子</v>
      </c>
      <c r="I336">
        <f>IFERROR(VLOOKUP(D336,プログラムデータ!A:N,11,0),"")</f>
        <v>0</v>
      </c>
      <c r="J336" t="str">
        <f>IFERROR(VLOOKUP(D336,プログラムデータ!A:N,10,0),"")</f>
        <v>自由形</v>
      </c>
      <c r="K336" t="str">
        <f>IFERROR(VLOOKUP(D336,プログラムデータ!A:N,14,0),"")</f>
        <v>タイム決勝</v>
      </c>
      <c r="L336" t="str">
        <f t="shared" si="11"/>
        <v>11～12歳 女子 0 自由形 タイム決勝</v>
      </c>
      <c r="M336">
        <f>IFERROR(VLOOKUP(J336,色々!M:P,4,0),"")</f>
        <v>1</v>
      </c>
      <c r="N336">
        <f>IFERROR(記録__2[[#This Row],[競技番号]],"")</f>
        <v>15</v>
      </c>
      <c r="O336">
        <f>IFERROR(記録__2[[#This Row],[選手番号]],"")</f>
        <v>445</v>
      </c>
    </row>
    <row r="337" spans="1:15" x14ac:dyDescent="0.2">
      <c r="A337">
        <f>IFERROR(VLOOKUP(N337,プログラム!B:C,2,0),"")</f>
        <v>15</v>
      </c>
      <c r="B337" t="str">
        <f t="shared" si="10"/>
        <v/>
      </c>
      <c r="C337" t="str">
        <f>IFERROR(VLOOKUP(B337,チーム番号!E:F,2,0),"")</f>
        <v/>
      </c>
      <c r="D337">
        <f>IFERROR(VLOOKUP(N337,プログラム!B:C,2,0),"")</f>
        <v>15</v>
      </c>
      <c r="E337">
        <f>IFERROR(記録__2[[#This Row],[組]],"")</f>
        <v>2</v>
      </c>
      <c r="F337">
        <f>IFERROR(記録__2[[#This Row],[水路]],"")</f>
        <v>8</v>
      </c>
      <c r="G337" t="str">
        <f>IFERROR(VLOOKUP(D337,プログラムデータ!A:N,12,0),"")</f>
        <v>11～12歳</v>
      </c>
      <c r="H337" t="str">
        <f>IFERROR(VLOOKUP(D337,プログラムデータ!A:N,13,0),"")</f>
        <v>女子</v>
      </c>
      <c r="I337">
        <f>IFERROR(VLOOKUP(D337,プログラムデータ!A:N,11,0),"")</f>
        <v>0</v>
      </c>
      <c r="J337" t="str">
        <f>IFERROR(VLOOKUP(D337,プログラムデータ!A:N,10,0),"")</f>
        <v>自由形</v>
      </c>
      <c r="K337" t="str">
        <f>IFERROR(VLOOKUP(D337,プログラムデータ!A:N,14,0),"")</f>
        <v>タイム決勝</v>
      </c>
      <c r="L337" t="str">
        <f t="shared" si="11"/>
        <v>11～12歳 女子 0 自由形 タイム決勝</v>
      </c>
      <c r="M337">
        <f>IFERROR(VLOOKUP(J337,色々!M:P,4,0),"")</f>
        <v>1</v>
      </c>
      <c r="N337">
        <f>IFERROR(記録__2[[#This Row],[競技番号]],"")</f>
        <v>15</v>
      </c>
      <c r="O337">
        <f>IFERROR(記録__2[[#This Row],[選手番号]],"")</f>
        <v>576</v>
      </c>
    </row>
    <row r="338" spans="1:15" x14ac:dyDescent="0.2">
      <c r="A338">
        <f>IFERROR(VLOOKUP(N338,プログラム!B:C,2,0),"")</f>
        <v>15</v>
      </c>
      <c r="B338" t="str">
        <f t="shared" si="10"/>
        <v/>
      </c>
      <c r="C338" t="str">
        <f>IFERROR(VLOOKUP(B338,チーム番号!E:F,2,0),"")</f>
        <v/>
      </c>
      <c r="D338">
        <f>IFERROR(VLOOKUP(N338,プログラム!B:C,2,0),"")</f>
        <v>15</v>
      </c>
      <c r="E338">
        <f>IFERROR(記録__2[[#This Row],[組]],"")</f>
        <v>3</v>
      </c>
      <c r="F338">
        <f>IFERROR(記録__2[[#This Row],[水路]],"")</f>
        <v>1</v>
      </c>
      <c r="G338" t="str">
        <f>IFERROR(VLOOKUP(D338,プログラムデータ!A:N,12,0),"")</f>
        <v>11～12歳</v>
      </c>
      <c r="H338" t="str">
        <f>IFERROR(VLOOKUP(D338,プログラムデータ!A:N,13,0),"")</f>
        <v>女子</v>
      </c>
      <c r="I338">
        <f>IFERROR(VLOOKUP(D338,プログラムデータ!A:N,11,0),"")</f>
        <v>0</v>
      </c>
      <c r="J338" t="str">
        <f>IFERROR(VLOOKUP(D338,プログラムデータ!A:N,10,0),"")</f>
        <v>自由形</v>
      </c>
      <c r="K338" t="str">
        <f>IFERROR(VLOOKUP(D338,プログラムデータ!A:N,14,0),"")</f>
        <v>タイム決勝</v>
      </c>
      <c r="L338" t="str">
        <f t="shared" si="11"/>
        <v>11～12歳 女子 0 自由形 タイム決勝</v>
      </c>
      <c r="M338">
        <f>IFERROR(VLOOKUP(J338,色々!M:P,4,0),"")</f>
        <v>1</v>
      </c>
      <c r="N338">
        <f>IFERROR(記録__2[[#This Row],[競技番号]],"")</f>
        <v>15</v>
      </c>
      <c r="O338">
        <f>IFERROR(記録__2[[#This Row],[選手番号]],"")</f>
        <v>449</v>
      </c>
    </row>
    <row r="339" spans="1:15" x14ac:dyDescent="0.2">
      <c r="A339">
        <f>IFERROR(VLOOKUP(N339,プログラム!B:C,2,0),"")</f>
        <v>15</v>
      </c>
      <c r="B339" t="str">
        <f t="shared" si="10"/>
        <v/>
      </c>
      <c r="C339" t="str">
        <f>IFERROR(VLOOKUP(B339,チーム番号!E:F,2,0),"")</f>
        <v/>
      </c>
      <c r="D339">
        <f>IFERROR(VLOOKUP(N339,プログラム!B:C,2,0),"")</f>
        <v>15</v>
      </c>
      <c r="E339">
        <f>IFERROR(記録__2[[#This Row],[組]],"")</f>
        <v>3</v>
      </c>
      <c r="F339">
        <f>IFERROR(記録__2[[#This Row],[水路]],"")</f>
        <v>2</v>
      </c>
      <c r="G339" t="str">
        <f>IFERROR(VLOOKUP(D339,プログラムデータ!A:N,12,0),"")</f>
        <v>11～12歳</v>
      </c>
      <c r="H339" t="str">
        <f>IFERROR(VLOOKUP(D339,プログラムデータ!A:N,13,0),"")</f>
        <v>女子</v>
      </c>
      <c r="I339">
        <f>IFERROR(VLOOKUP(D339,プログラムデータ!A:N,11,0),"")</f>
        <v>0</v>
      </c>
      <c r="J339" t="str">
        <f>IFERROR(VLOOKUP(D339,プログラムデータ!A:N,10,0),"")</f>
        <v>自由形</v>
      </c>
      <c r="K339" t="str">
        <f>IFERROR(VLOOKUP(D339,プログラムデータ!A:N,14,0),"")</f>
        <v>タイム決勝</v>
      </c>
      <c r="L339" t="str">
        <f t="shared" si="11"/>
        <v>11～12歳 女子 0 自由形 タイム決勝</v>
      </c>
      <c r="M339">
        <f>IFERROR(VLOOKUP(J339,色々!M:P,4,0),"")</f>
        <v>1</v>
      </c>
      <c r="N339">
        <f>IFERROR(記録__2[[#This Row],[競技番号]],"")</f>
        <v>15</v>
      </c>
      <c r="O339">
        <f>IFERROR(記録__2[[#This Row],[選手番号]],"")</f>
        <v>153</v>
      </c>
    </row>
    <row r="340" spans="1:15" x14ac:dyDescent="0.2">
      <c r="A340">
        <f>IFERROR(VLOOKUP(N340,プログラム!B:C,2,0),"")</f>
        <v>15</v>
      </c>
      <c r="B340" t="str">
        <f t="shared" si="10"/>
        <v/>
      </c>
      <c r="C340" t="str">
        <f>IFERROR(VLOOKUP(B340,チーム番号!E:F,2,0),"")</f>
        <v/>
      </c>
      <c r="D340">
        <f>IFERROR(VLOOKUP(N340,プログラム!B:C,2,0),"")</f>
        <v>15</v>
      </c>
      <c r="E340">
        <f>IFERROR(記録__2[[#This Row],[組]],"")</f>
        <v>3</v>
      </c>
      <c r="F340">
        <f>IFERROR(記録__2[[#This Row],[水路]],"")</f>
        <v>3</v>
      </c>
      <c r="G340" t="str">
        <f>IFERROR(VLOOKUP(D340,プログラムデータ!A:N,12,0),"")</f>
        <v>11～12歳</v>
      </c>
      <c r="H340" t="str">
        <f>IFERROR(VLOOKUP(D340,プログラムデータ!A:N,13,0),"")</f>
        <v>女子</v>
      </c>
      <c r="I340">
        <f>IFERROR(VLOOKUP(D340,プログラムデータ!A:N,11,0),"")</f>
        <v>0</v>
      </c>
      <c r="J340" t="str">
        <f>IFERROR(VLOOKUP(D340,プログラムデータ!A:N,10,0),"")</f>
        <v>自由形</v>
      </c>
      <c r="K340" t="str">
        <f>IFERROR(VLOOKUP(D340,プログラムデータ!A:N,14,0),"")</f>
        <v>タイム決勝</v>
      </c>
      <c r="L340" t="str">
        <f t="shared" si="11"/>
        <v>11～12歳 女子 0 自由形 タイム決勝</v>
      </c>
      <c r="M340">
        <f>IFERROR(VLOOKUP(J340,色々!M:P,4,0),"")</f>
        <v>1</v>
      </c>
      <c r="N340">
        <f>IFERROR(記録__2[[#This Row],[競技番号]],"")</f>
        <v>15</v>
      </c>
      <c r="O340">
        <f>IFERROR(記録__2[[#This Row],[選手番号]],"")</f>
        <v>30</v>
      </c>
    </row>
    <row r="341" spans="1:15" x14ac:dyDescent="0.2">
      <c r="A341">
        <f>IFERROR(VLOOKUP(N341,プログラム!B:C,2,0),"")</f>
        <v>15</v>
      </c>
      <c r="B341" t="str">
        <f t="shared" si="10"/>
        <v/>
      </c>
      <c r="C341" t="str">
        <f>IFERROR(VLOOKUP(B341,チーム番号!E:F,2,0),"")</f>
        <v/>
      </c>
      <c r="D341">
        <f>IFERROR(VLOOKUP(N341,プログラム!B:C,2,0),"")</f>
        <v>15</v>
      </c>
      <c r="E341">
        <f>IFERROR(記録__2[[#This Row],[組]],"")</f>
        <v>3</v>
      </c>
      <c r="F341">
        <f>IFERROR(記録__2[[#This Row],[水路]],"")</f>
        <v>4</v>
      </c>
      <c r="G341" t="str">
        <f>IFERROR(VLOOKUP(D341,プログラムデータ!A:N,12,0),"")</f>
        <v>11～12歳</v>
      </c>
      <c r="H341" t="str">
        <f>IFERROR(VLOOKUP(D341,プログラムデータ!A:N,13,0),"")</f>
        <v>女子</v>
      </c>
      <c r="I341">
        <f>IFERROR(VLOOKUP(D341,プログラムデータ!A:N,11,0),"")</f>
        <v>0</v>
      </c>
      <c r="J341" t="str">
        <f>IFERROR(VLOOKUP(D341,プログラムデータ!A:N,10,0),"")</f>
        <v>自由形</v>
      </c>
      <c r="K341" t="str">
        <f>IFERROR(VLOOKUP(D341,プログラムデータ!A:N,14,0),"")</f>
        <v>タイム決勝</v>
      </c>
      <c r="L341" t="str">
        <f t="shared" si="11"/>
        <v>11～12歳 女子 0 自由形 タイム決勝</v>
      </c>
      <c r="M341">
        <f>IFERROR(VLOOKUP(J341,色々!M:P,4,0),"")</f>
        <v>1</v>
      </c>
      <c r="N341">
        <f>IFERROR(記録__2[[#This Row],[競技番号]],"")</f>
        <v>15</v>
      </c>
      <c r="O341">
        <f>IFERROR(記録__2[[#This Row],[選手番号]],"")</f>
        <v>459</v>
      </c>
    </row>
    <row r="342" spans="1:15" x14ac:dyDescent="0.2">
      <c r="A342">
        <f>IFERROR(VLOOKUP(N342,プログラム!B:C,2,0),"")</f>
        <v>15</v>
      </c>
      <c r="B342" t="str">
        <f t="shared" si="10"/>
        <v/>
      </c>
      <c r="C342" t="str">
        <f>IFERROR(VLOOKUP(B342,チーム番号!E:F,2,0),"")</f>
        <v/>
      </c>
      <c r="D342">
        <f>IFERROR(VLOOKUP(N342,プログラム!B:C,2,0),"")</f>
        <v>15</v>
      </c>
      <c r="E342">
        <f>IFERROR(記録__2[[#This Row],[組]],"")</f>
        <v>3</v>
      </c>
      <c r="F342">
        <f>IFERROR(記録__2[[#This Row],[水路]],"")</f>
        <v>5</v>
      </c>
      <c r="G342" t="str">
        <f>IFERROR(VLOOKUP(D342,プログラムデータ!A:N,12,0),"")</f>
        <v>11～12歳</v>
      </c>
      <c r="H342" t="str">
        <f>IFERROR(VLOOKUP(D342,プログラムデータ!A:N,13,0),"")</f>
        <v>女子</v>
      </c>
      <c r="I342">
        <f>IFERROR(VLOOKUP(D342,プログラムデータ!A:N,11,0),"")</f>
        <v>0</v>
      </c>
      <c r="J342" t="str">
        <f>IFERROR(VLOOKUP(D342,プログラムデータ!A:N,10,0),"")</f>
        <v>自由形</v>
      </c>
      <c r="K342" t="str">
        <f>IFERROR(VLOOKUP(D342,プログラムデータ!A:N,14,0),"")</f>
        <v>タイム決勝</v>
      </c>
      <c r="L342" t="str">
        <f t="shared" si="11"/>
        <v>11～12歳 女子 0 自由形 タイム決勝</v>
      </c>
      <c r="M342">
        <f>IFERROR(VLOOKUP(J342,色々!M:P,4,0),"")</f>
        <v>1</v>
      </c>
      <c r="N342">
        <f>IFERROR(記録__2[[#This Row],[競技番号]],"")</f>
        <v>15</v>
      </c>
      <c r="O342">
        <f>IFERROR(記録__2[[#This Row],[選手番号]],"")</f>
        <v>73</v>
      </c>
    </row>
    <row r="343" spans="1:15" x14ac:dyDescent="0.2">
      <c r="A343">
        <f>IFERROR(VLOOKUP(N343,プログラム!B:C,2,0),"")</f>
        <v>15</v>
      </c>
      <c r="B343" t="str">
        <f t="shared" si="10"/>
        <v/>
      </c>
      <c r="C343" t="str">
        <f>IFERROR(VLOOKUP(B343,チーム番号!E:F,2,0),"")</f>
        <v/>
      </c>
      <c r="D343">
        <f>IFERROR(VLOOKUP(N343,プログラム!B:C,2,0),"")</f>
        <v>15</v>
      </c>
      <c r="E343">
        <f>IFERROR(記録__2[[#This Row],[組]],"")</f>
        <v>3</v>
      </c>
      <c r="F343">
        <f>IFERROR(記録__2[[#This Row],[水路]],"")</f>
        <v>6</v>
      </c>
      <c r="G343" t="str">
        <f>IFERROR(VLOOKUP(D343,プログラムデータ!A:N,12,0),"")</f>
        <v>11～12歳</v>
      </c>
      <c r="H343" t="str">
        <f>IFERROR(VLOOKUP(D343,プログラムデータ!A:N,13,0),"")</f>
        <v>女子</v>
      </c>
      <c r="I343">
        <f>IFERROR(VLOOKUP(D343,プログラムデータ!A:N,11,0),"")</f>
        <v>0</v>
      </c>
      <c r="J343" t="str">
        <f>IFERROR(VLOOKUP(D343,プログラムデータ!A:N,10,0),"")</f>
        <v>自由形</v>
      </c>
      <c r="K343" t="str">
        <f>IFERROR(VLOOKUP(D343,プログラムデータ!A:N,14,0),"")</f>
        <v>タイム決勝</v>
      </c>
      <c r="L343" t="str">
        <f t="shared" si="11"/>
        <v>11～12歳 女子 0 自由形 タイム決勝</v>
      </c>
      <c r="M343">
        <f>IFERROR(VLOOKUP(J343,色々!M:P,4,0),"")</f>
        <v>1</v>
      </c>
      <c r="N343">
        <f>IFERROR(記録__2[[#This Row],[競技番号]],"")</f>
        <v>15</v>
      </c>
      <c r="O343">
        <f>IFERROR(記録__2[[#This Row],[選手番号]],"")</f>
        <v>577</v>
      </c>
    </row>
    <row r="344" spans="1:15" x14ac:dyDescent="0.2">
      <c r="A344">
        <f>IFERROR(VLOOKUP(N344,プログラム!B:C,2,0),"")</f>
        <v>15</v>
      </c>
      <c r="B344" t="str">
        <f t="shared" si="10"/>
        <v/>
      </c>
      <c r="C344" t="str">
        <f>IFERROR(VLOOKUP(B344,チーム番号!E:F,2,0),"")</f>
        <v/>
      </c>
      <c r="D344">
        <f>IFERROR(VLOOKUP(N344,プログラム!B:C,2,0),"")</f>
        <v>15</v>
      </c>
      <c r="E344">
        <f>IFERROR(記録__2[[#This Row],[組]],"")</f>
        <v>3</v>
      </c>
      <c r="F344">
        <f>IFERROR(記録__2[[#This Row],[水路]],"")</f>
        <v>7</v>
      </c>
      <c r="G344" t="str">
        <f>IFERROR(VLOOKUP(D344,プログラムデータ!A:N,12,0),"")</f>
        <v>11～12歳</v>
      </c>
      <c r="H344" t="str">
        <f>IFERROR(VLOOKUP(D344,プログラムデータ!A:N,13,0),"")</f>
        <v>女子</v>
      </c>
      <c r="I344">
        <f>IFERROR(VLOOKUP(D344,プログラムデータ!A:N,11,0),"")</f>
        <v>0</v>
      </c>
      <c r="J344" t="str">
        <f>IFERROR(VLOOKUP(D344,プログラムデータ!A:N,10,0),"")</f>
        <v>自由形</v>
      </c>
      <c r="K344" t="str">
        <f>IFERROR(VLOOKUP(D344,プログラムデータ!A:N,14,0),"")</f>
        <v>タイム決勝</v>
      </c>
      <c r="L344" t="str">
        <f t="shared" si="11"/>
        <v>11～12歳 女子 0 自由形 タイム決勝</v>
      </c>
      <c r="M344">
        <f>IFERROR(VLOOKUP(J344,色々!M:P,4,0),"")</f>
        <v>1</v>
      </c>
      <c r="N344">
        <f>IFERROR(記録__2[[#This Row],[競技番号]],"")</f>
        <v>15</v>
      </c>
      <c r="O344">
        <f>IFERROR(記録__2[[#This Row],[選手番号]],"")</f>
        <v>457</v>
      </c>
    </row>
    <row r="345" spans="1:15" x14ac:dyDescent="0.2">
      <c r="A345">
        <f>IFERROR(VLOOKUP(N345,プログラム!B:C,2,0),"")</f>
        <v>15</v>
      </c>
      <c r="B345" t="str">
        <f t="shared" si="10"/>
        <v/>
      </c>
      <c r="C345" t="str">
        <f>IFERROR(VLOOKUP(B345,チーム番号!E:F,2,0),"")</f>
        <v/>
      </c>
      <c r="D345">
        <f>IFERROR(VLOOKUP(N345,プログラム!B:C,2,0),"")</f>
        <v>15</v>
      </c>
      <c r="E345">
        <f>IFERROR(記録__2[[#This Row],[組]],"")</f>
        <v>3</v>
      </c>
      <c r="F345">
        <f>IFERROR(記録__2[[#This Row],[水路]],"")</f>
        <v>8</v>
      </c>
      <c r="G345" t="str">
        <f>IFERROR(VLOOKUP(D345,プログラムデータ!A:N,12,0),"")</f>
        <v>11～12歳</v>
      </c>
      <c r="H345" t="str">
        <f>IFERROR(VLOOKUP(D345,プログラムデータ!A:N,13,0),"")</f>
        <v>女子</v>
      </c>
      <c r="I345">
        <f>IFERROR(VLOOKUP(D345,プログラムデータ!A:N,11,0),"")</f>
        <v>0</v>
      </c>
      <c r="J345" t="str">
        <f>IFERROR(VLOOKUP(D345,プログラムデータ!A:N,10,0),"")</f>
        <v>自由形</v>
      </c>
      <c r="K345" t="str">
        <f>IFERROR(VLOOKUP(D345,プログラムデータ!A:N,14,0),"")</f>
        <v>タイム決勝</v>
      </c>
      <c r="L345" t="str">
        <f t="shared" si="11"/>
        <v>11～12歳 女子 0 自由形 タイム決勝</v>
      </c>
      <c r="M345">
        <f>IFERROR(VLOOKUP(J345,色々!M:P,4,0),"")</f>
        <v>1</v>
      </c>
      <c r="N345">
        <f>IFERROR(記録__2[[#This Row],[競技番号]],"")</f>
        <v>15</v>
      </c>
      <c r="O345">
        <f>IFERROR(記録__2[[#This Row],[選手番号]],"")</f>
        <v>443</v>
      </c>
    </row>
    <row r="346" spans="1:15" x14ac:dyDescent="0.2">
      <c r="A346">
        <f>IFERROR(VLOOKUP(N346,プログラム!B:C,2,0),"")</f>
        <v>15</v>
      </c>
      <c r="B346" t="str">
        <f t="shared" si="10"/>
        <v/>
      </c>
      <c r="C346" t="str">
        <f>IFERROR(VLOOKUP(B346,チーム番号!E:F,2,0),"")</f>
        <v/>
      </c>
      <c r="D346">
        <f>IFERROR(VLOOKUP(N346,プログラム!B:C,2,0),"")</f>
        <v>15</v>
      </c>
      <c r="E346">
        <f>IFERROR(記録__2[[#This Row],[組]],"")</f>
        <v>4</v>
      </c>
      <c r="F346">
        <f>IFERROR(記録__2[[#This Row],[水路]],"")</f>
        <v>1</v>
      </c>
      <c r="G346" t="str">
        <f>IFERROR(VLOOKUP(D346,プログラムデータ!A:N,12,0),"")</f>
        <v>11～12歳</v>
      </c>
      <c r="H346" t="str">
        <f>IFERROR(VLOOKUP(D346,プログラムデータ!A:N,13,0),"")</f>
        <v>女子</v>
      </c>
      <c r="I346">
        <f>IFERROR(VLOOKUP(D346,プログラムデータ!A:N,11,0),"")</f>
        <v>0</v>
      </c>
      <c r="J346" t="str">
        <f>IFERROR(VLOOKUP(D346,プログラムデータ!A:N,10,0),"")</f>
        <v>自由形</v>
      </c>
      <c r="K346" t="str">
        <f>IFERROR(VLOOKUP(D346,プログラムデータ!A:N,14,0),"")</f>
        <v>タイム決勝</v>
      </c>
      <c r="L346" t="str">
        <f t="shared" si="11"/>
        <v>11～12歳 女子 0 自由形 タイム決勝</v>
      </c>
      <c r="M346">
        <f>IFERROR(VLOOKUP(J346,色々!M:P,4,0),"")</f>
        <v>1</v>
      </c>
      <c r="N346">
        <f>IFERROR(記録__2[[#This Row],[競技番号]],"")</f>
        <v>15</v>
      </c>
      <c r="O346">
        <f>IFERROR(記録__2[[#This Row],[選手番号]],"")</f>
        <v>195</v>
      </c>
    </row>
    <row r="347" spans="1:15" x14ac:dyDescent="0.2">
      <c r="A347">
        <f>IFERROR(VLOOKUP(N347,プログラム!B:C,2,0),"")</f>
        <v>15</v>
      </c>
      <c r="B347" t="str">
        <f t="shared" si="10"/>
        <v/>
      </c>
      <c r="C347" t="str">
        <f>IFERROR(VLOOKUP(B347,チーム番号!E:F,2,0),"")</f>
        <v/>
      </c>
      <c r="D347">
        <f>IFERROR(VLOOKUP(N347,プログラム!B:C,2,0),"")</f>
        <v>15</v>
      </c>
      <c r="E347">
        <f>IFERROR(記録__2[[#This Row],[組]],"")</f>
        <v>4</v>
      </c>
      <c r="F347">
        <f>IFERROR(記録__2[[#This Row],[水路]],"")</f>
        <v>2</v>
      </c>
      <c r="G347" t="str">
        <f>IFERROR(VLOOKUP(D347,プログラムデータ!A:N,12,0),"")</f>
        <v>11～12歳</v>
      </c>
      <c r="H347" t="str">
        <f>IFERROR(VLOOKUP(D347,プログラムデータ!A:N,13,0),"")</f>
        <v>女子</v>
      </c>
      <c r="I347">
        <f>IFERROR(VLOOKUP(D347,プログラムデータ!A:N,11,0),"")</f>
        <v>0</v>
      </c>
      <c r="J347" t="str">
        <f>IFERROR(VLOOKUP(D347,プログラムデータ!A:N,10,0),"")</f>
        <v>自由形</v>
      </c>
      <c r="K347" t="str">
        <f>IFERROR(VLOOKUP(D347,プログラムデータ!A:N,14,0),"")</f>
        <v>タイム決勝</v>
      </c>
      <c r="L347" t="str">
        <f t="shared" si="11"/>
        <v>11～12歳 女子 0 自由形 タイム決勝</v>
      </c>
      <c r="M347">
        <f>IFERROR(VLOOKUP(J347,色々!M:P,4,0),"")</f>
        <v>1</v>
      </c>
      <c r="N347">
        <f>IFERROR(記録__2[[#This Row],[競技番号]],"")</f>
        <v>15</v>
      </c>
      <c r="O347">
        <f>IFERROR(記録__2[[#This Row],[選手番号]],"")</f>
        <v>534</v>
      </c>
    </row>
    <row r="348" spans="1:15" x14ac:dyDescent="0.2">
      <c r="A348">
        <f>IFERROR(VLOOKUP(N348,プログラム!B:C,2,0),"")</f>
        <v>15</v>
      </c>
      <c r="B348" t="str">
        <f t="shared" si="10"/>
        <v/>
      </c>
      <c r="C348" t="str">
        <f>IFERROR(VLOOKUP(B348,チーム番号!E:F,2,0),"")</f>
        <v/>
      </c>
      <c r="D348">
        <f>IFERROR(VLOOKUP(N348,プログラム!B:C,2,0),"")</f>
        <v>15</v>
      </c>
      <c r="E348">
        <f>IFERROR(記録__2[[#This Row],[組]],"")</f>
        <v>4</v>
      </c>
      <c r="F348">
        <f>IFERROR(記録__2[[#This Row],[水路]],"")</f>
        <v>3</v>
      </c>
      <c r="G348" t="str">
        <f>IFERROR(VLOOKUP(D348,プログラムデータ!A:N,12,0),"")</f>
        <v>11～12歳</v>
      </c>
      <c r="H348" t="str">
        <f>IFERROR(VLOOKUP(D348,プログラムデータ!A:N,13,0),"")</f>
        <v>女子</v>
      </c>
      <c r="I348">
        <f>IFERROR(VLOOKUP(D348,プログラムデータ!A:N,11,0),"")</f>
        <v>0</v>
      </c>
      <c r="J348" t="str">
        <f>IFERROR(VLOOKUP(D348,プログラムデータ!A:N,10,0),"")</f>
        <v>自由形</v>
      </c>
      <c r="K348" t="str">
        <f>IFERROR(VLOOKUP(D348,プログラムデータ!A:N,14,0),"")</f>
        <v>タイム決勝</v>
      </c>
      <c r="L348" t="str">
        <f t="shared" si="11"/>
        <v>11～12歳 女子 0 自由形 タイム決勝</v>
      </c>
      <c r="M348">
        <f>IFERROR(VLOOKUP(J348,色々!M:P,4,0),"")</f>
        <v>1</v>
      </c>
      <c r="N348">
        <f>IFERROR(記録__2[[#This Row],[競技番号]],"")</f>
        <v>15</v>
      </c>
      <c r="O348">
        <f>IFERROR(記録__2[[#This Row],[選手番号]],"")</f>
        <v>419</v>
      </c>
    </row>
    <row r="349" spans="1:15" x14ac:dyDescent="0.2">
      <c r="A349">
        <f>IFERROR(VLOOKUP(N349,プログラム!B:C,2,0),"")</f>
        <v>15</v>
      </c>
      <c r="B349" t="str">
        <f t="shared" si="10"/>
        <v/>
      </c>
      <c r="C349" t="str">
        <f>IFERROR(VLOOKUP(B349,チーム番号!E:F,2,0),"")</f>
        <v/>
      </c>
      <c r="D349">
        <f>IFERROR(VLOOKUP(N349,プログラム!B:C,2,0),"")</f>
        <v>15</v>
      </c>
      <c r="E349">
        <f>IFERROR(記録__2[[#This Row],[組]],"")</f>
        <v>4</v>
      </c>
      <c r="F349">
        <f>IFERROR(記録__2[[#This Row],[水路]],"")</f>
        <v>4</v>
      </c>
      <c r="G349" t="str">
        <f>IFERROR(VLOOKUP(D349,プログラムデータ!A:N,12,0),"")</f>
        <v>11～12歳</v>
      </c>
      <c r="H349" t="str">
        <f>IFERROR(VLOOKUP(D349,プログラムデータ!A:N,13,0),"")</f>
        <v>女子</v>
      </c>
      <c r="I349">
        <f>IFERROR(VLOOKUP(D349,プログラムデータ!A:N,11,0),"")</f>
        <v>0</v>
      </c>
      <c r="J349" t="str">
        <f>IFERROR(VLOOKUP(D349,プログラムデータ!A:N,10,0),"")</f>
        <v>自由形</v>
      </c>
      <c r="K349" t="str">
        <f>IFERROR(VLOOKUP(D349,プログラムデータ!A:N,14,0),"")</f>
        <v>タイム決勝</v>
      </c>
      <c r="L349" t="str">
        <f t="shared" si="11"/>
        <v>11～12歳 女子 0 自由形 タイム決勝</v>
      </c>
      <c r="M349">
        <f>IFERROR(VLOOKUP(J349,色々!M:P,4,0),"")</f>
        <v>1</v>
      </c>
      <c r="N349">
        <f>IFERROR(記録__2[[#This Row],[競技番号]],"")</f>
        <v>15</v>
      </c>
      <c r="O349">
        <f>IFERROR(記録__2[[#This Row],[選手番号]],"")</f>
        <v>141</v>
      </c>
    </row>
    <row r="350" spans="1:15" x14ac:dyDescent="0.2">
      <c r="A350">
        <f>IFERROR(VLOOKUP(N350,プログラム!B:C,2,0),"")</f>
        <v>15</v>
      </c>
      <c r="B350" t="str">
        <f t="shared" si="10"/>
        <v/>
      </c>
      <c r="C350" t="str">
        <f>IFERROR(VLOOKUP(B350,チーム番号!E:F,2,0),"")</f>
        <v/>
      </c>
      <c r="D350">
        <f>IFERROR(VLOOKUP(N350,プログラム!B:C,2,0),"")</f>
        <v>15</v>
      </c>
      <c r="E350">
        <f>IFERROR(記録__2[[#This Row],[組]],"")</f>
        <v>4</v>
      </c>
      <c r="F350">
        <f>IFERROR(記録__2[[#This Row],[水路]],"")</f>
        <v>5</v>
      </c>
      <c r="G350" t="str">
        <f>IFERROR(VLOOKUP(D350,プログラムデータ!A:N,12,0),"")</f>
        <v>11～12歳</v>
      </c>
      <c r="H350" t="str">
        <f>IFERROR(VLOOKUP(D350,プログラムデータ!A:N,13,0),"")</f>
        <v>女子</v>
      </c>
      <c r="I350">
        <f>IFERROR(VLOOKUP(D350,プログラムデータ!A:N,11,0),"")</f>
        <v>0</v>
      </c>
      <c r="J350" t="str">
        <f>IFERROR(VLOOKUP(D350,プログラムデータ!A:N,10,0),"")</f>
        <v>自由形</v>
      </c>
      <c r="K350" t="str">
        <f>IFERROR(VLOOKUP(D350,プログラムデータ!A:N,14,0),"")</f>
        <v>タイム決勝</v>
      </c>
      <c r="L350" t="str">
        <f t="shared" si="11"/>
        <v>11～12歳 女子 0 自由形 タイム決勝</v>
      </c>
      <c r="M350">
        <f>IFERROR(VLOOKUP(J350,色々!M:P,4,0),"")</f>
        <v>1</v>
      </c>
      <c r="N350">
        <f>IFERROR(記録__2[[#This Row],[競技番号]],"")</f>
        <v>15</v>
      </c>
      <c r="O350">
        <f>IFERROR(記録__2[[#This Row],[選手番号]],"")</f>
        <v>539</v>
      </c>
    </row>
    <row r="351" spans="1:15" x14ac:dyDescent="0.2">
      <c r="A351">
        <f>IFERROR(VLOOKUP(N351,プログラム!B:C,2,0),"")</f>
        <v>15</v>
      </c>
      <c r="B351" t="str">
        <f t="shared" si="10"/>
        <v/>
      </c>
      <c r="C351" t="str">
        <f>IFERROR(VLOOKUP(B351,チーム番号!E:F,2,0),"")</f>
        <v/>
      </c>
      <c r="D351">
        <f>IFERROR(VLOOKUP(N351,プログラム!B:C,2,0),"")</f>
        <v>15</v>
      </c>
      <c r="E351">
        <f>IFERROR(記録__2[[#This Row],[組]],"")</f>
        <v>4</v>
      </c>
      <c r="F351">
        <f>IFERROR(記録__2[[#This Row],[水路]],"")</f>
        <v>6</v>
      </c>
      <c r="G351" t="str">
        <f>IFERROR(VLOOKUP(D351,プログラムデータ!A:N,12,0),"")</f>
        <v>11～12歳</v>
      </c>
      <c r="H351" t="str">
        <f>IFERROR(VLOOKUP(D351,プログラムデータ!A:N,13,0),"")</f>
        <v>女子</v>
      </c>
      <c r="I351">
        <f>IFERROR(VLOOKUP(D351,プログラムデータ!A:N,11,0),"")</f>
        <v>0</v>
      </c>
      <c r="J351" t="str">
        <f>IFERROR(VLOOKUP(D351,プログラムデータ!A:N,10,0),"")</f>
        <v>自由形</v>
      </c>
      <c r="K351" t="str">
        <f>IFERROR(VLOOKUP(D351,プログラムデータ!A:N,14,0),"")</f>
        <v>タイム決勝</v>
      </c>
      <c r="L351" t="str">
        <f t="shared" si="11"/>
        <v>11～12歳 女子 0 自由形 タイム決勝</v>
      </c>
      <c r="M351">
        <f>IFERROR(VLOOKUP(J351,色々!M:P,4,0),"")</f>
        <v>1</v>
      </c>
      <c r="N351">
        <f>IFERROR(記録__2[[#This Row],[競技番号]],"")</f>
        <v>15</v>
      </c>
      <c r="O351">
        <f>IFERROR(記録__2[[#This Row],[選手番号]],"")</f>
        <v>642</v>
      </c>
    </row>
    <row r="352" spans="1:15" x14ac:dyDescent="0.2">
      <c r="A352">
        <f>IFERROR(VLOOKUP(N352,プログラム!B:C,2,0),"")</f>
        <v>15</v>
      </c>
      <c r="B352" t="str">
        <f t="shared" si="10"/>
        <v/>
      </c>
      <c r="C352" t="str">
        <f>IFERROR(VLOOKUP(B352,チーム番号!E:F,2,0),"")</f>
        <v/>
      </c>
      <c r="D352">
        <f>IFERROR(VLOOKUP(N352,プログラム!B:C,2,0),"")</f>
        <v>15</v>
      </c>
      <c r="E352">
        <f>IFERROR(記録__2[[#This Row],[組]],"")</f>
        <v>4</v>
      </c>
      <c r="F352">
        <f>IFERROR(記録__2[[#This Row],[水路]],"")</f>
        <v>7</v>
      </c>
      <c r="G352" t="str">
        <f>IFERROR(VLOOKUP(D352,プログラムデータ!A:N,12,0),"")</f>
        <v>11～12歳</v>
      </c>
      <c r="H352" t="str">
        <f>IFERROR(VLOOKUP(D352,プログラムデータ!A:N,13,0),"")</f>
        <v>女子</v>
      </c>
      <c r="I352">
        <f>IFERROR(VLOOKUP(D352,プログラムデータ!A:N,11,0),"")</f>
        <v>0</v>
      </c>
      <c r="J352" t="str">
        <f>IFERROR(VLOOKUP(D352,プログラムデータ!A:N,10,0),"")</f>
        <v>自由形</v>
      </c>
      <c r="K352" t="str">
        <f>IFERROR(VLOOKUP(D352,プログラムデータ!A:N,14,0),"")</f>
        <v>タイム決勝</v>
      </c>
      <c r="L352" t="str">
        <f t="shared" si="11"/>
        <v>11～12歳 女子 0 自由形 タイム決勝</v>
      </c>
      <c r="M352">
        <f>IFERROR(VLOOKUP(J352,色々!M:P,4,0),"")</f>
        <v>1</v>
      </c>
      <c r="N352">
        <f>IFERROR(記録__2[[#This Row],[競技番号]],"")</f>
        <v>15</v>
      </c>
      <c r="O352">
        <f>IFERROR(記録__2[[#This Row],[選手番号]],"")</f>
        <v>299</v>
      </c>
    </row>
    <row r="353" spans="1:15" x14ac:dyDescent="0.2">
      <c r="A353">
        <f>IFERROR(VLOOKUP(N353,プログラム!B:C,2,0),"")</f>
        <v>15</v>
      </c>
      <c r="B353" t="str">
        <f t="shared" si="10"/>
        <v/>
      </c>
      <c r="C353" t="str">
        <f>IFERROR(VLOOKUP(B353,チーム番号!E:F,2,0),"")</f>
        <v/>
      </c>
      <c r="D353">
        <f>IFERROR(VLOOKUP(N353,プログラム!B:C,2,0),"")</f>
        <v>15</v>
      </c>
      <c r="E353">
        <f>IFERROR(記録__2[[#This Row],[組]],"")</f>
        <v>4</v>
      </c>
      <c r="F353">
        <f>IFERROR(記録__2[[#This Row],[水路]],"")</f>
        <v>8</v>
      </c>
      <c r="G353" t="str">
        <f>IFERROR(VLOOKUP(D353,プログラムデータ!A:N,12,0),"")</f>
        <v>11～12歳</v>
      </c>
      <c r="H353" t="str">
        <f>IFERROR(VLOOKUP(D353,プログラムデータ!A:N,13,0),"")</f>
        <v>女子</v>
      </c>
      <c r="I353">
        <f>IFERROR(VLOOKUP(D353,プログラムデータ!A:N,11,0),"")</f>
        <v>0</v>
      </c>
      <c r="J353" t="str">
        <f>IFERROR(VLOOKUP(D353,プログラムデータ!A:N,10,0),"")</f>
        <v>自由形</v>
      </c>
      <c r="K353" t="str">
        <f>IFERROR(VLOOKUP(D353,プログラムデータ!A:N,14,0),"")</f>
        <v>タイム決勝</v>
      </c>
      <c r="L353" t="str">
        <f t="shared" si="11"/>
        <v>11～12歳 女子 0 自由形 タイム決勝</v>
      </c>
      <c r="M353">
        <f>IFERROR(VLOOKUP(J353,色々!M:P,4,0),"")</f>
        <v>1</v>
      </c>
      <c r="N353">
        <f>IFERROR(記録__2[[#This Row],[競技番号]],"")</f>
        <v>15</v>
      </c>
      <c r="O353">
        <f>IFERROR(記録__2[[#This Row],[選手番号]],"")</f>
        <v>540</v>
      </c>
    </row>
    <row r="354" spans="1:15" x14ac:dyDescent="0.2">
      <c r="A354">
        <f>IFERROR(VLOOKUP(N354,プログラム!B:C,2,0),"")</f>
        <v>15</v>
      </c>
      <c r="B354" t="str">
        <f t="shared" si="10"/>
        <v/>
      </c>
      <c r="C354" t="str">
        <f>IFERROR(VLOOKUP(B354,チーム番号!E:F,2,0),"")</f>
        <v/>
      </c>
      <c r="D354">
        <f>IFERROR(VLOOKUP(N354,プログラム!B:C,2,0),"")</f>
        <v>15</v>
      </c>
      <c r="E354">
        <f>IFERROR(記録__2[[#This Row],[組]],"")</f>
        <v>5</v>
      </c>
      <c r="F354">
        <f>IFERROR(記録__2[[#This Row],[水路]],"")</f>
        <v>1</v>
      </c>
      <c r="G354" t="str">
        <f>IFERROR(VLOOKUP(D354,プログラムデータ!A:N,12,0),"")</f>
        <v>11～12歳</v>
      </c>
      <c r="H354" t="str">
        <f>IFERROR(VLOOKUP(D354,プログラムデータ!A:N,13,0),"")</f>
        <v>女子</v>
      </c>
      <c r="I354">
        <f>IFERROR(VLOOKUP(D354,プログラムデータ!A:N,11,0),"")</f>
        <v>0</v>
      </c>
      <c r="J354" t="str">
        <f>IFERROR(VLOOKUP(D354,プログラムデータ!A:N,10,0),"")</f>
        <v>自由形</v>
      </c>
      <c r="K354" t="str">
        <f>IFERROR(VLOOKUP(D354,プログラムデータ!A:N,14,0),"")</f>
        <v>タイム決勝</v>
      </c>
      <c r="L354" t="str">
        <f t="shared" si="11"/>
        <v>11～12歳 女子 0 自由形 タイム決勝</v>
      </c>
      <c r="M354">
        <f>IFERROR(VLOOKUP(J354,色々!M:P,4,0),"")</f>
        <v>1</v>
      </c>
      <c r="N354">
        <f>IFERROR(記録__2[[#This Row],[競技番号]],"")</f>
        <v>15</v>
      </c>
      <c r="O354">
        <f>IFERROR(記録__2[[#This Row],[選手番号]],"")</f>
        <v>533</v>
      </c>
    </row>
    <row r="355" spans="1:15" x14ac:dyDescent="0.2">
      <c r="A355">
        <f>IFERROR(VLOOKUP(N355,プログラム!B:C,2,0),"")</f>
        <v>15</v>
      </c>
      <c r="B355" t="str">
        <f t="shared" si="10"/>
        <v/>
      </c>
      <c r="C355" t="str">
        <f>IFERROR(VLOOKUP(B355,チーム番号!E:F,2,0),"")</f>
        <v/>
      </c>
      <c r="D355">
        <f>IFERROR(VLOOKUP(N355,プログラム!B:C,2,0),"")</f>
        <v>15</v>
      </c>
      <c r="E355">
        <f>IFERROR(記録__2[[#This Row],[組]],"")</f>
        <v>5</v>
      </c>
      <c r="F355">
        <f>IFERROR(記録__2[[#This Row],[水路]],"")</f>
        <v>2</v>
      </c>
      <c r="G355" t="str">
        <f>IFERROR(VLOOKUP(D355,プログラムデータ!A:N,12,0),"")</f>
        <v>11～12歳</v>
      </c>
      <c r="H355" t="str">
        <f>IFERROR(VLOOKUP(D355,プログラムデータ!A:N,13,0),"")</f>
        <v>女子</v>
      </c>
      <c r="I355">
        <f>IFERROR(VLOOKUP(D355,プログラムデータ!A:N,11,0),"")</f>
        <v>0</v>
      </c>
      <c r="J355" t="str">
        <f>IFERROR(VLOOKUP(D355,プログラムデータ!A:N,10,0),"")</f>
        <v>自由形</v>
      </c>
      <c r="K355" t="str">
        <f>IFERROR(VLOOKUP(D355,プログラムデータ!A:N,14,0),"")</f>
        <v>タイム決勝</v>
      </c>
      <c r="L355" t="str">
        <f t="shared" si="11"/>
        <v>11～12歳 女子 0 自由形 タイム決勝</v>
      </c>
      <c r="M355">
        <f>IFERROR(VLOOKUP(J355,色々!M:P,4,0),"")</f>
        <v>1</v>
      </c>
      <c r="N355">
        <f>IFERROR(記録__2[[#This Row],[競技番号]],"")</f>
        <v>15</v>
      </c>
      <c r="O355">
        <f>IFERROR(記録__2[[#This Row],[選手番号]],"")</f>
        <v>330</v>
      </c>
    </row>
    <row r="356" spans="1:15" x14ac:dyDescent="0.2">
      <c r="A356">
        <f>IFERROR(VLOOKUP(N356,プログラム!B:C,2,0),"")</f>
        <v>15</v>
      </c>
      <c r="B356" t="str">
        <f t="shared" si="10"/>
        <v/>
      </c>
      <c r="C356" t="str">
        <f>IFERROR(VLOOKUP(B356,チーム番号!E:F,2,0),"")</f>
        <v/>
      </c>
      <c r="D356">
        <f>IFERROR(VLOOKUP(N356,プログラム!B:C,2,0),"")</f>
        <v>15</v>
      </c>
      <c r="E356">
        <f>IFERROR(記録__2[[#This Row],[組]],"")</f>
        <v>5</v>
      </c>
      <c r="F356">
        <f>IFERROR(記録__2[[#This Row],[水路]],"")</f>
        <v>3</v>
      </c>
      <c r="G356" t="str">
        <f>IFERROR(VLOOKUP(D356,プログラムデータ!A:N,12,0),"")</f>
        <v>11～12歳</v>
      </c>
      <c r="H356" t="str">
        <f>IFERROR(VLOOKUP(D356,プログラムデータ!A:N,13,0),"")</f>
        <v>女子</v>
      </c>
      <c r="I356">
        <f>IFERROR(VLOOKUP(D356,プログラムデータ!A:N,11,0),"")</f>
        <v>0</v>
      </c>
      <c r="J356" t="str">
        <f>IFERROR(VLOOKUP(D356,プログラムデータ!A:N,10,0),"")</f>
        <v>自由形</v>
      </c>
      <c r="K356" t="str">
        <f>IFERROR(VLOOKUP(D356,プログラムデータ!A:N,14,0),"")</f>
        <v>タイム決勝</v>
      </c>
      <c r="L356" t="str">
        <f t="shared" si="11"/>
        <v>11～12歳 女子 0 自由形 タイム決勝</v>
      </c>
      <c r="M356">
        <f>IFERROR(VLOOKUP(J356,色々!M:P,4,0),"")</f>
        <v>1</v>
      </c>
      <c r="N356">
        <f>IFERROR(記録__2[[#This Row],[競技番号]],"")</f>
        <v>15</v>
      </c>
      <c r="O356">
        <f>IFERROR(記録__2[[#This Row],[選手番号]],"")</f>
        <v>75</v>
      </c>
    </row>
    <row r="357" spans="1:15" x14ac:dyDescent="0.2">
      <c r="A357">
        <f>IFERROR(VLOOKUP(N357,プログラム!B:C,2,0),"")</f>
        <v>15</v>
      </c>
      <c r="B357" t="str">
        <f t="shared" si="10"/>
        <v/>
      </c>
      <c r="C357" t="str">
        <f>IFERROR(VLOOKUP(B357,チーム番号!E:F,2,0),"")</f>
        <v/>
      </c>
      <c r="D357">
        <f>IFERROR(VLOOKUP(N357,プログラム!B:C,2,0),"")</f>
        <v>15</v>
      </c>
      <c r="E357">
        <f>IFERROR(記録__2[[#This Row],[組]],"")</f>
        <v>5</v>
      </c>
      <c r="F357">
        <f>IFERROR(記録__2[[#This Row],[水路]],"")</f>
        <v>4</v>
      </c>
      <c r="G357" t="str">
        <f>IFERROR(VLOOKUP(D357,プログラムデータ!A:N,12,0),"")</f>
        <v>11～12歳</v>
      </c>
      <c r="H357" t="str">
        <f>IFERROR(VLOOKUP(D357,プログラムデータ!A:N,13,0),"")</f>
        <v>女子</v>
      </c>
      <c r="I357">
        <f>IFERROR(VLOOKUP(D357,プログラムデータ!A:N,11,0),"")</f>
        <v>0</v>
      </c>
      <c r="J357" t="str">
        <f>IFERROR(VLOOKUP(D357,プログラムデータ!A:N,10,0),"")</f>
        <v>自由形</v>
      </c>
      <c r="K357" t="str">
        <f>IFERROR(VLOOKUP(D357,プログラムデータ!A:N,14,0),"")</f>
        <v>タイム決勝</v>
      </c>
      <c r="L357" t="str">
        <f t="shared" si="11"/>
        <v>11～12歳 女子 0 自由形 タイム決勝</v>
      </c>
      <c r="M357">
        <f>IFERROR(VLOOKUP(J357,色々!M:P,4,0),"")</f>
        <v>1</v>
      </c>
      <c r="N357">
        <f>IFERROR(記録__2[[#This Row],[競技番号]],"")</f>
        <v>15</v>
      </c>
      <c r="O357">
        <f>IFERROR(記録__2[[#This Row],[選手番号]],"")</f>
        <v>538</v>
      </c>
    </row>
    <row r="358" spans="1:15" x14ac:dyDescent="0.2">
      <c r="A358">
        <f>IFERROR(VLOOKUP(N358,プログラム!B:C,2,0),"")</f>
        <v>15</v>
      </c>
      <c r="B358" t="str">
        <f t="shared" si="10"/>
        <v/>
      </c>
      <c r="C358" t="str">
        <f>IFERROR(VLOOKUP(B358,チーム番号!E:F,2,0),"")</f>
        <v/>
      </c>
      <c r="D358">
        <f>IFERROR(VLOOKUP(N358,プログラム!B:C,2,0),"")</f>
        <v>15</v>
      </c>
      <c r="E358">
        <f>IFERROR(記録__2[[#This Row],[組]],"")</f>
        <v>5</v>
      </c>
      <c r="F358">
        <f>IFERROR(記録__2[[#This Row],[水路]],"")</f>
        <v>5</v>
      </c>
      <c r="G358" t="str">
        <f>IFERROR(VLOOKUP(D358,プログラムデータ!A:N,12,0),"")</f>
        <v>11～12歳</v>
      </c>
      <c r="H358" t="str">
        <f>IFERROR(VLOOKUP(D358,プログラムデータ!A:N,13,0),"")</f>
        <v>女子</v>
      </c>
      <c r="I358">
        <f>IFERROR(VLOOKUP(D358,プログラムデータ!A:N,11,0),"")</f>
        <v>0</v>
      </c>
      <c r="J358" t="str">
        <f>IFERROR(VLOOKUP(D358,プログラムデータ!A:N,10,0),"")</f>
        <v>自由形</v>
      </c>
      <c r="K358" t="str">
        <f>IFERROR(VLOOKUP(D358,プログラムデータ!A:N,14,0),"")</f>
        <v>タイム決勝</v>
      </c>
      <c r="L358" t="str">
        <f t="shared" si="11"/>
        <v>11～12歳 女子 0 自由形 タイム決勝</v>
      </c>
      <c r="M358">
        <f>IFERROR(VLOOKUP(J358,色々!M:P,4,0),"")</f>
        <v>1</v>
      </c>
      <c r="N358">
        <f>IFERROR(記録__2[[#This Row],[競技番号]],"")</f>
        <v>15</v>
      </c>
      <c r="O358">
        <f>IFERROR(記録__2[[#This Row],[選手番号]],"")</f>
        <v>301</v>
      </c>
    </row>
    <row r="359" spans="1:15" x14ac:dyDescent="0.2">
      <c r="A359">
        <f>IFERROR(VLOOKUP(N359,プログラム!B:C,2,0),"")</f>
        <v>15</v>
      </c>
      <c r="B359" t="str">
        <f t="shared" si="10"/>
        <v/>
      </c>
      <c r="C359" t="str">
        <f>IFERROR(VLOOKUP(B359,チーム番号!E:F,2,0),"")</f>
        <v/>
      </c>
      <c r="D359">
        <f>IFERROR(VLOOKUP(N359,プログラム!B:C,2,0),"")</f>
        <v>15</v>
      </c>
      <c r="E359">
        <f>IFERROR(記録__2[[#This Row],[組]],"")</f>
        <v>5</v>
      </c>
      <c r="F359">
        <f>IFERROR(記録__2[[#This Row],[水路]],"")</f>
        <v>6</v>
      </c>
      <c r="G359" t="str">
        <f>IFERROR(VLOOKUP(D359,プログラムデータ!A:N,12,0),"")</f>
        <v>11～12歳</v>
      </c>
      <c r="H359" t="str">
        <f>IFERROR(VLOOKUP(D359,プログラムデータ!A:N,13,0),"")</f>
        <v>女子</v>
      </c>
      <c r="I359">
        <f>IFERROR(VLOOKUP(D359,プログラムデータ!A:N,11,0),"")</f>
        <v>0</v>
      </c>
      <c r="J359" t="str">
        <f>IFERROR(VLOOKUP(D359,プログラムデータ!A:N,10,0),"")</f>
        <v>自由形</v>
      </c>
      <c r="K359" t="str">
        <f>IFERROR(VLOOKUP(D359,プログラムデータ!A:N,14,0),"")</f>
        <v>タイム決勝</v>
      </c>
      <c r="L359" t="str">
        <f t="shared" si="11"/>
        <v>11～12歳 女子 0 自由形 タイム決勝</v>
      </c>
      <c r="M359">
        <f>IFERROR(VLOOKUP(J359,色々!M:P,4,0),"")</f>
        <v>1</v>
      </c>
      <c r="N359">
        <f>IFERROR(記録__2[[#This Row],[競技番号]],"")</f>
        <v>15</v>
      </c>
      <c r="O359">
        <f>IFERROR(記録__2[[#This Row],[選手番号]],"")</f>
        <v>417</v>
      </c>
    </row>
    <row r="360" spans="1:15" x14ac:dyDescent="0.2">
      <c r="A360">
        <f>IFERROR(VLOOKUP(N360,プログラム!B:C,2,0),"")</f>
        <v>15</v>
      </c>
      <c r="B360" t="str">
        <f t="shared" si="10"/>
        <v/>
      </c>
      <c r="C360" t="str">
        <f>IFERROR(VLOOKUP(B360,チーム番号!E:F,2,0),"")</f>
        <v/>
      </c>
      <c r="D360">
        <f>IFERROR(VLOOKUP(N360,プログラム!B:C,2,0),"")</f>
        <v>15</v>
      </c>
      <c r="E360">
        <f>IFERROR(記録__2[[#This Row],[組]],"")</f>
        <v>5</v>
      </c>
      <c r="F360">
        <f>IFERROR(記録__2[[#This Row],[水路]],"")</f>
        <v>7</v>
      </c>
      <c r="G360" t="str">
        <f>IFERROR(VLOOKUP(D360,プログラムデータ!A:N,12,0),"")</f>
        <v>11～12歳</v>
      </c>
      <c r="H360" t="str">
        <f>IFERROR(VLOOKUP(D360,プログラムデータ!A:N,13,0),"")</f>
        <v>女子</v>
      </c>
      <c r="I360">
        <f>IFERROR(VLOOKUP(D360,プログラムデータ!A:N,11,0),"")</f>
        <v>0</v>
      </c>
      <c r="J360" t="str">
        <f>IFERROR(VLOOKUP(D360,プログラムデータ!A:N,10,0),"")</f>
        <v>自由形</v>
      </c>
      <c r="K360" t="str">
        <f>IFERROR(VLOOKUP(D360,プログラムデータ!A:N,14,0),"")</f>
        <v>タイム決勝</v>
      </c>
      <c r="L360" t="str">
        <f t="shared" si="11"/>
        <v>11～12歳 女子 0 自由形 タイム決勝</v>
      </c>
      <c r="M360">
        <f>IFERROR(VLOOKUP(J360,色々!M:P,4,0),"")</f>
        <v>1</v>
      </c>
      <c r="N360">
        <f>IFERROR(記録__2[[#This Row],[競技番号]],"")</f>
        <v>15</v>
      </c>
      <c r="O360">
        <f>IFERROR(記録__2[[#This Row],[選手番号]],"")</f>
        <v>140</v>
      </c>
    </row>
    <row r="361" spans="1:15" x14ac:dyDescent="0.2">
      <c r="A361">
        <f>IFERROR(VLOOKUP(N361,プログラム!B:C,2,0),"")</f>
        <v>15</v>
      </c>
      <c r="B361" t="str">
        <f t="shared" si="10"/>
        <v/>
      </c>
      <c r="C361" t="str">
        <f>IFERROR(VLOOKUP(B361,チーム番号!E:F,2,0),"")</f>
        <v/>
      </c>
      <c r="D361">
        <f>IFERROR(VLOOKUP(N361,プログラム!B:C,2,0),"")</f>
        <v>15</v>
      </c>
      <c r="E361">
        <f>IFERROR(記録__2[[#This Row],[組]],"")</f>
        <v>5</v>
      </c>
      <c r="F361">
        <f>IFERROR(記録__2[[#This Row],[水路]],"")</f>
        <v>8</v>
      </c>
      <c r="G361" t="str">
        <f>IFERROR(VLOOKUP(D361,プログラムデータ!A:N,12,0),"")</f>
        <v>11～12歳</v>
      </c>
      <c r="H361" t="str">
        <f>IFERROR(VLOOKUP(D361,プログラムデータ!A:N,13,0),"")</f>
        <v>女子</v>
      </c>
      <c r="I361">
        <f>IFERROR(VLOOKUP(D361,プログラムデータ!A:N,11,0),"")</f>
        <v>0</v>
      </c>
      <c r="J361" t="str">
        <f>IFERROR(VLOOKUP(D361,プログラムデータ!A:N,10,0),"")</f>
        <v>自由形</v>
      </c>
      <c r="K361" t="str">
        <f>IFERROR(VLOOKUP(D361,プログラムデータ!A:N,14,0),"")</f>
        <v>タイム決勝</v>
      </c>
      <c r="L361" t="str">
        <f t="shared" si="11"/>
        <v>11～12歳 女子 0 自由形 タイム決勝</v>
      </c>
      <c r="M361">
        <f>IFERROR(VLOOKUP(J361,色々!M:P,4,0),"")</f>
        <v>1</v>
      </c>
      <c r="N361">
        <f>IFERROR(記録__2[[#This Row],[競技番号]],"")</f>
        <v>15</v>
      </c>
      <c r="O361">
        <f>IFERROR(記録__2[[#This Row],[選手番号]],"")</f>
        <v>74</v>
      </c>
    </row>
    <row r="362" spans="1:15" x14ac:dyDescent="0.2">
      <c r="A362">
        <f>IFERROR(VLOOKUP(N362,プログラム!B:C,2,0),"")</f>
        <v>16</v>
      </c>
      <c r="B362" t="str">
        <f t="shared" si="10"/>
        <v/>
      </c>
      <c r="C362" t="str">
        <f>IFERROR(VLOOKUP(B362,チーム番号!E:F,2,0),"")</f>
        <v/>
      </c>
      <c r="D362">
        <f>IFERROR(VLOOKUP(N362,プログラム!B:C,2,0),"")</f>
        <v>16</v>
      </c>
      <c r="E362">
        <f>IFERROR(記録__2[[#This Row],[組]],"")</f>
        <v>1</v>
      </c>
      <c r="F362">
        <f>IFERROR(記録__2[[#This Row],[水路]],"")</f>
        <v>1</v>
      </c>
      <c r="G362" t="str">
        <f>IFERROR(VLOOKUP(D362,プログラムデータ!A:N,12,0),"")</f>
        <v>11～12歳</v>
      </c>
      <c r="H362" t="str">
        <f>IFERROR(VLOOKUP(D362,プログラムデータ!A:N,13,0),"")</f>
        <v>男子</v>
      </c>
      <c r="I362">
        <f>IFERROR(VLOOKUP(D362,プログラムデータ!A:N,11,0),"")</f>
        <v>0</v>
      </c>
      <c r="J362" t="str">
        <f>IFERROR(VLOOKUP(D362,プログラムデータ!A:N,10,0),"")</f>
        <v>自由形</v>
      </c>
      <c r="K362" t="str">
        <f>IFERROR(VLOOKUP(D362,プログラムデータ!A:N,14,0),"")</f>
        <v>タイム決勝</v>
      </c>
      <c r="L362" t="str">
        <f t="shared" si="11"/>
        <v>11～12歳 男子 0 自由形 タイム決勝</v>
      </c>
      <c r="M362">
        <f>IFERROR(VLOOKUP(J362,色々!M:P,4,0),"")</f>
        <v>1</v>
      </c>
      <c r="N362">
        <f>IFERROR(記録__2[[#This Row],[競技番号]],"")</f>
        <v>16</v>
      </c>
      <c r="O362">
        <f>IFERROR(記録__2[[#This Row],[選手番号]],"")</f>
        <v>57</v>
      </c>
    </row>
    <row r="363" spans="1:15" x14ac:dyDescent="0.2">
      <c r="A363">
        <f>IFERROR(VLOOKUP(N363,プログラム!B:C,2,0),"")</f>
        <v>16</v>
      </c>
      <c r="B363" t="str">
        <f t="shared" si="10"/>
        <v/>
      </c>
      <c r="C363" t="str">
        <f>IFERROR(VLOOKUP(B363,チーム番号!E:F,2,0),"")</f>
        <v/>
      </c>
      <c r="D363">
        <f>IFERROR(VLOOKUP(N363,プログラム!B:C,2,0),"")</f>
        <v>16</v>
      </c>
      <c r="E363">
        <f>IFERROR(記録__2[[#This Row],[組]],"")</f>
        <v>1</v>
      </c>
      <c r="F363">
        <f>IFERROR(記録__2[[#This Row],[水路]],"")</f>
        <v>2</v>
      </c>
      <c r="G363" t="str">
        <f>IFERROR(VLOOKUP(D363,プログラムデータ!A:N,12,0),"")</f>
        <v>11～12歳</v>
      </c>
      <c r="H363" t="str">
        <f>IFERROR(VLOOKUP(D363,プログラムデータ!A:N,13,0),"")</f>
        <v>男子</v>
      </c>
      <c r="I363">
        <f>IFERROR(VLOOKUP(D363,プログラムデータ!A:N,11,0),"")</f>
        <v>0</v>
      </c>
      <c r="J363" t="str">
        <f>IFERROR(VLOOKUP(D363,プログラムデータ!A:N,10,0),"")</f>
        <v>自由形</v>
      </c>
      <c r="K363" t="str">
        <f>IFERROR(VLOOKUP(D363,プログラムデータ!A:N,14,0),"")</f>
        <v>タイム決勝</v>
      </c>
      <c r="L363" t="str">
        <f t="shared" si="11"/>
        <v>11～12歳 男子 0 自由形 タイム決勝</v>
      </c>
      <c r="M363">
        <f>IFERROR(VLOOKUP(J363,色々!M:P,4,0),"")</f>
        <v>1</v>
      </c>
      <c r="N363">
        <f>IFERROR(記録__2[[#This Row],[競技番号]],"")</f>
        <v>16</v>
      </c>
      <c r="O363">
        <f>IFERROR(記録__2[[#This Row],[選手番号]],"")</f>
        <v>464</v>
      </c>
    </row>
    <row r="364" spans="1:15" x14ac:dyDescent="0.2">
      <c r="A364">
        <f>IFERROR(VLOOKUP(N364,プログラム!B:C,2,0),"")</f>
        <v>16</v>
      </c>
      <c r="B364" t="str">
        <f t="shared" si="10"/>
        <v/>
      </c>
      <c r="C364" t="str">
        <f>IFERROR(VLOOKUP(B364,チーム番号!E:F,2,0),"")</f>
        <v/>
      </c>
      <c r="D364">
        <f>IFERROR(VLOOKUP(N364,プログラム!B:C,2,0),"")</f>
        <v>16</v>
      </c>
      <c r="E364">
        <f>IFERROR(記録__2[[#This Row],[組]],"")</f>
        <v>1</v>
      </c>
      <c r="F364">
        <f>IFERROR(記録__2[[#This Row],[水路]],"")</f>
        <v>3</v>
      </c>
      <c r="G364" t="str">
        <f>IFERROR(VLOOKUP(D364,プログラムデータ!A:N,12,0),"")</f>
        <v>11～12歳</v>
      </c>
      <c r="H364" t="str">
        <f>IFERROR(VLOOKUP(D364,プログラムデータ!A:N,13,0),"")</f>
        <v>男子</v>
      </c>
      <c r="I364">
        <f>IFERROR(VLOOKUP(D364,プログラムデータ!A:N,11,0),"")</f>
        <v>0</v>
      </c>
      <c r="J364" t="str">
        <f>IFERROR(VLOOKUP(D364,プログラムデータ!A:N,10,0),"")</f>
        <v>自由形</v>
      </c>
      <c r="K364" t="str">
        <f>IFERROR(VLOOKUP(D364,プログラムデータ!A:N,14,0),"")</f>
        <v>タイム決勝</v>
      </c>
      <c r="L364" t="str">
        <f t="shared" si="11"/>
        <v>11～12歳 男子 0 自由形 タイム決勝</v>
      </c>
      <c r="M364">
        <f>IFERROR(VLOOKUP(J364,色々!M:P,4,0),"")</f>
        <v>1</v>
      </c>
      <c r="N364">
        <f>IFERROR(記録__2[[#This Row],[競技番号]],"")</f>
        <v>16</v>
      </c>
      <c r="O364">
        <f>IFERROR(記録__2[[#This Row],[選手番号]],"")</f>
        <v>492</v>
      </c>
    </row>
    <row r="365" spans="1:15" x14ac:dyDescent="0.2">
      <c r="A365">
        <f>IFERROR(VLOOKUP(N365,プログラム!B:C,2,0),"")</f>
        <v>16</v>
      </c>
      <c r="B365" t="str">
        <f t="shared" si="10"/>
        <v/>
      </c>
      <c r="C365" t="str">
        <f>IFERROR(VLOOKUP(B365,チーム番号!E:F,2,0),"")</f>
        <v/>
      </c>
      <c r="D365">
        <f>IFERROR(VLOOKUP(N365,プログラム!B:C,2,0),"")</f>
        <v>16</v>
      </c>
      <c r="E365">
        <f>IFERROR(記録__2[[#This Row],[組]],"")</f>
        <v>1</v>
      </c>
      <c r="F365">
        <f>IFERROR(記録__2[[#This Row],[水路]],"")</f>
        <v>4</v>
      </c>
      <c r="G365" t="str">
        <f>IFERROR(VLOOKUP(D365,プログラムデータ!A:N,12,0),"")</f>
        <v>11～12歳</v>
      </c>
      <c r="H365" t="str">
        <f>IFERROR(VLOOKUP(D365,プログラムデータ!A:N,13,0),"")</f>
        <v>男子</v>
      </c>
      <c r="I365">
        <f>IFERROR(VLOOKUP(D365,プログラムデータ!A:N,11,0),"")</f>
        <v>0</v>
      </c>
      <c r="J365" t="str">
        <f>IFERROR(VLOOKUP(D365,プログラムデータ!A:N,10,0),"")</f>
        <v>自由形</v>
      </c>
      <c r="K365" t="str">
        <f>IFERROR(VLOOKUP(D365,プログラムデータ!A:N,14,0),"")</f>
        <v>タイム決勝</v>
      </c>
      <c r="L365" t="str">
        <f t="shared" si="11"/>
        <v>11～12歳 男子 0 自由形 タイム決勝</v>
      </c>
      <c r="M365">
        <f>IFERROR(VLOOKUP(J365,色々!M:P,4,0),"")</f>
        <v>1</v>
      </c>
      <c r="N365">
        <f>IFERROR(記録__2[[#This Row],[競技番号]],"")</f>
        <v>16</v>
      </c>
      <c r="O365">
        <f>IFERROR(記録__2[[#This Row],[選手番号]],"")</f>
        <v>172</v>
      </c>
    </row>
    <row r="366" spans="1:15" x14ac:dyDescent="0.2">
      <c r="A366">
        <f>IFERROR(VLOOKUP(N366,プログラム!B:C,2,0),"")</f>
        <v>16</v>
      </c>
      <c r="B366" t="str">
        <f t="shared" si="10"/>
        <v/>
      </c>
      <c r="C366" t="str">
        <f>IFERROR(VLOOKUP(B366,チーム番号!E:F,2,0),"")</f>
        <v/>
      </c>
      <c r="D366">
        <f>IFERROR(VLOOKUP(N366,プログラム!B:C,2,0),"")</f>
        <v>16</v>
      </c>
      <c r="E366">
        <f>IFERROR(記録__2[[#This Row],[組]],"")</f>
        <v>1</v>
      </c>
      <c r="F366">
        <f>IFERROR(記録__2[[#This Row],[水路]],"")</f>
        <v>5</v>
      </c>
      <c r="G366" t="str">
        <f>IFERROR(VLOOKUP(D366,プログラムデータ!A:N,12,0),"")</f>
        <v>11～12歳</v>
      </c>
      <c r="H366" t="str">
        <f>IFERROR(VLOOKUP(D366,プログラムデータ!A:N,13,0),"")</f>
        <v>男子</v>
      </c>
      <c r="I366">
        <f>IFERROR(VLOOKUP(D366,プログラムデータ!A:N,11,0),"")</f>
        <v>0</v>
      </c>
      <c r="J366" t="str">
        <f>IFERROR(VLOOKUP(D366,プログラムデータ!A:N,10,0),"")</f>
        <v>自由形</v>
      </c>
      <c r="K366" t="str">
        <f>IFERROR(VLOOKUP(D366,プログラムデータ!A:N,14,0),"")</f>
        <v>タイム決勝</v>
      </c>
      <c r="L366" t="str">
        <f t="shared" si="11"/>
        <v>11～12歳 男子 0 自由形 タイム決勝</v>
      </c>
      <c r="M366">
        <f>IFERROR(VLOOKUP(J366,色々!M:P,4,0),"")</f>
        <v>1</v>
      </c>
      <c r="N366">
        <f>IFERROR(記録__2[[#This Row],[競技番号]],"")</f>
        <v>16</v>
      </c>
      <c r="O366">
        <f>IFERROR(記録__2[[#This Row],[選手番号]],"")</f>
        <v>566</v>
      </c>
    </row>
    <row r="367" spans="1:15" x14ac:dyDescent="0.2">
      <c r="A367">
        <f>IFERROR(VLOOKUP(N367,プログラム!B:C,2,0),"")</f>
        <v>16</v>
      </c>
      <c r="B367" t="str">
        <f t="shared" si="10"/>
        <v/>
      </c>
      <c r="C367" t="str">
        <f>IFERROR(VLOOKUP(B367,チーム番号!E:F,2,0),"")</f>
        <v/>
      </c>
      <c r="D367">
        <f>IFERROR(VLOOKUP(N367,プログラム!B:C,2,0),"")</f>
        <v>16</v>
      </c>
      <c r="E367">
        <f>IFERROR(記録__2[[#This Row],[組]],"")</f>
        <v>1</v>
      </c>
      <c r="F367">
        <f>IFERROR(記録__2[[#This Row],[水路]],"")</f>
        <v>6</v>
      </c>
      <c r="G367" t="str">
        <f>IFERROR(VLOOKUP(D367,プログラムデータ!A:N,12,0),"")</f>
        <v>11～12歳</v>
      </c>
      <c r="H367" t="str">
        <f>IFERROR(VLOOKUP(D367,プログラムデータ!A:N,13,0),"")</f>
        <v>男子</v>
      </c>
      <c r="I367">
        <f>IFERROR(VLOOKUP(D367,プログラムデータ!A:N,11,0),"")</f>
        <v>0</v>
      </c>
      <c r="J367" t="str">
        <f>IFERROR(VLOOKUP(D367,プログラムデータ!A:N,10,0),"")</f>
        <v>自由形</v>
      </c>
      <c r="K367" t="str">
        <f>IFERROR(VLOOKUP(D367,プログラムデータ!A:N,14,0),"")</f>
        <v>タイム決勝</v>
      </c>
      <c r="L367" t="str">
        <f t="shared" si="11"/>
        <v>11～12歳 男子 0 自由形 タイム決勝</v>
      </c>
      <c r="M367">
        <f>IFERROR(VLOOKUP(J367,色々!M:P,4,0),"")</f>
        <v>1</v>
      </c>
      <c r="N367">
        <f>IFERROR(記録__2[[#This Row],[競技番号]],"")</f>
        <v>16</v>
      </c>
      <c r="O367">
        <f>IFERROR(記録__2[[#This Row],[選手番号]],"")</f>
        <v>56</v>
      </c>
    </row>
    <row r="368" spans="1:15" x14ac:dyDescent="0.2">
      <c r="A368">
        <f>IFERROR(VLOOKUP(N368,プログラム!B:C,2,0),"")</f>
        <v>16</v>
      </c>
      <c r="B368" t="str">
        <f t="shared" si="10"/>
        <v/>
      </c>
      <c r="C368" t="str">
        <f>IFERROR(VLOOKUP(B368,チーム番号!E:F,2,0),"")</f>
        <v/>
      </c>
      <c r="D368">
        <f>IFERROR(VLOOKUP(N368,プログラム!B:C,2,0),"")</f>
        <v>16</v>
      </c>
      <c r="E368">
        <f>IFERROR(記録__2[[#This Row],[組]],"")</f>
        <v>1</v>
      </c>
      <c r="F368">
        <f>IFERROR(記録__2[[#This Row],[水路]],"")</f>
        <v>7</v>
      </c>
      <c r="G368" t="str">
        <f>IFERROR(VLOOKUP(D368,プログラムデータ!A:N,12,0),"")</f>
        <v>11～12歳</v>
      </c>
      <c r="H368" t="str">
        <f>IFERROR(VLOOKUP(D368,プログラムデータ!A:N,13,0),"")</f>
        <v>男子</v>
      </c>
      <c r="I368">
        <f>IFERROR(VLOOKUP(D368,プログラムデータ!A:N,11,0),"")</f>
        <v>0</v>
      </c>
      <c r="J368" t="str">
        <f>IFERROR(VLOOKUP(D368,プログラムデータ!A:N,10,0),"")</f>
        <v>自由形</v>
      </c>
      <c r="K368" t="str">
        <f>IFERROR(VLOOKUP(D368,プログラムデータ!A:N,14,0),"")</f>
        <v>タイム決勝</v>
      </c>
      <c r="L368" t="str">
        <f t="shared" si="11"/>
        <v>11～12歳 男子 0 自由形 タイム決勝</v>
      </c>
      <c r="M368">
        <f>IFERROR(VLOOKUP(J368,色々!M:P,4,0),"")</f>
        <v>1</v>
      </c>
      <c r="N368">
        <f>IFERROR(記録__2[[#This Row],[競技番号]],"")</f>
        <v>16</v>
      </c>
      <c r="O368">
        <f>IFERROR(記録__2[[#This Row],[選手番号]],"")</f>
        <v>175</v>
      </c>
    </row>
    <row r="369" spans="1:15" x14ac:dyDescent="0.2">
      <c r="A369">
        <f>IFERROR(VLOOKUP(N369,プログラム!B:C,2,0),"")</f>
        <v>16</v>
      </c>
      <c r="B369" t="str">
        <f t="shared" si="10"/>
        <v/>
      </c>
      <c r="C369" t="str">
        <f>IFERROR(VLOOKUP(B369,チーム番号!E:F,2,0),"")</f>
        <v/>
      </c>
      <c r="D369">
        <f>IFERROR(VLOOKUP(N369,プログラム!B:C,2,0),"")</f>
        <v>16</v>
      </c>
      <c r="E369">
        <f>IFERROR(記録__2[[#This Row],[組]],"")</f>
        <v>1</v>
      </c>
      <c r="F369">
        <f>IFERROR(記録__2[[#This Row],[水路]],"")</f>
        <v>8</v>
      </c>
      <c r="G369" t="str">
        <f>IFERROR(VLOOKUP(D369,プログラムデータ!A:N,12,0),"")</f>
        <v>11～12歳</v>
      </c>
      <c r="H369" t="str">
        <f>IFERROR(VLOOKUP(D369,プログラムデータ!A:N,13,0),"")</f>
        <v>男子</v>
      </c>
      <c r="I369">
        <f>IFERROR(VLOOKUP(D369,プログラムデータ!A:N,11,0),"")</f>
        <v>0</v>
      </c>
      <c r="J369" t="str">
        <f>IFERROR(VLOOKUP(D369,プログラムデータ!A:N,10,0),"")</f>
        <v>自由形</v>
      </c>
      <c r="K369" t="str">
        <f>IFERROR(VLOOKUP(D369,プログラムデータ!A:N,14,0),"")</f>
        <v>タイム決勝</v>
      </c>
      <c r="L369" t="str">
        <f t="shared" si="11"/>
        <v>11～12歳 男子 0 自由形 タイム決勝</v>
      </c>
      <c r="M369">
        <f>IFERROR(VLOOKUP(J369,色々!M:P,4,0),"")</f>
        <v>1</v>
      </c>
      <c r="N369">
        <f>IFERROR(記録__2[[#This Row],[競技番号]],"")</f>
        <v>16</v>
      </c>
      <c r="O369">
        <f>IFERROR(記録__2[[#This Row],[選手番号]],"")</f>
        <v>654</v>
      </c>
    </row>
    <row r="370" spans="1:15" x14ac:dyDescent="0.2">
      <c r="A370">
        <f>IFERROR(VLOOKUP(N370,プログラム!B:C,2,0),"")</f>
        <v>16</v>
      </c>
      <c r="B370" t="str">
        <f t="shared" si="10"/>
        <v/>
      </c>
      <c r="C370" t="str">
        <f>IFERROR(VLOOKUP(B370,チーム番号!E:F,2,0),"")</f>
        <v/>
      </c>
      <c r="D370">
        <f>IFERROR(VLOOKUP(N370,プログラム!B:C,2,0),"")</f>
        <v>16</v>
      </c>
      <c r="E370">
        <f>IFERROR(記録__2[[#This Row],[組]],"")</f>
        <v>2</v>
      </c>
      <c r="F370">
        <f>IFERROR(記録__2[[#This Row],[水路]],"")</f>
        <v>1</v>
      </c>
      <c r="G370" t="str">
        <f>IFERROR(VLOOKUP(D370,プログラムデータ!A:N,12,0),"")</f>
        <v>11～12歳</v>
      </c>
      <c r="H370" t="str">
        <f>IFERROR(VLOOKUP(D370,プログラムデータ!A:N,13,0),"")</f>
        <v>男子</v>
      </c>
      <c r="I370">
        <f>IFERROR(VLOOKUP(D370,プログラムデータ!A:N,11,0),"")</f>
        <v>0</v>
      </c>
      <c r="J370" t="str">
        <f>IFERROR(VLOOKUP(D370,プログラムデータ!A:N,10,0),"")</f>
        <v>自由形</v>
      </c>
      <c r="K370" t="str">
        <f>IFERROR(VLOOKUP(D370,プログラムデータ!A:N,14,0),"")</f>
        <v>タイム決勝</v>
      </c>
      <c r="L370" t="str">
        <f t="shared" si="11"/>
        <v>11～12歳 男子 0 自由形 タイム決勝</v>
      </c>
      <c r="M370">
        <f>IFERROR(VLOOKUP(J370,色々!M:P,4,0),"")</f>
        <v>1</v>
      </c>
      <c r="N370">
        <f>IFERROR(記録__2[[#This Row],[競技番号]],"")</f>
        <v>16</v>
      </c>
      <c r="O370">
        <f>IFERROR(記録__2[[#This Row],[選手番号]],"")</f>
        <v>517</v>
      </c>
    </row>
    <row r="371" spans="1:15" x14ac:dyDescent="0.2">
      <c r="A371">
        <f>IFERROR(VLOOKUP(N371,プログラム!B:C,2,0),"")</f>
        <v>16</v>
      </c>
      <c r="B371" t="str">
        <f t="shared" si="10"/>
        <v/>
      </c>
      <c r="C371" t="str">
        <f>IFERROR(VLOOKUP(B371,チーム番号!E:F,2,0),"")</f>
        <v/>
      </c>
      <c r="D371">
        <f>IFERROR(VLOOKUP(N371,プログラム!B:C,2,0),"")</f>
        <v>16</v>
      </c>
      <c r="E371">
        <f>IFERROR(記録__2[[#This Row],[組]],"")</f>
        <v>2</v>
      </c>
      <c r="F371">
        <f>IFERROR(記録__2[[#This Row],[水路]],"")</f>
        <v>2</v>
      </c>
      <c r="G371" t="str">
        <f>IFERROR(VLOOKUP(D371,プログラムデータ!A:N,12,0),"")</f>
        <v>11～12歳</v>
      </c>
      <c r="H371" t="str">
        <f>IFERROR(VLOOKUP(D371,プログラムデータ!A:N,13,0),"")</f>
        <v>男子</v>
      </c>
      <c r="I371">
        <f>IFERROR(VLOOKUP(D371,プログラムデータ!A:N,11,0),"")</f>
        <v>0</v>
      </c>
      <c r="J371" t="str">
        <f>IFERROR(VLOOKUP(D371,プログラムデータ!A:N,10,0),"")</f>
        <v>自由形</v>
      </c>
      <c r="K371" t="str">
        <f>IFERROR(VLOOKUP(D371,プログラムデータ!A:N,14,0),"")</f>
        <v>タイム決勝</v>
      </c>
      <c r="L371" t="str">
        <f t="shared" si="11"/>
        <v>11～12歳 男子 0 自由形 タイム決勝</v>
      </c>
      <c r="M371">
        <f>IFERROR(VLOOKUP(J371,色々!M:P,4,0),"")</f>
        <v>1</v>
      </c>
      <c r="N371">
        <f>IFERROR(記録__2[[#This Row],[競技番号]],"")</f>
        <v>16</v>
      </c>
      <c r="O371">
        <f>IFERROR(記録__2[[#This Row],[選手番号]],"")</f>
        <v>355</v>
      </c>
    </row>
    <row r="372" spans="1:15" x14ac:dyDescent="0.2">
      <c r="A372">
        <f>IFERROR(VLOOKUP(N372,プログラム!B:C,2,0),"")</f>
        <v>16</v>
      </c>
      <c r="B372" t="str">
        <f t="shared" si="10"/>
        <v/>
      </c>
      <c r="C372" t="str">
        <f>IFERROR(VLOOKUP(B372,チーム番号!E:F,2,0),"")</f>
        <v/>
      </c>
      <c r="D372">
        <f>IFERROR(VLOOKUP(N372,プログラム!B:C,2,0),"")</f>
        <v>16</v>
      </c>
      <c r="E372">
        <f>IFERROR(記録__2[[#This Row],[組]],"")</f>
        <v>2</v>
      </c>
      <c r="F372">
        <f>IFERROR(記録__2[[#This Row],[水路]],"")</f>
        <v>3</v>
      </c>
      <c r="G372" t="str">
        <f>IFERROR(VLOOKUP(D372,プログラムデータ!A:N,12,0),"")</f>
        <v>11～12歳</v>
      </c>
      <c r="H372" t="str">
        <f>IFERROR(VLOOKUP(D372,プログラムデータ!A:N,13,0),"")</f>
        <v>男子</v>
      </c>
      <c r="I372">
        <f>IFERROR(VLOOKUP(D372,プログラムデータ!A:N,11,0),"")</f>
        <v>0</v>
      </c>
      <c r="J372" t="str">
        <f>IFERROR(VLOOKUP(D372,プログラムデータ!A:N,10,0),"")</f>
        <v>自由形</v>
      </c>
      <c r="K372" t="str">
        <f>IFERROR(VLOOKUP(D372,プログラムデータ!A:N,14,0),"")</f>
        <v>タイム決勝</v>
      </c>
      <c r="L372" t="str">
        <f t="shared" si="11"/>
        <v>11～12歳 男子 0 自由形 タイム決勝</v>
      </c>
      <c r="M372">
        <f>IFERROR(VLOOKUP(J372,色々!M:P,4,0),"")</f>
        <v>1</v>
      </c>
      <c r="N372">
        <f>IFERROR(記録__2[[#This Row],[競技番号]],"")</f>
        <v>16</v>
      </c>
      <c r="O372">
        <f>IFERROR(記録__2[[#This Row],[選手番号]],"")</f>
        <v>637</v>
      </c>
    </row>
    <row r="373" spans="1:15" x14ac:dyDescent="0.2">
      <c r="A373">
        <f>IFERROR(VLOOKUP(N373,プログラム!B:C,2,0),"")</f>
        <v>16</v>
      </c>
      <c r="B373" t="str">
        <f t="shared" si="10"/>
        <v/>
      </c>
      <c r="C373" t="str">
        <f>IFERROR(VLOOKUP(B373,チーム番号!E:F,2,0),"")</f>
        <v/>
      </c>
      <c r="D373">
        <f>IFERROR(VLOOKUP(N373,プログラム!B:C,2,0),"")</f>
        <v>16</v>
      </c>
      <c r="E373">
        <f>IFERROR(記録__2[[#This Row],[組]],"")</f>
        <v>2</v>
      </c>
      <c r="F373">
        <f>IFERROR(記録__2[[#This Row],[水路]],"")</f>
        <v>4</v>
      </c>
      <c r="G373" t="str">
        <f>IFERROR(VLOOKUP(D373,プログラムデータ!A:N,12,0),"")</f>
        <v>11～12歳</v>
      </c>
      <c r="H373" t="str">
        <f>IFERROR(VLOOKUP(D373,プログラムデータ!A:N,13,0),"")</f>
        <v>男子</v>
      </c>
      <c r="I373">
        <f>IFERROR(VLOOKUP(D373,プログラムデータ!A:N,11,0),"")</f>
        <v>0</v>
      </c>
      <c r="J373" t="str">
        <f>IFERROR(VLOOKUP(D373,プログラムデータ!A:N,10,0),"")</f>
        <v>自由形</v>
      </c>
      <c r="K373" t="str">
        <f>IFERROR(VLOOKUP(D373,プログラムデータ!A:N,14,0),"")</f>
        <v>タイム決勝</v>
      </c>
      <c r="L373" t="str">
        <f t="shared" si="11"/>
        <v>11～12歳 男子 0 自由形 タイム決勝</v>
      </c>
      <c r="M373">
        <f>IFERROR(VLOOKUP(J373,色々!M:P,4,0),"")</f>
        <v>1</v>
      </c>
      <c r="N373">
        <f>IFERROR(記録__2[[#This Row],[競技番号]],"")</f>
        <v>16</v>
      </c>
      <c r="O373">
        <f>IFERROR(記録__2[[#This Row],[選手番号]],"")</f>
        <v>14</v>
      </c>
    </row>
    <row r="374" spans="1:15" x14ac:dyDescent="0.2">
      <c r="A374">
        <f>IFERROR(VLOOKUP(N374,プログラム!B:C,2,0),"")</f>
        <v>16</v>
      </c>
      <c r="B374" t="str">
        <f t="shared" si="10"/>
        <v/>
      </c>
      <c r="C374" t="str">
        <f>IFERROR(VLOOKUP(B374,チーム番号!E:F,2,0),"")</f>
        <v/>
      </c>
      <c r="D374">
        <f>IFERROR(VLOOKUP(N374,プログラム!B:C,2,0),"")</f>
        <v>16</v>
      </c>
      <c r="E374">
        <f>IFERROR(記録__2[[#This Row],[組]],"")</f>
        <v>2</v>
      </c>
      <c r="F374">
        <f>IFERROR(記録__2[[#This Row],[水路]],"")</f>
        <v>5</v>
      </c>
      <c r="G374" t="str">
        <f>IFERROR(VLOOKUP(D374,プログラムデータ!A:N,12,0),"")</f>
        <v>11～12歳</v>
      </c>
      <c r="H374" t="str">
        <f>IFERROR(VLOOKUP(D374,プログラムデータ!A:N,13,0),"")</f>
        <v>男子</v>
      </c>
      <c r="I374">
        <f>IFERROR(VLOOKUP(D374,プログラムデータ!A:N,11,0),"")</f>
        <v>0</v>
      </c>
      <c r="J374" t="str">
        <f>IFERROR(VLOOKUP(D374,プログラムデータ!A:N,10,0),"")</f>
        <v>自由形</v>
      </c>
      <c r="K374" t="str">
        <f>IFERROR(VLOOKUP(D374,プログラムデータ!A:N,14,0),"")</f>
        <v>タイム決勝</v>
      </c>
      <c r="L374" t="str">
        <f t="shared" si="11"/>
        <v>11～12歳 男子 0 自由形 タイム決勝</v>
      </c>
      <c r="M374">
        <f>IFERROR(VLOOKUP(J374,色々!M:P,4,0),"")</f>
        <v>1</v>
      </c>
      <c r="N374">
        <f>IFERROR(記録__2[[#This Row],[競技番号]],"")</f>
        <v>16</v>
      </c>
      <c r="O374">
        <f>IFERROR(記録__2[[#This Row],[選手番号]],"")</f>
        <v>592</v>
      </c>
    </row>
    <row r="375" spans="1:15" x14ac:dyDescent="0.2">
      <c r="A375">
        <f>IFERROR(VLOOKUP(N375,プログラム!B:C,2,0),"")</f>
        <v>16</v>
      </c>
      <c r="B375" t="str">
        <f t="shared" si="10"/>
        <v/>
      </c>
      <c r="C375" t="str">
        <f>IFERROR(VLOOKUP(B375,チーム番号!E:F,2,0),"")</f>
        <v/>
      </c>
      <c r="D375">
        <f>IFERROR(VLOOKUP(N375,プログラム!B:C,2,0),"")</f>
        <v>16</v>
      </c>
      <c r="E375">
        <f>IFERROR(記録__2[[#This Row],[組]],"")</f>
        <v>2</v>
      </c>
      <c r="F375">
        <f>IFERROR(記録__2[[#This Row],[水路]],"")</f>
        <v>6</v>
      </c>
      <c r="G375" t="str">
        <f>IFERROR(VLOOKUP(D375,プログラムデータ!A:N,12,0),"")</f>
        <v>11～12歳</v>
      </c>
      <c r="H375" t="str">
        <f>IFERROR(VLOOKUP(D375,プログラムデータ!A:N,13,0),"")</f>
        <v>男子</v>
      </c>
      <c r="I375">
        <f>IFERROR(VLOOKUP(D375,プログラムデータ!A:N,11,0),"")</f>
        <v>0</v>
      </c>
      <c r="J375" t="str">
        <f>IFERROR(VLOOKUP(D375,プログラムデータ!A:N,10,0),"")</f>
        <v>自由形</v>
      </c>
      <c r="K375" t="str">
        <f>IFERROR(VLOOKUP(D375,プログラムデータ!A:N,14,0),"")</f>
        <v>タイム決勝</v>
      </c>
      <c r="L375" t="str">
        <f t="shared" si="11"/>
        <v>11～12歳 男子 0 自由形 タイム決勝</v>
      </c>
      <c r="M375">
        <f>IFERROR(VLOOKUP(J375,色々!M:P,4,0),"")</f>
        <v>1</v>
      </c>
      <c r="N375">
        <f>IFERROR(記録__2[[#This Row],[競技番号]],"")</f>
        <v>16</v>
      </c>
      <c r="O375">
        <f>IFERROR(記録__2[[#This Row],[選手番号]],"")</f>
        <v>591</v>
      </c>
    </row>
    <row r="376" spans="1:15" x14ac:dyDescent="0.2">
      <c r="A376">
        <f>IFERROR(VLOOKUP(N376,プログラム!B:C,2,0),"")</f>
        <v>16</v>
      </c>
      <c r="B376" t="str">
        <f t="shared" si="10"/>
        <v/>
      </c>
      <c r="C376" t="str">
        <f>IFERROR(VLOOKUP(B376,チーム番号!E:F,2,0),"")</f>
        <v/>
      </c>
      <c r="D376">
        <f>IFERROR(VLOOKUP(N376,プログラム!B:C,2,0),"")</f>
        <v>16</v>
      </c>
      <c r="E376">
        <f>IFERROR(記録__2[[#This Row],[組]],"")</f>
        <v>2</v>
      </c>
      <c r="F376">
        <f>IFERROR(記録__2[[#This Row],[水路]],"")</f>
        <v>7</v>
      </c>
      <c r="G376" t="str">
        <f>IFERROR(VLOOKUP(D376,プログラムデータ!A:N,12,0),"")</f>
        <v>11～12歳</v>
      </c>
      <c r="H376" t="str">
        <f>IFERROR(VLOOKUP(D376,プログラムデータ!A:N,13,0),"")</f>
        <v>男子</v>
      </c>
      <c r="I376">
        <f>IFERROR(VLOOKUP(D376,プログラムデータ!A:N,11,0),"")</f>
        <v>0</v>
      </c>
      <c r="J376" t="str">
        <f>IFERROR(VLOOKUP(D376,プログラムデータ!A:N,10,0),"")</f>
        <v>自由形</v>
      </c>
      <c r="K376" t="str">
        <f>IFERROR(VLOOKUP(D376,プログラムデータ!A:N,14,0),"")</f>
        <v>タイム決勝</v>
      </c>
      <c r="L376" t="str">
        <f t="shared" si="11"/>
        <v>11～12歳 男子 0 自由形 タイム決勝</v>
      </c>
      <c r="M376">
        <f>IFERROR(VLOOKUP(J376,色々!M:P,4,0),"")</f>
        <v>1</v>
      </c>
      <c r="N376">
        <f>IFERROR(記録__2[[#This Row],[競技番号]],"")</f>
        <v>16</v>
      </c>
      <c r="O376">
        <f>IFERROR(記録__2[[#This Row],[選手番号]],"")</f>
        <v>322</v>
      </c>
    </row>
    <row r="377" spans="1:15" x14ac:dyDescent="0.2">
      <c r="A377">
        <f>IFERROR(VLOOKUP(N377,プログラム!B:C,2,0),"")</f>
        <v>16</v>
      </c>
      <c r="B377" t="str">
        <f t="shared" si="10"/>
        <v/>
      </c>
      <c r="C377" t="str">
        <f>IFERROR(VLOOKUP(B377,チーム番号!E:F,2,0),"")</f>
        <v/>
      </c>
      <c r="D377">
        <f>IFERROR(VLOOKUP(N377,プログラム!B:C,2,0),"")</f>
        <v>16</v>
      </c>
      <c r="E377">
        <f>IFERROR(記録__2[[#This Row],[組]],"")</f>
        <v>2</v>
      </c>
      <c r="F377">
        <f>IFERROR(記録__2[[#This Row],[水路]],"")</f>
        <v>8</v>
      </c>
      <c r="G377" t="str">
        <f>IFERROR(VLOOKUP(D377,プログラムデータ!A:N,12,0),"")</f>
        <v>11～12歳</v>
      </c>
      <c r="H377" t="str">
        <f>IFERROR(VLOOKUP(D377,プログラムデータ!A:N,13,0),"")</f>
        <v>男子</v>
      </c>
      <c r="I377">
        <f>IFERROR(VLOOKUP(D377,プログラムデータ!A:N,11,0),"")</f>
        <v>0</v>
      </c>
      <c r="J377" t="str">
        <f>IFERROR(VLOOKUP(D377,プログラムデータ!A:N,10,0),"")</f>
        <v>自由形</v>
      </c>
      <c r="K377" t="str">
        <f>IFERROR(VLOOKUP(D377,プログラムデータ!A:N,14,0),"")</f>
        <v>タイム決勝</v>
      </c>
      <c r="L377" t="str">
        <f t="shared" si="11"/>
        <v>11～12歳 男子 0 自由形 タイム決勝</v>
      </c>
      <c r="M377">
        <f>IFERROR(VLOOKUP(J377,色々!M:P,4,0),"")</f>
        <v>1</v>
      </c>
      <c r="N377">
        <f>IFERROR(記録__2[[#This Row],[競技番号]],"")</f>
        <v>16</v>
      </c>
      <c r="O377">
        <f>IFERROR(記録__2[[#This Row],[選手番号]],"")</f>
        <v>603</v>
      </c>
    </row>
    <row r="378" spans="1:15" x14ac:dyDescent="0.2">
      <c r="A378">
        <f>IFERROR(VLOOKUP(N378,プログラム!B:C,2,0),"")</f>
        <v>16</v>
      </c>
      <c r="B378" t="str">
        <f t="shared" si="10"/>
        <v/>
      </c>
      <c r="C378" t="str">
        <f>IFERROR(VLOOKUP(B378,チーム番号!E:F,2,0),"")</f>
        <v/>
      </c>
      <c r="D378">
        <f>IFERROR(VLOOKUP(N378,プログラム!B:C,2,0),"")</f>
        <v>16</v>
      </c>
      <c r="E378">
        <f>IFERROR(記録__2[[#This Row],[組]],"")</f>
        <v>3</v>
      </c>
      <c r="F378">
        <f>IFERROR(記録__2[[#This Row],[水路]],"")</f>
        <v>1</v>
      </c>
      <c r="G378" t="str">
        <f>IFERROR(VLOOKUP(D378,プログラムデータ!A:N,12,0),"")</f>
        <v>11～12歳</v>
      </c>
      <c r="H378" t="str">
        <f>IFERROR(VLOOKUP(D378,プログラムデータ!A:N,13,0),"")</f>
        <v>男子</v>
      </c>
      <c r="I378">
        <f>IFERROR(VLOOKUP(D378,プログラムデータ!A:N,11,0),"")</f>
        <v>0</v>
      </c>
      <c r="J378" t="str">
        <f>IFERROR(VLOOKUP(D378,プログラムデータ!A:N,10,0),"")</f>
        <v>自由形</v>
      </c>
      <c r="K378" t="str">
        <f>IFERROR(VLOOKUP(D378,プログラムデータ!A:N,14,0),"")</f>
        <v>タイム決勝</v>
      </c>
      <c r="L378" t="str">
        <f t="shared" si="11"/>
        <v>11～12歳 男子 0 自由形 タイム決勝</v>
      </c>
      <c r="M378">
        <f>IFERROR(VLOOKUP(J378,色々!M:P,4,0),"")</f>
        <v>1</v>
      </c>
      <c r="N378">
        <f>IFERROR(記録__2[[#This Row],[競技番号]],"")</f>
        <v>16</v>
      </c>
      <c r="O378">
        <f>IFERROR(記録__2[[#This Row],[選手番号]],"")</f>
        <v>564</v>
      </c>
    </row>
    <row r="379" spans="1:15" x14ac:dyDescent="0.2">
      <c r="A379">
        <f>IFERROR(VLOOKUP(N379,プログラム!B:C,2,0),"")</f>
        <v>16</v>
      </c>
      <c r="B379" t="str">
        <f t="shared" si="10"/>
        <v/>
      </c>
      <c r="C379" t="str">
        <f>IFERROR(VLOOKUP(B379,チーム番号!E:F,2,0),"")</f>
        <v/>
      </c>
      <c r="D379">
        <f>IFERROR(VLOOKUP(N379,プログラム!B:C,2,0),"")</f>
        <v>16</v>
      </c>
      <c r="E379">
        <f>IFERROR(記録__2[[#This Row],[組]],"")</f>
        <v>3</v>
      </c>
      <c r="F379">
        <f>IFERROR(記録__2[[#This Row],[水路]],"")</f>
        <v>2</v>
      </c>
      <c r="G379" t="str">
        <f>IFERROR(VLOOKUP(D379,プログラムデータ!A:N,12,0),"")</f>
        <v>11～12歳</v>
      </c>
      <c r="H379" t="str">
        <f>IFERROR(VLOOKUP(D379,プログラムデータ!A:N,13,0),"")</f>
        <v>男子</v>
      </c>
      <c r="I379">
        <f>IFERROR(VLOOKUP(D379,プログラムデータ!A:N,11,0),"")</f>
        <v>0</v>
      </c>
      <c r="J379" t="str">
        <f>IFERROR(VLOOKUP(D379,プログラムデータ!A:N,10,0),"")</f>
        <v>自由形</v>
      </c>
      <c r="K379" t="str">
        <f>IFERROR(VLOOKUP(D379,プログラムデータ!A:N,14,0),"")</f>
        <v>タイム決勝</v>
      </c>
      <c r="L379" t="str">
        <f t="shared" si="11"/>
        <v>11～12歳 男子 0 自由形 タイム決勝</v>
      </c>
      <c r="M379">
        <f>IFERROR(VLOOKUP(J379,色々!M:P,4,0),"")</f>
        <v>1</v>
      </c>
      <c r="N379">
        <f>IFERROR(記録__2[[#This Row],[競技番号]],"")</f>
        <v>16</v>
      </c>
      <c r="O379">
        <f>IFERROR(記録__2[[#This Row],[選手番号]],"")</f>
        <v>174</v>
      </c>
    </row>
    <row r="380" spans="1:15" x14ac:dyDescent="0.2">
      <c r="A380">
        <f>IFERROR(VLOOKUP(N380,プログラム!B:C,2,0),"")</f>
        <v>16</v>
      </c>
      <c r="B380" t="str">
        <f t="shared" si="10"/>
        <v/>
      </c>
      <c r="C380" t="str">
        <f>IFERROR(VLOOKUP(B380,チーム番号!E:F,2,0),"")</f>
        <v/>
      </c>
      <c r="D380">
        <f>IFERROR(VLOOKUP(N380,プログラム!B:C,2,0),"")</f>
        <v>16</v>
      </c>
      <c r="E380">
        <f>IFERROR(記録__2[[#This Row],[組]],"")</f>
        <v>3</v>
      </c>
      <c r="F380">
        <f>IFERROR(記録__2[[#This Row],[水路]],"")</f>
        <v>3</v>
      </c>
      <c r="G380" t="str">
        <f>IFERROR(VLOOKUP(D380,プログラムデータ!A:N,12,0),"")</f>
        <v>11～12歳</v>
      </c>
      <c r="H380" t="str">
        <f>IFERROR(VLOOKUP(D380,プログラムデータ!A:N,13,0),"")</f>
        <v>男子</v>
      </c>
      <c r="I380">
        <f>IFERROR(VLOOKUP(D380,プログラムデータ!A:N,11,0),"")</f>
        <v>0</v>
      </c>
      <c r="J380" t="str">
        <f>IFERROR(VLOOKUP(D380,プログラムデータ!A:N,10,0),"")</f>
        <v>自由形</v>
      </c>
      <c r="K380" t="str">
        <f>IFERROR(VLOOKUP(D380,プログラムデータ!A:N,14,0),"")</f>
        <v>タイム決勝</v>
      </c>
      <c r="L380" t="str">
        <f t="shared" si="11"/>
        <v>11～12歳 男子 0 自由形 タイム決勝</v>
      </c>
      <c r="M380">
        <f>IFERROR(VLOOKUP(J380,色々!M:P,4,0),"")</f>
        <v>1</v>
      </c>
      <c r="N380">
        <f>IFERROR(記録__2[[#This Row],[競技番号]],"")</f>
        <v>16</v>
      </c>
      <c r="O380">
        <f>IFERROR(記録__2[[#This Row],[選手番号]],"")</f>
        <v>91</v>
      </c>
    </row>
    <row r="381" spans="1:15" x14ac:dyDescent="0.2">
      <c r="A381">
        <f>IFERROR(VLOOKUP(N381,プログラム!B:C,2,0),"")</f>
        <v>16</v>
      </c>
      <c r="B381" t="str">
        <f t="shared" si="10"/>
        <v/>
      </c>
      <c r="C381" t="str">
        <f>IFERROR(VLOOKUP(B381,チーム番号!E:F,2,0),"")</f>
        <v/>
      </c>
      <c r="D381">
        <f>IFERROR(VLOOKUP(N381,プログラム!B:C,2,0),"")</f>
        <v>16</v>
      </c>
      <c r="E381">
        <f>IFERROR(記録__2[[#This Row],[組]],"")</f>
        <v>3</v>
      </c>
      <c r="F381">
        <f>IFERROR(記録__2[[#This Row],[水路]],"")</f>
        <v>4</v>
      </c>
      <c r="G381" t="str">
        <f>IFERROR(VLOOKUP(D381,プログラムデータ!A:N,12,0),"")</f>
        <v>11～12歳</v>
      </c>
      <c r="H381" t="str">
        <f>IFERROR(VLOOKUP(D381,プログラムデータ!A:N,13,0),"")</f>
        <v>男子</v>
      </c>
      <c r="I381">
        <f>IFERROR(VLOOKUP(D381,プログラムデータ!A:N,11,0),"")</f>
        <v>0</v>
      </c>
      <c r="J381" t="str">
        <f>IFERROR(VLOOKUP(D381,プログラムデータ!A:N,10,0),"")</f>
        <v>自由形</v>
      </c>
      <c r="K381" t="str">
        <f>IFERROR(VLOOKUP(D381,プログラムデータ!A:N,14,0),"")</f>
        <v>タイム決勝</v>
      </c>
      <c r="L381" t="str">
        <f t="shared" si="11"/>
        <v>11～12歳 男子 0 自由形 タイム決勝</v>
      </c>
      <c r="M381">
        <f>IFERROR(VLOOKUP(J381,色々!M:P,4,0),"")</f>
        <v>1</v>
      </c>
      <c r="N381">
        <f>IFERROR(記録__2[[#This Row],[競技番号]],"")</f>
        <v>16</v>
      </c>
      <c r="O381">
        <f>IFERROR(記録__2[[#This Row],[選手番号]],"")</f>
        <v>54</v>
      </c>
    </row>
    <row r="382" spans="1:15" x14ac:dyDescent="0.2">
      <c r="A382">
        <f>IFERROR(VLOOKUP(N382,プログラム!B:C,2,0),"")</f>
        <v>16</v>
      </c>
      <c r="B382" t="str">
        <f t="shared" si="10"/>
        <v/>
      </c>
      <c r="C382" t="str">
        <f>IFERROR(VLOOKUP(B382,チーム番号!E:F,2,0),"")</f>
        <v/>
      </c>
      <c r="D382">
        <f>IFERROR(VLOOKUP(N382,プログラム!B:C,2,0),"")</f>
        <v>16</v>
      </c>
      <c r="E382">
        <f>IFERROR(記録__2[[#This Row],[組]],"")</f>
        <v>3</v>
      </c>
      <c r="F382">
        <f>IFERROR(記録__2[[#This Row],[水路]],"")</f>
        <v>5</v>
      </c>
      <c r="G382" t="str">
        <f>IFERROR(VLOOKUP(D382,プログラムデータ!A:N,12,0),"")</f>
        <v>11～12歳</v>
      </c>
      <c r="H382" t="str">
        <f>IFERROR(VLOOKUP(D382,プログラムデータ!A:N,13,0),"")</f>
        <v>男子</v>
      </c>
      <c r="I382">
        <f>IFERROR(VLOOKUP(D382,プログラムデータ!A:N,11,0),"")</f>
        <v>0</v>
      </c>
      <c r="J382" t="str">
        <f>IFERROR(VLOOKUP(D382,プログラムデータ!A:N,10,0),"")</f>
        <v>自由形</v>
      </c>
      <c r="K382" t="str">
        <f>IFERROR(VLOOKUP(D382,プログラムデータ!A:N,14,0),"")</f>
        <v>タイム決勝</v>
      </c>
      <c r="L382" t="str">
        <f t="shared" si="11"/>
        <v>11～12歳 男子 0 自由形 タイム決勝</v>
      </c>
      <c r="M382">
        <f>IFERROR(VLOOKUP(J382,色々!M:P,4,0),"")</f>
        <v>1</v>
      </c>
      <c r="N382">
        <f>IFERROR(記録__2[[#This Row],[競技番号]],"")</f>
        <v>16</v>
      </c>
      <c r="O382">
        <f>IFERROR(記録__2[[#This Row],[選手番号]],"")</f>
        <v>465</v>
      </c>
    </row>
    <row r="383" spans="1:15" x14ac:dyDescent="0.2">
      <c r="A383">
        <f>IFERROR(VLOOKUP(N383,プログラム!B:C,2,0),"")</f>
        <v>16</v>
      </c>
      <c r="B383" t="str">
        <f t="shared" si="10"/>
        <v/>
      </c>
      <c r="C383" t="str">
        <f>IFERROR(VLOOKUP(B383,チーム番号!E:F,2,0),"")</f>
        <v/>
      </c>
      <c r="D383">
        <f>IFERROR(VLOOKUP(N383,プログラム!B:C,2,0),"")</f>
        <v>16</v>
      </c>
      <c r="E383">
        <f>IFERROR(記録__2[[#This Row],[組]],"")</f>
        <v>3</v>
      </c>
      <c r="F383">
        <f>IFERROR(記録__2[[#This Row],[水路]],"")</f>
        <v>6</v>
      </c>
      <c r="G383" t="str">
        <f>IFERROR(VLOOKUP(D383,プログラムデータ!A:N,12,0),"")</f>
        <v>11～12歳</v>
      </c>
      <c r="H383" t="str">
        <f>IFERROR(VLOOKUP(D383,プログラムデータ!A:N,13,0),"")</f>
        <v>男子</v>
      </c>
      <c r="I383">
        <f>IFERROR(VLOOKUP(D383,プログラムデータ!A:N,11,0),"")</f>
        <v>0</v>
      </c>
      <c r="J383" t="str">
        <f>IFERROR(VLOOKUP(D383,プログラムデータ!A:N,10,0),"")</f>
        <v>自由形</v>
      </c>
      <c r="K383" t="str">
        <f>IFERROR(VLOOKUP(D383,プログラムデータ!A:N,14,0),"")</f>
        <v>タイム決勝</v>
      </c>
      <c r="L383" t="str">
        <f t="shared" si="11"/>
        <v>11～12歳 男子 0 自由形 タイム決勝</v>
      </c>
      <c r="M383">
        <f>IFERROR(VLOOKUP(J383,色々!M:P,4,0),"")</f>
        <v>1</v>
      </c>
      <c r="N383">
        <f>IFERROR(記録__2[[#This Row],[競技番号]],"")</f>
        <v>16</v>
      </c>
      <c r="O383">
        <f>IFERROR(記録__2[[#This Row],[選手番号]],"")</f>
        <v>616</v>
      </c>
    </row>
    <row r="384" spans="1:15" x14ac:dyDescent="0.2">
      <c r="A384">
        <f>IFERROR(VLOOKUP(N384,プログラム!B:C,2,0),"")</f>
        <v>16</v>
      </c>
      <c r="B384" t="str">
        <f t="shared" si="10"/>
        <v/>
      </c>
      <c r="C384" t="str">
        <f>IFERROR(VLOOKUP(B384,チーム番号!E:F,2,0),"")</f>
        <v/>
      </c>
      <c r="D384">
        <f>IFERROR(VLOOKUP(N384,プログラム!B:C,2,0),"")</f>
        <v>16</v>
      </c>
      <c r="E384">
        <f>IFERROR(記録__2[[#This Row],[組]],"")</f>
        <v>3</v>
      </c>
      <c r="F384">
        <f>IFERROR(記録__2[[#This Row],[水路]],"")</f>
        <v>7</v>
      </c>
      <c r="G384" t="str">
        <f>IFERROR(VLOOKUP(D384,プログラムデータ!A:N,12,0),"")</f>
        <v>11～12歳</v>
      </c>
      <c r="H384" t="str">
        <f>IFERROR(VLOOKUP(D384,プログラムデータ!A:N,13,0),"")</f>
        <v>男子</v>
      </c>
      <c r="I384">
        <f>IFERROR(VLOOKUP(D384,プログラムデータ!A:N,11,0),"")</f>
        <v>0</v>
      </c>
      <c r="J384" t="str">
        <f>IFERROR(VLOOKUP(D384,プログラムデータ!A:N,10,0),"")</f>
        <v>自由形</v>
      </c>
      <c r="K384" t="str">
        <f>IFERROR(VLOOKUP(D384,プログラムデータ!A:N,14,0),"")</f>
        <v>タイム決勝</v>
      </c>
      <c r="L384" t="str">
        <f t="shared" si="11"/>
        <v>11～12歳 男子 0 自由形 タイム決勝</v>
      </c>
      <c r="M384">
        <f>IFERROR(VLOOKUP(J384,色々!M:P,4,0),"")</f>
        <v>1</v>
      </c>
      <c r="N384">
        <f>IFERROR(記録__2[[#This Row],[競技番号]],"")</f>
        <v>16</v>
      </c>
      <c r="O384">
        <f>IFERROR(記録__2[[#This Row],[選手番号]],"")</f>
        <v>89</v>
      </c>
    </row>
    <row r="385" spans="1:15" x14ac:dyDescent="0.2">
      <c r="A385">
        <f>IFERROR(VLOOKUP(N385,プログラム!B:C,2,0),"")</f>
        <v>16</v>
      </c>
      <c r="B385" t="str">
        <f t="shared" si="10"/>
        <v/>
      </c>
      <c r="C385" t="str">
        <f>IFERROR(VLOOKUP(B385,チーム番号!E:F,2,0),"")</f>
        <v/>
      </c>
      <c r="D385">
        <f>IFERROR(VLOOKUP(N385,プログラム!B:C,2,0),"")</f>
        <v>16</v>
      </c>
      <c r="E385">
        <f>IFERROR(記録__2[[#This Row],[組]],"")</f>
        <v>3</v>
      </c>
      <c r="F385">
        <f>IFERROR(記録__2[[#This Row],[水路]],"")</f>
        <v>8</v>
      </c>
      <c r="G385" t="str">
        <f>IFERROR(VLOOKUP(D385,プログラムデータ!A:N,12,0),"")</f>
        <v>11～12歳</v>
      </c>
      <c r="H385" t="str">
        <f>IFERROR(VLOOKUP(D385,プログラムデータ!A:N,13,0),"")</f>
        <v>男子</v>
      </c>
      <c r="I385">
        <f>IFERROR(VLOOKUP(D385,プログラムデータ!A:N,11,0),"")</f>
        <v>0</v>
      </c>
      <c r="J385" t="str">
        <f>IFERROR(VLOOKUP(D385,プログラムデータ!A:N,10,0),"")</f>
        <v>自由形</v>
      </c>
      <c r="K385" t="str">
        <f>IFERROR(VLOOKUP(D385,プログラムデータ!A:N,14,0),"")</f>
        <v>タイム決勝</v>
      </c>
      <c r="L385" t="str">
        <f t="shared" si="11"/>
        <v>11～12歳 男子 0 自由形 タイム決勝</v>
      </c>
      <c r="M385">
        <f>IFERROR(VLOOKUP(J385,色々!M:P,4,0),"")</f>
        <v>1</v>
      </c>
      <c r="N385">
        <f>IFERROR(記録__2[[#This Row],[競技番号]],"")</f>
        <v>16</v>
      </c>
      <c r="O385">
        <f>IFERROR(記録__2[[#This Row],[選手番号]],"")</f>
        <v>401</v>
      </c>
    </row>
    <row r="386" spans="1:15" x14ac:dyDescent="0.2">
      <c r="A386">
        <f>IFERROR(VLOOKUP(N386,プログラム!B:C,2,0),"")</f>
        <v>16</v>
      </c>
      <c r="B386" t="str">
        <f t="shared" si="10"/>
        <v/>
      </c>
      <c r="C386" t="str">
        <f>IFERROR(VLOOKUP(B386,チーム番号!E:F,2,0),"")</f>
        <v/>
      </c>
      <c r="D386">
        <f>IFERROR(VLOOKUP(N386,プログラム!B:C,2,0),"")</f>
        <v>16</v>
      </c>
      <c r="E386">
        <f>IFERROR(記録__2[[#This Row],[組]],"")</f>
        <v>4</v>
      </c>
      <c r="F386">
        <f>IFERROR(記録__2[[#This Row],[水路]],"")</f>
        <v>1</v>
      </c>
      <c r="G386" t="str">
        <f>IFERROR(VLOOKUP(D386,プログラムデータ!A:N,12,0),"")</f>
        <v>11～12歳</v>
      </c>
      <c r="H386" t="str">
        <f>IFERROR(VLOOKUP(D386,プログラムデータ!A:N,13,0),"")</f>
        <v>男子</v>
      </c>
      <c r="I386">
        <f>IFERROR(VLOOKUP(D386,プログラムデータ!A:N,11,0),"")</f>
        <v>0</v>
      </c>
      <c r="J386" t="str">
        <f>IFERROR(VLOOKUP(D386,プログラムデータ!A:N,10,0),"")</f>
        <v>自由形</v>
      </c>
      <c r="K386" t="str">
        <f>IFERROR(VLOOKUP(D386,プログラムデータ!A:N,14,0),"")</f>
        <v>タイム決勝</v>
      </c>
      <c r="L386" t="str">
        <f t="shared" si="11"/>
        <v>11～12歳 男子 0 自由形 タイム決勝</v>
      </c>
      <c r="M386">
        <f>IFERROR(VLOOKUP(J386,色々!M:P,4,0),"")</f>
        <v>1</v>
      </c>
      <c r="N386">
        <f>IFERROR(記録__2[[#This Row],[競技番号]],"")</f>
        <v>16</v>
      </c>
      <c r="O386">
        <f>IFERROR(記録__2[[#This Row],[選手番号]],"")</f>
        <v>615</v>
      </c>
    </row>
    <row r="387" spans="1:15" x14ac:dyDescent="0.2">
      <c r="A387">
        <f>IFERROR(VLOOKUP(N387,プログラム!B:C,2,0),"")</f>
        <v>16</v>
      </c>
      <c r="B387" t="str">
        <f t="shared" ref="B387:B450" si="12">IFERROR(IF(OR(M387=6,M387=7),O387,""),"")</f>
        <v/>
      </c>
      <c r="C387" t="str">
        <f>IFERROR(VLOOKUP(B387,チーム番号!E:F,2,0),"")</f>
        <v/>
      </c>
      <c r="D387">
        <f>IFERROR(VLOOKUP(N387,プログラム!B:C,2,0),"")</f>
        <v>16</v>
      </c>
      <c r="E387">
        <f>IFERROR(記録__2[[#This Row],[組]],"")</f>
        <v>4</v>
      </c>
      <c r="F387">
        <f>IFERROR(記録__2[[#This Row],[水路]],"")</f>
        <v>2</v>
      </c>
      <c r="G387" t="str">
        <f>IFERROR(VLOOKUP(D387,プログラムデータ!A:N,12,0),"")</f>
        <v>11～12歳</v>
      </c>
      <c r="H387" t="str">
        <f>IFERROR(VLOOKUP(D387,プログラムデータ!A:N,13,0),"")</f>
        <v>男子</v>
      </c>
      <c r="I387">
        <f>IFERROR(VLOOKUP(D387,プログラムデータ!A:N,11,0),"")</f>
        <v>0</v>
      </c>
      <c r="J387" t="str">
        <f>IFERROR(VLOOKUP(D387,プログラムデータ!A:N,10,0),"")</f>
        <v>自由形</v>
      </c>
      <c r="K387" t="str">
        <f>IFERROR(VLOOKUP(D387,プログラムデータ!A:N,14,0),"")</f>
        <v>タイム決勝</v>
      </c>
      <c r="L387" t="str">
        <f t="shared" ref="L387:L450" si="13">CONCATENATE(G387," ",H387," ",I387," ",J387," ",K387)</f>
        <v>11～12歳 男子 0 自由形 タイム決勝</v>
      </c>
      <c r="M387">
        <f>IFERROR(VLOOKUP(J387,色々!M:P,4,0),"")</f>
        <v>1</v>
      </c>
      <c r="N387">
        <f>IFERROR(記録__2[[#This Row],[競技番号]],"")</f>
        <v>16</v>
      </c>
      <c r="O387">
        <f>IFERROR(記録__2[[#This Row],[選手番号]],"")</f>
        <v>221</v>
      </c>
    </row>
    <row r="388" spans="1:15" x14ac:dyDescent="0.2">
      <c r="A388">
        <f>IFERROR(VLOOKUP(N388,プログラム!B:C,2,0),"")</f>
        <v>16</v>
      </c>
      <c r="B388" t="str">
        <f t="shared" si="12"/>
        <v/>
      </c>
      <c r="C388" t="str">
        <f>IFERROR(VLOOKUP(B388,チーム番号!E:F,2,0),"")</f>
        <v/>
      </c>
      <c r="D388">
        <f>IFERROR(VLOOKUP(N388,プログラム!B:C,2,0),"")</f>
        <v>16</v>
      </c>
      <c r="E388">
        <f>IFERROR(記録__2[[#This Row],[組]],"")</f>
        <v>4</v>
      </c>
      <c r="F388">
        <f>IFERROR(記録__2[[#This Row],[水路]],"")</f>
        <v>3</v>
      </c>
      <c r="G388" t="str">
        <f>IFERROR(VLOOKUP(D388,プログラムデータ!A:N,12,0),"")</f>
        <v>11～12歳</v>
      </c>
      <c r="H388" t="str">
        <f>IFERROR(VLOOKUP(D388,プログラムデータ!A:N,13,0),"")</f>
        <v>男子</v>
      </c>
      <c r="I388">
        <f>IFERROR(VLOOKUP(D388,プログラムデータ!A:N,11,0),"")</f>
        <v>0</v>
      </c>
      <c r="J388" t="str">
        <f>IFERROR(VLOOKUP(D388,プログラムデータ!A:N,10,0),"")</f>
        <v>自由形</v>
      </c>
      <c r="K388" t="str">
        <f>IFERROR(VLOOKUP(D388,プログラムデータ!A:N,14,0),"")</f>
        <v>タイム決勝</v>
      </c>
      <c r="L388" t="str">
        <f t="shared" si="13"/>
        <v>11～12歳 男子 0 自由形 タイム決勝</v>
      </c>
      <c r="M388">
        <f>IFERROR(VLOOKUP(J388,色々!M:P,4,0),"")</f>
        <v>1</v>
      </c>
      <c r="N388">
        <f>IFERROR(記録__2[[#This Row],[競技番号]],"")</f>
        <v>16</v>
      </c>
      <c r="O388">
        <f>IFERROR(記録__2[[#This Row],[選手番号]],"")</f>
        <v>353</v>
      </c>
    </row>
    <row r="389" spans="1:15" x14ac:dyDescent="0.2">
      <c r="A389">
        <f>IFERROR(VLOOKUP(N389,プログラム!B:C,2,0),"")</f>
        <v>16</v>
      </c>
      <c r="B389" t="str">
        <f t="shared" si="12"/>
        <v/>
      </c>
      <c r="C389" t="str">
        <f>IFERROR(VLOOKUP(B389,チーム番号!E:F,2,0),"")</f>
        <v/>
      </c>
      <c r="D389">
        <f>IFERROR(VLOOKUP(N389,プログラム!B:C,2,0),"")</f>
        <v>16</v>
      </c>
      <c r="E389">
        <f>IFERROR(記録__2[[#This Row],[組]],"")</f>
        <v>4</v>
      </c>
      <c r="F389">
        <f>IFERROR(記録__2[[#This Row],[水路]],"")</f>
        <v>4</v>
      </c>
      <c r="G389" t="str">
        <f>IFERROR(VLOOKUP(D389,プログラムデータ!A:N,12,0),"")</f>
        <v>11～12歳</v>
      </c>
      <c r="H389" t="str">
        <f>IFERROR(VLOOKUP(D389,プログラムデータ!A:N,13,0),"")</f>
        <v>男子</v>
      </c>
      <c r="I389">
        <f>IFERROR(VLOOKUP(D389,プログラムデータ!A:N,11,0),"")</f>
        <v>0</v>
      </c>
      <c r="J389" t="str">
        <f>IFERROR(VLOOKUP(D389,プログラムデータ!A:N,10,0),"")</f>
        <v>自由形</v>
      </c>
      <c r="K389" t="str">
        <f>IFERROR(VLOOKUP(D389,プログラムデータ!A:N,14,0),"")</f>
        <v>タイム決勝</v>
      </c>
      <c r="L389" t="str">
        <f t="shared" si="13"/>
        <v>11～12歳 男子 0 自由形 タイム決勝</v>
      </c>
      <c r="M389">
        <f>IFERROR(VLOOKUP(J389,色々!M:P,4,0),"")</f>
        <v>1</v>
      </c>
      <c r="N389">
        <f>IFERROR(記録__2[[#This Row],[競技番号]],"")</f>
        <v>16</v>
      </c>
      <c r="O389">
        <f>IFERROR(記録__2[[#This Row],[選手番号]],"")</f>
        <v>219</v>
      </c>
    </row>
    <row r="390" spans="1:15" x14ac:dyDescent="0.2">
      <c r="A390">
        <f>IFERROR(VLOOKUP(N390,プログラム!B:C,2,0),"")</f>
        <v>16</v>
      </c>
      <c r="B390" t="str">
        <f t="shared" si="12"/>
        <v/>
      </c>
      <c r="C390" t="str">
        <f>IFERROR(VLOOKUP(B390,チーム番号!E:F,2,0),"")</f>
        <v/>
      </c>
      <c r="D390">
        <f>IFERROR(VLOOKUP(N390,プログラム!B:C,2,0),"")</f>
        <v>16</v>
      </c>
      <c r="E390">
        <f>IFERROR(記録__2[[#This Row],[組]],"")</f>
        <v>4</v>
      </c>
      <c r="F390">
        <f>IFERROR(記録__2[[#This Row],[水路]],"")</f>
        <v>5</v>
      </c>
      <c r="G390" t="str">
        <f>IFERROR(VLOOKUP(D390,プログラムデータ!A:N,12,0),"")</f>
        <v>11～12歳</v>
      </c>
      <c r="H390" t="str">
        <f>IFERROR(VLOOKUP(D390,プログラムデータ!A:N,13,0),"")</f>
        <v>男子</v>
      </c>
      <c r="I390">
        <f>IFERROR(VLOOKUP(D390,プログラムデータ!A:N,11,0),"")</f>
        <v>0</v>
      </c>
      <c r="J390" t="str">
        <f>IFERROR(VLOOKUP(D390,プログラムデータ!A:N,10,0),"")</f>
        <v>自由形</v>
      </c>
      <c r="K390" t="str">
        <f>IFERROR(VLOOKUP(D390,プログラムデータ!A:N,14,0),"")</f>
        <v>タイム決勝</v>
      </c>
      <c r="L390" t="str">
        <f t="shared" si="13"/>
        <v>11～12歳 男子 0 自由形 タイム決勝</v>
      </c>
      <c r="M390">
        <f>IFERROR(VLOOKUP(J390,色々!M:P,4,0),"")</f>
        <v>1</v>
      </c>
      <c r="N390">
        <f>IFERROR(記録__2[[#This Row],[競技番号]],"")</f>
        <v>16</v>
      </c>
      <c r="O390">
        <f>IFERROR(記録__2[[#This Row],[選手番号]],"")</f>
        <v>638</v>
      </c>
    </row>
    <row r="391" spans="1:15" x14ac:dyDescent="0.2">
      <c r="A391">
        <f>IFERROR(VLOOKUP(N391,プログラム!B:C,2,0),"")</f>
        <v>16</v>
      </c>
      <c r="B391" t="str">
        <f t="shared" si="12"/>
        <v/>
      </c>
      <c r="C391" t="str">
        <f>IFERROR(VLOOKUP(B391,チーム番号!E:F,2,0),"")</f>
        <v/>
      </c>
      <c r="D391">
        <f>IFERROR(VLOOKUP(N391,プログラム!B:C,2,0),"")</f>
        <v>16</v>
      </c>
      <c r="E391">
        <f>IFERROR(記録__2[[#This Row],[組]],"")</f>
        <v>4</v>
      </c>
      <c r="F391">
        <f>IFERROR(記録__2[[#This Row],[水路]],"")</f>
        <v>6</v>
      </c>
      <c r="G391" t="str">
        <f>IFERROR(VLOOKUP(D391,プログラムデータ!A:N,12,0),"")</f>
        <v>11～12歳</v>
      </c>
      <c r="H391" t="str">
        <f>IFERROR(VLOOKUP(D391,プログラムデータ!A:N,13,0),"")</f>
        <v>男子</v>
      </c>
      <c r="I391">
        <f>IFERROR(VLOOKUP(D391,プログラムデータ!A:N,11,0),"")</f>
        <v>0</v>
      </c>
      <c r="J391" t="str">
        <f>IFERROR(VLOOKUP(D391,プログラムデータ!A:N,10,0),"")</f>
        <v>自由形</v>
      </c>
      <c r="K391" t="str">
        <f>IFERROR(VLOOKUP(D391,プログラムデータ!A:N,14,0),"")</f>
        <v>タイム決勝</v>
      </c>
      <c r="L391" t="str">
        <f t="shared" si="13"/>
        <v>11～12歳 男子 0 自由形 タイム決勝</v>
      </c>
      <c r="M391">
        <f>IFERROR(VLOOKUP(J391,色々!M:P,4,0),"")</f>
        <v>1</v>
      </c>
      <c r="N391">
        <f>IFERROR(記録__2[[#This Row],[競技番号]],"")</f>
        <v>16</v>
      </c>
      <c r="O391">
        <f>IFERROR(記録__2[[#This Row],[選手番号]],"")</f>
        <v>433</v>
      </c>
    </row>
    <row r="392" spans="1:15" x14ac:dyDescent="0.2">
      <c r="A392">
        <f>IFERROR(VLOOKUP(N392,プログラム!B:C,2,0),"")</f>
        <v>16</v>
      </c>
      <c r="B392" t="str">
        <f t="shared" si="12"/>
        <v/>
      </c>
      <c r="C392" t="str">
        <f>IFERROR(VLOOKUP(B392,チーム番号!E:F,2,0),"")</f>
        <v/>
      </c>
      <c r="D392">
        <f>IFERROR(VLOOKUP(N392,プログラム!B:C,2,0),"")</f>
        <v>16</v>
      </c>
      <c r="E392">
        <f>IFERROR(記録__2[[#This Row],[組]],"")</f>
        <v>4</v>
      </c>
      <c r="F392">
        <f>IFERROR(記録__2[[#This Row],[水路]],"")</f>
        <v>7</v>
      </c>
      <c r="G392" t="str">
        <f>IFERROR(VLOOKUP(D392,プログラムデータ!A:N,12,0),"")</f>
        <v>11～12歳</v>
      </c>
      <c r="H392" t="str">
        <f>IFERROR(VLOOKUP(D392,プログラムデータ!A:N,13,0),"")</f>
        <v>男子</v>
      </c>
      <c r="I392">
        <f>IFERROR(VLOOKUP(D392,プログラムデータ!A:N,11,0),"")</f>
        <v>0</v>
      </c>
      <c r="J392" t="str">
        <f>IFERROR(VLOOKUP(D392,プログラムデータ!A:N,10,0),"")</f>
        <v>自由形</v>
      </c>
      <c r="K392" t="str">
        <f>IFERROR(VLOOKUP(D392,プログラムデータ!A:N,14,0),"")</f>
        <v>タイム決勝</v>
      </c>
      <c r="L392" t="str">
        <f t="shared" si="13"/>
        <v>11～12歳 男子 0 自由形 タイム決勝</v>
      </c>
      <c r="M392">
        <f>IFERROR(VLOOKUP(J392,色々!M:P,4,0),"")</f>
        <v>1</v>
      </c>
      <c r="N392">
        <f>IFERROR(記録__2[[#This Row],[競技番号]],"")</f>
        <v>16</v>
      </c>
      <c r="O392">
        <f>IFERROR(記録__2[[#This Row],[選手番号]],"")</f>
        <v>352</v>
      </c>
    </row>
    <row r="393" spans="1:15" x14ac:dyDescent="0.2">
      <c r="A393">
        <f>IFERROR(VLOOKUP(N393,プログラム!B:C,2,0),"")</f>
        <v>16</v>
      </c>
      <c r="B393" t="str">
        <f t="shared" si="12"/>
        <v/>
      </c>
      <c r="C393" t="str">
        <f>IFERROR(VLOOKUP(B393,チーム番号!E:F,2,0),"")</f>
        <v/>
      </c>
      <c r="D393">
        <f>IFERROR(VLOOKUP(N393,プログラム!B:C,2,0),"")</f>
        <v>16</v>
      </c>
      <c r="E393">
        <f>IFERROR(記録__2[[#This Row],[組]],"")</f>
        <v>4</v>
      </c>
      <c r="F393">
        <f>IFERROR(記録__2[[#This Row],[水路]],"")</f>
        <v>8</v>
      </c>
      <c r="G393" t="str">
        <f>IFERROR(VLOOKUP(D393,プログラムデータ!A:N,12,0),"")</f>
        <v>11～12歳</v>
      </c>
      <c r="H393" t="str">
        <f>IFERROR(VLOOKUP(D393,プログラムデータ!A:N,13,0),"")</f>
        <v>男子</v>
      </c>
      <c r="I393">
        <f>IFERROR(VLOOKUP(D393,プログラムデータ!A:N,11,0),"")</f>
        <v>0</v>
      </c>
      <c r="J393" t="str">
        <f>IFERROR(VLOOKUP(D393,プログラムデータ!A:N,10,0),"")</f>
        <v>自由形</v>
      </c>
      <c r="K393" t="str">
        <f>IFERROR(VLOOKUP(D393,プログラムデータ!A:N,14,0),"")</f>
        <v>タイム決勝</v>
      </c>
      <c r="L393" t="str">
        <f t="shared" si="13"/>
        <v>11～12歳 男子 0 自由形 タイム決勝</v>
      </c>
      <c r="M393">
        <f>IFERROR(VLOOKUP(J393,色々!M:P,4,0),"")</f>
        <v>1</v>
      </c>
      <c r="N393">
        <f>IFERROR(記録__2[[#This Row],[競技番号]],"")</f>
        <v>16</v>
      </c>
      <c r="O393">
        <f>IFERROR(記録__2[[#This Row],[選手番号]],"")</f>
        <v>285</v>
      </c>
    </row>
    <row r="394" spans="1:15" x14ac:dyDescent="0.2">
      <c r="A394">
        <f>IFERROR(VLOOKUP(N394,プログラム!B:C,2,0),"")</f>
        <v>16</v>
      </c>
      <c r="B394" t="str">
        <f t="shared" si="12"/>
        <v/>
      </c>
      <c r="C394" t="str">
        <f>IFERROR(VLOOKUP(B394,チーム番号!E:F,2,0),"")</f>
        <v/>
      </c>
      <c r="D394">
        <f>IFERROR(VLOOKUP(N394,プログラム!B:C,2,0),"")</f>
        <v>16</v>
      </c>
      <c r="E394">
        <f>IFERROR(記録__2[[#This Row],[組]],"")</f>
        <v>5</v>
      </c>
      <c r="F394">
        <f>IFERROR(記録__2[[#This Row],[水路]],"")</f>
        <v>1</v>
      </c>
      <c r="G394" t="str">
        <f>IFERROR(VLOOKUP(D394,プログラムデータ!A:N,12,0),"")</f>
        <v>11～12歳</v>
      </c>
      <c r="H394" t="str">
        <f>IFERROR(VLOOKUP(D394,プログラムデータ!A:N,13,0),"")</f>
        <v>男子</v>
      </c>
      <c r="I394">
        <f>IFERROR(VLOOKUP(D394,プログラムデータ!A:N,11,0),"")</f>
        <v>0</v>
      </c>
      <c r="J394" t="str">
        <f>IFERROR(VLOOKUP(D394,プログラムデータ!A:N,10,0),"")</f>
        <v>自由形</v>
      </c>
      <c r="K394" t="str">
        <f>IFERROR(VLOOKUP(D394,プログラムデータ!A:N,14,0),"")</f>
        <v>タイム決勝</v>
      </c>
      <c r="L394" t="str">
        <f t="shared" si="13"/>
        <v>11～12歳 男子 0 自由形 タイム決勝</v>
      </c>
      <c r="M394">
        <f>IFERROR(VLOOKUP(J394,色々!M:P,4,0),"")</f>
        <v>1</v>
      </c>
      <c r="N394">
        <f>IFERROR(記録__2[[#This Row],[競技番号]],"")</f>
        <v>16</v>
      </c>
      <c r="O394">
        <f>IFERROR(記録__2[[#This Row],[選手番号]],"")</f>
        <v>321</v>
      </c>
    </row>
    <row r="395" spans="1:15" x14ac:dyDescent="0.2">
      <c r="A395">
        <f>IFERROR(VLOOKUP(N395,プログラム!B:C,2,0),"")</f>
        <v>16</v>
      </c>
      <c r="B395" t="str">
        <f t="shared" si="12"/>
        <v/>
      </c>
      <c r="C395" t="str">
        <f>IFERROR(VLOOKUP(B395,チーム番号!E:F,2,0),"")</f>
        <v/>
      </c>
      <c r="D395">
        <f>IFERROR(VLOOKUP(N395,プログラム!B:C,2,0),"")</f>
        <v>16</v>
      </c>
      <c r="E395">
        <f>IFERROR(記録__2[[#This Row],[組]],"")</f>
        <v>5</v>
      </c>
      <c r="F395">
        <f>IFERROR(記録__2[[#This Row],[水路]],"")</f>
        <v>2</v>
      </c>
      <c r="G395" t="str">
        <f>IFERROR(VLOOKUP(D395,プログラムデータ!A:N,12,0),"")</f>
        <v>11～12歳</v>
      </c>
      <c r="H395" t="str">
        <f>IFERROR(VLOOKUP(D395,プログラムデータ!A:N,13,0),"")</f>
        <v>男子</v>
      </c>
      <c r="I395">
        <f>IFERROR(VLOOKUP(D395,プログラムデータ!A:N,11,0),"")</f>
        <v>0</v>
      </c>
      <c r="J395" t="str">
        <f>IFERROR(VLOOKUP(D395,プログラムデータ!A:N,10,0),"")</f>
        <v>自由形</v>
      </c>
      <c r="K395" t="str">
        <f>IFERROR(VLOOKUP(D395,プログラムデータ!A:N,14,0),"")</f>
        <v>タイム決勝</v>
      </c>
      <c r="L395" t="str">
        <f t="shared" si="13"/>
        <v>11～12歳 男子 0 自由形 タイム決勝</v>
      </c>
      <c r="M395">
        <f>IFERROR(VLOOKUP(J395,色々!M:P,4,0),"")</f>
        <v>1</v>
      </c>
      <c r="N395">
        <f>IFERROR(記録__2[[#This Row],[競技番号]],"")</f>
        <v>16</v>
      </c>
      <c r="O395">
        <f>IFERROR(記録__2[[#This Row],[選手番号]],"")</f>
        <v>7</v>
      </c>
    </row>
    <row r="396" spans="1:15" x14ac:dyDescent="0.2">
      <c r="A396">
        <f>IFERROR(VLOOKUP(N396,プログラム!B:C,2,0),"")</f>
        <v>16</v>
      </c>
      <c r="B396" t="str">
        <f t="shared" si="12"/>
        <v/>
      </c>
      <c r="C396" t="str">
        <f>IFERROR(VLOOKUP(B396,チーム番号!E:F,2,0),"")</f>
        <v/>
      </c>
      <c r="D396">
        <f>IFERROR(VLOOKUP(N396,プログラム!B:C,2,0),"")</f>
        <v>16</v>
      </c>
      <c r="E396">
        <f>IFERROR(記録__2[[#This Row],[組]],"")</f>
        <v>5</v>
      </c>
      <c r="F396">
        <f>IFERROR(記録__2[[#This Row],[水路]],"")</f>
        <v>3</v>
      </c>
      <c r="G396" t="str">
        <f>IFERROR(VLOOKUP(D396,プログラムデータ!A:N,12,0),"")</f>
        <v>11～12歳</v>
      </c>
      <c r="H396" t="str">
        <f>IFERROR(VLOOKUP(D396,プログラムデータ!A:N,13,0),"")</f>
        <v>男子</v>
      </c>
      <c r="I396">
        <f>IFERROR(VLOOKUP(D396,プログラムデータ!A:N,11,0),"")</f>
        <v>0</v>
      </c>
      <c r="J396" t="str">
        <f>IFERROR(VLOOKUP(D396,プログラムデータ!A:N,10,0),"")</f>
        <v>自由形</v>
      </c>
      <c r="K396" t="str">
        <f>IFERROR(VLOOKUP(D396,プログラムデータ!A:N,14,0),"")</f>
        <v>タイム決勝</v>
      </c>
      <c r="L396" t="str">
        <f t="shared" si="13"/>
        <v>11～12歳 男子 0 自由形 タイム決勝</v>
      </c>
      <c r="M396">
        <f>IFERROR(VLOOKUP(J396,色々!M:P,4,0),"")</f>
        <v>1</v>
      </c>
      <c r="N396">
        <f>IFERROR(記録__2[[#This Row],[競技番号]],"")</f>
        <v>16</v>
      </c>
      <c r="O396">
        <f>IFERROR(記録__2[[#This Row],[選手番号]],"")</f>
        <v>90</v>
      </c>
    </row>
    <row r="397" spans="1:15" x14ac:dyDescent="0.2">
      <c r="A397">
        <f>IFERROR(VLOOKUP(N397,プログラム!B:C,2,0),"")</f>
        <v>16</v>
      </c>
      <c r="B397" t="str">
        <f t="shared" si="12"/>
        <v/>
      </c>
      <c r="C397" t="str">
        <f>IFERROR(VLOOKUP(B397,チーム番号!E:F,2,0),"")</f>
        <v/>
      </c>
      <c r="D397">
        <f>IFERROR(VLOOKUP(N397,プログラム!B:C,2,0),"")</f>
        <v>16</v>
      </c>
      <c r="E397">
        <f>IFERROR(記録__2[[#This Row],[組]],"")</f>
        <v>5</v>
      </c>
      <c r="F397">
        <f>IFERROR(記録__2[[#This Row],[水路]],"")</f>
        <v>4</v>
      </c>
      <c r="G397" t="str">
        <f>IFERROR(VLOOKUP(D397,プログラムデータ!A:N,12,0),"")</f>
        <v>11～12歳</v>
      </c>
      <c r="H397" t="str">
        <f>IFERROR(VLOOKUP(D397,プログラムデータ!A:N,13,0),"")</f>
        <v>男子</v>
      </c>
      <c r="I397">
        <f>IFERROR(VLOOKUP(D397,プログラムデータ!A:N,11,0),"")</f>
        <v>0</v>
      </c>
      <c r="J397" t="str">
        <f>IFERROR(VLOOKUP(D397,プログラムデータ!A:N,10,0),"")</f>
        <v>自由形</v>
      </c>
      <c r="K397" t="str">
        <f>IFERROR(VLOOKUP(D397,プログラムデータ!A:N,14,0),"")</f>
        <v>タイム決勝</v>
      </c>
      <c r="L397" t="str">
        <f t="shared" si="13"/>
        <v>11～12歳 男子 0 自由形 タイム決勝</v>
      </c>
      <c r="M397">
        <f>IFERROR(VLOOKUP(J397,色々!M:P,4,0),"")</f>
        <v>1</v>
      </c>
      <c r="N397">
        <f>IFERROR(記録__2[[#This Row],[競技番号]],"")</f>
        <v>16</v>
      </c>
      <c r="O397">
        <f>IFERROR(記録__2[[#This Row],[選手番号]],"")</f>
        <v>320</v>
      </c>
    </row>
    <row r="398" spans="1:15" x14ac:dyDescent="0.2">
      <c r="A398">
        <f>IFERROR(VLOOKUP(N398,プログラム!B:C,2,0),"")</f>
        <v>16</v>
      </c>
      <c r="B398" t="str">
        <f t="shared" si="12"/>
        <v/>
      </c>
      <c r="C398" t="str">
        <f>IFERROR(VLOOKUP(B398,チーム番号!E:F,2,0),"")</f>
        <v/>
      </c>
      <c r="D398">
        <f>IFERROR(VLOOKUP(N398,プログラム!B:C,2,0),"")</f>
        <v>16</v>
      </c>
      <c r="E398">
        <f>IFERROR(記録__2[[#This Row],[組]],"")</f>
        <v>5</v>
      </c>
      <c r="F398">
        <f>IFERROR(記録__2[[#This Row],[水路]],"")</f>
        <v>5</v>
      </c>
      <c r="G398" t="str">
        <f>IFERROR(VLOOKUP(D398,プログラムデータ!A:N,12,0),"")</f>
        <v>11～12歳</v>
      </c>
      <c r="H398" t="str">
        <f>IFERROR(VLOOKUP(D398,プログラムデータ!A:N,13,0),"")</f>
        <v>男子</v>
      </c>
      <c r="I398">
        <f>IFERROR(VLOOKUP(D398,プログラムデータ!A:N,11,0),"")</f>
        <v>0</v>
      </c>
      <c r="J398" t="str">
        <f>IFERROR(VLOOKUP(D398,プログラムデータ!A:N,10,0),"")</f>
        <v>自由形</v>
      </c>
      <c r="K398" t="str">
        <f>IFERROR(VLOOKUP(D398,プログラムデータ!A:N,14,0),"")</f>
        <v>タイム決勝</v>
      </c>
      <c r="L398" t="str">
        <f t="shared" si="13"/>
        <v>11～12歳 男子 0 自由形 タイム決勝</v>
      </c>
      <c r="M398">
        <f>IFERROR(VLOOKUP(J398,色々!M:P,4,0),"")</f>
        <v>1</v>
      </c>
      <c r="N398">
        <f>IFERROR(記録__2[[#This Row],[競技番号]],"")</f>
        <v>16</v>
      </c>
      <c r="O398">
        <f>IFERROR(記録__2[[#This Row],[選手番号]],"")</f>
        <v>514</v>
      </c>
    </row>
    <row r="399" spans="1:15" x14ac:dyDescent="0.2">
      <c r="A399">
        <f>IFERROR(VLOOKUP(N399,プログラム!B:C,2,0),"")</f>
        <v>16</v>
      </c>
      <c r="B399" t="str">
        <f t="shared" si="12"/>
        <v/>
      </c>
      <c r="C399" t="str">
        <f>IFERROR(VLOOKUP(B399,チーム番号!E:F,2,0),"")</f>
        <v/>
      </c>
      <c r="D399">
        <f>IFERROR(VLOOKUP(N399,プログラム!B:C,2,0),"")</f>
        <v>16</v>
      </c>
      <c r="E399">
        <f>IFERROR(記録__2[[#This Row],[組]],"")</f>
        <v>5</v>
      </c>
      <c r="F399">
        <f>IFERROR(記録__2[[#This Row],[水路]],"")</f>
        <v>6</v>
      </c>
      <c r="G399" t="str">
        <f>IFERROR(VLOOKUP(D399,プログラムデータ!A:N,12,0),"")</f>
        <v>11～12歳</v>
      </c>
      <c r="H399" t="str">
        <f>IFERROR(VLOOKUP(D399,プログラムデータ!A:N,13,0),"")</f>
        <v>男子</v>
      </c>
      <c r="I399">
        <f>IFERROR(VLOOKUP(D399,プログラムデータ!A:N,11,0),"")</f>
        <v>0</v>
      </c>
      <c r="J399" t="str">
        <f>IFERROR(VLOOKUP(D399,プログラムデータ!A:N,10,0),"")</f>
        <v>自由形</v>
      </c>
      <c r="K399" t="str">
        <f>IFERROR(VLOOKUP(D399,プログラムデータ!A:N,14,0),"")</f>
        <v>タイム決勝</v>
      </c>
      <c r="L399" t="str">
        <f t="shared" si="13"/>
        <v>11～12歳 男子 0 自由形 タイム決勝</v>
      </c>
      <c r="M399">
        <f>IFERROR(VLOOKUP(J399,色々!M:P,4,0),"")</f>
        <v>1</v>
      </c>
      <c r="N399">
        <f>IFERROR(記録__2[[#This Row],[競技番号]],"")</f>
        <v>16</v>
      </c>
      <c r="O399">
        <f>IFERROR(記録__2[[#This Row],[選手番号]],"")</f>
        <v>349</v>
      </c>
    </row>
    <row r="400" spans="1:15" x14ac:dyDescent="0.2">
      <c r="A400">
        <f>IFERROR(VLOOKUP(N400,プログラム!B:C,2,0),"")</f>
        <v>16</v>
      </c>
      <c r="B400" t="str">
        <f t="shared" si="12"/>
        <v/>
      </c>
      <c r="C400" t="str">
        <f>IFERROR(VLOOKUP(B400,チーム番号!E:F,2,0),"")</f>
        <v/>
      </c>
      <c r="D400">
        <f>IFERROR(VLOOKUP(N400,プログラム!B:C,2,0),"")</f>
        <v>16</v>
      </c>
      <c r="E400">
        <f>IFERROR(記録__2[[#This Row],[組]],"")</f>
        <v>5</v>
      </c>
      <c r="F400">
        <f>IFERROR(記録__2[[#This Row],[水路]],"")</f>
        <v>7</v>
      </c>
      <c r="G400" t="str">
        <f>IFERROR(VLOOKUP(D400,プログラムデータ!A:N,12,0),"")</f>
        <v>11～12歳</v>
      </c>
      <c r="H400" t="str">
        <f>IFERROR(VLOOKUP(D400,プログラムデータ!A:N,13,0),"")</f>
        <v>男子</v>
      </c>
      <c r="I400">
        <f>IFERROR(VLOOKUP(D400,プログラムデータ!A:N,11,0),"")</f>
        <v>0</v>
      </c>
      <c r="J400" t="str">
        <f>IFERROR(VLOOKUP(D400,プログラムデータ!A:N,10,0),"")</f>
        <v>自由形</v>
      </c>
      <c r="K400" t="str">
        <f>IFERROR(VLOOKUP(D400,プログラムデータ!A:N,14,0),"")</f>
        <v>タイム決勝</v>
      </c>
      <c r="L400" t="str">
        <f t="shared" si="13"/>
        <v>11～12歳 男子 0 自由形 タイム決勝</v>
      </c>
      <c r="M400">
        <f>IFERROR(VLOOKUP(J400,色々!M:P,4,0),"")</f>
        <v>1</v>
      </c>
      <c r="N400">
        <f>IFERROR(記録__2[[#This Row],[競技番号]],"")</f>
        <v>16</v>
      </c>
      <c r="O400">
        <f>IFERROR(記録__2[[#This Row],[選手番号]],"")</f>
        <v>466</v>
      </c>
    </row>
    <row r="401" spans="1:15" x14ac:dyDescent="0.2">
      <c r="A401">
        <f>IFERROR(VLOOKUP(N401,プログラム!B:C,2,0),"")</f>
        <v>16</v>
      </c>
      <c r="B401" t="str">
        <f t="shared" si="12"/>
        <v/>
      </c>
      <c r="C401" t="str">
        <f>IFERROR(VLOOKUP(B401,チーム番号!E:F,2,0),"")</f>
        <v/>
      </c>
      <c r="D401">
        <f>IFERROR(VLOOKUP(N401,プログラム!B:C,2,0),"")</f>
        <v>16</v>
      </c>
      <c r="E401">
        <f>IFERROR(記録__2[[#This Row],[組]],"")</f>
        <v>5</v>
      </c>
      <c r="F401">
        <f>IFERROR(記録__2[[#This Row],[水路]],"")</f>
        <v>8</v>
      </c>
      <c r="G401" t="str">
        <f>IFERROR(VLOOKUP(D401,プログラムデータ!A:N,12,0),"")</f>
        <v>11～12歳</v>
      </c>
      <c r="H401" t="str">
        <f>IFERROR(VLOOKUP(D401,プログラムデータ!A:N,13,0),"")</f>
        <v>男子</v>
      </c>
      <c r="I401">
        <f>IFERROR(VLOOKUP(D401,プログラムデータ!A:N,11,0),"")</f>
        <v>0</v>
      </c>
      <c r="J401" t="str">
        <f>IFERROR(VLOOKUP(D401,プログラムデータ!A:N,10,0),"")</f>
        <v>自由形</v>
      </c>
      <c r="K401" t="str">
        <f>IFERROR(VLOOKUP(D401,プログラムデータ!A:N,14,0),"")</f>
        <v>タイム決勝</v>
      </c>
      <c r="L401" t="str">
        <f t="shared" si="13"/>
        <v>11～12歳 男子 0 自由形 タイム決勝</v>
      </c>
      <c r="M401">
        <f>IFERROR(VLOOKUP(J401,色々!M:P,4,0),"")</f>
        <v>1</v>
      </c>
      <c r="N401">
        <f>IFERROR(記録__2[[#This Row],[競技番号]],"")</f>
        <v>16</v>
      </c>
      <c r="O401">
        <f>IFERROR(記録__2[[#This Row],[選手番号]],"")</f>
        <v>617</v>
      </c>
    </row>
    <row r="402" spans="1:15" x14ac:dyDescent="0.2">
      <c r="A402">
        <f>IFERROR(VLOOKUP(N402,プログラム!B:C,2,0),"")</f>
        <v>17</v>
      </c>
      <c r="B402" t="str">
        <f t="shared" si="12"/>
        <v/>
      </c>
      <c r="C402" t="str">
        <f>IFERROR(VLOOKUP(B402,チーム番号!E:F,2,0),"")</f>
        <v/>
      </c>
      <c r="D402">
        <f>IFERROR(VLOOKUP(N402,プログラム!B:C,2,0),"")</f>
        <v>17</v>
      </c>
      <c r="E402">
        <f>IFERROR(記録__2[[#This Row],[組]],"")</f>
        <v>1</v>
      </c>
      <c r="F402">
        <f>IFERROR(記録__2[[#This Row],[水路]],"")</f>
        <v>1</v>
      </c>
      <c r="G402" t="str">
        <f>IFERROR(VLOOKUP(D402,プログラムデータ!A:N,12,0),"")</f>
        <v>13～14歳</v>
      </c>
      <c r="H402" t="str">
        <f>IFERROR(VLOOKUP(D402,プログラムデータ!A:N,13,0),"")</f>
        <v>女子</v>
      </c>
      <c r="I402">
        <f>IFERROR(VLOOKUP(D402,プログラムデータ!A:N,11,0),"")</f>
        <v>0</v>
      </c>
      <c r="J402" t="str">
        <f>IFERROR(VLOOKUP(D402,プログラムデータ!A:N,10,0),"")</f>
        <v>自由形</v>
      </c>
      <c r="K402" t="str">
        <f>IFERROR(VLOOKUP(D402,プログラムデータ!A:N,14,0),"")</f>
        <v>タイム決勝</v>
      </c>
      <c r="L402" t="str">
        <f t="shared" si="13"/>
        <v>13～14歳 女子 0 自由形 タイム決勝</v>
      </c>
      <c r="M402">
        <f>IFERROR(VLOOKUP(J402,色々!M:P,4,0),"")</f>
        <v>1</v>
      </c>
      <c r="N402">
        <f>IFERROR(記録__2[[#This Row],[競技番号]],"")</f>
        <v>17</v>
      </c>
      <c r="O402">
        <f>IFERROR(記録__2[[#This Row],[選手番号]],"")</f>
        <v>0</v>
      </c>
    </row>
    <row r="403" spans="1:15" x14ac:dyDescent="0.2">
      <c r="A403">
        <f>IFERROR(VLOOKUP(N403,プログラム!B:C,2,0),"")</f>
        <v>17</v>
      </c>
      <c r="B403" t="str">
        <f t="shared" si="12"/>
        <v/>
      </c>
      <c r="C403" t="str">
        <f>IFERROR(VLOOKUP(B403,チーム番号!E:F,2,0),"")</f>
        <v/>
      </c>
      <c r="D403">
        <f>IFERROR(VLOOKUP(N403,プログラム!B:C,2,0),"")</f>
        <v>17</v>
      </c>
      <c r="E403">
        <f>IFERROR(記録__2[[#This Row],[組]],"")</f>
        <v>1</v>
      </c>
      <c r="F403">
        <f>IFERROR(記録__2[[#This Row],[水路]],"")</f>
        <v>2</v>
      </c>
      <c r="G403" t="str">
        <f>IFERROR(VLOOKUP(D403,プログラムデータ!A:N,12,0),"")</f>
        <v>13～14歳</v>
      </c>
      <c r="H403" t="str">
        <f>IFERROR(VLOOKUP(D403,プログラムデータ!A:N,13,0),"")</f>
        <v>女子</v>
      </c>
      <c r="I403">
        <f>IFERROR(VLOOKUP(D403,プログラムデータ!A:N,11,0),"")</f>
        <v>0</v>
      </c>
      <c r="J403" t="str">
        <f>IFERROR(VLOOKUP(D403,プログラムデータ!A:N,10,0),"")</f>
        <v>自由形</v>
      </c>
      <c r="K403" t="str">
        <f>IFERROR(VLOOKUP(D403,プログラムデータ!A:N,14,0),"")</f>
        <v>タイム決勝</v>
      </c>
      <c r="L403" t="str">
        <f t="shared" si="13"/>
        <v>13～14歳 女子 0 自由形 タイム決勝</v>
      </c>
      <c r="M403">
        <f>IFERROR(VLOOKUP(J403,色々!M:P,4,0),"")</f>
        <v>1</v>
      </c>
      <c r="N403">
        <f>IFERROR(記録__2[[#This Row],[競技番号]],"")</f>
        <v>17</v>
      </c>
      <c r="O403">
        <f>IFERROR(記録__2[[#This Row],[選手番号]],"")</f>
        <v>0</v>
      </c>
    </row>
    <row r="404" spans="1:15" x14ac:dyDescent="0.2">
      <c r="A404">
        <f>IFERROR(VLOOKUP(N404,プログラム!B:C,2,0),"")</f>
        <v>17</v>
      </c>
      <c r="B404" t="str">
        <f t="shared" si="12"/>
        <v/>
      </c>
      <c r="C404" t="str">
        <f>IFERROR(VLOOKUP(B404,チーム番号!E:F,2,0),"")</f>
        <v/>
      </c>
      <c r="D404">
        <f>IFERROR(VLOOKUP(N404,プログラム!B:C,2,0),"")</f>
        <v>17</v>
      </c>
      <c r="E404">
        <f>IFERROR(記録__2[[#This Row],[組]],"")</f>
        <v>1</v>
      </c>
      <c r="F404">
        <f>IFERROR(記録__2[[#This Row],[水路]],"")</f>
        <v>3</v>
      </c>
      <c r="G404" t="str">
        <f>IFERROR(VLOOKUP(D404,プログラムデータ!A:N,12,0),"")</f>
        <v>13～14歳</v>
      </c>
      <c r="H404" t="str">
        <f>IFERROR(VLOOKUP(D404,プログラムデータ!A:N,13,0),"")</f>
        <v>女子</v>
      </c>
      <c r="I404">
        <f>IFERROR(VLOOKUP(D404,プログラムデータ!A:N,11,0),"")</f>
        <v>0</v>
      </c>
      <c r="J404" t="str">
        <f>IFERROR(VLOOKUP(D404,プログラムデータ!A:N,10,0),"")</f>
        <v>自由形</v>
      </c>
      <c r="K404" t="str">
        <f>IFERROR(VLOOKUP(D404,プログラムデータ!A:N,14,0),"")</f>
        <v>タイム決勝</v>
      </c>
      <c r="L404" t="str">
        <f t="shared" si="13"/>
        <v>13～14歳 女子 0 自由形 タイム決勝</v>
      </c>
      <c r="M404">
        <f>IFERROR(VLOOKUP(J404,色々!M:P,4,0),"")</f>
        <v>1</v>
      </c>
      <c r="N404">
        <f>IFERROR(記録__2[[#This Row],[競技番号]],"")</f>
        <v>17</v>
      </c>
      <c r="O404">
        <f>IFERROR(記録__2[[#This Row],[選手番号]],"")</f>
        <v>237</v>
      </c>
    </row>
    <row r="405" spans="1:15" x14ac:dyDescent="0.2">
      <c r="A405">
        <f>IFERROR(VLOOKUP(N405,プログラム!B:C,2,0),"")</f>
        <v>17</v>
      </c>
      <c r="B405" t="str">
        <f t="shared" si="12"/>
        <v/>
      </c>
      <c r="C405" t="str">
        <f>IFERROR(VLOOKUP(B405,チーム番号!E:F,2,0),"")</f>
        <v/>
      </c>
      <c r="D405">
        <f>IFERROR(VLOOKUP(N405,プログラム!B:C,2,0),"")</f>
        <v>17</v>
      </c>
      <c r="E405">
        <f>IFERROR(記録__2[[#This Row],[組]],"")</f>
        <v>1</v>
      </c>
      <c r="F405">
        <f>IFERROR(記録__2[[#This Row],[水路]],"")</f>
        <v>4</v>
      </c>
      <c r="G405" t="str">
        <f>IFERROR(VLOOKUP(D405,プログラムデータ!A:N,12,0),"")</f>
        <v>13～14歳</v>
      </c>
      <c r="H405" t="str">
        <f>IFERROR(VLOOKUP(D405,プログラムデータ!A:N,13,0),"")</f>
        <v>女子</v>
      </c>
      <c r="I405">
        <f>IFERROR(VLOOKUP(D405,プログラムデータ!A:N,11,0),"")</f>
        <v>0</v>
      </c>
      <c r="J405" t="str">
        <f>IFERROR(VLOOKUP(D405,プログラムデータ!A:N,10,0),"")</f>
        <v>自由形</v>
      </c>
      <c r="K405" t="str">
        <f>IFERROR(VLOOKUP(D405,プログラムデータ!A:N,14,0),"")</f>
        <v>タイム決勝</v>
      </c>
      <c r="L405" t="str">
        <f t="shared" si="13"/>
        <v>13～14歳 女子 0 自由形 タイム決勝</v>
      </c>
      <c r="M405">
        <f>IFERROR(VLOOKUP(J405,色々!M:P,4,0),"")</f>
        <v>1</v>
      </c>
      <c r="N405">
        <f>IFERROR(記録__2[[#This Row],[競技番号]],"")</f>
        <v>17</v>
      </c>
      <c r="O405">
        <f>IFERROR(記録__2[[#This Row],[選手番号]],"")</f>
        <v>267</v>
      </c>
    </row>
    <row r="406" spans="1:15" x14ac:dyDescent="0.2">
      <c r="A406">
        <f>IFERROR(VLOOKUP(N406,プログラム!B:C,2,0),"")</f>
        <v>17</v>
      </c>
      <c r="B406" t="str">
        <f t="shared" si="12"/>
        <v/>
      </c>
      <c r="C406" t="str">
        <f>IFERROR(VLOOKUP(B406,チーム番号!E:F,2,0),"")</f>
        <v/>
      </c>
      <c r="D406">
        <f>IFERROR(VLOOKUP(N406,プログラム!B:C,2,0),"")</f>
        <v>17</v>
      </c>
      <c r="E406">
        <f>IFERROR(記録__2[[#This Row],[組]],"")</f>
        <v>1</v>
      </c>
      <c r="F406">
        <f>IFERROR(記録__2[[#This Row],[水路]],"")</f>
        <v>5</v>
      </c>
      <c r="G406" t="str">
        <f>IFERROR(VLOOKUP(D406,プログラムデータ!A:N,12,0),"")</f>
        <v>13～14歳</v>
      </c>
      <c r="H406" t="str">
        <f>IFERROR(VLOOKUP(D406,プログラムデータ!A:N,13,0),"")</f>
        <v>女子</v>
      </c>
      <c r="I406">
        <f>IFERROR(VLOOKUP(D406,プログラムデータ!A:N,11,0),"")</f>
        <v>0</v>
      </c>
      <c r="J406" t="str">
        <f>IFERROR(VLOOKUP(D406,プログラムデータ!A:N,10,0),"")</f>
        <v>自由形</v>
      </c>
      <c r="K406" t="str">
        <f>IFERROR(VLOOKUP(D406,プログラムデータ!A:N,14,0),"")</f>
        <v>タイム決勝</v>
      </c>
      <c r="L406" t="str">
        <f t="shared" si="13"/>
        <v>13～14歳 女子 0 自由形 タイム決勝</v>
      </c>
      <c r="M406">
        <f>IFERROR(VLOOKUP(J406,色々!M:P,4,0),"")</f>
        <v>1</v>
      </c>
      <c r="N406">
        <f>IFERROR(記録__2[[#This Row],[競技番号]],"")</f>
        <v>17</v>
      </c>
      <c r="O406">
        <f>IFERROR(記録__2[[#This Row],[選手番号]],"")</f>
        <v>266</v>
      </c>
    </row>
    <row r="407" spans="1:15" x14ac:dyDescent="0.2">
      <c r="A407">
        <f>IFERROR(VLOOKUP(N407,プログラム!B:C,2,0),"")</f>
        <v>17</v>
      </c>
      <c r="B407" t="str">
        <f t="shared" si="12"/>
        <v/>
      </c>
      <c r="C407" t="str">
        <f>IFERROR(VLOOKUP(B407,チーム番号!E:F,2,0),"")</f>
        <v/>
      </c>
      <c r="D407">
        <f>IFERROR(VLOOKUP(N407,プログラム!B:C,2,0),"")</f>
        <v>17</v>
      </c>
      <c r="E407">
        <f>IFERROR(記録__2[[#This Row],[組]],"")</f>
        <v>1</v>
      </c>
      <c r="F407">
        <f>IFERROR(記録__2[[#This Row],[水路]],"")</f>
        <v>6</v>
      </c>
      <c r="G407" t="str">
        <f>IFERROR(VLOOKUP(D407,プログラムデータ!A:N,12,0),"")</f>
        <v>13～14歳</v>
      </c>
      <c r="H407" t="str">
        <f>IFERROR(VLOOKUP(D407,プログラムデータ!A:N,13,0),"")</f>
        <v>女子</v>
      </c>
      <c r="I407">
        <f>IFERROR(VLOOKUP(D407,プログラムデータ!A:N,11,0),"")</f>
        <v>0</v>
      </c>
      <c r="J407" t="str">
        <f>IFERROR(VLOOKUP(D407,プログラムデータ!A:N,10,0),"")</f>
        <v>自由形</v>
      </c>
      <c r="K407" t="str">
        <f>IFERROR(VLOOKUP(D407,プログラムデータ!A:N,14,0),"")</f>
        <v>タイム決勝</v>
      </c>
      <c r="L407" t="str">
        <f t="shared" si="13"/>
        <v>13～14歳 女子 0 自由形 タイム決勝</v>
      </c>
      <c r="M407">
        <f>IFERROR(VLOOKUP(J407,色々!M:P,4,0),"")</f>
        <v>1</v>
      </c>
      <c r="N407">
        <f>IFERROR(記録__2[[#This Row],[競技番号]],"")</f>
        <v>17</v>
      </c>
      <c r="O407">
        <f>IFERROR(記録__2[[#This Row],[選手番号]],"")</f>
        <v>0</v>
      </c>
    </row>
    <row r="408" spans="1:15" x14ac:dyDescent="0.2">
      <c r="A408">
        <f>IFERROR(VLOOKUP(N408,プログラム!B:C,2,0),"")</f>
        <v>17</v>
      </c>
      <c r="B408" t="str">
        <f t="shared" si="12"/>
        <v/>
      </c>
      <c r="C408" t="str">
        <f>IFERROR(VLOOKUP(B408,チーム番号!E:F,2,0),"")</f>
        <v/>
      </c>
      <c r="D408">
        <f>IFERROR(VLOOKUP(N408,プログラム!B:C,2,0),"")</f>
        <v>17</v>
      </c>
      <c r="E408">
        <f>IFERROR(記録__2[[#This Row],[組]],"")</f>
        <v>1</v>
      </c>
      <c r="F408">
        <f>IFERROR(記録__2[[#This Row],[水路]],"")</f>
        <v>7</v>
      </c>
      <c r="G408" t="str">
        <f>IFERROR(VLOOKUP(D408,プログラムデータ!A:N,12,0),"")</f>
        <v>13～14歳</v>
      </c>
      <c r="H408" t="str">
        <f>IFERROR(VLOOKUP(D408,プログラムデータ!A:N,13,0),"")</f>
        <v>女子</v>
      </c>
      <c r="I408">
        <f>IFERROR(VLOOKUP(D408,プログラムデータ!A:N,11,0),"")</f>
        <v>0</v>
      </c>
      <c r="J408" t="str">
        <f>IFERROR(VLOOKUP(D408,プログラムデータ!A:N,10,0),"")</f>
        <v>自由形</v>
      </c>
      <c r="K408" t="str">
        <f>IFERROR(VLOOKUP(D408,プログラムデータ!A:N,14,0),"")</f>
        <v>タイム決勝</v>
      </c>
      <c r="L408" t="str">
        <f t="shared" si="13"/>
        <v>13～14歳 女子 0 自由形 タイム決勝</v>
      </c>
      <c r="M408">
        <f>IFERROR(VLOOKUP(J408,色々!M:P,4,0),"")</f>
        <v>1</v>
      </c>
      <c r="N408">
        <f>IFERROR(記録__2[[#This Row],[競技番号]],"")</f>
        <v>17</v>
      </c>
      <c r="O408">
        <f>IFERROR(記録__2[[#This Row],[選手番号]],"")</f>
        <v>0</v>
      </c>
    </row>
    <row r="409" spans="1:15" x14ac:dyDescent="0.2">
      <c r="A409">
        <f>IFERROR(VLOOKUP(N409,プログラム!B:C,2,0),"")</f>
        <v>17</v>
      </c>
      <c r="B409" t="str">
        <f t="shared" si="12"/>
        <v/>
      </c>
      <c r="C409" t="str">
        <f>IFERROR(VLOOKUP(B409,チーム番号!E:F,2,0),"")</f>
        <v/>
      </c>
      <c r="D409">
        <f>IFERROR(VLOOKUP(N409,プログラム!B:C,2,0),"")</f>
        <v>17</v>
      </c>
      <c r="E409">
        <f>IFERROR(記録__2[[#This Row],[組]],"")</f>
        <v>1</v>
      </c>
      <c r="F409">
        <f>IFERROR(記録__2[[#This Row],[水路]],"")</f>
        <v>8</v>
      </c>
      <c r="G409" t="str">
        <f>IFERROR(VLOOKUP(D409,プログラムデータ!A:N,12,0),"")</f>
        <v>13～14歳</v>
      </c>
      <c r="H409" t="str">
        <f>IFERROR(VLOOKUP(D409,プログラムデータ!A:N,13,0),"")</f>
        <v>女子</v>
      </c>
      <c r="I409">
        <f>IFERROR(VLOOKUP(D409,プログラムデータ!A:N,11,0),"")</f>
        <v>0</v>
      </c>
      <c r="J409" t="str">
        <f>IFERROR(VLOOKUP(D409,プログラムデータ!A:N,10,0),"")</f>
        <v>自由形</v>
      </c>
      <c r="K409" t="str">
        <f>IFERROR(VLOOKUP(D409,プログラムデータ!A:N,14,0),"")</f>
        <v>タイム決勝</v>
      </c>
      <c r="L409" t="str">
        <f t="shared" si="13"/>
        <v>13～14歳 女子 0 自由形 タイム決勝</v>
      </c>
      <c r="M409">
        <f>IFERROR(VLOOKUP(J409,色々!M:P,4,0),"")</f>
        <v>1</v>
      </c>
      <c r="N409">
        <f>IFERROR(記録__2[[#This Row],[競技番号]],"")</f>
        <v>17</v>
      </c>
      <c r="O409">
        <f>IFERROR(記録__2[[#This Row],[選手番号]],"")</f>
        <v>0</v>
      </c>
    </row>
    <row r="410" spans="1:15" x14ac:dyDescent="0.2">
      <c r="A410">
        <f>IFERROR(VLOOKUP(N410,プログラム!B:C,2,0),"")</f>
        <v>17</v>
      </c>
      <c r="B410" t="str">
        <f t="shared" si="12"/>
        <v/>
      </c>
      <c r="C410" t="str">
        <f>IFERROR(VLOOKUP(B410,チーム番号!E:F,2,0),"")</f>
        <v/>
      </c>
      <c r="D410">
        <f>IFERROR(VLOOKUP(N410,プログラム!B:C,2,0),"")</f>
        <v>17</v>
      </c>
      <c r="E410">
        <f>IFERROR(記録__2[[#This Row],[組]],"")</f>
        <v>2</v>
      </c>
      <c r="F410">
        <f>IFERROR(記録__2[[#This Row],[水路]],"")</f>
        <v>1</v>
      </c>
      <c r="G410" t="str">
        <f>IFERROR(VLOOKUP(D410,プログラムデータ!A:N,12,0),"")</f>
        <v>13～14歳</v>
      </c>
      <c r="H410" t="str">
        <f>IFERROR(VLOOKUP(D410,プログラムデータ!A:N,13,0),"")</f>
        <v>女子</v>
      </c>
      <c r="I410">
        <f>IFERROR(VLOOKUP(D410,プログラムデータ!A:N,11,0),"")</f>
        <v>0</v>
      </c>
      <c r="J410" t="str">
        <f>IFERROR(VLOOKUP(D410,プログラムデータ!A:N,10,0),"")</f>
        <v>自由形</v>
      </c>
      <c r="K410" t="str">
        <f>IFERROR(VLOOKUP(D410,プログラムデータ!A:N,14,0),"")</f>
        <v>タイム決勝</v>
      </c>
      <c r="L410" t="str">
        <f t="shared" si="13"/>
        <v>13～14歳 女子 0 自由形 タイム決勝</v>
      </c>
      <c r="M410">
        <f>IFERROR(VLOOKUP(J410,色々!M:P,4,0),"")</f>
        <v>1</v>
      </c>
      <c r="N410">
        <f>IFERROR(記録__2[[#This Row],[競技番号]],"")</f>
        <v>17</v>
      </c>
      <c r="O410">
        <f>IFERROR(記録__2[[#This Row],[選手番号]],"")</f>
        <v>669</v>
      </c>
    </row>
    <row r="411" spans="1:15" x14ac:dyDescent="0.2">
      <c r="A411">
        <f>IFERROR(VLOOKUP(N411,プログラム!B:C,2,0),"")</f>
        <v>17</v>
      </c>
      <c r="B411" t="str">
        <f t="shared" si="12"/>
        <v/>
      </c>
      <c r="C411" t="str">
        <f>IFERROR(VLOOKUP(B411,チーム番号!E:F,2,0),"")</f>
        <v/>
      </c>
      <c r="D411">
        <f>IFERROR(VLOOKUP(N411,プログラム!B:C,2,0),"")</f>
        <v>17</v>
      </c>
      <c r="E411">
        <f>IFERROR(記録__2[[#This Row],[組]],"")</f>
        <v>2</v>
      </c>
      <c r="F411">
        <f>IFERROR(記録__2[[#This Row],[水路]],"")</f>
        <v>2</v>
      </c>
      <c r="G411" t="str">
        <f>IFERROR(VLOOKUP(D411,プログラムデータ!A:N,12,0),"")</f>
        <v>13～14歳</v>
      </c>
      <c r="H411" t="str">
        <f>IFERROR(VLOOKUP(D411,プログラムデータ!A:N,13,0),"")</f>
        <v>女子</v>
      </c>
      <c r="I411">
        <f>IFERROR(VLOOKUP(D411,プログラムデータ!A:N,11,0),"")</f>
        <v>0</v>
      </c>
      <c r="J411" t="str">
        <f>IFERROR(VLOOKUP(D411,プログラムデータ!A:N,10,0),"")</f>
        <v>自由形</v>
      </c>
      <c r="K411" t="str">
        <f>IFERROR(VLOOKUP(D411,プログラムデータ!A:N,14,0),"")</f>
        <v>タイム決勝</v>
      </c>
      <c r="L411" t="str">
        <f t="shared" si="13"/>
        <v>13～14歳 女子 0 自由形 タイム決勝</v>
      </c>
      <c r="M411">
        <f>IFERROR(VLOOKUP(J411,色々!M:P,4,0),"")</f>
        <v>1</v>
      </c>
      <c r="N411">
        <f>IFERROR(記録__2[[#This Row],[競技番号]],"")</f>
        <v>17</v>
      </c>
      <c r="O411">
        <f>IFERROR(記録__2[[#This Row],[選手番号]],"")</f>
        <v>297</v>
      </c>
    </row>
    <row r="412" spans="1:15" x14ac:dyDescent="0.2">
      <c r="A412">
        <f>IFERROR(VLOOKUP(N412,プログラム!B:C,2,0),"")</f>
        <v>17</v>
      </c>
      <c r="B412" t="str">
        <f t="shared" si="12"/>
        <v/>
      </c>
      <c r="C412" t="str">
        <f>IFERROR(VLOOKUP(B412,チーム番号!E:F,2,0),"")</f>
        <v/>
      </c>
      <c r="D412">
        <f>IFERROR(VLOOKUP(N412,プログラム!B:C,2,0),"")</f>
        <v>17</v>
      </c>
      <c r="E412">
        <f>IFERROR(記録__2[[#This Row],[組]],"")</f>
        <v>2</v>
      </c>
      <c r="F412">
        <f>IFERROR(記録__2[[#This Row],[水路]],"")</f>
        <v>3</v>
      </c>
      <c r="G412" t="str">
        <f>IFERROR(VLOOKUP(D412,プログラムデータ!A:N,12,0),"")</f>
        <v>13～14歳</v>
      </c>
      <c r="H412" t="str">
        <f>IFERROR(VLOOKUP(D412,プログラムデータ!A:N,13,0),"")</f>
        <v>女子</v>
      </c>
      <c r="I412">
        <f>IFERROR(VLOOKUP(D412,プログラムデータ!A:N,11,0),"")</f>
        <v>0</v>
      </c>
      <c r="J412" t="str">
        <f>IFERROR(VLOOKUP(D412,プログラムデータ!A:N,10,0),"")</f>
        <v>自由形</v>
      </c>
      <c r="K412" t="str">
        <f>IFERROR(VLOOKUP(D412,プログラムデータ!A:N,14,0),"")</f>
        <v>タイム決勝</v>
      </c>
      <c r="L412" t="str">
        <f t="shared" si="13"/>
        <v>13～14歳 女子 0 自由形 タイム決勝</v>
      </c>
      <c r="M412">
        <f>IFERROR(VLOOKUP(J412,色々!M:P,4,0),"")</f>
        <v>1</v>
      </c>
      <c r="N412">
        <f>IFERROR(記録__2[[#This Row],[競技番号]],"")</f>
        <v>17</v>
      </c>
      <c r="O412">
        <f>IFERROR(記録__2[[#This Row],[選手番号]],"")</f>
        <v>265</v>
      </c>
    </row>
    <row r="413" spans="1:15" x14ac:dyDescent="0.2">
      <c r="A413">
        <f>IFERROR(VLOOKUP(N413,プログラム!B:C,2,0),"")</f>
        <v>17</v>
      </c>
      <c r="B413" t="str">
        <f t="shared" si="12"/>
        <v/>
      </c>
      <c r="C413" t="str">
        <f>IFERROR(VLOOKUP(B413,チーム番号!E:F,2,0),"")</f>
        <v/>
      </c>
      <c r="D413">
        <f>IFERROR(VLOOKUP(N413,プログラム!B:C,2,0),"")</f>
        <v>17</v>
      </c>
      <c r="E413">
        <f>IFERROR(記録__2[[#This Row],[組]],"")</f>
        <v>2</v>
      </c>
      <c r="F413">
        <f>IFERROR(記録__2[[#This Row],[水路]],"")</f>
        <v>4</v>
      </c>
      <c r="G413" t="str">
        <f>IFERROR(VLOOKUP(D413,プログラムデータ!A:N,12,0),"")</f>
        <v>13～14歳</v>
      </c>
      <c r="H413" t="str">
        <f>IFERROR(VLOOKUP(D413,プログラムデータ!A:N,13,0),"")</f>
        <v>女子</v>
      </c>
      <c r="I413">
        <f>IFERROR(VLOOKUP(D413,プログラムデータ!A:N,11,0),"")</f>
        <v>0</v>
      </c>
      <c r="J413" t="str">
        <f>IFERROR(VLOOKUP(D413,プログラムデータ!A:N,10,0),"")</f>
        <v>自由形</v>
      </c>
      <c r="K413" t="str">
        <f>IFERROR(VLOOKUP(D413,プログラムデータ!A:N,14,0),"")</f>
        <v>タイム決勝</v>
      </c>
      <c r="L413" t="str">
        <f t="shared" si="13"/>
        <v>13～14歳 女子 0 自由形 タイム決勝</v>
      </c>
      <c r="M413">
        <f>IFERROR(VLOOKUP(J413,色々!M:P,4,0),"")</f>
        <v>1</v>
      </c>
      <c r="N413">
        <f>IFERROR(記録__2[[#This Row],[競技番号]],"")</f>
        <v>17</v>
      </c>
      <c r="O413">
        <f>IFERROR(記録__2[[#This Row],[選手番号]],"")</f>
        <v>570</v>
      </c>
    </row>
    <row r="414" spans="1:15" x14ac:dyDescent="0.2">
      <c r="A414">
        <f>IFERROR(VLOOKUP(N414,プログラム!B:C,2,0),"")</f>
        <v>17</v>
      </c>
      <c r="B414" t="str">
        <f t="shared" si="12"/>
        <v/>
      </c>
      <c r="C414" t="str">
        <f>IFERROR(VLOOKUP(B414,チーム番号!E:F,2,0),"")</f>
        <v/>
      </c>
      <c r="D414">
        <f>IFERROR(VLOOKUP(N414,プログラム!B:C,2,0),"")</f>
        <v>17</v>
      </c>
      <c r="E414">
        <f>IFERROR(記録__2[[#This Row],[組]],"")</f>
        <v>2</v>
      </c>
      <c r="F414">
        <f>IFERROR(記録__2[[#This Row],[水路]],"")</f>
        <v>5</v>
      </c>
      <c r="G414" t="str">
        <f>IFERROR(VLOOKUP(D414,プログラムデータ!A:N,12,0),"")</f>
        <v>13～14歳</v>
      </c>
      <c r="H414" t="str">
        <f>IFERROR(VLOOKUP(D414,プログラムデータ!A:N,13,0),"")</f>
        <v>女子</v>
      </c>
      <c r="I414">
        <f>IFERROR(VLOOKUP(D414,プログラムデータ!A:N,11,0),"")</f>
        <v>0</v>
      </c>
      <c r="J414" t="str">
        <f>IFERROR(VLOOKUP(D414,プログラムデータ!A:N,10,0),"")</f>
        <v>自由形</v>
      </c>
      <c r="K414" t="str">
        <f>IFERROR(VLOOKUP(D414,プログラムデータ!A:N,14,0),"")</f>
        <v>タイム決勝</v>
      </c>
      <c r="L414" t="str">
        <f t="shared" si="13"/>
        <v>13～14歳 女子 0 自由形 タイム決勝</v>
      </c>
      <c r="M414">
        <f>IFERROR(VLOOKUP(J414,色々!M:P,4,0),"")</f>
        <v>1</v>
      </c>
      <c r="N414">
        <f>IFERROR(記録__2[[#This Row],[競技番号]],"")</f>
        <v>17</v>
      </c>
      <c r="O414">
        <f>IFERROR(記録__2[[#This Row],[選手番号]],"")</f>
        <v>442</v>
      </c>
    </row>
    <row r="415" spans="1:15" x14ac:dyDescent="0.2">
      <c r="A415">
        <f>IFERROR(VLOOKUP(N415,プログラム!B:C,2,0),"")</f>
        <v>17</v>
      </c>
      <c r="B415" t="str">
        <f t="shared" si="12"/>
        <v/>
      </c>
      <c r="C415" t="str">
        <f>IFERROR(VLOOKUP(B415,チーム番号!E:F,2,0),"")</f>
        <v/>
      </c>
      <c r="D415">
        <f>IFERROR(VLOOKUP(N415,プログラム!B:C,2,0),"")</f>
        <v>17</v>
      </c>
      <c r="E415">
        <f>IFERROR(記録__2[[#This Row],[組]],"")</f>
        <v>2</v>
      </c>
      <c r="F415">
        <f>IFERROR(記録__2[[#This Row],[水路]],"")</f>
        <v>6</v>
      </c>
      <c r="G415" t="str">
        <f>IFERROR(VLOOKUP(D415,プログラムデータ!A:N,12,0),"")</f>
        <v>13～14歳</v>
      </c>
      <c r="H415" t="str">
        <f>IFERROR(VLOOKUP(D415,プログラムデータ!A:N,13,0),"")</f>
        <v>女子</v>
      </c>
      <c r="I415">
        <f>IFERROR(VLOOKUP(D415,プログラムデータ!A:N,11,0),"")</f>
        <v>0</v>
      </c>
      <c r="J415" t="str">
        <f>IFERROR(VLOOKUP(D415,プログラムデータ!A:N,10,0),"")</f>
        <v>自由形</v>
      </c>
      <c r="K415" t="str">
        <f>IFERROR(VLOOKUP(D415,プログラムデータ!A:N,14,0),"")</f>
        <v>タイム決勝</v>
      </c>
      <c r="L415" t="str">
        <f t="shared" si="13"/>
        <v>13～14歳 女子 0 自由形 タイム決勝</v>
      </c>
      <c r="M415">
        <f>IFERROR(VLOOKUP(J415,色々!M:P,4,0),"")</f>
        <v>1</v>
      </c>
      <c r="N415">
        <f>IFERROR(記録__2[[#This Row],[競技番号]],"")</f>
        <v>17</v>
      </c>
      <c r="O415">
        <f>IFERROR(記録__2[[#This Row],[選手番号]],"")</f>
        <v>658</v>
      </c>
    </row>
    <row r="416" spans="1:15" x14ac:dyDescent="0.2">
      <c r="A416">
        <f>IFERROR(VLOOKUP(N416,プログラム!B:C,2,0),"")</f>
        <v>17</v>
      </c>
      <c r="B416" t="str">
        <f t="shared" si="12"/>
        <v/>
      </c>
      <c r="C416" t="str">
        <f>IFERROR(VLOOKUP(B416,チーム番号!E:F,2,0),"")</f>
        <v/>
      </c>
      <c r="D416">
        <f>IFERROR(VLOOKUP(N416,プログラム!B:C,2,0),"")</f>
        <v>17</v>
      </c>
      <c r="E416">
        <f>IFERROR(記録__2[[#This Row],[組]],"")</f>
        <v>2</v>
      </c>
      <c r="F416">
        <f>IFERROR(記録__2[[#This Row],[水路]],"")</f>
        <v>7</v>
      </c>
      <c r="G416" t="str">
        <f>IFERROR(VLOOKUP(D416,プログラムデータ!A:N,12,0),"")</f>
        <v>13～14歳</v>
      </c>
      <c r="H416" t="str">
        <f>IFERROR(VLOOKUP(D416,プログラムデータ!A:N,13,0),"")</f>
        <v>女子</v>
      </c>
      <c r="I416">
        <f>IFERROR(VLOOKUP(D416,プログラムデータ!A:N,11,0),"")</f>
        <v>0</v>
      </c>
      <c r="J416" t="str">
        <f>IFERROR(VLOOKUP(D416,プログラムデータ!A:N,10,0),"")</f>
        <v>自由形</v>
      </c>
      <c r="K416" t="str">
        <f>IFERROR(VLOOKUP(D416,プログラムデータ!A:N,14,0),"")</f>
        <v>タイム決勝</v>
      </c>
      <c r="L416" t="str">
        <f t="shared" si="13"/>
        <v>13～14歳 女子 0 自由形 タイム決勝</v>
      </c>
      <c r="M416">
        <f>IFERROR(VLOOKUP(J416,色々!M:P,4,0),"")</f>
        <v>1</v>
      </c>
      <c r="N416">
        <f>IFERROR(記録__2[[#This Row],[競技番号]],"")</f>
        <v>17</v>
      </c>
      <c r="O416">
        <f>IFERROR(記録__2[[#This Row],[選手番号]],"")</f>
        <v>531</v>
      </c>
    </row>
    <row r="417" spans="1:15" x14ac:dyDescent="0.2">
      <c r="A417">
        <f>IFERROR(VLOOKUP(N417,プログラム!B:C,2,0),"")</f>
        <v>17</v>
      </c>
      <c r="B417" t="str">
        <f t="shared" si="12"/>
        <v/>
      </c>
      <c r="C417" t="str">
        <f>IFERROR(VLOOKUP(B417,チーム番号!E:F,2,0),"")</f>
        <v/>
      </c>
      <c r="D417">
        <f>IFERROR(VLOOKUP(N417,プログラム!B:C,2,0),"")</f>
        <v>17</v>
      </c>
      <c r="E417">
        <f>IFERROR(記録__2[[#This Row],[組]],"")</f>
        <v>2</v>
      </c>
      <c r="F417">
        <f>IFERROR(記録__2[[#This Row],[水路]],"")</f>
        <v>8</v>
      </c>
      <c r="G417" t="str">
        <f>IFERROR(VLOOKUP(D417,プログラムデータ!A:N,12,0),"")</f>
        <v>13～14歳</v>
      </c>
      <c r="H417" t="str">
        <f>IFERROR(VLOOKUP(D417,プログラムデータ!A:N,13,0),"")</f>
        <v>女子</v>
      </c>
      <c r="I417">
        <f>IFERROR(VLOOKUP(D417,プログラムデータ!A:N,11,0),"")</f>
        <v>0</v>
      </c>
      <c r="J417" t="str">
        <f>IFERROR(VLOOKUP(D417,プログラムデータ!A:N,10,0),"")</f>
        <v>自由形</v>
      </c>
      <c r="K417" t="str">
        <f>IFERROR(VLOOKUP(D417,プログラムデータ!A:N,14,0),"")</f>
        <v>タイム決勝</v>
      </c>
      <c r="L417" t="str">
        <f t="shared" si="13"/>
        <v>13～14歳 女子 0 自由形 タイム決勝</v>
      </c>
      <c r="M417">
        <f>IFERROR(VLOOKUP(J417,色々!M:P,4,0),"")</f>
        <v>1</v>
      </c>
      <c r="N417">
        <f>IFERROR(記録__2[[#This Row],[競技番号]],"")</f>
        <v>17</v>
      </c>
      <c r="O417">
        <f>IFERROR(記録__2[[#This Row],[選手番号]],"")</f>
        <v>0</v>
      </c>
    </row>
    <row r="418" spans="1:15" x14ac:dyDescent="0.2">
      <c r="A418">
        <f>IFERROR(VLOOKUP(N418,プログラム!B:C,2,0),"")</f>
        <v>17</v>
      </c>
      <c r="B418" t="str">
        <f t="shared" si="12"/>
        <v/>
      </c>
      <c r="C418" t="str">
        <f>IFERROR(VLOOKUP(B418,チーム番号!E:F,2,0),"")</f>
        <v/>
      </c>
      <c r="D418">
        <f>IFERROR(VLOOKUP(N418,プログラム!B:C,2,0),"")</f>
        <v>17</v>
      </c>
      <c r="E418">
        <f>IFERROR(記録__2[[#This Row],[組]],"")</f>
        <v>3</v>
      </c>
      <c r="F418">
        <f>IFERROR(記録__2[[#This Row],[水路]],"")</f>
        <v>1</v>
      </c>
      <c r="G418" t="str">
        <f>IFERROR(VLOOKUP(D418,プログラムデータ!A:N,12,0),"")</f>
        <v>13～14歳</v>
      </c>
      <c r="H418" t="str">
        <f>IFERROR(VLOOKUP(D418,プログラムデータ!A:N,13,0),"")</f>
        <v>女子</v>
      </c>
      <c r="I418">
        <f>IFERROR(VLOOKUP(D418,プログラムデータ!A:N,11,0),"")</f>
        <v>0</v>
      </c>
      <c r="J418" t="str">
        <f>IFERROR(VLOOKUP(D418,プログラムデータ!A:N,10,0),"")</f>
        <v>自由形</v>
      </c>
      <c r="K418" t="str">
        <f>IFERROR(VLOOKUP(D418,プログラムデータ!A:N,14,0),"")</f>
        <v>タイム決勝</v>
      </c>
      <c r="L418" t="str">
        <f t="shared" si="13"/>
        <v>13～14歳 女子 0 自由形 タイム決勝</v>
      </c>
      <c r="M418">
        <f>IFERROR(VLOOKUP(J418,色々!M:P,4,0),"")</f>
        <v>1</v>
      </c>
      <c r="N418">
        <f>IFERROR(記録__2[[#This Row],[競技番号]],"")</f>
        <v>17</v>
      </c>
      <c r="O418">
        <f>IFERROR(記録__2[[#This Row],[選手番号]],"")</f>
        <v>478</v>
      </c>
    </row>
    <row r="419" spans="1:15" x14ac:dyDescent="0.2">
      <c r="A419">
        <f>IFERROR(VLOOKUP(N419,プログラム!B:C,2,0),"")</f>
        <v>17</v>
      </c>
      <c r="B419" t="str">
        <f t="shared" si="12"/>
        <v/>
      </c>
      <c r="C419" t="str">
        <f>IFERROR(VLOOKUP(B419,チーム番号!E:F,2,0),"")</f>
        <v/>
      </c>
      <c r="D419">
        <f>IFERROR(VLOOKUP(N419,プログラム!B:C,2,0),"")</f>
        <v>17</v>
      </c>
      <c r="E419">
        <f>IFERROR(記録__2[[#This Row],[組]],"")</f>
        <v>3</v>
      </c>
      <c r="F419">
        <f>IFERROR(記録__2[[#This Row],[水路]],"")</f>
        <v>2</v>
      </c>
      <c r="G419" t="str">
        <f>IFERROR(VLOOKUP(D419,プログラムデータ!A:N,12,0),"")</f>
        <v>13～14歳</v>
      </c>
      <c r="H419" t="str">
        <f>IFERROR(VLOOKUP(D419,プログラムデータ!A:N,13,0),"")</f>
        <v>女子</v>
      </c>
      <c r="I419">
        <f>IFERROR(VLOOKUP(D419,プログラムデータ!A:N,11,0),"")</f>
        <v>0</v>
      </c>
      <c r="J419" t="str">
        <f>IFERROR(VLOOKUP(D419,プログラムデータ!A:N,10,0),"")</f>
        <v>自由形</v>
      </c>
      <c r="K419" t="str">
        <f>IFERROR(VLOOKUP(D419,プログラムデータ!A:N,14,0),"")</f>
        <v>タイム決勝</v>
      </c>
      <c r="L419" t="str">
        <f t="shared" si="13"/>
        <v>13～14歳 女子 0 自由形 タイム決勝</v>
      </c>
      <c r="M419">
        <f>IFERROR(VLOOKUP(J419,色々!M:P,4,0),"")</f>
        <v>1</v>
      </c>
      <c r="N419">
        <f>IFERROR(記録__2[[#This Row],[競技番号]],"")</f>
        <v>17</v>
      </c>
      <c r="O419">
        <f>IFERROR(記録__2[[#This Row],[選手番号]],"")</f>
        <v>376</v>
      </c>
    </row>
    <row r="420" spans="1:15" x14ac:dyDescent="0.2">
      <c r="A420">
        <f>IFERROR(VLOOKUP(N420,プログラム!B:C,2,0),"")</f>
        <v>17</v>
      </c>
      <c r="B420" t="str">
        <f t="shared" si="12"/>
        <v/>
      </c>
      <c r="C420" t="str">
        <f>IFERROR(VLOOKUP(B420,チーム番号!E:F,2,0),"")</f>
        <v/>
      </c>
      <c r="D420">
        <f>IFERROR(VLOOKUP(N420,プログラム!B:C,2,0),"")</f>
        <v>17</v>
      </c>
      <c r="E420">
        <f>IFERROR(記録__2[[#This Row],[組]],"")</f>
        <v>3</v>
      </c>
      <c r="F420">
        <f>IFERROR(記録__2[[#This Row],[水路]],"")</f>
        <v>3</v>
      </c>
      <c r="G420" t="str">
        <f>IFERROR(VLOOKUP(D420,プログラムデータ!A:N,12,0),"")</f>
        <v>13～14歳</v>
      </c>
      <c r="H420" t="str">
        <f>IFERROR(VLOOKUP(D420,プログラムデータ!A:N,13,0),"")</f>
        <v>女子</v>
      </c>
      <c r="I420">
        <f>IFERROR(VLOOKUP(D420,プログラムデータ!A:N,11,0),"")</f>
        <v>0</v>
      </c>
      <c r="J420" t="str">
        <f>IFERROR(VLOOKUP(D420,プログラムデータ!A:N,10,0),"")</f>
        <v>自由形</v>
      </c>
      <c r="K420" t="str">
        <f>IFERROR(VLOOKUP(D420,プログラムデータ!A:N,14,0),"")</f>
        <v>タイム決勝</v>
      </c>
      <c r="L420" t="str">
        <f t="shared" si="13"/>
        <v>13～14歳 女子 0 自由形 タイム決勝</v>
      </c>
      <c r="M420">
        <f>IFERROR(VLOOKUP(J420,色々!M:P,4,0),"")</f>
        <v>1</v>
      </c>
      <c r="N420">
        <f>IFERROR(記録__2[[#This Row],[競技番号]],"")</f>
        <v>17</v>
      </c>
      <c r="O420">
        <f>IFERROR(記録__2[[#This Row],[選手番号]],"")</f>
        <v>530</v>
      </c>
    </row>
    <row r="421" spans="1:15" x14ac:dyDescent="0.2">
      <c r="A421">
        <f>IFERROR(VLOOKUP(N421,プログラム!B:C,2,0),"")</f>
        <v>17</v>
      </c>
      <c r="B421" t="str">
        <f t="shared" si="12"/>
        <v/>
      </c>
      <c r="C421" t="str">
        <f>IFERROR(VLOOKUP(B421,チーム番号!E:F,2,0),"")</f>
        <v/>
      </c>
      <c r="D421">
        <f>IFERROR(VLOOKUP(N421,プログラム!B:C,2,0),"")</f>
        <v>17</v>
      </c>
      <c r="E421">
        <f>IFERROR(記録__2[[#This Row],[組]],"")</f>
        <v>3</v>
      </c>
      <c r="F421">
        <f>IFERROR(記録__2[[#This Row],[水路]],"")</f>
        <v>4</v>
      </c>
      <c r="G421" t="str">
        <f>IFERROR(VLOOKUP(D421,プログラムデータ!A:N,12,0),"")</f>
        <v>13～14歳</v>
      </c>
      <c r="H421" t="str">
        <f>IFERROR(VLOOKUP(D421,プログラムデータ!A:N,13,0),"")</f>
        <v>女子</v>
      </c>
      <c r="I421">
        <f>IFERROR(VLOOKUP(D421,プログラムデータ!A:N,11,0),"")</f>
        <v>0</v>
      </c>
      <c r="J421" t="str">
        <f>IFERROR(VLOOKUP(D421,プログラムデータ!A:N,10,0),"")</f>
        <v>自由形</v>
      </c>
      <c r="K421" t="str">
        <f>IFERROR(VLOOKUP(D421,プログラムデータ!A:N,14,0),"")</f>
        <v>タイム決勝</v>
      </c>
      <c r="L421" t="str">
        <f t="shared" si="13"/>
        <v>13～14歳 女子 0 自由形 タイム決勝</v>
      </c>
      <c r="M421">
        <f>IFERROR(VLOOKUP(J421,色々!M:P,4,0),"")</f>
        <v>1</v>
      </c>
      <c r="N421">
        <f>IFERROR(記録__2[[#This Row],[競技番号]],"")</f>
        <v>17</v>
      </c>
      <c r="O421">
        <f>IFERROR(記録__2[[#This Row],[選手番号]],"")</f>
        <v>528</v>
      </c>
    </row>
    <row r="422" spans="1:15" x14ac:dyDescent="0.2">
      <c r="A422">
        <f>IFERROR(VLOOKUP(N422,プログラム!B:C,2,0),"")</f>
        <v>17</v>
      </c>
      <c r="B422" t="str">
        <f t="shared" si="12"/>
        <v/>
      </c>
      <c r="C422" t="str">
        <f>IFERROR(VLOOKUP(B422,チーム番号!E:F,2,0),"")</f>
        <v/>
      </c>
      <c r="D422">
        <f>IFERROR(VLOOKUP(N422,プログラム!B:C,2,0),"")</f>
        <v>17</v>
      </c>
      <c r="E422">
        <f>IFERROR(記録__2[[#This Row],[組]],"")</f>
        <v>3</v>
      </c>
      <c r="F422">
        <f>IFERROR(記録__2[[#This Row],[水路]],"")</f>
        <v>5</v>
      </c>
      <c r="G422" t="str">
        <f>IFERROR(VLOOKUP(D422,プログラムデータ!A:N,12,0),"")</f>
        <v>13～14歳</v>
      </c>
      <c r="H422" t="str">
        <f>IFERROR(VLOOKUP(D422,プログラムデータ!A:N,13,0),"")</f>
        <v>女子</v>
      </c>
      <c r="I422">
        <f>IFERROR(VLOOKUP(D422,プログラムデータ!A:N,11,0),"")</f>
        <v>0</v>
      </c>
      <c r="J422" t="str">
        <f>IFERROR(VLOOKUP(D422,プログラムデータ!A:N,10,0),"")</f>
        <v>自由形</v>
      </c>
      <c r="K422" t="str">
        <f>IFERROR(VLOOKUP(D422,プログラムデータ!A:N,14,0),"")</f>
        <v>タイム決勝</v>
      </c>
      <c r="L422" t="str">
        <f t="shared" si="13"/>
        <v>13～14歳 女子 0 自由形 タイム決勝</v>
      </c>
      <c r="M422">
        <f>IFERROR(VLOOKUP(J422,色々!M:P,4,0),"")</f>
        <v>1</v>
      </c>
      <c r="N422">
        <f>IFERROR(記録__2[[#This Row],[競技番号]],"")</f>
        <v>17</v>
      </c>
      <c r="O422">
        <f>IFERROR(記録__2[[#This Row],[選手番号]],"")</f>
        <v>441</v>
      </c>
    </row>
    <row r="423" spans="1:15" x14ac:dyDescent="0.2">
      <c r="A423">
        <f>IFERROR(VLOOKUP(N423,プログラム!B:C,2,0),"")</f>
        <v>17</v>
      </c>
      <c r="B423" t="str">
        <f t="shared" si="12"/>
        <v/>
      </c>
      <c r="C423" t="str">
        <f>IFERROR(VLOOKUP(B423,チーム番号!E:F,2,0),"")</f>
        <v/>
      </c>
      <c r="D423">
        <f>IFERROR(VLOOKUP(N423,プログラム!B:C,2,0),"")</f>
        <v>17</v>
      </c>
      <c r="E423">
        <f>IFERROR(記録__2[[#This Row],[組]],"")</f>
        <v>3</v>
      </c>
      <c r="F423">
        <f>IFERROR(記録__2[[#This Row],[水路]],"")</f>
        <v>6</v>
      </c>
      <c r="G423" t="str">
        <f>IFERROR(VLOOKUP(D423,プログラムデータ!A:N,12,0),"")</f>
        <v>13～14歳</v>
      </c>
      <c r="H423" t="str">
        <f>IFERROR(VLOOKUP(D423,プログラムデータ!A:N,13,0),"")</f>
        <v>女子</v>
      </c>
      <c r="I423">
        <f>IFERROR(VLOOKUP(D423,プログラムデータ!A:N,11,0),"")</f>
        <v>0</v>
      </c>
      <c r="J423" t="str">
        <f>IFERROR(VLOOKUP(D423,プログラムデータ!A:N,10,0),"")</f>
        <v>自由形</v>
      </c>
      <c r="K423" t="str">
        <f>IFERROR(VLOOKUP(D423,プログラムデータ!A:N,14,0),"")</f>
        <v>タイム決勝</v>
      </c>
      <c r="L423" t="str">
        <f t="shared" si="13"/>
        <v>13～14歳 女子 0 自由形 タイム決勝</v>
      </c>
      <c r="M423">
        <f>IFERROR(VLOOKUP(J423,色々!M:P,4,0),"")</f>
        <v>1</v>
      </c>
      <c r="N423">
        <f>IFERROR(記録__2[[#This Row],[競技番号]],"")</f>
        <v>17</v>
      </c>
      <c r="O423">
        <f>IFERROR(記録__2[[#This Row],[選手番号]],"")</f>
        <v>23</v>
      </c>
    </row>
    <row r="424" spans="1:15" x14ac:dyDescent="0.2">
      <c r="A424">
        <f>IFERROR(VLOOKUP(N424,プログラム!B:C,2,0),"")</f>
        <v>17</v>
      </c>
      <c r="B424" t="str">
        <f t="shared" si="12"/>
        <v/>
      </c>
      <c r="C424" t="str">
        <f>IFERROR(VLOOKUP(B424,チーム番号!E:F,2,0),"")</f>
        <v/>
      </c>
      <c r="D424">
        <f>IFERROR(VLOOKUP(N424,プログラム!B:C,2,0),"")</f>
        <v>17</v>
      </c>
      <c r="E424">
        <f>IFERROR(記録__2[[#This Row],[組]],"")</f>
        <v>3</v>
      </c>
      <c r="F424">
        <f>IFERROR(記録__2[[#This Row],[水路]],"")</f>
        <v>7</v>
      </c>
      <c r="G424" t="str">
        <f>IFERROR(VLOOKUP(D424,プログラムデータ!A:N,12,0),"")</f>
        <v>13～14歳</v>
      </c>
      <c r="H424" t="str">
        <f>IFERROR(VLOOKUP(D424,プログラムデータ!A:N,13,0),"")</f>
        <v>女子</v>
      </c>
      <c r="I424">
        <f>IFERROR(VLOOKUP(D424,プログラムデータ!A:N,11,0),"")</f>
        <v>0</v>
      </c>
      <c r="J424" t="str">
        <f>IFERROR(VLOOKUP(D424,プログラムデータ!A:N,10,0),"")</f>
        <v>自由形</v>
      </c>
      <c r="K424" t="str">
        <f>IFERROR(VLOOKUP(D424,プログラムデータ!A:N,14,0),"")</f>
        <v>タイム決勝</v>
      </c>
      <c r="L424" t="str">
        <f t="shared" si="13"/>
        <v>13～14歳 女子 0 自由形 タイム決勝</v>
      </c>
      <c r="M424">
        <f>IFERROR(VLOOKUP(J424,色々!M:P,4,0),"")</f>
        <v>1</v>
      </c>
      <c r="N424">
        <f>IFERROR(記録__2[[#This Row],[競技番号]],"")</f>
        <v>17</v>
      </c>
      <c r="O424">
        <f>IFERROR(記録__2[[#This Row],[選手番号]],"")</f>
        <v>68</v>
      </c>
    </row>
    <row r="425" spans="1:15" x14ac:dyDescent="0.2">
      <c r="A425">
        <f>IFERROR(VLOOKUP(N425,プログラム!B:C,2,0),"")</f>
        <v>17</v>
      </c>
      <c r="B425" t="str">
        <f t="shared" si="12"/>
        <v/>
      </c>
      <c r="C425" t="str">
        <f>IFERROR(VLOOKUP(B425,チーム番号!E:F,2,0),"")</f>
        <v/>
      </c>
      <c r="D425">
        <f>IFERROR(VLOOKUP(N425,プログラム!B:C,2,0),"")</f>
        <v>17</v>
      </c>
      <c r="E425">
        <f>IFERROR(記録__2[[#This Row],[組]],"")</f>
        <v>3</v>
      </c>
      <c r="F425">
        <f>IFERROR(記録__2[[#This Row],[水路]],"")</f>
        <v>8</v>
      </c>
      <c r="G425" t="str">
        <f>IFERROR(VLOOKUP(D425,プログラムデータ!A:N,12,0),"")</f>
        <v>13～14歳</v>
      </c>
      <c r="H425" t="str">
        <f>IFERROR(VLOOKUP(D425,プログラムデータ!A:N,13,0),"")</f>
        <v>女子</v>
      </c>
      <c r="I425">
        <f>IFERROR(VLOOKUP(D425,プログラムデータ!A:N,11,0),"")</f>
        <v>0</v>
      </c>
      <c r="J425" t="str">
        <f>IFERROR(VLOOKUP(D425,プログラムデータ!A:N,10,0),"")</f>
        <v>自由形</v>
      </c>
      <c r="K425" t="str">
        <f>IFERROR(VLOOKUP(D425,プログラムデータ!A:N,14,0),"")</f>
        <v>タイム決勝</v>
      </c>
      <c r="L425" t="str">
        <f t="shared" si="13"/>
        <v>13～14歳 女子 0 自由形 タイム決勝</v>
      </c>
      <c r="M425">
        <f>IFERROR(VLOOKUP(J425,色々!M:P,4,0),"")</f>
        <v>1</v>
      </c>
      <c r="N425">
        <f>IFERROR(記録__2[[#This Row],[競技番号]],"")</f>
        <v>17</v>
      </c>
      <c r="O425">
        <f>IFERROR(記録__2[[#This Row],[選手番号]],"")</f>
        <v>571</v>
      </c>
    </row>
    <row r="426" spans="1:15" x14ac:dyDescent="0.2">
      <c r="A426">
        <f>IFERROR(VLOOKUP(N426,プログラム!B:C,2,0),"")</f>
        <v>18</v>
      </c>
      <c r="B426" t="str">
        <f t="shared" si="12"/>
        <v/>
      </c>
      <c r="C426" t="str">
        <f>IFERROR(VLOOKUP(B426,チーム番号!E:F,2,0),"")</f>
        <v/>
      </c>
      <c r="D426">
        <f>IFERROR(VLOOKUP(N426,プログラム!B:C,2,0),"")</f>
        <v>18</v>
      </c>
      <c r="E426">
        <f>IFERROR(記録__2[[#This Row],[組]],"")</f>
        <v>1</v>
      </c>
      <c r="F426">
        <f>IFERROR(記録__2[[#This Row],[水路]],"")</f>
        <v>1</v>
      </c>
      <c r="G426" t="str">
        <f>IFERROR(VLOOKUP(D426,プログラムデータ!A:N,12,0),"")</f>
        <v>13～14歳</v>
      </c>
      <c r="H426" t="str">
        <f>IFERROR(VLOOKUP(D426,プログラムデータ!A:N,13,0),"")</f>
        <v>男子</v>
      </c>
      <c r="I426">
        <f>IFERROR(VLOOKUP(D426,プログラムデータ!A:N,11,0),"")</f>
        <v>0</v>
      </c>
      <c r="J426" t="str">
        <f>IFERROR(VLOOKUP(D426,プログラムデータ!A:N,10,0),"")</f>
        <v>自由形</v>
      </c>
      <c r="K426" t="str">
        <f>IFERROR(VLOOKUP(D426,プログラムデータ!A:N,14,0),"")</f>
        <v>タイム決勝</v>
      </c>
      <c r="L426" t="str">
        <f t="shared" si="13"/>
        <v>13～14歳 男子 0 自由形 タイム決勝</v>
      </c>
      <c r="M426">
        <f>IFERROR(VLOOKUP(J426,色々!M:P,4,0),"")</f>
        <v>1</v>
      </c>
      <c r="N426">
        <f>IFERROR(記録__2[[#This Row],[競技番号]],"")</f>
        <v>18</v>
      </c>
      <c r="O426">
        <f>IFERROR(記録__2[[#This Row],[選手番号]],"")</f>
        <v>0</v>
      </c>
    </row>
    <row r="427" spans="1:15" x14ac:dyDescent="0.2">
      <c r="A427">
        <f>IFERROR(VLOOKUP(N427,プログラム!B:C,2,0),"")</f>
        <v>18</v>
      </c>
      <c r="B427" t="str">
        <f t="shared" si="12"/>
        <v/>
      </c>
      <c r="C427" t="str">
        <f>IFERROR(VLOOKUP(B427,チーム番号!E:F,2,0),"")</f>
        <v/>
      </c>
      <c r="D427">
        <f>IFERROR(VLOOKUP(N427,プログラム!B:C,2,0),"")</f>
        <v>18</v>
      </c>
      <c r="E427">
        <f>IFERROR(記録__2[[#This Row],[組]],"")</f>
        <v>1</v>
      </c>
      <c r="F427">
        <f>IFERROR(記録__2[[#This Row],[水路]],"")</f>
        <v>2</v>
      </c>
      <c r="G427" t="str">
        <f>IFERROR(VLOOKUP(D427,プログラムデータ!A:N,12,0),"")</f>
        <v>13～14歳</v>
      </c>
      <c r="H427" t="str">
        <f>IFERROR(VLOOKUP(D427,プログラムデータ!A:N,13,0),"")</f>
        <v>男子</v>
      </c>
      <c r="I427">
        <f>IFERROR(VLOOKUP(D427,プログラムデータ!A:N,11,0),"")</f>
        <v>0</v>
      </c>
      <c r="J427" t="str">
        <f>IFERROR(VLOOKUP(D427,プログラムデータ!A:N,10,0),"")</f>
        <v>自由形</v>
      </c>
      <c r="K427" t="str">
        <f>IFERROR(VLOOKUP(D427,プログラムデータ!A:N,14,0),"")</f>
        <v>タイム決勝</v>
      </c>
      <c r="L427" t="str">
        <f t="shared" si="13"/>
        <v>13～14歳 男子 0 自由形 タイム決勝</v>
      </c>
      <c r="M427">
        <f>IFERROR(VLOOKUP(J427,色々!M:P,4,0),"")</f>
        <v>1</v>
      </c>
      <c r="N427">
        <f>IFERROR(記録__2[[#This Row],[競技番号]],"")</f>
        <v>18</v>
      </c>
      <c r="O427">
        <f>IFERROR(記録__2[[#This Row],[選手番号]],"")</f>
        <v>0</v>
      </c>
    </row>
    <row r="428" spans="1:15" x14ac:dyDescent="0.2">
      <c r="A428">
        <f>IFERROR(VLOOKUP(N428,プログラム!B:C,2,0),"")</f>
        <v>18</v>
      </c>
      <c r="B428" t="str">
        <f t="shared" si="12"/>
        <v/>
      </c>
      <c r="C428" t="str">
        <f>IFERROR(VLOOKUP(B428,チーム番号!E:F,2,0),"")</f>
        <v/>
      </c>
      <c r="D428">
        <f>IFERROR(VLOOKUP(N428,プログラム!B:C,2,0),"")</f>
        <v>18</v>
      </c>
      <c r="E428">
        <f>IFERROR(記録__2[[#This Row],[組]],"")</f>
        <v>1</v>
      </c>
      <c r="F428">
        <f>IFERROR(記録__2[[#This Row],[水路]],"")</f>
        <v>3</v>
      </c>
      <c r="G428" t="str">
        <f>IFERROR(VLOOKUP(D428,プログラムデータ!A:N,12,0),"")</f>
        <v>13～14歳</v>
      </c>
      <c r="H428" t="str">
        <f>IFERROR(VLOOKUP(D428,プログラムデータ!A:N,13,0),"")</f>
        <v>男子</v>
      </c>
      <c r="I428">
        <f>IFERROR(VLOOKUP(D428,プログラムデータ!A:N,11,0),"")</f>
        <v>0</v>
      </c>
      <c r="J428" t="str">
        <f>IFERROR(VLOOKUP(D428,プログラムデータ!A:N,10,0),"")</f>
        <v>自由形</v>
      </c>
      <c r="K428" t="str">
        <f>IFERROR(VLOOKUP(D428,プログラムデータ!A:N,14,0),"")</f>
        <v>タイム決勝</v>
      </c>
      <c r="L428" t="str">
        <f t="shared" si="13"/>
        <v>13～14歳 男子 0 自由形 タイム決勝</v>
      </c>
      <c r="M428">
        <f>IFERROR(VLOOKUP(J428,色々!M:P,4,0),"")</f>
        <v>1</v>
      </c>
      <c r="N428">
        <f>IFERROR(記録__2[[#This Row],[競技番号]],"")</f>
        <v>18</v>
      </c>
      <c r="O428">
        <f>IFERROR(記録__2[[#This Row],[選手番号]],"")</f>
        <v>634</v>
      </c>
    </row>
    <row r="429" spans="1:15" x14ac:dyDescent="0.2">
      <c r="A429">
        <f>IFERROR(VLOOKUP(N429,プログラム!B:C,2,0),"")</f>
        <v>18</v>
      </c>
      <c r="B429" t="str">
        <f t="shared" si="12"/>
        <v/>
      </c>
      <c r="C429" t="str">
        <f>IFERROR(VLOOKUP(B429,チーム番号!E:F,2,0),"")</f>
        <v/>
      </c>
      <c r="D429">
        <f>IFERROR(VLOOKUP(N429,プログラム!B:C,2,0),"")</f>
        <v>18</v>
      </c>
      <c r="E429">
        <f>IFERROR(記録__2[[#This Row],[組]],"")</f>
        <v>1</v>
      </c>
      <c r="F429">
        <f>IFERROR(記録__2[[#This Row],[水路]],"")</f>
        <v>4</v>
      </c>
      <c r="G429" t="str">
        <f>IFERROR(VLOOKUP(D429,プログラムデータ!A:N,12,0),"")</f>
        <v>13～14歳</v>
      </c>
      <c r="H429" t="str">
        <f>IFERROR(VLOOKUP(D429,プログラムデータ!A:N,13,0),"")</f>
        <v>男子</v>
      </c>
      <c r="I429">
        <f>IFERROR(VLOOKUP(D429,プログラムデータ!A:N,11,0),"")</f>
        <v>0</v>
      </c>
      <c r="J429" t="str">
        <f>IFERROR(VLOOKUP(D429,プログラムデータ!A:N,10,0),"")</f>
        <v>自由形</v>
      </c>
      <c r="K429" t="str">
        <f>IFERROR(VLOOKUP(D429,プログラムデータ!A:N,14,0),"")</f>
        <v>タイム決勝</v>
      </c>
      <c r="L429" t="str">
        <f t="shared" si="13"/>
        <v>13～14歳 男子 0 自由形 タイム決勝</v>
      </c>
      <c r="M429">
        <f>IFERROR(VLOOKUP(J429,色々!M:P,4,0),"")</f>
        <v>1</v>
      </c>
      <c r="N429">
        <f>IFERROR(記録__2[[#This Row],[競技番号]],"")</f>
        <v>18</v>
      </c>
      <c r="O429">
        <f>IFERROR(記録__2[[#This Row],[選手番号]],"")</f>
        <v>636</v>
      </c>
    </row>
    <row r="430" spans="1:15" x14ac:dyDescent="0.2">
      <c r="A430">
        <f>IFERROR(VLOOKUP(N430,プログラム!B:C,2,0),"")</f>
        <v>18</v>
      </c>
      <c r="B430" t="str">
        <f t="shared" si="12"/>
        <v/>
      </c>
      <c r="C430" t="str">
        <f>IFERROR(VLOOKUP(B430,チーム番号!E:F,2,0),"")</f>
        <v/>
      </c>
      <c r="D430">
        <f>IFERROR(VLOOKUP(N430,プログラム!B:C,2,0),"")</f>
        <v>18</v>
      </c>
      <c r="E430">
        <f>IFERROR(記録__2[[#This Row],[組]],"")</f>
        <v>1</v>
      </c>
      <c r="F430">
        <f>IFERROR(記録__2[[#This Row],[水路]],"")</f>
        <v>5</v>
      </c>
      <c r="G430" t="str">
        <f>IFERROR(VLOOKUP(D430,プログラムデータ!A:N,12,0),"")</f>
        <v>13～14歳</v>
      </c>
      <c r="H430" t="str">
        <f>IFERROR(VLOOKUP(D430,プログラムデータ!A:N,13,0),"")</f>
        <v>男子</v>
      </c>
      <c r="I430">
        <f>IFERROR(VLOOKUP(D430,プログラムデータ!A:N,11,0),"")</f>
        <v>0</v>
      </c>
      <c r="J430" t="str">
        <f>IFERROR(VLOOKUP(D430,プログラムデータ!A:N,10,0),"")</f>
        <v>自由形</v>
      </c>
      <c r="K430" t="str">
        <f>IFERROR(VLOOKUP(D430,プログラムデータ!A:N,14,0),"")</f>
        <v>タイム決勝</v>
      </c>
      <c r="L430" t="str">
        <f t="shared" si="13"/>
        <v>13～14歳 男子 0 自由形 タイム決勝</v>
      </c>
      <c r="M430">
        <f>IFERROR(VLOOKUP(J430,色々!M:P,4,0),"")</f>
        <v>1</v>
      </c>
      <c r="N430">
        <f>IFERROR(記録__2[[#This Row],[競技番号]],"")</f>
        <v>18</v>
      </c>
      <c r="O430">
        <f>IFERROR(記録__2[[#This Row],[選手番号]],"")</f>
        <v>50</v>
      </c>
    </row>
    <row r="431" spans="1:15" x14ac:dyDescent="0.2">
      <c r="A431">
        <f>IFERROR(VLOOKUP(N431,プログラム!B:C,2,0),"")</f>
        <v>18</v>
      </c>
      <c r="B431" t="str">
        <f t="shared" si="12"/>
        <v/>
      </c>
      <c r="C431" t="str">
        <f>IFERROR(VLOOKUP(B431,チーム番号!E:F,2,0),"")</f>
        <v/>
      </c>
      <c r="D431">
        <f>IFERROR(VLOOKUP(N431,プログラム!B:C,2,0),"")</f>
        <v>18</v>
      </c>
      <c r="E431">
        <f>IFERROR(記録__2[[#This Row],[組]],"")</f>
        <v>1</v>
      </c>
      <c r="F431">
        <f>IFERROR(記録__2[[#This Row],[水路]],"")</f>
        <v>6</v>
      </c>
      <c r="G431" t="str">
        <f>IFERROR(VLOOKUP(D431,プログラムデータ!A:N,12,0),"")</f>
        <v>13～14歳</v>
      </c>
      <c r="H431" t="str">
        <f>IFERROR(VLOOKUP(D431,プログラムデータ!A:N,13,0),"")</f>
        <v>男子</v>
      </c>
      <c r="I431">
        <f>IFERROR(VLOOKUP(D431,プログラムデータ!A:N,11,0),"")</f>
        <v>0</v>
      </c>
      <c r="J431" t="str">
        <f>IFERROR(VLOOKUP(D431,プログラムデータ!A:N,10,0),"")</f>
        <v>自由形</v>
      </c>
      <c r="K431" t="str">
        <f>IFERROR(VLOOKUP(D431,プログラムデータ!A:N,14,0),"")</f>
        <v>タイム決勝</v>
      </c>
      <c r="L431" t="str">
        <f t="shared" si="13"/>
        <v>13～14歳 男子 0 自由形 タイム決勝</v>
      </c>
      <c r="M431">
        <f>IFERROR(VLOOKUP(J431,色々!M:P,4,0),"")</f>
        <v>1</v>
      </c>
      <c r="N431">
        <f>IFERROR(記録__2[[#This Row],[競技番号]],"")</f>
        <v>18</v>
      </c>
      <c r="O431">
        <f>IFERROR(記録__2[[#This Row],[選手番号]],"")</f>
        <v>51</v>
      </c>
    </row>
    <row r="432" spans="1:15" x14ac:dyDescent="0.2">
      <c r="A432">
        <f>IFERROR(VLOOKUP(N432,プログラム!B:C,2,0),"")</f>
        <v>18</v>
      </c>
      <c r="B432" t="str">
        <f t="shared" si="12"/>
        <v/>
      </c>
      <c r="C432" t="str">
        <f>IFERROR(VLOOKUP(B432,チーム番号!E:F,2,0),"")</f>
        <v/>
      </c>
      <c r="D432">
        <f>IFERROR(VLOOKUP(N432,プログラム!B:C,2,0),"")</f>
        <v>18</v>
      </c>
      <c r="E432">
        <f>IFERROR(記録__2[[#This Row],[組]],"")</f>
        <v>1</v>
      </c>
      <c r="F432">
        <f>IFERROR(記録__2[[#This Row],[水路]],"")</f>
        <v>7</v>
      </c>
      <c r="G432" t="str">
        <f>IFERROR(VLOOKUP(D432,プログラムデータ!A:N,12,0),"")</f>
        <v>13～14歳</v>
      </c>
      <c r="H432" t="str">
        <f>IFERROR(VLOOKUP(D432,プログラムデータ!A:N,13,0),"")</f>
        <v>男子</v>
      </c>
      <c r="I432">
        <f>IFERROR(VLOOKUP(D432,プログラムデータ!A:N,11,0),"")</f>
        <v>0</v>
      </c>
      <c r="J432" t="str">
        <f>IFERROR(VLOOKUP(D432,プログラムデータ!A:N,10,0),"")</f>
        <v>自由形</v>
      </c>
      <c r="K432" t="str">
        <f>IFERROR(VLOOKUP(D432,プログラムデータ!A:N,14,0),"")</f>
        <v>タイム決勝</v>
      </c>
      <c r="L432" t="str">
        <f t="shared" si="13"/>
        <v>13～14歳 男子 0 自由形 タイム決勝</v>
      </c>
      <c r="M432">
        <f>IFERROR(VLOOKUP(J432,色々!M:P,4,0),"")</f>
        <v>1</v>
      </c>
      <c r="N432">
        <f>IFERROR(記録__2[[#This Row],[競技番号]],"")</f>
        <v>18</v>
      </c>
      <c r="O432">
        <f>IFERROR(記録__2[[#This Row],[選手番号]],"")</f>
        <v>0</v>
      </c>
    </row>
    <row r="433" spans="1:15" x14ac:dyDescent="0.2">
      <c r="A433">
        <f>IFERROR(VLOOKUP(N433,プログラム!B:C,2,0),"")</f>
        <v>18</v>
      </c>
      <c r="B433" t="str">
        <f t="shared" si="12"/>
        <v/>
      </c>
      <c r="C433" t="str">
        <f>IFERROR(VLOOKUP(B433,チーム番号!E:F,2,0),"")</f>
        <v/>
      </c>
      <c r="D433">
        <f>IFERROR(VLOOKUP(N433,プログラム!B:C,2,0),"")</f>
        <v>18</v>
      </c>
      <c r="E433">
        <f>IFERROR(記録__2[[#This Row],[組]],"")</f>
        <v>1</v>
      </c>
      <c r="F433">
        <f>IFERROR(記録__2[[#This Row],[水路]],"")</f>
        <v>8</v>
      </c>
      <c r="G433" t="str">
        <f>IFERROR(VLOOKUP(D433,プログラムデータ!A:N,12,0),"")</f>
        <v>13～14歳</v>
      </c>
      <c r="H433" t="str">
        <f>IFERROR(VLOOKUP(D433,プログラムデータ!A:N,13,0),"")</f>
        <v>男子</v>
      </c>
      <c r="I433">
        <f>IFERROR(VLOOKUP(D433,プログラムデータ!A:N,11,0),"")</f>
        <v>0</v>
      </c>
      <c r="J433" t="str">
        <f>IFERROR(VLOOKUP(D433,プログラムデータ!A:N,10,0),"")</f>
        <v>自由形</v>
      </c>
      <c r="K433" t="str">
        <f>IFERROR(VLOOKUP(D433,プログラムデータ!A:N,14,0),"")</f>
        <v>タイム決勝</v>
      </c>
      <c r="L433" t="str">
        <f t="shared" si="13"/>
        <v>13～14歳 男子 0 自由形 タイム決勝</v>
      </c>
      <c r="M433">
        <f>IFERROR(VLOOKUP(J433,色々!M:P,4,0),"")</f>
        <v>1</v>
      </c>
      <c r="N433">
        <f>IFERROR(記録__2[[#This Row],[競技番号]],"")</f>
        <v>18</v>
      </c>
      <c r="O433">
        <f>IFERROR(記録__2[[#This Row],[選手番号]],"")</f>
        <v>0</v>
      </c>
    </row>
    <row r="434" spans="1:15" x14ac:dyDescent="0.2">
      <c r="A434">
        <f>IFERROR(VLOOKUP(N434,プログラム!B:C,2,0),"")</f>
        <v>18</v>
      </c>
      <c r="B434" t="str">
        <f t="shared" si="12"/>
        <v/>
      </c>
      <c r="C434" t="str">
        <f>IFERROR(VLOOKUP(B434,チーム番号!E:F,2,0),"")</f>
        <v/>
      </c>
      <c r="D434">
        <f>IFERROR(VLOOKUP(N434,プログラム!B:C,2,0),"")</f>
        <v>18</v>
      </c>
      <c r="E434">
        <f>IFERROR(記録__2[[#This Row],[組]],"")</f>
        <v>2</v>
      </c>
      <c r="F434">
        <f>IFERROR(記録__2[[#This Row],[水路]],"")</f>
        <v>1</v>
      </c>
      <c r="G434" t="str">
        <f>IFERROR(VLOOKUP(D434,プログラムデータ!A:N,12,0),"")</f>
        <v>13～14歳</v>
      </c>
      <c r="H434" t="str">
        <f>IFERROR(VLOOKUP(D434,プログラムデータ!A:N,13,0),"")</f>
        <v>男子</v>
      </c>
      <c r="I434">
        <f>IFERROR(VLOOKUP(D434,プログラムデータ!A:N,11,0),"")</f>
        <v>0</v>
      </c>
      <c r="J434" t="str">
        <f>IFERROR(VLOOKUP(D434,プログラムデータ!A:N,10,0),"")</f>
        <v>自由形</v>
      </c>
      <c r="K434" t="str">
        <f>IFERROR(VLOOKUP(D434,プログラムデータ!A:N,14,0),"")</f>
        <v>タイム決勝</v>
      </c>
      <c r="L434" t="str">
        <f t="shared" si="13"/>
        <v>13～14歳 男子 0 自由形 タイム決勝</v>
      </c>
      <c r="M434">
        <f>IFERROR(VLOOKUP(J434,色々!M:P,4,0),"")</f>
        <v>1</v>
      </c>
      <c r="N434">
        <f>IFERROR(記録__2[[#This Row],[競技番号]],"")</f>
        <v>18</v>
      </c>
      <c r="O434">
        <f>IFERROR(記録__2[[#This Row],[選手番号]],"")</f>
        <v>258</v>
      </c>
    </row>
    <row r="435" spans="1:15" x14ac:dyDescent="0.2">
      <c r="A435">
        <f>IFERROR(VLOOKUP(N435,プログラム!B:C,2,0),"")</f>
        <v>18</v>
      </c>
      <c r="B435" t="str">
        <f t="shared" si="12"/>
        <v/>
      </c>
      <c r="C435" t="str">
        <f>IFERROR(VLOOKUP(B435,チーム番号!E:F,2,0),"")</f>
        <v/>
      </c>
      <c r="D435">
        <f>IFERROR(VLOOKUP(N435,プログラム!B:C,2,0),"")</f>
        <v>18</v>
      </c>
      <c r="E435">
        <f>IFERROR(記録__2[[#This Row],[組]],"")</f>
        <v>2</v>
      </c>
      <c r="F435">
        <f>IFERROR(記録__2[[#This Row],[水路]],"")</f>
        <v>2</v>
      </c>
      <c r="G435" t="str">
        <f>IFERROR(VLOOKUP(D435,プログラムデータ!A:N,12,0),"")</f>
        <v>13～14歳</v>
      </c>
      <c r="H435" t="str">
        <f>IFERROR(VLOOKUP(D435,プログラムデータ!A:N,13,0),"")</f>
        <v>男子</v>
      </c>
      <c r="I435">
        <f>IFERROR(VLOOKUP(D435,プログラムデータ!A:N,11,0),"")</f>
        <v>0</v>
      </c>
      <c r="J435" t="str">
        <f>IFERROR(VLOOKUP(D435,プログラムデータ!A:N,10,0),"")</f>
        <v>自由形</v>
      </c>
      <c r="K435" t="str">
        <f>IFERROR(VLOOKUP(D435,プログラムデータ!A:N,14,0),"")</f>
        <v>タイム決勝</v>
      </c>
      <c r="L435" t="str">
        <f t="shared" si="13"/>
        <v>13～14歳 男子 0 自由形 タイム決勝</v>
      </c>
      <c r="M435">
        <f>IFERROR(VLOOKUP(J435,色々!M:P,4,0),"")</f>
        <v>1</v>
      </c>
      <c r="N435">
        <f>IFERROR(記録__2[[#This Row],[競技番号]],"")</f>
        <v>18</v>
      </c>
      <c r="O435">
        <f>IFERROR(記録__2[[#This Row],[選手番号]],"")</f>
        <v>262</v>
      </c>
    </row>
    <row r="436" spans="1:15" x14ac:dyDescent="0.2">
      <c r="A436">
        <f>IFERROR(VLOOKUP(N436,プログラム!B:C,2,0),"")</f>
        <v>18</v>
      </c>
      <c r="B436" t="str">
        <f t="shared" si="12"/>
        <v/>
      </c>
      <c r="C436" t="str">
        <f>IFERROR(VLOOKUP(B436,チーム番号!E:F,2,0),"")</f>
        <v/>
      </c>
      <c r="D436">
        <f>IFERROR(VLOOKUP(N436,プログラム!B:C,2,0),"")</f>
        <v>18</v>
      </c>
      <c r="E436">
        <f>IFERROR(記録__2[[#This Row],[組]],"")</f>
        <v>2</v>
      </c>
      <c r="F436">
        <f>IFERROR(記録__2[[#This Row],[水路]],"")</f>
        <v>3</v>
      </c>
      <c r="G436" t="str">
        <f>IFERROR(VLOOKUP(D436,プログラムデータ!A:N,12,0),"")</f>
        <v>13～14歳</v>
      </c>
      <c r="H436" t="str">
        <f>IFERROR(VLOOKUP(D436,プログラムデータ!A:N,13,0),"")</f>
        <v>男子</v>
      </c>
      <c r="I436">
        <f>IFERROR(VLOOKUP(D436,プログラムデータ!A:N,11,0),"")</f>
        <v>0</v>
      </c>
      <c r="J436" t="str">
        <f>IFERROR(VLOOKUP(D436,プログラムデータ!A:N,10,0),"")</f>
        <v>自由形</v>
      </c>
      <c r="K436" t="str">
        <f>IFERROR(VLOOKUP(D436,プログラムデータ!A:N,14,0),"")</f>
        <v>タイム決勝</v>
      </c>
      <c r="L436" t="str">
        <f t="shared" si="13"/>
        <v>13～14歳 男子 0 自由形 タイム決勝</v>
      </c>
      <c r="M436">
        <f>IFERROR(VLOOKUP(J436,色々!M:P,4,0),"")</f>
        <v>1</v>
      </c>
      <c r="N436">
        <f>IFERROR(記録__2[[#This Row],[競技番号]],"")</f>
        <v>18</v>
      </c>
      <c r="O436">
        <f>IFERROR(記録__2[[#This Row],[選手番号]],"")</f>
        <v>257</v>
      </c>
    </row>
    <row r="437" spans="1:15" x14ac:dyDescent="0.2">
      <c r="A437">
        <f>IFERROR(VLOOKUP(N437,プログラム!B:C,2,0),"")</f>
        <v>18</v>
      </c>
      <c r="B437" t="str">
        <f t="shared" si="12"/>
        <v/>
      </c>
      <c r="C437" t="str">
        <f>IFERROR(VLOOKUP(B437,チーム番号!E:F,2,0),"")</f>
        <v/>
      </c>
      <c r="D437">
        <f>IFERROR(VLOOKUP(N437,プログラム!B:C,2,0),"")</f>
        <v>18</v>
      </c>
      <c r="E437">
        <f>IFERROR(記録__2[[#This Row],[組]],"")</f>
        <v>2</v>
      </c>
      <c r="F437">
        <f>IFERROR(記録__2[[#This Row],[水路]],"")</f>
        <v>4</v>
      </c>
      <c r="G437" t="str">
        <f>IFERROR(VLOOKUP(D437,プログラムデータ!A:N,12,0),"")</f>
        <v>13～14歳</v>
      </c>
      <c r="H437" t="str">
        <f>IFERROR(VLOOKUP(D437,プログラムデータ!A:N,13,0),"")</f>
        <v>男子</v>
      </c>
      <c r="I437">
        <f>IFERROR(VLOOKUP(D437,プログラムデータ!A:N,11,0),"")</f>
        <v>0</v>
      </c>
      <c r="J437" t="str">
        <f>IFERROR(VLOOKUP(D437,プログラムデータ!A:N,10,0),"")</f>
        <v>自由形</v>
      </c>
      <c r="K437" t="str">
        <f>IFERROR(VLOOKUP(D437,プログラムデータ!A:N,14,0),"")</f>
        <v>タイム決勝</v>
      </c>
      <c r="L437" t="str">
        <f t="shared" si="13"/>
        <v>13～14歳 男子 0 自由形 タイム決勝</v>
      </c>
      <c r="M437">
        <f>IFERROR(VLOOKUP(J437,色々!M:P,4,0),"")</f>
        <v>1</v>
      </c>
      <c r="N437">
        <f>IFERROR(記録__2[[#This Row],[競技番号]],"")</f>
        <v>18</v>
      </c>
      <c r="O437">
        <f>IFERROR(記録__2[[#This Row],[選手番号]],"")</f>
        <v>165</v>
      </c>
    </row>
    <row r="438" spans="1:15" x14ac:dyDescent="0.2">
      <c r="A438">
        <f>IFERROR(VLOOKUP(N438,プログラム!B:C,2,0),"")</f>
        <v>18</v>
      </c>
      <c r="B438" t="str">
        <f t="shared" si="12"/>
        <v/>
      </c>
      <c r="C438" t="str">
        <f>IFERROR(VLOOKUP(B438,チーム番号!E:F,2,0),"")</f>
        <v/>
      </c>
      <c r="D438">
        <f>IFERROR(VLOOKUP(N438,プログラム!B:C,2,0),"")</f>
        <v>18</v>
      </c>
      <c r="E438">
        <f>IFERROR(記録__2[[#This Row],[組]],"")</f>
        <v>2</v>
      </c>
      <c r="F438">
        <f>IFERROR(記録__2[[#This Row],[水路]],"")</f>
        <v>5</v>
      </c>
      <c r="G438" t="str">
        <f>IFERROR(VLOOKUP(D438,プログラムデータ!A:N,12,0),"")</f>
        <v>13～14歳</v>
      </c>
      <c r="H438" t="str">
        <f>IFERROR(VLOOKUP(D438,プログラムデータ!A:N,13,0),"")</f>
        <v>男子</v>
      </c>
      <c r="I438">
        <f>IFERROR(VLOOKUP(D438,プログラムデータ!A:N,11,0),"")</f>
        <v>0</v>
      </c>
      <c r="J438" t="str">
        <f>IFERROR(VLOOKUP(D438,プログラムデータ!A:N,10,0),"")</f>
        <v>自由形</v>
      </c>
      <c r="K438" t="str">
        <f>IFERROR(VLOOKUP(D438,プログラムデータ!A:N,14,0),"")</f>
        <v>タイム決勝</v>
      </c>
      <c r="L438" t="str">
        <f t="shared" si="13"/>
        <v>13～14歳 男子 0 自由形 タイム決勝</v>
      </c>
      <c r="M438">
        <f>IFERROR(VLOOKUP(J438,色々!M:P,4,0),"")</f>
        <v>1</v>
      </c>
      <c r="N438">
        <f>IFERROR(記録__2[[#This Row],[競技番号]],"")</f>
        <v>18</v>
      </c>
      <c r="O438">
        <f>IFERROR(記録__2[[#This Row],[選手番号]],"")</f>
        <v>561</v>
      </c>
    </row>
    <row r="439" spans="1:15" x14ac:dyDescent="0.2">
      <c r="A439">
        <f>IFERROR(VLOOKUP(N439,プログラム!B:C,2,0),"")</f>
        <v>18</v>
      </c>
      <c r="B439" t="str">
        <f t="shared" si="12"/>
        <v/>
      </c>
      <c r="C439" t="str">
        <f>IFERROR(VLOOKUP(B439,チーム番号!E:F,2,0),"")</f>
        <v/>
      </c>
      <c r="D439">
        <f>IFERROR(VLOOKUP(N439,プログラム!B:C,2,0),"")</f>
        <v>18</v>
      </c>
      <c r="E439">
        <f>IFERROR(記録__2[[#This Row],[組]],"")</f>
        <v>2</v>
      </c>
      <c r="F439">
        <f>IFERROR(記録__2[[#This Row],[水路]],"")</f>
        <v>6</v>
      </c>
      <c r="G439" t="str">
        <f>IFERROR(VLOOKUP(D439,プログラムデータ!A:N,12,0),"")</f>
        <v>13～14歳</v>
      </c>
      <c r="H439" t="str">
        <f>IFERROR(VLOOKUP(D439,プログラムデータ!A:N,13,0),"")</f>
        <v>男子</v>
      </c>
      <c r="I439">
        <f>IFERROR(VLOOKUP(D439,プログラムデータ!A:N,11,0),"")</f>
        <v>0</v>
      </c>
      <c r="J439" t="str">
        <f>IFERROR(VLOOKUP(D439,プログラムデータ!A:N,10,0),"")</f>
        <v>自由形</v>
      </c>
      <c r="K439" t="str">
        <f>IFERROR(VLOOKUP(D439,プログラムデータ!A:N,14,0),"")</f>
        <v>タイム決勝</v>
      </c>
      <c r="L439" t="str">
        <f t="shared" si="13"/>
        <v>13～14歳 男子 0 自由形 タイム決勝</v>
      </c>
      <c r="M439">
        <f>IFERROR(VLOOKUP(J439,色々!M:P,4,0),"")</f>
        <v>1</v>
      </c>
      <c r="N439">
        <f>IFERROR(記録__2[[#This Row],[競技番号]],"")</f>
        <v>18</v>
      </c>
      <c r="O439">
        <f>IFERROR(記録__2[[#This Row],[選手番号]],"")</f>
        <v>149</v>
      </c>
    </row>
    <row r="440" spans="1:15" x14ac:dyDescent="0.2">
      <c r="A440">
        <f>IFERROR(VLOOKUP(N440,プログラム!B:C,2,0),"")</f>
        <v>18</v>
      </c>
      <c r="B440" t="str">
        <f t="shared" si="12"/>
        <v/>
      </c>
      <c r="C440" t="str">
        <f>IFERROR(VLOOKUP(B440,チーム番号!E:F,2,0),"")</f>
        <v/>
      </c>
      <c r="D440">
        <f>IFERROR(VLOOKUP(N440,プログラム!B:C,2,0),"")</f>
        <v>18</v>
      </c>
      <c r="E440">
        <f>IFERROR(記録__2[[#This Row],[組]],"")</f>
        <v>2</v>
      </c>
      <c r="F440">
        <f>IFERROR(記録__2[[#This Row],[水路]],"")</f>
        <v>7</v>
      </c>
      <c r="G440" t="str">
        <f>IFERROR(VLOOKUP(D440,プログラムデータ!A:N,12,0),"")</f>
        <v>13～14歳</v>
      </c>
      <c r="H440" t="str">
        <f>IFERROR(VLOOKUP(D440,プログラムデータ!A:N,13,0),"")</f>
        <v>男子</v>
      </c>
      <c r="I440">
        <f>IFERROR(VLOOKUP(D440,プログラムデータ!A:N,11,0),"")</f>
        <v>0</v>
      </c>
      <c r="J440" t="str">
        <f>IFERROR(VLOOKUP(D440,プログラムデータ!A:N,10,0),"")</f>
        <v>自由形</v>
      </c>
      <c r="K440" t="str">
        <f>IFERROR(VLOOKUP(D440,プログラムデータ!A:N,14,0),"")</f>
        <v>タイム決勝</v>
      </c>
      <c r="L440" t="str">
        <f t="shared" si="13"/>
        <v>13～14歳 男子 0 自由形 タイム決勝</v>
      </c>
      <c r="M440">
        <f>IFERROR(VLOOKUP(J440,色々!M:P,4,0),"")</f>
        <v>1</v>
      </c>
      <c r="N440">
        <f>IFERROR(記録__2[[#This Row],[競技番号]],"")</f>
        <v>18</v>
      </c>
      <c r="O440">
        <f>IFERROR(記録__2[[#This Row],[選手番号]],"")</f>
        <v>147</v>
      </c>
    </row>
    <row r="441" spans="1:15" x14ac:dyDescent="0.2">
      <c r="A441">
        <f>IFERROR(VLOOKUP(N441,プログラム!B:C,2,0),"")</f>
        <v>18</v>
      </c>
      <c r="B441" t="str">
        <f t="shared" si="12"/>
        <v/>
      </c>
      <c r="C441" t="str">
        <f>IFERROR(VLOOKUP(B441,チーム番号!E:F,2,0),"")</f>
        <v/>
      </c>
      <c r="D441">
        <f>IFERROR(VLOOKUP(N441,プログラム!B:C,2,0),"")</f>
        <v>18</v>
      </c>
      <c r="E441">
        <f>IFERROR(記録__2[[#This Row],[組]],"")</f>
        <v>2</v>
      </c>
      <c r="F441">
        <f>IFERROR(記録__2[[#This Row],[水路]],"")</f>
        <v>8</v>
      </c>
      <c r="G441" t="str">
        <f>IFERROR(VLOOKUP(D441,プログラムデータ!A:N,12,0),"")</f>
        <v>13～14歳</v>
      </c>
      <c r="H441" t="str">
        <f>IFERROR(VLOOKUP(D441,プログラムデータ!A:N,13,0),"")</f>
        <v>男子</v>
      </c>
      <c r="I441">
        <f>IFERROR(VLOOKUP(D441,プログラムデータ!A:N,11,0),"")</f>
        <v>0</v>
      </c>
      <c r="J441" t="str">
        <f>IFERROR(VLOOKUP(D441,プログラムデータ!A:N,10,0),"")</f>
        <v>自由形</v>
      </c>
      <c r="K441" t="str">
        <f>IFERROR(VLOOKUP(D441,プログラムデータ!A:N,14,0),"")</f>
        <v>タイム決勝</v>
      </c>
      <c r="L441" t="str">
        <f t="shared" si="13"/>
        <v>13～14歳 男子 0 自由形 タイム決勝</v>
      </c>
      <c r="M441">
        <f>IFERROR(VLOOKUP(J441,色々!M:P,4,0),"")</f>
        <v>1</v>
      </c>
      <c r="N441">
        <f>IFERROR(記録__2[[#This Row],[競技番号]],"")</f>
        <v>18</v>
      </c>
      <c r="O441">
        <f>IFERROR(記録__2[[#This Row],[選手番号]],"")</f>
        <v>255</v>
      </c>
    </row>
    <row r="442" spans="1:15" x14ac:dyDescent="0.2">
      <c r="A442">
        <f>IFERROR(VLOOKUP(N442,プログラム!B:C,2,0),"")</f>
        <v>18</v>
      </c>
      <c r="B442" t="str">
        <f t="shared" si="12"/>
        <v/>
      </c>
      <c r="C442" t="str">
        <f>IFERROR(VLOOKUP(B442,チーム番号!E:F,2,0),"")</f>
        <v/>
      </c>
      <c r="D442">
        <f>IFERROR(VLOOKUP(N442,プログラム!B:C,2,0),"")</f>
        <v>18</v>
      </c>
      <c r="E442">
        <f>IFERROR(記録__2[[#This Row],[組]],"")</f>
        <v>3</v>
      </c>
      <c r="F442">
        <f>IFERROR(記録__2[[#This Row],[水路]],"")</f>
        <v>1</v>
      </c>
      <c r="G442" t="str">
        <f>IFERROR(VLOOKUP(D442,プログラムデータ!A:N,12,0),"")</f>
        <v>13～14歳</v>
      </c>
      <c r="H442" t="str">
        <f>IFERROR(VLOOKUP(D442,プログラムデータ!A:N,13,0),"")</f>
        <v>男子</v>
      </c>
      <c r="I442">
        <f>IFERROR(VLOOKUP(D442,プログラムデータ!A:N,11,0),"")</f>
        <v>0</v>
      </c>
      <c r="J442" t="str">
        <f>IFERROR(VLOOKUP(D442,プログラムデータ!A:N,10,0),"")</f>
        <v>自由形</v>
      </c>
      <c r="K442" t="str">
        <f>IFERROR(VLOOKUP(D442,プログラムデータ!A:N,14,0),"")</f>
        <v>タイム決勝</v>
      </c>
      <c r="L442" t="str">
        <f t="shared" si="13"/>
        <v>13～14歳 男子 0 自由形 タイム決勝</v>
      </c>
      <c r="M442">
        <f>IFERROR(VLOOKUP(J442,色々!M:P,4,0),"")</f>
        <v>1</v>
      </c>
      <c r="N442">
        <f>IFERROR(記録__2[[#This Row],[競技番号]],"")</f>
        <v>18</v>
      </c>
      <c r="O442">
        <f>IFERROR(記録__2[[#This Row],[選手番号]],"")</f>
        <v>633</v>
      </c>
    </row>
    <row r="443" spans="1:15" x14ac:dyDescent="0.2">
      <c r="A443">
        <f>IFERROR(VLOOKUP(N443,プログラム!B:C,2,0),"")</f>
        <v>18</v>
      </c>
      <c r="B443" t="str">
        <f t="shared" si="12"/>
        <v/>
      </c>
      <c r="C443" t="str">
        <f>IFERROR(VLOOKUP(B443,チーム番号!E:F,2,0),"")</f>
        <v/>
      </c>
      <c r="D443">
        <f>IFERROR(VLOOKUP(N443,プログラム!B:C,2,0),"")</f>
        <v>18</v>
      </c>
      <c r="E443">
        <f>IFERROR(記録__2[[#This Row],[組]],"")</f>
        <v>3</v>
      </c>
      <c r="F443">
        <f>IFERROR(記録__2[[#This Row],[水路]],"")</f>
        <v>2</v>
      </c>
      <c r="G443" t="str">
        <f>IFERROR(VLOOKUP(D443,プログラムデータ!A:N,12,0),"")</f>
        <v>13～14歳</v>
      </c>
      <c r="H443" t="str">
        <f>IFERROR(VLOOKUP(D443,プログラムデータ!A:N,13,0),"")</f>
        <v>男子</v>
      </c>
      <c r="I443">
        <f>IFERROR(VLOOKUP(D443,プログラムデータ!A:N,11,0),"")</f>
        <v>0</v>
      </c>
      <c r="J443" t="str">
        <f>IFERROR(VLOOKUP(D443,プログラムデータ!A:N,10,0),"")</f>
        <v>自由形</v>
      </c>
      <c r="K443" t="str">
        <f>IFERROR(VLOOKUP(D443,プログラムデータ!A:N,14,0),"")</f>
        <v>タイム決勝</v>
      </c>
      <c r="L443" t="str">
        <f t="shared" si="13"/>
        <v>13～14歳 男子 0 自由形 タイム決勝</v>
      </c>
      <c r="M443">
        <f>IFERROR(VLOOKUP(J443,色々!M:P,4,0),"")</f>
        <v>1</v>
      </c>
      <c r="N443">
        <f>IFERROR(記録__2[[#This Row],[競技番号]],"")</f>
        <v>18</v>
      </c>
      <c r="O443">
        <f>IFERROR(記録__2[[#This Row],[選手番号]],"")</f>
        <v>315</v>
      </c>
    </row>
    <row r="444" spans="1:15" x14ac:dyDescent="0.2">
      <c r="A444">
        <f>IFERROR(VLOOKUP(N444,プログラム!B:C,2,0),"")</f>
        <v>18</v>
      </c>
      <c r="B444" t="str">
        <f t="shared" si="12"/>
        <v/>
      </c>
      <c r="C444" t="str">
        <f>IFERROR(VLOOKUP(B444,チーム番号!E:F,2,0),"")</f>
        <v/>
      </c>
      <c r="D444">
        <f>IFERROR(VLOOKUP(N444,プログラム!B:C,2,0),"")</f>
        <v>18</v>
      </c>
      <c r="E444">
        <f>IFERROR(記録__2[[#This Row],[組]],"")</f>
        <v>3</v>
      </c>
      <c r="F444">
        <f>IFERROR(記録__2[[#This Row],[水路]],"")</f>
        <v>3</v>
      </c>
      <c r="G444" t="str">
        <f>IFERROR(VLOOKUP(D444,プログラムデータ!A:N,12,0),"")</f>
        <v>13～14歳</v>
      </c>
      <c r="H444" t="str">
        <f>IFERROR(VLOOKUP(D444,プログラムデータ!A:N,13,0),"")</f>
        <v>男子</v>
      </c>
      <c r="I444">
        <f>IFERROR(VLOOKUP(D444,プログラムデータ!A:N,11,0),"")</f>
        <v>0</v>
      </c>
      <c r="J444" t="str">
        <f>IFERROR(VLOOKUP(D444,プログラムデータ!A:N,10,0),"")</f>
        <v>自由形</v>
      </c>
      <c r="K444" t="str">
        <f>IFERROR(VLOOKUP(D444,プログラムデータ!A:N,14,0),"")</f>
        <v>タイム決勝</v>
      </c>
      <c r="L444" t="str">
        <f t="shared" si="13"/>
        <v>13～14歳 男子 0 自由形 タイム決勝</v>
      </c>
      <c r="M444">
        <f>IFERROR(VLOOKUP(J444,色々!M:P,4,0),"")</f>
        <v>1</v>
      </c>
      <c r="N444">
        <f>IFERROR(記録__2[[#This Row],[競技番号]],"")</f>
        <v>18</v>
      </c>
      <c r="O444">
        <f>IFERROR(記録__2[[#This Row],[選手番号]],"")</f>
        <v>86</v>
      </c>
    </row>
    <row r="445" spans="1:15" x14ac:dyDescent="0.2">
      <c r="A445">
        <f>IFERROR(VLOOKUP(N445,プログラム!B:C,2,0),"")</f>
        <v>18</v>
      </c>
      <c r="B445" t="str">
        <f t="shared" si="12"/>
        <v/>
      </c>
      <c r="C445" t="str">
        <f>IFERROR(VLOOKUP(B445,チーム番号!E:F,2,0),"")</f>
        <v/>
      </c>
      <c r="D445">
        <f>IFERROR(VLOOKUP(N445,プログラム!B:C,2,0),"")</f>
        <v>18</v>
      </c>
      <c r="E445">
        <f>IFERROR(記録__2[[#This Row],[組]],"")</f>
        <v>3</v>
      </c>
      <c r="F445">
        <f>IFERROR(記録__2[[#This Row],[水路]],"")</f>
        <v>4</v>
      </c>
      <c r="G445" t="str">
        <f>IFERROR(VLOOKUP(D445,プログラムデータ!A:N,12,0),"")</f>
        <v>13～14歳</v>
      </c>
      <c r="H445" t="str">
        <f>IFERROR(VLOOKUP(D445,プログラムデータ!A:N,13,0),"")</f>
        <v>男子</v>
      </c>
      <c r="I445">
        <f>IFERROR(VLOOKUP(D445,プログラムデータ!A:N,11,0),"")</f>
        <v>0</v>
      </c>
      <c r="J445" t="str">
        <f>IFERROR(VLOOKUP(D445,プログラムデータ!A:N,10,0),"")</f>
        <v>自由形</v>
      </c>
      <c r="K445" t="str">
        <f>IFERROR(VLOOKUP(D445,プログラムデータ!A:N,14,0),"")</f>
        <v>タイム決勝</v>
      </c>
      <c r="L445" t="str">
        <f t="shared" si="13"/>
        <v>13～14歳 男子 0 自由形 タイム決勝</v>
      </c>
      <c r="M445">
        <f>IFERROR(VLOOKUP(J445,色々!M:P,4,0),"")</f>
        <v>1</v>
      </c>
      <c r="N445">
        <f>IFERROR(記録__2[[#This Row],[競技番号]],"")</f>
        <v>18</v>
      </c>
      <c r="O445">
        <f>IFERROR(記録__2[[#This Row],[選手番号]],"")</f>
        <v>215</v>
      </c>
    </row>
    <row r="446" spans="1:15" x14ac:dyDescent="0.2">
      <c r="A446">
        <f>IFERROR(VLOOKUP(N446,プログラム!B:C,2,0),"")</f>
        <v>18</v>
      </c>
      <c r="B446" t="str">
        <f t="shared" si="12"/>
        <v/>
      </c>
      <c r="C446" t="str">
        <f>IFERROR(VLOOKUP(B446,チーム番号!E:F,2,0),"")</f>
        <v/>
      </c>
      <c r="D446">
        <f>IFERROR(VLOOKUP(N446,プログラム!B:C,2,0),"")</f>
        <v>18</v>
      </c>
      <c r="E446">
        <f>IFERROR(記録__2[[#This Row],[組]],"")</f>
        <v>3</v>
      </c>
      <c r="F446">
        <f>IFERROR(記録__2[[#This Row],[水路]],"")</f>
        <v>5</v>
      </c>
      <c r="G446" t="str">
        <f>IFERROR(VLOOKUP(D446,プログラムデータ!A:N,12,0),"")</f>
        <v>13～14歳</v>
      </c>
      <c r="H446" t="str">
        <f>IFERROR(VLOOKUP(D446,プログラムデータ!A:N,13,0),"")</f>
        <v>男子</v>
      </c>
      <c r="I446">
        <f>IFERROR(VLOOKUP(D446,プログラムデータ!A:N,11,0),"")</f>
        <v>0</v>
      </c>
      <c r="J446" t="str">
        <f>IFERROR(VLOOKUP(D446,プログラムデータ!A:N,10,0),"")</f>
        <v>自由形</v>
      </c>
      <c r="K446" t="str">
        <f>IFERROR(VLOOKUP(D446,プログラムデータ!A:N,14,0),"")</f>
        <v>タイム決勝</v>
      </c>
      <c r="L446" t="str">
        <f t="shared" si="13"/>
        <v>13～14歳 男子 0 自由形 タイム決勝</v>
      </c>
      <c r="M446">
        <f>IFERROR(VLOOKUP(J446,色々!M:P,4,0),"")</f>
        <v>1</v>
      </c>
      <c r="N446">
        <f>IFERROR(記録__2[[#This Row],[競技番号]],"")</f>
        <v>18</v>
      </c>
      <c r="O446">
        <f>IFERROR(記録__2[[#This Row],[選手番号]],"")</f>
        <v>317</v>
      </c>
    </row>
    <row r="447" spans="1:15" x14ac:dyDescent="0.2">
      <c r="A447">
        <f>IFERROR(VLOOKUP(N447,プログラム!B:C,2,0),"")</f>
        <v>18</v>
      </c>
      <c r="B447" t="str">
        <f t="shared" si="12"/>
        <v/>
      </c>
      <c r="C447" t="str">
        <f>IFERROR(VLOOKUP(B447,チーム番号!E:F,2,0),"")</f>
        <v/>
      </c>
      <c r="D447">
        <f>IFERROR(VLOOKUP(N447,プログラム!B:C,2,0),"")</f>
        <v>18</v>
      </c>
      <c r="E447">
        <f>IFERROR(記録__2[[#This Row],[組]],"")</f>
        <v>3</v>
      </c>
      <c r="F447">
        <f>IFERROR(記録__2[[#This Row],[水路]],"")</f>
        <v>6</v>
      </c>
      <c r="G447" t="str">
        <f>IFERROR(VLOOKUP(D447,プログラムデータ!A:N,12,0),"")</f>
        <v>13～14歳</v>
      </c>
      <c r="H447" t="str">
        <f>IFERROR(VLOOKUP(D447,プログラムデータ!A:N,13,0),"")</f>
        <v>男子</v>
      </c>
      <c r="I447">
        <f>IFERROR(VLOOKUP(D447,プログラムデータ!A:N,11,0),"")</f>
        <v>0</v>
      </c>
      <c r="J447" t="str">
        <f>IFERROR(VLOOKUP(D447,プログラムデータ!A:N,10,0),"")</f>
        <v>自由形</v>
      </c>
      <c r="K447" t="str">
        <f>IFERROR(VLOOKUP(D447,プログラムデータ!A:N,14,0),"")</f>
        <v>タイム決勝</v>
      </c>
      <c r="L447" t="str">
        <f t="shared" si="13"/>
        <v>13～14歳 男子 0 自由形 タイム決勝</v>
      </c>
      <c r="M447">
        <f>IFERROR(VLOOKUP(J447,色々!M:P,4,0),"")</f>
        <v>1</v>
      </c>
      <c r="N447">
        <f>IFERROR(記録__2[[#This Row],[競技番号]],"")</f>
        <v>18</v>
      </c>
      <c r="O447">
        <f>IFERROR(記録__2[[#This Row],[選手番号]],"")</f>
        <v>259</v>
      </c>
    </row>
    <row r="448" spans="1:15" x14ac:dyDescent="0.2">
      <c r="A448">
        <f>IFERROR(VLOOKUP(N448,プログラム!B:C,2,0),"")</f>
        <v>18</v>
      </c>
      <c r="B448" t="str">
        <f t="shared" si="12"/>
        <v/>
      </c>
      <c r="C448" t="str">
        <f>IFERROR(VLOOKUP(B448,チーム番号!E:F,2,0),"")</f>
        <v/>
      </c>
      <c r="D448">
        <f>IFERROR(VLOOKUP(N448,プログラム!B:C,2,0),"")</f>
        <v>18</v>
      </c>
      <c r="E448">
        <f>IFERROR(記録__2[[#This Row],[組]],"")</f>
        <v>3</v>
      </c>
      <c r="F448">
        <f>IFERROR(記録__2[[#This Row],[水路]],"")</f>
        <v>7</v>
      </c>
      <c r="G448" t="str">
        <f>IFERROR(VLOOKUP(D448,プログラムデータ!A:N,12,0),"")</f>
        <v>13～14歳</v>
      </c>
      <c r="H448" t="str">
        <f>IFERROR(VLOOKUP(D448,プログラムデータ!A:N,13,0),"")</f>
        <v>男子</v>
      </c>
      <c r="I448">
        <f>IFERROR(VLOOKUP(D448,プログラムデータ!A:N,11,0),"")</f>
        <v>0</v>
      </c>
      <c r="J448" t="str">
        <f>IFERROR(VLOOKUP(D448,プログラムデータ!A:N,10,0),"")</f>
        <v>自由形</v>
      </c>
      <c r="K448" t="str">
        <f>IFERROR(VLOOKUP(D448,プログラムデータ!A:N,14,0),"")</f>
        <v>タイム決勝</v>
      </c>
      <c r="L448" t="str">
        <f t="shared" si="13"/>
        <v>13～14歳 男子 0 自由形 タイム決勝</v>
      </c>
      <c r="M448">
        <f>IFERROR(VLOOKUP(J448,色々!M:P,4,0),"")</f>
        <v>1</v>
      </c>
      <c r="N448">
        <f>IFERROR(記録__2[[#This Row],[競技番号]],"")</f>
        <v>18</v>
      </c>
      <c r="O448">
        <f>IFERROR(記録__2[[#This Row],[選手番号]],"")</f>
        <v>318</v>
      </c>
    </row>
    <row r="449" spans="1:15" x14ac:dyDescent="0.2">
      <c r="A449">
        <f>IFERROR(VLOOKUP(N449,プログラム!B:C,2,0),"")</f>
        <v>18</v>
      </c>
      <c r="B449" t="str">
        <f t="shared" si="12"/>
        <v/>
      </c>
      <c r="C449" t="str">
        <f>IFERROR(VLOOKUP(B449,チーム番号!E:F,2,0),"")</f>
        <v/>
      </c>
      <c r="D449">
        <f>IFERROR(VLOOKUP(N449,プログラム!B:C,2,0),"")</f>
        <v>18</v>
      </c>
      <c r="E449">
        <f>IFERROR(記録__2[[#This Row],[組]],"")</f>
        <v>3</v>
      </c>
      <c r="F449">
        <f>IFERROR(記録__2[[#This Row],[水路]],"")</f>
        <v>8</v>
      </c>
      <c r="G449" t="str">
        <f>IFERROR(VLOOKUP(D449,プログラムデータ!A:N,12,0),"")</f>
        <v>13～14歳</v>
      </c>
      <c r="H449" t="str">
        <f>IFERROR(VLOOKUP(D449,プログラムデータ!A:N,13,0),"")</f>
        <v>男子</v>
      </c>
      <c r="I449">
        <f>IFERROR(VLOOKUP(D449,プログラムデータ!A:N,11,0),"")</f>
        <v>0</v>
      </c>
      <c r="J449" t="str">
        <f>IFERROR(VLOOKUP(D449,プログラムデータ!A:N,10,0),"")</f>
        <v>自由形</v>
      </c>
      <c r="K449" t="str">
        <f>IFERROR(VLOOKUP(D449,プログラムデータ!A:N,14,0),"")</f>
        <v>タイム決勝</v>
      </c>
      <c r="L449" t="str">
        <f t="shared" si="13"/>
        <v>13～14歳 男子 0 自由形 タイム決勝</v>
      </c>
      <c r="M449">
        <f>IFERROR(VLOOKUP(J449,色々!M:P,4,0),"")</f>
        <v>1</v>
      </c>
      <c r="N449">
        <f>IFERROR(記録__2[[#This Row],[競技番号]],"")</f>
        <v>18</v>
      </c>
      <c r="O449">
        <f>IFERROR(記録__2[[#This Row],[選手番号]],"")</f>
        <v>651</v>
      </c>
    </row>
    <row r="450" spans="1:15" x14ac:dyDescent="0.2">
      <c r="A450">
        <f>IFERROR(VLOOKUP(N450,プログラム!B:C,2,0),"")</f>
        <v>18</v>
      </c>
      <c r="B450" t="str">
        <f t="shared" si="12"/>
        <v/>
      </c>
      <c r="C450" t="str">
        <f>IFERROR(VLOOKUP(B450,チーム番号!E:F,2,0),"")</f>
        <v/>
      </c>
      <c r="D450">
        <f>IFERROR(VLOOKUP(N450,プログラム!B:C,2,0),"")</f>
        <v>18</v>
      </c>
      <c r="E450">
        <f>IFERROR(記録__2[[#This Row],[組]],"")</f>
        <v>4</v>
      </c>
      <c r="F450">
        <f>IFERROR(記録__2[[#This Row],[水路]],"")</f>
        <v>1</v>
      </c>
      <c r="G450" t="str">
        <f>IFERROR(VLOOKUP(D450,プログラムデータ!A:N,12,0),"")</f>
        <v>13～14歳</v>
      </c>
      <c r="H450" t="str">
        <f>IFERROR(VLOOKUP(D450,プログラムデータ!A:N,13,0),"")</f>
        <v>男子</v>
      </c>
      <c r="I450">
        <f>IFERROR(VLOOKUP(D450,プログラムデータ!A:N,11,0),"")</f>
        <v>0</v>
      </c>
      <c r="J450" t="str">
        <f>IFERROR(VLOOKUP(D450,プログラムデータ!A:N,10,0),"")</f>
        <v>自由形</v>
      </c>
      <c r="K450" t="str">
        <f>IFERROR(VLOOKUP(D450,プログラムデータ!A:N,14,0),"")</f>
        <v>タイム決勝</v>
      </c>
      <c r="L450" t="str">
        <f t="shared" si="13"/>
        <v>13～14歳 男子 0 自由形 タイム決勝</v>
      </c>
      <c r="M450">
        <f>IFERROR(VLOOKUP(J450,色々!M:P,4,0),"")</f>
        <v>1</v>
      </c>
      <c r="N450">
        <f>IFERROR(記録__2[[#This Row],[競技番号]],"")</f>
        <v>18</v>
      </c>
      <c r="O450">
        <f>IFERROR(記録__2[[#This Row],[選手番号]],"")</f>
        <v>164</v>
      </c>
    </row>
    <row r="451" spans="1:15" x14ac:dyDescent="0.2">
      <c r="A451">
        <f>IFERROR(VLOOKUP(N451,プログラム!B:C,2,0),"")</f>
        <v>18</v>
      </c>
      <c r="B451" t="str">
        <f t="shared" ref="B451:B514" si="14">IFERROR(IF(OR(M451=6,M451=7),O451,""),"")</f>
        <v/>
      </c>
      <c r="C451" t="str">
        <f>IFERROR(VLOOKUP(B451,チーム番号!E:F,2,0),"")</f>
        <v/>
      </c>
      <c r="D451">
        <f>IFERROR(VLOOKUP(N451,プログラム!B:C,2,0),"")</f>
        <v>18</v>
      </c>
      <c r="E451">
        <f>IFERROR(記録__2[[#This Row],[組]],"")</f>
        <v>4</v>
      </c>
      <c r="F451">
        <f>IFERROR(記録__2[[#This Row],[水路]],"")</f>
        <v>2</v>
      </c>
      <c r="G451" t="str">
        <f>IFERROR(VLOOKUP(D451,プログラムデータ!A:N,12,0),"")</f>
        <v>13～14歳</v>
      </c>
      <c r="H451" t="str">
        <f>IFERROR(VLOOKUP(D451,プログラムデータ!A:N,13,0),"")</f>
        <v>男子</v>
      </c>
      <c r="I451">
        <f>IFERROR(VLOOKUP(D451,プログラムデータ!A:N,11,0),"")</f>
        <v>0</v>
      </c>
      <c r="J451" t="str">
        <f>IFERROR(VLOOKUP(D451,プログラムデータ!A:N,10,0),"")</f>
        <v>自由形</v>
      </c>
      <c r="K451" t="str">
        <f>IFERROR(VLOOKUP(D451,プログラムデータ!A:N,14,0),"")</f>
        <v>タイム決勝</v>
      </c>
      <c r="L451" t="str">
        <f t="shared" ref="L451:L514" si="15">CONCATENATE(G451," ",H451," ",I451," ",J451," ",K451)</f>
        <v>13～14歳 男子 0 自由形 タイム決勝</v>
      </c>
      <c r="M451">
        <f>IFERROR(VLOOKUP(J451,色々!M:P,4,0),"")</f>
        <v>1</v>
      </c>
      <c r="N451">
        <f>IFERROR(記録__2[[#This Row],[競技番号]],"")</f>
        <v>18</v>
      </c>
      <c r="O451">
        <f>IFERROR(記録__2[[#This Row],[選手番号]],"")</f>
        <v>167</v>
      </c>
    </row>
    <row r="452" spans="1:15" x14ac:dyDescent="0.2">
      <c r="A452">
        <f>IFERROR(VLOOKUP(N452,プログラム!B:C,2,0),"")</f>
        <v>18</v>
      </c>
      <c r="B452" t="str">
        <f t="shared" si="14"/>
        <v/>
      </c>
      <c r="C452" t="str">
        <f>IFERROR(VLOOKUP(B452,チーム番号!E:F,2,0),"")</f>
        <v/>
      </c>
      <c r="D452">
        <f>IFERROR(VLOOKUP(N452,プログラム!B:C,2,0),"")</f>
        <v>18</v>
      </c>
      <c r="E452">
        <f>IFERROR(記録__2[[#This Row],[組]],"")</f>
        <v>4</v>
      </c>
      <c r="F452">
        <f>IFERROR(記録__2[[#This Row],[水路]],"")</f>
        <v>3</v>
      </c>
      <c r="G452" t="str">
        <f>IFERROR(VLOOKUP(D452,プログラムデータ!A:N,12,0),"")</f>
        <v>13～14歳</v>
      </c>
      <c r="H452" t="str">
        <f>IFERROR(VLOOKUP(D452,プログラムデータ!A:N,13,0),"")</f>
        <v>男子</v>
      </c>
      <c r="I452">
        <f>IFERROR(VLOOKUP(D452,プログラムデータ!A:N,11,0),"")</f>
        <v>0</v>
      </c>
      <c r="J452" t="str">
        <f>IFERROR(VLOOKUP(D452,プログラムデータ!A:N,10,0),"")</f>
        <v>自由形</v>
      </c>
      <c r="K452" t="str">
        <f>IFERROR(VLOOKUP(D452,プログラムデータ!A:N,14,0),"")</f>
        <v>タイム決勝</v>
      </c>
      <c r="L452" t="str">
        <f t="shared" si="15"/>
        <v>13～14歳 男子 0 自由形 タイム決勝</v>
      </c>
      <c r="M452">
        <f>IFERROR(VLOOKUP(J452,色々!M:P,4,0),"")</f>
        <v>1</v>
      </c>
      <c r="N452">
        <f>IFERROR(記録__2[[#This Row],[競技番号]],"")</f>
        <v>18</v>
      </c>
      <c r="O452">
        <f>IFERROR(記録__2[[#This Row],[選手番号]],"")</f>
        <v>217</v>
      </c>
    </row>
    <row r="453" spans="1:15" x14ac:dyDescent="0.2">
      <c r="A453">
        <f>IFERROR(VLOOKUP(N453,プログラム!B:C,2,0),"")</f>
        <v>18</v>
      </c>
      <c r="B453" t="str">
        <f t="shared" si="14"/>
        <v/>
      </c>
      <c r="C453" t="str">
        <f>IFERROR(VLOOKUP(B453,チーム番号!E:F,2,0),"")</f>
        <v/>
      </c>
      <c r="D453">
        <f>IFERROR(VLOOKUP(N453,プログラム!B:C,2,0),"")</f>
        <v>18</v>
      </c>
      <c r="E453">
        <f>IFERROR(記録__2[[#This Row],[組]],"")</f>
        <v>4</v>
      </c>
      <c r="F453">
        <f>IFERROR(記録__2[[#This Row],[水路]],"")</f>
        <v>4</v>
      </c>
      <c r="G453" t="str">
        <f>IFERROR(VLOOKUP(D453,プログラムデータ!A:N,12,0),"")</f>
        <v>13～14歳</v>
      </c>
      <c r="H453" t="str">
        <f>IFERROR(VLOOKUP(D453,プログラムデータ!A:N,13,0),"")</f>
        <v>男子</v>
      </c>
      <c r="I453">
        <f>IFERROR(VLOOKUP(D453,プログラムデータ!A:N,11,0),"")</f>
        <v>0</v>
      </c>
      <c r="J453" t="str">
        <f>IFERROR(VLOOKUP(D453,プログラムデータ!A:N,10,0),"")</f>
        <v>自由形</v>
      </c>
      <c r="K453" t="str">
        <f>IFERROR(VLOOKUP(D453,プログラムデータ!A:N,14,0),"")</f>
        <v>タイム決勝</v>
      </c>
      <c r="L453" t="str">
        <f t="shared" si="15"/>
        <v>13～14歳 男子 0 自由形 タイム決勝</v>
      </c>
      <c r="M453">
        <f>IFERROR(VLOOKUP(J453,色々!M:P,4,0),"")</f>
        <v>1</v>
      </c>
      <c r="N453">
        <f>IFERROR(記録__2[[#This Row],[競技番号]],"")</f>
        <v>18</v>
      </c>
      <c r="O453">
        <f>IFERROR(記録__2[[#This Row],[選手番号]],"")</f>
        <v>348</v>
      </c>
    </row>
    <row r="454" spans="1:15" x14ac:dyDescent="0.2">
      <c r="A454">
        <f>IFERROR(VLOOKUP(N454,プログラム!B:C,2,0),"")</f>
        <v>18</v>
      </c>
      <c r="B454" t="str">
        <f t="shared" si="14"/>
        <v/>
      </c>
      <c r="C454" t="str">
        <f>IFERROR(VLOOKUP(B454,チーム番号!E:F,2,0),"")</f>
        <v/>
      </c>
      <c r="D454">
        <f>IFERROR(VLOOKUP(N454,プログラム!B:C,2,0),"")</f>
        <v>18</v>
      </c>
      <c r="E454">
        <f>IFERROR(記録__2[[#This Row],[組]],"")</f>
        <v>4</v>
      </c>
      <c r="F454">
        <f>IFERROR(記録__2[[#This Row],[水路]],"")</f>
        <v>5</v>
      </c>
      <c r="G454" t="str">
        <f>IFERROR(VLOOKUP(D454,プログラムデータ!A:N,12,0),"")</f>
        <v>13～14歳</v>
      </c>
      <c r="H454" t="str">
        <f>IFERROR(VLOOKUP(D454,プログラムデータ!A:N,13,0),"")</f>
        <v>男子</v>
      </c>
      <c r="I454">
        <f>IFERROR(VLOOKUP(D454,プログラムデータ!A:N,11,0),"")</f>
        <v>0</v>
      </c>
      <c r="J454" t="str">
        <f>IFERROR(VLOOKUP(D454,プログラムデータ!A:N,10,0),"")</f>
        <v>自由形</v>
      </c>
      <c r="K454" t="str">
        <f>IFERROR(VLOOKUP(D454,プログラムデータ!A:N,14,0),"")</f>
        <v>タイム決勝</v>
      </c>
      <c r="L454" t="str">
        <f t="shared" si="15"/>
        <v>13～14歳 男子 0 自由形 タイム決勝</v>
      </c>
      <c r="M454">
        <f>IFERROR(VLOOKUP(J454,色々!M:P,4,0),"")</f>
        <v>1</v>
      </c>
      <c r="N454">
        <f>IFERROR(記録__2[[#This Row],[競技番号]],"")</f>
        <v>18</v>
      </c>
      <c r="O454">
        <f>IFERROR(記録__2[[#This Row],[選手番号]],"")</f>
        <v>509</v>
      </c>
    </row>
    <row r="455" spans="1:15" x14ac:dyDescent="0.2">
      <c r="A455">
        <f>IFERROR(VLOOKUP(N455,プログラム!B:C,2,0),"")</f>
        <v>18</v>
      </c>
      <c r="B455" t="str">
        <f t="shared" si="14"/>
        <v/>
      </c>
      <c r="C455" t="str">
        <f>IFERROR(VLOOKUP(B455,チーム番号!E:F,2,0),"")</f>
        <v/>
      </c>
      <c r="D455">
        <f>IFERROR(VLOOKUP(N455,プログラム!B:C,2,0),"")</f>
        <v>18</v>
      </c>
      <c r="E455">
        <f>IFERROR(記録__2[[#This Row],[組]],"")</f>
        <v>4</v>
      </c>
      <c r="F455">
        <f>IFERROR(記録__2[[#This Row],[水路]],"")</f>
        <v>6</v>
      </c>
      <c r="G455" t="str">
        <f>IFERROR(VLOOKUP(D455,プログラムデータ!A:N,12,0),"")</f>
        <v>13～14歳</v>
      </c>
      <c r="H455" t="str">
        <f>IFERROR(VLOOKUP(D455,プログラムデータ!A:N,13,0),"")</f>
        <v>男子</v>
      </c>
      <c r="I455">
        <f>IFERROR(VLOOKUP(D455,プログラムデータ!A:N,11,0),"")</f>
        <v>0</v>
      </c>
      <c r="J455" t="str">
        <f>IFERROR(VLOOKUP(D455,プログラムデータ!A:N,10,0),"")</f>
        <v>自由形</v>
      </c>
      <c r="K455" t="str">
        <f>IFERROR(VLOOKUP(D455,プログラムデータ!A:N,14,0),"")</f>
        <v>タイム決勝</v>
      </c>
      <c r="L455" t="str">
        <f t="shared" si="15"/>
        <v>13～14歳 男子 0 自由形 タイム決勝</v>
      </c>
      <c r="M455">
        <f>IFERROR(VLOOKUP(J455,色々!M:P,4,0),"")</f>
        <v>1</v>
      </c>
      <c r="N455">
        <f>IFERROR(記録__2[[#This Row],[競技番号]],"")</f>
        <v>18</v>
      </c>
      <c r="O455">
        <f>IFERROR(記録__2[[#This Row],[選手番号]],"")</f>
        <v>510</v>
      </c>
    </row>
    <row r="456" spans="1:15" x14ac:dyDescent="0.2">
      <c r="A456">
        <f>IFERROR(VLOOKUP(N456,プログラム!B:C,2,0),"")</f>
        <v>18</v>
      </c>
      <c r="B456" t="str">
        <f t="shared" si="14"/>
        <v/>
      </c>
      <c r="C456" t="str">
        <f>IFERROR(VLOOKUP(B456,チーム番号!E:F,2,0),"")</f>
        <v/>
      </c>
      <c r="D456">
        <f>IFERROR(VLOOKUP(N456,プログラム!B:C,2,0),"")</f>
        <v>18</v>
      </c>
      <c r="E456">
        <f>IFERROR(記録__2[[#This Row],[組]],"")</f>
        <v>4</v>
      </c>
      <c r="F456">
        <f>IFERROR(記録__2[[#This Row],[水路]],"")</f>
        <v>7</v>
      </c>
      <c r="G456" t="str">
        <f>IFERROR(VLOOKUP(D456,プログラムデータ!A:N,12,0),"")</f>
        <v>13～14歳</v>
      </c>
      <c r="H456" t="str">
        <f>IFERROR(VLOOKUP(D456,プログラムデータ!A:N,13,0),"")</f>
        <v>男子</v>
      </c>
      <c r="I456">
        <f>IFERROR(VLOOKUP(D456,プログラムデータ!A:N,11,0),"")</f>
        <v>0</v>
      </c>
      <c r="J456" t="str">
        <f>IFERROR(VLOOKUP(D456,プログラムデータ!A:N,10,0),"")</f>
        <v>自由形</v>
      </c>
      <c r="K456" t="str">
        <f>IFERROR(VLOOKUP(D456,プログラムデータ!A:N,14,0),"")</f>
        <v>タイム決勝</v>
      </c>
      <c r="L456" t="str">
        <f t="shared" si="15"/>
        <v>13～14歳 男子 0 自由形 タイム決勝</v>
      </c>
      <c r="M456">
        <f>IFERROR(VLOOKUP(J456,色々!M:P,4,0),"")</f>
        <v>1</v>
      </c>
      <c r="N456">
        <f>IFERROR(記録__2[[#This Row],[競技番号]],"")</f>
        <v>18</v>
      </c>
      <c r="O456">
        <f>IFERROR(記録__2[[#This Row],[選手番号]],"")</f>
        <v>313</v>
      </c>
    </row>
    <row r="457" spans="1:15" x14ac:dyDescent="0.2">
      <c r="A457">
        <f>IFERROR(VLOOKUP(N457,プログラム!B:C,2,0),"")</f>
        <v>18</v>
      </c>
      <c r="B457" t="str">
        <f t="shared" si="14"/>
        <v/>
      </c>
      <c r="C457" t="str">
        <f>IFERROR(VLOOKUP(B457,チーム番号!E:F,2,0),"")</f>
        <v/>
      </c>
      <c r="D457">
        <f>IFERROR(VLOOKUP(N457,プログラム!B:C,2,0),"")</f>
        <v>18</v>
      </c>
      <c r="E457">
        <f>IFERROR(記録__2[[#This Row],[組]],"")</f>
        <v>4</v>
      </c>
      <c r="F457">
        <f>IFERROR(記録__2[[#This Row],[水路]],"")</f>
        <v>8</v>
      </c>
      <c r="G457" t="str">
        <f>IFERROR(VLOOKUP(D457,プログラムデータ!A:N,12,0),"")</f>
        <v>13～14歳</v>
      </c>
      <c r="H457" t="str">
        <f>IFERROR(VLOOKUP(D457,プログラムデータ!A:N,13,0),"")</f>
        <v>男子</v>
      </c>
      <c r="I457">
        <f>IFERROR(VLOOKUP(D457,プログラムデータ!A:N,11,0),"")</f>
        <v>0</v>
      </c>
      <c r="J457" t="str">
        <f>IFERROR(VLOOKUP(D457,プログラムデータ!A:N,10,0),"")</f>
        <v>自由形</v>
      </c>
      <c r="K457" t="str">
        <f>IFERROR(VLOOKUP(D457,プログラムデータ!A:N,14,0),"")</f>
        <v>タイム決勝</v>
      </c>
      <c r="L457" t="str">
        <f t="shared" si="15"/>
        <v>13～14歳 男子 0 自由形 タイム決勝</v>
      </c>
      <c r="M457">
        <f>IFERROR(VLOOKUP(J457,色々!M:P,4,0),"")</f>
        <v>1</v>
      </c>
      <c r="N457">
        <f>IFERROR(記録__2[[#This Row],[競技番号]],"")</f>
        <v>18</v>
      </c>
      <c r="O457">
        <f>IFERROR(記録__2[[#This Row],[選手番号]],"")</f>
        <v>261</v>
      </c>
    </row>
    <row r="458" spans="1:15" x14ac:dyDescent="0.2">
      <c r="A458">
        <f>IFERROR(VLOOKUP(N458,プログラム!B:C,2,0),"")</f>
        <v>19</v>
      </c>
      <c r="B458" t="str">
        <f t="shared" si="14"/>
        <v/>
      </c>
      <c r="C458" t="str">
        <f>IFERROR(VLOOKUP(B458,チーム番号!E:F,2,0),"")</f>
        <v/>
      </c>
      <c r="D458">
        <f>IFERROR(VLOOKUP(N458,プログラム!B:C,2,0),"")</f>
        <v>19</v>
      </c>
      <c r="E458">
        <f>IFERROR(記録__2[[#This Row],[組]],"")</f>
        <v>1</v>
      </c>
      <c r="F458">
        <f>IFERROR(記録__2[[#This Row],[水路]],"")</f>
        <v>1</v>
      </c>
      <c r="G458" t="str">
        <f>IFERROR(VLOOKUP(D458,プログラムデータ!A:N,12,0),"")</f>
        <v>15～18歳</v>
      </c>
      <c r="H458" t="str">
        <f>IFERROR(VLOOKUP(D458,プログラムデータ!A:N,13,0),"")</f>
        <v>女子</v>
      </c>
      <c r="I458">
        <f>IFERROR(VLOOKUP(D458,プログラムデータ!A:N,11,0),"")</f>
        <v>0</v>
      </c>
      <c r="J458" t="str">
        <f>IFERROR(VLOOKUP(D458,プログラムデータ!A:N,10,0),"")</f>
        <v>自由形</v>
      </c>
      <c r="K458" t="str">
        <f>IFERROR(VLOOKUP(D458,プログラムデータ!A:N,14,0),"")</f>
        <v>タイム決勝</v>
      </c>
      <c r="L458" t="str">
        <f t="shared" si="15"/>
        <v>15～18歳 女子 0 自由形 タイム決勝</v>
      </c>
      <c r="M458">
        <f>IFERROR(VLOOKUP(J458,色々!M:P,4,0),"")</f>
        <v>1</v>
      </c>
      <c r="N458">
        <f>IFERROR(記録__2[[#This Row],[競技番号]],"")</f>
        <v>19</v>
      </c>
      <c r="O458">
        <f>IFERROR(記録__2[[#This Row],[選手番号]],"")</f>
        <v>0</v>
      </c>
    </row>
    <row r="459" spans="1:15" x14ac:dyDescent="0.2">
      <c r="A459">
        <f>IFERROR(VLOOKUP(N459,プログラム!B:C,2,0),"")</f>
        <v>19</v>
      </c>
      <c r="B459" t="str">
        <f t="shared" si="14"/>
        <v/>
      </c>
      <c r="C459" t="str">
        <f>IFERROR(VLOOKUP(B459,チーム番号!E:F,2,0),"")</f>
        <v/>
      </c>
      <c r="D459">
        <f>IFERROR(VLOOKUP(N459,プログラム!B:C,2,0),"")</f>
        <v>19</v>
      </c>
      <c r="E459">
        <f>IFERROR(記録__2[[#This Row],[組]],"")</f>
        <v>1</v>
      </c>
      <c r="F459">
        <f>IFERROR(記録__2[[#This Row],[水路]],"")</f>
        <v>2</v>
      </c>
      <c r="G459" t="str">
        <f>IFERROR(VLOOKUP(D459,プログラムデータ!A:N,12,0),"")</f>
        <v>15～18歳</v>
      </c>
      <c r="H459" t="str">
        <f>IFERROR(VLOOKUP(D459,プログラムデータ!A:N,13,0),"")</f>
        <v>女子</v>
      </c>
      <c r="I459">
        <f>IFERROR(VLOOKUP(D459,プログラムデータ!A:N,11,0),"")</f>
        <v>0</v>
      </c>
      <c r="J459" t="str">
        <f>IFERROR(VLOOKUP(D459,プログラムデータ!A:N,10,0),"")</f>
        <v>自由形</v>
      </c>
      <c r="K459" t="str">
        <f>IFERROR(VLOOKUP(D459,プログラムデータ!A:N,14,0),"")</f>
        <v>タイム決勝</v>
      </c>
      <c r="L459" t="str">
        <f t="shared" si="15"/>
        <v>15～18歳 女子 0 自由形 タイム決勝</v>
      </c>
      <c r="M459">
        <f>IFERROR(VLOOKUP(J459,色々!M:P,4,0),"")</f>
        <v>1</v>
      </c>
      <c r="N459">
        <f>IFERROR(記録__2[[#This Row],[競技番号]],"")</f>
        <v>19</v>
      </c>
      <c r="O459">
        <f>IFERROR(記録__2[[#This Row],[選手番号]],"")</f>
        <v>0</v>
      </c>
    </row>
    <row r="460" spans="1:15" x14ac:dyDescent="0.2">
      <c r="A460">
        <f>IFERROR(VLOOKUP(N460,プログラム!B:C,2,0),"")</f>
        <v>19</v>
      </c>
      <c r="B460" t="str">
        <f t="shared" si="14"/>
        <v/>
      </c>
      <c r="C460" t="str">
        <f>IFERROR(VLOOKUP(B460,チーム番号!E:F,2,0),"")</f>
        <v/>
      </c>
      <c r="D460">
        <f>IFERROR(VLOOKUP(N460,プログラム!B:C,2,0),"")</f>
        <v>19</v>
      </c>
      <c r="E460">
        <f>IFERROR(記録__2[[#This Row],[組]],"")</f>
        <v>1</v>
      </c>
      <c r="F460">
        <f>IFERROR(記録__2[[#This Row],[水路]],"")</f>
        <v>3</v>
      </c>
      <c r="G460" t="str">
        <f>IFERROR(VLOOKUP(D460,プログラムデータ!A:N,12,0),"")</f>
        <v>15～18歳</v>
      </c>
      <c r="H460" t="str">
        <f>IFERROR(VLOOKUP(D460,プログラムデータ!A:N,13,0),"")</f>
        <v>女子</v>
      </c>
      <c r="I460">
        <f>IFERROR(VLOOKUP(D460,プログラムデータ!A:N,11,0),"")</f>
        <v>0</v>
      </c>
      <c r="J460" t="str">
        <f>IFERROR(VLOOKUP(D460,プログラムデータ!A:N,10,0),"")</f>
        <v>自由形</v>
      </c>
      <c r="K460" t="str">
        <f>IFERROR(VLOOKUP(D460,プログラムデータ!A:N,14,0),"")</f>
        <v>タイム決勝</v>
      </c>
      <c r="L460" t="str">
        <f t="shared" si="15"/>
        <v>15～18歳 女子 0 自由形 タイム決勝</v>
      </c>
      <c r="M460">
        <f>IFERROR(VLOOKUP(J460,色々!M:P,4,0),"")</f>
        <v>1</v>
      </c>
      <c r="N460">
        <f>IFERROR(記録__2[[#This Row],[競技番号]],"")</f>
        <v>19</v>
      </c>
      <c r="O460">
        <f>IFERROR(記録__2[[#This Row],[選手番号]],"")</f>
        <v>234</v>
      </c>
    </row>
    <row r="461" spans="1:15" x14ac:dyDescent="0.2">
      <c r="A461">
        <f>IFERROR(VLOOKUP(N461,プログラム!B:C,2,0),"")</f>
        <v>19</v>
      </c>
      <c r="B461" t="str">
        <f t="shared" si="14"/>
        <v/>
      </c>
      <c r="C461" t="str">
        <f>IFERROR(VLOOKUP(B461,チーム番号!E:F,2,0),"")</f>
        <v/>
      </c>
      <c r="D461">
        <f>IFERROR(VLOOKUP(N461,プログラム!B:C,2,0),"")</f>
        <v>19</v>
      </c>
      <c r="E461">
        <f>IFERROR(記録__2[[#This Row],[組]],"")</f>
        <v>1</v>
      </c>
      <c r="F461">
        <f>IFERROR(記録__2[[#This Row],[水路]],"")</f>
        <v>4</v>
      </c>
      <c r="G461" t="str">
        <f>IFERROR(VLOOKUP(D461,プログラムデータ!A:N,12,0),"")</f>
        <v>15～18歳</v>
      </c>
      <c r="H461" t="str">
        <f>IFERROR(VLOOKUP(D461,プログラムデータ!A:N,13,0),"")</f>
        <v>女子</v>
      </c>
      <c r="I461">
        <f>IFERROR(VLOOKUP(D461,プログラムデータ!A:N,11,0),"")</f>
        <v>0</v>
      </c>
      <c r="J461" t="str">
        <f>IFERROR(VLOOKUP(D461,プログラムデータ!A:N,10,0),"")</f>
        <v>自由形</v>
      </c>
      <c r="K461" t="str">
        <f>IFERROR(VLOOKUP(D461,プログラムデータ!A:N,14,0),"")</f>
        <v>タイム決勝</v>
      </c>
      <c r="L461" t="str">
        <f t="shared" si="15"/>
        <v>15～18歳 女子 0 自由形 タイム決勝</v>
      </c>
      <c r="M461">
        <f>IFERROR(VLOOKUP(J461,色々!M:P,4,0),"")</f>
        <v>1</v>
      </c>
      <c r="N461">
        <f>IFERROR(記録__2[[#This Row],[競技番号]],"")</f>
        <v>19</v>
      </c>
      <c r="O461">
        <f>IFERROR(記録__2[[#This Row],[選手番号]],"")</f>
        <v>264</v>
      </c>
    </row>
    <row r="462" spans="1:15" x14ac:dyDescent="0.2">
      <c r="A462">
        <f>IFERROR(VLOOKUP(N462,プログラム!B:C,2,0),"")</f>
        <v>19</v>
      </c>
      <c r="B462" t="str">
        <f t="shared" si="14"/>
        <v/>
      </c>
      <c r="C462" t="str">
        <f>IFERROR(VLOOKUP(B462,チーム番号!E:F,2,0),"")</f>
        <v/>
      </c>
      <c r="D462">
        <f>IFERROR(VLOOKUP(N462,プログラム!B:C,2,0),"")</f>
        <v>19</v>
      </c>
      <c r="E462">
        <f>IFERROR(記録__2[[#This Row],[組]],"")</f>
        <v>1</v>
      </c>
      <c r="F462">
        <f>IFERROR(記録__2[[#This Row],[水路]],"")</f>
        <v>5</v>
      </c>
      <c r="G462" t="str">
        <f>IFERROR(VLOOKUP(D462,プログラムデータ!A:N,12,0),"")</f>
        <v>15～18歳</v>
      </c>
      <c r="H462" t="str">
        <f>IFERROR(VLOOKUP(D462,プログラムデータ!A:N,13,0),"")</f>
        <v>女子</v>
      </c>
      <c r="I462">
        <f>IFERROR(VLOOKUP(D462,プログラムデータ!A:N,11,0),"")</f>
        <v>0</v>
      </c>
      <c r="J462" t="str">
        <f>IFERROR(VLOOKUP(D462,プログラムデータ!A:N,10,0),"")</f>
        <v>自由形</v>
      </c>
      <c r="K462" t="str">
        <f>IFERROR(VLOOKUP(D462,プログラムデータ!A:N,14,0),"")</f>
        <v>タイム決勝</v>
      </c>
      <c r="L462" t="str">
        <f t="shared" si="15"/>
        <v>15～18歳 女子 0 自由形 タイム決勝</v>
      </c>
      <c r="M462">
        <f>IFERROR(VLOOKUP(J462,色々!M:P,4,0),"")</f>
        <v>1</v>
      </c>
      <c r="N462">
        <f>IFERROR(記録__2[[#This Row],[競技番号]],"")</f>
        <v>19</v>
      </c>
      <c r="O462">
        <f>IFERROR(記録__2[[#This Row],[選手番号]],"")</f>
        <v>656</v>
      </c>
    </row>
    <row r="463" spans="1:15" x14ac:dyDescent="0.2">
      <c r="A463">
        <f>IFERROR(VLOOKUP(N463,プログラム!B:C,2,0),"")</f>
        <v>19</v>
      </c>
      <c r="B463" t="str">
        <f t="shared" si="14"/>
        <v/>
      </c>
      <c r="C463" t="str">
        <f>IFERROR(VLOOKUP(B463,チーム番号!E:F,2,0),"")</f>
        <v/>
      </c>
      <c r="D463">
        <f>IFERROR(VLOOKUP(N463,プログラム!B:C,2,0),"")</f>
        <v>19</v>
      </c>
      <c r="E463">
        <f>IFERROR(記録__2[[#This Row],[組]],"")</f>
        <v>1</v>
      </c>
      <c r="F463">
        <f>IFERROR(記録__2[[#This Row],[水路]],"")</f>
        <v>6</v>
      </c>
      <c r="G463" t="str">
        <f>IFERROR(VLOOKUP(D463,プログラムデータ!A:N,12,0),"")</f>
        <v>15～18歳</v>
      </c>
      <c r="H463" t="str">
        <f>IFERROR(VLOOKUP(D463,プログラムデータ!A:N,13,0),"")</f>
        <v>女子</v>
      </c>
      <c r="I463">
        <f>IFERROR(VLOOKUP(D463,プログラムデータ!A:N,11,0),"")</f>
        <v>0</v>
      </c>
      <c r="J463" t="str">
        <f>IFERROR(VLOOKUP(D463,プログラムデータ!A:N,10,0),"")</f>
        <v>自由形</v>
      </c>
      <c r="K463" t="str">
        <f>IFERROR(VLOOKUP(D463,プログラムデータ!A:N,14,0),"")</f>
        <v>タイム決勝</v>
      </c>
      <c r="L463" t="str">
        <f t="shared" si="15"/>
        <v>15～18歳 女子 0 自由形 タイム決勝</v>
      </c>
      <c r="M463">
        <f>IFERROR(VLOOKUP(J463,色々!M:P,4,0),"")</f>
        <v>1</v>
      </c>
      <c r="N463">
        <f>IFERROR(記録__2[[#This Row],[競技番号]],"")</f>
        <v>19</v>
      </c>
      <c r="O463">
        <f>IFERROR(記録__2[[#This Row],[選手番号]],"")</f>
        <v>0</v>
      </c>
    </row>
    <row r="464" spans="1:15" x14ac:dyDescent="0.2">
      <c r="A464">
        <f>IFERROR(VLOOKUP(N464,プログラム!B:C,2,0),"")</f>
        <v>19</v>
      </c>
      <c r="B464" t="str">
        <f t="shared" si="14"/>
        <v/>
      </c>
      <c r="C464" t="str">
        <f>IFERROR(VLOOKUP(B464,チーム番号!E:F,2,0),"")</f>
        <v/>
      </c>
      <c r="D464">
        <f>IFERROR(VLOOKUP(N464,プログラム!B:C,2,0),"")</f>
        <v>19</v>
      </c>
      <c r="E464">
        <f>IFERROR(記録__2[[#This Row],[組]],"")</f>
        <v>1</v>
      </c>
      <c r="F464">
        <f>IFERROR(記録__2[[#This Row],[水路]],"")</f>
        <v>7</v>
      </c>
      <c r="G464" t="str">
        <f>IFERROR(VLOOKUP(D464,プログラムデータ!A:N,12,0),"")</f>
        <v>15～18歳</v>
      </c>
      <c r="H464" t="str">
        <f>IFERROR(VLOOKUP(D464,プログラムデータ!A:N,13,0),"")</f>
        <v>女子</v>
      </c>
      <c r="I464">
        <f>IFERROR(VLOOKUP(D464,プログラムデータ!A:N,11,0),"")</f>
        <v>0</v>
      </c>
      <c r="J464" t="str">
        <f>IFERROR(VLOOKUP(D464,プログラムデータ!A:N,10,0),"")</f>
        <v>自由形</v>
      </c>
      <c r="K464" t="str">
        <f>IFERROR(VLOOKUP(D464,プログラムデータ!A:N,14,0),"")</f>
        <v>タイム決勝</v>
      </c>
      <c r="L464" t="str">
        <f t="shared" si="15"/>
        <v>15～18歳 女子 0 自由形 タイム決勝</v>
      </c>
      <c r="M464">
        <f>IFERROR(VLOOKUP(J464,色々!M:P,4,0),"")</f>
        <v>1</v>
      </c>
      <c r="N464">
        <f>IFERROR(記録__2[[#This Row],[競技番号]],"")</f>
        <v>19</v>
      </c>
      <c r="O464">
        <f>IFERROR(記録__2[[#This Row],[選手番号]],"")</f>
        <v>0</v>
      </c>
    </row>
    <row r="465" spans="1:15" x14ac:dyDescent="0.2">
      <c r="A465">
        <f>IFERROR(VLOOKUP(N465,プログラム!B:C,2,0),"")</f>
        <v>19</v>
      </c>
      <c r="B465" t="str">
        <f t="shared" si="14"/>
        <v/>
      </c>
      <c r="C465" t="str">
        <f>IFERROR(VLOOKUP(B465,チーム番号!E:F,2,0),"")</f>
        <v/>
      </c>
      <c r="D465">
        <f>IFERROR(VLOOKUP(N465,プログラム!B:C,2,0),"")</f>
        <v>19</v>
      </c>
      <c r="E465">
        <f>IFERROR(記録__2[[#This Row],[組]],"")</f>
        <v>1</v>
      </c>
      <c r="F465">
        <f>IFERROR(記録__2[[#This Row],[水路]],"")</f>
        <v>8</v>
      </c>
      <c r="G465" t="str">
        <f>IFERROR(VLOOKUP(D465,プログラムデータ!A:N,12,0),"")</f>
        <v>15～18歳</v>
      </c>
      <c r="H465" t="str">
        <f>IFERROR(VLOOKUP(D465,プログラムデータ!A:N,13,0),"")</f>
        <v>女子</v>
      </c>
      <c r="I465">
        <f>IFERROR(VLOOKUP(D465,プログラムデータ!A:N,11,0),"")</f>
        <v>0</v>
      </c>
      <c r="J465" t="str">
        <f>IFERROR(VLOOKUP(D465,プログラムデータ!A:N,10,0),"")</f>
        <v>自由形</v>
      </c>
      <c r="K465" t="str">
        <f>IFERROR(VLOOKUP(D465,プログラムデータ!A:N,14,0),"")</f>
        <v>タイム決勝</v>
      </c>
      <c r="L465" t="str">
        <f t="shared" si="15"/>
        <v>15～18歳 女子 0 自由形 タイム決勝</v>
      </c>
      <c r="M465">
        <f>IFERROR(VLOOKUP(J465,色々!M:P,4,0),"")</f>
        <v>1</v>
      </c>
      <c r="N465">
        <f>IFERROR(記録__2[[#This Row],[競技番号]],"")</f>
        <v>19</v>
      </c>
      <c r="O465">
        <f>IFERROR(記録__2[[#This Row],[選手番号]],"")</f>
        <v>0</v>
      </c>
    </row>
    <row r="466" spans="1:15" x14ac:dyDescent="0.2">
      <c r="A466">
        <f>IFERROR(VLOOKUP(N466,プログラム!B:C,2,0),"")</f>
        <v>19</v>
      </c>
      <c r="B466" t="str">
        <f t="shared" si="14"/>
        <v/>
      </c>
      <c r="C466" t="str">
        <f>IFERROR(VLOOKUP(B466,チーム番号!E:F,2,0),"")</f>
        <v/>
      </c>
      <c r="D466">
        <f>IFERROR(VLOOKUP(N466,プログラム!B:C,2,0),"")</f>
        <v>19</v>
      </c>
      <c r="E466">
        <f>IFERROR(記録__2[[#This Row],[組]],"")</f>
        <v>2</v>
      </c>
      <c r="F466">
        <f>IFERROR(記録__2[[#This Row],[水路]],"")</f>
        <v>1</v>
      </c>
      <c r="G466" t="str">
        <f>IFERROR(VLOOKUP(D466,プログラムデータ!A:N,12,0),"")</f>
        <v>15～18歳</v>
      </c>
      <c r="H466" t="str">
        <f>IFERROR(VLOOKUP(D466,プログラムデータ!A:N,13,0),"")</f>
        <v>女子</v>
      </c>
      <c r="I466">
        <f>IFERROR(VLOOKUP(D466,プログラムデータ!A:N,11,0),"")</f>
        <v>0</v>
      </c>
      <c r="J466" t="str">
        <f>IFERROR(VLOOKUP(D466,プログラムデータ!A:N,10,0),"")</f>
        <v>自由形</v>
      </c>
      <c r="K466" t="str">
        <f>IFERROR(VLOOKUP(D466,プログラムデータ!A:N,14,0),"")</f>
        <v>タイム決勝</v>
      </c>
      <c r="L466" t="str">
        <f t="shared" si="15"/>
        <v>15～18歳 女子 0 自由形 タイム決勝</v>
      </c>
      <c r="M466">
        <f>IFERROR(VLOOKUP(J466,色々!M:P,4,0),"")</f>
        <v>1</v>
      </c>
      <c r="N466">
        <f>IFERROR(記録__2[[#This Row],[競技番号]],"")</f>
        <v>19</v>
      </c>
      <c r="O466">
        <f>IFERROR(記録__2[[#This Row],[選手番号]],"")</f>
        <v>413</v>
      </c>
    </row>
    <row r="467" spans="1:15" x14ac:dyDescent="0.2">
      <c r="A467">
        <f>IFERROR(VLOOKUP(N467,プログラム!B:C,2,0),"")</f>
        <v>19</v>
      </c>
      <c r="B467" t="str">
        <f t="shared" si="14"/>
        <v/>
      </c>
      <c r="C467" t="str">
        <f>IFERROR(VLOOKUP(B467,チーム番号!E:F,2,0),"")</f>
        <v/>
      </c>
      <c r="D467">
        <f>IFERROR(VLOOKUP(N467,プログラム!B:C,2,0),"")</f>
        <v>19</v>
      </c>
      <c r="E467">
        <f>IFERROR(記録__2[[#This Row],[組]],"")</f>
        <v>2</v>
      </c>
      <c r="F467">
        <f>IFERROR(記録__2[[#This Row],[水路]],"")</f>
        <v>2</v>
      </c>
      <c r="G467" t="str">
        <f>IFERROR(VLOOKUP(D467,プログラムデータ!A:N,12,0),"")</f>
        <v>15～18歳</v>
      </c>
      <c r="H467" t="str">
        <f>IFERROR(VLOOKUP(D467,プログラムデータ!A:N,13,0),"")</f>
        <v>女子</v>
      </c>
      <c r="I467">
        <f>IFERROR(VLOOKUP(D467,プログラムデータ!A:N,11,0),"")</f>
        <v>0</v>
      </c>
      <c r="J467" t="str">
        <f>IFERROR(VLOOKUP(D467,プログラムデータ!A:N,10,0),"")</f>
        <v>自由形</v>
      </c>
      <c r="K467" t="str">
        <f>IFERROR(VLOOKUP(D467,プログラムデータ!A:N,14,0),"")</f>
        <v>タイム決勝</v>
      </c>
      <c r="L467" t="str">
        <f t="shared" si="15"/>
        <v>15～18歳 女子 0 自由形 タイム決勝</v>
      </c>
      <c r="M467">
        <f>IFERROR(VLOOKUP(J467,色々!M:P,4,0),"")</f>
        <v>1</v>
      </c>
      <c r="N467">
        <f>IFERROR(記録__2[[#This Row],[競技番号]],"")</f>
        <v>19</v>
      </c>
      <c r="O467">
        <f>IFERROR(記録__2[[#This Row],[選手番号]],"")</f>
        <v>438</v>
      </c>
    </row>
    <row r="468" spans="1:15" x14ac:dyDescent="0.2">
      <c r="A468">
        <f>IFERROR(VLOOKUP(N468,プログラム!B:C,2,0),"")</f>
        <v>19</v>
      </c>
      <c r="B468" t="str">
        <f t="shared" si="14"/>
        <v/>
      </c>
      <c r="C468" t="str">
        <f>IFERROR(VLOOKUP(B468,チーム番号!E:F,2,0),"")</f>
        <v/>
      </c>
      <c r="D468">
        <f>IFERROR(VLOOKUP(N468,プログラム!B:C,2,0),"")</f>
        <v>19</v>
      </c>
      <c r="E468">
        <f>IFERROR(記録__2[[#This Row],[組]],"")</f>
        <v>2</v>
      </c>
      <c r="F468">
        <f>IFERROR(記録__2[[#This Row],[水路]],"")</f>
        <v>3</v>
      </c>
      <c r="G468" t="str">
        <f>IFERROR(VLOOKUP(D468,プログラムデータ!A:N,12,0),"")</f>
        <v>15～18歳</v>
      </c>
      <c r="H468" t="str">
        <f>IFERROR(VLOOKUP(D468,プログラムデータ!A:N,13,0),"")</f>
        <v>女子</v>
      </c>
      <c r="I468">
        <f>IFERROR(VLOOKUP(D468,プログラムデータ!A:N,11,0),"")</f>
        <v>0</v>
      </c>
      <c r="J468" t="str">
        <f>IFERROR(VLOOKUP(D468,プログラムデータ!A:N,10,0),"")</f>
        <v>自由形</v>
      </c>
      <c r="K468" t="str">
        <f>IFERROR(VLOOKUP(D468,プログラムデータ!A:N,14,0),"")</f>
        <v>タイム決勝</v>
      </c>
      <c r="L468" t="str">
        <f t="shared" si="15"/>
        <v>15～18歳 女子 0 自由形 タイム決勝</v>
      </c>
      <c r="M468">
        <f>IFERROR(VLOOKUP(J468,色々!M:P,4,0),"")</f>
        <v>1</v>
      </c>
      <c r="N468">
        <f>IFERROR(記録__2[[#This Row],[競技番号]],"")</f>
        <v>19</v>
      </c>
      <c r="O468">
        <f>IFERROR(記録__2[[#This Row],[選手番号]],"")</f>
        <v>473</v>
      </c>
    </row>
    <row r="469" spans="1:15" x14ac:dyDescent="0.2">
      <c r="A469">
        <f>IFERROR(VLOOKUP(N469,プログラム!B:C,2,0),"")</f>
        <v>19</v>
      </c>
      <c r="B469" t="str">
        <f t="shared" si="14"/>
        <v/>
      </c>
      <c r="C469" t="str">
        <f>IFERROR(VLOOKUP(B469,チーム番号!E:F,2,0),"")</f>
        <v/>
      </c>
      <c r="D469">
        <f>IFERROR(VLOOKUP(N469,プログラム!B:C,2,0),"")</f>
        <v>19</v>
      </c>
      <c r="E469">
        <f>IFERROR(記録__2[[#This Row],[組]],"")</f>
        <v>2</v>
      </c>
      <c r="F469">
        <f>IFERROR(記録__2[[#This Row],[水路]],"")</f>
        <v>4</v>
      </c>
      <c r="G469" t="str">
        <f>IFERROR(VLOOKUP(D469,プログラムデータ!A:N,12,0),"")</f>
        <v>15～18歳</v>
      </c>
      <c r="H469" t="str">
        <f>IFERROR(VLOOKUP(D469,プログラムデータ!A:N,13,0),"")</f>
        <v>女子</v>
      </c>
      <c r="I469">
        <f>IFERROR(VLOOKUP(D469,プログラムデータ!A:N,11,0),"")</f>
        <v>0</v>
      </c>
      <c r="J469" t="str">
        <f>IFERROR(VLOOKUP(D469,プログラムデータ!A:N,10,0),"")</f>
        <v>自由形</v>
      </c>
      <c r="K469" t="str">
        <f>IFERROR(VLOOKUP(D469,プログラムデータ!A:N,14,0),"")</f>
        <v>タイム決勝</v>
      </c>
      <c r="L469" t="str">
        <f t="shared" si="15"/>
        <v>15～18歳 女子 0 自由形 タイム決勝</v>
      </c>
      <c r="M469">
        <f>IFERROR(VLOOKUP(J469,色々!M:P,4,0),"")</f>
        <v>1</v>
      </c>
      <c r="N469">
        <f>IFERROR(記録__2[[#This Row],[競技番号]],"")</f>
        <v>19</v>
      </c>
      <c r="O469">
        <f>IFERROR(記録__2[[#This Row],[選手番号]],"")</f>
        <v>373</v>
      </c>
    </row>
    <row r="470" spans="1:15" x14ac:dyDescent="0.2">
      <c r="A470">
        <f>IFERROR(VLOOKUP(N470,プログラム!B:C,2,0),"")</f>
        <v>19</v>
      </c>
      <c r="B470" t="str">
        <f t="shared" si="14"/>
        <v/>
      </c>
      <c r="C470" t="str">
        <f>IFERROR(VLOOKUP(B470,チーム番号!E:F,2,0),"")</f>
        <v/>
      </c>
      <c r="D470">
        <f>IFERROR(VLOOKUP(N470,プログラム!B:C,2,0),"")</f>
        <v>19</v>
      </c>
      <c r="E470">
        <f>IFERROR(記録__2[[#This Row],[組]],"")</f>
        <v>2</v>
      </c>
      <c r="F470">
        <f>IFERROR(記録__2[[#This Row],[水路]],"")</f>
        <v>5</v>
      </c>
      <c r="G470" t="str">
        <f>IFERROR(VLOOKUP(D470,プログラムデータ!A:N,12,0),"")</f>
        <v>15～18歳</v>
      </c>
      <c r="H470" t="str">
        <f>IFERROR(VLOOKUP(D470,プログラムデータ!A:N,13,0),"")</f>
        <v>女子</v>
      </c>
      <c r="I470">
        <f>IFERROR(VLOOKUP(D470,プログラムデータ!A:N,11,0),"")</f>
        <v>0</v>
      </c>
      <c r="J470" t="str">
        <f>IFERROR(VLOOKUP(D470,プログラムデータ!A:N,10,0),"")</f>
        <v>自由形</v>
      </c>
      <c r="K470" t="str">
        <f>IFERROR(VLOOKUP(D470,プログラムデータ!A:N,14,0),"")</f>
        <v>タイム決勝</v>
      </c>
      <c r="L470" t="str">
        <f t="shared" si="15"/>
        <v>15～18歳 女子 0 自由形 タイム決勝</v>
      </c>
      <c r="M470">
        <f>IFERROR(VLOOKUP(J470,色々!M:P,4,0),"")</f>
        <v>1</v>
      </c>
      <c r="N470">
        <f>IFERROR(記録__2[[#This Row],[競技番号]],"")</f>
        <v>19</v>
      </c>
      <c r="O470">
        <f>IFERROR(記録__2[[#This Row],[選手番号]],"")</f>
        <v>294</v>
      </c>
    </row>
    <row r="471" spans="1:15" x14ac:dyDescent="0.2">
      <c r="A471">
        <f>IFERROR(VLOOKUP(N471,プログラム!B:C,2,0),"")</f>
        <v>19</v>
      </c>
      <c r="B471" t="str">
        <f t="shared" si="14"/>
        <v/>
      </c>
      <c r="C471" t="str">
        <f>IFERROR(VLOOKUP(B471,チーム番号!E:F,2,0),"")</f>
        <v/>
      </c>
      <c r="D471">
        <f>IFERROR(VLOOKUP(N471,プログラム!B:C,2,0),"")</f>
        <v>19</v>
      </c>
      <c r="E471">
        <f>IFERROR(記録__2[[#This Row],[組]],"")</f>
        <v>2</v>
      </c>
      <c r="F471">
        <f>IFERROR(記録__2[[#This Row],[水路]],"")</f>
        <v>6</v>
      </c>
      <c r="G471" t="str">
        <f>IFERROR(VLOOKUP(D471,プログラムデータ!A:N,12,0),"")</f>
        <v>15～18歳</v>
      </c>
      <c r="H471" t="str">
        <f>IFERROR(VLOOKUP(D471,プログラムデータ!A:N,13,0),"")</f>
        <v>女子</v>
      </c>
      <c r="I471">
        <f>IFERROR(VLOOKUP(D471,プログラムデータ!A:N,11,0),"")</f>
        <v>0</v>
      </c>
      <c r="J471" t="str">
        <f>IFERROR(VLOOKUP(D471,プログラムデータ!A:N,10,0),"")</f>
        <v>自由形</v>
      </c>
      <c r="K471" t="str">
        <f>IFERROR(VLOOKUP(D471,プログラムデータ!A:N,14,0),"")</f>
        <v>タイム決勝</v>
      </c>
      <c r="L471" t="str">
        <f t="shared" si="15"/>
        <v>15～18歳 女子 0 自由形 タイム決勝</v>
      </c>
      <c r="M471">
        <f>IFERROR(VLOOKUP(J471,色々!M:P,4,0),"")</f>
        <v>1</v>
      </c>
      <c r="N471">
        <f>IFERROR(記録__2[[#This Row],[競技番号]],"")</f>
        <v>19</v>
      </c>
      <c r="O471">
        <f>IFERROR(記録__2[[#This Row],[選手番号]],"")</f>
        <v>596</v>
      </c>
    </row>
    <row r="472" spans="1:15" x14ac:dyDescent="0.2">
      <c r="A472">
        <f>IFERROR(VLOOKUP(N472,プログラム!B:C,2,0),"")</f>
        <v>19</v>
      </c>
      <c r="B472" t="str">
        <f t="shared" si="14"/>
        <v/>
      </c>
      <c r="C472" t="str">
        <f>IFERROR(VLOOKUP(B472,チーム番号!E:F,2,0),"")</f>
        <v/>
      </c>
      <c r="D472">
        <f>IFERROR(VLOOKUP(N472,プログラム!B:C,2,0),"")</f>
        <v>19</v>
      </c>
      <c r="E472">
        <f>IFERROR(記録__2[[#This Row],[組]],"")</f>
        <v>2</v>
      </c>
      <c r="F472">
        <f>IFERROR(記録__2[[#This Row],[水路]],"")</f>
        <v>7</v>
      </c>
      <c r="G472" t="str">
        <f>IFERROR(VLOOKUP(D472,プログラムデータ!A:N,12,0),"")</f>
        <v>15～18歳</v>
      </c>
      <c r="H472" t="str">
        <f>IFERROR(VLOOKUP(D472,プログラムデータ!A:N,13,0),"")</f>
        <v>女子</v>
      </c>
      <c r="I472">
        <f>IFERROR(VLOOKUP(D472,プログラムデータ!A:N,11,0),"")</f>
        <v>0</v>
      </c>
      <c r="J472" t="str">
        <f>IFERROR(VLOOKUP(D472,プログラムデータ!A:N,10,0),"")</f>
        <v>自由形</v>
      </c>
      <c r="K472" t="str">
        <f>IFERROR(VLOOKUP(D472,プログラムデータ!A:N,14,0),"")</f>
        <v>タイム決勝</v>
      </c>
      <c r="L472" t="str">
        <f t="shared" si="15"/>
        <v>15～18歳 女子 0 自由形 タイム決勝</v>
      </c>
      <c r="M472">
        <f>IFERROR(VLOOKUP(J472,色々!M:P,4,0),"")</f>
        <v>1</v>
      </c>
      <c r="N472">
        <f>IFERROR(記録__2[[#This Row],[競技番号]],"")</f>
        <v>19</v>
      </c>
      <c r="O472">
        <f>IFERROR(記録__2[[#This Row],[選手番号]],"")</f>
        <v>439</v>
      </c>
    </row>
    <row r="473" spans="1:15" x14ac:dyDescent="0.2">
      <c r="A473">
        <f>IFERROR(VLOOKUP(N473,プログラム!B:C,2,0),"")</f>
        <v>19</v>
      </c>
      <c r="B473" t="str">
        <f t="shared" si="14"/>
        <v/>
      </c>
      <c r="C473" t="str">
        <f>IFERROR(VLOOKUP(B473,チーム番号!E:F,2,0),"")</f>
        <v/>
      </c>
      <c r="D473">
        <f>IFERROR(VLOOKUP(N473,プログラム!B:C,2,0),"")</f>
        <v>19</v>
      </c>
      <c r="E473">
        <f>IFERROR(記録__2[[#This Row],[組]],"")</f>
        <v>2</v>
      </c>
      <c r="F473">
        <f>IFERROR(記録__2[[#This Row],[水路]],"")</f>
        <v>8</v>
      </c>
      <c r="G473" t="str">
        <f>IFERROR(VLOOKUP(D473,プログラムデータ!A:N,12,0),"")</f>
        <v>15～18歳</v>
      </c>
      <c r="H473" t="str">
        <f>IFERROR(VLOOKUP(D473,プログラムデータ!A:N,13,0),"")</f>
        <v>女子</v>
      </c>
      <c r="I473">
        <f>IFERROR(VLOOKUP(D473,プログラムデータ!A:N,11,0),"")</f>
        <v>0</v>
      </c>
      <c r="J473" t="str">
        <f>IFERROR(VLOOKUP(D473,プログラムデータ!A:N,10,0),"")</f>
        <v>自由形</v>
      </c>
      <c r="K473" t="str">
        <f>IFERROR(VLOOKUP(D473,プログラムデータ!A:N,14,0),"")</f>
        <v>タイム決勝</v>
      </c>
      <c r="L473" t="str">
        <f t="shared" si="15"/>
        <v>15～18歳 女子 0 自由形 タイム決勝</v>
      </c>
      <c r="M473">
        <f>IFERROR(VLOOKUP(J473,色々!M:P,4,0),"")</f>
        <v>1</v>
      </c>
      <c r="N473">
        <f>IFERROR(記録__2[[#This Row],[競技番号]],"")</f>
        <v>19</v>
      </c>
      <c r="O473">
        <f>IFERROR(記録__2[[#This Row],[選手番号]],"")</f>
        <v>232</v>
      </c>
    </row>
    <row r="474" spans="1:15" x14ac:dyDescent="0.2">
      <c r="A474">
        <f>IFERROR(VLOOKUP(N474,プログラム!B:C,2,0),"")</f>
        <v>20</v>
      </c>
      <c r="B474" t="str">
        <f t="shared" si="14"/>
        <v/>
      </c>
      <c r="C474" t="str">
        <f>IFERROR(VLOOKUP(B474,チーム番号!E:F,2,0),"")</f>
        <v/>
      </c>
      <c r="D474">
        <f>IFERROR(VLOOKUP(N474,プログラム!B:C,2,0),"")</f>
        <v>20</v>
      </c>
      <c r="E474">
        <f>IFERROR(記録__2[[#This Row],[組]],"")</f>
        <v>1</v>
      </c>
      <c r="F474">
        <f>IFERROR(記録__2[[#This Row],[水路]],"")</f>
        <v>1</v>
      </c>
      <c r="G474" t="str">
        <f>IFERROR(VLOOKUP(D474,プログラムデータ!A:N,12,0),"")</f>
        <v>無差別</v>
      </c>
      <c r="H474" t="str">
        <f>IFERROR(VLOOKUP(D474,プログラムデータ!A:N,13,0),"")</f>
        <v>男子</v>
      </c>
      <c r="I474">
        <f>IFERROR(VLOOKUP(D474,プログラムデータ!A:N,11,0),"")</f>
        <v>0</v>
      </c>
      <c r="J474" t="str">
        <f>IFERROR(VLOOKUP(D474,プログラムデータ!A:N,10,0),"")</f>
        <v>自由形</v>
      </c>
      <c r="K474" t="str">
        <f>IFERROR(VLOOKUP(D474,プログラムデータ!A:N,14,0),"")</f>
        <v>タイム決勝</v>
      </c>
      <c r="L474" t="str">
        <f t="shared" si="15"/>
        <v>無差別 男子 0 自由形 タイム決勝</v>
      </c>
      <c r="M474">
        <f>IFERROR(VLOOKUP(J474,色々!M:P,4,0),"")</f>
        <v>1</v>
      </c>
      <c r="N474">
        <f>IFERROR(記録__2[[#This Row],[競技番号]],"")</f>
        <v>20</v>
      </c>
      <c r="O474">
        <f>IFERROR(記録__2[[#This Row],[選手番号]],"")</f>
        <v>0</v>
      </c>
    </row>
    <row r="475" spans="1:15" x14ac:dyDescent="0.2">
      <c r="A475">
        <f>IFERROR(VLOOKUP(N475,プログラム!B:C,2,0),"")</f>
        <v>20</v>
      </c>
      <c r="B475" t="str">
        <f t="shared" si="14"/>
        <v/>
      </c>
      <c r="C475" t="str">
        <f>IFERROR(VLOOKUP(B475,チーム番号!E:F,2,0),"")</f>
        <v/>
      </c>
      <c r="D475">
        <f>IFERROR(VLOOKUP(N475,プログラム!B:C,2,0),"")</f>
        <v>20</v>
      </c>
      <c r="E475">
        <f>IFERROR(記録__2[[#This Row],[組]],"")</f>
        <v>1</v>
      </c>
      <c r="F475">
        <f>IFERROR(記録__2[[#This Row],[水路]],"")</f>
        <v>2</v>
      </c>
      <c r="G475" t="str">
        <f>IFERROR(VLOOKUP(D475,プログラムデータ!A:N,12,0),"")</f>
        <v>無差別</v>
      </c>
      <c r="H475" t="str">
        <f>IFERROR(VLOOKUP(D475,プログラムデータ!A:N,13,0),"")</f>
        <v>男子</v>
      </c>
      <c r="I475">
        <f>IFERROR(VLOOKUP(D475,プログラムデータ!A:N,11,0),"")</f>
        <v>0</v>
      </c>
      <c r="J475" t="str">
        <f>IFERROR(VLOOKUP(D475,プログラムデータ!A:N,10,0),"")</f>
        <v>自由形</v>
      </c>
      <c r="K475" t="str">
        <f>IFERROR(VLOOKUP(D475,プログラムデータ!A:N,14,0),"")</f>
        <v>タイム決勝</v>
      </c>
      <c r="L475" t="str">
        <f t="shared" si="15"/>
        <v>無差別 男子 0 自由形 タイム決勝</v>
      </c>
      <c r="M475">
        <f>IFERROR(VLOOKUP(J475,色々!M:P,4,0),"")</f>
        <v>1</v>
      </c>
      <c r="N475">
        <f>IFERROR(記録__2[[#This Row],[競技番号]],"")</f>
        <v>20</v>
      </c>
      <c r="O475">
        <f>IFERROR(記録__2[[#This Row],[選手番号]],"")</f>
        <v>0</v>
      </c>
    </row>
    <row r="476" spans="1:15" x14ac:dyDescent="0.2">
      <c r="A476">
        <f>IFERROR(VLOOKUP(N476,プログラム!B:C,2,0),"")</f>
        <v>20</v>
      </c>
      <c r="B476" t="str">
        <f t="shared" si="14"/>
        <v/>
      </c>
      <c r="C476" t="str">
        <f>IFERROR(VLOOKUP(B476,チーム番号!E:F,2,0),"")</f>
        <v/>
      </c>
      <c r="D476">
        <f>IFERROR(VLOOKUP(N476,プログラム!B:C,2,0),"")</f>
        <v>20</v>
      </c>
      <c r="E476">
        <f>IFERROR(記録__2[[#This Row],[組]],"")</f>
        <v>1</v>
      </c>
      <c r="F476">
        <f>IFERROR(記録__2[[#This Row],[水路]],"")</f>
        <v>3</v>
      </c>
      <c r="G476" t="str">
        <f>IFERROR(VLOOKUP(D476,プログラムデータ!A:N,12,0),"")</f>
        <v>無差別</v>
      </c>
      <c r="H476" t="str">
        <f>IFERROR(VLOOKUP(D476,プログラムデータ!A:N,13,0),"")</f>
        <v>男子</v>
      </c>
      <c r="I476">
        <f>IFERROR(VLOOKUP(D476,プログラムデータ!A:N,11,0),"")</f>
        <v>0</v>
      </c>
      <c r="J476" t="str">
        <f>IFERROR(VLOOKUP(D476,プログラムデータ!A:N,10,0),"")</f>
        <v>自由形</v>
      </c>
      <c r="K476" t="str">
        <f>IFERROR(VLOOKUP(D476,プログラムデータ!A:N,14,0),"")</f>
        <v>タイム決勝</v>
      </c>
      <c r="L476" t="str">
        <f t="shared" si="15"/>
        <v>無差別 男子 0 自由形 タイム決勝</v>
      </c>
      <c r="M476">
        <f>IFERROR(VLOOKUP(J476,色々!M:P,4,0),"")</f>
        <v>1</v>
      </c>
      <c r="N476">
        <f>IFERROR(記録__2[[#This Row],[競技番号]],"")</f>
        <v>20</v>
      </c>
      <c r="O476">
        <f>IFERROR(記録__2[[#This Row],[選手番号]],"")</f>
        <v>649</v>
      </c>
    </row>
    <row r="477" spans="1:15" x14ac:dyDescent="0.2">
      <c r="A477">
        <f>IFERROR(VLOOKUP(N477,プログラム!B:C,2,0),"")</f>
        <v>20</v>
      </c>
      <c r="B477" t="str">
        <f t="shared" si="14"/>
        <v/>
      </c>
      <c r="C477" t="str">
        <f>IFERROR(VLOOKUP(B477,チーム番号!E:F,2,0),"")</f>
        <v/>
      </c>
      <c r="D477">
        <f>IFERROR(VLOOKUP(N477,プログラム!B:C,2,0),"")</f>
        <v>20</v>
      </c>
      <c r="E477">
        <f>IFERROR(記録__2[[#This Row],[組]],"")</f>
        <v>1</v>
      </c>
      <c r="F477">
        <f>IFERROR(記録__2[[#This Row],[水路]],"")</f>
        <v>4</v>
      </c>
      <c r="G477" t="str">
        <f>IFERROR(VLOOKUP(D477,プログラムデータ!A:N,12,0),"")</f>
        <v>無差別</v>
      </c>
      <c r="H477" t="str">
        <f>IFERROR(VLOOKUP(D477,プログラムデータ!A:N,13,0),"")</f>
        <v>男子</v>
      </c>
      <c r="I477">
        <f>IFERROR(VLOOKUP(D477,プログラムデータ!A:N,11,0),"")</f>
        <v>0</v>
      </c>
      <c r="J477" t="str">
        <f>IFERROR(VLOOKUP(D477,プログラムデータ!A:N,10,0),"")</f>
        <v>自由形</v>
      </c>
      <c r="K477" t="str">
        <f>IFERROR(VLOOKUP(D477,プログラムデータ!A:N,14,0),"")</f>
        <v>タイム決勝</v>
      </c>
      <c r="L477" t="str">
        <f t="shared" si="15"/>
        <v>無差別 男子 0 自由形 タイム決勝</v>
      </c>
      <c r="M477">
        <f>IFERROR(VLOOKUP(J477,色々!M:P,4,0),"")</f>
        <v>1</v>
      </c>
      <c r="N477">
        <f>IFERROR(記録__2[[#This Row],[競技番号]],"")</f>
        <v>20</v>
      </c>
      <c r="O477">
        <f>IFERROR(記録__2[[#This Row],[選手番号]],"")</f>
        <v>161</v>
      </c>
    </row>
    <row r="478" spans="1:15" x14ac:dyDescent="0.2">
      <c r="A478">
        <f>IFERROR(VLOOKUP(N478,プログラム!B:C,2,0),"")</f>
        <v>20</v>
      </c>
      <c r="B478" t="str">
        <f t="shared" si="14"/>
        <v/>
      </c>
      <c r="C478" t="str">
        <f>IFERROR(VLOOKUP(B478,チーム番号!E:F,2,0),"")</f>
        <v/>
      </c>
      <c r="D478">
        <f>IFERROR(VLOOKUP(N478,プログラム!B:C,2,0),"")</f>
        <v>20</v>
      </c>
      <c r="E478">
        <f>IFERROR(記録__2[[#This Row],[組]],"")</f>
        <v>1</v>
      </c>
      <c r="F478">
        <f>IFERROR(記録__2[[#This Row],[水路]],"")</f>
        <v>5</v>
      </c>
      <c r="G478" t="str">
        <f>IFERROR(VLOOKUP(D478,プログラムデータ!A:N,12,0),"")</f>
        <v>無差別</v>
      </c>
      <c r="H478" t="str">
        <f>IFERROR(VLOOKUP(D478,プログラムデータ!A:N,13,0),"")</f>
        <v>男子</v>
      </c>
      <c r="I478">
        <f>IFERROR(VLOOKUP(D478,プログラムデータ!A:N,11,0),"")</f>
        <v>0</v>
      </c>
      <c r="J478" t="str">
        <f>IFERROR(VLOOKUP(D478,プログラムデータ!A:N,10,0),"")</f>
        <v>自由形</v>
      </c>
      <c r="K478" t="str">
        <f>IFERROR(VLOOKUP(D478,プログラムデータ!A:N,14,0),"")</f>
        <v>タイム決勝</v>
      </c>
      <c r="L478" t="str">
        <f t="shared" si="15"/>
        <v>無差別 男子 0 自由形 タイム決勝</v>
      </c>
      <c r="M478">
        <f>IFERROR(VLOOKUP(J478,色々!M:P,4,0),"")</f>
        <v>1</v>
      </c>
      <c r="N478">
        <f>IFERROR(記録__2[[#This Row],[競技番号]],"")</f>
        <v>20</v>
      </c>
      <c r="O478">
        <f>IFERROR(記録__2[[#This Row],[選手番号]],"")</f>
        <v>131</v>
      </c>
    </row>
    <row r="479" spans="1:15" x14ac:dyDescent="0.2">
      <c r="A479">
        <f>IFERROR(VLOOKUP(N479,プログラム!B:C,2,0),"")</f>
        <v>20</v>
      </c>
      <c r="B479" t="str">
        <f t="shared" si="14"/>
        <v/>
      </c>
      <c r="C479" t="str">
        <f>IFERROR(VLOOKUP(B479,チーム番号!E:F,2,0),"")</f>
        <v/>
      </c>
      <c r="D479">
        <f>IFERROR(VLOOKUP(N479,プログラム!B:C,2,0),"")</f>
        <v>20</v>
      </c>
      <c r="E479">
        <f>IFERROR(記録__2[[#This Row],[組]],"")</f>
        <v>1</v>
      </c>
      <c r="F479">
        <f>IFERROR(記録__2[[#This Row],[水路]],"")</f>
        <v>6</v>
      </c>
      <c r="G479" t="str">
        <f>IFERROR(VLOOKUP(D479,プログラムデータ!A:N,12,0),"")</f>
        <v>無差別</v>
      </c>
      <c r="H479" t="str">
        <f>IFERROR(VLOOKUP(D479,プログラムデータ!A:N,13,0),"")</f>
        <v>男子</v>
      </c>
      <c r="I479">
        <f>IFERROR(VLOOKUP(D479,プログラムデータ!A:N,11,0),"")</f>
        <v>0</v>
      </c>
      <c r="J479" t="str">
        <f>IFERROR(VLOOKUP(D479,プログラムデータ!A:N,10,0),"")</f>
        <v>自由形</v>
      </c>
      <c r="K479" t="str">
        <f>IFERROR(VLOOKUP(D479,プログラムデータ!A:N,14,0),"")</f>
        <v>タイム決勝</v>
      </c>
      <c r="L479" t="str">
        <f t="shared" si="15"/>
        <v>無差別 男子 0 自由形 タイム決勝</v>
      </c>
      <c r="M479">
        <f>IFERROR(VLOOKUP(J479,色々!M:P,4,0),"")</f>
        <v>1</v>
      </c>
      <c r="N479">
        <f>IFERROR(記録__2[[#This Row],[競技番号]],"")</f>
        <v>20</v>
      </c>
      <c r="O479">
        <f>IFERROR(記録__2[[#This Row],[選手番号]],"")</f>
        <v>0</v>
      </c>
    </row>
    <row r="480" spans="1:15" x14ac:dyDescent="0.2">
      <c r="A480">
        <f>IFERROR(VLOOKUP(N480,プログラム!B:C,2,0),"")</f>
        <v>20</v>
      </c>
      <c r="B480" t="str">
        <f t="shared" si="14"/>
        <v/>
      </c>
      <c r="C480" t="str">
        <f>IFERROR(VLOOKUP(B480,チーム番号!E:F,2,0),"")</f>
        <v/>
      </c>
      <c r="D480">
        <f>IFERROR(VLOOKUP(N480,プログラム!B:C,2,0),"")</f>
        <v>20</v>
      </c>
      <c r="E480">
        <f>IFERROR(記録__2[[#This Row],[組]],"")</f>
        <v>1</v>
      </c>
      <c r="F480">
        <f>IFERROR(記録__2[[#This Row],[水路]],"")</f>
        <v>7</v>
      </c>
      <c r="G480" t="str">
        <f>IFERROR(VLOOKUP(D480,プログラムデータ!A:N,12,0),"")</f>
        <v>無差別</v>
      </c>
      <c r="H480" t="str">
        <f>IFERROR(VLOOKUP(D480,プログラムデータ!A:N,13,0),"")</f>
        <v>男子</v>
      </c>
      <c r="I480">
        <f>IFERROR(VLOOKUP(D480,プログラムデータ!A:N,11,0),"")</f>
        <v>0</v>
      </c>
      <c r="J480" t="str">
        <f>IFERROR(VLOOKUP(D480,プログラムデータ!A:N,10,0),"")</f>
        <v>自由形</v>
      </c>
      <c r="K480" t="str">
        <f>IFERROR(VLOOKUP(D480,プログラムデータ!A:N,14,0),"")</f>
        <v>タイム決勝</v>
      </c>
      <c r="L480" t="str">
        <f t="shared" si="15"/>
        <v>無差別 男子 0 自由形 タイム決勝</v>
      </c>
      <c r="M480">
        <f>IFERROR(VLOOKUP(J480,色々!M:P,4,0),"")</f>
        <v>1</v>
      </c>
      <c r="N480">
        <f>IFERROR(記録__2[[#This Row],[競技番号]],"")</f>
        <v>20</v>
      </c>
      <c r="O480">
        <f>IFERROR(記録__2[[#This Row],[選手番号]],"")</f>
        <v>0</v>
      </c>
    </row>
    <row r="481" spans="1:15" x14ac:dyDescent="0.2">
      <c r="A481">
        <f>IFERROR(VLOOKUP(N481,プログラム!B:C,2,0),"")</f>
        <v>20</v>
      </c>
      <c r="B481" t="str">
        <f t="shared" si="14"/>
        <v/>
      </c>
      <c r="C481" t="str">
        <f>IFERROR(VLOOKUP(B481,チーム番号!E:F,2,0),"")</f>
        <v/>
      </c>
      <c r="D481">
        <f>IFERROR(VLOOKUP(N481,プログラム!B:C,2,0),"")</f>
        <v>20</v>
      </c>
      <c r="E481">
        <f>IFERROR(記録__2[[#This Row],[組]],"")</f>
        <v>1</v>
      </c>
      <c r="F481">
        <f>IFERROR(記録__2[[#This Row],[水路]],"")</f>
        <v>8</v>
      </c>
      <c r="G481" t="str">
        <f>IFERROR(VLOOKUP(D481,プログラムデータ!A:N,12,0),"")</f>
        <v>無差別</v>
      </c>
      <c r="H481" t="str">
        <f>IFERROR(VLOOKUP(D481,プログラムデータ!A:N,13,0),"")</f>
        <v>男子</v>
      </c>
      <c r="I481">
        <f>IFERROR(VLOOKUP(D481,プログラムデータ!A:N,11,0),"")</f>
        <v>0</v>
      </c>
      <c r="J481" t="str">
        <f>IFERROR(VLOOKUP(D481,プログラムデータ!A:N,10,0),"")</f>
        <v>自由形</v>
      </c>
      <c r="K481" t="str">
        <f>IFERROR(VLOOKUP(D481,プログラムデータ!A:N,14,0),"")</f>
        <v>タイム決勝</v>
      </c>
      <c r="L481" t="str">
        <f t="shared" si="15"/>
        <v>無差別 男子 0 自由形 タイム決勝</v>
      </c>
      <c r="M481">
        <f>IFERROR(VLOOKUP(J481,色々!M:P,4,0),"")</f>
        <v>1</v>
      </c>
      <c r="N481">
        <f>IFERROR(記録__2[[#This Row],[競技番号]],"")</f>
        <v>20</v>
      </c>
      <c r="O481">
        <f>IFERROR(記録__2[[#This Row],[選手番号]],"")</f>
        <v>0</v>
      </c>
    </row>
    <row r="482" spans="1:15" x14ac:dyDescent="0.2">
      <c r="A482">
        <f>IFERROR(VLOOKUP(N482,プログラム!B:C,2,0),"")</f>
        <v>20</v>
      </c>
      <c r="B482" t="str">
        <f t="shared" si="14"/>
        <v/>
      </c>
      <c r="C482" t="str">
        <f>IFERROR(VLOOKUP(B482,チーム番号!E:F,2,0),"")</f>
        <v/>
      </c>
      <c r="D482">
        <f>IFERROR(VLOOKUP(N482,プログラム!B:C,2,0),"")</f>
        <v>20</v>
      </c>
      <c r="E482">
        <f>IFERROR(記録__2[[#This Row],[組]],"")</f>
        <v>2</v>
      </c>
      <c r="F482">
        <f>IFERROR(記録__2[[#This Row],[水路]],"")</f>
        <v>1</v>
      </c>
      <c r="G482" t="str">
        <f>IFERROR(VLOOKUP(D482,プログラムデータ!A:N,12,0),"")</f>
        <v>無差別</v>
      </c>
      <c r="H482" t="str">
        <f>IFERROR(VLOOKUP(D482,プログラムデータ!A:N,13,0),"")</f>
        <v>男子</v>
      </c>
      <c r="I482">
        <f>IFERROR(VLOOKUP(D482,プログラムデータ!A:N,11,0),"")</f>
        <v>0</v>
      </c>
      <c r="J482" t="str">
        <f>IFERROR(VLOOKUP(D482,プログラムデータ!A:N,10,0),"")</f>
        <v>自由形</v>
      </c>
      <c r="K482" t="str">
        <f>IFERROR(VLOOKUP(D482,プログラムデータ!A:N,14,0),"")</f>
        <v>タイム決勝</v>
      </c>
      <c r="L482" t="str">
        <f t="shared" si="15"/>
        <v>無差別 男子 0 自由形 タイム決勝</v>
      </c>
      <c r="M482">
        <f>IFERROR(VLOOKUP(J482,色々!M:P,4,0),"")</f>
        <v>1</v>
      </c>
      <c r="N482">
        <f>IFERROR(記録__2[[#This Row],[競技番号]],"")</f>
        <v>20</v>
      </c>
      <c r="O482">
        <f>IFERROR(記録__2[[#This Row],[選手番号]],"")</f>
        <v>391</v>
      </c>
    </row>
    <row r="483" spans="1:15" x14ac:dyDescent="0.2">
      <c r="A483">
        <f>IFERROR(VLOOKUP(N483,プログラム!B:C,2,0),"")</f>
        <v>20</v>
      </c>
      <c r="B483" t="str">
        <f t="shared" si="14"/>
        <v/>
      </c>
      <c r="C483" t="str">
        <f>IFERROR(VLOOKUP(B483,チーム番号!E:F,2,0),"")</f>
        <v/>
      </c>
      <c r="D483">
        <f>IFERROR(VLOOKUP(N483,プログラム!B:C,2,0),"")</f>
        <v>20</v>
      </c>
      <c r="E483">
        <f>IFERROR(記録__2[[#This Row],[組]],"")</f>
        <v>2</v>
      </c>
      <c r="F483">
        <f>IFERROR(記録__2[[#This Row],[水路]],"")</f>
        <v>2</v>
      </c>
      <c r="G483" t="str">
        <f>IFERROR(VLOOKUP(D483,プログラムデータ!A:N,12,0),"")</f>
        <v>無差別</v>
      </c>
      <c r="H483" t="str">
        <f>IFERROR(VLOOKUP(D483,プログラムデータ!A:N,13,0),"")</f>
        <v>男子</v>
      </c>
      <c r="I483">
        <f>IFERROR(VLOOKUP(D483,プログラムデータ!A:N,11,0),"")</f>
        <v>0</v>
      </c>
      <c r="J483" t="str">
        <f>IFERROR(VLOOKUP(D483,プログラムデータ!A:N,10,0),"")</f>
        <v>自由形</v>
      </c>
      <c r="K483" t="str">
        <f>IFERROR(VLOOKUP(D483,プログラムデータ!A:N,14,0),"")</f>
        <v>タイム決勝</v>
      </c>
      <c r="L483" t="str">
        <f t="shared" si="15"/>
        <v>無差別 男子 0 自由形 タイム決勝</v>
      </c>
      <c r="M483">
        <f>IFERROR(VLOOKUP(J483,色々!M:P,4,0),"")</f>
        <v>1</v>
      </c>
      <c r="N483">
        <f>IFERROR(記録__2[[#This Row],[競技番号]],"")</f>
        <v>20</v>
      </c>
      <c r="O483">
        <f>IFERROR(記録__2[[#This Row],[選手番号]],"")</f>
        <v>145</v>
      </c>
    </row>
    <row r="484" spans="1:15" x14ac:dyDescent="0.2">
      <c r="A484">
        <f>IFERROR(VLOOKUP(N484,プログラム!B:C,2,0),"")</f>
        <v>20</v>
      </c>
      <c r="B484" t="str">
        <f t="shared" si="14"/>
        <v/>
      </c>
      <c r="C484" t="str">
        <f>IFERROR(VLOOKUP(B484,チーム番号!E:F,2,0),"")</f>
        <v/>
      </c>
      <c r="D484">
        <f>IFERROR(VLOOKUP(N484,プログラム!B:C,2,0),"")</f>
        <v>20</v>
      </c>
      <c r="E484">
        <f>IFERROR(記録__2[[#This Row],[組]],"")</f>
        <v>2</v>
      </c>
      <c r="F484">
        <f>IFERROR(記録__2[[#This Row],[水路]],"")</f>
        <v>3</v>
      </c>
      <c r="G484" t="str">
        <f>IFERROR(VLOOKUP(D484,プログラムデータ!A:N,12,0),"")</f>
        <v>無差別</v>
      </c>
      <c r="H484" t="str">
        <f>IFERROR(VLOOKUP(D484,プログラムデータ!A:N,13,0),"")</f>
        <v>男子</v>
      </c>
      <c r="I484">
        <f>IFERROR(VLOOKUP(D484,プログラムデータ!A:N,11,0),"")</f>
        <v>0</v>
      </c>
      <c r="J484" t="str">
        <f>IFERROR(VLOOKUP(D484,プログラムデータ!A:N,10,0),"")</f>
        <v>自由形</v>
      </c>
      <c r="K484" t="str">
        <f>IFERROR(VLOOKUP(D484,プログラムデータ!A:N,14,0),"")</f>
        <v>タイム決勝</v>
      </c>
      <c r="L484" t="str">
        <f t="shared" si="15"/>
        <v>無差別 男子 0 自由形 タイム決勝</v>
      </c>
      <c r="M484">
        <f>IFERROR(VLOOKUP(J484,色々!M:P,4,0),"")</f>
        <v>1</v>
      </c>
      <c r="N484">
        <f>IFERROR(記録__2[[#This Row],[競技番号]],"")</f>
        <v>20</v>
      </c>
      <c r="O484">
        <f>IFERROR(記録__2[[#This Row],[選手番号]],"")</f>
        <v>44</v>
      </c>
    </row>
    <row r="485" spans="1:15" x14ac:dyDescent="0.2">
      <c r="A485">
        <f>IFERROR(VLOOKUP(N485,プログラム!B:C,2,0),"")</f>
        <v>20</v>
      </c>
      <c r="B485" t="str">
        <f t="shared" si="14"/>
        <v/>
      </c>
      <c r="C485" t="str">
        <f>IFERROR(VLOOKUP(B485,チーム番号!E:F,2,0),"")</f>
        <v/>
      </c>
      <c r="D485">
        <f>IFERROR(VLOOKUP(N485,プログラム!B:C,2,0),"")</f>
        <v>20</v>
      </c>
      <c r="E485">
        <f>IFERROR(記録__2[[#This Row],[組]],"")</f>
        <v>2</v>
      </c>
      <c r="F485">
        <f>IFERROR(記録__2[[#This Row],[水路]],"")</f>
        <v>4</v>
      </c>
      <c r="G485" t="str">
        <f>IFERROR(VLOOKUP(D485,プログラムデータ!A:N,12,0),"")</f>
        <v>無差別</v>
      </c>
      <c r="H485" t="str">
        <f>IFERROR(VLOOKUP(D485,プログラムデータ!A:N,13,0),"")</f>
        <v>男子</v>
      </c>
      <c r="I485">
        <f>IFERROR(VLOOKUP(D485,プログラムデータ!A:N,11,0),"")</f>
        <v>0</v>
      </c>
      <c r="J485" t="str">
        <f>IFERROR(VLOOKUP(D485,プログラムデータ!A:N,10,0),"")</f>
        <v>自由形</v>
      </c>
      <c r="K485" t="str">
        <f>IFERROR(VLOOKUP(D485,プログラムデータ!A:N,14,0),"")</f>
        <v>タイム決勝</v>
      </c>
      <c r="L485" t="str">
        <f t="shared" si="15"/>
        <v>無差別 男子 0 自由形 タイム決勝</v>
      </c>
      <c r="M485">
        <f>IFERROR(VLOOKUP(J485,色々!M:P,4,0),"")</f>
        <v>1</v>
      </c>
      <c r="N485">
        <f>IFERROR(記録__2[[#This Row],[競技番号]],"")</f>
        <v>20</v>
      </c>
      <c r="O485">
        <f>IFERROR(記録__2[[#This Row],[選手番号]],"")</f>
        <v>312</v>
      </c>
    </row>
    <row r="486" spans="1:15" x14ac:dyDescent="0.2">
      <c r="A486">
        <f>IFERROR(VLOOKUP(N486,プログラム!B:C,2,0),"")</f>
        <v>20</v>
      </c>
      <c r="B486" t="str">
        <f t="shared" si="14"/>
        <v/>
      </c>
      <c r="C486" t="str">
        <f>IFERROR(VLOOKUP(B486,チーム番号!E:F,2,0),"")</f>
        <v/>
      </c>
      <c r="D486">
        <f>IFERROR(VLOOKUP(N486,プログラム!B:C,2,0),"")</f>
        <v>20</v>
      </c>
      <c r="E486">
        <f>IFERROR(記録__2[[#This Row],[組]],"")</f>
        <v>2</v>
      </c>
      <c r="F486">
        <f>IFERROR(記録__2[[#This Row],[水路]],"")</f>
        <v>5</v>
      </c>
      <c r="G486" t="str">
        <f>IFERROR(VLOOKUP(D486,プログラムデータ!A:N,12,0),"")</f>
        <v>無差別</v>
      </c>
      <c r="H486" t="str">
        <f>IFERROR(VLOOKUP(D486,プログラムデータ!A:N,13,0),"")</f>
        <v>男子</v>
      </c>
      <c r="I486">
        <f>IFERROR(VLOOKUP(D486,プログラムデータ!A:N,11,0),"")</f>
        <v>0</v>
      </c>
      <c r="J486" t="str">
        <f>IFERROR(VLOOKUP(D486,プログラムデータ!A:N,10,0),"")</f>
        <v>自由形</v>
      </c>
      <c r="K486" t="str">
        <f>IFERROR(VLOOKUP(D486,プログラムデータ!A:N,14,0),"")</f>
        <v>タイム決勝</v>
      </c>
      <c r="L486" t="str">
        <f t="shared" si="15"/>
        <v>無差別 男子 0 自由形 タイム決勝</v>
      </c>
      <c r="M486">
        <f>IFERROR(VLOOKUP(J486,色々!M:P,4,0),"")</f>
        <v>1</v>
      </c>
      <c r="N486">
        <f>IFERROR(記録__2[[#This Row],[競技番号]],"")</f>
        <v>20</v>
      </c>
      <c r="O486">
        <f>IFERROR(記録__2[[#This Row],[選手番号]],"")</f>
        <v>549</v>
      </c>
    </row>
    <row r="487" spans="1:15" x14ac:dyDescent="0.2">
      <c r="A487">
        <f>IFERROR(VLOOKUP(N487,プログラム!B:C,2,0),"")</f>
        <v>20</v>
      </c>
      <c r="B487" t="str">
        <f t="shared" si="14"/>
        <v/>
      </c>
      <c r="C487" t="str">
        <f>IFERROR(VLOOKUP(B487,チーム番号!E:F,2,0),"")</f>
        <v/>
      </c>
      <c r="D487">
        <f>IFERROR(VLOOKUP(N487,プログラム!B:C,2,0),"")</f>
        <v>20</v>
      </c>
      <c r="E487">
        <f>IFERROR(記録__2[[#This Row],[組]],"")</f>
        <v>2</v>
      </c>
      <c r="F487">
        <f>IFERROR(記録__2[[#This Row],[水路]],"")</f>
        <v>6</v>
      </c>
      <c r="G487" t="str">
        <f>IFERROR(VLOOKUP(D487,プログラムデータ!A:N,12,0),"")</f>
        <v>無差別</v>
      </c>
      <c r="H487" t="str">
        <f>IFERROR(VLOOKUP(D487,プログラムデータ!A:N,13,0),"")</f>
        <v>男子</v>
      </c>
      <c r="I487">
        <f>IFERROR(VLOOKUP(D487,プログラムデータ!A:N,11,0),"")</f>
        <v>0</v>
      </c>
      <c r="J487" t="str">
        <f>IFERROR(VLOOKUP(D487,プログラムデータ!A:N,10,0),"")</f>
        <v>自由形</v>
      </c>
      <c r="K487" t="str">
        <f>IFERROR(VLOOKUP(D487,プログラムデータ!A:N,14,0),"")</f>
        <v>タイム決勝</v>
      </c>
      <c r="L487" t="str">
        <f t="shared" si="15"/>
        <v>無差別 男子 0 自由形 タイム決勝</v>
      </c>
      <c r="M487">
        <f>IFERROR(VLOOKUP(J487,色々!M:P,4,0),"")</f>
        <v>1</v>
      </c>
      <c r="N487">
        <f>IFERROR(記録__2[[#This Row],[競技番号]],"")</f>
        <v>20</v>
      </c>
      <c r="O487">
        <f>IFERROR(記録__2[[#This Row],[選手番号]],"")</f>
        <v>551</v>
      </c>
    </row>
    <row r="488" spans="1:15" x14ac:dyDescent="0.2">
      <c r="A488">
        <f>IFERROR(VLOOKUP(N488,プログラム!B:C,2,0),"")</f>
        <v>20</v>
      </c>
      <c r="B488" t="str">
        <f t="shared" si="14"/>
        <v/>
      </c>
      <c r="C488" t="str">
        <f>IFERROR(VLOOKUP(B488,チーム番号!E:F,2,0),"")</f>
        <v/>
      </c>
      <c r="D488">
        <f>IFERROR(VLOOKUP(N488,プログラム!B:C,2,0),"")</f>
        <v>20</v>
      </c>
      <c r="E488">
        <f>IFERROR(記録__2[[#This Row],[組]],"")</f>
        <v>2</v>
      </c>
      <c r="F488">
        <f>IFERROR(記録__2[[#This Row],[水路]],"")</f>
        <v>7</v>
      </c>
      <c r="G488" t="str">
        <f>IFERROR(VLOOKUP(D488,プログラムデータ!A:N,12,0),"")</f>
        <v>無差別</v>
      </c>
      <c r="H488" t="str">
        <f>IFERROR(VLOOKUP(D488,プログラムデータ!A:N,13,0),"")</f>
        <v>男子</v>
      </c>
      <c r="I488">
        <f>IFERROR(VLOOKUP(D488,プログラムデータ!A:N,11,0),"")</f>
        <v>0</v>
      </c>
      <c r="J488" t="str">
        <f>IFERROR(VLOOKUP(D488,プログラムデータ!A:N,10,0),"")</f>
        <v>自由形</v>
      </c>
      <c r="K488" t="str">
        <f>IFERROR(VLOOKUP(D488,プログラムデータ!A:N,14,0),"")</f>
        <v>タイム決勝</v>
      </c>
      <c r="L488" t="str">
        <f t="shared" si="15"/>
        <v>無差別 男子 0 自由形 タイム決勝</v>
      </c>
      <c r="M488">
        <f>IFERROR(VLOOKUP(J488,色々!M:P,4,0),"")</f>
        <v>1</v>
      </c>
      <c r="N488">
        <f>IFERROR(記録__2[[#This Row],[競技番号]],"")</f>
        <v>20</v>
      </c>
      <c r="O488">
        <f>IFERROR(記録__2[[#This Row],[選手番号]],"")</f>
        <v>207</v>
      </c>
    </row>
    <row r="489" spans="1:15" x14ac:dyDescent="0.2">
      <c r="A489">
        <f>IFERROR(VLOOKUP(N489,プログラム!B:C,2,0),"")</f>
        <v>20</v>
      </c>
      <c r="B489" t="str">
        <f t="shared" si="14"/>
        <v/>
      </c>
      <c r="C489" t="str">
        <f>IFERROR(VLOOKUP(B489,チーム番号!E:F,2,0),"")</f>
        <v/>
      </c>
      <c r="D489">
        <f>IFERROR(VLOOKUP(N489,プログラム!B:C,2,0),"")</f>
        <v>20</v>
      </c>
      <c r="E489">
        <f>IFERROR(記録__2[[#This Row],[組]],"")</f>
        <v>2</v>
      </c>
      <c r="F489">
        <f>IFERROR(記録__2[[#This Row],[水路]],"")</f>
        <v>8</v>
      </c>
      <c r="G489" t="str">
        <f>IFERROR(VLOOKUP(D489,プログラムデータ!A:N,12,0),"")</f>
        <v>無差別</v>
      </c>
      <c r="H489" t="str">
        <f>IFERROR(VLOOKUP(D489,プログラムデータ!A:N,13,0),"")</f>
        <v>男子</v>
      </c>
      <c r="I489">
        <f>IFERROR(VLOOKUP(D489,プログラムデータ!A:N,11,0),"")</f>
        <v>0</v>
      </c>
      <c r="J489" t="str">
        <f>IFERROR(VLOOKUP(D489,プログラムデータ!A:N,10,0),"")</f>
        <v>自由形</v>
      </c>
      <c r="K489" t="str">
        <f>IFERROR(VLOOKUP(D489,プログラムデータ!A:N,14,0),"")</f>
        <v>タイム決勝</v>
      </c>
      <c r="L489" t="str">
        <f t="shared" si="15"/>
        <v>無差別 男子 0 自由形 タイム決勝</v>
      </c>
      <c r="M489">
        <f>IFERROR(VLOOKUP(J489,色々!M:P,4,0),"")</f>
        <v>1</v>
      </c>
      <c r="N489">
        <f>IFERROR(記録__2[[#This Row],[競技番号]],"")</f>
        <v>20</v>
      </c>
      <c r="O489">
        <f>IFERROR(記録__2[[#This Row],[選手番号]],"")</f>
        <v>553</v>
      </c>
    </row>
    <row r="490" spans="1:15" x14ac:dyDescent="0.2">
      <c r="A490">
        <f>IFERROR(VLOOKUP(N490,プログラム!B:C,2,0),"")</f>
        <v>20</v>
      </c>
      <c r="B490" t="str">
        <f t="shared" si="14"/>
        <v/>
      </c>
      <c r="C490" t="str">
        <f>IFERROR(VLOOKUP(B490,チーム番号!E:F,2,0),"")</f>
        <v/>
      </c>
      <c r="D490">
        <f>IFERROR(VLOOKUP(N490,プログラム!B:C,2,0),"")</f>
        <v>20</v>
      </c>
      <c r="E490">
        <f>IFERROR(記録__2[[#This Row],[組]],"")</f>
        <v>3</v>
      </c>
      <c r="F490">
        <f>IFERROR(記録__2[[#This Row],[水路]],"")</f>
        <v>1</v>
      </c>
      <c r="G490" t="str">
        <f>IFERROR(VLOOKUP(D490,プログラムデータ!A:N,12,0),"")</f>
        <v>無差別</v>
      </c>
      <c r="H490" t="str">
        <f>IFERROR(VLOOKUP(D490,プログラムデータ!A:N,13,0),"")</f>
        <v>男子</v>
      </c>
      <c r="I490">
        <f>IFERROR(VLOOKUP(D490,プログラムデータ!A:N,11,0),"")</f>
        <v>0</v>
      </c>
      <c r="J490" t="str">
        <f>IFERROR(VLOOKUP(D490,プログラムデータ!A:N,10,0),"")</f>
        <v>自由形</v>
      </c>
      <c r="K490" t="str">
        <f>IFERROR(VLOOKUP(D490,プログラムデータ!A:N,14,0),"")</f>
        <v>タイム決勝</v>
      </c>
      <c r="L490" t="str">
        <f t="shared" si="15"/>
        <v>無差別 男子 0 自由形 タイム決勝</v>
      </c>
      <c r="M490">
        <f>IFERROR(VLOOKUP(J490,色々!M:P,4,0),"")</f>
        <v>1</v>
      </c>
      <c r="N490">
        <f>IFERROR(記録__2[[#This Row],[競技番号]],"")</f>
        <v>20</v>
      </c>
      <c r="O490">
        <f>IFERROR(記録__2[[#This Row],[選手番号]],"")</f>
        <v>280</v>
      </c>
    </row>
    <row r="491" spans="1:15" x14ac:dyDescent="0.2">
      <c r="A491">
        <f>IFERROR(VLOOKUP(N491,プログラム!B:C,2,0),"")</f>
        <v>20</v>
      </c>
      <c r="B491" t="str">
        <f t="shared" si="14"/>
        <v/>
      </c>
      <c r="C491" t="str">
        <f>IFERROR(VLOOKUP(B491,チーム番号!E:F,2,0),"")</f>
        <v/>
      </c>
      <c r="D491">
        <f>IFERROR(VLOOKUP(N491,プログラム!B:C,2,0),"")</f>
        <v>20</v>
      </c>
      <c r="E491">
        <f>IFERROR(記録__2[[#This Row],[組]],"")</f>
        <v>3</v>
      </c>
      <c r="F491">
        <f>IFERROR(記録__2[[#This Row],[水路]],"")</f>
        <v>2</v>
      </c>
      <c r="G491" t="str">
        <f>IFERROR(VLOOKUP(D491,プログラムデータ!A:N,12,0),"")</f>
        <v>無差別</v>
      </c>
      <c r="H491" t="str">
        <f>IFERROR(VLOOKUP(D491,プログラムデータ!A:N,13,0),"")</f>
        <v>男子</v>
      </c>
      <c r="I491">
        <f>IFERROR(VLOOKUP(D491,プログラムデータ!A:N,11,0),"")</f>
        <v>0</v>
      </c>
      <c r="J491" t="str">
        <f>IFERROR(VLOOKUP(D491,プログラムデータ!A:N,10,0),"")</f>
        <v>自由形</v>
      </c>
      <c r="K491" t="str">
        <f>IFERROR(VLOOKUP(D491,プログラムデータ!A:N,14,0),"")</f>
        <v>タイム決勝</v>
      </c>
      <c r="L491" t="str">
        <f t="shared" si="15"/>
        <v>無差別 男子 0 自由形 タイム決勝</v>
      </c>
      <c r="M491">
        <f>IFERROR(VLOOKUP(J491,色々!M:P,4,0),"")</f>
        <v>1</v>
      </c>
      <c r="N491">
        <f>IFERROR(記録__2[[#This Row],[競技番号]],"")</f>
        <v>20</v>
      </c>
      <c r="O491">
        <f>IFERROR(記録__2[[#This Row],[選手番号]],"")</f>
        <v>279</v>
      </c>
    </row>
    <row r="492" spans="1:15" x14ac:dyDescent="0.2">
      <c r="A492">
        <f>IFERROR(VLOOKUP(N492,プログラム!B:C,2,0),"")</f>
        <v>20</v>
      </c>
      <c r="B492" t="str">
        <f t="shared" si="14"/>
        <v/>
      </c>
      <c r="C492" t="str">
        <f>IFERROR(VLOOKUP(B492,チーム番号!E:F,2,0),"")</f>
        <v/>
      </c>
      <c r="D492">
        <f>IFERROR(VLOOKUP(N492,プログラム!B:C,2,0),"")</f>
        <v>20</v>
      </c>
      <c r="E492">
        <f>IFERROR(記録__2[[#This Row],[組]],"")</f>
        <v>3</v>
      </c>
      <c r="F492">
        <f>IFERROR(記録__2[[#This Row],[水路]],"")</f>
        <v>3</v>
      </c>
      <c r="G492" t="str">
        <f>IFERROR(VLOOKUP(D492,プログラムデータ!A:N,12,0),"")</f>
        <v>無差別</v>
      </c>
      <c r="H492" t="str">
        <f>IFERROR(VLOOKUP(D492,プログラムデータ!A:N,13,0),"")</f>
        <v>男子</v>
      </c>
      <c r="I492">
        <f>IFERROR(VLOOKUP(D492,プログラムデータ!A:N,11,0),"")</f>
        <v>0</v>
      </c>
      <c r="J492" t="str">
        <f>IFERROR(VLOOKUP(D492,プログラムデータ!A:N,10,0),"")</f>
        <v>自由形</v>
      </c>
      <c r="K492" t="str">
        <f>IFERROR(VLOOKUP(D492,プログラムデータ!A:N,14,0),"")</f>
        <v>タイム決勝</v>
      </c>
      <c r="L492" t="str">
        <f t="shared" si="15"/>
        <v>無差別 男子 0 自由形 タイム決勝</v>
      </c>
      <c r="M492">
        <f>IFERROR(VLOOKUP(J492,色々!M:P,4,0),"")</f>
        <v>1</v>
      </c>
      <c r="N492">
        <f>IFERROR(記録__2[[#This Row],[競技番号]],"")</f>
        <v>20</v>
      </c>
      <c r="O492">
        <f>IFERROR(記録__2[[#This Row],[選手番号]],"")</f>
        <v>252</v>
      </c>
    </row>
    <row r="493" spans="1:15" x14ac:dyDescent="0.2">
      <c r="A493">
        <f>IFERROR(VLOOKUP(N493,プログラム!B:C,2,0),"")</f>
        <v>20</v>
      </c>
      <c r="B493" t="str">
        <f t="shared" si="14"/>
        <v/>
      </c>
      <c r="C493" t="str">
        <f>IFERROR(VLOOKUP(B493,チーム番号!E:F,2,0),"")</f>
        <v/>
      </c>
      <c r="D493">
        <f>IFERROR(VLOOKUP(N493,プログラム!B:C,2,0),"")</f>
        <v>20</v>
      </c>
      <c r="E493">
        <f>IFERROR(記録__2[[#This Row],[組]],"")</f>
        <v>3</v>
      </c>
      <c r="F493">
        <f>IFERROR(記録__2[[#This Row],[水路]],"")</f>
        <v>4</v>
      </c>
      <c r="G493" t="str">
        <f>IFERROR(VLOOKUP(D493,プログラムデータ!A:N,12,0),"")</f>
        <v>無差別</v>
      </c>
      <c r="H493" t="str">
        <f>IFERROR(VLOOKUP(D493,プログラムデータ!A:N,13,0),"")</f>
        <v>男子</v>
      </c>
      <c r="I493">
        <f>IFERROR(VLOOKUP(D493,プログラムデータ!A:N,11,0),"")</f>
        <v>0</v>
      </c>
      <c r="J493" t="str">
        <f>IFERROR(VLOOKUP(D493,プログラムデータ!A:N,10,0),"")</f>
        <v>自由形</v>
      </c>
      <c r="K493" t="str">
        <f>IFERROR(VLOOKUP(D493,プログラムデータ!A:N,14,0),"")</f>
        <v>タイム決勝</v>
      </c>
      <c r="L493" t="str">
        <f t="shared" si="15"/>
        <v>無差別 男子 0 自由形 タイム決勝</v>
      </c>
      <c r="M493">
        <f>IFERROR(VLOOKUP(J493,色々!M:P,4,0),"")</f>
        <v>1</v>
      </c>
      <c r="N493">
        <f>IFERROR(記録__2[[#This Row],[競技番号]],"")</f>
        <v>20</v>
      </c>
      <c r="O493">
        <f>IFERROR(記録__2[[#This Row],[選手番号]],"")</f>
        <v>39</v>
      </c>
    </row>
    <row r="494" spans="1:15" x14ac:dyDescent="0.2">
      <c r="A494">
        <f>IFERROR(VLOOKUP(N494,プログラム!B:C,2,0),"")</f>
        <v>20</v>
      </c>
      <c r="B494" t="str">
        <f t="shared" si="14"/>
        <v/>
      </c>
      <c r="C494" t="str">
        <f>IFERROR(VLOOKUP(B494,チーム番号!E:F,2,0),"")</f>
        <v/>
      </c>
      <c r="D494">
        <f>IFERROR(VLOOKUP(N494,プログラム!B:C,2,0),"")</f>
        <v>20</v>
      </c>
      <c r="E494">
        <f>IFERROR(記録__2[[#This Row],[組]],"")</f>
        <v>3</v>
      </c>
      <c r="F494">
        <f>IFERROR(記録__2[[#This Row],[水路]],"")</f>
        <v>5</v>
      </c>
      <c r="G494" t="str">
        <f>IFERROR(VLOOKUP(D494,プログラムデータ!A:N,12,0),"")</f>
        <v>無差別</v>
      </c>
      <c r="H494" t="str">
        <f>IFERROR(VLOOKUP(D494,プログラムデータ!A:N,13,0),"")</f>
        <v>男子</v>
      </c>
      <c r="I494">
        <f>IFERROR(VLOOKUP(D494,プログラムデータ!A:N,11,0),"")</f>
        <v>0</v>
      </c>
      <c r="J494" t="str">
        <f>IFERROR(VLOOKUP(D494,プログラムデータ!A:N,10,0),"")</f>
        <v>自由形</v>
      </c>
      <c r="K494" t="str">
        <f>IFERROR(VLOOKUP(D494,プログラムデータ!A:N,14,0),"")</f>
        <v>タイム決勝</v>
      </c>
      <c r="L494" t="str">
        <f t="shared" si="15"/>
        <v>無差別 男子 0 自由形 タイム決勝</v>
      </c>
      <c r="M494">
        <f>IFERROR(VLOOKUP(J494,色々!M:P,4,0),"")</f>
        <v>1</v>
      </c>
      <c r="N494">
        <f>IFERROR(記録__2[[#This Row],[競技番号]],"")</f>
        <v>20</v>
      </c>
      <c r="O494">
        <f>IFERROR(記録__2[[#This Row],[選手番号]],"")</f>
        <v>84</v>
      </c>
    </row>
    <row r="495" spans="1:15" x14ac:dyDescent="0.2">
      <c r="A495">
        <f>IFERROR(VLOOKUP(N495,プログラム!B:C,2,0),"")</f>
        <v>20</v>
      </c>
      <c r="B495" t="str">
        <f t="shared" si="14"/>
        <v/>
      </c>
      <c r="C495" t="str">
        <f>IFERROR(VLOOKUP(B495,チーム番号!E:F,2,0),"")</f>
        <v/>
      </c>
      <c r="D495">
        <f>IFERROR(VLOOKUP(N495,プログラム!B:C,2,0),"")</f>
        <v>20</v>
      </c>
      <c r="E495">
        <f>IFERROR(記録__2[[#This Row],[組]],"")</f>
        <v>3</v>
      </c>
      <c r="F495">
        <f>IFERROR(記録__2[[#This Row],[水路]],"")</f>
        <v>6</v>
      </c>
      <c r="G495" t="str">
        <f>IFERROR(VLOOKUP(D495,プログラムデータ!A:N,12,0),"")</f>
        <v>無差別</v>
      </c>
      <c r="H495" t="str">
        <f>IFERROR(VLOOKUP(D495,プログラムデータ!A:N,13,0),"")</f>
        <v>男子</v>
      </c>
      <c r="I495">
        <f>IFERROR(VLOOKUP(D495,プログラムデータ!A:N,11,0),"")</f>
        <v>0</v>
      </c>
      <c r="J495" t="str">
        <f>IFERROR(VLOOKUP(D495,プログラムデータ!A:N,10,0),"")</f>
        <v>自由形</v>
      </c>
      <c r="K495" t="str">
        <f>IFERROR(VLOOKUP(D495,プログラムデータ!A:N,14,0),"")</f>
        <v>タイム決勝</v>
      </c>
      <c r="L495" t="str">
        <f t="shared" si="15"/>
        <v>無差別 男子 0 自由形 タイム決勝</v>
      </c>
      <c r="M495">
        <f>IFERROR(VLOOKUP(J495,色々!M:P,4,0),"")</f>
        <v>1</v>
      </c>
      <c r="N495">
        <f>IFERROR(記録__2[[#This Row],[競技番号]],"")</f>
        <v>20</v>
      </c>
      <c r="O495">
        <f>IFERROR(記録__2[[#This Row],[選手番号]],"")</f>
        <v>663</v>
      </c>
    </row>
    <row r="496" spans="1:15" x14ac:dyDescent="0.2">
      <c r="A496">
        <f>IFERROR(VLOOKUP(N496,プログラム!B:C,2,0),"")</f>
        <v>20</v>
      </c>
      <c r="B496" t="str">
        <f t="shared" si="14"/>
        <v/>
      </c>
      <c r="C496" t="str">
        <f>IFERROR(VLOOKUP(B496,チーム番号!E:F,2,0),"")</f>
        <v/>
      </c>
      <c r="D496">
        <f>IFERROR(VLOOKUP(N496,プログラム!B:C,2,0),"")</f>
        <v>20</v>
      </c>
      <c r="E496">
        <f>IFERROR(記録__2[[#This Row],[組]],"")</f>
        <v>3</v>
      </c>
      <c r="F496">
        <f>IFERROR(記録__2[[#This Row],[水路]],"")</f>
        <v>7</v>
      </c>
      <c r="G496" t="str">
        <f>IFERROR(VLOOKUP(D496,プログラムデータ!A:N,12,0),"")</f>
        <v>無差別</v>
      </c>
      <c r="H496" t="str">
        <f>IFERROR(VLOOKUP(D496,プログラムデータ!A:N,13,0),"")</f>
        <v>男子</v>
      </c>
      <c r="I496">
        <f>IFERROR(VLOOKUP(D496,プログラムデータ!A:N,11,0),"")</f>
        <v>0</v>
      </c>
      <c r="J496" t="str">
        <f>IFERROR(VLOOKUP(D496,プログラムデータ!A:N,10,0),"")</f>
        <v>自由形</v>
      </c>
      <c r="K496" t="str">
        <f>IFERROR(VLOOKUP(D496,プログラムデータ!A:N,14,0),"")</f>
        <v>タイム決勝</v>
      </c>
      <c r="L496" t="str">
        <f t="shared" si="15"/>
        <v>無差別 男子 0 自由形 タイム決勝</v>
      </c>
      <c r="M496">
        <f>IFERROR(VLOOKUP(J496,色々!M:P,4,0),"")</f>
        <v>1</v>
      </c>
      <c r="N496">
        <f>IFERROR(記録__2[[#This Row],[競技番号]],"")</f>
        <v>20</v>
      </c>
      <c r="O496">
        <f>IFERROR(記録__2[[#This Row],[選手番号]],"")</f>
        <v>253</v>
      </c>
    </row>
    <row r="497" spans="1:15" x14ac:dyDescent="0.2">
      <c r="A497">
        <f>IFERROR(VLOOKUP(N497,プログラム!B:C,2,0),"")</f>
        <v>20</v>
      </c>
      <c r="B497" t="str">
        <f t="shared" si="14"/>
        <v/>
      </c>
      <c r="C497" t="str">
        <f>IFERROR(VLOOKUP(B497,チーム番号!E:F,2,0),"")</f>
        <v/>
      </c>
      <c r="D497">
        <f>IFERROR(VLOOKUP(N497,プログラム!B:C,2,0),"")</f>
        <v>20</v>
      </c>
      <c r="E497">
        <f>IFERROR(記録__2[[#This Row],[組]],"")</f>
        <v>3</v>
      </c>
      <c r="F497">
        <f>IFERROR(記録__2[[#This Row],[水路]],"")</f>
        <v>8</v>
      </c>
      <c r="G497" t="str">
        <f>IFERROR(VLOOKUP(D497,プログラムデータ!A:N,12,0),"")</f>
        <v>無差別</v>
      </c>
      <c r="H497" t="str">
        <f>IFERROR(VLOOKUP(D497,プログラムデータ!A:N,13,0),"")</f>
        <v>男子</v>
      </c>
      <c r="I497">
        <f>IFERROR(VLOOKUP(D497,プログラムデータ!A:N,11,0),"")</f>
        <v>0</v>
      </c>
      <c r="J497" t="str">
        <f>IFERROR(VLOOKUP(D497,プログラムデータ!A:N,10,0),"")</f>
        <v>自由形</v>
      </c>
      <c r="K497" t="str">
        <f>IFERROR(VLOOKUP(D497,プログラムデータ!A:N,14,0),"")</f>
        <v>タイム決勝</v>
      </c>
      <c r="L497" t="str">
        <f t="shared" si="15"/>
        <v>無差別 男子 0 自由形 タイム決勝</v>
      </c>
      <c r="M497">
        <f>IFERROR(VLOOKUP(J497,色々!M:P,4,0),"")</f>
        <v>1</v>
      </c>
      <c r="N497">
        <f>IFERROR(記録__2[[#This Row],[競技番号]],"")</f>
        <v>20</v>
      </c>
      <c r="O497">
        <f>IFERROR(記録__2[[#This Row],[選手番号]],"")</f>
        <v>130</v>
      </c>
    </row>
    <row r="498" spans="1:15" x14ac:dyDescent="0.2">
      <c r="A498">
        <f>IFERROR(VLOOKUP(N498,プログラム!B:C,2,0),"")</f>
        <v>21</v>
      </c>
      <c r="B498" t="str">
        <f t="shared" si="14"/>
        <v/>
      </c>
      <c r="C498" t="str">
        <f>IFERROR(VLOOKUP(B498,チーム番号!E:F,2,0),"")</f>
        <v/>
      </c>
      <c r="D498">
        <f>IFERROR(VLOOKUP(N498,プログラム!B:C,2,0),"")</f>
        <v>21</v>
      </c>
      <c r="E498">
        <f>IFERROR(記録__2[[#This Row],[組]],"")</f>
        <v>1</v>
      </c>
      <c r="F498">
        <f>IFERROR(記録__2[[#This Row],[水路]],"")</f>
        <v>1</v>
      </c>
      <c r="G498" t="str">
        <f>IFERROR(VLOOKUP(D498,プログラムデータ!A:N,12,0),"")</f>
        <v>11～12歳</v>
      </c>
      <c r="H498" t="str">
        <f>IFERROR(VLOOKUP(D498,プログラムデータ!A:N,13,0),"")</f>
        <v>女子</v>
      </c>
      <c r="I498" t="str">
        <f>IFERROR(VLOOKUP(D498,プログラムデータ!A:N,11,0),"")</f>
        <v>4×50m</v>
      </c>
      <c r="J498" t="str">
        <f>IFERROR(VLOOKUP(D498,プログラムデータ!A:N,10,0),"")</f>
        <v>自由形</v>
      </c>
      <c r="K498" t="str">
        <f>IFERROR(VLOOKUP(D498,プログラムデータ!A:N,14,0),"")</f>
        <v>タイム決勝</v>
      </c>
      <c r="L498" t="str">
        <f t="shared" si="15"/>
        <v>11～12歳 女子 4×50m 自由形 タイム決勝</v>
      </c>
      <c r="M498">
        <f>IFERROR(VLOOKUP(J498,色々!M:P,4,0),"")</f>
        <v>1</v>
      </c>
      <c r="N498">
        <f>IFERROR(記録__2[[#This Row],[競技番号]],"")</f>
        <v>21</v>
      </c>
      <c r="O498">
        <f>IFERROR(記録__2[[#This Row],[選手番号]],"")</f>
        <v>579</v>
      </c>
    </row>
    <row r="499" spans="1:15" x14ac:dyDescent="0.2">
      <c r="A499">
        <f>IFERROR(VLOOKUP(N499,プログラム!B:C,2,0),"")</f>
        <v>21</v>
      </c>
      <c r="B499" t="str">
        <f t="shared" si="14"/>
        <v/>
      </c>
      <c r="C499" t="str">
        <f>IFERROR(VLOOKUP(B499,チーム番号!E:F,2,0),"")</f>
        <v/>
      </c>
      <c r="D499">
        <f>IFERROR(VLOOKUP(N499,プログラム!B:C,2,0),"")</f>
        <v>21</v>
      </c>
      <c r="E499">
        <f>IFERROR(記録__2[[#This Row],[組]],"")</f>
        <v>1</v>
      </c>
      <c r="F499">
        <f>IFERROR(記録__2[[#This Row],[水路]],"")</f>
        <v>2</v>
      </c>
      <c r="G499" t="str">
        <f>IFERROR(VLOOKUP(D499,プログラムデータ!A:N,12,0),"")</f>
        <v>11～12歳</v>
      </c>
      <c r="H499" t="str">
        <f>IFERROR(VLOOKUP(D499,プログラムデータ!A:N,13,0),"")</f>
        <v>女子</v>
      </c>
      <c r="I499" t="str">
        <f>IFERROR(VLOOKUP(D499,プログラムデータ!A:N,11,0),"")</f>
        <v>4×50m</v>
      </c>
      <c r="J499" t="str">
        <f>IFERROR(VLOOKUP(D499,プログラムデータ!A:N,10,0),"")</f>
        <v>自由形</v>
      </c>
      <c r="K499" t="str">
        <f>IFERROR(VLOOKUP(D499,プログラムデータ!A:N,14,0),"")</f>
        <v>タイム決勝</v>
      </c>
      <c r="L499" t="str">
        <f t="shared" si="15"/>
        <v>11～12歳 女子 4×50m 自由形 タイム決勝</v>
      </c>
      <c r="M499">
        <f>IFERROR(VLOOKUP(J499,色々!M:P,4,0),"")</f>
        <v>1</v>
      </c>
      <c r="N499">
        <f>IFERROR(記録__2[[#This Row],[競技番号]],"")</f>
        <v>21</v>
      </c>
      <c r="O499">
        <f>IFERROR(記録__2[[#This Row],[選手番号]],"")</f>
        <v>498</v>
      </c>
    </row>
    <row r="500" spans="1:15" x14ac:dyDescent="0.2">
      <c r="A500">
        <f>IFERROR(VLOOKUP(N500,プログラム!B:C,2,0),"")</f>
        <v>21</v>
      </c>
      <c r="B500" t="str">
        <f t="shared" si="14"/>
        <v/>
      </c>
      <c r="C500" t="str">
        <f>IFERROR(VLOOKUP(B500,チーム番号!E:F,2,0),"")</f>
        <v/>
      </c>
      <c r="D500">
        <f>IFERROR(VLOOKUP(N500,プログラム!B:C,2,0),"")</f>
        <v>21</v>
      </c>
      <c r="E500">
        <f>IFERROR(記録__2[[#This Row],[組]],"")</f>
        <v>1</v>
      </c>
      <c r="F500">
        <f>IFERROR(記録__2[[#This Row],[水路]],"")</f>
        <v>3</v>
      </c>
      <c r="G500" t="str">
        <f>IFERROR(VLOOKUP(D500,プログラムデータ!A:N,12,0),"")</f>
        <v>11～12歳</v>
      </c>
      <c r="H500" t="str">
        <f>IFERROR(VLOOKUP(D500,プログラムデータ!A:N,13,0),"")</f>
        <v>女子</v>
      </c>
      <c r="I500" t="str">
        <f>IFERROR(VLOOKUP(D500,プログラムデータ!A:N,11,0),"")</f>
        <v>4×50m</v>
      </c>
      <c r="J500" t="str">
        <f>IFERROR(VLOOKUP(D500,プログラムデータ!A:N,10,0),"")</f>
        <v>自由形</v>
      </c>
      <c r="K500" t="str">
        <f>IFERROR(VLOOKUP(D500,プログラムデータ!A:N,14,0),"")</f>
        <v>タイム決勝</v>
      </c>
      <c r="L500" t="str">
        <f t="shared" si="15"/>
        <v>11～12歳 女子 4×50m 自由形 タイム決勝</v>
      </c>
      <c r="M500">
        <f>IFERROR(VLOOKUP(J500,色々!M:P,4,0),"")</f>
        <v>1</v>
      </c>
      <c r="N500">
        <f>IFERROR(記録__2[[#This Row],[競技番号]],"")</f>
        <v>21</v>
      </c>
      <c r="O500">
        <f>IFERROR(記録__2[[#This Row],[選手番号]],"")</f>
        <v>499</v>
      </c>
    </row>
    <row r="501" spans="1:15" x14ac:dyDescent="0.2">
      <c r="A501">
        <f>IFERROR(VLOOKUP(N501,プログラム!B:C,2,0),"")</f>
        <v>21</v>
      </c>
      <c r="B501" t="str">
        <f t="shared" si="14"/>
        <v/>
      </c>
      <c r="C501" t="str">
        <f>IFERROR(VLOOKUP(B501,チーム番号!E:F,2,0),"")</f>
        <v/>
      </c>
      <c r="D501">
        <f>IFERROR(VLOOKUP(N501,プログラム!B:C,2,0),"")</f>
        <v>21</v>
      </c>
      <c r="E501">
        <f>IFERROR(記録__2[[#This Row],[組]],"")</f>
        <v>1</v>
      </c>
      <c r="F501">
        <f>IFERROR(記録__2[[#This Row],[水路]],"")</f>
        <v>4</v>
      </c>
      <c r="G501" t="str">
        <f>IFERROR(VLOOKUP(D501,プログラムデータ!A:N,12,0),"")</f>
        <v>11～12歳</v>
      </c>
      <c r="H501" t="str">
        <f>IFERROR(VLOOKUP(D501,プログラムデータ!A:N,13,0),"")</f>
        <v>女子</v>
      </c>
      <c r="I501" t="str">
        <f>IFERROR(VLOOKUP(D501,プログラムデータ!A:N,11,0),"")</f>
        <v>4×50m</v>
      </c>
      <c r="J501" t="str">
        <f>IFERROR(VLOOKUP(D501,プログラムデータ!A:N,10,0),"")</f>
        <v>自由形</v>
      </c>
      <c r="K501" t="str">
        <f>IFERROR(VLOOKUP(D501,プログラムデータ!A:N,14,0),"")</f>
        <v>タイム決勝</v>
      </c>
      <c r="L501" t="str">
        <f t="shared" si="15"/>
        <v>11～12歳 女子 4×50m 自由形 タイム決勝</v>
      </c>
      <c r="M501">
        <f>IFERROR(VLOOKUP(J501,色々!M:P,4,0),"")</f>
        <v>1</v>
      </c>
      <c r="N501">
        <f>IFERROR(記録__2[[#This Row],[競技番号]],"")</f>
        <v>21</v>
      </c>
      <c r="O501">
        <f>IFERROR(記録__2[[#This Row],[選手番号]],"")</f>
        <v>71</v>
      </c>
    </row>
    <row r="502" spans="1:15" x14ac:dyDescent="0.2">
      <c r="A502">
        <f>IFERROR(VLOOKUP(N502,プログラム!B:C,2,0),"")</f>
        <v>21</v>
      </c>
      <c r="B502" t="str">
        <f t="shared" si="14"/>
        <v/>
      </c>
      <c r="C502" t="str">
        <f>IFERROR(VLOOKUP(B502,チーム番号!E:F,2,0),"")</f>
        <v/>
      </c>
      <c r="D502">
        <f>IFERROR(VLOOKUP(N502,プログラム!B:C,2,0),"")</f>
        <v>21</v>
      </c>
      <c r="E502">
        <f>IFERROR(記録__2[[#This Row],[組]],"")</f>
        <v>1</v>
      </c>
      <c r="F502">
        <f>IFERROR(記録__2[[#This Row],[水路]],"")</f>
        <v>5</v>
      </c>
      <c r="G502" t="str">
        <f>IFERROR(VLOOKUP(D502,プログラムデータ!A:N,12,0),"")</f>
        <v>11～12歳</v>
      </c>
      <c r="H502" t="str">
        <f>IFERROR(VLOOKUP(D502,プログラムデータ!A:N,13,0),"")</f>
        <v>女子</v>
      </c>
      <c r="I502" t="str">
        <f>IFERROR(VLOOKUP(D502,プログラムデータ!A:N,11,0),"")</f>
        <v>4×50m</v>
      </c>
      <c r="J502" t="str">
        <f>IFERROR(VLOOKUP(D502,プログラムデータ!A:N,10,0),"")</f>
        <v>自由形</v>
      </c>
      <c r="K502" t="str">
        <f>IFERROR(VLOOKUP(D502,プログラムデータ!A:N,14,0),"")</f>
        <v>タイム決勝</v>
      </c>
      <c r="L502" t="str">
        <f t="shared" si="15"/>
        <v>11～12歳 女子 4×50m 自由形 タイム決勝</v>
      </c>
      <c r="M502">
        <f>IFERROR(VLOOKUP(J502,色々!M:P,4,0),"")</f>
        <v>1</v>
      </c>
      <c r="N502">
        <f>IFERROR(記録__2[[#This Row],[競技番号]],"")</f>
        <v>21</v>
      </c>
      <c r="O502">
        <f>IFERROR(記録__2[[#This Row],[選手番号]],"")</f>
        <v>444</v>
      </c>
    </row>
    <row r="503" spans="1:15" x14ac:dyDescent="0.2">
      <c r="A503">
        <f>IFERROR(VLOOKUP(N503,プログラム!B:C,2,0),"")</f>
        <v>21</v>
      </c>
      <c r="B503" t="str">
        <f t="shared" si="14"/>
        <v/>
      </c>
      <c r="C503" t="str">
        <f>IFERROR(VLOOKUP(B503,チーム番号!E:F,2,0),"")</f>
        <v/>
      </c>
      <c r="D503">
        <f>IFERROR(VLOOKUP(N503,プログラム!B:C,2,0),"")</f>
        <v>21</v>
      </c>
      <c r="E503">
        <f>IFERROR(記録__2[[#This Row],[組]],"")</f>
        <v>1</v>
      </c>
      <c r="F503">
        <f>IFERROR(記録__2[[#This Row],[水路]],"")</f>
        <v>6</v>
      </c>
      <c r="G503" t="str">
        <f>IFERROR(VLOOKUP(D503,プログラムデータ!A:N,12,0),"")</f>
        <v>11～12歳</v>
      </c>
      <c r="H503" t="str">
        <f>IFERROR(VLOOKUP(D503,プログラムデータ!A:N,13,0),"")</f>
        <v>女子</v>
      </c>
      <c r="I503" t="str">
        <f>IFERROR(VLOOKUP(D503,プログラムデータ!A:N,11,0),"")</f>
        <v>4×50m</v>
      </c>
      <c r="J503" t="str">
        <f>IFERROR(VLOOKUP(D503,プログラムデータ!A:N,10,0),"")</f>
        <v>自由形</v>
      </c>
      <c r="K503" t="str">
        <f>IFERROR(VLOOKUP(D503,プログラムデータ!A:N,14,0),"")</f>
        <v>タイム決勝</v>
      </c>
      <c r="L503" t="str">
        <f t="shared" si="15"/>
        <v>11～12歳 女子 4×50m 自由形 タイム決勝</v>
      </c>
      <c r="M503">
        <f>IFERROR(VLOOKUP(J503,色々!M:P,4,0),"")</f>
        <v>1</v>
      </c>
      <c r="N503">
        <f>IFERROR(記録__2[[#This Row],[競技番号]],"")</f>
        <v>21</v>
      </c>
      <c r="O503">
        <f>IFERROR(記録__2[[#This Row],[選手番号]],"")</f>
        <v>76</v>
      </c>
    </row>
    <row r="504" spans="1:15" x14ac:dyDescent="0.2">
      <c r="A504">
        <f>IFERROR(VLOOKUP(N504,プログラム!B:C,2,0),"")</f>
        <v>21</v>
      </c>
      <c r="B504" t="str">
        <f t="shared" si="14"/>
        <v/>
      </c>
      <c r="C504" t="str">
        <f>IFERROR(VLOOKUP(B504,チーム番号!E:F,2,0),"")</f>
        <v/>
      </c>
      <c r="D504">
        <f>IFERROR(VLOOKUP(N504,プログラム!B:C,2,0),"")</f>
        <v>21</v>
      </c>
      <c r="E504">
        <f>IFERROR(記録__2[[#This Row],[組]],"")</f>
        <v>1</v>
      </c>
      <c r="F504">
        <f>IFERROR(記録__2[[#This Row],[水路]],"")</f>
        <v>7</v>
      </c>
      <c r="G504" t="str">
        <f>IFERROR(VLOOKUP(D504,プログラムデータ!A:N,12,0),"")</f>
        <v>11～12歳</v>
      </c>
      <c r="H504" t="str">
        <f>IFERROR(VLOOKUP(D504,プログラムデータ!A:N,13,0),"")</f>
        <v>女子</v>
      </c>
      <c r="I504" t="str">
        <f>IFERROR(VLOOKUP(D504,プログラムデータ!A:N,11,0),"")</f>
        <v>4×50m</v>
      </c>
      <c r="J504" t="str">
        <f>IFERROR(VLOOKUP(D504,プログラムデータ!A:N,10,0),"")</f>
        <v>自由形</v>
      </c>
      <c r="K504" t="str">
        <f>IFERROR(VLOOKUP(D504,プログラムデータ!A:N,14,0),"")</f>
        <v>タイム決勝</v>
      </c>
      <c r="L504" t="str">
        <f t="shared" si="15"/>
        <v>11～12歳 女子 4×50m 自由形 タイム決勝</v>
      </c>
      <c r="M504">
        <f>IFERROR(VLOOKUP(J504,色々!M:P,4,0),"")</f>
        <v>1</v>
      </c>
      <c r="N504">
        <f>IFERROR(記録__2[[#This Row],[競技番号]],"")</f>
        <v>21</v>
      </c>
      <c r="O504">
        <f>IFERROR(記録__2[[#This Row],[選手番号]],"")</f>
        <v>31</v>
      </c>
    </row>
    <row r="505" spans="1:15" x14ac:dyDescent="0.2">
      <c r="A505">
        <f>IFERROR(VLOOKUP(N505,プログラム!B:C,2,0),"")</f>
        <v>21</v>
      </c>
      <c r="B505" t="str">
        <f t="shared" si="14"/>
        <v/>
      </c>
      <c r="C505" t="str">
        <f>IFERROR(VLOOKUP(B505,チーム番号!E:F,2,0),"")</f>
        <v/>
      </c>
      <c r="D505">
        <f>IFERROR(VLOOKUP(N505,プログラム!B:C,2,0),"")</f>
        <v>21</v>
      </c>
      <c r="E505">
        <f>IFERROR(記録__2[[#This Row],[組]],"")</f>
        <v>1</v>
      </c>
      <c r="F505">
        <f>IFERROR(記録__2[[#This Row],[水路]],"")</f>
        <v>8</v>
      </c>
      <c r="G505" t="str">
        <f>IFERROR(VLOOKUP(D505,プログラムデータ!A:N,12,0),"")</f>
        <v>11～12歳</v>
      </c>
      <c r="H505" t="str">
        <f>IFERROR(VLOOKUP(D505,プログラムデータ!A:N,13,0),"")</f>
        <v>女子</v>
      </c>
      <c r="I505" t="str">
        <f>IFERROR(VLOOKUP(D505,プログラムデータ!A:N,11,0),"")</f>
        <v>4×50m</v>
      </c>
      <c r="J505" t="str">
        <f>IFERROR(VLOOKUP(D505,プログラムデータ!A:N,10,0),"")</f>
        <v>自由形</v>
      </c>
      <c r="K505" t="str">
        <f>IFERROR(VLOOKUP(D505,プログラムデータ!A:N,14,0),"")</f>
        <v>タイム決勝</v>
      </c>
      <c r="L505" t="str">
        <f t="shared" si="15"/>
        <v>11～12歳 女子 4×50m 自由形 タイム決勝</v>
      </c>
      <c r="M505">
        <f>IFERROR(VLOOKUP(J505,色々!M:P,4,0),"")</f>
        <v>1</v>
      </c>
      <c r="N505">
        <f>IFERROR(記録__2[[#This Row],[競技番号]],"")</f>
        <v>21</v>
      </c>
      <c r="O505">
        <f>IFERROR(記録__2[[#This Row],[選手番号]],"")</f>
        <v>238</v>
      </c>
    </row>
    <row r="506" spans="1:15" x14ac:dyDescent="0.2">
      <c r="A506">
        <f>IFERROR(VLOOKUP(N506,プログラム!B:C,2,0),"")</f>
        <v>21</v>
      </c>
      <c r="B506" t="str">
        <f t="shared" si="14"/>
        <v/>
      </c>
      <c r="C506" t="str">
        <f>IFERROR(VLOOKUP(B506,チーム番号!E:F,2,0),"")</f>
        <v/>
      </c>
      <c r="D506">
        <f>IFERROR(VLOOKUP(N506,プログラム!B:C,2,0),"")</f>
        <v>21</v>
      </c>
      <c r="E506">
        <f>IFERROR(記録__2[[#This Row],[組]],"")</f>
        <v>2</v>
      </c>
      <c r="F506">
        <f>IFERROR(記録__2[[#This Row],[水路]],"")</f>
        <v>1</v>
      </c>
      <c r="G506" t="str">
        <f>IFERROR(VLOOKUP(D506,プログラムデータ!A:N,12,0),"")</f>
        <v>11～12歳</v>
      </c>
      <c r="H506" t="str">
        <f>IFERROR(VLOOKUP(D506,プログラムデータ!A:N,13,0),"")</f>
        <v>女子</v>
      </c>
      <c r="I506" t="str">
        <f>IFERROR(VLOOKUP(D506,プログラムデータ!A:N,11,0),"")</f>
        <v>4×50m</v>
      </c>
      <c r="J506" t="str">
        <f>IFERROR(VLOOKUP(D506,プログラムデータ!A:N,10,0),"")</f>
        <v>自由形</v>
      </c>
      <c r="K506" t="str">
        <f>IFERROR(VLOOKUP(D506,プログラムデータ!A:N,14,0),"")</f>
        <v>タイム決勝</v>
      </c>
      <c r="L506" t="str">
        <f t="shared" si="15"/>
        <v>11～12歳 女子 4×50m 自由形 タイム決勝</v>
      </c>
      <c r="M506">
        <f>IFERROR(VLOOKUP(J506,色々!M:P,4,0),"")</f>
        <v>1</v>
      </c>
      <c r="N506">
        <f>IFERROR(記録__2[[#This Row],[競技番号]],"")</f>
        <v>21</v>
      </c>
      <c r="O506">
        <f>IFERROR(記録__2[[#This Row],[選手番号]],"")</f>
        <v>299</v>
      </c>
    </row>
    <row r="507" spans="1:15" x14ac:dyDescent="0.2">
      <c r="A507">
        <f>IFERROR(VLOOKUP(N507,プログラム!B:C,2,0),"")</f>
        <v>21</v>
      </c>
      <c r="B507" t="str">
        <f t="shared" si="14"/>
        <v/>
      </c>
      <c r="C507" t="str">
        <f>IFERROR(VLOOKUP(B507,チーム番号!E:F,2,0),"")</f>
        <v/>
      </c>
      <c r="D507">
        <f>IFERROR(VLOOKUP(N507,プログラム!B:C,2,0),"")</f>
        <v>21</v>
      </c>
      <c r="E507">
        <f>IFERROR(記録__2[[#This Row],[組]],"")</f>
        <v>2</v>
      </c>
      <c r="F507">
        <f>IFERROR(記録__2[[#This Row],[水路]],"")</f>
        <v>2</v>
      </c>
      <c r="G507" t="str">
        <f>IFERROR(VLOOKUP(D507,プログラムデータ!A:N,12,0),"")</f>
        <v>11～12歳</v>
      </c>
      <c r="H507" t="str">
        <f>IFERROR(VLOOKUP(D507,プログラムデータ!A:N,13,0),"")</f>
        <v>女子</v>
      </c>
      <c r="I507" t="str">
        <f>IFERROR(VLOOKUP(D507,プログラムデータ!A:N,11,0),"")</f>
        <v>4×50m</v>
      </c>
      <c r="J507" t="str">
        <f>IFERROR(VLOOKUP(D507,プログラムデータ!A:N,10,0),"")</f>
        <v>自由形</v>
      </c>
      <c r="K507" t="str">
        <f>IFERROR(VLOOKUP(D507,プログラムデータ!A:N,14,0),"")</f>
        <v>タイム決勝</v>
      </c>
      <c r="L507" t="str">
        <f t="shared" si="15"/>
        <v>11～12歳 女子 4×50m 自由形 タイム決勝</v>
      </c>
      <c r="M507">
        <f>IFERROR(VLOOKUP(J507,色々!M:P,4,0),"")</f>
        <v>1</v>
      </c>
      <c r="N507">
        <f>IFERROR(記録__2[[#This Row],[競技番号]],"")</f>
        <v>21</v>
      </c>
      <c r="O507">
        <f>IFERROR(記録__2[[#This Row],[選手番号]],"")</f>
        <v>70</v>
      </c>
    </row>
    <row r="508" spans="1:15" x14ac:dyDescent="0.2">
      <c r="A508">
        <f>IFERROR(VLOOKUP(N508,プログラム!B:C,2,0),"")</f>
        <v>21</v>
      </c>
      <c r="B508" t="str">
        <f t="shared" si="14"/>
        <v/>
      </c>
      <c r="C508" t="str">
        <f>IFERROR(VLOOKUP(B508,チーム番号!E:F,2,0),"")</f>
        <v/>
      </c>
      <c r="D508">
        <f>IFERROR(VLOOKUP(N508,プログラム!B:C,2,0),"")</f>
        <v>21</v>
      </c>
      <c r="E508">
        <f>IFERROR(記録__2[[#This Row],[組]],"")</f>
        <v>2</v>
      </c>
      <c r="F508">
        <f>IFERROR(記録__2[[#This Row],[水路]],"")</f>
        <v>3</v>
      </c>
      <c r="G508" t="str">
        <f>IFERROR(VLOOKUP(D508,プログラムデータ!A:N,12,0),"")</f>
        <v>11～12歳</v>
      </c>
      <c r="H508" t="str">
        <f>IFERROR(VLOOKUP(D508,プログラムデータ!A:N,13,0),"")</f>
        <v>女子</v>
      </c>
      <c r="I508" t="str">
        <f>IFERROR(VLOOKUP(D508,プログラムデータ!A:N,11,0),"")</f>
        <v>4×50m</v>
      </c>
      <c r="J508" t="str">
        <f>IFERROR(VLOOKUP(D508,プログラムデータ!A:N,10,0),"")</f>
        <v>自由形</v>
      </c>
      <c r="K508" t="str">
        <f>IFERROR(VLOOKUP(D508,プログラムデータ!A:N,14,0),"")</f>
        <v>タイム決勝</v>
      </c>
      <c r="L508" t="str">
        <f t="shared" si="15"/>
        <v>11～12歳 女子 4×50m 自由形 タイム決勝</v>
      </c>
      <c r="M508">
        <f>IFERROR(VLOOKUP(J508,色々!M:P,4,0),"")</f>
        <v>1</v>
      </c>
      <c r="N508">
        <f>IFERROR(記録__2[[#This Row],[競技番号]],"")</f>
        <v>21</v>
      </c>
      <c r="O508">
        <f>IFERROR(記録__2[[#This Row],[選手番号]],"")</f>
        <v>532</v>
      </c>
    </row>
    <row r="509" spans="1:15" x14ac:dyDescent="0.2">
      <c r="A509">
        <f>IFERROR(VLOOKUP(N509,プログラム!B:C,2,0),"")</f>
        <v>21</v>
      </c>
      <c r="B509" t="str">
        <f t="shared" si="14"/>
        <v/>
      </c>
      <c r="C509" t="str">
        <f>IFERROR(VLOOKUP(B509,チーム番号!E:F,2,0),"")</f>
        <v/>
      </c>
      <c r="D509">
        <f>IFERROR(VLOOKUP(N509,プログラム!B:C,2,0),"")</f>
        <v>21</v>
      </c>
      <c r="E509">
        <f>IFERROR(記録__2[[#This Row],[組]],"")</f>
        <v>2</v>
      </c>
      <c r="F509">
        <f>IFERROR(記録__2[[#This Row],[水路]],"")</f>
        <v>4</v>
      </c>
      <c r="G509" t="str">
        <f>IFERROR(VLOOKUP(D509,プログラムデータ!A:N,12,0),"")</f>
        <v>11～12歳</v>
      </c>
      <c r="H509" t="str">
        <f>IFERROR(VLOOKUP(D509,プログラムデータ!A:N,13,0),"")</f>
        <v>女子</v>
      </c>
      <c r="I509" t="str">
        <f>IFERROR(VLOOKUP(D509,プログラムデータ!A:N,11,0),"")</f>
        <v>4×50m</v>
      </c>
      <c r="J509" t="str">
        <f>IFERROR(VLOOKUP(D509,プログラムデータ!A:N,10,0),"")</f>
        <v>自由形</v>
      </c>
      <c r="K509" t="str">
        <f>IFERROR(VLOOKUP(D509,プログラムデータ!A:N,14,0),"")</f>
        <v>タイム決勝</v>
      </c>
      <c r="L509" t="str">
        <f t="shared" si="15"/>
        <v>11～12歳 女子 4×50m 自由形 タイム決勝</v>
      </c>
      <c r="M509">
        <f>IFERROR(VLOOKUP(J509,色々!M:P,4,0),"")</f>
        <v>1</v>
      </c>
      <c r="N509">
        <f>IFERROR(記録__2[[#This Row],[競技番号]],"")</f>
        <v>21</v>
      </c>
      <c r="O509">
        <f>IFERROR(記録__2[[#This Row],[選手番号]],"")</f>
        <v>574</v>
      </c>
    </row>
    <row r="510" spans="1:15" x14ac:dyDescent="0.2">
      <c r="A510">
        <f>IFERROR(VLOOKUP(N510,プログラム!B:C,2,0),"")</f>
        <v>21</v>
      </c>
      <c r="B510" t="str">
        <f t="shared" si="14"/>
        <v/>
      </c>
      <c r="C510" t="str">
        <f>IFERROR(VLOOKUP(B510,チーム番号!E:F,2,0),"")</f>
        <v/>
      </c>
      <c r="D510">
        <f>IFERROR(VLOOKUP(N510,プログラム!B:C,2,0),"")</f>
        <v>21</v>
      </c>
      <c r="E510">
        <f>IFERROR(記録__2[[#This Row],[組]],"")</f>
        <v>2</v>
      </c>
      <c r="F510">
        <f>IFERROR(記録__2[[#This Row],[水路]],"")</f>
        <v>5</v>
      </c>
      <c r="G510" t="str">
        <f>IFERROR(VLOOKUP(D510,プログラムデータ!A:N,12,0),"")</f>
        <v>11～12歳</v>
      </c>
      <c r="H510" t="str">
        <f>IFERROR(VLOOKUP(D510,プログラムデータ!A:N,13,0),"")</f>
        <v>女子</v>
      </c>
      <c r="I510" t="str">
        <f>IFERROR(VLOOKUP(D510,プログラムデータ!A:N,11,0),"")</f>
        <v>4×50m</v>
      </c>
      <c r="J510" t="str">
        <f>IFERROR(VLOOKUP(D510,プログラムデータ!A:N,10,0),"")</f>
        <v>自由形</v>
      </c>
      <c r="K510" t="str">
        <f>IFERROR(VLOOKUP(D510,プログラムデータ!A:N,14,0),"")</f>
        <v>タイム決勝</v>
      </c>
      <c r="L510" t="str">
        <f t="shared" si="15"/>
        <v>11～12歳 女子 4×50m 自由形 タイム決勝</v>
      </c>
      <c r="M510">
        <f>IFERROR(VLOOKUP(J510,色々!M:P,4,0),"")</f>
        <v>1</v>
      </c>
      <c r="N510">
        <f>IFERROR(記録__2[[#This Row],[競技番号]],"")</f>
        <v>21</v>
      </c>
      <c r="O510">
        <f>IFERROR(記録__2[[#This Row],[選手番号]],"")</f>
        <v>113</v>
      </c>
    </row>
    <row r="511" spans="1:15" x14ac:dyDescent="0.2">
      <c r="A511">
        <f>IFERROR(VLOOKUP(N511,プログラム!B:C,2,0),"")</f>
        <v>21</v>
      </c>
      <c r="B511" t="str">
        <f t="shared" si="14"/>
        <v/>
      </c>
      <c r="C511" t="str">
        <f>IFERROR(VLOOKUP(B511,チーム番号!E:F,2,0),"")</f>
        <v/>
      </c>
      <c r="D511">
        <f>IFERROR(VLOOKUP(N511,プログラム!B:C,2,0),"")</f>
        <v>21</v>
      </c>
      <c r="E511">
        <f>IFERROR(記録__2[[#This Row],[組]],"")</f>
        <v>2</v>
      </c>
      <c r="F511">
        <f>IFERROR(記録__2[[#This Row],[水路]],"")</f>
        <v>6</v>
      </c>
      <c r="G511" t="str">
        <f>IFERROR(VLOOKUP(D511,プログラムデータ!A:N,12,0),"")</f>
        <v>11～12歳</v>
      </c>
      <c r="H511" t="str">
        <f>IFERROR(VLOOKUP(D511,プログラムデータ!A:N,13,0),"")</f>
        <v>女子</v>
      </c>
      <c r="I511" t="str">
        <f>IFERROR(VLOOKUP(D511,プログラムデータ!A:N,11,0),"")</f>
        <v>4×50m</v>
      </c>
      <c r="J511" t="str">
        <f>IFERROR(VLOOKUP(D511,プログラムデータ!A:N,10,0),"")</f>
        <v>自由形</v>
      </c>
      <c r="K511" t="str">
        <f>IFERROR(VLOOKUP(D511,プログラムデータ!A:N,14,0),"")</f>
        <v>タイム決勝</v>
      </c>
      <c r="L511" t="str">
        <f t="shared" si="15"/>
        <v>11～12歳 女子 4×50m 自由形 タイム決勝</v>
      </c>
      <c r="M511">
        <f>IFERROR(VLOOKUP(J511,色々!M:P,4,0),"")</f>
        <v>1</v>
      </c>
      <c r="N511">
        <f>IFERROR(記録__2[[#This Row],[競技番号]],"")</f>
        <v>21</v>
      </c>
      <c r="O511">
        <f>IFERROR(記録__2[[#This Row],[選手番号]],"")</f>
        <v>416</v>
      </c>
    </row>
    <row r="512" spans="1:15" x14ac:dyDescent="0.2">
      <c r="A512">
        <f>IFERROR(VLOOKUP(N512,プログラム!B:C,2,0),"")</f>
        <v>21</v>
      </c>
      <c r="B512" t="str">
        <f t="shared" si="14"/>
        <v/>
      </c>
      <c r="C512" t="str">
        <f>IFERROR(VLOOKUP(B512,チーム番号!E:F,2,0),"")</f>
        <v/>
      </c>
      <c r="D512">
        <f>IFERROR(VLOOKUP(N512,プログラム!B:C,2,0),"")</f>
        <v>21</v>
      </c>
      <c r="E512">
        <f>IFERROR(記録__2[[#This Row],[組]],"")</f>
        <v>2</v>
      </c>
      <c r="F512">
        <f>IFERROR(記録__2[[#This Row],[水路]],"")</f>
        <v>7</v>
      </c>
      <c r="G512" t="str">
        <f>IFERROR(VLOOKUP(D512,プログラムデータ!A:N,12,0),"")</f>
        <v>11～12歳</v>
      </c>
      <c r="H512" t="str">
        <f>IFERROR(VLOOKUP(D512,プログラムデータ!A:N,13,0),"")</f>
        <v>女子</v>
      </c>
      <c r="I512" t="str">
        <f>IFERROR(VLOOKUP(D512,プログラムデータ!A:N,11,0),"")</f>
        <v>4×50m</v>
      </c>
      <c r="J512" t="str">
        <f>IFERROR(VLOOKUP(D512,プログラムデータ!A:N,10,0),"")</f>
        <v>自由形</v>
      </c>
      <c r="K512" t="str">
        <f>IFERROR(VLOOKUP(D512,プログラムデータ!A:N,14,0),"")</f>
        <v>タイム決勝</v>
      </c>
      <c r="L512" t="str">
        <f t="shared" si="15"/>
        <v>11～12歳 女子 4×50m 自由形 タイム決勝</v>
      </c>
      <c r="M512">
        <f>IFERROR(VLOOKUP(J512,色々!M:P,4,0),"")</f>
        <v>1</v>
      </c>
      <c r="N512">
        <f>IFERROR(記録__2[[#This Row],[競技番号]],"")</f>
        <v>21</v>
      </c>
      <c r="O512">
        <f>IFERROR(記録__2[[#This Row],[選手番号]],"")</f>
        <v>194</v>
      </c>
    </row>
    <row r="513" spans="1:15" x14ac:dyDescent="0.2">
      <c r="A513">
        <f>IFERROR(VLOOKUP(N513,プログラム!B:C,2,0),"")</f>
        <v>21</v>
      </c>
      <c r="B513" t="str">
        <f t="shared" si="14"/>
        <v/>
      </c>
      <c r="C513" t="str">
        <f>IFERROR(VLOOKUP(B513,チーム番号!E:F,2,0),"")</f>
        <v/>
      </c>
      <c r="D513">
        <f>IFERROR(VLOOKUP(N513,プログラム!B:C,2,0),"")</f>
        <v>21</v>
      </c>
      <c r="E513">
        <f>IFERROR(記録__2[[#This Row],[組]],"")</f>
        <v>2</v>
      </c>
      <c r="F513">
        <f>IFERROR(記録__2[[#This Row],[水路]],"")</f>
        <v>8</v>
      </c>
      <c r="G513" t="str">
        <f>IFERROR(VLOOKUP(D513,プログラムデータ!A:N,12,0),"")</f>
        <v>11～12歳</v>
      </c>
      <c r="H513" t="str">
        <f>IFERROR(VLOOKUP(D513,プログラムデータ!A:N,13,0),"")</f>
        <v>女子</v>
      </c>
      <c r="I513" t="str">
        <f>IFERROR(VLOOKUP(D513,プログラムデータ!A:N,11,0),"")</f>
        <v>4×50m</v>
      </c>
      <c r="J513" t="str">
        <f>IFERROR(VLOOKUP(D513,プログラムデータ!A:N,10,0),"")</f>
        <v>自由形</v>
      </c>
      <c r="K513" t="str">
        <f>IFERROR(VLOOKUP(D513,プログラムデータ!A:N,14,0),"")</f>
        <v>タイム決勝</v>
      </c>
      <c r="L513" t="str">
        <f t="shared" si="15"/>
        <v>11～12歳 女子 4×50m 自由形 タイム決勝</v>
      </c>
      <c r="M513">
        <f>IFERROR(VLOOKUP(J513,色々!M:P,4,0),"")</f>
        <v>1</v>
      </c>
      <c r="N513">
        <f>IFERROR(記録__2[[#This Row],[競技番号]],"")</f>
        <v>21</v>
      </c>
      <c r="O513">
        <f>IFERROR(記録__2[[#This Row],[選手番号]],"")</f>
        <v>303</v>
      </c>
    </row>
    <row r="514" spans="1:15" x14ac:dyDescent="0.2">
      <c r="A514">
        <f>IFERROR(VLOOKUP(N514,プログラム!B:C,2,0),"")</f>
        <v>22</v>
      </c>
      <c r="B514" t="str">
        <f t="shared" si="14"/>
        <v/>
      </c>
      <c r="C514" t="str">
        <f>IFERROR(VLOOKUP(B514,チーム番号!E:F,2,0),"")</f>
        <v/>
      </c>
      <c r="D514">
        <f>IFERROR(VLOOKUP(N514,プログラム!B:C,2,0),"")</f>
        <v>22</v>
      </c>
      <c r="E514">
        <f>IFERROR(記録__2[[#This Row],[組]],"")</f>
        <v>1</v>
      </c>
      <c r="F514">
        <f>IFERROR(記録__2[[#This Row],[水路]],"")</f>
        <v>1</v>
      </c>
      <c r="G514" t="str">
        <f>IFERROR(VLOOKUP(D514,プログラムデータ!A:N,12,0),"")</f>
        <v>11～12歳</v>
      </c>
      <c r="H514" t="str">
        <f>IFERROR(VLOOKUP(D514,プログラムデータ!A:N,13,0),"")</f>
        <v>男子</v>
      </c>
      <c r="I514" t="str">
        <f>IFERROR(VLOOKUP(D514,プログラムデータ!A:N,11,0),"")</f>
        <v>4×50m</v>
      </c>
      <c r="J514" t="str">
        <f>IFERROR(VLOOKUP(D514,プログラムデータ!A:N,10,0),"")</f>
        <v>自由形</v>
      </c>
      <c r="K514" t="str">
        <f>IFERROR(VLOOKUP(D514,プログラムデータ!A:N,14,0),"")</f>
        <v>タイム決勝</v>
      </c>
      <c r="L514" t="str">
        <f t="shared" si="15"/>
        <v>11～12歳 男子 4×50m 自由形 タイム決勝</v>
      </c>
      <c r="M514">
        <f>IFERROR(VLOOKUP(J514,色々!M:P,4,0),"")</f>
        <v>1</v>
      </c>
      <c r="N514">
        <f>IFERROR(記録__2[[#This Row],[競技番号]],"")</f>
        <v>22</v>
      </c>
      <c r="O514">
        <f>IFERROR(記録__2[[#This Row],[選手番号]],"")</f>
        <v>618</v>
      </c>
    </row>
    <row r="515" spans="1:15" x14ac:dyDescent="0.2">
      <c r="A515">
        <f>IFERROR(VLOOKUP(N515,プログラム!B:C,2,0),"")</f>
        <v>22</v>
      </c>
      <c r="B515" t="str">
        <f t="shared" ref="B515:B578" si="16">IFERROR(IF(OR(M515=6,M515=7),O515,""),"")</f>
        <v/>
      </c>
      <c r="C515" t="str">
        <f>IFERROR(VLOOKUP(B515,チーム番号!E:F,2,0),"")</f>
        <v/>
      </c>
      <c r="D515">
        <f>IFERROR(VLOOKUP(N515,プログラム!B:C,2,0),"")</f>
        <v>22</v>
      </c>
      <c r="E515">
        <f>IFERROR(記録__2[[#This Row],[組]],"")</f>
        <v>1</v>
      </c>
      <c r="F515">
        <f>IFERROR(記録__2[[#This Row],[水路]],"")</f>
        <v>2</v>
      </c>
      <c r="G515" t="str">
        <f>IFERROR(VLOOKUP(D515,プログラムデータ!A:N,12,0),"")</f>
        <v>11～12歳</v>
      </c>
      <c r="H515" t="str">
        <f>IFERROR(VLOOKUP(D515,プログラムデータ!A:N,13,0),"")</f>
        <v>男子</v>
      </c>
      <c r="I515" t="str">
        <f>IFERROR(VLOOKUP(D515,プログラムデータ!A:N,11,0),"")</f>
        <v>4×50m</v>
      </c>
      <c r="J515" t="str">
        <f>IFERROR(VLOOKUP(D515,プログラムデータ!A:N,10,0),"")</f>
        <v>自由形</v>
      </c>
      <c r="K515" t="str">
        <f>IFERROR(VLOOKUP(D515,プログラムデータ!A:N,14,0),"")</f>
        <v>タイム決勝</v>
      </c>
      <c r="L515" t="str">
        <f t="shared" ref="L515:L578" si="17">CONCATENATE(G515," ",H515," ",I515," ",J515," ",K515)</f>
        <v>11～12歳 男子 4×50m 自由形 タイム決勝</v>
      </c>
      <c r="M515">
        <f>IFERROR(VLOOKUP(J515,色々!M:P,4,0),"")</f>
        <v>1</v>
      </c>
      <c r="N515">
        <f>IFERROR(記録__2[[#This Row],[競技番号]],"")</f>
        <v>22</v>
      </c>
      <c r="O515">
        <f>IFERROR(記録__2[[#This Row],[選手番号]],"")</f>
        <v>323</v>
      </c>
    </row>
    <row r="516" spans="1:15" x14ac:dyDescent="0.2">
      <c r="A516">
        <f>IFERROR(VLOOKUP(N516,プログラム!B:C,2,0),"")</f>
        <v>22</v>
      </c>
      <c r="B516" t="str">
        <f t="shared" si="16"/>
        <v/>
      </c>
      <c r="C516" t="str">
        <f>IFERROR(VLOOKUP(B516,チーム番号!E:F,2,0),"")</f>
        <v/>
      </c>
      <c r="D516">
        <f>IFERROR(VLOOKUP(N516,プログラム!B:C,2,0),"")</f>
        <v>22</v>
      </c>
      <c r="E516">
        <f>IFERROR(記録__2[[#This Row],[組]],"")</f>
        <v>1</v>
      </c>
      <c r="F516">
        <f>IFERROR(記録__2[[#This Row],[水路]],"")</f>
        <v>3</v>
      </c>
      <c r="G516" t="str">
        <f>IFERROR(VLOOKUP(D516,プログラムデータ!A:N,12,0),"")</f>
        <v>11～12歳</v>
      </c>
      <c r="H516" t="str">
        <f>IFERROR(VLOOKUP(D516,プログラムデータ!A:N,13,0),"")</f>
        <v>男子</v>
      </c>
      <c r="I516" t="str">
        <f>IFERROR(VLOOKUP(D516,プログラムデータ!A:N,11,0),"")</f>
        <v>4×50m</v>
      </c>
      <c r="J516" t="str">
        <f>IFERROR(VLOOKUP(D516,プログラムデータ!A:N,10,0),"")</f>
        <v>自由形</v>
      </c>
      <c r="K516" t="str">
        <f>IFERROR(VLOOKUP(D516,プログラムデータ!A:N,14,0),"")</f>
        <v>タイム決勝</v>
      </c>
      <c r="L516" t="str">
        <f t="shared" si="17"/>
        <v>11～12歳 男子 4×50m 自由形 タイム決勝</v>
      </c>
      <c r="M516">
        <f>IFERROR(VLOOKUP(J516,色々!M:P,4,0),"")</f>
        <v>1</v>
      </c>
      <c r="N516">
        <f>IFERROR(記録__2[[#This Row],[競技番号]],"")</f>
        <v>22</v>
      </c>
      <c r="O516">
        <f>IFERROR(記録__2[[#This Row],[選手番号]],"")</f>
        <v>218</v>
      </c>
    </row>
    <row r="517" spans="1:15" x14ac:dyDescent="0.2">
      <c r="A517">
        <f>IFERROR(VLOOKUP(N517,プログラム!B:C,2,0),"")</f>
        <v>22</v>
      </c>
      <c r="B517" t="str">
        <f t="shared" si="16"/>
        <v/>
      </c>
      <c r="C517" t="str">
        <f>IFERROR(VLOOKUP(B517,チーム番号!E:F,2,0),"")</f>
        <v/>
      </c>
      <c r="D517">
        <f>IFERROR(VLOOKUP(N517,プログラム!B:C,2,0),"")</f>
        <v>22</v>
      </c>
      <c r="E517">
        <f>IFERROR(記録__2[[#This Row],[組]],"")</f>
        <v>1</v>
      </c>
      <c r="F517">
        <f>IFERROR(記録__2[[#This Row],[水路]],"")</f>
        <v>4</v>
      </c>
      <c r="G517" t="str">
        <f>IFERROR(VLOOKUP(D517,プログラムデータ!A:N,12,0),"")</f>
        <v>11～12歳</v>
      </c>
      <c r="H517" t="str">
        <f>IFERROR(VLOOKUP(D517,プログラムデータ!A:N,13,0),"")</f>
        <v>男子</v>
      </c>
      <c r="I517" t="str">
        <f>IFERROR(VLOOKUP(D517,プログラムデータ!A:N,11,0),"")</f>
        <v>4×50m</v>
      </c>
      <c r="J517" t="str">
        <f>IFERROR(VLOOKUP(D517,プログラムデータ!A:N,10,0),"")</f>
        <v>自由形</v>
      </c>
      <c r="K517" t="str">
        <f>IFERROR(VLOOKUP(D517,プログラムデータ!A:N,14,0),"")</f>
        <v>タイム決勝</v>
      </c>
      <c r="L517" t="str">
        <f t="shared" si="17"/>
        <v>11～12歳 男子 4×50m 自由形 タイム決勝</v>
      </c>
      <c r="M517">
        <f>IFERROR(VLOOKUP(J517,色々!M:P,4,0),"")</f>
        <v>1</v>
      </c>
      <c r="N517">
        <f>IFERROR(記録__2[[#This Row],[競技番号]],"")</f>
        <v>22</v>
      </c>
      <c r="O517">
        <f>IFERROR(記録__2[[#This Row],[選手番号]],"")</f>
        <v>220</v>
      </c>
    </row>
    <row r="518" spans="1:15" x14ac:dyDescent="0.2">
      <c r="A518">
        <f>IFERROR(VLOOKUP(N518,プログラム!B:C,2,0),"")</f>
        <v>22</v>
      </c>
      <c r="B518" t="str">
        <f t="shared" si="16"/>
        <v/>
      </c>
      <c r="C518" t="str">
        <f>IFERROR(VLOOKUP(B518,チーム番号!E:F,2,0),"")</f>
        <v/>
      </c>
      <c r="D518">
        <f>IFERROR(VLOOKUP(N518,プログラム!B:C,2,0),"")</f>
        <v>22</v>
      </c>
      <c r="E518">
        <f>IFERROR(記録__2[[#This Row],[組]],"")</f>
        <v>1</v>
      </c>
      <c r="F518">
        <f>IFERROR(記録__2[[#This Row],[水路]],"")</f>
        <v>5</v>
      </c>
      <c r="G518" t="str">
        <f>IFERROR(VLOOKUP(D518,プログラムデータ!A:N,12,0),"")</f>
        <v>11～12歳</v>
      </c>
      <c r="H518" t="str">
        <f>IFERROR(VLOOKUP(D518,プログラムデータ!A:N,13,0),"")</f>
        <v>男子</v>
      </c>
      <c r="I518" t="str">
        <f>IFERROR(VLOOKUP(D518,プログラムデータ!A:N,11,0),"")</f>
        <v>4×50m</v>
      </c>
      <c r="J518" t="str">
        <f>IFERROR(VLOOKUP(D518,プログラムデータ!A:N,10,0),"")</f>
        <v>自由形</v>
      </c>
      <c r="K518" t="str">
        <f>IFERROR(VLOOKUP(D518,プログラムデータ!A:N,14,0),"")</f>
        <v>タイム決勝</v>
      </c>
      <c r="L518" t="str">
        <f t="shared" si="17"/>
        <v>11～12歳 男子 4×50m 自由形 タイム決勝</v>
      </c>
      <c r="M518">
        <f>IFERROR(VLOOKUP(J518,色々!M:P,4,0),"")</f>
        <v>1</v>
      </c>
      <c r="N518">
        <f>IFERROR(記録__2[[#This Row],[競技番号]],"")</f>
        <v>22</v>
      </c>
      <c r="O518">
        <f>IFERROR(記録__2[[#This Row],[選手番号]],"")</f>
        <v>565</v>
      </c>
    </row>
    <row r="519" spans="1:15" x14ac:dyDescent="0.2">
      <c r="A519">
        <f>IFERROR(VLOOKUP(N519,プログラム!B:C,2,0),"")</f>
        <v>22</v>
      </c>
      <c r="B519" t="str">
        <f t="shared" si="16"/>
        <v/>
      </c>
      <c r="C519" t="str">
        <f>IFERROR(VLOOKUP(B519,チーム番号!E:F,2,0),"")</f>
        <v/>
      </c>
      <c r="D519">
        <f>IFERROR(VLOOKUP(N519,プログラム!B:C,2,0),"")</f>
        <v>22</v>
      </c>
      <c r="E519">
        <f>IFERROR(記録__2[[#This Row],[組]],"")</f>
        <v>1</v>
      </c>
      <c r="F519">
        <f>IFERROR(記録__2[[#This Row],[水路]],"")</f>
        <v>6</v>
      </c>
      <c r="G519" t="str">
        <f>IFERROR(VLOOKUP(D519,プログラムデータ!A:N,12,0),"")</f>
        <v>11～12歳</v>
      </c>
      <c r="H519" t="str">
        <f>IFERROR(VLOOKUP(D519,プログラムデータ!A:N,13,0),"")</f>
        <v>男子</v>
      </c>
      <c r="I519" t="str">
        <f>IFERROR(VLOOKUP(D519,プログラムデータ!A:N,11,0),"")</f>
        <v>4×50m</v>
      </c>
      <c r="J519" t="str">
        <f>IFERROR(VLOOKUP(D519,プログラムデータ!A:N,10,0),"")</f>
        <v>自由形</v>
      </c>
      <c r="K519" t="str">
        <f>IFERROR(VLOOKUP(D519,プログラムデータ!A:N,14,0),"")</f>
        <v>タイム決勝</v>
      </c>
      <c r="L519" t="str">
        <f t="shared" si="17"/>
        <v>11～12歳 男子 4×50m 自由形 タイム決勝</v>
      </c>
      <c r="M519">
        <f>IFERROR(VLOOKUP(J519,色々!M:P,4,0),"")</f>
        <v>1</v>
      </c>
      <c r="N519">
        <f>IFERROR(記録__2[[#This Row],[競技番号]],"")</f>
        <v>22</v>
      </c>
      <c r="O519">
        <f>IFERROR(記録__2[[#This Row],[選手番号]],"")</f>
        <v>351</v>
      </c>
    </row>
    <row r="520" spans="1:15" x14ac:dyDescent="0.2">
      <c r="A520">
        <f>IFERROR(VLOOKUP(N520,プログラム!B:C,2,0),"")</f>
        <v>22</v>
      </c>
      <c r="B520" t="str">
        <f t="shared" si="16"/>
        <v/>
      </c>
      <c r="C520" t="str">
        <f>IFERROR(VLOOKUP(B520,チーム番号!E:F,2,0),"")</f>
        <v/>
      </c>
      <c r="D520">
        <f>IFERROR(VLOOKUP(N520,プログラム!B:C,2,0),"")</f>
        <v>22</v>
      </c>
      <c r="E520">
        <f>IFERROR(記録__2[[#This Row],[組]],"")</f>
        <v>1</v>
      </c>
      <c r="F520">
        <f>IFERROR(記録__2[[#This Row],[水路]],"")</f>
        <v>7</v>
      </c>
      <c r="G520" t="str">
        <f>IFERROR(VLOOKUP(D520,プログラムデータ!A:N,12,0),"")</f>
        <v>11～12歳</v>
      </c>
      <c r="H520" t="str">
        <f>IFERROR(VLOOKUP(D520,プログラムデータ!A:N,13,0),"")</f>
        <v>男子</v>
      </c>
      <c r="I520" t="str">
        <f>IFERROR(VLOOKUP(D520,プログラムデータ!A:N,11,0),"")</f>
        <v>4×50m</v>
      </c>
      <c r="J520" t="str">
        <f>IFERROR(VLOOKUP(D520,プログラムデータ!A:N,10,0),"")</f>
        <v>自由形</v>
      </c>
      <c r="K520" t="str">
        <f>IFERROR(VLOOKUP(D520,プログラムデータ!A:N,14,0),"")</f>
        <v>タイム決勝</v>
      </c>
      <c r="L520" t="str">
        <f t="shared" si="17"/>
        <v>11～12歳 男子 4×50m 自由形 タイム決勝</v>
      </c>
      <c r="M520">
        <f>IFERROR(VLOOKUP(J520,色々!M:P,4,0),"")</f>
        <v>1</v>
      </c>
      <c r="N520">
        <f>IFERROR(記録__2[[#This Row],[競技番号]],"")</f>
        <v>22</v>
      </c>
      <c r="O520">
        <f>IFERROR(記録__2[[#This Row],[選手番号]],"")</f>
        <v>491</v>
      </c>
    </row>
    <row r="521" spans="1:15" x14ac:dyDescent="0.2">
      <c r="A521">
        <f>IFERROR(VLOOKUP(N521,プログラム!B:C,2,0),"")</f>
        <v>22</v>
      </c>
      <c r="B521" t="str">
        <f t="shared" si="16"/>
        <v/>
      </c>
      <c r="C521" t="str">
        <f>IFERROR(VLOOKUP(B521,チーム番号!E:F,2,0),"")</f>
        <v/>
      </c>
      <c r="D521">
        <f>IFERROR(VLOOKUP(N521,プログラム!B:C,2,0),"")</f>
        <v>22</v>
      </c>
      <c r="E521">
        <f>IFERROR(記録__2[[#This Row],[組]],"")</f>
        <v>1</v>
      </c>
      <c r="F521">
        <f>IFERROR(記録__2[[#This Row],[水路]],"")</f>
        <v>8</v>
      </c>
      <c r="G521" t="str">
        <f>IFERROR(VLOOKUP(D521,プログラムデータ!A:N,12,0),"")</f>
        <v>11～12歳</v>
      </c>
      <c r="H521" t="str">
        <f>IFERROR(VLOOKUP(D521,プログラムデータ!A:N,13,0),"")</f>
        <v>男子</v>
      </c>
      <c r="I521" t="str">
        <f>IFERROR(VLOOKUP(D521,プログラムデータ!A:N,11,0),"")</f>
        <v>4×50m</v>
      </c>
      <c r="J521" t="str">
        <f>IFERROR(VLOOKUP(D521,プログラムデータ!A:N,10,0),"")</f>
        <v>自由形</v>
      </c>
      <c r="K521" t="str">
        <f>IFERROR(VLOOKUP(D521,プログラムデータ!A:N,14,0),"")</f>
        <v>タイム決勝</v>
      </c>
      <c r="L521" t="str">
        <f t="shared" si="17"/>
        <v>11～12歳 男子 4×50m 自由形 タイム決勝</v>
      </c>
      <c r="M521">
        <f>IFERROR(VLOOKUP(J521,色々!M:P,4,0),"")</f>
        <v>1</v>
      </c>
      <c r="N521">
        <f>IFERROR(記録__2[[#This Row],[競技番号]],"")</f>
        <v>22</v>
      </c>
      <c r="O521">
        <f>IFERROR(記録__2[[#This Row],[選手番号]],"")</f>
        <v>567</v>
      </c>
    </row>
    <row r="522" spans="1:15" x14ac:dyDescent="0.2">
      <c r="A522">
        <f>IFERROR(VLOOKUP(N522,プログラム!B:C,2,0),"")</f>
        <v>23</v>
      </c>
      <c r="B522" t="str">
        <f t="shared" si="16"/>
        <v/>
      </c>
      <c r="C522" t="str">
        <f>IFERROR(VLOOKUP(B522,チーム番号!E:F,2,0),"")</f>
        <v/>
      </c>
      <c r="D522">
        <f>IFERROR(VLOOKUP(N522,プログラム!B:C,2,0),"")</f>
        <v>23</v>
      </c>
      <c r="E522">
        <f>IFERROR(記録__2[[#This Row],[組]],"")</f>
        <v>1</v>
      </c>
      <c r="F522">
        <f>IFERROR(記録__2[[#This Row],[水路]],"")</f>
        <v>1</v>
      </c>
      <c r="G522" t="str">
        <f>IFERROR(VLOOKUP(D522,プログラムデータ!A:N,12,0),"")</f>
        <v>13～14歳</v>
      </c>
      <c r="H522" t="str">
        <f>IFERROR(VLOOKUP(D522,プログラムデータ!A:N,13,0),"")</f>
        <v>女子</v>
      </c>
      <c r="I522" t="str">
        <f>IFERROR(VLOOKUP(D522,プログラムデータ!A:N,11,0),"")</f>
        <v>4×50m</v>
      </c>
      <c r="J522" t="str">
        <f>IFERROR(VLOOKUP(D522,プログラムデータ!A:N,10,0),"")</f>
        <v>自由形</v>
      </c>
      <c r="K522" t="str">
        <f>IFERROR(VLOOKUP(D522,プログラムデータ!A:N,14,0),"")</f>
        <v>タイム決勝</v>
      </c>
      <c r="L522" t="str">
        <f t="shared" si="17"/>
        <v>13～14歳 女子 4×50m 自由形 タイム決勝</v>
      </c>
      <c r="M522">
        <f>IFERROR(VLOOKUP(J522,色々!M:P,4,0),"")</f>
        <v>1</v>
      </c>
      <c r="N522">
        <f>IFERROR(記録__2[[#This Row],[競技番号]],"")</f>
        <v>23</v>
      </c>
      <c r="O522">
        <f>IFERROR(記録__2[[#This Row],[選手番号]],"")</f>
        <v>0</v>
      </c>
    </row>
    <row r="523" spans="1:15" x14ac:dyDescent="0.2">
      <c r="A523">
        <f>IFERROR(VLOOKUP(N523,プログラム!B:C,2,0),"")</f>
        <v>23</v>
      </c>
      <c r="B523" t="str">
        <f t="shared" si="16"/>
        <v/>
      </c>
      <c r="C523" t="str">
        <f>IFERROR(VLOOKUP(B523,チーム番号!E:F,2,0),"")</f>
        <v/>
      </c>
      <c r="D523">
        <f>IFERROR(VLOOKUP(N523,プログラム!B:C,2,0),"")</f>
        <v>23</v>
      </c>
      <c r="E523">
        <f>IFERROR(記録__2[[#This Row],[組]],"")</f>
        <v>1</v>
      </c>
      <c r="F523">
        <f>IFERROR(記録__2[[#This Row],[水路]],"")</f>
        <v>2</v>
      </c>
      <c r="G523" t="str">
        <f>IFERROR(VLOOKUP(D523,プログラムデータ!A:N,12,0),"")</f>
        <v>13～14歳</v>
      </c>
      <c r="H523" t="str">
        <f>IFERROR(VLOOKUP(D523,プログラムデータ!A:N,13,0),"")</f>
        <v>女子</v>
      </c>
      <c r="I523" t="str">
        <f>IFERROR(VLOOKUP(D523,プログラムデータ!A:N,11,0),"")</f>
        <v>4×50m</v>
      </c>
      <c r="J523" t="str">
        <f>IFERROR(VLOOKUP(D523,プログラムデータ!A:N,10,0),"")</f>
        <v>自由形</v>
      </c>
      <c r="K523" t="str">
        <f>IFERROR(VLOOKUP(D523,プログラムデータ!A:N,14,0),"")</f>
        <v>タイム決勝</v>
      </c>
      <c r="L523" t="str">
        <f t="shared" si="17"/>
        <v>13～14歳 女子 4×50m 自由形 タイム決勝</v>
      </c>
      <c r="M523">
        <f>IFERROR(VLOOKUP(J523,色々!M:P,4,0),"")</f>
        <v>1</v>
      </c>
      <c r="N523">
        <f>IFERROR(記録__2[[#This Row],[競技番号]],"")</f>
        <v>23</v>
      </c>
      <c r="O523">
        <f>IFERROR(記録__2[[#This Row],[選手番号]],"")</f>
        <v>0</v>
      </c>
    </row>
    <row r="524" spans="1:15" x14ac:dyDescent="0.2">
      <c r="A524">
        <f>IFERROR(VLOOKUP(N524,プログラム!B:C,2,0),"")</f>
        <v>23</v>
      </c>
      <c r="B524" t="str">
        <f t="shared" si="16"/>
        <v/>
      </c>
      <c r="C524" t="str">
        <f>IFERROR(VLOOKUP(B524,チーム番号!E:F,2,0),"")</f>
        <v/>
      </c>
      <c r="D524">
        <f>IFERROR(VLOOKUP(N524,プログラム!B:C,2,0),"")</f>
        <v>23</v>
      </c>
      <c r="E524">
        <f>IFERROR(記録__2[[#This Row],[組]],"")</f>
        <v>1</v>
      </c>
      <c r="F524">
        <f>IFERROR(記録__2[[#This Row],[水路]],"")</f>
        <v>3</v>
      </c>
      <c r="G524" t="str">
        <f>IFERROR(VLOOKUP(D524,プログラムデータ!A:N,12,0),"")</f>
        <v>13～14歳</v>
      </c>
      <c r="H524" t="str">
        <f>IFERROR(VLOOKUP(D524,プログラムデータ!A:N,13,0),"")</f>
        <v>女子</v>
      </c>
      <c r="I524" t="str">
        <f>IFERROR(VLOOKUP(D524,プログラムデータ!A:N,11,0),"")</f>
        <v>4×50m</v>
      </c>
      <c r="J524" t="str">
        <f>IFERROR(VLOOKUP(D524,プログラムデータ!A:N,10,0),"")</f>
        <v>自由形</v>
      </c>
      <c r="K524" t="str">
        <f>IFERROR(VLOOKUP(D524,プログラムデータ!A:N,14,0),"")</f>
        <v>タイム決勝</v>
      </c>
      <c r="L524" t="str">
        <f t="shared" si="17"/>
        <v>13～14歳 女子 4×50m 自由形 タイム決勝</v>
      </c>
      <c r="M524">
        <f>IFERROR(VLOOKUP(J524,色々!M:P,4,0),"")</f>
        <v>1</v>
      </c>
      <c r="N524">
        <f>IFERROR(記録__2[[#This Row],[競技番号]],"")</f>
        <v>23</v>
      </c>
      <c r="O524">
        <f>IFERROR(記録__2[[#This Row],[選手番号]],"")</f>
        <v>624</v>
      </c>
    </row>
    <row r="525" spans="1:15" x14ac:dyDescent="0.2">
      <c r="A525">
        <f>IFERROR(VLOOKUP(N525,プログラム!B:C,2,0),"")</f>
        <v>23</v>
      </c>
      <c r="B525" t="str">
        <f t="shared" si="16"/>
        <v/>
      </c>
      <c r="C525" t="str">
        <f>IFERROR(VLOOKUP(B525,チーム番号!E:F,2,0),"")</f>
        <v/>
      </c>
      <c r="D525">
        <f>IFERROR(VLOOKUP(N525,プログラム!B:C,2,0),"")</f>
        <v>23</v>
      </c>
      <c r="E525">
        <f>IFERROR(記録__2[[#This Row],[組]],"")</f>
        <v>1</v>
      </c>
      <c r="F525">
        <f>IFERROR(記録__2[[#This Row],[水路]],"")</f>
        <v>4</v>
      </c>
      <c r="G525" t="str">
        <f>IFERROR(VLOOKUP(D525,プログラムデータ!A:N,12,0),"")</f>
        <v>13～14歳</v>
      </c>
      <c r="H525" t="str">
        <f>IFERROR(VLOOKUP(D525,プログラムデータ!A:N,13,0),"")</f>
        <v>女子</v>
      </c>
      <c r="I525" t="str">
        <f>IFERROR(VLOOKUP(D525,プログラムデータ!A:N,11,0),"")</f>
        <v>4×50m</v>
      </c>
      <c r="J525" t="str">
        <f>IFERROR(VLOOKUP(D525,プログラムデータ!A:N,10,0),"")</f>
        <v>自由形</v>
      </c>
      <c r="K525" t="str">
        <f>IFERROR(VLOOKUP(D525,プログラムデータ!A:N,14,0),"")</f>
        <v>タイム決勝</v>
      </c>
      <c r="L525" t="str">
        <f t="shared" si="17"/>
        <v>13～14歳 女子 4×50m 自由形 タイム決勝</v>
      </c>
      <c r="M525">
        <f>IFERROR(VLOOKUP(J525,色々!M:P,4,0),"")</f>
        <v>1</v>
      </c>
      <c r="N525">
        <f>IFERROR(記録__2[[#This Row],[競技番号]],"")</f>
        <v>23</v>
      </c>
      <c r="O525">
        <f>IFERROR(記録__2[[#This Row],[選手番号]],"")</f>
        <v>236</v>
      </c>
    </row>
    <row r="526" spans="1:15" x14ac:dyDescent="0.2">
      <c r="A526">
        <f>IFERROR(VLOOKUP(N526,プログラム!B:C,2,0),"")</f>
        <v>23</v>
      </c>
      <c r="B526" t="str">
        <f t="shared" si="16"/>
        <v/>
      </c>
      <c r="C526" t="str">
        <f>IFERROR(VLOOKUP(B526,チーム番号!E:F,2,0),"")</f>
        <v/>
      </c>
      <c r="D526">
        <f>IFERROR(VLOOKUP(N526,プログラム!B:C,2,0),"")</f>
        <v>23</v>
      </c>
      <c r="E526">
        <f>IFERROR(記録__2[[#This Row],[組]],"")</f>
        <v>1</v>
      </c>
      <c r="F526">
        <f>IFERROR(記録__2[[#This Row],[水路]],"")</f>
        <v>5</v>
      </c>
      <c r="G526" t="str">
        <f>IFERROR(VLOOKUP(D526,プログラムデータ!A:N,12,0),"")</f>
        <v>13～14歳</v>
      </c>
      <c r="H526" t="str">
        <f>IFERROR(VLOOKUP(D526,プログラムデータ!A:N,13,0),"")</f>
        <v>女子</v>
      </c>
      <c r="I526" t="str">
        <f>IFERROR(VLOOKUP(D526,プログラムデータ!A:N,11,0),"")</f>
        <v>4×50m</v>
      </c>
      <c r="J526" t="str">
        <f>IFERROR(VLOOKUP(D526,プログラムデータ!A:N,10,0),"")</f>
        <v>自由形</v>
      </c>
      <c r="K526" t="str">
        <f>IFERROR(VLOOKUP(D526,プログラムデータ!A:N,14,0),"")</f>
        <v>タイム決勝</v>
      </c>
      <c r="L526" t="str">
        <f t="shared" si="17"/>
        <v>13～14歳 女子 4×50m 自由形 タイム決勝</v>
      </c>
      <c r="M526">
        <f>IFERROR(VLOOKUP(J526,色々!M:P,4,0),"")</f>
        <v>1</v>
      </c>
      <c r="N526">
        <f>IFERROR(記録__2[[#This Row],[競技番号]],"")</f>
        <v>23</v>
      </c>
      <c r="O526">
        <f>IFERROR(記録__2[[#This Row],[選手番号]],"")</f>
        <v>456</v>
      </c>
    </row>
    <row r="527" spans="1:15" x14ac:dyDescent="0.2">
      <c r="A527">
        <f>IFERROR(VLOOKUP(N527,プログラム!B:C,2,0),"")</f>
        <v>23</v>
      </c>
      <c r="B527" t="str">
        <f t="shared" si="16"/>
        <v/>
      </c>
      <c r="C527" t="str">
        <f>IFERROR(VLOOKUP(B527,チーム番号!E:F,2,0),"")</f>
        <v/>
      </c>
      <c r="D527">
        <f>IFERROR(VLOOKUP(N527,プログラム!B:C,2,0),"")</f>
        <v>23</v>
      </c>
      <c r="E527">
        <f>IFERROR(記録__2[[#This Row],[組]],"")</f>
        <v>1</v>
      </c>
      <c r="F527">
        <f>IFERROR(記録__2[[#This Row],[水路]],"")</f>
        <v>6</v>
      </c>
      <c r="G527" t="str">
        <f>IFERROR(VLOOKUP(D527,プログラムデータ!A:N,12,0),"")</f>
        <v>13～14歳</v>
      </c>
      <c r="H527" t="str">
        <f>IFERROR(VLOOKUP(D527,プログラムデータ!A:N,13,0),"")</f>
        <v>女子</v>
      </c>
      <c r="I527" t="str">
        <f>IFERROR(VLOOKUP(D527,プログラムデータ!A:N,11,0),"")</f>
        <v>4×50m</v>
      </c>
      <c r="J527" t="str">
        <f>IFERROR(VLOOKUP(D527,プログラムデータ!A:N,10,0),"")</f>
        <v>自由形</v>
      </c>
      <c r="K527" t="str">
        <f>IFERROR(VLOOKUP(D527,プログラムデータ!A:N,14,0),"")</f>
        <v>タイム決勝</v>
      </c>
      <c r="L527" t="str">
        <f t="shared" si="17"/>
        <v>13～14歳 女子 4×50m 自由形 タイム決勝</v>
      </c>
      <c r="M527">
        <f>IFERROR(VLOOKUP(J527,色々!M:P,4,0),"")</f>
        <v>1</v>
      </c>
      <c r="N527">
        <f>IFERROR(記録__2[[#This Row],[競技番号]],"")</f>
        <v>23</v>
      </c>
      <c r="O527">
        <f>IFERROR(記録__2[[#This Row],[選手番号]],"")</f>
        <v>0</v>
      </c>
    </row>
    <row r="528" spans="1:15" x14ac:dyDescent="0.2">
      <c r="A528">
        <f>IFERROR(VLOOKUP(N528,プログラム!B:C,2,0),"")</f>
        <v>23</v>
      </c>
      <c r="B528" t="str">
        <f t="shared" si="16"/>
        <v/>
      </c>
      <c r="C528" t="str">
        <f>IFERROR(VLOOKUP(B528,チーム番号!E:F,2,0),"")</f>
        <v/>
      </c>
      <c r="D528">
        <f>IFERROR(VLOOKUP(N528,プログラム!B:C,2,0),"")</f>
        <v>23</v>
      </c>
      <c r="E528">
        <f>IFERROR(記録__2[[#This Row],[組]],"")</f>
        <v>1</v>
      </c>
      <c r="F528">
        <f>IFERROR(記録__2[[#This Row],[水路]],"")</f>
        <v>7</v>
      </c>
      <c r="G528" t="str">
        <f>IFERROR(VLOOKUP(D528,プログラムデータ!A:N,12,0),"")</f>
        <v>13～14歳</v>
      </c>
      <c r="H528" t="str">
        <f>IFERROR(VLOOKUP(D528,プログラムデータ!A:N,13,0),"")</f>
        <v>女子</v>
      </c>
      <c r="I528" t="str">
        <f>IFERROR(VLOOKUP(D528,プログラムデータ!A:N,11,0),"")</f>
        <v>4×50m</v>
      </c>
      <c r="J528" t="str">
        <f>IFERROR(VLOOKUP(D528,プログラムデータ!A:N,10,0),"")</f>
        <v>自由形</v>
      </c>
      <c r="K528" t="str">
        <f>IFERROR(VLOOKUP(D528,プログラムデータ!A:N,14,0),"")</f>
        <v>タイム決勝</v>
      </c>
      <c r="L528" t="str">
        <f t="shared" si="17"/>
        <v>13～14歳 女子 4×50m 自由形 タイム決勝</v>
      </c>
      <c r="M528">
        <f>IFERROR(VLOOKUP(J528,色々!M:P,4,0),"")</f>
        <v>1</v>
      </c>
      <c r="N528">
        <f>IFERROR(記録__2[[#This Row],[競技番号]],"")</f>
        <v>23</v>
      </c>
      <c r="O528">
        <f>IFERROR(記録__2[[#This Row],[選手番号]],"")</f>
        <v>0</v>
      </c>
    </row>
    <row r="529" spans="1:15" x14ac:dyDescent="0.2">
      <c r="A529">
        <f>IFERROR(VLOOKUP(N529,プログラム!B:C,2,0),"")</f>
        <v>23</v>
      </c>
      <c r="B529" t="str">
        <f t="shared" si="16"/>
        <v/>
      </c>
      <c r="C529" t="str">
        <f>IFERROR(VLOOKUP(B529,チーム番号!E:F,2,0),"")</f>
        <v/>
      </c>
      <c r="D529">
        <f>IFERROR(VLOOKUP(N529,プログラム!B:C,2,0),"")</f>
        <v>23</v>
      </c>
      <c r="E529">
        <f>IFERROR(記録__2[[#This Row],[組]],"")</f>
        <v>1</v>
      </c>
      <c r="F529">
        <f>IFERROR(記録__2[[#This Row],[水路]],"")</f>
        <v>8</v>
      </c>
      <c r="G529" t="str">
        <f>IFERROR(VLOOKUP(D529,プログラムデータ!A:N,12,0),"")</f>
        <v>13～14歳</v>
      </c>
      <c r="H529" t="str">
        <f>IFERROR(VLOOKUP(D529,プログラムデータ!A:N,13,0),"")</f>
        <v>女子</v>
      </c>
      <c r="I529" t="str">
        <f>IFERROR(VLOOKUP(D529,プログラムデータ!A:N,11,0),"")</f>
        <v>4×50m</v>
      </c>
      <c r="J529" t="str">
        <f>IFERROR(VLOOKUP(D529,プログラムデータ!A:N,10,0),"")</f>
        <v>自由形</v>
      </c>
      <c r="K529" t="str">
        <f>IFERROR(VLOOKUP(D529,プログラムデータ!A:N,14,0),"")</f>
        <v>タイム決勝</v>
      </c>
      <c r="L529" t="str">
        <f t="shared" si="17"/>
        <v>13～14歳 女子 4×50m 自由形 タイム決勝</v>
      </c>
      <c r="M529">
        <f>IFERROR(VLOOKUP(J529,色々!M:P,4,0),"")</f>
        <v>1</v>
      </c>
      <c r="N529">
        <f>IFERROR(記録__2[[#This Row],[競技番号]],"")</f>
        <v>23</v>
      </c>
      <c r="O529">
        <f>IFERROR(記録__2[[#This Row],[選手番号]],"")</f>
        <v>0</v>
      </c>
    </row>
    <row r="530" spans="1:15" x14ac:dyDescent="0.2">
      <c r="A530">
        <f>IFERROR(VLOOKUP(N530,プログラム!B:C,2,0),"")</f>
        <v>23</v>
      </c>
      <c r="B530" t="str">
        <f t="shared" si="16"/>
        <v/>
      </c>
      <c r="C530" t="str">
        <f>IFERROR(VLOOKUP(B530,チーム番号!E:F,2,0),"")</f>
        <v/>
      </c>
      <c r="D530">
        <f>IFERROR(VLOOKUP(N530,プログラム!B:C,2,0),"")</f>
        <v>23</v>
      </c>
      <c r="E530">
        <f>IFERROR(記録__2[[#This Row],[組]],"")</f>
        <v>2</v>
      </c>
      <c r="F530">
        <f>IFERROR(記録__2[[#This Row],[水路]],"")</f>
        <v>1</v>
      </c>
      <c r="G530" t="str">
        <f>IFERROR(VLOOKUP(D530,プログラムデータ!A:N,12,0),"")</f>
        <v>13～14歳</v>
      </c>
      <c r="H530" t="str">
        <f>IFERROR(VLOOKUP(D530,プログラムデータ!A:N,13,0),"")</f>
        <v>女子</v>
      </c>
      <c r="I530" t="str">
        <f>IFERROR(VLOOKUP(D530,プログラムデータ!A:N,11,0),"")</f>
        <v>4×50m</v>
      </c>
      <c r="J530" t="str">
        <f>IFERROR(VLOOKUP(D530,プログラムデータ!A:N,10,0),"")</f>
        <v>自由形</v>
      </c>
      <c r="K530" t="str">
        <f>IFERROR(VLOOKUP(D530,プログラムデータ!A:N,14,0),"")</f>
        <v>タイム決勝</v>
      </c>
      <c r="L530" t="str">
        <f t="shared" si="17"/>
        <v>13～14歳 女子 4×50m 自由形 タイム決勝</v>
      </c>
      <c r="M530">
        <f>IFERROR(VLOOKUP(J530,色々!M:P,4,0),"")</f>
        <v>1</v>
      </c>
      <c r="N530">
        <f>IFERROR(記録__2[[#This Row],[競技番号]],"")</f>
        <v>23</v>
      </c>
      <c r="O530">
        <f>IFERROR(記録__2[[#This Row],[選手番号]],"")</f>
        <v>139</v>
      </c>
    </row>
    <row r="531" spans="1:15" x14ac:dyDescent="0.2">
      <c r="A531">
        <f>IFERROR(VLOOKUP(N531,プログラム!B:C,2,0),"")</f>
        <v>23</v>
      </c>
      <c r="B531" t="str">
        <f t="shared" si="16"/>
        <v/>
      </c>
      <c r="C531" t="str">
        <f>IFERROR(VLOOKUP(B531,チーム番号!E:F,2,0),"")</f>
        <v/>
      </c>
      <c r="D531">
        <f>IFERROR(VLOOKUP(N531,プログラム!B:C,2,0),"")</f>
        <v>23</v>
      </c>
      <c r="E531">
        <f>IFERROR(記録__2[[#This Row],[組]],"")</f>
        <v>2</v>
      </c>
      <c r="F531">
        <f>IFERROR(記録__2[[#This Row],[水路]],"")</f>
        <v>2</v>
      </c>
      <c r="G531" t="str">
        <f>IFERROR(VLOOKUP(D531,プログラムデータ!A:N,12,0),"")</f>
        <v>13～14歳</v>
      </c>
      <c r="H531" t="str">
        <f>IFERROR(VLOOKUP(D531,プログラムデータ!A:N,13,0),"")</f>
        <v>女子</v>
      </c>
      <c r="I531" t="str">
        <f>IFERROR(VLOOKUP(D531,プログラムデータ!A:N,11,0),"")</f>
        <v>4×50m</v>
      </c>
      <c r="J531" t="str">
        <f>IFERROR(VLOOKUP(D531,プログラムデータ!A:N,10,0),"")</f>
        <v>自由形</v>
      </c>
      <c r="K531" t="str">
        <f>IFERROR(VLOOKUP(D531,プログラムデータ!A:N,14,0),"")</f>
        <v>タイム決勝</v>
      </c>
      <c r="L531" t="str">
        <f t="shared" si="17"/>
        <v>13～14歳 女子 4×50m 自由形 タイム決勝</v>
      </c>
      <c r="M531">
        <f>IFERROR(VLOOKUP(J531,色々!M:P,4,0),"")</f>
        <v>1</v>
      </c>
      <c r="N531">
        <f>IFERROR(記録__2[[#This Row],[競技番号]],"")</f>
        <v>23</v>
      </c>
      <c r="O531">
        <f>IFERROR(記録__2[[#This Row],[選手番号]],"")</f>
        <v>378</v>
      </c>
    </row>
    <row r="532" spans="1:15" x14ac:dyDescent="0.2">
      <c r="A532">
        <f>IFERROR(VLOOKUP(N532,プログラム!B:C,2,0),"")</f>
        <v>23</v>
      </c>
      <c r="B532" t="str">
        <f t="shared" si="16"/>
        <v/>
      </c>
      <c r="C532" t="str">
        <f>IFERROR(VLOOKUP(B532,チーム番号!E:F,2,0),"")</f>
        <v/>
      </c>
      <c r="D532">
        <f>IFERROR(VLOOKUP(N532,プログラム!B:C,2,0),"")</f>
        <v>23</v>
      </c>
      <c r="E532">
        <f>IFERROR(記録__2[[#This Row],[組]],"")</f>
        <v>2</v>
      </c>
      <c r="F532">
        <f>IFERROR(記録__2[[#This Row],[水路]],"")</f>
        <v>3</v>
      </c>
      <c r="G532" t="str">
        <f>IFERROR(VLOOKUP(D532,プログラムデータ!A:N,12,0),"")</f>
        <v>13～14歳</v>
      </c>
      <c r="H532" t="str">
        <f>IFERROR(VLOOKUP(D532,プログラムデータ!A:N,13,0),"")</f>
        <v>女子</v>
      </c>
      <c r="I532" t="str">
        <f>IFERROR(VLOOKUP(D532,プログラムデータ!A:N,11,0),"")</f>
        <v>4×50m</v>
      </c>
      <c r="J532" t="str">
        <f>IFERROR(VLOOKUP(D532,プログラムデータ!A:N,10,0),"")</f>
        <v>自由形</v>
      </c>
      <c r="K532" t="str">
        <f>IFERROR(VLOOKUP(D532,プログラムデータ!A:N,14,0),"")</f>
        <v>タイム決勝</v>
      </c>
      <c r="L532" t="str">
        <f t="shared" si="17"/>
        <v>13～14歳 女子 4×50m 自由形 タイム決勝</v>
      </c>
      <c r="M532">
        <f>IFERROR(VLOOKUP(J532,色々!M:P,4,0),"")</f>
        <v>1</v>
      </c>
      <c r="N532">
        <f>IFERROR(記録__2[[#This Row],[競技番号]],"")</f>
        <v>23</v>
      </c>
      <c r="O532">
        <f>IFERROR(記録__2[[#This Row],[選手番号]],"")</f>
        <v>572</v>
      </c>
    </row>
    <row r="533" spans="1:15" x14ac:dyDescent="0.2">
      <c r="A533">
        <f>IFERROR(VLOOKUP(N533,プログラム!B:C,2,0),"")</f>
        <v>23</v>
      </c>
      <c r="B533" t="str">
        <f t="shared" si="16"/>
        <v/>
      </c>
      <c r="C533" t="str">
        <f>IFERROR(VLOOKUP(B533,チーム番号!E:F,2,0),"")</f>
        <v/>
      </c>
      <c r="D533">
        <f>IFERROR(VLOOKUP(N533,プログラム!B:C,2,0),"")</f>
        <v>23</v>
      </c>
      <c r="E533">
        <f>IFERROR(記録__2[[#This Row],[組]],"")</f>
        <v>2</v>
      </c>
      <c r="F533">
        <f>IFERROR(記録__2[[#This Row],[水路]],"")</f>
        <v>4</v>
      </c>
      <c r="G533" t="str">
        <f>IFERROR(VLOOKUP(D533,プログラムデータ!A:N,12,0),"")</f>
        <v>13～14歳</v>
      </c>
      <c r="H533" t="str">
        <f>IFERROR(VLOOKUP(D533,プログラムデータ!A:N,13,0),"")</f>
        <v>女子</v>
      </c>
      <c r="I533" t="str">
        <f>IFERROR(VLOOKUP(D533,プログラムデータ!A:N,11,0),"")</f>
        <v>4×50m</v>
      </c>
      <c r="J533" t="str">
        <f>IFERROR(VLOOKUP(D533,プログラムデータ!A:N,10,0),"")</f>
        <v>自由形</v>
      </c>
      <c r="K533" t="str">
        <f>IFERROR(VLOOKUP(D533,プログラムデータ!A:N,14,0),"")</f>
        <v>タイム決勝</v>
      </c>
      <c r="L533" t="str">
        <f t="shared" si="17"/>
        <v>13～14歳 女子 4×50m 自由形 タイム決勝</v>
      </c>
      <c r="M533">
        <f>IFERROR(VLOOKUP(J533,色々!M:P,4,0),"")</f>
        <v>1</v>
      </c>
      <c r="N533">
        <f>IFERROR(記録__2[[#This Row],[競技番号]],"")</f>
        <v>23</v>
      </c>
      <c r="O533">
        <f>IFERROR(記録__2[[#This Row],[選手番号]],"")</f>
        <v>186</v>
      </c>
    </row>
    <row r="534" spans="1:15" x14ac:dyDescent="0.2">
      <c r="A534">
        <f>IFERROR(VLOOKUP(N534,プログラム!B:C,2,0),"")</f>
        <v>23</v>
      </c>
      <c r="B534" t="str">
        <f t="shared" si="16"/>
        <v/>
      </c>
      <c r="C534" t="str">
        <f>IFERROR(VLOOKUP(B534,チーム番号!E:F,2,0),"")</f>
        <v/>
      </c>
      <c r="D534">
        <f>IFERROR(VLOOKUP(N534,プログラム!B:C,2,0),"")</f>
        <v>23</v>
      </c>
      <c r="E534">
        <f>IFERROR(記録__2[[#This Row],[組]],"")</f>
        <v>2</v>
      </c>
      <c r="F534">
        <f>IFERROR(記録__2[[#This Row],[水路]],"")</f>
        <v>5</v>
      </c>
      <c r="G534" t="str">
        <f>IFERROR(VLOOKUP(D534,プログラムデータ!A:N,12,0),"")</f>
        <v>13～14歳</v>
      </c>
      <c r="H534" t="str">
        <f>IFERROR(VLOOKUP(D534,プログラムデータ!A:N,13,0),"")</f>
        <v>女子</v>
      </c>
      <c r="I534" t="str">
        <f>IFERROR(VLOOKUP(D534,プログラムデータ!A:N,11,0),"")</f>
        <v>4×50m</v>
      </c>
      <c r="J534" t="str">
        <f>IFERROR(VLOOKUP(D534,プログラムデータ!A:N,10,0),"")</f>
        <v>自由形</v>
      </c>
      <c r="K534" t="str">
        <f>IFERROR(VLOOKUP(D534,プログラムデータ!A:N,14,0),"")</f>
        <v>タイム決勝</v>
      </c>
      <c r="L534" t="str">
        <f t="shared" si="17"/>
        <v>13～14歳 女子 4×50m 自由形 タイム決勝</v>
      </c>
      <c r="M534">
        <f>IFERROR(VLOOKUP(J534,色々!M:P,4,0),"")</f>
        <v>1</v>
      </c>
      <c r="N534">
        <f>IFERROR(記録__2[[#This Row],[競技番号]],"")</f>
        <v>23</v>
      </c>
      <c r="O534">
        <f>IFERROR(記録__2[[#This Row],[選手番号]],"")</f>
        <v>657</v>
      </c>
    </row>
    <row r="535" spans="1:15" x14ac:dyDescent="0.2">
      <c r="A535">
        <f>IFERROR(VLOOKUP(N535,プログラム!B:C,2,0),"")</f>
        <v>23</v>
      </c>
      <c r="B535" t="str">
        <f t="shared" si="16"/>
        <v/>
      </c>
      <c r="C535" t="str">
        <f>IFERROR(VLOOKUP(B535,チーム番号!E:F,2,0),"")</f>
        <v/>
      </c>
      <c r="D535">
        <f>IFERROR(VLOOKUP(N535,プログラム!B:C,2,0),"")</f>
        <v>23</v>
      </c>
      <c r="E535">
        <f>IFERROR(記録__2[[#This Row],[組]],"")</f>
        <v>2</v>
      </c>
      <c r="F535">
        <f>IFERROR(記録__2[[#This Row],[水路]],"")</f>
        <v>6</v>
      </c>
      <c r="G535" t="str">
        <f>IFERROR(VLOOKUP(D535,プログラムデータ!A:N,12,0),"")</f>
        <v>13～14歳</v>
      </c>
      <c r="H535" t="str">
        <f>IFERROR(VLOOKUP(D535,プログラムデータ!A:N,13,0),"")</f>
        <v>女子</v>
      </c>
      <c r="I535" t="str">
        <f>IFERROR(VLOOKUP(D535,プログラムデータ!A:N,11,0),"")</f>
        <v>4×50m</v>
      </c>
      <c r="J535" t="str">
        <f>IFERROR(VLOOKUP(D535,プログラムデータ!A:N,10,0),"")</f>
        <v>自由形</v>
      </c>
      <c r="K535" t="str">
        <f>IFERROR(VLOOKUP(D535,プログラムデータ!A:N,14,0),"")</f>
        <v>タイム決勝</v>
      </c>
      <c r="L535" t="str">
        <f t="shared" si="17"/>
        <v>13～14歳 女子 4×50m 自由形 タイム決勝</v>
      </c>
      <c r="M535">
        <f>IFERROR(VLOOKUP(J535,色々!M:P,4,0),"")</f>
        <v>1</v>
      </c>
      <c r="N535">
        <f>IFERROR(記録__2[[#This Row],[競技番号]],"")</f>
        <v>23</v>
      </c>
      <c r="O535">
        <f>IFERROR(記録__2[[#This Row],[選手番号]],"")</f>
        <v>597</v>
      </c>
    </row>
    <row r="536" spans="1:15" x14ac:dyDescent="0.2">
      <c r="A536">
        <f>IFERROR(VLOOKUP(N536,プログラム!B:C,2,0),"")</f>
        <v>23</v>
      </c>
      <c r="B536" t="str">
        <f t="shared" si="16"/>
        <v/>
      </c>
      <c r="C536" t="str">
        <f>IFERROR(VLOOKUP(B536,チーム番号!E:F,2,0),"")</f>
        <v/>
      </c>
      <c r="D536">
        <f>IFERROR(VLOOKUP(N536,プログラム!B:C,2,0),"")</f>
        <v>23</v>
      </c>
      <c r="E536">
        <f>IFERROR(記録__2[[#This Row],[組]],"")</f>
        <v>2</v>
      </c>
      <c r="F536">
        <f>IFERROR(記録__2[[#This Row],[水路]],"")</f>
        <v>7</v>
      </c>
      <c r="G536" t="str">
        <f>IFERROR(VLOOKUP(D536,プログラムデータ!A:N,12,0),"")</f>
        <v>13～14歳</v>
      </c>
      <c r="H536" t="str">
        <f>IFERROR(VLOOKUP(D536,プログラムデータ!A:N,13,0),"")</f>
        <v>女子</v>
      </c>
      <c r="I536" t="str">
        <f>IFERROR(VLOOKUP(D536,プログラムデータ!A:N,11,0),"")</f>
        <v>4×50m</v>
      </c>
      <c r="J536" t="str">
        <f>IFERROR(VLOOKUP(D536,プログラムデータ!A:N,10,0),"")</f>
        <v>自由形</v>
      </c>
      <c r="K536" t="str">
        <f>IFERROR(VLOOKUP(D536,プログラムデータ!A:N,14,0),"")</f>
        <v>タイム決勝</v>
      </c>
      <c r="L536" t="str">
        <f t="shared" si="17"/>
        <v>13～14歳 女子 4×50m 自由形 タイム決勝</v>
      </c>
      <c r="M536">
        <f>IFERROR(VLOOKUP(J536,色々!M:P,4,0),"")</f>
        <v>1</v>
      </c>
      <c r="N536">
        <f>IFERROR(記録__2[[#This Row],[競技番号]],"")</f>
        <v>23</v>
      </c>
      <c r="O536">
        <f>IFERROR(記録__2[[#This Row],[選手番号]],"")</f>
        <v>235</v>
      </c>
    </row>
    <row r="537" spans="1:15" x14ac:dyDescent="0.2">
      <c r="A537">
        <f>IFERROR(VLOOKUP(N537,プログラム!B:C,2,0),"")</f>
        <v>23</v>
      </c>
      <c r="B537" t="str">
        <f t="shared" si="16"/>
        <v/>
      </c>
      <c r="C537" t="str">
        <f>IFERROR(VLOOKUP(B537,チーム番号!E:F,2,0),"")</f>
        <v/>
      </c>
      <c r="D537">
        <f>IFERROR(VLOOKUP(N537,プログラム!B:C,2,0),"")</f>
        <v>23</v>
      </c>
      <c r="E537">
        <f>IFERROR(記録__2[[#This Row],[組]],"")</f>
        <v>2</v>
      </c>
      <c r="F537">
        <f>IFERROR(記録__2[[#This Row],[水路]],"")</f>
        <v>8</v>
      </c>
      <c r="G537" t="str">
        <f>IFERROR(VLOOKUP(D537,プログラムデータ!A:N,12,0),"")</f>
        <v>13～14歳</v>
      </c>
      <c r="H537" t="str">
        <f>IFERROR(VLOOKUP(D537,プログラムデータ!A:N,13,0),"")</f>
        <v>女子</v>
      </c>
      <c r="I537" t="str">
        <f>IFERROR(VLOOKUP(D537,プログラムデータ!A:N,11,0),"")</f>
        <v>4×50m</v>
      </c>
      <c r="J537" t="str">
        <f>IFERROR(VLOOKUP(D537,プログラムデータ!A:N,10,0),"")</f>
        <v>自由形</v>
      </c>
      <c r="K537" t="str">
        <f>IFERROR(VLOOKUP(D537,プログラムデータ!A:N,14,0),"")</f>
        <v>タイム決勝</v>
      </c>
      <c r="L537" t="str">
        <f t="shared" si="17"/>
        <v>13～14歳 女子 4×50m 自由形 タイム決勝</v>
      </c>
      <c r="M537">
        <f>IFERROR(VLOOKUP(J537,色々!M:P,4,0),"")</f>
        <v>1</v>
      </c>
      <c r="N537">
        <f>IFERROR(記録__2[[#This Row],[競技番号]],"")</f>
        <v>23</v>
      </c>
      <c r="O537">
        <f>IFERROR(記録__2[[#This Row],[選手番号]],"")</f>
        <v>138</v>
      </c>
    </row>
    <row r="538" spans="1:15" x14ac:dyDescent="0.2">
      <c r="A538">
        <f>IFERROR(VLOOKUP(N538,プログラム!B:C,2,0),"")</f>
        <v>24</v>
      </c>
      <c r="B538" t="str">
        <f t="shared" si="16"/>
        <v/>
      </c>
      <c r="C538" t="str">
        <f>IFERROR(VLOOKUP(B538,チーム番号!E:F,2,0),"")</f>
        <v/>
      </c>
      <c r="D538">
        <f>IFERROR(VLOOKUP(N538,プログラム!B:C,2,0),"")</f>
        <v>24</v>
      </c>
      <c r="E538">
        <f>IFERROR(記録__2[[#This Row],[組]],"")</f>
        <v>1</v>
      </c>
      <c r="F538">
        <f>IFERROR(記録__2[[#This Row],[水路]],"")</f>
        <v>1</v>
      </c>
      <c r="G538" t="str">
        <f>IFERROR(VLOOKUP(D538,プログラムデータ!A:N,12,0),"")</f>
        <v>13～14歳</v>
      </c>
      <c r="H538" t="str">
        <f>IFERROR(VLOOKUP(D538,プログラムデータ!A:N,13,0),"")</f>
        <v>男子</v>
      </c>
      <c r="I538" t="str">
        <f>IFERROR(VLOOKUP(D538,プログラムデータ!A:N,11,0),"")</f>
        <v>4×50m</v>
      </c>
      <c r="J538" t="str">
        <f>IFERROR(VLOOKUP(D538,プログラムデータ!A:N,10,0),"")</f>
        <v>自由形</v>
      </c>
      <c r="K538" t="str">
        <f>IFERROR(VLOOKUP(D538,プログラムデータ!A:N,14,0),"")</f>
        <v>タイム決勝</v>
      </c>
      <c r="L538" t="str">
        <f t="shared" si="17"/>
        <v>13～14歳 男子 4×50m 自由形 タイム決勝</v>
      </c>
      <c r="M538">
        <f>IFERROR(VLOOKUP(J538,色々!M:P,4,0),"")</f>
        <v>1</v>
      </c>
      <c r="N538">
        <f>IFERROR(記録__2[[#This Row],[競技番号]],"")</f>
        <v>24</v>
      </c>
      <c r="O538">
        <f>IFERROR(記録__2[[#This Row],[選手番号]],"")</f>
        <v>148</v>
      </c>
    </row>
    <row r="539" spans="1:15" x14ac:dyDescent="0.2">
      <c r="A539">
        <f>IFERROR(VLOOKUP(N539,プログラム!B:C,2,0),"")</f>
        <v>24</v>
      </c>
      <c r="B539" t="str">
        <f t="shared" si="16"/>
        <v/>
      </c>
      <c r="C539" t="str">
        <f>IFERROR(VLOOKUP(B539,チーム番号!E:F,2,0),"")</f>
        <v/>
      </c>
      <c r="D539">
        <f>IFERROR(VLOOKUP(N539,プログラム!B:C,2,0),"")</f>
        <v>24</v>
      </c>
      <c r="E539">
        <f>IFERROR(記録__2[[#This Row],[組]],"")</f>
        <v>1</v>
      </c>
      <c r="F539">
        <f>IFERROR(記録__2[[#This Row],[水路]],"")</f>
        <v>2</v>
      </c>
      <c r="G539" t="str">
        <f>IFERROR(VLOOKUP(D539,プログラムデータ!A:N,12,0),"")</f>
        <v>13～14歳</v>
      </c>
      <c r="H539" t="str">
        <f>IFERROR(VLOOKUP(D539,プログラムデータ!A:N,13,0),"")</f>
        <v>男子</v>
      </c>
      <c r="I539" t="str">
        <f>IFERROR(VLOOKUP(D539,プログラムデータ!A:N,11,0),"")</f>
        <v>4×50m</v>
      </c>
      <c r="J539" t="str">
        <f>IFERROR(VLOOKUP(D539,プログラムデータ!A:N,10,0),"")</f>
        <v>自由形</v>
      </c>
      <c r="K539" t="str">
        <f>IFERROR(VLOOKUP(D539,プログラムデータ!A:N,14,0),"")</f>
        <v>タイム決勝</v>
      </c>
      <c r="L539" t="str">
        <f t="shared" si="17"/>
        <v>13～14歳 男子 4×50m 自由形 タイム決勝</v>
      </c>
      <c r="M539">
        <f>IFERROR(VLOOKUP(J539,色々!M:P,4,0),"")</f>
        <v>1</v>
      </c>
      <c r="N539">
        <f>IFERROR(記録__2[[#This Row],[競技番号]],"")</f>
        <v>24</v>
      </c>
      <c r="O539">
        <f>IFERROR(記録__2[[#This Row],[選手番号]],"")</f>
        <v>214</v>
      </c>
    </row>
    <row r="540" spans="1:15" x14ac:dyDescent="0.2">
      <c r="A540">
        <f>IFERROR(VLOOKUP(N540,プログラム!B:C,2,0),"")</f>
        <v>24</v>
      </c>
      <c r="B540" t="str">
        <f t="shared" si="16"/>
        <v/>
      </c>
      <c r="C540" t="str">
        <f>IFERROR(VLOOKUP(B540,チーム番号!E:F,2,0),"")</f>
        <v/>
      </c>
      <c r="D540">
        <f>IFERROR(VLOOKUP(N540,プログラム!B:C,2,0),"")</f>
        <v>24</v>
      </c>
      <c r="E540">
        <f>IFERROR(記録__2[[#This Row],[組]],"")</f>
        <v>1</v>
      </c>
      <c r="F540">
        <f>IFERROR(記録__2[[#This Row],[水路]],"")</f>
        <v>3</v>
      </c>
      <c r="G540" t="str">
        <f>IFERROR(VLOOKUP(D540,プログラムデータ!A:N,12,0),"")</f>
        <v>13～14歳</v>
      </c>
      <c r="H540" t="str">
        <f>IFERROR(VLOOKUP(D540,プログラムデータ!A:N,13,0),"")</f>
        <v>男子</v>
      </c>
      <c r="I540" t="str">
        <f>IFERROR(VLOOKUP(D540,プログラムデータ!A:N,11,0),"")</f>
        <v>4×50m</v>
      </c>
      <c r="J540" t="str">
        <f>IFERROR(VLOOKUP(D540,プログラムデータ!A:N,10,0),"")</f>
        <v>自由形</v>
      </c>
      <c r="K540" t="str">
        <f>IFERROR(VLOOKUP(D540,プログラムデータ!A:N,14,0),"")</f>
        <v>タイム決勝</v>
      </c>
      <c r="L540" t="str">
        <f t="shared" si="17"/>
        <v>13～14歳 男子 4×50m 自由形 タイム決勝</v>
      </c>
      <c r="M540">
        <f>IFERROR(VLOOKUP(J540,色々!M:P,4,0),"")</f>
        <v>1</v>
      </c>
      <c r="N540">
        <f>IFERROR(記録__2[[#This Row],[競技番号]],"")</f>
        <v>24</v>
      </c>
      <c r="O540">
        <f>IFERROR(記録__2[[#This Row],[選手番号]],"")</f>
        <v>169</v>
      </c>
    </row>
    <row r="541" spans="1:15" x14ac:dyDescent="0.2">
      <c r="A541">
        <f>IFERROR(VLOOKUP(N541,プログラム!B:C,2,0),"")</f>
        <v>24</v>
      </c>
      <c r="B541" t="str">
        <f t="shared" si="16"/>
        <v/>
      </c>
      <c r="C541" t="str">
        <f>IFERROR(VLOOKUP(B541,チーム番号!E:F,2,0),"")</f>
        <v/>
      </c>
      <c r="D541">
        <f>IFERROR(VLOOKUP(N541,プログラム!B:C,2,0),"")</f>
        <v>24</v>
      </c>
      <c r="E541">
        <f>IFERROR(記録__2[[#This Row],[組]],"")</f>
        <v>1</v>
      </c>
      <c r="F541">
        <f>IFERROR(記録__2[[#This Row],[水路]],"")</f>
        <v>4</v>
      </c>
      <c r="G541" t="str">
        <f>IFERROR(VLOOKUP(D541,プログラムデータ!A:N,12,0),"")</f>
        <v>13～14歳</v>
      </c>
      <c r="H541" t="str">
        <f>IFERROR(VLOOKUP(D541,プログラムデータ!A:N,13,0),"")</f>
        <v>男子</v>
      </c>
      <c r="I541" t="str">
        <f>IFERROR(VLOOKUP(D541,プログラムデータ!A:N,11,0),"")</f>
        <v>4×50m</v>
      </c>
      <c r="J541" t="str">
        <f>IFERROR(VLOOKUP(D541,プログラムデータ!A:N,10,0),"")</f>
        <v>自由形</v>
      </c>
      <c r="K541" t="str">
        <f>IFERROR(VLOOKUP(D541,プログラムデータ!A:N,14,0),"")</f>
        <v>タイム決勝</v>
      </c>
      <c r="L541" t="str">
        <f t="shared" si="17"/>
        <v>13～14歳 男子 4×50m 自由形 タイム決勝</v>
      </c>
      <c r="M541">
        <f>IFERROR(VLOOKUP(J541,色々!M:P,4,0),"")</f>
        <v>1</v>
      </c>
      <c r="N541">
        <f>IFERROR(記録__2[[#This Row],[競技番号]],"")</f>
        <v>24</v>
      </c>
      <c r="O541">
        <f>IFERROR(記録__2[[#This Row],[選手番号]],"")</f>
        <v>168</v>
      </c>
    </row>
    <row r="542" spans="1:15" x14ac:dyDescent="0.2">
      <c r="A542">
        <f>IFERROR(VLOOKUP(N542,プログラム!B:C,2,0),"")</f>
        <v>24</v>
      </c>
      <c r="B542" t="str">
        <f t="shared" si="16"/>
        <v/>
      </c>
      <c r="C542" t="str">
        <f>IFERROR(VLOOKUP(B542,チーム番号!E:F,2,0),"")</f>
        <v/>
      </c>
      <c r="D542">
        <f>IFERROR(VLOOKUP(N542,プログラム!B:C,2,0),"")</f>
        <v>24</v>
      </c>
      <c r="E542">
        <f>IFERROR(記録__2[[#This Row],[組]],"")</f>
        <v>1</v>
      </c>
      <c r="F542">
        <f>IFERROR(記録__2[[#This Row],[水路]],"")</f>
        <v>5</v>
      </c>
      <c r="G542" t="str">
        <f>IFERROR(VLOOKUP(D542,プログラムデータ!A:N,12,0),"")</f>
        <v>13～14歳</v>
      </c>
      <c r="H542" t="str">
        <f>IFERROR(VLOOKUP(D542,プログラムデータ!A:N,13,0),"")</f>
        <v>男子</v>
      </c>
      <c r="I542" t="str">
        <f>IFERROR(VLOOKUP(D542,プログラムデータ!A:N,11,0),"")</f>
        <v>4×50m</v>
      </c>
      <c r="J542" t="str">
        <f>IFERROR(VLOOKUP(D542,プログラムデータ!A:N,10,0),"")</f>
        <v>自由形</v>
      </c>
      <c r="K542" t="str">
        <f>IFERROR(VLOOKUP(D542,プログラムデータ!A:N,14,0),"")</f>
        <v>タイム決勝</v>
      </c>
      <c r="L542" t="str">
        <f t="shared" si="17"/>
        <v>13～14歳 男子 4×50m 自由形 タイム決勝</v>
      </c>
      <c r="M542">
        <f>IFERROR(VLOOKUP(J542,色々!M:P,4,0),"")</f>
        <v>1</v>
      </c>
      <c r="N542">
        <f>IFERROR(記録__2[[#This Row],[競技番号]],"")</f>
        <v>24</v>
      </c>
      <c r="O542">
        <f>IFERROR(記録__2[[#This Row],[選手番号]],"")</f>
        <v>490</v>
      </c>
    </row>
    <row r="543" spans="1:15" x14ac:dyDescent="0.2">
      <c r="A543">
        <f>IFERROR(VLOOKUP(N543,プログラム!B:C,2,0),"")</f>
        <v>24</v>
      </c>
      <c r="B543" t="str">
        <f t="shared" si="16"/>
        <v/>
      </c>
      <c r="C543" t="str">
        <f>IFERROR(VLOOKUP(B543,チーム番号!E:F,2,0),"")</f>
        <v/>
      </c>
      <c r="D543">
        <f>IFERROR(VLOOKUP(N543,プログラム!B:C,2,0),"")</f>
        <v>24</v>
      </c>
      <c r="E543">
        <f>IFERROR(記録__2[[#This Row],[組]],"")</f>
        <v>1</v>
      </c>
      <c r="F543">
        <f>IFERROR(記録__2[[#This Row],[水路]],"")</f>
        <v>6</v>
      </c>
      <c r="G543" t="str">
        <f>IFERROR(VLOOKUP(D543,プログラムデータ!A:N,12,0),"")</f>
        <v>13～14歳</v>
      </c>
      <c r="H543" t="str">
        <f>IFERROR(VLOOKUP(D543,プログラムデータ!A:N,13,0),"")</f>
        <v>男子</v>
      </c>
      <c r="I543" t="str">
        <f>IFERROR(VLOOKUP(D543,プログラムデータ!A:N,11,0),"")</f>
        <v>4×50m</v>
      </c>
      <c r="J543" t="str">
        <f>IFERROR(VLOOKUP(D543,プログラムデータ!A:N,10,0),"")</f>
        <v>自由形</v>
      </c>
      <c r="K543" t="str">
        <f>IFERROR(VLOOKUP(D543,プログラムデータ!A:N,14,0),"")</f>
        <v>タイム決勝</v>
      </c>
      <c r="L543" t="str">
        <f t="shared" si="17"/>
        <v>13～14歳 男子 4×50m 自由形 タイム決勝</v>
      </c>
      <c r="M543">
        <f>IFERROR(VLOOKUP(J543,色々!M:P,4,0),"")</f>
        <v>1</v>
      </c>
      <c r="N543">
        <f>IFERROR(記録__2[[#This Row],[競技番号]],"")</f>
        <v>24</v>
      </c>
      <c r="O543">
        <f>IFERROR(記録__2[[#This Row],[選手番号]],"")</f>
        <v>562</v>
      </c>
    </row>
    <row r="544" spans="1:15" x14ac:dyDescent="0.2">
      <c r="A544">
        <f>IFERROR(VLOOKUP(N544,プログラム!B:C,2,0),"")</f>
        <v>24</v>
      </c>
      <c r="B544" t="str">
        <f t="shared" si="16"/>
        <v/>
      </c>
      <c r="C544" t="str">
        <f>IFERROR(VLOOKUP(B544,チーム番号!E:F,2,0),"")</f>
        <v/>
      </c>
      <c r="D544">
        <f>IFERROR(VLOOKUP(N544,プログラム!B:C,2,0),"")</f>
        <v>24</v>
      </c>
      <c r="E544">
        <f>IFERROR(記録__2[[#This Row],[組]],"")</f>
        <v>1</v>
      </c>
      <c r="F544">
        <f>IFERROR(記録__2[[#This Row],[水路]],"")</f>
        <v>7</v>
      </c>
      <c r="G544" t="str">
        <f>IFERROR(VLOOKUP(D544,プログラムデータ!A:N,12,0),"")</f>
        <v>13～14歳</v>
      </c>
      <c r="H544" t="str">
        <f>IFERROR(VLOOKUP(D544,プログラムデータ!A:N,13,0),"")</f>
        <v>男子</v>
      </c>
      <c r="I544" t="str">
        <f>IFERROR(VLOOKUP(D544,プログラムデータ!A:N,11,0),"")</f>
        <v>4×50m</v>
      </c>
      <c r="J544" t="str">
        <f>IFERROR(VLOOKUP(D544,プログラムデータ!A:N,10,0),"")</f>
        <v>自由形</v>
      </c>
      <c r="K544" t="str">
        <f>IFERROR(VLOOKUP(D544,プログラムデータ!A:N,14,0),"")</f>
        <v>タイム決勝</v>
      </c>
      <c r="L544" t="str">
        <f t="shared" si="17"/>
        <v>13～14歳 男子 4×50m 自由形 タイム決勝</v>
      </c>
      <c r="M544">
        <f>IFERROR(VLOOKUP(J544,色々!M:P,4,0),"")</f>
        <v>1</v>
      </c>
      <c r="N544">
        <f>IFERROR(記録__2[[#This Row],[競技番号]],"")</f>
        <v>24</v>
      </c>
      <c r="O544">
        <f>IFERROR(記録__2[[#This Row],[選手番号]],"")</f>
        <v>213</v>
      </c>
    </row>
    <row r="545" spans="1:15" x14ac:dyDescent="0.2">
      <c r="A545">
        <f>IFERROR(VLOOKUP(N545,プログラム!B:C,2,0),"")</f>
        <v>24</v>
      </c>
      <c r="B545" t="str">
        <f t="shared" si="16"/>
        <v/>
      </c>
      <c r="C545" t="str">
        <f>IFERROR(VLOOKUP(B545,チーム番号!E:F,2,0),"")</f>
        <v/>
      </c>
      <c r="D545">
        <f>IFERROR(VLOOKUP(N545,プログラム!B:C,2,0),"")</f>
        <v>24</v>
      </c>
      <c r="E545">
        <f>IFERROR(記録__2[[#This Row],[組]],"")</f>
        <v>1</v>
      </c>
      <c r="F545">
        <f>IFERROR(記録__2[[#This Row],[水路]],"")</f>
        <v>8</v>
      </c>
      <c r="G545" t="str">
        <f>IFERROR(VLOOKUP(D545,プログラムデータ!A:N,12,0),"")</f>
        <v>13～14歳</v>
      </c>
      <c r="H545" t="str">
        <f>IFERROR(VLOOKUP(D545,プログラムデータ!A:N,13,0),"")</f>
        <v>男子</v>
      </c>
      <c r="I545" t="str">
        <f>IFERROR(VLOOKUP(D545,プログラムデータ!A:N,11,0),"")</f>
        <v>4×50m</v>
      </c>
      <c r="J545" t="str">
        <f>IFERROR(VLOOKUP(D545,プログラムデータ!A:N,10,0),"")</f>
        <v>自由形</v>
      </c>
      <c r="K545" t="str">
        <f>IFERROR(VLOOKUP(D545,プログラムデータ!A:N,14,0),"")</f>
        <v>タイム決勝</v>
      </c>
      <c r="L545" t="str">
        <f t="shared" si="17"/>
        <v>13～14歳 男子 4×50m 自由形 タイム決勝</v>
      </c>
      <c r="M545">
        <f>IFERROR(VLOOKUP(J545,色々!M:P,4,0),"")</f>
        <v>1</v>
      </c>
      <c r="N545">
        <f>IFERROR(記録__2[[#This Row],[競技番号]],"")</f>
        <v>24</v>
      </c>
      <c r="O545">
        <f>IFERROR(記録__2[[#This Row],[選手番号]],"")</f>
        <v>0</v>
      </c>
    </row>
    <row r="546" spans="1:15" x14ac:dyDescent="0.2">
      <c r="A546">
        <f>IFERROR(VLOOKUP(N546,プログラム!B:C,2,0),"")</f>
        <v>24</v>
      </c>
      <c r="B546" t="str">
        <f t="shared" si="16"/>
        <v/>
      </c>
      <c r="C546" t="str">
        <f>IFERROR(VLOOKUP(B546,チーム番号!E:F,2,0),"")</f>
        <v/>
      </c>
      <c r="D546">
        <f>IFERROR(VLOOKUP(N546,プログラム!B:C,2,0),"")</f>
        <v>24</v>
      </c>
      <c r="E546">
        <f>IFERROR(記録__2[[#This Row],[組]],"")</f>
        <v>2</v>
      </c>
      <c r="F546">
        <f>IFERROR(記録__2[[#This Row],[水路]],"")</f>
        <v>1</v>
      </c>
      <c r="G546" t="str">
        <f>IFERROR(VLOOKUP(D546,プログラムデータ!A:N,12,0),"")</f>
        <v>13～14歳</v>
      </c>
      <c r="H546" t="str">
        <f>IFERROR(VLOOKUP(D546,プログラムデータ!A:N,13,0),"")</f>
        <v>男子</v>
      </c>
      <c r="I546" t="str">
        <f>IFERROR(VLOOKUP(D546,プログラムデータ!A:N,11,0),"")</f>
        <v>4×50m</v>
      </c>
      <c r="J546" t="str">
        <f>IFERROR(VLOOKUP(D546,プログラムデータ!A:N,10,0),"")</f>
        <v>自由形</v>
      </c>
      <c r="K546" t="str">
        <f>IFERROR(VLOOKUP(D546,プログラムデータ!A:N,14,0),"")</f>
        <v>タイム決勝</v>
      </c>
      <c r="L546" t="str">
        <f t="shared" si="17"/>
        <v>13～14歳 男子 4×50m 自由形 タイム決勝</v>
      </c>
      <c r="M546">
        <f>IFERROR(VLOOKUP(J546,色々!M:P,4,0),"")</f>
        <v>1</v>
      </c>
      <c r="N546">
        <f>IFERROR(記録__2[[#This Row],[競技番号]],"")</f>
        <v>24</v>
      </c>
      <c r="O546">
        <f>IFERROR(記録__2[[#This Row],[選手番号]],"")</f>
        <v>559</v>
      </c>
    </row>
    <row r="547" spans="1:15" x14ac:dyDescent="0.2">
      <c r="A547">
        <f>IFERROR(VLOOKUP(N547,プログラム!B:C,2,0),"")</f>
        <v>24</v>
      </c>
      <c r="B547" t="str">
        <f t="shared" si="16"/>
        <v/>
      </c>
      <c r="C547" t="str">
        <f>IFERROR(VLOOKUP(B547,チーム番号!E:F,2,0),"")</f>
        <v/>
      </c>
      <c r="D547">
        <f>IFERROR(VLOOKUP(N547,プログラム!B:C,2,0),"")</f>
        <v>24</v>
      </c>
      <c r="E547">
        <f>IFERROR(記録__2[[#This Row],[組]],"")</f>
        <v>2</v>
      </c>
      <c r="F547">
        <f>IFERROR(記録__2[[#This Row],[水路]],"")</f>
        <v>2</v>
      </c>
      <c r="G547" t="str">
        <f>IFERROR(VLOOKUP(D547,プログラムデータ!A:N,12,0),"")</f>
        <v>13～14歳</v>
      </c>
      <c r="H547" t="str">
        <f>IFERROR(VLOOKUP(D547,プログラムデータ!A:N,13,0),"")</f>
        <v>男子</v>
      </c>
      <c r="I547" t="str">
        <f>IFERROR(VLOOKUP(D547,プログラムデータ!A:N,11,0),"")</f>
        <v>4×50m</v>
      </c>
      <c r="J547" t="str">
        <f>IFERROR(VLOOKUP(D547,プログラムデータ!A:N,10,0),"")</f>
        <v>自由形</v>
      </c>
      <c r="K547" t="str">
        <f>IFERROR(VLOOKUP(D547,プログラムデータ!A:N,14,0),"")</f>
        <v>タイム決勝</v>
      </c>
      <c r="L547" t="str">
        <f t="shared" si="17"/>
        <v>13～14歳 男子 4×50m 自由形 タイム決勝</v>
      </c>
      <c r="M547">
        <f>IFERROR(VLOOKUP(J547,色々!M:P,4,0),"")</f>
        <v>1</v>
      </c>
      <c r="N547">
        <f>IFERROR(記録__2[[#This Row],[競技番号]],"")</f>
        <v>24</v>
      </c>
      <c r="O547">
        <f>IFERROR(記録__2[[#This Row],[選手番号]],"")</f>
        <v>652</v>
      </c>
    </row>
    <row r="548" spans="1:15" x14ac:dyDescent="0.2">
      <c r="A548">
        <f>IFERROR(VLOOKUP(N548,プログラム!B:C,2,0),"")</f>
        <v>24</v>
      </c>
      <c r="B548" t="str">
        <f t="shared" si="16"/>
        <v/>
      </c>
      <c r="C548" t="str">
        <f>IFERROR(VLOOKUP(B548,チーム番号!E:F,2,0),"")</f>
        <v/>
      </c>
      <c r="D548">
        <f>IFERROR(VLOOKUP(N548,プログラム!B:C,2,0),"")</f>
        <v>24</v>
      </c>
      <c r="E548">
        <f>IFERROR(記録__2[[#This Row],[組]],"")</f>
        <v>2</v>
      </c>
      <c r="F548">
        <f>IFERROR(記録__2[[#This Row],[水路]],"")</f>
        <v>3</v>
      </c>
      <c r="G548" t="str">
        <f>IFERROR(VLOOKUP(D548,プログラムデータ!A:N,12,0),"")</f>
        <v>13～14歳</v>
      </c>
      <c r="H548" t="str">
        <f>IFERROR(VLOOKUP(D548,プログラムデータ!A:N,13,0),"")</f>
        <v>男子</v>
      </c>
      <c r="I548" t="str">
        <f>IFERROR(VLOOKUP(D548,プログラムデータ!A:N,11,0),"")</f>
        <v>4×50m</v>
      </c>
      <c r="J548" t="str">
        <f>IFERROR(VLOOKUP(D548,プログラムデータ!A:N,10,0),"")</f>
        <v>自由形</v>
      </c>
      <c r="K548" t="str">
        <f>IFERROR(VLOOKUP(D548,プログラムデータ!A:N,14,0),"")</f>
        <v>タイム決勝</v>
      </c>
      <c r="L548" t="str">
        <f t="shared" si="17"/>
        <v>13～14歳 男子 4×50m 自由形 タイム決勝</v>
      </c>
      <c r="M548">
        <f>IFERROR(VLOOKUP(J548,色々!M:P,4,0),"")</f>
        <v>1</v>
      </c>
      <c r="N548">
        <f>IFERROR(記録__2[[#This Row],[競技番号]],"")</f>
        <v>24</v>
      </c>
      <c r="O548">
        <f>IFERROR(記録__2[[#This Row],[選手番号]],"")</f>
        <v>260</v>
      </c>
    </row>
    <row r="549" spans="1:15" x14ac:dyDescent="0.2">
      <c r="A549">
        <f>IFERROR(VLOOKUP(N549,プログラム!B:C,2,0),"")</f>
        <v>24</v>
      </c>
      <c r="B549" t="str">
        <f t="shared" si="16"/>
        <v/>
      </c>
      <c r="C549" t="str">
        <f>IFERROR(VLOOKUP(B549,チーム番号!E:F,2,0),"")</f>
        <v/>
      </c>
      <c r="D549">
        <f>IFERROR(VLOOKUP(N549,プログラム!B:C,2,0),"")</f>
        <v>24</v>
      </c>
      <c r="E549">
        <f>IFERROR(記録__2[[#This Row],[組]],"")</f>
        <v>2</v>
      </c>
      <c r="F549">
        <f>IFERROR(記録__2[[#This Row],[水路]],"")</f>
        <v>4</v>
      </c>
      <c r="G549" t="str">
        <f>IFERROR(VLOOKUP(D549,プログラムデータ!A:N,12,0),"")</f>
        <v>13～14歳</v>
      </c>
      <c r="H549" t="str">
        <f>IFERROR(VLOOKUP(D549,プログラムデータ!A:N,13,0),"")</f>
        <v>男子</v>
      </c>
      <c r="I549" t="str">
        <f>IFERROR(VLOOKUP(D549,プログラムデータ!A:N,11,0),"")</f>
        <v>4×50m</v>
      </c>
      <c r="J549" t="str">
        <f>IFERROR(VLOOKUP(D549,プログラムデータ!A:N,10,0),"")</f>
        <v>自由形</v>
      </c>
      <c r="K549" t="str">
        <f>IFERROR(VLOOKUP(D549,プログラムデータ!A:N,14,0),"")</f>
        <v>タイム決勝</v>
      </c>
      <c r="L549" t="str">
        <f t="shared" si="17"/>
        <v>13～14歳 男子 4×50m 自由形 タイム決勝</v>
      </c>
      <c r="M549">
        <f>IFERROR(VLOOKUP(J549,色々!M:P,4,0),"")</f>
        <v>1</v>
      </c>
      <c r="N549">
        <f>IFERROR(記録__2[[#This Row],[競技番号]],"")</f>
        <v>24</v>
      </c>
      <c r="O549">
        <f>IFERROR(記録__2[[#This Row],[選手番号]],"")</f>
        <v>560</v>
      </c>
    </row>
    <row r="550" spans="1:15" x14ac:dyDescent="0.2">
      <c r="A550">
        <f>IFERROR(VLOOKUP(N550,プログラム!B:C,2,0),"")</f>
        <v>24</v>
      </c>
      <c r="B550" t="str">
        <f t="shared" si="16"/>
        <v/>
      </c>
      <c r="C550" t="str">
        <f>IFERROR(VLOOKUP(B550,チーム番号!E:F,2,0),"")</f>
        <v/>
      </c>
      <c r="D550">
        <f>IFERROR(VLOOKUP(N550,プログラム!B:C,2,0),"")</f>
        <v>24</v>
      </c>
      <c r="E550">
        <f>IFERROR(記録__2[[#This Row],[組]],"")</f>
        <v>2</v>
      </c>
      <c r="F550">
        <f>IFERROR(記録__2[[#This Row],[水路]],"")</f>
        <v>5</v>
      </c>
      <c r="G550" t="str">
        <f>IFERROR(VLOOKUP(D550,プログラムデータ!A:N,12,0),"")</f>
        <v>13～14歳</v>
      </c>
      <c r="H550" t="str">
        <f>IFERROR(VLOOKUP(D550,プログラムデータ!A:N,13,0),"")</f>
        <v>男子</v>
      </c>
      <c r="I550" t="str">
        <f>IFERROR(VLOOKUP(D550,プログラムデータ!A:N,11,0),"")</f>
        <v>4×50m</v>
      </c>
      <c r="J550" t="str">
        <f>IFERROR(VLOOKUP(D550,プログラムデータ!A:N,10,0),"")</f>
        <v>自由形</v>
      </c>
      <c r="K550" t="str">
        <f>IFERROR(VLOOKUP(D550,プログラムデータ!A:N,14,0),"")</f>
        <v>タイム決勝</v>
      </c>
      <c r="L550" t="str">
        <f t="shared" si="17"/>
        <v>13～14歳 男子 4×50m 自由形 タイム決勝</v>
      </c>
      <c r="M550">
        <f>IFERROR(VLOOKUP(J550,色々!M:P,4,0),"")</f>
        <v>1</v>
      </c>
      <c r="N550">
        <f>IFERROR(記録__2[[#This Row],[競技番号]],"")</f>
        <v>24</v>
      </c>
      <c r="O550">
        <f>IFERROR(記録__2[[#This Row],[選手番号]],"")</f>
        <v>588</v>
      </c>
    </row>
    <row r="551" spans="1:15" x14ac:dyDescent="0.2">
      <c r="A551">
        <f>IFERROR(VLOOKUP(N551,プログラム!B:C,2,0),"")</f>
        <v>24</v>
      </c>
      <c r="B551" t="str">
        <f t="shared" si="16"/>
        <v/>
      </c>
      <c r="C551" t="str">
        <f>IFERROR(VLOOKUP(B551,チーム番号!E:F,2,0),"")</f>
        <v/>
      </c>
      <c r="D551">
        <f>IFERROR(VLOOKUP(N551,プログラム!B:C,2,0),"")</f>
        <v>24</v>
      </c>
      <c r="E551">
        <f>IFERROR(記録__2[[#This Row],[組]],"")</f>
        <v>2</v>
      </c>
      <c r="F551">
        <f>IFERROR(記録__2[[#This Row],[水路]],"")</f>
        <v>6</v>
      </c>
      <c r="G551" t="str">
        <f>IFERROR(VLOOKUP(D551,プログラムデータ!A:N,12,0),"")</f>
        <v>13～14歳</v>
      </c>
      <c r="H551" t="str">
        <f>IFERROR(VLOOKUP(D551,プログラムデータ!A:N,13,0),"")</f>
        <v>男子</v>
      </c>
      <c r="I551" t="str">
        <f>IFERROR(VLOOKUP(D551,プログラムデータ!A:N,11,0),"")</f>
        <v>4×50m</v>
      </c>
      <c r="J551" t="str">
        <f>IFERROR(VLOOKUP(D551,プログラムデータ!A:N,10,0),"")</f>
        <v>自由形</v>
      </c>
      <c r="K551" t="str">
        <f>IFERROR(VLOOKUP(D551,プログラムデータ!A:N,14,0),"")</f>
        <v>タイム決勝</v>
      </c>
      <c r="L551" t="str">
        <f t="shared" si="17"/>
        <v>13～14歳 男子 4×50m 自由形 タイム決勝</v>
      </c>
      <c r="M551">
        <f>IFERROR(VLOOKUP(J551,色々!M:P,4,0),"")</f>
        <v>1</v>
      </c>
      <c r="N551">
        <f>IFERROR(記録__2[[#This Row],[競技番号]],"")</f>
        <v>24</v>
      </c>
      <c r="O551">
        <f>IFERROR(記録__2[[#This Row],[選手番号]],"")</f>
        <v>512</v>
      </c>
    </row>
    <row r="552" spans="1:15" x14ac:dyDescent="0.2">
      <c r="A552">
        <f>IFERROR(VLOOKUP(N552,プログラム!B:C,2,0),"")</f>
        <v>24</v>
      </c>
      <c r="B552" t="str">
        <f t="shared" si="16"/>
        <v/>
      </c>
      <c r="C552" t="str">
        <f>IFERROR(VLOOKUP(B552,チーム番号!E:F,2,0),"")</f>
        <v/>
      </c>
      <c r="D552">
        <f>IFERROR(VLOOKUP(N552,プログラム!B:C,2,0),"")</f>
        <v>24</v>
      </c>
      <c r="E552">
        <f>IFERROR(記録__2[[#This Row],[組]],"")</f>
        <v>2</v>
      </c>
      <c r="F552">
        <f>IFERROR(記録__2[[#This Row],[水路]],"")</f>
        <v>7</v>
      </c>
      <c r="G552" t="str">
        <f>IFERROR(VLOOKUP(D552,プログラムデータ!A:N,12,0),"")</f>
        <v>13～14歳</v>
      </c>
      <c r="H552" t="str">
        <f>IFERROR(VLOOKUP(D552,プログラムデータ!A:N,13,0),"")</f>
        <v>男子</v>
      </c>
      <c r="I552" t="str">
        <f>IFERROR(VLOOKUP(D552,プログラムデータ!A:N,11,0),"")</f>
        <v>4×50m</v>
      </c>
      <c r="J552" t="str">
        <f>IFERROR(VLOOKUP(D552,プログラムデータ!A:N,10,0),"")</f>
        <v>自由形</v>
      </c>
      <c r="K552" t="str">
        <f>IFERROR(VLOOKUP(D552,プログラムデータ!A:N,14,0),"")</f>
        <v>タイム決勝</v>
      </c>
      <c r="L552" t="str">
        <f t="shared" si="17"/>
        <v>13～14歳 男子 4×50m 自由形 タイム決勝</v>
      </c>
      <c r="M552">
        <f>IFERROR(VLOOKUP(J552,色々!M:P,4,0),"")</f>
        <v>1</v>
      </c>
      <c r="N552">
        <f>IFERROR(記録__2[[#This Row],[競技番号]],"")</f>
        <v>24</v>
      </c>
      <c r="O552">
        <f>IFERROR(記録__2[[#This Row],[選手番号]],"")</f>
        <v>314</v>
      </c>
    </row>
    <row r="553" spans="1:15" x14ac:dyDescent="0.2">
      <c r="A553">
        <f>IFERROR(VLOOKUP(N553,プログラム!B:C,2,0),"")</f>
        <v>24</v>
      </c>
      <c r="B553" t="str">
        <f t="shared" si="16"/>
        <v/>
      </c>
      <c r="C553" t="str">
        <f>IFERROR(VLOOKUP(B553,チーム番号!E:F,2,0),"")</f>
        <v/>
      </c>
      <c r="D553">
        <f>IFERROR(VLOOKUP(N553,プログラム!B:C,2,0),"")</f>
        <v>24</v>
      </c>
      <c r="E553">
        <f>IFERROR(記録__2[[#This Row],[組]],"")</f>
        <v>2</v>
      </c>
      <c r="F553">
        <f>IFERROR(記録__2[[#This Row],[水路]],"")</f>
        <v>8</v>
      </c>
      <c r="G553" t="str">
        <f>IFERROR(VLOOKUP(D553,プログラムデータ!A:N,12,0),"")</f>
        <v>13～14歳</v>
      </c>
      <c r="H553" t="str">
        <f>IFERROR(VLOOKUP(D553,プログラムデータ!A:N,13,0),"")</f>
        <v>男子</v>
      </c>
      <c r="I553" t="str">
        <f>IFERROR(VLOOKUP(D553,プログラムデータ!A:N,11,0),"")</f>
        <v>4×50m</v>
      </c>
      <c r="J553" t="str">
        <f>IFERROR(VLOOKUP(D553,プログラムデータ!A:N,10,0),"")</f>
        <v>自由形</v>
      </c>
      <c r="K553" t="str">
        <f>IFERROR(VLOOKUP(D553,プログラムデータ!A:N,14,0),"")</f>
        <v>タイム決勝</v>
      </c>
      <c r="L553" t="str">
        <f t="shared" si="17"/>
        <v>13～14歳 男子 4×50m 自由形 タイム決勝</v>
      </c>
      <c r="M553">
        <f>IFERROR(VLOOKUP(J553,色々!M:P,4,0),"")</f>
        <v>1</v>
      </c>
      <c r="N553">
        <f>IFERROR(記録__2[[#This Row],[競技番号]],"")</f>
        <v>24</v>
      </c>
      <c r="O553">
        <f>IFERROR(記録__2[[#This Row],[選手番号]],"")</f>
        <v>635</v>
      </c>
    </row>
    <row r="554" spans="1:15" x14ac:dyDescent="0.2">
      <c r="A554">
        <f>IFERROR(VLOOKUP(N554,プログラム!B:C,2,0),"")</f>
        <v>24</v>
      </c>
      <c r="B554" t="str">
        <f t="shared" si="16"/>
        <v/>
      </c>
      <c r="C554" t="str">
        <f>IFERROR(VLOOKUP(B554,チーム番号!E:F,2,0),"")</f>
        <v/>
      </c>
      <c r="D554">
        <f>IFERROR(VLOOKUP(N554,プログラム!B:C,2,0),"")</f>
        <v>24</v>
      </c>
      <c r="E554">
        <f>IFERROR(記録__2[[#This Row],[組]],"")</f>
        <v>3</v>
      </c>
      <c r="F554">
        <f>IFERROR(記録__2[[#This Row],[水路]],"")</f>
        <v>1</v>
      </c>
      <c r="G554" t="str">
        <f>IFERROR(VLOOKUP(D554,プログラムデータ!A:N,12,0),"")</f>
        <v>13～14歳</v>
      </c>
      <c r="H554" t="str">
        <f>IFERROR(VLOOKUP(D554,プログラムデータ!A:N,13,0),"")</f>
        <v>男子</v>
      </c>
      <c r="I554" t="str">
        <f>IFERROR(VLOOKUP(D554,プログラムデータ!A:N,11,0),"")</f>
        <v>4×50m</v>
      </c>
      <c r="J554" t="str">
        <f>IFERROR(VLOOKUP(D554,プログラムデータ!A:N,10,0),"")</f>
        <v>自由形</v>
      </c>
      <c r="K554" t="str">
        <f>IFERROR(VLOOKUP(D554,プログラムデータ!A:N,14,0),"")</f>
        <v>タイム決勝</v>
      </c>
      <c r="L554" t="str">
        <f t="shared" si="17"/>
        <v>13～14歳 男子 4×50m 自由形 タイム決勝</v>
      </c>
      <c r="M554">
        <f>IFERROR(VLOOKUP(J554,色々!M:P,4,0),"")</f>
        <v>1</v>
      </c>
      <c r="N554">
        <f>IFERROR(記録__2[[#This Row],[競技番号]],"")</f>
        <v>24</v>
      </c>
      <c r="O554">
        <f>IFERROR(記録__2[[#This Row],[選手番号]],"")</f>
        <v>281</v>
      </c>
    </row>
    <row r="555" spans="1:15" x14ac:dyDescent="0.2">
      <c r="A555">
        <f>IFERROR(VLOOKUP(N555,プログラム!B:C,2,0),"")</f>
        <v>24</v>
      </c>
      <c r="B555" t="str">
        <f t="shared" si="16"/>
        <v/>
      </c>
      <c r="C555" t="str">
        <f>IFERROR(VLOOKUP(B555,チーム番号!E:F,2,0),"")</f>
        <v/>
      </c>
      <c r="D555">
        <f>IFERROR(VLOOKUP(N555,プログラム!B:C,2,0),"")</f>
        <v>24</v>
      </c>
      <c r="E555">
        <f>IFERROR(記録__2[[#This Row],[組]],"")</f>
        <v>3</v>
      </c>
      <c r="F555">
        <f>IFERROR(記録__2[[#This Row],[水路]],"")</f>
        <v>2</v>
      </c>
      <c r="G555" t="str">
        <f>IFERROR(VLOOKUP(D555,プログラムデータ!A:N,12,0),"")</f>
        <v>13～14歳</v>
      </c>
      <c r="H555" t="str">
        <f>IFERROR(VLOOKUP(D555,プログラムデータ!A:N,13,0),"")</f>
        <v>男子</v>
      </c>
      <c r="I555" t="str">
        <f>IFERROR(VLOOKUP(D555,プログラムデータ!A:N,11,0),"")</f>
        <v>4×50m</v>
      </c>
      <c r="J555" t="str">
        <f>IFERROR(VLOOKUP(D555,プログラムデータ!A:N,10,0),"")</f>
        <v>自由形</v>
      </c>
      <c r="K555" t="str">
        <f>IFERROR(VLOOKUP(D555,プログラムデータ!A:N,14,0),"")</f>
        <v>タイム決勝</v>
      </c>
      <c r="L555" t="str">
        <f t="shared" si="17"/>
        <v>13～14歳 男子 4×50m 自由形 タイム決勝</v>
      </c>
      <c r="M555">
        <f>IFERROR(VLOOKUP(J555,色々!M:P,4,0),"")</f>
        <v>1</v>
      </c>
      <c r="N555">
        <f>IFERROR(記録__2[[#This Row],[競技番号]],"")</f>
        <v>24</v>
      </c>
      <c r="O555">
        <f>IFERROR(記録__2[[#This Row],[選手番号]],"")</f>
        <v>211</v>
      </c>
    </row>
    <row r="556" spans="1:15" x14ac:dyDescent="0.2">
      <c r="A556">
        <f>IFERROR(VLOOKUP(N556,プログラム!B:C,2,0),"")</f>
        <v>24</v>
      </c>
      <c r="B556" t="str">
        <f t="shared" si="16"/>
        <v/>
      </c>
      <c r="C556" t="str">
        <f>IFERROR(VLOOKUP(B556,チーム番号!E:F,2,0),"")</f>
        <v/>
      </c>
      <c r="D556">
        <f>IFERROR(VLOOKUP(N556,プログラム!B:C,2,0),"")</f>
        <v>24</v>
      </c>
      <c r="E556">
        <f>IFERROR(記録__2[[#This Row],[組]],"")</f>
        <v>3</v>
      </c>
      <c r="F556">
        <f>IFERROR(記録__2[[#This Row],[水路]],"")</f>
        <v>3</v>
      </c>
      <c r="G556" t="str">
        <f>IFERROR(VLOOKUP(D556,プログラムデータ!A:N,12,0),"")</f>
        <v>13～14歳</v>
      </c>
      <c r="H556" t="str">
        <f>IFERROR(VLOOKUP(D556,プログラムデータ!A:N,13,0),"")</f>
        <v>男子</v>
      </c>
      <c r="I556" t="str">
        <f>IFERROR(VLOOKUP(D556,プログラムデータ!A:N,11,0),"")</f>
        <v>4×50m</v>
      </c>
      <c r="J556" t="str">
        <f>IFERROR(VLOOKUP(D556,プログラムデータ!A:N,10,0),"")</f>
        <v>自由形</v>
      </c>
      <c r="K556" t="str">
        <f>IFERROR(VLOOKUP(D556,プログラムデータ!A:N,14,0),"")</f>
        <v>タイム決勝</v>
      </c>
      <c r="L556" t="str">
        <f t="shared" si="17"/>
        <v>13～14歳 男子 4×50m 自由形 タイム決勝</v>
      </c>
      <c r="M556">
        <f>IFERROR(VLOOKUP(J556,色々!M:P,4,0),"")</f>
        <v>1</v>
      </c>
      <c r="N556">
        <f>IFERROR(記録__2[[#This Row],[競技番号]],"")</f>
        <v>24</v>
      </c>
      <c r="O556">
        <f>IFERROR(記録__2[[#This Row],[選手番号]],"")</f>
        <v>346</v>
      </c>
    </row>
    <row r="557" spans="1:15" x14ac:dyDescent="0.2">
      <c r="A557">
        <f>IFERROR(VLOOKUP(N557,プログラム!B:C,2,0),"")</f>
        <v>24</v>
      </c>
      <c r="B557" t="str">
        <f t="shared" si="16"/>
        <v/>
      </c>
      <c r="C557" t="str">
        <f>IFERROR(VLOOKUP(B557,チーム番号!E:F,2,0),"")</f>
        <v/>
      </c>
      <c r="D557">
        <f>IFERROR(VLOOKUP(N557,プログラム!B:C,2,0),"")</f>
        <v>24</v>
      </c>
      <c r="E557">
        <f>IFERROR(記録__2[[#This Row],[組]],"")</f>
        <v>3</v>
      </c>
      <c r="F557">
        <f>IFERROR(記録__2[[#This Row],[水路]],"")</f>
        <v>4</v>
      </c>
      <c r="G557" t="str">
        <f>IFERROR(VLOOKUP(D557,プログラムデータ!A:N,12,0),"")</f>
        <v>13～14歳</v>
      </c>
      <c r="H557" t="str">
        <f>IFERROR(VLOOKUP(D557,プログラムデータ!A:N,13,0),"")</f>
        <v>男子</v>
      </c>
      <c r="I557" t="str">
        <f>IFERROR(VLOOKUP(D557,プログラムデータ!A:N,11,0),"")</f>
        <v>4×50m</v>
      </c>
      <c r="J557" t="str">
        <f>IFERROR(VLOOKUP(D557,プログラムデータ!A:N,10,0),"")</f>
        <v>自由形</v>
      </c>
      <c r="K557" t="str">
        <f>IFERROR(VLOOKUP(D557,プログラムデータ!A:N,14,0),"")</f>
        <v>タイム決勝</v>
      </c>
      <c r="L557" t="str">
        <f t="shared" si="17"/>
        <v>13～14歳 男子 4×50m 自由形 タイム決勝</v>
      </c>
      <c r="M557">
        <f>IFERROR(VLOOKUP(J557,色々!M:P,4,0),"")</f>
        <v>1</v>
      </c>
      <c r="N557">
        <f>IFERROR(記録__2[[#This Row],[競技番号]],"")</f>
        <v>24</v>
      </c>
      <c r="O557">
        <f>IFERROR(記録__2[[#This Row],[選手番号]],"")</f>
        <v>162</v>
      </c>
    </row>
    <row r="558" spans="1:15" x14ac:dyDescent="0.2">
      <c r="A558">
        <f>IFERROR(VLOOKUP(N558,プログラム!B:C,2,0),"")</f>
        <v>24</v>
      </c>
      <c r="B558" t="str">
        <f t="shared" si="16"/>
        <v/>
      </c>
      <c r="C558" t="str">
        <f>IFERROR(VLOOKUP(B558,チーム番号!E:F,2,0),"")</f>
        <v/>
      </c>
      <c r="D558">
        <f>IFERROR(VLOOKUP(N558,プログラム!B:C,2,0),"")</f>
        <v>24</v>
      </c>
      <c r="E558">
        <f>IFERROR(記録__2[[#This Row],[組]],"")</f>
        <v>3</v>
      </c>
      <c r="F558">
        <f>IFERROR(記録__2[[#This Row],[水路]],"")</f>
        <v>5</v>
      </c>
      <c r="G558" t="str">
        <f>IFERROR(VLOOKUP(D558,プログラムデータ!A:N,12,0),"")</f>
        <v>13～14歳</v>
      </c>
      <c r="H558" t="str">
        <f>IFERROR(VLOOKUP(D558,プログラムデータ!A:N,13,0),"")</f>
        <v>男子</v>
      </c>
      <c r="I558" t="str">
        <f>IFERROR(VLOOKUP(D558,プログラムデータ!A:N,11,0),"")</f>
        <v>4×50m</v>
      </c>
      <c r="J558" t="str">
        <f>IFERROR(VLOOKUP(D558,プログラムデータ!A:N,10,0),"")</f>
        <v>自由形</v>
      </c>
      <c r="K558" t="str">
        <f>IFERROR(VLOOKUP(D558,プログラムデータ!A:N,14,0),"")</f>
        <v>タイム決勝</v>
      </c>
      <c r="L558" t="str">
        <f t="shared" si="17"/>
        <v>13～14歳 男子 4×50m 自由形 タイム決勝</v>
      </c>
      <c r="M558">
        <f>IFERROR(VLOOKUP(J558,色々!M:P,4,0),"")</f>
        <v>1</v>
      </c>
      <c r="N558">
        <f>IFERROR(記録__2[[#This Row],[競技番号]],"")</f>
        <v>24</v>
      </c>
      <c r="O558">
        <f>IFERROR(記録__2[[#This Row],[選手番号]],"")</f>
        <v>282</v>
      </c>
    </row>
    <row r="559" spans="1:15" x14ac:dyDescent="0.2">
      <c r="A559">
        <f>IFERROR(VLOOKUP(N559,プログラム!B:C,2,0),"")</f>
        <v>24</v>
      </c>
      <c r="B559" t="str">
        <f t="shared" si="16"/>
        <v/>
      </c>
      <c r="C559" t="str">
        <f>IFERROR(VLOOKUP(B559,チーム番号!E:F,2,0),"")</f>
        <v/>
      </c>
      <c r="D559">
        <f>IFERROR(VLOOKUP(N559,プログラム!B:C,2,0),"")</f>
        <v>24</v>
      </c>
      <c r="E559">
        <f>IFERROR(記録__2[[#This Row],[組]],"")</f>
        <v>3</v>
      </c>
      <c r="F559">
        <f>IFERROR(記録__2[[#This Row],[水路]],"")</f>
        <v>6</v>
      </c>
      <c r="G559" t="str">
        <f>IFERROR(VLOOKUP(D559,プログラムデータ!A:N,12,0),"")</f>
        <v>13～14歳</v>
      </c>
      <c r="H559" t="str">
        <f>IFERROR(VLOOKUP(D559,プログラムデータ!A:N,13,0),"")</f>
        <v>男子</v>
      </c>
      <c r="I559" t="str">
        <f>IFERROR(VLOOKUP(D559,プログラムデータ!A:N,11,0),"")</f>
        <v>4×50m</v>
      </c>
      <c r="J559" t="str">
        <f>IFERROR(VLOOKUP(D559,プログラムデータ!A:N,10,0),"")</f>
        <v>自由形</v>
      </c>
      <c r="K559" t="str">
        <f>IFERROR(VLOOKUP(D559,プログラムデータ!A:N,14,0),"")</f>
        <v>タイム決勝</v>
      </c>
      <c r="L559" t="str">
        <f t="shared" si="17"/>
        <v>13～14歳 男子 4×50m 自由形 タイム決勝</v>
      </c>
      <c r="M559">
        <f>IFERROR(VLOOKUP(J559,色々!M:P,4,0),"")</f>
        <v>1</v>
      </c>
      <c r="N559">
        <f>IFERROR(記録__2[[#This Row],[競技番号]],"")</f>
        <v>24</v>
      </c>
      <c r="O559">
        <f>IFERROR(記録__2[[#This Row],[選手番号]],"")</f>
        <v>614</v>
      </c>
    </row>
    <row r="560" spans="1:15" x14ac:dyDescent="0.2">
      <c r="A560">
        <f>IFERROR(VLOOKUP(N560,プログラム!B:C,2,0),"")</f>
        <v>24</v>
      </c>
      <c r="B560" t="str">
        <f t="shared" si="16"/>
        <v/>
      </c>
      <c r="C560" t="str">
        <f>IFERROR(VLOOKUP(B560,チーム番号!E:F,2,0),"")</f>
        <v/>
      </c>
      <c r="D560">
        <f>IFERROR(VLOOKUP(N560,プログラム!B:C,2,0),"")</f>
        <v>24</v>
      </c>
      <c r="E560">
        <f>IFERROR(記録__2[[#This Row],[組]],"")</f>
        <v>3</v>
      </c>
      <c r="F560">
        <f>IFERROR(記録__2[[#This Row],[水路]],"")</f>
        <v>7</v>
      </c>
      <c r="G560" t="str">
        <f>IFERROR(VLOOKUP(D560,プログラムデータ!A:N,12,0),"")</f>
        <v>13～14歳</v>
      </c>
      <c r="H560" t="str">
        <f>IFERROR(VLOOKUP(D560,プログラムデータ!A:N,13,0),"")</f>
        <v>男子</v>
      </c>
      <c r="I560" t="str">
        <f>IFERROR(VLOOKUP(D560,プログラムデータ!A:N,11,0),"")</f>
        <v>4×50m</v>
      </c>
      <c r="J560" t="str">
        <f>IFERROR(VLOOKUP(D560,プログラムデータ!A:N,10,0),"")</f>
        <v>自由形</v>
      </c>
      <c r="K560" t="str">
        <f>IFERROR(VLOOKUP(D560,プログラムデータ!A:N,14,0),"")</f>
        <v>タイム決勝</v>
      </c>
      <c r="L560" t="str">
        <f t="shared" si="17"/>
        <v>13～14歳 男子 4×50m 自由形 タイム決勝</v>
      </c>
      <c r="M560">
        <f>IFERROR(VLOOKUP(J560,色々!M:P,4,0),"")</f>
        <v>1</v>
      </c>
      <c r="N560">
        <f>IFERROR(記録__2[[#This Row],[競技番号]],"")</f>
        <v>24</v>
      </c>
      <c r="O560">
        <f>IFERROR(記録__2[[#This Row],[選手番号]],"")</f>
        <v>284</v>
      </c>
    </row>
    <row r="561" spans="1:15" x14ac:dyDescent="0.2">
      <c r="A561">
        <f>IFERROR(VLOOKUP(N561,プログラム!B:C,2,0),"")</f>
        <v>24</v>
      </c>
      <c r="B561" t="str">
        <f t="shared" si="16"/>
        <v/>
      </c>
      <c r="C561" t="str">
        <f>IFERROR(VLOOKUP(B561,チーム番号!E:F,2,0),"")</f>
        <v/>
      </c>
      <c r="D561">
        <f>IFERROR(VLOOKUP(N561,プログラム!B:C,2,0),"")</f>
        <v>24</v>
      </c>
      <c r="E561">
        <f>IFERROR(記録__2[[#This Row],[組]],"")</f>
        <v>3</v>
      </c>
      <c r="F561">
        <f>IFERROR(記録__2[[#This Row],[水路]],"")</f>
        <v>8</v>
      </c>
      <c r="G561" t="str">
        <f>IFERROR(VLOOKUP(D561,プログラムデータ!A:N,12,0),"")</f>
        <v>13～14歳</v>
      </c>
      <c r="H561" t="str">
        <f>IFERROR(VLOOKUP(D561,プログラムデータ!A:N,13,0),"")</f>
        <v>男子</v>
      </c>
      <c r="I561" t="str">
        <f>IFERROR(VLOOKUP(D561,プログラムデータ!A:N,11,0),"")</f>
        <v>4×50m</v>
      </c>
      <c r="J561" t="str">
        <f>IFERROR(VLOOKUP(D561,プログラムデータ!A:N,10,0),"")</f>
        <v>自由形</v>
      </c>
      <c r="K561" t="str">
        <f>IFERROR(VLOOKUP(D561,プログラムデータ!A:N,14,0),"")</f>
        <v>タイム決勝</v>
      </c>
      <c r="L561" t="str">
        <f t="shared" si="17"/>
        <v>13～14歳 男子 4×50m 自由形 タイム決勝</v>
      </c>
      <c r="M561">
        <f>IFERROR(VLOOKUP(J561,色々!M:P,4,0),"")</f>
        <v>1</v>
      </c>
      <c r="N561">
        <f>IFERROR(記録__2[[#This Row],[競技番号]],"")</f>
        <v>24</v>
      </c>
      <c r="O561">
        <f>IFERROR(記録__2[[#This Row],[選手番号]],"")</f>
        <v>166</v>
      </c>
    </row>
    <row r="562" spans="1:15" x14ac:dyDescent="0.2">
      <c r="A562">
        <f>IFERROR(VLOOKUP(N562,プログラム!B:C,2,0),"")</f>
        <v>25</v>
      </c>
      <c r="B562" t="str">
        <f t="shared" si="16"/>
        <v/>
      </c>
      <c r="C562" t="str">
        <f>IFERROR(VLOOKUP(B562,チーム番号!E:F,2,0),"")</f>
        <v/>
      </c>
      <c r="D562">
        <f>IFERROR(VLOOKUP(N562,プログラム!B:C,2,0),"")</f>
        <v>25</v>
      </c>
      <c r="E562">
        <f>IFERROR(記録__2[[#This Row],[組]],"")</f>
        <v>1</v>
      </c>
      <c r="F562">
        <f>IFERROR(記録__2[[#This Row],[水路]],"")</f>
        <v>1</v>
      </c>
      <c r="G562" t="str">
        <f>IFERROR(VLOOKUP(D562,プログラムデータ!A:N,12,0),"")</f>
        <v>15～18歳</v>
      </c>
      <c r="H562" t="str">
        <f>IFERROR(VLOOKUP(D562,プログラムデータ!A:N,13,0),"")</f>
        <v>女子</v>
      </c>
      <c r="I562" t="str">
        <f>IFERROR(VLOOKUP(D562,プログラムデータ!A:N,11,0),"")</f>
        <v>4×50m</v>
      </c>
      <c r="J562" t="str">
        <f>IFERROR(VLOOKUP(D562,プログラムデータ!A:N,10,0),"")</f>
        <v>自由形</v>
      </c>
      <c r="K562" t="str">
        <f>IFERROR(VLOOKUP(D562,プログラムデータ!A:N,14,0),"")</f>
        <v>タイム決勝</v>
      </c>
      <c r="L562" t="str">
        <f t="shared" si="17"/>
        <v>15～18歳 女子 4×50m 自由形 タイム決勝</v>
      </c>
      <c r="M562">
        <f>IFERROR(VLOOKUP(J562,色々!M:P,4,0),"")</f>
        <v>1</v>
      </c>
      <c r="N562">
        <f>IFERROR(記録__2[[#This Row],[競技番号]],"")</f>
        <v>25</v>
      </c>
      <c r="O562">
        <f>IFERROR(記録__2[[#This Row],[選手番号]],"")</f>
        <v>0</v>
      </c>
    </row>
    <row r="563" spans="1:15" x14ac:dyDescent="0.2">
      <c r="A563">
        <f>IFERROR(VLOOKUP(N563,プログラム!B:C,2,0),"")</f>
        <v>25</v>
      </c>
      <c r="B563" t="str">
        <f t="shared" si="16"/>
        <v/>
      </c>
      <c r="C563" t="str">
        <f>IFERROR(VLOOKUP(B563,チーム番号!E:F,2,0),"")</f>
        <v/>
      </c>
      <c r="D563">
        <f>IFERROR(VLOOKUP(N563,プログラム!B:C,2,0),"")</f>
        <v>25</v>
      </c>
      <c r="E563">
        <f>IFERROR(記録__2[[#This Row],[組]],"")</f>
        <v>1</v>
      </c>
      <c r="F563">
        <f>IFERROR(記録__2[[#This Row],[水路]],"")</f>
        <v>2</v>
      </c>
      <c r="G563" t="str">
        <f>IFERROR(VLOOKUP(D563,プログラムデータ!A:N,12,0),"")</f>
        <v>15～18歳</v>
      </c>
      <c r="H563" t="str">
        <f>IFERROR(VLOOKUP(D563,プログラムデータ!A:N,13,0),"")</f>
        <v>女子</v>
      </c>
      <c r="I563" t="str">
        <f>IFERROR(VLOOKUP(D563,プログラムデータ!A:N,11,0),"")</f>
        <v>4×50m</v>
      </c>
      <c r="J563" t="str">
        <f>IFERROR(VLOOKUP(D563,プログラムデータ!A:N,10,0),"")</f>
        <v>自由形</v>
      </c>
      <c r="K563" t="str">
        <f>IFERROR(VLOOKUP(D563,プログラムデータ!A:N,14,0),"")</f>
        <v>タイム決勝</v>
      </c>
      <c r="L563" t="str">
        <f t="shared" si="17"/>
        <v>15～18歳 女子 4×50m 自由形 タイム決勝</v>
      </c>
      <c r="M563">
        <f>IFERROR(VLOOKUP(J563,色々!M:P,4,0),"")</f>
        <v>1</v>
      </c>
      <c r="N563">
        <f>IFERROR(記録__2[[#This Row],[競技番号]],"")</f>
        <v>25</v>
      </c>
      <c r="O563">
        <f>IFERROR(記録__2[[#This Row],[選手番号]],"")</f>
        <v>622</v>
      </c>
    </row>
    <row r="564" spans="1:15" x14ac:dyDescent="0.2">
      <c r="A564">
        <f>IFERROR(VLOOKUP(N564,プログラム!B:C,2,0),"")</f>
        <v>25</v>
      </c>
      <c r="B564" t="str">
        <f t="shared" si="16"/>
        <v/>
      </c>
      <c r="C564" t="str">
        <f>IFERROR(VLOOKUP(B564,チーム番号!E:F,2,0),"")</f>
        <v/>
      </c>
      <c r="D564">
        <f>IFERROR(VLOOKUP(N564,プログラム!B:C,2,0),"")</f>
        <v>25</v>
      </c>
      <c r="E564">
        <f>IFERROR(記録__2[[#This Row],[組]],"")</f>
        <v>1</v>
      </c>
      <c r="F564">
        <f>IFERROR(記録__2[[#This Row],[水路]],"")</f>
        <v>3</v>
      </c>
      <c r="G564" t="str">
        <f>IFERROR(VLOOKUP(D564,プログラムデータ!A:N,12,0),"")</f>
        <v>15～18歳</v>
      </c>
      <c r="H564" t="str">
        <f>IFERROR(VLOOKUP(D564,プログラムデータ!A:N,13,0),"")</f>
        <v>女子</v>
      </c>
      <c r="I564" t="str">
        <f>IFERROR(VLOOKUP(D564,プログラムデータ!A:N,11,0),"")</f>
        <v>4×50m</v>
      </c>
      <c r="J564" t="str">
        <f>IFERROR(VLOOKUP(D564,プログラムデータ!A:N,10,0),"")</f>
        <v>自由形</v>
      </c>
      <c r="K564" t="str">
        <f>IFERROR(VLOOKUP(D564,プログラムデータ!A:N,14,0),"")</f>
        <v>タイム決勝</v>
      </c>
      <c r="L564" t="str">
        <f t="shared" si="17"/>
        <v>15～18歳 女子 4×50m 自由形 タイム決勝</v>
      </c>
      <c r="M564">
        <f>IFERROR(VLOOKUP(J564,色々!M:P,4,0),"")</f>
        <v>1</v>
      </c>
      <c r="N564">
        <f>IFERROR(記録__2[[#This Row],[競技番号]],"")</f>
        <v>25</v>
      </c>
      <c r="O564">
        <f>IFERROR(記録__2[[#This Row],[選手番号]],"")</f>
        <v>66</v>
      </c>
    </row>
    <row r="565" spans="1:15" x14ac:dyDescent="0.2">
      <c r="A565">
        <f>IFERROR(VLOOKUP(N565,プログラム!B:C,2,0),"")</f>
        <v>25</v>
      </c>
      <c r="B565" t="str">
        <f t="shared" si="16"/>
        <v/>
      </c>
      <c r="C565" t="str">
        <f>IFERROR(VLOOKUP(B565,チーム番号!E:F,2,0),"")</f>
        <v/>
      </c>
      <c r="D565">
        <f>IFERROR(VLOOKUP(N565,プログラム!B:C,2,0),"")</f>
        <v>25</v>
      </c>
      <c r="E565">
        <f>IFERROR(記録__2[[#This Row],[組]],"")</f>
        <v>1</v>
      </c>
      <c r="F565">
        <f>IFERROR(記録__2[[#This Row],[水路]],"")</f>
        <v>4</v>
      </c>
      <c r="G565" t="str">
        <f>IFERROR(VLOOKUP(D565,プログラムデータ!A:N,12,0),"")</f>
        <v>15～18歳</v>
      </c>
      <c r="H565" t="str">
        <f>IFERROR(VLOOKUP(D565,プログラムデータ!A:N,13,0),"")</f>
        <v>女子</v>
      </c>
      <c r="I565" t="str">
        <f>IFERROR(VLOOKUP(D565,プログラムデータ!A:N,11,0),"")</f>
        <v>4×50m</v>
      </c>
      <c r="J565" t="str">
        <f>IFERROR(VLOOKUP(D565,プログラムデータ!A:N,10,0),"")</f>
        <v>自由形</v>
      </c>
      <c r="K565" t="str">
        <f>IFERROR(VLOOKUP(D565,プログラムデータ!A:N,14,0),"")</f>
        <v>タイム決勝</v>
      </c>
      <c r="L565" t="str">
        <f t="shared" si="17"/>
        <v>15～18歳 女子 4×50m 自由形 タイム決勝</v>
      </c>
      <c r="M565">
        <f>IFERROR(VLOOKUP(J565,色々!M:P,4,0),"")</f>
        <v>1</v>
      </c>
      <c r="N565">
        <f>IFERROR(記録__2[[#This Row],[競技番号]],"")</f>
        <v>25</v>
      </c>
      <c r="O565">
        <f>IFERROR(記録__2[[#This Row],[選手番号]],"")</f>
        <v>587</v>
      </c>
    </row>
    <row r="566" spans="1:15" x14ac:dyDescent="0.2">
      <c r="A566">
        <f>IFERROR(VLOOKUP(N566,プログラム!B:C,2,0),"")</f>
        <v>25</v>
      </c>
      <c r="B566" t="str">
        <f t="shared" si="16"/>
        <v/>
      </c>
      <c r="C566" t="str">
        <f>IFERROR(VLOOKUP(B566,チーム番号!E:F,2,0),"")</f>
        <v/>
      </c>
      <c r="D566">
        <f>IFERROR(VLOOKUP(N566,プログラム!B:C,2,0),"")</f>
        <v>25</v>
      </c>
      <c r="E566">
        <f>IFERROR(記録__2[[#This Row],[組]],"")</f>
        <v>1</v>
      </c>
      <c r="F566">
        <f>IFERROR(記録__2[[#This Row],[水路]],"")</f>
        <v>5</v>
      </c>
      <c r="G566" t="str">
        <f>IFERROR(VLOOKUP(D566,プログラムデータ!A:N,12,0),"")</f>
        <v>15～18歳</v>
      </c>
      <c r="H566" t="str">
        <f>IFERROR(VLOOKUP(D566,プログラムデータ!A:N,13,0),"")</f>
        <v>女子</v>
      </c>
      <c r="I566" t="str">
        <f>IFERROR(VLOOKUP(D566,プログラムデータ!A:N,11,0),"")</f>
        <v>4×50m</v>
      </c>
      <c r="J566" t="str">
        <f>IFERROR(VLOOKUP(D566,プログラムデータ!A:N,10,0),"")</f>
        <v>自由形</v>
      </c>
      <c r="K566" t="str">
        <f>IFERROR(VLOOKUP(D566,プログラムデータ!A:N,14,0),"")</f>
        <v>タイム決勝</v>
      </c>
      <c r="L566" t="str">
        <f t="shared" si="17"/>
        <v>15～18歳 女子 4×50m 自由形 タイム決勝</v>
      </c>
      <c r="M566">
        <f>IFERROR(VLOOKUP(J566,色々!M:P,4,0),"")</f>
        <v>1</v>
      </c>
      <c r="N566">
        <f>IFERROR(記録__2[[#This Row],[競技番号]],"")</f>
        <v>25</v>
      </c>
      <c r="O566">
        <f>IFERROR(記録__2[[#This Row],[選手番号]],"")</f>
        <v>641</v>
      </c>
    </row>
    <row r="567" spans="1:15" x14ac:dyDescent="0.2">
      <c r="A567">
        <f>IFERROR(VLOOKUP(N567,プログラム!B:C,2,0),"")</f>
        <v>25</v>
      </c>
      <c r="B567" t="str">
        <f t="shared" si="16"/>
        <v/>
      </c>
      <c r="C567" t="str">
        <f>IFERROR(VLOOKUP(B567,チーム番号!E:F,2,0),"")</f>
        <v/>
      </c>
      <c r="D567">
        <f>IFERROR(VLOOKUP(N567,プログラム!B:C,2,0),"")</f>
        <v>25</v>
      </c>
      <c r="E567">
        <f>IFERROR(記録__2[[#This Row],[組]],"")</f>
        <v>1</v>
      </c>
      <c r="F567">
        <f>IFERROR(記録__2[[#This Row],[水路]],"")</f>
        <v>6</v>
      </c>
      <c r="G567" t="str">
        <f>IFERROR(VLOOKUP(D567,プログラムデータ!A:N,12,0),"")</f>
        <v>15～18歳</v>
      </c>
      <c r="H567" t="str">
        <f>IFERROR(VLOOKUP(D567,プログラムデータ!A:N,13,0),"")</f>
        <v>女子</v>
      </c>
      <c r="I567" t="str">
        <f>IFERROR(VLOOKUP(D567,プログラムデータ!A:N,11,0),"")</f>
        <v>4×50m</v>
      </c>
      <c r="J567" t="str">
        <f>IFERROR(VLOOKUP(D567,プログラムデータ!A:N,10,0),"")</f>
        <v>自由形</v>
      </c>
      <c r="K567" t="str">
        <f>IFERROR(VLOOKUP(D567,プログラムデータ!A:N,14,0),"")</f>
        <v>タイム決勝</v>
      </c>
      <c r="L567" t="str">
        <f t="shared" si="17"/>
        <v>15～18歳 女子 4×50m 自由形 タイム決勝</v>
      </c>
      <c r="M567">
        <f>IFERROR(VLOOKUP(J567,色々!M:P,4,0),"")</f>
        <v>1</v>
      </c>
      <c r="N567">
        <f>IFERROR(記録__2[[#This Row],[競技番号]],"")</f>
        <v>25</v>
      </c>
      <c r="O567">
        <f>IFERROR(記録__2[[#This Row],[選手番号]],"")</f>
        <v>595</v>
      </c>
    </row>
    <row r="568" spans="1:15" x14ac:dyDescent="0.2">
      <c r="A568">
        <f>IFERROR(VLOOKUP(N568,プログラム!B:C,2,0),"")</f>
        <v>25</v>
      </c>
      <c r="B568" t="str">
        <f t="shared" si="16"/>
        <v/>
      </c>
      <c r="C568" t="str">
        <f>IFERROR(VLOOKUP(B568,チーム番号!E:F,2,0),"")</f>
        <v/>
      </c>
      <c r="D568">
        <f>IFERROR(VLOOKUP(N568,プログラム!B:C,2,0),"")</f>
        <v>25</v>
      </c>
      <c r="E568">
        <f>IFERROR(記録__2[[#This Row],[組]],"")</f>
        <v>1</v>
      </c>
      <c r="F568">
        <f>IFERROR(記録__2[[#This Row],[水路]],"")</f>
        <v>7</v>
      </c>
      <c r="G568" t="str">
        <f>IFERROR(VLOOKUP(D568,プログラムデータ!A:N,12,0),"")</f>
        <v>15～18歳</v>
      </c>
      <c r="H568" t="str">
        <f>IFERROR(VLOOKUP(D568,プログラムデータ!A:N,13,0),"")</f>
        <v>女子</v>
      </c>
      <c r="I568" t="str">
        <f>IFERROR(VLOOKUP(D568,プログラムデータ!A:N,11,0),"")</f>
        <v>4×50m</v>
      </c>
      <c r="J568" t="str">
        <f>IFERROR(VLOOKUP(D568,プログラムデータ!A:N,10,0),"")</f>
        <v>自由形</v>
      </c>
      <c r="K568" t="str">
        <f>IFERROR(VLOOKUP(D568,プログラムデータ!A:N,14,0),"")</f>
        <v>タイム決勝</v>
      </c>
      <c r="L568" t="str">
        <f t="shared" si="17"/>
        <v>15～18歳 女子 4×50m 自由形 タイム決勝</v>
      </c>
      <c r="M568">
        <f>IFERROR(VLOOKUP(J568,色々!M:P,4,0),"")</f>
        <v>1</v>
      </c>
      <c r="N568">
        <f>IFERROR(記録__2[[#This Row],[競技番号]],"")</f>
        <v>25</v>
      </c>
      <c r="O568">
        <f>IFERROR(記録__2[[#This Row],[選手番号]],"")</f>
        <v>0</v>
      </c>
    </row>
    <row r="569" spans="1:15" x14ac:dyDescent="0.2">
      <c r="A569">
        <f>IFERROR(VLOOKUP(N569,プログラム!B:C,2,0),"")</f>
        <v>25</v>
      </c>
      <c r="B569" t="str">
        <f t="shared" si="16"/>
        <v/>
      </c>
      <c r="C569" t="str">
        <f>IFERROR(VLOOKUP(B569,チーム番号!E:F,2,0),"")</f>
        <v/>
      </c>
      <c r="D569">
        <f>IFERROR(VLOOKUP(N569,プログラム!B:C,2,0),"")</f>
        <v>25</v>
      </c>
      <c r="E569">
        <f>IFERROR(記録__2[[#This Row],[組]],"")</f>
        <v>1</v>
      </c>
      <c r="F569">
        <f>IFERROR(記録__2[[#This Row],[水路]],"")</f>
        <v>8</v>
      </c>
      <c r="G569" t="str">
        <f>IFERROR(VLOOKUP(D569,プログラムデータ!A:N,12,0),"")</f>
        <v>15～18歳</v>
      </c>
      <c r="H569" t="str">
        <f>IFERROR(VLOOKUP(D569,プログラムデータ!A:N,13,0),"")</f>
        <v>女子</v>
      </c>
      <c r="I569" t="str">
        <f>IFERROR(VLOOKUP(D569,プログラムデータ!A:N,11,0),"")</f>
        <v>4×50m</v>
      </c>
      <c r="J569" t="str">
        <f>IFERROR(VLOOKUP(D569,プログラムデータ!A:N,10,0),"")</f>
        <v>自由形</v>
      </c>
      <c r="K569" t="str">
        <f>IFERROR(VLOOKUP(D569,プログラムデータ!A:N,14,0),"")</f>
        <v>タイム決勝</v>
      </c>
      <c r="L569" t="str">
        <f t="shared" si="17"/>
        <v>15～18歳 女子 4×50m 自由形 タイム決勝</v>
      </c>
      <c r="M569">
        <f>IFERROR(VLOOKUP(J569,色々!M:P,4,0),"")</f>
        <v>1</v>
      </c>
      <c r="N569">
        <f>IFERROR(記録__2[[#This Row],[競技番号]],"")</f>
        <v>25</v>
      </c>
      <c r="O569">
        <f>IFERROR(記録__2[[#This Row],[選手番号]],"")</f>
        <v>0</v>
      </c>
    </row>
    <row r="570" spans="1:15" x14ac:dyDescent="0.2">
      <c r="A570">
        <f>IFERROR(VLOOKUP(N570,プログラム!B:C,2,0),"")</f>
        <v>25</v>
      </c>
      <c r="B570" t="str">
        <f t="shared" si="16"/>
        <v/>
      </c>
      <c r="C570" t="str">
        <f>IFERROR(VLOOKUP(B570,チーム番号!E:F,2,0),"")</f>
        <v/>
      </c>
      <c r="D570">
        <f>IFERROR(VLOOKUP(N570,プログラム!B:C,2,0),"")</f>
        <v>25</v>
      </c>
      <c r="E570">
        <f>IFERROR(記録__2[[#This Row],[組]],"")</f>
        <v>2</v>
      </c>
      <c r="F570">
        <f>IFERROR(記録__2[[#This Row],[水路]],"")</f>
        <v>1</v>
      </c>
      <c r="G570" t="str">
        <f>IFERROR(VLOOKUP(D570,プログラムデータ!A:N,12,0),"")</f>
        <v>15～18歳</v>
      </c>
      <c r="H570" t="str">
        <f>IFERROR(VLOOKUP(D570,プログラムデータ!A:N,13,0),"")</f>
        <v>女子</v>
      </c>
      <c r="I570" t="str">
        <f>IFERROR(VLOOKUP(D570,プログラムデータ!A:N,11,0),"")</f>
        <v>4×50m</v>
      </c>
      <c r="J570" t="str">
        <f>IFERROR(VLOOKUP(D570,プログラムデータ!A:N,10,0),"")</f>
        <v>自由形</v>
      </c>
      <c r="K570" t="str">
        <f>IFERROR(VLOOKUP(D570,プログラムデータ!A:N,14,0),"")</f>
        <v>タイム決勝</v>
      </c>
      <c r="L570" t="str">
        <f t="shared" si="17"/>
        <v>15～18歳 女子 4×50m 自由形 タイム決勝</v>
      </c>
      <c r="M570">
        <f>IFERROR(VLOOKUP(J570,色々!M:P,4,0),"")</f>
        <v>1</v>
      </c>
      <c r="N570">
        <f>IFERROR(記録__2[[#This Row],[競技番号]],"")</f>
        <v>25</v>
      </c>
      <c r="O570">
        <f>IFERROR(記録__2[[#This Row],[選手番号]],"")</f>
        <v>231</v>
      </c>
    </row>
    <row r="571" spans="1:15" x14ac:dyDescent="0.2">
      <c r="A571">
        <f>IFERROR(VLOOKUP(N571,プログラム!B:C,2,0),"")</f>
        <v>25</v>
      </c>
      <c r="B571" t="str">
        <f t="shared" si="16"/>
        <v/>
      </c>
      <c r="C571" t="str">
        <f>IFERROR(VLOOKUP(B571,チーム番号!E:F,2,0),"")</f>
        <v/>
      </c>
      <c r="D571">
        <f>IFERROR(VLOOKUP(N571,プログラム!B:C,2,0),"")</f>
        <v>25</v>
      </c>
      <c r="E571">
        <f>IFERROR(記録__2[[#This Row],[組]],"")</f>
        <v>2</v>
      </c>
      <c r="F571">
        <f>IFERROR(記録__2[[#This Row],[水路]],"")</f>
        <v>2</v>
      </c>
      <c r="G571" t="str">
        <f>IFERROR(VLOOKUP(D571,プログラムデータ!A:N,12,0),"")</f>
        <v>15～18歳</v>
      </c>
      <c r="H571" t="str">
        <f>IFERROR(VLOOKUP(D571,プログラムデータ!A:N,13,0),"")</f>
        <v>女子</v>
      </c>
      <c r="I571" t="str">
        <f>IFERROR(VLOOKUP(D571,プログラムデータ!A:N,11,0),"")</f>
        <v>4×50m</v>
      </c>
      <c r="J571" t="str">
        <f>IFERROR(VLOOKUP(D571,プログラムデータ!A:N,10,0),"")</f>
        <v>自由形</v>
      </c>
      <c r="K571" t="str">
        <f>IFERROR(VLOOKUP(D571,プログラムデータ!A:N,14,0),"")</f>
        <v>タイム決勝</v>
      </c>
      <c r="L571" t="str">
        <f t="shared" si="17"/>
        <v>15～18歳 女子 4×50m 自由形 タイム決勝</v>
      </c>
      <c r="M571">
        <f>IFERROR(VLOOKUP(J571,色々!M:P,4,0),"")</f>
        <v>1</v>
      </c>
      <c r="N571">
        <f>IFERROR(記録__2[[#This Row],[競技番号]],"")</f>
        <v>25</v>
      </c>
      <c r="O571">
        <f>IFERROR(記録__2[[#This Row],[選手番号]],"")</f>
        <v>474</v>
      </c>
    </row>
    <row r="572" spans="1:15" x14ac:dyDescent="0.2">
      <c r="A572">
        <f>IFERROR(VLOOKUP(N572,プログラム!B:C,2,0),"")</f>
        <v>25</v>
      </c>
      <c r="B572" t="str">
        <f t="shared" si="16"/>
        <v/>
      </c>
      <c r="C572" t="str">
        <f>IFERROR(VLOOKUP(B572,チーム番号!E:F,2,0),"")</f>
        <v/>
      </c>
      <c r="D572">
        <f>IFERROR(VLOOKUP(N572,プログラム!B:C,2,0),"")</f>
        <v>25</v>
      </c>
      <c r="E572">
        <f>IFERROR(記録__2[[#This Row],[組]],"")</f>
        <v>2</v>
      </c>
      <c r="F572">
        <f>IFERROR(記録__2[[#This Row],[水路]],"")</f>
        <v>3</v>
      </c>
      <c r="G572" t="str">
        <f>IFERROR(VLOOKUP(D572,プログラムデータ!A:N,12,0),"")</f>
        <v>15～18歳</v>
      </c>
      <c r="H572" t="str">
        <f>IFERROR(VLOOKUP(D572,プログラムデータ!A:N,13,0),"")</f>
        <v>女子</v>
      </c>
      <c r="I572" t="str">
        <f>IFERROR(VLOOKUP(D572,プログラムデータ!A:N,11,0),"")</f>
        <v>4×50m</v>
      </c>
      <c r="J572" t="str">
        <f>IFERROR(VLOOKUP(D572,プログラムデータ!A:N,10,0),"")</f>
        <v>自由形</v>
      </c>
      <c r="K572" t="str">
        <f>IFERROR(VLOOKUP(D572,プログラムデータ!A:N,14,0),"")</f>
        <v>タイム決勝</v>
      </c>
      <c r="L572" t="str">
        <f t="shared" si="17"/>
        <v>15～18歳 女子 4×50m 自由形 タイム決勝</v>
      </c>
      <c r="M572">
        <f>IFERROR(VLOOKUP(J572,色々!M:P,4,0),"")</f>
        <v>1</v>
      </c>
      <c r="N572">
        <f>IFERROR(記録__2[[#This Row],[競技番号]],"")</f>
        <v>25</v>
      </c>
      <c r="O572">
        <f>IFERROR(記録__2[[#This Row],[選手番号]],"")</f>
        <v>412</v>
      </c>
    </row>
    <row r="573" spans="1:15" x14ac:dyDescent="0.2">
      <c r="A573">
        <f>IFERROR(VLOOKUP(N573,プログラム!B:C,2,0),"")</f>
        <v>25</v>
      </c>
      <c r="B573" t="str">
        <f t="shared" si="16"/>
        <v/>
      </c>
      <c r="C573" t="str">
        <f>IFERROR(VLOOKUP(B573,チーム番号!E:F,2,0),"")</f>
        <v/>
      </c>
      <c r="D573">
        <f>IFERROR(VLOOKUP(N573,プログラム!B:C,2,0),"")</f>
        <v>25</v>
      </c>
      <c r="E573">
        <f>IFERROR(記録__2[[#This Row],[組]],"")</f>
        <v>2</v>
      </c>
      <c r="F573">
        <f>IFERROR(記録__2[[#This Row],[水路]],"")</f>
        <v>4</v>
      </c>
      <c r="G573" t="str">
        <f>IFERROR(VLOOKUP(D573,プログラムデータ!A:N,12,0),"")</f>
        <v>15～18歳</v>
      </c>
      <c r="H573" t="str">
        <f>IFERROR(VLOOKUP(D573,プログラムデータ!A:N,13,0),"")</f>
        <v>女子</v>
      </c>
      <c r="I573" t="str">
        <f>IFERROR(VLOOKUP(D573,プログラムデータ!A:N,11,0),"")</f>
        <v>4×50m</v>
      </c>
      <c r="J573" t="str">
        <f>IFERROR(VLOOKUP(D573,プログラムデータ!A:N,10,0),"")</f>
        <v>自由形</v>
      </c>
      <c r="K573" t="str">
        <f>IFERROR(VLOOKUP(D573,プログラムデータ!A:N,14,0),"")</f>
        <v>タイム決勝</v>
      </c>
      <c r="L573" t="str">
        <f t="shared" si="17"/>
        <v>15～18歳 女子 4×50m 自由形 タイム決勝</v>
      </c>
      <c r="M573">
        <f>IFERROR(VLOOKUP(J573,色々!M:P,4,0),"")</f>
        <v>1</v>
      </c>
      <c r="N573">
        <f>IFERROR(記録__2[[#This Row],[競技番号]],"")</f>
        <v>25</v>
      </c>
      <c r="O573">
        <f>IFERROR(記録__2[[#This Row],[選手番号]],"")</f>
        <v>64</v>
      </c>
    </row>
    <row r="574" spans="1:15" x14ac:dyDescent="0.2">
      <c r="A574">
        <f>IFERROR(VLOOKUP(N574,プログラム!B:C,2,0),"")</f>
        <v>25</v>
      </c>
      <c r="B574" t="str">
        <f t="shared" si="16"/>
        <v/>
      </c>
      <c r="C574" t="str">
        <f>IFERROR(VLOOKUP(B574,チーム番号!E:F,2,0),"")</f>
        <v/>
      </c>
      <c r="D574">
        <f>IFERROR(VLOOKUP(N574,プログラム!B:C,2,0),"")</f>
        <v>25</v>
      </c>
      <c r="E574">
        <f>IFERROR(記録__2[[#This Row],[組]],"")</f>
        <v>2</v>
      </c>
      <c r="F574">
        <f>IFERROR(記録__2[[#This Row],[水路]],"")</f>
        <v>5</v>
      </c>
      <c r="G574" t="str">
        <f>IFERROR(VLOOKUP(D574,プログラムデータ!A:N,12,0),"")</f>
        <v>15～18歳</v>
      </c>
      <c r="H574" t="str">
        <f>IFERROR(VLOOKUP(D574,プログラムデータ!A:N,13,0),"")</f>
        <v>女子</v>
      </c>
      <c r="I574" t="str">
        <f>IFERROR(VLOOKUP(D574,プログラムデータ!A:N,11,0),"")</f>
        <v>4×50m</v>
      </c>
      <c r="J574" t="str">
        <f>IFERROR(VLOOKUP(D574,プログラムデータ!A:N,10,0),"")</f>
        <v>自由形</v>
      </c>
      <c r="K574" t="str">
        <f>IFERROR(VLOOKUP(D574,プログラムデータ!A:N,14,0),"")</f>
        <v>タイム決勝</v>
      </c>
      <c r="L574" t="str">
        <f t="shared" si="17"/>
        <v>15～18歳 女子 4×50m 自由形 タイム決勝</v>
      </c>
      <c r="M574">
        <f>IFERROR(VLOOKUP(J574,色々!M:P,4,0),"")</f>
        <v>1</v>
      </c>
      <c r="N574">
        <f>IFERROR(記録__2[[#This Row],[競技番号]],"")</f>
        <v>25</v>
      </c>
      <c r="O574">
        <f>IFERROR(記録__2[[#This Row],[選手番号]],"")</f>
        <v>295</v>
      </c>
    </row>
    <row r="575" spans="1:15" x14ac:dyDescent="0.2">
      <c r="A575">
        <f>IFERROR(VLOOKUP(N575,プログラム!B:C,2,0),"")</f>
        <v>25</v>
      </c>
      <c r="B575" t="str">
        <f t="shared" si="16"/>
        <v/>
      </c>
      <c r="C575" t="str">
        <f>IFERROR(VLOOKUP(B575,チーム番号!E:F,2,0),"")</f>
        <v/>
      </c>
      <c r="D575">
        <f>IFERROR(VLOOKUP(N575,プログラム!B:C,2,0),"")</f>
        <v>25</v>
      </c>
      <c r="E575">
        <f>IFERROR(記録__2[[#This Row],[組]],"")</f>
        <v>2</v>
      </c>
      <c r="F575">
        <f>IFERROR(記録__2[[#This Row],[水路]],"")</f>
        <v>6</v>
      </c>
      <c r="G575" t="str">
        <f>IFERROR(VLOOKUP(D575,プログラムデータ!A:N,12,0),"")</f>
        <v>15～18歳</v>
      </c>
      <c r="H575" t="str">
        <f>IFERROR(VLOOKUP(D575,プログラムデータ!A:N,13,0),"")</f>
        <v>女子</v>
      </c>
      <c r="I575" t="str">
        <f>IFERROR(VLOOKUP(D575,プログラムデータ!A:N,11,0),"")</f>
        <v>4×50m</v>
      </c>
      <c r="J575" t="str">
        <f>IFERROR(VLOOKUP(D575,プログラムデータ!A:N,10,0),"")</f>
        <v>自由形</v>
      </c>
      <c r="K575" t="str">
        <f>IFERROR(VLOOKUP(D575,プログラムデータ!A:N,14,0),"")</f>
        <v>タイム決勝</v>
      </c>
      <c r="L575" t="str">
        <f t="shared" si="17"/>
        <v>15～18歳 女子 4×50m 自由形 タイム決勝</v>
      </c>
      <c r="M575">
        <f>IFERROR(VLOOKUP(J575,色々!M:P,4,0),"")</f>
        <v>1</v>
      </c>
      <c r="N575">
        <f>IFERROR(記録__2[[#This Row],[競技番号]],"")</f>
        <v>25</v>
      </c>
      <c r="O575">
        <f>IFERROR(記録__2[[#This Row],[選手番号]],"")</f>
        <v>65</v>
      </c>
    </row>
    <row r="576" spans="1:15" x14ac:dyDescent="0.2">
      <c r="A576">
        <f>IFERROR(VLOOKUP(N576,プログラム!B:C,2,0),"")</f>
        <v>25</v>
      </c>
      <c r="B576" t="str">
        <f t="shared" si="16"/>
        <v/>
      </c>
      <c r="C576" t="str">
        <f>IFERROR(VLOOKUP(B576,チーム番号!E:F,2,0),"")</f>
        <v/>
      </c>
      <c r="D576">
        <f>IFERROR(VLOOKUP(N576,プログラム!B:C,2,0),"")</f>
        <v>25</v>
      </c>
      <c r="E576">
        <f>IFERROR(記録__2[[#This Row],[組]],"")</f>
        <v>2</v>
      </c>
      <c r="F576">
        <f>IFERROR(記録__2[[#This Row],[水路]],"")</f>
        <v>7</v>
      </c>
      <c r="G576" t="str">
        <f>IFERROR(VLOOKUP(D576,プログラムデータ!A:N,12,0),"")</f>
        <v>15～18歳</v>
      </c>
      <c r="H576" t="str">
        <f>IFERROR(VLOOKUP(D576,プログラムデータ!A:N,13,0),"")</f>
        <v>女子</v>
      </c>
      <c r="I576" t="str">
        <f>IFERROR(VLOOKUP(D576,プログラムデータ!A:N,11,0),"")</f>
        <v>4×50m</v>
      </c>
      <c r="J576" t="str">
        <f>IFERROR(VLOOKUP(D576,プログラムデータ!A:N,10,0),"")</f>
        <v>自由形</v>
      </c>
      <c r="K576" t="str">
        <f>IFERROR(VLOOKUP(D576,プログラムデータ!A:N,14,0),"")</f>
        <v>タイム決勝</v>
      </c>
      <c r="L576" t="str">
        <f t="shared" si="17"/>
        <v>15～18歳 女子 4×50m 自由形 タイム決勝</v>
      </c>
      <c r="M576">
        <f>IFERROR(VLOOKUP(J576,色々!M:P,4,0),"")</f>
        <v>1</v>
      </c>
      <c r="N576">
        <f>IFERROR(記録__2[[#This Row],[競技番号]],"")</f>
        <v>25</v>
      </c>
      <c r="O576">
        <f>IFERROR(記録__2[[#This Row],[選手番号]],"")</f>
        <v>526</v>
      </c>
    </row>
    <row r="577" spans="1:15" x14ac:dyDescent="0.2">
      <c r="A577">
        <f>IFERROR(VLOOKUP(N577,プログラム!B:C,2,0),"")</f>
        <v>25</v>
      </c>
      <c r="B577" t="str">
        <f t="shared" si="16"/>
        <v/>
      </c>
      <c r="C577" t="str">
        <f>IFERROR(VLOOKUP(B577,チーム番号!E:F,2,0),"")</f>
        <v/>
      </c>
      <c r="D577">
        <f>IFERROR(VLOOKUP(N577,プログラム!B:C,2,0),"")</f>
        <v>25</v>
      </c>
      <c r="E577">
        <f>IFERROR(記録__2[[#This Row],[組]],"")</f>
        <v>2</v>
      </c>
      <c r="F577">
        <f>IFERROR(記録__2[[#This Row],[水路]],"")</f>
        <v>8</v>
      </c>
      <c r="G577" t="str">
        <f>IFERROR(VLOOKUP(D577,プログラムデータ!A:N,12,0),"")</f>
        <v>15～18歳</v>
      </c>
      <c r="H577" t="str">
        <f>IFERROR(VLOOKUP(D577,プログラムデータ!A:N,13,0),"")</f>
        <v>女子</v>
      </c>
      <c r="I577" t="str">
        <f>IFERROR(VLOOKUP(D577,プログラムデータ!A:N,11,0),"")</f>
        <v>4×50m</v>
      </c>
      <c r="J577" t="str">
        <f>IFERROR(VLOOKUP(D577,プログラムデータ!A:N,10,0),"")</f>
        <v>自由形</v>
      </c>
      <c r="K577" t="str">
        <f>IFERROR(VLOOKUP(D577,プログラムデータ!A:N,14,0),"")</f>
        <v>タイム決勝</v>
      </c>
      <c r="L577" t="str">
        <f t="shared" si="17"/>
        <v>15～18歳 女子 4×50m 自由形 タイム決勝</v>
      </c>
      <c r="M577">
        <f>IFERROR(VLOOKUP(J577,色々!M:P,4,0),"")</f>
        <v>1</v>
      </c>
      <c r="N577">
        <f>IFERROR(記録__2[[#This Row],[競技番号]],"")</f>
        <v>25</v>
      </c>
      <c r="O577">
        <f>IFERROR(記録__2[[#This Row],[選手番号]],"")</f>
        <v>375</v>
      </c>
    </row>
    <row r="578" spans="1:15" x14ac:dyDescent="0.2">
      <c r="A578">
        <f>IFERROR(VLOOKUP(N578,プログラム!B:C,2,0),"")</f>
        <v>26</v>
      </c>
      <c r="B578" t="str">
        <f t="shared" si="16"/>
        <v/>
      </c>
      <c r="C578" t="str">
        <f>IFERROR(VLOOKUP(B578,チーム番号!E:F,2,0),"")</f>
        <v/>
      </c>
      <c r="D578">
        <f>IFERROR(VLOOKUP(N578,プログラム!B:C,2,0),"")</f>
        <v>26</v>
      </c>
      <c r="E578">
        <f>IFERROR(記録__2[[#This Row],[組]],"")</f>
        <v>1</v>
      </c>
      <c r="F578">
        <f>IFERROR(記録__2[[#This Row],[水路]],"")</f>
        <v>1</v>
      </c>
      <c r="G578" t="str">
        <f>IFERROR(VLOOKUP(D578,プログラムデータ!A:N,12,0),"")</f>
        <v>無差別</v>
      </c>
      <c r="H578" t="str">
        <f>IFERROR(VLOOKUP(D578,プログラムデータ!A:N,13,0),"")</f>
        <v>男子</v>
      </c>
      <c r="I578" t="str">
        <f>IFERROR(VLOOKUP(D578,プログラムデータ!A:N,11,0),"")</f>
        <v>4×50m</v>
      </c>
      <c r="J578" t="str">
        <f>IFERROR(VLOOKUP(D578,プログラムデータ!A:N,10,0),"")</f>
        <v>自由形</v>
      </c>
      <c r="K578" t="str">
        <f>IFERROR(VLOOKUP(D578,プログラムデータ!A:N,14,0),"")</f>
        <v>タイム決勝</v>
      </c>
      <c r="L578" t="str">
        <f t="shared" si="17"/>
        <v>無差別 男子 4×50m 自由形 タイム決勝</v>
      </c>
      <c r="M578">
        <f>IFERROR(VLOOKUP(J578,色々!M:P,4,0),"")</f>
        <v>1</v>
      </c>
      <c r="N578">
        <f>IFERROR(記録__2[[#This Row],[競技番号]],"")</f>
        <v>26</v>
      </c>
      <c r="O578">
        <f>IFERROR(記録__2[[#This Row],[選手番号]],"")</f>
        <v>0</v>
      </c>
    </row>
    <row r="579" spans="1:15" x14ac:dyDescent="0.2">
      <c r="A579">
        <f>IFERROR(VLOOKUP(N579,プログラム!B:C,2,0),"")</f>
        <v>26</v>
      </c>
      <c r="B579" t="str">
        <f t="shared" ref="B579:B642" si="18">IFERROR(IF(OR(M579=6,M579=7),O579,""),"")</f>
        <v/>
      </c>
      <c r="C579" t="str">
        <f>IFERROR(VLOOKUP(B579,チーム番号!E:F,2,0),"")</f>
        <v/>
      </c>
      <c r="D579">
        <f>IFERROR(VLOOKUP(N579,プログラム!B:C,2,0),"")</f>
        <v>26</v>
      </c>
      <c r="E579">
        <f>IFERROR(記録__2[[#This Row],[組]],"")</f>
        <v>1</v>
      </c>
      <c r="F579">
        <f>IFERROR(記録__2[[#This Row],[水路]],"")</f>
        <v>2</v>
      </c>
      <c r="G579" t="str">
        <f>IFERROR(VLOOKUP(D579,プログラムデータ!A:N,12,0),"")</f>
        <v>無差別</v>
      </c>
      <c r="H579" t="str">
        <f>IFERROR(VLOOKUP(D579,プログラムデータ!A:N,13,0),"")</f>
        <v>男子</v>
      </c>
      <c r="I579" t="str">
        <f>IFERROR(VLOOKUP(D579,プログラムデータ!A:N,11,0),"")</f>
        <v>4×50m</v>
      </c>
      <c r="J579" t="str">
        <f>IFERROR(VLOOKUP(D579,プログラムデータ!A:N,10,0),"")</f>
        <v>自由形</v>
      </c>
      <c r="K579" t="str">
        <f>IFERROR(VLOOKUP(D579,プログラムデータ!A:N,14,0),"")</f>
        <v>タイム決勝</v>
      </c>
      <c r="L579" t="str">
        <f t="shared" ref="L579:L642" si="19">CONCATENATE(G579," ",H579," ",I579," ",J579," ",K579)</f>
        <v>無差別 男子 4×50m 自由形 タイム決勝</v>
      </c>
      <c r="M579">
        <f>IFERROR(VLOOKUP(J579,色々!M:P,4,0),"")</f>
        <v>1</v>
      </c>
      <c r="N579">
        <f>IFERROR(記録__2[[#This Row],[競技番号]],"")</f>
        <v>26</v>
      </c>
      <c r="O579">
        <f>IFERROR(記録__2[[#This Row],[選手番号]],"")</f>
        <v>0</v>
      </c>
    </row>
    <row r="580" spans="1:15" x14ac:dyDescent="0.2">
      <c r="A580">
        <f>IFERROR(VLOOKUP(N580,プログラム!B:C,2,0),"")</f>
        <v>26</v>
      </c>
      <c r="B580" t="str">
        <f t="shared" si="18"/>
        <v/>
      </c>
      <c r="C580" t="str">
        <f>IFERROR(VLOOKUP(B580,チーム番号!E:F,2,0),"")</f>
        <v/>
      </c>
      <c r="D580">
        <f>IFERROR(VLOOKUP(N580,プログラム!B:C,2,0),"")</f>
        <v>26</v>
      </c>
      <c r="E580">
        <f>IFERROR(記録__2[[#This Row],[組]],"")</f>
        <v>1</v>
      </c>
      <c r="F580">
        <f>IFERROR(記録__2[[#This Row],[水路]],"")</f>
        <v>3</v>
      </c>
      <c r="G580" t="str">
        <f>IFERROR(VLOOKUP(D580,プログラムデータ!A:N,12,0),"")</f>
        <v>無差別</v>
      </c>
      <c r="H580" t="str">
        <f>IFERROR(VLOOKUP(D580,プログラムデータ!A:N,13,0),"")</f>
        <v>男子</v>
      </c>
      <c r="I580" t="str">
        <f>IFERROR(VLOOKUP(D580,プログラムデータ!A:N,11,0),"")</f>
        <v>4×50m</v>
      </c>
      <c r="J580" t="str">
        <f>IFERROR(VLOOKUP(D580,プログラムデータ!A:N,10,0),"")</f>
        <v>自由形</v>
      </c>
      <c r="K580" t="str">
        <f>IFERROR(VLOOKUP(D580,プログラムデータ!A:N,14,0),"")</f>
        <v>タイム決勝</v>
      </c>
      <c r="L580" t="str">
        <f t="shared" si="19"/>
        <v>無差別 男子 4×50m 自由形 タイム決勝</v>
      </c>
      <c r="M580">
        <f>IFERROR(VLOOKUP(J580,色々!M:P,4,0),"")</f>
        <v>1</v>
      </c>
      <c r="N580">
        <f>IFERROR(記録__2[[#This Row],[競技番号]],"")</f>
        <v>26</v>
      </c>
      <c r="O580">
        <f>IFERROR(記録__2[[#This Row],[選手番号]],"")</f>
        <v>552</v>
      </c>
    </row>
    <row r="581" spans="1:15" x14ac:dyDescent="0.2">
      <c r="A581">
        <f>IFERROR(VLOOKUP(N581,プログラム!B:C,2,0),"")</f>
        <v>26</v>
      </c>
      <c r="B581" t="str">
        <f t="shared" si="18"/>
        <v/>
      </c>
      <c r="C581" t="str">
        <f>IFERROR(VLOOKUP(B581,チーム番号!E:F,2,0),"")</f>
        <v/>
      </c>
      <c r="D581">
        <f>IFERROR(VLOOKUP(N581,プログラム!B:C,2,0),"")</f>
        <v>26</v>
      </c>
      <c r="E581">
        <f>IFERROR(記録__2[[#This Row],[組]],"")</f>
        <v>1</v>
      </c>
      <c r="F581">
        <f>IFERROR(記録__2[[#This Row],[水路]],"")</f>
        <v>4</v>
      </c>
      <c r="G581" t="str">
        <f>IFERROR(VLOOKUP(D581,プログラムデータ!A:N,12,0),"")</f>
        <v>無差別</v>
      </c>
      <c r="H581" t="str">
        <f>IFERROR(VLOOKUP(D581,プログラムデータ!A:N,13,0),"")</f>
        <v>男子</v>
      </c>
      <c r="I581" t="str">
        <f>IFERROR(VLOOKUP(D581,プログラムデータ!A:N,11,0),"")</f>
        <v>4×50m</v>
      </c>
      <c r="J581" t="str">
        <f>IFERROR(VLOOKUP(D581,プログラムデータ!A:N,10,0),"")</f>
        <v>自由形</v>
      </c>
      <c r="K581" t="str">
        <f>IFERROR(VLOOKUP(D581,プログラムデータ!A:N,14,0),"")</f>
        <v>タイム決勝</v>
      </c>
      <c r="L581" t="str">
        <f t="shared" si="19"/>
        <v>無差別 男子 4×50m 自由形 タイム決勝</v>
      </c>
      <c r="M581">
        <f>IFERROR(VLOOKUP(J581,色々!M:P,4,0),"")</f>
        <v>1</v>
      </c>
      <c r="N581">
        <f>IFERROR(記録__2[[#This Row],[競技番号]],"")</f>
        <v>26</v>
      </c>
      <c r="O581">
        <f>IFERROR(記録__2[[#This Row],[選手番号]],"")</f>
        <v>392</v>
      </c>
    </row>
    <row r="582" spans="1:15" x14ac:dyDescent="0.2">
      <c r="A582">
        <f>IFERROR(VLOOKUP(N582,プログラム!B:C,2,0),"")</f>
        <v>26</v>
      </c>
      <c r="B582" t="str">
        <f t="shared" si="18"/>
        <v/>
      </c>
      <c r="C582" t="str">
        <f>IFERROR(VLOOKUP(B582,チーム番号!E:F,2,0),"")</f>
        <v/>
      </c>
      <c r="D582">
        <f>IFERROR(VLOOKUP(N582,プログラム!B:C,2,0),"")</f>
        <v>26</v>
      </c>
      <c r="E582">
        <f>IFERROR(記録__2[[#This Row],[組]],"")</f>
        <v>1</v>
      </c>
      <c r="F582">
        <f>IFERROR(記録__2[[#This Row],[水路]],"")</f>
        <v>5</v>
      </c>
      <c r="G582" t="str">
        <f>IFERROR(VLOOKUP(D582,プログラムデータ!A:N,12,0),"")</f>
        <v>無差別</v>
      </c>
      <c r="H582" t="str">
        <f>IFERROR(VLOOKUP(D582,プログラムデータ!A:N,13,0),"")</f>
        <v>男子</v>
      </c>
      <c r="I582" t="str">
        <f>IFERROR(VLOOKUP(D582,プログラムデータ!A:N,11,0),"")</f>
        <v>4×50m</v>
      </c>
      <c r="J582" t="str">
        <f>IFERROR(VLOOKUP(D582,プログラムデータ!A:N,10,0),"")</f>
        <v>自由形</v>
      </c>
      <c r="K582" t="str">
        <f>IFERROR(VLOOKUP(D582,プログラムデータ!A:N,14,0),"")</f>
        <v>タイム決勝</v>
      </c>
      <c r="L582" t="str">
        <f t="shared" si="19"/>
        <v>無差別 男子 4×50m 自由形 タイム決勝</v>
      </c>
      <c r="M582">
        <f>IFERROR(VLOOKUP(J582,色々!M:P,4,0),"")</f>
        <v>1</v>
      </c>
      <c r="N582">
        <f>IFERROR(記録__2[[#This Row],[競技番号]],"")</f>
        <v>26</v>
      </c>
      <c r="O582">
        <f>IFERROR(記録__2[[#This Row],[選手番号]],"")</f>
        <v>632</v>
      </c>
    </row>
    <row r="583" spans="1:15" x14ac:dyDescent="0.2">
      <c r="A583">
        <f>IFERROR(VLOOKUP(N583,プログラム!B:C,2,0),"")</f>
        <v>26</v>
      </c>
      <c r="B583" t="str">
        <f t="shared" si="18"/>
        <v/>
      </c>
      <c r="C583" t="str">
        <f>IFERROR(VLOOKUP(B583,チーム番号!E:F,2,0),"")</f>
        <v/>
      </c>
      <c r="D583">
        <f>IFERROR(VLOOKUP(N583,プログラム!B:C,2,0),"")</f>
        <v>26</v>
      </c>
      <c r="E583">
        <f>IFERROR(記録__2[[#This Row],[組]],"")</f>
        <v>1</v>
      </c>
      <c r="F583">
        <f>IFERROR(記録__2[[#This Row],[水路]],"")</f>
        <v>6</v>
      </c>
      <c r="G583" t="str">
        <f>IFERROR(VLOOKUP(D583,プログラムデータ!A:N,12,0),"")</f>
        <v>無差別</v>
      </c>
      <c r="H583" t="str">
        <f>IFERROR(VLOOKUP(D583,プログラムデータ!A:N,13,0),"")</f>
        <v>男子</v>
      </c>
      <c r="I583" t="str">
        <f>IFERROR(VLOOKUP(D583,プログラムデータ!A:N,11,0),"")</f>
        <v>4×50m</v>
      </c>
      <c r="J583" t="str">
        <f>IFERROR(VLOOKUP(D583,プログラムデータ!A:N,10,0),"")</f>
        <v>自由形</v>
      </c>
      <c r="K583" t="str">
        <f>IFERROR(VLOOKUP(D583,プログラムデータ!A:N,14,0),"")</f>
        <v>タイム決勝</v>
      </c>
      <c r="L583" t="str">
        <f t="shared" si="19"/>
        <v>無差別 男子 4×50m 自由形 タイム決勝</v>
      </c>
      <c r="M583">
        <f>IFERROR(VLOOKUP(J583,色々!M:P,4,0),"")</f>
        <v>1</v>
      </c>
      <c r="N583">
        <f>IFERROR(記録__2[[#This Row],[競技番号]],"")</f>
        <v>26</v>
      </c>
      <c r="O583">
        <f>IFERROR(記録__2[[#This Row],[選手番号]],"")</f>
        <v>0</v>
      </c>
    </row>
    <row r="584" spans="1:15" x14ac:dyDescent="0.2">
      <c r="A584">
        <f>IFERROR(VLOOKUP(N584,プログラム!B:C,2,0),"")</f>
        <v>26</v>
      </c>
      <c r="B584" t="str">
        <f t="shared" si="18"/>
        <v/>
      </c>
      <c r="C584" t="str">
        <f>IFERROR(VLOOKUP(B584,チーム番号!E:F,2,0),"")</f>
        <v/>
      </c>
      <c r="D584">
        <f>IFERROR(VLOOKUP(N584,プログラム!B:C,2,0),"")</f>
        <v>26</v>
      </c>
      <c r="E584">
        <f>IFERROR(記録__2[[#This Row],[組]],"")</f>
        <v>1</v>
      </c>
      <c r="F584">
        <f>IFERROR(記録__2[[#This Row],[水路]],"")</f>
        <v>7</v>
      </c>
      <c r="G584" t="str">
        <f>IFERROR(VLOOKUP(D584,プログラムデータ!A:N,12,0),"")</f>
        <v>無差別</v>
      </c>
      <c r="H584" t="str">
        <f>IFERROR(VLOOKUP(D584,プログラムデータ!A:N,13,0),"")</f>
        <v>男子</v>
      </c>
      <c r="I584" t="str">
        <f>IFERROR(VLOOKUP(D584,プログラムデータ!A:N,11,0),"")</f>
        <v>4×50m</v>
      </c>
      <c r="J584" t="str">
        <f>IFERROR(VLOOKUP(D584,プログラムデータ!A:N,10,0),"")</f>
        <v>自由形</v>
      </c>
      <c r="K584" t="str">
        <f>IFERROR(VLOOKUP(D584,プログラムデータ!A:N,14,0),"")</f>
        <v>タイム決勝</v>
      </c>
      <c r="L584" t="str">
        <f t="shared" si="19"/>
        <v>無差別 男子 4×50m 自由形 タイム決勝</v>
      </c>
      <c r="M584">
        <f>IFERROR(VLOOKUP(J584,色々!M:P,4,0),"")</f>
        <v>1</v>
      </c>
      <c r="N584">
        <f>IFERROR(記録__2[[#This Row],[競技番号]],"")</f>
        <v>26</v>
      </c>
      <c r="O584">
        <f>IFERROR(記録__2[[#This Row],[選手番号]],"")</f>
        <v>0</v>
      </c>
    </row>
    <row r="585" spans="1:15" x14ac:dyDescent="0.2">
      <c r="A585">
        <f>IFERROR(VLOOKUP(N585,プログラム!B:C,2,0),"")</f>
        <v>26</v>
      </c>
      <c r="B585" t="str">
        <f t="shared" si="18"/>
        <v/>
      </c>
      <c r="C585" t="str">
        <f>IFERROR(VLOOKUP(B585,チーム番号!E:F,2,0),"")</f>
        <v/>
      </c>
      <c r="D585">
        <f>IFERROR(VLOOKUP(N585,プログラム!B:C,2,0),"")</f>
        <v>26</v>
      </c>
      <c r="E585">
        <f>IFERROR(記録__2[[#This Row],[組]],"")</f>
        <v>1</v>
      </c>
      <c r="F585">
        <f>IFERROR(記録__2[[#This Row],[水路]],"")</f>
        <v>8</v>
      </c>
      <c r="G585" t="str">
        <f>IFERROR(VLOOKUP(D585,プログラムデータ!A:N,12,0),"")</f>
        <v>無差別</v>
      </c>
      <c r="H585" t="str">
        <f>IFERROR(VLOOKUP(D585,プログラムデータ!A:N,13,0),"")</f>
        <v>男子</v>
      </c>
      <c r="I585" t="str">
        <f>IFERROR(VLOOKUP(D585,プログラムデータ!A:N,11,0),"")</f>
        <v>4×50m</v>
      </c>
      <c r="J585" t="str">
        <f>IFERROR(VLOOKUP(D585,プログラムデータ!A:N,10,0),"")</f>
        <v>自由形</v>
      </c>
      <c r="K585" t="str">
        <f>IFERROR(VLOOKUP(D585,プログラムデータ!A:N,14,0),"")</f>
        <v>タイム決勝</v>
      </c>
      <c r="L585" t="str">
        <f t="shared" si="19"/>
        <v>無差別 男子 4×50m 自由形 タイム決勝</v>
      </c>
      <c r="M585">
        <f>IFERROR(VLOOKUP(J585,色々!M:P,4,0),"")</f>
        <v>1</v>
      </c>
      <c r="N585">
        <f>IFERROR(記録__2[[#This Row],[競技番号]],"")</f>
        <v>26</v>
      </c>
      <c r="O585">
        <f>IFERROR(記録__2[[#This Row],[選手番号]],"")</f>
        <v>0</v>
      </c>
    </row>
    <row r="586" spans="1:15" x14ac:dyDescent="0.2">
      <c r="A586">
        <f>IFERROR(VLOOKUP(N586,プログラム!B:C,2,0),"")</f>
        <v>26</v>
      </c>
      <c r="B586" t="str">
        <f t="shared" si="18"/>
        <v/>
      </c>
      <c r="C586" t="str">
        <f>IFERROR(VLOOKUP(B586,チーム番号!E:F,2,0),"")</f>
        <v/>
      </c>
      <c r="D586">
        <f>IFERROR(VLOOKUP(N586,プログラム!B:C,2,0),"")</f>
        <v>26</v>
      </c>
      <c r="E586">
        <f>IFERROR(記録__2[[#This Row],[組]],"")</f>
        <v>2</v>
      </c>
      <c r="F586">
        <f>IFERROR(記録__2[[#This Row],[水路]],"")</f>
        <v>1</v>
      </c>
      <c r="G586" t="str">
        <f>IFERROR(VLOOKUP(D586,プログラムデータ!A:N,12,0),"")</f>
        <v>無差別</v>
      </c>
      <c r="H586" t="str">
        <f>IFERROR(VLOOKUP(D586,プログラムデータ!A:N,13,0),"")</f>
        <v>男子</v>
      </c>
      <c r="I586" t="str">
        <f>IFERROR(VLOOKUP(D586,プログラムデータ!A:N,11,0),"")</f>
        <v>4×50m</v>
      </c>
      <c r="J586" t="str">
        <f>IFERROR(VLOOKUP(D586,プログラムデータ!A:N,10,0),"")</f>
        <v>自由形</v>
      </c>
      <c r="K586" t="str">
        <f>IFERROR(VLOOKUP(D586,プログラムデータ!A:N,14,0),"")</f>
        <v>タイム決勝</v>
      </c>
      <c r="L586" t="str">
        <f t="shared" si="19"/>
        <v>無差別 男子 4×50m 自由形 タイム決勝</v>
      </c>
      <c r="M586">
        <f>IFERROR(VLOOKUP(J586,色々!M:P,4,0),"")</f>
        <v>1</v>
      </c>
      <c r="N586">
        <f>IFERROR(記録__2[[#This Row],[競技番号]],"")</f>
        <v>26</v>
      </c>
      <c r="O586">
        <f>IFERROR(記録__2[[#This Row],[選手番号]],"")</f>
        <v>630</v>
      </c>
    </row>
    <row r="587" spans="1:15" x14ac:dyDescent="0.2">
      <c r="A587">
        <f>IFERROR(VLOOKUP(N587,プログラム!B:C,2,0),"")</f>
        <v>26</v>
      </c>
      <c r="B587" t="str">
        <f t="shared" si="18"/>
        <v/>
      </c>
      <c r="C587" t="str">
        <f>IFERROR(VLOOKUP(B587,チーム番号!E:F,2,0),"")</f>
        <v/>
      </c>
      <c r="D587">
        <f>IFERROR(VLOOKUP(N587,プログラム!B:C,2,0),"")</f>
        <v>26</v>
      </c>
      <c r="E587">
        <f>IFERROR(記録__2[[#This Row],[組]],"")</f>
        <v>2</v>
      </c>
      <c r="F587">
        <f>IFERROR(記録__2[[#This Row],[水路]],"")</f>
        <v>2</v>
      </c>
      <c r="G587" t="str">
        <f>IFERROR(VLOOKUP(D587,プログラムデータ!A:N,12,0),"")</f>
        <v>無差別</v>
      </c>
      <c r="H587" t="str">
        <f>IFERROR(VLOOKUP(D587,プログラムデータ!A:N,13,0),"")</f>
        <v>男子</v>
      </c>
      <c r="I587" t="str">
        <f>IFERROR(VLOOKUP(D587,プログラムデータ!A:N,11,0),"")</f>
        <v>4×50m</v>
      </c>
      <c r="J587" t="str">
        <f>IFERROR(VLOOKUP(D587,プログラムデータ!A:N,10,0),"")</f>
        <v>自由形</v>
      </c>
      <c r="K587" t="str">
        <f>IFERROR(VLOOKUP(D587,プログラムデータ!A:N,14,0),"")</f>
        <v>タイム決勝</v>
      </c>
      <c r="L587" t="str">
        <f t="shared" si="19"/>
        <v>無差別 男子 4×50m 自由形 タイム決勝</v>
      </c>
      <c r="M587">
        <f>IFERROR(VLOOKUP(J587,色々!M:P,4,0),"")</f>
        <v>1</v>
      </c>
      <c r="N587">
        <f>IFERROR(記録__2[[#This Row],[競技番号]],"")</f>
        <v>26</v>
      </c>
      <c r="O587">
        <f>IFERROR(記録__2[[#This Row],[選手番号]],"")</f>
        <v>431</v>
      </c>
    </row>
    <row r="588" spans="1:15" x14ac:dyDescent="0.2">
      <c r="A588">
        <f>IFERROR(VLOOKUP(N588,プログラム!B:C,2,0),"")</f>
        <v>26</v>
      </c>
      <c r="B588" t="str">
        <f t="shared" si="18"/>
        <v/>
      </c>
      <c r="C588" t="str">
        <f>IFERROR(VLOOKUP(B588,チーム番号!E:F,2,0),"")</f>
        <v/>
      </c>
      <c r="D588">
        <f>IFERROR(VLOOKUP(N588,プログラム!B:C,2,0),"")</f>
        <v>26</v>
      </c>
      <c r="E588">
        <f>IFERROR(記録__2[[#This Row],[組]],"")</f>
        <v>2</v>
      </c>
      <c r="F588">
        <f>IFERROR(記録__2[[#This Row],[水路]],"")</f>
        <v>3</v>
      </c>
      <c r="G588" t="str">
        <f>IFERROR(VLOOKUP(D588,プログラムデータ!A:N,12,0),"")</f>
        <v>無差別</v>
      </c>
      <c r="H588" t="str">
        <f>IFERROR(VLOOKUP(D588,プログラムデータ!A:N,13,0),"")</f>
        <v>男子</v>
      </c>
      <c r="I588" t="str">
        <f>IFERROR(VLOOKUP(D588,プログラムデータ!A:N,11,0),"")</f>
        <v>4×50m</v>
      </c>
      <c r="J588" t="str">
        <f>IFERROR(VLOOKUP(D588,プログラムデータ!A:N,10,0),"")</f>
        <v>自由形</v>
      </c>
      <c r="K588" t="str">
        <f>IFERROR(VLOOKUP(D588,プログラムデータ!A:N,14,0),"")</f>
        <v>タイム決勝</v>
      </c>
      <c r="L588" t="str">
        <f t="shared" si="19"/>
        <v>無差別 男子 4×50m 自由形 タイム決勝</v>
      </c>
      <c r="M588">
        <f>IFERROR(VLOOKUP(J588,色々!M:P,4,0),"")</f>
        <v>1</v>
      </c>
      <c r="N588">
        <f>IFERROR(記録__2[[#This Row],[競技番号]],"")</f>
        <v>26</v>
      </c>
      <c r="O588">
        <f>IFERROR(記録__2[[#This Row],[選手番号]],"")</f>
        <v>460</v>
      </c>
    </row>
    <row r="589" spans="1:15" x14ac:dyDescent="0.2">
      <c r="A589">
        <f>IFERROR(VLOOKUP(N589,プログラム!B:C,2,0),"")</f>
        <v>26</v>
      </c>
      <c r="B589" t="str">
        <f t="shared" si="18"/>
        <v/>
      </c>
      <c r="C589" t="str">
        <f>IFERROR(VLOOKUP(B589,チーム番号!E:F,2,0),"")</f>
        <v/>
      </c>
      <c r="D589">
        <f>IFERROR(VLOOKUP(N589,プログラム!B:C,2,0),"")</f>
        <v>26</v>
      </c>
      <c r="E589">
        <f>IFERROR(記録__2[[#This Row],[組]],"")</f>
        <v>2</v>
      </c>
      <c r="F589">
        <f>IFERROR(記録__2[[#This Row],[水路]],"")</f>
        <v>4</v>
      </c>
      <c r="G589" t="str">
        <f>IFERROR(VLOOKUP(D589,プログラムデータ!A:N,12,0),"")</f>
        <v>無差別</v>
      </c>
      <c r="H589" t="str">
        <f>IFERROR(VLOOKUP(D589,プログラムデータ!A:N,13,0),"")</f>
        <v>男子</v>
      </c>
      <c r="I589" t="str">
        <f>IFERROR(VLOOKUP(D589,プログラムデータ!A:N,11,0),"")</f>
        <v>4×50m</v>
      </c>
      <c r="J589" t="str">
        <f>IFERROR(VLOOKUP(D589,プログラムデータ!A:N,10,0),"")</f>
        <v>自由形</v>
      </c>
      <c r="K589" t="str">
        <f>IFERROR(VLOOKUP(D589,プログラムデータ!A:N,14,0),"")</f>
        <v>タイム決勝</v>
      </c>
      <c r="L589" t="str">
        <f t="shared" si="19"/>
        <v>無差別 男子 4×50m 自由形 タイム決勝</v>
      </c>
      <c r="M589">
        <f>IFERROR(VLOOKUP(J589,色々!M:P,4,0),"")</f>
        <v>1</v>
      </c>
      <c r="N589">
        <f>IFERROR(記録__2[[#This Row],[競技番号]],"")</f>
        <v>26</v>
      </c>
      <c r="O589">
        <f>IFERROR(記録__2[[#This Row],[選手番号]],"")</f>
        <v>206</v>
      </c>
    </row>
    <row r="590" spans="1:15" x14ac:dyDescent="0.2">
      <c r="A590">
        <f>IFERROR(VLOOKUP(N590,プログラム!B:C,2,0),"")</f>
        <v>26</v>
      </c>
      <c r="B590" t="str">
        <f t="shared" si="18"/>
        <v/>
      </c>
      <c r="C590" t="str">
        <f>IFERROR(VLOOKUP(B590,チーム番号!E:F,2,0),"")</f>
        <v/>
      </c>
      <c r="D590">
        <f>IFERROR(VLOOKUP(N590,プログラム!B:C,2,0),"")</f>
        <v>26</v>
      </c>
      <c r="E590">
        <f>IFERROR(記録__2[[#This Row],[組]],"")</f>
        <v>2</v>
      </c>
      <c r="F590">
        <f>IFERROR(記録__2[[#This Row],[水路]],"")</f>
        <v>5</v>
      </c>
      <c r="G590" t="str">
        <f>IFERROR(VLOOKUP(D590,プログラムデータ!A:N,12,0),"")</f>
        <v>無差別</v>
      </c>
      <c r="H590" t="str">
        <f>IFERROR(VLOOKUP(D590,プログラムデータ!A:N,13,0),"")</f>
        <v>男子</v>
      </c>
      <c r="I590" t="str">
        <f>IFERROR(VLOOKUP(D590,プログラムデータ!A:N,11,0),"")</f>
        <v>4×50m</v>
      </c>
      <c r="J590" t="str">
        <f>IFERROR(VLOOKUP(D590,プログラムデータ!A:N,10,0),"")</f>
        <v>自由形</v>
      </c>
      <c r="K590" t="str">
        <f>IFERROR(VLOOKUP(D590,プログラムデータ!A:N,14,0),"")</f>
        <v>タイム決勝</v>
      </c>
      <c r="L590" t="str">
        <f t="shared" si="19"/>
        <v>無差別 男子 4×50m 自由形 タイム決勝</v>
      </c>
      <c r="M590">
        <f>IFERROR(VLOOKUP(J590,色々!M:P,4,0),"")</f>
        <v>1</v>
      </c>
      <c r="N590">
        <f>IFERROR(記録__2[[#This Row],[競技番号]],"")</f>
        <v>26</v>
      </c>
      <c r="O590">
        <f>IFERROR(記録__2[[#This Row],[選手番号]],"")</f>
        <v>613</v>
      </c>
    </row>
    <row r="591" spans="1:15" x14ac:dyDescent="0.2">
      <c r="A591">
        <f>IFERROR(VLOOKUP(N591,プログラム!B:C,2,0),"")</f>
        <v>26</v>
      </c>
      <c r="B591" t="str">
        <f t="shared" si="18"/>
        <v/>
      </c>
      <c r="C591" t="str">
        <f>IFERROR(VLOOKUP(B591,チーム番号!E:F,2,0),"")</f>
        <v/>
      </c>
      <c r="D591">
        <f>IFERROR(VLOOKUP(N591,プログラム!B:C,2,0),"")</f>
        <v>26</v>
      </c>
      <c r="E591">
        <f>IFERROR(記録__2[[#This Row],[組]],"")</f>
        <v>2</v>
      </c>
      <c r="F591">
        <f>IFERROR(記録__2[[#This Row],[水路]],"")</f>
        <v>6</v>
      </c>
      <c r="G591" t="str">
        <f>IFERROR(VLOOKUP(D591,プログラムデータ!A:N,12,0),"")</f>
        <v>無差別</v>
      </c>
      <c r="H591" t="str">
        <f>IFERROR(VLOOKUP(D591,プログラムデータ!A:N,13,0),"")</f>
        <v>男子</v>
      </c>
      <c r="I591" t="str">
        <f>IFERROR(VLOOKUP(D591,プログラムデータ!A:N,11,0),"")</f>
        <v>4×50m</v>
      </c>
      <c r="J591" t="str">
        <f>IFERROR(VLOOKUP(D591,プログラムデータ!A:N,10,0),"")</f>
        <v>自由形</v>
      </c>
      <c r="K591" t="str">
        <f>IFERROR(VLOOKUP(D591,プログラムデータ!A:N,14,0),"")</f>
        <v>タイム決勝</v>
      </c>
      <c r="L591" t="str">
        <f t="shared" si="19"/>
        <v>無差別 男子 4×50m 自由形 タイム決勝</v>
      </c>
      <c r="M591">
        <f>IFERROR(VLOOKUP(J591,色々!M:P,4,0),"")</f>
        <v>1</v>
      </c>
      <c r="N591">
        <f>IFERROR(記録__2[[#This Row],[競技番号]],"")</f>
        <v>26</v>
      </c>
      <c r="O591">
        <f>IFERROR(記録__2[[#This Row],[選手番号]],"")</f>
        <v>208</v>
      </c>
    </row>
    <row r="592" spans="1:15" x14ac:dyDescent="0.2">
      <c r="A592">
        <f>IFERROR(VLOOKUP(N592,プログラム!B:C,2,0),"")</f>
        <v>26</v>
      </c>
      <c r="B592" t="str">
        <f t="shared" si="18"/>
        <v/>
      </c>
      <c r="C592" t="str">
        <f>IFERROR(VLOOKUP(B592,チーム番号!E:F,2,0),"")</f>
        <v/>
      </c>
      <c r="D592">
        <f>IFERROR(VLOOKUP(N592,プログラム!B:C,2,0),"")</f>
        <v>26</v>
      </c>
      <c r="E592">
        <f>IFERROR(記録__2[[#This Row],[組]],"")</f>
        <v>2</v>
      </c>
      <c r="F592">
        <f>IFERROR(記録__2[[#This Row],[水路]],"")</f>
        <v>7</v>
      </c>
      <c r="G592" t="str">
        <f>IFERROR(VLOOKUP(D592,プログラムデータ!A:N,12,0),"")</f>
        <v>無差別</v>
      </c>
      <c r="H592" t="str">
        <f>IFERROR(VLOOKUP(D592,プログラムデータ!A:N,13,0),"")</f>
        <v>男子</v>
      </c>
      <c r="I592" t="str">
        <f>IFERROR(VLOOKUP(D592,プログラムデータ!A:N,11,0),"")</f>
        <v>4×50m</v>
      </c>
      <c r="J592" t="str">
        <f>IFERROR(VLOOKUP(D592,プログラムデータ!A:N,10,0),"")</f>
        <v>自由形</v>
      </c>
      <c r="K592" t="str">
        <f>IFERROR(VLOOKUP(D592,プログラムデータ!A:N,14,0),"")</f>
        <v>タイム決勝</v>
      </c>
      <c r="L592" t="str">
        <f t="shared" si="19"/>
        <v>無差別 男子 4×50m 自由形 タイム決勝</v>
      </c>
      <c r="M592">
        <f>IFERROR(VLOOKUP(J592,色々!M:P,4,0),"")</f>
        <v>1</v>
      </c>
      <c r="N592">
        <f>IFERROR(記録__2[[#This Row],[競技番号]],"")</f>
        <v>26</v>
      </c>
      <c r="O592">
        <f>IFERROR(記録__2[[#This Row],[選手番号]],"")</f>
        <v>631</v>
      </c>
    </row>
    <row r="593" spans="1:15" x14ac:dyDescent="0.2">
      <c r="A593">
        <f>IFERROR(VLOOKUP(N593,プログラム!B:C,2,0),"")</f>
        <v>26</v>
      </c>
      <c r="B593" t="str">
        <f t="shared" si="18"/>
        <v/>
      </c>
      <c r="C593" t="str">
        <f>IFERROR(VLOOKUP(B593,チーム番号!E:F,2,0),"")</f>
        <v/>
      </c>
      <c r="D593">
        <f>IFERROR(VLOOKUP(N593,プログラム!B:C,2,0),"")</f>
        <v>26</v>
      </c>
      <c r="E593">
        <f>IFERROR(記録__2[[#This Row],[組]],"")</f>
        <v>2</v>
      </c>
      <c r="F593">
        <f>IFERROR(記録__2[[#This Row],[水路]],"")</f>
        <v>8</v>
      </c>
      <c r="G593" t="str">
        <f>IFERROR(VLOOKUP(D593,プログラムデータ!A:N,12,0),"")</f>
        <v>無差別</v>
      </c>
      <c r="H593" t="str">
        <f>IFERROR(VLOOKUP(D593,プログラムデータ!A:N,13,0),"")</f>
        <v>男子</v>
      </c>
      <c r="I593" t="str">
        <f>IFERROR(VLOOKUP(D593,プログラムデータ!A:N,11,0),"")</f>
        <v>4×50m</v>
      </c>
      <c r="J593" t="str">
        <f>IFERROR(VLOOKUP(D593,プログラムデータ!A:N,10,0),"")</f>
        <v>自由形</v>
      </c>
      <c r="K593" t="str">
        <f>IFERROR(VLOOKUP(D593,プログラムデータ!A:N,14,0),"")</f>
        <v>タイム決勝</v>
      </c>
      <c r="L593" t="str">
        <f t="shared" si="19"/>
        <v>無差別 男子 4×50m 自由形 タイム決勝</v>
      </c>
      <c r="M593">
        <f>IFERROR(VLOOKUP(J593,色々!M:P,4,0),"")</f>
        <v>1</v>
      </c>
      <c r="N593">
        <f>IFERROR(記録__2[[#This Row],[競技番号]],"")</f>
        <v>26</v>
      </c>
      <c r="O593">
        <f>IFERROR(記録__2[[#This Row],[選手番号]],"")</f>
        <v>0</v>
      </c>
    </row>
    <row r="594" spans="1:15" x14ac:dyDescent="0.2">
      <c r="A594">
        <f>IFERROR(VLOOKUP(N594,プログラム!B:C,2,0),"")</f>
        <v>26</v>
      </c>
      <c r="B594" t="str">
        <f t="shared" si="18"/>
        <v/>
      </c>
      <c r="C594" t="str">
        <f>IFERROR(VLOOKUP(B594,チーム番号!E:F,2,0),"")</f>
        <v/>
      </c>
      <c r="D594">
        <f>IFERROR(VLOOKUP(N594,プログラム!B:C,2,0),"")</f>
        <v>26</v>
      </c>
      <c r="E594">
        <f>IFERROR(記録__2[[#This Row],[組]],"")</f>
        <v>3</v>
      </c>
      <c r="F594">
        <f>IFERROR(記録__2[[#This Row],[水路]],"")</f>
        <v>1</v>
      </c>
      <c r="G594" t="str">
        <f>IFERROR(VLOOKUP(D594,プログラムデータ!A:N,12,0),"")</f>
        <v>無差別</v>
      </c>
      <c r="H594" t="str">
        <f>IFERROR(VLOOKUP(D594,プログラムデータ!A:N,13,0),"")</f>
        <v>男子</v>
      </c>
      <c r="I594" t="str">
        <f>IFERROR(VLOOKUP(D594,プログラムデータ!A:N,11,0),"")</f>
        <v>4×50m</v>
      </c>
      <c r="J594" t="str">
        <f>IFERROR(VLOOKUP(D594,プログラムデータ!A:N,10,0),"")</f>
        <v>自由形</v>
      </c>
      <c r="K594" t="str">
        <f>IFERROR(VLOOKUP(D594,プログラムデータ!A:N,14,0),"")</f>
        <v>タイム決勝</v>
      </c>
      <c r="L594" t="str">
        <f t="shared" si="19"/>
        <v>無差別 男子 4×50m 自由形 タイム決勝</v>
      </c>
      <c r="M594">
        <f>IFERROR(VLOOKUP(J594,色々!M:P,4,0),"")</f>
        <v>1</v>
      </c>
      <c r="N594">
        <f>IFERROR(記録__2[[#This Row],[競技番号]],"")</f>
        <v>26</v>
      </c>
      <c r="O594">
        <f>IFERROR(記録__2[[#This Row],[選手番号]],"")</f>
        <v>664</v>
      </c>
    </row>
    <row r="595" spans="1:15" x14ac:dyDescent="0.2">
      <c r="A595">
        <f>IFERROR(VLOOKUP(N595,プログラム!B:C,2,0),"")</f>
        <v>26</v>
      </c>
      <c r="B595" t="str">
        <f t="shared" si="18"/>
        <v/>
      </c>
      <c r="C595" t="str">
        <f>IFERROR(VLOOKUP(B595,チーム番号!E:F,2,0),"")</f>
        <v/>
      </c>
      <c r="D595">
        <f>IFERROR(VLOOKUP(N595,プログラム!B:C,2,0),"")</f>
        <v>26</v>
      </c>
      <c r="E595">
        <f>IFERROR(記録__2[[#This Row],[組]],"")</f>
        <v>3</v>
      </c>
      <c r="F595">
        <f>IFERROR(記録__2[[#This Row],[水路]],"")</f>
        <v>2</v>
      </c>
      <c r="G595" t="str">
        <f>IFERROR(VLOOKUP(D595,プログラムデータ!A:N,12,0),"")</f>
        <v>無差別</v>
      </c>
      <c r="H595" t="str">
        <f>IFERROR(VLOOKUP(D595,プログラムデータ!A:N,13,0),"")</f>
        <v>男子</v>
      </c>
      <c r="I595" t="str">
        <f>IFERROR(VLOOKUP(D595,プログラムデータ!A:N,11,0),"")</f>
        <v>4×50m</v>
      </c>
      <c r="J595" t="str">
        <f>IFERROR(VLOOKUP(D595,プログラムデータ!A:N,10,0),"")</f>
        <v>自由形</v>
      </c>
      <c r="K595" t="str">
        <f>IFERROR(VLOOKUP(D595,プログラムデータ!A:N,14,0),"")</f>
        <v>タイム決勝</v>
      </c>
      <c r="L595" t="str">
        <f t="shared" si="19"/>
        <v>無差別 男子 4×50m 自由形 タイム決勝</v>
      </c>
      <c r="M595">
        <f>IFERROR(VLOOKUP(J595,色々!M:P,4,0),"")</f>
        <v>1</v>
      </c>
      <c r="N595">
        <f>IFERROR(記録__2[[#This Row],[競技番号]],"")</f>
        <v>26</v>
      </c>
      <c r="O595">
        <f>IFERROR(記録__2[[#This Row],[選手番号]],"")</f>
        <v>254</v>
      </c>
    </row>
    <row r="596" spans="1:15" x14ac:dyDescent="0.2">
      <c r="A596">
        <f>IFERROR(VLOOKUP(N596,プログラム!B:C,2,0),"")</f>
        <v>26</v>
      </c>
      <c r="B596" t="str">
        <f t="shared" si="18"/>
        <v/>
      </c>
      <c r="C596" t="str">
        <f>IFERROR(VLOOKUP(B596,チーム番号!E:F,2,0),"")</f>
        <v/>
      </c>
      <c r="D596">
        <f>IFERROR(VLOOKUP(N596,プログラム!B:C,2,0),"")</f>
        <v>26</v>
      </c>
      <c r="E596">
        <f>IFERROR(記録__2[[#This Row],[組]],"")</f>
        <v>3</v>
      </c>
      <c r="F596">
        <f>IFERROR(記録__2[[#This Row],[水路]],"")</f>
        <v>3</v>
      </c>
      <c r="G596" t="str">
        <f>IFERROR(VLOOKUP(D596,プログラムデータ!A:N,12,0),"")</f>
        <v>無差別</v>
      </c>
      <c r="H596" t="str">
        <f>IFERROR(VLOOKUP(D596,プログラムデータ!A:N,13,0),"")</f>
        <v>男子</v>
      </c>
      <c r="I596" t="str">
        <f>IFERROR(VLOOKUP(D596,プログラムデータ!A:N,11,0),"")</f>
        <v>4×50m</v>
      </c>
      <c r="J596" t="str">
        <f>IFERROR(VLOOKUP(D596,プログラムデータ!A:N,10,0),"")</f>
        <v>自由形</v>
      </c>
      <c r="K596" t="str">
        <f>IFERROR(VLOOKUP(D596,プログラムデータ!A:N,14,0),"")</f>
        <v>タイム決勝</v>
      </c>
      <c r="L596" t="str">
        <f t="shared" si="19"/>
        <v>無差別 男子 4×50m 自由形 タイム決勝</v>
      </c>
      <c r="M596">
        <f>IFERROR(VLOOKUP(J596,色々!M:P,4,0),"")</f>
        <v>1</v>
      </c>
      <c r="N596">
        <f>IFERROR(記録__2[[#This Row],[競技番号]],"")</f>
        <v>26</v>
      </c>
      <c r="O596">
        <f>IFERROR(記録__2[[#This Row],[選手番号]],"")</f>
        <v>662</v>
      </c>
    </row>
    <row r="597" spans="1:15" x14ac:dyDescent="0.2">
      <c r="A597">
        <f>IFERROR(VLOOKUP(N597,プログラム!B:C,2,0),"")</f>
        <v>26</v>
      </c>
      <c r="B597" t="str">
        <f t="shared" si="18"/>
        <v/>
      </c>
      <c r="C597" t="str">
        <f>IFERROR(VLOOKUP(B597,チーム番号!E:F,2,0),"")</f>
        <v/>
      </c>
      <c r="D597">
        <f>IFERROR(VLOOKUP(N597,プログラム!B:C,2,0),"")</f>
        <v>26</v>
      </c>
      <c r="E597">
        <f>IFERROR(記録__2[[#This Row],[組]],"")</f>
        <v>3</v>
      </c>
      <c r="F597">
        <f>IFERROR(記録__2[[#This Row],[水路]],"")</f>
        <v>4</v>
      </c>
      <c r="G597" t="str">
        <f>IFERROR(VLOOKUP(D597,プログラムデータ!A:N,12,0),"")</f>
        <v>無差別</v>
      </c>
      <c r="H597" t="str">
        <f>IFERROR(VLOOKUP(D597,プログラムデータ!A:N,13,0),"")</f>
        <v>男子</v>
      </c>
      <c r="I597" t="str">
        <f>IFERROR(VLOOKUP(D597,プログラムデータ!A:N,11,0),"")</f>
        <v>4×50m</v>
      </c>
      <c r="J597" t="str">
        <f>IFERROR(VLOOKUP(D597,プログラムデータ!A:N,10,0),"")</f>
        <v>自由形</v>
      </c>
      <c r="K597" t="str">
        <f>IFERROR(VLOOKUP(D597,プログラムデータ!A:N,14,0),"")</f>
        <v>タイム決勝</v>
      </c>
      <c r="L597" t="str">
        <f t="shared" si="19"/>
        <v>無差別 男子 4×50m 自由形 タイム決勝</v>
      </c>
      <c r="M597">
        <f>IFERROR(VLOOKUP(J597,色々!M:P,4,0),"")</f>
        <v>1</v>
      </c>
      <c r="N597">
        <f>IFERROR(記録__2[[#This Row],[競技番号]],"")</f>
        <v>26</v>
      </c>
      <c r="O597">
        <f>IFERROR(記録__2[[#This Row],[選手番号]],"")</f>
        <v>155</v>
      </c>
    </row>
    <row r="598" spans="1:15" x14ac:dyDescent="0.2">
      <c r="A598">
        <f>IFERROR(VLOOKUP(N598,プログラム!B:C,2,0),"")</f>
        <v>26</v>
      </c>
      <c r="B598" t="str">
        <f t="shared" si="18"/>
        <v/>
      </c>
      <c r="C598" t="str">
        <f>IFERROR(VLOOKUP(B598,チーム番号!E:F,2,0),"")</f>
        <v/>
      </c>
      <c r="D598">
        <f>IFERROR(VLOOKUP(N598,プログラム!B:C,2,0),"")</f>
        <v>26</v>
      </c>
      <c r="E598">
        <f>IFERROR(記録__2[[#This Row],[組]],"")</f>
        <v>3</v>
      </c>
      <c r="F598">
        <f>IFERROR(記録__2[[#This Row],[水路]],"")</f>
        <v>5</v>
      </c>
      <c r="G598" t="str">
        <f>IFERROR(VLOOKUP(D598,プログラムデータ!A:N,12,0),"")</f>
        <v>無差別</v>
      </c>
      <c r="H598" t="str">
        <f>IFERROR(VLOOKUP(D598,プログラムデータ!A:N,13,0),"")</f>
        <v>男子</v>
      </c>
      <c r="I598" t="str">
        <f>IFERROR(VLOOKUP(D598,プログラムデータ!A:N,11,0),"")</f>
        <v>4×50m</v>
      </c>
      <c r="J598" t="str">
        <f>IFERROR(VLOOKUP(D598,プログラムデータ!A:N,10,0),"")</f>
        <v>自由形</v>
      </c>
      <c r="K598" t="str">
        <f>IFERROR(VLOOKUP(D598,プログラムデータ!A:N,14,0),"")</f>
        <v>タイム決勝</v>
      </c>
      <c r="L598" t="str">
        <f t="shared" si="19"/>
        <v>無差別 男子 4×50m 自由形 タイム決勝</v>
      </c>
      <c r="M598">
        <f>IFERROR(VLOOKUP(J598,色々!M:P,4,0),"")</f>
        <v>1</v>
      </c>
      <c r="N598">
        <f>IFERROR(記録__2[[#This Row],[競技番号]],"")</f>
        <v>26</v>
      </c>
      <c r="O598">
        <f>IFERROR(記録__2[[#This Row],[選手番号]],"")</f>
        <v>277</v>
      </c>
    </row>
    <row r="599" spans="1:15" x14ac:dyDescent="0.2">
      <c r="A599">
        <f>IFERROR(VLOOKUP(N599,プログラム!B:C,2,0),"")</f>
        <v>26</v>
      </c>
      <c r="B599" t="str">
        <f t="shared" si="18"/>
        <v/>
      </c>
      <c r="C599" t="str">
        <f>IFERROR(VLOOKUP(B599,チーム番号!E:F,2,0),"")</f>
        <v/>
      </c>
      <c r="D599">
        <f>IFERROR(VLOOKUP(N599,プログラム!B:C,2,0),"")</f>
        <v>26</v>
      </c>
      <c r="E599">
        <f>IFERROR(記録__2[[#This Row],[組]],"")</f>
        <v>3</v>
      </c>
      <c r="F599">
        <f>IFERROR(記録__2[[#This Row],[水路]],"")</f>
        <v>6</v>
      </c>
      <c r="G599" t="str">
        <f>IFERROR(VLOOKUP(D599,プログラムデータ!A:N,12,0),"")</f>
        <v>無差別</v>
      </c>
      <c r="H599" t="str">
        <f>IFERROR(VLOOKUP(D599,プログラムデータ!A:N,13,0),"")</f>
        <v>男子</v>
      </c>
      <c r="I599" t="str">
        <f>IFERROR(VLOOKUP(D599,プログラムデータ!A:N,11,0),"")</f>
        <v>4×50m</v>
      </c>
      <c r="J599" t="str">
        <f>IFERROR(VLOOKUP(D599,プログラムデータ!A:N,10,0),"")</f>
        <v>自由形</v>
      </c>
      <c r="K599" t="str">
        <f>IFERROR(VLOOKUP(D599,プログラムデータ!A:N,14,0),"")</f>
        <v>タイム決勝</v>
      </c>
      <c r="L599" t="str">
        <f t="shared" si="19"/>
        <v>無差別 男子 4×50m 自由形 タイム決勝</v>
      </c>
      <c r="M599">
        <f>IFERROR(VLOOKUP(J599,色々!M:P,4,0),"")</f>
        <v>1</v>
      </c>
      <c r="N599">
        <f>IFERROR(記録__2[[#This Row],[競技番号]],"")</f>
        <v>26</v>
      </c>
      <c r="O599">
        <f>IFERROR(記録__2[[#This Row],[選手番号]],"")</f>
        <v>132</v>
      </c>
    </row>
    <row r="600" spans="1:15" x14ac:dyDescent="0.2">
      <c r="A600">
        <f>IFERROR(VLOOKUP(N600,プログラム!B:C,2,0),"")</f>
        <v>26</v>
      </c>
      <c r="B600" t="str">
        <f t="shared" si="18"/>
        <v/>
      </c>
      <c r="C600" t="str">
        <f>IFERROR(VLOOKUP(B600,チーム番号!E:F,2,0),"")</f>
        <v/>
      </c>
      <c r="D600">
        <f>IFERROR(VLOOKUP(N600,プログラム!B:C,2,0),"")</f>
        <v>26</v>
      </c>
      <c r="E600">
        <f>IFERROR(記録__2[[#This Row],[組]],"")</f>
        <v>3</v>
      </c>
      <c r="F600">
        <f>IFERROR(記録__2[[#This Row],[水路]],"")</f>
        <v>7</v>
      </c>
      <c r="G600" t="str">
        <f>IFERROR(VLOOKUP(D600,プログラムデータ!A:N,12,0),"")</f>
        <v>無差別</v>
      </c>
      <c r="H600" t="str">
        <f>IFERROR(VLOOKUP(D600,プログラムデータ!A:N,13,0),"")</f>
        <v>男子</v>
      </c>
      <c r="I600" t="str">
        <f>IFERROR(VLOOKUP(D600,プログラムデータ!A:N,11,0),"")</f>
        <v>4×50m</v>
      </c>
      <c r="J600" t="str">
        <f>IFERROR(VLOOKUP(D600,プログラムデータ!A:N,10,0),"")</f>
        <v>自由形</v>
      </c>
      <c r="K600" t="str">
        <f>IFERROR(VLOOKUP(D600,プログラムデータ!A:N,14,0),"")</f>
        <v>タイム決勝</v>
      </c>
      <c r="L600" t="str">
        <f t="shared" si="19"/>
        <v>無差別 男子 4×50m 自由形 タイム決勝</v>
      </c>
      <c r="M600">
        <f>IFERROR(VLOOKUP(J600,色々!M:P,4,0),"")</f>
        <v>1</v>
      </c>
      <c r="N600">
        <f>IFERROR(記録__2[[#This Row],[競技番号]],"")</f>
        <v>26</v>
      </c>
      <c r="O600">
        <f>IFERROR(記録__2[[#This Row],[選手番号]],"")</f>
        <v>486</v>
      </c>
    </row>
    <row r="601" spans="1:15" x14ac:dyDescent="0.2">
      <c r="A601">
        <f>IFERROR(VLOOKUP(N601,プログラム!B:C,2,0),"")</f>
        <v>26</v>
      </c>
      <c r="B601" t="str">
        <f t="shared" si="18"/>
        <v/>
      </c>
      <c r="C601" t="str">
        <f>IFERROR(VLOOKUP(B601,チーム番号!E:F,2,0),"")</f>
        <v/>
      </c>
      <c r="D601">
        <f>IFERROR(VLOOKUP(N601,プログラム!B:C,2,0),"")</f>
        <v>26</v>
      </c>
      <c r="E601">
        <f>IFERROR(記録__2[[#This Row],[組]],"")</f>
        <v>3</v>
      </c>
      <c r="F601">
        <f>IFERROR(記録__2[[#This Row],[水路]],"")</f>
        <v>8</v>
      </c>
      <c r="G601" t="str">
        <f>IFERROR(VLOOKUP(D601,プログラムデータ!A:N,12,0),"")</f>
        <v>無差別</v>
      </c>
      <c r="H601" t="str">
        <f>IFERROR(VLOOKUP(D601,プログラムデータ!A:N,13,0),"")</f>
        <v>男子</v>
      </c>
      <c r="I601" t="str">
        <f>IFERROR(VLOOKUP(D601,プログラムデータ!A:N,11,0),"")</f>
        <v>4×50m</v>
      </c>
      <c r="J601" t="str">
        <f>IFERROR(VLOOKUP(D601,プログラムデータ!A:N,10,0),"")</f>
        <v>自由形</v>
      </c>
      <c r="K601" t="str">
        <f>IFERROR(VLOOKUP(D601,プログラムデータ!A:N,14,0),"")</f>
        <v>タイム決勝</v>
      </c>
      <c r="L601" t="str">
        <f t="shared" si="19"/>
        <v>無差別 男子 4×50m 自由形 タイム決勝</v>
      </c>
      <c r="M601">
        <f>IFERROR(VLOOKUP(J601,色々!M:P,4,0),"")</f>
        <v>1</v>
      </c>
      <c r="N601">
        <f>IFERROR(記録__2[[#This Row],[競技番号]],"")</f>
        <v>26</v>
      </c>
      <c r="O601">
        <f>IFERROR(記録__2[[#This Row],[選手番号]],"")</f>
        <v>156</v>
      </c>
    </row>
    <row r="602" spans="1:15" x14ac:dyDescent="0.2">
      <c r="A602">
        <f>IFERROR(VLOOKUP(N602,プログラム!B:C,2,0),"")</f>
        <v>27</v>
      </c>
      <c r="B602" t="str">
        <f t="shared" si="18"/>
        <v/>
      </c>
      <c r="C602" t="str">
        <f>IFERROR(VLOOKUP(B602,チーム番号!E:F,2,0),"")</f>
        <v/>
      </c>
      <c r="D602">
        <f>IFERROR(VLOOKUP(N602,プログラム!B:C,2,0),"")</f>
        <v>27</v>
      </c>
      <c r="E602">
        <f>IFERROR(記録__2[[#This Row],[組]],"")</f>
        <v>1</v>
      </c>
      <c r="F602">
        <f>IFERROR(記録__2[[#This Row],[水路]],"")</f>
        <v>1</v>
      </c>
      <c r="G602" t="str">
        <f>IFERROR(VLOOKUP(D602,プログラムデータ!A:N,12,0),"")</f>
        <v>10歳以下</v>
      </c>
      <c r="H602" t="str">
        <f>IFERROR(VLOOKUP(D602,プログラムデータ!A:N,13,0),"")</f>
        <v>女子</v>
      </c>
      <c r="I602">
        <f>IFERROR(VLOOKUP(D602,プログラムデータ!A:N,11,0),"")</f>
        <v>0</v>
      </c>
      <c r="J602" t="str">
        <f>IFERROR(VLOOKUP(D602,プログラムデータ!A:N,10,0),"")</f>
        <v>背泳ぎ</v>
      </c>
      <c r="K602" t="str">
        <f>IFERROR(VLOOKUP(D602,プログラムデータ!A:N,14,0),"")</f>
        <v>タイム決勝</v>
      </c>
      <c r="L602" t="str">
        <f t="shared" si="19"/>
        <v>10歳以下 女子 0 背泳ぎ タイム決勝</v>
      </c>
      <c r="M602">
        <f>IFERROR(VLOOKUP(J602,色々!M:P,4,0),"")</f>
        <v>2</v>
      </c>
      <c r="N602">
        <f>IFERROR(記録__2[[#This Row],[競技番号]],"")</f>
        <v>27</v>
      </c>
      <c r="O602">
        <f>IFERROR(記録__2[[#This Row],[選手番号]],"")</f>
        <v>250</v>
      </c>
    </row>
    <row r="603" spans="1:15" x14ac:dyDescent="0.2">
      <c r="A603">
        <f>IFERROR(VLOOKUP(N603,プログラム!B:C,2,0),"")</f>
        <v>27</v>
      </c>
      <c r="B603" t="str">
        <f t="shared" si="18"/>
        <v/>
      </c>
      <c r="C603" t="str">
        <f>IFERROR(VLOOKUP(B603,チーム番号!E:F,2,0),"")</f>
        <v/>
      </c>
      <c r="D603">
        <f>IFERROR(VLOOKUP(N603,プログラム!B:C,2,0),"")</f>
        <v>27</v>
      </c>
      <c r="E603">
        <f>IFERROR(記録__2[[#This Row],[組]],"")</f>
        <v>1</v>
      </c>
      <c r="F603">
        <f>IFERROR(記録__2[[#This Row],[水路]],"")</f>
        <v>2</v>
      </c>
      <c r="G603" t="str">
        <f>IFERROR(VLOOKUP(D603,プログラムデータ!A:N,12,0),"")</f>
        <v>10歳以下</v>
      </c>
      <c r="H603" t="str">
        <f>IFERROR(VLOOKUP(D603,プログラムデータ!A:N,13,0),"")</f>
        <v>女子</v>
      </c>
      <c r="I603">
        <f>IFERROR(VLOOKUP(D603,プログラムデータ!A:N,11,0),"")</f>
        <v>0</v>
      </c>
      <c r="J603" t="str">
        <f>IFERROR(VLOOKUP(D603,プログラムデータ!A:N,10,0),"")</f>
        <v>背泳ぎ</v>
      </c>
      <c r="K603" t="str">
        <f>IFERROR(VLOOKUP(D603,プログラムデータ!A:N,14,0),"")</f>
        <v>タイム決勝</v>
      </c>
      <c r="L603" t="str">
        <f t="shared" si="19"/>
        <v>10歳以下 女子 0 背泳ぎ タイム決勝</v>
      </c>
      <c r="M603">
        <f>IFERROR(VLOOKUP(J603,色々!M:P,4,0),"")</f>
        <v>2</v>
      </c>
      <c r="N603">
        <f>IFERROR(記録__2[[#This Row],[競技番号]],"")</f>
        <v>27</v>
      </c>
      <c r="O603">
        <f>IFERROR(記録__2[[#This Row],[選手番号]],"")</f>
        <v>679</v>
      </c>
    </row>
    <row r="604" spans="1:15" x14ac:dyDescent="0.2">
      <c r="A604">
        <f>IFERROR(VLOOKUP(N604,プログラム!B:C,2,0),"")</f>
        <v>27</v>
      </c>
      <c r="B604" t="str">
        <f t="shared" si="18"/>
        <v/>
      </c>
      <c r="C604" t="str">
        <f>IFERROR(VLOOKUP(B604,チーム番号!E:F,2,0),"")</f>
        <v/>
      </c>
      <c r="D604">
        <f>IFERROR(VLOOKUP(N604,プログラム!B:C,2,0),"")</f>
        <v>27</v>
      </c>
      <c r="E604">
        <f>IFERROR(記録__2[[#This Row],[組]],"")</f>
        <v>1</v>
      </c>
      <c r="F604">
        <f>IFERROR(記録__2[[#This Row],[水路]],"")</f>
        <v>3</v>
      </c>
      <c r="G604" t="str">
        <f>IFERROR(VLOOKUP(D604,プログラムデータ!A:N,12,0),"")</f>
        <v>10歳以下</v>
      </c>
      <c r="H604" t="str">
        <f>IFERROR(VLOOKUP(D604,プログラムデータ!A:N,13,0),"")</f>
        <v>女子</v>
      </c>
      <c r="I604">
        <f>IFERROR(VLOOKUP(D604,プログラムデータ!A:N,11,0),"")</f>
        <v>0</v>
      </c>
      <c r="J604" t="str">
        <f>IFERROR(VLOOKUP(D604,プログラムデータ!A:N,10,0),"")</f>
        <v>背泳ぎ</v>
      </c>
      <c r="K604" t="str">
        <f>IFERROR(VLOOKUP(D604,プログラムデータ!A:N,14,0),"")</f>
        <v>タイム決勝</v>
      </c>
      <c r="L604" t="str">
        <f t="shared" si="19"/>
        <v>10歳以下 女子 0 背泳ぎ タイム決勝</v>
      </c>
      <c r="M604">
        <f>IFERROR(VLOOKUP(J604,色々!M:P,4,0),"")</f>
        <v>2</v>
      </c>
      <c r="N604">
        <f>IFERROR(記録__2[[#This Row],[競技番号]],"")</f>
        <v>27</v>
      </c>
      <c r="O604">
        <f>IFERROR(記録__2[[#This Row],[選手番号]],"")</f>
        <v>144</v>
      </c>
    </row>
    <row r="605" spans="1:15" x14ac:dyDescent="0.2">
      <c r="A605">
        <f>IFERROR(VLOOKUP(N605,プログラム!B:C,2,0),"")</f>
        <v>27</v>
      </c>
      <c r="B605" t="str">
        <f t="shared" si="18"/>
        <v/>
      </c>
      <c r="C605" t="str">
        <f>IFERROR(VLOOKUP(B605,チーム番号!E:F,2,0),"")</f>
        <v/>
      </c>
      <c r="D605">
        <f>IFERROR(VLOOKUP(N605,プログラム!B:C,2,0),"")</f>
        <v>27</v>
      </c>
      <c r="E605">
        <f>IFERROR(記録__2[[#This Row],[組]],"")</f>
        <v>1</v>
      </c>
      <c r="F605">
        <f>IFERROR(記録__2[[#This Row],[水路]],"")</f>
        <v>4</v>
      </c>
      <c r="G605" t="str">
        <f>IFERROR(VLOOKUP(D605,プログラムデータ!A:N,12,0),"")</f>
        <v>10歳以下</v>
      </c>
      <c r="H605" t="str">
        <f>IFERROR(VLOOKUP(D605,プログラムデータ!A:N,13,0),"")</f>
        <v>女子</v>
      </c>
      <c r="I605">
        <f>IFERROR(VLOOKUP(D605,プログラムデータ!A:N,11,0),"")</f>
        <v>0</v>
      </c>
      <c r="J605" t="str">
        <f>IFERROR(VLOOKUP(D605,プログラムデータ!A:N,10,0),"")</f>
        <v>背泳ぎ</v>
      </c>
      <c r="K605" t="str">
        <f>IFERROR(VLOOKUP(D605,プログラムデータ!A:N,14,0),"")</f>
        <v>タイム決勝</v>
      </c>
      <c r="L605" t="str">
        <f t="shared" si="19"/>
        <v>10歳以下 女子 0 背泳ぎ タイム決勝</v>
      </c>
      <c r="M605">
        <f>IFERROR(VLOOKUP(J605,色々!M:P,4,0),"")</f>
        <v>2</v>
      </c>
      <c r="N605">
        <f>IFERROR(記録__2[[#This Row],[競技番号]],"")</f>
        <v>27</v>
      </c>
      <c r="O605">
        <f>IFERROR(記録__2[[#This Row],[選手番号]],"")</f>
        <v>546</v>
      </c>
    </row>
    <row r="606" spans="1:15" x14ac:dyDescent="0.2">
      <c r="A606">
        <f>IFERROR(VLOOKUP(N606,プログラム!B:C,2,0),"")</f>
        <v>27</v>
      </c>
      <c r="B606" t="str">
        <f t="shared" si="18"/>
        <v/>
      </c>
      <c r="C606" t="str">
        <f>IFERROR(VLOOKUP(B606,チーム番号!E:F,2,0),"")</f>
        <v/>
      </c>
      <c r="D606">
        <f>IFERROR(VLOOKUP(N606,プログラム!B:C,2,0),"")</f>
        <v>27</v>
      </c>
      <c r="E606">
        <f>IFERROR(記録__2[[#This Row],[組]],"")</f>
        <v>1</v>
      </c>
      <c r="F606">
        <f>IFERROR(記録__2[[#This Row],[水路]],"")</f>
        <v>5</v>
      </c>
      <c r="G606" t="str">
        <f>IFERROR(VLOOKUP(D606,プログラムデータ!A:N,12,0),"")</f>
        <v>10歳以下</v>
      </c>
      <c r="H606" t="str">
        <f>IFERROR(VLOOKUP(D606,プログラムデータ!A:N,13,0),"")</f>
        <v>女子</v>
      </c>
      <c r="I606">
        <f>IFERROR(VLOOKUP(D606,プログラムデータ!A:N,11,0),"")</f>
        <v>0</v>
      </c>
      <c r="J606" t="str">
        <f>IFERROR(VLOOKUP(D606,プログラムデータ!A:N,10,0),"")</f>
        <v>背泳ぎ</v>
      </c>
      <c r="K606" t="str">
        <f>IFERROR(VLOOKUP(D606,プログラムデータ!A:N,14,0),"")</f>
        <v>タイム決勝</v>
      </c>
      <c r="L606" t="str">
        <f t="shared" si="19"/>
        <v>10歳以下 女子 0 背泳ぎ タイム決勝</v>
      </c>
      <c r="M606">
        <f>IFERROR(VLOOKUP(J606,色々!M:P,4,0),"")</f>
        <v>2</v>
      </c>
      <c r="N606">
        <f>IFERROR(記録__2[[#This Row],[競技番号]],"")</f>
        <v>27</v>
      </c>
      <c r="O606">
        <f>IFERROR(記録__2[[#This Row],[選手番号]],"")</f>
        <v>126</v>
      </c>
    </row>
    <row r="607" spans="1:15" x14ac:dyDescent="0.2">
      <c r="A607">
        <f>IFERROR(VLOOKUP(N607,プログラム!B:C,2,0),"")</f>
        <v>27</v>
      </c>
      <c r="B607" t="str">
        <f t="shared" si="18"/>
        <v/>
      </c>
      <c r="C607" t="str">
        <f>IFERROR(VLOOKUP(B607,チーム番号!E:F,2,0),"")</f>
        <v/>
      </c>
      <c r="D607">
        <f>IFERROR(VLOOKUP(N607,プログラム!B:C,2,0),"")</f>
        <v>27</v>
      </c>
      <c r="E607">
        <f>IFERROR(記録__2[[#This Row],[組]],"")</f>
        <v>1</v>
      </c>
      <c r="F607">
        <f>IFERROR(記録__2[[#This Row],[水路]],"")</f>
        <v>6</v>
      </c>
      <c r="G607" t="str">
        <f>IFERROR(VLOOKUP(D607,プログラムデータ!A:N,12,0),"")</f>
        <v>10歳以下</v>
      </c>
      <c r="H607" t="str">
        <f>IFERROR(VLOOKUP(D607,プログラムデータ!A:N,13,0),"")</f>
        <v>女子</v>
      </c>
      <c r="I607">
        <f>IFERROR(VLOOKUP(D607,プログラムデータ!A:N,11,0),"")</f>
        <v>0</v>
      </c>
      <c r="J607" t="str">
        <f>IFERROR(VLOOKUP(D607,プログラムデータ!A:N,10,0),"")</f>
        <v>背泳ぎ</v>
      </c>
      <c r="K607" t="str">
        <f>IFERROR(VLOOKUP(D607,プログラムデータ!A:N,14,0),"")</f>
        <v>タイム決勝</v>
      </c>
      <c r="L607" t="str">
        <f t="shared" si="19"/>
        <v>10歳以下 女子 0 背泳ぎ タイム決勝</v>
      </c>
      <c r="M607">
        <f>IFERROR(VLOOKUP(J607,色々!M:P,4,0),"")</f>
        <v>2</v>
      </c>
      <c r="N607">
        <f>IFERROR(記録__2[[#This Row],[競技番号]],"")</f>
        <v>27</v>
      </c>
      <c r="O607">
        <f>IFERROR(記録__2[[#This Row],[選手番号]],"")</f>
        <v>129</v>
      </c>
    </row>
    <row r="608" spans="1:15" x14ac:dyDescent="0.2">
      <c r="A608">
        <f>IFERROR(VLOOKUP(N608,プログラム!B:C,2,0),"")</f>
        <v>27</v>
      </c>
      <c r="B608" t="str">
        <f t="shared" si="18"/>
        <v/>
      </c>
      <c r="C608" t="str">
        <f>IFERROR(VLOOKUP(B608,チーム番号!E:F,2,0),"")</f>
        <v/>
      </c>
      <c r="D608">
        <f>IFERROR(VLOOKUP(N608,プログラム!B:C,2,0),"")</f>
        <v>27</v>
      </c>
      <c r="E608">
        <f>IFERROR(記録__2[[#This Row],[組]],"")</f>
        <v>1</v>
      </c>
      <c r="F608">
        <f>IFERROR(記録__2[[#This Row],[水路]],"")</f>
        <v>7</v>
      </c>
      <c r="G608" t="str">
        <f>IFERROR(VLOOKUP(D608,プログラムデータ!A:N,12,0),"")</f>
        <v>10歳以下</v>
      </c>
      <c r="H608" t="str">
        <f>IFERROR(VLOOKUP(D608,プログラムデータ!A:N,13,0),"")</f>
        <v>女子</v>
      </c>
      <c r="I608">
        <f>IFERROR(VLOOKUP(D608,プログラムデータ!A:N,11,0),"")</f>
        <v>0</v>
      </c>
      <c r="J608" t="str">
        <f>IFERROR(VLOOKUP(D608,プログラムデータ!A:N,10,0),"")</f>
        <v>背泳ぎ</v>
      </c>
      <c r="K608" t="str">
        <f>IFERROR(VLOOKUP(D608,プログラムデータ!A:N,14,0),"")</f>
        <v>タイム決勝</v>
      </c>
      <c r="L608" t="str">
        <f t="shared" si="19"/>
        <v>10歳以下 女子 0 背泳ぎ タイム決勝</v>
      </c>
      <c r="M608">
        <f>IFERROR(VLOOKUP(J608,色々!M:P,4,0),"")</f>
        <v>2</v>
      </c>
      <c r="N608">
        <f>IFERROR(記録__2[[#This Row],[競技番号]],"")</f>
        <v>27</v>
      </c>
      <c r="O608">
        <f>IFERROR(記録__2[[#This Row],[選手番号]],"")</f>
        <v>125</v>
      </c>
    </row>
    <row r="609" spans="1:15" x14ac:dyDescent="0.2">
      <c r="A609">
        <f>IFERROR(VLOOKUP(N609,プログラム!B:C,2,0),"")</f>
        <v>27</v>
      </c>
      <c r="B609" t="str">
        <f t="shared" si="18"/>
        <v/>
      </c>
      <c r="C609" t="str">
        <f>IFERROR(VLOOKUP(B609,チーム番号!E:F,2,0),"")</f>
        <v/>
      </c>
      <c r="D609">
        <f>IFERROR(VLOOKUP(N609,プログラム!B:C,2,0),"")</f>
        <v>27</v>
      </c>
      <c r="E609">
        <f>IFERROR(記録__2[[#This Row],[組]],"")</f>
        <v>1</v>
      </c>
      <c r="F609">
        <f>IFERROR(記録__2[[#This Row],[水路]],"")</f>
        <v>8</v>
      </c>
      <c r="G609" t="str">
        <f>IFERROR(VLOOKUP(D609,プログラムデータ!A:N,12,0),"")</f>
        <v>10歳以下</v>
      </c>
      <c r="H609" t="str">
        <f>IFERROR(VLOOKUP(D609,プログラムデータ!A:N,13,0),"")</f>
        <v>女子</v>
      </c>
      <c r="I609">
        <f>IFERROR(VLOOKUP(D609,プログラムデータ!A:N,11,0),"")</f>
        <v>0</v>
      </c>
      <c r="J609" t="str">
        <f>IFERROR(VLOOKUP(D609,プログラムデータ!A:N,10,0),"")</f>
        <v>背泳ぎ</v>
      </c>
      <c r="K609" t="str">
        <f>IFERROR(VLOOKUP(D609,プログラムデータ!A:N,14,0),"")</f>
        <v>タイム決勝</v>
      </c>
      <c r="L609" t="str">
        <f t="shared" si="19"/>
        <v>10歳以下 女子 0 背泳ぎ タイム決勝</v>
      </c>
      <c r="M609">
        <f>IFERROR(VLOOKUP(J609,色々!M:P,4,0),"")</f>
        <v>2</v>
      </c>
      <c r="N609">
        <f>IFERROR(記録__2[[#This Row],[競技番号]],"")</f>
        <v>27</v>
      </c>
      <c r="O609">
        <f>IFERROR(記録__2[[#This Row],[選手番号]],"")</f>
        <v>0</v>
      </c>
    </row>
    <row r="610" spans="1:15" x14ac:dyDescent="0.2">
      <c r="A610">
        <f>IFERROR(VLOOKUP(N610,プログラム!B:C,2,0),"")</f>
        <v>27</v>
      </c>
      <c r="B610" t="str">
        <f t="shared" si="18"/>
        <v/>
      </c>
      <c r="C610" t="str">
        <f>IFERROR(VLOOKUP(B610,チーム番号!E:F,2,0),"")</f>
        <v/>
      </c>
      <c r="D610">
        <f>IFERROR(VLOOKUP(N610,プログラム!B:C,2,0),"")</f>
        <v>27</v>
      </c>
      <c r="E610">
        <f>IFERROR(記録__2[[#This Row],[組]],"")</f>
        <v>2</v>
      </c>
      <c r="F610">
        <f>IFERROR(記録__2[[#This Row],[水路]],"")</f>
        <v>1</v>
      </c>
      <c r="G610" t="str">
        <f>IFERROR(VLOOKUP(D610,プログラムデータ!A:N,12,0),"")</f>
        <v>10歳以下</v>
      </c>
      <c r="H610" t="str">
        <f>IFERROR(VLOOKUP(D610,プログラムデータ!A:N,13,0),"")</f>
        <v>女子</v>
      </c>
      <c r="I610">
        <f>IFERROR(VLOOKUP(D610,プログラムデータ!A:N,11,0),"")</f>
        <v>0</v>
      </c>
      <c r="J610" t="str">
        <f>IFERROR(VLOOKUP(D610,プログラムデータ!A:N,10,0),"")</f>
        <v>背泳ぎ</v>
      </c>
      <c r="K610" t="str">
        <f>IFERROR(VLOOKUP(D610,プログラムデータ!A:N,14,0),"")</f>
        <v>タイム決勝</v>
      </c>
      <c r="L610" t="str">
        <f t="shared" si="19"/>
        <v>10歳以下 女子 0 背泳ぎ タイム決勝</v>
      </c>
      <c r="M610">
        <f>IFERROR(VLOOKUP(J610,色々!M:P,4,0),"")</f>
        <v>2</v>
      </c>
      <c r="N610">
        <f>IFERROR(記録__2[[#This Row],[競技番号]],"")</f>
        <v>27</v>
      </c>
      <c r="O610">
        <f>IFERROR(記録__2[[#This Row],[選手番号]],"")</f>
        <v>548</v>
      </c>
    </row>
    <row r="611" spans="1:15" x14ac:dyDescent="0.2">
      <c r="A611">
        <f>IFERROR(VLOOKUP(N611,プログラム!B:C,2,0),"")</f>
        <v>27</v>
      </c>
      <c r="B611" t="str">
        <f t="shared" si="18"/>
        <v/>
      </c>
      <c r="C611" t="str">
        <f>IFERROR(VLOOKUP(B611,チーム番号!E:F,2,0),"")</f>
        <v/>
      </c>
      <c r="D611">
        <f>IFERROR(VLOOKUP(N611,プログラム!B:C,2,0),"")</f>
        <v>27</v>
      </c>
      <c r="E611">
        <f>IFERROR(記録__2[[#This Row],[組]],"")</f>
        <v>2</v>
      </c>
      <c r="F611">
        <f>IFERROR(記録__2[[#This Row],[水路]],"")</f>
        <v>2</v>
      </c>
      <c r="G611" t="str">
        <f>IFERROR(VLOOKUP(D611,プログラムデータ!A:N,12,0),"")</f>
        <v>10歳以下</v>
      </c>
      <c r="H611" t="str">
        <f>IFERROR(VLOOKUP(D611,プログラムデータ!A:N,13,0),"")</f>
        <v>女子</v>
      </c>
      <c r="I611">
        <f>IFERROR(VLOOKUP(D611,プログラムデータ!A:N,11,0),"")</f>
        <v>0</v>
      </c>
      <c r="J611" t="str">
        <f>IFERROR(VLOOKUP(D611,プログラムデータ!A:N,10,0),"")</f>
        <v>背泳ぎ</v>
      </c>
      <c r="K611" t="str">
        <f>IFERROR(VLOOKUP(D611,プログラムデータ!A:N,14,0),"")</f>
        <v>タイム決勝</v>
      </c>
      <c r="L611" t="str">
        <f t="shared" si="19"/>
        <v>10歳以下 女子 0 背泳ぎ タイム決勝</v>
      </c>
      <c r="M611">
        <f>IFERROR(VLOOKUP(J611,色々!M:P,4,0),"")</f>
        <v>2</v>
      </c>
      <c r="N611">
        <f>IFERROR(記録__2[[#This Row],[競技番号]],"")</f>
        <v>27</v>
      </c>
      <c r="O611">
        <f>IFERROR(記録__2[[#This Row],[選手番号]],"")</f>
        <v>545</v>
      </c>
    </row>
    <row r="612" spans="1:15" x14ac:dyDescent="0.2">
      <c r="A612">
        <f>IFERROR(VLOOKUP(N612,プログラム!B:C,2,0),"")</f>
        <v>27</v>
      </c>
      <c r="B612" t="str">
        <f t="shared" si="18"/>
        <v/>
      </c>
      <c r="C612" t="str">
        <f>IFERROR(VLOOKUP(B612,チーム番号!E:F,2,0),"")</f>
        <v/>
      </c>
      <c r="D612">
        <f>IFERROR(VLOOKUP(N612,プログラム!B:C,2,0),"")</f>
        <v>27</v>
      </c>
      <c r="E612">
        <f>IFERROR(記録__2[[#This Row],[組]],"")</f>
        <v>2</v>
      </c>
      <c r="F612">
        <f>IFERROR(記録__2[[#This Row],[水路]],"")</f>
        <v>3</v>
      </c>
      <c r="G612" t="str">
        <f>IFERROR(VLOOKUP(D612,プログラムデータ!A:N,12,0),"")</f>
        <v>10歳以下</v>
      </c>
      <c r="H612" t="str">
        <f>IFERROR(VLOOKUP(D612,プログラムデータ!A:N,13,0),"")</f>
        <v>女子</v>
      </c>
      <c r="I612">
        <f>IFERROR(VLOOKUP(D612,プログラムデータ!A:N,11,0),"")</f>
        <v>0</v>
      </c>
      <c r="J612" t="str">
        <f>IFERROR(VLOOKUP(D612,プログラムデータ!A:N,10,0),"")</f>
        <v>背泳ぎ</v>
      </c>
      <c r="K612" t="str">
        <f>IFERROR(VLOOKUP(D612,プログラムデータ!A:N,14,0),"")</f>
        <v>タイム決勝</v>
      </c>
      <c r="L612" t="str">
        <f t="shared" si="19"/>
        <v>10歳以下 女子 0 背泳ぎ タイム決勝</v>
      </c>
      <c r="M612">
        <f>IFERROR(VLOOKUP(J612,色々!M:P,4,0),"")</f>
        <v>2</v>
      </c>
      <c r="N612">
        <f>IFERROR(記録__2[[#This Row],[競技番号]],"")</f>
        <v>27</v>
      </c>
      <c r="O612">
        <f>IFERROR(記録__2[[#This Row],[選手番号]],"")</f>
        <v>121</v>
      </c>
    </row>
    <row r="613" spans="1:15" x14ac:dyDescent="0.2">
      <c r="A613">
        <f>IFERROR(VLOOKUP(N613,プログラム!B:C,2,0),"")</f>
        <v>27</v>
      </c>
      <c r="B613" t="str">
        <f t="shared" si="18"/>
        <v/>
      </c>
      <c r="C613" t="str">
        <f>IFERROR(VLOOKUP(B613,チーム番号!E:F,2,0),"")</f>
        <v/>
      </c>
      <c r="D613">
        <f>IFERROR(VLOOKUP(N613,プログラム!B:C,2,0),"")</f>
        <v>27</v>
      </c>
      <c r="E613">
        <f>IFERROR(記録__2[[#This Row],[組]],"")</f>
        <v>2</v>
      </c>
      <c r="F613">
        <f>IFERROR(記録__2[[#This Row],[水路]],"")</f>
        <v>4</v>
      </c>
      <c r="G613" t="str">
        <f>IFERROR(VLOOKUP(D613,プログラムデータ!A:N,12,0),"")</f>
        <v>10歳以下</v>
      </c>
      <c r="H613" t="str">
        <f>IFERROR(VLOOKUP(D613,プログラムデータ!A:N,13,0),"")</f>
        <v>女子</v>
      </c>
      <c r="I613">
        <f>IFERROR(VLOOKUP(D613,プログラムデータ!A:N,11,0),"")</f>
        <v>0</v>
      </c>
      <c r="J613" t="str">
        <f>IFERROR(VLOOKUP(D613,プログラムデータ!A:N,10,0),"")</f>
        <v>背泳ぎ</v>
      </c>
      <c r="K613" t="str">
        <f>IFERROR(VLOOKUP(D613,プログラムデータ!A:N,14,0),"")</f>
        <v>タイム決勝</v>
      </c>
      <c r="L613" t="str">
        <f t="shared" si="19"/>
        <v>10歳以下 女子 0 背泳ぎ タイム決勝</v>
      </c>
      <c r="M613">
        <f>IFERROR(VLOOKUP(J613,色々!M:P,4,0),"")</f>
        <v>2</v>
      </c>
      <c r="N613">
        <f>IFERROR(記録__2[[#This Row],[競技番号]],"")</f>
        <v>27</v>
      </c>
      <c r="O613">
        <f>IFERROR(記録__2[[#This Row],[選手番号]],"")</f>
        <v>450</v>
      </c>
    </row>
    <row r="614" spans="1:15" x14ac:dyDescent="0.2">
      <c r="A614">
        <f>IFERROR(VLOOKUP(N614,プログラム!B:C,2,0),"")</f>
        <v>27</v>
      </c>
      <c r="B614" t="str">
        <f t="shared" si="18"/>
        <v/>
      </c>
      <c r="C614" t="str">
        <f>IFERROR(VLOOKUP(B614,チーム番号!E:F,2,0),"")</f>
        <v/>
      </c>
      <c r="D614">
        <f>IFERROR(VLOOKUP(N614,プログラム!B:C,2,0),"")</f>
        <v>27</v>
      </c>
      <c r="E614">
        <f>IFERROR(記録__2[[#This Row],[組]],"")</f>
        <v>2</v>
      </c>
      <c r="F614">
        <f>IFERROR(記録__2[[#This Row],[水路]],"")</f>
        <v>5</v>
      </c>
      <c r="G614" t="str">
        <f>IFERROR(VLOOKUP(D614,プログラムデータ!A:N,12,0),"")</f>
        <v>10歳以下</v>
      </c>
      <c r="H614" t="str">
        <f>IFERROR(VLOOKUP(D614,プログラムデータ!A:N,13,0),"")</f>
        <v>女子</v>
      </c>
      <c r="I614">
        <f>IFERROR(VLOOKUP(D614,プログラムデータ!A:N,11,0),"")</f>
        <v>0</v>
      </c>
      <c r="J614" t="str">
        <f>IFERROR(VLOOKUP(D614,プログラムデータ!A:N,10,0),"")</f>
        <v>背泳ぎ</v>
      </c>
      <c r="K614" t="str">
        <f>IFERROR(VLOOKUP(D614,プログラムデータ!A:N,14,0),"")</f>
        <v>タイム決勝</v>
      </c>
      <c r="L614" t="str">
        <f t="shared" si="19"/>
        <v>10歳以下 女子 0 背泳ぎ タイム決勝</v>
      </c>
      <c r="M614">
        <f>IFERROR(VLOOKUP(J614,色々!M:P,4,0),"")</f>
        <v>2</v>
      </c>
      <c r="N614">
        <f>IFERROR(記録__2[[#This Row],[競技番号]],"")</f>
        <v>27</v>
      </c>
      <c r="O614">
        <f>IFERROR(記録__2[[#This Row],[選手番号]],"")</f>
        <v>205</v>
      </c>
    </row>
    <row r="615" spans="1:15" x14ac:dyDescent="0.2">
      <c r="A615">
        <f>IFERROR(VLOOKUP(N615,プログラム!B:C,2,0),"")</f>
        <v>27</v>
      </c>
      <c r="B615" t="str">
        <f t="shared" si="18"/>
        <v/>
      </c>
      <c r="C615" t="str">
        <f>IFERROR(VLOOKUP(B615,チーム番号!E:F,2,0),"")</f>
        <v/>
      </c>
      <c r="D615">
        <f>IFERROR(VLOOKUP(N615,プログラム!B:C,2,0),"")</f>
        <v>27</v>
      </c>
      <c r="E615">
        <f>IFERROR(記録__2[[#This Row],[組]],"")</f>
        <v>2</v>
      </c>
      <c r="F615">
        <f>IFERROR(記録__2[[#This Row],[水路]],"")</f>
        <v>6</v>
      </c>
      <c r="G615" t="str">
        <f>IFERROR(VLOOKUP(D615,プログラムデータ!A:N,12,0),"")</f>
        <v>10歳以下</v>
      </c>
      <c r="H615" t="str">
        <f>IFERROR(VLOOKUP(D615,プログラムデータ!A:N,13,0),"")</f>
        <v>女子</v>
      </c>
      <c r="I615">
        <f>IFERROR(VLOOKUP(D615,プログラムデータ!A:N,11,0),"")</f>
        <v>0</v>
      </c>
      <c r="J615" t="str">
        <f>IFERROR(VLOOKUP(D615,プログラムデータ!A:N,10,0),"")</f>
        <v>背泳ぎ</v>
      </c>
      <c r="K615" t="str">
        <f>IFERROR(VLOOKUP(D615,プログラムデータ!A:N,14,0),"")</f>
        <v>タイム決勝</v>
      </c>
      <c r="L615" t="str">
        <f t="shared" si="19"/>
        <v>10歳以下 女子 0 背泳ぎ タイム決勝</v>
      </c>
      <c r="M615">
        <f>IFERROR(VLOOKUP(J615,色々!M:P,4,0),"")</f>
        <v>2</v>
      </c>
      <c r="N615">
        <f>IFERROR(記録__2[[#This Row],[競技番号]],"")</f>
        <v>27</v>
      </c>
      <c r="O615">
        <f>IFERROR(記録__2[[#This Row],[選手番号]],"")</f>
        <v>122</v>
      </c>
    </row>
    <row r="616" spans="1:15" x14ac:dyDescent="0.2">
      <c r="A616">
        <f>IFERROR(VLOOKUP(N616,プログラム!B:C,2,0),"")</f>
        <v>27</v>
      </c>
      <c r="B616" t="str">
        <f t="shared" si="18"/>
        <v/>
      </c>
      <c r="C616" t="str">
        <f>IFERROR(VLOOKUP(B616,チーム番号!E:F,2,0),"")</f>
        <v/>
      </c>
      <c r="D616">
        <f>IFERROR(VLOOKUP(N616,プログラム!B:C,2,0),"")</f>
        <v>27</v>
      </c>
      <c r="E616">
        <f>IFERROR(記録__2[[#This Row],[組]],"")</f>
        <v>2</v>
      </c>
      <c r="F616">
        <f>IFERROR(記録__2[[#This Row],[水路]],"")</f>
        <v>7</v>
      </c>
      <c r="G616" t="str">
        <f>IFERROR(VLOOKUP(D616,プログラムデータ!A:N,12,0),"")</f>
        <v>10歳以下</v>
      </c>
      <c r="H616" t="str">
        <f>IFERROR(VLOOKUP(D616,プログラムデータ!A:N,13,0),"")</f>
        <v>女子</v>
      </c>
      <c r="I616">
        <f>IFERROR(VLOOKUP(D616,プログラムデータ!A:N,11,0),"")</f>
        <v>0</v>
      </c>
      <c r="J616" t="str">
        <f>IFERROR(VLOOKUP(D616,プログラムデータ!A:N,10,0),"")</f>
        <v>背泳ぎ</v>
      </c>
      <c r="K616" t="str">
        <f>IFERROR(VLOOKUP(D616,プログラムデータ!A:N,14,0),"")</f>
        <v>タイム決勝</v>
      </c>
      <c r="L616" t="str">
        <f t="shared" si="19"/>
        <v>10歳以下 女子 0 背泳ぎ タイム決勝</v>
      </c>
      <c r="M616">
        <f>IFERROR(VLOOKUP(J616,色々!M:P,4,0),"")</f>
        <v>2</v>
      </c>
      <c r="N616">
        <f>IFERROR(記録__2[[#This Row],[競技番号]],"")</f>
        <v>27</v>
      </c>
      <c r="O616">
        <f>IFERROR(記録__2[[#This Row],[選手番号]],"")</f>
        <v>428</v>
      </c>
    </row>
    <row r="617" spans="1:15" x14ac:dyDescent="0.2">
      <c r="A617">
        <f>IFERROR(VLOOKUP(N617,プログラム!B:C,2,0),"")</f>
        <v>27</v>
      </c>
      <c r="B617" t="str">
        <f t="shared" si="18"/>
        <v/>
      </c>
      <c r="C617" t="str">
        <f>IFERROR(VLOOKUP(B617,チーム番号!E:F,2,0),"")</f>
        <v/>
      </c>
      <c r="D617">
        <f>IFERROR(VLOOKUP(N617,プログラム!B:C,2,0),"")</f>
        <v>27</v>
      </c>
      <c r="E617">
        <f>IFERROR(記録__2[[#This Row],[組]],"")</f>
        <v>2</v>
      </c>
      <c r="F617">
        <f>IFERROR(記録__2[[#This Row],[水路]],"")</f>
        <v>8</v>
      </c>
      <c r="G617" t="str">
        <f>IFERROR(VLOOKUP(D617,プログラムデータ!A:N,12,0),"")</f>
        <v>10歳以下</v>
      </c>
      <c r="H617" t="str">
        <f>IFERROR(VLOOKUP(D617,プログラムデータ!A:N,13,0),"")</f>
        <v>女子</v>
      </c>
      <c r="I617">
        <f>IFERROR(VLOOKUP(D617,プログラムデータ!A:N,11,0),"")</f>
        <v>0</v>
      </c>
      <c r="J617" t="str">
        <f>IFERROR(VLOOKUP(D617,プログラムデータ!A:N,10,0),"")</f>
        <v>背泳ぎ</v>
      </c>
      <c r="K617" t="str">
        <f>IFERROR(VLOOKUP(D617,プログラムデータ!A:N,14,0),"")</f>
        <v>タイム決勝</v>
      </c>
      <c r="L617" t="str">
        <f t="shared" si="19"/>
        <v>10歳以下 女子 0 背泳ぎ タイム決勝</v>
      </c>
      <c r="M617">
        <f>IFERROR(VLOOKUP(J617,色々!M:P,4,0),"")</f>
        <v>2</v>
      </c>
      <c r="N617">
        <f>IFERROR(記録__2[[#This Row],[競技番号]],"")</f>
        <v>27</v>
      </c>
      <c r="O617">
        <f>IFERROR(記録__2[[#This Row],[選手番号]],"")</f>
        <v>453</v>
      </c>
    </row>
    <row r="618" spans="1:15" x14ac:dyDescent="0.2">
      <c r="A618">
        <f>IFERROR(VLOOKUP(N618,プログラム!B:C,2,0),"")</f>
        <v>27</v>
      </c>
      <c r="B618" t="str">
        <f t="shared" si="18"/>
        <v/>
      </c>
      <c r="C618" t="str">
        <f>IFERROR(VLOOKUP(B618,チーム番号!E:F,2,0),"")</f>
        <v/>
      </c>
      <c r="D618">
        <f>IFERROR(VLOOKUP(N618,プログラム!B:C,2,0),"")</f>
        <v>27</v>
      </c>
      <c r="E618">
        <f>IFERROR(記録__2[[#This Row],[組]],"")</f>
        <v>3</v>
      </c>
      <c r="F618">
        <f>IFERROR(記録__2[[#This Row],[水路]],"")</f>
        <v>1</v>
      </c>
      <c r="G618" t="str">
        <f>IFERROR(VLOOKUP(D618,プログラムデータ!A:N,12,0),"")</f>
        <v>10歳以下</v>
      </c>
      <c r="H618" t="str">
        <f>IFERROR(VLOOKUP(D618,プログラムデータ!A:N,13,0),"")</f>
        <v>女子</v>
      </c>
      <c r="I618">
        <f>IFERROR(VLOOKUP(D618,プログラムデータ!A:N,11,0),"")</f>
        <v>0</v>
      </c>
      <c r="J618" t="str">
        <f>IFERROR(VLOOKUP(D618,プログラムデータ!A:N,10,0),"")</f>
        <v>背泳ぎ</v>
      </c>
      <c r="K618" t="str">
        <f>IFERROR(VLOOKUP(D618,プログラムデータ!A:N,14,0),"")</f>
        <v>タイム決勝</v>
      </c>
      <c r="L618" t="str">
        <f t="shared" si="19"/>
        <v>10歳以下 女子 0 背泳ぎ タイム決勝</v>
      </c>
      <c r="M618">
        <f>IFERROR(VLOOKUP(J618,色々!M:P,4,0),"")</f>
        <v>2</v>
      </c>
      <c r="N618">
        <f>IFERROR(記録__2[[#This Row],[競技番号]],"")</f>
        <v>27</v>
      </c>
      <c r="O618">
        <f>IFERROR(記録__2[[#This Row],[選手番号]],"")</f>
        <v>128</v>
      </c>
    </row>
    <row r="619" spans="1:15" x14ac:dyDescent="0.2">
      <c r="A619">
        <f>IFERROR(VLOOKUP(N619,プログラム!B:C,2,0),"")</f>
        <v>27</v>
      </c>
      <c r="B619" t="str">
        <f t="shared" si="18"/>
        <v/>
      </c>
      <c r="C619" t="str">
        <f>IFERROR(VLOOKUP(B619,チーム番号!E:F,2,0),"")</f>
        <v/>
      </c>
      <c r="D619">
        <f>IFERROR(VLOOKUP(N619,プログラム!B:C,2,0),"")</f>
        <v>27</v>
      </c>
      <c r="E619">
        <f>IFERROR(記録__2[[#This Row],[組]],"")</f>
        <v>3</v>
      </c>
      <c r="F619">
        <f>IFERROR(記録__2[[#This Row],[水路]],"")</f>
        <v>2</v>
      </c>
      <c r="G619" t="str">
        <f>IFERROR(VLOOKUP(D619,プログラムデータ!A:N,12,0),"")</f>
        <v>10歳以下</v>
      </c>
      <c r="H619" t="str">
        <f>IFERROR(VLOOKUP(D619,プログラムデータ!A:N,13,0),"")</f>
        <v>女子</v>
      </c>
      <c r="I619">
        <f>IFERROR(VLOOKUP(D619,プログラムデータ!A:N,11,0),"")</f>
        <v>0</v>
      </c>
      <c r="J619" t="str">
        <f>IFERROR(VLOOKUP(D619,プログラムデータ!A:N,10,0),"")</f>
        <v>背泳ぎ</v>
      </c>
      <c r="K619" t="str">
        <f>IFERROR(VLOOKUP(D619,プログラムデータ!A:N,14,0),"")</f>
        <v>タイム決勝</v>
      </c>
      <c r="L619" t="str">
        <f t="shared" si="19"/>
        <v>10歳以下 女子 0 背泳ぎ タイム決勝</v>
      </c>
      <c r="M619">
        <f>IFERROR(VLOOKUP(J619,色々!M:P,4,0),"")</f>
        <v>2</v>
      </c>
      <c r="N619">
        <f>IFERROR(記録__2[[#This Row],[競技番号]],"")</f>
        <v>27</v>
      </c>
      <c r="O619">
        <f>IFERROR(記録__2[[#This Row],[選手番号]],"")</f>
        <v>387</v>
      </c>
    </row>
    <row r="620" spans="1:15" x14ac:dyDescent="0.2">
      <c r="A620">
        <f>IFERROR(VLOOKUP(N620,プログラム!B:C,2,0),"")</f>
        <v>27</v>
      </c>
      <c r="B620" t="str">
        <f t="shared" si="18"/>
        <v/>
      </c>
      <c r="C620" t="str">
        <f>IFERROR(VLOOKUP(B620,チーム番号!E:F,2,0),"")</f>
        <v/>
      </c>
      <c r="D620">
        <f>IFERROR(VLOOKUP(N620,プログラム!B:C,2,0),"")</f>
        <v>27</v>
      </c>
      <c r="E620">
        <f>IFERROR(記録__2[[#This Row],[組]],"")</f>
        <v>3</v>
      </c>
      <c r="F620">
        <f>IFERROR(記録__2[[#This Row],[水路]],"")</f>
        <v>3</v>
      </c>
      <c r="G620" t="str">
        <f>IFERROR(VLOOKUP(D620,プログラムデータ!A:N,12,0),"")</f>
        <v>10歳以下</v>
      </c>
      <c r="H620" t="str">
        <f>IFERROR(VLOOKUP(D620,プログラムデータ!A:N,13,0),"")</f>
        <v>女子</v>
      </c>
      <c r="I620">
        <f>IFERROR(VLOOKUP(D620,プログラムデータ!A:N,11,0),"")</f>
        <v>0</v>
      </c>
      <c r="J620" t="str">
        <f>IFERROR(VLOOKUP(D620,プログラムデータ!A:N,10,0),"")</f>
        <v>背泳ぎ</v>
      </c>
      <c r="K620" t="str">
        <f>IFERROR(VLOOKUP(D620,プログラムデータ!A:N,14,0),"")</f>
        <v>タイム決勝</v>
      </c>
      <c r="L620" t="str">
        <f t="shared" si="19"/>
        <v>10歳以下 女子 0 背泳ぎ タイム決勝</v>
      </c>
      <c r="M620">
        <f>IFERROR(VLOOKUP(J620,色々!M:P,4,0),"")</f>
        <v>2</v>
      </c>
      <c r="N620">
        <f>IFERROR(記録__2[[#This Row],[競技番号]],"")</f>
        <v>27</v>
      </c>
      <c r="O620">
        <f>IFERROR(記録__2[[#This Row],[選手番号]],"")</f>
        <v>273</v>
      </c>
    </row>
    <row r="621" spans="1:15" x14ac:dyDescent="0.2">
      <c r="A621">
        <f>IFERROR(VLOOKUP(N621,プログラム!B:C,2,0),"")</f>
        <v>27</v>
      </c>
      <c r="B621" t="str">
        <f t="shared" si="18"/>
        <v/>
      </c>
      <c r="C621" t="str">
        <f>IFERROR(VLOOKUP(B621,チーム番号!E:F,2,0),"")</f>
        <v/>
      </c>
      <c r="D621">
        <f>IFERROR(VLOOKUP(N621,プログラム!B:C,2,0),"")</f>
        <v>27</v>
      </c>
      <c r="E621">
        <f>IFERROR(記録__2[[#This Row],[組]],"")</f>
        <v>3</v>
      </c>
      <c r="F621">
        <f>IFERROR(記録__2[[#This Row],[水路]],"")</f>
        <v>4</v>
      </c>
      <c r="G621" t="str">
        <f>IFERROR(VLOOKUP(D621,プログラムデータ!A:N,12,0),"")</f>
        <v>10歳以下</v>
      </c>
      <c r="H621" t="str">
        <f>IFERROR(VLOOKUP(D621,プログラムデータ!A:N,13,0),"")</f>
        <v>女子</v>
      </c>
      <c r="I621">
        <f>IFERROR(VLOOKUP(D621,プログラムデータ!A:N,11,0),"")</f>
        <v>0</v>
      </c>
      <c r="J621" t="str">
        <f>IFERROR(VLOOKUP(D621,プログラムデータ!A:N,10,0),"")</f>
        <v>背泳ぎ</v>
      </c>
      <c r="K621" t="str">
        <f>IFERROR(VLOOKUP(D621,プログラムデータ!A:N,14,0),"")</f>
        <v>タイム決勝</v>
      </c>
      <c r="L621" t="str">
        <f t="shared" si="19"/>
        <v>10歳以下 女子 0 背泳ぎ タイム決勝</v>
      </c>
      <c r="M621">
        <f>IFERROR(VLOOKUP(J621,色々!M:P,4,0),"")</f>
        <v>2</v>
      </c>
      <c r="N621">
        <f>IFERROR(記録__2[[#This Row],[競技番号]],"")</f>
        <v>27</v>
      </c>
      <c r="O621">
        <f>IFERROR(記録__2[[#This Row],[選手番号]],"")</f>
        <v>204</v>
      </c>
    </row>
    <row r="622" spans="1:15" x14ac:dyDescent="0.2">
      <c r="A622">
        <f>IFERROR(VLOOKUP(N622,プログラム!B:C,2,0),"")</f>
        <v>27</v>
      </c>
      <c r="B622" t="str">
        <f t="shared" si="18"/>
        <v/>
      </c>
      <c r="C622" t="str">
        <f>IFERROR(VLOOKUP(B622,チーム番号!E:F,2,0),"")</f>
        <v/>
      </c>
      <c r="D622">
        <f>IFERROR(VLOOKUP(N622,プログラム!B:C,2,0),"")</f>
        <v>27</v>
      </c>
      <c r="E622">
        <f>IFERROR(記録__2[[#This Row],[組]],"")</f>
        <v>3</v>
      </c>
      <c r="F622">
        <f>IFERROR(記録__2[[#This Row],[水路]],"")</f>
        <v>5</v>
      </c>
      <c r="G622" t="str">
        <f>IFERROR(VLOOKUP(D622,プログラムデータ!A:N,12,0),"")</f>
        <v>10歳以下</v>
      </c>
      <c r="H622" t="str">
        <f>IFERROR(VLOOKUP(D622,プログラムデータ!A:N,13,0),"")</f>
        <v>女子</v>
      </c>
      <c r="I622">
        <f>IFERROR(VLOOKUP(D622,プログラムデータ!A:N,11,0),"")</f>
        <v>0</v>
      </c>
      <c r="J622" t="str">
        <f>IFERROR(VLOOKUP(D622,プログラムデータ!A:N,10,0),"")</f>
        <v>背泳ぎ</v>
      </c>
      <c r="K622" t="str">
        <f>IFERROR(VLOOKUP(D622,プログラムデータ!A:N,14,0),"")</f>
        <v>タイム決勝</v>
      </c>
      <c r="L622" t="str">
        <f t="shared" si="19"/>
        <v>10歳以下 女子 0 背泳ぎ タイム決勝</v>
      </c>
      <c r="M622">
        <f>IFERROR(VLOOKUP(J622,色々!M:P,4,0),"")</f>
        <v>2</v>
      </c>
      <c r="N622">
        <f>IFERROR(記録__2[[#This Row],[競技番号]],"")</f>
        <v>27</v>
      </c>
      <c r="O622">
        <f>IFERROR(記録__2[[#This Row],[選手番号]],"")</f>
        <v>335</v>
      </c>
    </row>
    <row r="623" spans="1:15" x14ac:dyDescent="0.2">
      <c r="A623">
        <f>IFERROR(VLOOKUP(N623,プログラム!B:C,2,0),"")</f>
        <v>27</v>
      </c>
      <c r="B623" t="str">
        <f t="shared" si="18"/>
        <v/>
      </c>
      <c r="C623" t="str">
        <f>IFERROR(VLOOKUP(B623,チーム番号!E:F,2,0),"")</f>
        <v/>
      </c>
      <c r="D623">
        <f>IFERROR(VLOOKUP(N623,プログラム!B:C,2,0),"")</f>
        <v>27</v>
      </c>
      <c r="E623">
        <f>IFERROR(記録__2[[#This Row],[組]],"")</f>
        <v>3</v>
      </c>
      <c r="F623">
        <f>IFERROR(記録__2[[#This Row],[水路]],"")</f>
        <v>6</v>
      </c>
      <c r="G623" t="str">
        <f>IFERROR(VLOOKUP(D623,プログラムデータ!A:N,12,0),"")</f>
        <v>10歳以下</v>
      </c>
      <c r="H623" t="str">
        <f>IFERROR(VLOOKUP(D623,プログラムデータ!A:N,13,0),"")</f>
        <v>女子</v>
      </c>
      <c r="I623">
        <f>IFERROR(VLOOKUP(D623,プログラムデータ!A:N,11,0),"")</f>
        <v>0</v>
      </c>
      <c r="J623" t="str">
        <f>IFERROR(VLOOKUP(D623,プログラムデータ!A:N,10,0),"")</f>
        <v>背泳ぎ</v>
      </c>
      <c r="K623" t="str">
        <f>IFERROR(VLOOKUP(D623,プログラムデータ!A:N,14,0),"")</f>
        <v>タイム決勝</v>
      </c>
      <c r="L623" t="str">
        <f t="shared" si="19"/>
        <v>10歳以下 女子 0 背泳ぎ タイム決勝</v>
      </c>
      <c r="M623">
        <f>IFERROR(VLOOKUP(J623,色々!M:P,4,0),"")</f>
        <v>2</v>
      </c>
      <c r="N623">
        <f>IFERROR(記録__2[[#This Row],[競技番号]],"")</f>
        <v>27</v>
      </c>
      <c r="O623">
        <f>IFERROR(記録__2[[#This Row],[選手番号]],"")</f>
        <v>626</v>
      </c>
    </row>
    <row r="624" spans="1:15" x14ac:dyDescent="0.2">
      <c r="A624">
        <f>IFERROR(VLOOKUP(N624,プログラム!B:C,2,0),"")</f>
        <v>27</v>
      </c>
      <c r="B624" t="str">
        <f t="shared" si="18"/>
        <v/>
      </c>
      <c r="C624" t="str">
        <f>IFERROR(VLOOKUP(B624,チーム番号!E:F,2,0),"")</f>
        <v/>
      </c>
      <c r="D624">
        <f>IFERROR(VLOOKUP(N624,プログラム!B:C,2,0),"")</f>
        <v>27</v>
      </c>
      <c r="E624">
        <f>IFERROR(記録__2[[#This Row],[組]],"")</f>
        <v>3</v>
      </c>
      <c r="F624">
        <f>IFERROR(記録__2[[#This Row],[水路]],"")</f>
        <v>7</v>
      </c>
      <c r="G624" t="str">
        <f>IFERROR(VLOOKUP(D624,プログラムデータ!A:N,12,0),"")</f>
        <v>10歳以下</v>
      </c>
      <c r="H624" t="str">
        <f>IFERROR(VLOOKUP(D624,プログラムデータ!A:N,13,0),"")</f>
        <v>女子</v>
      </c>
      <c r="I624">
        <f>IFERROR(VLOOKUP(D624,プログラムデータ!A:N,11,0),"")</f>
        <v>0</v>
      </c>
      <c r="J624" t="str">
        <f>IFERROR(VLOOKUP(D624,プログラムデータ!A:N,10,0),"")</f>
        <v>背泳ぎ</v>
      </c>
      <c r="K624" t="str">
        <f>IFERROR(VLOOKUP(D624,プログラムデータ!A:N,14,0),"")</f>
        <v>タイム決勝</v>
      </c>
      <c r="L624" t="str">
        <f t="shared" si="19"/>
        <v>10歳以下 女子 0 背泳ぎ タイム決勝</v>
      </c>
      <c r="M624">
        <f>IFERROR(VLOOKUP(J624,色々!M:P,4,0),"")</f>
        <v>2</v>
      </c>
      <c r="N624">
        <f>IFERROR(記録__2[[#This Row],[競技番号]],"")</f>
        <v>27</v>
      </c>
      <c r="O624">
        <f>IFERROR(記録__2[[#This Row],[選手番号]],"")</f>
        <v>127</v>
      </c>
    </row>
    <row r="625" spans="1:15" x14ac:dyDescent="0.2">
      <c r="A625">
        <f>IFERROR(VLOOKUP(N625,プログラム!B:C,2,0),"")</f>
        <v>27</v>
      </c>
      <c r="B625" t="str">
        <f t="shared" si="18"/>
        <v/>
      </c>
      <c r="C625" t="str">
        <f>IFERROR(VLOOKUP(B625,チーム番号!E:F,2,0),"")</f>
        <v/>
      </c>
      <c r="D625">
        <f>IFERROR(VLOOKUP(N625,プログラム!B:C,2,0),"")</f>
        <v>27</v>
      </c>
      <c r="E625">
        <f>IFERROR(記録__2[[#This Row],[組]],"")</f>
        <v>3</v>
      </c>
      <c r="F625">
        <f>IFERROR(記録__2[[#This Row],[水路]],"")</f>
        <v>8</v>
      </c>
      <c r="G625" t="str">
        <f>IFERROR(VLOOKUP(D625,プログラムデータ!A:N,12,0),"")</f>
        <v>10歳以下</v>
      </c>
      <c r="H625" t="str">
        <f>IFERROR(VLOOKUP(D625,プログラムデータ!A:N,13,0),"")</f>
        <v>女子</v>
      </c>
      <c r="I625">
        <f>IFERROR(VLOOKUP(D625,プログラムデータ!A:N,11,0),"")</f>
        <v>0</v>
      </c>
      <c r="J625" t="str">
        <f>IFERROR(VLOOKUP(D625,プログラムデータ!A:N,10,0),"")</f>
        <v>背泳ぎ</v>
      </c>
      <c r="K625" t="str">
        <f>IFERROR(VLOOKUP(D625,プログラムデータ!A:N,14,0),"")</f>
        <v>タイム決勝</v>
      </c>
      <c r="L625" t="str">
        <f t="shared" si="19"/>
        <v>10歳以下 女子 0 背泳ぎ タイム決勝</v>
      </c>
      <c r="M625">
        <f>IFERROR(VLOOKUP(J625,色々!M:P,4,0),"")</f>
        <v>2</v>
      </c>
      <c r="N625">
        <f>IFERROR(記録__2[[#This Row],[競技番号]],"")</f>
        <v>27</v>
      </c>
      <c r="O625">
        <f>IFERROR(記録__2[[#This Row],[選手番号]],"")</f>
        <v>629</v>
      </c>
    </row>
    <row r="626" spans="1:15" x14ac:dyDescent="0.2">
      <c r="A626">
        <f>IFERROR(VLOOKUP(N626,プログラム!B:C,2,0),"")</f>
        <v>27</v>
      </c>
      <c r="B626" t="str">
        <f t="shared" si="18"/>
        <v/>
      </c>
      <c r="C626" t="str">
        <f>IFERROR(VLOOKUP(B626,チーム番号!E:F,2,0),"")</f>
        <v/>
      </c>
      <c r="D626">
        <f>IFERROR(VLOOKUP(N626,プログラム!B:C,2,0),"")</f>
        <v>27</v>
      </c>
      <c r="E626">
        <f>IFERROR(記録__2[[#This Row],[組]],"")</f>
        <v>4</v>
      </c>
      <c r="F626">
        <f>IFERROR(記録__2[[#This Row],[水路]],"")</f>
        <v>1</v>
      </c>
      <c r="G626" t="str">
        <f>IFERROR(VLOOKUP(D626,プログラムデータ!A:N,12,0),"")</f>
        <v>10歳以下</v>
      </c>
      <c r="H626" t="str">
        <f>IFERROR(VLOOKUP(D626,プログラムデータ!A:N,13,0),"")</f>
        <v>女子</v>
      </c>
      <c r="I626">
        <f>IFERROR(VLOOKUP(D626,プログラムデータ!A:N,11,0),"")</f>
        <v>0</v>
      </c>
      <c r="J626" t="str">
        <f>IFERROR(VLOOKUP(D626,プログラムデータ!A:N,10,0),"")</f>
        <v>背泳ぎ</v>
      </c>
      <c r="K626" t="str">
        <f>IFERROR(VLOOKUP(D626,プログラムデータ!A:N,14,0),"")</f>
        <v>タイム決勝</v>
      </c>
      <c r="L626" t="str">
        <f t="shared" si="19"/>
        <v>10歳以下 女子 0 背泳ぎ タイム決勝</v>
      </c>
      <c r="M626">
        <f>IFERROR(VLOOKUP(J626,色々!M:P,4,0),"")</f>
        <v>2</v>
      </c>
      <c r="N626">
        <f>IFERROR(記録__2[[#This Row],[競技番号]],"")</f>
        <v>27</v>
      </c>
      <c r="O626">
        <f>IFERROR(記録__2[[#This Row],[選手番号]],"")</f>
        <v>117</v>
      </c>
    </row>
    <row r="627" spans="1:15" x14ac:dyDescent="0.2">
      <c r="A627">
        <f>IFERROR(VLOOKUP(N627,プログラム!B:C,2,0),"")</f>
        <v>27</v>
      </c>
      <c r="B627" t="str">
        <f t="shared" si="18"/>
        <v/>
      </c>
      <c r="C627" t="str">
        <f>IFERROR(VLOOKUP(B627,チーム番号!E:F,2,0),"")</f>
        <v/>
      </c>
      <c r="D627">
        <f>IFERROR(VLOOKUP(N627,プログラム!B:C,2,0),"")</f>
        <v>27</v>
      </c>
      <c r="E627">
        <f>IFERROR(記録__2[[#This Row],[組]],"")</f>
        <v>4</v>
      </c>
      <c r="F627">
        <f>IFERROR(記録__2[[#This Row],[水路]],"")</f>
        <v>2</v>
      </c>
      <c r="G627" t="str">
        <f>IFERROR(VLOOKUP(D627,プログラムデータ!A:N,12,0),"")</f>
        <v>10歳以下</v>
      </c>
      <c r="H627" t="str">
        <f>IFERROR(VLOOKUP(D627,プログラムデータ!A:N,13,0),"")</f>
        <v>女子</v>
      </c>
      <c r="I627">
        <f>IFERROR(VLOOKUP(D627,プログラムデータ!A:N,11,0),"")</f>
        <v>0</v>
      </c>
      <c r="J627" t="str">
        <f>IFERROR(VLOOKUP(D627,プログラムデータ!A:N,10,0),"")</f>
        <v>背泳ぎ</v>
      </c>
      <c r="K627" t="str">
        <f>IFERROR(VLOOKUP(D627,プログラムデータ!A:N,14,0),"")</f>
        <v>タイム決勝</v>
      </c>
      <c r="L627" t="str">
        <f t="shared" si="19"/>
        <v>10歳以下 女子 0 背泳ぎ タイム決勝</v>
      </c>
      <c r="M627">
        <f>IFERROR(VLOOKUP(J627,色々!M:P,4,0),"")</f>
        <v>2</v>
      </c>
      <c r="N627">
        <f>IFERROR(記録__2[[#This Row],[競技番号]],"")</f>
        <v>27</v>
      </c>
      <c r="O627">
        <f>IFERROR(記録__2[[#This Row],[選手番号]],"")</f>
        <v>246</v>
      </c>
    </row>
    <row r="628" spans="1:15" x14ac:dyDescent="0.2">
      <c r="A628">
        <f>IFERROR(VLOOKUP(N628,プログラム!B:C,2,0),"")</f>
        <v>27</v>
      </c>
      <c r="B628" t="str">
        <f t="shared" si="18"/>
        <v/>
      </c>
      <c r="C628" t="str">
        <f>IFERROR(VLOOKUP(B628,チーム番号!E:F,2,0),"")</f>
        <v/>
      </c>
      <c r="D628">
        <f>IFERROR(VLOOKUP(N628,プログラム!B:C,2,0),"")</f>
        <v>27</v>
      </c>
      <c r="E628">
        <f>IFERROR(記録__2[[#This Row],[組]],"")</f>
        <v>4</v>
      </c>
      <c r="F628">
        <f>IFERROR(記録__2[[#This Row],[水路]],"")</f>
        <v>3</v>
      </c>
      <c r="G628" t="str">
        <f>IFERROR(VLOOKUP(D628,プログラムデータ!A:N,12,0),"")</f>
        <v>10歳以下</v>
      </c>
      <c r="H628" t="str">
        <f>IFERROR(VLOOKUP(D628,プログラムデータ!A:N,13,0),"")</f>
        <v>女子</v>
      </c>
      <c r="I628">
        <f>IFERROR(VLOOKUP(D628,プログラムデータ!A:N,11,0),"")</f>
        <v>0</v>
      </c>
      <c r="J628" t="str">
        <f>IFERROR(VLOOKUP(D628,プログラムデータ!A:N,10,0),"")</f>
        <v>背泳ぎ</v>
      </c>
      <c r="K628" t="str">
        <f>IFERROR(VLOOKUP(D628,プログラムデータ!A:N,14,0),"")</f>
        <v>タイム決勝</v>
      </c>
      <c r="L628" t="str">
        <f t="shared" si="19"/>
        <v>10歳以下 女子 0 背泳ぎ タイム決勝</v>
      </c>
      <c r="M628">
        <f>IFERROR(VLOOKUP(J628,色々!M:P,4,0),"")</f>
        <v>2</v>
      </c>
      <c r="N628">
        <f>IFERROR(記録__2[[#This Row],[競技番号]],"")</f>
        <v>27</v>
      </c>
      <c r="O628">
        <f>IFERROR(記録__2[[#This Row],[選手番号]],"")</f>
        <v>386</v>
      </c>
    </row>
    <row r="629" spans="1:15" x14ac:dyDescent="0.2">
      <c r="A629">
        <f>IFERROR(VLOOKUP(N629,プログラム!B:C,2,0),"")</f>
        <v>27</v>
      </c>
      <c r="B629" t="str">
        <f t="shared" si="18"/>
        <v/>
      </c>
      <c r="C629" t="str">
        <f>IFERROR(VLOOKUP(B629,チーム番号!E:F,2,0),"")</f>
        <v/>
      </c>
      <c r="D629">
        <f>IFERROR(VLOOKUP(N629,プログラム!B:C,2,0),"")</f>
        <v>27</v>
      </c>
      <c r="E629">
        <f>IFERROR(記録__2[[#This Row],[組]],"")</f>
        <v>4</v>
      </c>
      <c r="F629">
        <f>IFERROR(記録__2[[#This Row],[水路]],"")</f>
        <v>4</v>
      </c>
      <c r="G629" t="str">
        <f>IFERROR(VLOOKUP(D629,プログラムデータ!A:N,12,0),"")</f>
        <v>10歳以下</v>
      </c>
      <c r="H629" t="str">
        <f>IFERROR(VLOOKUP(D629,プログラムデータ!A:N,13,0),"")</f>
        <v>女子</v>
      </c>
      <c r="I629">
        <f>IFERROR(VLOOKUP(D629,プログラムデータ!A:N,11,0),"")</f>
        <v>0</v>
      </c>
      <c r="J629" t="str">
        <f>IFERROR(VLOOKUP(D629,プログラムデータ!A:N,10,0),"")</f>
        <v>背泳ぎ</v>
      </c>
      <c r="K629" t="str">
        <f>IFERROR(VLOOKUP(D629,プログラムデータ!A:N,14,0),"")</f>
        <v>タイム決勝</v>
      </c>
      <c r="L629" t="str">
        <f t="shared" si="19"/>
        <v>10歳以下 女子 0 背泳ぎ タイム決勝</v>
      </c>
      <c r="M629">
        <f>IFERROR(VLOOKUP(J629,色々!M:P,4,0),"")</f>
        <v>2</v>
      </c>
      <c r="N629">
        <f>IFERROR(記録__2[[#This Row],[競技番号]],"")</f>
        <v>27</v>
      </c>
      <c r="O629">
        <f>IFERROR(記録__2[[#This Row],[選手番号]],"")</f>
        <v>541</v>
      </c>
    </row>
    <row r="630" spans="1:15" x14ac:dyDescent="0.2">
      <c r="A630">
        <f>IFERROR(VLOOKUP(N630,プログラム!B:C,2,0),"")</f>
        <v>27</v>
      </c>
      <c r="B630" t="str">
        <f t="shared" si="18"/>
        <v/>
      </c>
      <c r="C630" t="str">
        <f>IFERROR(VLOOKUP(B630,チーム番号!E:F,2,0),"")</f>
        <v/>
      </c>
      <c r="D630">
        <f>IFERROR(VLOOKUP(N630,プログラム!B:C,2,0),"")</f>
        <v>27</v>
      </c>
      <c r="E630">
        <f>IFERROR(記録__2[[#This Row],[組]],"")</f>
        <v>4</v>
      </c>
      <c r="F630">
        <f>IFERROR(記録__2[[#This Row],[水路]],"")</f>
        <v>5</v>
      </c>
      <c r="G630" t="str">
        <f>IFERROR(VLOOKUP(D630,プログラムデータ!A:N,12,0),"")</f>
        <v>10歳以下</v>
      </c>
      <c r="H630" t="str">
        <f>IFERROR(VLOOKUP(D630,プログラムデータ!A:N,13,0),"")</f>
        <v>女子</v>
      </c>
      <c r="I630">
        <f>IFERROR(VLOOKUP(D630,プログラムデータ!A:N,11,0),"")</f>
        <v>0</v>
      </c>
      <c r="J630" t="str">
        <f>IFERROR(VLOOKUP(D630,プログラムデータ!A:N,10,0),"")</f>
        <v>背泳ぎ</v>
      </c>
      <c r="K630" t="str">
        <f>IFERROR(VLOOKUP(D630,プログラムデータ!A:N,14,0),"")</f>
        <v>タイム決勝</v>
      </c>
      <c r="L630" t="str">
        <f t="shared" si="19"/>
        <v>10歳以下 女子 0 背泳ぎ タイム決勝</v>
      </c>
      <c r="M630">
        <f>IFERROR(VLOOKUP(J630,色々!M:P,4,0),"")</f>
        <v>2</v>
      </c>
      <c r="N630">
        <f>IFERROR(記録__2[[#This Row],[競技番号]],"")</f>
        <v>27</v>
      </c>
      <c r="O630">
        <f>IFERROR(記録__2[[#This Row],[選手番号]],"")</f>
        <v>543</v>
      </c>
    </row>
    <row r="631" spans="1:15" x14ac:dyDescent="0.2">
      <c r="A631">
        <f>IFERROR(VLOOKUP(N631,プログラム!B:C,2,0),"")</f>
        <v>27</v>
      </c>
      <c r="B631" t="str">
        <f t="shared" si="18"/>
        <v/>
      </c>
      <c r="C631" t="str">
        <f>IFERROR(VLOOKUP(B631,チーム番号!E:F,2,0),"")</f>
        <v/>
      </c>
      <c r="D631">
        <f>IFERROR(VLOOKUP(N631,プログラム!B:C,2,0),"")</f>
        <v>27</v>
      </c>
      <c r="E631">
        <f>IFERROR(記録__2[[#This Row],[組]],"")</f>
        <v>4</v>
      </c>
      <c r="F631">
        <f>IFERROR(記録__2[[#This Row],[水路]],"")</f>
        <v>6</v>
      </c>
      <c r="G631" t="str">
        <f>IFERROR(VLOOKUP(D631,プログラムデータ!A:N,12,0),"")</f>
        <v>10歳以下</v>
      </c>
      <c r="H631" t="str">
        <f>IFERROR(VLOOKUP(D631,プログラムデータ!A:N,13,0),"")</f>
        <v>女子</v>
      </c>
      <c r="I631">
        <f>IFERROR(VLOOKUP(D631,プログラムデータ!A:N,11,0),"")</f>
        <v>0</v>
      </c>
      <c r="J631" t="str">
        <f>IFERROR(VLOOKUP(D631,プログラムデータ!A:N,10,0),"")</f>
        <v>背泳ぎ</v>
      </c>
      <c r="K631" t="str">
        <f>IFERROR(VLOOKUP(D631,プログラムデータ!A:N,14,0),"")</f>
        <v>タイム決勝</v>
      </c>
      <c r="L631" t="str">
        <f t="shared" si="19"/>
        <v>10歳以下 女子 0 背泳ぎ タイム決勝</v>
      </c>
      <c r="M631">
        <f>IFERROR(VLOOKUP(J631,色々!M:P,4,0),"")</f>
        <v>2</v>
      </c>
      <c r="N631">
        <f>IFERROR(記録__2[[#This Row],[競技番号]],"")</f>
        <v>27</v>
      </c>
      <c r="O631">
        <f>IFERROR(記録__2[[#This Row],[選手番号]],"")</f>
        <v>120</v>
      </c>
    </row>
    <row r="632" spans="1:15" x14ac:dyDescent="0.2">
      <c r="A632">
        <f>IFERROR(VLOOKUP(N632,プログラム!B:C,2,0),"")</f>
        <v>27</v>
      </c>
      <c r="B632" t="str">
        <f t="shared" si="18"/>
        <v/>
      </c>
      <c r="C632" t="str">
        <f>IFERROR(VLOOKUP(B632,チーム番号!E:F,2,0),"")</f>
        <v/>
      </c>
      <c r="D632">
        <f>IFERROR(VLOOKUP(N632,プログラム!B:C,2,0),"")</f>
        <v>27</v>
      </c>
      <c r="E632">
        <f>IFERROR(記録__2[[#This Row],[組]],"")</f>
        <v>4</v>
      </c>
      <c r="F632">
        <f>IFERROR(記録__2[[#This Row],[水路]],"")</f>
        <v>7</v>
      </c>
      <c r="G632" t="str">
        <f>IFERROR(VLOOKUP(D632,プログラムデータ!A:N,12,0),"")</f>
        <v>10歳以下</v>
      </c>
      <c r="H632" t="str">
        <f>IFERROR(VLOOKUP(D632,プログラムデータ!A:N,13,0),"")</f>
        <v>女子</v>
      </c>
      <c r="I632">
        <f>IFERROR(VLOOKUP(D632,プログラムデータ!A:N,11,0),"")</f>
        <v>0</v>
      </c>
      <c r="J632" t="str">
        <f>IFERROR(VLOOKUP(D632,プログラムデータ!A:N,10,0),"")</f>
        <v>背泳ぎ</v>
      </c>
      <c r="K632" t="str">
        <f>IFERROR(VLOOKUP(D632,プログラムデータ!A:N,14,0),"")</f>
        <v>タイム決勝</v>
      </c>
      <c r="L632" t="str">
        <f t="shared" si="19"/>
        <v>10歳以下 女子 0 背泳ぎ タイム決勝</v>
      </c>
      <c r="M632">
        <f>IFERROR(VLOOKUP(J632,色々!M:P,4,0),"")</f>
        <v>2</v>
      </c>
      <c r="N632">
        <f>IFERROR(記録__2[[#This Row],[競技番号]],"")</f>
        <v>27</v>
      </c>
      <c r="O632">
        <f>IFERROR(記録__2[[#This Row],[選手番号]],"")</f>
        <v>547</v>
      </c>
    </row>
    <row r="633" spans="1:15" x14ac:dyDescent="0.2">
      <c r="A633">
        <f>IFERROR(VLOOKUP(N633,プログラム!B:C,2,0),"")</f>
        <v>27</v>
      </c>
      <c r="B633" t="str">
        <f t="shared" si="18"/>
        <v/>
      </c>
      <c r="C633" t="str">
        <f>IFERROR(VLOOKUP(B633,チーム番号!E:F,2,0),"")</f>
        <v/>
      </c>
      <c r="D633">
        <f>IFERROR(VLOOKUP(N633,プログラム!B:C,2,0),"")</f>
        <v>27</v>
      </c>
      <c r="E633">
        <f>IFERROR(記録__2[[#This Row],[組]],"")</f>
        <v>4</v>
      </c>
      <c r="F633">
        <f>IFERROR(記録__2[[#This Row],[水路]],"")</f>
        <v>8</v>
      </c>
      <c r="G633" t="str">
        <f>IFERROR(VLOOKUP(D633,プログラムデータ!A:N,12,0),"")</f>
        <v>10歳以下</v>
      </c>
      <c r="H633" t="str">
        <f>IFERROR(VLOOKUP(D633,プログラムデータ!A:N,13,0),"")</f>
        <v>女子</v>
      </c>
      <c r="I633">
        <f>IFERROR(VLOOKUP(D633,プログラムデータ!A:N,11,0),"")</f>
        <v>0</v>
      </c>
      <c r="J633" t="str">
        <f>IFERROR(VLOOKUP(D633,プログラムデータ!A:N,10,0),"")</f>
        <v>背泳ぎ</v>
      </c>
      <c r="K633" t="str">
        <f>IFERROR(VLOOKUP(D633,プログラムデータ!A:N,14,0),"")</f>
        <v>タイム決勝</v>
      </c>
      <c r="L633" t="str">
        <f t="shared" si="19"/>
        <v>10歳以下 女子 0 背泳ぎ タイム決勝</v>
      </c>
      <c r="M633">
        <f>IFERROR(VLOOKUP(J633,色々!M:P,4,0),"")</f>
        <v>2</v>
      </c>
      <c r="N633">
        <f>IFERROR(記録__2[[#This Row],[競技番号]],"")</f>
        <v>27</v>
      </c>
      <c r="O633">
        <f>IFERROR(記録__2[[#This Row],[選手番号]],"")</f>
        <v>672</v>
      </c>
    </row>
    <row r="634" spans="1:15" x14ac:dyDescent="0.2">
      <c r="A634">
        <f>IFERROR(VLOOKUP(N634,プログラム!B:C,2,0),"")</f>
        <v>27</v>
      </c>
      <c r="B634" t="str">
        <f t="shared" si="18"/>
        <v/>
      </c>
      <c r="C634" t="str">
        <f>IFERROR(VLOOKUP(B634,チーム番号!E:F,2,0),"")</f>
        <v/>
      </c>
      <c r="D634">
        <f>IFERROR(VLOOKUP(N634,プログラム!B:C,2,0),"")</f>
        <v>27</v>
      </c>
      <c r="E634">
        <f>IFERROR(記録__2[[#This Row],[組]],"")</f>
        <v>5</v>
      </c>
      <c r="F634">
        <f>IFERROR(記録__2[[#This Row],[水路]],"")</f>
        <v>1</v>
      </c>
      <c r="G634" t="str">
        <f>IFERROR(VLOOKUP(D634,プログラムデータ!A:N,12,0),"")</f>
        <v>10歳以下</v>
      </c>
      <c r="H634" t="str">
        <f>IFERROR(VLOOKUP(D634,プログラムデータ!A:N,13,0),"")</f>
        <v>女子</v>
      </c>
      <c r="I634">
        <f>IFERROR(VLOOKUP(D634,プログラムデータ!A:N,11,0),"")</f>
        <v>0</v>
      </c>
      <c r="J634" t="str">
        <f>IFERROR(VLOOKUP(D634,プログラムデータ!A:N,10,0),"")</f>
        <v>背泳ぎ</v>
      </c>
      <c r="K634" t="str">
        <f>IFERROR(VLOOKUP(D634,プログラムデータ!A:N,14,0),"")</f>
        <v>タイム決勝</v>
      </c>
      <c r="L634" t="str">
        <f t="shared" si="19"/>
        <v>10歳以下 女子 0 背泳ぎ タイム決勝</v>
      </c>
      <c r="M634">
        <f>IFERROR(VLOOKUP(J634,色々!M:P,4,0),"")</f>
        <v>2</v>
      </c>
      <c r="N634">
        <f>IFERROR(記録__2[[#This Row],[競技番号]],"")</f>
        <v>27</v>
      </c>
      <c r="O634">
        <f>IFERROR(記録__2[[#This Row],[選手番号]],"")</f>
        <v>116</v>
      </c>
    </row>
    <row r="635" spans="1:15" x14ac:dyDescent="0.2">
      <c r="A635">
        <f>IFERROR(VLOOKUP(N635,プログラム!B:C,2,0),"")</f>
        <v>27</v>
      </c>
      <c r="B635" t="str">
        <f t="shared" si="18"/>
        <v/>
      </c>
      <c r="C635" t="str">
        <f>IFERROR(VLOOKUP(B635,チーム番号!E:F,2,0),"")</f>
        <v/>
      </c>
      <c r="D635">
        <f>IFERROR(VLOOKUP(N635,プログラム!B:C,2,0),"")</f>
        <v>27</v>
      </c>
      <c r="E635">
        <f>IFERROR(記録__2[[#This Row],[組]],"")</f>
        <v>5</v>
      </c>
      <c r="F635">
        <f>IFERROR(記録__2[[#This Row],[水路]],"")</f>
        <v>2</v>
      </c>
      <c r="G635" t="str">
        <f>IFERROR(VLOOKUP(D635,プログラムデータ!A:N,12,0),"")</f>
        <v>10歳以下</v>
      </c>
      <c r="H635" t="str">
        <f>IFERROR(VLOOKUP(D635,プログラムデータ!A:N,13,0),"")</f>
        <v>女子</v>
      </c>
      <c r="I635">
        <f>IFERROR(VLOOKUP(D635,プログラムデータ!A:N,11,0),"")</f>
        <v>0</v>
      </c>
      <c r="J635" t="str">
        <f>IFERROR(VLOOKUP(D635,プログラムデータ!A:N,10,0),"")</f>
        <v>背泳ぎ</v>
      </c>
      <c r="K635" t="str">
        <f>IFERROR(VLOOKUP(D635,プログラムデータ!A:N,14,0),"")</f>
        <v>タイム決勝</v>
      </c>
      <c r="L635" t="str">
        <f t="shared" si="19"/>
        <v>10歳以下 女子 0 背泳ぎ タイム決勝</v>
      </c>
      <c r="M635">
        <f>IFERROR(VLOOKUP(J635,色々!M:P,4,0),"")</f>
        <v>2</v>
      </c>
      <c r="N635">
        <f>IFERROR(記録__2[[#This Row],[競技番号]],"")</f>
        <v>27</v>
      </c>
      <c r="O635">
        <f>IFERROR(記録__2[[#This Row],[選手番号]],"")</f>
        <v>385</v>
      </c>
    </row>
    <row r="636" spans="1:15" x14ac:dyDescent="0.2">
      <c r="A636">
        <f>IFERROR(VLOOKUP(N636,プログラム!B:C,2,0),"")</f>
        <v>27</v>
      </c>
      <c r="B636" t="str">
        <f t="shared" si="18"/>
        <v/>
      </c>
      <c r="C636" t="str">
        <f>IFERROR(VLOOKUP(B636,チーム番号!E:F,2,0),"")</f>
        <v/>
      </c>
      <c r="D636">
        <f>IFERROR(VLOOKUP(N636,プログラム!B:C,2,0),"")</f>
        <v>27</v>
      </c>
      <c r="E636">
        <f>IFERROR(記録__2[[#This Row],[組]],"")</f>
        <v>5</v>
      </c>
      <c r="F636">
        <f>IFERROR(記録__2[[#This Row],[水路]],"")</f>
        <v>3</v>
      </c>
      <c r="G636" t="str">
        <f>IFERROR(VLOOKUP(D636,プログラムデータ!A:N,12,0),"")</f>
        <v>10歳以下</v>
      </c>
      <c r="H636" t="str">
        <f>IFERROR(VLOOKUP(D636,プログラムデータ!A:N,13,0),"")</f>
        <v>女子</v>
      </c>
      <c r="I636">
        <f>IFERROR(VLOOKUP(D636,プログラムデータ!A:N,11,0),"")</f>
        <v>0</v>
      </c>
      <c r="J636" t="str">
        <f>IFERROR(VLOOKUP(D636,プログラムデータ!A:N,10,0),"")</f>
        <v>背泳ぎ</v>
      </c>
      <c r="K636" t="str">
        <f>IFERROR(VLOOKUP(D636,プログラムデータ!A:N,14,0),"")</f>
        <v>タイム決勝</v>
      </c>
      <c r="L636" t="str">
        <f t="shared" si="19"/>
        <v>10歳以下 女子 0 背泳ぎ タイム決勝</v>
      </c>
      <c r="M636">
        <f>IFERROR(VLOOKUP(J636,色々!M:P,4,0),"")</f>
        <v>2</v>
      </c>
      <c r="N636">
        <f>IFERROR(記録__2[[#This Row],[競技番号]],"")</f>
        <v>27</v>
      </c>
      <c r="O636">
        <f>IFERROR(記録__2[[#This Row],[選手番号]],"")</f>
        <v>307</v>
      </c>
    </row>
    <row r="637" spans="1:15" x14ac:dyDescent="0.2">
      <c r="A637">
        <f>IFERROR(VLOOKUP(N637,プログラム!B:C,2,0),"")</f>
        <v>27</v>
      </c>
      <c r="B637" t="str">
        <f t="shared" si="18"/>
        <v/>
      </c>
      <c r="C637" t="str">
        <f>IFERROR(VLOOKUP(B637,チーム番号!E:F,2,0),"")</f>
        <v/>
      </c>
      <c r="D637">
        <f>IFERROR(VLOOKUP(N637,プログラム!B:C,2,0),"")</f>
        <v>27</v>
      </c>
      <c r="E637">
        <f>IFERROR(記録__2[[#This Row],[組]],"")</f>
        <v>5</v>
      </c>
      <c r="F637">
        <f>IFERROR(記録__2[[#This Row],[水路]],"")</f>
        <v>4</v>
      </c>
      <c r="G637" t="str">
        <f>IFERROR(VLOOKUP(D637,プログラムデータ!A:N,12,0),"")</f>
        <v>10歳以下</v>
      </c>
      <c r="H637" t="str">
        <f>IFERROR(VLOOKUP(D637,プログラムデータ!A:N,13,0),"")</f>
        <v>女子</v>
      </c>
      <c r="I637">
        <f>IFERROR(VLOOKUP(D637,プログラムデータ!A:N,11,0),"")</f>
        <v>0</v>
      </c>
      <c r="J637" t="str">
        <f>IFERROR(VLOOKUP(D637,プログラムデータ!A:N,10,0),"")</f>
        <v>背泳ぎ</v>
      </c>
      <c r="K637" t="str">
        <f>IFERROR(VLOOKUP(D637,プログラムデータ!A:N,14,0),"")</f>
        <v>タイム決勝</v>
      </c>
      <c r="L637" t="str">
        <f t="shared" si="19"/>
        <v>10歳以下 女子 0 背泳ぎ タイム決勝</v>
      </c>
      <c r="M637">
        <f>IFERROR(VLOOKUP(J637,色々!M:P,4,0),"")</f>
        <v>2</v>
      </c>
      <c r="N637">
        <f>IFERROR(記録__2[[#This Row],[競技番号]],"")</f>
        <v>27</v>
      </c>
      <c r="O637">
        <f>IFERROR(記録__2[[#This Row],[選手番号]],"")</f>
        <v>580</v>
      </c>
    </row>
    <row r="638" spans="1:15" x14ac:dyDescent="0.2">
      <c r="A638">
        <f>IFERROR(VLOOKUP(N638,プログラム!B:C,2,0),"")</f>
        <v>27</v>
      </c>
      <c r="B638" t="str">
        <f t="shared" si="18"/>
        <v/>
      </c>
      <c r="C638" t="str">
        <f>IFERROR(VLOOKUP(B638,チーム番号!E:F,2,0),"")</f>
        <v/>
      </c>
      <c r="D638">
        <f>IFERROR(VLOOKUP(N638,プログラム!B:C,2,0),"")</f>
        <v>27</v>
      </c>
      <c r="E638">
        <f>IFERROR(記録__2[[#This Row],[組]],"")</f>
        <v>5</v>
      </c>
      <c r="F638">
        <f>IFERROR(記録__2[[#This Row],[水路]],"")</f>
        <v>5</v>
      </c>
      <c r="G638" t="str">
        <f>IFERROR(VLOOKUP(D638,プログラムデータ!A:N,12,0),"")</f>
        <v>10歳以下</v>
      </c>
      <c r="H638" t="str">
        <f>IFERROR(VLOOKUP(D638,プログラムデータ!A:N,13,0),"")</f>
        <v>女子</v>
      </c>
      <c r="I638">
        <f>IFERROR(VLOOKUP(D638,プログラムデータ!A:N,11,0),"")</f>
        <v>0</v>
      </c>
      <c r="J638" t="str">
        <f>IFERROR(VLOOKUP(D638,プログラムデータ!A:N,10,0),"")</f>
        <v>背泳ぎ</v>
      </c>
      <c r="K638" t="str">
        <f>IFERROR(VLOOKUP(D638,プログラムデータ!A:N,14,0),"")</f>
        <v>タイム決勝</v>
      </c>
      <c r="L638" t="str">
        <f t="shared" si="19"/>
        <v>10歳以下 女子 0 背泳ぎ タイム決勝</v>
      </c>
      <c r="M638">
        <f>IFERROR(VLOOKUP(J638,色々!M:P,4,0),"")</f>
        <v>2</v>
      </c>
      <c r="N638">
        <f>IFERROR(記録__2[[#This Row],[競技番号]],"")</f>
        <v>27</v>
      </c>
      <c r="O638">
        <f>IFERROR(記録__2[[#This Row],[選手番号]],"")</f>
        <v>197</v>
      </c>
    </row>
    <row r="639" spans="1:15" x14ac:dyDescent="0.2">
      <c r="A639">
        <f>IFERROR(VLOOKUP(N639,プログラム!B:C,2,0),"")</f>
        <v>27</v>
      </c>
      <c r="B639" t="str">
        <f t="shared" si="18"/>
        <v/>
      </c>
      <c r="C639" t="str">
        <f>IFERROR(VLOOKUP(B639,チーム番号!E:F,2,0),"")</f>
        <v/>
      </c>
      <c r="D639">
        <f>IFERROR(VLOOKUP(N639,プログラム!B:C,2,0),"")</f>
        <v>27</v>
      </c>
      <c r="E639">
        <f>IFERROR(記録__2[[#This Row],[組]],"")</f>
        <v>5</v>
      </c>
      <c r="F639">
        <f>IFERROR(記録__2[[#This Row],[水路]],"")</f>
        <v>6</v>
      </c>
      <c r="G639" t="str">
        <f>IFERROR(VLOOKUP(D639,プログラムデータ!A:N,12,0),"")</f>
        <v>10歳以下</v>
      </c>
      <c r="H639" t="str">
        <f>IFERROR(VLOOKUP(D639,プログラムデータ!A:N,13,0),"")</f>
        <v>女子</v>
      </c>
      <c r="I639">
        <f>IFERROR(VLOOKUP(D639,プログラムデータ!A:N,11,0),"")</f>
        <v>0</v>
      </c>
      <c r="J639" t="str">
        <f>IFERROR(VLOOKUP(D639,プログラムデータ!A:N,10,0),"")</f>
        <v>背泳ぎ</v>
      </c>
      <c r="K639" t="str">
        <f>IFERROR(VLOOKUP(D639,プログラムデータ!A:N,14,0),"")</f>
        <v>タイム決勝</v>
      </c>
      <c r="L639" t="str">
        <f t="shared" si="19"/>
        <v>10歳以下 女子 0 背泳ぎ タイム決勝</v>
      </c>
      <c r="M639">
        <f>IFERROR(VLOOKUP(J639,色々!M:P,4,0),"")</f>
        <v>2</v>
      </c>
      <c r="N639">
        <f>IFERROR(記録__2[[#This Row],[競技番号]],"")</f>
        <v>27</v>
      </c>
      <c r="O639">
        <f>IFERROR(記録__2[[#This Row],[選手番号]],"")</f>
        <v>81</v>
      </c>
    </row>
    <row r="640" spans="1:15" x14ac:dyDescent="0.2">
      <c r="A640">
        <f>IFERROR(VLOOKUP(N640,プログラム!B:C,2,0),"")</f>
        <v>27</v>
      </c>
      <c r="B640" t="str">
        <f t="shared" si="18"/>
        <v/>
      </c>
      <c r="C640" t="str">
        <f>IFERROR(VLOOKUP(B640,チーム番号!E:F,2,0),"")</f>
        <v/>
      </c>
      <c r="D640">
        <f>IFERROR(VLOOKUP(N640,プログラム!B:C,2,0),"")</f>
        <v>27</v>
      </c>
      <c r="E640">
        <f>IFERROR(記録__2[[#This Row],[組]],"")</f>
        <v>5</v>
      </c>
      <c r="F640">
        <f>IFERROR(記録__2[[#This Row],[水路]],"")</f>
        <v>7</v>
      </c>
      <c r="G640" t="str">
        <f>IFERROR(VLOOKUP(D640,プログラムデータ!A:N,12,0),"")</f>
        <v>10歳以下</v>
      </c>
      <c r="H640" t="str">
        <f>IFERROR(VLOOKUP(D640,プログラムデータ!A:N,13,0),"")</f>
        <v>女子</v>
      </c>
      <c r="I640">
        <f>IFERROR(VLOOKUP(D640,プログラムデータ!A:N,11,0),"")</f>
        <v>0</v>
      </c>
      <c r="J640" t="str">
        <f>IFERROR(VLOOKUP(D640,プログラムデータ!A:N,10,0),"")</f>
        <v>背泳ぎ</v>
      </c>
      <c r="K640" t="str">
        <f>IFERROR(VLOOKUP(D640,プログラムデータ!A:N,14,0),"")</f>
        <v>タイム決勝</v>
      </c>
      <c r="L640" t="str">
        <f t="shared" si="19"/>
        <v>10歳以下 女子 0 背泳ぎ タイム決勝</v>
      </c>
      <c r="M640">
        <f>IFERROR(VLOOKUP(J640,色々!M:P,4,0),"")</f>
        <v>2</v>
      </c>
      <c r="N640">
        <f>IFERROR(記録__2[[#This Row],[競技番号]],"")</f>
        <v>27</v>
      </c>
      <c r="O640">
        <f>IFERROR(記録__2[[#This Row],[選手番号]],"")</f>
        <v>422</v>
      </c>
    </row>
    <row r="641" spans="1:15" x14ac:dyDescent="0.2">
      <c r="A641">
        <f>IFERROR(VLOOKUP(N641,プログラム!B:C,2,0),"")</f>
        <v>27</v>
      </c>
      <c r="B641" t="str">
        <f t="shared" si="18"/>
        <v/>
      </c>
      <c r="C641" t="str">
        <f>IFERROR(VLOOKUP(B641,チーム番号!E:F,2,0),"")</f>
        <v/>
      </c>
      <c r="D641">
        <f>IFERROR(VLOOKUP(N641,プログラム!B:C,2,0),"")</f>
        <v>27</v>
      </c>
      <c r="E641">
        <f>IFERROR(記録__2[[#This Row],[組]],"")</f>
        <v>5</v>
      </c>
      <c r="F641">
        <f>IFERROR(記録__2[[#This Row],[水路]],"")</f>
        <v>8</v>
      </c>
      <c r="G641" t="str">
        <f>IFERROR(VLOOKUP(D641,プログラムデータ!A:N,12,0),"")</f>
        <v>10歳以下</v>
      </c>
      <c r="H641" t="str">
        <f>IFERROR(VLOOKUP(D641,プログラムデータ!A:N,13,0),"")</f>
        <v>女子</v>
      </c>
      <c r="I641">
        <f>IFERROR(VLOOKUP(D641,プログラムデータ!A:N,11,0),"")</f>
        <v>0</v>
      </c>
      <c r="J641" t="str">
        <f>IFERROR(VLOOKUP(D641,プログラムデータ!A:N,10,0),"")</f>
        <v>背泳ぎ</v>
      </c>
      <c r="K641" t="str">
        <f>IFERROR(VLOOKUP(D641,プログラムデータ!A:N,14,0),"")</f>
        <v>タイム決勝</v>
      </c>
      <c r="L641" t="str">
        <f t="shared" si="19"/>
        <v>10歳以下 女子 0 背泳ぎ タイム決勝</v>
      </c>
      <c r="M641">
        <f>IFERROR(VLOOKUP(J641,色々!M:P,4,0),"")</f>
        <v>2</v>
      </c>
      <c r="N641">
        <f>IFERROR(記録__2[[#This Row],[競技番号]],"")</f>
        <v>27</v>
      </c>
      <c r="O641">
        <f>IFERROR(記録__2[[#This Row],[選手番号]],"")</f>
        <v>678</v>
      </c>
    </row>
    <row r="642" spans="1:15" x14ac:dyDescent="0.2">
      <c r="A642">
        <f>IFERROR(VLOOKUP(N642,プログラム!B:C,2,0),"")</f>
        <v>28</v>
      </c>
      <c r="B642" t="str">
        <f t="shared" si="18"/>
        <v/>
      </c>
      <c r="C642" t="str">
        <f>IFERROR(VLOOKUP(B642,チーム番号!E:F,2,0),"")</f>
        <v/>
      </c>
      <c r="D642">
        <f>IFERROR(VLOOKUP(N642,プログラム!B:C,2,0),"")</f>
        <v>28</v>
      </c>
      <c r="E642">
        <f>IFERROR(記録__2[[#This Row],[組]],"")</f>
        <v>1</v>
      </c>
      <c r="F642">
        <f>IFERROR(記録__2[[#This Row],[水路]],"")</f>
        <v>1</v>
      </c>
      <c r="G642" t="str">
        <f>IFERROR(VLOOKUP(D642,プログラムデータ!A:N,12,0),"")</f>
        <v>10歳以下</v>
      </c>
      <c r="H642" t="str">
        <f>IFERROR(VLOOKUP(D642,プログラムデータ!A:N,13,0),"")</f>
        <v>男子</v>
      </c>
      <c r="I642">
        <f>IFERROR(VLOOKUP(D642,プログラムデータ!A:N,11,0),"")</f>
        <v>0</v>
      </c>
      <c r="J642" t="str">
        <f>IFERROR(VLOOKUP(D642,プログラムデータ!A:N,10,0),"")</f>
        <v>背泳ぎ</v>
      </c>
      <c r="K642" t="str">
        <f>IFERROR(VLOOKUP(D642,プログラムデータ!A:N,14,0),"")</f>
        <v>タイム決勝</v>
      </c>
      <c r="L642" t="str">
        <f t="shared" si="19"/>
        <v>10歳以下 男子 0 背泳ぎ タイム決勝</v>
      </c>
      <c r="M642">
        <f>IFERROR(VLOOKUP(J642,色々!M:P,4,0),"")</f>
        <v>2</v>
      </c>
      <c r="N642">
        <f>IFERROR(記録__2[[#This Row],[競技番号]],"")</f>
        <v>28</v>
      </c>
      <c r="O642">
        <f>IFERROR(記録__2[[#This Row],[選手番号]],"")</f>
        <v>0</v>
      </c>
    </row>
    <row r="643" spans="1:15" x14ac:dyDescent="0.2">
      <c r="A643">
        <f>IFERROR(VLOOKUP(N643,プログラム!B:C,2,0),"")</f>
        <v>28</v>
      </c>
      <c r="B643" t="str">
        <f t="shared" ref="B643:B706" si="20">IFERROR(IF(OR(M643=6,M643=7),O643,""),"")</f>
        <v/>
      </c>
      <c r="C643" t="str">
        <f>IFERROR(VLOOKUP(B643,チーム番号!E:F,2,0),"")</f>
        <v/>
      </c>
      <c r="D643">
        <f>IFERROR(VLOOKUP(N643,プログラム!B:C,2,0),"")</f>
        <v>28</v>
      </c>
      <c r="E643">
        <f>IFERROR(記録__2[[#This Row],[組]],"")</f>
        <v>1</v>
      </c>
      <c r="F643">
        <f>IFERROR(記録__2[[#This Row],[水路]],"")</f>
        <v>2</v>
      </c>
      <c r="G643" t="str">
        <f>IFERROR(VLOOKUP(D643,プログラムデータ!A:N,12,0),"")</f>
        <v>10歳以下</v>
      </c>
      <c r="H643" t="str">
        <f>IFERROR(VLOOKUP(D643,プログラムデータ!A:N,13,0),"")</f>
        <v>男子</v>
      </c>
      <c r="I643">
        <f>IFERROR(VLOOKUP(D643,プログラムデータ!A:N,11,0),"")</f>
        <v>0</v>
      </c>
      <c r="J643" t="str">
        <f>IFERROR(VLOOKUP(D643,プログラムデータ!A:N,10,0),"")</f>
        <v>背泳ぎ</v>
      </c>
      <c r="K643" t="str">
        <f>IFERROR(VLOOKUP(D643,プログラムデータ!A:N,14,0),"")</f>
        <v>タイム決勝</v>
      </c>
      <c r="L643" t="str">
        <f t="shared" ref="L643:L706" si="21">CONCATENATE(G643," ",H643," ",I643," ",J643," ",K643)</f>
        <v>10歳以下 男子 0 背泳ぎ タイム決勝</v>
      </c>
      <c r="M643">
        <f>IFERROR(VLOOKUP(J643,色々!M:P,4,0),"")</f>
        <v>2</v>
      </c>
      <c r="N643">
        <f>IFERROR(記録__2[[#This Row],[競技番号]],"")</f>
        <v>28</v>
      </c>
      <c r="O643">
        <f>IFERROR(記録__2[[#This Row],[選手番号]],"")</f>
        <v>0</v>
      </c>
    </row>
    <row r="644" spans="1:15" x14ac:dyDescent="0.2">
      <c r="A644">
        <f>IFERROR(VLOOKUP(N644,プログラム!B:C,2,0),"")</f>
        <v>28</v>
      </c>
      <c r="B644" t="str">
        <f t="shared" si="20"/>
        <v/>
      </c>
      <c r="C644" t="str">
        <f>IFERROR(VLOOKUP(B644,チーム番号!E:F,2,0),"")</f>
        <v/>
      </c>
      <c r="D644">
        <f>IFERROR(VLOOKUP(N644,プログラム!B:C,2,0),"")</f>
        <v>28</v>
      </c>
      <c r="E644">
        <f>IFERROR(記録__2[[#This Row],[組]],"")</f>
        <v>1</v>
      </c>
      <c r="F644">
        <f>IFERROR(記録__2[[#This Row],[水路]],"")</f>
        <v>3</v>
      </c>
      <c r="G644" t="str">
        <f>IFERROR(VLOOKUP(D644,プログラムデータ!A:N,12,0),"")</f>
        <v>10歳以下</v>
      </c>
      <c r="H644" t="str">
        <f>IFERROR(VLOOKUP(D644,プログラムデータ!A:N,13,0),"")</f>
        <v>男子</v>
      </c>
      <c r="I644">
        <f>IFERROR(VLOOKUP(D644,プログラムデータ!A:N,11,0),"")</f>
        <v>0</v>
      </c>
      <c r="J644" t="str">
        <f>IFERROR(VLOOKUP(D644,プログラムデータ!A:N,10,0),"")</f>
        <v>背泳ぎ</v>
      </c>
      <c r="K644" t="str">
        <f>IFERROR(VLOOKUP(D644,プログラムデータ!A:N,14,0),"")</f>
        <v>タイム決勝</v>
      </c>
      <c r="L644" t="str">
        <f t="shared" si="21"/>
        <v>10歳以下 男子 0 背泳ぎ タイム決勝</v>
      </c>
      <c r="M644">
        <f>IFERROR(VLOOKUP(J644,色々!M:P,4,0),"")</f>
        <v>2</v>
      </c>
      <c r="N644">
        <f>IFERROR(記録__2[[#This Row],[競技番号]],"")</f>
        <v>28</v>
      </c>
      <c r="O644">
        <f>IFERROR(記録__2[[#This Row],[選手番号]],"")</f>
        <v>230</v>
      </c>
    </row>
    <row r="645" spans="1:15" x14ac:dyDescent="0.2">
      <c r="A645">
        <f>IFERROR(VLOOKUP(N645,プログラム!B:C,2,0),"")</f>
        <v>28</v>
      </c>
      <c r="B645" t="str">
        <f t="shared" si="20"/>
        <v/>
      </c>
      <c r="C645" t="str">
        <f>IFERROR(VLOOKUP(B645,チーム番号!E:F,2,0),"")</f>
        <v/>
      </c>
      <c r="D645">
        <f>IFERROR(VLOOKUP(N645,プログラム!B:C,2,0),"")</f>
        <v>28</v>
      </c>
      <c r="E645">
        <f>IFERROR(記録__2[[#This Row],[組]],"")</f>
        <v>1</v>
      </c>
      <c r="F645">
        <f>IFERROR(記録__2[[#This Row],[水路]],"")</f>
        <v>4</v>
      </c>
      <c r="G645" t="str">
        <f>IFERROR(VLOOKUP(D645,プログラムデータ!A:N,12,0),"")</f>
        <v>10歳以下</v>
      </c>
      <c r="H645" t="str">
        <f>IFERROR(VLOOKUP(D645,プログラムデータ!A:N,13,0),"")</f>
        <v>男子</v>
      </c>
      <c r="I645">
        <f>IFERROR(VLOOKUP(D645,プログラムデータ!A:N,11,0),"")</f>
        <v>0</v>
      </c>
      <c r="J645" t="str">
        <f>IFERROR(VLOOKUP(D645,プログラムデータ!A:N,10,0),"")</f>
        <v>背泳ぎ</v>
      </c>
      <c r="K645" t="str">
        <f>IFERROR(VLOOKUP(D645,プログラムデータ!A:N,14,0),"")</f>
        <v>タイム決勝</v>
      </c>
      <c r="L645" t="str">
        <f t="shared" si="21"/>
        <v>10歳以下 男子 0 背泳ぎ タイム決勝</v>
      </c>
      <c r="M645">
        <f>IFERROR(VLOOKUP(J645,色々!M:P,4,0),"")</f>
        <v>2</v>
      </c>
      <c r="N645">
        <f>IFERROR(記録__2[[#This Row],[競技番号]],"")</f>
        <v>28</v>
      </c>
      <c r="O645">
        <f>IFERROR(記録__2[[#This Row],[選手番号]],"")</f>
        <v>472</v>
      </c>
    </row>
    <row r="646" spans="1:15" x14ac:dyDescent="0.2">
      <c r="A646">
        <f>IFERROR(VLOOKUP(N646,プログラム!B:C,2,0),"")</f>
        <v>28</v>
      </c>
      <c r="B646" t="str">
        <f t="shared" si="20"/>
        <v/>
      </c>
      <c r="C646" t="str">
        <f>IFERROR(VLOOKUP(B646,チーム番号!E:F,2,0),"")</f>
        <v/>
      </c>
      <c r="D646">
        <f>IFERROR(VLOOKUP(N646,プログラム!B:C,2,0),"")</f>
        <v>28</v>
      </c>
      <c r="E646">
        <f>IFERROR(記録__2[[#This Row],[組]],"")</f>
        <v>1</v>
      </c>
      <c r="F646">
        <f>IFERROR(記録__2[[#This Row],[水路]],"")</f>
        <v>5</v>
      </c>
      <c r="G646" t="str">
        <f>IFERROR(VLOOKUP(D646,プログラムデータ!A:N,12,0),"")</f>
        <v>10歳以下</v>
      </c>
      <c r="H646" t="str">
        <f>IFERROR(VLOOKUP(D646,プログラムデータ!A:N,13,0),"")</f>
        <v>男子</v>
      </c>
      <c r="I646">
        <f>IFERROR(VLOOKUP(D646,プログラムデータ!A:N,11,0),"")</f>
        <v>0</v>
      </c>
      <c r="J646" t="str">
        <f>IFERROR(VLOOKUP(D646,プログラムデータ!A:N,10,0),"")</f>
        <v>背泳ぎ</v>
      </c>
      <c r="K646" t="str">
        <f>IFERROR(VLOOKUP(D646,プログラムデータ!A:N,14,0),"")</f>
        <v>タイム決勝</v>
      </c>
      <c r="L646" t="str">
        <f t="shared" si="21"/>
        <v>10歳以下 男子 0 背泳ぎ タイム決勝</v>
      </c>
      <c r="M646">
        <f>IFERROR(VLOOKUP(J646,色々!M:P,4,0),"")</f>
        <v>2</v>
      </c>
      <c r="N646">
        <f>IFERROR(記録__2[[#This Row],[競技番号]],"")</f>
        <v>28</v>
      </c>
      <c r="O646">
        <f>IFERROR(記録__2[[#This Row],[選手番号]],"")</f>
        <v>370</v>
      </c>
    </row>
    <row r="647" spans="1:15" x14ac:dyDescent="0.2">
      <c r="A647">
        <f>IFERROR(VLOOKUP(N647,プログラム!B:C,2,0),"")</f>
        <v>28</v>
      </c>
      <c r="B647" t="str">
        <f t="shared" si="20"/>
        <v/>
      </c>
      <c r="C647" t="str">
        <f>IFERROR(VLOOKUP(B647,チーム番号!E:F,2,0),"")</f>
        <v/>
      </c>
      <c r="D647">
        <f>IFERROR(VLOOKUP(N647,プログラム!B:C,2,0),"")</f>
        <v>28</v>
      </c>
      <c r="E647">
        <f>IFERROR(記録__2[[#This Row],[組]],"")</f>
        <v>1</v>
      </c>
      <c r="F647">
        <f>IFERROR(記録__2[[#This Row],[水路]],"")</f>
        <v>6</v>
      </c>
      <c r="G647" t="str">
        <f>IFERROR(VLOOKUP(D647,プログラムデータ!A:N,12,0),"")</f>
        <v>10歳以下</v>
      </c>
      <c r="H647" t="str">
        <f>IFERROR(VLOOKUP(D647,プログラムデータ!A:N,13,0),"")</f>
        <v>男子</v>
      </c>
      <c r="I647">
        <f>IFERROR(VLOOKUP(D647,プログラムデータ!A:N,11,0),"")</f>
        <v>0</v>
      </c>
      <c r="J647" t="str">
        <f>IFERROR(VLOOKUP(D647,プログラムデータ!A:N,10,0),"")</f>
        <v>背泳ぎ</v>
      </c>
      <c r="K647" t="str">
        <f>IFERROR(VLOOKUP(D647,プログラムデータ!A:N,14,0),"")</f>
        <v>タイム決勝</v>
      </c>
      <c r="L647" t="str">
        <f t="shared" si="21"/>
        <v>10歳以下 男子 0 背泳ぎ タイム決勝</v>
      </c>
      <c r="M647">
        <f>IFERROR(VLOOKUP(J647,色々!M:P,4,0),"")</f>
        <v>2</v>
      </c>
      <c r="N647">
        <f>IFERROR(記録__2[[#This Row],[競技番号]],"")</f>
        <v>28</v>
      </c>
      <c r="O647">
        <f>IFERROR(記録__2[[#This Row],[選手番号]],"")</f>
        <v>0</v>
      </c>
    </row>
    <row r="648" spans="1:15" x14ac:dyDescent="0.2">
      <c r="A648">
        <f>IFERROR(VLOOKUP(N648,プログラム!B:C,2,0),"")</f>
        <v>28</v>
      </c>
      <c r="B648" t="str">
        <f t="shared" si="20"/>
        <v/>
      </c>
      <c r="C648" t="str">
        <f>IFERROR(VLOOKUP(B648,チーム番号!E:F,2,0),"")</f>
        <v/>
      </c>
      <c r="D648">
        <f>IFERROR(VLOOKUP(N648,プログラム!B:C,2,0),"")</f>
        <v>28</v>
      </c>
      <c r="E648">
        <f>IFERROR(記録__2[[#This Row],[組]],"")</f>
        <v>1</v>
      </c>
      <c r="F648">
        <f>IFERROR(記録__2[[#This Row],[水路]],"")</f>
        <v>7</v>
      </c>
      <c r="G648" t="str">
        <f>IFERROR(VLOOKUP(D648,プログラムデータ!A:N,12,0),"")</f>
        <v>10歳以下</v>
      </c>
      <c r="H648" t="str">
        <f>IFERROR(VLOOKUP(D648,プログラムデータ!A:N,13,0),"")</f>
        <v>男子</v>
      </c>
      <c r="I648">
        <f>IFERROR(VLOOKUP(D648,プログラムデータ!A:N,11,0),"")</f>
        <v>0</v>
      </c>
      <c r="J648" t="str">
        <f>IFERROR(VLOOKUP(D648,プログラムデータ!A:N,10,0),"")</f>
        <v>背泳ぎ</v>
      </c>
      <c r="K648" t="str">
        <f>IFERROR(VLOOKUP(D648,プログラムデータ!A:N,14,0),"")</f>
        <v>タイム決勝</v>
      </c>
      <c r="L648" t="str">
        <f t="shared" si="21"/>
        <v>10歳以下 男子 0 背泳ぎ タイム決勝</v>
      </c>
      <c r="M648">
        <f>IFERROR(VLOOKUP(J648,色々!M:P,4,0),"")</f>
        <v>2</v>
      </c>
      <c r="N648">
        <f>IFERROR(記録__2[[#This Row],[競技番号]],"")</f>
        <v>28</v>
      </c>
      <c r="O648">
        <f>IFERROR(記録__2[[#This Row],[選手番号]],"")</f>
        <v>0</v>
      </c>
    </row>
    <row r="649" spans="1:15" x14ac:dyDescent="0.2">
      <c r="A649">
        <f>IFERROR(VLOOKUP(N649,プログラム!B:C,2,0),"")</f>
        <v>28</v>
      </c>
      <c r="B649" t="str">
        <f t="shared" si="20"/>
        <v/>
      </c>
      <c r="C649" t="str">
        <f>IFERROR(VLOOKUP(B649,チーム番号!E:F,2,0),"")</f>
        <v/>
      </c>
      <c r="D649">
        <f>IFERROR(VLOOKUP(N649,プログラム!B:C,2,0),"")</f>
        <v>28</v>
      </c>
      <c r="E649">
        <f>IFERROR(記録__2[[#This Row],[組]],"")</f>
        <v>1</v>
      </c>
      <c r="F649">
        <f>IFERROR(記録__2[[#This Row],[水路]],"")</f>
        <v>8</v>
      </c>
      <c r="G649" t="str">
        <f>IFERROR(VLOOKUP(D649,プログラムデータ!A:N,12,0),"")</f>
        <v>10歳以下</v>
      </c>
      <c r="H649" t="str">
        <f>IFERROR(VLOOKUP(D649,プログラムデータ!A:N,13,0),"")</f>
        <v>男子</v>
      </c>
      <c r="I649">
        <f>IFERROR(VLOOKUP(D649,プログラムデータ!A:N,11,0),"")</f>
        <v>0</v>
      </c>
      <c r="J649" t="str">
        <f>IFERROR(VLOOKUP(D649,プログラムデータ!A:N,10,0),"")</f>
        <v>背泳ぎ</v>
      </c>
      <c r="K649" t="str">
        <f>IFERROR(VLOOKUP(D649,プログラムデータ!A:N,14,0),"")</f>
        <v>タイム決勝</v>
      </c>
      <c r="L649" t="str">
        <f t="shared" si="21"/>
        <v>10歳以下 男子 0 背泳ぎ タイム決勝</v>
      </c>
      <c r="M649">
        <f>IFERROR(VLOOKUP(J649,色々!M:P,4,0),"")</f>
        <v>2</v>
      </c>
      <c r="N649">
        <f>IFERROR(記録__2[[#This Row],[競技番号]],"")</f>
        <v>28</v>
      </c>
      <c r="O649">
        <f>IFERROR(記録__2[[#This Row],[選手番号]],"")</f>
        <v>0</v>
      </c>
    </row>
    <row r="650" spans="1:15" x14ac:dyDescent="0.2">
      <c r="A650">
        <f>IFERROR(VLOOKUP(N650,プログラム!B:C,2,0),"")</f>
        <v>28</v>
      </c>
      <c r="B650" t="str">
        <f t="shared" si="20"/>
        <v/>
      </c>
      <c r="C650" t="str">
        <f>IFERROR(VLOOKUP(B650,チーム番号!E:F,2,0),"")</f>
        <v/>
      </c>
      <c r="D650">
        <f>IFERROR(VLOOKUP(N650,プログラム!B:C,2,0),"")</f>
        <v>28</v>
      </c>
      <c r="E650">
        <f>IFERROR(記録__2[[#This Row],[組]],"")</f>
        <v>2</v>
      </c>
      <c r="F650">
        <f>IFERROR(記録__2[[#This Row],[水路]],"")</f>
        <v>1</v>
      </c>
      <c r="G650" t="str">
        <f>IFERROR(VLOOKUP(D650,プログラムデータ!A:N,12,0),"")</f>
        <v>10歳以下</v>
      </c>
      <c r="H650" t="str">
        <f>IFERROR(VLOOKUP(D650,プログラムデータ!A:N,13,0),"")</f>
        <v>男子</v>
      </c>
      <c r="I650">
        <f>IFERROR(VLOOKUP(D650,プログラムデータ!A:N,11,0),"")</f>
        <v>0</v>
      </c>
      <c r="J650" t="str">
        <f>IFERROR(VLOOKUP(D650,プログラムデータ!A:N,10,0),"")</f>
        <v>背泳ぎ</v>
      </c>
      <c r="K650" t="str">
        <f>IFERROR(VLOOKUP(D650,プログラムデータ!A:N,14,0),"")</f>
        <v>タイム決勝</v>
      </c>
      <c r="L650" t="str">
        <f t="shared" si="21"/>
        <v>10歳以下 男子 0 背泳ぎ タイム決勝</v>
      </c>
      <c r="M650">
        <f>IFERROR(VLOOKUP(J650,色々!M:P,4,0),"")</f>
        <v>2</v>
      </c>
      <c r="N650">
        <f>IFERROR(記録__2[[#This Row],[競技番号]],"")</f>
        <v>28</v>
      </c>
      <c r="O650">
        <f>IFERROR(記録__2[[#This Row],[選手番号]],"")</f>
        <v>0</v>
      </c>
    </row>
    <row r="651" spans="1:15" x14ac:dyDescent="0.2">
      <c r="A651">
        <f>IFERROR(VLOOKUP(N651,プログラム!B:C,2,0),"")</f>
        <v>28</v>
      </c>
      <c r="B651" t="str">
        <f t="shared" si="20"/>
        <v/>
      </c>
      <c r="C651" t="str">
        <f>IFERROR(VLOOKUP(B651,チーム番号!E:F,2,0),"")</f>
        <v/>
      </c>
      <c r="D651">
        <f>IFERROR(VLOOKUP(N651,プログラム!B:C,2,0),"")</f>
        <v>28</v>
      </c>
      <c r="E651">
        <f>IFERROR(記録__2[[#This Row],[組]],"")</f>
        <v>2</v>
      </c>
      <c r="F651">
        <f>IFERROR(記録__2[[#This Row],[水路]],"")</f>
        <v>2</v>
      </c>
      <c r="G651" t="str">
        <f>IFERROR(VLOOKUP(D651,プログラムデータ!A:N,12,0),"")</f>
        <v>10歳以下</v>
      </c>
      <c r="H651" t="str">
        <f>IFERROR(VLOOKUP(D651,プログラムデータ!A:N,13,0),"")</f>
        <v>男子</v>
      </c>
      <c r="I651">
        <f>IFERROR(VLOOKUP(D651,プログラムデータ!A:N,11,0),"")</f>
        <v>0</v>
      </c>
      <c r="J651" t="str">
        <f>IFERROR(VLOOKUP(D651,プログラムデータ!A:N,10,0),"")</f>
        <v>背泳ぎ</v>
      </c>
      <c r="K651" t="str">
        <f>IFERROR(VLOOKUP(D651,プログラムデータ!A:N,14,0),"")</f>
        <v>タイム決勝</v>
      </c>
      <c r="L651" t="str">
        <f t="shared" si="21"/>
        <v>10歳以下 男子 0 背泳ぎ タイム決勝</v>
      </c>
      <c r="M651">
        <f>IFERROR(VLOOKUP(J651,色々!M:P,4,0),"")</f>
        <v>2</v>
      </c>
      <c r="N651">
        <f>IFERROR(記録__2[[#This Row],[競技番号]],"")</f>
        <v>28</v>
      </c>
      <c r="O651">
        <f>IFERROR(記録__2[[#This Row],[選手番号]],"")</f>
        <v>411</v>
      </c>
    </row>
    <row r="652" spans="1:15" x14ac:dyDescent="0.2">
      <c r="A652">
        <f>IFERROR(VLOOKUP(N652,プログラム!B:C,2,0),"")</f>
        <v>28</v>
      </c>
      <c r="B652" t="str">
        <f t="shared" si="20"/>
        <v/>
      </c>
      <c r="C652" t="str">
        <f>IFERROR(VLOOKUP(B652,チーム番号!E:F,2,0),"")</f>
        <v/>
      </c>
      <c r="D652">
        <f>IFERROR(VLOOKUP(N652,プログラム!B:C,2,0),"")</f>
        <v>28</v>
      </c>
      <c r="E652">
        <f>IFERROR(記録__2[[#This Row],[組]],"")</f>
        <v>2</v>
      </c>
      <c r="F652">
        <f>IFERROR(記録__2[[#This Row],[水路]],"")</f>
        <v>3</v>
      </c>
      <c r="G652" t="str">
        <f>IFERROR(VLOOKUP(D652,プログラムデータ!A:N,12,0),"")</f>
        <v>10歳以下</v>
      </c>
      <c r="H652" t="str">
        <f>IFERROR(VLOOKUP(D652,プログラムデータ!A:N,13,0),"")</f>
        <v>男子</v>
      </c>
      <c r="I652">
        <f>IFERROR(VLOOKUP(D652,プログラムデータ!A:N,11,0),"")</f>
        <v>0</v>
      </c>
      <c r="J652" t="str">
        <f>IFERROR(VLOOKUP(D652,プログラムデータ!A:N,10,0),"")</f>
        <v>背泳ぎ</v>
      </c>
      <c r="K652" t="str">
        <f>IFERROR(VLOOKUP(D652,プログラムデータ!A:N,14,0),"")</f>
        <v>タイム決勝</v>
      </c>
      <c r="L652" t="str">
        <f t="shared" si="21"/>
        <v>10歳以下 男子 0 背泳ぎ タイム決勝</v>
      </c>
      <c r="M652">
        <f>IFERROR(VLOOKUP(J652,色々!M:P,4,0),"")</f>
        <v>2</v>
      </c>
      <c r="N652">
        <f>IFERROR(記録__2[[#This Row],[競技番号]],"")</f>
        <v>28</v>
      </c>
      <c r="O652">
        <f>IFERROR(記録__2[[#This Row],[選手番号]],"")</f>
        <v>372</v>
      </c>
    </row>
    <row r="653" spans="1:15" x14ac:dyDescent="0.2">
      <c r="A653">
        <f>IFERROR(VLOOKUP(N653,プログラム!B:C,2,0),"")</f>
        <v>28</v>
      </c>
      <c r="B653" t="str">
        <f t="shared" si="20"/>
        <v/>
      </c>
      <c r="C653" t="str">
        <f>IFERROR(VLOOKUP(B653,チーム番号!E:F,2,0),"")</f>
        <v/>
      </c>
      <c r="D653">
        <f>IFERROR(VLOOKUP(N653,プログラム!B:C,2,0),"")</f>
        <v>28</v>
      </c>
      <c r="E653">
        <f>IFERROR(記録__2[[#This Row],[組]],"")</f>
        <v>2</v>
      </c>
      <c r="F653">
        <f>IFERROR(記録__2[[#This Row],[水路]],"")</f>
        <v>4</v>
      </c>
      <c r="G653" t="str">
        <f>IFERROR(VLOOKUP(D653,プログラムデータ!A:N,12,0),"")</f>
        <v>10歳以下</v>
      </c>
      <c r="H653" t="str">
        <f>IFERROR(VLOOKUP(D653,プログラムデータ!A:N,13,0),"")</f>
        <v>男子</v>
      </c>
      <c r="I653">
        <f>IFERROR(VLOOKUP(D653,プログラムデータ!A:N,11,0),"")</f>
        <v>0</v>
      </c>
      <c r="J653" t="str">
        <f>IFERROR(VLOOKUP(D653,プログラムデータ!A:N,10,0),"")</f>
        <v>背泳ぎ</v>
      </c>
      <c r="K653" t="str">
        <f>IFERROR(VLOOKUP(D653,プログラムデータ!A:N,14,0),"")</f>
        <v>タイム決勝</v>
      </c>
      <c r="L653" t="str">
        <f t="shared" si="21"/>
        <v>10歳以下 男子 0 背泳ぎ タイム決勝</v>
      </c>
      <c r="M653">
        <f>IFERROR(VLOOKUP(J653,色々!M:P,4,0),"")</f>
        <v>2</v>
      </c>
      <c r="N653">
        <f>IFERROR(記録__2[[#This Row],[競技番号]],"")</f>
        <v>28</v>
      </c>
      <c r="O653">
        <f>IFERROR(記録__2[[#This Row],[選手番号]],"")</f>
        <v>371</v>
      </c>
    </row>
    <row r="654" spans="1:15" x14ac:dyDescent="0.2">
      <c r="A654">
        <f>IFERROR(VLOOKUP(N654,プログラム!B:C,2,0),"")</f>
        <v>28</v>
      </c>
      <c r="B654" t="str">
        <f t="shared" si="20"/>
        <v/>
      </c>
      <c r="C654" t="str">
        <f>IFERROR(VLOOKUP(B654,チーム番号!E:F,2,0),"")</f>
        <v/>
      </c>
      <c r="D654">
        <f>IFERROR(VLOOKUP(N654,プログラム!B:C,2,0),"")</f>
        <v>28</v>
      </c>
      <c r="E654">
        <f>IFERROR(記録__2[[#This Row],[組]],"")</f>
        <v>2</v>
      </c>
      <c r="F654">
        <f>IFERROR(記録__2[[#This Row],[水路]],"")</f>
        <v>5</v>
      </c>
      <c r="G654" t="str">
        <f>IFERROR(VLOOKUP(D654,プログラムデータ!A:N,12,0),"")</f>
        <v>10歳以下</v>
      </c>
      <c r="H654" t="str">
        <f>IFERROR(VLOOKUP(D654,プログラムデータ!A:N,13,0),"")</f>
        <v>男子</v>
      </c>
      <c r="I654">
        <f>IFERROR(VLOOKUP(D654,プログラムデータ!A:N,11,0),"")</f>
        <v>0</v>
      </c>
      <c r="J654" t="str">
        <f>IFERROR(VLOOKUP(D654,プログラムデータ!A:N,10,0),"")</f>
        <v>背泳ぎ</v>
      </c>
      <c r="K654" t="str">
        <f>IFERROR(VLOOKUP(D654,プログラムデータ!A:N,14,0),"")</f>
        <v>タイム決勝</v>
      </c>
      <c r="L654" t="str">
        <f t="shared" si="21"/>
        <v>10歳以下 男子 0 背泳ぎ タイム決勝</v>
      </c>
      <c r="M654">
        <f>IFERROR(VLOOKUP(J654,色々!M:P,4,0),"")</f>
        <v>2</v>
      </c>
      <c r="N654">
        <f>IFERROR(記録__2[[#This Row],[競技番号]],"")</f>
        <v>28</v>
      </c>
      <c r="O654">
        <f>IFERROR(記録__2[[#This Row],[選手番号]],"")</f>
        <v>104</v>
      </c>
    </row>
    <row r="655" spans="1:15" x14ac:dyDescent="0.2">
      <c r="A655">
        <f>IFERROR(VLOOKUP(N655,プログラム!B:C,2,0),"")</f>
        <v>28</v>
      </c>
      <c r="B655" t="str">
        <f t="shared" si="20"/>
        <v/>
      </c>
      <c r="C655" t="str">
        <f>IFERROR(VLOOKUP(B655,チーム番号!E:F,2,0),"")</f>
        <v/>
      </c>
      <c r="D655">
        <f>IFERROR(VLOOKUP(N655,プログラム!B:C,2,0),"")</f>
        <v>28</v>
      </c>
      <c r="E655">
        <f>IFERROR(記録__2[[#This Row],[組]],"")</f>
        <v>2</v>
      </c>
      <c r="F655">
        <f>IFERROR(記録__2[[#This Row],[水路]],"")</f>
        <v>6</v>
      </c>
      <c r="G655" t="str">
        <f>IFERROR(VLOOKUP(D655,プログラムデータ!A:N,12,0),"")</f>
        <v>10歳以下</v>
      </c>
      <c r="H655" t="str">
        <f>IFERROR(VLOOKUP(D655,プログラムデータ!A:N,13,0),"")</f>
        <v>男子</v>
      </c>
      <c r="I655">
        <f>IFERROR(VLOOKUP(D655,プログラムデータ!A:N,11,0),"")</f>
        <v>0</v>
      </c>
      <c r="J655" t="str">
        <f>IFERROR(VLOOKUP(D655,プログラムデータ!A:N,10,0),"")</f>
        <v>背泳ぎ</v>
      </c>
      <c r="K655" t="str">
        <f>IFERROR(VLOOKUP(D655,プログラムデータ!A:N,14,0),"")</f>
        <v>タイム決勝</v>
      </c>
      <c r="L655" t="str">
        <f t="shared" si="21"/>
        <v>10歳以下 男子 0 背泳ぎ タイム決勝</v>
      </c>
      <c r="M655">
        <f>IFERROR(VLOOKUP(J655,色々!M:P,4,0),"")</f>
        <v>2</v>
      </c>
      <c r="N655">
        <f>IFERROR(記録__2[[#This Row],[競技番号]],"")</f>
        <v>28</v>
      </c>
      <c r="O655">
        <f>IFERROR(記録__2[[#This Row],[選手番号]],"")</f>
        <v>105</v>
      </c>
    </row>
    <row r="656" spans="1:15" x14ac:dyDescent="0.2">
      <c r="A656">
        <f>IFERROR(VLOOKUP(N656,プログラム!B:C,2,0),"")</f>
        <v>28</v>
      </c>
      <c r="B656" t="str">
        <f t="shared" si="20"/>
        <v/>
      </c>
      <c r="C656" t="str">
        <f>IFERROR(VLOOKUP(B656,チーム番号!E:F,2,0),"")</f>
        <v/>
      </c>
      <c r="D656">
        <f>IFERROR(VLOOKUP(N656,プログラム!B:C,2,0),"")</f>
        <v>28</v>
      </c>
      <c r="E656">
        <f>IFERROR(記録__2[[#This Row],[組]],"")</f>
        <v>2</v>
      </c>
      <c r="F656">
        <f>IFERROR(記録__2[[#This Row],[水路]],"")</f>
        <v>7</v>
      </c>
      <c r="G656" t="str">
        <f>IFERROR(VLOOKUP(D656,プログラムデータ!A:N,12,0),"")</f>
        <v>10歳以下</v>
      </c>
      <c r="H656" t="str">
        <f>IFERROR(VLOOKUP(D656,プログラムデータ!A:N,13,0),"")</f>
        <v>男子</v>
      </c>
      <c r="I656">
        <f>IFERROR(VLOOKUP(D656,プログラムデータ!A:N,11,0),"")</f>
        <v>0</v>
      </c>
      <c r="J656" t="str">
        <f>IFERROR(VLOOKUP(D656,プログラムデータ!A:N,10,0),"")</f>
        <v>背泳ぎ</v>
      </c>
      <c r="K656" t="str">
        <f>IFERROR(VLOOKUP(D656,プログラムデータ!A:N,14,0),"")</f>
        <v>タイム決勝</v>
      </c>
      <c r="L656" t="str">
        <f t="shared" si="21"/>
        <v>10歳以下 男子 0 背泳ぎ タイム決勝</v>
      </c>
      <c r="M656">
        <f>IFERROR(VLOOKUP(J656,色々!M:P,4,0),"")</f>
        <v>2</v>
      </c>
      <c r="N656">
        <f>IFERROR(記録__2[[#This Row],[競技番号]],"")</f>
        <v>28</v>
      </c>
      <c r="O656">
        <f>IFERROR(記録__2[[#This Row],[選手番号]],"")</f>
        <v>107</v>
      </c>
    </row>
    <row r="657" spans="1:15" x14ac:dyDescent="0.2">
      <c r="A657">
        <f>IFERROR(VLOOKUP(N657,プログラム!B:C,2,0),"")</f>
        <v>28</v>
      </c>
      <c r="B657" t="str">
        <f t="shared" si="20"/>
        <v/>
      </c>
      <c r="C657" t="str">
        <f>IFERROR(VLOOKUP(B657,チーム番号!E:F,2,0),"")</f>
        <v/>
      </c>
      <c r="D657">
        <f>IFERROR(VLOOKUP(N657,プログラム!B:C,2,0),"")</f>
        <v>28</v>
      </c>
      <c r="E657">
        <f>IFERROR(記録__2[[#This Row],[組]],"")</f>
        <v>2</v>
      </c>
      <c r="F657">
        <f>IFERROR(記録__2[[#This Row],[水路]],"")</f>
        <v>8</v>
      </c>
      <c r="G657" t="str">
        <f>IFERROR(VLOOKUP(D657,プログラムデータ!A:N,12,0),"")</f>
        <v>10歳以下</v>
      </c>
      <c r="H657" t="str">
        <f>IFERROR(VLOOKUP(D657,プログラムデータ!A:N,13,0),"")</f>
        <v>男子</v>
      </c>
      <c r="I657">
        <f>IFERROR(VLOOKUP(D657,プログラムデータ!A:N,11,0),"")</f>
        <v>0</v>
      </c>
      <c r="J657" t="str">
        <f>IFERROR(VLOOKUP(D657,プログラムデータ!A:N,10,0),"")</f>
        <v>背泳ぎ</v>
      </c>
      <c r="K657" t="str">
        <f>IFERROR(VLOOKUP(D657,プログラムデータ!A:N,14,0),"")</f>
        <v>タイム決勝</v>
      </c>
      <c r="L657" t="str">
        <f t="shared" si="21"/>
        <v>10歳以下 男子 0 背泳ぎ タイム決勝</v>
      </c>
      <c r="M657">
        <f>IFERROR(VLOOKUP(J657,色々!M:P,4,0),"")</f>
        <v>2</v>
      </c>
      <c r="N657">
        <f>IFERROR(記録__2[[#This Row],[競技番号]],"")</f>
        <v>28</v>
      </c>
      <c r="O657">
        <f>IFERROR(記録__2[[#This Row],[選手番号]],"")</f>
        <v>0</v>
      </c>
    </row>
    <row r="658" spans="1:15" x14ac:dyDescent="0.2">
      <c r="A658">
        <f>IFERROR(VLOOKUP(N658,プログラム!B:C,2,0),"")</f>
        <v>28</v>
      </c>
      <c r="B658" t="str">
        <f t="shared" si="20"/>
        <v/>
      </c>
      <c r="C658" t="str">
        <f>IFERROR(VLOOKUP(B658,チーム番号!E:F,2,0),"")</f>
        <v/>
      </c>
      <c r="D658">
        <f>IFERROR(VLOOKUP(N658,プログラム!B:C,2,0),"")</f>
        <v>28</v>
      </c>
      <c r="E658">
        <f>IFERROR(記録__2[[#This Row],[組]],"")</f>
        <v>3</v>
      </c>
      <c r="F658">
        <f>IFERROR(記録__2[[#This Row],[水路]],"")</f>
        <v>1</v>
      </c>
      <c r="G658" t="str">
        <f>IFERROR(VLOOKUP(D658,プログラムデータ!A:N,12,0),"")</f>
        <v>10歳以下</v>
      </c>
      <c r="H658" t="str">
        <f>IFERROR(VLOOKUP(D658,プログラムデータ!A:N,13,0),"")</f>
        <v>男子</v>
      </c>
      <c r="I658">
        <f>IFERROR(VLOOKUP(D658,プログラムデータ!A:N,11,0),"")</f>
        <v>0</v>
      </c>
      <c r="J658" t="str">
        <f>IFERROR(VLOOKUP(D658,プログラムデータ!A:N,10,0),"")</f>
        <v>背泳ぎ</v>
      </c>
      <c r="K658" t="str">
        <f>IFERROR(VLOOKUP(D658,プログラムデータ!A:N,14,0),"")</f>
        <v>タイム決勝</v>
      </c>
      <c r="L658" t="str">
        <f t="shared" si="21"/>
        <v>10歳以下 男子 0 背泳ぎ タイム決勝</v>
      </c>
      <c r="M658">
        <f>IFERROR(VLOOKUP(J658,色々!M:P,4,0),"")</f>
        <v>2</v>
      </c>
      <c r="N658">
        <f>IFERROR(記録__2[[#This Row],[競技番号]],"")</f>
        <v>28</v>
      </c>
      <c r="O658">
        <f>IFERROR(記録__2[[#This Row],[選手番号]],"")</f>
        <v>63</v>
      </c>
    </row>
    <row r="659" spans="1:15" x14ac:dyDescent="0.2">
      <c r="A659">
        <f>IFERROR(VLOOKUP(N659,プログラム!B:C,2,0),"")</f>
        <v>28</v>
      </c>
      <c r="B659" t="str">
        <f t="shared" si="20"/>
        <v/>
      </c>
      <c r="C659" t="str">
        <f>IFERROR(VLOOKUP(B659,チーム番号!E:F,2,0),"")</f>
        <v/>
      </c>
      <c r="D659">
        <f>IFERROR(VLOOKUP(N659,プログラム!B:C,2,0),"")</f>
        <v>28</v>
      </c>
      <c r="E659">
        <f>IFERROR(記録__2[[#This Row],[組]],"")</f>
        <v>3</v>
      </c>
      <c r="F659">
        <f>IFERROR(記録__2[[#This Row],[水路]],"")</f>
        <v>2</v>
      </c>
      <c r="G659" t="str">
        <f>IFERROR(VLOOKUP(D659,プログラムデータ!A:N,12,0),"")</f>
        <v>10歳以下</v>
      </c>
      <c r="H659" t="str">
        <f>IFERROR(VLOOKUP(D659,プログラムデータ!A:N,13,0),"")</f>
        <v>男子</v>
      </c>
      <c r="I659">
        <f>IFERROR(VLOOKUP(D659,プログラムデータ!A:N,11,0),"")</f>
        <v>0</v>
      </c>
      <c r="J659" t="str">
        <f>IFERROR(VLOOKUP(D659,プログラムデータ!A:N,10,0),"")</f>
        <v>背泳ぎ</v>
      </c>
      <c r="K659" t="str">
        <f>IFERROR(VLOOKUP(D659,プログラムデータ!A:N,14,0),"")</f>
        <v>タイム決勝</v>
      </c>
      <c r="L659" t="str">
        <f t="shared" si="21"/>
        <v>10歳以下 男子 0 背泳ぎ タイム決勝</v>
      </c>
      <c r="M659">
        <f>IFERROR(VLOOKUP(J659,色々!M:P,4,0),"")</f>
        <v>2</v>
      </c>
      <c r="N659">
        <f>IFERROR(記録__2[[#This Row],[競技番号]],"")</f>
        <v>28</v>
      </c>
      <c r="O659">
        <f>IFERROR(記録__2[[#This Row],[選手番号]],"")</f>
        <v>409</v>
      </c>
    </row>
    <row r="660" spans="1:15" x14ac:dyDescent="0.2">
      <c r="A660">
        <f>IFERROR(VLOOKUP(N660,プログラム!B:C,2,0),"")</f>
        <v>28</v>
      </c>
      <c r="B660" t="str">
        <f t="shared" si="20"/>
        <v/>
      </c>
      <c r="C660" t="str">
        <f>IFERROR(VLOOKUP(B660,チーム番号!E:F,2,0),"")</f>
        <v/>
      </c>
      <c r="D660">
        <f>IFERROR(VLOOKUP(N660,プログラム!B:C,2,0),"")</f>
        <v>28</v>
      </c>
      <c r="E660">
        <f>IFERROR(記録__2[[#This Row],[組]],"")</f>
        <v>3</v>
      </c>
      <c r="F660">
        <f>IFERROR(記録__2[[#This Row],[水路]],"")</f>
        <v>3</v>
      </c>
      <c r="G660" t="str">
        <f>IFERROR(VLOOKUP(D660,プログラムデータ!A:N,12,0),"")</f>
        <v>10歳以下</v>
      </c>
      <c r="H660" t="str">
        <f>IFERROR(VLOOKUP(D660,プログラムデータ!A:N,13,0),"")</f>
        <v>男子</v>
      </c>
      <c r="I660">
        <f>IFERROR(VLOOKUP(D660,プログラムデータ!A:N,11,0),"")</f>
        <v>0</v>
      </c>
      <c r="J660" t="str">
        <f>IFERROR(VLOOKUP(D660,プログラムデータ!A:N,10,0),"")</f>
        <v>背泳ぎ</v>
      </c>
      <c r="K660" t="str">
        <f>IFERROR(VLOOKUP(D660,プログラムデータ!A:N,14,0),"")</f>
        <v>タイム決勝</v>
      </c>
      <c r="L660" t="str">
        <f t="shared" si="21"/>
        <v>10歳以下 男子 0 背泳ぎ タイム決勝</v>
      </c>
      <c r="M660">
        <f>IFERROR(VLOOKUP(J660,色々!M:P,4,0),"")</f>
        <v>2</v>
      </c>
      <c r="N660">
        <f>IFERROR(記録__2[[#This Row],[競技番号]],"")</f>
        <v>28</v>
      </c>
      <c r="O660">
        <f>IFERROR(記録__2[[#This Row],[選手番号]],"")</f>
        <v>621</v>
      </c>
    </row>
    <row r="661" spans="1:15" x14ac:dyDescent="0.2">
      <c r="A661">
        <f>IFERROR(VLOOKUP(N661,プログラム!B:C,2,0),"")</f>
        <v>28</v>
      </c>
      <c r="B661" t="str">
        <f t="shared" si="20"/>
        <v/>
      </c>
      <c r="C661" t="str">
        <f>IFERROR(VLOOKUP(B661,チーム番号!E:F,2,0),"")</f>
        <v/>
      </c>
      <c r="D661">
        <f>IFERROR(VLOOKUP(N661,プログラム!B:C,2,0),"")</f>
        <v>28</v>
      </c>
      <c r="E661">
        <f>IFERROR(記録__2[[#This Row],[組]],"")</f>
        <v>3</v>
      </c>
      <c r="F661">
        <f>IFERROR(記録__2[[#This Row],[水路]],"")</f>
        <v>4</v>
      </c>
      <c r="G661" t="str">
        <f>IFERROR(VLOOKUP(D661,プログラムデータ!A:N,12,0),"")</f>
        <v>10歳以下</v>
      </c>
      <c r="H661" t="str">
        <f>IFERROR(VLOOKUP(D661,プログラムデータ!A:N,13,0),"")</f>
        <v>男子</v>
      </c>
      <c r="I661">
        <f>IFERROR(VLOOKUP(D661,プログラムデータ!A:N,11,0),"")</f>
        <v>0</v>
      </c>
      <c r="J661" t="str">
        <f>IFERROR(VLOOKUP(D661,プログラムデータ!A:N,10,0),"")</f>
        <v>背泳ぎ</v>
      </c>
      <c r="K661" t="str">
        <f>IFERROR(VLOOKUP(D661,プログラムデータ!A:N,14,0),"")</f>
        <v>タイム決勝</v>
      </c>
      <c r="L661" t="str">
        <f t="shared" si="21"/>
        <v>10歳以下 男子 0 背泳ぎ タイム決勝</v>
      </c>
      <c r="M661">
        <f>IFERROR(VLOOKUP(J661,色々!M:P,4,0),"")</f>
        <v>2</v>
      </c>
      <c r="N661">
        <f>IFERROR(記録__2[[#This Row],[競技番号]],"")</f>
        <v>28</v>
      </c>
      <c r="O661">
        <f>IFERROR(記録__2[[#This Row],[選手番号]],"")</f>
        <v>608</v>
      </c>
    </row>
    <row r="662" spans="1:15" x14ac:dyDescent="0.2">
      <c r="A662">
        <f>IFERROR(VLOOKUP(N662,プログラム!B:C,2,0),"")</f>
        <v>28</v>
      </c>
      <c r="B662" t="str">
        <f t="shared" si="20"/>
        <v/>
      </c>
      <c r="C662" t="str">
        <f>IFERROR(VLOOKUP(B662,チーム番号!E:F,2,0),"")</f>
        <v/>
      </c>
      <c r="D662">
        <f>IFERROR(VLOOKUP(N662,プログラム!B:C,2,0),"")</f>
        <v>28</v>
      </c>
      <c r="E662">
        <f>IFERROR(記録__2[[#This Row],[組]],"")</f>
        <v>3</v>
      </c>
      <c r="F662">
        <f>IFERROR(記録__2[[#This Row],[水路]],"")</f>
        <v>5</v>
      </c>
      <c r="G662" t="str">
        <f>IFERROR(VLOOKUP(D662,プログラムデータ!A:N,12,0),"")</f>
        <v>10歳以下</v>
      </c>
      <c r="H662" t="str">
        <f>IFERROR(VLOOKUP(D662,プログラムデータ!A:N,13,0),"")</f>
        <v>男子</v>
      </c>
      <c r="I662">
        <f>IFERROR(VLOOKUP(D662,プログラムデータ!A:N,11,0),"")</f>
        <v>0</v>
      </c>
      <c r="J662" t="str">
        <f>IFERROR(VLOOKUP(D662,プログラムデータ!A:N,10,0),"")</f>
        <v>背泳ぎ</v>
      </c>
      <c r="K662" t="str">
        <f>IFERROR(VLOOKUP(D662,プログラムデータ!A:N,14,0),"")</f>
        <v>タイム決勝</v>
      </c>
      <c r="L662" t="str">
        <f t="shared" si="21"/>
        <v>10歳以下 男子 0 背泳ぎ タイム決勝</v>
      </c>
      <c r="M662">
        <f>IFERROR(VLOOKUP(J662,色々!M:P,4,0),"")</f>
        <v>2</v>
      </c>
      <c r="N662">
        <f>IFERROR(記録__2[[#This Row],[競技番号]],"")</f>
        <v>28</v>
      </c>
      <c r="O662">
        <f>IFERROR(記録__2[[#This Row],[選手番号]],"")</f>
        <v>102</v>
      </c>
    </row>
    <row r="663" spans="1:15" x14ac:dyDescent="0.2">
      <c r="A663">
        <f>IFERROR(VLOOKUP(N663,プログラム!B:C,2,0),"")</f>
        <v>28</v>
      </c>
      <c r="B663" t="str">
        <f t="shared" si="20"/>
        <v/>
      </c>
      <c r="C663" t="str">
        <f>IFERROR(VLOOKUP(B663,チーム番号!E:F,2,0),"")</f>
        <v/>
      </c>
      <c r="D663">
        <f>IFERROR(VLOOKUP(N663,プログラム!B:C,2,0),"")</f>
        <v>28</v>
      </c>
      <c r="E663">
        <f>IFERROR(記録__2[[#This Row],[組]],"")</f>
        <v>3</v>
      </c>
      <c r="F663">
        <f>IFERROR(記録__2[[#This Row],[水路]],"")</f>
        <v>6</v>
      </c>
      <c r="G663" t="str">
        <f>IFERROR(VLOOKUP(D663,プログラムデータ!A:N,12,0),"")</f>
        <v>10歳以下</v>
      </c>
      <c r="H663" t="str">
        <f>IFERROR(VLOOKUP(D663,プログラムデータ!A:N,13,0),"")</f>
        <v>男子</v>
      </c>
      <c r="I663">
        <f>IFERROR(VLOOKUP(D663,プログラムデータ!A:N,11,0),"")</f>
        <v>0</v>
      </c>
      <c r="J663" t="str">
        <f>IFERROR(VLOOKUP(D663,プログラムデータ!A:N,10,0),"")</f>
        <v>背泳ぎ</v>
      </c>
      <c r="K663" t="str">
        <f>IFERROR(VLOOKUP(D663,プログラムデータ!A:N,14,0),"")</f>
        <v>タイム決勝</v>
      </c>
      <c r="L663" t="str">
        <f t="shared" si="21"/>
        <v>10歳以下 男子 0 背泳ぎ タイム決勝</v>
      </c>
      <c r="M663">
        <f>IFERROR(VLOOKUP(J663,色々!M:P,4,0),"")</f>
        <v>2</v>
      </c>
      <c r="N663">
        <f>IFERROR(記録__2[[#This Row],[競技番号]],"")</f>
        <v>28</v>
      </c>
      <c r="O663">
        <f>IFERROR(記録__2[[#This Row],[選手番号]],"")</f>
        <v>229</v>
      </c>
    </row>
    <row r="664" spans="1:15" x14ac:dyDescent="0.2">
      <c r="A664">
        <f>IFERROR(VLOOKUP(N664,プログラム!B:C,2,0),"")</f>
        <v>28</v>
      </c>
      <c r="B664" t="str">
        <f t="shared" si="20"/>
        <v/>
      </c>
      <c r="C664" t="str">
        <f>IFERROR(VLOOKUP(B664,チーム番号!E:F,2,0),"")</f>
        <v/>
      </c>
      <c r="D664">
        <f>IFERROR(VLOOKUP(N664,プログラム!B:C,2,0),"")</f>
        <v>28</v>
      </c>
      <c r="E664">
        <f>IFERROR(記録__2[[#This Row],[組]],"")</f>
        <v>3</v>
      </c>
      <c r="F664">
        <f>IFERROR(記録__2[[#This Row],[水路]],"")</f>
        <v>7</v>
      </c>
      <c r="G664" t="str">
        <f>IFERROR(VLOOKUP(D664,プログラムデータ!A:N,12,0),"")</f>
        <v>10歳以下</v>
      </c>
      <c r="H664" t="str">
        <f>IFERROR(VLOOKUP(D664,プログラムデータ!A:N,13,0),"")</f>
        <v>男子</v>
      </c>
      <c r="I664">
        <f>IFERROR(VLOOKUP(D664,プログラムデータ!A:N,11,0),"")</f>
        <v>0</v>
      </c>
      <c r="J664" t="str">
        <f>IFERROR(VLOOKUP(D664,プログラムデータ!A:N,10,0),"")</f>
        <v>背泳ぎ</v>
      </c>
      <c r="K664" t="str">
        <f>IFERROR(VLOOKUP(D664,プログラムデータ!A:N,14,0),"")</f>
        <v>タイム決勝</v>
      </c>
      <c r="L664" t="str">
        <f t="shared" si="21"/>
        <v>10歳以下 男子 0 背泳ぎ タイム決勝</v>
      </c>
      <c r="M664">
        <f>IFERROR(VLOOKUP(J664,色々!M:P,4,0),"")</f>
        <v>2</v>
      </c>
      <c r="N664">
        <f>IFERROR(記録__2[[#This Row],[競技番号]],"")</f>
        <v>28</v>
      </c>
      <c r="O664">
        <f>IFERROR(記録__2[[#This Row],[選手番号]],"")</f>
        <v>525</v>
      </c>
    </row>
    <row r="665" spans="1:15" x14ac:dyDescent="0.2">
      <c r="A665">
        <f>IFERROR(VLOOKUP(N665,プログラム!B:C,2,0),"")</f>
        <v>28</v>
      </c>
      <c r="B665" t="str">
        <f t="shared" si="20"/>
        <v/>
      </c>
      <c r="C665" t="str">
        <f>IFERROR(VLOOKUP(B665,チーム番号!E:F,2,0),"")</f>
        <v/>
      </c>
      <c r="D665">
        <f>IFERROR(VLOOKUP(N665,プログラム!B:C,2,0),"")</f>
        <v>28</v>
      </c>
      <c r="E665">
        <f>IFERROR(記録__2[[#This Row],[組]],"")</f>
        <v>3</v>
      </c>
      <c r="F665">
        <f>IFERROR(記録__2[[#This Row],[水路]],"")</f>
        <v>8</v>
      </c>
      <c r="G665" t="str">
        <f>IFERROR(VLOOKUP(D665,プログラムデータ!A:N,12,0),"")</f>
        <v>10歳以下</v>
      </c>
      <c r="H665" t="str">
        <f>IFERROR(VLOOKUP(D665,プログラムデータ!A:N,13,0),"")</f>
        <v>男子</v>
      </c>
      <c r="I665">
        <f>IFERROR(VLOOKUP(D665,プログラムデータ!A:N,11,0),"")</f>
        <v>0</v>
      </c>
      <c r="J665" t="str">
        <f>IFERROR(VLOOKUP(D665,プログラムデータ!A:N,10,0),"")</f>
        <v>背泳ぎ</v>
      </c>
      <c r="K665" t="str">
        <f>IFERROR(VLOOKUP(D665,プログラムデータ!A:N,14,0),"")</f>
        <v>タイム決勝</v>
      </c>
      <c r="L665" t="str">
        <f t="shared" si="21"/>
        <v>10歳以下 男子 0 背泳ぎ タイム決勝</v>
      </c>
      <c r="M665">
        <f>IFERROR(VLOOKUP(J665,色々!M:P,4,0),"")</f>
        <v>2</v>
      </c>
      <c r="N665">
        <f>IFERROR(記録__2[[#This Row],[競技番号]],"")</f>
        <v>28</v>
      </c>
      <c r="O665">
        <f>IFERROR(記録__2[[#This Row],[選手番号]],"")</f>
        <v>227</v>
      </c>
    </row>
    <row r="666" spans="1:15" x14ac:dyDescent="0.2">
      <c r="A666">
        <f>IFERROR(VLOOKUP(N666,プログラム!B:C,2,0),"")</f>
        <v>28</v>
      </c>
      <c r="B666" t="str">
        <f t="shared" si="20"/>
        <v/>
      </c>
      <c r="C666" t="str">
        <f>IFERROR(VLOOKUP(B666,チーム番号!E:F,2,0),"")</f>
        <v/>
      </c>
      <c r="D666">
        <f>IFERROR(VLOOKUP(N666,プログラム!B:C,2,0),"")</f>
        <v>28</v>
      </c>
      <c r="E666">
        <f>IFERROR(記録__2[[#This Row],[組]],"")</f>
        <v>4</v>
      </c>
      <c r="F666">
        <f>IFERROR(記録__2[[#This Row],[水路]],"")</f>
        <v>1</v>
      </c>
      <c r="G666" t="str">
        <f>IFERROR(VLOOKUP(D666,プログラムデータ!A:N,12,0),"")</f>
        <v>10歳以下</v>
      </c>
      <c r="H666" t="str">
        <f>IFERROR(VLOOKUP(D666,プログラムデータ!A:N,13,0),"")</f>
        <v>男子</v>
      </c>
      <c r="I666">
        <f>IFERROR(VLOOKUP(D666,プログラムデータ!A:N,11,0),"")</f>
        <v>0</v>
      </c>
      <c r="J666" t="str">
        <f>IFERROR(VLOOKUP(D666,プログラムデータ!A:N,10,0),"")</f>
        <v>背泳ぎ</v>
      </c>
      <c r="K666" t="str">
        <f>IFERROR(VLOOKUP(D666,プログラムデータ!A:N,14,0),"")</f>
        <v>タイム決勝</v>
      </c>
      <c r="L666" t="str">
        <f t="shared" si="21"/>
        <v>10歳以下 男子 0 背泳ぎ タイム決勝</v>
      </c>
      <c r="M666">
        <f>IFERROR(VLOOKUP(J666,色々!M:P,4,0),"")</f>
        <v>2</v>
      </c>
      <c r="N666">
        <f>IFERROR(記録__2[[#This Row],[競技番号]],"")</f>
        <v>28</v>
      </c>
      <c r="O666">
        <f>IFERROR(記録__2[[#This Row],[選手番号]],"")</f>
        <v>61</v>
      </c>
    </row>
    <row r="667" spans="1:15" x14ac:dyDescent="0.2">
      <c r="A667">
        <f>IFERROR(VLOOKUP(N667,プログラム!B:C,2,0),"")</f>
        <v>28</v>
      </c>
      <c r="B667" t="str">
        <f t="shared" si="20"/>
        <v/>
      </c>
      <c r="C667" t="str">
        <f>IFERROR(VLOOKUP(B667,チーム番号!E:F,2,0),"")</f>
        <v/>
      </c>
      <c r="D667">
        <f>IFERROR(VLOOKUP(N667,プログラム!B:C,2,0),"")</f>
        <v>28</v>
      </c>
      <c r="E667">
        <f>IFERROR(記録__2[[#This Row],[組]],"")</f>
        <v>4</v>
      </c>
      <c r="F667">
        <f>IFERROR(記録__2[[#This Row],[水路]],"")</f>
        <v>2</v>
      </c>
      <c r="G667" t="str">
        <f>IFERROR(VLOOKUP(D667,プログラムデータ!A:N,12,0),"")</f>
        <v>10歳以下</v>
      </c>
      <c r="H667" t="str">
        <f>IFERROR(VLOOKUP(D667,プログラムデータ!A:N,13,0),"")</f>
        <v>男子</v>
      </c>
      <c r="I667">
        <f>IFERROR(VLOOKUP(D667,プログラムデータ!A:N,11,0),"")</f>
        <v>0</v>
      </c>
      <c r="J667" t="str">
        <f>IFERROR(VLOOKUP(D667,プログラムデータ!A:N,10,0),"")</f>
        <v>背泳ぎ</v>
      </c>
      <c r="K667" t="str">
        <f>IFERROR(VLOOKUP(D667,プログラムデータ!A:N,14,0),"")</f>
        <v>タイム決勝</v>
      </c>
      <c r="L667" t="str">
        <f t="shared" si="21"/>
        <v>10歳以下 男子 0 背泳ぎ タイム決勝</v>
      </c>
      <c r="M667">
        <f>IFERROR(VLOOKUP(J667,色々!M:P,4,0),"")</f>
        <v>2</v>
      </c>
      <c r="N667">
        <f>IFERROR(記録__2[[#This Row],[競技番号]],"")</f>
        <v>28</v>
      </c>
      <c r="O667">
        <f>IFERROR(記録__2[[#This Row],[選手番号]],"")</f>
        <v>136</v>
      </c>
    </row>
    <row r="668" spans="1:15" x14ac:dyDescent="0.2">
      <c r="A668">
        <f>IFERROR(VLOOKUP(N668,プログラム!B:C,2,0),"")</f>
        <v>28</v>
      </c>
      <c r="B668" t="str">
        <f t="shared" si="20"/>
        <v/>
      </c>
      <c r="C668" t="str">
        <f>IFERROR(VLOOKUP(B668,チーム番号!E:F,2,0),"")</f>
        <v/>
      </c>
      <c r="D668">
        <f>IFERROR(VLOOKUP(N668,プログラム!B:C,2,0),"")</f>
        <v>28</v>
      </c>
      <c r="E668">
        <f>IFERROR(記録__2[[#This Row],[組]],"")</f>
        <v>4</v>
      </c>
      <c r="F668">
        <f>IFERROR(記録__2[[#This Row],[水路]],"")</f>
        <v>3</v>
      </c>
      <c r="G668" t="str">
        <f>IFERROR(VLOOKUP(D668,プログラムデータ!A:N,12,0),"")</f>
        <v>10歳以下</v>
      </c>
      <c r="H668" t="str">
        <f>IFERROR(VLOOKUP(D668,プログラムデータ!A:N,13,0),"")</f>
        <v>男子</v>
      </c>
      <c r="I668">
        <f>IFERROR(VLOOKUP(D668,プログラムデータ!A:N,11,0),"")</f>
        <v>0</v>
      </c>
      <c r="J668" t="str">
        <f>IFERROR(VLOOKUP(D668,プログラムデータ!A:N,10,0),"")</f>
        <v>背泳ぎ</v>
      </c>
      <c r="K668" t="str">
        <f>IFERROR(VLOOKUP(D668,プログラムデータ!A:N,14,0),"")</f>
        <v>タイム決勝</v>
      </c>
      <c r="L668" t="str">
        <f t="shared" si="21"/>
        <v>10歳以下 男子 0 背泳ぎ タイム決勝</v>
      </c>
      <c r="M668">
        <f>IFERROR(VLOOKUP(J668,色々!M:P,4,0),"")</f>
        <v>2</v>
      </c>
      <c r="N668">
        <f>IFERROR(記録__2[[#This Row],[競技番号]],"")</f>
        <v>28</v>
      </c>
      <c r="O668">
        <f>IFERROR(記録__2[[#This Row],[選手番号]],"")</f>
        <v>406</v>
      </c>
    </row>
    <row r="669" spans="1:15" x14ac:dyDescent="0.2">
      <c r="A669">
        <f>IFERROR(VLOOKUP(N669,プログラム!B:C,2,0),"")</f>
        <v>28</v>
      </c>
      <c r="B669" t="str">
        <f t="shared" si="20"/>
        <v/>
      </c>
      <c r="C669" t="str">
        <f>IFERROR(VLOOKUP(B669,チーム番号!E:F,2,0),"")</f>
        <v/>
      </c>
      <c r="D669">
        <f>IFERROR(VLOOKUP(N669,プログラム!B:C,2,0),"")</f>
        <v>28</v>
      </c>
      <c r="E669">
        <f>IFERROR(記録__2[[#This Row],[組]],"")</f>
        <v>4</v>
      </c>
      <c r="F669">
        <f>IFERROR(記録__2[[#This Row],[水路]],"")</f>
        <v>4</v>
      </c>
      <c r="G669" t="str">
        <f>IFERROR(VLOOKUP(D669,プログラムデータ!A:N,12,0),"")</f>
        <v>10歳以下</v>
      </c>
      <c r="H669" t="str">
        <f>IFERROR(VLOOKUP(D669,プログラムデータ!A:N,13,0),"")</f>
        <v>男子</v>
      </c>
      <c r="I669">
        <f>IFERROR(VLOOKUP(D669,プログラムデータ!A:N,11,0),"")</f>
        <v>0</v>
      </c>
      <c r="J669" t="str">
        <f>IFERROR(VLOOKUP(D669,プログラムデータ!A:N,10,0),"")</f>
        <v>背泳ぎ</v>
      </c>
      <c r="K669" t="str">
        <f>IFERROR(VLOOKUP(D669,プログラムデータ!A:N,14,0),"")</f>
        <v>タイム決勝</v>
      </c>
      <c r="L669" t="str">
        <f t="shared" si="21"/>
        <v>10歳以下 男子 0 背泳ぎ タイム決勝</v>
      </c>
      <c r="M669">
        <f>IFERROR(VLOOKUP(J669,色々!M:P,4,0),"")</f>
        <v>2</v>
      </c>
      <c r="N669">
        <f>IFERROR(記録__2[[#This Row],[競技番号]],"")</f>
        <v>28</v>
      </c>
      <c r="O669">
        <f>IFERROR(記録__2[[#This Row],[選手番号]],"")</f>
        <v>497</v>
      </c>
    </row>
    <row r="670" spans="1:15" x14ac:dyDescent="0.2">
      <c r="A670">
        <f>IFERROR(VLOOKUP(N670,プログラム!B:C,2,0),"")</f>
        <v>28</v>
      </c>
      <c r="B670" t="str">
        <f t="shared" si="20"/>
        <v/>
      </c>
      <c r="C670" t="str">
        <f>IFERROR(VLOOKUP(B670,チーム番号!E:F,2,0),"")</f>
        <v/>
      </c>
      <c r="D670">
        <f>IFERROR(VLOOKUP(N670,プログラム!B:C,2,0),"")</f>
        <v>28</v>
      </c>
      <c r="E670">
        <f>IFERROR(記録__2[[#This Row],[組]],"")</f>
        <v>4</v>
      </c>
      <c r="F670">
        <f>IFERROR(記録__2[[#This Row],[水路]],"")</f>
        <v>5</v>
      </c>
      <c r="G670" t="str">
        <f>IFERROR(VLOOKUP(D670,プログラムデータ!A:N,12,0),"")</f>
        <v>10歳以下</v>
      </c>
      <c r="H670" t="str">
        <f>IFERROR(VLOOKUP(D670,プログラムデータ!A:N,13,0),"")</f>
        <v>男子</v>
      </c>
      <c r="I670">
        <f>IFERROR(VLOOKUP(D670,プログラムデータ!A:N,11,0),"")</f>
        <v>0</v>
      </c>
      <c r="J670" t="str">
        <f>IFERROR(VLOOKUP(D670,プログラムデータ!A:N,10,0),"")</f>
        <v>背泳ぎ</v>
      </c>
      <c r="K670" t="str">
        <f>IFERROR(VLOOKUP(D670,プログラムデータ!A:N,14,0),"")</f>
        <v>タイム決勝</v>
      </c>
      <c r="L670" t="str">
        <f t="shared" si="21"/>
        <v>10歳以下 男子 0 背泳ぎ タイム決勝</v>
      </c>
      <c r="M670">
        <f>IFERROR(VLOOKUP(J670,色々!M:P,4,0),"")</f>
        <v>2</v>
      </c>
      <c r="N670">
        <f>IFERROR(記録__2[[#This Row],[競技番号]],"")</f>
        <v>28</v>
      </c>
      <c r="O670">
        <f>IFERROR(記録__2[[#This Row],[選手番号]],"")</f>
        <v>655</v>
      </c>
    </row>
    <row r="671" spans="1:15" x14ac:dyDescent="0.2">
      <c r="A671">
        <f>IFERROR(VLOOKUP(N671,プログラム!B:C,2,0),"")</f>
        <v>28</v>
      </c>
      <c r="B671" t="str">
        <f t="shared" si="20"/>
        <v/>
      </c>
      <c r="C671" t="str">
        <f>IFERROR(VLOOKUP(B671,チーム番号!E:F,2,0),"")</f>
        <v/>
      </c>
      <c r="D671">
        <f>IFERROR(VLOOKUP(N671,プログラム!B:C,2,0),"")</f>
        <v>28</v>
      </c>
      <c r="E671">
        <f>IFERROR(記録__2[[#This Row],[組]],"")</f>
        <v>4</v>
      </c>
      <c r="F671">
        <f>IFERROR(記録__2[[#This Row],[水路]],"")</f>
        <v>6</v>
      </c>
      <c r="G671" t="str">
        <f>IFERROR(VLOOKUP(D671,プログラムデータ!A:N,12,0),"")</f>
        <v>10歳以下</v>
      </c>
      <c r="H671" t="str">
        <f>IFERROR(VLOOKUP(D671,プログラムデータ!A:N,13,0),"")</f>
        <v>男子</v>
      </c>
      <c r="I671">
        <f>IFERROR(VLOOKUP(D671,プログラムデータ!A:N,11,0),"")</f>
        <v>0</v>
      </c>
      <c r="J671" t="str">
        <f>IFERROR(VLOOKUP(D671,プログラムデータ!A:N,10,0),"")</f>
        <v>背泳ぎ</v>
      </c>
      <c r="K671" t="str">
        <f>IFERROR(VLOOKUP(D671,プログラムデータ!A:N,14,0),"")</f>
        <v>タイム決勝</v>
      </c>
      <c r="L671" t="str">
        <f t="shared" si="21"/>
        <v>10歳以下 男子 0 背泳ぎ タイム決勝</v>
      </c>
      <c r="M671">
        <f>IFERROR(VLOOKUP(J671,色々!M:P,4,0),"")</f>
        <v>2</v>
      </c>
      <c r="N671">
        <f>IFERROR(記録__2[[#This Row],[競技番号]],"")</f>
        <v>28</v>
      </c>
      <c r="O671">
        <f>IFERROR(記録__2[[#This Row],[選手番号]],"")</f>
        <v>325</v>
      </c>
    </row>
    <row r="672" spans="1:15" x14ac:dyDescent="0.2">
      <c r="A672">
        <f>IFERROR(VLOOKUP(N672,プログラム!B:C,2,0),"")</f>
        <v>28</v>
      </c>
      <c r="B672" t="str">
        <f t="shared" si="20"/>
        <v/>
      </c>
      <c r="C672" t="str">
        <f>IFERROR(VLOOKUP(B672,チーム番号!E:F,2,0),"")</f>
        <v/>
      </c>
      <c r="D672">
        <f>IFERROR(VLOOKUP(N672,プログラム!B:C,2,0),"")</f>
        <v>28</v>
      </c>
      <c r="E672">
        <f>IFERROR(記録__2[[#This Row],[組]],"")</f>
        <v>4</v>
      </c>
      <c r="F672">
        <f>IFERROR(記録__2[[#This Row],[水路]],"")</f>
        <v>7</v>
      </c>
      <c r="G672" t="str">
        <f>IFERROR(VLOOKUP(D672,プログラムデータ!A:N,12,0),"")</f>
        <v>10歳以下</v>
      </c>
      <c r="H672" t="str">
        <f>IFERROR(VLOOKUP(D672,プログラムデータ!A:N,13,0),"")</f>
        <v>男子</v>
      </c>
      <c r="I672">
        <f>IFERROR(VLOOKUP(D672,プログラムデータ!A:N,11,0),"")</f>
        <v>0</v>
      </c>
      <c r="J672" t="str">
        <f>IFERROR(VLOOKUP(D672,プログラムデータ!A:N,10,0),"")</f>
        <v>背泳ぎ</v>
      </c>
      <c r="K672" t="str">
        <f>IFERROR(VLOOKUP(D672,プログラムデータ!A:N,14,0),"")</f>
        <v>タイム決勝</v>
      </c>
      <c r="L672" t="str">
        <f t="shared" si="21"/>
        <v>10歳以下 男子 0 背泳ぎ タイム決勝</v>
      </c>
      <c r="M672">
        <f>IFERROR(VLOOKUP(J672,色々!M:P,4,0),"")</f>
        <v>2</v>
      </c>
      <c r="N672">
        <f>IFERROR(記録__2[[#This Row],[競技番号]],"")</f>
        <v>28</v>
      </c>
      <c r="O672">
        <f>IFERROR(記録__2[[#This Row],[選手番号]],"")</f>
        <v>106</v>
      </c>
    </row>
    <row r="673" spans="1:15" x14ac:dyDescent="0.2">
      <c r="A673">
        <f>IFERROR(VLOOKUP(N673,プログラム!B:C,2,0),"")</f>
        <v>28</v>
      </c>
      <c r="B673" t="str">
        <f t="shared" si="20"/>
        <v/>
      </c>
      <c r="C673" t="str">
        <f>IFERROR(VLOOKUP(B673,チーム番号!E:F,2,0),"")</f>
        <v/>
      </c>
      <c r="D673">
        <f>IFERROR(VLOOKUP(N673,プログラム!B:C,2,0),"")</f>
        <v>28</v>
      </c>
      <c r="E673">
        <f>IFERROR(記録__2[[#This Row],[組]],"")</f>
        <v>4</v>
      </c>
      <c r="F673">
        <f>IFERROR(記録__2[[#This Row],[水路]],"")</f>
        <v>8</v>
      </c>
      <c r="G673" t="str">
        <f>IFERROR(VLOOKUP(D673,プログラムデータ!A:N,12,0),"")</f>
        <v>10歳以下</v>
      </c>
      <c r="H673" t="str">
        <f>IFERROR(VLOOKUP(D673,プログラムデータ!A:N,13,0),"")</f>
        <v>男子</v>
      </c>
      <c r="I673">
        <f>IFERROR(VLOOKUP(D673,プログラムデータ!A:N,11,0),"")</f>
        <v>0</v>
      </c>
      <c r="J673" t="str">
        <f>IFERROR(VLOOKUP(D673,プログラムデータ!A:N,10,0),"")</f>
        <v>背泳ぎ</v>
      </c>
      <c r="K673" t="str">
        <f>IFERROR(VLOOKUP(D673,プログラムデータ!A:N,14,0),"")</f>
        <v>タイム決勝</v>
      </c>
      <c r="L673" t="str">
        <f t="shared" si="21"/>
        <v>10歳以下 男子 0 背泳ぎ タイム決勝</v>
      </c>
      <c r="M673">
        <f>IFERROR(VLOOKUP(J673,色々!M:P,4,0),"")</f>
        <v>2</v>
      </c>
      <c r="N673">
        <f>IFERROR(記録__2[[#This Row],[競技番号]],"")</f>
        <v>28</v>
      </c>
      <c r="O673">
        <f>IFERROR(記録__2[[#This Row],[選手番号]],"")</f>
        <v>367</v>
      </c>
    </row>
    <row r="674" spans="1:15" x14ac:dyDescent="0.2">
      <c r="A674">
        <f>IFERROR(VLOOKUP(N674,プログラム!B:C,2,0),"")</f>
        <v>28</v>
      </c>
      <c r="B674" t="str">
        <f t="shared" si="20"/>
        <v/>
      </c>
      <c r="C674" t="str">
        <f>IFERROR(VLOOKUP(B674,チーム番号!E:F,2,0),"")</f>
        <v/>
      </c>
      <c r="D674">
        <f>IFERROR(VLOOKUP(N674,プログラム!B:C,2,0),"")</f>
        <v>28</v>
      </c>
      <c r="E674">
        <f>IFERROR(記録__2[[#This Row],[組]],"")</f>
        <v>5</v>
      </c>
      <c r="F674">
        <f>IFERROR(記録__2[[#This Row],[水路]],"")</f>
        <v>1</v>
      </c>
      <c r="G674" t="str">
        <f>IFERROR(VLOOKUP(D674,プログラムデータ!A:N,12,0),"")</f>
        <v>10歳以下</v>
      </c>
      <c r="H674" t="str">
        <f>IFERROR(VLOOKUP(D674,プログラムデータ!A:N,13,0),"")</f>
        <v>男子</v>
      </c>
      <c r="I674">
        <f>IFERROR(VLOOKUP(D674,プログラムデータ!A:N,11,0),"")</f>
        <v>0</v>
      </c>
      <c r="J674" t="str">
        <f>IFERROR(VLOOKUP(D674,プログラムデータ!A:N,10,0),"")</f>
        <v>背泳ぎ</v>
      </c>
      <c r="K674" t="str">
        <f>IFERROR(VLOOKUP(D674,プログラムデータ!A:N,14,0),"")</f>
        <v>タイム決勝</v>
      </c>
      <c r="L674" t="str">
        <f t="shared" si="21"/>
        <v>10歳以下 男子 0 背泳ぎ タイム決勝</v>
      </c>
      <c r="M674">
        <f>IFERROR(VLOOKUP(J674,色々!M:P,4,0),"")</f>
        <v>2</v>
      </c>
      <c r="N674">
        <f>IFERROR(記録__2[[#This Row],[競技番号]],"")</f>
        <v>28</v>
      </c>
      <c r="O674">
        <f>IFERROR(記録__2[[#This Row],[選手番号]],"")</f>
        <v>522</v>
      </c>
    </row>
    <row r="675" spans="1:15" x14ac:dyDescent="0.2">
      <c r="A675">
        <f>IFERROR(VLOOKUP(N675,プログラム!B:C,2,0),"")</f>
        <v>28</v>
      </c>
      <c r="B675" t="str">
        <f t="shared" si="20"/>
        <v/>
      </c>
      <c r="C675" t="str">
        <f>IFERROR(VLOOKUP(B675,チーム番号!E:F,2,0),"")</f>
        <v/>
      </c>
      <c r="D675">
        <f>IFERROR(VLOOKUP(N675,プログラム!B:C,2,0),"")</f>
        <v>28</v>
      </c>
      <c r="E675">
        <f>IFERROR(記録__2[[#This Row],[組]],"")</f>
        <v>5</v>
      </c>
      <c r="F675">
        <f>IFERROR(記録__2[[#This Row],[水路]],"")</f>
        <v>2</v>
      </c>
      <c r="G675" t="str">
        <f>IFERROR(VLOOKUP(D675,プログラムデータ!A:N,12,0),"")</f>
        <v>10歳以下</v>
      </c>
      <c r="H675" t="str">
        <f>IFERROR(VLOOKUP(D675,プログラムデータ!A:N,13,0),"")</f>
        <v>男子</v>
      </c>
      <c r="I675">
        <f>IFERROR(VLOOKUP(D675,プログラムデータ!A:N,11,0),"")</f>
        <v>0</v>
      </c>
      <c r="J675" t="str">
        <f>IFERROR(VLOOKUP(D675,プログラムデータ!A:N,10,0),"")</f>
        <v>背泳ぎ</v>
      </c>
      <c r="K675" t="str">
        <f>IFERROR(VLOOKUP(D675,プログラムデータ!A:N,14,0),"")</f>
        <v>タイム決勝</v>
      </c>
      <c r="L675" t="str">
        <f t="shared" si="21"/>
        <v>10歳以下 男子 0 背泳ぎ タイム決勝</v>
      </c>
      <c r="M675">
        <f>IFERROR(VLOOKUP(J675,色々!M:P,4,0),"")</f>
        <v>2</v>
      </c>
      <c r="N675">
        <f>IFERROR(記録__2[[#This Row],[競技番号]],"")</f>
        <v>28</v>
      </c>
      <c r="O675">
        <f>IFERROR(記録__2[[#This Row],[選手番号]],"")</f>
        <v>368</v>
      </c>
    </row>
    <row r="676" spans="1:15" x14ac:dyDescent="0.2">
      <c r="A676">
        <f>IFERROR(VLOOKUP(N676,プログラム!B:C,2,0),"")</f>
        <v>28</v>
      </c>
      <c r="B676" t="str">
        <f t="shared" si="20"/>
        <v/>
      </c>
      <c r="C676" t="str">
        <f>IFERROR(VLOOKUP(B676,チーム番号!E:F,2,0),"")</f>
        <v/>
      </c>
      <c r="D676">
        <f>IFERROR(VLOOKUP(N676,プログラム!B:C,2,0),"")</f>
        <v>28</v>
      </c>
      <c r="E676">
        <f>IFERROR(記録__2[[#This Row],[組]],"")</f>
        <v>5</v>
      </c>
      <c r="F676">
        <f>IFERROR(記録__2[[#This Row],[水路]],"")</f>
        <v>3</v>
      </c>
      <c r="G676" t="str">
        <f>IFERROR(VLOOKUP(D676,プログラムデータ!A:N,12,0),"")</f>
        <v>10歳以下</v>
      </c>
      <c r="H676" t="str">
        <f>IFERROR(VLOOKUP(D676,プログラムデータ!A:N,13,0),"")</f>
        <v>男子</v>
      </c>
      <c r="I676">
        <f>IFERROR(VLOOKUP(D676,プログラムデータ!A:N,11,0),"")</f>
        <v>0</v>
      </c>
      <c r="J676" t="str">
        <f>IFERROR(VLOOKUP(D676,プログラムデータ!A:N,10,0),"")</f>
        <v>背泳ぎ</v>
      </c>
      <c r="K676" t="str">
        <f>IFERROR(VLOOKUP(D676,プログラムデータ!A:N,14,0),"")</f>
        <v>タイム決勝</v>
      </c>
      <c r="L676" t="str">
        <f t="shared" si="21"/>
        <v>10歳以下 男子 0 背泳ぎ タイム決勝</v>
      </c>
      <c r="M676">
        <f>IFERROR(VLOOKUP(J676,色々!M:P,4,0),"")</f>
        <v>2</v>
      </c>
      <c r="N676">
        <f>IFERROR(記録__2[[#This Row],[競技番号]],"")</f>
        <v>28</v>
      </c>
      <c r="O676">
        <f>IFERROR(記録__2[[#This Row],[選手番号]],"")</f>
        <v>103</v>
      </c>
    </row>
    <row r="677" spans="1:15" x14ac:dyDescent="0.2">
      <c r="A677">
        <f>IFERROR(VLOOKUP(N677,プログラム!B:C,2,0),"")</f>
        <v>28</v>
      </c>
      <c r="B677" t="str">
        <f t="shared" si="20"/>
        <v/>
      </c>
      <c r="C677" t="str">
        <f>IFERROR(VLOOKUP(B677,チーム番号!E:F,2,0),"")</f>
        <v/>
      </c>
      <c r="D677">
        <f>IFERROR(VLOOKUP(N677,プログラム!B:C,2,0),"")</f>
        <v>28</v>
      </c>
      <c r="E677">
        <f>IFERROR(記録__2[[#This Row],[組]],"")</f>
        <v>5</v>
      </c>
      <c r="F677">
        <f>IFERROR(記録__2[[#This Row],[水路]],"")</f>
        <v>4</v>
      </c>
      <c r="G677" t="str">
        <f>IFERROR(VLOOKUP(D677,プログラムデータ!A:N,12,0),"")</f>
        <v>10歳以下</v>
      </c>
      <c r="H677" t="str">
        <f>IFERROR(VLOOKUP(D677,プログラムデータ!A:N,13,0),"")</f>
        <v>男子</v>
      </c>
      <c r="I677">
        <f>IFERROR(VLOOKUP(D677,プログラムデータ!A:N,11,0),"")</f>
        <v>0</v>
      </c>
      <c r="J677" t="str">
        <f>IFERROR(VLOOKUP(D677,プログラムデータ!A:N,10,0),"")</f>
        <v>背泳ぎ</v>
      </c>
      <c r="K677" t="str">
        <f>IFERROR(VLOOKUP(D677,プログラムデータ!A:N,14,0),"")</f>
        <v>タイム決勝</v>
      </c>
      <c r="L677" t="str">
        <f t="shared" si="21"/>
        <v>10歳以下 男子 0 背泳ぎ タイム決勝</v>
      </c>
      <c r="M677">
        <f>IFERROR(VLOOKUP(J677,色々!M:P,4,0),"")</f>
        <v>2</v>
      </c>
      <c r="N677">
        <f>IFERROR(記録__2[[#This Row],[競技番号]],"")</f>
        <v>28</v>
      </c>
      <c r="O677">
        <f>IFERROR(記録__2[[#This Row],[選手番号]],"")</f>
        <v>366</v>
      </c>
    </row>
    <row r="678" spans="1:15" x14ac:dyDescent="0.2">
      <c r="A678">
        <f>IFERROR(VLOOKUP(N678,プログラム!B:C,2,0),"")</f>
        <v>28</v>
      </c>
      <c r="B678" t="str">
        <f t="shared" si="20"/>
        <v/>
      </c>
      <c r="C678" t="str">
        <f>IFERROR(VLOOKUP(B678,チーム番号!E:F,2,0),"")</f>
        <v/>
      </c>
      <c r="D678">
        <f>IFERROR(VLOOKUP(N678,プログラム!B:C,2,0),"")</f>
        <v>28</v>
      </c>
      <c r="E678">
        <f>IFERROR(記録__2[[#This Row],[組]],"")</f>
        <v>5</v>
      </c>
      <c r="F678">
        <f>IFERROR(記録__2[[#This Row],[水路]],"")</f>
        <v>5</v>
      </c>
      <c r="G678" t="str">
        <f>IFERROR(VLOOKUP(D678,プログラムデータ!A:N,12,0),"")</f>
        <v>10歳以下</v>
      </c>
      <c r="H678" t="str">
        <f>IFERROR(VLOOKUP(D678,プログラムデータ!A:N,13,0),"")</f>
        <v>男子</v>
      </c>
      <c r="I678">
        <f>IFERROR(VLOOKUP(D678,プログラムデータ!A:N,11,0),"")</f>
        <v>0</v>
      </c>
      <c r="J678" t="str">
        <f>IFERROR(VLOOKUP(D678,プログラムデータ!A:N,10,0),"")</f>
        <v>背泳ぎ</v>
      </c>
      <c r="K678" t="str">
        <f>IFERROR(VLOOKUP(D678,プログラムデータ!A:N,14,0),"")</f>
        <v>タイム決勝</v>
      </c>
      <c r="L678" t="str">
        <f t="shared" si="21"/>
        <v>10歳以下 男子 0 背泳ぎ タイム決勝</v>
      </c>
      <c r="M678">
        <f>IFERROR(VLOOKUP(J678,色々!M:P,4,0),"")</f>
        <v>2</v>
      </c>
      <c r="N678">
        <f>IFERROR(記録__2[[#This Row],[競技番号]],"")</f>
        <v>28</v>
      </c>
      <c r="O678">
        <f>IFERROR(記録__2[[#This Row],[選手番号]],"")</f>
        <v>100</v>
      </c>
    </row>
    <row r="679" spans="1:15" x14ac:dyDescent="0.2">
      <c r="A679">
        <f>IFERROR(VLOOKUP(N679,プログラム!B:C,2,0),"")</f>
        <v>28</v>
      </c>
      <c r="B679" t="str">
        <f t="shared" si="20"/>
        <v/>
      </c>
      <c r="C679" t="str">
        <f>IFERROR(VLOOKUP(B679,チーム番号!E:F,2,0),"")</f>
        <v/>
      </c>
      <c r="D679">
        <f>IFERROR(VLOOKUP(N679,プログラム!B:C,2,0),"")</f>
        <v>28</v>
      </c>
      <c r="E679">
        <f>IFERROR(記録__2[[#This Row],[組]],"")</f>
        <v>5</v>
      </c>
      <c r="F679">
        <f>IFERROR(記録__2[[#This Row],[水路]],"")</f>
        <v>6</v>
      </c>
      <c r="G679" t="str">
        <f>IFERROR(VLOOKUP(D679,プログラムデータ!A:N,12,0),"")</f>
        <v>10歳以下</v>
      </c>
      <c r="H679" t="str">
        <f>IFERROR(VLOOKUP(D679,プログラムデータ!A:N,13,0),"")</f>
        <v>男子</v>
      </c>
      <c r="I679">
        <f>IFERROR(VLOOKUP(D679,プログラムデータ!A:N,11,0),"")</f>
        <v>0</v>
      </c>
      <c r="J679" t="str">
        <f>IFERROR(VLOOKUP(D679,プログラムデータ!A:N,10,0),"")</f>
        <v>背泳ぎ</v>
      </c>
      <c r="K679" t="str">
        <f>IFERROR(VLOOKUP(D679,プログラムデータ!A:N,14,0),"")</f>
        <v>タイム決勝</v>
      </c>
      <c r="L679" t="str">
        <f t="shared" si="21"/>
        <v>10歳以下 男子 0 背泳ぎ タイム決勝</v>
      </c>
      <c r="M679">
        <f>IFERROR(VLOOKUP(J679,色々!M:P,4,0),"")</f>
        <v>2</v>
      </c>
      <c r="N679">
        <f>IFERROR(記録__2[[#This Row],[競技番号]],"")</f>
        <v>28</v>
      </c>
      <c r="O679">
        <f>IFERROR(記録__2[[#This Row],[選手番号]],"")</f>
        <v>225</v>
      </c>
    </row>
    <row r="680" spans="1:15" x14ac:dyDescent="0.2">
      <c r="A680">
        <f>IFERROR(VLOOKUP(N680,プログラム!B:C,2,0),"")</f>
        <v>28</v>
      </c>
      <c r="B680" t="str">
        <f t="shared" si="20"/>
        <v/>
      </c>
      <c r="C680" t="str">
        <f>IFERROR(VLOOKUP(B680,チーム番号!E:F,2,0),"")</f>
        <v/>
      </c>
      <c r="D680">
        <f>IFERROR(VLOOKUP(N680,プログラム!B:C,2,0),"")</f>
        <v>28</v>
      </c>
      <c r="E680">
        <f>IFERROR(記録__2[[#This Row],[組]],"")</f>
        <v>5</v>
      </c>
      <c r="F680">
        <f>IFERROR(記録__2[[#This Row],[水路]],"")</f>
        <v>7</v>
      </c>
      <c r="G680" t="str">
        <f>IFERROR(VLOOKUP(D680,プログラムデータ!A:N,12,0),"")</f>
        <v>10歳以下</v>
      </c>
      <c r="H680" t="str">
        <f>IFERROR(VLOOKUP(D680,プログラムデータ!A:N,13,0),"")</f>
        <v>男子</v>
      </c>
      <c r="I680">
        <f>IFERROR(VLOOKUP(D680,プログラムデータ!A:N,11,0),"")</f>
        <v>0</v>
      </c>
      <c r="J680" t="str">
        <f>IFERROR(VLOOKUP(D680,プログラムデータ!A:N,10,0),"")</f>
        <v>背泳ぎ</v>
      </c>
      <c r="K680" t="str">
        <f>IFERROR(VLOOKUP(D680,プログラムデータ!A:N,14,0),"")</f>
        <v>タイム決勝</v>
      </c>
      <c r="L680" t="str">
        <f t="shared" si="21"/>
        <v>10歳以下 男子 0 背泳ぎ タイム決勝</v>
      </c>
      <c r="M680">
        <f>IFERROR(VLOOKUP(J680,色々!M:P,4,0),"")</f>
        <v>2</v>
      </c>
      <c r="N680">
        <f>IFERROR(記録__2[[#This Row],[競技番号]],"")</f>
        <v>28</v>
      </c>
      <c r="O680">
        <f>IFERROR(記録__2[[#This Row],[選手番号]],"")</f>
        <v>293</v>
      </c>
    </row>
    <row r="681" spans="1:15" x14ac:dyDescent="0.2">
      <c r="A681">
        <f>IFERROR(VLOOKUP(N681,プログラム!B:C,2,0),"")</f>
        <v>28</v>
      </c>
      <c r="B681" t="str">
        <f t="shared" si="20"/>
        <v/>
      </c>
      <c r="C681" t="str">
        <f>IFERROR(VLOOKUP(B681,チーム番号!E:F,2,0),"")</f>
        <v/>
      </c>
      <c r="D681">
        <f>IFERROR(VLOOKUP(N681,プログラム!B:C,2,0),"")</f>
        <v>28</v>
      </c>
      <c r="E681">
        <f>IFERROR(記録__2[[#This Row],[組]],"")</f>
        <v>5</v>
      </c>
      <c r="F681">
        <f>IFERROR(記録__2[[#This Row],[水路]],"")</f>
        <v>8</v>
      </c>
      <c r="G681" t="str">
        <f>IFERROR(VLOOKUP(D681,プログラムデータ!A:N,12,0),"")</f>
        <v>10歳以下</v>
      </c>
      <c r="H681" t="str">
        <f>IFERROR(VLOOKUP(D681,プログラムデータ!A:N,13,0),"")</f>
        <v>男子</v>
      </c>
      <c r="I681">
        <f>IFERROR(VLOOKUP(D681,プログラムデータ!A:N,11,0),"")</f>
        <v>0</v>
      </c>
      <c r="J681" t="str">
        <f>IFERROR(VLOOKUP(D681,プログラムデータ!A:N,10,0),"")</f>
        <v>背泳ぎ</v>
      </c>
      <c r="K681" t="str">
        <f>IFERROR(VLOOKUP(D681,プログラムデータ!A:N,14,0),"")</f>
        <v>タイム決勝</v>
      </c>
      <c r="L681" t="str">
        <f t="shared" si="21"/>
        <v>10歳以下 男子 0 背泳ぎ タイム決勝</v>
      </c>
      <c r="M681">
        <f>IFERROR(VLOOKUP(J681,色々!M:P,4,0),"")</f>
        <v>2</v>
      </c>
      <c r="N681">
        <f>IFERROR(記録__2[[#This Row],[競技番号]],"")</f>
        <v>28</v>
      </c>
      <c r="O681">
        <f>IFERROR(記録__2[[#This Row],[選手番号]],"")</f>
        <v>667</v>
      </c>
    </row>
    <row r="682" spans="1:15" x14ac:dyDescent="0.2">
      <c r="A682">
        <f>IFERROR(VLOOKUP(N682,プログラム!B:C,2,0),"")</f>
        <v>28</v>
      </c>
      <c r="B682" t="str">
        <f t="shared" si="20"/>
        <v/>
      </c>
      <c r="C682" t="str">
        <f>IFERROR(VLOOKUP(B682,チーム番号!E:F,2,0),"")</f>
        <v/>
      </c>
      <c r="D682">
        <f>IFERROR(VLOOKUP(N682,プログラム!B:C,2,0),"")</f>
        <v>28</v>
      </c>
      <c r="E682">
        <f>IFERROR(記録__2[[#This Row],[組]],"")</f>
        <v>6</v>
      </c>
      <c r="F682">
        <f>IFERROR(記録__2[[#This Row],[水路]],"")</f>
        <v>1</v>
      </c>
      <c r="G682" t="str">
        <f>IFERROR(VLOOKUP(D682,プログラムデータ!A:N,12,0),"")</f>
        <v>10歳以下</v>
      </c>
      <c r="H682" t="str">
        <f>IFERROR(VLOOKUP(D682,プログラムデータ!A:N,13,0),"")</f>
        <v>男子</v>
      </c>
      <c r="I682">
        <f>IFERROR(VLOOKUP(D682,プログラムデータ!A:N,11,0),"")</f>
        <v>0</v>
      </c>
      <c r="J682" t="str">
        <f>IFERROR(VLOOKUP(D682,プログラムデータ!A:N,10,0),"")</f>
        <v>背泳ぎ</v>
      </c>
      <c r="K682" t="str">
        <f>IFERROR(VLOOKUP(D682,プログラムデータ!A:N,14,0),"")</f>
        <v>タイム決勝</v>
      </c>
      <c r="L682" t="str">
        <f t="shared" si="21"/>
        <v>10歳以下 男子 0 背泳ぎ タイム決勝</v>
      </c>
      <c r="M682">
        <f>IFERROR(VLOOKUP(J682,色々!M:P,4,0),"")</f>
        <v>2</v>
      </c>
      <c r="N682">
        <f>IFERROR(記録__2[[#This Row],[競技番号]],"")</f>
        <v>28</v>
      </c>
      <c r="O682">
        <f>IFERROR(記録__2[[#This Row],[選手番号]],"")</f>
        <v>363</v>
      </c>
    </row>
    <row r="683" spans="1:15" x14ac:dyDescent="0.2">
      <c r="A683">
        <f>IFERROR(VLOOKUP(N683,プログラム!B:C,2,0),"")</f>
        <v>28</v>
      </c>
      <c r="B683" t="str">
        <f t="shared" si="20"/>
        <v/>
      </c>
      <c r="C683" t="str">
        <f>IFERROR(VLOOKUP(B683,チーム番号!E:F,2,0),"")</f>
        <v/>
      </c>
      <c r="D683">
        <f>IFERROR(VLOOKUP(N683,プログラム!B:C,2,0),"")</f>
        <v>28</v>
      </c>
      <c r="E683">
        <f>IFERROR(記録__2[[#This Row],[組]],"")</f>
        <v>6</v>
      </c>
      <c r="F683">
        <f>IFERROR(記録__2[[#This Row],[水路]],"")</f>
        <v>2</v>
      </c>
      <c r="G683" t="str">
        <f>IFERROR(VLOOKUP(D683,プログラムデータ!A:N,12,0),"")</f>
        <v>10歳以下</v>
      </c>
      <c r="H683" t="str">
        <f>IFERROR(VLOOKUP(D683,プログラムデータ!A:N,13,0),"")</f>
        <v>男子</v>
      </c>
      <c r="I683">
        <f>IFERROR(VLOOKUP(D683,プログラムデータ!A:N,11,0),"")</f>
        <v>0</v>
      </c>
      <c r="J683" t="str">
        <f>IFERROR(VLOOKUP(D683,プログラムデータ!A:N,10,0),"")</f>
        <v>背泳ぎ</v>
      </c>
      <c r="K683" t="str">
        <f>IFERROR(VLOOKUP(D683,プログラムデータ!A:N,14,0),"")</f>
        <v>タイム決勝</v>
      </c>
      <c r="L683" t="str">
        <f t="shared" si="21"/>
        <v>10歳以下 男子 0 背泳ぎ タイム決勝</v>
      </c>
      <c r="M683">
        <f>IFERROR(VLOOKUP(J683,色々!M:P,4,0),"")</f>
        <v>2</v>
      </c>
      <c r="N683">
        <f>IFERROR(記録__2[[#This Row],[競技番号]],"")</f>
        <v>28</v>
      </c>
      <c r="O683">
        <f>IFERROR(記録__2[[#This Row],[選手番号]],"")</f>
        <v>519</v>
      </c>
    </row>
    <row r="684" spans="1:15" x14ac:dyDescent="0.2">
      <c r="A684">
        <f>IFERROR(VLOOKUP(N684,プログラム!B:C,2,0),"")</f>
        <v>28</v>
      </c>
      <c r="B684" t="str">
        <f t="shared" si="20"/>
        <v/>
      </c>
      <c r="C684" t="str">
        <f>IFERROR(VLOOKUP(B684,チーム番号!E:F,2,0),"")</f>
        <v/>
      </c>
      <c r="D684">
        <f>IFERROR(VLOOKUP(N684,プログラム!B:C,2,0),"")</f>
        <v>28</v>
      </c>
      <c r="E684">
        <f>IFERROR(記録__2[[#This Row],[組]],"")</f>
        <v>6</v>
      </c>
      <c r="F684">
        <f>IFERROR(記録__2[[#This Row],[水路]],"")</f>
        <v>3</v>
      </c>
      <c r="G684" t="str">
        <f>IFERROR(VLOOKUP(D684,プログラムデータ!A:N,12,0),"")</f>
        <v>10歳以下</v>
      </c>
      <c r="H684" t="str">
        <f>IFERROR(VLOOKUP(D684,プログラムデータ!A:N,13,0),"")</f>
        <v>男子</v>
      </c>
      <c r="I684">
        <f>IFERROR(VLOOKUP(D684,プログラムデータ!A:N,11,0),"")</f>
        <v>0</v>
      </c>
      <c r="J684" t="str">
        <f>IFERROR(VLOOKUP(D684,プログラムデータ!A:N,10,0),"")</f>
        <v>背泳ぎ</v>
      </c>
      <c r="K684" t="str">
        <f>IFERROR(VLOOKUP(D684,プログラムデータ!A:N,14,0),"")</f>
        <v>タイム決勝</v>
      </c>
      <c r="L684" t="str">
        <f t="shared" si="21"/>
        <v>10歳以下 男子 0 背泳ぎ タイム決勝</v>
      </c>
      <c r="M684">
        <f>IFERROR(VLOOKUP(J684,色々!M:P,4,0),"")</f>
        <v>2</v>
      </c>
      <c r="N684">
        <f>IFERROR(記録__2[[#This Row],[競技番号]],"")</f>
        <v>28</v>
      </c>
      <c r="O684">
        <f>IFERROR(記録__2[[#This Row],[選手番号]],"")</f>
        <v>16</v>
      </c>
    </row>
    <row r="685" spans="1:15" x14ac:dyDescent="0.2">
      <c r="A685">
        <f>IFERROR(VLOOKUP(N685,プログラム!B:C,2,0),"")</f>
        <v>28</v>
      </c>
      <c r="B685" t="str">
        <f t="shared" si="20"/>
        <v/>
      </c>
      <c r="C685" t="str">
        <f>IFERROR(VLOOKUP(B685,チーム番号!E:F,2,0),"")</f>
        <v/>
      </c>
      <c r="D685">
        <f>IFERROR(VLOOKUP(N685,プログラム!B:C,2,0),"")</f>
        <v>28</v>
      </c>
      <c r="E685">
        <f>IFERROR(記録__2[[#This Row],[組]],"")</f>
        <v>6</v>
      </c>
      <c r="F685">
        <f>IFERROR(記録__2[[#This Row],[水路]],"")</f>
        <v>4</v>
      </c>
      <c r="G685" t="str">
        <f>IFERROR(VLOOKUP(D685,プログラムデータ!A:N,12,0),"")</f>
        <v>10歳以下</v>
      </c>
      <c r="H685" t="str">
        <f>IFERROR(VLOOKUP(D685,プログラムデータ!A:N,13,0),"")</f>
        <v>男子</v>
      </c>
      <c r="I685">
        <f>IFERROR(VLOOKUP(D685,プログラムデータ!A:N,11,0),"")</f>
        <v>0</v>
      </c>
      <c r="J685" t="str">
        <f>IFERROR(VLOOKUP(D685,プログラムデータ!A:N,10,0),"")</f>
        <v>背泳ぎ</v>
      </c>
      <c r="K685" t="str">
        <f>IFERROR(VLOOKUP(D685,プログラムデータ!A:N,14,0),"")</f>
        <v>タイム決勝</v>
      </c>
      <c r="L685" t="str">
        <f t="shared" si="21"/>
        <v>10歳以下 男子 0 背泳ぎ タイム決勝</v>
      </c>
      <c r="M685">
        <f>IFERROR(VLOOKUP(J685,色々!M:P,4,0),"")</f>
        <v>2</v>
      </c>
      <c r="N685">
        <f>IFERROR(記録__2[[#This Row],[競技番号]],"")</f>
        <v>28</v>
      </c>
      <c r="O685">
        <f>IFERROR(記録__2[[#This Row],[選手番号]],"")</f>
        <v>59</v>
      </c>
    </row>
    <row r="686" spans="1:15" x14ac:dyDescent="0.2">
      <c r="A686">
        <f>IFERROR(VLOOKUP(N686,プログラム!B:C,2,0),"")</f>
        <v>28</v>
      </c>
      <c r="B686" t="str">
        <f t="shared" si="20"/>
        <v/>
      </c>
      <c r="C686" t="str">
        <f>IFERROR(VLOOKUP(B686,チーム番号!E:F,2,0),"")</f>
        <v/>
      </c>
      <c r="D686">
        <f>IFERROR(VLOOKUP(N686,プログラム!B:C,2,0),"")</f>
        <v>28</v>
      </c>
      <c r="E686">
        <f>IFERROR(記録__2[[#This Row],[組]],"")</f>
        <v>6</v>
      </c>
      <c r="F686">
        <f>IFERROR(記録__2[[#This Row],[水路]],"")</f>
        <v>5</v>
      </c>
      <c r="G686" t="str">
        <f>IFERROR(VLOOKUP(D686,プログラムデータ!A:N,12,0),"")</f>
        <v>10歳以下</v>
      </c>
      <c r="H686" t="str">
        <f>IFERROR(VLOOKUP(D686,プログラムデータ!A:N,13,0),"")</f>
        <v>男子</v>
      </c>
      <c r="I686">
        <f>IFERROR(VLOOKUP(D686,プログラムデータ!A:N,11,0),"")</f>
        <v>0</v>
      </c>
      <c r="J686" t="str">
        <f>IFERROR(VLOOKUP(D686,プログラムデータ!A:N,10,0),"")</f>
        <v>背泳ぎ</v>
      </c>
      <c r="K686" t="str">
        <f>IFERROR(VLOOKUP(D686,プログラムデータ!A:N,14,0),"")</f>
        <v>タイム決勝</v>
      </c>
      <c r="L686" t="str">
        <f t="shared" si="21"/>
        <v>10歳以下 男子 0 背泳ぎ タイム決勝</v>
      </c>
      <c r="M686">
        <f>IFERROR(VLOOKUP(J686,色々!M:P,4,0),"")</f>
        <v>2</v>
      </c>
      <c r="N686">
        <f>IFERROR(記録__2[[#This Row],[競技番号]],"")</f>
        <v>28</v>
      </c>
      <c r="O686">
        <f>IFERROR(記録__2[[#This Row],[選手番号]],"")</f>
        <v>408</v>
      </c>
    </row>
    <row r="687" spans="1:15" x14ac:dyDescent="0.2">
      <c r="A687">
        <f>IFERROR(VLOOKUP(N687,プログラム!B:C,2,0),"")</f>
        <v>28</v>
      </c>
      <c r="B687" t="str">
        <f t="shared" si="20"/>
        <v/>
      </c>
      <c r="C687" t="str">
        <f>IFERROR(VLOOKUP(B687,チーム番号!E:F,2,0),"")</f>
        <v/>
      </c>
      <c r="D687">
        <f>IFERROR(VLOOKUP(N687,プログラム!B:C,2,0),"")</f>
        <v>28</v>
      </c>
      <c r="E687">
        <f>IFERROR(記録__2[[#This Row],[組]],"")</f>
        <v>6</v>
      </c>
      <c r="F687">
        <f>IFERROR(記録__2[[#This Row],[水路]],"")</f>
        <v>6</v>
      </c>
      <c r="G687" t="str">
        <f>IFERROR(VLOOKUP(D687,プログラムデータ!A:N,12,0),"")</f>
        <v>10歳以下</v>
      </c>
      <c r="H687" t="str">
        <f>IFERROR(VLOOKUP(D687,プログラムデータ!A:N,13,0),"")</f>
        <v>男子</v>
      </c>
      <c r="I687">
        <f>IFERROR(VLOOKUP(D687,プログラムデータ!A:N,11,0),"")</f>
        <v>0</v>
      </c>
      <c r="J687" t="str">
        <f>IFERROR(VLOOKUP(D687,プログラムデータ!A:N,10,0),"")</f>
        <v>背泳ぎ</v>
      </c>
      <c r="K687" t="str">
        <f>IFERROR(VLOOKUP(D687,プログラムデータ!A:N,14,0),"")</f>
        <v>タイム決勝</v>
      </c>
      <c r="L687" t="str">
        <f t="shared" si="21"/>
        <v>10歳以下 男子 0 背泳ぎ タイム決勝</v>
      </c>
      <c r="M687">
        <f>IFERROR(VLOOKUP(J687,色々!M:P,4,0),"")</f>
        <v>2</v>
      </c>
      <c r="N687">
        <f>IFERROR(記録__2[[#This Row],[競技番号]],"")</f>
        <v>28</v>
      </c>
      <c r="O687">
        <f>IFERROR(記録__2[[#This Row],[選手番号]],"")</f>
        <v>674</v>
      </c>
    </row>
    <row r="688" spans="1:15" x14ac:dyDescent="0.2">
      <c r="A688">
        <f>IFERROR(VLOOKUP(N688,プログラム!B:C,2,0),"")</f>
        <v>28</v>
      </c>
      <c r="B688" t="str">
        <f t="shared" si="20"/>
        <v/>
      </c>
      <c r="C688" t="str">
        <f>IFERROR(VLOOKUP(B688,チーム番号!E:F,2,0),"")</f>
        <v/>
      </c>
      <c r="D688">
        <f>IFERROR(VLOOKUP(N688,プログラム!B:C,2,0),"")</f>
        <v>28</v>
      </c>
      <c r="E688">
        <f>IFERROR(記録__2[[#This Row],[組]],"")</f>
        <v>6</v>
      </c>
      <c r="F688">
        <f>IFERROR(記録__2[[#This Row],[水路]],"")</f>
        <v>7</v>
      </c>
      <c r="G688" t="str">
        <f>IFERROR(VLOOKUP(D688,プログラムデータ!A:N,12,0),"")</f>
        <v>10歳以下</v>
      </c>
      <c r="H688" t="str">
        <f>IFERROR(VLOOKUP(D688,プログラムデータ!A:N,13,0),"")</f>
        <v>男子</v>
      </c>
      <c r="I688">
        <f>IFERROR(VLOOKUP(D688,プログラムデータ!A:N,11,0),"")</f>
        <v>0</v>
      </c>
      <c r="J688" t="str">
        <f>IFERROR(VLOOKUP(D688,プログラムデータ!A:N,10,0),"")</f>
        <v>背泳ぎ</v>
      </c>
      <c r="K688" t="str">
        <f>IFERROR(VLOOKUP(D688,プログラムデータ!A:N,14,0),"")</f>
        <v>タイム決勝</v>
      </c>
      <c r="L688" t="str">
        <f t="shared" si="21"/>
        <v>10歳以下 男子 0 背泳ぎ タイム決勝</v>
      </c>
      <c r="M688">
        <f>IFERROR(VLOOKUP(J688,色々!M:P,4,0),"")</f>
        <v>2</v>
      </c>
      <c r="N688">
        <f>IFERROR(記録__2[[#This Row],[競技番号]],"")</f>
        <v>28</v>
      </c>
      <c r="O688">
        <f>IFERROR(記録__2[[#This Row],[選手番号]],"")</f>
        <v>405</v>
      </c>
    </row>
    <row r="689" spans="1:15" x14ac:dyDescent="0.2">
      <c r="A689">
        <f>IFERROR(VLOOKUP(N689,プログラム!B:C,2,0),"")</f>
        <v>28</v>
      </c>
      <c r="B689" t="str">
        <f t="shared" si="20"/>
        <v/>
      </c>
      <c r="C689" t="str">
        <f>IFERROR(VLOOKUP(B689,チーム番号!E:F,2,0),"")</f>
        <v/>
      </c>
      <c r="D689">
        <f>IFERROR(VLOOKUP(N689,プログラム!B:C,2,0),"")</f>
        <v>28</v>
      </c>
      <c r="E689">
        <f>IFERROR(記録__2[[#This Row],[組]],"")</f>
        <v>6</v>
      </c>
      <c r="F689">
        <f>IFERROR(記録__2[[#This Row],[水路]],"")</f>
        <v>8</v>
      </c>
      <c r="G689" t="str">
        <f>IFERROR(VLOOKUP(D689,プログラムデータ!A:N,12,0),"")</f>
        <v>10歳以下</v>
      </c>
      <c r="H689" t="str">
        <f>IFERROR(VLOOKUP(D689,プログラムデータ!A:N,13,0),"")</f>
        <v>男子</v>
      </c>
      <c r="I689">
        <f>IFERROR(VLOOKUP(D689,プログラムデータ!A:N,11,0),"")</f>
        <v>0</v>
      </c>
      <c r="J689" t="str">
        <f>IFERROR(VLOOKUP(D689,プログラムデータ!A:N,10,0),"")</f>
        <v>背泳ぎ</v>
      </c>
      <c r="K689" t="str">
        <f>IFERROR(VLOOKUP(D689,プログラムデータ!A:N,14,0),"")</f>
        <v>タイム決勝</v>
      </c>
      <c r="L689" t="str">
        <f t="shared" si="21"/>
        <v>10歳以下 男子 0 背泳ぎ タイム決勝</v>
      </c>
      <c r="M689">
        <f>IFERROR(VLOOKUP(J689,色々!M:P,4,0),"")</f>
        <v>2</v>
      </c>
      <c r="N689">
        <f>IFERROR(記録__2[[#This Row],[競技番号]],"")</f>
        <v>28</v>
      </c>
      <c r="O689">
        <f>IFERROR(記録__2[[#This Row],[選手番号]],"")</f>
        <v>356</v>
      </c>
    </row>
    <row r="690" spans="1:15" x14ac:dyDescent="0.2">
      <c r="A690">
        <f>IFERROR(VLOOKUP(N690,プログラム!B:C,2,0),"")</f>
        <v>29</v>
      </c>
      <c r="B690" t="str">
        <f t="shared" si="20"/>
        <v/>
      </c>
      <c r="C690" t="str">
        <f>IFERROR(VLOOKUP(B690,チーム番号!E:F,2,0),"")</f>
        <v/>
      </c>
      <c r="D690">
        <f>IFERROR(VLOOKUP(N690,プログラム!B:C,2,0),"")</f>
        <v>29</v>
      </c>
      <c r="E690">
        <f>IFERROR(記録__2[[#This Row],[組]],"")</f>
        <v>1</v>
      </c>
      <c r="F690">
        <f>IFERROR(記録__2[[#This Row],[水路]],"")</f>
        <v>1</v>
      </c>
      <c r="G690" t="str">
        <f>IFERROR(VLOOKUP(D690,プログラムデータ!A:N,12,0),"")</f>
        <v>11～12歳</v>
      </c>
      <c r="H690" t="str">
        <f>IFERROR(VLOOKUP(D690,プログラムデータ!A:N,13,0),"")</f>
        <v>女子</v>
      </c>
      <c r="I690">
        <f>IFERROR(VLOOKUP(D690,プログラムデータ!A:N,11,0),"")</f>
        <v>0</v>
      </c>
      <c r="J690" t="str">
        <f>IFERROR(VLOOKUP(D690,プログラムデータ!A:N,10,0),"")</f>
        <v>背泳ぎ</v>
      </c>
      <c r="K690" t="str">
        <f>IFERROR(VLOOKUP(D690,プログラムデータ!A:N,14,0),"")</f>
        <v>タイム決勝</v>
      </c>
      <c r="L690" t="str">
        <f t="shared" si="21"/>
        <v>11～12歳 女子 0 背泳ぎ タイム決勝</v>
      </c>
      <c r="M690">
        <f>IFERROR(VLOOKUP(J690,色々!M:P,4,0),"")</f>
        <v>2</v>
      </c>
      <c r="N690">
        <f>IFERROR(記録__2[[#This Row],[競技番号]],"")</f>
        <v>29</v>
      </c>
      <c r="O690">
        <f>IFERROR(記録__2[[#This Row],[選手番号]],"")</f>
        <v>0</v>
      </c>
    </row>
    <row r="691" spans="1:15" x14ac:dyDescent="0.2">
      <c r="A691">
        <f>IFERROR(VLOOKUP(N691,プログラム!B:C,2,0),"")</f>
        <v>29</v>
      </c>
      <c r="B691" t="str">
        <f t="shared" si="20"/>
        <v/>
      </c>
      <c r="C691" t="str">
        <f>IFERROR(VLOOKUP(B691,チーム番号!E:F,2,0),"")</f>
        <v/>
      </c>
      <c r="D691">
        <f>IFERROR(VLOOKUP(N691,プログラム!B:C,2,0),"")</f>
        <v>29</v>
      </c>
      <c r="E691">
        <f>IFERROR(記録__2[[#This Row],[組]],"")</f>
        <v>1</v>
      </c>
      <c r="F691">
        <f>IFERROR(記録__2[[#This Row],[水路]],"")</f>
        <v>2</v>
      </c>
      <c r="G691" t="str">
        <f>IFERROR(VLOOKUP(D691,プログラムデータ!A:N,12,0),"")</f>
        <v>11～12歳</v>
      </c>
      <c r="H691" t="str">
        <f>IFERROR(VLOOKUP(D691,プログラムデータ!A:N,13,0),"")</f>
        <v>女子</v>
      </c>
      <c r="I691">
        <f>IFERROR(VLOOKUP(D691,プログラムデータ!A:N,11,0),"")</f>
        <v>0</v>
      </c>
      <c r="J691" t="str">
        <f>IFERROR(VLOOKUP(D691,プログラムデータ!A:N,10,0),"")</f>
        <v>背泳ぎ</v>
      </c>
      <c r="K691" t="str">
        <f>IFERROR(VLOOKUP(D691,プログラムデータ!A:N,14,0),"")</f>
        <v>タイム決勝</v>
      </c>
      <c r="L691" t="str">
        <f t="shared" si="21"/>
        <v>11～12歳 女子 0 背泳ぎ タイム決勝</v>
      </c>
      <c r="M691">
        <f>IFERROR(VLOOKUP(J691,色々!M:P,4,0),"")</f>
        <v>2</v>
      </c>
      <c r="N691">
        <f>IFERROR(記録__2[[#This Row],[競技番号]],"")</f>
        <v>29</v>
      </c>
      <c r="O691">
        <f>IFERROR(記録__2[[#This Row],[選手番号]],"")</f>
        <v>0</v>
      </c>
    </row>
    <row r="692" spans="1:15" x14ac:dyDescent="0.2">
      <c r="A692">
        <f>IFERROR(VLOOKUP(N692,プログラム!B:C,2,0),"")</f>
        <v>29</v>
      </c>
      <c r="B692" t="str">
        <f t="shared" si="20"/>
        <v/>
      </c>
      <c r="C692" t="str">
        <f>IFERROR(VLOOKUP(B692,チーム番号!E:F,2,0),"")</f>
        <v/>
      </c>
      <c r="D692">
        <f>IFERROR(VLOOKUP(N692,プログラム!B:C,2,0),"")</f>
        <v>29</v>
      </c>
      <c r="E692">
        <f>IFERROR(記録__2[[#This Row],[組]],"")</f>
        <v>1</v>
      </c>
      <c r="F692">
        <f>IFERROR(記録__2[[#This Row],[水路]],"")</f>
        <v>3</v>
      </c>
      <c r="G692" t="str">
        <f>IFERROR(VLOOKUP(D692,プログラムデータ!A:N,12,0),"")</f>
        <v>11～12歳</v>
      </c>
      <c r="H692" t="str">
        <f>IFERROR(VLOOKUP(D692,プログラムデータ!A:N,13,0),"")</f>
        <v>女子</v>
      </c>
      <c r="I692">
        <f>IFERROR(VLOOKUP(D692,プログラムデータ!A:N,11,0),"")</f>
        <v>0</v>
      </c>
      <c r="J692" t="str">
        <f>IFERROR(VLOOKUP(D692,プログラムデータ!A:N,10,0),"")</f>
        <v>背泳ぎ</v>
      </c>
      <c r="K692" t="str">
        <f>IFERROR(VLOOKUP(D692,プログラムデータ!A:N,14,0),"")</f>
        <v>タイム決勝</v>
      </c>
      <c r="L692" t="str">
        <f t="shared" si="21"/>
        <v>11～12歳 女子 0 背泳ぎ タイム決勝</v>
      </c>
      <c r="M692">
        <f>IFERROR(VLOOKUP(J692,色々!M:P,4,0),"")</f>
        <v>2</v>
      </c>
      <c r="N692">
        <f>IFERROR(記録__2[[#This Row],[競技番号]],"")</f>
        <v>29</v>
      </c>
      <c r="O692">
        <f>IFERROR(記録__2[[#This Row],[選手番号]],"")</f>
        <v>676</v>
      </c>
    </row>
    <row r="693" spans="1:15" x14ac:dyDescent="0.2">
      <c r="A693">
        <f>IFERROR(VLOOKUP(N693,プログラム!B:C,2,0),"")</f>
        <v>29</v>
      </c>
      <c r="B693" t="str">
        <f t="shared" si="20"/>
        <v/>
      </c>
      <c r="C693" t="str">
        <f>IFERROR(VLOOKUP(B693,チーム番号!E:F,2,0),"")</f>
        <v/>
      </c>
      <c r="D693">
        <f>IFERROR(VLOOKUP(N693,プログラム!B:C,2,0),"")</f>
        <v>29</v>
      </c>
      <c r="E693">
        <f>IFERROR(記録__2[[#This Row],[組]],"")</f>
        <v>1</v>
      </c>
      <c r="F693">
        <f>IFERROR(記録__2[[#This Row],[水路]],"")</f>
        <v>4</v>
      </c>
      <c r="G693" t="str">
        <f>IFERROR(VLOOKUP(D693,プログラムデータ!A:N,12,0),"")</f>
        <v>11～12歳</v>
      </c>
      <c r="H693" t="str">
        <f>IFERROR(VLOOKUP(D693,プログラムデータ!A:N,13,0),"")</f>
        <v>女子</v>
      </c>
      <c r="I693">
        <f>IFERROR(VLOOKUP(D693,プログラムデータ!A:N,11,0),"")</f>
        <v>0</v>
      </c>
      <c r="J693" t="str">
        <f>IFERROR(VLOOKUP(D693,プログラムデータ!A:N,10,0),"")</f>
        <v>背泳ぎ</v>
      </c>
      <c r="K693" t="str">
        <f>IFERROR(VLOOKUP(D693,プログラムデータ!A:N,14,0),"")</f>
        <v>タイム決勝</v>
      </c>
      <c r="L693" t="str">
        <f t="shared" si="21"/>
        <v>11～12歳 女子 0 背泳ぎ タイム決勝</v>
      </c>
      <c r="M693">
        <f>IFERROR(VLOOKUP(J693,色々!M:P,4,0),"")</f>
        <v>2</v>
      </c>
      <c r="N693">
        <f>IFERROR(記録__2[[#This Row],[競技番号]],"")</f>
        <v>29</v>
      </c>
      <c r="O693">
        <f>IFERROR(記録__2[[#This Row],[選手番号]],"")</f>
        <v>115</v>
      </c>
    </row>
    <row r="694" spans="1:15" x14ac:dyDescent="0.2">
      <c r="A694">
        <f>IFERROR(VLOOKUP(N694,プログラム!B:C,2,0),"")</f>
        <v>29</v>
      </c>
      <c r="B694" t="str">
        <f t="shared" si="20"/>
        <v/>
      </c>
      <c r="C694" t="str">
        <f>IFERROR(VLOOKUP(B694,チーム番号!E:F,2,0),"")</f>
        <v/>
      </c>
      <c r="D694">
        <f>IFERROR(VLOOKUP(N694,プログラム!B:C,2,0),"")</f>
        <v>29</v>
      </c>
      <c r="E694">
        <f>IFERROR(記録__2[[#This Row],[組]],"")</f>
        <v>1</v>
      </c>
      <c r="F694">
        <f>IFERROR(記録__2[[#This Row],[水路]],"")</f>
        <v>5</v>
      </c>
      <c r="G694" t="str">
        <f>IFERROR(VLOOKUP(D694,プログラムデータ!A:N,12,0),"")</f>
        <v>11～12歳</v>
      </c>
      <c r="H694" t="str">
        <f>IFERROR(VLOOKUP(D694,プログラムデータ!A:N,13,0),"")</f>
        <v>女子</v>
      </c>
      <c r="I694">
        <f>IFERROR(VLOOKUP(D694,プログラムデータ!A:N,11,0),"")</f>
        <v>0</v>
      </c>
      <c r="J694" t="str">
        <f>IFERROR(VLOOKUP(D694,プログラムデータ!A:N,10,0),"")</f>
        <v>背泳ぎ</v>
      </c>
      <c r="K694" t="str">
        <f>IFERROR(VLOOKUP(D694,プログラムデータ!A:N,14,0),"")</f>
        <v>タイム決勝</v>
      </c>
      <c r="L694" t="str">
        <f t="shared" si="21"/>
        <v>11～12歳 女子 0 背泳ぎ タイム決勝</v>
      </c>
      <c r="M694">
        <f>IFERROR(VLOOKUP(J694,色々!M:P,4,0),"")</f>
        <v>2</v>
      </c>
      <c r="N694">
        <f>IFERROR(記録__2[[#This Row],[競技番号]],"")</f>
        <v>29</v>
      </c>
      <c r="O694">
        <f>IFERROR(記録__2[[#This Row],[選手番号]],"")</f>
        <v>383</v>
      </c>
    </row>
    <row r="695" spans="1:15" x14ac:dyDescent="0.2">
      <c r="A695">
        <f>IFERROR(VLOOKUP(N695,プログラム!B:C,2,0),"")</f>
        <v>29</v>
      </c>
      <c r="B695" t="str">
        <f t="shared" si="20"/>
        <v/>
      </c>
      <c r="C695" t="str">
        <f>IFERROR(VLOOKUP(B695,チーム番号!E:F,2,0),"")</f>
        <v/>
      </c>
      <c r="D695">
        <f>IFERROR(VLOOKUP(N695,プログラム!B:C,2,0),"")</f>
        <v>29</v>
      </c>
      <c r="E695">
        <f>IFERROR(記録__2[[#This Row],[組]],"")</f>
        <v>1</v>
      </c>
      <c r="F695">
        <f>IFERROR(記録__2[[#This Row],[水路]],"")</f>
        <v>6</v>
      </c>
      <c r="G695" t="str">
        <f>IFERROR(VLOOKUP(D695,プログラムデータ!A:N,12,0),"")</f>
        <v>11～12歳</v>
      </c>
      <c r="H695" t="str">
        <f>IFERROR(VLOOKUP(D695,プログラムデータ!A:N,13,0),"")</f>
        <v>女子</v>
      </c>
      <c r="I695">
        <f>IFERROR(VLOOKUP(D695,プログラムデータ!A:N,11,0),"")</f>
        <v>0</v>
      </c>
      <c r="J695" t="str">
        <f>IFERROR(VLOOKUP(D695,プログラムデータ!A:N,10,0),"")</f>
        <v>背泳ぎ</v>
      </c>
      <c r="K695" t="str">
        <f>IFERROR(VLOOKUP(D695,プログラムデータ!A:N,14,0),"")</f>
        <v>タイム決勝</v>
      </c>
      <c r="L695" t="str">
        <f t="shared" si="21"/>
        <v>11～12歳 女子 0 背泳ぎ タイム決勝</v>
      </c>
      <c r="M695">
        <f>IFERROR(VLOOKUP(J695,色々!M:P,4,0),"")</f>
        <v>2</v>
      </c>
      <c r="N695">
        <f>IFERROR(記録__2[[#This Row],[競技番号]],"")</f>
        <v>29</v>
      </c>
      <c r="O695">
        <f>IFERROR(記録__2[[#This Row],[選手番号]],"")</f>
        <v>600</v>
      </c>
    </row>
    <row r="696" spans="1:15" x14ac:dyDescent="0.2">
      <c r="A696">
        <f>IFERROR(VLOOKUP(N696,プログラム!B:C,2,0),"")</f>
        <v>29</v>
      </c>
      <c r="B696" t="str">
        <f t="shared" si="20"/>
        <v/>
      </c>
      <c r="C696" t="str">
        <f>IFERROR(VLOOKUP(B696,チーム番号!E:F,2,0),"")</f>
        <v/>
      </c>
      <c r="D696">
        <f>IFERROR(VLOOKUP(N696,プログラム!B:C,2,0),"")</f>
        <v>29</v>
      </c>
      <c r="E696">
        <f>IFERROR(記録__2[[#This Row],[組]],"")</f>
        <v>1</v>
      </c>
      <c r="F696">
        <f>IFERROR(記録__2[[#This Row],[水路]],"")</f>
        <v>7</v>
      </c>
      <c r="G696" t="str">
        <f>IFERROR(VLOOKUP(D696,プログラムデータ!A:N,12,0),"")</f>
        <v>11～12歳</v>
      </c>
      <c r="H696" t="str">
        <f>IFERROR(VLOOKUP(D696,プログラムデータ!A:N,13,0),"")</f>
        <v>女子</v>
      </c>
      <c r="I696">
        <f>IFERROR(VLOOKUP(D696,プログラムデータ!A:N,11,0),"")</f>
        <v>0</v>
      </c>
      <c r="J696" t="str">
        <f>IFERROR(VLOOKUP(D696,プログラムデータ!A:N,10,0),"")</f>
        <v>背泳ぎ</v>
      </c>
      <c r="K696" t="str">
        <f>IFERROR(VLOOKUP(D696,プログラムデータ!A:N,14,0),"")</f>
        <v>タイム決勝</v>
      </c>
      <c r="L696" t="str">
        <f t="shared" si="21"/>
        <v>11～12歳 女子 0 背泳ぎ タイム決勝</v>
      </c>
      <c r="M696">
        <f>IFERROR(VLOOKUP(J696,色々!M:P,4,0),"")</f>
        <v>2</v>
      </c>
      <c r="N696">
        <f>IFERROR(記録__2[[#This Row],[競技番号]],"")</f>
        <v>29</v>
      </c>
      <c r="O696">
        <f>IFERROR(記録__2[[#This Row],[選手番号]],"")</f>
        <v>0</v>
      </c>
    </row>
    <row r="697" spans="1:15" x14ac:dyDescent="0.2">
      <c r="A697">
        <f>IFERROR(VLOOKUP(N697,プログラム!B:C,2,0),"")</f>
        <v>29</v>
      </c>
      <c r="B697" t="str">
        <f t="shared" si="20"/>
        <v/>
      </c>
      <c r="C697" t="str">
        <f>IFERROR(VLOOKUP(B697,チーム番号!E:F,2,0),"")</f>
        <v/>
      </c>
      <c r="D697">
        <f>IFERROR(VLOOKUP(N697,プログラム!B:C,2,0),"")</f>
        <v>29</v>
      </c>
      <c r="E697">
        <f>IFERROR(記録__2[[#This Row],[組]],"")</f>
        <v>1</v>
      </c>
      <c r="F697">
        <f>IFERROR(記録__2[[#This Row],[水路]],"")</f>
        <v>8</v>
      </c>
      <c r="G697" t="str">
        <f>IFERROR(VLOOKUP(D697,プログラムデータ!A:N,12,0),"")</f>
        <v>11～12歳</v>
      </c>
      <c r="H697" t="str">
        <f>IFERROR(VLOOKUP(D697,プログラムデータ!A:N,13,0),"")</f>
        <v>女子</v>
      </c>
      <c r="I697">
        <f>IFERROR(VLOOKUP(D697,プログラムデータ!A:N,11,0),"")</f>
        <v>0</v>
      </c>
      <c r="J697" t="str">
        <f>IFERROR(VLOOKUP(D697,プログラムデータ!A:N,10,0),"")</f>
        <v>背泳ぎ</v>
      </c>
      <c r="K697" t="str">
        <f>IFERROR(VLOOKUP(D697,プログラムデータ!A:N,14,0),"")</f>
        <v>タイム決勝</v>
      </c>
      <c r="L697" t="str">
        <f t="shared" si="21"/>
        <v>11～12歳 女子 0 背泳ぎ タイム決勝</v>
      </c>
      <c r="M697">
        <f>IFERROR(VLOOKUP(J697,色々!M:P,4,0),"")</f>
        <v>2</v>
      </c>
      <c r="N697">
        <f>IFERROR(記録__2[[#This Row],[競技番号]],"")</f>
        <v>29</v>
      </c>
      <c r="O697">
        <f>IFERROR(記録__2[[#This Row],[選手番号]],"")</f>
        <v>0</v>
      </c>
    </row>
    <row r="698" spans="1:15" x14ac:dyDescent="0.2">
      <c r="A698">
        <f>IFERROR(VLOOKUP(N698,プログラム!B:C,2,0),"")</f>
        <v>29</v>
      </c>
      <c r="B698" t="str">
        <f t="shared" si="20"/>
        <v/>
      </c>
      <c r="C698" t="str">
        <f>IFERROR(VLOOKUP(B698,チーム番号!E:F,2,0),"")</f>
        <v/>
      </c>
      <c r="D698">
        <f>IFERROR(VLOOKUP(N698,プログラム!B:C,2,0),"")</f>
        <v>29</v>
      </c>
      <c r="E698">
        <f>IFERROR(記録__2[[#This Row],[組]],"")</f>
        <v>2</v>
      </c>
      <c r="F698">
        <f>IFERROR(記録__2[[#This Row],[水路]],"")</f>
        <v>1</v>
      </c>
      <c r="G698" t="str">
        <f>IFERROR(VLOOKUP(D698,プログラムデータ!A:N,12,0),"")</f>
        <v>11～12歳</v>
      </c>
      <c r="H698" t="str">
        <f>IFERROR(VLOOKUP(D698,プログラムデータ!A:N,13,0),"")</f>
        <v>女子</v>
      </c>
      <c r="I698">
        <f>IFERROR(VLOOKUP(D698,プログラムデータ!A:N,11,0),"")</f>
        <v>0</v>
      </c>
      <c r="J698" t="str">
        <f>IFERROR(VLOOKUP(D698,プログラムデータ!A:N,10,0),"")</f>
        <v>背泳ぎ</v>
      </c>
      <c r="K698" t="str">
        <f>IFERROR(VLOOKUP(D698,プログラムデータ!A:N,14,0),"")</f>
        <v>タイム決勝</v>
      </c>
      <c r="L698" t="str">
        <f t="shared" si="21"/>
        <v>11～12歳 女子 0 背泳ぎ タイム決勝</v>
      </c>
      <c r="M698">
        <f>IFERROR(VLOOKUP(J698,色々!M:P,4,0),"")</f>
        <v>2</v>
      </c>
      <c r="N698">
        <f>IFERROR(記録__2[[#This Row],[競技番号]],"")</f>
        <v>29</v>
      </c>
      <c r="O698">
        <f>IFERROR(記録__2[[#This Row],[選手番号]],"")</f>
        <v>33</v>
      </c>
    </row>
    <row r="699" spans="1:15" x14ac:dyDescent="0.2">
      <c r="A699">
        <f>IFERROR(VLOOKUP(N699,プログラム!B:C,2,0),"")</f>
        <v>29</v>
      </c>
      <c r="B699" t="str">
        <f t="shared" si="20"/>
        <v/>
      </c>
      <c r="C699" t="str">
        <f>IFERROR(VLOOKUP(B699,チーム番号!E:F,2,0),"")</f>
        <v/>
      </c>
      <c r="D699">
        <f>IFERROR(VLOOKUP(N699,プログラム!B:C,2,0),"")</f>
        <v>29</v>
      </c>
      <c r="E699">
        <f>IFERROR(記録__2[[#This Row],[組]],"")</f>
        <v>2</v>
      </c>
      <c r="F699">
        <f>IFERROR(記録__2[[#This Row],[水路]],"")</f>
        <v>2</v>
      </c>
      <c r="G699" t="str">
        <f>IFERROR(VLOOKUP(D699,プログラムデータ!A:N,12,0),"")</f>
        <v>11～12歳</v>
      </c>
      <c r="H699" t="str">
        <f>IFERROR(VLOOKUP(D699,プログラムデータ!A:N,13,0),"")</f>
        <v>女子</v>
      </c>
      <c r="I699">
        <f>IFERROR(VLOOKUP(D699,プログラムデータ!A:N,11,0),"")</f>
        <v>0</v>
      </c>
      <c r="J699" t="str">
        <f>IFERROR(VLOOKUP(D699,プログラムデータ!A:N,10,0),"")</f>
        <v>背泳ぎ</v>
      </c>
      <c r="K699" t="str">
        <f>IFERROR(VLOOKUP(D699,プログラムデータ!A:N,14,0),"")</f>
        <v>タイム決勝</v>
      </c>
      <c r="L699" t="str">
        <f t="shared" si="21"/>
        <v>11～12歳 女子 0 背泳ぎ タイム決勝</v>
      </c>
      <c r="M699">
        <f>IFERROR(VLOOKUP(J699,色々!M:P,4,0),"")</f>
        <v>2</v>
      </c>
      <c r="N699">
        <f>IFERROR(記録__2[[#This Row],[競技番号]],"")</f>
        <v>29</v>
      </c>
      <c r="O699">
        <f>IFERROR(記録__2[[#This Row],[選手番号]],"")</f>
        <v>535</v>
      </c>
    </row>
    <row r="700" spans="1:15" x14ac:dyDescent="0.2">
      <c r="A700">
        <f>IFERROR(VLOOKUP(N700,プログラム!B:C,2,0),"")</f>
        <v>29</v>
      </c>
      <c r="B700" t="str">
        <f t="shared" si="20"/>
        <v/>
      </c>
      <c r="C700" t="str">
        <f>IFERROR(VLOOKUP(B700,チーム番号!E:F,2,0),"")</f>
        <v/>
      </c>
      <c r="D700">
        <f>IFERROR(VLOOKUP(N700,プログラム!B:C,2,0),"")</f>
        <v>29</v>
      </c>
      <c r="E700">
        <f>IFERROR(記録__2[[#This Row],[組]],"")</f>
        <v>2</v>
      </c>
      <c r="F700">
        <f>IFERROR(記録__2[[#This Row],[水路]],"")</f>
        <v>3</v>
      </c>
      <c r="G700" t="str">
        <f>IFERROR(VLOOKUP(D700,プログラムデータ!A:N,12,0),"")</f>
        <v>11～12歳</v>
      </c>
      <c r="H700" t="str">
        <f>IFERROR(VLOOKUP(D700,プログラムデータ!A:N,13,0),"")</f>
        <v>女子</v>
      </c>
      <c r="I700">
        <f>IFERROR(VLOOKUP(D700,プログラムデータ!A:N,11,0),"")</f>
        <v>0</v>
      </c>
      <c r="J700" t="str">
        <f>IFERROR(VLOOKUP(D700,プログラムデータ!A:N,10,0),"")</f>
        <v>背泳ぎ</v>
      </c>
      <c r="K700" t="str">
        <f>IFERROR(VLOOKUP(D700,プログラムデータ!A:N,14,0),"")</f>
        <v>タイム決勝</v>
      </c>
      <c r="L700" t="str">
        <f t="shared" si="21"/>
        <v>11～12歳 女子 0 背泳ぎ タイム決勝</v>
      </c>
      <c r="M700">
        <f>IFERROR(VLOOKUP(J700,色々!M:P,4,0),"")</f>
        <v>2</v>
      </c>
      <c r="N700">
        <f>IFERROR(記録__2[[#This Row],[競技番号]],"")</f>
        <v>29</v>
      </c>
      <c r="O700">
        <f>IFERROR(記録__2[[#This Row],[選手番号]],"")</f>
        <v>28</v>
      </c>
    </row>
    <row r="701" spans="1:15" x14ac:dyDescent="0.2">
      <c r="A701">
        <f>IFERROR(VLOOKUP(N701,プログラム!B:C,2,0),"")</f>
        <v>29</v>
      </c>
      <c r="B701" t="str">
        <f t="shared" si="20"/>
        <v/>
      </c>
      <c r="C701" t="str">
        <f>IFERROR(VLOOKUP(B701,チーム番号!E:F,2,0),"")</f>
        <v/>
      </c>
      <c r="D701">
        <f>IFERROR(VLOOKUP(N701,プログラム!B:C,2,0),"")</f>
        <v>29</v>
      </c>
      <c r="E701">
        <f>IFERROR(記録__2[[#This Row],[組]],"")</f>
        <v>2</v>
      </c>
      <c r="F701">
        <f>IFERROR(記録__2[[#This Row],[水路]],"")</f>
        <v>4</v>
      </c>
      <c r="G701" t="str">
        <f>IFERROR(VLOOKUP(D701,プログラムデータ!A:N,12,0),"")</f>
        <v>11～12歳</v>
      </c>
      <c r="H701" t="str">
        <f>IFERROR(VLOOKUP(D701,プログラムデータ!A:N,13,0),"")</f>
        <v>女子</v>
      </c>
      <c r="I701">
        <f>IFERROR(VLOOKUP(D701,プログラムデータ!A:N,11,0),"")</f>
        <v>0</v>
      </c>
      <c r="J701" t="str">
        <f>IFERROR(VLOOKUP(D701,プログラムデータ!A:N,10,0),"")</f>
        <v>背泳ぎ</v>
      </c>
      <c r="K701" t="str">
        <f>IFERROR(VLOOKUP(D701,プログラムデータ!A:N,14,0),"")</f>
        <v>タイム決勝</v>
      </c>
      <c r="L701" t="str">
        <f t="shared" si="21"/>
        <v>11～12歳 女子 0 背泳ぎ タイム決勝</v>
      </c>
      <c r="M701">
        <f>IFERROR(VLOOKUP(J701,色々!M:P,4,0),"")</f>
        <v>2</v>
      </c>
      <c r="N701">
        <f>IFERROR(記録__2[[#This Row],[競技番号]],"")</f>
        <v>29</v>
      </c>
      <c r="O701">
        <f>IFERROR(記録__2[[#This Row],[選手番号]],"")</f>
        <v>193</v>
      </c>
    </row>
    <row r="702" spans="1:15" x14ac:dyDescent="0.2">
      <c r="A702">
        <f>IFERROR(VLOOKUP(N702,プログラム!B:C,2,0),"")</f>
        <v>29</v>
      </c>
      <c r="B702" t="str">
        <f t="shared" si="20"/>
        <v/>
      </c>
      <c r="C702" t="str">
        <f>IFERROR(VLOOKUP(B702,チーム番号!E:F,2,0),"")</f>
        <v/>
      </c>
      <c r="D702">
        <f>IFERROR(VLOOKUP(N702,プログラム!B:C,2,0),"")</f>
        <v>29</v>
      </c>
      <c r="E702">
        <f>IFERROR(記録__2[[#This Row],[組]],"")</f>
        <v>2</v>
      </c>
      <c r="F702">
        <f>IFERROR(記録__2[[#This Row],[水路]],"")</f>
        <v>5</v>
      </c>
      <c r="G702" t="str">
        <f>IFERROR(VLOOKUP(D702,プログラムデータ!A:N,12,0),"")</f>
        <v>11～12歳</v>
      </c>
      <c r="H702" t="str">
        <f>IFERROR(VLOOKUP(D702,プログラムデータ!A:N,13,0),"")</f>
        <v>女子</v>
      </c>
      <c r="I702">
        <f>IFERROR(VLOOKUP(D702,プログラムデータ!A:N,11,0),"")</f>
        <v>0</v>
      </c>
      <c r="J702" t="str">
        <f>IFERROR(VLOOKUP(D702,プログラムデータ!A:N,10,0),"")</f>
        <v>背泳ぎ</v>
      </c>
      <c r="K702" t="str">
        <f>IFERROR(VLOOKUP(D702,プログラムデータ!A:N,14,0),"")</f>
        <v>タイム決勝</v>
      </c>
      <c r="L702" t="str">
        <f t="shared" si="21"/>
        <v>11～12歳 女子 0 背泳ぎ タイム決勝</v>
      </c>
      <c r="M702">
        <f>IFERROR(VLOOKUP(J702,色々!M:P,4,0),"")</f>
        <v>2</v>
      </c>
      <c r="N702">
        <f>IFERROR(記録__2[[#This Row],[競技番号]],"")</f>
        <v>29</v>
      </c>
      <c r="O702">
        <f>IFERROR(記録__2[[#This Row],[選手番号]],"")</f>
        <v>379</v>
      </c>
    </row>
    <row r="703" spans="1:15" x14ac:dyDescent="0.2">
      <c r="A703">
        <f>IFERROR(VLOOKUP(N703,プログラム!B:C,2,0),"")</f>
        <v>29</v>
      </c>
      <c r="B703" t="str">
        <f t="shared" si="20"/>
        <v/>
      </c>
      <c r="C703" t="str">
        <f>IFERROR(VLOOKUP(B703,チーム番号!E:F,2,0),"")</f>
        <v/>
      </c>
      <c r="D703">
        <f>IFERROR(VLOOKUP(N703,プログラム!B:C,2,0),"")</f>
        <v>29</v>
      </c>
      <c r="E703">
        <f>IFERROR(記録__2[[#This Row],[組]],"")</f>
        <v>2</v>
      </c>
      <c r="F703">
        <f>IFERROR(記録__2[[#This Row],[水路]],"")</f>
        <v>6</v>
      </c>
      <c r="G703" t="str">
        <f>IFERROR(VLOOKUP(D703,プログラムデータ!A:N,12,0),"")</f>
        <v>11～12歳</v>
      </c>
      <c r="H703" t="str">
        <f>IFERROR(VLOOKUP(D703,プログラムデータ!A:N,13,0),"")</f>
        <v>女子</v>
      </c>
      <c r="I703">
        <f>IFERROR(VLOOKUP(D703,プログラムデータ!A:N,11,0),"")</f>
        <v>0</v>
      </c>
      <c r="J703" t="str">
        <f>IFERROR(VLOOKUP(D703,プログラムデータ!A:N,10,0),"")</f>
        <v>背泳ぎ</v>
      </c>
      <c r="K703" t="str">
        <f>IFERROR(VLOOKUP(D703,プログラムデータ!A:N,14,0),"")</f>
        <v>タイム決勝</v>
      </c>
      <c r="L703" t="str">
        <f t="shared" si="21"/>
        <v>11～12歳 女子 0 背泳ぎ タイム決勝</v>
      </c>
      <c r="M703">
        <f>IFERROR(VLOOKUP(J703,色々!M:P,4,0),"")</f>
        <v>2</v>
      </c>
      <c r="N703">
        <f>IFERROR(記録__2[[#This Row],[競技番号]],"")</f>
        <v>29</v>
      </c>
      <c r="O703">
        <f>IFERROR(記録__2[[#This Row],[選手番号]],"")</f>
        <v>241</v>
      </c>
    </row>
    <row r="704" spans="1:15" x14ac:dyDescent="0.2">
      <c r="A704">
        <f>IFERROR(VLOOKUP(N704,プログラム!B:C,2,0),"")</f>
        <v>29</v>
      </c>
      <c r="B704" t="str">
        <f t="shared" si="20"/>
        <v/>
      </c>
      <c r="C704" t="str">
        <f>IFERROR(VLOOKUP(B704,チーム番号!E:F,2,0),"")</f>
        <v/>
      </c>
      <c r="D704">
        <f>IFERROR(VLOOKUP(N704,プログラム!B:C,2,0),"")</f>
        <v>29</v>
      </c>
      <c r="E704">
        <f>IFERROR(記録__2[[#This Row],[組]],"")</f>
        <v>2</v>
      </c>
      <c r="F704">
        <f>IFERROR(記録__2[[#This Row],[水路]],"")</f>
        <v>7</v>
      </c>
      <c r="G704" t="str">
        <f>IFERROR(VLOOKUP(D704,プログラムデータ!A:N,12,0),"")</f>
        <v>11～12歳</v>
      </c>
      <c r="H704" t="str">
        <f>IFERROR(VLOOKUP(D704,プログラムデータ!A:N,13,0),"")</f>
        <v>女子</v>
      </c>
      <c r="I704">
        <f>IFERROR(VLOOKUP(D704,プログラムデータ!A:N,11,0),"")</f>
        <v>0</v>
      </c>
      <c r="J704" t="str">
        <f>IFERROR(VLOOKUP(D704,プログラムデータ!A:N,10,0),"")</f>
        <v>背泳ぎ</v>
      </c>
      <c r="K704" t="str">
        <f>IFERROR(VLOOKUP(D704,プログラムデータ!A:N,14,0),"")</f>
        <v>タイム決勝</v>
      </c>
      <c r="L704" t="str">
        <f t="shared" si="21"/>
        <v>11～12歳 女子 0 背泳ぎ タイム決勝</v>
      </c>
      <c r="M704">
        <f>IFERROR(VLOOKUP(J704,色々!M:P,4,0),"")</f>
        <v>2</v>
      </c>
      <c r="N704">
        <f>IFERROR(記録__2[[#This Row],[競技番号]],"")</f>
        <v>29</v>
      </c>
      <c r="O704">
        <f>IFERROR(記録__2[[#This Row],[選手番号]],"")</f>
        <v>29</v>
      </c>
    </row>
    <row r="705" spans="1:15" x14ac:dyDescent="0.2">
      <c r="A705">
        <f>IFERROR(VLOOKUP(N705,プログラム!B:C,2,0),"")</f>
        <v>29</v>
      </c>
      <c r="B705" t="str">
        <f t="shared" si="20"/>
        <v/>
      </c>
      <c r="C705" t="str">
        <f>IFERROR(VLOOKUP(B705,チーム番号!E:F,2,0),"")</f>
        <v/>
      </c>
      <c r="D705">
        <f>IFERROR(VLOOKUP(N705,プログラム!B:C,2,0),"")</f>
        <v>29</v>
      </c>
      <c r="E705">
        <f>IFERROR(記録__2[[#This Row],[組]],"")</f>
        <v>2</v>
      </c>
      <c r="F705">
        <f>IFERROR(記録__2[[#This Row],[水路]],"")</f>
        <v>8</v>
      </c>
      <c r="G705" t="str">
        <f>IFERROR(VLOOKUP(D705,プログラムデータ!A:N,12,0),"")</f>
        <v>11～12歳</v>
      </c>
      <c r="H705" t="str">
        <f>IFERROR(VLOOKUP(D705,プログラムデータ!A:N,13,0),"")</f>
        <v>女子</v>
      </c>
      <c r="I705">
        <f>IFERROR(VLOOKUP(D705,プログラムデータ!A:N,11,0),"")</f>
        <v>0</v>
      </c>
      <c r="J705" t="str">
        <f>IFERROR(VLOOKUP(D705,プログラムデータ!A:N,10,0),"")</f>
        <v>背泳ぎ</v>
      </c>
      <c r="K705" t="str">
        <f>IFERROR(VLOOKUP(D705,プログラムデータ!A:N,14,0),"")</f>
        <v>タイム決勝</v>
      </c>
      <c r="L705" t="str">
        <f t="shared" si="21"/>
        <v>11～12歳 女子 0 背泳ぎ タイム決勝</v>
      </c>
      <c r="M705">
        <f>IFERROR(VLOOKUP(J705,色々!M:P,4,0),"")</f>
        <v>2</v>
      </c>
      <c r="N705">
        <f>IFERROR(記録__2[[#This Row],[競技番号]],"")</f>
        <v>29</v>
      </c>
      <c r="O705">
        <f>IFERROR(記録__2[[#This Row],[選手番号]],"")</f>
        <v>31</v>
      </c>
    </row>
    <row r="706" spans="1:15" x14ac:dyDescent="0.2">
      <c r="A706">
        <f>IFERROR(VLOOKUP(N706,プログラム!B:C,2,0),"")</f>
        <v>30</v>
      </c>
      <c r="B706" t="str">
        <f t="shared" si="20"/>
        <v/>
      </c>
      <c r="C706" t="str">
        <f>IFERROR(VLOOKUP(B706,チーム番号!E:F,2,0),"")</f>
        <v/>
      </c>
      <c r="D706">
        <f>IFERROR(VLOOKUP(N706,プログラム!B:C,2,0),"")</f>
        <v>30</v>
      </c>
      <c r="E706">
        <f>IFERROR(記録__2[[#This Row],[組]],"")</f>
        <v>1</v>
      </c>
      <c r="F706">
        <f>IFERROR(記録__2[[#This Row],[水路]],"")</f>
        <v>1</v>
      </c>
      <c r="G706" t="str">
        <f>IFERROR(VLOOKUP(D706,プログラムデータ!A:N,12,0),"")</f>
        <v>11～12歳</v>
      </c>
      <c r="H706" t="str">
        <f>IFERROR(VLOOKUP(D706,プログラムデータ!A:N,13,0),"")</f>
        <v>男子</v>
      </c>
      <c r="I706">
        <f>IFERROR(VLOOKUP(D706,プログラムデータ!A:N,11,0),"")</f>
        <v>0</v>
      </c>
      <c r="J706" t="str">
        <f>IFERROR(VLOOKUP(D706,プログラムデータ!A:N,10,0),"")</f>
        <v>背泳ぎ</v>
      </c>
      <c r="K706" t="str">
        <f>IFERROR(VLOOKUP(D706,プログラムデータ!A:N,14,0),"")</f>
        <v>タイム決勝</v>
      </c>
      <c r="L706" t="str">
        <f t="shared" si="21"/>
        <v>11～12歳 男子 0 背泳ぎ タイム決勝</v>
      </c>
      <c r="M706">
        <f>IFERROR(VLOOKUP(J706,色々!M:P,4,0),"")</f>
        <v>2</v>
      </c>
      <c r="N706">
        <f>IFERROR(記録__2[[#This Row],[競技番号]],"")</f>
        <v>30</v>
      </c>
      <c r="O706">
        <f>IFERROR(記録__2[[#This Row],[選手番号]],"")</f>
        <v>56</v>
      </c>
    </row>
    <row r="707" spans="1:15" x14ac:dyDescent="0.2">
      <c r="A707">
        <f>IFERROR(VLOOKUP(N707,プログラム!B:C,2,0),"")</f>
        <v>30</v>
      </c>
      <c r="B707" t="str">
        <f t="shared" ref="B707:B770" si="22">IFERROR(IF(OR(M707=6,M707=7),O707,""),"")</f>
        <v/>
      </c>
      <c r="C707" t="str">
        <f>IFERROR(VLOOKUP(B707,チーム番号!E:F,2,0),"")</f>
        <v/>
      </c>
      <c r="D707">
        <f>IFERROR(VLOOKUP(N707,プログラム!B:C,2,0),"")</f>
        <v>30</v>
      </c>
      <c r="E707">
        <f>IFERROR(記録__2[[#This Row],[組]],"")</f>
        <v>1</v>
      </c>
      <c r="F707">
        <f>IFERROR(記録__2[[#This Row],[水路]],"")</f>
        <v>2</v>
      </c>
      <c r="G707" t="str">
        <f>IFERROR(VLOOKUP(D707,プログラムデータ!A:N,12,0),"")</f>
        <v>11～12歳</v>
      </c>
      <c r="H707" t="str">
        <f>IFERROR(VLOOKUP(D707,プログラムデータ!A:N,13,0),"")</f>
        <v>男子</v>
      </c>
      <c r="I707">
        <f>IFERROR(VLOOKUP(D707,プログラムデータ!A:N,11,0),"")</f>
        <v>0</v>
      </c>
      <c r="J707" t="str">
        <f>IFERROR(VLOOKUP(D707,プログラムデータ!A:N,10,0),"")</f>
        <v>背泳ぎ</v>
      </c>
      <c r="K707" t="str">
        <f>IFERROR(VLOOKUP(D707,プログラムデータ!A:N,14,0),"")</f>
        <v>タイム決勝</v>
      </c>
      <c r="L707" t="str">
        <f t="shared" ref="L707:L770" si="23">CONCATENATE(G707," ",H707," ",I707," ",J707," ",K707)</f>
        <v>11～12歳 男子 0 背泳ぎ タイム決勝</v>
      </c>
      <c r="M707">
        <f>IFERROR(VLOOKUP(J707,色々!M:P,4,0),"")</f>
        <v>2</v>
      </c>
      <c r="N707">
        <f>IFERROR(記録__2[[#This Row],[競技番号]],"")</f>
        <v>30</v>
      </c>
      <c r="O707">
        <f>IFERROR(記録__2[[#This Row],[選手番号]],"")</f>
        <v>653</v>
      </c>
    </row>
    <row r="708" spans="1:15" x14ac:dyDescent="0.2">
      <c r="A708">
        <f>IFERROR(VLOOKUP(N708,プログラム!B:C,2,0),"")</f>
        <v>30</v>
      </c>
      <c r="B708" t="str">
        <f t="shared" si="22"/>
        <v/>
      </c>
      <c r="C708" t="str">
        <f>IFERROR(VLOOKUP(B708,チーム番号!E:F,2,0),"")</f>
        <v/>
      </c>
      <c r="D708">
        <f>IFERROR(VLOOKUP(N708,プログラム!B:C,2,0),"")</f>
        <v>30</v>
      </c>
      <c r="E708">
        <f>IFERROR(記録__2[[#This Row],[組]],"")</f>
        <v>1</v>
      </c>
      <c r="F708">
        <f>IFERROR(記録__2[[#This Row],[水路]],"")</f>
        <v>3</v>
      </c>
      <c r="G708" t="str">
        <f>IFERROR(VLOOKUP(D708,プログラムデータ!A:N,12,0),"")</f>
        <v>11～12歳</v>
      </c>
      <c r="H708" t="str">
        <f>IFERROR(VLOOKUP(D708,プログラムデータ!A:N,13,0),"")</f>
        <v>男子</v>
      </c>
      <c r="I708">
        <f>IFERROR(VLOOKUP(D708,プログラムデータ!A:N,11,0),"")</f>
        <v>0</v>
      </c>
      <c r="J708" t="str">
        <f>IFERROR(VLOOKUP(D708,プログラムデータ!A:N,10,0),"")</f>
        <v>背泳ぎ</v>
      </c>
      <c r="K708" t="str">
        <f>IFERROR(VLOOKUP(D708,プログラムデータ!A:N,14,0),"")</f>
        <v>タイム決勝</v>
      </c>
      <c r="L708" t="str">
        <f t="shared" si="23"/>
        <v>11～12歳 男子 0 背泳ぎ タイム決勝</v>
      </c>
      <c r="M708">
        <f>IFERROR(VLOOKUP(J708,色々!M:P,4,0),"")</f>
        <v>2</v>
      </c>
      <c r="N708">
        <f>IFERROR(記録__2[[#This Row],[競技番号]],"")</f>
        <v>30</v>
      </c>
      <c r="O708">
        <f>IFERROR(記録__2[[#This Row],[選手番号]],"")</f>
        <v>604</v>
      </c>
    </row>
    <row r="709" spans="1:15" x14ac:dyDescent="0.2">
      <c r="A709">
        <f>IFERROR(VLOOKUP(N709,プログラム!B:C,2,0),"")</f>
        <v>30</v>
      </c>
      <c r="B709" t="str">
        <f t="shared" si="22"/>
        <v/>
      </c>
      <c r="C709" t="str">
        <f>IFERROR(VLOOKUP(B709,チーム番号!E:F,2,0),"")</f>
        <v/>
      </c>
      <c r="D709">
        <f>IFERROR(VLOOKUP(N709,プログラム!B:C,2,0),"")</f>
        <v>30</v>
      </c>
      <c r="E709">
        <f>IFERROR(記録__2[[#This Row],[組]],"")</f>
        <v>1</v>
      </c>
      <c r="F709">
        <f>IFERROR(記録__2[[#This Row],[水路]],"")</f>
        <v>4</v>
      </c>
      <c r="G709" t="str">
        <f>IFERROR(VLOOKUP(D709,プログラムデータ!A:N,12,0),"")</f>
        <v>11～12歳</v>
      </c>
      <c r="H709" t="str">
        <f>IFERROR(VLOOKUP(D709,プログラムデータ!A:N,13,0),"")</f>
        <v>男子</v>
      </c>
      <c r="I709">
        <f>IFERROR(VLOOKUP(D709,プログラムデータ!A:N,11,0),"")</f>
        <v>0</v>
      </c>
      <c r="J709" t="str">
        <f>IFERROR(VLOOKUP(D709,プログラムデータ!A:N,10,0),"")</f>
        <v>背泳ぎ</v>
      </c>
      <c r="K709" t="str">
        <f>IFERROR(VLOOKUP(D709,プログラムデータ!A:N,14,0),"")</f>
        <v>タイム決勝</v>
      </c>
      <c r="L709" t="str">
        <f t="shared" si="23"/>
        <v>11～12歳 男子 0 背泳ぎ タイム決勝</v>
      </c>
      <c r="M709">
        <f>IFERROR(VLOOKUP(J709,色々!M:P,4,0),"")</f>
        <v>2</v>
      </c>
      <c r="N709">
        <f>IFERROR(記録__2[[#This Row],[競技番号]],"")</f>
        <v>30</v>
      </c>
      <c r="O709">
        <f>IFERROR(記録__2[[#This Row],[選手番号]],"")</f>
        <v>432</v>
      </c>
    </row>
    <row r="710" spans="1:15" x14ac:dyDescent="0.2">
      <c r="A710">
        <f>IFERROR(VLOOKUP(N710,プログラム!B:C,2,0),"")</f>
        <v>30</v>
      </c>
      <c r="B710" t="str">
        <f t="shared" si="22"/>
        <v/>
      </c>
      <c r="C710" t="str">
        <f>IFERROR(VLOOKUP(B710,チーム番号!E:F,2,0),"")</f>
        <v/>
      </c>
      <c r="D710">
        <f>IFERROR(VLOOKUP(N710,プログラム!B:C,2,0),"")</f>
        <v>30</v>
      </c>
      <c r="E710">
        <f>IFERROR(記録__2[[#This Row],[組]],"")</f>
        <v>1</v>
      </c>
      <c r="F710">
        <f>IFERROR(記録__2[[#This Row],[水路]],"")</f>
        <v>5</v>
      </c>
      <c r="G710" t="str">
        <f>IFERROR(VLOOKUP(D710,プログラムデータ!A:N,12,0),"")</f>
        <v>11～12歳</v>
      </c>
      <c r="H710" t="str">
        <f>IFERROR(VLOOKUP(D710,プログラムデータ!A:N,13,0),"")</f>
        <v>男子</v>
      </c>
      <c r="I710">
        <f>IFERROR(VLOOKUP(D710,プログラムデータ!A:N,11,0),"")</f>
        <v>0</v>
      </c>
      <c r="J710" t="str">
        <f>IFERROR(VLOOKUP(D710,プログラムデータ!A:N,10,0),"")</f>
        <v>背泳ぎ</v>
      </c>
      <c r="K710" t="str">
        <f>IFERROR(VLOOKUP(D710,プログラムデータ!A:N,14,0),"")</f>
        <v>タイム決勝</v>
      </c>
      <c r="L710" t="str">
        <f t="shared" si="23"/>
        <v>11～12歳 男子 0 背泳ぎ タイム決勝</v>
      </c>
      <c r="M710">
        <f>IFERROR(VLOOKUP(J710,色々!M:P,4,0),"")</f>
        <v>2</v>
      </c>
      <c r="N710">
        <f>IFERROR(記録__2[[#This Row],[競技番号]],"")</f>
        <v>30</v>
      </c>
      <c r="O710">
        <f>IFERROR(記録__2[[#This Row],[選手番号]],"")</f>
        <v>516</v>
      </c>
    </row>
    <row r="711" spans="1:15" x14ac:dyDescent="0.2">
      <c r="A711">
        <f>IFERROR(VLOOKUP(N711,プログラム!B:C,2,0),"")</f>
        <v>30</v>
      </c>
      <c r="B711" t="str">
        <f t="shared" si="22"/>
        <v/>
      </c>
      <c r="C711" t="str">
        <f>IFERROR(VLOOKUP(B711,チーム番号!E:F,2,0),"")</f>
        <v/>
      </c>
      <c r="D711">
        <f>IFERROR(VLOOKUP(N711,プログラム!B:C,2,0),"")</f>
        <v>30</v>
      </c>
      <c r="E711">
        <f>IFERROR(記録__2[[#This Row],[組]],"")</f>
        <v>1</v>
      </c>
      <c r="F711">
        <f>IFERROR(記録__2[[#This Row],[水路]],"")</f>
        <v>6</v>
      </c>
      <c r="G711" t="str">
        <f>IFERROR(VLOOKUP(D711,プログラムデータ!A:N,12,0),"")</f>
        <v>11～12歳</v>
      </c>
      <c r="H711" t="str">
        <f>IFERROR(VLOOKUP(D711,プログラムデータ!A:N,13,0),"")</f>
        <v>男子</v>
      </c>
      <c r="I711">
        <f>IFERROR(VLOOKUP(D711,プログラムデータ!A:N,11,0),"")</f>
        <v>0</v>
      </c>
      <c r="J711" t="str">
        <f>IFERROR(VLOOKUP(D711,プログラムデータ!A:N,10,0),"")</f>
        <v>背泳ぎ</v>
      </c>
      <c r="K711" t="str">
        <f>IFERROR(VLOOKUP(D711,プログラムデータ!A:N,14,0),"")</f>
        <v>タイム決勝</v>
      </c>
      <c r="L711" t="str">
        <f t="shared" si="23"/>
        <v>11～12歳 男子 0 背泳ぎ タイム決勝</v>
      </c>
      <c r="M711">
        <f>IFERROR(VLOOKUP(J711,色々!M:P,4,0),"")</f>
        <v>2</v>
      </c>
      <c r="N711">
        <f>IFERROR(記録__2[[#This Row],[競技番号]],"")</f>
        <v>30</v>
      </c>
      <c r="O711">
        <f>IFERROR(記録__2[[#This Row],[選手番号]],"")</f>
        <v>175</v>
      </c>
    </row>
    <row r="712" spans="1:15" x14ac:dyDescent="0.2">
      <c r="A712">
        <f>IFERROR(VLOOKUP(N712,プログラム!B:C,2,0),"")</f>
        <v>30</v>
      </c>
      <c r="B712" t="str">
        <f t="shared" si="22"/>
        <v/>
      </c>
      <c r="C712" t="str">
        <f>IFERROR(VLOOKUP(B712,チーム番号!E:F,2,0),"")</f>
        <v/>
      </c>
      <c r="D712">
        <f>IFERROR(VLOOKUP(N712,プログラム!B:C,2,0),"")</f>
        <v>30</v>
      </c>
      <c r="E712">
        <f>IFERROR(記録__2[[#This Row],[組]],"")</f>
        <v>1</v>
      </c>
      <c r="F712">
        <f>IFERROR(記録__2[[#This Row],[水路]],"")</f>
        <v>7</v>
      </c>
      <c r="G712" t="str">
        <f>IFERROR(VLOOKUP(D712,プログラムデータ!A:N,12,0),"")</f>
        <v>11～12歳</v>
      </c>
      <c r="H712" t="str">
        <f>IFERROR(VLOOKUP(D712,プログラムデータ!A:N,13,0),"")</f>
        <v>男子</v>
      </c>
      <c r="I712">
        <f>IFERROR(VLOOKUP(D712,プログラムデータ!A:N,11,0),"")</f>
        <v>0</v>
      </c>
      <c r="J712" t="str">
        <f>IFERROR(VLOOKUP(D712,プログラムデータ!A:N,10,0),"")</f>
        <v>背泳ぎ</v>
      </c>
      <c r="K712" t="str">
        <f>IFERROR(VLOOKUP(D712,プログラムデータ!A:N,14,0),"")</f>
        <v>タイム決勝</v>
      </c>
      <c r="L712" t="str">
        <f t="shared" si="23"/>
        <v>11～12歳 男子 0 背泳ぎ タイム決勝</v>
      </c>
      <c r="M712">
        <f>IFERROR(VLOOKUP(J712,色々!M:P,4,0),"")</f>
        <v>2</v>
      </c>
      <c r="N712">
        <f>IFERROR(記録__2[[#This Row],[競技番号]],"")</f>
        <v>30</v>
      </c>
      <c r="O712">
        <f>IFERROR(記録__2[[#This Row],[選手番号]],"")</f>
        <v>57</v>
      </c>
    </row>
    <row r="713" spans="1:15" x14ac:dyDescent="0.2">
      <c r="A713">
        <f>IFERROR(VLOOKUP(N713,プログラム!B:C,2,0),"")</f>
        <v>30</v>
      </c>
      <c r="B713" t="str">
        <f t="shared" si="22"/>
        <v/>
      </c>
      <c r="C713" t="str">
        <f>IFERROR(VLOOKUP(B713,チーム番号!E:F,2,0),"")</f>
        <v/>
      </c>
      <c r="D713">
        <f>IFERROR(VLOOKUP(N713,プログラム!B:C,2,0),"")</f>
        <v>30</v>
      </c>
      <c r="E713">
        <f>IFERROR(記録__2[[#This Row],[組]],"")</f>
        <v>1</v>
      </c>
      <c r="F713">
        <f>IFERROR(記録__2[[#This Row],[水路]],"")</f>
        <v>8</v>
      </c>
      <c r="G713" t="str">
        <f>IFERROR(VLOOKUP(D713,プログラムデータ!A:N,12,0),"")</f>
        <v>11～12歳</v>
      </c>
      <c r="H713" t="str">
        <f>IFERROR(VLOOKUP(D713,プログラムデータ!A:N,13,0),"")</f>
        <v>男子</v>
      </c>
      <c r="I713">
        <f>IFERROR(VLOOKUP(D713,プログラムデータ!A:N,11,0),"")</f>
        <v>0</v>
      </c>
      <c r="J713" t="str">
        <f>IFERROR(VLOOKUP(D713,プログラムデータ!A:N,10,0),"")</f>
        <v>背泳ぎ</v>
      </c>
      <c r="K713" t="str">
        <f>IFERROR(VLOOKUP(D713,プログラムデータ!A:N,14,0),"")</f>
        <v>タイム決勝</v>
      </c>
      <c r="L713" t="str">
        <f t="shared" si="23"/>
        <v>11～12歳 男子 0 背泳ぎ タイム決勝</v>
      </c>
      <c r="M713">
        <f>IFERROR(VLOOKUP(J713,色々!M:P,4,0),"")</f>
        <v>2</v>
      </c>
      <c r="N713">
        <f>IFERROR(記録__2[[#This Row],[競技番号]],"")</f>
        <v>30</v>
      </c>
      <c r="O713">
        <f>IFERROR(記録__2[[#This Row],[選手番号]],"")</f>
        <v>0</v>
      </c>
    </row>
    <row r="714" spans="1:15" x14ac:dyDescent="0.2">
      <c r="A714">
        <f>IFERROR(VLOOKUP(N714,プログラム!B:C,2,0),"")</f>
        <v>30</v>
      </c>
      <c r="B714" t="str">
        <f t="shared" si="22"/>
        <v/>
      </c>
      <c r="C714" t="str">
        <f>IFERROR(VLOOKUP(B714,チーム番号!E:F,2,0),"")</f>
        <v/>
      </c>
      <c r="D714">
        <f>IFERROR(VLOOKUP(N714,プログラム!B:C,2,0),"")</f>
        <v>30</v>
      </c>
      <c r="E714">
        <f>IFERROR(記録__2[[#This Row],[組]],"")</f>
        <v>2</v>
      </c>
      <c r="F714">
        <f>IFERROR(記録__2[[#This Row],[水路]],"")</f>
        <v>1</v>
      </c>
      <c r="G714" t="str">
        <f>IFERROR(VLOOKUP(D714,プログラムデータ!A:N,12,0),"")</f>
        <v>11～12歳</v>
      </c>
      <c r="H714" t="str">
        <f>IFERROR(VLOOKUP(D714,プログラムデータ!A:N,13,0),"")</f>
        <v>男子</v>
      </c>
      <c r="I714">
        <f>IFERROR(VLOOKUP(D714,プログラムデータ!A:N,11,0),"")</f>
        <v>0</v>
      </c>
      <c r="J714" t="str">
        <f>IFERROR(VLOOKUP(D714,プログラムデータ!A:N,10,0),"")</f>
        <v>背泳ぎ</v>
      </c>
      <c r="K714" t="str">
        <f>IFERROR(VLOOKUP(D714,プログラムデータ!A:N,14,0),"")</f>
        <v>タイム決勝</v>
      </c>
      <c r="L714" t="str">
        <f t="shared" si="23"/>
        <v>11～12歳 男子 0 背泳ぎ タイム決勝</v>
      </c>
      <c r="M714">
        <f>IFERROR(VLOOKUP(J714,色々!M:P,4,0),"")</f>
        <v>2</v>
      </c>
      <c r="N714">
        <f>IFERROR(記録__2[[#This Row],[競技番号]],"")</f>
        <v>30</v>
      </c>
      <c r="O714">
        <f>IFERROR(記録__2[[#This Row],[選手番号]],"")</f>
        <v>94</v>
      </c>
    </row>
    <row r="715" spans="1:15" x14ac:dyDescent="0.2">
      <c r="A715">
        <f>IFERROR(VLOOKUP(N715,プログラム!B:C,2,0),"")</f>
        <v>30</v>
      </c>
      <c r="B715" t="str">
        <f t="shared" si="22"/>
        <v/>
      </c>
      <c r="C715" t="str">
        <f>IFERROR(VLOOKUP(B715,チーム番号!E:F,2,0),"")</f>
        <v/>
      </c>
      <c r="D715">
        <f>IFERROR(VLOOKUP(N715,プログラム!B:C,2,0),"")</f>
        <v>30</v>
      </c>
      <c r="E715">
        <f>IFERROR(記録__2[[#This Row],[組]],"")</f>
        <v>2</v>
      </c>
      <c r="F715">
        <f>IFERROR(記録__2[[#This Row],[水路]],"")</f>
        <v>2</v>
      </c>
      <c r="G715" t="str">
        <f>IFERROR(VLOOKUP(D715,プログラムデータ!A:N,12,0),"")</f>
        <v>11～12歳</v>
      </c>
      <c r="H715" t="str">
        <f>IFERROR(VLOOKUP(D715,プログラムデータ!A:N,13,0),"")</f>
        <v>男子</v>
      </c>
      <c r="I715">
        <f>IFERROR(VLOOKUP(D715,プログラムデータ!A:N,11,0),"")</f>
        <v>0</v>
      </c>
      <c r="J715" t="str">
        <f>IFERROR(VLOOKUP(D715,プログラムデータ!A:N,10,0),"")</f>
        <v>背泳ぎ</v>
      </c>
      <c r="K715" t="str">
        <f>IFERROR(VLOOKUP(D715,プログラムデータ!A:N,14,0),"")</f>
        <v>タイム決勝</v>
      </c>
      <c r="L715" t="str">
        <f t="shared" si="23"/>
        <v>11～12歳 男子 0 背泳ぎ タイム決勝</v>
      </c>
      <c r="M715">
        <f>IFERROR(VLOOKUP(J715,色々!M:P,4,0),"")</f>
        <v>2</v>
      </c>
      <c r="N715">
        <f>IFERROR(記録__2[[#This Row],[競技番号]],"")</f>
        <v>30</v>
      </c>
      <c r="O715">
        <f>IFERROR(記録__2[[#This Row],[選手番号]],"")</f>
        <v>170</v>
      </c>
    </row>
    <row r="716" spans="1:15" x14ac:dyDescent="0.2">
      <c r="A716">
        <f>IFERROR(VLOOKUP(N716,プログラム!B:C,2,0),"")</f>
        <v>30</v>
      </c>
      <c r="B716" t="str">
        <f t="shared" si="22"/>
        <v/>
      </c>
      <c r="C716" t="str">
        <f>IFERROR(VLOOKUP(B716,チーム番号!E:F,2,0),"")</f>
        <v/>
      </c>
      <c r="D716">
        <f>IFERROR(VLOOKUP(N716,プログラム!B:C,2,0),"")</f>
        <v>30</v>
      </c>
      <c r="E716">
        <f>IFERROR(記録__2[[#This Row],[組]],"")</f>
        <v>2</v>
      </c>
      <c r="F716">
        <f>IFERROR(記録__2[[#This Row],[水路]],"")</f>
        <v>3</v>
      </c>
      <c r="G716" t="str">
        <f>IFERROR(VLOOKUP(D716,プログラムデータ!A:N,12,0),"")</f>
        <v>11～12歳</v>
      </c>
      <c r="H716" t="str">
        <f>IFERROR(VLOOKUP(D716,プログラムデータ!A:N,13,0),"")</f>
        <v>男子</v>
      </c>
      <c r="I716">
        <f>IFERROR(VLOOKUP(D716,プログラムデータ!A:N,11,0),"")</f>
        <v>0</v>
      </c>
      <c r="J716" t="str">
        <f>IFERROR(VLOOKUP(D716,プログラムデータ!A:N,10,0),"")</f>
        <v>背泳ぎ</v>
      </c>
      <c r="K716" t="str">
        <f>IFERROR(VLOOKUP(D716,プログラムデータ!A:N,14,0),"")</f>
        <v>タイム決勝</v>
      </c>
      <c r="L716" t="str">
        <f t="shared" si="23"/>
        <v>11～12歳 男子 0 背泳ぎ タイム決勝</v>
      </c>
      <c r="M716">
        <f>IFERROR(VLOOKUP(J716,色々!M:P,4,0),"")</f>
        <v>2</v>
      </c>
      <c r="N716">
        <f>IFERROR(記録__2[[#This Row],[競技番号]],"")</f>
        <v>30</v>
      </c>
      <c r="O716">
        <f>IFERROR(記録__2[[#This Row],[選手番号]],"")</f>
        <v>349</v>
      </c>
    </row>
    <row r="717" spans="1:15" x14ac:dyDescent="0.2">
      <c r="A717">
        <f>IFERROR(VLOOKUP(N717,プログラム!B:C,2,0),"")</f>
        <v>30</v>
      </c>
      <c r="B717" t="str">
        <f t="shared" si="22"/>
        <v/>
      </c>
      <c r="C717" t="str">
        <f>IFERROR(VLOOKUP(B717,チーム番号!E:F,2,0),"")</f>
        <v/>
      </c>
      <c r="D717">
        <f>IFERROR(VLOOKUP(N717,プログラム!B:C,2,0),"")</f>
        <v>30</v>
      </c>
      <c r="E717">
        <f>IFERROR(記録__2[[#This Row],[組]],"")</f>
        <v>2</v>
      </c>
      <c r="F717">
        <f>IFERROR(記録__2[[#This Row],[水路]],"")</f>
        <v>4</v>
      </c>
      <c r="G717" t="str">
        <f>IFERROR(VLOOKUP(D717,プログラムデータ!A:N,12,0),"")</f>
        <v>11～12歳</v>
      </c>
      <c r="H717" t="str">
        <f>IFERROR(VLOOKUP(D717,プログラムデータ!A:N,13,0),"")</f>
        <v>男子</v>
      </c>
      <c r="I717">
        <f>IFERROR(VLOOKUP(D717,プログラムデータ!A:N,11,0),"")</f>
        <v>0</v>
      </c>
      <c r="J717" t="str">
        <f>IFERROR(VLOOKUP(D717,プログラムデータ!A:N,10,0),"")</f>
        <v>背泳ぎ</v>
      </c>
      <c r="K717" t="str">
        <f>IFERROR(VLOOKUP(D717,プログラムデータ!A:N,14,0),"")</f>
        <v>タイム決勝</v>
      </c>
      <c r="L717" t="str">
        <f t="shared" si="23"/>
        <v>11～12歳 男子 0 背泳ぎ タイム決勝</v>
      </c>
      <c r="M717">
        <f>IFERROR(VLOOKUP(J717,色々!M:P,4,0),"")</f>
        <v>2</v>
      </c>
      <c r="N717">
        <f>IFERROR(記録__2[[#This Row],[競技番号]],"")</f>
        <v>30</v>
      </c>
      <c r="O717">
        <f>IFERROR(記録__2[[#This Row],[選手番号]],"")</f>
        <v>10</v>
      </c>
    </row>
    <row r="718" spans="1:15" x14ac:dyDescent="0.2">
      <c r="A718">
        <f>IFERROR(VLOOKUP(N718,プログラム!B:C,2,0),"")</f>
        <v>30</v>
      </c>
      <c r="B718" t="str">
        <f t="shared" si="22"/>
        <v/>
      </c>
      <c r="C718" t="str">
        <f>IFERROR(VLOOKUP(B718,チーム番号!E:F,2,0),"")</f>
        <v/>
      </c>
      <c r="D718">
        <f>IFERROR(VLOOKUP(N718,プログラム!B:C,2,0),"")</f>
        <v>30</v>
      </c>
      <c r="E718">
        <f>IFERROR(記録__2[[#This Row],[組]],"")</f>
        <v>2</v>
      </c>
      <c r="F718">
        <f>IFERROR(記録__2[[#This Row],[水路]],"")</f>
        <v>5</v>
      </c>
      <c r="G718" t="str">
        <f>IFERROR(VLOOKUP(D718,プログラムデータ!A:N,12,0),"")</f>
        <v>11～12歳</v>
      </c>
      <c r="H718" t="str">
        <f>IFERROR(VLOOKUP(D718,プログラムデータ!A:N,13,0),"")</f>
        <v>男子</v>
      </c>
      <c r="I718">
        <f>IFERROR(VLOOKUP(D718,プログラムデータ!A:N,11,0),"")</f>
        <v>0</v>
      </c>
      <c r="J718" t="str">
        <f>IFERROR(VLOOKUP(D718,プログラムデータ!A:N,10,0),"")</f>
        <v>背泳ぎ</v>
      </c>
      <c r="K718" t="str">
        <f>IFERROR(VLOOKUP(D718,プログラムデータ!A:N,14,0),"")</f>
        <v>タイム決勝</v>
      </c>
      <c r="L718" t="str">
        <f t="shared" si="23"/>
        <v>11～12歳 男子 0 背泳ぎ タイム決勝</v>
      </c>
      <c r="M718">
        <f>IFERROR(VLOOKUP(J718,色々!M:P,4,0),"")</f>
        <v>2</v>
      </c>
      <c r="N718">
        <f>IFERROR(記録__2[[#This Row],[競技番号]],"")</f>
        <v>30</v>
      </c>
      <c r="O718">
        <f>IFERROR(記録__2[[#This Row],[選手番号]],"")</f>
        <v>12</v>
      </c>
    </row>
    <row r="719" spans="1:15" x14ac:dyDescent="0.2">
      <c r="A719">
        <f>IFERROR(VLOOKUP(N719,プログラム!B:C,2,0),"")</f>
        <v>30</v>
      </c>
      <c r="B719" t="str">
        <f t="shared" si="22"/>
        <v/>
      </c>
      <c r="C719" t="str">
        <f>IFERROR(VLOOKUP(B719,チーム番号!E:F,2,0),"")</f>
        <v/>
      </c>
      <c r="D719">
        <f>IFERROR(VLOOKUP(N719,プログラム!B:C,2,0),"")</f>
        <v>30</v>
      </c>
      <c r="E719">
        <f>IFERROR(記録__2[[#This Row],[組]],"")</f>
        <v>2</v>
      </c>
      <c r="F719">
        <f>IFERROR(記録__2[[#This Row],[水路]],"")</f>
        <v>6</v>
      </c>
      <c r="G719" t="str">
        <f>IFERROR(VLOOKUP(D719,プログラムデータ!A:N,12,0),"")</f>
        <v>11～12歳</v>
      </c>
      <c r="H719" t="str">
        <f>IFERROR(VLOOKUP(D719,プログラムデータ!A:N,13,0),"")</f>
        <v>男子</v>
      </c>
      <c r="I719">
        <f>IFERROR(VLOOKUP(D719,プログラムデータ!A:N,11,0),"")</f>
        <v>0</v>
      </c>
      <c r="J719" t="str">
        <f>IFERROR(VLOOKUP(D719,プログラムデータ!A:N,10,0),"")</f>
        <v>背泳ぎ</v>
      </c>
      <c r="K719" t="str">
        <f>IFERROR(VLOOKUP(D719,プログラムデータ!A:N,14,0),"")</f>
        <v>タイム決勝</v>
      </c>
      <c r="L719" t="str">
        <f t="shared" si="23"/>
        <v>11～12歳 男子 0 背泳ぎ タイム決勝</v>
      </c>
      <c r="M719">
        <f>IFERROR(VLOOKUP(J719,色々!M:P,4,0),"")</f>
        <v>2</v>
      </c>
      <c r="N719">
        <f>IFERROR(記録__2[[#This Row],[競技番号]],"")</f>
        <v>30</v>
      </c>
      <c r="O719">
        <f>IFERROR(記録__2[[#This Row],[選手番号]],"")</f>
        <v>563</v>
      </c>
    </row>
    <row r="720" spans="1:15" x14ac:dyDescent="0.2">
      <c r="A720">
        <f>IFERROR(VLOOKUP(N720,プログラム!B:C,2,0),"")</f>
        <v>30</v>
      </c>
      <c r="B720" t="str">
        <f t="shared" si="22"/>
        <v/>
      </c>
      <c r="C720" t="str">
        <f>IFERROR(VLOOKUP(B720,チーム番号!E:F,2,0),"")</f>
        <v/>
      </c>
      <c r="D720">
        <f>IFERROR(VLOOKUP(N720,プログラム!B:C,2,0),"")</f>
        <v>30</v>
      </c>
      <c r="E720">
        <f>IFERROR(記録__2[[#This Row],[組]],"")</f>
        <v>2</v>
      </c>
      <c r="F720">
        <f>IFERROR(記録__2[[#This Row],[水路]],"")</f>
        <v>7</v>
      </c>
      <c r="G720" t="str">
        <f>IFERROR(VLOOKUP(D720,プログラムデータ!A:N,12,0),"")</f>
        <v>11～12歳</v>
      </c>
      <c r="H720" t="str">
        <f>IFERROR(VLOOKUP(D720,プログラムデータ!A:N,13,0),"")</f>
        <v>男子</v>
      </c>
      <c r="I720">
        <f>IFERROR(VLOOKUP(D720,プログラムデータ!A:N,11,0),"")</f>
        <v>0</v>
      </c>
      <c r="J720" t="str">
        <f>IFERROR(VLOOKUP(D720,プログラムデータ!A:N,10,0),"")</f>
        <v>背泳ぎ</v>
      </c>
      <c r="K720" t="str">
        <f>IFERROR(VLOOKUP(D720,プログラムデータ!A:N,14,0),"")</f>
        <v>タイム決勝</v>
      </c>
      <c r="L720" t="str">
        <f t="shared" si="23"/>
        <v>11～12歳 男子 0 背泳ぎ タイム決勝</v>
      </c>
      <c r="M720">
        <f>IFERROR(VLOOKUP(J720,色々!M:P,4,0),"")</f>
        <v>2</v>
      </c>
      <c r="N720">
        <f>IFERROR(記録__2[[#This Row],[競技番号]],"")</f>
        <v>30</v>
      </c>
      <c r="O720">
        <f>IFERROR(記録__2[[#This Row],[選手番号]],"")</f>
        <v>150</v>
      </c>
    </row>
    <row r="721" spans="1:15" x14ac:dyDescent="0.2">
      <c r="A721">
        <f>IFERROR(VLOOKUP(N721,プログラム!B:C,2,0),"")</f>
        <v>30</v>
      </c>
      <c r="B721" t="str">
        <f t="shared" si="22"/>
        <v/>
      </c>
      <c r="C721" t="str">
        <f>IFERROR(VLOOKUP(B721,チーム番号!E:F,2,0),"")</f>
        <v/>
      </c>
      <c r="D721">
        <f>IFERROR(VLOOKUP(N721,プログラム!B:C,2,0),"")</f>
        <v>30</v>
      </c>
      <c r="E721">
        <f>IFERROR(記録__2[[#This Row],[組]],"")</f>
        <v>2</v>
      </c>
      <c r="F721">
        <f>IFERROR(記録__2[[#This Row],[水路]],"")</f>
        <v>8</v>
      </c>
      <c r="G721" t="str">
        <f>IFERROR(VLOOKUP(D721,プログラムデータ!A:N,12,0),"")</f>
        <v>11～12歳</v>
      </c>
      <c r="H721" t="str">
        <f>IFERROR(VLOOKUP(D721,プログラムデータ!A:N,13,0),"")</f>
        <v>男子</v>
      </c>
      <c r="I721">
        <f>IFERROR(VLOOKUP(D721,プログラムデータ!A:N,11,0),"")</f>
        <v>0</v>
      </c>
      <c r="J721" t="str">
        <f>IFERROR(VLOOKUP(D721,プログラムデータ!A:N,10,0),"")</f>
        <v>背泳ぎ</v>
      </c>
      <c r="K721" t="str">
        <f>IFERROR(VLOOKUP(D721,プログラムデータ!A:N,14,0),"")</f>
        <v>タイム決勝</v>
      </c>
      <c r="L721" t="str">
        <f t="shared" si="23"/>
        <v>11～12歳 男子 0 背泳ぎ タイム決勝</v>
      </c>
      <c r="M721">
        <f>IFERROR(VLOOKUP(J721,色々!M:P,4,0),"")</f>
        <v>2</v>
      </c>
      <c r="N721">
        <f>IFERROR(記録__2[[#This Row],[競技番号]],"")</f>
        <v>30</v>
      </c>
      <c r="O721">
        <f>IFERROR(記録__2[[#This Row],[選手番号]],"")</f>
        <v>666</v>
      </c>
    </row>
    <row r="722" spans="1:15" x14ac:dyDescent="0.2">
      <c r="A722">
        <f>IFERROR(VLOOKUP(N722,プログラム!B:C,2,0),"")</f>
        <v>31</v>
      </c>
      <c r="B722" t="str">
        <f t="shared" si="22"/>
        <v/>
      </c>
      <c r="C722" t="str">
        <f>IFERROR(VLOOKUP(B722,チーム番号!E:F,2,0),"")</f>
        <v/>
      </c>
      <c r="D722">
        <f>IFERROR(VLOOKUP(N722,プログラム!B:C,2,0),"")</f>
        <v>31</v>
      </c>
      <c r="E722">
        <f>IFERROR(記録__2[[#This Row],[組]],"")</f>
        <v>1</v>
      </c>
      <c r="F722">
        <f>IFERROR(記録__2[[#This Row],[水路]],"")</f>
        <v>1</v>
      </c>
      <c r="G722" t="str">
        <f>IFERROR(VLOOKUP(D722,プログラムデータ!A:N,12,0),"")</f>
        <v>13～14歳</v>
      </c>
      <c r="H722" t="str">
        <f>IFERROR(VLOOKUP(D722,プログラムデータ!A:N,13,0),"")</f>
        <v>女子</v>
      </c>
      <c r="I722" t="str">
        <f>IFERROR(VLOOKUP(D722,プログラムデータ!A:N,11,0),"")</f>
        <v>4×50m</v>
      </c>
      <c r="J722" t="str">
        <f>IFERROR(VLOOKUP(D722,プログラムデータ!A:N,10,0),"")</f>
        <v>背泳ぎ</v>
      </c>
      <c r="K722" t="str">
        <f>IFERROR(VLOOKUP(D722,プログラムデータ!A:N,14,0),"")</f>
        <v>タイム決勝</v>
      </c>
      <c r="L722" t="str">
        <f t="shared" si="23"/>
        <v>13～14歳 女子 4×50m 背泳ぎ タイム決勝</v>
      </c>
      <c r="M722">
        <f>IFERROR(VLOOKUP(J722,色々!M:P,4,0),"")</f>
        <v>2</v>
      </c>
      <c r="N722">
        <f>IFERROR(記録__2[[#This Row],[競技番号]],"")</f>
        <v>31</v>
      </c>
      <c r="O722">
        <f>IFERROR(記録__2[[#This Row],[選手番号]],"")</f>
        <v>0</v>
      </c>
    </row>
    <row r="723" spans="1:15" x14ac:dyDescent="0.2">
      <c r="A723">
        <f>IFERROR(VLOOKUP(N723,プログラム!B:C,2,0),"")</f>
        <v>31</v>
      </c>
      <c r="B723" t="str">
        <f t="shared" si="22"/>
        <v/>
      </c>
      <c r="C723" t="str">
        <f>IFERROR(VLOOKUP(B723,チーム番号!E:F,2,0),"")</f>
        <v/>
      </c>
      <c r="D723">
        <f>IFERROR(VLOOKUP(N723,プログラム!B:C,2,0),"")</f>
        <v>31</v>
      </c>
      <c r="E723">
        <f>IFERROR(記録__2[[#This Row],[組]],"")</f>
        <v>1</v>
      </c>
      <c r="F723">
        <f>IFERROR(記録__2[[#This Row],[水路]],"")</f>
        <v>2</v>
      </c>
      <c r="G723" t="str">
        <f>IFERROR(VLOOKUP(D723,プログラムデータ!A:N,12,0),"")</f>
        <v>13～14歳</v>
      </c>
      <c r="H723" t="str">
        <f>IFERROR(VLOOKUP(D723,プログラムデータ!A:N,13,0),"")</f>
        <v>女子</v>
      </c>
      <c r="I723" t="str">
        <f>IFERROR(VLOOKUP(D723,プログラムデータ!A:N,11,0),"")</f>
        <v>4×50m</v>
      </c>
      <c r="J723" t="str">
        <f>IFERROR(VLOOKUP(D723,プログラムデータ!A:N,10,0),"")</f>
        <v>背泳ぎ</v>
      </c>
      <c r="K723" t="str">
        <f>IFERROR(VLOOKUP(D723,プログラムデータ!A:N,14,0),"")</f>
        <v>タイム決勝</v>
      </c>
      <c r="L723" t="str">
        <f t="shared" si="23"/>
        <v>13～14歳 女子 4×50m 背泳ぎ タイム決勝</v>
      </c>
      <c r="M723">
        <f>IFERROR(VLOOKUP(J723,色々!M:P,4,0),"")</f>
        <v>2</v>
      </c>
      <c r="N723">
        <f>IFERROR(記録__2[[#This Row],[競技番号]],"")</f>
        <v>31</v>
      </c>
      <c r="O723">
        <f>IFERROR(記録__2[[#This Row],[選手番号]],"")</f>
        <v>477</v>
      </c>
    </row>
    <row r="724" spans="1:15" x14ac:dyDescent="0.2">
      <c r="A724">
        <f>IFERROR(VLOOKUP(N724,プログラム!B:C,2,0),"")</f>
        <v>31</v>
      </c>
      <c r="B724" t="str">
        <f t="shared" si="22"/>
        <v/>
      </c>
      <c r="C724" t="str">
        <f>IFERROR(VLOOKUP(B724,チーム番号!E:F,2,0),"")</f>
        <v/>
      </c>
      <c r="D724">
        <f>IFERROR(VLOOKUP(N724,プログラム!B:C,2,0),"")</f>
        <v>31</v>
      </c>
      <c r="E724">
        <f>IFERROR(記録__2[[#This Row],[組]],"")</f>
        <v>1</v>
      </c>
      <c r="F724">
        <f>IFERROR(記録__2[[#This Row],[水路]],"")</f>
        <v>3</v>
      </c>
      <c r="G724" t="str">
        <f>IFERROR(VLOOKUP(D724,プログラムデータ!A:N,12,0),"")</f>
        <v>13～14歳</v>
      </c>
      <c r="H724" t="str">
        <f>IFERROR(VLOOKUP(D724,プログラムデータ!A:N,13,0),"")</f>
        <v>女子</v>
      </c>
      <c r="I724" t="str">
        <f>IFERROR(VLOOKUP(D724,プログラムデータ!A:N,11,0),"")</f>
        <v>4×50m</v>
      </c>
      <c r="J724" t="str">
        <f>IFERROR(VLOOKUP(D724,プログラムデータ!A:N,10,0),"")</f>
        <v>背泳ぎ</v>
      </c>
      <c r="K724" t="str">
        <f>IFERROR(VLOOKUP(D724,プログラムデータ!A:N,14,0),"")</f>
        <v>タイム決勝</v>
      </c>
      <c r="L724" t="str">
        <f t="shared" si="23"/>
        <v>13～14歳 女子 4×50m 背泳ぎ タイム決勝</v>
      </c>
      <c r="M724">
        <f>IFERROR(VLOOKUP(J724,色々!M:P,4,0),"")</f>
        <v>2</v>
      </c>
      <c r="N724">
        <f>IFERROR(記録__2[[#This Row],[競技番号]],"")</f>
        <v>31</v>
      </c>
      <c r="O724">
        <f>IFERROR(記録__2[[#This Row],[選手番号]],"")</f>
        <v>69</v>
      </c>
    </row>
    <row r="725" spans="1:15" x14ac:dyDescent="0.2">
      <c r="A725">
        <f>IFERROR(VLOOKUP(N725,プログラム!B:C,2,0),"")</f>
        <v>31</v>
      </c>
      <c r="B725" t="str">
        <f t="shared" si="22"/>
        <v/>
      </c>
      <c r="C725" t="str">
        <f>IFERROR(VLOOKUP(B725,チーム番号!E:F,2,0),"")</f>
        <v/>
      </c>
      <c r="D725">
        <f>IFERROR(VLOOKUP(N725,プログラム!B:C,2,0),"")</f>
        <v>31</v>
      </c>
      <c r="E725">
        <f>IFERROR(記録__2[[#This Row],[組]],"")</f>
        <v>1</v>
      </c>
      <c r="F725">
        <f>IFERROR(記録__2[[#This Row],[水路]],"")</f>
        <v>4</v>
      </c>
      <c r="G725" t="str">
        <f>IFERROR(VLOOKUP(D725,プログラムデータ!A:N,12,0),"")</f>
        <v>13～14歳</v>
      </c>
      <c r="H725" t="str">
        <f>IFERROR(VLOOKUP(D725,プログラムデータ!A:N,13,0),"")</f>
        <v>女子</v>
      </c>
      <c r="I725" t="str">
        <f>IFERROR(VLOOKUP(D725,プログラムデータ!A:N,11,0),"")</f>
        <v>4×50m</v>
      </c>
      <c r="J725" t="str">
        <f>IFERROR(VLOOKUP(D725,プログラムデータ!A:N,10,0),"")</f>
        <v>背泳ぎ</v>
      </c>
      <c r="K725" t="str">
        <f>IFERROR(VLOOKUP(D725,プログラムデータ!A:N,14,0),"")</f>
        <v>タイム決勝</v>
      </c>
      <c r="L725" t="str">
        <f t="shared" si="23"/>
        <v>13～14歳 女子 4×50m 背泳ぎ タイム決勝</v>
      </c>
      <c r="M725">
        <f>IFERROR(VLOOKUP(J725,色々!M:P,4,0),"")</f>
        <v>2</v>
      </c>
      <c r="N725">
        <f>IFERROR(記録__2[[#This Row],[競技番号]],"")</f>
        <v>31</v>
      </c>
      <c r="O725">
        <f>IFERROR(記録__2[[#This Row],[選手番号]],"")</f>
        <v>296</v>
      </c>
    </row>
    <row r="726" spans="1:15" x14ac:dyDescent="0.2">
      <c r="A726">
        <f>IFERROR(VLOOKUP(N726,プログラム!B:C,2,0),"")</f>
        <v>31</v>
      </c>
      <c r="B726" t="str">
        <f t="shared" si="22"/>
        <v/>
      </c>
      <c r="C726" t="str">
        <f>IFERROR(VLOOKUP(B726,チーム番号!E:F,2,0),"")</f>
        <v/>
      </c>
      <c r="D726">
        <f>IFERROR(VLOOKUP(N726,プログラム!B:C,2,0),"")</f>
        <v>31</v>
      </c>
      <c r="E726">
        <f>IFERROR(記録__2[[#This Row],[組]],"")</f>
        <v>1</v>
      </c>
      <c r="F726">
        <f>IFERROR(記録__2[[#This Row],[水路]],"")</f>
        <v>5</v>
      </c>
      <c r="G726" t="str">
        <f>IFERROR(VLOOKUP(D726,プログラムデータ!A:N,12,0),"")</f>
        <v>13～14歳</v>
      </c>
      <c r="H726" t="str">
        <f>IFERROR(VLOOKUP(D726,プログラムデータ!A:N,13,0),"")</f>
        <v>女子</v>
      </c>
      <c r="I726" t="str">
        <f>IFERROR(VLOOKUP(D726,プログラムデータ!A:N,11,0),"")</f>
        <v>4×50m</v>
      </c>
      <c r="J726" t="str">
        <f>IFERROR(VLOOKUP(D726,プログラムデータ!A:N,10,0),"")</f>
        <v>背泳ぎ</v>
      </c>
      <c r="K726" t="str">
        <f>IFERROR(VLOOKUP(D726,プログラムデータ!A:N,14,0),"")</f>
        <v>タイム決勝</v>
      </c>
      <c r="L726" t="str">
        <f t="shared" si="23"/>
        <v>13～14歳 女子 4×50m 背泳ぎ タイム決勝</v>
      </c>
      <c r="M726">
        <f>IFERROR(VLOOKUP(J726,色々!M:P,4,0),"")</f>
        <v>2</v>
      </c>
      <c r="N726">
        <f>IFERROR(記録__2[[#This Row],[競技番号]],"")</f>
        <v>31</v>
      </c>
      <c r="O726">
        <f>IFERROR(記録__2[[#This Row],[選手番号]],"")</f>
        <v>191</v>
      </c>
    </row>
    <row r="727" spans="1:15" x14ac:dyDescent="0.2">
      <c r="A727">
        <f>IFERROR(VLOOKUP(N727,プログラム!B:C,2,0),"")</f>
        <v>31</v>
      </c>
      <c r="B727" t="str">
        <f t="shared" si="22"/>
        <v/>
      </c>
      <c r="C727" t="str">
        <f>IFERROR(VLOOKUP(B727,チーム番号!E:F,2,0),"")</f>
        <v/>
      </c>
      <c r="D727">
        <f>IFERROR(VLOOKUP(N727,プログラム!B:C,2,0),"")</f>
        <v>31</v>
      </c>
      <c r="E727">
        <f>IFERROR(記録__2[[#This Row],[組]],"")</f>
        <v>1</v>
      </c>
      <c r="F727">
        <f>IFERROR(記録__2[[#This Row],[水路]],"")</f>
        <v>6</v>
      </c>
      <c r="G727" t="str">
        <f>IFERROR(VLOOKUP(D727,プログラムデータ!A:N,12,0),"")</f>
        <v>13～14歳</v>
      </c>
      <c r="H727" t="str">
        <f>IFERROR(VLOOKUP(D727,プログラムデータ!A:N,13,0),"")</f>
        <v>女子</v>
      </c>
      <c r="I727" t="str">
        <f>IFERROR(VLOOKUP(D727,プログラムデータ!A:N,11,0),"")</f>
        <v>4×50m</v>
      </c>
      <c r="J727" t="str">
        <f>IFERROR(VLOOKUP(D727,プログラムデータ!A:N,10,0),"")</f>
        <v>背泳ぎ</v>
      </c>
      <c r="K727" t="str">
        <f>IFERROR(VLOOKUP(D727,プログラムデータ!A:N,14,0),"")</f>
        <v>タイム決勝</v>
      </c>
      <c r="L727" t="str">
        <f t="shared" si="23"/>
        <v>13～14歳 女子 4×50m 背泳ぎ タイム決勝</v>
      </c>
      <c r="M727">
        <f>IFERROR(VLOOKUP(J727,色々!M:P,4,0),"")</f>
        <v>2</v>
      </c>
      <c r="N727">
        <f>IFERROR(記録__2[[#This Row],[競技番号]],"")</f>
        <v>31</v>
      </c>
      <c r="O727">
        <f>IFERROR(記録__2[[#This Row],[選手番号]],"")</f>
        <v>26</v>
      </c>
    </row>
    <row r="728" spans="1:15" x14ac:dyDescent="0.2">
      <c r="A728">
        <f>IFERROR(VLOOKUP(N728,プログラム!B:C,2,0),"")</f>
        <v>31</v>
      </c>
      <c r="B728" t="str">
        <f t="shared" si="22"/>
        <v/>
      </c>
      <c r="C728" t="str">
        <f>IFERROR(VLOOKUP(B728,チーム番号!E:F,2,0),"")</f>
        <v/>
      </c>
      <c r="D728">
        <f>IFERROR(VLOOKUP(N728,プログラム!B:C,2,0),"")</f>
        <v>31</v>
      </c>
      <c r="E728">
        <f>IFERROR(記録__2[[#This Row],[組]],"")</f>
        <v>1</v>
      </c>
      <c r="F728">
        <f>IFERROR(記録__2[[#This Row],[水路]],"")</f>
        <v>7</v>
      </c>
      <c r="G728" t="str">
        <f>IFERROR(VLOOKUP(D728,プログラムデータ!A:N,12,0),"")</f>
        <v>13～14歳</v>
      </c>
      <c r="H728" t="str">
        <f>IFERROR(VLOOKUP(D728,プログラムデータ!A:N,13,0),"")</f>
        <v>女子</v>
      </c>
      <c r="I728" t="str">
        <f>IFERROR(VLOOKUP(D728,プログラムデータ!A:N,11,0),"")</f>
        <v>4×50m</v>
      </c>
      <c r="J728" t="str">
        <f>IFERROR(VLOOKUP(D728,プログラムデータ!A:N,10,0),"")</f>
        <v>背泳ぎ</v>
      </c>
      <c r="K728" t="str">
        <f>IFERROR(VLOOKUP(D728,プログラムデータ!A:N,14,0),"")</f>
        <v>タイム決勝</v>
      </c>
      <c r="L728" t="str">
        <f t="shared" si="23"/>
        <v>13～14歳 女子 4×50m 背泳ぎ タイム決勝</v>
      </c>
      <c r="M728">
        <f>IFERROR(VLOOKUP(J728,色々!M:P,4,0),"")</f>
        <v>2</v>
      </c>
      <c r="N728">
        <f>IFERROR(記録__2[[#This Row],[競技番号]],"")</f>
        <v>31</v>
      </c>
      <c r="O728">
        <f>IFERROR(記録__2[[#This Row],[選手番号]],"")</f>
        <v>188</v>
      </c>
    </row>
    <row r="729" spans="1:15" x14ac:dyDescent="0.2">
      <c r="A729">
        <f>IFERROR(VLOOKUP(N729,プログラム!B:C,2,0),"")</f>
        <v>31</v>
      </c>
      <c r="B729" t="str">
        <f t="shared" si="22"/>
        <v/>
      </c>
      <c r="C729" t="str">
        <f>IFERROR(VLOOKUP(B729,チーム番号!E:F,2,0),"")</f>
        <v/>
      </c>
      <c r="D729">
        <f>IFERROR(VLOOKUP(N729,プログラム!B:C,2,0),"")</f>
        <v>31</v>
      </c>
      <c r="E729">
        <f>IFERROR(記録__2[[#This Row],[組]],"")</f>
        <v>1</v>
      </c>
      <c r="F729">
        <f>IFERROR(記録__2[[#This Row],[水路]],"")</f>
        <v>8</v>
      </c>
      <c r="G729" t="str">
        <f>IFERROR(VLOOKUP(D729,プログラムデータ!A:N,12,0),"")</f>
        <v>13～14歳</v>
      </c>
      <c r="H729" t="str">
        <f>IFERROR(VLOOKUP(D729,プログラムデータ!A:N,13,0),"")</f>
        <v>女子</v>
      </c>
      <c r="I729" t="str">
        <f>IFERROR(VLOOKUP(D729,プログラムデータ!A:N,11,0),"")</f>
        <v>4×50m</v>
      </c>
      <c r="J729" t="str">
        <f>IFERROR(VLOOKUP(D729,プログラムデータ!A:N,10,0),"")</f>
        <v>背泳ぎ</v>
      </c>
      <c r="K729" t="str">
        <f>IFERROR(VLOOKUP(D729,プログラムデータ!A:N,14,0),"")</f>
        <v>タイム決勝</v>
      </c>
      <c r="L729" t="str">
        <f t="shared" si="23"/>
        <v>13～14歳 女子 4×50m 背泳ぎ タイム決勝</v>
      </c>
      <c r="M729">
        <f>IFERROR(VLOOKUP(J729,色々!M:P,4,0),"")</f>
        <v>2</v>
      </c>
      <c r="N729">
        <f>IFERROR(記録__2[[#This Row],[競技番号]],"")</f>
        <v>31</v>
      </c>
      <c r="O729">
        <f>IFERROR(記録__2[[#This Row],[選手番号]],"")</f>
        <v>0</v>
      </c>
    </row>
    <row r="730" spans="1:15" x14ac:dyDescent="0.2">
      <c r="A730">
        <f>IFERROR(VLOOKUP(N730,プログラム!B:C,2,0),"")</f>
        <v>32</v>
      </c>
      <c r="B730" t="str">
        <f t="shared" si="22"/>
        <v/>
      </c>
      <c r="C730" t="str">
        <f>IFERROR(VLOOKUP(B730,チーム番号!E:F,2,0),"")</f>
        <v/>
      </c>
      <c r="D730">
        <f>IFERROR(VLOOKUP(N730,プログラム!B:C,2,0),"")</f>
        <v>32</v>
      </c>
      <c r="E730">
        <f>IFERROR(記録__2[[#This Row],[組]],"")</f>
        <v>1</v>
      </c>
      <c r="F730">
        <f>IFERROR(記録__2[[#This Row],[水路]],"")</f>
        <v>1</v>
      </c>
      <c r="G730" t="str">
        <f>IFERROR(VLOOKUP(D730,プログラムデータ!A:N,12,0),"")</f>
        <v>13～14歳</v>
      </c>
      <c r="H730" t="str">
        <f>IFERROR(VLOOKUP(D730,プログラムデータ!A:N,13,0),"")</f>
        <v>男子</v>
      </c>
      <c r="I730" t="str">
        <f>IFERROR(VLOOKUP(D730,プログラムデータ!A:N,11,0),"")</f>
        <v>4×50m</v>
      </c>
      <c r="J730" t="str">
        <f>IFERROR(VLOOKUP(D730,プログラムデータ!A:N,10,0),"")</f>
        <v>背泳ぎ</v>
      </c>
      <c r="K730" t="str">
        <f>IFERROR(VLOOKUP(D730,プログラムデータ!A:N,14,0),"")</f>
        <v>タイム決勝</v>
      </c>
      <c r="L730" t="str">
        <f t="shared" si="23"/>
        <v>13～14歳 男子 4×50m 背泳ぎ タイム決勝</v>
      </c>
      <c r="M730">
        <f>IFERROR(VLOOKUP(J730,色々!M:P,4,0),"")</f>
        <v>2</v>
      </c>
      <c r="N730">
        <f>IFERROR(記録__2[[#This Row],[競技番号]],"")</f>
        <v>32</v>
      </c>
      <c r="O730">
        <f>IFERROR(記録__2[[#This Row],[選手番号]],"")</f>
        <v>316</v>
      </c>
    </row>
    <row r="731" spans="1:15" x14ac:dyDescent="0.2">
      <c r="A731">
        <f>IFERROR(VLOOKUP(N731,プログラム!B:C,2,0),"")</f>
        <v>32</v>
      </c>
      <c r="B731" t="str">
        <f t="shared" si="22"/>
        <v/>
      </c>
      <c r="C731" t="str">
        <f>IFERROR(VLOOKUP(B731,チーム番号!E:F,2,0),"")</f>
        <v/>
      </c>
      <c r="D731">
        <f>IFERROR(VLOOKUP(N731,プログラム!B:C,2,0),"")</f>
        <v>32</v>
      </c>
      <c r="E731">
        <f>IFERROR(記録__2[[#This Row],[組]],"")</f>
        <v>1</v>
      </c>
      <c r="F731">
        <f>IFERROR(記録__2[[#This Row],[水路]],"")</f>
        <v>2</v>
      </c>
      <c r="G731" t="str">
        <f>IFERROR(VLOOKUP(D731,プログラムデータ!A:N,12,0),"")</f>
        <v>13～14歳</v>
      </c>
      <c r="H731" t="str">
        <f>IFERROR(VLOOKUP(D731,プログラムデータ!A:N,13,0),"")</f>
        <v>男子</v>
      </c>
      <c r="I731" t="str">
        <f>IFERROR(VLOOKUP(D731,プログラムデータ!A:N,11,0),"")</f>
        <v>4×50m</v>
      </c>
      <c r="J731" t="str">
        <f>IFERROR(VLOOKUP(D731,プログラムデータ!A:N,10,0),"")</f>
        <v>背泳ぎ</v>
      </c>
      <c r="K731" t="str">
        <f>IFERROR(VLOOKUP(D731,プログラムデータ!A:N,14,0),"")</f>
        <v>タイム決勝</v>
      </c>
      <c r="L731" t="str">
        <f t="shared" si="23"/>
        <v>13～14歳 男子 4×50m 背泳ぎ タイム決勝</v>
      </c>
      <c r="M731">
        <f>IFERROR(VLOOKUP(J731,色々!M:P,4,0),"")</f>
        <v>2</v>
      </c>
      <c r="N731">
        <f>IFERROR(記録__2[[#This Row],[競技番号]],"")</f>
        <v>32</v>
      </c>
      <c r="O731">
        <f>IFERROR(記録__2[[#This Row],[選手番号]],"")</f>
        <v>397</v>
      </c>
    </row>
    <row r="732" spans="1:15" x14ac:dyDescent="0.2">
      <c r="A732">
        <f>IFERROR(VLOOKUP(N732,プログラム!B:C,2,0),"")</f>
        <v>32</v>
      </c>
      <c r="B732" t="str">
        <f t="shared" si="22"/>
        <v/>
      </c>
      <c r="C732" t="str">
        <f>IFERROR(VLOOKUP(B732,チーム番号!E:F,2,0),"")</f>
        <v/>
      </c>
      <c r="D732">
        <f>IFERROR(VLOOKUP(N732,プログラム!B:C,2,0),"")</f>
        <v>32</v>
      </c>
      <c r="E732">
        <f>IFERROR(記録__2[[#This Row],[組]],"")</f>
        <v>1</v>
      </c>
      <c r="F732">
        <f>IFERROR(記録__2[[#This Row],[水路]],"")</f>
        <v>3</v>
      </c>
      <c r="G732" t="str">
        <f>IFERROR(VLOOKUP(D732,プログラムデータ!A:N,12,0),"")</f>
        <v>13～14歳</v>
      </c>
      <c r="H732" t="str">
        <f>IFERROR(VLOOKUP(D732,プログラムデータ!A:N,13,0),"")</f>
        <v>男子</v>
      </c>
      <c r="I732" t="str">
        <f>IFERROR(VLOOKUP(D732,プログラムデータ!A:N,11,0),"")</f>
        <v>4×50m</v>
      </c>
      <c r="J732" t="str">
        <f>IFERROR(VLOOKUP(D732,プログラムデータ!A:N,10,0),"")</f>
        <v>背泳ぎ</v>
      </c>
      <c r="K732" t="str">
        <f>IFERROR(VLOOKUP(D732,プログラムデータ!A:N,14,0),"")</f>
        <v>タイム決勝</v>
      </c>
      <c r="L732" t="str">
        <f t="shared" si="23"/>
        <v>13～14歳 男子 4×50m 背泳ぎ タイム決勝</v>
      </c>
      <c r="M732">
        <f>IFERROR(VLOOKUP(J732,色々!M:P,4,0),"")</f>
        <v>2</v>
      </c>
      <c r="N732">
        <f>IFERROR(記録__2[[#This Row],[競技番号]],"")</f>
        <v>32</v>
      </c>
      <c r="O732">
        <f>IFERROR(記録__2[[#This Row],[選手番号]],"")</f>
        <v>216</v>
      </c>
    </row>
    <row r="733" spans="1:15" x14ac:dyDescent="0.2">
      <c r="A733">
        <f>IFERROR(VLOOKUP(N733,プログラム!B:C,2,0),"")</f>
        <v>32</v>
      </c>
      <c r="B733" t="str">
        <f t="shared" si="22"/>
        <v/>
      </c>
      <c r="C733" t="str">
        <f>IFERROR(VLOOKUP(B733,チーム番号!E:F,2,0),"")</f>
        <v/>
      </c>
      <c r="D733">
        <f>IFERROR(VLOOKUP(N733,プログラム!B:C,2,0),"")</f>
        <v>32</v>
      </c>
      <c r="E733">
        <f>IFERROR(記録__2[[#This Row],[組]],"")</f>
        <v>1</v>
      </c>
      <c r="F733">
        <f>IFERROR(記録__2[[#This Row],[水路]],"")</f>
        <v>4</v>
      </c>
      <c r="G733" t="str">
        <f>IFERROR(VLOOKUP(D733,プログラムデータ!A:N,12,0),"")</f>
        <v>13～14歳</v>
      </c>
      <c r="H733" t="str">
        <f>IFERROR(VLOOKUP(D733,プログラムデータ!A:N,13,0),"")</f>
        <v>男子</v>
      </c>
      <c r="I733" t="str">
        <f>IFERROR(VLOOKUP(D733,プログラムデータ!A:N,11,0),"")</f>
        <v>4×50m</v>
      </c>
      <c r="J733" t="str">
        <f>IFERROR(VLOOKUP(D733,プログラムデータ!A:N,10,0),"")</f>
        <v>背泳ぎ</v>
      </c>
      <c r="K733" t="str">
        <f>IFERROR(VLOOKUP(D733,プログラムデータ!A:N,14,0),"")</f>
        <v>タイム決勝</v>
      </c>
      <c r="L733" t="str">
        <f t="shared" si="23"/>
        <v>13～14歳 男子 4×50m 背泳ぎ タイム決勝</v>
      </c>
      <c r="M733">
        <f>IFERROR(VLOOKUP(J733,色々!M:P,4,0),"")</f>
        <v>2</v>
      </c>
      <c r="N733">
        <f>IFERROR(記録__2[[#This Row],[競技番号]],"")</f>
        <v>32</v>
      </c>
      <c r="O733">
        <f>IFERROR(記録__2[[#This Row],[選手番号]],"")</f>
        <v>87</v>
      </c>
    </row>
    <row r="734" spans="1:15" x14ac:dyDescent="0.2">
      <c r="A734">
        <f>IFERROR(VLOOKUP(N734,プログラム!B:C,2,0),"")</f>
        <v>32</v>
      </c>
      <c r="B734" t="str">
        <f t="shared" si="22"/>
        <v/>
      </c>
      <c r="C734" t="str">
        <f>IFERROR(VLOOKUP(B734,チーム番号!E:F,2,0),"")</f>
        <v/>
      </c>
      <c r="D734">
        <f>IFERROR(VLOOKUP(N734,プログラム!B:C,2,0),"")</f>
        <v>32</v>
      </c>
      <c r="E734">
        <f>IFERROR(記録__2[[#This Row],[組]],"")</f>
        <v>1</v>
      </c>
      <c r="F734">
        <f>IFERROR(記録__2[[#This Row],[水路]],"")</f>
        <v>5</v>
      </c>
      <c r="G734" t="str">
        <f>IFERROR(VLOOKUP(D734,プログラムデータ!A:N,12,0),"")</f>
        <v>13～14歳</v>
      </c>
      <c r="H734" t="str">
        <f>IFERROR(VLOOKUP(D734,プログラムデータ!A:N,13,0),"")</f>
        <v>男子</v>
      </c>
      <c r="I734" t="str">
        <f>IFERROR(VLOOKUP(D734,プログラムデータ!A:N,11,0),"")</f>
        <v>4×50m</v>
      </c>
      <c r="J734" t="str">
        <f>IFERROR(VLOOKUP(D734,プログラムデータ!A:N,10,0),"")</f>
        <v>背泳ぎ</v>
      </c>
      <c r="K734" t="str">
        <f>IFERROR(VLOOKUP(D734,プログラムデータ!A:N,14,0),"")</f>
        <v>タイム決勝</v>
      </c>
      <c r="L734" t="str">
        <f t="shared" si="23"/>
        <v>13～14歳 男子 4×50m 背泳ぎ タイム決勝</v>
      </c>
      <c r="M734">
        <f>IFERROR(VLOOKUP(J734,色々!M:P,4,0),"")</f>
        <v>2</v>
      </c>
      <c r="N734">
        <f>IFERROR(記録__2[[#This Row],[競技番号]],"")</f>
        <v>32</v>
      </c>
      <c r="O734">
        <f>IFERROR(記録__2[[#This Row],[選手番号]],"")</f>
        <v>212</v>
      </c>
    </row>
    <row r="735" spans="1:15" x14ac:dyDescent="0.2">
      <c r="A735">
        <f>IFERROR(VLOOKUP(N735,プログラム!B:C,2,0),"")</f>
        <v>32</v>
      </c>
      <c r="B735" t="str">
        <f t="shared" si="22"/>
        <v/>
      </c>
      <c r="C735" t="str">
        <f>IFERROR(VLOOKUP(B735,チーム番号!E:F,2,0),"")</f>
        <v/>
      </c>
      <c r="D735">
        <f>IFERROR(VLOOKUP(N735,プログラム!B:C,2,0),"")</f>
        <v>32</v>
      </c>
      <c r="E735">
        <f>IFERROR(記録__2[[#This Row],[組]],"")</f>
        <v>1</v>
      </c>
      <c r="F735">
        <f>IFERROR(記録__2[[#This Row],[水路]],"")</f>
        <v>6</v>
      </c>
      <c r="G735" t="str">
        <f>IFERROR(VLOOKUP(D735,プログラムデータ!A:N,12,0),"")</f>
        <v>13～14歳</v>
      </c>
      <c r="H735" t="str">
        <f>IFERROR(VLOOKUP(D735,プログラムデータ!A:N,13,0),"")</f>
        <v>男子</v>
      </c>
      <c r="I735" t="str">
        <f>IFERROR(VLOOKUP(D735,プログラムデータ!A:N,11,0),"")</f>
        <v>4×50m</v>
      </c>
      <c r="J735" t="str">
        <f>IFERROR(VLOOKUP(D735,プログラムデータ!A:N,10,0),"")</f>
        <v>背泳ぎ</v>
      </c>
      <c r="K735" t="str">
        <f>IFERROR(VLOOKUP(D735,プログラムデータ!A:N,14,0),"")</f>
        <v>タイム決勝</v>
      </c>
      <c r="L735" t="str">
        <f t="shared" si="23"/>
        <v>13～14歳 男子 4×50m 背泳ぎ タイム決勝</v>
      </c>
      <c r="M735">
        <f>IFERROR(VLOOKUP(J735,色々!M:P,4,0),"")</f>
        <v>2</v>
      </c>
      <c r="N735">
        <f>IFERROR(記録__2[[#This Row],[競技番号]],"")</f>
        <v>32</v>
      </c>
      <c r="O735">
        <f>IFERROR(記録__2[[#This Row],[選手番号]],"")</f>
        <v>5</v>
      </c>
    </row>
    <row r="736" spans="1:15" x14ac:dyDescent="0.2">
      <c r="A736">
        <f>IFERROR(VLOOKUP(N736,プログラム!B:C,2,0),"")</f>
        <v>32</v>
      </c>
      <c r="B736" t="str">
        <f t="shared" si="22"/>
        <v/>
      </c>
      <c r="C736" t="str">
        <f>IFERROR(VLOOKUP(B736,チーム番号!E:F,2,0),"")</f>
        <v/>
      </c>
      <c r="D736">
        <f>IFERROR(VLOOKUP(N736,プログラム!B:C,2,0),"")</f>
        <v>32</v>
      </c>
      <c r="E736">
        <f>IFERROR(記録__2[[#This Row],[組]],"")</f>
        <v>1</v>
      </c>
      <c r="F736">
        <f>IFERROR(記録__2[[#This Row],[水路]],"")</f>
        <v>7</v>
      </c>
      <c r="G736" t="str">
        <f>IFERROR(VLOOKUP(D736,プログラムデータ!A:N,12,0),"")</f>
        <v>13～14歳</v>
      </c>
      <c r="H736" t="str">
        <f>IFERROR(VLOOKUP(D736,プログラムデータ!A:N,13,0),"")</f>
        <v>男子</v>
      </c>
      <c r="I736" t="str">
        <f>IFERROR(VLOOKUP(D736,プログラムデータ!A:N,11,0),"")</f>
        <v>4×50m</v>
      </c>
      <c r="J736" t="str">
        <f>IFERROR(VLOOKUP(D736,プログラムデータ!A:N,10,0),"")</f>
        <v>背泳ぎ</v>
      </c>
      <c r="K736" t="str">
        <f>IFERROR(VLOOKUP(D736,プログラムデータ!A:N,14,0),"")</f>
        <v>タイム決勝</v>
      </c>
      <c r="L736" t="str">
        <f t="shared" si="23"/>
        <v>13～14歳 男子 4×50m 背泳ぎ タイム決勝</v>
      </c>
      <c r="M736">
        <f>IFERROR(VLOOKUP(J736,色々!M:P,4,0),"")</f>
        <v>2</v>
      </c>
      <c r="N736">
        <f>IFERROR(記録__2[[#This Row],[競技番号]],"")</f>
        <v>32</v>
      </c>
      <c r="O736">
        <f>IFERROR(記録__2[[#This Row],[選手番号]],"")</f>
        <v>283</v>
      </c>
    </row>
    <row r="737" spans="1:15" x14ac:dyDescent="0.2">
      <c r="A737">
        <f>IFERROR(VLOOKUP(N737,プログラム!B:C,2,0),"")</f>
        <v>32</v>
      </c>
      <c r="B737" t="str">
        <f t="shared" si="22"/>
        <v/>
      </c>
      <c r="C737" t="str">
        <f>IFERROR(VLOOKUP(B737,チーム番号!E:F,2,0),"")</f>
        <v/>
      </c>
      <c r="D737">
        <f>IFERROR(VLOOKUP(N737,プログラム!B:C,2,0),"")</f>
        <v>32</v>
      </c>
      <c r="E737">
        <f>IFERROR(記録__2[[#This Row],[組]],"")</f>
        <v>1</v>
      </c>
      <c r="F737">
        <f>IFERROR(記録__2[[#This Row],[水路]],"")</f>
        <v>8</v>
      </c>
      <c r="G737" t="str">
        <f>IFERROR(VLOOKUP(D737,プログラムデータ!A:N,12,0),"")</f>
        <v>13～14歳</v>
      </c>
      <c r="H737" t="str">
        <f>IFERROR(VLOOKUP(D737,プログラムデータ!A:N,13,0),"")</f>
        <v>男子</v>
      </c>
      <c r="I737" t="str">
        <f>IFERROR(VLOOKUP(D737,プログラムデータ!A:N,11,0),"")</f>
        <v>4×50m</v>
      </c>
      <c r="J737" t="str">
        <f>IFERROR(VLOOKUP(D737,プログラムデータ!A:N,10,0),"")</f>
        <v>背泳ぎ</v>
      </c>
      <c r="K737" t="str">
        <f>IFERROR(VLOOKUP(D737,プログラムデータ!A:N,14,0),"")</f>
        <v>タイム決勝</v>
      </c>
      <c r="L737" t="str">
        <f t="shared" si="23"/>
        <v>13～14歳 男子 4×50m 背泳ぎ タイム決勝</v>
      </c>
      <c r="M737">
        <f>IFERROR(VLOOKUP(J737,色々!M:P,4,0),"")</f>
        <v>2</v>
      </c>
      <c r="N737">
        <f>IFERROR(記録__2[[#This Row],[競技番号]],"")</f>
        <v>32</v>
      </c>
      <c r="O737">
        <f>IFERROR(記録__2[[#This Row],[選手番号]],"")</f>
        <v>0</v>
      </c>
    </row>
    <row r="738" spans="1:15" x14ac:dyDescent="0.2">
      <c r="A738">
        <f>IFERROR(VLOOKUP(N738,プログラム!B:C,2,0),"")</f>
        <v>33</v>
      </c>
      <c r="B738" t="str">
        <f t="shared" si="22"/>
        <v/>
      </c>
      <c r="C738" t="str">
        <f>IFERROR(VLOOKUP(B738,チーム番号!E:F,2,0),"")</f>
        <v/>
      </c>
      <c r="D738">
        <f>IFERROR(VLOOKUP(N738,プログラム!B:C,2,0),"")</f>
        <v>33</v>
      </c>
      <c r="E738">
        <f>IFERROR(記録__2[[#This Row],[組]],"")</f>
        <v>1</v>
      </c>
      <c r="F738">
        <f>IFERROR(記録__2[[#This Row],[水路]],"")</f>
        <v>1</v>
      </c>
      <c r="G738" t="str">
        <f>IFERROR(VLOOKUP(D738,プログラムデータ!A:N,12,0),"")</f>
        <v>15～18歳</v>
      </c>
      <c r="H738" t="str">
        <f>IFERROR(VLOOKUP(D738,プログラムデータ!A:N,13,0),"")</f>
        <v>女子</v>
      </c>
      <c r="I738" t="str">
        <f>IFERROR(VLOOKUP(D738,プログラムデータ!A:N,11,0),"")</f>
        <v>4×50m</v>
      </c>
      <c r="J738" t="str">
        <f>IFERROR(VLOOKUP(D738,プログラムデータ!A:N,10,0),"")</f>
        <v>背泳ぎ</v>
      </c>
      <c r="K738" t="str">
        <f>IFERROR(VLOOKUP(D738,プログラムデータ!A:N,14,0),"")</f>
        <v>タイム決勝</v>
      </c>
      <c r="L738" t="str">
        <f t="shared" si="23"/>
        <v>15～18歳 女子 4×50m 背泳ぎ タイム決勝</v>
      </c>
      <c r="M738">
        <f>IFERROR(VLOOKUP(J738,色々!M:P,4,0),"")</f>
        <v>2</v>
      </c>
      <c r="N738">
        <f>IFERROR(記録__2[[#This Row],[競技番号]],"")</f>
        <v>33</v>
      </c>
      <c r="O738">
        <f>IFERROR(記録__2[[#This Row],[選手番号]],"")</f>
        <v>374</v>
      </c>
    </row>
    <row r="739" spans="1:15" x14ac:dyDescent="0.2">
      <c r="A739">
        <f>IFERROR(VLOOKUP(N739,プログラム!B:C,2,0),"")</f>
        <v>33</v>
      </c>
      <c r="B739" t="str">
        <f t="shared" si="22"/>
        <v/>
      </c>
      <c r="C739" t="str">
        <f>IFERROR(VLOOKUP(B739,チーム番号!E:F,2,0),"")</f>
        <v/>
      </c>
      <c r="D739">
        <f>IFERROR(VLOOKUP(N739,プログラム!B:C,2,0),"")</f>
        <v>33</v>
      </c>
      <c r="E739">
        <f>IFERROR(記録__2[[#This Row],[組]],"")</f>
        <v>1</v>
      </c>
      <c r="F739">
        <f>IFERROR(記録__2[[#This Row],[水路]],"")</f>
        <v>2</v>
      </c>
      <c r="G739" t="str">
        <f>IFERROR(VLOOKUP(D739,プログラムデータ!A:N,12,0),"")</f>
        <v>15～18歳</v>
      </c>
      <c r="H739" t="str">
        <f>IFERROR(VLOOKUP(D739,プログラムデータ!A:N,13,0),"")</f>
        <v>女子</v>
      </c>
      <c r="I739" t="str">
        <f>IFERROR(VLOOKUP(D739,プログラムデータ!A:N,11,0),"")</f>
        <v>4×50m</v>
      </c>
      <c r="J739" t="str">
        <f>IFERROR(VLOOKUP(D739,プログラムデータ!A:N,10,0),"")</f>
        <v>背泳ぎ</v>
      </c>
      <c r="K739" t="str">
        <f>IFERROR(VLOOKUP(D739,プログラムデータ!A:N,14,0),"")</f>
        <v>タイム決勝</v>
      </c>
      <c r="L739" t="str">
        <f t="shared" si="23"/>
        <v>15～18歳 女子 4×50m 背泳ぎ タイム決勝</v>
      </c>
      <c r="M739">
        <f>IFERROR(VLOOKUP(J739,色々!M:P,4,0),"")</f>
        <v>2</v>
      </c>
      <c r="N739">
        <f>IFERROR(記録__2[[#This Row],[競技番号]],"")</f>
        <v>33</v>
      </c>
      <c r="O739">
        <f>IFERROR(記録__2[[#This Row],[選手番号]],"")</f>
        <v>476</v>
      </c>
    </row>
    <row r="740" spans="1:15" x14ac:dyDescent="0.2">
      <c r="A740">
        <f>IFERROR(VLOOKUP(N740,プログラム!B:C,2,0),"")</f>
        <v>33</v>
      </c>
      <c r="B740" t="str">
        <f t="shared" si="22"/>
        <v/>
      </c>
      <c r="C740" t="str">
        <f>IFERROR(VLOOKUP(B740,チーム番号!E:F,2,0),"")</f>
        <v/>
      </c>
      <c r="D740">
        <f>IFERROR(VLOOKUP(N740,プログラム!B:C,2,0),"")</f>
        <v>33</v>
      </c>
      <c r="E740">
        <f>IFERROR(記録__2[[#This Row],[組]],"")</f>
        <v>1</v>
      </c>
      <c r="F740">
        <f>IFERROR(記録__2[[#This Row],[水路]],"")</f>
        <v>3</v>
      </c>
      <c r="G740" t="str">
        <f>IFERROR(VLOOKUP(D740,プログラムデータ!A:N,12,0),"")</f>
        <v>15～18歳</v>
      </c>
      <c r="H740" t="str">
        <f>IFERROR(VLOOKUP(D740,プログラムデータ!A:N,13,0),"")</f>
        <v>女子</v>
      </c>
      <c r="I740" t="str">
        <f>IFERROR(VLOOKUP(D740,プログラムデータ!A:N,11,0),"")</f>
        <v>4×50m</v>
      </c>
      <c r="J740" t="str">
        <f>IFERROR(VLOOKUP(D740,プログラムデータ!A:N,10,0),"")</f>
        <v>背泳ぎ</v>
      </c>
      <c r="K740" t="str">
        <f>IFERROR(VLOOKUP(D740,プログラムデータ!A:N,14,0),"")</f>
        <v>タイム決勝</v>
      </c>
      <c r="L740" t="str">
        <f t="shared" si="23"/>
        <v>15～18歳 女子 4×50m 背泳ぎ タイム決勝</v>
      </c>
      <c r="M740">
        <f>IFERROR(VLOOKUP(J740,色々!M:P,4,0),"")</f>
        <v>2</v>
      </c>
      <c r="N740">
        <f>IFERROR(記録__2[[#This Row],[競技番号]],"")</f>
        <v>33</v>
      </c>
      <c r="O740">
        <f>IFERROR(記録__2[[#This Row],[選手番号]],"")</f>
        <v>440</v>
      </c>
    </row>
    <row r="741" spans="1:15" x14ac:dyDescent="0.2">
      <c r="A741">
        <f>IFERROR(VLOOKUP(N741,プログラム!B:C,2,0),"")</f>
        <v>33</v>
      </c>
      <c r="B741" t="str">
        <f t="shared" si="22"/>
        <v/>
      </c>
      <c r="C741" t="str">
        <f>IFERROR(VLOOKUP(B741,チーム番号!E:F,2,0),"")</f>
        <v/>
      </c>
      <c r="D741">
        <f>IFERROR(VLOOKUP(N741,プログラム!B:C,2,0),"")</f>
        <v>33</v>
      </c>
      <c r="E741">
        <f>IFERROR(記録__2[[#This Row],[組]],"")</f>
        <v>1</v>
      </c>
      <c r="F741">
        <f>IFERROR(記録__2[[#This Row],[水路]],"")</f>
        <v>4</v>
      </c>
      <c r="G741" t="str">
        <f>IFERROR(VLOOKUP(D741,プログラムデータ!A:N,12,0),"")</f>
        <v>15～18歳</v>
      </c>
      <c r="H741" t="str">
        <f>IFERROR(VLOOKUP(D741,プログラムデータ!A:N,13,0),"")</f>
        <v>女子</v>
      </c>
      <c r="I741" t="str">
        <f>IFERROR(VLOOKUP(D741,プログラムデータ!A:N,11,0),"")</f>
        <v>4×50m</v>
      </c>
      <c r="J741" t="str">
        <f>IFERROR(VLOOKUP(D741,プログラムデータ!A:N,10,0),"")</f>
        <v>背泳ぎ</v>
      </c>
      <c r="K741" t="str">
        <f>IFERROR(VLOOKUP(D741,プログラムデータ!A:N,14,0),"")</f>
        <v>タイム決勝</v>
      </c>
      <c r="L741" t="str">
        <f t="shared" si="23"/>
        <v>15～18歳 女子 4×50m 背泳ぎ タイム決勝</v>
      </c>
      <c r="M741">
        <f>IFERROR(VLOOKUP(J741,色々!M:P,4,0),"")</f>
        <v>2</v>
      </c>
      <c r="N741">
        <f>IFERROR(記録__2[[#This Row],[競技番号]],"")</f>
        <v>33</v>
      </c>
      <c r="O741">
        <f>IFERROR(記録__2[[#This Row],[選手番号]],"")</f>
        <v>18</v>
      </c>
    </row>
    <row r="742" spans="1:15" x14ac:dyDescent="0.2">
      <c r="A742">
        <f>IFERROR(VLOOKUP(N742,プログラム!B:C,2,0),"")</f>
        <v>33</v>
      </c>
      <c r="B742" t="str">
        <f t="shared" si="22"/>
        <v/>
      </c>
      <c r="C742" t="str">
        <f>IFERROR(VLOOKUP(B742,チーム番号!E:F,2,0),"")</f>
        <v/>
      </c>
      <c r="D742">
        <f>IFERROR(VLOOKUP(N742,プログラム!B:C,2,0),"")</f>
        <v>33</v>
      </c>
      <c r="E742">
        <f>IFERROR(記録__2[[#This Row],[組]],"")</f>
        <v>1</v>
      </c>
      <c r="F742">
        <f>IFERROR(記録__2[[#This Row],[水路]],"")</f>
        <v>5</v>
      </c>
      <c r="G742" t="str">
        <f>IFERROR(VLOOKUP(D742,プログラムデータ!A:N,12,0),"")</f>
        <v>15～18歳</v>
      </c>
      <c r="H742" t="str">
        <f>IFERROR(VLOOKUP(D742,プログラムデータ!A:N,13,0),"")</f>
        <v>女子</v>
      </c>
      <c r="I742" t="str">
        <f>IFERROR(VLOOKUP(D742,プログラムデータ!A:N,11,0),"")</f>
        <v>4×50m</v>
      </c>
      <c r="J742" t="str">
        <f>IFERROR(VLOOKUP(D742,プログラムデータ!A:N,10,0),"")</f>
        <v>背泳ぎ</v>
      </c>
      <c r="K742" t="str">
        <f>IFERROR(VLOOKUP(D742,プログラムデータ!A:N,14,0),"")</f>
        <v>タイム決勝</v>
      </c>
      <c r="L742" t="str">
        <f t="shared" si="23"/>
        <v>15～18歳 女子 4×50m 背泳ぎ タイム決勝</v>
      </c>
      <c r="M742">
        <f>IFERROR(VLOOKUP(J742,色々!M:P,4,0),"")</f>
        <v>2</v>
      </c>
      <c r="N742">
        <f>IFERROR(記録__2[[#This Row],[競技番号]],"")</f>
        <v>33</v>
      </c>
      <c r="O742">
        <f>IFERROR(記録__2[[#This Row],[選手番号]],"")</f>
        <v>21</v>
      </c>
    </row>
    <row r="743" spans="1:15" x14ac:dyDescent="0.2">
      <c r="A743">
        <f>IFERROR(VLOOKUP(N743,プログラム!B:C,2,0),"")</f>
        <v>33</v>
      </c>
      <c r="B743" t="str">
        <f t="shared" si="22"/>
        <v/>
      </c>
      <c r="C743" t="str">
        <f>IFERROR(VLOOKUP(B743,チーム番号!E:F,2,0),"")</f>
        <v/>
      </c>
      <c r="D743">
        <f>IFERROR(VLOOKUP(N743,プログラム!B:C,2,0),"")</f>
        <v>33</v>
      </c>
      <c r="E743">
        <f>IFERROR(記録__2[[#This Row],[組]],"")</f>
        <v>1</v>
      </c>
      <c r="F743">
        <f>IFERROR(記録__2[[#This Row],[水路]],"")</f>
        <v>6</v>
      </c>
      <c r="G743" t="str">
        <f>IFERROR(VLOOKUP(D743,プログラムデータ!A:N,12,0),"")</f>
        <v>15～18歳</v>
      </c>
      <c r="H743" t="str">
        <f>IFERROR(VLOOKUP(D743,プログラムデータ!A:N,13,0),"")</f>
        <v>女子</v>
      </c>
      <c r="I743" t="str">
        <f>IFERROR(VLOOKUP(D743,プログラムデータ!A:N,11,0),"")</f>
        <v>4×50m</v>
      </c>
      <c r="J743" t="str">
        <f>IFERROR(VLOOKUP(D743,プログラムデータ!A:N,10,0),"")</f>
        <v>背泳ぎ</v>
      </c>
      <c r="K743" t="str">
        <f>IFERROR(VLOOKUP(D743,プログラムデータ!A:N,14,0),"")</f>
        <v>タイム決勝</v>
      </c>
      <c r="L743" t="str">
        <f t="shared" si="23"/>
        <v>15～18歳 女子 4×50m 背泳ぎ タイム決勝</v>
      </c>
      <c r="M743">
        <f>IFERROR(VLOOKUP(J743,色々!M:P,4,0),"")</f>
        <v>2</v>
      </c>
      <c r="N743">
        <f>IFERROR(記録__2[[#This Row],[競技番号]],"")</f>
        <v>33</v>
      </c>
      <c r="O743">
        <f>IFERROR(記録__2[[#This Row],[選手番号]],"")</f>
        <v>19</v>
      </c>
    </row>
    <row r="744" spans="1:15" x14ac:dyDescent="0.2">
      <c r="A744">
        <f>IFERROR(VLOOKUP(N744,プログラム!B:C,2,0),"")</f>
        <v>33</v>
      </c>
      <c r="B744" t="str">
        <f t="shared" si="22"/>
        <v/>
      </c>
      <c r="C744" t="str">
        <f>IFERROR(VLOOKUP(B744,チーム番号!E:F,2,0),"")</f>
        <v/>
      </c>
      <c r="D744">
        <f>IFERROR(VLOOKUP(N744,プログラム!B:C,2,0),"")</f>
        <v>33</v>
      </c>
      <c r="E744">
        <f>IFERROR(記録__2[[#This Row],[組]],"")</f>
        <v>1</v>
      </c>
      <c r="F744">
        <f>IFERROR(記録__2[[#This Row],[水路]],"")</f>
        <v>7</v>
      </c>
      <c r="G744" t="str">
        <f>IFERROR(VLOOKUP(D744,プログラムデータ!A:N,12,0),"")</f>
        <v>15～18歳</v>
      </c>
      <c r="H744" t="str">
        <f>IFERROR(VLOOKUP(D744,プログラムデータ!A:N,13,0),"")</f>
        <v>女子</v>
      </c>
      <c r="I744" t="str">
        <f>IFERROR(VLOOKUP(D744,プログラムデータ!A:N,11,0),"")</f>
        <v>4×50m</v>
      </c>
      <c r="J744" t="str">
        <f>IFERROR(VLOOKUP(D744,プログラムデータ!A:N,10,0),"")</f>
        <v>背泳ぎ</v>
      </c>
      <c r="K744" t="str">
        <f>IFERROR(VLOOKUP(D744,プログラムデータ!A:N,14,0),"")</f>
        <v>タイム決勝</v>
      </c>
      <c r="L744" t="str">
        <f t="shared" si="23"/>
        <v>15～18歳 女子 4×50m 背泳ぎ タイム決勝</v>
      </c>
      <c r="M744">
        <f>IFERROR(VLOOKUP(J744,色々!M:P,4,0),"")</f>
        <v>2</v>
      </c>
      <c r="N744">
        <f>IFERROR(記録__2[[#This Row],[競技番号]],"")</f>
        <v>33</v>
      </c>
      <c r="O744">
        <f>IFERROR(記録__2[[#This Row],[選手番号]],"")</f>
        <v>185</v>
      </c>
    </row>
    <row r="745" spans="1:15" x14ac:dyDescent="0.2">
      <c r="A745">
        <f>IFERROR(VLOOKUP(N745,プログラム!B:C,2,0),"")</f>
        <v>33</v>
      </c>
      <c r="B745" t="str">
        <f t="shared" si="22"/>
        <v/>
      </c>
      <c r="C745" t="str">
        <f>IFERROR(VLOOKUP(B745,チーム番号!E:F,2,0),"")</f>
        <v/>
      </c>
      <c r="D745">
        <f>IFERROR(VLOOKUP(N745,プログラム!B:C,2,0),"")</f>
        <v>33</v>
      </c>
      <c r="E745">
        <f>IFERROR(記録__2[[#This Row],[組]],"")</f>
        <v>1</v>
      </c>
      <c r="F745">
        <f>IFERROR(記録__2[[#This Row],[水路]],"")</f>
        <v>8</v>
      </c>
      <c r="G745" t="str">
        <f>IFERROR(VLOOKUP(D745,プログラムデータ!A:N,12,0),"")</f>
        <v>15～18歳</v>
      </c>
      <c r="H745" t="str">
        <f>IFERROR(VLOOKUP(D745,プログラムデータ!A:N,13,0),"")</f>
        <v>女子</v>
      </c>
      <c r="I745" t="str">
        <f>IFERROR(VLOOKUP(D745,プログラムデータ!A:N,11,0),"")</f>
        <v>4×50m</v>
      </c>
      <c r="J745" t="str">
        <f>IFERROR(VLOOKUP(D745,プログラムデータ!A:N,10,0),"")</f>
        <v>背泳ぎ</v>
      </c>
      <c r="K745" t="str">
        <f>IFERROR(VLOOKUP(D745,プログラムデータ!A:N,14,0),"")</f>
        <v>タイム決勝</v>
      </c>
      <c r="L745" t="str">
        <f t="shared" si="23"/>
        <v>15～18歳 女子 4×50m 背泳ぎ タイム決勝</v>
      </c>
      <c r="M745">
        <f>IFERROR(VLOOKUP(J745,色々!M:P,4,0),"")</f>
        <v>2</v>
      </c>
      <c r="N745">
        <f>IFERROR(記録__2[[#This Row],[競技番号]],"")</f>
        <v>33</v>
      </c>
      <c r="O745">
        <f>IFERROR(記録__2[[#This Row],[選手番号]],"")</f>
        <v>569</v>
      </c>
    </row>
    <row r="746" spans="1:15" x14ac:dyDescent="0.2">
      <c r="A746">
        <f>IFERROR(VLOOKUP(N746,プログラム!B:C,2,0),"")</f>
        <v>34</v>
      </c>
      <c r="B746" t="str">
        <f t="shared" si="22"/>
        <v/>
      </c>
      <c r="C746" t="str">
        <f>IFERROR(VLOOKUP(B746,チーム番号!E:F,2,0),"")</f>
        <v/>
      </c>
      <c r="D746">
        <f>IFERROR(VLOOKUP(N746,プログラム!B:C,2,0),"")</f>
        <v>34</v>
      </c>
      <c r="E746">
        <f>IFERROR(記録__2[[#This Row],[組]],"")</f>
        <v>1</v>
      </c>
      <c r="F746">
        <f>IFERROR(記録__2[[#This Row],[水路]],"")</f>
        <v>1</v>
      </c>
      <c r="G746" t="str">
        <f>IFERROR(VLOOKUP(D746,プログラムデータ!A:N,12,0),"")</f>
        <v>15～18歳</v>
      </c>
      <c r="H746" t="str">
        <f>IFERROR(VLOOKUP(D746,プログラムデータ!A:N,13,0),"")</f>
        <v>男子</v>
      </c>
      <c r="I746" t="str">
        <f>IFERROR(VLOOKUP(D746,プログラムデータ!A:N,11,0),"")</f>
        <v>4×50m</v>
      </c>
      <c r="J746" t="str">
        <f>IFERROR(VLOOKUP(D746,プログラムデータ!A:N,10,0),"")</f>
        <v>背泳ぎ</v>
      </c>
      <c r="K746" t="str">
        <f>IFERROR(VLOOKUP(D746,プログラムデータ!A:N,14,0),"")</f>
        <v>タイム決勝</v>
      </c>
      <c r="L746" t="str">
        <f t="shared" si="23"/>
        <v>15～18歳 男子 4×50m 背泳ぎ タイム決勝</v>
      </c>
      <c r="M746">
        <f>IFERROR(VLOOKUP(J746,色々!M:P,4,0),"")</f>
        <v>2</v>
      </c>
      <c r="N746">
        <f>IFERROR(記録__2[[#This Row],[競技番号]],"")</f>
        <v>34</v>
      </c>
      <c r="O746">
        <f>IFERROR(記録__2[[#This Row],[選手番号]],"")</f>
        <v>42</v>
      </c>
    </row>
    <row r="747" spans="1:15" x14ac:dyDescent="0.2">
      <c r="A747">
        <f>IFERROR(VLOOKUP(N747,プログラム!B:C,2,0),"")</f>
        <v>34</v>
      </c>
      <c r="B747" t="str">
        <f t="shared" si="22"/>
        <v/>
      </c>
      <c r="C747" t="str">
        <f>IFERROR(VLOOKUP(B747,チーム番号!E:F,2,0),"")</f>
        <v/>
      </c>
      <c r="D747">
        <f>IFERROR(VLOOKUP(N747,プログラム!B:C,2,0),"")</f>
        <v>34</v>
      </c>
      <c r="E747">
        <f>IFERROR(記録__2[[#This Row],[組]],"")</f>
        <v>1</v>
      </c>
      <c r="F747">
        <f>IFERROR(記録__2[[#This Row],[水路]],"")</f>
        <v>2</v>
      </c>
      <c r="G747" t="str">
        <f>IFERROR(VLOOKUP(D747,プログラムデータ!A:N,12,0),"")</f>
        <v>15～18歳</v>
      </c>
      <c r="H747" t="str">
        <f>IFERROR(VLOOKUP(D747,プログラムデータ!A:N,13,0),"")</f>
        <v>男子</v>
      </c>
      <c r="I747" t="str">
        <f>IFERROR(VLOOKUP(D747,プログラムデータ!A:N,11,0),"")</f>
        <v>4×50m</v>
      </c>
      <c r="J747" t="str">
        <f>IFERROR(VLOOKUP(D747,プログラムデータ!A:N,10,0),"")</f>
        <v>背泳ぎ</v>
      </c>
      <c r="K747" t="str">
        <f>IFERROR(VLOOKUP(D747,プログラムデータ!A:N,14,0),"")</f>
        <v>タイム決勝</v>
      </c>
      <c r="L747" t="str">
        <f t="shared" si="23"/>
        <v>15～18歳 男子 4×50m 背泳ぎ タイム決勝</v>
      </c>
      <c r="M747">
        <f>IFERROR(VLOOKUP(J747,色々!M:P,4,0),"")</f>
        <v>2</v>
      </c>
      <c r="N747">
        <f>IFERROR(記録__2[[#This Row],[競技番号]],"")</f>
        <v>34</v>
      </c>
      <c r="O747">
        <f>IFERROR(記録__2[[#This Row],[選手番号]],"")</f>
        <v>485</v>
      </c>
    </row>
    <row r="748" spans="1:15" x14ac:dyDescent="0.2">
      <c r="A748">
        <f>IFERROR(VLOOKUP(N748,プログラム!B:C,2,0),"")</f>
        <v>34</v>
      </c>
      <c r="B748" t="str">
        <f t="shared" si="22"/>
        <v/>
      </c>
      <c r="C748" t="str">
        <f>IFERROR(VLOOKUP(B748,チーム番号!E:F,2,0),"")</f>
        <v/>
      </c>
      <c r="D748">
        <f>IFERROR(VLOOKUP(N748,プログラム!B:C,2,0),"")</f>
        <v>34</v>
      </c>
      <c r="E748">
        <f>IFERROR(記録__2[[#This Row],[組]],"")</f>
        <v>1</v>
      </c>
      <c r="F748">
        <f>IFERROR(記録__2[[#This Row],[水路]],"")</f>
        <v>3</v>
      </c>
      <c r="G748" t="str">
        <f>IFERROR(VLOOKUP(D748,プログラムデータ!A:N,12,0),"")</f>
        <v>15～18歳</v>
      </c>
      <c r="H748" t="str">
        <f>IFERROR(VLOOKUP(D748,プログラムデータ!A:N,13,0),"")</f>
        <v>男子</v>
      </c>
      <c r="I748" t="str">
        <f>IFERROR(VLOOKUP(D748,プログラムデータ!A:N,11,0),"")</f>
        <v>4×50m</v>
      </c>
      <c r="J748" t="str">
        <f>IFERROR(VLOOKUP(D748,プログラムデータ!A:N,10,0),"")</f>
        <v>背泳ぎ</v>
      </c>
      <c r="K748" t="str">
        <f>IFERROR(VLOOKUP(D748,プログラムデータ!A:N,14,0),"")</f>
        <v>タイム決勝</v>
      </c>
      <c r="L748" t="str">
        <f t="shared" si="23"/>
        <v>15～18歳 男子 4×50m 背泳ぎ タイム決勝</v>
      </c>
      <c r="M748">
        <f>IFERROR(VLOOKUP(J748,色々!M:P,4,0),"")</f>
        <v>2</v>
      </c>
      <c r="N748">
        <f>IFERROR(記録__2[[#This Row],[競技番号]],"")</f>
        <v>34</v>
      </c>
      <c r="O748">
        <f>IFERROR(記録__2[[#This Row],[選手番号]],"")</f>
        <v>2</v>
      </c>
    </row>
    <row r="749" spans="1:15" x14ac:dyDescent="0.2">
      <c r="A749">
        <f>IFERROR(VLOOKUP(N749,プログラム!B:C,2,0),"")</f>
        <v>34</v>
      </c>
      <c r="B749" t="str">
        <f t="shared" si="22"/>
        <v/>
      </c>
      <c r="C749" t="str">
        <f>IFERROR(VLOOKUP(B749,チーム番号!E:F,2,0),"")</f>
        <v/>
      </c>
      <c r="D749">
        <f>IFERROR(VLOOKUP(N749,プログラム!B:C,2,0),"")</f>
        <v>34</v>
      </c>
      <c r="E749">
        <f>IFERROR(記録__2[[#This Row],[組]],"")</f>
        <v>1</v>
      </c>
      <c r="F749">
        <f>IFERROR(記録__2[[#This Row],[水路]],"")</f>
        <v>4</v>
      </c>
      <c r="G749" t="str">
        <f>IFERROR(VLOOKUP(D749,プログラムデータ!A:N,12,0),"")</f>
        <v>15～18歳</v>
      </c>
      <c r="H749" t="str">
        <f>IFERROR(VLOOKUP(D749,プログラムデータ!A:N,13,0),"")</f>
        <v>男子</v>
      </c>
      <c r="I749" t="str">
        <f>IFERROR(VLOOKUP(D749,プログラムデータ!A:N,11,0),"")</f>
        <v>4×50m</v>
      </c>
      <c r="J749" t="str">
        <f>IFERROR(VLOOKUP(D749,プログラムデータ!A:N,10,0),"")</f>
        <v>背泳ぎ</v>
      </c>
      <c r="K749" t="str">
        <f>IFERROR(VLOOKUP(D749,プログラムデータ!A:N,14,0),"")</f>
        <v>タイム決勝</v>
      </c>
      <c r="L749" t="str">
        <f t="shared" si="23"/>
        <v>15～18歳 男子 4×50m 背泳ぎ タイム決勝</v>
      </c>
      <c r="M749">
        <f>IFERROR(VLOOKUP(J749,色々!M:P,4,0),"")</f>
        <v>2</v>
      </c>
      <c r="N749">
        <f>IFERROR(記録__2[[#This Row],[競技番号]],"")</f>
        <v>34</v>
      </c>
      <c r="O749">
        <f>IFERROR(記録__2[[#This Row],[選手番号]],"")</f>
        <v>430</v>
      </c>
    </row>
    <row r="750" spans="1:15" x14ac:dyDescent="0.2">
      <c r="A750">
        <f>IFERROR(VLOOKUP(N750,プログラム!B:C,2,0),"")</f>
        <v>34</v>
      </c>
      <c r="B750" t="str">
        <f t="shared" si="22"/>
        <v/>
      </c>
      <c r="C750" t="str">
        <f>IFERROR(VLOOKUP(B750,チーム番号!E:F,2,0),"")</f>
        <v/>
      </c>
      <c r="D750">
        <f>IFERROR(VLOOKUP(N750,プログラム!B:C,2,0),"")</f>
        <v>34</v>
      </c>
      <c r="E750">
        <f>IFERROR(記録__2[[#This Row],[組]],"")</f>
        <v>1</v>
      </c>
      <c r="F750">
        <f>IFERROR(記録__2[[#This Row],[水路]],"")</f>
        <v>5</v>
      </c>
      <c r="G750" t="str">
        <f>IFERROR(VLOOKUP(D750,プログラムデータ!A:N,12,0),"")</f>
        <v>15～18歳</v>
      </c>
      <c r="H750" t="str">
        <f>IFERROR(VLOOKUP(D750,プログラムデータ!A:N,13,0),"")</f>
        <v>男子</v>
      </c>
      <c r="I750" t="str">
        <f>IFERROR(VLOOKUP(D750,プログラムデータ!A:N,11,0),"")</f>
        <v>4×50m</v>
      </c>
      <c r="J750" t="str">
        <f>IFERROR(VLOOKUP(D750,プログラムデータ!A:N,10,0),"")</f>
        <v>背泳ぎ</v>
      </c>
      <c r="K750" t="str">
        <f>IFERROR(VLOOKUP(D750,プログラムデータ!A:N,14,0),"")</f>
        <v>タイム決勝</v>
      </c>
      <c r="L750" t="str">
        <f t="shared" si="23"/>
        <v>15～18歳 男子 4×50m 背泳ぎ タイム決勝</v>
      </c>
      <c r="M750">
        <f>IFERROR(VLOOKUP(J750,色々!M:P,4,0),"")</f>
        <v>2</v>
      </c>
      <c r="N750">
        <f>IFERROR(記録__2[[#This Row],[競技番号]],"")</f>
        <v>34</v>
      </c>
      <c r="O750">
        <f>IFERROR(記録__2[[#This Row],[選手番号]],"")</f>
        <v>251</v>
      </c>
    </row>
    <row r="751" spans="1:15" x14ac:dyDescent="0.2">
      <c r="A751">
        <f>IFERROR(VLOOKUP(N751,プログラム!B:C,2,0),"")</f>
        <v>34</v>
      </c>
      <c r="B751" t="str">
        <f t="shared" si="22"/>
        <v/>
      </c>
      <c r="C751" t="str">
        <f>IFERROR(VLOOKUP(B751,チーム番号!E:F,2,0),"")</f>
        <v/>
      </c>
      <c r="D751">
        <f>IFERROR(VLOOKUP(N751,プログラム!B:C,2,0),"")</f>
        <v>34</v>
      </c>
      <c r="E751">
        <f>IFERROR(記録__2[[#This Row],[組]],"")</f>
        <v>1</v>
      </c>
      <c r="F751">
        <f>IFERROR(記録__2[[#This Row],[水路]],"")</f>
        <v>6</v>
      </c>
      <c r="G751" t="str">
        <f>IFERROR(VLOOKUP(D751,プログラムデータ!A:N,12,0),"")</f>
        <v>15～18歳</v>
      </c>
      <c r="H751" t="str">
        <f>IFERROR(VLOOKUP(D751,プログラムデータ!A:N,13,0),"")</f>
        <v>男子</v>
      </c>
      <c r="I751" t="str">
        <f>IFERROR(VLOOKUP(D751,プログラムデータ!A:N,11,0),"")</f>
        <v>4×50m</v>
      </c>
      <c r="J751" t="str">
        <f>IFERROR(VLOOKUP(D751,プログラムデータ!A:N,10,0),"")</f>
        <v>背泳ぎ</v>
      </c>
      <c r="K751" t="str">
        <f>IFERROR(VLOOKUP(D751,プログラムデータ!A:N,14,0),"")</f>
        <v>タイム決勝</v>
      </c>
      <c r="L751" t="str">
        <f t="shared" si="23"/>
        <v>15～18歳 男子 4×50m 背泳ぎ タイム決勝</v>
      </c>
      <c r="M751">
        <f>IFERROR(VLOOKUP(J751,色々!M:P,4,0),"")</f>
        <v>2</v>
      </c>
      <c r="N751">
        <f>IFERROR(記録__2[[#This Row],[競技番号]],"")</f>
        <v>34</v>
      </c>
      <c r="O751">
        <f>IFERROR(記録__2[[#This Row],[選手番号]],"")</f>
        <v>344</v>
      </c>
    </row>
    <row r="752" spans="1:15" x14ac:dyDescent="0.2">
      <c r="A752">
        <f>IFERROR(VLOOKUP(N752,プログラム!B:C,2,0),"")</f>
        <v>34</v>
      </c>
      <c r="B752" t="str">
        <f t="shared" si="22"/>
        <v/>
      </c>
      <c r="C752" t="str">
        <f>IFERROR(VLOOKUP(B752,チーム番号!E:F,2,0),"")</f>
        <v/>
      </c>
      <c r="D752">
        <f>IFERROR(VLOOKUP(N752,プログラム!B:C,2,0),"")</f>
        <v>34</v>
      </c>
      <c r="E752">
        <f>IFERROR(記録__2[[#This Row],[組]],"")</f>
        <v>1</v>
      </c>
      <c r="F752">
        <f>IFERROR(記録__2[[#This Row],[水路]],"")</f>
        <v>7</v>
      </c>
      <c r="G752" t="str">
        <f>IFERROR(VLOOKUP(D752,プログラムデータ!A:N,12,0),"")</f>
        <v>15～18歳</v>
      </c>
      <c r="H752" t="str">
        <f>IFERROR(VLOOKUP(D752,プログラムデータ!A:N,13,0),"")</f>
        <v>男子</v>
      </c>
      <c r="I752" t="str">
        <f>IFERROR(VLOOKUP(D752,プログラムデータ!A:N,11,0),"")</f>
        <v>4×50m</v>
      </c>
      <c r="J752" t="str">
        <f>IFERROR(VLOOKUP(D752,プログラムデータ!A:N,10,0),"")</f>
        <v>背泳ぎ</v>
      </c>
      <c r="K752" t="str">
        <f>IFERROR(VLOOKUP(D752,プログラムデータ!A:N,14,0),"")</f>
        <v>タイム決勝</v>
      </c>
      <c r="L752" t="str">
        <f t="shared" si="23"/>
        <v>15～18歳 男子 4×50m 背泳ぎ タイム決勝</v>
      </c>
      <c r="M752">
        <f>IFERROR(VLOOKUP(J752,色々!M:P,4,0),"")</f>
        <v>2</v>
      </c>
      <c r="N752">
        <f>IFERROR(記録__2[[#This Row],[競技番号]],"")</f>
        <v>34</v>
      </c>
      <c r="O752">
        <f>IFERROR(記録__2[[#This Row],[選手番号]],"")</f>
        <v>556</v>
      </c>
    </row>
    <row r="753" spans="1:15" x14ac:dyDescent="0.2">
      <c r="A753">
        <f>IFERROR(VLOOKUP(N753,プログラム!B:C,2,0),"")</f>
        <v>34</v>
      </c>
      <c r="B753" t="str">
        <f t="shared" si="22"/>
        <v/>
      </c>
      <c r="C753" t="str">
        <f>IFERROR(VLOOKUP(B753,チーム番号!E:F,2,0),"")</f>
        <v/>
      </c>
      <c r="D753">
        <f>IFERROR(VLOOKUP(N753,プログラム!B:C,2,0),"")</f>
        <v>34</v>
      </c>
      <c r="E753">
        <f>IFERROR(記録__2[[#This Row],[組]],"")</f>
        <v>1</v>
      </c>
      <c r="F753">
        <f>IFERROR(記録__2[[#This Row],[水路]],"")</f>
        <v>8</v>
      </c>
      <c r="G753" t="str">
        <f>IFERROR(VLOOKUP(D753,プログラムデータ!A:N,12,0),"")</f>
        <v>15～18歳</v>
      </c>
      <c r="H753" t="str">
        <f>IFERROR(VLOOKUP(D753,プログラムデータ!A:N,13,0),"")</f>
        <v>男子</v>
      </c>
      <c r="I753" t="str">
        <f>IFERROR(VLOOKUP(D753,プログラムデータ!A:N,11,0),"")</f>
        <v>4×50m</v>
      </c>
      <c r="J753" t="str">
        <f>IFERROR(VLOOKUP(D753,プログラムデータ!A:N,10,0),"")</f>
        <v>背泳ぎ</v>
      </c>
      <c r="K753" t="str">
        <f>IFERROR(VLOOKUP(D753,プログラムデータ!A:N,14,0),"")</f>
        <v>タイム決勝</v>
      </c>
      <c r="L753" t="str">
        <f t="shared" si="23"/>
        <v>15～18歳 男子 4×50m 背泳ぎ タイム決勝</v>
      </c>
      <c r="M753">
        <f>IFERROR(VLOOKUP(J753,色々!M:P,4,0),"")</f>
        <v>2</v>
      </c>
      <c r="N753">
        <f>IFERROR(記録__2[[#This Row],[競技番号]],"")</f>
        <v>34</v>
      </c>
      <c r="O753">
        <f>IFERROR(記録__2[[#This Row],[選手番号]],"")</f>
        <v>46</v>
      </c>
    </row>
    <row r="754" spans="1:15" x14ac:dyDescent="0.2">
      <c r="A754">
        <f>IFERROR(VLOOKUP(N754,プログラム!B:C,2,0),"")</f>
        <v>35</v>
      </c>
      <c r="B754" t="str">
        <f t="shared" si="22"/>
        <v/>
      </c>
      <c r="C754" t="str">
        <f>IFERROR(VLOOKUP(B754,チーム番号!E:F,2,0),"")</f>
        <v/>
      </c>
      <c r="D754">
        <f>IFERROR(VLOOKUP(N754,プログラム!B:C,2,0),"")</f>
        <v>35</v>
      </c>
      <c r="E754">
        <f>IFERROR(記録__2[[#This Row],[組]],"")</f>
        <v>1</v>
      </c>
      <c r="F754">
        <f>IFERROR(記録__2[[#This Row],[水路]],"")</f>
        <v>1</v>
      </c>
      <c r="G754" t="str">
        <f>IFERROR(VLOOKUP(D754,プログラムデータ!A:N,12,0),"")</f>
        <v>10歳以下</v>
      </c>
      <c r="H754" t="str">
        <f>IFERROR(VLOOKUP(D754,プログラムデータ!A:N,13,0),"")</f>
        <v>女子</v>
      </c>
      <c r="I754">
        <f>IFERROR(VLOOKUP(D754,プログラムデータ!A:N,11,0),"")</f>
        <v>0</v>
      </c>
      <c r="J754" t="str">
        <f>IFERROR(VLOOKUP(D754,プログラムデータ!A:N,10,0),"")</f>
        <v>平泳ぎ</v>
      </c>
      <c r="K754" t="str">
        <f>IFERROR(VLOOKUP(D754,プログラムデータ!A:N,14,0),"")</f>
        <v>タイム決勝</v>
      </c>
      <c r="L754" t="str">
        <f t="shared" si="23"/>
        <v>10歳以下 女子 0 平泳ぎ タイム決勝</v>
      </c>
      <c r="M754">
        <f>IFERROR(VLOOKUP(J754,色々!M:P,4,0),"")</f>
        <v>3</v>
      </c>
      <c r="N754">
        <f>IFERROR(記録__2[[#This Row],[競技番号]],"")</f>
        <v>35</v>
      </c>
      <c r="O754">
        <f>IFERROR(記録__2[[#This Row],[選手番号]],"")</f>
        <v>0</v>
      </c>
    </row>
    <row r="755" spans="1:15" x14ac:dyDescent="0.2">
      <c r="A755">
        <f>IFERROR(VLOOKUP(N755,プログラム!B:C,2,0),"")</f>
        <v>35</v>
      </c>
      <c r="B755" t="str">
        <f t="shared" si="22"/>
        <v/>
      </c>
      <c r="C755" t="str">
        <f>IFERROR(VLOOKUP(B755,チーム番号!E:F,2,0),"")</f>
        <v/>
      </c>
      <c r="D755">
        <f>IFERROR(VLOOKUP(N755,プログラム!B:C,2,0),"")</f>
        <v>35</v>
      </c>
      <c r="E755">
        <f>IFERROR(記録__2[[#This Row],[組]],"")</f>
        <v>1</v>
      </c>
      <c r="F755">
        <f>IFERROR(記録__2[[#This Row],[水路]],"")</f>
        <v>2</v>
      </c>
      <c r="G755" t="str">
        <f>IFERROR(VLOOKUP(D755,プログラムデータ!A:N,12,0),"")</f>
        <v>10歳以下</v>
      </c>
      <c r="H755" t="str">
        <f>IFERROR(VLOOKUP(D755,プログラムデータ!A:N,13,0),"")</f>
        <v>女子</v>
      </c>
      <c r="I755">
        <f>IFERROR(VLOOKUP(D755,プログラムデータ!A:N,11,0),"")</f>
        <v>0</v>
      </c>
      <c r="J755" t="str">
        <f>IFERROR(VLOOKUP(D755,プログラムデータ!A:N,10,0),"")</f>
        <v>平泳ぎ</v>
      </c>
      <c r="K755" t="str">
        <f>IFERROR(VLOOKUP(D755,プログラムデータ!A:N,14,0),"")</f>
        <v>タイム決勝</v>
      </c>
      <c r="L755" t="str">
        <f t="shared" si="23"/>
        <v>10歳以下 女子 0 平泳ぎ タイム決勝</v>
      </c>
      <c r="M755">
        <f>IFERROR(VLOOKUP(J755,色々!M:P,4,0),"")</f>
        <v>3</v>
      </c>
      <c r="N755">
        <f>IFERROR(記録__2[[#This Row],[競技番号]],"")</f>
        <v>35</v>
      </c>
      <c r="O755">
        <f>IFERROR(記録__2[[#This Row],[選手番号]],"")</f>
        <v>276</v>
      </c>
    </row>
    <row r="756" spans="1:15" x14ac:dyDescent="0.2">
      <c r="A756">
        <f>IFERROR(VLOOKUP(N756,プログラム!B:C,2,0),"")</f>
        <v>35</v>
      </c>
      <c r="B756" t="str">
        <f t="shared" si="22"/>
        <v/>
      </c>
      <c r="C756" t="str">
        <f>IFERROR(VLOOKUP(B756,チーム番号!E:F,2,0),"")</f>
        <v/>
      </c>
      <c r="D756">
        <f>IFERROR(VLOOKUP(N756,プログラム!B:C,2,0),"")</f>
        <v>35</v>
      </c>
      <c r="E756">
        <f>IFERROR(記録__2[[#This Row],[組]],"")</f>
        <v>1</v>
      </c>
      <c r="F756">
        <f>IFERROR(記録__2[[#This Row],[水路]],"")</f>
        <v>3</v>
      </c>
      <c r="G756" t="str">
        <f>IFERROR(VLOOKUP(D756,プログラムデータ!A:N,12,0),"")</f>
        <v>10歳以下</v>
      </c>
      <c r="H756" t="str">
        <f>IFERROR(VLOOKUP(D756,プログラムデータ!A:N,13,0),"")</f>
        <v>女子</v>
      </c>
      <c r="I756">
        <f>IFERROR(VLOOKUP(D756,プログラムデータ!A:N,11,0),"")</f>
        <v>0</v>
      </c>
      <c r="J756" t="str">
        <f>IFERROR(VLOOKUP(D756,プログラムデータ!A:N,10,0),"")</f>
        <v>平泳ぎ</v>
      </c>
      <c r="K756" t="str">
        <f>IFERROR(VLOOKUP(D756,プログラムデータ!A:N,14,0),"")</f>
        <v>タイム決勝</v>
      </c>
      <c r="L756" t="str">
        <f t="shared" si="23"/>
        <v>10歳以下 女子 0 平泳ぎ タイム決勝</v>
      </c>
      <c r="M756">
        <f>IFERROR(VLOOKUP(J756,色々!M:P,4,0),"")</f>
        <v>3</v>
      </c>
      <c r="N756">
        <f>IFERROR(記録__2[[#This Row],[競技番号]],"")</f>
        <v>35</v>
      </c>
      <c r="O756">
        <f>IFERROR(記録__2[[#This Row],[選手番号]],"")</f>
        <v>337</v>
      </c>
    </row>
    <row r="757" spans="1:15" x14ac:dyDescent="0.2">
      <c r="A757">
        <f>IFERROR(VLOOKUP(N757,プログラム!B:C,2,0),"")</f>
        <v>35</v>
      </c>
      <c r="B757" t="str">
        <f t="shared" si="22"/>
        <v/>
      </c>
      <c r="C757" t="str">
        <f>IFERROR(VLOOKUP(B757,チーム番号!E:F,2,0),"")</f>
        <v/>
      </c>
      <c r="D757">
        <f>IFERROR(VLOOKUP(N757,プログラム!B:C,2,0),"")</f>
        <v>35</v>
      </c>
      <c r="E757">
        <f>IFERROR(記録__2[[#This Row],[組]],"")</f>
        <v>1</v>
      </c>
      <c r="F757">
        <f>IFERROR(記録__2[[#This Row],[水路]],"")</f>
        <v>4</v>
      </c>
      <c r="G757" t="str">
        <f>IFERROR(VLOOKUP(D757,プログラムデータ!A:N,12,0),"")</f>
        <v>10歳以下</v>
      </c>
      <c r="H757" t="str">
        <f>IFERROR(VLOOKUP(D757,プログラムデータ!A:N,13,0),"")</f>
        <v>女子</v>
      </c>
      <c r="I757">
        <f>IFERROR(VLOOKUP(D757,プログラムデータ!A:N,11,0),"")</f>
        <v>0</v>
      </c>
      <c r="J757" t="str">
        <f>IFERROR(VLOOKUP(D757,プログラムデータ!A:N,10,0),"")</f>
        <v>平泳ぎ</v>
      </c>
      <c r="K757" t="str">
        <f>IFERROR(VLOOKUP(D757,プログラムデータ!A:N,14,0),"")</f>
        <v>タイム決勝</v>
      </c>
      <c r="L757" t="str">
        <f t="shared" si="23"/>
        <v>10歳以下 女子 0 平泳ぎ タイム決勝</v>
      </c>
      <c r="M757">
        <f>IFERROR(VLOOKUP(J757,色々!M:P,4,0),"")</f>
        <v>3</v>
      </c>
      <c r="N757">
        <f>IFERROR(記録__2[[#This Row],[競技番号]],"")</f>
        <v>35</v>
      </c>
      <c r="O757">
        <f>IFERROR(記録__2[[#This Row],[選手番号]],"")</f>
        <v>647</v>
      </c>
    </row>
    <row r="758" spans="1:15" x14ac:dyDescent="0.2">
      <c r="A758">
        <f>IFERROR(VLOOKUP(N758,プログラム!B:C,2,0),"")</f>
        <v>35</v>
      </c>
      <c r="B758" t="str">
        <f t="shared" si="22"/>
        <v/>
      </c>
      <c r="C758" t="str">
        <f>IFERROR(VLOOKUP(B758,チーム番号!E:F,2,0),"")</f>
        <v/>
      </c>
      <c r="D758">
        <f>IFERROR(VLOOKUP(N758,プログラム!B:C,2,0),"")</f>
        <v>35</v>
      </c>
      <c r="E758">
        <f>IFERROR(記録__2[[#This Row],[組]],"")</f>
        <v>1</v>
      </c>
      <c r="F758">
        <f>IFERROR(記録__2[[#This Row],[水路]],"")</f>
        <v>5</v>
      </c>
      <c r="G758" t="str">
        <f>IFERROR(VLOOKUP(D758,プログラムデータ!A:N,12,0),"")</f>
        <v>10歳以下</v>
      </c>
      <c r="H758" t="str">
        <f>IFERROR(VLOOKUP(D758,プログラムデータ!A:N,13,0),"")</f>
        <v>女子</v>
      </c>
      <c r="I758">
        <f>IFERROR(VLOOKUP(D758,プログラムデータ!A:N,11,0),"")</f>
        <v>0</v>
      </c>
      <c r="J758" t="str">
        <f>IFERROR(VLOOKUP(D758,プログラムデータ!A:N,10,0),"")</f>
        <v>平泳ぎ</v>
      </c>
      <c r="K758" t="str">
        <f>IFERROR(VLOOKUP(D758,プログラムデータ!A:N,14,0),"")</f>
        <v>タイム決勝</v>
      </c>
      <c r="L758" t="str">
        <f t="shared" si="23"/>
        <v>10歳以下 女子 0 平泳ぎ タイム決勝</v>
      </c>
      <c r="M758">
        <f>IFERROR(VLOOKUP(J758,色々!M:P,4,0),"")</f>
        <v>3</v>
      </c>
      <c r="N758">
        <f>IFERROR(記録__2[[#This Row],[競技番号]],"")</f>
        <v>35</v>
      </c>
      <c r="O758">
        <f>IFERROR(記録__2[[#This Row],[選手番号]],"")</f>
        <v>661</v>
      </c>
    </row>
    <row r="759" spans="1:15" x14ac:dyDescent="0.2">
      <c r="A759">
        <f>IFERROR(VLOOKUP(N759,プログラム!B:C,2,0),"")</f>
        <v>35</v>
      </c>
      <c r="B759" t="str">
        <f t="shared" si="22"/>
        <v/>
      </c>
      <c r="C759" t="str">
        <f>IFERROR(VLOOKUP(B759,チーム番号!E:F,2,0),"")</f>
        <v/>
      </c>
      <c r="D759">
        <f>IFERROR(VLOOKUP(N759,プログラム!B:C,2,0),"")</f>
        <v>35</v>
      </c>
      <c r="E759">
        <f>IFERROR(記録__2[[#This Row],[組]],"")</f>
        <v>1</v>
      </c>
      <c r="F759">
        <f>IFERROR(記録__2[[#This Row],[水路]],"")</f>
        <v>6</v>
      </c>
      <c r="G759" t="str">
        <f>IFERROR(VLOOKUP(D759,プログラムデータ!A:N,12,0),"")</f>
        <v>10歳以下</v>
      </c>
      <c r="H759" t="str">
        <f>IFERROR(VLOOKUP(D759,プログラムデータ!A:N,13,0),"")</f>
        <v>女子</v>
      </c>
      <c r="I759">
        <f>IFERROR(VLOOKUP(D759,プログラムデータ!A:N,11,0),"")</f>
        <v>0</v>
      </c>
      <c r="J759" t="str">
        <f>IFERROR(VLOOKUP(D759,プログラムデータ!A:N,10,0),"")</f>
        <v>平泳ぎ</v>
      </c>
      <c r="K759" t="str">
        <f>IFERROR(VLOOKUP(D759,プログラムデータ!A:N,14,0),"")</f>
        <v>タイム決勝</v>
      </c>
      <c r="L759" t="str">
        <f t="shared" si="23"/>
        <v>10歳以下 女子 0 平泳ぎ タイム決勝</v>
      </c>
      <c r="M759">
        <f>IFERROR(VLOOKUP(J759,色々!M:P,4,0),"")</f>
        <v>3</v>
      </c>
      <c r="N759">
        <f>IFERROR(記録__2[[#This Row],[競技番号]],"")</f>
        <v>35</v>
      </c>
      <c r="O759">
        <f>IFERROR(記録__2[[#This Row],[選手番号]],"")</f>
        <v>83</v>
      </c>
    </row>
    <row r="760" spans="1:15" x14ac:dyDescent="0.2">
      <c r="A760">
        <f>IFERROR(VLOOKUP(N760,プログラム!B:C,2,0),"")</f>
        <v>35</v>
      </c>
      <c r="B760" t="str">
        <f t="shared" si="22"/>
        <v/>
      </c>
      <c r="C760" t="str">
        <f>IFERROR(VLOOKUP(B760,チーム番号!E:F,2,0),"")</f>
        <v/>
      </c>
      <c r="D760">
        <f>IFERROR(VLOOKUP(N760,プログラム!B:C,2,0),"")</f>
        <v>35</v>
      </c>
      <c r="E760">
        <f>IFERROR(記録__2[[#This Row],[組]],"")</f>
        <v>1</v>
      </c>
      <c r="F760">
        <f>IFERROR(記録__2[[#This Row],[水路]],"")</f>
        <v>7</v>
      </c>
      <c r="G760" t="str">
        <f>IFERROR(VLOOKUP(D760,プログラムデータ!A:N,12,0),"")</f>
        <v>10歳以下</v>
      </c>
      <c r="H760" t="str">
        <f>IFERROR(VLOOKUP(D760,プログラムデータ!A:N,13,0),"")</f>
        <v>女子</v>
      </c>
      <c r="I760">
        <f>IFERROR(VLOOKUP(D760,プログラムデータ!A:N,11,0),"")</f>
        <v>0</v>
      </c>
      <c r="J760" t="str">
        <f>IFERROR(VLOOKUP(D760,プログラムデータ!A:N,10,0),"")</f>
        <v>平泳ぎ</v>
      </c>
      <c r="K760" t="str">
        <f>IFERROR(VLOOKUP(D760,プログラムデータ!A:N,14,0),"")</f>
        <v>タイム決勝</v>
      </c>
      <c r="L760" t="str">
        <f t="shared" si="23"/>
        <v>10歳以下 女子 0 平泳ぎ タイム決勝</v>
      </c>
      <c r="M760">
        <f>IFERROR(VLOOKUP(J760,色々!M:P,4,0),"")</f>
        <v>3</v>
      </c>
      <c r="N760">
        <f>IFERROR(記録__2[[#This Row],[競技番号]],"")</f>
        <v>35</v>
      </c>
      <c r="O760">
        <f>IFERROR(記録__2[[#This Row],[選手番号]],"")</f>
        <v>0</v>
      </c>
    </row>
    <row r="761" spans="1:15" x14ac:dyDescent="0.2">
      <c r="A761">
        <f>IFERROR(VLOOKUP(N761,プログラム!B:C,2,0),"")</f>
        <v>35</v>
      </c>
      <c r="B761" t="str">
        <f t="shared" si="22"/>
        <v/>
      </c>
      <c r="C761" t="str">
        <f>IFERROR(VLOOKUP(B761,チーム番号!E:F,2,0),"")</f>
        <v/>
      </c>
      <c r="D761">
        <f>IFERROR(VLOOKUP(N761,プログラム!B:C,2,0),"")</f>
        <v>35</v>
      </c>
      <c r="E761">
        <f>IFERROR(記録__2[[#This Row],[組]],"")</f>
        <v>1</v>
      </c>
      <c r="F761">
        <f>IFERROR(記録__2[[#This Row],[水路]],"")</f>
        <v>8</v>
      </c>
      <c r="G761" t="str">
        <f>IFERROR(VLOOKUP(D761,プログラムデータ!A:N,12,0),"")</f>
        <v>10歳以下</v>
      </c>
      <c r="H761" t="str">
        <f>IFERROR(VLOOKUP(D761,プログラムデータ!A:N,13,0),"")</f>
        <v>女子</v>
      </c>
      <c r="I761">
        <f>IFERROR(VLOOKUP(D761,プログラムデータ!A:N,11,0),"")</f>
        <v>0</v>
      </c>
      <c r="J761" t="str">
        <f>IFERROR(VLOOKUP(D761,プログラムデータ!A:N,10,0),"")</f>
        <v>平泳ぎ</v>
      </c>
      <c r="K761" t="str">
        <f>IFERROR(VLOOKUP(D761,プログラムデータ!A:N,14,0),"")</f>
        <v>タイム決勝</v>
      </c>
      <c r="L761" t="str">
        <f t="shared" si="23"/>
        <v>10歳以下 女子 0 平泳ぎ タイム決勝</v>
      </c>
      <c r="M761">
        <f>IFERROR(VLOOKUP(J761,色々!M:P,4,0),"")</f>
        <v>3</v>
      </c>
      <c r="N761">
        <f>IFERROR(記録__2[[#This Row],[競技番号]],"")</f>
        <v>35</v>
      </c>
      <c r="O761">
        <f>IFERROR(記録__2[[#This Row],[選手番号]],"")</f>
        <v>0</v>
      </c>
    </row>
    <row r="762" spans="1:15" x14ac:dyDescent="0.2">
      <c r="A762">
        <f>IFERROR(VLOOKUP(N762,プログラム!B:C,2,0),"")</f>
        <v>35</v>
      </c>
      <c r="B762" t="str">
        <f t="shared" si="22"/>
        <v/>
      </c>
      <c r="C762" t="str">
        <f>IFERROR(VLOOKUP(B762,チーム番号!E:F,2,0),"")</f>
        <v/>
      </c>
      <c r="D762">
        <f>IFERROR(VLOOKUP(N762,プログラム!B:C,2,0),"")</f>
        <v>35</v>
      </c>
      <c r="E762">
        <f>IFERROR(記録__2[[#This Row],[組]],"")</f>
        <v>2</v>
      </c>
      <c r="F762">
        <f>IFERROR(記録__2[[#This Row],[水路]],"")</f>
        <v>1</v>
      </c>
      <c r="G762" t="str">
        <f>IFERROR(VLOOKUP(D762,プログラムデータ!A:N,12,0),"")</f>
        <v>10歳以下</v>
      </c>
      <c r="H762" t="str">
        <f>IFERROR(VLOOKUP(D762,プログラムデータ!A:N,13,0),"")</f>
        <v>女子</v>
      </c>
      <c r="I762">
        <f>IFERROR(VLOOKUP(D762,プログラムデータ!A:N,11,0),"")</f>
        <v>0</v>
      </c>
      <c r="J762" t="str">
        <f>IFERROR(VLOOKUP(D762,プログラムデータ!A:N,10,0),"")</f>
        <v>平泳ぎ</v>
      </c>
      <c r="K762" t="str">
        <f>IFERROR(VLOOKUP(D762,プログラムデータ!A:N,14,0),"")</f>
        <v>タイム決勝</v>
      </c>
      <c r="L762" t="str">
        <f t="shared" si="23"/>
        <v>10歳以下 女子 0 平泳ぎ タイム決勝</v>
      </c>
      <c r="M762">
        <f>IFERROR(VLOOKUP(J762,色々!M:P,4,0),"")</f>
        <v>3</v>
      </c>
      <c r="N762">
        <f>IFERROR(記録__2[[#This Row],[競技番号]],"")</f>
        <v>35</v>
      </c>
      <c r="O762">
        <f>IFERROR(記録__2[[#This Row],[選手番号]],"")</f>
        <v>611</v>
      </c>
    </row>
    <row r="763" spans="1:15" x14ac:dyDescent="0.2">
      <c r="A763">
        <f>IFERROR(VLOOKUP(N763,プログラム!B:C,2,0),"")</f>
        <v>35</v>
      </c>
      <c r="B763" t="str">
        <f t="shared" si="22"/>
        <v/>
      </c>
      <c r="C763" t="str">
        <f>IFERROR(VLOOKUP(B763,チーム番号!E:F,2,0),"")</f>
        <v/>
      </c>
      <c r="D763">
        <f>IFERROR(VLOOKUP(N763,プログラム!B:C,2,0),"")</f>
        <v>35</v>
      </c>
      <c r="E763">
        <f>IFERROR(記録__2[[#This Row],[組]],"")</f>
        <v>2</v>
      </c>
      <c r="F763">
        <f>IFERROR(記録__2[[#This Row],[水路]],"")</f>
        <v>2</v>
      </c>
      <c r="G763" t="str">
        <f>IFERROR(VLOOKUP(D763,プログラムデータ!A:N,12,0),"")</f>
        <v>10歳以下</v>
      </c>
      <c r="H763" t="str">
        <f>IFERROR(VLOOKUP(D763,プログラムデータ!A:N,13,0),"")</f>
        <v>女子</v>
      </c>
      <c r="I763">
        <f>IFERROR(VLOOKUP(D763,プログラムデータ!A:N,11,0),"")</f>
        <v>0</v>
      </c>
      <c r="J763" t="str">
        <f>IFERROR(VLOOKUP(D763,プログラムデータ!A:N,10,0),"")</f>
        <v>平泳ぎ</v>
      </c>
      <c r="K763" t="str">
        <f>IFERROR(VLOOKUP(D763,プログラムデータ!A:N,14,0),"")</f>
        <v>タイム決勝</v>
      </c>
      <c r="L763" t="str">
        <f t="shared" si="23"/>
        <v>10歳以下 女子 0 平泳ぎ タイム決勝</v>
      </c>
      <c r="M763">
        <f>IFERROR(VLOOKUP(J763,色々!M:P,4,0),"")</f>
        <v>3</v>
      </c>
      <c r="N763">
        <f>IFERROR(記録__2[[#This Row],[競技番号]],"")</f>
        <v>35</v>
      </c>
      <c r="O763">
        <f>IFERROR(記録__2[[#This Row],[選手番号]],"")</f>
        <v>425</v>
      </c>
    </row>
    <row r="764" spans="1:15" x14ac:dyDescent="0.2">
      <c r="A764">
        <f>IFERROR(VLOOKUP(N764,プログラム!B:C,2,0),"")</f>
        <v>35</v>
      </c>
      <c r="B764" t="str">
        <f t="shared" si="22"/>
        <v/>
      </c>
      <c r="C764" t="str">
        <f>IFERROR(VLOOKUP(B764,チーム番号!E:F,2,0),"")</f>
        <v/>
      </c>
      <c r="D764">
        <f>IFERROR(VLOOKUP(N764,プログラム!B:C,2,0),"")</f>
        <v>35</v>
      </c>
      <c r="E764">
        <f>IFERROR(記録__2[[#This Row],[組]],"")</f>
        <v>2</v>
      </c>
      <c r="F764">
        <f>IFERROR(記録__2[[#This Row],[水路]],"")</f>
        <v>3</v>
      </c>
      <c r="G764" t="str">
        <f>IFERROR(VLOOKUP(D764,プログラムデータ!A:N,12,0),"")</f>
        <v>10歳以下</v>
      </c>
      <c r="H764" t="str">
        <f>IFERROR(VLOOKUP(D764,プログラムデータ!A:N,13,0),"")</f>
        <v>女子</v>
      </c>
      <c r="I764">
        <f>IFERROR(VLOOKUP(D764,プログラムデータ!A:N,11,0),"")</f>
        <v>0</v>
      </c>
      <c r="J764" t="str">
        <f>IFERROR(VLOOKUP(D764,プログラムデータ!A:N,10,0),"")</f>
        <v>平泳ぎ</v>
      </c>
      <c r="K764" t="str">
        <f>IFERROR(VLOOKUP(D764,プログラムデータ!A:N,14,0),"")</f>
        <v>タイム決勝</v>
      </c>
      <c r="L764" t="str">
        <f t="shared" si="23"/>
        <v>10歳以下 女子 0 平泳ぎ タイム決勝</v>
      </c>
      <c r="M764">
        <f>IFERROR(VLOOKUP(J764,色々!M:P,4,0),"")</f>
        <v>3</v>
      </c>
      <c r="N764">
        <f>IFERROR(記録__2[[#This Row],[競技番号]],"")</f>
        <v>35</v>
      </c>
      <c r="O764">
        <f>IFERROR(記録__2[[#This Row],[選手番号]],"")</f>
        <v>582</v>
      </c>
    </row>
    <row r="765" spans="1:15" x14ac:dyDescent="0.2">
      <c r="A765">
        <f>IFERROR(VLOOKUP(N765,プログラム!B:C,2,0),"")</f>
        <v>35</v>
      </c>
      <c r="B765" t="str">
        <f t="shared" si="22"/>
        <v/>
      </c>
      <c r="C765" t="str">
        <f>IFERROR(VLOOKUP(B765,チーム番号!E:F,2,0),"")</f>
        <v/>
      </c>
      <c r="D765">
        <f>IFERROR(VLOOKUP(N765,プログラム!B:C,2,0),"")</f>
        <v>35</v>
      </c>
      <c r="E765">
        <f>IFERROR(記録__2[[#This Row],[組]],"")</f>
        <v>2</v>
      </c>
      <c r="F765">
        <f>IFERROR(記録__2[[#This Row],[水路]],"")</f>
        <v>4</v>
      </c>
      <c r="G765" t="str">
        <f>IFERROR(VLOOKUP(D765,プログラムデータ!A:N,12,0),"")</f>
        <v>10歳以下</v>
      </c>
      <c r="H765" t="str">
        <f>IFERROR(VLOOKUP(D765,プログラムデータ!A:N,13,0),"")</f>
        <v>女子</v>
      </c>
      <c r="I765">
        <f>IFERROR(VLOOKUP(D765,プログラムデータ!A:N,11,0),"")</f>
        <v>0</v>
      </c>
      <c r="J765" t="str">
        <f>IFERROR(VLOOKUP(D765,プログラムデータ!A:N,10,0),"")</f>
        <v>平泳ぎ</v>
      </c>
      <c r="K765" t="str">
        <f>IFERROR(VLOOKUP(D765,プログラムデータ!A:N,14,0),"")</f>
        <v>タイム決勝</v>
      </c>
      <c r="L765" t="str">
        <f t="shared" si="23"/>
        <v>10歳以下 女子 0 平泳ぎ タイム決勝</v>
      </c>
      <c r="M765">
        <f>IFERROR(VLOOKUP(J765,色々!M:P,4,0),"")</f>
        <v>3</v>
      </c>
      <c r="N765">
        <f>IFERROR(記録__2[[#This Row],[競技番号]],"")</f>
        <v>35</v>
      </c>
      <c r="O765">
        <f>IFERROR(記録__2[[#This Row],[選手番号]],"")</f>
        <v>673</v>
      </c>
    </row>
    <row r="766" spans="1:15" x14ac:dyDescent="0.2">
      <c r="A766">
        <f>IFERROR(VLOOKUP(N766,プログラム!B:C,2,0),"")</f>
        <v>35</v>
      </c>
      <c r="B766" t="str">
        <f t="shared" si="22"/>
        <v/>
      </c>
      <c r="C766" t="str">
        <f>IFERROR(VLOOKUP(B766,チーム番号!E:F,2,0),"")</f>
        <v/>
      </c>
      <c r="D766">
        <f>IFERROR(VLOOKUP(N766,プログラム!B:C,2,0),"")</f>
        <v>35</v>
      </c>
      <c r="E766">
        <f>IFERROR(記録__2[[#This Row],[組]],"")</f>
        <v>2</v>
      </c>
      <c r="F766">
        <f>IFERROR(記録__2[[#This Row],[水路]],"")</f>
        <v>5</v>
      </c>
      <c r="G766" t="str">
        <f>IFERROR(VLOOKUP(D766,プログラムデータ!A:N,12,0),"")</f>
        <v>10歳以下</v>
      </c>
      <c r="H766" t="str">
        <f>IFERROR(VLOOKUP(D766,プログラムデータ!A:N,13,0),"")</f>
        <v>女子</v>
      </c>
      <c r="I766">
        <f>IFERROR(VLOOKUP(D766,プログラムデータ!A:N,11,0),"")</f>
        <v>0</v>
      </c>
      <c r="J766" t="str">
        <f>IFERROR(VLOOKUP(D766,プログラムデータ!A:N,10,0),"")</f>
        <v>平泳ぎ</v>
      </c>
      <c r="K766" t="str">
        <f>IFERROR(VLOOKUP(D766,プログラムデータ!A:N,14,0),"")</f>
        <v>タイム決勝</v>
      </c>
      <c r="L766" t="str">
        <f t="shared" si="23"/>
        <v>10歳以下 女子 0 平泳ぎ タイム決勝</v>
      </c>
      <c r="M766">
        <f>IFERROR(VLOOKUP(J766,色々!M:P,4,0),"")</f>
        <v>3</v>
      </c>
      <c r="N766">
        <f>IFERROR(記録__2[[#This Row],[競技番号]],"")</f>
        <v>35</v>
      </c>
      <c r="O766">
        <f>IFERROR(記録__2[[#This Row],[選手番号]],"")</f>
        <v>426</v>
      </c>
    </row>
    <row r="767" spans="1:15" x14ac:dyDescent="0.2">
      <c r="A767">
        <f>IFERROR(VLOOKUP(N767,プログラム!B:C,2,0),"")</f>
        <v>35</v>
      </c>
      <c r="B767" t="str">
        <f t="shared" si="22"/>
        <v/>
      </c>
      <c r="C767" t="str">
        <f>IFERROR(VLOOKUP(B767,チーム番号!E:F,2,0),"")</f>
        <v/>
      </c>
      <c r="D767">
        <f>IFERROR(VLOOKUP(N767,プログラム!B:C,2,0),"")</f>
        <v>35</v>
      </c>
      <c r="E767">
        <f>IFERROR(記録__2[[#This Row],[組]],"")</f>
        <v>2</v>
      </c>
      <c r="F767">
        <f>IFERROR(記録__2[[#This Row],[水路]],"")</f>
        <v>6</v>
      </c>
      <c r="G767" t="str">
        <f>IFERROR(VLOOKUP(D767,プログラムデータ!A:N,12,0),"")</f>
        <v>10歳以下</v>
      </c>
      <c r="H767" t="str">
        <f>IFERROR(VLOOKUP(D767,プログラムデータ!A:N,13,0),"")</f>
        <v>女子</v>
      </c>
      <c r="I767">
        <f>IFERROR(VLOOKUP(D767,プログラムデータ!A:N,11,0),"")</f>
        <v>0</v>
      </c>
      <c r="J767" t="str">
        <f>IFERROR(VLOOKUP(D767,プログラムデータ!A:N,10,0),"")</f>
        <v>平泳ぎ</v>
      </c>
      <c r="K767" t="str">
        <f>IFERROR(VLOOKUP(D767,プログラムデータ!A:N,14,0),"")</f>
        <v>タイム決勝</v>
      </c>
      <c r="L767" t="str">
        <f t="shared" si="23"/>
        <v>10歳以下 女子 0 平泳ぎ タイム決勝</v>
      </c>
      <c r="M767">
        <f>IFERROR(VLOOKUP(J767,色々!M:P,4,0),"")</f>
        <v>3</v>
      </c>
      <c r="N767">
        <f>IFERROR(記録__2[[#This Row],[競技番号]],"")</f>
        <v>35</v>
      </c>
      <c r="O767">
        <f>IFERROR(記録__2[[#This Row],[選手番号]],"")</f>
        <v>483</v>
      </c>
    </row>
    <row r="768" spans="1:15" x14ac:dyDescent="0.2">
      <c r="A768">
        <f>IFERROR(VLOOKUP(N768,プログラム!B:C,2,0),"")</f>
        <v>35</v>
      </c>
      <c r="B768" t="str">
        <f t="shared" si="22"/>
        <v/>
      </c>
      <c r="C768" t="str">
        <f>IFERROR(VLOOKUP(B768,チーム番号!E:F,2,0),"")</f>
        <v/>
      </c>
      <c r="D768">
        <f>IFERROR(VLOOKUP(N768,プログラム!B:C,2,0),"")</f>
        <v>35</v>
      </c>
      <c r="E768">
        <f>IFERROR(記録__2[[#This Row],[組]],"")</f>
        <v>2</v>
      </c>
      <c r="F768">
        <f>IFERROR(記録__2[[#This Row],[水路]],"")</f>
        <v>7</v>
      </c>
      <c r="G768" t="str">
        <f>IFERROR(VLOOKUP(D768,プログラムデータ!A:N,12,0),"")</f>
        <v>10歳以下</v>
      </c>
      <c r="H768" t="str">
        <f>IFERROR(VLOOKUP(D768,プログラムデータ!A:N,13,0),"")</f>
        <v>女子</v>
      </c>
      <c r="I768">
        <f>IFERROR(VLOOKUP(D768,プログラムデータ!A:N,11,0),"")</f>
        <v>0</v>
      </c>
      <c r="J768" t="str">
        <f>IFERROR(VLOOKUP(D768,プログラムデータ!A:N,10,0),"")</f>
        <v>平泳ぎ</v>
      </c>
      <c r="K768" t="str">
        <f>IFERROR(VLOOKUP(D768,プログラムデータ!A:N,14,0),"")</f>
        <v>タイム決勝</v>
      </c>
      <c r="L768" t="str">
        <f t="shared" si="23"/>
        <v>10歳以下 女子 0 平泳ぎ タイム決勝</v>
      </c>
      <c r="M768">
        <f>IFERROR(VLOOKUP(J768,色々!M:P,4,0),"")</f>
        <v>3</v>
      </c>
      <c r="N768">
        <f>IFERROR(記録__2[[#This Row],[競技番号]],"")</f>
        <v>35</v>
      </c>
      <c r="O768">
        <f>IFERROR(記録__2[[#This Row],[選手番号]],"")</f>
        <v>545</v>
      </c>
    </row>
    <row r="769" spans="1:15" x14ac:dyDescent="0.2">
      <c r="A769">
        <f>IFERROR(VLOOKUP(N769,プログラム!B:C,2,0),"")</f>
        <v>35</v>
      </c>
      <c r="B769" t="str">
        <f t="shared" si="22"/>
        <v/>
      </c>
      <c r="C769" t="str">
        <f>IFERROR(VLOOKUP(B769,チーム番号!E:F,2,0),"")</f>
        <v/>
      </c>
      <c r="D769">
        <f>IFERROR(VLOOKUP(N769,プログラム!B:C,2,0),"")</f>
        <v>35</v>
      </c>
      <c r="E769">
        <f>IFERROR(記録__2[[#This Row],[組]],"")</f>
        <v>2</v>
      </c>
      <c r="F769">
        <f>IFERROR(記録__2[[#This Row],[水路]],"")</f>
        <v>8</v>
      </c>
      <c r="G769" t="str">
        <f>IFERROR(VLOOKUP(D769,プログラムデータ!A:N,12,0),"")</f>
        <v>10歳以下</v>
      </c>
      <c r="H769" t="str">
        <f>IFERROR(VLOOKUP(D769,プログラムデータ!A:N,13,0),"")</f>
        <v>女子</v>
      </c>
      <c r="I769">
        <f>IFERROR(VLOOKUP(D769,プログラムデータ!A:N,11,0),"")</f>
        <v>0</v>
      </c>
      <c r="J769" t="str">
        <f>IFERROR(VLOOKUP(D769,プログラムデータ!A:N,10,0),"")</f>
        <v>平泳ぎ</v>
      </c>
      <c r="K769" t="str">
        <f>IFERROR(VLOOKUP(D769,プログラムデータ!A:N,14,0),"")</f>
        <v>タイム決勝</v>
      </c>
      <c r="L769" t="str">
        <f t="shared" si="23"/>
        <v>10歳以下 女子 0 平泳ぎ タイム決勝</v>
      </c>
      <c r="M769">
        <f>IFERROR(VLOOKUP(J769,色々!M:P,4,0),"")</f>
        <v>3</v>
      </c>
      <c r="N769">
        <f>IFERROR(記録__2[[#This Row],[競技番号]],"")</f>
        <v>35</v>
      </c>
      <c r="O769">
        <f>IFERROR(記録__2[[#This Row],[選手番号]],"")</f>
        <v>679</v>
      </c>
    </row>
    <row r="770" spans="1:15" x14ac:dyDescent="0.2">
      <c r="A770">
        <f>IFERROR(VLOOKUP(N770,プログラム!B:C,2,0),"")</f>
        <v>35</v>
      </c>
      <c r="B770" t="str">
        <f t="shared" si="22"/>
        <v/>
      </c>
      <c r="C770" t="str">
        <f>IFERROR(VLOOKUP(B770,チーム番号!E:F,2,0),"")</f>
        <v/>
      </c>
      <c r="D770">
        <f>IFERROR(VLOOKUP(N770,プログラム!B:C,2,0),"")</f>
        <v>35</v>
      </c>
      <c r="E770">
        <f>IFERROR(記録__2[[#This Row],[組]],"")</f>
        <v>3</v>
      </c>
      <c r="F770">
        <f>IFERROR(記録__2[[#This Row],[水路]],"")</f>
        <v>1</v>
      </c>
      <c r="G770" t="str">
        <f>IFERROR(VLOOKUP(D770,プログラムデータ!A:N,12,0),"")</f>
        <v>10歳以下</v>
      </c>
      <c r="H770" t="str">
        <f>IFERROR(VLOOKUP(D770,プログラムデータ!A:N,13,0),"")</f>
        <v>女子</v>
      </c>
      <c r="I770">
        <f>IFERROR(VLOOKUP(D770,プログラムデータ!A:N,11,0),"")</f>
        <v>0</v>
      </c>
      <c r="J770" t="str">
        <f>IFERROR(VLOOKUP(D770,プログラムデータ!A:N,10,0),"")</f>
        <v>平泳ぎ</v>
      </c>
      <c r="K770" t="str">
        <f>IFERROR(VLOOKUP(D770,プログラムデータ!A:N,14,0),"")</f>
        <v>タイム決勝</v>
      </c>
      <c r="L770" t="str">
        <f t="shared" si="23"/>
        <v>10歳以下 女子 0 平泳ぎ タイム決勝</v>
      </c>
      <c r="M770">
        <f>IFERROR(VLOOKUP(J770,色々!M:P,4,0),"")</f>
        <v>3</v>
      </c>
      <c r="N770">
        <f>IFERROR(記録__2[[#This Row],[競技番号]],"")</f>
        <v>35</v>
      </c>
      <c r="O770">
        <f>IFERROR(記録__2[[#This Row],[選手番号]],"")</f>
        <v>612</v>
      </c>
    </row>
    <row r="771" spans="1:15" x14ac:dyDescent="0.2">
      <c r="A771">
        <f>IFERROR(VLOOKUP(N771,プログラム!B:C,2,0),"")</f>
        <v>35</v>
      </c>
      <c r="B771" t="str">
        <f t="shared" ref="B771:B834" si="24">IFERROR(IF(OR(M771=6,M771=7),O771,""),"")</f>
        <v/>
      </c>
      <c r="C771" t="str">
        <f>IFERROR(VLOOKUP(B771,チーム番号!E:F,2,0),"")</f>
        <v/>
      </c>
      <c r="D771">
        <f>IFERROR(VLOOKUP(N771,プログラム!B:C,2,0),"")</f>
        <v>35</v>
      </c>
      <c r="E771">
        <f>IFERROR(記録__2[[#This Row],[組]],"")</f>
        <v>3</v>
      </c>
      <c r="F771">
        <f>IFERROR(記録__2[[#This Row],[水路]],"")</f>
        <v>2</v>
      </c>
      <c r="G771" t="str">
        <f>IFERROR(VLOOKUP(D771,プログラムデータ!A:N,12,0),"")</f>
        <v>10歳以下</v>
      </c>
      <c r="H771" t="str">
        <f>IFERROR(VLOOKUP(D771,プログラムデータ!A:N,13,0),"")</f>
        <v>女子</v>
      </c>
      <c r="I771">
        <f>IFERROR(VLOOKUP(D771,プログラムデータ!A:N,11,0),"")</f>
        <v>0</v>
      </c>
      <c r="J771" t="str">
        <f>IFERROR(VLOOKUP(D771,プログラムデータ!A:N,10,0),"")</f>
        <v>平泳ぎ</v>
      </c>
      <c r="K771" t="str">
        <f>IFERROR(VLOOKUP(D771,プログラムデータ!A:N,14,0),"")</f>
        <v>タイム決勝</v>
      </c>
      <c r="L771" t="str">
        <f t="shared" ref="L771:L834" si="25">CONCATENATE(G771," ",H771," ",I771," ",J771," ",K771)</f>
        <v>10歳以下 女子 0 平泳ぎ タイム決勝</v>
      </c>
      <c r="M771">
        <f>IFERROR(VLOOKUP(J771,色々!M:P,4,0),"")</f>
        <v>3</v>
      </c>
      <c r="N771">
        <f>IFERROR(記録__2[[#This Row],[競技番号]],"")</f>
        <v>35</v>
      </c>
      <c r="O771">
        <f>IFERROR(記録__2[[#This Row],[選手番号]],"")</f>
        <v>118</v>
      </c>
    </row>
    <row r="772" spans="1:15" x14ac:dyDescent="0.2">
      <c r="A772">
        <f>IFERROR(VLOOKUP(N772,プログラム!B:C,2,0),"")</f>
        <v>35</v>
      </c>
      <c r="B772" t="str">
        <f t="shared" si="24"/>
        <v/>
      </c>
      <c r="C772" t="str">
        <f>IFERROR(VLOOKUP(B772,チーム番号!E:F,2,0),"")</f>
        <v/>
      </c>
      <c r="D772">
        <f>IFERROR(VLOOKUP(N772,プログラム!B:C,2,0),"")</f>
        <v>35</v>
      </c>
      <c r="E772">
        <f>IFERROR(記録__2[[#This Row],[組]],"")</f>
        <v>3</v>
      </c>
      <c r="F772">
        <f>IFERROR(記録__2[[#This Row],[水路]],"")</f>
        <v>3</v>
      </c>
      <c r="G772" t="str">
        <f>IFERROR(VLOOKUP(D772,プログラムデータ!A:N,12,0),"")</f>
        <v>10歳以下</v>
      </c>
      <c r="H772" t="str">
        <f>IFERROR(VLOOKUP(D772,プログラムデータ!A:N,13,0),"")</f>
        <v>女子</v>
      </c>
      <c r="I772">
        <f>IFERROR(VLOOKUP(D772,プログラムデータ!A:N,11,0),"")</f>
        <v>0</v>
      </c>
      <c r="J772" t="str">
        <f>IFERROR(VLOOKUP(D772,プログラムデータ!A:N,10,0),"")</f>
        <v>平泳ぎ</v>
      </c>
      <c r="K772" t="str">
        <f>IFERROR(VLOOKUP(D772,プログラムデータ!A:N,14,0),"")</f>
        <v>タイム決勝</v>
      </c>
      <c r="L772" t="str">
        <f t="shared" si="25"/>
        <v>10歳以下 女子 0 平泳ぎ タイム決勝</v>
      </c>
      <c r="M772">
        <f>IFERROR(VLOOKUP(J772,色々!M:P,4,0),"")</f>
        <v>3</v>
      </c>
      <c r="N772">
        <f>IFERROR(記録__2[[#This Row],[競技番号]],"")</f>
        <v>35</v>
      </c>
      <c r="O772">
        <f>IFERROR(記録__2[[#This Row],[選手番号]],"")</f>
        <v>332</v>
      </c>
    </row>
    <row r="773" spans="1:15" x14ac:dyDescent="0.2">
      <c r="A773">
        <f>IFERROR(VLOOKUP(N773,プログラム!B:C,2,0),"")</f>
        <v>35</v>
      </c>
      <c r="B773" t="str">
        <f t="shared" si="24"/>
        <v/>
      </c>
      <c r="C773" t="str">
        <f>IFERROR(VLOOKUP(B773,チーム番号!E:F,2,0),"")</f>
        <v/>
      </c>
      <c r="D773">
        <f>IFERROR(VLOOKUP(N773,プログラム!B:C,2,0),"")</f>
        <v>35</v>
      </c>
      <c r="E773">
        <f>IFERROR(記録__2[[#This Row],[組]],"")</f>
        <v>3</v>
      </c>
      <c r="F773">
        <f>IFERROR(記録__2[[#This Row],[水路]],"")</f>
        <v>4</v>
      </c>
      <c r="G773" t="str">
        <f>IFERROR(VLOOKUP(D773,プログラムデータ!A:N,12,0),"")</f>
        <v>10歳以下</v>
      </c>
      <c r="H773" t="str">
        <f>IFERROR(VLOOKUP(D773,プログラムデータ!A:N,13,0),"")</f>
        <v>女子</v>
      </c>
      <c r="I773">
        <f>IFERROR(VLOOKUP(D773,プログラムデータ!A:N,11,0),"")</f>
        <v>0</v>
      </c>
      <c r="J773" t="str">
        <f>IFERROR(VLOOKUP(D773,プログラムデータ!A:N,10,0),"")</f>
        <v>平泳ぎ</v>
      </c>
      <c r="K773" t="str">
        <f>IFERROR(VLOOKUP(D773,プログラムデータ!A:N,14,0),"")</f>
        <v>タイム決勝</v>
      </c>
      <c r="L773" t="str">
        <f t="shared" si="25"/>
        <v>10歳以下 女子 0 平泳ぎ タイム決勝</v>
      </c>
      <c r="M773">
        <f>IFERROR(VLOOKUP(J773,色々!M:P,4,0),"")</f>
        <v>3</v>
      </c>
      <c r="N773">
        <f>IFERROR(記録__2[[#This Row],[競技番号]],"")</f>
        <v>35</v>
      </c>
      <c r="O773">
        <f>IFERROR(記録__2[[#This Row],[選手番号]],"")</f>
        <v>202</v>
      </c>
    </row>
    <row r="774" spans="1:15" x14ac:dyDescent="0.2">
      <c r="A774">
        <f>IFERROR(VLOOKUP(N774,プログラム!B:C,2,0),"")</f>
        <v>35</v>
      </c>
      <c r="B774" t="str">
        <f t="shared" si="24"/>
        <v/>
      </c>
      <c r="C774" t="str">
        <f>IFERROR(VLOOKUP(B774,チーム番号!E:F,2,0),"")</f>
        <v/>
      </c>
      <c r="D774">
        <f>IFERROR(VLOOKUP(N774,プログラム!B:C,2,0),"")</f>
        <v>35</v>
      </c>
      <c r="E774">
        <f>IFERROR(記録__2[[#This Row],[組]],"")</f>
        <v>3</v>
      </c>
      <c r="F774">
        <f>IFERROR(記録__2[[#This Row],[水路]],"")</f>
        <v>5</v>
      </c>
      <c r="G774" t="str">
        <f>IFERROR(VLOOKUP(D774,プログラムデータ!A:N,12,0),"")</f>
        <v>10歳以下</v>
      </c>
      <c r="H774" t="str">
        <f>IFERROR(VLOOKUP(D774,プログラムデータ!A:N,13,0),"")</f>
        <v>女子</v>
      </c>
      <c r="I774">
        <f>IFERROR(VLOOKUP(D774,プログラムデータ!A:N,11,0),"")</f>
        <v>0</v>
      </c>
      <c r="J774" t="str">
        <f>IFERROR(VLOOKUP(D774,プログラムデータ!A:N,10,0),"")</f>
        <v>平泳ぎ</v>
      </c>
      <c r="K774" t="str">
        <f>IFERROR(VLOOKUP(D774,プログラムデータ!A:N,14,0),"")</f>
        <v>タイム決勝</v>
      </c>
      <c r="L774" t="str">
        <f t="shared" si="25"/>
        <v>10歳以下 女子 0 平泳ぎ タイム決勝</v>
      </c>
      <c r="M774">
        <f>IFERROR(VLOOKUP(J774,色々!M:P,4,0),"")</f>
        <v>3</v>
      </c>
      <c r="N774">
        <f>IFERROR(記録__2[[#This Row],[競技番号]],"")</f>
        <v>35</v>
      </c>
      <c r="O774">
        <f>IFERROR(記録__2[[#This Row],[選手番号]],"")</f>
        <v>119</v>
      </c>
    </row>
    <row r="775" spans="1:15" x14ac:dyDescent="0.2">
      <c r="A775">
        <f>IFERROR(VLOOKUP(N775,プログラム!B:C,2,0),"")</f>
        <v>35</v>
      </c>
      <c r="B775" t="str">
        <f t="shared" si="24"/>
        <v/>
      </c>
      <c r="C775" t="str">
        <f>IFERROR(VLOOKUP(B775,チーム番号!E:F,2,0),"")</f>
        <v/>
      </c>
      <c r="D775">
        <f>IFERROR(VLOOKUP(N775,プログラム!B:C,2,0),"")</f>
        <v>35</v>
      </c>
      <c r="E775">
        <f>IFERROR(記録__2[[#This Row],[組]],"")</f>
        <v>3</v>
      </c>
      <c r="F775">
        <f>IFERROR(記録__2[[#This Row],[水路]],"")</f>
        <v>6</v>
      </c>
      <c r="G775" t="str">
        <f>IFERROR(VLOOKUP(D775,プログラムデータ!A:N,12,0),"")</f>
        <v>10歳以下</v>
      </c>
      <c r="H775" t="str">
        <f>IFERROR(VLOOKUP(D775,プログラムデータ!A:N,13,0),"")</f>
        <v>女子</v>
      </c>
      <c r="I775">
        <f>IFERROR(VLOOKUP(D775,プログラムデータ!A:N,11,0),"")</f>
        <v>0</v>
      </c>
      <c r="J775" t="str">
        <f>IFERROR(VLOOKUP(D775,プログラムデータ!A:N,10,0),"")</f>
        <v>平泳ぎ</v>
      </c>
      <c r="K775" t="str">
        <f>IFERROR(VLOOKUP(D775,プログラムデータ!A:N,14,0),"")</f>
        <v>タイム決勝</v>
      </c>
      <c r="L775" t="str">
        <f t="shared" si="25"/>
        <v>10歳以下 女子 0 平泳ぎ タイム決勝</v>
      </c>
      <c r="M775">
        <f>IFERROR(VLOOKUP(J775,色々!M:P,4,0),"")</f>
        <v>3</v>
      </c>
      <c r="N775">
        <f>IFERROR(記録__2[[#This Row],[競技番号]],"")</f>
        <v>35</v>
      </c>
      <c r="O775">
        <f>IFERROR(記録__2[[#This Row],[選手番号]],"")</f>
        <v>82</v>
      </c>
    </row>
    <row r="776" spans="1:15" x14ac:dyDescent="0.2">
      <c r="A776">
        <f>IFERROR(VLOOKUP(N776,プログラム!B:C,2,0),"")</f>
        <v>35</v>
      </c>
      <c r="B776" t="str">
        <f t="shared" si="24"/>
        <v/>
      </c>
      <c r="C776" t="str">
        <f>IFERROR(VLOOKUP(B776,チーム番号!E:F,2,0),"")</f>
        <v/>
      </c>
      <c r="D776">
        <f>IFERROR(VLOOKUP(N776,プログラム!B:C,2,0),"")</f>
        <v>35</v>
      </c>
      <c r="E776">
        <f>IFERROR(記録__2[[#This Row],[組]],"")</f>
        <v>3</v>
      </c>
      <c r="F776">
        <f>IFERROR(記録__2[[#This Row],[水路]],"")</f>
        <v>7</v>
      </c>
      <c r="G776" t="str">
        <f>IFERROR(VLOOKUP(D776,プログラムデータ!A:N,12,0),"")</f>
        <v>10歳以下</v>
      </c>
      <c r="H776" t="str">
        <f>IFERROR(VLOOKUP(D776,プログラムデータ!A:N,13,0),"")</f>
        <v>女子</v>
      </c>
      <c r="I776">
        <f>IFERROR(VLOOKUP(D776,プログラムデータ!A:N,11,0),"")</f>
        <v>0</v>
      </c>
      <c r="J776" t="str">
        <f>IFERROR(VLOOKUP(D776,プログラムデータ!A:N,10,0),"")</f>
        <v>平泳ぎ</v>
      </c>
      <c r="K776" t="str">
        <f>IFERROR(VLOOKUP(D776,プログラムデータ!A:N,14,0),"")</f>
        <v>タイム決勝</v>
      </c>
      <c r="L776" t="str">
        <f t="shared" si="25"/>
        <v>10歳以下 女子 0 平泳ぎ タイム決勝</v>
      </c>
      <c r="M776">
        <f>IFERROR(VLOOKUP(J776,色々!M:P,4,0),"")</f>
        <v>3</v>
      </c>
      <c r="N776">
        <f>IFERROR(記録__2[[#This Row],[競技番号]],"")</f>
        <v>35</v>
      </c>
      <c r="O776">
        <f>IFERROR(記録__2[[#This Row],[選手番号]],"")</f>
        <v>581</v>
      </c>
    </row>
    <row r="777" spans="1:15" x14ac:dyDescent="0.2">
      <c r="A777">
        <f>IFERROR(VLOOKUP(N777,プログラム!B:C,2,0),"")</f>
        <v>35</v>
      </c>
      <c r="B777" t="str">
        <f t="shared" si="24"/>
        <v/>
      </c>
      <c r="C777" t="str">
        <f>IFERROR(VLOOKUP(B777,チーム番号!E:F,2,0),"")</f>
        <v/>
      </c>
      <c r="D777">
        <f>IFERROR(VLOOKUP(N777,プログラム!B:C,2,0),"")</f>
        <v>35</v>
      </c>
      <c r="E777">
        <f>IFERROR(記録__2[[#This Row],[組]],"")</f>
        <v>3</v>
      </c>
      <c r="F777">
        <f>IFERROR(記録__2[[#This Row],[水路]],"")</f>
        <v>8</v>
      </c>
      <c r="G777" t="str">
        <f>IFERROR(VLOOKUP(D777,プログラムデータ!A:N,12,0),"")</f>
        <v>10歳以下</v>
      </c>
      <c r="H777" t="str">
        <f>IFERROR(VLOOKUP(D777,プログラムデータ!A:N,13,0),"")</f>
        <v>女子</v>
      </c>
      <c r="I777">
        <f>IFERROR(VLOOKUP(D777,プログラムデータ!A:N,11,0),"")</f>
        <v>0</v>
      </c>
      <c r="J777" t="str">
        <f>IFERROR(VLOOKUP(D777,プログラムデータ!A:N,10,0),"")</f>
        <v>平泳ぎ</v>
      </c>
      <c r="K777" t="str">
        <f>IFERROR(VLOOKUP(D777,プログラムデータ!A:N,14,0),"")</f>
        <v>タイム決勝</v>
      </c>
      <c r="L777" t="str">
        <f t="shared" si="25"/>
        <v>10歳以下 女子 0 平泳ぎ タイム決勝</v>
      </c>
      <c r="M777">
        <f>IFERROR(VLOOKUP(J777,色々!M:P,4,0),"")</f>
        <v>3</v>
      </c>
      <c r="N777">
        <f>IFERROR(記録__2[[#This Row],[競技番号]],"")</f>
        <v>35</v>
      </c>
      <c r="O777">
        <f>IFERROR(記録__2[[#This Row],[選手番号]],"")</f>
        <v>122</v>
      </c>
    </row>
    <row r="778" spans="1:15" x14ac:dyDescent="0.2">
      <c r="A778">
        <f>IFERROR(VLOOKUP(N778,プログラム!B:C,2,0),"")</f>
        <v>35</v>
      </c>
      <c r="B778" t="str">
        <f t="shared" si="24"/>
        <v/>
      </c>
      <c r="C778" t="str">
        <f>IFERROR(VLOOKUP(B778,チーム番号!E:F,2,0),"")</f>
        <v/>
      </c>
      <c r="D778">
        <f>IFERROR(VLOOKUP(N778,プログラム!B:C,2,0),"")</f>
        <v>35</v>
      </c>
      <c r="E778">
        <f>IFERROR(記録__2[[#This Row],[組]],"")</f>
        <v>4</v>
      </c>
      <c r="F778">
        <f>IFERROR(記録__2[[#This Row],[水路]],"")</f>
        <v>1</v>
      </c>
      <c r="G778" t="str">
        <f>IFERROR(VLOOKUP(D778,プログラムデータ!A:N,12,0),"")</f>
        <v>10歳以下</v>
      </c>
      <c r="H778" t="str">
        <f>IFERROR(VLOOKUP(D778,プログラムデータ!A:N,13,0),"")</f>
        <v>女子</v>
      </c>
      <c r="I778">
        <f>IFERROR(VLOOKUP(D778,プログラムデータ!A:N,11,0),"")</f>
        <v>0</v>
      </c>
      <c r="J778" t="str">
        <f>IFERROR(VLOOKUP(D778,プログラムデータ!A:N,10,0),"")</f>
        <v>平泳ぎ</v>
      </c>
      <c r="K778" t="str">
        <f>IFERROR(VLOOKUP(D778,プログラムデータ!A:N,14,0),"")</f>
        <v>タイム決勝</v>
      </c>
      <c r="L778" t="str">
        <f t="shared" si="25"/>
        <v>10歳以下 女子 0 平泳ぎ タイム決勝</v>
      </c>
      <c r="M778">
        <f>IFERROR(VLOOKUP(J778,色々!M:P,4,0),"")</f>
        <v>3</v>
      </c>
      <c r="N778">
        <f>IFERROR(記録__2[[#This Row],[競技番号]],"")</f>
        <v>35</v>
      </c>
      <c r="O778">
        <f>IFERROR(記録__2[[#This Row],[選手番号]],"")</f>
        <v>424</v>
      </c>
    </row>
    <row r="779" spans="1:15" x14ac:dyDescent="0.2">
      <c r="A779">
        <f>IFERROR(VLOOKUP(N779,プログラム!B:C,2,0),"")</f>
        <v>35</v>
      </c>
      <c r="B779" t="str">
        <f t="shared" si="24"/>
        <v/>
      </c>
      <c r="C779" t="str">
        <f>IFERROR(VLOOKUP(B779,チーム番号!E:F,2,0),"")</f>
        <v/>
      </c>
      <c r="D779">
        <f>IFERROR(VLOOKUP(N779,プログラム!B:C,2,0),"")</f>
        <v>35</v>
      </c>
      <c r="E779">
        <f>IFERROR(記録__2[[#This Row],[組]],"")</f>
        <v>4</v>
      </c>
      <c r="F779">
        <f>IFERROR(記録__2[[#This Row],[水路]],"")</f>
        <v>2</v>
      </c>
      <c r="G779" t="str">
        <f>IFERROR(VLOOKUP(D779,プログラムデータ!A:N,12,0),"")</f>
        <v>10歳以下</v>
      </c>
      <c r="H779" t="str">
        <f>IFERROR(VLOOKUP(D779,プログラムデータ!A:N,13,0),"")</f>
        <v>女子</v>
      </c>
      <c r="I779">
        <f>IFERROR(VLOOKUP(D779,プログラムデータ!A:N,11,0),"")</f>
        <v>0</v>
      </c>
      <c r="J779" t="str">
        <f>IFERROR(VLOOKUP(D779,プログラムデータ!A:N,10,0),"")</f>
        <v>平泳ぎ</v>
      </c>
      <c r="K779" t="str">
        <f>IFERROR(VLOOKUP(D779,プログラムデータ!A:N,14,0),"")</f>
        <v>タイム決勝</v>
      </c>
      <c r="L779" t="str">
        <f t="shared" si="25"/>
        <v>10歳以下 女子 0 平泳ぎ タイム決勝</v>
      </c>
      <c r="M779">
        <f>IFERROR(VLOOKUP(J779,色々!M:P,4,0),"")</f>
        <v>3</v>
      </c>
      <c r="N779">
        <f>IFERROR(記録__2[[#This Row],[競技番号]],"")</f>
        <v>35</v>
      </c>
      <c r="O779">
        <f>IFERROR(記録__2[[#This Row],[選手番号]],"")</f>
        <v>482</v>
      </c>
    </row>
    <row r="780" spans="1:15" x14ac:dyDescent="0.2">
      <c r="A780">
        <f>IFERROR(VLOOKUP(N780,プログラム!B:C,2,0),"")</f>
        <v>35</v>
      </c>
      <c r="B780" t="str">
        <f t="shared" si="24"/>
        <v/>
      </c>
      <c r="C780" t="str">
        <f>IFERROR(VLOOKUP(B780,チーム番号!E:F,2,0),"")</f>
        <v/>
      </c>
      <c r="D780">
        <f>IFERROR(VLOOKUP(N780,プログラム!B:C,2,0),"")</f>
        <v>35</v>
      </c>
      <c r="E780">
        <f>IFERROR(記録__2[[#This Row],[組]],"")</f>
        <v>4</v>
      </c>
      <c r="F780">
        <f>IFERROR(記録__2[[#This Row],[水路]],"")</f>
        <v>3</v>
      </c>
      <c r="G780" t="str">
        <f>IFERROR(VLOOKUP(D780,プログラムデータ!A:N,12,0),"")</f>
        <v>10歳以下</v>
      </c>
      <c r="H780" t="str">
        <f>IFERROR(VLOOKUP(D780,プログラムデータ!A:N,13,0),"")</f>
        <v>女子</v>
      </c>
      <c r="I780">
        <f>IFERROR(VLOOKUP(D780,プログラムデータ!A:N,11,0),"")</f>
        <v>0</v>
      </c>
      <c r="J780" t="str">
        <f>IFERROR(VLOOKUP(D780,プログラムデータ!A:N,10,0),"")</f>
        <v>平泳ぎ</v>
      </c>
      <c r="K780" t="str">
        <f>IFERROR(VLOOKUP(D780,プログラムデータ!A:N,14,0),"")</f>
        <v>タイム決勝</v>
      </c>
      <c r="L780" t="str">
        <f t="shared" si="25"/>
        <v>10歳以下 女子 0 平泳ぎ タイム決勝</v>
      </c>
      <c r="M780">
        <f>IFERROR(VLOOKUP(J780,色々!M:P,4,0),"")</f>
        <v>3</v>
      </c>
      <c r="N780">
        <f>IFERROR(記録__2[[#This Row],[競技番号]],"")</f>
        <v>35</v>
      </c>
      <c r="O780">
        <f>IFERROR(記録__2[[#This Row],[選手番号]],"")</f>
        <v>203</v>
      </c>
    </row>
    <row r="781" spans="1:15" x14ac:dyDescent="0.2">
      <c r="A781">
        <f>IFERROR(VLOOKUP(N781,プログラム!B:C,2,0),"")</f>
        <v>35</v>
      </c>
      <c r="B781" t="str">
        <f t="shared" si="24"/>
        <v/>
      </c>
      <c r="C781" t="str">
        <f>IFERROR(VLOOKUP(B781,チーム番号!E:F,2,0),"")</f>
        <v/>
      </c>
      <c r="D781">
        <f>IFERROR(VLOOKUP(N781,プログラム!B:C,2,0),"")</f>
        <v>35</v>
      </c>
      <c r="E781">
        <f>IFERROR(記録__2[[#This Row],[組]],"")</f>
        <v>4</v>
      </c>
      <c r="F781">
        <f>IFERROR(記録__2[[#This Row],[水路]],"")</f>
        <v>4</v>
      </c>
      <c r="G781" t="str">
        <f>IFERROR(VLOOKUP(D781,プログラムデータ!A:N,12,0),"")</f>
        <v>10歳以下</v>
      </c>
      <c r="H781" t="str">
        <f>IFERROR(VLOOKUP(D781,プログラムデータ!A:N,13,0),"")</f>
        <v>女子</v>
      </c>
      <c r="I781">
        <f>IFERROR(VLOOKUP(D781,プログラムデータ!A:N,11,0),"")</f>
        <v>0</v>
      </c>
      <c r="J781" t="str">
        <f>IFERROR(VLOOKUP(D781,プログラムデータ!A:N,10,0),"")</f>
        <v>平泳ぎ</v>
      </c>
      <c r="K781" t="str">
        <f>IFERROR(VLOOKUP(D781,プログラムデータ!A:N,14,0),"")</f>
        <v>タイム決勝</v>
      </c>
      <c r="L781" t="str">
        <f t="shared" si="25"/>
        <v>10歳以下 女子 0 平泳ぎ タイム決勝</v>
      </c>
      <c r="M781">
        <f>IFERROR(VLOOKUP(J781,色々!M:P,4,0),"")</f>
        <v>3</v>
      </c>
      <c r="N781">
        <f>IFERROR(記録__2[[#This Row],[競技番号]],"")</f>
        <v>35</v>
      </c>
      <c r="O781">
        <f>IFERROR(記録__2[[#This Row],[選手番号]],"")</f>
        <v>198</v>
      </c>
    </row>
    <row r="782" spans="1:15" x14ac:dyDescent="0.2">
      <c r="A782">
        <f>IFERROR(VLOOKUP(N782,プログラム!B:C,2,0),"")</f>
        <v>35</v>
      </c>
      <c r="B782" t="str">
        <f t="shared" si="24"/>
        <v/>
      </c>
      <c r="C782" t="str">
        <f>IFERROR(VLOOKUP(B782,チーム番号!E:F,2,0),"")</f>
        <v/>
      </c>
      <c r="D782">
        <f>IFERROR(VLOOKUP(N782,プログラム!B:C,2,0),"")</f>
        <v>35</v>
      </c>
      <c r="E782">
        <f>IFERROR(記録__2[[#This Row],[組]],"")</f>
        <v>4</v>
      </c>
      <c r="F782">
        <f>IFERROR(記録__2[[#This Row],[水路]],"")</f>
        <v>5</v>
      </c>
      <c r="G782" t="str">
        <f>IFERROR(VLOOKUP(D782,プログラムデータ!A:N,12,0),"")</f>
        <v>10歳以下</v>
      </c>
      <c r="H782" t="str">
        <f>IFERROR(VLOOKUP(D782,プログラムデータ!A:N,13,0),"")</f>
        <v>女子</v>
      </c>
      <c r="I782">
        <f>IFERROR(VLOOKUP(D782,プログラムデータ!A:N,11,0),"")</f>
        <v>0</v>
      </c>
      <c r="J782" t="str">
        <f>IFERROR(VLOOKUP(D782,プログラムデータ!A:N,10,0),"")</f>
        <v>平泳ぎ</v>
      </c>
      <c r="K782" t="str">
        <f>IFERROR(VLOOKUP(D782,プログラムデータ!A:N,14,0),"")</f>
        <v>タイム決勝</v>
      </c>
      <c r="L782" t="str">
        <f t="shared" si="25"/>
        <v>10歳以下 女子 0 平泳ぎ タイム決勝</v>
      </c>
      <c r="M782">
        <f>IFERROR(VLOOKUP(J782,色々!M:P,4,0),"")</f>
        <v>3</v>
      </c>
      <c r="N782">
        <f>IFERROR(記録__2[[#This Row],[競技番号]],"")</f>
        <v>35</v>
      </c>
      <c r="O782">
        <f>IFERROR(記録__2[[#This Row],[選手番号]],"")</f>
        <v>542</v>
      </c>
    </row>
    <row r="783" spans="1:15" x14ac:dyDescent="0.2">
      <c r="A783">
        <f>IFERROR(VLOOKUP(N783,プログラム!B:C,2,0),"")</f>
        <v>35</v>
      </c>
      <c r="B783" t="str">
        <f t="shared" si="24"/>
        <v/>
      </c>
      <c r="C783" t="str">
        <f>IFERROR(VLOOKUP(B783,チーム番号!E:F,2,0),"")</f>
        <v/>
      </c>
      <c r="D783">
        <f>IFERROR(VLOOKUP(N783,プログラム!B:C,2,0),"")</f>
        <v>35</v>
      </c>
      <c r="E783">
        <f>IFERROR(記録__2[[#This Row],[組]],"")</f>
        <v>4</v>
      </c>
      <c r="F783">
        <f>IFERROR(記録__2[[#This Row],[水路]],"")</f>
        <v>6</v>
      </c>
      <c r="G783" t="str">
        <f>IFERROR(VLOOKUP(D783,プログラムデータ!A:N,12,0),"")</f>
        <v>10歳以下</v>
      </c>
      <c r="H783" t="str">
        <f>IFERROR(VLOOKUP(D783,プログラムデータ!A:N,13,0),"")</f>
        <v>女子</v>
      </c>
      <c r="I783">
        <f>IFERROR(VLOOKUP(D783,プログラムデータ!A:N,11,0),"")</f>
        <v>0</v>
      </c>
      <c r="J783" t="str">
        <f>IFERROR(VLOOKUP(D783,プログラムデータ!A:N,10,0),"")</f>
        <v>平泳ぎ</v>
      </c>
      <c r="K783" t="str">
        <f>IFERROR(VLOOKUP(D783,プログラムデータ!A:N,14,0),"")</f>
        <v>タイム決勝</v>
      </c>
      <c r="L783" t="str">
        <f t="shared" si="25"/>
        <v>10歳以下 女子 0 平泳ぎ タイム決勝</v>
      </c>
      <c r="M783">
        <f>IFERROR(VLOOKUP(J783,色々!M:P,4,0),"")</f>
        <v>3</v>
      </c>
      <c r="N783">
        <f>IFERROR(記録__2[[#This Row],[競技番号]],"")</f>
        <v>35</v>
      </c>
      <c r="O783">
        <f>IFERROR(記録__2[[#This Row],[選手番号]],"")</f>
        <v>583</v>
      </c>
    </row>
    <row r="784" spans="1:15" x14ac:dyDescent="0.2">
      <c r="A784">
        <f>IFERROR(VLOOKUP(N784,プログラム!B:C,2,0),"")</f>
        <v>35</v>
      </c>
      <c r="B784" t="str">
        <f t="shared" si="24"/>
        <v/>
      </c>
      <c r="C784" t="str">
        <f>IFERROR(VLOOKUP(B784,チーム番号!E:F,2,0),"")</f>
        <v/>
      </c>
      <c r="D784">
        <f>IFERROR(VLOOKUP(N784,プログラム!B:C,2,0),"")</f>
        <v>35</v>
      </c>
      <c r="E784">
        <f>IFERROR(記録__2[[#This Row],[組]],"")</f>
        <v>4</v>
      </c>
      <c r="F784">
        <f>IFERROR(記録__2[[#This Row],[水路]],"")</f>
        <v>7</v>
      </c>
      <c r="G784" t="str">
        <f>IFERROR(VLOOKUP(D784,プログラムデータ!A:N,12,0),"")</f>
        <v>10歳以下</v>
      </c>
      <c r="H784" t="str">
        <f>IFERROR(VLOOKUP(D784,プログラムデータ!A:N,13,0),"")</f>
        <v>女子</v>
      </c>
      <c r="I784">
        <f>IFERROR(VLOOKUP(D784,プログラムデータ!A:N,11,0),"")</f>
        <v>0</v>
      </c>
      <c r="J784" t="str">
        <f>IFERROR(VLOOKUP(D784,プログラムデータ!A:N,10,0),"")</f>
        <v>平泳ぎ</v>
      </c>
      <c r="K784" t="str">
        <f>IFERROR(VLOOKUP(D784,プログラムデータ!A:N,14,0),"")</f>
        <v>タイム決勝</v>
      </c>
      <c r="L784" t="str">
        <f t="shared" si="25"/>
        <v>10歳以下 女子 0 平泳ぎ タイム決勝</v>
      </c>
      <c r="M784">
        <f>IFERROR(VLOOKUP(J784,色々!M:P,4,0),"")</f>
        <v>3</v>
      </c>
      <c r="N784">
        <f>IFERROR(記録__2[[#This Row],[競技番号]],"")</f>
        <v>35</v>
      </c>
      <c r="O784">
        <f>IFERROR(記録__2[[#This Row],[選手番号]],"")</f>
        <v>123</v>
      </c>
    </row>
    <row r="785" spans="1:15" x14ac:dyDescent="0.2">
      <c r="A785">
        <f>IFERROR(VLOOKUP(N785,プログラム!B:C,2,0),"")</f>
        <v>35</v>
      </c>
      <c r="B785" t="str">
        <f t="shared" si="24"/>
        <v/>
      </c>
      <c r="C785" t="str">
        <f>IFERROR(VLOOKUP(B785,チーム番号!E:F,2,0),"")</f>
        <v/>
      </c>
      <c r="D785">
        <f>IFERROR(VLOOKUP(N785,プログラム!B:C,2,0),"")</f>
        <v>35</v>
      </c>
      <c r="E785">
        <f>IFERROR(記録__2[[#This Row],[組]],"")</f>
        <v>4</v>
      </c>
      <c r="F785">
        <f>IFERROR(記録__2[[#This Row],[水路]],"")</f>
        <v>8</v>
      </c>
      <c r="G785" t="str">
        <f>IFERROR(VLOOKUP(D785,プログラムデータ!A:N,12,0),"")</f>
        <v>10歳以下</v>
      </c>
      <c r="H785" t="str">
        <f>IFERROR(VLOOKUP(D785,プログラムデータ!A:N,13,0),"")</f>
        <v>女子</v>
      </c>
      <c r="I785">
        <f>IFERROR(VLOOKUP(D785,プログラムデータ!A:N,11,0),"")</f>
        <v>0</v>
      </c>
      <c r="J785" t="str">
        <f>IFERROR(VLOOKUP(D785,プログラムデータ!A:N,10,0),"")</f>
        <v>平泳ぎ</v>
      </c>
      <c r="K785" t="str">
        <f>IFERROR(VLOOKUP(D785,プログラムデータ!A:N,14,0),"")</f>
        <v>タイム決勝</v>
      </c>
      <c r="L785" t="str">
        <f t="shared" si="25"/>
        <v>10歳以下 女子 0 平泳ぎ タイム決勝</v>
      </c>
      <c r="M785">
        <f>IFERROR(VLOOKUP(J785,色々!M:P,4,0),"")</f>
        <v>3</v>
      </c>
      <c r="N785">
        <f>IFERROR(記録__2[[#This Row],[競技番号]],"")</f>
        <v>35</v>
      </c>
      <c r="O785">
        <f>IFERROR(記録__2[[#This Row],[選手番号]],"")</f>
        <v>79</v>
      </c>
    </row>
    <row r="786" spans="1:15" x14ac:dyDescent="0.2">
      <c r="A786">
        <f>IFERROR(VLOOKUP(N786,プログラム!B:C,2,0),"")</f>
        <v>35</v>
      </c>
      <c r="B786" t="str">
        <f t="shared" si="24"/>
        <v/>
      </c>
      <c r="C786" t="str">
        <f>IFERROR(VLOOKUP(B786,チーム番号!E:F,2,0),"")</f>
        <v/>
      </c>
      <c r="D786">
        <f>IFERROR(VLOOKUP(N786,プログラム!B:C,2,0),"")</f>
        <v>35</v>
      </c>
      <c r="E786">
        <f>IFERROR(記録__2[[#This Row],[組]],"")</f>
        <v>5</v>
      </c>
      <c r="F786">
        <f>IFERROR(記録__2[[#This Row],[水路]],"")</f>
        <v>1</v>
      </c>
      <c r="G786" t="str">
        <f>IFERROR(VLOOKUP(D786,プログラムデータ!A:N,12,0),"")</f>
        <v>10歳以下</v>
      </c>
      <c r="H786" t="str">
        <f>IFERROR(VLOOKUP(D786,プログラムデータ!A:N,13,0),"")</f>
        <v>女子</v>
      </c>
      <c r="I786">
        <f>IFERROR(VLOOKUP(D786,プログラムデータ!A:N,11,0),"")</f>
        <v>0</v>
      </c>
      <c r="J786" t="str">
        <f>IFERROR(VLOOKUP(D786,プログラムデータ!A:N,10,0),"")</f>
        <v>平泳ぎ</v>
      </c>
      <c r="K786" t="str">
        <f>IFERROR(VLOOKUP(D786,プログラムデータ!A:N,14,0),"")</f>
        <v>タイム決勝</v>
      </c>
      <c r="L786" t="str">
        <f t="shared" si="25"/>
        <v>10歳以下 女子 0 平泳ぎ タイム決勝</v>
      </c>
      <c r="M786">
        <f>IFERROR(VLOOKUP(J786,色々!M:P,4,0),"")</f>
        <v>3</v>
      </c>
      <c r="N786">
        <f>IFERROR(記録__2[[#This Row],[競技番号]],"")</f>
        <v>35</v>
      </c>
      <c r="O786">
        <f>IFERROR(記録__2[[#This Row],[選手番号]],"")</f>
        <v>117</v>
      </c>
    </row>
    <row r="787" spans="1:15" x14ac:dyDescent="0.2">
      <c r="A787">
        <f>IFERROR(VLOOKUP(N787,プログラム!B:C,2,0),"")</f>
        <v>35</v>
      </c>
      <c r="B787" t="str">
        <f t="shared" si="24"/>
        <v/>
      </c>
      <c r="C787" t="str">
        <f>IFERROR(VLOOKUP(B787,チーム番号!E:F,2,0),"")</f>
        <v/>
      </c>
      <c r="D787">
        <f>IFERROR(VLOOKUP(N787,プログラム!B:C,2,0),"")</f>
        <v>35</v>
      </c>
      <c r="E787">
        <f>IFERROR(記録__2[[#This Row],[組]],"")</f>
        <v>5</v>
      </c>
      <c r="F787">
        <f>IFERROR(記録__2[[#This Row],[水路]],"")</f>
        <v>2</v>
      </c>
      <c r="G787" t="str">
        <f>IFERROR(VLOOKUP(D787,プログラムデータ!A:N,12,0),"")</f>
        <v>10歳以下</v>
      </c>
      <c r="H787" t="str">
        <f>IFERROR(VLOOKUP(D787,プログラムデータ!A:N,13,0),"")</f>
        <v>女子</v>
      </c>
      <c r="I787">
        <f>IFERROR(VLOOKUP(D787,プログラムデータ!A:N,11,0),"")</f>
        <v>0</v>
      </c>
      <c r="J787" t="str">
        <f>IFERROR(VLOOKUP(D787,プログラムデータ!A:N,10,0),"")</f>
        <v>平泳ぎ</v>
      </c>
      <c r="K787" t="str">
        <f>IFERROR(VLOOKUP(D787,プログラムデータ!A:N,14,0),"")</f>
        <v>タイム決勝</v>
      </c>
      <c r="L787" t="str">
        <f t="shared" si="25"/>
        <v>10歳以下 女子 0 平泳ぎ タイム決勝</v>
      </c>
      <c r="M787">
        <f>IFERROR(VLOOKUP(J787,色々!M:P,4,0),"")</f>
        <v>3</v>
      </c>
      <c r="N787">
        <f>IFERROR(記録__2[[#This Row],[競技番号]],"")</f>
        <v>35</v>
      </c>
      <c r="O787">
        <f>IFERROR(記録__2[[#This Row],[選手番号]],"")</f>
        <v>35</v>
      </c>
    </row>
    <row r="788" spans="1:15" x14ac:dyDescent="0.2">
      <c r="A788">
        <f>IFERROR(VLOOKUP(N788,プログラム!B:C,2,0),"")</f>
        <v>35</v>
      </c>
      <c r="B788" t="str">
        <f t="shared" si="24"/>
        <v/>
      </c>
      <c r="C788" t="str">
        <f>IFERROR(VLOOKUP(B788,チーム番号!E:F,2,0),"")</f>
        <v/>
      </c>
      <c r="D788">
        <f>IFERROR(VLOOKUP(N788,プログラム!B:C,2,0),"")</f>
        <v>35</v>
      </c>
      <c r="E788">
        <f>IFERROR(記録__2[[#This Row],[組]],"")</f>
        <v>5</v>
      </c>
      <c r="F788">
        <f>IFERROR(記録__2[[#This Row],[水路]],"")</f>
        <v>3</v>
      </c>
      <c r="G788" t="str">
        <f>IFERROR(VLOOKUP(D788,プログラムデータ!A:N,12,0),"")</f>
        <v>10歳以下</v>
      </c>
      <c r="H788" t="str">
        <f>IFERROR(VLOOKUP(D788,プログラムデータ!A:N,13,0),"")</f>
        <v>女子</v>
      </c>
      <c r="I788">
        <f>IFERROR(VLOOKUP(D788,プログラムデータ!A:N,11,0),"")</f>
        <v>0</v>
      </c>
      <c r="J788" t="str">
        <f>IFERROR(VLOOKUP(D788,プログラムデータ!A:N,10,0),"")</f>
        <v>平泳ぎ</v>
      </c>
      <c r="K788" t="str">
        <f>IFERROR(VLOOKUP(D788,プログラムデータ!A:N,14,0),"")</f>
        <v>タイム決勝</v>
      </c>
      <c r="L788" t="str">
        <f t="shared" si="25"/>
        <v>10歳以下 女子 0 平泳ぎ タイム決勝</v>
      </c>
      <c r="M788">
        <f>IFERROR(VLOOKUP(J788,色々!M:P,4,0),"")</f>
        <v>3</v>
      </c>
      <c r="N788">
        <f>IFERROR(記録__2[[#This Row],[競技番号]],"")</f>
        <v>35</v>
      </c>
      <c r="O788">
        <f>IFERROR(記録__2[[#This Row],[選手番号]],"")</f>
        <v>248</v>
      </c>
    </row>
    <row r="789" spans="1:15" x14ac:dyDescent="0.2">
      <c r="A789">
        <f>IFERROR(VLOOKUP(N789,プログラム!B:C,2,0),"")</f>
        <v>35</v>
      </c>
      <c r="B789" t="str">
        <f t="shared" si="24"/>
        <v/>
      </c>
      <c r="C789" t="str">
        <f>IFERROR(VLOOKUP(B789,チーム番号!E:F,2,0),"")</f>
        <v/>
      </c>
      <c r="D789">
        <f>IFERROR(VLOOKUP(N789,プログラム!B:C,2,0),"")</f>
        <v>35</v>
      </c>
      <c r="E789">
        <f>IFERROR(記録__2[[#This Row],[組]],"")</f>
        <v>5</v>
      </c>
      <c r="F789">
        <f>IFERROR(記録__2[[#This Row],[水路]],"")</f>
        <v>4</v>
      </c>
      <c r="G789" t="str">
        <f>IFERROR(VLOOKUP(D789,プログラムデータ!A:N,12,0),"")</f>
        <v>10歳以下</v>
      </c>
      <c r="H789" t="str">
        <f>IFERROR(VLOOKUP(D789,プログラムデータ!A:N,13,0),"")</f>
        <v>女子</v>
      </c>
      <c r="I789">
        <f>IFERROR(VLOOKUP(D789,プログラムデータ!A:N,11,0),"")</f>
        <v>0</v>
      </c>
      <c r="J789" t="str">
        <f>IFERROR(VLOOKUP(D789,プログラムデータ!A:N,10,0),"")</f>
        <v>平泳ぎ</v>
      </c>
      <c r="K789" t="str">
        <f>IFERROR(VLOOKUP(D789,プログラムデータ!A:N,14,0),"")</f>
        <v>タイム決勝</v>
      </c>
      <c r="L789" t="str">
        <f t="shared" si="25"/>
        <v>10歳以下 女子 0 平泳ぎ タイム決勝</v>
      </c>
      <c r="M789">
        <f>IFERROR(VLOOKUP(J789,色々!M:P,4,0),"")</f>
        <v>3</v>
      </c>
      <c r="N789">
        <f>IFERROR(記録__2[[#This Row],[競技番号]],"")</f>
        <v>35</v>
      </c>
      <c r="O789">
        <f>IFERROR(記録__2[[#This Row],[選手番号]],"")</f>
        <v>246</v>
      </c>
    </row>
    <row r="790" spans="1:15" x14ac:dyDescent="0.2">
      <c r="A790">
        <f>IFERROR(VLOOKUP(N790,プログラム!B:C,2,0),"")</f>
        <v>35</v>
      </c>
      <c r="B790" t="str">
        <f t="shared" si="24"/>
        <v/>
      </c>
      <c r="C790" t="str">
        <f>IFERROR(VLOOKUP(B790,チーム番号!E:F,2,0),"")</f>
        <v/>
      </c>
      <c r="D790">
        <f>IFERROR(VLOOKUP(N790,プログラム!B:C,2,0),"")</f>
        <v>35</v>
      </c>
      <c r="E790">
        <f>IFERROR(記録__2[[#This Row],[組]],"")</f>
        <v>5</v>
      </c>
      <c r="F790">
        <f>IFERROR(記録__2[[#This Row],[水路]],"")</f>
        <v>5</v>
      </c>
      <c r="G790" t="str">
        <f>IFERROR(VLOOKUP(D790,プログラムデータ!A:N,12,0),"")</f>
        <v>10歳以下</v>
      </c>
      <c r="H790" t="str">
        <f>IFERROR(VLOOKUP(D790,プログラムデータ!A:N,13,0),"")</f>
        <v>女子</v>
      </c>
      <c r="I790">
        <f>IFERROR(VLOOKUP(D790,プログラムデータ!A:N,11,0),"")</f>
        <v>0</v>
      </c>
      <c r="J790" t="str">
        <f>IFERROR(VLOOKUP(D790,プログラムデータ!A:N,10,0),"")</f>
        <v>平泳ぎ</v>
      </c>
      <c r="K790" t="str">
        <f>IFERROR(VLOOKUP(D790,プログラムデータ!A:N,14,0),"")</f>
        <v>タイム決勝</v>
      </c>
      <c r="L790" t="str">
        <f t="shared" si="25"/>
        <v>10歳以下 女子 0 平泳ぎ タイム決勝</v>
      </c>
      <c r="M790">
        <f>IFERROR(VLOOKUP(J790,色々!M:P,4,0),"")</f>
        <v>3</v>
      </c>
      <c r="N790">
        <f>IFERROR(記録__2[[#This Row],[競技番号]],"")</f>
        <v>35</v>
      </c>
      <c r="O790">
        <f>IFERROR(記録__2[[#This Row],[選手番号]],"")</f>
        <v>385</v>
      </c>
    </row>
    <row r="791" spans="1:15" x14ac:dyDescent="0.2">
      <c r="A791">
        <f>IFERROR(VLOOKUP(N791,プログラム!B:C,2,0),"")</f>
        <v>35</v>
      </c>
      <c r="B791" t="str">
        <f t="shared" si="24"/>
        <v/>
      </c>
      <c r="C791" t="str">
        <f>IFERROR(VLOOKUP(B791,チーム番号!E:F,2,0),"")</f>
        <v/>
      </c>
      <c r="D791">
        <f>IFERROR(VLOOKUP(N791,プログラム!B:C,2,0),"")</f>
        <v>35</v>
      </c>
      <c r="E791">
        <f>IFERROR(記録__2[[#This Row],[組]],"")</f>
        <v>5</v>
      </c>
      <c r="F791">
        <f>IFERROR(記録__2[[#This Row],[水路]],"")</f>
        <v>6</v>
      </c>
      <c r="G791" t="str">
        <f>IFERROR(VLOOKUP(D791,プログラムデータ!A:N,12,0),"")</f>
        <v>10歳以下</v>
      </c>
      <c r="H791" t="str">
        <f>IFERROR(VLOOKUP(D791,プログラムデータ!A:N,13,0),"")</f>
        <v>女子</v>
      </c>
      <c r="I791">
        <f>IFERROR(VLOOKUP(D791,プログラムデータ!A:N,11,0),"")</f>
        <v>0</v>
      </c>
      <c r="J791" t="str">
        <f>IFERROR(VLOOKUP(D791,プログラムデータ!A:N,10,0),"")</f>
        <v>平泳ぎ</v>
      </c>
      <c r="K791" t="str">
        <f>IFERROR(VLOOKUP(D791,プログラムデータ!A:N,14,0),"")</f>
        <v>タイム決勝</v>
      </c>
      <c r="L791" t="str">
        <f t="shared" si="25"/>
        <v>10歳以下 女子 0 平泳ぎ タイム決勝</v>
      </c>
      <c r="M791">
        <f>IFERROR(VLOOKUP(J791,色々!M:P,4,0),"")</f>
        <v>3</v>
      </c>
      <c r="N791">
        <f>IFERROR(記録__2[[#This Row],[競技番号]],"")</f>
        <v>35</v>
      </c>
      <c r="O791">
        <f>IFERROR(記録__2[[#This Row],[選手番号]],"")</f>
        <v>200</v>
      </c>
    </row>
    <row r="792" spans="1:15" x14ac:dyDescent="0.2">
      <c r="A792">
        <f>IFERROR(VLOOKUP(N792,プログラム!B:C,2,0),"")</f>
        <v>35</v>
      </c>
      <c r="B792" t="str">
        <f t="shared" si="24"/>
        <v/>
      </c>
      <c r="C792" t="str">
        <f>IFERROR(VLOOKUP(B792,チーム番号!E:F,2,0),"")</f>
        <v/>
      </c>
      <c r="D792">
        <f>IFERROR(VLOOKUP(N792,プログラム!B:C,2,0),"")</f>
        <v>35</v>
      </c>
      <c r="E792">
        <f>IFERROR(記録__2[[#This Row],[組]],"")</f>
        <v>5</v>
      </c>
      <c r="F792">
        <f>IFERROR(記録__2[[#This Row],[水路]],"")</f>
        <v>7</v>
      </c>
      <c r="G792" t="str">
        <f>IFERROR(VLOOKUP(D792,プログラムデータ!A:N,12,0),"")</f>
        <v>10歳以下</v>
      </c>
      <c r="H792" t="str">
        <f>IFERROR(VLOOKUP(D792,プログラムデータ!A:N,13,0),"")</f>
        <v>女子</v>
      </c>
      <c r="I792">
        <f>IFERROR(VLOOKUP(D792,プログラムデータ!A:N,11,0),"")</f>
        <v>0</v>
      </c>
      <c r="J792" t="str">
        <f>IFERROR(VLOOKUP(D792,プログラムデータ!A:N,10,0),"")</f>
        <v>平泳ぎ</v>
      </c>
      <c r="K792" t="str">
        <f>IFERROR(VLOOKUP(D792,プログラムデータ!A:N,14,0),"")</f>
        <v>タイム決勝</v>
      </c>
      <c r="L792" t="str">
        <f t="shared" si="25"/>
        <v>10歳以下 女子 0 平泳ぎ タイム決勝</v>
      </c>
      <c r="M792">
        <f>IFERROR(VLOOKUP(J792,色々!M:P,4,0),"")</f>
        <v>3</v>
      </c>
      <c r="N792">
        <f>IFERROR(記録__2[[#This Row],[競技番号]],"")</f>
        <v>35</v>
      </c>
      <c r="O792">
        <f>IFERROR(記録__2[[#This Row],[選手番号]],"")</f>
        <v>506</v>
      </c>
    </row>
    <row r="793" spans="1:15" x14ac:dyDescent="0.2">
      <c r="A793">
        <f>IFERROR(VLOOKUP(N793,プログラム!B:C,2,0),"")</f>
        <v>35</v>
      </c>
      <c r="B793" t="str">
        <f t="shared" si="24"/>
        <v/>
      </c>
      <c r="C793" t="str">
        <f>IFERROR(VLOOKUP(B793,チーム番号!E:F,2,0),"")</f>
        <v/>
      </c>
      <c r="D793">
        <f>IFERROR(VLOOKUP(N793,プログラム!B:C,2,0),"")</f>
        <v>35</v>
      </c>
      <c r="E793">
        <f>IFERROR(記録__2[[#This Row],[組]],"")</f>
        <v>5</v>
      </c>
      <c r="F793">
        <f>IFERROR(記録__2[[#This Row],[水路]],"")</f>
        <v>8</v>
      </c>
      <c r="G793" t="str">
        <f>IFERROR(VLOOKUP(D793,プログラムデータ!A:N,12,0),"")</f>
        <v>10歳以下</v>
      </c>
      <c r="H793" t="str">
        <f>IFERROR(VLOOKUP(D793,プログラムデータ!A:N,13,0),"")</f>
        <v>女子</v>
      </c>
      <c r="I793">
        <f>IFERROR(VLOOKUP(D793,プログラムデータ!A:N,11,0),"")</f>
        <v>0</v>
      </c>
      <c r="J793" t="str">
        <f>IFERROR(VLOOKUP(D793,プログラムデータ!A:N,10,0),"")</f>
        <v>平泳ぎ</v>
      </c>
      <c r="K793" t="str">
        <f>IFERROR(VLOOKUP(D793,プログラムデータ!A:N,14,0),"")</f>
        <v>タイム決勝</v>
      </c>
      <c r="L793" t="str">
        <f t="shared" si="25"/>
        <v>10歳以下 女子 0 平泳ぎ タイム決勝</v>
      </c>
      <c r="M793">
        <f>IFERROR(VLOOKUP(J793,色々!M:P,4,0),"")</f>
        <v>3</v>
      </c>
      <c r="N793">
        <f>IFERROR(記録__2[[#This Row],[競技番号]],"")</f>
        <v>35</v>
      </c>
      <c r="O793">
        <f>IFERROR(記録__2[[#This Row],[選手番号]],"")</f>
        <v>451</v>
      </c>
    </row>
    <row r="794" spans="1:15" x14ac:dyDescent="0.2">
      <c r="A794">
        <f>IFERROR(VLOOKUP(N794,プログラム!B:C,2,0),"")</f>
        <v>35</v>
      </c>
      <c r="B794" t="str">
        <f t="shared" si="24"/>
        <v/>
      </c>
      <c r="C794" t="str">
        <f>IFERROR(VLOOKUP(B794,チーム番号!E:F,2,0),"")</f>
        <v/>
      </c>
      <c r="D794">
        <f>IFERROR(VLOOKUP(N794,プログラム!B:C,2,0),"")</f>
        <v>35</v>
      </c>
      <c r="E794">
        <f>IFERROR(記録__2[[#This Row],[組]],"")</f>
        <v>6</v>
      </c>
      <c r="F794">
        <f>IFERROR(記録__2[[#This Row],[水路]],"")</f>
        <v>1</v>
      </c>
      <c r="G794" t="str">
        <f>IFERROR(VLOOKUP(D794,プログラムデータ!A:N,12,0),"")</f>
        <v>10歳以下</v>
      </c>
      <c r="H794" t="str">
        <f>IFERROR(VLOOKUP(D794,プログラムデータ!A:N,13,0),"")</f>
        <v>女子</v>
      </c>
      <c r="I794">
        <f>IFERROR(VLOOKUP(D794,プログラムデータ!A:N,11,0),"")</f>
        <v>0</v>
      </c>
      <c r="J794" t="str">
        <f>IFERROR(VLOOKUP(D794,プログラムデータ!A:N,10,0),"")</f>
        <v>平泳ぎ</v>
      </c>
      <c r="K794" t="str">
        <f>IFERROR(VLOOKUP(D794,プログラムデータ!A:N,14,0),"")</f>
        <v>タイム決勝</v>
      </c>
      <c r="L794" t="str">
        <f t="shared" si="25"/>
        <v>10歳以下 女子 0 平泳ぎ タイム決勝</v>
      </c>
      <c r="M794">
        <f>IFERROR(VLOOKUP(J794,色々!M:P,4,0),"")</f>
        <v>3</v>
      </c>
      <c r="N794">
        <f>IFERROR(記録__2[[#This Row],[競技番号]],"")</f>
        <v>35</v>
      </c>
      <c r="O794">
        <f>IFERROR(記録__2[[#This Row],[選手番号]],"")</f>
        <v>245</v>
      </c>
    </row>
    <row r="795" spans="1:15" x14ac:dyDescent="0.2">
      <c r="A795">
        <f>IFERROR(VLOOKUP(N795,プログラム!B:C,2,0),"")</f>
        <v>35</v>
      </c>
      <c r="B795" t="str">
        <f t="shared" si="24"/>
        <v/>
      </c>
      <c r="C795" t="str">
        <f>IFERROR(VLOOKUP(B795,チーム番号!E:F,2,0),"")</f>
        <v/>
      </c>
      <c r="D795">
        <f>IFERROR(VLOOKUP(N795,プログラム!B:C,2,0),"")</f>
        <v>35</v>
      </c>
      <c r="E795">
        <f>IFERROR(記録__2[[#This Row],[組]],"")</f>
        <v>6</v>
      </c>
      <c r="F795">
        <f>IFERROR(記録__2[[#This Row],[水路]],"")</f>
        <v>2</v>
      </c>
      <c r="G795" t="str">
        <f>IFERROR(VLOOKUP(D795,プログラムデータ!A:N,12,0),"")</f>
        <v>10歳以下</v>
      </c>
      <c r="H795" t="str">
        <f>IFERROR(VLOOKUP(D795,プログラムデータ!A:N,13,0),"")</f>
        <v>女子</v>
      </c>
      <c r="I795">
        <f>IFERROR(VLOOKUP(D795,プログラムデータ!A:N,11,0),"")</f>
        <v>0</v>
      </c>
      <c r="J795" t="str">
        <f>IFERROR(VLOOKUP(D795,プログラムデータ!A:N,10,0),"")</f>
        <v>平泳ぎ</v>
      </c>
      <c r="K795" t="str">
        <f>IFERROR(VLOOKUP(D795,プログラムデータ!A:N,14,0),"")</f>
        <v>タイム決勝</v>
      </c>
      <c r="L795" t="str">
        <f t="shared" si="25"/>
        <v>10歳以下 女子 0 平泳ぎ タイム決勝</v>
      </c>
      <c r="M795">
        <f>IFERROR(VLOOKUP(J795,色々!M:P,4,0),"")</f>
        <v>3</v>
      </c>
      <c r="N795">
        <f>IFERROR(記録__2[[#This Row],[競技番号]],"")</f>
        <v>35</v>
      </c>
      <c r="O795">
        <f>IFERROR(記録__2[[#This Row],[選手番号]],"")</f>
        <v>678</v>
      </c>
    </row>
    <row r="796" spans="1:15" x14ac:dyDescent="0.2">
      <c r="A796">
        <f>IFERROR(VLOOKUP(N796,プログラム!B:C,2,0),"")</f>
        <v>35</v>
      </c>
      <c r="B796" t="str">
        <f t="shared" si="24"/>
        <v/>
      </c>
      <c r="C796" t="str">
        <f>IFERROR(VLOOKUP(B796,チーム番号!E:F,2,0),"")</f>
        <v/>
      </c>
      <c r="D796">
        <f>IFERROR(VLOOKUP(N796,プログラム!B:C,2,0),"")</f>
        <v>35</v>
      </c>
      <c r="E796">
        <f>IFERROR(記録__2[[#This Row],[組]],"")</f>
        <v>6</v>
      </c>
      <c r="F796">
        <f>IFERROR(記録__2[[#This Row],[水路]],"")</f>
        <v>3</v>
      </c>
      <c r="G796" t="str">
        <f>IFERROR(VLOOKUP(D796,プログラムデータ!A:N,12,0),"")</f>
        <v>10歳以下</v>
      </c>
      <c r="H796" t="str">
        <f>IFERROR(VLOOKUP(D796,プログラムデータ!A:N,13,0),"")</f>
        <v>女子</v>
      </c>
      <c r="I796">
        <f>IFERROR(VLOOKUP(D796,プログラムデータ!A:N,11,0),"")</f>
        <v>0</v>
      </c>
      <c r="J796" t="str">
        <f>IFERROR(VLOOKUP(D796,プログラムデータ!A:N,10,0),"")</f>
        <v>平泳ぎ</v>
      </c>
      <c r="K796" t="str">
        <f>IFERROR(VLOOKUP(D796,プログラムデータ!A:N,14,0),"")</f>
        <v>タイム決勝</v>
      </c>
      <c r="L796" t="str">
        <f t="shared" si="25"/>
        <v>10歳以下 女子 0 平泳ぎ タイム決勝</v>
      </c>
      <c r="M796">
        <f>IFERROR(VLOOKUP(J796,色々!M:P,4,0),"")</f>
        <v>3</v>
      </c>
      <c r="N796">
        <f>IFERROR(記録__2[[#This Row],[競技番号]],"")</f>
        <v>35</v>
      </c>
      <c r="O796">
        <f>IFERROR(記録__2[[#This Row],[選手番号]],"")</f>
        <v>541</v>
      </c>
    </row>
    <row r="797" spans="1:15" x14ac:dyDescent="0.2">
      <c r="A797">
        <f>IFERROR(VLOOKUP(N797,プログラム!B:C,2,0),"")</f>
        <v>35</v>
      </c>
      <c r="B797" t="str">
        <f t="shared" si="24"/>
        <v/>
      </c>
      <c r="C797" t="str">
        <f>IFERROR(VLOOKUP(B797,チーム番号!E:F,2,0),"")</f>
        <v/>
      </c>
      <c r="D797">
        <f>IFERROR(VLOOKUP(N797,プログラム!B:C,2,0),"")</f>
        <v>35</v>
      </c>
      <c r="E797">
        <f>IFERROR(記録__2[[#This Row],[組]],"")</f>
        <v>6</v>
      </c>
      <c r="F797">
        <f>IFERROR(記録__2[[#This Row],[水路]],"")</f>
        <v>4</v>
      </c>
      <c r="G797" t="str">
        <f>IFERROR(VLOOKUP(D797,プログラムデータ!A:N,12,0),"")</f>
        <v>10歳以下</v>
      </c>
      <c r="H797" t="str">
        <f>IFERROR(VLOOKUP(D797,プログラムデータ!A:N,13,0),"")</f>
        <v>女子</v>
      </c>
      <c r="I797">
        <f>IFERROR(VLOOKUP(D797,プログラムデータ!A:N,11,0),"")</f>
        <v>0</v>
      </c>
      <c r="J797" t="str">
        <f>IFERROR(VLOOKUP(D797,プログラムデータ!A:N,10,0),"")</f>
        <v>平泳ぎ</v>
      </c>
      <c r="K797" t="str">
        <f>IFERROR(VLOOKUP(D797,プログラムデータ!A:N,14,0),"")</f>
        <v>タイム決勝</v>
      </c>
      <c r="L797" t="str">
        <f t="shared" si="25"/>
        <v>10歳以下 女子 0 平泳ぎ タイム決勝</v>
      </c>
      <c r="M797">
        <f>IFERROR(VLOOKUP(J797,色々!M:P,4,0),"")</f>
        <v>3</v>
      </c>
      <c r="N797">
        <f>IFERROR(記録__2[[#This Row],[競技番号]],"")</f>
        <v>35</v>
      </c>
      <c r="O797">
        <f>IFERROR(記録__2[[#This Row],[選手番号]],"")</f>
        <v>36</v>
      </c>
    </row>
    <row r="798" spans="1:15" x14ac:dyDescent="0.2">
      <c r="A798">
        <f>IFERROR(VLOOKUP(N798,プログラム!B:C,2,0),"")</f>
        <v>35</v>
      </c>
      <c r="B798" t="str">
        <f t="shared" si="24"/>
        <v/>
      </c>
      <c r="C798" t="str">
        <f>IFERROR(VLOOKUP(B798,チーム番号!E:F,2,0),"")</f>
        <v/>
      </c>
      <c r="D798">
        <f>IFERROR(VLOOKUP(N798,プログラム!B:C,2,0),"")</f>
        <v>35</v>
      </c>
      <c r="E798">
        <f>IFERROR(記録__2[[#This Row],[組]],"")</f>
        <v>6</v>
      </c>
      <c r="F798">
        <f>IFERROR(記録__2[[#This Row],[水路]],"")</f>
        <v>5</v>
      </c>
      <c r="G798" t="str">
        <f>IFERROR(VLOOKUP(D798,プログラムデータ!A:N,12,0),"")</f>
        <v>10歳以下</v>
      </c>
      <c r="H798" t="str">
        <f>IFERROR(VLOOKUP(D798,プログラムデータ!A:N,13,0),"")</f>
        <v>女子</v>
      </c>
      <c r="I798">
        <f>IFERROR(VLOOKUP(D798,プログラムデータ!A:N,11,0),"")</f>
        <v>0</v>
      </c>
      <c r="J798" t="str">
        <f>IFERROR(VLOOKUP(D798,プログラムデータ!A:N,10,0),"")</f>
        <v>平泳ぎ</v>
      </c>
      <c r="K798" t="str">
        <f>IFERROR(VLOOKUP(D798,プログラムデータ!A:N,14,0),"")</f>
        <v>タイム決勝</v>
      </c>
      <c r="L798" t="str">
        <f t="shared" si="25"/>
        <v>10歳以下 女子 0 平泳ぎ タイム決勝</v>
      </c>
      <c r="M798">
        <f>IFERROR(VLOOKUP(J798,色々!M:P,4,0),"")</f>
        <v>3</v>
      </c>
      <c r="N798">
        <f>IFERROR(記録__2[[#This Row],[競技番号]],"")</f>
        <v>35</v>
      </c>
      <c r="O798">
        <f>IFERROR(記録__2[[#This Row],[選手番号]],"")</f>
        <v>242</v>
      </c>
    </row>
    <row r="799" spans="1:15" x14ac:dyDescent="0.2">
      <c r="A799">
        <f>IFERROR(VLOOKUP(N799,プログラム!B:C,2,0),"")</f>
        <v>35</v>
      </c>
      <c r="B799" t="str">
        <f t="shared" si="24"/>
        <v/>
      </c>
      <c r="C799" t="str">
        <f>IFERROR(VLOOKUP(B799,チーム番号!E:F,2,0),"")</f>
        <v/>
      </c>
      <c r="D799">
        <f>IFERROR(VLOOKUP(N799,プログラム!B:C,2,0),"")</f>
        <v>35</v>
      </c>
      <c r="E799">
        <f>IFERROR(記録__2[[#This Row],[組]],"")</f>
        <v>6</v>
      </c>
      <c r="F799">
        <f>IFERROR(記録__2[[#This Row],[水路]],"")</f>
        <v>6</v>
      </c>
      <c r="G799" t="str">
        <f>IFERROR(VLOOKUP(D799,プログラムデータ!A:N,12,0),"")</f>
        <v>10歳以下</v>
      </c>
      <c r="H799" t="str">
        <f>IFERROR(VLOOKUP(D799,プログラムデータ!A:N,13,0),"")</f>
        <v>女子</v>
      </c>
      <c r="I799">
        <f>IFERROR(VLOOKUP(D799,プログラムデータ!A:N,11,0),"")</f>
        <v>0</v>
      </c>
      <c r="J799" t="str">
        <f>IFERROR(VLOOKUP(D799,プログラムデータ!A:N,10,0),"")</f>
        <v>平泳ぎ</v>
      </c>
      <c r="K799" t="str">
        <f>IFERROR(VLOOKUP(D799,プログラムデータ!A:N,14,0),"")</f>
        <v>タイム決勝</v>
      </c>
      <c r="L799" t="str">
        <f t="shared" si="25"/>
        <v>10歳以下 女子 0 平泳ぎ タイム決勝</v>
      </c>
      <c r="M799">
        <f>IFERROR(VLOOKUP(J799,色々!M:P,4,0),"")</f>
        <v>3</v>
      </c>
      <c r="N799">
        <f>IFERROR(記録__2[[#This Row],[競技番号]],"")</f>
        <v>35</v>
      </c>
      <c r="O799">
        <f>IFERROR(記録__2[[#This Row],[選手番号]],"")</f>
        <v>78</v>
      </c>
    </row>
    <row r="800" spans="1:15" x14ac:dyDescent="0.2">
      <c r="A800">
        <f>IFERROR(VLOOKUP(N800,プログラム!B:C,2,0),"")</f>
        <v>35</v>
      </c>
      <c r="B800" t="str">
        <f t="shared" si="24"/>
        <v/>
      </c>
      <c r="C800" t="str">
        <f>IFERROR(VLOOKUP(B800,チーム番号!E:F,2,0),"")</f>
        <v/>
      </c>
      <c r="D800">
        <f>IFERROR(VLOOKUP(N800,プログラム!B:C,2,0),"")</f>
        <v>35</v>
      </c>
      <c r="E800">
        <f>IFERROR(記録__2[[#This Row],[組]],"")</f>
        <v>6</v>
      </c>
      <c r="F800">
        <f>IFERROR(記録__2[[#This Row],[水路]],"")</f>
        <v>7</v>
      </c>
      <c r="G800" t="str">
        <f>IFERROR(VLOOKUP(D800,プログラムデータ!A:N,12,0),"")</f>
        <v>10歳以下</v>
      </c>
      <c r="H800" t="str">
        <f>IFERROR(VLOOKUP(D800,プログラムデータ!A:N,13,0),"")</f>
        <v>女子</v>
      </c>
      <c r="I800">
        <f>IFERROR(VLOOKUP(D800,プログラムデータ!A:N,11,0),"")</f>
        <v>0</v>
      </c>
      <c r="J800" t="str">
        <f>IFERROR(VLOOKUP(D800,プログラムデータ!A:N,10,0),"")</f>
        <v>平泳ぎ</v>
      </c>
      <c r="K800" t="str">
        <f>IFERROR(VLOOKUP(D800,プログラムデータ!A:N,14,0),"")</f>
        <v>タイム決勝</v>
      </c>
      <c r="L800" t="str">
        <f t="shared" si="25"/>
        <v>10歳以下 女子 0 平泳ぎ タイム決勝</v>
      </c>
      <c r="M800">
        <f>IFERROR(VLOOKUP(J800,色々!M:P,4,0),"")</f>
        <v>3</v>
      </c>
      <c r="N800">
        <f>IFERROR(記録__2[[#This Row],[競技番号]],"")</f>
        <v>35</v>
      </c>
      <c r="O800">
        <f>IFERROR(記録__2[[#This Row],[選手番号]],"")</f>
        <v>333</v>
      </c>
    </row>
    <row r="801" spans="1:15" x14ac:dyDescent="0.2">
      <c r="A801">
        <f>IFERROR(VLOOKUP(N801,プログラム!B:C,2,0),"")</f>
        <v>35</v>
      </c>
      <c r="B801" t="str">
        <f t="shared" si="24"/>
        <v/>
      </c>
      <c r="C801" t="str">
        <f>IFERROR(VLOOKUP(B801,チーム番号!E:F,2,0),"")</f>
        <v/>
      </c>
      <c r="D801">
        <f>IFERROR(VLOOKUP(N801,プログラム!B:C,2,0),"")</f>
        <v>35</v>
      </c>
      <c r="E801">
        <f>IFERROR(記録__2[[#This Row],[組]],"")</f>
        <v>6</v>
      </c>
      <c r="F801">
        <f>IFERROR(記録__2[[#This Row],[水路]],"")</f>
        <v>8</v>
      </c>
      <c r="G801" t="str">
        <f>IFERROR(VLOOKUP(D801,プログラムデータ!A:N,12,0),"")</f>
        <v>10歳以下</v>
      </c>
      <c r="H801" t="str">
        <f>IFERROR(VLOOKUP(D801,プログラムデータ!A:N,13,0),"")</f>
        <v>女子</v>
      </c>
      <c r="I801">
        <f>IFERROR(VLOOKUP(D801,プログラムデータ!A:N,11,0),"")</f>
        <v>0</v>
      </c>
      <c r="J801" t="str">
        <f>IFERROR(VLOOKUP(D801,プログラムデータ!A:N,10,0),"")</f>
        <v>平泳ぎ</v>
      </c>
      <c r="K801" t="str">
        <f>IFERROR(VLOOKUP(D801,プログラムデータ!A:N,14,0),"")</f>
        <v>タイム決勝</v>
      </c>
      <c r="L801" t="str">
        <f t="shared" si="25"/>
        <v>10歳以下 女子 0 平泳ぎ タイム決勝</v>
      </c>
      <c r="M801">
        <f>IFERROR(VLOOKUP(J801,色々!M:P,4,0),"")</f>
        <v>3</v>
      </c>
      <c r="N801">
        <f>IFERROR(記録__2[[#This Row],[競技番号]],"")</f>
        <v>35</v>
      </c>
      <c r="O801">
        <f>IFERROR(記録__2[[#This Row],[選手番号]],"")</f>
        <v>274</v>
      </c>
    </row>
    <row r="802" spans="1:15" x14ac:dyDescent="0.2">
      <c r="A802">
        <f>IFERROR(VLOOKUP(N802,プログラム!B:C,2,0),"")</f>
        <v>36</v>
      </c>
      <c r="B802" t="str">
        <f t="shared" si="24"/>
        <v/>
      </c>
      <c r="C802" t="str">
        <f>IFERROR(VLOOKUP(B802,チーム番号!E:F,2,0),"")</f>
        <v/>
      </c>
      <c r="D802">
        <f>IFERROR(VLOOKUP(N802,プログラム!B:C,2,0),"")</f>
        <v>36</v>
      </c>
      <c r="E802">
        <f>IFERROR(記録__2[[#This Row],[組]],"")</f>
        <v>1</v>
      </c>
      <c r="F802">
        <f>IFERROR(記録__2[[#This Row],[水路]],"")</f>
        <v>1</v>
      </c>
      <c r="G802" t="str">
        <f>IFERROR(VLOOKUP(D802,プログラムデータ!A:N,12,0),"")</f>
        <v>10歳以下</v>
      </c>
      <c r="H802" t="str">
        <f>IFERROR(VLOOKUP(D802,プログラムデータ!A:N,13,0),"")</f>
        <v>男子</v>
      </c>
      <c r="I802">
        <f>IFERROR(VLOOKUP(D802,プログラムデータ!A:N,11,0),"")</f>
        <v>0</v>
      </c>
      <c r="J802" t="str">
        <f>IFERROR(VLOOKUP(D802,プログラムデータ!A:N,10,0),"")</f>
        <v>平泳ぎ</v>
      </c>
      <c r="K802" t="str">
        <f>IFERROR(VLOOKUP(D802,プログラムデータ!A:N,14,0),"")</f>
        <v>タイム決勝</v>
      </c>
      <c r="L802" t="str">
        <f t="shared" si="25"/>
        <v>10歳以下 男子 0 平泳ぎ タイム決勝</v>
      </c>
      <c r="M802">
        <f>IFERROR(VLOOKUP(J802,色々!M:P,4,0),"")</f>
        <v>3</v>
      </c>
      <c r="N802">
        <f>IFERROR(記録__2[[#This Row],[競技番号]],"")</f>
        <v>36</v>
      </c>
      <c r="O802">
        <f>IFERROR(記録__2[[#This Row],[選手番号]],"")</f>
        <v>0</v>
      </c>
    </row>
    <row r="803" spans="1:15" x14ac:dyDescent="0.2">
      <c r="A803">
        <f>IFERROR(VLOOKUP(N803,プログラム!B:C,2,0),"")</f>
        <v>36</v>
      </c>
      <c r="B803" t="str">
        <f t="shared" si="24"/>
        <v/>
      </c>
      <c r="C803" t="str">
        <f>IFERROR(VLOOKUP(B803,チーム番号!E:F,2,0),"")</f>
        <v/>
      </c>
      <c r="D803">
        <f>IFERROR(VLOOKUP(N803,プログラム!B:C,2,0),"")</f>
        <v>36</v>
      </c>
      <c r="E803">
        <f>IFERROR(記録__2[[#This Row],[組]],"")</f>
        <v>1</v>
      </c>
      <c r="F803">
        <f>IFERROR(記録__2[[#This Row],[水路]],"")</f>
        <v>2</v>
      </c>
      <c r="G803" t="str">
        <f>IFERROR(VLOOKUP(D803,プログラムデータ!A:N,12,0),"")</f>
        <v>10歳以下</v>
      </c>
      <c r="H803" t="str">
        <f>IFERROR(VLOOKUP(D803,プログラムデータ!A:N,13,0),"")</f>
        <v>男子</v>
      </c>
      <c r="I803">
        <f>IFERROR(VLOOKUP(D803,プログラムデータ!A:N,11,0),"")</f>
        <v>0</v>
      </c>
      <c r="J803" t="str">
        <f>IFERROR(VLOOKUP(D803,プログラムデータ!A:N,10,0),"")</f>
        <v>平泳ぎ</v>
      </c>
      <c r="K803" t="str">
        <f>IFERROR(VLOOKUP(D803,プログラムデータ!A:N,14,0),"")</f>
        <v>タイム決勝</v>
      </c>
      <c r="L803" t="str">
        <f t="shared" si="25"/>
        <v>10歳以下 男子 0 平泳ぎ タイム決勝</v>
      </c>
      <c r="M803">
        <f>IFERROR(VLOOKUP(J803,色々!M:P,4,0),"")</f>
        <v>3</v>
      </c>
      <c r="N803">
        <f>IFERROR(記録__2[[#This Row],[競技番号]],"")</f>
        <v>36</v>
      </c>
      <c r="O803">
        <f>IFERROR(記録__2[[#This Row],[選手番号]],"")</f>
        <v>0</v>
      </c>
    </row>
    <row r="804" spans="1:15" x14ac:dyDescent="0.2">
      <c r="A804">
        <f>IFERROR(VLOOKUP(N804,プログラム!B:C,2,0),"")</f>
        <v>36</v>
      </c>
      <c r="B804" t="str">
        <f t="shared" si="24"/>
        <v/>
      </c>
      <c r="C804" t="str">
        <f>IFERROR(VLOOKUP(B804,チーム番号!E:F,2,0),"")</f>
        <v/>
      </c>
      <c r="D804">
        <f>IFERROR(VLOOKUP(N804,プログラム!B:C,2,0),"")</f>
        <v>36</v>
      </c>
      <c r="E804">
        <f>IFERROR(記録__2[[#This Row],[組]],"")</f>
        <v>1</v>
      </c>
      <c r="F804">
        <f>IFERROR(記録__2[[#This Row],[水路]],"")</f>
        <v>3</v>
      </c>
      <c r="G804" t="str">
        <f>IFERROR(VLOOKUP(D804,プログラムデータ!A:N,12,0),"")</f>
        <v>10歳以下</v>
      </c>
      <c r="H804" t="str">
        <f>IFERROR(VLOOKUP(D804,プログラムデータ!A:N,13,0),"")</f>
        <v>男子</v>
      </c>
      <c r="I804">
        <f>IFERROR(VLOOKUP(D804,プログラムデータ!A:N,11,0),"")</f>
        <v>0</v>
      </c>
      <c r="J804" t="str">
        <f>IFERROR(VLOOKUP(D804,プログラムデータ!A:N,10,0),"")</f>
        <v>平泳ぎ</v>
      </c>
      <c r="K804" t="str">
        <f>IFERROR(VLOOKUP(D804,プログラムデータ!A:N,14,0),"")</f>
        <v>タイム決勝</v>
      </c>
      <c r="L804" t="str">
        <f t="shared" si="25"/>
        <v>10歳以下 男子 0 平泳ぎ タイム決勝</v>
      </c>
      <c r="M804">
        <f>IFERROR(VLOOKUP(J804,色々!M:P,4,0),"")</f>
        <v>3</v>
      </c>
      <c r="N804">
        <f>IFERROR(記録__2[[#This Row],[競技番号]],"")</f>
        <v>36</v>
      </c>
      <c r="O804">
        <f>IFERROR(記録__2[[#This Row],[選手番号]],"")</f>
        <v>470</v>
      </c>
    </row>
    <row r="805" spans="1:15" x14ac:dyDescent="0.2">
      <c r="A805">
        <f>IFERROR(VLOOKUP(N805,プログラム!B:C,2,0),"")</f>
        <v>36</v>
      </c>
      <c r="B805" t="str">
        <f t="shared" si="24"/>
        <v/>
      </c>
      <c r="C805" t="str">
        <f>IFERROR(VLOOKUP(B805,チーム番号!E:F,2,0),"")</f>
        <v/>
      </c>
      <c r="D805">
        <f>IFERROR(VLOOKUP(N805,プログラム!B:C,2,0),"")</f>
        <v>36</v>
      </c>
      <c r="E805">
        <f>IFERROR(記録__2[[#This Row],[組]],"")</f>
        <v>1</v>
      </c>
      <c r="F805">
        <f>IFERROR(記録__2[[#This Row],[水路]],"")</f>
        <v>4</v>
      </c>
      <c r="G805" t="str">
        <f>IFERROR(VLOOKUP(D805,プログラムデータ!A:N,12,0),"")</f>
        <v>10歳以下</v>
      </c>
      <c r="H805" t="str">
        <f>IFERROR(VLOOKUP(D805,プログラムデータ!A:N,13,0),"")</f>
        <v>男子</v>
      </c>
      <c r="I805">
        <f>IFERROR(VLOOKUP(D805,プログラムデータ!A:N,11,0),"")</f>
        <v>0</v>
      </c>
      <c r="J805" t="str">
        <f>IFERROR(VLOOKUP(D805,プログラムデータ!A:N,10,0),"")</f>
        <v>平泳ぎ</v>
      </c>
      <c r="K805" t="str">
        <f>IFERROR(VLOOKUP(D805,プログラムデータ!A:N,14,0),"")</f>
        <v>タイム決勝</v>
      </c>
      <c r="L805" t="str">
        <f t="shared" si="25"/>
        <v>10歳以下 男子 0 平泳ぎ タイム決勝</v>
      </c>
      <c r="M805">
        <f>IFERROR(VLOOKUP(J805,色々!M:P,4,0),"")</f>
        <v>3</v>
      </c>
      <c r="N805">
        <f>IFERROR(記録__2[[#This Row],[競技番号]],"")</f>
        <v>36</v>
      </c>
      <c r="O805">
        <f>IFERROR(記録__2[[#This Row],[選手番号]],"")</f>
        <v>520</v>
      </c>
    </row>
    <row r="806" spans="1:15" x14ac:dyDescent="0.2">
      <c r="A806">
        <f>IFERROR(VLOOKUP(N806,プログラム!B:C,2,0),"")</f>
        <v>36</v>
      </c>
      <c r="B806" t="str">
        <f t="shared" si="24"/>
        <v/>
      </c>
      <c r="C806" t="str">
        <f>IFERROR(VLOOKUP(B806,チーム番号!E:F,2,0),"")</f>
        <v/>
      </c>
      <c r="D806">
        <f>IFERROR(VLOOKUP(N806,プログラム!B:C,2,0),"")</f>
        <v>36</v>
      </c>
      <c r="E806">
        <f>IFERROR(記録__2[[#This Row],[組]],"")</f>
        <v>1</v>
      </c>
      <c r="F806">
        <f>IFERROR(記録__2[[#This Row],[水路]],"")</f>
        <v>5</v>
      </c>
      <c r="G806" t="str">
        <f>IFERROR(VLOOKUP(D806,プログラムデータ!A:N,12,0),"")</f>
        <v>10歳以下</v>
      </c>
      <c r="H806" t="str">
        <f>IFERROR(VLOOKUP(D806,プログラムデータ!A:N,13,0),"")</f>
        <v>男子</v>
      </c>
      <c r="I806">
        <f>IFERROR(VLOOKUP(D806,プログラムデータ!A:N,11,0),"")</f>
        <v>0</v>
      </c>
      <c r="J806" t="str">
        <f>IFERROR(VLOOKUP(D806,プログラムデータ!A:N,10,0),"")</f>
        <v>平泳ぎ</v>
      </c>
      <c r="K806" t="str">
        <f>IFERROR(VLOOKUP(D806,プログラムデータ!A:N,14,0),"")</f>
        <v>タイム決勝</v>
      </c>
      <c r="L806" t="str">
        <f t="shared" si="25"/>
        <v>10歳以下 男子 0 平泳ぎ タイム決勝</v>
      </c>
      <c r="M806">
        <f>IFERROR(VLOOKUP(J806,色々!M:P,4,0),"")</f>
        <v>3</v>
      </c>
      <c r="N806">
        <f>IFERROR(記録__2[[#This Row],[競技番号]],"")</f>
        <v>36</v>
      </c>
      <c r="O806">
        <f>IFERROR(記録__2[[#This Row],[選手番号]],"")</f>
        <v>369</v>
      </c>
    </row>
    <row r="807" spans="1:15" x14ac:dyDescent="0.2">
      <c r="A807">
        <f>IFERROR(VLOOKUP(N807,プログラム!B:C,2,0),"")</f>
        <v>36</v>
      </c>
      <c r="B807" t="str">
        <f t="shared" si="24"/>
        <v/>
      </c>
      <c r="C807" t="str">
        <f>IFERROR(VLOOKUP(B807,チーム番号!E:F,2,0),"")</f>
        <v/>
      </c>
      <c r="D807">
        <f>IFERROR(VLOOKUP(N807,プログラム!B:C,2,0),"")</f>
        <v>36</v>
      </c>
      <c r="E807">
        <f>IFERROR(記録__2[[#This Row],[組]],"")</f>
        <v>1</v>
      </c>
      <c r="F807">
        <f>IFERROR(記録__2[[#This Row],[水路]],"")</f>
        <v>6</v>
      </c>
      <c r="G807" t="str">
        <f>IFERROR(VLOOKUP(D807,プログラムデータ!A:N,12,0),"")</f>
        <v>10歳以下</v>
      </c>
      <c r="H807" t="str">
        <f>IFERROR(VLOOKUP(D807,プログラムデータ!A:N,13,0),"")</f>
        <v>男子</v>
      </c>
      <c r="I807">
        <f>IFERROR(VLOOKUP(D807,プログラムデータ!A:N,11,0),"")</f>
        <v>0</v>
      </c>
      <c r="J807" t="str">
        <f>IFERROR(VLOOKUP(D807,プログラムデータ!A:N,10,0),"")</f>
        <v>平泳ぎ</v>
      </c>
      <c r="K807" t="str">
        <f>IFERROR(VLOOKUP(D807,プログラムデータ!A:N,14,0),"")</f>
        <v>タイム決勝</v>
      </c>
      <c r="L807" t="str">
        <f t="shared" si="25"/>
        <v>10歳以下 男子 0 平泳ぎ タイム決勝</v>
      </c>
      <c r="M807">
        <f>IFERROR(VLOOKUP(J807,色々!M:P,4,0),"")</f>
        <v>3</v>
      </c>
      <c r="N807">
        <f>IFERROR(記録__2[[#This Row],[競技番号]],"")</f>
        <v>36</v>
      </c>
      <c r="O807">
        <f>IFERROR(記録__2[[#This Row],[選手番号]],"")</f>
        <v>0</v>
      </c>
    </row>
    <row r="808" spans="1:15" x14ac:dyDescent="0.2">
      <c r="A808">
        <f>IFERROR(VLOOKUP(N808,プログラム!B:C,2,0),"")</f>
        <v>36</v>
      </c>
      <c r="B808" t="str">
        <f t="shared" si="24"/>
        <v/>
      </c>
      <c r="C808" t="str">
        <f>IFERROR(VLOOKUP(B808,チーム番号!E:F,2,0),"")</f>
        <v/>
      </c>
      <c r="D808">
        <f>IFERROR(VLOOKUP(N808,プログラム!B:C,2,0),"")</f>
        <v>36</v>
      </c>
      <c r="E808">
        <f>IFERROR(記録__2[[#This Row],[組]],"")</f>
        <v>1</v>
      </c>
      <c r="F808">
        <f>IFERROR(記録__2[[#This Row],[水路]],"")</f>
        <v>7</v>
      </c>
      <c r="G808" t="str">
        <f>IFERROR(VLOOKUP(D808,プログラムデータ!A:N,12,0),"")</f>
        <v>10歳以下</v>
      </c>
      <c r="H808" t="str">
        <f>IFERROR(VLOOKUP(D808,プログラムデータ!A:N,13,0),"")</f>
        <v>男子</v>
      </c>
      <c r="I808">
        <f>IFERROR(VLOOKUP(D808,プログラムデータ!A:N,11,0),"")</f>
        <v>0</v>
      </c>
      <c r="J808" t="str">
        <f>IFERROR(VLOOKUP(D808,プログラムデータ!A:N,10,0),"")</f>
        <v>平泳ぎ</v>
      </c>
      <c r="K808" t="str">
        <f>IFERROR(VLOOKUP(D808,プログラムデータ!A:N,14,0),"")</f>
        <v>タイム決勝</v>
      </c>
      <c r="L808" t="str">
        <f t="shared" si="25"/>
        <v>10歳以下 男子 0 平泳ぎ タイム決勝</v>
      </c>
      <c r="M808">
        <f>IFERROR(VLOOKUP(J808,色々!M:P,4,0),"")</f>
        <v>3</v>
      </c>
      <c r="N808">
        <f>IFERROR(記録__2[[#This Row],[競技番号]],"")</f>
        <v>36</v>
      </c>
      <c r="O808">
        <f>IFERROR(記録__2[[#This Row],[選手番号]],"")</f>
        <v>0</v>
      </c>
    </row>
    <row r="809" spans="1:15" x14ac:dyDescent="0.2">
      <c r="A809">
        <f>IFERROR(VLOOKUP(N809,プログラム!B:C,2,0),"")</f>
        <v>36</v>
      </c>
      <c r="B809" t="str">
        <f t="shared" si="24"/>
        <v/>
      </c>
      <c r="C809" t="str">
        <f>IFERROR(VLOOKUP(B809,チーム番号!E:F,2,0),"")</f>
        <v/>
      </c>
      <c r="D809">
        <f>IFERROR(VLOOKUP(N809,プログラム!B:C,2,0),"")</f>
        <v>36</v>
      </c>
      <c r="E809">
        <f>IFERROR(記録__2[[#This Row],[組]],"")</f>
        <v>1</v>
      </c>
      <c r="F809">
        <f>IFERROR(記録__2[[#This Row],[水路]],"")</f>
        <v>8</v>
      </c>
      <c r="G809" t="str">
        <f>IFERROR(VLOOKUP(D809,プログラムデータ!A:N,12,0),"")</f>
        <v>10歳以下</v>
      </c>
      <c r="H809" t="str">
        <f>IFERROR(VLOOKUP(D809,プログラムデータ!A:N,13,0),"")</f>
        <v>男子</v>
      </c>
      <c r="I809">
        <f>IFERROR(VLOOKUP(D809,プログラムデータ!A:N,11,0),"")</f>
        <v>0</v>
      </c>
      <c r="J809" t="str">
        <f>IFERROR(VLOOKUP(D809,プログラムデータ!A:N,10,0),"")</f>
        <v>平泳ぎ</v>
      </c>
      <c r="K809" t="str">
        <f>IFERROR(VLOOKUP(D809,プログラムデータ!A:N,14,0),"")</f>
        <v>タイム決勝</v>
      </c>
      <c r="L809" t="str">
        <f t="shared" si="25"/>
        <v>10歳以下 男子 0 平泳ぎ タイム決勝</v>
      </c>
      <c r="M809">
        <f>IFERROR(VLOOKUP(J809,色々!M:P,4,0),"")</f>
        <v>3</v>
      </c>
      <c r="N809">
        <f>IFERROR(記録__2[[#This Row],[競技番号]],"")</f>
        <v>36</v>
      </c>
      <c r="O809">
        <f>IFERROR(記録__2[[#This Row],[選手番号]],"")</f>
        <v>0</v>
      </c>
    </row>
    <row r="810" spans="1:15" x14ac:dyDescent="0.2">
      <c r="A810">
        <f>IFERROR(VLOOKUP(N810,プログラム!B:C,2,0),"")</f>
        <v>36</v>
      </c>
      <c r="B810" t="str">
        <f t="shared" si="24"/>
        <v/>
      </c>
      <c r="C810" t="str">
        <f>IFERROR(VLOOKUP(B810,チーム番号!E:F,2,0),"")</f>
        <v/>
      </c>
      <c r="D810">
        <f>IFERROR(VLOOKUP(N810,プログラム!B:C,2,0),"")</f>
        <v>36</v>
      </c>
      <c r="E810">
        <f>IFERROR(記録__2[[#This Row],[組]],"")</f>
        <v>2</v>
      </c>
      <c r="F810">
        <f>IFERROR(記録__2[[#This Row],[水路]],"")</f>
        <v>1</v>
      </c>
      <c r="G810" t="str">
        <f>IFERROR(VLOOKUP(D810,プログラムデータ!A:N,12,0),"")</f>
        <v>10歳以下</v>
      </c>
      <c r="H810" t="str">
        <f>IFERROR(VLOOKUP(D810,プログラムデータ!A:N,13,0),"")</f>
        <v>男子</v>
      </c>
      <c r="I810">
        <f>IFERROR(VLOOKUP(D810,プログラムデータ!A:N,11,0),"")</f>
        <v>0</v>
      </c>
      <c r="J810" t="str">
        <f>IFERROR(VLOOKUP(D810,プログラムデータ!A:N,10,0),"")</f>
        <v>平泳ぎ</v>
      </c>
      <c r="K810" t="str">
        <f>IFERROR(VLOOKUP(D810,プログラムデータ!A:N,14,0),"")</f>
        <v>タイム決勝</v>
      </c>
      <c r="L810" t="str">
        <f t="shared" si="25"/>
        <v>10歳以下 男子 0 平泳ぎ タイム決勝</v>
      </c>
      <c r="M810">
        <f>IFERROR(VLOOKUP(J810,色々!M:P,4,0),"")</f>
        <v>3</v>
      </c>
      <c r="N810">
        <f>IFERROR(記録__2[[#This Row],[競技番号]],"")</f>
        <v>36</v>
      </c>
      <c r="O810">
        <f>IFERROR(記録__2[[#This Row],[選手番号]],"")</f>
        <v>524</v>
      </c>
    </row>
    <row r="811" spans="1:15" x14ac:dyDescent="0.2">
      <c r="A811">
        <f>IFERROR(VLOOKUP(N811,プログラム!B:C,2,0),"")</f>
        <v>36</v>
      </c>
      <c r="B811" t="str">
        <f t="shared" si="24"/>
        <v/>
      </c>
      <c r="C811" t="str">
        <f>IFERROR(VLOOKUP(B811,チーム番号!E:F,2,0),"")</f>
        <v/>
      </c>
      <c r="D811">
        <f>IFERROR(VLOOKUP(N811,プログラム!B:C,2,0),"")</f>
        <v>36</v>
      </c>
      <c r="E811">
        <f>IFERROR(記録__2[[#This Row],[組]],"")</f>
        <v>2</v>
      </c>
      <c r="F811">
        <f>IFERROR(記録__2[[#This Row],[水路]],"")</f>
        <v>2</v>
      </c>
      <c r="G811" t="str">
        <f>IFERROR(VLOOKUP(D811,プログラムデータ!A:N,12,0),"")</f>
        <v>10歳以下</v>
      </c>
      <c r="H811" t="str">
        <f>IFERROR(VLOOKUP(D811,プログラムデータ!A:N,13,0),"")</f>
        <v>男子</v>
      </c>
      <c r="I811">
        <f>IFERROR(VLOOKUP(D811,プログラムデータ!A:N,11,0),"")</f>
        <v>0</v>
      </c>
      <c r="J811" t="str">
        <f>IFERROR(VLOOKUP(D811,プログラムデータ!A:N,10,0),"")</f>
        <v>平泳ぎ</v>
      </c>
      <c r="K811" t="str">
        <f>IFERROR(VLOOKUP(D811,プログラムデータ!A:N,14,0),"")</f>
        <v>タイム決勝</v>
      </c>
      <c r="L811" t="str">
        <f t="shared" si="25"/>
        <v>10歳以下 男子 0 平泳ぎ タイム決勝</v>
      </c>
      <c r="M811">
        <f>IFERROR(VLOOKUP(J811,色々!M:P,4,0),"")</f>
        <v>3</v>
      </c>
      <c r="N811">
        <f>IFERROR(記録__2[[#This Row],[競技番号]],"")</f>
        <v>36</v>
      </c>
      <c r="O811">
        <f>IFERROR(記録__2[[#This Row],[選手番号]],"")</f>
        <v>183</v>
      </c>
    </row>
    <row r="812" spans="1:15" x14ac:dyDescent="0.2">
      <c r="A812">
        <f>IFERROR(VLOOKUP(N812,プログラム!B:C,2,0),"")</f>
        <v>36</v>
      </c>
      <c r="B812" t="str">
        <f t="shared" si="24"/>
        <v/>
      </c>
      <c r="C812" t="str">
        <f>IFERROR(VLOOKUP(B812,チーム番号!E:F,2,0),"")</f>
        <v/>
      </c>
      <c r="D812">
        <f>IFERROR(VLOOKUP(N812,プログラム!B:C,2,0),"")</f>
        <v>36</v>
      </c>
      <c r="E812">
        <f>IFERROR(記録__2[[#This Row],[組]],"")</f>
        <v>2</v>
      </c>
      <c r="F812">
        <f>IFERROR(記録__2[[#This Row],[水路]],"")</f>
        <v>3</v>
      </c>
      <c r="G812" t="str">
        <f>IFERROR(VLOOKUP(D812,プログラムデータ!A:N,12,0),"")</f>
        <v>10歳以下</v>
      </c>
      <c r="H812" t="str">
        <f>IFERROR(VLOOKUP(D812,プログラムデータ!A:N,13,0),"")</f>
        <v>男子</v>
      </c>
      <c r="I812">
        <f>IFERROR(VLOOKUP(D812,プログラムデータ!A:N,11,0),"")</f>
        <v>0</v>
      </c>
      <c r="J812" t="str">
        <f>IFERROR(VLOOKUP(D812,プログラムデータ!A:N,10,0),"")</f>
        <v>平泳ぎ</v>
      </c>
      <c r="K812" t="str">
        <f>IFERROR(VLOOKUP(D812,プログラムデータ!A:N,14,0),"")</f>
        <v>タイム決勝</v>
      </c>
      <c r="L812" t="str">
        <f t="shared" si="25"/>
        <v>10歳以下 男子 0 平泳ぎ タイム決勝</v>
      </c>
      <c r="M812">
        <f>IFERROR(VLOOKUP(J812,色々!M:P,4,0),"")</f>
        <v>3</v>
      </c>
      <c r="N812">
        <f>IFERROR(記録__2[[#This Row],[競技番号]],"")</f>
        <v>36</v>
      </c>
      <c r="O812">
        <f>IFERROR(記録__2[[#This Row],[選手番号]],"")</f>
        <v>62</v>
      </c>
    </row>
    <row r="813" spans="1:15" x14ac:dyDescent="0.2">
      <c r="A813">
        <f>IFERROR(VLOOKUP(N813,プログラム!B:C,2,0),"")</f>
        <v>36</v>
      </c>
      <c r="B813" t="str">
        <f t="shared" si="24"/>
        <v/>
      </c>
      <c r="C813" t="str">
        <f>IFERROR(VLOOKUP(B813,チーム番号!E:F,2,0),"")</f>
        <v/>
      </c>
      <c r="D813">
        <f>IFERROR(VLOOKUP(N813,プログラム!B:C,2,0),"")</f>
        <v>36</v>
      </c>
      <c r="E813">
        <f>IFERROR(記録__2[[#This Row],[組]],"")</f>
        <v>2</v>
      </c>
      <c r="F813">
        <f>IFERROR(記録__2[[#This Row],[水路]],"")</f>
        <v>4</v>
      </c>
      <c r="G813" t="str">
        <f>IFERROR(VLOOKUP(D813,プログラムデータ!A:N,12,0),"")</f>
        <v>10歳以下</v>
      </c>
      <c r="H813" t="str">
        <f>IFERROR(VLOOKUP(D813,プログラムデータ!A:N,13,0),"")</f>
        <v>男子</v>
      </c>
      <c r="I813">
        <f>IFERROR(VLOOKUP(D813,プログラムデータ!A:N,11,0),"")</f>
        <v>0</v>
      </c>
      <c r="J813" t="str">
        <f>IFERROR(VLOOKUP(D813,プログラムデータ!A:N,10,0),"")</f>
        <v>平泳ぎ</v>
      </c>
      <c r="K813" t="str">
        <f>IFERROR(VLOOKUP(D813,プログラムデータ!A:N,14,0),"")</f>
        <v>タイム決勝</v>
      </c>
      <c r="L813" t="str">
        <f t="shared" si="25"/>
        <v>10歳以下 男子 0 平泳ぎ タイム決勝</v>
      </c>
      <c r="M813">
        <f>IFERROR(VLOOKUP(J813,色々!M:P,4,0),"")</f>
        <v>3</v>
      </c>
      <c r="N813">
        <f>IFERROR(記録__2[[#This Row],[競技番号]],"")</f>
        <v>36</v>
      </c>
      <c r="O813">
        <f>IFERROR(記録__2[[#This Row],[選手番号]],"")</f>
        <v>108</v>
      </c>
    </row>
    <row r="814" spans="1:15" x14ac:dyDescent="0.2">
      <c r="A814">
        <f>IFERROR(VLOOKUP(N814,プログラム!B:C,2,0),"")</f>
        <v>36</v>
      </c>
      <c r="B814" t="str">
        <f t="shared" si="24"/>
        <v/>
      </c>
      <c r="C814" t="str">
        <f>IFERROR(VLOOKUP(B814,チーム番号!E:F,2,0),"")</f>
        <v/>
      </c>
      <c r="D814">
        <f>IFERROR(VLOOKUP(N814,プログラム!B:C,2,0),"")</f>
        <v>36</v>
      </c>
      <c r="E814">
        <f>IFERROR(記録__2[[#This Row],[組]],"")</f>
        <v>2</v>
      </c>
      <c r="F814">
        <f>IFERROR(記録__2[[#This Row],[水路]],"")</f>
        <v>5</v>
      </c>
      <c r="G814" t="str">
        <f>IFERROR(VLOOKUP(D814,プログラムデータ!A:N,12,0),"")</f>
        <v>10歳以下</v>
      </c>
      <c r="H814" t="str">
        <f>IFERROR(VLOOKUP(D814,プログラムデータ!A:N,13,0),"")</f>
        <v>男子</v>
      </c>
      <c r="I814">
        <f>IFERROR(VLOOKUP(D814,プログラムデータ!A:N,11,0),"")</f>
        <v>0</v>
      </c>
      <c r="J814" t="str">
        <f>IFERROR(VLOOKUP(D814,プログラムデータ!A:N,10,0),"")</f>
        <v>平泳ぎ</v>
      </c>
      <c r="K814" t="str">
        <f>IFERROR(VLOOKUP(D814,プログラムデータ!A:N,14,0),"")</f>
        <v>タイム決勝</v>
      </c>
      <c r="L814" t="str">
        <f t="shared" si="25"/>
        <v>10歳以下 男子 0 平泳ぎ タイム決勝</v>
      </c>
      <c r="M814">
        <f>IFERROR(VLOOKUP(J814,色々!M:P,4,0),"")</f>
        <v>3</v>
      </c>
      <c r="N814">
        <f>IFERROR(記録__2[[#This Row],[競技番号]],"")</f>
        <v>36</v>
      </c>
      <c r="O814">
        <f>IFERROR(記録__2[[#This Row],[選手番号]],"")</f>
        <v>291</v>
      </c>
    </row>
    <row r="815" spans="1:15" x14ac:dyDescent="0.2">
      <c r="A815">
        <f>IFERROR(VLOOKUP(N815,プログラム!B:C,2,0),"")</f>
        <v>36</v>
      </c>
      <c r="B815" t="str">
        <f t="shared" si="24"/>
        <v/>
      </c>
      <c r="C815" t="str">
        <f>IFERROR(VLOOKUP(B815,チーム番号!E:F,2,0),"")</f>
        <v/>
      </c>
      <c r="D815">
        <f>IFERROR(VLOOKUP(N815,プログラム!B:C,2,0),"")</f>
        <v>36</v>
      </c>
      <c r="E815">
        <f>IFERROR(記録__2[[#This Row],[組]],"")</f>
        <v>2</v>
      </c>
      <c r="F815">
        <f>IFERROR(記録__2[[#This Row],[水路]],"")</f>
        <v>6</v>
      </c>
      <c r="G815" t="str">
        <f>IFERROR(VLOOKUP(D815,プログラムデータ!A:N,12,0),"")</f>
        <v>10歳以下</v>
      </c>
      <c r="H815" t="str">
        <f>IFERROR(VLOOKUP(D815,プログラムデータ!A:N,13,0),"")</f>
        <v>男子</v>
      </c>
      <c r="I815">
        <f>IFERROR(VLOOKUP(D815,プログラムデータ!A:N,11,0),"")</f>
        <v>0</v>
      </c>
      <c r="J815" t="str">
        <f>IFERROR(VLOOKUP(D815,プログラムデータ!A:N,10,0),"")</f>
        <v>平泳ぎ</v>
      </c>
      <c r="K815" t="str">
        <f>IFERROR(VLOOKUP(D815,プログラムデータ!A:N,14,0),"")</f>
        <v>タイム決勝</v>
      </c>
      <c r="L815" t="str">
        <f t="shared" si="25"/>
        <v>10歳以下 男子 0 平泳ぎ タイム決勝</v>
      </c>
      <c r="M815">
        <f>IFERROR(VLOOKUP(J815,色々!M:P,4,0),"")</f>
        <v>3</v>
      </c>
      <c r="N815">
        <f>IFERROR(記録__2[[#This Row],[競技番号]],"")</f>
        <v>36</v>
      </c>
      <c r="O815">
        <f>IFERROR(記録__2[[#This Row],[選手番号]],"")</f>
        <v>182</v>
      </c>
    </row>
    <row r="816" spans="1:15" x14ac:dyDescent="0.2">
      <c r="A816">
        <f>IFERROR(VLOOKUP(N816,プログラム!B:C,2,0),"")</f>
        <v>36</v>
      </c>
      <c r="B816" t="str">
        <f t="shared" si="24"/>
        <v/>
      </c>
      <c r="C816" t="str">
        <f>IFERROR(VLOOKUP(B816,チーム番号!E:F,2,0),"")</f>
        <v/>
      </c>
      <c r="D816">
        <f>IFERROR(VLOOKUP(N816,プログラム!B:C,2,0),"")</f>
        <v>36</v>
      </c>
      <c r="E816">
        <f>IFERROR(記録__2[[#This Row],[組]],"")</f>
        <v>2</v>
      </c>
      <c r="F816">
        <f>IFERROR(記録__2[[#This Row],[水路]],"")</f>
        <v>7</v>
      </c>
      <c r="G816" t="str">
        <f>IFERROR(VLOOKUP(D816,プログラムデータ!A:N,12,0),"")</f>
        <v>10歳以下</v>
      </c>
      <c r="H816" t="str">
        <f>IFERROR(VLOOKUP(D816,プログラムデータ!A:N,13,0),"")</f>
        <v>男子</v>
      </c>
      <c r="I816">
        <f>IFERROR(VLOOKUP(D816,プログラムデータ!A:N,11,0),"")</f>
        <v>0</v>
      </c>
      <c r="J816" t="str">
        <f>IFERROR(VLOOKUP(D816,プログラムデータ!A:N,10,0),"")</f>
        <v>平泳ぎ</v>
      </c>
      <c r="K816" t="str">
        <f>IFERROR(VLOOKUP(D816,プログラムデータ!A:N,14,0),"")</f>
        <v>タイム決勝</v>
      </c>
      <c r="L816" t="str">
        <f t="shared" si="25"/>
        <v>10歳以下 男子 0 平泳ぎ タイム決勝</v>
      </c>
      <c r="M816">
        <f>IFERROR(VLOOKUP(J816,色々!M:P,4,0),"")</f>
        <v>3</v>
      </c>
      <c r="N816">
        <f>IFERROR(記録__2[[#This Row],[競技番号]],"")</f>
        <v>36</v>
      </c>
      <c r="O816">
        <f>IFERROR(記録__2[[#This Row],[選手番号]],"")</f>
        <v>107</v>
      </c>
    </row>
    <row r="817" spans="1:15" x14ac:dyDescent="0.2">
      <c r="A817">
        <f>IFERROR(VLOOKUP(N817,プログラム!B:C,2,0),"")</f>
        <v>36</v>
      </c>
      <c r="B817" t="str">
        <f t="shared" si="24"/>
        <v/>
      </c>
      <c r="C817" t="str">
        <f>IFERROR(VLOOKUP(B817,チーム番号!E:F,2,0),"")</f>
        <v/>
      </c>
      <c r="D817">
        <f>IFERROR(VLOOKUP(N817,プログラム!B:C,2,0),"")</f>
        <v>36</v>
      </c>
      <c r="E817">
        <f>IFERROR(記録__2[[#This Row],[組]],"")</f>
        <v>2</v>
      </c>
      <c r="F817">
        <f>IFERROR(記録__2[[#This Row],[水路]],"")</f>
        <v>8</v>
      </c>
      <c r="G817" t="str">
        <f>IFERROR(VLOOKUP(D817,プログラムデータ!A:N,12,0),"")</f>
        <v>10歳以下</v>
      </c>
      <c r="H817" t="str">
        <f>IFERROR(VLOOKUP(D817,プログラムデータ!A:N,13,0),"")</f>
        <v>男子</v>
      </c>
      <c r="I817">
        <f>IFERROR(VLOOKUP(D817,プログラムデータ!A:N,11,0),"")</f>
        <v>0</v>
      </c>
      <c r="J817" t="str">
        <f>IFERROR(VLOOKUP(D817,プログラムデータ!A:N,10,0),"")</f>
        <v>平泳ぎ</v>
      </c>
      <c r="K817" t="str">
        <f>IFERROR(VLOOKUP(D817,プログラムデータ!A:N,14,0),"")</f>
        <v>タイム決勝</v>
      </c>
      <c r="L817" t="str">
        <f t="shared" si="25"/>
        <v>10歳以下 男子 0 平泳ぎ タイム決勝</v>
      </c>
      <c r="M817">
        <f>IFERROR(VLOOKUP(J817,色々!M:P,4,0),"")</f>
        <v>3</v>
      </c>
      <c r="N817">
        <f>IFERROR(記録__2[[#This Row],[競技番号]],"")</f>
        <v>36</v>
      </c>
      <c r="O817">
        <f>IFERROR(記録__2[[#This Row],[選手番号]],"")</f>
        <v>0</v>
      </c>
    </row>
    <row r="818" spans="1:15" x14ac:dyDescent="0.2">
      <c r="A818">
        <f>IFERROR(VLOOKUP(N818,プログラム!B:C,2,0),"")</f>
        <v>36</v>
      </c>
      <c r="B818" t="str">
        <f t="shared" si="24"/>
        <v/>
      </c>
      <c r="C818" t="str">
        <f>IFERROR(VLOOKUP(B818,チーム番号!E:F,2,0),"")</f>
        <v/>
      </c>
      <c r="D818">
        <f>IFERROR(VLOOKUP(N818,プログラム!B:C,2,0),"")</f>
        <v>36</v>
      </c>
      <c r="E818">
        <f>IFERROR(記録__2[[#This Row],[組]],"")</f>
        <v>3</v>
      </c>
      <c r="F818">
        <f>IFERROR(記録__2[[#This Row],[水路]],"")</f>
        <v>1</v>
      </c>
      <c r="G818" t="str">
        <f>IFERROR(VLOOKUP(D818,プログラムデータ!A:N,12,0),"")</f>
        <v>10歳以下</v>
      </c>
      <c r="H818" t="str">
        <f>IFERROR(VLOOKUP(D818,プログラムデータ!A:N,13,0),"")</f>
        <v>男子</v>
      </c>
      <c r="I818">
        <f>IFERROR(VLOOKUP(D818,プログラムデータ!A:N,11,0),"")</f>
        <v>0</v>
      </c>
      <c r="J818" t="str">
        <f>IFERROR(VLOOKUP(D818,プログラムデータ!A:N,10,0),"")</f>
        <v>平泳ぎ</v>
      </c>
      <c r="K818" t="str">
        <f>IFERROR(VLOOKUP(D818,プログラムデータ!A:N,14,0),"")</f>
        <v>タイム決勝</v>
      </c>
      <c r="L818" t="str">
        <f t="shared" si="25"/>
        <v>10歳以下 男子 0 平泳ぎ タイム決勝</v>
      </c>
      <c r="M818">
        <f>IFERROR(VLOOKUP(J818,色々!M:P,4,0),"")</f>
        <v>3</v>
      </c>
      <c r="N818">
        <f>IFERROR(記録__2[[#This Row],[競技番号]],"")</f>
        <v>36</v>
      </c>
      <c r="O818">
        <f>IFERROR(記録__2[[#This Row],[選手番号]],"")</f>
        <v>289</v>
      </c>
    </row>
    <row r="819" spans="1:15" x14ac:dyDescent="0.2">
      <c r="A819">
        <f>IFERROR(VLOOKUP(N819,プログラム!B:C,2,0),"")</f>
        <v>36</v>
      </c>
      <c r="B819" t="str">
        <f t="shared" si="24"/>
        <v/>
      </c>
      <c r="C819" t="str">
        <f>IFERROR(VLOOKUP(B819,チーム番号!E:F,2,0),"")</f>
        <v/>
      </c>
      <c r="D819">
        <f>IFERROR(VLOOKUP(N819,プログラム!B:C,2,0),"")</f>
        <v>36</v>
      </c>
      <c r="E819">
        <f>IFERROR(記録__2[[#This Row],[組]],"")</f>
        <v>3</v>
      </c>
      <c r="F819">
        <f>IFERROR(記録__2[[#This Row],[水路]],"")</f>
        <v>2</v>
      </c>
      <c r="G819" t="str">
        <f>IFERROR(VLOOKUP(D819,プログラムデータ!A:N,12,0),"")</f>
        <v>10歳以下</v>
      </c>
      <c r="H819" t="str">
        <f>IFERROR(VLOOKUP(D819,プログラムデータ!A:N,13,0),"")</f>
        <v>男子</v>
      </c>
      <c r="I819">
        <f>IFERROR(VLOOKUP(D819,プログラムデータ!A:N,11,0),"")</f>
        <v>0</v>
      </c>
      <c r="J819" t="str">
        <f>IFERROR(VLOOKUP(D819,プログラムデータ!A:N,10,0),"")</f>
        <v>平泳ぎ</v>
      </c>
      <c r="K819" t="str">
        <f>IFERROR(VLOOKUP(D819,プログラムデータ!A:N,14,0),"")</f>
        <v>タイム決勝</v>
      </c>
      <c r="L819" t="str">
        <f t="shared" si="25"/>
        <v>10歳以下 男子 0 平泳ぎ タイム決勝</v>
      </c>
      <c r="M819">
        <f>IFERROR(VLOOKUP(J819,色々!M:P,4,0),"")</f>
        <v>3</v>
      </c>
      <c r="N819">
        <f>IFERROR(記録__2[[#This Row],[競技番号]],"")</f>
        <v>36</v>
      </c>
      <c r="O819">
        <f>IFERROR(記録__2[[#This Row],[選手番号]],"")</f>
        <v>104</v>
      </c>
    </row>
    <row r="820" spans="1:15" x14ac:dyDescent="0.2">
      <c r="A820">
        <f>IFERROR(VLOOKUP(N820,プログラム!B:C,2,0),"")</f>
        <v>36</v>
      </c>
      <c r="B820" t="str">
        <f t="shared" si="24"/>
        <v/>
      </c>
      <c r="C820" t="str">
        <f>IFERROR(VLOOKUP(B820,チーム番号!E:F,2,0),"")</f>
        <v/>
      </c>
      <c r="D820">
        <f>IFERROR(VLOOKUP(N820,プログラム!B:C,2,0),"")</f>
        <v>36</v>
      </c>
      <c r="E820">
        <f>IFERROR(記録__2[[#This Row],[組]],"")</f>
        <v>3</v>
      </c>
      <c r="F820">
        <f>IFERROR(記録__2[[#This Row],[水路]],"")</f>
        <v>3</v>
      </c>
      <c r="G820" t="str">
        <f>IFERROR(VLOOKUP(D820,プログラムデータ!A:N,12,0),"")</f>
        <v>10歳以下</v>
      </c>
      <c r="H820" t="str">
        <f>IFERROR(VLOOKUP(D820,プログラムデータ!A:N,13,0),"")</f>
        <v>男子</v>
      </c>
      <c r="I820">
        <f>IFERROR(VLOOKUP(D820,プログラムデータ!A:N,11,0),"")</f>
        <v>0</v>
      </c>
      <c r="J820" t="str">
        <f>IFERROR(VLOOKUP(D820,プログラムデータ!A:N,10,0),"")</f>
        <v>平泳ぎ</v>
      </c>
      <c r="K820" t="str">
        <f>IFERROR(VLOOKUP(D820,プログラムデータ!A:N,14,0),"")</f>
        <v>タイム決勝</v>
      </c>
      <c r="L820" t="str">
        <f t="shared" si="25"/>
        <v>10歳以下 男子 0 平泳ぎ タイム決勝</v>
      </c>
      <c r="M820">
        <f>IFERROR(VLOOKUP(J820,色々!M:P,4,0),"")</f>
        <v>3</v>
      </c>
      <c r="N820">
        <f>IFERROR(記録__2[[#This Row],[競技番号]],"")</f>
        <v>36</v>
      </c>
      <c r="O820">
        <f>IFERROR(記録__2[[#This Row],[選手番号]],"")</f>
        <v>177</v>
      </c>
    </row>
    <row r="821" spans="1:15" x14ac:dyDescent="0.2">
      <c r="A821">
        <f>IFERROR(VLOOKUP(N821,プログラム!B:C,2,0),"")</f>
        <v>36</v>
      </c>
      <c r="B821" t="str">
        <f t="shared" si="24"/>
        <v/>
      </c>
      <c r="C821" t="str">
        <f>IFERROR(VLOOKUP(B821,チーム番号!E:F,2,0),"")</f>
        <v/>
      </c>
      <c r="D821">
        <f>IFERROR(VLOOKUP(N821,プログラム!B:C,2,0),"")</f>
        <v>36</v>
      </c>
      <c r="E821">
        <f>IFERROR(記録__2[[#This Row],[組]],"")</f>
        <v>3</v>
      </c>
      <c r="F821">
        <f>IFERROR(記録__2[[#This Row],[水路]],"")</f>
        <v>4</v>
      </c>
      <c r="G821" t="str">
        <f>IFERROR(VLOOKUP(D821,プログラムデータ!A:N,12,0),"")</f>
        <v>10歳以下</v>
      </c>
      <c r="H821" t="str">
        <f>IFERROR(VLOOKUP(D821,プログラムデータ!A:N,13,0),"")</f>
        <v>男子</v>
      </c>
      <c r="I821">
        <f>IFERROR(VLOOKUP(D821,プログラムデータ!A:N,11,0),"")</f>
        <v>0</v>
      </c>
      <c r="J821" t="str">
        <f>IFERROR(VLOOKUP(D821,プログラムデータ!A:N,10,0),"")</f>
        <v>平泳ぎ</v>
      </c>
      <c r="K821" t="str">
        <f>IFERROR(VLOOKUP(D821,プログラムデータ!A:N,14,0),"")</f>
        <v>タイム決勝</v>
      </c>
      <c r="L821" t="str">
        <f t="shared" si="25"/>
        <v>10歳以下 男子 0 平泳ぎ タイム決勝</v>
      </c>
      <c r="M821">
        <f>IFERROR(VLOOKUP(J821,色々!M:P,4,0),"")</f>
        <v>3</v>
      </c>
      <c r="N821">
        <f>IFERROR(記録__2[[#This Row],[競技番号]],"")</f>
        <v>36</v>
      </c>
      <c r="O821">
        <f>IFERROR(記録__2[[#This Row],[選手番号]],"")</f>
        <v>366</v>
      </c>
    </row>
    <row r="822" spans="1:15" x14ac:dyDescent="0.2">
      <c r="A822">
        <f>IFERROR(VLOOKUP(N822,プログラム!B:C,2,0),"")</f>
        <v>36</v>
      </c>
      <c r="B822" t="str">
        <f t="shared" si="24"/>
        <v/>
      </c>
      <c r="C822" t="str">
        <f>IFERROR(VLOOKUP(B822,チーム番号!E:F,2,0),"")</f>
        <v/>
      </c>
      <c r="D822">
        <f>IFERROR(VLOOKUP(N822,プログラム!B:C,2,0),"")</f>
        <v>36</v>
      </c>
      <c r="E822">
        <f>IFERROR(記録__2[[#This Row],[組]],"")</f>
        <v>3</v>
      </c>
      <c r="F822">
        <f>IFERROR(記録__2[[#This Row],[水路]],"")</f>
        <v>5</v>
      </c>
      <c r="G822" t="str">
        <f>IFERROR(VLOOKUP(D822,プログラムデータ!A:N,12,0),"")</f>
        <v>10歳以下</v>
      </c>
      <c r="H822" t="str">
        <f>IFERROR(VLOOKUP(D822,プログラムデータ!A:N,13,0),"")</f>
        <v>男子</v>
      </c>
      <c r="I822">
        <f>IFERROR(VLOOKUP(D822,プログラムデータ!A:N,11,0),"")</f>
        <v>0</v>
      </c>
      <c r="J822" t="str">
        <f>IFERROR(VLOOKUP(D822,プログラムデータ!A:N,10,0),"")</f>
        <v>平泳ぎ</v>
      </c>
      <c r="K822" t="str">
        <f>IFERROR(VLOOKUP(D822,プログラムデータ!A:N,14,0),"")</f>
        <v>タイム決勝</v>
      </c>
      <c r="L822" t="str">
        <f t="shared" si="25"/>
        <v>10歳以下 男子 0 平泳ぎ タイム決勝</v>
      </c>
      <c r="M822">
        <f>IFERROR(VLOOKUP(J822,色々!M:P,4,0),"")</f>
        <v>3</v>
      </c>
      <c r="N822">
        <f>IFERROR(記録__2[[#This Row],[競技番号]],"")</f>
        <v>36</v>
      </c>
      <c r="O822">
        <f>IFERROR(記録__2[[#This Row],[選手番号]],"")</f>
        <v>61</v>
      </c>
    </row>
    <row r="823" spans="1:15" x14ac:dyDescent="0.2">
      <c r="A823">
        <f>IFERROR(VLOOKUP(N823,プログラム!B:C,2,0),"")</f>
        <v>36</v>
      </c>
      <c r="B823" t="str">
        <f t="shared" si="24"/>
        <v/>
      </c>
      <c r="C823" t="str">
        <f>IFERROR(VLOOKUP(B823,チーム番号!E:F,2,0),"")</f>
        <v/>
      </c>
      <c r="D823">
        <f>IFERROR(VLOOKUP(N823,プログラム!B:C,2,0),"")</f>
        <v>36</v>
      </c>
      <c r="E823">
        <f>IFERROR(記録__2[[#This Row],[組]],"")</f>
        <v>3</v>
      </c>
      <c r="F823">
        <f>IFERROR(記録__2[[#This Row],[水路]],"")</f>
        <v>6</v>
      </c>
      <c r="G823" t="str">
        <f>IFERROR(VLOOKUP(D823,プログラムデータ!A:N,12,0),"")</f>
        <v>10歳以下</v>
      </c>
      <c r="H823" t="str">
        <f>IFERROR(VLOOKUP(D823,プログラムデータ!A:N,13,0),"")</f>
        <v>男子</v>
      </c>
      <c r="I823">
        <f>IFERROR(VLOOKUP(D823,プログラムデータ!A:N,11,0),"")</f>
        <v>0</v>
      </c>
      <c r="J823" t="str">
        <f>IFERROR(VLOOKUP(D823,プログラムデータ!A:N,10,0),"")</f>
        <v>平泳ぎ</v>
      </c>
      <c r="K823" t="str">
        <f>IFERROR(VLOOKUP(D823,プログラムデータ!A:N,14,0),"")</f>
        <v>タイム決勝</v>
      </c>
      <c r="L823" t="str">
        <f t="shared" si="25"/>
        <v>10歳以下 男子 0 平泳ぎ タイム決勝</v>
      </c>
      <c r="M823">
        <f>IFERROR(VLOOKUP(J823,色々!M:P,4,0),"")</f>
        <v>3</v>
      </c>
      <c r="N823">
        <f>IFERROR(記録__2[[#This Row],[競技番号]],"")</f>
        <v>36</v>
      </c>
      <c r="O823">
        <f>IFERROR(記録__2[[#This Row],[選手番号]],"")</f>
        <v>360</v>
      </c>
    </row>
    <row r="824" spans="1:15" x14ac:dyDescent="0.2">
      <c r="A824">
        <f>IFERROR(VLOOKUP(N824,プログラム!B:C,2,0),"")</f>
        <v>36</v>
      </c>
      <c r="B824" t="str">
        <f t="shared" si="24"/>
        <v/>
      </c>
      <c r="C824" t="str">
        <f>IFERROR(VLOOKUP(B824,チーム番号!E:F,2,0),"")</f>
        <v/>
      </c>
      <c r="D824">
        <f>IFERROR(VLOOKUP(N824,プログラム!B:C,2,0),"")</f>
        <v>36</v>
      </c>
      <c r="E824">
        <f>IFERROR(記録__2[[#This Row],[組]],"")</f>
        <v>3</v>
      </c>
      <c r="F824">
        <f>IFERROR(記録__2[[#This Row],[水路]],"")</f>
        <v>7</v>
      </c>
      <c r="G824" t="str">
        <f>IFERROR(VLOOKUP(D824,プログラムデータ!A:N,12,0),"")</f>
        <v>10歳以下</v>
      </c>
      <c r="H824" t="str">
        <f>IFERROR(VLOOKUP(D824,プログラムデータ!A:N,13,0),"")</f>
        <v>男子</v>
      </c>
      <c r="I824">
        <f>IFERROR(VLOOKUP(D824,プログラムデータ!A:N,11,0),"")</f>
        <v>0</v>
      </c>
      <c r="J824" t="str">
        <f>IFERROR(VLOOKUP(D824,プログラムデータ!A:N,10,0),"")</f>
        <v>平泳ぎ</v>
      </c>
      <c r="K824" t="str">
        <f>IFERROR(VLOOKUP(D824,プログラムデータ!A:N,14,0),"")</f>
        <v>タイム決勝</v>
      </c>
      <c r="L824" t="str">
        <f t="shared" si="25"/>
        <v>10歳以下 男子 0 平泳ぎ タイム決勝</v>
      </c>
      <c r="M824">
        <f>IFERROR(VLOOKUP(J824,色々!M:P,4,0),"")</f>
        <v>3</v>
      </c>
      <c r="N824">
        <f>IFERROR(記録__2[[#This Row],[競技番号]],"")</f>
        <v>36</v>
      </c>
      <c r="O824">
        <f>IFERROR(記録__2[[#This Row],[選手番号]],"")</f>
        <v>135</v>
      </c>
    </row>
    <row r="825" spans="1:15" x14ac:dyDescent="0.2">
      <c r="A825">
        <f>IFERROR(VLOOKUP(N825,プログラム!B:C,2,0),"")</f>
        <v>36</v>
      </c>
      <c r="B825" t="str">
        <f t="shared" si="24"/>
        <v/>
      </c>
      <c r="C825" t="str">
        <f>IFERROR(VLOOKUP(B825,チーム番号!E:F,2,0),"")</f>
        <v/>
      </c>
      <c r="D825">
        <f>IFERROR(VLOOKUP(N825,プログラム!B:C,2,0),"")</f>
        <v>36</v>
      </c>
      <c r="E825">
        <f>IFERROR(記録__2[[#This Row],[組]],"")</f>
        <v>3</v>
      </c>
      <c r="F825">
        <f>IFERROR(記録__2[[#This Row],[水路]],"")</f>
        <v>8</v>
      </c>
      <c r="G825" t="str">
        <f>IFERROR(VLOOKUP(D825,プログラムデータ!A:N,12,0),"")</f>
        <v>10歳以下</v>
      </c>
      <c r="H825" t="str">
        <f>IFERROR(VLOOKUP(D825,プログラムデータ!A:N,13,0),"")</f>
        <v>男子</v>
      </c>
      <c r="I825">
        <f>IFERROR(VLOOKUP(D825,プログラムデータ!A:N,11,0),"")</f>
        <v>0</v>
      </c>
      <c r="J825" t="str">
        <f>IFERROR(VLOOKUP(D825,プログラムデータ!A:N,10,0),"")</f>
        <v>平泳ぎ</v>
      </c>
      <c r="K825" t="str">
        <f>IFERROR(VLOOKUP(D825,プログラムデータ!A:N,14,0),"")</f>
        <v>タイム決勝</v>
      </c>
      <c r="L825" t="str">
        <f t="shared" si="25"/>
        <v>10歳以下 男子 0 平泳ぎ タイム決勝</v>
      </c>
      <c r="M825">
        <f>IFERROR(VLOOKUP(J825,色々!M:P,4,0),"")</f>
        <v>3</v>
      </c>
      <c r="N825">
        <f>IFERROR(記録__2[[#This Row],[競技番号]],"")</f>
        <v>36</v>
      </c>
      <c r="O825">
        <f>IFERROR(記録__2[[#This Row],[選手番号]],"")</f>
        <v>95</v>
      </c>
    </row>
    <row r="826" spans="1:15" x14ac:dyDescent="0.2">
      <c r="A826">
        <f>IFERROR(VLOOKUP(N826,プログラム!B:C,2,0),"")</f>
        <v>36</v>
      </c>
      <c r="B826" t="str">
        <f t="shared" si="24"/>
        <v/>
      </c>
      <c r="C826" t="str">
        <f>IFERROR(VLOOKUP(B826,チーム番号!E:F,2,0),"")</f>
        <v/>
      </c>
      <c r="D826">
        <f>IFERROR(VLOOKUP(N826,プログラム!B:C,2,0),"")</f>
        <v>36</v>
      </c>
      <c r="E826">
        <f>IFERROR(記録__2[[#This Row],[組]],"")</f>
        <v>4</v>
      </c>
      <c r="F826">
        <f>IFERROR(記録__2[[#This Row],[水路]],"")</f>
        <v>1</v>
      </c>
      <c r="G826" t="str">
        <f>IFERROR(VLOOKUP(D826,プログラムデータ!A:N,12,0),"")</f>
        <v>10歳以下</v>
      </c>
      <c r="H826" t="str">
        <f>IFERROR(VLOOKUP(D826,プログラムデータ!A:N,13,0),"")</f>
        <v>男子</v>
      </c>
      <c r="I826">
        <f>IFERROR(VLOOKUP(D826,プログラムデータ!A:N,11,0),"")</f>
        <v>0</v>
      </c>
      <c r="J826" t="str">
        <f>IFERROR(VLOOKUP(D826,プログラムデータ!A:N,10,0),"")</f>
        <v>平泳ぎ</v>
      </c>
      <c r="K826" t="str">
        <f>IFERROR(VLOOKUP(D826,プログラムデータ!A:N,14,0),"")</f>
        <v>タイム決勝</v>
      </c>
      <c r="L826" t="str">
        <f t="shared" si="25"/>
        <v>10歳以下 男子 0 平泳ぎ タイム決勝</v>
      </c>
      <c r="M826">
        <f>IFERROR(VLOOKUP(J826,色々!M:P,4,0),"")</f>
        <v>3</v>
      </c>
      <c r="N826">
        <f>IFERROR(記録__2[[#This Row],[競技番号]],"")</f>
        <v>36</v>
      </c>
      <c r="O826">
        <f>IFERROR(記録__2[[#This Row],[選手番号]],"")</f>
        <v>134</v>
      </c>
    </row>
    <row r="827" spans="1:15" x14ac:dyDescent="0.2">
      <c r="A827">
        <f>IFERROR(VLOOKUP(N827,プログラム!B:C,2,0),"")</f>
        <v>36</v>
      </c>
      <c r="B827" t="str">
        <f t="shared" si="24"/>
        <v/>
      </c>
      <c r="C827" t="str">
        <f>IFERROR(VLOOKUP(B827,チーム番号!E:F,2,0),"")</f>
        <v/>
      </c>
      <c r="D827">
        <f>IFERROR(VLOOKUP(N827,プログラム!B:C,2,0),"")</f>
        <v>36</v>
      </c>
      <c r="E827">
        <f>IFERROR(記録__2[[#This Row],[組]],"")</f>
        <v>4</v>
      </c>
      <c r="F827">
        <f>IFERROR(記録__2[[#This Row],[水路]],"")</f>
        <v>2</v>
      </c>
      <c r="G827" t="str">
        <f>IFERROR(VLOOKUP(D827,プログラムデータ!A:N,12,0),"")</f>
        <v>10歳以下</v>
      </c>
      <c r="H827" t="str">
        <f>IFERROR(VLOOKUP(D827,プログラムデータ!A:N,13,0),"")</f>
        <v>男子</v>
      </c>
      <c r="I827">
        <f>IFERROR(VLOOKUP(D827,プログラムデータ!A:N,11,0),"")</f>
        <v>0</v>
      </c>
      <c r="J827" t="str">
        <f>IFERROR(VLOOKUP(D827,プログラムデータ!A:N,10,0),"")</f>
        <v>平泳ぎ</v>
      </c>
      <c r="K827" t="str">
        <f>IFERROR(VLOOKUP(D827,プログラムデータ!A:N,14,0),"")</f>
        <v>タイム決勝</v>
      </c>
      <c r="L827" t="str">
        <f t="shared" si="25"/>
        <v>10歳以下 男子 0 平泳ぎ タイム決勝</v>
      </c>
      <c r="M827">
        <f>IFERROR(VLOOKUP(J827,色々!M:P,4,0),"")</f>
        <v>3</v>
      </c>
      <c r="N827">
        <f>IFERROR(記録__2[[#This Row],[競技番号]],"")</f>
        <v>36</v>
      </c>
      <c r="O827">
        <f>IFERROR(記録__2[[#This Row],[選手番号]],"")</f>
        <v>361</v>
      </c>
    </row>
    <row r="828" spans="1:15" x14ac:dyDescent="0.2">
      <c r="A828">
        <f>IFERROR(VLOOKUP(N828,プログラム!B:C,2,0),"")</f>
        <v>36</v>
      </c>
      <c r="B828" t="str">
        <f t="shared" si="24"/>
        <v/>
      </c>
      <c r="C828" t="str">
        <f>IFERROR(VLOOKUP(B828,チーム番号!E:F,2,0),"")</f>
        <v/>
      </c>
      <c r="D828">
        <f>IFERROR(VLOOKUP(N828,プログラム!B:C,2,0),"")</f>
        <v>36</v>
      </c>
      <c r="E828">
        <f>IFERROR(記録__2[[#This Row],[組]],"")</f>
        <v>4</v>
      </c>
      <c r="F828">
        <f>IFERROR(記録__2[[#This Row],[水路]],"")</f>
        <v>3</v>
      </c>
      <c r="G828" t="str">
        <f>IFERROR(VLOOKUP(D828,プログラムデータ!A:N,12,0),"")</f>
        <v>10歳以下</v>
      </c>
      <c r="H828" t="str">
        <f>IFERROR(VLOOKUP(D828,プログラムデータ!A:N,13,0),"")</f>
        <v>男子</v>
      </c>
      <c r="I828">
        <f>IFERROR(VLOOKUP(D828,プログラムデータ!A:N,11,0),"")</f>
        <v>0</v>
      </c>
      <c r="J828" t="str">
        <f>IFERROR(VLOOKUP(D828,プログラムデータ!A:N,10,0),"")</f>
        <v>平泳ぎ</v>
      </c>
      <c r="K828" t="str">
        <f>IFERROR(VLOOKUP(D828,プログラムデータ!A:N,14,0),"")</f>
        <v>タイム決勝</v>
      </c>
      <c r="L828" t="str">
        <f t="shared" si="25"/>
        <v>10歳以下 男子 0 平泳ぎ タイム決勝</v>
      </c>
      <c r="M828">
        <f>IFERROR(VLOOKUP(J828,色々!M:P,4,0),"")</f>
        <v>3</v>
      </c>
      <c r="N828">
        <f>IFERROR(記録__2[[#This Row],[競技番号]],"")</f>
        <v>36</v>
      </c>
      <c r="O828">
        <f>IFERROR(記録__2[[#This Row],[選手番号]],"")</f>
        <v>17</v>
      </c>
    </row>
    <row r="829" spans="1:15" x14ac:dyDescent="0.2">
      <c r="A829">
        <f>IFERROR(VLOOKUP(N829,プログラム!B:C,2,0),"")</f>
        <v>36</v>
      </c>
      <c r="B829" t="str">
        <f t="shared" si="24"/>
        <v/>
      </c>
      <c r="C829" t="str">
        <f>IFERROR(VLOOKUP(B829,チーム番号!E:F,2,0),"")</f>
        <v/>
      </c>
      <c r="D829">
        <f>IFERROR(VLOOKUP(N829,プログラム!B:C,2,0),"")</f>
        <v>36</v>
      </c>
      <c r="E829">
        <f>IFERROR(記録__2[[#This Row],[組]],"")</f>
        <v>4</v>
      </c>
      <c r="F829">
        <f>IFERROR(記録__2[[#This Row],[水路]],"")</f>
        <v>4</v>
      </c>
      <c r="G829" t="str">
        <f>IFERROR(VLOOKUP(D829,プログラムデータ!A:N,12,0),"")</f>
        <v>10歳以下</v>
      </c>
      <c r="H829" t="str">
        <f>IFERROR(VLOOKUP(D829,プログラムデータ!A:N,13,0),"")</f>
        <v>男子</v>
      </c>
      <c r="I829">
        <f>IFERROR(VLOOKUP(D829,プログラムデータ!A:N,11,0),"")</f>
        <v>0</v>
      </c>
      <c r="J829" t="str">
        <f>IFERROR(VLOOKUP(D829,プログラムデータ!A:N,10,0),"")</f>
        <v>平泳ぎ</v>
      </c>
      <c r="K829" t="str">
        <f>IFERROR(VLOOKUP(D829,プログラムデータ!A:N,14,0),"")</f>
        <v>タイム決勝</v>
      </c>
      <c r="L829" t="str">
        <f t="shared" si="25"/>
        <v>10歳以下 男子 0 平泳ぎ タイム決勝</v>
      </c>
      <c r="M829">
        <f>IFERROR(VLOOKUP(J829,色々!M:P,4,0),"")</f>
        <v>3</v>
      </c>
      <c r="N829">
        <f>IFERROR(記録__2[[#This Row],[競技番号]],"")</f>
        <v>36</v>
      </c>
      <c r="O829">
        <f>IFERROR(記録__2[[#This Row],[選手番号]],"")</f>
        <v>521</v>
      </c>
    </row>
    <row r="830" spans="1:15" x14ac:dyDescent="0.2">
      <c r="A830">
        <f>IFERROR(VLOOKUP(N830,プログラム!B:C,2,0),"")</f>
        <v>36</v>
      </c>
      <c r="B830" t="str">
        <f t="shared" si="24"/>
        <v/>
      </c>
      <c r="C830" t="str">
        <f>IFERROR(VLOOKUP(B830,チーム番号!E:F,2,0),"")</f>
        <v/>
      </c>
      <c r="D830">
        <f>IFERROR(VLOOKUP(N830,プログラム!B:C,2,0),"")</f>
        <v>36</v>
      </c>
      <c r="E830">
        <f>IFERROR(記録__2[[#This Row],[組]],"")</f>
        <v>4</v>
      </c>
      <c r="F830">
        <f>IFERROR(記録__2[[#This Row],[水路]],"")</f>
        <v>5</v>
      </c>
      <c r="G830" t="str">
        <f>IFERROR(VLOOKUP(D830,プログラムデータ!A:N,12,0),"")</f>
        <v>10歳以下</v>
      </c>
      <c r="H830" t="str">
        <f>IFERROR(VLOOKUP(D830,プログラムデータ!A:N,13,0),"")</f>
        <v>男子</v>
      </c>
      <c r="I830">
        <f>IFERROR(VLOOKUP(D830,プログラムデータ!A:N,11,0),"")</f>
        <v>0</v>
      </c>
      <c r="J830" t="str">
        <f>IFERROR(VLOOKUP(D830,プログラムデータ!A:N,10,0),"")</f>
        <v>平泳ぎ</v>
      </c>
      <c r="K830" t="str">
        <f>IFERROR(VLOOKUP(D830,プログラムデータ!A:N,14,0),"")</f>
        <v>タイム決勝</v>
      </c>
      <c r="L830" t="str">
        <f t="shared" si="25"/>
        <v>10歳以下 男子 0 平泳ぎ タイム決勝</v>
      </c>
      <c r="M830">
        <f>IFERROR(VLOOKUP(J830,色々!M:P,4,0),"")</f>
        <v>3</v>
      </c>
      <c r="N830">
        <f>IFERROR(記録__2[[#This Row],[競技番号]],"")</f>
        <v>36</v>
      </c>
      <c r="O830">
        <f>IFERROR(記録__2[[#This Row],[選手番号]],"")</f>
        <v>404</v>
      </c>
    </row>
    <row r="831" spans="1:15" x14ac:dyDescent="0.2">
      <c r="A831">
        <f>IFERROR(VLOOKUP(N831,プログラム!B:C,2,0),"")</f>
        <v>36</v>
      </c>
      <c r="B831" t="str">
        <f t="shared" si="24"/>
        <v/>
      </c>
      <c r="C831" t="str">
        <f>IFERROR(VLOOKUP(B831,チーム番号!E:F,2,0),"")</f>
        <v/>
      </c>
      <c r="D831">
        <f>IFERROR(VLOOKUP(N831,プログラム!B:C,2,0),"")</f>
        <v>36</v>
      </c>
      <c r="E831">
        <f>IFERROR(記録__2[[#This Row],[組]],"")</f>
        <v>4</v>
      </c>
      <c r="F831">
        <f>IFERROR(記録__2[[#This Row],[水路]],"")</f>
        <v>6</v>
      </c>
      <c r="G831" t="str">
        <f>IFERROR(VLOOKUP(D831,プログラムデータ!A:N,12,0),"")</f>
        <v>10歳以下</v>
      </c>
      <c r="H831" t="str">
        <f>IFERROR(VLOOKUP(D831,プログラムデータ!A:N,13,0),"")</f>
        <v>男子</v>
      </c>
      <c r="I831">
        <f>IFERROR(VLOOKUP(D831,プログラムデータ!A:N,11,0),"")</f>
        <v>0</v>
      </c>
      <c r="J831" t="str">
        <f>IFERROR(VLOOKUP(D831,プログラムデータ!A:N,10,0),"")</f>
        <v>平泳ぎ</v>
      </c>
      <c r="K831" t="str">
        <f>IFERROR(VLOOKUP(D831,プログラムデータ!A:N,14,0),"")</f>
        <v>タイム決勝</v>
      </c>
      <c r="L831" t="str">
        <f t="shared" si="25"/>
        <v>10歳以下 男子 0 平泳ぎ タイム決勝</v>
      </c>
      <c r="M831">
        <f>IFERROR(VLOOKUP(J831,色々!M:P,4,0),"")</f>
        <v>3</v>
      </c>
      <c r="N831">
        <f>IFERROR(記録__2[[#This Row],[競技番号]],"")</f>
        <v>36</v>
      </c>
      <c r="O831">
        <f>IFERROR(記録__2[[#This Row],[選手番号]],"")</f>
        <v>435</v>
      </c>
    </row>
    <row r="832" spans="1:15" x14ac:dyDescent="0.2">
      <c r="A832">
        <f>IFERROR(VLOOKUP(N832,プログラム!B:C,2,0),"")</f>
        <v>36</v>
      </c>
      <c r="B832" t="str">
        <f t="shared" si="24"/>
        <v/>
      </c>
      <c r="C832" t="str">
        <f>IFERROR(VLOOKUP(B832,チーム番号!E:F,2,0),"")</f>
        <v/>
      </c>
      <c r="D832">
        <f>IFERROR(VLOOKUP(N832,プログラム!B:C,2,0),"")</f>
        <v>36</v>
      </c>
      <c r="E832">
        <f>IFERROR(記録__2[[#This Row],[組]],"")</f>
        <v>4</v>
      </c>
      <c r="F832">
        <f>IFERROR(記録__2[[#This Row],[水路]],"")</f>
        <v>7</v>
      </c>
      <c r="G832" t="str">
        <f>IFERROR(VLOOKUP(D832,プログラムデータ!A:N,12,0),"")</f>
        <v>10歳以下</v>
      </c>
      <c r="H832" t="str">
        <f>IFERROR(VLOOKUP(D832,プログラムデータ!A:N,13,0),"")</f>
        <v>男子</v>
      </c>
      <c r="I832">
        <f>IFERROR(VLOOKUP(D832,プログラムデータ!A:N,11,0),"")</f>
        <v>0</v>
      </c>
      <c r="J832" t="str">
        <f>IFERROR(VLOOKUP(D832,プログラムデータ!A:N,10,0),"")</f>
        <v>平泳ぎ</v>
      </c>
      <c r="K832" t="str">
        <f>IFERROR(VLOOKUP(D832,プログラムデータ!A:N,14,0),"")</f>
        <v>タイム決勝</v>
      </c>
      <c r="L832" t="str">
        <f t="shared" si="25"/>
        <v>10歳以下 男子 0 平泳ぎ タイム決勝</v>
      </c>
      <c r="M832">
        <f>IFERROR(VLOOKUP(J832,色々!M:P,4,0),"")</f>
        <v>3</v>
      </c>
      <c r="N832">
        <f>IFERROR(記録__2[[#This Row],[競技番号]],"")</f>
        <v>36</v>
      </c>
      <c r="O832">
        <f>IFERROR(記録__2[[#This Row],[選手番号]],"")</f>
        <v>292</v>
      </c>
    </row>
    <row r="833" spans="1:15" x14ac:dyDescent="0.2">
      <c r="A833">
        <f>IFERROR(VLOOKUP(N833,プログラム!B:C,2,0),"")</f>
        <v>36</v>
      </c>
      <c r="B833" t="str">
        <f t="shared" si="24"/>
        <v/>
      </c>
      <c r="C833" t="str">
        <f>IFERROR(VLOOKUP(B833,チーム番号!E:F,2,0),"")</f>
        <v/>
      </c>
      <c r="D833">
        <f>IFERROR(VLOOKUP(N833,プログラム!B:C,2,0),"")</f>
        <v>36</v>
      </c>
      <c r="E833">
        <f>IFERROR(記録__2[[#This Row],[組]],"")</f>
        <v>4</v>
      </c>
      <c r="F833">
        <f>IFERROR(記録__2[[#This Row],[水路]],"")</f>
        <v>8</v>
      </c>
      <c r="G833" t="str">
        <f>IFERROR(VLOOKUP(D833,プログラムデータ!A:N,12,0),"")</f>
        <v>10歳以下</v>
      </c>
      <c r="H833" t="str">
        <f>IFERROR(VLOOKUP(D833,プログラムデータ!A:N,13,0),"")</f>
        <v>男子</v>
      </c>
      <c r="I833">
        <f>IFERROR(VLOOKUP(D833,プログラムデータ!A:N,11,0),"")</f>
        <v>0</v>
      </c>
      <c r="J833" t="str">
        <f>IFERROR(VLOOKUP(D833,プログラムデータ!A:N,10,0),"")</f>
        <v>平泳ぎ</v>
      </c>
      <c r="K833" t="str">
        <f>IFERROR(VLOOKUP(D833,プログラムデータ!A:N,14,0),"")</f>
        <v>タイム決勝</v>
      </c>
      <c r="L833" t="str">
        <f t="shared" si="25"/>
        <v>10歳以下 男子 0 平泳ぎ タイム決勝</v>
      </c>
      <c r="M833">
        <f>IFERROR(VLOOKUP(J833,色々!M:P,4,0),"")</f>
        <v>3</v>
      </c>
      <c r="N833">
        <f>IFERROR(記録__2[[#This Row],[競技番号]],"")</f>
        <v>36</v>
      </c>
      <c r="O833">
        <f>IFERROR(記録__2[[#This Row],[選手番号]],"")</f>
        <v>327</v>
      </c>
    </row>
    <row r="834" spans="1:15" x14ac:dyDescent="0.2">
      <c r="A834">
        <f>IFERROR(VLOOKUP(N834,プログラム!B:C,2,0),"")</f>
        <v>36</v>
      </c>
      <c r="B834" t="str">
        <f t="shared" si="24"/>
        <v/>
      </c>
      <c r="C834" t="str">
        <f>IFERROR(VLOOKUP(B834,チーム番号!E:F,2,0),"")</f>
        <v/>
      </c>
      <c r="D834">
        <f>IFERROR(VLOOKUP(N834,プログラム!B:C,2,0),"")</f>
        <v>36</v>
      </c>
      <c r="E834">
        <f>IFERROR(記録__2[[#This Row],[組]],"")</f>
        <v>5</v>
      </c>
      <c r="F834">
        <f>IFERROR(記録__2[[#This Row],[水路]],"")</f>
        <v>1</v>
      </c>
      <c r="G834" t="str">
        <f>IFERROR(VLOOKUP(D834,プログラムデータ!A:N,12,0),"")</f>
        <v>10歳以下</v>
      </c>
      <c r="H834" t="str">
        <f>IFERROR(VLOOKUP(D834,プログラムデータ!A:N,13,0),"")</f>
        <v>男子</v>
      </c>
      <c r="I834">
        <f>IFERROR(VLOOKUP(D834,プログラムデータ!A:N,11,0),"")</f>
        <v>0</v>
      </c>
      <c r="J834" t="str">
        <f>IFERROR(VLOOKUP(D834,プログラムデータ!A:N,10,0),"")</f>
        <v>平泳ぎ</v>
      </c>
      <c r="K834" t="str">
        <f>IFERROR(VLOOKUP(D834,プログラムデータ!A:N,14,0),"")</f>
        <v>タイム決勝</v>
      </c>
      <c r="L834" t="str">
        <f t="shared" si="25"/>
        <v>10歳以下 男子 0 平泳ぎ タイム決勝</v>
      </c>
      <c r="M834">
        <f>IFERROR(VLOOKUP(J834,色々!M:P,4,0),"")</f>
        <v>3</v>
      </c>
      <c r="N834">
        <f>IFERROR(記録__2[[#This Row],[競技番号]],"")</f>
        <v>36</v>
      </c>
      <c r="O834">
        <f>IFERROR(記録__2[[#This Row],[選手番号]],"")</f>
        <v>407</v>
      </c>
    </row>
    <row r="835" spans="1:15" x14ac:dyDescent="0.2">
      <c r="A835">
        <f>IFERROR(VLOOKUP(N835,プログラム!B:C,2,0),"")</f>
        <v>36</v>
      </c>
      <c r="B835" t="str">
        <f t="shared" ref="B835:B898" si="26">IFERROR(IF(OR(M835=6,M835=7),O835,""),"")</f>
        <v/>
      </c>
      <c r="C835" t="str">
        <f>IFERROR(VLOOKUP(B835,チーム番号!E:F,2,0),"")</f>
        <v/>
      </c>
      <c r="D835">
        <f>IFERROR(VLOOKUP(N835,プログラム!B:C,2,0),"")</f>
        <v>36</v>
      </c>
      <c r="E835">
        <f>IFERROR(記録__2[[#This Row],[組]],"")</f>
        <v>5</v>
      </c>
      <c r="F835">
        <f>IFERROR(記録__2[[#This Row],[水路]],"")</f>
        <v>2</v>
      </c>
      <c r="G835" t="str">
        <f>IFERROR(VLOOKUP(D835,プログラムデータ!A:N,12,0),"")</f>
        <v>10歳以下</v>
      </c>
      <c r="H835" t="str">
        <f>IFERROR(VLOOKUP(D835,プログラムデータ!A:N,13,0),"")</f>
        <v>男子</v>
      </c>
      <c r="I835">
        <f>IFERROR(VLOOKUP(D835,プログラムデータ!A:N,11,0),"")</f>
        <v>0</v>
      </c>
      <c r="J835" t="str">
        <f>IFERROR(VLOOKUP(D835,プログラムデータ!A:N,10,0),"")</f>
        <v>平泳ぎ</v>
      </c>
      <c r="K835" t="str">
        <f>IFERROR(VLOOKUP(D835,プログラムデータ!A:N,14,0),"")</f>
        <v>タイム決勝</v>
      </c>
      <c r="L835" t="str">
        <f t="shared" ref="L835:L898" si="27">CONCATENATE(G835," ",H835," ",I835," ",J835," ",K835)</f>
        <v>10歳以下 男子 0 平泳ぎ タイム決勝</v>
      </c>
      <c r="M835">
        <f>IFERROR(VLOOKUP(J835,色々!M:P,4,0),"")</f>
        <v>3</v>
      </c>
      <c r="N835">
        <f>IFERROR(記録__2[[#This Row],[競技番号]],"")</f>
        <v>36</v>
      </c>
      <c r="O835">
        <f>IFERROR(記録__2[[#This Row],[選手番号]],"")</f>
        <v>471</v>
      </c>
    </row>
    <row r="836" spans="1:15" x14ac:dyDescent="0.2">
      <c r="A836">
        <f>IFERROR(VLOOKUP(N836,プログラム!B:C,2,0),"")</f>
        <v>36</v>
      </c>
      <c r="B836" t="str">
        <f t="shared" si="26"/>
        <v/>
      </c>
      <c r="C836" t="str">
        <f>IFERROR(VLOOKUP(B836,チーム番号!E:F,2,0),"")</f>
        <v/>
      </c>
      <c r="D836">
        <f>IFERROR(VLOOKUP(N836,プログラム!B:C,2,0),"")</f>
        <v>36</v>
      </c>
      <c r="E836">
        <f>IFERROR(記録__2[[#This Row],[組]],"")</f>
        <v>5</v>
      </c>
      <c r="F836">
        <f>IFERROR(記録__2[[#This Row],[水路]],"")</f>
        <v>3</v>
      </c>
      <c r="G836" t="str">
        <f>IFERROR(VLOOKUP(D836,プログラムデータ!A:N,12,0),"")</f>
        <v>10歳以下</v>
      </c>
      <c r="H836" t="str">
        <f>IFERROR(VLOOKUP(D836,プログラムデータ!A:N,13,0),"")</f>
        <v>男子</v>
      </c>
      <c r="I836">
        <f>IFERROR(VLOOKUP(D836,プログラムデータ!A:N,11,0),"")</f>
        <v>0</v>
      </c>
      <c r="J836" t="str">
        <f>IFERROR(VLOOKUP(D836,プログラムデータ!A:N,10,0),"")</f>
        <v>平泳ぎ</v>
      </c>
      <c r="K836" t="str">
        <f>IFERROR(VLOOKUP(D836,プログラムデータ!A:N,14,0),"")</f>
        <v>タイム決勝</v>
      </c>
      <c r="L836" t="str">
        <f t="shared" si="27"/>
        <v>10歳以下 男子 0 平泳ぎ タイム決勝</v>
      </c>
      <c r="M836">
        <f>IFERROR(VLOOKUP(J836,色々!M:P,4,0),"")</f>
        <v>3</v>
      </c>
      <c r="N836">
        <f>IFERROR(記録__2[[#This Row],[競技番号]],"")</f>
        <v>36</v>
      </c>
      <c r="O836">
        <f>IFERROR(記録__2[[#This Row],[選手番号]],"")</f>
        <v>402</v>
      </c>
    </row>
    <row r="837" spans="1:15" x14ac:dyDescent="0.2">
      <c r="A837">
        <f>IFERROR(VLOOKUP(N837,プログラム!B:C,2,0),"")</f>
        <v>36</v>
      </c>
      <c r="B837" t="str">
        <f t="shared" si="26"/>
        <v/>
      </c>
      <c r="C837" t="str">
        <f>IFERROR(VLOOKUP(B837,チーム番号!E:F,2,0),"")</f>
        <v/>
      </c>
      <c r="D837">
        <f>IFERROR(VLOOKUP(N837,プログラム!B:C,2,0),"")</f>
        <v>36</v>
      </c>
      <c r="E837">
        <f>IFERROR(記録__2[[#This Row],[組]],"")</f>
        <v>5</v>
      </c>
      <c r="F837">
        <f>IFERROR(記録__2[[#This Row],[水路]],"")</f>
        <v>4</v>
      </c>
      <c r="G837" t="str">
        <f>IFERROR(VLOOKUP(D837,プログラムデータ!A:N,12,0),"")</f>
        <v>10歳以下</v>
      </c>
      <c r="H837" t="str">
        <f>IFERROR(VLOOKUP(D837,プログラムデータ!A:N,13,0),"")</f>
        <v>男子</v>
      </c>
      <c r="I837">
        <f>IFERROR(VLOOKUP(D837,プログラムデータ!A:N,11,0),"")</f>
        <v>0</v>
      </c>
      <c r="J837" t="str">
        <f>IFERROR(VLOOKUP(D837,プログラムデータ!A:N,10,0),"")</f>
        <v>平泳ぎ</v>
      </c>
      <c r="K837" t="str">
        <f>IFERROR(VLOOKUP(D837,プログラムデータ!A:N,14,0),"")</f>
        <v>タイム決勝</v>
      </c>
      <c r="L837" t="str">
        <f t="shared" si="27"/>
        <v>10歳以下 男子 0 平泳ぎ タイム決勝</v>
      </c>
      <c r="M837">
        <f>IFERROR(VLOOKUP(J837,色々!M:P,4,0),"")</f>
        <v>3</v>
      </c>
      <c r="N837">
        <f>IFERROR(記録__2[[#This Row],[競技番号]],"")</f>
        <v>36</v>
      </c>
      <c r="O837">
        <f>IFERROR(記録__2[[#This Row],[選手番号]],"")</f>
        <v>287</v>
      </c>
    </row>
    <row r="838" spans="1:15" x14ac:dyDescent="0.2">
      <c r="A838">
        <f>IFERROR(VLOOKUP(N838,プログラム!B:C,2,0),"")</f>
        <v>36</v>
      </c>
      <c r="B838" t="str">
        <f t="shared" si="26"/>
        <v/>
      </c>
      <c r="C838" t="str">
        <f>IFERROR(VLOOKUP(B838,チーム番号!E:F,2,0),"")</f>
        <v/>
      </c>
      <c r="D838">
        <f>IFERROR(VLOOKUP(N838,プログラム!B:C,2,0),"")</f>
        <v>36</v>
      </c>
      <c r="E838">
        <f>IFERROR(記録__2[[#This Row],[組]],"")</f>
        <v>5</v>
      </c>
      <c r="F838">
        <f>IFERROR(記録__2[[#This Row],[水路]],"")</f>
        <v>5</v>
      </c>
      <c r="G838" t="str">
        <f>IFERROR(VLOOKUP(D838,プログラムデータ!A:N,12,0),"")</f>
        <v>10歳以下</v>
      </c>
      <c r="H838" t="str">
        <f>IFERROR(VLOOKUP(D838,プログラムデータ!A:N,13,0),"")</f>
        <v>男子</v>
      </c>
      <c r="I838">
        <f>IFERROR(VLOOKUP(D838,プログラムデータ!A:N,11,0),"")</f>
        <v>0</v>
      </c>
      <c r="J838" t="str">
        <f>IFERROR(VLOOKUP(D838,プログラムデータ!A:N,10,0),"")</f>
        <v>平泳ぎ</v>
      </c>
      <c r="K838" t="str">
        <f>IFERROR(VLOOKUP(D838,プログラムデータ!A:N,14,0),"")</f>
        <v>タイム決勝</v>
      </c>
      <c r="L838" t="str">
        <f t="shared" si="27"/>
        <v>10歳以下 男子 0 平泳ぎ タイム決勝</v>
      </c>
      <c r="M838">
        <f>IFERROR(VLOOKUP(J838,色々!M:P,4,0),"")</f>
        <v>3</v>
      </c>
      <c r="N838">
        <f>IFERROR(記録__2[[#This Row],[競技番号]],"")</f>
        <v>36</v>
      </c>
      <c r="O838">
        <f>IFERROR(記録__2[[#This Row],[選手番号]],"")</f>
        <v>362</v>
      </c>
    </row>
    <row r="839" spans="1:15" x14ac:dyDescent="0.2">
      <c r="A839">
        <f>IFERROR(VLOOKUP(N839,プログラム!B:C,2,0),"")</f>
        <v>36</v>
      </c>
      <c r="B839" t="str">
        <f t="shared" si="26"/>
        <v/>
      </c>
      <c r="C839" t="str">
        <f>IFERROR(VLOOKUP(B839,チーム番号!E:F,2,0),"")</f>
        <v/>
      </c>
      <c r="D839">
        <f>IFERROR(VLOOKUP(N839,プログラム!B:C,2,0),"")</f>
        <v>36</v>
      </c>
      <c r="E839">
        <f>IFERROR(記録__2[[#This Row],[組]],"")</f>
        <v>5</v>
      </c>
      <c r="F839">
        <f>IFERROR(記録__2[[#This Row],[水路]],"")</f>
        <v>6</v>
      </c>
      <c r="G839" t="str">
        <f>IFERROR(VLOOKUP(D839,プログラムデータ!A:N,12,0),"")</f>
        <v>10歳以下</v>
      </c>
      <c r="H839" t="str">
        <f>IFERROR(VLOOKUP(D839,プログラムデータ!A:N,13,0),"")</f>
        <v>男子</v>
      </c>
      <c r="I839">
        <f>IFERROR(VLOOKUP(D839,プログラムデータ!A:N,11,0),"")</f>
        <v>0</v>
      </c>
      <c r="J839" t="str">
        <f>IFERROR(VLOOKUP(D839,プログラムデータ!A:N,10,0),"")</f>
        <v>平泳ぎ</v>
      </c>
      <c r="K839" t="str">
        <f>IFERROR(VLOOKUP(D839,プログラムデータ!A:N,14,0),"")</f>
        <v>タイム決勝</v>
      </c>
      <c r="L839" t="str">
        <f t="shared" si="27"/>
        <v>10歳以下 男子 0 平泳ぎ タイム決勝</v>
      </c>
      <c r="M839">
        <f>IFERROR(VLOOKUP(J839,色々!M:P,4,0),"")</f>
        <v>3</v>
      </c>
      <c r="N839">
        <f>IFERROR(記録__2[[#This Row],[競技番号]],"")</f>
        <v>36</v>
      </c>
      <c r="O839">
        <f>IFERROR(記録__2[[#This Row],[選手番号]],"")</f>
        <v>640</v>
      </c>
    </row>
    <row r="840" spans="1:15" x14ac:dyDescent="0.2">
      <c r="A840">
        <f>IFERROR(VLOOKUP(N840,プログラム!B:C,2,0),"")</f>
        <v>36</v>
      </c>
      <c r="B840" t="str">
        <f t="shared" si="26"/>
        <v/>
      </c>
      <c r="C840" t="str">
        <f>IFERROR(VLOOKUP(B840,チーム番号!E:F,2,0),"")</f>
        <v/>
      </c>
      <c r="D840">
        <f>IFERROR(VLOOKUP(N840,プログラム!B:C,2,0),"")</f>
        <v>36</v>
      </c>
      <c r="E840">
        <f>IFERROR(記録__2[[#This Row],[組]],"")</f>
        <v>5</v>
      </c>
      <c r="F840">
        <f>IFERROR(記録__2[[#This Row],[水路]],"")</f>
        <v>7</v>
      </c>
      <c r="G840" t="str">
        <f>IFERROR(VLOOKUP(D840,プログラムデータ!A:N,12,0),"")</f>
        <v>10歳以下</v>
      </c>
      <c r="H840" t="str">
        <f>IFERROR(VLOOKUP(D840,プログラムデータ!A:N,13,0),"")</f>
        <v>男子</v>
      </c>
      <c r="I840">
        <f>IFERROR(VLOOKUP(D840,プログラムデータ!A:N,11,0),"")</f>
        <v>0</v>
      </c>
      <c r="J840" t="str">
        <f>IFERROR(VLOOKUP(D840,プログラムデータ!A:N,10,0),"")</f>
        <v>平泳ぎ</v>
      </c>
      <c r="K840" t="str">
        <f>IFERROR(VLOOKUP(D840,プログラムデータ!A:N,14,0),"")</f>
        <v>タイム決勝</v>
      </c>
      <c r="L840" t="str">
        <f t="shared" si="27"/>
        <v>10歳以下 男子 0 平泳ぎ タイム決勝</v>
      </c>
      <c r="M840">
        <f>IFERROR(VLOOKUP(J840,色々!M:P,4,0),"")</f>
        <v>3</v>
      </c>
      <c r="N840">
        <f>IFERROR(記録__2[[#This Row],[競技番号]],"")</f>
        <v>36</v>
      </c>
      <c r="O840">
        <f>IFERROR(記録__2[[#This Row],[選手番号]],"")</f>
        <v>99</v>
      </c>
    </row>
    <row r="841" spans="1:15" x14ac:dyDescent="0.2">
      <c r="A841">
        <f>IFERROR(VLOOKUP(N841,プログラム!B:C,2,0),"")</f>
        <v>36</v>
      </c>
      <c r="B841" t="str">
        <f t="shared" si="26"/>
        <v/>
      </c>
      <c r="C841" t="str">
        <f>IFERROR(VLOOKUP(B841,チーム番号!E:F,2,0),"")</f>
        <v/>
      </c>
      <c r="D841">
        <f>IFERROR(VLOOKUP(N841,プログラム!B:C,2,0),"")</f>
        <v>36</v>
      </c>
      <c r="E841">
        <f>IFERROR(記録__2[[#This Row],[組]],"")</f>
        <v>5</v>
      </c>
      <c r="F841">
        <f>IFERROR(記録__2[[#This Row],[水路]],"")</f>
        <v>8</v>
      </c>
      <c r="G841" t="str">
        <f>IFERROR(VLOOKUP(D841,プログラムデータ!A:N,12,0),"")</f>
        <v>10歳以下</v>
      </c>
      <c r="H841" t="str">
        <f>IFERROR(VLOOKUP(D841,プログラムデータ!A:N,13,0),"")</f>
        <v>男子</v>
      </c>
      <c r="I841">
        <f>IFERROR(VLOOKUP(D841,プログラムデータ!A:N,11,0),"")</f>
        <v>0</v>
      </c>
      <c r="J841" t="str">
        <f>IFERROR(VLOOKUP(D841,プログラムデータ!A:N,10,0),"")</f>
        <v>平泳ぎ</v>
      </c>
      <c r="K841" t="str">
        <f>IFERROR(VLOOKUP(D841,プログラムデータ!A:N,14,0),"")</f>
        <v>タイム決勝</v>
      </c>
      <c r="L841" t="str">
        <f t="shared" si="27"/>
        <v>10歳以下 男子 0 平泳ぎ タイム決勝</v>
      </c>
      <c r="M841">
        <f>IFERROR(VLOOKUP(J841,色々!M:P,4,0),"")</f>
        <v>3</v>
      </c>
      <c r="N841">
        <f>IFERROR(記録__2[[#This Row],[競技番号]],"")</f>
        <v>36</v>
      </c>
      <c r="O841">
        <f>IFERROR(記録__2[[#This Row],[選手番号]],"")</f>
        <v>58</v>
      </c>
    </row>
    <row r="842" spans="1:15" x14ac:dyDescent="0.2">
      <c r="A842">
        <f>IFERROR(VLOOKUP(N842,プログラム!B:C,2,0),"")</f>
        <v>37</v>
      </c>
      <c r="B842" t="str">
        <f t="shared" si="26"/>
        <v/>
      </c>
      <c r="C842" t="str">
        <f>IFERROR(VLOOKUP(B842,チーム番号!E:F,2,0),"")</f>
        <v/>
      </c>
      <c r="D842">
        <f>IFERROR(VLOOKUP(N842,プログラム!B:C,2,0),"")</f>
        <v>37</v>
      </c>
      <c r="E842">
        <f>IFERROR(記録__2[[#This Row],[組]],"")</f>
        <v>1</v>
      </c>
      <c r="F842">
        <f>IFERROR(記録__2[[#This Row],[水路]],"")</f>
        <v>1</v>
      </c>
      <c r="G842" t="str">
        <f>IFERROR(VLOOKUP(D842,プログラムデータ!A:N,12,0),"")</f>
        <v>11～12歳</v>
      </c>
      <c r="H842" t="str">
        <f>IFERROR(VLOOKUP(D842,プログラムデータ!A:N,13,0),"")</f>
        <v>女子</v>
      </c>
      <c r="I842">
        <f>IFERROR(VLOOKUP(D842,プログラムデータ!A:N,11,0),"")</f>
        <v>0</v>
      </c>
      <c r="J842" t="str">
        <f>IFERROR(VLOOKUP(D842,プログラムデータ!A:N,10,0),"")</f>
        <v>平泳ぎ</v>
      </c>
      <c r="K842" t="str">
        <f>IFERROR(VLOOKUP(D842,プログラムデータ!A:N,14,0),"")</f>
        <v>タイム決勝</v>
      </c>
      <c r="L842" t="str">
        <f t="shared" si="27"/>
        <v>11～12歳 女子 0 平泳ぎ タイム決勝</v>
      </c>
      <c r="M842">
        <f>IFERROR(VLOOKUP(J842,色々!M:P,4,0),"")</f>
        <v>3</v>
      </c>
      <c r="N842">
        <f>IFERROR(記録__2[[#This Row],[競技番号]],"")</f>
        <v>37</v>
      </c>
      <c r="O842">
        <f>IFERROR(記録__2[[#This Row],[選手番号]],"")</f>
        <v>0</v>
      </c>
    </row>
    <row r="843" spans="1:15" x14ac:dyDescent="0.2">
      <c r="A843">
        <f>IFERROR(VLOOKUP(N843,プログラム!B:C,2,0),"")</f>
        <v>37</v>
      </c>
      <c r="B843" t="str">
        <f t="shared" si="26"/>
        <v/>
      </c>
      <c r="C843" t="str">
        <f>IFERROR(VLOOKUP(B843,チーム番号!E:F,2,0),"")</f>
        <v/>
      </c>
      <c r="D843">
        <f>IFERROR(VLOOKUP(N843,プログラム!B:C,2,0),"")</f>
        <v>37</v>
      </c>
      <c r="E843">
        <f>IFERROR(記録__2[[#This Row],[組]],"")</f>
        <v>1</v>
      </c>
      <c r="F843">
        <f>IFERROR(記録__2[[#This Row],[水路]],"")</f>
        <v>2</v>
      </c>
      <c r="G843" t="str">
        <f>IFERROR(VLOOKUP(D843,プログラムデータ!A:N,12,0),"")</f>
        <v>11～12歳</v>
      </c>
      <c r="H843" t="str">
        <f>IFERROR(VLOOKUP(D843,プログラムデータ!A:N,13,0),"")</f>
        <v>女子</v>
      </c>
      <c r="I843">
        <f>IFERROR(VLOOKUP(D843,プログラムデータ!A:N,11,0),"")</f>
        <v>0</v>
      </c>
      <c r="J843" t="str">
        <f>IFERROR(VLOOKUP(D843,プログラムデータ!A:N,10,0),"")</f>
        <v>平泳ぎ</v>
      </c>
      <c r="K843" t="str">
        <f>IFERROR(VLOOKUP(D843,プログラムデータ!A:N,14,0),"")</f>
        <v>タイム決勝</v>
      </c>
      <c r="L843" t="str">
        <f t="shared" si="27"/>
        <v>11～12歳 女子 0 平泳ぎ タイム決勝</v>
      </c>
      <c r="M843">
        <f>IFERROR(VLOOKUP(J843,色々!M:P,4,0),"")</f>
        <v>3</v>
      </c>
      <c r="N843">
        <f>IFERROR(記録__2[[#This Row],[競技番号]],"")</f>
        <v>37</v>
      </c>
      <c r="O843">
        <f>IFERROR(記録__2[[#This Row],[選手番号]],"")</f>
        <v>0</v>
      </c>
    </row>
    <row r="844" spans="1:15" x14ac:dyDescent="0.2">
      <c r="A844">
        <f>IFERROR(VLOOKUP(N844,プログラム!B:C,2,0),"")</f>
        <v>37</v>
      </c>
      <c r="B844" t="str">
        <f t="shared" si="26"/>
        <v/>
      </c>
      <c r="C844" t="str">
        <f>IFERROR(VLOOKUP(B844,チーム番号!E:F,2,0),"")</f>
        <v/>
      </c>
      <c r="D844">
        <f>IFERROR(VLOOKUP(N844,プログラム!B:C,2,0),"")</f>
        <v>37</v>
      </c>
      <c r="E844">
        <f>IFERROR(記録__2[[#This Row],[組]],"")</f>
        <v>1</v>
      </c>
      <c r="F844">
        <f>IFERROR(記録__2[[#This Row],[水路]],"")</f>
        <v>3</v>
      </c>
      <c r="G844" t="str">
        <f>IFERROR(VLOOKUP(D844,プログラムデータ!A:N,12,0),"")</f>
        <v>11～12歳</v>
      </c>
      <c r="H844" t="str">
        <f>IFERROR(VLOOKUP(D844,プログラムデータ!A:N,13,0),"")</f>
        <v>女子</v>
      </c>
      <c r="I844">
        <f>IFERROR(VLOOKUP(D844,プログラムデータ!A:N,11,0),"")</f>
        <v>0</v>
      </c>
      <c r="J844" t="str">
        <f>IFERROR(VLOOKUP(D844,プログラムデータ!A:N,10,0),"")</f>
        <v>平泳ぎ</v>
      </c>
      <c r="K844" t="str">
        <f>IFERROR(VLOOKUP(D844,プログラムデータ!A:N,14,0),"")</f>
        <v>タイム決勝</v>
      </c>
      <c r="L844" t="str">
        <f t="shared" si="27"/>
        <v>11～12歳 女子 0 平泳ぎ タイム決勝</v>
      </c>
      <c r="M844">
        <f>IFERROR(VLOOKUP(J844,色々!M:P,4,0),"")</f>
        <v>3</v>
      </c>
      <c r="N844">
        <f>IFERROR(記録__2[[#This Row],[競技番号]],"")</f>
        <v>37</v>
      </c>
      <c r="O844">
        <f>IFERROR(記録__2[[#This Row],[選手番号]],"")</f>
        <v>645</v>
      </c>
    </row>
    <row r="845" spans="1:15" x14ac:dyDescent="0.2">
      <c r="A845">
        <f>IFERROR(VLOOKUP(N845,プログラム!B:C,2,0),"")</f>
        <v>37</v>
      </c>
      <c r="B845" t="str">
        <f t="shared" si="26"/>
        <v/>
      </c>
      <c r="C845" t="str">
        <f>IFERROR(VLOOKUP(B845,チーム番号!E:F,2,0),"")</f>
        <v/>
      </c>
      <c r="D845">
        <f>IFERROR(VLOOKUP(N845,プログラム!B:C,2,0),"")</f>
        <v>37</v>
      </c>
      <c r="E845">
        <f>IFERROR(記録__2[[#This Row],[組]],"")</f>
        <v>1</v>
      </c>
      <c r="F845">
        <f>IFERROR(記録__2[[#This Row],[水路]],"")</f>
        <v>4</v>
      </c>
      <c r="G845" t="str">
        <f>IFERROR(VLOOKUP(D845,プログラムデータ!A:N,12,0),"")</f>
        <v>11～12歳</v>
      </c>
      <c r="H845" t="str">
        <f>IFERROR(VLOOKUP(D845,プログラムデータ!A:N,13,0),"")</f>
        <v>女子</v>
      </c>
      <c r="I845">
        <f>IFERROR(VLOOKUP(D845,プログラムデータ!A:N,11,0),"")</f>
        <v>0</v>
      </c>
      <c r="J845" t="str">
        <f>IFERROR(VLOOKUP(D845,プログラムデータ!A:N,10,0),"")</f>
        <v>平泳ぎ</v>
      </c>
      <c r="K845" t="str">
        <f>IFERROR(VLOOKUP(D845,プログラムデータ!A:N,14,0),"")</f>
        <v>タイム決勝</v>
      </c>
      <c r="L845" t="str">
        <f t="shared" si="27"/>
        <v>11～12歳 女子 0 平泳ぎ タイム決勝</v>
      </c>
      <c r="M845">
        <f>IFERROR(VLOOKUP(J845,色々!M:P,4,0),"")</f>
        <v>3</v>
      </c>
      <c r="N845">
        <f>IFERROR(記録__2[[#This Row],[競技番号]],"")</f>
        <v>37</v>
      </c>
      <c r="O845">
        <f>IFERROR(記録__2[[#This Row],[選手番号]],"")</f>
        <v>599</v>
      </c>
    </row>
    <row r="846" spans="1:15" x14ac:dyDescent="0.2">
      <c r="A846">
        <f>IFERROR(VLOOKUP(N846,プログラム!B:C,2,0),"")</f>
        <v>37</v>
      </c>
      <c r="B846" t="str">
        <f t="shared" si="26"/>
        <v/>
      </c>
      <c r="C846" t="str">
        <f>IFERROR(VLOOKUP(B846,チーム番号!E:F,2,0),"")</f>
        <v/>
      </c>
      <c r="D846">
        <f>IFERROR(VLOOKUP(N846,プログラム!B:C,2,0),"")</f>
        <v>37</v>
      </c>
      <c r="E846">
        <f>IFERROR(記録__2[[#This Row],[組]],"")</f>
        <v>1</v>
      </c>
      <c r="F846">
        <f>IFERROR(記録__2[[#This Row],[水路]],"")</f>
        <v>5</v>
      </c>
      <c r="G846" t="str">
        <f>IFERROR(VLOOKUP(D846,プログラムデータ!A:N,12,0),"")</f>
        <v>11～12歳</v>
      </c>
      <c r="H846" t="str">
        <f>IFERROR(VLOOKUP(D846,プログラムデータ!A:N,13,0),"")</f>
        <v>女子</v>
      </c>
      <c r="I846">
        <f>IFERROR(VLOOKUP(D846,プログラムデータ!A:N,11,0),"")</f>
        <v>0</v>
      </c>
      <c r="J846" t="str">
        <f>IFERROR(VLOOKUP(D846,プログラムデータ!A:N,10,0),"")</f>
        <v>平泳ぎ</v>
      </c>
      <c r="K846" t="str">
        <f>IFERROR(VLOOKUP(D846,プログラムデータ!A:N,14,0),"")</f>
        <v>タイム決勝</v>
      </c>
      <c r="L846" t="str">
        <f t="shared" si="27"/>
        <v>11～12歳 女子 0 平泳ぎ タイム決勝</v>
      </c>
      <c r="M846">
        <f>IFERROR(VLOOKUP(J846,色々!M:P,4,0),"")</f>
        <v>3</v>
      </c>
      <c r="N846">
        <f>IFERROR(記録__2[[#This Row],[競技番号]],"")</f>
        <v>37</v>
      </c>
      <c r="O846">
        <f>IFERROR(記録__2[[#This Row],[選手番号]],"")</f>
        <v>625</v>
      </c>
    </row>
    <row r="847" spans="1:15" x14ac:dyDescent="0.2">
      <c r="A847">
        <f>IFERROR(VLOOKUP(N847,プログラム!B:C,2,0),"")</f>
        <v>37</v>
      </c>
      <c r="B847" t="str">
        <f t="shared" si="26"/>
        <v/>
      </c>
      <c r="C847" t="str">
        <f>IFERROR(VLOOKUP(B847,チーム番号!E:F,2,0),"")</f>
        <v/>
      </c>
      <c r="D847">
        <f>IFERROR(VLOOKUP(N847,プログラム!B:C,2,0),"")</f>
        <v>37</v>
      </c>
      <c r="E847">
        <f>IFERROR(記録__2[[#This Row],[組]],"")</f>
        <v>1</v>
      </c>
      <c r="F847">
        <f>IFERROR(記録__2[[#This Row],[水路]],"")</f>
        <v>6</v>
      </c>
      <c r="G847" t="str">
        <f>IFERROR(VLOOKUP(D847,プログラムデータ!A:N,12,0),"")</f>
        <v>11～12歳</v>
      </c>
      <c r="H847" t="str">
        <f>IFERROR(VLOOKUP(D847,プログラムデータ!A:N,13,0),"")</f>
        <v>女子</v>
      </c>
      <c r="I847">
        <f>IFERROR(VLOOKUP(D847,プログラムデータ!A:N,11,0),"")</f>
        <v>0</v>
      </c>
      <c r="J847" t="str">
        <f>IFERROR(VLOOKUP(D847,プログラムデータ!A:N,10,0),"")</f>
        <v>平泳ぎ</v>
      </c>
      <c r="K847" t="str">
        <f>IFERROR(VLOOKUP(D847,プログラムデータ!A:N,14,0),"")</f>
        <v>タイム決勝</v>
      </c>
      <c r="L847" t="str">
        <f t="shared" si="27"/>
        <v>11～12歳 女子 0 平泳ぎ タイム決勝</v>
      </c>
      <c r="M847">
        <f>IFERROR(VLOOKUP(J847,色々!M:P,4,0),"")</f>
        <v>3</v>
      </c>
      <c r="N847">
        <f>IFERROR(記録__2[[#This Row],[競技番号]],"")</f>
        <v>37</v>
      </c>
      <c r="O847">
        <f>IFERROR(記録__2[[#This Row],[選手番号]],"")</f>
        <v>0</v>
      </c>
    </row>
    <row r="848" spans="1:15" x14ac:dyDescent="0.2">
      <c r="A848">
        <f>IFERROR(VLOOKUP(N848,プログラム!B:C,2,0),"")</f>
        <v>37</v>
      </c>
      <c r="B848" t="str">
        <f t="shared" si="26"/>
        <v/>
      </c>
      <c r="C848" t="str">
        <f>IFERROR(VLOOKUP(B848,チーム番号!E:F,2,0),"")</f>
        <v/>
      </c>
      <c r="D848">
        <f>IFERROR(VLOOKUP(N848,プログラム!B:C,2,0),"")</f>
        <v>37</v>
      </c>
      <c r="E848">
        <f>IFERROR(記録__2[[#This Row],[組]],"")</f>
        <v>1</v>
      </c>
      <c r="F848">
        <f>IFERROR(記録__2[[#This Row],[水路]],"")</f>
        <v>7</v>
      </c>
      <c r="G848" t="str">
        <f>IFERROR(VLOOKUP(D848,プログラムデータ!A:N,12,0),"")</f>
        <v>11～12歳</v>
      </c>
      <c r="H848" t="str">
        <f>IFERROR(VLOOKUP(D848,プログラムデータ!A:N,13,0),"")</f>
        <v>女子</v>
      </c>
      <c r="I848">
        <f>IFERROR(VLOOKUP(D848,プログラムデータ!A:N,11,0),"")</f>
        <v>0</v>
      </c>
      <c r="J848" t="str">
        <f>IFERROR(VLOOKUP(D848,プログラムデータ!A:N,10,0),"")</f>
        <v>平泳ぎ</v>
      </c>
      <c r="K848" t="str">
        <f>IFERROR(VLOOKUP(D848,プログラムデータ!A:N,14,0),"")</f>
        <v>タイム決勝</v>
      </c>
      <c r="L848" t="str">
        <f t="shared" si="27"/>
        <v>11～12歳 女子 0 平泳ぎ タイム決勝</v>
      </c>
      <c r="M848">
        <f>IFERROR(VLOOKUP(J848,色々!M:P,4,0),"")</f>
        <v>3</v>
      </c>
      <c r="N848">
        <f>IFERROR(記録__2[[#This Row],[競技番号]],"")</f>
        <v>37</v>
      </c>
      <c r="O848">
        <f>IFERROR(記録__2[[#This Row],[選手番号]],"")</f>
        <v>0</v>
      </c>
    </row>
    <row r="849" spans="1:15" x14ac:dyDescent="0.2">
      <c r="A849">
        <f>IFERROR(VLOOKUP(N849,プログラム!B:C,2,0),"")</f>
        <v>37</v>
      </c>
      <c r="B849" t="str">
        <f t="shared" si="26"/>
        <v/>
      </c>
      <c r="C849" t="str">
        <f>IFERROR(VLOOKUP(B849,チーム番号!E:F,2,0),"")</f>
        <v/>
      </c>
      <c r="D849">
        <f>IFERROR(VLOOKUP(N849,プログラム!B:C,2,0),"")</f>
        <v>37</v>
      </c>
      <c r="E849">
        <f>IFERROR(記録__2[[#This Row],[組]],"")</f>
        <v>1</v>
      </c>
      <c r="F849">
        <f>IFERROR(記録__2[[#This Row],[水路]],"")</f>
        <v>8</v>
      </c>
      <c r="G849" t="str">
        <f>IFERROR(VLOOKUP(D849,プログラムデータ!A:N,12,0),"")</f>
        <v>11～12歳</v>
      </c>
      <c r="H849" t="str">
        <f>IFERROR(VLOOKUP(D849,プログラムデータ!A:N,13,0),"")</f>
        <v>女子</v>
      </c>
      <c r="I849">
        <f>IFERROR(VLOOKUP(D849,プログラムデータ!A:N,11,0),"")</f>
        <v>0</v>
      </c>
      <c r="J849" t="str">
        <f>IFERROR(VLOOKUP(D849,プログラムデータ!A:N,10,0),"")</f>
        <v>平泳ぎ</v>
      </c>
      <c r="K849" t="str">
        <f>IFERROR(VLOOKUP(D849,プログラムデータ!A:N,14,0),"")</f>
        <v>タイム決勝</v>
      </c>
      <c r="L849" t="str">
        <f t="shared" si="27"/>
        <v>11～12歳 女子 0 平泳ぎ タイム決勝</v>
      </c>
      <c r="M849">
        <f>IFERROR(VLOOKUP(J849,色々!M:P,4,0),"")</f>
        <v>3</v>
      </c>
      <c r="N849">
        <f>IFERROR(記録__2[[#This Row],[競技番号]],"")</f>
        <v>37</v>
      </c>
      <c r="O849">
        <f>IFERROR(記録__2[[#This Row],[選手番号]],"")</f>
        <v>0</v>
      </c>
    </row>
    <row r="850" spans="1:15" x14ac:dyDescent="0.2">
      <c r="A850">
        <f>IFERROR(VLOOKUP(N850,プログラム!B:C,2,0),"")</f>
        <v>37</v>
      </c>
      <c r="B850" t="str">
        <f t="shared" si="26"/>
        <v/>
      </c>
      <c r="C850" t="str">
        <f>IFERROR(VLOOKUP(B850,チーム番号!E:F,2,0),"")</f>
        <v/>
      </c>
      <c r="D850">
        <f>IFERROR(VLOOKUP(N850,プログラム!B:C,2,0),"")</f>
        <v>37</v>
      </c>
      <c r="E850">
        <f>IFERROR(記録__2[[#This Row],[組]],"")</f>
        <v>2</v>
      </c>
      <c r="F850">
        <f>IFERROR(記録__2[[#This Row],[水路]],"")</f>
        <v>1</v>
      </c>
      <c r="G850" t="str">
        <f>IFERROR(VLOOKUP(D850,プログラムデータ!A:N,12,0),"")</f>
        <v>11～12歳</v>
      </c>
      <c r="H850" t="str">
        <f>IFERROR(VLOOKUP(D850,プログラムデータ!A:N,13,0),"")</f>
        <v>女子</v>
      </c>
      <c r="I850">
        <f>IFERROR(VLOOKUP(D850,プログラムデータ!A:N,11,0),"")</f>
        <v>0</v>
      </c>
      <c r="J850" t="str">
        <f>IFERROR(VLOOKUP(D850,プログラムデータ!A:N,10,0),"")</f>
        <v>平泳ぎ</v>
      </c>
      <c r="K850" t="str">
        <f>IFERROR(VLOOKUP(D850,プログラムデータ!A:N,14,0),"")</f>
        <v>タイム決勝</v>
      </c>
      <c r="L850" t="str">
        <f t="shared" si="27"/>
        <v>11～12歳 女子 0 平泳ぎ タイム決勝</v>
      </c>
      <c r="M850">
        <f>IFERROR(VLOOKUP(J850,色々!M:P,4,0),"")</f>
        <v>3</v>
      </c>
      <c r="N850">
        <f>IFERROR(記録__2[[#This Row],[競技番号]],"")</f>
        <v>37</v>
      </c>
      <c r="O850">
        <f>IFERROR(記録__2[[#This Row],[選手番号]],"")</f>
        <v>0</v>
      </c>
    </row>
    <row r="851" spans="1:15" x14ac:dyDescent="0.2">
      <c r="A851">
        <f>IFERROR(VLOOKUP(N851,プログラム!B:C,2,0),"")</f>
        <v>37</v>
      </c>
      <c r="B851" t="str">
        <f t="shared" si="26"/>
        <v/>
      </c>
      <c r="C851" t="str">
        <f>IFERROR(VLOOKUP(B851,チーム番号!E:F,2,0),"")</f>
        <v/>
      </c>
      <c r="D851">
        <f>IFERROR(VLOOKUP(N851,プログラム!B:C,2,0),"")</f>
        <v>37</v>
      </c>
      <c r="E851">
        <f>IFERROR(記録__2[[#This Row],[組]],"")</f>
        <v>2</v>
      </c>
      <c r="F851">
        <f>IFERROR(記録__2[[#This Row],[水路]],"")</f>
        <v>2</v>
      </c>
      <c r="G851" t="str">
        <f>IFERROR(VLOOKUP(D851,プログラムデータ!A:N,12,0),"")</f>
        <v>11～12歳</v>
      </c>
      <c r="H851" t="str">
        <f>IFERROR(VLOOKUP(D851,プログラムデータ!A:N,13,0),"")</f>
        <v>女子</v>
      </c>
      <c r="I851">
        <f>IFERROR(VLOOKUP(D851,プログラムデータ!A:N,11,0),"")</f>
        <v>0</v>
      </c>
      <c r="J851" t="str">
        <f>IFERROR(VLOOKUP(D851,プログラムデータ!A:N,10,0),"")</f>
        <v>平泳ぎ</v>
      </c>
      <c r="K851" t="str">
        <f>IFERROR(VLOOKUP(D851,プログラムデータ!A:N,14,0),"")</f>
        <v>タイム決勝</v>
      </c>
      <c r="L851" t="str">
        <f t="shared" si="27"/>
        <v>11～12歳 女子 0 平泳ぎ タイム決勝</v>
      </c>
      <c r="M851">
        <f>IFERROR(VLOOKUP(J851,色々!M:P,4,0),"")</f>
        <v>3</v>
      </c>
      <c r="N851">
        <f>IFERROR(記録__2[[#This Row],[競技番号]],"")</f>
        <v>37</v>
      </c>
      <c r="O851">
        <f>IFERROR(記録__2[[#This Row],[選手番号]],"")</f>
        <v>151</v>
      </c>
    </row>
    <row r="852" spans="1:15" x14ac:dyDescent="0.2">
      <c r="A852">
        <f>IFERROR(VLOOKUP(N852,プログラム!B:C,2,0),"")</f>
        <v>37</v>
      </c>
      <c r="B852" t="str">
        <f t="shared" si="26"/>
        <v/>
      </c>
      <c r="C852" t="str">
        <f>IFERROR(VLOOKUP(B852,チーム番号!E:F,2,0),"")</f>
        <v/>
      </c>
      <c r="D852">
        <f>IFERROR(VLOOKUP(N852,プログラム!B:C,2,0),"")</f>
        <v>37</v>
      </c>
      <c r="E852">
        <f>IFERROR(記録__2[[#This Row],[組]],"")</f>
        <v>2</v>
      </c>
      <c r="F852">
        <f>IFERROR(記録__2[[#This Row],[水路]],"")</f>
        <v>3</v>
      </c>
      <c r="G852" t="str">
        <f>IFERROR(VLOOKUP(D852,プログラムデータ!A:N,12,0),"")</f>
        <v>11～12歳</v>
      </c>
      <c r="H852" t="str">
        <f>IFERROR(VLOOKUP(D852,プログラムデータ!A:N,13,0),"")</f>
        <v>女子</v>
      </c>
      <c r="I852">
        <f>IFERROR(VLOOKUP(D852,プログラムデータ!A:N,11,0),"")</f>
        <v>0</v>
      </c>
      <c r="J852" t="str">
        <f>IFERROR(VLOOKUP(D852,プログラムデータ!A:N,10,0),"")</f>
        <v>平泳ぎ</v>
      </c>
      <c r="K852" t="str">
        <f>IFERROR(VLOOKUP(D852,プログラムデータ!A:N,14,0),"")</f>
        <v>タイム決勝</v>
      </c>
      <c r="L852" t="str">
        <f t="shared" si="27"/>
        <v>11～12歳 女子 0 平泳ぎ タイム決勝</v>
      </c>
      <c r="M852">
        <f>IFERROR(VLOOKUP(J852,色々!M:P,4,0),"")</f>
        <v>3</v>
      </c>
      <c r="N852">
        <f>IFERROR(記録__2[[#This Row],[競技番号]],"")</f>
        <v>37</v>
      </c>
      <c r="O852">
        <f>IFERROR(記録__2[[#This Row],[選手番号]],"")</f>
        <v>196</v>
      </c>
    </row>
    <row r="853" spans="1:15" x14ac:dyDescent="0.2">
      <c r="A853">
        <f>IFERROR(VLOOKUP(N853,プログラム!B:C,2,0),"")</f>
        <v>37</v>
      </c>
      <c r="B853" t="str">
        <f t="shared" si="26"/>
        <v/>
      </c>
      <c r="C853" t="str">
        <f>IFERROR(VLOOKUP(B853,チーム番号!E:F,2,0),"")</f>
        <v/>
      </c>
      <c r="D853">
        <f>IFERROR(VLOOKUP(N853,プログラム!B:C,2,0),"")</f>
        <v>37</v>
      </c>
      <c r="E853">
        <f>IFERROR(記録__2[[#This Row],[組]],"")</f>
        <v>2</v>
      </c>
      <c r="F853">
        <f>IFERROR(記録__2[[#This Row],[水路]],"")</f>
        <v>4</v>
      </c>
      <c r="G853" t="str">
        <f>IFERROR(VLOOKUP(D853,プログラムデータ!A:N,12,0),"")</f>
        <v>11～12歳</v>
      </c>
      <c r="H853" t="str">
        <f>IFERROR(VLOOKUP(D853,プログラムデータ!A:N,13,0),"")</f>
        <v>女子</v>
      </c>
      <c r="I853">
        <f>IFERROR(VLOOKUP(D853,プログラムデータ!A:N,11,0),"")</f>
        <v>0</v>
      </c>
      <c r="J853" t="str">
        <f>IFERROR(VLOOKUP(D853,プログラムデータ!A:N,10,0),"")</f>
        <v>平泳ぎ</v>
      </c>
      <c r="K853" t="str">
        <f>IFERROR(VLOOKUP(D853,プログラムデータ!A:N,14,0),"")</f>
        <v>タイム決勝</v>
      </c>
      <c r="L853" t="str">
        <f t="shared" si="27"/>
        <v>11～12歳 女子 0 平泳ぎ タイム決勝</v>
      </c>
      <c r="M853">
        <f>IFERROR(VLOOKUP(J853,色々!M:P,4,0),"")</f>
        <v>3</v>
      </c>
      <c r="N853">
        <f>IFERROR(記録__2[[#This Row],[競技番号]],"")</f>
        <v>37</v>
      </c>
      <c r="O853">
        <f>IFERROR(記録__2[[#This Row],[選手番号]],"")</f>
        <v>152</v>
      </c>
    </row>
    <row r="854" spans="1:15" x14ac:dyDescent="0.2">
      <c r="A854">
        <f>IFERROR(VLOOKUP(N854,プログラム!B:C,2,0),"")</f>
        <v>37</v>
      </c>
      <c r="B854" t="str">
        <f t="shared" si="26"/>
        <v/>
      </c>
      <c r="C854" t="str">
        <f>IFERROR(VLOOKUP(B854,チーム番号!E:F,2,0),"")</f>
        <v/>
      </c>
      <c r="D854">
        <f>IFERROR(VLOOKUP(N854,プログラム!B:C,2,0),"")</f>
        <v>37</v>
      </c>
      <c r="E854">
        <f>IFERROR(記録__2[[#This Row],[組]],"")</f>
        <v>2</v>
      </c>
      <c r="F854">
        <f>IFERROR(記録__2[[#This Row],[水路]],"")</f>
        <v>5</v>
      </c>
      <c r="G854" t="str">
        <f>IFERROR(VLOOKUP(D854,プログラムデータ!A:N,12,0),"")</f>
        <v>11～12歳</v>
      </c>
      <c r="H854" t="str">
        <f>IFERROR(VLOOKUP(D854,プログラムデータ!A:N,13,0),"")</f>
        <v>女子</v>
      </c>
      <c r="I854">
        <f>IFERROR(VLOOKUP(D854,プログラムデータ!A:N,11,0),"")</f>
        <v>0</v>
      </c>
      <c r="J854" t="str">
        <f>IFERROR(VLOOKUP(D854,プログラムデータ!A:N,10,0),"")</f>
        <v>平泳ぎ</v>
      </c>
      <c r="K854" t="str">
        <f>IFERROR(VLOOKUP(D854,プログラムデータ!A:N,14,0),"")</f>
        <v>タイム決勝</v>
      </c>
      <c r="L854" t="str">
        <f t="shared" si="27"/>
        <v>11～12歳 女子 0 平泳ぎ タイム決勝</v>
      </c>
      <c r="M854">
        <f>IFERROR(VLOOKUP(J854,色々!M:P,4,0),"")</f>
        <v>3</v>
      </c>
      <c r="N854">
        <f>IFERROR(記録__2[[#This Row],[競技番号]],"")</f>
        <v>37</v>
      </c>
      <c r="O854">
        <f>IFERROR(記録__2[[#This Row],[選手番号]],"")</f>
        <v>331</v>
      </c>
    </row>
    <row r="855" spans="1:15" x14ac:dyDescent="0.2">
      <c r="A855">
        <f>IFERROR(VLOOKUP(N855,プログラム!B:C,2,0),"")</f>
        <v>37</v>
      </c>
      <c r="B855" t="str">
        <f t="shared" si="26"/>
        <v/>
      </c>
      <c r="C855" t="str">
        <f>IFERROR(VLOOKUP(B855,チーム番号!E:F,2,0),"")</f>
        <v/>
      </c>
      <c r="D855">
        <f>IFERROR(VLOOKUP(N855,プログラム!B:C,2,0),"")</f>
        <v>37</v>
      </c>
      <c r="E855">
        <f>IFERROR(記録__2[[#This Row],[組]],"")</f>
        <v>2</v>
      </c>
      <c r="F855">
        <f>IFERROR(記録__2[[#This Row],[水路]],"")</f>
        <v>6</v>
      </c>
      <c r="G855" t="str">
        <f>IFERROR(VLOOKUP(D855,プログラムデータ!A:N,12,0),"")</f>
        <v>11～12歳</v>
      </c>
      <c r="H855" t="str">
        <f>IFERROR(VLOOKUP(D855,プログラムデータ!A:N,13,0),"")</f>
        <v>女子</v>
      </c>
      <c r="I855">
        <f>IFERROR(VLOOKUP(D855,プログラムデータ!A:N,11,0),"")</f>
        <v>0</v>
      </c>
      <c r="J855" t="str">
        <f>IFERROR(VLOOKUP(D855,プログラムデータ!A:N,10,0),"")</f>
        <v>平泳ぎ</v>
      </c>
      <c r="K855" t="str">
        <f>IFERROR(VLOOKUP(D855,プログラムデータ!A:N,14,0),"")</f>
        <v>タイム決勝</v>
      </c>
      <c r="L855" t="str">
        <f t="shared" si="27"/>
        <v>11～12歳 女子 0 平泳ぎ タイム決勝</v>
      </c>
      <c r="M855">
        <f>IFERROR(VLOOKUP(J855,色々!M:P,4,0),"")</f>
        <v>3</v>
      </c>
      <c r="N855">
        <f>IFERROR(記録__2[[#This Row],[競技番号]],"")</f>
        <v>37</v>
      </c>
      <c r="O855">
        <f>IFERROR(記録__2[[#This Row],[選手番号]],"")</f>
        <v>643</v>
      </c>
    </row>
    <row r="856" spans="1:15" x14ac:dyDescent="0.2">
      <c r="A856">
        <f>IFERROR(VLOOKUP(N856,プログラム!B:C,2,0),"")</f>
        <v>37</v>
      </c>
      <c r="B856" t="str">
        <f t="shared" si="26"/>
        <v/>
      </c>
      <c r="C856" t="str">
        <f>IFERROR(VLOOKUP(B856,チーム番号!E:F,2,0),"")</f>
        <v/>
      </c>
      <c r="D856">
        <f>IFERROR(VLOOKUP(N856,プログラム!B:C,2,0),"")</f>
        <v>37</v>
      </c>
      <c r="E856">
        <f>IFERROR(記録__2[[#This Row],[組]],"")</f>
        <v>2</v>
      </c>
      <c r="F856">
        <f>IFERROR(記録__2[[#This Row],[水路]],"")</f>
        <v>7</v>
      </c>
      <c r="G856" t="str">
        <f>IFERROR(VLOOKUP(D856,プログラムデータ!A:N,12,0),"")</f>
        <v>11～12歳</v>
      </c>
      <c r="H856" t="str">
        <f>IFERROR(VLOOKUP(D856,プログラムデータ!A:N,13,0),"")</f>
        <v>女子</v>
      </c>
      <c r="I856">
        <f>IFERROR(VLOOKUP(D856,プログラムデータ!A:N,11,0),"")</f>
        <v>0</v>
      </c>
      <c r="J856" t="str">
        <f>IFERROR(VLOOKUP(D856,プログラムデータ!A:N,10,0),"")</f>
        <v>平泳ぎ</v>
      </c>
      <c r="K856" t="str">
        <f>IFERROR(VLOOKUP(D856,プログラムデータ!A:N,14,0),"")</f>
        <v>タイム決勝</v>
      </c>
      <c r="L856" t="str">
        <f t="shared" si="27"/>
        <v>11～12歳 女子 0 平泳ぎ タイム決勝</v>
      </c>
      <c r="M856">
        <f>IFERROR(VLOOKUP(J856,色々!M:P,4,0),"")</f>
        <v>3</v>
      </c>
      <c r="N856">
        <f>IFERROR(記録__2[[#This Row],[競技番号]],"")</f>
        <v>37</v>
      </c>
      <c r="O856">
        <f>IFERROR(記録__2[[#This Row],[選手番号]],"")</f>
        <v>598</v>
      </c>
    </row>
    <row r="857" spans="1:15" x14ac:dyDescent="0.2">
      <c r="A857">
        <f>IFERROR(VLOOKUP(N857,プログラム!B:C,2,0),"")</f>
        <v>37</v>
      </c>
      <c r="B857" t="str">
        <f t="shared" si="26"/>
        <v/>
      </c>
      <c r="C857" t="str">
        <f>IFERROR(VLOOKUP(B857,チーム番号!E:F,2,0),"")</f>
        <v/>
      </c>
      <c r="D857">
        <f>IFERROR(VLOOKUP(N857,プログラム!B:C,2,0),"")</f>
        <v>37</v>
      </c>
      <c r="E857">
        <f>IFERROR(記録__2[[#This Row],[組]],"")</f>
        <v>2</v>
      </c>
      <c r="F857">
        <f>IFERROR(記録__2[[#This Row],[水路]],"")</f>
        <v>8</v>
      </c>
      <c r="G857" t="str">
        <f>IFERROR(VLOOKUP(D857,プログラムデータ!A:N,12,0),"")</f>
        <v>11～12歳</v>
      </c>
      <c r="H857" t="str">
        <f>IFERROR(VLOOKUP(D857,プログラムデータ!A:N,13,0),"")</f>
        <v>女子</v>
      </c>
      <c r="I857">
        <f>IFERROR(VLOOKUP(D857,プログラムデータ!A:N,11,0),"")</f>
        <v>0</v>
      </c>
      <c r="J857" t="str">
        <f>IFERROR(VLOOKUP(D857,プログラムデータ!A:N,10,0),"")</f>
        <v>平泳ぎ</v>
      </c>
      <c r="K857" t="str">
        <f>IFERROR(VLOOKUP(D857,プログラムデータ!A:N,14,0),"")</f>
        <v>タイム決勝</v>
      </c>
      <c r="L857" t="str">
        <f t="shared" si="27"/>
        <v>11～12歳 女子 0 平泳ぎ タイム決勝</v>
      </c>
      <c r="M857">
        <f>IFERROR(VLOOKUP(J857,色々!M:P,4,0),"")</f>
        <v>3</v>
      </c>
      <c r="N857">
        <f>IFERROR(記録__2[[#This Row],[競技番号]],"")</f>
        <v>37</v>
      </c>
      <c r="O857">
        <f>IFERROR(記録__2[[#This Row],[選手番号]],"")</f>
        <v>0</v>
      </c>
    </row>
    <row r="858" spans="1:15" x14ac:dyDescent="0.2">
      <c r="A858">
        <f>IFERROR(VLOOKUP(N858,プログラム!B:C,2,0),"")</f>
        <v>37</v>
      </c>
      <c r="B858" t="str">
        <f t="shared" si="26"/>
        <v/>
      </c>
      <c r="C858" t="str">
        <f>IFERROR(VLOOKUP(B858,チーム番号!E:F,2,0),"")</f>
        <v/>
      </c>
      <c r="D858">
        <f>IFERROR(VLOOKUP(N858,プログラム!B:C,2,0),"")</f>
        <v>37</v>
      </c>
      <c r="E858">
        <f>IFERROR(記録__2[[#This Row],[組]],"")</f>
        <v>3</v>
      </c>
      <c r="F858">
        <f>IFERROR(記録__2[[#This Row],[水路]],"")</f>
        <v>1</v>
      </c>
      <c r="G858" t="str">
        <f>IFERROR(VLOOKUP(D858,プログラムデータ!A:N,12,0),"")</f>
        <v>11～12歳</v>
      </c>
      <c r="H858" t="str">
        <f>IFERROR(VLOOKUP(D858,プログラムデータ!A:N,13,0),"")</f>
        <v>女子</v>
      </c>
      <c r="I858">
        <f>IFERROR(VLOOKUP(D858,プログラムデータ!A:N,11,0),"")</f>
        <v>0</v>
      </c>
      <c r="J858" t="str">
        <f>IFERROR(VLOOKUP(D858,プログラムデータ!A:N,10,0),"")</f>
        <v>平泳ぎ</v>
      </c>
      <c r="K858" t="str">
        <f>IFERROR(VLOOKUP(D858,プログラムデータ!A:N,14,0),"")</f>
        <v>タイム決勝</v>
      </c>
      <c r="L858" t="str">
        <f t="shared" si="27"/>
        <v>11～12歳 女子 0 平泳ぎ タイム決勝</v>
      </c>
      <c r="M858">
        <f>IFERROR(VLOOKUP(J858,色々!M:P,4,0),"")</f>
        <v>3</v>
      </c>
      <c r="N858">
        <f>IFERROR(記録__2[[#This Row],[競技番号]],"")</f>
        <v>37</v>
      </c>
      <c r="O858">
        <f>IFERROR(記録__2[[#This Row],[選手番号]],"")</f>
        <v>500</v>
      </c>
    </row>
    <row r="859" spans="1:15" x14ac:dyDescent="0.2">
      <c r="A859">
        <f>IFERROR(VLOOKUP(N859,プログラム!B:C,2,0),"")</f>
        <v>37</v>
      </c>
      <c r="B859" t="str">
        <f t="shared" si="26"/>
        <v/>
      </c>
      <c r="C859" t="str">
        <f>IFERROR(VLOOKUP(B859,チーム番号!E:F,2,0),"")</f>
        <v/>
      </c>
      <c r="D859">
        <f>IFERROR(VLOOKUP(N859,プログラム!B:C,2,0),"")</f>
        <v>37</v>
      </c>
      <c r="E859">
        <f>IFERROR(記録__2[[#This Row],[組]],"")</f>
        <v>3</v>
      </c>
      <c r="F859">
        <f>IFERROR(記録__2[[#This Row],[水路]],"")</f>
        <v>2</v>
      </c>
      <c r="G859" t="str">
        <f>IFERROR(VLOOKUP(D859,プログラムデータ!A:N,12,0),"")</f>
        <v>11～12歳</v>
      </c>
      <c r="H859" t="str">
        <f>IFERROR(VLOOKUP(D859,プログラムデータ!A:N,13,0),"")</f>
        <v>女子</v>
      </c>
      <c r="I859">
        <f>IFERROR(VLOOKUP(D859,プログラムデータ!A:N,11,0),"")</f>
        <v>0</v>
      </c>
      <c r="J859" t="str">
        <f>IFERROR(VLOOKUP(D859,プログラムデータ!A:N,10,0),"")</f>
        <v>平泳ぎ</v>
      </c>
      <c r="K859" t="str">
        <f>IFERROR(VLOOKUP(D859,プログラムデータ!A:N,14,0),"")</f>
        <v>タイム決勝</v>
      </c>
      <c r="L859" t="str">
        <f t="shared" si="27"/>
        <v>11～12歳 女子 0 平泳ぎ タイム決勝</v>
      </c>
      <c r="M859">
        <f>IFERROR(VLOOKUP(J859,色々!M:P,4,0),"")</f>
        <v>3</v>
      </c>
      <c r="N859">
        <f>IFERROR(記録__2[[#This Row],[競技番号]],"")</f>
        <v>37</v>
      </c>
      <c r="O859">
        <f>IFERROR(記録__2[[#This Row],[選手番号]],"")</f>
        <v>73</v>
      </c>
    </row>
    <row r="860" spans="1:15" x14ac:dyDescent="0.2">
      <c r="A860">
        <f>IFERROR(VLOOKUP(N860,プログラム!B:C,2,0),"")</f>
        <v>37</v>
      </c>
      <c r="B860" t="str">
        <f t="shared" si="26"/>
        <v/>
      </c>
      <c r="C860" t="str">
        <f>IFERROR(VLOOKUP(B860,チーム番号!E:F,2,0),"")</f>
        <v/>
      </c>
      <c r="D860">
        <f>IFERROR(VLOOKUP(N860,プログラム!B:C,2,0),"")</f>
        <v>37</v>
      </c>
      <c r="E860">
        <f>IFERROR(記録__2[[#This Row],[組]],"")</f>
        <v>3</v>
      </c>
      <c r="F860">
        <f>IFERROR(記録__2[[#This Row],[水路]],"")</f>
        <v>3</v>
      </c>
      <c r="G860" t="str">
        <f>IFERROR(VLOOKUP(D860,プログラムデータ!A:N,12,0),"")</f>
        <v>11～12歳</v>
      </c>
      <c r="H860" t="str">
        <f>IFERROR(VLOOKUP(D860,プログラムデータ!A:N,13,0),"")</f>
        <v>女子</v>
      </c>
      <c r="I860">
        <f>IFERROR(VLOOKUP(D860,プログラムデータ!A:N,11,0),"")</f>
        <v>0</v>
      </c>
      <c r="J860" t="str">
        <f>IFERROR(VLOOKUP(D860,プログラムデータ!A:N,10,0),"")</f>
        <v>平泳ぎ</v>
      </c>
      <c r="K860" t="str">
        <f>IFERROR(VLOOKUP(D860,プログラムデータ!A:N,14,0),"")</f>
        <v>タイム決勝</v>
      </c>
      <c r="L860" t="str">
        <f t="shared" si="27"/>
        <v>11～12歳 女子 0 平泳ぎ タイム決勝</v>
      </c>
      <c r="M860">
        <f>IFERROR(VLOOKUP(J860,色々!M:P,4,0),"")</f>
        <v>3</v>
      </c>
      <c r="N860">
        <f>IFERROR(記録__2[[#This Row],[競技番号]],"")</f>
        <v>37</v>
      </c>
      <c r="O860">
        <f>IFERROR(記録__2[[#This Row],[選手番号]],"")</f>
        <v>304</v>
      </c>
    </row>
    <row r="861" spans="1:15" x14ac:dyDescent="0.2">
      <c r="A861">
        <f>IFERROR(VLOOKUP(N861,プログラム!B:C,2,0),"")</f>
        <v>37</v>
      </c>
      <c r="B861" t="str">
        <f t="shared" si="26"/>
        <v/>
      </c>
      <c r="C861" t="str">
        <f>IFERROR(VLOOKUP(B861,チーム番号!E:F,2,0),"")</f>
        <v/>
      </c>
      <c r="D861">
        <f>IFERROR(VLOOKUP(N861,プログラム!B:C,2,0),"")</f>
        <v>37</v>
      </c>
      <c r="E861">
        <f>IFERROR(記録__2[[#This Row],[組]],"")</f>
        <v>3</v>
      </c>
      <c r="F861">
        <f>IFERROR(記録__2[[#This Row],[水路]],"")</f>
        <v>4</v>
      </c>
      <c r="G861" t="str">
        <f>IFERROR(VLOOKUP(D861,プログラムデータ!A:N,12,0),"")</f>
        <v>11～12歳</v>
      </c>
      <c r="H861" t="str">
        <f>IFERROR(VLOOKUP(D861,プログラムデータ!A:N,13,0),"")</f>
        <v>女子</v>
      </c>
      <c r="I861">
        <f>IFERROR(VLOOKUP(D861,プログラムデータ!A:N,11,0),"")</f>
        <v>0</v>
      </c>
      <c r="J861" t="str">
        <f>IFERROR(VLOOKUP(D861,プログラムデータ!A:N,10,0),"")</f>
        <v>平泳ぎ</v>
      </c>
      <c r="K861" t="str">
        <f>IFERROR(VLOOKUP(D861,プログラムデータ!A:N,14,0),"")</f>
        <v>タイム決勝</v>
      </c>
      <c r="L861" t="str">
        <f t="shared" si="27"/>
        <v>11～12歳 女子 0 平泳ぎ タイム決勝</v>
      </c>
      <c r="M861">
        <f>IFERROR(VLOOKUP(J861,色々!M:P,4,0),"")</f>
        <v>3</v>
      </c>
      <c r="N861">
        <f>IFERROR(記録__2[[#This Row],[競技番号]],"")</f>
        <v>37</v>
      </c>
      <c r="O861">
        <f>IFERROR(記録__2[[#This Row],[選手番号]],"")</f>
        <v>272</v>
      </c>
    </row>
    <row r="862" spans="1:15" x14ac:dyDescent="0.2">
      <c r="A862">
        <f>IFERROR(VLOOKUP(N862,プログラム!B:C,2,0),"")</f>
        <v>37</v>
      </c>
      <c r="B862" t="str">
        <f t="shared" si="26"/>
        <v/>
      </c>
      <c r="C862" t="str">
        <f>IFERROR(VLOOKUP(B862,チーム番号!E:F,2,0),"")</f>
        <v/>
      </c>
      <c r="D862">
        <f>IFERROR(VLOOKUP(N862,プログラム!B:C,2,0),"")</f>
        <v>37</v>
      </c>
      <c r="E862">
        <f>IFERROR(記録__2[[#This Row],[組]],"")</f>
        <v>3</v>
      </c>
      <c r="F862">
        <f>IFERROR(記録__2[[#This Row],[水路]],"")</f>
        <v>5</v>
      </c>
      <c r="G862" t="str">
        <f>IFERROR(VLOOKUP(D862,プログラムデータ!A:N,12,0),"")</f>
        <v>11～12歳</v>
      </c>
      <c r="H862" t="str">
        <f>IFERROR(VLOOKUP(D862,プログラムデータ!A:N,13,0),"")</f>
        <v>女子</v>
      </c>
      <c r="I862">
        <f>IFERROR(VLOOKUP(D862,プログラムデータ!A:N,11,0),"")</f>
        <v>0</v>
      </c>
      <c r="J862" t="str">
        <f>IFERROR(VLOOKUP(D862,プログラムデータ!A:N,10,0),"")</f>
        <v>平泳ぎ</v>
      </c>
      <c r="K862" t="str">
        <f>IFERROR(VLOOKUP(D862,プログラムデータ!A:N,14,0),"")</f>
        <v>タイム決勝</v>
      </c>
      <c r="L862" t="str">
        <f t="shared" si="27"/>
        <v>11～12歳 女子 0 平泳ぎ タイム決勝</v>
      </c>
      <c r="M862">
        <f>IFERROR(VLOOKUP(J862,色々!M:P,4,0),"")</f>
        <v>3</v>
      </c>
      <c r="N862">
        <f>IFERROR(記録__2[[#This Row],[競技番号]],"")</f>
        <v>37</v>
      </c>
      <c r="O862">
        <f>IFERROR(記録__2[[#This Row],[選手番号]],"")</f>
        <v>240</v>
      </c>
    </row>
    <row r="863" spans="1:15" x14ac:dyDescent="0.2">
      <c r="A863">
        <f>IFERROR(VLOOKUP(N863,プログラム!B:C,2,0),"")</f>
        <v>37</v>
      </c>
      <c r="B863" t="str">
        <f t="shared" si="26"/>
        <v/>
      </c>
      <c r="C863" t="str">
        <f>IFERROR(VLOOKUP(B863,チーム番号!E:F,2,0),"")</f>
        <v/>
      </c>
      <c r="D863">
        <f>IFERROR(VLOOKUP(N863,プログラム!B:C,2,0),"")</f>
        <v>37</v>
      </c>
      <c r="E863">
        <f>IFERROR(記録__2[[#This Row],[組]],"")</f>
        <v>3</v>
      </c>
      <c r="F863">
        <f>IFERROR(記録__2[[#This Row],[水路]],"")</f>
        <v>6</v>
      </c>
      <c r="G863" t="str">
        <f>IFERROR(VLOOKUP(D863,プログラムデータ!A:N,12,0),"")</f>
        <v>11～12歳</v>
      </c>
      <c r="H863" t="str">
        <f>IFERROR(VLOOKUP(D863,プログラムデータ!A:N,13,0),"")</f>
        <v>女子</v>
      </c>
      <c r="I863">
        <f>IFERROR(VLOOKUP(D863,プログラムデータ!A:N,11,0),"")</f>
        <v>0</v>
      </c>
      <c r="J863" t="str">
        <f>IFERROR(VLOOKUP(D863,プログラムデータ!A:N,10,0),"")</f>
        <v>平泳ぎ</v>
      </c>
      <c r="K863" t="str">
        <f>IFERROR(VLOOKUP(D863,プログラムデータ!A:N,14,0),"")</f>
        <v>タイム決勝</v>
      </c>
      <c r="L863" t="str">
        <f t="shared" si="27"/>
        <v>11～12歳 女子 0 平泳ぎ タイム決勝</v>
      </c>
      <c r="M863">
        <f>IFERROR(VLOOKUP(J863,色々!M:P,4,0),"")</f>
        <v>3</v>
      </c>
      <c r="N863">
        <f>IFERROR(記録__2[[#This Row],[競技番号]],"")</f>
        <v>37</v>
      </c>
      <c r="O863">
        <f>IFERROR(記録__2[[#This Row],[選手番号]],"")</f>
        <v>153</v>
      </c>
    </row>
    <row r="864" spans="1:15" x14ac:dyDescent="0.2">
      <c r="A864">
        <f>IFERROR(VLOOKUP(N864,プログラム!B:C,2,0),"")</f>
        <v>37</v>
      </c>
      <c r="B864" t="str">
        <f t="shared" si="26"/>
        <v/>
      </c>
      <c r="C864" t="str">
        <f>IFERROR(VLOOKUP(B864,チーム番号!E:F,2,0),"")</f>
        <v/>
      </c>
      <c r="D864">
        <f>IFERROR(VLOOKUP(N864,プログラム!B:C,2,0),"")</f>
        <v>37</v>
      </c>
      <c r="E864">
        <f>IFERROR(記録__2[[#This Row],[組]],"")</f>
        <v>3</v>
      </c>
      <c r="F864">
        <f>IFERROR(記録__2[[#This Row],[水路]],"")</f>
        <v>7</v>
      </c>
      <c r="G864" t="str">
        <f>IFERROR(VLOOKUP(D864,プログラムデータ!A:N,12,0),"")</f>
        <v>11～12歳</v>
      </c>
      <c r="H864" t="str">
        <f>IFERROR(VLOOKUP(D864,プログラムデータ!A:N,13,0),"")</f>
        <v>女子</v>
      </c>
      <c r="I864">
        <f>IFERROR(VLOOKUP(D864,プログラムデータ!A:N,11,0),"")</f>
        <v>0</v>
      </c>
      <c r="J864" t="str">
        <f>IFERROR(VLOOKUP(D864,プログラムデータ!A:N,10,0),"")</f>
        <v>平泳ぎ</v>
      </c>
      <c r="K864" t="str">
        <f>IFERROR(VLOOKUP(D864,プログラムデータ!A:N,14,0),"")</f>
        <v>タイム決勝</v>
      </c>
      <c r="L864" t="str">
        <f t="shared" si="27"/>
        <v>11～12歳 女子 0 平泳ぎ タイム決勝</v>
      </c>
      <c r="M864">
        <f>IFERROR(VLOOKUP(J864,色々!M:P,4,0),"")</f>
        <v>3</v>
      </c>
      <c r="N864">
        <f>IFERROR(記録__2[[#This Row],[競技番号]],"")</f>
        <v>37</v>
      </c>
      <c r="O864">
        <f>IFERROR(記録__2[[#This Row],[選手番号]],"")</f>
        <v>481</v>
      </c>
    </row>
    <row r="865" spans="1:15" x14ac:dyDescent="0.2">
      <c r="A865">
        <f>IFERROR(VLOOKUP(N865,プログラム!B:C,2,0),"")</f>
        <v>37</v>
      </c>
      <c r="B865" t="str">
        <f t="shared" si="26"/>
        <v/>
      </c>
      <c r="C865" t="str">
        <f>IFERROR(VLOOKUP(B865,チーム番号!E:F,2,0),"")</f>
        <v/>
      </c>
      <c r="D865">
        <f>IFERROR(VLOOKUP(N865,プログラム!B:C,2,0),"")</f>
        <v>37</v>
      </c>
      <c r="E865">
        <f>IFERROR(記録__2[[#This Row],[組]],"")</f>
        <v>3</v>
      </c>
      <c r="F865">
        <f>IFERROR(記録__2[[#This Row],[水路]],"")</f>
        <v>8</v>
      </c>
      <c r="G865" t="str">
        <f>IFERROR(VLOOKUP(D865,プログラムデータ!A:N,12,0),"")</f>
        <v>11～12歳</v>
      </c>
      <c r="H865" t="str">
        <f>IFERROR(VLOOKUP(D865,プログラムデータ!A:N,13,0),"")</f>
        <v>女子</v>
      </c>
      <c r="I865">
        <f>IFERROR(VLOOKUP(D865,プログラムデータ!A:N,11,0),"")</f>
        <v>0</v>
      </c>
      <c r="J865" t="str">
        <f>IFERROR(VLOOKUP(D865,プログラムデータ!A:N,10,0),"")</f>
        <v>平泳ぎ</v>
      </c>
      <c r="K865" t="str">
        <f>IFERROR(VLOOKUP(D865,プログラムデータ!A:N,14,0),"")</f>
        <v>タイム決勝</v>
      </c>
      <c r="L865" t="str">
        <f t="shared" si="27"/>
        <v>11～12歳 女子 0 平泳ぎ タイム決勝</v>
      </c>
      <c r="M865">
        <f>IFERROR(VLOOKUP(J865,色々!M:P,4,0),"")</f>
        <v>3</v>
      </c>
      <c r="N865">
        <f>IFERROR(記録__2[[#This Row],[競技番号]],"")</f>
        <v>37</v>
      </c>
      <c r="O865">
        <f>IFERROR(記録__2[[#This Row],[選手番号]],"")</f>
        <v>329</v>
      </c>
    </row>
    <row r="866" spans="1:15" x14ac:dyDescent="0.2">
      <c r="A866">
        <f>IFERROR(VLOOKUP(N866,プログラム!B:C,2,0),"")</f>
        <v>37</v>
      </c>
      <c r="B866" t="str">
        <f t="shared" si="26"/>
        <v/>
      </c>
      <c r="C866" t="str">
        <f>IFERROR(VLOOKUP(B866,チーム番号!E:F,2,0),"")</f>
        <v/>
      </c>
      <c r="D866">
        <f>IFERROR(VLOOKUP(N866,プログラム!B:C,2,0),"")</f>
        <v>37</v>
      </c>
      <c r="E866">
        <f>IFERROR(記録__2[[#This Row],[組]],"")</f>
        <v>4</v>
      </c>
      <c r="F866">
        <f>IFERROR(記録__2[[#This Row],[水路]],"")</f>
        <v>1</v>
      </c>
      <c r="G866" t="str">
        <f>IFERROR(VLOOKUP(D866,プログラムデータ!A:N,12,0),"")</f>
        <v>11～12歳</v>
      </c>
      <c r="H866" t="str">
        <f>IFERROR(VLOOKUP(D866,プログラムデータ!A:N,13,0),"")</f>
        <v>女子</v>
      </c>
      <c r="I866">
        <f>IFERROR(VLOOKUP(D866,プログラムデータ!A:N,11,0),"")</f>
        <v>0</v>
      </c>
      <c r="J866" t="str">
        <f>IFERROR(VLOOKUP(D866,プログラムデータ!A:N,10,0),"")</f>
        <v>平泳ぎ</v>
      </c>
      <c r="K866" t="str">
        <f>IFERROR(VLOOKUP(D866,プログラムデータ!A:N,14,0),"")</f>
        <v>タイム決勝</v>
      </c>
      <c r="L866" t="str">
        <f t="shared" si="27"/>
        <v>11～12歳 女子 0 平泳ぎ タイム決勝</v>
      </c>
      <c r="M866">
        <f>IFERROR(VLOOKUP(J866,色々!M:P,4,0),"")</f>
        <v>3</v>
      </c>
      <c r="N866">
        <f>IFERROR(記録__2[[#This Row],[競技番号]],"")</f>
        <v>37</v>
      </c>
      <c r="O866">
        <f>IFERROR(記録__2[[#This Row],[選手番号]],"")</f>
        <v>72</v>
      </c>
    </row>
    <row r="867" spans="1:15" x14ac:dyDescent="0.2">
      <c r="A867">
        <f>IFERROR(VLOOKUP(N867,プログラム!B:C,2,0),"")</f>
        <v>37</v>
      </c>
      <c r="B867" t="str">
        <f t="shared" si="26"/>
        <v/>
      </c>
      <c r="C867" t="str">
        <f>IFERROR(VLOOKUP(B867,チーム番号!E:F,2,0),"")</f>
        <v/>
      </c>
      <c r="D867">
        <f>IFERROR(VLOOKUP(N867,プログラム!B:C,2,0),"")</f>
        <v>37</v>
      </c>
      <c r="E867">
        <f>IFERROR(記録__2[[#This Row],[組]],"")</f>
        <v>4</v>
      </c>
      <c r="F867">
        <f>IFERROR(記録__2[[#This Row],[水路]],"")</f>
        <v>2</v>
      </c>
      <c r="G867" t="str">
        <f>IFERROR(VLOOKUP(D867,プログラムデータ!A:N,12,0),"")</f>
        <v>11～12歳</v>
      </c>
      <c r="H867" t="str">
        <f>IFERROR(VLOOKUP(D867,プログラムデータ!A:N,13,0),"")</f>
        <v>女子</v>
      </c>
      <c r="I867">
        <f>IFERROR(VLOOKUP(D867,プログラムデータ!A:N,11,0),"")</f>
        <v>0</v>
      </c>
      <c r="J867" t="str">
        <f>IFERROR(VLOOKUP(D867,プログラムデータ!A:N,10,0),"")</f>
        <v>平泳ぎ</v>
      </c>
      <c r="K867" t="str">
        <f>IFERROR(VLOOKUP(D867,プログラムデータ!A:N,14,0),"")</f>
        <v>タイム決勝</v>
      </c>
      <c r="L867" t="str">
        <f t="shared" si="27"/>
        <v>11～12歳 女子 0 平泳ぎ タイム決勝</v>
      </c>
      <c r="M867">
        <f>IFERROR(VLOOKUP(J867,色々!M:P,4,0),"")</f>
        <v>3</v>
      </c>
      <c r="N867">
        <f>IFERROR(記録__2[[#This Row],[競技番号]],"")</f>
        <v>37</v>
      </c>
      <c r="O867">
        <f>IFERROR(記録__2[[#This Row],[選手番号]],"")</f>
        <v>74</v>
      </c>
    </row>
    <row r="868" spans="1:15" x14ac:dyDescent="0.2">
      <c r="A868">
        <f>IFERROR(VLOOKUP(N868,プログラム!B:C,2,0),"")</f>
        <v>37</v>
      </c>
      <c r="B868" t="str">
        <f t="shared" si="26"/>
        <v/>
      </c>
      <c r="C868" t="str">
        <f>IFERROR(VLOOKUP(B868,チーム番号!E:F,2,0),"")</f>
        <v/>
      </c>
      <c r="D868">
        <f>IFERROR(VLOOKUP(N868,プログラム!B:C,2,0),"")</f>
        <v>37</v>
      </c>
      <c r="E868">
        <f>IFERROR(記録__2[[#This Row],[組]],"")</f>
        <v>4</v>
      </c>
      <c r="F868">
        <f>IFERROR(記録__2[[#This Row],[水路]],"")</f>
        <v>3</v>
      </c>
      <c r="G868" t="str">
        <f>IFERROR(VLOOKUP(D868,プログラムデータ!A:N,12,0),"")</f>
        <v>11～12歳</v>
      </c>
      <c r="H868" t="str">
        <f>IFERROR(VLOOKUP(D868,プログラムデータ!A:N,13,0),"")</f>
        <v>女子</v>
      </c>
      <c r="I868">
        <f>IFERROR(VLOOKUP(D868,プログラムデータ!A:N,11,0),"")</f>
        <v>0</v>
      </c>
      <c r="J868" t="str">
        <f>IFERROR(VLOOKUP(D868,プログラムデータ!A:N,10,0),"")</f>
        <v>平泳ぎ</v>
      </c>
      <c r="K868" t="str">
        <f>IFERROR(VLOOKUP(D868,プログラムデータ!A:N,14,0),"")</f>
        <v>タイム決勝</v>
      </c>
      <c r="L868" t="str">
        <f t="shared" si="27"/>
        <v>11～12歳 女子 0 平泳ぎ タイム決勝</v>
      </c>
      <c r="M868">
        <f>IFERROR(VLOOKUP(J868,色々!M:P,4,0),"")</f>
        <v>3</v>
      </c>
      <c r="N868">
        <f>IFERROR(記録__2[[#This Row],[競技番号]],"")</f>
        <v>37</v>
      </c>
      <c r="O868">
        <f>IFERROR(記録__2[[#This Row],[選手番号]],"")</f>
        <v>417</v>
      </c>
    </row>
    <row r="869" spans="1:15" x14ac:dyDescent="0.2">
      <c r="A869">
        <f>IFERROR(VLOOKUP(N869,プログラム!B:C,2,0),"")</f>
        <v>37</v>
      </c>
      <c r="B869" t="str">
        <f t="shared" si="26"/>
        <v/>
      </c>
      <c r="C869" t="str">
        <f>IFERROR(VLOOKUP(B869,チーム番号!E:F,2,0),"")</f>
        <v/>
      </c>
      <c r="D869">
        <f>IFERROR(VLOOKUP(N869,プログラム!B:C,2,0),"")</f>
        <v>37</v>
      </c>
      <c r="E869">
        <f>IFERROR(記録__2[[#This Row],[組]],"")</f>
        <v>4</v>
      </c>
      <c r="F869">
        <f>IFERROR(記録__2[[#This Row],[水路]],"")</f>
        <v>4</v>
      </c>
      <c r="G869" t="str">
        <f>IFERROR(VLOOKUP(D869,プログラムデータ!A:N,12,0),"")</f>
        <v>11～12歳</v>
      </c>
      <c r="H869" t="str">
        <f>IFERROR(VLOOKUP(D869,プログラムデータ!A:N,13,0),"")</f>
        <v>女子</v>
      </c>
      <c r="I869">
        <f>IFERROR(VLOOKUP(D869,プログラムデータ!A:N,11,0),"")</f>
        <v>0</v>
      </c>
      <c r="J869" t="str">
        <f>IFERROR(VLOOKUP(D869,プログラムデータ!A:N,10,0),"")</f>
        <v>平泳ぎ</v>
      </c>
      <c r="K869" t="str">
        <f>IFERROR(VLOOKUP(D869,プログラムデータ!A:N,14,0),"")</f>
        <v>タイム決勝</v>
      </c>
      <c r="L869" t="str">
        <f t="shared" si="27"/>
        <v>11～12歳 女子 0 平泳ぎ タイム決勝</v>
      </c>
      <c r="M869">
        <f>IFERROR(VLOOKUP(J869,色々!M:P,4,0),"")</f>
        <v>3</v>
      </c>
      <c r="N869">
        <f>IFERROR(記録__2[[#This Row],[競技番号]],"")</f>
        <v>37</v>
      </c>
      <c r="O869">
        <f>IFERROR(記録__2[[#This Row],[選手番号]],"")</f>
        <v>32</v>
      </c>
    </row>
    <row r="870" spans="1:15" x14ac:dyDescent="0.2">
      <c r="A870">
        <f>IFERROR(VLOOKUP(N870,プログラム!B:C,2,0),"")</f>
        <v>37</v>
      </c>
      <c r="B870" t="str">
        <f t="shared" si="26"/>
        <v/>
      </c>
      <c r="C870" t="str">
        <f>IFERROR(VLOOKUP(B870,チーム番号!E:F,2,0),"")</f>
        <v/>
      </c>
      <c r="D870">
        <f>IFERROR(VLOOKUP(N870,プログラム!B:C,2,0),"")</f>
        <v>37</v>
      </c>
      <c r="E870">
        <f>IFERROR(記録__2[[#This Row],[組]],"")</f>
        <v>4</v>
      </c>
      <c r="F870">
        <f>IFERROR(記録__2[[#This Row],[水路]],"")</f>
        <v>5</v>
      </c>
      <c r="G870" t="str">
        <f>IFERROR(VLOOKUP(D870,プログラムデータ!A:N,12,0),"")</f>
        <v>11～12歳</v>
      </c>
      <c r="H870" t="str">
        <f>IFERROR(VLOOKUP(D870,プログラムデータ!A:N,13,0),"")</f>
        <v>女子</v>
      </c>
      <c r="I870">
        <f>IFERROR(VLOOKUP(D870,プログラムデータ!A:N,11,0),"")</f>
        <v>0</v>
      </c>
      <c r="J870" t="str">
        <f>IFERROR(VLOOKUP(D870,プログラムデータ!A:N,10,0),"")</f>
        <v>平泳ぎ</v>
      </c>
      <c r="K870" t="str">
        <f>IFERROR(VLOOKUP(D870,プログラムデータ!A:N,14,0),"")</f>
        <v>タイム決勝</v>
      </c>
      <c r="L870" t="str">
        <f t="shared" si="27"/>
        <v>11～12歳 女子 0 平泳ぎ タイム決勝</v>
      </c>
      <c r="M870">
        <f>IFERROR(VLOOKUP(J870,色々!M:P,4,0),"")</f>
        <v>3</v>
      </c>
      <c r="N870">
        <f>IFERROR(記録__2[[#This Row],[競技番号]],"")</f>
        <v>37</v>
      </c>
      <c r="O870">
        <f>IFERROR(記録__2[[#This Row],[選手番号]],"")</f>
        <v>34</v>
      </c>
    </row>
    <row r="871" spans="1:15" x14ac:dyDescent="0.2">
      <c r="A871">
        <f>IFERROR(VLOOKUP(N871,プログラム!B:C,2,0),"")</f>
        <v>37</v>
      </c>
      <c r="B871" t="str">
        <f t="shared" si="26"/>
        <v/>
      </c>
      <c r="C871" t="str">
        <f>IFERROR(VLOOKUP(B871,チーム番号!E:F,2,0),"")</f>
        <v/>
      </c>
      <c r="D871">
        <f>IFERROR(VLOOKUP(N871,プログラム!B:C,2,0),"")</f>
        <v>37</v>
      </c>
      <c r="E871">
        <f>IFERROR(記録__2[[#This Row],[組]],"")</f>
        <v>4</v>
      </c>
      <c r="F871">
        <f>IFERROR(記録__2[[#This Row],[水路]],"")</f>
        <v>6</v>
      </c>
      <c r="G871" t="str">
        <f>IFERROR(VLOOKUP(D871,プログラムデータ!A:N,12,0),"")</f>
        <v>11～12歳</v>
      </c>
      <c r="H871" t="str">
        <f>IFERROR(VLOOKUP(D871,プログラムデータ!A:N,13,0),"")</f>
        <v>女子</v>
      </c>
      <c r="I871">
        <f>IFERROR(VLOOKUP(D871,プログラムデータ!A:N,11,0),"")</f>
        <v>0</v>
      </c>
      <c r="J871" t="str">
        <f>IFERROR(VLOOKUP(D871,プログラムデータ!A:N,10,0),"")</f>
        <v>平泳ぎ</v>
      </c>
      <c r="K871" t="str">
        <f>IFERROR(VLOOKUP(D871,プログラムデータ!A:N,14,0),"")</f>
        <v>タイム決勝</v>
      </c>
      <c r="L871" t="str">
        <f t="shared" si="27"/>
        <v>11～12歳 女子 0 平泳ぎ タイム決勝</v>
      </c>
      <c r="M871">
        <f>IFERROR(VLOOKUP(J871,色々!M:P,4,0),"")</f>
        <v>3</v>
      </c>
      <c r="N871">
        <f>IFERROR(記録__2[[#This Row],[競技番号]],"")</f>
        <v>37</v>
      </c>
      <c r="O871">
        <f>IFERROR(記録__2[[#This Row],[選手番号]],"")</f>
        <v>380</v>
      </c>
    </row>
    <row r="872" spans="1:15" x14ac:dyDescent="0.2">
      <c r="A872">
        <f>IFERROR(VLOOKUP(N872,プログラム!B:C,2,0),"")</f>
        <v>37</v>
      </c>
      <c r="B872" t="str">
        <f t="shared" si="26"/>
        <v/>
      </c>
      <c r="C872" t="str">
        <f>IFERROR(VLOOKUP(B872,チーム番号!E:F,2,0),"")</f>
        <v/>
      </c>
      <c r="D872">
        <f>IFERROR(VLOOKUP(N872,プログラム!B:C,2,0),"")</f>
        <v>37</v>
      </c>
      <c r="E872">
        <f>IFERROR(記録__2[[#This Row],[組]],"")</f>
        <v>4</v>
      </c>
      <c r="F872">
        <f>IFERROR(記録__2[[#This Row],[水路]],"")</f>
        <v>7</v>
      </c>
      <c r="G872" t="str">
        <f>IFERROR(VLOOKUP(D872,プログラムデータ!A:N,12,0),"")</f>
        <v>11～12歳</v>
      </c>
      <c r="H872" t="str">
        <f>IFERROR(VLOOKUP(D872,プログラムデータ!A:N,13,0),"")</f>
        <v>女子</v>
      </c>
      <c r="I872">
        <f>IFERROR(VLOOKUP(D872,プログラムデータ!A:N,11,0),"")</f>
        <v>0</v>
      </c>
      <c r="J872" t="str">
        <f>IFERROR(VLOOKUP(D872,プログラムデータ!A:N,10,0),"")</f>
        <v>平泳ぎ</v>
      </c>
      <c r="K872" t="str">
        <f>IFERROR(VLOOKUP(D872,プログラムデータ!A:N,14,0),"")</f>
        <v>タイム決勝</v>
      </c>
      <c r="L872" t="str">
        <f t="shared" si="27"/>
        <v>11～12歳 女子 0 平泳ぎ タイム決勝</v>
      </c>
      <c r="M872">
        <f>IFERROR(VLOOKUP(J872,色々!M:P,4,0),"")</f>
        <v>3</v>
      </c>
      <c r="N872">
        <f>IFERROR(記録__2[[#This Row],[競技番号]],"")</f>
        <v>37</v>
      </c>
      <c r="O872">
        <f>IFERROR(記録__2[[#This Row],[選手番号]],"")</f>
        <v>382</v>
      </c>
    </row>
    <row r="873" spans="1:15" x14ac:dyDescent="0.2">
      <c r="A873">
        <f>IFERROR(VLOOKUP(N873,プログラム!B:C,2,0),"")</f>
        <v>37</v>
      </c>
      <c r="B873" t="str">
        <f t="shared" si="26"/>
        <v/>
      </c>
      <c r="C873" t="str">
        <f>IFERROR(VLOOKUP(B873,チーム番号!E:F,2,0),"")</f>
        <v/>
      </c>
      <c r="D873">
        <f>IFERROR(VLOOKUP(N873,プログラム!B:C,2,0),"")</f>
        <v>37</v>
      </c>
      <c r="E873">
        <f>IFERROR(記録__2[[#This Row],[組]],"")</f>
        <v>4</v>
      </c>
      <c r="F873">
        <f>IFERROR(記録__2[[#This Row],[水路]],"")</f>
        <v>8</v>
      </c>
      <c r="G873" t="str">
        <f>IFERROR(VLOOKUP(D873,プログラムデータ!A:N,12,0),"")</f>
        <v>11～12歳</v>
      </c>
      <c r="H873" t="str">
        <f>IFERROR(VLOOKUP(D873,プログラムデータ!A:N,13,0),"")</f>
        <v>女子</v>
      </c>
      <c r="I873">
        <f>IFERROR(VLOOKUP(D873,プログラムデータ!A:N,11,0),"")</f>
        <v>0</v>
      </c>
      <c r="J873" t="str">
        <f>IFERROR(VLOOKUP(D873,プログラムデータ!A:N,10,0),"")</f>
        <v>平泳ぎ</v>
      </c>
      <c r="K873" t="str">
        <f>IFERROR(VLOOKUP(D873,プログラムデータ!A:N,14,0),"")</f>
        <v>タイム決勝</v>
      </c>
      <c r="L873" t="str">
        <f t="shared" si="27"/>
        <v>11～12歳 女子 0 平泳ぎ タイム決勝</v>
      </c>
      <c r="M873">
        <f>IFERROR(VLOOKUP(J873,色々!M:P,4,0),"")</f>
        <v>3</v>
      </c>
      <c r="N873">
        <f>IFERROR(記録__2[[#This Row],[競技番号]],"")</f>
        <v>37</v>
      </c>
      <c r="O873">
        <f>IFERROR(記録__2[[#This Row],[選手番号]],"")</f>
        <v>575</v>
      </c>
    </row>
    <row r="874" spans="1:15" x14ac:dyDescent="0.2">
      <c r="A874">
        <f>IFERROR(VLOOKUP(N874,プログラム!B:C,2,0),"")</f>
        <v>38</v>
      </c>
      <c r="B874" t="str">
        <f t="shared" si="26"/>
        <v/>
      </c>
      <c r="C874" t="str">
        <f>IFERROR(VLOOKUP(B874,チーム番号!E:F,2,0),"")</f>
        <v/>
      </c>
      <c r="D874">
        <f>IFERROR(VLOOKUP(N874,プログラム!B:C,2,0),"")</f>
        <v>38</v>
      </c>
      <c r="E874">
        <f>IFERROR(記録__2[[#This Row],[組]],"")</f>
        <v>1</v>
      </c>
      <c r="F874">
        <f>IFERROR(記録__2[[#This Row],[水路]],"")</f>
        <v>1</v>
      </c>
      <c r="G874" t="str">
        <f>IFERROR(VLOOKUP(D874,プログラムデータ!A:N,12,0),"")</f>
        <v>11～12歳</v>
      </c>
      <c r="H874" t="str">
        <f>IFERROR(VLOOKUP(D874,プログラムデータ!A:N,13,0),"")</f>
        <v>男子</v>
      </c>
      <c r="I874">
        <f>IFERROR(VLOOKUP(D874,プログラムデータ!A:N,11,0),"")</f>
        <v>0</v>
      </c>
      <c r="J874" t="str">
        <f>IFERROR(VLOOKUP(D874,プログラムデータ!A:N,10,0),"")</f>
        <v>平泳ぎ</v>
      </c>
      <c r="K874" t="str">
        <f>IFERROR(VLOOKUP(D874,プログラムデータ!A:N,14,0),"")</f>
        <v>タイム決勝</v>
      </c>
      <c r="L874" t="str">
        <f t="shared" si="27"/>
        <v>11～12歳 男子 0 平泳ぎ タイム決勝</v>
      </c>
      <c r="M874">
        <f>IFERROR(VLOOKUP(J874,色々!M:P,4,0),"")</f>
        <v>3</v>
      </c>
      <c r="N874">
        <f>IFERROR(記録__2[[#This Row],[競技番号]],"")</f>
        <v>38</v>
      </c>
      <c r="O874">
        <f>IFERROR(記録__2[[#This Row],[選手番号]],"")</f>
        <v>355</v>
      </c>
    </row>
    <row r="875" spans="1:15" x14ac:dyDescent="0.2">
      <c r="A875">
        <f>IFERROR(VLOOKUP(N875,プログラム!B:C,2,0),"")</f>
        <v>38</v>
      </c>
      <c r="B875" t="str">
        <f t="shared" si="26"/>
        <v/>
      </c>
      <c r="C875" t="str">
        <f>IFERROR(VLOOKUP(B875,チーム番号!E:F,2,0),"")</f>
        <v/>
      </c>
      <c r="D875">
        <f>IFERROR(VLOOKUP(N875,プログラム!B:C,2,0),"")</f>
        <v>38</v>
      </c>
      <c r="E875">
        <f>IFERROR(記録__2[[#This Row],[組]],"")</f>
        <v>1</v>
      </c>
      <c r="F875">
        <f>IFERROR(記録__2[[#This Row],[水路]],"")</f>
        <v>2</v>
      </c>
      <c r="G875" t="str">
        <f>IFERROR(VLOOKUP(D875,プログラムデータ!A:N,12,0),"")</f>
        <v>11～12歳</v>
      </c>
      <c r="H875" t="str">
        <f>IFERROR(VLOOKUP(D875,プログラムデータ!A:N,13,0),"")</f>
        <v>男子</v>
      </c>
      <c r="I875">
        <f>IFERROR(VLOOKUP(D875,プログラムデータ!A:N,11,0),"")</f>
        <v>0</v>
      </c>
      <c r="J875" t="str">
        <f>IFERROR(VLOOKUP(D875,プログラムデータ!A:N,10,0),"")</f>
        <v>平泳ぎ</v>
      </c>
      <c r="K875" t="str">
        <f>IFERROR(VLOOKUP(D875,プログラムデータ!A:N,14,0),"")</f>
        <v>タイム決勝</v>
      </c>
      <c r="L875" t="str">
        <f t="shared" si="27"/>
        <v>11～12歳 男子 0 平泳ぎ タイム決勝</v>
      </c>
      <c r="M875">
        <f>IFERROR(VLOOKUP(J875,色々!M:P,4,0),"")</f>
        <v>3</v>
      </c>
      <c r="N875">
        <f>IFERROR(記録__2[[#This Row],[競技番号]],"")</f>
        <v>38</v>
      </c>
      <c r="O875">
        <f>IFERROR(記録__2[[#This Row],[選手番号]],"")</f>
        <v>171</v>
      </c>
    </row>
    <row r="876" spans="1:15" x14ac:dyDescent="0.2">
      <c r="A876">
        <f>IFERROR(VLOOKUP(N876,プログラム!B:C,2,0),"")</f>
        <v>38</v>
      </c>
      <c r="B876" t="str">
        <f t="shared" si="26"/>
        <v/>
      </c>
      <c r="C876" t="str">
        <f>IFERROR(VLOOKUP(B876,チーム番号!E:F,2,0),"")</f>
        <v/>
      </c>
      <c r="D876">
        <f>IFERROR(VLOOKUP(N876,プログラム!B:C,2,0),"")</f>
        <v>38</v>
      </c>
      <c r="E876">
        <f>IFERROR(記録__2[[#This Row],[組]],"")</f>
        <v>1</v>
      </c>
      <c r="F876">
        <f>IFERROR(記録__2[[#This Row],[水路]],"")</f>
        <v>3</v>
      </c>
      <c r="G876" t="str">
        <f>IFERROR(VLOOKUP(D876,プログラムデータ!A:N,12,0),"")</f>
        <v>11～12歳</v>
      </c>
      <c r="H876" t="str">
        <f>IFERROR(VLOOKUP(D876,プログラムデータ!A:N,13,0),"")</f>
        <v>男子</v>
      </c>
      <c r="I876">
        <f>IFERROR(VLOOKUP(D876,プログラムデータ!A:N,11,0),"")</f>
        <v>0</v>
      </c>
      <c r="J876" t="str">
        <f>IFERROR(VLOOKUP(D876,プログラムデータ!A:N,10,0),"")</f>
        <v>平泳ぎ</v>
      </c>
      <c r="K876" t="str">
        <f>IFERROR(VLOOKUP(D876,プログラムデータ!A:N,14,0),"")</f>
        <v>タイム決勝</v>
      </c>
      <c r="L876" t="str">
        <f t="shared" si="27"/>
        <v>11～12歳 男子 0 平泳ぎ タイム決勝</v>
      </c>
      <c r="M876">
        <f>IFERROR(VLOOKUP(J876,色々!M:P,4,0),"")</f>
        <v>3</v>
      </c>
      <c r="N876">
        <f>IFERROR(記録__2[[#This Row],[競技番号]],"")</f>
        <v>38</v>
      </c>
      <c r="O876">
        <f>IFERROR(記録__2[[#This Row],[選手番号]],"")</f>
        <v>590</v>
      </c>
    </row>
    <row r="877" spans="1:15" x14ac:dyDescent="0.2">
      <c r="A877">
        <f>IFERROR(VLOOKUP(N877,プログラム!B:C,2,0),"")</f>
        <v>38</v>
      </c>
      <c r="B877" t="str">
        <f t="shared" si="26"/>
        <v/>
      </c>
      <c r="C877" t="str">
        <f>IFERROR(VLOOKUP(B877,チーム番号!E:F,2,0),"")</f>
        <v/>
      </c>
      <c r="D877">
        <f>IFERROR(VLOOKUP(N877,プログラム!B:C,2,0),"")</f>
        <v>38</v>
      </c>
      <c r="E877">
        <f>IFERROR(記録__2[[#This Row],[組]],"")</f>
        <v>1</v>
      </c>
      <c r="F877">
        <f>IFERROR(記録__2[[#This Row],[水路]],"")</f>
        <v>4</v>
      </c>
      <c r="G877" t="str">
        <f>IFERROR(VLOOKUP(D877,プログラムデータ!A:N,12,0),"")</f>
        <v>11～12歳</v>
      </c>
      <c r="H877" t="str">
        <f>IFERROR(VLOOKUP(D877,プログラムデータ!A:N,13,0),"")</f>
        <v>男子</v>
      </c>
      <c r="I877">
        <f>IFERROR(VLOOKUP(D877,プログラムデータ!A:N,11,0),"")</f>
        <v>0</v>
      </c>
      <c r="J877" t="str">
        <f>IFERROR(VLOOKUP(D877,プログラムデータ!A:N,10,0),"")</f>
        <v>平泳ぎ</v>
      </c>
      <c r="K877" t="str">
        <f>IFERROR(VLOOKUP(D877,プログラムデータ!A:N,14,0),"")</f>
        <v>タイム決勝</v>
      </c>
      <c r="L877" t="str">
        <f t="shared" si="27"/>
        <v>11～12歳 男子 0 平泳ぎ タイム決勝</v>
      </c>
      <c r="M877">
        <f>IFERROR(VLOOKUP(J877,色々!M:P,4,0),"")</f>
        <v>3</v>
      </c>
      <c r="N877">
        <f>IFERROR(記録__2[[#This Row],[競技番号]],"")</f>
        <v>38</v>
      </c>
      <c r="O877">
        <f>IFERROR(記録__2[[#This Row],[選手番号]],"")</f>
        <v>11</v>
      </c>
    </row>
    <row r="878" spans="1:15" x14ac:dyDescent="0.2">
      <c r="A878">
        <f>IFERROR(VLOOKUP(N878,プログラム!B:C,2,0),"")</f>
        <v>38</v>
      </c>
      <c r="B878" t="str">
        <f t="shared" si="26"/>
        <v/>
      </c>
      <c r="C878" t="str">
        <f>IFERROR(VLOOKUP(B878,チーム番号!E:F,2,0),"")</f>
        <v/>
      </c>
      <c r="D878">
        <f>IFERROR(VLOOKUP(N878,プログラム!B:C,2,0),"")</f>
        <v>38</v>
      </c>
      <c r="E878">
        <f>IFERROR(記録__2[[#This Row],[組]],"")</f>
        <v>1</v>
      </c>
      <c r="F878">
        <f>IFERROR(記録__2[[#This Row],[水路]],"")</f>
        <v>5</v>
      </c>
      <c r="G878" t="str">
        <f>IFERROR(VLOOKUP(D878,プログラムデータ!A:N,12,0),"")</f>
        <v>11～12歳</v>
      </c>
      <c r="H878" t="str">
        <f>IFERROR(VLOOKUP(D878,プログラムデータ!A:N,13,0),"")</f>
        <v>男子</v>
      </c>
      <c r="I878">
        <f>IFERROR(VLOOKUP(D878,プログラムデータ!A:N,11,0),"")</f>
        <v>0</v>
      </c>
      <c r="J878" t="str">
        <f>IFERROR(VLOOKUP(D878,プログラムデータ!A:N,10,0),"")</f>
        <v>平泳ぎ</v>
      </c>
      <c r="K878" t="str">
        <f>IFERROR(VLOOKUP(D878,プログラムデータ!A:N,14,0),"")</f>
        <v>タイム決勝</v>
      </c>
      <c r="L878" t="str">
        <f t="shared" si="27"/>
        <v>11～12歳 男子 0 平泳ぎ タイム決勝</v>
      </c>
      <c r="M878">
        <f>IFERROR(VLOOKUP(J878,色々!M:P,4,0),"")</f>
        <v>3</v>
      </c>
      <c r="N878">
        <f>IFERROR(記録__2[[#This Row],[競技番号]],"")</f>
        <v>38</v>
      </c>
      <c r="O878">
        <f>IFERROR(記録__2[[#This Row],[選手番号]],"")</f>
        <v>467</v>
      </c>
    </row>
    <row r="879" spans="1:15" x14ac:dyDescent="0.2">
      <c r="A879">
        <f>IFERROR(VLOOKUP(N879,プログラム!B:C,2,0),"")</f>
        <v>38</v>
      </c>
      <c r="B879" t="str">
        <f t="shared" si="26"/>
        <v/>
      </c>
      <c r="C879" t="str">
        <f>IFERROR(VLOOKUP(B879,チーム番号!E:F,2,0),"")</f>
        <v/>
      </c>
      <c r="D879">
        <f>IFERROR(VLOOKUP(N879,プログラム!B:C,2,0),"")</f>
        <v>38</v>
      </c>
      <c r="E879">
        <f>IFERROR(記録__2[[#This Row],[組]],"")</f>
        <v>1</v>
      </c>
      <c r="F879">
        <f>IFERROR(記録__2[[#This Row],[水路]],"")</f>
        <v>6</v>
      </c>
      <c r="G879" t="str">
        <f>IFERROR(VLOOKUP(D879,プログラムデータ!A:N,12,0),"")</f>
        <v>11～12歳</v>
      </c>
      <c r="H879" t="str">
        <f>IFERROR(VLOOKUP(D879,プログラムデータ!A:N,13,0),"")</f>
        <v>男子</v>
      </c>
      <c r="I879">
        <f>IFERROR(VLOOKUP(D879,プログラムデータ!A:N,11,0),"")</f>
        <v>0</v>
      </c>
      <c r="J879" t="str">
        <f>IFERROR(VLOOKUP(D879,プログラムデータ!A:N,10,0),"")</f>
        <v>平泳ぎ</v>
      </c>
      <c r="K879" t="str">
        <f>IFERROR(VLOOKUP(D879,プログラムデータ!A:N,14,0),"")</f>
        <v>タイム決勝</v>
      </c>
      <c r="L879" t="str">
        <f t="shared" si="27"/>
        <v>11～12歳 男子 0 平泳ぎ タイム決勝</v>
      </c>
      <c r="M879">
        <f>IFERROR(VLOOKUP(J879,色々!M:P,4,0),"")</f>
        <v>3</v>
      </c>
      <c r="N879">
        <f>IFERROR(記録__2[[#This Row],[競技番号]],"")</f>
        <v>38</v>
      </c>
      <c r="O879">
        <f>IFERROR(記録__2[[#This Row],[選手番号]],"")</f>
        <v>286</v>
      </c>
    </row>
    <row r="880" spans="1:15" x14ac:dyDescent="0.2">
      <c r="A880">
        <f>IFERROR(VLOOKUP(N880,プログラム!B:C,2,0),"")</f>
        <v>38</v>
      </c>
      <c r="B880" t="str">
        <f t="shared" si="26"/>
        <v/>
      </c>
      <c r="C880" t="str">
        <f>IFERROR(VLOOKUP(B880,チーム番号!E:F,2,0),"")</f>
        <v/>
      </c>
      <c r="D880">
        <f>IFERROR(VLOOKUP(N880,プログラム!B:C,2,0),"")</f>
        <v>38</v>
      </c>
      <c r="E880">
        <f>IFERROR(記録__2[[#This Row],[組]],"")</f>
        <v>1</v>
      </c>
      <c r="F880">
        <f>IFERROR(記録__2[[#This Row],[水路]],"")</f>
        <v>7</v>
      </c>
      <c r="G880" t="str">
        <f>IFERROR(VLOOKUP(D880,プログラムデータ!A:N,12,0),"")</f>
        <v>11～12歳</v>
      </c>
      <c r="H880" t="str">
        <f>IFERROR(VLOOKUP(D880,プログラムデータ!A:N,13,0),"")</f>
        <v>男子</v>
      </c>
      <c r="I880">
        <f>IFERROR(VLOOKUP(D880,プログラムデータ!A:N,11,0),"")</f>
        <v>0</v>
      </c>
      <c r="J880" t="str">
        <f>IFERROR(VLOOKUP(D880,プログラムデータ!A:N,10,0),"")</f>
        <v>平泳ぎ</v>
      </c>
      <c r="K880" t="str">
        <f>IFERROR(VLOOKUP(D880,プログラムデータ!A:N,14,0),"")</f>
        <v>タイム決勝</v>
      </c>
      <c r="L880" t="str">
        <f t="shared" si="27"/>
        <v>11～12歳 男子 0 平泳ぎ タイム決勝</v>
      </c>
      <c r="M880">
        <f>IFERROR(VLOOKUP(J880,色々!M:P,4,0),"")</f>
        <v>3</v>
      </c>
      <c r="N880">
        <f>IFERROR(記録__2[[#This Row],[競技番号]],"")</f>
        <v>38</v>
      </c>
      <c r="O880">
        <f>IFERROR(記録__2[[#This Row],[選手番号]],"")</f>
        <v>91</v>
      </c>
    </row>
    <row r="881" spans="1:15" x14ac:dyDescent="0.2">
      <c r="A881">
        <f>IFERROR(VLOOKUP(N881,プログラム!B:C,2,0),"")</f>
        <v>38</v>
      </c>
      <c r="B881" t="str">
        <f t="shared" si="26"/>
        <v/>
      </c>
      <c r="C881" t="str">
        <f>IFERROR(VLOOKUP(B881,チーム番号!E:F,2,0),"")</f>
        <v/>
      </c>
      <c r="D881">
        <f>IFERROR(VLOOKUP(N881,プログラム!B:C,2,0),"")</f>
        <v>38</v>
      </c>
      <c r="E881">
        <f>IFERROR(記録__2[[#This Row],[組]],"")</f>
        <v>1</v>
      </c>
      <c r="F881">
        <f>IFERROR(記録__2[[#This Row],[水路]],"")</f>
        <v>8</v>
      </c>
      <c r="G881" t="str">
        <f>IFERROR(VLOOKUP(D881,プログラムデータ!A:N,12,0),"")</f>
        <v>11～12歳</v>
      </c>
      <c r="H881" t="str">
        <f>IFERROR(VLOOKUP(D881,プログラムデータ!A:N,13,0),"")</f>
        <v>男子</v>
      </c>
      <c r="I881">
        <f>IFERROR(VLOOKUP(D881,プログラムデータ!A:N,11,0),"")</f>
        <v>0</v>
      </c>
      <c r="J881" t="str">
        <f>IFERROR(VLOOKUP(D881,プログラムデータ!A:N,10,0),"")</f>
        <v>平泳ぎ</v>
      </c>
      <c r="K881" t="str">
        <f>IFERROR(VLOOKUP(D881,プログラムデータ!A:N,14,0),"")</f>
        <v>タイム決勝</v>
      </c>
      <c r="L881" t="str">
        <f t="shared" si="27"/>
        <v>11～12歳 男子 0 平泳ぎ タイム決勝</v>
      </c>
      <c r="M881">
        <f>IFERROR(VLOOKUP(J881,色々!M:P,4,0),"")</f>
        <v>3</v>
      </c>
      <c r="N881">
        <f>IFERROR(記録__2[[#This Row],[競技番号]],"")</f>
        <v>38</v>
      </c>
      <c r="O881">
        <f>IFERROR(記録__2[[#This Row],[選手番号]],"")</f>
        <v>566</v>
      </c>
    </row>
    <row r="882" spans="1:15" x14ac:dyDescent="0.2">
      <c r="A882">
        <f>IFERROR(VLOOKUP(N882,プログラム!B:C,2,0),"")</f>
        <v>38</v>
      </c>
      <c r="B882" t="str">
        <f t="shared" si="26"/>
        <v/>
      </c>
      <c r="C882" t="str">
        <f>IFERROR(VLOOKUP(B882,チーム番号!E:F,2,0),"")</f>
        <v/>
      </c>
      <c r="D882">
        <f>IFERROR(VLOOKUP(N882,プログラム!B:C,2,0),"")</f>
        <v>38</v>
      </c>
      <c r="E882">
        <f>IFERROR(記録__2[[#This Row],[組]],"")</f>
        <v>2</v>
      </c>
      <c r="F882">
        <f>IFERROR(記録__2[[#This Row],[水路]],"")</f>
        <v>1</v>
      </c>
      <c r="G882" t="str">
        <f>IFERROR(VLOOKUP(D882,プログラムデータ!A:N,12,0),"")</f>
        <v>11～12歳</v>
      </c>
      <c r="H882" t="str">
        <f>IFERROR(VLOOKUP(D882,プログラムデータ!A:N,13,0),"")</f>
        <v>男子</v>
      </c>
      <c r="I882">
        <f>IFERROR(VLOOKUP(D882,プログラムデータ!A:N,11,0),"")</f>
        <v>0</v>
      </c>
      <c r="J882" t="str">
        <f>IFERROR(VLOOKUP(D882,プログラムデータ!A:N,10,0),"")</f>
        <v>平泳ぎ</v>
      </c>
      <c r="K882" t="str">
        <f>IFERROR(VLOOKUP(D882,プログラムデータ!A:N,14,0),"")</f>
        <v>タイム決勝</v>
      </c>
      <c r="L882" t="str">
        <f t="shared" si="27"/>
        <v>11～12歳 男子 0 平泳ぎ タイム決勝</v>
      </c>
      <c r="M882">
        <f>IFERROR(VLOOKUP(J882,色々!M:P,4,0),"")</f>
        <v>3</v>
      </c>
      <c r="N882">
        <f>IFERROR(記録__2[[#This Row],[競技番号]],"")</f>
        <v>38</v>
      </c>
      <c r="O882">
        <f>IFERROR(記録__2[[#This Row],[選手番号]],"")</f>
        <v>463</v>
      </c>
    </row>
    <row r="883" spans="1:15" x14ac:dyDescent="0.2">
      <c r="A883">
        <f>IFERROR(VLOOKUP(N883,プログラム!B:C,2,0),"")</f>
        <v>38</v>
      </c>
      <c r="B883" t="str">
        <f t="shared" si="26"/>
        <v/>
      </c>
      <c r="C883" t="str">
        <f>IFERROR(VLOOKUP(B883,チーム番号!E:F,2,0),"")</f>
        <v/>
      </c>
      <c r="D883">
        <f>IFERROR(VLOOKUP(N883,プログラム!B:C,2,0),"")</f>
        <v>38</v>
      </c>
      <c r="E883">
        <f>IFERROR(記録__2[[#This Row],[組]],"")</f>
        <v>2</v>
      </c>
      <c r="F883">
        <f>IFERROR(記録__2[[#This Row],[水路]],"")</f>
        <v>2</v>
      </c>
      <c r="G883" t="str">
        <f>IFERROR(VLOOKUP(D883,プログラムデータ!A:N,12,0),"")</f>
        <v>11～12歳</v>
      </c>
      <c r="H883" t="str">
        <f>IFERROR(VLOOKUP(D883,プログラムデータ!A:N,13,0),"")</f>
        <v>男子</v>
      </c>
      <c r="I883">
        <f>IFERROR(VLOOKUP(D883,プログラムデータ!A:N,11,0),"")</f>
        <v>0</v>
      </c>
      <c r="J883" t="str">
        <f>IFERROR(VLOOKUP(D883,プログラムデータ!A:N,10,0),"")</f>
        <v>平泳ぎ</v>
      </c>
      <c r="K883" t="str">
        <f>IFERROR(VLOOKUP(D883,プログラムデータ!A:N,14,0),"")</f>
        <v>タイム決勝</v>
      </c>
      <c r="L883" t="str">
        <f t="shared" si="27"/>
        <v>11～12歳 男子 0 平泳ぎ タイム決勝</v>
      </c>
      <c r="M883">
        <f>IFERROR(VLOOKUP(J883,色々!M:P,4,0),"")</f>
        <v>3</v>
      </c>
      <c r="N883">
        <f>IFERROR(記録__2[[#This Row],[競技番号]],"")</f>
        <v>38</v>
      </c>
      <c r="O883">
        <f>IFERROR(記録__2[[#This Row],[選手番号]],"")</f>
        <v>354</v>
      </c>
    </row>
    <row r="884" spans="1:15" x14ac:dyDescent="0.2">
      <c r="A884">
        <f>IFERROR(VLOOKUP(N884,プログラム!B:C,2,0),"")</f>
        <v>38</v>
      </c>
      <c r="B884" t="str">
        <f t="shared" si="26"/>
        <v/>
      </c>
      <c r="C884" t="str">
        <f>IFERROR(VLOOKUP(B884,チーム番号!E:F,2,0),"")</f>
        <v/>
      </c>
      <c r="D884">
        <f>IFERROR(VLOOKUP(N884,プログラム!B:C,2,0),"")</f>
        <v>38</v>
      </c>
      <c r="E884">
        <f>IFERROR(記録__2[[#This Row],[組]],"")</f>
        <v>2</v>
      </c>
      <c r="F884">
        <f>IFERROR(記録__2[[#This Row],[水路]],"")</f>
        <v>3</v>
      </c>
      <c r="G884" t="str">
        <f>IFERROR(VLOOKUP(D884,プログラムデータ!A:N,12,0),"")</f>
        <v>11～12歳</v>
      </c>
      <c r="H884" t="str">
        <f>IFERROR(VLOOKUP(D884,プログラムデータ!A:N,13,0),"")</f>
        <v>男子</v>
      </c>
      <c r="I884">
        <f>IFERROR(VLOOKUP(D884,プログラムデータ!A:N,11,0),"")</f>
        <v>0</v>
      </c>
      <c r="J884" t="str">
        <f>IFERROR(VLOOKUP(D884,プログラムデータ!A:N,10,0),"")</f>
        <v>平泳ぎ</v>
      </c>
      <c r="K884" t="str">
        <f>IFERROR(VLOOKUP(D884,プログラムデータ!A:N,14,0),"")</f>
        <v>タイム決勝</v>
      </c>
      <c r="L884" t="str">
        <f t="shared" si="27"/>
        <v>11～12歳 男子 0 平泳ぎ タイム決勝</v>
      </c>
      <c r="M884">
        <f>IFERROR(VLOOKUP(J884,色々!M:P,4,0),"")</f>
        <v>3</v>
      </c>
      <c r="N884">
        <f>IFERROR(記録__2[[#This Row],[競技番号]],"")</f>
        <v>38</v>
      </c>
      <c r="O884">
        <f>IFERROR(記録__2[[#This Row],[選手番号]],"")</f>
        <v>398</v>
      </c>
    </row>
    <row r="885" spans="1:15" x14ac:dyDescent="0.2">
      <c r="A885">
        <f>IFERROR(VLOOKUP(N885,プログラム!B:C,2,0),"")</f>
        <v>38</v>
      </c>
      <c r="B885" t="str">
        <f t="shared" si="26"/>
        <v/>
      </c>
      <c r="C885" t="str">
        <f>IFERROR(VLOOKUP(B885,チーム番号!E:F,2,0),"")</f>
        <v/>
      </c>
      <c r="D885">
        <f>IFERROR(VLOOKUP(N885,プログラム!B:C,2,0),"")</f>
        <v>38</v>
      </c>
      <c r="E885">
        <f>IFERROR(記録__2[[#This Row],[組]],"")</f>
        <v>2</v>
      </c>
      <c r="F885">
        <f>IFERROR(記録__2[[#This Row],[水路]],"")</f>
        <v>4</v>
      </c>
      <c r="G885" t="str">
        <f>IFERROR(VLOOKUP(D885,プログラムデータ!A:N,12,0),"")</f>
        <v>11～12歳</v>
      </c>
      <c r="H885" t="str">
        <f>IFERROR(VLOOKUP(D885,プログラムデータ!A:N,13,0),"")</f>
        <v>男子</v>
      </c>
      <c r="I885">
        <f>IFERROR(VLOOKUP(D885,プログラムデータ!A:N,11,0),"")</f>
        <v>0</v>
      </c>
      <c r="J885" t="str">
        <f>IFERROR(VLOOKUP(D885,プログラムデータ!A:N,10,0),"")</f>
        <v>平泳ぎ</v>
      </c>
      <c r="K885" t="str">
        <f>IFERROR(VLOOKUP(D885,プログラムデータ!A:N,14,0),"")</f>
        <v>タイム決勝</v>
      </c>
      <c r="L885" t="str">
        <f t="shared" si="27"/>
        <v>11～12歳 男子 0 平泳ぎ タイム決勝</v>
      </c>
      <c r="M885">
        <f>IFERROR(VLOOKUP(J885,色々!M:P,4,0),"")</f>
        <v>3</v>
      </c>
      <c r="N885">
        <f>IFERROR(記録__2[[#This Row],[競技番号]],"")</f>
        <v>38</v>
      </c>
      <c r="O885">
        <f>IFERROR(記録__2[[#This Row],[選手番号]],"")</f>
        <v>13</v>
      </c>
    </row>
    <row r="886" spans="1:15" x14ac:dyDescent="0.2">
      <c r="A886">
        <f>IFERROR(VLOOKUP(N886,プログラム!B:C,2,0),"")</f>
        <v>38</v>
      </c>
      <c r="B886" t="str">
        <f t="shared" si="26"/>
        <v/>
      </c>
      <c r="C886" t="str">
        <f>IFERROR(VLOOKUP(B886,チーム番号!E:F,2,0),"")</f>
        <v/>
      </c>
      <c r="D886">
        <f>IFERROR(VLOOKUP(N886,プログラム!B:C,2,0),"")</f>
        <v>38</v>
      </c>
      <c r="E886">
        <f>IFERROR(記録__2[[#This Row],[組]],"")</f>
        <v>2</v>
      </c>
      <c r="F886">
        <f>IFERROR(記録__2[[#This Row],[水路]],"")</f>
        <v>5</v>
      </c>
      <c r="G886" t="str">
        <f>IFERROR(VLOOKUP(D886,プログラムデータ!A:N,12,0),"")</f>
        <v>11～12歳</v>
      </c>
      <c r="H886" t="str">
        <f>IFERROR(VLOOKUP(D886,プログラムデータ!A:N,13,0),"")</f>
        <v>男子</v>
      </c>
      <c r="I886">
        <f>IFERROR(VLOOKUP(D886,プログラムデータ!A:N,11,0),"")</f>
        <v>0</v>
      </c>
      <c r="J886" t="str">
        <f>IFERROR(VLOOKUP(D886,プログラムデータ!A:N,10,0),"")</f>
        <v>平泳ぎ</v>
      </c>
      <c r="K886" t="str">
        <f>IFERROR(VLOOKUP(D886,プログラムデータ!A:N,14,0),"")</f>
        <v>タイム決勝</v>
      </c>
      <c r="L886" t="str">
        <f t="shared" si="27"/>
        <v>11～12歳 男子 0 平泳ぎ タイム決勝</v>
      </c>
      <c r="M886">
        <f>IFERROR(VLOOKUP(J886,色々!M:P,4,0),"")</f>
        <v>3</v>
      </c>
      <c r="N886">
        <f>IFERROR(記録__2[[#This Row],[競技番号]],"")</f>
        <v>38</v>
      </c>
      <c r="O886">
        <f>IFERROR(記録__2[[#This Row],[選手番号]],"")</f>
        <v>93</v>
      </c>
    </row>
    <row r="887" spans="1:15" x14ac:dyDescent="0.2">
      <c r="A887">
        <f>IFERROR(VLOOKUP(N887,プログラム!B:C,2,0),"")</f>
        <v>38</v>
      </c>
      <c r="B887" t="str">
        <f t="shared" si="26"/>
        <v/>
      </c>
      <c r="C887" t="str">
        <f>IFERROR(VLOOKUP(B887,チーム番号!E:F,2,0),"")</f>
        <v/>
      </c>
      <c r="D887">
        <f>IFERROR(VLOOKUP(N887,プログラム!B:C,2,0),"")</f>
        <v>38</v>
      </c>
      <c r="E887">
        <f>IFERROR(記録__2[[#This Row],[組]],"")</f>
        <v>2</v>
      </c>
      <c r="F887">
        <f>IFERROR(記録__2[[#This Row],[水路]],"")</f>
        <v>6</v>
      </c>
      <c r="G887" t="str">
        <f>IFERROR(VLOOKUP(D887,プログラムデータ!A:N,12,0),"")</f>
        <v>11～12歳</v>
      </c>
      <c r="H887" t="str">
        <f>IFERROR(VLOOKUP(D887,プログラムデータ!A:N,13,0),"")</f>
        <v>男子</v>
      </c>
      <c r="I887">
        <f>IFERROR(VLOOKUP(D887,プログラムデータ!A:N,11,0),"")</f>
        <v>0</v>
      </c>
      <c r="J887" t="str">
        <f>IFERROR(VLOOKUP(D887,プログラムデータ!A:N,10,0),"")</f>
        <v>平泳ぎ</v>
      </c>
      <c r="K887" t="str">
        <f>IFERROR(VLOOKUP(D887,プログラムデータ!A:N,14,0),"")</f>
        <v>タイム決勝</v>
      </c>
      <c r="L887" t="str">
        <f t="shared" si="27"/>
        <v>11～12歳 男子 0 平泳ぎ タイム決勝</v>
      </c>
      <c r="M887">
        <f>IFERROR(VLOOKUP(J887,色々!M:P,4,0),"")</f>
        <v>3</v>
      </c>
      <c r="N887">
        <f>IFERROR(記録__2[[#This Row],[競技番号]],"")</f>
        <v>38</v>
      </c>
      <c r="O887">
        <f>IFERROR(記録__2[[#This Row],[選手番号]],"")</f>
        <v>92</v>
      </c>
    </row>
    <row r="888" spans="1:15" x14ac:dyDescent="0.2">
      <c r="A888">
        <f>IFERROR(VLOOKUP(N888,プログラム!B:C,2,0),"")</f>
        <v>38</v>
      </c>
      <c r="B888" t="str">
        <f t="shared" si="26"/>
        <v/>
      </c>
      <c r="C888" t="str">
        <f>IFERROR(VLOOKUP(B888,チーム番号!E:F,2,0),"")</f>
        <v/>
      </c>
      <c r="D888">
        <f>IFERROR(VLOOKUP(N888,プログラム!B:C,2,0),"")</f>
        <v>38</v>
      </c>
      <c r="E888">
        <f>IFERROR(記録__2[[#This Row],[組]],"")</f>
        <v>2</v>
      </c>
      <c r="F888">
        <f>IFERROR(記録__2[[#This Row],[水路]],"")</f>
        <v>7</v>
      </c>
      <c r="G888" t="str">
        <f>IFERROR(VLOOKUP(D888,プログラムデータ!A:N,12,0),"")</f>
        <v>11～12歳</v>
      </c>
      <c r="H888" t="str">
        <f>IFERROR(VLOOKUP(D888,プログラムデータ!A:N,13,0),"")</f>
        <v>男子</v>
      </c>
      <c r="I888">
        <f>IFERROR(VLOOKUP(D888,プログラムデータ!A:N,11,0),"")</f>
        <v>0</v>
      </c>
      <c r="J888" t="str">
        <f>IFERROR(VLOOKUP(D888,プログラムデータ!A:N,10,0),"")</f>
        <v>平泳ぎ</v>
      </c>
      <c r="K888" t="str">
        <f>IFERROR(VLOOKUP(D888,プログラムデータ!A:N,14,0),"")</f>
        <v>タイム決勝</v>
      </c>
      <c r="L888" t="str">
        <f t="shared" si="27"/>
        <v>11～12歳 男子 0 平泳ぎ タイム決勝</v>
      </c>
      <c r="M888">
        <f>IFERROR(VLOOKUP(J888,色々!M:P,4,0),"")</f>
        <v>3</v>
      </c>
      <c r="N888">
        <f>IFERROR(記録__2[[#This Row],[競技番号]],"")</f>
        <v>38</v>
      </c>
      <c r="O888">
        <f>IFERROR(記録__2[[#This Row],[選手番号]],"")</f>
        <v>8</v>
      </c>
    </row>
    <row r="889" spans="1:15" x14ac:dyDescent="0.2">
      <c r="A889">
        <f>IFERROR(VLOOKUP(N889,プログラム!B:C,2,0),"")</f>
        <v>38</v>
      </c>
      <c r="B889" t="str">
        <f t="shared" si="26"/>
        <v/>
      </c>
      <c r="C889" t="str">
        <f>IFERROR(VLOOKUP(B889,チーム番号!E:F,2,0),"")</f>
        <v/>
      </c>
      <c r="D889">
        <f>IFERROR(VLOOKUP(N889,プログラム!B:C,2,0),"")</f>
        <v>38</v>
      </c>
      <c r="E889">
        <f>IFERROR(記録__2[[#This Row],[組]],"")</f>
        <v>2</v>
      </c>
      <c r="F889">
        <f>IFERROR(記録__2[[#This Row],[水路]],"")</f>
        <v>8</v>
      </c>
      <c r="G889" t="str">
        <f>IFERROR(VLOOKUP(D889,プログラムデータ!A:N,12,0),"")</f>
        <v>11～12歳</v>
      </c>
      <c r="H889" t="str">
        <f>IFERROR(VLOOKUP(D889,プログラムデータ!A:N,13,0),"")</f>
        <v>男子</v>
      </c>
      <c r="I889">
        <f>IFERROR(VLOOKUP(D889,プログラムデータ!A:N,11,0),"")</f>
        <v>0</v>
      </c>
      <c r="J889" t="str">
        <f>IFERROR(VLOOKUP(D889,プログラムデータ!A:N,10,0),"")</f>
        <v>平泳ぎ</v>
      </c>
      <c r="K889" t="str">
        <f>IFERROR(VLOOKUP(D889,プログラムデータ!A:N,14,0),"")</f>
        <v>タイム決勝</v>
      </c>
      <c r="L889" t="str">
        <f t="shared" si="27"/>
        <v>11～12歳 男子 0 平泳ぎ タイム決勝</v>
      </c>
      <c r="M889">
        <f>IFERROR(VLOOKUP(J889,色々!M:P,4,0),"")</f>
        <v>3</v>
      </c>
      <c r="N889">
        <f>IFERROR(記録__2[[#This Row],[競技番号]],"")</f>
        <v>38</v>
      </c>
      <c r="O889">
        <f>IFERROR(記録__2[[#This Row],[選手番号]],"")</f>
        <v>52</v>
      </c>
    </row>
    <row r="890" spans="1:15" x14ac:dyDescent="0.2">
      <c r="A890">
        <f>IFERROR(VLOOKUP(N890,プログラム!B:C,2,0),"")</f>
        <v>39</v>
      </c>
      <c r="B890" t="str">
        <f t="shared" si="26"/>
        <v/>
      </c>
      <c r="C890" t="str">
        <f>IFERROR(VLOOKUP(B890,チーム番号!E:F,2,0),"")</f>
        <v/>
      </c>
      <c r="D890">
        <f>IFERROR(VLOOKUP(N890,プログラム!B:C,2,0),"")</f>
        <v>39</v>
      </c>
      <c r="E890">
        <f>IFERROR(記録__2[[#This Row],[組]],"")</f>
        <v>1</v>
      </c>
      <c r="F890">
        <f>IFERROR(記録__2[[#This Row],[水路]],"")</f>
        <v>1</v>
      </c>
      <c r="G890" t="str">
        <f>IFERROR(VLOOKUP(D890,プログラムデータ!A:N,12,0),"")</f>
        <v>13～14歳</v>
      </c>
      <c r="H890" t="str">
        <f>IFERROR(VLOOKUP(D890,プログラムデータ!A:N,13,0),"")</f>
        <v>女子</v>
      </c>
      <c r="I890" t="str">
        <f>IFERROR(VLOOKUP(D890,プログラムデータ!A:N,11,0),"")</f>
        <v>4×50m</v>
      </c>
      <c r="J890" t="str">
        <f>IFERROR(VLOOKUP(D890,プログラムデータ!A:N,10,0),"")</f>
        <v>平泳ぎ</v>
      </c>
      <c r="K890" t="str">
        <f>IFERROR(VLOOKUP(D890,プログラムデータ!A:N,14,0),"")</f>
        <v>タイム決勝</v>
      </c>
      <c r="L890" t="str">
        <f t="shared" si="27"/>
        <v>13～14歳 女子 4×50m 平泳ぎ タイム決勝</v>
      </c>
      <c r="M890">
        <f>IFERROR(VLOOKUP(J890,色々!M:P,4,0),"")</f>
        <v>3</v>
      </c>
      <c r="N890">
        <f>IFERROR(記録__2[[#This Row],[競技番号]],"")</f>
        <v>39</v>
      </c>
      <c r="O890">
        <f>IFERROR(記録__2[[#This Row],[選手番号]],"")</f>
        <v>0</v>
      </c>
    </row>
    <row r="891" spans="1:15" x14ac:dyDescent="0.2">
      <c r="A891">
        <f>IFERROR(VLOOKUP(N891,プログラム!B:C,2,0),"")</f>
        <v>39</v>
      </c>
      <c r="B891" t="str">
        <f t="shared" si="26"/>
        <v/>
      </c>
      <c r="C891" t="str">
        <f>IFERROR(VLOOKUP(B891,チーム番号!E:F,2,0),"")</f>
        <v/>
      </c>
      <c r="D891">
        <f>IFERROR(VLOOKUP(N891,プログラム!B:C,2,0),"")</f>
        <v>39</v>
      </c>
      <c r="E891">
        <f>IFERROR(記録__2[[#This Row],[組]],"")</f>
        <v>1</v>
      </c>
      <c r="F891">
        <f>IFERROR(記録__2[[#This Row],[水路]],"")</f>
        <v>2</v>
      </c>
      <c r="G891" t="str">
        <f>IFERROR(VLOOKUP(D891,プログラムデータ!A:N,12,0),"")</f>
        <v>13～14歳</v>
      </c>
      <c r="H891" t="str">
        <f>IFERROR(VLOOKUP(D891,プログラムデータ!A:N,13,0),"")</f>
        <v>女子</v>
      </c>
      <c r="I891" t="str">
        <f>IFERROR(VLOOKUP(D891,プログラムデータ!A:N,11,0),"")</f>
        <v>4×50m</v>
      </c>
      <c r="J891" t="str">
        <f>IFERROR(VLOOKUP(D891,プログラムデータ!A:N,10,0),"")</f>
        <v>平泳ぎ</v>
      </c>
      <c r="K891" t="str">
        <f>IFERROR(VLOOKUP(D891,プログラムデータ!A:N,14,0),"")</f>
        <v>タイム決勝</v>
      </c>
      <c r="L891" t="str">
        <f t="shared" si="27"/>
        <v>13～14歳 女子 4×50m 平泳ぎ タイム決勝</v>
      </c>
      <c r="M891">
        <f>IFERROR(VLOOKUP(J891,色々!M:P,4,0),"")</f>
        <v>3</v>
      </c>
      <c r="N891">
        <f>IFERROR(記録__2[[#This Row],[競技番号]],"")</f>
        <v>39</v>
      </c>
      <c r="O891">
        <f>IFERROR(記録__2[[#This Row],[選手番号]],"")</f>
        <v>297</v>
      </c>
    </row>
    <row r="892" spans="1:15" x14ac:dyDescent="0.2">
      <c r="A892">
        <f>IFERROR(VLOOKUP(N892,プログラム!B:C,2,0),"")</f>
        <v>39</v>
      </c>
      <c r="B892" t="str">
        <f t="shared" si="26"/>
        <v/>
      </c>
      <c r="C892" t="str">
        <f>IFERROR(VLOOKUP(B892,チーム番号!E:F,2,0),"")</f>
        <v/>
      </c>
      <c r="D892">
        <f>IFERROR(VLOOKUP(N892,プログラム!B:C,2,0),"")</f>
        <v>39</v>
      </c>
      <c r="E892">
        <f>IFERROR(記録__2[[#This Row],[組]],"")</f>
        <v>1</v>
      </c>
      <c r="F892">
        <f>IFERROR(記録__2[[#This Row],[水路]],"")</f>
        <v>3</v>
      </c>
      <c r="G892" t="str">
        <f>IFERROR(VLOOKUP(D892,プログラムデータ!A:N,12,0),"")</f>
        <v>13～14歳</v>
      </c>
      <c r="H892" t="str">
        <f>IFERROR(VLOOKUP(D892,プログラムデータ!A:N,13,0),"")</f>
        <v>女子</v>
      </c>
      <c r="I892" t="str">
        <f>IFERROR(VLOOKUP(D892,プログラムデータ!A:N,11,0),"")</f>
        <v>4×50m</v>
      </c>
      <c r="J892" t="str">
        <f>IFERROR(VLOOKUP(D892,プログラムデータ!A:N,10,0),"")</f>
        <v>平泳ぎ</v>
      </c>
      <c r="K892" t="str">
        <f>IFERROR(VLOOKUP(D892,プログラムデータ!A:N,14,0),"")</f>
        <v>タイム決勝</v>
      </c>
      <c r="L892" t="str">
        <f t="shared" si="27"/>
        <v>13～14歳 女子 4×50m 平泳ぎ タイム決勝</v>
      </c>
      <c r="M892">
        <f>IFERROR(VLOOKUP(J892,色々!M:P,4,0),"")</f>
        <v>3</v>
      </c>
      <c r="N892">
        <f>IFERROR(記録__2[[#This Row],[競技番号]],"")</f>
        <v>39</v>
      </c>
      <c r="O892">
        <f>IFERROR(記録__2[[#This Row],[選手番号]],"")</f>
        <v>527</v>
      </c>
    </row>
    <row r="893" spans="1:15" x14ac:dyDescent="0.2">
      <c r="A893">
        <f>IFERROR(VLOOKUP(N893,プログラム!B:C,2,0),"")</f>
        <v>39</v>
      </c>
      <c r="B893" t="str">
        <f t="shared" si="26"/>
        <v/>
      </c>
      <c r="C893" t="str">
        <f>IFERROR(VLOOKUP(B893,チーム番号!E:F,2,0),"")</f>
        <v/>
      </c>
      <c r="D893">
        <f>IFERROR(VLOOKUP(N893,プログラム!B:C,2,0),"")</f>
        <v>39</v>
      </c>
      <c r="E893">
        <f>IFERROR(記録__2[[#This Row],[組]],"")</f>
        <v>1</v>
      </c>
      <c r="F893">
        <f>IFERROR(記録__2[[#This Row],[水路]],"")</f>
        <v>4</v>
      </c>
      <c r="G893" t="str">
        <f>IFERROR(VLOOKUP(D893,プログラムデータ!A:N,12,0),"")</f>
        <v>13～14歳</v>
      </c>
      <c r="H893" t="str">
        <f>IFERROR(VLOOKUP(D893,プログラムデータ!A:N,13,0),"")</f>
        <v>女子</v>
      </c>
      <c r="I893" t="str">
        <f>IFERROR(VLOOKUP(D893,プログラムデータ!A:N,11,0),"")</f>
        <v>4×50m</v>
      </c>
      <c r="J893" t="str">
        <f>IFERROR(VLOOKUP(D893,プログラムデータ!A:N,10,0),"")</f>
        <v>平泳ぎ</v>
      </c>
      <c r="K893" t="str">
        <f>IFERROR(VLOOKUP(D893,プログラムデータ!A:N,14,0),"")</f>
        <v>タイム決勝</v>
      </c>
      <c r="L893" t="str">
        <f t="shared" si="27"/>
        <v>13～14歳 女子 4×50m 平泳ぎ タイム決勝</v>
      </c>
      <c r="M893">
        <f>IFERROR(VLOOKUP(J893,色々!M:P,4,0),"")</f>
        <v>3</v>
      </c>
      <c r="N893">
        <f>IFERROR(記録__2[[#This Row],[競技番号]],"")</f>
        <v>39</v>
      </c>
      <c r="O893">
        <f>IFERROR(記録__2[[#This Row],[選手番号]],"")</f>
        <v>110</v>
      </c>
    </row>
    <row r="894" spans="1:15" x14ac:dyDescent="0.2">
      <c r="A894">
        <f>IFERROR(VLOOKUP(N894,プログラム!B:C,2,0),"")</f>
        <v>39</v>
      </c>
      <c r="B894" t="str">
        <f t="shared" si="26"/>
        <v/>
      </c>
      <c r="C894" t="str">
        <f>IFERROR(VLOOKUP(B894,チーム番号!E:F,2,0),"")</f>
        <v/>
      </c>
      <c r="D894">
        <f>IFERROR(VLOOKUP(N894,プログラム!B:C,2,0),"")</f>
        <v>39</v>
      </c>
      <c r="E894">
        <f>IFERROR(記録__2[[#This Row],[組]],"")</f>
        <v>1</v>
      </c>
      <c r="F894">
        <f>IFERROR(記録__2[[#This Row],[水路]],"")</f>
        <v>5</v>
      </c>
      <c r="G894" t="str">
        <f>IFERROR(VLOOKUP(D894,プログラムデータ!A:N,12,0),"")</f>
        <v>13～14歳</v>
      </c>
      <c r="H894" t="str">
        <f>IFERROR(VLOOKUP(D894,プログラムデータ!A:N,13,0),"")</f>
        <v>女子</v>
      </c>
      <c r="I894" t="str">
        <f>IFERROR(VLOOKUP(D894,プログラムデータ!A:N,11,0),"")</f>
        <v>4×50m</v>
      </c>
      <c r="J894" t="str">
        <f>IFERROR(VLOOKUP(D894,プログラムデータ!A:N,10,0),"")</f>
        <v>平泳ぎ</v>
      </c>
      <c r="K894" t="str">
        <f>IFERROR(VLOOKUP(D894,プログラムデータ!A:N,14,0),"")</f>
        <v>タイム決勝</v>
      </c>
      <c r="L894" t="str">
        <f t="shared" si="27"/>
        <v>13～14歳 女子 4×50m 平泳ぎ タイム決勝</v>
      </c>
      <c r="M894">
        <f>IFERROR(VLOOKUP(J894,色々!M:P,4,0),"")</f>
        <v>3</v>
      </c>
      <c r="N894">
        <f>IFERROR(記録__2[[#This Row],[競技番号]],"")</f>
        <v>39</v>
      </c>
      <c r="O894">
        <f>IFERROR(記録__2[[#This Row],[選手番号]],"")</f>
        <v>415</v>
      </c>
    </row>
    <row r="895" spans="1:15" x14ac:dyDescent="0.2">
      <c r="A895">
        <f>IFERROR(VLOOKUP(N895,プログラム!B:C,2,0),"")</f>
        <v>39</v>
      </c>
      <c r="B895" t="str">
        <f t="shared" si="26"/>
        <v/>
      </c>
      <c r="C895" t="str">
        <f>IFERROR(VLOOKUP(B895,チーム番号!E:F,2,0),"")</f>
        <v/>
      </c>
      <c r="D895">
        <f>IFERROR(VLOOKUP(N895,プログラム!B:C,2,0),"")</f>
        <v>39</v>
      </c>
      <c r="E895">
        <f>IFERROR(記録__2[[#This Row],[組]],"")</f>
        <v>1</v>
      </c>
      <c r="F895">
        <f>IFERROR(記録__2[[#This Row],[水路]],"")</f>
        <v>6</v>
      </c>
      <c r="G895" t="str">
        <f>IFERROR(VLOOKUP(D895,プログラムデータ!A:N,12,0),"")</f>
        <v>13～14歳</v>
      </c>
      <c r="H895" t="str">
        <f>IFERROR(VLOOKUP(D895,プログラムデータ!A:N,13,0),"")</f>
        <v>女子</v>
      </c>
      <c r="I895" t="str">
        <f>IFERROR(VLOOKUP(D895,プログラムデータ!A:N,11,0),"")</f>
        <v>4×50m</v>
      </c>
      <c r="J895" t="str">
        <f>IFERROR(VLOOKUP(D895,プログラムデータ!A:N,10,0),"")</f>
        <v>平泳ぎ</v>
      </c>
      <c r="K895" t="str">
        <f>IFERROR(VLOOKUP(D895,プログラムデータ!A:N,14,0),"")</f>
        <v>タイム決勝</v>
      </c>
      <c r="L895" t="str">
        <f t="shared" si="27"/>
        <v>13～14歳 女子 4×50m 平泳ぎ タイム決勝</v>
      </c>
      <c r="M895">
        <f>IFERROR(VLOOKUP(J895,色々!M:P,4,0),"")</f>
        <v>3</v>
      </c>
      <c r="N895">
        <f>IFERROR(記録__2[[#This Row],[競技番号]],"")</f>
        <v>39</v>
      </c>
      <c r="O895">
        <f>IFERROR(記録__2[[#This Row],[選手番号]],"")</f>
        <v>377</v>
      </c>
    </row>
    <row r="896" spans="1:15" x14ac:dyDescent="0.2">
      <c r="A896">
        <f>IFERROR(VLOOKUP(N896,プログラム!B:C,2,0),"")</f>
        <v>39</v>
      </c>
      <c r="B896" t="str">
        <f t="shared" si="26"/>
        <v/>
      </c>
      <c r="C896" t="str">
        <f>IFERROR(VLOOKUP(B896,チーム番号!E:F,2,0),"")</f>
        <v/>
      </c>
      <c r="D896">
        <f>IFERROR(VLOOKUP(N896,プログラム!B:C,2,0),"")</f>
        <v>39</v>
      </c>
      <c r="E896">
        <f>IFERROR(記録__2[[#This Row],[組]],"")</f>
        <v>1</v>
      </c>
      <c r="F896">
        <f>IFERROR(記録__2[[#This Row],[水路]],"")</f>
        <v>7</v>
      </c>
      <c r="G896" t="str">
        <f>IFERROR(VLOOKUP(D896,プログラムデータ!A:N,12,0),"")</f>
        <v>13～14歳</v>
      </c>
      <c r="H896" t="str">
        <f>IFERROR(VLOOKUP(D896,プログラムデータ!A:N,13,0),"")</f>
        <v>女子</v>
      </c>
      <c r="I896" t="str">
        <f>IFERROR(VLOOKUP(D896,プログラムデータ!A:N,11,0),"")</f>
        <v>4×50m</v>
      </c>
      <c r="J896" t="str">
        <f>IFERROR(VLOOKUP(D896,プログラムデータ!A:N,10,0),"")</f>
        <v>平泳ぎ</v>
      </c>
      <c r="K896" t="str">
        <f>IFERROR(VLOOKUP(D896,プログラムデータ!A:N,14,0),"")</f>
        <v>タイム決勝</v>
      </c>
      <c r="L896" t="str">
        <f t="shared" si="27"/>
        <v>13～14歳 女子 4×50m 平泳ぎ タイム決勝</v>
      </c>
      <c r="M896">
        <f>IFERROR(VLOOKUP(J896,色々!M:P,4,0),"")</f>
        <v>3</v>
      </c>
      <c r="N896">
        <f>IFERROR(記録__2[[#This Row],[競技番号]],"")</f>
        <v>39</v>
      </c>
      <c r="O896">
        <f>IFERROR(記録__2[[#This Row],[選手番号]],"")</f>
        <v>573</v>
      </c>
    </row>
    <row r="897" spans="1:15" x14ac:dyDescent="0.2">
      <c r="A897">
        <f>IFERROR(VLOOKUP(N897,プログラム!B:C,2,0),"")</f>
        <v>39</v>
      </c>
      <c r="B897" t="str">
        <f t="shared" si="26"/>
        <v/>
      </c>
      <c r="C897" t="str">
        <f>IFERROR(VLOOKUP(B897,チーム番号!E:F,2,0),"")</f>
        <v/>
      </c>
      <c r="D897">
        <f>IFERROR(VLOOKUP(N897,プログラム!B:C,2,0),"")</f>
        <v>39</v>
      </c>
      <c r="E897">
        <f>IFERROR(記録__2[[#This Row],[組]],"")</f>
        <v>1</v>
      </c>
      <c r="F897">
        <f>IFERROR(記録__2[[#This Row],[水路]],"")</f>
        <v>8</v>
      </c>
      <c r="G897" t="str">
        <f>IFERROR(VLOOKUP(D897,プログラムデータ!A:N,12,0),"")</f>
        <v>13～14歳</v>
      </c>
      <c r="H897" t="str">
        <f>IFERROR(VLOOKUP(D897,プログラムデータ!A:N,13,0),"")</f>
        <v>女子</v>
      </c>
      <c r="I897" t="str">
        <f>IFERROR(VLOOKUP(D897,プログラムデータ!A:N,11,0),"")</f>
        <v>4×50m</v>
      </c>
      <c r="J897" t="str">
        <f>IFERROR(VLOOKUP(D897,プログラムデータ!A:N,10,0),"")</f>
        <v>平泳ぎ</v>
      </c>
      <c r="K897" t="str">
        <f>IFERROR(VLOOKUP(D897,プログラムデータ!A:N,14,0),"")</f>
        <v>タイム決勝</v>
      </c>
      <c r="L897" t="str">
        <f t="shared" si="27"/>
        <v>13～14歳 女子 4×50m 平泳ぎ タイム決勝</v>
      </c>
      <c r="M897">
        <f>IFERROR(VLOOKUP(J897,色々!M:P,4,0),"")</f>
        <v>3</v>
      </c>
      <c r="N897">
        <f>IFERROR(記録__2[[#This Row],[競技番号]],"")</f>
        <v>39</v>
      </c>
      <c r="O897">
        <f>IFERROR(記録__2[[#This Row],[選手番号]],"")</f>
        <v>0</v>
      </c>
    </row>
    <row r="898" spans="1:15" x14ac:dyDescent="0.2">
      <c r="A898">
        <f>IFERROR(VLOOKUP(N898,プログラム!B:C,2,0),"")</f>
        <v>40</v>
      </c>
      <c r="B898" t="str">
        <f t="shared" si="26"/>
        <v/>
      </c>
      <c r="C898" t="str">
        <f>IFERROR(VLOOKUP(B898,チーム番号!E:F,2,0),"")</f>
        <v/>
      </c>
      <c r="D898">
        <f>IFERROR(VLOOKUP(N898,プログラム!B:C,2,0),"")</f>
        <v>40</v>
      </c>
      <c r="E898">
        <f>IFERROR(記録__2[[#This Row],[組]],"")</f>
        <v>1</v>
      </c>
      <c r="F898">
        <f>IFERROR(記録__2[[#This Row],[水路]],"")</f>
        <v>1</v>
      </c>
      <c r="G898" t="str">
        <f>IFERROR(VLOOKUP(D898,プログラムデータ!A:N,12,0),"")</f>
        <v>13～14歳</v>
      </c>
      <c r="H898" t="str">
        <f>IFERROR(VLOOKUP(D898,プログラムデータ!A:N,13,0),"")</f>
        <v>男子</v>
      </c>
      <c r="I898" t="str">
        <f>IFERROR(VLOOKUP(D898,プログラムデータ!A:N,11,0),"")</f>
        <v>4×50m</v>
      </c>
      <c r="J898" t="str">
        <f>IFERROR(VLOOKUP(D898,プログラムデータ!A:N,10,0),"")</f>
        <v>平泳ぎ</v>
      </c>
      <c r="K898" t="str">
        <f>IFERROR(VLOOKUP(D898,プログラムデータ!A:N,14,0),"")</f>
        <v>タイム決勝</v>
      </c>
      <c r="L898" t="str">
        <f t="shared" si="27"/>
        <v>13～14歳 男子 4×50m 平泳ぎ タイム決勝</v>
      </c>
      <c r="M898">
        <f>IFERROR(VLOOKUP(J898,色々!M:P,4,0),"")</f>
        <v>3</v>
      </c>
      <c r="N898">
        <f>IFERROR(記録__2[[#This Row],[競技番号]],"")</f>
        <v>40</v>
      </c>
      <c r="O898">
        <f>IFERROR(記録__2[[#This Row],[選手番号]],"")</f>
        <v>0</v>
      </c>
    </row>
    <row r="899" spans="1:15" x14ac:dyDescent="0.2">
      <c r="A899">
        <f>IFERROR(VLOOKUP(N899,プログラム!B:C,2,0),"")</f>
        <v>40</v>
      </c>
      <c r="B899" t="str">
        <f t="shared" ref="B899:B962" si="28">IFERROR(IF(OR(M899=6,M899=7),O899,""),"")</f>
        <v/>
      </c>
      <c r="C899" t="str">
        <f>IFERROR(VLOOKUP(B899,チーム番号!E:F,2,0),"")</f>
        <v/>
      </c>
      <c r="D899">
        <f>IFERROR(VLOOKUP(N899,プログラム!B:C,2,0),"")</f>
        <v>40</v>
      </c>
      <c r="E899">
        <f>IFERROR(記録__2[[#This Row],[組]],"")</f>
        <v>1</v>
      </c>
      <c r="F899">
        <f>IFERROR(記録__2[[#This Row],[水路]],"")</f>
        <v>2</v>
      </c>
      <c r="G899" t="str">
        <f>IFERROR(VLOOKUP(D899,プログラムデータ!A:N,12,0),"")</f>
        <v>13～14歳</v>
      </c>
      <c r="H899" t="str">
        <f>IFERROR(VLOOKUP(D899,プログラムデータ!A:N,13,0),"")</f>
        <v>男子</v>
      </c>
      <c r="I899" t="str">
        <f>IFERROR(VLOOKUP(D899,プログラムデータ!A:N,11,0),"")</f>
        <v>4×50m</v>
      </c>
      <c r="J899" t="str">
        <f>IFERROR(VLOOKUP(D899,プログラムデータ!A:N,10,0),"")</f>
        <v>平泳ぎ</v>
      </c>
      <c r="K899" t="str">
        <f>IFERROR(VLOOKUP(D899,プログラムデータ!A:N,14,0),"")</f>
        <v>タイム決勝</v>
      </c>
      <c r="L899" t="str">
        <f t="shared" ref="L899:L962" si="29">CONCATENATE(G899," ",H899," ",I899," ",J899," ",K899)</f>
        <v>13～14歳 男子 4×50m 平泳ぎ タイム決勝</v>
      </c>
      <c r="M899">
        <f>IFERROR(VLOOKUP(J899,色々!M:P,4,0),"")</f>
        <v>3</v>
      </c>
      <c r="N899">
        <f>IFERROR(記録__2[[#This Row],[競技番号]],"")</f>
        <v>40</v>
      </c>
      <c r="O899">
        <f>IFERROR(記録__2[[#This Row],[選手番号]],"")</f>
        <v>0</v>
      </c>
    </row>
    <row r="900" spans="1:15" x14ac:dyDescent="0.2">
      <c r="A900">
        <f>IFERROR(VLOOKUP(N900,プログラム!B:C,2,0),"")</f>
        <v>40</v>
      </c>
      <c r="B900" t="str">
        <f t="shared" si="28"/>
        <v/>
      </c>
      <c r="C900" t="str">
        <f>IFERROR(VLOOKUP(B900,チーム番号!E:F,2,0),"")</f>
        <v/>
      </c>
      <c r="D900">
        <f>IFERROR(VLOOKUP(N900,プログラム!B:C,2,0),"")</f>
        <v>40</v>
      </c>
      <c r="E900">
        <f>IFERROR(記録__2[[#This Row],[組]],"")</f>
        <v>1</v>
      </c>
      <c r="F900">
        <f>IFERROR(記録__2[[#This Row],[水路]],"")</f>
        <v>3</v>
      </c>
      <c r="G900" t="str">
        <f>IFERROR(VLOOKUP(D900,プログラムデータ!A:N,12,0),"")</f>
        <v>13～14歳</v>
      </c>
      <c r="H900" t="str">
        <f>IFERROR(VLOOKUP(D900,プログラムデータ!A:N,13,0),"")</f>
        <v>男子</v>
      </c>
      <c r="I900" t="str">
        <f>IFERROR(VLOOKUP(D900,プログラムデータ!A:N,11,0),"")</f>
        <v>4×50m</v>
      </c>
      <c r="J900" t="str">
        <f>IFERROR(VLOOKUP(D900,プログラムデータ!A:N,10,0),"")</f>
        <v>平泳ぎ</v>
      </c>
      <c r="K900" t="str">
        <f>IFERROR(VLOOKUP(D900,プログラムデータ!A:N,14,0),"")</f>
        <v>タイム決勝</v>
      </c>
      <c r="L900" t="str">
        <f t="shared" si="29"/>
        <v>13～14歳 男子 4×50m 平泳ぎ タイム決勝</v>
      </c>
      <c r="M900">
        <f>IFERROR(VLOOKUP(J900,色々!M:P,4,0),"")</f>
        <v>3</v>
      </c>
      <c r="N900">
        <f>IFERROR(記録__2[[#This Row],[競技番号]],"")</f>
        <v>40</v>
      </c>
      <c r="O900">
        <f>IFERROR(記録__2[[#This Row],[選手番号]],"")</f>
        <v>318</v>
      </c>
    </row>
    <row r="901" spans="1:15" x14ac:dyDescent="0.2">
      <c r="A901">
        <f>IFERROR(VLOOKUP(N901,プログラム!B:C,2,0),"")</f>
        <v>40</v>
      </c>
      <c r="B901" t="str">
        <f t="shared" si="28"/>
        <v/>
      </c>
      <c r="C901" t="str">
        <f>IFERROR(VLOOKUP(B901,チーム番号!E:F,2,0),"")</f>
        <v/>
      </c>
      <c r="D901">
        <f>IFERROR(VLOOKUP(N901,プログラム!B:C,2,0),"")</f>
        <v>40</v>
      </c>
      <c r="E901">
        <f>IFERROR(記録__2[[#This Row],[組]],"")</f>
        <v>1</v>
      </c>
      <c r="F901">
        <f>IFERROR(記録__2[[#This Row],[水路]],"")</f>
        <v>4</v>
      </c>
      <c r="G901" t="str">
        <f>IFERROR(VLOOKUP(D901,プログラムデータ!A:N,12,0),"")</f>
        <v>13～14歳</v>
      </c>
      <c r="H901" t="str">
        <f>IFERROR(VLOOKUP(D901,プログラムデータ!A:N,13,0),"")</f>
        <v>男子</v>
      </c>
      <c r="I901" t="str">
        <f>IFERROR(VLOOKUP(D901,プログラムデータ!A:N,11,0),"")</f>
        <v>4×50m</v>
      </c>
      <c r="J901" t="str">
        <f>IFERROR(VLOOKUP(D901,プログラムデータ!A:N,10,0),"")</f>
        <v>平泳ぎ</v>
      </c>
      <c r="K901" t="str">
        <f>IFERROR(VLOOKUP(D901,プログラムデータ!A:N,14,0),"")</f>
        <v>タイム決勝</v>
      </c>
      <c r="L901" t="str">
        <f t="shared" si="29"/>
        <v>13～14歳 男子 4×50m 平泳ぎ タイム決勝</v>
      </c>
      <c r="M901">
        <f>IFERROR(VLOOKUP(J901,色々!M:P,4,0),"")</f>
        <v>3</v>
      </c>
      <c r="N901">
        <f>IFERROR(記録__2[[#This Row],[競技番号]],"")</f>
        <v>40</v>
      </c>
      <c r="O901">
        <f>IFERROR(記録__2[[#This Row],[選手番号]],"")</f>
        <v>461</v>
      </c>
    </row>
    <row r="902" spans="1:15" x14ac:dyDescent="0.2">
      <c r="A902">
        <f>IFERROR(VLOOKUP(N902,プログラム!B:C,2,0),"")</f>
        <v>40</v>
      </c>
      <c r="B902" t="str">
        <f t="shared" si="28"/>
        <v/>
      </c>
      <c r="C902" t="str">
        <f>IFERROR(VLOOKUP(B902,チーム番号!E:F,2,0),"")</f>
        <v/>
      </c>
      <c r="D902">
        <f>IFERROR(VLOOKUP(N902,プログラム!B:C,2,0),"")</f>
        <v>40</v>
      </c>
      <c r="E902">
        <f>IFERROR(記録__2[[#This Row],[組]],"")</f>
        <v>1</v>
      </c>
      <c r="F902">
        <f>IFERROR(記録__2[[#This Row],[水路]],"")</f>
        <v>5</v>
      </c>
      <c r="G902" t="str">
        <f>IFERROR(VLOOKUP(D902,プログラムデータ!A:N,12,0),"")</f>
        <v>13～14歳</v>
      </c>
      <c r="H902" t="str">
        <f>IFERROR(VLOOKUP(D902,プログラムデータ!A:N,13,0),"")</f>
        <v>男子</v>
      </c>
      <c r="I902" t="str">
        <f>IFERROR(VLOOKUP(D902,プログラムデータ!A:N,11,0),"")</f>
        <v>4×50m</v>
      </c>
      <c r="J902" t="str">
        <f>IFERROR(VLOOKUP(D902,プログラムデータ!A:N,10,0),"")</f>
        <v>平泳ぎ</v>
      </c>
      <c r="K902" t="str">
        <f>IFERROR(VLOOKUP(D902,プログラムデータ!A:N,14,0),"")</f>
        <v>タイム決勝</v>
      </c>
      <c r="L902" t="str">
        <f t="shared" si="29"/>
        <v>13～14歳 男子 4×50m 平泳ぎ タイム決勝</v>
      </c>
      <c r="M902">
        <f>IFERROR(VLOOKUP(J902,色々!M:P,4,0),"")</f>
        <v>3</v>
      </c>
      <c r="N902">
        <f>IFERROR(記録__2[[#This Row],[競技番号]],"")</f>
        <v>40</v>
      </c>
      <c r="O902">
        <f>IFERROR(記録__2[[#This Row],[選手番号]],"")</f>
        <v>48</v>
      </c>
    </row>
    <row r="903" spans="1:15" x14ac:dyDescent="0.2">
      <c r="A903">
        <f>IFERROR(VLOOKUP(N903,プログラム!B:C,2,0),"")</f>
        <v>40</v>
      </c>
      <c r="B903" t="str">
        <f t="shared" si="28"/>
        <v/>
      </c>
      <c r="C903" t="str">
        <f>IFERROR(VLOOKUP(B903,チーム番号!E:F,2,0),"")</f>
        <v/>
      </c>
      <c r="D903">
        <f>IFERROR(VLOOKUP(N903,プログラム!B:C,2,0),"")</f>
        <v>40</v>
      </c>
      <c r="E903">
        <f>IFERROR(記録__2[[#This Row],[組]],"")</f>
        <v>1</v>
      </c>
      <c r="F903">
        <f>IFERROR(記録__2[[#This Row],[水路]],"")</f>
        <v>6</v>
      </c>
      <c r="G903" t="str">
        <f>IFERROR(VLOOKUP(D903,プログラムデータ!A:N,12,0),"")</f>
        <v>13～14歳</v>
      </c>
      <c r="H903" t="str">
        <f>IFERROR(VLOOKUP(D903,プログラムデータ!A:N,13,0),"")</f>
        <v>男子</v>
      </c>
      <c r="I903" t="str">
        <f>IFERROR(VLOOKUP(D903,プログラムデータ!A:N,11,0),"")</f>
        <v>4×50m</v>
      </c>
      <c r="J903" t="str">
        <f>IFERROR(VLOOKUP(D903,プログラムデータ!A:N,10,0),"")</f>
        <v>平泳ぎ</v>
      </c>
      <c r="K903" t="str">
        <f>IFERROR(VLOOKUP(D903,プログラムデータ!A:N,14,0),"")</f>
        <v>タイム決勝</v>
      </c>
      <c r="L903" t="str">
        <f t="shared" si="29"/>
        <v>13～14歳 男子 4×50m 平泳ぎ タイム決勝</v>
      </c>
      <c r="M903">
        <f>IFERROR(VLOOKUP(J903,色々!M:P,4,0),"")</f>
        <v>3</v>
      </c>
      <c r="N903">
        <f>IFERROR(記録__2[[#This Row],[競技番号]],"")</f>
        <v>40</v>
      </c>
      <c r="O903">
        <f>IFERROR(記録__2[[#This Row],[選手番号]],"")</f>
        <v>0</v>
      </c>
    </row>
    <row r="904" spans="1:15" x14ac:dyDescent="0.2">
      <c r="A904">
        <f>IFERROR(VLOOKUP(N904,プログラム!B:C,2,0),"")</f>
        <v>40</v>
      </c>
      <c r="B904" t="str">
        <f t="shared" si="28"/>
        <v/>
      </c>
      <c r="C904" t="str">
        <f>IFERROR(VLOOKUP(B904,チーム番号!E:F,2,0),"")</f>
        <v/>
      </c>
      <c r="D904">
        <f>IFERROR(VLOOKUP(N904,プログラム!B:C,2,0),"")</f>
        <v>40</v>
      </c>
      <c r="E904">
        <f>IFERROR(記録__2[[#This Row],[組]],"")</f>
        <v>1</v>
      </c>
      <c r="F904">
        <f>IFERROR(記録__2[[#This Row],[水路]],"")</f>
        <v>7</v>
      </c>
      <c r="G904" t="str">
        <f>IFERROR(VLOOKUP(D904,プログラムデータ!A:N,12,0),"")</f>
        <v>13～14歳</v>
      </c>
      <c r="H904" t="str">
        <f>IFERROR(VLOOKUP(D904,プログラムデータ!A:N,13,0),"")</f>
        <v>男子</v>
      </c>
      <c r="I904" t="str">
        <f>IFERROR(VLOOKUP(D904,プログラムデータ!A:N,11,0),"")</f>
        <v>4×50m</v>
      </c>
      <c r="J904" t="str">
        <f>IFERROR(VLOOKUP(D904,プログラムデータ!A:N,10,0),"")</f>
        <v>平泳ぎ</v>
      </c>
      <c r="K904" t="str">
        <f>IFERROR(VLOOKUP(D904,プログラムデータ!A:N,14,0),"")</f>
        <v>タイム決勝</v>
      </c>
      <c r="L904" t="str">
        <f t="shared" si="29"/>
        <v>13～14歳 男子 4×50m 平泳ぎ タイム決勝</v>
      </c>
      <c r="M904">
        <f>IFERROR(VLOOKUP(J904,色々!M:P,4,0),"")</f>
        <v>3</v>
      </c>
      <c r="N904">
        <f>IFERROR(記録__2[[#This Row],[競技番号]],"")</f>
        <v>40</v>
      </c>
      <c r="O904">
        <f>IFERROR(記録__2[[#This Row],[選手番号]],"")</f>
        <v>0</v>
      </c>
    </row>
    <row r="905" spans="1:15" x14ac:dyDescent="0.2">
      <c r="A905">
        <f>IFERROR(VLOOKUP(N905,プログラム!B:C,2,0),"")</f>
        <v>40</v>
      </c>
      <c r="B905" t="str">
        <f t="shared" si="28"/>
        <v/>
      </c>
      <c r="C905" t="str">
        <f>IFERROR(VLOOKUP(B905,チーム番号!E:F,2,0),"")</f>
        <v/>
      </c>
      <c r="D905">
        <f>IFERROR(VLOOKUP(N905,プログラム!B:C,2,0),"")</f>
        <v>40</v>
      </c>
      <c r="E905">
        <f>IFERROR(記録__2[[#This Row],[組]],"")</f>
        <v>1</v>
      </c>
      <c r="F905">
        <f>IFERROR(記録__2[[#This Row],[水路]],"")</f>
        <v>8</v>
      </c>
      <c r="G905" t="str">
        <f>IFERROR(VLOOKUP(D905,プログラムデータ!A:N,12,0),"")</f>
        <v>13～14歳</v>
      </c>
      <c r="H905" t="str">
        <f>IFERROR(VLOOKUP(D905,プログラムデータ!A:N,13,0),"")</f>
        <v>男子</v>
      </c>
      <c r="I905" t="str">
        <f>IFERROR(VLOOKUP(D905,プログラムデータ!A:N,11,0),"")</f>
        <v>4×50m</v>
      </c>
      <c r="J905" t="str">
        <f>IFERROR(VLOOKUP(D905,プログラムデータ!A:N,10,0),"")</f>
        <v>平泳ぎ</v>
      </c>
      <c r="K905" t="str">
        <f>IFERROR(VLOOKUP(D905,プログラムデータ!A:N,14,0),"")</f>
        <v>タイム決勝</v>
      </c>
      <c r="L905" t="str">
        <f t="shared" si="29"/>
        <v>13～14歳 男子 4×50m 平泳ぎ タイム決勝</v>
      </c>
      <c r="M905">
        <f>IFERROR(VLOOKUP(J905,色々!M:P,4,0),"")</f>
        <v>3</v>
      </c>
      <c r="N905">
        <f>IFERROR(記録__2[[#This Row],[競技番号]],"")</f>
        <v>40</v>
      </c>
      <c r="O905">
        <f>IFERROR(記録__2[[#This Row],[選手番号]],"")</f>
        <v>0</v>
      </c>
    </row>
    <row r="906" spans="1:15" x14ac:dyDescent="0.2">
      <c r="A906">
        <f>IFERROR(VLOOKUP(N906,プログラム!B:C,2,0),"")</f>
        <v>40</v>
      </c>
      <c r="B906" t="str">
        <f t="shared" si="28"/>
        <v/>
      </c>
      <c r="C906" t="str">
        <f>IFERROR(VLOOKUP(B906,チーム番号!E:F,2,0),"")</f>
        <v/>
      </c>
      <c r="D906">
        <f>IFERROR(VLOOKUP(N906,プログラム!B:C,2,0),"")</f>
        <v>40</v>
      </c>
      <c r="E906">
        <f>IFERROR(記録__2[[#This Row],[組]],"")</f>
        <v>2</v>
      </c>
      <c r="F906">
        <f>IFERROR(記録__2[[#This Row],[水路]],"")</f>
        <v>1</v>
      </c>
      <c r="G906" t="str">
        <f>IFERROR(VLOOKUP(D906,プログラムデータ!A:N,12,0),"")</f>
        <v>13～14歳</v>
      </c>
      <c r="H906" t="str">
        <f>IFERROR(VLOOKUP(D906,プログラムデータ!A:N,13,0),"")</f>
        <v>男子</v>
      </c>
      <c r="I906" t="str">
        <f>IFERROR(VLOOKUP(D906,プログラムデータ!A:N,11,0),"")</f>
        <v>4×50m</v>
      </c>
      <c r="J906" t="str">
        <f>IFERROR(VLOOKUP(D906,プログラムデータ!A:N,10,0),"")</f>
        <v>平泳ぎ</v>
      </c>
      <c r="K906" t="str">
        <f>IFERROR(VLOOKUP(D906,プログラムデータ!A:N,14,0),"")</f>
        <v>タイム決勝</v>
      </c>
      <c r="L906" t="str">
        <f t="shared" si="29"/>
        <v>13～14歳 男子 4×50m 平泳ぎ タイム決勝</v>
      </c>
      <c r="M906">
        <f>IFERROR(VLOOKUP(J906,色々!M:P,4,0),"")</f>
        <v>3</v>
      </c>
      <c r="N906">
        <f>IFERROR(記録__2[[#This Row],[競技番号]],"")</f>
        <v>40</v>
      </c>
      <c r="O906">
        <f>IFERROR(記録__2[[#This Row],[選手番号]],"")</f>
        <v>393</v>
      </c>
    </row>
    <row r="907" spans="1:15" x14ac:dyDescent="0.2">
      <c r="A907">
        <f>IFERROR(VLOOKUP(N907,プログラム!B:C,2,0),"")</f>
        <v>40</v>
      </c>
      <c r="B907" t="str">
        <f t="shared" si="28"/>
        <v/>
      </c>
      <c r="C907" t="str">
        <f>IFERROR(VLOOKUP(B907,チーム番号!E:F,2,0),"")</f>
        <v/>
      </c>
      <c r="D907">
        <f>IFERROR(VLOOKUP(N907,プログラム!B:C,2,0),"")</f>
        <v>40</v>
      </c>
      <c r="E907">
        <f>IFERROR(記録__2[[#This Row],[組]],"")</f>
        <v>2</v>
      </c>
      <c r="F907">
        <f>IFERROR(記録__2[[#This Row],[水路]],"")</f>
        <v>2</v>
      </c>
      <c r="G907" t="str">
        <f>IFERROR(VLOOKUP(D907,プログラムデータ!A:N,12,0),"")</f>
        <v>13～14歳</v>
      </c>
      <c r="H907" t="str">
        <f>IFERROR(VLOOKUP(D907,プログラムデータ!A:N,13,0),"")</f>
        <v>男子</v>
      </c>
      <c r="I907" t="str">
        <f>IFERROR(VLOOKUP(D907,プログラムデータ!A:N,11,0),"")</f>
        <v>4×50m</v>
      </c>
      <c r="J907" t="str">
        <f>IFERROR(VLOOKUP(D907,プログラムデータ!A:N,10,0),"")</f>
        <v>平泳ぎ</v>
      </c>
      <c r="K907" t="str">
        <f>IFERROR(VLOOKUP(D907,プログラムデータ!A:N,14,0),"")</f>
        <v>タイム決勝</v>
      </c>
      <c r="L907" t="str">
        <f t="shared" si="29"/>
        <v>13～14歳 男子 4×50m 平泳ぎ タイム決勝</v>
      </c>
      <c r="M907">
        <f>IFERROR(VLOOKUP(J907,色々!M:P,4,0),"")</f>
        <v>3</v>
      </c>
      <c r="N907">
        <f>IFERROR(記録__2[[#This Row],[競技番号]],"")</f>
        <v>40</v>
      </c>
      <c r="O907">
        <f>IFERROR(記録__2[[#This Row],[選手番号]],"")</f>
        <v>210</v>
      </c>
    </row>
    <row r="908" spans="1:15" x14ac:dyDescent="0.2">
      <c r="A908">
        <f>IFERROR(VLOOKUP(N908,プログラム!B:C,2,0),"")</f>
        <v>40</v>
      </c>
      <c r="B908" t="str">
        <f t="shared" si="28"/>
        <v/>
      </c>
      <c r="C908" t="str">
        <f>IFERROR(VLOOKUP(B908,チーム番号!E:F,2,0),"")</f>
        <v/>
      </c>
      <c r="D908">
        <f>IFERROR(VLOOKUP(N908,プログラム!B:C,2,0),"")</f>
        <v>40</v>
      </c>
      <c r="E908">
        <f>IFERROR(記録__2[[#This Row],[組]],"")</f>
        <v>2</v>
      </c>
      <c r="F908">
        <f>IFERROR(記録__2[[#This Row],[水路]],"")</f>
        <v>3</v>
      </c>
      <c r="G908" t="str">
        <f>IFERROR(VLOOKUP(D908,プログラムデータ!A:N,12,0),"")</f>
        <v>13～14歳</v>
      </c>
      <c r="H908" t="str">
        <f>IFERROR(VLOOKUP(D908,プログラムデータ!A:N,13,0),"")</f>
        <v>男子</v>
      </c>
      <c r="I908" t="str">
        <f>IFERROR(VLOOKUP(D908,プログラムデータ!A:N,11,0),"")</f>
        <v>4×50m</v>
      </c>
      <c r="J908" t="str">
        <f>IFERROR(VLOOKUP(D908,プログラムデータ!A:N,10,0),"")</f>
        <v>平泳ぎ</v>
      </c>
      <c r="K908" t="str">
        <f>IFERROR(VLOOKUP(D908,プログラムデータ!A:N,14,0),"")</f>
        <v>タイム決勝</v>
      </c>
      <c r="L908" t="str">
        <f t="shared" si="29"/>
        <v>13～14歳 男子 4×50m 平泳ぎ タイム決勝</v>
      </c>
      <c r="M908">
        <f>IFERROR(VLOOKUP(J908,色々!M:P,4,0),"")</f>
        <v>3</v>
      </c>
      <c r="N908">
        <f>IFERROR(記録__2[[#This Row],[競技番号]],"")</f>
        <v>40</v>
      </c>
      <c r="O908">
        <f>IFERROR(記録__2[[#This Row],[選手番号]],"")</f>
        <v>508</v>
      </c>
    </row>
    <row r="909" spans="1:15" x14ac:dyDescent="0.2">
      <c r="A909">
        <f>IFERROR(VLOOKUP(N909,プログラム!B:C,2,0),"")</f>
        <v>40</v>
      </c>
      <c r="B909" t="str">
        <f t="shared" si="28"/>
        <v/>
      </c>
      <c r="C909" t="str">
        <f>IFERROR(VLOOKUP(B909,チーム番号!E:F,2,0),"")</f>
        <v/>
      </c>
      <c r="D909">
        <f>IFERROR(VLOOKUP(N909,プログラム!B:C,2,0),"")</f>
        <v>40</v>
      </c>
      <c r="E909">
        <f>IFERROR(記録__2[[#This Row],[組]],"")</f>
        <v>2</v>
      </c>
      <c r="F909">
        <f>IFERROR(記録__2[[#This Row],[水路]],"")</f>
        <v>4</v>
      </c>
      <c r="G909" t="str">
        <f>IFERROR(VLOOKUP(D909,プログラムデータ!A:N,12,0),"")</f>
        <v>13～14歳</v>
      </c>
      <c r="H909" t="str">
        <f>IFERROR(VLOOKUP(D909,プログラムデータ!A:N,13,0),"")</f>
        <v>男子</v>
      </c>
      <c r="I909" t="str">
        <f>IFERROR(VLOOKUP(D909,プログラムデータ!A:N,11,0),"")</f>
        <v>4×50m</v>
      </c>
      <c r="J909" t="str">
        <f>IFERROR(VLOOKUP(D909,プログラムデータ!A:N,10,0),"")</f>
        <v>平泳ぎ</v>
      </c>
      <c r="K909" t="str">
        <f>IFERROR(VLOOKUP(D909,プログラムデータ!A:N,14,0),"")</f>
        <v>タイム決勝</v>
      </c>
      <c r="L909" t="str">
        <f t="shared" si="29"/>
        <v>13～14歳 男子 4×50m 平泳ぎ タイム決勝</v>
      </c>
      <c r="M909">
        <f>IFERROR(VLOOKUP(J909,色々!M:P,4,0),"")</f>
        <v>3</v>
      </c>
      <c r="N909">
        <f>IFERROR(記録__2[[#This Row],[競技番号]],"")</f>
        <v>40</v>
      </c>
      <c r="O909">
        <f>IFERROR(記録__2[[#This Row],[選手番号]],"")</f>
        <v>650</v>
      </c>
    </row>
    <row r="910" spans="1:15" x14ac:dyDescent="0.2">
      <c r="A910">
        <f>IFERROR(VLOOKUP(N910,プログラム!B:C,2,0),"")</f>
        <v>40</v>
      </c>
      <c r="B910" t="str">
        <f t="shared" si="28"/>
        <v/>
      </c>
      <c r="C910" t="str">
        <f>IFERROR(VLOOKUP(B910,チーム番号!E:F,2,0),"")</f>
        <v/>
      </c>
      <c r="D910">
        <f>IFERROR(VLOOKUP(N910,プログラム!B:C,2,0),"")</f>
        <v>40</v>
      </c>
      <c r="E910">
        <f>IFERROR(記録__2[[#This Row],[組]],"")</f>
        <v>2</v>
      </c>
      <c r="F910">
        <f>IFERROR(記録__2[[#This Row],[水路]],"")</f>
        <v>5</v>
      </c>
      <c r="G910" t="str">
        <f>IFERROR(VLOOKUP(D910,プログラムデータ!A:N,12,0),"")</f>
        <v>13～14歳</v>
      </c>
      <c r="H910" t="str">
        <f>IFERROR(VLOOKUP(D910,プログラムデータ!A:N,13,0),"")</f>
        <v>男子</v>
      </c>
      <c r="I910" t="str">
        <f>IFERROR(VLOOKUP(D910,プログラムデータ!A:N,11,0),"")</f>
        <v>4×50m</v>
      </c>
      <c r="J910" t="str">
        <f>IFERROR(VLOOKUP(D910,プログラムデータ!A:N,10,0),"")</f>
        <v>平泳ぎ</v>
      </c>
      <c r="K910" t="str">
        <f>IFERROR(VLOOKUP(D910,プログラムデータ!A:N,14,0),"")</f>
        <v>タイム決勝</v>
      </c>
      <c r="L910" t="str">
        <f t="shared" si="29"/>
        <v>13～14歳 男子 4×50m 平泳ぎ タイム決勝</v>
      </c>
      <c r="M910">
        <f>IFERROR(VLOOKUP(J910,色々!M:P,4,0),"")</f>
        <v>3</v>
      </c>
      <c r="N910">
        <f>IFERROR(記録__2[[#This Row],[競技番号]],"")</f>
        <v>40</v>
      </c>
      <c r="O910">
        <f>IFERROR(記録__2[[#This Row],[選手番号]],"")</f>
        <v>85</v>
      </c>
    </row>
    <row r="911" spans="1:15" x14ac:dyDescent="0.2">
      <c r="A911">
        <f>IFERROR(VLOOKUP(N911,プログラム!B:C,2,0),"")</f>
        <v>40</v>
      </c>
      <c r="B911" t="str">
        <f t="shared" si="28"/>
        <v/>
      </c>
      <c r="C911" t="str">
        <f>IFERROR(VLOOKUP(B911,チーム番号!E:F,2,0),"")</f>
        <v/>
      </c>
      <c r="D911">
        <f>IFERROR(VLOOKUP(N911,プログラム!B:C,2,0),"")</f>
        <v>40</v>
      </c>
      <c r="E911">
        <f>IFERROR(記録__2[[#This Row],[組]],"")</f>
        <v>2</v>
      </c>
      <c r="F911">
        <f>IFERROR(記録__2[[#This Row],[水路]],"")</f>
        <v>6</v>
      </c>
      <c r="G911" t="str">
        <f>IFERROR(VLOOKUP(D911,プログラムデータ!A:N,12,0),"")</f>
        <v>13～14歳</v>
      </c>
      <c r="H911" t="str">
        <f>IFERROR(VLOOKUP(D911,プログラムデータ!A:N,13,0),"")</f>
        <v>男子</v>
      </c>
      <c r="I911" t="str">
        <f>IFERROR(VLOOKUP(D911,プログラムデータ!A:N,11,0),"")</f>
        <v>4×50m</v>
      </c>
      <c r="J911" t="str">
        <f>IFERROR(VLOOKUP(D911,プログラムデータ!A:N,10,0),"")</f>
        <v>平泳ぎ</v>
      </c>
      <c r="K911" t="str">
        <f>IFERROR(VLOOKUP(D911,プログラムデータ!A:N,14,0),"")</f>
        <v>タイム決勝</v>
      </c>
      <c r="L911" t="str">
        <f t="shared" si="29"/>
        <v>13～14歳 男子 4×50m 平泳ぎ タイム決勝</v>
      </c>
      <c r="M911">
        <f>IFERROR(VLOOKUP(J911,色々!M:P,4,0),"")</f>
        <v>3</v>
      </c>
      <c r="N911">
        <f>IFERROR(記録__2[[#This Row],[競技番号]],"")</f>
        <v>40</v>
      </c>
      <c r="O911">
        <f>IFERROR(記録__2[[#This Row],[選手番号]],"")</f>
        <v>513</v>
      </c>
    </row>
    <row r="912" spans="1:15" x14ac:dyDescent="0.2">
      <c r="A912">
        <f>IFERROR(VLOOKUP(N912,プログラム!B:C,2,0),"")</f>
        <v>40</v>
      </c>
      <c r="B912" t="str">
        <f t="shared" si="28"/>
        <v/>
      </c>
      <c r="C912" t="str">
        <f>IFERROR(VLOOKUP(B912,チーム番号!E:F,2,0),"")</f>
        <v/>
      </c>
      <c r="D912">
        <f>IFERROR(VLOOKUP(N912,プログラム!B:C,2,0),"")</f>
        <v>40</v>
      </c>
      <c r="E912">
        <f>IFERROR(記録__2[[#This Row],[組]],"")</f>
        <v>2</v>
      </c>
      <c r="F912">
        <f>IFERROR(記録__2[[#This Row],[水路]],"")</f>
        <v>7</v>
      </c>
      <c r="G912" t="str">
        <f>IFERROR(VLOOKUP(D912,プログラムデータ!A:N,12,0),"")</f>
        <v>13～14歳</v>
      </c>
      <c r="H912" t="str">
        <f>IFERROR(VLOOKUP(D912,プログラムデータ!A:N,13,0),"")</f>
        <v>男子</v>
      </c>
      <c r="I912" t="str">
        <f>IFERROR(VLOOKUP(D912,プログラムデータ!A:N,11,0),"")</f>
        <v>4×50m</v>
      </c>
      <c r="J912" t="str">
        <f>IFERROR(VLOOKUP(D912,プログラムデータ!A:N,10,0),"")</f>
        <v>平泳ぎ</v>
      </c>
      <c r="K912" t="str">
        <f>IFERROR(VLOOKUP(D912,プログラムデータ!A:N,14,0),"")</f>
        <v>タイム決勝</v>
      </c>
      <c r="L912" t="str">
        <f t="shared" si="29"/>
        <v>13～14歳 男子 4×50m 平泳ぎ タイム決勝</v>
      </c>
      <c r="M912">
        <f>IFERROR(VLOOKUP(J912,色々!M:P,4,0),"")</f>
        <v>3</v>
      </c>
      <c r="N912">
        <f>IFERROR(記録__2[[#This Row],[競技番号]],"")</f>
        <v>40</v>
      </c>
      <c r="O912">
        <f>IFERROR(記録__2[[#This Row],[選手番号]],"")</f>
        <v>49</v>
      </c>
    </row>
    <row r="913" spans="1:15" x14ac:dyDescent="0.2">
      <c r="A913">
        <f>IFERROR(VLOOKUP(N913,プログラム!B:C,2,0),"")</f>
        <v>40</v>
      </c>
      <c r="B913" t="str">
        <f t="shared" si="28"/>
        <v/>
      </c>
      <c r="C913" t="str">
        <f>IFERROR(VLOOKUP(B913,チーム番号!E:F,2,0),"")</f>
        <v/>
      </c>
      <c r="D913">
        <f>IFERROR(VLOOKUP(N913,プログラム!B:C,2,0),"")</f>
        <v>40</v>
      </c>
      <c r="E913">
        <f>IFERROR(記録__2[[#This Row],[組]],"")</f>
        <v>2</v>
      </c>
      <c r="F913">
        <f>IFERROR(記録__2[[#This Row],[水路]],"")</f>
        <v>8</v>
      </c>
      <c r="G913" t="str">
        <f>IFERROR(VLOOKUP(D913,プログラムデータ!A:N,12,0),"")</f>
        <v>13～14歳</v>
      </c>
      <c r="H913" t="str">
        <f>IFERROR(VLOOKUP(D913,プログラムデータ!A:N,13,0),"")</f>
        <v>男子</v>
      </c>
      <c r="I913" t="str">
        <f>IFERROR(VLOOKUP(D913,プログラムデータ!A:N,11,0),"")</f>
        <v>4×50m</v>
      </c>
      <c r="J913" t="str">
        <f>IFERROR(VLOOKUP(D913,プログラムデータ!A:N,10,0),"")</f>
        <v>平泳ぎ</v>
      </c>
      <c r="K913" t="str">
        <f>IFERROR(VLOOKUP(D913,プログラムデータ!A:N,14,0),"")</f>
        <v>タイム決勝</v>
      </c>
      <c r="L913" t="str">
        <f t="shared" si="29"/>
        <v>13～14歳 男子 4×50m 平泳ぎ タイム決勝</v>
      </c>
      <c r="M913">
        <f>IFERROR(VLOOKUP(J913,色々!M:P,4,0),"")</f>
        <v>3</v>
      </c>
      <c r="N913">
        <f>IFERROR(記録__2[[#This Row],[競技番号]],"")</f>
        <v>40</v>
      </c>
      <c r="O913">
        <f>IFERROR(記録__2[[#This Row],[選手番号]],"")</f>
        <v>0</v>
      </c>
    </row>
    <row r="914" spans="1:15" x14ac:dyDescent="0.2">
      <c r="A914">
        <f>IFERROR(VLOOKUP(N914,プログラム!B:C,2,0),"")</f>
        <v>41</v>
      </c>
      <c r="B914" t="str">
        <f t="shared" si="28"/>
        <v/>
      </c>
      <c r="C914" t="str">
        <f>IFERROR(VLOOKUP(B914,チーム番号!E:F,2,0),"")</f>
        <v/>
      </c>
      <c r="D914">
        <f>IFERROR(VLOOKUP(N914,プログラム!B:C,2,0),"")</f>
        <v>41</v>
      </c>
      <c r="E914">
        <f>IFERROR(記録__2[[#This Row],[組]],"")</f>
        <v>1</v>
      </c>
      <c r="F914">
        <f>IFERROR(記録__2[[#This Row],[水路]],"")</f>
        <v>1</v>
      </c>
      <c r="G914" t="str">
        <f>IFERROR(VLOOKUP(D914,プログラムデータ!A:N,12,0),"")</f>
        <v>15～18歳</v>
      </c>
      <c r="H914" t="str">
        <f>IFERROR(VLOOKUP(D914,プログラムデータ!A:N,13,0),"")</f>
        <v>女子</v>
      </c>
      <c r="I914" t="str">
        <f>IFERROR(VLOOKUP(D914,プログラムデータ!A:N,11,0),"")</f>
        <v>4×50m</v>
      </c>
      <c r="J914" t="str">
        <f>IFERROR(VLOOKUP(D914,プログラムデータ!A:N,10,0),"")</f>
        <v>平泳ぎ</v>
      </c>
      <c r="K914" t="str">
        <f>IFERROR(VLOOKUP(D914,プログラムデータ!A:N,14,0),"")</f>
        <v>タイム決勝</v>
      </c>
      <c r="L914" t="str">
        <f t="shared" si="29"/>
        <v>15～18歳 女子 4×50m 平泳ぎ タイム決勝</v>
      </c>
      <c r="M914">
        <f>IFERROR(VLOOKUP(J914,色々!M:P,4,0),"")</f>
        <v>3</v>
      </c>
      <c r="N914">
        <f>IFERROR(記録__2[[#This Row],[競技番号]],"")</f>
        <v>41</v>
      </c>
      <c r="O914">
        <f>IFERROR(記録__2[[#This Row],[選手番号]],"")</f>
        <v>0</v>
      </c>
    </row>
    <row r="915" spans="1:15" x14ac:dyDescent="0.2">
      <c r="A915">
        <f>IFERROR(VLOOKUP(N915,プログラム!B:C,2,0),"")</f>
        <v>41</v>
      </c>
      <c r="B915" t="str">
        <f t="shared" si="28"/>
        <v/>
      </c>
      <c r="C915" t="str">
        <f>IFERROR(VLOOKUP(B915,チーム番号!E:F,2,0),"")</f>
        <v/>
      </c>
      <c r="D915">
        <f>IFERROR(VLOOKUP(N915,プログラム!B:C,2,0),"")</f>
        <v>41</v>
      </c>
      <c r="E915">
        <f>IFERROR(記録__2[[#This Row],[組]],"")</f>
        <v>1</v>
      </c>
      <c r="F915">
        <f>IFERROR(記録__2[[#This Row],[水路]],"")</f>
        <v>2</v>
      </c>
      <c r="G915" t="str">
        <f>IFERROR(VLOOKUP(D915,プログラムデータ!A:N,12,0),"")</f>
        <v>15～18歳</v>
      </c>
      <c r="H915" t="str">
        <f>IFERROR(VLOOKUP(D915,プログラムデータ!A:N,13,0),"")</f>
        <v>女子</v>
      </c>
      <c r="I915" t="str">
        <f>IFERROR(VLOOKUP(D915,プログラムデータ!A:N,11,0),"")</f>
        <v>4×50m</v>
      </c>
      <c r="J915" t="str">
        <f>IFERROR(VLOOKUP(D915,プログラムデータ!A:N,10,0),"")</f>
        <v>平泳ぎ</v>
      </c>
      <c r="K915" t="str">
        <f>IFERROR(VLOOKUP(D915,プログラムデータ!A:N,14,0),"")</f>
        <v>タイム決勝</v>
      </c>
      <c r="L915" t="str">
        <f t="shared" si="29"/>
        <v>15～18歳 女子 4×50m 平泳ぎ タイム決勝</v>
      </c>
      <c r="M915">
        <f>IFERROR(VLOOKUP(J915,色々!M:P,4,0),"")</f>
        <v>3</v>
      </c>
      <c r="N915">
        <f>IFERROR(記録__2[[#This Row],[競技番号]],"")</f>
        <v>41</v>
      </c>
      <c r="O915">
        <f>IFERROR(記録__2[[#This Row],[選手番号]],"")</f>
        <v>593</v>
      </c>
    </row>
    <row r="916" spans="1:15" x14ac:dyDescent="0.2">
      <c r="A916">
        <f>IFERROR(VLOOKUP(N916,プログラム!B:C,2,0),"")</f>
        <v>41</v>
      </c>
      <c r="B916" t="str">
        <f t="shared" si="28"/>
        <v/>
      </c>
      <c r="C916" t="str">
        <f>IFERROR(VLOOKUP(B916,チーム番号!E:F,2,0),"")</f>
        <v/>
      </c>
      <c r="D916">
        <f>IFERROR(VLOOKUP(N916,プログラム!B:C,2,0),"")</f>
        <v>41</v>
      </c>
      <c r="E916">
        <f>IFERROR(記録__2[[#This Row],[組]],"")</f>
        <v>1</v>
      </c>
      <c r="F916">
        <f>IFERROR(記録__2[[#This Row],[水路]],"")</f>
        <v>3</v>
      </c>
      <c r="G916" t="str">
        <f>IFERROR(VLOOKUP(D916,プログラムデータ!A:N,12,0),"")</f>
        <v>15～18歳</v>
      </c>
      <c r="H916" t="str">
        <f>IFERROR(VLOOKUP(D916,プログラムデータ!A:N,13,0),"")</f>
        <v>女子</v>
      </c>
      <c r="I916" t="str">
        <f>IFERROR(VLOOKUP(D916,プログラムデータ!A:N,11,0),"")</f>
        <v>4×50m</v>
      </c>
      <c r="J916" t="str">
        <f>IFERROR(VLOOKUP(D916,プログラムデータ!A:N,10,0),"")</f>
        <v>平泳ぎ</v>
      </c>
      <c r="K916" t="str">
        <f>IFERROR(VLOOKUP(D916,プログラムデータ!A:N,14,0),"")</f>
        <v>タイム決勝</v>
      </c>
      <c r="L916" t="str">
        <f t="shared" si="29"/>
        <v>15～18歳 女子 4×50m 平泳ぎ タイム決勝</v>
      </c>
      <c r="M916">
        <f>IFERROR(VLOOKUP(J916,色々!M:P,4,0),"")</f>
        <v>3</v>
      </c>
      <c r="N916">
        <f>IFERROR(記録__2[[#This Row],[競技番号]],"")</f>
        <v>41</v>
      </c>
      <c r="O916">
        <f>IFERROR(記録__2[[#This Row],[選手番号]],"")</f>
        <v>109</v>
      </c>
    </row>
    <row r="917" spans="1:15" x14ac:dyDescent="0.2">
      <c r="A917">
        <f>IFERROR(VLOOKUP(N917,プログラム!B:C,2,0),"")</f>
        <v>41</v>
      </c>
      <c r="B917" t="str">
        <f t="shared" si="28"/>
        <v/>
      </c>
      <c r="C917" t="str">
        <f>IFERROR(VLOOKUP(B917,チーム番号!E:F,2,0),"")</f>
        <v/>
      </c>
      <c r="D917">
        <f>IFERROR(VLOOKUP(N917,プログラム!B:C,2,0),"")</f>
        <v>41</v>
      </c>
      <c r="E917">
        <f>IFERROR(記録__2[[#This Row],[組]],"")</f>
        <v>1</v>
      </c>
      <c r="F917">
        <f>IFERROR(記録__2[[#This Row],[水路]],"")</f>
        <v>4</v>
      </c>
      <c r="G917" t="str">
        <f>IFERROR(VLOOKUP(D917,プログラムデータ!A:N,12,0),"")</f>
        <v>15～18歳</v>
      </c>
      <c r="H917" t="str">
        <f>IFERROR(VLOOKUP(D917,プログラムデータ!A:N,13,0),"")</f>
        <v>女子</v>
      </c>
      <c r="I917" t="str">
        <f>IFERROR(VLOOKUP(D917,プログラムデータ!A:N,11,0),"")</f>
        <v>4×50m</v>
      </c>
      <c r="J917" t="str">
        <f>IFERROR(VLOOKUP(D917,プログラムデータ!A:N,10,0),"")</f>
        <v>平泳ぎ</v>
      </c>
      <c r="K917" t="str">
        <f>IFERROR(VLOOKUP(D917,プログラムデータ!A:N,14,0),"")</f>
        <v>タイム決勝</v>
      </c>
      <c r="L917" t="str">
        <f t="shared" si="29"/>
        <v>15～18歳 女子 4×50m 平泳ぎ タイム決勝</v>
      </c>
      <c r="M917">
        <f>IFERROR(VLOOKUP(J917,色々!M:P,4,0),"")</f>
        <v>3</v>
      </c>
      <c r="N917">
        <f>IFERROR(記録__2[[#This Row],[競技番号]],"")</f>
        <v>41</v>
      </c>
      <c r="O917">
        <f>IFERROR(記録__2[[#This Row],[選手番号]],"")</f>
        <v>67</v>
      </c>
    </row>
    <row r="918" spans="1:15" x14ac:dyDescent="0.2">
      <c r="A918">
        <f>IFERROR(VLOOKUP(N918,プログラム!B:C,2,0),"")</f>
        <v>41</v>
      </c>
      <c r="B918" t="str">
        <f t="shared" si="28"/>
        <v/>
      </c>
      <c r="C918" t="str">
        <f>IFERROR(VLOOKUP(B918,チーム番号!E:F,2,0),"")</f>
        <v/>
      </c>
      <c r="D918">
        <f>IFERROR(VLOOKUP(N918,プログラム!B:C,2,0),"")</f>
        <v>41</v>
      </c>
      <c r="E918">
        <f>IFERROR(記録__2[[#This Row],[組]],"")</f>
        <v>1</v>
      </c>
      <c r="F918">
        <f>IFERROR(記録__2[[#This Row],[水路]],"")</f>
        <v>5</v>
      </c>
      <c r="G918" t="str">
        <f>IFERROR(VLOOKUP(D918,プログラムデータ!A:N,12,0),"")</f>
        <v>15～18歳</v>
      </c>
      <c r="H918" t="str">
        <f>IFERROR(VLOOKUP(D918,プログラムデータ!A:N,13,0),"")</f>
        <v>女子</v>
      </c>
      <c r="I918" t="str">
        <f>IFERROR(VLOOKUP(D918,プログラムデータ!A:N,11,0),"")</f>
        <v>4×50m</v>
      </c>
      <c r="J918" t="str">
        <f>IFERROR(VLOOKUP(D918,プログラムデータ!A:N,10,0),"")</f>
        <v>平泳ぎ</v>
      </c>
      <c r="K918" t="str">
        <f>IFERROR(VLOOKUP(D918,プログラムデータ!A:N,14,0),"")</f>
        <v>タイム決勝</v>
      </c>
      <c r="L918" t="str">
        <f t="shared" si="29"/>
        <v>15～18歳 女子 4×50m 平泳ぎ タイム決勝</v>
      </c>
      <c r="M918">
        <f>IFERROR(VLOOKUP(J918,色々!M:P,4,0),"")</f>
        <v>3</v>
      </c>
      <c r="N918">
        <f>IFERROR(記録__2[[#This Row],[競技番号]],"")</f>
        <v>41</v>
      </c>
      <c r="O918">
        <f>IFERROR(記録__2[[#This Row],[選手番号]],"")</f>
        <v>328</v>
      </c>
    </row>
    <row r="919" spans="1:15" x14ac:dyDescent="0.2">
      <c r="A919">
        <f>IFERROR(VLOOKUP(N919,プログラム!B:C,2,0),"")</f>
        <v>41</v>
      </c>
      <c r="B919" t="str">
        <f t="shared" si="28"/>
        <v/>
      </c>
      <c r="C919" t="str">
        <f>IFERROR(VLOOKUP(B919,チーム番号!E:F,2,0),"")</f>
        <v/>
      </c>
      <c r="D919">
        <f>IFERROR(VLOOKUP(N919,プログラム!B:C,2,0),"")</f>
        <v>41</v>
      </c>
      <c r="E919">
        <f>IFERROR(記録__2[[#This Row],[組]],"")</f>
        <v>1</v>
      </c>
      <c r="F919">
        <f>IFERROR(記録__2[[#This Row],[水路]],"")</f>
        <v>6</v>
      </c>
      <c r="G919" t="str">
        <f>IFERROR(VLOOKUP(D919,プログラムデータ!A:N,12,0),"")</f>
        <v>15～18歳</v>
      </c>
      <c r="H919" t="str">
        <f>IFERROR(VLOOKUP(D919,プログラムデータ!A:N,13,0),"")</f>
        <v>女子</v>
      </c>
      <c r="I919" t="str">
        <f>IFERROR(VLOOKUP(D919,プログラムデータ!A:N,11,0),"")</f>
        <v>4×50m</v>
      </c>
      <c r="J919" t="str">
        <f>IFERROR(VLOOKUP(D919,プログラムデータ!A:N,10,0),"")</f>
        <v>平泳ぎ</v>
      </c>
      <c r="K919" t="str">
        <f>IFERROR(VLOOKUP(D919,プログラムデータ!A:N,14,0),"")</f>
        <v>タイム決勝</v>
      </c>
      <c r="L919" t="str">
        <f t="shared" si="29"/>
        <v>15～18歳 女子 4×50m 平泳ぎ タイム決勝</v>
      </c>
      <c r="M919">
        <f>IFERROR(VLOOKUP(J919,色々!M:P,4,0),"")</f>
        <v>3</v>
      </c>
      <c r="N919">
        <f>IFERROR(記録__2[[#This Row],[競技番号]],"")</f>
        <v>41</v>
      </c>
      <c r="O919">
        <f>IFERROR(記録__2[[#This Row],[選手番号]],"")</f>
        <v>594</v>
      </c>
    </row>
    <row r="920" spans="1:15" x14ac:dyDescent="0.2">
      <c r="A920">
        <f>IFERROR(VLOOKUP(N920,プログラム!B:C,2,0),"")</f>
        <v>41</v>
      </c>
      <c r="B920" t="str">
        <f t="shared" si="28"/>
        <v/>
      </c>
      <c r="C920" t="str">
        <f>IFERROR(VLOOKUP(B920,チーム番号!E:F,2,0),"")</f>
        <v/>
      </c>
      <c r="D920">
        <f>IFERROR(VLOOKUP(N920,プログラム!B:C,2,0),"")</f>
        <v>41</v>
      </c>
      <c r="E920">
        <f>IFERROR(記録__2[[#This Row],[組]],"")</f>
        <v>1</v>
      </c>
      <c r="F920">
        <f>IFERROR(記録__2[[#This Row],[水路]],"")</f>
        <v>7</v>
      </c>
      <c r="G920" t="str">
        <f>IFERROR(VLOOKUP(D920,プログラムデータ!A:N,12,0),"")</f>
        <v>15～18歳</v>
      </c>
      <c r="H920" t="str">
        <f>IFERROR(VLOOKUP(D920,プログラムデータ!A:N,13,0),"")</f>
        <v>女子</v>
      </c>
      <c r="I920" t="str">
        <f>IFERROR(VLOOKUP(D920,プログラムデータ!A:N,11,0),"")</f>
        <v>4×50m</v>
      </c>
      <c r="J920" t="str">
        <f>IFERROR(VLOOKUP(D920,プログラムデータ!A:N,10,0),"")</f>
        <v>平泳ぎ</v>
      </c>
      <c r="K920" t="str">
        <f>IFERROR(VLOOKUP(D920,プログラムデータ!A:N,14,0),"")</f>
        <v>タイム決勝</v>
      </c>
      <c r="L920" t="str">
        <f t="shared" si="29"/>
        <v>15～18歳 女子 4×50m 平泳ぎ タイム決勝</v>
      </c>
      <c r="M920">
        <f>IFERROR(VLOOKUP(J920,色々!M:P,4,0),"")</f>
        <v>3</v>
      </c>
      <c r="N920">
        <f>IFERROR(記録__2[[#This Row],[競技番号]],"")</f>
        <v>41</v>
      </c>
      <c r="O920">
        <f>IFERROR(記録__2[[#This Row],[選手番号]],"")</f>
        <v>0</v>
      </c>
    </row>
    <row r="921" spans="1:15" x14ac:dyDescent="0.2">
      <c r="A921">
        <f>IFERROR(VLOOKUP(N921,プログラム!B:C,2,0),"")</f>
        <v>41</v>
      </c>
      <c r="B921" t="str">
        <f t="shared" si="28"/>
        <v/>
      </c>
      <c r="C921" t="str">
        <f>IFERROR(VLOOKUP(B921,チーム番号!E:F,2,0),"")</f>
        <v/>
      </c>
      <c r="D921">
        <f>IFERROR(VLOOKUP(N921,プログラム!B:C,2,0),"")</f>
        <v>41</v>
      </c>
      <c r="E921">
        <f>IFERROR(記録__2[[#This Row],[組]],"")</f>
        <v>1</v>
      </c>
      <c r="F921">
        <f>IFERROR(記録__2[[#This Row],[水路]],"")</f>
        <v>8</v>
      </c>
      <c r="G921" t="str">
        <f>IFERROR(VLOOKUP(D921,プログラムデータ!A:N,12,0),"")</f>
        <v>15～18歳</v>
      </c>
      <c r="H921" t="str">
        <f>IFERROR(VLOOKUP(D921,プログラムデータ!A:N,13,0),"")</f>
        <v>女子</v>
      </c>
      <c r="I921" t="str">
        <f>IFERROR(VLOOKUP(D921,プログラムデータ!A:N,11,0),"")</f>
        <v>4×50m</v>
      </c>
      <c r="J921" t="str">
        <f>IFERROR(VLOOKUP(D921,プログラムデータ!A:N,10,0),"")</f>
        <v>平泳ぎ</v>
      </c>
      <c r="K921" t="str">
        <f>IFERROR(VLOOKUP(D921,プログラムデータ!A:N,14,0),"")</f>
        <v>タイム決勝</v>
      </c>
      <c r="L921" t="str">
        <f t="shared" si="29"/>
        <v>15～18歳 女子 4×50m 平泳ぎ タイム決勝</v>
      </c>
      <c r="M921">
        <f>IFERROR(VLOOKUP(J921,色々!M:P,4,0),"")</f>
        <v>3</v>
      </c>
      <c r="N921">
        <f>IFERROR(記録__2[[#This Row],[競技番号]],"")</f>
        <v>41</v>
      </c>
      <c r="O921">
        <f>IFERROR(記録__2[[#This Row],[選手番号]],"")</f>
        <v>0</v>
      </c>
    </row>
    <row r="922" spans="1:15" x14ac:dyDescent="0.2">
      <c r="A922">
        <f>IFERROR(VLOOKUP(N922,プログラム!B:C,2,0),"")</f>
        <v>42</v>
      </c>
      <c r="B922" t="str">
        <f t="shared" si="28"/>
        <v/>
      </c>
      <c r="C922" t="str">
        <f>IFERROR(VLOOKUP(B922,チーム番号!E:F,2,0),"")</f>
        <v/>
      </c>
      <c r="D922">
        <f>IFERROR(VLOOKUP(N922,プログラム!B:C,2,0),"")</f>
        <v>42</v>
      </c>
      <c r="E922">
        <f>IFERROR(記録__2[[#This Row],[組]],"")</f>
        <v>1</v>
      </c>
      <c r="F922">
        <f>IFERROR(記録__2[[#This Row],[水路]],"")</f>
        <v>1</v>
      </c>
      <c r="G922" t="str">
        <f>IFERROR(VLOOKUP(D922,プログラムデータ!A:N,12,0),"")</f>
        <v>無差別</v>
      </c>
      <c r="H922" t="str">
        <f>IFERROR(VLOOKUP(D922,プログラムデータ!A:N,13,0),"")</f>
        <v>男子</v>
      </c>
      <c r="I922" t="str">
        <f>IFERROR(VLOOKUP(D922,プログラムデータ!A:N,11,0),"")</f>
        <v>4×50m</v>
      </c>
      <c r="J922" t="str">
        <f>IFERROR(VLOOKUP(D922,プログラムデータ!A:N,10,0),"")</f>
        <v>平泳ぎ</v>
      </c>
      <c r="K922" t="str">
        <f>IFERROR(VLOOKUP(D922,プログラムデータ!A:N,14,0),"")</f>
        <v>タイム決勝</v>
      </c>
      <c r="L922" t="str">
        <f t="shared" si="29"/>
        <v>無差別 男子 4×50m 平泳ぎ タイム決勝</v>
      </c>
      <c r="M922">
        <f>IFERROR(VLOOKUP(J922,色々!M:P,4,0),"")</f>
        <v>3</v>
      </c>
      <c r="N922">
        <f>IFERROR(記録__2[[#This Row],[競技番号]],"")</f>
        <v>42</v>
      </c>
      <c r="O922">
        <f>IFERROR(記録__2[[#This Row],[選手番号]],"")</f>
        <v>0</v>
      </c>
    </row>
    <row r="923" spans="1:15" x14ac:dyDescent="0.2">
      <c r="A923">
        <f>IFERROR(VLOOKUP(N923,プログラム!B:C,2,0),"")</f>
        <v>42</v>
      </c>
      <c r="B923" t="str">
        <f t="shared" si="28"/>
        <v/>
      </c>
      <c r="C923" t="str">
        <f>IFERROR(VLOOKUP(B923,チーム番号!E:F,2,0),"")</f>
        <v/>
      </c>
      <c r="D923">
        <f>IFERROR(VLOOKUP(N923,プログラム!B:C,2,0),"")</f>
        <v>42</v>
      </c>
      <c r="E923">
        <f>IFERROR(記録__2[[#This Row],[組]],"")</f>
        <v>1</v>
      </c>
      <c r="F923">
        <f>IFERROR(記録__2[[#This Row],[水路]],"")</f>
        <v>2</v>
      </c>
      <c r="G923" t="str">
        <f>IFERROR(VLOOKUP(D923,プログラムデータ!A:N,12,0),"")</f>
        <v>無差別</v>
      </c>
      <c r="H923" t="str">
        <f>IFERROR(VLOOKUP(D923,プログラムデータ!A:N,13,0),"")</f>
        <v>男子</v>
      </c>
      <c r="I923" t="str">
        <f>IFERROR(VLOOKUP(D923,プログラムデータ!A:N,11,0),"")</f>
        <v>4×50m</v>
      </c>
      <c r="J923" t="str">
        <f>IFERROR(VLOOKUP(D923,プログラムデータ!A:N,10,0),"")</f>
        <v>平泳ぎ</v>
      </c>
      <c r="K923" t="str">
        <f>IFERROR(VLOOKUP(D923,プログラムデータ!A:N,14,0),"")</f>
        <v>タイム決勝</v>
      </c>
      <c r="L923" t="str">
        <f t="shared" si="29"/>
        <v>無差別 男子 4×50m 平泳ぎ タイム決勝</v>
      </c>
      <c r="M923">
        <f>IFERROR(VLOOKUP(J923,色々!M:P,4,0),"")</f>
        <v>3</v>
      </c>
      <c r="N923">
        <f>IFERROR(記録__2[[#This Row],[競技番号]],"")</f>
        <v>42</v>
      </c>
      <c r="O923">
        <f>IFERROR(記録__2[[#This Row],[選手番号]],"")</f>
        <v>0</v>
      </c>
    </row>
    <row r="924" spans="1:15" x14ac:dyDescent="0.2">
      <c r="A924">
        <f>IFERROR(VLOOKUP(N924,プログラム!B:C,2,0),"")</f>
        <v>42</v>
      </c>
      <c r="B924" t="str">
        <f t="shared" si="28"/>
        <v/>
      </c>
      <c r="C924" t="str">
        <f>IFERROR(VLOOKUP(B924,チーム番号!E:F,2,0),"")</f>
        <v/>
      </c>
      <c r="D924">
        <f>IFERROR(VLOOKUP(N924,プログラム!B:C,2,0),"")</f>
        <v>42</v>
      </c>
      <c r="E924">
        <f>IFERROR(記録__2[[#This Row],[組]],"")</f>
        <v>1</v>
      </c>
      <c r="F924">
        <f>IFERROR(記録__2[[#This Row],[水路]],"")</f>
        <v>3</v>
      </c>
      <c r="G924" t="str">
        <f>IFERROR(VLOOKUP(D924,プログラムデータ!A:N,12,0),"")</f>
        <v>無差別</v>
      </c>
      <c r="H924" t="str">
        <f>IFERROR(VLOOKUP(D924,プログラムデータ!A:N,13,0),"")</f>
        <v>男子</v>
      </c>
      <c r="I924" t="str">
        <f>IFERROR(VLOOKUP(D924,プログラムデータ!A:N,11,0),"")</f>
        <v>4×50m</v>
      </c>
      <c r="J924" t="str">
        <f>IFERROR(VLOOKUP(D924,プログラムデータ!A:N,10,0),"")</f>
        <v>平泳ぎ</v>
      </c>
      <c r="K924" t="str">
        <f>IFERROR(VLOOKUP(D924,プログラムデータ!A:N,14,0),"")</f>
        <v>タイム決勝</v>
      </c>
      <c r="L924" t="str">
        <f t="shared" si="29"/>
        <v>無差別 男子 4×50m 平泳ぎ タイム決勝</v>
      </c>
      <c r="M924">
        <f>IFERROR(VLOOKUP(J924,色々!M:P,4,0),"")</f>
        <v>3</v>
      </c>
      <c r="N924">
        <f>IFERROR(記録__2[[#This Row],[競技番号]],"")</f>
        <v>42</v>
      </c>
      <c r="O924">
        <f>IFERROR(記録__2[[#This Row],[選手番号]],"")</f>
        <v>47</v>
      </c>
    </row>
    <row r="925" spans="1:15" x14ac:dyDescent="0.2">
      <c r="A925">
        <f>IFERROR(VLOOKUP(N925,プログラム!B:C,2,0),"")</f>
        <v>42</v>
      </c>
      <c r="B925" t="str">
        <f t="shared" si="28"/>
        <v/>
      </c>
      <c r="C925" t="str">
        <f>IFERROR(VLOOKUP(B925,チーム番号!E:F,2,0),"")</f>
        <v/>
      </c>
      <c r="D925">
        <f>IFERROR(VLOOKUP(N925,プログラム!B:C,2,0),"")</f>
        <v>42</v>
      </c>
      <c r="E925">
        <f>IFERROR(記録__2[[#This Row],[組]],"")</f>
        <v>1</v>
      </c>
      <c r="F925">
        <f>IFERROR(記録__2[[#This Row],[水路]],"")</f>
        <v>4</v>
      </c>
      <c r="G925" t="str">
        <f>IFERROR(VLOOKUP(D925,プログラムデータ!A:N,12,0),"")</f>
        <v>無差別</v>
      </c>
      <c r="H925" t="str">
        <f>IFERROR(VLOOKUP(D925,プログラムデータ!A:N,13,0),"")</f>
        <v>男子</v>
      </c>
      <c r="I925" t="str">
        <f>IFERROR(VLOOKUP(D925,プログラムデータ!A:N,11,0),"")</f>
        <v>4×50m</v>
      </c>
      <c r="J925" t="str">
        <f>IFERROR(VLOOKUP(D925,プログラムデータ!A:N,10,0),"")</f>
        <v>平泳ぎ</v>
      </c>
      <c r="K925" t="str">
        <f>IFERROR(VLOOKUP(D925,プログラムデータ!A:N,14,0),"")</f>
        <v>タイム決勝</v>
      </c>
      <c r="L925" t="str">
        <f t="shared" si="29"/>
        <v>無差別 男子 4×50m 平泳ぎ タイム決勝</v>
      </c>
      <c r="M925">
        <f>IFERROR(VLOOKUP(J925,色々!M:P,4,0),"")</f>
        <v>3</v>
      </c>
      <c r="N925">
        <f>IFERROR(記録__2[[#This Row],[競技番号]],"")</f>
        <v>42</v>
      </c>
      <c r="O925">
        <f>IFERROR(記録__2[[#This Row],[選手番号]],"")</f>
        <v>342</v>
      </c>
    </row>
    <row r="926" spans="1:15" x14ac:dyDescent="0.2">
      <c r="A926">
        <f>IFERROR(VLOOKUP(N926,プログラム!B:C,2,0),"")</f>
        <v>42</v>
      </c>
      <c r="B926" t="str">
        <f t="shared" si="28"/>
        <v/>
      </c>
      <c r="C926" t="str">
        <f>IFERROR(VLOOKUP(B926,チーム番号!E:F,2,0),"")</f>
        <v/>
      </c>
      <c r="D926">
        <f>IFERROR(VLOOKUP(N926,プログラム!B:C,2,0),"")</f>
        <v>42</v>
      </c>
      <c r="E926">
        <f>IFERROR(記録__2[[#This Row],[組]],"")</f>
        <v>1</v>
      </c>
      <c r="F926">
        <f>IFERROR(記録__2[[#This Row],[水路]],"")</f>
        <v>5</v>
      </c>
      <c r="G926" t="str">
        <f>IFERROR(VLOOKUP(D926,プログラムデータ!A:N,12,0),"")</f>
        <v>無差別</v>
      </c>
      <c r="H926" t="str">
        <f>IFERROR(VLOOKUP(D926,プログラムデータ!A:N,13,0),"")</f>
        <v>男子</v>
      </c>
      <c r="I926" t="str">
        <f>IFERROR(VLOOKUP(D926,プログラムデータ!A:N,11,0),"")</f>
        <v>4×50m</v>
      </c>
      <c r="J926" t="str">
        <f>IFERROR(VLOOKUP(D926,プログラムデータ!A:N,10,0),"")</f>
        <v>平泳ぎ</v>
      </c>
      <c r="K926" t="str">
        <f>IFERROR(VLOOKUP(D926,プログラムデータ!A:N,14,0),"")</f>
        <v>タイム決勝</v>
      </c>
      <c r="L926" t="str">
        <f t="shared" si="29"/>
        <v>無差別 男子 4×50m 平泳ぎ タイム決勝</v>
      </c>
      <c r="M926">
        <f>IFERROR(VLOOKUP(J926,色々!M:P,4,0),"")</f>
        <v>3</v>
      </c>
      <c r="N926">
        <f>IFERROR(記録__2[[#This Row],[競技番号]],"")</f>
        <v>42</v>
      </c>
      <c r="O926">
        <f>IFERROR(記録__2[[#This Row],[選手番号]],"")</f>
        <v>146</v>
      </c>
    </row>
    <row r="927" spans="1:15" x14ac:dyDescent="0.2">
      <c r="A927">
        <f>IFERROR(VLOOKUP(N927,プログラム!B:C,2,0),"")</f>
        <v>42</v>
      </c>
      <c r="B927" t="str">
        <f t="shared" si="28"/>
        <v/>
      </c>
      <c r="C927" t="str">
        <f>IFERROR(VLOOKUP(B927,チーム番号!E:F,2,0),"")</f>
        <v/>
      </c>
      <c r="D927">
        <f>IFERROR(VLOOKUP(N927,プログラム!B:C,2,0),"")</f>
        <v>42</v>
      </c>
      <c r="E927">
        <f>IFERROR(記録__2[[#This Row],[組]],"")</f>
        <v>1</v>
      </c>
      <c r="F927">
        <f>IFERROR(記録__2[[#This Row],[水路]],"")</f>
        <v>6</v>
      </c>
      <c r="G927" t="str">
        <f>IFERROR(VLOOKUP(D927,プログラムデータ!A:N,12,0),"")</f>
        <v>無差別</v>
      </c>
      <c r="H927" t="str">
        <f>IFERROR(VLOOKUP(D927,プログラムデータ!A:N,13,0),"")</f>
        <v>男子</v>
      </c>
      <c r="I927" t="str">
        <f>IFERROR(VLOOKUP(D927,プログラムデータ!A:N,11,0),"")</f>
        <v>4×50m</v>
      </c>
      <c r="J927" t="str">
        <f>IFERROR(VLOOKUP(D927,プログラムデータ!A:N,10,0),"")</f>
        <v>平泳ぎ</v>
      </c>
      <c r="K927" t="str">
        <f>IFERROR(VLOOKUP(D927,プログラムデータ!A:N,14,0),"")</f>
        <v>タイム決勝</v>
      </c>
      <c r="L927" t="str">
        <f t="shared" si="29"/>
        <v>無差別 男子 4×50m 平泳ぎ タイム決勝</v>
      </c>
      <c r="M927">
        <f>IFERROR(VLOOKUP(J927,色々!M:P,4,0),"")</f>
        <v>3</v>
      </c>
      <c r="N927">
        <f>IFERROR(記録__2[[#This Row],[競技番号]],"")</f>
        <v>42</v>
      </c>
      <c r="O927">
        <f>IFERROR(記録__2[[#This Row],[選手番号]],"")</f>
        <v>0</v>
      </c>
    </row>
    <row r="928" spans="1:15" x14ac:dyDescent="0.2">
      <c r="A928">
        <f>IFERROR(VLOOKUP(N928,プログラム!B:C,2,0),"")</f>
        <v>42</v>
      </c>
      <c r="B928" t="str">
        <f t="shared" si="28"/>
        <v/>
      </c>
      <c r="C928" t="str">
        <f>IFERROR(VLOOKUP(B928,チーム番号!E:F,2,0),"")</f>
        <v/>
      </c>
      <c r="D928">
        <f>IFERROR(VLOOKUP(N928,プログラム!B:C,2,0),"")</f>
        <v>42</v>
      </c>
      <c r="E928">
        <f>IFERROR(記録__2[[#This Row],[組]],"")</f>
        <v>1</v>
      </c>
      <c r="F928">
        <f>IFERROR(記録__2[[#This Row],[水路]],"")</f>
        <v>7</v>
      </c>
      <c r="G928" t="str">
        <f>IFERROR(VLOOKUP(D928,プログラムデータ!A:N,12,0),"")</f>
        <v>無差別</v>
      </c>
      <c r="H928" t="str">
        <f>IFERROR(VLOOKUP(D928,プログラムデータ!A:N,13,0),"")</f>
        <v>男子</v>
      </c>
      <c r="I928" t="str">
        <f>IFERROR(VLOOKUP(D928,プログラムデータ!A:N,11,0),"")</f>
        <v>4×50m</v>
      </c>
      <c r="J928" t="str">
        <f>IFERROR(VLOOKUP(D928,プログラムデータ!A:N,10,0),"")</f>
        <v>平泳ぎ</v>
      </c>
      <c r="K928" t="str">
        <f>IFERROR(VLOOKUP(D928,プログラムデータ!A:N,14,0),"")</f>
        <v>タイム決勝</v>
      </c>
      <c r="L928" t="str">
        <f t="shared" si="29"/>
        <v>無差別 男子 4×50m 平泳ぎ タイム決勝</v>
      </c>
      <c r="M928">
        <f>IFERROR(VLOOKUP(J928,色々!M:P,4,0),"")</f>
        <v>3</v>
      </c>
      <c r="N928">
        <f>IFERROR(記録__2[[#This Row],[競技番号]],"")</f>
        <v>42</v>
      </c>
      <c r="O928">
        <f>IFERROR(記録__2[[#This Row],[選手番号]],"")</f>
        <v>0</v>
      </c>
    </row>
    <row r="929" spans="1:15" x14ac:dyDescent="0.2">
      <c r="A929">
        <f>IFERROR(VLOOKUP(N929,プログラム!B:C,2,0),"")</f>
        <v>42</v>
      </c>
      <c r="B929" t="str">
        <f t="shared" si="28"/>
        <v/>
      </c>
      <c r="C929" t="str">
        <f>IFERROR(VLOOKUP(B929,チーム番号!E:F,2,0),"")</f>
        <v/>
      </c>
      <c r="D929">
        <f>IFERROR(VLOOKUP(N929,プログラム!B:C,2,0),"")</f>
        <v>42</v>
      </c>
      <c r="E929">
        <f>IFERROR(記録__2[[#This Row],[組]],"")</f>
        <v>1</v>
      </c>
      <c r="F929">
        <f>IFERROR(記録__2[[#This Row],[水路]],"")</f>
        <v>8</v>
      </c>
      <c r="G929" t="str">
        <f>IFERROR(VLOOKUP(D929,プログラムデータ!A:N,12,0),"")</f>
        <v>無差別</v>
      </c>
      <c r="H929" t="str">
        <f>IFERROR(VLOOKUP(D929,プログラムデータ!A:N,13,0),"")</f>
        <v>男子</v>
      </c>
      <c r="I929" t="str">
        <f>IFERROR(VLOOKUP(D929,プログラムデータ!A:N,11,0),"")</f>
        <v>4×50m</v>
      </c>
      <c r="J929" t="str">
        <f>IFERROR(VLOOKUP(D929,プログラムデータ!A:N,10,0),"")</f>
        <v>平泳ぎ</v>
      </c>
      <c r="K929" t="str">
        <f>IFERROR(VLOOKUP(D929,プログラムデータ!A:N,14,0),"")</f>
        <v>タイム決勝</v>
      </c>
      <c r="L929" t="str">
        <f t="shared" si="29"/>
        <v>無差別 男子 4×50m 平泳ぎ タイム決勝</v>
      </c>
      <c r="M929">
        <f>IFERROR(VLOOKUP(J929,色々!M:P,4,0),"")</f>
        <v>3</v>
      </c>
      <c r="N929">
        <f>IFERROR(記録__2[[#This Row],[競技番号]],"")</f>
        <v>42</v>
      </c>
      <c r="O929">
        <f>IFERROR(記録__2[[#This Row],[選手番号]],"")</f>
        <v>0</v>
      </c>
    </row>
    <row r="930" spans="1:15" x14ac:dyDescent="0.2">
      <c r="A930">
        <f>IFERROR(VLOOKUP(N930,プログラム!B:C,2,0),"")</f>
        <v>42</v>
      </c>
      <c r="B930" t="str">
        <f t="shared" si="28"/>
        <v/>
      </c>
      <c r="C930" t="str">
        <f>IFERROR(VLOOKUP(B930,チーム番号!E:F,2,0),"")</f>
        <v/>
      </c>
      <c r="D930">
        <f>IFERROR(VLOOKUP(N930,プログラム!B:C,2,0),"")</f>
        <v>42</v>
      </c>
      <c r="E930">
        <f>IFERROR(記録__2[[#This Row],[組]],"")</f>
        <v>2</v>
      </c>
      <c r="F930">
        <f>IFERROR(記録__2[[#This Row],[水路]],"")</f>
        <v>1</v>
      </c>
      <c r="G930" t="str">
        <f>IFERROR(VLOOKUP(D930,プログラムデータ!A:N,12,0),"")</f>
        <v>無差別</v>
      </c>
      <c r="H930" t="str">
        <f>IFERROR(VLOOKUP(D930,プログラムデータ!A:N,13,0),"")</f>
        <v>男子</v>
      </c>
      <c r="I930" t="str">
        <f>IFERROR(VLOOKUP(D930,プログラムデータ!A:N,11,0),"")</f>
        <v>4×50m</v>
      </c>
      <c r="J930" t="str">
        <f>IFERROR(VLOOKUP(D930,プログラムデータ!A:N,10,0),"")</f>
        <v>平泳ぎ</v>
      </c>
      <c r="K930" t="str">
        <f>IFERROR(VLOOKUP(D930,プログラムデータ!A:N,14,0),"")</f>
        <v>タイム決勝</v>
      </c>
      <c r="L930" t="str">
        <f t="shared" si="29"/>
        <v>無差別 男子 4×50m 平泳ぎ タイム決勝</v>
      </c>
      <c r="M930">
        <f>IFERROR(VLOOKUP(J930,色々!M:P,4,0),"")</f>
        <v>3</v>
      </c>
      <c r="N930">
        <f>IFERROR(記録__2[[#This Row],[競技番号]],"")</f>
        <v>42</v>
      </c>
      <c r="O930">
        <f>IFERROR(記録__2[[#This Row],[選手番号]],"")</f>
        <v>0</v>
      </c>
    </row>
    <row r="931" spans="1:15" x14ac:dyDescent="0.2">
      <c r="A931">
        <f>IFERROR(VLOOKUP(N931,プログラム!B:C,2,0),"")</f>
        <v>42</v>
      </c>
      <c r="B931" t="str">
        <f t="shared" si="28"/>
        <v/>
      </c>
      <c r="C931" t="str">
        <f>IFERROR(VLOOKUP(B931,チーム番号!E:F,2,0),"")</f>
        <v/>
      </c>
      <c r="D931">
        <f>IFERROR(VLOOKUP(N931,プログラム!B:C,2,0),"")</f>
        <v>42</v>
      </c>
      <c r="E931">
        <f>IFERROR(記録__2[[#This Row],[組]],"")</f>
        <v>2</v>
      </c>
      <c r="F931">
        <f>IFERROR(記録__2[[#This Row],[水路]],"")</f>
        <v>2</v>
      </c>
      <c r="G931" t="str">
        <f>IFERROR(VLOOKUP(D931,プログラムデータ!A:N,12,0),"")</f>
        <v>無差別</v>
      </c>
      <c r="H931" t="str">
        <f>IFERROR(VLOOKUP(D931,プログラムデータ!A:N,13,0),"")</f>
        <v>男子</v>
      </c>
      <c r="I931" t="str">
        <f>IFERROR(VLOOKUP(D931,プログラムデータ!A:N,11,0),"")</f>
        <v>4×50m</v>
      </c>
      <c r="J931" t="str">
        <f>IFERROR(VLOOKUP(D931,プログラムデータ!A:N,10,0),"")</f>
        <v>平泳ぎ</v>
      </c>
      <c r="K931" t="str">
        <f>IFERROR(VLOOKUP(D931,プログラムデータ!A:N,14,0),"")</f>
        <v>タイム決勝</v>
      </c>
      <c r="L931" t="str">
        <f t="shared" si="29"/>
        <v>無差別 男子 4×50m 平泳ぎ タイム決勝</v>
      </c>
      <c r="M931">
        <f>IFERROR(VLOOKUP(J931,色々!M:P,4,0),"")</f>
        <v>3</v>
      </c>
      <c r="N931">
        <f>IFERROR(記録__2[[#This Row],[競技番号]],"")</f>
        <v>42</v>
      </c>
      <c r="O931">
        <f>IFERROR(記録__2[[#This Row],[選手番号]],"")</f>
        <v>343</v>
      </c>
    </row>
    <row r="932" spans="1:15" x14ac:dyDescent="0.2">
      <c r="A932">
        <f>IFERROR(VLOOKUP(N932,プログラム!B:C,2,0),"")</f>
        <v>42</v>
      </c>
      <c r="B932" t="str">
        <f t="shared" si="28"/>
        <v/>
      </c>
      <c r="C932" t="str">
        <f>IFERROR(VLOOKUP(B932,チーム番号!E:F,2,0),"")</f>
        <v/>
      </c>
      <c r="D932">
        <f>IFERROR(VLOOKUP(N932,プログラム!B:C,2,0),"")</f>
        <v>42</v>
      </c>
      <c r="E932">
        <f>IFERROR(記録__2[[#This Row],[組]],"")</f>
        <v>2</v>
      </c>
      <c r="F932">
        <f>IFERROR(記録__2[[#This Row],[水路]],"")</f>
        <v>3</v>
      </c>
      <c r="G932" t="str">
        <f>IFERROR(VLOOKUP(D932,プログラムデータ!A:N,12,0),"")</f>
        <v>無差別</v>
      </c>
      <c r="H932" t="str">
        <f>IFERROR(VLOOKUP(D932,プログラムデータ!A:N,13,0),"")</f>
        <v>男子</v>
      </c>
      <c r="I932" t="str">
        <f>IFERROR(VLOOKUP(D932,プログラムデータ!A:N,11,0),"")</f>
        <v>4×50m</v>
      </c>
      <c r="J932" t="str">
        <f>IFERROR(VLOOKUP(D932,プログラムデータ!A:N,10,0),"")</f>
        <v>平泳ぎ</v>
      </c>
      <c r="K932" t="str">
        <f>IFERROR(VLOOKUP(D932,プログラムデータ!A:N,14,0),"")</f>
        <v>タイム決勝</v>
      </c>
      <c r="L932" t="str">
        <f t="shared" si="29"/>
        <v>無差別 男子 4×50m 平泳ぎ タイム決勝</v>
      </c>
      <c r="M932">
        <f>IFERROR(VLOOKUP(J932,色々!M:P,4,0),"")</f>
        <v>3</v>
      </c>
      <c r="N932">
        <f>IFERROR(記録__2[[#This Row],[競技番号]],"")</f>
        <v>42</v>
      </c>
      <c r="O932">
        <f>IFERROR(記録__2[[#This Row],[選手番号]],"")</f>
        <v>339</v>
      </c>
    </row>
    <row r="933" spans="1:15" x14ac:dyDescent="0.2">
      <c r="A933">
        <f>IFERROR(VLOOKUP(N933,プログラム!B:C,2,0),"")</f>
        <v>42</v>
      </c>
      <c r="B933" t="str">
        <f t="shared" si="28"/>
        <v/>
      </c>
      <c r="C933" t="str">
        <f>IFERROR(VLOOKUP(B933,チーム番号!E:F,2,0),"")</f>
        <v/>
      </c>
      <c r="D933">
        <f>IFERROR(VLOOKUP(N933,プログラム!B:C,2,0),"")</f>
        <v>42</v>
      </c>
      <c r="E933">
        <f>IFERROR(記録__2[[#This Row],[組]],"")</f>
        <v>2</v>
      </c>
      <c r="F933">
        <f>IFERROR(記録__2[[#This Row],[水路]],"")</f>
        <v>4</v>
      </c>
      <c r="G933" t="str">
        <f>IFERROR(VLOOKUP(D933,プログラムデータ!A:N,12,0),"")</f>
        <v>無差別</v>
      </c>
      <c r="H933" t="str">
        <f>IFERROR(VLOOKUP(D933,プログラムデータ!A:N,13,0),"")</f>
        <v>男子</v>
      </c>
      <c r="I933" t="str">
        <f>IFERROR(VLOOKUP(D933,プログラムデータ!A:N,11,0),"")</f>
        <v>4×50m</v>
      </c>
      <c r="J933" t="str">
        <f>IFERROR(VLOOKUP(D933,プログラムデータ!A:N,10,0),"")</f>
        <v>平泳ぎ</v>
      </c>
      <c r="K933" t="str">
        <f>IFERROR(VLOOKUP(D933,プログラムデータ!A:N,14,0),"")</f>
        <v>タイム決勝</v>
      </c>
      <c r="L933" t="str">
        <f t="shared" si="29"/>
        <v>無差別 男子 4×50m 平泳ぎ タイム決勝</v>
      </c>
      <c r="M933">
        <f>IFERROR(VLOOKUP(J933,色々!M:P,4,0),"")</f>
        <v>3</v>
      </c>
      <c r="N933">
        <f>IFERROR(記録__2[[#This Row],[競技番号]],"")</f>
        <v>42</v>
      </c>
      <c r="O933">
        <f>IFERROR(記録__2[[#This Row],[選手番号]],"")</f>
        <v>340</v>
      </c>
    </row>
    <row r="934" spans="1:15" x14ac:dyDescent="0.2">
      <c r="A934">
        <f>IFERROR(VLOOKUP(N934,プログラム!B:C,2,0),"")</f>
        <v>42</v>
      </c>
      <c r="B934" t="str">
        <f t="shared" si="28"/>
        <v/>
      </c>
      <c r="C934" t="str">
        <f>IFERROR(VLOOKUP(B934,チーム番号!E:F,2,0),"")</f>
        <v/>
      </c>
      <c r="D934">
        <f>IFERROR(VLOOKUP(N934,プログラム!B:C,2,0),"")</f>
        <v>42</v>
      </c>
      <c r="E934">
        <f>IFERROR(記録__2[[#This Row],[組]],"")</f>
        <v>2</v>
      </c>
      <c r="F934">
        <f>IFERROR(記録__2[[#This Row],[水路]],"")</f>
        <v>5</v>
      </c>
      <c r="G934" t="str">
        <f>IFERROR(VLOOKUP(D934,プログラムデータ!A:N,12,0),"")</f>
        <v>無差別</v>
      </c>
      <c r="H934" t="str">
        <f>IFERROR(VLOOKUP(D934,プログラムデータ!A:N,13,0),"")</f>
        <v>男子</v>
      </c>
      <c r="I934" t="str">
        <f>IFERROR(VLOOKUP(D934,プログラムデータ!A:N,11,0),"")</f>
        <v>4×50m</v>
      </c>
      <c r="J934" t="str">
        <f>IFERROR(VLOOKUP(D934,プログラムデータ!A:N,10,0),"")</f>
        <v>平泳ぎ</v>
      </c>
      <c r="K934" t="str">
        <f>IFERROR(VLOOKUP(D934,プログラムデータ!A:N,14,0),"")</f>
        <v>タイム決勝</v>
      </c>
      <c r="L934" t="str">
        <f t="shared" si="29"/>
        <v>無差別 男子 4×50m 平泳ぎ タイム決勝</v>
      </c>
      <c r="M934">
        <f>IFERROR(VLOOKUP(J934,色々!M:P,4,0),"")</f>
        <v>3</v>
      </c>
      <c r="N934">
        <f>IFERROR(記録__2[[#This Row],[競技番号]],"")</f>
        <v>42</v>
      </c>
      <c r="O934">
        <f>IFERROR(記録__2[[#This Row],[選手番号]],"")</f>
        <v>585</v>
      </c>
    </row>
    <row r="935" spans="1:15" x14ac:dyDescent="0.2">
      <c r="A935">
        <f>IFERROR(VLOOKUP(N935,プログラム!B:C,2,0),"")</f>
        <v>42</v>
      </c>
      <c r="B935" t="str">
        <f t="shared" si="28"/>
        <v/>
      </c>
      <c r="C935" t="str">
        <f>IFERROR(VLOOKUP(B935,チーム番号!E:F,2,0),"")</f>
        <v/>
      </c>
      <c r="D935">
        <f>IFERROR(VLOOKUP(N935,プログラム!B:C,2,0),"")</f>
        <v>42</v>
      </c>
      <c r="E935">
        <f>IFERROR(記録__2[[#This Row],[組]],"")</f>
        <v>2</v>
      </c>
      <c r="F935">
        <f>IFERROR(記録__2[[#This Row],[水路]],"")</f>
        <v>6</v>
      </c>
      <c r="G935" t="str">
        <f>IFERROR(VLOOKUP(D935,プログラムデータ!A:N,12,0),"")</f>
        <v>無差別</v>
      </c>
      <c r="H935" t="str">
        <f>IFERROR(VLOOKUP(D935,プログラムデータ!A:N,13,0),"")</f>
        <v>男子</v>
      </c>
      <c r="I935" t="str">
        <f>IFERROR(VLOOKUP(D935,プログラムデータ!A:N,11,0),"")</f>
        <v>4×50m</v>
      </c>
      <c r="J935" t="str">
        <f>IFERROR(VLOOKUP(D935,プログラムデータ!A:N,10,0),"")</f>
        <v>平泳ぎ</v>
      </c>
      <c r="K935" t="str">
        <f>IFERROR(VLOOKUP(D935,プログラムデータ!A:N,14,0),"")</f>
        <v>タイム決勝</v>
      </c>
      <c r="L935" t="str">
        <f t="shared" si="29"/>
        <v>無差別 男子 4×50m 平泳ぎ タイム決勝</v>
      </c>
      <c r="M935">
        <f>IFERROR(VLOOKUP(J935,色々!M:P,4,0),"")</f>
        <v>3</v>
      </c>
      <c r="N935">
        <f>IFERROR(記録__2[[#This Row],[競技番号]],"")</f>
        <v>42</v>
      </c>
      <c r="O935">
        <f>IFERROR(記録__2[[#This Row],[選手番号]],"")</f>
        <v>38</v>
      </c>
    </row>
    <row r="936" spans="1:15" x14ac:dyDescent="0.2">
      <c r="A936">
        <f>IFERROR(VLOOKUP(N936,プログラム!B:C,2,0),"")</f>
        <v>42</v>
      </c>
      <c r="B936" t="str">
        <f t="shared" si="28"/>
        <v/>
      </c>
      <c r="C936" t="str">
        <f>IFERROR(VLOOKUP(B936,チーム番号!E:F,2,0),"")</f>
        <v/>
      </c>
      <c r="D936">
        <f>IFERROR(VLOOKUP(N936,プログラム!B:C,2,0),"")</f>
        <v>42</v>
      </c>
      <c r="E936">
        <f>IFERROR(記録__2[[#This Row],[組]],"")</f>
        <v>2</v>
      </c>
      <c r="F936">
        <f>IFERROR(記録__2[[#This Row],[水路]],"")</f>
        <v>7</v>
      </c>
      <c r="G936" t="str">
        <f>IFERROR(VLOOKUP(D936,プログラムデータ!A:N,12,0),"")</f>
        <v>無差別</v>
      </c>
      <c r="H936" t="str">
        <f>IFERROR(VLOOKUP(D936,プログラムデータ!A:N,13,0),"")</f>
        <v>男子</v>
      </c>
      <c r="I936" t="str">
        <f>IFERROR(VLOOKUP(D936,プログラムデータ!A:N,11,0),"")</f>
        <v>4×50m</v>
      </c>
      <c r="J936" t="str">
        <f>IFERROR(VLOOKUP(D936,プログラムデータ!A:N,10,0),"")</f>
        <v>平泳ぎ</v>
      </c>
      <c r="K936" t="str">
        <f>IFERROR(VLOOKUP(D936,プログラムデータ!A:N,14,0),"")</f>
        <v>タイム決勝</v>
      </c>
      <c r="L936" t="str">
        <f t="shared" si="29"/>
        <v>無差別 男子 4×50m 平泳ぎ タイム決勝</v>
      </c>
      <c r="M936">
        <f>IFERROR(VLOOKUP(J936,色々!M:P,4,0),"")</f>
        <v>3</v>
      </c>
      <c r="N936">
        <f>IFERROR(記録__2[[#This Row],[競技番号]],"")</f>
        <v>42</v>
      </c>
      <c r="O936">
        <f>IFERROR(記録__2[[#This Row],[選手番号]],"")</f>
        <v>558</v>
      </c>
    </row>
    <row r="937" spans="1:15" x14ac:dyDescent="0.2">
      <c r="A937">
        <f>IFERROR(VLOOKUP(N937,プログラム!B:C,2,0),"")</f>
        <v>42</v>
      </c>
      <c r="B937" t="str">
        <f t="shared" si="28"/>
        <v/>
      </c>
      <c r="C937" t="str">
        <f>IFERROR(VLOOKUP(B937,チーム番号!E:F,2,0),"")</f>
        <v/>
      </c>
      <c r="D937">
        <f>IFERROR(VLOOKUP(N937,プログラム!B:C,2,0),"")</f>
        <v>42</v>
      </c>
      <c r="E937">
        <f>IFERROR(記録__2[[#This Row],[組]],"")</f>
        <v>2</v>
      </c>
      <c r="F937">
        <f>IFERROR(記録__2[[#This Row],[水路]],"")</f>
        <v>8</v>
      </c>
      <c r="G937" t="str">
        <f>IFERROR(VLOOKUP(D937,プログラムデータ!A:N,12,0),"")</f>
        <v>無差別</v>
      </c>
      <c r="H937" t="str">
        <f>IFERROR(VLOOKUP(D937,プログラムデータ!A:N,13,0),"")</f>
        <v>男子</v>
      </c>
      <c r="I937" t="str">
        <f>IFERROR(VLOOKUP(D937,プログラムデータ!A:N,11,0),"")</f>
        <v>4×50m</v>
      </c>
      <c r="J937" t="str">
        <f>IFERROR(VLOOKUP(D937,プログラムデータ!A:N,10,0),"")</f>
        <v>平泳ぎ</v>
      </c>
      <c r="K937" t="str">
        <f>IFERROR(VLOOKUP(D937,プログラムデータ!A:N,14,0),"")</f>
        <v>タイム決勝</v>
      </c>
      <c r="L937" t="str">
        <f t="shared" si="29"/>
        <v>無差別 男子 4×50m 平泳ぎ タイム決勝</v>
      </c>
      <c r="M937">
        <f>IFERROR(VLOOKUP(J937,色々!M:P,4,0),"")</f>
        <v>3</v>
      </c>
      <c r="N937">
        <f>IFERROR(記録__2[[#This Row],[競技番号]],"")</f>
        <v>42</v>
      </c>
      <c r="O937">
        <f>IFERROR(記録__2[[#This Row],[選手番号]],"")</f>
        <v>0</v>
      </c>
    </row>
    <row r="938" spans="1:15" x14ac:dyDescent="0.2">
      <c r="A938">
        <f>IFERROR(VLOOKUP(N938,プログラム!B:C,2,0),"")</f>
        <v>43</v>
      </c>
      <c r="B938" t="str">
        <f t="shared" si="28"/>
        <v/>
      </c>
      <c r="C938" t="str">
        <f>IFERROR(VLOOKUP(B938,チーム番号!E:F,2,0),"")</f>
        <v/>
      </c>
      <c r="D938">
        <f>IFERROR(VLOOKUP(N938,プログラム!B:C,2,0),"")</f>
        <v>43</v>
      </c>
      <c r="E938">
        <f>IFERROR(記録__2[[#This Row],[組]],"")</f>
        <v>1</v>
      </c>
      <c r="F938">
        <f>IFERROR(記録__2[[#This Row],[水路]],"")</f>
        <v>1</v>
      </c>
      <c r="G938" t="str">
        <f>IFERROR(VLOOKUP(D938,プログラムデータ!A:N,12,0),"")</f>
        <v>10歳以下</v>
      </c>
      <c r="H938" t="str">
        <f>IFERROR(VLOOKUP(D938,プログラムデータ!A:N,13,0),"")</f>
        <v>女子</v>
      </c>
      <c r="I938">
        <f>IFERROR(VLOOKUP(D938,プログラムデータ!A:N,11,0),"")</f>
        <v>0</v>
      </c>
      <c r="J938" t="str">
        <f>IFERROR(VLOOKUP(D938,プログラムデータ!A:N,10,0),"")</f>
        <v>バタフライ</v>
      </c>
      <c r="K938" t="str">
        <f>IFERROR(VLOOKUP(D938,プログラムデータ!A:N,14,0),"")</f>
        <v>タイム決勝</v>
      </c>
      <c r="L938" t="str">
        <f t="shared" si="29"/>
        <v>10歳以下 女子 0 バタフライ タイム決勝</v>
      </c>
      <c r="M938">
        <f>IFERROR(VLOOKUP(J938,色々!M:P,4,0),"")</f>
        <v>4</v>
      </c>
      <c r="N938">
        <f>IFERROR(記録__2[[#This Row],[競技番号]],"")</f>
        <v>43</v>
      </c>
      <c r="O938">
        <f>IFERROR(記録__2[[#This Row],[選手番号]],"")</f>
        <v>0</v>
      </c>
    </row>
    <row r="939" spans="1:15" x14ac:dyDescent="0.2">
      <c r="A939">
        <f>IFERROR(VLOOKUP(N939,プログラム!B:C,2,0),"")</f>
        <v>43</v>
      </c>
      <c r="B939" t="str">
        <f t="shared" si="28"/>
        <v/>
      </c>
      <c r="C939" t="str">
        <f>IFERROR(VLOOKUP(B939,チーム番号!E:F,2,0),"")</f>
        <v/>
      </c>
      <c r="D939">
        <f>IFERROR(VLOOKUP(N939,プログラム!B:C,2,0),"")</f>
        <v>43</v>
      </c>
      <c r="E939">
        <f>IFERROR(記録__2[[#This Row],[組]],"")</f>
        <v>1</v>
      </c>
      <c r="F939">
        <f>IFERROR(記録__2[[#This Row],[水路]],"")</f>
        <v>2</v>
      </c>
      <c r="G939" t="str">
        <f>IFERROR(VLOOKUP(D939,プログラムデータ!A:N,12,0),"")</f>
        <v>10歳以下</v>
      </c>
      <c r="H939" t="str">
        <f>IFERROR(VLOOKUP(D939,プログラムデータ!A:N,13,0),"")</f>
        <v>女子</v>
      </c>
      <c r="I939">
        <f>IFERROR(VLOOKUP(D939,プログラムデータ!A:N,11,0),"")</f>
        <v>0</v>
      </c>
      <c r="J939" t="str">
        <f>IFERROR(VLOOKUP(D939,プログラムデータ!A:N,10,0),"")</f>
        <v>バタフライ</v>
      </c>
      <c r="K939" t="str">
        <f>IFERROR(VLOOKUP(D939,プログラムデータ!A:N,14,0),"")</f>
        <v>タイム決勝</v>
      </c>
      <c r="L939" t="str">
        <f t="shared" si="29"/>
        <v>10歳以下 女子 0 バタフライ タイム決勝</v>
      </c>
      <c r="M939">
        <f>IFERROR(VLOOKUP(J939,色々!M:P,4,0),"")</f>
        <v>4</v>
      </c>
      <c r="N939">
        <f>IFERROR(記録__2[[#This Row],[競技番号]],"")</f>
        <v>43</v>
      </c>
      <c r="O939">
        <f>IFERROR(記録__2[[#This Row],[選手番号]],"")</f>
        <v>0</v>
      </c>
    </row>
    <row r="940" spans="1:15" x14ac:dyDescent="0.2">
      <c r="A940">
        <f>IFERROR(VLOOKUP(N940,プログラム!B:C,2,0),"")</f>
        <v>43</v>
      </c>
      <c r="B940" t="str">
        <f t="shared" si="28"/>
        <v/>
      </c>
      <c r="C940" t="str">
        <f>IFERROR(VLOOKUP(B940,チーム番号!E:F,2,0),"")</f>
        <v/>
      </c>
      <c r="D940">
        <f>IFERROR(VLOOKUP(N940,プログラム!B:C,2,0),"")</f>
        <v>43</v>
      </c>
      <c r="E940">
        <f>IFERROR(記録__2[[#This Row],[組]],"")</f>
        <v>1</v>
      </c>
      <c r="F940">
        <f>IFERROR(記録__2[[#This Row],[水路]],"")</f>
        <v>3</v>
      </c>
      <c r="G940" t="str">
        <f>IFERROR(VLOOKUP(D940,プログラムデータ!A:N,12,0),"")</f>
        <v>10歳以下</v>
      </c>
      <c r="H940" t="str">
        <f>IFERROR(VLOOKUP(D940,プログラムデータ!A:N,13,0),"")</f>
        <v>女子</v>
      </c>
      <c r="I940">
        <f>IFERROR(VLOOKUP(D940,プログラムデータ!A:N,11,0),"")</f>
        <v>0</v>
      </c>
      <c r="J940" t="str">
        <f>IFERROR(VLOOKUP(D940,プログラムデータ!A:N,10,0),"")</f>
        <v>バタフライ</v>
      </c>
      <c r="K940" t="str">
        <f>IFERROR(VLOOKUP(D940,プログラムデータ!A:N,14,0),"")</f>
        <v>タイム決勝</v>
      </c>
      <c r="L940" t="str">
        <f t="shared" si="29"/>
        <v>10歳以下 女子 0 バタフライ タイム決勝</v>
      </c>
      <c r="M940">
        <f>IFERROR(VLOOKUP(J940,色々!M:P,4,0),"")</f>
        <v>4</v>
      </c>
      <c r="N940">
        <f>IFERROR(記録__2[[#This Row],[競技番号]],"")</f>
        <v>43</v>
      </c>
      <c r="O940">
        <f>IFERROR(記録__2[[#This Row],[選手番号]],"")</f>
        <v>127</v>
      </c>
    </row>
    <row r="941" spans="1:15" x14ac:dyDescent="0.2">
      <c r="A941">
        <f>IFERROR(VLOOKUP(N941,プログラム!B:C,2,0),"")</f>
        <v>43</v>
      </c>
      <c r="B941" t="str">
        <f t="shared" si="28"/>
        <v/>
      </c>
      <c r="C941" t="str">
        <f>IFERROR(VLOOKUP(B941,チーム番号!E:F,2,0),"")</f>
        <v/>
      </c>
      <c r="D941">
        <f>IFERROR(VLOOKUP(N941,プログラム!B:C,2,0),"")</f>
        <v>43</v>
      </c>
      <c r="E941">
        <f>IFERROR(記録__2[[#This Row],[組]],"")</f>
        <v>1</v>
      </c>
      <c r="F941">
        <f>IFERROR(記録__2[[#This Row],[水路]],"")</f>
        <v>4</v>
      </c>
      <c r="G941" t="str">
        <f>IFERROR(VLOOKUP(D941,プログラムデータ!A:N,12,0),"")</f>
        <v>10歳以下</v>
      </c>
      <c r="H941" t="str">
        <f>IFERROR(VLOOKUP(D941,プログラムデータ!A:N,13,0),"")</f>
        <v>女子</v>
      </c>
      <c r="I941">
        <f>IFERROR(VLOOKUP(D941,プログラムデータ!A:N,11,0),"")</f>
        <v>0</v>
      </c>
      <c r="J941" t="str">
        <f>IFERROR(VLOOKUP(D941,プログラムデータ!A:N,10,0),"")</f>
        <v>バタフライ</v>
      </c>
      <c r="K941" t="str">
        <f>IFERROR(VLOOKUP(D941,プログラムデータ!A:N,14,0),"")</f>
        <v>タイム決勝</v>
      </c>
      <c r="L941" t="str">
        <f t="shared" si="29"/>
        <v>10歳以下 女子 0 バタフライ タイム決勝</v>
      </c>
      <c r="M941">
        <f>IFERROR(VLOOKUP(J941,色々!M:P,4,0),"")</f>
        <v>4</v>
      </c>
      <c r="N941">
        <f>IFERROR(記録__2[[#This Row],[競技番号]],"")</f>
        <v>43</v>
      </c>
      <c r="O941">
        <f>IFERROR(記録__2[[#This Row],[選手番号]],"")</f>
        <v>129</v>
      </c>
    </row>
    <row r="942" spans="1:15" x14ac:dyDescent="0.2">
      <c r="A942">
        <f>IFERROR(VLOOKUP(N942,プログラム!B:C,2,0),"")</f>
        <v>43</v>
      </c>
      <c r="B942" t="str">
        <f t="shared" si="28"/>
        <v/>
      </c>
      <c r="C942" t="str">
        <f>IFERROR(VLOOKUP(B942,チーム番号!E:F,2,0),"")</f>
        <v/>
      </c>
      <c r="D942">
        <f>IFERROR(VLOOKUP(N942,プログラム!B:C,2,0),"")</f>
        <v>43</v>
      </c>
      <c r="E942">
        <f>IFERROR(記録__2[[#This Row],[組]],"")</f>
        <v>1</v>
      </c>
      <c r="F942">
        <f>IFERROR(記録__2[[#This Row],[水路]],"")</f>
        <v>5</v>
      </c>
      <c r="G942" t="str">
        <f>IFERROR(VLOOKUP(D942,プログラムデータ!A:N,12,0),"")</f>
        <v>10歳以下</v>
      </c>
      <c r="H942" t="str">
        <f>IFERROR(VLOOKUP(D942,プログラムデータ!A:N,13,0),"")</f>
        <v>女子</v>
      </c>
      <c r="I942">
        <f>IFERROR(VLOOKUP(D942,プログラムデータ!A:N,11,0),"")</f>
        <v>0</v>
      </c>
      <c r="J942" t="str">
        <f>IFERROR(VLOOKUP(D942,プログラムデータ!A:N,10,0),"")</f>
        <v>バタフライ</v>
      </c>
      <c r="K942" t="str">
        <f>IFERROR(VLOOKUP(D942,プログラムデータ!A:N,14,0),"")</f>
        <v>タイム決勝</v>
      </c>
      <c r="L942" t="str">
        <f t="shared" si="29"/>
        <v>10歳以下 女子 0 バタフライ タイム決勝</v>
      </c>
      <c r="M942">
        <f>IFERROR(VLOOKUP(J942,色々!M:P,4,0),"")</f>
        <v>4</v>
      </c>
      <c r="N942">
        <f>IFERROR(記録__2[[#This Row],[競技番号]],"")</f>
        <v>43</v>
      </c>
      <c r="O942">
        <f>IFERROR(記録__2[[#This Row],[選手番号]],"")</f>
        <v>309</v>
      </c>
    </row>
    <row r="943" spans="1:15" x14ac:dyDescent="0.2">
      <c r="A943">
        <f>IFERROR(VLOOKUP(N943,プログラム!B:C,2,0),"")</f>
        <v>43</v>
      </c>
      <c r="B943" t="str">
        <f t="shared" si="28"/>
        <v/>
      </c>
      <c r="C943" t="str">
        <f>IFERROR(VLOOKUP(B943,チーム番号!E:F,2,0),"")</f>
        <v/>
      </c>
      <c r="D943">
        <f>IFERROR(VLOOKUP(N943,プログラム!B:C,2,0),"")</f>
        <v>43</v>
      </c>
      <c r="E943">
        <f>IFERROR(記録__2[[#This Row],[組]],"")</f>
        <v>1</v>
      </c>
      <c r="F943">
        <f>IFERROR(記録__2[[#This Row],[水路]],"")</f>
        <v>6</v>
      </c>
      <c r="G943" t="str">
        <f>IFERROR(VLOOKUP(D943,プログラムデータ!A:N,12,0),"")</f>
        <v>10歳以下</v>
      </c>
      <c r="H943" t="str">
        <f>IFERROR(VLOOKUP(D943,プログラムデータ!A:N,13,0),"")</f>
        <v>女子</v>
      </c>
      <c r="I943">
        <f>IFERROR(VLOOKUP(D943,プログラムデータ!A:N,11,0),"")</f>
        <v>0</v>
      </c>
      <c r="J943" t="str">
        <f>IFERROR(VLOOKUP(D943,プログラムデータ!A:N,10,0),"")</f>
        <v>バタフライ</v>
      </c>
      <c r="K943" t="str">
        <f>IFERROR(VLOOKUP(D943,プログラムデータ!A:N,14,0),"")</f>
        <v>タイム決勝</v>
      </c>
      <c r="L943" t="str">
        <f t="shared" si="29"/>
        <v>10歳以下 女子 0 バタフライ タイム決勝</v>
      </c>
      <c r="M943">
        <f>IFERROR(VLOOKUP(J943,色々!M:P,4,0),"")</f>
        <v>4</v>
      </c>
      <c r="N943">
        <f>IFERROR(記録__2[[#This Row],[競技番号]],"")</f>
        <v>43</v>
      </c>
      <c r="O943">
        <f>IFERROR(記録__2[[#This Row],[選手番号]],"")</f>
        <v>0</v>
      </c>
    </row>
    <row r="944" spans="1:15" x14ac:dyDescent="0.2">
      <c r="A944">
        <f>IFERROR(VLOOKUP(N944,プログラム!B:C,2,0),"")</f>
        <v>43</v>
      </c>
      <c r="B944" t="str">
        <f t="shared" si="28"/>
        <v/>
      </c>
      <c r="C944" t="str">
        <f>IFERROR(VLOOKUP(B944,チーム番号!E:F,2,0),"")</f>
        <v/>
      </c>
      <c r="D944">
        <f>IFERROR(VLOOKUP(N944,プログラム!B:C,2,0),"")</f>
        <v>43</v>
      </c>
      <c r="E944">
        <f>IFERROR(記録__2[[#This Row],[組]],"")</f>
        <v>1</v>
      </c>
      <c r="F944">
        <f>IFERROR(記録__2[[#This Row],[水路]],"")</f>
        <v>7</v>
      </c>
      <c r="G944" t="str">
        <f>IFERROR(VLOOKUP(D944,プログラムデータ!A:N,12,0),"")</f>
        <v>10歳以下</v>
      </c>
      <c r="H944" t="str">
        <f>IFERROR(VLOOKUP(D944,プログラムデータ!A:N,13,0),"")</f>
        <v>女子</v>
      </c>
      <c r="I944">
        <f>IFERROR(VLOOKUP(D944,プログラムデータ!A:N,11,0),"")</f>
        <v>0</v>
      </c>
      <c r="J944" t="str">
        <f>IFERROR(VLOOKUP(D944,プログラムデータ!A:N,10,0),"")</f>
        <v>バタフライ</v>
      </c>
      <c r="K944" t="str">
        <f>IFERROR(VLOOKUP(D944,プログラムデータ!A:N,14,0),"")</f>
        <v>タイム決勝</v>
      </c>
      <c r="L944" t="str">
        <f t="shared" si="29"/>
        <v>10歳以下 女子 0 バタフライ タイム決勝</v>
      </c>
      <c r="M944">
        <f>IFERROR(VLOOKUP(J944,色々!M:P,4,0),"")</f>
        <v>4</v>
      </c>
      <c r="N944">
        <f>IFERROR(記録__2[[#This Row],[競技番号]],"")</f>
        <v>43</v>
      </c>
      <c r="O944">
        <f>IFERROR(記録__2[[#This Row],[選手番号]],"")</f>
        <v>0</v>
      </c>
    </row>
    <row r="945" spans="1:15" x14ac:dyDescent="0.2">
      <c r="A945">
        <f>IFERROR(VLOOKUP(N945,プログラム!B:C,2,0),"")</f>
        <v>43</v>
      </c>
      <c r="B945" t="str">
        <f t="shared" si="28"/>
        <v/>
      </c>
      <c r="C945" t="str">
        <f>IFERROR(VLOOKUP(B945,チーム番号!E:F,2,0),"")</f>
        <v/>
      </c>
      <c r="D945">
        <f>IFERROR(VLOOKUP(N945,プログラム!B:C,2,0),"")</f>
        <v>43</v>
      </c>
      <c r="E945">
        <f>IFERROR(記録__2[[#This Row],[組]],"")</f>
        <v>1</v>
      </c>
      <c r="F945">
        <f>IFERROR(記録__2[[#This Row],[水路]],"")</f>
        <v>8</v>
      </c>
      <c r="G945" t="str">
        <f>IFERROR(VLOOKUP(D945,プログラムデータ!A:N,12,0),"")</f>
        <v>10歳以下</v>
      </c>
      <c r="H945" t="str">
        <f>IFERROR(VLOOKUP(D945,プログラムデータ!A:N,13,0),"")</f>
        <v>女子</v>
      </c>
      <c r="I945">
        <f>IFERROR(VLOOKUP(D945,プログラムデータ!A:N,11,0),"")</f>
        <v>0</v>
      </c>
      <c r="J945" t="str">
        <f>IFERROR(VLOOKUP(D945,プログラムデータ!A:N,10,0),"")</f>
        <v>バタフライ</v>
      </c>
      <c r="K945" t="str">
        <f>IFERROR(VLOOKUP(D945,プログラムデータ!A:N,14,0),"")</f>
        <v>タイム決勝</v>
      </c>
      <c r="L945" t="str">
        <f t="shared" si="29"/>
        <v>10歳以下 女子 0 バタフライ タイム決勝</v>
      </c>
      <c r="M945">
        <f>IFERROR(VLOOKUP(J945,色々!M:P,4,0),"")</f>
        <v>4</v>
      </c>
      <c r="N945">
        <f>IFERROR(記録__2[[#This Row],[競技番号]],"")</f>
        <v>43</v>
      </c>
      <c r="O945">
        <f>IFERROR(記録__2[[#This Row],[選手番号]],"")</f>
        <v>0</v>
      </c>
    </row>
    <row r="946" spans="1:15" x14ac:dyDescent="0.2">
      <c r="A946">
        <f>IFERROR(VLOOKUP(N946,プログラム!B:C,2,0),"")</f>
        <v>43</v>
      </c>
      <c r="B946" t="str">
        <f t="shared" si="28"/>
        <v/>
      </c>
      <c r="C946" t="str">
        <f>IFERROR(VLOOKUP(B946,チーム番号!E:F,2,0),"")</f>
        <v/>
      </c>
      <c r="D946">
        <f>IFERROR(VLOOKUP(N946,プログラム!B:C,2,0),"")</f>
        <v>43</v>
      </c>
      <c r="E946">
        <f>IFERROR(記録__2[[#This Row],[組]],"")</f>
        <v>2</v>
      </c>
      <c r="F946">
        <f>IFERROR(記録__2[[#This Row],[水路]],"")</f>
        <v>1</v>
      </c>
      <c r="G946" t="str">
        <f>IFERROR(VLOOKUP(D946,プログラムデータ!A:N,12,0),"")</f>
        <v>10歳以下</v>
      </c>
      <c r="H946" t="str">
        <f>IFERROR(VLOOKUP(D946,プログラムデータ!A:N,13,0),"")</f>
        <v>女子</v>
      </c>
      <c r="I946">
        <f>IFERROR(VLOOKUP(D946,プログラムデータ!A:N,11,0),"")</f>
        <v>0</v>
      </c>
      <c r="J946" t="str">
        <f>IFERROR(VLOOKUP(D946,プログラムデータ!A:N,10,0),"")</f>
        <v>バタフライ</v>
      </c>
      <c r="K946" t="str">
        <f>IFERROR(VLOOKUP(D946,プログラムデータ!A:N,14,0),"")</f>
        <v>タイム決勝</v>
      </c>
      <c r="L946" t="str">
        <f t="shared" si="29"/>
        <v>10歳以下 女子 0 バタフライ タイム決勝</v>
      </c>
      <c r="M946">
        <f>IFERROR(VLOOKUP(J946,色々!M:P,4,0),"")</f>
        <v>4</v>
      </c>
      <c r="N946">
        <f>IFERROR(記録__2[[#This Row],[競技番号]],"")</f>
        <v>43</v>
      </c>
      <c r="O946">
        <f>IFERROR(記録__2[[#This Row],[選手番号]],"")</f>
        <v>249</v>
      </c>
    </row>
    <row r="947" spans="1:15" x14ac:dyDescent="0.2">
      <c r="A947">
        <f>IFERROR(VLOOKUP(N947,プログラム!B:C,2,0),"")</f>
        <v>43</v>
      </c>
      <c r="B947" t="str">
        <f t="shared" si="28"/>
        <v/>
      </c>
      <c r="C947" t="str">
        <f>IFERROR(VLOOKUP(B947,チーム番号!E:F,2,0),"")</f>
        <v/>
      </c>
      <c r="D947">
        <f>IFERROR(VLOOKUP(N947,プログラム!B:C,2,0),"")</f>
        <v>43</v>
      </c>
      <c r="E947">
        <f>IFERROR(記録__2[[#This Row],[組]],"")</f>
        <v>2</v>
      </c>
      <c r="F947">
        <f>IFERROR(記録__2[[#This Row],[水路]],"")</f>
        <v>2</v>
      </c>
      <c r="G947" t="str">
        <f>IFERROR(VLOOKUP(D947,プログラムデータ!A:N,12,0),"")</f>
        <v>10歳以下</v>
      </c>
      <c r="H947" t="str">
        <f>IFERROR(VLOOKUP(D947,プログラムデータ!A:N,13,0),"")</f>
        <v>女子</v>
      </c>
      <c r="I947">
        <f>IFERROR(VLOOKUP(D947,プログラムデータ!A:N,11,0),"")</f>
        <v>0</v>
      </c>
      <c r="J947" t="str">
        <f>IFERROR(VLOOKUP(D947,プログラムデータ!A:N,10,0),"")</f>
        <v>バタフライ</v>
      </c>
      <c r="K947" t="str">
        <f>IFERROR(VLOOKUP(D947,プログラムデータ!A:N,14,0),"")</f>
        <v>タイム決勝</v>
      </c>
      <c r="L947" t="str">
        <f t="shared" si="29"/>
        <v>10歳以下 女子 0 バタフライ タイム決勝</v>
      </c>
      <c r="M947">
        <f>IFERROR(VLOOKUP(J947,色々!M:P,4,0),"")</f>
        <v>4</v>
      </c>
      <c r="N947">
        <f>IFERROR(記録__2[[#This Row],[競技番号]],"")</f>
        <v>43</v>
      </c>
      <c r="O947">
        <f>IFERROR(記録__2[[#This Row],[選手番号]],"")</f>
        <v>142</v>
      </c>
    </row>
    <row r="948" spans="1:15" x14ac:dyDescent="0.2">
      <c r="A948">
        <f>IFERROR(VLOOKUP(N948,プログラム!B:C,2,0),"")</f>
        <v>43</v>
      </c>
      <c r="B948" t="str">
        <f t="shared" si="28"/>
        <v/>
      </c>
      <c r="C948" t="str">
        <f>IFERROR(VLOOKUP(B948,チーム番号!E:F,2,0),"")</f>
        <v/>
      </c>
      <c r="D948">
        <f>IFERROR(VLOOKUP(N948,プログラム!B:C,2,0),"")</f>
        <v>43</v>
      </c>
      <c r="E948">
        <f>IFERROR(記録__2[[#This Row],[組]],"")</f>
        <v>2</v>
      </c>
      <c r="F948">
        <f>IFERROR(記録__2[[#This Row],[水路]],"")</f>
        <v>3</v>
      </c>
      <c r="G948" t="str">
        <f>IFERROR(VLOOKUP(D948,プログラムデータ!A:N,12,0),"")</f>
        <v>10歳以下</v>
      </c>
      <c r="H948" t="str">
        <f>IFERROR(VLOOKUP(D948,プログラムデータ!A:N,13,0),"")</f>
        <v>女子</v>
      </c>
      <c r="I948">
        <f>IFERROR(VLOOKUP(D948,プログラムデータ!A:N,11,0),"")</f>
        <v>0</v>
      </c>
      <c r="J948" t="str">
        <f>IFERROR(VLOOKUP(D948,プログラムデータ!A:N,10,0),"")</f>
        <v>バタフライ</v>
      </c>
      <c r="K948" t="str">
        <f>IFERROR(VLOOKUP(D948,プログラムデータ!A:N,14,0),"")</f>
        <v>タイム決勝</v>
      </c>
      <c r="L948" t="str">
        <f t="shared" si="29"/>
        <v>10歳以下 女子 0 バタフライ タイム決勝</v>
      </c>
      <c r="M948">
        <f>IFERROR(VLOOKUP(J948,色々!M:P,4,0),"")</f>
        <v>4</v>
      </c>
      <c r="N948">
        <f>IFERROR(記録__2[[#This Row],[競技番号]],"")</f>
        <v>43</v>
      </c>
      <c r="O948">
        <f>IFERROR(記録__2[[#This Row],[選手番号]],"")</f>
        <v>389</v>
      </c>
    </row>
    <row r="949" spans="1:15" x14ac:dyDescent="0.2">
      <c r="A949">
        <f>IFERROR(VLOOKUP(N949,プログラム!B:C,2,0),"")</f>
        <v>43</v>
      </c>
      <c r="B949" t="str">
        <f t="shared" si="28"/>
        <v/>
      </c>
      <c r="C949" t="str">
        <f>IFERROR(VLOOKUP(B949,チーム番号!E:F,2,0),"")</f>
        <v/>
      </c>
      <c r="D949">
        <f>IFERROR(VLOOKUP(N949,プログラム!B:C,2,0),"")</f>
        <v>43</v>
      </c>
      <c r="E949">
        <f>IFERROR(記録__2[[#This Row],[組]],"")</f>
        <v>2</v>
      </c>
      <c r="F949">
        <f>IFERROR(記録__2[[#This Row],[水路]],"")</f>
        <v>4</v>
      </c>
      <c r="G949" t="str">
        <f>IFERROR(VLOOKUP(D949,プログラムデータ!A:N,12,0),"")</f>
        <v>10歳以下</v>
      </c>
      <c r="H949" t="str">
        <f>IFERROR(VLOOKUP(D949,プログラムデータ!A:N,13,0),"")</f>
        <v>女子</v>
      </c>
      <c r="I949">
        <f>IFERROR(VLOOKUP(D949,プログラムデータ!A:N,11,0),"")</f>
        <v>0</v>
      </c>
      <c r="J949" t="str">
        <f>IFERROR(VLOOKUP(D949,プログラムデータ!A:N,10,0),"")</f>
        <v>バタフライ</v>
      </c>
      <c r="K949" t="str">
        <f>IFERROR(VLOOKUP(D949,プログラムデータ!A:N,14,0),"")</f>
        <v>タイム決勝</v>
      </c>
      <c r="L949" t="str">
        <f t="shared" si="29"/>
        <v>10歳以下 女子 0 バタフライ タイム決勝</v>
      </c>
      <c r="M949">
        <f>IFERROR(VLOOKUP(J949,色々!M:P,4,0),"")</f>
        <v>4</v>
      </c>
      <c r="N949">
        <f>IFERROR(記録__2[[#This Row],[競技番号]],"")</f>
        <v>43</v>
      </c>
      <c r="O949">
        <f>IFERROR(記録__2[[#This Row],[選手番号]],"")</f>
        <v>427</v>
      </c>
    </row>
    <row r="950" spans="1:15" x14ac:dyDescent="0.2">
      <c r="A950">
        <f>IFERROR(VLOOKUP(N950,プログラム!B:C,2,0),"")</f>
        <v>43</v>
      </c>
      <c r="B950" t="str">
        <f t="shared" si="28"/>
        <v/>
      </c>
      <c r="C950" t="str">
        <f>IFERROR(VLOOKUP(B950,チーム番号!E:F,2,0),"")</f>
        <v/>
      </c>
      <c r="D950">
        <f>IFERROR(VLOOKUP(N950,プログラム!B:C,2,0),"")</f>
        <v>43</v>
      </c>
      <c r="E950">
        <f>IFERROR(記録__2[[#This Row],[組]],"")</f>
        <v>2</v>
      </c>
      <c r="F950">
        <f>IFERROR(記録__2[[#This Row],[水路]],"")</f>
        <v>5</v>
      </c>
      <c r="G950" t="str">
        <f>IFERROR(VLOOKUP(D950,プログラムデータ!A:N,12,0),"")</f>
        <v>10歳以下</v>
      </c>
      <c r="H950" t="str">
        <f>IFERROR(VLOOKUP(D950,プログラムデータ!A:N,13,0),"")</f>
        <v>女子</v>
      </c>
      <c r="I950">
        <f>IFERROR(VLOOKUP(D950,プログラムデータ!A:N,11,0),"")</f>
        <v>0</v>
      </c>
      <c r="J950" t="str">
        <f>IFERROR(VLOOKUP(D950,プログラムデータ!A:N,10,0),"")</f>
        <v>バタフライ</v>
      </c>
      <c r="K950" t="str">
        <f>IFERROR(VLOOKUP(D950,プログラムデータ!A:N,14,0),"")</f>
        <v>タイム決勝</v>
      </c>
      <c r="L950" t="str">
        <f t="shared" si="29"/>
        <v>10歳以下 女子 0 バタフライ タイム決勝</v>
      </c>
      <c r="M950">
        <f>IFERROR(VLOOKUP(J950,色々!M:P,4,0),"")</f>
        <v>4</v>
      </c>
      <c r="N950">
        <f>IFERROR(記録__2[[#This Row],[競技番号]],"")</f>
        <v>43</v>
      </c>
      <c r="O950">
        <f>IFERROR(記録__2[[#This Row],[選手番号]],"")</f>
        <v>681</v>
      </c>
    </row>
    <row r="951" spans="1:15" x14ac:dyDescent="0.2">
      <c r="A951">
        <f>IFERROR(VLOOKUP(N951,プログラム!B:C,2,0),"")</f>
        <v>43</v>
      </c>
      <c r="B951" t="str">
        <f t="shared" si="28"/>
        <v/>
      </c>
      <c r="C951" t="str">
        <f>IFERROR(VLOOKUP(B951,チーム番号!E:F,2,0),"")</f>
        <v/>
      </c>
      <c r="D951">
        <f>IFERROR(VLOOKUP(N951,プログラム!B:C,2,0),"")</f>
        <v>43</v>
      </c>
      <c r="E951">
        <f>IFERROR(記録__2[[#This Row],[組]],"")</f>
        <v>2</v>
      </c>
      <c r="F951">
        <f>IFERROR(記録__2[[#This Row],[水路]],"")</f>
        <v>6</v>
      </c>
      <c r="G951" t="str">
        <f>IFERROR(VLOOKUP(D951,プログラムデータ!A:N,12,0),"")</f>
        <v>10歳以下</v>
      </c>
      <c r="H951" t="str">
        <f>IFERROR(VLOOKUP(D951,プログラムデータ!A:N,13,0),"")</f>
        <v>女子</v>
      </c>
      <c r="I951">
        <f>IFERROR(VLOOKUP(D951,プログラムデータ!A:N,11,0),"")</f>
        <v>0</v>
      </c>
      <c r="J951" t="str">
        <f>IFERROR(VLOOKUP(D951,プログラムデータ!A:N,10,0),"")</f>
        <v>バタフライ</v>
      </c>
      <c r="K951" t="str">
        <f>IFERROR(VLOOKUP(D951,プログラムデータ!A:N,14,0),"")</f>
        <v>タイム決勝</v>
      </c>
      <c r="L951" t="str">
        <f t="shared" si="29"/>
        <v>10歳以下 女子 0 バタフライ タイム決勝</v>
      </c>
      <c r="M951">
        <f>IFERROR(VLOOKUP(J951,色々!M:P,4,0),"")</f>
        <v>4</v>
      </c>
      <c r="N951">
        <f>IFERROR(記録__2[[#This Row],[競技番号]],"")</f>
        <v>43</v>
      </c>
      <c r="O951">
        <f>IFERROR(記録__2[[#This Row],[選手番号]],"")</f>
        <v>484</v>
      </c>
    </row>
    <row r="952" spans="1:15" x14ac:dyDescent="0.2">
      <c r="A952">
        <f>IFERROR(VLOOKUP(N952,プログラム!B:C,2,0),"")</f>
        <v>43</v>
      </c>
      <c r="B952" t="str">
        <f t="shared" si="28"/>
        <v/>
      </c>
      <c r="C952" t="str">
        <f>IFERROR(VLOOKUP(B952,チーム番号!E:F,2,0),"")</f>
        <v/>
      </c>
      <c r="D952">
        <f>IFERROR(VLOOKUP(N952,プログラム!B:C,2,0),"")</f>
        <v>43</v>
      </c>
      <c r="E952">
        <f>IFERROR(記録__2[[#This Row],[組]],"")</f>
        <v>2</v>
      </c>
      <c r="F952">
        <f>IFERROR(記録__2[[#This Row],[水路]],"")</f>
        <v>7</v>
      </c>
      <c r="G952" t="str">
        <f>IFERROR(VLOOKUP(D952,プログラムデータ!A:N,12,0),"")</f>
        <v>10歳以下</v>
      </c>
      <c r="H952" t="str">
        <f>IFERROR(VLOOKUP(D952,プログラムデータ!A:N,13,0),"")</f>
        <v>女子</v>
      </c>
      <c r="I952">
        <f>IFERROR(VLOOKUP(D952,プログラムデータ!A:N,11,0),"")</f>
        <v>0</v>
      </c>
      <c r="J952" t="str">
        <f>IFERROR(VLOOKUP(D952,プログラムデータ!A:N,10,0),"")</f>
        <v>バタフライ</v>
      </c>
      <c r="K952" t="str">
        <f>IFERROR(VLOOKUP(D952,プログラムデータ!A:N,14,0),"")</f>
        <v>タイム決勝</v>
      </c>
      <c r="L952" t="str">
        <f t="shared" si="29"/>
        <v>10歳以下 女子 0 バタフライ タイム決勝</v>
      </c>
      <c r="M952">
        <f>IFERROR(VLOOKUP(J952,色々!M:P,4,0),"")</f>
        <v>4</v>
      </c>
      <c r="N952">
        <f>IFERROR(記録__2[[#This Row],[競技番号]],"")</f>
        <v>43</v>
      </c>
      <c r="O952">
        <f>IFERROR(記録__2[[#This Row],[選手番号]],"")</f>
        <v>390</v>
      </c>
    </row>
    <row r="953" spans="1:15" x14ac:dyDescent="0.2">
      <c r="A953">
        <f>IFERROR(VLOOKUP(N953,プログラム!B:C,2,0),"")</f>
        <v>43</v>
      </c>
      <c r="B953" t="str">
        <f t="shared" si="28"/>
        <v/>
      </c>
      <c r="C953" t="str">
        <f>IFERROR(VLOOKUP(B953,チーム番号!E:F,2,0),"")</f>
        <v/>
      </c>
      <c r="D953">
        <f>IFERROR(VLOOKUP(N953,プログラム!B:C,2,0),"")</f>
        <v>43</v>
      </c>
      <c r="E953">
        <f>IFERROR(記録__2[[#This Row],[組]],"")</f>
        <v>2</v>
      </c>
      <c r="F953">
        <f>IFERROR(記録__2[[#This Row],[水路]],"")</f>
        <v>8</v>
      </c>
      <c r="G953" t="str">
        <f>IFERROR(VLOOKUP(D953,プログラムデータ!A:N,12,0),"")</f>
        <v>10歳以下</v>
      </c>
      <c r="H953" t="str">
        <f>IFERROR(VLOOKUP(D953,プログラムデータ!A:N,13,0),"")</f>
        <v>女子</v>
      </c>
      <c r="I953">
        <f>IFERROR(VLOOKUP(D953,プログラムデータ!A:N,11,0),"")</f>
        <v>0</v>
      </c>
      <c r="J953" t="str">
        <f>IFERROR(VLOOKUP(D953,プログラムデータ!A:N,10,0),"")</f>
        <v>バタフライ</v>
      </c>
      <c r="K953" t="str">
        <f>IFERROR(VLOOKUP(D953,プログラムデータ!A:N,14,0),"")</f>
        <v>タイム決勝</v>
      </c>
      <c r="L953" t="str">
        <f t="shared" si="29"/>
        <v>10歳以下 女子 0 バタフライ タイム決勝</v>
      </c>
      <c r="M953">
        <f>IFERROR(VLOOKUP(J953,色々!M:P,4,0),"")</f>
        <v>4</v>
      </c>
      <c r="N953">
        <f>IFERROR(記録__2[[#This Row],[競技番号]],"")</f>
        <v>43</v>
      </c>
      <c r="O953">
        <f>IFERROR(記録__2[[#This Row],[選手番号]],"")</f>
        <v>0</v>
      </c>
    </row>
    <row r="954" spans="1:15" x14ac:dyDescent="0.2">
      <c r="A954">
        <f>IFERROR(VLOOKUP(N954,プログラム!B:C,2,0),"")</f>
        <v>43</v>
      </c>
      <c r="B954" t="str">
        <f t="shared" si="28"/>
        <v/>
      </c>
      <c r="C954" t="str">
        <f>IFERROR(VLOOKUP(B954,チーム番号!E:F,2,0),"")</f>
        <v/>
      </c>
      <c r="D954">
        <f>IFERROR(VLOOKUP(N954,プログラム!B:C,2,0),"")</f>
        <v>43</v>
      </c>
      <c r="E954">
        <f>IFERROR(記録__2[[#This Row],[組]],"")</f>
        <v>3</v>
      </c>
      <c r="F954">
        <f>IFERROR(記録__2[[#This Row],[水路]],"")</f>
        <v>1</v>
      </c>
      <c r="G954" t="str">
        <f>IFERROR(VLOOKUP(D954,プログラムデータ!A:N,12,0),"")</f>
        <v>10歳以下</v>
      </c>
      <c r="H954" t="str">
        <f>IFERROR(VLOOKUP(D954,プログラムデータ!A:N,13,0),"")</f>
        <v>女子</v>
      </c>
      <c r="I954">
        <f>IFERROR(VLOOKUP(D954,プログラムデータ!A:N,11,0),"")</f>
        <v>0</v>
      </c>
      <c r="J954" t="str">
        <f>IFERROR(VLOOKUP(D954,プログラムデータ!A:N,10,0),"")</f>
        <v>バタフライ</v>
      </c>
      <c r="K954" t="str">
        <f>IFERROR(VLOOKUP(D954,プログラムデータ!A:N,14,0),"")</f>
        <v>タイム決勝</v>
      </c>
      <c r="L954" t="str">
        <f t="shared" si="29"/>
        <v>10歳以下 女子 0 バタフライ タイム決勝</v>
      </c>
      <c r="M954">
        <f>IFERROR(VLOOKUP(J954,色々!M:P,4,0),"")</f>
        <v>4</v>
      </c>
      <c r="N954">
        <f>IFERROR(記録__2[[#This Row],[競技番号]],"")</f>
        <v>43</v>
      </c>
      <c r="O954">
        <f>IFERROR(記録__2[[#This Row],[選手番号]],"")</f>
        <v>203</v>
      </c>
    </row>
    <row r="955" spans="1:15" x14ac:dyDescent="0.2">
      <c r="A955">
        <f>IFERROR(VLOOKUP(N955,プログラム!B:C,2,0),"")</f>
        <v>43</v>
      </c>
      <c r="B955" t="str">
        <f t="shared" si="28"/>
        <v/>
      </c>
      <c r="C955" t="str">
        <f>IFERROR(VLOOKUP(B955,チーム番号!E:F,2,0),"")</f>
        <v/>
      </c>
      <c r="D955">
        <f>IFERROR(VLOOKUP(N955,プログラム!B:C,2,0),"")</f>
        <v>43</v>
      </c>
      <c r="E955">
        <f>IFERROR(記録__2[[#This Row],[組]],"")</f>
        <v>3</v>
      </c>
      <c r="F955">
        <f>IFERROR(記録__2[[#This Row],[水路]],"")</f>
        <v>2</v>
      </c>
      <c r="G955" t="str">
        <f>IFERROR(VLOOKUP(D955,プログラムデータ!A:N,12,0),"")</f>
        <v>10歳以下</v>
      </c>
      <c r="H955" t="str">
        <f>IFERROR(VLOOKUP(D955,プログラムデータ!A:N,13,0),"")</f>
        <v>女子</v>
      </c>
      <c r="I955">
        <f>IFERROR(VLOOKUP(D955,プログラムデータ!A:N,11,0),"")</f>
        <v>0</v>
      </c>
      <c r="J955" t="str">
        <f>IFERROR(VLOOKUP(D955,プログラムデータ!A:N,10,0),"")</f>
        <v>バタフライ</v>
      </c>
      <c r="K955" t="str">
        <f>IFERROR(VLOOKUP(D955,プログラムデータ!A:N,14,0),"")</f>
        <v>タイム決勝</v>
      </c>
      <c r="L955" t="str">
        <f t="shared" si="29"/>
        <v>10歳以下 女子 0 バタフライ タイム決勝</v>
      </c>
      <c r="M955">
        <f>IFERROR(VLOOKUP(J955,色々!M:P,4,0),"")</f>
        <v>4</v>
      </c>
      <c r="N955">
        <f>IFERROR(記録__2[[#This Row],[競技番号]],"")</f>
        <v>43</v>
      </c>
      <c r="O955">
        <f>IFERROR(記録__2[[#This Row],[選手番号]],"")</f>
        <v>452</v>
      </c>
    </row>
    <row r="956" spans="1:15" x14ac:dyDescent="0.2">
      <c r="A956">
        <f>IFERROR(VLOOKUP(N956,プログラム!B:C,2,0),"")</f>
        <v>43</v>
      </c>
      <c r="B956" t="str">
        <f t="shared" si="28"/>
        <v/>
      </c>
      <c r="C956" t="str">
        <f>IFERROR(VLOOKUP(B956,チーム番号!E:F,2,0),"")</f>
        <v/>
      </c>
      <c r="D956">
        <f>IFERROR(VLOOKUP(N956,プログラム!B:C,2,0),"")</f>
        <v>43</v>
      </c>
      <c r="E956">
        <f>IFERROR(記録__2[[#This Row],[組]],"")</f>
        <v>3</v>
      </c>
      <c r="F956">
        <f>IFERROR(記録__2[[#This Row],[水路]],"")</f>
        <v>3</v>
      </c>
      <c r="G956" t="str">
        <f>IFERROR(VLOOKUP(D956,プログラムデータ!A:N,12,0),"")</f>
        <v>10歳以下</v>
      </c>
      <c r="H956" t="str">
        <f>IFERROR(VLOOKUP(D956,プログラムデータ!A:N,13,0),"")</f>
        <v>女子</v>
      </c>
      <c r="I956">
        <f>IFERROR(VLOOKUP(D956,プログラムデータ!A:N,11,0),"")</f>
        <v>0</v>
      </c>
      <c r="J956" t="str">
        <f>IFERROR(VLOOKUP(D956,プログラムデータ!A:N,10,0),"")</f>
        <v>バタフライ</v>
      </c>
      <c r="K956" t="str">
        <f>IFERROR(VLOOKUP(D956,プログラムデータ!A:N,14,0),"")</f>
        <v>タイム決勝</v>
      </c>
      <c r="L956" t="str">
        <f t="shared" si="29"/>
        <v>10歳以下 女子 0 バタフライ タイム決勝</v>
      </c>
      <c r="M956">
        <f>IFERROR(VLOOKUP(J956,色々!M:P,4,0),"")</f>
        <v>4</v>
      </c>
      <c r="N956">
        <f>IFERROR(記録__2[[#This Row],[競技番号]],"")</f>
        <v>43</v>
      </c>
      <c r="O956">
        <f>IFERROR(記録__2[[#This Row],[選手番号]],"")</f>
        <v>504</v>
      </c>
    </row>
    <row r="957" spans="1:15" x14ac:dyDescent="0.2">
      <c r="A957">
        <f>IFERROR(VLOOKUP(N957,プログラム!B:C,2,0),"")</f>
        <v>43</v>
      </c>
      <c r="B957" t="str">
        <f t="shared" si="28"/>
        <v/>
      </c>
      <c r="C957" t="str">
        <f>IFERROR(VLOOKUP(B957,チーム番号!E:F,2,0),"")</f>
        <v/>
      </c>
      <c r="D957">
        <f>IFERROR(VLOOKUP(N957,プログラム!B:C,2,0),"")</f>
        <v>43</v>
      </c>
      <c r="E957">
        <f>IFERROR(記録__2[[#This Row],[組]],"")</f>
        <v>3</v>
      </c>
      <c r="F957">
        <f>IFERROR(記録__2[[#This Row],[水路]],"")</f>
        <v>4</v>
      </c>
      <c r="G957" t="str">
        <f>IFERROR(VLOOKUP(D957,プログラムデータ!A:N,12,0),"")</f>
        <v>10歳以下</v>
      </c>
      <c r="H957" t="str">
        <f>IFERROR(VLOOKUP(D957,プログラムデータ!A:N,13,0),"")</f>
        <v>女子</v>
      </c>
      <c r="I957">
        <f>IFERROR(VLOOKUP(D957,プログラムデータ!A:N,11,0),"")</f>
        <v>0</v>
      </c>
      <c r="J957" t="str">
        <f>IFERROR(VLOOKUP(D957,プログラムデータ!A:N,10,0),"")</f>
        <v>バタフライ</v>
      </c>
      <c r="K957" t="str">
        <f>IFERROR(VLOOKUP(D957,プログラムデータ!A:N,14,0),"")</f>
        <v>タイム決勝</v>
      </c>
      <c r="L957" t="str">
        <f t="shared" si="29"/>
        <v>10歳以下 女子 0 バタフライ タイム決勝</v>
      </c>
      <c r="M957">
        <f>IFERROR(VLOOKUP(J957,色々!M:P,4,0),"")</f>
        <v>4</v>
      </c>
      <c r="N957">
        <f>IFERROR(記録__2[[#This Row],[競技番号]],"")</f>
        <v>43</v>
      </c>
      <c r="O957">
        <f>IFERROR(記録__2[[#This Row],[選手番号]],"")</f>
        <v>120</v>
      </c>
    </row>
    <row r="958" spans="1:15" x14ac:dyDescent="0.2">
      <c r="A958">
        <f>IFERROR(VLOOKUP(N958,プログラム!B:C,2,0),"")</f>
        <v>43</v>
      </c>
      <c r="B958" t="str">
        <f t="shared" si="28"/>
        <v/>
      </c>
      <c r="C958" t="str">
        <f>IFERROR(VLOOKUP(B958,チーム番号!E:F,2,0),"")</f>
        <v/>
      </c>
      <c r="D958">
        <f>IFERROR(VLOOKUP(N958,プログラム!B:C,2,0),"")</f>
        <v>43</v>
      </c>
      <c r="E958">
        <f>IFERROR(記録__2[[#This Row],[組]],"")</f>
        <v>3</v>
      </c>
      <c r="F958">
        <f>IFERROR(記録__2[[#This Row],[水路]],"")</f>
        <v>5</v>
      </c>
      <c r="G958" t="str">
        <f>IFERROR(VLOOKUP(D958,プログラムデータ!A:N,12,0),"")</f>
        <v>10歳以下</v>
      </c>
      <c r="H958" t="str">
        <f>IFERROR(VLOOKUP(D958,プログラムデータ!A:N,13,0),"")</f>
        <v>女子</v>
      </c>
      <c r="I958">
        <f>IFERROR(VLOOKUP(D958,プログラムデータ!A:N,11,0),"")</f>
        <v>0</v>
      </c>
      <c r="J958" t="str">
        <f>IFERROR(VLOOKUP(D958,プログラムデータ!A:N,10,0),"")</f>
        <v>バタフライ</v>
      </c>
      <c r="K958" t="str">
        <f>IFERROR(VLOOKUP(D958,プログラムデータ!A:N,14,0),"")</f>
        <v>タイム決勝</v>
      </c>
      <c r="L958" t="str">
        <f t="shared" si="29"/>
        <v>10歳以下 女子 0 バタフライ タイム決勝</v>
      </c>
      <c r="M958">
        <f>IFERROR(VLOOKUP(J958,色々!M:P,4,0),"")</f>
        <v>4</v>
      </c>
      <c r="N958">
        <f>IFERROR(記録__2[[#This Row],[競技番号]],"")</f>
        <v>43</v>
      </c>
      <c r="O958">
        <f>IFERROR(記録__2[[#This Row],[選手番号]],"")</f>
        <v>601</v>
      </c>
    </row>
    <row r="959" spans="1:15" x14ac:dyDescent="0.2">
      <c r="A959">
        <f>IFERROR(VLOOKUP(N959,プログラム!B:C,2,0),"")</f>
        <v>43</v>
      </c>
      <c r="B959" t="str">
        <f t="shared" si="28"/>
        <v/>
      </c>
      <c r="C959" t="str">
        <f>IFERROR(VLOOKUP(B959,チーム番号!E:F,2,0),"")</f>
        <v/>
      </c>
      <c r="D959">
        <f>IFERROR(VLOOKUP(N959,プログラム!B:C,2,0),"")</f>
        <v>43</v>
      </c>
      <c r="E959">
        <f>IFERROR(記録__2[[#This Row],[組]],"")</f>
        <v>3</v>
      </c>
      <c r="F959">
        <f>IFERROR(記録__2[[#This Row],[水路]],"")</f>
        <v>6</v>
      </c>
      <c r="G959" t="str">
        <f>IFERROR(VLOOKUP(D959,プログラムデータ!A:N,12,0),"")</f>
        <v>10歳以下</v>
      </c>
      <c r="H959" t="str">
        <f>IFERROR(VLOOKUP(D959,プログラムデータ!A:N,13,0),"")</f>
        <v>女子</v>
      </c>
      <c r="I959">
        <f>IFERROR(VLOOKUP(D959,プログラムデータ!A:N,11,0),"")</f>
        <v>0</v>
      </c>
      <c r="J959" t="str">
        <f>IFERROR(VLOOKUP(D959,プログラムデータ!A:N,10,0),"")</f>
        <v>バタフライ</v>
      </c>
      <c r="K959" t="str">
        <f>IFERROR(VLOOKUP(D959,プログラムデータ!A:N,14,0),"")</f>
        <v>タイム決勝</v>
      </c>
      <c r="L959" t="str">
        <f t="shared" si="29"/>
        <v>10歳以下 女子 0 バタフライ タイム決勝</v>
      </c>
      <c r="M959">
        <f>IFERROR(VLOOKUP(J959,色々!M:P,4,0),"")</f>
        <v>4</v>
      </c>
      <c r="N959">
        <f>IFERROR(記録__2[[#This Row],[競技番号]],"")</f>
        <v>43</v>
      </c>
      <c r="O959">
        <f>IFERROR(記録__2[[#This Row],[選手番号]],"")</f>
        <v>80</v>
      </c>
    </row>
    <row r="960" spans="1:15" x14ac:dyDescent="0.2">
      <c r="A960">
        <f>IFERROR(VLOOKUP(N960,プログラム!B:C,2,0),"")</f>
        <v>43</v>
      </c>
      <c r="B960" t="str">
        <f t="shared" si="28"/>
        <v/>
      </c>
      <c r="C960" t="str">
        <f>IFERROR(VLOOKUP(B960,チーム番号!E:F,2,0),"")</f>
        <v/>
      </c>
      <c r="D960">
        <f>IFERROR(VLOOKUP(N960,プログラム!B:C,2,0),"")</f>
        <v>43</v>
      </c>
      <c r="E960">
        <f>IFERROR(記録__2[[#This Row],[組]],"")</f>
        <v>3</v>
      </c>
      <c r="F960">
        <f>IFERROR(記録__2[[#This Row],[水路]],"")</f>
        <v>7</v>
      </c>
      <c r="G960" t="str">
        <f>IFERROR(VLOOKUP(D960,プログラムデータ!A:N,12,0),"")</f>
        <v>10歳以下</v>
      </c>
      <c r="H960" t="str">
        <f>IFERROR(VLOOKUP(D960,プログラムデータ!A:N,13,0),"")</f>
        <v>女子</v>
      </c>
      <c r="I960">
        <f>IFERROR(VLOOKUP(D960,プログラムデータ!A:N,11,0),"")</f>
        <v>0</v>
      </c>
      <c r="J960" t="str">
        <f>IFERROR(VLOOKUP(D960,プログラムデータ!A:N,10,0),"")</f>
        <v>バタフライ</v>
      </c>
      <c r="K960" t="str">
        <f>IFERROR(VLOOKUP(D960,プログラムデータ!A:N,14,0),"")</f>
        <v>タイム決勝</v>
      </c>
      <c r="L960" t="str">
        <f t="shared" si="29"/>
        <v>10歳以下 女子 0 バタフライ タイム決勝</v>
      </c>
      <c r="M960">
        <f>IFERROR(VLOOKUP(J960,色々!M:P,4,0),"")</f>
        <v>4</v>
      </c>
      <c r="N960">
        <f>IFERROR(記録__2[[#This Row],[競技番号]],"")</f>
        <v>43</v>
      </c>
      <c r="O960">
        <f>IFERROR(記録__2[[#This Row],[選手番号]],"")</f>
        <v>119</v>
      </c>
    </row>
    <row r="961" spans="1:15" x14ac:dyDescent="0.2">
      <c r="A961">
        <f>IFERROR(VLOOKUP(N961,プログラム!B:C,2,0),"")</f>
        <v>43</v>
      </c>
      <c r="B961" t="str">
        <f t="shared" si="28"/>
        <v/>
      </c>
      <c r="C961" t="str">
        <f>IFERROR(VLOOKUP(B961,チーム番号!E:F,2,0),"")</f>
        <v/>
      </c>
      <c r="D961">
        <f>IFERROR(VLOOKUP(N961,プログラム!B:C,2,0),"")</f>
        <v>43</v>
      </c>
      <c r="E961">
        <f>IFERROR(記録__2[[#This Row],[組]],"")</f>
        <v>3</v>
      </c>
      <c r="F961">
        <f>IFERROR(記録__2[[#This Row],[水路]],"")</f>
        <v>8</v>
      </c>
      <c r="G961" t="str">
        <f>IFERROR(VLOOKUP(D961,プログラムデータ!A:N,12,0),"")</f>
        <v>10歳以下</v>
      </c>
      <c r="H961" t="str">
        <f>IFERROR(VLOOKUP(D961,プログラムデータ!A:N,13,0),"")</f>
        <v>女子</v>
      </c>
      <c r="I961">
        <f>IFERROR(VLOOKUP(D961,プログラムデータ!A:N,11,0),"")</f>
        <v>0</v>
      </c>
      <c r="J961" t="str">
        <f>IFERROR(VLOOKUP(D961,プログラムデータ!A:N,10,0),"")</f>
        <v>バタフライ</v>
      </c>
      <c r="K961" t="str">
        <f>IFERROR(VLOOKUP(D961,プログラムデータ!A:N,14,0),"")</f>
        <v>タイム決勝</v>
      </c>
      <c r="L961" t="str">
        <f t="shared" si="29"/>
        <v>10歳以下 女子 0 バタフライ タイム決勝</v>
      </c>
      <c r="M961">
        <f>IFERROR(VLOOKUP(J961,色々!M:P,4,0),"")</f>
        <v>4</v>
      </c>
      <c r="N961">
        <f>IFERROR(記録__2[[#This Row],[競技番号]],"")</f>
        <v>43</v>
      </c>
      <c r="O961">
        <f>IFERROR(記録__2[[#This Row],[選手番号]],"")</f>
        <v>204</v>
      </c>
    </row>
    <row r="962" spans="1:15" x14ac:dyDescent="0.2">
      <c r="A962">
        <f>IFERROR(VLOOKUP(N962,プログラム!B:C,2,0),"")</f>
        <v>43</v>
      </c>
      <c r="B962" t="str">
        <f t="shared" si="28"/>
        <v/>
      </c>
      <c r="C962" t="str">
        <f>IFERROR(VLOOKUP(B962,チーム番号!E:F,2,0),"")</f>
        <v/>
      </c>
      <c r="D962">
        <f>IFERROR(VLOOKUP(N962,プログラム!B:C,2,0),"")</f>
        <v>43</v>
      </c>
      <c r="E962">
        <f>IFERROR(記録__2[[#This Row],[組]],"")</f>
        <v>4</v>
      </c>
      <c r="F962">
        <f>IFERROR(記録__2[[#This Row],[水路]],"")</f>
        <v>1</v>
      </c>
      <c r="G962" t="str">
        <f>IFERROR(VLOOKUP(D962,プログラムデータ!A:N,12,0),"")</f>
        <v>10歳以下</v>
      </c>
      <c r="H962" t="str">
        <f>IFERROR(VLOOKUP(D962,プログラムデータ!A:N,13,0),"")</f>
        <v>女子</v>
      </c>
      <c r="I962">
        <f>IFERROR(VLOOKUP(D962,プログラムデータ!A:N,11,0),"")</f>
        <v>0</v>
      </c>
      <c r="J962" t="str">
        <f>IFERROR(VLOOKUP(D962,プログラムデータ!A:N,10,0),"")</f>
        <v>バタフライ</v>
      </c>
      <c r="K962" t="str">
        <f>IFERROR(VLOOKUP(D962,プログラムデータ!A:N,14,0),"")</f>
        <v>タイム決勝</v>
      </c>
      <c r="L962" t="str">
        <f t="shared" si="29"/>
        <v>10歳以下 女子 0 バタフライ タイム決勝</v>
      </c>
      <c r="M962">
        <f>IFERROR(VLOOKUP(J962,色々!M:P,4,0),"")</f>
        <v>4</v>
      </c>
      <c r="N962">
        <f>IFERROR(記録__2[[#This Row],[競技番号]],"")</f>
        <v>43</v>
      </c>
      <c r="O962">
        <f>IFERROR(記録__2[[#This Row],[選手番号]],"")</f>
        <v>543</v>
      </c>
    </row>
    <row r="963" spans="1:15" x14ac:dyDescent="0.2">
      <c r="A963">
        <f>IFERROR(VLOOKUP(N963,プログラム!B:C,2,0),"")</f>
        <v>43</v>
      </c>
      <c r="B963" t="str">
        <f t="shared" ref="B963:B1026" si="30">IFERROR(IF(OR(M963=6,M963=7),O963,""),"")</f>
        <v/>
      </c>
      <c r="C963" t="str">
        <f>IFERROR(VLOOKUP(B963,チーム番号!E:F,2,0),"")</f>
        <v/>
      </c>
      <c r="D963">
        <f>IFERROR(VLOOKUP(N963,プログラム!B:C,2,0),"")</f>
        <v>43</v>
      </c>
      <c r="E963">
        <f>IFERROR(記録__2[[#This Row],[組]],"")</f>
        <v>4</v>
      </c>
      <c r="F963">
        <f>IFERROR(記録__2[[#This Row],[水路]],"")</f>
        <v>2</v>
      </c>
      <c r="G963" t="str">
        <f>IFERROR(VLOOKUP(D963,プログラムデータ!A:N,12,0),"")</f>
        <v>10歳以下</v>
      </c>
      <c r="H963" t="str">
        <f>IFERROR(VLOOKUP(D963,プログラムデータ!A:N,13,0),"")</f>
        <v>女子</v>
      </c>
      <c r="I963">
        <f>IFERROR(VLOOKUP(D963,プログラムデータ!A:N,11,0),"")</f>
        <v>0</v>
      </c>
      <c r="J963" t="str">
        <f>IFERROR(VLOOKUP(D963,プログラムデータ!A:N,10,0),"")</f>
        <v>バタフライ</v>
      </c>
      <c r="K963" t="str">
        <f>IFERROR(VLOOKUP(D963,プログラムデータ!A:N,14,0),"")</f>
        <v>タイム決勝</v>
      </c>
      <c r="L963" t="str">
        <f t="shared" ref="L963:L1026" si="31">CONCATENATE(G963," ",H963," ",I963," ",J963," ",K963)</f>
        <v>10歳以下 女子 0 バタフライ タイム決勝</v>
      </c>
      <c r="M963">
        <f>IFERROR(VLOOKUP(J963,色々!M:P,4,0),"")</f>
        <v>4</v>
      </c>
      <c r="N963">
        <f>IFERROR(記録__2[[#This Row],[競技番号]],"")</f>
        <v>43</v>
      </c>
      <c r="O963">
        <f>IFERROR(記録__2[[#This Row],[選手番号]],"")</f>
        <v>677</v>
      </c>
    </row>
    <row r="964" spans="1:15" x14ac:dyDescent="0.2">
      <c r="A964">
        <f>IFERROR(VLOOKUP(N964,プログラム!B:C,2,0),"")</f>
        <v>43</v>
      </c>
      <c r="B964" t="str">
        <f t="shared" si="30"/>
        <v/>
      </c>
      <c r="C964" t="str">
        <f>IFERROR(VLOOKUP(B964,チーム番号!E:F,2,0),"")</f>
        <v/>
      </c>
      <c r="D964">
        <f>IFERROR(VLOOKUP(N964,プログラム!B:C,2,0),"")</f>
        <v>43</v>
      </c>
      <c r="E964">
        <f>IFERROR(記録__2[[#This Row],[組]],"")</f>
        <v>4</v>
      </c>
      <c r="F964">
        <f>IFERROR(記録__2[[#This Row],[水路]],"")</f>
        <v>3</v>
      </c>
      <c r="G964" t="str">
        <f>IFERROR(VLOOKUP(D964,プログラムデータ!A:N,12,0),"")</f>
        <v>10歳以下</v>
      </c>
      <c r="H964" t="str">
        <f>IFERROR(VLOOKUP(D964,プログラムデータ!A:N,13,0),"")</f>
        <v>女子</v>
      </c>
      <c r="I964">
        <f>IFERROR(VLOOKUP(D964,プログラムデータ!A:N,11,0),"")</f>
        <v>0</v>
      </c>
      <c r="J964" t="str">
        <f>IFERROR(VLOOKUP(D964,プログラムデータ!A:N,10,0),"")</f>
        <v>バタフライ</v>
      </c>
      <c r="K964" t="str">
        <f>IFERROR(VLOOKUP(D964,プログラムデータ!A:N,14,0),"")</f>
        <v>タイム決勝</v>
      </c>
      <c r="L964" t="str">
        <f t="shared" si="31"/>
        <v>10歳以下 女子 0 バタフライ タイム決勝</v>
      </c>
      <c r="M964">
        <f>IFERROR(VLOOKUP(J964,色々!M:P,4,0),"")</f>
        <v>4</v>
      </c>
      <c r="N964">
        <f>IFERROR(記録__2[[#This Row],[競技番号]],"")</f>
        <v>43</v>
      </c>
      <c r="O964">
        <f>IFERROR(記録__2[[#This Row],[選手番号]],"")</f>
        <v>116</v>
      </c>
    </row>
    <row r="965" spans="1:15" x14ac:dyDescent="0.2">
      <c r="A965">
        <f>IFERROR(VLOOKUP(N965,プログラム!B:C,2,0),"")</f>
        <v>43</v>
      </c>
      <c r="B965" t="str">
        <f t="shared" si="30"/>
        <v/>
      </c>
      <c r="C965" t="str">
        <f>IFERROR(VLOOKUP(B965,チーム番号!E:F,2,0),"")</f>
        <v/>
      </c>
      <c r="D965">
        <f>IFERROR(VLOOKUP(N965,プログラム!B:C,2,0),"")</f>
        <v>43</v>
      </c>
      <c r="E965">
        <f>IFERROR(記録__2[[#This Row],[組]],"")</f>
        <v>4</v>
      </c>
      <c r="F965">
        <f>IFERROR(記録__2[[#This Row],[水路]],"")</f>
        <v>4</v>
      </c>
      <c r="G965" t="str">
        <f>IFERROR(VLOOKUP(D965,プログラムデータ!A:N,12,0),"")</f>
        <v>10歳以下</v>
      </c>
      <c r="H965" t="str">
        <f>IFERROR(VLOOKUP(D965,プログラムデータ!A:N,13,0),"")</f>
        <v>女子</v>
      </c>
      <c r="I965">
        <f>IFERROR(VLOOKUP(D965,プログラムデータ!A:N,11,0),"")</f>
        <v>0</v>
      </c>
      <c r="J965" t="str">
        <f>IFERROR(VLOOKUP(D965,プログラムデータ!A:N,10,0),"")</f>
        <v>バタフライ</v>
      </c>
      <c r="K965" t="str">
        <f>IFERROR(VLOOKUP(D965,プログラムデータ!A:N,14,0),"")</f>
        <v>タイム決勝</v>
      </c>
      <c r="L965" t="str">
        <f t="shared" si="31"/>
        <v>10歳以下 女子 0 バタフライ タイム決勝</v>
      </c>
      <c r="M965">
        <f>IFERROR(VLOOKUP(J965,色々!M:P,4,0),"")</f>
        <v>4</v>
      </c>
      <c r="N965">
        <f>IFERROR(記録__2[[#This Row],[競技番号]],"")</f>
        <v>43</v>
      </c>
      <c r="O965">
        <f>IFERROR(記録__2[[#This Row],[選手番号]],"")</f>
        <v>334</v>
      </c>
    </row>
    <row r="966" spans="1:15" x14ac:dyDescent="0.2">
      <c r="A966">
        <f>IFERROR(VLOOKUP(N966,プログラム!B:C,2,0),"")</f>
        <v>43</v>
      </c>
      <c r="B966" t="str">
        <f t="shared" si="30"/>
        <v/>
      </c>
      <c r="C966" t="str">
        <f>IFERROR(VLOOKUP(B966,チーム番号!E:F,2,0),"")</f>
        <v/>
      </c>
      <c r="D966">
        <f>IFERROR(VLOOKUP(N966,プログラム!B:C,2,0),"")</f>
        <v>43</v>
      </c>
      <c r="E966">
        <f>IFERROR(記録__2[[#This Row],[組]],"")</f>
        <v>4</v>
      </c>
      <c r="F966">
        <f>IFERROR(記録__2[[#This Row],[水路]],"")</f>
        <v>5</v>
      </c>
      <c r="G966" t="str">
        <f>IFERROR(VLOOKUP(D966,プログラムデータ!A:N,12,0),"")</f>
        <v>10歳以下</v>
      </c>
      <c r="H966" t="str">
        <f>IFERROR(VLOOKUP(D966,プログラムデータ!A:N,13,0),"")</f>
        <v>女子</v>
      </c>
      <c r="I966">
        <f>IFERROR(VLOOKUP(D966,プログラムデータ!A:N,11,0),"")</f>
        <v>0</v>
      </c>
      <c r="J966" t="str">
        <f>IFERROR(VLOOKUP(D966,プログラムデータ!A:N,10,0),"")</f>
        <v>バタフライ</v>
      </c>
      <c r="K966" t="str">
        <f>IFERROR(VLOOKUP(D966,プログラムデータ!A:N,14,0),"")</f>
        <v>タイム決勝</v>
      </c>
      <c r="L966" t="str">
        <f t="shared" si="31"/>
        <v>10歳以下 女子 0 バタフライ タイム決勝</v>
      </c>
      <c r="M966">
        <f>IFERROR(VLOOKUP(J966,色々!M:P,4,0),"")</f>
        <v>4</v>
      </c>
      <c r="N966">
        <f>IFERROR(記録__2[[#This Row],[競技番号]],"")</f>
        <v>43</v>
      </c>
      <c r="O966">
        <f>IFERROR(記録__2[[#This Row],[選手番号]],"")</f>
        <v>275</v>
      </c>
    </row>
    <row r="967" spans="1:15" x14ac:dyDescent="0.2">
      <c r="A967">
        <f>IFERROR(VLOOKUP(N967,プログラム!B:C,2,0),"")</f>
        <v>43</v>
      </c>
      <c r="B967" t="str">
        <f t="shared" si="30"/>
        <v/>
      </c>
      <c r="C967" t="str">
        <f>IFERROR(VLOOKUP(B967,チーム番号!E:F,2,0),"")</f>
        <v/>
      </c>
      <c r="D967">
        <f>IFERROR(VLOOKUP(N967,プログラム!B:C,2,0),"")</f>
        <v>43</v>
      </c>
      <c r="E967">
        <f>IFERROR(記録__2[[#This Row],[組]],"")</f>
        <v>4</v>
      </c>
      <c r="F967">
        <f>IFERROR(記録__2[[#This Row],[水路]],"")</f>
        <v>6</v>
      </c>
      <c r="G967" t="str">
        <f>IFERROR(VLOOKUP(D967,プログラムデータ!A:N,12,0),"")</f>
        <v>10歳以下</v>
      </c>
      <c r="H967" t="str">
        <f>IFERROR(VLOOKUP(D967,プログラムデータ!A:N,13,0),"")</f>
        <v>女子</v>
      </c>
      <c r="I967">
        <f>IFERROR(VLOOKUP(D967,プログラムデータ!A:N,11,0),"")</f>
        <v>0</v>
      </c>
      <c r="J967" t="str">
        <f>IFERROR(VLOOKUP(D967,プログラムデータ!A:N,10,0),"")</f>
        <v>バタフライ</v>
      </c>
      <c r="K967" t="str">
        <f>IFERROR(VLOOKUP(D967,プログラムデータ!A:N,14,0),"")</f>
        <v>タイム決勝</v>
      </c>
      <c r="L967" t="str">
        <f t="shared" si="31"/>
        <v>10歳以下 女子 0 バタフライ タイム決勝</v>
      </c>
      <c r="M967">
        <f>IFERROR(VLOOKUP(J967,色々!M:P,4,0),"")</f>
        <v>4</v>
      </c>
      <c r="N967">
        <f>IFERROR(記録__2[[#This Row],[競技番号]],"")</f>
        <v>43</v>
      </c>
      <c r="O967">
        <f>IFERROR(記録__2[[#This Row],[選手番号]],"")</f>
        <v>77</v>
      </c>
    </row>
    <row r="968" spans="1:15" x14ac:dyDescent="0.2">
      <c r="A968">
        <f>IFERROR(VLOOKUP(N968,プログラム!B:C,2,0),"")</f>
        <v>43</v>
      </c>
      <c r="B968" t="str">
        <f t="shared" si="30"/>
        <v/>
      </c>
      <c r="C968" t="str">
        <f>IFERROR(VLOOKUP(B968,チーム番号!E:F,2,0),"")</f>
        <v/>
      </c>
      <c r="D968">
        <f>IFERROR(VLOOKUP(N968,プログラム!B:C,2,0),"")</f>
        <v>43</v>
      </c>
      <c r="E968">
        <f>IFERROR(記録__2[[#This Row],[組]],"")</f>
        <v>4</v>
      </c>
      <c r="F968">
        <f>IFERROR(記録__2[[#This Row],[水路]],"")</f>
        <v>7</v>
      </c>
      <c r="G968" t="str">
        <f>IFERROR(VLOOKUP(D968,プログラムデータ!A:N,12,0),"")</f>
        <v>10歳以下</v>
      </c>
      <c r="H968" t="str">
        <f>IFERROR(VLOOKUP(D968,プログラムデータ!A:N,13,0),"")</f>
        <v>女子</v>
      </c>
      <c r="I968">
        <f>IFERROR(VLOOKUP(D968,プログラムデータ!A:N,11,0),"")</f>
        <v>0</v>
      </c>
      <c r="J968" t="str">
        <f>IFERROR(VLOOKUP(D968,プログラムデータ!A:N,10,0),"")</f>
        <v>バタフライ</v>
      </c>
      <c r="K968" t="str">
        <f>IFERROR(VLOOKUP(D968,プログラムデータ!A:N,14,0),"")</f>
        <v>タイム決勝</v>
      </c>
      <c r="L968" t="str">
        <f t="shared" si="31"/>
        <v>10歳以下 女子 0 バタフライ タイム決勝</v>
      </c>
      <c r="M968">
        <f>IFERROR(VLOOKUP(J968,色々!M:P,4,0),"")</f>
        <v>4</v>
      </c>
      <c r="N968">
        <f>IFERROR(記録__2[[#This Row],[競技番号]],"")</f>
        <v>43</v>
      </c>
      <c r="O968">
        <f>IFERROR(記録__2[[#This Row],[選手番号]],"")</f>
        <v>423</v>
      </c>
    </row>
    <row r="969" spans="1:15" x14ac:dyDescent="0.2">
      <c r="A969">
        <f>IFERROR(VLOOKUP(N969,プログラム!B:C,2,0),"")</f>
        <v>43</v>
      </c>
      <c r="B969" t="str">
        <f t="shared" si="30"/>
        <v/>
      </c>
      <c r="C969" t="str">
        <f>IFERROR(VLOOKUP(B969,チーム番号!E:F,2,0),"")</f>
        <v/>
      </c>
      <c r="D969">
        <f>IFERROR(VLOOKUP(N969,プログラム!B:C,2,0),"")</f>
        <v>43</v>
      </c>
      <c r="E969">
        <f>IFERROR(記録__2[[#This Row],[組]],"")</f>
        <v>4</v>
      </c>
      <c r="F969">
        <f>IFERROR(記録__2[[#This Row],[水路]],"")</f>
        <v>8</v>
      </c>
      <c r="G969" t="str">
        <f>IFERROR(VLOOKUP(D969,プログラムデータ!A:N,12,0),"")</f>
        <v>10歳以下</v>
      </c>
      <c r="H969" t="str">
        <f>IFERROR(VLOOKUP(D969,プログラムデータ!A:N,13,0),"")</f>
        <v>女子</v>
      </c>
      <c r="I969">
        <f>IFERROR(VLOOKUP(D969,プログラムデータ!A:N,11,0),"")</f>
        <v>0</v>
      </c>
      <c r="J969" t="str">
        <f>IFERROR(VLOOKUP(D969,プログラムデータ!A:N,10,0),"")</f>
        <v>バタフライ</v>
      </c>
      <c r="K969" t="str">
        <f>IFERROR(VLOOKUP(D969,プログラムデータ!A:N,14,0),"")</f>
        <v>タイム決勝</v>
      </c>
      <c r="L969" t="str">
        <f t="shared" si="31"/>
        <v>10歳以下 女子 0 バタフライ タイム決勝</v>
      </c>
      <c r="M969">
        <f>IFERROR(VLOOKUP(J969,色々!M:P,4,0),"")</f>
        <v>4</v>
      </c>
      <c r="N969">
        <f>IFERROR(記録__2[[#This Row],[競技番号]],"")</f>
        <v>43</v>
      </c>
      <c r="O969">
        <f>IFERROR(記録__2[[#This Row],[選手番号]],"")</f>
        <v>244</v>
      </c>
    </row>
    <row r="970" spans="1:15" x14ac:dyDescent="0.2">
      <c r="A970">
        <f>IFERROR(VLOOKUP(N970,プログラム!B:C,2,0),"")</f>
        <v>43</v>
      </c>
      <c r="B970" t="str">
        <f t="shared" si="30"/>
        <v/>
      </c>
      <c r="C970" t="str">
        <f>IFERROR(VLOOKUP(B970,チーム番号!E:F,2,0),"")</f>
        <v/>
      </c>
      <c r="D970">
        <f>IFERROR(VLOOKUP(N970,プログラム!B:C,2,0),"")</f>
        <v>43</v>
      </c>
      <c r="E970">
        <f>IFERROR(記録__2[[#This Row],[組]],"")</f>
        <v>5</v>
      </c>
      <c r="F970">
        <f>IFERROR(記録__2[[#This Row],[水路]],"")</f>
        <v>1</v>
      </c>
      <c r="G970" t="str">
        <f>IFERROR(VLOOKUP(D970,プログラムデータ!A:N,12,0),"")</f>
        <v>10歳以下</v>
      </c>
      <c r="H970" t="str">
        <f>IFERROR(VLOOKUP(D970,プログラムデータ!A:N,13,0),"")</f>
        <v>女子</v>
      </c>
      <c r="I970">
        <f>IFERROR(VLOOKUP(D970,プログラムデータ!A:N,11,0),"")</f>
        <v>0</v>
      </c>
      <c r="J970" t="str">
        <f>IFERROR(VLOOKUP(D970,プログラムデータ!A:N,10,0),"")</f>
        <v>バタフライ</v>
      </c>
      <c r="K970" t="str">
        <f>IFERROR(VLOOKUP(D970,プログラムデータ!A:N,14,0),"")</f>
        <v>タイム決勝</v>
      </c>
      <c r="L970" t="str">
        <f t="shared" si="31"/>
        <v>10歳以下 女子 0 バタフライ タイム決勝</v>
      </c>
      <c r="M970">
        <f>IFERROR(VLOOKUP(J970,色々!M:P,4,0),"")</f>
        <v>4</v>
      </c>
      <c r="N970">
        <f>IFERROR(記録__2[[#This Row],[競技番号]],"")</f>
        <v>43</v>
      </c>
      <c r="O970">
        <f>IFERROR(記録__2[[#This Row],[選手番号]],"")</f>
        <v>388</v>
      </c>
    </row>
    <row r="971" spans="1:15" x14ac:dyDescent="0.2">
      <c r="A971">
        <f>IFERROR(VLOOKUP(N971,プログラム!B:C,2,0),"")</f>
        <v>43</v>
      </c>
      <c r="B971" t="str">
        <f t="shared" si="30"/>
        <v/>
      </c>
      <c r="C971" t="str">
        <f>IFERROR(VLOOKUP(B971,チーム番号!E:F,2,0),"")</f>
        <v/>
      </c>
      <c r="D971">
        <f>IFERROR(VLOOKUP(N971,プログラム!B:C,2,0),"")</f>
        <v>43</v>
      </c>
      <c r="E971">
        <f>IFERROR(記録__2[[#This Row],[組]],"")</f>
        <v>5</v>
      </c>
      <c r="F971">
        <f>IFERROR(記録__2[[#This Row],[水路]],"")</f>
        <v>2</v>
      </c>
      <c r="G971" t="str">
        <f>IFERROR(VLOOKUP(D971,プログラムデータ!A:N,12,0),"")</f>
        <v>10歳以下</v>
      </c>
      <c r="H971" t="str">
        <f>IFERROR(VLOOKUP(D971,プログラムデータ!A:N,13,0),"")</f>
        <v>女子</v>
      </c>
      <c r="I971">
        <f>IFERROR(VLOOKUP(D971,プログラムデータ!A:N,11,0),"")</f>
        <v>0</v>
      </c>
      <c r="J971" t="str">
        <f>IFERROR(VLOOKUP(D971,プログラムデータ!A:N,10,0),"")</f>
        <v>バタフライ</v>
      </c>
      <c r="K971" t="str">
        <f>IFERROR(VLOOKUP(D971,プログラムデータ!A:N,14,0),"")</f>
        <v>タイム決勝</v>
      </c>
      <c r="L971" t="str">
        <f t="shared" si="31"/>
        <v>10歳以下 女子 0 バタフライ タイム決勝</v>
      </c>
      <c r="M971">
        <f>IFERROR(VLOOKUP(J971,色々!M:P,4,0),"")</f>
        <v>4</v>
      </c>
      <c r="N971">
        <f>IFERROR(記録__2[[#This Row],[競技番号]],"")</f>
        <v>43</v>
      </c>
      <c r="O971">
        <f>IFERROR(記録__2[[#This Row],[選手番号]],"")</f>
        <v>544</v>
      </c>
    </row>
    <row r="972" spans="1:15" x14ac:dyDescent="0.2">
      <c r="A972">
        <f>IFERROR(VLOOKUP(N972,プログラム!B:C,2,0),"")</f>
        <v>43</v>
      </c>
      <c r="B972" t="str">
        <f t="shared" si="30"/>
        <v/>
      </c>
      <c r="C972" t="str">
        <f>IFERROR(VLOOKUP(B972,チーム番号!E:F,2,0),"")</f>
        <v/>
      </c>
      <c r="D972">
        <f>IFERROR(VLOOKUP(N972,プログラム!B:C,2,0),"")</f>
        <v>43</v>
      </c>
      <c r="E972">
        <f>IFERROR(記録__2[[#This Row],[組]],"")</f>
        <v>5</v>
      </c>
      <c r="F972">
        <f>IFERROR(記録__2[[#This Row],[水路]],"")</f>
        <v>3</v>
      </c>
      <c r="G972" t="str">
        <f>IFERROR(VLOOKUP(D972,プログラムデータ!A:N,12,0),"")</f>
        <v>10歳以下</v>
      </c>
      <c r="H972" t="str">
        <f>IFERROR(VLOOKUP(D972,プログラムデータ!A:N,13,0),"")</f>
        <v>女子</v>
      </c>
      <c r="I972">
        <f>IFERROR(VLOOKUP(D972,プログラムデータ!A:N,11,0),"")</f>
        <v>0</v>
      </c>
      <c r="J972" t="str">
        <f>IFERROR(VLOOKUP(D972,プログラムデータ!A:N,10,0),"")</f>
        <v>バタフライ</v>
      </c>
      <c r="K972" t="str">
        <f>IFERROR(VLOOKUP(D972,プログラムデータ!A:N,14,0),"")</f>
        <v>タイム決勝</v>
      </c>
      <c r="L972" t="str">
        <f t="shared" si="31"/>
        <v>10歳以下 女子 0 バタフライ タイム決勝</v>
      </c>
      <c r="M972">
        <f>IFERROR(VLOOKUP(J972,色々!M:P,4,0),"")</f>
        <v>4</v>
      </c>
      <c r="N972">
        <f>IFERROR(記録__2[[#This Row],[競技番号]],"")</f>
        <v>43</v>
      </c>
      <c r="O972">
        <f>IFERROR(記録__2[[#This Row],[選手番号]],"")</f>
        <v>505</v>
      </c>
    </row>
    <row r="973" spans="1:15" x14ac:dyDescent="0.2">
      <c r="A973">
        <f>IFERROR(VLOOKUP(N973,プログラム!B:C,2,0),"")</f>
        <v>43</v>
      </c>
      <c r="B973" t="str">
        <f t="shared" si="30"/>
        <v/>
      </c>
      <c r="C973" t="str">
        <f>IFERROR(VLOOKUP(B973,チーム番号!E:F,2,0),"")</f>
        <v/>
      </c>
      <c r="D973">
        <f>IFERROR(VLOOKUP(N973,プログラム!B:C,2,0),"")</f>
        <v>43</v>
      </c>
      <c r="E973">
        <f>IFERROR(記録__2[[#This Row],[組]],"")</f>
        <v>5</v>
      </c>
      <c r="F973">
        <f>IFERROR(記録__2[[#This Row],[水路]],"")</f>
        <v>4</v>
      </c>
      <c r="G973" t="str">
        <f>IFERROR(VLOOKUP(D973,プログラムデータ!A:N,12,0),"")</f>
        <v>10歳以下</v>
      </c>
      <c r="H973" t="str">
        <f>IFERROR(VLOOKUP(D973,プログラムデータ!A:N,13,0),"")</f>
        <v>女子</v>
      </c>
      <c r="I973">
        <f>IFERROR(VLOOKUP(D973,プログラムデータ!A:N,11,0),"")</f>
        <v>0</v>
      </c>
      <c r="J973" t="str">
        <f>IFERROR(VLOOKUP(D973,プログラムデータ!A:N,10,0),"")</f>
        <v>バタフライ</v>
      </c>
      <c r="K973" t="str">
        <f>IFERROR(VLOOKUP(D973,プログラムデータ!A:N,14,0),"")</f>
        <v>タイム決勝</v>
      </c>
      <c r="L973" t="str">
        <f t="shared" si="31"/>
        <v>10歳以下 女子 0 バタフライ タイム決勝</v>
      </c>
      <c r="M973">
        <f>IFERROR(VLOOKUP(J973,色々!M:P,4,0),"")</f>
        <v>4</v>
      </c>
      <c r="N973">
        <f>IFERROR(記録__2[[#This Row],[競技番号]],"")</f>
        <v>43</v>
      </c>
      <c r="O973">
        <f>IFERROR(記録__2[[#This Row],[選手番号]],"")</f>
        <v>243</v>
      </c>
    </row>
    <row r="974" spans="1:15" x14ac:dyDescent="0.2">
      <c r="A974">
        <f>IFERROR(VLOOKUP(N974,プログラム!B:C,2,0),"")</f>
        <v>43</v>
      </c>
      <c r="B974" t="str">
        <f t="shared" si="30"/>
        <v/>
      </c>
      <c r="C974" t="str">
        <f>IFERROR(VLOOKUP(B974,チーム番号!E:F,2,0),"")</f>
        <v/>
      </c>
      <c r="D974">
        <f>IFERROR(VLOOKUP(N974,プログラム!B:C,2,0),"")</f>
        <v>43</v>
      </c>
      <c r="E974">
        <f>IFERROR(記録__2[[#This Row],[組]],"")</f>
        <v>5</v>
      </c>
      <c r="F974">
        <f>IFERROR(記録__2[[#This Row],[水路]],"")</f>
        <v>5</v>
      </c>
      <c r="G974" t="str">
        <f>IFERROR(VLOOKUP(D974,プログラムデータ!A:N,12,0),"")</f>
        <v>10歳以下</v>
      </c>
      <c r="H974" t="str">
        <f>IFERROR(VLOOKUP(D974,プログラムデータ!A:N,13,0),"")</f>
        <v>女子</v>
      </c>
      <c r="I974">
        <f>IFERROR(VLOOKUP(D974,プログラムデータ!A:N,11,0),"")</f>
        <v>0</v>
      </c>
      <c r="J974" t="str">
        <f>IFERROR(VLOOKUP(D974,プログラムデータ!A:N,10,0),"")</f>
        <v>バタフライ</v>
      </c>
      <c r="K974" t="str">
        <f>IFERROR(VLOOKUP(D974,プログラムデータ!A:N,14,0),"")</f>
        <v>タイム決勝</v>
      </c>
      <c r="L974" t="str">
        <f t="shared" si="31"/>
        <v>10歳以下 女子 0 バタフライ タイム決勝</v>
      </c>
      <c r="M974">
        <f>IFERROR(VLOOKUP(J974,色々!M:P,4,0),"")</f>
        <v>4</v>
      </c>
      <c r="N974">
        <f>IFERROR(記録__2[[#This Row],[競技番号]],"")</f>
        <v>43</v>
      </c>
      <c r="O974">
        <f>IFERROR(記録__2[[#This Row],[選手番号]],"")</f>
        <v>660</v>
      </c>
    </row>
    <row r="975" spans="1:15" x14ac:dyDescent="0.2">
      <c r="A975">
        <f>IFERROR(VLOOKUP(N975,プログラム!B:C,2,0),"")</f>
        <v>43</v>
      </c>
      <c r="B975" t="str">
        <f t="shared" si="30"/>
        <v/>
      </c>
      <c r="C975" t="str">
        <f>IFERROR(VLOOKUP(B975,チーム番号!E:F,2,0),"")</f>
        <v/>
      </c>
      <c r="D975">
        <f>IFERROR(VLOOKUP(N975,プログラム!B:C,2,0),"")</f>
        <v>43</v>
      </c>
      <c r="E975">
        <f>IFERROR(記録__2[[#This Row],[組]],"")</f>
        <v>5</v>
      </c>
      <c r="F975">
        <f>IFERROR(記録__2[[#This Row],[水路]],"")</f>
        <v>6</v>
      </c>
      <c r="G975" t="str">
        <f>IFERROR(VLOOKUP(D975,プログラムデータ!A:N,12,0),"")</f>
        <v>10歳以下</v>
      </c>
      <c r="H975" t="str">
        <f>IFERROR(VLOOKUP(D975,プログラムデータ!A:N,13,0),"")</f>
        <v>女子</v>
      </c>
      <c r="I975">
        <f>IFERROR(VLOOKUP(D975,プログラムデータ!A:N,11,0),"")</f>
        <v>0</v>
      </c>
      <c r="J975" t="str">
        <f>IFERROR(VLOOKUP(D975,プログラムデータ!A:N,10,0),"")</f>
        <v>バタフライ</v>
      </c>
      <c r="K975" t="str">
        <f>IFERROR(VLOOKUP(D975,プログラムデータ!A:N,14,0),"")</f>
        <v>タイム決勝</v>
      </c>
      <c r="L975" t="str">
        <f t="shared" si="31"/>
        <v>10歳以下 女子 0 バタフライ タイム決勝</v>
      </c>
      <c r="M975">
        <f>IFERROR(VLOOKUP(J975,色々!M:P,4,0),"")</f>
        <v>4</v>
      </c>
      <c r="N975">
        <f>IFERROR(記録__2[[#This Row],[競技番号]],"")</f>
        <v>43</v>
      </c>
      <c r="O975">
        <f>IFERROR(記録__2[[#This Row],[選手番号]],"")</f>
        <v>421</v>
      </c>
    </row>
    <row r="976" spans="1:15" x14ac:dyDescent="0.2">
      <c r="A976">
        <f>IFERROR(VLOOKUP(N976,プログラム!B:C,2,0),"")</f>
        <v>43</v>
      </c>
      <c r="B976" t="str">
        <f t="shared" si="30"/>
        <v/>
      </c>
      <c r="C976" t="str">
        <f>IFERROR(VLOOKUP(B976,チーム番号!E:F,2,0),"")</f>
        <v/>
      </c>
      <c r="D976">
        <f>IFERROR(VLOOKUP(N976,プログラム!B:C,2,0),"")</f>
        <v>43</v>
      </c>
      <c r="E976">
        <f>IFERROR(記録__2[[#This Row],[組]],"")</f>
        <v>5</v>
      </c>
      <c r="F976">
        <f>IFERROR(記録__2[[#This Row],[水路]],"")</f>
        <v>7</v>
      </c>
      <c r="G976" t="str">
        <f>IFERROR(VLOOKUP(D976,プログラムデータ!A:N,12,0),"")</f>
        <v>10歳以下</v>
      </c>
      <c r="H976" t="str">
        <f>IFERROR(VLOOKUP(D976,プログラムデータ!A:N,13,0),"")</f>
        <v>女子</v>
      </c>
      <c r="I976">
        <f>IFERROR(VLOOKUP(D976,プログラムデータ!A:N,11,0),"")</f>
        <v>0</v>
      </c>
      <c r="J976" t="str">
        <f>IFERROR(VLOOKUP(D976,プログラムデータ!A:N,10,0),"")</f>
        <v>バタフライ</v>
      </c>
      <c r="K976" t="str">
        <f>IFERROR(VLOOKUP(D976,プログラムデータ!A:N,14,0),"")</f>
        <v>タイム決勝</v>
      </c>
      <c r="L976" t="str">
        <f t="shared" si="31"/>
        <v>10歳以下 女子 0 バタフライ タイム決勝</v>
      </c>
      <c r="M976">
        <f>IFERROR(VLOOKUP(J976,色々!M:P,4,0),"")</f>
        <v>4</v>
      </c>
      <c r="N976">
        <f>IFERROR(記録__2[[#This Row],[競技番号]],"")</f>
        <v>43</v>
      </c>
      <c r="O976">
        <f>IFERROR(記録__2[[#This Row],[選手番号]],"")</f>
        <v>610</v>
      </c>
    </row>
    <row r="977" spans="1:15" x14ac:dyDescent="0.2">
      <c r="A977">
        <f>IFERROR(VLOOKUP(N977,プログラム!B:C,2,0),"")</f>
        <v>43</v>
      </c>
      <c r="B977" t="str">
        <f t="shared" si="30"/>
        <v/>
      </c>
      <c r="C977" t="str">
        <f>IFERROR(VLOOKUP(B977,チーム番号!E:F,2,0),"")</f>
        <v/>
      </c>
      <c r="D977">
        <f>IFERROR(VLOOKUP(N977,プログラム!B:C,2,0),"")</f>
        <v>43</v>
      </c>
      <c r="E977">
        <f>IFERROR(記録__2[[#This Row],[組]],"")</f>
        <v>5</v>
      </c>
      <c r="F977">
        <f>IFERROR(記録__2[[#This Row],[水路]],"")</f>
        <v>8</v>
      </c>
      <c r="G977" t="str">
        <f>IFERROR(VLOOKUP(D977,プログラムデータ!A:N,12,0),"")</f>
        <v>10歳以下</v>
      </c>
      <c r="H977" t="str">
        <f>IFERROR(VLOOKUP(D977,プログラムデータ!A:N,13,0),"")</f>
        <v>女子</v>
      </c>
      <c r="I977">
        <f>IFERROR(VLOOKUP(D977,プログラムデータ!A:N,11,0),"")</f>
        <v>0</v>
      </c>
      <c r="J977" t="str">
        <f>IFERROR(VLOOKUP(D977,プログラムデータ!A:N,10,0),"")</f>
        <v>バタフライ</v>
      </c>
      <c r="K977" t="str">
        <f>IFERROR(VLOOKUP(D977,プログラムデータ!A:N,14,0),"")</f>
        <v>タイム決勝</v>
      </c>
      <c r="L977" t="str">
        <f t="shared" si="31"/>
        <v>10歳以下 女子 0 バタフライ タイム決勝</v>
      </c>
      <c r="M977">
        <f>IFERROR(VLOOKUP(J977,色々!M:P,4,0),"")</f>
        <v>4</v>
      </c>
      <c r="N977">
        <f>IFERROR(記録__2[[#This Row],[競技番号]],"")</f>
        <v>43</v>
      </c>
      <c r="O977">
        <f>IFERROR(記録__2[[#This Row],[選手番号]],"")</f>
        <v>422</v>
      </c>
    </row>
    <row r="978" spans="1:15" x14ac:dyDescent="0.2">
      <c r="A978">
        <f>IFERROR(VLOOKUP(N978,プログラム!B:C,2,0),"")</f>
        <v>44</v>
      </c>
      <c r="B978" t="str">
        <f t="shared" si="30"/>
        <v/>
      </c>
      <c r="C978" t="str">
        <f>IFERROR(VLOOKUP(B978,チーム番号!E:F,2,0),"")</f>
        <v/>
      </c>
      <c r="D978">
        <f>IFERROR(VLOOKUP(N978,プログラム!B:C,2,0),"")</f>
        <v>44</v>
      </c>
      <c r="E978">
        <f>IFERROR(記録__2[[#This Row],[組]],"")</f>
        <v>1</v>
      </c>
      <c r="F978">
        <f>IFERROR(記録__2[[#This Row],[水路]],"")</f>
        <v>1</v>
      </c>
      <c r="G978" t="str">
        <f>IFERROR(VLOOKUP(D978,プログラムデータ!A:N,12,0),"")</f>
        <v>10歳以下</v>
      </c>
      <c r="H978" t="str">
        <f>IFERROR(VLOOKUP(D978,プログラムデータ!A:N,13,0),"")</f>
        <v>男子</v>
      </c>
      <c r="I978">
        <f>IFERROR(VLOOKUP(D978,プログラムデータ!A:N,11,0),"")</f>
        <v>0</v>
      </c>
      <c r="J978" t="str">
        <f>IFERROR(VLOOKUP(D978,プログラムデータ!A:N,10,0),"")</f>
        <v>バタフライ</v>
      </c>
      <c r="K978" t="str">
        <f>IFERROR(VLOOKUP(D978,プログラムデータ!A:N,14,0),"")</f>
        <v>タイム決勝</v>
      </c>
      <c r="L978" t="str">
        <f t="shared" si="31"/>
        <v>10歳以下 男子 0 バタフライ タイム決勝</v>
      </c>
      <c r="M978">
        <f>IFERROR(VLOOKUP(J978,色々!M:P,4,0),"")</f>
        <v>4</v>
      </c>
      <c r="N978">
        <f>IFERROR(記録__2[[#This Row],[競技番号]],"")</f>
        <v>44</v>
      </c>
      <c r="O978">
        <f>IFERROR(記録__2[[#This Row],[選手番号]],"")</f>
        <v>0</v>
      </c>
    </row>
    <row r="979" spans="1:15" x14ac:dyDescent="0.2">
      <c r="A979">
        <f>IFERROR(VLOOKUP(N979,プログラム!B:C,2,0),"")</f>
        <v>44</v>
      </c>
      <c r="B979" t="str">
        <f t="shared" si="30"/>
        <v/>
      </c>
      <c r="C979" t="str">
        <f>IFERROR(VLOOKUP(B979,チーム番号!E:F,2,0),"")</f>
        <v/>
      </c>
      <c r="D979">
        <f>IFERROR(VLOOKUP(N979,プログラム!B:C,2,0),"")</f>
        <v>44</v>
      </c>
      <c r="E979">
        <f>IFERROR(記録__2[[#This Row],[組]],"")</f>
        <v>1</v>
      </c>
      <c r="F979">
        <f>IFERROR(記録__2[[#This Row],[水路]],"")</f>
        <v>2</v>
      </c>
      <c r="G979" t="str">
        <f>IFERROR(VLOOKUP(D979,プログラムデータ!A:N,12,0),"")</f>
        <v>10歳以下</v>
      </c>
      <c r="H979" t="str">
        <f>IFERROR(VLOOKUP(D979,プログラムデータ!A:N,13,0),"")</f>
        <v>男子</v>
      </c>
      <c r="I979">
        <f>IFERROR(VLOOKUP(D979,プログラムデータ!A:N,11,0),"")</f>
        <v>0</v>
      </c>
      <c r="J979" t="str">
        <f>IFERROR(VLOOKUP(D979,プログラムデータ!A:N,10,0),"")</f>
        <v>バタフライ</v>
      </c>
      <c r="K979" t="str">
        <f>IFERROR(VLOOKUP(D979,プログラムデータ!A:N,14,0),"")</f>
        <v>タイム決勝</v>
      </c>
      <c r="L979" t="str">
        <f t="shared" si="31"/>
        <v>10歳以下 男子 0 バタフライ タイム決勝</v>
      </c>
      <c r="M979">
        <f>IFERROR(VLOOKUP(J979,色々!M:P,4,0),"")</f>
        <v>4</v>
      </c>
      <c r="N979">
        <f>IFERROR(記録__2[[#This Row],[競技番号]],"")</f>
        <v>44</v>
      </c>
      <c r="O979">
        <f>IFERROR(記録__2[[#This Row],[選手番号]],"")</f>
        <v>0</v>
      </c>
    </row>
    <row r="980" spans="1:15" x14ac:dyDescent="0.2">
      <c r="A980">
        <f>IFERROR(VLOOKUP(N980,プログラム!B:C,2,0),"")</f>
        <v>44</v>
      </c>
      <c r="B980" t="str">
        <f t="shared" si="30"/>
        <v/>
      </c>
      <c r="C980" t="str">
        <f>IFERROR(VLOOKUP(B980,チーム番号!E:F,2,0),"")</f>
        <v/>
      </c>
      <c r="D980">
        <f>IFERROR(VLOOKUP(N980,プログラム!B:C,2,0),"")</f>
        <v>44</v>
      </c>
      <c r="E980">
        <f>IFERROR(記録__2[[#This Row],[組]],"")</f>
        <v>1</v>
      </c>
      <c r="F980">
        <f>IFERROR(記録__2[[#This Row],[水路]],"")</f>
        <v>3</v>
      </c>
      <c r="G980" t="str">
        <f>IFERROR(VLOOKUP(D980,プログラムデータ!A:N,12,0),"")</f>
        <v>10歳以下</v>
      </c>
      <c r="H980" t="str">
        <f>IFERROR(VLOOKUP(D980,プログラムデータ!A:N,13,0),"")</f>
        <v>男子</v>
      </c>
      <c r="I980">
        <f>IFERROR(VLOOKUP(D980,プログラムデータ!A:N,11,0),"")</f>
        <v>0</v>
      </c>
      <c r="J980" t="str">
        <f>IFERROR(VLOOKUP(D980,プログラムデータ!A:N,10,0),"")</f>
        <v>バタフライ</v>
      </c>
      <c r="K980" t="str">
        <f>IFERROR(VLOOKUP(D980,プログラムデータ!A:N,14,0),"")</f>
        <v>タイム決勝</v>
      </c>
      <c r="L980" t="str">
        <f t="shared" si="31"/>
        <v>10歳以下 男子 0 バタフライ タイム決勝</v>
      </c>
      <c r="M980">
        <f>IFERROR(VLOOKUP(J980,色々!M:P,4,0),"")</f>
        <v>4</v>
      </c>
      <c r="N980">
        <f>IFERROR(記録__2[[#This Row],[競技番号]],"")</f>
        <v>44</v>
      </c>
      <c r="O980">
        <f>IFERROR(記録__2[[#This Row],[選手番号]],"")</f>
        <v>675</v>
      </c>
    </row>
    <row r="981" spans="1:15" x14ac:dyDescent="0.2">
      <c r="A981">
        <f>IFERROR(VLOOKUP(N981,プログラム!B:C,2,0),"")</f>
        <v>44</v>
      </c>
      <c r="B981" t="str">
        <f t="shared" si="30"/>
        <v/>
      </c>
      <c r="C981" t="str">
        <f>IFERROR(VLOOKUP(B981,チーム番号!E:F,2,0),"")</f>
        <v/>
      </c>
      <c r="D981">
        <f>IFERROR(VLOOKUP(N981,プログラム!B:C,2,0),"")</f>
        <v>44</v>
      </c>
      <c r="E981">
        <f>IFERROR(記録__2[[#This Row],[組]],"")</f>
        <v>1</v>
      </c>
      <c r="F981">
        <f>IFERROR(記録__2[[#This Row],[水路]],"")</f>
        <v>4</v>
      </c>
      <c r="G981" t="str">
        <f>IFERROR(VLOOKUP(D981,プログラムデータ!A:N,12,0),"")</f>
        <v>10歳以下</v>
      </c>
      <c r="H981" t="str">
        <f>IFERROR(VLOOKUP(D981,プログラムデータ!A:N,13,0),"")</f>
        <v>男子</v>
      </c>
      <c r="I981">
        <f>IFERROR(VLOOKUP(D981,プログラムデータ!A:N,11,0),"")</f>
        <v>0</v>
      </c>
      <c r="J981" t="str">
        <f>IFERROR(VLOOKUP(D981,プログラムデータ!A:N,10,0),"")</f>
        <v>バタフライ</v>
      </c>
      <c r="K981" t="str">
        <f>IFERROR(VLOOKUP(D981,プログラムデータ!A:N,14,0),"")</f>
        <v>タイム決勝</v>
      </c>
      <c r="L981" t="str">
        <f t="shared" si="31"/>
        <v>10歳以下 男子 0 バタフライ タイム決勝</v>
      </c>
      <c r="M981">
        <f>IFERROR(VLOOKUP(J981,色々!M:P,4,0),"")</f>
        <v>4</v>
      </c>
      <c r="N981">
        <f>IFERROR(記録__2[[#This Row],[競技番号]],"")</f>
        <v>44</v>
      </c>
      <c r="O981">
        <f>IFERROR(記録__2[[#This Row],[選手番号]],"")</f>
        <v>523</v>
      </c>
    </row>
    <row r="982" spans="1:15" x14ac:dyDescent="0.2">
      <c r="A982">
        <f>IFERROR(VLOOKUP(N982,プログラム!B:C,2,0),"")</f>
        <v>44</v>
      </c>
      <c r="B982" t="str">
        <f t="shared" si="30"/>
        <v/>
      </c>
      <c r="C982" t="str">
        <f>IFERROR(VLOOKUP(B982,チーム番号!E:F,2,0),"")</f>
        <v/>
      </c>
      <c r="D982">
        <f>IFERROR(VLOOKUP(N982,プログラム!B:C,2,0),"")</f>
        <v>44</v>
      </c>
      <c r="E982">
        <f>IFERROR(記録__2[[#This Row],[組]],"")</f>
        <v>1</v>
      </c>
      <c r="F982">
        <f>IFERROR(記録__2[[#This Row],[水路]],"")</f>
        <v>5</v>
      </c>
      <c r="G982" t="str">
        <f>IFERROR(VLOOKUP(D982,プログラムデータ!A:N,12,0),"")</f>
        <v>10歳以下</v>
      </c>
      <c r="H982" t="str">
        <f>IFERROR(VLOOKUP(D982,プログラムデータ!A:N,13,0),"")</f>
        <v>男子</v>
      </c>
      <c r="I982">
        <f>IFERROR(VLOOKUP(D982,プログラムデータ!A:N,11,0),"")</f>
        <v>0</v>
      </c>
      <c r="J982" t="str">
        <f>IFERROR(VLOOKUP(D982,プログラムデータ!A:N,10,0),"")</f>
        <v>バタフライ</v>
      </c>
      <c r="K982" t="str">
        <f>IFERROR(VLOOKUP(D982,プログラムデータ!A:N,14,0),"")</f>
        <v>タイム決勝</v>
      </c>
      <c r="L982" t="str">
        <f t="shared" si="31"/>
        <v>10歳以下 男子 0 バタフライ タイム決勝</v>
      </c>
      <c r="M982">
        <f>IFERROR(VLOOKUP(J982,色々!M:P,4,0),"")</f>
        <v>4</v>
      </c>
      <c r="N982">
        <f>IFERROR(記録__2[[#This Row],[競技番号]],"")</f>
        <v>44</v>
      </c>
      <c r="O982">
        <f>IFERROR(記録__2[[#This Row],[選手番号]],"")</f>
        <v>496</v>
      </c>
    </row>
    <row r="983" spans="1:15" x14ac:dyDescent="0.2">
      <c r="A983">
        <f>IFERROR(VLOOKUP(N983,プログラム!B:C,2,0),"")</f>
        <v>44</v>
      </c>
      <c r="B983" t="str">
        <f t="shared" si="30"/>
        <v/>
      </c>
      <c r="C983" t="str">
        <f>IFERROR(VLOOKUP(B983,チーム番号!E:F,2,0),"")</f>
        <v/>
      </c>
      <c r="D983">
        <f>IFERROR(VLOOKUP(N983,プログラム!B:C,2,0),"")</f>
        <v>44</v>
      </c>
      <c r="E983">
        <f>IFERROR(記録__2[[#This Row],[組]],"")</f>
        <v>1</v>
      </c>
      <c r="F983">
        <f>IFERROR(記録__2[[#This Row],[水路]],"")</f>
        <v>6</v>
      </c>
      <c r="G983" t="str">
        <f>IFERROR(VLOOKUP(D983,プログラムデータ!A:N,12,0),"")</f>
        <v>10歳以下</v>
      </c>
      <c r="H983" t="str">
        <f>IFERROR(VLOOKUP(D983,プログラムデータ!A:N,13,0),"")</f>
        <v>男子</v>
      </c>
      <c r="I983">
        <f>IFERROR(VLOOKUP(D983,プログラムデータ!A:N,11,0),"")</f>
        <v>0</v>
      </c>
      <c r="J983" t="str">
        <f>IFERROR(VLOOKUP(D983,プログラムデータ!A:N,10,0),"")</f>
        <v>バタフライ</v>
      </c>
      <c r="K983" t="str">
        <f>IFERROR(VLOOKUP(D983,プログラムデータ!A:N,14,0),"")</f>
        <v>タイム決勝</v>
      </c>
      <c r="L983" t="str">
        <f t="shared" si="31"/>
        <v>10歳以下 男子 0 バタフライ タイム決勝</v>
      </c>
      <c r="M983">
        <f>IFERROR(VLOOKUP(J983,色々!M:P,4,0),"")</f>
        <v>4</v>
      </c>
      <c r="N983">
        <f>IFERROR(記録__2[[#This Row],[競技番号]],"")</f>
        <v>44</v>
      </c>
      <c r="O983">
        <f>IFERROR(記録__2[[#This Row],[選手番号]],"")</f>
        <v>0</v>
      </c>
    </row>
    <row r="984" spans="1:15" x14ac:dyDescent="0.2">
      <c r="A984">
        <f>IFERROR(VLOOKUP(N984,プログラム!B:C,2,0),"")</f>
        <v>44</v>
      </c>
      <c r="B984" t="str">
        <f t="shared" si="30"/>
        <v/>
      </c>
      <c r="C984" t="str">
        <f>IFERROR(VLOOKUP(B984,チーム番号!E:F,2,0),"")</f>
        <v/>
      </c>
      <c r="D984">
        <f>IFERROR(VLOOKUP(N984,プログラム!B:C,2,0),"")</f>
        <v>44</v>
      </c>
      <c r="E984">
        <f>IFERROR(記録__2[[#This Row],[組]],"")</f>
        <v>1</v>
      </c>
      <c r="F984">
        <f>IFERROR(記録__2[[#This Row],[水路]],"")</f>
        <v>7</v>
      </c>
      <c r="G984" t="str">
        <f>IFERROR(VLOOKUP(D984,プログラムデータ!A:N,12,0),"")</f>
        <v>10歳以下</v>
      </c>
      <c r="H984" t="str">
        <f>IFERROR(VLOOKUP(D984,プログラムデータ!A:N,13,0),"")</f>
        <v>男子</v>
      </c>
      <c r="I984">
        <f>IFERROR(VLOOKUP(D984,プログラムデータ!A:N,11,0),"")</f>
        <v>0</v>
      </c>
      <c r="J984" t="str">
        <f>IFERROR(VLOOKUP(D984,プログラムデータ!A:N,10,0),"")</f>
        <v>バタフライ</v>
      </c>
      <c r="K984" t="str">
        <f>IFERROR(VLOOKUP(D984,プログラムデータ!A:N,14,0),"")</f>
        <v>タイム決勝</v>
      </c>
      <c r="L984" t="str">
        <f t="shared" si="31"/>
        <v>10歳以下 男子 0 バタフライ タイム決勝</v>
      </c>
      <c r="M984">
        <f>IFERROR(VLOOKUP(J984,色々!M:P,4,0),"")</f>
        <v>4</v>
      </c>
      <c r="N984">
        <f>IFERROR(記録__2[[#This Row],[競技番号]],"")</f>
        <v>44</v>
      </c>
      <c r="O984">
        <f>IFERROR(記録__2[[#This Row],[選手番号]],"")</f>
        <v>0</v>
      </c>
    </row>
    <row r="985" spans="1:15" x14ac:dyDescent="0.2">
      <c r="A985">
        <f>IFERROR(VLOOKUP(N985,プログラム!B:C,2,0),"")</f>
        <v>44</v>
      </c>
      <c r="B985" t="str">
        <f t="shared" si="30"/>
        <v/>
      </c>
      <c r="C985" t="str">
        <f>IFERROR(VLOOKUP(B985,チーム番号!E:F,2,0),"")</f>
        <v/>
      </c>
      <c r="D985">
        <f>IFERROR(VLOOKUP(N985,プログラム!B:C,2,0),"")</f>
        <v>44</v>
      </c>
      <c r="E985">
        <f>IFERROR(記録__2[[#This Row],[組]],"")</f>
        <v>1</v>
      </c>
      <c r="F985">
        <f>IFERROR(記録__2[[#This Row],[水路]],"")</f>
        <v>8</v>
      </c>
      <c r="G985" t="str">
        <f>IFERROR(VLOOKUP(D985,プログラムデータ!A:N,12,0),"")</f>
        <v>10歳以下</v>
      </c>
      <c r="H985" t="str">
        <f>IFERROR(VLOOKUP(D985,プログラムデータ!A:N,13,0),"")</f>
        <v>男子</v>
      </c>
      <c r="I985">
        <f>IFERROR(VLOOKUP(D985,プログラムデータ!A:N,11,0),"")</f>
        <v>0</v>
      </c>
      <c r="J985" t="str">
        <f>IFERROR(VLOOKUP(D985,プログラムデータ!A:N,10,0),"")</f>
        <v>バタフライ</v>
      </c>
      <c r="K985" t="str">
        <f>IFERROR(VLOOKUP(D985,プログラムデータ!A:N,14,0),"")</f>
        <v>タイム決勝</v>
      </c>
      <c r="L985" t="str">
        <f t="shared" si="31"/>
        <v>10歳以下 男子 0 バタフライ タイム決勝</v>
      </c>
      <c r="M985">
        <f>IFERROR(VLOOKUP(J985,色々!M:P,4,0),"")</f>
        <v>4</v>
      </c>
      <c r="N985">
        <f>IFERROR(記録__2[[#This Row],[競技番号]],"")</f>
        <v>44</v>
      </c>
      <c r="O985">
        <f>IFERROR(記録__2[[#This Row],[選手番号]],"")</f>
        <v>0</v>
      </c>
    </row>
    <row r="986" spans="1:15" x14ac:dyDescent="0.2">
      <c r="A986">
        <f>IFERROR(VLOOKUP(N986,プログラム!B:C,2,0),"")</f>
        <v>44</v>
      </c>
      <c r="B986" t="str">
        <f t="shared" si="30"/>
        <v/>
      </c>
      <c r="C986" t="str">
        <f>IFERROR(VLOOKUP(B986,チーム番号!E:F,2,0),"")</f>
        <v/>
      </c>
      <c r="D986">
        <f>IFERROR(VLOOKUP(N986,プログラム!B:C,2,0),"")</f>
        <v>44</v>
      </c>
      <c r="E986">
        <f>IFERROR(記録__2[[#This Row],[組]],"")</f>
        <v>2</v>
      </c>
      <c r="F986">
        <f>IFERROR(記録__2[[#This Row],[水路]],"")</f>
        <v>1</v>
      </c>
      <c r="G986" t="str">
        <f>IFERROR(VLOOKUP(D986,プログラムデータ!A:N,12,0),"")</f>
        <v>10歳以下</v>
      </c>
      <c r="H986" t="str">
        <f>IFERROR(VLOOKUP(D986,プログラムデータ!A:N,13,0),"")</f>
        <v>男子</v>
      </c>
      <c r="I986">
        <f>IFERROR(VLOOKUP(D986,プログラムデータ!A:N,11,0),"")</f>
        <v>0</v>
      </c>
      <c r="J986" t="str">
        <f>IFERROR(VLOOKUP(D986,プログラムデータ!A:N,10,0),"")</f>
        <v>バタフライ</v>
      </c>
      <c r="K986" t="str">
        <f>IFERROR(VLOOKUP(D986,プログラムデータ!A:N,14,0),"")</f>
        <v>タイム決勝</v>
      </c>
      <c r="L986" t="str">
        <f t="shared" si="31"/>
        <v>10歳以下 男子 0 バタフライ タイム決勝</v>
      </c>
      <c r="M986">
        <f>IFERROR(VLOOKUP(J986,色々!M:P,4,0),"")</f>
        <v>4</v>
      </c>
      <c r="N986">
        <f>IFERROR(記録__2[[#This Row],[競技番号]],"")</f>
        <v>44</v>
      </c>
      <c r="O986">
        <f>IFERROR(記録__2[[#This Row],[選手番号]],"")</f>
        <v>290</v>
      </c>
    </row>
    <row r="987" spans="1:15" x14ac:dyDescent="0.2">
      <c r="A987">
        <f>IFERROR(VLOOKUP(N987,プログラム!B:C,2,0),"")</f>
        <v>44</v>
      </c>
      <c r="B987" t="str">
        <f t="shared" si="30"/>
        <v/>
      </c>
      <c r="C987" t="str">
        <f>IFERROR(VLOOKUP(B987,チーム番号!E:F,2,0),"")</f>
        <v/>
      </c>
      <c r="D987">
        <f>IFERROR(VLOOKUP(N987,プログラム!B:C,2,0),"")</f>
        <v>44</v>
      </c>
      <c r="E987">
        <f>IFERROR(記録__2[[#This Row],[組]],"")</f>
        <v>2</v>
      </c>
      <c r="F987">
        <f>IFERROR(記録__2[[#This Row],[水路]],"")</f>
        <v>2</v>
      </c>
      <c r="G987" t="str">
        <f>IFERROR(VLOOKUP(D987,プログラムデータ!A:N,12,0),"")</f>
        <v>10歳以下</v>
      </c>
      <c r="H987" t="str">
        <f>IFERROR(VLOOKUP(D987,プログラムデータ!A:N,13,0),"")</f>
        <v>男子</v>
      </c>
      <c r="I987">
        <f>IFERROR(VLOOKUP(D987,プログラムデータ!A:N,11,0),"")</f>
        <v>0</v>
      </c>
      <c r="J987" t="str">
        <f>IFERROR(VLOOKUP(D987,プログラムデータ!A:N,10,0),"")</f>
        <v>バタフライ</v>
      </c>
      <c r="K987" t="str">
        <f>IFERROR(VLOOKUP(D987,プログラムデータ!A:N,14,0),"")</f>
        <v>タイム決勝</v>
      </c>
      <c r="L987" t="str">
        <f t="shared" si="31"/>
        <v>10歳以下 男子 0 バタフライ タイム決勝</v>
      </c>
      <c r="M987">
        <f>IFERROR(VLOOKUP(J987,色々!M:P,4,0),"")</f>
        <v>4</v>
      </c>
      <c r="N987">
        <f>IFERROR(記録__2[[#This Row],[競技番号]],"")</f>
        <v>44</v>
      </c>
      <c r="O987">
        <f>IFERROR(記録__2[[#This Row],[選手番号]],"")</f>
        <v>108</v>
      </c>
    </row>
    <row r="988" spans="1:15" x14ac:dyDescent="0.2">
      <c r="A988">
        <f>IFERROR(VLOOKUP(N988,プログラム!B:C,2,0),"")</f>
        <v>44</v>
      </c>
      <c r="B988" t="str">
        <f t="shared" si="30"/>
        <v/>
      </c>
      <c r="C988" t="str">
        <f>IFERROR(VLOOKUP(B988,チーム番号!E:F,2,0),"")</f>
        <v/>
      </c>
      <c r="D988">
        <f>IFERROR(VLOOKUP(N988,プログラム!B:C,2,0),"")</f>
        <v>44</v>
      </c>
      <c r="E988">
        <f>IFERROR(記録__2[[#This Row],[組]],"")</f>
        <v>2</v>
      </c>
      <c r="F988">
        <f>IFERROR(記録__2[[#This Row],[水路]],"")</f>
        <v>3</v>
      </c>
      <c r="G988" t="str">
        <f>IFERROR(VLOOKUP(D988,プログラムデータ!A:N,12,0),"")</f>
        <v>10歳以下</v>
      </c>
      <c r="H988" t="str">
        <f>IFERROR(VLOOKUP(D988,プログラムデータ!A:N,13,0),"")</f>
        <v>男子</v>
      </c>
      <c r="I988">
        <f>IFERROR(VLOOKUP(D988,プログラムデータ!A:N,11,0),"")</f>
        <v>0</v>
      </c>
      <c r="J988" t="str">
        <f>IFERROR(VLOOKUP(D988,プログラムデータ!A:N,10,0),"")</f>
        <v>バタフライ</v>
      </c>
      <c r="K988" t="str">
        <f>IFERROR(VLOOKUP(D988,プログラムデータ!A:N,14,0),"")</f>
        <v>タイム決勝</v>
      </c>
      <c r="L988" t="str">
        <f t="shared" si="31"/>
        <v>10歳以下 男子 0 バタフライ タイム決勝</v>
      </c>
      <c r="M988">
        <f>IFERROR(VLOOKUP(J988,色々!M:P,4,0),"")</f>
        <v>4</v>
      </c>
      <c r="N988">
        <f>IFERROR(記録__2[[#This Row],[競技番号]],"")</f>
        <v>44</v>
      </c>
      <c r="O988">
        <f>IFERROR(記録__2[[#This Row],[選手番号]],"")</f>
        <v>436</v>
      </c>
    </row>
    <row r="989" spans="1:15" x14ac:dyDescent="0.2">
      <c r="A989">
        <f>IFERROR(VLOOKUP(N989,プログラム!B:C,2,0),"")</f>
        <v>44</v>
      </c>
      <c r="B989" t="str">
        <f t="shared" si="30"/>
        <v/>
      </c>
      <c r="C989" t="str">
        <f>IFERROR(VLOOKUP(B989,チーム番号!E:F,2,0),"")</f>
        <v/>
      </c>
      <c r="D989">
        <f>IFERROR(VLOOKUP(N989,プログラム!B:C,2,0),"")</f>
        <v>44</v>
      </c>
      <c r="E989">
        <f>IFERROR(記録__2[[#This Row],[組]],"")</f>
        <v>2</v>
      </c>
      <c r="F989">
        <f>IFERROR(記録__2[[#This Row],[水路]],"")</f>
        <v>4</v>
      </c>
      <c r="G989" t="str">
        <f>IFERROR(VLOOKUP(D989,プログラムデータ!A:N,12,0),"")</f>
        <v>10歳以下</v>
      </c>
      <c r="H989" t="str">
        <f>IFERROR(VLOOKUP(D989,プログラムデータ!A:N,13,0),"")</f>
        <v>男子</v>
      </c>
      <c r="I989">
        <f>IFERROR(VLOOKUP(D989,プログラムデータ!A:N,11,0),"")</f>
        <v>0</v>
      </c>
      <c r="J989" t="str">
        <f>IFERROR(VLOOKUP(D989,プログラムデータ!A:N,10,0),"")</f>
        <v>バタフライ</v>
      </c>
      <c r="K989" t="str">
        <f>IFERROR(VLOOKUP(D989,プログラムデータ!A:N,14,0),"")</f>
        <v>タイム決勝</v>
      </c>
      <c r="L989" t="str">
        <f t="shared" si="31"/>
        <v>10歳以下 男子 0 バタフライ タイム決勝</v>
      </c>
      <c r="M989">
        <f>IFERROR(VLOOKUP(J989,色々!M:P,4,0),"")</f>
        <v>4</v>
      </c>
      <c r="N989">
        <f>IFERROR(記録__2[[#This Row],[競技番号]],"")</f>
        <v>44</v>
      </c>
      <c r="O989">
        <f>IFERROR(記録__2[[#This Row],[選手番号]],"")</f>
        <v>606</v>
      </c>
    </row>
    <row r="990" spans="1:15" x14ac:dyDescent="0.2">
      <c r="A990">
        <f>IFERROR(VLOOKUP(N990,プログラム!B:C,2,0),"")</f>
        <v>44</v>
      </c>
      <c r="B990" t="str">
        <f t="shared" si="30"/>
        <v/>
      </c>
      <c r="C990" t="str">
        <f>IFERROR(VLOOKUP(B990,チーム番号!E:F,2,0),"")</f>
        <v/>
      </c>
      <c r="D990">
        <f>IFERROR(VLOOKUP(N990,プログラム!B:C,2,0),"")</f>
        <v>44</v>
      </c>
      <c r="E990">
        <f>IFERROR(記録__2[[#This Row],[組]],"")</f>
        <v>2</v>
      </c>
      <c r="F990">
        <f>IFERROR(記録__2[[#This Row],[水路]],"")</f>
        <v>5</v>
      </c>
      <c r="G990" t="str">
        <f>IFERROR(VLOOKUP(D990,プログラムデータ!A:N,12,0),"")</f>
        <v>10歳以下</v>
      </c>
      <c r="H990" t="str">
        <f>IFERROR(VLOOKUP(D990,プログラムデータ!A:N,13,0),"")</f>
        <v>男子</v>
      </c>
      <c r="I990">
        <f>IFERROR(VLOOKUP(D990,プログラムデータ!A:N,11,0),"")</f>
        <v>0</v>
      </c>
      <c r="J990" t="str">
        <f>IFERROR(VLOOKUP(D990,プログラムデータ!A:N,10,0),"")</f>
        <v>バタフライ</v>
      </c>
      <c r="K990" t="str">
        <f>IFERROR(VLOOKUP(D990,プログラムデータ!A:N,14,0),"")</f>
        <v>タイム決勝</v>
      </c>
      <c r="L990" t="str">
        <f t="shared" si="31"/>
        <v>10歳以下 男子 0 バタフライ タイム決勝</v>
      </c>
      <c r="M990">
        <f>IFERROR(VLOOKUP(J990,色々!M:P,4,0),"")</f>
        <v>4</v>
      </c>
      <c r="N990">
        <f>IFERROR(記録__2[[#This Row],[競技番号]],"")</f>
        <v>44</v>
      </c>
      <c r="O990">
        <f>IFERROR(記録__2[[#This Row],[選手番号]],"")</f>
        <v>98</v>
      </c>
    </row>
    <row r="991" spans="1:15" x14ac:dyDescent="0.2">
      <c r="A991">
        <f>IFERROR(VLOOKUP(N991,プログラム!B:C,2,0),"")</f>
        <v>44</v>
      </c>
      <c r="B991" t="str">
        <f t="shared" si="30"/>
        <v/>
      </c>
      <c r="C991" t="str">
        <f>IFERROR(VLOOKUP(B991,チーム番号!E:F,2,0),"")</f>
        <v/>
      </c>
      <c r="D991">
        <f>IFERROR(VLOOKUP(N991,プログラム!B:C,2,0),"")</f>
        <v>44</v>
      </c>
      <c r="E991">
        <f>IFERROR(記録__2[[#This Row],[組]],"")</f>
        <v>2</v>
      </c>
      <c r="F991">
        <f>IFERROR(記録__2[[#This Row],[水路]],"")</f>
        <v>6</v>
      </c>
      <c r="G991" t="str">
        <f>IFERROR(VLOOKUP(D991,プログラムデータ!A:N,12,0),"")</f>
        <v>10歳以下</v>
      </c>
      <c r="H991" t="str">
        <f>IFERROR(VLOOKUP(D991,プログラムデータ!A:N,13,0),"")</f>
        <v>男子</v>
      </c>
      <c r="I991">
        <f>IFERROR(VLOOKUP(D991,プログラムデータ!A:N,11,0),"")</f>
        <v>0</v>
      </c>
      <c r="J991" t="str">
        <f>IFERROR(VLOOKUP(D991,プログラムデータ!A:N,10,0),"")</f>
        <v>バタフライ</v>
      </c>
      <c r="K991" t="str">
        <f>IFERROR(VLOOKUP(D991,プログラムデータ!A:N,14,0),"")</f>
        <v>タイム決勝</v>
      </c>
      <c r="L991" t="str">
        <f t="shared" si="31"/>
        <v>10歳以下 男子 0 バタフライ タイム決勝</v>
      </c>
      <c r="M991">
        <f>IFERROR(VLOOKUP(J991,色々!M:P,4,0),"")</f>
        <v>4</v>
      </c>
      <c r="N991">
        <f>IFERROR(記録__2[[#This Row],[競技番号]],"")</f>
        <v>44</v>
      </c>
      <c r="O991">
        <f>IFERROR(記録__2[[#This Row],[選手番号]],"")</f>
        <v>101</v>
      </c>
    </row>
    <row r="992" spans="1:15" x14ac:dyDescent="0.2">
      <c r="A992">
        <f>IFERROR(VLOOKUP(N992,プログラム!B:C,2,0),"")</f>
        <v>44</v>
      </c>
      <c r="B992" t="str">
        <f t="shared" si="30"/>
        <v/>
      </c>
      <c r="C992" t="str">
        <f>IFERROR(VLOOKUP(B992,チーム番号!E:F,2,0),"")</f>
        <v/>
      </c>
      <c r="D992">
        <f>IFERROR(VLOOKUP(N992,プログラム!B:C,2,0),"")</f>
        <v>44</v>
      </c>
      <c r="E992">
        <f>IFERROR(記録__2[[#This Row],[組]],"")</f>
        <v>2</v>
      </c>
      <c r="F992">
        <f>IFERROR(記録__2[[#This Row],[水路]],"")</f>
        <v>7</v>
      </c>
      <c r="G992" t="str">
        <f>IFERROR(VLOOKUP(D992,プログラムデータ!A:N,12,0),"")</f>
        <v>10歳以下</v>
      </c>
      <c r="H992" t="str">
        <f>IFERROR(VLOOKUP(D992,プログラムデータ!A:N,13,0),"")</f>
        <v>男子</v>
      </c>
      <c r="I992">
        <f>IFERROR(VLOOKUP(D992,プログラムデータ!A:N,11,0),"")</f>
        <v>0</v>
      </c>
      <c r="J992" t="str">
        <f>IFERROR(VLOOKUP(D992,プログラムデータ!A:N,10,0),"")</f>
        <v>バタフライ</v>
      </c>
      <c r="K992" t="str">
        <f>IFERROR(VLOOKUP(D992,プログラムデータ!A:N,14,0),"")</f>
        <v>タイム決勝</v>
      </c>
      <c r="L992" t="str">
        <f t="shared" si="31"/>
        <v>10歳以下 男子 0 バタフライ タイム決勝</v>
      </c>
      <c r="M992">
        <f>IFERROR(VLOOKUP(J992,色々!M:P,4,0),"")</f>
        <v>4</v>
      </c>
      <c r="N992">
        <f>IFERROR(記録__2[[#This Row],[競技番号]],"")</f>
        <v>44</v>
      </c>
      <c r="O992">
        <f>IFERROR(記録__2[[#This Row],[選手番号]],"")</f>
        <v>181</v>
      </c>
    </row>
    <row r="993" spans="1:15" x14ac:dyDescent="0.2">
      <c r="A993">
        <f>IFERROR(VLOOKUP(N993,プログラム!B:C,2,0),"")</f>
        <v>44</v>
      </c>
      <c r="B993" t="str">
        <f t="shared" si="30"/>
        <v/>
      </c>
      <c r="C993" t="str">
        <f>IFERROR(VLOOKUP(B993,チーム番号!E:F,2,0),"")</f>
        <v/>
      </c>
      <c r="D993">
        <f>IFERROR(VLOOKUP(N993,プログラム!B:C,2,0),"")</f>
        <v>44</v>
      </c>
      <c r="E993">
        <f>IFERROR(記録__2[[#This Row],[組]],"")</f>
        <v>2</v>
      </c>
      <c r="F993">
        <f>IFERROR(記録__2[[#This Row],[水路]],"")</f>
        <v>8</v>
      </c>
      <c r="G993" t="str">
        <f>IFERROR(VLOOKUP(D993,プログラムデータ!A:N,12,0),"")</f>
        <v>10歳以下</v>
      </c>
      <c r="H993" t="str">
        <f>IFERROR(VLOOKUP(D993,プログラムデータ!A:N,13,0),"")</f>
        <v>男子</v>
      </c>
      <c r="I993">
        <f>IFERROR(VLOOKUP(D993,プログラムデータ!A:N,11,0),"")</f>
        <v>0</v>
      </c>
      <c r="J993" t="str">
        <f>IFERROR(VLOOKUP(D993,プログラムデータ!A:N,10,0),"")</f>
        <v>バタフライ</v>
      </c>
      <c r="K993" t="str">
        <f>IFERROR(VLOOKUP(D993,プログラムデータ!A:N,14,0),"")</f>
        <v>タイム決勝</v>
      </c>
      <c r="L993" t="str">
        <f t="shared" si="31"/>
        <v>10歳以下 男子 0 バタフライ タイム決勝</v>
      </c>
      <c r="M993">
        <f>IFERROR(VLOOKUP(J993,色々!M:P,4,0),"")</f>
        <v>4</v>
      </c>
      <c r="N993">
        <f>IFERROR(記録__2[[#This Row],[競技番号]],"")</f>
        <v>44</v>
      </c>
      <c r="O993">
        <f>IFERROR(記録__2[[#This Row],[選手番号]],"")</f>
        <v>0</v>
      </c>
    </row>
    <row r="994" spans="1:15" x14ac:dyDescent="0.2">
      <c r="A994">
        <f>IFERROR(VLOOKUP(N994,プログラム!B:C,2,0),"")</f>
        <v>44</v>
      </c>
      <c r="B994" t="str">
        <f t="shared" si="30"/>
        <v/>
      </c>
      <c r="C994" t="str">
        <f>IFERROR(VLOOKUP(B994,チーム番号!E:F,2,0),"")</f>
        <v/>
      </c>
      <c r="D994">
        <f>IFERROR(VLOOKUP(N994,プログラム!B:C,2,0),"")</f>
        <v>44</v>
      </c>
      <c r="E994">
        <f>IFERROR(記録__2[[#This Row],[組]],"")</f>
        <v>3</v>
      </c>
      <c r="F994">
        <f>IFERROR(記録__2[[#This Row],[水路]],"")</f>
        <v>1</v>
      </c>
      <c r="G994" t="str">
        <f>IFERROR(VLOOKUP(D994,プログラムデータ!A:N,12,0),"")</f>
        <v>10歳以下</v>
      </c>
      <c r="H994" t="str">
        <f>IFERROR(VLOOKUP(D994,プログラムデータ!A:N,13,0),"")</f>
        <v>男子</v>
      </c>
      <c r="I994">
        <f>IFERROR(VLOOKUP(D994,プログラムデータ!A:N,11,0),"")</f>
        <v>0</v>
      </c>
      <c r="J994" t="str">
        <f>IFERROR(VLOOKUP(D994,プログラムデータ!A:N,10,0),"")</f>
        <v>バタフライ</v>
      </c>
      <c r="K994" t="str">
        <f>IFERROR(VLOOKUP(D994,プログラムデータ!A:N,14,0),"")</f>
        <v>タイム決勝</v>
      </c>
      <c r="L994" t="str">
        <f t="shared" si="31"/>
        <v>10歳以下 男子 0 バタフライ タイム決勝</v>
      </c>
      <c r="M994">
        <f>IFERROR(VLOOKUP(J994,色々!M:P,4,0),"")</f>
        <v>4</v>
      </c>
      <c r="N994">
        <f>IFERROR(記録__2[[#This Row],[競技番号]],"")</f>
        <v>44</v>
      </c>
      <c r="O994">
        <f>IFERROR(記録__2[[#This Row],[選手番号]],"")</f>
        <v>15</v>
      </c>
    </row>
    <row r="995" spans="1:15" x14ac:dyDescent="0.2">
      <c r="A995">
        <f>IFERROR(VLOOKUP(N995,プログラム!B:C,2,0),"")</f>
        <v>44</v>
      </c>
      <c r="B995" t="str">
        <f t="shared" si="30"/>
        <v/>
      </c>
      <c r="C995" t="str">
        <f>IFERROR(VLOOKUP(B995,チーム番号!E:F,2,0),"")</f>
        <v/>
      </c>
      <c r="D995">
        <f>IFERROR(VLOOKUP(N995,プログラム!B:C,2,0),"")</f>
        <v>44</v>
      </c>
      <c r="E995">
        <f>IFERROR(記録__2[[#This Row],[組]],"")</f>
        <v>3</v>
      </c>
      <c r="F995">
        <f>IFERROR(記録__2[[#This Row],[水路]],"")</f>
        <v>2</v>
      </c>
      <c r="G995" t="str">
        <f>IFERROR(VLOOKUP(D995,プログラムデータ!A:N,12,0),"")</f>
        <v>10歳以下</v>
      </c>
      <c r="H995" t="str">
        <f>IFERROR(VLOOKUP(D995,プログラムデータ!A:N,13,0),"")</f>
        <v>男子</v>
      </c>
      <c r="I995">
        <f>IFERROR(VLOOKUP(D995,プログラムデータ!A:N,11,0),"")</f>
        <v>0</v>
      </c>
      <c r="J995" t="str">
        <f>IFERROR(VLOOKUP(D995,プログラムデータ!A:N,10,0),"")</f>
        <v>バタフライ</v>
      </c>
      <c r="K995" t="str">
        <f>IFERROR(VLOOKUP(D995,プログラムデータ!A:N,14,0),"")</f>
        <v>タイム決勝</v>
      </c>
      <c r="L995" t="str">
        <f t="shared" si="31"/>
        <v>10歳以下 男子 0 バタフライ タイム決勝</v>
      </c>
      <c r="M995">
        <f>IFERROR(VLOOKUP(J995,色々!M:P,4,0),"")</f>
        <v>4</v>
      </c>
      <c r="N995">
        <f>IFERROR(記録__2[[#This Row],[競技番号]],"")</f>
        <v>44</v>
      </c>
      <c r="O995">
        <f>IFERROR(記録__2[[#This Row],[選手番号]],"")</f>
        <v>434</v>
      </c>
    </row>
    <row r="996" spans="1:15" x14ac:dyDescent="0.2">
      <c r="A996">
        <f>IFERROR(VLOOKUP(N996,プログラム!B:C,2,0),"")</f>
        <v>44</v>
      </c>
      <c r="B996" t="str">
        <f t="shared" si="30"/>
        <v/>
      </c>
      <c r="C996" t="str">
        <f>IFERROR(VLOOKUP(B996,チーム番号!E:F,2,0),"")</f>
        <v/>
      </c>
      <c r="D996">
        <f>IFERROR(VLOOKUP(N996,プログラム!B:C,2,0),"")</f>
        <v>44</v>
      </c>
      <c r="E996">
        <f>IFERROR(記録__2[[#This Row],[組]],"")</f>
        <v>3</v>
      </c>
      <c r="F996">
        <f>IFERROR(記録__2[[#This Row],[水路]],"")</f>
        <v>3</v>
      </c>
      <c r="G996" t="str">
        <f>IFERROR(VLOOKUP(D996,プログラムデータ!A:N,12,0),"")</f>
        <v>10歳以下</v>
      </c>
      <c r="H996" t="str">
        <f>IFERROR(VLOOKUP(D996,プログラムデータ!A:N,13,0),"")</f>
        <v>男子</v>
      </c>
      <c r="I996">
        <f>IFERROR(VLOOKUP(D996,プログラムデータ!A:N,11,0),"")</f>
        <v>0</v>
      </c>
      <c r="J996" t="str">
        <f>IFERROR(VLOOKUP(D996,プログラムデータ!A:N,10,0),"")</f>
        <v>バタフライ</v>
      </c>
      <c r="K996" t="str">
        <f>IFERROR(VLOOKUP(D996,プログラムデータ!A:N,14,0),"")</f>
        <v>タイム決勝</v>
      </c>
      <c r="L996" t="str">
        <f t="shared" si="31"/>
        <v>10歳以下 男子 0 バタフライ タイム決勝</v>
      </c>
      <c r="M996">
        <f>IFERROR(VLOOKUP(J996,色々!M:P,4,0),"")</f>
        <v>4</v>
      </c>
      <c r="N996">
        <f>IFERROR(記録__2[[#This Row],[競技番号]],"")</f>
        <v>44</v>
      </c>
      <c r="O996">
        <f>IFERROR(記録__2[[#This Row],[選手番号]],"")</f>
        <v>403</v>
      </c>
    </row>
    <row r="997" spans="1:15" x14ac:dyDescent="0.2">
      <c r="A997">
        <f>IFERROR(VLOOKUP(N997,プログラム!B:C,2,0),"")</f>
        <v>44</v>
      </c>
      <c r="B997" t="str">
        <f t="shared" si="30"/>
        <v/>
      </c>
      <c r="C997" t="str">
        <f>IFERROR(VLOOKUP(B997,チーム番号!E:F,2,0),"")</f>
        <v/>
      </c>
      <c r="D997">
        <f>IFERROR(VLOOKUP(N997,プログラム!B:C,2,0),"")</f>
        <v>44</v>
      </c>
      <c r="E997">
        <f>IFERROR(記録__2[[#This Row],[組]],"")</f>
        <v>3</v>
      </c>
      <c r="F997">
        <f>IFERROR(記録__2[[#This Row],[水路]],"")</f>
        <v>4</v>
      </c>
      <c r="G997" t="str">
        <f>IFERROR(VLOOKUP(D997,プログラムデータ!A:N,12,0),"")</f>
        <v>10歳以下</v>
      </c>
      <c r="H997" t="str">
        <f>IFERROR(VLOOKUP(D997,プログラムデータ!A:N,13,0),"")</f>
        <v>男子</v>
      </c>
      <c r="I997">
        <f>IFERROR(VLOOKUP(D997,プログラムデータ!A:N,11,0),"")</f>
        <v>0</v>
      </c>
      <c r="J997" t="str">
        <f>IFERROR(VLOOKUP(D997,プログラムデータ!A:N,10,0),"")</f>
        <v>バタフライ</v>
      </c>
      <c r="K997" t="str">
        <f>IFERROR(VLOOKUP(D997,プログラムデータ!A:N,14,0),"")</f>
        <v>タイム決勝</v>
      </c>
      <c r="L997" t="str">
        <f t="shared" si="31"/>
        <v>10歳以下 男子 0 バタフライ タイム決勝</v>
      </c>
      <c r="M997">
        <f>IFERROR(VLOOKUP(J997,色々!M:P,4,0),"")</f>
        <v>4</v>
      </c>
      <c r="N997">
        <f>IFERROR(記録__2[[#This Row],[競技番号]],"")</f>
        <v>44</v>
      </c>
      <c r="O997">
        <f>IFERROR(記録__2[[#This Row],[選手番号]],"")</f>
        <v>471</v>
      </c>
    </row>
    <row r="998" spans="1:15" x14ac:dyDescent="0.2">
      <c r="A998">
        <f>IFERROR(VLOOKUP(N998,プログラム!B:C,2,0),"")</f>
        <v>44</v>
      </c>
      <c r="B998" t="str">
        <f t="shared" si="30"/>
        <v/>
      </c>
      <c r="C998" t="str">
        <f>IFERROR(VLOOKUP(B998,チーム番号!E:F,2,0),"")</f>
        <v/>
      </c>
      <c r="D998">
        <f>IFERROR(VLOOKUP(N998,プログラム!B:C,2,0),"")</f>
        <v>44</v>
      </c>
      <c r="E998">
        <f>IFERROR(記録__2[[#This Row],[組]],"")</f>
        <v>3</v>
      </c>
      <c r="F998">
        <f>IFERROR(記録__2[[#This Row],[水路]],"")</f>
        <v>5</v>
      </c>
      <c r="G998" t="str">
        <f>IFERROR(VLOOKUP(D998,プログラムデータ!A:N,12,0),"")</f>
        <v>10歳以下</v>
      </c>
      <c r="H998" t="str">
        <f>IFERROR(VLOOKUP(D998,プログラムデータ!A:N,13,0),"")</f>
        <v>男子</v>
      </c>
      <c r="I998">
        <f>IFERROR(VLOOKUP(D998,プログラムデータ!A:N,11,0),"")</f>
        <v>0</v>
      </c>
      <c r="J998" t="str">
        <f>IFERROR(VLOOKUP(D998,プログラムデータ!A:N,10,0),"")</f>
        <v>バタフライ</v>
      </c>
      <c r="K998" t="str">
        <f>IFERROR(VLOOKUP(D998,プログラムデータ!A:N,14,0),"")</f>
        <v>タイム決勝</v>
      </c>
      <c r="L998" t="str">
        <f t="shared" si="31"/>
        <v>10歳以下 男子 0 バタフライ タイム決勝</v>
      </c>
      <c r="M998">
        <f>IFERROR(VLOOKUP(J998,色々!M:P,4,0),"")</f>
        <v>4</v>
      </c>
      <c r="N998">
        <f>IFERROR(記録__2[[#This Row],[競技番号]],"")</f>
        <v>44</v>
      </c>
      <c r="O998">
        <f>IFERROR(記録__2[[#This Row],[選手番号]],"")</f>
        <v>103</v>
      </c>
    </row>
    <row r="999" spans="1:15" x14ac:dyDescent="0.2">
      <c r="A999">
        <f>IFERROR(VLOOKUP(N999,プログラム!B:C,2,0),"")</f>
        <v>44</v>
      </c>
      <c r="B999" t="str">
        <f t="shared" si="30"/>
        <v/>
      </c>
      <c r="C999" t="str">
        <f>IFERROR(VLOOKUP(B999,チーム番号!E:F,2,0),"")</f>
        <v/>
      </c>
      <c r="D999">
        <f>IFERROR(VLOOKUP(N999,プログラム!B:C,2,0),"")</f>
        <v>44</v>
      </c>
      <c r="E999">
        <f>IFERROR(記録__2[[#This Row],[組]],"")</f>
        <v>3</v>
      </c>
      <c r="F999">
        <f>IFERROR(記録__2[[#This Row],[水路]],"")</f>
        <v>6</v>
      </c>
      <c r="G999" t="str">
        <f>IFERROR(VLOOKUP(D999,プログラムデータ!A:N,12,0),"")</f>
        <v>10歳以下</v>
      </c>
      <c r="H999" t="str">
        <f>IFERROR(VLOOKUP(D999,プログラムデータ!A:N,13,0),"")</f>
        <v>男子</v>
      </c>
      <c r="I999">
        <f>IFERROR(VLOOKUP(D999,プログラムデータ!A:N,11,0),"")</f>
        <v>0</v>
      </c>
      <c r="J999" t="str">
        <f>IFERROR(VLOOKUP(D999,プログラムデータ!A:N,10,0),"")</f>
        <v>バタフライ</v>
      </c>
      <c r="K999" t="str">
        <f>IFERROR(VLOOKUP(D999,プログラムデータ!A:N,14,0),"")</f>
        <v>タイム決勝</v>
      </c>
      <c r="L999" t="str">
        <f t="shared" si="31"/>
        <v>10歳以下 男子 0 バタフライ タイム決勝</v>
      </c>
      <c r="M999">
        <f>IFERROR(VLOOKUP(J999,色々!M:P,4,0),"")</f>
        <v>4</v>
      </c>
      <c r="N999">
        <f>IFERROR(記録__2[[#This Row],[競技番号]],"")</f>
        <v>44</v>
      </c>
      <c r="O999">
        <f>IFERROR(記録__2[[#This Row],[選手番号]],"")</f>
        <v>364</v>
      </c>
    </row>
    <row r="1000" spans="1:15" x14ac:dyDescent="0.2">
      <c r="A1000">
        <f>IFERROR(VLOOKUP(N1000,プログラム!B:C,2,0),"")</f>
        <v>44</v>
      </c>
      <c r="B1000" t="str">
        <f t="shared" si="30"/>
        <v/>
      </c>
      <c r="C1000" t="str">
        <f>IFERROR(VLOOKUP(B1000,チーム番号!E:F,2,0),"")</f>
        <v/>
      </c>
      <c r="D1000">
        <f>IFERROR(VLOOKUP(N1000,プログラム!B:C,2,0),"")</f>
        <v>44</v>
      </c>
      <c r="E1000">
        <f>IFERROR(記録__2[[#This Row],[組]],"")</f>
        <v>3</v>
      </c>
      <c r="F1000">
        <f>IFERROR(記録__2[[#This Row],[水路]],"")</f>
        <v>7</v>
      </c>
      <c r="G1000" t="str">
        <f>IFERROR(VLOOKUP(D1000,プログラムデータ!A:N,12,0),"")</f>
        <v>10歳以下</v>
      </c>
      <c r="H1000" t="str">
        <f>IFERROR(VLOOKUP(D1000,プログラムデータ!A:N,13,0),"")</f>
        <v>男子</v>
      </c>
      <c r="I1000">
        <f>IFERROR(VLOOKUP(D1000,プログラムデータ!A:N,11,0),"")</f>
        <v>0</v>
      </c>
      <c r="J1000" t="str">
        <f>IFERROR(VLOOKUP(D1000,プログラムデータ!A:N,10,0),"")</f>
        <v>バタフライ</v>
      </c>
      <c r="K1000" t="str">
        <f>IFERROR(VLOOKUP(D1000,プログラムデータ!A:N,14,0),"")</f>
        <v>タイム決勝</v>
      </c>
      <c r="L1000" t="str">
        <f t="shared" si="31"/>
        <v>10歳以下 男子 0 バタフライ タイム決勝</v>
      </c>
      <c r="M1000">
        <f>IFERROR(VLOOKUP(J1000,色々!M:P,4,0),"")</f>
        <v>4</v>
      </c>
      <c r="N1000">
        <f>IFERROR(記録__2[[#This Row],[競技番号]],"")</f>
        <v>44</v>
      </c>
      <c r="O1000">
        <f>IFERROR(記録__2[[#This Row],[選手番号]],"")</f>
        <v>404</v>
      </c>
    </row>
    <row r="1001" spans="1:15" x14ac:dyDescent="0.2">
      <c r="A1001">
        <f>IFERROR(VLOOKUP(N1001,プログラム!B:C,2,0),"")</f>
        <v>44</v>
      </c>
      <c r="B1001" t="str">
        <f t="shared" si="30"/>
        <v/>
      </c>
      <c r="C1001" t="str">
        <f>IFERROR(VLOOKUP(B1001,チーム番号!E:F,2,0),"")</f>
        <v/>
      </c>
      <c r="D1001">
        <f>IFERROR(VLOOKUP(N1001,プログラム!B:C,2,0),"")</f>
        <v>44</v>
      </c>
      <c r="E1001">
        <f>IFERROR(記録__2[[#This Row],[組]],"")</f>
        <v>3</v>
      </c>
      <c r="F1001">
        <f>IFERROR(記録__2[[#This Row],[水路]],"")</f>
        <v>8</v>
      </c>
      <c r="G1001" t="str">
        <f>IFERROR(VLOOKUP(D1001,プログラムデータ!A:N,12,0),"")</f>
        <v>10歳以下</v>
      </c>
      <c r="H1001" t="str">
        <f>IFERROR(VLOOKUP(D1001,プログラムデータ!A:N,13,0),"")</f>
        <v>男子</v>
      </c>
      <c r="I1001">
        <f>IFERROR(VLOOKUP(D1001,プログラムデータ!A:N,11,0),"")</f>
        <v>0</v>
      </c>
      <c r="J1001" t="str">
        <f>IFERROR(VLOOKUP(D1001,プログラムデータ!A:N,10,0),"")</f>
        <v>バタフライ</v>
      </c>
      <c r="K1001" t="str">
        <f>IFERROR(VLOOKUP(D1001,プログラムデータ!A:N,14,0),"")</f>
        <v>タイム決勝</v>
      </c>
      <c r="L1001" t="str">
        <f t="shared" si="31"/>
        <v>10歳以下 男子 0 バタフライ タイム決勝</v>
      </c>
      <c r="M1001">
        <f>IFERROR(VLOOKUP(J1001,色々!M:P,4,0),"")</f>
        <v>4</v>
      </c>
      <c r="N1001">
        <f>IFERROR(記録__2[[#This Row],[競技番号]],"")</f>
        <v>44</v>
      </c>
      <c r="O1001">
        <f>IFERROR(記録__2[[#This Row],[選手番号]],"")</f>
        <v>368</v>
      </c>
    </row>
    <row r="1002" spans="1:15" x14ac:dyDescent="0.2">
      <c r="A1002">
        <f>IFERROR(VLOOKUP(N1002,プログラム!B:C,2,0),"")</f>
        <v>44</v>
      </c>
      <c r="B1002" t="str">
        <f t="shared" si="30"/>
        <v/>
      </c>
      <c r="C1002" t="str">
        <f>IFERROR(VLOOKUP(B1002,チーム番号!E:F,2,0),"")</f>
        <v/>
      </c>
      <c r="D1002">
        <f>IFERROR(VLOOKUP(N1002,プログラム!B:C,2,0),"")</f>
        <v>44</v>
      </c>
      <c r="E1002">
        <f>IFERROR(記録__2[[#This Row],[組]],"")</f>
        <v>4</v>
      </c>
      <c r="F1002">
        <f>IFERROR(記録__2[[#This Row],[水路]],"")</f>
        <v>1</v>
      </c>
      <c r="G1002" t="str">
        <f>IFERROR(VLOOKUP(D1002,プログラムデータ!A:N,12,0),"")</f>
        <v>10歳以下</v>
      </c>
      <c r="H1002" t="str">
        <f>IFERROR(VLOOKUP(D1002,プログラムデータ!A:N,13,0),"")</f>
        <v>男子</v>
      </c>
      <c r="I1002">
        <f>IFERROR(VLOOKUP(D1002,プログラムデータ!A:N,11,0),"")</f>
        <v>0</v>
      </c>
      <c r="J1002" t="str">
        <f>IFERROR(VLOOKUP(D1002,プログラムデータ!A:N,10,0),"")</f>
        <v>バタフライ</v>
      </c>
      <c r="K1002" t="str">
        <f>IFERROR(VLOOKUP(D1002,プログラムデータ!A:N,14,0),"")</f>
        <v>タイム決勝</v>
      </c>
      <c r="L1002" t="str">
        <f t="shared" si="31"/>
        <v>10歳以下 男子 0 バタフライ タイム決勝</v>
      </c>
      <c r="M1002">
        <f>IFERROR(VLOOKUP(J1002,色々!M:P,4,0),"")</f>
        <v>4</v>
      </c>
      <c r="N1002">
        <f>IFERROR(記録__2[[#This Row],[競技番号]],"")</f>
        <v>44</v>
      </c>
      <c r="O1002">
        <f>IFERROR(記録__2[[#This Row],[選手番号]],"")</f>
        <v>226</v>
      </c>
    </row>
    <row r="1003" spans="1:15" x14ac:dyDescent="0.2">
      <c r="A1003">
        <f>IFERROR(VLOOKUP(N1003,プログラム!B:C,2,0),"")</f>
        <v>44</v>
      </c>
      <c r="B1003" t="str">
        <f t="shared" si="30"/>
        <v/>
      </c>
      <c r="C1003" t="str">
        <f>IFERROR(VLOOKUP(B1003,チーム番号!E:F,2,0),"")</f>
        <v/>
      </c>
      <c r="D1003">
        <f>IFERROR(VLOOKUP(N1003,プログラム!B:C,2,0),"")</f>
        <v>44</v>
      </c>
      <c r="E1003">
        <f>IFERROR(記録__2[[#This Row],[組]],"")</f>
        <v>4</v>
      </c>
      <c r="F1003">
        <f>IFERROR(記録__2[[#This Row],[水路]],"")</f>
        <v>2</v>
      </c>
      <c r="G1003" t="str">
        <f>IFERROR(VLOOKUP(D1003,プログラムデータ!A:N,12,0),"")</f>
        <v>10歳以下</v>
      </c>
      <c r="H1003" t="str">
        <f>IFERROR(VLOOKUP(D1003,プログラムデータ!A:N,13,0),"")</f>
        <v>男子</v>
      </c>
      <c r="I1003">
        <f>IFERROR(VLOOKUP(D1003,プログラムデータ!A:N,11,0),"")</f>
        <v>0</v>
      </c>
      <c r="J1003" t="str">
        <f>IFERROR(VLOOKUP(D1003,プログラムデータ!A:N,10,0),"")</f>
        <v>バタフライ</v>
      </c>
      <c r="K1003" t="str">
        <f>IFERROR(VLOOKUP(D1003,プログラムデータ!A:N,14,0),"")</f>
        <v>タイム決勝</v>
      </c>
      <c r="L1003" t="str">
        <f t="shared" si="31"/>
        <v>10歳以下 男子 0 バタフライ タイム決勝</v>
      </c>
      <c r="M1003">
        <f>IFERROR(VLOOKUP(J1003,色々!M:P,4,0),"")</f>
        <v>4</v>
      </c>
      <c r="N1003">
        <f>IFERROR(記録__2[[#This Row],[競技番号]],"")</f>
        <v>44</v>
      </c>
      <c r="O1003">
        <f>IFERROR(記録__2[[#This Row],[選手番号]],"")</f>
        <v>324</v>
      </c>
    </row>
    <row r="1004" spans="1:15" x14ac:dyDescent="0.2">
      <c r="A1004">
        <f>IFERROR(VLOOKUP(N1004,プログラム!B:C,2,0),"")</f>
        <v>44</v>
      </c>
      <c r="B1004" t="str">
        <f t="shared" si="30"/>
        <v/>
      </c>
      <c r="C1004" t="str">
        <f>IFERROR(VLOOKUP(B1004,チーム番号!E:F,2,0),"")</f>
        <v/>
      </c>
      <c r="D1004">
        <f>IFERROR(VLOOKUP(N1004,プログラム!B:C,2,0),"")</f>
        <v>44</v>
      </c>
      <c r="E1004">
        <f>IFERROR(記録__2[[#This Row],[組]],"")</f>
        <v>4</v>
      </c>
      <c r="F1004">
        <f>IFERROR(記録__2[[#This Row],[水路]],"")</f>
        <v>3</v>
      </c>
      <c r="G1004" t="str">
        <f>IFERROR(VLOOKUP(D1004,プログラムデータ!A:N,12,0),"")</f>
        <v>10歳以下</v>
      </c>
      <c r="H1004" t="str">
        <f>IFERROR(VLOOKUP(D1004,プログラムデータ!A:N,13,0),"")</f>
        <v>男子</v>
      </c>
      <c r="I1004">
        <f>IFERROR(VLOOKUP(D1004,プログラムデータ!A:N,11,0),"")</f>
        <v>0</v>
      </c>
      <c r="J1004" t="str">
        <f>IFERROR(VLOOKUP(D1004,プログラムデータ!A:N,10,0),"")</f>
        <v>バタフライ</v>
      </c>
      <c r="K1004" t="str">
        <f>IFERROR(VLOOKUP(D1004,プログラムデータ!A:N,14,0),"")</f>
        <v>タイム決勝</v>
      </c>
      <c r="L1004" t="str">
        <f t="shared" si="31"/>
        <v>10歳以下 男子 0 バタフライ タイム決勝</v>
      </c>
      <c r="M1004">
        <f>IFERROR(VLOOKUP(J1004,色々!M:P,4,0),"")</f>
        <v>4</v>
      </c>
      <c r="N1004">
        <f>IFERROR(記録__2[[#This Row],[競技番号]],"")</f>
        <v>44</v>
      </c>
      <c r="O1004">
        <f>IFERROR(記録__2[[#This Row],[選手番号]],"")</f>
        <v>519</v>
      </c>
    </row>
    <row r="1005" spans="1:15" x14ac:dyDescent="0.2">
      <c r="A1005">
        <f>IFERROR(VLOOKUP(N1005,プログラム!B:C,2,0),"")</f>
        <v>44</v>
      </c>
      <c r="B1005" t="str">
        <f t="shared" si="30"/>
        <v/>
      </c>
      <c r="C1005" t="str">
        <f>IFERROR(VLOOKUP(B1005,チーム番号!E:F,2,0),"")</f>
        <v/>
      </c>
      <c r="D1005">
        <f>IFERROR(VLOOKUP(N1005,プログラム!B:C,2,0),"")</f>
        <v>44</v>
      </c>
      <c r="E1005">
        <f>IFERROR(記録__2[[#This Row],[組]],"")</f>
        <v>4</v>
      </c>
      <c r="F1005">
        <f>IFERROR(記録__2[[#This Row],[水路]],"")</f>
        <v>4</v>
      </c>
      <c r="G1005" t="str">
        <f>IFERROR(VLOOKUP(D1005,プログラムデータ!A:N,12,0),"")</f>
        <v>10歳以下</v>
      </c>
      <c r="H1005" t="str">
        <f>IFERROR(VLOOKUP(D1005,プログラムデータ!A:N,13,0),"")</f>
        <v>男子</v>
      </c>
      <c r="I1005">
        <f>IFERROR(VLOOKUP(D1005,プログラムデータ!A:N,11,0),"")</f>
        <v>0</v>
      </c>
      <c r="J1005" t="str">
        <f>IFERROR(VLOOKUP(D1005,プログラムデータ!A:N,10,0),"")</f>
        <v>バタフライ</v>
      </c>
      <c r="K1005" t="str">
        <f>IFERROR(VLOOKUP(D1005,プログラムデータ!A:N,14,0),"")</f>
        <v>タイム決勝</v>
      </c>
      <c r="L1005" t="str">
        <f t="shared" si="31"/>
        <v>10歳以下 男子 0 バタフライ タイム決勝</v>
      </c>
      <c r="M1005">
        <f>IFERROR(VLOOKUP(J1005,色々!M:P,4,0),"")</f>
        <v>4</v>
      </c>
      <c r="N1005">
        <f>IFERROR(記録__2[[#This Row],[競技番号]],"")</f>
        <v>44</v>
      </c>
      <c r="O1005">
        <f>IFERROR(記録__2[[#This Row],[選手番号]],"")</f>
        <v>405</v>
      </c>
    </row>
    <row r="1006" spans="1:15" x14ac:dyDescent="0.2">
      <c r="A1006">
        <f>IFERROR(VLOOKUP(N1006,プログラム!B:C,2,0),"")</f>
        <v>44</v>
      </c>
      <c r="B1006" t="str">
        <f t="shared" si="30"/>
        <v/>
      </c>
      <c r="C1006" t="str">
        <f>IFERROR(VLOOKUP(B1006,チーム番号!E:F,2,0),"")</f>
        <v/>
      </c>
      <c r="D1006">
        <f>IFERROR(VLOOKUP(N1006,プログラム!B:C,2,0),"")</f>
        <v>44</v>
      </c>
      <c r="E1006">
        <f>IFERROR(記録__2[[#This Row],[組]],"")</f>
        <v>4</v>
      </c>
      <c r="F1006">
        <f>IFERROR(記録__2[[#This Row],[水路]],"")</f>
        <v>5</v>
      </c>
      <c r="G1006" t="str">
        <f>IFERROR(VLOOKUP(D1006,プログラムデータ!A:N,12,0),"")</f>
        <v>10歳以下</v>
      </c>
      <c r="H1006" t="str">
        <f>IFERROR(VLOOKUP(D1006,プログラムデータ!A:N,13,0),"")</f>
        <v>男子</v>
      </c>
      <c r="I1006">
        <f>IFERROR(VLOOKUP(D1006,プログラムデータ!A:N,11,0),"")</f>
        <v>0</v>
      </c>
      <c r="J1006" t="str">
        <f>IFERROR(VLOOKUP(D1006,プログラムデータ!A:N,10,0),"")</f>
        <v>バタフライ</v>
      </c>
      <c r="K1006" t="str">
        <f>IFERROR(VLOOKUP(D1006,プログラムデータ!A:N,14,0),"")</f>
        <v>タイム決勝</v>
      </c>
      <c r="L1006" t="str">
        <f t="shared" si="31"/>
        <v>10歳以下 男子 0 バタフライ タイム決勝</v>
      </c>
      <c r="M1006">
        <f>IFERROR(VLOOKUP(J1006,色々!M:P,4,0),"")</f>
        <v>4</v>
      </c>
      <c r="N1006">
        <f>IFERROR(記録__2[[#This Row],[競技番号]],"")</f>
        <v>44</v>
      </c>
      <c r="O1006">
        <f>IFERROR(記録__2[[#This Row],[選手番号]],"")</f>
        <v>410</v>
      </c>
    </row>
    <row r="1007" spans="1:15" x14ac:dyDescent="0.2">
      <c r="A1007">
        <f>IFERROR(VLOOKUP(N1007,プログラム!B:C,2,0),"")</f>
        <v>44</v>
      </c>
      <c r="B1007" t="str">
        <f t="shared" si="30"/>
        <v/>
      </c>
      <c r="C1007" t="str">
        <f>IFERROR(VLOOKUP(B1007,チーム番号!E:F,2,0),"")</f>
        <v/>
      </c>
      <c r="D1007">
        <f>IFERROR(VLOOKUP(N1007,プログラム!B:C,2,0),"")</f>
        <v>44</v>
      </c>
      <c r="E1007">
        <f>IFERROR(記録__2[[#This Row],[組]],"")</f>
        <v>4</v>
      </c>
      <c r="F1007">
        <f>IFERROR(記録__2[[#This Row],[水路]],"")</f>
        <v>6</v>
      </c>
      <c r="G1007" t="str">
        <f>IFERROR(VLOOKUP(D1007,プログラムデータ!A:N,12,0),"")</f>
        <v>10歳以下</v>
      </c>
      <c r="H1007" t="str">
        <f>IFERROR(VLOOKUP(D1007,プログラムデータ!A:N,13,0),"")</f>
        <v>男子</v>
      </c>
      <c r="I1007">
        <f>IFERROR(VLOOKUP(D1007,プログラムデータ!A:N,11,0),"")</f>
        <v>0</v>
      </c>
      <c r="J1007" t="str">
        <f>IFERROR(VLOOKUP(D1007,プログラムデータ!A:N,10,0),"")</f>
        <v>バタフライ</v>
      </c>
      <c r="K1007" t="str">
        <f>IFERROR(VLOOKUP(D1007,プログラムデータ!A:N,14,0),"")</f>
        <v>タイム決勝</v>
      </c>
      <c r="L1007" t="str">
        <f t="shared" si="31"/>
        <v>10歳以下 男子 0 バタフライ タイム決勝</v>
      </c>
      <c r="M1007">
        <f>IFERROR(VLOOKUP(J1007,色々!M:P,4,0),"")</f>
        <v>4</v>
      </c>
      <c r="N1007">
        <f>IFERROR(記録__2[[#This Row],[競技番号]],"")</f>
        <v>44</v>
      </c>
      <c r="O1007">
        <f>IFERROR(記録__2[[#This Row],[選手番号]],"")</f>
        <v>407</v>
      </c>
    </row>
    <row r="1008" spans="1:15" x14ac:dyDescent="0.2">
      <c r="A1008">
        <f>IFERROR(VLOOKUP(N1008,プログラム!B:C,2,0),"")</f>
        <v>44</v>
      </c>
      <c r="B1008" t="str">
        <f t="shared" si="30"/>
        <v/>
      </c>
      <c r="C1008" t="str">
        <f>IFERROR(VLOOKUP(B1008,チーム番号!E:F,2,0),"")</f>
        <v/>
      </c>
      <c r="D1008">
        <f>IFERROR(VLOOKUP(N1008,プログラム!B:C,2,0),"")</f>
        <v>44</v>
      </c>
      <c r="E1008">
        <f>IFERROR(記録__2[[#This Row],[組]],"")</f>
        <v>4</v>
      </c>
      <c r="F1008">
        <f>IFERROR(記録__2[[#This Row],[水路]],"")</f>
        <v>7</v>
      </c>
      <c r="G1008" t="str">
        <f>IFERROR(VLOOKUP(D1008,プログラムデータ!A:N,12,0),"")</f>
        <v>10歳以下</v>
      </c>
      <c r="H1008" t="str">
        <f>IFERROR(VLOOKUP(D1008,プログラムデータ!A:N,13,0),"")</f>
        <v>男子</v>
      </c>
      <c r="I1008">
        <f>IFERROR(VLOOKUP(D1008,プログラムデータ!A:N,11,0),"")</f>
        <v>0</v>
      </c>
      <c r="J1008" t="str">
        <f>IFERROR(VLOOKUP(D1008,プログラムデータ!A:N,10,0),"")</f>
        <v>バタフライ</v>
      </c>
      <c r="K1008" t="str">
        <f>IFERROR(VLOOKUP(D1008,プログラムデータ!A:N,14,0),"")</f>
        <v>タイム決勝</v>
      </c>
      <c r="L1008" t="str">
        <f t="shared" si="31"/>
        <v>10歳以下 男子 0 バタフライ タイム決勝</v>
      </c>
      <c r="M1008">
        <f>IFERROR(VLOOKUP(J1008,色々!M:P,4,0),"")</f>
        <v>4</v>
      </c>
      <c r="N1008">
        <f>IFERROR(記録__2[[#This Row],[競技番号]],"")</f>
        <v>44</v>
      </c>
      <c r="O1008">
        <f>IFERROR(記録__2[[#This Row],[選手番号]],"")</f>
        <v>358</v>
      </c>
    </row>
    <row r="1009" spans="1:15" x14ac:dyDescent="0.2">
      <c r="A1009">
        <f>IFERROR(VLOOKUP(N1009,プログラム!B:C,2,0),"")</f>
        <v>44</v>
      </c>
      <c r="B1009" t="str">
        <f t="shared" si="30"/>
        <v/>
      </c>
      <c r="C1009" t="str">
        <f>IFERROR(VLOOKUP(B1009,チーム番号!E:F,2,0),"")</f>
        <v/>
      </c>
      <c r="D1009">
        <f>IFERROR(VLOOKUP(N1009,プログラム!B:C,2,0),"")</f>
        <v>44</v>
      </c>
      <c r="E1009">
        <f>IFERROR(記録__2[[#This Row],[組]],"")</f>
        <v>4</v>
      </c>
      <c r="F1009">
        <f>IFERROR(記録__2[[#This Row],[水路]],"")</f>
        <v>8</v>
      </c>
      <c r="G1009" t="str">
        <f>IFERROR(VLOOKUP(D1009,プログラムデータ!A:N,12,0),"")</f>
        <v>10歳以下</v>
      </c>
      <c r="H1009" t="str">
        <f>IFERROR(VLOOKUP(D1009,プログラムデータ!A:N,13,0),"")</f>
        <v>男子</v>
      </c>
      <c r="I1009">
        <f>IFERROR(VLOOKUP(D1009,プログラムデータ!A:N,11,0),"")</f>
        <v>0</v>
      </c>
      <c r="J1009" t="str">
        <f>IFERROR(VLOOKUP(D1009,プログラムデータ!A:N,10,0),"")</f>
        <v>バタフライ</v>
      </c>
      <c r="K1009" t="str">
        <f>IFERROR(VLOOKUP(D1009,プログラムデータ!A:N,14,0),"")</f>
        <v>タイム決勝</v>
      </c>
      <c r="L1009" t="str">
        <f t="shared" si="31"/>
        <v>10歳以下 男子 0 バタフライ タイム決勝</v>
      </c>
      <c r="M1009">
        <f>IFERROR(VLOOKUP(J1009,色々!M:P,4,0),"")</f>
        <v>4</v>
      </c>
      <c r="N1009">
        <f>IFERROR(記録__2[[#This Row],[競技番号]],"")</f>
        <v>44</v>
      </c>
      <c r="O1009">
        <f>IFERROR(記録__2[[#This Row],[選手番号]],"")</f>
        <v>96</v>
      </c>
    </row>
    <row r="1010" spans="1:15" x14ac:dyDescent="0.2">
      <c r="A1010">
        <f>IFERROR(VLOOKUP(N1010,プログラム!B:C,2,0),"")</f>
        <v>44</v>
      </c>
      <c r="B1010" t="str">
        <f t="shared" si="30"/>
        <v/>
      </c>
      <c r="C1010" t="str">
        <f>IFERROR(VLOOKUP(B1010,チーム番号!E:F,2,0),"")</f>
        <v/>
      </c>
      <c r="D1010">
        <f>IFERROR(VLOOKUP(N1010,プログラム!B:C,2,0),"")</f>
        <v>44</v>
      </c>
      <c r="E1010">
        <f>IFERROR(記録__2[[#This Row],[組]],"")</f>
        <v>5</v>
      </c>
      <c r="F1010">
        <f>IFERROR(記録__2[[#This Row],[水路]],"")</f>
        <v>1</v>
      </c>
      <c r="G1010" t="str">
        <f>IFERROR(VLOOKUP(D1010,プログラムデータ!A:N,12,0),"")</f>
        <v>10歳以下</v>
      </c>
      <c r="H1010" t="str">
        <f>IFERROR(VLOOKUP(D1010,プログラムデータ!A:N,13,0),"")</f>
        <v>男子</v>
      </c>
      <c r="I1010">
        <f>IFERROR(VLOOKUP(D1010,プログラムデータ!A:N,11,0),"")</f>
        <v>0</v>
      </c>
      <c r="J1010" t="str">
        <f>IFERROR(VLOOKUP(D1010,プログラムデータ!A:N,10,0),"")</f>
        <v>バタフライ</v>
      </c>
      <c r="K1010" t="str">
        <f>IFERROR(VLOOKUP(D1010,プログラムデータ!A:N,14,0),"")</f>
        <v>タイム決勝</v>
      </c>
      <c r="L1010" t="str">
        <f t="shared" si="31"/>
        <v>10歳以下 男子 0 バタフライ タイム決勝</v>
      </c>
      <c r="M1010">
        <f>IFERROR(VLOOKUP(J1010,色々!M:P,4,0),"")</f>
        <v>4</v>
      </c>
      <c r="N1010">
        <f>IFERROR(記録__2[[#This Row],[競技番号]],"")</f>
        <v>44</v>
      </c>
      <c r="O1010">
        <f>IFERROR(記録__2[[#This Row],[選手番号]],"")</f>
        <v>620</v>
      </c>
    </row>
    <row r="1011" spans="1:15" x14ac:dyDescent="0.2">
      <c r="A1011">
        <f>IFERROR(VLOOKUP(N1011,プログラム!B:C,2,0),"")</f>
        <v>44</v>
      </c>
      <c r="B1011" t="str">
        <f t="shared" si="30"/>
        <v/>
      </c>
      <c r="C1011" t="str">
        <f>IFERROR(VLOOKUP(B1011,チーム番号!E:F,2,0),"")</f>
        <v/>
      </c>
      <c r="D1011">
        <f>IFERROR(VLOOKUP(N1011,プログラム!B:C,2,0),"")</f>
        <v>44</v>
      </c>
      <c r="E1011">
        <f>IFERROR(記録__2[[#This Row],[組]],"")</f>
        <v>5</v>
      </c>
      <c r="F1011">
        <f>IFERROR(記録__2[[#This Row],[水路]],"")</f>
        <v>2</v>
      </c>
      <c r="G1011" t="str">
        <f>IFERROR(VLOOKUP(D1011,プログラムデータ!A:N,12,0),"")</f>
        <v>10歳以下</v>
      </c>
      <c r="H1011" t="str">
        <f>IFERROR(VLOOKUP(D1011,プログラムデータ!A:N,13,0),"")</f>
        <v>男子</v>
      </c>
      <c r="I1011">
        <f>IFERROR(VLOOKUP(D1011,プログラムデータ!A:N,11,0),"")</f>
        <v>0</v>
      </c>
      <c r="J1011" t="str">
        <f>IFERROR(VLOOKUP(D1011,プログラムデータ!A:N,10,0),"")</f>
        <v>バタフライ</v>
      </c>
      <c r="K1011" t="str">
        <f>IFERROR(VLOOKUP(D1011,プログラムデータ!A:N,14,0),"")</f>
        <v>タイム決勝</v>
      </c>
      <c r="L1011" t="str">
        <f t="shared" si="31"/>
        <v>10歳以下 男子 0 バタフライ タイム決勝</v>
      </c>
      <c r="M1011">
        <f>IFERROR(VLOOKUP(J1011,色々!M:P,4,0),"")</f>
        <v>4</v>
      </c>
      <c r="N1011">
        <f>IFERROR(記録__2[[#This Row],[競技番号]],"")</f>
        <v>44</v>
      </c>
      <c r="O1011">
        <f>IFERROR(記録__2[[#This Row],[選手番号]],"")</f>
        <v>222</v>
      </c>
    </row>
    <row r="1012" spans="1:15" x14ac:dyDescent="0.2">
      <c r="A1012">
        <f>IFERROR(VLOOKUP(N1012,プログラム!B:C,2,0),"")</f>
        <v>44</v>
      </c>
      <c r="B1012" t="str">
        <f t="shared" si="30"/>
        <v/>
      </c>
      <c r="C1012" t="str">
        <f>IFERROR(VLOOKUP(B1012,チーム番号!E:F,2,0),"")</f>
        <v/>
      </c>
      <c r="D1012">
        <f>IFERROR(VLOOKUP(N1012,プログラム!B:C,2,0),"")</f>
        <v>44</v>
      </c>
      <c r="E1012">
        <f>IFERROR(記録__2[[#This Row],[組]],"")</f>
        <v>5</v>
      </c>
      <c r="F1012">
        <f>IFERROR(記録__2[[#This Row],[水路]],"")</f>
        <v>3</v>
      </c>
      <c r="G1012" t="str">
        <f>IFERROR(VLOOKUP(D1012,プログラムデータ!A:N,12,0),"")</f>
        <v>10歳以下</v>
      </c>
      <c r="H1012" t="str">
        <f>IFERROR(VLOOKUP(D1012,プログラムデータ!A:N,13,0),"")</f>
        <v>男子</v>
      </c>
      <c r="I1012">
        <f>IFERROR(VLOOKUP(D1012,プログラムデータ!A:N,11,0),"")</f>
        <v>0</v>
      </c>
      <c r="J1012" t="str">
        <f>IFERROR(VLOOKUP(D1012,プログラムデータ!A:N,10,0),"")</f>
        <v>バタフライ</v>
      </c>
      <c r="K1012" t="str">
        <f>IFERROR(VLOOKUP(D1012,プログラムデータ!A:N,14,0),"")</f>
        <v>タイム決勝</v>
      </c>
      <c r="L1012" t="str">
        <f t="shared" si="31"/>
        <v>10歳以下 男子 0 バタフライ タイム決勝</v>
      </c>
      <c r="M1012">
        <f>IFERROR(VLOOKUP(J1012,色々!M:P,4,0),"")</f>
        <v>4</v>
      </c>
      <c r="N1012">
        <f>IFERROR(記録__2[[#This Row],[競技番号]],"")</f>
        <v>44</v>
      </c>
      <c r="O1012">
        <f>IFERROR(記録__2[[#This Row],[選手番号]],"")</f>
        <v>359</v>
      </c>
    </row>
    <row r="1013" spans="1:15" x14ac:dyDescent="0.2">
      <c r="A1013">
        <f>IFERROR(VLOOKUP(N1013,プログラム!B:C,2,0),"")</f>
        <v>44</v>
      </c>
      <c r="B1013" t="str">
        <f t="shared" si="30"/>
        <v/>
      </c>
      <c r="C1013" t="str">
        <f>IFERROR(VLOOKUP(B1013,チーム番号!E:F,2,0),"")</f>
        <v/>
      </c>
      <c r="D1013">
        <f>IFERROR(VLOOKUP(N1013,プログラム!B:C,2,0),"")</f>
        <v>44</v>
      </c>
      <c r="E1013">
        <f>IFERROR(記録__2[[#This Row],[組]],"")</f>
        <v>5</v>
      </c>
      <c r="F1013">
        <f>IFERROR(記録__2[[#This Row],[水路]],"")</f>
        <v>4</v>
      </c>
      <c r="G1013" t="str">
        <f>IFERROR(VLOOKUP(D1013,プログラムデータ!A:N,12,0),"")</f>
        <v>10歳以下</v>
      </c>
      <c r="H1013" t="str">
        <f>IFERROR(VLOOKUP(D1013,プログラムデータ!A:N,13,0),"")</f>
        <v>男子</v>
      </c>
      <c r="I1013">
        <f>IFERROR(VLOOKUP(D1013,プログラムデータ!A:N,11,0),"")</f>
        <v>0</v>
      </c>
      <c r="J1013" t="str">
        <f>IFERROR(VLOOKUP(D1013,プログラムデータ!A:N,10,0),"")</f>
        <v>バタフライ</v>
      </c>
      <c r="K1013" t="str">
        <f>IFERROR(VLOOKUP(D1013,プログラムデータ!A:N,14,0),"")</f>
        <v>タイム決勝</v>
      </c>
      <c r="L1013" t="str">
        <f t="shared" si="31"/>
        <v>10歳以下 男子 0 バタフライ タイム決勝</v>
      </c>
      <c r="M1013">
        <f>IFERROR(VLOOKUP(J1013,色々!M:P,4,0),"")</f>
        <v>4</v>
      </c>
      <c r="N1013">
        <f>IFERROR(記録__2[[#This Row],[競技番号]],"")</f>
        <v>44</v>
      </c>
      <c r="O1013">
        <f>IFERROR(記録__2[[#This Row],[選手番号]],"")</f>
        <v>494</v>
      </c>
    </row>
    <row r="1014" spans="1:15" x14ac:dyDescent="0.2">
      <c r="A1014">
        <f>IFERROR(VLOOKUP(N1014,プログラム!B:C,2,0),"")</f>
        <v>44</v>
      </c>
      <c r="B1014" t="str">
        <f t="shared" si="30"/>
        <v/>
      </c>
      <c r="C1014" t="str">
        <f>IFERROR(VLOOKUP(B1014,チーム番号!E:F,2,0),"")</f>
        <v/>
      </c>
      <c r="D1014">
        <f>IFERROR(VLOOKUP(N1014,プログラム!B:C,2,0),"")</f>
        <v>44</v>
      </c>
      <c r="E1014">
        <f>IFERROR(記録__2[[#This Row],[組]],"")</f>
        <v>5</v>
      </c>
      <c r="F1014">
        <f>IFERROR(記録__2[[#This Row],[水路]],"")</f>
        <v>5</v>
      </c>
      <c r="G1014" t="str">
        <f>IFERROR(VLOOKUP(D1014,プログラムデータ!A:N,12,0),"")</f>
        <v>10歳以下</v>
      </c>
      <c r="H1014" t="str">
        <f>IFERROR(VLOOKUP(D1014,プログラムデータ!A:N,13,0),"")</f>
        <v>男子</v>
      </c>
      <c r="I1014">
        <f>IFERROR(VLOOKUP(D1014,プログラムデータ!A:N,11,0),"")</f>
        <v>0</v>
      </c>
      <c r="J1014" t="str">
        <f>IFERROR(VLOOKUP(D1014,プログラムデータ!A:N,10,0),"")</f>
        <v>バタフライ</v>
      </c>
      <c r="K1014" t="str">
        <f>IFERROR(VLOOKUP(D1014,プログラムデータ!A:N,14,0),"")</f>
        <v>タイム決勝</v>
      </c>
      <c r="L1014" t="str">
        <f t="shared" si="31"/>
        <v>10歳以下 男子 0 バタフライ タイム決勝</v>
      </c>
      <c r="M1014">
        <f>IFERROR(VLOOKUP(J1014,色々!M:P,4,0),"")</f>
        <v>4</v>
      </c>
      <c r="N1014">
        <f>IFERROR(記録__2[[#This Row],[競技番号]],"")</f>
        <v>44</v>
      </c>
      <c r="O1014">
        <f>IFERROR(記録__2[[#This Row],[選手番号]],"")</f>
        <v>402</v>
      </c>
    </row>
    <row r="1015" spans="1:15" x14ac:dyDescent="0.2">
      <c r="A1015">
        <f>IFERROR(VLOOKUP(N1015,プログラム!B:C,2,0),"")</f>
        <v>44</v>
      </c>
      <c r="B1015" t="str">
        <f t="shared" si="30"/>
        <v/>
      </c>
      <c r="C1015" t="str">
        <f>IFERROR(VLOOKUP(B1015,チーム番号!E:F,2,0),"")</f>
        <v/>
      </c>
      <c r="D1015">
        <f>IFERROR(VLOOKUP(N1015,プログラム!B:C,2,0),"")</f>
        <v>44</v>
      </c>
      <c r="E1015">
        <f>IFERROR(記録__2[[#This Row],[組]],"")</f>
        <v>5</v>
      </c>
      <c r="F1015">
        <f>IFERROR(記録__2[[#This Row],[水路]],"")</f>
        <v>6</v>
      </c>
      <c r="G1015" t="str">
        <f>IFERROR(VLOOKUP(D1015,プログラムデータ!A:N,12,0),"")</f>
        <v>10歳以下</v>
      </c>
      <c r="H1015" t="str">
        <f>IFERROR(VLOOKUP(D1015,プログラムデータ!A:N,13,0),"")</f>
        <v>男子</v>
      </c>
      <c r="I1015">
        <f>IFERROR(VLOOKUP(D1015,プログラムデータ!A:N,11,0),"")</f>
        <v>0</v>
      </c>
      <c r="J1015" t="str">
        <f>IFERROR(VLOOKUP(D1015,プログラムデータ!A:N,10,0),"")</f>
        <v>バタフライ</v>
      </c>
      <c r="K1015" t="str">
        <f>IFERROR(VLOOKUP(D1015,プログラムデータ!A:N,14,0),"")</f>
        <v>タイム決勝</v>
      </c>
      <c r="L1015" t="str">
        <f t="shared" si="31"/>
        <v>10歳以下 男子 0 バタフライ タイム決勝</v>
      </c>
      <c r="M1015">
        <f>IFERROR(VLOOKUP(J1015,色々!M:P,4,0),"")</f>
        <v>4</v>
      </c>
      <c r="N1015">
        <f>IFERROR(記録__2[[#This Row],[競技番号]],"")</f>
        <v>44</v>
      </c>
      <c r="O1015">
        <f>IFERROR(記録__2[[#This Row],[選手番号]],"")</f>
        <v>518</v>
      </c>
    </row>
    <row r="1016" spans="1:15" x14ac:dyDescent="0.2">
      <c r="A1016">
        <f>IFERROR(VLOOKUP(N1016,プログラム!B:C,2,0),"")</f>
        <v>44</v>
      </c>
      <c r="B1016" t="str">
        <f t="shared" si="30"/>
        <v/>
      </c>
      <c r="C1016" t="str">
        <f>IFERROR(VLOOKUP(B1016,チーム番号!E:F,2,0),"")</f>
        <v/>
      </c>
      <c r="D1016">
        <f>IFERROR(VLOOKUP(N1016,プログラム!B:C,2,0),"")</f>
        <v>44</v>
      </c>
      <c r="E1016">
        <f>IFERROR(記録__2[[#This Row],[組]],"")</f>
        <v>5</v>
      </c>
      <c r="F1016">
        <f>IFERROR(記録__2[[#This Row],[水路]],"")</f>
        <v>7</v>
      </c>
      <c r="G1016" t="str">
        <f>IFERROR(VLOOKUP(D1016,プログラムデータ!A:N,12,0),"")</f>
        <v>10歳以下</v>
      </c>
      <c r="H1016" t="str">
        <f>IFERROR(VLOOKUP(D1016,プログラムデータ!A:N,13,0),"")</f>
        <v>男子</v>
      </c>
      <c r="I1016">
        <f>IFERROR(VLOOKUP(D1016,プログラムデータ!A:N,11,0),"")</f>
        <v>0</v>
      </c>
      <c r="J1016" t="str">
        <f>IFERROR(VLOOKUP(D1016,プログラムデータ!A:N,10,0),"")</f>
        <v>バタフライ</v>
      </c>
      <c r="K1016" t="str">
        <f>IFERROR(VLOOKUP(D1016,プログラムデータ!A:N,14,0),"")</f>
        <v>タイム決勝</v>
      </c>
      <c r="L1016" t="str">
        <f t="shared" si="31"/>
        <v>10歳以下 男子 0 バタフライ タイム決勝</v>
      </c>
      <c r="M1016">
        <f>IFERROR(VLOOKUP(J1016,色々!M:P,4,0),"")</f>
        <v>4</v>
      </c>
      <c r="N1016">
        <f>IFERROR(記録__2[[#This Row],[競技番号]],"")</f>
        <v>44</v>
      </c>
      <c r="O1016">
        <f>IFERROR(記録__2[[#This Row],[選手番号]],"")</f>
        <v>357</v>
      </c>
    </row>
    <row r="1017" spans="1:15" x14ac:dyDescent="0.2">
      <c r="A1017">
        <f>IFERROR(VLOOKUP(N1017,プログラム!B:C,2,0),"")</f>
        <v>44</v>
      </c>
      <c r="B1017" t="str">
        <f t="shared" si="30"/>
        <v/>
      </c>
      <c r="C1017" t="str">
        <f>IFERROR(VLOOKUP(B1017,チーム番号!E:F,2,0),"")</f>
        <v/>
      </c>
      <c r="D1017">
        <f>IFERROR(VLOOKUP(N1017,プログラム!B:C,2,0),"")</f>
        <v>44</v>
      </c>
      <c r="E1017">
        <f>IFERROR(記録__2[[#This Row],[組]],"")</f>
        <v>5</v>
      </c>
      <c r="F1017">
        <f>IFERROR(記録__2[[#This Row],[水路]],"")</f>
        <v>8</v>
      </c>
      <c r="G1017" t="str">
        <f>IFERROR(VLOOKUP(D1017,プログラムデータ!A:N,12,0),"")</f>
        <v>10歳以下</v>
      </c>
      <c r="H1017" t="str">
        <f>IFERROR(VLOOKUP(D1017,プログラムデータ!A:N,13,0),"")</f>
        <v>男子</v>
      </c>
      <c r="I1017">
        <f>IFERROR(VLOOKUP(D1017,プログラムデータ!A:N,11,0),"")</f>
        <v>0</v>
      </c>
      <c r="J1017" t="str">
        <f>IFERROR(VLOOKUP(D1017,プログラムデータ!A:N,10,0),"")</f>
        <v>バタフライ</v>
      </c>
      <c r="K1017" t="str">
        <f>IFERROR(VLOOKUP(D1017,プログラムデータ!A:N,14,0),"")</f>
        <v>タイム決勝</v>
      </c>
      <c r="L1017" t="str">
        <f t="shared" si="31"/>
        <v>10歳以下 男子 0 バタフライ タイム決勝</v>
      </c>
      <c r="M1017">
        <f>IFERROR(VLOOKUP(J1017,色々!M:P,4,0),"")</f>
        <v>4</v>
      </c>
      <c r="N1017">
        <f>IFERROR(記録__2[[#This Row],[競技番号]],"")</f>
        <v>44</v>
      </c>
      <c r="O1017">
        <f>IFERROR(記録__2[[#This Row],[選手番号]],"")</f>
        <v>674</v>
      </c>
    </row>
    <row r="1018" spans="1:15" x14ac:dyDescent="0.2">
      <c r="A1018">
        <f>IFERROR(VLOOKUP(N1018,プログラム!B:C,2,0),"")</f>
        <v>45</v>
      </c>
      <c r="B1018" t="str">
        <f t="shared" si="30"/>
        <v/>
      </c>
      <c r="C1018" t="str">
        <f>IFERROR(VLOOKUP(B1018,チーム番号!E:F,2,0),"")</f>
        <v/>
      </c>
      <c r="D1018">
        <f>IFERROR(VLOOKUP(N1018,プログラム!B:C,2,0),"")</f>
        <v>45</v>
      </c>
      <c r="E1018">
        <f>IFERROR(記録__2[[#This Row],[組]],"")</f>
        <v>1</v>
      </c>
      <c r="F1018">
        <f>IFERROR(記録__2[[#This Row],[水路]],"")</f>
        <v>1</v>
      </c>
      <c r="G1018" t="str">
        <f>IFERROR(VLOOKUP(D1018,プログラムデータ!A:N,12,0),"")</f>
        <v>11～12歳</v>
      </c>
      <c r="H1018" t="str">
        <f>IFERROR(VLOOKUP(D1018,プログラムデータ!A:N,13,0),"")</f>
        <v>女子</v>
      </c>
      <c r="I1018">
        <f>IFERROR(VLOOKUP(D1018,プログラムデータ!A:N,11,0),"")</f>
        <v>0</v>
      </c>
      <c r="J1018" t="str">
        <f>IFERROR(VLOOKUP(D1018,プログラムデータ!A:N,10,0),"")</f>
        <v>バタフライ</v>
      </c>
      <c r="K1018" t="str">
        <f>IFERROR(VLOOKUP(D1018,プログラムデータ!A:N,14,0),"")</f>
        <v>タイム決勝</v>
      </c>
      <c r="L1018" t="str">
        <f t="shared" si="31"/>
        <v>11～12歳 女子 0 バタフライ タイム決勝</v>
      </c>
      <c r="M1018">
        <f>IFERROR(VLOOKUP(J1018,色々!M:P,4,0),"")</f>
        <v>4</v>
      </c>
      <c r="N1018">
        <f>IFERROR(記録__2[[#This Row],[競技番号]],"")</f>
        <v>45</v>
      </c>
      <c r="O1018">
        <f>IFERROR(記録__2[[#This Row],[選手番号]],"")</f>
        <v>0</v>
      </c>
    </row>
    <row r="1019" spans="1:15" x14ac:dyDescent="0.2">
      <c r="A1019">
        <f>IFERROR(VLOOKUP(N1019,プログラム!B:C,2,0),"")</f>
        <v>45</v>
      </c>
      <c r="B1019" t="str">
        <f t="shared" si="30"/>
        <v/>
      </c>
      <c r="C1019" t="str">
        <f>IFERROR(VLOOKUP(B1019,チーム番号!E:F,2,0),"")</f>
        <v/>
      </c>
      <c r="D1019">
        <f>IFERROR(VLOOKUP(N1019,プログラム!B:C,2,0),"")</f>
        <v>45</v>
      </c>
      <c r="E1019">
        <f>IFERROR(記録__2[[#This Row],[組]],"")</f>
        <v>1</v>
      </c>
      <c r="F1019">
        <f>IFERROR(記録__2[[#This Row],[水路]],"")</f>
        <v>2</v>
      </c>
      <c r="G1019" t="str">
        <f>IFERROR(VLOOKUP(D1019,プログラムデータ!A:N,12,0),"")</f>
        <v>11～12歳</v>
      </c>
      <c r="H1019" t="str">
        <f>IFERROR(VLOOKUP(D1019,プログラムデータ!A:N,13,0),"")</f>
        <v>女子</v>
      </c>
      <c r="I1019">
        <f>IFERROR(VLOOKUP(D1019,プログラムデータ!A:N,11,0),"")</f>
        <v>0</v>
      </c>
      <c r="J1019" t="str">
        <f>IFERROR(VLOOKUP(D1019,プログラムデータ!A:N,10,0),"")</f>
        <v>バタフライ</v>
      </c>
      <c r="K1019" t="str">
        <f>IFERROR(VLOOKUP(D1019,プログラムデータ!A:N,14,0),"")</f>
        <v>タイム決勝</v>
      </c>
      <c r="L1019" t="str">
        <f t="shared" si="31"/>
        <v>11～12歳 女子 0 バタフライ タイム決勝</v>
      </c>
      <c r="M1019">
        <f>IFERROR(VLOOKUP(J1019,色々!M:P,4,0),"")</f>
        <v>4</v>
      </c>
      <c r="N1019">
        <f>IFERROR(記録__2[[#This Row],[競技番号]],"")</f>
        <v>45</v>
      </c>
      <c r="O1019">
        <f>IFERROR(記録__2[[#This Row],[選手番号]],"")</f>
        <v>0</v>
      </c>
    </row>
    <row r="1020" spans="1:15" x14ac:dyDescent="0.2">
      <c r="A1020">
        <f>IFERROR(VLOOKUP(N1020,プログラム!B:C,2,0),"")</f>
        <v>45</v>
      </c>
      <c r="B1020" t="str">
        <f t="shared" si="30"/>
        <v/>
      </c>
      <c r="C1020" t="str">
        <f>IFERROR(VLOOKUP(B1020,チーム番号!E:F,2,0),"")</f>
        <v/>
      </c>
      <c r="D1020">
        <f>IFERROR(VLOOKUP(N1020,プログラム!B:C,2,0),"")</f>
        <v>45</v>
      </c>
      <c r="E1020">
        <f>IFERROR(記録__2[[#This Row],[組]],"")</f>
        <v>1</v>
      </c>
      <c r="F1020">
        <f>IFERROR(記録__2[[#This Row],[水路]],"")</f>
        <v>3</v>
      </c>
      <c r="G1020" t="str">
        <f>IFERROR(VLOOKUP(D1020,プログラムデータ!A:N,12,0),"")</f>
        <v>11～12歳</v>
      </c>
      <c r="H1020" t="str">
        <f>IFERROR(VLOOKUP(D1020,プログラムデータ!A:N,13,0),"")</f>
        <v>女子</v>
      </c>
      <c r="I1020">
        <f>IFERROR(VLOOKUP(D1020,プログラムデータ!A:N,11,0),"")</f>
        <v>0</v>
      </c>
      <c r="J1020" t="str">
        <f>IFERROR(VLOOKUP(D1020,プログラムデータ!A:N,10,0),"")</f>
        <v>バタフライ</v>
      </c>
      <c r="K1020" t="str">
        <f>IFERROR(VLOOKUP(D1020,プログラムデータ!A:N,14,0),"")</f>
        <v>タイム決勝</v>
      </c>
      <c r="L1020" t="str">
        <f t="shared" si="31"/>
        <v>11～12歳 女子 0 バタフライ タイム決勝</v>
      </c>
      <c r="M1020">
        <f>IFERROR(VLOOKUP(J1020,色々!M:P,4,0),"")</f>
        <v>4</v>
      </c>
      <c r="N1020">
        <f>IFERROR(記録__2[[#This Row],[競技番号]],"")</f>
        <v>45</v>
      </c>
      <c r="O1020">
        <f>IFERROR(記録__2[[#This Row],[選手番号]],"")</f>
        <v>114</v>
      </c>
    </row>
    <row r="1021" spans="1:15" x14ac:dyDescent="0.2">
      <c r="A1021">
        <f>IFERROR(VLOOKUP(N1021,プログラム!B:C,2,0),"")</f>
        <v>45</v>
      </c>
      <c r="B1021" t="str">
        <f t="shared" si="30"/>
        <v/>
      </c>
      <c r="C1021" t="str">
        <f>IFERROR(VLOOKUP(B1021,チーム番号!E:F,2,0),"")</f>
        <v/>
      </c>
      <c r="D1021">
        <f>IFERROR(VLOOKUP(N1021,プログラム!B:C,2,0),"")</f>
        <v>45</v>
      </c>
      <c r="E1021">
        <f>IFERROR(記録__2[[#This Row],[組]],"")</f>
        <v>1</v>
      </c>
      <c r="F1021">
        <f>IFERROR(記録__2[[#This Row],[水路]],"")</f>
        <v>4</v>
      </c>
      <c r="G1021" t="str">
        <f>IFERROR(VLOOKUP(D1021,プログラムデータ!A:N,12,0),"")</f>
        <v>11～12歳</v>
      </c>
      <c r="H1021" t="str">
        <f>IFERROR(VLOOKUP(D1021,プログラムデータ!A:N,13,0),"")</f>
        <v>女子</v>
      </c>
      <c r="I1021">
        <f>IFERROR(VLOOKUP(D1021,プログラムデータ!A:N,11,0),"")</f>
        <v>0</v>
      </c>
      <c r="J1021" t="str">
        <f>IFERROR(VLOOKUP(D1021,プログラムデータ!A:N,10,0),"")</f>
        <v>バタフライ</v>
      </c>
      <c r="K1021" t="str">
        <f>IFERROR(VLOOKUP(D1021,プログラムデータ!A:N,14,0),"")</f>
        <v>タイム決勝</v>
      </c>
      <c r="L1021" t="str">
        <f t="shared" si="31"/>
        <v>11～12歳 女子 0 バタフライ タイム決勝</v>
      </c>
      <c r="M1021">
        <f>IFERROR(VLOOKUP(J1021,色々!M:P,4,0),"")</f>
        <v>4</v>
      </c>
      <c r="N1021">
        <f>IFERROR(記録__2[[#This Row],[競技番号]],"")</f>
        <v>45</v>
      </c>
      <c r="O1021">
        <f>IFERROR(記録__2[[#This Row],[選手番号]],"")</f>
        <v>445</v>
      </c>
    </row>
    <row r="1022" spans="1:15" x14ac:dyDescent="0.2">
      <c r="A1022">
        <f>IFERROR(VLOOKUP(N1022,プログラム!B:C,2,0),"")</f>
        <v>45</v>
      </c>
      <c r="B1022" t="str">
        <f t="shared" si="30"/>
        <v/>
      </c>
      <c r="C1022" t="str">
        <f>IFERROR(VLOOKUP(B1022,チーム番号!E:F,2,0),"")</f>
        <v/>
      </c>
      <c r="D1022">
        <f>IFERROR(VLOOKUP(N1022,プログラム!B:C,2,0),"")</f>
        <v>45</v>
      </c>
      <c r="E1022">
        <f>IFERROR(記録__2[[#This Row],[組]],"")</f>
        <v>1</v>
      </c>
      <c r="F1022">
        <f>IFERROR(記録__2[[#This Row],[水路]],"")</f>
        <v>5</v>
      </c>
      <c r="G1022" t="str">
        <f>IFERROR(VLOOKUP(D1022,プログラムデータ!A:N,12,0),"")</f>
        <v>11～12歳</v>
      </c>
      <c r="H1022" t="str">
        <f>IFERROR(VLOOKUP(D1022,プログラムデータ!A:N,13,0),"")</f>
        <v>女子</v>
      </c>
      <c r="I1022">
        <f>IFERROR(VLOOKUP(D1022,プログラムデータ!A:N,11,0),"")</f>
        <v>0</v>
      </c>
      <c r="J1022" t="str">
        <f>IFERROR(VLOOKUP(D1022,プログラムデータ!A:N,10,0),"")</f>
        <v>バタフライ</v>
      </c>
      <c r="K1022" t="str">
        <f>IFERROR(VLOOKUP(D1022,プログラムデータ!A:N,14,0),"")</f>
        <v>タイム決勝</v>
      </c>
      <c r="L1022" t="str">
        <f t="shared" si="31"/>
        <v>11～12歳 女子 0 バタフライ タイム決勝</v>
      </c>
      <c r="M1022">
        <f>IFERROR(VLOOKUP(J1022,色々!M:P,4,0),"")</f>
        <v>4</v>
      </c>
      <c r="N1022">
        <f>IFERROR(記録__2[[#This Row],[競技番号]],"")</f>
        <v>45</v>
      </c>
      <c r="O1022">
        <f>IFERROR(記録__2[[#This Row],[選手番号]],"")</f>
        <v>268</v>
      </c>
    </row>
    <row r="1023" spans="1:15" x14ac:dyDescent="0.2">
      <c r="A1023">
        <f>IFERROR(VLOOKUP(N1023,プログラム!B:C,2,0),"")</f>
        <v>45</v>
      </c>
      <c r="B1023" t="str">
        <f t="shared" si="30"/>
        <v/>
      </c>
      <c r="C1023" t="str">
        <f>IFERROR(VLOOKUP(B1023,チーム番号!E:F,2,0),"")</f>
        <v/>
      </c>
      <c r="D1023">
        <f>IFERROR(VLOOKUP(N1023,プログラム!B:C,2,0),"")</f>
        <v>45</v>
      </c>
      <c r="E1023">
        <f>IFERROR(記録__2[[#This Row],[組]],"")</f>
        <v>1</v>
      </c>
      <c r="F1023">
        <f>IFERROR(記録__2[[#This Row],[水路]],"")</f>
        <v>6</v>
      </c>
      <c r="G1023" t="str">
        <f>IFERROR(VLOOKUP(D1023,プログラムデータ!A:N,12,0),"")</f>
        <v>11～12歳</v>
      </c>
      <c r="H1023" t="str">
        <f>IFERROR(VLOOKUP(D1023,プログラムデータ!A:N,13,0),"")</f>
        <v>女子</v>
      </c>
      <c r="I1023">
        <f>IFERROR(VLOOKUP(D1023,プログラムデータ!A:N,11,0),"")</f>
        <v>0</v>
      </c>
      <c r="J1023" t="str">
        <f>IFERROR(VLOOKUP(D1023,プログラムデータ!A:N,10,0),"")</f>
        <v>バタフライ</v>
      </c>
      <c r="K1023" t="str">
        <f>IFERROR(VLOOKUP(D1023,プログラムデータ!A:N,14,0),"")</f>
        <v>タイム決勝</v>
      </c>
      <c r="L1023" t="str">
        <f t="shared" si="31"/>
        <v>11～12歳 女子 0 バタフライ タイム決勝</v>
      </c>
      <c r="M1023">
        <f>IFERROR(VLOOKUP(J1023,色々!M:P,4,0),"")</f>
        <v>4</v>
      </c>
      <c r="N1023">
        <f>IFERROR(記録__2[[#This Row],[競技番号]],"")</f>
        <v>45</v>
      </c>
      <c r="O1023">
        <f>IFERROR(記録__2[[#This Row],[選手番号]],"")</f>
        <v>0</v>
      </c>
    </row>
    <row r="1024" spans="1:15" x14ac:dyDescent="0.2">
      <c r="A1024">
        <f>IFERROR(VLOOKUP(N1024,プログラム!B:C,2,0),"")</f>
        <v>45</v>
      </c>
      <c r="B1024" t="str">
        <f t="shared" si="30"/>
        <v/>
      </c>
      <c r="C1024" t="str">
        <f>IFERROR(VLOOKUP(B1024,チーム番号!E:F,2,0),"")</f>
        <v/>
      </c>
      <c r="D1024">
        <f>IFERROR(VLOOKUP(N1024,プログラム!B:C,2,0),"")</f>
        <v>45</v>
      </c>
      <c r="E1024">
        <f>IFERROR(記録__2[[#This Row],[組]],"")</f>
        <v>1</v>
      </c>
      <c r="F1024">
        <f>IFERROR(記録__2[[#This Row],[水路]],"")</f>
        <v>7</v>
      </c>
      <c r="G1024" t="str">
        <f>IFERROR(VLOOKUP(D1024,プログラムデータ!A:N,12,0),"")</f>
        <v>11～12歳</v>
      </c>
      <c r="H1024" t="str">
        <f>IFERROR(VLOOKUP(D1024,プログラムデータ!A:N,13,0),"")</f>
        <v>女子</v>
      </c>
      <c r="I1024">
        <f>IFERROR(VLOOKUP(D1024,プログラムデータ!A:N,11,0),"")</f>
        <v>0</v>
      </c>
      <c r="J1024" t="str">
        <f>IFERROR(VLOOKUP(D1024,プログラムデータ!A:N,10,0),"")</f>
        <v>バタフライ</v>
      </c>
      <c r="K1024" t="str">
        <f>IFERROR(VLOOKUP(D1024,プログラムデータ!A:N,14,0),"")</f>
        <v>タイム決勝</v>
      </c>
      <c r="L1024" t="str">
        <f t="shared" si="31"/>
        <v>11～12歳 女子 0 バタフライ タイム決勝</v>
      </c>
      <c r="M1024">
        <f>IFERROR(VLOOKUP(J1024,色々!M:P,4,0),"")</f>
        <v>4</v>
      </c>
      <c r="N1024">
        <f>IFERROR(記録__2[[#This Row],[競技番号]],"")</f>
        <v>45</v>
      </c>
      <c r="O1024">
        <f>IFERROR(記録__2[[#This Row],[選手番号]],"")</f>
        <v>0</v>
      </c>
    </row>
    <row r="1025" spans="1:15" x14ac:dyDescent="0.2">
      <c r="A1025">
        <f>IFERROR(VLOOKUP(N1025,プログラム!B:C,2,0),"")</f>
        <v>45</v>
      </c>
      <c r="B1025" t="str">
        <f t="shared" si="30"/>
        <v/>
      </c>
      <c r="C1025" t="str">
        <f>IFERROR(VLOOKUP(B1025,チーム番号!E:F,2,0),"")</f>
        <v/>
      </c>
      <c r="D1025">
        <f>IFERROR(VLOOKUP(N1025,プログラム!B:C,2,0),"")</f>
        <v>45</v>
      </c>
      <c r="E1025">
        <f>IFERROR(記録__2[[#This Row],[組]],"")</f>
        <v>1</v>
      </c>
      <c r="F1025">
        <f>IFERROR(記録__2[[#This Row],[水路]],"")</f>
        <v>8</v>
      </c>
      <c r="G1025" t="str">
        <f>IFERROR(VLOOKUP(D1025,プログラムデータ!A:N,12,0),"")</f>
        <v>11～12歳</v>
      </c>
      <c r="H1025" t="str">
        <f>IFERROR(VLOOKUP(D1025,プログラムデータ!A:N,13,0),"")</f>
        <v>女子</v>
      </c>
      <c r="I1025">
        <f>IFERROR(VLOOKUP(D1025,プログラムデータ!A:N,11,0),"")</f>
        <v>0</v>
      </c>
      <c r="J1025" t="str">
        <f>IFERROR(VLOOKUP(D1025,プログラムデータ!A:N,10,0),"")</f>
        <v>バタフライ</v>
      </c>
      <c r="K1025" t="str">
        <f>IFERROR(VLOOKUP(D1025,プログラムデータ!A:N,14,0),"")</f>
        <v>タイム決勝</v>
      </c>
      <c r="L1025" t="str">
        <f t="shared" si="31"/>
        <v>11～12歳 女子 0 バタフライ タイム決勝</v>
      </c>
      <c r="M1025">
        <f>IFERROR(VLOOKUP(J1025,色々!M:P,4,0),"")</f>
        <v>4</v>
      </c>
      <c r="N1025">
        <f>IFERROR(記録__2[[#This Row],[競技番号]],"")</f>
        <v>45</v>
      </c>
      <c r="O1025">
        <f>IFERROR(記録__2[[#This Row],[選手番号]],"")</f>
        <v>0</v>
      </c>
    </row>
    <row r="1026" spans="1:15" x14ac:dyDescent="0.2">
      <c r="A1026">
        <f>IFERROR(VLOOKUP(N1026,プログラム!B:C,2,0),"")</f>
        <v>45</v>
      </c>
      <c r="B1026" t="str">
        <f t="shared" si="30"/>
        <v/>
      </c>
      <c r="C1026" t="str">
        <f>IFERROR(VLOOKUP(B1026,チーム番号!E:F,2,0),"")</f>
        <v/>
      </c>
      <c r="D1026">
        <f>IFERROR(VLOOKUP(N1026,プログラム!B:C,2,0),"")</f>
        <v>45</v>
      </c>
      <c r="E1026">
        <f>IFERROR(記録__2[[#This Row],[組]],"")</f>
        <v>2</v>
      </c>
      <c r="F1026">
        <f>IFERROR(記録__2[[#This Row],[水路]],"")</f>
        <v>1</v>
      </c>
      <c r="G1026" t="str">
        <f>IFERROR(VLOOKUP(D1026,プログラムデータ!A:N,12,0),"")</f>
        <v>11～12歳</v>
      </c>
      <c r="H1026" t="str">
        <f>IFERROR(VLOOKUP(D1026,プログラムデータ!A:N,13,0),"")</f>
        <v>女子</v>
      </c>
      <c r="I1026">
        <f>IFERROR(VLOOKUP(D1026,プログラムデータ!A:N,11,0),"")</f>
        <v>0</v>
      </c>
      <c r="J1026" t="str">
        <f>IFERROR(VLOOKUP(D1026,プログラムデータ!A:N,10,0),"")</f>
        <v>バタフライ</v>
      </c>
      <c r="K1026" t="str">
        <f>IFERROR(VLOOKUP(D1026,プログラムデータ!A:N,14,0),"")</f>
        <v>タイム決勝</v>
      </c>
      <c r="L1026" t="str">
        <f t="shared" si="31"/>
        <v>11～12歳 女子 0 バタフライ タイム決勝</v>
      </c>
      <c r="M1026">
        <f>IFERROR(VLOOKUP(J1026,色々!M:P,4,0),"")</f>
        <v>4</v>
      </c>
      <c r="N1026">
        <f>IFERROR(記録__2[[#This Row],[競技番号]],"")</f>
        <v>45</v>
      </c>
      <c r="O1026">
        <f>IFERROR(記録__2[[#This Row],[選手番号]],"")</f>
        <v>305</v>
      </c>
    </row>
    <row r="1027" spans="1:15" x14ac:dyDescent="0.2">
      <c r="A1027">
        <f>IFERROR(VLOOKUP(N1027,プログラム!B:C,2,0),"")</f>
        <v>45</v>
      </c>
      <c r="B1027" t="str">
        <f t="shared" ref="B1027:B1090" si="32">IFERROR(IF(OR(M1027=6,M1027=7),O1027,""),"")</f>
        <v/>
      </c>
      <c r="C1027" t="str">
        <f>IFERROR(VLOOKUP(B1027,チーム番号!E:F,2,0),"")</f>
        <v/>
      </c>
      <c r="D1027">
        <f>IFERROR(VLOOKUP(N1027,プログラム!B:C,2,0),"")</f>
        <v>45</v>
      </c>
      <c r="E1027">
        <f>IFERROR(記録__2[[#This Row],[組]],"")</f>
        <v>2</v>
      </c>
      <c r="F1027">
        <f>IFERROR(記録__2[[#This Row],[水路]],"")</f>
        <v>2</v>
      </c>
      <c r="G1027" t="str">
        <f>IFERROR(VLOOKUP(D1027,プログラムデータ!A:N,12,0),"")</f>
        <v>11～12歳</v>
      </c>
      <c r="H1027" t="str">
        <f>IFERROR(VLOOKUP(D1027,プログラムデータ!A:N,13,0),"")</f>
        <v>女子</v>
      </c>
      <c r="I1027">
        <f>IFERROR(VLOOKUP(D1027,プログラムデータ!A:N,11,0),"")</f>
        <v>0</v>
      </c>
      <c r="J1027" t="str">
        <f>IFERROR(VLOOKUP(D1027,プログラムデータ!A:N,10,0),"")</f>
        <v>バタフライ</v>
      </c>
      <c r="K1027" t="str">
        <f>IFERROR(VLOOKUP(D1027,プログラムデータ!A:N,14,0),"")</f>
        <v>タイム決勝</v>
      </c>
      <c r="L1027" t="str">
        <f t="shared" ref="L1027:L1090" si="33">CONCATENATE(G1027," ",H1027," ",I1027," ",J1027," ",K1027)</f>
        <v>11～12歳 女子 0 バタフライ タイム決勝</v>
      </c>
      <c r="M1027">
        <f>IFERROR(VLOOKUP(J1027,色々!M:P,4,0),"")</f>
        <v>4</v>
      </c>
      <c r="N1027">
        <f>IFERROR(記録__2[[#This Row],[競技番号]],"")</f>
        <v>45</v>
      </c>
      <c r="O1027">
        <f>IFERROR(記録__2[[#This Row],[選手番号]],"")</f>
        <v>480</v>
      </c>
    </row>
    <row r="1028" spans="1:15" x14ac:dyDescent="0.2">
      <c r="A1028">
        <f>IFERROR(VLOOKUP(N1028,プログラム!B:C,2,0),"")</f>
        <v>45</v>
      </c>
      <c r="B1028" t="str">
        <f t="shared" si="32"/>
        <v/>
      </c>
      <c r="C1028" t="str">
        <f>IFERROR(VLOOKUP(B1028,チーム番号!E:F,2,0),"")</f>
        <v/>
      </c>
      <c r="D1028">
        <f>IFERROR(VLOOKUP(N1028,プログラム!B:C,2,0),"")</f>
        <v>45</v>
      </c>
      <c r="E1028">
        <f>IFERROR(記録__2[[#This Row],[組]],"")</f>
        <v>2</v>
      </c>
      <c r="F1028">
        <f>IFERROR(記録__2[[#This Row],[水路]],"")</f>
        <v>3</v>
      </c>
      <c r="G1028" t="str">
        <f>IFERROR(VLOOKUP(D1028,プログラムデータ!A:N,12,0),"")</f>
        <v>11～12歳</v>
      </c>
      <c r="H1028" t="str">
        <f>IFERROR(VLOOKUP(D1028,プログラムデータ!A:N,13,0),"")</f>
        <v>女子</v>
      </c>
      <c r="I1028">
        <f>IFERROR(VLOOKUP(D1028,プログラムデータ!A:N,11,0),"")</f>
        <v>0</v>
      </c>
      <c r="J1028" t="str">
        <f>IFERROR(VLOOKUP(D1028,プログラムデータ!A:N,10,0),"")</f>
        <v>バタフライ</v>
      </c>
      <c r="K1028" t="str">
        <f>IFERROR(VLOOKUP(D1028,プログラムデータ!A:N,14,0),"")</f>
        <v>タイム決勝</v>
      </c>
      <c r="L1028" t="str">
        <f t="shared" si="33"/>
        <v>11～12歳 女子 0 バタフライ タイム決勝</v>
      </c>
      <c r="M1028">
        <f>IFERROR(VLOOKUP(J1028,色々!M:P,4,0),"")</f>
        <v>4</v>
      </c>
      <c r="N1028">
        <f>IFERROR(記録__2[[#This Row],[競技番号]],"")</f>
        <v>45</v>
      </c>
      <c r="O1028">
        <f>IFERROR(記録__2[[#This Row],[選手番号]],"")</f>
        <v>271</v>
      </c>
    </row>
    <row r="1029" spans="1:15" x14ac:dyDescent="0.2">
      <c r="A1029">
        <f>IFERROR(VLOOKUP(N1029,プログラム!B:C,2,0),"")</f>
        <v>45</v>
      </c>
      <c r="B1029" t="str">
        <f t="shared" si="32"/>
        <v/>
      </c>
      <c r="C1029" t="str">
        <f>IFERROR(VLOOKUP(B1029,チーム番号!E:F,2,0),"")</f>
        <v/>
      </c>
      <c r="D1029">
        <f>IFERROR(VLOOKUP(N1029,プログラム!B:C,2,0),"")</f>
        <v>45</v>
      </c>
      <c r="E1029">
        <f>IFERROR(記録__2[[#This Row],[組]],"")</f>
        <v>2</v>
      </c>
      <c r="F1029">
        <f>IFERROR(記録__2[[#This Row],[水路]],"")</f>
        <v>4</v>
      </c>
      <c r="G1029" t="str">
        <f>IFERROR(VLOOKUP(D1029,プログラムデータ!A:N,12,0),"")</f>
        <v>11～12歳</v>
      </c>
      <c r="H1029" t="str">
        <f>IFERROR(VLOOKUP(D1029,プログラムデータ!A:N,13,0),"")</f>
        <v>女子</v>
      </c>
      <c r="I1029">
        <f>IFERROR(VLOOKUP(D1029,プログラムデータ!A:N,11,0),"")</f>
        <v>0</v>
      </c>
      <c r="J1029" t="str">
        <f>IFERROR(VLOOKUP(D1029,プログラムデータ!A:N,10,0),"")</f>
        <v>バタフライ</v>
      </c>
      <c r="K1029" t="str">
        <f>IFERROR(VLOOKUP(D1029,プログラムデータ!A:N,14,0),"")</f>
        <v>タイム決勝</v>
      </c>
      <c r="L1029" t="str">
        <f t="shared" si="33"/>
        <v>11～12歳 女子 0 バタフライ タイム決勝</v>
      </c>
      <c r="M1029">
        <f>IFERROR(VLOOKUP(J1029,色々!M:P,4,0),"")</f>
        <v>4</v>
      </c>
      <c r="N1029">
        <f>IFERROR(記録__2[[#This Row],[競技番号]],"")</f>
        <v>45</v>
      </c>
      <c r="O1029">
        <f>IFERROR(記録__2[[#This Row],[選手番号]],"")</f>
        <v>141</v>
      </c>
    </row>
    <row r="1030" spans="1:15" x14ac:dyDescent="0.2">
      <c r="A1030">
        <f>IFERROR(VLOOKUP(N1030,プログラム!B:C,2,0),"")</f>
        <v>45</v>
      </c>
      <c r="B1030" t="str">
        <f t="shared" si="32"/>
        <v/>
      </c>
      <c r="C1030" t="str">
        <f>IFERROR(VLOOKUP(B1030,チーム番号!E:F,2,0),"")</f>
        <v/>
      </c>
      <c r="D1030">
        <f>IFERROR(VLOOKUP(N1030,プログラム!B:C,2,0),"")</f>
        <v>45</v>
      </c>
      <c r="E1030">
        <f>IFERROR(記録__2[[#This Row],[組]],"")</f>
        <v>2</v>
      </c>
      <c r="F1030">
        <f>IFERROR(記録__2[[#This Row],[水路]],"")</f>
        <v>5</v>
      </c>
      <c r="G1030" t="str">
        <f>IFERROR(VLOOKUP(D1030,プログラムデータ!A:N,12,0),"")</f>
        <v>11～12歳</v>
      </c>
      <c r="H1030" t="str">
        <f>IFERROR(VLOOKUP(D1030,プログラムデータ!A:N,13,0),"")</f>
        <v>女子</v>
      </c>
      <c r="I1030">
        <f>IFERROR(VLOOKUP(D1030,プログラムデータ!A:N,11,0),"")</f>
        <v>0</v>
      </c>
      <c r="J1030" t="str">
        <f>IFERROR(VLOOKUP(D1030,プログラムデータ!A:N,10,0),"")</f>
        <v>バタフライ</v>
      </c>
      <c r="K1030" t="str">
        <f>IFERROR(VLOOKUP(D1030,プログラムデータ!A:N,14,0),"")</f>
        <v>タイム決勝</v>
      </c>
      <c r="L1030" t="str">
        <f t="shared" si="33"/>
        <v>11～12歳 女子 0 バタフライ タイム決勝</v>
      </c>
      <c r="M1030">
        <f>IFERROR(VLOOKUP(J1030,色々!M:P,4,0),"")</f>
        <v>4</v>
      </c>
      <c r="N1030">
        <f>IFERROR(記録__2[[#This Row],[競技番号]],"")</f>
        <v>45</v>
      </c>
      <c r="O1030">
        <f>IFERROR(記録__2[[#This Row],[選手番号]],"")</f>
        <v>270</v>
      </c>
    </row>
    <row r="1031" spans="1:15" x14ac:dyDescent="0.2">
      <c r="A1031">
        <f>IFERROR(VLOOKUP(N1031,プログラム!B:C,2,0),"")</f>
        <v>45</v>
      </c>
      <c r="B1031" t="str">
        <f t="shared" si="32"/>
        <v/>
      </c>
      <c r="C1031" t="str">
        <f>IFERROR(VLOOKUP(B1031,チーム番号!E:F,2,0),"")</f>
        <v/>
      </c>
      <c r="D1031">
        <f>IFERROR(VLOOKUP(N1031,プログラム!B:C,2,0),"")</f>
        <v>45</v>
      </c>
      <c r="E1031">
        <f>IFERROR(記録__2[[#This Row],[組]],"")</f>
        <v>2</v>
      </c>
      <c r="F1031">
        <f>IFERROR(記録__2[[#This Row],[水路]],"")</f>
        <v>6</v>
      </c>
      <c r="G1031" t="str">
        <f>IFERROR(VLOOKUP(D1031,プログラムデータ!A:N,12,0),"")</f>
        <v>11～12歳</v>
      </c>
      <c r="H1031" t="str">
        <f>IFERROR(VLOOKUP(D1031,プログラムデータ!A:N,13,0),"")</f>
        <v>女子</v>
      </c>
      <c r="I1031">
        <f>IFERROR(VLOOKUP(D1031,プログラムデータ!A:N,11,0),"")</f>
        <v>0</v>
      </c>
      <c r="J1031" t="str">
        <f>IFERROR(VLOOKUP(D1031,プログラムデータ!A:N,10,0),"")</f>
        <v>バタフライ</v>
      </c>
      <c r="K1031" t="str">
        <f>IFERROR(VLOOKUP(D1031,プログラムデータ!A:N,14,0),"")</f>
        <v>タイム決勝</v>
      </c>
      <c r="L1031" t="str">
        <f t="shared" si="33"/>
        <v>11～12歳 女子 0 バタフライ タイム決勝</v>
      </c>
      <c r="M1031">
        <f>IFERROR(VLOOKUP(J1031,色々!M:P,4,0),"")</f>
        <v>4</v>
      </c>
      <c r="N1031">
        <f>IFERROR(記録__2[[#This Row],[競技番号]],"")</f>
        <v>45</v>
      </c>
      <c r="O1031">
        <f>IFERROR(記録__2[[#This Row],[選手番号]],"")</f>
        <v>447</v>
      </c>
    </row>
    <row r="1032" spans="1:15" x14ac:dyDescent="0.2">
      <c r="A1032">
        <f>IFERROR(VLOOKUP(N1032,プログラム!B:C,2,0),"")</f>
        <v>45</v>
      </c>
      <c r="B1032" t="str">
        <f t="shared" si="32"/>
        <v/>
      </c>
      <c r="C1032" t="str">
        <f>IFERROR(VLOOKUP(B1032,チーム番号!E:F,2,0),"")</f>
        <v/>
      </c>
      <c r="D1032">
        <f>IFERROR(VLOOKUP(N1032,プログラム!B:C,2,0),"")</f>
        <v>45</v>
      </c>
      <c r="E1032">
        <f>IFERROR(記録__2[[#This Row],[組]],"")</f>
        <v>2</v>
      </c>
      <c r="F1032">
        <f>IFERROR(記録__2[[#This Row],[水路]],"")</f>
        <v>7</v>
      </c>
      <c r="G1032" t="str">
        <f>IFERROR(VLOOKUP(D1032,プログラムデータ!A:N,12,0),"")</f>
        <v>11～12歳</v>
      </c>
      <c r="H1032" t="str">
        <f>IFERROR(VLOOKUP(D1032,プログラムデータ!A:N,13,0),"")</f>
        <v>女子</v>
      </c>
      <c r="I1032">
        <f>IFERROR(VLOOKUP(D1032,プログラムデータ!A:N,11,0),"")</f>
        <v>0</v>
      </c>
      <c r="J1032" t="str">
        <f>IFERROR(VLOOKUP(D1032,プログラムデータ!A:N,10,0),"")</f>
        <v>バタフライ</v>
      </c>
      <c r="K1032" t="str">
        <f>IFERROR(VLOOKUP(D1032,プログラムデータ!A:N,14,0),"")</f>
        <v>タイム決勝</v>
      </c>
      <c r="L1032" t="str">
        <f t="shared" si="33"/>
        <v>11～12歳 女子 0 バタフライ タイム決勝</v>
      </c>
      <c r="M1032">
        <f>IFERROR(VLOOKUP(J1032,色々!M:P,4,0),"")</f>
        <v>4</v>
      </c>
      <c r="N1032">
        <f>IFERROR(記録__2[[#This Row],[競技番号]],"")</f>
        <v>45</v>
      </c>
      <c r="O1032">
        <f>IFERROR(記録__2[[#This Row],[選手番号]],"")</f>
        <v>154</v>
      </c>
    </row>
    <row r="1033" spans="1:15" x14ac:dyDescent="0.2">
      <c r="A1033">
        <f>IFERROR(VLOOKUP(N1033,プログラム!B:C,2,0),"")</f>
        <v>45</v>
      </c>
      <c r="B1033" t="str">
        <f t="shared" si="32"/>
        <v/>
      </c>
      <c r="C1033" t="str">
        <f>IFERROR(VLOOKUP(B1033,チーム番号!E:F,2,0),"")</f>
        <v/>
      </c>
      <c r="D1033">
        <f>IFERROR(VLOOKUP(N1033,プログラム!B:C,2,0),"")</f>
        <v>45</v>
      </c>
      <c r="E1033">
        <f>IFERROR(記録__2[[#This Row],[組]],"")</f>
        <v>2</v>
      </c>
      <c r="F1033">
        <f>IFERROR(記録__2[[#This Row],[水路]],"")</f>
        <v>8</v>
      </c>
      <c r="G1033" t="str">
        <f>IFERROR(VLOOKUP(D1033,プログラムデータ!A:N,12,0),"")</f>
        <v>11～12歳</v>
      </c>
      <c r="H1033" t="str">
        <f>IFERROR(VLOOKUP(D1033,プログラムデータ!A:N,13,0),"")</f>
        <v>女子</v>
      </c>
      <c r="I1033">
        <f>IFERROR(VLOOKUP(D1033,プログラムデータ!A:N,11,0),"")</f>
        <v>0</v>
      </c>
      <c r="J1033" t="str">
        <f>IFERROR(VLOOKUP(D1033,プログラムデータ!A:N,10,0),"")</f>
        <v>バタフライ</v>
      </c>
      <c r="K1033" t="str">
        <f>IFERROR(VLOOKUP(D1033,プログラムデータ!A:N,14,0),"")</f>
        <v>タイム決勝</v>
      </c>
      <c r="L1033" t="str">
        <f t="shared" si="33"/>
        <v>11～12歳 女子 0 バタフライ タイム決勝</v>
      </c>
      <c r="M1033">
        <f>IFERROR(VLOOKUP(J1033,色々!M:P,4,0),"")</f>
        <v>4</v>
      </c>
      <c r="N1033">
        <f>IFERROR(記録__2[[#This Row],[競技番号]],"")</f>
        <v>45</v>
      </c>
      <c r="O1033">
        <f>IFERROR(記録__2[[#This Row],[選手番号]],"")</f>
        <v>0</v>
      </c>
    </row>
    <row r="1034" spans="1:15" x14ac:dyDescent="0.2">
      <c r="A1034">
        <f>IFERROR(VLOOKUP(N1034,プログラム!B:C,2,0),"")</f>
        <v>45</v>
      </c>
      <c r="B1034" t="str">
        <f t="shared" si="32"/>
        <v/>
      </c>
      <c r="C1034" t="str">
        <f>IFERROR(VLOOKUP(B1034,チーム番号!E:F,2,0),"")</f>
        <v/>
      </c>
      <c r="D1034">
        <f>IFERROR(VLOOKUP(N1034,プログラム!B:C,2,0),"")</f>
        <v>45</v>
      </c>
      <c r="E1034">
        <f>IFERROR(記録__2[[#This Row],[組]],"")</f>
        <v>3</v>
      </c>
      <c r="F1034">
        <f>IFERROR(記録__2[[#This Row],[水路]],"")</f>
        <v>1</v>
      </c>
      <c r="G1034" t="str">
        <f>IFERROR(VLOOKUP(D1034,プログラムデータ!A:N,12,0),"")</f>
        <v>11～12歳</v>
      </c>
      <c r="H1034" t="str">
        <f>IFERROR(VLOOKUP(D1034,プログラムデータ!A:N,13,0),"")</f>
        <v>女子</v>
      </c>
      <c r="I1034">
        <f>IFERROR(VLOOKUP(D1034,プログラムデータ!A:N,11,0),"")</f>
        <v>0</v>
      </c>
      <c r="J1034" t="str">
        <f>IFERROR(VLOOKUP(D1034,プログラムデータ!A:N,10,0),"")</f>
        <v>バタフライ</v>
      </c>
      <c r="K1034" t="str">
        <f>IFERROR(VLOOKUP(D1034,プログラムデータ!A:N,14,0),"")</f>
        <v>タイム決勝</v>
      </c>
      <c r="L1034" t="str">
        <f t="shared" si="33"/>
        <v>11～12歳 女子 0 バタフライ タイム決勝</v>
      </c>
      <c r="M1034">
        <f>IFERROR(VLOOKUP(J1034,色々!M:P,4,0),"")</f>
        <v>4</v>
      </c>
      <c r="N1034">
        <f>IFERROR(記録__2[[#This Row],[競技番号]],"")</f>
        <v>45</v>
      </c>
      <c r="O1034">
        <f>IFERROR(記録__2[[#This Row],[選手番号]],"")</f>
        <v>670</v>
      </c>
    </row>
    <row r="1035" spans="1:15" x14ac:dyDescent="0.2">
      <c r="A1035">
        <f>IFERROR(VLOOKUP(N1035,プログラム!B:C,2,0),"")</f>
        <v>45</v>
      </c>
      <c r="B1035" t="str">
        <f t="shared" si="32"/>
        <v/>
      </c>
      <c r="C1035" t="str">
        <f>IFERROR(VLOOKUP(B1035,チーム番号!E:F,2,0),"")</f>
        <v/>
      </c>
      <c r="D1035">
        <f>IFERROR(VLOOKUP(N1035,プログラム!B:C,2,0),"")</f>
        <v>45</v>
      </c>
      <c r="E1035">
        <f>IFERROR(記録__2[[#This Row],[組]],"")</f>
        <v>3</v>
      </c>
      <c r="F1035">
        <f>IFERROR(記録__2[[#This Row],[水路]],"")</f>
        <v>2</v>
      </c>
      <c r="G1035" t="str">
        <f>IFERROR(VLOOKUP(D1035,プログラムデータ!A:N,12,0),"")</f>
        <v>11～12歳</v>
      </c>
      <c r="H1035" t="str">
        <f>IFERROR(VLOOKUP(D1035,プログラムデータ!A:N,13,0),"")</f>
        <v>女子</v>
      </c>
      <c r="I1035">
        <f>IFERROR(VLOOKUP(D1035,プログラムデータ!A:N,11,0),"")</f>
        <v>0</v>
      </c>
      <c r="J1035" t="str">
        <f>IFERROR(VLOOKUP(D1035,プログラムデータ!A:N,10,0),"")</f>
        <v>バタフライ</v>
      </c>
      <c r="K1035" t="str">
        <f>IFERROR(VLOOKUP(D1035,プログラムデータ!A:N,14,0),"")</f>
        <v>タイム決勝</v>
      </c>
      <c r="L1035" t="str">
        <f t="shared" si="33"/>
        <v>11～12歳 女子 0 バタフライ タイム決勝</v>
      </c>
      <c r="M1035">
        <f>IFERROR(VLOOKUP(J1035,色々!M:P,4,0),"")</f>
        <v>4</v>
      </c>
      <c r="N1035">
        <f>IFERROR(記録__2[[#This Row],[競技番号]],"")</f>
        <v>45</v>
      </c>
      <c r="O1035">
        <f>IFERROR(記録__2[[#This Row],[選手番号]],"")</f>
        <v>479</v>
      </c>
    </row>
    <row r="1036" spans="1:15" x14ac:dyDescent="0.2">
      <c r="A1036">
        <f>IFERROR(VLOOKUP(N1036,プログラム!B:C,2,0),"")</f>
        <v>45</v>
      </c>
      <c r="B1036" t="str">
        <f t="shared" si="32"/>
        <v/>
      </c>
      <c r="C1036" t="str">
        <f>IFERROR(VLOOKUP(B1036,チーム番号!E:F,2,0),"")</f>
        <v/>
      </c>
      <c r="D1036">
        <f>IFERROR(VLOOKUP(N1036,プログラム!B:C,2,0),"")</f>
        <v>45</v>
      </c>
      <c r="E1036">
        <f>IFERROR(記録__2[[#This Row],[組]],"")</f>
        <v>3</v>
      </c>
      <c r="F1036">
        <f>IFERROR(記録__2[[#This Row],[水路]],"")</f>
        <v>3</v>
      </c>
      <c r="G1036" t="str">
        <f>IFERROR(VLOOKUP(D1036,プログラムデータ!A:N,12,0),"")</f>
        <v>11～12歳</v>
      </c>
      <c r="H1036" t="str">
        <f>IFERROR(VLOOKUP(D1036,プログラムデータ!A:N,13,0),"")</f>
        <v>女子</v>
      </c>
      <c r="I1036">
        <f>IFERROR(VLOOKUP(D1036,プログラムデータ!A:N,11,0),"")</f>
        <v>0</v>
      </c>
      <c r="J1036" t="str">
        <f>IFERROR(VLOOKUP(D1036,プログラムデータ!A:N,10,0),"")</f>
        <v>バタフライ</v>
      </c>
      <c r="K1036" t="str">
        <f>IFERROR(VLOOKUP(D1036,プログラムデータ!A:N,14,0),"")</f>
        <v>タイム決勝</v>
      </c>
      <c r="L1036" t="str">
        <f t="shared" si="33"/>
        <v>11～12歳 女子 0 バタフライ タイム決勝</v>
      </c>
      <c r="M1036">
        <f>IFERROR(VLOOKUP(J1036,色々!M:P,4,0),"")</f>
        <v>4</v>
      </c>
      <c r="N1036">
        <f>IFERROR(記録__2[[#This Row],[競技番号]],"")</f>
        <v>45</v>
      </c>
      <c r="O1036">
        <f>IFERROR(記録__2[[#This Row],[選手番号]],"")</f>
        <v>537</v>
      </c>
    </row>
    <row r="1037" spans="1:15" x14ac:dyDescent="0.2">
      <c r="A1037">
        <f>IFERROR(VLOOKUP(N1037,プログラム!B:C,2,0),"")</f>
        <v>45</v>
      </c>
      <c r="B1037" t="str">
        <f t="shared" si="32"/>
        <v/>
      </c>
      <c r="C1037" t="str">
        <f>IFERROR(VLOOKUP(B1037,チーム番号!E:F,2,0),"")</f>
        <v/>
      </c>
      <c r="D1037">
        <f>IFERROR(VLOOKUP(N1037,プログラム!B:C,2,0),"")</f>
        <v>45</v>
      </c>
      <c r="E1037">
        <f>IFERROR(記録__2[[#This Row],[組]],"")</f>
        <v>3</v>
      </c>
      <c r="F1037">
        <f>IFERROR(記録__2[[#This Row],[水路]],"")</f>
        <v>4</v>
      </c>
      <c r="G1037" t="str">
        <f>IFERROR(VLOOKUP(D1037,プログラムデータ!A:N,12,0),"")</f>
        <v>11～12歳</v>
      </c>
      <c r="H1037" t="str">
        <f>IFERROR(VLOOKUP(D1037,プログラムデータ!A:N,13,0),"")</f>
        <v>女子</v>
      </c>
      <c r="I1037">
        <f>IFERROR(VLOOKUP(D1037,プログラムデータ!A:N,11,0),"")</f>
        <v>0</v>
      </c>
      <c r="J1037" t="str">
        <f>IFERROR(VLOOKUP(D1037,プログラムデータ!A:N,10,0),"")</f>
        <v>バタフライ</v>
      </c>
      <c r="K1037" t="str">
        <f>IFERROR(VLOOKUP(D1037,プログラムデータ!A:N,14,0),"")</f>
        <v>タイム決勝</v>
      </c>
      <c r="L1037" t="str">
        <f t="shared" si="33"/>
        <v>11～12歳 女子 0 バタフライ タイム決勝</v>
      </c>
      <c r="M1037">
        <f>IFERROR(VLOOKUP(J1037,色々!M:P,4,0),"")</f>
        <v>4</v>
      </c>
      <c r="N1037">
        <f>IFERROR(記録__2[[#This Row],[競技番号]],"")</f>
        <v>45</v>
      </c>
      <c r="O1037">
        <f>IFERROR(記録__2[[#This Row],[選手番号]],"")</f>
        <v>538</v>
      </c>
    </row>
    <row r="1038" spans="1:15" x14ac:dyDescent="0.2">
      <c r="A1038">
        <f>IFERROR(VLOOKUP(N1038,プログラム!B:C,2,0),"")</f>
        <v>45</v>
      </c>
      <c r="B1038" t="str">
        <f t="shared" si="32"/>
        <v/>
      </c>
      <c r="C1038" t="str">
        <f>IFERROR(VLOOKUP(B1038,チーム番号!E:F,2,0),"")</f>
        <v/>
      </c>
      <c r="D1038">
        <f>IFERROR(VLOOKUP(N1038,プログラム!B:C,2,0),"")</f>
        <v>45</v>
      </c>
      <c r="E1038">
        <f>IFERROR(記録__2[[#This Row],[組]],"")</f>
        <v>3</v>
      </c>
      <c r="F1038">
        <f>IFERROR(記録__2[[#This Row],[水路]],"")</f>
        <v>5</v>
      </c>
      <c r="G1038" t="str">
        <f>IFERROR(VLOOKUP(D1038,プログラムデータ!A:N,12,0),"")</f>
        <v>11～12歳</v>
      </c>
      <c r="H1038" t="str">
        <f>IFERROR(VLOOKUP(D1038,プログラムデータ!A:N,13,0),"")</f>
        <v>女子</v>
      </c>
      <c r="I1038">
        <f>IFERROR(VLOOKUP(D1038,プログラムデータ!A:N,11,0),"")</f>
        <v>0</v>
      </c>
      <c r="J1038" t="str">
        <f>IFERROR(VLOOKUP(D1038,プログラムデータ!A:N,10,0),"")</f>
        <v>バタフライ</v>
      </c>
      <c r="K1038" t="str">
        <f>IFERROR(VLOOKUP(D1038,プログラムデータ!A:N,14,0),"")</f>
        <v>タイム決勝</v>
      </c>
      <c r="L1038" t="str">
        <f t="shared" si="33"/>
        <v>11～12歳 女子 0 バタフライ タイム決勝</v>
      </c>
      <c r="M1038">
        <f>IFERROR(VLOOKUP(J1038,色々!M:P,4,0),"")</f>
        <v>4</v>
      </c>
      <c r="N1038">
        <f>IFERROR(記録__2[[#This Row],[競技番号]],"")</f>
        <v>45</v>
      </c>
      <c r="O1038">
        <f>IFERROR(記録__2[[#This Row],[選手番号]],"")</f>
        <v>418</v>
      </c>
    </row>
    <row r="1039" spans="1:15" x14ac:dyDescent="0.2">
      <c r="A1039">
        <f>IFERROR(VLOOKUP(N1039,プログラム!B:C,2,0),"")</f>
        <v>45</v>
      </c>
      <c r="B1039" t="str">
        <f t="shared" si="32"/>
        <v/>
      </c>
      <c r="C1039" t="str">
        <f>IFERROR(VLOOKUP(B1039,チーム番号!E:F,2,0),"")</f>
        <v/>
      </c>
      <c r="D1039">
        <f>IFERROR(VLOOKUP(N1039,プログラム!B:C,2,0),"")</f>
        <v>45</v>
      </c>
      <c r="E1039">
        <f>IFERROR(記録__2[[#This Row],[組]],"")</f>
        <v>3</v>
      </c>
      <c r="F1039">
        <f>IFERROR(記録__2[[#This Row],[水路]],"")</f>
        <v>6</v>
      </c>
      <c r="G1039" t="str">
        <f>IFERROR(VLOOKUP(D1039,プログラムデータ!A:N,12,0),"")</f>
        <v>11～12歳</v>
      </c>
      <c r="H1039" t="str">
        <f>IFERROR(VLOOKUP(D1039,プログラムデータ!A:N,13,0),"")</f>
        <v>女子</v>
      </c>
      <c r="I1039">
        <f>IFERROR(VLOOKUP(D1039,プログラムデータ!A:N,11,0),"")</f>
        <v>0</v>
      </c>
      <c r="J1039" t="str">
        <f>IFERROR(VLOOKUP(D1039,プログラムデータ!A:N,10,0),"")</f>
        <v>バタフライ</v>
      </c>
      <c r="K1039" t="str">
        <f>IFERROR(VLOOKUP(D1039,プログラムデータ!A:N,14,0),"")</f>
        <v>タイム決勝</v>
      </c>
      <c r="L1039" t="str">
        <f t="shared" si="33"/>
        <v>11～12歳 女子 0 バタフライ タイム決勝</v>
      </c>
      <c r="M1039">
        <f>IFERROR(VLOOKUP(J1039,色々!M:P,4,0),"")</f>
        <v>4</v>
      </c>
      <c r="N1039">
        <f>IFERROR(記録__2[[#This Row],[競技番号]],"")</f>
        <v>45</v>
      </c>
      <c r="O1039">
        <f>IFERROR(記録__2[[#This Row],[選手番号]],"")</f>
        <v>381</v>
      </c>
    </row>
    <row r="1040" spans="1:15" x14ac:dyDescent="0.2">
      <c r="A1040">
        <f>IFERROR(VLOOKUP(N1040,プログラム!B:C,2,0),"")</f>
        <v>45</v>
      </c>
      <c r="B1040" t="str">
        <f t="shared" si="32"/>
        <v/>
      </c>
      <c r="C1040" t="str">
        <f>IFERROR(VLOOKUP(B1040,チーム番号!E:F,2,0),"")</f>
        <v/>
      </c>
      <c r="D1040">
        <f>IFERROR(VLOOKUP(N1040,プログラム!B:C,2,0),"")</f>
        <v>45</v>
      </c>
      <c r="E1040">
        <f>IFERROR(記録__2[[#This Row],[組]],"")</f>
        <v>3</v>
      </c>
      <c r="F1040">
        <f>IFERROR(記録__2[[#This Row],[水路]],"")</f>
        <v>7</v>
      </c>
      <c r="G1040" t="str">
        <f>IFERROR(VLOOKUP(D1040,プログラムデータ!A:N,12,0),"")</f>
        <v>11～12歳</v>
      </c>
      <c r="H1040" t="str">
        <f>IFERROR(VLOOKUP(D1040,プログラムデータ!A:N,13,0),"")</f>
        <v>女子</v>
      </c>
      <c r="I1040">
        <f>IFERROR(VLOOKUP(D1040,プログラムデータ!A:N,11,0),"")</f>
        <v>0</v>
      </c>
      <c r="J1040" t="str">
        <f>IFERROR(VLOOKUP(D1040,プログラムデータ!A:N,10,0),"")</f>
        <v>バタフライ</v>
      </c>
      <c r="K1040" t="str">
        <f>IFERROR(VLOOKUP(D1040,プログラムデータ!A:N,14,0),"")</f>
        <v>タイム決勝</v>
      </c>
      <c r="L1040" t="str">
        <f t="shared" si="33"/>
        <v>11～12歳 女子 0 バタフライ タイム決勝</v>
      </c>
      <c r="M1040">
        <f>IFERROR(VLOOKUP(J1040,色々!M:P,4,0),"")</f>
        <v>4</v>
      </c>
      <c r="N1040">
        <f>IFERROR(記録__2[[#This Row],[競技番号]],"")</f>
        <v>45</v>
      </c>
      <c r="O1040">
        <f>IFERROR(記録__2[[#This Row],[選手番号]],"")</f>
        <v>192</v>
      </c>
    </row>
    <row r="1041" spans="1:15" x14ac:dyDescent="0.2">
      <c r="A1041">
        <f>IFERROR(VLOOKUP(N1041,プログラム!B:C,2,0),"")</f>
        <v>45</v>
      </c>
      <c r="B1041" t="str">
        <f t="shared" si="32"/>
        <v/>
      </c>
      <c r="C1041" t="str">
        <f>IFERROR(VLOOKUP(B1041,チーム番号!E:F,2,0),"")</f>
        <v/>
      </c>
      <c r="D1041">
        <f>IFERROR(VLOOKUP(N1041,プログラム!B:C,2,0),"")</f>
        <v>45</v>
      </c>
      <c r="E1041">
        <f>IFERROR(記録__2[[#This Row],[組]],"")</f>
        <v>3</v>
      </c>
      <c r="F1041">
        <f>IFERROR(記録__2[[#This Row],[水路]],"")</f>
        <v>8</v>
      </c>
      <c r="G1041" t="str">
        <f>IFERROR(VLOOKUP(D1041,プログラムデータ!A:N,12,0),"")</f>
        <v>11～12歳</v>
      </c>
      <c r="H1041" t="str">
        <f>IFERROR(VLOOKUP(D1041,プログラムデータ!A:N,13,0),"")</f>
        <v>女子</v>
      </c>
      <c r="I1041">
        <f>IFERROR(VLOOKUP(D1041,プログラムデータ!A:N,11,0),"")</f>
        <v>0</v>
      </c>
      <c r="J1041" t="str">
        <f>IFERROR(VLOOKUP(D1041,プログラムデータ!A:N,10,0),"")</f>
        <v>バタフライ</v>
      </c>
      <c r="K1041" t="str">
        <f>IFERROR(VLOOKUP(D1041,プログラムデータ!A:N,14,0),"")</f>
        <v>タイム決勝</v>
      </c>
      <c r="L1041" t="str">
        <f t="shared" si="33"/>
        <v>11～12歳 女子 0 バタフライ タイム決勝</v>
      </c>
      <c r="M1041">
        <f>IFERROR(VLOOKUP(J1041,色々!M:P,4,0),"")</f>
        <v>4</v>
      </c>
      <c r="N1041">
        <f>IFERROR(記録__2[[#This Row],[競技番号]],"")</f>
        <v>45</v>
      </c>
      <c r="O1041">
        <f>IFERROR(記録__2[[#This Row],[選手番号]],"")</f>
        <v>151</v>
      </c>
    </row>
    <row r="1042" spans="1:15" x14ac:dyDescent="0.2">
      <c r="A1042">
        <f>IFERROR(VLOOKUP(N1042,プログラム!B:C,2,0),"")</f>
        <v>46</v>
      </c>
      <c r="B1042" t="str">
        <f t="shared" si="32"/>
        <v/>
      </c>
      <c r="C1042" t="str">
        <f>IFERROR(VLOOKUP(B1042,チーム番号!E:F,2,0),"")</f>
        <v/>
      </c>
      <c r="D1042">
        <f>IFERROR(VLOOKUP(N1042,プログラム!B:C,2,0),"")</f>
        <v>46</v>
      </c>
      <c r="E1042">
        <f>IFERROR(記録__2[[#This Row],[組]],"")</f>
        <v>1</v>
      </c>
      <c r="F1042">
        <f>IFERROR(記録__2[[#This Row],[水路]],"")</f>
        <v>1</v>
      </c>
      <c r="G1042" t="str">
        <f>IFERROR(VLOOKUP(D1042,プログラムデータ!A:N,12,0),"")</f>
        <v>11～12歳</v>
      </c>
      <c r="H1042" t="str">
        <f>IFERROR(VLOOKUP(D1042,プログラムデータ!A:N,13,0),"")</f>
        <v>男子</v>
      </c>
      <c r="I1042">
        <f>IFERROR(VLOOKUP(D1042,プログラムデータ!A:N,11,0),"")</f>
        <v>0</v>
      </c>
      <c r="J1042" t="str">
        <f>IFERROR(VLOOKUP(D1042,プログラムデータ!A:N,10,0),"")</f>
        <v>バタフライ</v>
      </c>
      <c r="K1042" t="str">
        <f>IFERROR(VLOOKUP(D1042,プログラムデータ!A:N,14,0),"")</f>
        <v>タイム決勝</v>
      </c>
      <c r="L1042" t="str">
        <f t="shared" si="33"/>
        <v>11～12歳 男子 0 バタフライ タイム決勝</v>
      </c>
      <c r="M1042">
        <f>IFERROR(VLOOKUP(J1042,色々!M:P,4,0),"")</f>
        <v>4</v>
      </c>
      <c r="N1042">
        <f>IFERROR(記録__2[[#This Row],[競技番号]],"")</f>
        <v>46</v>
      </c>
      <c r="O1042">
        <f>IFERROR(記録__2[[#This Row],[選手番号]],"")</f>
        <v>171</v>
      </c>
    </row>
    <row r="1043" spans="1:15" x14ac:dyDescent="0.2">
      <c r="A1043">
        <f>IFERROR(VLOOKUP(N1043,プログラム!B:C,2,0),"")</f>
        <v>46</v>
      </c>
      <c r="B1043" t="str">
        <f t="shared" si="32"/>
        <v/>
      </c>
      <c r="C1043" t="str">
        <f>IFERROR(VLOOKUP(B1043,チーム番号!E:F,2,0),"")</f>
        <v/>
      </c>
      <c r="D1043">
        <f>IFERROR(VLOOKUP(N1043,プログラム!B:C,2,0),"")</f>
        <v>46</v>
      </c>
      <c r="E1043">
        <f>IFERROR(記録__2[[#This Row],[組]],"")</f>
        <v>1</v>
      </c>
      <c r="F1043">
        <f>IFERROR(記録__2[[#This Row],[水路]],"")</f>
        <v>2</v>
      </c>
      <c r="G1043" t="str">
        <f>IFERROR(VLOOKUP(D1043,プログラムデータ!A:N,12,0),"")</f>
        <v>11～12歳</v>
      </c>
      <c r="H1043" t="str">
        <f>IFERROR(VLOOKUP(D1043,プログラムデータ!A:N,13,0),"")</f>
        <v>男子</v>
      </c>
      <c r="I1043">
        <f>IFERROR(VLOOKUP(D1043,プログラムデータ!A:N,11,0),"")</f>
        <v>0</v>
      </c>
      <c r="J1043" t="str">
        <f>IFERROR(VLOOKUP(D1043,プログラムデータ!A:N,10,0),"")</f>
        <v>バタフライ</v>
      </c>
      <c r="K1043" t="str">
        <f>IFERROR(VLOOKUP(D1043,プログラムデータ!A:N,14,0),"")</f>
        <v>タイム決勝</v>
      </c>
      <c r="L1043" t="str">
        <f t="shared" si="33"/>
        <v>11～12歳 男子 0 バタフライ タイム決勝</v>
      </c>
      <c r="M1043">
        <f>IFERROR(VLOOKUP(J1043,色々!M:P,4,0),"")</f>
        <v>4</v>
      </c>
      <c r="N1043">
        <f>IFERROR(記録__2[[#This Row],[競技番号]],"")</f>
        <v>46</v>
      </c>
      <c r="O1043">
        <f>IFERROR(記録__2[[#This Row],[選手番号]],"")</f>
        <v>172</v>
      </c>
    </row>
    <row r="1044" spans="1:15" x14ac:dyDescent="0.2">
      <c r="A1044">
        <f>IFERROR(VLOOKUP(N1044,プログラム!B:C,2,0),"")</f>
        <v>46</v>
      </c>
      <c r="B1044" t="str">
        <f t="shared" si="32"/>
        <v/>
      </c>
      <c r="C1044" t="str">
        <f>IFERROR(VLOOKUP(B1044,チーム番号!E:F,2,0),"")</f>
        <v/>
      </c>
      <c r="D1044">
        <f>IFERROR(VLOOKUP(N1044,プログラム!B:C,2,0),"")</f>
        <v>46</v>
      </c>
      <c r="E1044">
        <f>IFERROR(記録__2[[#This Row],[組]],"")</f>
        <v>1</v>
      </c>
      <c r="F1044">
        <f>IFERROR(記録__2[[#This Row],[水路]],"")</f>
        <v>3</v>
      </c>
      <c r="G1044" t="str">
        <f>IFERROR(VLOOKUP(D1044,プログラムデータ!A:N,12,0),"")</f>
        <v>11～12歳</v>
      </c>
      <c r="H1044" t="str">
        <f>IFERROR(VLOOKUP(D1044,プログラムデータ!A:N,13,0),"")</f>
        <v>男子</v>
      </c>
      <c r="I1044">
        <f>IFERROR(VLOOKUP(D1044,プログラムデータ!A:N,11,0),"")</f>
        <v>0</v>
      </c>
      <c r="J1044" t="str">
        <f>IFERROR(VLOOKUP(D1044,プログラムデータ!A:N,10,0),"")</f>
        <v>バタフライ</v>
      </c>
      <c r="K1044" t="str">
        <f>IFERROR(VLOOKUP(D1044,プログラムデータ!A:N,14,0),"")</f>
        <v>タイム決勝</v>
      </c>
      <c r="L1044" t="str">
        <f t="shared" si="33"/>
        <v>11～12歳 男子 0 バタフライ タイム決勝</v>
      </c>
      <c r="M1044">
        <f>IFERROR(VLOOKUP(J1044,色々!M:P,4,0),"")</f>
        <v>4</v>
      </c>
      <c r="N1044">
        <f>IFERROR(記録__2[[#This Row],[競技番号]],"")</f>
        <v>46</v>
      </c>
      <c r="O1044">
        <f>IFERROR(記録__2[[#This Row],[選手番号]],"")</f>
        <v>619</v>
      </c>
    </row>
    <row r="1045" spans="1:15" x14ac:dyDescent="0.2">
      <c r="A1045">
        <f>IFERROR(VLOOKUP(N1045,プログラム!B:C,2,0),"")</f>
        <v>46</v>
      </c>
      <c r="B1045" t="str">
        <f t="shared" si="32"/>
        <v/>
      </c>
      <c r="C1045" t="str">
        <f>IFERROR(VLOOKUP(B1045,チーム番号!E:F,2,0),"")</f>
        <v/>
      </c>
      <c r="D1045">
        <f>IFERROR(VLOOKUP(N1045,プログラム!B:C,2,0),"")</f>
        <v>46</v>
      </c>
      <c r="E1045">
        <f>IFERROR(記録__2[[#This Row],[組]],"")</f>
        <v>1</v>
      </c>
      <c r="F1045">
        <f>IFERROR(記録__2[[#This Row],[水路]],"")</f>
        <v>4</v>
      </c>
      <c r="G1045" t="str">
        <f>IFERROR(VLOOKUP(D1045,プログラムデータ!A:N,12,0),"")</f>
        <v>11～12歳</v>
      </c>
      <c r="H1045" t="str">
        <f>IFERROR(VLOOKUP(D1045,プログラムデータ!A:N,13,0),"")</f>
        <v>男子</v>
      </c>
      <c r="I1045">
        <f>IFERROR(VLOOKUP(D1045,プログラムデータ!A:N,11,0),"")</f>
        <v>0</v>
      </c>
      <c r="J1045" t="str">
        <f>IFERROR(VLOOKUP(D1045,プログラムデータ!A:N,10,0),"")</f>
        <v>バタフライ</v>
      </c>
      <c r="K1045" t="str">
        <f>IFERROR(VLOOKUP(D1045,プログラムデータ!A:N,14,0),"")</f>
        <v>タイム決勝</v>
      </c>
      <c r="L1045" t="str">
        <f t="shared" si="33"/>
        <v>11～12歳 男子 0 バタフライ タイム決勝</v>
      </c>
      <c r="M1045">
        <f>IFERROR(VLOOKUP(J1045,色々!M:P,4,0),"")</f>
        <v>4</v>
      </c>
      <c r="N1045">
        <f>IFERROR(記録__2[[#This Row],[競技番号]],"")</f>
        <v>46</v>
      </c>
      <c r="O1045">
        <f>IFERROR(記録__2[[#This Row],[選手番号]],"")</f>
        <v>433</v>
      </c>
    </row>
    <row r="1046" spans="1:15" x14ac:dyDescent="0.2">
      <c r="A1046">
        <f>IFERROR(VLOOKUP(N1046,プログラム!B:C,2,0),"")</f>
        <v>46</v>
      </c>
      <c r="B1046" t="str">
        <f t="shared" si="32"/>
        <v/>
      </c>
      <c r="C1046" t="str">
        <f>IFERROR(VLOOKUP(B1046,チーム番号!E:F,2,0),"")</f>
        <v/>
      </c>
      <c r="D1046">
        <f>IFERROR(VLOOKUP(N1046,プログラム!B:C,2,0),"")</f>
        <v>46</v>
      </c>
      <c r="E1046">
        <f>IFERROR(記録__2[[#This Row],[組]],"")</f>
        <v>1</v>
      </c>
      <c r="F1046">
        <f>IFERROR(記録__2[[#This Row],[水路]],"")</f>
        <v>5</v>
      </c>
      <c r="G1046" t="str">
        <f>IFERROR(VLOOKUP(D1046,プログラムデータ!A:N,12,0),"")</f>
        <v>11～12歳</v>
      </c>
      <c r="H1046" t="str">
        <f>IFERROR(VLOOKUP(D1046,プログラムデータ!A:N,13,0),"")</f>
        <v>男子</v>
      </c>
      <c r="I1046">
        <f>IFERROR(VLOOKUP(D1046,プログラムデータ!A:N,11,0),"")</f>
        <v>0</v>
      </c>
      <c r="J1046" t="str">
        <f>IFERROR(VLOOKUP(D1046,プログラムデータ!A:N,10,0),"")</f>
        <v>バタフライ</v>
      </c>
      <c r="K1046" t="str">
        <f>IFERROR(VLOOKUP(D1046,プログラムデータ!A:N,14,0),"")</f>
        <v>タイム決勝</v>
      </c>
      <c r="L1046" t="str">
        <f t="shared" si="33"/>
        <v>11～12歳 男子 0 バタフライ タイム決勝</v>
      </c>
      <c r="M1046">
        <f>IFERROR(VLOOKUP(J1046,色々!M:P,4,0),"")</f>
        <v>4</v>
      </c>
      <c r="N1046">
        <f>IFERROR(記録__2[[#This Row],[競技番号]],"")</f>
        <v>46</v>
      </c>
      <c r="O1046">
        <f>IFERROR(記録__2[[#This Row],[選手番号]],"")</f>
        <v>89</v>
      </c>
    </row>
    <row r="1047" spans="1:15" x14ac:dyDescent="0.2">
      <c r="A1047">
        <f>IFERROR(VLOOKUP(N1047,プログラム!B:C,2,0),"")</f>
        <v>46</v>
      </c>
      <c r="B1047" t="str">
        <f t="shared" si="32"/>
        <v/>
      </c>
      <c r="C1047" t="str">
        <f>IFERROR(VLOOKUP(B1047,チーム番号!E:F,2,0),"")</f>
        <v/>
      </c>
      <c r="D1047">
        <f>IFERROR(VLOOKUP(N1047,プログラム!B:C,2,0),"")</f>
        <v>46</v>
      </c>
      <c r="E1047">
        <f>IFERROR(記録__2[[#This Row],[組]],"")</f>
        <v>1</v>
      </c>
      <c r="F1047">
        <f>IFERROR(記録__2[[#This Row],[水路]],"")</f>
        <v>6</v>
      </c>
      <c r="G1047" t="str">
        <f>IFERROR(VLOOKUP(D1047,プログラムデータ!A:N,12,0),"")</f>
        <v>11～12歳</v>
      </c>
      <c r="H1047" t="str">
        <f>IFERROR(VLOOKUP(D1047,プログラムデータ!A:N,13,0),"")</f>
        <v>男子</v>
      </c>
      <c r="I1047">
        <f>IFERROR(VLOOKUP(D1047,プログラムデータ!A:N,11,0),"")</f>
        <v>0</v>
      </c>
      <c r="J1047" t="str">
        <f>IFERROR(VLOOKUP(D1047,プログラムデータ!A:N,10,0),"")</f>
        <v>バタフライ</v>
      </c>
      <c r="K1047" t="str">
        <f>IFERROR(VLOOKUP(D1047,プログラムデータ!A:N,14,0),"")</f>
        <v>タイム決勝</v>
      </c>
      <c r="L1047" t="str">
        <f t="shared" si="33"/>
        <v>11～12歳 男子 0 バタフライ タイム決勝</v>
      </c>
      <c r="M1047">
        <f>IFERROR(VLOOKUP(J1047,色々!M:P,4,0),"")</f>
        <v>4</v>
      </c>
      <c r="N1047">
        <f>IFERROR(記録__2[[#This Row],[競技番号]],"")</f>
        <v>46</v>
      </c>
      <c r="O1047">
        <f>IFERROR(記録__2[[#This Row],[選手番号]],"")</f>
        <v>464</v>
      </c>
    </row>
    <row r="1048" spans="1:15" x14ac:dyDescent="0.2">
      <c r="A1048">
        <f>IFERROR(VLOOKUP(N1048,プログラム!B:C,2,0),"")</f>
        <v>46</v>
      </c>
      <c r="B1048" t="str">
        <f t="shared" si="32"/>
        <v/>
      </c>
      <c r="C1048" t="str">
        <f>IFERROR(VLOOKUP(B1048,チーム番号!E:F,2,0),"")</f>
        <v/>
      </c>
      <c r="D1048">
        <f>IFERROR(VLOOKUP(N1048,プログラム!B:C,2,0),"")</f>
        <v>46</v>
      </c>
      <c r="E1048">
        <f>IFERROR(記録__2[[#This Row],[組]],"")</f>
        <v>1</v>
      </c>
      <c r="F1048">
        <f>IFERROR(記録__2[[#This Row],[水路]],"")</f>
        <v>7</v>
      </c>
      <c r="G1048" t="str">
        <f>IFERROR(VLOOKUP(D1048,プログラムデータ!A:N,12,0),"")</f>
        <v>11～12歳</v>
      </c>
      <c r="H1048" t="str">
        <f>IFERROR(VLOOKUP(D1048,プログラムデータ!A:N,13,0),"")</f>
        <v>男子</v>
      </c>
      <c r="I1048">
        <f>IFERROR(VLOOKUP(D1048,プログラムデータ!A:N,11,0),"")</f>
        <v>0</v>
      </c>
      <c r="J1048" t="str">
        <f>IFERROR(VLOOKUP(D1048,プログラムデータ!A:N,10,0),"")</f>
        <v>バタフライ</v>
      </c>
      <c r="K1048" t="str">
        <f>IFERROR(VLOOKUP(D1048,プログラムデータ!A:N,14,0),"")</f>
        <v>タイム決勝</v>
      </c>
      <c r="L1048" t="str">
        <f t="shared" si="33"/>
        <v>11～12歳 男子 0 バタフライ タイム決勝</v>
      </c>
      <c r="M1048">
        <f>IFERROR(VLOOKUP(J1048,色々!M:P,4,0),"")</f>
        <v>4</v>
      </c>
      <c r="N1048">
        <f>IFERROR(記録__2[[#This Row],[競技番号]],"")</f>
        <v>46</v>
      </c>
      <c r="O1048">
        <f>IFERROR(記録__2[[#This Row],[選手番号]],"")</f>
        <v>285</v>
      </c>
    </row>
    <row r="1049" spans="1:15" x14ac:dyDescent="0.2">
      <c r="A1049">
        <f>IFERROR(VLOOKUP(N1049,プログラム!B:C,2,0),"")</f>
        <v>46</v>
      </c>
      <c r="B1049" t="str">
        <f t="shared" si="32"/>
        <v/>
      </c>
      <c r="C1049" t="str">
        <f>IFERROR(VLOOKUP(B1049,チーム番号!E:F,2,0),"")</f>
        <v/>
      </c>
      <c r="D1049">
        <f>IFERROR(VLOOKUP(N1049,プログラム!B:C,2,0),"")</f>
        <v>46</v>
      </c>
      <c r="E1049">
        <f>IFERROR(記録__2[[#This Row],[組]],"")</f>
        <v>1</v>
      </c>
      <c r="F1049">
        <f>IFERROR(記録__2[[#This Row],[水路]],"")</f>
        <v>8</v>
      </c>
      <c r="G1049" t="str">
        <f>IFERROR(VLOOKUP(D1049,プログラムデータ!A:N,12,0),"")</f>
        <v>11～12歳</v>
      </c>
      <c r="H1049" t="str">
        <f>IFERROR(VLOOKUP(D1049,プログラムデータ!A:N,13,0),"")</f>
        <v>男子</v>
      </c>
      <c r="I1049">
        <f>IFERROR(VLOOKUP(D1049,プログラムデータ!A:N,11,0),"")</f>
        <v>0</v>
      </c>
      <c r="J1049" t="str">
        <f>IFERROR(VLOOKUP(D1049,プログラムデータ!A:N,10,0),"")</f>
        <v>バタフライ</v>
      </c>
      <c r="K1049" t="str">
        <f>IFERROR(VLOOKUP(D1049,プログラムデータ!A:N,14,0),"")</f>
        <v>タイム決勝</v>
      </c>
      <c r="L1049" t="str">
        <f t="shared" si="33"/>
        <v>11～12歳 男子 0 バタフライ タイム決勝</v>
      </c>
      <c r="M1049">
        <f>IFERROR(VLOOKUP(J1049,色々!M:P,4,0),"")</f>
        <v>4</v>
      </c>
      <c r="N1049">
        <f>IFERROR(記録__2[[#This Row],[競技番号]],"")</f>
        <v>46</v>
      </c>
      <c r="O1049">
        <f>IFERROR(記録__2[[#This Row],[選手番号]],"")</f>
        <v>0</v>
      </c>
    </row>
    <row r="1050" spans="1:15" x14ac:dyDescent="0.2">
      <c r="A1050">
        <f>IFERROR(VLOOKUP(N1050,プログラム!B:C,2,0),"")</f>
        <v>46</v>
      </c>
      <c r="B1050" t="str">
        <f t="shared" si="32"/>
        <v/>
      </c>
      <c r="C1050" t="str">
        <f>IFERROR(VLOOKUP(B1050,チーム番号!E:F,2,0),"")</f>
        <v/>
      </c>
      <c r="D1050">
        <f>IFERROR(VLOOKUP(N1050,プログラム!B:C,2,0),"")</f>
        <v>46</v>
      </c>
      <c r="E1050">
        <f>IFERROR(記録__2[[#This Row],[組]],"")</f>
        <v>2</v>
      </c>
      <c r="F1050">
        <f>IFERROR(記録__2[[#This Row],[水路]],"")</f>
        <v>1</v>
      </c>
      <c r="G1050" t="str">
        <f>IFERROR(VLOOKUP(D1050,プログラムデータ!A:N,12,0),"")</f>
        <v>11～12歳</v>
      </c>
      <c r="H1050" t="str">
        <f>IFERROR(VLOOKUP(D1050,プログラムデータ!A:N,13,0),"")</f>
        <v>男子</v>
      </c>
      <c r="I1050">
        <f>IFERROR(VLOOKUP(D1050,プログラムデータ!A:N,11,0),"")</f>
        <v>0</v>
      </c>
      <c r="J1050" t="str">
        <f>IFERROR(VLOOKUP(D1050,プログラムデータ!A:N,10,0),"")</f>
        <v>バタフライ</v>
      </c>
      <c r="K1050" t="str">
        <f>IFERROR(VLOOKUP(D1050,プログラムデータ!A:N,14,0),"")</f>
        <v>タイム決勝</v>
      </c>
      <c r="L1050" t="str">
        <f t="shared" si="33"/>
        <v>11～12歳 男子 0 バタフライ タイム決勝</v>
      </c>
      <c r="M1050">
        <f>IFERROR(VLOOKUP(J1050,色々!M:P,4,0),"")</f>
        <v>4</v>
      </c>
      <c r="N1050">
        <f>IFERROR(記録__2[[#This Row],[競技番号]],"")</f>
        <v>46</v>
      </c>
      <c r="O1050">
        <f>IFERROR(記録__2[[#This Row],[選手番号]],"")</f>
        <v>399</v>
      </c>
    </row>
    <row r="1051" spans="1:15" x14ac:dyDescent="0.2">
      <c r="A1051">
        <f>IFERROR(VLOOKUP(N1051,プログラム!B:C,2,0),"")</f>
        <v>46</v>
      </c>
      <c r="B1051" t="str">
        <f t="shared" si="32"/>
        <v/>
      </c>
      <c r="C1051" t="str">
        <f>IFERROR(VLOOKUP(B1051,チーム番号!E:F,2,0),"")</f>
        <v/>
      </c>
      <c r="D1051">
        <f>IFERROR(VLOOKUP(N1051,プログラム!B:C,2,0),"")</f>
        <v>46</v>
      </c>
      <c r="E1051">
        <f>IFERROR(記録__2[[#This Row],[組]],"")</f>
        <v>2</v>
      </c>
      <c r="F1051">
        <f>IFERROR(記録__2[[#This Row],[水路]],"")</f>
        <v>2</v>
      </c>
      <c r="G1051" t="str">
        <f>IFERROR(VLOOKUP(D1051,プログラムデータ!A:N,12,0),"")</f>
        <v>11～12歳</v>
      </c>
      <c r="H1051" t="str">
        <f>IFERROR(VLOOKUP(D1051,プログラムデータ!A:N,13,0),"")</f>
        <v>男子</v>
      </c>
      <c r="I1051">
        <f>IFERROR(VLOOKUP(D1051,プログラムデータ!A:N,11,0),"")</f>
        <v>0</v>
      </c>
      <c r="J1051" t="str">
        <f>IFERROR(VLOOKUP(D1051,プログラムデータ!A:N,10,0),"")</f>
        <v>バタフライ</v>
      </c>
      <c r="K1051" t="str">
        <f>IFERROR(VLOOKUP(D1051,プログラムデータ!A:N,14,0),"")</f>
        <v>タイム決勝</v>
      </c>
      <c r="L1051" t="str">
        <f t="shared" si="33"/>
        <v>11～12歳 男子 0 バタフライ タイム決勝</v>
      </c>
      <c r="M1051">
        <f>IFERROR(VLOOKUP(J1051,色々!M:P,4,0),"")</f>
        <v>4</v>
      </c>
      <c r="N1051">
        <f>IFERROR(記録__2[[#This Row],[競技番号]],"")</f>
        <v>46</v>
      </c>
      <c r="O1051">
        <f>IFERROR(記録__2[[#This Row],[選手番号]],"")</f>
        <v>88</v>
      </c>
    </row>
    <row r="1052" spans="1:15" x14ac:dyDescent="0.2">
      <c r="A1052">
        <f>IFERROR(VLOOKUP(N1052,プログラム!B:C,2,0),"")</f>
        <v>46</v>
      </c>
      <c r="B1052" t="str">
        <f t="shared" si="32"/>
        <v/>
      </c>
      <c r="C1052" t="str">
        <f>IFERROR(VLOOKUP(B1052,チーム番号!E:F,2,0),"")</f>
        <v/>
      </c>
      <c r="D1052">
        <f>IFERROR(VLOOKUP(N1052,プログラム!B:C,2,0),"")</f>
        <v>46</v>
      </c>
      <c r="E1052">
        <f>IFERROR(記録__2[[#This Row],[組]],"")</f>
        <v>2</v>
      </c>
      <c r="F1052">
        <f>IFERROR(記録__2[[#This Row],[水路]],"")</f>
        <v>3</v>
      </c>
      <c r="G1052" t="str">
        <f>IFERROR(VLOOKUP(D1052,プログラムデータ!A:N,12,0),"")</f>
        <v>11～12歳</v>
      </c>
      <c r="H1052" t="str">
        <f>IFERROR(VLOOKUP(D1052,プログラムデータ!A:N,13,0),"")</f>
        <v>男子</v>
      </c>
      <c r="I1052">
        <f>IFERROR(VLOOKUP(D1052,プログラムデータ!A:N,11,0),"")</f>
        <v>0</v>
      </c>
      <c r="J1052" t="str">
        <f>IFERROR(VLOOKUP(D1052,プログラムデータ!A:N,10,0),"")</f>
        <v>バタフライ</v>
      </c>
      <c r="K1052" t="str">
        <f>IFERROR(VLOOKUP(D1052,プログラムデータ!A:N,14,0),"")</f>
        <v>タイム決勝</v>
      </c>
      <c r="L1052" t="str">
        <f t="shared" si="33"/>
        <v>11～12歳 男子 0 バタフライ タイム決勝</v>
      </c>
      <c r="M1052">
        <f>IFERROR(VLOOKUP(J1052,色々!M:P,4,0),"")</f>
        <v>4</v>
      </c>
      <c r="N1052">
        <f>IFERROR(記録__2[[#This Row],[競技番号]],"")</f>
        <v>46</v>
      </c>
      <c r="O1052">
        <f>IFERROR(記録__2[[#This Row],[選手番号]],"")</f>
        <v>400</v>
      </c>
    </row>
    <row r="1053" spans="1:15" x14ac:dyDescent="0.2">
      <c r="A1053">
        <f>IFERROR(VLOOKUP(N1053,プログラム!B:C,2,0),"")</f>
        <v>46</v>
      </c>
      <c r="B1053" t="str">
        <f t="shared" si="32"/>
        <v/>
      </c>
      <c r="C1053" t="str">
        <f>IFERROR(VLOOKUP(B1053,チーム番号!E:F,2,0),"")</f>
        <v/>
      </c>
      <c r="D1053">
        <f>IFERROR(VLOOKUP(N1053,プログラム!B:C,2,0),"")</f>
        <v>46</v>
      </c>
      <c r="E1053">
        <f>IFERROR(記録__2[[#This Row],[組]],"")</f>
        <v>2</v>
      </c>
      <c r="F1053">
        <f>IFERROR(記録__2[[#This Row],[水路]],"")</f>
        <v>4</v>
      </c>
      <c r="G1053" t="str">
        <f>IFERROR(VLOOKUP(D1053,プログラムデータ!A:N,12,0),"")</f>
        <v>11～12歳</v>
      </c>
      <c r="H1053" t="str">
        <f>IFERROR(VLOOKUP(D1053,プログラムデータ!A:N,13,0),"")</f>
        <v>男子</v>
      </c>
      <c r="I1053">
        <f>IFERROR(VLOOKUP(D1053,プログラムデータ!A:N,11,0),"")</f>
        <v>0</v>
      </c>
      <c r="J1053" t="str">
        <f>IFERROR(VLOOKUP(D1053,プログラムデータ!A:N,10,0),"")</f>
        <v>バタフライ</v>
      </c>
      <c r="K1053" t="str">
        <f>IFERROR(VLOOKUP(D1053,プログラムデータ!A:N,14,0),"")</f>
        <v>タイム決勝</v>
      </c>
      <c r="L1053" t="str">
        <f t="shared" si="33"/>
        <v>11～12歳 男子 0 バタフライ タイム決勝</v>
      </c>
      <c r="M1053">
        <f>IFERROR(VLOOKUP(J1053,色々!M:P,4,0),"")</f>
        <v>4</v>
      </c>
      <c r="N1053">
        <f>IFERROR(記録__2[[#This Row],[競技番号]],"")</f>
        <v>46</v>
      </c>
      <c r="O1053">
        <f>IFERROR(記録__2[[#This Row],[選手番号]],"")</f>
        <v>9</v>
      </c>
    </row>
    <row r="1054" spans="1:15" x14ac:dyDescent="0.2">
      <c r="A1054">
        <f>IFERROR(VLOOKUP(N1054,プログラム!B:C,2,0),"")</f>
        <v>46</v>
      </c>
      <c r="B1054" t="str">
        <f t="shared" si="32"/>
        <v/>
      </c>
      <c r="C1054" t="str">
        <f>IFERROR(VLOOKUP(B1054,チーム番号!E:F,2,0),"")</f>
        <v/>
      </c>
      <c r="D1054">
        <f>IFERROR(VLOOKUP(N1054,プログラム!B:C,2,0),"")</f>
        <v>46</v>
      </c>
      <c r="E1054">
        <f>IFERROR(記録__2[[#This Row],[組]],"")</f>
        <v>2</v>
      </c>
      <c r="F1054">
        <f>IFERROR(記録__2[[#This Row],[水路]],"")</f>
        <v>5</v>
      </c>
      <c r="G1054" t="str">
        <f>IFERROR(VLOOKUP(D1054,プログラムデータ!A:N,12,0),"")</f>
        <v>11～12歳</v>
      </c>
      <c r="H1054" t="str">
        <f>IFERROR(VLOOKUP(D1054,プログラムデータ!A:N,13,0),"")</f>
        <v>男子</v>
      </c>
      <c r="I1054">
        <f>IFERROR(VLOOKUP(D1054,プログラムデータ!A:N,11,0),"")</f>
        <v>0</v>
      </c>
      <c r="J1054" t="str">
        <f>IFERROR(VLOOKUP(D1054,プログラムデータ!A:N,10,0),"")</f>
        <v>バタフライ</v>
      </c>
      <c r="K1054" t="str">
        <f>IFERROR(VLOOKUP(D1054,プログラムデータ!A:N,14,0),"")</f>
        <v>タイム決勝</v>
      </c>
      <c r="L1054" t="str">
        <f t="shared" si="33"/>
        <v>11～12歳 男子 0 バタフライ タイム決勝</v>
      </c>
      <c r="M1054">
        <f>IFERROR(VLOOKUP(J1054,色々!M:P,4,0),"")</f>
        <v>4</v>
      </c>
      <c r="N1054">
        <f>IFERROR(記録__2[[#This Row],[競技番号]],"")</f>
        <v>46</v>
      </c>
      <c r="O1054">
        <f>IFERROR(記録__2[[#This Row],[選手番号]],"")</f>
        <v>90</v>
      </c>
    </row>
    <row r="1055" spans="1:15" x14ac:dyDescent="0.2">
      <c r="A1055">
        <f>IFERROR(VLOOKUP(N1055,プログラム!B:C,2,0),"")</f>
        <v>46</v>
      </c>
      <c r="B1055" t="str">
        <f t="shared" si="32"/>
        <v/>
      </c>
      <c r="C1055" t="str">
        <f>IFERROR(VLOOKUP(B1055,チーム番号!E:F,2,0),"")</f>
        <v/>
      </c>
      <c r="D1055">
        <f>IFERROR(VLOOKUP(N1055,プログラム!B:C,2,0),"")</f>
        <v>46</v>
      </c>
      <c r="E1055">
        <f>IFERROR(記録__2[[#This Row],[組]],"")</f>
        <v>2</v>
      </c>
      <c r="F1055">
        <f>IFERROR(記録__2[[#This Row],[水路]],"")</f>
        <v>6</v>
      </c>
      <c r="G1055" t="str">
        <f>IFERROR(VLOOKUP(D1055,プログラムデータ!A:N,12,0),"")</f>
        <v>11～12歳</v>
      </c>
      <c r="H1055" t="str">
        <f>IFERROR(VLOOKUP(D1055,プログラムデータ!A:N,13,0),"")</f>
        <v>男子</v>
      </c>
      <c r="I1055">
        <f>IFERROR(VLOOKUP(D1055,プログラムデータ!A:N,11,0),"")</f>
        <v>0</v>
      </c>
      <c r="J1055" t="str">
        <f>IFERROR(VLOOKUP(D1055,プログラムデータ!A:N,10,0),"")</f>
        <v>バタフライ</v>
      </c>
      <c r="K1055" t="str">
        <f>IFERROR(VLOOKUP(D1055,プログラムデータ!A:N,14,0),"")</f>
        <v>タイム決勝</v>
      </c>
      <c r="L1055" t="str">
        <f t="shared" si="33"/>
        <v>11～12歳 男子 0 バタフライ タイム決勝</v>
      </c>
      <c r="M1055">
        <f>IFERROR(VLOOKUP(J1055,色々!M:P,4,0),"")</f>
        <v>4</v>
      </c>
      <c r="N1055">
        <f>IFERROR(記録__2[[#This Row],[競技番号]],"")</f>
        <v>46</v>
      </c>
      <c r="O1055">
        <f>IFERROR(記録__2[[#This Row],[選手番号]],"")</f>
        <v>53</v>
      </c>
    </row>
    <row r="1056" spans="1:15" x14ac:dyDescent="0.2">
      <c r="A1056">
        <f>IFERROR(VLOOKUP(N1056,プログラム!B:C,2,0),"")</f>
        <v>46</v>
      </c>
      <c r="B1056" t="str">
        <f t="shared" si="32"/>
        <v/>
      </c>
      <c r="C1056" t="str">
        <f>IFERROR(VLOOKUP(B1056,チーム番号!E:F,2,0),"")</f>
        <v/>
      </c>
      <c r="D1056">
        <f>IFERROR(VLOOKUP(N1056,プログラム!B:C,2,0),"")</f>
        <v>46</v>
      </c>
      <c r="E1056">
        <f>IFERROR(記録__2[[#This Row],[組]],"")</f>
        <v>2</v>
      </c>
      <c r="F1056">
        <f>IFERROR(記録__2[[#This Row],[水路]],"")</f>
        <v>7</v>
      </c>
      <c r="G1056" t="str">
        <f>IFERROR(VLOOKUP(D1056,プログラムデータ!A:N,12,0),"")</f>
        <v>11～12歳</v>
      </c>
      <c r="H1056" t="str">
        <f>IFERROR(VLOOKUP(D1056,プログラムデータ!A:N,13,0),"")</f>
        <v>男子</v>
      </c>
      <c r="I1056">
        <f>IFERROR(VLOOKUP(D1056,プログラムデータ!A:N,11,0),"")</f>
        <v>0</v>
      </c>
      <c r="J1056" t="str">
        <f>IFERROR(VLOOKUP(D1056,プログラムデータ!A:N,10,0),"")</f>
        <v>バタフライ</v>
      </c>
      <c r="K1056" t="str">
        <f>IFERROR(VLOOKUP(D1056,プログラムデータ!A:N,14,0),"")</f>
        <v>タイム決勝</v>
      </c>
      <c r="L1056" t="str">
        <f t="shared" si="33"/>
        <v>11～12歳 男子 0 バタフライ タイム決勝</v>
      </c>
      <c r="M1056">
        <f>IFERROR(VLOOKUP(J1056,色々!M:P,4,0),"")</f>
        <v>4</v>
      </c>
      <c r="N1056">
        <f>IFERROR(記録__2[[#This Row],[競技番号]],"")</f>
        <v>46</v>
      </c>
      <c r="O1056">
        <f>IFERROR(記録__2[[#This Row],[選手番号]],"")</f>
        <v>55</v>
      </c>
    </row>
    <row r="1057" spans="1:15" x14ac:dyDescent="0.2">
      <c r="A1057">
        <f>IFERROR(VLOOKUP(N1057,プログラム!B:C,2,0),"")</f>
        <v>46</v>
      </c>
      <c r="B1057" t="str">
        <f t="shared" si="32"/>
        <v/>
      </c>
      <c r="C1057" t="str">
        <f>IFERROR(VLOOKUP(B1057,チーム番号!E:F,2,0),"")</f>
        <v/>
      </c>
      <c r="D1057">
        <f>IFERROR(VLOOKUP(N1057,プログラム!B:C,2,0),"")</f>
        <v>46</v>
      </c>
      <c r="E1057">
        <f>IFERROR(記録__2[[#This Row],[組]],"")</f>
        <v>2</v>
      </c>
      <c r="F1057">
        <f>IFERROR(記録__2[[#This Row],[水路]],"")</f>
        <v>8</v>
      </c>
      <c r="G1057" t="str">
        <f>IFERROR(VLOOKUP(D1057,プログラムデータ!A:N,12,0),"")</f>
        <v>11～12歳</v>
      </c>
      <c r="H1057" t="str">
        <f>IFERROR(VLOOKUP(D1057,プログラムデータ!A:N,13,0),"")</f>
        <v>男子</v>
      </c>
      <c r="I1057">
        <f>IFERROR(VLOOKUP(D1057,プログラムデータ!A:N,11,0),"")</f>
        <v>0</v>
      </c>
      <c r="J1057" t="str">
        <f>IFERROR(VLOOKUP(D1057,プログラムデータ!A:N,10,0),"")</f>
        <v>バタフライ</v>
      </c>
      <c r="K1057" t="str">
        <f>IFERROR(VLOOKUP(D1057,プログラムデータ!A:N,14,0),"")</f>
        <v>タイム決勝</v>
      </c>
      <c r="L1057" t="str">
        <f t="shared" si="33"/>
        <v>11～12歳 男子 0 バタフライ タイム決勝</v>
      </c>
      <c r="M1057">
        <f>IFERROR(VLOOKUP(J1057,色々!M:P,4,0),"")</f>
        <v>4</v>
      </c>
      <c r="N1057">
        <f>IFERROR(記録__2[[#This Row],[競技番号]],"")</f>
        <v>46</v>
      </c>
      <c r="O1057">
        <f>IFERROR(記録__2[[#This Row],[選手番号]],"")</f>
        <v>220</v>
      </c>
    </row>
    <row r="1058" spans="1:15" x14ac:dyDescent="0.2">
      <c r="A1058">
        <f>IFERROR(VLOOKUP(N1058,プログラム!B:C,2,0),"")</f>
        <v>47</v>
      </c>
      <c r="B1058" t="str">
        <f t="shared" si="32"/>
        <v/>
      </c>
      <c r="C1058" t="str">
        <f>IFERROR(VLOOKUP(B1058,チーム番号!E:F,2,0),"")</f>
        <v/>
      </c>
      <c r="D1058">
        <f>IFERROR(VLOOKUP(N1058,プログラム!B:C,2,0),"")</f>
        <v>47</v>
      </c>
      <c r="E1058">
        <f>IFERROR(記録__2[[#This Row],[組]],"")</f>
        <v>1</v>
      </c>
      <c r="F1058">
        <f>IFERROR(記録__2[[#This Row],[水路]],"")</f>
        <v>1</v>
      </c>
      <c r="G1058" t="str">
        <f>IFERROR(VLOOKUP(D1058,プログラムデータ!A:N,12,0),"")</f>
        <v>13～14歳</v>
      </c>
      <c r="H1058" t="str">
        <f>IFERROR(VLOOKUP(D1058,プログラムデータ!A:N,13,0),"")</f>
        <v>女子</v>
      </c>
      <c r="I1058" t="str">
        <f>IFERROR(VLOOKUP(D1058,プログラムデータ!A:N,11,0),"")</f>
        <v>4×50m</v>
      </c>
      <c r="J1058" t="str">
        <f>IFERROR(VLOOKUP(D1058,プログラムデータ!A:N,10,0),"")</f>
        <v>バタフライ</v>
      </c>
      <c r="K1058" t="str">
        <f>IFERROR(VLOOKUP(D1058,プログラムデータ!A:N,14,0),"")</f>
        <v>タイム決勝</v>
      </c>
      <c r="L1058" t="str">
        <f t="shared" si="33"/>
        <v>13～14歳 女子 4×50m バタフライ タイム決勝</v>
      </c>
      <c r="M1058">
        <f>IFERROR(VLOOKUP(J1058,色々!M:P,4,0),"")</f>
        <v>4</v>
      </c>
      <c r="N1058">
        <f>IFERROR(記録__2[[#This Row],[競技番号]],"")</f>
        <v>47</v>
      </c>
      <c r="O1058">
        <f>IFERROR(記録__2[[#This Row],[選手番号]],"")</f>
        <v>0</v>
      </c>
    </row>
    <row r="1059" spans="1:15" x14ac:dyDescent="0.2">
      <c r="A1059">
        <f>IFERROR(VLOOKUP(N1059,プログラム!B:C,2,0),"")</f>
        <v>47</v>
      </c>
      <c r="B1059" t="str">
        <f t="shared" si="32"/>
        <v/>
      </c>
      <c r="C1059" t="str">
        <f>IFERROR(VLOOKUP(B1059,チーム番号!E:F,2,0),"")</f>
        <v/>
      </c>
      <c r="D1059">
        <f>IFERROR(VLOOKUP(N1059,プログラム!B:C,2,0),"")</f>
        <v>47</v>
      </c>
      <c r="E1059">
        <f>IFERROR(記録__2[[#This Row],[組]],"")</f>
        <v>1</v>
      </c>
      <c r="F1059">
        <f>IFERROR(記録__2[[#This Row],[水路]],"")</f>
        <v>2</v>
      </c>
      <c r="G1059" t="str">
        <f>IFERROR(VLOOKUP(D1059,プログラムデータ!A:N,12,0),"")</f>
        <v>13～14歳</v>
      </c>
      <c r="H1059" t="str">
        <f>IFERROR(VLOOKUP(D1059,プログラムデータ!A:N,13,0),"")</f>
        <v>女子</v>
      </c>
      <c r="I1059" t="str">
        <f>IFERROR(VLOOKUP(D1059,プログラムデータ!A:N,11,0),"")</f>
        <v>4×50m</v>
      </c>
      <c r="J1059" t="str">
        <f>IFERROR(VLOOKUP(D1059,プログラムデータ!A:N,10,0),"")</f>
        <v>バタフライ</v>
      </c>
      <c r="K1059" t="str">
        <f>IFERROR(VLOOKUP(D1059,プログラムデータ!A:N,14,0),"")</f>
        <v>タイム決勝</v>
      </c>
      <c r="L1059" t="str">
        <f t="shared" si="33"/>
        <v>13～14歳 女子 4×50m バタフライ タイム決勝</v>
      </c>
      <c r="M1059">
        <f>IFERROR(VLOOKUP(J1059,色々!M:P,4,0),"")</f>
        <v>4</v>
      </c>
      <c r="N1059">
        <f>IFERROR(記録__2[[#This Row],[競技番号]],"")</f>
        <v>47</v>
      </c>
      <c r="O1059">
        <f>IFERROR(記録__2[[#This Row],[選手番号]],"")</f>
        <v>25</v>
      </c>
    </row>
    <row r="1060" spans="1:15" x14ac:dyDescent="0.2">
      <c r="A1060">
        <f>IFERROR(VLOOKUP(N1060,プログラム!B:C,2,0),"")</f>
        <v>47</v>
      </c>
      <c r="B1060" t="str">
        <f t="shared" si="32"/>
        <v/>
      </c>
      <c r="C1060" t="str">
        <f>IFERROR(VLOOKUP(B1060,チーム番号!E:F,2,0),"")</f>
        <v/>
      </c>
      <c r="D1060">
        <f>IFERROR(VLOOKUP(N1060,プログラム!B:C,2,0),"")</f>
        <v>47</v>
      </c>
      <c r="E1060">
        <f>IFERROR(記録__2[[#This Row],[組]],"")</f>
        <v>1</v>
      </c>
      <c r="F1060">
        <f>IFERROR(記録__2[[#This Row],[水路]],"")</f>
        <v>3</v>
      </c>
      <c r="G1060" t="str">
        <f>IFERROR(VLOOKUP(D1060,プログラムデータ!A:N,12,0),"")</f>
        <v>13～14歳</v>
      </c>
      <c r="H1060" t="str">
        <f>IFERROR(VLOOKUP(D1060,プログラムデータ!A:N,13,0),"")</f>
        <v>女子</v>
      </c>
      <c r="I1060" t="str">
        <f>IFERROR(VLOOKUP(D1060,プログラムデータ!A:N,11,0),"")</f>
        <v>4×50m</v>
      </c>
      <c r="J1060" t="str">
        <f>IFERROR(VLOOKUP(D1060,プログラムデータ!A:N,10,0),"")</f>
        <v>バタフライ</v>
      </c>
      <c r="K1060" t="str">
        <f>IFERROR(VLOOKUP(D1060,プログラムデータ!A:N,14,0),"")</f>
        <v>タイム決勝</v>
      </c>
      <c r="L1060" t="str">
        <f t="shared" si="33"/>
        <v>13～14歳 女子 4×50m バタフライ タイム決勝</v>
      </c>
      <c r="M1060">
        <f>IFERROR(VLOOKUP(J1060,色々!M:P,4,0),"")</f>
        <v>4</v>
      </c>
      <c r="N1060">
        <f>IFERROR(記録__2[[#This Row],[競技番号]],"")</f>
        <v>47</v>
      </c>
      <c r="O1060">
        <f>IFERROR(記録__2[[#This Row],[選手番号]],"")</f>
        <v>24</v>
      </c>
    </row>
    <row r="1061" spans="1:15" x14ac:dyDescent="0.2">
      <c r="A1061">
        <f>IFERROR(VLOOKUP(N1061,プログラム!B:C,2,0),"")</f>
        <v>47</v>
      </c>
      <c r="B1061" t="str">
        <f t="shared" si="32"/>
        <v/>
      </c>
      <c r="C1061" t="str">
        <f>IFERROR(VLOOKUP(B1061,チーム番号!E:F,2,0),"")</f>
        <v/>
      </c>
      <c r="D1061">
        <f>IFERROR(VLOOKUP(N1061,プログラム!B:C,2,0),"")</f>
        <v>47</v>
      </c>
      <c r="E1061">
        <f>IFERROR(記録__2[[#This Row],[組]],"")</f>
        <v>1</v>
      </c>
      <c r="F1061">
        <f>IFERROR(記録__2[[#This Row],[水路]],"")</f>
        <v>4</v>
      </c>
      <c r="G1061" t="str">
        <f>IFERROR(VLOOKUP(D1061,プログラムデータ!A:N,12,0),"")</f>
        <v>13～14歳</v>
      </c>
      <c r="H1061" t="str">
        <f>IFERROR(VLOOKUP(D1061,プログラムデータ!A:N,13,0),"")</f>
        <v>女子</v>
      </c>
      <c r="I1061" t="str">
        <f>IFERROR(VLOOKUP(D1061,プログラムデータ!A:N,11,0),"")</f>
        <v>4×50m</v>
      </c>
      <c r="J1061" t="str">
        <f>IFERROR(VLOOKUP(D1061,プログラムデータ!A:N,10,0),"")</f>
        <v>バタフライ</v>
      </c>
      <c r="K1061" t="str">
        <f>IFERROR(VLOOKUP(D1061,プログラムデータ!A:N,14,0),"")</f>
        <v>タイム決勝</v>
      </c>
      <c r="L1061" t="str">
        <f t="shared" si="33"/>
        <v>13～14歳 女子 4×50m バタフライ タイム決勝</v>
      </c>
      <c r="M1061">
        <f>IFERROR(VLOOKUP(J1061,色々!M:P,4,0),"")</f>
        <v>4</v>
      </c>
      <c r="N1061">
        <f>IFERROR(記録__2[[#This Row],[競技番号]],"")</f>
        <v>47</v>
      </c>
      <c r="O1061">
        <f>IFERROR(記録__2[[#This Row],[選手番号]],"")</f>
        <v>529</v>
      </c>
    </row>
    <row r="1062" spans="1:15" x14ac:dyDescent="0.2">
      <c r="A1062">
        <f>IFERROR(VLOOKUP(N1062,プログラム!B:C,2,0),"")</f>
        <v>47</v>
      </c>
      <c r="B1062" t="str">
        <f t="shared" si="32"/>
        <v/>
      </c>
      <c r="C1062" t="str">
        <f>IFERROR(VLOOKUP(B1062,チーム番号!E:F,2,0),"")</f>
        <v/>
      </c>
      <c r="D1062">
        <f>IFERROR(VLOOKUP(N1062,プログラム!B:C,2,0),"")</f>
        <v>47</v>
      </c>
      <c r="E1062">
        <f>IFERROR(記録__2[[#This Row],[組]],"")</f>
        <v>1</v>
      </c>
      <c r="F1062">
        <f>IFERROR(記録__2[[#This Row],[水路]],"")</f>
        <v>5</v>
      </c>
      <c r="G1062" t="str">
        <f>IFERROR(VLOOKUP(D1062,プログラムデータ!A:N,12,0),"")</f>
        <v>13～14歳</v>
      </c>
      <c r="H1062" t="str">
        <f>IFERROR(VLOOKUP(D1062,プログラムデータ!A:N,13,0),"")</f>
        <v>女子</v>
      </c>
      <c r="I1062" t="str">
        <f>IFERROR(VLOOKUP(D1062,プログラムデータ!A:N,11,0),"")</f>
        <v>4×50m</v>
      </c>
      <c r="J1062" t="str">
        <f>IFERROR(VLOOKUP(D1062,プログラムデータ!A:N,10,0),"")</f>
        <v>バタフライ</v>
      </c>
      <c r="K1062" t="str">
        <f>IFERROR(VLOOKUP(D1062,プログラムデータ!A:N,14,0),"")</f>
        <v>タイム決勝</v>
      </c>
      <c r="L1062" t="str">
        <f t="shared" si="33"/>
        <v>13～14歳 女子 4×50m バタフライ タイム決勝</v>
      </c>
      <c r="M1062">
        <f>IFERROR(VLOOKUP(J1062,色々!M:P,4,0),"")</f>
        <v>4</v>
      </c>
      <c r="N1062">
        <f>IFERROR(記録__2[[#This Row],[競技番号]],"")</f>
        <v>47</v>
      </c>
      <c r="O1062">
        <f>IFERROR(記録__2[[#This Row],[選手番号]],"")</f>
        <v>187</v>
      </c>
    </row>
    <row r="1063" spans="1:15" x14ac:dyDescent="0.2">
      <c r="A1063">
        <f>IFERROR(VLOOKUP(N1063,プログラム!B:C,2,0),"")</f>
        <v>47</v>
      </c>
      <c r="B1063" t="str">
        <f t="shared" si="32"/>
        <v/>
      </c>
      <c r="C1063" t="str">
        <f>IFERROR(VLOOKUP(B1063,チーム番号!E:F,2,0),"")</f>
        <v/>
      </c>
      <c r="D1063">
        <f>IFERROR(VLOOKUP(N1063,プログラム!B:C,2,0),"")</f>
        <v>47</v>
      </c>
      <c r="E1063">
        <f>IFERROR(記録__2[[#This Row],[組]],"")</f>
        <v>1</v>
      </c>
      <c r="F1063">
        <f>IFERROR(記録__2[[#This Row],[水路]],"")</f>
        <v>6</v>
      </c>
      <c r="G1063" t="str">
        <f>IFERROR(VLOOKUP(D1063,プログラムデータ!A:N,12,0),"")</f>
        <v>13～14歳</v>
      </c>
      <c r="H1063" t="str">
        <f>IFERROR(VLOOKUP(D1063,プログラムデータ!A:N,13,0),"")</f>
        <v>女子</v>
      </c>
      <c r="I1063" t="str">
        <f>IFERROR(VLOOKUP(D1063,プログラムデータ!A:N,11,0),"")</f>
        <v>4×50m</v>
      </c>
      <c r="J1063" t="str">
        <f>IFERROR(VLOOKUP(D1063,プログラムデータ!A:N,10,0),"")</f>
        <v>バタフライ</v>
      </c>
      <c r="K1063" t="str">
        <f>IFERROR(VLOOKUP(D1063,プログラムデータ!A:N,14,0),"")</f>
        <v>タイム決勝</v>
      </c>
      <c r="L1063" t="str">
        <f t="shared" si="33"/>
        <v>13～14歳 女子 4×50m バタフライ タイム決勝</v>
      </c>
      <c r="M1063">
        <f>IFERROR(VLOOKUP(J1063,色々!M:P,4,0),"")</f>
        <v>4</v>
      </c>
      <c r="N1063">
        <f>IFERROR(記録__2[[#This Row],[競技番号]],"")</f>
        <v>47</v>
      </c>
      <c r="O1063">
        <f>IFERROR(記録__2[[#This Row],[選手番号]],"")</f>
        <v>68</v>
      </c>
    </row>
    <row r="1064" spans="1:15" x14ac:dyDescent="0.2">
      <c r="A1064">
        <f>IFERROR(VLOOKUP(N1064,プログラム!B:C,2,0),"")</f>
        <v>47</v>
      </c>
      <c r="B1064" t="str">
        <f t="shared" si="32"/>
        <v/>
      </c>
      <c r="C1064" t="str">
        <f>IFERROR(VLOOKUP(B1064,チーム番号!E:F,2,0),"")</f>
        <v/>
      </c>
      <c r="D1064">
        <f>IFERROR(VLOOKUP(N1064,プログラム!B:C,2,0),"")</f>
        <v>47</v>
      </c>
      <c r="E1064">
        <f>IFERROR(記録__2[[#This Row],[組]],"")</f>
        <v>1</v>
      </c>
      <c r="F1064">
        <f>IFERROR(記録__2[[#This Row],[水路]],"")</f>
        <v>7</v>
      </c>
      <c r="G1064" t="str">
        <f>IFERROR(VLOOKUP(D1064,プログラムデータ!A:N,12,0),"")</f>
        <v>13～14歳</v>
      </c>
      <c r="H1064" t="str">
        <f>IFERROR(VLOOKUP(D1064,プログラムデータ!A:N,13,0),"")</f>
        <v>女子</v>
      </c>
      <c r="I1064" t="str">
        <f>IFERROR(VLOOKUP(D1064,プログラムデータ!A:N,11,0),"")</f>
        <v>4×50m</v>
      </c>
      <c r="J1064" t="str">
        <f>IFERROR(VLOOKUP(D1064,プログラムデータ!A:N,10,0),"")</f>
        <v>バタフライ</v>
      </c>
      <c r="K1064" t="str">
        <f>IFERROR(VLOOKUP(D1064,プログラムデータ!A:N,14,0),"")</f>
        <v>タイム決勝</v>
      </c>
      <c r="L1064" t="str">
        <f t="shared" si="33"/>
        <v>13～14歳 女子 4×50m バタフライ タイム決勝</v>
      </c>
      <c r="M1064">
        <f>IFERROR(VLOOKUP(J1064,色々!M:P,4,0),"")</f>
        <v>4</v>
      </c>
      <c r="N1064">
        <f>IFERROR(記録__2[[#This Row],[競技番号]],"")</f>
        <v>47</v>
      </c>
      <c r="O1064">
        <f>IFERROR(記録__2[[#This Row],[選手番号]],"")</f>
        <v>0</v>
      </c>
    </row>
    <row r="1065" spans="1:15" x14ac:dyDescent="0.2">
      <c r="A1065">
        <f>IFERROR(VLOOKUP(N1065,プログラム!B:C,2,0),"")</f>
        <v>47</v>
      </c>
      <c r="B1065" t="str">
        <f t="shared" si="32"/>
        <v/>
      </c>
      <c r="C1065" t="str">
        <f>IFERROR(VLOOKUP(B1065,チーム番号!E:F,2,0),"")</f>
        <v/>
      </c>
      <c r="D1065">
        <f>IFERROR(VLOOKUP(N1065,プログラム!B:C,2,0),"")</f>
        <v>47</v>
      </c>
      <c r="E1065">
        <f>IFERROR(記録__2[[#This Row],[組]],"")</f>
        <v>1</v>
      </c>
      <c r="F1065">
        <f>IFERROR(記録__2[[#This Row],[水路]],"")</f>
        <v>8</v>
      </c>
      <c r="G1065" t="str">
        <f>IFERROR(VLOOKUP(D1065,プログラムデータ!A:N,12,0),"")</f>
        <v>13～14歳</v>
      </c>
      <c r="H1065" t="str">
        <f>IFERROR(VLOOKUP(D1065,プログラムデータ!A:N,13,0),"")</f>
        <v>女子</v>
      </c>
      <c r="I1065" t="str">
        <f>IFERROR(VLOOKUP(D1065,プログラムデータ!A:N,11,0),"")</f>
        <v>4×50m</v>
      </c>
      <c r="J1065" t="str">
        <f>IFERROR(VLOOKUP(D1065,プログラムデータ!A:N,10,0),"")</f>
        <v>バタフライ</v>
      </c>
      <c r="K1065" t="str">
        <f>IFERROR(VLOOKUP(D1065,プログラムデータ!A:N,14,0),"")</f>
        <v>タイム決勝</v>
      </c>
      <c r="L1065" t="str">
        <f t="shared" si="33"/>
        <v>13～14歳 女子 4×50m バタフライ タイム決勝</v>
      </c>
      <c r="M1065">
        <f>IFERROR(VLOOKUP(J1065,色々!M:P,4,0),"")</f>
        <v>4</v>
      </c>
      <c r="N1065">
        <f>IFERROR(記録__2[[#This Row],[競技番号]],"")</f>
        <v>47</v>
      </c>
      <c r="O1065">
        <f>IFERROR(記録__2[[#This Row],[選手番号]],"")</f>
        <v>0</v>
      </c>
    </row>
    <row r="1066" spans="1:15" x14ac:dyDescent="0.2">
      <c r="A1066">
        <f>IFERROR(VLOOKUP(N1066,プログラム!B:C,2,0),"")</f>
        <v>48</v>
      </c>
      <c r="B1066" t="str">
        <f t="shared" si="32"/>
        <v/>
      </c>
      <c r="C1066" t="str">
        <f>IFERROR(VLOOKUP(B1066,チーム番号!E:F,2,0),"")</f>
        <v/>
      </c>
      <c r="D1066">
        <f>IFERROR(VLOOKUP(N1066,プログラム!B:C,2,0),"")</f>
        <v>48</v>
      </c>
      <c r="E1066">
        <f>IFERROR(記録__2[[#This Row],[組]],"")</f>
        <v>1</v>
      </c>
      <c r="F1066">
        <f>IFERROR(記録__2[[#This Row],[水路]],"")</f>
        <v>1</v>
      </c>
      <c r="G1066" t="str">
        <f>IFERROR(VLOOKUP(D1066,プログラムデータ!A:N,12,0),"")</f>
        <v>13～14歳</v>
      </c>
      <c r="H1066" t="str">
        <f>IFERROR(VLOOKUP(D1066,プログラムデータ!A:N,13,0),"")</f>
        <v>男子</v>
      </c>
      <c r="I1066" t="str">
        <f>IFERROR(VLOOKUP(D1066,プログラムデータ!A:N,11,0),"")</f>
        <v>4×50m</v>
      </c>
      <c r="J1066" t="str">
        <f>IFERROR(VLOOKUP(D1066,プログラムデータ!A:N,10,0),"")</f>
        <v>バタフライ</v>
      </c>
      <c r="K1066" t="str">
        <f>IFERROR(VLOOKUP(D1066,プログラムデータ!A:N,14,0),"")</f>
        <v>タイム決勝</v>
      </c>
      <c r="L1066" t="str">
        <f t="shared" si="33"/>
        <v>13～14歳 男子 4×50m バタフライ タイム決勝</v>
      </c>
      <c r="M1066">
        <f>IFERROR(VLOOKUP(J1066,色々!M:P,4,0),"")</f>
        <v>4</v>
      </c>
      <c r="N1066">
        <f>IFERROR(記録__2[[#This Row],[競技番号]],"")</f>
        <v>48</v>
      </c>
      <c r="O1066">
        <f>IFERROR(記録__2[[#This Row],[選手番号]],"")</f>
        <v>0</v>
      </c>
    </row>
    <row r="1067" spans="1:15" x14ac:dyDescent="0.2">
      <c r="A1067">
        <f>IFERROR(VLOOKUP(N1067,プログラム!B:C,2,0),"")</f>
        <v>48</v>
      </c>
      <c r="B1067" t="str">
        <f t="shared" si="32"/>
        <v/>
      </c>
      <c r="C1067" t="str">
        <f>IFERROR(VLOOKUP(B1067,チーム番号!E:F,2,0),"")</f>
        <v/>
      </c>
      <c r="D1067">
        <f>IFERROR(VLOOKUP(N1067,プログラム!B:C,2,0),"")</f>
        <v>48</v>
      </c>
      <c r="E1067">
        <f>IFERROR(記録__2[[#This Row],[組]],"")</f>
        <v>1</v>
      </c>
      <c r="F1067">
        <f>IFERROR(記録__2[[#This Row],[水路]],"")</f>
        <v>2</v>
      </c>
      <c r="G1067" t="str">
        <f>IFERROR(VLOOKUP(D1067,プログラムデータ!A:N,12,0),"")</f>
        <v>13～14歳</v>
      </c>
      <c r="H1067" t="str">
        <f>IFERROR(VLOOKUP(D1067,プログラムデータ!A:N,13,0),"")</f>
        <v>男子</v>
      </c>
      <c r="I1067" t="str">
        <f>IFERROR(VLOOKUP(D1067,プログラムデータ!A:N,11,0),"")</f>
        <v>4×50m</v>
      </c>
      <c r="J1067" t="str">
        <f>IFERROR(VLOOKUP(D1067,プログラムデータ!A:N,10,0),"")</f>
        <v>バタフライ</v>
      </c>
      <c r="K1067" t="str">
        <f>IFERROR(VLOOKUP(D1067,プログラムデータ!A:N,14,0),"")</f>
        <v>タイム決勝</v>
      </c>
      <c r="L1067" t="str">
        <f t="shared" si="33"/>
        <v>13～14歳 男子 4×50m バタフライ タイム決勝</v>
      </c>
      <c r="M1067">
        <f>IFERROR(VLOOKUP(J1067,色々!M:P,4,0),"")</f>
        <v>4</v>
      </c>
      <c r="N1067">
        <f>IFERROR(記録__2[[#This Row],[競技番号]],"")</f>
        <v>48</v>
      </c>
      <c r="O1067">
        <f>IFERROR(記録__2[[#This Row],[選手番号]],"")</f>
        <v>163</v>
      </c>
    </row>
    <row r="1068" spans="1:15" x14ac:dyDescent="0.2">
      <c r="A1068">
        <f>IFERROR(VLOOKUP(N1068,プログラム!B:C,2,0),"")</f>
        <v>48</v>
      </c>
      <c r="B1068" t="str">
        <f t="shared" si="32"/>
        <v/>
      </c>
      <c r="C1068" t="str">
        <f>IFERROR(VLOOKUP(B1068,チーム番号!E:F,2,0),"")</f>
        <v/>
      </c>
      <c r="D1068">
        <f>IFERROR(VLOOKUP(N1068,プログラム!B:C,2,0),"")</f>
        <v>48</v>
      </c>
      <c r="E1068">
        <f>IFERROR(記録__2[[#This Row],[組]],"")</f>
        <v>1</v>
      </c>
      <c r="F1068">
        <f>IFERROR(記録__2[[#This Row],[水路]],"")</f>
        <v>3</v>
      </c>
      <c r="G1068" t="str">
        <f>IFERROR(VLOOKUP(D1068,プログラムデータ!A:N,12,0),"")</f>
        <v>13～14歳</v>
      </c>
      <c r="H1068" t="str">
        <f>IFERROR(VLOOKUP(D1068,プログラムデータ!A:N,13,0),"")</f>
        <v>男子</v>
      </c>
      <c r="I1068" t="str">
        <f>IFERROR(VLOOKUP(D1068,プログラムデータ!A:N,11,0),"")</f>
        <v>4×50m</v>
      </c>
      <c r="J1068" t="str">
        <f>IFERROR(VLOOKUP(D1068,プログラムデータ!A:N,10,0),"")</f>
        <v>バタフライ</v>
      </c>
      <c r="K1068" t="str">
        <f>IFERROR(VLOOKUP(D1068,プログラムデータ!A:N,14,0),"")</f>
        <v>タイム決勝</v>
      </c>
      <c r="L1068" t="str">
        <f t="shared" si="33"/>
        <v>13～14歳 男子 4×50m バタフライ タイム決勝</v>
      </c>
      <c r="M1068">
        <f>IFERROR(VLOOKUP(J1068,色々!M:P,4,0),"")</f>
        <v>4</v>
      </c>
      <c r="N1068">
        <f>IFERROR(記録__2[[#This Row],[競技番号]],"")</f>
        <v>48</v>
      </c>
      <c r="O1068">
        <f>IFERROR(記録__2[[#This Row],[選手番号]],"")</f>
        <v>345</v>
      </c>
    </row>
    <row r="1069" spans="1:15" x14ac:dyDescent="0.2">
      <c r="A1069">
        <f>IFERROR(VLOOKUP(N1069,プログラム!B:C,2,0),"")</f>
        <v>48</v>
      </c>
      <c r="B1069" t="str">
        <f t="shared" si="32"/>
        <v/>
      </c>
      <c r="C1069" t="str">
        <f>IFERROR(VLOOKUP(B1069,チーム番号!E:F,2,0),"")</f>
        <v/>
      </c>
      <c r="D1069">
        <f>IFERROR(VLOOKUP(N1069,プログラム!B:C,2,0),"")</f>
        <v>48</v>
      </c>
      <c r="E1069">
        <f>IFERROR(記録__2[[#This Row],[組]],"")</f>
        <v>1</v>
      </c>
      <c r="F1069">
        <f>IFERROR(記録__2[[#This Row],[水路]],"")</f>
        <v>4</v>
      </c>
      <c r="G1069" t="str">
        <f>IFERROR(VLOOKUP(D1069,プログラムデータ!A:N,12,0),"")</f>
        <v>13～14歳</v>
      </c>
      <c r="H1069" t="str">
        <f>IFERROR(VLOOKUP(D1069,プログラムデータ!A:N,13,0),"")</f>
        <v>男子</v>
      </c>
      <c r="I1069" t="str">
        <f>IFERROR(VLOOKUP(D1069,プログラムデータ!A:N,11,0),"")</f>
        <v>4×50m</v>
      </c>
      <c r="J1069" t="str">
        <f>IFERROR(VLOOKUP(D1069,プログラムデータ!A:N,10,0),"")</f>
        <v>バタフライ</v>
      </c>
      <c r="K1069" t="str">
        <f>IFERROR(VLOOKUP(D1069,プログラムデータ!A:N,14,0),"")</f>
        <v>タイム決勝</v>
      </c>
      <c r="L1069" t="str">
        <f t="shared" si="33"/>
        <v>13～14歳 男子 4×50m バタフライ タイム決勝</v>
      </c>
      <c r="M1069">
        <f>IFERROR(VLOOKUP(J1069,色々!M:P,4,0),"")</f>
        <v>4</v>
      </c>
      <c r="N1069">
        <f>IFERROR(記録__2[[#This Row],[競技番号]],"")</f>
        <v>48</v>
      </c>
      <c r="O1069">
        <f>IFERROR(記録__2[[#This Row],[選手番号]],"")</f>
        <v>394</v>
      </c>
    </row>
    <row r="1070" spans="1:15" x14ac:dyDescent="0.2">
      <c r="A1070">
        <f>IFERROR(VLOOKUP(N1070,プログラム!B:C,2,0),"")</f>
        <v>48</v>
      </c>
      <c r="B1070" t="str">
        <f t="shared" si="32"/>
        <v/>
      </c>
      <c r="C1070" t="str">
        <f>IFERROR(VLOOKUP(B1070,チーム番号!E:F,2,0),"")</f>
        <v/>
      </c>
      <c r="D1070">
        <f>IFERROR(VLOOKUP(N1070,プログラム!B:C,2,0),"")</f>
        <v>48</v>
      </c>
      <c r="E1070">
        <f>IFERROR(記録__2[[#This Row],[組]],"")</f>
        <v>1</v>
      </c>
      <c r="F1070">
        <f>IFERROR(記録__2[[#This Row],[水路]],"")</f>
        <v>5</v>
      </c>
      <c r="G1070" t="str">
        <f>IFERROR(VLOOKUP(D1070,プログラムデータ!A:N,12,0),"")</f>
        <v>13～14歳</v>
      </c>
      <c r="H1070" t="str">
        <f>IFERROR(VLOOKUP(D1070,プログラムデータ!A:N,13,0),"")</f>
        <v>男子</v>
      </c>
      <c r="I1070" t="str">
        <f>IFERROR(VLOOKUP(D1070,プログラムデータ!A:N,11,0),"")</f>
        <v>4×50m</v>
      </c>
      <c r="J1070" t="str">
        <f>IFERROR(VLOOKUP(D1070,プログラムデータ!A:N,10,0),"")</f>
        <v>バタフライ</v>
      </c>
      <c r="K1070" t="str">
        <f>IFERROR(VLOOKUP(D1070,プログラムデータ!A:N,14,0),"")</f>
        <v>タイム決勝</v>
      </c>
      <c r="L1070" t="str">
        <f t="shared" si="33"/>
        <v>13～14歳 男子 4×50m バタフライ タイム決勝</v>
      </c>
      <c r="M1070">
        <f>IFERROR(VLOOKUP(J1070,色々!M:P,4,0),"")</f>
        <v>4</v>
      </c>
      <c r="N1070">
        <f>IFERROR(記録__2[[#This Row],[競技番号]],"")</f>
        <v>48</v>
      </c>
      <c r="O1070">
        <f>IFERROR(記録__2[[#This Row],[選手番号]],"")</f>
        <v>488</v>
      </c>
    </row>
    <row r="1071" spans="1:15" x14ac:dyDescent="0.2">
      <c r="A1071">
        <f>IFERROR(VLOOKUP(N1071,プログラム!B:C,2,0),"")</f>
        <v>48</v>
      </c>
      <c r="B1071" t="str">
        <f t="shared" si="32"/>
        <v/>
      </c>
      <c r="C1071" t="str">
        <f>IFERROR(VLOOKUP(B1071,チーム番号!E:F,2,0),"")</f>
        <v/>
      </c>
      <c r="D1071">
        <f>IFERROR(VLOOKUP(N1071,プログラム!B:C,2,0),"")</f>
        <v>48</v>
      </c>
      <c r="E1071">
        <f>IFERROR(記録__2[[#This Row],[組]],"")</f>
        <v>1</v>
      </c>
      <c r="F1071">
        <f>IFERROR(記録__2[[#This Row],[水路]],"")</f>
        <v>6</v>
      </c>
      <c r="G1071" t="str">
        <f>IFERROR(VLOOKUP(D1071,プログラムデータ!A:N,12,0),"")</f>
        <v>13～14歳</v>
      </c>
      <c r="H1071" t="str">
        <f>IFERROR(VLOOKUP(D1071,プログラムデータ!A:N,13,0),"")</f>
        <v>男子</v>
      </c>
      <c r="I1071" t="str">
        <f>IFERROR(VLOOKUP(D1071,プログラムデータ!A:N,11,0),"")</f>
        <v>4×50m</v>
      </c>
      <c r="J1071" t="str">
        <f>IFERROR(VLOOKUP(D1071,プログラムデータ!A:N,10,0),"")</f>
        <v>バタフライ</v>
      </c>
      <c r="K1071" t="str">
        <f>IFERROR(VLOOKUP(D1071,プログラムデータ!A:N,14,0),"")</f>
        <v>タイム決勝</v>
      </c>
      <c r="L1071" t="str">
        <f t="shared" si="33"/>
        <v>13～14歳 男子 4×50m バタフライ タイム決勝</v>
      </c>
      <c r="M1071">
        <f>IFERROR(VLOOKUP(J1071,色々!M:P,4,0),"")</f>
        <v>4</v>
      </c>
      <c r="N1071">
        <f>IFERROR(記録__2[[#This Row],[競技番号]],"")</f>
        <v>48</v>
      </c>
      <c r="O1071">
        <f>IFERROR(記録__2[[#This Row],[選手番号]],"")</f>
        <v>489</v>
      </c>
    </row>
    <row r="1072" spans="1:15" x14ac:dyDescent="0.2">
      <c r="A1072">
        <f>IFERROR(VLOOKUP(N1072,プログラム!B:C,2,0),"")</f>
        <v>48</v>
      </c>
      <c r="B1072" t="str">
        <f t="shared" si="32"/>
        <v/>
      </c>
      <c r="C1072" t="str">
        <f>IFERROR(VLOOKUP(B1072,チーム番号!E:F,2,0),"")</f>
        <v/>
      </c>
      <c r="D1072">
        <f>IFERROR(VLOOKUP(N1072,プログラム!B:C,2,0),"")</f>
        <v>48</v>
      </c>
      <c r="E1072">
        <f>IFERROR(記録__2[[#This Row],[組]],"")</f>
        <v>1</v>
      </c>
      <c r="F1072">
        <f>IFERROR(記録__2[[#This Row],[水路]],"")</f>
        <v>7</v>
      </c>
      <c r="G1072" t="str">
        <f>IFERROR(VLOOKUP(D1072,プログラムデータ!A:N,12,0),"")</f>
        <v>13～14歳</v>
      </c>
      <c r="H1072" t="str">
        <f>IFERROR(VLOOKUP(D1072,プログラムデータ!A:N,13,0),"")</f>
        <v>男子</v>
      </c>
      <c r="I1072" t="str">
        <f>IFERROR(VLOOKUP(D1072,プログラムデータ!A:N,11,0),"")</f>
        <v>4×50m</v>
      </c>
      <c r="J1072" t="str">
        <f>IFERROR(VLOOKUP(D1072,プログラムデータ!A:N,10,0),"")</f>
        <v>バタフライ</v>
      </c>
      <c r="K1072" t="str">
        <f>IFERROR(VLOOKUP(D1072,プログラムデータ!A:N,14,0),"")</f>
        <v>タイム決勝</v>
      </c>
      <c r="L1072" t="str">
        <f t="shared" si="33"/>
        <v>13～14歳 男子 4×50m バタフライ タイム決勝</v>
      </c>
      <c r="M1072">
        <f>IFERROR(VLOOKUP(J1072,色々!M:P,4,0),"")</f>
        <v>4</v>
      </c>
      <c r="N1072">
        <f>IFERROR(記録__2[[#This Row],[競技番号]],"")</f>
        <v>48</v>
      </c>
      <c r="O1072">
        <f>IFERROR(記録__2[[#This Row],[選手番号]],"")</f>
        <v>589</v>
      </c>
    </row>
    <row r="1073" spans="1:15" x14ac:dyDescent="0.2">
      <c r="A1073">
        <f>IFERROR(VLOOKUP(N1073,プログラム!B:C,2,0),"")</f>
        <v>48</v>
      </c>
      <c r="B1073" t="str">
        <f t="shared" si="32"/>
        <v/>
      </c>
      <c r="C1073" t="str">
        <f>IFERROR(VLOOKUP(B1073,チーム番号!E:F,2,0),"")</f>
        <v/>
      </c>
      <c r="D1073">
        <f>IFERROR(VLOOKUP(N1073,プログラム!B:C,2,0),"")</f>
        <v>48</v>
      </c>
      <c r="E1073">
        <f>IFERROR(記録__2[[#This Row],[組]],"")</f>
        <v>1</v>
      </c>
      <c r="F1073">
        <f>IFERROR(記録__2[[#This Row],[水路]],"")</f>
        <v>8</v>
      </c>
      <c r="G1073" t="str">
        <f>IFERROR(VLOOKUP(D1073,プログラムデータ!A:N,12,0),"")</f>
        <v>13～14歳</v>
      </c>
      <c r="H1073" t="str">
        <f>IFERROR(VLOOKUP(D1073,プログラムデータ!A:N,13,0),"")</f>
        <v>男子</v>
      </c>
      <c r="I1073" t="str">
        <f>IFERROR(VLOOKUP(D1073,プログラムデータ!A:N,11,0),"")</f>
        <v>4×50m</v>
      </c>
      <c r="J1073" t="str">
        <f>IFERROR(VLOOKUP(D1073,プログラムデータ!A:N,10,0),"")</f>
        <v>バタフライ</v>
      </c>
      <c r="K1073" t="str">
        <f>IFERROR(VLOOKUP(D1073,プログラムデータ!A:N,14,0),"")</f>
        <v>タイム決勝</v>
      </c>
      <c r="L1073" t="str">
        <f t="shared" si="33"/>
        <v>13～14歳 男子 4×50m バタフライ タイム決勝</v>
      </c>
      <c r="M1073">
        <f>IFERROR(VLOOKUP(J1073,色々!M:P,4,0),"")</f>
        <v>4</v>
      </c>
      <c r="N1073">
        <f>IFERROR(記録__2[[#This Row],[競技番号]],"")</f>
        <v>48</v>
      </c>
      <c r="O1073">
        <f>IFERROR(記録__2[[#This Row],[選手番号]],"")</f>
        <v>0</v>
      </c>
    </row>
    <row r="1074" spans="1:15" x14ac:dyDescent="0.2">
      <c r="A1074">
        <f>IFERROR(VLOOKUP(N1074,プログラム!B:C,2,0),"")</f>
        <v>49</v>
      </c>
      <c r="B1074" t="str">
        <f t="shared" si="32"/>
        <v/>
      </c>
      <c r="C1074" t="str">
        <f>IFERROR(VLOOKUP(B1074,チーム番号!E:F,2,0),"")</f>
        <v/>
      </c>
      <c r="D1074">
        <f>IFERROR(VLOOKUP(N1074,プログラム!B:C,2,0),"")</f>
        <v>49</v>
      </c>
      <c r="E1074">
        <f>IFERROR(記録__2[[#This Row],[組]],"")</f>
        <v>1</v>
      </c>
      <c r="F1074">
        <f>IFERROR(記録__2[[#This Row],[水路]],"")</f>
        <v>1</v>
      </c>
      <c r="G1074" t="str">
        <f>IFERROR(VLOOKUP(D1074,プログラムデータ!A:N,12,0),"")</f>
        <v>15～18歳</v>
      </c>
      <c r="H1074" t="str">
        <f>IFERROR(VLOOKUP(D1074,プログラムデータ!A:N,13,0),"")</f>
        <v>女子</v>
      </c>
      <c r="I1074" t="str">
        <f>IFERROR(VLOOKUP(D1074,プログラムデータ!A:N,11,0),"")</f>
        <v>4×50m</v>
      </c>
      <c r="J1074" t="str">
        <f>IFERROR(VLOOKUP(D1074,プログラムデータ!A:N,10,0),"")</f>
        <v>バタフライ</v>
      </c>
      <c r="K1074" t="str">
        <f>IFERROR(VLOOKUP(D1074,プログラムデータ!A:N,14,0),"")</f>
        <v>タイム決勝</v>
      </c>
      <c r="L1074" t="str">
        <f t="shared" si="33"/>
        <v>15～18歳 女子 4×50m バタフライ タイム決勝</v>
      </c>
      <c r="M1074">
        <f>IFERROR(VLOOKUP(J1074,色々!M:P,4,0),"")</f>
        <v>4</v>
      </c>
      <c r="N1074">
        <f>IFERROR(記録__2[[#This Row],[競技番号]],"")</f>
        <v>49</v>
      </c>
      <c r="O1074">
        <f>IFERROR(記録__2[[#This Row],[選手番号]],"")</f>
        <v>0</v>
      </c>
    </row>
    <row r="1075" spans="1:15" x14ac:dyDescent="0.2">
      <c r="A1075">
        <f>IFERROR(VLOOKUP(N1075,プログラム!B:C,2,0),"")</f>
        <v>49</v>
      </c>
      <c r="B1075" t="str">
        <f t="shared" si="32"/>
        <v/>
      </c>
      <c r="C1075" t="str">
        <f>IFERROR(VLOOKUP(B1075,チーム番号!E:F,2,0),"")</f>
        <v/>
      </c>
      <c r="D1075">
        <f>IFERROR(VLOOKUP(N1075,プログラム!B:C,2,0),"")</f>
        <v>49</v>
      </c>
      <c r="E1075">
        <f>IFERROR(記録__2[[#This Row],[組]],"")</f>
        <v>1</v>
      </c>
      <c r="F1075">
        <f>IFERROR(記録__2[[#This Row],[水路]],"")</f>
        <v>2</v>
      </c>
      <c r="G1075" t="str">
        <f>IFERROR(VLOOKUP(D1075,プログラムデータ!A:N,12,0),"")</f>
        <v>15～18歳</v>
      </c>
      <c r="H1075" t="str">
        <f>IFERROR(VLOOKUP(D1075,プログラムデータ!A:N,13,0),"")</f>
        <v>女子</v>
      </c>
      <c r="I1075" t="str">
        <f>IFERROR(VLOOKUP(D1075,プログラムデータ!A:N,11,0),"")</f>
        <v>4×50m</v>
      </c>
      <c r="J1075" t="str">
        <f>IFERROR(VLOOKUP(D1075,プログラムデータ!A:N,10,0),"")</f>
        <v>バタフライ</v>
      </c>
      <c r="K1075" t="str">
        <f>IFERROR(VLOOKUP(D1075,プログラムデータ!A:N,14,0),"")</f>
        <v>タイム決勝</v>
      </c>
      <c r="L1075" t="str">
        <f t="shared" si="33"/>
        <v>15～18歳 女子 4×50m バタフライ タイム決勝</v>
      </c>
      <c r="M1075">
        <f>IFERROR(VLOOKUP(J1075,色々!M:P,4,0),"")</f>
        <v>4</v>
      </c>
      <c r="N1075">
        <f>IFERROR(記録__2[[#This Row],[競技番号]],"")</f>
        <v>49</v>
      </c>
      <c r="O1075">
        <f>IFERROR(記録__2[[#This Row],[選手番号]],"")</f>
        <v>0</v>
      </c>
    </row>
    <row r="1076" spans="1:15" x14ac:dyDescent="0.2">
      <c r="A1076">
        <f>IFERROR(VLOOKUP(N1076,プログラム!B:C,2,0),"")</f>
        <v>49</v>
      </c>
      <c r="B1076" t="str">
        <f t="shared" si="32"/>
        <v/>
      </c>
      <c r="C1076" t="str">
        <f>IFERROR(VLOOKUP(B1076,チーム番号!E:F,2,0),"")</f>
        <v/>
      </c>
      <c r="D1076">
        <f>IFERROR(VLOOKUP(N1076,プログラム!B:C,2,0),"")</f>
        <v>49</v>
      </c>
      <c r="E1076">
        <f>IFERROR(記録__2[[#This Row],[組]],"")</f>
        <v>1</v>
      </c>
      <c r="F1076">
        <f>IFERROR(記録__2[[#This Row],[水路]],"")</f>
        <v>3</v>
      </c>
      <c r="G1076" t="str">
        <f>IFERROR(VLOOKUP(D1076,プログラムデータ!A:N,12,0),"")</f>
        <v>15～18歳</v>
      </c>
      <c r="H1076" t="str">
        <f>IFERROR(VLOOKUP(D1076,プログラムデータ!A:N,13,0),"")</f>
        <v>女子</v>
      </c>
      <c r="I1076" t="str">
        <f>IFERROR(VLOOKUP(D1076,プログラムデータ!A:N,11,0),"")</f>
        <v>4×50m</v>
      </c>
      <c r="J1076" t="str">
        <f>IFERROR(VLOOKUP(D1076,プログラムデータ!A:N,10,0),"")</f>
        <v>バタフライ</v>
      </c>
      <c r="K1076" t="str">
        <f>IFERROR(VLOOKUP(D1076,プログラムデータ!A:N,14,0),"")</f>
        <v>タイム決勝</v>
      </c>
      <c r="L1076" t="str">
        <f t="shared" si="33"/>
        <v>15～18歳 女子 4×50m バタフライ タイム決勝</v>
      </c>
      <c r="M1076">
        <f>IFERROR(VLOOKUP(J1076,色々!M:P,4,0),"")</f>
        <v>4</v>
      </c>
      <c r="N1076">
        <f>IFERROR(記録__2[[#This Row],[競技番号]],"")</f>
        <v>49</v>
      </c>
      <c r="O1076">
        <f>IFERROR(記録__2[[#This Row],[選手番号]],"")</f>
        <v>668</v>
      </c>
    </row>
    <row r="1077" spans="1:15" x14ac:dyDescent="0.2">
      <c r="A1077">
        <f>IFERROR(VLOOKUP(N1077,プログラム!B:C,2,0),"")</f>
        <v>49</v>
      </c>
      <c r="B1077" t="str">
        <f t="shared" si="32"/>
        <v/>
      </c>
      <c r="C1077" t="str">
        <f>IFERROR(VLOOKUP(B1077,チーム番号!E:F,2,0),"")</f>
        <v/>
      </c>
      <c r="D1077">
        <f>IFERROR(VLOOKUP(N1077,プログラム!B:C,2,0),"")</f>
        <v>49</v>
      </c>
      <c r="E1077">
        <f>IFERROR(記録__2[[#This Row],[組]],"")</f>
        <v>1</v>
      </c>
      <c r="F1077">
        <f>IFERROR(記録__2[[#This Row],[水路]],"")</f>
        <v>4</v>
      </c>
      <c r="G1077" t="str">
        <f>IFERROR(VLOOKUP(D1077,プログラムデータ!A:N,12,0),"")</f>
        <v>15～18歳</v>
      </c>
      <c r="H1077" t="str">
        <f>IFERROR(VLOOKUP(D1077,プログラムデータ!A:N,13,0),"")</f>
        <v>女子</v>
      </c>
      <c r="I1077" t="str">
        <f>IFERROR(VLOOKUP(D1077,プログラムデータ!A:N,11,0),"")</f>
        <v>4×50m</v>
      </c>
      <c r="J1077" t="str">
        <f>IFERROR(VLOOKUP(D1077,プログラムデータ!A:N,10,0),"")</f>
        <v>バタフライ</v>
      </c>
      <c r="K1077" t="str">
        <f>IFERROR(VLOOKUP(D1077,プログラムデータ!A:N,14,0),"")</f>
        <v>タイム決勝</v>
      </c>
      <c r="L1077" t="str">
        <f t="shared" si="33"/>
        <v>15～18歳 女子 4×50m バタフライ タイム決勝</v>
      </c>
      <c r="M1077">
        <f>IFERROR(VLOOKUP(J1077,色々!M:P,4,0),"")</f>
        <v>4</v>
      </c>
      <c r="N1077">
        <f>IFERROR(記録__2[[#This Row],[競技番号]],"")</f>
        <v>49</v>
      </c>
      <c r="O1077">
        <f>IFERROR(記録__2[[#This Row],[選手番号]],"")</f>
        <v>184</v>
      </c>
    </row>
    <row r="1078" spans="1:15" x14ac:dyDescent="0.2">
      <c r="A1078">
        <f>IFERROR(VLOOKUP(N1078,プログラム!B:C,2,0),"")</f>
        <v>49</v>
      </c>
      <c r="B1078" t="str">
        <f t="shared" si="32"/>
        <v/>
      </c>
      <c r="C1078" t="str">
        <f>IFERROR(VLOOKUP(B1078,チーム番号!E:F,2,0),"")</f>
        <v/>
      </c>
      <c r="D1078">
        <f>IFERROR(VLOOKUP(N1078,プログラム!B:C,2,0),"")</f>
        <v>49</v>
      </c>
      <c r="E1078">
        <f>IFERROR(記録__2[[#This Row],[組]],"")</f>
        <v>1</v>
      </c>
      <c r="F1078">
        <f>IFERROR(記録__2[[#This Row],[水路]],"")</f>
        <v>5</v>
      </c>
      <c r="G1078" t="str">
        <f>IFERROR(VLOOKUP(D1078,プログラムデータ!A:N,12,0),"")</f>
        <v>15～18歳</v>
      </c>
      <c r="H1078" t="str">
        <f>IFERROR(VLOOKUP(D1078,プログラムデータ!A:N,13,0),"")</f>
        <v>女子</v>
      </c>
      <c r="I1078" t="str">
        <f>IFERROR(VLOOKUP(D1078,プログラムデータ!A:N,11,0),"")</f>
        <v>4×50m</v>
      </c>
      <c r="J1078" t="str">
        <f>IFERROR(VLOOKUP(D1078,プログラムデータ!A:N,10,0),"")</f>
        <v>バタフライ</v>
      </c>
      <c r="K1078" t="str">
        <f>IFERROR(VLOOKUP(D1078,プログラムデータ!A:N,14,0),"")</f>
        <v>タイム決勝</v>
      </c>
      <c r="L1078" t="str">
        <f t="shared" si="33"/>
        <v>15～18歳 女子 4×50m バタフライ タイム決勝</v>
      </c>
      <c r="M1078">
        <f>IFERROR(VLOOKUP(J1078,色々!M:P,4,0),"")</f>
        <v>4</v>
      </c>
      <c r="N1078">
        <f>IFERROR(記録__2[[#This Row],[競技番号]],"")</f>
        <v>49</v>
      </c>
      <c r="O1078">
        <f>IFERROR(記録__2[[#This Row],[選手番号]],"")</f>
        <v>20</v>
      </c>
    </row>
    <row r="1079" spans="1:15" x14ac:dyDescent="0.2">
      <c r="A1079">
        <f>IFERROR(VLOOKUP(N1079,プログラム!B:C,2,0),"")</f>
        <v>49</v>
      </c>
      <c r="B1079" t="str">
        <f t="shared" si="32"/>
        <v/>
      </c>
      <c r="C1079" t="str">
        <f>IFERROR(VLOOKUP(B1079,チーム番号!E:F,2,0),"")</f>
        <v/>
      </c>
      <c r="D1079">
        <f>IFERROR(VLOOKUP(N1079,プログラム!B:C,2,0),"")</f>
        <v>49</v>
      </c>
      <c r="E1079">
        <f>IFERROR(記録__2[[#This Row],[組]],"")</f>
        <v>1</v>
      </c>
      <c r="F1079">
        <f>IFERROR(記録__2[[#This Row],[水路]],"")</f>
        <v>6</v>
      </c>
      <c r="G1079" t="str">
        <f>IFERROR(VLOOKUP(D1079,プログラムデータ!A:N,12,0),"")</f>
        <v>15～18歳</v>
      </c>
      <c r="H1079" t="str">
        <f>IFERROR(VLOOKUP(D1079,プログラムデータ!A:N,13,0),"")</f>
        <v>女子</v>
      </c>
      <c r="I1079" t="str">
        <f>IFERROR(VLOOKUP(D1079,プログラムデータ!A:N,11,0),"")</f>
        <v>4×50m</v>
      </c>
      <c r="J1079" t="str">
        <f>IFERROR(VLOOKUP(D1079,プログラムデータ!A:N,10,0),"")</f>
        <v>バタフライ</v>
      </c>
      <c r="K1079" t="str">
        <f>IFERROR(VLOOKUP(D1079,プログラムデータ!A:N,14,0),"")</f>
        <v>タイム決勝</v>
      </c>
      <c r="L1079" t="str">
        <f t="shared" si="33"/>
        <v>15～18歳 女子 4×50m バタフライ タイム決勝</v>
      </c>
      <c r="M1079">
        <f>IFERROR(VLOOKUP(J1079,色々!M:P,4,0),"")</f>
        <v>4</v>
      </c>
      <c r="N1079">
        <f>IFERROR(記録__2[[#This Row],[競技番号]],"")</f>
        <v>49</v>
      </c>
      <c r="O1079">
        <f>IFERROR(記録__2[[#This Row],[選手番号]],"")</f>
        <v>66</v>
      </c>
    </row>
    <row r="1080" spans="1:15" x14ac:dyDescent="0.2">
      <c r="A1080">
        <f>IFERROR(VLOOKUP(N1080,プログラム!B:C,2,0),"")</f>
        <v>49</v>
      </c>
      <c r="B1080" t="str">
        <f t="shared" si="32"/>
        <v/>
      </c>
      <c r="C1080" t="str">
        <f>IFERROR(VLOOKUP(B1080,チーム番号!E:F,2,0),"")</f>
        <v/>
      </c>
      <c r="D1080">
        <f>IFERROR(VLOOKUP(N1080,プログラム!B:C,2,0),"")</f>
        <v>49</v>
      </c>
      <c r="E1080">
        <f>IFERROR(記録__2[[#This Row],[組]],"")</f>
        <v>1</v>
      </c>
      <c r="F1080">
        <f>IFERROR(記録__2[[#This Row],[水路]],"")</f>
        <v>7</v>
      </c>
      <c r="G1080" t="str">
        <f>IFERROR(VLOOKUP(D1080,プログラムデータ!A:N,12,0),"")</f>
        <v>15～18歳</v>
      </c>
      <c r="H1080" t="str">
        <f>IFERROR(VLOOKUP(D1080,プログラムデータ!A:N,13,0),"")</f>
        <v>女子</v>
      </c>
      <c r="I1080" t="str">
        <f>IFERROR(VLOOKUP(D1080,プログラムデータ!A:N,11,0),"")</f>
        <v>4×50m</v>
      </c>
      <c r="J1080" t="str">
        <f>IFERROR(VLOOKUP(D1080,プログラムデータ!A:N,10,0),"")</f>
        <v>バタフライ</v>
      </c>
      <c r="K1080" t="str">
        <f>IFERROR(VLOOKUP(D1080,プログラムデータ!A:N,14,0),"")</f>
        <v>タイム決勝</v>
      </c>
      <c r="L1080" t="str">
        <f t="shared" si="33"/>
        <v>15～18歳 女子 4×50m バタフライ タイム決勝</v>
      </c>
      <c r="M1080">
        <f>IFERROR(VLOOKUP(J1080,色々!M:P,4,0),"")</f>
        <v>4</v>
      </c>
      <c r="N1080">
        <f>IFERROR(記録__2[[#This Row],[競技番号]],"")</f>
        <v>49</v>
      </c>
      <c r="O1080">
        <f>IFERROR(記録__2[[#This Row],[選手番号]],"")</f>
        <v>0</v>
      </c>
    </row>
    <row r="1081" spans="1:15" x14ac:dyDescent="0.2">
      <c r="A1081">
        <f>IFERROR(VLOOKUP(N1081,プログラム!B:C,2,0),"")</f>
        <v>49</v>
      </c>
      <c r="B1081" t="str">
        <f t="shared" si="32"/>
        <v/>
      </c>
      <c r="C1081" t="str">
        <f>IFERROR(VLOOKUP(B1081,チーム番号!E:F,2,0),"")</f>
        <v/>
      </c>
      <c r="D1081">
        <f>IFERROR(VLOOKUP(N1081,プログラム!B:C,2,0),"")</f>
        <v>49</v>
      </c>
      <c r="E1081">
        <f>IFERROR(記録__2[[#This Row],[組]],"")</f>
        <v>1</v>
      </c>
      <c r="F1081">
        <f>IFERROR(記録__2[[#This Row],[水路]],"")</f>
        <v>8</v>
      </c>
      <c r="G1081" t="str">
        <f>IFERROR(VLOOKUP(D1081,プログラムデータ!A:N,12,0),"")</f>
        <v>15～18歳</v>
      </c>
      <c r="H1081" t="str">
        <f>IFERROR(VLOOKUP(D1081,プログラムデータ!A:N,13,0),"")</f>
        <v>女子</v>
      </c>
      <c r="I1081" t="str">
        <f>IFERROR(VLOOKUP(D1081,プログラムデータ!A:N,11,0),"")</f>
        <v>4×50m</v>
      </c>
      <c r="J1081" t="str">
        <f>IFERROR(VLOOKUP(D1081,プログラムデータ!A:N,10,0),"")</f>
        <v>バタフライ</v>
      </c>
      <c r="K1081" t="str">
        <f>IFERROR(VLOOKUP(D1081,プログラムデータ!A:N,14,0),"")</f>
        <v>タイム決勝</v>
      </c>
      <c r="L1081" t="str">
        <f t="shared" si="33"/>
        <v>15～18歳 女子 4×50m バタフライ タイム決勝</v>
      </c>
      <c r="M1081">
        <f>IFERROR(VLOOKUP(J1081,色々!M:P,4,0),"")</f>
        <v>4</v>
      </c>
      <c r="N1081">
        <f>IFERROR(記録__2[[#This Row],[競技番号]],"")</f>
        <v>49</v>
      </c>
      <c r="O1081">
        <f>IFERROR(記録__2[[#This Row],[選手番号]],"")</f>
        <v>0</v>
      </c>
    </row>
    <row r="1082" spans="1:15" x14ac:dyDescent="0.2">
      <c r="A1082">
        <f>IFERROR(VLOOKUP(N1082,プログラム!B:C,2,0),"")</f>
        <v>50</v>
      </c>
      <c r="B1082" t="str">
        <f t="shared" si="32"/>
        <v/>
      </c>
      <c r="C1082" t="str">
        <f>IFERROR(VLOOKUP(B1082,チーム番号!E:F,2,0),"")</f>
        <v/>
      </c>
      <c r="D1082">
        <f>IFERROR(VLOOKUP(N1082,プログラム!B:C,2,0),"")</f>
        <v>50</v>
      </c>
      <c r="E1082">
        <f>IFERROR(記録__2[[#This Row],[組]],"")</f>
        <v>1</v>
      </c>
      <c r="F1082">
        <f>IFERROR(記録__2[[#This Row],[水路]],"")</f>
        <v>1</v>
      </c>
      <c r="G1082" t="str">
        <f>IFERROR(VLOOKUP(D1082,プログラムデータ!A:N,12,0),"")</f>
        <v>15～18歳</v>
      </c>
      <c r="H1082" t="str">
        <f>IFERROR(VLOOKUP(D1082,プログラムデータ!A:N,13,0),"")</f>
        <v>男子</v>
      </c>
      <c r="I1082" t="str">
        <f>IFERROR(VLOOKUP(D1082,プログラムデータ!A:N,11,0),"")</f>
        <v>4×50m</v>
      </c>
      <c r="J1082" t="str">
        <f>IFERROR(VLOOKUP(D1082,プログラムデータ!A:N,10,0),"")</f>
        <v>バタフライ</v>
      </c>
      <c r="K1082" t="str">
        <f>IFERROR(VLOOKUP(D1082,プログラムデータ!A:N,14,0),"")</f>
        <v>タイム決勝</v>
      </c>
      <c r="L1082" t="str">
        <f t="shared" si="33"/>
        <v>15～18歳 男子 4×50m バタフライ タイム決勝</v>
      </c>
      <c r="M1082">
        <f>IFERROR(VLOOKUP(J1082,色々!M:P,4,0),"")</f>
        <v>4</v>
      </c>
      <c r="N1082">
        <f>IFERROR(記録__2[[#This Row],[競技番号]],"")</f>
        <v>50</v>
      </c>
      <c r="O1082">
        <f>IFERROR(記録__2[[#This Row],[選手番号]],"")</f>
        <v>0</v>
      </c>
    </row>
    <row r="1083" spans="1:15" x14ac:dyDescent="0.2">
      <c r="A1083">
        <f>IFERROR(VLOOKUP(N1083,プログラム!B:C,2,0),"")</f>
        <v>50</v>
      </c>
      <c r="B1083" t="str">
        <f t="shared" si="32"/>
        <v/>
      </c>
      <c r="C1083" t="str">
        <f>IFERROR(VLOOKUP(B1083,チーム番号!E:F,2,0),"")</f>
        <v/>
      </c>
      <c r="D1083">
        <f>IFERROR(VLOOKUP(N1083,プログラム!B:C,2,0),"")</f>
        <v>50</v>
      </c>
      <c r="E1083">
        <f>IFERROR(記録__2[[#This Row],[組]],"")</f>
        <v>1</v>
      </c>
      <c r="F1083">
        <f>IFERROR(記録__2[[#This Row],[水路]],"")</f>
        <v>2</v>
      </c>
      <c r="G1083" t="str">
        <f>IFERROR(VLOOKUP(D1083,プログラムデータ!A:N,12,0),"")</f>
        <v>15～18歳</v>
      </c>
      <c r="H1083" t="str">
        <f>IFERROR(VLOOKUP(D1083,プログラムデータ!A:N,13,0),"")</f>
        <v>男子</v>
      </c>
      <c r="I1083" t="str">
        <f>IFERROR(VLOOKUP(D1083,プログラムデータ!A:N,11,0),"")</f>
        <v>4×50m</v>
      </c>
      <c r="J1083" t="str">
        <f>IFERROR(VLOOKUP(D1083,プログラムデータ!A:N,10,0),"")</f>
        <v>バタフライ</v>
      </c>
      <c r="K1083" t="str">
        <f>IFERROR(VLOOKUP(D1083,プログラムデータ!A:N,14,0),"")</f>
        <v>タイム決勝</v>
      </c>
      <c r="L1083" t="str">
        <f t="shared" si="33"/>
        <v>15～18歳 男子 4×50m バタフライ タイム決勝</v>
      </c>
      <c r="M1083">
        <f>IFERROR(VLOOKUP(J1083,色々!M:P,4,0),"")</f>
        <v>4</v>
      </c>
      <c r="N1083">
        <f>IFERROR(記録__2[[#This Row],[競技番号]],"")</f>
        <v>50</v>
      </c>
      <c r="O1083">
        <f>IFERROR(記録__2[[#This Row],[選手番号]],"")</f>
        <v>557</v>
      </c>
    </row>
    <row r="1084" spans="1:15" x14ac:dyDescent="0.2">
      <c r="A1084">
        <f>IFERROR(VLOOKUP(N1084,プログラム!B:C,2,0),"")</f>
        <v>50</v>
      </c>
      <c r="B1084" t="str">
        <f t="shared" si="32"/>
        <v/>
      </c>
      <c r="C1084" t="str">
        <f>IFERROR(VLOOKUP(B1084,チーム番号!E:F,2,0),"")</f>
        <v/>
      </c>
      <c r="D1084">
        <f>IFERROR(VLOOKUP(N1084,プログラム!B:C,2,0),"")</f>
        <v>50</v>
      </c>
      <c r="E1084">
        <f>IFERROR(記録__2[[#This Row],[組]],"")</f>
        <v>1</v>
      </c>
      <c r="F1084">
        <f>IFERROR(記録__2[[#This Row],[水路]],"")</f>
        <v>3</v>
      </c>
      <c r="G1084" t="str">
        <f>IFERROR(VLOOKUP(D1084,プログラムデータ!A:N,12,0),"")</f>
        <v>15～18歳</v>
      </c>
      <c r="H1084" t="str">
        <f>IFERROR(VLOOKUP(D1084,プログラムデータ!A:N,13,0),"")</f>
        <v>男子</v>
      </c>
      <c r="I1084" t="str">
        <f>IFERROR(VLOOKUP(D1084,プログラムデータ!A:N,11,0),"")</f>
        <v>4×50m</v>
      </c>
      <c r="J1084" t="str">
        <f>IFERROR(VLOOKUP(D1084,プログラムデータ!A:N,10,0),"")</f>
        <v>バタフライ</v>
      </c>
      <c r="K1084" t="str">
        <f>IFERROR(VLOOKUP(D1084,プログラムデータ!A:N,14,0),"")</f>
        <v>タイム決勝</v>
      </c>
      <c r="L1084" t="str">
        <f t="shared" si="33"/>
        <v>15～18歳 男子 4×50m バタフライ タイム決勝</v>
      </c>
      <c r="M1084">
        <f>IFERROR(VLOOKUP(J1084,色々!M:P,4,0),"")</f>
        <v>4</v>
      </c>
      <c r="N1084">
        <f>IFERROR(記録__2[[#This Row],[競技番号]],"")</f>
        <v>50</v>
      </c>
      <c r="O1084">
        <f>IFERROR(記録__2[[#This Row],[選手番号]],"")</f>
        <v>159</v>
      </c>
    </row>
    <row r="1085" spans="1:15" x14ac:dyDescent="0.2">
      <c r="A1085">
        <f>IFERROR(VLOOKUP(N1085,プログラム!B:C,2,0),"")</f>
        <v>50</v>
      </c>
      <c r="B1085" t="str">
        <f t="shared" si="32"/>
        <v/>
      </c>
      <c r="C1085" t="str">
        <f>IFERROR(VLOOKUP(B1085,チーム番号!E:F,2,0),"")</f>
        <v/>
      </c>
      <c r="D1085">
        <f>IFERROR(VLOOKUP(N1085,プログラム!B:C,2,0),"")</f>
        <v>50</v>
      </c>
      <c r="E1085">
        <f>IFERROR(記録__2[[#This Row],[組]],"")</f>
        <v>1</v>
      </c>
      <c r="F1085">
        <f>IFERROR(記録__2[[#This Row],[水路]],"")</f>
        <v>4</v>
      </c>
      <c r="G1085" t="str">
        <f>IFERROR(VLOOKUP(D1085,プログラムデータ!A:N,12,0),"")</f>
        <v>15～18歳</v>
      </c>
      <c r="H1085" t="str">
        <f>IFERROR(VLOOKUP(D1085,プログラムデータ!A:N,13,0),"")</f>
        <v>男子</v>
      </c>
      <c r="I1085" t="str">
        <f>IFERROR(VLOOKUP(D1085,プログラムデータ!A:N,11,0),"")</f>
        <v>4×50m</v>
      </c>
      <c r="J1085" t="str">
        <f>IFERROR(VLOOKUP(D1085,プログラムデータ!A:N,10,0),"")</f>
        <v>バタフライ</v>
      </c>
      <c r="K1085" t="str">
        <f>IFERROR(VLOOKUP(D1085,プログラムデータ!A:N,14,0),"")</f>
        <v>タイム決勝</v>
      </c>
      <c r="L1085" t="str">
        <f t="shared" si="33"/>
        <v>15～18歳 男子 4×50m バタフライ タイム決勝</v>
      </c>
      <c r="M1085">
        <f>IFERROR(VLOOKUP(J1085,色々!M:P,4,0),"")</f>
        <v>4</v>
      </c>
      <c r="N1085">
        <f>IFERROR(記録__2[[#This Row],[競技番号]],"")</f>
        <v>50</v>
      </c>
      <c r="O1085">
        <f>IFERROR(記録__2[[#This Row],[選手番号]],"")</f>
        <v>254</v>
      </c>
    </row>
    <row r="1086" spans="1:15" x14ac:dyDescent="0.2">
      <c r="A1086">
        <f>IFERROR(VLOOKUP(N1086,プログラム!B:C,2,0),"")</f>
        <v>50</v>
      </c>
      <c r="B1086" t="str">
        <f t="shared" si="32"/>
        <v/>
      </c>
      <c r="C1086" t="str">
        <f>IFERROR(VLOOKUP(B1086,チーム番号!E:F,2,0),"")</f>
        <v/>
      </c>
      <c r="D1086">
        <f>IFERROR(VLOOKUP(N1086,プログラム!B:C,2,0),"")</f>
        <v>50</v>
      </c>
      <c r="E1086">
        <f>IFERROR(記録__2[[#This Row],[組]],"")</f>
        <v>1</v>
      </c>
      <c r="F1086">
        <f>IFERROR(記録__2[[#This Row],[水路]],"")</f>
        <v>5</v>
      </c>
      <c r="G1086" t="str">
        <f>IFERROR(VLOOKUP(D1086,プログラムデータ!A:N,12,0),"")</f>
        <v>15～18歳</v>
      </c>
      <c r="H1086" t="str">
        <f>IFERROR(VLOOKUP(D1086,プログラムデータ!A:N,13,0),"")</f>
        <v>男子</v>
      </c>
      <c r="I1086" t="str">
        <f>IFERROR(VLOOKUP(D1086,プログラムデータ!A:N,11,0),"")</f>
        <v>4×50m</v>
      </c>
      <c r="J1086" t="str">
        <f>IFERROR(VLOOKUP(D1086,プログラムデータ!A:N,10,0),"")</f>
        <v>バタフライ</v>
      </c>
      <c r="K1086" t="str">
        <f>IFERROR(VLOOKUP(D1086,プログラムデータ!A:N,14,0),"")</f>
        <v>タイム決勝</v>
      </c>
      <c r="L1086" t="str">
        <f t="shared" si="33"/>
        <v>15～18歳 男子 4×50m バタフライ タイム決勝</v>
      </c>
      <c r="M1086">
        <f>IFERROR(VLOOKUP(J1086,色々!M:P,4,0),"")</f>
        <v>4</v>
      </c>
      <c r="N1086">
        <f>IFERROR(記録__2[[#This Row],[競技番号]],"")</f>
        <v>50</v>
      </c>
      <c r="O1086">
        <f>IFERROR(記録__2[[#This Row],[選手番号]],"")</f>
        <v>45</v>
      </c>
    </row>
    <row r="1087" spans="1:15" x14ac:dyDescent="0.2">
      <c r="A1087">
        <f>IFERROR(VLOOKUP(N1087,プログラム!B:C,2,0),"")</f>
        <v>50</v>
      </c>
      <c r="B1087" t="str">
        <f t="shared" si="32"/>
        <v/>
      </c>
      <c r="C1087" t="str">
        <f>IFERROR(VLOOKUP(B1087,チーム番号!E:F,2,0),"")</f>
        <v/>
      </c>
      <c r="D1087">
        <f>IFERROR(VLOOKUP(N1087,プログラム!B:C,2,0),"")</f>
        <v>50</v>
      </c>
      <c r="E1087">
        <f>IFERROR(記録__2[[#This Row],[組]],"")</f>
        <v>1</v>
      </c>
      <c r="F1087">
        <f>IFERROR(記録__2[[#This Row],[水路]],"")</f>
        <v>6</v>
      </c>
      <c r="G1087" t="str">
        <f>IFERROR(VLOOKUP(D1087,プログラムデータ!A:N,12,0),"")</f>
        <v>15～18歳</v>
      </c>
      <c r="H1087" t="str">
        <f>IFERROR(VLOOKUP(D1087,プログラムデータ!A:N,13,0),"")</f>
        <v>男子</v>
      </c>
      <c r="I1087" t="str">
        <f>IFERROR(VLOOKUP(D1087,プログラムデータ!A:N,11,0),"")</f>
        <v>4×50m</v>
      </c>
      <c r="J1087" t="str">
        <f>IFERROR(VLOOKUP(D1087,プログラムデータ!A:N,10,0),"")</f>
        <v>バタフライ</v>
      </c>
      <c r="K1087" t="str">
        <f>IFERROR(VLOOKUP(D1087,プログラムデータ!A:N,14,0),"")</f>
        <v>タイム決勝</v>
      </c>
      <c r="L1087" t="str">
        <f t="shared" si="33"/>
        <v>15～18歳 男子 4×50m バタフライ タイム決勝</v>
      </c>
      <c r="M1087">
        <f>IFERROR(VLOOKUP(J1087,色々!M:P,4,0),"")</f>
        <v>4</v>
      </c>
      <c r="N1087">
        <f>IFERROR(記録__2[[#This Row],[競技番号]],"")</f>
        <v>50</v>
      </c>
      <c r="O1087">
        <f>IFERROR(記録__2[[#This Row],[選手番号]],"")</f>
        <v>41</v>
      </c>
    </row>
    <row r="1088" spans="1:15" x14ac:dyDescent="0.2">
      <c r="A1088">
        <f>IFERROR(VLOOKUP(N1088,プログラム!B:C,2,0),"")</f>
        <v>50</v>
      </c>
      <c r="B1088" t="str">
        <f t="shared" si="32"/>
        <v/>
      </c>
      <c r="C1088" t="str">
        <f>IFERROR(VLOOKUP(B1088,チーム番号!E:F,2,0),"")</f>
        <v/>
      </c>
      <c r="D1088">
        <f>IFERROR(VLOOKUP(N1088,プログラム!B:C,2,0),"")</f>
        <v>50</v>
      </c>
      <c r="E1088">
        <f>IFERROR(記録__2[[#This Row],[組]],"")</f>
        <v>1</v>
      </c>
      <c r="F1088">
        <f>IFERROR(記録__2[[#This Row],[水路]],"")</f>
        <v>7</v>
      </c>
      <c r="G1088" t="str">
        <f>IFERROR(VLOOKUP(D1088,プログラムデータ!A:N,12,0),"")</f>
        <v>15～18歳</v>
      </c>
      <c r="H1088" t="str">
        <f>IFERROR(VLOOKUP(D1088,プログラムデータ!A:N,13,0),"")</f>
        <v>男子</v>
      </c>
      <c r="I1088" t="str">
        <f>IFERROR(VLOOKUP(D1088,プログラムデータ!A:N,11,0),"")</f>
        <v>4×50m</v>
      </c>
      <c r="J1088" t="str">
        <f>IFERROR(VLOOKUP(D1088,プログラムデータ!A:N,10,0),"")</f>
        <v>バタフライ</v>
      </c>
      <c r="K1088" t="str">
        <f>IFERROR(VLOOKUP(D1088,プログラムデータ!A:N,14,0),"")</f>
        <v>タイム決勝</v>
      </c>
      <c r="L1088" t="str">
        <f t="shared" si="33"/>
        <v>15～18歳 男子 4×50m バタフライ タイム決勝</v>
      </c>
      <c r="M1088">
        <f>IFERROR(VLOOKUP(J1088,色々!M:P,4,0),"")</f>
        <v>4</v>
      </c>
      <c r="N1088">
        <f>IFERROR(記録__2[[#This Row],[競技番号]],"")</f>
        <v>50</v>
      </c>
      <c r="O1088">
        <f>IFERROR(記録__2[[#This Row],[選手番号]],"")</f>
        <v>630</v>
      </c>
    </row>
    <row r="1089" spans="1:15" x14ac:dyDescent="0.2">
      <c r="A1089">
        <f>IFERROR(VLOOKUP(N1089,プログラム!B:C,2,0),"")</f>
        <v>50</v>
      </c>
      <c r="B1089" t="str">
        <f t="shared" si="32"/>
        <v/>
      </c>
      <c r="C1089" t="str">
        <f>IFERROR(VLOOKUP(B1089,チーム番号!E:F,2,0),"")</f>
        <v/>
      </c>
      <c r="D1089">
        <f>IFERROR(VLOOKUP(N1089,プログラム!B:C,2,0),"")</f>
        <v>50</v>
      </c>
      <c r="E1089">
        <f>IFERROR(記録__2[[#This Row],[組]],"")</f>
        <v>1</v>
      </c>
      <c r="F1089">
        <f>IFERROR(記録__2[[#This Row],[水路]],"")</f>
        <v>8</v>
      </c>
      <c r="G1089" t="str">
        <f>IFERROR(VLOOKUP(D1089,プログラムデータ!A:N,12,0),"")</f>
        <v>15～18歳</v>
      </c>
      <c r="H1089" t="str">
        <f>IFERROR(VLOOKUP(D1089,プログラムデータ!A:N,13,0),"")</f>
        <v>男子</v>
      </c>
      <c r="I1089" t="str">
        <f>IFERROR(VLOOKUP(D1089,プログラムデータ!A:N,11,0),"")</f>
        <v>4×50m</v>
      </c>
      <c r="J1089" t="str">
        <f>IFERROR(VLOOKUP(D1089,プログラムデータ!A:N,10,0),"")</f>
        <v>バタフライ</v>
      </c>
      <c r="K1089" t="str">
        <f>IFERROR(VLOOKUP(D1089,プログラムデータ!A:N,14,0),"")</f>
        <v>タイム決勝</v>
      </c>
      <c r="L1089" t="str">
        <f t="shared" si="33"/>
        <v>15～18歳 男子 4×50m バタフライ タイム決勝</v>
      </c>
      <c r="M1089">
        <f>IFERROR(VLOOKUP(J1089,色々!M:P,4,0),"")</f>
        <v>4</v>
      </c>
      <c r="N1089">
        <f>IFERROR(記録__2[[#This Row],[競技番号]],"")</f>
        <v>50</v>
      </c>
      <c r="O1089">
        <f>IFERROR(記録__2[[#This Row],[選手番号]],"")</f>
        <v>0</v>
      </c>
    </row>
    <row r="1090" spans="1:15" x14ac:dyDescent="0.2">
      <c r="A1090">
        <f>IFERROR(VLOOKUP(N1090,プログラム!B:C,2,0),"")</f>
        <v>51</v>
      </c>
      <c r="B1090" t="str">
        <f t="shared" si="32"/>
        <v/>
      </c>
      <c r="C1090" t="str">
        <f>IFERROR(VLOOKUP(B1090,チーム番号!E:F,2,0),"")</f>
        <v/>
      </c>
      <c r="D1090">
        <f>IFERROR(VLOOKUP(N1090,プログラム!B:C,2,0),"")</f>
        <v>51</v>
      </c>
      <c r="E1090">
        <f>IFERROR(記録__2[[#This Row],[組]],"")</f>
        <v>1</v>
      </c>
      <c r="F1090">
        <f>IFERROR(記録__2[[#This Row],[水路]],"")</f>
        <v>1</v>
      </c>
      <c r="G1090" t="str">
        <f>IFERROR(VLOOKUP(D1090,プログラムデータ!A:N,12,0),"")</f>
        <v>13～14歳</v>
      </c>
      <c r="H1090" t="str">
        <f>IFERROR(VLOOKUP(D1090,プログラムデータ!A:N,13,0),"")</f>
        <v>女子</v>
      </c>
      <c r="I1090" t="str">
        <f>IFERROR(VLOOKUP(D1090,プログラムデータ!A:N,11,0),"")</f>
        <v>4×100m</v>
      </c>
      <c r="J1090" t="str">
        <f>IFERROR(VLOOKUP(D1090,プログラムデータ!A:N,10,0),"")</f>
        <v>自由形</v>
      </c>
      <c r="K1090" t="str">
        <f>IFERROR(VLOOKUP(D1090,プログラムデータ!A:N,14,0),"")</f>
        <v>タイム決勝</v>
      </c>
      <c r="L1090" t="str">
        <f t="shared" si="33"/>
        <v>13～14歳 女子 4×100m 自由形 タイム決勝</v>
      </c>
      <c r="M1090">
        <f>IFERROR(VLOOKUP(J1090,色々!M:P,4,0),"")</f>
        <v>1</v>
      </c>
      <c r="N1090">
        <f>IFERROR(記録__2[[#This Row],[競技番号]],"")</f>
        <v>51</v>
      </c>
      <c r="O1090">
        <f>IFERROR(記録__2[[#This Row],[選手番号]],"")</f>
        <v>0</v>
      </c>
    </row>
    <row r="1091" spans="1:15" x14ac:dyDescent="0.2">
      <c r="A1091">
        <f>IFERROR(VLOOKUP(N1091,プログラム!B:C,2,0),"")</f>
        <v>51</v>
      </c>
      <c r="B1091" t="str">
        <f t="shared" ref="B1091:B1154" si="34">IFERROR(IF(OR(M1091=6,M1091=7),O1091,""),"")</f>
        <v/>
      </c>
      <c r="C1091" t="str">
        <f>IFERROR(VLOOKUP(B1091,チーム番号!E:F,2,0),"")</f>
        <v/>
      </c>
      <c r="D1091">
        <f>IFERROR(VLOOKUP(N1091,プログラム!B:C,2,0),"")</f>
        <v>51</v>
      </c>
      <c r="E1091">
        <f>IFERROR(記録__2[[#This Row],[組]],"")</f>
        <v>1</v>
      </c>
      <c r="F1091">
        <f>IFERROR(記録__2[[#This Row],[水路]],"")</f>
        <v>2</v>
      </c>
      <c r="G1091" t="str">
        <f>IFERROR(VLOOKUP(D1091,プログラムデータ!A:N,12,0),"")</f>
        <v>13～14歳</v>
      </c>
      <c r="H1091" t="str">
        <f>IFERROR(VLOOKUP(D1091,プログラムデータ!A:N,13,0),"")</f>
        <v>女子</v>
      </c>
      <c r="I1091" t="str">
        <f>IFERROR(VLOOKUP(D1091,プログラムデータ!A:N,11,0),"")</f>
        <v>4×100m</v>
      </c>
      <c r="J1091" t="str">
        <f>IFERROR(VLOOKUP(D1091,プログラムデータ!A:N,10,0),"")</f>
        <v>自由形</v>
      </c>
      <c r="K1091" t="str">
        <f>IFERROR(VLOOKUP(D1091,プログラムデータ!A:N,14,0),"")</f>
        <v>タイム決勝</v>
      </c>
      <c r="L1091" t="str">
        <f t="shared" ref="L1091:L1154" si="35">CONCATENATE(G1091," ",H1091," ",I1091," ",J1091," ",K1091)</f>
        <v>13～14歳 女子 4×100m 自由形 タイム決勝</v>
      </c>
      <c r="M1091">
        <f>IFERROR(VLOOKUP(J1091,色々!M:P,4,0),"")</f>
        <v>1</v>
      </c>
      <c r="N1091">
        <f>IFERROR(記録__2[[#This Row],[競技番号]],"")</f>
        <v>51</v>
      </c>
      <c r="O1091">
        <f>IFERROR(記録__2[[#This Row],[選手番号]],"")</f>
        <v>669</v>
      </c>
    </row>
    <row r="1092" spans="1:15" x14ac:dyDescent="0.2">
      <c r="A1092">
        <f>IFERROR(VLOOKUP(N1092,プログラム!B:C,2,0),"")</f>
        <v>51</v>
      </c>
      <c r="B1092" t="str">
        <f t="shared" si="34"/>
        <v/>
      </c>
      <c r="C1092" t="str">
        <f>IFERROR(VLOOKUP(B1092,チーム番号!E:F,2,0),"")</f>
        <v/>
      </c>
      <c r="D1092">
        <f>IFERROR(VLOOKUP(N1092,プログラム!B:C,2,0),"")</f>
        <v>51</v>
      </c>
      <c r="E1092">
        <f>IFERROR(記録__2[[#This Row],[組]],"")</f>
        <v>1</v>
      </c>
      <c r="F1092">
        <f>IFERROR(記録__2[[#This Row],[水路]],"")</f>
        <v>3</v>
      </c>
      <c r="G1092" t="str">
        <f>IFERROR(VLOOKUP(D1092,プログラムデータ!A:N,12,0),"")</f>
        <v>13～14歳</v>
      </c>
      <c r="H1092" t="str">
        <f>IFERROR(VLOOKUP(D1092,プログラムデータ!A:N,13,0),"")</f>
        <v>女子</v>
      </c>
      <c r="I1092" t="str">
        <f>IFERROR(VLOOKUP(D1092,プログラムデータ!A:N,11,0),"")</f>
        <v>4×100m</v>
      </c>
      <c r="J1092" t="str">
        <f>IFERROR(VLOOKUP(D1092,プログラムデータ!A:N,10,0),"")</f>
        <v>自由形</v>
      </c>
      <c r="K1092" t="str">
        <f>IFERROR(VLOOKUP(D1092,プログラムデータ!A:N,14,0),"")</f>
        <v>タイム決勝</v>
      </c>
      <c r="L1092" t="str">
        <f t="shared" si="35"/>
        <v>13～14歳 女子 4×100m 自由形 タイム決勝</v>
      </c>
      <c r="M1092">
        <f>IFERROR(VLOOKUP(J1092,色々!M:P,4,0),"")</f>
        <v>1</v>
      </c>
      <c r="N1092">
        <f>IFERROR(記録__2[[#This Row],[競技番号]],"")</f>
        <v>51</v>
      </c>
      <c r="O1092">
        <f>IFERROR(記録__2[[#This Row],[選手番号]],"")</f>
        <v>235</v>
      </c>
    </row>
    <row r="1093" spans="1:15" x14ac:dyDescent="0.2">
      <c r="A1093">
        <f>IFERROR(VLOOKUP(N1093,プログラム!B:C,2,0),"")</f>
        <v>51</v>
      </c>
      <c r="B1093" t="str">
        <f t="shared" si="34"/>
        <v/>
      </c>
      <c r="C1093" t="str">
        <f>IFERROR(VLOOKUP(B1093,チーム番号!E:F,2,0),"")</f>
        <v/>
      </c>
      <c r="D1093">
        <f>IFERROR(VLOOKUP(N1093,プログラム!B:C,2,0),"")</f>
        <v>51</v>
      </c>
      <c r="E1093">
        <f>IFERROR(記録__2[[#This Row],[組]],"")</f>
        <v>1</v>
      </c>
      <c r="F1093">
        <f>IFERROR(記録__2[[#This Row],[水路]],"")</f>
        <v>4</v>
      </c>
      <c r="G1093" t="str">
        <f>IFERROR(VLOOKUP(D1093,プログラムデータ!A:N,12,0),"")</f>
        <v>13～14歳</v>
      </c>
      <c r="H1093" t="str">
        <f>IFERROR(VLOOKUP(D1093,プログラムデータ!A:N,13,0),"")</f>
        <v>女子</v>
      </c>
      <c r="I1093" t="str">
        <f>IFERROR(VLOOKUP(D1093,プログラムデータ!A:N,11,0),"")</f>
        <v>4×100m</v>
      </c>
      <c r="J1093" t="str">
        <f>IFERROR(VLOOKUP(D1093,プログラムデータ!A:N,10,0),"")</f>
        <v>自由形</v>
      </c>
      <c r="K1093" t="str">
        <f>IFERROR(VLOOKUP(D1093,プログラムデータ!A:N,14,0),"")</f>
        <v>タイム決勝</v>
      </c>
      <c r="L1093" t="str">
        <f t="shared" si="35"/>
        <v>13～14歳 女子 4×100m 自由形 タイム決勝</v>
      </c>
      <c r="M1093">
        <f>IFERROR(VLOOKUP(J1093,色々!M:P,4,0),"")</f>
        <v>1</v>
      </c>
      <c r="N1093">
        <f>IFERROR(記録__2[[#This Row],[競技番号]],"")</f>
        <v>51</v>
      </c>
      <c r="O1093">
        <f>IFERROR(記録__2[[#This Row],[選手番号]],"")</f>
        <v>572</v>
      </c>
    </row>
    <row r="1094" spans="1:15" x14ac:dyDescent="0.2">
      <c r="A1094">
        <f>IFERROR(VLOOKUP(N1094,プログラム!B:C,2,0),"")</f>
        <v>51</v>
      </c>
      <c r="B1094" t="str">
        <f t="shared" si="34"/>
        <v/>
      </c>
      <c r="C1094" t="str">
        <f>IFERROR(VLOOKUP(B1094,チーム番号!E:F,2,0),"")</f>
        <v/>
      </c>
      <c r="D1094">
        <f>IFERROR(VLOOKUP(N1094,プログラム!B:C,2,0),"")</f>
        <v>51</v>
      </c>
      <c r="E1094">
        <f>IFERROR(記録__2[[#This Row],[組]],"")</f>
        <v>1</v>
      </c>
      <c r="F1094">
        <f>IFERROR(記録__2[[#This Row],[水路]],"")</f>
        <v>5</v>
      </c>
      <c r="G1094" t="str">
        <f>IFERROR(VLOOKUP(D1094,プログラムデータ!A:N,12,0),"")</f>
        <v>13～14歳</v>
      </c>
      <c r="H1094" t="str">
        <f>IFERROR(VLOOKUP(D1094,プログラムデータ!A:N,13,0),"")</f>
        <v>女子</v>
      </c>
      <c r="I1094" t="str">
        <f>IFERROR(VLOOKUP(D1094,プログラムデータ!A:N,11,0),"")</f>
        <v>4×100m</v>
      </c>
      <c r="J1094" t="str">
        <f>IFERROR(VLOOKUP(D1094,プログラムデータ!A:N,10,0),"")</f>
        <v>自由形</v>
      </c>
      <c r="K1094" t="str">
        <f>IFERROR(VLOOKUP(D1094,プログラムデータ!A:N,14,0),"")</f>
        <v>タイム決勝</v>
      </c>
      <c r="L1094" t="str">
        <f t="shared" si="35"/>
        <v>13～14歳 女子 4×100m 自由形 タイム決勝</v>
      </c>
      <c r="M1094">
        <f>IFERROR(VLOOKUP(J1094,色々!M:P,4,0),"")</f>
        <v>1</v>
      </c>
      <c r="N1094">
        <f>IFERROR(記録__2[[#This Row],[競技番号]],"")</f>
        <v>51</v>
      </c>
      <c r="O1094">
        <f>IFERROR(記録__2[[#This Row],[選手番号]],"")</f>
        <v>139</v>
      </c>
    </row>
    <row r="1095" spans="1:15" x14ac:dyDescent="0.2">
      <c r="A1095">
        <f>IFERROR(VLOOKUP(N1095,プログラム!B:C,2,0),"")</f>
        <v>51</v>
      </c>
      <c r="B1095" t="str">
        <f t="shared" si="34"/>
        <v/>
      </c>
      <c r="C1095" t="str">
        <f>IFERROR(VLOOKUP(B1095,チーム番号!E:F,2,0),"")</f>
        <v/>
      </c>
      <c r="D1095">
        <f>IFERROR(VLOOKUP(N1095,プログラム!B:C,2,0),"")</f>
        <v>51</v>
      </c>
      <c r="E1095">
        <f>IFERROR(記録__2[[#This Row],[組]],"")</f>
        <v>1</v>
      </c>
      <c r="F1095">
        <f>IFERROR(記録__2[[#This Row],[水路]],"")</f>
        <v>6</v>
      </c>
      <c r="G1095" t="str">
        <f>IFERROR(VLOOKUP(D1095,プログラムデータ!A:N,12,0),"")</f>
        <v>13～14歳</v>
      </c>
      <c r="H1095" t="str">
        <f>IFERROR(VLOOKUP(D1095,プログラムデータ!A:N,13,0),"")</f>
        <v>女子</v>
      </c>
      <c r="I1095" t="str">
        <f>IFERROR(VLOOKUP(D1095,プログラムデータ!A:N,11,0),"")</f>
        <v>4×100m</v>
      </c>
      <c r="J1095" t="str">
        <f>IFERROR(VLOOKUP(D1095,プログラムデータ!A:N,10,0),"")</f>
        <v>自由形</v>
      </c>
      <c r="K1095" t="str">
        <f>IFERROR(VLOOKUP(D1095,プログラムデータ!A:N,14,0),"")</f>
        <v>タイム決勝</v>
      </c>
      <c r="L1095" t="str">
        <f t="shared" si="35"/>
        <v>13～14歳 女子 4×100m 自由形 タイム決勝</v>
      </c>
      <c r="M1095">
        <f>IFERROR(VLOOKUP(J1095,色々!M:P,4,0),"")</f>
        <v>1</v>
      </c>
      <c r="N1095">
        <f>IFERROR(記録__2[[#This Row],[競技番号]],"")</f>
        <v>51</v>
      </c>
      <c r="O1095">
        <f>IFERROR(記録__2[[#This Row],[選手番号]],"")</f>
        <v>138</v>
      </c>
    </row>
    <row r="1096" spans="1:15" x14ac:dyDescent="0.2">
      <c r="A1096">
        <f>IFERROR(VLOOKUP(N1096,プログラム!B:C,2,0),"")</f>
        <v>51</v>
      </c>
      <c r="B1096" t="str">
        <f t="shared" si="34"/>
        <v/>
      </c>
      <c r="C1096" t="str">
        <f>IFERROR(VLOOKUP(B1096,チーム番号!E:F,2,0),"")</f>
        <v/>
      </c>
      <c r="D1096">
        <f>IFERROR(VLOOKUP(N1096,プログラム!B:C,2,0),"")</f>
        <v>51</v>
      </c>
      <c r="E1096">
        <f>IFERROR(記録__2[[#This Row],[組]],"")</f>
        <v>1</v>
      </c>
      <c r="F1096">
        <f>IFERROR(記録__2[[#This Row],[水路]],"")</f>
        <v>7</v>
      </c>
      <c r="G1096" t="str">
        <f>IFERROR(VLOOKUP(D1096,プログラムデータ!A:N,12,0),"")</f>
        <v>13～14歳</v>
      </c>
      <c r="H1096" t="str">
        <f>IFERROR(VLOOKUP(D1096,プログラムデータ!A:N,13,0),"")</f>
        <v>女子</v>
      </c>
      <c r="I1096" t="str">
        <f>IFERROR(VLOOKUP(D1096,プログラムデータ!A:N,11,0),"")</f>
        <v>4×100m</v>
      </c>
      <c r="J1096" t="str">
        <f>IFERROR(VLOOKUP(D1096,プログラムデータ!A:N,10,0),"")</f>
        <v>自由形</v>
      </c>
      <c r="K1096" t="str">
        <f>IFERROR(VLOOKUP(D1096,プログラムデータ!A:N,14,0),"")</f>
        <v>タイム決勝</v>
      </c>
      <c r="L1096" t="str">
        <f t="shared" si="35"/>
        <v>13～14歳 女子 4×100m 自由形 タイム決勝</v>
      </c>
      <c r="M1096">
        <f>IFERROR(VLOOKUP(J1096,色々!M:P,4,0),"")</f>
        <v>1</v>
      </c>
      <c r="N1096">
        <f>IFERROR(記録__2[[#This Row],[競技番号]],"")</f>
        <v>51</v>
      </c>
      <c r="O1096">
        <f>IFERROR(記録__2[[#This Row],[選手番号]],"")</f>
        <v>189</v>
      </c>
    </row>
    <row r="1097" spans="1:15" x14ac:dyDescent="0.2">
      <c r="A1097">
        <f>IFERROR(VLOOKUP(N1097,プログラム!B:C,2,0),"")</f>
        <v>51</v>
      </c>
      <c r="B1097" t="str">
        <f t="shared" si="34"/>
        <v/>
      </c>
      <c r="C1097" t="str">
        <f>IFERROR(VLOOKUP(B1097,チーム番号!E:F,2,0),"")</f>
        <v/>
      </c>
      <c r="D1097">
        <f>IFERROR(VLOOKUP(N1097,プログラム!B:C,2,0),"")</f>
        <v>51</v>
      </c>
      <c r="E1097">
        <f>IFERROR(記録__2[[#This Row],[組]],"")</f>
        <v>1</v>
      </c>
      <c r="F1097">
        <f>IFERROR(記録__2[[#This Row],[水路]],"")</f>
        <v>8</v>
      </c>
      <c r="G1097" t="str">
        <f>IFERROR(VLOOKUP(D1097,プログラムデータ!A:N,12,0),"")</f>
        <v>13～14歳</v>
      </c>
      <c r="H1097" t="str">
        <f>IFERROR(VLOOKUP(D1097,プログラムデータ!A:N,13,0),"")</f>
        <v>女子</v>
      </c>
      <c r="I1097" t="str">
        <f>IFERROR(VLOOKUP(D1097,プログラムデータ!A:N,11,0),"")</f>
        <v>4×100m</v>
      </c>
      <c r="J1097" t="str">
        <f>IFERROR(VLOOKUP(D1097,プログラムデータ!A:N,10,0),"")</f>
        <v>自由形</v>
      </c>
      <c r="K1097" t="str">
        <f>IFERROR(VLOOKUP(D1097,プログラムデータ!A:N,14,0),"")</f>
        <v>タイム決勝</v>
      </c>
      <c r="L1097" t="str">
        <f t="shared" si="35"/>
        <v>13～14歳 女子 4×100m 自由形 タイム決勝</v>
      </c>
      <c r="M1097">
        <f>IFERROR(VLOOKUP(J1097,色々!M:P,4,0),"")</f>
        <v>1</v>
      </c>
      <c r="N1097">
        <f>IFERROR(記録__2[[#This Row],[競技番号]],"")</f>
        <v>51</v>
      </c>
      <c r="O1097">
        <f>IFERROR(記録__2[[#This Row],[選手番号]],"")</f>
        <v>0</v>
      </c>
    </row>
    <row r="1098" spans="1:15" x14ac:dyDescent="0.2">
      <c r="A1098">
        <f>IFERROR(VLOOKUP(N1098,プログラム!B:C,2,0),"")</f>
        <v>52</v>
      </c>
      <c r="B1098" t="str">
        <f t="shared" si="34"/>
        <v/>
      </c>
      <c r="C1098" t="str">
        <f>IFERROR(VLOOKUP(B1098,チーム番号!E:F,2,0),"")</f>
        <v/>
      </c>
      <c r="D1098">
        <f>IFERROR(VLOOKUP(N1098,プログラム!B:C,2,0),"")</f>
        <v>52</v>
      </c>
      <c r="E1098">
        <f>IFERROR(記録__2[[#This Row],[組]],"")</f>
        <v>1</v>
      </c>
      <c r="F1098">
        <f>IFERROR(記録__2[[#This Row],[水路]],"")</f>
        <v>1</v>
      </c>
      <c r="G1098" t="str">
        <f>IFERROR(VLOOKUP(D1098,プログラムデータ!A:N,12,0),"")</f>
        <v>13～14歳</v>
      </c>
      <c r="H1098" t="str">
        <f>IFERROR(VLOOKUP(D1098,プログラムデータ!A:N,13,0),"")</f>
        <v>男子</v>
      </c>
      <c r="I1098" t="str">
        <f>IFERROR(VLOOKUP(D1098,プログラムデータ!A:N,11,0),"")</f>
        <v>4×100m</v>
      </c>
      <c r="J1098" t="str">
        <f>IFERROR(VLOOKUP(D1098,プログラムデータ!A:N,10,0),"")</f>
        <v>自由形</v>
      </c>
      <c r="K1098" t="str">
        <f>IFERROR(VLOOKUP(D1098,プログラムデータ!A:N,14,0),"")</f>
        <v>タイム決勝</v>
      </c>
      <c r="L1098" t="str">
        <f t="shared" si="35"/>
        <v>13～14歳 男子 4×100m 自由形 タイム決勝</v>
      </c>
      <c r="M1098">
        <f>IFERROR(VLOOKUP(J1098,色々!M:P,4,0),"")</f>
        <v>1</v>
      </c>
      <c r="N1098">
        <f>IFERROR(記録__2[[#This Row],[競技番号]],"")</f>
        <v>52</v>
      </c>
      <c r="O1098">
        <f>IFERROR(記録__2[[#This Row],[選手番号]],"")</f>
        <v>0</v>
      </c>
    </row>
    <row r="1099" spans="1:15" x14ac:dyDescent="0.2">
      <c r="A1099">
        <f>IFERROR(VLOOKUP(N1099,プログラム!B:C,2,0),"")</f>
        <v>52</v>
      </c>
      <c r="B1099" t="str">
        <f t="shared" si="34"/>
        <v/>
      </c>
      <c r="C1099" t="str">
        <f>IFERROR(VLOOKUP(B1099,チーム番号!E:F,2,0),"")</f>
        <v/>
      </c>
      <c r="D1099">
        <f>IFERROR(VLOOKUP(N1099,プログラム!B:C,2,0),"")</f>
        <v>52</v>
      </c>
      <c r="E1099">
        <f>IFERROR(記録__2[[#This Row],[組]],"")</f>
        <v>1</v>
      </c>
      <c r="F1099">
        <f>IFERROR(記録__2[[#This Row],[水路]],"")</f>
        <v>2</v>
      </c>
      <c r="G1099" t="str">
        <f>IFERROR(VLOOKUP(D1099,プログラムデータ!A:N,12,0),"")</f>
        <v>13～14歳</v>
      </c>
      <c r="H1099" t="str">
        <f>IFERROR(VLOOKUP(D1099,プログラムデータ!A:N,13,0),"")</f>
        <v>男子</v>
      </c>
      <c r="I1099" t="str">
        <f>IFERROR(VLOOKUP(D1099,プログラムデータ!A:N,11,0),"")</f>
        <v>4×100m</v>
      </c>
      <c r="J1099" t="str">
        <f>IFERROR(VLOOKUP(D1099,プログラムデータ!A:N,10,0),"")</f>
        <v>自由形</v>
      </c>
      <c r="K1099" t="str">
        <f>IFERROR(VLOOKUP(D1099,プログラムデータ!A:N,14,0),"")</f>
        <v>タイム決勝</v>
      </c>
      <c r="L1099" t="str">
        <f t="shared" si="35"/>
        <v>13～14歳 男子 4×100m 自由形 タイム決勝</v>
      </c>
      <c r="M1099">
        <f>IFERROR(VLOOKUP(J1099,色々!M:P,4,0),"")</f>
        <v>1</v>
      </c>
      <c r="N1099">
        <f>IFERROR(記録__2[[#This Row],[競技番号]],"")</f>
        <v>52</v>
      </c>
      <c r="O1099">
        <f>IFERROR(記録__2[[#This Row],[選手番号]],"")</f>
        <v>148</v>
      </c>
    </row>
    <row r="1100" spans="1:15" x14ac:dyDescent="0.2">
      <c r="A1100">
        <f>IFERROR(VLOOKUP(N1100,プログラム!B:C,2,0),"")</f>
        <v>52</v>
      </c>
      <c r="B1100" t="str">
        <f t="shared" si="34"/>
        <v/>
      </c>
      <c r="C1100" t="str">
        <f>IFERROR(VLOOKUP(B1100,チーム番号!E:F,2,0),"")</f>
        <v/>
      </c>
      <c r="D1100">
        <f>IFERROR(VLOOKUP(N1100,プログラム!B:C,2,0),"")</f>
        <v>52</v>
      </c>
      <c r="E1100">
        <f>IFERROR(記録__2[[#This Row],[組]],"")</f>
        <v>1</v>
      </c>
      <c r="F1100">
        <f>IFERROR(記録__2[[#This Row],[水路]],"")</f>
        <v>3</v>
      </c>
      <c r="G1100" t="str">
        <f>IFERROR(VLOOKUP(D1100,プログラムデータ!A:N,12,0),"")</f>
        <v>13～14歳</v>
      </c>
      <c r="H1100" t="str">
        <f>IFERROR(VLOOKUP(D1100,プログラムデータ!A:N,13,0),"")</f>
        <v>男子</v>
      </c>
      <c r="I1100" t="str">
        <f>IFERROR(VLOOKUP(D1100,プログラムデータ!A:N,11,0),"")</f>
        <v>4×100m</v>
      </c>
      <c r="J1100" t="str">
        <f>IFERROR(VLOOKUP(D1100,プログラムデータ!A:N,10,0),"")</f>
        <v>自由形</v>
      </c>
      <c r="K1100" t="str">
        <f>IFERROR(VLOOKUP(D1100,プログラムデータ!A:N,14,0),"")</f>
        <v>タイム決勝</v>
      </c>
      <c r="L1100" t="str">
        <f t="shared" si="35"/>
        <v>13～14歳 男子 4×100m 自由形 タイム決勝</v>
      </c>
      <c r="M1100">
        <f>IFERROR(VLOOKUP(J1100,色々!M:P,4,0),"")</f>
        <v>1</v>
      </c>
      <c r="N1100">
        <f>IFERROR(記録__2[[#This Row],[競技番号]],"")</f>
        <v>52</v>
      </c>
      <c r="O1100">
        <f>IFERROR(記録__2[[#This Row],[選手番号]],"")</f>
        <v>652</v>
      </c>
    </row>
    <row r="1101" spans="1:15" x14ac:dyDescent="0.2">
      <c r="A1101">
        <f>IFERROR(VLOOKUP(N1101,プログラム!B:C,2,0),"")</f>
        <v>52</v>
      </c>
      <c r="B1101" t="str">
        <f t="shared" si="34"/>
        <v/>
      </c>
      <c r="C1101" t="str">
        <f>IFERROR(VLOOKUP(B1101,チーム番号!E:F,2,0),"")</f>
        <v/>
      </c>
      <c r="D1101">
        <f>IFERROR(VLOOKUP(N1101,プログラム!B:C,2,0),"")</f>
        <v>52</v>
      </c>
      <c r="E1101">
        <f>IFERROR(記録__2[[#This Row],[組]],"")</f>
        <v>1</v>
      </c>
      <c r="F1101">
        <f>IFERROR(記録__2[[#This Row],[水路]],"")</f>
        <v>4</v>
      </c>
      <c r="G1101" t="str">
        <f>IFERROR(VLOOKUP(D1101,プログラムデータ!A:N,12,0),"")</f>
        <v>13～14歳</v>
      </c>
      <c r="H1101" t="str">
        <f>IFERROR(VLOOKUP(D1101,プログラムデータ!A:N,13,0),"")</f>
        <v>男子</v>
      </c>
      <c r="I1101" t="str">
        <f>IFERROR(VLOOKUP(D1101,プログラムデータ!A:N,11,0),"")</f>
        <v>4×100m</v>
      </c>
      <c r="J1101" t="str">
        <f>IFERROR(VLOOKUP(D1101,プログラムデータ!A:N,10,0),"")</f>
        <v>自由形</v>
      </c>
      <c r="K1101" t="str">
        <f>IFERROR(VLOOKUP(D1101,プログラムデータ!A:N,14,0),"")</f>
        <v>タイム決勝</v>
      </c>
      <c r="L1101" t="str">
        <f t="shared" si="35"/>
        <v>13～14歳 男子 4×100m 自由形 タイム決勝</v>
      </c>
      <c r="M1101">
        <f>IFERROR(VLOOKUP(J1101,色々!M:P,4,0),"")</f>
        <v>1</v>
      </c>
      <c r="N1101">
        <f>IFERROR(記録__2[[#This Row],[競技番号]],"")</f>
        <v>52</v>
      </c>
      <c r="O1101">
        <f>IFERROR(記録__2[[#This Row],[選手番号]],"")</f>
        <v>560</v>
      </c>
    </row>
    <row r="1102" spans="1:15" x14ac:dyDescent="0.2">
      <c r="A1102">
        <f>IFERROR(VLOOKUP(N1102,プログラム!B:C,2,0),"")</f>
        <v>52</v>
      </c>
      <c r="B1102" t="str">
        <f t="shared" si="34"/>
        <v/>
      </c>
      <c r="C1102" t="str">
        <f>IFERROR(VLOOKUP(B1102,チーム番号!E:F,2,0),"")</f>
        <v/>
      </c>
      <c r="D1102">
        <f>IFERROR(VLOOKUP(N1102,プログラム!B:C,2,0),"")</f>
        <v>52</v>
      </c>
      <c r="E1102">
        <f>IFERROR(記録__2[[#This Row],[組]],"")</f>
        <v>1</v>
      </c>
      <c r="F1102">
        <f>IFERROR(記録__2[[#This Row],[水路]],"")</f>
        <v>5</v>
      </c>
      <c r="G1102" t="str">
        <f>IFERROR(VLOOKUP(D1102,プログラムデータ!A:N,12,0),"")</f>
        <v>13～14歳</v>
      </c>
      <c r="H1102" t="str">
        <f>IFERROR(VLOOKUP(D1102,プログラムデータ!A:N,13,0),"")</f>
        <v>男子</v>
      </c>
      <c r="I1102" t="str">
        <f>IFERROR(VLOOKUP(D1102,プログラムデータ!A:N,11,0),"")</f>
        <v>4×100m</v>
      </c>
      <c r="J1102" t="str">
        <f>IFERROR(VLOOKUP(D1102,プログラムデータ!A:N,10,0),"")</f>
        <v>自由形</v>
      </c>
      <c r="K1102" t="str">
        <f>IFERROR(VLOOKUP(D1102,プログラムデータ!A:N,14,0),"")</f>
        <v>タイム決勝</v>
      </c>
      <c r="L1102" t="str">
        <f t="shared" si="35"/>
        <v>13～14歳 男子 4×100m 自由形 タイム決勝</v>
      </c>
      <c r="M1102">
        <f>IFERROR(VLOOKUP(J1102,色々!M:P,4,0),"")</f>
        <v>1</v>
      </c>
      <c r="N1102">
        <f>IFERROR(記録__2[[#This Row],[競技番号]],"")</f>
        <v>52</v>
      </c>
      <c r="O1102">
        <f>IFERROR(記録__2[[#This Row],[選手番号]],"")</f>
        <v>490</v>
      </c>
    </row>
    <row r="1103" spans="1:15" x14ac:dyDescent="0.2">
      <c r="A1103">
        <f>IFERROR(VLOOKUP(N1103,プログラム!B:C,2,0),"")</f>
        <v>52</v>
      </c>
      <c r="B1103" t="str">
        <f t="shared" si="34"/>
        <v/>
      </c>
      <c r="C1103" t="str">
        <f>IFERROR(VLOOKUP(B1103,チーム番号!E:F,2,0),"")</f>
        <v/>
      </c>
      <c r="D1103">
        <f>IFERROR(VLOOKUP(N1103,プログラム!B:C,2,0),"")</f>
        <v>52</v>
      </c>
      <c r="E1103">
        <f>IFERROR(記録__2[[#This Row],[組]],"")</f>
        <v>1</v>
      </c>
      <c r="F1103">
        <f>IFERROR(記録__2[[#This Row],[水路]],"")</f>
        <v>6</v>
      </c>
      <c r="G1103" t="str">
        <f>IFERROR(VLOOKUP(D1103,プログラムデータ!A:N,12,0),"")</f>
        <v>13～14歳</v>
      </c>
      <c r="H1103" t="str">
        <f>IFERROR(VLOOKUP(D1103,プログラムデータ!A:N,13,0),"")</f>
        <v>男子</v>
      </c>
      <c r="I1103" t="str">
        <f>IFERROR(VLOOKUP(D1103,プログラムデータ!A:N,11,0),"")</f>
        <v>4×100m</v>
      </c>
      <c r="J1103" t="str">
        <f>IFERROR(VLOOKUP(D1103,プログラムデータ!A:N,10,0),"")</f>
        <v>自由形</v>
      </c>
      <c r="K1103" t="str">
        <f>IFERROR(VLOOKUP(D1103,プログラムデータ!A:N,14,0),"")</f>
        <v>タイム決勝</v>
      </c>
      <c r="L1103" t="str">
        <f t="shared" si="35"/>
        <v>13～14歳 男子 4×100m 自由形 タイム決勝</v>
      </c>
      <c r="M1103">
        <f>IFERROR(VLOOKUP(J1103,色々!M:P,4,0),"")</f>
        <v>1</v>
      </c>
      <c r="N1103">
        <f>IFERROR(記録__2[[#This Row],[競技番号]],"")</f>
        <v>52</v>
      </c>
      <c r="O1103">
        <f>IFERROR(記録__2[[#This Row],[選手番号]],"")</f>
        <v>562</v>
      </c>
    </row>
    <row r="1104" spans="1:15" x14ac:dyDescent="0.2">
      <c r="A1104">
        <f>IFERROR(VLOOKUP(N1104,プログラム!B:C,2,0),"")</f>
        <v>52</v>
      </c>
      <c r="B1104" t="str">
        <f t="shared" si="34"/>
        <v/>
      </c>
      <c r="C1104" t="str">
        <f>IFERROR(VLOOKUP(B1104,チーム番号!E:F,2,0),"")</f>
        <v/>
      </c>
      <c r="D1104">
        <f>IFERROR(VLOOKUP(N1104,プログラム!B:C,2,0),"")</f>
        <v>52</v>
      </c>
      <c r="E1104">
        <f>IFERROR(記録__2[[#This Row],[組]],"")</f>
        <v>1</v>
      </c>
      <c r="F1104">
        <f>IFERROR(記録__2[[#This Row],[水路]],"")</f>
        <v>7</v>
      </c>
      <c r="G1104" t="str">
        <f>IFERROR(VLOOKUP(D1104,プログラムデータ!A:N,12,0),"")</f>
        <v>13～14歳</v>
      </c>
      <c r="H1104" t="str">
        <f>IFERROR(VLOOKUP(D1104,プログラムデータ!A:N,13,0),"")</f>
        <v>男子</v>
      </c>
      <c r="I1104" t="str">
        <f>IFERROR(VLOOKUP(D1104,プログラムデータ!A:N,11,0),"")</f>
        <v>4×100m</v>
      </c>
      <c r="J1104" t="str">
        <f>IFERROR(VLOOKUP(D1104,プログラムデータ!A:N,10,0),"")</f>
        <v>自由形</v>
      </c>
      <c r="K1104" t="str">
        <f>IFERROR(VLOOKUP(D1104,プログラムデータ!A:N,14,0),"")</f>
        <v>タイム決勝</v>
      </c>
      <c r="L1104" t="str">
        <f t="shared" si="35"/>
        <v>13～14歳 男子 4×100m 自由形 タイム決勝</v>
      </c>
      <c r="M1104">
        <f>IFERROR(VLOOKUP(J1104,色々!M:P,4,0),"")</f>
        <v>1</v>
      </c>
      <c r="N1104">
        <f>IFERROR(記録__2[[#This Row],[競技番号]],"")</f>
        <v>52</v>
      </c>
      <c r="O1104">
        <f>IFERROR(記録__2[[#This Row],[選手番号]],"")</f>
        <v>0</v>
      </c>
    </row>
    <row r="1105" spans="1:15" x14ac:dyDescent="0.2">
      <c r="A1105">
        <f>IFERROR(VLOOKUP(N1105,プログラム!B:C,2,0),"")</f>
        <v>52</v>
      </c>
      <c r="B1105" t="str">
        <f t="shared" si="34"/>
        <v/>
      </c>
      <c r="C1105" t="str">
        <f>IFERROR(VLOOKUP(B1105,チーム番号!E:F,2,0),"")</f>
        <v/>
      </c>
      <c r="D1105">
        <f>IFERROR(VLOOKUP(N1105,プログラム!B:C,2,0),"")</f>
        <v>52</v>
      </c>
      <c r="E1105">
        <f>IFERROR(記録__2[[#This Row],[組]],"")</f>
        <v>1</v>
      </c>
      <c r="F1105">
        <f>IFERROR(記録__2[[#This Row],[水路]],"")</f>
        <v>8</v>
      </c>
      <c r="G1105" t="str">
        <f>IFERROR(VLOOKUP(D1105,プログラムデータ!A:N,12,0),"")</f>
        <v>13～14歳</v>
      </c>
      <c r="H1105" t="str">
        <f>IFERROR(VLOOKUP(D1105,プログラムデータ!A:N,13,0),"")</f>
        <v>男子</v>
      </c>
      <c r="I1105" t="str">
        <f>IFERROR(VLOOKUP(D1105,プログラムデータ!A:N,11,0),"")</f>
        <v>4×100m</v>
      </c>
      <c r="J1105" t="str">
        <f>IFERROR(VLOOKUP(D1105,プログラムデータ!A:N,10,0),"")</f>
        <v>自由形</v>
      </c>
      <c r="K1105" t="str">
        <f>IFERROR(VLOOKUP(D1105,プログラムデータ!A:N,14,0),"")</f>
        <v>タイム決勝</v>
      </c>
      <c r="L1105" t="str">
        <f t="shared" si="35"/>
        <v>13～14歳 男子 4×100m 自由形 タイム決勝</v>
      </c>
      <c r="M1105">
        <f>IFERROR(VLOOKUP(J1105,色々!M:P,4,0),"")</f>
        <v>1</v>
      </c>
      <c r="N1105">
        <f>IFERROR(記録__2[[#This Row],[競技番号]],"")</f>
        <v>52</v>
      </c>
      <c r="O1105">
        <f>IFERROR(記録__2[[#This Row],[選手番号]],"")</f>
        <v>0</v>
      </c>
    </row>
    <row r="1106" spans="1:15" x14ac:dyDescent="0.2">
      <c r="A1106">
        <f>IFERROR(VLOOKUP(N1106,プログラム!B:C,2,0),"")</f>
        <v>52</v>
      </c>
      <c r="B1106" t="str">
        <f t="shared" si="34"/>
        <v/>
      </c>
      <c r="C1106" t="str">
        <f>IFERROR(VLOOKUP(B1106,チーム番号!E:F,2,0),"")</f>
        <v/>
      </c>
      <c r="D1106">
        <f>IFERROR(VLOOKUP(N1106,プログラム!B:C,2,0),"")</f>
        <v>52</v>
      </c>
      <c r="E1106">
        <f>IFERROR(記録__2[[#This Row],[組]],"")</f>
        <v>2</v>
      </c>
      <c r="F1106">
        <f>IFERROR(記録__2[[#This Row],[水路]],"")</f>
        <v>1</v>
      </c>
      <c r="G1106" t="str">
        <f>IFERROR(VLOOKUP(D1106,プログラムデータ!A:N,12,0),"")</f>
        <v>13～14歳</v>
      </c>
      <c r="H1106" t="str">
        <f>IFERROR(VLOOKUP(D1106,プログラムデータ!A:N,13,0),"")</f>
        <v>男子</v>
      </c>
      <c r="I1106" t="str">
        <f>IFERROR(VLOOKUP(D1106,プログラムデータ!A:N,11,0),"")</f>
        <v>4×100m</v>
      </c>
      <c r="J1106" t="str">
        <f>IFERROR(VLOOKUP(D1106,プログラムデータ!A:N,10,0),"")</f>
        <v>自由形</v>
      </c>
      <c r="K1106" t="str">
        <f>IFERROR(VLOOKUP(D1106,プログラムデータ!A:N,14,0),"")</f>
        <v>タイム決勝</v>
      </c>
      <c r="L1106" t="str">
        <f t="shared" si="35"/>
        <v>13～14歳 男子 4×100m 自由形 タイム決勝</v>
      </c>
      <c r="M1106">
        <f>IFERROR(VLOOKUP(J1106,色々!M:P,4,0),"")</f>
        <v>1</v>
      </c>
      <c r="N1106">
        <f>IFERROR(記録__2[[#This Row],[競技番号]],"")</f>
        <v>52</v>
      </c>
      <c r="O1106">
        <f>IFERROR(記録__2[[#This Row],[選手番号]],"")</f>
        <v>588</v>
      </c>
    </row>
    <row r="1107" spans="1:15" x14ac:dyDescent="0.2">
      <c r="A1107">
        <f>IFERROR(VLOOKUP(N1107,プログラム!B:C,2,0),"")</f>
        <v>52</v>
      </c>
      <c r="B1107" t="str">
        <f t="shared" si="34"/>
        <v/>
      </c>
      <c r="C1107" t="str">
        <f>IFERROR(VLOOKUP(B1107,チーム番号!E:F,2,0),"")</f>
        <v/>
      </c>
      <c r="D1107">
        <f>IFERROR(VLOOKUP(N1107,プログラム!B:C,2,0),"")</f>
        <v>52</v>
      </c>
      <c r="E1107">
        <f>IFERROR(記録__2[[#This Row],[組]],"")</f>
        <v>2</v>
      </c>
      <c r="F1107">
        <f>IFERROR(記録__2[[#This Row],[水路]],"")</f>
        <v>2</v>
      </c>
      <c r="G1107" t="str">
        <f>IFERROR(VLOOKUP(D1107,プログラムデータ!A:N,12,0),"")</f>
        <v>13～14歳</v>
      </c>
      <c r="H1107" t="str">
        <f>IFERROR(VLOOKUP(D1107,プログラムデータ!A:N,13,0),"")</f>
        <v>男子</v>
      </c>
      <c r="I1107" t="str">
        <f>IFERROR(VLOOKUP(D1107,プログラムデータ!A:N,11,0),"")</f>
        <v>4×100m</v>
      </c>
      <c r="J1107" t="str">
        <f>IFERROR(VLOOKUP(D1107,プログラムデータ!A:N,10,0),"")</f>
        <v>自由形</v>
      </c>
      <c r="K1107" t="str">
        <f>IFERROR(VLOOKUP(D1107,プログラムデータ!A:N,14,0),"")</f>
        <v>タイム決勝</v>
      </c>
      <c r="L1107" t="str">
        <f t="shared" si="35"/>
        <v>13～14歳 男子 4×100m 自由形 タイム決勝</v>
      </c>
      <c r="M1107">
        <f>IFERROR(VLOOKUP(J1107,色々!M:P,4,0),"")</f>
        <v>1</v>
      </c>
      <c r="N1107">
        <f>IFERROR(記録__2[[#This Row],[競技番号]],"")</f>
        <v>52</v>
      </c>
      <c r="O1107">
        <f>IFERROR(記録__2[[#This Row],[選手番号]],"")</f>
        <v>396</v>
      </c>
    </row>
    <row r="1108" spans="1:15" x14ac:dyDescent="0.2">
      <c r="A1108">
        <f>IFERROR(VLOOKUP(N1108,プログラム!B:C,2,0),"")</f>
        <v>52</v>
      </c>
      <c r="B1108" t="str">
        <f t="shared" si="34"/>
        <v/>
      </c>
      <c r="C1108" t="str">
        <f>IFERROR(VLOOKUP(B1108,チーム番号!E:F,2,0),"")</f>
        <v/>
      </c>
      <c r="D1108">
        <f>IFERROR(VLOOKUP(N1108,プログラム!B:C,2,0),"")</f>
        <v>52</v>
      </c>
      <c r="E1108">
        <f>IFERROR(記録__2[[#This Row],[組]],"")</f>
        <v>2</v>
      </c>
      <c r="F1108">
        <f>IFERROR(記録__2[[#This Row],[水路]],"")</f>
        <v>3</v>
      </c>
      <c r="G1108" t="str">
        <f>IFERROR(VLOOKUP(D1108,プログラムデータ!A:N,12,0),"")</f>
        <v>13～14歳</v>
      </c>
      <c r="H1108" t="str">
        <f>IFERROR(VLOOKUP(D1108,プログラムデータ!A:N,13,0),"")</f>
        <v>男子</v>
      </c>
      <c r="I1108" t="str">
        <f>IFERROR(VLOOKUP(D1108,プログラムデータ!A:N,11,0),"")</f>
        <v>4×100m</v>
      </c>
      <c r="J1108" t="str">
        <f>IFERROR(VLOOKUP(D1108,プログラムデータ!A:N,10,0),"")</f>
        <v>自由形</v>
      </c>
      <c r="K1108" t="str">
        <f>IFERROR(VLOOKUP(D1108,プログラムデータ!A:N,14,0),"")</f>
        <v>タイム決勝</v>
      </c>
      <c r="L1108" t="str">
        <f t="shared" si="35"/>
        <v>13～14歳 男子 4×100m 自由形 タイム決勝</v>
      </c>
      <c r="M1108">
        <f>IFERROR(VLOOKUP(J1108,色々!M:P,4,0),"")</f>
        <v>1</v>
      </c>
      <c r="N1108">
        <f>IFERROR(記録__2[[#This Row],[競技番号]],"")</f>
        <v>52</v>
      </c>
      <c r="O1108">
        <f>IFERROR(記録__2[[#This Row],[選手番号]],"")</f>
        <v>166</v>
      </c>
    </row>
    <row r="1109" spans="1:15" x14ac:dyDescent="0.2">
      <c r="A1109">
        <f>IFERROR(VLOOKUP(N1109,プログラム!B:C,2,0),"")</f>
        <v>52</v>
      </c>
      <c r="B1109" t="str">
        <f t="shared" si="34"/>
        <v/>
      </c>
      <c r="C1109" t="str">
        <f>IFERROR(VLOOKUP(B1109,チーム番号!E:F,2,0),"")</f>
        <v/>
      </c>
      <c r="D1109">
        <f>IFERROR(VLOOKUP(N1109,プログラム!B:C,2,0),"")</f>
        <v>52</v>
      </c>
      <c r="E1109">
        <f>IFERROR(記録__2[[#This Row],[組]],"")</f>
        <v>2</v>
      </c>
      <c r="F1109">
        <f>IFERROR(記録__2[[#This Row],[水路]],"")</f>
        <v>4</v>
      </c>
      <c r="G1109" t="str">
        <f>IFERROR(VLOOKUP(D1109,プログラムデータ!A:N,12,0),"")</f>
        <v>13～14歳</v>
      </c>
      <c r="H1109" t="str">
        <f>IFERROR(VLOOKUP(D1109,プログラムデータ!A:N,13,0),"")</f>
        <v>男子</v>
      </c>
      <c r="I1109" t="str">
        <f>IFERROR(VLOOKUP(D1109,プログラムデータ!A:N,11,0),"")</f>
        <v>4×100m</v>
      </c>
      <c r="J1109" t="str">
        <f>IFERROR(VLOOKUP(D1109,プログラムデータ!A:N,10,0),"")</f>
        <v>自由形</v>
      </c>
      <c r="K1109" t="str">
        <f>IFERROR(VLOOKUP(D1109,プログラムデータ!A:N,14,0),"")</f>
        <v>タイム決勝</v>
      </c>
      <c r="L1109" t="str">
        <f t="shared" si="35"/>
        <v>13～14歳 男子 4×100m 自由形 タイム決勝</v>
      </c>
      <c r="M1109">
        <f>IFERROR(VLOOKUP(J1109,色々!M:P,4,0),"")</f>
        <v>1</v>
      </c>
      <c r="N1109">
        <f>IFERROR(記録__2[[#This Row],[競技番号]],"")</f>
        <v>52</v>
      </c>
      <c r="O1109">
        <f>IFERROR(記録__2[[#This Row],[選手番号]],"")</f>
        <v>282</v>
      </c>
    </row>
    <row r="1110" spans="1:15" x14ac:dyDescent="0.2">
      <c r="A1110">
        <f>IFERROR(VLOOKUP(N1110,プログラム!B:C,2,0),"")</f>
        <v>52</v>
      </c>
      <c r="B1110" t="str">
        <f t="shared" si="34"/>
        <v/>
      </c>
      <c r="C1110" t="str">
        <f>IFERROR(VLOOKUP(B1110,チーム番号!E:F,2,0),"")</f>
        <v/>
      </c>
      <c r="D1110">
        <f>IFERROR(VLOOKUP(N1110,プログラム!B:C,2,0),"")</f>
        <v>52</v>
      </c>
      <c r="E1110">
        <f>IFERROR(記録__2[[#This Row],[組]],"")</f>
        <v>2</v>
      </c>
      <c r="F1110">
        <f>IFERROR(記録__2[[#This Row],[水路]],"")</f>
        <v>5</v>
      </c>
      <c r="G1110" t="str">
        <f>IFERROR(VLOOKUP(D1110,プログラムデータ!A:N,12,0),"")</f>
        <v>13～14歳</v>
      </c>
      <c r="H1110" t="str">
        <f>IFERROR(VLOOKUP(D1110,プログラムデータ!A:N,13,0),"")</f>
        <v>男子</v>
      </c>
      <c r="I1110" t="str">
        <f>IFERROR(VLOOKUP(D1110,プログラムデータ!A:N,11,0),"")</f>
        <v>4×100m</v>
      </c>
      <c r="J1110" t="str">
        <f>IFERROR(VLOOKUP(D1110,プログラムデータ!A:N,10,0),"")</f>
        <v>自由形</v>
      </c>
      <c r="K1110" t="str">
        <f>IFERROR(VLOOKUP(D1110,プログラムデータ!A:N,14,0),"")</f>
        <v>タイム決勝</v>
      </c>
      <c r="L1110" t="str">
        <f t="shared" si="35"/>
        <v>13～14歳 男子 4×100m 自由形 タイム決勝</v>
      </c>
      <c r="M1110">
        <f>IFERROR(VLOOKUP(J1110,色々!M:P,4,0),"")</f>
        <v>1</v>
      </c>
      <c r="N1110">
        <f>IFERROR(記録__2[[#This Row],[競技番号]],"")</f>
        <v>52</v>
      </c>
      <c r="O1110">
        <f>IFERROR(記録__2[[#This Row],[選手番号]],"")</f>
        <v>211</v>
      </c>
    </row>
    <row r="1111" spans="1:15" x14ac:dyDescent="0.2">
      <c r="A1111">
        <f>IFERROR(VLOOKUP(N1111,プログラム!B:C,2,0),"")</f>
        <v>52</v>
      </c>
      <c r="B1111" t="str">
        <f t="shared" si="34"/>
        <v/>
      </c>
      <c r="C1111" t="str">
        <f>IFERROR(VLOOKUP(B1111,チーム番号!E:F,2,0),"")</f>
        <v/>
      </c>
      <c r="D1111">
        <f>IFERROR(VLOOKUP(N1111,プログラム!B:C,2,0),"")</f>
        <v>52</v>
      </c>
      <c r="E1111">
        <f>IFERROR(記録__2[[#This Row],[組]],"")</f>
        <v>2</v>
      </c>
      <c r="F1111">
        <f>IFERROR(記録__2[[#This Row],[水路]],"")</f>
        <v>6</v>
      </c>
      <c r="G1111" t="str">
        <f>IFERROR(VLOOKUP(D1111,プログラムデータ!A:N,12,0),"")</f>
        <v>13～14歳</v>
      </c>
      <c r="H1111" t="str">
        <f>IFERROR(VLOOKUP(D1111,プログラムデータ!A:N,13,0),"")</f>
        <v>男子</v>
      </c>
      <c r="I1111" t="str">
        <f>IFERROR(VLOOKUP(D1111,プログラムデータ!A:N,11,0),"")</f>
        <v>4×100m</v>
      </c>
      <c r="J1111" t="str">
        <f>IFERROR(VLOOKUP(D1111,プログラムデータ!A:N,10,0),"")</f>
        <v>自由形</v>
      </c>
      <c r="K1111" t="str">
        <f>IFERROR(VLOOKUP(D1111,プログラムデータ!A:N,14,0),"")</f>
        <v>タイム決勝</v>
      </c>
      <c r="L1111" t="str">
        <f t="shared" si="35"/>
        <v>13～14歳 男子 4×100m 自由形 タイム決勝</v>
      </c>
      <c r="M1111">
        <f>IFERROR(VLOOKUP(J1111,色々!M:P,4,0),"")</f>
        <v>1</v>
      </c>
      <c r="N1111">
        <f>IFERROR(記録__2[[#This Row],[競技番号]],"")</f>
        <v>52</v>
      </c>
      <c r="O1111">
        <f>IFERROR(記録__2[[#This Row],[選手番号]],"")</f>
        <v>281</v>
      </c>
    </row>
    <row r="1112" spans="1:15" x14ac:dyDescent="0.2">
      <c r="A1112">
        <f>IFERROR(VLOOKUP(N1112,プログラム!B:C,2,0),"")</f>
        <v>52</v>
      </c>
      <c r="B1112" t="str">
        <f t="shared" si="34"/>
        <v/>
      </c>
      <c r="C1112" t="str">
        <f>IFERROR(VLOOKUP(B1112,チーム番号!E:F,2,0),"")</f>
        <v/>
      </c>
      <c r="D1112">
        <f>IFERROR(VLOOKUP(N1112,プログラム!B:C,2,0),"")</f>
        <v>52</v>
      </c>
      <c r="E1112">
        <f>IFERROR(記録__2[[#This Row],[組]],"")</f>
        <v>2</v>
      </c>
      <c r="F1112">
        <f>IFERROR(記録__2[[#This Row],[水路]],"")</f>
        <v>7</v>
      </c>
      <c r="G1112" t="str">
        <f>IFERROR(VLOOKUP(D1112,プログラムデータ!A:N,12,0),"")</f>
        <v>13～14歳</v>
      </c>
      <c r="H1112" t="str">
        <f>IFERROR(VLOOKUP(D1112,プログラムデータ!A:N,13,0),"")</f>
        <v>男子</v>
      </c>
      <c r="I1112" t="str">
        <f>IFERROR(VLOOKUP(D1112,プログラムデータ!A:N,11,0),"")</f>
        <v>4×100m</v>
      </c>
      <c r="J1112" t="str">
        <f>IFERROR(VLOOKUP(D1112,プログラムデータ!A:N,10,0),"")</f>
        <v>自由形</v>
      </c>
      <c r="K1112" t="str">
        <f>IFERROR(VLOOKUP(D1112,プログラムデータ!A:N,14,0),"")</f>
        <v>タイム決勝</v>
      </c>
      <c r="L1112" t="str">
        <f t="shared" si="35"/>
        <v>13～14歳 男子 4×100m 自由形 タイム決勝</v>
      </c>
      <c r="M1112">
        <f>IFERROR(VLOOKUP(J1112,色々!M:P,4,0),"")</f>
        <v>1</v>
      </c>
      <c r="N1112">
        <f>IFERROR(記録__2[[#This Row],[競技番号]],"")</f>
        <v>52</v>
      </c>
      <c r="O1112">
        <f>IFERROR(記録__2[[#This Row],[選手番号]],"")</f>
        <v>346</v>
      </c>
    </row>
    <row r="1113" spans="1:15" x14ac:dyDescent="0.2">
      <c r="A1113">
        <f>IFERROR(VLOOKUP(N1113,プログラム!B:C,2,0),"")</f>
        <v>52</v>
      </c>
      <c r="B1113" t="str">
        <f t="shared" si="34"/>
        <v/>
      </c>
      <c r="C1113" t="str">
        <f>IFERROR(VLOOKUP(B1113,チーム番号!E:F,2,0),"")</f>
        <v/>
      </c>
      <c r="D1113">
        <f>IFERROR(VLOOKUP(N1113,プログラム!B:C,2,0),"")</f>
        <v>52</v>
      </c>
      <c r="E1113">
        <f>IFERROR(記録__2[[#This Row],[組]],"")</f>
        <v>2</v>
      </c>
      <c r="F1113">
        <f>IFERROR(記録__2[[#This Row],[水路]],"")</f>
        <v>8</v>
      </c>
      <c r="G1113" t="str">
        <f>IFERROR(VLOOKUP(D1113,プログラムデータ!A:N,12,0),"")</f>
        <v>13～14歳</v>
      </c>
      <c r="H1113" t="str">
        <f>IFERROR(VLOOKUP(D1113,プログラムデータ!A:N,13,0),"")</f>
        <v>男子</v>
      </c>
      <c r="I1113" t="str">
        <f>IFERROR(VLOOKUP(D1113,プログラムデータ!A:N,11,0),"")</f>
        <v>4×100m</v>
      </c>
      <c r="J1113" t="str">
        <f>IFERROR(VLOOKUP(D1113,プログラムデータ!A:N,10,0),"")</f>
        <v>自由形</v>
      </c>
      <c r="K1113" t="str">
        <f>IFERROR(VLOOKUP(D1113,プログラムデータ!A:N,14,0),"")</f>
        <v>タイム決勝</v>
      </c>
      <c r="L1113" t="str">
        <f t="shared" si="35"/>
        <v>13～14歳 男子 4×100m 自由形 タイム決勝</v>
      </c>
      <c r="M1113">
        <f>IFERROR(VLOOKUP(J1113,色々!M:P,4,0),"")</f>
        <v>1</v>
      </c>
      <c r="N1113">
        <f>IFERROR(記録__2[[#This Row],[競技番号]],"")</f>
        <v>52</v>
      </c>
      <c r="O1113">
        <f>IFERROR(記録__2[[#This Row],[選手番号]],"")</f>
        <v>512</v>
      </c>
    </row>
    <row r="1114" spans="1:15" x14ac:dyDescent="0.2">
      <c r="A1114">
        <f>IFERROR(VLOOKUP(N1114,プログラム!B:C,2,0),"")</f>
        <v>53</v>
      </c>
      <c r="B1114" t="str">
        <f t="shared" si="34"/>
        <v/>
      </c>
      <c r="C1114" t="str">
        <f>IFERROR(VLOOKUP(B1114,チーム番号!E:F,2,0),"")</f>
        <v/>
      </c>
      <c r="D1114">
        <f>IFERROR(VLOOKUP(N1114,プログラム!B:C,2,0),"")</f>
        <v>53</v>
      </c>
      <c r="E1114">
        <f>IFERROR(記録__2[[#This Row],[組]],"")</f>
        <v>1</v>
      </c>
      <c r="F1114">
        <f>IFERROR(記録__2[[#This Row],[水路]],"")</f>
        <v>1</v>
      </c>
      <c r="G1114" t="str">
        <f>IFERROR(VLOOKUP(D1114,プログラムデータ!A:N,12,0),"")</f>
        <v>15～18歳</v>
      </c>
      <c r="H1114" t="str">
        <f>IFERROR(VLOOKUP(D1114,プログラムデータ!A:N,13,0),"")</f>
        <v>女子</v>
      </c>
      <c r="I1114" t="str">
        <f>IFERROR(VLOOKUP(D1114,プログラムデータ!A:N,11,0),"")</f>
        <v>4×100m</v>
      </c>
      <c r="J1114" t="str">
        <f>IFERROR(VLOOKUP(D1114,プログラムデータ!A:N,10,0),"")</f>
        <v>自由形</v>
      </c>
      <c r="K1114" t="str">
        <f>IFERROR(VLOOKUP(D1114,プログラムデータ!A:N,14,0),"")</f>
        <v>タイム決勝</v>
      </c>
      <c r="L1114" t="str">
        <f t="shared" si="35"/>
        <v>15～18歳 女子 4×100m 自由形 タイム決勝</v>
      </c>
      <c r="M1114">
        <f>IFERROR(VLOOKUP(J1114,色々!M:P,4,0),"")</f>
        <v>1</v>
      </c>
      <c r="N1114">
        <f>IFERROR(記録__2[[#This Row],[競技番号]],"")</f>
        <v>53</v>
      </c>
      <c r="O1114">
        <f>IFERROR(記録__2[[#This Row],[選手番号]],"")</f>
        <v>622</v>
      </c>
    </row>
    <row r="1115" spans="1:15" x14ac:dyDescent="0.2">
      <c r="A1115">
        <f>IFERROR(VLOOKUP(N1115,プログラム!B:C,2,0),"")</f>
        <v>53</v>
      </c>
      <c r="B1115" t="str">
        <f t="shared" si="34"/>
        <v/>
      </c>
      <c r="C1115" t="str">
        <f>IFERROR(VLOOKUP(B1115,チーム番号!E:F,2,0),"")</f>
        <v/>
      </c>
      <c r="D1115">
        <f>IFERROR(VLOOKUP(N1115,プログラム!B:C,2,0),"")</f>
        <v>53</v>
      </c>
      <c r="E1115">
        <f>IFERROR(記録__2[[#This Row],[組]],"")</f>
        <v>1</v>
      </c>
      <c r="F1115">
        <f>IFERROR(記録__2[[#This Row],[水路]],"")</f>
        <v>2</v>
      </c>
      <c r="G1115" t="str">
        <f>IFERROR(VLOOKUP(D1115,プログラムデータ!A:N,12,0),"")</f>
        <v>15～18歳</v>
      </c>
      <c r="H1115" t="str">
        <f>IFERROR(VLOOKUP(D1115,プログラムデータ!A:N,13,0),"")</f>
        <v>女子</v>
      </c>
      <c r="I1115" t="str">
        <f>IFERROR(VLOOKUP(D1115,プログラムデータ!A:N,11,0),"")</f>
        <v>4×100m</v>
      </c>
      <c r="J1115" t="str">
        <f>IFERROR(VLOOKUP(D1115,プログラムデータ!A:N,10,0),"")</f>
        <v>自由形</v>
      </c>
      <c r="K1115" t="str">
        <f>IFERROR(VLOOKUP(D1115,プログラムデータ!A:N,14,0),"")</f>
        <v>タイム決勝</v>
      </c>
      <c r="L1115" t="str">
        <f t="shared" si="35"/>
        <v>15～18歳 女子 4×100m 自由形 タイム決勝</v>
      </c>
      <c r="M1115">
        <f>IFERROR(VLOOKUP(J1115,色々!M:P,4,0),"")</f>
        <v>1</v>
      </c>
      <c r="N1115">
        <f>IFERROR(記録__2[[#This Row],[競技番号]],"")</f>
        <v>53</v>
      </c>
      <c r="O1115">
        <f>IFERROR(記録__2[[#This Row],[選手番号]],"")</f>
        <v>587</v>
      </c>
    </row>
    <row r="1116" spans="1:15" x14ac:dyDescent="0.2">
      <c r="A1116">
        <f>IFERROR(VLOOKUP(N1116,プログラム!B:C,2,0),"")</f>
        <v>53</v>
      </c>
      <c r="B1116" t="str">
        <f t="shared" si="34"/>
        <v/>
      </c>
      <c r="C1116" t="str">
        <f>IFERROR(VLOOKUP(B1116,チーム番号!E:F,2,0),"")</f>
        <v/>
      </c>
      <c r="D1116">
        <f>IFERROR(VLOOKUP(N1116,プログラム!B:C,2,0),"")</f>
        <v>53</v>
      </c>
      <c r="E1116">
        <f>IFERROR(記録__2[[#This Row],[組]],"")</f>
        <v>1</v>
      </c>
      <c r="F1116">
        <f>IFERROR(記録__2[[#This Row],[水路]],"")</f>
        <v>3</v>
      </c>
      <c r="G1116" t="str">
        <f>IFERROR(VLOOKUP(D1116,プログラムデータ!A:N,12,0),"")</f>
        <v>15～18歳</v>
      </c>
      <c r="H1116" t="str">
        <f>IFERROR(VLOOKUP(D1116,プログラムデータ!A:N,13,0),"")</f>
        <v>女子</v>
      </c>
      <c r="I1116" t="str">
        <f>IFERROR(VLOOKUP(D1116,プログラムデータ!A:N,11,0),"")</f>
        <v>4×100m</v>
      </c>
      <c r="J1116" t="str">
        <f>IFERROR(VLOOKUP(D1116,プログラムデータ!A:N,10,0),"")</f>
        <v>自由形</v>
      </c>
      <c r="K1116" t="str">
        <f>IFERROR(VLOOKUP(D1116,プログラムデータ!A:N,14,0),"")</f>
        <v>タイム決勝</v>
      </c>
      <c r="L1116" t="str">
        <f t="shared" si="35"/>
        <v>15～18歳 女子 4×100m 自由形 タイム決勝</v>
      </c>
      <c r="M1116">
        <f>IFERROR(VLOOKUP(J1116,色々!M:P,4,0),"")</f>
        <v>1</v>
      </c>
      <c r="N1116">
        <f>IFERROR(記録__2[[#This Row],[競技番号]],"")</f>
        <v>53</v>
      </c>
      <c r="O1116">
        <f>IFERROR(記録__2[[#This Row],[選手番号]],"")</f>
        <v>375</v>
      </c>
    </row>
    <row r="1117" spans="1:15" x14ac:dyDescent="0.2">
      <c r="A1117">
        <f>IFERROR(VLOOKUP(N1117,プログラム!B:C,2,0),"")</f>
        <v>53</v>
      </c>
      <c r="B1117" t="str">
        <f t="shared" si="34"/>
        <v/>
      </c>
      <c r="C1117" t="str">
        <f>IFERROR(VLOOKUP(B1117,チーム番号!E:F,2,0),"")</f>
        <v/>
      </c>
      <c r="D1117">
        <f>IFERROR(VLOOKUP(N1117,プログラム!B:C,2,0),"")</f>
        <v>53</v>
      </c>
      <c r="E1117">
        <f>IFERROR(記録__2[[#This Row],[組]],"")</f>
        <v>1</v>
      </c>
      <c r="F1117">
        <f>IFERROR(記録__2[[#This Row],[水路]],"")</f>
        <v>4</v>
      </c>
      <c r="G1117" t="str">
        <f>IFERROR(VLOOKUP(D1117,プログラムデータ!A:N,12,0),"")</f>
        <v>15～18歳</v>
      </c>
      <c r="H1117" t="str">
        <f>IFERROR(VLOOKUP(D1117,プログラムデータ!A:N,13,0),"")</f>
        <v>女子</v>
      </c>
      <c r="I1117" t="str">
        <f>IFERROR(VLOOKUP(D1117,プログラムデータ!A:N,11,0),"")</f>
        <v>4×100m</v>
      </c>
      <c r="J1117" t="str">
        <f>IFERROR(VLOOKUP(D1117,プログラムデータ!A:N,10,0),"")</f>
        <v>自由形</v>
      </c>
      <c r="K1117" t="str">
        <f>IFERROR(VLOOKUP(D1117,プログラムデータ!A:N,14,0),"")</f>
        <v>タイム決勝</v>
      </c>
      <c r="L1117" t="str">
        <f t="shared" si="35"/>
        <v>15～18歳 女子 4×100m 自由形 タイム決勝</v>
      </c>
      <c r="M1117">
        <f>IFERROR(VLOOKUP(J1117,色々!M:P,4,0),"")</f>
        <v>1</v>
      </c>
      <c r="N1117">
        <f>IFERROR(記録__2[[#This Row],[競技番号]],"")</f>
        <v>53</v>
      </c>
      <c r="O1117">
        <f>IFERROR(記録__2[[#This Row],[選手番号]],"")</f>
        <v>295</v>
      </c>
    </row>
    <row r="1118" spans="1:15" x14ac:dyDescent="0.2">
      <c r="A1118">
        <f>IFERROR(VLOOKUP(N1118,プログラム!B:C,2,0),"")</f>
        <v>53</v>
      </c>
      <c r="B1118" t="str">
        <f t="shared" si="34"/>
        <v/>
      </c>
      <c r="C1118" t="str">
        <f>IFERROR(VLOOKUP(B1118,チーム番号!E:F,2,0),"")</f>
        <v/>
      </c>
      <c r="D1118">
        <f>IFERROR(VLOOKUP(N1118,プログラム!B:C,2,0),"")</f>
        <v>53</v>
      </c>
      <c r="E1118">
        <f>IFERROR(記録__2[[#This Row],[組]],"")</f>
        <v>1</v>
      </c>
      <c r="F1118">
        <f>IFERROR(記録__2[[#This Row],[水路]],"")</f>
        <v>5</v>
      </c>
      <c r="G1118" t="str">
        <f>IFERROR(VLOOKUP(D1118,プログラムデータ!A:N,12,0),"")</f>
        <v>15～18歳</v>
      </c>
      <c r="H1118" t="str">
        <f>IFERROR(VLOOKUP(D1118,プログラムデータ!A:N,13,0),"")</f>
        <v>女子</v>
      </c>
      <c r="I1118" t="str">
        <f>IFERROR(VLOOKUP(D1118,プログラムデータ!A:N,11,0),"")</f>
        <v>4×100m</v>
      </c>
      <c r="J1118" t="str">
        <f>IFERROR(VLOOKUP(D1118,プログラムデータ!A:N,10,0),"")</f>
        <v>自由形</v>
      </c>
      <c r="K1118" t="str">
        <f>IFERROR(VLOOKUP(D1118,プログラムデータ!A:N,14,0),"")</f>
        <v>タイム決勝</v>
      </c>
      <c r="L1118" t="str">
        <f t="shared" si="35"/>
        <v>15～18歳 女子 4×100m 自由形 タイム決勝</v>
      </c>
      <c r="M1118">
        <f>IFERROR(VLOOKUP(J1118,色々!M:P,4,0),"")</f>
        <v>1</v>
      </c>
      <c r="N1118">
        <f>IFERROR(記録__2[[#This Row],[競技番号]],"")</f>
        <v>53</v>
      </c>
      <c r="O1118">
        <f>IFERROR(記録__2[[#This Row],[選手番号]],"")</f>
        <v>65</v>
      </c>
    </row>
    <row r="1119" spans="1:15" x14ac:dyDescent="0.2">
      <c r="A1119">
        <f>IFERROR(VLOOKUP(N1119,プログラム!B:C,2,0),"")</f>
        <v>53</v>
      </c>
      <c r="B1119" t="str">
        <f t="shared" si="34"/>
        <v/>
      </c>
      <c r="C1119" t="str">
        <f>IFERROR(VLOOKUP(B1119,チーム番号!E:F,2,0),"")</f>
        <v/>
      </c>
      <c r="D1119">
        <f>IFERROR(VLOOKUP(N1119,プログラム!B:C,2,0),"")</f>
        <v>53</v>
      </c>
      <c r="E1119">
        <f>IFERROR(記録__2[[#This Row],[組]],"")</f>
        <v>1</v>
      </c>
      <c r="F1119">
        <f>IFERROR(記録__2[[#This Row],[水路]],"")</f>
        <v>6</v>
      </c>
      <c r="G1119" t="str">
        <f>IFERROR(VLOOKUP(D1119,プログラムデータ!A:N,12,0),"")</f>
        <v>15～18歳</v>
      </c>
      <c r="H1119" t="str">
        <f>IFERROR(VLOOKUP(D1119,プログラムデータ!A:N,13,0),"")</f>
        <v>女子</v>
      </c>
      <c r="I1119" t="str">
        <f>IFERROR(VLOOKUP(D1119,プログラムデータ!A:N,11,0),"")</f>
        <v>4×100m</v>
      </c>
      <c r="J1119" t="str">
        <f>IFERROR(VLOOKUP(D1119,プログラムデータ!A:N,10,0),"")</f>
        <v>自由形</v>
      </c>
      <c r="K1119" t="str">
        <f>IFERROR(VLOOKUP(D1119,プログラムデータ!A:N,14,0),"")</f>
        <v>タイム決勝</v>
      </c>
      <c r="L1119" t="str">
        <f t="shared" si="35"/>
        <v>15～18歳 女子 4×100m 自由形 タイム決勝</v>
      </c>
      <c r="M1119">
        <f>IFERROR(VLOOKUP(J1119,色々!M:P,4,0),"")</f>
        <v>1</v>
      </c>
      <c r="N1119">
        <f>IFERROR(記録__2[[#This Row],[競技番号]],"")</f>
        <v>53</v>
      </c>
      <c r="O1119">
        <f>IFERROR(記録__2[[#This Row],[選手番号]],"")</f>
        <v>231</v>
      </c>
    </row>
    <row r="1120" spans="1:15" x14ac:dyDescent="0.2">
      <c r="A1120">
        <f>IFERROR(VLOOKUP(N1120,プログラム!B:C,2,0),"")</f>
        <v>53</v>
      </c>
      <c r="B1120" t="str">
        <f t="shared" si="34"/>
        <v/>
      </c>
      <c r="C1120" t="str">
        <f>IFERROR(VLOOKUP(B1120,チーム番号!E:F,2,0),"")</f>
        <v/>
      </c>
      <c r="D1120">
        <f>IFERROR(VLOOKUP(N1120,プログラム!B:C,2,0),"")</f>
        <v>53</v>
      </c>
      <c r="E1120">
        <f>IFERROR(記録__2[[#This Row],[組]],"")</f>
        <v>1</v>
      </c>
      <c r="F1120">
        <f>IFERROR(記録__2[[#This Row],[水路]],"")</f>
        <v>7</v>
      </c>
      <c r="G1120" t="str">
        <f>IFERROR(VLOOKUP(D1120,プログラムデータ!A:N,12,0),"")</f>
        <v>15～18歳</v>
      </c>
      <c r="H1120" t="str">
        <f>IFERROR(VLOOKUP(D1120,プログラムデータ!A:N,13,0),"")</f>
        <v>女子</v>
      </c>
      <c r="I1120" t="str">
        <f>IFERROR(VLOOKUP(D1120,プログラムデータ!A:N,11,0),"")</f>
        <v>4×100m</v>
      </c>
      <c r="J1120" t="str">
        <f>IFERROR(VLOOKUP(D1120,プログラムデータ!A:N,10,0),"")</f>
        <v>自由形</v>
      </c>
      <c r="K1120" t="str">
        <f>IFERROR(VLOOKUP(D1120,プログラムデータ!A:N,14,0),"")</f>
        <v>タイム決勝</v>
      </c>
      <c r="L1120" t="str">
        <f t="shared" si="35"/>
        <v>15～18歳 女子 4×100m 自由形 タイム決勝</v>
      </c>
      <c r="M1120">
        <f>IFERROR(VLOOKUP(J1120,色々!M:P,4,0),"")</f>
        <v>1</v>
      </c>
      <c r="N1120">
        <f>IFERROR(記録__2[[#This Row],[競技番号]],"")</f>
        <v>53</v>
      </c>
      <c r="O1120">
        <f>IFERROR(記録__2[[#This Row],[選手番号]],"")</f>
        <v>595</v>
      </c>
    </row>
    <row r="1121" spans="1:15" x14ac:dyDescent="0.2">
      <c r="A1121">
        <f>IFERROR(VLOOKUP(N1121,プログラム!B:C,2,0),"")</f>
        <v>53</v>
      </c>
      <c r="B1121" t="str">
        <f t="shared" si="34"/>
        <v/>
      </c>
      <c r="C1121" t="str">
        <f>IFERROR(VLOOKUP(B1121,チーム番号!E:F,2,0),"")</f>
        <v/>
      </c>
      <c r="D1121">
        <f>IFERROR(VLOOKUP(N1121,プログラム!B:C,2,0),"")</f>
        <v>53</v>
      </c>
      <c r="E1121">
        <f>IFERROR(記録__2[[#This Row],[組]],"")</f>
        <v>1</v>
      </c>
      <c r="F1121">
        <f>IFERROR(記録__2[[#This Row],[水路]],"")</f>
        <v>8</v>
      </c>
      <c r="G1121" t="str">
        <f>IFERROR(VLOOKUP(D1121,プログラムデータ!A:N,12,0),"")</f>
        <v>15～18歳</v>
      </c>
      <c r="H1121" t="str">
        <f>IFERROR(VLOOKUP(D1121,プログラムデータ!A:N,13,0),"")</f>
        <v>女子</v>
      </c>
      <c r="I1121" t="str">
        <f>IFERROR(VLOOKUP(D1121,プログラムデータ!A:N,11,0),"")</f>
        <v>4×100m</v>
      </c>
      <c r="J1121" t="str">
        <f>IFERROR(VLOOKUP(D1121,プログラムデータ!A:N,10,0),"")</f>
        <v>自由形</v>
      </c>
      <c r="K1121" t="str">
        <f>IFERROR(VLOOKUP(D1121,プログラムデータ!A:N,14,0),"")</f>
        <v>タイム決勝</v>
      </c>
      <c r="L1121" t="str">
        <f t="shared" si="35"/>
        <v>15～18歳 女子 4×100m 自由形 タイム決勝</v>
      </c>
      <c r="M1121">
        <f>IFERROR(VLOOKUP(J1121,色々!M:P,4,0),"")</f>
        <v>1</v>
      </c>
      <c r="N1121">
        <f>IFERROR(記録__2[[#This Row],[競技番号]],"")</f>
        <v>53</v>
      </c>
      <c r="O1121">
        <f>IFERROR(記録__2[[#This Row],[選手番号]],"")</f>
        <v>569</v>
      </c>
    </row>
    <row r="1122" spans="1:15" x14ac:dyDescent="0.2">
      <c r="A1122">
        <f>IFERROR(VLOOKUP(N1122,プログラム!B:C,2,0),"")</f>
        <v>54</v>
      </c>
      <c r="B1122" t="str">
        <f t="shared" si="34"/>
        <v/>
      </c>
      <c r="C1122" t="str">
        <f>IFERROR(VLOOKUP(B1122,チーム番号!E:F,2,0),"")</f>
        <v/>
      </c>
      <c r="D1122">
        <f>IFERROR(VLOOKUP(N1122,プログラム!B:C,2,0),"")</f>
        <v>54</v>
      </c>
      <c r="E1122">
        <f>IFERROR(記録__2[[#This Row],[組]],"")</f>
        <v>1</v>
      </c>
      <c r="F1122">
        <f>IFERROR(記録__2[[#This Row],[水路]],"")</f>
        <v>1</v>
      </c>
      <c r="G1122" t="str">
        <f>IFERROR(VLOOKUP(D1122,プログラムデータ!A:N,12,0),"")</f>
        <v>15～18歳</v>
      </c>
      <c r="H1122" t="str">
        <f>IFERROR(VLOOKUP(D1122,プログラムデータ!A:N,13,0),"")</f>
        <v>男子</v>
      </c>
      <c r="I1122" t="str">
        <f>IFERROR(VLOOKUP(D1122,プログラムデータ!A:N,11,0),"")</f>
        <v>4×100m</v>
      </c>
      <c r="J1122" t="str">
        <f>IFERROR(VLOOKUP(D1122,プログラムデータ!A:N,10,0),"")</f>
        <v>自由形</v>
      </c>
      <c r="K1122" t="str">
        <f>IFERROR(VLOOKUP(D1122,プログラムデータ!A:N,14,0),"")</f>
        <v>タイム決勝</v>
      </c>
      <c r="L1122" t="str">
        <f t="shared" si="35"/>
        <v>15～18歳 男子 4×100m 自由形 タイム決勝</v>
      </c>
      <c r="M1122">
        <f>IFERROR(VLOOKUP(J1122,色々!M:P,4,0),"")</f>
        <v>1</v>
      </c>
      <c r="N1122">
        <f>IFERROR(記録__2[[#This Row],[競技番号]],"")</f>
        <v>54</v>
      </c>
      <c r="O1122">
        <f>IFERROR(記録__2[[#This Row],[選手番号]],"")</f>
        <v>0</v>
      </c>
    </row>
    <row r="1123" spans="1:15" x14ac:dyDescent="0.2">
      <c r="A1123">
        <f>IFERROR(VLOOKUP(N1123,プログラム!B:C,2,0),"")</f>
        <v>54</v>
      </c>
      <c r="B1123" t="str">
        <f t="shared" si="34"/>
        <v/>
      </c>
      <c r="C1123" t="str">
        <f>IFERROR(VLOOKUP(B1123,チーム番号!E:F,2,0),"")</f>
        <v/>
      </c>
      <c r="D1123">
        <f>IFERROR(VLOOKUP(N1123,プログラム!B:C,2,0),"")</f>
        <v>54</v>
      </c>
      <c r="E1123">
        <f>IFERROR(記録__2[[#This Row],[組]],"")</f>
        <v>1</v>
      </c>
      <c r="F1123">
        <f>IFERROR(記録__2[[#This Row],[水路]],"")</f>
        <v>2</v>
      </c>
      <c r="G1123" t="str">
        <f>IFERROR(VLOOKUP(D1123,プログラムデータ!A:N,12,0),"")</f>
        <v>15～18歳</v>
      </c>
      <c r="H1123" t="str">
        <f>IFERROR(VLOOKUP(D1123,プログラムデータ!A:N,13,0),"")</f>
        <v>男子</v>
      </c>
      <c r="I1123" t="str">
        <f>IFERROR(VLOOKUP(D1123,プログラムデータ!A:N,11,0),"")</f>
        <v>4×100m</v>
      </c>
      <c r="J1123" t="str">
        <f>IFERROR(VLOOKUP(D1123,プログラムデータ!A:N,10,0),"")</f>
        <v>自由形</v>
      </c>
      <c r="K1123" t="str">
        <f>IFERROR(VLOOKUP(D1123,プログラムデータ!A:N,14,0),"")</f>
        <v>タイム決勝</v>
      </c>
      <c r="L1123" t="str">
        <f t="shared" si="35"/>
        <v>15～18歳 男子 4×100m 自由形 タイム決勝</v>
      </c>
      <c r="M1123">
        <f>IFERROR(VLOOKUP(J1123,色々!M:P,4,0),"")</f>
        <v>1</v>
      </c>
      <c r="N1123">
        <f>IFERROR(記録__2[[#This Row],[競技番号]],"")</f>
        <v>54</v>
      </c>
      <c r="O1123">
        <f>IFERROR(記録__2[[#This Row],[選手番号]],"")</f>
        <v>0</v>
      </c>
    </row>
    <row r="1124" spans="1:15" x14ac:dyDescent="0.2">
      <c r="A1124">
        <f>IFERROR(VLOOKUP(N1124,プログラム!B:C,2,0),"")</f>
        <v>54</v>
      </c>
      <c r="B1124" t="str">
        <f t="shared" si="34"/>
        <v/>
      </c>
      <c r="C1124" t="str">
        <f>IFERROR(VLOOKUP(B1124,チーム番号!E:F,2,0),"")</f>
        <v/>
      </c>
      <c r="D1124">
        <f>IFERROR(VLOOKUP(N1124,プログラム!B:C,2,0),"")</f>
        <v>54</v>
      </c>
      <c r="E1124">
        <f>IFERROR(記録__2[[#This Row],[組]],"")</f>
        <v>1</v>
      </c>
      <c r="F1124">
        <f>IFERROR(記録__2[[#This Row],[水路]],"")</f>
        <v>3</v>
      </c>
      <c r="G1124" t="str">
        <f>IFERROR(VLOOKUP(D1124,プログラムデータ!A:N,12,0),"")</f>
        <v>15～18歳</v>
      </c>
      <c r="H1124" t="str">
        <f>IFERROR(VLOOKUP(D1124,プログラムデータ!A:N,13,0),"")</f>
        <v>男子</v>
      </c>
      <c r="I1124" t="str">
        <f>IFERROR(VLOOKUP(D1124,プログラムデータ!A:N,11,0),"")</f>
        <v>4×100m</v>
      </c>
      <c r="J1124" t="str">
        <f>IFERROR(VLOOKUP(D1124,プログラムデータ!A:N,10,0),"")</f>
        <v>自由形</v>
      </c>
      <c r="K1124" t="str">
        <f>IFERROR(VLOOKUP(D1124,プログラムデータ!A:N,14,0),"")</f>
        <v>タイム決勝</v>
      </c>
      <c r="L1124" t="str">
        <f t="shared" si="35"/>
        <v>15～18歳 男子 4×100m 自由形 タイム決勝</v>
      </c>
      <c r="M1124">
        <f>IFERROR(VLOOKUP(J1124,色々!M:P,4,0),"")</f>
        <v>1</v>
      </c>
      <c r="N1124">
        <f>IFERROR(記録__2[[#This Row],[競技番号]],"")</f>
        <v>54</v>
      </c>
      <c r="O1124">
        <f>IFERROR(記録__2[[#This Row],[選手番号]],"")</f>
        <v>552</v>
      </c>
    </row>
    <row r="1125" spans="1:15" x14ac:dyDescent="0.2">
      <c r="A1125">
        <f>IFERROR(VLOOKUP(N1125,プログラム!B:C,2,0),"")</f>
        <v>54</v>
      </c>
      <c r="B1125" t="str">
        <f t="shared" si="34"/>
        <v/>
      </c>
      <c r="C1125" t="str">
        <f>IFERROR(VLOOKUP(B1125,チーム番号!E:F,2,0),"")</f>
        <v/>
      </c>
      <c r="D1125">
        <f>IFERROR(VLOOKUP(N1125,プログラム!B:C,2,0),"")</f>
        <v>54</v>
      </c>
      <c r="E1125">
        <f>IFERROR(記録__2[[#This Row],[組]],"")</f>
        <v>1</v>
      </c>
      <c r="F1125">
        <f>IFERROR(記録__2[[#This Row],[水路]],"")</f>
        <v>4</v>
      </c>
      <c r="G1125" t="str">
        <f>IFERROR(VLOOKUP(D1125,プログラムデータ!A:N,12,0),"")</f>
        <v>15～18歳</v>
      </c>
      <c r="H1125" t="str">
        <f>IFERROR(VLOOKUP(D1125,プログラムデータ!A:N,13,0),"")</f>
        <v>男子</v>
      </c>
      <c r="I1125" t="str">
        <f>IFERROR(VLOOKUP(D1125,プログラムデータ!A:N,11,0),"")</f>
        <v>4×100m</v>
      </c>
      <c r="J1125" t="str">
        <f>IFERROR(VLOOKUP(D1125,プログラムデータ!A:N,10,0),"")</f>
        <v>自由形</v>
      </c>
      <c r="K1125" t="str">
        <f>IFERROR(VLOOKUP(D1125,プログラムデータ!A:N,14,0),"")</f>
        <v>タイム決勝</v>
      </c>
      <c r="L1125" t="str">
        <f t="shared" si="35"/>
        <v>15～18歳 男子 4×100m 自由形 タイム決勝</v>
      </c>
      <c r="M1125">
        <f>IFERROR(VLOOKUP(J1125,色々!M:P,4,0),"")</f>
        <v>1</v>
      </c>
      <c r="N1125">
        <f>IFERROR(記録__2[[#This Row],[競技番号]],"")</f>
        <v>54</v>
      </c>
      <c r="O1125">
        <f>IFERROR(記録__2[[#This Row],[選手番号]],"")</f>
        <v>632</v>
      </c>
    </row>
    <row r="1126" spans="1:15" x14ac:dyDescent="0.2">
      <c r="A1126">
        <f>IFERROR(VLOOKUP(N1126,プログラム!B:C,2,0),"")</f>
        <v>54</v>
      </c>
      <c r="B1126" t="str">
        <f t="shared" si="34"/>
        <v/>
      </c>
      <c r="C1126" t="str">
        <f>IFERROR(VLOOKUP(B1126,チーム番号!E:F,2,0),"")</f>
        <v/>
      </c>
      <c r="D1126">
        <f>IFERROR(VLOOKUP(N1126,プログラム!B:C,2,0),"")</f>
        <v>54</v>
      </c>
      <c r="E1126">
        <f>IFERROR(記録__2[[#This Row],[組]],"")</f>
        <v>1</v>
      </c>
      <c r="F1126">
        <f>IFERROR(記録__2[[#This Row],[水路]],"")</f>
        <v>5</v>
      </c>
      <c r="G1126" t="str">
        <f>IFERROR(VLOOKUP(D1126,プログラムデータ!A:N,12,0),"")</f>
        <v>15～18歳</v>
      </c>
      <c r="H1126" t="str">
        <f>IFERROR(VLOOKUP(D1126,プログラムデータ!A:N,13,0),"")</f>
        <v>男子</v>
      </c>
      <c r="I1126" t="str">
        <f>IFERROR(VLOOKUP(D1126,プログラムデータ!A:N,11,0),"")</f>
        <v>4×100m</v>
      </c>
      <c r="J1126" t="str">
        <f>IFERROR(VLOOKUP(D1126,プログラムデータ!A:N,10,0),"")</f>
        <v>自由形</v>
      </c>
      <c r="K1126" t="str">
        <f>IFERROR(VLOOKUP(D1126,プログラムデータ!A:N,14,0),"")</f>
        <v>タイム決勝</v>
      </c>
      <c r="L1126" t="str">
        <f t="shared" si="35"/>
        <v>15～18歳 男子 4×100m 自由形 タイム決勝</v>
      </c>
      <c r="M1126">
        <f>IFERROR(VLOOKUP(J1126,色々!M:P,4,0),"")</f>
        <v>1</v>
      </c>
      <c r="N1126">
        <f>IFERROR(記録__2[[#This Row],[競技番号]],"")</f>
        <v>54</v>
      </c>
      <c r="O1126">
        <f>IFERROR(記録__2[[#This Row],[選手番号]],"")</f>
        <v>392</v>
      </c>
    </row>
    <row r="1127" spans="1:15" x14ac:dyDescent="0.2">
      <c r="A1127">
        <f>IFERROR(VLOOKUP(N1127,プログラム!B:C,2,0),"")</f>
        <v>54</v>
      </c>
      <c r="B1127" t="str">
        <f t="shared" si="34"/>
        <v/>
      </c>
      <c r="C1127" t="str">
        <f>IFERROR(VLOOKUP(B1127,チーム番号!E:F,2,0),"")</f>
        <v/>
      </c>
      <c r="D1127">
        <f>IFERROR(VLOOKUP(N1127,プログラム!B:C,2,0),"")</f>
        <v>54</v>
      </c>
      <c r="E1127">
        <f>IFERROR(記録__2[[#This Row],[組]],"")</f>
        <v>1</v>
      </c>
      <c r="F1127">
        <f>IFERROR(記録__2[[#This Row],[水路]],"")</f>
        <v>6</v>
      </c>
      <c r="G1127" t="str">
        <f>IFERROR(VLOOKUP(D1127,プログラムデータ!A:N,12,0),"")</f>
        <v>15～18歳</v>
      </c>
      <c r="H1127" t="str">
        <f>IFERROR(VLOOKUP(D1127,プログラムデータ!A:N,13,0),"")</f>
        <v>男子</v>
      </c>
      <c r="I1127" t="str">
        <f>IFERROR(VLOOKUP(D1127,プログラムデータ!A:N,11,0),"")</f>
        <v>4×100m</v>
      </c>
      <c r="J1127" t="str">
        <f>IFERROR(VLOOKUP(D1127,プログラムデータ!A:N,10,0),"")</f>
        <v>自由形</v>
      </c>
      <c r="K1127" t="str">
        <f>IFERROR(VLOOKUP(D1127,プログラムデータ!A:N,14,0),"")</f>
        <v>タイム決勝</v>
      </c>
      <c r="L1127" t="str">
        <f t="shared" si="35"/>
        <v>15～18歳 男子 4×100m 自由形 タイム決勝</v>
      </c>
      <c r="M1127">
        <f>IFERROR(VLOOKUP(J1127,色々!M:P,4,0),"")</f>
        <v>1</v>
      </c>
      <c r="N1127">
        <f>IFERROR(記録__2[[#This Row],[競技番号]],"")</f>
        <v>54</v>
      </c>
      <c r="O1127">
        <f>IFERROR(記録__2[[#This Row],[選手番号]],"")</f>
        <v>0</v>
      </c>
    </row>
    <row r="1128" spans="1:15" x14ac:dyDescent="0.2">
      <c r="A1128">
        <f>IFERROR(VLOOKUP(N1128,プログラム!B:C,2,0),"")</f>
        <v>54</v>
      </c>
      <c r="B1128" t="str">
        <f t="shared" si="34"/>
        <v/>
      </c>
      <c r="C1128" t="str">
        <f>IFERROR(VLOOKUP(B1128,チーム番号!E:F,2,0),"")</f>
        <v/>
      </c>
      <c r="D1128">
        <f>IFERROR(VLOOKUP(N1128,プログラム!B:C,2,0),"")</f>
        <v>54</v>
      </c>
      <c r="E1128">
        <f>IFERROR(記録__2[[#This Row],[組]],"")</f>
        <v>1</v>
      </c>
      <c r="F1128">
        <f>IFERROR(記録__2[[#This Row],[水路]],"")</f>
        <v>7</v>
      </c>
      <c r="G1128" t="str">
        <f>IFERROR(VLOOKUP(D1128,プログラムデータ!A:N,12,0),"")</f>
        <v>15～18歳</v>
      </c>
      <c r="H1128" t="str">
        <f>IFERROR(VLOOKUP(D1128,プログラムデータ!A:N,13,0),"")</f>
        <v>男子</v>
      </c>
      <c r="I1128" t="str">
        <f>IFERROR(VLOOKUP(D1128,プログラムデータ!A:N,11,0),"")</f>
        <v>4×100m</v>
      </c>
      <c r="J1128" t="str">
        <f>IFERROR(VLOOKUP(D1128,プログラムデータ!A:N,10,0),"")</f>
        <v>自由形</v>
      </c>
      <c r="K1128" t="str">
        <f>IFERROR(VLOOKUP(D1128,プログラムデータ!A:N,14,0),"")</f>
        <v>タイム決勝</v>
      </c>
      <c r="L1128" t="str">
        <f t="shared" si="35"/>
        <v>15～18歳 男子 4×100m 自由形 タイム決勝</v>
      </c>
      <c r="M1128">
        <f>IFERROR(VLOOKUP(J1128,色々!M:P,4,0),"")</f>
        <v>1</v>
      </c>
      <c r="N1128">
        <f>IFERROR(記録__2[[#This Row],[競技番号]],"")</f>
        <v>54</v>
      </c>
      <c r="O1128">
        <f>IFERROR(記録__2[[#This Row],[選手番号]],"")</f>
        <v>0</v>
      </c>
    </row>
    <row r="1129" spans="1:15" x14ac:dyDescent="0.2">
      <c r="A1129">
        <f>IFERROR(VLOOKUP(N1129,プログラム!B:C,2,0),"")</f>
        <v>54</v>
      </c>
      <c r="B1129" t="str">
        <f t="shared" si="34"/>
        <v/>
      </c>
      <c r="C1129" t="str">
        <f>IFERROR(VLOOKUP(B1129,チーム番号!E:F,2,0),"")</f>
        <v/>
      </c>
      <c r="D1129">
        <f>IFERROR(VLOOKUP(N1129,プログラム!B:C,2,0),"")</f>
        <v>54</v>
      </c>
      <c r="E1129">
        <f>IFERROR(記録__2[[#This Row],[組]],"")</f>
        <v>1</v>
      </c>
      <c r="F1129">
        <f>IFERROR(記録__2[[#This Row],[水路]],"")</f>
        <v>8</v>
      </c>
      <c r="G1129" t="str">
        <f>IFERROR(VLOOKUP(D1129,プログラムデータ!A:N,12,0),"")</f>
        <v>15～18歳</v>
      </c>
      <c r="H1129" t="str">
        <f>IFERROR(VLOOKUP(D1129,プログラムデータ!A:N,13,0),"")</f>
        <v>男子</v>
      </c>
      <c r="I1129" t="str">
        <f>IFERROR(VLOOKUP(D1129,プログラムデータ!A:N,11,0),"")</f>
        <v>4×100m</v>
      </c>
      <c r="J1129" t="str">
        <f>IFERROR(VLOOKUP(D1129,プログラムデータ!A:N,10,0),"")</f>
        <v>自由形</v>
      </c>
      <c r="K1129" t="str">
        <f>IFERROR(VLOOKUP(D1129,プログラムデータ!A:N,14,0),"")</f>
        <v>タイム決勝</v>
      </c>
      <c r="L1129" t="str">
        <f t="shared" si="35"/>
        <v>15～18歳 男子 4×100m 自由形 タイム決勝</v>
      </c>
      <c r="M1129">
        <f>IFERROR(VLOOKUP(J1129,色々!M:P,4,0),"")</f>
        <v>1</v>
      </c>
      <c r="N1129">
        <f>IFERROR(記録__2[[#This Row],[競技番号]],"")</f>
        <v>54</v>
      </c>
      <c r="O1129">
        <f>IFERROR(記録__2[[#This Row],[選手番号]],"")</f>
        <v>0</v>
      </c>
    </row>
    <row r="1130" spans="1:15" x14ac:dyDescent="0.2">
      <c r="A1130">
        <f>IFERROR(VLOOKUP(N1130,プログラム!B:C,2,0),"")</f>
        <v>54</v>
      </c>
      <c r="B1130" t="str">
        <f t="shared" si="34"/>
        <v/>
      </c>
      <c r="C1130" t="str">
        <f>IFERROR(VLOOKUP(B1130,チーム番号!E:F,2,0),"")</f>
        <v/>
      </c>
      <c r="D1130">
        <f>IFERROR(VLOOKUP(N1130,プログラム!B:C,2,0),"")</f>
        <v>54</v>
      </c>
      <c r="E1130">
        <f>IFERROR(記録__2[[#This Row],[組]],"")</f>
        <v>2</v>
      </c>
      <c r="F1130">
        <f>IFERROR(記録__2[[#This Row],[水路]],"")</f>
        <v>1</v>
      </c>
      <c r="G1130" t="str">
        <f>IFERROR(VLOOKUP(D1130,プログラムデータ!A:N,12,0),"")</f>
        <v>15～18歳</v>
      </c>
      <c r="H1130" t="str">
        <f>IFERROR(VLOOKUP(D1130,プログラムデータ!A:N,13,0),"")</f>
        <v>男子</v>
      </c>
      <c r="I1130" t="str">
        <f>IFERROR(VLOOKUP(D1130,プログラムデータ!A:N,11,0),"")</f>
        <v>4×100m</v>
      </c>
      <c r="J1130" t="str">
        <f>IFERROR(VLOOKUP(D1130,プログラムデータ!A:N,10,0),"")</f>
        <v>自由形</v>
      </c>
      <c r="K1130" t="str">
        <f>IFERROR(VLOOKUP(D1130,プログラムデータ!A:N,14,0),"")</f>
        <v>タイム決勝</v>
      </c>
      <c r="L1130" t="str">
        <f t="shared" si="35"/>
        <v>15～18歳 男子 4×100m 自由形 タイム決勝</v>
      </c>
      <c r="M1130">
        <f>IFERROR(VLOOKUP(J1130,色々!M:P,4,0),"")</f>
        <v>1</v>
      </c>
      <c r="N1130">
        <f>IFERROR(記録__2[[#This Row],[競技番号]],"")</f>
        <v>54</v>
      </c>
      <c r="O1130">
        <f>IFERROR(記録__2[[#This Row],[選手番号]],"")</f>
        <v>485</v>
      </c>
    </row>
    <row r="1131" spans="1:15" x14ac:dyDescent="0.2">
      <c r="A1131">
        <f>IFERROR(VLOOKUP(N1131,プログラム!B:C,2,0),"")</f>
        <v>54</v>
      </c>
      <c r="B1131" t="str">
        <f t="shared" si="34"/>
        <v/>
      </c>
      <c r="C1131" t="str">
        <f>IFERROR(VLOOKUP(B1131,チーム番号!E:F,2,0),"")</f>
        <v/>
      </c>
      <c r="D1131">
        <f>IFERROR(VLOOKUP(N1131,プログラム!B:C,2,0),"")</f>
        <v>54</v>
      </c>
      <c r="E1131">
        <f>IFERROR(記録__2[[#This Row],[組]],"")</f>
        <v>2</v>
      </c>
      <c r="F1131">
        <f>IFERROR(記録__2[[#This Row],[水路]],"")</f>
        <v>2</v>
      </c>
      <c r="G1131" t="str">
        <f>IFERROR(VLOOKUP(D1131,プログラムデータ!A:N,12,0),"")</f>
        <v>15～18歳</v>
      </c>
      <c r="H1131" t="str">
        <f>IFERROR(VLOOKUP(D1131,プログラムデータ!A:N,13,0),"")</f>
        <v>男子</v>
      </c>
      <c r="I1131" t="str">
        <f>IFERROR(VLOOKUP(D1131,プログラムデータ!A:N,11,0),"")</f>
        <v>4×100m</v>
      </c>
      <c r="J1131" t="str">
        <f>IFERROR(VLOOKUP(D1131,プログラムデータ!A:N,10,0),"")</f>
        <v>自由形</v>
      </c>
      <c r="K1131" t="str">
        <f>IFERROR(VLOOKUP(D1131,プログラムデータ!A:N,14,0),"")</f>
        <v>タイム決勝</v>
      </c>
      <c r="L1131" t="str">
        <f t="shared" si="35"/>
        <v>15～18歳 男子 4×100m 自由形 タイム決勝</v>
      </c>
      <c r="M1131">
        <f>IFERROR(VLOOKUP(J1131,色々!M:P,4,0),"")</f>
        <v>1</v>
      </c>
      <c r="N1131">
        <f>IFERROR(記録__2[[#This Row],[競技番号]],"")</f>
        <v>54</v>
      </c>
      <c r="O1131">
        <f>IFERROR(記録__2[[#This Row],[選手番号]],"")</f>
        <v>206</v>
      </c>
    </row>
    <row r="1132" spans="1:15" x14ac:dyDescent="0.2">
      <c r="A1132">
        <f>IFERROR(VLOOKUP(N1132,プログラム!B:C,2,0),"")</f>
        <v>54</v>
      </c>
      <c r="B1132" t="str">
        <f t="shared" si="34"/>
        <v/>
      </c>
      <c r="C1132" t="str">
        <f>IFERROR(VLOOKUP(B1132,チーム番号!E:F,2,0),"")</f>
        <v/>
      </c>
      <c r="D1132">
        <f>IFERROR(VLOOKUP(N1132,プログラム!B:C,2,0),"")</f>
        <v>54</v>
      </c>
      <c r="E1132">
        <f>IFERROR(記録__2[[#This Row],[組]],"")</f>
        <v>2</v>
      </c>
      <c r="F1132">
        <f>IFERROR(記録__2[[#This Row],[水路]],"")</f>
        <v>3</v>
      </c>
      <c r="G1132" t="str">
        <f>IFERROR(VLOOKUP(D1132,プログラムデータ!A:N,12,0),"")</f>
        <v>15～18歳</v>
      </c>
      <c r="H1132" t="str">
        <f>IFERROR(VLOOKUP(D1132,プログラムデータ!A:N,13,0),"")</f>
        <v>男子</v>
      </c>
      <c r="I1132" t="str">
        <f>IFERROR(VLOOKUP(D1132,プログラムデータ!A:N,11,0),"")</f>
        <v>4×100m</v>
      </c>
      <c r="J1132" t="str">
        <f>IFERROR(VLOOKUP(D1132,プログラムデータ!A:N,10,0),"")</f>
        <v>自由形</v>
      </c>
      <c r="K1132" t="str">
        <f>IFERROR(VLOOKUP(D1132,プログラムデータ!A:N,14,0),"")</f>
        <v>タイム決勝</v>
      </c>
      <c r="L1132" t="str">
        <f t="shared" si="35"/>
        <v>15～18歳 男子 4×100m 自由形 タイム決勝</v>
      </c>
      <c r="M1132">
        <f>IFERROR(VLOOKUP(J1132,色々!M:P,4,0),"")</f>
        <v>1</v>
      </c>
      <c r="N1132">
        <f>IFERROR(記録__2[[#This Row],[競技番号]],"")</f>
        <v>54</v>
      </c>
      <c r="O1132">
        <f>IFERROR(記録__2[[#This Row],[選手番号]],"")</f>
        <v>486</v>
      </c>
    </row>
    <row r="1133" spans="1:15" x14ac:dyDescent="0.2">
      <c r="A1133">
        <f>IFERROR(VLOOKUP(N1133,プログラム!B:C,2,0),"")</f>
        <v>54</v>
      </c>
      <c r="B1133" t="str">
        <f t="shared" si="34"/>
        <v/>
      </c>
      <c r="C1133" t="str">
        <f>IFERROR(VLOOKUP(B1133,チーム番号!E:F,2,0),"")</f>
        <v/>
      </c>
      <c r="D1133">
        <f>IFERROR(VLOOKUP(N1133,プログラム!B:C,2,0),"")</f>
        <v>54</v>
      </c>
      <c r="E1133">
        <f>IFERROR(記録__2[[#This Row],[組]],"")</f>
        <v>2</v>
      </c>
      <c r="F1133">
        <f>IFERROR(記録__2[[#This Row],[水路]],"")</f>
        <v>4</v>
      </c>
      <c r="G1133" t="str">
        <f>IFERROR(VLOOKUP(D1133,プログラムデータ!A:N,12,0),"")</f>
        <v>15～18歳</v>
      </c>
      <c r="H1133" t="str">
        <f>IFERROR(VLOOKUP(D1133,プログラムデータ!A:N,13,0),"")</f>
        <v>男子</v>
      </c>
      <c r="I1133" t="str">
        <f>IFERROR(VLOOKUP(D1133,プログラムデータ!A:N,11,0),"")</f>
        <v>4×100m</v>
      </c>
      <c r="J1133" t="str">
        <f>IFERROR(VLOOKUP(D1133,プログラムデータ!A:N,10,0),"")</f>
        <v>自由形</v>
      </c>
      <c r="K1133" t="str">
        <f>IFERROR(VLOOKUP(D1133,プログラムデータ!A:N,14,0),"")</f>
        <v>タイム決勝</v>
      </c>
      <c r="L1133" t="str">
        <f t="shared" si="35"/>
        <v>15～18歳 男子 4×100m 自由形 タイム決勝</v>
      </c>
      <c r="M1133">
        <f>IFERROR(VLOOKUP(J1133,色々!M:P,4,0),"")</f>
        <v>1</v>
      </c>
      <c r="N1133">
        <f>IFERROR(記録__2[[#This Row],[競技番号]],"")</f>
        <v>54</v>
      </c>
      <c r="O1133">
        <f>IFERROR(記録__2[[#This Row],[選手番号]],"")</f>
        <v>132</v>
      </c>
    </row>
    <row r="1134" spans="1:15" x14ac:dyDescent="0.2">
      <c r="A1134">
        <f>IFERROR(VLOOKUP(N1134,プログラム!B:C,2,0),"")</f>
        <v>54</v>
      </c>
      <c r="B1134" t="str">
        <f t="shared" si="34"/>
        <v/>
      </c>
      <c r="C1134" t="str">
        <f>IFERROR(VLOOKUP(B1134,チーム番号!E:F,2,0),"")</f>
        <v/>
      </c>
      <c r="D1134">
        <f>IFERROR(VLOOKUP(N1134,プログラム!B:C,2,0),"")</f>
        <v>54</v>
      </c>
      <c r="E1134">
        <f>IFERROR(記録__2[[#This Row],[組]],"")</f>
        <v>2</v>
      </c>
      <c r="F1134">
        <f>IFERROR(記録__2[[#This Row],[水路]],"")</f>
        <v>5</v>
      </c>
      <c r="G1134" t="str">
        <f>IFERROR(VLOOKUP(D1134,プログラムデータ!A:N,12,0),"")</f>
        <v>15～18歳</v>
      </c>
      <c r="H1134" t="str">
        <f>IFERROR(VLOOKUP(D1134,プログラムデータ!A:N,13,0),"")</f>
        <v>男子</v>
      </c>
      <c r="I1134" t="str">
        <f>IFERROR(VLOOKUP(D1134,プログラムデータ!A:N,11,0),"")</f>
        <v>4×100m</v>
      </c>
      <c r="J1134" t="str">
        <f>IFERROR(VLOOKUP(D1134,プログラムデータ!A:N,10,0),"")</f>
        <v>自由形</v>
      </c>
      <c r="K1134" t="str">
        <f>IFERROR(VLOOKUP(D1134,プログラムデータ!A:N,14,0),"")</f>
        <v>タイム決勝</v>
      </c>
      <c r="L1134" t="str">
        <f t="shared" si="35"/>
        <v>15～18歳 男子 4×100m 自由形 タイム決勝</v>
      </c>
      <c r="M1134">
        <f>IFERROR(VLOOKUP(J1134,色々!M:P,4,0),"")</f>
        <v>1</v>
      </c>
      <c r="N1134">
        <f>IFERROR(記録__2[[#This Row],[競技番号]],"")</f>
        <v>54</v>
      </c>
      <c r="O1134">
        <f>IFERROR(記録__2[[#This Row],[選手番号]],"")</f>
        <v>158</v>
      </c>
    </row>
    <row r="1135" spans="1:15" x14ac:dyDescent="0.2">
      <c r="A1135">
        <f>IFERROR(VLOOKUP(N1135,プログラム!B:C,2,0),"")</f>
        <v>54</v>
      </c>
      <c r="B1135" t="str">
        <f t="shared" si="34"/>
        <v/>
      </c>
      <c r="C1135" t="str">
        <f>IFERROR(VLOOKUP(B1135,チーム番号!E:F,2,0),"")</f>
        <v/>
      </c>
      <c r="D1135">
        <f>IFERROR(VLOOKUP(N1135,プログラム!B:C,2,0),"")</f>
        <v>54</v>
      </c>
      <c r="E1135">
        <f>IFERROR(記録__2[[#This Row],[組]],"")</f>
        <v>2</v>
      </c>
      <c r="F1135">
        <f>IFERROR(記録__2[[#This Row],[水路]],"")</f>
        <v>6</v>
      </c>
      <c r="G1135" t="str">
        <f>IFERROR(VLOOKUP(D1135,プログラムデータ!A:N,12,0),"")</f>
        <v>15～18歳</v>
      </c>
      <c r="H1135" t="str">
        <f>IFERROR(VLOOKUP(D1135,プログラムデータ!A:N,13,0),"")</f>
        <v>男子</v>
      </c>
      <c r="I1135" t="str">
        <f>IFERROR(VLOOKUP(D1135,プログラムデータ!A:N,11,0),"")</f>
        <v>4×100m</v>
      </c>
      <c r="J1135" t="str">
        <f>IFERROR(VLOOKUP(D1135,プログラムデータ!A:N,10,0),"")</f>
        <v>自由形</v>
      </c>
      <c r="K1135" t="str">
        <f>IFERROR(VLOOKUP(D1135,プログラムデータ!A:N,14,0),"")</f>
        <v>タイム決勝</v>
      </c>
      <c r="L1135" t="str">
        <f t="shared" si="35"/>
        <v>15～18歳 男子 4×100m 自由形 タイム決勝</v>
      </c>
      <c r="M1135">
        <f>IFERROR(VLOOKUP(J1135,色々!M:P,4,0),"")</f>
        <v>1</v>
      </c>
      <c r="N1135">
        <f>IFERROR(記録__2[[#This Row],[競技番号]],"")</f>
        <v>54</v>
      </c>
      <c r="O1135">
        <f>IFERROR(記録__2[[#This Row],[選手番号]],"")</f>
        <v>156</v>
      </c>
    </row>
    <row r="1136" spans="1:15" x14ac:dyDescent="0.2">
      <c r="A1136">
        <f>IFERROR(VLOOKUP(N1136,プログラム!B:C,2,0),"")</f>
        <v>54</v>
      </c>
      <c r="B1136" t="str">
        <f t="shared" si="34"/>
        <v/>
      </c>
      <c r="C1136" t="str">
        <f>IFERROR(VLOOKUP(B1136,チーム番号!E:F,2,0),"")</f>
        <v/>
      </c>
      <c r="D1136">
        <f>IFERROR(VLOOKUP(N1136,プログラム!B:C,2,0),"")</f>
        <v>54</v>
      </c>
      <c r="E1136">
        <f>IFERROR(記録__2[[#This Row],[組]],"")</f>
        <v>2</v>
      </c>
      <c r="F1136">
        <f>IFERROR(記録__2[[#This Row],[水路]],"")</f>
        <v>7</v>
      </c>
      <c r="G1136" t="str">
        <f>IFERROR(VLOOKUP(D1136,プログラムデータ!A:N,12,0),"")</f>
        <v>15～18歳</v>
      </c>
      <c r="H1136" t="str">
        <f>IFERROR(VLOOKUP(D1136,プログラムデータ!A:N,13,0),"")</f>
        <v>男子</v>
      </c>
      <c r="I1136" t="str">
        <f>IFERROR(VLOOKUP(D1136,プログラムデータ!A:N,11,0),"")</f>
        <v>4×100m</v>
      </c>
      <c r="J1136" t="str">
        <f>IFERROR(VLOOKUP(D1136,プログラムデータ!A:N,10,0),"")</f>
        <v>自由形</v>
      </c>
      <c r="K1136" t="str">
        <f>IFERROR(VLOOKUP(D1136,プログラムデータ!A:N,14,0),"")</f>
        <v>タイム決勝</v>
      </c>
      <c r="L1136" t="str">
        <f t="shared" si="35"/>
        <v>15～18歳 男子 4×100m 自由形 タイム決勝</v>
      </c>
      <c r="M1136">
        <f>IFERROR(VLOOKUP(J1136,色々!M:P,4,0),"")</f>
        <v>1</v>
      </c>
      <c r="N1136">
        <f>IFERROR(記録__2[[#This Row],[競技番号]],"")</f>
        <v>54</v>
      </c>
      <c r="O1136">
        <f>IFERROR(記録__2[[#This Row],[選手番号]],"")</f>
        <v>460</v>
      </c>
    </row>
    <row r="1137" spans="1:15" x14ac:dyDescent="0.2">
      <c r="A1137">
        <f>IFERROR(VLOOKUP(N1137,プログラム!B:C,2,0),"")</f>
        <v>54</v>
      </c>
      <c r="B1137" t="str">
        <f t="shared" si="34"/>
        <v/>
      </c>
      <c r="C1137" t="str">
        <f>IFERROR(VLOOKUP(B1137,チーム番号!E:F,2,0),"")</f>
        <v/>
      </c>
      <c r="D1137">
        <f>IFERROR(VLOOKUP(N1137,プログラム!B:C,2,0),"")</f>
        <v>54</v>
      </c>
      <c r="E1137">
        <f>IFERROR(記録__2[[#This Row],[組]],"")</f>
        <v>2</v>
      </c>
      <c r="F1137">
        <f>IFERROR(記録__2[[#This Row],[水路]],"")</f>
        <v>8</v>
      </c>
      <c r="G1137" t="str">
        <f>IFERROR(VLOOKUP(D1137,プログラムデータ!A:N,12,0),"")</f>
        <v>15～18歳</v>
      </c>
      <c r="H1137" t="str">
        <f>IFERROR(VLOOKUP(D1137,プログラムデータ!A:N,13,0),"")</f>
        <v>男子</v>
      </c>
      <c r="I1137" t="str">
        <f>IFERROR(VLOOKUP(D1137,プログラムデータ!A:N,11,0),"")</f>
        <v>4×100m</v>
      </c>
      <c r="J1137" t="str">
        <f>IFERROR(VLOOKUP(D1137,プログラムデータ!A:N,10,0),"")</f>
        <v>自由形</v>
      </c>
      <c r="K1137" t="str">
        <f>IFERROR(VLOOKUP(D1137,プログラムデータ!A:N,14,0),"")</f>
        <v>タイム決勝</v>
      </c>
      <c r="L1137" t="str">
        <f t="shared" si="35"/>
        <v>15～18歳 男子 4×100m 自由形 タイム決勝</v>
      </c>
      <c r="M1137">
        <f>IFERROR(VLOOKUP(J1137,色々!M:P,4,0),"")</f>
        <v>1</v>
      </c>
      <c r="N1137">
        <f>IFERROR(記録__2[[#This Row],[競技番号]],"")</f>
        <v>54</v>
      </c>
      <c r="O1137">
        <f>IFERROR(記録__2[[#This Row],[選手番号]],"")</f>
        <v>0</v>
      </c>
    </row>
    <row r="1138" spans="1:15" x14ac:dyDescent="0.2">
      <c r="A1138">
        <f>IFERROR(VLOOKUP(N1138,プログラム!B:C,2,0),"")</f>
        <v>55</v>
      </c>
      <c r="B1138" t="str">
        <f t="shared" si="34"/>
        <v/>
      </c>
      <c r="C1138" t="str">
        <f>IFERROR(VLOOKUP(B1138,チーム番号!E:F,2,0),"")</f>
        <v/>
      </c>
      <c r="D1138">
        <f>IFERROR(VLOOKUP(N1138,プログラム!B:C,2,0),"")</f>
        <v>55</v>
      </c>
      <c r="E1138">
        <f>IFERROR(記録__2[[#This Row],[組]],"")</f>
        <v>1</v>
      </c>
      <c r="F1138">
        <f>IFERROR(記録__2[[#This Row],[水路]],"")</f>
        <v>1</v>
      </c>
      <c r="G1138" t="str">
        <f>IFERROR(VLOOKUP(D1138,プログラムデータ!A:N,12,0),"")</f>
        <v>10歳以下</v>
      </c>
      <c r="H1138" t="str">
        <f>IFERROR(VLOOKUP(D1138,プログラムデータ!A:N,13,0),"")</f>
        <v>女子</v>
      </c>
      <c r="I1138" t="str">
        <f>IFERROR(VLOOKUP(D1138,プログラムデータ!A:N,11,0),"")</f>
        <v>4×50m</v>
      </c>
      <c r="J1138" t="str">
        <f>IFERROR(VLOOKUP(D1138,プログラムデータ!A:N,10,0),"")</f>
        <v>個人メドレー</v>
      </c>
      <c r="K1138" t="str">
        <f>IFERROR(VLOOKUP(D1138,プログラムデータ!A:N,14,0),"")</f>
        <v>タイム決勝</v>
      </c>
      <c r="L1138" t="str">
        <f t="shared" si="35"/>
        <v>10歳以下 女子 4×50m 個人メドレー タイム決勝</v>
      </c>
      <c r="M1138">
        <f>IFERROR(VLOOKUP(J1138,色々!M:P,4,0),"")</f>
        <v>5</v>
      </c>
      <c r="N1138">
        <f>IFERROR(記録__2[[#This Row],[競技番号]],"")</f>
        <v>55</v>
      </c>
      <c r="O1138">
        <f>IFERROR(記録__2[[#This Row],[選手番号]],"")</f>
        <v>0</v>
      </c>
    </row>
    <row r="1139" spans="1:15" x14ac:dyDescent="0.2">
      <c r="A1139">
        <f>IFERROR(VLOOKUP(N1139,プログラム!B:C,2,0),"")</f>
        <v>55</v>
      </c>
      <c r="B1139" t="str">
        <f t="shared" si="34"/>
        <v/>
      </c>
      <c r="C1139" t="str">
        <f>IFERROR(VLOOKUP(B1139,チーム番号!E:F,2,0),"")</f>
        <v/>
      </c>
      <c r="D1139">
        <f>IFERROR(VLOOKUP(N1139,プログラム!B:C,2,0),"")</f>
        <v>55</v>
      </c>
      <c r="E1139">
        <f>IFERROR(記録__2[[#This Row],[組]],"")</f>
        <v>1</v>
      </c>
      <c r="F1139">
        <f>IFERROR(記録__2[[#This Row],[水路]],"")</f>
        <v>2</v>
      </c>
      <c r="G1139" t="str">
        <f>IFERROR(VLOOKUP(D1139,プログラムデータ!A:N,12,0),"")</f>
        <v>10歳以下</v>
      </c>
      <c r="H1139" t="str">
        <f>IFERROR(VLOOKUP(D1139,プログラムデータ!A:N,13,0),"")</f>
        <v>女子</v>
      </c>
      <c r="I1139" t="str">
        <f>IFERROR(VLOOKUP(D1139,プログラムデータ!A:N,11,0),"")</f>
        <v>4×50m</v>
      </c>
      <c r="J1139" t="str">
        <f>IFERROR(VLOOKUP(D1139,プログラムデータ!A:N,10,0),"")</f>
        <v>個人メドレー</v>
      </c>
      <c r="K1139" t="str">
        <f>IFERROR(VLOOKUP(D1139,プログラムデータ!A:N,14,0),"")</f>
        <v>タイム決勝</v>
      </c>
      <c r="L1139" t="str">
        <f t="shared" si="35"/>
        <v>10歳以下 女子 4×50m 個人メドレー タイム決勝</v>
      </c>
      <c r="M1139">
        <f>IFERROR(VLOOKUP(J1139,色々!M:P,4,0),"")</f>
        <v>5</v>
      </c>
      <c r="N1139">
        <f>IFERROR(記録__2[[#This Row],[競技番号]],"")</f>
        <v>55</v>
      </c>
      <c r="O1139">
        <f>IFERROR(記録__2[[#This Row],[選手番号]],"")</f>
        <v>124</v>
      </c>
    </row>
    <row r="1140" spans="1:15" x14ac:dyDescent="0.2">
      <c r="A1140">
        <f>IFERROR(VLOOKUP(N1140,プログラム!B:C,2,0),"")</f>
        <v>55</v>
      </c>
      <c r="B1140" t="str">
        <f t="shared" si="34"/>
        <v/>
      </c>
      <c r="C1140" t="str">
        <f>IFERROR(VLOOKUP(B1140,チーム番号!E:F,2,0),"")</f>
        <v/>
      </c>
      <c r="D1140">
        <f>IFERROR(VLOOKUP(N1140,プログラム!B:C,2,0),"")</f>
        <v>55</v>
      </c>
      <c r="E1140">
        <f>IFERROR(記録__2[[#This Row],[組]],"")</f>
        <v>1</v>
      </c>
      <c r="F1140">
        <f>IFERROR(記録__2[[#This Row],[水路]],"")</f>
        <v>3</v>
      </c>
      <c r="G1140" t="str">
        <f>IFERROR(VLOOKUP(D1140,プログラムデータ!A:N,12,0),"")</f>
        <v>10歳以下</v>
      </c>
      <c r="H1140" t="str">
        <f>IFERROR(VLOOKUP(D1140,プログラムデータ!A:N,13,0),"")</f>
        <v>女子</v>
      </c>
      <c r="I1140" t="str">
        <f>IFERROR(VLOOKUP(D1140,プログラムデータ!A:N,11,0),"")</f>
        <v>4×50m</v>
      </c>
      <c r="J1140" t="str">
        <f>IFERROR(VLOOKUP(D1140,プログラムデータ!A:N,10,0),"")</f>
        <v>個人メドレー</v>
      </c>
      <c r="K1140" t="str">
        <f>IFERROR(VLOOKUP(D1140,プログラムデータ!A:N,14,0),"")</f>
        <v>タイム決勝</v>
      </c>
      <c r="L1140" t="str">
        <f t="shared" si="35"/>
        <v>10歳以下 女子 4×50m 個人メドレー タイム決勝</v>
      </c>
      <c r="M1140">
        <f>IFERROR(VLOOKUP(J1140,色々!M:P,4,0),"")</f>
        <v>5</v>
      </c>
      <c r="N1140">
        <f>IFERROR(記録__2[[#This Row],[競技番号]],"")</f>
        <v>55</v>
      </c>
      <c r="O1140">
        <f>IFERROR(記録__2[[#This Row],[選手番号]],"")</f>
        <v>205</v>
      </c>
    </row>
    <row r="1141" spans="1:15" x14ac:dyDescent="0.2">
      <c r="A1141">
        <f>IFERROR(VLOOKUP(N1141,プログラム!B:C,2,0),"")</f>
        <v>55</v>
      </c>
      <c r="B1141" t="str">
        <f t="shared" si="34"/>
        <v/>
      </c>
      <c r="C1141" t="str">
        <f>IFERROR(VLOOKUP(B1141,チーム番号!E:F,2,0),"")</f>
        <v/>
      </c>
      <c r="D1141">
        <f>IFERROR(VLOOKUP(N1141,プログラム!B:C,2,0),"")</f>
        <v>55</v>
      </c>
      <c r="E1141">
        <f>IFERROR(記録__2[[#This Row],[組]],"")</f>
        <v>1</v>
      </c>
      <c r="F1141">
        <f>IFERROR(記録__2[[#This Row],[水路]],"")</f>
        <v>4</v>
      </c>
      <c r="G1141" t="str">
        <f>IFERROR(VLOOKUP(D1141,プログラムデータ!A:N,12,0),"")</f>
        <v>10歳以下</v>
      </c>
      <c r="H1141" t="str">
        <f>IFERROR(VLOOKUP(D1141,プログラムデータ!A:N,13,0),"")</f>
        <v>女子</v>
      </c>
      <c r="I1141" t="str">
        <f>IFERROR(VLOOKUP(D1141,プログラムデータ!A:N,11,0),"")</f>
        <v>4×50m</v>
      </c>
      <c r="J1141" t="str">
        <f>IFERROR(VLOOKUP(D1141,プログラムデータ!A:N,10,0),"")</f>
        <v>個人メドレー</v>
      </c>
      <c r="K1141" t="str">
        <f>IFERROR(VLOOKUP(D1141,プログラムデータ!A:N,14,0),"")</f>
        <v>タイム決勝</v>
      </c>
      <c r="L1141" t="str">
        <f t="shared" si="35"/>
        <v>10歳以下 女子 4×50m 個人メドレー タイム決勝</v>
      </c>
      <c r="M1141">
        <f>IFERROR(VLOOKUP(J1141,色々!M:P,4,0),"")</f>
        <v>5</v>
      </c>
      <c r="N1141">
        <f>IFERROR(記録__2[[#This Row],[競技番号]],"")</f>
        <v>55</v>
      </c>
      <c r="O1141">
        <f>IFERROR(記録__2[[#This Row],[選手番号]],"")</f>
        <v>646</v>
      </c>
    </row>
    <row r="1142" spans="1:15" x14ac:dyDescent="0.2">
      <c r="A1142">
        <f>IFERROR(VLOOKUP(N1142,プログラム!B:C,2,0),"")</f>
        <v>55</v>
      </c>
      <c r="B1142" t="str">
        <f t="shared" si="34"/>
        <v/>
      </c>
      <c r="C1142" t="str">
        <f>IFERROR(VLOOKUP(B1142,チーム番号!E:F,2,0),"")</f>
        <v/>
      </c>
      <c r="D1142">
        <f>IFERROR(VLOOKUP(N1142,プログラム!B:C,2,0),"")</f>
        <v>55</v>
      </c>
      <c r="E1142">
        <f>IFERROR(記録__2[[#This Row],[組]],"")</f>
        <v>1</v>
      </c>
      <c r="F1142">
        <f>IFERROR(記録__2[[#This Row],[水路]],"")</f>
        <v>5</v>
      </c>
      <c r="G1142" t="str">
        <f>IFERROR(VLOOKUP(D1142,プログラムデータ!A:N,12,0),"")</f>
        <v>10歳以下</v>
      </c>
      <c r="H1142" t="str">
        <f>IFERROR(VLOOKUP(D1142,プログラムデータ!A:N,13,0),"")</f>
        <v>女子</v>
      </c>
      <c r="I1142" t="str">
        <f>IFERROR(VLOOKUP(D1142,プログラムデータ!A:N,11,0),"")</f>
        <v>4×50m</v>
      </c>
      <c r="J1142" t="str">
        <f>IFERROR(VLOOKUP(D1142,プログラムデータ!A:N,10,0),"")</f>
        <v>個人メドレー</v>
      </c>
      <c r="K1142" t="str">
        <f>IFERROR(VLOOKUP(D1142,プログラムデータ!A:N,14,0),"")</f>
        <v>タイム決勝</v>
      </c>
      <c r="L1142" t="str">
        <f t="shared" si="35"/>
        <v>10歳以下 女子 4×50m 個人メドレー タイム決勝</v>
      </c>
      <c r="M1142">
        <f>IFERROR(VLOOKUP(J1142,色々!M:P,4,0),"")</f>
        <v>5</v>
      </c>
      <c r="N1142">
        <f>IFERROR(記録__2[[#This Row],[競技番号]],"")</f>
        <v>55</v>
      </c>
      <c r="O1142">
        <f>IFERROR(記録__2[[#This Row],[選手番号]],"")</f>
        <v>128</v>
      </c>
    </row>
    <row r="1143" spans="1:15" x14ac:dyDescent="0.2">
      <c r="A1143">
        <f>IFERROR(VLOOKUP(N1143,プログラム!B:C,2,0),"")</f>
        <v>55</v>
      </c>
      <c r="B1143" t="str">
        <f t="shared" si="34"/>
        <v/>
      </c>
      <c r="C1143" t="str">
        <f>IFERROR(VLOOKUP(B1143,チーム番号!E:F,2,0),"")</f>
        <v/>
      </c>
      <c r="D1143">
        <f>IFERROR(VLOOKUP(N1143,プログラム!B:C,2,0),"")</f>
        <v>55</v>
      </c>
      <c r="E1143">
        <f>IFERROR(記録__2[[#This Row],[組]],"")</f>
        <v>1</v>
      </c>
      <c r="F1143">
        <f>IFERROR(記録__2[[#This Row],[水路]],"")</f>
        <v>6</v>
      </c>
      <c r="G1143" t="str">
        <f>IFERROR(VLOOKUP(D1143,プログラムデータ!A:N,12,0),"")</f>
        <v>10歳以下</v>
      </c>
      <c r="H1143" t="str">
        <f>IFERROR(VLOOKUP(D1143,プログラムデータ!A:N,13,0),"")</f>
        <v>女子</v>
      </c>
      <c r="I1143" t="str">
        <f>IFERROR(VLOOKUP(D1143,プログラムデータ!A:N,11,0),"")</f>
        <v>4×50m</v>
      </c>
      <c r="J1143" t="str">
        <f>IFERROR(VLOOKUP(D1143,プログラムデータ!A:N,10,0),"")</f>
        <v>個人メドレー</v>
      </c>
      <c r="K1143" t="str">
        <f>IFERROR(VLOOKUP(D1143,プログラムデータ!A:N,14,0),"")</f>
        <v>タイム決勝</v>
      </c>
      <c r="L1143" t="str">
        <f t="shared" si="35"/>
        <v>10歳以下 女子 4×50m 個人メドレー タイム決勝</v>
      </c>
      <c r="M1143">
        <f>IFERROR(VLOOKUP(J1143,色々!M:P,4,0),"")</f>
        <v>5</v>
      </c>
      <c r="N1143">
        <f>IFERROR(記録__2[[#This Row],[競技番号]],"")</f>
        <v>55</v>
      </c>
      <c r="O1143">
        <f>IFERROR(記録__2[[#This Row],[選手番号]],"")</f>
        <v>647</v>
      </c>
    </row>
    <row r="1144" spans="1:15" x14ac:dyDescent="0.2">
      <c r="A1144">
        <f>IFERROR(VLOOKUP(N1144,プログラム!B:C,2,0),"")</f>
        <v>55</v>
      </c>
      <c r="B1144" t="str">
        <f t="shared" si="34"/>
        <v/>
      </c>
      <c r="C1144" t="str">
        <f>IFERROR(VLOOKUP(B1144,チーム番号!E:F,2,0),"")</f>
        <v/>
      </c>
      <c r="D1144">
        <f>IFERROR(VLOOKUP(N1144,プログラム!B:C,2,0),"")</f>
        <v>55</v>
      </c>
      <c r="E1144">
        <f>IFERROR(記録__2[[#This Row],[組]],"")</f>
        <v>1</v>
      </c>
      <c r="F1144">
        <f>IFERROR(記録__2[[#This Row],[水路]],"")</f>
        <v>7</v>
      </c>
      <c r="G1144" t="str">
        <f>IFERROR(VLOOKUP(D1144,プログラムデータ!A:N,12,0),"")</f>
        <v>10歳以下</v>
      </c>
      <c r="H1144" t="str">
        <f>IFERROR(VLOOKUP(D1144,プログラムデータ!A:N,13,0),"")</f>
        <v>女子</v>
      </c>
      <c r="I1144" t="str">
        <f>IFERROR(VLOOKUP(D1144,プログラムデータ!A:N,11,0),"")</f>
        <v>4×50m</v>
      </c>
      <c r="J1144" t="str">
        <f>IFERROR(VLOOKUP(D1144,プログラムデータ!A:N,10,0),"")</f>
        <v>個人メドレー</v>
      </c>
      <c r="K1144" t="str">
        <f>IFERROR(VLOOKUP(D1144,プログラムデータ!A:N,14,0),"")</f>
        <v>タイム決勝</v>
      </c>
      <c r="L1144" t="str">
        <f t="shared" si="35"/>
        <v>10歳以下 女子 4×50m 個人メドレー タイム決勝</v>
      </c>
      <c r="M1144">
        <f>IFERROR(VLOOKUP(J1144,色々!M:P,4,0),"")</f>
        <v>5</v>
      </c>
      <c r="N1144">
        <f>IFERROR(記録__2[[#This Row],[競技番号]],"")</f>
        <v>55</v>
      </c>
      <c r="O1144">
        <f>IFERROR(記録__2[[#This Row],[選手番号]],"")</f>
        <v>0</v>
      </c>
    </row>
    <row r="1145" spans="1:15" x14ac:dyDescent="0.2">
      <c r="A1145">
        <f>IFERROR(VLOOKUP(N1145,プログラム!B:C,2,0),"")</f>
        <v>55</v>
      </c>
      <c r="B1145" t="str">
        <f t="shared" si="34"/>
        <v/>
      </c>
      <c r="C1145" t="str">
        <f>IFERROR(VLOOKUP(B1145,チーム番号!E:F,2,0),"")</f>
        <v/>
      </c>
      <c r="D1145">
        <f>IFERROR(VLOOKUP(N1145,プログラム!B:C,2,0),"")</f>
        <v>55</v>
      </c>
      <c r="E1145">
        <f>IFERROR(記録__2[[#This Row],[組]],"")</f>
        <v>1</v>
      </c>
      <c r="F1145">
        <f>IFERROR(記録__2[[#This Row],[水路]],"")</f>
        <v>8</v>
      </c>
      <c r="G1145" t="str">
        <f>IFERROR(VLOOKUP(D1145,プログラムデータ!A:N,12,0),"")</f>
        <v>10歳以下</v>
      </c>
      <c r="H1145" t="str">
        <f>IFERROR(VLOOKUP(D1145,プログラムデータ!A:N,13,0),"")</f>
        <v>女子</v>
      </c>
      <c r="I1145" t="str">
        <f>IFERROR(VLOOKUP(D1145,プログラムデータ!A:N,11,0),"")</f>
        <v>4×50m</v>
      </c>
      <c r="J1145" t="str">
        <f>IFERROR(VLOOKUP(D1145,プログラムデータ!A:N,10,0),"")</f>
        <v>個人メドレー</v>
      </c>
      <c r="K1145" t="str">
        <f>IFERROR(VLOOKUP(D1145,プログラムデータ!A:N,14,0),"")</f>
        <v>タイム決勝</v>
      </c>
      <c r="L1145" t="str">
        <f t="shared" si="35"/>
        <v>10歳以下 女子 4×50m 個人メドレー タイム決勝</v>
      </c>
      <c r="M1145">
        <f>IFERROR(VLOOKUP(J1145,色々!M:P,4,0),"")</f>
        <v>5</v>
      </c>
      <c r="N1145">
        <f>IFERROR(記録__2[[#This Row],[競技番号]],"")</f>
        <v>55</v>
      </c>
      <c r="O1145">
        <f>IFERROR(記録__2[[#This Row],[選手番号]],"")</f>
        <v>0</v>
      </c>
    </row>
    <row r="1146" spans="1:15" x14ac:dyDescent="0.2">
      <c r="A1146">
        <f>IFERROR(VLOOKUP(N1146,プログラム!B:C,2,0),"")</f>
        <v>55</v>
      </c>
      <c r="B1146" t="str">
        <f t="shared" si="34"/>
        <v/>
      </c>
      <c r="C1146" t="str">
        <f>IFERROR(VLOOKUP(B1146,チーム番号!E:F,2,0),"")</f>
        <v/>
      </c>
      <c r="D1146">
        <f>IFERROR(VLOOKUP(N1146,プログラム!B:C,2,0),"")</f>
        <v>55</v>
      </c>
      <c r="E1146">
        <f>IFERROR(記録__2[[#This Row],[組]],"")</f>
        <v>2</v>
      </c>
      <c r="F1146">
        <f>IFERROR(記録__2[[#This Row],[水路]],"")</f>
        <v>1</v>
      </c>
      <c r="G1146" t="str">
        <f>IFERROR(VLOOKUP(D1146,プログラムデータ!A:N,12,0),"")</f>
        <v>10歳以下</v>
      </c>
      <c r="H1146" t="str">
        <f>IFERROR(VLOOKUP(D1146,プログラムデータ!A:N,13,0),"")</f>
        <v>女子</v>
      </c>
      <c r="I1146" t="str">
        <f>IFERROR(VLOOKUP(D1146,プログラムデータ!A:N,11,0),"")</f>
        <v>4×50m</v>
      </c>
      <c r="J1146" t="str">
        <f>IFERROR(VLOOKUP(D1146,プログラムデータ!A:N,10,0),"")</f>
        <v>個人メドレー</v>
      </c>
      <c r="K1146" t="str">
        <f>IFERROR(VLOOKUP(D1146,プログラムデータ!A:N,14,0),"")</f>
        <v>タイム決勝</v>
      </c>
      <c r="L1146" t="str">
        <f t="shared" si="35"/>
        <v>10歳以下 女子 4×50m 個人メドレー タイム決勝</v>
      </c>
      <c r="M1146">
        <f>IFERROR(VLOOKUP(J1146,色々!M:P,4,0),"")</f>
        <v>5</v>
      </c>
      <c r="N1146">
        <f>IFERROR(記録__2[[#This Row],[競技番号]],"")</f>
        <v>55</v>
      </c>
      <c r="O1146">
        <f>IFERROR(記録__2[[#This Row],[選手番号]],"")</f>
        <v>199</v>
      </c>
    </row>
    <row r="1147" spans="1:15" x14ac:dyDescent="0.2">
      <c r="A1147">
        <f>IFERROR(VLOOKUP(N1147,プログラム!B:C,2,0),"")</f>
        <v>55</v>
      </c>
      <c r="B1147" t="str">
        <f t="shared" si="34"/>
        <v/>
      </c>
      <c r="C1147" t="str">
        <f>IFERROR(VLOOKUP(B1147,チーム番号!E:F,2,0),"")</f>
        <v/>
      </c>
      <c r="D1147">
        <f>IFERROR(VLOOKUP(N1147,プログラム!B:C,2,0),"")</f>
        <v>55</v>
      </c>
      <c r="E1147">
        <f>IFERROR(記録__2[[#This Row],[組]],"")</f>
        <v>2</v>
      </c>
      <c r="F1147">
        <f>IFERROR(記録__2[[#This Row],[水路]],"")</f>
        <v>2</v>
      </c>
      <c r="G1147" t="str">
        <f>IFERROR(VLOOKUP(D1147,プログラムデータ!A:N,12,0),"")</f>
        <v>10歳以下</v>
      </c>
      <c r="H1147" t="str">
        <f>IFERROR(VLOOKUP(D1147,プログラムデータ!A:N,13,0),"")</f>
        <v>女子</v>
      </c>
      <c r="I1147" t="str">
        <f>IFERROR(VLOOKUP(D1147,プログラムデータ!A:N,11,0),"")</f>
        <v>4×50m</v>
      </c>
      <c r="J1147" t="str">
        <f>IFERROR(VLOOKUP(D1147,プログラムデータ!A:N,10,0),"")</f>
        <v>個人メドレー</v>
      </c>
      <c r="K1147" t="str">
        <f>IFERROR(VLOOKUP(D1147,プログラムデータ!A:N,14,0),"")</f>
        <v>タイム決勝</v>
      </c>
      <c r="L1147" t="str">
        <f t="shared" si="35"/>
        <v>10歳以下 女子 4×50m 個人メドレー タイム決勝</v>
      </c>
      <c r="M1147">
        <f>IFERROR(VLOOKUP(J1147,色々!M:P,4,0),"")</f>
        <v>5</v>
      </c>
      <c r="N1147">
        <f>IFERROR(記録__2[[#This Row],[競技番号]],"")</f>
        <v>55</v>
      </c>
      <c r="O1147">
        <f>IFERROR(記録__2[[#This Row],[選手番号]],"")</f>
        <v>306</v>
      </c>
    </row>
    <row r="1148" spans="1:15" x14ac:dyDescent="0.2">
      <c r="A1148">
        <f>IFERROR(VLOOKUP(N1148,プログラム!B:C,2,0),"")</f>
        <v>55</v>
      </c>
      <c r="B1148" t="str">
        <f t="shared" si="34"/>
        <v/>
      </c>
      <c r="C1148" t="str">
        <f>IFERROR(VLOOKUP(B1148,チーム番号!E:F,2,0),"")</f>
        <v/>
      </c>
      <c r="D1148">
        <f>IFERROR(VLOOKUP(N1148,プログラム!B:C,2,0),"")</f>
        <v>55</v>
      </c>
      <c r="E1148">
        <f>IFERROR(記録__2[[#This Row],[組]],"")</f>
        <v>2</v>
      </c>
      <c r="F1148">
        <f>IFERROR(記録__2[[#This Row],[水路]],"")</f>
        <v>3</v>
      </c>
      <c r="G1148" t="str">
        <f>IFERROR(VLOOKUP(D1148,プログラムデータ!A:N,12,0),"")</f>
        <v>10歳以下</v>
      </c>
      <c r="H1148" t="str">
        <f>IFERROR(VLOOKUP(D1148,プログラムデータ!A:N,13,0),"")</f>
        <v>女子</v>
      </c>
      <c r="I1148" t="str">
        <f>IFERROR(VLOOKUP(D1148,プログラムデータ!A:N,11,0),"")</f>
        <v>4×50m</v>
      </c>
      <c r="J1148" t="str">
        <f>IFERROR(VLOOKUP(D1148,プログラムデータ!A:N,10,0),"")</f>
        <v>個人メドレー</v>
      </c>
      <c r="K1148" t="str">
        <f>IFERROR(VLOOKUP(D1148,プログラムデータ!A:N,14,0),"")</f>
        <v>タイム決勝</v>
      </c>
      <c r="L1148" t="str">
        <f t="shared" si="35"/>
        <v>10歳以下 女子 4×50m 個人メドレー タイム決勝</v>
      </c>
      <c r="M1148">
        <f>IFERROR(VLOOKUP(J1148,色々!M:P,4,0),"")</f>
        <v>5</v>
      </c>
      <c r="N1148">
        <f>IFERROR(記録__2[[#This Row],[競技番号]],"")</f>
        <v>55</v>
      </c>
      <c r="O1148">
        <f>IFERROR(記録__2[[#This Row],[選手番号]],"")</f>
        <v>583</v>
      </c>
    </row>
    <row r="1149" spans="1:15" x14ac:dyDescent="0.2">
      <c r="A1149">
        <f>IFERROR(VLOOKUP(N1149,プログラム!B:C,2,0),"")</f>
        <v>55</v>
      </c>
      <c r="B1149" t="str">
        <f t="shared" si="34"/>
        <v/>
      </c>
      <c r="C1149" t="str">
        <f>IFERROR(VLOOKUP(B1149,チーム番号!E:F,2,0),"")</f>
        <v/>
      </c>
      <c r="D1149">
        <f>IFERROR(VLOOKUP(N1149,プログラム!B:C,2,0),"")</f>
        <v>55</v>
      </c>
      <c r="E1149">
        <f>IFERROR(記録__2[[#This Row],[組]],"")</f>
        <v>2</v>
      </c>
      <c r="F1149">
        <f>IFERROR(記録__2[[#This Row],[水路]],"")</f>
        <v>4</v>
      </c>
      <c r="G1149" t="str">
        <f>IFERROR(VLOOKUP(D1149,プログラムデータ!A:N,12,0),"")</f>
        <v>10歳以下</v>
      </c>
      <c r="H1149" t="str">
        <f>IFERROR(VLOOKUP(D1149,プログラムデータ!A:N,13,0),"")</f>
        <v>女子</v>
      </c>
      <c r="I1149" t="str">
        <f>IFERROR(VLOOKUP(D1149,プログラムデータ!A:N,11,0),"")</f>
        <v>4×50m</v>
      </c>
      <c r="J1149" t="str">
        <f>IFERROR(VLOOKUP(D1149,プログラムデータ!A:N,10,0),"")</f>
        <v>個人メドレー</v>
      </c>
      <c r="K1149" t="str">
        <f>IFERROR(VLOOKUP(D1149,プログラムデータ!A:N,14,0),"")</f>
        <v>タイム決勝</v>
      </c>
      <c r="L1149" t="str">
        <f t="shared" si="35"/>
        <v>10歳以下 女子 4×50m 個人メドレー タイム決勝</v>
      </c>
      <c r="M1149">
        <f>IFERROR(VLOOKUP(J1149,色々!M:P,4,0),"")</f>
        <v>5</v>
      </c>
      <c r="N1149">
        <f>IFERROR(記録__2[[#This Row],[競技番号]],"")</f>
        <v>55</v>
      </c>
      <c r="O1149">
        <f>IFERROR(記録__2[[#This Row],[選手番号]],"")</f>
        <v>601</v>
      </c>
    </row>
    <row r="1150" spans="1:15" x14ac:dyDescent="0.2">
      <c r="A1150">
        <f>IFERROR(VLOOKUP(N1150,プログラム!B:C,2,0),"")</f>
        <v>55</v>
      </c>
      <c r="B1150" t="str">
        <f t="shared" si="34"/>
        <v/>
      </c>
      <c r="C1150" t="str">
        <f>IFERROR(VLOOKUP(B1150,チーム番号!E:F,2,0),"")</f>
        <v/>
      </c>
      <c r="D1150">
        <f>IFERROR(VLOOKUP(N1150,プログラム!B:C,2,0),"")</f>
        <v>55</v>
      </c>
      <c r="E1150">
        <f>IFERROR(記録__2[[#This Row],[組]],"")</f>
        <v>2</v>
      </c>
      <c r="F1150">
        <f>IFERROR(記録__2[[#This Row],[水路]],"")</f>
        <v>5</v>
      </c>
      <c r="G1150" t="str">
        <f>IFERROR(VLOOKUP(D1150,プログラムデータ!A:N,12,0),"")</f>
        <v>10歳以下</v>
      </c>
      <c r="H1150" t="str">
        <f>IFERROR(VLOOKUP(D1150,プログラムデータ!A:N,13,0),"")</f>
        <v>女子</v>
      </c>
      <c r="I1150" t="str">
        <f>IFERROR(VLOOKUP(D1150,プログラムデータ!A:N,11,0),"")</f>
        <v>4×50m</v>
      </c>
      <c r="J1150" t="str">
        <f>IFERROR(VLOOKUP(D1150,プログラムデータ!A:N,10,0),"")</f>
        <v>個人メドレー</v>
      </c>
      <c r="K1150" t="str">
        <f>IFERROR(VLOOKUP(D1150,プログラムデータ!A:N,14,0),"")</f>
        <v>タイム決勝</v>
      </c>
      <c r="L1150" t="str">
        <f t="shared" si="35"/>
        <v>10歳以下 女子 4×50m 個人メドレー タイム決勝</v>
      </c>
      <c r="M1150">
        <f>IFERROR(VLOOKUP(J1150,色々!M:P,4,0),"")</f>
        <v>5</v>
      </c>
      <c r="N1150">
        <f>IFERROR(記録__2[[#This Row],[競技番号]],"")</f>
        <v>55</v>
      </c>
      <c r="O1150">
        <f>IFERROR(記録__2[[#This Row],[選手番号]],"")</f>
        <v>335</v>
      </c>
    </row>
    <row r="1151" spans="1:15" x14ac:dyDescent="0.2">
      <c r="A1151">
        <f>IFERROR(VLOOKUP(N1151,プログラム!B:C,2,0),"")</f>
        <v>55</v>
      </c>
      <c r="B1151" t="str">
        <f t="shared" si="34"/>
        <v/>
      </c>
      <c r="C1151" t="str">
        <f>IFERROR(VLOOKUP(B1151,チーム番号!E:F,2,0),"")</f>
        <v/>
      </c>
      <c r="D1151">
        <f>IFERROR(VLOOKUP(N1151,プログラム!B:C,2,0),"")</f>
        <v>55</v>
      </c>
      <c r="E1151">
        <f>IFERROR(記録__2[[#This Row],[組]],"")</f>
        <v>2</v>
      </c>
      <c r="F1151">
        <f>IFERROR(記録__2[[#This Row],[水路]],"")</f>
        <v>6</v>
      </c>
      <c r="G1151" t="str">
        <f>IFERROR(VLOOKUP(D1151,プログラムデータ!A:N,12,0),"")</f>
        <v>10歳以下</v>
      </c>
      <c r="H1151" t="str">
        <f>IFERROR(VLOOKUP(D1151,プログラムデータ!A:N,13,0),"")</f>
        <v>女子</v>
      </c>
      <c r="I1151" t="str">
        <f>IFERROR(VLOOKUP(D1151,プログラムデータ!A:N,11,0),"")</f>
        <v>4×50m</v>
      </c>
      <c r="J1151" t="str">
        <f>IFERROR(VLOOKUP(D1151,プログラムデータ!A:N,10,0),"")</f>
        <v>個人メドレー</v>
      </c>
      <c r="K1151" t="str">
        <f>IFERROR(VLOOKUP(D1151,プログラムデータ!A:N,14,0),"")</f>
        <v>タイム決勝</v>
      </c>
      <c r="L1151" t="str">
        <f t="shared" si="35"/>
        <v>10歳以下 女子 4×50m 個人メドレー タイム決勝</v>
      </c>
      <c r="M1151">
        <f>IFERROR(VLOOKUP(J1151,色々!M:P,4,0),"")</f>
        <v>5</v>
      </c>
      <c r="N1151">
        <f>IFERROR(記録__2[[#This Row],[競技番号]],"")</f>
        <v>55</v>
      </c>
      <c r="O1151">
        <f>IFERROR(記録__2[[#This Row],[選手番号]],"")</f>
        <v>627</v>
      </c>
    </row>
    <row r="1152" spans="1:15" x14ac:dyDescent="0.2">
      <c r="A1152">
        <f>IFERROR(VLOOKUP(N1152,プログラム!B:C,2,0),"")</f>
        <v>55</v>
      </c>
      <c r="B1152" t="str">
        <f t="shared" si="34"/>
        <v/>
      </c>
      <c r="C1152" t="str">
        <f>IFERROR(VLOOKUP(B1152,チーム番号!E:F,2,0),"")</f>
        <v/>
      </c>
      <c r="D1152">
        <f>IFERROR(VLOOKUP(N1152,プログラム!B:C,2,0),"")</f>
        <v>55</v>
      </c>
      <c r="E1152">
        <f>IFERROR(記録__2[[#This Row],[組]],"")</f>
        <v>2</v>
      </c>
      <c r="F1152">
        <f>IFERROR(記録__2[[#This Row],[水路]],"")</f>
        <v>7</v>
      </c>
      <c r="G1152" t="str">
        <f>IFERROR(VLOOKUP(D1152,プログラムデータ!A:N,12,0),"")</f>
        <v>10歳以下</v>
      </c>
      <c r="H1152" t="str">
        <f>IFERROR(VLOOKUP(D1152,プログラムデータ!A:N,13,0),"")</f>
        <v>女子</v>
      </c>
      <c r="I1152" t="str">
        <f>IFERROR(VLOOKUP(D1152,プログラムデータ!A:N,11,0),"")</f>
        <v>4×50m</v>
      </c>
      <c r="J1152" t="str">
        <f>IFERROR(VLOOKUP(D1152,プログラムデータ!A:N,10,0),"")</f>
        <v>個人メドレー</v>
      </c>
      <c r="K1152" t="str">
        <f>IFERROR(VLOOKUP(D1152,プログラムデータ!A:N,14,0),"")</f>
        <v>タイム決勝</v>
      </c>
      <c r="L1152" t="str">
        <f t="shared" si="35"/>
        <v>10歳以下 女子 4×50m 個人メドレー タイム決勝</v>
      </c>
      <c r="M1152">
        <f>IFERROR(VLOOKUP(J1152,色々!M:P,4,0),"")</f>
        <v>5</v>
      </c>
      <c r="N1152">
        <f>IFERROR(記録__2[[#This Row],[競技番号]],"")</f>
        <v>55</v>
      </c>
      <c r="O1152">
        <f>IFERROR(記録__2[[#This Row],[選手番号]],"")</f>
        <v>143</v>
      </c>
    </row>
    <row r="1153" spans="1:15" x14ac:dyDescent="0.2">
      <c r="A1153">
        <f>IFERROR(VLOOKUP(N1153,プログラム!B:C,2,0),"")</f>
        <v>55</v>
      </c>
      <c r="B1153" t="str">
        <f t="shared" si="34"/>
        <v/>
      </c>
      <c r="C1153" t="str">
        <f>IFERROR(VLOOKUP(B1153,チーム番号!E:F,2,0),"")</f>
        <v/>
      </c>
      <c r="D1153">
        <f>IFERROR(VLOOKUP(N1153,プログラム!B:C,2,0),"")</f>
        <v>55</v>
      </c>
      <c r="E1153">
        <f>IFERROR(記録__2[[#This Row],[組]],"")</f>
        <v>2</v>
      </c>
      <c r="F1153">
        <f>IFERROR(記録__2[[#This Row],[水路]],"")</f>
        <v>8</v>
      </c>
      <c r="G1153" t="str">
        <f>IFERROR(VLOOKUP(D1153,プログラムデータ!A:N,12,0),"")</f>
        <v>10歳以下</v>
      </c>
      <c r="H1153" t="str">
        <f>IFERROR(VLOOKUP(D1153,プログラムデータ!A:N,13,0),"")</f>
        <v>女子</v>
      </c>
      <c r="I1153" t="str">
        <f>IFERROR(VLOOKUP(D1153,プログラムデータ!A:N,11,0),"")</f>
        <v>4×50m</v>
      </c>
      <c r="J1153" t="str">
        <f>IFERROR(VLOOKUP(D1153,プログラムデータ!A:N,10,0),"")</f>
        <v>個人メドレー</v>
      </c>
      <c r="K1153" t="str">
        <f>IFERROR(VLOOKUP(D1153,プログラムデータ!A:N,14,0),"")</f>
        <v>タイム決勝</v>
      </c>
      <c r="L1153" t="str">
        <f t="shared" si="35"/>
        <v>10歳以下 女子 4×50m 個人メドレー タイム決勝</v>
      </c>
      <c r="M1153">
        <f>IFERROR(VLOOKUP(J1153,色々!M:P,4,0),"")</f>
        <v>5</v>
      </c>
      <c r="N1153">
        <f>IFERROR(記録__2[[#This Row],[競技番号]],"")</f>
        <v>55</v>
      </c>
      <c r="O1153">
        <f>IFERROR(記録__2[[#This Row],[選手番号]],"")</f>
        <v>202</v>
      </c>
    </row>
    <row r="1154" spans="1:15" x14ac:dyDescent="0.2">
      <c r="A1154">
        <f>IFERROR(VLOOKUP(N1154,プログラム!B:C,2,0),"")</f>
        <v>55</v>
      </c>
      <c r="B1154" t="str">
        <f t="shared" si="34"/>
        <v/>
      </c>
      <c r="C1154" t="str">
        <f>IFERROR(VLOOKUP(B1154,チーム番号!E:F,2,0),"")</f>
        <v/>
      </c>
      <c r="D1154">
        <f>IFERROR(VLOOKUP(N1154,プログラム!B:C,2,0),"")</f>
        <v>55</v>
      </c>
      <c r="E1154">
        <f>IFERROR(記録__2[[#This Row],[組]],"")</f>
        <v>3</v>
      </c>
      <c r="F1154">
        <f>IFERROR(記録__2[[#This Row],[水路]],"")</f>
        <v>1</v>
      </c>
      <c r="G1154" t="str">
        <f>IFERROR(VLOOKUP(D1154,プログラムデータ!A:N,12,0),"")</f>
        <v>10歳以下</v>
      </c>
      <c r="H1154" t="str">
        <f>IFERROR(VLOOKUP(D1154,プログラムデータ!A:N,13,0),"")</f>
        <v>女子</v>
      </c>
      <c r="I1154" t="str">
        <f>IFERROR(VLOOKUP(D1154,プログラムデータ!A:N,11,0),"")</f>
        <v>4×50m</v>
      </c>
      <c r="J1154" t="str">
        <f>IFERROR(VLOOKUP(D1154,プログラムデータ!A:N,10,0),"")</f>
        <v>個人メドレー</v>
      </c>
      <c r="K1154" t="str">
        <f>IFERROR(VLOOKUP(D1154,プログラムデータ!A:N,14,0),"")</f>
        <v>タイム決勝</v>
      </c>
      <c r="L1154" t="str">
        <f t="shared" si="35"/>
        <v>10歳以下 女子 4×50m 個人メドレー タイム決勝</v>
      </c>
      <c r="M1154">
        <f>IFERROR(VLOOKUP(J1154,色々!M:P,4,0),"")</f>
        <v>5</v>
      </c>
      <c r="N1154">
        <f>IFERROR(記録__2[[#This Row],[競技番号]],"")</f>
        <v>55</v>
      </c>
      <c r="O1154">
        <f>IFERROR(記録__2[[#This Row],[選手番号]],"")</f>
        <v>504</v>
      </c>
    </row>
    <row r="1155" spans="1:15" x14ac:dyDescent="0.2">
      <c r="A1155">
        <f>IFERROR(VLOOKUP(N1155,プログラム!B:C,2,0),"")</f>
        <v>55</v>
      </c>
      <c r="B1155" t="str">
        <f t="shared" ref="B1155:B1218" si="36">IFERROR(IF(OR(M1155=6,M1155=7),O1155,""),"")</f>
        <v/>
      </c>
      <c r="C1155" t="str">
        <f>IFERROR(VLOOKUP(B1155,チーム番号!E:F,2,0),"")</f>
        <v/>
      </c>
      <c r="D1155">
        <f>IFERROR(VLOOKUP(N1155,プログラム!B:C,2,0),"")</f>
        <v>55</v>
      </c>
      <c r="E1155">
        <f>IFERROR(記録__2[[#This Row],[組]],"")</f>
        <v>3</v>
      </c>
      <c r="F1155">
        <f>IFERROR(記録__2[[#This Row],[水路]],"")</f>
        <v>2</v>
      </c>
      <c r="G1155" t="str">
        <f>IFERROR(VLOOKUP(D1155,プログラムデータ!A:N,12,0),"")</f>
        <v>10歳以下</v>
      </c>
      <c r="H1155" t="str">
        <f>IFERROR(VLOOKUP(D1155,プログラムデータ!A:N,13,0),"")</f>
        <v>女子</v>
      </c>
      <c r="I1155" t="str">
        <f>IFERROR(VLOOKUP(D1155,プログラムデータ!A:N,11,0),"")</f>
        <v>4×50m</v>
      </c>
      <c r="J1155" t="str">
        <f>IFERROR(VLOOKUP(D1155,プログラムデータ!A:N,10,0),"")</f>
        <v>個人メドレー</v>
      </c>
      <c r="K1155" t="str">
        <f>IFERROR(VLOOKUP(D1155,プログラムデータ!A:N,14,0),"")</f>
        <v>タイム決勝</v>
      </c>
      <c r="L1155" t="str">
        <f t="shared" ref="L1155:L1218" si="37">CONCATENATE(G1155," ",H1155," ",I1155," ",J1155," ",K1155)</f>
        <v>10歳以下 女子 4×50m 個人メドレー タイム決勝</v>
      </c>
      <c r="M1155">
        <f>IFERROR(VLOOKUP(J1155,色々!M:P,4,0),"")</f>
        <v>5</v>
      </c>
      <c r="N1155">
        <f>IFERROR(記録__2[[#This Row],[競技番号]],"")</f>
        <v>55</v>
      </c>
      <c r="O1155">
        <f>IFERROR(記録__2[[#This Row],[選手番号]],"")</f>
        <v>244</v>
      </c>
    </row>
    <row r="1156" spans="1:15" x14ac:dyDescent="0.2">
      <c r="A1156">
        <f>IFERROR(VLOOKUP(N1156,プログラム!B:C,2,0),"")</f>
        <v>55</v>
      </c>
      <c r="B1156" t="str">
        <f t="shared" si="36"/>
        <v/>
      </c>
      <c r="C1156" t="str">
        <f>IFERROR(VLOOKUP(B1156,チーム番号!E:F,2,0),"")</f>
        <v/>
      </c>
      <c r="D1156">
        <f>IFERROR(VLOOKUP(N1156,プログラム!B:C,2,0),"")</f>
        <v>55</v>
      </c>
      <c r="E1156">
        <f>IFERROR(記録__2[[#This Row],[組]],"")</f>
        <v>3</v>
      </c>
      <c r="F1156">
        <f>IFERROR(記録__2[[#This Row],[水路]],"")</f>
        <v>3</v>
      </c>
      <c r="G1156" t="str">
        <f>IFERROR(VLOOKUP(D1156,プログラムデータ!A:N,12,0),"")</f>
        <v>10歳以下</v>
      </c>
      <c r="H1156" t="str">
        <f>IFERROR(VLOOKUP(D1156,プログラムデータ!A:N,13,0),"")</f>
        <v>女子</v>
      </c>
      <c r="I1156" t="str">
        <f>IFERROR(VLOOKUP(D1156,プログラムデータ!A:N,11,0),"")</f>
        <v>4×50m</v>
      </c>
      <c r="J1156" t="str">
        <f>IFERROR(VLOOKUP(D1156,プログラムデータ!A:N,10,0),"")</f>
        <v>個人メドレー</v>
      </c>
      <c r="K1156" t="str">
        <f>IFERROR(VLOOKUP(D1156,プログラムデータ!A:N,14,0),"")</f>
        <v>タイム決勝</v>
      </c>
      <c r="L1156" t="str">
        <f t="shared" si="37"/>
        <v>10歳以下 女子 4×50m 個人メドレー タイム決勝</v>
      </c>
      <c r="M1156">
        <f>IFERROR(VLOOKUP(J1156,色々!M:P,4,0),"")</f>
        <v>5</v>
      </c>
      <c r="N1156">
        <f>IFERROR(記録__2[[#This Row],[競技番号]],"")</f>
        <v>55</v>
      </c>
      <c r="O1156">
        <f>IFERROR(記録__2[[#This Row],[選手番号]],"")</f>
        <v>584</v>
      </c>
    </row>
    <row r="1157" spans="1:15" x14ac:dyDescent="0.2">
      <c r="A1157">
        <f>IFERROR(VLOOKUP(N1157,プログラム!B:C,2,0),"")</f>
        <v>55</v>
      </c>
      <c r="B1157" t="str">
        <f t="shared" si="36"/>
        <v/>
      </c>
      <c r="C1157" t="str">
        <f>IFERROR(VLOOKUP(B1157,チーム番号!E:F,2,0),"")</f>
        <v/>
      </c>
      <c r="D1157">
        <f>IFERROR(VLOOKUP(N1157,プログラム!B:C,2,0),"")</f>
        <v>55</v>
      </c>
      <c r="E1157">
        <f>IFERROR(記録__2[[#This Row],[組]],"")</f>
        <v>3</v>
      </c>
      <c r="F1157">
        <f>IFERROR(記録__2[[#This Row],[水路]],"")</f>
        <v>4</v>
      </c>
      <c r="G1157" t="str">
        <f>IFERROR(VLOOKUP(D1157,プログラムデータ!A:N,12,0),"")</f>
        <v>10歳以下</v>
      </c>
      <c r="H1157" t="str">
        <f>IFERROR(VLOOKUP(D1157,プログラムデータ!A:N,13,0),"")</f>
        <v>女子</v>
      </c>
      <c r="I1157" t="str">
        <f>IFERROR(VLOOKUP(D1157,プログラムデータ!A:N,11,0),"")</f>
        <v>4×50m</v>
      </c>
      <c r="J1157" t="str">
        <f>IFERROR(VLOOKUP(D1157,プログラムデータ!A:N,10,0),"")</f>
        <v>個人メドレー</v>
      </c>
      <c r="K1157" t="str">
        <f>IFERROR(VLOOKUP(D1157,プログラムデータ!A:N,14,0),"")</f>
        <v>タイム決勝</v>
      </c>
      <c r="L1157" t="str">
        <f t="shared" si="37"/>
        <v>10歳以下 女子 4×50m 個人メドレー タイム決勝</v>
      </c>
      <c r="M1157">
        <f>IFERROR(VLOOKUP(J1157,色々!M:P,4,0),"")</f>
        <v>5</v>
      </c>
      <c r="N1157">
        <f>IFERROR(記録__2[[#This Row],[競技番号]],"")</f>
        <v>55</v>
      </c>
      <c r="O1157">
        <f>IFERROR(記録__2[[#This Row],[選手番号]],"")</f>
        <v>81</v>
      </c>
    </row>
    <row r="1158" spans="1:15" x14ac:dyDescent="0.2">
      <c r="A1158">
        <f>IFERROR(VLOOKUP(N1158,プログラム!B:C,2,0),"")</f>
        <v>55</v>
      </c>
      <c r="B1158" t="str">
        <f t="shared" si="36"/>
        <v/>
      </c>
      <c r="C1158" t="str">
        <f>IFERROR(VLOOKUP(B1158,チーム番号!E:F,2,0),"")</f>
        <v/>
      </c>
      <c r="D1158">
        <f>IFERROR(VLOOKUP(N1158,プログラム!B:C,2,0),"")</f>
        <v>55</v>
      </c>
      <c r="E1158">
        <f>IFERROR(記録__2[[#This Row],[組]],"")</f>
        <v>3</v>
      </c>
      <c r="F1158">
        <f>IFERROR(記録__2[[#This Row],[水路]],"")</f>
        <v>5</v>
      </c>
      <c r="G1158" t="str">
        <f>IFERROR(VLOOKUP(D1158,プログラムデータ!A:N,12,0),"")</f>
        <v>10歳以下</v>
      </c>
      <c r="H1158" t="str">
        <f>IFERROR(VLOOKUP(D1158,プログラムデータ!A:N,13,0),"")</f>
        <v>女子</v>
      </c>
      <c r="I1158" t="str">
        <f>IFERROR(VLOOKUP(D1158,プログラムデータ!A:N,11,0),"")</f>
        <v>4×50m</v>
      </c>
      <c r="J1158" t="str">
        <f>IFERROR(VLOOKUP(D1158,プログラムデータ!A:N,10,0),"")</f>
        <v>個人メドレー</v>
      </c>
      <c r="K1158" t="str">
        <f>IFERROR(VLOOKUP(D1158,プログラムデータ!A:N,14,0),"")</f>
        <v>タイム決勝</v>
      </c>
      <c r="L1158" t="str">
        <f t="shared" si="37"/>
        <v>10歳以下 女子 4×50m 個人メドレー タイム決勝</v>
      </c>
      <c r="M1158">
        <f>IFERROR(VLOOKUP(J1158,色々!M:P,4,0),"")</f>
        <v>5</v>
      </c>
      <c r="N1158">
        <f>IFERROR(記録__2[[#This Row],[競技番号]],"")</f>
        <v>55</v>
      </c>
      <c r="O1158">
        <f>IFERROR(記録__2[[#This Row],[選手番号]],"")</f>
        <v>671</v>
      </c>
    </row>
    <row r="1159" spans="1:15" x14ac:dyDescent="0.2">
      <c r="A1159">
        <f>IFERROR(VLOOKUP(N1159,プログラム!B:C,2,0),"")</f>
        <v>55</v>
      </c>
      <c r="B1159" t="str">
        <f t="shared" si="36"/>
        <v/>
      </c>
      <c r="C1159" t="str">
        <f>IFERROR(VLOOKUP(B1159,チーム番号!E:F,2,0),"")</f>
        <v/>
      </c>
      <c r="D1159">
        <f>IFERROR(VLOOKUP(N1159,プログラム!B:C,2,0),"")</f>
        <v>55</v>
      </c>
      <c r="E1159">
        <f>IFERROR(記録__2[[#This Row],[組]],"")</f>
        <v>3</v>
      </c>
      <c r="F1159">
        <f>IFERROR(記録__2[[#This Row],[水路]],"")</f>
        <v>6</v>
      </c>
      <c r="G1159" t="str">
        <f>IFERROR(VLOOKUP(D1159,プログラムデータ!A:N,12,0),"")</f>
        <v>10歳以下</v>
      </c>
      <c r="H1159" t="str">
        <f>IFERROR(VLOOKUP(D1159,プログラムデータ!A:N,13,0),"")</f>
        <v>女子</v>
      </c>
      <c r="I1159" t="str">
        <f>IFERROR(VLOOKUP(D1159,プログラムデータ!A:N,11,0),"")</f>
        <v>4×50m</v>
      </c>
      <c r="J1159" t="str">
        <f>IFERROR(VLOOKUP(D1159,プログラムデータ!A:N,10,0),"")</f>
        <v>個人メドレー</v>
      </c>
      <c r="K1159" t="str">
        <f>IFERROR(VLOOKUP(D1159,プログラムデータ!A:N,14,0),"")</f>
        <v>タイム決勝</v>
      </c>
      <c r="L1159" t="str">
        <f t="shared" si="37"/>
        <v>10歳以下 女子 4×50m 個人メドレー タイム決勝</v>
      </c>
      <c r="M1159">
        <f>IFERROR(VLOOKUP(J1159,色々!M:P,4,0),"")</f>
        <v>5</v>
      </c>
      <c r="N1159">
        <f>IFERROR(記録__2[[#This Row],[競技番号]],"")</f>
        <v>55</v>
      </c>
      <c r="O1159">
        <f>IFERROR(記録__2[[#This Row],[選手番号]],"")</f>
        <v>200</v>
      </c>
    </row>
    <row r="1160" spans="1:15" x14ac:dyDescent="0.2">
      <c r="A1160">
        <f>IFERROR(VLOOKUP(N1160,プログラム!B:C,2,0),"")</f>
        <v>55</v>
      </c>
      <c r="B1160" t="str">
        <f t="shared" si="36"/>
        <v/>
      </c>
      <c r="C1160" t="str">
        <f>IFERROR(VLOOKUP(B1160,チーム番号!E:F,2,0),"")</f>
        <v/>
      </c>
      <c r="D1160">
        <f>IFERROR(VLOOKUP(N1160,プログラム!B:C,2,0),"")</f>
        <v>55</v>
      </c>
      <c r="E1160">
        <f>IFERROR(記録__2[[#This Row],[組]],"")</f>
        <v>3</v>
      </c>
      <c r="F1160">
        <f>IFERROR(記録__2[[#This Row],[水路]],"")</f>
        <v>7</v>
      </c>
      <c r="G1160" t="str">
        <f>IFERROR(VLOOKUP(D1160,プログラムデータ!A:N,12,0),"")</f>
        <v>10歳以下</v>
      </c>
      <c r="H1160" t="str">
        <f>IFERROR(VLOOKUP(D1160,プログラムデータ!A:N,13,0),"")</f>
        <v>女子</v>
      </c>
      <c r="I1160" t="str">
        <f>IFERROR(VLOOKUP(D1160,プログラムデータ!A:N,11,0),"")</f>
        <v>4×50m</v>
      </c>
      <c r="J1160" t="str">
        <f>IFERROR(VLOOKUP(D1160,プログラムデータ!A:N,10,0),"")</f>
        <v>個人メドレー</v>
      </c>
      <c r="K1160" t="str">
        <f>IFERROR(VLOOKUP(D1160,プログラムデータ!A:N,14,0),"")</f>
        <v>タイム決勝</v>
      </c>
      <c r="L1160" t="str">
        <f t="shared" si="37"/>
        <v>10歳以下 女子 4×50m 個人メドレー タイム決勝</v>
      </c>
      <c r="M1160">
        <f>IFERROR(VLOOKUP(J1160,色々!M:P,4,0),"")</f>
        <v>5</v>
      </c>
      <c r="N1160">
        <f>IFERROR(記録__2[[#This Row],[競技番号]],"")</f>
        <v>55</v>
      </c>
      <c r="O1160">
        <f>IFERROR(記録__2[[#This Row],[選手番号]],"")</f>
        <v>423</v>
      </c>
    </row>
    <row r="1161" spans="1:15" x14ac:dyDescent="0.2">
      <c r="A1161">
        <f>IFERROR(VLOOKUP(N1161,プログラム!B:C,2,0),"")</f>
        <v>55</v>
      </c>
      <c r="B1161" t="str">
        <f t="shared" si="36"/>
        <v/>
      </c>
      <c r="C1161" t="str">
        <f>IFERROR(VLOOKUP(B1161,チーム番号!E:F,2,0),"")</f>
        <v/>
      </c>
      <c r="D1161">
        <f>IFERROR(VLOOKUP(N1161,プログラム!B:C,2,0),"")</f>
        <v>55</v>
      </c>
      <c r="E1161">
        <f>IFERROR(記録__2[[#This Row],[組]],"")</f>
        <v>3</v>
      </c>
      <c r="F1161">
        <f>IFERROR(記録__2[[#This Row],[水路]],"")</f>
        <v>8</v>
      </c>
      <c r="G1161" t="str">
        <f>IFERROR(VLOOKUP(D1161,プログラムデータ!A:N,12,0),"")</f>
        <v>10歳以下</v>
      </c>
      <c r="H1161" t="str">
        <f>IFERROR(VLOOKUP(D1161,プログラムデータ!A:N,13,0),"")</f>
        <v>女子</v>
      </c>
      <c r="I1161" t="str">
        <f>IFERROR(VLOOKUP(D1161,プログラムデータ!A:N,11,0),"")</f>
        <v>4×50m</v>
      </c>
      <c r="J1161" t="str">
        <f>IFERROR(VLOOKUP(D1161,プログラムデータ!A:N,10,0),"")</f>
        <v>個人メドレー</v>
      </c>
      <c r="K1161" t="str">
        <f>IFERROR(VLOOKUP(D1161,プログラムデータ!A:N,14,0),"")</f>
        <v>タイム決勝</v>
      </c>
      <c r="L1161" t="str">
        <f t="shared" si="37"/>
        <v>10歳以下 女子 4×50m 個人メドレー タイム決勝</v>
      </c>
      <c r="M1161">
        <f>IFERROR(VLOOKUP(J1161,色々!M:P,4,0),"")</f>
        <v>5</v>
      </c>
      <c r="N1161">
        <f>IFERROR(記録__2[[#This Row],[競技番号]],"")</f>
        <v>55</v>
      </c>
      <c r="O1161">
        <f>IFERROR(記録__2[[#This Row],[選手番号]],"")</f>
        <v>247</v>
      </c>
    </row>
    <row r="1162" spans="1:15" x14ac:dyDescent="0.2">
      <c r="A1162">
        <f>IFERROR(VLOOKUP(N1162,プログラム!B:C,2,0),"")</f>
        <v>55</v>
      </c>
      <c r="B1162" t="str">
        <f t="shared" si="36"/>
        <v/>
      </c>
      <c r="C1162" t="str">
        <f>IFERROR(VLOOKUP(B1162,チーム番号!E:F,2,0),"")</f>
        <v/>
      </c>
      <c r="D1162">
        <f>IFERROR(VLOOKUP(N1162,プログラム!B:C,2,0),"")</f>
        <v>55</v>
      </c>
      <c r="E1162">
        <f>IFERROR(記録__2[[#This Row],[組]],"")</f>
        <v>4</v>
      </c>
      <c r="F1162">
        <f>IFERROR(記録__2[[#This Row],[水路]],"")</f>
        <v>1</v>
      </c>
      <c r="G1162" t="str">
        <f>IFERROR(VLOOKUP(D1162,プログラムデータ!A:N,12,0),"")</f>
        <v>10歳以下</v>
      </c>
      <c r="H1162" t="str">
        <f>IFERROR(VLOOKUP(D1162,プログラムデータ!A:N,13,0),"")</f>
        <v>女子</v>
      </c>
      <c r="I1162" t="str">
        <f>IFERROR(VLOOKUP(D1162,プログラムデータ!A:N,11,0),"")</f>
        <v>4×50m</v>
      </c>
      <c r="J1162" t="str">
        <f>IFERROR(VLOOKUP(D1162,プログラムデータ!A:N,10,0),"")</f>
        <v>個人メドレー</v>
      </c>
      <c r="K1162" t="str">
        <f>IFERROR(VLOOKUP(D1162,プログラムデータ!A:N,14,0),"")</f>
        <v>タイム決勝</v>
      </c>
      <c r="L1162" t="str">
        <f t="shared" si="37"/>
        <v>10歳以下 女子 4×50m 個人メドレー タイム決勝</v>
      </c>
      <c r="M1162">
        <f>IFERROR(VLOOKUP(J1162,色々!M:P,4,0),"")</f>
        <v>5</v>
      </c>
      <c r="N1162">
        <f>IFERROR(記録__2[[#This Row],[競技番号]],"")</f>
        <v>55</v>
      </c>
      <c r="O1162">
        <f>IFERROR(記録__2[[#This Row],[選手番号]],"")</f>
        <v>35</v>
      </c>
    </row>
    <row r="1163" spans="1:15" x14ac:dyDescent="0.2">
      <c r="A1163">
        <f>IFERROR(VLOOKUP(N1163,プログラム!B:C,2,0),"")</f>
        <v>55</v>
      </c>
      <c r="B1163" t="str">
        <f t="shared" si="36"/>
        <v/>
      </c>
      <c r="C1163" t="str">
        <f>IFERROR(VLOOKUP(B1163,チーム番号!E:F,2,0),"")</f>
        <v/>
      </c>
      <c r="D1163">
        <f>IFERROR(VLOOKUP(N1163,プログラム!B:C,2,0),"")</f>
        <v>55</v>
      </c>
      <c r="E1163">
        <f>IFERROR(記録__2[[#This Row],[組]],"")</f>
        <v>4</v>
      </c>
      <c r="F1163">
        <f>IFERROR(記録__2[[#This Row],[水路]],"")</f>
        <v>2</v>
      </c>
      <c r="G1163" t="str">
        <f>IFERROR(VLOOKUP(D1163,プログラムデータ!A:N,12,0),"")</f>
        <v>10歳以下</v>
      </c>
      <c r="H1163" t="str">
        <f>IFERROR(VLOOKUP(D1163,プログラムデータ!A:N,13,0),"")</f>
        <v>女子</v>
      </c>
      <c r="I1163" t="str">
        <f>IFERROR(VLOOKUP(D1163,プログラムデータ!A:N,11,0),"")</f>
        <v>4×50m</v>
      </c>
      <c r="J1163" t="str">
        <f>IFERROR(VLOOKUP(D1163,プログラムデータ!A:N,10,0),"")</f>
        <v>個人メドレー</v>
      </c>
      <c r="K1163" t="str">
        <f>IFERROR(VLOOKUP(D1163,プログラムデータ!A:N,14,0),"")</f>
        <v>タイム決勝</v>
      </c>
      <c r="L1163" t="str">
        <f t="shared" si="37"/>
        <v>10歳以下 女子 4×50m 個人メドレー タイム決勝</v>
      </c>
      <c r="M1163">
        <f>IFERROR(VLOOKUP(J1163,色々!M:P,4,0),"")</f>
        <v>5</v>
      </c>
      <c r="N1163">
        <f>IFERROR(記録__2[[#This Row],[競技番号]],"")</f>
        <v>55</v>
      </c>
      <c r="O1163">
        <f>IFERROR(記録__2[[#This Row],[選手番号]],"")</f>
        <v>505</v>
      </c>
    </row>
    <row r="1164" spans="1:15" x14ac:dyDescent="0.2">
      <c r="A1164">
        <f>IFERROR(VLOOKUP(N1164,プログラム!B:C,2,0),"")</f>
        <v>55</v>
      </c>
      <c r="B1164" t="str">
        <f t="shared" si="36"/>
        <v/>
      </c>
      <c r="C1164" t="str">
        <f>IFERROR(VLOOKUP(B1164,チーム番号!E:F,2,0),"")</f>
        <v/>
      </c>
      <c r="D1164">
        <f>IFERROR(VLOOKUP(N1164,プログラム!B:C,2,0),"")</f>
        <v>55</v>
      </c>
      <c r="E1164">
        <f>IFERROR(記録__2[[#This Row],[組]],"")</f>
        <v>4</v>
      </c>
      <c r="F1164">
        <f>IFERROR(記録__2[[#This Row],[水路]],"")</f>
        <v>3</v>
      </c>
      <c r="G1164" t="str">
        <f>IFERROR(VLOOKUP(D1164,プログラムデータ!A:N,12,0),"")</f>
        <v>10歳以下</v>
      </c>
      <c r="H1164" t="str">
        <f>IFERROR(VLOOKUP(D1164,プログラムデータ!A:N,13,0),"")</f>
        <v>女子</v>
      </c>
      <c r="I1164" t="str">
        <f>IFERROR(VLOOKUP(D1164,プログラムデータ!A:N,11,0),"")</f>
        <v>4×50m</v>
      </c>
      <c r="J1164" t="str">
        <f>IFERROR(VLOOKUP(D1164,プログラムデータ!A:N,10,0),"")</f>
        <v>個人メドレー</v>
      </c>
      <c r="K1164" t="str">
        <f>IFERROR(VLOOKUP(D1164,プログラムデータ!A:N,14,0),"")</f>
        <v>タイム決勝</v>
      </c>
      <c r="L1164" t="str">
        <f t="shared" si="37"/>
        <v>10歳以下 女子 4×50m 個人メドレー タイム決勝</v>
      </c>
      <c r="M1164">
        <f>IFERROR(VLOOKUP(J1164,色々!M:P,4,0),"")</f>
        <v>5</v>
      </c>
      <c r="N1164">
        <f>IFERROR(記録__2[[#This Row],[競技番号]],"")</f>
        <v>55</v>
      </c>
      <c r="O1164">
        <f>IFERROR(記録__2[[#This Row],[選手番号]],"")</f>
        <v>242</v>
      </c>
    </row>
    <row r="1165" spans="1:15" x14ac:dyDescent="0.2">
      <c r="A1165">
        <f>IFERROR(VLOOKUP(N1165,プログラム!B:C,2,0),"")</f>
        <v>55</v>
      </c>
      <c r="B1165" t="str">
        <f t="shared" si="36"/>
        <v/>
      </c>
      <c r="C1165" t="str">
        <f>IFERROR(VLOOKUP(B1165,チーム番号!E:F,2,0),"")</f>
        <v/>
      </c>
      <c r="D1165">
        <f>IFERROR(VLOOKUP(N1165,プログラム!B:C,2,0),"")</f>
        <v>55</v>
      </c>
      <c r="E1165">
        <f>IFERROR(記録__2[[#This Row],[組]],"")</f>
        <v>4</v>
      </c>
      <c r="F1165">
        <f>IFERROR(記録__2[[#This Row],[水路]],"")</f>
        <v>4</v>
      </c>
      <c r="G1165" t="str">
        <f>IFERROR(VLOOKUP(D1165,プログラムデータ!A:N,12,0),"")</f>
        <v>10歳以下</v>
      </c>
      <c r="H1165" t="str">
        <f>IFERROR(VLOOKUP(D1165,プログラムデータ!A:N,13,0),"")</f>
        <v>女子</v>
      </c>
      <c r="I1165" t="str">
        <f>IFERROR(VLOOKUP(D1165,プログラムデータ!A:N,11,0),"")</f>
        <v>4×50m</v>
      </c>
      <c r="J1165" t="str">
        <f>IFERROR(VLOOKUP(D1165,プログラムデータ!A:N,10,0),"")</f>
        <v>個人メドレー</v>
      </c>
      <c r="K1165" t="str">
        <f>IFERROR(VLOOKUP(D1165,プログラムデータ!A:N,14,0),"")</f>
        <v>タイム決勝</v>
      </c>
      <c r="L1165" t="str">
        <f t="shared" si="37"/>
        <v>10歳以下 女子 4×50m 個人メドレー タイム決勝</v>
      </c>
      <c r="M1165">
        <f>IFERROR(VLOOKUP(J1165,色々!M:P,4,0),"")</f>
        <v>5</v>
      </c>
      <c r="N1165">
        <f>IFERROR(記録__2[[#This Row],[競技番号]],"")</f>
        <v>55</v>
      </c>
      <c r="O1165">
        <f>IFERROR(記録__2[[#This Row],[選手番号]],"")</f>
        <v>197</v>
      </c>
    </row>
    <row r="1166" spans="1:15" x14ac:dyDescent="0.2">
      <c r="A1166">
        <f>IFERROR(VLOOKUP(N1166,プログラム!B:C,2,0),"")</f>
        <v>55</v>
      </c>
      <c r="B1166" t="str">
        <f t="shared" si="36"/>
        <v/>
      </c>
      <c r="C1166" t="str">
        <f>IFERROR(VLOOKUP(B1166,チーム番号!E:F,2,0),"")</f>
        <v/>
      </c>
      <c r="D1166">
        <f>IFERROR(VLOOKUP(N1166,プログラム!B:C,2,0),"")</f>
        <v>55</v>
      </c>
      <c r="E1166">
        <f>IFERROR(記録__2[[#This Row],[組]],"")</f>
        <v>4</v>
      </c>
      <c r="F1166">
        <f>IFERROR(記録__2[[#This Row],[水路]],"")</f>
        <v>5</v>
      </c>
      <c r="G1166" t="str">
        <f>IFERROR(VLOOKUP(D1166,プログラムデータ!A:N,12,0),"")</f>
        <v>10歳以下</v>
      </c>
      <c r="H1166" t="str">
        <f>IFERROR(VLOOKUP(D1166,プログラムデータ!A:N,13,0),"")</f>
        <v>女子</v>
      </c>
      <c r="I1166" t="str">
        <f>IFERROR(VLOOKUP(D1166,プログラムデータ!A:N,11,0),"")</f>
        <v>4×50m</v>
      </c>
      <c r="J1166" t="str">
        <f>IFERROR(VLOOKUP(D1166,プログラムデータ!A:N,10,0),"")</f>
        <v>個人メドレー</v>
      </c>
      <c r="K1166" t="str">
        <f>IFERROR(VLOOKUP(D1166,プログラムデータ!A:N,14,0),"")</f>
        <v>タイム決勝</v>
      </c>
      <c r="L1166" t="str">
        <f t="shared" si="37"/>
        <v>10歳以下 女子 4×50m 個人メドレー タイム決勝</v>
      </c>
      <c r="M1166">
        <f>IFERROR(VLOOKUP(J1166,色々!M:P,4,0),"")</f>
        <v>5</v>
      </c>
      <c r="N1166">
        <f>IFERROR(記録__2[[#This Row],[競技番号]],"")</f>
        <v>55</v>
      </c>
      <c r="O1166">
        <f>IFERROR(記録__2[[#This Row],[選手番号]],"")</f>
        <v>36</v>
      </c>
    </row>
    <row r="1167" spans="1:15" x14ac:dyDescent="0.2">
      <c r="A1167">
        <f>IFERROR(VLOOKUP(N1167,プログラム!B:C,2,0),"")</f>
        <v>55</v>
      </c>
      <c r="B1167" t="str">
        <f t="shared" si="36"/>
        <v/>
      </c>
      <c r="C1167" t="str">
        <f>IFERROR(VLOOKUP(B1167,チーム番号!E:F,2,0),"")</f>
        <v/>
      </c>
      <c r="D1167">
        <f>IFERROR(VLOOKUP(N1167,プログラム!B:C,2,0),"")</f>
        <v>55</v>
      </c>
      <c r="E1167">
        <f>IFERROR(記録__2[[#This Row],[組]],"")</f>
        <v>4</v>
      </c>
      <c r="F1167">
        <f>IFERROR(記録__2[[#This Row],[水路]],"")</f>
        <v>6</v>
      </c>
      <c r="G1167" t="str">
        <f>IFERROR(VLOOKUP(D1167,プログラムデータ!A:N,12,0),"")</f>
        <v>10歳以下</v>
      </c>
      <c r="H1167" t="str">
        <f>IFERROR(VLOOKUP(D1167,プログラムデータ!A:N,13,0),"")</f>
        <v>女子</v>
      </c>
      <c r="I1167" t="str">
        <f>IFERROR(VLOOKUP(D1167,プログラムデータ!A:N,11,0),"")</f>
        <v>4×50m</v>
      </c>
      <c r="J1167" t="str">
        <f>IFERROR(VLOOKUP(D1167,プログラムデータ!A:N,10,0),"")</f>
        <v>個人メドレー</v>
      </c>
      <c r="K1167" t="str">
        <f>IFERROR(VLOOKUP(D1167,プログラムデータ!A:N,14,0),"")</f>
        <v>タイム決勝</v>
      </c>
      <c r="L1167" t="str">
        <f t="shared" si="37"/>
        <v>10歳以下 女子 4×50m 個人メドレー タイム決勝</v>
      </c>
      <c r="M1167">
        <f>IFERROR(VLOOKUP(J1167,色々!M:P,4,0),"")</f>
        <v>5</v>
      </c>
      <c r="N1167">
        <f>IFERROR(記録__2[[#This Row],[競技番号]],"")</f>
        <v>55</v>
      </c>
      <c r="O1167">
        <f>IFERROR(記録__2[[#This Row],[選手番号]],"")</f>
        <v>421</v>
      </c>
    </row>
    <row r="1168" spans="1:15" x14ac:dyDescent="0.2">
      <c r="A1168">
        <f>IFERROR(VLOOKUP(N1168,プログラム!B:C,2,0),"")</f>
        <v>55</v>
      </c>
      <c r="B1168" t="str">
        <f t="shared" si="36"/>
        <v/>
      </c>
      <c r="C1168" t="str">
        <f>IFERROR(VLOOKUP(B1168,チーム番号!E:F,2,0),"")</f>
        <v/>
      </c>
      <c r="D1168">
        <f>IFERROR(VLOOKUP(N1168,プログラム!B:C,2,0),"")</f>
        <v>55</v>
      </c>
      <c r="E1168">
        <f>IFERROR(記録__2[[#This Row],[組]],"")</f>
        <v>4</v>
      </c>
      <c r="F1168">
        <f>IFERROR(記録__2[[#This Row],[水路]],"")</f>
        <v>7</v>
      </c>
      <c r="G1168" t="str">
        <f>IFERROR(VLOOKUP(D1168,プログラムデータ!A:N,12,0),"")</f>
        <v>10歳以下</v>
      </c>
      <c r="H1168" t="str">
        <f>IFERROR(VLOOKUP(D1168,プログラムデータ!A:N,13,0),"")</f>
        <v>女子</v>
      </c>
      <c r="I1168" t="str">
        <f>IFERROR(VLOOKUP(D1168,プログラムデータ!A:N,11,0),"")</f>
        <v>4×50m</v>
      </c>
      <c r="J1168" t="str">
        <f>IFERROR(VLOOKUP(D1168,プログラムデータ!A:N,10,0),"")</f>
        <v>個人メドレー</v>
      </c>
      <c r="K1168" t="str">
        <f>IFERROR(VLOOKUP(D1168,プログラムデータ!A:N,14,0),"")</f>
        <v>タイム決勝</v>
      </c>
      <c r="L1168" t="str">
        <f t="shared" si="37"/>
        <v>10歳以下 女子 4×50m 個人メドレー タイム決勝</v>
      </c>
      <c r="M1168">
        <f>IFERROR(VLOOKUP(J1168,色々!M:P,4,0),"")</f>
        <v>5</v>
      </c>
      <c r="N1168">
        <f>IFERROR(記録__2[[#This Row],[競技番号]],"")</f>
        <v>55</v>
      </c>
      <c r="O1168">
        <f>IFERROR(記録__2[[#This Row],[選手番号]],"")</f>
        <v>660</v>
      </c>
    </row>
    <row r="1169" spans="1:15" x14ac:dyDescent="0.2">
      <c r="A1169">
        <f>IFERROR(VLOOKUP(N1169,プログラム!B:C,2,0),"")</f>
        <v>55</v>
      </c>
      <c r="B1169" t="str">
        <f t="shared" si="36"/>
        <v/>
      </c>
      <c r="C1169" t="str">
        <f>IFERROR(VLOOKUP(B1169,チーム番号!E:F,2,0),"")</f>
        <v/>
      </c>
      <c r="D1169">
        <f>IFERROR(VLOOKUP(N1169,プログラム!B:C,2,0),"")</f>
        <v>55</v>
      </c>
      <c r="E1169">
        <f>IFERROR(記録__2[[#This Row],[組]],"")</f>
        <v>4</v>
      </c>
      <c r="F1169">
        <f>IFERROR(記録__2[[#This Row],[水路]],"")</f>
        <v>8</v>
      </c>
      <c r="G1169" t="str">
        <f>IFERROR(VLOOKUP(D1169,プログラムデータ!A:N,12,0),"")</f>
        <v>10歳以下</v>
      </c>
      <c r="H1169" t="str">
        <f>IFERROR(VLOOKUP(D1169,プログラムデータ!A:N,13,0),"")</f>
        <v>女子</v>
      </c>
      <c r="I1169" t="str">
        <f>IFERROR(VLOOKUP(D1169,プログラムデータ!A:N,11,0),"")</f>
        <v>4×50m</v>
      </c>
      <c r="J1169" t="str">
        <f>IFERROR(VLOOKUP(D1169,プログラムデータ!A:N,10,0),"")</f>
        <v>個人メドレー</v>
      </c>
      <c r="K1169" t="str">
        <f>IFERROR(VLOOKUP(D1169,プログラムデータ!A:N,14,0),"")</f>
        <v>タイム決勝</v>
      </c>
      <c r="L1169" t="str">
        <f t="shared" si="37"/>
        <v>10歳以下 女子 4×50m 個人メドレー タイム決勝</v>
      </c>
      <c r="M1169">
        <f>IFERROR(VLOOKUP(J1169,色々!M:P,4,0),"")</f>
        <v>5</v>
      </c>
      <c r="N1169">
        <f>IFERROR(記録__2[[#This Row],[競技番号]],"")</f>
        <v>55</v>
      </c>
      <c r="O1169">
        <f>IFERROR(記録__2[[#This Row],[選手番号]],"")</f>
        <v>201</v>
      </c>
    </row>
    <row r="1170" spans="1:15" x14ac:dyDescent="0.2">
      <c r="A1170">
        <f>IFERROR(VLOOKUP(N1170,プログラム!B:C,2,0),"")</f>
        <v>56</v>
      </c>
      <c r="B1170" t="str">
        <f t="shared" si="36"/>
        <v/>
      </c>
      <c r="C1170" t="str">
        <f>IFERROR(VLOOKUP(B1170,チーム番号!E:F,2,0),"")</f>
        <v/>
      </c>
      <c r="D1170">
        <f>IFERROR(VLOOKUP(N1170,プログラム!B:C,2,0),"")</f>
        <v>56</v>
      </c>
      <c r="E1170">
        <f>IFERROR(記録__2[[#This Row],[組]],"")</f>
        <v>1</v>
      </c>
      <c r="F1170">
        <f>IFERROR(記録__2[[#This Row],[水路]],"")</f>
        <v>1</v>
      </c>
      <c r="G1170" t="str">
        <f>IFERROR(VLOOKUP(D1170,プログラムデータ!A:N,12,0),"")</f>
        <v>10歳以下</v>
      </c>
      <c r="H1170" t="str">
        <f>IFERROR(VLOOKUP(D1170,プログラムデータ!A:N,13,0),"")</f>
        <v>男子</v>
      </c>
      <c r="I1170" t="str">
        <f>IFERROR(VLOOKUP(D1170,プログラムデータ!A:N,11,0),"")</f>
        <v>4×50m</v>
      </c>
      <c r="J1170" t="str">
        <f>IFERROR(VLOOKUP(D1170,プログラムデータ!A:N,10,0),"")</f>
        <v>個人メドレー</v>
      </c>
      <c r="K1170" t="str">
        <f>IFERROR(VLOOKUP(D1170,プログラムデータ!A:N,14,0),"")</f>
        <v>タイム決勝</v>
      </c>
      <c r="L1170" t="str">
        <f t="shared" si="37"/>
        <v>10歳以下 男子 4×50m 個人メドレー タイム決勝</v>
      </c>
      <c r="M1170">
        <f>IFERROR(VLOOKUP(J1170,色々!M:P,4,0),"")</f>
        <v>5</v>
      </c>
      <c r="N1170">
        <f>IFERROR(記録__2[[#This Row],[競技番号]],"")</f>
        <v>56</v>
      </c>
      <c r="O1170">
        <f>IFERROR(記録__2[[#This Row],[選手番号]],"")</f>
        <v>0</v>
      </c>
    </row>
    <row r="1171" spans="1:15" x14ac:dyDescent="0.2">
      <c r="A1171">
        <f>IFERROR(VLOOKUP(N1171,プログラム!B:C,2,0),"")</f>
        <v>56</v>
      </c>
      <c r="B1171" t="str">
        <f t="shared" si="36"/>
        <v/>
      </c>
      <c r="C1171" t="str">
        <f>IFERROR(VLOOKUP(B1171,チーム番号!E:F,2,0),"")</f>
        <v/>
      </c>
      <c r="D1171">
        <f>IFERROR(VLOOKUP(N1171,プログラム!B:C,2,0),"")</f>
        <v>56</v>
      </c>
      <c r="E1171">
        <f>IFERROR(記録__2[[#This Row],[組]],"")</f>
        <v>1</v>
      </c>
      <c r="F1171">
        <f>IFERROR(記録__2[[#This Row],[水路]],"")</f>
        <v>2</v>
      </c>
      <c r="G1171" t="str">
        <f>IFERROR(VLOOKUP(D1171,プログラムデータ!A:N,12,0),"")</f>
        <v>10歳以下</v>
      </c>
      <c r="H1171" t="str">
        <f>IFERROR(VLOOKUP(D1171,プログラムデータ!A:N,13,0),"")</f>
        <v>男子</v>
      </c>
      <c r="I1171" t="str">
        <f>IFERROR(VLOOKUP(D1171,プログラムデータ!A:N,11,0),"")</f>
        <v>4×50m</v>
      </c>
      <c r="J1171" t="str">
        <f>IFERROR(VLOOKUP(D1171,プログラムデータ!A:N,10,0),"")</f>
        <v>個人メドレー</v>
      </c>
      <c r="K1171" t="str">
        <f>IFERROR(VLOOKUP(D1171,プログラムデータ!A:N,14,0),"")</f>
        <v>タイム決勝</v>
      </c>
      <c r="L1171" t="str">
        <f t="shared" si="37"/>
        <v>10歳以下 男子 4×50m 個人メドレー タイム決勝</v>
      </c>
      <c r="M1171">
        <f>IFERROR(VLOOKUP(J1171,色々!M:P,4,0),"")</f>
        <v>5</v>
      </c>
      <c r="N1171">
        <f>IFERROR(記録__2[[#This Row],[競技番号]],"")</f>
        <v>56</v>
      </c>
      <c r="O1171">
        <f>IFERROR(記録__2[[#This Row],[選手番号]],"")</f>
        <v>403</v>
      </c>
    </row>
    <row r="1172" spans="1:15" x14ac:dyDescent="0.2">
      <c r="A1172">
        <f>IFERROR(VLOOKUP(N1172,プログラム!B:C,2,0),"")</f>
        <v>56</v>
      </c>
      <c r="B1172" t="str">
        <f t="shared" si="36"/>
        <v/>
      </c>
      <c r="C1172" t="str">
        <f>IFERROR(VLOOKUP(B1172,チーム番号!E:F,2,0),"")</f>
        <v/>
      </c>
      <c r="D1172">
        <f>IFERROR(VLOOKUP(N1172,プログラム!B:C,2,0),"")</f>
        <v>56</v>
      </c>
      <c r="E1172">
        <f>IFERROR(記録__2[[#This Row],[組]],"")</f>
        <v>1</v>
      </c>
      <c r="F1172">
        <f>IFERROR(記録__2[[#This Row],[水路]],"")</f>
        <v>3</v>
      </c>
      <c r="G1172" t="str">
        <f>IFERROR(VLOOKUP(D1172,プログラムデータ!A:N,12,0),"")</f>
        <v>10歳以下</v>
      </c>
      <c r="H1172" t="str">
        <f>IFERROR(VLOOKUP(D1172,プログラムデータ!A:N,13,0),"")</f>
        <v>男子</v>
      </c>
      <c r="I1172" t="str">
        <f>IFERROR(VLOOKUP(D1172,プログラムデータ!A:N,11,0),"")</f>
        <v>4×50m</v>
      </c>
      <c r="J1172" t="str">
        <f>IFERROR(VLOOKUP(D1172,プログラムデータ!A:N,10,0),"")</f>
        <v>個人メドレー</v>
      </c>
      <c r="K1172" t="str">
        <f>IFERROR(VLOOKUP(D1172,プログラムデータ!A:N,14,0),"")</f>
        <v>タイム決勝</v>
      </c>
      <c r="L1172" t="str">
        <f t="shared" si="37"/>
        <v>10歳以下 男子 4×50m 個人メドレー タイム決勝</v>
      </c>
      <c r="M1172">
        <f>IFERROR(VLOOKUP(J1172,色々!M:P,4,0),"")</f>
        <v>5</v>
      </c>
      <c r="N1172">
        <f>IFERROR(記録__2[[#This Row],[競技番号]],"")</f>
        <v>56</v>
      </c>
      <c r="O1172">
        <f>IFERROR(記録__2[[#This Row],[選手番号]],"")</f>
        <v>181</v>
      </c>
    </row>
    <row r="1173" spans="1:15" x14ac:dyDescent="0.2">
      <c r="A1173">
        <f>IFERROR(VLOOKUP(N1173,プログラム!B:C,2,0),"")</f>
        <v>56</v>
      </c>
      <c r="B1173" t="str">
        <f t="shared" si="36"/>
        <v/>
      </c>
      <c r="C1173" t="str">
        <f>IFERROR(VLOOKUP(B1173,チーム番号!E:F,2,0),"")</f>
        <v/>
      </c>
      <c r="D1173">
        <f>IFERROR(VLOOKUP(N1173,プログラム!B:C,2,0),"")</f>
        <v>56</v>
      </c>
      <c r="E1173">
        <f>IFERROR(記録__2[[#This Row],[組]],"")</f>
        <v>1</v>
      </c>
      <c r="F1173">
        <f>IFERROR(記録__2[[#This Row],[水路]],"")</f>
        <v>4</v>
      </c>
      <c r="G1173" t="str">
        <f>IFERROR(VLOOKUP(D1173,プログラムデータ!A:N,12,0),"")</f>
        <v>10歳以下</v>
      </c>
      <c r="H1173" t="str">
        <f>IFERROR(VLOOKUP(D1173,プログラムデータ!A:N,13,0),"")</f>
        <v>男子</v>
      </c>
      <c r="I1173" t="str">
        <f>IFERROR(VLOOKUP(D1173,プログラムデータ!A:N,11,0),"")</f>
        <v>4×50m</v>
      </c>
      <c r="J1173" t="str">
        <f>IFERROR(VLOOKUP(D1173,プログラムデータ!A:N,10,0),"")</f>
        <v>個人メドレー</v>
      </c>
      <c r="K1173" t="str">
        <f>IFERROR(VLOOKUP(D1173,プログラムデータ!A:N,14,0),"")</f>
        <v>タイム決勝</v>
      </c>
      <c r="L1173" t="str">
        <f t="shared" si="37"/>
        <v>10歳以下 男子 4×50m 個人メドレー タイム決勝</v>
      </c>
      <c r="M1173">
        <f>IFERROR(VLOOKUP(J1173,色々!M:P,4,0),"")</f>
        <v>5</v>
      </c>
      <c r="N1173">
        <f>IFERROR(記録__2[[#This Row],[競技番号]],"")</f>
        <v>56</v>
      </c>
      <c r="O1173">
        <f>IFERROR(記録__2[[#This Row],[選手番号]],"")</f>
        <v>468</v>
      </c>
    </row>
    <row r="1174" spans="1:15" x14ac:dyDescent="0.2">
      <c r="A1174">
        <f>IFERROR(VLOOKUP(N1174,プログラム!B:C,2,0),"")</f>
        <v>56</v>
      </c>
      <c r="B1174" t="str">
        <f t="shared" si="36"/>
        <v/>
      </c>
      <c r="C1174" t="str">
        <f>IFERROR(VLOOKUP(B1174,チーム番号!E:F,2,0),"")</f>
        <v/>
      </c>
      <c r="D1174">
        <f>IFERROR(VLOOKUP(N1174,プログラム!B:C,2,0),"")</f>
        <v>56</v>
      </c>
      <c r="E1174">
        <f>IFERROR(記録__2[[#This Row],[組]],"")</f>
        <v>1</v>
      </c>
      <c r="F1174">
        <f>IFERROR(記録__2[[#This Row],[水路]],"")</f>
        <v>5</v>
      </c>
      <c r="G1174" t="str">
        <f>IFERROR(VLOOKUP(D1174,プログラムデータ!A:N,12,0),"")</f>
        <v>10歳以下</v>
      </c>
      <c r="H1174" t="str">
        <f>IFERROR(VLOOKUP(D1174,プログラムデータ!A:N,13,0),"")</f>
        <v>男子</v>
      </c>
      <c r="I1174" t="str">
        <f>IFERROR(VLOOKUP(D1174,プログラムデータ!A:N,11,0),"")</f>
        <v>4×50m</v>
      </c>
      <c r="J1174" t="str">
        <f>IFERROR(VLOOKUP(D1174,プログラムデータ!A:N,10,0),"")</f>
        <v>個人メドレー</v>
      </c>
      <c r="K1174" t="str">
        <f>IFERROR(VLOOKUP(D1174,プログラムデータ!A:N,14,0),"")</f>
        <v>タイム決勝</v>
      </c>
      <c r="L1174" t="str">
        <f t="shared" si="37"/>
        <v>10歳以下 男子 4×50m 個人メドレー タイム決勝</v>
      </c>
      <c r="M1174">
        <f>IFERROR(VLOOKUP(J1174,色々!M:P,4,0),"")</f>
        <v>5</v>
      </c>
      <c r="N1174">
        <f>IFERROR(記録__2[[#This Row],[競技番号]],"")</f>
        <v>56</v>
      </c>
      <c r="O1174">
        <f>IFERROR(記録__2[[#This Row],[選手番号]],"")</f>
        <v>568</v>
      </c>
    </row>
    <row r="1175" spans="1:15" x14ac:dyDescent="0.2">
      <c r="A1175">
        <f>IFERROR(VLOOKUP(N1175,プログラム!B:C,2,0),"")</f>
        <v>56</v>
      </c>
      <c r="B1175" t="str">
        <f t="shared" si="36"/>
        <v/>
      </c>
      <c r="C1175" t="str">
        <f>IFERROR(VLOOKUP(B1175,チーム番号!E:F,2,0),"")</f>
        <v/>
      </c>
      <c r="D1175">
        <f>IFERROR(VLOOKUP(N1175,プログラム!B:C,2,0),"")</f>
        <v>56</v>
      </c>
      <c r="E1175">
        <f>IFERROR(記録__2[[#This Row],[組]],"")</f>
        <v>1</v>
      </c>
      <c r="F1175">
        <f>IFERROR(記録__2[[#This Row],[水路]],"")</f>
        <v>6</v>
      </c>
      <c r="G1175" t="str">
        <f>IFERROR(VLOOKUP(D1175,プログラムデータ!A:N,12,0),"")</f>
        <v>10歳以下</v>
      </c>
      <c r="H1175" t="str">
        <f>IFERROR(VLOOKUP(D1175,プログラムデータ!A:N,13,0),"")</f>
        <v>男子</v>
      </c>
      <c r="I1175" t="str">
        <f>IFERROR(VLOOKUP(D1175,プログラムデータ!A:N,11,0),"")</f>
        <v>4×50m</v>
      </c>
      <c r="J1175" t="str">
        <f>IFERROR(VLOOKUP(D1175,プログラムデータ!A:N,10,0),"")</f>
        <v>個人メドレー</v>
      </c>
      <c r="K1175" t="str">
        <f>IFERROR(VLOOKUP(D1175,プログラムデータ!A:N,14,0),"")</f>
        <v>タイム決勝</v>
      </c>
      <c r="L1175" t="str">
        <f t="shared" si="37"/>
        <v>10歳以下 男子 4×50m 個人メドレー タイム決勝</v>
      </c>
      <c r="M1175">
        <f>IFERROR(VLOOKUP(J1175,色々!M:P,4,0),"")</f>
        <v>5</v>
      </c>
      <c r="N1175">
        <f>IFERROR(記録__2[[#This Row],[競技番号]],"")</f>
        <v>56</v>
      </c>
      <c r="O1175">
        <f>IFERROR(記録__2[[#This Row],[選手番号]],"")</f>
        <v>179</v>
      </c>
    </row>
    <row r="1176" spans="1:15" x14ac:dyDescent="0.2">
      <c r="A1176">
        <f>IFERROR(VLOOKUP(N1176,プログラム!B:C,2,0),"")</f>
        <v>56</v>
      </c>
      <c r="B1176" t="str">
        <f t="shared" si="36"/>
        <v/>
      </c>
      <c r="C1176" t="str">
        <f>IFERROR(VLOOKUP(B1176,チーム番号!E:F,2,0),"")</f>
        <v/>
      </c>
      <c r="D1176">
        <f>IFERROR(VLOOKUP(N1176,プログラム!B:C,2,0),"")</f>
        <v>56</v>
      </c>
      <c r="E1176">
        <f>IFERROR(記録__2[[#This Row],[組]],"")</f>
        <v>1</v>
      </c>
      <c r="F1176">
        <f>IFERROR(記録__2[[#This Row],[水路]],"")</f>
        <v>7</v>
      </c>
      <c r="G1176" t="str">
        <f>IFERROR(VLOOKUP(D1176,プログラムデータ!A:N,12,0),"")</f>
        <v>10歳以下</v>
      </c>
      <c r="H1176" t="str">
        <f>IFERROR(VLOOKUP(D1176,プログラムデータ!A:N,13,0),"")</f>
        <v>男子</v>
      </c>
      <c r="I1176" t="str">
        <f>IFERROR(VLOOKUP(D1176,プログラムデータ!A:N,11,0),"")</f>
        <v>4×50m</v>
      </c>
      <c r="J1176" t="str">
        <f>IFERROR(VLOOKUP(D1176,プログラムデータ!A:N,10,0),"")</f>
        <v>個人メドレー</v>
      </c>
      <c r="K1176" t="str">
        <f>IFERROR(VLOOKUP(D1176,プログラムデータ!A:N,14,0),"")</f>
        <v>タイム決勝</v>
      </c>
      <c r="L1176" t="str">
        <f t="shared" si="37"/>
        <v>10歳以下 男子 4×50m 個人メドレー タイム決勝</v>
      </c>
      <c r="M1176">
        <f>IFERROR(VLOOKUP(J1176,色々!M:P,4,0),"")</f>
        <v>5</v>
      </c>
      <c r="N1176">
        <f>IFERROR(記録__2[[#This Row],[競技番号]],"")</f>
        <v>56</v>
      </c>
      <c r="O1176">
        <f>IFERROR(記録__2[[#This Row],[選手番号]],"")</f>
        <v>0</v>
      </c>
    </row>
    <row r="1177" spans="1:15" x14ac:dyDescent="0.2">
      <c r="A1177">
        <f>IFERROR(VLOOKUP(N1177,プログラム!B:C,2,0),"")</f>
        <v>56</v>
      </c>
      <c r="B1177" t="str">
        <f t="shared" si="36"/>
        <v/>
      </c>
      <c r="C1177" t="str">
        <f>IFERROR(VLOOKUP(B1177,チーム番号!E:F,2,0),"")</f>
        <v/>
      </c>
      <c r="D1177">
        <f>IFERROR(VLOOKUP(N1177,プログラム!B:C,2,0),"")</f>
        <v>56</v>
      </c>
      <c r="E1177">
        <f>IFERROR(記録__2[[#This Row],[組]],"")</f>
        <v>1</v>
      </c>
      <c r="F1177">
        <f>IFERROR(記録__2[[#This Row],[水路]],"")</f>
        <v>8</v>
      </c>
      <c r="G1177" t="str">
        <f>IFERROR(VLOOKUP(D1177,プログラムデータ!A:N,12,0),"")</f>
        <v>10歳以下</v>
      </c>
      <c r="H1177" t="str">
        <f>IFERROR(VLOOKUP(D1177,プログラムデータ!A:N,13,0),"")</f>
        <v>男子</v>
      </c>
      <c r="I1177" t="str">
        <f>IFERROR(VLOOKUP(D1177,プログラムデータ!A:N,11,0),"")</f>
        <v>4×50m</v>
      </c>
      <c r="J1177" t="str">
        <f>IFERROR(VLOOKUP(D1177,プログラムデータ!A:N,10,0),"")</f>
        <v>個人メドレー</v>
      </c>
      <c r="K1177" t="str">
        <f>IFERROR(VLOOKUP(D1177,プログラムデータ!A:N,14,0),"")</f>
        <v>タイム決勝</v>
      </c>
      <c r="L1177" t="str">
        <f t="shared" si="37"/>
        <v>10歳以下 男子 4×50m 個人メドレー タイム決勝</v>
      </c>
      <c r="M1177">
        <f>IFERROR(VLOOKUP(J1177,色々!M:P,4,0),"")</f>
        <v>5</v>
      </c>
      <c r="N1177">
        <f>IFERROR(記録__2[[#This Row],[競技番号]],"")</f>
        <v>56</v>
      </c>
      <c r="O1177">
        <f>IFERROR(記録__2[[#This Row],[選手番号]],"")</f>
        <v>0</v>
      </c>
    </row>
    <row r="1178" spans="1:15" x14ac:dyDescent="0.2">
      <c r="A1178">
        <f>IFERROR(VLOOKUP(N1178,プログラム!B:C,2,0),"")</f>
        <v>56</v>
      </c>
      <c r="B1178" t="str">
        <f t="shared" si="36"/>
        <v/>
      </c>
      <c r="C1178" t="str">
        <f>IFERROR(VLOOKUP(B1178,チーム番号!E:F,2,0),"")</f>
        <v/>
      </c>
      <c r="D1178">
        <f>IFERROR(VLOOKUP(N1178,プログラム!B:C,2,0),"")</f>
        <v>56</v>
      </c>
      <c r="E1178">
        <f>IFERROR(記録__2[[#This Row],[組]],"")</f>
        <v>2</v>
      </c>
      <c r="F1178">
        <f>IFERROR(記録__2[[#This Row],[水路]],"")</f>
        <v>1</v>
      </c>
      <c r="G1178" t="str">
        <f>IFERROR(VLOOKUP(D1178,プログラムデータ!A:N,12,0),"")</f>
        <v>10歳以下</v>
      </c>
      <c r="H1178" t="str">
        <f>IFERROR(VLOOKUP(D1178,プログラムデータ!A:N,13,0),"")</f>
        <v>男子</v>
      </c>
      <c r="I1178" t="str">
        <f>IFERROR(VLOOKUP(D1178,プログラムデータ!A:N,11,0),"")</f>
        <v>4×50m</v>
      </c>
      <c r="J1178" t="str">
        <f>IFERROR(VLOOKUP(D1178,プログラムデータ!A:N,10,0),"")</f>
        <v>個人メドレー</v>
      </c>
      <c r="K1178" t="str">
        <f>IFERROR(VLOOKUP(D1178,プログラムデータ!A:N,14,0),"")</f>
        <v>タイム決勝</v>
      </c>
      <c r="L1178" t="str">
        <f t="shared" si="37"/>
        <v>10歳以下 男子 4×50m 個人メドレー タイム決勝</v>
      </c>
      <c r="M1178">
        <f>IFERROR(VLOOKUP(J1178,色々!M:P,4,0),"")</f>
        <v>5</v>
      </c>
      <c r="N1178">
        <f>IFERROR(記録__2[[#This Row],[競技番号]],"")</f>
        <v>56</v>
      </c>
      <c r="O1178">
        <f>IFERROR(記録__2[[#This Row],[選手番号]],"")</f>
        <v>60</v>
      </c>
    </row>
    <row r="1179" spans="1:15" x14ac:dyDescent="0.2">
      <c r="A1179">
        <f>IFERROR(VLOOKUP(N1179,プログラム!B:C,2,0),"")</f>
        <v>56</v>
      </c>
      <c r="B1179" t="str">
        <f t="shared" si="36"/>
        <v/>
      </c>
      <c r="C1179" t="str">
        <f>IFERROR(VLOOKUP(B1179,チーム番号!E:F,2,0),"")</f>
        <v/>
      </c>
      <c r="D1179">
        <f>IFERROR(VLOOKUP(N1179,プログラム!B:C,2,0),"")</f>
        <v>56</v>
      </c>
      <c r="E1179">
        <f>IFERROR(記録__2[[#This Row],[組]],"")</f>
        <v>2</v>
      </c>
      <c r="F1179">
        <f>IFERROR(記録__2[[#This Row],[水路]],"")</f>
        <v>2</v>
      </c>
      <c r="G1179" t="str">
        <f>IFERROR(VLOOKUP(D1179,プログラムデータ!A:N,12,0),"")</f>
        <v>10歳以下</v>
      </c>
      <c r="H1179" t="str">
        <f>IFERROR(VLOOKUP(D1179,プログラムデータ!A:N,13,0),"")</f>
        <v>男子</v>
      </c>
      <c r="I1179" t="str">
        <f>IFERROR(VLOOKUP(D1179,プログラムデータ!A:N,11,0),"")</f>
        <v>4×50m</v>
      </c>
      <c r="J1179" t="str">
        <f>IFERROR(VLOOKUP(D1179,プログラムデータ!A:N,10,0),"")</f>
        <v>個人メドレー</v>
      </c>
      <c r="K1179" t="str">
        <f>IFERROR(VLOOKUP(D1179,プログラムデータ!A:N,14,0),"")</f>
        <v>タイム決勝</v>
      </c>
      <c r="L1179" t="str">
        <f t="shared" si="37"/>
        <v>10歳以下 男子 4×50m 個人メドレー タイム決勝</v>
      </c>
      <c r="M1179">
        <f>IFERROR(VLOOKUP(J1179,色々!M:P,4,0),"")</f>
        <v>5</v>
      </c>
      <c r="N1179">
        <f>IFERROR(記録__2[[#This Row],[競技番号]],"")</f>
        <v>56</v>
      </c>
      <c r="O1179">
        <f>IFERROR(記録__2[[#This Row],[選手番号]],"")</f>
        <v>495</v>
      </c>
    </row>
    <row r="1180" spans="1:15" x14ac:dyDescent="0.2">
      <c r="A1180">
        <f>IFERROR(VLOOKUP(N1180,プログラム!B:C,2,0),"")</f>
        <v>56</v>
      </c>
      <c r="B1180" t="str">
        <f t="shared" si="36"/>
        <v/>
      </c>
      <c r="C1180" t="str">
        <f>IFERROR(VLOOKUP(B1180,チーム番号!E:F,2,0),"")</f>
        <v/>
      </c>
      <c r="D1180">
        <f>IFERROR(VLOOKUP(N1180,プログラム!B:C,2,0),"")</f>
        <v>56</v>
      </c>
      <c r="E1180">
        <f>IFERROR(記録__2[[#This Row],[組]],"")</f>
        <v>2</v>
      </c>
      <c r="F1180">
        <f>IFERROR(記録__2[[#This Row],[水路]],"")</f>
        <v>3</v>
      </c>
      <c r="G1180" t="str">
        <f>IFERROR(VLOOKUP(D1180,プログラムデータ!A:N,12,0),"")</f>
        <v>10歳以下</v>
      </c>
      <c r="H1180" t="str">
        <f>IFERROR(VLOOKUP(D1180,プログラムデータ!A:N,13,0),"")</f>
        <v>男子</v>
      </c>
      <c r="I1180" t="str">
        <f>IFERROR(VLOOKUP(D1180,プログラムデータ!A:N,11,0),"")</f>
        <v>4×50m</v>
      </c>
      <c r="J1180" t="str">
        <f>IFERROR(VLOOKUP(D1180,プログラムデータ!A:N,10,0),"")</f>
        <v>個人メドレー</v>
      </c>
      <c r="K1180" t="str">
        <f>IFERROR(VLOOKUP(D1180,プログラムデータ!A:N,14,0),"")</f>
        <v>タイム決勝</v>
      </c>
      <c r="L1180" t="str">
        <f t="shared" si="37"/>
        <v>10歳以下 男子 4×50m 個人メドレー タイム決勝</v>
      </c>
      <c r="M1180">
        <f>IFERROR(VLOOKUP(J1180,色々!M:P,4,0),"")</f>
        <v>5</v>
      </c>
      <c r="N1180">
        <f>IFERROR(記録__2[[#This Row],[競技番号]],"")</f>
        <v>56</v>
      </c>
      <c r="O1180">
        <f>IFERROR(記録__2[[#This Row],[選手番号]],"")</f>
        <v>361</v>
      </c>
    </row>
    <row r="1181" spans="1:15" x14ac:dyDescent="0.2">
      <c r="A1181">
        <f>IFERROR(VLOOKUP(N1181,プログラム!B:C,2,0),"")</f>
        <v>56</v>
      </c>
      <c r="B1181" t="str">
        <f t="shared" si="36"/>
        <v/>
      </c>
      <c r="C1181" t="str">
        <f>IFERROR(VLOOKUP(B1181,チーム番号!E:F,2,0),"")</f>
        <v/>
      </c>
      <c r="D1181">
        <f>IFERROR(VLOOKUP(N1181,プログラム!B:C,2,0),"")</f>
        <v>56</v>
      </c>
      <c r="E1181">
        <f>IFERROR(記録__2[[#This Row],[組]],"")</f>
        <v>2</v>
      </c>
      <c r="F1181">
        <f>IFERROR(記録__2[[#This Row],[水路]],"")</f>
        <v>4</v>
      </c>
      <c r="G1181" t="str">
        <f>IFERROR(VLOOKUP(D1181,プログラムデータ!A:N,12,0),"")</f>
        <v>10歳以下</v>
      </c>
      <c r="H1181" t="str">
        <f>IFERROR(VLOOKUP(D1181,プログラムデータ!A:N,13,0),"")</f>
        <v>男子</v>
      </c>
      <c r="I1181" t="str">
        <f>IFERROR(VLOOKUP(D1181,プログラムデータ!A:N,11,0),"")</f>
        <v>4×50m</v>
      </c>
      <c r="J1181" t="str">
        <f>IFERROR(VLOOKUP(D1181,プログラムデータ!A:N,10,0),"")</f>
        <v>個人メドレー</v>
      </c>
      <c r="K1181" t="str">
        <f>IFERROR(VLOOKUP(D1181,プログラムデータ!A:N,14,0),"")</f>
        <v>タイム決勝</v>
      </c>
      <c r="L1181" t="str">
        <f t="shared" si="37"/>
        <v>10歳以下 男子 4×50m 個人メドレー タイム決勝</v>
      </c>
      <c r="M1181">
        <f>IFERROR(VLOOKUP(J1181,色々!M:P,4,0),"")</f>
        <v>5</v>
      </c>
      <c r="N1181">
        <f>IFERROR(記録__2[[#This Row],[競技番号]],"")</f>
        <v>56</v>
      </c>
      <c r="O1181">
        <f>IFERROR(記録__2[[#This Row],[選手番号]],"")</f>
        <v>605</v>
      </c>
    </row>
    <row r="1182" spans="1:15" x14ac:dyDescent="0.2">
      <c r="A1182">
        <f>IFERROR(VLOOKUP(N1182,プログラム!B:C,2,0),"")</f>
        <v>56</v>
      </c>
      <c r="B1182" t="str">
        <f t="shared" si="36"/>
        <v/>
      </c>
      <c r="C1182" t="str">
        <f>IFERROR(VLOOKUP(B1182,チーム番号!E:F,2,0),"")</f>
        <v/>
      </c>
      <c r="D1182">
        <f>IFERROR(VLOOKUP(N1182,プログラム!B:C,2,0),"")</f>
        <v>56</v>
      </c>
      <c r="E1182">
        <f>IFERROR(記録__2[[#This Row],[組]],"")</f>
        <v>2</v>
      </c>
      <c r="F1182">
        <f>IFERROR(記録__2[[#This Row],[水路]],"")</f>
        <v>5</v>
      </c>
      <c r="G1182" t="str">
        <f>IFERROR(VLOOKUP(D1182,プログラムデータ!A:N,12,0),"")</f>
        <v>10歳以下</v>
      </c>
      <c r="H1182" t="str">
        <f>IFERROR(VLOOKUP(D1182,プログラムデータ!A:N,13,0),"")</f>
        <v>男子</v>
      </c>
      <c r="I1182" t="str">
        <f>IFERROR(VLOOKUP(D1182,プログラムデータ!A:N,11,0),"")</f>
        <v>4×50m</v>
      </c>
      <c r="J1182" t="str">
        <f>IFERROR(VLOOKUP(D1182,プログラムデータ!A:N,10,0),"")</f>
        <v>個人メドレー</v>
      </c>
      <c r="K1182" t="str">
        <f>IFERROR(VLOOKUP(D1182,プログラムデータ!A:N,14,0),"")</f>
        <v>タイム決勝</v>
      </c>
      <c r="L1182" t="str">
        <f t="shared" si="37"/>
        <v>10歳以下 男子 4×50m 個人メドレー タイム決勝</v>
      </c>
      <c r="M1182">
        <f>IFERROR(VLOOKUP(J1182,色々!M:P,4,0),"")</f>
        <v>5</v>
      </c>
      <c r="N1182">
        <f>IFERROR(記録__2[[#This Row],[競技番号]],"")</f>
        <v>56</v>
      </c>
      <c r="O1182">
        <f>IFERROR(記録__2[[#This Row],[選手番号]],"")</f>
        <v>607</v>
      </c>
    </row>
    <row r="1183" spans="1:15" x14ac:dyDescent="0.2">
      <c r="A1183">
        <f>IFERROR(VLOOKUP(N1183,プログラム!B:C,2,0),"")</f>
        <v>56</v>
      </c>
      <c r="B1183" t="str">
        <f t="shared" si="36"/>
        <v/>
      </c>
      <c r="C1183" t="str">
        <f>IFERROR(VLOOKUP(B1183,チーム番号!E:F,2,0),"")</f>
        <v/>
      </c>
      <c r="D1183">
        <f>IFERROR(VLOOKUP(N1183,プログラム!B:C,2,0),"")</f>
        <v>56</v>
      </c>
      <c r="E1183">
        <f>IFERROR(記録__2[[#This Row],[組]],"")</f>
        <v>2</v>
      </c>
      <c r="F1183">
        <f>IFERROR(記録__2[[#This Row],[水路]],"")</f>
        <v>6</v>
      </c>
      <c r="G1183" t="str">
        <f>IFERROR(VLOOKUP(D1183,プログラムデータ!A:N,12,0),"")</f>
        <v>10歳以下</v>
      </c>
      <c r="H1183" t="str">
        <f>IFERROR(VLOOKUP(D1183,プログラムデータ!A:N,13,0),"")</f>
        <v>男子</v>
      </c>
      <c r="I1183" t="str">
        <f>IFERROR(VLOOKUP(D1183,プログラムデータ!A:N,11,0),"")</f>
        <v>4×50m</v>
      </c>
      <c r="J1183" t="str">
        <f>IFERROR(VLOOKUP(D1183,プログラムデータ!A:N,10,0),"")</f>
        <v>個人メドレー</v>
      </c>
      <c r="K1183" t="str">
        <f>IFERROR(VLOOKUP(D1183,プログラムデータ!A:N,14,0),"")</f>
        <v>タイム決勝</v>
      </c>
      <c r="L1183" t="str">
        <f t="shared" si="37"/>
        <v>10歳以下 男子 4×50m 個人メドレー タイム決勝</v>
      </c>
      <c r="M1183">
        <f>IFERROR(VLOOKUP(J1183,色々!M:P,4,0),"")</f>
        <v>5</v>
      </c>
      <c r="N1183">
        <f>IFERROR(記録__2[[#This Row],[競技番号]],"")</f>
        <v>56</v>
      </c>
      <c r="O1183">
        <f>IFERROR(記録__2[[#This Row],[選手番号]],"")</f>
        <v>435</v>
      </c>
    </row>
    <row r="1184" spans="1:15" x14ac:dyDescent="0.2">
      <c r="A1184">
        <f>IFERROR(VLOOKUP(N1184,プログラム!B:C,2,0),"")</f>
        <v>56</v>
      </c>
      <c r="B1184" t="str">
        <f t="shared" si="36"/>
        <v/>
      </c>
      <c r="C1184" t="str">
        <f>IFERROR(VLOOKUP(B1184,チーム番号!E:F,2,0),"")</f>
        <v/>
      </c>
      <c r="D1184">
        <f>IFERROR(VLOOKUP(N1184,プログラム!B:C,2,0),"")</f>
        <v>56</v>
      </c>
      <c r="E1184">
        <f>IFERROR(記録__2[[#This Row],[組]],"")</f>
        <v>2</v>
      </c>
      <c r="F1184">
        <f>IFERROR(記録__2[[#This Row],[水路]],"")</f>
        <v>7</v>
      </c>
      <c r="G1184" t="str">
        <f>IFERROR(VLOOKUP(D1184,プログラムデータ!A:N,12,0),"")</f>
        <v>10歳以下</v>
      </c>
      <c r="H1184" t="str">
        <f>IFERROR(VLOOKUP(D1184,プログラムデータ!A:N,13,0),"")</f>
        <v>男子</v>
      </c>
      <c r="I1184" t="str">
        <f>IFERROR(VLOOKUP(D1184,プログラムデータ!A:N,11,0),"")</f>
        <v>4×50m</v>
      </c>
      <c r="J1184" t="str">
        <f>IFERROR(VLOOKUP(D1184,プログラムデータ!A:N,10,0),"")</f>
        <v>個人メドレー</v>
      </c>
      <c r="K1184" t="str">
        <f>IFERROR(VLOOKUP(D1184,プログラムデータ!A:N,14,0),"")</f>
        <v>タイム決勝</v>
      </c>
      <c r="L1184" t="str">
        <f t="shared" si="37"/>
        <v>10歳以下 男子 4×50m 個人メドレー タイム決勝</v>
      </c>
      <c r="M1184">
        <f>IFERROR(VLOOKUP(J1184,色々!M:P,4,0),"")</f>
        <v>5</v>
      </c>
      <c r="N1184">
        <f>IFERROR(記録__2[[#This Row],[競技番号]],"")</f>
        <v>56</v>
      </c>
      <c r="O1184">
        <f>IFERROR(記録__2[[#This Row],[選手番号]],"")</f>
        <v>469</v>
      </c>
    </row>
    <row r="1185" spans="1:15" x14ac:dyDescent="0.2">
      <c r="A1185">
        <f>IFERROR(VLOOKUP(N1185,プログラム!B:C,2,0),"")</f>
        <v>56</v>
      </c>
      <c r="B1185" t="str">
        <f t="shared" si="36"/>
        <v/>
      </c>
      <c r="C1185" t="str">
        <f>IFERROR(VLOOKUP(B1185,チーム番号!E:F,2,0),"")</f>
        <v/>
      </c>
      <c r="D1185">
        <f>IFERROR(VLOOKUP(N1185,プログラム!B:C,2,0),"")</f>
        <v>56</v>
      </c>
      <c r="E1185">
        <f>IFERROR(記録__2[[#This Row],[組]],"")</f>
        <v>2</v>
      </c>
      <c r="F1185">
        <f>IFERROR(記録__2[[#This Row],[水路]],"")</f>
        <v>8</v>
      </c>
      <c r="G1185" t="str">
        <f>IFERROR(VLOOKUP(D1185,プログラムデータ!A:N,12,0),"")</f>
        <v>10歳以下</v>
      </c>
      <c r="H1185" t="str">
        <f>IFERROR(VLOOKUP(D1185,プログラムデータ!A:N,13,0),"")</f>
        <v>男子</v>
      </c>
      <c r="I1185" t="str">
        <f>IFERROR(VLOOKUP(D1185,プログラムデータ!A:N,11,0),"")</f>
        <v>4×50m</v>
      </c>
      <c r="J1185" t="str">
        <f>IFERROR(VLOOKUP(D1185,プログラムデータ!A:N,10,0),"")</f>
        <v>個人メドレー</v>
      </c>
      <c r="K1185" t="str">
        <f>IFERROR(VLOOKUP(D1185,プログラムデータ!A:N,14,0),"")</f>
        <v>タイム決勝</v>
      </c>
      <c r="L1185" t="str">
        <f t="shared" si="37"/>
        <v>10歳以下 男子 4×50m 個人メドレー タイム決勝</v>
      </c>
      <c r="M1185">
        <f>IFERROR(VLOOKUP(J1185,色々!M:P,4,0),"")</f>
        <v>5</v>
      </c>
      <c r="N1185">
        <f>IFERROR(記録__2[[#This Row],[競技番号]],"")</f>
        <v>56</v>
      </c>
      <c r="O1185">
        <f>IFERROR(記録__2[[#This Row],[選手番号]],"")</f>
        <v>497</v>
      </c>
    </row>
    <row r="1186" spans="1:15" x14ac:dyDescent="0.2">
      <c r="A1186">
        <f>IFERROR(VLOOKUP(N1186,プログラム!B:C,2,0),"")</f>
        <v>56</v>
      </c>
      <c r="B1186" t="str">
        <f t="shared" si="36"/>
        <v/>
      </c>
      <c r="C1186" t="str">
        <f>IFERROR(VLOOKUP(B1186,チーム番号!E:F,2,0),"")</f>
        <v/>
      </c>
      <c r="D1186">
        <f>IFERROR(VLOOKUP(N1186,プログラム!B:C,2,0),"")</f>
        <v>56</v>
      </c>
      <c r="E1186">
        <f>IFERROR(記録__2[[#This Row],[組]],"")</f>
        <v>3</v>
      </c>
      <c r="F1186">
        <f>IFERROR(記録__2[[#This Row],[水路]],"")</f>
        <v>1</v>
      </c>
      <c r="G1186" t="str">
        <f>IFERROR(VLOOKUP(D1186,プログラムデータ!A:N,12,0),"")</f>
        <v>10歳以下</v>
      </c>
      <c r="H1186" t="str">
        <f>IFERROR(VLOOKUP(D1186,プログラムデータ!A:N,13,0),"")</f>
        <v>男子</v>
      </c>
      <c r="I1186" t="str">
        <f>IFERROR(VLOOKUP(D1186,プログラムデータ!A:N,11,0),"")</f>
        <v>4×50m</v>
      </c>
      <c r="J1186" t="str">
        <f>IFERROR(VLOOKUP(D1186,プログラムデータ!A:N,10,0),"")</f>
        <v>個人メドレー</v>
      </c>
      <c r="K1186" t="str">
        <f>IFERROR(VLOOKUP(D1186,プログラムデータ!A:N,14,0),"")</f>
        <v>タイム決勝</v>
      </c>
      <c r="L1186" t="str">
        <f t="shared" si="37"/>
        <v>10歳以下 男子 4×50m 個人メドレー タイム決勝</v>
      </c>
      <c r="M1186">
        <f>IFERROR(VLOOKUP(J1186,色々!M:P,4,0),"")</f>
        <v>5</v>
      </c>
      <c r="N1186">
        <f>IFERROR(記録__2[[#This Row],[競技番号]],"")</f>
        <v>56</v>
      </c>
      <c r="O1186">
        <f>IFERROR(記録__2[[#This Row],[選手番号]],"")</f>
        <v>606</v>
      </c>
    </row>
    <row r="1187" spans="1:15" x14ac:dyDescent="0.2">
      <c r="A1187">
        <f>IFERROR(VLOOKUP(N1187,プログラム!B:C,2,0),"")</f>
        <v>56</v>
      </c>
      <c r="B1187" t="str">
        <f t="shared" si="36"/>
        <v/>
      </c>
      <c r="C1187" t="str">
        <f>IFERROR(VLOOKUP(B1187,チーム番号!E:F,2,0),"")</f>
        <v/>
      </c>
      <c r="D1187">
        <f>IFERROR(VLOOKUP(N1187,プログラム!B:C,2,0),"")</f>
        <v>56</v>
      </c>
      <c r="E1187">
        <f>IFERROR(記録__2[[#This Row],[組]],"")</f>
        <v>3</v>
      </c>
      <c r="F1187">
        <f>IFERROR(記録__2[[#This Row],[水路]],"")</f>
        <v>2</v>
      </c>
      <c r="G1187" t="str">
        <f>IFERROR(VLOOKUP(D1187,プログラムデータ!A:N,12,0),"")</f>
        <v>10歳以下</v>
      </c>
      <c r="H1187" t="str">
        <f>IFERROR(VLOOKUP(D1187,プログラムデータ!A:N,13,0),"")</f>
        <v>男子</v>
      </c>
      <c r="I1187" t="str">
        <f>IFERROR(VLOOKUP(D1187,プログラムデータ!A:N,11,0),"")</f>
        <v>4×50m</v>
      </c>
      <c r="J1187" t="str">
        <f>IFERROR(VLOOKUP(D1187,プログラムデータ!A:N,10,0),"")</f>
        <v>個人メドレー</v>
      </c>
      <c r="K1187" t="str">
        <f>IFERROR(VLOOKUP(D1187,プログラムデータ!A:N,14,0),"")</f>
        <v>タイム決勝</v>
      </c>
      <c r="L1187" t="str">
        <f t="shared" si="37"/>
        <v>10歳以下 男子 4×50m 個人メドレー タイム決勝</v>
      </c>
      <c r="M1187">
        <f>IFERROR(VLOOKUP(J1187,色々!M:P,4,0),"")</f>
        <v>5</v>
      </c>
      <c r="N1187">
        <f>IFERROR(記録__2[[#This Row],[競技番号]],"")</f>
        <v>56</v>
      </c>
      <c r="O1187">
        <f>IFERROR(記録__2[[#This Row],[選手番号]],"")</f>
        <v>640</v>
      </c>
    </row>
    <row r="1188" spans="1:15" x14ac:dyDescent="0.2">
      <c r="A1188">
        <f>IFERROR(VLOOKUP(N1188,プログラム!B:C,2,0),"")</f>
        <v>56</v>
      </c>
      <c r="B1188" t="str">
        <f t="shared" si="36"/>
        <v/>
      </c>
      <c r="C1188" t="str">
        <f>IFERROR(VLOOKUP(B1188,チーム番号!E:F,2,0),"")</f>
        <v/>
      </c>
      <c r="D1188">
        <f>IFERROR(VLOOKUP(N1188,プログラム!B:C,2,0),"")</f>
        <v>56</v>
      </c>
      <c r="E1188">
        <f>IFERROR(記録__2[[#This Row],[組]],"")</f>
        <v>3</v>
      </c>
      <c r="F1188">
        <f>IFERROR(記録__2[[#This Row],[水路]],"")</f>
        <v>3</v>
      </c>
      <c r="G1188" t="str">
        <f>IFERROR(VLOOKUP(D1188,プログラムデータ!A:N,12,0),"")</f>
        <v>10歳以下</v>
      </c>
      <c r="H1188" t="str">
        <f>IFERROR(VLOOKUP(D1188,プログラムデータ!A:N,13,0),"")</f>
        <v>男子</v>
      </c>
      <c r="I1188" t="str">
        <f>IFERROR(VLOOKUP(D1188,プログラムデータ!A:N,11,0),"")</f>
        <v>4×50m</v>
      </c>
      <c r="J1188" t="str">
        <f>IFERROR(VLOOKUP(D1188,プログラムデータ!A:N,10,0),"")</f>
        <v>個人メドレー</v>
      </c>
      <c r="K1188" t="str">
        <f>IFERROR(VLOOKUP(D1188,プログラムデータ!A:N,14,0),"")</f>
        <v>タイム決勝</v>
      </c>
      <c r="L1188" t="str">
        <f t="shared" si="37"/>
        <v>10歳以下 男子 4×50m 個人メドレー タイム決勝</v>
      </c>
      <c r="M1188">
        <f>IFERROR(VLOOKUP(J1188,色々!M:P,4,0),"")</f>
        <v>5</v>
      </c>
      <c r="N1188">
        <f>IFERROR(記録__2[[#This Row],[競技番号]],"")</f>
        <v>56</v>
      </c>
      <c r="O1188">
        <f>IFERROR(記録__2[[#This Row],[選手番号]],"")</f>
        <v>223</v>
      </c>
    </row>
    <row r="1189" spans="1:15" x14ac:dyDescent="0.2">
      <c r="A1189">
        <f>IFERROR(VLOOKUP(N1189,プログラム!B:C,2,0),"")</f>
        <v>56</v>
      </c>
      <c r="B1189" t="str">
        <f t="shared" si="36"/>
        <v/>
      </c>
      <c r="C1189" t="str">
        <f>IFERROR(VLOOKUP(B1189,チーム番号!E:F,2,0),"")</f>
        <v/>
      </c>
      <c r="D1189">
        <f>IFERROR(VLOOKUP(N1189,プログラム!B:C,2,0),"")</f>
        <v>56</v>
      </c>
      <c r="E1189">
        <f>IFERROR(記録__2[[#This Row],[組]],"")</f>
        <v>3</v>
      </c>
      <c r="F1189">
        <f>IFERROR(記録__2[[#This Row],[水路]],"")</f>
        <v>4</v>
      </c>
      <c r="G1189" t="str">
        <f>IFERROR(VLOOKUP(D1189,プログラムデータ!A:N,12,0),"")</f>
        <v>10歳以下</v>
      </c>
      <c r="H1189" t="str">
        <f>IFERROR(VLOOKUP(D1189,プログラムデータ!A:N,13,0),"")</f>
        <v>男子</v>
      </c>
      <c r="I1189" t="str">
        <f>IFERROR(VLOOKUP(D1189,プログラムデータ!A:N,11,0),"")</f>
        <v>4×50m</v>
      </c>
      <c r="J1189" t="str">
        <f>IFERROR(VLOOKUP(D1189,プログラムデータ!A:N,10,0),"")</f>
        <v>個人メドレー</v>
      </c>
      <c r="K1189" t="str">
        <f>IFERROR(VLOOKUP(D1189,プログラムデータ!A:N,14,0),"")</f>
        <v>タイム決勝</v>
      </c>
      <c r="L1189" t="str">
        <f t="shared" si="37"/>
        <v>10歳以下 男子 4×50m 個人メドレー タイム決勝</v>
      </c>
      <c r="M1189">
        <f>IFERROR(VLOOKUP(J1189,色々!M:P,4,0),"")</f>
        <v>5</v>
      </c>
      <c r="N1189">
        <f>IFERROR(記録__2[[#This Row],[競技番号]],"")</f>
        <v>56</v>
      </c>
      <c r="O1189">
        <f>IFERROR(記録__2[[#This Row],[選手番号]],"")</f>
        <v>99</v>
      </c>
    </row>
    <row r="1190" spans="1:15" x14ac:dyDescent="0.2">
      <c r="A1190">
        <f>IFERROR(VLOOKUP(N1190,プログラム!B:C,2,0),"")</f>
        <v>56</v>
      </c>
      <c r="B1190" t="str">
        <f t="shared" si="36"/>
        <v/>
      </c>
      <c r="C1190" t="str">
        <f>IFERROR(VLOOKUP(B1190,チーム番号!E:F,2,0),"")</f>
        <v/>
      </c>
      <c r="D1190">
        <f>IFERROR(VLOOKUP(N1190,プログラム!B:C,2,0),"")</f>
        <v>56</v>
      </c>
      <c r="E1190">
        <f>IFERROR(記録__2[[#This Row],[組]],"")</f>
        <v>3</v>
      </c>
      <c r="F1190">
        <f>IFERROR(記録__2[[#This Row],[水路]],"")</f>
        <v>5</v>
      </c>
      <c r="G1190" t="str">
        <f>IFERROR(VLOOKUP(D1190,プログラムデータ!A:N,12,0),"")</f>
        <v>10歳以下</v>
      </c>
      <c r="H1190" t="str">
        <f>IFERROR(VLOOKUP(D1190,プログラムデータ!A:N,13,0),"")</f>
        <v>男子</v>
      </c>
      <c r="I1190" t="str">
        <f>IFERROR(VLOOKUP(D1190,プログラムデータ!A:N,11,0),"")</f>
        <v>4×50m</v>
      </c>
      <c r="J1190" t="str">
        <f>IFERROR(VLOOKUP(D1190,プログラムデータ!A:N,10,0),"")</f>
        <v>個人メドレー</v>
      </c>
      <c r="K1190" t="str">
        <f>IFERROR(VLOOKUP(D1190,プログラムデータ!A:N,14,0),"")</f>
        <v>タイム決勝</v>
      </c>
      <c r="L1190" t="str">
        <f t="shared" si="37"/>
        <v>10歳以下 男子 4×50m 個人メドレー タイム決勝</v>
      </c>
      <c r="M1190">
        <f>IFERROR(VLOOKUP(J1190,色々!M:P,4,0),"")</f>
        <v>5</v>
      </c>
      <c r="N1190">
        <f>IFERROR(記録__2[[#This Row],[競技番号]],"")</f>
        <v>56</v>
      </c>
      <c r="O1190">
        <f>IFERROR(記録__2[[#This Row],[選手番号]],"")</f>
        <v>363</v>
      </c>
    </row>
    <row r="1191" spans="1:15" x14ac:dyDescent="0.2">
      <c r="A1191">
        <f>IFERROR(VLOOKUP(N1191,プログラム!B:C,2,0),"")</f>
        <v>56</v>
      </c>
      <c r="B1191" t="str">
        <f t="shared" si="36"/>
        <v/>
      </c>
      <c r="C1191" t="str">
        <f>IFERROR(VLOOKUP(B1191,チーム番号!E:F,2,0),"")</f>
        <v/>
      </c>
      <c r="D1191">
        <f>IFERROR(VLOOKUP(N1191,プログラム!B:C,2,0),"")</f>
        <v>56</v>
      </c>
      <c r="E1191">
        <f>IFERROR(記録__2[[#This Row],[組]],"")</f>
        <v>3</v>
      </c>
      <c r="F1191">
        <f>IFERROR(記録__2[[#This Row],[水路]],"")</f>
        <v>6</v>
      </c>
      <c r="G1191" t="str">
        <f>IFERROR(VLOOKUP(D1191,プログラムデータ!A:N,12,0),"")</f>
        <v>10歳以下</v>
      </c>
      <c r="H1191" t="str">
        <f>IFERROR(VLOOKUP(D1191,プログラムデータ!A:N,13,0),"")</f>
        <v>男子</v>
      </c>
      <c r="I1191" t="str">
        <f>IFERROR(VLOOKUP(D1191,プログラムデータ!A:N,11,0),"")</f>
        <v>4×50m</v>
      </c>
      <c r="J1191" t="str">
        <f>IFERROR(VLOOKUP(D1191,プログラムデータ!A:N,10,0),"")</f>
        <v>個人メドレー</v>
      </c>
      <c r="K1191" t="str">
        <f>IFERROR(VLOOKUP(D1191,プログラムデータ!A:N,14,0),"")</f>
        <v>タイム決勝</v>
      </c>
      <c r="L1191" t="str">
        <f t="shared" si="37"/>
        <v>10歳以下 男子 4×50m 個人メドレー タイム決勝</v>
      </c>
      <c r="M1191">
        <f>IFERROR(VLOOKUP(J1191,色々!M:P,4,0),"")</f>
        <v>5</v>
      </c>
      <c r="N1191">
        <f>IFERROR(記録__2[[#This Row],[競技番号]],"")</f>
        <v>56</v>
      </c>
      <c r="O1191">
        <f>IFERROR(記録__2[[#This Row],[選手番号]],"")</f>
        <v>365</v>
      </c>
    </row>
    <row r="1192" spans="1:15" x14ac:dyDescent="0.2">
      <c r="A1192">
        <f>IFERROR(VLOOKUP(N1192,プログラム!B:C,2,0),"")</f>
        <v>56</v>
      </c>
      <c r="B1192" t="str">
        <f t="shared" si="36"/>
        <v/>
      </c>
      <c r="C1192" t="str">
        <f>IFERROR(VLOOKUP(B1192,チーム番号!E:F,2,0),"")</f>
        <v/>
      </c>
      <c r="D1192">
        <f>IFERROR(VLOOKUP(N1192,プログラム!B:C,2,0),"")</f>
        <v>56</v>
      </c>
      <c r="E1192">
        <f>IFERROR(記録__2[[#This Row],[組]],"")</f>
        <v>3</v>
      </c>
      <c r="F1192">
        <f>IFERROR(記録__2[[#This Row],[水路]],"")</f>
        <v>7</v>
      </c>
      <c r="G1192" t="str">
        <f>IFERROR(VLOOKUP(D1192,プログラムデータ!A:N,12,0),"")</f>
        <v>10歳以下</v>
      </c>
      <c r="H1192" t="str">
        <f>IFERROR(VLOOKUP(D1192,プログラムデータ!A:N,13,0),"")</f>
        <v>男子</v>
      </c>
      <c r="I1192" t="str">
        <f>IFERROR(VLOOKUP(D1192,プログラムデータ!A:N,11,0),"")</f>
        <v>4×50m</v>
      </c>
      <c r="J1192" t="str">
        <f>IFERROR(VLOOKUP(D1192,プログラムデータ!A:N,10,0),"")</f>
        <v>個人メドレー</v>
      </c>
      <c r="K1192" t="str">
        <f>IFERROR(VLOOKUP(D1192,プログラムデータ!A:N,14,0),"")</f>
        <v>タイム決勝</v>
      </c>
      <c r="L1192" t="str">
        <f t="shared" si="37"/>
        <v>10歳以下 男子 4×50m 個人メドレー タイム決勝</v>
      </c>
      <c r="M1192">
        <f>IFERROR(VLOOKUP(J1192,色々!M:P,4,0),"")</f>
        <v>5</v>
      </c>
      <c r="N1192">
        <f>IFERROR(記録__2[[#This Row],[競技番号]],"")</f>
        <v>56</v>
      </c>
      <c r="O1192">
        <f>IFERROR(記録__2[[#This Row],[選手番号]],"")</f>
        <v>224</v>
      </c>
    </row>
    <row r="1193" spans="1:15" x14ac:dyDescent="0.2">
      <c r="A1193">
        <f>IFERROR(VLOOKUP(N1193,プログラム!B:C,2,0),"")</f>
        <v>56</v>
      </c>
      <c r="B1193" t="str">
        <f t="shared" si="36"/>
        <v/>
      </c>
      <c r="C1193" t="str">
        <f>IFERROR(VLOOKUP(B1193,チーム番号!E:F,2,0),"")</f>
        <v/>
      </c>
      <c r="D1193">
        <f>IFERROR(VLOOKUP(N1193,プログラム!B:C,2,0),"")</f>
        <v>56</v>
      </c>
      <c r="E1193">
        <f>IFERROR(記録__2[[#This Row],[組]],"")</f>
        <v>3</v>
      </c>
      <c r="F1193">
        <f>IFERROR(記録__2[[#This Row],[水路]],"")</f>
        <v>8</v>
      </c>
      <c r="G1193" t="str">
        <f>IFERROR(VLOOKUP(D1193,プログラムデータ!A:N,12,0),"")</f>
        <v>10歳以下</v>
      </c>
      <c r="H1193" t="str">
        <f>IFERROR(VLOOKUP(D1193,プログラムデータ!A:N,13,0),"")</f>
        <v>男子</v>
      </c>
      <c r="I1193" t="str">
        <f>IFERROR(VLOOKUP(D1193,プログラムデータ!A:N,11,0),"")</f>
        <v>4×50m</v>
      </c>
      <c r="J1193" t="str">
        <f>IFERROR(VLOOKUP(D1193,プログラムデータ!A:N,10,0),"")</f>
        <v>個人メドレー</v>
      </c>
      <c r="K1193" t="str">
        <f>IFERROR(VLOOKUP(D1193,プログラムデータ!A:N,14,0),"")</f>
        <v>タイム決勝</v>
      </c>
      <c r="L1193" t="str">
        <f t="shared" si="37"/>
        <v>10歳以下 男子 4×50m 個人メドレー タイム決勝</v>
      </c>
      <c r="M1193">
        <f>IFERROR(VLOOKUP(J1193,色々!M:P,4,0),"")</f>
        <v>5</v>
      </c>
      <c r="N1193">
        <f>IFERROR(記録__2[[#This Row],[競技番号]],"")</f>
        <v>56</v>
      </c>
      <c r="O1193">
        <f>IFERROR(記録__2[[#This Row],[選手番号]],"")</f>
        <v>178</v>
      </c>
    </row>
    <row r="1194" spans="1:15" x14ac:dyDescent="0.2">
      <c r="A1194">
        <f>IFERROR(VLOOKUP(N1194,プログラム!B:C,2,0),"")</f>
        <v>56</v>
      </c>
      <c r="B1194" t="str">
        <f t="shared" si="36"/>
        <v/>
      </c>
      <c r="C1194" t="str">
        <f>IFERROR(VLOOKUP(B1194,チーム番号!E:F,2,0),"")</f>
        <v/>
      </c>
      <c r="D1194">
        <f>IFERROR(VLOOKUP(N1194,プログラム!B:C,2,0),"")</f>
        <v>56</v>
      </c>
      <c r="E1194">
        <f>IFERROR(記録__2[[#This Row],[組]],"")</f>
        <v>4</v>
      </c>
      <c r="F1194">
        <f>IFERROR(記録__2[[#This Row],[水路]],"")</f>
        <v>1</v>
      </c>
      <c r="G1194" t="str">
        <f>IFERROR(VLOOKUP(D1194,プログラムデータ!A:N,12,0),"")</f>
        <v>10歳以下</v>
      </c>
      <c r="H1194" t="str">
        <f>IFERROR(VLOOKUP(D1194,プログラムデータ!A:N,13,0),"")</f>
        <v>男子</v>
      </c>
      <c r="I1194" t="str">
        <f>IFERROR(VLOOKUP(D1194,プログラムデータ!A:N,11,0),"")</f>
        <v>4×50m</v>
      </c>
      <c r="J1194" t="str">
        <f>IFERROR(VLOOKUP(D1194,プログラムデータ!A:N,10,0),"")</f>
        <v>個人メドレー</v>
      </c>
      <c r="K1194" t="str">
        <f>IFERROR(VLOOKUP(D1194,プログラムデータ!A:N,14,0),"")</f>
        <v>タイム決勝</v>
      </c>
      <c r="L1194" t="str">
        <f t="shared" si="37"/>
        <v>10歳以下 男子 4×50m 個人メドレー タイム決勝</v>
      </c>
      <c r="M1194">
        <f>IFERROR(VLOOKUP(J1194,色々!M:P,4,0),"")</f>
        <v>5</v>
      </c>
      <c r="N1194">
        <f>IFERROR(記録__2[[#This Row],[競技番号]],"")</f>
        <v>56</v>
      </c>
      <c r="O1194">
        <f>IFERROR(記録__2[[#This Row],[選手番号]],"")</f>
        <v>493</v>
      </c>
    </row>
    <row r="1195" spans="1:15" x14ac:dyDescent="0.2">
      <c r="A1195">
        <f>IFERROR(VLOOKUP(N1195,プログラム!B:C,2,0),"")</f>
        <v>56</v>
      </c>
      <c r="B1195" t="str">
        <f t="shared" si="36"/>
        <v/>
      </c>
      <c r="C1195" t="str">
        <f>IFERROR(VLOOKUP(B1195,チーム番号!E:F,2,0),"")</f>
        <v/>
      </c>
      <c r="D1195">
        <f>IFERROR(VLOOKUP(N1195,プログラム!B:C,2,0),"")</f>
        <v>56</v>
      </c>
      <c r="E1195">
        <f>IFERROR(記録__2[[#This Row],[組]],"")</f>
        <v>4</v>
      </c>
      <c r="F1195">
        <f>IFERROR(記録__2[[#This Row],[水路]],"")</f>
        <v>2</v>
      </c>
      <c r="G1195" t="str">
        <f>IFERROR(VLOOKUP(D1195,プログラムデータ!A:N,12,0),"")</f>
        <v>10歳以下</v>
      </c>
      <c r="H1195" t="str">
        <f>IFERROR(VLOOKUP(D1195,プログラムデータ!A:N,13,0),"")</f>
        <v>男子</v>
      </c>
      <c r="I1195" t="str">
        <f>IFERROR(VLOOKUP(D1195,プログラムデータ!A:N,11,0),"")</f>
        <v>4×50m</v>
      </c>
      <c r="J1195" t="str">
        <f>IFERROR(VLOOKUP(D1195,プログラムデータ!A:N,10,0),"")</f>
        <v>個人メドレー</v>
      </c>
      <c r="K1195" t="str">
        <f>IFERROR(VLOOKUP(D1195,プログラムデータ!A:N,14,0),"")</f>
        <v>タイム決勝</v>
      </c>
      <c r="L1195" t="str">
        <f t="shared" si="37"/>
        <v>10歳以下 男子 4×50m 個人メドレー タイム決勝</v>
      </c>
      <c r="M1195">
        <f>IFERROR(VLOOKUP(J1195,色々!M:P,4,0),"")</f>
        <v>5</v>
      </c>
      <c r="N1195">
        <f>IFERROR(記録__2[[#This Row],[競技番号]],"")</f>
        <v>56</v>
      </c>
      <c r="O1195">
        <f>IFERROR(記録__2[[#This Row],[選手番号]],"")</f>
        <v>222</v>
      </c>
    </row>
    <row r="1196" spans="1:15" x14ac:dyDescent="0.2">
      <c r="A1196">
        <f>IFERROR(VLOOKUP(N1196,プログラム!B:C,2,0),"")</f>
        <v>56</v>
      </c>
      <c r="B1196" t="str">
        <f t="shared" si="36"/>
        <v/>
      </c>
      <c r="C1196" t="str">
        <f>IFERROR(VLOOKUP(B1196,チーム番号!E:F,2,0),"")</f>
        <v/>
      </c>
      <c r="D1196">
        <f>IFERROR(VLOOKUP(N1196,プログラム!B:C,2,0),"")</f>
        <v>56</v>
      </c>
      <c r="E1196">
        <f>IFERROR(記録__2[[#This Row],[組]],"")</f>
        <v>4</v>
      </c>
      <c r="F1196">
        <f>IFERROR(記録__2[[#This Row],[水路]],"")</f>
        <v>3</v>
      </c>
      <c r="G1196" t="str">
        <f>IFERROR(VLOOKUP(D1196,プログラムデータ!A:N,12,0),"")</f>
        <v>10歳以下</v>
      </c>
      <c r="H1196" t="str">
        <f>IFERROR(VLOOKUP(D1196,プログラムデータ!A:N,13,0),"")</f>
        <v>男子</v>
      </c>
      <c r="I1196" t="str">
        <f>IFERROR(VLOOKUP(D1196,プログラムデータ!A:N,11,0),"")</f>
        <v>4×50m</v>
      </c>
      <c r="J1196" t="str">
        <f>IFERROR(VLOOKUP(D1196,プログラムデータ!A:N,10,0),"")</f>
        <v>個人メドレー</v>
      </c>
      <c r="K1196" t="str">
        <f>IFERROR(VLOOKUP(D1196,プログラムデータ!A:N,14,0),"")</f>
        <v>タイム決勝</v>
      </c>
      <c r="L1196" t="str">
        <f t="shared" si="37"/>
        <v>10歳以下 男子 4×50m 個人メドレー タイム決勝</v>
      </c>
      <c r="M1196">
        <f>IFERROR(VLOOKUP(J1196,色々!M:P,4,0),"")</f>
        <v>5</v>
      </c>
      <c r="N1196">
        <f>IFERROR(記録__2[[#This Row],[競技番号]],"")</f>
        <v>56</v>
      </c>
      <c r="O1196">
        <f>IFERROR(記録__2[[#This Row],[選手番号]],"")</f>
        <v>59</v>
      </c>
    </row>
    <row r="1197" spans="1:15" x14ac:dyDescent="0.2">
      <c r="A1197">
        <f>IFERROR(VLOOKUP(N1197,プログラム!B:C,2,0),"")</f>
        <v>56</v>
      </c>
      <c r="B1197" t="str">
        <f t="shared" si="36"/>
        <v/>
      </c>
      <c r="C1197" t="str">
        <f>IFERROR(VLOOKUP(B1197,チーム番号!E:F,2,0),"")</f>
        <v/>
      </c>
      <c r="D1197">
        <f>IFERROR(VLOOKUP(N1197,プログラム!B:C,2,0),"")</f>
        <v>56</v>
      </c>
      <c r="E1197">
        <f>IFERROR(記録__2[[#This Row],[組]],"")</f>
        <v>4</v>
      </c>
      <c r="F1197">
        <f>IFERROR(記録__2[[#This Row],[水路]],"")</f>
        <v>4</v>
      </c>
      <c r="G1197" t="str">
        <f>IFERROR(VLOOKUP(D1197,プログラムデータ!A:N,12,0),"")</f>
        <v>10歳以下</v>
      </c>
      <c r="H1197" t="str">
        <f>IFERROR(VLOOKUP(D1197,プログラムデータ!A:N,13,0),"")</f>
        <v>男子</v>
      </c>
      <c r="I1197" t="str">
        <f>IFERROR(VLOOKUP(D1197,プログラムデータ!A:N,11,0),"")</f>
        <v>4×50m</v>
      </c>
      <c r="J1197" t="str">
        <f>IFERROR(VLOOKUP(D1197,プログラムデータ!A:N,10,0),"")</f>
        <v>個人メドレー</v>
      </c>
      <c r="K1197" t="str">
        <f>IFERROR(VLOOKUP(D1197,プログラムデータ!A:N,14,0),"")</f>
        <v>タイム決勝</v>
      </c>
      <c r="L1197" t="str">
        <f t="shared" si="37"/>
        <v>10歳以下 男子 4×50m 個人メドレー タイム決勝</v>
      </c>
      <c r="M1197">
        <f>IFERROR(VLOOKUP(J1197,色々!M:P,4,0),"")</f>
        <v>5</v>
      </c>
      <c r="N1197">
        <f>IFERROR(記録__2[[#This Row],[競技番号]],"")</f>
        <v>56</v>
      </c>
      <c r="O1197">
        <f>IFERROR(記録__2[[#This Row],[選手番号]],"")</f>
        <v>362</v>
      </c>
    </row>
    <row r="1198" spans="1:15" x14ac:dyDescent="0.2">
      <c r="A1198">
        <f>IFERROR(VLOOKUP(N1198,プログラム!B:C,2,0),"")</f>
        <v>56</v>
      </c>
      <c r="B1198" t="str">
        <f t="shared" si="36"/>
        <v/>
      </c>
      <c r="C1198" t="str">
        <f>IFERROR(VLOOKUP(B1198,チーム番号!E:F,2,0),"")</f>
        <v/>
      </c>
      <c r="D1198">
        <f>IFERROR(VLOOKUP(N1198,プログラム!B:C,2,0),"")</f>
        <v>56</v>
      </c>
      <c r="E1198">
        <f>IFERROR(記録__2[[#This Row],[組]],"")</f>
        <v>4</v>
      </c>
      <c r="F1198">
        <f>IFERROR(記録__2[[#This Row],[水路]],"")</f>
        <v>5</v>
      </c>
      <c r="G1198" t="str">
        <f>IFERROR(VLOOKUP(D1198,プログラムデータ!A:N,12,0),"")</f>
        <v>10歳以下</v>
      </c>
      <c r="H1198" t="str">
        <f>IFERROR(VLOOKUP(D1198,プログラムデータ!A:N,13,0),"")</f>
        <v>男子</v>
      </c>
      <c r="I1198" t="str">
        <f>IFERROR(VLOOKUP(D1198,プログラムデータ!A:N,11,0),"")</f>
        <v>4×50m</v>
      </c>
      <c r="J1198" t="str">
        <f>IFERROR(VLOOKUP(D1198,プログラムデータ!A:N,10,0),"")</f>
        <v>個人メドレー</v>
      </c>
      <c r="K1198" t="str">
        <f>IFERROR(VLOOKUP(D1198,プログラムデータ!A:N,14,0),"")</f>
        <v>タイム決勝</v>
      </c>
      <c r="L1198" t="str">
        <f t="shared" si="37"/>
        <v>10歳以下 男子 4×50m 個人メドレー タイム決勝</v>
      </c>
      <c r="M1198">
        <f>IFERROR(VLOOKUP(J1198,色々!M:P,4,0),"")</f>
        <v>5</v>
      </c>
      <c r="N1198">
        <f>IFERROR(記録__2[[#This Row],[競技番号]],"")</f>
        <v>56</v>
      </c>
      <c r="O1198">
        <f>IFERROR(記録__2[[#This Row],[選手番号]],"")</f>
        <v>176</v>
      </c>
    </row>
    <row r="1199" spans="1:15" x14ac:dyDescent="0.2">
      <c r="A1199">
        <f>IFERROR(VLOOKUP(N1199,プログラム!B:C,2,0),"")</f>
        <v>56</v>
      </c>
      <c r="B1199" t="str">
        <f t="shared" si="36"/>
        <v/>
      </c>
      <c r="C1199" t="str">
        <f>IFERROR(VLOOKUP(B1199,チーム番号!E:F,2,0),"")</f>
        <v/>
      </c>
      <c r="D1199">
        <f>IFERROR(VLOOKUP(N1199,プログラム!B:C,2,0),"")</f>
        <v>56</v>
      </c>
      <c r="E1199">
        <f>IFERROR(記録__2[[#This Row],[組]],"")</f>
        <v>4</v>
      </c>
      <c r="F1199">
        <f>IFERROR(記録__2[[#This Row],[水路]],"")</f>
        <v>6</v>
      </c>
      <c r="G1199" t="str">
        <f>IFERROR(VLOOKUP(D1199,プログラムデータ!A:N,12,0),"")</f>
        <v>10歳以下</v>
      </c>
      <c r="H1199" t="str">
        <f>IFERROR(VLOOKUP(D1199,プログラムデータ!A:N,13,0),"")</f>
        <v>男子</v>
      </c>
      <c r="I1199" t="str">
        <f>IFERROR(VLOOKUP(D1199,プログラムデータ!A:N,11,0),"")</f>
        <v>4×50m</v>
      </c>
      <c r="J1199" t="str">
        <f>IFERROR(VLOOKUP(D1199,プログラムデータ!A:N,10,0),"")</f>
        <v>個人メドレー</v>
      </c>
      <c r="K1199" t="str">
        <f>IFERROR(VLOOKUP(D1199,プログラムデータ!A:N,14,0),"")</f>
        <v>タイム決勝</v>
      </c>
      <c r="L1199" t="str">
        <f t="shared" si="37"/>
        <v>10歳以下 男子 4×50m 個人メドレー タイム決勝</v>
      </c>
      <c r="M1199">
        <f>IFERROR(VLOOKUP(J1199,色々!M:P,4,0),"")</f>
        <v>5</v>
      </c>
      <c r="N1199">
        <f>IFERROR(記録__2[[#This Row],[競技番号]],"")</f>
        <v>56</v>
      </c>
      <c r="O1199">
        <f>IFERROR(記録__2[[#This Row],[選手番号]],"")</f>
        <v>408</v>
      </c>
    </row>
    <row r="1200" spans="1:15" x14ac:dyDescent="0.2">
      <c r="A1200">
        <f>IFERROR(VLOOKUP(N1200,プログラム!B:C,2,0),"")</f>
        <v>56</v>
      </c>
      <c r="B1200" t="str">
        <f t="shared" si="36"/>
        <v/>
      </c>
      <c r="C1200" t="str">
        <f>IFERROR(VLOOKUP(B1200,チーム番号!E:F,2,0),"")</f>
        <v/>
      </c>
      <c r="D1200">
        <f>IFERROR(VLOOKUP(N1200,プログラム!B:C,2,0),"")</f>
        <v>56</v>
      </c>
      <c r="E1200">
        <f>IFERROR(記録__2[[#This Row],[組]],"")</f>
        <v>4</v>
      </c>
      <c r="F1200">
        <f>IFERROR(記録__2[[#This Row],[水路]],"")</f>
        <v>7</v>
      </c>
      <c r="G1200" t="str">
        <f>IFERROR(VLOOKUP(D1200,プログラムデータ!A:N,12,0),"")</f>
        <v>10歳以下</v>
      </c>
      <c r="H1200" t="str">
        <f>IFERROR(VLOOKUP(D1200,プログラムデータ!A:N,13,0),"")</f>
        <v>男子</v>
      </c>
      <c r="I1200" t="str">
        <f>IFERROR(VLOOKUP(D1200,プログラムデータ!A:N,11,0),"")</f>
        <v>4×50m</v>
      </c>
      <c r="J1200" t="str">
        <f>IFERROR(VLOOKUP(D1200,プログラムデータ!A:N,10,0),"")</f>
        <v>個人メドレー</v>
      </c>
      <c r="K1200" t="str">
        <f>IFERROR(VLOOKUP(D1200,プログラムデータ!A:N,14,0),"")</f>
        <v>タイム決勝</v>
      </c>
      <c r="L1200" t="str">
        <f t="shared" si="37"/>
        <v>10歳以下 男子 4×50m 個人メドレー タイム決勝</v>
      </c>
      <c r="M1200">
        <f>IFERROR(VLOOKUP(J1200,色々!M:P,4,0),"")</f>
        <v>5</v>
      </c>
      <c r="N1200">
        <f>IFERROR(記録__2[[#This Row],[競技番号]],"")</f>
        <v>56</v>
      </c>
      <c r="O1200">
        <f>IFERROR(記録__2[[#This Row],[選手番号]],"")</f>
        <v>620</v>
      </c>
    </row>
    <row r="1201" spans="1:15" x14ac:dyDescent="0.2">
      <c r="A1201">
        <f>IFERROR(VLOOKUP(N1201,プログラム!B:C,2,0),"")</f>
        <v>56</v>
      </c>
      <c r="B1201" t="str">
        <f t="shared" si="36"/>
        <v/>
      </c>
      <c r="C1201" t="str">
        <f>IFERROR(VLOOKUP(B1201,チーム番号!E:F,2,0),"")</f>
        <v/>
      </c>
      <c r="D1201">
        <f>IFERROR(VLOOKUP(N1201,プログラム!B:C,2,0),"")</f>
        <v>56</v>
      </c>
      <c r="E1201">
        <f>IFERROR(記録__2[[#This Row],[組]],"")</f>
        <v>4</v>
      </c>
      <c r="F1201">
        <f>IFERROR(記録__2[[#This Row],[水路]],"")</f>
        <v>8</v>
      </c>
      <c r="G1201" t="str">
        <f>IFERROR(VLOOKUP(D1201,プログラムデータ!A:N,12,0),"")</f>
        <v>10歳以下</v>
      </c>
      <c r="H1201" t="str">
        <f>IFERROR(VLOOKUP(D1201,プログラムデータ!A:N,13,0),"")</f>
        <v>男子</v>
      </c>
      <c r="I1201" t="str">
        <f>IFERROR(VLOOKUP(D1201,プログラムデータ!A:N,11,0),"")</f>
        <v>4×50m</v>
      </c>
      <c r="J1201" t="str">
        <f>IFERROR(VLOOKUP(D1201,プログラムデータ!A:N,10,0),"")</f>
        <v>個人メドレー</v>
      </c>
      <c r="K1201" t="str">
        <f>IFERROR(VLOOKUP(D1201,プログラムデータ!A:N,14,0),"")</f>
        <v>タイム決勝</v>
      </c>
      <c r="L1201" t="str">
        <f t="shared" si="37"/>
        <v>10歳以下 男子 4×50m 個人メドレー タイム決勝</v>
      </c>
      <c r="M1201">
        <f>IFERROR(VLOOKUP(J1201,色々!M:P,4,0),"")</f>
        <v>5</v>
      </c>
      <c r="N1201">
        <f>IFERROR(記録__2[[#This Row],[競技番号]],"")</f>
        <v>56</v>
      </c>
      <c r="O1201">
        <f>IFERROR(記録__2[[#This Row],[選手番号]],"")</f>
        <v>97</v>
      </c>
    </row>
    <row r="1202" spans="1:15" x14ac:dyDescent="0.2">
      <c r="A1202">
        <f>IFERROR(VLOOKUP(N1202,プログラム!B:C,2,0),"")</f>
        <v>57</v>
      </c>
      <c r="B1202" t="str">
        <f t="shared" si="36"/>
        <v/>
      </c>
      <c r="C1202" t="str">
        <f>IFERROR(VLOOKUP(B1202,チーム番号!E:F,2,0),"")</f>
        <v/>
      </c>
      <c r="D1202">
        <f>IFERROR(VLOOKUP(N1202,プログラム!B:C,2,0),"")</f>
        <v>57</v>
      </c>
      <c r="E1202">
        <f>IFERROR(記録__2[[#This Row],[組]],"")</f>
        <v>1</v>
      </c>
      <c r="F1202">
        <f>IFERROR(記録__2[[#This Row],[水路]],"")</f>
        <v>1</v>
      </c>
      <c r="G1202" t="str">
        <f>IFERROR(VLOOKUP(D1202,プログラムデータ!A:N,12,0),"")</f>
        <v>11～12歳</v>
      </c>
      <c r="H1202" t="str">
        <f>IFERROR(VLOOKUP(D1202,プログラムデータ!A:N,13,0),"")</f>
        <v>女子</v>
      </c>
      <c r="I1202" t="str">
        <f>IFERROR(VLOOKUP(D1202,プログラムデータ!A:N,11,0),"")</f>
        <v>4×50m</v>
      </c>
      <c r="J1202" t="str">
        <f>IFERROR(VLOOKUP(D1202,プログラムデータ!A:N,10,0),"")</f>
        <v>個人メドレー</v>
      </c>
      <c r="K1202" t="str">
        <f>IFERROR(VLOOKUP(D1202,プログラムデータ!A:N,14,0),"")</f>
        <v>タイム決勝</v>
      </c>
      <c r="L1202" t="str">
        <f t="shared" si="37"/>
        <v>11～12歳 女子 4×50m 個人メドレー タイム決勝</v>
      </c>
      <c r="M1202">
        <f>IFERROR(VLOOKUP(J1202,色々!M:P,4,0),"")</f>
        <v>5</v>
      </c>
      <c r="N1202">
        <f>IFERROR(記録__2[[#This Row],[競技番号]],"")</f>
        <v>57</v>
      </c>
      <c r="O1202">
        <f>IFERROR(記録__2[[#This Row],[選手番号]],"")</f>
        <v>0</v>
      </c>
    </row>
    <row r="1203" spans="1:15" x14ac:dyDescent="0.2">
      <c r="A1203">
        <f>IFERROR(VLOOKUP(N1203,プログラム!B:C,2,0),"")</f>
        <v>57</v>
      </c>
      <c r="B1203" t="str">
        <f t="shared" si="36"/>
        <v/>
      </c>
      <c r="C1203" t="str">
        <f>IFERROR(VLOOKUP(B1203,チーム番号!E:F,2,0),"")</f>
        <v/>
      </c>
      <c r="D1203">
        <f>IFERROR(VLOOKUP(N1203,プログラム!B:C,2,0),"")</f>
        <v>57</v>
      </c>
      <c r="E1203">
        <f>IFERROR(記録__2[[#This Row],[組]],"")</f>
        <v>1</v>
      </c>
      <c r="F1203">
        <f>IFERROR(記録__2[[#This Row],[水路]],"")</f>
        <v>2</v>
      </c>
      <c r="G1203" t="str">
        <f>IFERROR(VLOOKUP(D1203,プログラムデータ!A:N,12,0),"")</f>
        <v>11～12歳</v>
      </c>
      <c r="H1203" t="str">
        <f>IFERROR(VLOOKUP(D1203,プログラムデータ!A:N,13,0),"")</f>
        <v>女子</v>
      </c>
      <c r="I1203" t="str">
        <f>IFERROR(VLOOKUP(D1203,プログラムデータ!A:N,11,0),"")</f>
        <v>4×50m</v>
      </c>
      <c r="J1203" t="str">
        <f>IFERROR(VLOOKUP(D1203,プログラムデータ!A:N,10,0),"")</f>
        <v>個人メドレー</v>
      </c>
      <c r="K1203" t="str">
        <f>IFERROR(VLOOKUP(D1203,プログラムデータ!A:N,14,0),"")</f>
        <v>タイム決勝</v>
      </c>
      <c r="L1203" t="str">
        <f t="shared" si="37"/>
        <v>11～12歳 女子 4×50m 個人メドレー タイム決勝</v>
      </c>
      <c r="M1203">
        <f>IFERROR(VLOOKUP(J1203,色々!M:P,4,0),"")</f>
        <v>5</v>
      </c>
      <c r="N1203">
        <f>IFERROR(記録__2[[#This Row],[競技番号]],"")</f>
        <v>57</v>
      </c>
      <c r="O1203">
        <f>IFERROR(記録__2[[#This Row],[選手番号]],"")</f>
        <v>0</v>
      </c>
    </row>
    <row r="1204" spans="1:15" x14ac:dyDescent="0.2">
      <c r="A1204">
        <f>IFERROR(VLOOKUP(N1204,プログラム!B:C,2,0),"")</f>
        <v>57</v>
      </c>
      <c r="B1204" t="str">
        <f t="shared" si="36"/>
        <v/>
      </c>
      <c r="C1204" t="str">
        <f>IFERROR(VLOOKUP(B1204,チーム番号!E:F,2,0),"")</f>
        <v/>
      </c>
      <c r="D1204">
        <f>IFERROR(VLOOKUP(N1204,プログラム!B:C,2,0),"")</f>
        <v>57</v>
      </c>
      <c r="E1204">
        <f>IFERROR(記録__2[[#This Row],[組]],"")</f>
        <v>1</v>
      </c>
      <c r="F1204">
        <f>IFERROR(記録__2[[#This Row],[水路]],"")</f>
        <v>3</v>
      </c>
      <c r="G1204" t="str">
        <f>IFERROR(VLOOKUP(D1204,プログラムデータ!A:N,12,0),"")</f>
        <v>11～12歳</v>
      </c>
      <c r="H1204" t="str">
        <f>IFERROR(VLOOKUP(D1204,プログラムデータ!A:N,13,0),"")</f>
        <v>女子</v>
      </c>
      <c r="I1204" t="str">
        <f>IFERROR(VLOOKUP(D1204,プログラムデータ!A:N,11,0),"")</f>
        <v>4×50m</v>
      </c>
      <c r="J1204" t="str">
        <f>IFERROR(VLOOKUP(D1204,プログラムデータ!A:N,10,0),"")</f>
        <v>個人メドレー</v>
      </c>
      <c r="K1204" t="str">
        <f>IFERROR(VLOOKUP(D1204,プログラムデータ!A:N,14,0),"")</f>
        <v>タイム決勝</v>
      </c>
      <c r="L1204" t="str">
        <f t="shared" si="37"/>
        <v>11～12歳 女子 4×50m 個人メドレー タイム決勝</v>
      </c>
      <c r="M1204">
        <f>IFERROR(VLOOKUP(J1204,色々!M:P,4,0),"")</f>
        <v>5</v>
      </c>
      <c r="N1204">
        <f>IFERROR(記録__2[[#This Row],[競技番号]],"")</f>
        <v>57</v>
      </c>
      <c r="O1204">
        <f>IFERROR(記録__2[[#This Row],[選手番号]],"")</f>
        <v>196</v>
      </c>
    </row>
    <row r="1205" spans="1:15" x14ac:dyDescent="0.2">
      <c r="A1205">
        <f>IFERROR(VLOOKUP(N1205,プログラム!B:C,2,0),"")</f>
        <v>57</v>
      </c>
      <c r="B1205" t="str">
        <f t="shared" si="36"/>
        <v/>
      </c>
      <c r="C1205" t="str">
        <f>IFERROR(VLOOKUP(B1205,チーム番号!E:F,2,0),"")</f>
        <v/>
      </c>
      <c r="D1205">
        <f>IFERROR(VLOOKUP(N1205,プログラム!B:C,2,0),"")</f>
        <v>57</v>
      </c>
      <c r="E1205">
        <f>IFERROR(記録__2[[#This Row],[組]],"")</f>
        <v>1</v>
      </c>
      <c r="F1205">
        <f>IFERROR(記録__2[[#This Row],[水路]],"")</f>
        <v>4</v>
      </c>
      <c r="G1205" t="str">
        <f>IFERROR(VLOOKUP(D1205,プログラムデータ!A:N,12,0),"")</f>
        <v>11～12歳</v>
      </c>
      <c r="H1205" t="str">
        <f>IFERROR(VLOOKUP(D1205,プログラムデータ!A:N,13,0),"")</f>
        <v>女子</v>
      </c>
      <c r="I1205" t="str">
        <f>IFERROR(VLOOKUP(D1205,プログラムデータ!A:N,11,0),"")</f>
        <v>4×50m</v>
      </c>
      <c r="J1205" t="str">
        <f>IFERROR(VLOOKUP(D1205,プログラムデータ!A:N,10,0),"")</f>
        <v>個人メドレー</v>
      </c>
      <c r="K1205" t="str">
        <f>IFERROR(VLOOKUP(D1205,プログラムデータ!A:N,14,0),"")</f>
        <v>タイム決勝</v>
      </c>
      <c r="L1205" t="str">
        <f t="shared" si="37"/>
        <v>11～12歳 女子 4×50m 個人メドレー タイム決勝</v>
      </c>
      <c r="M1205">
        <f>IFERROR(VLOOKUP(J1205,色々!M:P,4,0),"")</f>
        <v>5</v>
      </c>
      <c r="N1205">
        <f>IFERROR(記録__2[[#This Row],[競技番号]],"")</f>
        <v>57</v>
      </c>
      <c r="O1205">
        <f>IFERROR(記録__2[[#This Row],[選手番号]],"")</f>
        <v>609</v>
      </c>
    </row>
    <row r="1206" spans="1:15" x14ac:dyDescent="0.2">
      <c r="A1206">
        <f>IFERROR(VLOOKUP(N1206,プログラム!B:C,2,0),"")</f>
        <v>57</v>
      </c>
      <c r="B1206" t="str">
        <f t="shared" si="36"/>
        <v/>
      </c>
      <c r="C1206" t="str">
        <f>IFERROR(VLOOKUP(B1206,チーム番号!E:F,2,0),"")</f>
        <v/>
      </c>
      <c r="D1206">
        <f>IFERROR(VLOOKUP(N1206,プログラム!B:C,2,0),"")</f>
        <v>57</v>
      </c>
      <c r="E1206">
        <f>IFERROR(記録__2[[#This Row],[組]],"")</f>
        <v>1</v>
      </c>
      <c r="F1206">
        <f>IFERROR(記録__2[[#This Row],[水路]],"")</f>
        <v>5</v>
      </c>
      <c r="G1206" t="str">
        <f>IFERROR(VLOOKUP(D1206,プログラムデータ!A:N,12,0),"")</f>
        <v>11～12歳</v>
      </c>
      <c r="H1206" t="str">
        <f>IFERROR(VLOOKUP(D1206,プログラムデータ!A:N,13,0),"")</f>
        <v>女子</v>
      </c>
      <c r="I1206" t="str">
        <f>IFERROR(VLOOKUP(D1206,プログラムデータ!A:N,11,0),"")</f>
        <v>4×50m</v>
      </c>
      <c r="J1206" t="str">
        <f>IFERROR(VLOOKUP(D1206,プログラムデータ!A:N,10,0),"")</f>
        <v>個人メドレー</v>
      </c>
      <c r="K1206" t="str">
        <f>IFERROR(VLOOKUP(D1206,プログラムデータ!A:N,14,0),"")</f>
        <v>タイム決勝</v>
      </c>
      <c r="L1206" t="str">
        <f t="shared" si="37"/>
        <v>11～12歳 女子 4×50m 個人メドレー タイム決勝</v>
      </c>
      <c r="M1206">
        <f>IFERROR(VLOOKUP(J1206,色々!M:P,4,0),"")</f>
        <v>5</v>
      </c>
      <c r="N1206">
        <f>IFERROR(記録__2[[#This Row],[競技番号]],"")</f>
        <v>57</v>
      </c>
      <c r="O1206">
        <f>IFERROR(記録__2[[#This Row],[選手番号]],"")</f>
        <v>625</v>
      </c>
    </row>
    <row r="1207" spans="1:15" x14ac:dyDescent="0.2">
      <c r="A1207">
        <f>IFERROR(VLOOKUP(N1207,プログラム!B:C,2,0),"")</f>
        <v>57</v>
      </c>
      <c r="B1207" t="str">
        <f t="shared" si="36"/>
        <v/>
      </c>
      <c r="C1207" t="str">
        <f>IFERROR(VLOOKUP(B1207,チーム番号!E:F,2,0),"")</f>
        <v/>
      </c>
      <c r="D1207">
        <f>IFERROR(VLOOKUP(N1207,プログラム!B:C,2,0),"")</f>
        <v>57</v>
      </c>
      <c r="E1207">
        <f>IFERROR(記録__2[[#This Row],[組]],"")</f>
        <v>1</v>
      </c>
      <c r="F1207">
        <f>IFERROR(記録__2[[#This Row],[水路]],"")</f>
        <v>6</v>
      </c>
      <c r="G1207" t="str">
        <f>IFERROR(VLOOKUP(D1207,プログラムデータ!A:N,12,0),"")</f>
        <v>11～12歳</v>
      </c>
      <c r="H1207" t="str">
        <f>IFERROR(VLOOKUP(D1207,プログラムデータ!A:N,13,0),"")</f>
        <v>女子</v>
      </c>
      <c r="I1207" t="str">
        <f>IFERROR(VLOOKUP(D1207,プログラムデータ!A:N,11,0),"")</f>
        <v>4×50m</v>
      </c>
      <c r="J1207" t="str">
        <f>IFERROR(VLOOKUP(D1207,プログラムデータ!A:N,10,0),"")</f>
        <v>個人メドレー</v>
      </c>
      <c r="K1207" t="str">
        <f>IFERROR(VLOOKUP(D1207,プログラムデータ!A:N,14,0),"")</f>
        <v>タイム決勝</v>
      </c>
      <c r="L1207" t="str">
        <f t="shared" si="37"/>
        <v>11～12歳 女子 4×50m 個人メドレー タイム決勝</v>
      </c>
      <c r="M1207">
        <f>IFERROR(VLOOKUP(J1207,色々!M:P,4,0),"")</f>
        <v>5</v>
      </c>
      <c r="N1207">
        <f>IFERROR(記録__2[[#This Row],[競技番号]],"")</f>
        <v>57</v>
      </c>
      <c r="O1207">
        <f>IFERROR(記録__2[[#This Row],[選手番号]],"")</f>
        <v>0</v>
      </c>
    </row>
    <row r="1208" spans="1:15" x14ac:dyDescent="0.2">
      <c r="A1208">
        <f>IFERROR(VLOOKUP(N1208,プログラム!B:C,2,0),"")</f>
        <v>57</v>
      </c>
      <c r="B1208" t="str">
        <f t="shared" si="36"/>
        <v/>
      </c>
      <c r="C1208" t="str">
        <f>IFERROR(VLOOKUP(B1208,チーム番号!E:F,2,0),"")</f>
        <v/>
      </c>
      <c r="D1208">
        <f>IFERROR(VLOOKUP(N1208,プログラム!B:C,2,0),"")</f>
        <v>57</v>
      </c>
      <c r="E1208">
        <f>IFERROR(記録__2[[#This Row],[組]],"")</f>
        <v>1</v>
      </c>
      <c r="F1208">
        <f>IFERROR(記録__2[[#This Row],[水路]],"")</f>
        <v>7</v>
      </c>
      <c r="G1208" t="str">
        <f>IFERROR(VLOOKUP(D1208,プログラムデータ!A:N,12,0),"")</f>
        <v>11～12歳</v>
      </c>
      <c r="H1208" t="str">
        <f>IFERROR(VLOOKUP(D1208,プログラムデータ!A:N,13,0),"")</f>
        <v>女子</v>
      </c>
      <c r="I1208" t="str">
        <f>IFERROR(VLOOKUP(D1208,プログラムデータ!A:N,11,0),"")</f>
        <v>4×50m</v>
      </c>
      <c r="J1208" t="str">
        <f>IFERROR(VLOOKUP(D1208,プログラムデータ!A:N,10,0),"")</f>
        <v>個人メドレー</v>
      </c>
      <c r="K1208" t="str">
        <f>IFERROR(VLOOKUP(D1208,プログラムデータ!A:N,14,0),"")</f>
        <v>タイム決勝</v>
      </c>
      <c r="L1208" t="str">
        <f t="shared" si="37"/>
        <v>11～12歳 女子 4×50m 個人メドレー タイム決勝</v>
      </c>
      <c r="M1208">
        <f>IFERROR(VLOOKUP(J1208,色々!M:P,4,0),"")</f>
        <v>5</v>
      </c>
      <c r="N1208">
        <f>IFERROR(記録__2[[#This Row],[競技番号]],"")</f>
        <v>57</v>
      </c>
      <c r="O1208">
        <f>IFERROR(記録__2[[#This Row],[選手番号]],"")</f>
        <v>0</v>
      </c>
    </row>
    <row r="1209" spans="1:15" x14ac:dyDescent="0.2">
      <c r="A1209">
        <f>IFERROR(VLOOKUP(N1209,プログラム!B:C,2,0),"")</f>
        <v>57</v>
      </c>
      <c r="B1209" t="str">
        <f t="shared" si="36"/>
        <v/>
      </c>
      <c r="C1209" t="str">
        <f>IFERROR(VLOOKUP(B1209,チーム番号!E:F,2,0),"")</f>
        <v/>
      </c>
      <c r="D1209">
        <f>IFERROR(VLOOKUP(N1209,プログラム!B:C,2,0),"")</f>
        <v>57</v>
      </c>
      <c r="E1209">
        <f>IFERROR(記録__2[[#This Row],[組]],"")</f>
        <v>1</v>
      </c>
      <c r="F1209">
        <f>IFERROR(記録__2[[#This Row],[水路]],"")</f>
        <v>8</v>
      </c>
      <c r="G1209" t="str">
        <f>IFERROR(VLOOKUP(D1209,プログラムデータ!A:N,12,0),"")</f>
        <v>11～12歳</v>
      </c>
      <c r="H1209" t="str">
        <f>IFERROR(VLOOKUP(D1209,プログラムデータ!A:N,13,0),"")</f>
        <v>女子</v>
      </c>
      <c r="I1209" t="str">
        <f>IFERROR(VLOOKUP(D1209,プログラムデータ!A:N,11,0),"")</f>
        <v>4×50m</v>
      </c>
      <c r="J1209" t="str">
        <f>IFERROR(VLOOKUP(D1209,プログラムデータ!A:N,10,0),"")</f>
        <v>個人メドレー</v>
      </c>
      <c r="K1209" t="str">
        <f>IFERROR(VLOOKUP(D1209,プログラムデータ!A:N,14,0),"")</f>
        <v>タイム決勝</v>
      </c>
      <c r="L1209" t="str">
        <f t="shared" si="37"/>
        <v>11～12歳 女子 4×50m 個人メドレー タイム決勝</v>
      </c>
      <c r="M1209">
        <f>IFERROR(VLOOKUP(J1209,色々!M:P,4,0),"")</f>
        <v>5</v>
      </c>
      <c r="N1209">
        <f>IFERROR(記録__2[[#This Row],[競技番号]],"")</f>
        <v>57</v>
      </c>
      <c r="O1209">
        <f>IFERROR(記録__2[[#This Row],[選手番号]],"")</f>
        <v>0</v>
      </c>
    </row>
    <row r="1210" spans="1:15" x14ac:dyDescent="0.2">
      <c r="A1210">
        <f>IFERROR(VLOOKUP(N1210,プログラム!B:C,2,0),"")</f>
        <v>57</v>
      </c>
      <c r="B1210" t="str">
        <f t="shared" si="36"/>
        <v/>
      </c>
      <c r="C1210" t="str">
        <f>IFERROR(VLOOKUP(B1210,チーム番号!E:F,2,0),"")</f>
        <v/>
      </c>
      <c r="D1210">
        <f>IFERROR(VLOOKUP(N1210,プログラム!B:C,2,0),"")</f>
        <v>57</v>
      </c>
      <c r="E1210">
        <f>IFERROR(記録__2[[#This Row],[組]],"")</f>
        <v>2</v>
      </c>
      <c r="F1210">
        <f>IFERROR(記録__2[[#This Row],[水路]],"")</f>
        <v>1</v>
      </c>
      <c r="G1210" t="str">
        <f>IFERROR(VLOOKUP(D1210,プログラムデータ!A:N,12,0),"")</f>
        <v>11～12歳</v>
      </c>
      <c r="H1210" t="str">
        <f>IFERROR(VLOOKUP(D1210,プログラムデータ!A:N,13,0),"")</f>
        <v>女子</v>
      </c>
      <c r="I1210" t="str">
        <f>IFERROR(VLOOKUP(D1210,プログラムデータ!A:N,11,0),"")</f>
        <v>4×50m</v>
      </c>
      <c r="J1210" t="str">
        <f>IFERROR(VLOOKUP(D1210,プログラムデータ!A:N,10,0),"")</f>
        <v>個人メドレー</v>
      </c>
      <c r="K1210" t="str">
        <f>IFERROR(VLOOKUP(D1210,プログラムデータ!A:N,14,0),"")</f>
        <v>タイム決勝</v>
      </c>
      <c r="L1210" t="str">
        <f t="shared" si="37"/>
        <v>11～12歳 女子 4×50m 個人メドレー タイム決勝</v>
      </c>
      <c r="M1210">
        <f>IFERROR(VLOOKUP(J1210,色々!M:P,4,0),"")</f>
        <v>5</v>
      </c>
      <c r="N1210">
        <f>IFERROR(記録__2[[#This Row],[競技番号]],"")</f>
        <v>57</v>
      </c>
      <c r="O1210">
        <f>IFERROR(記録__2[[#This Row],[選手番号]],"")</f>
        <v>578</v>
      </c>
    </row>
    <row r="1211" spans="1:15" x14ac:dyDescent="0.2">
      <c r="A1211">
        <f>IFERROR(VLOOKUP(N1211,プログラム!B:C,2,0),"")</f>
        <v>57</v>
      </c>
      <c r="B1211" t="str">
        <f t="shared" si="36"/>
        <v/>
      </c>
      <c r="C1211" t="str">
        <f>IFERROR(VLOOKUP(B1211,チーム番号!E:F,2,0),"")</f>
        <v/>
      </c>
      <c r="D1211">
        <f>IFERROR(VLOOKUP(N1211,プログラム!B:C,2,0),"")</f>
        <v>57</v>
      </c>
      <c r="E1211">
        <f>IFERROR(記録__2[[#This Row],[組]],"")</f>
        <v>2</v>
      </c>
      <c r="F1211">
        <f>IFERROR(記録__2[[#This Row],[水路]],"")</f>
        <v>2</v>
      </c>
      <c r="G1211" t="str">
        <f>IFERROR(VLOOKUP(D1211,プログラムデータ!A:N,12,0),"")</f>
        <v>11～12歳</v>
      </c>
      <c r="H1211" t="str">
        <f>IFERROR(VLOOKUP(D1211,プログラムデータ!A:N,13,0),"")</f>
        <v>女子</v>
      </c>
      <c r="I1211" t="str">
        <f>IFERROR(VLOOKUP(D1211,プログラムデータ!A:N,11,0),"")</f>
        <v>4×50m</v>
      </c>
      <c r="J1211" t="str">
        <f>IFERROR(VLOOKUP(D1211,プログラムデータ!A:N,10,0),"")</f>
        <v>個人メドレー</v>
      </c>
      <c r="K1211" t="str">
        <f>IFERROR(VLOOKUP(D1211,プログラムデータ!A:N,14,0),"")</f>
        <v>タイム決勝</v>
      </c>
      <c r="L1211" t="str">
        <f t="shared" si="37"/>
        <v>11～12歳 女子 4×50m 個人メドレー タイム決勝</v>
      </c>
      <c r="M1211">
        <f>IFERROR(VLOOKUP(J1211,色々!M:P,4,0),"")</f>
        <v>5</v>
      </c>
      <c r="N1211">
        <f>IFERROR(記録__2[[#This Row],[競技番号]],"")</f>
        <v>57</v>
      </c>
      <c r="O1211">
        <f>IFERROR(記録__2[[#This Row],[選手番号]],"")</f>
        <v>459</v>
      </c>
    </row>
    <row r="1212" spans="1:15" x14ac:dyDescent="0.2">
      <c r="A1212">
        <f>IFERROR(VLOOKUP(N1212,プログラム!B:C,2,0),"")</f>
        <v>57</v>
      </c>
      <c r="B1212" t="str">
        <f t="shared" si="36"/>
        <v/>
      </c>
      <c r="C1212" t="str">
        <f>IFERROR(VLOOKUP(B1212,チーム番号!E:F,2,0),"")</f>
        <v/>
      </c>
      <c r="D1212">
        <f>IFERROR(VLOOKUP(N1212,プログラム!B:C,2,0),"")</f>
        <v>57</v>
      </c>
      <c r="E1212">
        <f>IFERROR(記録__2[[#This Row],[組]],"")</f>
        <v>2</v>
      </c>
      <c r="F1212">
        <f>IFERROR(記録__2[[#This Row],[水路]],"")</f>
        <v>3</v>
      </c>
      <c r="G1212" t="str">
        <f>IFERROR(VLOOKUP(D1212,プログラムデータ!A:N,12,0),"")</f>
        <v>11～12歳</v>
      </c>
      <c r="H1212" t="str">
        <f>IFERROR(VLOOKUP(D1212,プログラムデータ!A:N,13,0),"")</f>
        <v>女子</v>
      </c>
      <c r="I1212" t="str">
        <f>IFERROR(VLOOKUP(D1212,プログラムデータ!A:N,11,0),"")</f>
        <v>4×50m</v>
      </c>
      <c r="J1212" t="str">
        <f>IFERROR(VLOOKUP(D1212,プログラムデータ!A:N,10,0),"")</f>
        <v>個人メドレー</v>
      </c>
      <c r="K1212" t="str">
        <f>IFERROR(VLOOKUP(D1212,プログラムデータ!A:N,14,0),"")</f>
        <v>タイム決勝</v>
      </c>
      <c r="L1212" t="str">
        <f t="shared" si="37"/>
        <v>11～12歳 女子 4×50m 個人メドレー タイム決勝</v>
      </c>
      <c r="M1212">
        <f>IFERROR(VLOOKUP(J1212,色々!M:P,4,0),"")</f>
        <v>5</v>
      </c>
      <c r="N1212">
        <f>IFERROR(記録__2[[#This Row],[競技番号]],"")</f>
        <v>57</v>
      </c>
      <c r="O1212">
        <f>IFERROR(記録__2[[#This Row],[選手番号]],"")</f>
        <v>112</v>
      </c>
    </row>
    <row r="1213" spans="1:15" x14ac:dyDescent="0.2">
      <c r="A1213">
        <f>IFERROR(VLOOKUP(N1213,プログラム!B:C,2,0),"")</f>
        <v>57</v>
      </c>
      <c r="B1213" t="str">
        <f t="shared" si="36"/>
        <v/>
      </c>
      <c r="C1213" t="str">
        <f>IFERROR(VLOOKUP(B1213,チーム番号!E:F,2,0),"")</f>
        <v/>
      </c>
      <c r="D1213">
        <f>IFERROR(VLOOKUP(N1213,プログラム!B:C,2,0),"")</f>
        <v>57</v>
      </c>
      <c r="E1213">
        <f>IFERROR(記録__2[[#This Row],[組]],"")</f>
        <v>2</v>
      </c>
      <c r="F1213">
        <f>IFERROR(記録__2[[#This Row],[水路]],"")</f>
        <v>4</v>
      </c>
      <c r="G1213" t="str">
        <f>IFERROR(VLOOKUP(D1213,プログラムデータ!A:N,12,0),"")</f>
        <v>11～12歳</v>
      </c>
      <c r="H1213" t="str">
        <f>IFERROR(VLOOKUP(D1213,プログラムデータ!A:N,13,0),"")</f>
        <v>女子</v>
      </c>
      <c r="I1213" t="str">
        <f>IFERROR(VLOOKUP(D1213,プログラムデータ!A:N,11,0),"")</f>
        <v>4×50m</v>
      </c>
      <c r="J1213" t="str">
        <f>IFERROR(VLOOKUP(D1213,プログラムデータ!A:N,10,0),"")</f>
        <v>個人メドレー</v>
      </c>
      <c r="K1213" t="str">
        <f>IFERROR(VLOOKUP(D1213,プログラムデータ!A:N,14,0),"")</f>
        <v>タイム決勝</v>
      </c>
      <c r="L1213" t="str">
        <f t="shared" si="37"/>
        <v>11～12歳 女子 4×50m 個人メドレー タイム決勝</v>
      </c>
      <c r="M1213">
        <f>IFERROR(VLOOKUP(J1213,色々!M:P,4,0),"")</f>
        <v>5</v>
      </c>
      <c r="N1213">
        <f>IFERROR(記録__2[[#This Row],[競技番号]],"")</f>
        <v>57</v>
      </c>
      <c r="O1213">
        <f>IFERROR(記録__2[[#This Row],[選手番号]],"")</f>
        <v>457</v>
      </c>
    </row>
    <row r="1214" spans="1:15" x14ac:dyDescent="0.2">
      <c r="A1214">
        <f>IFERROR(VLOOKUP(N1214,プログラム!B:C,2,0),"")</f>
        <v>57</v>
      </c>
      <c r="B1214" t="str">
        <f t="shared" si="36"/>
        <v/>
      </c>
      <c r="C1214" t="str">
        <f>IFERROR(VLOOKUP(B1214,チーム番号!E:F,2,0),"")</f>
        <v/>
      </c>
      <c r="D1214">
        <f>IFERROR(VLOOKUP(N1214,プログラム!B:C,2,0),"")</f>
        <v>57</v>
      </c>
      <c r="E1214">
        <f>IFERROR(記録__2[[#This Row],[組]],"")</f>
        <v>2</v>
      </c>
      <c r="F1214">
        <f>IFERROR(記録__2[[#This Row],[水路]],"")</f>
        <v>5</v>
      </c>
      <c r="G1214" t="str">
        <f>IFERROR(VLOOKUP(D1214,プログラムデータ!A:N,12,0),"")</f>
        <v>11～12歳</v>
      </c>
      <c r="H1214" t="str">
        <f>IFERROR(VLOOKUP(D1214,プログラムデータ!A:N,13,0),"")</f>
        <v>女子</v>
      </c>
      <c r="I1214" t="str">
        <f>IFERROR(VLOOKUP(D1214,プログラムデータ!A:N,11,0),"")</f>
        <v>4×50m</v>
      </c>
      <c r="J1214" t="str">
        <f>IFERROR(VLOOKUP(D1214,プログラムデータ!A:N,10,0),"")</f>
        <v>個人メドレー</v>
      </c>
      <c r="K1214" t="str">
        <f>IFERROR(VLOOKUP(D1214,プログラムデータ!A:N,14,0),"")</f>
        <v>タイム決勝</v>
      </c>
      <c r="L1214" t="str">
        <f t="shared" si="37"/>
        <v>11～12歳 女子 4×50m 個人メドレー タイム決勝</v>
      </c>
      <c r="M1214">
        <f>IFERROR(VLOOKUP(J1214,色々!M:P,4,0),"")</f>
        <v>5</v>
      </c>
      <c r="N1214">
        <f>IFERROR(記録__2[[#This Row],[競技番号]],"")</f>
        <v>57</v>
      </c>
      <c r="O1214">
        <f>IFERROR(記録__2[[#This Row],[選手番号]],"")</f>
        <v>644</v>
      </c>
    </row>
    <row r="1215" spans="1:15" x14ac:dyDescent="0.2">
      <c r="A1215">
        <f>IFERROR(VLOOKUP(N1215,プログラム!B:C,2,0),"")</f>
        <v>57</v>
      </c>
      <c r="B1215" t="str">
        <f t="shared" si="36"/>
        <v/>
      </c>
      <c r="C1215" t="str">
        <f>IFERROR(VLOOKUP(B1215,チーム番号!E:F,2,0),"")</f>
        <v/>
      </c>
      <c r="D1215">
        <f>IFERROR(VLOOKUP(N1215,プログラム!B:C,2,0),"")</f>
        <v>57</v>
      </c>
      <c r="E1215">
        <f>IFERROR(記録__2[[#This Row],[組]],"")</f>
        <v>2</v>
      </c>
      <c r="F1215">
        <f>IFERROR(記録__2[[#This Row],[水路]],"")</f>
        <v>6</v>
      </c>
      <c r="G1215" t="str">
        <f>IFERROR(VLOOKUP(D1215,プログラムデータ!A:N,12,0),"")</f>
        <v>11～12歳</v>
      </c>
      <c r="H1215" t="str">
        <f>IFERROR(VLOOKUP(D1215,プログラムデータ!A:N,13,0),"")</f>
        <v>女子</v>
      </c>
      <c r="I1215" t="str">
        <f>IFERROR(VLOOKUP(D1215,プログラムデータ!A:N,11,0),"")</f>
        <v>4×50m</v>
      </c>
      <c r="J1215" t="str">
        <f>IFERROR(VLOOKUP(D1215,プログラムデータ!A:N,10,0),"")</f>
        <v>個人メドレー</v>
      </c>
      <c r="K1215" t="str">
        <f>IFERROR(VLOOKUP(D1215,プログラムデータ!A:N,14,0),"")</f>
        <v>タイム決勝</v>
      </c>
      <c r="L1215" t="str">
        <f t="shared" si="37"/>
        <v>11～12歳 女子 4×50m 個人メドレー タイム決勝</v>
      </c>
      <c r="M1215">
        <f>IFERROR(VLOOKUP(J1215,色々!M:P,4,0),"")</f>
        <v>5</v>
      </c>
      <c r="N1215">
        <f>IFERROR(記録__2[[#This Row],[競技番号]],"")</f>
        <v>57</v>
      </c>
      <c r="O1215">
        <f>IFERROR(記録__2[[#This Row],[選手番号]],"")</f>
        <v>503</v>
      </c>
    </row>
    <row r="1216" spans="1:15" x14ac:dyDescent="0.2">
      <c r="A1216">
        <f>IFERROR(VLOOKUP(N1216,プログラム!B:C,2,0),"")</f>
        <v>57</v>
      </c>
      <c r="B1216" t="str">
        <f t="shared" si="36"/>
        <v/>
      </c>
      <c r="C1216" t="str">
        <f>IFERROR(VLOOKUP(B1216,チーム番号!E:F,2,0),"")</f>
        <v/>
      </c>
      <c r="D1216">
        <f>IFERROR(VLOOKUP(N1216,プログラム!B:C,2,0),"")</f>
        <v>57</v>
      </c>
      <c r="E1216">
        <f>IFERROR(記録__2[[#This Row],[組]],"")</f>
        <v>2</v>
      </c>
      <c r="F1216">
        <f>IFERROR(記録__2[[#This Row],[水路]],"")</f>
        <v>7</v>
      </c>
      <c r="G1216" t="str">
        <f>IFERROR(VLOOKUP(D1216,プログラムデータ!A:N,12,0),"")</f>
        <v>11～12歳</v>
      </c>
      <c r="H1216" t="str">
        <f>IFERROR(VLOOKUP(D1216,プログラムデータ!A:N,13,0),"")</f>
        <v>女子</v>
      </c>
      <c r="I1216" t="str">
        <f>IFERROR(VLOOKUP(D1216,プログラムデータ!A:N,11,0),"")</f>
        <v>4×50m</v>
      </c>
      <c r="J1216" t="str">
        <f>IFERROR(VLOOKUP(D1216,プログラムデータ!A:N,10,0),"")</f>
        <v>個人メドレー</v>
      </c>
      <c r="K1216" t="str">
        <f>IFERROR(VLOOKUP(D1216,プログラムデータ!A:N,14,0),"")</f>
        <v>タイム決勝</v>
      </c>
      <c r="L1216" t="str">
        <f t="shared" si="37"/>
        <v>11～12歳 女子 4×50m 個人メドレー タイム決勝</v>
      </c>
      <c r="M1216">
        <f>IFERROR(VLOOKUP(J1216,色々!M:P,4,0),"")</f>
        <v>5</v>
      </c>
      <c r="N1216">
        <f>IFERROR(記録__2[[#This Row],[競技番号]],"")</f>
        <v>57</v>
      </c>
      <c r="O1216">
        <f>IFERROR(記録__2[[#This Row],[選手番号]],"")</f>
        <v>239</v>
      </c>
    </row>
    <row r="1217" spans="1:15" x14ac:dyDescent="0.2">
      <c r="A1217">
        <f>IFERROR(VLOOKUP(N1217,プログラム!B:C,2,0),"")</f>
        <v>57</v>
      </c>
      <c r="B1217" t="str">
        <f t="shared" si="36"/>
        <v/>
      </c>
      <c r="C1217" t="str">
        <f>IFERROR(VLOOKUP(B1217,チーム番号!E:F,2,0),"")</f>
        <v/>
      </c>
      <c r="D1217">
        <f>IFERROR(VLOOKUP(N1217,プログラム!B:C,2,0),"")</f>
        <v>57</v>
      </c>
      <c r="E1217">
        <f>IFERROR(記録__2[[#This Row],[組]],"")</f>
        <v>2</v>
      </c>
      <c r="F1217">
        <f>IFERROR(記録__2[[#This Row],[水路]],"")</f>
        <v>8</v>
      </c>
      <c r="G1217" t="str">
        <f>IFERROR(VLOOKUP(D1217,プログラムデータ!A:N,12,0),"")</f>
        <v>11～12歳</v>
      </c>
      <c r="H1217" t="str">
        <f>IFERROR(VLOOKUP(D1217,プログラムデータ!A:N,13,0),"")</f>
        <v>女子</v>
      </c>
      <c r="I1217" t="str">
        <f>IFERROR(VLOOKUP(D1217,プログラムデータ!A:N,11,0),"")</f>
        <v>4×50m</v>
      </c>
      <c r="J1217" t="str">
        <f>IFERROR(VLOOKUP(D1217,プログラムデータ!A:N,10,0),"")</f>
        <v>個人メドレー</v>
      </c>
      <c r="K1217" t="str">
        <f>IFERROR(VLOOKUP(D1217,プログラムデータ!A:N,14,0),"")</f>
        <v>タイム決勝</v>
      </c>
      <c r="L1217" t="str">
        <f t="shared" si="37"/>
        <v>11～12歳 女子 4×50m 個人メドレー タイム決勝</v>
      </c>
      <c r="M1217">
        <f>IFERROR(VLOOKUP(J1217,色々!M:P,4,0),"")</f>
        <v>5</v>
      </c>
      <c r="N1217">
        <f>IFERROR(記録__2[[#This Row],[競技番号]],"")</f>
        <v>57</v>
      </c>
      <c r="O1217">
        <f>IFERROR(記録__2[[#This Row],[選手番号]],"")</f>
        <v>0</v>
      </c>
    </row>
    <row r="1218" spans="1:15" x14ac:dyDescent="0.2">
      <c r="A1218">
        <f>IFERROR(VLOOKUP(N1218,プログラム!B:C,2,0),"")</f>
        <v>57</v>
      </c>
      <c r="B1218" t="str">
        <f t="shared" si="36"/>
        <v/>
      </c>
      <c r="C1218" t="str">
        <f>IFERROR(VLOOKUP(B1218,チーム番号!E:F,2,0),"")</f>
        <v/>
      </c>
      <c r="D1218">
        <f>IFERROR(VLOOKUP(N1218,プログラム!B:C,2,0),"")</f>
        <v>57</v>
      </c>
      <c r="E1218">
        <f>IFERROR(記録__2[[#This Row],[組]],"")</f>
        <v>3</v>
      </c>
      <c r="F1218">
        <f>IFERROR(記録__2[[#This Row],[水路]],"")</f>
        <v>1</v>
      </c>
      <c r="G1218" t="str">
        <f>IFERROR(VLOOKUP(D1218,プログラムデータ!A:N,12,0),"")</f>
        <v>11～12歳</v>
      </c>
      <c r="H1218" t="str">
        <f>IFERROR(VLOOKUP(D1218,プログラムデータ!A:N,13,0),"")</f>
        <v>女子</v>
      </c>
      <c r="I1218" t="str">
        <f>IFERROR(VLOOKUP(D1218,プログラムデータ!A:N,11,0),"")</f>
        <v>4×50m</v>
      </c>
      <c r="J1218" t="str">
        <f>IFERROR(VLOOKUP(D1218,プログラムデータ!A:N,10,0),"")</f>
        <v>個人メドレー</v>
      </c>
      <c r="K1218" t="str">
        <f>IFERROR(VLOOKUP(D1218,プログラムデータ!A:N,14,0),"")</f>
        <v>タイム決勝</v>
      </c>
      <c r="L1218" t="str">
        <f t="shared" si="37"/>
        <v>11～12歳 女子 4×50m 個人メドレー タイム決勝</v>
      </c>
      <c r="M1218">
        <f>IFERROR(VLOOKUP(J1218,色々!M:P,4,0),"")</f>
        <v>5</v>
      </c>
      <c r="N1218">
        <f>IFERROR(記録__2[[#This Row],[競技番号]],"")</f>
        <v>57</v>
      </c>
      <c r="O1218">
        <f>IFERROR(記録__2[[#This Row],[選手番号]],"")</f>
        <v>272</v>
      </c>
    </row>
    <row r="1219" spans="1:15" x14ac:dyDescent="0.2">
      <c r="A1219">
        <f>IFERROR(VLOOKUP(N1219,プログラム!B:C,2,0),"")</f>
        <v>57</v>
      </c>
      <c r="B1219" t="str">
        <f t="shared" ref="B1219:B1282" si="38">IFERROR(IF(OR(M1219=6,M1219=7),O1219,""),"")</f>
        <v/>
      </c>
      <c r="C1219" t="str">
        <f>IFERROR(VLOOKUP(B1219,チーム番号!E:F,2,0),"")</f>
        <v/>
      </c>
      <c r="D1219">
        <f>IFERROR(VLOOKUP(N1219,プログラム!B:C,2,0),"")</f>
        <v>57</v>
      </c>
      <c r="E1219">
        <f>IFERROR(記録__2[[#This Row],[組]],"")</f>
        <v>3</v>
      </c>
      <c r="F1219">
        <f>IFERROR(記録__2[[#This Row],[水路]],"")</f>
        <v>2</v>
      </c>
      <c r="G1219" t="str">
        <f>IFERROR(VLOOKUP(D1219,プログラムデータ!A:N,12,0),"")</f>
        <v>11～12歳</v>
      </c>
      <c r="H1219" t="str">
        <f>IFERROR(VLOOKUP(D1219,プログラムデータ!A:N,13,0),"")</f>
        <v>女子</v>
      </c>
      <c r="I1219" t="str">
        <f>IFERROR(VLOOKUP(D1219,プログラムデータ!A:N,11,0),"")</f>
        <v>4×50m</v>
      </c>
      <c r="J1219" t="str">
        <f>IFERROR(VLOOKUP(D1219,プログラムデータ!A:N,10,0),"")</f>
        <v>個人メドレー</v>
      </c>
      <c r="K1219" t="str">
        <f>IFERROR(VLOOKUP(D1219,プログラムデータ!A:N,14,0),"")</f>
        <v>タイム決勝</v>
      </c>
      <c r="L1219" t="str">
        <f t="shared" ref="L1219:L1282" si="39">CONCATENATE(G1219," ",H1219," ",I1219," ",J1219," ",K1219)</f>
        <v>11～12歳 女子 4×50m 個人メドレー タイム決勝</v>
      </c>
      <c r="M1219">
        <f>IFERROR(VLOOKUP(J1219,色々!M:P,4,0),"")</f>
        <v>5</v>
      </c>
      <c r="N1219">
        <f>IFERROR(記録__2[[#This Row],[競技番号]],"")</f>
        <v>57</v>
      </c>
      <c r="O1219">
        <f>IFERROR(記録__2[[#This Row],[選手番号]],"")</f>
        <v>535</v>
      </c>
    </row>
    <row r="1220" spans="1:15" x14ac:dyDescent="0.2">
      <c r="A1220">
        <f>IFERROR(VLOOKUP(N1220,プログラム!B:C,2,0),"")</f>
        <v>57</v>
      </c>
      <c r="B1220" t="str">
        <f t="shared" si="38"/>
        <v/>
      </c>
      <c r="C1220" t="str">
        <f>IFERROR(VLOOKUP(B1220,チーム番号!E:F,2,0),"")</f>
        <v/>
      </c>
      <c r="D1220">
        <f>IFERROR(VLOOKUP(N1220,プログラム!B:C,2,0),"")</f>
        <v>57</v>
      </c>
      <c r="E1220">
        <f>IFERROR(記録__2[[#This Row],[組]],"")</f>
        <v>3</v>
      </c>
      <c r="F1220">
        <f>IFERROR(記録__2[[#This Row],[水路]],"")</f>
        <v>3</v>
      </c>
      <c r="G1220" t="str">
        <f>IFERROR(VLOOKUP(D1220,プログラムデータ!A:N,12,0),"")</f>
        <v>11～12歳</v>
      </c>
      <c r="H1220" t="str">
        <f>IFERROR(VLOOKUP(D1220,プログラムデータ!A:N,13,0),"")</f>
        <v>女子</v>
      </c>
      <c r="I1220" t="str">
        <f>IFERROR(VLOOKUP(D1220,プログラムデータ!A:N,11,0),"")</f>
        <v>4×50m</v>
      </c>
      <c r="J1220" t="str">
        <f>IFERROR(VLOOKUP(D1220,プログラムデータ!A:N,10,0),"")</f>
        <v>個人メドレー</v>
      </c>
      <c r="K1220" t="str">
        <f>IFERROR(VLOOKUP(D1220,プログラムデータ!A:N,14,0),"")</f>
        <v>タイム決勝</v>
      </c>
      <c r="L1220" t="str">
        <f t="shared" si="39"/>
        <v>11～12歳 女子 4×50m 個人メドレー タイム決勝</v>
      </c>
      <c r="M1220">
        <f>IFERROR(VLOOKUP(J1220,色々!M:P,4,0),"")</f>
        <v>5</v>
      </c>
      <c r="N1220">
        <f>IFERROR(記録__2[[#This Row],[競技番号]],"")</f>
        <v>57</v>
      </c>
      <c r="O1220">
        <f>IFERROR(記録__2[[#This Row],[選手番号]],"")</f>
        <v>383</v>
      </c>
    </row>
    <row r="1221" spans="1:15" x14ac:dyDescent="0.2">
      <c r="A1221">
        <f>IFERROR(VLOOKUP(N1221,プログラム!B:C,2,0),"")</f>
        <v>57</v>
      </c>
      <c r="B1221" t="str">
        <f t="shared" si="38"/>
        <v/>
      </c>
      <c r="C1221" t="str">
        <f>IFERROR(VLOOKUP(B1221,チーム番号!E:F,2,0),"")</f>
        <v/>
      </c>
      <c r="D1221">
        <f>IFERROR(VLOOKUP(N1221,プログラム!B:C,2,0),"")</f>
        <v>57</v>
      </c>
      <c r="E1221">
        <f>IFERROR(記録__2[[#This Row],[組]],"")</f>
        <v>3</v>
      </c>
      <c r="F1221">
        <f>IFERROR(記録__2[[#This Row],[水路]],"")</f>
        <v>4</v>
      </c>
      <c r="G1221" t="str">
        <f>IFERROR(VLOOKUP(D1221,プログラムデータ!A:N,12,0),"")</f>
        <v>11～12歳</v>
      </c>
      <c r="H1221" t="str">
        <f>IFERROR(VLOOKUP(D1221,プログラムデータ!A:N,13,0),"")</f>
        <v>女子</v>
      </c>
      <c r="I1221" t="str">
        <f>IFERROR(VLOOKUP(D1221,プログラムデータ!A:N,11,0),"")</f>
        <v>4×50m</v>
      </c>
      <c r="J1221" t="str">
        <f>IFERROR(VLOOKUP(D1221,プログラムデータ!A:N,10,0),"")</f>
        <v>個人メドレー</v>
      </c>
      <c r="K1221" t="str">
        <f>IFERROR(VLOOKUP(D1221,プログラムデータ!A:N,14,0),"")</f>
        <v>タイム決勝</v>
      </c>
      <c r="L1221" t="str">
        <f t="shared" si="39"/>
        <v>11～12歳 女子 4×50m 個人メドレー タイム決勝</v>
      </c>
      <c r="M1221">
        <f>IFERROR(VLOOKUP(J1221,色々!M:P,4,0),"")</f>
        <v>5</v>
      </c>
      <c r="N1221">
        <f>IFERROR(記録__2[[#This Row],[競技番号]],"")</f>
        <v>57</v>
      </c>
      <c r="O1221">
        <f>IFERROR(記録__2[[#This Row],[選手番号]],"")</f>
        <v>384</v>
      </c>
    </row>
    <row r="1222" spans="1:15" x14ac:dyDescent="0.2">
      <c r="A1222">
        <f>IFERROR(VLOOKUP(N1222,プログラム!B:C,2,0),"")</f>
        <v>57</v>
      </c>
      <c r="B1222" t="str">
        <f t="shared" si="38"/>
        <v/>
      </c>
      <c r="C1222" t="str">
        <f>IFERROR(VLOOKUP(B1222,チーム番号!E:F,2,0),"")</f>
        <v/>
      </c>
      <c r="D1222">
        <f>IFERROR(VLOOKUP(N1222,プログラム!B:C,2,0),"")</f>
        <v>57</v>
      </c>
      <c r="E1222">
        <f>IFERROR(記録__2[[#This Row],[組]],"")</f>
        <v>3</v>
      </c>
      <c r="F1222">
        <f>IFERROR(記録__2[[#This Row],[水路]],"")</f>
        <v>5</v>
      </c>
      <c r="G1222" t="str">
        <f>IFERROR(VLOOKUP(D1222,プログラムデータ!A:N,12,0),"")</f>
        <v>11～12歳</v>
      </c>
      <c r="H1222" t="str">
        <f>IFERROR(VLOOKUP(D1222,プログラムデータ!A:N,13,0),"")</f>
        <v>女子</v>
      </c>
      <c r="I1222" t="str">
        <f>IFERROR(VLOOKUP(D1222,プログラムデータ!A:N,11,0),"")</f>
        <v>4×50m</v>
      </c>
      <c r="J1222" t="str">
        <f>IFERROR(VLOOKUP(D1222,プログラムデータ!A:N,10,0),"")</f>
        <v>個人メドレー</v>
      </c>
      <c r="K1222" t="str">
        <f>IFERROR(VLOOKUP(D1222,プログラムデータ!A:N,14,0),"")</f>
        <v>タイム決勝</v>
      </c>
      <c r="L1222" t="str">
        <f t="shared" si="39"/>
        <v>11～12歳 女子 4×50m 個人メドレー タイム決勝</v>
      </c>
      <c r="M1222">
        <f>IFERROR(VLOOKUP(J1222,色々!M:P,4,0),"")</f>
        <v>5</v>
      </c>
      <c r="N1222">
        <f>IFERROR(記録__2[[#This Row],[競技番号]],"")</f>
        <v>57</v>
      </c>
      <c r="O1222">
        <f>IFERROR(記録__2[[#This Row],[選手番号]],"")</f>
        <v>115</v>
      </c>
    </row>
    <row r="1223" spans="1:15" x14ac:dyDescent="0.2">
      <c r="A1223">
        <f>IFERROR(VLOOKUP(N1223,プログラム!B:C,2,0),"")</f>
        <v>57</v>
      </c>
      <c r="B1223" t="str">
        <f t="shared" si="38"/>
        <v/>
      </c>
      <c r="C1223" t="str">
        <f>IFERROR(VLOOKUP(B1223,チーム番号!E:F,2,0),"")</f>
        <v/>
      </c>
      <c r="D1223">
        <f>IFERROR(VLOOKUP(N1223,プログラム!B:C,2,0),"")</f>
        <v>57</v>
      </c>
      <c r="E1223">
        <f>IFERROR(記録__2[[#This Row],[組]],"")</f>
        <v>3</v>
      </c>
      <c r="F1223">
        <f>IFERROR(記録__2[[#This Row],[水路]],"")</f>
        <v>6</v>
      </c>
      <c r="G1223" t="str">
        <f>IFERROR(VLOOKUP(D1223,プログラムデータ!A:N,12,0),"")</f>
        <v>11～12歳</v>
      </c>
      <c r="H1223" t="str">
        <f>IFERROR(VLOOKUP(D1223,プログラムデータ!A:N,13,0),"")</f>
        <v>女子</v>
      </c>
      <c r="I1223" t="str">
        <f>IFERROR(VLOOKUP(D1223,プログラムデータ!A:N,11,0),"")</f>
        <v>4×50m</v>
      </c>
      <c r="J1223" t="str">
        <f>IFERROR(VLOOKUP(D1223,プログラムデータ!A:N,10,0),"")</f>
        <v>個人メドレー</v>
      </c>
      <c r="K1223" t="str">
        <f>IFERROR(VLOOKUP(D1223,プログラムデータ!A:N,14,0),"")</f>
        <v>タイム決勝</v>
      </c>
      <c r="L1223" t="str">
        <f t="shared" si="39"/>
        <v>11～12歳 女子 4×50m 個人メドレー タイム決勝</v>
      </c>
      <c r="M1223">
        <f>IFERROR(VLOOKUP(J1223,色々!M:P,4,0),"")</f>
        <v>5</v>
      </c>
      <c r="N1223">
        <f>IFERROR(記録__2[[#This Row],[競技番号]],"")</f>
        <v>57</v>
      </c>
      <c r="O1223">
        <f>IFERROR(記録__2[[#This Row],[選手番号]],"")</f>
        <v>534</v>
      </c>
    </row>
    <row r="1224" spans="1:15" x14ac:dyDescent="0.2">
      <c r="A1224">
        <f>IFERROR(VLOOKUP(N1224,プログラム!B:C,2,0),"")</f>
        <v>57</v>
      </c>
      <c r="B1224" t="str">
        <f t="shared" si="38"/>
        <v/>
      </c>
      <c r="C1224" t="str">
        <f>IFERROR(VLOOKUP(B1224,チーム番号!E:F,2,0),"")</f>
        <v/>
      </c>
      <c r="D1224">
        <f>IFERROR(VLOOKUP(N1224,プログラム!B:C,2,0),"")</f>
        <v>57</v>
      </c>
      <c r="E1224">
        <f>IFERROR(記録__2[[#This Row],[組]],"")</f>
        <v>3</v>
      </c>
      <c r="F1224">
        <f>IFERROR(記録__2[[#This Row],[水路]],"")</f>
        <v>7</v>
      </c>
      <c r="G1224" t="str">
        <f>IFERROR(VLOOKUP(D1224,プログラムデータ!A:N,12,0),"")</f>
        <v>11～12歳</v>
      </c>
      <c r="H1224" t="str">
        <f>IFERROR(VLOOKUP(D1224,プログラムデータ!A:N,13,0),"")</f>
        <v>女子</v>
      </c>
      <c r="I1224" t="str">
        <f>IFERROR(VLOOKUP(D1224,プログラムデータ!A:N,11,0),"")</f>
        <v>4×50m</v>
      </c>
      <c r="J1224" t="str">
        <f>IFERROR(VLOOKUP(D1224,プログラムデータ!A:N,10,0),"")</f>
        <v>個人メドレー</v>
      </c>
      <c r="K1224" t="str">
        <f>IFERROR(VLOOKUP(D1224,プログラムデータ!A:N,14,0),"")</f>
        <v>タイム決勝</v>
      </c>
      <c r="L1224" t="str">
        <f t="shared" si="39"/>
        <v>11～12歳 女子 4×50m 個人メドレー タイム決勝</v>
      </c>
      <c r="M1224">
        <f>IFERROR(VLOOKUP(J1224,色々!M:P,4,0),"")</f>
        <v>5</v>
      </c>
      <c r="N1224">
        <f>IFERROR(記録__2[[#This Row],[競技番号]],"")</f>
        <v>57</v>
      </c>
      <c r="O1224">
        <f>IFERROR(記録__2[[#This Row],[選手番号]],"")</f>
        <v>152</v>
      </c>
    </row>
    <row r="1225" spans="1:15" x14ac:dyDescent="0.2">
      <c r="A1225">
        <f>IFERROR(VLOOKUP(N1225,プログラム!B:C,2,0),"")</f>
        <v>57</v>
      </c>
      <c r="B1225" t="str">
        <f t="shared" si="38"/>
        <v/>
      </c>
      <c r="C1225" t="str">
        <f>IFERROR(VLOOKUP(B1225,チーム番号!E:F,2,0),"")</f>
        <v/>
      </c>
      <c r="D1225">
        <f>IFERROR(VLOOKUP(N1225,プログラム!B:C,2,0),"")</f>
        <v>57</v>
      </c>
      <c r="E1225">
        <f>IFERROR(記録__2[[#This Row],[組]],"")</f>
        <v>3</v>
      </c>
      <c r="F1225">
        <f>IFERROR(記録__2[[#This Row],[水路]],"")</f>
        <v>8</v>
      </c>
      <c r="G1225" t="str">
        <f>IFERROR(VLOOKUP(D1225,プログラムデータ!A:N,12,0),"")</f>
        <v>11～12歳</v>
      </c>
      <c r="H1225" t="str">
        <f>IFERROR(VLOOKUP(D1225,プログラムデータ!A:N,13,0),"")</f>
        <v>女子</v>
      </c>
      <c r="I1225" t="str">
        <f>IFERROR(VLOOKUP(D1225,プログラムデータ!A:N,11,0),"")</f>
        <v>4×50m</v>
      </c>
      <c r="J1225" t="str">
        <f>IFERROR(VLOOKUP(D1225,プログラムデータ!A:N,10,0),"")</f>
        <v>個人メドレー</v>
      </c>
      <c r="K1225" t="str">
        <f>IFERROR(VLOOKUP(D1225,プログラムデータ!A:N,14,0),"")</f>
        <v>タイム決勝</v>
      </c>
      <c r="L1225" t="str">
        <f t="shared" si="39"/>
        <v>11～12歳 女子 4×50m 個人メドレー タイム決勝</v>
      </c>
      <c r="M1225">
        <f>IFERROR(VLOOKUP(J1225,色々!M:P,4,0),"")</f>
        <v>5</v>
      </c>
      <c r="N1225">
        <f>IFERROR(記録__2[[#This Row],[競技番号]],"")</f>
        <v>57</v>
      </c>
      <c r="O1225">
        <f>IFERROR(記録__2[[#This Row],[選手番号]],"")</f>
        <v>154</v>
      </c>
    </row>
    <row r="1226" spans="1:15" x14ac:dyDescent="0.2">
      <c r="A1226">
        <f>IFERROR(VLOOKUP(N1226,プログラム!B:C,2,0),"")</f>
        <v>57</v>
      </c>
      <c r="B1226" t="str">
        <f t="shared" si="38"/>
        <v/>
      </c>
      <c r="C1226" t="str">
        <f>IFERROR(VLOOKUP(B1226,チーム番号!E:F,2,0),"")</f>
        <v/>
      </c>
      <c r="D1226">
        <f>IFERROR(VLOOKUP(N1226,プログラム!B:C,2,0),"")</f>
        <v>57</v>
      </c>
      <c r="E1226">
        <f>IFERROR(記録__2[[#This Row],[組]],"")</f>
        <v>4</v>
      </c>
      <c r="F1226">
        <f>IFERROR(記録__2[[#This Row],[水路]],"")</f>
        <v>1</v>
      </c>
      <c r="G1226" t="str">
        <f>IFERROR(VLOOKUP(D1226,プログラムデータ!A:N,12,0),"")</f>
        <v>11～12歳</v>
      </c>
      <c r="H1226" t="str">
        <f>IFERROR(VLOOKUP(D1226,プログラムデータ!A:N,13,0),"")</f>
        <v>女子</v>
      </c>
      <c r="I1226" t="str">
        <f>IFERROR(VLOOKUP(D1226,プログラムデータ!A:N,11,0),"")</f>
        <v>4×50m</v>
      </c>
      <c r="J1226" t="str">
        <f>IFERROR(VLOOKUP(D1226,プログラムデータ!A:N,10,0),"")</f>
        <v>個人メドレー</v>
      </c>
      <c r="K1226" t="str">
        <f>IFERROR(VLOOKUP(D1226,プログラムデータ!A:N,14,0),"")</f>
        <v>タイム決勝</v>
      </c>
      <c r="L1226" t="str">
        <f t="shared" si="39"/>
        <v>11～12歳 女子 4×50m 個人メドレー タイム決勝</v>
      </c>
      <c r="M1226">
        <f>IFERROR(VLOOKUP(J1226,色々!M:P,4,0),"")</f>
        <v>5</v>
      </c>
      <c r="N1226">
        <f>IFERROR(記録__2[[#This Row],[競技番号]],"")</f>
        <v>57</v>
      </c>
      <c r="O1226">
        <f>IFERROR(記録__2[[#This Row],[選手番号]],"")</f>
        <v>113</v>
      </c>
    </row>
    <row r="1227" spans="1:15" x14ac:dyDescent="0.2">
      <c r="A1227">
        <f>IFERROR(VLOOKUP(N1227,プログラム!B:C,2,0),"")</f>
        <v>57</v>
      </c>
      <c r="B1227" t="str">
        <f t="shared" si="38"/>
        <v/>
      </c>
      <c r="C1227" t="str">
        <f>IFERROR(VLOOKUP(B1227,チーム番号!E:F,2,0),"")</f>
        <v/>
      </c>
      <c r="D1227">
        <f>IFERROR(VLOOKUP(N1227,プログラム!B:C,2,0),"")</f>
        <v>57</v>
      </c>
      <c r="E1227">
        <f>IFERROR(記録__2[[#This Row],[組]],"")</f>
        <v>4</v>
      </c>
      <c r="F1227">
        <f>IFERROR(記録__2[[#This Row],[水路]],"")</f>
        <v>2</v>
      </c>
      <c r="G1227" t="str">
        <f>IFERROR(VLOOKUP(D1227,プログラムデータ!A:N,12,0),"")</f>
        <v>11～12歳</v>
      </c>
      <c r="H1227" t="str">
        <f>IFERROR(VLOOKUP(D1227,プログラムデータ!A:N,13,0),"")</f>
        <v>女子</v>
      </c>
      <c r="I1227" t="str">
        <f>IFERROR(VLOOKUP(D1227,プログラムデータ!A:N,11,0),"")</f>
        <v>4×50m</v>
      </c>
      <c r="J1227" t="str">
        <f>IFERROR(VLOOKUP(D1227,プログラムデータ!A:N,10,0),"")</f>
        <v>個人メドレー</v>
      </c>
      <c r="K1227" t="str">
        <f>IFERROR(VLOOKUP(D1227,プログラムデータ!A:N,14,0),"")</f>
        <v>タイム決勝</v>
      </c>
      <c r="L1227" t="str">
        <f t="shared" si="39"/>
        <v>11～12歳 女子 4×50m 個人メドレー タイム決勝</v>
      </c>
      <c r="M1227">
        <f>IFERROR(VLOOKUP(J1227,色々!M:P,4,0),"")</f>
        <v>5</v>
      </c>
      <c r="N1227">
        <f>IFERROR(記録__2[[#This Row],[競技番号]],"")</f>
        <v>57</v>
      </c>
      <c r="O1227">
        <f>IFERROR(記録__2[[#This Row],[選手番号]],"")</f>
        <v>420</v>
      </c>
    </row>
    <row r="1228" spans="1:15" x14ac:dyDescent="0.2">
      <c r="A1228">
        <f>IFERROR(VLOOKUP(N1228,プログラム!B:C,2,0),"")</f>
        <v>57</v>
      </c>
      <c r="B1228" t="str">
        <f t="shared" si="38"/>
        <v/>
      </c>
      <c r="C1228" t="str">
        <f>IFERROR(VLOOKUP(B1228,チーム番号!E:F,2,0),"")</f>
        <v/>
      </c>
      <c r="D1228">
        <f>IFERROR(VLOOKUP(N1228,プログラム!B:C,2,0),"")</f>
        <v>57</v>
      </c>
      <c r="E1228">
        <f>IFERROR(記録__2[[#This Row],[組]],"")</f>
        <v>4</v>
      </c>
      <c r="F1228">
        <f>IFERROR(記録__2[[#This Row],[水路]],"")</f>
        <v>3</v>
      </c>
      <c r="G1228" t="str">
        <f>IFERROR(VLOOKUP(D1228,プログラムデータ!A:N,12,0),"")</f>
        <v>11～12歳</v>
      </c>
      <c r="H1228" t="str">
        <f>IFERROR(VLOOKUP(D1228,プログラムデータ!A:N,13,0),"")</f>
        <v>女子</v>
      </c>
      <c r="I1228" t="str">
        <f>IFERROR(VLOOKUP(D1228,プログラムデータ!A:N,11,0),"")</f>
        <v>4×50m</v>
      </c>
      <c r="J1228" t="str">
        <f>IFERROR(VLOOKUP(D1228,プログラムデータ!A:N,10,0),"")</f>
        <v>個人メドレー</v>
      </c>
      <c r="K1228" t="str">
        <f>IFERROR(VLOOKUP(D1228,プログラムデータ!A:N,14,0),"")</f>
        <v>タイム決勝</v>
      </c>
      <c r="L1228" t="str">
        <f t="shared" si="39"/>
        <v>11～12歳 女子 4×50m 個人メドレー タイム決勝</v>
      </c>
      <c r="M1228">
        <f>IFERROR(VLOOKUP(J1228,色々!M:P,4,0),"")</f>
        <v>5</v>
      </c>
      <c r="N1228">
        <f>IFERROR(記録__2[[#This Row],[競技番号]],"")</f>
        <v>57</v>
      </c>
      <c r="O1228">
        <f>IFERROR(記録__2[[#This Row],[選手番号]],"")</f>
        <v>301</v>
      </c>
    </row>
    <row r="1229" spans="1:15" x14ac:dyDescent="0.2">
      <c r="A1229">
        <f>IFERROR(VLOOKUP(N1229,プログラム!B:C,2,0),"")</f>
        <v>57</v>
      </c>
      <c r="B1229" t="str">
        <f t="shared" si="38"/>
        <v/>
      </c>
      <c r="C1229" t="str">
        <f>IFERROR(VLOOKUP(B1229,チーム番号!E:F,2,0),"")</f>
        <v/>
      </c>
      <c r="D1229">
        <f>IFERROR(VLOOKUP(N1229,プログラム!B:C,2,0),"")</f>
        <v>57</v>
      </c>
      <c r="E1229">
        <f>IFERROR(記録__2[[#This Row],[組]],"")</f>
        <v>4</v>
      </c>
      <c r="F1229">
        <f>IFERROR(記録__2[[#This Row],[水路]],"")</f>
        <v>4</v>
      </c>
      <c r="G1229" t="str">
        <f>IFERROR(VLOOKUP(D1229,プログラムデータ!A:N,12,0),"")</f>
        <v>11～12歳</v>
      </c>
      <c r="H1229" t="str">
        <f>IFERROR(VLOOKUP(D1229,プログラムデータ!A:N,13,0),"")</f>
        <v>女子</v>
      </c>
      <c r="I1229" t="str">
        <f>IFERROR(VLOOKUP(D1229,プログラムデータ!A:N,11,0),"")</f>
        <v>4×50m</v>
      </c>
      <c r="J1229" t="str">
        <f>IFERROR(VLOOKUP(D1229,プログラムデータ!A:N,10,0),"")</f>
        <v>個人メドレー</v>
      </c>
      <c r="K1229" t="str">
        <f>IFERROR(VLOOKUP(D1229,プログラムデータ!A:N,14,0),"")</f>
        <v>タイム決勝</v>
      </c>
      <c r="L1229" t="str">
        <f t="shared" si="39"/>
        <v>11～12歳 女子 4×50m 個人メドレー タイム決勝</v>
      </c>
      <c r="M1229">
        <f>IFERROR(VLOOKUP(J1229,色々!M:P,4,0),"")</f>
        <v>5</v>
      </c>
      <c r="N1229">
        <f>IFERROR(記録__2[[#This Row],[競技番号]],"")</f>
        <v>57</v>
      </c>
      <c r="O1229">
        <f>IFERROR(記録__2[[#This Row],[選手番号]],"")</f>
        <v>111</v>
      </c>
    </row>
    <row r="1230" spans="1:15" x14ac:dyDescent="0.2">
      <c r="A1230">
        <f>IFERROR(VLOOKUP(N1230,プログラム!B:C,2,0),"")</f>
        <v>57</v>
      </c>
      <c r="B1230" t="str">
        <f t="shared" si="38"/>
        <v/>
      </c>
      <c r="C1230" t="str">
        <f>IFERROR(VLOOKUP(B1230,チーム番号!E:F,2,0),"")</f>
        <v/>
      </c>
      <c r="D1230">
        <f>IFERROR(VLOOKUP(N1230,プログラム!B:C,2,0),"")</f>
        <v>57</v>
      </c>
      <c r="E1230">
        <f>IFERROR(記録__2[[#This Row],[組]],"")</f>
        <v>4</v>
      </c>
      <c r="F1230">
        <f>IFERROR(記録__2[[#This Row],[水路]],"")</f>
        <v>5</v>
      </c>
      <c r="G1230" t="str">
        <f>IFERROR(VLOOKUP(D1230,プログラムデータ!A:N,12,0),"")</f>
        <v>11～12歳</v>
      </c>
      <c r="H1230" t="str">
        <f>IFERROR(VLOOKUP(D1230,プログラムデータ!A:N,13,0),"")</f>
        <v>女子</v>
      </c>
      <c r="I1230" t="str">
        <f>IFERROR(VLOOKUP(D1230,プログラムデータ!A:N,11,0),"")</f>
        <v>4×50m</v>
      </c>
      <c r="J1230" t="str">
        <f>IFERROR(VLOOKUP(D1230,プログラムデータ!A:N,10,0),"")</f>
        <v>個人メドレー</v>
      </c>
      <c r="K1230" t="str">
        <f>IFERROR(VLOOKUP(D1230,プログラムデータ!A:N,14,0),"")</f>
        <v>タイム決勝</v>
      </c>
      <c r="L1230" t="str">
        <f t="shared" si="39"/>
        <v>11～12歳 女子 4×50m 個人メドレー タイム決勝</v>
      </c>
      <c r="M1230">
        <f>IFERROR(VLOOKUP(J1230,色々!M:P,4,0),"")</f>
        <v>5</v>
      </c>
      <c r="N1230">
        <f>IFERROR(記録__2[[#This Row],[競技番号]],"")</f>
        <v>57</v>
      </c>
      <c r="O1230">
        <f>IFERROR(記録__2[[#This Row],[選手番号]],"")</f>
        <v>300</v>
      </c>
    </row>
    <row r="1231" spans="1:15" x14ac:dyDescent="0.2">
      <c r="A1231">
        <f>IFERROR(VLOOKUP(N1231,プログラム!B:C,2,0),"")</f>
        <v>57</v>
      </c>
      <c r="B1231" t="str">
        <f t="shared" si="38"/>
        <v/>
      </c>
      <c r="C1231" t="str">
        <f>IFERROR(VLOOKUP(B1231,チーム番号!E:F,2,0),"")</f>
        <v/>
      </c>
      <c r="D1231">
        <f>IFERROR(VLOOKUP(N1231,プログラム!B:C,2,0),"")</f>
        <v>57</v>
      </c>
      <c r="E1231">
        <f>IFERROR(記録__2[[#This Row],[組]],"")</f>
        <v>4</v>
      </c>
      <c r="F1231">
        <f>IFERROR(記録__2[[#This Row],[水路]],"")</f>
        <v>6</v>
      </c>
      <c r="G1231" t="str">
        <f>IFERROR(VLOOKUP(D1231,プログラムデータ!A:N,12,0),"")</f>
        <v>11～12歳</v>
      </c>
      <c r="H1231" t="str">
        <f>IFERROR(VLOOKUP(D1231,プログラムデータ!A:N,13,0),"")</f>
        <v>女子</v>
      </c>
      <c r="I1231" t="str">
        <f>IFERROR(VLOOKUP(D1231,プログラムデータ!A:N,11,0),"")</f>
        <v>4×50m</v>
      </c>
      <c r="J1231" t="str">
        <f>IFERROR(VLOOKUP(D1231,プログラムデータ!A:N,10,0),"")</f>
        <v>個人メドレー</v>
      </c>
      <c r="K1231" t="str">
        <f>IFERROR(VLOOKUP(D1231,プログラムデータ!A:N,14,0),"")</f>
        <v>タイム決勝</v>
      </c>
      <c r="L1231" t="str">
        <f t="shared" si="39"/>
        <v>11～12歳 女子 4×50m 個人メドレー タイム決勝</v>
      </c>
      <c r="M1231">
        <f>IFERROR(VLOOKUP(J1231,色々!M:P,4,0),"")</f>
        <v>5</v>
      </c>
      <c r="N1231">
        <f>IFERROR(記録__2[[#This Row],[競技番号]],"")</f>
        <v>57</v>
      </c>
      <c r="O1231">
        <f>IFERROR(記録__2[[#This Row],[選手番号]],"")</f>
        <v>381</v>
      </c>
    </row>
    <row r="1232" spans="1:15" x14ac:dyDescent="0.2">
      <c r="A1232">
        <f>IFERROR(VLOOKUP(N1232,プログラム!B:C,2,0),"")</f>
        <v>57</v>
      </c>
      <c r="B1232" t="str">
        <f t="shared" si="38"/>
        <v/>
      </c>
      <c r="C1232" t="str">
        <f>IFERROR(VLOOKUP(B1232,チーム番号!E:F,2,0),"")</f>
        <v/>
      </c>
      <c r="D1232">
        <f>IFERROR(VLOOKUP(N1232,プログラム!B:C,2,0),"")</f>
        <v>57</v>
      </c>
      <c r="E1232">
        <f>IFERROR(記録__2[[#This Row],[組]],"")</f>
        <v>4</v>
      </c>
      <c r="F1232">
        <f>IFERROR(記録__2[[#This Row],[水路]],"")</f>
        <v>7</v>
      </c>
      <c r="G1232" t="str">
        <f>IFERROR(VLOOKUP(D1232,プログラムデータ!A:N,12,0),"")</f>
        <v>11～12歳</v>
      </c>
      <c r="H1232" t="str">
        <f>IFERROR(VLOOKUP(D1232,プログラムデータ!A:N,13,0),"")</f>
        <v>女子</v>
      </c>
      <c r="I1232" t="str">
        <f>IFERROR(VLOOKUP(D1232,プログラムデータ!A:N,11,0),"")</f>
        <v>4×50m</v>
      </c>
      <c r="J1232" t="str">
        <f>IFERROR(VLOOKUP(D1232,プログラムデータ!A:N,10,0),"")</f>
        <v>個人メドレー</v>
      </c>
      <c r="K1232" t="str">
        <f>IFERROR(VLOOKUP(D1232,プログラムデータ!A:N,14,0),"")</f>
        <v>タイム決勝</v>
      </c>
      <c r="L1232" t="str">
        <f t="shared" si="39"/>
        <v>11～12歳 女子 4×50m 個人メドレー タイム決勝</v>
      </c>
      <c r="M1232">
        <f>IFERROR(VLOOKUP(J1232,色々!M:P,4,0),"")</f>
        <v>5</v>
      </c>
      <c r="N1232">
        <f>IFERROR(記録__2[[#This Row],[競技番号]],"")</f>
        <v>57</v>
      </c>
      <c r="O1232">
        <f>IFERROR(記録__2[[#This Row],[選手番号]],"")</f>
        <v>382</v>
      </c>
    </row>
    <row r="1233" spans="1:15" x14ac:dyDescent="0.2">
      <c r="A1233">
        <f>IFERROR(VLOOKUP(N1233,プログラム!B:C,2,0),"")</f>
        <v>57</v>
      </c>
      <c r="B1233" t="str">
        <f t="shared" si="38"/>
        <v/>
      </c>
      <c r="C1233" t="str">
        <f>IFERROR(VLOOKUP(B1233,チーム番号!E:F,2,0),"")</f>
        <v/>
      </c>
      <c r="D1233">
        <f>IFERROR(VLOOKUP(N1233,プログラム!B:C,2,0),"")</f>
        <v>57</v>
      </c>
      <c r="E1233">
        <f>IFERROR(記録__2[[#This Row],[組]],"")</f>
        <v>4</v>
      </c>
      <c r="F1233">
        <f>IFERROR(記録__2[[#This Row],[水路]],"")</f>
        <v>8</v>
      </c>
      <c r="G1233" t="str">
        <f>IFERROR(VLOOKUP(D1233,プログラムデータ!A:N,12,0),"")</f>
        <v>11～12歳</v>
      </c>
      <c r="H1233" t="str">
        <f>IFERROR(VLOOKUP(D1233,プログラムデータ!A:N,13,0),"")</f>
        <v>女子</v>
      </c>
      <c r="I1233" t="str">
        <f>IFERROR(VLOOKUP(D1233,プログラムデータ!A:N,11,0),"")</f>
        <v>4×50m</v>
      </c>
      <c r="J1233" t="str">
        <f>IFERROR(VLOOKUP(D1233,プログラムデータ!A:N,10,0),"")</f>
        <v>個人メドレー</v>
      </c>
      <c r="K1233" t="str">
        <f>IFERROR(VLOOKUP(D1233,プログラムデータ!A:N,14,0),"")</f>
        <v>タイム決勝</v>
      </c>
      <c r="L1233" t="str">
        <f t="shared" si="39"/>
        <v>11～12歳 女子 4×50m 個人メドレー タイム決勝</v>
      </c>
      <c r="M1233">
        <f>IFERROR(VLOOKUP(J1233,色々!M:P,4,0),"")</f>
        <v>5</v>
      </c>
      <c r="N1233">
        <f>IFERROR(記録__2[[#This Row],[競技番号]],"")</f>
        <v>57</v>
      </c>
      <c r="O1233">
        <f>IFERROR(記録__2[[#This Row],[選手番号]],"")</f>
        <v>27</v>
      </c>
    </row>
    <row r="1234" spans="1:15" x14ac:dyDescent="0.2">
      <c r="A1234">
        <f>IFERROR(VLOOKUP(N1234,プログラム!B:C,2,0),"")</f>
        <v>58</v>
      </c>
      <c r="B1234" t="str">
        <f t="shared" si="38"/>
        <v/>
      </c>
      <c r="C1234" t="str">
        <f>IFERROR(VLOOKUP(B1234,チーム番号!E:F,2,0),"")</f>
        <v/>
      </c>
      <c r="D1234">
        <f>IFERROR(VLOOKUP(N1234,プログラム!B:C,2,0),"")</f>
        <v>58</v>
      </c>
      <c r="E1234">
        <f>IFERROR(記録__2[[#This Row],[組]],"")</f>
        <v>1</v>
      </c>
      <c r="F1234">
        <f>IFERROR(記録__2[[#This Row],[水路]],"")</f>
        <v>1</v>
      </c>
      <c r="G1234" t="str">
        <f>IFERROR(VLOOKUP(D1234,プログラムデータ!A:N,12,0),"")</f>
        <v>11～12歳</v>
      </c>
      <c r="H1234" t="str">
        <f>IFERROR(VLOOKUP(D1234,プログラムデータ!A:N,13,0),"")</f>
        <v>男子</v>
      </c>
      <c r="I1234" t="str">
        <f>IFERROR(VLOOKUP(D1234,プログラムデータ!A:N,11,0),"")</f>
        <v>4×50m</v>
      </c>
      <c r="J1234" t="str">
        <f>IFERROR(VLOOKUP(D1234,プログラムデータ!A:N,10,0),"")</f>
        <v>個人メドレー</v>
      </c>
      <c r="K1234" t="str">
        <f>IFERROR(VLOOKUP(D1234,プログラムデータ!A:N,14,0),"")</f>
        <v>タイム決勝</v>
      </c>
      <c r="L1234" t="str">
        <f t="shared" si="39"/>
        <v>11～12歳 男子 4×50m 個人メドレー タイム決勝</v>
      </c>
      <c r="M1234">
        <f>IFERROR(VLOOKUP(J1234,色々!M:P,4,0),"")</f>
        <v>5</v>
      </c>
      <c r="N1234">
        <f>IFERROR(記録__2[[#This Row],[競技番号]],"")</f>
        <v>58</v>
      </c>
      <c r="O1234">
        <f>IFERROR(記録__2[[#This Row],[選手番号]],"")</f>
        <v>0</v>
      </c>
    </row>
    <row r="1235" spans="1:15" x14ac:dyDescent="0.2">
      <c r="A1235">
        <f>IFERROR(VLOOKUP(N1235,プログラム!B:C,2,0),"")</f>
        <v>58</v>
      </c>
      <c r="B1235" t="str">
        <f t="shared" si="38"/>
        <v/>
      </c>
      <c r="C1235" t="str">
        <f>IFERROR(VLOOKUP(B1235,チーム番号!E:F,2,0),"")</f>
        <v/>
      </c>
      <c r="D1235">
        <f>IFERROR(VLOOKUP(N1235,プログラム!B:C,2,0),"")</f>
        <v>58</v>
      </c>
      <c r="E1235">
        <f>IFERROR(記録__2[[#This Row],[組]],"")</f>
        <v>1</v>
      </c>
      <c r="F1235">
        <f>IFERROR(記録__2[[#This Row],[水路]],"")</f>
        <v>2</v>
      </c>
      <c r="G1235" t="str">
        <f>IFERROR(VLOOKUP(D1235,プログラムデータ!A:N,12,0),"")</f>
        <v>11～12歳</v>
      </c>
      <c r="H1235" t="str">
        <f>IFERROR(VLOOKUP(D1235,プログラムデータ!A:N,13,0),"")</f>
        <v>男子</v>
      </c>
      <c r="I1235" t="str">
        <f>IFERROR(VLOOKUP(D1235,プログラムデータ!A:N,11,0),"")</f>
        <v>4×50m</v>
      </c>
      <c r="J1235" t="str">
        <f>IFERROR(VLOOKUP(D1235,プログラムデータ!A:N,10,0),"")</f>
        <v>個人メドレー</v>
      </c>
      <c r="K1235" t="str">
        <f>IFERROR(VLOOKUP(D1235,プログラムデータ!A:N,14,0),"")</f>
        <v>タイム決勝</v>
      </c>
      <c r="L1235" t="str">
        <f t="shared" si="39"/>
        <v>11～12歳 男子 4×50m 個人メドレー タイム決勝</v>
      </c>
      <c r="M1235">
        <f>IFERROR(VLOOKUP(J1235,色々!M:P,4,0),"")</f>
        <v>5</v>
      </c>
      <c r="N1235">
        <f>IFERROR(記録__2[[#This Row],[競技番号]],"")</f>
        <v>58</v>
      </c>
      <c r="O1235">
        <f>IFERROR(記録__2[[#This Row],[選手番号]],"")</f>
        <v>0</v>
      </c>
    </row>
    <row r="1236" spans="1:15" x14ac:dyDescent="0.2">
      <c r="A1236">
        <f>IFERROR(VLOOKUP(N1236,プログラム!B:C,2,0),"")</f>
        <v>58</v>
      </c>
      <c r="B1236" t="str">
        <f t="shared" si="38"/>
        <v/>
      </c>
      <c r="C1236" t="str">
        <f>IFERROR(VLOOKUP(B1236,チーム番号!E:F,2,0),"")</f>
        <v/>
      </c>
      <c r="D1236">
        <f>IFERROR(VLOOKUP(N1236,プログラム!B:C,2,0),"")</f>
        <v>58</v>
      </c>
      <c r="E1236">
        <f>IFERROR(記録__2[[#This Row],[組]],"")</f>
        <v>1</v>
      </c>
      <c r="F1236">
        <f>IFERROR(記録__2[[#This Row],[水路]],"")</f>
        <v>3</v>
      </c>
      <c r="G1236" t="str">
        <f>IFERROR(VLOOKUP(D1236,プログラムデータ!A:N,12,0),"")</f>
        <v>11～12歳</v>
      </c>
      <c r="H1236" t="str">
        <f>IFERROR(VLOOKUP(D1236,プログラムデータ!A:N,13,0),"")</f>
        <v>男子</v>
      </c>
      <c r="I1236" t="str">
        <f>IFERROR(VLOOKUP(D1236,プログラムデータ!A:N,11,0),"")</f>
        <v>4×50m</v>
      </c>
      <c r="J1236" t="str">
        <f>IFERROR(VLOOKUP(D1236,プログラムデータ!A:N,10,0),"")</f>
        <v>個人メドレー</v>
      </c>
      <c r="K1236" t="str">
        <f>IFERROR(VLOOKUP(D1236,プログラムデータ!A:N,14,0),"")</f>
        <v>タイム決勝</v>
      </c>
      <c r="L1236" t="str">
        <f t="shared" si="39"/>
        <v>11～12歳 男子 4×50m 個人メドレー タイム決勝</v>
      </c>
      <c r="M1236">
        <f>IFERROR(VLOOKUP(J1236,色々!M:P,4,0),"")</f>
        <v>5</v>
      </c>
      <c r="N1236">
        <f>IFERROR(記録__2[[#This Row],[競技番号]],"")</f>
        <v>58</v>
      </c>
      <c r="O1236">
        <f>IFERROR(記録__2[[#This Row],[選手番号]],"")</f>
        <v>654</v>
      </c>
    </row>
    <row r="1237" spans="1:15" x14ac:dyDescent="0.2">
      <c r="A1237">
        <f>IFERROR(VLOOKUP(N1237,プログラム!B:C,2,0),"")</f>
        <v>58</v>
      </c>
      <c r="B1237" t="str">
        <f t="shared" si="38"/>
        <v/>
      </c>
      <c r="C1237" t="str">
        <f>IFERROR(VLOOKUP(B1237,チーム番号!E:F,2,0),"")</f>
        <v/>
      </c>
      <c r="D1237">
        <f>IFERROR(VLOOKUP(N1237,プログラム!B:C,2,0),"")</f>
        <v>58</v>
      </c>
      <c r="E1237">
        <f>IFERROR(記録__2[[#This Row],[組]],"")</f>
        <v>1</v>
      </c>
      <c r="F1237">
        <f>IFERROR(記録__2[[#This Row],[水路]],"")</f>
        <v>4</v>
      </c>
      <c r="G1237" t="str">
        <f>IFERROR(VLOOKUP(D1237,プログラムデータ!A:N,12,0),"")</f>
        <v>11～12歳</v>
      </c>
      <c r="H1237" t="str">
        <f>IFERROR(VLOOKUP(D1237,プログラムデータ!A:N,13,0),"")</f>
        <v>男子</v>
      </c>
      <c r="I1237" t="str">
        <f>IFERROR(VLOOKUP(D1237,プログラムデータ!A:N,11,0),"")</f>
        <v>4×50m</v>
      </c>
      <c r="J1237" t="str">
        <f>IFERROR(VLOOKUP(D1237,プログラムデータ!A:N,10,0),"")</f>
        <v>個人メドレー</v>
      </c>
      <c r="K1237" t="str">
        <f>IFERROR(VLOOKUP(D1237,プログラムデータ!A:N,14,0),"")</f>
        <v>タイム決勝</v>
      </c>
      <c r="L1237" t="str">
        <f t="shared" si="39"/>
        <v>11～12歳 男子 4×50m 個人メドレー タイム決勝</v>
      </c>
      <c r="M1237">
        <f>IFERROR(VLOOKUP(J1237,色々!M:P,4,0),"")</f>
        <v>5</v>
      </c>
      <c r="N1237">
        <f>IFERROR(記録__2[[#This Row],[競技番号]],"")</f>
        <v>58</v>
      </c>
      <c r="O1237">
        <f>IFERROR(記録__2[[#This Row],[選手番号]],"")</f>
        <v>637</v>
      </c>
    </row>
    <row r="1238" spans="1:15" x14ac:dyDescent="0.2">
      <c r="A1238">
        <f>IFERROR(VLOOKUP(N1238,プログラム!B:C,2,0),"")</f>
        <v>58</v>
      </c>
      <c r="B1238" t="str">
        <f t="shared" si="38"/>
        <v/>
      </c>
      <c r="C1238" t="str">
        <f>IFERROR(VLOOKUP(B1238,チーム番号!E:F,2,0),"")</f>
        <v/>
      </c>
      <c r="D1238">
        <f>IFERROR(VLOOKUP(N1238,プログラム!B:C,2,0),"")</f>
        <v>58</v>
      </c>
      <c r="E1238">
        <f>IFERROR(記録__2[[#This Row],[組]],"")</f>
        <v>1</v>
      </c>
      <c r="F1238">
        <f>IFERROR(記録__2[[#This Row],[水路]],"")</f>
        <v>5</v>
      </c>
      <c r="G1238" t="str">
        <f>IFERROR(VLOOKUP(D1238,プログラムデータ!A:N,12,0),"")</f>
        <v>11～12歳</v>
      </c>
      <c r="H1238" t="str">
        <f>IFERROR(VLOOKUP(D1238,プログラムデータ!A:N,13,0),"")</f>
        <v>男子</v>
      </c>
      <c r="I1238" t="str">
        <f>IFERROR(VLOOKUP(D1238,プログラムデータ!A:N,11,0),"")</f>
        <v>4×50m</v>
      </c>
      <c r="J1238" t="str">
        <f>IFERROR(VLOOKUP(D1238,プログラムデータ!A:N,10,0),"")</f>
        <v>個人メドレー</v>
      </c>
      <c r="K1238" t="str">
        <f>IFERROR(VLOOKUP(D1238,プログラムデータ!A:N,14,0),"")</f>
        <v>タイム決勝</v>
      </c>
      <c r="L1238" t="str">
        <f t="shared" si="39"/>
        <v>11～12歳 男子 4×50m 個人メドレー タイム決勝</v>
      </c>
      <c r="M1238">
        <f>IFERROR(VLOOKUP(J1238,色々!M:P,4,0),"")</f>
        <v>5</v>
      </c>
      <c r="N1238">
        <f>IFERROR(記録__2[[#This Row],[競技番号]],"")</f>
        <v>58</v>
      </c>
      <c r="O1238">
        <f>IFERROR(記録__2[[#This Row],[選手番号]],"")</f>
        <v>173</v>
      </c>
    </row>
    <row r="1239" spans="1:15" x14ac:dyDescent="0.2">
      <c r="A1239">
        <f>IFERROR(VLOOKUP(N1239,プログラム!B:C,2,0),"")</f>
        <v>58</v>
      </c>
      <c r="B1239" t="str">
        <f t="shared" si="38"/>
        <v/>
      </c>
      <c r="C1239" t="str">
        <f>IFERROR(VLOOKUP(B1239,チーム番号!E:F,2,0),"")</f>
        <v/>
      </c>
      <c r="D1239">
        <f>IFERROR(VLOOKUP(N1239,プログラム!B:C,2,0),"")</f>
        <v>58</v>
      </c>
      <c r="E1239">
        <f>IFERROR(記録__2[[#This Row],[組]],"")</f>
        <v>1</v>
      </c>
      <c r="F1239">
        <f>IFERROR(記録__2[[#This Row],[水路]],"")</f>
        <v>6</v>
      </c>
      <c r="G1239" t="str">
        <f>IFERROR(VLOOKUP(D1239,プログラムデータ!A:N,12,0),"")</f>
        <v>11～12歳</v>
      </c>
      <c r="H1239" t="str">
        <f>IFERROR(VLOOKUP(D1239,プログラムデータ!A:N,13,0),"")</f>
        <v>男子</v>
      </c>
      <c r="I1239" t="str">
        <f>IFERROR(VLOOKUP(D1239,プログラムデータ!A:N,11,0),"")</f>
        <v>4×50m</v>
      </c>
      <c r="J1239" t="str">
        <f>IFERROR(VLOOKUP(D1239,プログラムデータ!A:N,10,0),"")</f>
        <v>個人メドレー</v>
      </c>
      <c r="K1239" t="str">
        <f>IFERROR(VLOOKUP(D1239,プログラムデータ!A:N,14,0),"")</f>
        <v>タイム決勝</v>
      </c>
      <c r="L1239" t="str">
        <f t="shared" si="39"/>
        <v>11～12歳 男子 4×50m 個人メドレー タイム決勝</v>
      </c>
      <c r="M1239">
        <f>IFERROR(VLOOKUP(J1239,色々!M:P,4,0),"")</f>
        <v>5</v>
      </c>
      <c r="N1239">
        <f>IFERROR(記録__2[[#This Row],[競技番号]],"")</f>
        <v>58</v>
      </c>
      <c r="O1239">
        <f>IFERROR(記録__2[[#This Row],[選手番号]],"")</f>
        <v>0</v>
      </c>
    </row>
    <row r="1240" spans="1:15" x14ac:dyDescent="0.2">
      <c r="A1240">
        <f>IFERROR(VLOOKUP(N1240,プログラム!B:C,2,0),"")</f>
        <v>58</v>
      </c>
      <c r="B1240" t="str">
        <f t="shared" si="38"/>
        <v/>
      </c>
      <c r="C1240" t="str">
        <f>IFERROR(VLOOKUP(B1240,チーム番号!E:F,2,0),"")</f>
        <v/>
      </c>
      <c r="D1240">
        <f>IFERROR(VLOOKUP(N1240,プログラム!B:C,2,0),"")</f>
        <v>58</v>
      </c>
      <c r="E1240">
        <f>IFERROR(記録__2[[#This Row],[組]],"")</f>
        <v>1</v>
      </c>
      <c r="F1240">
        <f>IFERROR(記録__2[[#This Row],[水路]],"")</f>
        <v>7</v>
      </c>
      <c r="G1240" t="str">
        <f>IFERROR(VLOOKUP(D1240,プログラムデータ!A:N,12,0),"")</f>
        <v>11～12歳</v>
      </c>
      <c r="H1240" t="str">
        <f>IFERROR(VLOOKUP(D1240,プログラムデータ!A:N,13,0),"")</f>
        <v>男子</v>
      </c>
      <c r="I1240" t="str">
        <f>IFERROR(VLOOKUP(D1240,プログラムデータ!A:N,11,0),"")</f>
        <v>4×50m</v>
      </c>
      <c r="J1240" t="str">
        <f>IFERROR(VLOOKUP(D1240,プログラムデータ!A:N,10,0),"")</f>
        <v>個人メドレー</v>
      </c>
      <c r="K1240" t="str">
        <f>IFERROR(VLOOKUP(D1240,プログラムデータ!A:N,14,0),"")</f>
        <v>タイム決勝</v>
      </c>
      <c r="L1240" t="str">
        <f t="shared" si="39"/>
        <v>11～12歳 男子 4×50m 個人メドレー タイム決勝</v>
      </c>
      <c r="M1240">
        <f>IFERROR(VLOOKUP(J1240,色々!M:P,4,0),"")</f>
        <v>5</v>
      </c>
      <c r="N1240">
        <f>IFERROR(記録__2[[#This Row],[競技番号]],"")</f>
        <v>58</v>
      </c>
      <c r="O1240">
        <f>IFERROR(記録__2[[#This Row],[選手番号]],"")</f>
        <v>0</v>
      </c>
    </row>
    <row r="1241" spans="1:15" x14ac:dyDescent="0.2">
      <c r="A1241">
        <f>IFERROR(VLOOKUP(N1241,プログラム!B:C,2,0),"")</f>
        <v>58</v>
      </c>
      <c r="B1241" t="str">
        <f t="shared" si="38"/>
        <v/>
      </c>
      <c r="C1241" t="str">
        <f>IFERROR(VLOOKUP(B1241,チーム番号!E:F,2,0),"")</f>
        <v/>
      </c>
      <c r="D1241">
        <f>IFERROR(VLOOKUP(N1241,プログラム!B:C,2,0),"")</f>
        <v>58</v>
      </c>
      <c r="E1241">
        <f>IFERROR(記録__2[[#This Row],[組]],"")</f>
        <v>1</v>
      </c>
      <c r="F1241">
        <f>IFERROR(記録__2[[#This Row],[水路]],"")</f>
        <v>8</v>
      </c>
      <c r="G1241" t="str">
        <f>IFERROR(VLOOKUP(D1241,プログラムデータ!A:N,12,0),"")</f>
        <v>11～12歳</v>
      </c>
      <c r="H1241" t="str">
        <f>IFERROR(VLOOKUP(D1241,プログラムデータ!A:N,13,0),"")</f>
        <v>男子</v>
      </c>
      <c r="I1241" t="str">
        <f>IFERROR(VLOOKUP(D1241,プログラムデータ!A:N,11,0),"")</f>
        <v>4×50m</v>
      </c>
      <c r="J1241" t="str">
        <f>IFERROR(VLOOKUP(D1241,プログラムデータ!A:N,10,0),"")</f>
        <v>個人メドレー</v>
      </c>
      <c r="K1241" t="str">
        <f>IFERROR(VLOOKUP(D1241,プログラムデータ!A:N,14,0),"")</f>
        <v>タイム決勝</v>
      </c>
      <c r="L1241" t="str">
        <f t="shared" si="39"/>
        <v>11～12歳 男子 4×50m 個人メドレー タイム決勝</v>
      </c>
      <c r="M1241">
        <f>IFERROR(VLOOKUP(J1241,色々!M:P,4,0),"")</f>
        <v>5</v>
      </c>
      <c r="N1241">
        <f>IFERROR(記録__2[[#This Row],[競技番号]],"")</f>
        <v>58</v>
      </c>
      <c r="O1241">
        <f>IFERROR(記録__2[[#This Row],[選手番号]],"")</f>
        <v>0</v>
      </c>
    </row>
    <row r="1242" spans="1:15" x14ac:dyDescent="0.2">
      <c r="A1242">
        <f>IFERROR(VLOOKUP(N1242,プログラム!B:C,2,0),"")</f>
        <v>58</v>
      </c>
      <c r="B1242" t="str">
        <f t="shared" si="38"/>
        <v/>
      </c>
      <c r="C1242" t="str">
        <f>IFERROR(VLOOKUP(B1242,チーム番号!E:F,2,0),"")</f>
        <v/>
      </c>
      <c r="D1242">
        <f>IFERROR(VLOOKUP(N1242,プログラム!B:C,2,0),"")</f>
        <v>58</v>
      </c>
      <c r="E1242">
        <f>IFERROR(記録__2[[#This Row],[組]],"")</f>
        <v>2</v>
      </c>
      <c r="F1242">
        <f>IFERROR(記録__2[[#This Row],[水路]],"")</f>
        <v>1</v>
      </c>
      <c r="G1242" t="str">
        <f>IFERROR(VLOOKUP(D1242,プログラムデータ!A:N,12,0),"")</f>
        <v>11～12歳</v>
      </c>
      <c r="H1242" t="str">
        <f>IFERROR(VLOOKUP(D1242,プログラムデータ!A:N,13,0),"")</f>
        <v>男子</v>
      </c>
      <c r="I1242" t="str">
        <f>IFERROR(VLOOKUP(D1242,プログラムデータ!A:N,11,0),"")</f>
        <v>4×50m</v>
      </c>
      <c r="J1242" t="str">
        <f>IFERROR(VLOOKUP(D1242,プログラムデータ!A:N,10,0),"")</f>
        <v>個人メドレー</v>
      </c>
      <c r="K1242" t="str">
        <f>IFERROR(VLOOKUP(D1242,プログラムデータ!A:N,14,0),"")</f>
        <v>タイム決勝</v>
      </c>
      <c r="L1242" t="str">
        <f t="shared" si="39"/>
        <v>11～12歳 男子 4×50m 個人メドレー タイム決勝</v>
      </c>
      <c r="M1242">
        <f>IFERROR(VLOOKUP(J1242,色々!M:P,4,0),"")</f>
        <v>5</v>
      </c>
      <c r="N1242">
        <f>IFERROR(記録__2[[#This Row],[競技番号]],"")</f>
        <v>58</v>
      </c>
      <c r="O1242">
        <f>IFERROR(記録__2[[#This Row],[選手番号]],"")</f>
        <v>0</v>
      </c>
    </row>
    <row r="1243" spans="1:15" x14ac:dyDescent="0.2">
      <c r="A1243">
        <f>IFERROR(VLOOKUP(N1243,プログラム!B:C,2,0),"")</f>
        <v>58</v>
      </c>
      <c r="B1243" t="str">
        <f t="shared" si="38"/>
        <v/>
      </c>
      <c r="C1243" t="str">
        <f>IFERROR(VLOOKUP(B1243,チーム番号!E:F,2,0),"")</f>
        <v/>
      </c>
      <c r="D1243">
        <f>IFERROR(VLOOKUP(N1243,プログラム!B:C,2,0),"")</f>
        <v>58</v>
      </c>
      <c r="E1243">
        <f>IFERROR(記録__2[[#This Row],[組]],"")</f>
        <v>2</v>
      </c>
      <c r="F1243">
        <f>IFERROR(記録__2[[#This Row],[水路]],"")</f>
        <v>2</v>
      </c>
      <c r="G1243" t="str">
        <f>IFERROR(VLOOKUP(D1243,プログラムデータ!A:N,12,0),"")</f>
        <v>11～12歳</v>
      </c>
      <c r="H1243" t="str">
        <f>IFERROR(VLOOKUP(D1243,プログラムデータ!A:N,13,0),"")</f>
        <v>男子</v>
      </c>
      <c r="I1243" t="str">
        <f>IFERROR(VLOOKUP(D1243,プログラムデータ!A:N,11,0),"")</f>
        <v>4×50m</v>
      </c>
      <c r="J1243" t="str">
        <f>IFERROR(VLOOKUP(D1243,プログラムデータ!A:N,10,0),"")</f>
        <v>個人メドレー</v>
      </c>
      <c r="K1243" t="str">
        <f>IFERROR(VLOOKUP(D1243,プログラムデータ!A:N,14,0),"")</f>
        <v>タイム決勝</v>
      </c>
      <c r="L1243" t="str">
        <f t="shared" si="39"/>
        <v>11～12歳 男子 4×50m 個人メドレー タイム決勝</v>
      </c>
      <c r="M1243">
        <f>IFERROR(VLOOKUP(J1243,色々!M:P,4,0),"")</f>
        <v>5</v>
      </c>
      <c r="N1243">
        <f>IFERROR(記録__2[[#This Row],[競技番号]],"")</f>
        <v>58</v>
      </c>
      <c r="O1243">
        <f>IFERROR(記録__2[[#This Row],[選手番号]],"")</f>
        <v>515</v>
      </c>
    </row>
    <row r="1244" spans="1:15" x14ac:dyDescent="0.2">
      <c r="A1244">
        <f>IFERROR(VLOOKUP(N1244,プログラム!B:C,2,0),"")</f>
        <v>58</v>
      </c>
      <c r="B1244" t="str">
        <f t="shared" si="38"/>
        <v/>
      </c>
      <c r="C1244" t="str">
        <f>IFERROR(VLOOKUP(B1244,チーム番号!E:F,2,0),"")</f>
        <v/>
      </c>
      <c r="D1244">
        <f>IFERROR(VLOOKUP(N1244,プログラム!B:C,2,0),"")</f>
        <v>58</v>
      </c>
      <c r="E1244">
        <f>IFERROR(記録__2[[#This Row],[組]],"")</f>
        <v>2</v>
      </c>
      <c r="F1244">
        <f>IFERROR(記録__2[[#This Row],[水路]],"")</f>
        <v>3</v>
      </c>
      <c r="G1244" t="str">
        <f>IFERROR(VLOOKUP(D1244,プログラムデータ!A:N,12,0),"")</f>
        <v>11～12歳</v>
      </c>
      <c r="H1244" t="str">
        <f>IFERROR(VLOOKUP(D1244,プログラムデータ!A:N,13,0),"")</f>
        <v>男子</v>
      </c>
      <c r="I1244" t="str">
        <f>IFERROR(VLOOKUP(D1244,プログラムデータ!A:N,11,0),"")</f>
        <v>4×50m</v>
      </c>
      <c r="J1244" t="str">
        <f>IFERROR(VLOOKUP(D1244,プログラムデータ!A:N,10,0),"")</f>
        <v>個人メドレー</v>
      </c>
      <c r="K1244" t="str">
        <f>IFERROR(VLOOKUP(D1244,プログラムデータ!A:N,14,0),"")</f>
        <v>タイム決勝</v>
      </c>
      <c r="L1244" t="str">
        <f t="shared" si="39"/>
        <v>11～12歳 男子 4×50m 個人メドレー タイム決勝</v>
      </c>
      <c r="M1244">
        <f>IFERROR(VLOOKUP(J1244,色々!M:P,4,0),"")</f>
        <v>5</v>
      </c>
      <c r="N1244">
        <f>IFERROR(記録__2[[#This Row],[競技番号]],"")</f>
        <v>58</v>
      </c>
      <c r="O1244">
        <f>IFERROR(記録__2[[#This Row],[選手番号]],"")</f>
        <v>352</v>
      </c>
    </row>
    <row r="1245" spans="1:15" x14ac:dyDescent="0.2">
      <c r="A1245">
        <f>IFERROR(VLOOKUP(N1245,プログラム!B:C,2,0),"")</f>
        <v>58</v>
      </c>
      <c r="B1245" t="str">
        <f t="shared" si="38"/>
        <v/>
      </c>
      <c r="C1245" t="str">
        <f>IFERROR(VLOOKUP(B1245,チーム番号!E:F,2,0),"")</f>
        <v/>
      </c>
      <c r="D1245">
        <f>IFERROR(VLOOKUP(N1245,プログラム!B:C,2,0),"")</f>
        <v>58</v>
      </c>
      <c r="E1245">
        <f>IFERROR(記録__2[[#This Row],[組]],"")</f>
        <v>2</v>
      </c>
      <c r="F1245">
        <f>IFERROR(記録__2[[#This Row],[水路]],"")</f>
        <v>4</v>
      </c>
      <c r="G1245" t="str">
        <f>IFERROR(VLOOKUP(D1245,プログラムデータ!A:N,12,0),"")</f>
        <v>11～12歳</v>
      </c>
      <c r="H1245" t="str">
        <f>IFERROR(VLOOKUP(D1245,プログラムデータ!A:N,13,0),"")</f>
        <v>男子</v>
      </c>
      <c r="I1245" t="str">
        <f>IFERROR(VLOOKUP(D1245,プログラムデータ!A:N,11,0),"")</f>
        <v>4×50m</v>
      </c>
      <c r="J1245" t="str">
        <f>IFERROR(VLOOKUP(D1245,プログラムデータ!A:N,10,0),"")</f>
        <v>個人メドレー</v>
      </c>
      <c r="K1245" t="str">
        <f>IFERROR(VLOOKUP(D1245,プログラムデータ!A:N,14,0),"")</f>
        <v>タイム決勝</v>
      </c>
      <c r="L1245" t="str">
        <f t="shared" si="39"/>
        <v>11～12歳 男子 4×50m 個人メドレー タイム決勝</v>
      </c>
      <c r="M1245">
        <f>IFERROR(VLOOKUP(J1245,色々!M:P,4,0),"")</f>
        <v>5</v>
      </c>
      <c r="N1245">
        <f>IFERROR(記録__2[[#This Row],[競技番号]],"")</f>
        <v>58</v>
      </c>
      <c r="O1245">
        <f>IFERROR(記録__2[[#This Row],[選手番号]],"")</f>
        <v>14</v>
      </c>
    </row>
    <row r="1246" spans="1:15" x14ac:dyDescent="0.2">
      <c r="A1246">
        <f>IFERROR(VLOOKUP(N1246,プログラム!B:C,2,0),"")</f>
        <v>58</v>
      </c>
      <c r="B1246" t="str">
        <f t="shared" si="38"/>
        <v/>
      </c>
      <c r="C1246" t="str">
        <f>IFERROR(VLOOKUP(B1246,チーム番号!E:F,2,0),"")</f>
        <v/>
      </c>
      <c r="D1246">
        <f>IFERROR(VLOOKUP(N1246,プログラム!B:C,2,0),"")</f>
        <v>58</v>
      </c>
      <c r="E1246">
        <f>IFERROR(記録__2[[#This Row],[組]],"")</f>
        <v>2</v>
      </c>
      <c r="F1246">
        <f>IFERROR(記録__2[[#This Row],[水路]],"")</f>
        <v>5</v>
      </c>
      <c r="G1246" t="str">
        <f>IFERROR(VLOOKUP(D1246,プログラムデータ!A:N,12,0),"")</f>
        <v>11～12歳</v>
      </c>
      <c r="H1246" t="str">
        <f>IFERROR(VLOOKUP(D1246,プログラムデータ!A:N,13,0),"")</f>
        <v>男子</v>
      </c>
      <c r="I1246" t="str">
        <f>IFERROR(VLOOKUP(D1246,プログラムデータ!A:N,11,0),"")</f>
        <v>4×50m</v>
      </c>
      <c r="J1246" t="str">
        <f>IFERROR(VLOOKUP(D1246,プログラムデータ!A:N,10,0),"")</f>
        <v>個人メドレー</v>
      </c>
      <c r="K1246" t="str">
        <f>IFERROR(VLOOKUP(D1246,プログラムデータ!A:N,14,0),"")</f>
        <v>タイム決勝</v>
      </c>
      <c r="L1246" t="str">
        <f t="shared" si="39"/>
        <v>11～12歳 男子 4×50m 個人メドレー タイム決勝</v>
      </c>
      <c r="M1246">
        <f>IFERROR(VLOOKUP(J1246,色々!M:P,4,0),"")</f>
        <v>5</v>
      </c>
      <c r="N1246">
        <f>IFERROR(記録__2[[#This Row],[競技番号]],"")</f>
        <v>58</v>
      </c>
      <c r="O1246">
        <f>IFERROR(記録__2[[#This Row],[選手番号]],"")</f>
        <v>54</v>
      </c>
    </row>
    <row r="1247" spans="1:15" x14ac:dyDescent="0.2">
      <c r="A1247">
        <f>IFERROR(VLOOKUP(N1247,プログラム!B:C,2,0),"")</f>
        <v>58</v>
      </c>
      <c r="B1247" t="str">
        <f t="shared" si="38"/>
        <v/>
      </c>
      <c r="C1247" t="str">
        <f>IFERROR(VLOOKUP(B1247,チーム番号!E:F,2,0),"")</f>
        <v/>
      </c>
      <c r="D1247">
        <f>IFERROR(VLOOKUP(N1247,プログラム!B:C,2,0),"")</f>
        <v>58</v>
      </c>
      <c r="E1247">
        <f>IFERROR(記録__2[[#This Row],[組]],"")</f>
        <v>2</v>
      </c>
      <c r="F1247">
        <f>IFERROR(記録__2[[#This Row],[水路]],"")</f>
        <v>6</v>
      </c>
      <c r="G1247" t="str">
        <f>IFERROR(VLOOKUP(D1247,プログラムデータ!A:N,12,0),"")</f>
        <v>11～12歳</v>
      </c>
      <c r="H1247" t="str">
        <f>IFERROR(VLOOKUP(D1247,プログラムデータ!A:N,13,0),"")</f>
        <v>男子</v>
      </c>
      <c r="I1247" t="str">
        <f>IFERROR(VLOOKUP(D1247,プログラムデータ!A:N,11,0),"")</f>
        <v>4×50m</v>
      </c>
      <c r="J1247" t="str">
        <f>IFERROR(VLOOKUP(D1247,プログラムデータ!A:N,10,0),"")</f>
        <v>個人メドレー</v>
      </c>
      <c r="K1247" t="str">
        <f>IFERROR(VLOOKUP(D1247,プログラムデータ!A:N,14,0),"")</f>
        <v>タイム決勝</v>
      </c>
      <c r="L1247" t="str">
        <f t="shared" si="39"/>
        <v>11～12歳 男子 4×50m 個人メドレー タイム決勝</v>
      </c>
      <c r="M1247">
        <f>IFERROR(VLOOKUP(J1247,色々!M:P,4,0),"")</f>
        <v>5</v>
      </c>
      <c r="N1247">
        <f>IFERROR(記録__2[[#This Row],[競技番号]],"")</f>
        <v>58</v>
      </c>
      <c r="O1247">
        <f>IFERROR(記録__2[[#This Row],[選手番号]],"")</f>
        <v>604</v>
      </c>
    </row>
    <row r="1248" spans="1:15" x14ac:dyDescent="0.2">
      <c r="A1248">
        <f>IFERROR(VLOOKUP(N1248,プログラム!B:C,2,0),"")</f>
        <v>58</v>
      </c>
      <c r="B1248" t="str">
        <f t="shared" si="38"/>
        <v/>
      </c>
      <c r="C1248" t="str">
        <f>IFERROR(VLOOKUP(B1248,チーム番号!E:F,2,0),"")</f>
        <v/>
      </c>
      <c r="D1248">
        <f>IFERROR(VLOOKUP(N1248,プログラム!B:C,2,0),"")</f>
        <v>58</v>
      </c>
      <c r="E1248">
        <f>IFERROR(記録__2[[#This Row],[組]],"")</f>
        <v>2</v>
      </c>
      <c r="F1248">
        <f>IFERROR(記録__2[[#This Row],[水路]],"")</f>
        <v>7</v>
      </c>
      <c r="G1248" t="str">
        <f>IFERROR(VLOOKUP(D1248,プログラムデータ!A:N,12,0),"")</f>
        <v>11～12歳</v>
      </c>
      <c r="H1248" t="str">
        <f>IFERROR(VLOOKUP(D1248,プログラムデータ!A:N,13,0),"")</f>
        <v>男子</v>
      </c>
      <c r="I1248" t="str">
        <f>IFERROR(VLOOKUP(D1248,プログラムデータ!A:N,11,0),"")</f>
        <v>4×50m</v>
      </c>
      <c r="J1248" t="str">
        <f>IFERROR(VLOOKUP(D1248,プログラムデータ!A:N,10,0),"")</f>
        <v>個人メドレー</v>
      </c>
      <c r="K1248" t="str">
        <f>IFERROR(VLOOKUP(D1248,プログラムデータ!A:N,14,0),"")</f>
        <v>タイム決勝</v>
      </c>
      <c r="L1248" t="str">
        <f t="shared" si="39"/>
        <v>11～12歳 男子 4×50m 個人メドレー タイム決勝</v>
      </c>
      <c r="M1248">
        <f>IFERROR(VLOOKUP(J1248,色々!M:P,4,0),"")</f>
        <v>5</v>
      </c>
      <c r="N1248">
        <f>IFERROR(記録__2[[#This Row],[競技番号]],"")</f>
        <v>58</v>
      </c>
      <c r="O1248">
        <f>IFERROR(記録__2[[#This Row],[選手番号]],"")</f>
        <v>616</v>
      </c>
    </row>
    <row r="1249" spans="1:15" x14ac:dyDescent="0.2">
      <c r="A1249">
        <f>IFERROR(VLOOKUP(N1249,プログラム!B:C,2,0),"")</f>
        <v>58</v>
      </c>
      <c r="B1249" t="str">
        <f t="shared" si="38"/>
        <v/>
      </c>
      <c r="C1249" t="str">
        <f>IFERROR(VLOOKUP(B1249,チーム番号!E:F,2,0),"")</f>
        <v/>
      </c>
      <c r="D1249">
        <f>IFERROR(VLOOKUP(N1249,プログラム!B:C,2,0),"")</f>
        <v>58</v>
      </c>
      <c r="E1249">
        <f>IFERROR(記録__2[[#This Row],[組]],"")</f>
        <v>2</v>
      </c>
      <c r="F1249">
        <f>IFERROR(記録__2[[#This Row],[水路]],"")</f>
        <v>8</v>
      </c>
      <c r="G1249" t="str">
        <f>IFERROR(VLOOKUP(D1249,プログラムデータ!A:N,12,0),"")</f>
        <v>11～12歳</v>
      </c>
      <c r="H1249" t="str">
        <f>IFERROR(VLOOKUP(D1249,プログラムデータ!A:N,13,0),"")</f>
        <v>男子</v>
      </c>
      <c r="I1249" t="str">
        <f>IFERROR(VLOOKUP(D1249,プログラムデータ!A:N,11,0),"")</f>
        <v>4×50m</v>
      </c>
      <c r="J1249" t="str">
        <f>IFERROR(VLOOKUP(D1249,プログラムデータ!A:N,10,0),"")</f>
        <v>個人メドレー</v>
      </c>
      <c r="K1249" t="str">
        <f>IFERROR(VLOOKUP(D1249,プログラムデータ!A:N,14,0),"")</f>
        <v>タイム決勝</v>
      </c>
      <c r="L1249" t="str">
        <f t="shared" si="39"/>
        <v>11～12歳 男子 4×50m 個人メドレー タイム決勝</v>
      </c>
      <c r="M1249">
        <f>IFERROR(VLOOKUP(J1249,色々!M:P,4,0),"")</f>
        <v>5</v>
      </c>
      <c r="N1249">
        <f>IFERROR(記録__2[[#This Row],[競技番号]],"")</f>
        <v>58</v>
      </c>
      <c r="O1249">
        <f>IFERROR(記録__2[[#This Row],[選手番号]],"")</f>
        <v>0</v>
      </c>
    </row>
    <row r="1250" spans="1:15" x14ac:dyDescent="0.2">
      <c r="A1250">
        <f>IFERROR(VLOOKUP(N1250,プログラム!B:C,2,0),"")</f>
        <v>58</v>
      </c>
      <c r="B1250" t="str">
        <f t="shared" si="38"/>
        <v/>
      </c>
      <c r="C1250" t="str">
        <f>IFERROR(VLOOKUP(B1250,チーム番号!E:F,2,0),"")</f>
        <v/>
      </c>
      <c r="D1250">
        <f>IFERROR(VLOOKUP(N1250,プログラム!B:C,2,0),"")</f>
        <v>58</v>
      </c>
      <c r="E1250">
        <f>IFERROR(記録__2[[#This Row],[組]],"")</f>
        <v>3</v>
      </c>
      <c r="F1250">
        <f>IFERROR(記録__2[[#This Row],[水路]],"")</f>
        <v>1</v>
      </c>
      <c r="G1250" t="str">
        <f>IFERROR(VLOOKUP(D1250,プログラムデータ!A:N,12,0),"")</f>
        <v>11～12歳</v>
      </c>
      <c r="H1250" t="str">
        <f>IFERROR(VLOOKUP(D1250,プログラムデータ!A:N,13,0),"")</f>
        <v>男子</v>
      </c>
      <c r="I1250" t="str">
        <f>IFERROR(VLOOKUP(D1250,プログラムデータ!A:N,11,0),"")</f>
        <v>4×50m</v>
      </c>
      <c r="J1250" t="str">
        <f>IFERROR(VLOOKUP(D1250,プログラムデータ!A:N,10,0),"")</f>
        <v>個人メドレー</v>
      </c>
      <c r="K1250" t="str">
        <f>IFERROR(VLOOKUP(D1250,プログラムデータ!A:N,14,0),"")</f>
        <v>タイム決勝</v>
      </c>
      <c r="L1250" t="str">
        <f t="shared" si="39"/>
        <v>11～12歳 男子 4×50m 個人メドレー タイム決勝</v>
      </c>
      <c r="M1250">
        <f>IFERROR(VLOOKUP(J1250,色々!M:P,4,0),"")</f>
        <v>5</v>
      </c>
      <c r="N1250">
        <f>IFERROR(記録__2[[#This Row],[競技番号]],"")</f>
        <v>58</v>
      </c>
      <c r="O1250">
        <f>IFERROR(記録__2[[#This Row],[選手番号]],"")</f>
        <v>351</v>
      </c>
    </row>
    <row r="1251" spans="1:15" x14ac:dyDescent="0.2">
      <c r="A1251">
        <f>IFERROR(VLOOKUP(N1251,プログラム!B:C,2,0),"")</f>
        <v>58</v>
      </c>
      <c r="B1251" t="str">
        <f t="shared" si="38"/>
        <v/>
      </c>
      <c r="C1251" t="str">
        <f>IFERROR(VLOOKUP(B1251,チーム番号!E:F,2,0),"")</f>
        <v/>
      </c>
      <c r="D1251">
        <f>IFERROR(VLOOKUP(N1251,プログラム!B:C,2,0),"")</f>
        <v>58</v>
      </c>
      <c r="E1251">
        <f>IFERROR(記録__2[[#This Row],[組]],"")</f>
        <v>3</v>
      </c>
      <c r="F1251">
        <f>IFERROR(記録__2[[#This Row],[水路]],"")</f>
        <v>2</v>
      </c>
      <c r="G1251" t="str">
        <f>IFERROR(VLOOKUP(D1251,プログラムデータ!A:N,12,0),"")</f>
        <v>11～12歳</v>
      </c>
      <c r="H1251" t="str">
        <f>IFERROR(VLOOKUP(D1251,プログラムデータ!A:N,13,0),"")</f>
        <v>男子</v>
      </c>
      <c r="I1251" t="str">
        <f>IFERROR(VLOOKUP(D1251,プログラムデータ!A:N,11,0),"")</f>
        <v>4×50m</v>
      </c>
      <c r="J1251" t="str">
        <f>IFERROR(VLOOKUP(D1251,プログラムデータ!A:N,10,0),"")</f>
        <v>個人メドレー</v>
      </c>
      <c r="K1251" t="str">
        <f>IFERROR(VLOOKUP(D1251,プログラムデータ!A:N,14,0),"")</f>
        <v>タイム決勝</v>
      </c>
      <c r="L1251" t="str">
        <f t="shared" si="39"/>
        <v>11～12歳 男子 4×50m 個人メドレー タイム決勝</v>
      </c>
      <c r="M1251">
        <f>IFERROR(VLOOKUP(J1251,色々!M:P,4,0),"")</f>
        <v>5</v>
      </c>
      <c r="N1251">
        <f>IFERROR(記録__2[[#This Row],[競技番号]],"")</f>
        <v>58</v>
      </c>
      <c r="O1251">
        <f>IFERROR(記録__2[[#This Row],[選手番号]],"")</f>
        <v>218</v>
      </c>
    </row>
    <row r="1252" spans="1:15" x14ac:dyDescent="0.2">
      <c r="A1252">
        <f>IFERROR(VLOOKUP(N1252,プログラム!B:C,2,0),"")</f>
        <v>58</v>
      </c>
      <c r="B1252" t="str">
        <f t="shared" si="38"/>
        <v/>
      </c>
      <c r="C1252" t="str">
        <f>IFERROR(VLOOKUP(B1252,チーム番号!E:F,2,0),"")</f>
        <v/>
      </c>
      <c r="D1252">
        <f>IFERROR(VLOOKUP(N1252,プログラム!B:C,2,0),"")</f>
        <v>58</v>
      </c>
      <c r="E1252">
        <f>IFERROR(記録__2[[#This Row],[組]],"")</f>
        <v>3</v>
      </c>
      <c r="F1252">
        <f>IFERROR(記録__2[[#This Row],[水路]],"")</f>
        <v>3</v>
      </c>
      <c r="G1252" t="str">
        <f>IFERROR(VLOOKUP(D1252,プログラムデータ!A:N,12,0),"")</f>
        <v>11～12歳</v>
      </c>
      <c r="H1252" t="str">
        <f>IFERROR(VLOOKUP(D1252,プログラムデータ!A:N,13,0),"")</f>
        <v>男子</v>
      </c>
      <c r="I1252" t="str">
        <f>IFERROR(VLOOKUP(D1252,プログラムデータ!A:N,11,0),"")</f>
        <v>4×50m</v>
      </c>
      <c r="J1252" t="str">
        <f>IFERROR(VLOOKUP(D1252,プログラムデータ!A:N,10,0),"")</f>
        <v>個人メドレー</v>
      </c>
      <c r="K1252" t="str">
        <f>IFERROR(VLOOKUP(D1252,プログラムデータ!A:N,14,0),"")</f>
        <v>タイム決勝</v>
      </c>
      <c r="L1252" t="str">
        <f t="shared" si="39"/>
        <v>11～12歳 男子 4×50m 個人メドレー タイム決勝</v>
      </c>
      <c r="M1252">
        <f>IFERROR(VLOOKUP(J1252,色々!M:P,4,0),"")</f>
        <v>5</v>
      </c>
      <c r="N1252">
        <f>IFERROR(記録__2[[#This Row],[競技番号]],"")</f>
        <v>58</v>
      </c>
      <c r="O1252">
        <f>IFERROR(記録__2[[#This Row],[選手番号]],"")</f>
        <v>639</v>
      </c>
    </row>
    <row r="1253" spans="1:15" x14ac:dyDescent="0.2">
      <c r="A1253">
        <f>IFERROR(VLOOKUP(N1253,プログラム!B:C,2,0),"")</f>
        <v>58</v>
      </c>
      <c r="B1253" t="str">
        <f t="shared" si="38"/>
        <v/>
      </c>
      <c r="C1253" t="str">
        <f>IFERROR(VLOOKUP(B1253,チーム番号!E:F,2,0),"")</f>
        <v/>
      </c>
      <c r="D1253">
        <f>IFERROR(VLOOKUP(N1253,プログラム!B:C,2,0),"")</f>
        <v>58</v>
      </c>
      <c r="E1253">
        <f>IFERROR(記録__2[[#This Row],[組]],"")</f>
        <v>3</v>
      </c>
      <c r="F1253">
        <f>IFERROR(記録__2[[#This Row],[水路]],"")</f>
        <v>4</v>
      </c>
      <c r="G1253" t="str">
        <f>IFERROR(VLOOKUP(D1253,プログラムデータ!A:N,12,0),"")</f>
        <v>11～12歳</v>
      </c>
      <c r="H1253" t="str">
        <f>IFERROR(VLOOKUP(D1253,プログラムデータ!A:N,13,0),"")</f>
        <v>男子</v>
      </c>
      <c r="I1253" t="str">
        <f>IFERROR(VLOOKUP(D1253,プログラムデータ!A:N,11,0),"")</f>
        <v>4×50m</v>
      </c>
      <c r="J1253" t="str">
        <f>IFERROR(VLOOKUP(D1253,プログラムデータ!A:N,10,0),"")</f>
        <v>個人メドレー</v>
      </c>
      <c r="K1253" t="str">
        <f>IFERROR(VLOOKUP(D1253,プログラムデータ!A:N,14,0),"")</f>
        <v>タイム決勝</v>
      </c>
      <c r="L1253" t="str">
        <f t="shared" si="39"/>
        <v>11～12歳 男子 4×50m 個人メドレー タイム決勝</v>
      </c>
      <c r="M1253">
        <f>IFERROR(VLOOKUP(J1253,色々!M:P,4,0),"")</f>
        <v>5</v>
      </c>
      <c r="N1253">
        <f>IFERROR(記録__2[[#This Row],[競技番号]],"")</f>
        <v>58</v>
      </c>
      <c r="O1253">
        <f>IFERROR(記録__2[[#This Row],[選手番号]],"")</f>
        <v>350</v>
      </c>
    </row>
    <row r="1254" spans="1:15" x14ac:dyDescent="0.2">
      <c r="A1254">
        <f>IFERROR(VLOOKUP(N1254,プログラム!B:C,2,0),"")</f>
        <v>58</v>
      </c>
      <c r="B1254" t="str">
        <f t="shared" si="38"/>
        <v/>
      </c>
      <c r="C1254" t="str">
        <f>IFERROR(VLOOKUP(B1254,チーム番号!E:F,2,0),"")</f>
        <v/>
      </c>
      <c r="D1254">
        <f>IFERROR(VLOOKUP(N1254,プログラム!B:C,2,0),"")</f>
        <v>58</v>
      </c>
      <c r="E1254">
        <f>IFERROR(記録__2[[#This Row],[組]],"")</f>
        <v>3</v>
      </c>
      <c r="F1254">
        <f>IFERROR(記録__2[[#This Row],[水路]],"")</f>
        <v>5</v>
      </c>
      <c r="G1254" t="str">
        <f>IFERROR(VLOOKUP(D1254,プログラムデータ!A:N,12,0),"")</f>
        <v>11～12歳</v>
      </c>
      <c r="H1254" t="str">
        <f>IFERROR(VLOOKUP(D1254,プログラムデータ!A:N,13,0),"")</f>
        <v>男子</v>
      </c>
      <c r="I1254" t="str">
        <f>IFERROR(VLOOKUP(D1254,プログラムデータ!A:N,11,0),"")</f>
        <v>4×50m</v>
      </c>
      <c r="J1254" t="str">
        <f>IFERROR(VLOOKUP(D1254,プログラムデータ!A:N,10,0),"")</f>
        <v>個人メドレー</v>
      </c>
      <c r="K1254" t="str">
        <f>IFERROR(VLOOKUP(D1254,プログラムデータ!A:N,14,0),"")</f>
        <v>タイム決勝</v>
      </c>
      <c r="L1254" t="str">
        <f t="shared" si="39"/>
        <v>11～12歳 男子 4×50m 個人メドレー タイム決勝</v>
      </c>
      <c r="M1254">
        <f>IFERROR(VLOOKUP(J1254,色々!M:P,4,0),"")</f>
        <v>5</v>
      </c>
      <c r="N1254">
        <f>IFERROR(記録__2[[#This Row],[競技番号]],"")</f>
        <v>58</v>
      </c>
      <c r="O1254">
        <f>IFERROR(記録__2[[#This Row],[選手番号]],"")</f>
        <v>7</v>
      </c>
    </row>
    <row r="1255" spans="1:15" x14ac:dyDescent="0.2">
      <c r="A1255">
        <f>IFERROR(VLOOKUP(N1255,プログラム!B:C,2,0),"")</f>
        <v>58</v>
      </c>
      <c r="B1255" t="str">
        <f t="shared" si="38"/>
        <v/>
      </c>
      <c r="C1255" t="str">
        <f>IFERROR(VLOOKUP(B1255,チーム番号!E:F,2,0),"")</f>
        <v/>
      </c>
      <c r="D1255">
        <f>IFERROR(VLOOKUP(N1255,プログラム!B:C,2,0),"")</f>
        <v>58</v>
      </c>
      <c r="E1255">
        <f>IFERROR(記録__2[[#This Row],[組]],"")</f>
        <v>3</v>
      </c>
      <c r="F1255">
        <f>IFERROR(記録__2[[#This Row],[水路]],"")</f>
        <v>6</v>
      </c>
      <c r="G1255" t="str">
        <f>IFERROR(VLOOKUP(D1255,プログラムデータ!A:N,12,0),"")</f>
        <v>11～12歳</v>
      </c>
      <c r="H1255" t="str">
        <f>IFERROR(VLOOKUP(D1255,プログラムデータ!A:N,13,0),"")</f>
        <v>男子</v>
      </c>
      <c r="I1255" t="str">
        <f>IFERROR(VLOOKUP(D1255,プログラムデータ!A:N,11,0),"")</f>
        <v>4×50m</v>
      </c>
      <c r="J1255" t="str">
        <f>IFERROR(VLOOKUP(D1255,プログラムデータ!A:N,10,0),"")</f>
        <v>個人メドレー</v>
      </c>
      <c r="K1255" t="str">
        <f>IFERROR(VLOOKUP(D1255,プログラムデータ!A:N,14,0),"")</f>
        <v>タイム決勝</v>
      </c>
      <c r="L1255" t="str">
        <f t="shared" si="39"/>
        <v>11～12歳 男子 4×50m 個人メドレー タイム決勝</v>
      </c>
      <c r="M1255">
        <f>IFERROR(VLOOKUP(J1255,色々!M:P,4,0),"")</f>
        <v>5</v>
      </c>
      <c r="N1255">
        <f>IFERROR(記録__2[[#This Row],[競技番号]],"")</f>
        <v>58</v>
      </c>
      <c r="O1255">
        <f>IFERROR(記録__2[[#This Row],[選手番号]],"")</f>
        <v>638</v>
      </c>
    </row>
    <row r="1256" spans="1:15" x14ac:dyDescent="0.2">
      <c r="A1256">
        <f>IFERROR(VLOOKUP(N1256,プログラム!B:C,2,0),"")</f>
        <v>58</v>
      </c>
      <c r="B1256" t="str">
        <f t="shared" si="38"/>
        <v/>
      </c>
      <c r="C1256" t="str">
        <f>IFERROR(VLOOKUP(B1256,チーム番号!E:F,2,0),"")</f>
        <v/>
      </c>
      <c r="D1256">
        <f>IFERROR(VLOOKUP(N1256,プログラム!B:C,2,0),"")</f>
        <v>58</v>
      </c>
      <c r="E1256">
        <f>IFERROR(記録__2[[#This Row],[組]],"")</f>
        <v>3</v>
      </c>
      <c r="F1256">
        <f>IFERROR(記録__2[[#This Row],[水路]],"")</f>
        <v>7</v>
      </c>
      <c r="G1256" t="str">
        <f>IFERROR(VLOOKUP(D1256,プログラムデータ!A:N,12,0),"")</f>
        <v>11～12歳</v>
      </c>
      <c r="H1256" t="str">
        <f>IFERROR(VLOOKUP(D1256,プログラムデータ!A:N,13,0),"")</f>
        <v>男子</v>
      </c>
      <c r="I1256" t="str">
        <f>IFERROR(VLOOKUP(D1256,プログラムデータ!A:N,11,0),"")</f>
        <v>4×50m</v>
      </c>
      <c r="J1256" t="str">
        <f>IFERROR(VLOOKUP(D1256,プログラムデータ!A:N,10,0),"")</f>
        <v>個人メドレー</v>
      </c>
      <c r="K1256" t="str">
        <f>IFERROR(VLOOKUP(D1256,プログラムデータ!A:N,14,0),"")</f>
        <v>タイム決勝</v>
      </c>
      <c r="L1256" t="str">
        <f t="shared" si="39"/>
        <v>11～12歳 男子 4×50m 個人メドレー タイム決勝</v>
      </c>
      <c r="M1256">
        <f>IFERROR(VLOOKUP(J1256,色々!M:P,4,0),"")</f>
        <v>5</v>
      </c>
      <c r="N1256">
        <f>IFERROR(記録__2[[#This Row],[競技番号]],"")</f>
        <v>58</v>
      </c>
      <c r="O1256">
        <f>IFERROR(記録__2[[#This Row],[選手番号]],"")</f>
        <v>399</v>
      </c>
    </row>
    <row r="1257" spans="1:15" x14ac:dyDescent="0.2">
      <c r="A1257">
        <f>IFERROR(VLOOKUP(N1257,プログラム!B:C,2,0),"")</f>
        <v>58</v>
      </c>
      <c r="B1257" t="str">
        <f t="shared" si="38"/>
        <v/>
      </c>
      <c r="C1257" t="str">
        <f>IFERROR(VLOOKUP(B1257,チーム番号!E:F,2,0),"")</f>
        <v/>
      </c>
      <c r="D1257">
        <f>IFERROR(VLOOKUP(N1257,プログラム!B:C,2,0),"")</f>
        <v>58</v>
      </c>
      <c r="E1257">
        <f>IFERROR(記録__2[[#This Row],[組]],"")</f>
        <v>3</v>
      </c>
      <c r="F1257">
        <f>IFERROR(記録__2[[#This Row],[水路]],"")</f>
        <v>8</v>
      </c>
      <c r="G1257" t="str">
        <f>IFERROR(VLOOKUP(D1257,プログラムデータ!A:N,12,0),"")</f>
        <v>11～12歳</v>
      </c>
      <c r="H1257" t="str">
        <f>IFERROR(VLOOKUP(D1257,プログラムデータ!A:N,13,0),"")</f>
        <v>男子</v>
      </c>
      <c r="I1257" t="str">
        <f>IFERROR(VLOOKUP(D1257,プログラムデータ!A:N,11,0),"")</f>
        <v>4×50m</v>
      </c>
      <c r="J1257" t="str">
        <f>IFERROR(VLOOKUP(D1257,プログラムデータ!A:N,10,0),"")</f>
        <v>個人メドレー</v>
      </c>
      <c r="K1257" t="str">
        <f>IFERROR(VLOOKUP(D1257,プログラムデータ!A:N,14,0),"")</f>
        <v>タイム決勝</v>
      </c>
      <c r="L1257" t="str">
        <f t="shared" si="39"/>
        <v>11～12歳 男子 4×50m 個人メドレー タイム決勝</v>
      </c>
      <c r="M1257">
        <f>IFERROR(VLOOKUP(J1257,色々!M:P,4,0),"")</f>
        <v>5</v>
      </c>
      <c r="N1257">
        <f>IFERROR(記録__2[[#This Row],[競技番号]],"")</f>
        <v>58</v>
      </c>
      <c r="O1257">
        <f>IFERROR(記録__2[[#This Row],[選手番号]],"")</f>
        <v>590</v>
      </c>
    </row>
    <row r="1258" spans="1:15" x14ac:dyDescent="0.2">
      <c r="A1258">
        <f>IFERROR(VLOOKUP(N1258,プログラム!B:C,2,0),"")</f>
        <v>59</v>
      </c>
      <c r="B1258" t="str">
        <f t="shared" si="38"/>
        <v/>
      </c>
      <c r="C1258" t="str">
        <f>IFERROR(VLOOKUP(B1258,チーム番号!E:F,2,0),"")</f>
        <v/>
      </c>
      <c r="D1258">
        <f>IFERROR(VLOOKUP(N1258,プログラム!B:C,2,0),"")</f>
        <v>59</v>
      </c>
      <c r="E1258">
        <f>IFERROR(記録__2[[#This Row],[組]],"")</f>
        <v>1</v>
      </c>
      <c r="F1258">
        <f>IFERROR(記録__2[[#This Row],[水路]],"")</f>
        <v>1</v>
      </c>
      <c r="G1258" t="str">
        <f>IFERROR(VLOOKUP(D1258,プログラムデータ!A:N,12,0),"")</f>
        <v>13～14歳</v>
      </c>
      <c r="H1258" t="str">
        <f>IFERROR(VLOOKUP(D1258,プログラムデータ!A:N,13,0),"")</f>
        <v>女子</v>
      </c>
      <c r="I1258" t="str">
        <f>IFERROR(VLOOKUP(D1258,プログラムデータ!A:N,11,0),"")</f>
        <v>4×50m</v>
      </c>
      <c r="J1258" t="str">
        <f>IFERROR(VLOOKUP(D1258,プログラムデータ!A:N,10,0),"")</f>
        <v>個人メドレー</v>
      </c>
      <c r="K1258" t="str">
        <f>IFERROR(VLOOKUP(D1258,プログラムデータ!A:N,14,0),"")</f>
        <v>タイム決勝</v>
      </c>
      <c r="L1258" t="str">
        <f t="shared" si="39"/>
        <v>13～14歳 女子 4×50m 個人メドレー タイム決勝</v>
      </c>
      <c r="M1258">
        <f>IFERROR(VLOOKUP(J1258,色々!M:P,4,0),"")</f>
        <v>5</v>
      </c>
      <c r="N1258">
        <f>IFERROR(記録__2[[#This Row],[競技番号]],"")</f>
        <v>59</v>
      </c>
      <c r="O1258">
        <f>IFERROR(記録__2[[#This Row],[選手番号]],"")</f>
        <v>0</v>
      </c>
    </row>
    <row r="1259" spans="1:15" x14ac:dyDescent="0.2">
      <c r="A1259">
        <f>IFERROR(VLOOKUP(N1259,プログラム!B:C,2,0),"")</f>
        <v>59</v>
      </c>
      <c r="B1259" t="str">
        <f t="shared" si="38"/>
        <v/>
      </c>
      <c r="C1259" t="str">
        <f>IFERROR(VLOOKUP(B1259,チーム番号!E:F,2,0),"")</f>
        <v/>
      </c>
      <c r="D1259">
        <f>IFERROR(VLOOKUP(N1259,プログラム!B:C,2,0),"")</f>
        <v>59</v>
      </c>
      <c r="E1259">
        <f>IFERROR(記録__2[[#This Row],[組]],"")</f>
        <v>1</v>
      </c>
      <c r="F1259">
        <f>IFERROR(記録__2[[#This Row],[水路]],"")</f>
        <v>2</v>
      </c>
      <c r="G1259" t="str">
        <f>IFERROR(VLOOKUP(D1259,プログラムデータ!A:N,12,0),"")</f>
        <v>13～14歳</v>
      </c>
      <c r="H1259" t="str">
        <f>IFERROR(VLOOKUP(D1259,プログラムデータ!A:N,13,0),"")</f>
        <v>女子</v>
      </c>
      <c r="I1259" t="str">
        <f>IFERROR(VLOOKUP(D1259,プログラムデータ!A:N,11,0),"")</f>
        <v>4×50m</v>
      </c>
      <c r="J1259" t="str">
        <f>IFERROR(VLOOKUP(D1259,プログラムデータ!A:N,10,0),"")</f>
        <v>個人メドレー</v>
      </c>
      <c r="K1259" t="str">
        <f>IFERROR(VLOOKUP(D1259,プログラムデータ!A:N,14,0),"")</f>
        <v>タイム決勝</v>
      </c>
      <c r="L1259" t="str">
        <f t="shared" si="39"/>
        <v>13～14歳 女子 4×50m 個人メドレー タイム決勝</v>
      </c>
      <c r="M1259">
        <f>IFERROR(VLOOKUP(J1259,色々!M:P,4,0),"")</f>
        <v>5</v>
      </c>
      <c r="N1259">
        <f>IFERROR(記録__2[[#This Row],[競技番号]],"")</f>
        <v>59</v>
      </c>
      <c r="O1259">
        <f>IFERROR(記録__2[[#This Row],[選手番号]],"")</f>
        <v>0</v>
      </c>
    </row>
    <row r="1260" spans="1:15" x14ac:dyDescent="0.2">
      <c r="A1260">
        <f>IFERROR(VLOOKUP(N1260,プログラム!B:C,2,0),"")</f>
        <v>59</v>
      </c>
      <c r="B1260" t="str">
        <f t="shared" si="38"/>
        <v/>
      </c>
      <c r="C1260" t="str">
        <f>IFERROR(VLOOKUP(B1260,チーム番号!E:F,2,0),"")</f>
        <v/>
      </c>
      <c r="D1260">
        <f>IFERROR(VLOOKUP(N1260,プログラム!B:C,2,0),"")</f>
        <v>59</v>
      </c>
      <c r="E1260">
        <f>IFERROR(記録__2[[#This Row],[組]],"")</f>
        <v>1</v>
      </c>
      <c r="F1260">
        <f>IFERROR(記録__2[[#This Row],[水路]],"")</f>
        <v>3</v>
      </c>
      <c r="G1260" t="str">
        <f>IFERROR(VLOOKUP(D1260,プログラムデータ!A:N,12,0),"")</f>
        <v>13～14歳</v>
      </c>
      <c r="H1260" t="str">
        <f>IFERROR(VLOOKUP(D1260,プログラムデータ!A:N,13,0),"")</f>
        <v>女子</v>
      </c>
      <c r="I1260" t="str">
        <f>IFERROR(VLOOKUP(D1260,プログラムデータ!A:N,11,0),"")</f>
        <v>4×50m</v>
      </c>
      <c r="J1260" t="str">
        <f>IFERROR(VLOOKUP(D1260,プログラムデータ!A:N,10,0),"")</f>
        <v>個人メドレー</v>
      </c>
      <c r="K1260" t="str">
        <f>IFERROR(VLOOKUP(D1260,プログラムデータ!A:N,14,0),"")</f>
        <v>タイム決勝</v>
      </c>
      <c r="L1260" t="str">
        <f t="shared" si="39"/>
        <v>13～14歳 女子 4×50m 個人メドレー タイム決勝</v>
      </c>
      <c r="M1260">
        <f>IFERROR(VLOOKUP(J1260,色々!M:P,4,0),"")</f>
        <v>5</v>
      </c>
      <c r="N1260">
        <f>IFERROR(記録__2[[#This Row],[競技番号]],"")</f>
        <v>59</v>
      </c>
      <c r="O1260">
        <f>IFERROR(記録__2[[#This Row],[選手番号]],"")</f>
        <v>597</v>
      </c>
    </row>
    <row r="1261" spans="1:15" x14ac:dyDescent="0.2">
      <c r="A1261">
        <f>IFERROR(VLOOKUP(N1261,プログラム!B:C,2,0),"")</f>
        <v>59</v>
      </c>
      <c r="B1261" t="str">
        <f t="shared" si="38"/>
        <v/>
      </c>
      <c r="C1261" t="str">
        <f>IFERROR(VLOOKUP(B1261,チーム番号!E:F,2,0),"")</f>
        <v/>
      </c>
      <c r="D1261">
        <f>IFERROR(VLOOKUP(N1261,プログラム!B:C,2,0),"")</f>
        <v>59</v>
      </c>
      <c r="E1261">
        <f>IFERROR(記録__2[[#This Row],[組]],"")</f>
        <v>1</v>
      </c>
      <c r="F1261">
        <f>IFERROR(記録__2[[#This Row],[水路]],"")</f>
        <v>4</v>
      </c>
      <c r="G1261" t="str">
        <f>IFERROR(VLOOKUP(D1261,プログラムデータ!A:N,12,0),"")</f>
        <v>13～14歳</v>
      </c>
      <c r="H1261" t="str">
        <f>IFERROR(VLOOKUP(D1261,プログラムデータ!A:N,13,0),"")</f>
        <v>女子</v>
      </c>
      <c r="I1261" t="str">
        <f>IFERROR(VLOOKUP(D1261,プログラムデータ!A:N,11,0),"")</f>
        <v>4×50m</v>
      </c>
      <c r="J1261" t="str">
        <f>IFERROR(VLOOKUP(D1261,プログラムデータ!A:N,10,0),"")</f>
        <v>個人メドレー</v>
      </c>
      <c r="K1261" t="str">
        <f>IFERROR(VLOOKUP(D1261,プログラムデータ!A:N,14,0),"")</f>
        <v>タイム決勝</v>
      </c>
      <c r="L1261" t="str">
        <f t="shared" si="39"/>
        <v>13～14歳 女子 4×50m 個人メドレー タイム決勝</v>
      </c>
      <c r="M1261">
        <f>IFERROR(VLOOKUP(J1261,色々!M:P,4,0),"")</f>
        <v>5</v>
      </c>
      <c r="N1261">
        <f>IFERROR(記録__2[[#This Row],[競技番号]],"")</f>
        <v>59</v>
      </c>
      <c r="O1261">
        <f>IFERROR(記録__2[[#This Row],[選手番号]],"")</f>
        <v>530</v>
      </c>
    </row>
    <row r="1262" spans="1:15" x14ac:dyDescent="0.2">
      <c r="A1262">
        <f>IFERROR(VLOOKUP(N1262,プログラム!B:C,2,0),"")</f>
        <v>59</v>
      </c>
      <c r="B1262" t="str">
        <f t="shared" si="38"/>
        <v/>
      </c>
      <c r="C1262" t="str">
        <f>IFERROR(VLOOKUP(B1262,チーム番号!E:F,2,0),"")</f>
        <v/>
      </c>
      <c r="D1262">
        <f>IFERROR(VLOOKUP(N1262,プログラム!B:C,2,0),"")</f>
        <v>59</v>
      </c>
      <c r="E1262">
        <f>IFERROR(記録__2[[#This Row],[組]],"")</f>
        <v>1</v>
      </c>
      <c r="F1262">
        <f>IFERROR(記録__2[[#This Row],[水路]],"")</f>
        <v>5</v>
      </c>
      <c r="G1262" t="str">
        <f>IFERROR(VLOOKUP(D1262,プログラムデータ!A:N,12,0),"")</f>
        <v>13～14歳</v>
      </c>
      <c r="H1262" t="str">
        <f>IFERROR(VLOOKUP(D1262,プログラムデータ!A:N,13,0),"")</f>
        <v>女子</v>
      </c>
      <c r="I1262" t="str">
        <f>IFERROR(VLOOKUP(D1262,プログラムデータ!A:N,11,0),"")</f>
        <v>4×50m</v>
      </c>
      <c r="J1262" t="str">
        <f>IFERROR(VLOOKUP(D1262,プログラムデータ!A:N,10,0),"")</f>
        <v>個人メドレー</v>
      </c>
      <c r="K1262" t="str">
        <f>IFERROR(VLOOKUP(D1262,プログラムデータ!A:N,14,0),"")</f>
        <v>タイム決勝</v>
      </c>
      <c r="L1262" t="str">
        <f t="shared" si="39"/>
        <v>13～14歳 女子 4×50m 個人メドレー タイム決勝</v>
      </c>
      <c r="M1262">
        <f>IFERROR(VLOOKUP(J1262,色々!M:P,4,0),"")</f>
        <v>5</v>
      </c>
      <c r="N1262">
        <f>IFERROR(記録__2[[#This Row],[競技番号]],"")</f>
        <v>59</v>
      </c>
      <c r="O1262">
        <f>IFERROR(記録__2[[#This Row],[選手番号]],"")</f>
        <v>22</v>
      </c>
    </row>
    <row r="1263" spans="1:15" x14ac:dyDescent="0.2">
      <c r="A1263">
        <f>IFERROR(VLOOKUP(N1263,プログラム!B:C,2,0),"")</f>
        <v>59</v>
      </c>
      <c r="B1263" t="str">
        <f t="shared" si="38"/>
        <v/>
      </c>
      <c r="C1263" t="str">
        <f>IFERROR(VLOOKUP(B1263,チーム番号!E:F,2,0),"")</f>
        <v/>
      </c>
      <c r="D1263">
        <f>IFERROR(VLOOKUP(N1263,プログラム!B:C,2,0),"")</f>
        <v>59</v>
      </c>
      <c r="E1263">
        <f>IFERROR(記録__2[[#This Row],[組]],"")</f>
        <v>1</v>
      </c>
      <c r="F1263">
        <f>IFERROR(記録__2[[#This Row],[水路]],"")</f>
        <v>6</v>
      </c>
      <c r="G1263" t="str">
        <f>IFERROR(VLOOKUP(D1263,プログラムデータ!A:N,12,0),"")</f>
        <v>13～14歳</v>
      </c>
      <c r="H1263" t="str">
        <f>IFERROR(VLOOKUP(D1263,プログラムデータ!A:N,13,0),"")</f>
        <v>女子</v>
      </c>
      <c r="I1263" t="str">
        <f>IFERROR(VLOOKUP(D1263,プログラムデータ!A:N,11,0),"")</f>
        <v>4×50m</v>
      </c>
      <c r="J1263" t="str">
        <f>IFERROR(VLOOKUP(D1263,プログラムデータ!A:N,10,0),"")</f>
        <v>個人メドレー</v>
      </c>
      <c r="K1263" t="str">
        <f>IFERROR(VLOOKUP(D1263,プログラムデータ!A:N,14,0),"")</f>
        <v>タイム決勝</v>
      </c>
      <c r="L1263" t="str">
        <f t="shared" si="39"/>
        <v>13～14歳 女子 4×50m 個人メドレー タイム決勝</v>
      </c>
      <c r="M1263">
        <f>IFERROR(VLOOKUP(J1263,色々!M:P,4,0),"")</f>
        <v>5</v>
      </c>
      <c r="N1263">
        <f>IFERROR(記録__2[[#This Row],[競技番号]],"")</f>
        <v>59</v>
      </c>
      <c r="O1263">
        <f>IFERROR(記録__2[[#This Row],[選手番号]],"")</f>
        <v>0</v>
      </c>
    </row>
    <row r="1264" spans="1:15" x14ac:dyDescent="0.2">
      <c r="A1264">
        <f>IFERROR(VLOOKUP(N1264,プログラム!B:C,2,0),"")</f>
        <v>59</v>
      </c>
      <c r="B1264" t="str">
        <f t="shared" si="38"/>
        <v/>
      </c>
      <c r="C1264" t="str">
        <f>IFERROR(VLOOKUP(B1264,チーム番号!E:F,2,0),"")</f>
        <v/>
      </c>
      <c r="D1264">
        <f>IFERROR(VLOOKUP(N1264,プログラム!B:C,2,0),"")</f>
        <v>59</v>
      </c>
      <c r="E1264">
        <f>IFERROR(記録__2[[#This Row],[組]],"")</f>
        <v>1</v>
      </c>
      <c r="F1264">
        <f>IFERROR(記録__2[[#This Row],[水路]],"")</f>
        <v>7</v>
      </c>
      <c r="G1264" t="str">
        <f>IFERROR(VLOOKUP(D1264,プログラムデータ!A:N,12,0),"")</f>
        <v>13～14歳</v>
      </c>
      <c r="H1264" t="str">
        <f>IFERROR(VLOOKUP(D1264,プログラムデータ!A:N,13,0),"")</f>
        <v>女子</v>
      </c>
      <c r="I1264" t="str">
        <f>IFERROR(VLOOKUP(D1264,プログラムデータ!A:N,11,0),"")</f>
        <v>4×50m</v>
      </c>
      <c r="J1264" t="str">
        <f>IFERROR(VLOOKUP(D1264,プログラムデータ!A:N,10,0),"")</f>
        <v>個人メドレー</v>
      </c>
      <c r="K1264" t="str">
        <f>IFERROR(VLOOKUP(D1264,プログラムデータ!A:N,14,0),"")</f>
        <v>タイム決勝</v>
      </c>
      <c r="L1264" t="str">
        <f t="shared" si="39"/>
        <v>13～14歳 女子 4×50m 個人メドレー タイム決勝</v>
      </c>
      <c r="M1264">
        <f>IFERROR(VLOOKUP(J1264,色々!M:P,4,0),"")</f>
        <v>5</v>
      </c>
      <c r="N1264">
        <f>IFERROR(記録__2[[#This Row],[競技番号]],"")</f>
        <v>59</v>
      </c>
      <c r="O1264">
        <f>IFERROR(記録__2[[#This Row],[選手番号]],"")</f>
        <v>0</v>
      </c>
    </row>
    <row r="1265" spans="1:15" x14ac:dyDescent="0.2">
      <c r="A1265">
        <f>IFERROR(VLOOKUP(N1265,プログラム!B:C,2,0),"")</f>
        <v>59</v>
      </c>
      <c r="B1265" t="str">
        <f t="shared" si="38"/>
        <v/>
      </c>
      <c r="C1265" t="str">
        <f>IFERROR(VLOOKUP(B1265,チーム番号!E:F,2,0),"")</f>
        <v/>
      </c>
      <c r="D1265">
        <f>IFERROR(VLOOKUP(N1265,プログラム!B:C,2,0),"")</f>
        <v>59</v>
      </c>
      <c r="E1265">
        <f>IFERROR(記録__2[[#This Row],[組]],"")</f>
        <v>1</v>
      </c>
      <c r="F1265">
        <f>IFERROR(記録__2[[#This Row],[水路]],"")</f>
        <v>8</v>
      </c>
      <c r="G1265" t="str">
        <f>IFERROR(VLOOKUP(D1265,プログラムデータ!A:N,12,0),"")</f>
        <v>13～14歳</v>
      </c>
      <c r="H1265" t="str">
        <f>IFERROR(VLOOKUP(D1265,プログラムデータ!A:N,13,0),"")</f>
        <v>女子</v>
      </c>
      <c r="I1265" t="str">
        <f>IFERROR(VLOOKUP(D1265,プログラムデータ!A:N,11,0),"")</f>
        <v>4×50m</v>
      </c>
      <c r="J1265" t="str">
        <f>IFERROR(VLOOKUP(D1265,プログラムデータ!A:N,10,0),"")</f>
        <v>個人メドレー</v>
      </c>
      <c r="K1265" t="str">
        <f>IFERROR(VLOOKUP(D1265,プログラムデータ!A:N,14,0),"")</f>
        <v>タイム決勝</v>
      </c>
      <c r="L1265" t="str">
        <f t="shared" si="39"/>
        <v>13～14歳 女子 4×50m 個人メドレー タイム決勝</v>
      </c>
      <c r="M1265">
        <f>IFERROR(VLOOKUP(J1265,色々!M:P,4,0),"")</f>
        <v>5</v>
      </c>
      <c r="N1265">
        <f>IFERROR(記録__2[[#This Row],[競技番号]],"")</f>
        <v>59</v>
      </c>
      <c r="O1265">
        <f>IFERROR(記録__2[[#This Row],[選手番号]],"")</f>
        <v>0</v>
      </c>
    </row>
    <row r="1266" spans="1:15" x14ac:dyDescent="0.2">
      <c r="A1266">
        <f>IFERROR(VLOOKUP(N1266,プログラム!B:C,2,0),"")</f>
        <v>60</v>
      </c>
      <c r="B1266" t="str">
        <f t="shared" si="38"/>
        <v/>
      </c>
      <c r="C1266" t="str">
        <f>IFERROR(VLOOKUP(B1266,チーム番号!E:F,2,0),"")</f>
        <v/>
      </c>
      <c r="D1266">
        <f>IFERROR(VLOOKUP(N1266,プログラム!B:C,2,0),"")</f>
        <v>60</v>
      </c>
      <c r="E1266">
        <f>IFERROR(記録__2[[#This Row],[組]],"")</f>
        <v>1</v>
      </c>
      <c r="F1266">
        <f>IFERROR(記録__2[[#This Row],[水路]],"")</f>
        <v>1</v>
      </c>
      <c r="G1266" t="str">
        <f>IFERROR(VLOOKUP(D1266,プログラムデータ!A:N,12,0),"")</f>
        <v>13～14歳</v>
      </c>
      <c r="H1266" t="str">
        <f>IFERROR(VLOOKUP(D1266,プログラムデータ!A:N,13,0),"")</f>
        <v>男子</v>
      </c>
      <c r="I1266" t="str">
        <f>IFERROR(VLOOKUP(D1266,プログラムデータ!A:N,11,0),"")</f>
        <v>4×50m</v>
      </c>
      <c r="J1266" t="str">
        <f>IFERROR(VLOOKUP(D1266,プログラムデータ!A:N,10,0),"")</f>
        <v>個人メドレー</v>
      </c>
      <c r="K1266" t="str">
        <f>IFERROR(VLOOKUP(D1266,プログラムデータ!A:N,14,0),"")</f>
        <v>タイム決勝</v>
      </c>
      <c r="L1266" t="str">
        <f t="shared" si="39"/>
        <v>13～14歳 男子 4×50m 個人メドレー タイム決勝</v>
      </c>
      <c r="M1266">
        <f>IFERROR(VLOOKUP(J1266,色々!M:P,4,0),"")</f>
        <v>5</v>
      </c>
      <c r="N1266">
        <f>IFERROR(記録__2[[#This Row],[競技番号]],"")</f>
        <v>60</v>
      </c>
      <c r="O1266">
        <f>IFERROR(記録__2[[#This Row],[選手番号]],"")</f>
        <v>0</v>
      </c>
    </row>
    <row r="1267" spans="1:15" x14ac:dyDescent="0.2">
      <c r="A1267">
        <f>IFERROR(VLOOKUP(N1267,プログラム!B:C,2,0),"")</f>
        <v>60</v>
      </c>
      <c r="B1267" t="str">
        <f t="shared" si="38"/>
        <v/>
      </c>
      <c r="C1267" t="str">
        <f>IFERROR(VLOOKUP(B1267,チーム番号!E:F,2,0),"")</f>
        <v/>
      </c>
      <c r="D1267">
        <f>IFERROR(VLOOKUP(N1267,プログラム!B:C,2,0),"")</f>
        <v>60</v>
      </c>
      <c r="E1267">
        <f>IFERROR(記録__2[[#This Row],[組]],"")</f>
        <v>1</v>
      </c>
      <c r="F1267">
        <f>IFERROR(記録__2[[#This Row],[水路]],"")</f>
        <v>2</v>
      </c>
      <c r="G1267" t="str">
        <f>IFERROR(VLOOKUP(D1267,プログラムデータ!A:N,12,0),"")</f>
        <v>13～14歳</v>
      </c>
      <c r="H1267" t="str">
        <f>IFERROR(VLOOKUP(D1267,プログラムデータ!A:N,13,0),"")</f>
        <v>男子</v>
      </c>
      <c r="I1267" t="str">
        <f>IFERROR(VLOOKUP(D1267,プログラムデータ!A:N,11,0),"")</f>
        <v>4×50m</v>
      </c>
      <c r="J1267" t="str">
        <f>IFERROR(VLOOKUP(D1267,プログラムデータ!A:N,10,0),"")</f>
        <v>個人メドレー</v>
      </c>
      <c r="K1267" t="str">
        <f>IFERROR(VLOOKUP(D1267,プログラムデータ!A:N,14,0),"")</f>
        <v>タイム決勝</v>
      </c>
      <c r="L1267" t="str">
        <f t="shared" si="39"/>
        <v>13～14歳 男子 4×50m 個人メドレー タイム決勝</v>
      </c>
      <c r="M1267">
        <f>IFERROR(VLOOKUP(J1267,色々!M:P,4,0),"")</f>
        <v>5</v>
      </c>
      <c r="N1267">
        <f>IFERROR(記録__2[[#This Row],[競技番号]],"")</f>
        <v>60</v>
      </c>
      <c r="O1267">
        <f>IFERROR(記録__2[[#This Row],[選手番号]],"")</f>
        <v>0</v>
      </c>
    </row>
    <row r="1268" spans="1:15" x14ac:dyDescent="0.2">
      <c r="A1268">
        <f>IFERROR(VLOOKUP(N1268,プログラム!B:C,2,0),"")</f>
        <v>60</v>
      </c>
      <c r="B1268" t="str">
        <f t="shared" si="38"/>
        <v/>
      </c>
      <c r="C1268" t="str">
        <f>IFERROR(VLOOKUP(B1268,チーム番号!E:F,2,0),"")</f>
        <v/>
      </c>
      <c r="D1268">
        <f>IFERROR(VLOOKUP(N1268,プログラム!B:C,2,0),"")</f>
        <v>60</v>
      </c>
      <c r="E1268">
        <f>IFERROR(記録__2[[#This Row],[組]],"")</f>
        <v>1</v>
      </c>
      <c r="F1268">
        <f>IFERROR(記録__2[[#This Row],[水路]],"")</f>
        <v>3</v>
      </c>
      <c r="G1268" t="str">
        <f>IFERROR(VLOOKUP(D1268,プログラムデータ!A:N,12,0),"")</f>
        <v>13～14歳</v>
      </c>
      <c r="H1268" t="str">
        <f>IFERROR(VLOOKUP(D1268,プログラムデータ!A:N,13,0),"")</f>
        <v>男子</v>
      </c>
      <c r="I1268" t="str">
        <f>IFERROR(VLOOKUP(D1268,プログラムデータ!A:N,11,0),"")</f>
        <v>4×50m</v>
      </c>
      <c r="J1268" t="str">
        <f>IFERROR(VLOOKUP(D1268,プログラムデータ!A:N,10,0),"")</f>
        <v>個人メドレー</v>
      </c>
      <c r="K1268" t="str">
        <f>IFERROR(VLOOKUP(D1268,プログラムデータ!A:N,14,0),"")</f>
        <v>タイム決勝</v>
      </c>
      <c r="L1268" t="str">
        <f t="shared" si="39"/>
        <v>13～14歳 男子 4×50m 個人メドレー タイム決勝</v>
      </c>
      <c r="M1268">
        <f>IFERROR(VLOOKUP(J1268,色々!M:P,4,0),"")</f>
        <v>5</v>
      </c>
      <c r="N1268">
        <f>IFERROR(記録__2[[#This Row],[競技番号]],"")</f>
        <v>60</v>
      </c>
      <c r="O1268">
        <f>IFERROR(記録__2[[#This Row],[選手番号]],"")</f>
        <v>633</v>
      </c>
    </row>
    <row r="1269" spans="1:15" x14ac:dyDescent="0.2">
      <c r="A1269">
        <f>IFERROR(VLOOKUP(N1269,プログラム!B:C,2,0),"")</f>
        <v>60</v>
      </c>
      <c r="B1269" t="str">
        <f t="shared" si="38"/>
        <v/>
      </c>
      <c r="C1269" t="str">
        <f>IFERROR(VLOOKUP(B1269,チーム番号!E:F,2,0),"")</f>
        <v/>
      </c>
      <c r="D1269">
        <f>IFERROR(VLOOKUP(N1269,プログラム!B:C,2,0),"")</f>
        <v>60</v>
      </c>
      <c r="E1269">
        <f>IFERROR(記録__2[[#This Row],[組]],"")</f>
        <v>1</v>
      </c>
      <c r="F1269">
        <f>IFERROR(記録__2[[#This Row],[水路]],"")</f>
        <v>4</v>
      </c>
      <c r="G1269" t="str">
        <f>IFERROR(VLOOKUP(D1269,プログラムデータ!A:N,12,0),"")</f>
        <v>13～14歳</v>
      </c>
      <c r="H1269" t="str">
        <f>IFERROR(VLOOKUP(D1269,プログラムデータ!A:N,13,0),"")</f>
        <v>男子</v>
      </c>
      <c r="I1269" t="str">
        <f>IFERROR(VLOOKUP(D1269,プログラムデータ!A:N,11,0),"")</f>
        <v>4×50m</v>
      </c>
      <c r="J1269" t="str">
        <f>IFERROR(VLOOKUP(D1269,プログラムデータ!A:N,10,0),"")</f>
        <v>個人メドレー</v>
      </c>
      <c r="K1269" t="str">
        <f>IFERROR(VLOOKUP(D1269,プログラムデータ!A:N,14,0),"")</f>
        <v>タイム決勝</v>
      </c>
      <c r="L1269" t="str">
        <f t="shared" si="39"/>
        <v>13～14歳 男子 4×50m 個人メドレー タイム決勝</v>
      </c>
      <c r="M1269">
        <f>IFERROR(VLOOKUP(J1269,色々!M:P,4,0),"")</f>
        <v>5</v>
      </c>
      <c r="N1269">
        <f>IFERROR(記録__2[[#This Row],[競技番号]],"")</f>
        <v>60</v>
      </c>
      <c r="O1269">
        <f>IFERROR(記録__2[[#This Row],[選手番号]],"")</f>
        <v>636</v>
      </c>
    </row>
    <row r="1270" spans="1:15" x14ac:dyDescent="0.2">
      <c r="A1270">
        <f>IFERROR(VLOOKUP(N1270,プログラム!B:C,2,0),"")</f>
        <v>60</v>
      </c>
      <c r="B1270" t="str">
        <f t="shared" si="38"/>
        <v/>
      </c>
      <c r="C1270" t="str">
        <f>IFERROR(VLOOKUP(B1270,チーム番号!E:F,2,0),"")</f>
        <v/>
      </c>
      <c r="D1270">
        <f>IFERROR(VLOOKUP(N1270,プログラム!B:C,2,0),"")</f>
        <v>60</v>
      </c>
      <c r="E1270">
        <f>IFERROR(記録__2[[#This Row],[組]],"")</f>
        <v>1</v>
      </c>
      <c r="F1270">
        <f>IFERROR(記録__2[[#This Row],[水路]],"")</f>
        <v>5</v>
      </c>
      <c r="G1270" t="str">
        <f>IFERROR(VLOOKUP(D1270,プログラムデータ!A:N,12,0),"")</f>
        <v>13～14歳</v>
      </c>
      <c r="H1270" t="str">
        <f>IFERROR(VLOOKUP(D1270,プログラムデータ!A:N,13,0),"")</f>
        <v>男子</v>
      </c>
      <c r="I1270" t="str">
        <f>IFERROR(VLOOKUP(D1270,プログラムデータ!A:N,11,0),"")</f>
        <v>4×50m</v>
      </c>
      <c r="J1270" t="str">
        <f>IFERROR(VLOOKUP(D1270,プログラムデータ!A:N,10,0),"")</f>
        <v>個人メドレー</v>
      </c>
      <c r="K1270" t="str">
        <f>IFERROR(VLOOKUP(D1270,プログラムデータ!A:N,14,0),"")</f>
        <v>タイム決勝</v>
      </c>
      <c r="L1270" t="str">
        <f t="shared" si="39"/>
        <v>13～14歳 男子 4×50m 個人メドレー タイム決勝</v>
      </c>
      <c r="M1270">
        <f>IFERROR(VLOOKUP(J1270,色々!M:P,4,0),"")</f>
        <v>5</v>
      </c>
      <c r="N1270">
        <f>IFERROR(記録__2[[#This Row],[競技番号]],"")</f>
        <v>60</v>
      </c>
      <c r="O1270">
        <f>IFERROR(記録__2[[#This Row],[選手番号]],"")</f>
        <v>255</v>
      </c>
    </row>
    <row r="1271" spans="1:15" x14ac:dyDescent="0.2">
      <c r="A1271">
        <f>IFERROR(VLOOKUP(N1271,プログラム!B:C,2,0),"")</f>
        <v>60</v>
      </c>
      <c r="B1271" t="str">
        <f t="shared" si="38"/>
        <v/>
      </c>
      <c r="C1271" t="str">
        <f>IFERROR(VLOOKUP(B1271,チーム番号!E:F,2,0),"")</f>
        <v/>
      </c>
      <c r="D1271">
        <f>IFERROR(VLOOKUP(N1271,プログラム!B:C,2,0),"")</f>
        <v>60</v>
      </c>
      <c r="E1271">
        <f>IFERROR(記録__2[[#This Row],[組]],"")</f>
        <v>1</v>
      </c>
      <c r="F1271">
        <f>IFERROR(記録__2[[#This Row],[水路]],"")</f>
        <v>6</v>
      </c>
      <c r="G1271" t="str">
        <f>IFERROR(VLOOKUP(D1271,プログラムデータ!A:N,12,0),"")</f>
        <v>13～14歳</v>
      </c>
      <c r="H1271" t="str">
        <f>IFERROR(VLOOKUP(D1271,プログラムデータ!A:N,13,0),"")</f>
        <v>男子</v>
      </c>
      <c r="I1271" t="str">
        <f>IFERROR(VLOOKUP(D1271,プログラムデータ!A:N,11,0),"")</f>
        <v>4×50m</v>
      </c>
      <c r="J1271" t="str">
        <f>IFERROR(VLOOKUP(D1271,プログラムデータ!A:N,10,0),"")</f>
        <v>個人メドレー</v>
      </c>
      <c r="K1271" t="str">
        <f>IFERROR(VLOOKUP(D1271,プログラムデータ!A:N,14,0),"")</f>
        <v>タイム決勝</v>
      </c>
      <c r="L1271" t="str">
        <f t="shared" si="39"/>
        <v>13～14歳 男子 4×50m 個人メドレー タイム決勝</v>
      </c>
      <c r="M1271">
        <f>IFERROR(VLOOKUP(J1271,色々!M:P,4,0),"")</f>
        <v>5</v>
      </c>
      <c r="N1271">
        <f>IFERROR(記録__2[[#This Row],[競技番号]],"")</f>
        <v>60</v>
      </c>
      <c r="O1271">
        <f>IFERROR(記録__2[[#This Row],[選手番号]],"")</f>
        <v>0</v>
      </c>
    </row>
    <row r="1272" spans="1:15" x14ac:dyDescent="0.2">
      <c r="A1272">
        <f>IFERROR(VLOOKUP(N1272,プログラム!B:C,2,0),"")</f>
        <v>60</v>
      </c>
      <c r="B1272" t="str">
        <f t="shared" si="38"/>
        <v/>
      </c>
      <c r="C1272" t="str">
        <f>IFERROR(VLOOKUP(B1272,チーム番号!E:F,2,0),"")</f>
        <v/>
      </c>
      <c r="D1272">
        <f>IFERROR(VLOOKUP(N1272,プログラム!B:C,2,0),"")</f>
        <v>60</v>
      </c>
      <c r="E1272">
        <f>IFERROR(記録__2[[#This Row],[組]],"")</f>
        <v>1</v>
      </c>
      <c r="F1272">
        <f>IFERROR(記録__2[[#This Row],[水路]],"")</f>
        <v>7</v>
      </c>
      <c r="G1272" t="str">
        <f>IFERROR(VLOOKUP(D1272,プログラムデータ!A:N,12,0),"")</f>
        <v>13～14歳</v>
      </c>
      <c r="H1272" t="str">
        <f>IFERROR(VLOOKUP(D1272,プログラムデータ!A:N,13,0),"")</f>
        <v>男子</v>
      </c>
      <c r="I1272" t="str">
        <f>IFERROR(VLOOKUP(D1272,プログラムデータ!A:N,11,0),"")</f>
        <v>4×50m</v>
      </c>
      <c r="J1272" t="str">
        <f>IFERROR(VLOOKUP(D1272,プログラムデータ!A:N,10,0),"")</f>
        <v>個人メドレー</v>
      </c>
      <c r="K1272" t="str">
        <f>IFERROR(VLOOKUP(D1272,プログラムデータ!A:N,14,0),"")</f>
        <v>タイム決勝</v>
      </c>
      <c r="L1272" t="str">
        <f t="shared" si="39"/>
        <v>13～14歳 男子 4×50m 個人メドレー タイム決勝</v>
      </c>
      <c r="M1272">
        <f>IFERROR(VLOOKUP(J1272,色々!M:P,4,0),"")</f>
        <v>5</v>
      </c>
      <c r="N1272">
        <f>IFERROR(記録__2[[#This Row],[競技番号]],"")</f>
        <v>60</v>
      </c>
      <c r="O1272">
        <f>IFERROR(記録__2[[#This Row],[選手番号]],"")</f>
        <v>0</v>
      </c>
    </row>
    <row r="1273" spans="1:15" x14ac:dyDescent="0.2">
      <c r="A1273">
        <f>IFERROR(VLOOKUP(N1273,プログラム!B:C,2,0),"")</f>
        <v>60</v>
      </c>
      <c r="B1273" t="str">
        <f t="shared" si="38"/>
        <v/>
      </c>
      <c r="C1273" t="str">
        <f>IFERROR(VLOOKUP(B1273,チーム番号!E:F,2,0),"")</f>
        <v/>
      </c>
      <c r="D1273">
        <f>IFERROR(VLOOKUP(N1273,プログラム!B:C,2,0),"")</f>
        <v>60</v>
      </c>
      <c r="E1273">
        <f>IFERROR(記録__2[[#This Row],[組]],"")</f>
        <v>1</v>
      </c>
      <c r="F1273">
        <f>IFERROR(記録__2[[#This Row],[水路]],"")</f>
        <v>8</v>
      </c>
      <c r="G1273" t="str">
        <f>IFERROR(VLOOKUP(D1273,プログラムデータ!A:N,12,0),"")</f>
        <v>13～14歳</v>
      </c>
      <c r="H1273" t="str">
        <f>IFERROR(VLOOKUP(D1273,プログラムデータ!A:N,13,0),"")</f>
        <v>男子</v>
      </c>
      <c r="I1273" t="str">
        <f>IFERROR(VLOOKUP(D1273,プログラムデータ!A:N,11,0),"")</f>
        <v>4×50m</v>
      </c>
      <c r="J1273" t="str">
        <f>IFERROR(VLOOKUP(D1273,プログラムデータ!A:N,10,0),"")</f>
        <v>個人メドレー</v>
      </c>
      <c r="K1273" t="str">
        <f>IFERROR(VLOOKUP(D1273,プログラムデータ!A:N,14,0),"")</f>
        <v>タイム決勝</v>
      </c>
      <c r="L1273" t="str">
        <f t="shared" si="39"/>
        <v>13～14歳 男子 4×50m 個人メドレー タイム決勝</v>
      </c>
      <c r="M1273">
        <f>IFERROR(VLOOKUP(J1273,色々!M:P,4,0),"")</f>
        <v>5</v>
      </c>
      <c r="N1273">
        <f>IFERROR(記録__2[[#This Row],[競技番号]],"")</f>
        <v>60</v>
      </c>
      <c r="O1273">
        <f>IFERROR(記録__2[[#This Row],[選手番号]],"")</f>
        <v>0</v>
      </c>
    </row>
    <row r="1274" spans="1:15" x14ac:dyDescent="0.2">
      <c r="A1274">
        <f>IFERROR(VLOOKUP(N1274,プログラム!B:C,2,0),"")</f>
        <v>60</v>
      </c>
      <c r="B1274" t="str">
        <f t="shared" si="38"/>
        <v/>
      </c>
      <c r="C1274" t="str">
        <f>IFERROR(VLOOKUP(B1274,チーム番号!E:F,2,0),"")</f>
        <v/>
      </c>
      <c r="D1274">
        <f>IFERROR(VLOOKUP(N1274,プログラム!B:C,2,0),"")</f>
        <v>60</v>
      </c>
      <c r="E1274">
        <f>IFERROR(記録__2[[#This Row],[組]],"")</f>
        <v>2</v>
      </c>
      <c r="F1274">
        <f>IFERROR(記録__2[[#This Row],[水路]],"")</f>
        <v>1</v>
      </c>
      <c r="G1274" t="str">
        <f>IFERROR(VLOOKUP(D1274,プログラムデータ!A:N,12,0),"")</f>
        <v>13～14歳</v>
      </c>
      <c r="H1274" t="str">
        <f>IFERROR(VLOOKUP(D1274,プログラムデータ!A:N,13,0),"")</f>
        <v>男子</v>
      </c>
      <c r="I1274" t="str">
        <f>IFERROR(VLOOKUP(D1274,プログラムデータ!A:N,11,0),"")</f>
        <v>4×50m</v>
      </c>
      <c r="J1274" t="str">
        <f>IFERROR(VLOOKUP(D1274,プログラムデータ!A:N,10,0),"")</f>
        <v>個人メドレー</v>
      </c>
      <c r="K1274" t="str">
        <f>IFERROR(VLOOKUP(D1274,プログラムデータ!A:N,14,0),"")</f>
        <v>タイム決勝</v>
      </c>
      <c r="L1274" t="str">
        <f t="shared" si="39"/>
        <v>13～14歳 男子 4×50m 個人メドレー タイム決勝</v>
      </c>
      <c r="M1274">
        <f>IFERROR(VLOOKUP(J1274,色々!M:P,4,0),"")</f>
        <v>5</v>
      </c>
      <c r="N1274">
        <f>IFERROR(記録__2[[#This Row],[競技番号]],"")</f>
        <v>60</v>
      </c>
      <c r="O1274">
        <f>IFERROR(記録__2[[#This Row],[選手番号]],"")</f>
        <v>0</v>
      </c>
    </row>
    <row r="1275" spans="1:15" x14ac:dyDescent="0.2">
      <c r="A1275">
        <f>IFERROR(VLOOKUP(N1275,プログラム!B:C,2,0),"")</f>
        <v>60</v>
      </c>
      <c r="B1275" t="str">
        <f t="shared" si="38"/>
        <v/>
      </c>
      <c r="C1275" t="str">
        <f>IFERROR(VLOOKUP(B1275,チーム番号!E:F,2,0),"")</f>
        <v/>
      </c>
      <c r="D1275">
        <f>IFERROR(VLOOKUP(N1275,プログラム!B:C,2,0),"")</f>
        <v>60</v>
      </c>
      <c r="E1275">
        <f>IFERROR(記録__2[[#This Row],[組]],"")</f>
        <v>2</v>
      </c>
      <c r="F1275">
        <f>IFERROR(記録__2[[#This Row],[水路]],"")</f>
        <v>2</v>
      </c>
      <c r="G1275" t="str">
        <f>IFERROR(VLOOKUP(D1275,プログラムデータ!A:N,12,0),"")</f>
        <v>13～14歳</v>
      </c>
      <c r="H1275" t="str">
        <f>IFERROR(VLOOKUP(D1275,プログラムデータ!A:N,13,0),"")</f>
        <v>男子</v>
      </c>
      <c r="I1275" t="str">
        <f>IFERROR(VLOOKUP(D1275,プログラムデータ!A:N,11,0),"")</f>
        <v>4×50m</v>
      </c>
      <c r="J1275" t="str">
        <f>IFERROR(VLOOKUP(D1275,プログラムデータ!A:N,10,0),"")</f>
        <v>個人メドレー</v>
      </c>
      <c r="K1275" t="str">
        <f>IFERROR(VLOOKUP(D1275,プログラムデータ!A:N,14,0),"")</f>
        <v>タイム決勝</v>
      </c>
      <c r="L1275" t="str">
        <f t="shared" si="39"/>
        <v>13～14歳 男子 4×50m 個人メドレー タイム決勝</v>
      </c>
      <c r="M1275">
        <f>IFERROR(VLOOKUP(J1275,色々!M:P,4,0),"")</f>
        <v>5</v>
      </c>
      <c r="N1275">
        <f>IFERROR(記録__2[[#This Row],[競技番号]],"")</f>
        <v>60</v>
      </c>
      <c r="O1275">
        <f>IFERROR(記録__2[[#This Row],[選手番号]],"")</f>
        <v>462</v>
      </c>
    </row>
    <row r="1276" spans="1:15" x14ac:dyDescent="0.2">
      <c r="A1276">
        <f>IFERROR(VLOOKUP(N1276,プログラム!B:C,2,0),"")</f>
        <v>60</v>
      </c>
      <c r="B1276" t="str">
        <f t="shared" si="38"/>
        <v/>
      </c>
      <c r="C1276" t="str">
        <f>IFERROR(VLOOKUP(B1276,チーム番号!E:F,2,0),"")</f>
        <v/>
      </c>
      <c r="D1276">
        <f>IFERROR(VLOOKUP(N1276,プログラム!B:C,2,0),"")</f>
        <v>60</v>
      </c>
      <c r="E1276">
        <f>IFERROR(記録__2[[#This Row],[組]],"")</f>
        <v>2</v>
      </c>
      <c r="F1276">
        <f>IFERROR(記録__2[[#This Row],[水路]],"")</f>
        <v>3</v>
      </c>
      <c r="G1276" t="str">
        <f>IFERROR(VLOOKUP(D1276,プログラムデータ!A:N,12,0),"")</f>
        <v>13～14歳</v>
      </c>
      <c r="H1276" t="str">
        <f>IFERROR(VLOOKUP(D1276,プログラムデータ!A:N,13,0),"")</f>
        <v>男子</v>
      </c>
      <c r="I1276" t="str">
        <f>IFERROR(VLOOKUP(D1276,プログラムデータ!A:N,11,0),"")</f>
        <v>4×50m</v>
      </c>
      <c r="J1276" t="str">
        <f>IFERROR(VLOOKUP(D1276,プログラムデータ!A:N,10,0),"")</f>
        <v>個人メドレー</v>
      </c>
      <c r="K1276" t="str">
        <f>IFERROR(VLOOKUP(D1276,プログラムデータ!A:N,14,0),"")</f>
        <v>タイム決勝</v>
      </c>
      <c r="L1276" t="str">
        <f t="shared" si="39"/>
        <v>13～14歳 男子 4×50m 個人メドレー タイム決勝</v>
      </c>
      <c r="M1276">
        <f>IFERROR(VLOOKUP(J1276,色々!M:P,4,0),"")</f>
        <v>5</v>
      </c>
      <c r="N1276">
        <f>IFERROR(記録__2[[#This Row],[競技番号]],"")</f>
        <v>60</v>
      </c>
      <c r="O1276">
        <f>IFERROR(記録__2[[#This Row],[選手番号]],"")</f>
        <v>168</v>
      </c>
    </row>
    <row r="1277" spans="1:15" x14ac:dyDescent="0.2">
      <c r="A1277">
        <f>IFERROR(VLOOKUP(N1277,プログラム!B:C,2,0),"")</f>
        <v>60</v>
      </c>
      <c r="B1277" t="str">
        <f t="shared" si="38"/>
        <v/>
      </c>
      <c r="C1277" t="str">
        <f>IFERROR(VLOOKUP(B1277,チーム番号!E:F,2,0),"")</f>
        <v/>
      </c>
      <c r="D1277">
        <f>IFERROR(VLOOKUP(N1277,プログラム!B:C,2,0),"")</f>
        <v>60</v>
      </c>
      <c r="E1277">
        <f>IFERROR(記録__2[[#This Row],[組]],"")</f>
        <v>2</v>
      </c>
      <c r="F1277">
        <f>IFERROR(記録__2[[#This Row],[水路]],"")</f>
        <v>4</v>
      </c>
      <c r="G1277" t="str">
        <f>IFERROR(VLOOKUP(D1277,プログラムデータ!A:N,12,0),"")</f>
        <v>13～14歳</v>
      </c>
      <c r="H1277" t="str">
        <f>IFERROR(VLOOKUP(D1277,プログラムデータ!A:N,13,0),"")</f>
        <v>男子</v>
      </c>
      <c r="I1277" t="str">
        <f>IFERROR(VLOOKUP(D1277,プログラムデータ!A:N,11,0),"")</f>
        <v>4×50m</v>
      </c>
      <c r="J1277" t="str">
        <f>IFERROR(VLOOKUP(D1277,プログラムデータ!A:N,10,0),"")</f>
        <v>個人メドレー</v>
      </c>
      <c r="K1277" t="str">
        <f>IFERROR(VLOOKUP(D1277,プログラムデータ!A:N,14,0),"")</f>
        <v>タイム決勝</v>
      </c>
      <c r="L1277" t="str">
        <f t="shared" si="39"/>
        <v>13～14歳 男子 4×50m 個人メドレー タイム決勝</v>
      </c>
      <c r="M1277">
        <f>IFERROR(VLOOKUP(J1277,色々!M:P,4,0),"")</f>
        <v>5</v>
      </c>
      <c r="N1277">
        <f>IFERROR(記録__2[[#This Row],[競技番号]],"")</f>
        <v>60</v>
      </c>
      <c r="O1277">
        <f>IFERROR(記録__2[[#This Row],[選手番号]],"")</f>
        <v>651</v>
      </c>
    </row>
    <row r="1278" spans="1:15" x14ac:dyDescent="0.2">
      <c r="A1278">
        <f>IFERROR(VLOOKUP(N1278,プログラム!B:C,2,0),"")</f>
        <v>60</v>
      </c>
      <c r="B1278" t="str">
        <f t="shared" si="38"/>
        <v/>
      </c>
      <c r="C1278" t="str">
        <f>IFERROR(VLOOKUP(B1278,チーム番号!E:F,2,0),"")</f>
        <v/>
      </c>
      <c r="D1278">
        <f>IFERROR(VLOOKUP(N1278,プログラム!B:C,2,0),"")</f>
        <v>60</v>
      </c>
      <c r="E1278">
        <f>IFERROR(記録__2[[#This Row],[組]],"")</f>
        <v>2</v>
      </c>
      <c r="F1278">
        <f>IFERROR(記録__2[[#This Row],[水路]],"")</f>
        <v>5</v>
      </c>
      <c r="G1278" t="str">
        <f>IFERROR(VLOOKUP(D1278,プログラムデータ!A:N,12,0),"")</f>
        <v>13～14歳</v>
      </c>
      <c r="H1278" t="str">
        <f>IFERROR(VLOOKUP(D1278,プログラムデータ!A:N,13,0),"")</f>
        <v>男子</v>
      </c>
      <c r="I1278" t="str">
        <f>IFERROR(VLOOKUP(D1278,プログラムデータ!A:N,11,0),"")</f>
        <v>4×50m</v>
      </c>
      <c r="J1278" t="str">
        <f>IFERROR(VLOOKUP(D1278,プログラムデータ!A:N,10,0),"")</f>
        <v>個人メドレー</v>
      </c>
      <c r="K1278" t="str">
        <f>IFERROR(VLOOKUP(D1278,プログラムデータ!A:N,14,0),"")</f>
        <v>タイム決勝</v>
      </c>
      <c r="L1278" t="str">
        <f t="shared" si="39"/>
        <v>13～14歳 男子 4×50m 個人メドレー タイム決勝</v>
      </c>
      <c r="M1278">
        <f>IFERROR(VLOOKUP(J1278,色々!M:P,4,0),"")</f>
        <v>5</v>
      </c>
      <c r="N1278">
        <f>IFERROR(記録__2[[#This Row],[競技番号]],"")</f>
        <v>60</v>
      </c>
      <c r="O1278">
        <f>IFERROR(記録__2[[#This Row],[選手番号]],"")</f>
        <v>635</v>
      </c>
    </row>
    <row r="1279" spans="1:15" x14ac:dyDescent="0.2">
      <c r="A1279">
        <f>IFERROR(VLOOKUP(N1279,プログラム!B:C,2,0),"")</f>
        <v>60</v>
      </c>
      <c r="B1279" t="str">
        <f t="shared" si="38"/>
        <v/>
      </c>
      <c r="C1279" t="str">
        <f>IFERROR(VLOOKUP(B1279,チーム番号!E:F,2,0),"")</f>
        <v/>
      </c>
      <c r="D1279">
        <f>IFERROR(VLOOKUP(N1279,プログラム!B:C,2,0),"")</f>
        <v>60</v>
      </c>
      <c r="E1279">
        <f>IFERROR(記録__2[[#This Row],[組]],"")</f>
        <v>2</v>
      </c>
      <c r="F1279">
        <f>IFERROR(記録__2[[#This Row],[水路]],"")</f>
        <v>6</v>
      </c>
      <c r="G1279" t="str">
        <f>IFERROR(VLOOKUP(D1279,プログラムデータ!A:N,12,0),"")</f>
        <v>13～14歳</v>
      </c>
      <c r="H1279" t="str">
        <f>IFERROR(VLOOKUP(D1279,プログラムデータ!A:N,13,0),"")</f>
        <v>男子</v>
      </c>
      <c r="I1279" t="str">
        <f>IFERROR(VLOOKUP(D1279,プログラムデータ!A:N,11,0),"")</f>
        <v>4×50m</v>
      </c>
      <c r="J1279" t="str">
        <f>IFERROR(VLOOKUP(D1279,プログラムデータ!A:N,10,0),"")</f>
        <v>個人メドレー</v>
      </c>
      <c r="K1279" t="str">
        <f>IFERROR(VLOOKUP(D1279,プログラムデータ!A:N,14,0),"")</f>
        <v>タイム決勝</v>
      </c>
      <c r="L1279" t="str">
        <f t="shared" si="39"/>
        <v>13～14歳 男子 4×50m 個人メドレー タイム決勝</v>
      </c>
      <c r="M1279">
        <f>IFERROR(VLOOKUP(J1279,色々!M:P,4,0),"")</f>
        <v>5</v>
      </c>
      <c r="N1279">
        <f>IFERROR(記録__2[[#This Row],[競技番号]],"")</f>
        <v>60</v>
      </c>
      <c r="O1279">
        <f>IFERROR(記録__2[[#This Row],[選手番号]],"")</f>
        <v>262</v>
      </c>
    </row>
    <row r="1280" spans="1:15" x14ac:dyDescent="0.2">
      <c r="A1280">
        <f>IFERROR(VLOOKUP(N1280,プログラム!B:C,2,0),"")</f>
        <v>60</v>
      </c>
      <c r="B1280" t="str">
        <f t="shared" si="38"/>
        <v/>
      </c>
      <c r="C1280" t="str">
        <f>IFERROR(VLOOKUP(B1280,チーム番号!E:F,2,0),"")</f>
        <v/>
      </c>
      <c r="D1280">
        <f>IFERROR(VLOOKUP(N1280,プログラム!B:C,2,0),"")</f>
        <v>60</v>
      </c>
      <c r="E1280">
        <f>IFERROR(記録__2[[#This Row],[組]],"")</f>
        <v>2</v>
      </c>
      <c r="F1280">
        <f>IFERROR(記録__2[[#This Row],[水路]],"")</f>
        <v>7</v>
      </c>
      <c r="G1280" t="str">
        <f>IFERROR(VLOOKUP(D1280,プログラムデータ!A:N,12,0),"")</f>
        <v>13～14歳</v>
      </c>
      <c r="H1280" t="str">
        <f>IFERROR(VLOOKUP(D1280,プログラムデータ!A:N,13,0),"")</f>
        <v>男子</v>
      </c>
      <c r="I1280" t="str">
        <f>IFERROR(VLOOKUP(D1280,プログラムデータ!A:N,11,0),"")</f>
        <v>4×50m</v>
      </c>
      <c r="J1280" t="str">
        <f>IFERROR(VLOOKUP(D1280,プログラムデータ!A:N,10,0),"")</f>
        <v>個人メドレー</v>
      </c>
      <c r="K1280" t="str">
        <f>IFERROR(VLOOKUP(D1280,プログラムデータ!A:N,14,0),"")</f>
        <v>タイム決勝</v>
      </c>
      <c r="L1280" t="str">
        <f t="shared" si="39"/>
        <v>13～14歳 男子 4×50m 個人メドレー タイム決勝</v>
      </c>
      <c r="M1280">
        <f>IFERROR(VLOOKUP(J1280,色々!M:P,4,0),"")</f>
        <v>5</v>
      </c>
      <c r="N1280">
        <f>IFERROR(記録__2[[#This Row],[競技番号]],"")</f>
        <v>60</v>
      </c>
      <c r="O1280">
        <f>IFERROR(記録__2[[#This Row],[選手番号]],"")</f>
        <v>602</v>
      </c>
    </row>
    <row r="1281" spans="1:15" x14ac:dyDescent="0.2">
      <c r="A1281">
        <f>IFERROR(VLOOKUP(N1281,プログラム!B:C,2,0),"")</f>
        <v>60</v>
      </c>
      <c r="B1281" t="str">
        <f t="shared" si="38"/>
        <v/>
      </c>
      <c r="C1281" t="str">
        <f>IFERROR(VLOOKUP(B1281,チーム番号!E:F,2,0),"")</f>
        <v/>
      </c>
      <c r="D1281">
        <f>IFERROR(VLOOKUP(N1281,プログラム!B:C,2,0),"")</f>
        <v>60</v>
      </c>
      <c r="E1281">
        <f>IFERROR(記録__2[[#This Row],[組]],"")</f>
        <v>2</v>
      </c>
      <c r="F1281">
        <f>IFERROR(記録__2[[#This Row],[水路]],"")</f>
        <v>8</v>
      </c>
      <c r="G1281" t="str">
        <f>IFERROR(VLOOKUP(D1281,プログラムデータ!A:N,12,0),"")</f>
        <v>13～14歳</v>
      </c>
      <c r="H1281" t="str">
        <f>IFERROR(VLOOKUP(D1281,プログラムデータ!A:N,13,0),"")</f>
        <v>男子</v>
      </c>
      <c r="I1281" t="str">
        <f>IFERROR(VLOOKUP(D1281,プログラムデータ!A:N,11,0),"")</f>
        <v>4×50m</v>
      </c>
      <c r="J1281" t="str">
        <f>IFERROR(VLOOKUP(D1281,プログラムデータ!A:N,10,0),"")</f>
        <v>個人メドレー</v>
      </c>
      <c r="K1281" t="str">
        <f>IFERROR(VLOOKUP(D1281,プログラムデータ!A:N,14,0),"")</f>
        <v>タイム決勝</v>
      </c>
      <c r="L1281" t="str">
        <f t="shared" si="39"/>
        <v>13～14歳 男子 4×50m 個人メドレー タイム決勝</v>
      </c>
      <c r="M1281">
        <f>IFERROR(VLOOKUP(J1281,色々!M:P,4,0),"")</f>
        <v>5</v>
      </c>
      <c r="N1281">
        <f>IFERROR(記録__2[[#This Row],[競技番号]],"")</f>
        <v>60</v>
      </c>
      <c r="O1281">
        <f>IFERROR(記録__2[[#This Row],[選手番号]],"")</f>
        <v>0</v>
      </c>
    </row>
    <row r="1282" spans="1:15" x14ac:dyDescent="0.2">
      <c r="A1282">
        <f>IFERROR(VLOOKUP(N1282,プログラム!B:C,2,0),"")</f>
        <v>60</v>
      </c>
      <c r="B1282" t="str">
        <f t="shared" si="38"/>
        <v/>
      </c>
      <c r="C1282" t="str">
        <f>IFERROR(VLOOKUP(B1282,チーム番号!E:F,2,0),"")</f>
        <v/>
      </c>
      <c r="D1282">
        <f>IFERROR(VLOOKUP(N1282,プログラム!B:C,2,0),"")</f>
        <v>60</v>
      </c>
      <c r="E1282">
        <f>IFERROR(記録__2[[#This Row],[組]],"")</f>
        <v>3</v>
      </c>
      <c r="F1282">
        <f>IFERROR(記録__2[[#This Row],[水路]],"")</f>
        <v>1</v>
      </c>
      <c r="G1282" t="str">
        <f>IFERROR(VLOOKUP(D1282,プログラムデータ!A:N,12,0),"")</f>
        <v>13～14歳</v>
      </c>
      <c r="H1282" t="str">
        <f>IFERROR(VLOOKUP(D1282,プログラムデータ!A:N,13,0),"")</f>
        <v>男子</v>
      </c>
      <c r="I1282" t="str">
        <f>IFERROR(VLOOKUP(D1282,プログラムデータ!A:N,11,0),"")</f>
        <v>4×50m</v>
      </c>
      <c r="J1282" t="str">
        <f>IFERROR(VLOOKUP(D1282,プログラムデータ!A:N,10,0),"")</f>
        <v>個人メドレー</v>
      </c>
      <c r="K1282" t="str">
        <f>IFERROR(VLOOKUP(D1282,プログラムデータ!A:N,14,0),"")</f>
        <v>タイム決勝</v>
      </c>
      <c r="L1282" t="str">
        <f t="shared" si="39"/>
        <v>13～14歳 男子 4×50m 個人メドレー タイム決勝</v>
      </c>
      <c r="M1282">
        <f>IFERROR(VLOOKUP(J1282,色々!M:P,4,0),"")</f>
        <v>5</v>
      </c>
      <c r="N1282">
        <f>IFERROR(記録__2[[#This Row],[競技番号]],"")</f>
        <v>60</v>
      </c>
      <c r="O1282">
        <f>IFERROR(記録__2[[#This Row],[選手番号]],"")</f>
        <v>665</v>
      </c>
    </row>
    <row r="1283" spans="1:15" x14ac:dyDescent="0.2">
      <c r="A1283">
        <f>IFERROR(VLOOKUP(N1283,プログラム!B:C,2,0),"")</f>
        <v>60</v>
      </c>
      <c r="B1283" t="str">
        <f t="shared" ref="B1283:B1346" si="40">IFERROR(IF(OR(M1283=6,M1283=7),O1283,""),"")</f>
        <v/>
      </c>
      <c r="C1283" t="str">
        <f>IFERROR(VLOOKUP(B1283,チーム番号!E:F,2,0),"")</f>
        <v/>
      </c>
      <c r="D1283">
        <f>IFERROR(VLOOKUP(N1283,プログラム!B:C,2,0),"")</f>
        <v>60</v>
      </c>
      <c r="E1283">
        <f>IFERROR(記録__2[[#This Row],[組]],"")</f>
        <v>3</v>
      </c>
      <c r="F1283">
        <f>IFERROR(記録__2[[#This Row],[水路]],"")</f>
        <v>2</v>
      </c>
      <c r="G1283" t="str">
        <f>IFERROR(VLOOKUP(D1283,プログラムデータ!A:N,12,0),"")</f>
        <v>13～14歳</v>
      </c>
      <c r="H1283" t="str">
        <f>IFERROR(VLOOKUP(D1283,プログラムデータ!A:N,13,0),"")</f>
        <v>男子</v>
      </c>
      <c r="I1283" t="str">
        <f>IFERROR(VLOOKUP(D1283,プログラムデータ!A:N,11,0),"")</f>
        <v>4×50m</v>
      </c>
      <c r="J1283" t="str">
        <f>IFERROR(VLOOKUP(D1283,プログラムデータ!A:N,10,0),"")</f>
        <v>個人メドレー</v>
      </c>
      <c r="K1283" t="str">
        <f>IFERROR(VLOOKUP(D1283,プログラムデータ!A:N,14,0),"")</f>
        <v>タイム決勝</v>
      </c>
      <c r="L1283" t="str">
        <f t="shared" ref="L1283:L1346" si="41">CONCATENATE(G1283," ",H1283," ",I1283," ",J1283," ",K1283)</f>
        <v>13～14歳 男子 4×50m 個人メドレー タイム決勝</v>
      </c>
      <c r="M1283">
        <f>IFERROR(VLOOKUP(J1283,色々!M:P,4,0),"")</f>
        <v>5</v>
      </c>
      <c r="N1283">
        <f>IFERROR(記録__2[[#This Row],[競技番号]],"")</f>
        <v>60</v>
      </c>
      <c r="O1283">
        <f>IFERROR(記録__2[[#This Row],[選手番号]],"")</f>
        <v>169</v>
      </c>
    </row>
    <row r="1284" spans="1:15" x14ac:dyDescent="0.2">
      <c r="A1284">
        <f>IFERROR(VLOOKUP(N1284,プログラム!B:C,2,0),"")</f>
        <v>60</v>
      </c>
      <c r="B1284" t="str">
        <f t="shared" si="40"/>
        <v/>
      </c>
      <c r="C1284" t="str">
        <f>IFERROR(VLOOKUP(B1284,チーム番号!E:F,2,0),"")</f>
        <v/>
      </c>
      <c r="D1284">
        <f>IFERROR(VLOOKUP(N1284,プログラム!B:C,2,0),"")</f>
        <v>60</v>
      </c>
      <c r="E1284">
        <f>IFERROR(記録__2[[#This Row],[組]],"")</f>
        <v>3</v>
      </c>
      <c r="F1284">
        <f>IFERROR(記録__2[[#This Row],[水路]],"")</f>
        <v>3</v>
      </c>
      <c r="G1284" t="str">
        <f>IFERROR(VLOOKUP(D1284,プログラムデータ!A:N,12,0),"")</f>
        <v>13～14歳</v>
      </c>
      <c r="H1284" t="str">
        <f>IFERROR(VLOOKUP(D1284,プログラムデータ!A:N,13,0),"")</f>
        <v>男子</v>
      </c>
      <c r="I1284" t="str">
        <f>IFERROR(VLOOKUP(D1284,プログラムデータ!A:N,11,0),"")</f>
        <v>4×50m</v>
      </c>
      <c r="J1284" t="str">
        <f>IFERROR(VLOOKUP(D1284,プログラムデータ!A:N,10,0),"")</f>
        <v>個人メドレー</v>
      </c>
      <c r="K1284" t="str">
        <f>IFERROR(VLOOKUP(D1284,プログラムデータ!A:N,14,0),"")</f>
        <v>タイム決勝</v>
      </c>
      <c r="L1284" t="str">
        <f t="shared" si="41"/>
        <v>13～14歳 男子 4×50m 個人メドレー タイム決勝</v>
      </c>
      <c r="M1284">
        <f>IFERROR(VLOOKUP(J1284,色々!M:P,4,0),"")</f>
        <v>5</v>
      </c>
      <c r="N1284">
        <f>IFERROR(記録__2[[#This Row],[競技番号]],"")</f>
        <v>60</v>
      </c>
      <c r="O1284">
        <f>IFERROR(記録__2[[#This Row],[選手番号]],"")</f>
        <v>6</v>
      </c>
    </row>
    <row r="1285" spans="1:15" x14ac:dyDescent="0.2">
      <c r="A1285">
        <f>IFERROR(VLOOKUP(N1285,プログラム!B:C,2,0),"")</f>
        <v>60</v>
      </c>
      <c r="B1285" t="str">
        <f t="shared" si="40"/>
        <v/>
      </c>
      <c r="C1285" t="str">
        <f>IFERROR(VLOOKUP(B1285,チーム番号!E:F,2,0),"")</f>
        <v/>
      </c>
      <c r="D1285">
        <f>IFERROR(VLOOKUP(N1285,プログラム!B:C,2,0),"")</f>
        <v>60</v>
      </c>
      <c r="E1285">
        <f>IFERROR(記録__2[[#This Row],[組]],"")</f>
        <v>3</v>
      </c>
      <c r="F1285">
        <f>IFERROR(記録__2[[#This Row],[水路]],"")</f>
        <v>4</v>
      </c>
      <c r="G1285" t="str">
        <f>IFERROR(VLOOKUP(D1285,プログラムデータ!A:N,12,0),"")</f>
        <v>13～14歳</v>
      </c>
      <c r="H1285" t="str">
        <f>IFERROR(VLOOKUP(D1285,プログラムデータ!A:N,13,0),"")</f>
        <v>男子</v>
      </c>
      <c r="I1285" t="str">
        <f>IFERROR(VLOOKUP(D1285,プログラムデータ!A:N,11,0),"")</f>
        <v>4×50m</v>
      </c>
      <c r="J1285" t="str">
        <f>IFERROR(VLOOKUP(D1285,プログラムデータ!A:N,10,0),"")</f>
        <v>個人メドレー</v>
      </c>
      <c r="K1285" t="str">
        <f>IFERROR(VLOOKUP(D1285,プログラムデータ!A:N,14,0),"")</f>
        <v>タイム決勝</v>
      </c>
      <c r="L1285" t="str">
        <f t="shared" si="41"/>
        <v>13～14歳 男子 4×50m 個人メドレー タイム決勝</v>
      </c>
      <c r="M1285">
        <f>IFERROR(VLOOKUP(J1285,色々!M:P,4,0),"")</f>
        <v>5</v>
      </c>
      <c r="N1285">
        <f>IFERROR(記録__2[[#This Row],[競技番号]],"")</f>
        <v>60</v>
      </c>
      <c r="O1285">
        <f>IFERROR(記録__2[[#This Row],[選手番号]],"")</f>
        <v>347</v>
      </c>
    </row>
    <row r="1286" spans="1:15" x14ac:dyDescent="0.2">
      <c r="A1286">
        <f>IFERROR(VLOOKUP(N1286,プログラム!B:C,2,0),"")</f>
        <v>60</v>
      </c>
      <c r="B1286" t="str">
        <f t="shared" si="40"/>
        <v/>
      </c>
      <c r="C1286" t="str">
        <f>IFERROR(VLOOKUP(B1286,チーム番号!E:F,2,0),"")</f>
        <v/>
      </c>
      <c r="D1286">
        <f>IFERROR(VLOOKUP(N1286,プログラム!B:C,2,0),"")</f>
        <v>60</v>
      </c>
      <c r="E1286">
        <f>IFERROR(記録__2[[#This Row],[組]],"")</f>
        <v>3</v>
      </c>
      <c r="F1286">
        <f>IFERROR(記録__2[[#This Row],[水路]],"")</f>
        <v>5</v>
      </c>
      <c r="G1286" t="str">
        <f>IFERROR(VLOOKUP(D1286,プログラムデータ!A:N,12,0),"")</f>
        <v>13～14歳</v>
      </c>
      <c r="H1286" t="str">
        <f>IFERROR(VLOOKUP(D1286,プログラムデータ!A:N,13,0),"")</f>
        <v>男子</v>
      </c>
      <c r="I1286" t="str">
        <f>IFERROR(VLOOKUP(D1286,プログラムデータ!A:N,11,0),"")</f>
        <v>4×50m</v>
      </c>
      <c r="J1286" t="str">
        <f>IFERROR(VLOOKUP(D1286,プログラムデータ!A:N,10,0),"")</f>
        <v>個人メドレー</v>
      </c>
      <c r="K1286" t="str">
        <f>IFERROR(VLOOKUP(D1286,プログラムデータ!A:N,14,0),"")</f>
        <v>タイム決勝</v>
      </c>
      <c r="L1286" t="str">
        <f t="shared" si="41"/>
        <v>13～14歳 男子 4×50m 個人メドレー タイム決勝</v>
      </c>
      <c r="M1286">
        <f>IFERROR(VLOOKUP(J1286,色々!M:P,4,0),"")</f>
        <v>5</v>
      </c>
      <c r="N1286">
        <f>IFERROR(記録__2[[#This Row],[競技番号]],"")</f>
        <v>60</v>
      </c>
      <c r="O1286">
        <f>IFERROR(記録__2[[#This Row],[選手番号]],"")</f>
        <v>395</v>
      </c>
    </row>
    <row r="1287" spans="1:15" x14ac:dyDescent="0.2">
      <c r="A1287">
        <f>IFERROR(VLOOKUP(N1287,プログラム!B:C,2,0),"")</f>
        <v>60</v>
      </c>
      <c r="B1287" t="str">
        <f t="shared" si="40"/>
        <v/>
      </c>
      <c r="C1287" t="str">
        <f>IFERROR(VLOOKUP(B1287,チーム番号!E:F,2,0),"")</f>
        <v/>
      </c>
      <c r="D1287">
        <f>IFERROR(VLOOKUP(N1287,プログラム!B:C,2,0),"")</f>
        <v>60</v>
      </c>
      <c r="E1287">
        <f>IFERROR(記録__2[[#This Row],[組]],"")</f>
        <v>3</v>
      </c>
      <c r="F1287">
        <f>IFERROR(記録__2[[#This Row],[水路]],"")</f>
        <v>6</v>
      </c>
      <c r="G1287" t="str">
        <f>IFERROR(VLOOKUP(D1287,プログラムデータ!A:N,12,0),"")</f>
        <v>13～14歳</v>
      </c>
      <c r="H1287" t="str">
        <f>IFERROR(VLOOKUP(D1287,プログラムデータ!A:N,13,0),"")</f>
        <v>男子</v>
      </c>
      <c r="I1287" t="str">
        <f>IFERROR(VLOOKUP(D1287,プログラムデータ!A:N,11,0),"")</f>
        <v>4×50m</v>
      </c>
      <c r="J1287" t="str">
        <f>IFERROR(VLOOKUP(D1287,プログラムデータ!A:N,10,0),"")</f>
        <v>個人メドレー</v>
      </c>
      <c r="K1287" t="str">
        <f>IFERROR(VLOOKUP(D1287,プログラムデータ!A:N,14,0),"")</f>
        <v>タイム決勝</v>
      </c>
      <c r="L1287" t="str">
        <f t="shared" si="41"/>
        <v>13～14歳 男子 4×50m 個人メドレー タイム決勝</v>
      </c>
      <c r="M1287">
        <f>IFERROR(VLOOKUP(J1287,色々!M:P,4,0),"")</f>
        <v>5</v>
      </c>
      <c r="N1287">
        <f>IFERROR(記録__2[[#This Row],[競技番号]],"")</f>
        <v>60</v>
      </c>
      <c r="O1287">
        <f>IFERROR(記録__2[[#This Row],[選手番号]],"")</f>
        <v>511</v>
      </c>
    </row>
    <row r="1288" spans="1:15" x14ac:dyDescent="0.2">
      <c r="A1288">
        <f>IFERROR(VLOOKUP(N1288,プログラム!B:C,2,0),"")</f>
        <v>60</v>
      </c>
      <c r="B1288" t="str">
        <f t="shared" si="40"/>
        <v/>
      </c>
      <c r="C1288" t="str">
        <f>IFERROR(VLOOKUP(B1288,チーム番号!E:F,2,0),"")</f>
        <v/>
      </c>
      <c r="D1288">
        <f>IFERROR(VLOOKUP(N1288,プログラム!B:C,2,0),"")</f>
        <v>60</v>
      </c>
      <c r="E1288">
        <f>IFERROR(記録__2[[#This Row],[組]],"")</f>
        <v>3</v>
      </c>
      <c r="F1288">
        <f>IFERROR(記録__2[[#This Row],[水路]],"")</f>
        <v>7</v>
      </c>
      <c r="G1288" t="str">
        <f>IFERROR(VLOOKUP(D1288,プログラムデータ!A:N,12,0),"")</f>
        <v>13～14歳</v>
      </c>
      <c r="H1288" t="str">
        <f>IFERROR(VLOOKUP(D1288,プログラムデータ!A:N,13,0),"")</f>
        <v>男子</v>
      </c>
      <c r="I1288" t="str">
        <f>IFERROR(VLOOKUP(D1288,プログラムデータ!A:N,11,0),"")</f>
        <v>4×50m</v>
      </c>
      <c r="J1288" t="str">
        <f>IFERROR(VLOOKUP(D1288,プログラムデータ!A:N,10,0),"")</f>
        <v>個人メドレー</v>
      </c>
      <c r="K1288" t="str">
        <f>IFERROR(VLOOKUP(D1288,プログラムデータ!A:N,14,0),"")</f>
        <v>タイム決勝</v>
      </c>
      <c r="L1288" t="str">
        <f t="shared" si="41"/>
        <v>13～14歳 男子 4×50m 個人メドレー タイム決勝</v>
      </c>
      <c r="M1288">
        <f>IFERROR(VLOOKUP(J1288,色々!M:P,4,0),"")</f>
        <v>5</v>
      </c>
      <c r="N1288">
        <f>IFERROR(記録__2[[#This Row],[競技番号]],"")</f>
        <v>60</v>
      </c>
      <c r="O1288">
        <f>IFERROR(記録__2[[#This Row],[選手番号]],"")</f>
        <v>164</v>
      </c>
    </row>
    <row r="1289" spans="1:15" x14ac:dyDescent="0.2">
      <c r="A1289">
        <f>IFERROR(VLOOKUP(N1289,プログラム!B:C,2,0),"")</f>
        <v>60</v>
      </c>
      <c r="B1289" t="str">
        <f t="shared" si="40"/>
        <v/>
      </c>
      <c r="C1289" t="str">
        <f>IFERROR(VLOOKUP(B1289,チーム番号!E:F,2,0),"")</f>
        <v/>
      </c>
      <c r="D1289">
        <f>IFERROR(VLOOKUP(N1289,プログラム!B:C,2,0),"")</f>
        <v>60</v>
      </c>
      <c r="E1289">
        <f>IFERROR(記録__2[[#This Row],[組]],"")</f>
        <v>3</v>
      </c>
      <c r="F1289">
        <f>IFERROR(記録__2[[#This Row],[水路]],"")</f>
        <v>8</v>
      </c>
      <c r="G1289" t="str">
        <f>IFERROR(VLOOKUP(D1289,プログラムデータ!A:N,12,0),"")</f>
        <v>13～14歳</v>
      </c>
      <c r="H1289" t="str">
        <f>IFERROR(VLOOKUP(D1289,プログラムデータ!A:N,13,0),"")</f>
        <v>男子</v>
      </c>
      <c r="I1289" t="str">
        <f>IFERROR(VLOOKUP(D1289,プログラムデータ!A:N,11,0),"")</f>
        <v>4×50m</v>
      </c>
      <c r="J1289" t="str">
        <f>IFERROR(VLOOKUP(D1289,プログラムデータ!A:N,10,0),"")</f>
        <v>個人メドレー</v>
      </c>
      <c r="K1289" t="str">
        <f>IFERROR(VLOOKUP(D1289,プログラムデータ!A:N,14,0),"")</f>
        <v>タイム決勝</v>
      </c>
      <c r="L1289" t="str">
        <f t="shared" si="41"/>
        <v>13～14歳 男子 4×50m 個人メドレー タイム決勝</v>
      </c>
      <c r="M1289">
        <f>IFERROR(VLOOKUP(J1289,色々!M:P,4,0),"")</f>
        <v>5</v>
      </c>
      <c r="N1289">
        <f>IFERROR(記録__2[[#This Row],[競技番号]],"")</f>
        <v>60</v>
      </c>
      <c r="O1289">
        <f>IFERROR(記録__2[[#This Row],[選手番号]],"")</f>
        <v>284</v>
      </c>
    </row>
    <row r="1290" spans="1:15" x14ac:dyDescent="0.2">
      <c r="A1290">
        <f>IFERROR(VLOOKUP(N1290,プログラム!B:C,2,0),"")</f>
        <v>61</v>
      </c>
      <c r="B1290" t="str">
        <f t="shared" si="40"/>
        <v/>
      </c>
      <c r="C1290" t="str">
        <f>IFERROR(VLOOKUP(B1290,チーム番号!E:F,2,0),"")</f>
        <v/>
      </c>
      <c r="D1290">
        <f>IFERROR(VLOOKUP(N1290,プログラム!B:C,2,0),"")</f>
        <v>61</v>
      </c>
      <c r="E1290">
        <f>IFERROR(記録__2[[#This Row],[組]],"")</f>
        <v>1</v>
      </c>
      <c r="F1290">
        <f>IFERROR(記録__2[[#This Row],[水路]],"")</f>
        <v>1</v>
      </c>
      <c r="G1290" t="str">
        <f>IFERROR(VLOOKUP(D1290,プログラムデータ!A:N,12,0),"")</f>
        <v>15～18歳</v>
      </c>
      <c r="H1290" t="str">
        <f>IFERROR(VLOOKUP(D1290,プログラムデータ!A:N,13,0),"")</f>
        <v>女子</v>
      </c>
      <c r="I1290" t="str">
        <f>IFERROR(VLOOKUP(D1290,プログラムデータ!A:N,11,0),"")</f>
        <v>4×50m</v>
      </c>
      <c r="J1290" t="str">
        <f>IFERROR(VLOOKUP(D1290,プログラムデータ!A:N,10,0),"")</f>
        <v>個人メドレー</v>
      </c>
      <c r="K1290" t="str">
        <f>IFERROR(VLOOKUP(D1290,プログラムデータ!A:N,14,0),"")</f>
        <v>タイム決勝</v>
      </c>
      <c r="L1290" t="str">
        <f t="shared" si="41"/>
        <v>15～18歳 女子 4×50m 個人メドレー タイム決勝</v>
      </c>
      <c r="M1290">
        <f>IFERROR(VLOOKUP(J1290,色々!M:P,4,0),"")</f>
        <v>5</v>
      </c>
      <c r="N1290">
        <f>IFERROR(記録__2[[#This Row],[競技番号]],"")</f>
        <v>61</v>
      </c>
      <c r="O1290">
        <f>IFERROR(記録__2[[#This Row],[選手番号]],"")</f>
        <v>0</v>
      </c>
    </row>
    <row r="1291" spans="1:15" x14ac:dyDescent="0.2">
      <c r="A1291">
        <f>IFERROR(VLOOKUP(N1291,プログラム!B:C,2,0),"")</f>
        <v>61</v>
      </c>
      <c r="B1291" t="str">
        <f t="shared" si="40"/>
        <v/>
      </c>
      <c r="C1291" t="str">
        <f>IFERROR(VLOOKUP(B1291,チーム番号!E:F,2,0),"")</f>
        <v/>
      </c>
      <c r="D1291">
        <f>IFERROR(VLOOKUP(N1291,プログラム!B:C,2,0),"")</f>
        <v>61</v>
      </c>
      <c r="E1291">
        <f>IFERROR(記録__2[[#This Row],[組]],"")</f>
        <v>1</v>
      </c>
      <c r="F1291">
        <f>IFERROR(記録__2[[#This Row],[水路]],"")</f>
        <v>2</v>
      </c>
      <c r="G1291" t="str">
        <f>IFERROR(VLOOKUP(D1291,プログラムデータ!A:N,12,0),"")</f>
        <v>15～18歳</v>
      </c>
      <c r="H1291" t="str">
        <f>IFERROR(VLOOKUP(D1291,プログラムデータ!A:N,13,0),"")</f>
        <v>女子</v>
      </c>
      <c r="I1291" t="str">
        <f>IFERROR(VLOOKUP(D1291,プログラムデータ!A:N,11,0),"")</f>
        <v>4×50m</v>
      </c>
      <c r="J1291" t="str">
        <f>IFERROR(VLOOKUP(D1291,プログラムデータ!A:N,10,0),"")</f>
        <v>個人メドレー</v>
      </c>
      <c r="K1291" t="str">
        <f>IFERROR(VLOOKUP(D1291,プログラムデータ!A:N,14,0),"")</f>
        <v>タイム決勝</v>
      </c>
      <c r="L1291" t="str">
        <f t="shared" si="41"/>
        <v>15～18歳 女子 4×50m 個人メドレー タイム決勝</v>
      </c>
      <c r="M1291">
        <f>IFERROR(VLOOKUP(J1291,色々!M:P,4,0),"")</f>
        <v>5</v>
      </c>
      <c r="N1291">
        <f>IFERROR(記録__2[[#This Row],[競技番号]],"")</f>
        <v>61</v>
      </c>
      <c r="O1291">
        <f>IFERROR(記録__2[[#This Row],[選手番号]],"")</f>
        <v>0</v>
      </c>
    </row>
    <row r="1292" spans="1:15" x14ac:dyDescent="0.2">
      <c r="A1292">
        <f>IFERROR(VLOOKUP(N1292,プログラム!B:C,2,0),"")</f>
        <v>61</v>
      </c>
      <c r="B1292" t="str">
        <f t="shared" si="40"/>
        <v/>
      </c>
      <c r="C1292" t="str">
        <f>IFERROR(VLOOKUP(B1292,チーム番号!E:F,2,0),"")</f>
        <v/>
      </c>
      <c r="D1292">
        <f>IFERROR(VLOOKUP(N1292,プログラム!B:C,2,0),"")</f>
        <v>61</v>
      </c>
      <c r="E1292">
        <f>IFERROR(記録__2[[#This Row],[組]],"")</f>
        <v>1</v>
      </c>
      <c r="F1292">
        <f>IFERROR(記録__2[[#This Row],[水路]],"")</f>
        <v>3</v>
      </c>
      <c r="G1292" t="str">
        <f>IFERROR(VLOOKUP(D1292,プログラムデータ!A:N,12,0),"")</f>
        <v>15～18歳</v>
      </c>
      <c r="H1292" t="str">
        <f>IFERROR(VLOOKUP(D1292,プログラムデータ!A:N,13,0),"")</f>
        <v>女子</v>
      </c>
      <c r="I1292" t="str">
        <f>IFERROR(VLOOKUP(D1292,プログラムデータ!A:N,11,0),"")</f>
        <v>4×50m</v>
      </c>
      <c r="J1292" t="str">
        <f>IFERROR(VLOOKUP(D1292,プログラムデータ!A:N,10,0),"")</f>
        <v>個人メドレー</v>
      </c>
      <c r="K1292" t="str">
        <f>IFERROR(VLOOKUP(D1292,プログラムデータ!A:N,14,0),"")</f>
        <v>タイム決勝</v>
      </c>
      <c r="L1292" t="str">
        <f t="shared" si="41"/>
        <v>15～18歳 女子 4×50m 個人メドレー タイム決勝</v>
      </c>
      <c r="M1292">
        <f>IFERROR(VLOOKUP(J1292,色々!M:P,4,0),"")</f>
        <v>5</v>
      </c>
      <c r="N1292">
        <f>IFERROR(記録__2[[#This Row],[競技番号]],"")</f>
        <v>61</v>
      </c>
      <c r="O1292">
        <f>IFERROR(記録__2[[#This Row],[選手番号]],"")</f>
        <v>233</v>
      </c>
    </row>
    <row r="1293" spans="1:15" x14ac:dyDescent="0.2">
      <c r="A1293">
        <f>IFERROR(VLOOKUP(N1293,プログラム!B:C,2,0),"")</f>
        <v>61</v>
      </c>
      <c r="B1293" t="str">
        <f t="shared" si="40"/>
        <v/>
      </c>
      <c r="C1293" t="str">
        <f>IFERROR(VLOOKUP(B1293,チーム番号!E:F,2,0),"")</f>
        <v/>
      </c>
      <c r="D1293">
        <f>IFERROR(VLOOKUP(N1293,プログラム!B:C,2,0),"")</f>
        <v>61</v>
      </c>
      <c r="E1293">
        <f>IFERROR(記録__2[[#This Row],[組]],"")</f>
        <v>1</v>
      </c>
      <c r="F1293">
        <f>IFERROR(記録__2[[#This Row],[水路]],"")</f>
        <v>4</v>
      </c>
      <c r="G1293" t="str">
        <f>IFERROR(VLOOKUP(D1293,プログラムデータ!A:N,12,0),"")</f>
        <v>15～18歳</v>
      </c>
      <c r="H1293" t="str">
        <f>IFERROR(VLOOKUP(D1293,プログラムデータ!A:N,13,0),"")</f>
        <v>女子</v>
      </c>
      <c r="I1293" t="str">
        <f>IFERROR(VLOOKUP(D1293,プログラムデータ!A:N,11,0),"")</f>
        <v>4×50m</v>
      </c>
      <c r="J1293" t="str">
        <f>IFERROR(VLOOKUP(D1293,プログラムデータ!A:N,10,0),"")</f>
        <v>個人メドレー</v>
      </c>
      <c r="K1293" t="str">
        <f>IFERROR(VLOOKUP(D1293,プログラムデータ!A:N,14,0),"")</f>
        <v>タイム決勝</v>
      </c>
      <c r="L1293" t="str">
        <f t="shared" si="41"/>
        <v>15～18歳 女子 4×50m 個人メドレー タイム決勝</v>
      </c>
      <c r="M1293">
        <f>IFERROR(VLOOKUP(J1293,色々!M:P,4,0),"")</f>
        <v>5</v>
      </c>
      <c r="N1293">
        <f>IFERROR(記録__2[[#This Row],[競技番号]],"")</f>
        <v>61</v>
      </c>
      <c r="O1293">
        <f>IFERROR(記録__2[[#This Row],[選手番号]],"")</f>
        <v>67</v>
      </c>
    </row>
    <row r="1294" spans="1:15" x14ac:dyDescent="0.2">
      <c r="A1294">
        <f>IFERROR(VLOOKUP(N1294,プログラム!B:C,2,0),"")</f>
        <v>61</v>
      </c>
      <c r="B1294" t="str">
        <f t="shared" si="40"/>
        <v/>
      </c>
      <c r="C1294" t="str">
        <f>IFERROR(VLOOKUP(B1294,チーム番号!E:F,2,0),"")</f>
        <v/>
      </c>
      <c r="D1294">
        <f>IFERROR(VLOOKUP(N1294,プログラム!B:C,2,0),"")</f>
        <v>61</v>
      </c>
      <c r="E1294">
        <f>IFERROR(記録__2[[#This Row],[組]],"")</f>
        <v>1</v>
      </c>
      <c r="F1294">
        <f>IFERROR(記録__2[[#This Row],[水路]],"")</f>
        <v>5</v>
      </c>
      <c r="G1294" t="str">
        <f>IFERROR(VLOOKUP(D1294,プログラムデータ!A:N,12,0),"")</f>
        <v>15～18歳</v>
      </c>
      <c r="H1294" t="str">
        <f>IFERROR(VLOOKUP(D1294,プログラムデータ!A:N,13,0),"")</f>
        <v>女子</v>
      </c>
      <c r="I1294" t="str">
        <f>IFERROR(VLOOKUP(D1294,プログラムデータ!A:N,11,0),"")</f>
        <v>4×50m</v>
      </c>
      <c r="J1294" t="str">
        <f>IFERROR(VLOOKUP(D1294,プログラムデータ!A:N,10,0),"")</f>
        <v>個人メドレー</v>
      </c>
      <c r="K1294" t="str">
        <f>IFERROR(VLOOKUP(D1294,プログラムデータ!A:N,14,0),"")</f>
        <v>タイム決勝</v>
      </c>
      <c r="L1294" t="str">
        <f t="shared" si="41"/>
        <v>15～18歳 女子 4×50m 個人メドレー タイム決勝</v>
      </c>
      <c r="M1294">
        <f>IFERROR(VLOOKUP(J1294,色々!M:P,4,0),"")</f>
        <v>5</v>
      </c>
      <c r="N1294">
        <f>IFERROR(記録__2[[#This Row],[競技番号]],"")</f>
        <v>61</v>
      </c>
      <c r="O1294">
        <f>IFERROR(記録__2[[#This Row],[選手番号]],"")</f>
        <v>475</v>
      </c>
    </row>
    <row r="1295" spans="1:15" x14ac:dyDescent="0.2">
      <c r="A1295">
        <f>IFERROR(VLOOKUP(N1295,プログラム!B:C,2,0),"")</f>
        <v>61</v>
      </c>
      <c r="B1295" t="str">
        <f t="shared" si="40"/>
        <v/>
      </c>
      <c r="C1295" t="str">
        <f>IFERROR(VLOOKUP(B1295,チーム番号!E:F,2,0),"")</f>
        <v/>
      </c>
      <c r="D1295">
        <f>IFERROR(VLOOKUP(N1295,プログラム!B:C,2,0),"")</f>
        <v>61</v>
      </c>
      <c r="E1295">
        <f>IFERROR(記録__2[[#This Row],[組]],"")</f>
        <v>1</v>
      </c>
      <c r="F1295">
        <f>IFERROR(記録__2[[#This Row],[水路]],"")</f>
        <v>6</v>
      </c>
      <c r="G1295" t="str">
        <f>IFERROR(VLOOKUP(D1295,プログラムデータ!A:N,12,0),"")</f>
        <v>15～18歳</v>
      </c>
      <c r="H1295" t="str">
        <f>IFERROR(VLOOKUP(D1295,プログラムデータ!A:N,13,0),"")</f>
        <v>女子</v>
      </c>
      <c r="I1295" t="str">
        <f>IFERROR(VLOOKUP(D1295,プログラムデータ!A:N,11,0),"")</f>
        <v>4×50m</v>
      </c>
      <c r="J1295" t="str">
        <f>IFERROR(VLOOKUP(D1295,プログラムデータ!A:N,10,0),"")</f>
        <v>個人メドレー</v>
      </c>
      <c r="K1295" t="str">
        <f>IFERROR(VLOOKUP(D1295,プログラムデータ!A:N,14,0),"")</f>
        <v>タイム決勝</v>
      </c>
      <c r="L1295" t="str">
        <f t="shared" si="41"/>
        <v>15～18歳 女子 4×50m 個人メドレー タイム決勝</v>
      </c>
      <c r="M1295">
        <f>IFERROR(VLOOKUP(J1295,色々!M:P,4,0),"")</f>
        <v>5</v>
      </c>
      <c r="N1295">
        <f>IFERROR(記録__2[[#This Row],[競技番号]],"")</f>
        <v>61</v>
      </c>
      <c r="O1295">
        <f>IFERROR(記録__2[[#This Row],[選手番号]],"")</f>
        <v>623</v>
      </c>
    </row>
    <row r="1296" spans="1:15" x14ac:dyDescent="0.2">
      <c r="A1296">
        <f>IFERROR(VLOOKUP(N1296,プログラム!B:C,2,0),"")</f>
        <v>61</v>
      </c>
      <c r="B1296" t="str">
        <f t="shared" si="40"/>
        <v/>
      </c>
      <c r="C1296" t="str">
        <f>IFERROR(VLOOKUP(B1296,チーム番号!E:F,2,0),"")</f>
        <v/>
      </c>
      <c r="D1296">
        <f>IFERROR(VLOOKUP(N1296,プログラム!B:C,2,0),"")</f>
        <v>61</v>
      </c>
      <c r="E1296">
        <f>IFERROR(記録__2[[#This Row],[組]],"")</f>
        <v>1</v>
      </c>
      <c r="F1296">
        <f>IFERROR(記録__2[[#This Row],[水路]],"")</f>
        <v>7</v>
      </c>
      <c r="G1296" t="str">
        <f>IFERROR(VLOOKUP(D1296,プログラムデータ!A:N,12,0),"")</f>
        <v>15～18歳</v>
      </c>
      <c r="H1296" t="str">
        <f>IFERROR(VLOOKUP(D1296,プログラムデータ!A:N,13,0),"")</f>
        <v>女子</v>
      </c>
      <c r="I1296" t="str">
        <f>IFERROR(VLOOKUP(D1296,プログラムデータ!A:N,11,0),"")</f>
        <v>4×50m</v>
      </c>
      <c r="J1296" t="str">
        <f>IFERROR(VLOOKUP(D1296,プログラムデータ!A:N,10,0),"")</f>
        <v>個人メドレー</v>
      </c>
      <c r="K1296" t="str">
        <f>IFERROR(VLOOKUP(D1296,プログラムデータ!A:N,14,0),"")</f>
        <v>タイム決勝</v>
      </c>
      <c r="L1296" t="str">
        <f t="shared" si="41"/>
        <v>15～18歳 女子 4×50m 個人メドレー タイム決勝</v>
      </c>
      <c r="M1296">
        <f>IFERROR(VLOOKUP(J1296,色々!M:P,4,0),"")</f>
        <v>5</v>
      </c>
      <c r="N1296">
        <f>IFERROR(記録__2[[#This Row],[競技番号]],"")</f>
        <v>61</v>
      </c>
      <c r="O1296">
        <f>IFERROR(記録__2[[#This Row],[選手番号]],"")</f>
        <v>0</v>
      </c>
    </row>
    <row r="1297" spans="1:15" x14ac:dyDescent="0.2">
      <c r="A1297">
        <f>IFERROR(VLOOKUP(N1297,プログラム!B:C,2,0),"")</f>
        <v>61</v>
      </c>
      <c r="B1297" t="str">
        <f t="shared" si="40"/>
        <v/>
      </c>
      <c r="C1297" t="str">
        <f>IFERROR(VLOOKUP(B1297,チーム番号!E:F,2,0),"")</f>
        <v/>
      </c>
      <c r="D1297">
        <f>IFERROR(VLOOKUP(N1297,プログラム!B:C,2,0),"")</f>
        <v>61</v>
      </c>
      <c r="E1297">
        <f>IFERROR(記録__2[[#This Row],[組]],"")</f>
        <v>1</v>
      </c>
      <c r="F1297">
        <f>IFERROR(記録__2[[#This Row],[水路]],"")</f>
        <v>8</v>
      </c>
      <c r="G1297" t="str">
        <f>IFERROR(VLOOKUP(D1297,プログラムデータ!A:N,12,0),"")</f>
        <v>15～18歳</v>
      </c>
      <c r="H1297" t="str">
        <f>IFERROR(VLOOKUP(D1297,プログラムデータ!A:N,13,0),"")</f>
        <v>女子</v>
      </c>
      <c r="I1297" t="str">
        <f>IFERROR(VLOOKUP(D1297,プログラムデータ!A:N,11,0),"")</f>
        <v>4×50m</v>
      </c>
      <c r="J1297" t="str">
        <f>IFERROR(VLOOKUP(D1297,プログラムデータ!A:N,10,0),"")</f>
        <v>個人メドレー</v>
      </c>
      <c r="K1297" t="str">
        <f>IFERROR(VLOOKUP(D1297,プログラムデータ!A:N,14,0),"")</f>
        <v>タイム決勝</v>
      </c>
      <c r="L1297" t="str">
        <f t="shared" si="41"/>
        <v>15～18歳 女子 4×50m 個人メドレー タイム決勝</v>
      </c>
      <c r="M1297">
        <f>IFERROR(VLOOKUP(J1297,色々!M:P,4,0),"")</f>
        <v>5</v>
      </c>
      <c r="N1297">
        <f>IFERROR(記録__2[[#This Row],[競技番号]],"")</f>
        <v>61</v>
      </c>
      <c r="O1297">
        <f>IFERROR(記録__2[[#This Row],[選手番号]],"")</f>
        <v>0</v>
      </c>
    </row>
    <row r="1298" spans="1:15" x14ac:dyDescent="0.2">
      <c r="A1298">
        <f>IFERROR(VLOOKUP(N1298,プログラム!B:C,2,0),"")</f>
        <v>62</v>
      </c>
      <c r="B1298" t="str">
        <f t="shared" si="40"/>
        <v/>
      </c>
      <c r="C1298" t="str">
        <f>IFERROR(VLOOKUP(B1298,チーム番号!E:F,2,0),"")</f>
        <v/>
      </c>
      <c r="D1298">
        <f>IFERROR(VLOOKUP(N1298,プログラム!B:C,2,0),"")</f>
        <v>62</v>
      </c>
      <c r="E1298">
        <f>IFERROR(記録__2[[#This Row],[組]],"")</f>
        <v>1</v>
      </c>
      <c r="F1298">
        <f>IFERROR(記録__2[[#This Row],[水路]],"")</f>
        <v>1</v>
      </c>
      <c r="G1298" t="str">
        <f>IFERROR(VLOOKUP(D1298,プログラムデータ!A:N,12,0),"")</f>
        <v>15～18歳</v>
      </c>
      <c r="H1298" t="str">
        <f>IFERROR(VLOOKUP(D1298,プログラムデータ!A:N,13,0),"")</f>
        <v>男子</v>
      </c>
      <c r="I1298" t="str">
        <f>IFERROR(VLOOKUP(D1298,プログラムデータ!A:N,11,0),"")</f>
        <v>4×50m</v>
      </c>
      <c r="J1298" t="str">
        <f>IFERROR(VLOOKUP(D1298,プログラムデータ!A:N,10,0),"")</f>
        <v>個人メドレー</v>
      </c>
      <c r="K1298" t="str">
        <f>IFERROR(VLOOKUP(D1298,プログラムデータ!A:N,14,0),"")</f>
        <v>タイム決勝</v>
      </c>
      <c r="L1298" t="str">
        <f t="shared" si="41"/>
        <v>15～18歳 男子 4×50m 個人メドレー タイム決勝</v>
      </c>
      <c r="M1298">
        <f>IFERROR(VLOOKUP(J1298,色々!M:P,4,0),"")</f>
        <v>5</v>
      </c>
      <c r="N1298">
        <f>IFERROR(記録__2[[#This Row],[競技番号]],"")</f>
        <v>62</v>
      </c>
      <c r="O1298">
        <f>IFERROR(記録__2[[#This Row],[選手番号]],"")</f>
        <v>0</v>
      </c>
    </row>
    <row r="1299" spans="1:15" x14ac:dyDescent="0.2">
      <c r="A1299">
        <f>IFERROR(VLOOKUP(N1299,プログラム!B:C,2,0),"")</f>
        <v>62</v>
      </c>
      <c r="B1299" t="str">
        <f t="shared" si="40"/>
        <v/>
      </c>
      <c r="C1299" t="str">
        <f>IFERROR(VLOOKUP(B1299,チーム番号!E:F,2,0),"")</f>
        <v/>
      </c>
      <c r="D1299">
        <f>IFERROR(VLOOKUP(N1299,プログラム!B:C,2,0),"")</f>
        <v>62</v>
      </c>
      <c r="E1299">
        <f>IFERROR(記録__2[[#This Row],[組]],"")</f>
        <v>1</v>
      </c>
      <c r="F1299">
        <f>IFERROR(記録__2[[#This Row],[水路]],"")</f>
        <v>2</v>
      </c>
      <c r="G1299" t="str">
        <f>IFERROR(VLOOKUP(D1299,プログラムデータ!A:N,12,0),"")</f>
        <v>15～18歳</v>
      </c>
      <c r="H1299" t="str">
        <f>IFERROR(VLOOKUP(D1299,プログラムデータ!A:N,13,0),"")</f>
        <v>男子</v>
      </c>
      <c r="I1299" t="str">
        <f>IFERROR(VLOOKUP(D1299,プログラムデータ!A:N,11,0),"")</f>
        <v>4×50m</v>
      </c>
      <c r="J1299" t="str">
        <f>IFERROR(VLOOKUP(D1299,プログラムデータ!A:N,10,0),"")</f>
        <v>個人メドレー</v>
      </c>
      <c r="K1299" t="str">
        <f>IFERROR(VLOOKUP(D1299,プログラムデータ!A:N,14,0),"")</f>
        <v>タイム決勝</v>
      </c>
      <c r="L1299" t="str">
        <f t="shared" si="41"/>
        <v>15～18歳 男子 4×50m 個人メドレー タイム決勝</v>
      </c>
      <c r="M1299">
        <f>IFERROR(VLOOKUP(J1299,色々!M:P,4,0),"")</f>
        <v>5</v>
      </c>
      <c r="N1299">
        <f>IFERROR(記録__2[[#This Row],[競技番号]],"")</f>
        <v>62</v>
      </c>
      <c r="O1299">
        <f>IFERROR(記録__2[[#This Row],[選手番号]],"")</f>
        <v>0</v>
      </c>
    </row>
    <row r="1300" spans="1:15" x14ac:dyDescent="0.2">
      <c r="A1300">
        <f>IFERROR(VLOOKUP(N1300,プログラム!B:C,2,0),"")</f>
        <v>62</v>
      </c>
      <c r="B1300" t="str">
        <f t="shared" si="40"/>
        <v/>
      </c>
      <c r="C1300" t="str">
        <f>IFERROR(VLOOKUP(B1300,チーム番号!E:F,2,0),"")</f>
        <v/>
      </c>
      <c r="D1300">
        <f>IFERROR(VLOOKUP(N1300,プログラム!B:C,2,0),"")</f>
        <v>62</v>
      </c>
      <c r="E1300">
        <f>IFERROR(記録__2[[#This Row],[組]],"")</f>
        <v>1</v>
      </c>
      <c r="F1300">
        <f>IFERROR(記録__2[[#This Row],[水路]],"")</f>
        <v>3</v>
      </c>
      <c r="G1300" t="str">
        <f>IFERROR(VLOOKUP(D1300,プログラムデータ!A:N,12,0),"")</f>
        <v>15～18歳</v>
      </c>
      <c r="H1300" t="str">
        <f>IFERROR(VLOOKUP(D1300,プログラムデータ!A:N,13,0),"")</f>
        <v>男子</v>
      </c>
      <c r="I1300" t="str">
        <f>IFERROR(VLOOKUP(D1300,プログラムデータ!A:N,11,0),"")</f>
        <v>4×50m</v>
      </c>
      <c r="J1300" t="str">
        <f>IFERROR(VLOOKUP(D1300,プログラムデータ!A:N,10,0),"")</f>
        <v>個人メドレー</v>
      </c>
      <c r="K1300" t="str">
        <f>IFERROR(VLOOKUP(D1300,プログラムデータ!A:N,14,0),"")</f>
        <v>タイム決勝</v>
      </c>
      <c r="L1300" t="str">
        <f t="shared" si="41"/>
        <v>15～18歳 男子 4×50m 個人メドレー タイム決勝</v>
      </c>
      <c r="M1300">
        <f>IFERROR(VLOOKUP(J1300,色々!M:P,4,0),"")</f>
        <v>5</v>
      </c>
      <c r="N1300">
        <f>IFERROR(記録__2[[#This Row],[競技番号]],"")</f>
        <v>62</v>
      </c>
      <c r="O1300">
        <f>IFERROR(記録__2[[#This Row],[選手番号]],"")</f>
        <v>160</v>
      </c>
    </row>
    <row r="1301" spans="1:15" x14ac:dyDescent="0.2">
      <c r="A1301">
        <f>IFERROR(VLOOKUP(N1301,プログラム!B:C,2,0),"")</f>
        <v>62</v>
      </c>
      <c r="B1301" t="str">
        <f t="shared" si="40"/>
        <v/>
      </c>
      <c r="C1301" t="str">
        <f>IFERROR(VLOOKUP(B1301,チーム番号!E:F,2,0),"")</f>
        <v/>
      </c>
      <c r="D1301">
        <f>IFERROR(VLOOKUP(N1301,プログラム!B:C,2,0),"")</f>
        <v>62</v>
      </c>
      <c r="E1301">
        <f>IFERROR(記録__2[[#This Row],[組]],"")</f>
        <v>1</v>
      </c>
      <c r="F1301">
        <f>IFERROR(記録__2[[#This Row],[水路]],"")</f>
        <v>4</v>
      </c>
      <c r="G1301" t="str">
        <f>IFERROR(VLOOKUP(D1301,プログラムデータ!A:N,12,0),"")</f>
        <v>15～18歳</v>
      </c>
      <c r="H1301" t="str">
        <f>IFERROR(VLOOKUP(D1301,プログラムデータ!A:N,13,0),"")</f>
        <v>男子</v>
      </c>
      <c r="I1301" t="str">
        <f>IFERROR(VLOOKUP(D1301,プログラムデータ!A:N,11,0),"")</f>
        <v>4×50m</v>
      </c>
      <c r="J1301" t="str">
        <f>IFERROR(VLOOKUP(D1301,プログラムデータ!A:N,10,0),"")</f>
        <v>個人メドレー</v>
      </c>
      <c r="K1301" t="str">
        <f>IFERROR(VLOOKUP(D1301,プログラムデータ!A:N,14,0),"")</f>
        <v>タイム決勝</v>
      </c>
      <c r="L1301" t="str">
        <f t="shared" si="41"/>
        <v>15～18歳 男子 4×50m 個人メドレー タイム決勝</v>
      </c>
      <c r="M1301">
        <f>IFERROR(VLOOKUP(J1301,色々!M:P,4,0),"")</f>
        <v>5</v>
      </c>
      <c r="N1301">
        <f>IFERROR(記録__2[[#This Row],[競技番号]],"")</f>
        <v>62</v>
      </c>
      <c r="O1301">
        <f>IFERROR(記録__2[[#This Row],[選手番号]],"")</f>
        <v>310</v>
      </c>
    </row>
    <row r="1302" spans="1:15" x14ac:dyDescent="0.2">
      <c r="A1302">
        <f>IFERROR(VLOOKUP(N1302,プログラム!B:C,2,0),"")</f>
        <v>62</v>
      </c>
      <c r="B1302" t="str">
        <f t="shared" si="40"/>
        <v/>
      </c>
      <c r="C1302" t="str">
        <f>IFERROR(VLOOKUP(B1302,チーム番号!E:F,2,0),"")</f>
        <v/>
      </c>
      <c r="D1302">
        <f>IFERROR(VLOOKUP(N1302,プログラム!B:C,2,0),"")</f>
        <v>62</v>
      </c>
      <c r="E1302">
        <f>IFERROR(記録__2[[#This Row],[組]],"")</f>
        <v>1</v>
      </c>
      <c r="F1302">
        <f>IFERROR(記録__2[[#This Row],[水路]],"")</f>
        <v>5</v>
      </c>
      <c r="G1302" t="str">
        <f>IFERROR(VLOOKUP(D1302,プログラムデータ!A:N,12,0),"")</f>
        <v>15～18歳</v>
      </c>
      <c r="H1302" t="str">
        <f>IFERROR(VLOOKUP(D1302,プログラムデータ!A:N,13,0),"")</f>
        <v>男子</v>
      </c>
      <c r="I1302" t="str">
        <f>IFERROR(VLOOKUP(D1302,プログラムデータ!A:N,11,0),"")</f>
        <v>4×50m</v>
      </c>
      <c r="J1302" t="str">
        <f>IFERROR(VLOOKUP(D1302,プログラムデータ!A:N,10,0),"")</f>
        <v>個人メドレー</v>
      </c>
      <c r="K1302" t="str">
        <f>IFERROR(VLOOKUP(D1302,プログラムデータ!A:N,14,0),"")</f>
        <v>タイム決勝</v>
      </c>
      <c r="L1302" t="str">
        <f t="shared" si="41"/>
        <v>15～18歳 男子 4×50m 個人メドレー タイム決勝</v>
      </c>
      <c r="M1302">
        <f>IFERROR(VLOOKUP(J1302,色々!M:P,4,0),"")</f>
        <v>5</v>
      </c>
      <c r="N1302">
        <f>IFERROR(記録__2[[#This Row],[競技番号]],"")</f>
        <v>62</v>
      </c>
      <c r="O1302">
        <f>IFERROR(記録__2[[#This Row],[選手番号]],"")</f>
        <v>487</v>
      </c>
    </row>
    <row r="1303" spans="1:15" x14ac:dyDescent="0.2">
      <c r="A1303">
        <f>IFERROR(VLOOKUP(N1303,プログラム!B:C,2,0),"")</f>
        <v>62</v>
      </c>
      <c r="B1303" t="str">
        <f t="shared" si="40"/>
        <v/>
      </c>
      <c r="C1303" t="str">
        <f>IFERROR(VLOOKUP(B1303,チーム番号!E:F,2,0),"")</f>
        <v/>
      </c>
      <c r="D1303">
        <f>IFERROR(VLOOKUP(N1303,プログラム!B:C,2,0),"")</f>
        <v>62</v>
      </c>
      <c r="E1303">
        <f>IFERROR(記録__2[[#This Row],[組]],"")</f>
        <v>1</v>
      </c>
      <c r="F1303">
        <f>IFERROR(記録__2[[#This Row],[水路]],"")</f>
        <v>6</v>
      </c>
      <c r="G1303" t="str">
        <f>IFERROR(VLOOKUP(D1303,プログラムデータ!A:N,12,0),"")</f>
        <v>15～18歳</v>
      </c>
      <c r="H1303" t="str">
        <f>IFERROR(VLOOKUP(D1303,プログラムデータ!A:N,13,0),"")</f>
        <v>男子</v>
      </c>
      <c r="I1303" t="str">
        <f>IFERROR(VLOOKUP(D1303,プログラムデータ!A:N,11,0),"")</f>
        <v>4×50m</v>
      </c>
      <c r="J1303" t="str">
        <f>IFERROR(VLOOKUP(D1303,プログラムデータ!A:N,10,0),"")</f>
        <v>個人メドレー</v>
      </c>
      <c r="K1303" t="str">
        <f>IFERROR(VLOOKUP(D1303,プログラムデータ!A:N,14,0),"")</f>
        <v>タイム決勝</v>
      </c>
      <c r="L1303" t="str">
        <f t="shared" si="41"/>
        <v>15～18歳 男子 4×50m 個人メドレー タイム決勝</v>
      </c>
      <c r="M1303">
        <f>IFERROR(VLOOKUP(J1303,色々!M:P,4,0),"")</f>
        <v>5</v>
      </c>
      <c r="N1303">
        <f>IFERROR(記録__2[[#This Row],[競技番号]],"")</f>
        <v>62</v>
      </c>
      <c r="O1303">
        <f>IFERROR(記録__2[[#This Row],[選手番号]],"")</f>
        <v>649</v>
      </c>
    </row>
    <row r="1304" spans="1:15" x14ac:dyDescent="0.2">
      <c r="A1304">
        <f>IFERROR(VLOOKUP(N1304,プログラム!B:C,2,0),"")</f>
        <v>62</v>
      </c>
      <c r="B1304" t="str">
        <f t="shared" si="40"/>
        <v/>
      </c>
      <c r="C1304" t="str">
        <f>IFERROR(VLOOKUP(B1304,チーム番号!E:F,2,0),"")</f>
        <v/>
      </c>
      <c r="D1304">
        <f>IFERROR(VLOOKUP(N1304,プログラム!B:C,2,0),"")</f>
        <v>62</v>
      </c>
      <c r="E1304">
        <f>IFERROR(記録__2[[#This Row],[組]],"")</f>
        <v>1</v>
      </c>
      <c r="F1304">
        <f>IFERROR(記録__2[[#This Row],[水路]],"")</f>
        <v>7</v>
      </c>
      <c r="G1304" t="str">
        <f>IFERROR(VLOOKUP(D1304,プログラムデータ!A:N,12,0),"")</f>
        <v>15～18歳</v>
      </c>
      <c r="H1304" t="str">
        <f>IFERROR(VLOOKUP(D1304,プログラムデータ!A:N,13,0),"")</f>
        <v>男子</v>
      </c>
      <c r="I1304" t="str">
        <f>IFERROR(VLOOKUP(D1304,プログラムデータ!A:N,11,0),"")</f>
        <v>4×50m</v>
      </c>
      <c r="J1304" t="str">
        <f>IFERROR(VLOOKUP(D1304,プログラムデータ!A:N,10,0),"")</f>
        <v>個人メドレー</v>
      </c>
      <c r="K1304" t="str">
        <f>IFERROR(VLOOKUP(D1304,プログラムデータ!A:N,14,0),"")</f>
        <v>タイム決勝</v>
      </c>
      <c r="L1304" t="str">
        <f t="shared" si="41"/>
        <v>15～18歳 男子 4×50m 個人メドレー タイム決勝</v>
      </c>
      <c r="M1304">
        <f>IFERROR(VLOOKUP(J1304,色々!M:P,4,0),"")</f>
        <v>5</v>
      </c>
      <c r="N1304">
        <f>IFERROR(記録__2[[#This Row],[競技番号]],"")</f>
        <v>62</v>
      </c>
      <c r="O1304">
        <f>IFERROR(記録__2[[#This Row],[選手番号]],"")</f>
        <v>0</v>
      </c>
    </row>
    <row r="1305" spans="1:15" x14ac:dyDescent="0.2">
      <c r="A1305">
        <f>IFERROR(VLOOKUP(N1305,プログラム!B:C,2,0),"")</f>
        <v>62</v>
      </c>
      <c r="B1305" t="str">
        <f t="shared" si="40"/>
        <v/>
      </c>
      <c r="C1305" t="str">
        <f>IFERROR(VLOOKUP(B1305,チーム番号!E:F,2,0),"")</f>
        <v/>
      </c>
      <c r="D1305">
        <f>IFERROR(VLOOKUP(N1305,プログラム!B:C,2,0),"")</f>
        <v>62</v>
      </c>
      <c r="E1305">
        <f>IFERROR(記録__2[[#This Row],[組]],"")</f>
        <v>1</v>
      </c>
      <c r="F1305">
        <f>IFERROR(記録__2[[#This Row],[水路]],"")</f>
        <v>8</v>
      </c>
      <c r="G1305" t="str">
        <f>IFERROR(VLOOKUP(D1305,プログラムデータ!A:N,12,0),"")</f>
        <v>15～18歳</v>
      </c>
      <c r="H1305" t="str">
        <f>IFERROR(VLOOKUP(D1305,プログラムデータ!A:N,13,0),"")</f>
        <v>男子</v>
      </c>
      <c r="I1305" t="str">
        <f>IFERROR(VLOOKUP(D1305,プログラムデータ!A:N,11,0),"")</f>
        <v>4×50m</v>
      </c>
      <c r="J1305" t="str">
        <f>IFERROR(VLOOKUP(D1305,プログラムデータ!A:N,10,0),"")</f>
        <v>個人メドレー</v>
      </c>
      <c r="K1305" t="str">
        <f>IFERROR(VLOOKUP(D1305,プログラムデータ!A:N,14,0),"")</f>
        <v>タイム決勝</v>
      </c>
      <c r="L1305" t="str">
        <f t="shared" si="41"/>
        <v>15～18歳 男子 4×50m 個人メドレー タイム決勝</v>
      </c>
      <c r="M1305">
        <f>IFERROR(VLOOKUP(J1305,色々!M:P,4,0),"")</f>
        <v>5</v>
      </c>
      <c r="N1305">
        <f>IFERROR(記録__2[[#This Row],[競技番号]],"")</f>
        <v>62</v>
      </c>
      <c r="O1305">
        <f>IFERROR(記録__2[[#This Row],[選手番号]],"")</f>
        <v>0</v>
      </c>
    </row>
    <row r="1306" spans="1:15" x14ac:dyDescent="0.2">
      <c r="A1306">
        <f>IFERROR(VLOOKUP(N1306,プログラム!B:C,2,0),"")</f>
        <v>62</v>
      </c>
      <c r="B1306" t="str">
        <f t="shared" si="40"/>
        <v/>
      </c>
      <c r="C1306" t="str">
        <f>IFERROR(VLOOKUP(B1306,チーム番号!E:F,2,0),"")</f>
        <v/>
      </c>
      <c r="D1306">
        <f>IFERROR(VLOOKUP(N1306,プログラム!B:C,2,0),"")</f>
        <v>62</v>
      </c>
      <c r="E1306">
        <f>IFERROR(記録__2[[#This Row],[組]],"")</f>
        <v>2</v>
      </c>
      <c r="F1306">
        <f>IFERROR(記録__2[[#This Row],[水路]],"")</f>
        <v>1</v>
      </c>
      <c r="G1306" t="str">
        <f>IFERROR(VLOOKUP(D1306,プログラムデータ!A:N,12,0),"")</f>
        <v>15～18歳</v>
      </c>
      <c r="H1306" t="str">
        <f>IFERROR(VLOOKUP(D1306,プログラムデータ!A:N,13,0),"")</f>
        <v>男子</v>
      </c>
      <c r="I1306" t="str">
        <f>IFERROR(VLOOKUP(D1306,プログラムデータ!A:N,11,0),"")</f>
        <v>4×50m</v>
      </c>
      <c r="J1306" t="str">
        <f>IFERROR(VLOOKUP(D1306,プログラムデータ!A:N,10,0),"")</f>
        <v>個人メドレー</v>
      </c>
      <c r="K1306" t="str">
        <f>IFERROR(VLOOKUP(D1306,プログラムデータ!A:N,14,0),"")</f>
        <v>タイム決勝</v>
      </c>
      <c r="L1306" t="str">
        <f t="shared" si="41"/>
        <v>15～18歳 男子 4×50m 個人メドレー タイム決勝</v>
      </c>
      <c r="M1306">
        <f>IFERROR(VLOOKUP(J1306,色々!M:P,4,0),"")</f>
        <v>5</v>
      </c>
      <c r="N1306">
        <f>IFERROR(記録__2[[#This Row],[競技番号]],"")</f>
        <v>62</v>
      </c>
      <c r="O1306">
        <f>IFERROR(記録__2[[#This Row],[選手番号]],"")</f>
        <v>157</v>
      </c>
    </row>
    <row r="1307" spans="1:15" x14ac:dyDescent="0.2">
      <c r="A1307">
        <f>IFERROR(VLOOKUP(N1307,プログラム!B:C,2,0),"")</f>
        <v>62</v>
      </c>
      <c r="B1307" t="str">
        <f t="shared" si="40"/>
        <v/>
      </c>
      <c r="C1307" t="str">
        <f>IFERROR(VLOOKUP(B1307,チーム番号!E:F,2,0),"")</f>
        <v/>
      </c>
      <c r="D1307">
        <f>IFERROR(VLOOKUP(N1307,プログラム!B:C,2,0),"")</f>
        <v>62</v>
      </c>
      <c r="E1307">
        <f>IFERROR(記録__2[[#This Row],[組]],"")</f>
        <v>2</v>
      </c>
      <c r="F1307">
        <f>IFERROR(記録__2[[#This Row],[水路]],"")</f>
        <v>2</v>
      </c>
      <c r="G1307" t="str">
        <f>IFERROR(VLOOKUP(D1307,プログラムデータ!A:N,12,0),"")</f>
        <v>15～18歳</v>
      </c>
      <c r="H1307" t="str">
        <f>IFERROR(VLOOKUP(D1307,プログラムデータ!A:N,13,0),"")</f>
        <v>男子</v>
      </c>
      <c r="I1307" t="str">
        <f>IFERROR(VLOOKUP(D1307,プログラムデータ!A:N,11,0),"")</f>
        <v>4×50m</v>
      </c>
      <c r="J1307" t="str">
        <f>IFERROR(VLOOKUP(D1307,プログラムデータ!A:N,10,0),"")</f>
        <v>個人メドレー</v>
      </c>
      <c r="K1307" t="str">
        <f>IFERROR(VLOOKUP(D1307,プログラムデータ!A:N,14,0),"")</f>
        <v>タイム決勝</v>
      </c>
      <c r="L1307" t="str">
        <f t="shared" si="41"/>
        <v>15～18歳 男子 4×50m 個人メドレー タイム決勝</v>
      </c>
      <c r="M1307">
        <f>IFERROR(VLOOKUP(J1307,色々!M:P,4,0),"")</f>
        <v>5</v>
      </c>
      <c r="N1307">
        <f>IFERROR(記録__2[[#This Row],[競技番号]],"")</f>
        <v>62</v>
      </c>
      <c r="O1307">
        <f>IFERROR(記録__2[[#This Row],[選手番号]],"")</f>
        <v>507</v>
      </c>
    </row>
    <row r="1308" spans="1:15" x14ac:dyDescent="0.2">
      <c r="A1308">
        <f>IFERROR(VLOOKUP(N1308,プログラム!B:C,2,0),"")</f>
        <v>62</v>
      </c>
      <c r="B1308" t="str">
        <f t="shared" si="40"/>
        <v/>
      </c>
      <c r="C1308" t="str">
        <f>IFERROR(VLOOKUP(B1308,チーム番号!E:F,2,0),"")</f>
        <v/>
      </c>
      <c r="D1308">
        <f>IFERROR(VLOOKUP(N1308,プログラム!B:C,2,0),"")</f>
        <v>62</v>
      </c>
      <c r="E1308">
        <f>IFERROR(記録__2[[#This Row],[組]],"")</f>
        <v>2</v>
      </c>
      <c r="F1308">
        <f>IFERROR(記録__2[[#This Row],[水路]],"")</f>
        <v>3</v>
      </c>
      <c r="G1308" t="str">
        <f>IFERROR(VLOOKUP(D1308,プログラムデータ!A:N,12,0),"")</f>
        <v>15～18歳</v>
      </c>
      <c r="H1308" t="str">
        <f>IFERROR(VLOOKUP(D1308,プログラムデータ!A:N,13,0),"")</f>
        <v>男子</v>
      </c>
      <c r="I1308" t="str">
        <f>IFERROR(VLOOKUP(D1308,プログラムデータ!A:N,11,0),"")</f>
        <v>4×50m</v>
      </c>
      <c r="J1308" t="str">
        <f>IFERROR(VLOOKUP(D1308,プログラムデータ!A:N,10,0),"")</f>
        <v>個人メドレー</v>
      </c>
      <c r="K1308" t="str">
        <f>IFERROR(VLOOKUP(D1308,プログラムデータ!A:N,14,0),"")</f>
        <v>タイム決勝</v>
      </c>
      <c r="L1308" t="str">
        <f t="shared" si="41"/>
        <v>15～18歳 男子 4×50m 個人メドレー タイム決勝</v>
      </c>
      <c r="M1308">
        <f>IFERROR(VLOOKUP(J1308,色々!M:P,4,0),"")</f>
        <v>5</v>
      </c>
      <c r="N1308">
        <f>IFERROR(記録__2[[#This Row],[競技番号]],"")</f>
        <v>62</v>
      </c>
      <c r="O1308">
        <f>IFERROR(記録__2[[#This Row],[選手番号]],"")</f>
        <v>4</v>
      </c>
    </row>
    <row r="1309" spans="1:15" x14ac:dyDescent="0.2">
      <c r="A1309">
        <f>IFERROR(VLOOKUP(N1309,プログラム!B:C,2,0),"")</f>
        <v>62</v>
      </c>
      <c r="B1309" t="str">
        <f t="shared" si="40"/>
        <v/>
      </c>
      <c r="C1309" t="str">
        <f>IFERROR(VLOOKUP(B1309,チーム番号!E:F,2,0),"")</f>
        <v/>
      </c>
      <c r="D1309">
        <f>IFERROR(VLOOKUP(N1309,プログラム!B:C,2,0),"")</f>
        <v>62</v>
      </c>
      <c r="E1309">
        <f>IFERROR(記録__2[[#This Row],[組]],"")</f>
        <v>2</v>
      </c>
      <c r="F1309">
        <f>IFERROR(記録__2[[#This Row],[水路]],"")</f>
        <v>4</v>
      </c>
      <c r="G1309" t="str">
        <f>IFERROR(VLOOKUP(D1309,プログラムデータ!A:N,12,0),"")</f>
        <v>15～18歳</v>
      </c>
      <c r="H1309" t="str">
        <f>IFERROR(VLOOKUP(D1309,プログラムデータ!A:N,13,0),"")</f>
        <v>男子</v>
      </c>
      <c r="I1309" t="str">
        <f>IFERROR(VLOOKUP(D1309,プログラムデータ!A:N,11,0),"")</f>
        <v>4×50m</v>
      </c>
      <c r="J1309" t="str">
        <f>IFERROR(VLOOKUP(D1309,プログラムデータ!A:N,10,0),"")</f>
        <v>個人メドレー</v>
      </c>
      <c r="K1309" t="str">
        <f>IFERROR(VLOOKUP(D1309,プログラムデータ!A:N,14,0),"")</f>
        <v>タイム決勝</v>
      </c>
      <c r="L1309" t="str">
        <f t="shared" si="41"/>
        <v>15～18歳 男子 4×50m 個人メドレー タイム決勝</v>
      </c>
      <c r="M1309">
        <f>IFERROR(VLOOKUP(J1309,色々!M:P,4,0),"")</f>
        <v>5</v>
      </c>
      <c r="N1309">
        <f>IFERROR(記録__2[[#This Row],[競技番号]],"")</f>
        <v>62</v>
      </c>
      <c r="O1309">
        <f>IFERROR(記録__2[[#This Row],[選手番号]],"")</f>
        <v>341</v>
      </c>
    </row>
    <row r="1310" spans="1:15" x14ac:dyDescent="0.2">
      <c r="A1310">
        <f>IFERROR(VLOOKUP(N1310,プログラム!B:C,2,0),"")</f>
        <v>62</v>
      </c>
      <c r="B1310" t="str">
        <f t="shared" si="40"/>
        <v/>
      </c>
      <c r="C1310" t="str">
        <f>IFERROR(VLOOKUP(B1310,チーム番号!E:F,2,0),"")</f>
        <v/>
      </c>
      <c r="D1310">
        <f>IFERROR(VLOOKUP(N1310,プログラム!B:C,2,0),"")</f>
        <v>62</v>
      </c>
      <c r="E1310">
        <f>IFERROR(記録__2[[#This Row],[組]],"")</f>
        <v>2</v>
      </c>
      <c r="F1310">
        <f>IFERROR(記録__2[[#This Row],[水路]],"")</f>
        <v>5</v>
      </c>
      <c r="G1310" t="str">
        <f>IFERROR(VLOOKUP(D1310,プログラムデータ!A:N,12,0),"")</f>
        <v>15～18歳</v>
      </c>
      <c r="H1310" t="str">
        <f>IFERROR(VLOOKUP(D1310,プログラムデータ!A:N,13,0),"")</f>
        <v>男子</v>
      </c>
      <c r="I1310" t="str">
        <f>IFERROR(VLOOKUP(D1310,プログラムデータ!A:N,11,0),"")</f>
        <v>4×50m</v>
      </c>
      <c r="J1310" t="str">
        <f>IFERROR(VLOOKUP(D1310,プログラムデータ!A:N,10,0),"")</f>
        <v>個人メドレー</v>
      </c>
      <c r="K1310" t="str">
        <f>IFERROR(VLOOKUP(D1310,プログラムデータ!A:N,14,0),"")</f>
        <v>タイム決勝</v>
      </c>
      <c r="L1310" t="str">
        <f t="shared" si="41"/>
        <v>15～18歳 男子 4×50m 個人メドレー タイム決勝</v>
      </c>
      <c r="M1310">
        <f>IFERROR(VLOOKUP(J1310,色々!M:P,4,0),"")</f>
        <v>5</v>
      </c>
      <c r="N1310">
        <f>IFERROR(記録__2[[#This Row],[競技番号]],"")</f>
        <v>62</v>
      </c>
      <c r="O1310">
        <f>IFERROR(記録__2[[#This Row],[選手番号]],"")</f>
        <v>3</v>
      </c>
    </row>
    <row r="1311" spans="1:15" x14ac:dyDescent="0.2">
      <c r="A1311">
        <f>IFERROR(VLOOKUP(N1311,プログラム!B:C,2,0),"")</f>
        <v>62</v>
      </c>
      <c r="B1311" t="str">
        <f t="shared" si="40"/>
        <v/>
      </c>
      <c r="C1311" t="str">
        <f>IFERROR(VLOOKUP(B1311,チーム番号!E:F,2,0),"")</f>
        <v/>
      </c>
      <c r="D1311">
        <f>IFERROR(VLOOKUP(N1311,プログラム!B:C,2,0),"")</f>
        <v>62</v>
      </c>
      <c r="E1311">
        <f>IFERROR(記録__2[[#This Row],[組]],"")</f>
        <v>2</v>
      </c>
      <c r="F1311">
        <f>IFERROR(記録__2[[#This Row],[水路]],"")</f>
        <v>6</v>
      </c>
      <c r="G1311" t="str">
        <f>IFERROR(VLOOKUP(D1311,プログラムデータ!A:N,12,0),"")</f>
        <v>15～18歳</v>
      </c>
      <c r="H1311" t="str">
        <f>IFERROR(VLOOKUP(D1311,プログラムデータ!A:N,13,0),"")</f>
        <v>男子</v>
      </c>
      <c r="I1311" t="str">
        <f>IFERROR(VLOOKUP(D1311,プログラムデータ!A:N,11,0),"")</f>
        <v>4×50m</v>
      </c>
      <c r="J1311" t="str">
        <f>IFERROR(VLOOKUP(D1311,プログラムデータ!A:N,10,0),"")</f>
        <v>個人メドレー</v>
      </c>
      <c r="K1311" t="str">
        <f>IFERROR(VLOOKUP(D1311,プログラムデータ!A:N,14,0),"")</f>
        <v>タイム決勝</v>
      </c>
      <c r="L1311" t="str">
        <f t="shared" si="41"/>
        <v>15～18歳 男子 4×50m 個人メドレー タイム決勝</v>
      </c>
      <c r="M1311">
        <f>IFERROR(VLOOKUP(J1311,色々!M:P,4,0),"")</f>
        <v>5</v>
      </c>
      <c r="N1311">
        <f>IFERROR(記録__2[[#This Row],[競技番号]],"")</f>
        <v>62</v>
      </c>
      <c r="O1311">
        <f>IFERROR(記録__2[[#This Row],[選手番号]],"")</f>
        <v>342</v>
      </c>
    </row>
    <row r="1312" spans="1:15" x14ac:dyDescent="0.2">
      <c r="A1312">
        <f>IFERROR(VLOOKUP(N1312,プログラム!B:C,2,0),"")</f>
        <v>62</v>
      </c>
      <c r="B1312" t="str">
        <f t="shared" si="40"/>
        <v/>
      </c>
      <c r="C1312" t="str">
        <f>IFERROR(VLOOKUP(B1312,チーム番号!E:F,2,0),"")</f>
        <v/>
      </c>
      <c r="D1312">
        <f>IFERROR(VLOOKUP(N1312,プログラム!B:C,2,0),"")</f>
        <v>62</v>
      </c>
      <c r="E1312">
        <f>IFERROR(記録__2[[#This Row],[組]],"")</f>
        <v>2</v>
      </c>
      <c r="F1312">
        <f>IFERROR(記録__2[[#This Row],[水路]],"")</f>
        <v>7</v>
      </c>
      <c r="G1312" t="str">
        <f>IFERROR(VLOOKUP(D1312,プログラムデータ!A:N,12,0),"")</f>
        <v>15～18歳</v>
      </c>
      <c r="H1312" t="str">
        <f>IFERROR(VLOOKUP(D1312,プログラムデータ!A:N,13,0),"")</f>
        <v>男子</v>
      </c>
      <c r="I1312" t="str">
        <f>IFERROR(VLOOKUP(D1312,プログラムデータ!A:N,11,0),"")</f>
        <v>4×50m</v>
      </c>
      <c r="J1312" t="str">
        <f>IFERROR(VLOOKUP(D1312,プログラムデータ!A:N,10,0),"")</f>
        <v>個人メドレー</v>
      </c>
      <c r="K1312" t="str">
        <f>IFERROR(VLOOKUP(D1312,プログラムデータ!A:N,14,0),"")</f>
        <v>タイム決勝</v>
      </c>
      <c r="L1312" t="str">
        <f t="shared" si="41"/>
        <v>15～18歳 男子 4×50m 個人メドレー タイム決勝</v>
      </c>
      <c r="M1312">
        <f>IFERROR(VLOOKUP(J1312,色々!M:P,4,0),"")</f>
        <v>5</v>
      </c>
      <c r="N1312">
        <f>IFERROR(記録__2[[#This Row],[競技番号]],"")</f>
        <v>62</v>
      </c>
      <c r="O1312">
        <f>IFERROR(記録__2[[#This Row],[選手番号]],"")</f>
        <v>278</v>
      </c>
    </row>
    <row r="1313" spans="1:15" x14ac:dyDescent="0.2">
      <c r="A1313">
        <f>IFERROR(VLOOKUP(N1313,プログラム!B:C,2,0),"")</f>
        <v>62</v>
      </c>
      <c r="B1313" t="str">
        <f t="shared" si="40"/>
        <v/>
      </c>
      <c r="C1313" t="str">
        <f>IFERROR(VLOOKUP(B1313,チーム番号!E:F,2,0),"")</f>
        <v/>
      </c>
      <c r="D1313">
        <f>IFERROR(VLOOKUP(N1313,プログラム!B:C,2,0),"")</f>
        <v>62</v>
      </c>
      <c r="E1313">
        <f>IFERROR(記録__2[[#This Row],[組]],"")</f>
        <v>2</v>
      </c>
      <c r="F1313">
        <f>IFERROR(記録__2[[#This Row],[水路]],"")</f>
        <v>8</v>
      </c>
      <c r="G1313" t="str">
        <f>IFERROR(VLOOKUP(D1313,プログラムデータ!A:N,12,0),"")</f>
        <v>15～18歳</v>
      </c>
      <c r="H1313" t="str">
        <f>IFERROR(VLOOKUP(D1313,プログラムデータ!A:N,13,0),"")</f>
        <v>男子</v>
      </c>
      <c r="I1313" t="str">
        <f>IFERROR(VLOOKUP(D1313,プログラムデータ!A:N,11,0),"")</f>
        <v>4×50m</v>
      </c>
      <c r="J1313" t="str">
        <f>IFERROR(VLOOKUP(D1313,プログラムデータ!A:N,10,0),"")</f>
        <v>個人メドレー</v>
      </c>
      <c r="K1313" t="str">
        <f>IFERROR(VLOOKUP(D1313,プログラムデータ!A:N,14,0),"")</f>
        <v>タイム決勝</v>
      </c>
      <c r="L1313" t="str">
        <f t="shared" si="41"/>
        <v>15～18歳 男子 4×50m 個人メドレー タイム決勝</v>
      </c>
      <c r="M1313">
        <f>IFERROR(VLOOKUP(J1313,色々!M:P,4,0),"")</f>
        <v>5</v>
      </c>
      <c r="N1313">
        <f>IFERROR(記録__2[[#This Row],[競技番号]],"")</f>
        <v>62</v>
      </c>
      <c r="O1313">
        <f>IFERROR(記録__2[[#This Row],[選手番号]],"")</f>
        <v>648</v>
      </c>
    </row>
    <row r="1314" spans="1:15" x14ac:dyDescent="0.2">
      <c r="A1314">
        <f>IFERROR(VLOOKUP(N1314,プログラム!B:C,2,0),"")</f>
        <v>63</v>
      </c>
      <c r="B1314" t="str">
        <f t="shared" si="40"/>
        <v/>
      </c>
      <c r="C1314" t="str">
        <f>IFERROR(VLOOKUP(B1314,チーム番号!E:F,2,0),"")</f>
        <v/>
      </c>
      <c r="D1314">
        <f>IFERROR(VLOOKUP(N1314,プログラム!B:C,2,0),"")</f>
        <v>63</v>
      </c>
      <c r="E1314">
        <f>IFERROR(記録__2[[#This Row],[組]],"")</f>
        <v>1</v>
      </c>
      <c r="F1314">
        <f>IFERROR(記録__2[[#This Row],[水路]],"")</f>
        <v>1</v>
      </c>
      <c r="G1314" t="str">
        <f>IFERROR(VLOOKUP(D1314,プログラムデータ!A:N,12,0),"")</f>
        <v>11～12歳</v>
      </c>
      <c r="H1314" t="str">
        <f>IFERROR(VLOOKUP(D1314,プログラムデータ!A:N,13,0),"")</f>
        <v>女子</v>
      </c>
      <c r="I1314">
        <f>IFERROR(VLOOKUP(D1314,プログラムデータ!A:N,11,0),"")</f>
        <v>0</v>
      </c>
      <c r="J1314" t="str">
        <f>IFERROR(VLOOKUP(D1314,プログラムデータ!A:N,10,0),"")</f>
        <v>自由形</v>
      </c>
      <c r="K1314" t="str">
        <f>IFERROR(VLOOKUP(D1314,プログラムデータ!A:N,14,0),"")</f>
        <v>タイム決勝</v>
      </c>
      <c r="L1314" t="str">
        <f t="shared" si="41"/>
        <v>11～12歳 女子 0 自由形 タイム決勝</v>
      </c>
      <c r="M1314">
        <f>IFERROR(VLOOKUP(J1314,色々!M:P,4,0),"")</f>
        <v>1</v>
      </c>
      <c r="N1314">
        <f>IFERROR(記録__2[[#This Row],[競技番号]],"")</f>
        <v>63</v>
      </c>
      <c r="O1314">
        <f>IFERROR(記録__2[[#This Row],[選手番号]],"")</f>
        <v>0</v>
      </c>
    </row>
    <row r="1315" spans="1:15" x14ac:dyDescent="0.2">
      <c r="A1315">
        <f>IFERROR(VLOOKUP(N1315,プログラム!B:C,2,0),"")</f>
        <v>63</v>
      </c>
      <c r="B1315" t="str">
        <f t="shared" si="40"/>
        <v/>
      </c>
      <c r="C1315" t="str">
        <f>IFERROR(VLOOKUP(B1315,チーム番号!E:F,2,0),"")</f>
        <v/>
      </c>
      <c r="D1315">
        <f>IFERROR(VLOOKUP(N1315,プログラム!B:C,2,0),"")</f>
        <v>63</v>
      </c>
      <c r="E1315">
        <f>IFERROR(記録__2[[#This Row],[組]],"")</f>
        <v>1</v>
      </c>
      <c r="F1315">
        <f>IFERROR(記録__2[[#This Row],[水路]],"")</f>
        <v>2</v>
      </c>
      <c r="G1315" t="str">
        <f>IFERROR(VLOOKUP(D1315,プログラムデータ!A:N,12,0),"")</f>
        <v>11～12歳</v>
      </c>
      <c r="H1315" t="str">
        <f>IFERROR(VLOOKUP(D1315,プログラムデータ!A:N,13,0),"")</f>
        <v>女子</v>
      </c>
      <c r="I1315">
        <f>IFERROR(VLOOKUP(D1315,プログラムデータ!A:N,11,0),"")</f>
        <v>0</v>
      </c>
      <c r="J1315" t="str">
        <f>IFERROR(VLOOKUP(D1315,プログラムデータ!A:N,10,0),"")</f>
        <v>自由形</v>
      </c>
      <c r="K1315" t="str">
        <f>IFERROR(VLOOKUP(D1315,プログラムデータ!A:N,14,0),"")</f>
        <v>タイム決勝</v>
      </c>
      <c r="L1315" t="str">
        <f t="shared" si="41"/>
        <v>11～12歳 女子 0 自由形 タイム決勝</v>
      </c>
      <c r="M1315">
        <f>IFERROR(VLOOKUP(J1315,色々!M:P,4,0),"")</f>
        <v>1</v>
      </c>
      <c r="N1315">
        <f>IFERROR(記録__2[[#This Row],[競技番号]],"")</f>
        <v>63</v>
      </c>
      <c r="O1315">
        <f>IFERROR(記録__2[[#This Row],[選手番号]],"")</f>
        <v>446</v>
      </c>
    </row>
    <row r="1316" spans="1:15" x14ac:dyDescent="0.2">
      <c r="A1316">
        <f>IFERROR(VLOOKUP(N1316,プログラム!B:C,2,0),"")</f>
        <v>63</v>
      </c>
      <c r="B1316" t="str">
        <f t="shared" si="40"/>
        <v/>
      </c>
      <c r="C1316" t="str">
        <f>IFERROR(VLOOKUP(B1316,チーム番号!E:F,2,0),"")</f>
        <v/>
      </c>
      <c r="D1316">
        <f>IFERROR(VLOOKUP(N1316,プログラム!B:C,2,0),"")</f>
        <v>63</v>
      </c>
      <c r="E1316">
        <f>IFERROR(記録__2[[#This Row],[組]],"")</f>
        <v>1</v>
      </c>
      <c r="F1316">
        <f>IFERROR(記録__2[[#This Row],[水路]],"")</f>
        <v>3</v>
      </c>
      <c r="G1316" t="str">
        <f>IFERROR(VLOOKUP(D1316,プログラムデータ!A:N,12,0),"")</f>
        <v>11～12歳</v>
      </c>
      <c r="H1316" t="str">
        <f>IFERROR(VLOOKUP(D1316,プログラムデータ!A:N,13,0),"")</f>
        <v>女子</v>
      </c>
      <c r="I1316">
        <f>IFERROR(VLOOKUP(D1316,プログラムデータ!A:N,11,0),"")</f>
        <v>0</v>
      </c>
      <c r="J1316" t="str">
        <f>IFERROR(VLOOKUP(D1316,プログラムデータ!A:N,10,0),"")</f>
        <v>自由形</v>
      </c>
      <c r="K1316" t="str">
        <f>IFERROR(VLOOKUP(D1316,プログラムデータ!A:N,14,0),"")</f>
        <v>タイム決勝</v>
      </c>
      <c r="L1316" t="str">
        <f t="shared" si="41"/>
        <v>11～12歳 女子 0 自由形 タイム決勝</v>
      </c>
      <c r="M1316">
        <f>IFERROR(VLOOKUP(J1316,色々!M:P,4,0),"")</f>
        <v>1</v>
      </c>
      <c r="N1316">
        <f>IFERROR(記録__2[[#This Row],[競技番号]],"")</f>
        <v>63</v>
      </c>
      <c r="O1316">
        <f>IFERROR(記録__2[[#This Row],[選手番号]],"")</f>
        <v>238</v>
      </c>
    </row>
    <row r="1317" spans="1:15" x14ac:dyDescent="0.2">
      <c r="A1317">
        <f>IFERROR(VLOOKUP(N1317,プログラム!B:C,2,0),"")</f>
        <v>63</v>
      </c>
      <c r="B1317" t="str">
        <f t="shared" si="40"/>
        <v/>
      </c>
      <c r="C1317" t="str">
        <f>IFERROR(VLOOKUP(B1317,チーム番号!E:F,2,0),"")</f>
        <v/>
      </c>
      <c r="D1317">
        <f>IFERROR(VLOOKUP(N1317,プログラム!B:C,2,0),"")</f>
        <v>63</v>
      </c>
      <c r="E1317">
        <f>IFERROR(記録__2[[#This Row],[組]],"")</f>
        <v>1</v>
      </c>
      <c r="F1317">
        <f>IFERROR(記録__2[[#This Row],[水路]],"")</f>
        <v>4</v>
      </c>
      <c r="G1317" t="str">
        <f>IFERROR(VLOOKUP(D1317,プログラムデータ!A:N,12,0),"")</f>
        <v>11～12歳</v>
      </c>
      <c r="H1317" t="str">
        <f>IFERROR(VLOOKUP(D1317,プログラムデータ!A:N,13,0),"")</f>
        <v>女子</v>
      </c>
      <c r="I1317">
        <f>IFERROR(VLOOKUP(D1317,プログラムデータ!A:N,11,0),"")</f>
        <v>0</v>
      </c>
      <c r="J1317" t="str">
        <f>IFERROR(VLOOKUP(D1317,プログラムデータ!A:N,10,0),"")</f>
        <v>自由形</v>
      </c>
      <c r="K1317" t="str">
        <f>IFERROR(VLOOKUP(D1317,プログラムデータ!A:N,14,0),"")</f>
        <v>タイム決勝</v>
      </c>
      <c r="L1317" t="str">
        <f t="shared" si="41"/>
        <v>11～12歳 女子 0 自由形 タイム決勝</v>
      </c>
      <c r="M1317">
        <f>IFERROR(VLOOKUP(J1317,色々!M:P,4,0),"")</f>
        <v>1</v>
      </c>
      <c r="N1317">
        <f>IFERROR(記録__2[[#This Row],[競技番号]],"")</f>
        <v>63</v>
      </c>
      <c r="O1317">
        <f>IFERROR(記録__2[[#This Row],[選手番号]],"")</f>
        <v>449</v>
      </c>
    </row>
    <row r="1318" spans="1:15" x14ac:dyDescent="0.2">
      <c r="A1318">
        <f>IFERROR(VLOOKUP(N1318,プログラム!B:C,2,0),"")</f>
        <v>63</v>
      </c>
      <c r="B1318" t="str">
        <f t="shared" si="40"/>
        <v/>
      </c>
      <c r="C1318" t="str">
        <f>IFERROR(VLOOKUP(B1318,チーム番号!E:F,2,0),"")</f>
        <v/>
      </c>
      <c r="D1318">
        <f>IFERROR(VLOOKUP(N1318,プログラム!B:C,2,0),"")</f>
        <v>63</v>
      </c>
      <c r="E1318">
        <f>IFERROR(記録__2[[#This Row],[組]],"")</f>
        <v>1</v>
      </c>
      <c r="F1318">
        <f>IFERROR(記録__2[[#This Row],[水路]],"")</f>
        <v>5</v>
      </c>
      <c r="G1318" t="str">
        <f>IFERROR(VLOOKUP(D1318,プログラムデータ!A:N,12,0),"")</f>
        <v>11～12歳</v>
      </c>
      <c r="H1318" t="str">
        <f>IFERROR(VLOOKUP(D1318,プログラムデータ!A:N,13,0),"")</f>
        <v>女子</v>
      </c>
      <c r="I1318">
        <f>IFERROR(VLOOKUP(D1318,プログラムデータ!A:N,11,0),"")</f>
        <v>0</v>
      </c>
      <c r="J1318" t="str">
        <f>IFERROR(VLOOKUP(D1318,プログラムデータ!A:N,10,0),"")</f>
        <v>自由形</v>
      </c>
      <c r="K1318" t="str">
        <f>IFERROR(VLOOKUP(D1318,プログラムデータ!A:N,14,0),"")</f>
        <v>タイム決勝</v>
      </c>
      <c r="L1318" t="str">
        <f t="shared" si="41"/>
        <v>11～12歳 女子 0 自由形 タイム決勝</v>
      </c>
      <c r="M1318">
        <f>IFERROR(VLOOKUP(J1318,色々!M:P,4,0),"")</f>
        <v>1</v>
      </c>
      <c r="N1318">
        <f>IFERROR(記録__2[[#This Row],[競技番号]],"")</f>
        <v>63</v>
      </c>
      <c r="O1318">
        <f>IFERROR(記録__2[[#This Row],[選手番号]],"")</f>
        <v>271</v>
      </c>
    </row>
    <row r="1319" spans="1:15" x14ac:dyDescent="0.2">
      <c r="A1319">
        <f>IFERROR(VLOOKUP(N1319,プログラム!B:C,2,0),"")</f>
        <v>63</v>
      </c>
      <c r="B1319" t="str">
        <f t="shared" si="40"/>
        <v/>
      </c>
      <c r="C1319" t="str">
        <f>IFERROR(VLOOKUP(B1319,チーム番号!E:F,2,0),"")</f>
        <v/>
      </c>
      <c r="D1319">
        <f>IFERROR(VLOOKUP(N1319,プログラム!B:C,2,0),"")</f>
        <v>63</v>
      </c>
      <c r="E1319">
        <f>IFERROR(記録__2[[#This Row],[組]],"")</f>
        <v>1</v>
      </c>
      <c r="F1319">
        <f>IFERROR(記録__2[[#This Row],[水路]],"")</f>
        <v>6</v>
      </c>
      <c r="G1319" t="str">
        <f>IFERROR(VLOOKUP(D1319,プログラムデータ!A:N,12,0),"")</f>
        <v>11～12歳</v>
      </c>
      <c r="H1319" t="str">
        <f>IFERROR(VLOOKUP(D1319,プログラムデータ!A:N,13,0),"")</f>
        <v>女子</v>
      </c>
      <c r="I1319">
        <f>IFERROR(VLOOKUP(D1319,プログラムデータ!A:N,11,0),"")</f>
        <v>0</v>
      </c>
      <c r="J1319" t="str">
        <f>IFERROR(VLOOKUP(D1319,プログラムデータ!A:N,10,0),"")</f>
        <v>自由形</v>
      </c>
      <c r="K1319" t="str">
        <f>IFERROR(VLOOKUP(D1319,プログラムデータ!A:N,14,0),"")</f>
        <v>タイム決勝</v>
      </c>
      <c r="L1319" t="str">
        <f t="shared" si="41"/>
        <v>11～12歳 女子 0 自由形 タイム決勝</v>
      </c>
      <c r="M1319">
        <f>IFERROR(VLOOKUP(J1319,色々!M:P,4,0),"")</f>
        <v>1</v>
      </c>
      <c r="N1319">
        <f>IFERROR(記録__2[[#This Row],[競技番号]],"")</f>
        <v>63</v>
      </c>
      <c r="O1319">
        <f>IFERROR(記録__2[[#This Row],[選手番号]],"")</f>
        <v>481</v>
      </c>
    </row>
    <row r="1320" spans="1:15" x14ac:dyDescent="0.2">
      <c r="A1320">
        <f>IFERROR(VLOOKUP(N1320,プログラム!B:C,2,0),"")</f>
        <v>63</v>
      </c>
      <c r="B1320" t="str">
        <f t="shared" si="40"/>
        <v/>
      </c>
      <c r="C1320" t="str">
        <f>IFERROR(VLOOKUP(B1320,チーム番号!E:F,2,0),"")</f>
        <v/>
      </c>
      <c r="D1320">
        <f>IFERROR(VLOOKUP(N1320,プログラム!B:C,2,0),"")</f>
        <v>63</v>
      </c>
      <c r="E1320">
        <f>IFERROR(記録__2[[#This Row],[組]],"")</f>
        <v>1</v>
      </c>
      <c r="F1320">
        <f>IFERROR(記録__2[[#This Row],[水路]],"")</f>
        <v>7</v>
      </c>
      <c r="G1320" t="str">
        <f>IFERROR(VLOOKUP(D1320,プログラムデータ!A:N,12,0),"")</f>
        <v>11～12歳</v>
      </c>
      <c r="H1320" t="str">
        <f>IFERROR(VLOOKUP(D1320,プログラムデータ!A:N,13,0),"")</f>
        <v>女子</v>
      </c>
      <c r="I1320">
        <f>IFERROR(VLOOKUP(D1320,プログラムデータ!A:N,11,0),"")</f>
        <v>0</v>
      </c>
      <c r="J1320" t="str">
        <f>IFERROR(VLOOKUP(D1320,プログラムデータ!A:N,10,0),"")</f>
        <v>自由形</v>
      </c>
      <c r="K1320" t="str">
        <f>IFERROR(VLOOKUP(D1320,プログラムデータ!A:N,14,0),"")</f>
        <v>タイム決勝</v>
      </c>
      <c r="L1320" t="str">
        <f t="shared" si="41"/>
        <v>11～12歳 女子 0 自由形 タイム決勝</v>
      </c>
      <c r="M1320">
        <f>IFERROR(VLOOKUP(J1320,色々!M:P,4,0),"")</f>
        <v>1</v>
      </c>
      <c r="N1320">
        <f>IFERROR(記録__2[[#This Row],[競技番号]],"")</f>
        <v>63</v>
      </c>
      <c r="O1320">
        <f>IFERROR(記録__2[[#This Row],[選手番号]],"")</f>
        <v>576</v>
      </c>
    </row>
    <row r="1321" spans="1:15" x14ac:dyDescent="0.2">
      <c r="A1321">
        <f>IFERROR(VLOOKUP(N1321,プログラム!B:C,2,0),"")</f>
        <v>63</v>
      </c>
      <c r="B1321" t="str">
        <f t="shared" si="40"/>
        <v/>
      </c>
      <c r="C1321" t="str">
        <f>IFERROR(VLOOKUP(B1321,チーム番号!E:F,2,0),"")</f>
        <v/>
      </c>
      <c r="D1321">
        <f>IFERROR(VLOOKUP(N1321,プログラム!B:C,2,0),"")</f>
        <v>63</v>
      </c>
      <c r="E1321">
        <f>IFERROR(記録__2[[#This Row],[組]],"")</f>
        <v>1</v>
      </c>
      <c r="F1321">
        <f>IFERROR(記録__2[[#This Row],[水路]],"")</f>
        <v>8</v>
      </c>
      <c r="G1321" t="str">
        <f>IFERROR(VLOOKUP(D1321,プログラムデータ!A:N,12,0),"")</f>
        <v>11～12歳</v>
      </c>
      <c r="H1321" t="str">
        <f>IFERROR(VLOOKUP(D1321,プログラムデータ!A:N,13,0),"")</f>
        <v>女子</v>
      </c>
      <c r="I1321">
        <f>IFERROR(VLOOKUP(D1321,プログラムデータ!A:N,11,0),"")</f>
        <v>0</v>
      </c>
      <c r="J1321" t="str">
        <f>IFERROR(VLOOKUP(D1321,プログラムデータ!A:N,10,0),"")</f>
        <v>自由形</v>
      </c>
      <c r="K1321" t="str">
        <f>IFERROR(VLOOKUP(D1321,プログラムデータ!A:N,14,0),"")</f>
        <v>タイム決勝</v>
      </c>
      <c r="L1321" t="str">
        <f t="shared" si="41"/>
        <v>11～12歳 女子 0 自由形 タイム決勝</v>
      </c>
      <c r="M1321">
        <f>IFERROR(VLOOKUP(J1321,色々!M:P,4,0),"")</f>
        <v>1</v>
      </c>
      <c r="N1321">
        <f>IFERROR(記録__2[[#This Row],[競技番号]],"")</f>
        <v>63</v>
      </c>
      <c r="O1321">
        <f>IFERROR(記録__2[[#This Row],[選手番号]],"")</f>
        <v>0</v>
      </c>
    </row>
    <row r="1322" spans="1:15" x14ac:dyDescent="0.2">
      <c r="A1322">
        <f>IFERROR(VLOOKUP(N1322,プログラム!B:C,2,0),"")</f>
        <v>63</v>
      </c>
      <c r="B1322" t="str">
        <f t="shared" si="40"/>
        <v/>
      </c>
      <c r="C1322" t="str">
        <f>IFERROR(VLOOKUP(B1322,チーム番号!E:F,2,0),"")</f>
        <v/>
      </c>
      <c r="D1322">
        <f>IFERROR(VLOOKUP(N1322,プログラム!B:C,2,0),"")</f>
        <v>63</v>
      </c>
      <c r="E1322">
        <f>IFERROR(記録__2[[#This Row],[組]],"")</f>
        <v>2</v>
      </c>
      <c r="F1322">
        <f>IFERROR(記録__2[[#This Row],[水路]],"")</f>
        <v>1</v>
      </c>
      <c r="G1322" t="str">
        <f>IFERROR(VLOOKUP(D1322,プログラムデータ!A:N,12,0),"")</f>
        <v>11～12歳</v>
      </c>
      <c r="H1322" t="str">
        <f>IFERROR(VLOOKUP(D1322,プログラムデータ!A:N,13,0),"")</f>
        <v>女子</v>
      </c>
      <c r="I1322">
        <f>IFERROR(VLOOKUP(D1322,プログラムデータ!A:N,11,0),"")</f>
        <v>0</v>
      </c>
      <c r="J1322" t="str">
        <f>IFERROR(VLOOKUP(D1322,プログラムデータ!A:N,10,0),"")</f>
        <v>自由形</v>
      </c>
      <c r="K1322" t="str">
        <f>IFERROR(VLOOKUP(D1322,プログラムデータ!A:N,14,0),"")</f>
        <v>タイム決勝</v>
      </c>
      <c r="L1322" t="str">
        <f t="shared" si="41"/>
        <v>11～12歳 女子 0 自由形 タイム決勝</v>
      </c>
      <c r="M1322">
        <f>IFERROR(VLOOKUP(J1322,色々!M:P,4,0),"")</f>
        <v>1</v>
      </c>
      <c r="N1322">
        <f>IFERROR(記録__2[[#This Row],[競技番号]],"")</f>
        <v>63</v>
      </c>
      <c r="O1322">
        <f>IFERROR(記録__2[[#This Row],[選手番号]],"")</f>
        <v>443</v>
      </c>
    </row>
    <row r="1323" spans="1:15" x14ac:dyDescent="0.2">
      <c r="A1323">
        <f>IFERROR(VLOOKUP(N1323,プログラム!B:C,2,0),"")</f>
        <v>63</v>
      </c>
      <c r="B1323" t="str">
        <f t="shared" si="40"/>
        <v/>
      </c>
      <c r="C1323" t="str">
        <f>IFERROR(VLOOKUP(B1323,チーム番号!E:F,2,0),"")</f>
        <v/>
      </c>
      <c r="D1323">
        <f>IFERROR(VLOOKUP(N1323,プログラム!B:C,2,0),"")</f>
        <v>63</v>
      </c>
      <c r="E1323">
        <f>IFERROR(記録__2[[#This Row],[組]],"")</f>
        <v>2</v>
      </c>
      <c r="F1323">
        <f>IFERROR(記録__2[[#This Row],[水路]],"")</f>
        <v>2</v>
      </c>
      <c r="G1323" t="str">
        <f>IFERROR(VLOOKUP(D1323,プログラムデータ!A:N,12,0),"")</f>
        <v>11～12歳</v>
      </c>
      <c r="H1323" t="str">
        <f>IFERROR(VLOOKUP(D1323,プログラムデータ!A:N,13,0),"")</f>
        <v>女子</v>
      </c>
      <c r="I1323">
        <f>IFERROR(VLOOKUP(D1323,プログラムデータ!A:N,11,0),"")</f>
        <v>0</v>
      </c>
      <c r="J1323" t="str">
        <f>IFERROR(VLOOKUP(D1323,プログラムデータ!A:N,10,0),"")</f>
        <v>自由形</v>
      </c>
      <c r="K1323" t="str">
        <f>IFERROR(VLOOKUP(D1323,プログラムデータ!A:N,14,0),"")</f>
        <v>タイム決勝</v>
      </c>
      <c r="L1323" t="str">
        <f t="shared" si="41"/>
        <v>11～12歳 女子 0 自由形 タイム決勝</v>
      </c>
      <c r="M1323">
        <f>IFERROR(VLOOKUP(J1323,色々!M:P,4,0),"")</f>
        <v>1</v>
      </c>
      <c r="N1323">
        <f>IFERROR(記録__2[[#This Row],[競技番号]],"")</f>
        <v>63</v>
      </c>
      <c r="O1323">
        <f>IFERROR(記録__2[[#This Row],[選手番号]],"")</f>
        <v>270</v>
      </c>
    </row>
    <row r="1324" spans="1:15" x14ac:dyDescent="0.2">
      <c r="A1324">
        <f>IFERROR(VLOOKUP(N1324,プログラム!B:C,2,0),"")</f>
        <v>63</v>
      </c>
      <c r="B1324" t="str">
        <f t="shared" si="40"/>
        <v/>
      </c>
      <c r="C1324" t="str">
        <f>IFERROR(VLOOKUP(B1324,チーム番号!E:F,2,0),"")</f>
        <v/>
      </c>
      <c r="D1324">
        <f>IFERROR(VLOOKUP(N1324,プログラム!B:C,2,0),"")</f>
        <v>63</v>
      </c>
      <c r="E1324">
        <f>IFERROR(記録__2[[#This Row],[組]],"")</f>
        <v>2</v>
      </c>
      <c r="F1324">
        <f>IFERROR(記録__2[[#This Row],[水路]],"")</f>
        <v>3</v>
      </c>
      <c r="G1324" t="str">
        <f>IFERROR(VLOOKUP(D1324,プログラムデータ!A:N,12,0),"")</f>
        <v>11～12歳</v>
      </c>
      <c r="H1324" t="str">
        <f>IFERROR(VLOOKUP(D1324,プログラムデータ!A:N,13,0),"")</f>
        <v>女子</v>
      </c>
      <c r="I1324">
        <f>IFERROR(VLOOKUP(D1324,プログラムデータ!A:N,11,0),"")</f>
        <v>0</v>
      </c>
      <c r="J1324" t="str">
        <f>IFERROR(VLOOKUP(D1324,プログラムデータ!A:N,10,0),"")</f>
        <v>自由形</v>
      </c>
      <c r="K1324" t="str">
        <f>IFERROR(VLOOKUP(D1324,プログラムデータ!A:N,14,0),"")</f>
        <v>タイム決勝</v>
      </c>
      <c r="L1324" t="str">
        <f t="shared" si="41"/>
        <v>11～12歳 女子 0 自由形 タイム決勝</v>
      </c>
      <c r="M1324">
        <f>IFERROR(VLOOKUP(J1324,色々!M:P,4,0),"")</f>
        <v>1</v>
      </c>
      <c r="N1324">
        <f>IFERROR(記録__2[[#This Row],[競技番号]],"")</f>
        <v>63</v>
      </c>
      <c r="O1324">
        <f>IFERROR(記録__2[[#This Row],[選手番号]],"")</f>
        <v>498</v>
      </c>
    </row>
    <row r="1325" spans="1:15" x14ac:dyDescent="0.2">
      <c r="A1325">
        <f>IFERROR(VLOOKUP(N1325,プログラム!B:C,2,0),"")</f>
        <v>63</v>
      </c>
      <c r="B1325" t="str">
        <f t="shared" si="40"/>
        <v/>
      </c>
      <c r="C1325" t="str">
        <f>IFERROR(VLOOKUP(B1325,チーム番号!E:F,2,0),"")</f>
        <v/>
      </c>
      <c r="D1325">
        <f>IFERROR(VLOOKUP(N1325,プログラム!B:C,2,0),"")</f>
        <v>63</v>
      </c>
      <c r="E1325">
        <f>IFERROR(記録__2[[#This Row],[組]],"")</f>
        <v>2</v>
      </c>
      <c r="F1325">
        <f>IFERROR(記録__2[[#This Row],[水路]],"")</f>
        <v>4</v>
      </c>
      <c r="G1325" t="str">
        <f>IFERROR(VLOOKUP(D1325,プログラムデータ!A:N,12,0),"")</f>
        <v>11～12歳</v>
      </c>
      <c r="H1325" t="str">
        <f>IFERROR(VLOOKUP(D1325,プログラムデータ!A:N,13,0),"")</f>
        <v>女子</v>
      </c>
      <c r="I1325">
        <f>IFERROR(VLOOKUP(D1325,プログラムデータ!A:N,11,0),"")</f>
        <v>0</v>
      </c>
      <c r="J1325" t="str">
        <f>IFERROR(VLOOKUP(D1325,プログラムデータ!A:N,10,0),"")</f>
        <v>自由形</v>
      </c>
      <c r="K1325" t="str">
        <f>IFERROR(VLOOKUP(D1325,プログラムデータ!A:N,14,0),"")</f>
        <v>タイム決勝</v>
      </c>
      <c r="L1325" t="str">
        <f t="shared" si="41"/>
        <v>11～12歳 女子 0 自由形 タイム決勝</v>
      </c>
      <c r="M1325">
        <f>IFERROR(VLOOKUP(J1325,色々!M:P,4,0),"")</f>
        <v>1</v>
      </c>
      <c r="N1325">
        <f>IFERROR(記録__2[[#This Row],[競技番号]],"")</f>
        <v>63</v>
      </c>
      <c r="O1325">
        <f>IFERROR(記録__2[[#This Row],[選手番号]],"")</f>
        <v>112</v>
      </c>
    </row>
    <row r="1326" spans="1:15" x14ac:dyDescent="0.2">
      <c r="A1326">
        <f>IFERROR(VLOOKUP(N1326,プログラム!B:C,2,0),"")</f>
        <v>63</v>
      </c>
      <c r="B1326" t="str">
        <f t="shared" si="40"/>
        <v/>
      </c>
      <c r="C1326" t="str">
        <f>IFERROR(VLOOKUP(B1326,チーム番号!E:F,2,0),"")</f>
        <v/>
      </c>
      <c r="D1326">
        <f>IFERROR(VLOOKUP(N1326,プログラム!B:C,2,0),"")</f>
        <v>63</v>
      </c>
      <c r="E1326">
        <f>IFERROR(記録__2[[#This Row],[組]],"")</f>
        <v>2</v>
      </c>
      <c r="F1326">
        <f>IFERROR(記録__2[[#This Row],[水路]],"")</f>
        <v>5</v>
      </c>
      <c r="G1326" t="str">
        <f>IFERROR(VLOOKUP(D1326,プログラムデータ!A:N,12,0),"")</f>
        <v>11～12歳</v>
      </c>
      <c r="H1326" t="str">
        <f>IFERROR(VLOOKUP(D1326,プログラムデータ!A:N,13,0),"")</f>
        <v>女子</v>
      </c>
      <c r="I1326">
        <f>IFERROR(VLOOKUP(D1326,プログラムデータ!A:N,11,0),"")</f>
        <v>0</v>
      </c>
      <c r="J1326" t="str">
        <f>IFERROR(VLOOKUP(D1326,プログラムデータ!A:N,10,0),"")</f>
        <v>自由形</v>
      </c>
      <c r="K1326" t="str">
        <f>IFERROR(VLOOKUP(D1326,プログラムデータ!A:N,14,0),"")</f>
        <v>タイム決勝</v>
      </c>
      <c r="L1326" t="str">
        <f t="shared" si="41"/>
        <v>11～12歳 女子 0 自由形 タイム決勝</v>
      </c>
      <c r="M1326">
        <f>IFERROR(VLOOKUP(J1326,色々!M:P,4,0),"")</f>
        <v>1</v>
      </c>
      <c r="N1326">
        <f>IFERROR(記録__2[[#This Row],[競技番号]],"")</f>
        <v>63</v>
      </c>
      <c r="O1326">
        <f>IFERROR(記録__2[[#This Row],[選手番号]],"")</f>
        <v>195</v>
      </c>
    </row>
    <row r="1327" spans="1:15" x14ac:dyDescent="0.2">
      <c r="A1327">
        <f>IFERROR(VLOOKUP(N1327,プログラム!B:C,2,0),"")</f>
        <v>63</v>
      </c>
      <c r="B1327" t="str">
        <f t="shared" si="40"/>
        <v/>
      </c>
      <c r="C1327" t="str">
        <f>IFERROR(VLOOKUP(B1327,チーム番号!E:F,2,0),"")</f>
        <v/>
      </c>
      <c r="D1327">
        <f>IFERROR(VLOOKUP(N1327,プログラム!B:C,2,0),"")</f>
        <v>63</v>
      </c>
      <c r="E1327">
        <f>IFERROR(記録__2[[#This Row],[組]],"")</f>
        <v>2</v>
      </c>
      <c r="F1327">
        <f>IFERROR(記録__2[[#This Row],[水路]],"")</f>
        <v>6</v>
      </c>
      <c r="G1327" t="str">
        <f>IFERROR(VLOOKUP(D1327,プログラムデータ!A:N,12,0),"")</f>
        <v>11～12歳</v>
      </c>
      <c r="H1327" t="str">
        <f>IFERROR(VLOOKUP(D1327,プログラムデータ!A:N,13,0),"")</f>
        <v>女子</v>
      </c>
      <c r="I1327">
        <f>IFERROR(VLOOKUP(D1327,プログラムデータ!A:N,11,0),"")</f>
        <v>0</v>
      </c>
      <c r="J1327" t="str">
        <f>IFERROR(VLOOKUP(D1327,プログラムデータ!A:N,10,0),"")</f>
        <v>自由形</v>
      </c>
      <c r="K1327" t="str">
        <f>IFERROR(VLOOKUP(D1327,プログラムデータ!A:N,14,0),"")</f>
        <v>タイム決勝</v>
      </c>
      <c r="L1327" t="str">
        <f t="shared" si="41"/>
        <v>11～12歳 女子 0 自由形 タイム決勝</v>
      </c>
      <c r="M1327">
        <f>IFERROR(VLOOKUP(J1327,色々!M:P,4,0),"")</f>
        <v>1</v>
      </c>
      <c r="N1327">
        <f>IFERROR(記録__2[[#This Row],[競技番号]],"")</f>
        <v>63</v>
      </c>
      <c r="O1327">
        <f>IFERROR(記録__2[[#This Row],[選手番号]],"")</f>
        <v>659</v>
      </c>
    </row>
    <row r="1328" spans="1:15" x14ac:dyDescent="0.2">
      <c r="A1328">
        <f>IFERROR(VLOOKUP(N1328,プログラム!B:C,2,0),"")</f>
        <v>63</v>
      </c>
      <c r="B1328" t="str">
        <f t="shared" si="40"/>
        <v/>
      </c>
      <c r="C1328" t="str">
        <f>IFERROR(VLOOKUP(B1328,チーム番号!E:F,2,0),"")</f>
        <v/>
      </c>
      <c r="D1328">
        <f>IFERROR(VLOOKUP(N1328,プログラム!B:C,2,0),"")</f>
        <v>63</v>
      </c>
      <c r="E1328">
        <f>IFERROR(記録__2[[#This Row],[組]],"")</f>
        <v>2</v>
      </c>
      <c r="F1328">
        <f>IFERROR(記録__2[[#This Row],[水路]],"")</f>
        <v>7</v>
      </c>
      <c r="G1328" t="str">
        <f>IFERROR(VLOOKUP(D1328,プログラムデータ!A:N,12,0),"")</f>
        <v>11～12歳</v>
      </c>
      <c r="H1328" t="str">
        <f>IFERROR(VLOOKUP(D1328,プログラムデータ!A:N,13,0),"")</f>
        <v>女子</v>
      </c>
      <c r="I1328">
        <f>IFERROR(VLOOKUP(D1328,プログラムデータ!A:N,11,0),"")</f>
        <v>0</v>
      </c>
      <c r="J1328" t="str">
        <f>IFERROR(VLOOKUP(D1328,プログラムデータ!A:N,10,0),"")</f>
        <v>自由形</v>
      </c>
      <c r="K1328" t="str">
        <f>IFERROR(VLOOKUP(D1328,プログラムデータ!A:N,14,0),"")</f>
        <v>タイム決勝</v>
      </c>
      <c r="L1328" t="str">
        <f t="shared" si="41"/>
        <v>11～12歳 女子 0 自由形 タイム決勝</v>
      </c>
      <c r="M1328">
        <f>IFERROR(VLOOKUP(J1328,色々!M:P,4,0),"")</f>
        <v>1</v>
      </c>
      <c r="N1328">
        <f>IFERROR(記録__2[[#This Row],[競技番号]],"")</f>
        <v>63</v>
      </c>
      <c r="O1328">
        <f>IFERROR(記録__2[[#This Row],[選手番号]],"")</f>
        <v>540</v>
      </c>
    </row>
    <row r="1329" spans="1:15" x14ac:dyDescent="0.2">
      <c r="A1329">
        <f>IFERROR(VLOOKUP(N1329,プログラム!B:C,2,0),"")</f>
        <v>63</v>
      </c>
      <c r="B1329" t="str">
        <f t="shared" si="40"/>
        <v/>
      </c>
      <c r="C1329" t="str">
        <f>IFERROR(VLOOKUP(B1329,チーム番号!E:F,2,0),"")</f>
        <v/>
      </c>
      <c r="D1329">
        <f>IFERROR(VLOOKUP(N1329,プログラム!B:C,2,0),"")</f>
        <v>63</v>
      </c>
      <c r="E1329">
        <f>IFERROR(記録__2[[#This Row],[組]],"")</f>
        <v>2</v>
      </c>
      <c r="F1329">
        <f>IFERROR(記録__2[[#This Row],[水路]],"")</f>
        <v>8</v>
      </c>
      <c r="G1329" t="str">
        <f>IFERROR(VLOOKUP(D1329,プログラムデータ!A:N,12,0),"")</f>
        <v>11～12歳</v>
      </c>
      <c r="H1329" t="str">
        <f>IFERROR(VLOOKUP(D1329,プログラムデータ!A:N,13,0),"")</f>
        <v>女子</v>
      </c>
      <c r="I1329">
        <f>IFERROR(VLOOKUP(D1329,プログラムデータ!A:N,11,0),"")</f>
        <v>0</v>
      </c>
      <c r="J1329" t="str">
        <f>IFERROR(VLOOKUP(D1329,プログラムデータ!A:N,10,0),"")</f>
        <v>自由形</v>
      </c>
      <c r="K1329" t="str">
        <f>IFERROR(VLOOKUP(D1329,プログラムデータ!A:N,14,0),"")</f>
        <v>タイム決勝</v>
      </c>
      <c r="L1329" t="str">
        <f t="shared" si="41"/>
        <v>11～12歳 女子 0 自由形 タイム決勝</v>
      </c>
      <c r="M1329">
        <f>IFERROR(VLOOKUP(J1329,色々!M:P,4,0),"")</f>
        <v>1</v>
      </c>
      <c r="N1329">
        <f>IFERROR(記録__2[[#This Row],[競技番号]],"")</f>
        <v>63</v>
      </c>
      <c r="O1329">
        <f>IFERROR(記録__2[[#This Row],[選手番号]],"")</f>
        <v>30</v>
      </c>
    </row>
    <row r="1330" spans="1:15" x14ac:dyDescent="0.2">
      <c r="A1330">
        <f>IFERROR(VLOOKUP(N1330,プログラム!B:C,2,0),"")</f>
        <v>63</v>
      </c>
      <c r="B1330" t="str">
        <f t="shared" si="40"/>
        <v/>
      </c>
      <c r="C1330" t="str">
        <f>IFERROR(VLOOKUP(B1330,チーム番号!E:F,2,0),"")</f>
        <v/>
      </c>
      <c r="D1330">
        <f>IFERROR(VLOOKUP(N1330,プログラム!B:C,2,0),"")</f>
        <v>63</v>
      </c>
      <c r="E1330">
        <f>IFERROR(記録__2[[#This Row],[組]],"")</f>
        <v>3</v>
      </c>
      <c r="F1330">
        <f>IFERROR(記録__2[[#This Row],[水路]],"")</f>
        <v>1</v>
      </c>
      <c r="G1330" t="str">
        <f>IFERROR(VLOOKUP(D1330,プログラムデータ!A:N,12,0),"")</f>
        <v>11～12歳</v>
      </c>
      <c r="H1330" t="str">
        <f>IFERROR(VLOOKUP(D1330,プログラムデータ!A:N,13,0),"")</f>
        <v>女子</v>
      </c>
      <c r="I1330">
        <f>IFERROR(VLOOKUP(D1330,プログラムデータ!A:N,11,0),"")</f>
        <v>0</v>
      </c>
      <c r="J1330" t="str">
        <f>IFERROR(VLOOKUP(D1330,プログラムデータ!A:N,10,0),"")</f>
        <v>自由形</v>
      </c>
      <c r="K1330" t="str">
        <f>IFERROR(VLOOKUP(D1330,プログラムデータ!A:N,14,0),"")</f>
        <v>タイム決勝</v>
      </c>
      <c r="L1330" t="str">
        <f t="shared" si="41"/>
        <v>11～12歳 女子 0 自由形 タイム決勝</v>
      </c>
      <c r="M1330">
        <f>IFERROR(VLOOKUP(J1330,色々!M:P,4,0),"")</f>
        <v>1</v>
      </c>
      <c r="N1330">
        <f>IFERROR(記録__2[[#This Row],[競技番号]],"")</f>
        <v>63</v>
      </c>
      <c r="O1330">
        <f>IFERROR(記録__2[[#This Row],[選手番号]],"")</f>
        <v>539</v>
      </c>
    </row>
    <row r="1331" spans="1:15" x14ac:dyDescent="0.2">
      <c r="A1331">
        <f>IFERROR(VLOOKUP(N1331,プログラム!B:C,2,0),"")</f>
        <v>63</v>
      </c>
      <c r="B1331" t="str">
        <f t="shared" si="40"/>
        <v/>
      </c>
      <c r="C1331" t="str">
        <f>IFERROR(VLOOKUP(B1331,チーム番号!E:F,2,0),"")</f>
        <v/>
      </c>
      <c r="D1331">
        <f>IFERROR(VLOOKUP(N1331,プログラム!B:C,2,0),"")</f>
        <v>63</v>
      </c>
      <c r="E1331">
        <f>IFERROR(記録__2[[#This Row],[組]],"")</f>
        <v>3</v>
      </c>
      <c r="F1331">
        <f>IFERROR(記録__2[[#This Row],[水路]],"")</f>
        <v>2</v>
      </c>
      <c r="G1331" t="str">
        <f>IFERROR(VLOOKUP(D1331,プログラムデータ!A:N,12,0),"")</f>
        <v>11～12歳</v>
      </c>
      <c r="H1331" t="str">
        <f>IFERROR(VLOOKUP(D1331,プログラムデータ!A:N,13,0),"")</f>
        <v>女子</v>
      </c>
      <c r="I1331">
        <f>IFERROR(VLOOKUP(D1331,プログラムデータ!A:N,11,0),"")</f>
        <v>0</v>
      </c>
      <c r="J1331" t="str">
        <f>IFERROR(VLOOKUP(D1331,プログラムデータ!A:N,10,0),"")</f>
        <v>自由形</v>
      </c>
      <c r="K1331" t="str">
        <f>IFERROR(VLOOKUP(D1331,プログラムデータ!A:N,14,0),"")</f>
        <v>タイム決勝</v>
      </c>
      <c r="L1331" t="str">
        <f t="shared" si="41"/>
        <v>11～12歳 女子 0 自由形 タイム決勝</v>
      </c>
      <c r="M1331">
        <f>IFERROR(VLOOKUP(J1331,色々!M:P,4,0),"")</f>
        <v>1</v>
      </c>
      <c r="N1331">
        <f>IFERROR(記録__2[[#This Row],[競技番号]],"")</f>
        <v>63</v>
      </c>
      <c r="O1331">
        <f>IFERROR(記録__2[[#This Row],[選手番号]],"")</f>
        <v>303</v>
      </c>
    </row>
    <row r="1332" spans="1:15" x14ac:dyDescent="0.2">
      <c r="A1332">
        <f>IFERROR(VLOOKUP(N1332,プログラム!B:C,2,0),"")</f>
        <v>63</v>
      </c>
      <c r="B1332" t="str">
        <f t="shared" si="40"/>
        <v/>
      </c>
      <c r="C1332" t="str">
        <f>IFERROR(VLOOKUP(B1332,チーム番号!E:F,2,0),"")</f>
        <v/>
      </c>
      <c r="D1332">
        <f>IFERROR(VLOOKUP(N1332,プログラム!B:C,2,0),"")</f>
        <v>63</v>
      </c>
      <c r="E1332">
        <f>IFERROR(記録__2[[#This Row],[組]],"")</f>
        <v>3</v>
      </c>
      <c r="F1332">
        <f>IFERROR(記録__2[[#This Row],[水路]],"")</f>
        <v>3</v>
      </c>
      <c r="G1332" t="str">
        <f>IFERROR(VLOOKUP(D1332,プログラムデータ!A:N,12,0),"")</f>
        <v>11～12歳</v>
      </c>
      <c r="H1332" t="str">
        <f>IFERROR(VLOOKUP(D1332,プログラムデータ!A:N,13,0),"")</f>
        <v>女子</v>
      </c>
      <c r="I1332">
        <f>IFERROR(VLOOKUP(D1332,プログラムデータ!A:N,11,0),"")</f>
        <v>0</v>
      </c>
      <c r="J1332" t="str">
        <f>IFERROR(VLOOKUP(D1332,プログラムデータ!A:N,10,0),"")</f>
        <v>自由形</v>
      </c>
      <c r="K1332" t="str">
        <f>IFERROR(VLOOKUP(D1332,プログラムデータ!A:N,14,0),"")</f>
        <v>タイム決勝</v>
      </c>
      <c r="L1332" t="str">
        <f t="shared" si="41"/>
        <v>11～12歳 女子 0 自由形 タイム決勝</v>
      </c>
      <c r="M1332">
        <f>IFERROR(VLOOKUP(J1332,色々!M:P,4,0),"")</f>
        <v>1</v>
      </c>
      <c r="N1332">
        <f>IFERROR(記録__2[[#This Row],[競技番号]],"")</f>
        <v>63</v>
      </c>
      <c r="O1332">
        <f>IFERROR(記録__2[[#This Row],[選手番号]],"")</f>
        <v>499</v>
      </c>
    </row>
    <row r="1333" spans="1:15" x14ac:dyDescent="0.2">
      <c r="A1333">
        <f>IFERROR(VLOOKUP(N1333,プログラム!B:C,2,0),"")</f>
        <v>63</v>
      </c>
      <c r="B1333" t="str">
        <f t="shared" si="40"/>
        <v/>
      </c>
      <c r="C1333" t="str">
        <f>IFERROR(VLOOKUP(B1333,チーム番号!E:F,2,0),"")</f>
        <v/>
      </c>
      <c r="D1333">
        <f>IFERROR(VLOOKUP(N1333,プログラム!B:C,2,0),"")</f>
        <v>63</v>
      </c>
      <c r="E1333">
        <f>IFERROR(記録__2[[#This Row],[組]],"")</f>
        <v>3</v>
      </c>
      <c r="F1333">
        <f>IFERROR(記録__2[[#This Row],[水路]],"")</f>
        <v>4</v>
      </c>
      <c r="G1333" t="str">
        <f>IFERROR(VLOOKUP(D1333,プログラムデータ!A:N,12,0),"")</f>
        <v>11～12歳</v>
      </c>
      <c r="H1333" t="str">
        <f>IFERROR(VLOOKUP(D1333,プログラムデータ!A:N,13,0),"")</f>
        <v>女子</v>
      </c>
      <c r="I1333">
        <f>IFERROR(VLOOKUP(D1333,プログラムデータ!A:N,11,0),"")</f>
        <v>0</v>
      </c>
      <c r="J1333" t="str">
        <f>IFERROR(VLOOKUP(D1333,プログラムデータ!A:N,10,0),"")</f>
        <v>自由形</v>
      </c>
      <c r="K1333" t="str">
        <f>IFERROR(VLOOKUP(D1333,プログラムデータ!A:N,14,0),"")</f>
        <v>タイム決勝</v>
      </c>
      <c r="L1333" t="str">
        <f t="shared" si="41"/>
        <v>11～12歳 女子 0 自由形 タイム決勝</v>
      </c>
      <c r="M1333">
        <f>IFERROR(VLOOKUP(J1333,色々!M:P,4,0),"")</f>
        <v>1</v>
      </c>
      <c r="N1333">
        <f>IFERROR(記録__2[[#This Row],[競技番号]],"")</f>
        <v>63</v>
      </c>
      <c r="O1333">
        <f>IFERROR(記録__2[[#This Row],[選手番号]],"")</f>
        <v>416</v>
      </c>
    </row>
    <row r="1334" spans="1:15" x14ac:dyDescent="0.2">
      <c r="A1334">
        <f>IFERROR(VLOOKUP(N1334,プログラム!B:C,2,0),"")</f>
        <v>63</v>
      </c>
      <c r="B1334" t="str">
        <f t="shared" si="40"/>
        <v/>
      </c>
      <c r="C1334" t="str">
        <f>IFERROR(VLOOKUP(B1334,チーム番号!E:F,2,0),"")</f>
        <v/>
      </c>
      <c r="D1334">
        <f>IFERROR(VLOOKUP(N1334,プログラム!B:C,2,0),"")</f>
        <v>63</v>
      </c>
      <c r="E1334">
        <f>IFERROR(記録__2[[#This Row],[組]],"")</f>
        <v>3</v>
      </c>
      <c r="F1334">
        <f>IFERROR(記録__2[[#This Row],[水路]],"")</f>
        <v>5</v>
      </c>
      <c r="G1334" t="str">
        <f>IFERROR(VLOOKUP(D1334,プログラムデータ!A:N,12,0),"")</f>
        <v>11～12歳</v>
      </c>
      <c r="H1334" t="str">
        <f>IFERROR(VLOOKUP(D1334,プログラムデータ!A:N,13,0),"")</f>
        <v>女子</v>
      </c>
      <c r="I1334">
        <f>IFERROR(VLOOKUP(D1334,プログラムデータ!A:N,11,0),"")</f>
        <v>0</v>
      </c>
      <c r="J1334" t="str">
        <f>IFERROR(VLOOKUP(D1334,プログラムデータ!A:N,10,0),"")</f>
        <v>自由形</v>
      </c>
      <c r="K1334" t="str">
        <f>IFERROR(VLOOKUP(D1334,プログラムデータ!A:N,14,0),"")</f>
        <v>タイム決勝</v>
      </c>
      <c r="L1334" t="str">
        <f t="shared" si="41"/>
        <v>11～12歳 女子 0 自由形 タイム決勝</v>
      </c>
      <c r="M1334">
        <f>IFERROR(VLOOKUP(J1334,色々!M:P,4,0),"")</f>
        <v>1</v>
      </c>
      <c r="N1334">
        <f>IFERROR(記録__2[[#This Row],[競技番号]],"")</f>
        <v>63</v>
      </c>
      <c r="O1334">
        <f>IFERROR(記録__2[[#This Row],[選手番号]],"")</f>
        <v>70</v>
      </c>
    </row>
    <row r="1335" spans="1:15" x14ac:dyDescent="0.2">
      <c r="A1335">
        <f>IFERROR(VLOOKUP(N1335,プログラム!B:C,2,0),"")</f>
        <v>63</v>
      </c>
      <c r="B1335" t="str">
        <f t="shared" si="40"/>
        <v/>
      </c>
      <c r="C1335" t="str">
        <f>IFERROR(VLOOKUP(B1335,チーム番号!E:F,2,0),"")</f>
        <v/>
      </c>
      <c r="D1335">
        <f>IFERROR(VLOOKUP(N1335,プログラム!B:C,2,0),"")</f>
        <v>63</v>
      </c>
      <c r="E1335">
        <f>IFERROR(記録__2[[#This Row],[組]],"")</f>
        <v>3</v>
      </c>
      <c r="F1335">
        <f>IFERROR(記録__2[[#This Row],[水路]],"")</f>
        <v>6</v>
      </c>
      <c r="G1335" t="str">
        <f>IFERROR(VLOOKUP(D1335,プログラムデータ!A:N,12,0),"")</f>
        <v>11～12歳</v>
      </c>
      <c r="H1335" t="str">
        <f>IFERROR(VLOOKUP(D1335,プログラムデータ!A:N,13,0),"")</f>
        <v>女子</v>
      </c>
      <c r="I1335">
        <f>IFERROR(VLOOKUP(D1335,プログラムデータ!A:N,11,0),"")</f>
        <v>0</v>
      </c>
      <c r="J1335" t="str">
        <f>IFERROR(VLOOKUP(D1335,プログラムデータ!A:N,10,0),"")</f>
        <v>自由形</v>
      </c>
      <c r="K1335" t="str">
        <f>IFERROR(VLOOKUP(D1335,プログラムデータ!A:N,14,0),"")</f>
        <v>タイム決勝</v>
      </c>
      <c r="L1335" t="str">
        <f t="shared" si="41"/>
        <v>11～12歳 女子 0 自由形 タイム決勝</v>
      </c>
      <c r="M1335">
        <f>IFERROR(VLOOKUP(J1335,色々!M:P,4,0),"")</f>
        <v>1</v>
      </c>
      <c r="N1335">
        <f>IFERROR(記録__2[[#This Row],[競技番号]],"")</f>
        <v>63</v>
      </c>
      <c r="O1335">
        <f>IFERROR(記録__2[[#This Row],[選手番号]],"")</f>
        <v>194</v>
      </c>
    </row>
    <row r="1336" spans="1:15" x14ac:dyDescent="0.2">
      <c r="A1336">
        <f>IFERROR(VLOOKUP(N1336,プログラム!B:C,2,0),"")</f>
        <v>63</v>
      </c>
      <c r="B1336" t="str">
        <f t="shared" si="40"/>
        <v/>
      </c>
      <c r="C1336" t="str">
        <f>IFERROR(VLOOKUP(B1336,チーム番号!E:F,2,0),"")</f>
        <v/>
      </c>
      <c r="D1336">
        <f>IFERROR(VLOOKUP(N1336,プログラム!B:C,2,0),"")</f>
        <v>63</v>
      </c>
      <c r="E1336">
        <f>IFERROR(記録__2[[#This Row],[組]],"")</f>
        <v>3</v>
      </c>
      <c r="F1336">
        <f>IFERROR(記録__2[[#This Row],[水路]],"")</f>
        <v>7</v>
      </c>
      <c r="G1336" t="str">
        <f>IFERROR(VLOOKUP(D1336,プログラムデータ!A:N,12,0),"")</f>
        <v>11～12歳</v>
      </c>
      <c r="H1336" t="str">
        <f>IFERROR(VLOOKUP(D1336,プログラムデータ!A:N,13,0),"")</f>
        <v>女子</v>
      </c>
      <c r="I1336">
        <f>IFERROR(VLOOKUP(D1336,プログラムデータ!A:N,11,0),"")</f>
        <v>0</v>
      </c>
      <c r="J1336" t="str">
        <f>IFERROR(VLOOKUP(D1336,プログラムデータ!A:N,10,0),"")</f>
        <v>自由形</v>
      </c>
      <c r="K1336" t="str">
        <f>IFERROR(VLOOKUP(D1336,プログラムデータ!A:N,14,0),"")</f>
        <v>タイム決勝</v>
      </c>
      <c r="L1336" t="str">
        <f t="shared" si="41"/>
        <v>11～12歳 女子 0 自由形 タイム決勝</v>
      </c>
      <c r="M1336">
        <f>IFERROR(VLOOKUP(J1336,色々!M:P,4,0),"")</f>
        <v>1</v>
      </c>
      <c r="N1336">
        <f>IFERROR(記録__2[[#This Row],[競技番号]],"")</f>
        <v>63</v>
      </c>
      <c r="O1336">
        <f>IFERROR(記録__2[[#This Row],[選手番号]],"")</f>
        <v>444</v>
      </c>
    </row>
    <row r="1337" spans="1:15" x14ac:dyDescent="0.2">
      <c r="A1337">
        <f>IFERROR(VLOOKUP(N1337,プログラム!B:C,2,0),"")</f>
        <v>63</v>
      </c>
      <c r="B1337" t="str">
        <f t="shared" si="40"/>
        <v/>
      </c>
      <c r="C1337" t="str">
        <f>IFERROR(VLOOKUP(B1337,チーム番号!E:F,2,0),"")</f>
        <v/>
      </c>
      <c r="D1337">
        <f>IFERROR(VLOOKUP(N1337,プログラム!B:C,2,0),"")</f>
        <v>63</v>
      </c>
      <c r="E1337">
        <f>IFERROR(記録__2[[#This Row],[組]],"")</f>
        <v>3</v>
      </c>
      <c r="F1337">
        <f>IFERROR(記録__2[[#This Row],[水路]],"")</f>
        <v>8</v>
      </c>
      <c r="G1337" t="str">
        <f>IFERROR(VLOOKUP(D1337,プログラムデータ!A:N,12,0),"")</f>
        <v>11～12歳</v>
      </c>
      <c r="H1337" t="str">
        <f>IFERROR(VLOOKUP(D1337,プログラムデータ!A:N,13,0),"")</f>
        <v>女子</v>
      </c>
      <c r="I1337">
        <f>IFERROR(VLOOKUP(D1337,プログラムデータ!A:N,11,0),"")</f>
        <v>0</v>
      </c>
      <c r="J1337" t="str">
        <f>IFERROR(VLOOKUP(D1337,プログラムデータ!A:N,10,0),"")</f>
        <v>自由形</v>
      </c>
      <c r="K1337" t="str">
        <f>IFERROR(VLOOKUP(D1337,プログラムデータ!A:N,14,0),"")</f>
        <v>タイム決勝</v>
      </c>
      <c r="L1337" t="str">
        <f t="shared" si="41"/>
        <v>11～12歳 女子 0 自由形 タイム決勝</v>
      </c>
      <c r="M1337">
        <f>IFERROR(VLOOKUP(J1337,色々!M:P,4,0),"")</f>
        <v>1</v>
      </c>
      <c r="N1337">
        <f>IFERROR(記録__2[[#This Row],[競技番号]],"")</f>
        <v>63</v>
      </c>
      <c r="O1337">
        <f>IFERROR(記録__2[[#This Row],[選手番号]],"")</f>
        <v>642</v>
      </c>
    </row>
    <row r="1338" spans="1:15" x14ac:dyDescent="0.2">
      <c r="A1338">
        <f>IFERROR(VLOOKUP(N1338,プログラム!B:C,2,0),"")</f>
        <v>63</v>
      </c>
      <c r="B1338" t="str">
        <f t="shared" si="40"/>
        <v/>
      </c>
      <c r="C1338" t="str">
        <f>IFERROR(VLOOKUP(B1338,チーム番号!E:F,2,0),"")</f>
        <v/>
      </c>
      <c r="D1338">
        <f>IFERROR(VLOOKUP(N1338,プログラム!B:C,2,0),"")</f>
        <v>63</v>
      </c>
      <c r="E1338">
        <f>IFERROR(記録__2[[#This Row],[組]],"")</f>
        <v>4</v>
      </c>
      <c r="F1338">
        <f>IFERROR(記録__2[[#This Row],[水路]],"")</f>
        <v>1</v>
      </c>
      <c r="G1338" t="str">
        <f>IFERROR(VLOOKUP(D1338,プログラムデータ!A:N,12,0),"")</f>
        <v>11～12歳</v>
      </c>
      <c r="H1338" t="str">
        <f>IFERROR(VLOOKUP(D1338,プログラムデータ!A:N,13,0),"")</f>
        <v>女子</v>
      </c>
      <c r="I1338">
        <f>IFERROR(VLOOKUP(D1338,プログラムデータ!A:N,11,0),"")</f>
        <v>0</v>
      </c>
      <c r="J1338" t="str">
        <f>IFERROR(VLOOKUP(D1338,プログラムデータ!A:N,10,0),"")</f>
        <v>自由形</v>
      </c>
      <c r="K1338" t="str">
        <f>IFERROR(VLOOKUP(D1338,プログラムデータ!A:N,14,0),"")</f>
        <v>タイム決勝</v>
      </c>
      <c r="L1338" t="str">
        <f t="shared" si="41"/>
        <v>11～12歳 女子 0 自由形 タイム決勝</v>
      </c>
      <c r="M1338">
        <f>IFERROR(VLOOKUP(J1338,色々!M:P,4,0),"")</f>
        <v>1</v>
      </c>
      <c r="N1338">
        <f>IFERROR(記録__2[[#This Row],[競技番号]],"")</f>
        <v>63</v>
      </c>
      <c r="O1338">
        <f>IFERROR(記録__2[[#This Row],[選手番号]],"")</f>
        <v>140</v>
      </c>
    </row>
    <row r="1339" spans="1:15" x14ac:dyDescent="0.2">
      <c r="A1339">
        <f>IFERROR(VLOOKUP(N1339,プログラム!B:C,2,0),"")</f>
        <v>63</v>
      </c>
      <c r="B1339" t="str">
        <f t="shared" si="40"/>
        <v/>
      </c>
      <c r="C1339" t="str">
        <f>IFERROR(VLOOKUP(B1339,チーム番号!E:F,2,0),"")</f>
        <v/>
      </c>
      <c r="D1339">
        <f>IFERROR(VLOOKUP(N1339,プログラム!B:C,2,0),"")</f>
        <v>63</v>
      </c>
      <c r="E1339">
        <f>IFERROR(記録__2[[#This Row],[組]],"")</f>
        <v>4</v>
      </c>
      <c r="F1339">
        <f>IFERROR(記録__2[[#This Row],[水路]],"")</f>
        <v>2</v>
      </c>
      <c r="G1339" t="str">
        <f>IFERROR(VLOOKUP(D1339,プログラムデータ!A:N,12,0),"")</f>
        <v>11～12歳</v>
      </c>
      <c r="H1339" t="str">
        <f>IFERROR(VLOOKUP(D1339,プログラムデータ!A:N,13,0),"")</f>
        <v>女子</v>
      </c>
      <c r="I1339">
        <f>IFERROR(VLOOKUP(D1339,プログラムデータ!A:N,11,0),"")</f>
        <v>0</v>
      </c>
      <c r="J1339" t="str">
        <f>IFERROR(VLOOKUP(D1339,プログラムデータ!A:N,10,0),"")</f>
        <v>自由形</v>
      </c>
      <c r="K1339" t="str">
        <f>IFERROR(VLOOKUP(D1339,プログラムデータ!A:N,14,0),"")</f>
        <v>タイム決勝</v>
      </c>
      <c r="L1339" t="str">
        <f t="shared" si="41"/>
        <v>11～12歳 女子 0 自由形 タイム決勝</v>
      </c>
      <c r="M1339">
        <f>IFERROR(VLOOKUP(J1339,色々!M:P,4,0),"")</f>
        <v>1</v>
      </c>
      <c r="N1339">
        <f>IFERROR(記録__2[[#This Row],[競技番号]],"")</f>
        <v>63</v>
      </c>
      <c r="O1339">
        <f>IFERROR(記録__2[[#This Row],[選手番号]],"")</f>
        <v>533</v>
      </c>
    </row>
    <row r="1340" spans="1:15" x14ac:dyDescent="0.2">
      <c r="A1340">
        <f>IFERROR(VLOOKUP(N1340,プログラム!B:C,2,0),"")</f>
        <v>63</v>
      </c>
      <c r="B1340" t="str">
        <f t="shared" si="40"/>
        <v/>
      </c>
      <c r="C1340" t="str">
        <f>IFERROR(VLOOKUP(B1340,チーム番号!E:F,2,0),"")</f>
        <v/>
      </c>
      <c r="D1340">
        <f>IFERROR(VLOOKUP(N1340,プログラム!B:C,2,0),"")</f>
        <v>63</v>
      </c>
      <c r="E1340">
        <f>IFERROR(記録__2[[#This Row],[組]],"")</f>
        <v>4</v>
      </c>
      <c r="F1340">
        <f>IFERROR(記録__2[[#This Row],[水路]],"")</f>
        <v>3</v>
      </c>
      <c r="G1340" t="str">
        <f>IFERROR(VLOOKUP(D1340,プログラムデータ!A:N,12,0),"")</f>
        <v>11～12歳</v>
      </c>
      <c r="H1340" t="str">
        <f>IFERROR(VLOOKUP(D1340,プログラムデータ!A:N,13,0),"")</f>
        <v>女子</v>
      </c>
      <c r="I1340">
        <f>IFERROR(VLOOKUP(D1340,プログラムデータ!A:N,11,0),"")</f>
        <v>0</v>
      </c>
      <c r="J1340" t="str">
        <f>IFERROR(VLOOKUP(D1340,プログラムデータ!A:N,10,0),"")</f>
        <v>自由形</v>
      </c>
      <c r="K1340" t="str">
        <f>IFERROR(VLOOKUP(D1340,プログラムデータ!A:N,14,0),"")</f>
        <v>タイム決勝</v>
      </c>
      <c r="L1340" t="str">
        <f t="shared" si="41"/>
        <v>11～12歳 女子 0 自由形 タイム決勝</v>
      </c>
      <c r="M1340">
        <f>IFERROR(VLOOKUP(J1340,色々!M:P,4,0),"")</f>
        <v>1</v>
      </c>
      <c r="N1340">
        <f>IFERROR(記録__2[[#This Row],[競技番号]],"")</f>
        <v>63</v>
      </c>
      <c r="O1340">
        <f>IFERROR(記録__2[[#This Row],[選手番号]],"")</f>
        <v>75</v>
      </c>
    </row>
    <row r="1341" spans="1:15" x14ac:dyDescent="0.2">
      <c r="A1341">
        <f>IFERROR(VLOOKUP(N1341,プログラム!B:C,2,0),"")</f>
        <v>63</v>
      </c>
      <c r="B1341" t="str">
        <f t="shared" si="40"/>
        <v/>
      </c>
      <c r="C1341" t="str">
        <f>IFERROR(VLOOKUP(B1341,チーム番号!E:F,2,0),"")</f>
        <v/>
      </c>
      <c r="D1341">
        <f>IFERROR(VLOOKUP(N1341,プログラム!B:C,2,0),"")</f>
        <v>63</v>
      </c>
      <c r="E1341">
        <f>IFERROR(記録__2[[#This Row],[組]],"")</f>
        <v>4</v>
      </c>
      <c r="F1341">
        <f>IFERROR(記録__2[[#This Row],[水路]],"")</f>
        <v>4</v>
      </c>
      <c r="G1341" t="str">
        <f>IFERROR(VLOOKUP(D1341,プログラムデータ!A:N,12,0),"")</f>
        <v>11～12歳</v>
      </c>
      <c r="H1341" t="str">
        <f>IFERROR(VLOOKUP(D1341,プログラムデータ!A:N,13,0),"")</f>
        <v>女子</v>
      </c>
      <c r="I1341">
        <f>IFERROR(VLOOKUP(D1341,プログラムデータ!A:N,11,0),"")</f>
        <v>0</v>
      </c>
      <c r="J1341" t="str">
        <f>IFERROR(VLOOKUP(D1341,プログラムデータ!A:N,10,0),"")</f>
        <v>自由形</v>
      </c>
      <c r="K1341" t="str">
        <f>IFERROR(VLOOKUP(D1341,プログラムデータ!A:N,14,0),"")</f>
        <v>タイム決勝</v>
      </c>
      <c r="L1341" t="str">
        <f t="shared" si="41"/>
        <v>11～12歳 女子 0 自由形 タイム決勝</v>
      </c>
      <c r="M1341">
        <f>IFERROR(VLOOKUP(J1341,色々!M:P,4,0),"")</f>
        <v>1</v>
      </c>
      <c r="N1341">
        <f>IFERROR(記録__2[[#This Row],[競技番号]],"")</f>
        <v>63</v>
      </c>
      <c r="O1341">
        <f>IFERROR(記録__2[[#This Row],[選手番号]],"")</f>
        <v>574</v>
      </c>
    </row>
    <row r="1342" spans="1:15" x14ac:dyDescent="0.2">
      <c r="A1342">
        <f>IFERROR(VLOOKUP(N1342,プログラム!B:C,2,0),"")</f>
        <v>63</v>
      </c>
      <c r="B1342" t="str">
        <f t="shared" si="40"/>
        <v/>
      </c>
      <c r="C1342" t="str">
        <f>IFERROR(VLOOKUP(B1342,チーム番号!E:F,2,0),"")</f>
        <v/>
      </c>
      <c r="D1342">
        <f>IFERROR(VLOOKUP(N1342,プログラム!B:C,2,0),"")</f>
        <v>63</v>
      </c>
      <c r="E1342">
        <f>IFERROR(記録__2[[#This Row],[組]],"")</f>
        <v>4</v>
      </c>
      <c r="F1342">
        <f>IFERROR(記録__2[[#This Row],[水路]],"")</f>
        <v>5</v>
      </c>
      <c r="G1342" t="str">
        <f>IFERROR(VLOOKUP(D1342,プログラムデータ!A:N,12,0),"")</f>
        <v>11～12歳</v>
      </c>
      <c r="H1342" t="str">
        <f>IFERROR(VLOOKUP(D1342,プログラムデータ!A:N,13,0),"")</f>
        <v>女子</v>
      </c>
      <c r="I1342">
        <f>IFERROR(VLOOKUP(D1342,プログラムデータ!A:N,11,0),"")</f>
        <v>0</v>
      </c>
      <c r="J1342" t="str">
        <f>IFERROR(VLOOKUP(D1342,プログラムデータ!A:N,10,0),"")</f>
        <v>自由形</v>
      </c>
      <c r="K1342" t="str">
        <f>IFERROR(VLOOKUP(D1342,プログラムデータ!A:N,14,0),"")</f>
        <v>タイム決勝</v>
      </c>
      <c r="L1342" t="str">
        <f t="shared" si="41"/>
        <v>11～12歳 女子 0 自由形 タイム決勝</v>
      </c>
      <c r="M1342">
        <f>IFERROR(VLOOKUP(J1342,色々!M:P,4,0),"")</f>
        <v>1</v>
      </c>
      <c r="N1342">
        <f>IFERROR(記録__2[[#This Row],[競技番号]],"")</f>
        <v>63</v>
      </c>
      <c r="O1342">
        <f>IFERROR(記録__2[[#This Row],[選手番号]],"")</f>
        <v>532</v>
      </c>
    </row>
    <row r="1343" spans="1:15" x14ac:dyDescent="0.2">
      <c r="A1343">
        <f>IFERROR(VLOOKUP(N1343,プログラム!B:C,2,0),"")</f>
        <v>63</v>
      </c>
      <c r="B1343" t="str">
        <f t="shared" si="40"/>
        <v/>
      </c>
      <c r="C1343" t="str">
        <f>IFERROR(VLOOKUP(B1343,チーム番号!E:F,2,0),"")</f>
        <v/>
      </c>
      <c r="D1343">
        <f>IFERROR(VLOOKUP(N1343,プログラム!B:C,2,0),"")</f>
        <v>63</v>
      </c>
      <c r="E1343">
        <f>IFERROR(記録__2[[#This Row],[組]],"")</f>
        <v>4</v>
      </c>
      <c r="F1343">
        <f>IFERROR(記録__2[[#This Row],[水路]],"")</f>
        <v>6</v>
      </c>
      <c r="G1343" t="str">
        <f>IFERROR(VLOOKUP(D1343,プログラムデータ!A:N,12,0),"")</f>
        <v>11～12歳</v>
      </c>
      <c r="H1343" t="str">
        <f>IFERROR(VLOOKUP(D1343,プログラムデータ!A:N,13,0),"")</f>
        <v>女子</v>
      </c>
      <c r="I1343">
        <f>IFERROR(VLOOKUP(D1343,プログラムデータ!A:N,11,0),"")</f>
        <v>0</v>
      </c>
      <c r="J1343" t="str">
        <f>IFERROR(VLOOKUP(D1343,プログラムデータ!A:N,10,0),"")</f>
        <v>自由形</v>
      </c>
      <c r="K1343" t="str">
        <f>IFERROR(VLOOKUP(D1343,プログラムデータ!A:N,14,0),"")</f>
        <v>タイム決勝</v>
      </c>
      <c r="L1343" t="str">
        <f t="shared" si="41"/>
        <v>11～12歳 女子 0 自由形 タイム決勝</v>
      </c>
      <c r="M1343">
        <f>IFERROR(VLOOKUP(J1343,色々!M:P,4,0),"")</f>
        <v>1</v>
      </c>
      <c r="N1343">
        <f>IFERROR(記録__2[[#This Row],[競技番号]],"")</f>
        <v>63</v>
      </c>
      <c r="O1343">
        <f>IFERROR(記録__2[[#This Row],[選手番号]],"")</f>
        <v>330</v>
      </c>
    </row>
    <row r="1344" spans="1:15" x14ac:dyDescent="0.2">
      <c r="A1344">
        <f>IFERROR(VLOOKUP(N1344,プログラム!B:C,2,0),"")</f>
        <v>63</v>
      </c>
      <c r="B1344" t="str">
        <f t="shared" si="40"/>
        <v/>
      </c>
      <c r="C1344" t="str">
        <f>IFERROR(VLOOKUP(B1344,チーム番号!E:F,2,0),"")</f>
        <v/>
      </c>
      <c r="D1344">
        <f>IFERROR(VLOOKUP(N1344,プログラム!B:C,2,0),"")</f>
        <v>63</v>
      </c>
      <c r="E1344">
        <f>IFERROR(記録__2[[#This Row],[組]],"")</f>
        <v>4</v>
      </c>
      <c r="F1344">
        <f>IFERROR(記録__2[[#This Row],[水路]],"")</f>
        <v>7</v>
      </c>
      <c r="G1344" t="str">
        <f>IFERROR(VLOOKUP(D1344,プログラムデータ!A:N,12,0),"")</f>
        <v>11～12歳</v>
      </c>
      <c r="H1344" t="str">
        <f>IFERROR(VLOOKUP(D1344,プログラムデータ!A:N,13,0),"")</f>
        <v>女子</v>
      </c>
      <c r="I1344">
        <f>IFERROR(VLOOKUP(D1344,プログラムデータ!A:N,11,0),"")</f>
        <v>0</v>
      </c>
      <c r="J1344" t="str">
        <f>IFERROR(VLOOKUP(D1344,プログラムデータ!A:N,10,0),"")</f>
        <v>自由形</v>
      </c>
      <c r="K1344" t="str">
        <f>IFERROR(VLOOKUP(D1344,プログラムデータ!A:N,14,0),"")</f>
        <v>タイム決勝</v>
      </c>
      <c r="L1344" t="str">
        <f t="shared" si="41"/>
        <v>11～12歳 女子 0 自由形 タイム決勝</v>
      </c>
      <c r="M1344">
        <f>IFERROR(VLOOKUP(J1344,色々!M:P,4,0),"")</f>
        <v>1</v>
      </c>
      <c r="N1344">
        <f>IFERROR(記録__2[[#This Row],[競技番号]],"")</f>
        <v>63</v>
      </c>
      <c r="O1344">
        <f>IFERROR(記録__2[[#This Row],[選手番号]],"")</f>
        <v>302</v>
      </c>
    </row>
    <row r="1345" spans="1:15" x14ac:dyDescent="0.2">
      <c r="A1345">
        <f>IFERROR(VLOOKUP(N1345,プログラム!B:C,2,0),"")</f>
        <v>63</v>
      </c>
      <c r="B1345" t="str">
        <f t="shared" si="40"/>
        <v/>
      </c>
      <c r="C1345" t="str">
        <f>IFERROR(VLOOKUP(B1345,チーム番号!E:F,2,0),"")</f>
        <v/>
      </c>
      <c r="D1345">
        <f>IFERROR(VLOOKUP(N1345,プログラム!B:C,2,0),"")</f>
        <v>63</v>
      </c>
      <c r="E1345">
        <f>IFERROR(記録__2[[#This Row],[組]],"")</f>
        <v>4</v>
      </c>
      <c r="F1345">
        <f>IFERROR(記録__2[[#This Row],[水路]],"")</f>
        <v>8</v>
      </c>
      <c r="G1345" t="str">
        <f>IFERROR(VLOOKUP(D1345,プログラムデータ!A:N,12,0),"")</f>
        <v>11～12歳</v>
      </c>
      <c r="H1345" t="str">
        <f>IFERROR(VLOOKUP(D1345,プログラムデータ!A:N,13,0),"")</f>
        <v>女子</v>
      </c>
      <c r="I1345">
        <f>IFERROR(VLOOKUP(D1345,プログラムデータ!A:N,11,0),"")</f>
        <v>0</v>
      </c>
      <c r="J1345" t="str">
        <f>IFERROR(VLOOKUP(D1345,プログラムデータ!A:N,10,0),"")</f>
        <v>自由形</v>
      </c>
      <c r="K1345" t="str">
        <f>IFERROR(VLOOKUP(D1345,プログラムデータ!A:N,14,0),"")</f>
        <v>タイム決勝</v>
      </c>
      <c r="L1345" t="str">
        <f t="shared" si="41"/>
        <v>11～12歳 女子 0 自由形 タイム決勝</v>
      </c>
      <c r="M1345">
        <f>IFERROR(VLOOKUP(J1345,色々!M:P,4,0),"")</f>
        <v>1</v>
      </c>
      <c r="N1345">
        <f>IFERROR(記録__2[[#This Row],[競技番号]],"")</f>
        <v>63</v>
      </c>
      <c r="O1345">
        <f>IFERROR(記録__2[[#This Row],[選手番号]],"")</f>
        <v>419</v>
      </c>
    </row>
    <row r="1346" spans="1:15" x14ac:dyDescent="0.2">
      <c r="A1346">
        <f>IFERROR(VLOOKUP(N1346,プログラム!B:C,2,0),"")</f>
        <v>64</v>
      </c>
      <c r="B1346" t="str">
        <f t="shared" si="40"/>
        <v/>
      </c>
      <c r="C1346" t="str">
        <f>IFERROR(VLOOKUP(B1346,チーム番号!E:F,2,0),"")</f>
        <v/>
      </c>
      <c r="D1346">
        <f>IFERROR(VLOOKUP(N1346,プログラム!B:C,2,0),"")</f>
        <v>64</v>
      </c>
      <c r="E1346">
        <f>IFERROR(記録__2[[#This Row],[組]],"")</f>
        <v>1</v>
      </c>
      <c r="F1346">
        <f>IFERROR(記録__2[[#This Row],[水路]],"")</f>
        <v>1</v>
      </c>
      <c r="G1346" t="str">
        <f>IFERROR(VLOOKUP(D1346,プログラムデータ!A:N,12,0),"")</f>
        <v>11～12歳</v>
      </c>
      <c r="H1346" t="str">
        <f>IFERROR(VLOOKUP(D1346,プログラムデータ!A:N,13,0),"")</f>
        <v>男子</v>
      </c>
      <c r="I1346">
        <f>IFERROR(VLOOKUP(D1346,プログラムデータ!A:N,11,0),"")</f>
        <v>0</v>
      </c>
      <c r="J1346" t="str">
        <f>IFERROR(VLOOKUP(D1346,プログラムデータ!A:N,10,0),"")</f>
        <v>自由形</v>
      </c>
      <c r="K1346" t="str">
        <f>IFERROR(VLOOKUP(D1346,プログラムデータ!A:N,14,0),"")</f>
        <v>タイム決勝</v>
      </c>
      <c r="L1346" t="str">
        <f t="shared" si="41"/>
        <v>11～12歳 男子 0 自由形 タイム決勝</v>
      </c>
      <c r="M1346">
        <f>IFERROR(VLOOKUP(J1346,色々!M:P,4,0),"")</f>
        <v>1</v>
      </c>
      <c r="N1346">
        <f>IFERROR(記録__2[[#This Row],[競技番号]],"")</f>
        <v>64</v>
      </c>
      <c r="O1346">
        <f>IFERROR(記録__2[[#This Row],[選手番号]],"")</f>
        <v>0</v>
      </c>
    </row>
    <row r="1347" spans="1:15" x14ac:dyDescent="0.2">
      <c r="A1347">
        <f>IFERROR(VLOOKUP(N1347,プログラム!B:C,2,0),"")</f>
        <v>64</v>
      </c>
      <c r="B1347" t="str">
        <f t="shared" ref="B1347:B1410" si="42">IFERROR(IF(OR(M1347=6,M1347=7),O1347,""),"")</f>
        <v/>
      </c>
      <c r="C1347" t="str">
        <f>IFERROR(VLOOKUP(B1347,チーム番号!E:F,2,0),"")</f>
        <v/>
      </c>
      <c r="D1347">
        <f>IFERROR(VLOOKUP(N1347,プログラム!B:C,2,0),"")</f>
        <v>64</v>
      </c>
      <c r="E1347">
        <f>IFERROR(記録__2[[#This Row],[組]],"")</f>
        <v>1</v>
      </c>
      <c r="F1347">
        <f>IFERROR(記録__2[[#This Row],[水路]],"")</f>
        <v>2</v>
      </c>
      <c r="G1347" t="str">
        <f>IFERROR(VLOOKUP(D1347,プログラムデータ!A:N,12,0),"")</f>
        <v>11～12歳</v>
      </c>
      <c r="H1347" t="str">
        <f>IFERROR(VLOOKUP(D1347,プログラムデータ!A:N,13,0),"")</f>
        <v>男子</v>
      </c>
      <c r="I1347">
        <f>IFERROR(VLOOKUP(D1347,プログラムデータ!A:N,11,0),"")</f>
        <v>0</v>
      </c>
      <c r="J1347" t="str">
        <f>IFERROR(VLOOKUP(D1347,プログラムデータ!A:N,10,0),"")</f>
        <v>自由形</v>
      </c>
      <c r="K1347" t="str">
        <f>IFERROR(VLOOKUP(D1347,プログラムデータ!A:N,14,0),"")</f>
        <v>タイム決勝</v>
      </c>
      <c r="L1347" t="str">
        <f t="shared" ref="L1347:L1410" si="43">CONCATENATE(G1347," ",H1347," ",I1347," ",J1347," ",K1347)</f>
        <v>11～12歳 男子 0 自由形 タイム決勝</v>
      </c>
      <c r="M1347">
        <f>IFERROR(VLOOKUP(J1347,色々!M:P,4,0),"")</f>
        <v>1</v>
      </c>
      <c r="N1347">
        <f>IFERROR(記録__2[[#This Row],[競技番号]],"")</f>
        <v>64</v>
      </c>
      <c r="O1347">
        <f>IFERROR(記録__2[[#This Row],[選手番号]],"")</f>
        <v>0</v>
      </c>
    </row>
    <row r="1348" spans="1:15" x14ac:dyDescent="0.2">
      <c r="A1348">
        <f>IFERROR(VLOOKUP(N1348,プログラム!B:C,2,0),"")</f>
        <v>64</v>
      </c>
      <c r="B1348" t="str">
        <f t="shared" si="42"/>
        <v/>
      </c>
      <c r="C1348" t="str">
        <f>IFERROR(VLOOKUP(B1348,チーム番号!E:F,2,0),"")</f>
        <v/>
      </c>
      <c r="D1348">
        <f>IFERROR(VLOOKUP(N1348,プログラム!B:C,2,0),"")</f>
        <v>64</v>
      </c>
      <c r="E1348">
        <f>IFERROR(記録__2[[#This Row],[組]],"")</f>
        <v>1</v>
      </c>
      <c r="F1348">
        <f>IFERROR(記録__2[[#This Row],[水路]],"")</f>
        <v>3</v>
      </c>
      <c r="G1348" t="str">
        <f>IFERROR(VLOOKUP(D1348,プログラムデータ!A:N,12,0),"")</f>
        <v>11～12歳</v>
      </c>
      <c r="H1348" t="str">
        <f>IFERROR(VLOOKUP(D1348,プログラムデータ!A:N,13,0),"")</f>
        <v>男子</v>
      </c>
      <c r="I1348">
        <f>IFERROR(VLOOKUP(D1348,プログラムデータ!A:N,11,0),"")</f>
        <v>0</v>
      </c>
      <c r="J1348" t="str">
        <f>IFERROR(VLOOKUP(D1348,プログラムデータ!A:N,10,0),"")</f>
        <v>自由形</v>
      </c>
      <c r="K1348" t="str">
        <f>IFERROR(VLOOKUP(D1348,プログラムデータ!A:N,14,0),"")</f>
        <v>タイム決勝</v>
      </c>
      <c r="L1348" t="str">
        <f t="shared" si="43"/>
        <v>11～12歳 男子 0 自由形 タイム決勝</v>
      </c>
      <c r="M1348">
        <f>IFERROR(VLOOKUP(J1348,色々!M:P,4,0),"")</f>
        <v>1</v>
      </c>
      <c r="N1348">
        <f>IFERROR(記録__2[[#This Row],[競技番号]],"")</f>
        <v>64</v>
      </c>
      <c r="O1348">
        <f>IFERROR(記録__2[[#This Row],[選手番号]],"")</f>
        <v>653</v>
      </c>
    </row>
    <row r="1349" spans="1:15" x14ac:dyDescent="0.2">
      <c r="A1349">
        <f>IFERROR(VLOOKUP(N1349,プログラム!B:C,2,0),"")</f>
        <v>64</v>
      </c>
      <c r="B1349" t="str">
        <f t="shared" si="42"/>
        <v/>
      </c>
      <c r="C1349" t="str">
        <f>IFERROR(VLOOKUP(B1349,チーム番号!E:F,2,0),"")</f>
        <v/>
      </c>
      <c r="D1349">
        <f>IFERROR(VLOOKUP(N1349,プログラム!B:C,2,0),"")</f>
        <v>64</v>
      </c>
      <c r="E1349">
        <f>IFERROR(記録__2[[#This Row],[組]],"")</f>
        <v>1</v>
      </c>
      <c r="F1349">
        <f>IFERROR(記録__2[[#This Row],[水路]],"")</f>
        <v>4</v>
      </c>
      <c r="G1349" t="str">
        <f>IFERROR(VLOOKUP(D1349,プログラムデータ!A:N,12,0),"")</f>
        <v>11～12歳</v>
      </c>
      <c r="H1349" t="str">
        <f>IFERROR(VLOOKUP(D1349,プログラムデータ!A:N,13,0),"")</f>
        <v>男子</v>
      </c>
      <c r="I1349">
        <f>IFERROR(VLOOKUP(D1349,プログラムデータ!A:N,11,0),"")</f>
        <v>0</v>
      </c>
      <c r="J1349" t="str">
        <f>IFERROR(VLOOKUP(D1349,プログラムデータ!A:N,10,0),"")</f>
        <v>自由形</v>
      </c>
      <c r="K1349" t="str">
        <f>IFERROR(VLOOKUP(D1349,プログラムデータ!A:N,14,0),"")</f>
        <v>タイム決勝</v>
      </c>
      <c r="L1349" t="str">
        <f t="shared" si="43"/>
        <v>11～12歳 男子 0 自由形 タイム決勝</v>
      </c>
      <c r="M1349">
        <f>IFERROR(VLOOKUP(J1349,色々!M:P,4,0),"")</f>
        <v>1</v>
      </c>
      <c r="N1349">
        <f>IFERROR(記録__2[[#This Row],[競技番号]],"")</f>
        <v>64</v>
      </c>
      <c r="O1349">
        <f>IFERROR(記録__2[[#This Row],[選手番号]],"")</f>
        <v>517</v>
      </c>
    </row>
    <row r="1350" spans="1:15" x14ac:dyDescent="0.2">
      <c r="A1350">
        <f>IFERROR(VLOOKUP(N1350,プログラム!B:C,2,0),"")</f>
        <v>64</v>
      </c>
      <c r="B1350" t="str">
        <f t="shared" si="42"/>
        <v/>
      </c>
      <c r="C1350" t="str">
        <f>IFERROR(VLOOKUP(B1350,チーム番号!E:F,2,0),"")</f>
        <v/>
      </c>
      <c r="D1350">
        <f>IFERROR(VLOOKUP(N1350,プログラム!B:C,2,0),"")</f>
        <v>64</v>
      </c>
      <c r="E1350">
        <f>IFERROR(記録__2[[#This Row],[組]],"")</f>
        <v>1</v>
      </c>
      <c r="F1350">
        <f>IFERROR(記録__2[[#This Row],[水路]],"")</f>
        <v>5</v>
      </c>
      <c r="G1350" t="str">
        <f>IFERROR(VLOOKUP(D1350,プログラムデータ!A:N,12,0),"")</f>
        <v>11～12歳</v>
      </c>
      <c r="H1350" t="str">
        <f>IFERROR(VLOOKUP(D1350,プログラムデータ!A:N,13,0),"")</f>
        <v>男子</v>
      </c>
      <c r="I1350">
        <f>IFERROR(VLOOKUP(D1350,プログラムデータ!A:N,11,0),"")</f>
        <v>0</v>
      </c>
      <c r="J1350" t="str">
        <f>IFERROR(VLOOKUP(D1350,プログラムデータ!A:N,10,0),"")</f>
        <v>自由形</v>
      </c>
      <c r="K1350" t="str">
        <f>IFERROR(VLOOKUP(D1350,プログラムデータ!A:N,14,0),"")</f>
        <v>タイム決勝</v>
      </c>
      <c r="L1350" t="str">
        <f t="shared" si="43"/>
        <v>11～12歳 男子 0 自由形 タイム決勝</v>
      </c>
      <c r="M1350">
        <f>IFERROR(VLOOKUP(J1350,色々!M:P,4,0),"")</f>
        <v>1</v>
      </c>
      <c r="N1350">
        <f>IFERROR(記録__2[[#This Row],[競技番号]],"")</f>
        <v>64</v>
      </c>
      <c r="O1350">
        <f>IFERROR(記録__2[[#This Row],[選手番号]],"")</f>
        <v>591</v>
      </c>
    </row>
    <row r="1351" spans="1:15" x14ac:dyDescent="0.2">
      <c r="A1351">
        <f>IFERROR(VLOOKUP(N1351,プログラム!B:C,2,0),"")</f>
        <v>64</v>
      </c>
      <c r="B1351" t="str">
        <f t="shared" si="42"/>
        <v/>
      </c>
      <c r="C1351" t="str">
        <f>IFERROR(VLOOKUP(B1351,チーム番号!E:F,2,0),"")</f>
        <v/>
      </c>
      <c r="D1351">
        <f>IFERROR(VLOOKUP(N1351,プログラム!B:C,2,0),"")</f>
        <v>64</v>
      </c>
      <c r="E1351">
        <f>IFERROR(記録__2[[#This Row],[組]],"")</f>
        <v>1</v>
      </c>
      <c r="F1351">
        <f>IFERROR(記録__2[[#This Row],[水路]],"")</f>
        <v>6</v>
      </c>
      <c r="G1351" t="str">
        <f>IFERROR(VLOOKUP(D1351,プログラムデータ!A:N,12,0),"")</f>
        <v>11～12歳</v>
      </c>
      <c r="H1351" t="str">
        <f>IFERROR(VLOOKUP(D1351,プログラムデータ!A:N,13,0),"")</f>
        <v>男子</v>
      </c>
      <c r="I1351">
        <f>IFERROR(VLOOKUP(D1351,プログラムデータ!A:N,11,0),"")</f>
        <v>0</v>
      </c>
      <c r="J1351" t="str">
        <f>IFERROR(VLOOKUP(D1351,プログラムデータ!A:N,10,0),"")</f>
        <v>自由形</v>
      </c>
      <c r="K1351" t="str">
        <f>IFERROR(VLOOKUP(D1351,プログラムデータ!A:N,14,0),"")</f>
        <v>タイム決勝</v>
      </c>
      <c r="L1351" t="str">
        <f t="shared" si="43"/>
        <v>11～12歳 男子 0 自由形 タイム決勝</v>
      </c>
      <c r="M1351">
        <f>IFERROR(VLOOKUP(J1351,色々!M:P,4,0),"")</f>
        <v>1</v>
      </c>
      <c r="N1351">
        <f>IFERROR(記録__2[[#This Row],[競技番号]],"")</f>
        <v>64</v>
      </c>
      <c r="O1351">
        <f>IFERROR(記録__2[[#This Row],[選手番号]],"")</f>
        <v>0</v>
      </c>
    </row>
    <row r="1352" spans="1:15" x14ac:dyDescent="0.2">
      <c r="A1352">
        <f>IFERROR(VLOOKUP(N1352,プログラム!B:C,2,0),"")</f>
        <v>64</v>
      </c>
      <c r="B1352" t="str">
        <f t="shared" si="42"/>
        <v/>
      </c>
      <c r="C1352" t="str">
        <f>IFERROR(VLOOKUP(B1352,チーム番号!E:F,2,0),"")</f>
        <v/>
      </c>
      <c r="D1352">
        <f>IFERROR(VLOOKUP(N1352,プログラム!B:C,2,0),"")</f>
        <v>64</v>
      </c>
      <c r="E1352">
        <f>IFERROR(記録__2[[#This Row],[組]],"")</f>
        <v>1</v>
      </c>
      <c r="F1352">
        <f>IFERROR(記録__2[[#This Row],[水路]],"")</f>
        <v>7</v>
      </c>
      <c r="G1352" t="str">
        <f>IFERROR(VLOOKUP(D1352,プログラムデータ!A:N,12,0),"")</f>
        <v>11～12歳</v>
      </c>
      <c r="H1352" t="str">
        <f>IFERROR(VLOOKUP(D1352,プログラムデータ!A:N,13,0),"")</f>
        <v>男子</v>
      </c>
      <c r="I1352">
        <f>IFERROR(VLOOKUP(D1352,プログラムデータ!A:N,11,0),"")</f>
        <v>0</v>
      </c>
      <c r="J1352" t="str">
        <f>IFERROR(VLOOKUP(D1352,プログラムデータ!A:N,10,0),"")</f>
        <v>自由形</v>
      </c>
      <c r="K1352" t="str">
        <f>IFERROR(VLOOKUP(D1352,プログラムデータ!A:N,14,0),"")</f>
        <v>タイム決勝</v>
      </c>
      <c r="L1352" t="str">
        <f t="shared" si="43"/>
        <v>11～12歳 男子 0 自由形 タイム決勝</v>
      </c>
      <c r="M1352">
        <f>IFERROR(VLOOKUP(J1352,色々!M:P,4,0),"")</f>
        <v>1</v>
      </c>
      <c r="N1352">
        <f>IFERROR(記録__2[[#This Row],[競技番号]],"")</f>
        <v>64</v>
      </c>
      <c r="O1352">
        <f>IFERROR(記録__2[[#This Row],[選手番号]],"")</f>
        <v>0</v>
      </c>
    </row>
    <row r="1353" spans="1:15" x14ac:dyDescent="0.2">
      <c r="A1353">
        <f>IFERROR(VLOOKUP(N1353,プログラム!B:C,2,0),"")</f>
        <v>64</v>
      </c>
      <c r="B1353" t="str">
        <f t="shared" si="42"/>
        <v/>
      </c>
      <c r="C1353" t="str">
        <f>IFERROR(VLOOKUP(B1353,チーム番号!E:F,2,0),"")</f>
        <v/>
      </c>
      <c r="D1353">
        <f>IFERROR(VLOOKUP(N1353,プログラム!B:C,2,0),"")</f>
        <v>64</v>
      </c>
      <c r="E1353">
        <f>IFERROR(記録__2[[#This Row],[組]],"")</f>
        <v>1</v>
      </c>
      <c r="F1353">
        <f>IFERROR(記録__2[[#This Row],[水路]],"")</f>
        <v>8</v>
      </c>
      <c r="G1353" t="str">
        <f>IFERROR(VLOOKUP(D1353,プログラムデータ!A:N,12,0),"")</f>
        <v>11～12歳</v>
      </c>
      <c r="H1353" t="str">
        <f>IFERROR(VLOOKUP(D1353,プログラムデータ!A:N,13,0),"")</f>
        <v>男子</v>
      </c>
      <c r="I1353">
        <f>IFERROR(VLOOKUP(D1353,プログラムデータ!A:N,11,0),"")</f>
        <v>0</v>
      </c>
      <c r="J1353" t="str">
        <f>IFERROR(VLOOKUP(D1353,プログラムデータ!A:N,10,0),"")</f>
        <v>自由形</v>
      </c>
      <c r="K1353" t="str">
        <f>IFERROR(VLOOKUP(D1353,プログラムデータ!A:N,14,0),"")</f>
        <v>タイム決勝</v>
      </c>
      <c r="L1353" t="str">
        <f t="shared" si="43"/>
        <v>11～12歳 男子 0 自由形 タイム決勝</v>
      </c>
      <c r="M1353">
        <f>IFERROR(VLOOKUP(J1353,色々!M:P,4,0),"")</f>
        <v>1</v>
      </c>
      <c r="N1353">
        <f>IFERROR(記録__2[[#This Row],[競技番号]],"")</f>
        <v>64</v>
      </c>
      <c r="O1353">
        <f>IFERROR(記録__2[[#This Row],[選手番号]],"")</f>
        <v>0</v>
      </c>
    </row>
    <row r="1354" spans="1:15" x14ac:dyDescent="0.2">
      <c r="A1354">
        <f>IFERROR(VLOOKUP(N1354,プログラム!B:C,2,0),"")</f>
        <v>64</v>
      </c>
      <c r="B1354" t="str">
        <f t="shared" si="42"/>
        <v/>
      </c>
      <c r="C1354" t="str">
        <f>IFERROR(VLOOKUP(B1354,チーム番号!E:F,2,0),"")</f>
        <v/>
      </c>
      <c r="D1354">
        <f>IFERROR(VLOOKUP(N1354,プログラム!B:C,2,0),"")</f>
        <v>64</v>
      </c>
      <c r="E1354">
        <f>IFERROR(記録__2[[#This Row],[組]],"")</f>
        <v>2</v>
      </c>
      <c r="F1354">
        <f>IFERROR(記録__2[[#This Row],[水路]],"")</f>
        <v>1</v>
      </c>
      <c r="G1354" t="str">
        <f>IFERROR(VLOOKUP(D1354,プログラムデータ!A:N,12,0),"")</f>
        <v>11～12歳</v>
      </c>
      <c r="H1354" t="str">
        <f>IFERROR(VLOOKUP(D1354,プログラムデータ!A:N,13,0),"")</f>
        <v>男子</v>
      </c>
      <c r="I1354">
        <f>IFERROR(VLOOKUP(D1354,プログラムデータ!A:N,11,0),"")</f>
        <v>0</v>
      </c>
      <c r="J1354" t="str">
        <f>IFERROR(VLOOKUP(D1354,プログラムデータ!A:N,10,0),"")</f>
        <v>自由形</v>
      </c>
      <c r="K1354" t="str">
        <f>IFERROR(VLOOKUP(D1354,プログラムデータ!A:N,14,0),"")</f>
        <v>タイム決勝</v>
      </c>
      <c r="L1354" t="str">
        <f t="shared" si="43"/>
        <v>11～12歳 男子 0 自由形 タイム決勝</v>
      </c>
      <c r="M1354">
        <f>IFERROR(VLOOKUP(J1354,色々!M:P,4,0),"")</f>
        <v>1</v>
      </c>
      <c r="N1354">
        <f>IFERROR(記録__2[[#This Row],[競技番号]],"")</f>
        <v>64</v>
      </c>
      <c r="O1354">
        <f>IFERROR(記録__2[[#This Row],[選手番号]],"")</f>
        <v>322</v>
      </c>
    </row>
    <row r="1355" spans="1:15" x14ac:dyDescent="0.2">
      <c r="A1355">
        <f>IFERROR(VLOOKUP(N1355,プログラム!B:C,2,0),"")</f>
        <v>64</v>
      </c>
      <c r="B1355" t="str">
        <f t="shared" si="42"/>
        <v/>
      </c>
      <c r="C1355" t="str">
        <f>IFERROR(VLOOKUP(B1355,チーム番号!E:F,2,0),"")</f>
        <v/>
      </c>
      <c r="D1355">
        <f>IFERROR(VLOOKUP(N1355,プログラム!B:C,2,0),"")</f>
        <v>64</v>
      </c>
      <c r="E1355">
        <f>IFERROR(記録__2[[#This Row],[組]],"")</f>
        <v>2</v>
      </c>
      <c r="F1355">
        <f>IFERROR(記録__2[[#This Row],[水路]],"")</f>
        <v>2</v>
      </c>
      <c r="G1355" t="str">
        <f>IFERROR(VLOOKUP(D1355,プログラムデータ!A:N,12,0),"")</f>
        <v>11～12歳</v>
      </c>
      <c r="H1355" t="str">
        <f>IFERROR(VLOOKUP(D1355,プログラムデータ!A:N,13,0),"")</f>
        <v>男子</v>
      </c>
      <c r="I1355">
        <f>IFERROR(VLOOKUP(D1355,プログラムデータ!A:N,11,0),"")</f>
        <v>0</v>
      </c>
      <c r="J1355" t="str">
        <f>IFERROR(VLOOKUP(D1355,プログラムデータ!A:N,10,0),"")</f>
        <v>自由形</v>
      </c>
      <c r="K1355" t="str">
        <f>IFERROR(VLOOKUP(D1355,プログラムデータ!A:N,14,0),"")</f>
        <v>タイム決勝</v>
      </c>
      <c r="L1355" t="str">
        <f t="shared" si="43"/>
        <v>11～12歳 男子 0 自由形 タイム決勝</v>
      </c>
      <c r="M1355">
        <f>IFERROR(VLOOKUP(J1355,色々!M:P,4,0),"")</f>
        <v>1</v>
      </c>
      <c r="N1355">
        <f>IFERROR(記録__2[[#This Row],[競技番号]],"")</f>
        <v>64</v>
      </c>
      <c r="O1355">
        <f>IFERROR(記録__2[[#This Row],[選手番号]],"")</f>
        <v>174</v>
      </c>
    </row>
    <row r="1356" spans="1:15" x14ac:dyDescent="0.2">
      <c r="A1356">
        <f>IFERROR(VLOOKUP(N1356,プログラム!B:C,2,0),"")</f>
        <v>64</v>
      </c>
      <c r="B1356" t="str">
        <f t="shared" si="42"/>
        <v/>
      </c>
      <c r="C1356" t="str">
        <f>IFERROR(VLOOKUP(B1356,チーム番号!E:F,2,0),"")</f>
        <v/>
      </c>
      <c r="D1356">
        <f>IFERROR(VLOOKUP(N1356,プログラム!B:C,2,0),"")</f>
        <v>64</v>
      </c>
      <c r="E1356">
        <f>IFERROR(記録__2[[#This Row],[組]],"")</f>
        <v>2</v>
      </c>
      <c r="F1356">
        <f>IFERROR(記録__2[[#This Row],[水路]],"")</f>
        <v>3</v>
      </c>
      <c r="G1356" t="str">
        <f>IFERROR(VLOOKUP(D1356,プログラムデータ!A:N,12,0),"")</f>
        <v>11～12歳</v>
      </c>
      <c r="H1356" t="str">
        <f>IFERROR(VLOOKUP(D1356,プログラムデータ!A:N,13,0),"")</f>
        <v>男子</v>
      </c>
      <c r="I1356">
        <f>IFERROR(VLOOKUP(D1356,プログラムデータ!A:N,11,0),"")</f>
        <v>0</v>
      </c>
      <c r="J1356" t="str">
        <f>IFERROR(VLOOKUP(D1356,プログラムデータ!A:N,10,0),"")</f>
        <v>自由形</v>
      </c>
      <c r="K1356" t="str">
        <f>IFERROR(VLOOKUP(D1356,プログラムデータ!A:N,14,0),"")</f>
        <v>タイム決勝</v>
      </c>
      <c r="L1356" t="str">
        <f t="shared" si="43"/>
        <v>11～12歳 男子 0 自由形 タイム決勝</v>
      </c>
      <c r="M1356">
        <f>IFERROR(VLOOKUP(J1356,色々!M:P,4,0),"")</f>
        <v>1</v>
      </c>
      <c r="N1356">
        <f>IFERROR(記録__2[[#This Row],[競技番号]],"")</f>
        <v>64</v>
      </c>
      <c r="O1356">
        <f>IFERROR(記録__2[[#This Row],[選手番号]],"")</f>
        <v>219</v>
      </c>
    </row>
    <row r="1357" spans="1:15" x14ac:dyDescent="0.2">
      <c r="A1357">
        <f>IFERROR(VLOOKUP(N1357,プログラム!B:C,2,0),"")</f>
        <v>64</v>
      </c>
      <c r="B1357" t="str">
        <f t="shared" si="42"/>
        <v/>
      </c>
      <c r="C1357" t="str">
        <f>IFERROR(VLOOKUP(B1357,チーム番号!E:F,2,0),"")</f>
        <v/>
      </c>
      <c r="D1357">
        <f>IFERROR(VLOOKUP(N1357,プログラム!B:C,2,0),"")</f>
        <v>64</v>
      </c>
      <c r="E1357">
        <f>IFERROR(記録__2[[#This Row],[組]],"")</f>
        <v>2</v>
      </c>
      <c r="F1357">
        <f>IFERROR(記録__2[[#This Row],[水路]],"")</f>
        <v>4</v>
      </c>
      <c r="G1357" t="str">
        <f>IFERROR(VLOOKUP(D1357,プログラムデータ!A:N,12,0),"")</f>
        <v>11～12歳</v>
      </c>
      <c r="H1357" t="str">
        <f>IFERROR(VLOOKUP(D1357,プログラムデータ!A:N,13,0),"")</f>
        <v>男子</v>
      </c>
      <c r="I1357">
        <f>IFERROR(VLOOKUP(D1357,プログラムデータ!A:N,11,0),"")</f>
        <v>0</v>
      </c>
      <c r="J1357" t="str">
        <f>IFERROR(VLOOKUP(D1357,プログラムデータ!A:N,10,0),"")</f>
        <v>自由形</v>
      </c>
      <c r="K1357" t="str">
        <f>IFERROR(VLOOKUP(D1357,プログラムデータ!A:N,14,0),"")</f>
        <v>タイム決勝</v>
      </c>
      <c r="L1357" t="str">
        <f t="shared" si="43"/>
        <v>11～12歳 男子 0 自由形 タイム決勝</v>
      </c>
      <c r="M1357">
        <f>IFERROR(VLOOKUP(J1357,色々!M:P,4,0),"")</f>
        <v>1</v>
      </c>
      <c r="N1357">
        <f>IFERROR(記録__2[[#This Row],[競技番号]],"")</f>
        <v>64</v>
      </c>
      <c r="O1357">
        <f>IFERROR(記録__2[[#This Row],[選手番号]],"")</f>
        <v>618</v>
      </c>
    </row>
    <row r="1358" spans="1:15" x14ac:dyDescent="0.2">
      <c r="A1358">
        <f>IFERROR(VLOOKUP(N1358,プログラム!B:C,2,0),"")</f>
        <v>64</v>
      </c>
      <c r="B1358" t="str">
        <f t="shared" si="42"/>
        <v/>
      </c>
      <c r="C1358" t="str">
        <f>IFERROR(VLOOKUP(B1358,チーム番号!E:F,2,0),"")</f>
        <v/>
      </c>
      <c r="D1358">
        <f>IFERROR(VLOOKUP(N1358,プログラム!B:C,2,0),"")</f>
        <v>64</v>
      </c>
      <c r="E1358">
        <f>IFERROR(記録__2[[#This Row],[組]],"")</f>
        <v>2</v>
      </c>
      <c r="F1358">
        <f>IFERROR(記録__2[[#This Row],[水路]],"")</f>
        <v>5</v>
      </c>
      <c r="G1358" t="str">
        <f>IFERROR(VLOOKUP(D1358,プログラムデータ!A:N,12,0),"")</f>
        <v>11～12歳</v>
      </c>
      <c r="H1358" t="str">
        <f>IFERROR(VLOOKUP(D1358,プログラムデータ!A:N,13,0),"")</f>
        <v>男子</v>
      </c>
      <c r="I1358">
        <f>IFERROR(VLOOKUP(D1358,プログラムデータ!A:N,11,0),"")</f>
        <v>0</v>
      </c>
      <c r="J1358" t="str">
        <f>IFERROR(VLOOKUP(D1358,プログラムデータ!A:N,10,0),"")</f>
        <v>自由形</v>
      </c>
      <c r="K1358" t="str">
        <f>IFERROR(VLOOKUP(D1358,プログラムデータ!A:N,14,0),"")</f>
        <v>タイム決勝</v>
      </c>
      <c r="L1358" t="str">
        <f t="shared" si="43"/>
        <v>11～12歳 男子 0 自由形 タイム決勝</v>
      </c>
      <c r="M1358">
        <f>IFERROR(VLOOKUP(J1358,色々!M:P,4,0),"")</f>
        <v>1</v>
      </c>
      <c r="N1358">
        <f>IFERROR(記録__2[[#This Row],[競技番号]],"")</f>
        <v>64</v>
      </c>
      <c r="O1358">
        <f>IFERROR(記録__2[[#This Row],[選手番号]],"")</f>
        <v>401</v>
      </c>
    </row>
    <row r="1359" spans="1:15" x14ac:dyDescent="0.2">
      <c r="A1359">
        <f>IFERROR(VLOOKUP(N1359,プログラム!B:C,2,0),"")</f>
        <v>64</v>
      </c>
      <c r="B1359" t="str">
        <f t="shared" si="42"/>
        <v/>
      </c>
      <c r="C1359" t="str">
        <f>IFERROR(VLOOKUP(B1359,チーム番号!E:F,2,0),"")</f>
        <v/>
      </c>
      <c r="D1359">
        <f>IFERROR(VLOOKUP(N1359,プログラム!B:C,2,0),"")</f>
        <v>64</v>
      </c>
      <c r="E1359">
        <f>IFERROR(記録__2[[#This Row],[組]],"")</f>
        <v>2</v>
      </c>
      <c r="F1359">
        <f>IFERROR(記録__2[[#This Row],[水路]],"")</f>
        <v>6</v>
      </c>
      <c r="G1359" t="str">
        <f>IFERROR(VLOOKUP(D1359,プログラムデータ!A:N,12,0),"")</f>
        <v>11～12歳</v>
      </c>
      <c r="H1359" t="str">
        <f>IFERROR(VLOOKUP(D1359,プログラムデータ!A:N,13,0),"")</f>
        <v>男子</v>
      </c>
      <c r="I1359">
        <f>IFERROR(VLOOKUP(D1359,プログラムデータ!A:N,11,0),"")</f>
        <v>0</v>
      </c>
      <c r="J1359" t="str">
        <f>IFERROR(VLOOKUP(D1359,プログラムデータ!A:N,10,0),"")</f>
        <v>自由形</v>
      </c>
      <c r="K1359" t="str">
        <f>IFERROR(VLOOKUP(D1359,プログラムデータ!A:N,14,0),"")</f>
        <v>タイム決勝</v>
      </c>
      <c r="L1359" t="str">
        <f t="shared" si="43"/>
        <v>11～12歳 男子 0 自由形 タイム決勝</v>
      </c>
      <c r="M1359">
        <f>IFERROR(VLOOKUP(J1359,色々!M:P,4,0),"")</f>
        <v>1</v>
      </c>
      <c r="N1359">
        <f>IFERROR(記録__2[[#This Row],[競技番号]],"")</f>
        <v>64</v>
      </c>
      <c r="O1359">
        <f>IFERROR(記録__2[[#This Row],[選手番号]],"")</f>
        <v>615</v>
      </c>
    </row>
    <row r="1360" spans="1:15" x14ac:dyDescent="0.2">
      <c r="A1360">
        <f>IFERROR(VLOOKUP(N1360,プログラム!B:C,2,0),"")</f>
        <v>64</v>
      </c>
      <c r="B1360" t="str">
        <f t="shared" si="42"/>
        <v/>
      </c>
      <c r="C1360" t="str">
        <f>IFERROR(VLOOKUP(B1360,チーム番号!E:F,2,0),"")</f>
        <v/>
      </c>
      <c r="D1360">
        <f>IFERROR(VLOOKUP(N1360,プログラム!B:C,2,0),"")</f>
        <v>64</v>
      </c>
      <c r="E1360">
        <f>IFERROR(記録__2[[#This Row],[組]],"")</f>
        <v>2</v>
      </c>
      <c r="F1360">
        <f>IFERROR(記録__2[[#This Row],[水路]],"")</f>
        <v>7</v>
      </c>
      <c r="G1360" t="str">
        <f>IFERROR(VLOOKUP(D1360,プログラムデータ!A:N,12,0),"")</f>
        <v>11～12歳</v>
      </c>
      <c r="H1360" t="str">
        <f>IFERROR(VLOOKUP(D1360,プログラムデータ!A:N,13,0),"")</f>
        <v>男子</v>
      </c>
      <c r="I1360">
        <f>IFERROR(VLOOKUP(D1360,プログラムデータ!A:N,11,0),"")</f>
        <v>0</v>
      </c>
      <c r="J1360" t="str">
        <f>IFERROR(VLOOKUP(D1360,プログラムデータ!A:N,10,0),"")</f>
        <v>自由形</v>
      </c>
      <c r="K1360" t="str">
        <f>IFERROR(VLOOKUP(D1360,プログラムデータ!A:N,14,0),"")</f>
        <v>タイム決勝</v>
      </c>
      <c r="L1360" t="str">
        <f t="shared" si="43"/>
        <v>11～12歳 男子 0 自由形 タイム決勝</v>
      </c>
      <c r="M1360">
        <f>IFERROR(VLOOKUP(J1360,色々!M:P,4,0),"")</f>
        <v>1</v>
      </c>
      <c r="N1360">
        <f>IFERROR(記録__2[[#This Row],[競技番号]],"")</f>
        <v>64</v>
      </c>
      <c r="O1360">
        <f>IFERROR(記録__2[[#This Row],[選手番号]],"")</f>
        <v>592</v>
      </c>
    </row>
    <row r="1361" spans="1:15" x14ac:dyDescent="0.2">
      <c r="A1361">
        <f>IFERROR(VLOOKUP(N1361,プログラム!B:C,2,0),"")</f>
        <v>64</v>
      </c>
      <c r="B1361" t="str">
        <f t="shared" si="42"/>
        <v/>
      </c>
      <c r="C1361" t="str">
        <f>IFERROR(VLOOKUP(B1361,チーム番号!E:F,2,0),"")</f>
        <v/>
      </c>
      <c r="D1361">
        <f>IFERROR(VLOOKUP(N1361,プログラム!B:C,2,0),"")</f>
        <v>64</v>
      </c>
      <c r="E1361">
        <f>IFERROR(記録__2[[#This Row],[組]],"")</f>
        <v>2</v>
      </c>
      <c r="F1361">
        <f>IFERROR(記録__2[[#This Row],[水路]],"")</f>
        <v>8</v>
      </c>
      <c r="G1361" t="str">
        <f>IFERROR(VLOOKUP(D1361,プログラムデータ!A:N,12,0),"")</f>
        <v>11～12歳</v>
      </c>
      <c r="H1361" t="str">
        <f>IFERROR(VLOOKUP(D1361,プログラムデータ!A:N,13,0),"")</f>
        <v>男子</v>
      </c>
      <c r="I1361">
        <f>IFERROR(VLOOKUP(D1361,プログラムデータ!A:N,11,0),"")</f>
        <v>0</v>
      </c>
      <c r="J1361" t="str">
        <f>IFERROR(VLOOKUP(D1361,プログラムデータ!A:N,10,0),"")</f>
        <v>自由形</v>
      </c>
      <c r="K1361" t="str">
        <f>IFERROR(VLOOKUP(D1361,プログラムデータ!A:N,14,0),"")</f>
        <v>タイム決勝</v>
      </c>
      <c r="L1361" t="str">
        <f t="shared" si="43"/>
        <v>11～12歳 男子 0 自由形 タイム決勝</v>
      </c>
      <c r="M1361">
        <f>IFERROR(VLOOKUP(J1361,色々!M:P,4,0),"")</f>
        <v>1</v>
      </c>
      <c r="N1361">
        <f>IFERROR(記録__2[[#This Row],[競技番号]],"")</f>
        <v>64</v>
      </c>
      <c r="O1361">
        <f>IFERROR(記録__2[[#This Row],[選手番号]],"")</f>
        <v>603</v>
      </c>
    </row>
    <row r="1362" spans="1:15" x14ac:dyDescent="0.2">
      <c r="A1362">
        <f>IFERROR(VLOOKUP(N1362,プログラム!B:C,2,0),"")</f>
        <v>64</v>
      </c>
      <c r="B1362" t="str">
        <f t="shared" si="42"/>
        <v/>
      </c>
      <c r="C1362" t="str">
        <f>IFERROR(VLOOKUP(B1362,チーム番号!E:F,2,0),"")</f>
        <v/>
      </c>
      <c r="D1362">
        <f>IFERROR(VLOOKUP(N1362,プログラム!B:C,2,0),"")</f>
        <v>64</v>
      </c>
      <c r="E1362">
        <f>IFERROR(記録__2[[#This Row],[組]],"")</f>
        <v>3</v>
      </c>
      <c r="F1362">
        <f>IFERROR(記録__2[[#This Row],[水路]],"")</f>
        <v>1</v>
      </c>
      <c r="G1362" t="str">
        <f>IFERROR(VLOOKUP(D1362,プログラムデータ!A:N,12,0),"")</f>
        <v>11～12歳</v>
      </c>
      <c r="H1362" t="str">
        <f>IFERROR(VLOOKUP(D1362,プログラムデータ!A:N,13,0),"")</f>
        <v>男子</v>
      </c>
      <c r="I1362">
        <f>IFERROR(VLOOKUP(D1362,プログラムデータ!A:N,11,0),"")</f>
        <v>0</v>
      </c>
      <c r="J1362" t="str">
        <f>IFERROR(VLOOKUP(D1362,プログラムデータ!A:N,10,0),"")</f>
        <v>自由形</v>
      </c>
      <c r="K1362" t="str">
        <f>IFERROR(VLOOKUP(D1362,プログラムデータ!A:N,14,0),"")</f>
        <v>タイム決勝</v>
      </c>
      <c r="L1362" t="str">
        <f t="shared" si="43"/>
        <v>11～12歳 男子 0 自由形 タイム決勝</v>
      </c>
      <c r="M1362">
        <f>IFERROR(VLOOKUP(J1362,色々!M:P,4,0),"")</f>
        <v>1</v>
      </c>
      <c r="N1362">
        <f>IFERROR(記録__2[[#This Row],[競技番号]],"")</f>
        <v>64</v>
      </c>
      <c r="O1362">
        <f>IFERROR(記録__2[[#This Row],[選手番号]],"")</f>
        <v>466</v>
      </c>
    </row>
    <row r="1363" spans="1:15" x14ac:dyDescent="0.2">
      <c r="A1363">
        <f>IFERROR(VLOOKUP(N1363,プログラム!B:C,2,0),"")</f>
        <v>64</v>
      </c>
      <c r="B1363" t="str">
        <f t="shared" si="42"/>
        <v/>
      </c>
      <c r="C1363" t="str">
        <f>IFERROR(VLOOKUP(B1363,チーム番号!E:F,2,0),"")</f>
        <v/>
      </c>
      <c r="D1363">
        <f>IFERROR(VLOOKUP(N1363,プログラム!B:C,2,0),"")</f>
        <v>64</v>
      </c>
      <c r="E1363">
        <f>IFERROR(記録__2[[#This Row],[組]],"")</f>
        <v>3</v>
      </c>
      <c r="F1363">
        <f>IFERROR(記録__2[[#This Row],[水路]],"")</f>
        <v>2</v>
      </c>
      <c r="G1363" t="str">
        <f>IFERROR(VLOOKUP(D1363,プログラムデータ!A:N,12,0),"")</f>
        <v>11～12歳</v>
      </c>
      <c r="H1363" t="str">
        <f>IFERROR(VLOOKUP(D1363,プログラムデータ!A:N,13,0),"")</f>
        <v>男子</v>
      </c>
      <c r="I1363">
        <f>IFERROR(VLOOKUP(D1363,プログラムデータ!A:N,11,0),"")</f>
        <v>0</v>
      </c>
      <c r="J1363" t="str">
        <f>IFERROR(VLOOKUP(D1363,プログラムデータ!A:N,10,0),"")</f>
        <v>自由形</v>
      </c>
      <c r="K1363" t="str">
        <f>IFERROR(VLOOKUP(D1363,プログラムデータ!A:N,14,0),"")</f>
        <v>タイム決勝</v>
      </c>
      <c r="L1363" t="str">
        <f t="shared" si="43"/>
        <v>11～12歳 男子 0 自由形 タイム決勝</v>
      </c>
      <c r="M1363">
        <f>IFERROR(VLOOKUP(J1363,色々!M:P,4,0),"")</f>
        <v>1</v>
      </c>
      <c r="N1363">
        <f>IFERROR(記録__2[[#This Row],[競技番号]],"")</f>
        <v>64</v>
      </c>
      <c r="O1363">
        <f>IFERROR(記録__2[[#This Row],[選手番号]],"")</f>
        <v>617</v>
      </c>
    </row>
    <row r="1364" spans="1:15" x14ac:dyDescent="0.2">
      <c r="A1364">
        <f>IFERROR(VLOOKUP(N1364,プログラム!B:C,2,0),"")</f>
        <v>64</v>
      </c>
      <c r="B1364" t="str">
        <f t="shared" si="42"/>
        <v/>
      </c>
      <c r="C1364" t="str">
        <f>IFERROR(VLOOKUP(B1364,チーム番号!E:F,2,0),"")</f>
        <v/>
      </c>
      <c r="D1364">
        <f>IFERROR(VLOOKUP(N1364,プログラム!B:C,2,0),"")</f>
        <v>64</v>
      </c>
      <c r="E1364">
        <f>IFERROR(記録__2[[#This Row],[組]],"")</f>
        <v>3</v>
      </c>
      <c r="F1364">
        <f>IFERROR(記録__2[[#This Row],[水路]],"")</f>
        <v>3</v>
      </c>
      <c r="G1364" t="str">
        <f>IFERROR(VLOOKUP(D1364,プログラムデータ!A:N,12,0),"")</f>
        <v>11～12歳</v>
      </c>
      <c r="H1364" t="str">
        <f>IFERROR(VLOOKUP(D1364,プログラムデータ!A:N,13,0),"")</f>
        <v>男子</v>
      </c>
      <c r="I1364">
        <f>IFERROR(VLOOKUP(D1364,プログラムデータ!A:N,11,0),"")</f>
        <v>0</v>
      </c>
      <c r="J1364" t="str">
        <f>IFERROR(VLOOKUP(D1364,プログラムデータ!A:N,10,0),"")</f>
        <v>自由形</v>
      </c>
      <c r="K1364" t="str">
        <f>IFERROR(VLOOKUP(D1364,プログラムデータ!A:N,14,0),"")</f>
        <v>タイム決勝</v>
      </c>
      <c r="L1364" t="str">
        <f t="shared" si="43"/>
        <v>11～12歳 男子 0 自由形 タイム決勝</v>
      </c>
      <c r="M1364">
        <f>IFERROR(VLOOKUP(J1364,色々!M:P,4,0),"")</f>
        <v>1</v>
      </c>
      <c r="N1364">
        <f>IFERROR(記録__2[[#This Row],[競技番号]],"")</f>
        <v>64</v>
      </c>
      <c r="O1364">
        <f>IFERROR(記録__2[[#This Row],[選手番号]],"")</f>
        <v>133</v>
      </c>
    </row>
    <row r="1365" spans="1:15" x14ac:dyDescent="0.2">
      <c r="A1365">
        <f>IFERROR(VLOOKUP(N1365,プログラム!B:C,2,0),"")</f>
        <v>64</v>
      </c>
      <c r="B1365" t="str">
        <f t="shared" si="42"/>
        <v/>
      </c>
      <c r="C1365" t="str">
        <f>IFERROR(VLOOKUP(B1365,チーム番号!E:F,2,0),"")</f>
        <v/>
      </c>
      <c r="D1365">
        <f>IFERROR(VLOOKUP(N1365,プログラム!B:C,2,0),"")</f>
        <v>64</v>
      </c>
      <c r="E1365">
        <f>IFERROR(記録__2[[#This Row],[組]],"")</f>
        <v>3</v>
      </c>
      <c r="F1365">
        <f>IFERROR(記録__2[[#This Row],[水路]],"")</f>
        <v>4</v>
      </c>
      <c r="G1365" t="str">
        <f>IFERROR(VLOOKUP(D1365,プログラムデータ!A:N,12,0),"")</f>
        <v>11～12歳</v>
      </c>
      <c r="H1365" t="str">
        <f>IFERROR(VLOOKUP(D1365,プログラムデータ!A:N,13,0),"")</f>
        <v>男子</v>
      </c>
      <c r="I1365">
        <f>IFERROR(VLOOKUP(D1365,プログラムデータ!A:N,11,0),"")</f>
        <v>0</v>
      </c>
      <c r="J1365" t="str">
        <f>IFERROR(VLOOKUP(D1365,プログラムデータ!A:N,10,0),"")</f>
        <v>自由形</v>
      </c>
      <c r="K1365" t="str">
        <f>IFERROR(VLOOKUP(D1365,プログラムデータ!A:N,14,0),"")</f>
        <v>タイム決勝</v>
      </c>
      <c r="L1365" t="str">
        <f t="shared" si="43"/>
        <v>11～12歳 男子 0 自由形 タイム決勝</v>
      </c>
      <c r="M1365">
        <f>IFERROR(VLOOKUP(J1365,色々!M:P,4,0),"")</f>
        <v>1</v>
      </c>
      <c r="N1365">
        <f>IFERROR(記録__2[[#This Row],[競技番号]],"")</f>
        <v>64</v>
      </c>
      <c r="O1365">
        <f>IFERROR(記録__2[[#This Row],[選手番号]],"")</f>
        <v>320</v>
      </c>
    </row>
    <row r="1366" spans="1:15" x14ac:dyDescent="0.2">
      <c r="A1366">
        <f>IFERROR(VLOOKUP(N1366,プログラム!B:C,2,0),"")</f>
        <v>64</v>
      </c>
      <c r="B1366" t="str">
        <f t="shared" si="42"/>
        <v/>
      </c>
      <c r="C1366" t="str">
        <f>IFERROR(VLOOKUP(B1366,チーム番号!E:F,2,0),"")</f>
        <v/>
      </c>
      <c r="D1366">
        <f>IFERROR(VLOOKUP(N1366,プログラム!B:C,2,0),"")</f>
        <v>64</v>
      </c>
      <c r="E1366">
        <f>IFERROR(記録__2[[#This Row],[組]],"")</f>
        <v>3</v>
      </c>
      <c r="F1366">
        <f>IFERROR(記録__2[[#This Row],[水路]],"")</f>
        <v>5</v>
      </c>
      <c r="G1366" t="str">
        <f>IFERROR(VLOOKUP(D1366,プログラムデータ!A:N,12,0),"")</f>
        <v>11～12歳</v>
      </c>
      <c r="H1366" t="str">
        <f>IFERROR(VLOOKUP(D1366,プログラムデータ!A:N,13,0),"")</f>
        <v>男子</v>
      </c>
      <c r="I1366">
        <f>IFERROR(VLOOKUP(D1366,プログラムデータ!A:N,11,0),"")</f>
        <v>0</v>
      </c>
      <c r="J1366" t="str">
        <f>IFERROR(VLOOKUP(D1366,プログラムデータ!A:N,10,0),"")</f>
        <v>自由形</v>
      </c>
      <c r="K1366" t="str">
        <f>IFERROR(VLOOKUP(D1366,プログラムデータ!A:N,14,0),"")</f>
        <v>タイム決勝</v>
      </c>
      <c r="L1366" t="str">
        <f t="shared" si="43"/>
        <v>11～12歳 男子 0 自由形 タイム決勝</v>
      </c>
      <c r="M1366">
        <f>IFERROR(VLOOKUP(J1366,色々!M:P,4,0),"")</f>
        <v>1</v>
      </c>
      <c r="N1366">
        <f>IFERROR(記録__2[[#This Row],[競技番号]],"")</f>
        <v>64</v>
      </c>
      <c r="O1366">
        <f>IFERROR(記録__2[[#This Row],[選手番号]],"")</f>
        <v>514</v>
      </c>
    </row>
    <row r="1367" spans="1:15" x14ac:dyDescent="0.2">
      <c r="A1367">
        <f>IFERROR(VLOOKUP(N1367,プログラム!B:C,2,0),"")</f>
        <v>64</v>
      </c>
      <c r="B1367" t="str">
        <f t="shared" si="42"/>
        <v/>
      </c>
      <c r="C1367" t="str">
        <f>IFERROR(VLOOKUP(B1367,チーム番号!E:F,2,0),"")</f>
        <v/>
      </c>
      <c r="D1367">
        <f>IFERROR(VLOOKUP(N1367,プログラム!B:C,2,0),"")</f>
        <v>64</v>
      </c>
      <c r="E1367">
        <f>IFERROR(記録__2[[#This Row],[組]],"")</f>
        <v>3</v>
      </c>
      <c r="F1367">
        <f>IFERROR(記録__2[[#This Row],[水路]],"")</f>
        <v>6</v>
      </c>
      <c r="G1367" t="str">
        <f>IFERROR(VLOOKUP(D1367,プログラムデータ!A:N,12,0),"")</f>
        <v>11～12歳</v>
      </c>
      <c r="H1367" t="str">
        <f>IFERROR(VLOOKUP(D1367,プログラムデータ!A:N,13,0),"")</f>
        <v>男子</v>
      </c>
      <c r="I1367">
        <f>IFERROR(VLOOKUP(D1367,プログラムデータ!A:N,11,0),"")</f>
        <v>0</v>
      </c>
      <c r="J1367" t="str">
        <f>IFERROR(VLOOKUP(D1367,プログラムデータ!A:N,10,0),"")</f>
        <v>自由形</v>
      </c>
      <c r="K1367" t="str">
        <f>IFERROR(VLOOKUP(D1367,プログラムデータ!A:N,14,0),"")</f>
        <v>タイム決勝</v>
      </c>
      <c r="L1367" t="str">
        <f t="shared" si="43"/>
        <v>11～12歳 男子 0 自由形 タイム決勝</v>
      </c>
      <c r="M1367">
        <f>IFERROR(VLOOKUP(J1367,色々!M:P,4,0),"")</f>
        <v>1</v>
      </c>
      <c r="N1367">
        <f>IFERROR(記録__2[[#This Row],[競技番号]],"")</f>
        <v>64</v>
      </c>
      <c r="O1367">
        <f>IFERROR(記録__2[[#This Row],[選手番号]],"")</f>
        <v>400</v>
      </c>
    </row>
    <row r="1368" spans="1:15" x14ac:dyDescent="0.2">
      <c r="A1368">
        <f>IFERROR(VLOOKUP(N1368,プログラム!B:C,2,0),"")</f>
        <v>64</v>
      </c>
      <c r="B1368" t="str">
        <f t="shared" si="42"/>
        <v/>
      </c>
      <c r="C1368" t="str">
        <f>IFERROR(VLOOKUP(B1368,チーム番号!E:F,2,0),"")</f>
        <v/>
      </c>
      <c r="D1368">
        <f>IFERROR(VLOOKUP(N1368,プログラム!B:C,2,0),"")</f>
        <v>64</v>
      </c>
      <c r="E1368">
        <f>IFERROR(記録__2[[#This Row],[組]],"")</f>
        <v>3</v>
      </c>
      <c r="F1368">
        <f>IFERROR(記録__2[[#This Row],[水路]],"")</f>
        <v>7</v>
      </c>
      <c r="G1368" t="str">
        <f>IFERROR(VLOOKUP(D1368,プログラムデータ!A:N,12,0),"")</f>
        <v>11～12歳</v>
      </c>
      <c r="H1368" t="str">
        <f>IFERROR(VLOOKUP(D1368,プログラムデータ!A:N,13,0),"")</f>
        <v>男子</v>
      </c>
      <c r="I1368">
        <f>IFERROR(VLOOKUP(D1368,プログラムデータ!A:N,11,0),"")</f>
        <v>0</v>
      </c>
      <c r="J1368" t="str">
        <f>IFERROR(VLOOKUP(D1368,プログラムデータ!A:N,10,0),"")</f>
        <v>自由形</v>
      </c>
      <c r="K1368" t="str">
        <f>IFERROR(VLOOKUP(D1368,プログラムデータ!A:N,14,0),"")</f>
        <v>タイム決勝</v>
      </c>
      <c r="L1368" t="str">
        <f t="shared" si="43"/>
        <v>11～12歳 男子 0 自由形 タイム決勝</v>
      </c>
      <c r="M1368">
        <f>IFERROR(VLOOKUP(J1368,色々!M:P,4,0),"")</f>
        <v>1</v>
      </c>
      <c r="N1368">
        <f>IFERROR(記録__2[[#This Row],[競技番号]],"")</f>
        <v>64</v>
      </c>
      <c r="O1368">
        <f>IFERROR(記録__2[[#This Row],[選手番号]],"")</f>
        <v>221</v>
      </c>
    </row>
    <row r="1369" spans="1:15" x14ac:dyDescent="0.2">
      <c r="A1369">
        <f>IFERROR(VLOOKUP(N1369,プログラム!B:C,2,0),"")</f>
        <v>64</v>
      </c>
      <c r="B1369" t="str">
        <f t="shared" si="42"/>
        <v/>
      </c>
      <c r="C1369" t="str">
        <f>IFERROR(VLOOKUP(B1369,チーム番号!E:F,2,0),"")</f>
        <v/>
      </c>
      <c r="D1369">
        <f>IFERROR(VLOOKUP(N1369,プログラム!B:C,2,0),"")</f>
        <v>64</v>
      </c>
      <c r="E1369">
        <f>IFERROR(記録__2[[#This Row],[組]],"")</f>
        <v>3</v>
      </c>
      <c r="F1369">
        <f>IFERROR(記録__2[[#This Row],[水路]],"")</f>
        <v>8</v>
      </c>
      <c r="G1369" t="str">
        <f>IFERROR(VLOOKUP(D1369,プログラムデータ!A:N,12,0),"")</f>
        <v>11～12歳</v>
      </c>
      <c r="H1369" t="str">
        <f>IFERROR(VLOOKUP(D1369,プログラムデータ!A:N,13,0),"")</f>
        <v>男子</v>
      </c>
      <c r="I1369">
        <f>IFERROR(VLOOKUP(D1369,プログラムデータ!A:N,11,0),"")</f>
        <v>0</v>
      </c>
      <c r="J1369" t="str">
        <f>IFERROR(VLOOKUP(D1369,プログラムデータ!A:N,10,0),"")</f>
        <v>自由形</v>
      </c>
      <c r="K1369" t="str">
        <f>IFERROR(VLOOKUP(D1369,プログラムデータ!A:N,14,0),"")</f>
        <v>タイム決勝</v>
      </c>
      <c r="L1369" t="str">
        <f t="shared" si="43"/>
        <v>11～12歳 男子 0 自由形 タイム決勝</v>
      </c>
      <c r="M1369">
        <f>IFERROR(VLOOKUP(J1369,色々!M:P,4,0),"")</f>
        <v>1</v>
      </c>
      <c r="N1369">
        <f>IFERROR(記録__2[[#This Row],[競技番号]],"")</f>
        <v>64</v>
      </c>
      <c r="O1369">
        <f>IFERROR(記録__2[[#This Row],[選手番号]],"")</f>
        <v>353</v>
      </c>
    </row>
    <row r="1370" spans="1:15" x14ac:dyDescent="0.2">
      <c r="A1370">
        <f>IFERROR(VLOOKUP(N1370,プログラム!B:C,2,0),"")</f>
        <v>65</v>
      </c>
      <c r="B1370" t="str">
        <f t="shared" si="42"/>
        <v/>
      </c>
      <c r="C1370" t="str">
        <f>IFERROR(VLOOKUP(B1370,チーム番号!E:F,2,0),"")</f>
        <v/>
      </c>
      <c r="D1370">
        <f>IFERROR(VLOOKUP(N1370,プログラム!B:C,2,0),"")</f>
        <v>65</v>
      </c>
      <c r="E1370">
        <f>IFERROR(記録__2[[#This Row],[組]],"")</f>
        <v>1</v>
      </c>
      <c r="F1370">
        <f>IFERROR(記録__2[[#This Row],[水路]],"")</f>
        <v>1</v>
      </c>
      <c r="G1370" t="str">
        <f>IFERROR(VLOOKUP(D1370,プログラムデータ!A:N,12,0),"")</f>
        <v>13～14歳</v>
      </c>
      <c r="H1370" t="str">
        <f>IFERROR(VLOOKUP(D1370,プログラムデータ!A:N,13,0),"")</f>
        <v>女子</v>
      </c>
      <c r="I1370">
        <f>IFERROR(VLOOKUP(D1370,プログラムデータ!A:N,11,0),"")</f>
        <v>0</v>
      </c>
      <c r="J1370" t="str">
        <f>IFERROR(VLOOKUP(D1370,プログラムデータ!A:N,10,0),"")</f>
        <v>自由形</v>
      </c>
      <c r="K1370" t="str">
        <f>IFERROR(VLOOKUP(D1370,プログラムデータ!A:N,14,0),"")</f>
        <v>タイム決勝</v>
      </c>
      <c r="L1370" t="str">
        <f t="shared" si="43"/>
        <v>13～14歳 女子 0 自由形 タイム決勝</v>
      </c>
      <c r="M1370">
        <f>IFERROR(VLOOKUP(J1370,色々!M:P,4,0),"")</f>
        <v>1</v>
      </c>
      <c r="N1370">
        <f>IFERROR(記録__2[[#This Row],[競技番号]],"")</f>
        <v>65</v>
      </c>
      <c r="O1370">
        <f>IFERROR(記録__2[[#This Row],[選手番号]],"")</f>
        <v>0</v>
      </c>
    </row>
    <row r="1371" spans="1:15" x14ac:dyDescent="0.2">
      <c r="A1371">
        <f>IFERROR(VLOOKUP(N1371,プログラム!B:C,2,0),"")</f>
        <v>65</v>
      </c>
      <c r="B1371" t="str">
        <f t="shared" si="42"/>
        <v/>
      </c>
      <c r="C1371" t="str">
        <f>IFERROR(VLOOKUP(B1371,チーム番号!E:F,2,0),"")</f>
        <v/>
      </c>
      <c r="D1371">
        <f>IFERROR(VLOOKUP(N1371,プログラム!B:C,2,0),"")</f>
        <v>65</v>
      </c>
      <c r="E1371">
        <f>IFERROR(記録__2[[#This Row],[組]],"")</f>
        <v>1</v>
      </c>
      <c r="F1371">
        <f>IFERROR(記録__2[[#This Row],[水路]],"")</f>
        <v>2</v>
      </c>
      <c r="G1371" t="str">
        <f>IFERROR(VLOOKUP(D1371,プログラムデータ!A:N,12,0),"")</f>
        <v>13～14歳</v>
      </c>
      <c r="H1371" t="str">
        <f>IFERROR(VLOOKUP(D1371,プログラムデータ!A:N,13,0),"")</f>
        <v>女子</v>
      </c>
      <c r="I1371">
        <f>IFERROR(VLOOKUP(D1371,プログラムデータ!A:N,11,0),"")</f>
        <v>0</v>
      </c>
      <c r="J1371" t="str">
        <f>IFERROR(VLOOKUP(D1371,プログラムデータ!A:N,10,0),"")</f>
        <v>自由形</v>
      </c>
      <c r="K1371" t="str">
        <f>IFERROR(VLOOKUP(D1371,プログラムデータ!A:N,14,0),"")</f>
        <v>タイム決勝</v>
      </c>
      <c r="L1371" t="str">
        <f t="shared" si="43"/>
        <v>13～14歳 女子 0 自由形 タイム決勝</v>
      </c>
      <c r="M1371">
        <f>IFERROR(VLOOKUP(J1371,色々!M:P,4,0),"")</f>
        <v>1</v>
      </c>
      <c r="N1371">
        <f>IFERROR(記録__2[[#This Row],[競技番号]],"")</f>
        <v>65</v>
      </c>
      <c r="O1371">
        <f>IFERROR(記録__2[[#This Row],[選手番号]],"")</f>
        <v>0</v>
      </c>
    </row>
    <row r="1372" spans="1:15" x14ac:dyDescent="0.2">
      <c r="A1372">
        <f>IFERROR(VLOOKUP(N1372,プログラム!B:C,2,0),"")</f>
        <v>65</v>
      </c>
      <c r="B1372" t="str">
        <f t="shared" si="42"/>
        <v/>
      </c>
      <c r="C1372" t="str">
        <f>IFERROR(VLOOKUP(B1372,チーム番号!E:F,2,0),"")</f>
        <v/>
      </c>
      <c r="D1372">
        <f>IFERROR(VLOOKUP(N1372,プログラム!B:C,2,0),"")</f>
        <v>65</v>
      </c>
      <c r="E1372">
        <f>IFERROR(記録__2[[#This Row],[組]],"")</f>
        <v>1</v>
      </c>
      <c r="F1372">
        <f>IFERROR(記録__2[[#This Row],[水路]],"")</f>
        <v>3</v>
      </c>
      <c r="G1372" t="str">
        <f>IFERROR(VLOOKUP(D1372,プログラムデータ!A:N,12,0),"")</f>
        <v>13～14歳</v>
      </c>
      <c r="H1372" t="str">
        <f>IFERROR(VLOOKUP(D1372,プログラムデータ!A:N,13,0),"")</f>
        <v>女子</v>
      </c>
      <c r="I1372">
        <f>IFERROR(VLOOKUP(D1372,プログラムデータ!A:N,11,0),"")</f>
        <v>0</v>
      </c>
      <c r="J1372" t="str">
        <f>IFERROR(VLOOKUP(D1372,プログラムデータ!A:N,10,0),"")</f>
        <v>自由形</v>
      </c>
      <c r="K1372" t="str">
        <f>IFERROR(VLOOKUP(D1372,プログラムデータ!A:N,14,0),"")</f>
        <v>タイム決勝</v>
      </c>
      <c r="L1372" t="str">
        <f t="shared" si="43"/>
        <v>13～14歳 女子 0 自由形 タイム決勝</v>
      </c>
      <c r="M1372">
        <f>IFERROR(VLOOKUP(J1372,色々!M:P,4,0),"")</f>
        <v>1</v>
      </c>
      <c r="N1372">
        <f>IFERROR(記録__2[[#This Row],[競技番号]],"")</f>
        <v>65</v>
      </c>
      <c r="O1372">
        <f>IFERROR(記録__2[[#This Row],[選手番号]],"")</f>
        <v>266</v>
      </c>
    </row>
    <row r="1373" spans="1:15" x14ac:dyDescent="0.2">
      <c r="A1373">
        <f>IFERROR(VLOOKUP(N1373,プログラム!B:C,2,0),"")</f>
        <v>65</v>
      </c>
      <c r="B1373" t="str">
        <f t="shared" si="42"/>
        <v/>
      </c>
      <c r="C1373" t="str">
        <f>IFERROR(VLOOKUP(B1373,チーム番号!E:F,2,0),"")</f>
        <v/>
      </c>
      <c r="D1373">
        <f>IFERROR(VLOOKUP(N1373,プログラム!B:C,2,0),"")</f>
        <v>65</v>
      </c>
      <c r="E1373">
        <f>IFERROR(記録__2[[#This Row],[組]],"")</f>
        <v>1</v>
      </c>
      <c r="F1373">
        <f>IFERROR(記録__2[[#This Row],[水路]],"")</f>
        <v>4</v>
      </c>
      <c r="G1373" t="str">
        <f>IFERROR(VLOOKUP(D1373,プログラムデータ!A:N,12,0),"")</f>
        <v>13～14歳</v>
      </c>
      <c r="H1373" t="str">
        <f>IFERROR(VLOOKUP(D1373,プログラムデータ!A:N,13,0),"")</f>
        <v>女子</v>
      </c>
      <c r="I1373">
        <f>IFERROR(VLOOKUP(D1373,プログラムデータ!A:N,11,0),"")</f>
        <v>0</v>
      </c>
      <c r="J1373" t="str">
        <f>IFERROR(VLOOKUP(D1373,プログラムデータ!A:N,10,0),"")</f>
        <v>自由形</v>
      </c>
      <c r="K1373" t="str">
        <f>IFERROR(VLOOKUP(D1373,プログラムデータ!A:N,14,0),"")</f>
        <v>タイム決勝</v>
      </c>
      <c r="L1373" t="str">
        <f t="shared" si="43"/>
        <v>13～14歳 女子 0 自由形 タイム決勝</v>
      </c>
      <c r="M1373">
        <f>IFERROR(VLOOKUP(J1373,色々!M:P,4,0),"")</f>
        <v>1</v>
      </c>
      <c r="N1373">
        <f>IFERROR(記録__2[[#This Row],[競技番号]],"")</f>
        <v>65</v>
      </c>
      <c r="O1373">
        <f>IFERROR(記録__2[[#This Row],[選手番号]],"")</f>
        <v>624</v>
      </c>
    </row>
    <row r="1374" spans="1:15" x14ac:dyDescent="0.2">
      <c r="A1374">
        <f>IFERROR(VLOOKUP(N1374,プログラム!B:C,2,0),"")</f>
        <v>65</v>
      </c>
      <c r="B1374" t="str">
        <f t="shared" si="42"/>
        <v/>
      </c>
      <c r="C1374" t="str">
        <f>IFERROR(VLOOKUP(B1374,チーム番号!E:F,2,0),"")</f>
        <v/>
      </c>
      <c r="D1374">
        <f>IFERROR(VLOOKUP(N1374,プログラム!B:C,2,0),"")</f>
        <v>65</v>
      </c>
      <c r="E1374">
        <f>IFERROR(記録__2[[#This Row],[組]],"")</f>
        <v>1</v>
      </c>
      <c r="F1374">
        <f>IFERROR(記録__2[[#This Row],[水路]],"")</f>
        <v>5</v>
      </c>
      <c r="G1374" t="str">
        <f>IFERROR(VLOOKUP(D1374,プログラムデータ!A:N,12,0),"")</f>
        <v>13～14歳</v>
      </c>
      <c r="H1374" t="str">
        <f>IFERROR(VLOOKUP(D1374,プログラムデータ!A:N,13,0),"")</f>
        <v>女子</v>
      </c>
      <c r="I1374">
        <f>IFERROR(VLOOKUP(D1374,プログラムデータ!A:N,11,0),"")</f>
        <v>0</v>
      </c>
      <c r="J1374" t="str">
        <f>IFERROR(VLOOKUP(D1374,プログラムデータ!A:N,10,0),"")</f>
        <v>自由形</v>
      </c>
      <c r="K1374" t="str">
        <f>IFERROR(VLOOKUP(D1374,プログラムデータ!A:N,14,0),"")</f>
        <v>タイム決勝</v>
      </c>
      <c r="L1374" t="str">
        <f t="shared" si="43"/>
        <v>13～14歳 女子 0 自由形 タイム決勝</v>
      </c>
      <c r="M1374">
        <f>IFERROR(VLOOKUP(J1374,色々!M:P,4,0),"")</f>
        <v>1</v>
      </c>
      <c r="N1374">
        <f>IFERROR(記録__2[[#This Row],[競技番号]],"")</f>
        <v>65</v>
      </c>
      <c r="O1374">
        <f>IFERROR(記録__2[[#This Row],[選手番号]],"")</f>
        <v>267</v>
      </c>
    </row>
    <row r="1375" spans="1:15" x14ac:dyDescent="0.2">
      <c r="A1375">
        <f>IFERROR(VLOOKUP(N1375,プログラム!B:C,2,0),"")</f>
        <v>65</v>
      </c>
      <c r="B1375" t="str">
        <f t="shared" si="42"/>
        <v/>
      </c>
      <c r="C1375" t="str">
        <f>IFERROR(VLOOKUP(B1375,チーム番号!E:F,2,0),"")</f>
        <v/>
      </c>
      <c r="D1375">
        <f>IFERROR(VLOOKUP(N1375,プログラム!B:C,2,0),"")</f>
        <v>65</v>
      </c>
      <c r="E1375">
        <f>IFERROR(記録__2[[#This Row],[組]],"")</f>
        <v>1</v>
      </c>
      <c r="F1375">
        <f>IFERROR(記録__2[[#This Row],[水路]],"")</f>
        <v>6</v>
      </c>
      <c r="G1375" t="str">
        <f>IFERROR(VLOOKUP(D1375,プログラムデータ!A:N,12,0),"")</f>
        <v>13～14歳</v>
      </c>
      <c r="H1375" t="str">
        <f>IFERROR(VLOOKUP(D1375,プログラムデータ!A:N,13,0),"")</f>
        <v>女子</v>
      </c>
      <c r="I1375">
        <f>IFERROR(VLOOKUP(D1375,プログラムデータ!A:N,11,0),"")</f>
        <v>0</v>
      </c>
      <c r="J1375" t="str">
        <f>IFERROR(VLOOKUP(D1375,プログラムデータ!A:N,10,0),"")</f>
        <v>自由形</v>
      </c>
      <c r="K1375" t="str">
        <f>IFERROR(VLOOKUP(D1375,プログラムデータ!A:N,14,0),"")</f>
        <v>タイム決勝</v>
      </c>
      <c r="L1375" t="str">
        <f t="shared" si="43"/>
        <v>13～14歳 女子 0 自由形 タイム決勝</v>
      </c>
      <c r="M1375">
        <f>IFERROR(VLOOKUP(J1375,色々!M:P,4,0),"")</f>
        <v>1</v>
      </c>
      <c r="N1375">
        <f>IFERROR(記録__2[[#This Row],[競技番号]],"")</f>
        <v>65</v>
      </c>
      <c r="O1375">
        <f>IFERROR(記録__2[[#This Row],[選手番号]],"")</f>
        <v>0</v>
      </c>
    </row>
    <row r="1376" spans="1:15" x14ac:dyDescent="0.2">
      <c r="A1376">
        <f>IFERROR(VLOOKUP(N1376,プログラム!B:C,2,0),"")</f>
        <v>65</v>
      </c>
      <c r="B1376" t="str">
        <f t="shared" si="42"/>
        <v/>
      </c>
      <c r="C1376" t="str">
        <f>IFERROR(VLOOKUP(B1376,チーム番号!E:F,2,0),"")</f>
        <v/>
      </c>
      <c r="D1376">
        <f>IFERROR(VLOOKUP(N1376,プログラム!B:C,2,0),"")</f>
        <v>65</v>
      </c>
      <c r="E1376">
        <f>IFERROR(記録__2[[#This Row],[組]],"")</f>
        <v>1</v>
      </c>
      <c r="F1376">
        <f>IFERROR(記録__2[[#This Row],[水路]],"")</f>
        <v>7</v>
      </c>
      <c r="G1376" t="str">
        <f>IFERROR(VLOOKUP(D1376,プログラムデータ!A:N,12,0),"")</f>
        <v>13～14歳</v>
      </c>
      <c r="H1376" t="str">
        <f>IFERROR(VLOOKUP(D1376,プログラムデータ!A:N,13,0),"")</f>
        <v>女子</v>
      </c>
      <c r="I1376">
        <f>IFERROR(VLOOKUP(D1376,プログラムデータ!A:N,11,0),"")</f>
        <v>0</v>
      </c>
      <c r="J1376" t="str">
        <f>IFERROR(VLOOKUP(D1376,プログラムデータ!A:N,10,0),"")</f>
        <v>自由形</v>
      </c>
      <c r="K1376" t="str">
        <f>IFERROR(VLOOKUP(D1376,プログラムデータ!A:N,14,0),"")</f>
        <v>タイム決勝</v>
      </c>
      <c r="L1376" t="str">
        <f t="shared" si="43"/>
        <v>13～14歳 女子 0 自由形 タイム決勝</v>
      </c>
      <c r="M1376">
        <f>IFERROR(VLOOKUP(J1376,色々!M:P,4,0),"")</f>
        <v>1</v>
      </c>
      <c r="N1376">
        <f>IFERROR(記録__2[[#This Row],[競技番号]],"")</f>
        <v>65</v>
      </c>
      <c r="O1376">
        <f>IFERROR(記録__2[[#This Row],[選手番号]],"")</f>
        <v>0</v>
      </c>
    </row>
    <row r="1377" spans="1:15" x14ac:dyDescent="0.2">
      <c r="A1377">
        <f>IFERROR(VLOOKUP(N1377,プログラム!B:C,2,0),"")</f>
        <v>65</v>
      </c>
      <c r="B1377" t="str">
        <f t="shared" si="42"/>
        <v/>
      </c>
      <c r="C1377" t="str">
        <f>IFERROR(VLOOKUP(B1377,チーム番号!E:F,2,0),"")</f>
        <v/>
      </c>
      <c r="D1377">
        <f>IFERROR(VLOOKUP(N1377,プログラム!B:C,2,0),"")</f>
        <v>65</v>
      </c>
      <c r="E1377">
        <f>IFERROR(記録__2[[#This Row],[組]],"")</f>
        <v>1</v>
      </c>
      <c r="F1377">
        <f>IFERROR(記録__2[[#This Row],[水路]],"")</f>
        <v>8</v>
      </c>
      <c r="G1377" t="str">
        <f>IFERROR(VLOOKUP(D1377,プログラムデータ!A:N,12,0),"")</f>
        <v>13～14歳</v>
      </c>
      <c r="H1377" t="str">
        <f>IFERROR(VLOOKUP(D1377,プログラムデータ!A:N,13,0),"")</f>
        <v>女子</v>
      </c>
      <c r="I1377">
        <f>IFERROR(VLOOKUP(D1377,プログラムデータ!A:N,11,0),"")</f>
        <v>0</v>
      </c>
      <c r="J1377" t="str">
        <f>IFERROR(VLOOKUP(D1377,プログラムデータ!A:N,10,0),"")</f>
        <v>自由形</v>
      </c>
      <c r="K1377" t="str">
        <f>IFERROR(VLOOKUP(D1377,プログラムデータ!A:N,14,0),"")</f>
        <v>タイム決勝</v>
      </c>
      <c r="L1377" t="str">
        <f t="shared" si="43"/>
        <v>13～14歳 女子 0 自由形 タイム決勝</v>
      </c>
      <c r="M1377">
        <f>IFERROR(VLOOKUP(J1377,色々!M:P,4,0),"")</f>
        <v>1</v>
      </c>
      <c r="N1377">
        <f>IFERROR(記録__2[[#This Row],[競技番号]],"")</f>
        <v>65</v>
      </c>
      <c r="O1377">
        <f>IFERROR(記録__2[[#This Row],[選手番号]],"")</f>
        <v>0</v>
      </c>
    </row>
    <row r="1378" spans="1:15" x14ac:dyDescent="0.2">
      <c r="A1378">
        <f>IFERROR(VLOOKUP(N1378,プログラム!B:C,2,0),"")</f>
        <v>65</v>
      </c>
      <c r="B1378" t="str">
        <f t="shared" si="42"/>
        <v/>
      </c>
      <c r="C1378" t="str">
        <f>IFERROR(VLOOKUP(B1378,チーム番号!E:F,2,0),"")</f>
        <v/>
      </c>
      <c r="D1378">
        <f>IFERROR(VLOOKUP(N1378,プログラム!B:C,2,0),"")</f>
        <v>65</v>
      </c>
      <c r="E1378">
        <f>IFERROR(記録__2[[#This Row],[組]],"")</f>
        <v>2</v>
      </c>
      <c r="F1378">
        <f>IFERROR(記録__2[[#This Row],[水路]],"")</f>
        <v>1</v>
      </c>
      <c r="G1378" t="str">
        <f>IFERROR(VLOOKUP(D1378,プログラムデータ!A:N,12,0),"")</f>
        <v>13～14歳</v>
      </c>
      <c r="H1378" t="str">
        <f>IFERROR(VLOOKUP(D1378,プログラムデータ!A:N,13,0),"")</f>
        <v>女子</v>
      </c>
      <c r="I1378">
        <f>IFERROR(VLOOKUP(D1378,プログラムデータ!A:N,11,0),"")</f>
        <v>0</v>
      </c>
      <c r="J1378" t="str">
        <f>IFERROR(VLOOKUP(D1378,プログラムデータ!A:N,10,0),"")</f>
        <v>自由形</v>
      </c>
      <c r="K1378" t="str">
        <f>IFERROR(VLOOKUP(D1378,プログラムデータ!A:N,14,0),"")</f>
        <v>タイム決勝</v>
      </c>
      <c r="L1378" t="str">
        <f t="shared" si="43"/>
        <v>13～14歳 女子 0 自由形 タイム決勝</v>
      </c>
      <c r="M1378">
        <f>IFERROR(VLOOKUP(J1378,色々!M:P,4,0),"")</f>
        <v>1</v>
      </c>
      <c r="N1378">
        <f>IFERROR(記録__2[[#This Row],[競技番号]],"")</f>
        <v>65</v>
      </c>
      <c r="O1378">
        <f>IFERROR(記録__2[[#This Row],[選手番号]],"")</f>
        <v>0</v>
      </c>
    </row>
    <row r="1379" spans="1:15" x14ac:dyDescent="0.2">
      <c r="A1379">
        <f>IFERROR(VLOOKUP(N1379,プログラム!B:C,2,0),"")</f>
        <v>65</v>
      </c>
      <c r="B1379" t="str">
        <f t="shared" si="42"/>
        <v/>
      </c>
      <c r="C1379" t="str">
        <f>IFERROR(VLOOKUP(B1379,チーム番号!E:F,2,0),"")</f>
        <v/>
      </c>
      <c r="D1379">
        <f>IFERROR(VLOOKUP(N1379,プログラム!B:C,2,0),"")</f>
        <v>65</v>
      </c>
      <c r="E1379">
        <f>IFERROR(記録__2[[#This Row],[組]],"")</f>
        <v>2</v>
      </c>
      <c r="F1379">
        <f>IFERROR(記録__2[[#This Row],[水路]],"")</f>
        <v>2</v>
      </c>
      <c r="G1379" t="str">
        <f>IFERROR(VLOOKUP(D1379,プログラムデータ!A:N,12,0),"")</f>
        <v>13～14歳</v>
      </c>
      <c r="H1379" t="str">
        <f>IFERROR(VLOOKUP(D1379,プログラムデータ!A:N,13,0),"")</f>
        <v>女子</v>
      </c>
      <c r="I1379">
        <f>IFERROR(VLOOKUP(D1379,プログラムデータ!A:N,11,0),"")</f>
        <v>0</v>
      </c>
      <c r="J1379" t="str">
        <f>IFERROR(VLOOKUP(D1379,プログラムデータ!A:N,10,0),"")</f>
        <v>自由形</v>
      </c>
      <c r="K1379" t="str">
        <f>IFERROR(VLOOKUP(D1379,プログラムデータ!A:N,14,0),"")</f>
        <v>タイム決勝</v>
      </c>
      <c r="L1379" t="str">
        <f t="shared" si="43"/>
        <v>13～14歳 女子 0 自由形 タイム決勝</v>
      </c>
      <c r="M1379">
        <f>IFERROR(VLOOKUP(J1379,色々!M:P,4,0),"")</f>
        <v>1</v>
      </c>
      <c r="N1379">
        <f>IFERROR(記録__2[[#This Row],[競技番号]],"")</f>
        <v>65</v>
      </c>
      <c r="O1379">
        <f>IFERROR(記録__2[[#This Row],[選手番号]],"")</f>
        <v>531</v>
      </c>
    </row>
    <row r="1380" spans="1:15" x14ac:dyDescent="0.2">
      <c r="A1380">
        <f>IFERROR(VLOOKUP(N1380,プログラム!B:C,2,0),"")</f>
        <v>65</v>
      </c>
      <c r="B1380" t="str">
        <f t="shared" si="42"/>
        <v/>
      </c>
      <c r="C1380" t="str">
        <f>IFERROR(VLOOKUP(B1380,チーム番号!E:F,2,0),"")</f>
        <v/>
      </c>
      <c r="D1380">
        <f>IFERROR(VLOOKUP(N1380,プログラム!B:C,2,0),"")</f>
        <v>65</v>
      </c>
      <c r="E1380">
        <f>IFERROR(記録__2[[#This Row],[組]],"")</f>
        <v>2</v>
      </c>
      <c r="F1380">
        <f>IFERROR(記録__2[[#This Row],[水路]],"")</f>
        <v>3</v>
      </c>
      <c r="G1380" t="str">
        <f>IFERROR(VLOOKUP(D1380,プログラムデータ!A:N,12,0),"")</f>
        <v>13～14歳</v>
      </c>
      <c r="H1380" t="str">
        <f>IFERROR(VLOOKUP(D1380,プログラムデータ!A:N,13,0),"")</f>
        <v>女子</v>
      </c>
      <c r="I1380">
        <f>IFERROR(VLOOKUP(D1380,プログラムデータ!A:N,11,0),"")</f>
        <v>0</v>
      </c>
      <c r="J1380" t="str">
        <f>IFERROR(VLOOKUP(D1380,プログラムデータ!A:N,10,0),"")</f>
        <v>自由形</v>
      </c>
      <c r="K1380" t="str">
        <f>IFERROR(VLOOKUP(D1380,プログラムデータ!A:N,14,0),"")</f>
        <v>タイム決勝</v>
      </c>
      <c r="L1380" t="str">
        <f t="shared" si="43"/>
        <v>13～14歳 女子 0 自由形 タイム決勝</v>
      </c>
      <c r="M1380">
        <f>IFERROR(VLOOKUP(J1380,色々!M:P,4,0),"")</f>
        <v>1</v>
      </c>
      <c r="N1380">
        <f>IFERROR(記録__2[[#This Row],[競技番号]],"")</f>
        <v>65</v>
      </c>
      <c r="O1380">
        <f>IFERROR(記録__2[[#This Row],[選手番号]],"")</f>
        <v>658</v>
      </c>
    </row>
    <row r="1381" spans="1:15" x14ac:dyDescent="0.2">
      <c r="A1381">
        <f>IFERROR(VLOOKUP(N1381,プログラム!B:C,2,0),"")</f>
        <v>65</v>
      </c>
      <c r="B1381" t="str">
        <f t="shared" si="42"/>
        <v/>
      </c>
      <c r="C1381" t="str">
        <f>IFERROR(VLOOKUP(B1381,チーム番号!E:F,2,0),"")</f>
        <v/>
      </c>
      <c r="D1381">
        <f>IFERROR(VLOOKUP(N1381,プログラム!B:C,2,0),"")</f>
        <v>65</v>
      </c>
      <c r="E1381">
        <f>IFERROR(記録__2[[#This Row],[組]],"")</f>
        <v>2</v>
      </c>
      <c r="F1381">
        <f>IFERROR(記録__2[[#This Row],[水路]],"")</f>
        <v>4</v>
      </c>
      <c r="G1381" t="str">
        <f>IFERROR(VLOOKUP(D1381,プログラムデータ!A:N,12,0),"")</f>
        <v>13～14歳</v>
      </c>
      <c r="H1381" t="str">
        <f>IFERROR(VLOOKUP(D1381,プログラムデータ!A:N,13,0),"")</f>
        <v>女子</v>
      </c>
      <c r="I1381">
        <f>IFERROR(VLOOKUP(D1381,プログラムデータ!A:N,11,0),"")</f>
        <v>0</v>
      </c>
      <c r="J1381" t="str">
        <f>IFERROR(VLOOKUP(D1381,プログラムデータ!A:N,10,0),"")</f>
        <v>自由形</v>
      </c>
      <c r="K1381" t="str">
        <f>IFERROR(VLOOKUP(D1381,プログラムデータ!A:N,14,0),"")</f>
        <v>タイム決勝</v>
      </c>
      <c r="L1381" t="str">
        <f t="shared" si="43"/>
        <v>13～14歳 女子 0 自由形 タイム決勝</v>
      </c>
      <c r="M1381">
        <f>IFERROR(VLOOKUP(J1381,色々!M:P,4,0),"")</f>
        <v>1</v>
      </c>
      <c r="N1381">
        <f>IFERROR(記録__2[[#This Row],[競技番号]],"")</f>
        <v>65</v>
      </c>
      <c r="O1381">
        <f>IFERROR(記録__2[[#This Row],[選手番号]],"")</f>
        <v>657</v>
      </c>
    </row>
    <row r="1382" spans="1:15" x14ac:dyDescent="0.2">
      <c r="A1382">
        <f>IFERROR(VLOOKUP(N1382,プログラム!B:C,2,0),"")</f>
        <v>65</v>
      </c>
      <c r="B1382" t="str">
        <f t="shared" si="42"/>
        <v/>
      </c>
      <c r="C1382" t="str">
        <f>IFERROR(VLOOKUP(B1382,チーム番号!E:F,2,0),"")</f>
        <v/>
      </c>
      <c r="D1382">
        <f>IFERROR(VLOOKUP(N1382,プログラム!B:C,2,0),"")</f>
        <v>65</v>
      </c>
      <c r="E1382">
        <f>IFERROR(記録__2[[#This Row],[組]],"")</f>
        <v>2</v>
      </c>
      <c r="F1382">
        <f>IFERROR(記録__2[[#This Row],[水路]],"")</f>
        <v>5</v>
      </c>
      <c r="G1382" t="str">
        <f>IFERROR(VLOOKUP(D1382,プログラムデータ!A:N,12,0),"")</f>
        <v>13～14歳</v>
      </c>
      <c r="H1382" t="str">
        <f>IFERROR(VLOOKUP(D1382,プログラムデータ!A:N,13,0),"")</f>
        <v>女子</v>
      </c>
      <c r="I1382">
        <f>IFERROR(VLOOKUP(D1382,プログラムデータ!A:N,11,0),"")</f>
        <v>0</v>
      </c>
      <c r="J1382" t="str">
        <f>IFERROR(VLOOKUP(D1382,プログラムデータ!A:N,10,0),"")</f>
        <v>自由形</v>
      </c>
      <c r="K1382" t="str">
        <f>IFERROR(VLOOKUP(D1382,プログラムデータ!A:N,14,0),"")</f>
        <v>タイム決勝</v>
      </c>
      <c r="L1382" t="str">
        <f t="shared" si="43"/>
        <v>13～14歳 女子 0 自由形 タイム決勝</v>
      </c>
      <c r="M1382">
        <f>IFERROR(VLOOKUP(J1382,色々!M:P,4,0),"")</f>
        <v>1</v>
      </c>
      <c r="N1382">
        <f>IFERROR(記録__2[[#This Row],[競技番号]],"")</f>
        <v>65</v>
      </c>
      <c r="O1382">
        <f>IFERROR(記録__2[[#This Row],[選手番号]],"")</f>
        <v>570</v>
      </c>
    </row>
    <row r="1383" spans="1:15" x14ac:dyDescent="0.2">
      <c r="A1383">
        <f>IFERROR(VLOOKUP(N1383,プログラム!B:C,2,0),"")</f>
        <v>65</v>
      </c>
      <c r="B1383" t="str">
        <f t="shared" si="42"/>
        <v/>
      </c>
      <c r="C1383" t="str">
        <f>IFERROR(VLOOKUP(B1383,チーム番号!E:F,2,0),"")</f>
        <v/>
      </c>
      <c r="D1383">
        <f>IFERROR(VLOOKUP(N1383,プログラム!B:C,2,0),"")</f>
        <v>65</v>
      </c>
      <c r="E1383">
        <f>IFERROR(記録__2[[#This Row],[組]],"")</f>
        <v>2</v>
      </c>
      <c r="F1383">
        <f>IFERROR(記録__2[[#This Row],[水路]],"")</f>
        <v>6</v>
      </c>
      <c r="G1383" t="str">
        <f>IFERROR(VLOOKUP(D1383,プログラムデータ!A:N,12,0),"")</f>
        <v>13～14歳</v>
      </c>
      <c r="H1383" t="str">
        <f>IFERROR(VLOOKUP(D1383,プログラムデータ!A:N,13,0),"")</f>
        <v>女子</v>
      </c>
      <c r="I1383">
        <f>IFERROR(VLOOKUP(D1383,プログラムデータ!A:N,11,0),"")</f>
        <v>0</v>
      </c>
      <c r="J1383" t="str">
        <f>IFERROR(VLOOKUP(D1383,プログラムデータ!A:N,10,0),"")</f>
        <v>自由形</v>
      </c>
      <c r="K1383" t="str">
        <f>IFERROR(VLOOKUP(D1383,プログラムデータ!A:N,14,0),"")</f>
        <v>タイム決勝</v>
      </c>
      <c r="L1383" t="str">
        <f t="shared" si="43"/>
        <v>13～14歳 女子 0 自由形 タイム決勝</v>
      </c>
      <c r="M1383">
        <f>IFERROR(VLOOKUP(J1383,色々!M:P,4,0),"")</f>
        <v>1</v>
      </c>
      <c r="N1383">
        <f>IFERROR(記録__2[[#This Row],[競技番号]],"")</f>
        <v>65</v>
      </c>
      <c r="O1383">
        <f>IFERROR(記録__2[[#This Row],[選手番号]],"")</f>
        <v>265</v>
      </c>
    </row>
    <row r="1384" spans="1:15" x14ac:dyDescent="0.2">
      <c r="A1384">
        <f>IFERROR(VLOOKUP(N1384,プログラム!B:C,2,0),"")</f>
        <v>65</v>
      </c>
      <c r="B1384" t="str">
        <f t="shared" si="42"/>
        <v/>
      </c>
      <c r="C1384" t="str">
        <f>IFERROR(VLOOKUP(B1384,チーム番号!E:F,2,0),"")</f>
        <v/>
      </c>
      <c r="D1384">
        <f>IFERROR(VLOOKUP(N1384,プログラム!B:C,2,0),"")</f>
        <v>65</v>
      </c>
      <c r="E1384">
        <f>IFERROR(記録__2[[#This Row],[組]],"")</f>
        <v>2</v>
      </c>
      <c r="F1384">
        <f>IFERROR(記録__2[[#This Row],[水路]],"")</f>
        <v>7</v>
      </c>
      <c r="G1384" t="str">
        <f>IFERROR(VLOOKUP(D1384,プログラムデータ!A:N,12,0),"")</f>
        <v>13～14歳</v>
      </c>
      <c r="H1384" t="str">
        <f>IFERROR(VLOOKUP(D1384,プログラムデータ!A:N,13,0),"")</f>
        <v>女子</v>
      </c>
      <c r="I1384">
        <f>IFERROR(VLOOKUP(D1384,プログラムデータ!A:N,11,0),"")</f>
        <v>0</v>
      </c>
      <c r="J1384" t="str">
        <f>IFERROR(VLOOKUP(D1384,プログラムデータ!A:N,10,0),"")</f>
        <v>自由形</v>
      </c>
      <c r="K1384" t="str">
        <f>IFERROR(VLOOKUP(D1384,プログラムデータ!A:N,14,0),"")</f>
        <v>タイム決勝</v>
      </c>
      <c r="L1384" t="str">
        <f t="shared" si="43"/>
        <v>13～14歳 女子 0 自由形 タイム決勝</v>
      </c>
      <c r="M1384">
        <f>IFERROR(VLOOKUP(J1384,色々!M:P,4,0),"")</f>
        <v>1</v>
      </c>
      <c r="N1384">
        <f>IFERROR(記録__2[[#This Row],[競技番号]],"")</f>
        <v>65</v>
      </c>
      <c r="O1384">
        <f>IFERROR(記録__2[[#This Row],[選手番号]],"")</f>
        <v>442</v>
      </c>
    </row>
    <row r="1385" spans="1:15" x14ac:dyDescent="0.2">
      <c r="A1385">
        <f>IFERROR(VLOOKUP(N1385,プログラム!B:C,2,0),"")</f>
        <v>65</v>
      </c>
      <c r="B1385" t="str">
        <f t="shared" si="42"/>
        <v/>
      </c>
      <c r="C1385" t="str">
        <f>IFERROR(VLOOKUP(B1385,チーム番号!E:F,2,0),"")</f>
        <v/>
      </c>
      <c r="D1385">
        <f>IFERROR(VLOOKUP(N1385,プログラム!B:C,2,0),"")</f>
        <v>65</v>
      </c>
      <c r="E1385">
        <f>IFERROR(記録__2[[#This Row],[組]],"")</f>
        <v>2</v>
      </c>
      <c r="F1385">
        <f>IFERROR(記録__2[[#This Row],[水路]],"")</f>
        <v>8</v>
      </c>
      <c r="G1385" t="str">
        <f>IFERROR(VLOOKUP(D1385,プログラムデータ!A:N,12,0),"")</f>
        <v>13～14歳</v>
      </c>
      <c r="H1385" t="str">
        <f>IFERROR(VLOOKUP(D1385,プログラムデータ!A:N,13,0),"")</f>
        <v>女子</v>
      </c>
      <c r="I1385">
        <f>IFERROR(VLOOKUP(D1385,プログラムデータ!A:N,11,0),"")</f>
        <v>0</v>
      </c>
      <c r="J1385" t="str">
        <f>IFERROR(VLOOKUP(D1385,プログラムデータ!A:N,10,0),"")</f>
        <v>自由形</v>
      </c>
      <c r="K1385" t="str">
        <f>IFERROR(VLOOKUP(D1385,プログラムデータ!A:N,14,0),"")</f>
        <v>タイム決勝</v>
      </c>
      <c r="L1385" t="str">
        <f t="shared" si="43"/>
        <v>13～14歳 女子 0 自由形 タイム決勝</v>
      </c>
      <c r="M1385">
        <f>IFERROR(VLOOKUP(J1385,色々!M:P,4,0),"")</f>
        <v>1</v>
      </c>
      <c r="N1385">
        <f>IFERROR(記録__2[[#This Row],[競技番号]],"")</f>
        <v>65</v>
      </c>
      <c r="O1385">
        <f>IFERROR(記録__2[[#This Row],[選手番号]],"")</f>
        <v>0</v>
      </c>
    </row>
    <row r="1386" spans="1:15" x14ac:dyDescent="0.2">
      <c r="A1386">
        <f>IFERROR(VLOOKUP(N1386,プログラム!B:C,2,0),"")</f>
        <v>65</v>
      </c>
      <c r="B1386" t="str">
        <f t="shared" si="42"/>
        <v/>
      </c>
      <c r="C1386" t="str">
        <f>IFERROR(VLOOKUP(B1386,チーム番号!E:F,2,0),"")</f>
        <v/>
      </c>
      <c r="D1386">
        <f>IFERROR(VLOOKUP(N1386,プログラム!B:C,2,0),"")</f>
        <v>65</v>
      </c>
      <c r="E1386">
        <f>IFERROR(記録__2[[#This Row],[組]],"")</f>
        <v>3</v>
      </c>
      <c r="F1386">
        <f>IFERROR(記録__2[[#This Row],[水路]],"")</f>
        <v>1</v>
      </c>
      <c r="G1386" t="str">
        <f>IFERROR(VLOOKUP(D1386,プログラムデータ!A:N,12,0),"")</f>
        <v>13～14歳</v>
      </c>
      <c r="H1386" t="str">
        <f>IFERROR(VLOOKUP(D1386,プログラムデータ!A:N,13,0),"")</f>
        <v>女子</v>
      </c>
      <c r="I1386">
        <f>IFERROR(VLOOKUP(D1386,プログラムデータ!A:N,11,0),"")</f>
        <v>0</v>
      </c>
      <c r="J1386" t="str">
        <f>IFERROR(VLOOKUP(D1386,プログラムデータ!A:N,10,0),"")</f>
        <v>自由形</v>
      </c>
      <c r="K1386" t="str">
        <f>IFERROR(VLOOKUP(D1386,プログラムデータ!A:N,14,0),"")</f>
        <v>タイム決勝</v>
      </c>
      <c r="L1386" t="str">
        <f t="shared" si="43"/>
        <v>13～14歳 女子 0 自由形 タイム決勝</v>
      </c>
      <c r="M1386">
        <f>IFERROR(VLOOKUP(J1386,色々!M:P,4,0),"")</f>
        <v>1</v>
      </c>
      <c r="N1386">
        <f>IFERROR(記録__2[[#This Row],[競技番号]],"")</f>
        <v>65</v>
      </c>
      <c r="O1386">
        <f>IFERROR(記録__2[[#This Row],[選手番号]],"")</f>
        <v>378</v>
      </c>
    </row>
    <row r="1387" spans="1:15" x14ac:dyDescent="0.2">
      <c r="A1387">
        <f>IFERROR(VLOOKUP(N1387,プログラム!B:C,2,0),"")</f>
        <v>65</v>
      </c>
      <c r="B1387" t="str">
        <f t="shared" si="42"/>
        <v/>
      </c>
      <c r="C1387" t="str">
        <f>IFERROR(VLOOKUP(B1387,チーム番号!E:F,2,0),"")</f>
        <v/>
      </c>
      <c r="D1387">
        <f>IFERROR(VLOOKUP(N1387,プログラム!B:C,2,0),"")</f>
        <v>65</v>
      </c>
      <c r="E1387">
        <f>IFERROR(記録__2[[#This Row],[組]],"")</f>
        <v>3</v>
      </c>
      <c r="F1387">
        <f>IFERROR(記録__2[[#This Row],[水路]],"")</f>
        <v>2</v>
      </c>
      <c r="G1387" t="str">
        <f>IFERROR(VLOOKUP(D1387,プログラムデータ!A:N,12,0),"")</f>
        <v>13～14歳</v>
      </c>
      <c r="H1387" t="str">
        <f>IFERROR(VLOOKUP(D1387,プログラムデータ!A:N,13,0),"")</f>
        <v>女子</v>
      </c>
      <c r="I1387">
        <f>IFERROR(VLOOKUP(D1387,プログラムデータ!A:N,11,0),"")</f>
        <v>0</v>
      </c>
      <c r="J1387" t="str">
        <f>IFERROR(VLOOKUP(D1387,プログラムデータ!A:N,10,0),"")</f>
        <v>自由形</v>
      </c>
      <c r="K1387" t="str">
        <f>IFERROR(VLOOKUP(D1387,プログラムデータ!A:N,14,0),"")</f>
        <v>タイム決勝</v>
      </c>
      <c r="L1387" t="str">
        <f t="shared" si="43"/>
        <v>13～14歳 女子 0 自由形 タイム決勝</v>
      </c>
      <c r="M1387">
        <f>IFERROR(VLOOKUP(J1387,色々!M:P,4,0),"")</f>
        <v>1</v>
      </c>
      <c r="N1387">
        <f>IFERROR(記録__2[[#This Row],[競技番号]],"")</f>
        <v>65</v>
      </c>
      <c r="O1387">
        <f>IFERROR(記録__2[[#This Row],[選手番号]],"")</f>
        <v>190</v>
      </c>
    </row>
    <row r="1388" spans="1:15" x14ac:dyDescent="0.2">
      <c r="A1388">
        <f>IFERROR(VLOOKUP(N1388,プログラム!B:C,2,0),"")</f>
        <v>65</v>
      </c>
      <c r="B1388" t="str">
        <f t="shared" si="42"/>
        <v/>
      </c>
      <c r="C1388" t="str">
        <f>IFERROR(VLOOKUP(B1388,チーム番号!E:F,2,0),"")</f>
        <v/>
      </c>
      <c r="D1388">
        <f>IFERROR(VLOOKUP(N1388,プログラム!B:C,2,0),"")</f>
        <v>65</v>
      </c>
      <c r="E1388">
        <f>IFERROR(記録__2[[#This Row],[組]],"")</f>
        <v>3</v>
      </c>
      <c r="F1388">
        <f>IFERROR(記録__2[[#This Row],[水路]],"")</f>
        <v>3</v>
      </c>
      <c r="G1388" t="str">
        <f>IFERROR(VLOOKUP(D1388,プログラムデータ!A:N,12,0),"")</f>
        <v>13～14歳</v>
      </c>
      <c r="H1388" t="str">
        <f>IFERROR(VLOOKUP(D1388,プログラムデータ!A:N,13,0),"")</f>
        <v>女子</v>
      </c>
      <c r="I1388">
        <f>IFERROR(VLOOKUP(D1388,プログラムデータ!A:N,11,0),"")</f>
        <v>0</v>
      </c>
      <c r="J1388" t="str">
        <f>IFERROR(VLOOKUP(D1388,プログラムデータ!A:N,10,0),"")</f>
        <v>自由形</v>
      </c>
      <c r="K1388" t="str">
        <f>IFERROR(VLOOKUP(D1388,プログラムデータ!A:N,14,0),"")</f>
        <v>タイム決勝</v>
      </c>
      <c r="L1388" t="str">
        <f t="shared" si="43"/>
        <v>13～14歳 女子 0 自由形 タイム決勝</v>
      </c>
      <c r="M1388">
        <f>IFERROR(VLOOKUP(J1388,色々!M:P,4,0),"")</f>
        <v>1</v>
      </c>
      <c r="N1388">
        <f>IFERROR(記録__2[[#This Row],[競技番号]],"")</f>
        <v>65</v>
      </c>
      <c r="O1388">
        <f>IFERROR(記録__2[[#This Row],[選手番号]],"")</f>
        <v>571</v>
      </c>
    </row>
    <row r="1389" spans="1:15" x14ac:dyDescent="0.2">
      <c r="A1389">
        <f>IFERROR(VLOOKUP(N1389,プログラム!B:C,2,0),"")</f>
        <v>65</v>
      </c>
      <c r="B1389" t="str">
        <f t="shared" si="42"/>
        <v/>
      </c>
      <c r="C1389" t="str">
        <f>IFERROR(VLOOKUP(B1389,チーム番号!E:F,2,0),"")</f>
        <v/>
      </c>
      <c r="D1389">
        <f>IFERROR(VLOOKUP(N1389,プログラム!B:C,2,0),"")</f>
        <v>65</v>
      </c>
      <c r="E1389">
        <f>IFERROR(記録__2[[#This Row],[組]],"")</f>
        <v>3</v>
      </c>
      <c r="F1389">
        <f>IFERROR(記録__2[[#This Row],[水路]],"")</f>
        <v>4</v>
      </c>
      <c r="G1389" t="str">
        <f>IFERROR(VLOOKUP(D1389,プログラムデータ!A:N,12,0),"")</f>
        <v>13～14歳</v>
      </c>
      <c r="H1389" t="str">
        <f>IFERROR(VLOOKUP(D1389,プログラムデータ!A:N,13,0),"")</f>
        <v>女子</v>
      </c>
      <c r="I1389">
        <f>IFERROR(VLOOKUP(D1389,プログラムデータ!A:N,11,0),"")</f>
        <v>0</v>
      </c>
      <c r="J1389" t="str">
        <f>IFERROR(VLOOKUP(D1389,プログラムデータ!A:N,10,0),"")</f>
        <v>自由形</v>
      </c>
      <c r="K1389" t="str">
        <f>IFERROR(VLOOKUP(D1389,プログラムデータ!A:N,14,0),"")</f>
        <v>タイム決勝</v>
      </c>
      <c r="L1389" t="str">
        <f t="shared" si="43"/>
        <v>13～14歳 女子 0 自由形 タイム決勝</v>
      </c>
      <c r="M1389">
        <f>IFERROR(VLOOKUP(J1389,色々!M:P,4,0),"")</f>
        <v>1</v>
      </c>
      <c r="N1389">
        <f>IFERROR(記録__2[[#This Row],[競技番号]],"")</f>
        <v>65</v>
      </c>
      <c r="O1389">
        <f>IFERROR(記録__2[[#This Row],[選手番号]],"")</f>
        <v>528</v>
      </c>
    </row>
    <row r="1390" spans="1:15" x14ac:dyDescent="0.2">
      <c r="A1390">
        <f>IFERROR(VLOOKUP(N1390,プログラム!B:C,2,0),"")</f>
        <v>65</v>
      </c>
      <c r="B1390" t="str">
        <f t="shared" si="42"/>
        <v/>
      </c>
      <c r="C1390" t="str">
        <f>IFERROR(VLOOKUP(B1390,チーム番号!E:F,2,0),"")</f>
        <v/>
      </c>
      <c r="D1390">
        <f>IFERROR(VLOOKUP(N1390,プログラム!B:C,2,0),"")</f>
        <v>65</v>
      </c>
      <c r="E1390">
        <f>IFERROR(記録__2[[#This Row],[組]],"")</f>
        <v>3</v>
      </c>
      <c r="F1390">
        <f>IFERROR(記録__2[[#This Row],[水路]],"")</f>
        <v>5</v>
      </c>
      <c r="G1390" t="str">
        <f>IFERROR(VLOOKUP(D1390,プログラムデータ!A:N,12,0),"")</f>
        <v>13～14歳</v>
      </c>
      <c r="H1390" t="str">
        <f>IFERROR(VLOOKUP(D1390,プログラムデータ!A:N,13,0),"")</f>
        <v>女子</v>
      </c>
      <c r="I1390">
        <f>IFERROR(VLOOKUP(D1390,プログラムデータ!A:N,11,0),"")</f>
        <v>0</v>
      </c>
      <c r="J1390" t="str">
        <f>IFERROR(VLOOKUP(D1390,プログラムデータ!A:N,10,0),"")</f>
        <v>自由形</v>
      </c>
      <c r="K1390" t="str">
        <f>IFERROR(VLOOKUP(D1390,プログラムデータ!A:N,14,0),"")</f>
        <v>タイム決勝</v>
      </c>
      <c r="L1390" t="str">
        <f t="shared" si="43"/>
        <v>13～14歳 女子 0 自由形 タイム決勝</v>
      </c>
      <c r="M1390">
        <f>IFERROR(VLOOKUP(J1390,色々!M:P,4,0),"")</f>
        <v>1</v>
      </c>
      <c r="N1390">
        <f>IFERROR(記録__2[[#This Row],[競技番号]],"")</f>
        <v>65</v>
      </c>
      <c r="O1390">
        <f>IFERROR(記録__2[[#This Row],[選手番号]],"")</f>
        <v>441</v>
      </c>
    </row>
    <row r="1391" spans="1:15" x14ac:dyDescent="0.2">
      <c r="A1391">
        <f>IFERROR(VLOOKUP(N1391,プログラム!B:C,2,0),"")</f>
        <v>65</v>
      </c>
      <c r="B1391" t="str">
        <f t="shared" si="42"/>
        <v/>
      </c>
      <c r="C1391" t="str">
        <f>IFERROR(VLOOKUP(B1391,チーム番号!E:F,2,0),"")</f>
        <v/>
      </c>
      <c r="D1391">
        <f>IFERROR(VLOOKUP(N1391,プログラム!B:C,2,0),"")</f>
        <v>65</v>
      </c>
      <c r="E1391">
        <f>IFERROR(記録__2[[#This Row],[組]],"")</f>
        <v>3</v>
      </c>
      <c r="F1391">
        <f>IFERROR(記録__2[[#This Row],[水路]],"")</f>
        <v>6</v>
      </c>
      <c r="G1391" t="str">
        <f>IFERROR(VLOOKUP(D1391,プログラムデータ!A:N,12,0),"")</f>
        <v>13～14歳</v>
      </c>
      <c r="H1391" t="str">
        <f>IFERROR(VLOOKUP(D1391,プログラムデータ!A:N,13,0),"")</f>
        <v>女子</v>
      </c>
      <c r="I1391">
        <f>IFERROR(VLOOKUP(D1391,プログラムデータ!A:N,11,0),"")</f>
        <v>0</v>
      </c>
      <c r="J1391" t="str">
        <f>IFERROR(VLOOKUP(D1391,プログラムデータ!A:N,10,0),"")</f>
        <v>自由形</v>
      </c>
      <c r="K1391" t="str">
        <f>IFERROR(VLOOKUP(D1391,プログラムデータ!A:N,14,0),"")</f>
        <v>タイム決勝</v>
      </c>
      <c r="L1391" t="str">
        <f t="shared" si="43"/>
        <v>13～14歳 女子 0 自由形 タイム決勝</v>
      </c>
      <c r="M1391">
        <f>IFERROR(VLOOKUP(J1391,色々!M:P,4,0),"")</f>
        <v>1</v>
      </c>
      <c r="N1391">
        <f>IFERROR(記録__2[[#This Row],[競技番号]],"")</f>
        <v>65</v>
      </c>
      <c r="O1391">
        <f>IFERROR(記録__2[[#This Row],[選手番号]],"")</f>
        <v>376</v>
      </c>
    </row>
    <row r="1392" spans="1:15" x14ac:dyDescent="0.2">
      <c r="A1392">
        <f>IFERROR(VLOOKUP(N1392,プログラム!B:C,2,0),"")</f>
        <v>65</v>
      </c>
      <c r="B1392" t="str">
        <f t="shared" si="42"/>
        <v/>
      </c>
      <c r="C1392" t="str">
        <f>IFERROR(VLOOKUP(B1392,チーム番号!E:F,2,0),"")</f>
        <v/>
      </c>
      <c r="D1392">
        <f>IFERROR(VLOOKUP(N1392,プログラム!B:C,2,0),"")</f>
        <v>65</v>
      </c>
      <c r="E1392">
        <f>IFERROR(記録__2[[#This Row],[組]],"")</f>
        <v>3</v>
      </c>
      <c r="F1392">
        <f>IFERROR(記録__2[[#This Row],[水路]],"")</f>
        <v>7</v>
      </c>
      <c r="G1392" t="str">
        <f>IFERROR(VLOOKUP(D1392,プログラムデータ!A:N,12,0),"")</f>
        <v>13～14歳</v>
      </c>
      <c r="H1392" t="str">
        <f>IFERROR(VLOOKUP(D1392,プログラムデータ!A:N,13,0),"")</f>
        <v>女子</v>
      </c>
      <c r="I1392">
        <f>IFERROR(VLOOKUP(D1392,プログラムデータ!A:N,11,0),"")</f>
        <v>0</v>
      </c>
      <c r="J1392" t="str">
        <f>IFERROR(VLOOKUP(D1392,プログラムデータ!A:N,10,0),"")</f>
        <v>自由形</v>
      </c>
      <c r="K1392" t="str">
        <f>IFERROR(VLOOKUP(D1392,プログラムデータ!A:N,14,0),"")</f>
        <v>タイム決勝</v>
      </c>
      <c r="L1392" t="str">
        <f t="shared" si="43"/>
        <v>13～14歳 女子 0 自由形 タイム決勝</v>
      </c>
      <c r="M1392">
        <f>IFERROR(VLOOKUP(J1392,色々!M:P,4,0),"")</f>
        <v>1</v>
      </c>
      <c r="N1392">
        <f>IFERROR(記録__2[[#This Row],[競技番号]],"")</f>
        <v>65</v>
      </c>
      <c r="O1392">
        <f>IFERROR(記録__2[[#This Row],[選手番号]],"")</f>
        <v>23</v>
      </c>
    </row>
    <row r="1393" spans="1:15" x14ac:dyDescent="0.2">
      <c r="A1393">
        <f>IFERROR(VLOOKUP(N1393,プログラム!B:C,2,0),"")</f>
        <v>65</v>
      </c>
      <c r="B1393" t="str">
        <f t="shared" si="42"/>
        <v/>
      </c>
      <c r="C1393" t="str">
        <f>IFERROR(VLOOKUP(B1393,チーム番号!E:F,2,0),"")</f>
        <v/>
      </c>
      <c r="D1393">
        <f>IFERROR(VLOOKUP(N1393,プログラム!B:C,2,0),"")</f>
        <v>65</v>
      </c>
      <c r="E1393">
        <f>IFERROR(記録__2[[#This Row],[組]],"")</f>
        <v>3</v>
      </c>
      <c r="F1393">
        <f>IFERROR(記録__2[[#This Row],[水路]],"")</f>
        <v>8</v>
      </c>
      <c r="G1393" t="str">
        <f>IFERROR(VLOOKUP(D1393,プログラムデータ!A:N,12,0),"")</f>
        <v>13～14歳</v>
      </c>
      <c r="H1393" t="str">
        <f>IFERROR(VLOOKUP(D1393,プログラムデータ!A:N,13,0),"")</f>
        <v>女子</v>
      </c>
      <c r="I1393">
        <f>IFERROR(VLOOKUP(D1393,プログラムデータ!A:N,11,0),"")</f>
        <v>0</v>
      </c>
      <c r="J1393" t="str">
        <f>IFERROR(VLOOKUP(D1393,プログラムデータ!A:N,10,0),"")</f>
        <v>自由形</v>
      </c>
      <c r="K1393" t="str">
        <f>IFERROR(VLOOKUP(D1393,プログラムデータ!A:N,14,0),"")</f>
        <v>タイム決勝</v>
      </c>
      <c r="L1393" t="str">
        <f t="shared" si="43"/>
        <v>13～14歳 女子 0 自由形 タイム決勝</v>
      </c>
      <c r="M1393">
        <f>IFERROR(VLOOKUP(J1393,色々!M:P,4,0),"")</f>
        <v>1</v>
      </c>
      <c r="N1393">
        <f>IFERROR(記録__2[[#This Row],[競技番号]],"")</f>
        <v>65</v>
      </c>
      <c r="O1393">
        <f>IFERROR(記録__2[[#This Row],[選手番号]],"")</f>
        <v>478</v>
      </c>
    </row>
    <row r="1394" spans="1:15" x14ac:dyDescent="0.2">
      <c r="A1394">
        <f>IFERROR(VLOOKUP(N1394,プログラム!B:C,2,0),"")</f>
        <v>66</v>
      </c>
      <c r="B1394" t="str">
        <f t="shared" si="42"/>
        <v/>
      </c>
      <c r="C1394" t="str">
        <f>IFERROR(VLOOKUP(B1394,チーム番号!E:F,2,0),"")</f>
        <v/>
      </c>
      <c r="D1394">
        <f>IFERROR(VLOOKUP(N1394,プログラム!B:C,2,0),"")</f>
        <v>66</v>
      </c>
      <c r="E1394">
        <f>IFERROR(記録__2[[#This Row],[組]],"")</f>
        <v>1</v>
      </c>
      <c r="F1394">
        <f>IFERROR(記録__2[[#This Row],[水路]],"")</f>
        <v>1</v>
      </c>
      <c r="G1394" t="str">
        <f>IFERROR(VLOOKUP(D1394,プログラムデータ!A:N,12,0),"")</f>
        <v>13～14歳</v>
      </c>
      <c r="H1394" t="str">
        <f>IFERROR(VLOOKUP(D1394,プログラムデータ!A:N,13,0),"")</f>
        <v>男子</v>
      </c>
      <c r="I1394">
        <f>IFERROR(VLOOKUP(D1394,プログラムデータ!A:N,11,0),"")</f>
        <v>0</v>
      </c>
      <c r="J1394" t="str">
        <f>IFERROR(VLOOKUP(D1394,プログラムデータ!A:N,10,0),"")</f>
        <v>自由形</v>
      </c>
      <c r="K1394" t="str">
        <f>IFERROR(VLOOKUP(D1394,プログラムデータ!A:N,14,0),"")</f>
        <v>タイム決勝</v>
      </c>
      <c r="L1394" t="str">
        <f t="shared" si="43"/>
        <v>13～14歳 男子 0 自由形 タイム決勝</v>
      </c>
      <c r="M1394">
        <f>IFERROR(VLOOKUP(J1394,色々!M:P,4,0),"")</f>
        <v>1</v>
      </c>
      <c r="N1394">
        <f>IFERROR(記録__2[[#This Row],[競技番号]],"")</f>
        <v>66</v>
      </c>
      <c r="O1394">
        <f>IFERROR(記録__2[[#This Row],[選手番号]],"")</f>
        <v>313</v>
      </c>
    </row>
    <row r="1395" spans="1:15" x14ac:dyDescent="0.2">
      <c r="A1395">
        <f>IFERROR(VLOOKUP(N1395,プログラム!B:C,2,0),"")</f>
        <v>66</v>
      </c>
      <c r="B1395" t="str">
        <f t="shared" si="42"/>
        <v/>
      </c>
      <c r="C1395" t="str">
        <f>IFERROR(VLOOKUP(B1395,チーム番号!E:F,2,0),"")</f>
        <v/>
      </c>
      <c r="D1395">
        <f>IFERROR(VLOOKUP(N1395,プログラム!B:C,2,0),"")</f>
        <v>66</v>
      </c>
      <c r="E1395">
        <f>IFERROR(記録__2[[#This Row],[組]],"")</f>
        <v>1</v>
      </c>
      <c r="F1395">
        <f>IFERROR(記録__2[[#This Row],[水路]],"")</f>
        <v>2</v>
      </c>
      <c r="G1395" t="str">
        <f>IFERROR(VLOOKUP(D1395,プログラムデータ!A:N,12,0),"")</f>
        <v>13～14歳</v>
      </c>
      <c r="H1395" t="str">
        <f>IFERROR(VLOOKUP(D1395,プログラムデータ!A:N,13,0),"")</f>
        <v>男子</v>
      </c>
      <c r="I1395">
        <f>IFERROR(VLOOKUP(D1395,プログラムデータ!A:N,11,0),"")</f>
        <v>0</v>
      </c>
      <c r="J1395" t="str">
        <f>IFERROR(VLOOKUP(D1395,プログラムデータ!A:N,10,0),"")</f>
        <v>自由形</v>
      </c>
      <c r="K1395" t="str">
        <f>IFERROR(VLOOKUP(D1395,プログラムデータ!A:N,14,0),"")</f>
        <v>タイム決勝</v>
      </c>
      <c r="L1395" t="str">
        <f t="shared" si="43"/>
        <v>13～14歳 男子 0 自由形 タイム決勝</v>
      </c>
      <c r="M1395">
        <f>IFERROR(VLOOKUP(J1395,色々!M:P,4,0),"")</f>
        <v>1</v>
      </c>
      <c r="N1395">
        <f>IFERROR(記録__2[[#This Row],[競技番号]],"")</f>
        <v>66</v>
      </c>
      <c r="O1395">
        <f>IFERROR(記録__2[[#This Row],[選手番号]],"")</f>
        <v>258</v>
      </c>
    </row>
    <row r="1396" spans="1:15" x14ac:dyDescent="0.2">
      <c r="A1396">
        <f>IFERROR(VLOOKUP(N1396,プログラム!B:C,2,0),"")</f>
        <v>66</v>
      </c>
      <c r="B1396" t="str">
        <f t="shared" si="42"/>
        <v/>
      </c>
      <c r="C1396" t="str">
        <f>IFERROR(VLOOKUP(B1396,チーム番号!E:F,2,0),"")</f>
        <v/>
      </c>
      <c r="D1396">
        <f>IFERROR(VLOOKUP(N1396,プログラム!B:C,2,0),"")</f>
        <v>66</v>
      </c>
      <c r="E1396">
        <f>IFERROR(記録__2[[#This Row],[組]],"")</f>
        <v>1</v>
      </c>
      <c r="F1396">
        <f>IFERROR(記録__2[[#This Row],[水路]],"")</f>
        <v>3</v>
      </c>
      <c r="G1396" t="str">
        <f>IFERROR(VLOOKUP(D1396,プログラムデータ!A:N,12,0),"")</f>
        <v>13～14歳</v>
      </c>
      <c r="H1396" t="str">
        <f>IFERROR(VLOOKUP(D1396,プログラムデータ!A:N,13,0),"")</f>
        <v>男子</v>
      </c>
      <c r="I1396">
        <f>IFERROR(VLOOKUP(D1396,プログラムデータ!A:N,11,0),"")</f>
        <v>0</v>
      </c>
      <c r="J1396" t="str">
        <f>IFERROR(VLOOKUP(D1396,プログラムデータ!A:N,10,0),"")</f>
        <v>自由形</v>
      </c>
      <c r="K1396" t="str">
        <f>IFERROR(VLOOKUP(D1396,プログラムデータ!A:N,14,0),"")</f>
        <v>タイム決勝</v>
      </c>
      <c r="L1396" t="str">
        <f t="shared" si="43"/>
        <v>13～14歳 男子 0 自由形 タイム決勝</v>
      </c>
      <c r="M1396">
        <f>IFERROR(VLOOKUP(J1396,色々!M:P,4,0),"")</f>
        <v>1</v>
      </c>
      <c r="N1396">
        <f>IFERROR(記録__2[[#This Row],[競技番号]],"")</f>
        <v>66</v>
      </c>
      <c r="O1396">
        <f>IFERROR(記録__2[[#This Row],[選手番号]],"")</f>
        <v>214</v>
      </c>
    </row>
    <row r="1397" spans="1:15" x14ac:dyDescent="0.2">
      <c r="A1397">
        <f>IFERROR(VLOOKUP(N1397,プログラム!B:C,2,0),"")</f>
        <v>66</v>
      </c>
      <c r="B1397" t="str">
        <f t="shared" si="42"/>
        <v/>
      </c>
      <c r="C1397" t="str">
        <f>IFERROR(VLOOKUP(B1397,チーム番号!E:F,2,0),"")</f>
        <v/>
      </c>
      <c r="D1397">
        <f>IFERROR(VLOOKUP(N1397,プログラム!B:C,2,0),"")</f>
        <v>66</v>
      </c>
      <c r="E1397">
        <f>IFERROR(記録__2[[#This Row],[組]],"")</f>
        <v>1</v>
      </c>
      <c r="F1397">
        <f>IFERROR(記録__2[[#This Row],[水路]],"")</f>
        <v>4</v>
      </c>
      <c r="G1397" t="str">
        <f>IFERROR(VLOOKUP(D1397,プログラムデータ!A:N,12,0),"")</f>
        <v>13～14歳</v>
      </c>
      <c r="H1397" t="str">
        <f>IFERROR(VLOOKUP(D1397,プログラムデータ!A:N,13,0),"")</f>
        <v>男子</v>
      </c>
      <c r="I1397">
        <f>IFERROR(VLOOKUP(D1397,プログラムデータ!A:N,11,0),"")</f>
        <v>0</v>
      </c>
      <c r="J1397" t="str">
        <f>IFERROR(VLOOKUP(D1397,プログラムデータ!A:N,10,0),"")</f>
        <v>自由形</v>
      </c>
      <c r="K1397" t="str">
        <f>IFERROR(VLOOKUP(D1397,プログラムデータ!A:N,14,0),"")</f>
        <v>タイム決勝</v>
      </c>
      <c r="L1397" t="str">
        <f t="shared" si="43"/>
        <v>13～14歳 男子 0 自由形 タイム決勝</v>
      </c>
      <c r="M1397">
        <f>IFERROR(VLOOKUP(J1397,色々!M:P,4,0),"")</f>
        <v>1</v>
      </c>
      <c r="N1397">
        <f>IFERROR(記録__2[[#This Row],[競技番号]],"")</f>
        <v>66</v>
      </c>
      <c r="O1397">
        <f>IFERROR(記録__2[[#This Row],[選手番号]],"")</f>
        <v>213</v>
      </c>
    </row>
    <row r="1398" spans="1:15" x14ac:dyDescent="0.2">
      <c r="A1398">
        <f>IFERROR(VLOOKUP(N1398,プログラム!B:C,2,0),"")</f>
        <v>66</v>
      </c>
      <c r="B1398" t="str">
        <f t="shared" si="42"/>
        <v/>
      </c>
      <c r="C1398" t="str">
        <f>IFERROR(VLOOKUP(B1398,チーム番号!E:F,2,0),"")</f>
        <v/>
      </c>
      <c r="D1398">
        <f>IFERROR(VLOOKUP(N1398,プログラム!B:C,2,0),"")</f>
        <v>66</v>
      </c>
      <c r="E1398">
        <f>IFERROR(記録__2[[#This Row],[組]],"")</f>
        <v>1</v>
      </c>
      <c r="F1398">
        <f>IFERROR(記録__2[[#This Row],[水路]],"")</f>
        <v>5</v>
      </c>
      <c r="G1398" t="str">
        <f>IFERROR(VLOOKUP(D1398,プログラムデータ!A:N,12,0),"")</f>
        <v>13～14歳</v>
      </c>
      <c r="H1398" t="str">
        <f>IFERROR(VLOOKUP(D1398,プログラムデータ!A:N,13,0),"")</f>
        <v>男子</v>
      </c>
      <c r="I1398">
        <f>IFERROR(VLOOKUP(D1398,プログラムデータ!A:N,11,0),"")</f>
        <v>0</v>
      </c>
      <c r="J1398" t="str">
        <f>IFERROR(VLOOKUP(D1398,プログラムデータ!A:N,10,0),"")</f>
        <v>自由形</v>
      </c>
      <c r="K1398" t="str">
        <f>IFERROR(VLOOKUP(D1398,プログラムデータ!A:N,14,0),"")</f>
        <v>タイム決勝</v>
      </c>
      <c r="L1398" t="str">
        <f t="shared" si="43"/>
        <v>13～14歳 男子 0 自由形 タイム決勝</v>
      </c>
      <c r="M1398">
        <f>IFERROR(VLOOKUP(J1398,色々!M:P,4,0),"")</f>
        <v>1</v>
      </c>
      <c r="N1398">
        <f>IFERROR(記録__2[[#This Row],[競技番号]],"")</f>
        <v>66</v>
      </c>
      <c r="O1398">
        <f>IFERROR(記録__2[[#This Row],[選手番号]],"")</f>
        <v>149</v>
      </c>
    </row>
    <row r="1399" spans="1:15" x14ac:dyDescent="0.2">
      <c r="A1399">
        <f>IFERROR(VLOOKUP(N1399,プログラム!B:C,2,0),"")</f>
        <v>66</v>
      </c>
      <c r="B1399" t="str">
        <f t="shared" si="42"/>
        <v/>
      </c>
      <c r="C1399" t="str">
        <f>IFERROR(VLOOKUP(B1399,チーム番号!E:F,2,0),"")</f>
        <v/>
      </c>
      <c r="D1399">
        <f>IFERROR(VLOOKUP(N1399,プログラム!B:C,2,0),"")</f>
        <v>66</v>
      </c>
      <c r="E1399">
        <f>IFERROR(記録__2[[#This Row],[組]],"")</f>
        <v>1</v>
      </c>
      <c r="F1399">
        <f>IFERROR(記録__2[[#This Row],[水路]],"")</f>
        <v>6</v>
      </c>
      <c r="G1399" t="str">
        <f>IFERROR(VLOOKUP(D1399,プログラムデータ!A:N,12,0),"")</f>
        <v>13～14歳</v>
      </c>
      <c r="H1399" t="str">
        <f>IFERROR(VLOOKUP(D1399,プログラムデータ!A:N,13,0),"")</f>
        <v>男子</v>
      </c>
      <c r="I1399">
        <f>IFERROR(VLOOKUP(D1399,プログラムデータ!A:N,11,0),"")</f>
        <v>0</v>
      </c>
      <c r="J1399" t="str">
        <f>IFERROR(VLOOKUP(D1399,プログラムデータ!A:N,10,0),"")</f>
        <v>自由形</v>
      </c>
      <c r="K1399" t="str">
        <f>IFERROR(VLOOKUP(D1399,プログラムデータ!A:N,14,0),"")</f>
        <v>タイム決勝</v>
      </c>
      <c r="L1399" t="str">
        <f t="shared" si="43"/>
        <v>13～14歳 男子 0 自由形 タイム決勝</v>
      </c>
      <c r="M1399">
        <f>IFERROR(VLOOKUP(J1399,色々!M:P,4,0),"")</f>
        <v>1</v>
      </c>
      <c r="N1399">
        <f>IFERROR(記録__2[[#This Row],[競技番号]],"")</f>
        <v>66</v>
      </c>
      <c r="O1399">
        <f>IFERROR(記録__2[[#This Row],[選手番号]],"")</f>
        <v>147</v>
      </c>
    </row>
    <row r="1400" spans="1:15" x14ac:dyDescent="0.2">
      <c r="A1400">
        <f>IFERROR(VLOOKUP(N1400,プログラム!B:C,2,0),"")</f>
        <v>66</v>
      </c>
      <c r="B1400" t="str">
        <f t="shared" si="42"/>
        <v/>
      </c>
      <c r="C1400" t="str">
        <f>IFERROR(VLOOKUP(B1400,チーム番号!E:F,2,0),"")</f>
        <v/>
      </c>
      <c r="D1400">
        <f>IFERROR(VLOOKUP(N1400,プログラム!B:C,2,0),"")</f>
        <v>66</v>
      </c>
      <c r="E1400">
        <f>IFERROR(記録__2[[#This Row],[組]],"")</f>
        <v>1</v>
      </c>
      <c r="F1400">
        <f>IFERROR(記録__2[[#This Row],[水路]],"")</f>
        <v>7</v>
      </c>
      <c r="G1400" t="str">
        <f>IFERROR(VLOOKUP(D1400,プログラムデータ!A:N,12,0),"")</f>
        <v>13～14歳</v>
      </c>
      <c r="H1400" t="str">
        <f>IFERROR(VLOOKUP(D1400,プログラムデータ!A:N,13,0),"")</f>
        <v>男子</v>
      </c>
      <c r="I1400">
        <f>IFERROR(VLOOKUP(D1400,プログラムデータ!A:N,11,0),"")</f>
        <v>0</v>
      </c>
      <c r="J1400" t="str">
        <f>IFERROR(VLOOKUP(D1400,プログラムデータ!A:N,10,0),"")</f>
        <v>自由形</v>
      </c>
      <c r="K1400" t="str">
        <f>IFERROR(VLOOKUP(D1400,プログラムデータ!A:N,14,0),"")</f>
        <v>タイム決勝</v>
      </c>
      <c r="L1400" t="str">
        <f t="shared" si="43"/>
        <v>13～14歳 男子 0 自由形 タイム決勝</v>
      </c>
      <c r="M1400">
        <f>IFERROR(VLOOKUP(J1400,色々!M:P,4,0),"")</f>
        <v>1</v>
      </c>
      <c r="N1400">
        <f>IFERROR(記録__2[[#This Row],[競技番号]],"")</f>
        <v>66</v>
      </c>
      <c r="O1400">
        <f>IFERROR(記録__2[[#This Row],[選手番号]],"")</f>
        <v>634</v>
      </c>
    </row>
    <row r="1401" spans="1:15" x14ac:dyDescent="0.2">
      <c r="A1401">
        <f>IFERROR(VLOOKUP(N1401,プログラム!B:C,2,0),"")</f>
        <v>66</v>
      </c>
      <c r="B1401" t="str">
        <f t="shared" si="42"/>
        <v/>
      </c>
      <c r="C1401" t="str">
        <f>IFERROR(VLOOKUP(B1401,チーム番号!E:F,2,0),"")</f>
        <v/>
      </c>
      <c r="D1401">
        <f>IFERROR(VLOOKUP(N1401,プログラム!B:C,2,0),"")</f>
        <v>66</v>
      </c>
      <c r="E1401">
        <f>IFERROR(記録__2[[#This Row],[組]],"")</f>
        <v>1</v>
      </c>
      <c r="F1401">
        <f>IFERROR(記録__2[[#This Row],[水路]],"")</f>
        <v>8</v>
      </c>
      <c r="G1401" t="str">
        <f>IFERROR(VLOOKUP(D1401,プログラムデータ!A:N,12,0),"")</f>
        <v>13～14歳</v>
      </c>
      <c r="H1401" t="str">
        <f>IFERROR(VLOOKUP(D1401,プログラムデータ!A:N,13,0),"")</f>
        <v>男子</v>
      </c>
      <c r="I1401">
        <f>IFERROR(VLOOKUP(D1401,プログラムデータ!A:N,11,0),"")</f>
        <v>0</v>
      </c>
      <c r="J1401" t="str">
        <f>IFERROR(VLOOKUP(D1401,プログラムデータ!A:N,10,0),"")</f>
        <v>自由形</v>
      </c>
      <c r="K1401" t="str">
        <f>IFERROR(VLOOKUP(D1401,プログラムデータ!A:N,14,0),"")</f>
        <v>タイム決勝</v>
      </c>
      <c r="L1401" t="str">
        <f t="shared" si="43"/>
        <v>13～14歳 男子 0 自由形 タイム決勝</v>
      </c>
      <c r="M1401">
        <f>IFERROR(VLOOKUP(J1401,色々!M:P,4,0),"")</f>
        <v>1</v>
      </c>
      <c r="N1401">
        <f>IFERROR(記録__2[[#This Row],[競技番号]],"")</f>
        <v>66</v>
      </c>
      <c r="O1401">
        <f>IFERROR(記録__2[[#This Row],[選手番号]],"")</f>
        <v>51</v>
      </c>
    </row>
    <row r="1402" spans="1:15" x14ac:dyDescent="0.2">
      <c r="A1402">
        <f>IFERROR(VLOOKUP(N1402,プログラム!B:C,2,0),"")</f>
        <v>66</v>
      </c>
      <c r="B1402" t="str">
        <f t="shared" si="42"/>
        <v/>
      </c>
      <c r="C1402" t="str">
        <f>IFERROR(VLOOKUP(B1402,チーム番号!E:F,2,0),"")</f>
        <v/>
      </c>
      <c r="D1402">
        <f>IFERROR(VLOOKUP(N1402,プログラム!B:C,2,0),"")</f>
        <v>66</v>
      </c>
      <c r="E1402">
        <f>IFERROR(記録__2[[#This Row],[組]],"")</f>
        <v>2</v>
      </c>
      <c r="F1402">
        <f>IFERROR(記録__2[[#This Row],[水路]],"")</f>
        <v>1</v>
      </c>
      <c r="G1402" t="str">
        <f>IFERROR(VLOOKUP(D1402,プログラムデータ!A:N,12,0),"")</f>
        <v>13～14歳</v>
      </c>
      <c r="H1402" t="str">
        <f>IFERROR(VLOOKUP(D1402,プログラムデータ!A:N,13,0),"")</f>
        <v>男子</v>
      </c>
      <c r="I1402">
        <f>IFERROR(VLOOKUP(D1402,プログラムデータ!A:N,11,0),"")</f>
        <v>0</v>
      </c>
      <c r="J1402" t="str">
        <f>IFERROR(VLOOKUP(D1402,プログラムデータ!A:N,10,0),"")</f>
        <v>自由形</v>
      </c>
      <c r="K1402" t="str">
        <f>IFERROR(VLOOKUP(D1402,プログラムデータ!A:N,14,0),"")</f>
        <v>タイム決勝</v>
      </c>
      <c r="L1402" t="str">
        <f t="shared" si="43"/>
        <v>13～14歳 男子 0 自由形 タイム決勝</v>
      </c>
      <c r="M1402">
        <f>IFERROR(VLOOKUP(J1402,色々!M:P,4,0),"")</f>
        <v>1</v>
      </c>
      <c r="N1402">
        <f>IFERROR(記録__2[[#This Row],[競技番号]],"")</f>
        <v>66</v>
      </c>
      <c r="O1402">
        <f>IFERROR(記録__2[[#This Row],[選手番号]],"")</f>
        <v>261</v>
      </c>
    </row>
    <row r="1403" spans="1:15" x14ac:dyDescent="0.2">
      <c r="A1403">
        <f>IFERROR(VLOOKUP(N1403,プログラム!B:C,2,0),"")</f>
        <v>66</v>
      </c>
      <c r="B1403" t="str">
        <f t="shared" si="42"/>
        <v/>
      </c>
      <c r="C1403" t="str">
        <f>IFERROR(VLOOKUP(B1403,チーム番号!E:F,2,0),"")</f>
        <v/>
      </c>
      <c r="D1403">
        <f>IFERROR(VLOOKUP(N1403,プログラム!B:C,2,0),"")</f>
        <v>66</v>
      </c>
      <c r="E1403">
        <f>IFERROR(記録__2[[#This Row],[組]],"")</f>
        <v>2</v>
      </c>
      <c r="F1403">
        <f>IFERROR(記録__2[[#This Row],[水路]],"")</f>
        <v>2</v>
      </c>
      <c r="G1403" t="str">
        <f>IFERROR(VLOOKUP(D1403,プログラムデータ!A:N,12,0),"")</f>
        <v>13～14歳</v>
      </c>
      <c r="H1403" t="str">
        <f>IFERROR(VLOOKUP(D1403,プログラムデータ!A:N,13,0),"")</f>
        <v>男子</v>
      </c>
      <c r="I1403">
        <f>IFERROR(VLOOKUP(D1403,プログラムデータ!A:N,11,0),"")</f>
        <v>0</v>
      </c>
      <c r="J1403" t="str">
        <f>IFERROR(VLOOKUP(D1403,プログラムデータ!A:N,10,0),"")</f>
        <v>自由形</v>
      </c>
      <c r="K1403" t="str">
        <f>IFERROR(VLOOKUP(D1403,プログラムデータ!A:N,14,0),"")</f>
        <v>タイム決勝</v>
      </c>
      <c r="L1403" t="str">
        <f t="shared" si="43"/>
        <v>13～14歳 男子 0 自由形 タイム決勝</v>
      </c>
      <c r="M1403">
        <f>IFERROR(VLOOKUP(J1403,色々!M:P,4,0),"")</f>
        <v>1</v>
      </c>
      <c r="N1403">
        <f>IFERROR(記録__2[[#This Row],[競技番号]],"")</f>
        <v>66</v>
      </c>
      <c r="O1403">
        <f>IFERROR(記録__2[[#This Row],[選手番号]],"")</f>
        <v>314</v>
      </c>
    </row>
    <row r="1404" spans="1:15" x14ac:dyDescent="0.2">
      <c r="A1404">
        <f>IFERROR(VLOOKUP(N1404,プログラム!B:C,2,0),"")</f>
        <v>66</v>
      </c>
      <c r="B1404" t="str">
        <f t="shared" si="42"/>
        <v/>
      </c>
      <c r="C1404" t="str">
        <f>IFERROR(VLOOKUP(B1404,チーム番号!E:F,2,0),"")</f>
        <v/>
      </c>
      <c r="D1404">
        <f>IFERROR(VLOOKUP(N1404,プログラム!B:C,2,0),"")</f>
        <v>66</v>
      </c>
      <c r="E1404">
        <f>IFERROR(記録__2[[#This Row],[組]],"")</f>
        <v>2</v>
      </c>
      <c r="F1404">
        <f>IFERROR(記録__2[[#This Row],[水路]],"")</f>
        <v>3</v>
      </c>
      <c r="G1404" t="str">
        <f>IFERROR(VLOOKUP(D1404,プログラムデータ!A:N,12,0),"")</f>
        <v>13～14歳</v>
      </c>
      <c r="H1404" t="str">
        <f>IFERROR(VLOOKUP(D1404,プログラムデータ!A:N,13,0),"")</f>
        <v>男子</v>
      </c>
      <c r="I1404">
        <f>IFERROR(VLOOKUP(D1404,プログラムデータ!A:N,11,0),"")</f>
        <v>0</v>
      </c>
      <c r="J1404" t="str">
        <f>IFERROR(VLOOKUP(D1404,プログラムデータ!A:N,10,0),"")</f>
        <v>自由形</v>
      </c>
      <c r="K1404" t="str">
        <f>IFERROR(VLOOKUP(D1404,プログラムデータ!A:N,14,0),"")</f>
        <v>タイム決勝</v>
      </c>
      <c r="L1404" t="str">
        <f t="shared" si="43"/>
        <v>13～14歳 男子 0 自由形 タイム決勝</v>
      </c>
      <c r="M1404">
        <f>IFERROR(VLOOKUP(J1404,色々!M:P,4,0),"")</f>
        <v>1</v>
      </c>
      <c r="N1404">
        <f>IFERROR(記録__2[[#This Row],[競技番号]],"")</f>
        <v>66</v>
      </c>
      <c r="O1404">
        <f>IFERROR(記録__2[[#This Row],[選手番号]],"")</f>
        <v>559</v>
      </c>
    </row>
    <row r="1405" spans="1:15" x14ac:dyDescent="0.2">
      <c r="A1405">
        <f>IFERROR(VLOOKUP(N1405,プログラム!B:C,2,0),"")</f>
        <v>66</v>
      </c>
      <c r="B1405" t="str">
        <f t="shared" si="42"/>
        <v/>
      </c>
      <c r="C1405" t="str">
        <f>IFERROR(VLOOKUP(B1405,チーム番号!E:F,2,0),"")</f>
        <v/>
      </c>
      <c r="D1405">
        <f>IFERROR(VLOOKUP(N1405,プログラム!B:C,2,0),"")</f>
        <v>66</v>
      </c>
      <c r="E1405">
        <f>IFERROR(記録__2[[#This Row],[組]],"")</f>
        <v>2</v>
      </c>
      <c r="F1405">
        <f>IFERROR(記録__2[[#This Row],[水路]],"")</f>
        <v>4</v>
      </c>
      <c r="G1405" t="str">
        <f>IFERROR(VLOOKUP(D1405,プログラムデータ!A:N,12,0),"")</f>
        <v>13～14歳</v>
      </c>
      <c r="H1405" t="str">
        <f>IFERROR(VLOOKUP(D1405,プログラムデータ!A:N,13,0),"")</f>
        <v>男子</v>
      </c>
      <c r="I1405">
        <f>IFERROR(VLOOKUP(D1405,プログラムデータ!A:N,11,0),"")</f>
        <v>0</v>
      </c>
      <c r="J1405" t="str">
        <f>IFERROR(VLOOKUP(D1405,プログラムデータ!A:N,10,0),"")</f>
        <v>自由形</v>
      </c>
      <c r="K1405" t="str">
        <f>IFERROR(VLOOKUP(D1405,プログラムデータ!A:N,14,0),"")</f>
        <v>タイム決勝</v>
      </c>
      <c r="L1405" t="str">
        <f t="shared" si="43"/>
        <v>13～14歳 男子 0 自由形 タイム決勝</v>
      </c>
      <c r="M1405">
        <f>IFERROR(VLOOKUP(J1405,色々!M:P,4,0),"")</f>
        <v>1</v>
      </c>
      <c r="N1405">
        <f>IFERROR(記録__2[[#This Row],[競技番号]],"")</f>
        <v>66</v>
      </c>
      <c r="O1405">
        <f>IFERROR(記録__2[[#This Row],[選手番号]],"")</f>
        <v>510</v>
      </c>
    </row>
    <row r="1406" spans="1:15" x14ac:dyDescent="0.2">
      <c r="A1406">
        <f>IFERROR(VLOOKUP(N1406,プログラム!B:C,2,0),"")</f>
        <v>66</v>
      </c>
      <c r="B1406" t="str">
        <f t="shared" si="42"/>
        <v/>
      </c>
      <c r="C1406" t="str">
        <f>IFERROR(VLOOKUP(B1406,チーム番号!E:F,2,0),"")</f>
        <v/>
      </c>
      <c r="D1406">
        <f>IFERROR(VLOOKUP(N1406,プログラム!B:C,2,0),"")</f>
        <v>66</v>
      </c>
      <c r="E1406">
        <f>IFERROR(記録__2[[#This Row],[組]],"")</f>
        <v>2</v>
      </c>
      <c r="F1406">
        <f>IFERROR(記録__2[[#This Row],[水路]],"")</f>
        <v>5</v>
      </c>
      <c r="G1406" t="str">
        <f>IFERROR(VLOOKUP(D1406,プログラムデータ!A:N,12,0),"")</f>
        <v>13～14歳</v>
      </c>
      <c r="H1406" t="str">
        <f>IFERROR(VLOOKUP(D1406,プログラムデータ!A:N,13,0),"")</f>
        <v>男子</v>
      </c>
      <c r="I1406">
        <f>IFERROR(VLOOKUP(D1406,プログラムデータ!A:N,11,0),"")</f>
        <v>0</v>
      </c>
      <c r="J1406" t="str">
        <f>IFERROR(VLOOKUP(D1406,プログラムデータ!A:N,10,0),"")</f>
        <v>自由形</v>
      </c>
      <c r="K1406" t="str">
        <f>IFERROR(VLOOKUP(D1406,プログラムデータ!A:N,14,0),"")</f>
        <v>タイム決勝</v>
      </c>
      <c r="L1406" t="str">
        <f t="shared" si="43"/>
        <v>13～14歳 男子 0 自由形 タイム決勝</v>
      </c>
      <c r="M1406">
        <f>IFERROR(VLOOKUP(J1406,色々!M:P,4,0),"")</f>
        <v>1</v>
      </c>
      <c r="N1406">
        <f>IFERROR(記録__2[[#This Row],[競技番号]],"")</f>
        <v>66</v>
      </c>
      <c r="O1406">
        <f>IFERROR(記録__2[[#This Row],[選手番号]],"")</f>
        <v>86</v>
      </c>
    </row>
    <row r="1407" spans="1:15" x14ac:dyDescent="0.2">
      <c r="A1407">
        <f>IFERROR(VLOOKUP(N1407,プログラム!B:C,2,0),"")</f>
        <v>66</v>
      </c>
      <c r="B1407" t="str">
        <f t="shared" si="42"/>
        <v/>
      </c>
      <c r="C1407" t="str">
        <f>IFERROR(VLOOKUP(B1407,チーム番号!E:F,2,0),"")</f>
        <v/>
      </c>
      <c r="D1407">
        <f>IFERROR(VLOOKUP(N1407,プログラム!B:C,2,0),"")</f>
        <v>66</v>
      </c>
      <c r="E1407">
        <f>IFERROR(記録__2[[#This Row],[組]],"")</f>
        <v>2</v>
      </c>
      <c r="F1407">
        <f>IFERROR(記録__2[[#This Row],[水路]],"")</f>
        <v>6</v>
      </c>
      <c r="G1407" t="str">
        <f>IFERROR(VLOOKUP(D1407,プログラムデータ!A:N,12,0),"")</f>
        <v>13～14歳</v>
      </c>
      <c r="H1407" t="str">
        <f>IFERROR(VLOOKUP(D1407,プログラムデータ!A:N,13,0),"")</f>
        <v>男子</v>
      </c>
      <c r="I1407">
        <f>IFERROR(VLOOKUP(D1407,プログラムデータ!A:N,11,0),"")</f>
        <v>0</v>
      </c>
      <c r="J1407" t="str">
        <f>IFERROR(VLOOKUP(D1407,プログラムデータ!A:N,10,0),"")</f>
        <v>自由形</v>
      </c>
      <c r="K1407" t="str">
        <f>IFERROR(VLOOKUP(D1407,プログラムデータ!A:N,14,0),"")</f>
        <v>タイム決勝</v>
      </c>
      <c r="L1407" t="str">
        <f t="shared" si="43"/>
        <v>13～14歳 男子 0 自由形 タイム決勝</v>
      </c>
      <c r="M1407">
        <f>IFERROR(VLOOKUP(J1407,色々!M:P,4,0),"")</f>
        <v>1</v>
      </c>
      <c r="N1407">
        <f>IFERROR(記録__2[[#This Row],[競技番号]],"")</f>
        <v>66</v>
      </c>
      <c r="O1407">
        <f>IFERROR(記録__2[[#This Row],[選手番号]],"")</f>
        <v>165</v>
      </c>
    </row>
    <row r="1408" spans="1:15" x14ac:dyDescent="0.2">
      <c r="A1408">
        <f>IFERROR(VLOOKUP(N1408,プログラム!B:C,2,0),"")</f>
        <v>66</v>
      </c>
      <c r="B1408" t="str">
        <f t="shared" si="42"/>
        <v/>
      </c>
      <c r="C1408" t="str">
        <f>IFERROR(VLOOKUP(B1408,チーム番号!E:F,2,0),"")</f>
        <v/>
      </c>
      <c r="D1408">
        <f>IFERROR(VLOOKUP(N1408,プログラム!B:C,2,0),"")</f>
        <v>66</v>
      </c>
      <c r="E1408">
        <f>IFERROR(記録__2[[#This Row],[組]],"")</f>
        <v>2</v>
      </c>
      <c r="F1408">
        <f>IFERROR(記録__2[[#This Row],[水路]],"")</f>
        <v>7</v>
      </c>
      <c r="G1408" t="str">
        <f>IFERROR(VLOOKUP(D1408,プログラムデータ!A:N,12,0),"")</f>
        <v>13～14歳</v>
      </c>
      <c r="H1408" t="str">
        <f>IFERROR(VLOOKUP(D1408,プログラムデータ!A:N,13,0),"")</f>
        <v>男子</v>
      </c>
      <c r="I1408">
        <f>IFERROR(VLOOKUP(D1408,プログラムデータ!A:N,11,0),"")</f>
        <v>0</v>
      </c>
      <c r="J1408" t="str">
        <f>IFERROR(VLOOKUP(D1408,プログラムデータ!A:N,10,0),"")</f>
        <v>自由形</v>
      </c>
      <c r="K1408" t="str">
        <f>IFERROR(VLOOKUP(D1408,プログラムデータ!A:N,14,0),"")</f>
        <v>タイム決勝</v>
      </c>
      <c r="L1408" t="str">
        <f t="shared" si="43"/>
        <v>13～14歳 男子 0 自由形 タイム決勝</v>
      </c>
      <c r="M1408">
        <f>IFERROR(VLOOKUP(J1408,色々!M:P,4,0),"")</f>
        <v>1</v>
      </c>
      <c r="N1408">
        <f>IFERROR(記録__2[[#This Row],[競技番号]],"")</f>
        <v>66</v>
      </c>
      <c r="O1408">
        <f>IFERROR(記録__2[[#This Row],[選手番号]],"")</f>
        <v>259</v>
      </c>
    </row>
    <row r="1409" spans="1:15" x14ac:dyDescent="0.2">
      <c r="A1409">
        <f>IFERROR(VLOOKUP(N1409,プログラム!B:C,2,0),"")</f>
        <v>66</v>
      </c>
      <c r="B1409" t="str">
        <f t="shared" si="42"/>
        <v/>
      </c>
      <c r="C1409" t="str">
        <f>IFERROR(VLOOKUP(B1409,チーム番号!E:F,2,0),"")</f>
        <v/>
      </c>
      <c r="D1409">
        <f>IFERROR(VLOOKUP(N1409,プログラム!B:C,2,0),"")</f>
        <v>66</v>
      </c>
      <c r="E1409">
        <f>IFERROR(記録__2[[#This Row],[組]],"")</f>
        <v>2</v>
      </c>
      <c r="F1409">
        <f>IFERROR(記録__2[[#This Row],[水路]],"")</f>
        <v>8</v>
      </c>
      <c r="G1409" t="str">
        <f>IFERROR(VLOOKUP(D1409,プログラムデータ!A:N,12,0),"")</f>
        <v>13～14歳</v>
      </c>
      <c r="H1409" t="str">
        <f>IFERROR(VLOOKUP(D1409,プログラムデータ!A:N,13,0),"")</f>
        <v>男子</v>
      </c>
      <c r="I1409">
        <f>IFERROR(VLOOKUP(D1409,プログラムデータ!A:N,11,0),"")</f>
        <v>0</v>
      </c>
      <c r="J1409" t="str">
        <f>IFERROR(VLOOKUP(D1409,プログラムデータ!A:N,10,0),"")</f>
        <v>自由形</v>
      </c>
      <c r="K1409" t="str">
        <f>IFERROR(VLOOKUP(D1409,プログラムデータ!A:N,14,0),"")</f>
        <v>タイム決勝</v>
      </c>
      <c r="L1409" t="str">
        <f t="shared" si="43"/>
        <v>13～14歳 男子 0 自由形 タイム決勝</v>
      </c>
      <c r="M1409">
        <f>IFERROR(VLOOKUP(J1409,色々!M:P,4,0),"")</f>
        <v>1</v>
      </c>
      <c r="N1409">
        <f>IFERROR(記録__2[[#This Row],[競技番号]],"")</f>
        <v>66</v>
      </c>
      <c r="O1409">
        <f>IFERROR(記録__2[[#This Row],[選手番号]],"")</f>
        <v>257</v>
      </c>
    </row>
    <row r="1410" spans="1:15" x14ac:dyDescent="0.2">
      <c r="A1410">
        <f>IFERROR(VLOOKUP(N1410,プログラム!B:C,2,0),"")</f>
        <v>66</v>
      </c>
      <c r="B1410" t="str">
        <f t="shared" si="42"/>
        <v/>
      </c>
      <c r="C1410" t="str">
        <f>IFERROR(VLOOKUP(B1410,チーム番号!E:F,2,0),"")</f>
        <v/>
      </c>
      <c r="D1410">
        <f>IFERROR(VLOOKUP(N1410,プログラム!B:C,2,0),"")</f>
        <v>66</v>
      </c>
      <c r="E1410">
        <f>IFERROR(記録__2[[#This Row],[組]],"")</f>
        <v>3</v>
      </c>
      <c r="F1410">
        <f>IFERROR(記録__2[[#This Row],[水路]],"")</f>
        <v>1</v>
      </c>
      <c r="G1410" t="str">
        <f>IFERROR(VLOOKUP(D1410,プログラムデータ!A:N,12,0),"")</f>
        <v>13～14歳</v>
      </c>
      <c r="H1410" t="str">
        <f>IFERROR(VLOOKUP(D1410,プログラムデータ!A:N,13,0),"")</f>
        <v>男子</v>
      </c>
      <c r="I1410">
        <f>IFERROR(VLOOKUP(D1410,プログラムデータ!A:N,11,0),"")</f>
        <v>0</v>
      </c>
      <c r="J1410" t="str">
        <f>IFERROR(VLOOKUP(D1410,プログラムデータ!A:N,10,0),"")</f>
        <v>自由形</v>
      </c>
      <c r="K1410" t="str">
        <f>IFERROR(VLOOKUP(D1410,プログラムデータ!A:N,14,0),"")</f>
        <v>タイム決勝</v>
      </c>
      <c r="L1410" t="str">
        <f t="shared" si="43"/>
        <v>13～14歳 男子 0 自由形 タイム決勝</v>
      </c>
      <c r="M1410">
        <f>IFERROR(VLOOKUP(J1410,色々!M:P,4,0),"")</f>
        <v>1</v>
      </c>
      <c r="N1410">
        <f>IFERROR(記録__2[[#This Row],[競技番号]],"")</f>
        <v>66</v>
      </c>
      <c r="O1410">
        <f>IFERROR(記録__2[[#This Row],[選手番号]],"")</f>
        <v>217</v>
      </c>
    </row>
    <row r="1411" spans="1:15" x14ac:dyDescent="0.2">
      <c r="A1411">
        <f>IFERROR(VLOOKUP(N1411,プログラム!B:C,2,0),"")</f>
        <v>66</v>
      </c>
      <c r="B1411" t="str">
        <f t="shared" ref="B1411:B1474" si="44">IFERROR(IF(OR(M1411=6,M1411=7),O1411,""),"")</f>
        <v/>
      </c>
      <c r="C1411" t="str">
        <f>IFERROR(VLOOKUP(B1411,チーム番号!E:F,2,0),"")</f>
        <v/>
      </c>
      <c r="D1411">
        <f>IFERROR(VLOOKUP(N1411,プログラム!B:C,2,0),"")</f>
        <v>66</v>
      </c>
      <c r="E1411">
        <f>IFERROR(記録__2[[#This Row],[組]],"")</f>
        <v>3</v>
      </c>
      <c r="F1411">
        <f>IFERROR(記録__2[[#This Row],[水路]],"")</f>
        <v>2</v>
      </c>
      <c r="G1411" t="str">
        <f>IFERROR(VLOOKUP(D1411,プログラムデータ!A:N,12,0),"")</f>
        <v>13～14歳</v>
      </c>
      <c r="H1411" t="str">
        <f>IFERROR(VLOOKUP(D1411,プログラムデータ!A:N,13,0),"")</f>
        <v>男子</v>
      </c>
      <c r="I1411">
        <f>IFERROR(VLOOKUP(D1411,プログラムデータ!A:N,11,0),"")</f>
        <v>0</v>
      </c>
      <c r="J1411" t="str">
        <f>IFERROR(VLOOKUP(D1411,プログラムデータ!A:N,10,0),"")</f>
        <v>自由形</v>
      </c>
      <c r="K1411" t="str">
        <f>IFERROR(VLOOKUP(D1411,プログラムデータ!A:N,14,0),"")</f>
        <v>タイム決勝</v>
      </c>
      <c r="L1411" t="str">
        <f t="shared" ref="L1411:L1474" si="45">CONCATENATE(G1411," ",H1411," ",I1411," ",J1411," ",K1411)</f>
        <v>13～14歳 男子 0 自由形 タイム決勝</v>
      </c>
      <c r="M1411">
        <f>IFERROR(VLOOKUP(J1411,色々!M:P,4,0),"")</f>
        <v>1</v>
      </c>
      <c r="N1411">
        <f>IFERROR(記録__2[[#This Row],[競技番号]],"")</f>
        <v>66</v>
      </c>
      <c r="O1411">
        <f>IFERROR(記録__2[[#This Row],[選手番号]],"")</f>
        <v>665</v>
      </c>
    </row>
    <row r="1412" spans="1:15" x14ac:dyDescent="0.2">
      <c r="A1412">
        <f>IFERROR(VLOOKUP(N1412,プログラム!B:C,2,0),"")</f>
        <v>66</v>
      </c>
      <c r="B1412" t="str">
        <f t="shared" si="44"/>
        <v/>
      </c>
      <c r="C1412" t="str">
        <f>IFERROR(VLOOKUP(B1412,チーム番号!E:F,2,0),"")</f>
        <v/>
      </c>
      <c r="D1412">
        <f>IFERROR(VLOOKUP(N1412,プログラム!B:C,2,0),"")</f>
        <v>66</v>
      </c>
      <c r="E1412">
        <f>IFERROR(記録__2[[#This Row],[組]],"")</f>
        <v>3</v>
      </c>
      <c r="F1412">
        <f>IFERROR(記録__2[[#This Row],[水路]],"")</f>
        <v>3</v>
      </c>
      <c r="G1412" t="str">
        <f>IFERROR(VLOOKUP(D1412,プログラムデータ!A:N,12,0),"")</f>
        <v>13～14歳</v>
      </c>
      <c r="H1412" t="str">
        <f>IFERROR(VLOOKUP(D1412,プログラムデータ!A:N,13,0),"")</f>
        <v>男子</v>
      </c>
      <c r="I1412">
        <f>IFERROR(VLOOKUP(D1412,プログラムデータ!A:N,11,0),"")</f>
        <v>0</v>
      </c>
      <c r="J1412" t="str">
        <f>IFERROR(VLOOKUP(D1412,プログラムデータ!A:N,10,0),"")</f>
        <v>自由形</v>
      </c>
      <c r="K1412" t="str">
        <f>IFERROR(VLOOKUP(D1412,プログラムデータ!A:N,14,0),"")</f>
        <v>タイム決勝</v>
      </c>
      <c r="L1412" t="str">
        <f t="shared" si="45"/>
        <v>13～14歳 男子 0 自由形 タイム決勝</v>
      </c>
      <c r="M1412">
        <f>IFERROR(VLOOKUP(J1412,色々!M:P,4,0),"")</f>
        <v>1</v>
      </c>
      <c r="N1412">
        <f>IFERROR(記録__2[[#This Row],[競技番号]],"")</f>
        <v>66</v>
      </c>
      <c r="O1412">
        <f>IFERROR(記録__2[[#This Row],[選手番号]],"")</f>
        <v>614</v>
      </c>
    </row>
    <row r="1413" spans="1:15" x14ac:dyDescent="0.2">
      <c r="A1413">
        <f>IFERROR(VLOOKUP(N1413,プログラム!B:C,2,0),"")</f>
        <v>66</v>
      </c>
      <c r="B1413" t="str">
        <f t="shared" si="44"/>
        <v/>
      </c>
      <c r="C1413" t="str">
        <f>IFERROR(VLOOKUP(B1413,チーム番号!E:F,2,0),"")</f>
        <v/>
      </c>
      <c r="D1413">
        <f>IFERROR(VLOOKUP(N1413,プログラム!B:C,2,0),"")</f>
        <v>66</v>
      </c>
      <c r="E1413">
        <f>IFERROR(記録__2[[#This Row],[組]],"")</f>
        <v>3</v>
      </c>
      <c r="F1413">
        <f>IFERROR(記録__2[[#This Row],[水路]],"")</f>
        <v>4</v>
      </c>
      <c r="G1413" t="str">
        <f>IFERROR(VLOOKUP(D1413,プログラムデータ!A:N,12,0),"")</f>
        <v>13～14歳</v>
      </c>
      <c r="H1413" t="str">
        <f>IFERROR(VLOOKUP(D1413,プログラムデータ!A:N,13,0),"")</f>
        <v>男子</v>
      </c>
      <c r="I1413">
        <f>IFERROR(VLOOKUP(D1413,プログラムデータ!A:N,11,0),"")</f>
        <v>0</v>
      </c>
      <c r="J1413" t="str">
        <f>IFERROR(VLOOKUP(D1413,プログラムデータ!A:N,10,0),"")</f>
        <v>自由形</v>
      </c>
      <c r="K1413" t="str">
        <f>IFERROR(VLOOKUP(D1413,プログラムデータ!A:N,14,0),"")</f>
        <v>タイム決勝</v>
      </c>
      <c r="L1413" t="str">
        <f t="shared" si="45"/>
        <v>13～14歳 男子 0 自由形 タイム決勝</v>
      </c>
      <c r="M1413">
        <f>IFERROR(VLOOKUP(J1413,色々!M:P,4,0),"")</f>
        <v>1</v>
      </c>
      <c r="N1413">
        <f>IFERROR(記録__2[[#This Row],[競技番号]],"")</f>
        <v>66</v>
      </c>
      <c r="O1413">
        <f>IFERROR(記録__2[[#This Row],[選手番号]],"")</f>
        <v>162</v>
      </c>
    </row>
    <row r="1414" spans="1:15" x14ac:dyDescent="0.2">
      <c r="A1414">
        <f>IFERROR(VLOOKUP(N1414,プログラム!B:C,2,0),"")</f>
        <v>66</v>
      </c>
      <c r="B1414" t="str">
        <f t="shared" si="44"/>
        <v/>
      </c>
      <c r="C1414" t="str">
        <f>IFERROR(VLOOKUP(B1414,チーム番号!E:F,2,0),"")</f>
        <v/>
      </c>
      <c r="D1414">
        <f>IFERROR(VLOOKUP(N1414,プログラム!B:C,2,0),"")</f>
        <v>66</v>
      </c>
      <c r="E1414">
        <f>IFERROR(記録__2[[#This Row],[組]],"")</f>
        <v>3</v>
      </c>
      <c r="F1414">
        <f>IFERROR(記録__2[[#This Row],[水路]],"")</f>
        <v>5</v>
      </c>
      <c r="G1414" t="str">
        <f>IFERROR(VLOOKUP(D1414,プログラムデータ!A:N,12,0),"")</f>
        <v>13～14歳</v>
      </c>
      <c r="H1414" t="str">
        <f>IFERROR(VLOOKUP(D1414,プログラムデータ!A:N,13,0),"")</f>
        <v>男子</v>
      </c>
      <c r="I1414">
        <f>IFERROR(VLOOKUP(D1414,プログラムデータ!A:N,11,0),"")</f>
        <v>0</v>
      </c>
      <c r="J1414" t="str">
        <f>IFERROR(VLOOKUP(D1414,プログラムデータ!A:N,10,0),"")</f>
        <v>自由形</v>
      </c>
      <c r="K1414" t="str">
        <f>IFERROR(VLOOKUP(D1414,プログラムデータ!A:N,14,0),"")</f>
        <v>タイム決勝</v>
      </c>
      <c r="L1414" t="str">
        <f t="shared" si="45"/>
        <v>13～14歳 男子 0 自由形 タイム決勝</v>
      </c>
      <c r="M1414">
        <f>IFERROR(VLOOKUP(J1414,色々!M:P,4,0),"")</f>
        <v>1</v>
      </c>
      <c r="N1414">
        <f>IFERROR(記録__2[[#This Row],[競技番号]],"")</f>
        <v>66</v>
      </c>
      <c r="O1414">
        <f>IFERROR(記録__2[[#This Row],[選手番号]],"")</f>
        <v>348</v>
      </c>
    </row>
    <row r="1415" spans="1:15" x14ac:dyDescent="0.2">
      <c r="A1415">
        <f>IFERROR(VLOOKUP(N1415,プログラム!B:C,2,0),"")</f>
        <v>66</v>
      </c>
      <c r="B1415" t="str">
        <f t="shared" si="44"/>
        <v/>
      </c>
      <c r="C1415" t="str">
        <f>IFERROR(VLOOKUP(B1415,チーム番号!E:F,2,0),"")</f>
        <v/>
      </c>
      <c r="D1415">
        <f>IFERROR(VLOOKUP(N1415,プログラム!B:C,2,0),"")</f>
        <v>66</v>
      </c>
      <c r="E1415">
        <f>IFERROR(記録__2[[#This Row],[組]],"")</f>
        <v>3</v>
      </c>
      <c r="F1415">
        <f>IFERROR(記録__2[[#This Row],[水路]],"")</f>
        <v>6</v>
      </c>
      <c r="G1415" t="str">
        <f>IFERROR(VLOOKUP(D1415,プログラムデータ!A:N,12,0),"")</f>
        <v>13～14歳</v>
      </c>
      <c r="H1415" t="str">
        <f>IFERROR(VLOOKUP(D1415,プログラムデータ!A:N,13,0),"")</f>
        <v>男子</v>
      </c>
      <c r="I1415">
        <f>IFERROR(VLOOKUP(D1415,プログラムデータ!A:N,11,0),"")</f>
        <v>0</v>
      </c>
      <c r="J1415" t="str">
        <f>IFERROR(VLOOKUP(D1415,プログラムデータ!A:N,10,0),"")</f>
        <v>自由形</v>
      </c>
      <c r="K1415" t="str">
        <f>IFERROR(VLOOKUP(D1415,プログラムデータ!A:N,14,0),"")</f>
        <v>タイム決勝</v>
      </c>
      <c r="L1415" t="str">
        <f t="shared" si="45"/>
        <v>13～14歳 男子 0 自由形 タイム決勝</v>
      </c>
      <c r="M1415">
        <f>IFERROR(VLOOKUP(J1415,色々!M:P,4,0),"")</f>
        <v>1</v>
      </c>
      <c r="N1415">
        <f>IFERROR(記録__2[[#This Row],[競技番号]],"")</f>
        <v>66</v>
      </c>
      <c r="O1415">
        <f>IFERROR(記録__2[[#This Row],[選手番号]],"")</f>
        <v>167</v>
      </c>
    </row>
    <row r="1416" spans="1:15" x14ac:dyDescent="0.2">
      <c r="A1416">
        <f>IFERROR(VLOOKUP(N1416,プログラム!B:C,2,0),"")</f>
        <v>66</v>
      </c>
      <c r="B1416" t="str">
        <f t="shared" si="44"/>
        <v/>
      </c>
      <c r="C1416" t="str">
        <f>IFERROR(VLOOKUP(B1416,チーム番号!E:F,2,0),"")</f>
        <v/>
      </c>
      <c r="D1416">
        <f>IFERROR(VLOOKUP(N1416,プログラム!B:C,2,0),"")</f>
        <v>66</v>
      </c>
      <c r="E1416">
        <f>IFERROR(記録__2[[#This Row],[組]],"")</f>
        <v>3</v>
      </c>
      <c r="F1416">
        <f>IFERROR(記録__2[[#This Row],[水路]],"")</f>
        <v>7</v>
      </c>
      <c r="G1416" t="str">
        <f>IFERROR(VLOOKUP(D1416,プログラムデータ!A:N,12,0),"")</f>
        <v>13～14歳</v>
      </c>
      <c r="H1416" t="str">
        <f>IFERROR(VLOOKUP(D1416,プログラムデータ!A:N,13,0),"")</f>
        <v>男子</v>
      </c>
      <c r="I1416">
        <f>IFERROR(VLOOKUP(D1416,プログラムデータ!A:N,11,0),"")</f>
        <v>0</v>
      </c>
      <c r="J1416" t="str">
        <f>IFERROR(VLOOKUP(D1416,プログラムデータ!A:N,10,0),"")</f>
        <v>自由形</v>
      </c>
      <c r="K1416" t="str">
        <f>IFERROR(VLOOKUP(D1416,プログラムデータ!A:N,14,0),"")</f>
        <v>タイム決勝</v>
      </c>
      <c r="L1416" t="str">
        <f t="shared" si="45"/>
        <v>13～14歳 男子 0 自由形 タイム決勝</v>
      </c>
      <c r="M1416">
        <f>IFERROR(VLOOKUP(J1416,色々!M:P,4,0),"")</f>
        <v>1</v>
      </c>
      <c r="N1416">
        <f>IFERROR(記録__2[[#This Row],[競技番号]],"")</f>
        <v>66</v>
      </c>
      <c r="O1416">
        <f>IFERROR(記録__2[[#This Row],[選手番号]],"")</f>
        <v>317</v>
      </c>
    </row>
    <row r="1417" spans="1:15" x14ac:dyDescent="0.2">
      <c r="A1417">
        <f>IFERROR(VLOOKUP(N1417,プログラム!B:C,2,0),"")</f>
        <v>66</v>
      </c>
      <c r="B1417" t="str">
        <f t="shared" si="44"/>
        <v/>
      </c>
      <c r="C1417" t="str">
        <f>IFERROR(VLOOKUP(B1417,チーム番号!E:F,2,0),"")</f>
        <v/>
      </c>
      <c r="D1417">
        <f>IFERROR(VLOOKUP(N1417,プログラム!B:C,2,0),"")</f>
        <v>66</v>
      </c>
      <c r="E1417">
        <f>IFERROR(記録__2[[#This Row],[組]],"")</f>
        <v>3</v>
      </c>
      <c r="F1417">
        <f>IFERROR(記録__2[[#This Row],[水路]],"")</f>
        <v>8</v>
      </c>
      <c r="G1417" t="str">
        <f>IFERROR(VLOOKUP(D1417,プログラムデータ!A:N,12,0),"")</f>
        <v>13～14歳</v>
      </c>
      <c r="H1417" t="str">
        <f>IFERROR(VLOOKUP(D1417,プログラムデータ!A:N,13,0),"")</f>
        <v>男子</v>
      </c>
      <c r="I1417">
        <f>IFERROR(VLOOKUP(D1417,プログラムデータ!A:N,11,0),"")</f>
        <v>0</v>
      </c>
      <c r="J1417" t="str">
        <f>IFERROR(VLOOKUP(D1417,プログラムデータ!A:N,10,0),"")</f>
        <v>自由形</v>
      </c>
      <c r="K1417" t="str">
        <f>IFERROR(VLOOKUP(D1417,プログラムデータ!A:N,14,0),"")</f>
        <v>タイム決勝</v>
      </c>
      <c r="L1417" t="str">
        <f t="shared" si="45"/>
        <v>13～14歳 男子 0 自由形 タイム決勝</v>
      </c>
      <c r="M1417">
        <f>IFERROR(VLOOKUP(J1417,色々!M:P,4,0),"")</f>
        <v>1</v>
      </c>
      <c r="N1417">
        <f>IFERROR(記録__2[[#This Row],[競技番号]],"")</f>
        <v>66</v>
      </c>
      <c r="O1417">
        <f>IFERROR(記録__2[[#This Row],[選手番号]],"")</f>
        <v>260</v>
      </c>
    </row>
    <row r="1418" spans="1:15" x14ac:dyDescent="0.2">
      <c r="A1418">
        <f>IFERROR(VLOOKUP(N1418,プログラム!B:C,2,0),"")</f>
        <v>67</v>
      </c>
      <c r="B1418" t="str">
        <f t="shared" si="44"/>
        <v/>
      </c>
      <c r="C1418" t="str">
        <f>IFERROR(VLOOKUP(B1418,チーム番号!E:F,2,0),"")</f>
        <v/>
      </c>
      <c r="D1418">
        <f>IFERROR(VLOOKUP(N1418,プログラム!B:C,2,0),"")</f>
        <v>67</v>
      </c>
      <c r="E1418">
        <f>IFERROR(記録__2[[#This Row],[組]],"")</f>
        <v>1</v>
      </c>
      <c r="F1418">
        <f>IFERROR(記録__2[[#This Row],[水路]],"")</f>
        <v>1</v>
      </c>
      <c r="G1418" t="str">
        <f>IFERROR(VLOOKUP(D1418,プログラムデータ!A:N,12,0),"")</f>
        <v>15～18歳</v>
      </c>
      <c r="H1418" t="str">
        <f>IFERROR(VLOOKUP(D1418,プログラムデータ!A:N,13,0),"")</f>
        <v>女子</v>
      </c>
      <c r="I1418">
        <f>IFERROR(VLOOKUP(D1418,プログラムデータ!A:N,11,0),"")</f>
        <v>0</v>
      </c>
      <c r="J1418" t="str">
        <f>IFERROR(VLOOKUP(D1418,プログラムデータ!A:N,10,0),"")</f>
        <v>自由形</v>
      </c>
      <c r="K1418" t="str">
        <f>IFERROR(VLOOKUP(D1418,プログラムデータ!A:N,14,0),"")</f>
        <v>タイム決勝</v>
      </c>
      <c r="L1418" t="str">
        <f t="shared" si="45"/>
        <v>15～18歳 女子 0 自由形 タイム決勝</v>
      </c>
      <c r="M1418">
        <f>IFERROR(VLOOKUP(J1418,色々!M:P,4,0),"")</f>
        <v>1</v>
      </c>
      <c r="N1418">
        <f>IFERROR(記録__2[[#This Row],[競技番号]],"")</f>
        <v>67</v>
      </c>
      <c r="O1418">
        <f>IFERROR(記録__2[[#This Row],[選手番号]],"")</f>
        <v>0</v>
      </c>
    </row>
    <row r="1419" spans="1:15" x14ac:dyDescent="0.2">
      <c r="A1419">
        <f>IFERROR(VLOOKUP(N1419,プログラム!B:C,2,0),"")</f>
        <v>67</v>
      </c>
      <c r="B1419" t="str">
        <f t="shared" si="44"/>
        <v/>
      </c>
      <c r="C1419" t="str">
        <f>IFERROR(VLOOKUP(B1419,チーム番号!E:F,2,0),"")</f>
        <v/>
      </c>
      <c r="D1419">
        <f>IFERROR(VLOOKUP(N1419,プログラム!B:C,2,0),"")</f>
        <v>67</v>
      </c>
      <c r="E1419">
        <f>IFERROR(記録__2[[#This Row],[組]],"")</f>
        <v>1</v>
      </c>
      <c r="F1419">
        <f>IFERROR(記録__2[[#This Row],[水路]],"")</f>
        <v>2</v>
      </c>
      <c r="G1419" t="str">
        <f>IFERROR(VLOOKUP(D1419,プログラムデータ!A:N,12,0),"")</f>
        <v>15～18歳</v>
      </c>
      <c r="H1419" t="str">
        <f>IFERROR(VLOOKUP(D1419,プログラムデータ!A:N,13,0),"")</f>
        <v>女子</v>
      </c>
      <c r="I1419">
        <f>IFERROR(VLOOKUP(D1419,プログラムデータ!A:N,11,0),"")</f>
        <v>0</v>
      </c>
      <c r="J1419" t="str">
        <f>IFERROR(VLOOKUP(D1419,プログラムデータ!A:N,10,0),"")</f>
        <v>自由形</v>
      </c>
      <c r="K1419" t="str">
        <f>IFERROR(VLOOKUP(D1419,プログラムデータ!A:N,14,0),"")</f>
        <v>タイム決勝</v>
      </c>
      <c r="L1419" t="str">
        <f t="shared" si="45"/>
        <v>15～18歳 女子 0 自由形 タイム決勝</v>
      </c>
      <c r="M1419">
        <f>IFERROR(VLOOKUP(J1419,色々!M:P,4,0),"")</f>
        <v>1</v>
      </c>
      <c r="N1419">
        <f>IFERROR(記録__2[[#This Row],[競技番号]],"")</f>
        <v>67</v>
      </c>
      <c r="O1419">
        <f>IFERROR(記録__2[[#This Row],[選手番号]],"")</f>
        <v>0</v>
      </c>
    </row>
    <row r="1420" spans="1:15" x14ac:dyDescent="0.2">
      <c r="A1420">
        <f>IFERROR(VLOOKUP(N1420,プログラム!B:C,2,0),"")</f>
        <v>67</v>
      </c>
      <c r="B1420" t="str">
        <f t="shared" si="44"/>
        <v/>
      </c>
      <c r="C1420" t="str">
        <f>IFERROR(VLOOKUP(B1420,チーム番号!E:F,2,0),"")</f>
        <v/>
      </c>
      <c r="D1420">
        <f>IFERROR(VLOOKUP(N1420,プログラム!B:C,2,0),"")</f>
        <v>67</v>
      </c>
      <c r="E1420">
        <f>IFERROR(記録__2[[#This Row],[組]],"")</f>
        <v>1</v>
      </c>
      <c r="F1420">
        <f>IFERROR(記録__2[[#This Row],[水路]],"")</f>
        <v>3</v>
      </c>
      <c r="G1420" t="str">
        <f>IFERROR(VLOOKUP(D1420,プログラムデータ!A:N,12,0),"")</f>
        <v>15～18歳</v>
      </c>
      <c r="H1420" t="str">
        <f>IFERROR(VLOOKUP(D1420,プログラムデータ!A:N,13,0),"")</f>
        <v>女子</v>
      </c>
      <c r="I1420">
        <f>IFERROR(VLOOKUP(D1420,プログラムデータ!A:N,11,0),"")</f>
        <v>0</v>
      </c>
      <c r="J1420" t="str">
        <f>IFERROR(VLOOKUP(D1420,プログラムデータ!A:N,10,0),"")</f>
        <v>自由形</v>
      </c>
      <c r="K1420" t="str">
        <f>IFERROR(VLOOKUP(D1420,プログラムデータ!A:N,14,0),"")</f>
        <v>タイム決勝</v>
      </c>
      <c r="L1420" t="str">
        <f t="shared" si="45"/>
        <v>15～18歳 女子 0 自由形 タイム決勝</v>
      </c>
      <c r="M1420">
        <f>IFERROR(VLOOKUP(J1420,色々!M:P,4,0),"")</f>
        <v>1</v>
      </c>
      <c r="N1420">
        <f>IFERROR(記録__2[[#This Row],[競技番号]],"")</f>
        <v>67</v>
      </c>
      <c r="O1420">
        <f>IFERROR(記録__2[[#This Row],[選手番号]],"")</f>
        <v>623</v>
      </c>
    </row>
    <row r="1421" spans="1:15" x14ac:dyDescent="0.2">
      <c r="A1421">
        <f>IFERROR(VLOOKUP(N1421,プログラム!B:C,2,0),"")</f>
        <v>67</v>
      </c>
      <c r="B1421" t="str">
        <f t="shared" si="44"/>
        <v/>
      </c>
      <c r="C1421" t="str">
        <f>IFERROR(VLOOKUP(B1421,チーム番号!E:F,2,0),"")</f>
        <v/>
      </c>
      <c r="D1421">
        <f>IFERROR(VLOOKUP(N1421,プログラム!B:C,2,0),"")</f>
        <v>67</v>
      </c>
      <c r="E1421">
        <f>IFERROR(記録__2[[#This Row],[組]],"")</f>
        <v>1</v>
      </c>
      <c r="F1421">
        <f>IFERROR(記録__2[[#This Row],[水路]],"")</f>
        <v>4</v>
      </c>
      <c r="G1421" t="str">
        <f>IFERROR(VLOOKUP(D1421,プログラムデータ!A:N,12,0),"")</f>
        <v>15～18歳</v>
      </c>
      <c r="H1421" t="str">
        <f>IFERROR(VLOOKUP(D1421,プログラムデータ!A:N,13,0),"")</f>
        <v>女子</v>
      </c>
      <c r="I1421">
        <f>IFERROR(VLOOKUP(D1421,プログラムデータ!A:N,11,0),"")</f>
        <v>0</v>
      </c>
      <c r="J1421" t="str">
        <f>IFERROR(VLOOKUP(D1421,プログラムデータ!A:N,10,0),"")</f>
        <v>自由形</v>
      </c>
      <c r="K1421" t="str">
        <f>IFERROR(VLOOKUP(D1421,プログラムデータ!A:N,14,0),"")</f>
        <v>タイム決勝</v>
      </c>
      <c r="L1421" t="str">
        <f t="shared" si="45"/>
        <v>15～18歳 女子 0 自由形 タイム決勝</v>
      </c>
      <c r="M1421">
        <f>IFERROR(VLOOKUP(J1421,色々!M:P,4,0),"")</f>
        <v>1</v>
      </c>
      <c r="N1421">
        <f>IFERROR(記録__2[[#This Row],[競技番号]],"")</f>
        <v>67</v>
      </c>
      <c r="O1421">
        <f>IFERROR(記録__2[[#This Row],[選手番号]],"")</f>
        <v>474</v>
      </c>
    </row>
    <row r="1422" spans="1:15" x14ac:dyDescent="0.2">
      <c r="A1422">
        <f>IFERROR(VLOOKUP(N1422,プログラム!B:C,2,0),"")</f>
        <v>67</v>
      </c>
      <c r="B1422" t="str">
        <f t="shared" si="44"/>
        <v/>
      </c>
      <c r="C1422" t="str">
        <f>IFERROR(VLOOKUP(B1422,チーム番号!E:F,2,0),"")</f>
        <v/>
      </c>
      <c r="D1422">
        <f>IFERROR(VLOOKUP(N1422,プログラム!B:C,2,0),"")</f>
        <v>67</v>
      </c>
      <c r="E1422">
        <f>IFERROR(記録__2[[#This Row],[組]],"")</f>
        <v>1</v>
      </c>
      <c r="F1422">
        <f>IFERROR(記録__2[[#This Row],[水路]],"")</f>
        <v>5</v>
      </c>
      <c r="G1422" t="str">
        <f>IFERROR(VLOOKUP(D1422,プログラムデータ!A:N,12,0),"")</f>
        <v>15～18歳</v>
      </c>
      <c r="H1422" t="str">
        <f>IFERROR(VLOOKUP(D1422,プログラムデータ!A:N,13,0),"")</f>
        <v>女子</v>
      </c>
      <c r="I1422">
        <f>IFERROR(VLOOKUP(D1422,プログラムデータ!A:N,11,0),"")</f>
        <v>0</v>
      </c>
      <c r="J1422" t="str">
        <f>IFERROR(VLOOKUP(D1422,プログラムデータ!A:N,10,0),"")</f>
        <v>自由形</v>
      </c>
      <c r="K1422" t="str">
        <f>IFERROR(VLOOKUP(D1422,プログラムデータ!A:N,14,0),"")</f>
        <v>タイム決勝</v>
      </c>
      <c r="L1422" t="str">
        <f t="shared" si="45"/>
        <v>15～18歳 女子 0 自由形 タイム決勝</v>
      </c>
      <c r="M1422">
        <f>IFERROR(VLOOKUP(J1422,色々!M:P,4,0),"")</f>
        <v>1</v>
      </c>
      <c r="N1422">
        <f>IFERROR(記録__2[[#This Row],[競技番号]],"")</f>
        <v>67</v>
      </c>
      <c r="O1422">
        <f>IFERROR(記録__2[[#This Row],[選手番号]],"")</f>
        <v>641</v>
      </c>
    </row>
    <row r="1423" spans="1:15" x14ac:dyDescent="0.2">
      <c r="A1423">
        <f>IFERROR(VLOOKUP(N1423,プログラム!B:C,2,0),"")</f>
        <v>67</v>
      </c>
      <c r="B1423" t="str">
        <f t="shared" si="44"/>
        <v/>
      </c>
      <c r="C1423" t="str">
        <f>IFERROR(VLOOKUP(B1423,チーム番号!E:F,2,0),"")</f>
        <v/>
      </c>
      <c r="D1423">
        <f>IFERROR(VLOOKUP(N1423,プログラム!B:C,2,0),"")</f>
        <v>67</v>
      </c>
      <c r="E1423">
        <f>IFERROR(記録__2[[#This Row],[組]],"")</f>
        <v>1</v>
      </c>
      <c r="F1423">
        <f>IFERROR(記録__2[[#This Row],[水路]],"")</f>
        <v>6</v>
      </c>
      <c r="G1423" t="str">
        <f>IFERROR(VLOOKUP(D1423,プログラムデータ!A:N,12,0),"")</f>
        <v>15～18歳</v>
      </c>
      <c r="H1423" t="str">
        <f>IFERROR(VLOOKUP(D1423,プログラムデータ!A:N,13,0),"")</f>
        <v>女子</v>
      </c>
      <c r="I1423">
        <f>IFERROR(VLOOKUP(D1423,プログラムデータ!A:N,11,0),"")</f>
        <v>0</v>
      </c>
      <c r="J1423" t="str">
        <f>IFERROR(VLOOKUP(D1423,プログラムデータ!A:N,10,0),"")</f>
        <v>自由形</v>
      </c>
      <c r="K1423" t="str">
        <f>IFERROR(VLOOKUP(D1423,プログラムデータ!A:N,14,0),"")</f>
        <v>タイム決勝</v>
      </c>
      <c r="L1423" t="str">
        <f t="shared" si="45"/>
        <v>15～18歳 女子 0 自由形 タイム決勝</v>
      </c>
      <c r="M1423">
        <f>IFERROR(VLOOKUP(J1423,色々!M:P,4,0),"")</f>
        <v>1</v>
      </c>
      <c r="N1423">
        <f>IFERROR(記録__2[[#This Row],[競技番号]],"")</f>
        <v>67</v>
      </c>
      <c r="O1423">
        <f>IFERROR(記録__2[[#This Row],[選手番号]],"")</f>
        <v>656</v>
      </c>
    </row>
    <row r="1424" spans="1:15" x14ac:dyDescent="0.2">
      <c r="A1424">
        <f>IFERROR(VLOOKUP(N1424,プログラム!B:C,2,0),"")</f>
        <v>67</v>
      </c>
      <c r="B1424" t="str">
        <f t="shared" si="44"/>
        <v/>
      </c>
      <c r="C1424" t="str">
        <f>IFERROR(VLOOKUP(B1424,チーム番号!E:F,2,0),"")</f>
        <v/>
      </c>
      <c r="D1424">
        <f>IFERROR(VLOOKUP(N1424,プログラム!B:C,2,0),"")</f>
        <v>67</v>
      </c>
      <c r="E1424">
        <f>IFERROR(記録__2[[#This Row],[組]],"")</f>
        <v>1</v>
      </c>
      <c r="F1424">
        <f>IFERROR(記録__2[[#This Row],[水路]],"")</f>
        <v>7</v>
      </c>
      <c r="G1424" t="str">
        <f>IFERROR(VLOOKUP(D1424,プログラムデータ!A:N,12,0),"")</f>
        <v>15～18歳</v>
      </c>
      <c r="H1424" t="str">
        <f>IFERROR(VLOOKUP(D1424,プログラムデータ!A:N,13,0),"")</f>
        <v>女子</v>
      </c>
      <c r="I1424">
        <f>IFERROR(VLOOKUP(D1424,プログラムデータ!A:N,11,0),"")</f>
        <v>0</v>
      </c>
      <c r="J1424" t="str">
        <f>IFERROR(VLOOKUP(D1424,プログラムデータ!A:N,10,0),"")</f>
        <v>自由形</v>
      </c>
      <c r="K1424" t="str">
        <f>IFERROR(VLOOKUP(D1424,プログラムデータ!A:N,14,0),"")</f>
        <v>タイム決勝</v>
      </c>
      <c r="L1424" t="str">
        <f t="shared" si="45"/>
        <v>15～18歳 女子 0 自由形 タイム決勝</v>
      </c>
      <c r="M1424">
        <f>IFERROR(VLOOKUP(J1424,色々!M:P,4,0),"")</f>
        <v>1</v>
      </c>
      <c r="N1424">
        <f>IFERROR(記録__2[[#This Row],[競技番号]],"")</f>
        <v>67</v>
      </c>
      <c r="O1424">
        <f>IFERROR(記録__2[[#This Row],[選手番号]],"")</f>
        <v>0</v>
      </c>
    </row>
    <row r="1425" spans="1:15" x14ac:dyDescent="0.2">
      <c r="A1425">
        <f>IFERROR(VLOOKUP(N1425,プログラム!B:C,2,0),"")</f>
        <v>67</v>
      </c>
      <c r="B1425" t="str">
        <f t="shared" si="44"/>
        <v/>
      </c>
      <c r="C1425" t="str">
        <f>IFERROR(VLOOKUP(B1425,チーム番号!E:F,2,0),"")</f>
        <v/>
      </c>
      <c r="D1425">
        <f>IFERROR(VLOOKUP(N1425,プログラム!B:C,2,0),"")</f>
        <v>67</v>
      </c>
      <c r="E1425">
        <f>IFERROR(記録__2[[#This Row],[組]],"")</f>
        <v>1</v>
      </c>
      <c r="F1425">
        <f>IFERROR(記録__2[[#This Row],[水路]],"")</f>
        <v>8</v>
      </c>
      <c r="G1425" t="str">
        <f>IFERROR(VLOOKUP(D1425,プログラムデータ!A:N,12,0),"")</f>
        <v>15～18歳</v>
      </c>
      <c r="H1425" t="str">
        <f>IFERROR(VLOOKUP(D1425,プログラムデータ!A:N,13,0),"")</f>
        <v>女子</v>
      </c>
      <c r="I1425">
        <f>IFERROR(VLOOKUP(D1425,プログラムデータ!A:N,11,0),"")</f>
        <v>0</v>
      </c>
      <c r="J1425" t="str">
        <f>IFERROR(VLOOKUP(D1425,プログラムデータ!A:N,10,0),"")</f>
        <v>自由形</v>
      </c>
      <c r="K1425" t="str">
        <f>IFERROR(VLOOKUP(D1425,プログラムデータ!A:N,14,0),"")</f>
        <v>タイム決勝</v>
      </c>
      <c r="L1425" t="str">
        <f t="shared" si="45"/>
        <v>15～18歳 女子 0 自由形 タイム決勝</v>
      </c>
      <c r="M1425">
        <f>IFERROR(VLOOKUP(J1425,色々!M:P,4,0),"")</f>
        <v>1</v>
      </c>
      <c r="N1425">
        <f>IFERROR(記録__2[[#This Row],[競技番号]],"")</f>
        <v>67</v>
      </c>
      <c r="O1425">
        <f>IFERROR(記録__2[[#This Row],[選手番号]],"")</f>
        <v>0</v>
      </c>
    </row>
    <row r="1426" spans="1:15" x14ac:dyDescent="0.2">
      <c r="A1426">
        <f>IFERROR(VLOOKUP(N1426,プログラム!B:C,2,0),"")</f>
        <v>67</v>
      </c>
      <c r="B1426" t="str">
        <f t="shared" si="44"/>
        <v/>
      </c>
      <c r="C1426" t="str">
        <f>IFERROR(VLOOKUP(B1426,チーム番号!E:F,2,0),"")</f>
        <v/>
      </c>
      <c r="D1426">
        <f>IFERROR(VLOOKUP(N1426,プログラム!B:C,2,0),"")</f>
        <v>67</v>
      </c>
      <c r="E1426">
        <f>IFERROR(記録__2[[#This Row],[組]],"")</f>
        <v>2</v>
      </c>
      <c r="F1426">
        <f>IFERROR(記録__2[[#This Row],[水路]],"")</f>
        <v>1</v>
      </c>
      <c r="G1426" t="str">
        <f>IFERROR(VLOOKUP(D1426,プログラムデータ!A:N,12,0),"")</f>
        <v>15～18歳</v>
      </c>
      <c r="H1426" t="str">
        <f>IFERROR(VLOOKUP(D1426,プログラムデータ!A:N,13,0),"")</f>
        <v>女子</v>
      </c>
      <c r="I1426">
        <f>IFERROR(VLOOKUP(D1426,プログラムデータ!A:N,11,0),"")</f>
        <v>0</v>
      </c>
      <c r="J1426" t="str">
        <f>IFERROR(VLOOKUP(D1426,プログラムデータ!A:N,10,0),"")</f>
        <v>自由形</v>
      </c>
      <c r="K1426" t="str">
        <f>IFERROR(VLOOKUP(D1426,プログラムデータ!A:N,14,0),"")</f>
        <v>タイム決勝</v>
      </c>
      <c r="L1426" t="str">
        <f t="shared" si="45"/>
        <v>15～18歳 女子 0 自由形 タイム決勝</v>
      </c>
      <c r="M1426">
        <f>IFERROR(VLOOKUP(J1426,色々!M:P,4,0),"")</f>
        <v>1</v>
      </c>
      <c r="N1426">
        <f>IFERROR(記録__2[[#This Row],[競技番号]],"")</f>
        <v>67</v>
      </c>
      <c r="O1426">
        <f>IFERROR(記録__2[[#This Row],[選手番号]],"")</f>
        <v>526</v>
      </c>
    </row>
    <row r="1427" spans="1:15" x14ac:dyDescent="0.2">
      <c r="A1427">
        <f>IFERROR(VLOOKUP(N1427,プログラム!B:C,2,0),"")</f>
        <v>67</v>
      </c>
      <c r="B1427" t="str">
        <f t="shared" si="44"/>
        <v/>
      </c>
      <c r="C1427" t="str">
        <f>IFERROR(VLOOKUP(B1427,チーム番号!E:F,2,0),"")</f>
        <v/>
      </c>
      <c r="D1427">
        <f>IFERROR(VLOOKUP(N1427,プログラム!B:C,2,0),"")</f>
        <v>67</v>
      </c>
      <c r="E1427">
        <f>IFERROR(記録__2[[#This Row],[組]],"")</f>
        <v>2</v>
      </c>
      <c r="F1427">
        <f>IFERROR(記録__2[[#This Row],[水路]],"")</f>
        <v>2</v>
      </c>
      <c r="G1427" t="str">
        <f>IFERROR(VLOOKUP(D1427,プログラムデータ!A:N,12,0),"")</f>
        <v>15～18歳</v>
      </c>
      <c r="H1427" t="str">
        <f>IFERROR(VLOOKUP(D1427,プログラムデータ!A:N,13,0),"")</f>
        <v>女子</v>
      </c>
      <c r="I1427">
        <f>IFERROR(VLOOKUP(D1427,プログラムデータ!A:N,11,0),"")</f>
        <v>0</v>
      </c>
      <c r="J1427" t="str">
        <f>IFERROR(VLOOKUP(D1427,プログラムデータ!A:N,10,0),"")</f>
        <v>自由形</v>
      </c>
      <c r="K1427" t="str">
        <f>IFERROR(VLOOKUP(D1427,プログラムデータ!A:N,14,0),"")</f>
        <v>タイム決勝</v>
      </c>
      <c r="L1427" t="str">
        <f t="shared" si="45"/>
        <v>15～18歳 女子 0 自由形 タイム決勝</v>
      </c>
      <c r="M1427">
        <f>IFERROR(VLOOKUP(J1427,色々!M:P,4,0),"")</f>
        <v>1</v>
      </c>
      <c r="N1427">
        <f>IFERROR(記録__2[[#This Row],[競技番号]],"")</f>
        <v>67</v>
      </c>
      <c r="O1427">
        <f>IFERROR(記録__2[[#This Row],[選手番号]],"")</f>
        <v>438</v>
      </c>
    </row>
    <row r="1428" spans="1:15" x14ac:dyDescent="0.2">
      <c r="A1428">
        <f>IFERROR(VLOOKUP(N1428,プログラム!B:C,2,0),"")</f>
        <v>67</v>
      </c>
      <c r="B1428" t="str">
        <f t="shared" si="44"/>
        <v/>
      </c>
      <c r="C1428" t="str">
        <f>IFERROR(VLOOKUP(B1428,チーム番号!E:F,2,0),"")</f>
        <v/>
      </c>
      <c r="D1428">
        <f>IFERROR(VLOOKUP(N1428,プログラム!B:C,2,0),"")</f>
        <v>67</v>
      </c>
      <c r="E1428">
        <f>IFERROR(記録__2[[#This Row],[組]],"")</f>
        <v>2</v>
      </c>
      <c r="F1428">
        <f>IFERROR(記録__2[[#This Row],[水路]],"")</f>
        <v>3</v>
      </c>
      <c r="G1428" t="str">
        <f>IFERROR(VLOOKUP(D1428,プログラムデータ!A:N,12,0),"")</f>
        <v>15～18歳</v>
      </c>
      <c r="H1428" t="str">
        <f>IFERROR(VLOOKUP(D1428,プログラムデータ!A:N,13,0),"")</f>
        <v>女子</v>
      </c>
      <c r="I1428">
        <f>IFERROR(VLOOKUP(D1428,プログラムデータ!A:N,11,0),"")</f>
        <v>0</v>
      </c>
      <c r="J1428" t="str">
        <f>IFERROR(VLOOKUP(D1428,プログラムデータ!A:N,10,0),"")</f>
        <v>自由形</v>
      </c>
      <c r="K1428" t="str">
        <f>IFERROR(VLOOKUP(D1428,プログラムデータ!A:N,14,0),"")</f>
        <v>タイム決勝</v>
      </c>
      <c r="L1428" t="str">
        <f t="shared" si="45"/>
        <v>15～18歳 女子 0 自由形 タイム決勝</v>
      </c>
      <c r="M1428">
        <f>IFERROR(VLOOKUP(J1428,色々!M:P,4,0),"")</f>
        <v>1</v>
      </c>
      <c r="N1428">
        <f>IFERROR(記録__2[[#This Row],[競技番号]],"")</f>
        <v>67</v>
      </c>
      <c r="O1428">
        <f>IFERROR(記録__2[[#This Row],[選手番号]],"")</f>
        <v>473</v>
      </c>
    </row>
    <row r="1429" spans="1:15" x14ac:dyDescent="0.2">
      <c r="A1429">
        <f>IFERROR(VLOOKUP(N1429,プログラム!B:C,2,0),"")</f>
        <v>67</v>
      </c>
      <c r="B1429" t="str">
        <f t="shared" si="44"/>
        <v/>
      </c>
      <c r="C1429" t="str">
        <f>IFERROR(VLOOKUP(B1429,チーム番号!E:F,2,0),"")</f>
        <v/>
      </c>
      <c r="D1429">
        <f>IFERROR(VLOOKUP(N1429,プログラム!B:C,2,0),"")</f>
        <v>67</v>
      </c>
      <c r="E1429">
        <f>IFERROR(記録__2[[#This Row],[組]],"")</f>
        <v>2</v>
      </c>
      <c r="F1429">
        <f>IFERROR(記録__2[[#This Row],[水路]],"")</f>
        <v>4</v>
      </c>
      <c r="G1429" t="str">
        <f>IFERROR(VLOOKUP(D1429,プログラムデータ!A:N,12,0),"")</f>
        <v>15～18歳</v>
      </c>
      <c r="H1429" t="str">
        <f>IFERROR(VLOOKUP(D1429,プログラムデータ!A:N,13,0),"")</f>
        <v>女子</v>
      </c>
      <c r="I1429">
        <f>IFERROR(VLOOKUP(D1429,プログラムデータ!A:N,11,0),"")</f>
        <v>0</v>
      </c>
      <c r="J1429" t="str">
        <f>IFERROR(VLOOKUP(D1429,プログラムデータ!A:N,10,0),"")</f>
        <v>自由形</v>
      </c>
      <c r="K1429" t="str">
        <f>IFERROR(VLOOKUP(D1429,プログラムデータ!A:N,14,0),"")</f>
        <v>タイム決勝</v>
      </c>
      <c r="L1429" t="str">
        <f t="shared" si="45"/>
        <v>15～18歳 女子 0 自由形 タイム決勝</v>
      </c>
      <c r="M1429">
        <f>IFERROR(VLOOKUP(J1429,色々!M:P,4,0),"")</f>
        <v>1</v>
      </c>
      <c r="N1429">
        <f>IFERROR(記録__2[[#This Row],[競技番号]],"")</f>
        <v>67</v>
      </c>
      <c r="O1429">
        <f>IFERROR(記録__2[[#This Row],[選手番号]],"")</f>
        <v>64</v>
      </c>
    </row>
    <row r="1430" spans="1:15" x14ac:dyDescent="0.2">
      <c r="A1430">
        <f>IFERROR(VLOOKUP(N1430,プログラム!B:C,2,0),"")</f>
        <v>67</v>
      </c>
      <c r="B1430" t="str">
        <f t="shared" si="44"/>
        <v/>
      </c>
      <c r="C1430" t="str">
        <f>IFERROR(VLOOKUP(B1430,チーム番号!E:F,2,0),"")</f>
        <v/>
      </c>
      <c r="D1430">
        <f>IFERROR(VLOOKUP(N1430,プログラム!B:C,2,0),"")</f>
        <v>67</v>
      </c>
      <c r="E1430">
        <f>IFERROR(記録__2[[#This Row],[組]],"")</f>
        <v>2</v>
      </c>
      <c r="F1430">
        <f>IFERROR(記録__2[[#This Row],[水路]],"")</f>
        <v>5</v>
      </c>
      <c r="G1430" t="str">
        <f>IFERROR(VLOOKUP(D1430,プログラムデータ!A:N,12,0),"")</f>
        <v>15～18歳</v>
      </c>
      <c r="H1430" t="str">
        <f>IFERROR(VLOOKUP(D1430,プログラムデータ!A:N,13,0),"")</f>
        <v>女子</v>
      </c>
      <c r="I1430">
        <f>IFERROR(VLOOKUP(D1430,プログラムデータ!A:N,11,0),"")</f>
        <v>0</v>
      </c>
      <c r="J1430" t="str">
        <f>IFERROR(VLOOKUP(D1430,プログラムデータ!A:N,10,0),"")</f>
        <v>自由形</v>
      </c>
      <c r="K1430" t="str">
        <f>IFERROR(VLOOKUP(D1430,プログラムデータ!A:N,14,0),"")</f>
        <v>タイム決勝</v>
      </c>
      <c r="L1430" t="str">
        <f t="shared" si="45"/>
        <v>15～18歳 女子 0 自由形 タイム決勝</v>
      </c>
      <c r="M1430">
        <f>IFERROR(VLOOKUP(J1430,色々!M:P,4,0),"")</f>
        <v>1</v>
      </c>
      <c r="N1430">
        <f>IFERROR(記録__2[[#This Row],[競技番号]],"")</f>
        <v>67</v>
      </c>
      <c r="O1430">
        <f>IFERROR(記録__2[[#This Row],[選手番号]],"")</f>
        <v>412</v>
      </c>
    </row>
    <row r="1431" spans="1:15" x14ac:dyDescent="0.2">
      <c r="A1431">
        <f>IFERROR(VLOOKUP(N1431,プログラム!B:C,2,0),"")</f>
        <v>67</v>
      </c>
      <c r="B1431" t="str">
        <f t="shared" si="44"/>
        <v/>
      </c>
      <c r="C1431" t="str">
        <f>IFERROR(VLOOKUP(B1431,チーム番号!E:F,2,0),"")</f>
        <v/>
      </c>
      <c r="D1431">
        <f>IFERROR(VLOOKUP(N1431,プログラム!B:C,2,0),"")</f>
        <v>67</v>
      </c>
      <c r="E1431">
        <f>IFERROR(記録__2[[#This Row],[組]],"")</f>
        <v>2</v>
      </c>
      <c r="F1431">
        <f>IFERROR(記録__2[[#This Row],[水路]],"")</f>
        <v>6</v>
      </c>
      <c r="G1431" t="str">
        <f>IFERROR(VLOOKUP(D1431,プログラムデータ!A:N,12,0),"")</f>
        <v>15～18歳</v>
      </c>
      <c r="H1431" t="str">
        <f>IFERROR(VLOOKUP(D1431,プログラムデータ!A:N,13,0),"")</f>
        <v>女子</v>
      </c>
      <c r="I1431">
        <f>IFERROR(VLOOKUP(D1431,プログラムデータ!A:N,11,0),"")</f>
        <v>0</v>
      </c>
      <c r="J1431" t="str">
        <f>IFERROR(VLOOKUP(D1431,プログラムデータ!A:N,10,0),"")</f>
        <v>自由形</v>
      </c>
      <c r="K1431" t="str">
        <f>IFERROR(VLOOKUP(D1431,プログラムデータ!A:N,14,0),"")</f>
        <v>タイム決勝</v>
      </c>
      <c r="L1431" t="str">
        <f t="shared" si="45"/>
        <v>15～18歳 女子 0 自由形 タイム決勝</v>
      </c>
      <c r="M1431">
        <f>IFERROR(VLOOKUP(J1431,色々!M:P,4,0),"")</f>
        <v>1</v>
      </c>
      <c r="N1431">
        <f>IFERROR(記録__2[[#This Row],[競技番号]],"")</f>
        <v>67</v>
      </c>
      <c r="O1431">
        <f>IFERROR(記録__2[[#This Row],[選手番号]],"")</f>
        <v>596</v>
      </c>
    </row>
    <row r="1432" spans="1:15" x14ac:dyDescent="0.2">
      <c r="A1432">
        <f>IFERROR(VLOOKUP(N1432,プログラム!B:C,2,0),"")</f>
        <v>67</v>
      </c>
      <c r="B1432" t="str">
        <f t="shared" si="44"/>
        <v/>
      </c>
      <c r="C1432" t="str">
        <f>IFERROR(VLOOKUP(B1432,チーム番号!E:F,2,0),"")</f>
        <v/>
      </c>
      <c r="D1432">
        <f>IFERROR(VLOOKUP(N1432,プログラム!B:C,2,0),"")</f>
        <v>67</v>
      </c>
      <c r="E1432">
        <f>IFERROR(記録__2[[#This Row],[組]],"")</f>
        <v>2</v>
      </c>
      <c r="F1432">
        <f>IFERROR(記録__2[[#This Row],[水路]],"")</f>
        <v>7</v>
      </c>
      <c r="G1432" t="str">
        <f>IFERROR(VLOOKUP(D1432,プログラムデータ!A:N,12,0),"")</f>
        <v>15～18歳</v>
      </c>
      <c r="H1432" t="str">
        <f>IFERROR(VLOOKUP(D1432,プログラムデータ!A:N,13,0),"")</f>
        <v>女子</v>
      </c>
      <c r="I1432">
        <f>IFERROR(VLOOKUP(D1432,プログラムデータ!A:N,11,0),"")</f>
        <v>0</v>
      </c>
      <c r="J1432" t="str">
        <f>IFERROR(VLOOKUP(D1432,プログラムデータ!A:N,10,0),"")</f>
        <v>自由形</v>
      </c>
      <c r="K1432" t="str">
        <f>IFERROR(VLOOKUP(D1432,プログラムデータ!A:N,14,0),"")</f>
        <v>タイム決勝</v>
      </c>
      <c r="L1432" t="str">
        <f t="shared" si="45"/>
        <v>15～18歳 女子 0 自由形 タイム決勝</v>
      </c>
      <c r="M1432">
        <f>IFERROR(VLOOKUP(J1432,色々!M:P,4,0),"")</f>
        <v>1</v>
      </c>
      <c r="N1432">
        <f>IFERROR(記録__2[[#This Row],[競技番号]],"")</f>
        <v>67</v>
      </c>
      <c r="O1432">
        <f>IFERROR(記録__2[[#This Row],[選手番号]],"")</f>
        <v>294</v>
      </c>
    </row>
    <row r="1433" spans="1:15" x14ac:dyDescent="0.2">
      <c r="A1433">
        <f>IFERROR(VLOOKUP(N1433,プログラム!B:C,2,0),"")</f>
        <v>67</v>
      </c>
      <c r="B1433" t="str">
        <f t="shared" si="44"/>
        <v/>
      </c>
      <c r="C1433" t="str">
        <f>IFERROR(VLOOKUP(B1433,チーム番号!E:F,2,0),"")</f>
        <v/>
      </c>
      <c r="D1433">
        <f>IFERROR(VLOOKUP(N1433,プログラム!B:C,2,0),"")</f>
        <v>67</v>
      </c>
      <c r="E1433">
        <f>IFERROR(記録__2[[#This Row],[組]],"")</f>
        <v>2</v>
      </c>
      <c r="F1433">
        <f>IFERROR(記録__2[[#This Row],[水路]],"")</f>
        <v>8</v>
      </c>
      <c r="G1433" t="str">
        <f>IFERROR(VLOOKUP(D1433,プログラムデータ!A:N,12,0),"")</f>
        <v>15～18歳</v>
      </c>
      <c r="H1433" t="str">
        <f>IFERROR(VLOOKUP(D1433,プログラムデータ!A:N,13,0),"")</f>
        <v>女子</v>
      </c>
      <c r="I1433">
        <f>IFERROR(VLOOKUP(D1433,プログラムデータ!A:N,11,0),"")</f>
        <v>0</v>
      </c>
      <c r="J1433" t="str">
        <f>IFERROR(VLOOKUP(D1433,プログラムデータ!A:N,10,0),"")</f>
        <v>自由形</v>
      </c>
      <c r="K1433" t="str">
        <f>IFERROR(VLOOKUP(D1433,プログラムデータ!A:N,14,0),"")</f>
        <v>タイム決勝</v>
      </c>
      <c r="L1433" t="str">
        <f t="shared" si="45"/>
        <v>15～18歳 女子 0 自由形 タイム決勝</v>
      </c>
      <c r="M1433">
        <f>IFERROR(VLOOKUP(J1433,色々!M:P,4,0),"")</f>
        <v>1</v>
      </c>
      <c r="N1433">
        <f>IFERROR(記録__2[[#This Row],[競技番号]],"")</f>
        <v>67</v>
      </c>
      <c r="O1433">
        <f>IFERROR(記録__2[[#This Row],[選手番号]],"")</f>
        <v>413</v>
      </c>
    </row>
    <row r="1434" spans="1:15" x14ac:dyDescent="0.2">
      <c r="A1434">
        <f>IFERROR(VLOOKUP(N1434,プログラム!B:C,2,0),"")</f>
        <v>68</v>
      </c>
      <c r="B1434" t="str">
        <f t="shared" si="44"/>
        <v/>
      </c>
      <c r="C1434" t="str">
        <f>IFERROR(VLOOKUP(B1434,チーム番号!E:F,2,0),"")</f>
        <v/>
      </c>
      <c r="D1434">
        <f>IFERROR(VLOOKUP(N1434,プログラム!B:C,2,0),"")</f>
        <v>68</v>
      </c>
      <c r="E1434">
        <f>IFERROR(記録__2[[#This Row],[組]],"")</f>
        <v>1</v>
      </c>
      <c r="F1434">
        <f>IFERROR(記録__2[[#This Row],[水路]],"")</f>
        <v>1</v>
      </c>
      <c r="G1434" t="str">
        <f>IFERROR(VLOOKUP(D1434,プログラムデータ!A:N,12,0),"")</f>
        <v>無差別</v>
      </c>
      <c r="H1434" t="str">
        <f>IFERROR(VLOOKUP(D1434,プログラムデータ!A:N,13,0),"")</f>
        <v>男子</v>
      </c>
      <c r="I1434">
        <f>IFERROR(VLOOKUP(D1434,プログラムデータ!A:N,11,0),"")</f>
        <v>0</v>
      </c>
      <c r="J1434" t="str">
        <f>IFERROR(VLOOKUP(D1434,プログラムデータ!A:N,10,0),"")</f>
        <v>自由形</v>
      </c>
      <c r="K1434" t="str">
        <f>IFERROR(VLOOKUP(D1434,プログラムデータ!A:N,14,0),"")</f>
        <v>タイム決勝</v>
      </c>
      <c r="L1434" t="str">
        <f t="shared" si="45"/>
        <v>無差別 男子 0 自由形 タイム決勝</v>
      </c>
      <c r="M1434">
        <f>IFERROR(VLOOKUP(J1434,色々!M:P,4,0),"")</f>
        <v>1</v>
      </c>
      <c r="N1434">
        <f>IFERROR(記録__2[[#This Row],[競技番号]],"")</f>
        <v>68</v>
      </c>
      <c r="O1434">
        <f>IFERROR(記録__2[[#This Row],[選手番号]],"")</f>
        <v>47</v>
      </c>
    </row>
    <row r="1435" spans="1:15" x14ac:dyDescent="0.2">
      <c r="A1435">
        <f>IFERROR(VLOOKUP(N1435,プログラム!B:C,2,0),"")</f>
        <v>68</v>
      </c>
      <c r="B1435" t="str">
        <f t="shared" si="44"/>
        <v/>
      </c>
      <c r="C1435" t="str">
        <f>IFERROR(VLOOKUP(B1435,チーム番号!E:F,2,0),"")</f>
        <v/>
      </c>
      <c r="D1435">
        <f>IFERROR(VLOOKUP(N1435,プログラム!B:C,2,0),"")</f>
        <v>68</v>
      </c>
      <c r="E1435">
        <f>IFERROR(記録__2[[#This Row],[組]],"")</f>
        <v>1</v>
      </c>
      <c r="F1435">
        <f>IFERROR(記録__2[[#This Row],[水路]],"")</f>
        <v>2</v>
      </c>
      <c r="G1435" t="str">
        <f>IFERROR(VLOOKUP(D1435,プログラムデータ!A:N,12,0),"")</f>
        <v>無差別</v>
      </c>
      <c r="H1435" t="str">
        <f>IFERROR(VLOOKUP(D1435,プログラムデータ!A:N,13,0),"")</f>
        <v>男子</v>
      </c>
      <c r="I1435">
        <f>IFERROR(VLOOKUP(D1435,プログラムデータ!A:N,11,0),"")</f>
        <v>0</v>
      </c>
      <c r="J1435" t="str">
        <f>IFERROR(VLOOKUP(D1435,プログラムデータ!A:N,10,0),"")</f>
        <v>自由形</v>
      </c>
      <c r="K1435" t="str">
        <f>IFERROR(VLOOKUP(D1435,プログラムデータ!A:N,14,0),"")</f>
        <v>タイム決勝</v>
      </c>
      <c r="L1435" t="str">
        <f t="shared" si="45"/>
        <v>無差別 男子 0 自由形 タイム決勝</v>
      </c>
      <c r="M1435">
        <f>IFERROR(VLOOKUP(J1435,色々!M:P,4,0),"")</f>
        <v>1</v>
      </c>
      <c r="N1435">
        <f>IFERROR(記録__2[[#This Row],[競技番号]],"")</f>
        <v>68</v>
      </c>
      <c r="O1435">
        <f>IFERROR(記録__2[[#This Row],[選手番号]],"")</f>
        <v>631</v>
      </c>
    </row>
    <row r="1436" spans="1:15" x14ac:dyDescent="0.2">
      <c r="A1436">
        <f>IFERROR(VLOOKUP(N1436,プログラム!B:C,2,0),"")</f>
        <v>68</v>
      </c>
      <c r="B1436" t="str">
        <f t="shared" si="44"/>
        <v/>
      </c>
      <c r="C1436" t="str">
        <f>IFERROR(VLOOKUP(B1436,チーム番号!E:F,2,0),"")</f>
        <v/>
      </c>
      <c r="D1436">
        <f>IFERROR(VLOOKUP(N1436,プログラム!B:C,2,0),"")</f>
        <v>68</v>
      </c>
      <c r="E1436">
        <f>IFERROR(記録__2[[#This Row],[組]],"")</f>
        <v>1</v>
      </c>
      <c r="F1436">
        <f>IFERROR(記録__2[[#This Row],[水路]],"")</f>
        <v>3</v>
      </c>
      <c r="G1436" t="str">
        <f>IFERROR(VLOOKUP(D1436,プログラムデータ!A:N,12,0),"")</f>
        <v>無差別</v>
      </c>
      <c r="H1436" t="str">
        <f>IFERROR(VLOOKUP(D1436,プログラムデータ!A:N,13,0),"")</f>
        <v>男子</v>
      </c>
      <c r="I1436">
        <f>IFERROR(VLOOKUP(D1436,プログラムデータ!A:N,11,0),"")</f>
        <v>0</v>
      </c>
      <c r="J1436" t="str">
        <f>IFERROR(VLOOKUP(D1436,プログラムデータ!A:N,10,0),"")</f>
        <v>自由形</v>
      </c>
      <c r="K1436" t="str">
        <f>IFERROR(VLOOKUP(D1436,プログラムデータ!A:N,14,0),"")</f>
        <v>タイム決勝</v>
      </c>
      <c r="L1436" t="str">
        <f t="shared" si="45"/>
        <v>無差別 男子 0 自由形 タイム決勝</v>
      </c>
      <c r="M1436">
        <f>IFERROR(VLOOKUP(J1436,色々!M:P,4,0),"")</f>
        <v>1</v>
      </c>
      <c r="N1436">
        <f>IFERROR(記録__2[[#This Row],[競技番号]],"")</f>
        <v>68</v>
      </c>
      <c r="O1436">
        <f>IFERROR(記録__2[[#This Row],[選手番号]],"")</f>
        <v>161</v>
      </c>
    </row>
    <row r="1437" spans="1:15" x14ac:dyDescent="0.2">
      <c r="A1437">
        <f>IFERROR(VLOOKUP(N1437,プログラム!B:C,2,0),"")</f>
        <v>68</v>
      </c>
      <c r="B1437" t="str">
        <f t="shared" si="44"/>
        <v/>
      </c>
      <c r="C1437" t="str">
        <f>IFERROR(VLOOKUP(B1437,チーム番号!E:F,2,0),"")</f>
        <v/>
      </c>
      <c r="D1437">
        <f>IFERROR(VLOOKUP(N1437,プログラム!B:C,2,0),"")</f>
        <v>68</v>
      </c>
      <c r="E1437">
        <f>IFERROR(記録__2[[#This Row],[組]],"")</f>
        <v>1</v>
      </c>
      <c r="F1437">
        <f>IFERROR(記録__2[[#This Row],[水路]],"")</f>
        <v>4</v>
      </c>
      <c r="G1437" t="str">
        <f>IFERROR(VLOOKUP(D1437,プログラムデータ!A:N,12,0),"")</f>
        <v>無差別</v>
      </c>
      <c r="H1437" t="str">
        <f>IFERROR(VLOOKUP(D1437,プログラムデータ!A:N,13,0),"")</f>
        <v>男子</v>
      </c>
      <c r="I1437">
        <f>IFERROR(VLOOKUP(D1437,プログラムデータ!A:N,11,0),"")</f>
        <v>0</v>
      </c>
      <c r="J1437" t="str">
        <f>IFERROR(VLOOKUP(D1437,プログラムデータ!A:N,10,0),"")</f>
        <v>自由形</v>
      </c>
      <c r="K1437" t="str">
        <f>IFERROR(VLOOKUP(D1437,プログラムデータ!A:N,14,0),"")</f>
        <v>タイム決勝</v>
      </c>
      <c r="L1437" t="str">
        <f t="shared" si="45"/>
        <v>無差別 男子 0 自由形 タイム決勝</v>
      </c>
      <c r="M1437">
        <f>IFERROR(VLOOKUP(J1437,色々!M:P,4,0),"")</f>
        <v>1</v>
      </c>
      <c r="N1437">
        <f>IFERROR(記録__2[[#This Row],[競技番号]],"")</f>
        <v>68</v>
      </c>
      <c r="O1437">
        <f>IFERROR(記録__2[[#This Row],[選手番号]],"")</f>
        <v>391</v>
      </c>
    </row>
    <row r="1438" spans="1:15" x14ac:dyDescent="0.2">
      <c r="A1438">
        <f>IFERROR(VLOOKUP(N1438,プログラム!B:C,2,0),"")</f>
        <v>68</v>
      </c>
      <c r="B1438" t="str">
        <f t="shared" si="44"/>
        <v/>
      </c>
      <c r="C1438" t="str">
        <f>IFERROR(VLOOKUP(B1438,チーム番号!E:F,2,0),"")</f>
        <v/>
      </c>
      <c r="D1438">
        <f>IFERROR(VLOOKUP(N1438,プログラム!B:C,2,0),"")</f>
        <v>68</v>
      </c>
      <c r="E1438">
        <f>IFERROR(記録__2[[#This Row],[組]],"")</f>
        <v>1</v>
      </c>
      <c r="F1438">
        <f>IFERROR(記録__2[[#This Row],[水路]],"")</f>
        <v>5</v>
      </c>
      <c r="G1438" t="str">
        <f>IFERROR(VLOOKUP(D1438,プログラムデータ!A:N,12,0),"")</f>
        <v>無差別</v>
      </c>
      <c r="H1438" t="str">
        <f>IFERROR(VLOOKUP(D1438,プログラムデータ!A:N,13,0),"")</f>
        <v>男子</v>
      </c>
      <c r="I1438">
        <f>IFERROR(VLOOKUP(D1438,プログラムデータ!A:N,11,0),"")</f>
        <v>0</v>
      </c>
      <c r="J1438" t="str">
        <f>IFERROR(VLOOKUP(D1438,プログラムデータ!A:N,10,0),"")</f>
        <v>自由形</v>
      </c>
      <c r="K1438" t="str">
        <f>IFERROR(VLOOKUP(D1438,プログラムデータ!A:N,14,0),"")</f>
        <v>タイム決勝</v>
      </c>
      <c r="L1438" t="str">
        <f t="shared" si="45"/>
        <v>無差別 男子 0 自由形 タイム決勝</v>
      </c>
      <c r="M1438">
        <f>IFERROR(VLOOKUP(J1438,色々!M:P,4,0),"")</f>
        <v>1</v>
      </c>
      <c r="N1438">
        <f>IFERROR(記録__2[[#This Row],[競技番号]],"")</f>
        <v>68</v>
      </c>
      <c r="O1438">
        <f>IFERROR(記録__2[[#This Row],[選手番号]],"")</f>
        <v>431</v>
      </c>
    </row>
    <row r="1439" spans="1:15" x14ac:dyDescent="0.2">
      <c r="A1439">
        <f>IFERROR(VLOOKUP(N1439,プログラム!B:C,2,0),"")</f>
        <v>68</v>
      </c>
      <c r="B1439" t="str">
        <f t="shared" si="44"/>
        <v/>
      </c>
      <c r="C1439" t="str">
        <f>IFERROR(VLOOKUP(B1439,チーム番号!E:F,2,0),"")</f>
        <v/>
      </c>
      <c r="D1439">
        <f>IFERROR(VLOOKUP(N1439,プログラム!B:C,2,0),"")</f>
        <v>68</v>
      </c>
      <c r="E1439">
        <f>IFERROR(記録__2[[#This Row],[組]],"")</f>
        <v>1</v>
      </c>
      <c r="F1439">
        <f>IFERROR(記録__2[[#This Row],[水路]],"")</f>
        <v>6</v>
      </c>
      <c r="G1439" t="str">
        <f>IFERROR(VLOOKUP(D1439,プログラムデータ!A:N,12,0),"")</f>
        <v>無差別</v>
      </c>
      <c r="H1439" t="str">
        <f>IFERROR(VLOOKUP(D1439,プログラムデータ!A:N,13,0),"")</f>
        <v>男子</v>
      </c>
      <c r="I1439">
        <f>IFERROR(VLOOKUP(D1439,プログラムデータ!A:N,11,0),"")</f>
        <v>0</v>
      </c>
      <c r="J1439" t="str">
        <f>IFERROR(VLOOKUP(D1439,プログラムデータ!A:N,10,0),"")</f>
        <v>自由形</v>
      </c>
      <c r="K1439" t="str">
        <f>IFERROR(VLOOKUP(D1439,プログラムデータ!A:N,14,0),"")</f>
        <v>タイム決勝</v>
      </c>
      <c r="L1439" t="str">
        <f t="shared" si="45"/>
        <v>無差別 男子 0 自由形 タイム決勝</v>
      </c>
      <c r="M1439">
        <f>IFERROR(VLOOKUP(J1439,色々!M:P,4,0),"")</f>
        <v>1</v>
      </c>
      <c r="N1439">
        <f>IFERROR(記録__2[[#This Row],[競技番号]],"")</f>
        <v>68</v>
      </c>
      <c r="O1439">
        <f>IFERROR(記録__2[[#This Row],[選手番号]],"")</f>
        <v>208</v>
      </c>
    </row>
    <row r="1440" spans="1:15" x14ac:dyDescent="0.2">
      <c r="A1440">
        <f>IFERROR(VLOOKUP(N1440,プログラム!B:C,2,0),"")</f>
        <v>68</v>
      </c>
      <c r="B1440" t="str">
        <f t="shared" si="44"/>
        <v/>
      </c>
      <c r="C1440" t="str">
        <f>IFERROR(VLOOKUP(B1440,チーム番号!E:F,2,0),"")</f>
        <v/>
      </c>
      <c r="D1440">
        <f>IFERROR(VLOOKUP(N1440,プログラム!B:C,2,0),"")</f>
        <v>68</v>
      </c>
      <c r="E1440">
        <f>IFERROR(記録__2[[#This Row],[組]],"")</f>
        <v>1</v>
      </c>
      <c r="F1440">
        <f>IFERROR(記録__2[[#This Row],[水路]],"")</f>
        <v>7</v>
      </c>
      <c r="G1440" t="str">
        <f>IFERROR(VLOOKUP(D1440,プログラムデータ!A:N,12,0),"")</f>
        <v>無差別</v>
      </c>
      <c r="H1440" t="str">
        <f>IFERROR(VLOOKUP(D1440,プログラムデータ!A:N,13,0),"")</f>
        <v>男子</v>
      </c>
      <c r="I1440">
        <f>IFERROR(VLOOKUP(D1440,プログラムデータ!A:N,11,0),"")</f>
        <v>0</v>
      </c>
      <c r="J1440" t="str">
        <f>IFERROR(VLOOKUP(D1440,プログラムデータ!A:N,10,0),"")</f>
        <v>自由形</v>
      </c>
      <c r="K1440" t="str">
        <f>IFERROR(VLOOKUP(D1440,プログラムデータ!A:N,14,0),"")</f>
        <v>タイム決勝</v>
      </c>
      <c r="L1440" t="str">
        <f t="shared" si="45"/>
        <v>無差別 男子 0 自由形 タイム決勝</v>
      </c>
      <c r="M1440">
        <f>IFERROR(VLOOKUP(J1440,色々!M:P,4,0),"")</f>
        <v>1</v>
      </c>
      <c r="N1440">
        <f>IFERROR(記録__2[[#This Row],[競技番号]],"")</f>
        <v>68</v>
      </c>
      <c r="O1440">
        <f>IFERROR(記録__2[[#This Row],[選手番号]],"")</f>
        <v>131</v>
      </c>
    </row>
    <row r="1441" spans="1:15" x14ac:dyDescent="0.2">
      <c r="A1441">
        <f>IFERROR(VLOOKUP(N1441,プログラム!B:C,2,0),"")</f>
        <v>68</v>
      </c>
      <c r="B1441" t="str">
        <f t="shared" si="44"/>
        <v/>
      </c>
      <c r="C1441" t="str">
        <f>IFERROR(VLOOKUP(B1441,チーム番号!E:F,2,0),"")</f>
        <v/>
      </c>
      <c r="D1441">
        <f>IFERROR(VLOOKUP(N1441,プログラム!B:C,2,0),"")</f>
        <v>68</v>
      </c>
      <c r="E1441">
        <f>IFERROR(記録__2[[#This Row],[組]],"")</f>
        <v>1</v>
      </c>
      <c r="F1441">
        <f>IFERROR(記録__2[[#This Row],[水路]],"")</f>
        <v>8</v>
      </c>
      <c r="G1441" t="str">
        <f>IFERROR(VLOOKUP(D1441,プログラムデータ!A:N,12,0),"")</f>
        <v>無差別</v>
      </c>
      <c r="H1441" t="str">
        <f>IFERROR(VLOOKUP(D1441,プログラムデータ!A:N,13,0),"")</f>
        <v>男子</v>
      </c>
      <c r="I1441">
        <f>IFERROR(VLOOKUP(D1441,プログラムデータ!A:N,11,0),"")</f>
        <v>0</v>
      </c>
      <c r="J1441" t="str">
        <f>IFERROR(VLOOKUP(D1441,プログラムデータ!A:N,10,0),"")</f>
        <v>自由形</v>
      </c>
      <c r="K1441" t="str">
        <f>IFERROR(VLOOKUP(D1441,プログラムデータ!A:N,14,0),"")</f>
        <v>タイム決勝</v>
      </c>
      <c r="L1441" t="str">
        <f t="shared" si="45"/>
        <v>無差別 男子 0 自由形 タイム決勝</v>
      </c>
      <c r="M1441">
        <f>IFERROR(VLOOKUP(J1441,色々!M:P,4,0),"")</f>
        <v>1</v>
      </c>
      <c r="N1441">
        <f>IFERROR(記録__2[[#This Row],[競技番号]],"")</f>
        <v>68</v>
      </c>
      <c r="O1441">
        <f>IFERROR(記録__2[[#This Row],[選手番号]],"")</f>
        <v>0</v>
      </c>
    </row>
    <row r="1442" spans="1:15" x14ac:dyDescent="0.2">
      <c r="A1442">
        <f>IFERROR(VLOOKUP(N1442,プログラム!B:C,2,0),"")</f>
        <v>68</v>
      </c>
      <c r="B1442" t="str">
        <f t="shared" si="44"/>
        <v/>
      </c>
      <c r="C1442" t="str">
        <f>IFERROR(VLOOKUP(B1442,チーム番号!E:F,2,0),"")</f>
        <v/>
      </c>
      <c r="D1442">
        <f>IFERROR(VLOOKUP(N1442,プログラム!B:C,2,0),"")</f>
        <v>68</v>
      </c>
      <c r="E1442">
        <f>IFERROR(記録__2[[#This Row],[組]],"")</f>
        <v>2</v>
      </c>
      <c r="F1442">
        <f>IFERROR(記録__2[[#This Row],[水路]],"")</f>
        <v>1</v>
      </c>
      <c r="G1442" t="str">
        <f>IFERROR(VLOOKUP(D1442,プログラムデータ!A:N,12,0),"")</f>
        <v>無差別</v>
      </c>
      <c r="H1442" t="str">
        <f>IFERROR(VLOOKUP(D1442,プログラムデータ!A:N,13,0),"")</f>
        <v>男子</v>
      </c>
      <c r="I1442">
        <f>IFERROR(VLOOKUP(D1442,プログラムデータ!A:N,11,0),"")</f>
        <v>0</v>
      </c>
      <c r="J1442" t="str">
        <f>IFERROR(VLOOKUP(D1442,プログラムデータ!A:N,10,0),"")</f>
        <v>自由形</v>
      </c>
      <c r="K1442" t="str">
        <f>IFERROR(VLOOKUP(D1442,プログラムデータ!A:N,14,0),"")</f>
        <v>タイム決勝</v>
      </c>
      <c r="L1442" t="str">
        <f t="shared" si="45"/>
        <v>無差別 男子 0 自由形 タイム決勝</v>
      </c>
      <c r="M1442">
        <f>IFERROR(VLOOKUP(J1442,色々!M:P,4,0),"")</f>
        <v>1</v>
      </c>
      <c r="N1442">
        <f>IFERROR(記録__2[[#This Row],[競技番号]],"")</f>
        <v>68</v>
      </c>
      <c r="O1442">
        <f>IFERROR(記録__2[[#This Row],[選手番号]],"")</f>
        <v>551</v>
      </c>
    </row>
    <row r="1443" spans="1:15" x14ac:dyDescent="0.2">
      <c r="A1443">
        <f>IFERROR(VLOOKUP(N1443,プログラム!B:C,2,0),"")</f>
        <v>68</v>
      </c>
      <c r="B1443" t="str">
        <f t="shared" si="44"/>
        <v/>
      </c>
      <c r="C1443" t="str">
        <f>IFERROR(VLOOKUP(B1443,チーム番号!E:F,2,0),"")</f>
        <v/>
      </c>
      <c r="D1443">
        <f>IFERROR(VLOOKUP(N1443,プログラム!B:C,2,0),"")</f>
        <v>68</v>
      </c>
      <c r="E1443">
        <f>IFERROR(記録__2[[#This Row],[組]],"")</f>
        <v>2</v>
      </c>
      <c r="F1443">
        <f>IFERROR(記録__2[[#This Row],[水路]],"")</f>
        <v>2</v>
      </c>
      <c r="G1443" t="str">
        <f>IFERROR(VLOOKUP(D1443,プログラムデータ!A:N,12,0),"")</f>
        <v>無差別</v>
      </c>
      <c r="H1443" t="str">
        <f>IFERROR(VLOOKUP(D1443,プログラムデータ!A:N,13,0),"")</f>
        <v>男子</v>
      </c>
      <c r="I1443">
        <f>IFERROR(VLOOKUP(D1443,プログラムデータ!A:N,11,0),"")</f>
        <v>0</v>
      </c>
      <c r="J1443" t="str">
        <f>IFERROR(VLOOKUP(D1443,プログラムデータ!A:N,10,0),"")</f>
        <v>自由形</v>
      </c>
      <c r="K1443" t="str">
        <f>IFERROR(VLOOKUP(D1443,プログラムデータ!A:N,14,0),"")</f>
        <v>タイム決勝</v>
      </c>
      <c r="L1443" t="str">
        <f t="shared" si="45"/>
        <v>無差別 男子 0 自由形 タイム決勝</v>
      </c>
      <c r="M1443">
        <f>IFERROR(VLOOKUP(J1443,色々!M:P,4,0),"")</f>
        <v>1</v>
      </c>
      <c r="N1443">
        <f>IFERROR(記録__2[[#This Row],[競技番号]],"")</f>
        <v>68</v>
      </c>
      <c r="O1443">
        <f>IFERROR(記録__2[[#This Row],[選手番号]],"")</f>
        <v>613</v>
      </c>
    </row>
    <row r="1444" spans="1:15" x14ac:dyDescent="0.2">
      <c r="A1444">
        <f>IFERROR(VLOOKUP(N1444,プログラム!B:C,2,0),"")</f>
        <v>68</v>
      </c>
      <c r="B1444" t="str">
        <f t="shared" si="44"/>
        <v/>
      </c>
      <c r="C1444" t="str">
        <f>IFERROR(VLOOKUP(B1444,チーム番号!E:F,2,0),"")</f>
        <v/>
      </c>
      <c r="D1444">
        <f>IFERROR(VLOOKUP(N1444,プログラム!B:C,2,0),"")</f>
        <v>68</v>
      </c>
      <c r="E1444">
        <f>IFERROR(記録__2[[#This Row],[組]],"")</f>
        <v>2</v>
      </c>
      <c r="F1444">
        <f>IFERROR(記録__2[[#This Row],[水路]],"")</f>
        <v>3</v>
      </c>
      <c r="G1444" t="str">
        <f>IFERROR(VLOOKUP(D1444,プログラムデータ!A:N,12,0),"")</f>
        <v>無差別</v>
      </c>
      <c r="H1444" t="str">
        <f>IFERROR(VLOOKUP(D1444,プログラムデータ!A:N,13,0),"")</f>
        <v>男子</v>
      </c>
      <c r="I1444">
        <f>IFERROR(VLOOKUP(D1444,プログラムデータ!A:N,11,0),"")</f>
        <v>0</v>
      </c>
      <c r="J1444" t="str">
        <f>IFERROR(VLOOKUP(D1444,プログラムデータ!A:N,10,0),"")</f>
        <v>自由形</v>
      </c>
      <c r="K1444" t="str">
        <f>IFERROR(VLOOKUP(D1444,プログラムデータ!A:N,14,0),"")</f>
        <v>タイム決勝</v>
      </c>
      <c r="L1444" t="str">
        <f t="shared" si="45"/>
        <v>無差別 男子 0 自由形 タイム決勝</v>
      </c>
      <c r="M1444">
        <f>IFERROR(VLOOKUP(J1444,色々!M:P,4,0),"")</f>
        <v>1</v>
      </c>
      <c r="N1444">
        <f>IFERROR(記録__2[[#This Row],[競技番号]],"")</f>
        <v>68</v>
      </c>
      <c r="O1444">
        <f>IFERROR(記録__2[[#This Row],[選手番号]],"")</f>
        <v>312</v>
      </c>
    </row>
    <row r="1445" spans="1:15" x14ac:dyDescent="0.2">
      <c r="A1445">
        <f>IFERROR(VLOOKUP(N1445,プログラム!B:C,2,0),"")</f>
        <v>68</v>
      </c>
      <c r="B1445" t="str">
        <f t="shared" si="44"/>
        <v/>
      </c>
      <c r="C1445" t="str">
        <f>IFERROR(VLOOKUP(B1445,チーム番号!E:F,2,0),"")</f>
        <v/>
      </c>
      <c r="D1445">
        <f>IFERROR(VLOOKUP(N1445,プログラム!B:C,2,0),"")</f>
        <v>68</v>
      </c>
      <c r="E1445">
        <f>IFERROR(記録__2[[#This Row],[組]],"")</f>
        <v>2</v>
      </c>
      <c r="F1445">
        <f>IFERROR(記録__2[[#This Row],[水路]],"")</f>
        <v>4</v>
      </c>
      <c r="G1445" t="str">
        <f>IFERROR(VLOOKUP(D1445,プログラムデータ!A:N,12,0),"")</f>
        <v>無差別</v>
      </c>
      <c r="H1445" t="str">
        <f>IFERROR(VLOOKUP(D1445,プログラムデータ!A:N,13,0),"")</f>
        <v>男子</v>
      </c>
      <c r="I1445">
        <f>IFERROR(VLOOKUP(D1445,プログラムデータ!A:N,11,0),"")</f>
        <v>0</v>
      </c>
      <c r="J1445" t="str">
        <f>IFERROR(VLOOKUP(D1445,プログラムデータ!A:N,10,0),"")</f>
        <v>自由形</v>
      </c>
      <c r="K1445" t="str">
        <f>IFERROR(VLOOKUP(D1445,プログラムデータ!A:N,14,0),"")</f>
        <v>タイム決勝</v>
      </c>
      <c r="L1445" t="str">
        <f t="shared" si="45"/>
        <v>無差別 男子 0 自由形 タイム決勝</v>
      </c>
      <c r="M1445">
        <f>IFERROR(VLOOKUP(J1445,色々!M:P,4,0),"")</f>
        <v>1</v>
      </c>
      <c r="N1445">
        <f>IFERROR(記録__2[[#This Row],[競技番号]],"")</f>
        <v>68</v>
      </c>
      <c r="O1445">
        <f>IFERROR(記録__2[[#This Row],[選手番号]],"")</f>
        <v>663</v>
      </c>
    </row>
    <row r="1446" spans="1:15" x14ac:dyDescent="0.2">
      <c r="A1446">
        <f>IFERROR(VLOOKUP(N1446,プログラム!B:C,2,0),"")</f>
        <v>68</v>
      </c>
      <c r="B1446" t="str">
        <f t="shared" si="44"/>
        <v/>
      </c>
      <c r="C1446" t="str">
        <f>IFERROR(VLOOKUP(B1446,チーム番号!E:F,2,0),"")</f>
        <v/>
      </c>
      <c r="D1446">
        <f>IFERROR(VLOOKUP(N1446,プログラム!B:C,2,0),"")</f>
        <v>68</v>
      </c>
      <c r="E1446">
        <f>IFERROR(記録__2[[#This Row],[組]],"")</f>
        <v>2</v>
      </c>
      <c r="F1446">
        <f>IFERROR(記録__2[[#This Row],[水路]],"")</f>
        <v>5</v>
      </c>
      <c r="G1446" t="str">
        <f>IFERROR(VLOOKUP(D1446,プログラムデータ!A:N,12,0),"")</f>
        <v>無差別</v>
      </c>
      <c r="H1446" t="str">
        <f>IFERROR(VLOOKUP(D1446,プログラムデータ!A:N,13,0),"")</f>
        <v>男子</v>
      </c>
      <c r="I1446">
        <f>IFERROR(VLOOKUP(D1446,プログラムデータ!A:N,11,0),"")</f>
        <v>0</v>
      </c>
      <c r="J1446" t="str">
        <f>IFERROR(VLOOKUP(D1446,プログラムデータ!A:N,10,0),"")</f>
        <v>自由形</v>
      </c>
      <c r="K1446" t="str">
        <f>IFERROR(VLOOKUP(D1446,プログラムデータ!A:N,14,0),"")</f>
        <v>タイム決勝</v>
      </c>
      <c r="L1446" t="str">
        <f t="shared" si="45"/>
        <v>無差別 男子 0 自由形 タイム決勝</v>
      </c>
      <c r="M1446">
        <f>IFERROR(VLOOKUP(J1446,色々!M:P,4,0),"")</f>
        <v>1</v>
      </c>
      <c r="N1446">
        <f>IFERROR(記録__2[[#This Row],[競技番号]],"")</f>
        <v>68</v>
      </c>
      <c r="O1446">
        <f>IFERROR(記録__2[[#This Row],[選手番号]],"")</f>
        <v>145</v>
      </c>
    </row>
    <row r="1447" spans="1:15" x14ac:dyDescent="0.2">
      <c r="A1447">
        <f>IFERROR(VLOOKUP(N1447,プログラム!B:C,2,0),"")</f>
        <v>68</v>
      </c>
      <c r="B1447" t="str">
        <f t="shared" si="44"/>
        <v/>
      </c>
      <c r="C1447" t="str">
        <f>IFERROR(VLOOKUP(B1447,チーム番号!E:F,2,0),"")</f>
        <v/>
      </c>
      <c r="D1447">
        <f>IFERROR(VLOOKUP(N1447,プログラム!B:C,2,0),"")</f>
        <v>68</v>
      </c>
      <c r="E1447">
        <f>IFERROR(記録__2[[#This Row],[組]],"")</f>
        <v>2</v>
      </c>
      <c r="F1447">
        <f>IFERROR(記録__2[[#This Row],[水路]],"")</f>
        <v>6</v>
      </c>
      <c r="G1447" t="str">
        <f>IFERROR(VLOOKUP(D1447,プログラムデータ!A:N,12,0),"")</f>
        <v>無差別</v>
      </c>
      <c r="H1447" t="str">
        <f>IFERROR(VLOOKUP(D1447,プログラムデータ!A:N,13,0),"")</f>
        <v>男子</v>
      </c>
      <c r="I1447">
        <f>IFERROR(VLOOKUP(D1447,プログラムデータ!A:N,11,0),"")</f>
        <v>0</v>
      </c>
      <c r="J1447" t="str">
        <f>IFERROR(VLOOKUP(D1447,プログラムデータ!A:N,10,0),"")</f>
        <v>自由形</v>
      </c>
      <c r="K1447" t="str">
        <f>IFERROR(VLOOKUP(D1447,プログラムデータ!A:N,14,0),"")</f>
        <v>タイム決勝</v>
      </c>
      <c r="L1447" t="str">
        <f t="shared" si="45"/>
        <v>無差別 男子 0 自由形 タイム決勝</v>
      </c>
      <c r="M1447">
        <f>IFERROR(VLOOKUP(J1447,色々!M:P,4,0),"")</f>
        <v>1</v>
      </c>
      <c r="N1447">
        <f>IFERROR(記録__2[[#This Row],[競技番号]],"")</f>
        <v>68</v>
      </c>
      <c r="O1447">
        <f>IFERROR(記録__2[[#This Row],[選手番号]],"")</f>
        <v>278</v>
      </c>
    </row>
    <row r="1448" spans="1:15" x14ac:dyDescent="0.2">
      <c r="A1448">
        <f>IFERROR(VLOOKUP(N1448,プログラム!B:C,2,0),"")</f>
        <v>68</v>
      </c>
      <c r="B1448" t="str">
        <f t="shared" si="44"/>
        <v/>
      </c>
      <c r="C1448" t="str">
        <f>IFERROR(VLOOKUP(B1448,チーム番号!E:F,2,0),"")</f>
        <v/>
      </c>
      <c r="D1448">
        <f>IFERROR(VLOOKUP(N1448,プログラム!B:C,2,0),"")</f>
        <v>68</v>
      </c>
      <c r="E1448">
        <f>IFERROR(記録__2[[#This Row],[組]],"")</f>
        <v>2</v>
      </c>
      <c r="F1448">
        <f>IFERROR(記録__2[[#This Row],[水路]],"")</f>
        <v>7</v>
      </c>
      <c r="G1448" t="str">
        <f>IFERROR(VLOOKUP(D1448,プログラムデータ!A:N,12,0),"")</f>
        <v>無差別</v>
      </c>
      <c r="H1448" t="str">
        <f>IFERROR(VLOOKUP(D1448,プログラムデータ!A:N,13,0),"")</f>
        <v>男子</v>
      </c>
      <c r="I1448">
        <f>IFERROR(VLOOKUP(D1448,プログラムデータ!A:N,11,0),"")</f>
        <v>0</v>
      </c>
      <c r="J1448" t="str">
        <f>IFERROR(VLOOKUP(D1448,プログラムデータ!A:N,10,0),"")</f>
        <v>自由形</v>
      </c>
      <c r="K1448" t="str">
        <f>IFERROR(VLOOKUP(D1448,プログラムデータ!A:N,14,0),"")</f>
        <v>タイム決勝</v>
      </c>
      <c r="L1448" t="str">
        <f t="shared" si="45"/>
        <v>無差別 男子 0 自由形 タイム決勝</v>
      </c>
      <c r="M1448">
        <f>IFERROR(VLOOKUP(J1448,色々!M:P,4,0),"")</f>
        <v>1</v>
      </c>
      <c r="N1448">
        <f>IFERROR(記録__2[[#This Row],[競技番号]],"")</f>
        <v>68</v>
      </c>
      <c r="O1448">
        <f>IFERROR(記録__2[[#This Row],[選手番号]],"")</f>
        <v>44</v>
      </c>
    </row>
    <row r="1449" spans="1:15" x14ac:dyDescent="0.2">
      <c r="A1449">
        <f>IFERROR(VLOOKUP(N1449,プログラム!B:C,2,0),"")</f>
        <v>68</v>
      </c>
      <c r="B1449" t="str">
        <f t="shared" si="44"/>
        <v/>
      </c>
      <c r="C1449" t="str">
        <f>IFERROR(VLOOKUP(B1449,チーム番号!E:F,2,0),"")</f>
        <v/>
      </c>
      <c r="D1449">
        <f>IFERROR(VLOOKUP(N1449,プログラム!B:C,2,0),"")</f>
        <v>68</v>
      </c>
      <c r="E1449">
        <f>IFERROR(記録__2[[#This Row],[組]],"")</f>
        <v>2</v>
      </c>
      <c r="F1449">
        <f>IFERROR(記録__2[[#This Row],[水路]],"")</f>
        <v>8</v>
      </c>
      <c r="G1449" t="str">
        <f>IFERROR(VLOOKUP(D1449,プログラムデータ!A:N,12,0),"")</f>
        <v>無差別</v>
      </c>
      <c r="H1449" t="str">
        <f>IFERROR(VLOOKUP(D1449,プログラムデータ!A:N,13,0),"")</f>
        <v>男子</v>
      </c>
      <c r="I1449">
        <f>IFERROR(VLOOKUP(D1449,プログラムデータ!A:N,11,0),"")</f>
        <v>0</v>
      </c>
      <c r="J1449" t="str">
        <f>IFERROR(VLOOKUP(D1449,プログラムデータ!A:N,10,0),"")</f>
        <v>自由形</v>
      </c>
      <c r="K1449" t="str">
        <f>IFERROR(VLOOKUP(D1449,プログラムデータ!A:N,14,0),"")</f>
        <v>タイム決勝</v>
      </c>
      <c r="L1449" t="str">
        <f t="shared" si="45"/>
        <v>無差別 男子 0 自由形 タイム決勝</v>
      </c>
      <c r="M1449">
        <f>IFERROR(VLOOKUP(J1449,色々!M:P,4,0),"")</f>
        <v>1</v>
      </c>
      <c r="N1449">
        <f>IFERROR(記録__2[[#This Row],[競技番号]],"")</f>
        <v>68</v>
      </c>
      <c r="O1449">
        <f>IFERROR(記録__2[[#This Row],[選手番号]],"")</f>
        <v>207</v>
      </c>
    </row>
    <row r="1450" spans="1:15" x14ac:dyDescent="0.2">
      <c r="A1450">
        <f>IFERROR(VLOOKUP(N1450,プログラム!B:C,2,0),"")</f>
        <v>68</v>
      </c>
      <c r="B1450" t="str">
        <f t="shared" si="44"/>
        <v/>
      </c>
      <c r="C1450" t="str">
        <f>IFERROR(VLOOKUP(B1450,チーム番号!E:F,2,0),"")</f>
        <v/>
      </c>
      <c r="D1450">
        <f>IFERROR(VLOOKUP(N1450,プログラム!B:C,2,0),"")</f>
        <v>68</v>
      </c>
      <c r="E1450">
        <f>IFERROR(記録__2[[#This Row],[組]],"")</f>
        <v>3</v>
      </c>
      <c r="F1450">
        <f>IFERROR(記録__2[[#This Row],[水路]],"")</f>
        <v>1</v>
      </c>
      <c r="G1450" t="str">
        <f>IFERROR(VLOOKUP(D1450,プログラムデータ!A:N,12,0),"")</f>
        <v>無差別</v>
      </c>
      <c r="H1450" t="str">
        <f>IFERROR(VLOOKUP(D1450,プログラムデータ!A:N,13,0),"")</f>
        <v>男子</v>
      </c>
      <c r="I1450">
        <f>IFERROR(VLOOKUP(D1450,プログラムデータ!A:N,11,0),"")</f>
        <v>0</v>
      </c>
      <c r="J1450" t="str">
        <f>IFERROR(VLOOKUP(D1450,プログラムデータ!A:N,10,0),"")</f>
        <v>自由形</v>
      </c>
      <c r="K1450" t="str">
        <f>IFERROR(VLOOKUP(D1450,プログラムデータ!A:N,14,0),"")</f>
        <v>タイム決勝</v>
      </c>
      <c r="L1450" t="str">
        <f t="shared" si="45"/>
        <v>無差別 男子 0 自由形 タイム決勝</v>
      </c>
      <c r="M1450">
        <f>IFERROR(VLOOKUP(J1450,色々!M:P,4,0),"")</f>
        <v>1</v>
      </c>
      <c r="N1450">
        <f>IFERROR(記録__2[[#This Row],[競技番号]],"")</f>
        <v>68</v>
      </c>
      <c r="O1450">
        <f>IFERROR(記録__2[[#This Row],[選手番号]],"")</f>
        <v>252</v>
      </c>
    </row>
    <row r="1451" spans="1:15" x14ac:dyDescent="0.2">
      <c r="A1451">
        <f>IFERROR(VLOOKUP(N1451,プログラム!B:C,2,0),"")</f>
        <v>68</v>
      </c>
      <c r="B1451" t="str">
        <f t="shared" si="44"/>
        <v/>
      </c>
      <c r="C1451" t="str">
        <f>IFERROR(VLOOKUP(B1451,チーム番号!E:F,2,0),"")</f>
        <v/>
      </c>
      <c r="D1451">
        <f>IFERROR(VLOOKUP(N1451,プログラム!B:C,2,0),"")</f>
        <v>68</v>
      </c>
      <c r="E1451">
        <f>IFERROR(記録__2[[#This Row],[組]],"")</f>
        <v>3</v>
      </c>
      <c r="F1451">
        <f>IFERROR(記録__2[[#This Row],[水路]],"")</f>
        <v>2</v>
      </c>
      <c r="G1451" t="str">
        <f>IFERROR(VLOOKUP(D1451,プログラムデータ!A:N,12,0),"")</f>
        <v>無差別</v>
      </c>
      <c r="H1451" t="str">
        <f>IFERROR(VLOOKUP(D1451,プログラムデータ!A:N,13,0),"")</f>
        <v>男子</v>
      </c>
      <c r="I1451">
        <f>IFERROR(VLOOKUP(D1451,プログラムデータ!A:N,11,0),"")</f>
        <v>0</v>
      </c>
      <c r="J1451" t="str">
        <f>IFERROR(VLOOKUP(D1451,プログラムデータ!A:N,10,0),"")</f>
        <v>自由形</v>
      </c>
      <c r="K1451" t="str">
        <f>IFERROR(VLOOKUP(D1451,プログラムデータ!A:N,14,0),"")</f>
        <v>タイム決勝</v>
      </c>
      <c r="L1451" t="str">
        <f t="shared" si="45"/>
        <v>無差別 男子 0 自由形 タイム決勝</v>
      </c>
      <c r="M1451">
        <f>IFERROR(VLOOKUP(J1451,色々!M:P,4,0),"")</f>
        <v>1</v>
      </c>
      <c r="N1451">
        <f>IFERROR(記録__2[[#This Row],[競技番号]],"")</f>
        <v>68</v>
      </c>
      <c r="O1451">
        <f>IFERROR(記録__2[[#This Row],[選手番号]],"")</f>
        <v>279</v>
      </c>
    </row>
    <row r="1452" spans="1:15" x14ac:dyDescent="0.2">
      <c r="A1452">
        <f>IFERROR(VLOOKUP(N1452,プログラム!B:C,2,0),"")</f>
        <v>68</v>
      </c>
      <c r="B1452" t="str">
        <f t="shared" si="44"/>
        <v/>
      </c>
      <c r="C1452" t="str">
        <f>IFERROR(VLOOKUP(B1452,チーム番号!E:F,2,0),"")</f>
        <v/>
      </c>
      <c r="D1452">
        <f>IFERROR(VLOOKUP(N1452,プログラム!B:C,2,0),"")</f>
        <v>68</v>
      </c>
      <c r="E1452">
        <f>IFERROR(記録__2[[#This Row],[組]],"")</f>
        <v>3</v>
      </c>
      <c r="F1452">
        <f>IFERROR(記録__2[[#This Row],[水路]],"")</f>
        <v>3</v>
      </c>
      <c r="G1452" t="str">
        <f>IFERROR(VLOOKUP(D1452,プログラムデータ!A:N,12,0),"")</f>
        <v>無差別</v>
      </c>
      <c r="H1452" t="str">
        <f>IFERROR(VLOOKUP(D1452,プログラムデータ!A:N,13,0),"")</f>
        <v>男子</v>
      </c>
      <c r="I1452">
        <f>IFERROR(VLOOKUP(D1452,プログラムデータ!A:N,11,0),"")</f>
        <v>0</v>
      </c>
      <c r="J1452" t="str">
        <f>IFERROR(VLOOKUP(D1452,プログラムデータ!A:N,10,0),"")</f>
        <v>自由形</v>
      </c>
      <c r="K1452" t="str">
        <f>IFERROR(VLOOKUP(D1452,プログラムデータ!A:N,14,0),"")</f>
        <v>タイム決勝</v>
      </c>
      <c r="L1452" t="str">
        <f t="shared" si="45"/>
        <v>無差別 男子 0 自由形 タイム決勝</v>
      </c>
      <c r="M1452">
        <f>IFERROR(VLOOKUP(J1452,色々!M:P,4,0),"")</f>
        <v>1</v>
      </c>
      <c r="N1452">
        <f>IFERROR(記録__2[[#This Row],[競技番号]],"")</f>
        <v>68</v>
      </c>
      <c r="O1452">
        <f>IFERROR(記録__2[[#This Row],[選手番号]],"")</f>
        <v>277</v>
      </c>
    </row>
    <row r="1453" spans="1:15" x14ac:dyDescent="0.2">
      <c r="A1453">
        <f>IFERROR(VLOOKUP(N1453,プログラム!B:C,2,0),"")</f>
        <v>68</v>
      </c>
      <c r="B1453" t="str">
        <f t="shared" si="44"/>
        <v/>
      </c>
      <c r="C1453" t="str">
        <f>IFERROR(VLOOKUP(B1453,チーム番号!E:F,2,0),"")</f>
        <v/>
      </c>
      <c r="D1453">
        <f>IFERROR(VLOOKUP(N1453,プログラム!B:C,2,0),"")</f>
        <v>68</v>
      </c>
      <c r="E1453">
        <f>IFERROR(記録__2[[#This Row],[組]],"")</f>
        <v>3</v>
      </c>
      <c r="F1453">
        <f>IFERROR(記録__2[[#This Row],[水路]],"")</f>
        <v>4</v>
      </c>
      <c r="G1453" t="str">
        <f>IFERROR(VLOOKUP(D1453,プログラムデータ!A:N,12,0),"")</f>
        <v>無差別</v>
      </c>
      <c r="H1453" t="str">
        <f>IFERROR(VLOOKUP(D1453,プログラムデータ!A:N,13,0),"")</f>
        <v>男子</v>
      </c>
      <c r="I1453">
        <f>IFERROR(VLOOKUP(D1453,プログラムデータ!A:N,11,0),"")</f>
        <v>0</v>
      </c>
      <c r="J1453" t="str">
        <f>IFERROR(VLOOKUP(D1453,プログラムデータ!A:N,10,0),"")</f>
        <v>自由形</v>
      </c>
      <c r="K1453" t="str">
        <f>IFERROR(VLOOKUP(D1453,プログラムデータ!A:N,14,0),"")</f>
        <v>タイム決勝</v>
      </c>
      <c r="L1453" t="str">
        <f t="shared" si="45"/>
        <v>無差別 男子 0 自由形 タイム決勝</v>
      </c>
      <c r="M1453">
        <f>IFERROR(VLOOKUP(J1453,色々!M:P,4,0),"")</f>
        <v>1</v>
      </c>
      <c r="N1453">
        <f>IFERROR(記録__2[[#This Row],[競技番号]],"")</f>
        <v>68</v>
      </c>
      <c r="O1453">
        <f>IFERROR(記録__2[[#This Row],[選手番号]],"")</f>
        <v>155</v>
      </c>
    </row>
    <row r="1454" spans="1:15" x14ac:dyDescent="0.2">
      <c r="A1454">
        <f>IFERROR(VLOOKUP(N1454,プログラム!B:C,2,0),"")</f>
        <v>68</v>
      </c>
      <c r="B1454" t="str">
        <f t="shared" si="44"/>
        <v/>
      </c>
      <c r="C1454" t="str">
        <f>IFERROR(VLOOKUP(B1454,チーム番号!E:F,2,0),"")</f>
        <v/>
      </c>
      <c r="D1454">
        <f>IFERROR(VLOOKUP(N1454,プログラム!B:C,2,0),"")</f>
        <v>68</v>
      </c>
      <c r="E1454">
        <f>IFERROR(記録__2[[#This Row],[組]],"")</f>
        <v>3</v>
      </c>
      <c r="F1454">
        <f>IFERROR(記録__2[[#This Row],[水路]],"")</f>
        <v>5</v>
      </c>
      <c r="G1454" t="str">
        <f>IFERROR(VLOOKUP(D1454,プログラムデータ!A:N,12,0),"")</f>
        <v>無差別</v>
      </c>
      <c r="H1454" t="str">
        <f>IFERROR(VLOOKUP(D1454,プログラムデータ!A:N,13,0),"")</f>
        <v>男子</v>
      </c>
      <c r="I1454">
        <f>IFERROR(VLOOKUP(D1454,プログラムデータ!A:N,11,0),"")</f>
        <v>0</v>
      </c>
      <c r="J1454" t="str">
        <f>IFERROR(VLOOKUP(D1454,プログラムデータ!A:N,10,0),"")</f>
        <v>自由形</v>
      </c>
      <c r="K1454" t="str">
        <f>IFERROR(VLOOKUP(D1454,プログラムデータ!A:N,14,0),"")</f>
        <v>タイム決勝</v>
      </c>
      <c r="L1454" t="str">
        <f t="shared" si="45"/>
        <v>無差別 男子 0 自由形 タイム決勝</v>
      </c>
      <c r="M1454">
        <f>IFERROR(VLOOKUP(J1454,色々!M:P,4,0),"")</f>
        <v>1</v>
      </c>
      <c r="N1454">
        <f>IFERROR(記録__2[[#This Row],[競技番号]],"")</f>
        <v>68</v>
      </c>
      <c r="O1454">
        <f>IFERROR(記録__2[[#This Row],[選手番号]],"")</f>
        <v>39</v>
      </c>
    </row>
    <row r="1455" spans="1:15" x14ac:dyDescent="0.2">
      <c r="A1455">
        <f>IFERROR(VLOOKUP(N1455,プログラム!B:C,2,0),"")</f>
        <v>68</v>
      </c>
      <c r="B1455" t="str">
        <f t="shared" si="44"/>
        <v/>
      </c>
      <c r="C1455" t="str">
        <f>IFERROR(VLOOKUP(B1455,チーム番号!E:F,2,0),"")</f>
        <v/>
      </c>
      <c r="D1455">
        <f>IFERROR(VLOOKUP(N1455,プログラム!B:C,2,0),"")</f>
        <v>68</v>
      </c>
      <c r="E1455">
        <f>IFERROR(記録__2[[#This Row],[組]],"")</f>
        <v>3</v>
      </c>
      <c r="F1455">
        <f>IFERROR(記録__2[[#This Row],[水路]],"")</f>
        <v>6</v>
      </c>
      <c r="G1455" t="str">
        <f>IFERROR(VLOOKUP(D1455,プログラムデータ!A:N,12,0),"")</f>
        <v>無差別</v>
      </c>
      <c r="H1455" t="str">
        <f>IFERROR(VLOOKUP(D1455,プログラムデータ!A:N,13,0),"")</f>
        <v>男子</v>
      </c>
      <c r="I1455">
        <f>IFERROR(VLOOKUP(D1455,プログラムデータ!A:N,11,0),"")</f>
        <v>0</v>
      </c>
      <c r="J1455" t="str">
        <f>IFERROR(VLOOKUP(D1455,プログラムデータ!A:N,10,0),"")</f>
        <v>自由形</v>
      </c>
      <c r="K1455" t="str">
        <f>IFERROR(VLOOKUP(D1455,プログラムデータ!A:N,14,0),"")</f>
        <v>タイム決勝</v>
      </c>
      <c r="L1455" t="str">
        <f t="shared" si="45"/>
        <v>無差別 男子 0 自由形 タイム決勝</v>
      </c>
      <c r="M1455">
        <f>IFERROR(VLOOKUP(J1455,色々!M:P,4,0),"")</f>
        <v>1</v>
      </c>
      <c r="N1455">
        <f>IFERROR(記録__2[[#This Row],[競技番号]],"")</f>
        <v>68</v>
      </c>
      <c r="O1455">
        <f>IFERROR(記録__2[[#This Row],[選手番号]],"")</f>
        <v>84</v>
      </c>
    </row>
    <row r="1456" spans="1:15" x14ac:dyDescent="0.2">
      <c r="A1456">
        <f>IFERROR(VLOOKUP(N1456,プログラム!B:C,2,0),"")</f>
        <v>68</v>
      </c>
      <c r="B1456" t="str">
        <f t="shared" si="44"/>
        <v/>
      </c>
      <c r="C1456" t="str">
        <f>IFERROR(VLOOKUP(B1456,チーム番号!E:F,2,0),"")</f>
        <v/>
      </c>
      <c r="D1456">
        <f>IFERROR(VLOOKUP(N1456,プログラム!B:C,2,0),"")</f>
        <v>68</v>
      </c>
      <c r="E1456">
        <f>IFERROR(記録__2[[#This Row],[組]],"")</f>
        <v>3</v>
      </c>
      <c r="F1456">
        <f>IFERROR(記録__2[[#This Row],[水路]],"")</f>
        <v>7</v>
      </c>
      <c r="G1456" t="str">
        <f>IFERROR(VLOOKUP(D1456,プログラムデータ!A:N,12,0),"")</f>
        <v>無差別</v>
      </c>
      <c r="H1456" t="str">
        <f>IFERROR(VLOOKUP(D1456,プログラムデータ!A:N,13,0),"")</f>
        <v>男子</v>
      </c>
      <c r="I1456">
        <f>IFERROR(VLOOKUP(D1456,プログラムデータ!A:N,11,0),"")</f>
        <v>0</v>
      </c>
      <c r="J1456" t="str">
        <f>IFERROR(VLOOKUP(D1456,プログラムデータ!A:N,10,0),"")</f>
        <v>自由形</v>
      </c>
      <c r="K1456" t="str">
        <f>IFERROR(VLOOKUP(D1456,プログラムデータ!A:N,14,0),"")</f>
        <v>タイム決勝</v>
      </c>
      <c r="L1456" t="str">
        <f t="shared" si="45"/>
        <v>無差別 男子 0 自由形 タイム決勝</v>
      </c>
      <c r="M1456">
        <f>IFERROR(VLOOKUP(J1456,色々!M:P,4,0),"")</f>
        <v>1</v>
      </c>
      <c r="N1456">
        <f>IFERROR(記録__2[[#This Row],[競技番号]],"")</f>
        <v>68</v>
      </c>
      <c r="O1456">
        <f>IFERROR(記録__2[[#This Row],[選手番号]],"")</f>
        <v>280</v>
      </c>
    </row>
    <row r="1457" spans="1:15" x14ac:dyDescent="0.2">
      <c r="A1457">
        <f>IFERROR(VLOOKUP(N1457,プログラム!B:C,2,0),"")</f>
        <v>68</v>
      </c>
      <c r="B1457" t="str">
        <f t="shared" si="44"/>
        <v/>
      </c>
      <c r="C1457" t="str">
        <f>IFERROR(VLOOKUP(B1457,チーム番号!E:F,2,0),"")</f>
        <v/>
      </c>
      <c r="D1457">
        <f>IFERROR(VLOOKUP(N1457,プログラム!B:C,2,0),"")</f>
        <v>68</v>
      </c>
      <c r="E1457">
        <f>IFERROR(記録__2[[#This Row],[組]],"")</f>
        <v>3</v>
      </c>
      <c r="F1457">
        <f>IFERROR(記録__2[[#This Row],[水路]],"")</f>
        <v>8</v>
      </c>
      <c r="G1457" t="str">
        <f>IFERROR(VLOOKUP(D1457,プログラムデータ!A:N,12,0),"")</f>
        <v>無差別</v>
      </c>
      <c r="H1457" t="str">
        <f>IFERROR(VLOOKUP(D1457,プログラムデータ!A:N,13,0),"")</f>
        <v>男子</v>
      </c>
      <c r="I1457">
        <f>IFERROR(VLOOKUP(D1457,プログラムデータ!A:N,11,0),"")</f>
        <v>0</v>
      </c>
      <c r="J1457" t="str">
        <f>IFERROR(VLOOKUP(D1457,プログラムデータ!A:N,10,0),"")</f>
        <v>自由形</v>
      </c>
      <c r="K1457" t="str">
        <f>IFERROR(VLOOKUP(D1457,プログラムデータ!A:N,14,0),"")</f>
        <v>タイム決勝</v>
      </c>
      <c r="L1457" t="str">
        <f t="shared" si="45"/>
        <v>無差別 男子 0 自由形 タイム決勝</v>
      </c>
      <c r="M1457">
        <f>IFERROR(VLOOKUP(J1457,色々!M:P,4,0),"")</f>
        <v>1</v>
      </c>
      <c r="N1457">
        <f>IFERROR(記録__2[[#This Row],[競技番号]],"")</f>
        <v>68</v>
      </c>
      <c r="O1457">
        <f>IFERROR(記録__2[[#This Row],[選手番号]],"")</f>
        <v>664</v>
      </c>
    </row>
    <row r="1458" spans="1:15" x14ac:dyDescent="0.2">
      <c r="A1458">
        <f>IFERROR(VLOOKUP(N1458,プログラム!B:C,2,0),"")</f>
        <v>69</v>
      </c>
      <c r="B1458" t="str">
        <f t="shared" si="44"/>
        <v/>
      </c>
      <c r="C1458" t="str">
        <f>IFERROR(VLOOKUP(B1458,チーム番号!E:F,2,0),"")</f>
        <v/>
      </c>
      <c r="D1458">
        <f>IFERROR(VLOOKUP(N1458,プログラム!B:C,2,0),"")</f>
        <v>69</v>
      </c>
      <c r="E1458">
        <f>IFERROR(記録__2[[#This Row],[組]],"")</f>
        <v>1</v>
      </c>
      <c r="F1458">
        <f>IFERROR(記録__2[[#This Row],[水路]],"")</f>
        <v>1</v>
      </c>
      <c r="G1458" t="str">
        <f>IFERROR(VLOOKUP(D1458,プログラムデータ!A:N,12,0),"")</f>
        <v>11～12歳</v>
      </c>
      <c r="H1458" t="str">
        <f>IFERROR(VLOOKUP(D1458,プログラムデータ!A:N,13,0),"")</f>
        <v>女子</v>
      </c>
      <c r="I1458">
        <f>IFERROR(VLOOKUP(D1458,プログラムデータ!A:N,11,0),"")</f>
        <v>0</v>
      </c>
      <c r="J1458" t="str">
        <f>IFERROR(VLOOKUP(D1458,プログラムデータ!A:N,10,0),"")</f>
        <v>背泳ぎ</v>
      </c>
      <c r="K1458" t="str">
        <f>IFERROR(VLOOKUP(D1458,プログラムデータ!A:N,14,0),"")</f>
        <v>タイム決勝</v>
      </c>
      <c r="L1458" t="str">
        <f t="shared" si="45"/>
        <v>11～12歳 女子 0 背泳ぎ タイム決勝</v>
      </c>
      <c r="M1458">
        <f>IFERROR(VLOOKUP(J1458,色々!M:P,4,0),"")</f>
        <v>2</v>
      </c>
      <c r="N1458">
        <f>IFERROR(記録__2[[#This Row],[競技番号]],"")</f>
        <v>69</v>
      </c>
      <c r="O1458">
        <f>IFERROR(記録__2[[#This Row],[選手番号]],"")</f>
        <v>0</v>
      </c>
    </row>
    <row r="1459" spans="1:15" x14ac:dyDescent="0.2">
      <c r="A1459">
        <f>IFERROR(VLOOKUP(N1459,プログラム!B:C,2,0),"")</f>
        <v>69</v>
      </c>
      <c r="B1459" t="str">
        <f t="shared" si="44"/>
        <v/>
      </c>
      <c r="C1459" t="str">
        <f>IFERROR(VLOOKUP(B1459,チーム番号!E:F,2,0),"")</f>
        <v/>
      </c>
      <c r="D1459">
        <f>IFERROR(VLOOKUP(N1459,プログラム!B:C,2,0),"")</f>
        <v>69</v>
      </c>
      <c r="E1459">
        <f>IFERROR(記録__2[[#This Row],[組]],"")</f>
        <v>1</v>
      </c>
      <c r="F1459">
        <f>IFERROR(記録__2[[#This Row],[水路]],"")</f>
        <v>2</v>
      </c>
      <c r="G1459" t="str">
        <f>IFERROR(VLOOKUP(D1459,プログラムデータ!A:N,12,0),"")</f>
        <v>11～12歳</v>
      </c>
      <c r="H1459" t="str">
        <f>IFERROR(VLOOKUP(D1459,プログラムデータ!A:N,13,0),"")</f>
        <v>女子</v>
      </c>
      <c r="I1459">
        <f>IFERROR(VLOOKUP(D1459,プログラムデータ!A:N,11,0),"")</f>
        <v>0</v>
      </c>
      <c r="J1459" t="str">
        <f>IFERROR(VLOOKUP(D1459,プログラムデータ!A:N,10,0),"")</f>
        <v>背泳ぎ</v>
      </c>
      <c r="K1459" t="str">
        <f>IFERROR(VLOOKUP(D1459,プログラムデータ!A:N,14,0),"")</f>
        <v>タイム決勝</v>
      </c>
      <c r="L1459" t="str">
        <f t="shared" si="45"/>
        <v>11～12歳 女子 0 背泳ぎ タイム決勝</v>
      </c>
      <c r="M1459">
        <f>IFERROR(VLOOKUP(J1459,色々!M:P,4,0),"")</f>
        <v>2</v>
      </c>
      <c r="N1459">
        <f>IFERROR(記録__2[[#This Row],[競技番号]],"")</f>
        <v>69</v>
      </c>
      <c r="O1459">
        <f>IFERROR(記録__2[[#This Row],[選手番号]],"")</f>
        <v>600</v>
      </c>
    </row>
    <row r="1460" spans="1:15" x14ac:dyDescent="0.2">
      <c r="A1460">
        <f>IFERROR(VLOOKUP(N1460,プログラム!B:C,2,0),"")</f>
        <v>69</v>
      </c>
      <c r="B1460" t="str">
        <f t="shared" si="44"/>
        <v/>
      </c>
      <c r="C1460" t="str">
        <f>IFERROR(VLOOKUP(B1460,チーム番号!E:F,2,0),"")</f>
        <v/>
      </c>
      <c r="D1460">
        <f>IFERROR(VLOOKUP(N1460,プログラム!B:C,2,0),"")</f>
        <v>69</v>
      </c>
      <c r="E1460">
        <f>IFERROR(記録__2[[#This Row],[組]],"")</f>
        <v>1</v>
      </c>
      <c r="F1460">
        <f>IFERROR(記録__2[[#This Row],[水路]],"")</f>
        <v>3</v>
      </c>
      <c r="G1460" t="str">
        <f>IFERROR(VLOOKUP(D1460,プログラムデータ!A:N,12,0),"")</f>
        <v>11～12歳</v>
      </c>
      <c r="H1460" t="str">
        <f>IFERROR(VLOOKUP(D1460,プログラムデータ!A:N,13,0),"")</f>
        <v>女子</v>
      </c>
      <c r="I1460">
        <f>IFERROR(VLOOKUP(D1460,プログラムデータ!A:N,11,0),"")</f>
        <v>0</v>
      </c>
      <c r="J1460" t="str">
        <f>IFERROR(VLOOKUP(D1460,プログラムデータ!A:N,10,0),"")</f>
        <v>背泳ぎ</v>
      </c>
      <c r="K1460" t="str">
        <f>IFERROR(VLOOKUP(D1460,プログラムデータ!A:N,14,0),"")</f>
        <v>タイム決勝</v>
      </c>
      <c r="L1460" t="str">
        <f t="shared" si="45"/>
        <v>11～12歳 女子 0 背泳ぎ タイム決勝</v>
      </c>
      <c r="M1460">
        <f>IFERROR(VLOOKUP(J1460,色々!M:P,4,0),"")</f>
        <v>2</v>
      </c>
      <c r="N1460">
        <f>IFERROR(記録__2[[#This Row],[競技番号]],"")</f>
        <v>69</v>
      </c>
      <c r="O1460">
        <f>IFERROR(記録__2[[#This Row],[選手番号]],"")</f>
        <v>676</v>
      </c>
    </row>
    <row r="1461" spans="1:15" x14ac:dyDescent="0.2">
      <c r="A1461">
        <f>IFERROR(VLOOKUP(N1461,プログラム!B:C,2,0),"")</f>
        <v>69</v>
      </c>
      <c r="B1461" t="str">
        <f t="shared" si="44"/>
        <v/>
      </c>
      <c r="C1461" t="str">
        <f>IFERROR(VLOOKUP(B1461,チーム番号!E:F,2,0),"")</f>
        <v/>
      </c>
      <c r="D1461">
        <f>IFERROR(VLOOKUP(N1461,プログラム!B:C,2,0),"")</f>
        <v>69</v>
      </c>
      <c r="E1461">
        <f>IFERROR(記録__2[[#This Row],[組]],"")</f>
        <v>1</v>
      </c>
      <c r="F1461">
        <f>IFERROR(記録__2[[#This Row],[水路]],"")</f>
        <v>4</v>
      </c>
      <c r="G1461" t="str">
        <f>IFERROR(VLOOKUP(D1461,プログラムデータ!A:N,12,0),"")</f>
        <v>11～12歳</v>
      </c>
      <c r="H1461" t="str">
        <f>IFERROR(VLOOKUP(D1461,プログラムデータ!A:N,13,0),"")</f>
        <v>女子</v>
      </c>
      <c r="I1461">
        <f>IFERROR(VLOOKUP(D1461,プログラムデータ!A:N,11,0),"")</f>
        <v>0</v>
      </c>
      <c r="J1461" t="str">
        <f>IFERROR(VLOOKUP(D1461,プログラムデータ!A:N,10,0),"")</f>
        <v>背泳ぎ</v>
      </c>
      <c r="K1461" t="str">
        <f>IFERROR(VLOOKUP(D1461,プログラムデータ!A:N,14,0),"")</f>
        <v>タイム決勝</v>
      </c>
      <c r="L1461" t="str">
        <f t="shared" si="45"/>
        <v>11～12歳 女子 0 背泳ぎ タイム決勝</v>
      </c>
      <c r="M1461">
        <f>IFERROR(VLOOKUP(J1461,色々!M:P,4,0),"")</f>
        <v>2</v>
      </c>
      <c r="N1461">
        <f>IFERROR(記録__2[[#This Row],[競技番号]],"")</f>
        <v>69</v>
      </c>
      <c r="O1461">
        <f>IFERROR(記録__2[[#This Row],[選手番号]],"")</f>
        <v>76</v>
      </c>
    </row>
    <row r="1462" spans="1:15" x14ac:dyDescent="0.2">
      <c r="A1462">
        <f>IFERROR(VLOOKUP(N1462,プログラム!B:C,2,0),"")</f>
        <v>69</v>
      </c>
      <c r="B1462" t="str">
        <f t="shared" si="44"/>
        <v/>
      </c>
      <c r="C1462" t="str">
        <f>IFERROR(VLOOKUP(B1462,チーム番号!E:F,2,0),"")</f>
        <v/>
      </c>
      <c r="D1462">
        <f>IFERROR(VLOOKUP(N1462,プログラム!B:C,2,0),"")</f>
        <v>69</v>
      </c>
      <c r="E1462">
        <f>IFERROR(記録__2[[#This Row],[組]],"")</f>
        <v>1</v>
      </c>
      <c r="F1462">
        <f>IFERROR(記録__2[[#This Row],[水路]],"")</f>
        <v>5</v>
      </c>
      <c r="G1462" t="str">
        <f>IFERROR(VLOOKUP(D1462,プログラムデータ!A:N,12,0),"")</f>
        <v>11～12歳</v>
      </c>
      <c r="H1462" t="str">
        <f>IFERROR(VLOOKUP(D1462,プログラムデータ!A:N,13,0),"")</f>
        <v>女子</v>
      </c>
      <c r="I1462">
        <f>IFERROR(VLOOKUP(D1462,プログラムデータ!A:N,11,0),"")</f>
        <v>0</v>
      </c>
      <c r="J1462" t="str">
        <f>IFERROR(VLOOKUP(D1462,プログラムデータ!A:N,10,0),"")</f>
        <v>背泳ぎ</v>
      </c>
      <c r="K1462" t="str">
        <f>IFERROR(VLOOKUP(D1462,プログラムデータ!A:N,14,0),"")</f>
        <v>タイム決勝</v>
      </c>
      <c r="L1462" t="str">
        <f t="shared" si="45"/>
        <v>11～12歳 女子 0 背泳ぎ タイム決勝</v>
      </c>
      <c r="M1462">
        <f>IFERROR(VLOOKUP(J1462,色々!M:P,4,0),"")</f>
        <v>2</v>
      </c>
      <c r="N1462">
        <f>IFERROR(記録__2[[#This Row],[競技番号]],"")</f>
        <v>69</v>
      </c>
      <c r="O1462">
        <f>IFERROR(記録__2[[#This Row],[選手番号]],"")</f>
        <v>502</v>
      </c>
    </row>
    <row r="1463" spans="1:15" x14ac:dyDescent="0.2">
      <c r="A1463">
        <f>IFERROR(VLOOKUP(N1463,プログラム!B:C,2,0),"")</f>
        <v>69</v>
      </c>
      <c r="B1463" t="str">
        <f t="shared" si="44"/>
        <v/>
      </c>
      <c r="C1463" t="str">
        <f>IFERROR(VLOOKUP(B1463,チーム番号!E:F,2,0),"")</f>
        <v/>
      </c>
      <c r="D1463">
        <f>IFERROR(VLOOKUP(N1463,プログラム!B:C,2,0),"")</f>
        <v>69</v>
      </c>
      <c r="E1463">
        <f>IFERROR(記録__2[[#This Row],[組]],"")</f>
        <v>1</v>
      </c>
      <c r="F1463">
        <f>IFERROR(記録__2[[#This Row],[水路]],"")</f>
        <v>6</v>
      </c>
      <c r="G1463" t="str">
        <f>IFERROR(VLOOKUP(D1463,プログラムデータ!A:N,12,0),"")</f>
        <v>11～12歳</v>
      </c>
      <c r="H1463" t="str">
        <f>IFERROR(VLOOKUP(D1463,プログラムデータ!A:N,13,0),"")</f>
        <v>女子</v>
      </c>
      <c r="I1463">
        <f>IFERROR(VLOOKUP(D1463,プログラムデータ!A:N,11,0),"")</f>
        <v>0</v>
      </c>
      <c r="J1463" t="str">
        <f>IFERROR(VLOOKUP(D1463,プログラムデータ!A:N,10,0),"")</f>
        <v>背泳ぎ</v>
      </c>
      <c r="K1463" t="str">
        <f>IFERROR(VLOOKUP(D1463,プログラムデータ!A:N,14,0),"")</f>
        <v>タイム決勝</v>
      </c>
      <c r="L1463" t="str">
        <f t="shared" si="45"/>
        <v>11～12歳 女子 0 背泳ぎ タイム決勝</v>
      </c>
      <c r="M1463">
        <f>IFERROR(VLOOKUP(J1463,色々!M:P,4,0),"")</f>
        <v>2</v>
      </c>
      <c r="N1463">
        <f>IFERROR(記録__2[[#This Row],[競技番号]],"")</f>
        <v>69</v>
      </c>
      <c r="O1463">
        <f>IFERROR(記録__2[[#This Row],[選手番号]],"")</f>
        <v>298</v>
      </c>
    </row>
    <row r="1464" spans="1:15" x14ac:dyDescent="0.2">
      <c r="A1464">
        <f>IFERROR(VLOOKUP(N1464,プログラム!B:C,2,0),"")</f>
        <v>69</v>
      </c>
      <c r="B1464" t="str">
        <f t="shared" si="44"/>
        <v/>
      </c>
      <c r="C1464" t="str">
        <f>IFERROR(VLOOKUP(B1464,チーム番号!E:F,2,0),"")</f>
        <v/>
      </c>
      <c r="D1464">
        <f>IFERROR(VLOOKUP(N1464,プログラム!B:C,2,0),"")</f>
        <v>69</v>
      </c>
      <c r="E1464">
        <f>IFERROR(記録__2[[#This Row],[組]],"")</f>
        <v>1</v>
      </c>
      <c r="F1464">
        <f>IFERROR(記録__2[[#This Row],[水路]],"")</f>
        <v>7</v>
      </c>
      <c r="G1464" t="str">
        <f>IFERROR(VLOOKUP(D1464,プログラムデータ!A:N,12,0),"")</f>
        <v>11～12歳</v>
      </c>
      <c r="H1464" t="str">
        <f>IFERROR(VLOOKUP(D1464,プログラムデータ!A:N,13,0),"")</f>
        <v>女子</v>
      </c>
      <c r="I1464">
        <f>IFERROR(VLOOKUP(D1464,プログラムデータ!A:N,11,0),"")</f>
        <v>0</v>
      </c>
      <c r="J1464" t="str">
        <f>IFERROR(VLOOKUP(D1464,プログラムデータ!A:N,10,0),"")</f>
        <v>背泳ぎ</v>
      </c>
      <c r="K1464" t="str">
        <f>IFERROR(VLOOKUP(D1464,プログラムデータ!A:N,14,0),"")</f>
        <v>タイム決勝</v>
      </c>
      <c r="L1464" t="str">
        <f t="shared" si="45"/>
        <v>11～12歳 女子 0 背泳ぎ タイム決勝</v>
      </c>
      <c r="M1464">
        <f>IFERROR(VLOOKUP(J1464,色々!M:P,4,0),"")</f>
        <v>2</v>
      </c>
      <c r="N1464">
        <f>IFERROR(記録__2[[#This Row],[競技番号]],"")</f>
        <v>69</v>
      </c>
      <c r="O1464">
        <f>IFERROR(記録__2[[#This Row],[選手番号]],"")</f>
        <v>0</v>
      </c>
    </row>
    <row r="1465" spans="1:15" x14ac:dyDescent="0.2">
      <c r="A1465">
        <f>IFERROR(VLOOKUP(N1465,プログラム!B:C,2,0),"")</f>
        <v>69</v>
      </c>
      <c r="B1465" t="str">
        <f t="shared" si="44"/>
        <v/>
      </c>
      <c r="C1465" t="str">
        <f>IFERROR(VLOOKUP(B1465,チーム番号!E:F,2,0),"")</f>
        <v/>
      </c>
      <c r="D1465">
        <f>IFERROR(VLOOKUP(N1465,プログラム!B:C,2,0),"")</f>
        <v>69</v>
      </c>
      <c r="E1465">
        <f>IFERROR(記録__2[[#This Row],[組]],"")</f>
        <v>1</v>
      </c>
      <c r="F1465">
        <f>IFERROR(記録__2[[#This Row],[水路]],"")</f>
        <v>8</v>
      </c>
      <c r="G1465" t="str">
        <f>IFERROR(VLOOKUP(D1465,プログラムデータ!A:N,12,0),"")</f>
        <v>11～12歳</v>
      </c>
      <c r="H1465" t="str">
        <f>IFERROR(VLOOKUP(D1465,プログラムデータ!A:N,13,0),"")</f>
        <v>女子</v>
      </c>
      <c r="I1465">
        <f>IFERROR(VLOOKUP(D1465,プログラムデータ!A:N,11,0),"")</f>
        <v>0</v>
      </c>
      <c r="J1465" t="str">
        <f>IFERROR(VLOOKUP(D1465,プログラムデータ!A:N,10,0),"")</f>
        <v>背泳ぎ</v>
      </c>
      <c r="K1465" t="str">
        <f>IFERROR(VLOOKUP(D1465,プログラムデータ!A:N,14,0),"")</f>
        <v>タイム決勝</v>
      </c>
      <c r="L1465" t="str">
        <f t="shared" si="45"/>
        <v>11～12歳 女子 0 背泳ぎ タイム決勝</v>
      </c>
      <c r="M1465">
        <f>IFERROR(VLOOKUP(J1465,色々!M:P,4,0),"")</f>
        <v>2</v>
      </c>
      <c r="N1465">
        <f>IFERROR(記録__2[[#This Row],[競技番号]],"")</f>
        <v>69</v>
      </c>
      <c r="O1465">
        <f>IFERROR(記録__2[[#This Row],[選手番号]],"")</f>
        <v>0</v>
      </c>
    </row>
    <row r="1466" spans="1:15" x14ac:dyDescent="0.2">
      <c r="A1466">
        <f>IFERROR(VLOOKUP(N1466,プログラム!B:C,2,0),"")</f>
        <v>69</v>
      </c>
      <c r="B1466" t="str">
        <f t="shared" si="44"/>
        <v/>
      </c>
      <c r="C1466" t="str">
        <f>IFERROR(VLOOKUP(B1466,チーム番号!E:F,2,0),"")</f>
        <v/>
      </c>
      <c r="D1466">
        <f>IFERROR(VLOOKUP(N1466,プログラム!B:C,2,0),"")</f>
        <v>69</v>
      </c>
      <c r="E1466">
        <f>IFERROR(記録__2[[#This Row],[組]],"")</f>
        <v>2</v>
      </c>
      <c r="F1466">
        <f>IFERROR(記録__2[[#This Row],[水路]],"")</f>
        <v>1</v>
      </c>
      <c r="G1466" t="str">
        <f>IFERROR(VLOOKUP(D1466,プログラムデータ!A:N,12,0),"")</f>
        <v>11～12歳</v>
      </c>
      <c r="H1466" t="str">
        <f>IFERROR(VLOOKUP(D1466,プログラムデータ!A:N,13,0),"")</f>
        <v>女子</v>
      </c>
      <c r="I1466">
        <f>IFERROR(VLOOKUP(D1466,プログラムデータ!A:N,11,0),"")</f>
        <v>0</v>
      </c>
      <c r="J1466" t="str">
        <f>IFERROR(VLOOKUP(D1466,プログラムデータ!A:N,10,0),"")</f>
        <v>背泳ぎ</v>
      </c>
      <c r="K1466" t="str">
        <f>IFERROR(VLOOKUP(D1466,プログラムデータ!A:N,14,0),"")</f>
        <v>タイム決勝</v>
      </c>
      <c r="L1466" t="str">
        <f t="shared" si="45"/>
        <v>11～12歳 女子 0 背泳ぎ タイム決勝</v>
      </c>
      <c r="M1466">
        <f>IFERROR(VLOOKUP(J1466,色々!M:P,4,0),"")</f>
        <v>2</v>
      </c>
      <c r="N1466">
        <f>IFERROR(記録__2[[#This Row],[競技番号]],"")</f>
        <v>69</v>
      </c>
      <c r="O1466">
        <f>IFERROR(記録__2[[#This Row],[選手番号]],"")</f>
        <v>241</v>
      </c>
    </row>
    <row r="1467" spans="1:15" x14ac:dyDescent="0.2">
      <c r="A1467">
        <f>IFERROR(VLOOKUP(N1467,プログラム!B:C,2,0),"")</f>
        <v>69</v>
      </c>
      <c r="B1467" t="str">
        <f t="shared" si="44"/>
        <v/>
      </c>
      <c r="C1467" t="str">
        <f>IFERROR(VLOOKUP(B1467,チーム番号!E:F,2,0),"")</f>
        <v/>
      </c>
      <c r="D1467">
        <f>IFERROR(VLOOKUP(N1467,プログラム!B:C,2,0),"")</f>
        <v>69</v>
      </c>
      <c r="E1467">
        <f>IFERROR(記録__2[[#This Row],[組]],"")</f>
        <v>2</v>
      </c>
      <c r="F1467">
        <f>IFERROR(記録__2[[#This Row],[水路]],"")</f>
        <v>2</v>
      </c>
      <c r="G1467" t="str">
        <f>IFERROR(VLOOKUP(D1467,プログラムデータ!A:N,12,0),"")</f>
        <v>11～12歳</v>
      </c>
      <c r="H1467" t="str">
        <f>IFERROR(VLOOKUP(D1467,プログラムデータ!A:N,13,0),"")</f>
        <v>女子</v>
      </c>
      <c r="I1467">
        <f>IFERROR(VLOOKUP(D1467,プログラムデータ!A:N,11,0),"")</f>
        <v>0</v>
      </c>
      <c r="J1467" t="str">
        <f>IFERROR(VLOOKUP(D1467,プログラムデータ!A:N,10,0),"")</f>
        <v>背泳ぎ</v>
      </c>
      <c r="K1467" t="str">
        <f>IFERROR(VLOOKUP(D1467,プログラムデータ!A:N,14,0),"")</f>
        <v>タイム決勝</v>
      </c>
      <c r="L1467" t="str">
        <f t="shared" si="45"/>
        <v>11～12歳 女子 0 背泳ぎ タイム決勝</v>
      </c>
      <c r="M1467">
        <f>IFERROR(VLOOKUP(J1467,色々!M:P,4,0),"")</f>
        <v>2</v>
      </c>
      <c r="N1467">
        <f>IFERROR(記録__2[[#This Row],[競技番号]],"")</f>
        <v>69</v>
      </c>
      <c r="O1467">
        <f>IFERROR(記録__2[[#This Row],[選手番号]],"")</f>
        <v>659</v>
      </c>
    </row>
    <row r="1468" spans="1:15" x14ac:dyDescent="0.2">
      <c r="A1468">
        <f>IFERROR(VLOOKUP(N1468,プログラム!B:C,2,0),"")</f>
        <v>69</v>
      </c>
      <c r="B1468" t="str">
        <f t="shared" si="44"/>
        <v/>
      </c>
      <c r="C1468" t="str">
        <f>IFERROR(VLOOKUP(B1468,チーム番号!E:F,2,0),"")</f>
        <v/>
      </c>
      <c r="D1468">
        <f>IFERROR(VLOOKUP(N1468,プログラム!B:C,2,0),"")</f>
        <v>69</v>
      </c>
      <c r="E1468">
        <f>IFERROR(記録__2[[#This Row],[組]],"")</f>
        <v>2</v>
      </c>
      <c r="F1468">
        <f>IFERROR(記録__2[[#This Row],[水路]],"")</f>
        <v>3</v>
      </c>
      <c r="G1468" t="str">
        <f>IFERROR(VLOOKUP(D1468,プログラムデータ!A:N,12,0),"")</f>
        <v>11～12歳</v>
      </c>
      <c r="H1468" t="str">
        <f>IFERROR(VLOOKUP(D1468,プログラムデータ!A:N,13,0),"")</f>
        <v>女子</v>
      </c>
      <c r="I1468">
        <f>IFERROR(VLOOKUP(D1468,プログラムデータ!A:N,11,0),"")</f>
        <v>0</v>
      </c>
      <c r="J1468" t="str">
        <f>IFERROR(VLOOKUP(D1468,プログラムデータ!A:N,10,0),"")</f>
        <v>背泳ぎ</v>
      </c>
      <c r="K1468" t="str">
        <f>IFERROR(VLOOKUP(D1468,プログラムデータ!A:N,14,0),"")</f>
        <v>タイム決勝</v>
      </c>
      <c r="L1468" t="str">
        <f t="shared" si="45"/>
        <v>11～12歳 女子 0 背泳ぎ タイム決勝</v>
      </c>
      <c r="M1468">
        <f>IFERROR(VLOOKUP(J1468,色々!M:P,4,0),"")</f>
        <v>2</v>
      </c>
      <c r="N1468">
        <f>IFERROR(記録__2[[#This Row],[競技番号]],"")</f>
        <v>69</v>
      </c>
      <c r="O1468">
        <f>IFERROR(記録__2[[#This Row],[選手番号]],"")</f>
        <v>28</v>
      </c>
    </row>
    <row r="1469" spans="1:15" x14ac:dyDescent="0.2">
      <c r="A1469">
        <f>IFERROR(VLOOKUP(N1469,プログラム!B:C,2,0),"")</f>
        <v>69</v>
      </c>
      <c r="B1469" t="str">
        <f t="shared" si="44"/>
        <v/>
      </c>
      <c r="C1469" t="str">
        <f>IFERROR(VLOOKUP(B1469,チーム番号!E:F,2,0),"")</f>
        <v/>
      </c>
      <c r="D1469">
        <f>IFERROR(VLOOKUP(N1469,プログラム!B:C,2,0),"")</f>
        <v>69</v>
      </c>
      <c r="E1469">
        <f>IFERROR(記録__2[[#This Row],[組]],"")</f>
        <v>2</v>
      </c>
      <c r="F1469">
        <f>IFERROR(記録__2[[#This Row],[水路]],"")</f>
        <v>4</v>
      </c>
      <c r="G1469" t="str">
        <f>IFERROR(VLOOKUP(D1469,プログラムデータ!A:N,12,0),"")</f>
        <v>11～12歳</v>
      </c>
      <c r="H1469" t="str">
        <f>IFERROR(VLOOKUP(D1469,プログラムデータ!A:N,13,0),"")</f>
        <v>女子</v>
      </c>
      <c r="I1469">
        <f>IFERROR(VLOOKUP(D1469,プログラムデータ!A:N,11,0),"")</f>
        <v>0</v>
      </c>
      <c r="J1469" t="str">
        <f>IFERROR(VLOOKUP(D1469,プログラムデータ!A:N,10,0),"")</f>
        <v>背泳ぎ</v>
      </c>
      <c r="K1469" t="str">
        <f>IFERROR(VLOOKUP(D1469,プログラムデータ!A:N,14,0),"")</f>
        <v>タイム決勝</v>
      </c>
      <c r="L1469" t="str">
        <f t="shared" si="45"/>
        <v>11～12歳 女子 0 背泳ぎ タイム決勝</v>
      </c>
      <c r="M1469">
        <f>IFERROR(VLOOKUP(J1469,色々!M:P,4,0),"")</f>
        <v>2</v>
      </c>
      <c r="N1469">
        <f>IFERROR(記録__2[[#This Row],[競技番号]],"")</f>
        <v>69</v>
      </c>
      <c r="O1469">
        <f>IFERROR(記録__2[[#This Row],[選手番号]],"")</f>
        <v>193</v>
      </c>
    </row>
    <row r="1470" spans="1:15" x14ac:dyDescent="0.2">
      <c r="A1470">
        <f>IFERROR(VLOOKUP(N1470,プログラム!B:C,2,0),"")</f>
        <v>69</v>
      </c>
      <c r="B1470" t="str">
        <f t="shared" si="44"/>
        <v/>
      </c>
      <c r="C1470" t="str">
        <f>IFERROR(VLOOKUP(B1470,チーム番号!E:F,2,0),"")</f>
        <v/>
      </c>
      <c r="D1470">
        <f>IFERROR(VLOOKUP(N1470,プログラム!B:C,2,0),"")</f>
        <v>69</v>
      </c>
      <c r="E1470">
        <f>IFERROR(記録__2[[#This Row],[組]],"")</f>
        <v>2</v>
      </c>
      <c r="F1470">
        <f>IFERROR(記録__2[[#This Row],[水路]],"")</f>
        <v>5</v>
      </c>
      <c r="G1470" t="str">
        <f>IFERROR(VLOOKUP(D1470,プログラムデータ!A:N,12,0),"")</f>
        <v>11～12歳</v>
      </c>
      <c r="H1470" t="str">
        <f>IFERROR(VLOOKUP(D1470,プログラムデータ!A:N,13,0),"")</f>
        <v>女子</v>
      </c>
      <c r="I1470">
        <f>IFERROR(VLOOKUP(D1470,プログラムデータ!A:N,11,0),"")</f>
        <v>0</v>
      </c>
      <c r="J1470" t="str">
        <f>IFERROR(VLOOKUP(D1470,プログラムデータ!A:N,10,0),"")</f>
        <v>背泳ぎ</v>
      </c>
      <c r="K1470" t="str">
        <f>IFERROR(VLOOKUP(D1470,プログラムデータ!A:N,14,0),"")</f>
        <v>タイム決勝</v>
      </c>
      <c r="L1470" t="str">
        <f t="shared" si="45"/>
        <v>11～12歳 女子 0 背泳ぎ タイム決勝</v>
      </c>
      <c r="M1470">
        <f>IFERROR(VLOOKUP(J1470,色々!M:P,4,0),"")</f>
        <v>2</v>
      </c>
      <c r="N1470">
        <f>IFERROR(記録__2[[#This Row],[競技番号]],"")</f>
        <v>69</v>
      </c>
      <c r="O1470">
        <f>IFERROR(記録__2[[#This Row],[選手番号]],"")</f>
        <v>379</v>
      </c>
    </row>
    <row r="1471" spans="1:15" x14ac:dyDescent="0.2">
      <c r="A1471">
        <f>IFERROR(VLOOKUP(N1471,プログラム!B:C,2,0),"")</f>
        <v>69</v>
      </c>
      <c r="B1471" t="str">
        <f t="shared" si="44"/>
        <v/>
      </c>
      <c r="C1471" t="str">
        <f>IFERROR(VLOOKUP(B1471,チーム番号!E:F,2,0),"")</f>
        <v/>
      </c>
      <c r="D1471">
        <f>IFERROR(VLOOKUP(N1471,プログラム!B:C,2,0),"")</f>
        <v>69</v>
      </c>
      <c r="E1471">
        <f>IFERROR(記録__2[[#This Row],[組]],"")</f>
        <v>2</v>
      </c>
      <c r="F1471">
        <f>IFERROR(記録__2[[#This Row],[水路]],"")</f>
        <v>6</v>
      </c>
      <c r="G1471" t="str">
        <f>IFERROR(VLOOKUP(D1471,プログラムデータ!A:N,12,0),"")</f>
        <v>11～12歳</v>
      </c>
      <c r="H1471" t="str">
        <f>IFERROR(VLOOKUP(D1471,プログラムデータ!A:N,13,0),"")</f>
        <v>女子</v>
      </c>
      <c r="I1471">
        <f>IFERROR(VLOOKUP(D1471,プログラムデータ!A:N,11,0),"")</f>
        <v>0</v>
      </c>
      <c r="J1471" t="str">
        <f>IFERROR(VLOOKUP(D1471,プログラムデータ!A:N,10,0),"")</f>
        <v>背泳ぎ</v>
      </c>
      <c r="K1471" t="str">
        <f>IFERROR(VLOOKUP(D1471,プログラムデータ!A:N,14,0),"")</f>
        <v>タイム決勝</v>
      </c>
      <c r="L1471" t="str">
        <f t="shared" si="45"/>
        <v>11～12歳 女子 0 背泳ぎ タイム決勝</v>
      </c>
      <c r="M1471">
        <f>IFERROR(VLOOKUP(J1471,色々!M:P,4,0),"")</f>
        <v>2</v>
      </c>
      <c r="N1471">
        <f>IFERROR(記録__2[[#This Row],[競技番号]],"")</f>
        <v>69</v>
      </c>
      <c r="O1471">
        <f>IFERROR(記録__2[[#This Row],[選手番号]],"")</f>
        <v>29</v>
      </c>
    </row>
    <row r="1472" spans="1:15" x14ac:dyDescent="0.2">
      <c r="A1472">
        <f>IFERROR(VLOOKUP(N1472,プログラム!B:C,2,0),"")</f>
        <v>69</v>
      </c>
      <c r="B1472" t="str">
        <f t="shared" si="44"/>
        <v/>
      </c>
      <c r="C1472" t="str">
        <f>IFERROR(VLOOKUP(B1472,チーム番号!E:F,2,0),"")</f>
        <v/>
      </c>
      <c r="D1472">
        <f>IFERROR(VLOOKUP(N1472,プログラム!B:C,2,0),"")</f>
        <v>69</v>
      </c>
      <c r="E1472">
        <f>IFERROR(記録__2[[#This Row],[組]],"")</f>
        <v>2</v>
      </c>
      <c r="F1472">
        <f>IFERROR(記録__2[[#This Row],[水路]],"")</f>
        <v>7</v>
      </c>
      <c r="G1472" t="str">
        <f>IFERROR(VLOOKUP(D1472,プログラムデータ!A:N,12,0),"")</f>
        <v>11～12歳</v>
      </c>
      <c r="H1472" t="str">
        <f>IFERROR(VLOOKUP(D1472,プログラムデータ!A:N,13,0),"")</f>
        <v>女子</v>
      </c>
      <c r="I1472">
        <f>IFERROR(VLOOKUP(D1472,プログラムデータ!A:N,11,0),"")</f>
        <v>0</v>
      </c>
      <c r="J1472" t="str">
        <f>IFERROR(VLOOKUP(D1472,プログラムデータ!A:N,10,0),"")</f>
        <v>背泳ぎ</v>
      </c>
      <c r="K1472" t="str">
        <f>IFERROR(VLOOKUP(D1472,プログラムデータ!A:N,14,0),"")</f>
        <v>タイム決勝</v>
      </c>
      <c r="L1472" t="str">
        <f t="shared" si="45"/>
        <v>11～12歳 女子 0 背泳ぎ タイム決勝</v>
      </c>
      <c r="M1472">
        <f>IFERROR(VLOOKUP(J1472,色々!M:P,4,0),"")</f>
        <v>2</v>
      </c>
      <c r="N1472">
        <f>IFERROR(記録__2[[#This Row],[競技番号]],"")</f>
        <v>69</v>
      </c>
      <c r="O1472">
        <f>IFERROR(記録__2[[#This Row],[選手番号]],"")</f>
        <v>27</v>
      </c>
    </row>
    <row r="1473" spans="1:15" x14ac:dyDescent="0.2">
      <c r="A1473">
        <f>IFERROR(VLOOKUP(N1473,プログラム!B:C,2,0),"")</f>
        <v>69</v>
      </c>
      <c r="B1473" t="str">
        <f t="shared" si="44"/>
        <v/>
      </c>
      <c r="C1473" t="str">
        <f>IFERROR(VLOOKUP(B1473,チーム番号!E:F,2,0),"")</f>
        <v/>
      </c>
      <c r="D1473">
        <f>IFERROR(VLOOKUP(N1473,プログラム!B:C,2,0),"")</f>
        <v>69</v>
      </c>
      <c r="E1473">
        <f>IFERROR(記録__2[[#This Row],[組]],"")</f>
        <v>2</v>
      </c>
      <c r="F1473">
        <f>IFERROR(記録__2[[#This Row],[水路]],"")</f>
        <v>8</v>
      </c>
      <c r="G1473" t="str">
        <f>IFERROR(VLOOKUP(D1473,プログラムデータ!A:N,12,0),"")</f>
        <v>11～12歳</v>
      </c>
      <c r="H1473" t="str">
        <f>IFERROR(VLOOKUP(D1473,プログラムデータ!A:N,13,0),"")</f>
        <v>女子</v>
      </c>
      <c r="I1473">
        <f>IFERROR(VLOOKUP(D1473,プログラムデータ!A:N,11,0),"")</f>
        <v>0</v>
      </c>
      <c r="J1473" t="str">
        <f>IFERROR(VLOOKUP(D1473,プログラムデータ!A:N,10,0),"")</f>
        <v>背泳ぎ</v>
      </c>
      <c r="K1473" t="str">
        <f>IFERROR(VLOOKUP(D1473,プログラムデータ!A:N,14,0),"")</f>
        <v>タイム決勝</v>
      </c>
      <c r="L1473" t="str">
        <f t="shared" si="45"/>
        <v>11～12歳 女子 0 背泳ぎ タイム決勝</v>
      </c>
      <c r="M1473">
        <f>IFERROR(VLOOKUP(J1473,色々!M:P,4,0),"")</f>
        <v>2</v>
      </c>
      <c r="N1473">
        <f>IFERROR(記録__2[[#This Row],[競技番号]],"")</f>
        <v>69</v>
      </c>
      <c r="O1473">
        <f>IFERROR(記録__2[[#This Row],[選手番号]],"")</f>
        <v>33</v>
      </c>
    </row>
    <row r="1474" spans="1:15" x14ac:dyDescent="0.2">
      <c r="A1474">
        <f>IFERROR(VLOOKUP(N1474,プログラム!B:C,2,0),"")</f>
        <v>70</v>
      </c>
      <c r="B1474" t="str">
        <f t="shared" si="44"/>
        <v/>
      </c>
      <c r="C1474" t="str">
        <f>IFERROR(VLOOKUP(B1474,チーム番号!E:F,2,0),"")</f>
        <v/>
      </c>
      <c r="D1474">
        <f>IFERROR(VLOOKUP(N1474,プログラム!B:C,2,0),"")</f>
        <v>70</v>
      </c>
      <c r="E1474">
        <f>IFERROR(記録__2[[#This Row],[組]],"")</f>
        <v>1</v>
      </c>
      <c r="F1474">
        <f>IFERROR(記録__2[[#This Row],[水路]],"")</f>
        <v>1</v>
      </c>
      <c r="G1474" t="str">
        <f>IFERROR(VLOOKUP(D1474,プログラムデータ!A:N,12,0),"")</f>
        <v>11～12歳</v>
      </c>
      <c r="H1474" t="str">
        <f>IFERROR(VLOOKUP(D1474,プログラムデータ!A:N,13,0),"")</f>
        <v>男子</v>
      </c>
      <c r="I1474">
        <f>IFERROR(VLOOKUP(D1474,プログラムデータ!A:N,11,0),"")</f>
        <v>0</v>
      </c>
      <c r="J1474" t="str">
        <f>IFERROR(VLOOKUP(D1474,プログラムデータ!A:N,10,0),"")</f>
        <v>背泳ぎ</v>
      </c>
      <c r="K1474" t="str">
        <f>IFERROR(VLOOKUP(D1474,プログラムデータ!A:N,14,0),"")</f>
        <v>タイム決勝</v>
      </c>
      <c r="L1474" t="str">
        <f t="shared" si="45"/>
        <v>11～12歳 男子 0 背泳ぎ タイム決勝</v>
      </c>
      <c r="M1474">
        <f>IFERROR(VLOOKUP(J1474,色々!M:P,4,0),"")</f>
        <v>2</v>
      </c>
      <c r="N1474">
        <f>IFERROR(記録__2[[#This Row],[競技番号]],"")</f>
        <v>70</v>
      </c>
      <c r="O1474">
        <f>IFERROR(記録__2[[#This Row],[選手番号]],"")</f>
        <v>0</v>
      </c>
    </row>
    <row r="1475" spans="1:15" x14ac:dyDescent="0.2">
      <c r="A1475">
        <f>IFERROR(VLOOKUP(N1475,プログラム!B:C,2,0),"")</f>
        <v>70</v>
      </c>
      <c r="B1475" t="str">
        <f t="shared" ref="B1475:B1538" si="46">IFERROR(IF(OR(M1475=6,M1475=7),O1475,""),"")</f>
        <v/>
      </c>
      <c r="C1475" t="str">
        <f>IFERROR(VLOOKUP(B1475,チーム番号!E:F,2,0),"")</f>
        <v/>
      </c>
      <c r="D1475">
        <f>IFERROR(VLOOKUP(N1475,プログラム!B:C,2,0),"")</f>
        <v>70</v>
      </c>
      <c r="E1475">
        <f>IFERROR(記録__2[[#This Row],[組]],"")</f>
        <v>1</v>
      </c>
      <c r="F1475">
        <f>IFERROR(記録__2[[#This Row],[水路]],"")</f>
        <v>2</v>
      </c>
      <c r="G1475" t="str">
        <f>IFERROR(VLOOKUP(D1475,プログラムデータ!A:N,12,0),"")</f>
        <v>11～12歳</v>
      </c>
      <c r="H1475" t="str">
        <f>IFERROR(VLOOKUP(D1475,プログラムデータ!A:N,13,0),"")</f>
        <v>男子</v>
      </c>
      <c r="I1475">
        <f>IFERROR(VLOOKUP(D1475,プログラムデータ!A:N,11,0),"")</f>
        <v>0</v>
      </c>
      <c r="J1475" t="str">
        <f>IFERROR(VLOOKUP(D1475,プログラムデータ!A:N,10,0),"")</f>
        <v>背泳ぎ</v>
      </c>
      <c r="K1475" t="str">
        <f>IFERROR(VLOOKUP(D1475,プログラムデータ!A:N,14,0),"")</f>
        <v>タイム決勝</v>
      </c>
      <c r="L1475" t="str">
        <f t="shared" ref="L1475:L1538" si="47">CONCATENATE(G1475," ",H1475," ",I1475," ",J1475," ",K1475)</f>
        <v>11～12歳 男子 0 背泳ぎ タイム決勝</v>
      </c>
      <c r="M1475">
        <f>IFERROR(VLOOKUP(J1475,色々!M:P,4,0),"")</f>
        <v>2</v>
      </c>
      <c r="N1475">
        <f>IFERROR(記録__2[[#This Row],[競技番号]],"")</f>
        <v>70</v>
      </c>
      <c r="O1475">
        <f>IFERROR(記録__2[[#This Row],[選手番号]],"")</f>
        <v>567</v>
      </c>
    </row>
    <row r="1476" spans="1:15" x14ac:dyDescent="0.2">
      <c r="A1476">
        <f>IFERROR(VLOOKUP(N1476,プログラム!B:C,2,0),"")</f>
        <v>70</v>
      </c>
      <c r="B1476" t="str">
        <f t="shared" si="46"/>
        <v/>
      </c>
      <c r="C1476" t="str">
        <f>IFERROR(VLOOKUP(B1476,チーム番号!E:F,2,0),"")</f>
        <v/>
      </c>
      <c r="D1476">
        <f>IFERROR(VLOOKUP(N1476,プログラム!B:C,2,0),"")</f>
        <v>70</v>
      </c>
      <c r="E1476">
        <f>IFERROR(記録__2[[#This Row],[組]],"")</f>
        <v>1</v>
      </c>
      <c r="F1476">
        <f>IFERROR(記録__2[[#This Row],[水路]],"")</f>
        <v>3</v>
      </c>
      <c r="G1476" t="str">
        <f>IFERROR(VLOOKUP(D1476,プログラムデータ!A:N,12,0),"")</f>
        <v>11～12歳</v>
      </c>
      <c r="H1476" t="str">
        <f>IFERROR(VLOOKUP(D1476,プログラムデータ!A:N,13,0),"")</f>
        <v>男子</v>
      </c>
      <c r="I1476">
        <f>IFERROR(VLOOKUP(D1476,プログラムデータ!A:N,11,0),"")</f>
        <v>0</v>
      </c>
      <c r="J1476" t="str">
        <f>IFERROR(VLOOKUP(D1476,プログラムデータ!A:N,10,0),"")</f>
        <v>背泳ぎ</v>
      </c>
      <c r="K1476" t="str">
        <f>IFERROR(VLOOKUP(D1476,プログラムデータ!A:N,14,0),"")</f>
        <v>タイム決勝</v>
      </c>
      <c r="L1476" t="str">
        <f t="shared" si="47"/>
        <v>11～12歳 男子 0 背泳ぎ タイム決勝</v>
      </c>
      <c r="M1476">
        <f>IFERROR(VLOOKUP(J1476,色々!M:P,4,0),"")</f>
        <v>2</v>
      </c>
      <c r="N1476">
        <f>IFERROR(記録__2[[#This Row],[競技番号]],"")</f>
        <v>70</v>
      </c>
      <c r="O1476">
        <f>IFERROR(記録__2[[#This Row],[選手番号]],"")</f>
        <v>515</v>
      </c>
    </row>
    <row r="1477" spans="1:15" x14ac:dyDescent="0.2">
      <c r="A1477">
        <f>IFERROR(VLOOKUP(N1477,プログラム!B:C,2,0),"")</f>
        <v>70</v>
      </c>
      <c r="B1477" t="str">
        <f t="shared" si="46"/>
        <v/>
      </c>
      <c r="C1477" t="str">
        <f>IFERROR(VLOOKUP(B1477,チーム番号!E:F,2,0),"")</f>
        <v/>
      </c>
      <c r="D1477">
        <f>IFERROR(VLOOKUP(N1477,プログラム!B:C,2,0),"")</f>
        <v>70</v>
      </c>
      <c r="E1477">
        <f>IFERROR(記録__2[[#This Row],[組]],"")</f>
        <v>1</v>
      </c>
      <c r="F1477">
        <f>IFERROR(記録__2[[#This Row],[水路]],"")</f>
        <v>4</v>
      </c>
      <c r="G1477" t="str">
        <f>IFERROR(VLOOKUP(D1477,プログラムデータ!A:N,12,0),"")</f>
        <v>11～12歳</v>
      </c>
      <c r="H1477" t="str">
        <f>IFERROR(VLOOKUP(D1477,プログラムデータ!A:N,13,0),"")</f>
        <v>男子</v>
      </c>
      <c r="I1477">
        <f>IFERROR(VLOOKUP(D1477,プログラムデータ!A:N,11,0),"")</f>
        <v>0</v>
      </c>
      <c r="J1477" t="str">
        <f>IFERROR(VLOOKUP(D1477,プログラムデータ!A:N,10,0),"")</f>
        <v>背泳ぎ</v>
      </c>
      <c r="K1477" t="str">
        <f>IFERROR(VLOOKUP(D1477,プログラムデータ!A:N,14,0),"")</f>
        <v>タイム決勝</v>
      </c>
      <c r="L1477" t="str">
        <f t="shared" si="47"/>
        <v>11～12歳 男子 0 背泳ぎ タイム決勝</v>
      </c>
      <c r="M1477">
        <f>IFERROR(VLOOKUP(J1477,色々!M:P,4,0),"")</f>
        <v>2</v>
      </c>
      <c r="N1477">
        <f>IFERROR(記録__2[[#This Row],[競技番号]],"")</f>
        <v>70</v>
      </c>
      <c r="O1477">
        <f>IFERROR(記録__2[[#This Row],[選手番号]],"")</f>
        <v>94</v>
      </c>
    </row>
    <row r="1478" spans="1:15" x14ac:dyDescent="0.2">
      <c r="A1478">
        <f>IFERROR(VLOOKUP(N1478,プログラム!B:C,2,0),"")</f>
        <v>70</v>
      </c>
      <c r="B1478" t="str">
        <f t="shared" si="46"/>
        <v/>
      </c>
      <c r="C1478" t="str">
        <f>IFERROR(VLOOKUP(B1478,チーム番号!E:F,2,0),"")</f>
        <v/>
      </c>
      <c r="D1478">
        <f>IFERROR(VLOOKUP(N1478,プログラム!B:C,2,0),"")</f>
        <v>70</v>
      </c>
      <c r="E1478">
        <f>IFERROR(記録__2[[#This Row],[組]],"")</f>
        <v>1</v>
      </c>
      <c r="F1478">
        <f>IFERROR(記録__2[[#This Row],[水路]],"")</f>
        <v>5</v>
      </c>
      <c r="G1478" t="str">
        <f>IFERROR(VLOOKUP(D1478,プログラムデータ!A:N,12,0),"")</f>
        <v>11～12歳</v>
      </c>
      <c r="H1478" t="str">
        <f>IFERROR(VLOOKUP(D1478,プログラムデータ!A:N,13,0),"")</f>
        <v>男子</v>
      </c>
      <c r="I1478">
        <f>IFERROR(VLOOKUP(D1478,プログラムデータ!A:N,11,0),"")</f>
        <v>0</v>
      </c>
      <c r="J1478" t="str">
        <f>IFERROR(VLOOKUP(D1478,プログラムデータ!A:N,10,0),"")</f>
        <v>背泳ぎ</v>
      </c>
      <c r="K1478" t="str">
        <f>IFERROR(VLOOKUP(D1478,プログラムデータ!A:N,14,0),"")</f>
        <v>タイム決勝</v>
      </c>
      <c r="L1478" t="str">
        <f t="shared" si="47"/>
        <v>11～12歳 男子 0 背泳ぎ タイム決勝</v>
      </c>
      <c r="M1478">
        <f>IFERROR(VLOOKUP(J1478,色々!M:P,4,0),"")</f>
        <v>2</v>
      </c>
      <c r="N1478">
        <f>IFERROR(記録__2[[#This Row],[競技番号]],"")</f>
        <v>70</v>
      </c>
      <c r="O1478">
        <f>IFERROR(記録__2[[#This Row],[選手番号]],"")</f>
        <v>516</v>
      </c>
    </row>
    <row r="1479" spans="1:15" x14ac:dyDescent="0.2">
      <c r="A1479">
        <f>IFERROR(VLOOKUP(N1479,プログラム!B:C,2,0),"")</f>
        <v>70</v>
      </c>
      <c r="B1479" t="str">
        <f t="shared" si="46"/>
        <v/>
      </c>
      <c r="C1479" t="str">
        <f>IFERROR(VLOOKUP(B1479,チーム番号!E:F,2,0),"")</f>
        <v/>
      </c>
      <c r="D1479">
        <f>IFERROR(VLOOKUP(N1479,プログラム!B:C,2,0),"")</f>
        <v>70</v>
      </c>
      <c r="E1479">
        <f>IFERROR(記録__2[[#This Row],[組]],"")</f>
        <v>1</v>
      </c>
      <c r="F1479">
        <f>IFERROR(記録__2[[#This Row],[水路]],"")</f>
        <v>6</v>
      </c>
      <c r="G1479" t="str">
        <f>IFERROR(VLOOKUP(D1479,プログラムデータ!A:N,12,0),"")</f>
        <v>11～12歳</v>
      </c>
      <c r="H1479" t="str">
        <f>IFERROR(VLOOKUP(D1479,プログラムデータ!A:N,13,0),"")</f>
        <v>男子</v>
      </c>
      <c r="I1479">
        <f>IFERROR(VLOOKUP(D1479,プログラムデータ!A:N,11,0),"")</f>
        <v>0</v>
      </c>
      <c r="J1479" t="str">
        <f>IFERROR(VLOOKUP(D1479,プログラムデータ!A:N,10,0),"")</f>
        <v>背泳ぎ</v>
      </c>
      <c r="K1479" t="str">
        <f>IFERROR(VLOOKUP(D1479,プログラムデータ!A:N,14,0),"")</f>
        <v>タイム決勝</v>
      </c>
      <c r="L1479" t="str">
        <f t="shared" si="47"/>
        <v>11～12歳 男子 0 背泳ぎ タイム決勝</v>
      </c>
      <c r="M1479">
        <f>IFERROR(VLOOKUP(J1479,色々!M:P,4,0),"")</f>
        <v>2</v>
      </c>
      <c r="N1479">
        <f>IFERROR(記録__2[[#This Row],[競技番号]],"")</f>
        <v>70</v>
      </c>
      <c r="O1479">
        <f>IFERROR(記録__2[[#This Row],[選手番号]],"")</f>
        <v>432</v>
      </c>
    </row>
    <row r="1480" spans="1:15" x14ac:dyDescent="0.2">
      <c r="A1480">
        <f>IFERROR(VLOOKUP(N1480,プログラム!B:C,2,0),"")</f>
        <v>70</v>
      </c>
      <c r="B1480" t="str">
        <f t="shared" si="46"/>
        <v/>
      </c>
      <c r="C1480" t="str">
        <f>IFERROR(VLOOKUP(B1480,チーム番号!E:F,2,0),"")</f>
        <v/>
      </c>
      <c r="D1480">
        <f>IFERROR(VLOOKUP(N1480,プログラム!B:C,2,0),"")</f>
        <v>70</v>
      </c>
      <c r="E1480">
        <f>IFERROR(記録__2[[#This Row],[組]],"")</f>
        <v>1</v>
      </c>
      <c r="F1480">
        <f>IFERROR(記録__2[[#This Row],[水路]],"")</f>
        <v>7</v>
      </c>
      <c r="G1480" t="str">
        <f>IFERROR(VLOOKUP(D1480,プログラムデータ!A:N,12,0),"")</f>
        <v>11～12歳</v>
      </c>
      <c r="H1480" t="str">
        <f>IFERROR(VLOOKUP(D1480,プログラムデータ!A:N,13,0),"")</f>
        <v>男子</v>
      </c>
      <c r="I1480">
        <f>IFERROR(VLOOKUP(D1480,プログラムデータ!A:N,11,0),"")</f>
        <v>0</v>
      </c>
      <c r="J1480" t="str">
        <f>IFERROR(VLOOKUP(D1480,プログラムデータ!A:N,10,0),"")</f>
        <v>背泳ぎ</v>
      </c>
      <c r="K1480" t="str">
        <f>IFERROR(VLOOKUP(D1480,プログラムデータ!A:N,14,0),"")</f>
        <v>タイム決勝</v>
      </c>
      <c r="L1480" t="str">
        <f t="shared" si="47"/>
        <v>11～12歳 男子 0 背泳ぎ タイム決勝</v>
      </c>
      <c r="M1480">
        <f>IFERROR(VLOOKUP(J1480,色々!M:P,4,0),"")</f>
        <v>2</v>
      </c>
      <c r="N1480">
        <f>IFERROR(記録__2[[#This Row],[競技番号]],"")</f>
        <v>70</v>
      </c>
      <c r="O1480">
        <f>IFERROR(記録__2[[#This Row],[選手番号]],"")</f>
        <v>0</v>
      </c>
    </row>
    <row r="1481" spans="1:15" x14ac:dyDescent="0.2">
      <c r="A1481">
        <f>IFERROR(VLOOKUP(N1481,プログラム!B:C,2,0),"")</f>
        <v>70</v>
      </c>
      <c r="B1481" t="str">
        <f t="shared" si="46"/>
        <v/>
      </c>
      <c r="C1481" t="str">
        <f>IFERROR(VLOOKUP(B1481,チーム番号!E:F,2,0),"")</f>
        <v/>
      </c>
      <c r="D1481">
        <f>IFERROR(VLOOKUP(N1481,プログラム!B:C,2,0),"")</f>
        <v>70</v>
      </c>
      <c r="E1481">
        <f>IFERROR(記録__2[[#This Row],[組]],"")</f>
        <v>1</v>
      </c>
      <c r="F1481">
        <f>IFERROR(記録__2[[#This Row],[水路]],"")</f>
        <v>8</v>
      </c>
      <c r="G1481" t="str">
        <f>IFERROR(VLOOKUP(D1481,プログラムデータ!A:N,12,0),"")</f>
        <v>11～12歳</v>
      </c>
      <c r="H1481" t="str">
        <f>IFERROR(VLOOKUP(D1481,プログラムデータ!A:N,13,0),"")</f>
        <v>男子</v>
      </c>
      <c r="I1481">
        <f>IFERROR(VLOOKUP(D1481,プログラムデータ!A:N,11,0),"")</f>
        <v>0</v>
      </c>
      <c r="J1481" t="str">
        <f>IFERROR(VLOOKUP(D1481,プログラムデータ!A:N,10,0),"")</f>
        <v>背泳ぎ</v>
      </c>
      <c r="K1481" t="str">
        <f>IFERROR(VLOOKUP(D1481,プログラムデータ!A:N,14,0),"")</f>
        <v>タイム決勝</v>
      </c>
      <c r="L1481" t="str">
        <f t="shared" si="47"/>
        <v>11～12歳 男子 0 背泳ぎ タイム決勝</v>
      </c>
      <c r="M1481">
        <f>IFERROR(VLOOKUP(J1481,色々!M:P,4,0),"")</f>
        <v>2</v>
      </c>
      <c r="N1481">
        <f>IFERROR(記録__2[[#This Row],[競技番号]],"")</f>
        <v>70</v>
      </c>
      <c r="O1481">
        <f>IFERROR(記録__2[[#This Row],[選手番号]],"")</f>
        <v>0</v>
      </c>
    </row>
    <row r="1482" spans="1:15" x14ac:dyDescent="0.2">
      <c r="A1482">
        <f>IFERROR(VLOOKUP(N1482,プログラム!B:C,2,0),"")</f>
        <v>70</v>
      </c>
      <c r="B1482" t="str">
        <f t="shared" si="46"/>
        <v/>
      </c>
      <c r="C1482" t="str">
        <f>IFERROR(VLOOKUP(B1482,チーム番号!E:F,2,0),"")</f>
        <v/>
      </c>
      <c r="D1482">
        <f>IFERROR(VLOOKUP(N1482,プログラム!B:C,2,0),"")</f>
        <v>70</v>
      </c>
      <c r="E1482">
        <f>IFERROR(記録__2[[#This Row],[組]],"")</f>
        <v>2</v>
      </c>
      <c r="F1482">
        <f>IFERROR(記録__2[[#This Row],[水路]],"")</f>
        <v>1</v>
      </c>
      <c r="G1482" t="str">
        <f>IFERROR(VLOOKUP(D1482,プログラムデータ!A:N,12,0),"")</f>
        <v>11～12歳</v>
      </c>
      <c r="H1482" t="str">
        <f>IFERROR(VLOOKUP(D1482,プログラムデータ!A:N,13,0),"")</f>
        <v>男子</v>
      </c>
      <c r="I1482">
        <f>IFERROR(VLOOKUP(D1482,プログラムデータ!A:N,11,0),"")</f>
        <v>0</v>
      </c>
      <c r="J1482" t="str">
        <f>IFERROR(VLOOKUP(D1482,プログラムデータ!A:N,10,0),"")</f>
        <v>背泳ぎ</v>
      </c>
      <c r="K1482" t="str">
        <f>IFERROR(VLOOKUP(D1482,プログラムデータ!A:N,14,0),"")</f>
        <v>タイム決勝</v>
      </c>
      <c r="L1482" t="str">
        <f t="shared" si="47"/>
        <v>11～12歳 男子 0 背泳ぎ タイム決勝</v>
      </c>
      <c r="M1482">
        <f>IFERROR(VLOOKUP(J1482,色々!M:P,4,0),"")</f>
        <v>2</v>
      </c>
      <c r="N1482">
        <f>IFERROR(記録__2[[#This Row],[競技番号]],"")</f>
        <v>70</v>
      </c>
      <c r="O1482">
        <f>IFERROR(記録__2[[#This Row],[選手番号]],"")</f>
        <v>150</v>
      </c>
    </row>
    <row r="1483" spans="1:15" x14ac:dyDescent="0.2">
      <c r="A1483">
        <f>IFERROR(VLOOKUP(N1483,プログラム!B:C,2,0),"")</f>
        <v>70</v>
      </c>
      <c r="B1483" t="str">
        <f t="shared" si="46"/>
        <v/>
      </c>
      <c r="C1483" t="str">
        <f>IFERROR(VLOOKUP(B1483,チーム番号!E:F,2,0),"")</f>
        <v/>
      </c>
      <c r="D1483">
        <f>IFERROR(VLOOKUP(N1483,プログラム!B:C,2,0),"")</f>
        <v>70</v>
      </c>
      <c r="E1483">
        <f>IFERROR(記録__2[[#This Row],[組]],"")</f>
        <v>2</v>
      </c>
      <c r="F1483">
        <f>IFERROR(記録__2[[#This Row],[水路]],"")</f>
        <v>2</v>
      </c>
      <c r="G1483" t="str">
        <f>IFERROR(VLOOKUP(D1483,プログラムデータ!A:N,12,0),"")</f>
        <v>11～12歳</v>
      </c>
      <c r="H1483" t="str">
        <f>IFERROR(VLOOKUP(D1483,プログラムデータ!A:N,13,0),"")</f>
        <v>男子</v>
      </c>
      <c r="I1483">
        <f>IFERROR(VLOOKUP(D1483,プログラムデータ!A:N,11,0),"")</f>
        <v>0</v>
      </c>
      <c r="J1483" t="str">
        <f>IFERROR(VLOOKUP(D1483,プログラムデータ!A:N,10,0),"")</f>
        <v>背泳ぎ</v>
      </c>
      <c r="K1483" t="str">
        <f>IFERROR(VLOOKUP(D1483,プログラムデータ!A:N,14,0),"")</f>
        <v>タイム決勝</v>
      </c>
      <c r="L1483" t="str">
        <f t="shared" si="47"/>
        <v>11～12歳 男子 0 背泳ぎ タイム決勝</v>
      </c>
      <c r="M1483">
        <f>IFERROR(VLOOKUP(J1483,色々!M:P,4,0),"")</f>
        <v>2</v>
      </c>
      <c r="N1483">
        <f>IFERROR(記録__2[[#This Row],[競技番号]],"")</f>
        <v>70</v>
      </c>
      <c r="O1483">
        <f>IFERROR(記録__2[[#This Row],[選手番号]],"")</f>
        <v>666</v>
      </c>
    </row>
    <row r="1484" spans="1:15" x14ac:dyDescent="0.2">
      <c r="A1484">
        <f>IFERROR(VLOOKUP(N1484,プログラム!B:C,2,0),"")</f>
        <v>70</v>
      </c>
      <c r="B1484" t="str">
        <f t="shared" si="46"/>
        <v/>
      </c>
      <c r="C1484" t="str">
        <f>IFERROR(VLOOKUP(B1484,チーム番号!E:F,2,0),"")</f>
        <v/>
      </c>
      <c r="D1484">
        <f>IFERROR(VLOOKUP(N1484,プログラム!B:C,2,0),"")</f>
        <v>70</v>
      </c>
      <c r="E1484">
        <f>IFERROR(記録__2[[#This Row],[組]],"")</f>
        <v>2</v>
      </c>
      <c r="F1484">
        <f>IFERROR(記録__2[[#This Row],[水路]],"")</f>
        <v>3</v>
      </c>
      <c r="G1484" t="str">
        <f>IFERROR(VLOOKUP(D1484,プログラムデータ!A:N,12,0),"")</f>
        <v>11～12歳</v>
      </c>
      <c r="H1484" t="str">
        <f>IFERROR(VLOOKUP(D1484,プログラムデータ!A:N,13,0),"")</f>
        <v>男子</v>
      </c>
      <c r="I1484">
        <f>IFERROR(VLOOKUP(D1484,プログラムデータ!A:N,11,0),"")</f>
        <v>0</v>
      </c>
      <c r="J1484" t="str">
        <f>IFERROR(VLOOKUP(D1484,プログラムデータ!A:N,10,0),"")</f>
        <v>背泳ぎ</v>
      </c>
      <c r="K1484" t="str">
        <f>IFERROR(VLOOKUP(D1484,プログラムデータ!A:N,14,0),"")</f>
        <v>タイム決勝</v>
      </c>
      <c r="L1484" t="str">
        <f t="shared" si="47"/>
        <v>11～12歳 男子 0 背泳ぎ タイム決勝</v>
      </c>
      <c r="M1484">
        <f>IFERROR(VLOOKUP(J1484,色々!M:P,4,0),"")</f>
        <v>2</v>
      </c>
      <c r="N1484">
        <f>IFERROR(記録__2[[#This Row],[競技番号]],"")</f>
        <v>70</v>
      </c>
      <c r="O1484">
        <f>IFERROR(記録__2[[#This Row],[選手番号]],"")</f>
        <v>639</v>
      </c>
    </row>
    <row r="1485" spans="1:15" x14ac:dyDescent="0.2">
      <c r="A1485">
        <f>IFERROR(VLOOKUP(N1485,プログラム!B:C,2,0),"")</f>
        <v>70</v>
      </c>
      <c r="B1485" t="str">
        <f t="shared" si="46"/>
        <v/>
      </c>
      <c r="C1485" t="str">
        <f>IFERROR(VLOOKUP(B1485,チーム番号!E:F,2,0),"")</f>
        <v/>
      </c>
      <c r="D1485">
        <f>IFERROR(VLOOKUP(N1485,プログラム!B:C,2,0),"")</f>
        <v>70</v>
      </c>
      <c r="E1485">
        <f>IFERROR(記録__2[[#This Row],[組]],"")</f>
        <v>2</v>
      </c>
      <c r="F1485">
        <f>IFERROR(記録__2[[#This Row],[水路]],"")</f>
        <v>4</v>
      </c>
      <c r="G1485" t="str">
        <f>IFERROR(VLOOKUP(D1485,プログラムデータ!A:N,12,0),"")</f>
        <v>11～12歳</v>
      </c>
      <c r="H1485" t="str">
        <f>IFERROR(VLOOKUP(D1485,プログラムデータ!A:N,13,0),"")</f>
        <v>男子</v>
      </c>
      <c r="I1485">
        <f>IFERROR(VLOOKUP(D1485,プログラムデータ!A:N,11,0),"")</f>
        <v>0</v>
      </c>
      <c r="J1485" t="str">
        <f>IFERROR(VLOOKUP(D1485,プログラムデータ!A:N,10,0),"")</f>
        <v>背泳ぎ</v>
      </c>
      <c r="K1485" t="str">
        <f>IFERROR(VLOOKUP(D1485,プログラムデータ!A:N,14,0),"")</f>
        <v>タイム決勝</v>
      </c>
      <c r="L1485" t="str">
        <f t="shared" si="47"/>
        <v>11～12歳 男子 0 背泳ぎ タイム決勝</v>
      </c>
      <c r="M1485">
        <f>IFERROR(VLOOKUP(J1485,色々!M:P,4,0),"")</f>
        <v>2</v>
      </c>
      <c r="N1485">
        <f>IFERROR(記録__2[[#This Row],[競技番号]],"")</f>
        <v>70</v>
      </c>
      <c r="O1485">
        <f>IFERROR(記録__2[[#This Row],[選手番号]],"")</f>
        <v>10</v>
      </c>
    </row>
    <row r="1486" spans="1:15" x14ac:dyDescent="0.2">
      <c r="A1486">
        <f>IFERROR(VLOOKUP(N1486,プログラム!B:C,2,0),"")</f>
        <v>70</v>
      </c>
      <c r="B1486" t="str">
        <f t="shared" si="46"/>
        <v/>
      </c>
      <c r="C1486" t="str">
        <f>IFERROR(VLOOKUP(B1486,チーム番号!E:F,2,0),"")</f>
        <v/>
      </c>
      <c r="D1486">
        <f>IFERROR(VLOOKUP(N1486,プログラム!B:C,2,0),"")</f>
        <v>70</v>
      </c>
      <c r="E1486">
        <f>IFERROR(記録__2[[#This Row],[組]],"")</f>
        <v>2</v>
      </c>
      <c r="F1486">
        <f>IFERROR(記録__2[[#This Row],[水路]],"")</f>
        <v>5</v>
      </c>
      <c r="G1486" t="str">
        <f>IFERROR(VLOOKUP(D1486,プログラムデータ!A:N,12,0),"")</f>
        <v>11～12歳</v>
      </c>
      <c r="H1486" t="str">
        <f>IFERROR(VLOOKUP(D1486,プログラムデータ!A:N,13,0),"")</f>
        <v>男子</v>
      </c>
      <c r="I1486">
        <f>IFERROR(VLOOKUP(D1486,プログラムデータ!A:N,11,0),"")</f>
        <v>0</v>
      </c>
      <c r="J1486" t="str">
        <f>IFERROR(VLOOKUP(D1486,プログラムデータ!A:N,10,0),"")</f>
        <v>背泳ぎ</v>
      </c>
      <c r="K1486" t="str">
        <f>IFERROR(VLOOKUP(D1486,プログラムデータ!A:N,14,0),"")</f>
        <v>タイム決勝</v>
      </c>
      <c r="L1486" t="str">
        <f t="shared" si="47"/>
        <v>11～12歳 男子 0 背泳ぎ タイム決勝</v>
      </c>
      <c r="M1486">
        <f>IFERROR(VLOOKUP(J1486,色々!M:P,4,0),"")</f>
        <v>2</v>
      </c>
      <c r="N1486">
        <f>IFERROR(記録__2[[#This Row],[競技番号]],"")</f>
        <v>70</v>
      </c>
      <c r="O1486">
        <f>IFERROR(記録__2[[#This Row],[選手番号]],"")</f>
        <v>12</v>
      </c>
    </row>
    <row r="1487" spans="1:15" x14ac:dyDescent="0.2">
      <c r="A1487">
        <f>IFERROR(VLOOKUP(N1487,プログラム!B:C,2,0),"")</f>
        <v>70</v>
      </c>
      <c r="B1487" t="str">
        <f t="shared" si="46"/>
        <v/>
      </c>
      <c r="C1487" t="str">
        <f>IFERROR(VLOOKUP(B1487,チーム番号!E:F,2,0),"")</f>
        <v/>
      </c>
      <c r="D1487">
        <f>IFERROR(VLOOKUP(N1487,プログラム!B:C,2,0),"")</f>
        <v>70</v>
      </c>
      <c r="E1487">
        <f>IFERROR(記録__2[[#This Row],[組]],"")</f>
        <v>2</v>
      </c>
      <c r="F1487">
        <f>IFERROR(記録__2[[#This Row],[水路]],"")</f>
        <v>6</v>
      </c>
      <c r="G1487" t="str">
        <f>IFERROR(VLOOKUP(D1487,プログラムデータ!A:N,12,0),"")</f>
        <v>11～12歳</v>
      </c>
      <c r="H1487" t="str">
        <f>IFERROR(VLOOKUP(D1487,プログラムデータ!A:N,13,0),"")</f>
        <v>男子</v>
      </c>
      <c r="I1487">
        <f>IFERROR(VLOOKUP(D1487,プログラムデータ!A:N,11,0),"")</f>
        <v>0</v>
      </c>
      <c r="J1487" t="str">
        <f>IFERROR(VLOOKUP(D1487,プログラムデータ!A:N,10,0),"")</f>
        <v>背泳ぎ</v>
      </c>
      <c r="K1487" t="str">
        <f>IFERROR(VLOOKUP(D1487,プログラムデータ!A:N,14,0),"")</f>
        <v>タイム決勝</v>
      </c>
      <c r="L1487" t="str">
        <f t="shared" si="47"/>
        <v>11～12歳 男子 0 背泳ぎ タイム決勝</v>
      </c>
      <c r="M1487">
        <f>IFERROR(VLOOKUP(J1487,色々!M:P,4,0),"")</f>
        <v>2</v>
      </c>
      <c r="N1487">
        <f>IFERROR(記録__2[[#This Row],[競技番号]],"")</f>
        <v>70</v>
      </c>
      <c r="O1487">
        <f>IFERROR(記録__2[[#This Row],[選手番号]],"")</f>
        <v>563</v>
      </c>
    </row>
    <row r="1488" spans="1:15" x14ac:dyDescent="0.2">
      <c r="A1488">
        <f>IFERROR(VLOOKUP(N1488,プログラム!B:C,2,0),"")</f>
        <v>70</v>
      </c>
      <c r="B1488" t="str">
        <f t="shared" si="46"/>
        <v/>
      </c>
      <c r="C1488" t="str">
        <f>IFERROR(VLOOKUP(B1488,チーム番号!E:F,2,0),"")</f>
        <v/>
      </c>
      <c r="D1488">
        <f>IFERROR(VLOOKUP(N1488,プログラム!B:C,2,0),"")</f>
        <v>70</v>
      </c>
      <c r="E1488">
        <f>IFERROR(記録__2[[#This Row],[組]],"")</f>
        <v>2</v>
      </c>
      <c r="F1488">
        <f>IFERROR(記録__2[[#This Row],[水路]],"")</f>
        <v>7</v>
      </c>
      <c r="G1488" t="str">
        <f>IFERROR(VLOOKUP(D1488,プログラムデータ!A:N,12,0),"")</f>
        <v>11～12歳</v>
      </c>
      <c r="H1488" t="str">
        <f>IFERROR(VLOOKUP(D1488,プログラムデータ!A:N,13,0),"")</f>
        <v>男子</v>
      </c>
      <c r="I1488">
        <f>IFERROR(VLOOKUP(D1488,プログラムデータ!A:N,11,0),"")</f>
        <v>0</v>
      </c>
      <c r="J1488" t="str">
        <f>IFERROR(VLOOKUP(D1488,プログラムデータ!A:N,10,0),"")</f>
        <v>背泳ぎ</v>
      </c>
      <c r="K1488" t="str">
        <f>IFERROR(VLOOKUP(D1488,プログラムデータ!A:N,14,0),"")</f>
        <v>タイム決勝</v>
      </c>
      <c r="L1488" t="str">
        <f t="shared" si="47"/>
        <v>11～12歳 男子 0 背泳ぎ タイム決勝</v>
      </c>
      <c r="M1488">
        <f>IFERROR(VLOOKUP(J1488,色々!M:P,4,0),"")</f>
        <v>2</v>
      </c>
      <c r="N1488">
        <f>IFERROR(記録__2[[#This Row],[競技番号]],"")</f>
        <v>70</v>
      </c>
      <c r="O1488">
        <f>IFERROR(記録__2[[#This Row],[選手番号]],"")</f>
        <v>170</v>
      </c>
    </row>
    <row r="1489" spans="1:15" x14ac:dyDescent="0.2">
      <c r="A1489">
        <f>IFERROR(VLOOKUP(N1489,プログラム!B:C,2,0),"")</f>
        <v>70</v>
      </c>
      <c r="B1489" t="str">
        <f t="shared" si="46"/>
        <v/>
      </c>
      <c r="C1489" t="str">
        <f>IFERROR(VLOOKUP(B1489,チーム番号!E:F,2,0),"")</f>
        <v/>
      </c>
      <c r="D1489">
        <f>IFERROR(VLOOKUP(N1489,プログラム!B:C,2,0),"")</f>
        <v>70</v>
      </c>
      <c r="E1489">
        <f>IFERROR(記録__2[[#This Row],[組]],"")</f>
        <v>2</v>
      </c>
      <c r="F1489">
        <f>IFERROR(記録__2[[#This Row],[水路]],"")</f>
        <v>8</v>
      </c>
      <c r="G1489" t="str">
        <f>IFERROR(VLOOKUP(D1489,プログラムデータ!A:N,12,0),"")</f>
        <v>11～12歳</v>
      </c>
      <c r="H1489" t="str">
        <f>IFERROR(VLOOKUP(D1489,プログラムデータ!A:N,13,0),"")</f>
        <v>男子</v>
      </c>
      <c r="I1489">
        <f>IFERROR(VLOOKUP(D1489,プログラムデータ!A:N,11,0),"")</f>
        <v>0</v>
      </c>
      <c r="J1489" t="str">
        <f>IFERROR(VLOOKUP(D1489,プログラムデータ!A:N,10,0),"")</f>
        <v>背泳ぎ</v>
      </c>
      <c r="K1489" t="str">
        <f>IFERROR(VLOOKUP(D1489,プログラムデータ!A:N,14,0),"")</f>
        <v>タイム決勝</v>
      </c>
      <c r="L1489" t="str">
        <f t="shared" si="47"/>
        <v>11～12歳 男子 0 背泳ぎ タイム決勝</v>
      </c>
      <c r="M1489">
        <f>IFERROR(VLOOKUP(J1489,色々!M:P,4,0),"")</f>
        <v>2</v>
      </c>
      <c r="N1489">
        <f>IFERROR(記録__2[[#This Row],[競技番号]],"")</f>
        <v>70</v>
      </c>
      <c r="O1489">
        <f>IFERROR(記録__2[[#This Row],[選手番号]],"")</f>
        <v>323</v>
      </c>
    </row>
    <row r="1490" spans="1:15" x14ac:dyDescent="0.2">
      <c r="A1490">
        <f>IFERROR(VLOOKUP(N1490,プログラム!B:C,2,0),"")</f>
        <v>71</v>
      </c>
      <c r="B1490" t="str">
        <f t="shared" si="46"/>
        <v/>
      </c>
      <c r="C1490" t="str">
        <f>IFERROR(VLOOKUP(B1490,チーム番号!E:F,2,0),"")</f>
        <v/>
      </c>
      <c r="D1490">
        <f>IFERROR(VLOOKUP(N1490,プログラム!B:C,2,0),"")</f>
        <v>71</v>
      </c>
      <c r="E1490">
        <f>IFERROR(記録__2[[#This Row],[組]],"")</f>
        <v>1</v>
      </c>
      <c r="F1490">
        <f>IFERROR(記録__2[[#This Row],[水路]],"")</f>
        <v>1</v>
      </c>
      <c r="G1490" t="str">
        <f>IFERROR(VLOOKUP(D1490,プログラムデータ!A:N,12,0),"")</f>
        <v>13～14歳</v>
      </c>
      <c r="H1490" t="str">
        <f>IFERROR(VLOOKUP(D1490,プログラムデータ!A:N,13,0),"")</f>
        <v>女子</v>
      </c>
      <c r="I1490">
        <f>IFERROR(VLOOKUP(D1490,プログラムデータ!A:N,11,0),"")</f>
        <v>0</v>
      </c>
      <c r="J1490" t="str">
        <f>IFERROR(VLOOKUP(D1490,プログラムデータ!A:N,10,0),"")</f>
        <v>背泳ぎ</v>
      </c>
      <c r="K1490" t="str">
        <f>IFERROR(VLOOKUP(D1490,プログラムデータ!A:N,14,0),"")</f>
        <v>タイム決勝</v>
      </c>
      <c r="L1490" t="str">
        <f t="shared" si="47"/>
        <v>13～14歳 女子 0 背泳ぎ タイム決勝</v>
      </c>
      <c r="M1490">
        <f>IFERROR(VLOOKUP(J1490,色々!M:P,4,0),"")</f>
        <v>2</v>
      </c>
      <c r="N1490">
        <f>IFERROR(記録__2[[#This Row],[競技番号]],"")</f>
        <v>71</v>
      </c>
      <c r="O1490">
        <f>IFERROR(記録__2[[#This Row],[選手番号]],"")</f>
        <v>237</v>
      </c>
    </row>
    <row r="1491" spans="1:15" x14ac:dyDescent="0.2">
      <c r="A1491">
        <f>IFERROR(VLOOKUP(N1491,プログラム!B:C,2,0),"")</f>
        <v>71</v>
      </c>
      <c r="B1491" t="str">
        <f t="shared" si="46"/>
        <v/>
      </c>
      <c r="C1491" t="str">
        <f>IFERROR(VLOOKUP(B1491,チーム番号!E:F,2,0),"")</f>
        <v/>
      </c>
      <c r="D1491">
        <f>IFERROR(VLOOKUP(N1491,プログラム!B:C,2,0),"")</f>
        <v>71</v>
      </c>
      <c r="E1491">
        <f>IFERROR(記録__2[[#This Row],[組]],"")</f>
        <v>1</v>
      </c>
      <c r="F1491">
        <f>IFERROR(記録__2[[#This Row],[水路]],"")</f>
        <v>2</v>
      </c>
      <c r="G1491" t="str">
        <f>IFERROR(VLOOKUP(D1491,プログラムデータ!A:N,12,0),"")</f>
        <v>13～14歳</v>
      </c>
      <c r="H1491" t="str">
        <f>IFERROR(VLOOKUP(D1491,プログラムデータ!A:N,13,0),"")</f>
        <v>女子</v>
      </c>
      <c r="I1491">
        <f>IFERROR(VLOOKUP(D1491,プログラムデータ!A:N,11,0),"")</f>
        <v>0</v>
      </c>
      <c r="J1491" t="str">
        <f>IFERROR(VLOOKUP(D1491,プログラムデータ!A:N,10,0),"")</f>
        <v>背泳ぎ</v>
      </c>
      <c r="K1491" t="str">
        <f>IFERROR(VLOOKUP(D1491,プログラムデータ!A:N,14,0),"")</f>
        <v>タイム決勝</v>
      </c>
      <c r="L1491" t="str">
        <f t="shared" si="47"/>
        <v>13～14歳 女子 0 背泳ぎ タイム決勝</v>
      </c>
      <c r="M1491">
        <f>IFERROR(VLOOKUP(J1491,色々!M:P,4,0),"")</f>
        <v>2</v>
      </c>
      <c r="N1491">
        <f>IFERROR(記録__2[[#This Row],[競技番号]],"")</f>
        <v>71</v>
      </c>
      <c r="O1491">
        <f>IFERROR(記録__2[[#This Row],[選手番号]],"")</f>
        <v>477</v>
      </c>
    </row>
    <row r="1492" spans="1:15" x14ac:dyDescent="0.2">
      <c r="A1492">
        <f>IFERROR(VLOOKUP(N1492,プログラム!B:C,2,0),"")</f>
        <v>71</v>
      </c>
      <c r="B1492" t="str">
        <f t="shared" si="46"/>
        <v/>
      </c>
      <c r="C1492" t="str">
        <f>IFERROR(VLOOKUP(B1492,チーム番号!E:F,2,0),"")</f>
        <v/>
      </c>
      <c r="D1492">
        <f>IFERROR(VLOOKUP(N1492,プログラム!B:C,2,0),"")</f>
        <v>71</v>
      </c>
      <c r="E1492">
        <f>IFERROR(記録__2[[#This Row],[組]],"")</f>
        <v>1</v>
      </c>
      <c r="F1492">
        <f>IFERROR(記録__2[[#This Row],[水路]],"")</f>
        <v>3</v>
      </c>
      <c r="G1492" t="str">
        <f>IFERROR(VLOOKUP(D1492,プログラムデータ!A:N,12,0),"")</f>
        <v>13～14歳</v>
      </c>
      <c r="H1492" t="str">
        <f>IFERROR(VLOOKUP(D1492,プログラムデータ!A:N,13,0),"")</f>
        <v>女子</v>
      </c>
      <c r="I1492">
        <f>IFERROR(VLOOKUP(D1492,プログラムデータ!A:N,11,0),"")</f>
        <v>0</v>
      </c>
      <c r="J1492" t="str">
        <f>IFERROR(VLOOKUP(D1492,プログラムデータ!A:N,10,0),"")</f>
        <v>背泳ぎ</v>
      </c>
      <c r="K1492" t="str">
        <f>IFERROR(VLOOKUP(D1492,プログラムデータ!A:N,14,0),"")</f>
        <v>タイム決勝</v>
      </c>
      <c r="L1492" t="str">
        <f t="shared" si="47"/>
        <v>13～14歳 女子 0 背泳ぎ タイム決勝</v>
      </c>
      <c r="M1492">
        <f>IFERROR(VLOOKUP(J1492,色々!M:P,4,0),"")</f>
        <v>2</v>
      </c>
      <c r="N1492">
        <f>IFERROR(記録__2[[#This Row],[競技番号]],"")</f>
        <v>71</v>
      </c>
      <c r="O1492">
        <f>IFERROR(記録__2[[#This Row],[選手番号]],"")</f>
        <v>188</v>
      </c>
    </row>
    <row r="1493" spans="1:15" x14ac:dyDescent="0.2">
      <c r="A1493">
        <f>IFERROR(VLOOKUP(N1493,プログラム!B:C,2,0),"")</f>
        <v>71</v>
      </c>
      <c r="B1493" t="str">
        <f t="shared" si="46"/>
        <v/>
      </c>
      <c r="C1493" t="str">
        <f>IFERROR(VLOOKUP(B1493,チーム番号!E:F,2,0),"")</f>
        <v/>
      </c>
      <c r="D1493">
        <f>IFERROR(VLOOKUP(N1493,プログラム!B:C,2,0),"")</f>
        <v>71</v>
      </c>
      <c r="E1493">
        <f>IFERROR(記録__2[[#This Row],[組]],"")</f>
        <v>1</v>
      </c>
      <c r="F1493">
        <f>IFERROR(記録__2[[#This Row],[水路]],"")</f>
        <v>4</v>
      </c>
      <c r="G1493" t="str">
        <f>IFERROR(VLOOKUP(D1493,プログラムデータ!A:N,12,0),"")</f>
        <v>13～14歳</v>
      </c>
      <c r="H1493" t="str">
        <f>IFERROR(VLOOKUP(D1493,プログラムデータ!A:N,13,0),"")</f>
        <v>女子</v>
      </c>
      <c r="I1493">
        <f>IFERROR(VLOOKUP(D1493,プログラムデータ!A:N,11,0),"")</f>
        <v>0</v>
      </c>
      <c r="J1493" t="str">
        <f>IFERROR(VLOOKUP(D1493,プログラムデータ!A:N,10,0),"")</f>
        <v>背泳ぎ</v>
      </c>
      <c r="K1493" t="str">
        <f>IFERROR(VLOOKUP(D1493,プログラムデータ!A:N,14,0),"")</f>
        <v>タイム決勝</v>
      </c>
      <c r="L1493" t="str">
        <f t="shared" si="47"/>
        <v>13～14歳 女子 0 背泳ぎ タイム決勝</v>
      </c>
      <c r="M1493">
        <f>IFERROR(VLOOKUP(J1493,色々!M:P,4,0),"")</f>
        <v>2</v>
      </c>
      <c r="N1493">
        <f>IFERROR(記録__2[[#This Row],[競技番号]],"")</f>
        <v>71</v>
      </c>
      <c r="O1493">
        <f>IFERROR(記録__2[[#This Row],[選手番号]],"")</f>
        <v>296</v>
      </c>
    </row>
    <row r="1494" spans="1:15" x14ac:dyDescent="0.2">
      <c r="A1494">
        <f>IFERROR(VLOOKUP(N1494,プログラム!B:C,2,0),"")</f>
        <v>71</v>
      </c>
      <c r="B1494" t="str">
        <f t="shared" si="46"/>
        <v/>
      </c>
      <c r="C1494" t="str">
        <f>IFERROR(VLOOKUP(B1494,チーム番号!E:F,2,0),"")</f>
        <v/>
      </c>
      <c r="D1494">
        <f>IFERROR(VLOOKUP(N1494,プログラム!B:C,2,0),"")</f>
        <v>71</v>
      </c>
      <c r="E1494">
        <f>IFERROR(記録__2[[#This Row],[組]],"")</f>
        <v>1</v>
      </c>
      <c r="F1494">
        <f>IFERROR(記録__2[[#This Row],[水路]],"")</f>
        <v>5</v>
      </c>
      <c r="G1494" t="str">
        <f>IFERROR(VLOOKUP(D1494,プログラムデータ!A:N,12,0),"")</f>
        <v>13～14歳</v>
      </c>
      <c r="H1494" t="str">
        <f>IFERROR(VLOOKUP(D1494,プログラムデータ!A:N,13,0),"")</f>
        <v>女子</v>
      </c>
      <c r="I1494">
        <f>IFERROR(VLOOKUP(D1494,プログラムデータ!A:N,11,0),"")</f>
        <v>0</v>
      </c>
      <c r="J1494" t="str">
        <f>IFERROR(VLOOKUP(D1494,プログラムデータ!A:N,10,0),"")</f>
        <v>背泳ぎ</v>
      </c>
      <c r="K1494" t="str">
        <f>IFERROR(VLOOKUP(D1494,プログラムデータ!A:N,14,0),"")</f>
        <v>タイム決勝</v>
      </c>
      <c r="L1494" t="str">
        <f t="shared" si="47"/>
        <v>13～14歳 女子 0 背泳ぎ タイム決勝</v>
      </c>
      <c r="M1494">
        <f>IFERROR(VLOOKUP(J1494,色々!M:P,4,0),"")</f>
        <v>2</v>
      </c>
      <c r="N1494">
        <f>IFERROR(記録__2[[#This Row],[競技番号]],"")</f>
        <v>71</v>
      </c>
      <c r="O1494">
        <f>IFERROR(記録__2[[#This Row],[選手番号]],"")</f>
        <v>26</v>
      </c>
    </row>
    <row r="1495" spans="1:15" x14ac:dyDescent="0.2">
      <c r="A1495">
        <f>IFERROR(VLOOKUP(N1495,プログラム!B:C,2,0),"")</f>
        <v>71</v>
      </c>
      <c r="B1495" t="str">
        <f t="shared" si="46"/>
        <v/>
      </c>
      <c r="C1495" t="str">
        <f>IFERROR(VLOOKUP(B1495,チーム番号!E:F,2,0),"")</f>
        <v/>
      </c>
      <c r="D1495">
        <f>IFERROR(VLOOKUP(N1495,プログラム!B:C,2,0),"")</f>
        <v>71</v>
      </c>
      <c r="E1495">
        <f>IFERROR(記録__2[[#This Row],[組]],"")</f>
        <v>1</v>
      </c>
      <c r="F1495">
        <f>IFERROR(記録__2[[#This Row],[水路]],"")</f>
        <v>6</v>
      </c>
      <c r="G1495" t="str">
        <f>IFERROR(VLOOKUP(D1495,プログラムデータ!A:N,12,0),"")</f>
        <v>13～14歳</v>
      </c>
      <c r="H1495" t="str">
        <f>IFERROR(VLOOKUP(D1495,プログラムデータ!A:N,13,0),"")</f>
        <v>女子</v>
      </c>
      <c r="I1495">
        <f>IFERROR(VLOOKUP(D1495,プログラムデータ!A:N,11,0),"")</f>
        <v>0</v>
      </c>
      <c r="J1495" t="str">
        <f>IFERROR(VLOOKUP(D1495,プログラムデータ!A:N,10,0),"")</f>
        <v>背泳ぎ</v>
      </c>
      <c r="K1495" t="str">
        <f>IFERROR(VLOOKUP(D1495,プログラムデータ!A:N,14,0),"")</f>
        <v>タイム決勝</v>
      </c>
      <c r="L1495" t="str">
        <f t="shared" si="47"/>
        <v>13～14歳 女子 0 背泳ぎ タイム決勝</v>
      </c>
      <c r="M1495">
        <f>IFERROR(VLOOKUP(J1495,色々!M:P,4,0),"")</f>
        <v>2</v>
      </c>
      <c r="N1495">
        <f>IFERROR(記録__2[[#This Row],[競技番号]],"")</f>
        <v>71</v>
      </c>
      <c r="O1495">
        <f>IFERROR(記録__2[[#This Row],[選手番号]],"")</f>
        <v>69</v>
      </c>
    </row>
    <row r="1496" spans="1:15" x14ac:dyDescent="0.2">
      <c r="A1496">
        <f>IFERROR(VLOOKUP(N1496,プログラム!B:C,2,0),"")</f>
        <v>71</v>
      </c>
      <c r="B1496" t="str">
        <f t="shared" si="46"/>
        <v/>
      </c>
      <c r="C1496" t="str">
        <f>IFERROR(VLOOKUP(B1496,チーム番号!E:F,2,0),"")</f>
        <v/>
      </c>
      <c r="D1496">
        <f>IFERROR(VLOOKUP(N1496,プログラム!B:C,2,0),"")</f>
        <v>71</v>
      </c>
      <c r="E1496">
        <f>IFERROR(記録__2[[#This Row],[組]],"")</f>
        <v>1</v>
      </c>
      <c r="F1496">
        <f>IFERROR(記録__2[[#This Row],[水路]],"")</f>
        <v>7</v>
      </c>
      <c r="G1496" t="str">
        <f>IFERROR(VLOOKUP(D1496,プログラムデータ!A:N,12,0),"")</f>
        <v>13～14歳</v>
      </c>
      <c r="H1496" t="str">
        <f>IFERROR(VLOOKUP(D1496,プログラムデータ!A:N,13,0),"")</f>
        <v>女子</v>
      </c>
      <c r="I1496">
        <f>IFERROR(VLOOKUP(D1496,プログラムデータ!A:N,11,0),"")</f>
        <v>0</v>
      </c>
      <c r="J1496" t="str">
        <f>IFERROR(VLOOKUP(D1496,プログラムデータ!A:N,10,0),"")</f>
        <v>背泳ぎ</v>
      </c>
      <c r="K1496" t="str">
        <f>IFERROR(VLOOKUP(D1496,プログラムデータ!A:N,14,0),"")</f>
        <v>タイム決勝</v>
      </c>
      <c r="L1496" t="str">
        <f t="shared" si="47"/>
        <v>13～14歳 女子 0 背泳ぎ タイム決勝</v>
      </c>
      <c r="M1496">
        <f>IFERROR(VLOOKUP(J1496,色々!M:P,4,0),"")</f>
        <v>2</v>
      </c>
      <c r="N1496">
        <f>IFERROR(記録__2[[#This Row],[競技番号]],"")</f>
        <v>71</v>
      </c>
      <c r="O1496">
        <f>IFERROR(記録__2[[#This Row],[選手番号]],"")</f>
        <v>456</v>
      </c>
    </row>
    <row r="1497" spans="1:15" x14ac:dyDescent="0.2">
      <c r="A1497">
        <f>IFERROR(VLOOKUP(N1497,プログラム!B:C,2,0),"")</f>
        <v>71</v>
      </c>
      <c r="B1497" t="str">
        <f t="shared" si="46"/>
        <v/>
      </c>
      <c r="C1497" t="str">
        <f>IFERROR(VLOOKUP(B1497,チーム番号!E:F,2,0),"")</f>
        <v/>
      </c>
      <c r="D1497">
        <f>IFERROR(VLOOKUP(N1497,プログラム!B:C,2,0),"")</f>
        <v>71</v>
      </c>
      <c r="E1497">
        <f>IFERROR(記録__2[[#This Row],[組]],"")</f>
        <v>1</v>
      </c>
      <c r="F1497">
        <f>IFERROR(記録__2[[#This Row],[水路]],"")</f>
        <v>8</v>
      </c>
      <c r="G1497" t="str">
        <f>IFERROR(VLOOKUP(D1497,プログラムデータ!A:N,12,0),"")</f>
        <v>13～14歳</v>
      </c>
      <c r="H1497" t="str">
        <f>IFERROR(VLOOKUP(D1497,プログラムデータ!A:N,13,0),"")</f>
        <v>女子</v>
      </c>
      <c r="I1497">
        <f>IFERROR(VLOOKUP(D1497,プログラムデータ!A:N,11,0),"")</f>
        <v>0</v>
      </c>
      <c r="J1497" t="str">
        <f>IFERROR(VLOOKUP(D1497,プログラムデータ!A:N,10,0),"")</f>
        <v>背泳ぎ</v>
      </c>
      <c r="K1497" t="str">
        <f>IFERROR(VLOOKUP(D1497,プログラムデータ!A:N,14,0),"")</f>
        <v>タイム決勝</v>
      </c>
      <c r="L1497" t="str">
        <f t="shared" si="47"/>
        <v>13～14歳 女子 0 背泳ぎ タイム決勝</v>
      </c>
      <c r="M1497">
        <f>IFERROR(VLOOKUP(J1497,色々!M:P,4,0),"")</f>
        <v>2</v>
      </c>
      <c r="N1497">
        <f>IFERROR(記録__2[[#This Row],[競技番号]],"")</f>
        <v>71</v>
      </c>
      <c r="O1497">
        <f>IFERROR(記録__2[[#This Row],[選手番号]],"")</f>
        <v>0</v>
      </c>
    </row>
    <row r="1498" spans="1:15" x14ac:dyDescent="0.2">
      <c r="A1498">
        <f>IFERROR(VLOOKUP(N1498,プログラム!B:C,2,0),"")</f>
        <v>72</v>
      </c>
      <c r="B1498" t="str">
        <f t="shared" si="46"/>
        <v/>
      </c>
      <c r="C1498" t="str">
        <f>IFERROR(VLOOKUP(B1498,チーム番号!E:F,2,0),"")</f>
        <v/>
      </c>
      <c r="D1498">
        <f>IFERROR(VLOOKUP(N1498,プログラム!B:C,2,0),"")</f>
        <v>72</v>
      </c>
      <c r="E1498">
        <f>IFERROR(記録__2[[#This Row],[組]],"")</f>
        <v>1</v>
      </c>
      <c r="F1498">
        <f>IFERROR(記録__2[[#This Row],[水路]],"")</f>
        <v>1</v>
      </c>
      <c r="G1498" t="str">
        <f>IFERROR(VLOOKUP(D1498,プログラムデータ!A:N,12,0),"")</f>
        <v>13～14歳</v>
      </c>
      <c r="H1498" t="str">
        <f>IFERROR(VLOOKUP(D1498,プログラムデータ!A:N,13,0),"")</f>
        <v>男子</v>
      </c>
      <c r="I1498">
        <f>IFERROR(VLOOKUP(D1498,プログラムデータ!A:N,11,0),"")</f>
        <v>0</v>
      </c>
      <c r="J1498" t="str">
        <f>IFERROR(VLOOKUP(D1498,プログラムデータ!A:N,10,0),"")</f>
        <v>背泳ぎ</v>
      </c>
      <c r="K1498" t="str">
        <f>IFERROR(VLOOKUP(D1498,プログラムデータ!A:N,14,0),"")</f>
        <v>タイム決勝</v>
      </c>
      <c r="L1498" t="str">
        <f t="shared" si="47"/>
        <v>13～14歳 男子 0 背泳ぎ タイム決勝</v>
      </c>
      <c r="M1498">
        <f>IFERROR(VLOOKUP(J1498,色々!M:P,4,0),"")</f>
        <v>2</v>
      </c>
      <c r="N1498">
        <f>IFERROR(記録__2[[#This Row],[競技番号]],"")</f>
        <v>72</v>
      </c>
      <c r="O1498">
        <f>IFERROR(記録__2[[#This Row],[選手番号]],"")</f>
        <v>0</v>
      </c>
    </row>
    <row r="1499" spans="1:15" x14ac:dyDescent="0.2">
      <c r="A1499">
        <f>IFERROR(VLOOKUP(N1499,プログラム!B:C,2,0),"")</f>
        <v>72</v>
      </c>
      <c r="B1499" t="str">
        <f t="shared" si="46"/>
        <v/>
      </c>
      <c r="C1499" t="str">
        <f>IFERROR(VLOOKUP(B1499,チーム番号!E:F,2,0),"")</f>
        <v/>
      </c>
      <c r="D1499">
        <f>IFERROR(VLOOKUP(N1499,プログラム!B:C,2,0),"")</f>
        <v>72</v>
      </c>
      <c r="E1499">
        <f>IFERROR(記録__2[[#This Row],[組]],"")</f>
        <v>1</v>
      </c>
      <c r="F1499">
        <f>IFERROR(記録__2[[#This Row],[水路]],"")</f>
        <v>2</v>
      </c>
      <c r="G1499" t="str">
        <f>IFERROR(VLOOKUP(D1499,プログラムデータ!A:N,12,0),"")</f>
        <v>13～14歳</v>
      </c>
      <c r="H1499" t="str">
        <f>IFERROR(VLOOKUP(D1499,プログラムデータ!A:N,13,0),"")</f>
        <v>男子</v>
      </c>
      <c r="I1499">
        <f>IFERROR(VLOOKUP(D1499,プログラムデータ!A:N,11,0),"")</f>
        <v>0</v>
      </c>
      <c r="J1499" t="str">
        <f>IFERROR(VLOOKUP(D1499,プログラムデータ!A:N,10,0),"")</f>
        <v>背泳ぎ</v>
      </c>
      <c r="K1499" t="str">
        <f>IFERROR(VLOOKUP(D1499,プログラムデータ!A:N,14,0),"")</f>
        <v>タイム決勝</v>
      </c>
      <c r="L1499" t="str">
        <f t="shared" si="47"/>
        <v>13～14歳 男子 0 背泳ぎ タイム決勝</v>
      </c>
      <c r="M1499">
        <f>IFERROR(VLOOKUP(J1499,色々!M:P,4,0),"")</f>
        <v>2</v>
      </c>
      <c r="N1499">
        <f>IFERROR(記録__2[[#This Row],[競技番号]],"")</f>
        <v>72</v>
      </c>
      <c r="O1499">
        <f>IFERROR(記録__2[[#This Row],[選手番号]],"")</f>
        <v>0</v>
      </c>
    </row>
    <row r="1500" spans="1:15" x14ac:dyDescent="0.2">
      <c r="A1500">
        <f>IFERROR(VLOOKUP(N1500,プログラム!B:C,2,0),"")</f>
        <v>72</v>
      </c>
      <c r="B1500" t="str">
        <f t="shared" si="46"/>
        <v/>
      </c>
      <c r="C1500" t="str">
        <f>IFERROR(VLOOKUP(B1500,チーム番号!E:F,2,0),"")</f>
        <v/>
      </c>
      <c r="D1500">
        <f>IFERROR(VLOOKUP(N1500,プログラム!B:C,2,0),"")</f>
        <v>72</v>
      </c>
      <c r="E1500">
        <f>IFERROR(記録__2[[#This Row],[組]],"")</f>
        <v>1</v>
      </c>
      <c r="F1500">
        <f>IFERROR(記録__2[[#This Row],[水路]],"")</f>
        <v>3</v>
      </c>
      <c r="G1500" t="str">
        <f>IFERROR(VLOOKUP(D1500,プログラムデータ!A:N,12,0),"")</f>
        <v>13～14歳</v>
      </c>
      <c r="H1500" t="str">
        <f>IFERROR(VLOOKUP(D1500,プログラムデータ!A:N,13,0),"")</f>
        <v>男子</v>
      </c>
      <c r="I1500">
        <f>IFERROR(VLOOKUP(D1500,プログラムデータ!A:N,11,0),"")</f>
        <v>0</v>
      </c>
      <c r="J1500" t="str">
        <f>IFERROR(VLOOKUP(D1500,プログラムデータ!A:N,10,0),"")</f>
        <v>背泳ぎ</v>
      </c>
      <c r="K1500" t="str">
        <f>IFERROR(VLOOKUP(D1500,プログラムデータ!A:N,14,0),"")</f>
        <v>タイム決勝</v>
      </c>
      <c r="L1500" t="str">
        <f t="shared" si="47"/>
        <v>13～14歳 男子 0 背泳ぎ タイム決勝</v>
      </c>
      <c r="M1500">
        <f>IFERROR(VLOOKUP(J1500,色々!M:P,4,0),"")</f>
        <v>2</v>
      </c>
      <c r="N1500">
        <f>IFERROR(記録__2[[#This Row],[競技番号]],"")</f>
        <v>72</v>
      </c>
      <c r="O1500">
        <f>IFERROR(記録__2[[#This Row],[選手番号]],"")</f>
        <v>316</v>
      </c>
    </row>
    <row r="1501" spans="1:15" x14ac:dyDescent="0.2">
      <c r="A1501">
        <f>IFERROR(VLOOKUP(N1501,プログラム!B:C,2,0),"")</f>
        <v>72</v>
      </c>
      <c r="B1501" t="str">
        <f t="shared" si="46"/>
        <v/>
      </c>
      <c r="C1501" t="str">
        <f>IFERROR(VLOOKUP(B1501,チーム番号!E:F,2,0),"")</f>
        <v/>
      </c>
      <c r="D1501">
        <f>IFERROR(VLOOKUP(N1501,プログラム!B:C,2,0),"")</f>
        <v>72</v>
      </c>
      <c r="E1501">
        <f>IFERROR(記録__2[[#This Row],[組]],"")</f>
        <v>1</v>
      </c>
      <c r="F1501">
        <f>IFERROR(記録__2[[#This Row],[水路]],"")</f>
        <v>4</v>
      </c>
      <c r="G1501" t="str">
        <f>IFERROR(VLOOKUP(D1501,プログラムデータ!A:N,12,0),"")</f>
        <v>13～14歳</v>
      </c>
      <c r="H1501" t="str">
        <f>IFERROR(VLOOKUP(D1501,プログラムデータ!A:N,13,0),"")</f>
        <v>男子</v>
      </c>
      <c r="I1501">
        <f>IFERROR(VLOOKUP(D1501,プログラムデータ!A:N,11,0),"")</f>
        <v>0</v>
      </c>
      <c r="J1501" t="str">
        <f>IFERROR(VLOOKUP(D1501,プログラムデータ!A:N,10,0),"")</f>
        <v>背泳ぎ</v>
      </c>
      <c r="K1501" t="str">
        <f>IFERROR(VLOOKUP(D1501,プログラムデータ!A:N,14,0),"")</f>
        <v>タイム決勝</v>
      </c>
      <c r="L1501" t="str">
        <f t="shared" si="47"/>
        <v>13～14歳 男子 0 背泳ぎ タイム決勝</v>
      </c>
      <c r="M1501">
        <f>IFERROR(VLOOKUP(J1501,色々!M:P,4,0),"")</f>
        <v>2</v>
      </c>
      <c r="N1501">
        <f>IFERROR(記録__2[[#This Row],[競技番号]],"")</f>
        <v>72</v>
      </c>
      <c r="O1501">
        <f>IFERROR(記録__2[[#This Row],[選手番号]],"")</f>
        <v>283</v>
      </c>
    </row>
    <row r="1502" spans="1:15" x14ac:dyDescent="0.2">
      <c r="A1502">
        <f>IFERROR(VLOOKUP(N1502,プログラム!B:C,2,0),"")</f>
        <v>72</v>
      </c>
      <c r="B1502" t="str">
        <f t="shared" si="46"/>
        <v/>
      </c>
      <c r="C1502" t="str">
        <f>IFERROR(VLOOKUP(B1502,チーム番号!E:F,2,0),"")</f>
        <v/>
      </c>
      <c r="D1502">
        <f>IFERROR(VLOOKUP(N1502,プログラム!B:C,2,0),"")</f>
        <v>72</v>
      </c>
      <c r="E1502">
        <f>IFERROR(記録__2[[#This Row],[組]],"")</f>
        <v>1</v>
      </c>
      <c r="F1502">
        <f>IFERROR(記録__2[[#This Row],[水路]],"")</f>
        <v>5</v>
      </c>
      <c r="G1502" t="str">
        <f>IFERROR(VLOOKUP(D1502,プログラムデータ!A:N,12,0),"")</f>
        <v>13～14歳</v>
      </c>
      <c r="H1502" t="str">
        <f>IFERROR(VLOOKUP(D1502,プログラムデータ!A:N,13,0),"")</f>
        <v>男子</v>
      </c>
      <c r="I1502">
        <f>IFERROR(VLOOKUP(D1502,プログラムデータ!A:N,11,0),"")</f>
        <v>0</v>
      </c>
      <c r="J1502" t="str">
        <f>IFERROR(VLOOKUP(D1502,プログラムデータ!A:N,10,0),"")</f>
        <v>背泳ぎ</v>
      </c>
      <c r="K1502" t="str">
        <f>IFERROR(VLOOKUP(D1502,プログラムデータ!A:N,14,0),"")</f>
        <v>タイム決勝</v>
      </c>
      <c r="L1502" t="str">
        <f t="shared" si="47"/>
        <v>13～14歳 男子 0 背泳ぎ タイム決勝</v>
      </c>
      <c r="M1502">
        <f>IFERROR(VLOOKUP(J1502,色々!M:P,4,0),"")</f>
        <v>2</v>
      </c>
      <c r="N1502">
        <f>IFERROR(記録__2[[#This Row],[競技番号]],"")</f>
        <v>72</v>
      </c>
      <c r="O1502">
        <f>IFERROR(記録__2[[#This Row],[選手番号]],"")</f>
        <v>256</v>
      </c>
    </row>
    <row r="1503" spans="1:15" x14ac:dyDescent="0.2">
      <c r="A1503">
        <f>IFERROR(VLOOKUP(N1503,プログラム!B:C,2,0),"")</f>
        <v>72</v>
      </c>
      <c r="B1503" t="str">
        <f t="shared" si="46"/>
        <v/>
      </c>
      <c r="C1503" t="str">
        <f>IFERROR(VLOOKUP(B1503,チーム番号!E:F,2,0),"")</f>
        <v/>
      </c>
      <c r="D1503">
        <f>IFERROR(VLOOKUP(N1503,プログラム!B:C,2,0),"")</f>
        <v>72</v>
      </c>
      <c r="E1503">
        <f>IFERROR(記録__2[[#This Row],[組]],"")</f>
        <v>1</v>
      </c>
      <c r="F1503">
        <f>IFERROR(記録__2[[#This Row],[水路]],"")</f>
        <v>6</v>
      </c>
      <c r="G1503" t="str">
        <f>IFERROR(VLOOKUP(D1503,プログラムデータ!A:N,12,0),"")</f>
        <v>13～14歳</v>
      </c>
      <c r="H1503" t="str">
        <f>IFERROR(VLOOKUP(D1503,プログラムデータ!A:N,13,0),"")</f>
        <v>男子</v>
      </c>
      <c r="I1503">
        <f>IFERROR(VLOOKUP(D1503,プログラムデータ!A:N,11,0),"")</f>
        <v>0</v>
      </c>
      <c r="J1503" t="str">
        <f>IFERROR(VLOOKUP(D1503,プログラムデータ!A:N,10,0),"")</f>
        <v>背泳ぎ</v>
      </c>
      <c r="K1503" t="str">
        <f>IFERROR(VLOOKUP(D1503,プログラムデータ!A:N,14,0),"")</f>
        <v>タイム決勝</v>
      </c>
      <c r="L1503" t="str">
        <f t="shared" si="47"/>
        <v>13～14歳 男子 0 背泳ぎ タイム決勝</v>
      </c>
      <c r="M1503">
        <f>IFERROR(VLOOKUP(J1503,色々!M:P,4,0),"")</f>
        <v>2</v>
      </c>
      <c r="N1503">
        <f>IFERROR(記録__2[[#This Row],[競技番号]],"")</f>
        <v>72</v>
      </c>
      <c r="O1503">
        <f>IFERROR(記録__2[[#This Row],[選手番号]],"")</f>
        <v>0</v>
      </c>
    </row>
    <row r="1504" spans="1:15" x14ac:dyDescent="0.2">
      <c r="A1504">
        <f>IFERROR(VLOOKUP(N1504,プログラム!B:C,2,0),"")</f>
        <v>72</v>
      </c>
      <c r="B1504" t="str">
        <f t="shared" si="46"/>
        <v/>
      </c>
      <c r="C1504" t="str">
        <f>IFERROR(VLOOKUP(B1504,チーム番号!E:F,2,0),"")</f>
        <v/>
      </c>
      <c r="D1504">
        <f>IFERROR(VLOOKUP(N1504,プログラム!B:C,2,0),"")</f>
        <v>72</v>
      </c>
      <c r="E1504">
        <f>IFERROR(記録__2[[#This Row],[組]],"")</f>
        <v>1</v>
      </c>
      <c r="F1504">
        <f>IFERROR(記録__2[[#This Row],[水路]],"")</f>
        <v>7</v>
      </c>
      <c r="G1504" t="str">
        <f>IFERROR(VLOOKUP(D1504,プログラムデータ!A:N,12,0),"")</f>
        <v>13～14歳</v>
      </c>
      <c r="H1504" t="str">
        <f>IFERROR(VLOOKUP(D1504,プログラムデータ!A:N,13,0),"")</f>
        <v>男子</v>
      </c>
      <c r="I1504">
        <f>IFERROR(VLOOKUP(D1504,プログラムデータ!A:N,11,0),"")</f>
        <v>0</v>
      </c>
      <c r="J1504" t="str">
        <f>IFERROR(VLOOKUP(D1504,プログラムデータ!A:N,10,0),"")</f>
        <v>背泳ぎ</v>
      </c>
      <c r="K1504" t="str">
        <f>IFERROR(VLOOKUP(D1504,プログラムデータ!A:N,14,0),"")</f>
        <v>タイム決勝</v>
      </c>
      <c r="L1504" t="str">
        <f t="shared" si="47"/>
        <v>13～14歳 男子 0 背泳ぎ タイム決勝</v>
      </c>
      <c r="M1504">
        <f>IFERROR(VLOOKUP(J1504,色々!M:P,4,0),"")</f>
        <v>2</v>
      </c>
      <c r="N1504">
        <f>IFERROR(記録__2[[#This Row],[競技番号]],"")</f>
        <v>72</v>
      </c>
      <c r="O1504">
        <f>IFERROR(記録__2[[#This Row],[選手番号]],"")</f>
        <v>0</v>
      </c>
    </row>
    <row r="1505" spans="1:15" x14ac:dyDescent="0.2">
      <c r="A1505">
        <f>IFERROR(VLOOKUP(N1505,プログラム!B:C,2,0),"")</f>
        <v>72</v>
      </c>
      <c r="B1505" t="str">
        <f t="shared" si="46"/>
        <v/>
      </c>
      <c r="C1505" t="str">
        <f>IFERROR(VLOOKUP(B1505,チーム番号!E:F,2,0),"")</f>
        <v/>
      </c>
      <c r="D1505">
        <f>IFERROR(VLOOKUP(N1505,プログラム!B:C,2,0),"")</f>
        <v>72</v>
      </c>
      <c r="E1505">
        <f>IFERROR(記録__2[[#This Row],[組]],"")</f>
        <v>1</v>
      </c>
      <c r="F1505">
        <f>IFERROR(記録__2[[#This Row],[水路]],"")</f>
        <v>8</v>
      </c>
      <c r="G1505" t="str">
        <f>IFERROR(VLOOKUP(D1505,プログラムデータ!A:N,12,0),"")</f>
        <v>13～14歳</v>
      </c>
      <c r="H1505" t="str">
        <f>IFERROR(VLOOKUP(D1505,プログラムデータ!A:N,13,0),"")</f>
        <v>男子</v>
      </c>
      <c r="I1505">
        <f>IFERROR(VLOOKUP(D1505,プログラムデータ!A:N,11,0),"")</f>
        <v>0</v>
      </c>
      <c r="J1505" t="str">
        <f>IFERROR(VLOOKUP(D1505,プログラムデータ!A:N,10,0),"")</f>
        <v>背泳ぎ</v>
      </c>
      <c r="K1505" t="str">
        <f>IFERROR(VLOOKUP(D1505,プログラムデータ!A:N,14,0),"")</f>
        <v>タイム決勝</v>
      </c>
      <c r="L1505" t="str">
        <f t="shared" si="47"/>
        <v>13～14歳 男子 0 背泳ぎ タイム決勝</v>
      </c>
      <c r="M1505">
        <f>IFERROR(VLOOKUP(J1505,色々!M:P,4,0),"")</f>
        <v>2</v>
      </c>
      <c r="N1505">
        <f>IFERROR(記録__2[[#This Row],[競技番号]],"")</f>
        <v>72</v>
      </c>
      <c r="O1505">
        <f>IFERROR(記録__2[[#This Row],[選手番号]],"")</f>
        <v>0</v>
      </c>
    </row>
    <row r="1506" spans="1:15" x14ac:dyDescent="0.2">
      <c r="A1506">
        <f>IFERROR(VLOOKUP(N1506,プログラム!B:C,2,0),"")</f>
        <v>72</v>
      </c>
      <c r="B1506" t="str">
        <f t="shared" si="46"/>
        <v/>
      </c>
      <c r="C1506" t="str">
        <f>IFERROR(VLOOKUP(B1506,チーム番号!E:F,2,0),"")</f>
        <v/>
      </c>
      <c r="D1506">
        <f>IFERROR(VLOOKUP(N1506,プログラム!B:C,2,0),"")</f>
        <v>72</v>
      </c>
      <c r="E1506">
        <f>IFERROR(記録__2[[#This Row],[組]],"")</f>
        <v>2</v>
      </c>
      <c r="F1506">
        <f>IFERROR(記録__2[[#This Row],[水路]],"")</f>
        <v>1</v>
      </c>
      <c r="G1506" t="str">
        <f>IFERROR(VLOOKUP(D1506,プログラムデータ!A:N,12,0),"")</f>
        <v>13～14歳</v>
      </c>
      <c r="H1506" t="str">
        <f>IFERROR(VLOOKUP(D1506,プログラムデータ!A:N,13,0),"")</f>
        <v>男子</v>
      </c>
      <c r="I1506">
        <f>IFERROR(VLOOKUP(D1506,プログラムデータ!A:N,11,0),"")</f>
        <v>0</v>
      </c>
      <c r="J1506" t="str">
        <f>IFERROR(VLOOKUP(D1506,プログラムデータ!A:N,10,0),"")</f>
        <v>背泳ぎ</v>
      </c>
      <c r="K1506" t="str">
        <f>IFERROR(VLOOKUP(D1506,プログラムデータ!A:N,14,0),"")</f>
        <v>タイム決勝</v>
      </c>
      <c r="L1506" t="str">
        <f t="shared" si="47"/>
        <v>13～14歳 男子 0 背泳ぎ タイム決勝</v>
      </c>
      <c r="M1506">
        <f>IFERROR(VLOOKUP(J1506,色々!M:P,4,0),"")</f>
        <v>2</v>
      </c>
      <c r="N1506">
        <f>IFERROR(記録__2[[#This Row],[競技番号]],"")</f>
        <v>72</v>
      </c>
      <c r="O1506">
        <f>IFERROR(記録__2[[#This Row],[選手番号]],"")</f>
        <v>0</v>
      </c>
    </row>
    <row r="1507" spans="1:15" x14ac:dyDescent="0.2">
      <c r="A1507">
        <f>IFERROR(VLOOKUP(N1507,プログラム!B:C,2,0),"")</f>
        <v>72</v>
      </c>
      <c r="B1507" t="str">
        <f t="shared" si="46"/>
        <v/>
      </c>
      <c r="C1507" t="str">
        <f>IFERROR(VLOOKUP(B1507,チーム番号!E:F,2,0),"")</f>
        <v/>
      </c>
      <c r="D1507">
        <f>IFERROR(VLOOKUP(N1507,プログラム!B:C,2,0),"")</f>
        <v>72</v>
      </c>
      <c r="E1507">
        <f>IFERROR(記録__2[[#This Row],[組]],"")</f>
        <v>2</v>
      </c>
      <c r="F1507">
        <f>IFERROR(記録__2[[#This Row],[水路]],"")</f>
        <v>2</v>
      </c>
      <c r="G1507" t="str">
        <f>IFERROR(VLOOKUP(D1507,プログラムデータ!A:N,12,0),"")</f>
        <v>13～14歳</v>
      </c>
      <c r="H1507" t="str">
        <f>IFERROR(VLOOKUP(D1507,プログラムデータ!A:N,13,0),"")</f>
        <v>男子</v>
      </c>
      <c r="I1507">
        <f>IFERROR(VLOOKUP(D1507,プログラムデータ!A:N,11,0),"")</f>
        <v>0</v>
      </c>
      <c r="J1507" t="str">
        <f>IFERROR(VLOOKUP(D1507,プログラムデータ!A:N,10,0),"")</f>
        <v>背泳ぎ</v>
      </c>
      <c r="K1507" t="str">
        <f>IFERROR(VLOOKUP(D1507,プログラムデータ!A:N,14,0),"")</f>
        <v>タイム決勝</v>
      </c>
      <c r="L1507" t="str">
        <f t="shared" si="47"/>
        <v>13～14歳 男子 0 背泳ぎ タイム決勝</v>
      </c>
      <c r="M1507">
        <f>IFERROR(VLOOKUP(J1507,色々!M:P,4,0),"")</f>
        <v>2</v>
      </c>
      <c r="N1507">
        <f>IFERROR(記録__2[[#This Row],[競技番号]],"")</f>
        <v>72</v>
      </c>
      <c r="O1507">
        <f>IFERROR(記録__2[[#This Row],[選手番号]],"")</f>
        <v>5</v>
      </c>
    </row>
    <row r="1508" spans="1:15" x14ac:dyDescent="0.2">
      <c r="A1508">
        <f>IFERROR(VLOOKUP(N1508,プログラム!B:C,2,0),"")</f>
        <v>72</v>
      </c>
      <c r="B1508" t="str">
        <f t="shared" si="46"/>
        <v/>
      </c>
      <c r="C1508" t="str">
        <f>IFERROR(VLOOKUP(B1508,チーム番号!E:F,2,0),"")</f>
        <v/>
      </c>
      <c r="D1508">
        <f>IFERROR(VLOOKUP(N1508,プログラム!B:C,2,0),"")</f>
        <v>72</v>
      </c>
      <c r="E1508">
        <f>IFERROR(記録__2[[#This Row],[組]],"")</f>
        <v>2</v>
      </c>
      <c r="F1508">
        <f>IFERROR(記録__2[[#This Row],[水路]],"")</f>
        <v>3</v>
      </c>
      <c r="G1508" t="str">
        <f>IFERROR(VLOOKUP(D1508,プログラムデータ!A:N,12,0),"")</f>
        <v>13～14歳</v>
      </c>
      <c r="H1508" t="str">
        <f>IFERROR(VLOOKUP(D1508,プログラムデータ!A:N,13,0),"")</f>
        <v>男子</v>
      </c>
      <c r="I1508">
        <f>IFERROR(VLOOKUP(D1508,プログラムデータ!A:N,11,0),"")</f>
        <v>0</v>
      </c>
      <c r="J1508" t="str">
        <f>IFERROR(VLOOKUP(D1508,プログラムデータ!A:N,10,0),"")</f>
        <v>背泳ぎ</v>
      </c>
      <c r="K1508" t="str">
        <f>IFERROR(VLOOKUP(D1508,プログラムデータ!A:N,14,0),"")</f>
        <v>タイム決勝</v>
      </c>
      <c r="L1508" t="str">
        <f t="shared" si="47"/>
        <v>13～14歳 男子 0 背泳ぎ タイム決勝</v>
      </c>
      <c r="M1508">
        <f>IFERROR(VLOOKUP(J1508,色々!M:P,4,0),"")</f>
        <v>2</v>
      </c>
      <c r="N1508">
        <f>IFERROR(記録__2[[#This Row],[競技番号]],"")</f>
        <v>72</v>
      </c>
      <c r="O1508">
        <f>IFERROR(記録__2[[#This Row],[選手番号]],"")</f>
        <v>212</v>
      </c>
    </row>
    <row r="1509" spans="1:15" x14ac:dyDescent="0.2">
      <c r="A1509">
        <f>IFERROR(VLOOKUP(N1509,プログラム!B:C,2,0),"")</f>
        <v>72</v>
      </c>
      <c r="B1509" t="str">
        <f t="shared" si="46"/>
        <v/>
      </c>
      <c r="C1509" t="str">
        <f>IFERROR(VLOOKUP(B1509,チーム番号!E:F,2,0),"")</f>
        <v/>
      </c>
      <c r="D1509">
        <f>IFERROR(VLOOKUP(N1509,プログラム!B:C,2,0),"")</f>
        <v>72</v>
      </c>
      <c r="E1509">
        <f>IFERROR(記録__2[[#This Row],[組]],"")</f>
        <v>2</v>
      </c>
      <c r="F1509">
        <f>IFERROR(記録__2[[#This Row],[水路]],"")</f>
        <v>4</v>
      </c>
      <c r="G1509" t="str">
        <f>IFERROR(VLOOKUP(D1509,プログラムデータ!A:N,12,0),"")</f>
        <v>13～14歳</v>
      </c>
      <c r="H1509" t="str">
        <f>IFERROR(VLOOKUP(D1509,プログラムデータ!A:N,13,0),"")</f>
        <v>男子</v>
      </c>
      <c r="I1509">
        <f>IFERROR(VLOOKUP(D1509,プログラムデータ!A:N,11,0),"")</f>
        <v>0</v>
      </c>
      <c r="J1509" t="str">
        <f>IFERROR(VLOOKUP(D1509,プログラムデータ!A:N,10,0),"")</f>
        <v>背泳ぎ</v>
      </c>
      <c r="K1509" t="str">
        <f>IFERROR(VLOOKUP(D1509,プログラムデータ!A:N,14,0),"")</f>
        <v>タイム決勝</v>
      </c>
      <c r="L1509" t="str">
        <f t="shared" si="47"/>
        <v>13～14歳 男子 0 背泳ぎ タイム決勝</v>
      </c>
      <c r="M1509">
        <f>IFERROR(VLOOKUP(J1509,色々!M:P,4,0),"")</f>
        <v>2</v>
      </c>
      <c r="N1509">
        <f>IFERROR(記録__2[[#This Row],[競技番号]],"")</f>
        <v>72</v>
      </c>
      <c r="O1509">
        <f>IFERROR(記録__2[[#This Row],[選手番号]],"")</f>
        <v>87</v>
      </c>
    </row>
    <row r="1510" spans="1:15" x14ac:dyDescent="0.2">
      <c r="A1510">
        <f>IFERROR(VLOOKUP(N1510,プログラム!B:C,2,0),"")</f>
        <v>72</v>
      </c>
      <c r="B1510" t="str">
        <f t="shared" si="46"/>
        <v/>
      </c>
      <c r="C1510" t="str">
        <f>IFERROR(VLOOKUP(B1510,チーム番号!E:F,2,0),"")</f>
        <v/>
      </c>
      <c r="D1510">
        <f>IFERROR(VLOOKUP(N1510,プログラム!B:C,2,0),"")</f>
        <v>72</v>
      </c>
      <c r="E1510">
        <f>IFERROR(記録__2[[#This Row],[組]],"")</f>
        <v>2</v>
      </c>
      <c r="F1510">
        <f>IFERROR(記録__2[[#This Row],[水路]],"")</f>
        <v>5</v>
      </c>
      <c r="G1510" t="str">
        <f>IFERROR(VLOOKUP(D1510,プログラムデータ!A:N,12,0),"")</f>
        <v>13～14歳</v>
      </c>
      <c r="H1510" t="str">
        <f>IFERROR(VLOOKUP(D1510,プログラムデータ!A:N,13,0),"")</f>
        <v>男子</v>
      </c>
      <c r="I1510">
        <f>IFERROR(VLOOKUP(D1510,プログラムデータ!A:N,11,0),"")</f>
        <v>0</v>
      </c>
      <c r="J1510" t="str">
        <f>IFERROR(VLOOKUP(D1510,プログラムデータ!A:N,10,0),"")</f>
        <v>背泳ぎ</v>
      </c>
      <c r="K1510" t="str">
        <f>IFERROR(VLOOKUP(D1510,プログラムデータ!A:N,14,0),"")</f>
        <v>タイム決勝</v>
      </c>
      <c r="L1510" t="str">
        <f t="shared" si="47"/>
        <v>13～14歳 男子 0 背泳ぎ タイム決勝</v>
      </c>
      <c r="M1510">
        <f>IFERROR(VLOOKUP(J1510,色々!M:P,4,0),"")</f>
        <v>2</v>
      </c>
      <c r="N1510">
        <f>IFERROR(記録__2[[#This Row],[競技番号]],"")</f>
        <v>72</v>
      </c>
      <c r="O1510">
        <f>IFERROR(記録__2[[#This Row],[選手番号]],"")</f>
        <v>509</v>
      </c>
    </row>
    <row r="1511" spans="1:15" x14ac:dyDescent="0.2">
      <c r="A1511">
        <f>IFERROR(VLOOKUP(N1511,プログラム!B:C,2,0),"")</f>
        <v>72</v>
      </c>
      <c r="B1511" t="str">
        <f t="shared" si="46"/>
        <v/>
      </c>
      <c r="C1511" t="str">
        <f>IFERROR(VLOOKUP(B1511,チーム番号!E:F,2,0),"")</f>
        <v/>
      </c>
      <c r="D1511">
        <f>IFERROR(VLOOKUP(N1511,プログラム!B:C,2,0),"")</f>
        <v>72</v>
      </c>
      <c r="E1511">
        <f>IFERROR(記録__2[[#This Row],[組]],"")</f>
        <v>2</v>
      </c>
      <c r="F1511">
        <f>IFERROR(記録__2[[#This Row],[水路]],"")</f>
        <v>6</v>
      </c>
      <c r="G1511" t="str">
        <f>IFERROR(VLOOKUP(D1511,プログラムデータ!A:N,12,0),"")</f>
        <v>13～14歳</v>
      </c>
      <c r="H1511" t="str">
        <f>IFERROR(VLOOKUP(D1511,プログラムデータ!A:N,13,0),"")</f>
        <v>男子</v>
      </c>
      <c r="I1511">
        <f>IFERROR(VLOOKUP(D1511,プログラムデータ!A:N,11,0),"")</f>
        <v>0</v>
      </c>
      <c r="J1511" t="str">
        <f>IFERROR(VLOOKUP(D1511,プログラムデータ!A:N,10,0),"")</f>
        <v>背泳ぎ</v>
      </c>
      <c r="K1511" t="str">
        <f>IFERROR(VLOOKUP(D1511,プログラムデータ!A:N,14,0),"")</f>
        <v>タイム決勝</v>
      </c>
      <c r="L1511" t="str">
        <f t="shared" si="47"/>
        <v>13～14歳 男子 0 背泳ぎ タイム決勝</v>
      </c>
      <c r="M1511">
        <f>IFERROR(VLOOKUP(J1511,色々!M:P,4,0),"")</f>
        <v>2</v>
      </c>
      <c r="N1511">
        <f>IFERROR(記録__2[[#This Row],[競技番号]],"")</f>
        <v>72</v>
      </c>
      <c r="O1511">
        <f>IFERROR(記録__2[[#This Row],[選手番号]],"")</f>
        <v>216</v>
      </c>
    </row>
    <row r="1512" spans="1:15" x14ac:dyDescent="0.2">
      <c r="A1512">
        <f>IFERROR(VLOOKUP(N1512,プログラム!B:C,2,0),"")</f>
        <v>72</v>
      </c>
      <c r="B1512" t="str">
        <f t="shared" si="46"/>
        <v/>
      </c>
      <c r="C1512" t="str">
        <f>IFERROR(VLOOKUP(B1512,チーム番号!E:F,2,0),"")</f>
        <v/>
      </c>
      <c r="D1512">
        <f>IFERROR(VLOOKUP(N1512,プログラム!B:C,2,0),"")</f>
        <v>72</v>
      </c>
      <c r="E1512">
        <f>IFERROR(記録__2[[#This Row],[組]],"")</f>
        <v>2</v>
      </c>
      <c r="F1512">
        <f>IFERROR(記録__2[[#This Row],[水路]],"")</f>
        <v>7</v>
      </c>
      <c r="G1512" t="str">
        <f>IFERROR(VLOOKUP(D1512,プログラムデータ!A:N,12,0),"")</f>
        <v>13～14歳</v>
      </c>
      <c r="H1512" t="str">
        <f>IFERROR(VLOOKUP(D1512,プログラムデータ!A:N,13,0),"")</f>
        <v>男子</v>
      </c>
      <c r="I1512">
        <f>IFERROR(VLOOKUP(D1512,プログラムデータ!A:N,11,0),"")</f>
        <v>0</v>
      </c>
      <c r="J1512" t="str">
        <f>IFERROR(VLOOKUP(D1512,プログラムデータ!A:N,10,0),"")</f>
        <v>背泳ぎ</v>
      </c>
      <c r="K1512" t="str">
        <f>IFERROR(VLOOKUP(D1512,プログラムデータ!A:N,14,0),"")</f>
        <v>タイム決勝</v>
      </c>
      <c r="L1512" t="str">
        <f t="shared" si="47"/>
        <v>13～14歳 男子 0 背泳ぎ タイム決勝</v>
      </c>
      <c r="M1512">
        <f>IFERROR(VLOOKUP(J1512,色々!M:P,4,0),"")</f>
        <v>2</v>
      </c>
      <c r="N1512">
        <f>IFERROR(記録__2[[#This Row],[競技番号]],"")</f>
        <v>72</v>
      </c>
      <c r="O1512">
        <f>IFERROR(記録__2[[#This Row],[選手番号]],"")</f>
        <v>397</v>
      </c>
    </row>
    <row r="1513" spans="1:15" x14ac:dyDescent="0.2">
      <c r="A1513">
        <f>IFERROR(VLOOKUP(N1513,プログラム!B:C,2,0),"")</f>
        <v>72</v>
      </c>
      <c r="B1513" t="str">
        <f t="shared" si="46"/>
        <v/>
      </c>
      <c r="C1513" t="str">
        <f>IFERROR(VLOOKUP(B1513,チーム番号!E:F,2,0),"")</f>
        <v/>
      </c>
      <c r="D1513">
        <f>IFERROR(VLOOKUP(N1513,プログラム!B:C,2,0),"")</f>
        <v>72</v>
      </c>
      <c r="E1513">
        <f>IFERROR(記録__2[[#This Row],[組]],"")</f>
        <v>2</v>
      </c>
      <c r="F1513">
        <f>IFERROR(記録__2[[#This Row],[水路]],"")</f>
        <v>8</v>
      </c>
      <c r="G1513" t="str">
        <f>IFERROR(VLOOKUP(D1513,プログラムデータ!A:N,12,0),"")</f>
        <v>13～14歳</v>
      </c>
      <c r="H1513" t="str">
        <f>IFERROR(VLOOKUP(D1513,プログラムデータ!A:N,13,0),"")</f>
        <v>男子</v>
      </c>
      <c r="I1513">
        <f>IFERROR(VLOOKUP(D1513,プログラムデータ!A:N,11,0),"")</f>
        <v>0</v>
      </c>
      <c r="J1513" t="str">
        <f>IFERROR(VLOOKUP(D1513,プログラムデータ!A:N,10,0),"")</f>
        <v>背泳ぎ</v>
      </c>
      <c r="K1513" t="str">
        <f>IFERROR(VLOOKUP(D1513,プログラムデータ!A:N,14,0),"")</f>
        <v>タイム決勝</v>
      </c>
      <c r="L1513" t="str">
        <f t="shared" si="47"/>
        <v>13～14歳 男子 0 背泳ぎ タイム決勝</v>
      </c>
      <c r="M1513">
        <f>IFERROR(VLOOKUP(J1513,色々!M:P,4,0),"")</f>
        <v>2</v>
      </c>
      <c r="N1513">
        <f>IFERROR(記録__2[[#This Row],[競技番号]],"")</f>
        <v>72</v>
      </c>
      <c r="O1513">
        <f>IFERROR(記録__2[[#This Row],[選手番号]],"")</f>
        <v>0</v>
      </c>
    </row>
    <row r="1514" spans="1:15" x14ac:dyDescent="0.2">
      <c r="A1514">
        <f>IFERROR(VLOOKUP(N1514,プログラム!B:C,2,0),"")</f>
        <v>73</v>
      </c>
      <c r="B1514" t="str">
        <f t="shared" si="46"/>
        <v/>
      </c>
      <c r="C1514" t="str">
        <f>IFERROR(VLOOKUP(B1514,チーム番号!E:F,2,0),"")</f>
        <v/>
      </c>
      <c r="D1514">
        <f>IFERROR(VLOOKUP(N1514,プログラム!B:C,2,0),"")</f>
        <v>73</v>
      </c>
      <c r="E1514">
        <f>IFERROR(記録__2[[#This Row],[組]],"")</f>
        <v>1</v>
      </c>
      <c r="F1514">
        <f>IFERROR(記録__2[[#This Row],[水路]],"")</f>
        <v>1</v>
      </c>
      <c r="G1514" t="str">
        <f>IFERROR(VLOOKUP(D1514,プログラムデータ!A:N,12,0),"")</f>
        <v>15～18歳</v>
      </c>
      <c r="H1514" t="str">
        <f>IFERROR(VLOOKUP(D1514,プログラムデータ!A:N,13,0),"")</f>
        <v>女子</v>
      </c>
      <c r="I1514">
        <f>IFERROR(VLOOKUP(D1514,プログラムデータ!A:N,11,0),"")</f>
        <v>0</v>
      </c>
      <c r="J1514" t="str">
        <f>IFERROR(VLOOKUP(D1514,プログラムデータ!A:N,10,0),"")</f>
        <v>背泳ぎ</v>
      </c>
      <c r="K1514" t="str">
        <f>IFERROR(VLOOKUP(D1514,プログラムデータ!A:N,14,0),"")</f>
        <v>タイム決勝</v>
      </c>
      <c r="L1514" t="str">
        <f t="shared" si="47"/>
        <v>15～18歳 女子 0 背泳ぎ タイム決勝</v>
      </c>
      <c r="M1514">
        <f>IFERROR(VLOOKUP(J1514,色々!M:P,4,0),"")</f>
        <v>2</v>
      </c>
      <c r="N1514">
        <f>IFERROR(記録__2[[#This Row],[競技番号]],"")</f>
        <v>73</v>
      </c>
      <c r="O1514">
        <f>IFERROR(記録__2[[#This Row],[選手番号]],"")</f>
        <v>374</v>
      </c>
    </row>
    <row r="1515" spans="1:15" x14ac:dyDescent="0.2">
      <c r="A1515">
        <f>IFERROR(VLOOKUP(N1515,プログラム!B:C,2,0),"")</f>
        <v>73</v>
      </c>
      <c r="B1515" t="str">
        <f t="shared" si="46"/>
        <v/>
      </c>
      <c r="C1515" t="str">
        <f>IFERROR(VLOOKUP(B1515,チーム番号!E:F,2,0),"")</f>
        <v/>
      </c>
      <c r="D1515">
        <f>IFERROR(VLOOKUP(N1515,プログラム!B:C,2,0),"")</f>
        <v>73</v>
      </c>
      <c r="E1515">
        <f>IFERROR(記録__2[[#This Row],[組]],"")</f>
        <v>1</v>
      </c>
      <c r="F1515">
        <f>IFERROR(記録__2[[#This Row],[水路]],"")</f>
        <v>2</v>
      </c>
      <c r="G1515" t="str">
        <f>IFERROR(VLOOKUP(D1515,プログラムデータ!A:N,12,0),"")</f>
        <v>15～18歳</v>
      </c>
      <c r="H1515" t="str">
        <f>IFERROR(VLOOKUP(D1515,プログラムデータ!A:N,13,0),"")</f>
        <v>女子</v>
      </c>
      <c r="I1515">
        <f>IFERROR(VLOOKUP(D1515,プログラムデータ!A:N,11,0),"")</f>
        <v>0</v>
      </c>
      <c r="J1515" t="str">
        <f>IFERROR(VLOOKUP(D1515,プログラムデータ!A:N,10,0),"")</f>
        <v>背泳ぎ</v>
      </c>
      <c r="K1515" t="str">
        <f>IFERROR(VLOOKUP(D1515,プログラムデータ!A:N,14,0),"")</f>
        <v>タイム決勝</v>
      </c>
      <c r="L1515" t="str">
        <f t="shared" si="47"/>
        <v>15～18歳 女子 0 背泳ぎ タイム決勝</v>
      </c>
      <c r="M1515">
        <f>IFERROR(VLOOKUP(J1515,色々!M:P,4,0),"")</f>
        <v>2</v>
      </c>
      <c r="N1515">
        <f>IFERROR(記録__2[[#This Row],[競技番号]],"")</f>
        <v>73</v>
      </c>
      <c r="O1515">
        <f>IFERROR(記録__2[[#This Row],[選手番号]],"")</f>
        <v>440</v>
      </c>
    </row>
    <row r="1516" spans="1:15" x14ac:dyDescent="0.2">
      <c r="A1516">
        <f>IFERROR(VLOOKUP(N1516,プログラム!B:C,2,0),"")</f>
        <v>73</v>
      </c>
      <c r="B1516" t="str">
        <f t="shared" si="46"/>
        <v/>
      </c>
      <c r="C1516" t="str">
        <f>IFERROR(VLOOKUP(B1516,チーム番号!E:F,2,0),"")</f>
        <v/>
      </c>
      <c r="D1516">
        <f>IFERROR(VLOOKUP(N1516,プログラム!B:C,2,0),"")</f>
        <v>73</v>
      </c>
      <c r="E1516">
        <f>IFERROR(記録__2[[#This Row],[組]],"")</f>
        <v>1</v>
      </c>
      <c r="F1516">
        <f>IFERROR(記録__2[[#This Row],[水路]],"")</f>
        <v>3</v>
      </c>
      <c r="G1516" t="str">
        <f>IFERROR(VLOOKUP(D1516,プログラムデータ!A:N,12,0),"")</f>
        <v>15～18歳</v>
      </c>
      <c r="H1516" t="str">
        <f>IFERROR(VLOOKUP(D1516,プログラムデータ!A:N,13,0),"")</f>
        <v>女子</v>
      </c>
      <c r="I1516">
        <f>IFERROR(VLOOKUP(D1516,プログラムデータ!A:N,11,0),"")</f>
        <v>0</v>
      </c>
      <c r="J1516" t="str">
        <f>IFERROR(VLOOKUP(D1516,プログラムデータ!A:N,10,0),"")</f>
        <v>背泳ぎ</v>
      </c>
      <c r="K1516" t="str">
        <f>IFERROR(VLOOKUP(D1516,プログラムデータ!A:N,14,0),"")</f>
        <v>タイム決勝</v>
      </c>
      <c r="L1516" t="str">
        <f t="shared" si="47"/>
        <v>15～18歳 女子 0 背泳ぎ タイム決勝</v>
      </c>
      <c r="M1516">
        <f>IFERROR(VLOOKUP(J1516,色々!M:P,4,0),"")</f>
        <v>2</v>
      </c>
      <c r="N1516">
        <f>IFERROR(記録__2[[#This Row],[競技番号]],"")</f>
        <v>73</v>
      </c>
      <c r="O1516">
        <f>IFERROR(記録__2[[#This Row],[選手番号]],"")</f>
        <v>476</v>
      </c>
    </row>
    <row r="1517" spans="1:15" x14ac:dyDescent="0.2">
      <c r="A1517">
        <f>IFERROR(VLOOKUP(N1517,プログラム!B:C,2,0),"")</f>
        <v>73</v>
      </c>
      <c r="B1517" t="str">
        <f t="shared" si="46"/>
        <v/>
      </c>
      <c r="C1517" t="str">
        <f>IFERROR(VLOOKUP(B1517,チーム番号!E:F,2,0),"")</f>
        <v/>
      </c>
      <c r="D1517">
        <f>IFERROR(VLOOKUP(N1517,プログラム!B:C,2,0),"")</f>
        <v>73</v>
      </c>
      <c r="E1517">
        <f>IFERROR(記録__2[[#This Row],[組]],"")</f>
        <v>1</v>
      </c>
      <c r="F1517">
        <f>IFERROR(記録__2[[#This Row],[水路]],"")</f>
        <v>4</v>
      </c>
      <c r="G1517" t="str">
        <f>IFERROR(VLOOKUP(D1517,プログラムデータ!A:N,12,0),"")</f>
        <v>15～18歳</v>
      </c>
      <c r="H1517" t="str">
        <f>IFERROR(VLOOKUP(D1517,プログラムデータ!A:N,13,0),"")</f>
        <v>女子</v>
      </c>
      <c r="I1517">
        <f>IFERROR(VLOOKUP(D1517,プログラムデータ!A:N,11,0),"")</f>
        <v>0</v>
      </c>
      <c r="J1517" t="str">
        <f>IFERROR(VLOOKUP(D1517,プログラムデータ!A:N,10,0),"")</f>
        <v>背泳ぎ</v>
      </c>
      <c r="K1517" t="str">
        <f>IFERROR(VLOOKUP(D1517,プログラムデータ!A:N,14,0),"")</f>
        <v>タイム決勝</v>
      </c>
      <c r="L1517" t="str">
        <f t="shared" si="47"/>
        <v>15～18歳 女子 0 背泳ぎ タイム決勝</v>
      </c>
      <c r="M1517">
        <f>IFERROR(VLOOKUP(J1517,色々!M:P,4,0),"")</f>
        <v>2</v>
      </c>
      <c r="N1517">
        <f>IFERROR(記録__2[[#This Row],[競技番号]],"")</f>
        <v>73</v>
      </c>
      <c r="O1517">
        <f>IFERROR(記録__2[[#This Row],[選手番号]],"")</f>
        <v>18</v>
      </c>
    </row>
    <row r="1518" spans="1:15" x14ac:dyDescent="0.2">
      <c r="A1518">
        <f>IFERROR(VLOOKUP(N1518,プログラム!B:C,2,0),"")</f>
        <v>73</v>
      </c>
      <c r="B1518" t="str">
        <f t="shared" si="46"/>
        <v/>
      </c>
      <c r="C1518" t="str">
        <f>IFERROR(VLOOKUP(B1518,チーム番号!E:F,2,0),"")</f>
        <v/>
      </c>
      <c r="D1518">
        <f>IFERROR(VLOOKUP(N1518,プログラム!B:C,2,0),"")</f>
        <v>73</v>
      </c>
      <c r="E1518">
        <f>IFERROR(記録__2[[#This Row],[組]],"")</f>
        <v>1</v>
      </c>
      <c r="F1518">
        <f>IFERROR(記録__2[[#This Row],[水路]],"")</f>
        <v>5</v>
      </c>
      <c r="G1518" t="str">
        <f>IFERROR(VLOOKUP(D1518,プログラムデータ!A:N,12,0),"")</f>
        <v>15～18歳</v>
      </c>
      <c r="H1518" t="str">
        <f>IFERROR(VLOOKUP(D1518,プログラムデータ!A:N,13,0),"")</f>
        <v>女子</v>
      </c>
      <c r="I1518">
        <f>IFERROR(VLOOKUP(D1518,プログラムデータ!A:N,11,0),"")</f>
        <v>0</v>
      </c>
      <c r="J1518" t="str">
        <f>IFERROR(VLOOKUP(D1518,プログラムデータ!A:N,10,0),"")</f>
        <v>背泳ぎ</v>
      </c>
      <c r="K1518" t="str">
        <f>IFERROR(VLOOKUP(D1518,プログラムデータ!A:N,14,0),"")</f>
        <v>タイム決勝</v>
      </c>
      <c r="L1518" t="str">
        <f t="shared" si="47"/>
        <v>15～18歳 女子 0 背泳ぎ タイム決勝</v>
      </c>
      <c r="M1518">
        <f>IFERROR(VLOOKUP(J1518,色々!M:P,4,0),"")</f>
        <v>2</v>
      </c>
      <c r="N1518">
        <f>IFERROR(記録__2[[#This Row],[競技番号]],"")</f>
        <v>73</v>
      </c>
      <c r="O1518">
        <f>IFERROR(記録__2[[#This Row],[選手番号]],"")</f>
        <v>21</v>
      </c>
    </row>
    <row r="1519" spans="1:15" x14ac:dyDescent="0.2">
      <c r="A1519">
        <f>IFERROR(VLOOKUP(N1519,プログラム!B:C,2,0),"")</f>
        <v>73</v>
      </c>
      <c r="B1519" t="str">
        <f t="shared" si="46"/>
        <v/>
      </c>
      <c r="C1519" t="str">
        <f>IFERROR(VLOOKUP(B1519,チーム番号!E:F,2,0),"")</f>
        <v/>
      </c>
      <c r="D1519">
        <f>IFERROR(VLOOKUP(N1519,プログラム!B:C,2,0),"")</f>
        <v>73</v>
      </c>
      <c r="E1519">
        <f>IFERROR(記録__2[[#This Row],[組]],"")</f>
        <v>1</v>
      </c>
      <c r="F1519">
        <f>IFERROR(記録__2[[#This Row],[水路]],"")</f>
        <v>6</v>
      </c>
      <c r="G1519" t="str">
        <f>IFERROR(VLOOKUP(D1519,プログラムデータ!A:N,12,0),"")</f>
        <v>15～18歳</v>
      </c>
      <c r="H1519" t="str">
        <f>IFERROR(VLOOKUP(D1519,プログラムデータ!A:N,13,0),"")</f>
        <v>女子</v>
      </c>
      <c r="I1519">
        <f>IFERROR(VLOOKUP(D1519,プログラムデータ!A:N,11,0),"")</f>
        <v>0</v>
      </c>
      <c r="J1519" t="str">
        <f>IFERROR(VLOOKUP(D1519,プログラムデータ!A:N,10,0),"")</f>
        <v>背泳ぎ</v>
      </c>
      <c r="K1519" t="str">
        <f>IFERROR(VLOOKUP(D1519,プログラムデータ!A:N,14,0),"")</f>
        <v>タイム決勝</v>
      </c>
      <c r="L1519" t="str">
        <f t="shared" si="47"/>
        <v>15～18歳 女子 0 背泳ぎ タイム決勝</v>
      </c>
      <c r="M1519">
        <f>IFERROR(VLOOKUP(J1519,色々!M:P,4,0),"")</f>
        <v>2</v>
      </c>
      <c r="N1519">
        <f>IFERROR(記録__2[[#This Row],[競技番号]],"")</f>
        <v>73</v>
      </c>
      <c r="O1519">
        <f>IFERROR(記録__2[[#This Row],[選手番号]],"")</f>
        <v>185</v>
      </c>
    </row>
    <row r="1520" spans="1:15" x14ac:dyDescent="0.2">
      <c r="A1520">
        <f>IFERROR(VLOOKUP(N1520,プログラム!B:C,2,0),"")</f>
        <v>73</v>
      </c>
      <c r="B1520" t="str">
        <f t="shared" si="46"/>
        <v/>
      </c>
      <c r="C1520" t="str">
        <f>IFERROR(VLOOKUP(B1520,チーム番号!E:F,2,0),"")</f>
        <v/>
      </c>
      <c r="D1520">
        <f>IFERROR(VLOOKUP(N1520,プログラム!B:C,2,0),"")</f>
        <v>73</v>
      </c>
      <c r="E1520">
        <f>IFERROR(記録__2[[#This Row],[組]],"")</f>
        <v>1</v>
      </c>
      <c r="F1520">
        <f>IFERROR(記録__2[[#This Row],[水路]],"")</f>
        <v>7</v>
      </c>
      <c r="G1520" t="str">
        <f>IFERROR(VLOOKUP(D1520,プログラムデータ!A:N,12,0),"")</f>
        <v>15～18歳</v>
      </c>
      <c r="H1520" t="str">
        <f>IFERROR(VLOOKUP(D1520,プログラムデータ!A:N,13,0),"")</f>
        <v>女子</v>
      </c>
      <c r="I1520">
        <f>IFERROR(VLOOKUP(D1520,プログラムデータ!A:N,11,0),"")</f>
        <v>0</v>
      </c>
      <c r="J1520" t="str">
        <f>IFERROR(VLOOKUP(D1520,プログラムデータ!A:N,10,0),"")</f>
        <v>背泳ぎ</v>
      </c>
      <c r="K1520" t="str">
        <f>IFERROR(VLOOKUP(D1520,プログラムデータ!A:N,14,0),"")</f>
        <v>タイム決勝</v>
      </c>
      <c r="L1520" t="str">
        <f t="shared" si="47"/>
        <v>15～18歳 女子 0 背泳ぎ タイム決勝</v>
      </c>
      <c r="M1520">
        <f>IFERROR(VLOOKUP(J1520,色々!M:P,4,0),"")</f>
        <v>2</v>
      </c>
      <c r="N1520">
        <f>IFERROR(記録__2[[#This Row],[競技番号]],"")</f>
        <v>73</v>
      </c>
      <c r="O1520">
        <f>IFERROR(記録__2[[#This Row],[選手番号]],"")</f>
        <v>19</v>
      </c>
    </row>
    <row r="1521" spans="1:15" x14ac:dyDescent="0.2">
      <c r="A1521">
        <f>IFERROR(VLOOKUP(N1521,プログラム!B:C,2,0),"")</f>
        <v>73</v>
      </c>
      <c r="B1521" t="str">
        <f t="shared" si="46"/>
        <v/>
      </c>
      <c r="C1521" t="str">
        <f>IFERROR(VLOOKUP(B1521,チーム番号!E:F,2,0),"")</f>
        <v/>
      </c>
      <c r="D1521">
        <f>IFERROR(VLOOKUP(N1521,プログラム!B:C,2,0),"")</f>
        <v>73</v>
      </c>
      <c r="E1521">
        <f>IFERROR(記録__2[[#This Row],[組]],"")</f>
        <v>1</v>
      </c>
      <c r="F1521">
        <f>IFERROR(記録__2[[#This Row],[水路]],"")</f>
        <v>8</v>
      </c>
      <c r="G1521" t="str">
        <f>IFERROR(VLOOKUP(D1521,プログラムデータ!A:N,12,0),"")</f>
        <v>15～18歳</v>
      </c>
      <c r="H1521" t="str">
        <f>IFERROR(VLOOKUP(D1521,プログラムデータ!A:N,13,0),"")</f>
        <v>女子</v>
      </c>
      <c r="I1521">
        <f>IFERROR(VLOOKUP(D1521,プログラムデータ!A:N,11,0),"")</f>
        <v>0</v>
      </c>
      <c r="J1521" t="str">
        <f>IFERROR(VLOOKUP(D1521,プログラムデータ!A:N,10,0),"")</f>
        <v>背泳ぎ</v>
      </c>
      <c r="K1521" t="str">
        <f>IFERROR(VLOOKUP(D1521,プログラムデータ!A:N,14,0),"")</f>
        <v>タイム決勝</v>
      </c>
      <c r="L1521" t="str">
        <f t="shared" si="47"/>
        <v>15～18歳 女子 0 背泳ぎ タイム決勝</v>
      </c>
      <c r="M1521">
        <f>IFERROR(VLOOKUP(J1521,色々!M:P,4,0),"")</f>
        <v>2</v>
      </c>
      <c r="N1521">
        <f>IFERROR(記録__2[[#This Row],[競技番号]],"")</f>
        <v>73</v>
      </c>
      <c r="O1521">
        <f>IFERROR(記録__2[[#This Row],[選手番号]],"")</f>
        <v>234</v>
      </c>
    </row>
    <row r="1522" spans="1:15" x14ac:dyDescent="0.2">
      <c r="A1522">
        <f>IFERROR(VLOOKUP(N1522,プログラム!B:C,2,0),"")</f>
        <v>74</v>
      </c>
      <c r="B1522" t="str">
        <f t="shared" si="46"/>
        <v/>
      </c>
      <c r="C1522" t="str">
        <f>IFERROR(VLOOKUP(B1522,チーム番号!E:F,2,0),"")</f>
        <v/>
      </c>
      <c r="D1522">
        <f>IFERROR(VLOOKUP(N1522,プログラム!B:C,2,0),"")</f>
        <v>74</v>
      </c>
      <c r="E1522">
        <f>IFERROR(記録__2[[#This Row],[組]],"")</f>
        <v>1</v>
      </c>
      <c r="F1522">
        <f>IFERROR(記録__2[[#This Row],[水路]],"")</f>
        <v>1</v>
      </c>
      <c r="G1522" t="str">
        <f>IFERROR(VLOOKUP(D1522,プログラムデータ!A:N,12,0),"")</f>
        <v>無差別</v>
      </c>
      <c r="H1522" t="str">
        <f>IFERROR(VLOOKUP(D1522,プログラムデータ!A:N,13,0),"")</f>
        <v>男子</v>
      </c>
      <c r="I1522">
        <f>IFERROR(VLOOKUP(D1522,プログラムデータ!A:N,11,0),"")</f>
        <v>0</v>
      </c>
      <c r="J1522" t="str">
        <f>IFERROR(VLOOKUP(D1522,プログラムデータ!A:N,10,0),"")</f>
        <v>背泳ぎ</v>
      </c>
      <c r="K1522" t="str">
        <f>IFERROR(VLOOKUP(D1522,プログラムデータ!A:N,14,0),"")</f>
        <v>タイム決勝</v>
      </c>
      <c r="L1522" t="str">
        <f t="shared" si="47"/>
        <v>無差別 男子 0 背泳ぎ タイム決勝</v>
      </c>
      <c r="M1522">
        <f>IFERROR(VLOOKUP(J1522,色々!M:P,4,0),"")</f>
        <v>2</v>
      </c>
      <c r="N1522">
        <f>IFERROR(記録__2[[#This Row],[競技番号]],"")</f>
        <v>74</v>
      </c>
      <c r="O1522">
        <f>IFERROR(記録__2[[#This Row],[選手番号]],"")</f>
        <v>0</v>
      </c>
    </row>
    <row r="1523" spans="1:15" x14ac:dyDescent="0.2">
      <c r="A1523">
        <f>IFERROR(VLOOKUP(N1523,プログラム!B:C,2,0),"")</f>
        <v>74</v>
      </c>
      <c r="B1523" t="str">
        <f t="shared" si="46"/>
        <v/>
      </c>
      <c r="C1523" t="str">
        <f>IFERROR(VLOOKUP(B1523,チーム番号!E:F,2,0),"")</f>
        <v/>
      </c>
      <c r="D1523">
        <f>IFERROR(VLOOKUP(N1523,プログラム!B:C,2,0),"")</f>
        <v>74</v>
      </c>
      <c r="E1523">
        <f>IFERROR(記録__2[[#This Row],[組]],"")</f>
        <v>1</v>
      </c>
      <c r="F1523">
        <f>IFERROR(記録__2[[#This Row],[水路]],"")</f>
        <v>2</v>
      </c>
      <c r="G1523" t="str">
        <f>IFERROR(VLOOKUP(D1523,プログラムデータ!A:N,12,0),"")</f>
        <v>無差別</v>
      </c>
      <c r="H1523" t="str">
        <f>IFERROR(VLOOKUP(D1523,プログラムデータ!A:N,13,0),"")</f>
        <v>男子</v>
      </c>
      <c r="I1523">
        <f>IFERROR(VLOOKUP(D1523,プログラムデータ!A:N,11,0),"")</f>
        <v>0</v>
      </c>
      <c r="J1523" t="str">
        <f>IFERROR(VLOOKUP(D1523,プログラムデータ!A:N,10,0),"")</f>
        <v>背泳ぎ</v>
      </c>
      <c r="K1523" t="str">
        <f>IFERROR(VLOOKUP(D1523,プログラムデータ!A:N,14,0),"")</f>
        <v>タイム決勝</v>
      </c>
      <c r="L1523" t="str">
        <f t="shared" si="47"/>
        <v>無差別 男子 0 背泳ぎ タイム決勝</v>
      </c>
      <c r="M1523">
        <f>IFERROR(VLOOKUP(J1523,色々!M:P,4,0),"")</f>
        <v>2</v>
      </c>
      <c r="N1523">
        <f>IFERROR(記録__2[[#This Row],[競技番号]],"")</f>
        <v>74</v>
      </c>
      <c r="O1523">
        <f>IFERROR(記録__2[[#This Row],[選手番号]],"")</f>
        <v>0</v>
      </c>
    </row>
    <row r="1524" spans="1:15" x14ac:dyDescent="0.2">
      <c r="A1524">
        <f>IFERROR(VLOOKUP(N1524,プログラム!B:C,2,0),"")</f>
        <v>74</v>
      </c>
      <c r="B1524" t="str">
        <f t="shared" si="46"/>
        <v/>
      </c>
      <c r="C1524" t="str">
        <f>IFERROR(VLOOKUP(B1524,チーム番号!E:F,2,0),"")</f>
        <v/>
      </c>
      <c r="D1524">
        <f>IFERROR(VLOOKUP(N1524,プログラム!B:C,2,0),"")</f>
        <v>74</v>
      </c>
      <c r="E1524">
        <f>IFERROR(記録__2[[#This Row],[組]],"")</f>
        <v>1</v>
      </c>
      <c r="F1524">
        <f>IFERROR(記録__2[[#This Row],[水路]],"")</f>
        <v>3</v>
      </c>
      <c r="G1524" t="str">
        <f>IFERROR(VLOOKUP(D1524,プログラムデータ!A:N,12,0),"")</f>
        <v>無差別</v>
      </c>
      <c r="H1524" t="str">
        <f>IFERROR(VLOOKUP(D1524,プログラムデータ!A:N,13,0),"")</f>
        <v>男子</v>
      </c>
      <c r="I1524">
        <f>IFERROR(VLOOKUP(D1524,プログラムデータ!A:N,11,0),"")</f>
        <v>0</v>
      </c>
      <c r="J1524" t="str">
        <f>IFERROR(VLOOKUP(D1524,プログラムデータ!A:N,10,0),"")</f>
        <v>背泳ぎ</v>
      </c>
      <c r="K1524" t="str">
        <f>IFERROR(VLOOKUP(D1524,プログラムデータ!A:N,14,0),"")</f>
        <v>タイム決勝</v>
      </c>
      <c r="L1524" t="str">
        <f t="shared" si="47"/>
        <v>無差別 男子 0 背泳ぎ タイム決勝</v>
      </c>
      <c r="M1524">
        <f>IFERROR(VLOOKUP(J1524,色々!M:P,4,0),"")</f>
        <v>2</v>
      </c>
      <c r="N1524">
        <f>IFERROR(記録__2[[#This Row],[競技番号]],"")</f>
        <v>74</v>
      </c>
      <c r="O1524">
        <f>IFERROR(記録__2[[#This Row],[選手番号]],"")</f>
        <v>42</v>
      </c>
    </row>
    <row r="1525" spans="1:15" x14ac:dyDescent="0.2">
      <c r="A1525">
        <f>IFERROR(VLOOKUP(N1525,プログラム!B:C,2,0),"")</f>
        <v>74</v>
      </c>
      <c r="B1525" t="str">
        <f t="shared" si="46"/>
        <v/>
      </c>
      <c r="C1525" t="str">
        <f>IFERROR(VLOOKUP(B1525,チーム番号!E:F,2,0),"")</f>
        <v/>
      </c>
      <c r="D1525">
        <f>IFERROR(VLOOKUP(N1525,プログラム!B:C,2,0),"")</f>
        <v>74</v>
      </c>
      <c r="E1525">
        <f>IFERROR(記録__2[[#This Row],[組]],"")</f>
        <v>1</v>
      </c>
      <c r="F1525">
        <f>IFERROR(記録__2[[#This Row],[水路]],"")</f>
        <v>4</v>
      </c>
      <c r="G1525" t="str">
        <f>IFERROR(VLOOKUP(D1525,プログラムデータ!A:N,12,0),"")</f>
        <v>無差別</v>
      </c>
      <c r="H1525" t="str">
        <f>IFERROR(VLOOKUP(D1525,プログラムデータ!A:N,13,0),"")</f>
        <v>男子</v>
      </c>
      <c r="I1525">
        <f>IFERROR(VLOOKUP(D1525,プログラムデータ!A:N,11,0),"")</f>
        <v>0</v>
      </c>
      <c r="J1525" t="str">
        <f>IFERROR(VLOOKUP(D1525,プログラムデータ!A:N,10,0),"")</f>
        <v>背泳ぎ</v>
      </c>
      <c r="K1525" t="str">
        <f>IFERROR(VLOOKUP(D1525,プログラムデータ!A:N,14,0),"")</f>
        <v>タイム決勝</v>
      </c>
      <c r="L1525" t="str">
        <f t="shared" si="47"/>
        <v>無差別 男子 0 背泳ぎ タイム決勝</v>
      </c>
      <c r="M1525">
        <f>IFERROR(VLOOKUP(J1525,色々!M:P,4,0),"")</f>
        <v>2</v>
      </c>
      <c r="N1525">
        <f>IFERROR(記録__2[[#This Row],[競技番号]],"")</f>
        <v>74</v>
      </c>
      <c r="O1525">
        <f>IFERROR(記録__2[[#This Row],[選手番号]],"")</f>
        <v>556</v>
      </c>
    </row>
    <row r="1526" spans="1:15" x14ac:dyDescent="0.2">
      <c r="A1526">
        <f>IFERROR(VLOOKUP(N1526,プログラム!B:C,2,0),"")</f>
        <v>74</v>
      </c>
      <c r="B1526" t="str">
        <f t="shared" si="46"/>
        <v/>
      </c>
      <c r="C1526" t="str">
        <f>IFERROR(VLOOKUP(B1526,チーム番号!E:F,2,0),"")</f>
        <v/>
      </c>
      <c r="D1526">
        <f>IFERROR(VLOOKUP(N1526,プログラム!B:C,2,0),"")</f>
        <v>74</v>
      </c>
      <c r="E1526">
        <f>IFERROR(記録__2[[#This Row],[組]],"")</f>
        <v>1</v>
      </c>
      <c r="F1526">
        <f>IFERROR(記録__2[[#This Row],[水路]],"")</f>
        <v>5</v>
      </c>
      <c r="G1526" t="str">
        <f>IFERROR(VLOOKUP(D1526,プログラムデータ!A:N,12,0),"")</f>
        <v>無差別</v>
      </c>
      <c r="H1526" t="str">
        <f>IFERROR(VLOOKUP(D1526,プログラムデータ!A:N,13,0),"")</f>
        <v>男子</v>
      </c>
      <c r="I1526">
        <f>IFERROR(VLOOKUP(D1526,プログラムデータ!A:N,11,0),"")</f>
        <v>0</v>
      </c>
      <c r="J1526" t="str">
        <f>IFERROR(VLOOKUP(D1526,プログラムデータ!A:N,10,0),"")</f>
        <v>背泳ぎ</v>
      </c>
      <c r="K1526" t="str">
        <f>IFERROR(VLOOKUP(D1526,プログラムデータ!A:N,14,0),"")</f>
        <v>タイム決勝</v>
      </c>
      <c r="L1526" t="str">
        <f t="shared" si="47"/>
        <v>無差別 男子 0 背泳ぎ タイム決勝</v>
      </c>
      <c r="M1526">
        <f>IFERROR(VLOOKUP(J1526,色々!M:P,4,0),"")</f>
        <v>2</v>
      </c>
      <c r="N1526">
        <f>IFERROR(記録__2[[#This Row],[競技番号]],"")</f>
        <v>74</v>
      </c>
      <c r="O1526">
        <f>IFERROR(記録__2[[#This Row],[選手番号]],"")</f>
        <v>46</v>
      </c>
    </row>
    <row r="1527" spans="1:15" x14ac:dyDescent="0.2">
      <c r="A1527">
        <f>IFERROR(VLOOKUP(N1527,プログラム!B:C,2,0),"")</f>
        <v>74</v>
      </c>
      <c r="B1527" t="str">
        <f t="shared" si="46"/>
        <v/>
      </c>
      <c r="C1527" t="str">
        <f>IFERROR(VLOOKUP(B1527,チーム番号!E:F,2,0),"")</f>
        <v/>
      </c>
      <c r="D1527">
        <f>IFERROR(VLOOKUP(N1527,プログラム!B:C,2,0),"")</f>
        <v>74</v>
      </c>
      <c r="E1527">
        <f>IFERROR(記録__2[[#This Row],[組]],"")</f>
        <v>1</v>
      </c>
      <c r="F1527">
        <f>IFERROR(記録__2[[#This Row],[水路]],"")</f>
        <v>6</v>
      </c>
      <c r="G1527" t="str">
        <f>IFERROR(VLOOKUP(D1527,プログラムデータ!A:N,12,0),"")</f>
        <v>無差別</v>
      </c>
      <c r="H1527" t="str">
        <f>IFERROR(VLOOKUP(D1527,プログラムデータ!A:N,13,0),"")</f>
        <v>男子</v>
      </c>
      <c r="I1527">
        <f>IFERROR(VLOOKUP(D1527,プログラムデータ!A:N,11,0),"")</f>
        <v>0</v>
      </c>
      <c r="J1527" t="str">
        <f>IFERROR(VLOOKUP(D1527,プログラムデータ!A:N,10,0),"")</f>
        <v>背泳ぎ</v>
      </c>
      <c r="K1527" t="str">
        <f>IFERROR(VLOOKUP(D1527,プログラムデータ!A:N,14,0),"")</f>
        <v>タイム決勝</v>
      </c>
      <c r="L1527" t="str">
        <f t="shared" si="47"/>
        <v>無差別 男子 0 背泳ぎ タイム決勝</v>
      </c>
      <c r="M1527">
        <f>IFERROR(VLOOKUP(J1527,色々!M:P,4,0),"")</f>
        <v>2</v>
      </c>
      <c r="N1527">
        <f>IFERROR(記録__2[[#This Row],[競技番号]],"")</f>
        <v>74</v>
      </c>
      <c r="O1527">
        <f>IFERROR(記録__2[[#This Row],[選手番号]],"")</f>
        <v>0</v>
      </c>
    </row>
    <row r="1528" spans="1:15" x14ac:dyDescent="0.2">
      <c r="A1528">
        <f>IFERROR(VLOOKUP(N1528,プログラム!B:C,2,0),"")</f>
        <v>74</v>
      </c>
      <c r="B1528" t="str">
        <f t="shared" si="46"/>
        <v/>
      </c>
      <c r="C1528" t="str">
        <f>IFERROR(VLOOKUP(B1528,チーム番号!E:F,2,0),"")</f>
        <v/>
      </c>
      <c r="D1528">
        <f>IFERROR(VLOOKUP(N1528,プログラム!B:C,2,0),"")</f>
        <v>74</v>
      </c>
      <c r="E1528">
        <f>IFERROR(記録__2[[#This Row],[組]],"")</f>
        <v>1</v>
      </c>
      <c r="F1528">
        <f>IFERROR(記録__2[[#This Row],[水路]],"")</f>
        <v>7</v>
      </c>
      <c r="G1528" t="str">
        <f>IFERROR(VLOOKUP(D1528,プログラムデータ!A:N,12,0),"")</f>
        <v>無差別</v>
      </c>
      <c r="H1528" t="str">
        <f>IFERROR(VLOOKUP(D1528,プログラムデータ!A:N,13,0),"")</f>
        <v>男子</v>
      </c>
      <c r="I1528">
        <f>IFERROR(VLOOKUP(D1528,プログラムデータ!A:N,11,0),"")</f>
        <v>0</v>
      </c>
      <c r="J1528" t="str">
        <f>IFERROR(VLOOKUP(D1528,プログラムデータ!A:N,10,0),"")</f>
        <v>背泳ぎ</v>
      </c>
      <c r="K1528" t="str">
        <f>IFERROR(VLOOKUP(D1528,プログラムデータ!A:N,14,0),"")</f>
        <v>タイム決勝</v>
      </c>
      <c r="L1528" t="str">
        <f t="shared" si="47"/>
        <v>無差別 男子 0 背泳ぎ タイム決勝</v>
      </c>
      <c r="M1528">
        <f>IFERROR(VLOOKUP(J1528,色々!M:P,4,0),"")</f>
        <v>2</v>
      </c>
      <c r="N1528">
        <f>IFERROR(記録__2[[#This Row],[競技番号]],"")</f>
        <v>74</v>
      </c>
      <c r="O1528">
        <f>IFERROR(記録__2[[#This Row],[選手番号]],"")</f>
        <v>0</v>
      </c>
    </row>
    <row r="1529" spans="1:15" x14ac:dyDescent="0.2">
      <c r="A1529">
        <f>IFERROR(VLOOKUP(N1529,プログラム!B:C,2,0),"")</f>
        <v>74</v>
      </c>
      <c r="B1529" t="str">
        <f t="shared" si="46"/>
        <v/>
      </c>
      <c r="C1529" t="str">
        <f>IFERROR(VLOOKUP(B1529,チーム番号!E:F,2,0),"")</f>
        <v/>
      </c>
      <c r="D1529">
        <f>IFERROR(VLOOKUP(N1529,プログラム!B:C,2,0),"")</f>
        <v>74</v>
      </c>
      <c r="E1529">
        <f>IFERROR(記録__2[[#This Row],[組]],"")</f>
        <v>1</v>
      </c>
      <c r="F1529">
        <f>IFERROR(記録__2[[#This Row],[水路]],"")</f>
        <v>8</v>
      </c>
      <c r="G1529" t="str">
        <f>IFERROR(VLOOKUP(D1529,プログラムデータ!A:N,12,0),"")</f>
        <v>無差別</v>
      </c>
      <c r="H1529" t="str">
        <f>IFERROR(VLOOKUP(D1529,プログラムデータ!A:N,13,0),"")</f>
        <v>男子</v>
      </c>
      <c r="I1529">
        <f>IFERROR(VLOOKUP(D1529,プログラムデータ!A:N,11,0),"")</f>
        <v>0</v>
      </c>
      <c r="J1529" t="str">
        <f>IFERROR(VLOOKUP(D1529,プログラムデータ!A:N,10,0),"")</f>
        <v>背泳ぎ</v>
      </c>
      <c r="K1529" t="str">
        <f>IFERROR(VLOOKUP(D1529,プログラムデータ!A:N,14,0),"")</f>
        <v>タイム決勝</v>
      </c>
      <c r="L1529" t="str">
        <f t="shared" si="47"/>
        <v>無差別 男子 0 背泳ぎ タイム決勝</v>
      </c>
      <c r="M1529">
        <f>IFERROR(VLOOKUP(J1529,色々!M:P,4,0),"")</f>
        <v>2</v>
      </c>
      <c r="N1529">
        <f>IFERROR(記録__2[[#This Row],[競技番号]],"")</f>
        <v>74</v>
      </c>
      <c r="O1529">
        <f>IFERROR(記録__2[[#This Row],[選手番号]],"")</f>
        <v>0</v>
      </c>
    </row>
    <row r="1530" spans="1:15" x14ac:dyDescent="0.2">
      <c r="A1530">
        <f>IFERROR(VLOOKUP(N1530,プログラム!B:C,2,0),"")</f>
        <v>74</v>
      </c>
      <c r="B1530" t="str">
        <f t="shared" si="46"/>
        <v/>
      </c>
      <c r="C1530" t="str">
        <f>IFERROR(VLOOKUP(B1530,チーム番号!E:F,2,0),"")</f>
        <v/>
      </c>
      <c r="D1530">
        <f>IFERROR(VLOOKUP(N1530,プログラム!B:C,2,0),"")</f>
        <v>74</v>
      </c>
      <c r="E1530">
        <f>IFERROR(記録__2[[#This Row],[組]],"")</f>
        <v>2</v>
      </c>
      <c r="F1530">
        <f>IFERROR(記録__2[[#This Row],[水路]],"")</f>
        <v>1</v>
      </c>
      <c r="G1530" t="str">
        <f>IFERROR(VLOOKUP(D1530,プログラムデータ!A:N,12,0),"")</f>
        <v>無差別</v>
      </c>
      <c r="H1530" t="str">
        <f>IFERROR(VLOOKUP(D1530,プログラムデータ!A:N,13,0),"")</f>
        <v>男子</v>
      </c>
      <c r="I1530">
        <f>IFERROR(VLOOKUP(D1530,プログラムデータ!A:N,11,0),"")</f>
        <v>0</v>
      </c>
      <c r="J1530" t="str">
        <f>IFERROR(VLOOKUP(D1530,プログラムデータ!A:N,10,0),"")</f>
        <v>背泳ぎ</v>
      </c>
      <c r="K1530" t="str">
        <f>IFERROR(VLOOKUP(D1530,プログラムデータ!A:N,14,0),"")</f>
        <v>タイム決勝</v>
      </c>
      <c r="L1530" t="str">
        <f t="shared" si="47"/>
        <v>無差別 男子 0 背泳ぎ タイム決勝</v>
      </c>
      <c r="M1530">
        <f>IFERROR(VLOOKUP(J1530,色々!M:P,4,0),"")</f>
        <v>2</v>
      </c>
      <c r="N1530">
        <f>IFERROR(記録__2[[#This Row],[競技番号]],"")</f>
        <v>74</v>
      </c>
      <c r="O1530">
        <f>IFERROR(記録__2[[#This Row],[選手番号]],"")</f>
        <v>555</v>
      </c>
    </row>
    <row r="1531" spans="1:15" x14ac:dyDescent="0.2">
      <c r="A1531">
        <f>IFERROR(VLOOKUP(N1531,プログラム!B:C,2,0),"")</f>
        <v>74</v>
      </c>
      <c r="B1531" t="str">
        <f t="shared" si="46"/>
        <v/>
      </c>
      <c r="C1531" t="str">
        <f>IFERROR(VLOOKUP(B1531,チーム番号!E:F,2,0),"")</f>
        <v/>
      </c>
      <c r="D1531">
        <f>IFERROR(VLOOKUP(N1531,プログラム!B:C,2,0),"")</f>
        <v>74</v>
      </c>
      <c r="E1531">
        <f>IFERROR(記録__2[[#This Row],[組]],"")</f>
        <v>2</v>
      </c>
      <c r="F1531">
        <f>IFERROR(記録__2[[#This Row],[水路]],"")</f>
        <v>2</v>
      </c>
      <c r="G1531" t="str">
        <f>IFERROR(VLOOKUP(D1531,プログラムデータ!A:N,12,0),"")</f>
        <v>無差別</v>
      </c>
      <c r="H1531" t="str">
        <f>IFERROR(VLOOKUP(D1531,プログラムデータ!A:N,13,0),"")</f>
        <v>男子</v>
      </c>
      <c r="I1531">
        <f>IFERROR(VLOOKUP(D1531,プログラムデータ!A:N,11,0),"")</f>
        <v>0</v>
      </c>
      <c r="J1531" t="str">
        <f>IFERROR(VLOOKUP(D1531,プログラムデータ!A:N,10,0),"")</f>
        <v>背泳ぎ</v>
      </c>
      <c r="K1531" t="str">
        <f>IFERROR(VLOOKUP(D1531,プログラムデータ!A:N,14,0),"")</f>
        <v>タイム決勝</v>
      </c>
      <c r="L1531" t="str">
        <f t="shared" si="47"/>
        <v>無差別 男子 0 背泳ぎ タイム決勝</v>
      </c>
      <c r="M1531">
        <f>IFERROR(VLOOKUP(J1531,色々!M:P,4,0),"")</f>
        <v>2</v>
      </c>
      <c r="N1531">
        <f>IFERROR(記録__2[[#This Row],[競技番号]],"")</f>
        <v>74</v>
      </c>
      <c r="O1531">
        <f>IFERROR(記録__2[[#This Row],[選手番号]],"")</f>
        <v>2</v>
      </c>
    </row>
    <row r="1532" spans="1:15" x14ac:dyDescent="0.2">
      <c r="A1532">
        <f>IFERROR(VLOOKUP(N1532,プログラム!B:C,2,0),"")</f>
        <v>74</v>
      </c>
      <c r="B1532" t="str">
        <f t="shared" si="46"/>
        <v/>
      </c>
      <c r="C1532" t="str">
        <f>IFERROR(VLOOKUP(B1532,チーム番号!E:F,2,0),"")</f>
        <v/>
      </c>
      <c r="D1532">
        <f>IFERROR(VLOOKUP(N1532,プログラム!B:C,2,0),"")</f>
        <v>74</v>
      </c>
      <c r="E1532">
        <f>IFERROR(記録__2[[#This Row],[組]],"")</f>
        <v>2</v>
      </c>
      <c r="F1532">
        <f>IFERROR(記録__2[[#This Row],[水路]],"")</f>
        <v>3</v>
      </c>
      <c r="G1532" t="str">
        <f>IFERROR(VLOOKUP(D1532,プログラムデータ!A:N,12,0),"")</f>
        <v>無差別</v>
      </c>
      <c r="H1532" t="str">
        <f>IFERROR(VLOOKUP(D1532,プログラムデータ!A:N,13,0),"")</f>
        <v>男子</v>
      </c>
      <c r="I1532">
        <f>IFERROR(VLOOKUP(D1532,プログラムデータ!A:N,11,0),"")</f>
        <v>0</v>
      </c>
      <c r="J1532" t="str">
        <f>IFERROR(VLOOKUP(D1532,プログラムデータ!A:N,10,0),"")</f>
        <v>背泳ぎ</v>
      </c>
      <c r="K1532" t="str">
        <f>IFERROR(VLOOKUP(D1532,プログラムデータ!A:N,14,0),"")</f>
        <v>タイム決勝</v>
      </c>
      <c r="L1532" t="str">
        <f t="shared" si="47"/>
        <v>無差別 男子 0 背泳ぎ タイム決勝</v>
      </c>
      <c r="M1532">
        <f>IFERROR(VLOOKUP(J1532,色々!M:P,4,0),"")</f>
        <v>2</v>
      </c>
      <c r="N1532">
        <f>IFERROR(記録__2[[#This Row],[競技番号]],"")</f>
        <v>74</v>
      </c>
      <c r="O1532">
        <f>IFERROR(記録__2[[#This Row],[選手番号]],"")</f>
        <v>159</v>
      </c>
    </row>
    <row r="1533" spans="1:15" x14ac:dyDescent="0.2">
      <c r="A1533">
        <f>IFERROR(VLOOKUP(N1533,プログラム!B:C,2,0),"")</f>
        <v>74</v>
      </c>
      <c r="B1533" t="str">
        <f t="shared" si="46"/>
        <v/>
      </c>
      <c r="C1533" t="str">
        <f>IFERROR(VLOOKUP(B1533,チーム番号!E:F,2,0),"")</f>
        <v/>
      </c>
      <c r="D1533">
        <f>IFERROR(VLOOKUP(N1533,プログラム!B:C,2,0),"")</f>
        <v>74</v>
      </c>
      <c r="E1533">
        <f>IFERROR(記録__2[[#This Row],[組]],"")</f>
        <v>2</v>
      </c>
      <c r="F1533">
        <f>IFERROR(記録__2[[#This Row],[水路]],"")</f>
        <v>4</v>
      </c>
      <c r="G1533" t="str">
        <f>IFERROR(VLOOKUP(D1533,プログラムデータ!A:N,12,0),"")</f>
        <v>無差別</v>
      </c>
      <c r="H1533" t="str">
        <f>IFERROR(VLOOKUP(D1533,プログラムデータ!A:N,13,0),"")</f>
        <v>男子</v>
      </c>
      <c r="I1533">
        <f>IFERROR(VLOOKUP(D1533,プログラムデータ!A:N,11,0),"")</f>
        <v>0</v>
      </c>
      <c r="J1533" t="str">
        <f>IFERROR(VLOOKUP(D1533,プログラムデータ!A:N,10,0),"")</f>
        <v>背泳ぎ</v>
      </c>
      <c r="K1533" t="str">
        <f>IFERROR(VLOOKUP(D1533,プログラムデータ!A:N,14,0),"")</f>
        <v>タイム決勝</v>
      </c>
      <c r="L1533" t="str">
        <f t="shared" si="47"/>
        <v>無差別 男子 0 背泳ぎ タイム決勝</v>
      </c>
      <c r="M1533">
        <f>IFERROR(VLOOKUP(J1533,色々!M:P,4,0),"")</f>
        <v>2</v>
      </c>
      <c r="N1533">
        <f>IFERROR(記録__2[[#This Row],[競技番号]],"")</f>
        <v>74</v>
      </c>
      <c r="O1533">
        <f>IFERROR(記録__2[[#This Row],[選手番号]],"")</f>
        <v>430</v>
      </c>
    </row>
    <row r="1534" spans="1:15" x14ac:dyDescent="0.2">
      <c r="A1534">
        <f>IFERROR(VLOOKUP(N1534,プログラム!B:C,2,0),"")</f>
        <v>74</v>
      </c>
      <c r="B1534" t="str">
        <f t="shared" si="46"/>
        <v/>
      </c>
      <c r="C1534" t="str">
        <f>IFERROR(VLOOKUP(B1534,チーム番号!E:F,2,0),"")</f>
        <v/>
      </c>
      <c r="D1534">
        <f>IFERROR(VLOOKUP(N1534,プログラム!B:C,2,0),"")</f>
        <v>74</v>
      </c>
      <c r="E1534">
        <f>IFERROR(記録__2[[#This Row],[組]],"")</f>
        <v>2</v>
      </c>
      <c r="F1534">
        <f>IFERROR(記録__2[[#This Row],[水路]],"")</f>
        <v>5</v>
      </c>
      <c r="G1534" t="str">
        <f>IFERROR(VLOOKUP(D1534,プログラムデータ!A:N,12,0),"")</f>
        <v>無差別</v>
      </c>
      <c r="H1534" t="str">
        <f>IFERROR(VLOOKUP(D1534,プログラムデータ!A:N,13,0),"")</f>
        <v>男子</v>
      </c>
      <c r="I1534">
        <f>IFERROR(VLOOKUP(D1534,プログラムデータ!A:N,11,0),"")</f>
        <v>0</v>
      </c>
      <c r="J1534" t="str">
        <f>IFERROR(VLOOKUP(D1534,プログラムデータ!A:N,10,0),"")</f>
        <v>背泳ぎ</v>
      </c>
      <c r="K1534" t="str">
        <f>IFERROR(VLOOKUP(D1534,プログラムデータ!A:N,14,0),"")</f>
        <v>タイム決勝</v>
      </c>
      <c r="L1534" t="str">
        <f t="shared" si="47"/>
        <v>無差別 男子 0 背泳ぎ タイム決勝</v>
      </c>
      <c r="M1534">
        <f>IFERROR(VLOOKUP(J1534,色々!M:P,4,0),"")</f>
        <v>2</v>
      </c>
      <c r="N1534">
        <f>IFERROR(記録__2[[#This Row],[競技番号]],"")</f>
        <v>74</v>
      </c>
      <c r="O1534">
        <f>IFERROR(記録__2[[#This Row],[選手番号]],"")</f>
        <v>251</v>
      </c>
    </row>
    <row r="1535" spans="1:15" x14ac:dyDescent="0.2">
      <c r="A1535">
        <f>IFERROR(VLOOKUP(N1535,プログラム!B:C,2,0),"")</f>
        <v>74</v>
      </c>
      <c r="B1535" t="str">
        <f t="shared" si="46"/>
        <v/>
      </c>
      <c r="C1535" t="str">
        <f>IFERROR(VLOOKUP(B1535,チーム番号!E:F,2,0),"")</f>
        <v/>
      </c>
      <c r="D1535">
        <f>IFERROR(VLOOKUP(N1535,プログラム!B:C,2,0),"")</f>
        <v>74</v>
      </c>
      <c r="E1535">
        <f>IFERROR(記録__2[[#This Row],[組]],"")</f>
        <v>2</v>
      </c>
      <c r="F1535">
        <f>IFERROR(記録__2[[#This Row],[水路]],"")</f>
        <v>6</v>
      </c>
      <c r="G1535" t="str">
        <f>IFERROR(VLOOKUP(D1535,プログラムデータ!A:N,12,0),"")</f>
        <v>無差別</v>
      </c>
      <c r="H1535" t="str">
        <f>IFERROR(VLOOKUP(D1535,プログラムデータ!A:N,13,0),"")</f>
        <v>男子</v>
      </c>
      <c r="I1535">
        <f>IFERROR(VLOOKUP(D1535,プログラムデータ!A:N,11,0),"")</f>
        <v>0</v>
      </c>
      <c r="J1535" t="str">
        <f>IFERROR(VLOOKUP(D1535,プログラムデータ!A:N,10,0),"")</f>
        <v>背泳ぎ</v>
      </c>
      <c r="K1535" t="str">
        <f>IFERROR(VLOOKUP(D1535,プログラムデータ!A:N,14,0),"")</f>
        <v>タイム決勝</v>
      </c>
      <c r="L1535" t="str">
        <f t="shared" si="47"/>
        <v>無差別 男子 0 背泳ぎ タイム決勝</v>
      </c>
      <c r="M1535">
        <f>IFERROR(VLOOKUP(J1535,色々!M:P,4,0),"")</f>
        <v>2</v>
      </c>
      <c r="N1535">
        <f>IFERROR(記録__2[[#This Row],[競技番号]],"")</f>
        <v>74</v>
      </c>
      <c r="O1535">
        <f>IFERROR(記録__2[[#This Row],[選手番号]],"")</f>
        <v>344</v>
      </c>
    </row>
    <row r="1536" spans="1:15" x14ac:dyDescent="0.2">
      <c r="A1536">
        <f>IFERROR(VLOOKUP(N1536,プログラム!B:C,2,0),"")</f>
        <v>74</v>
      </c>
      <c r="B1536" t="str">
        <f t="shared" si="46"/>
        <v/>
      </c>
      <c r="C1536" t="str">
        <f>IFERROR(VLOOKUP(B1536,チーム番号!E:F,2,0),"")</f>
        <v/>
      </c>
      <c r="D1536">
        <f>IFERROR(VLOOKUP(N1536,プログラム!B:C,2,0),"")</f>
        <v>74</v>
      </c>
      <c r="E1536">
        <f>IFERROR(記録__2[[#This Row],[組]],"")</f>
        <v>2</v>
      </c>
      <c r="F1536">
        <f>IFERROR(記録__2[[#This Row],[水路]],"")</f>
        <v>7</v>
      </c>
      <c r="G1536" t="str">
        <f>IFERROR(VLOOKUP(D1536,プログラムデータ!A:N,12,0),"")</f>
        <v>無差別</v>
      </c>
      <c r="H1536" t="str">
        <f>IFERROR(VLOOKUP(D1536,プログラムデータ!A:N,13,0),"")</f>
        <v>男子</v>
      </c>
      <c r="I1536">
        <f>IFERROR(VLOOKUP(D1536,プログラムデータ!A:N,11,0),"")</f>
        <v>0</v>
      </c>
      <c r="J1536" t="str">
        <f>IFERROR(VLOOKUP(D1536,プログラムデータ!A:N,10,0),"")</f>
        <v>背泳ぎ</v>
      </c>
      <c r="K1536" t="str">
        <f>IFERROR(VLOOKUP(D1536,プログラムデータ!A:N,14,0),"")</f>
        <v>タイム決勝</v>
      </c>
      <c r="L1536" t="str">
        <f t="shared" si="47"/>
        <v>無差別 男子 0 背泳ぎ タイム決勝</v>
      </c>
      <c r="M1536">
        <f>IFERROR(VLOOKUP(J1536,色々!M:P,4,0),"")</f>
        <v>2</v>
      </c>
      <c r="N1536">
        <f>IFERROR(記録__2[[#This Row],[競技番号]],"")</f>
        <v>74</v>
      </c>
      <c r="O1536">
        <f>IFERROR(記録__2[[#This Row],[選手番号]],"")</f>
        <v>662</v>
      </c>
    </row>
    <row r="1537" spans="1:15" x14ac:dyDescent="0.2">
      <c r="A1537">
        <f>IFERROR(VLOOKUP(N1537,プログラム!B:C,2,0),"")</f>
        <v>74</v>
      </c>
      <c r="B1537" t="str">
        <f t="shared" si="46"/>
        <v/>
      </c>
      <c r="C1537" t="str">
        <f>IFERROR(VLOOKUP(B1537,チーム番号!E:F,2,0),"")</f>
        <v/>
      </c>
      <c r="D1537">
        <f>IFERROR(VLOOKUP(N1537,プログラム!B:C,2,0),"")</f>
        <v>74</v>
      </c>
      <c r="E1537">
        <f>IFERROR(記録__2[[#This Row],[組]],"")</f>
        <v>2</v>
      </c>
      <c r="F1537">
        <f>IFERROR(記録__2[[#This Row],[水路]],"")</f>
        <v>8</v>
      </c>
      <c r="G1537" t="str">
        <f>IFERROR(VLOOKUP(D1537,プログラムデータ!A:N,12,0),"")</f>
        <v>無差別</v>
      </c>
      <c r="H1537" t="str">
        <f>IFERROR(VLOOKUP(D1537,プログラムデータ!A:N,13,0),"")</f>
        <v>男子</v>
      </c>
      <c r="I1537">
        <f>IFERROR(VLOOKUP(D1537,プログラムデータ!A:N,11,0),"")</f>
        <v>0</v>
      </c>
      <c r="J1537" t="str">
        <f>IFERROR(VLOOKUP(D1537,プログラムデータ!A:N,10,0),"")</f>
        <v>背泳ぎ</v>
      </c>
      <c r="K1537" t="str">
        <f>IFERROR(VLOOKUP(D1537,プログラムデータ!A:N,14,0),"")</f>
        <v>タイム決勝</v>
      </c>
      <c r="L1537" t="str">
        <f t="shared" si="47"/>
        <v>無差別 男子 0 背泳ぎ タイム決勝</v>
      </c>
      <c r="M1537">
        <f>IFERROR(VLOOKUP(J1537,色々!M:P,4,0),"")</f>
        <v>2</v>
      </c>
      <c r="N1537">
        <f>IFERROR(記録__2[[#This Row],[競技番号]],"")</f>
        <v>74</v>
      </c>
      <c r="O1537">
        <f>IFERROR(記録__2[[#This Row],[選手番号]],"")</f>
        <v>0</v>
      </c>
    </row>
    <row r="1538" spans="1:15" x14ac:dyDescent="0.2">
      <c r="A1538">
        <f>IFERROR(VLOOKUP(N1538,プログラム!B:C,2,0),"")</f>
        <v>75</v>
      </c>
      <c r="B1538" t="str">
        <f t="shared" si="46"/>
        <v/>
      </c>
      <c r="C1538" t="str">
        <f>IFERROR(VLOOKUP(B1538,チーム番号!E:F,2,0),"")</f>
        <v/>
      </c>
      <c r="D1538">
        <f>IFERROR(VLOOKUP(N1538,プログラム!B:C,2,0),"")</f>
        <v>75</v>
      </c>
      <c r="E1538">
        <f>IFERROR(記録__2[[#This Row],[組]],"")</f>
        <v>1</v>
      </c>
      <c r="F1538">
        <f>IFERROR(記録__2[[#This Row],[水路]],"")</f>
        <v>1</v>
      </c>
      <c r="G1538" t="str">
        <f>IFERROR(VLOOKUP(D1538,プログラムデータ!A:N,12,0),"")</f>
        <v>11～12歳</v>
      </c>
      <c r="H1538" t="str">
        <f>IFERROR(VLOOKUP(D1538,プログラムデータ!A:N,13,0),"")</f>
        <v>女子</v>
      </c>
      <c r="I1538">
        <f>IFERROR(VLOOKUP(D1538,プログラムデータ!A:N,11,0),"")</f>
        <v>0</v>
      </c>
      <c r="J1538" t="str">
        <f>IFERROR(VLOOKUP(D1538,プログラムデータ!A:N,10,0),"")</f>
        <v>平泳ぎ</v>
      </c>
      <c r="K1538" t="str">
        <f>IFERROR(VLOOKUP(D1538,プログラムデータ!A:N,14,0),"")</f>
        <v>タイム決勝</v>
      </c>
      <c r="L1538" t="str">
        <f t="shared" si="47"/>
        <v>11～12歳 女子 0 平泳ぎ タイム決勝</v>
      </c>
      <c r="M1538">
        <f>IFERROR(VLOOKUP(J1538,色々!M:P,4,0),"")</f>
        <v>3</v>
      </c>
      <c r="N1538">
        <f>IFERROR(記録__2[[#This Row],[競技番号]],"")</f>
        <v>75</v>
      </c>
      <c r="O1538">
        <f>IFERROR(記録__2[[#This Row],[選手番号]],"")</f>
        <v>598</v>
      </c>
    </row>
    <row r="1539" spans="1:15" x14ac:dyDescent="0.2">
      <c r="A1539">
        <f>IFERROR(VLOOKUP(N1539,プログラム!B:C,2,0),"")</f>
        <v>75</v>
      </c>
      <c r="B1539" t="str">
        <f t="shared" ref="B1539:B1602" si="48">IFERROR(IF(OR(M1539=6,M1539=7),O1539,""),"")</f>
        <v/>
      </c>
      <c r="C1539" t="str">
        <f>IFERROR(VLOOKUP(B1539,チーム番号!E:F,2,0),"")</f>
        <v/>
      </c>
      <c r="D1539">
        <f>IFERROR(VLOOKUP(N1539,プログラム!B:C,2,0),"")</f>
        <v>75</v>
      </c>
      <c r="E1539">
        <f>IFERROR(記録__2[[#This Row],[組]],"")</f>
        <v>1</v>
      </c>
      <c r="F1539">
        <f>IFERROR(記録__2[[#This Row],[水路]],"")</f>
        <v>2</v>
      </c>
      <c r="G1539" t="str">
        <f>IFERROR(VLOOKUP(D1539,プログラムデータ!A:N,12,0),"")</f>
        <v>11～12歳</v>
      </c>
      <c r="H1539" t="str">
        <f>IFERROR(VLOOKUP(D1539,プログラムデータ!A:N,13,0),"")</f>
        <v>女子</v>
      </c>
      <c r="I1539">
        <f>IFERROR(VLOOKUP(D1539,プログラムデータ!A:N,11,0),"")</f>
        <v>0</v>
      </c>
      <c r="J1539" t="str">
        <f>IFERROR(VLOOKUP(D1539,プログラムデータ!A:N,10,0),"")</f>
        <v>平泳ぎ</v>
      </c>
      <c r="K1539" t="str">
        <f>IFERROR(VLOOKUP(D1539,プログラムデータ!A:N,14,0),"")</f>
        <v>タイム決勝</v>
      </c>
      <c r="L1539" t="str">
        <f t="shared" ref="L1539:L1602" si="49">CONCATENATE(G1539," ",H1539," ",I1539," ",J1539," ",K1539)</f>
        <v>11～12歳 女子 0 平泳ぎ タイム決勝</v>
      </c>
      <c r="M1539">
        <f>IFERROR(VLOOKUP(J1539,色々!M:P,4,0),"")</f>
        <v>3</v>
      </c>
      <c r="N1539">
        <f>IFERROR(記録__2[[#This Row],[競技番号]],"")</f>
        <v>75</v>
      </c>
      <c r="O1539">
        <f>IFERROR(記録__2[[#This Row],[選手番号]],"")</f>
        <v>500</v>
      </c>
    </row>
    <row r="1540" spans="1:15" x14ac:dyDescent="0.2">
      <c r="A1540">
        <f>IFERROR(VLOOKUP(N1540,プログラム!B:C,2,0),"")</f>
        <v>75</v>
      </c>
      <c r="B1540" t="str">
        <f t="shared" si="48"/>
        <v/>
      </c>
      <c r="C1540" t="str">
        <f>IFERROR(VLOOKUP(B1540,チーム番号!E:F,2,0),"")</f>
        <v/>
      </c>
      <c r="D1540">
        <f>IFERROR(VLOOKUP(N1540,プログラム!B:C,2,0),"")</f>
        <v>75</v>
      </c>
      <c r="E1540">
        <f>IFERROR(記録__2[[#This Row],[組]],"")</f>
        <v>1</v>
      </c>
      <c r="F1540">
        <f>IFERROR(記録__2[[#This Row],[水路]],"")</f>
        <v>3</v>
      </c>
      <c r="G1540" t="str">
        <f>IFERROR(VLOOKUP(D1540,プログラムデータ!A:N,12,0),"")</f>
        <v>11～12歳</v>
      </c>
      <c r="H1540" t="str">
        <f>IFERROR(VLOOKUP(D1540,プログラムデータ!A:N,13,0),"")</f>
        <v>女子</v>
      </c>
      <c r="I1540">
        <f>IFERROR(VLOOKUP(D1540,プログラムデータ!A:N,11,0),"")</f>
        <v>0</v>
      </c>
      <c r="J1540" t="str">
        <f>IFERROR(VLOOKUP(D1540,プログラムデータ!A:N,10,0),"")</f>
        <v>平泳ぎ</v>
      </c>
      <c r="K1540" t="str">
        <f>IFERROR(VLOOKUP(D1540,プログラムデータ!A:N,14,0),"")</f>
        <v>タイム決勝</v>
      </c>
      <c r="L1540" t="str">
        <f t="shared" si="49"/>
        <v>11～12歳 女子 0 平泳ぎ タイム決勝</v>
      </c>
      <c r="M1540">
        <f>IFERROR(VLOOKUP(J1540,色々!M:P,4,0),"")</f>
        <v>3</v>
      </c>
      <c r="N1540">
        <f>IFERROR(記録__2[[#This Row],[競技番号]],"")</f>
        <v>75</v>
      </c>
      <c r="O1540">
        <f>IFERROR(記録__2[[#This Row],[選手番号]],"")</f>
        <v>304</v>
      </c>
    </row>
    <row r="1541" spans="1:15" x14ac:dyDescent="0.2">
      <c r="A1541">
        <f>IFERROR(VLOOKUP(N1541,プログラム!B:C,2,0),"")</f>
        <v>75</v>
      </c>
      <c r="B1541" t="str">
        <f t="shared" si="48"/>
        <v/>
      </c>
      <c r="C1541" t="str">
        <f>IFERROR(VLOOKUP(B1541,チーム番号!E:F,2,0),"")</f>
        <v/>
      </c>
      <c r="D1541">
        <f>IFERROR(VLOOKUP(N1541,プログラム!B:C,2,0),"")</f>
        <v>75</v>
      </c>
      <c r="E1541">
        <f>IFERROR(記録__2[[#This Row],[組]],"")</f>
        <v>1</v>
      </c>
      <c r="F1541">
        <f>IFERROR(記録__2[[#This Row],[水路]],"")</f>
        <v>4</v>
      </c>
      <c r="G1541" t="str">
        <f>IFERROR(VLOOKUP(D1541,プログラムデータ!A:N,12,0),"")</f>
        <v>11～12歳</v>
      </c>
      <c r="H1541" t="str">
        <f>IFERROR(VLOOKUP(D1541,プログラムデータ!A:N,13,0),"")</f>
        <v>女子</v>
      </c>
      <c r="I1541">
        <f>IFERROR(VLOOKUP(D1541,プログラムデータ!A:N,11,0),"")</f>
        <v>0</v>
      </c>
      <c r="J1541" t="str">
        <f>IFERROR(VLOOKUP(D1541,プログラムデータ!A:N,10,0),"")</f>
        <v>平泳ぎ</v>
      </c>
      <c r="K1541" t="str">
        <f>IFERROR(VLOOKUP(D1541,プログラムデータ!A:N,14,0),"")</f>
        <v>タイム決勝</v>
      </c>
      <c r="L1541" t="str">
        <f t="shared" si="49"/>
        <v>11～12歳 女子 0 平泳ぎ タイム決勝</v>
      </c>
      <c r="M1541">
        <f>IFERROR(VLOOKUP(J1541,色々!M:P,4,0),"")</f>
        <v>3</v>
      </c>
      <c r="N1541">
        <f>IFERROR(記録__2[[#This Row],[競技番号]],"")</f>
        <v>75</v>
      </c>
      <c r="O1541">
        <f>IFERROR(記録__2[[#This Row],[選手番号]],"")</f>
        <v>575</v>
      </c>
    </row>
    <row r="1542" spans="1:15" x14ac:dyDescent="0.2">
      <c r="A1542">
        <f>IFERROR(VLOOKUP(N1542,プログラム!B:C,2,0),"")</f>
        <v>75</v>
      </c>
      <c r="B1542" t="str">
        <f t="shared" si="48"/>
        <v/>
      </c>
      <c r="C1542" t="str">
        <f>IFERROR(VLOOKUP(B1542,チーム番号!E:F,2,0),"")</f>
        <v/>
      </c>
      <c r="D1542">
        <f>IFERROR(VLOOKUP(N1542,プログラム!B:C,2,0),"")</f>
        <v>75</v>
      </c>
      <c r="E1542">
        <f>IFERROR(記録__2[[#This Row],[組]],"")</f>
        <v>1</v>
      </c>
      <c r="F1542">
        <f>IFERROR(記録__2[[#This Row],[水路]],"")</f>
        <v>5</v>
      </c>
      <c r="G1542" t="str">
        <f>IFERROR(VLOOKUP(D1542,プログラムデータ!A:N,12,0),"")</f>
        <v>11～12歳</v>
      </c>
      <c r="H1542" t="str">
        <f>IFERROR(VLOOKUP(D1542,プログラムデータ!A:N,13,0),"")</f>
        <v>女子</v>
      </c>
      <c r="I1542">
        <f>IFERROR(VLOOKUP(D1542,プログラムデータ!A:N,11,0),"")</f>
        <v>0</v>
      </c>
      <c r="J1542" t="str">
        <f>IFERROR(VLOOKUP(D1542,プログラムデータ!A:N,10,0),"")</f>
        <v>平泳ぎ</v>
      </c>
      <c r="K1542" t="str">
        <f>IFERROR(VLOOKUP(D1542,プログラムデータ!A:N,14,0),"")</f>
        <v>タイム決勝</v>
      </c>
      <c r="L1542" t="str">
        <f t="shared" si="49"/>
        <v>11～12歳 女子 0 平泳ぎ タイム決勝</v>
      </c>
      <c r="M1542">
        <f>IFERROR(VLOOKUP(J1542,色々!M:P,4,0),"")</f>
        <v>3</v>
      </c>
      <c r="N1542">
        <f>IFERROR(記録__2[[#This Row],[競技番号]],"")</f>
        <v>75</v>
      </c>
      <c r="O1542">
        <f>IFERROR(記録__2[[#This Row],[選手番号]],"")</f>
        <v>269</v>
      </c>
    </row>
    <row r="1543" spans="1:15" x14ac:dyDescent="0.2">
      <c r="A1543">
        <f>IFERROR(VLOOKUP(N1543,プログラム!B:C,2,0),"")</f>
        <v>75</v>
      </c>
      <c r="B1543" t="str">
        <f t="shared" si="48"/>
        <v/>
      </c>
      <c r="C1543" t="str">
        <f>IFERROR(VLOOKUP(B1543,チーム番号!E:F,2,0),"")</f>
        <v/>
      </c>
      <c r="D1543">
        <f>IFERROR(VLOOKUP(N1543,プログラム!B:C,2,0),"")</f>
        <v>75</v>
      </c>
      <c r="E1543">
        <f>IFERROR(記録__2[[#This Row],[組]],"")</f>
        <v>1</v>
      </c>
      <c r="F1543">
        <f>IFERROR(記録__2[[#This Row],[水路]],"")</f>
        <v>6</v>
      </c>
      <c r="G1543" t="str">
        <f>IFERROR(VLOOKUP(D1543,プログラムデータ!A:N,12,0),"")</f>
        <v>11～12歳</v>
      </c>
      <c r="H1543" t="str">
        <f>IFERROR(VLOOKUP(D1543,プログラムデータ!A:N,13,0),"")</f>
        <v>女子</v>
      </c>
      <c r="I1543">
        <f>IFERROR(VLOOKUP(D1543,プログラムデータ!A:N,11,0),"")</f>
        <v>0</v>
      </c>
      <c r="J1543" t="str">
        <f>IFERROR(VLOOKUP(D1543,プログラムデータ!A:N,10,0),"")</f>
        <v>平泳ぎ</v>
      </c>
      <c r="K1543" t="str">
        <f>IFERROR(VLOOKUP(D1543,プログラムデータ!A:N,14,0),"")</f>
        <v>タイム決勝</v>
      </c>
      <c r="L1543" t="str">
        <f t="shared" si="49"/>
        <v>11～12歳 女子 0 平泳ぎ タイム決勝</v>
      </c>
      <c r="M1543">
        <f>IFERROR(VLOOKUP(J1543,色々!M:P,4,0),"")</f>
        <v>3</v>
      </c>
      <c r="N1543">
        <f>IFERROR(記録__2[[#This Row],[競技番号]],"")</f>
        <v>75</v>
      </c>
      <c r="O1543">
        <f>IFERROR(記録__2[[#This Row],[選手番号]],"")</f>
        <v>503</v>
      </c>
    </row>
    <row r="1544" spans="1:15" x14ac:dyDescent="0.2">
      <c r="A1544">
        <f>IFERROR(VLOOKUP(N1544,プログラム!B:C,2,0),"")</f>
        <v>75</v>
      </c>
      <c r="B1544" t="str">
        <f t="shared" si="48"/>
        <v/>
      </c>
      <c r="C1544" t="str">
        <f>IFERROR(VLOOKUP(B1544,チーム番号!E:F,2,0),"")</f>
        <v/>
      </c>
      <c r="D1544">
        <f>IFERROR(VLOOKUP(N1544,プログラム!B:C,2,0),"")</f>
        <v>75</v>
      </c>
      <c r="E1544">
        <f>IFERROR(記録__2[[#This Row],[組]],"")</f>
        <v>1</v>
      </c>
      <c r="F1544">
        <f>IFERROR(記録__2[[#This Row],[水路]],"")</f>
        <v>7</v>
      </c>
      <c r="G1544" t="str">
        <f>IFERROR(VLOOKUP(D1544,プログラムデータ!A:N,12,0),"")</f>
        <v>11～12歳</v>
      </c>
      <c r="H1544" t="str">
        <f>IFERROR(VLOOKUP(D1544,プログラムデータ!A:N,13,0),"")</f>
        <v>女子</v>
      </c>
      <c r="I1544">
        <f>IFERROR(VLOOKUP(D1544,プログラムデータ!A:N,11,0),"")</f>
        <v>0</v>
      </c>
      <c r="J1544" t="str">
        <f>IFERROR(VLOOKUP(D1544,プログラムデータ!A:N,10,0),"")</f>
        <v>平泳ぎ</v>
      </c>
      <c r="K1544" t="str">
        <f>IFERROR(VLOOKUP(D1544,プログラムデータ!A:N,14,0),"")</f>
        <v>タイム決勝</v>
      </c>
      <c r="L1544" t="str">
        <f t="shared" si="49"/>
        <v>11～12歳 女子 0 平泳ぎ タイム決勝</v>
      </c>
      <c r="M1544">
        <f>IFERROR(VLOOKUP(J1544,色々!M:P,4,0),"")</f>
        <v>3</v>
      </c>
      <c r="N1544">
        <f>IFERROR(記録__2[[#This Row],[競技番号]],"")</f>
        <v>75</v>
      </c>
      <c r="O1544">
        <f>IFERROR(記録__2[[#This Row],[選手番号]],"")</f>
        <v>577</v>
      </c>
    </row>
    <row r="1545" spans="1:15" x14ac:dyDescent="0.2">
      <c r="A1545">
        <f>IFERROR(VLOOKUP(N1545,プログラム!B:C,2,0),"")</f>
        <v>75</v>
      </c>
      <c r="B1545" t="str">
        <f t="shared" si="48"/>
        <v/>
      </c>
      <c r="C1545" t="str">
        <f>IFERROR(VLOOKUP(B1545,チーム番号!E:F,2,0),"")</f>
        <v/>
      </c>
      <c r="D1545">
        <f>IFERROR(VLOOKUP(N1545,プログラム!B:C,2,0),"")</f>
        <v>75</v>
      </c>
      <c r="E1545">
        <f>IFERROR(記録__2[[#This Row],[組]],"")</f>
        <v>1</v>
      </c>
      <c r="F1545">
        <f>IFERROR(記録__2[[#This Row],[水路]],"")</f>
        <v>8</v>
      </c>
      <c r="G1545" t="str">
        <f>IFERROR(VLOOKUP(D1545,プログラムデータ!A:N,12,0),"")</f>
        <v>11～12歳</v>
      </c>
      <c r="H1545" t="str">
        <f>IFERROR(VLOOKUP(D1545,プログラムデータ!A:N,13,0),"")</f>
        <v>女子</v>
      </c>
      <c r="I1545">
        <f>IFERROR(VLOOKUP(D1545,プログラムデータ!A:N,11,0),"")</f>
        <v>0</v>
      </c>
      <c r="J1545" t="str">
        <f>IFERROR(VLOOKUP(D1545,プログラムデータ!A:N,10,0),"")</f>
        <v>平泳ぎ</v>
      </c>
      <c r="K1545" t="str">
        <f>IFERROR(VLOOKUP(D1545,プログラムデータ!A:N,14,0),"")</f>
        <v>タイム決勝</v>
      </c>
      <c r="L1545" t="str">
        <f t="shared" si="49"/>
        <v>11～12歳 女子 0 平泳ぎ タイム決勝</v>
      </c>
      <c r="M1545">
        <f>IFERROR(VLOOKUP(J1545,色々!M:P,4,0),"")</f>
        <v>3</v>
      </c>
      <c r="N1545">
        <f>IFERROR(記録__2[[#This Row],[競技番号]],"")</f>
        <v>75</v>
      </c>
      <c r="O1545">
        <f>IFERROR(記録__2[[#This Row],[選手番号]],"")</f>
        <v>599</v>
      </c>
    </row>
    <row r="1546" spans="1:15" x14ac:dyDescent="0.2">
      <c r="A1546">
        <f>IFERROR(VLOOKUP(N1546,プログラム!B:C,2,0),"")</f>
        <v>75</v>
      </c>
      <c r="B1546" t="str">
        <f t="shared" si="48"/>
        <v/>
      </c>
      <c r="C1546" t="str">
        <f>IFERROR(VLOOKUP(B1546,チーム番号!E:F,2,0),"")</f>
        <v/>
      </c>
      <c r="D1546">
        <f>IFERROR(VLOOKUP(N1546,プログラム!B:C,2,0),"")</f>
        <v>75</v>
      </c>
      <c r="E1546">
        <f>IFERROR(記録__2[[#This Row],[組]],"")</f>
        <v>2</v>
      </c>
      <c r="F1546">
        <f>IFERROR(記録__2[[#This Row],[水路]],"")</f>
        <v>1</v>
      </c>
      <c r="G1546" t="str">
        <f>IFERROR(VLOOKUP(D1546,プログラムデータ!A:N,12,0),"")</f>
        <v>11～12歳</v>
      </c>
      <c r="H1546" t="str">
        <f>IFERROR(VLOOKUP(D1546,プログラムデータ!A:N,13,0),"")</f>
        <v>女子</v>
      </c>
      <c r="I1546">
        <f>IFERROR(VLOOKUP(D1546,プログラムデータ!A:N,11,0),"")</f>
        <v>0</v>
      </c>
      <c r="J1546" t="str">
        <f>IFERROR(VLOOKUP(D1546,プログラムデータ!A:N,10,0),"")</f>
        <v>平泳ぎ</v>
      </c>
      <c r="K1546" t="str">
        <f>IFERROR(VLOOKUP(D1546,プログラムデータ!A:N,14,0),"")</f>
        <v>タイム決勝</v>
      </c>
      <c r="L1546" t="str">
        <f t="shared" si="49"/>
        <v>11～12歳 女子 0 平泳ぎ タイム決勝</v>
      </c>
      <c r="M1546">
        <f>IFERROR(VLOOKUP(J1546,色々!M:P,4,0),"")</f>
        <v>3</v>
      </c>
      <c r="N1546">
        <f>IFERROR(記録__2[[#This Row],[競技番号]],"")</f>
        <v>75</v>
      </c>
      <c r="O1546">
        <f>IFERROR(記録__2[[#This Row],[選手番号]],"")</f>
        <v>536</v>
      </c>
    </row>
    <row r="1547" spans="1:15" x14ac:dyDescent="0.2">
      <c r="A1547">
        <f>IFERROR(VLOOKUP(N1547,プログラム!B:C,2,0),"")</f>
        <v>75</v>
      </c>
      <c r="B1547" t="str">
        <f t="shared" si="48"/>
        <v/>
      </c>
      <c r="C1547" t="str">
        <f>IFERROR(VLOOKUP(B1547,チーム番号!E:F,2,0),"")</f>
        <v/>
      </c>
      <c r="D1547">
        <f>IFERROR(VLOOKUP(N1547,プログラム!B:C,2,0),"")</f>
        <v>75</v>
      </c>
      <c r="E1547">
        <f>IFERROR(記録__2[[#This Row],[組]],"")</f>
        <v>2</v>
      </c>
      <c r="F1547">
        <f>IFERROR(記録__2[[#This Row],[水路]],"")</f>
        <v>2</v>
      </c>
      <c r="G1547" t="str">
        <f>IFERROR(VLOOKUP(D1547,プログラムデータ!A:N,12,0),"")</f>
        <v>11～12歳</v>
      </c>
      <c r="H1547" t="str">
        <f>IFERROR(VLOOKUP(D1547,プログラムデータ!A:N,13,0),"")</f>
        <v>女子</v>
      </c>
      <c r="I1547">
        <f>IFERROR(VLOOKUP(D1547,プログラムデータ!A:N,11,0),"")</f>
        <v>0</v>
      </c>
      <c r="J1547" t="str">
        <f>IFERROR(VLOOKUP(D1547,プログラムデータ!A:N,10,0),"")</f>
        <v>平泳ぎ</v>
      </c>
      <c r="K1547" t="str">
        <f>IFERROR(VLOOKUP(D1547,プログラムデータ!A:N,14,0),"")</f>
        <v>タイム決勝</v>
      </c>
      <c r="L1547" t="str">
        <f t="shared" si="49"/>
        <v>11～12歳 女子 0 平泳ぎ タイム決勝</v>
      </c>
      <c r="M1547">
        <f>IFERROR(VLOOKUP(J1547,色々!M:P,4,0),"")</f>
        <v>3</v>
      </c>
      <c r="N1547">
        <f>IFERROR(記録__2[[#This Row],[競技番号]],"")</f>
        <v>75</v>
      </c>
      <c r="O1547">
        <f>IFERROR(記録__2[[#This Row],[選手番号]],"")</f>
        <v>644</v>
      </c>
    </row>
    <row r="1548" spans="1:15" x14ac:dyDescent="0.2">
      <c r="A1548">
        <f>IFERROR(VLOOKUP(N1548,プログラム!B:C,2,0),"")</f>
        <v>75</v>
      </c>
      <c r="B1548" t="str">
        <f t="shared" si="48"/>
        <v/>
      </c>
      <c r="C1548" t="str">
        <f>IFERROR(VLOOKUP(B1548,チーム番号!E:F,2,0),"")</f>
        <v/>
      </c>
      <c r="D1548">
        <f>IFERROR(VLOOKUP(N1548,プログラム!B:C,2,0),"")</f>
        <v>75</v>
      </c>
      <c r="E1548">
        <f>IFERROR(記録__2[[#This Row],[組]],"")</f>
        <v>2</v>
      </c>
      <c r="F1548">
        <f>IFERROR(記録__2[[#This Row],[水路]],"")</f>
        <v>3</v>
      </c>
      <c r="G1548" t="str">
        <f>IFERROR(VLOOKUP(D1548,プログラムデータ!A:N,12,0),"")</f>
        <v>11～12歳</v>
      </c>
      <c r="H1548" t="str">
        <f>IFERROR(VLOOKUP(D1548,プログラムデータ!A:N,13,0),"")</f>
        <v>女子</v>
      </c>
      <c r="I1548">
        <f>IFERROR(VLOOKUP(D1548,プログラムデータ!A:N,11,0),"")</f>
        <v>0</v>
      </c>
      <c r="J1548" t="str">
        <f>IFERROR(VLOOKUP(D1548,プログラムデータ!A:N,10,0),"")</f>
        <v>平泳ぎ</v>
      </c>
      <c r="K1548" t="str">
        <f>IFERROR(VLOOKUP(D1548,プログラムデータ!A:N,14,0),"")</f>
        <v>タイム決勝</v>
      </c>
      <c r="L1548" t="str">
        <f t="shared" si="49"/>
        <v>11～12歳 女子 0 平泳ぎ タイム決勝</v>
      </c>
      <c r="M1548">
        <f>IFERROR(VLOOKUP(J1548,色々!M:P,4,0),"")</f>
        <v>3</v>
      </c>
      <c r="N1548">
        <f>IFERROR(記録__2[[#This Row],[競技番号]],"")</f>
        <v>75</v>
      </c>
      <c r="O1548">
        <f>IFERROR(記録__2[[#This Row],[選手番号]],"")</f>
        <v>34</v>
      </c>
    </row>
    <row r="1549" spans="1:15" x14ac:dyDescent="0.2">
      <c r="A1549">
        <f>IFERROR(VLOOKUP(N1549,プログラム!B:C,2,0),"")</f>
        <v>75</v>
      </c>
      <c r="B1549" t="str">
        <f t="shared" si="48"/>
        <v/>
      </c>
      <c r="C1549" t="str">
        <f>IFERROR(VLOOKUP(B1549,チーム番号!E:F,2,0),"")</f>
        <v/>
      </c>
      <c r="D1549">
        <f>IFERROR(VLOOKUP(N1549,プログラム!B:C,2,0),"")</f>
        <v>75</v>
      </c>
      <c r="E1549">
        <f>IFERROR(記録__2[[#This Row],[組]],"")</f>
        <v>2</v>
      </c>
      <c r="F1549">
        <f>IFERROR(記録__2[[#This Row],[水路]],"")</f>
        <v>4</v>
      </c>
      <c r="G1549" t="str">
        <f>IFERROR(VLOOKUP(D1549,プログラムデータ!A:N,12,0),"")</f>
        <v>11～12歳</v>
      </c>
      <c r="H1549" t="str">
        <f>IFERROR(VLOOKUP(D1549,プログラムデータ!A:N,13,0),"")</f>
        <v>女子</v>
      </c>
      <c r="I1549">
        <f>IFERROR(VLOOKUP(D1549,プログラムデータ!A:N,11,0),"")</f>
        <v>0</v>
      </c>
      <c r="J1549" t="str">
        <f>IFERROR(VLOOKUP(D1549,プログラムデータ!A:N,10,0),"")</f>
        <v>平泳ぎ</v>
      </c>
      <c r="K1549" t="str">
        <f>IFERROR(VLOOKUP(D1549,プログラムデータ!A:N,14,0),"")</f>
        <v>タイム決勝</v>
      </c>
      <c r="L1549" t="str">
        <f t="shared" si="49"/>
        <v>11～12歳 女子 0 平泳ぎ タイム決勝</v>
      </c>
      <c r="M1549">
        <f>IFERROR(VLOOKUP(J1549,色々!M:P,4,0),"")</f>
        <v>3</v>
      </c>
      <c r="N1549">
        <f>IFERROR(記録__2[[#This Row],[競技番号]],"")</f>
        <v>75</v>
      </c>
      <c r="O1549">
        <f>IFERROR(記録__2[[#This Row],[選手番号]],"")</f>
        <v>111</v>
      </c>
    </row>
    <row r="1550" spans="1:15" x14ac:dyDescent="0.2">
      <c r="A1550">
        <f>IFERROR(VLOOKUP(N1550,プログラム!B:C,2,0),"")</f>
        <v>75</v>
      </c>
      <c r="B1550" t="str">
        <f t="shared" si="48"/>
        <v/>
      </c>
      <c r="C1550" t="str">
        <f>IFERROR(VLOOKUP(B1550,チーム番号!E:F,2,0),"")</f>
        <v/>
      </c>
      <c r="D1550">
        <f>IFERROR(VLOOKUP(N1550,プログラム!B:C,2,0),"")</f>
        <v>75</v>
      </c>
      <c r="E1550">
        <f>IFERROR(記録__2[[#This Row],[組]],"")</f>
        <v>2</v>
      </c>
      <c r="F1550">
        <f>IFERROR(記録__2[[#This Row],[水路]],"")</f>
        <v>5</v>
      </c>
      <c r="G1550" t="str">
        <f>IFERROR(VLOOKUP(D1550,プログラムデータ!A:N,12,0),"")</f>
        <v>11～12歳</v>
      </c>
      <c r="H1550" t="str">
        <f>IFERROR(VLOOKUP(D1550,プログラムデータ!A:N,13,0),"")</f>
        <v>女子</v>
      </c>
      <c r="I1550">
        <f>IFERROR(VLOOKUP(D1550,プログラムデータ!A:N,11,0),"")</f>
        <v>0</v>
      </c>
      <c r="J1550" t="str">
        <f>IFERROR(VLOOKUP(D1550,プログラムデータ!A:N,10,0),"")</f>
        <v>平泳ぎ</v>
      </c>
      <c r="K1550" t="str">
        <f>IFERROR(VLOOKUP(D1550,プログラムデータ!A:N,14,0),"")</f>
        <v>タイム決勝</v>
      </c>
      <c r="L1550" t="str">
        <f t="shared" si="49"/>
        <v>11～12歳 女子 0 平泳ぎ タイム決勝</v>
      </c>
      <c r="M1550">
        <f>IFERROR(VLOOKUP(J1550,色々!M:P,4,0),"")</f>
        <v>3</v>
      </c>
      <c r="N1550">
        <f>IFERROR(記録__2[[#This Row],[競技番号]],"")</f>
        <v>75</v>
      </c>
      <c r="O1550">
        <f>IFERROR(記録__2[[#This Row],[選手番号]],"")</f>
        <v>32</v>
      </c>
    </row>
    <row r="1551" spans="1:15" x14ac:dyDescent="0.2">
      <c r="A1551">
        <f>IFERROR(VLOOKUP(N1551,プログラム!B:C,2,0),"")</f>
        <v>75</v>
      </c>
      <c r="B1551" t="str">
        <f t="shared" si="48"/>
        <v/>
      </c>
      <c r="C1551" t="str">
        <f>IFERROR(VLOOKUP(B1551,チーム番号!E:F,2,0),"")</f>
        <v/>
      </c>
      <c r="D1551">
        <f>IFERROR(VLOOKUP(N1551,プログラム!B:C,2,0),"")</f>
        <v>75</v>
      </c>
      <c r="E1551">
        <f>IFERROR(記録__2[[#This Row],[組]],"")</f>
        <v>2</v>
      </c>
      <c r="F1551">
        <f>IFERROR(記録__2[[#This Row],[水路]],"")</f>
        <v>6</v>
      </c>
      <c r="G1551" t="str">
        <f>IFERROR(VLOOKUP(D1551,プログラムデータ!A:N,12,0),"")</f>
        <v>11～12歳</v>
      </c>
      <c r="H1551" t="str">
        <f>IFERROR(VLOOKUP(D1551,プログラムデータ!A:N,13,0),"")</f>
        <v>女子</v>
      </c>
      <c r="I1551">
        <f>IFERROR(VLOOKUP(D1551,プログラムデータ!A:N,11,0),"")</f>
        <v>0</v>
      </c>
      <c r="J1551" t="str">
        <f>IFERROR(VLOOKUP(D1551,プログラムデータ!A:N,10,0),"")</f>
        <v>平泳ぎ</v>
      </c>
      <c r="K1551" t="str">
        <f>IFERROR(VLOOKUP(D1551,プログラムデータ!A:N,14,0),"")</f>
        <v>タイム決勝</v>
      </c>
      <c r="L1551" t="str">
        <f t="shared" si="49"/>
        <v>11～12歳 女子 0 平泳ぎ タイム決勝</v>
      </c>
      <c r="M1551">
        <f>IFERROR(VLOOKUP(J1551,色々!M:P,4,0),"")</f>
        <v>3</v>
      </c>
      <c r="N1551">
        <f>IFERROR(記録__2[[#This Row],[競技番号]],"")</f>
        <v>75</v>
      </c>
      <c r="O1551">
        <f>IFERROR(記録__2[[#This Row],[選手番号]],"")</f>
        <v>380</v>
      </c>
    </row>
    <row r="1552" spans="1:15" x14ac:dyDescent="0.2">
      <c r="A1552">
        <f>IFERROR(VLOOKUP(N1552,プログラム!B:C,2,0),"")</f>
        <v>75</v>
      </c>
      <c r="B1552" t="str">
        <f t="shared" si="48"/>
        <v/>
      </c>
      <c r="C1552" t="str">
        <f>IFERROR(VLOOKUP(B1552,チーム番号!E:F,2,0),"")</f>
        <v/>
      </c>
      <c r="D1552">
        <f>IFERROR(VLOOKUP(N1552,プログラム!B:C,2,0),"")</f>
        <v>75</v>
      </c>
      <c r="E1552">
        <f>IFERROR(記録__2[[#This Row],[組]],"")</f>
        <v>2</v>
      </c>
      <c r="F1552">
        <f>IFERROR(記録__2[[#This Row],[水路]],"")</f>
        <v>7</v>
      </c>
      <c r="G1552" t="str">
        <f>IFERROR(VLOOKUP(D1552,プログラムデータ!A:N,12,0),"")</f>
        <v>11～12歳</v>
      </c>
      <c r="H1552" t="str">
        <f>IFERROR(VLOOKUP(D1552,プログラムデータ!A:N,13,0),"")</f>
        <v>女子</v>
      </c>
      <c r="I1552">
        <f>IFERROR(VLOOKUP(D1552,プログラムデータ!A:N,11,0),"")</f>
        <v>0</v>
      </c>
      <c r="J1552" t="str">
        <f>IFERROR(VLOOKUP(D1552,プログラムデータ!A:N,10,0),"")</f>
        <v>平泳ぎ</v>
      </c>
      <c r="K1552" t="str">
        <f>IFERROR(VLOOKUP(D1552,プログラムデータ!A:N,14,0),"")</f>
        <v>タイム決勝</v>
      </c>
      <c r="L1552" t="str">
        <f t="shared" si="49"/>
        <v>11～12歳 女子 0 平泳ぎ タイム決勝</v>
      </c>
      <c r="M1552">
        <f>IFERROR(VLOOKUP(J1552,色々!M:P,4,0),"")</f>
        <v>3</v>
      </c>
      <c r="N1552">
        <f>IFERROR(記録__2[[#This Row],[競技番号]],"")</f>
        <v>75</v>
      </c>
      <c r="O1552">
        <f>IFERROR(記録__2[[#This Row],[選手番号]],"")</f>
        <v>72</v>
      </c>
    </row>
    <row r="1553" spans="1:15" x14ac:dyDescent="0.2">
      <c r="A1553">
        <f>IFERROR(VLOOKUP(N1553,プログラム!B:C,2,0),"")</f>
        <v>75</v>
      </c>
      <c r="B1553" t="str">
        <f t="shared" si="48"/>
        <v/>
      </c>
      <c r="C1553" t="str">
        <f>IFERROR(VLOOKUP(B1553,チーム番号!E:F,2,0),"")</f>
        <v/>
      </c>
      <c r="D1553">
        <f>IFERROR(VLOOKUP(N1553,プログラム!B:C,2,0),"")</f>
        <v>75</v>
      </c>
      <c r="E1553">
        <f>IFERROR(記録__2[[#This Row],[組]],"")</f>
        <v>2</v>
      </c>
      <c r="F1553">
        <f>IFERROR(記録__2[[#This Row],[水路]],"")</f>
        <v>8</v>
      </c>
      <c r="G1553" t="str">
        <f>IFERROR(VLOOKUP(D1553,プログラムデータ!A:N,12,0),"")</f>
        <v>11～12歳</v>
      </c>
      <c r="H1553" t="str">
        <f>IFERROR(VLOOKUP(D1553,プログラムデータ!A:N,13,0),"")</f>
        <v>女子</v>
      </c>
      <c r="I1553">
        <f>IFERROR(VLOOKUP(D1553,プログラムデータ!A:N,11,0),"")</f>
        <v>0</v>
      </c>
      <c r="J1553" t="str">
        <f>IFERROR(VLOOKUP(D1553,プログラムデータ!A:N,10,0),"")</f>
        <v>平泳ぎ</v>
      </c>
      <c r="K1553" t="str">
        <f>IFERROR(VLOOKUP(D1553,プログラムデータ!A:N,14,0),"")</f>
        <v>タイム決勝</v>
      </c>
      <c r="L1553" t="str">
        <f t="shared" si="49"/>
        <v>11～12歳 女子 0 平泳ぎ タイム決勝</v>
      </c>
      <c r="M1553">
        <f>IFERROR(VLOOKUP(J1553,色々!M:P,4,0),"")</f>
        <v>3</v>
      </c>
      <c r="N1553">
        <f>IFERROR(記録__2[[#This Row],[競技番号]],"")</f>
        <v>75</v>
      </c>
      <c r="O1553">
        <f>IFERROR(記録__2[[#This Row],[選手番号]],"")</f>
        <v>240</v>
      </c>
    </row>
    <row r="1554" spans="1:15" x14ac:dyDescent="0.2">
      <c r="A1554">
        <f>IFERROR(VLOOKUP(N1554,プログラム!B:C,2,0),"")</f>
        <v>76</v>
      </c>
      <c r="B1554" t="str">
        <f t="shared" si="48"/>
        <v/>
      </c>
      <c r="C1554" t="str">
        <f>IFERROR(VLOOKUP(B1554,チーム番号!E:F,2,0),"")</f>
        <v/>
      </c>
      <c r="D1554">
        <f>IFERROR(VLOOKUP(N1554,プログラム!B:C,2,0),"")</f>
        <v>76</v>
      </c>
      <c r="E1554">
        <f>IFERROR(記録__2[[#This Row],[組]],"")</f>
        <v>1</v>
      </c>
      <c r="F1554">
        <f>IFERROR(記録__2[[#This Row],[水路]],"")</f>
        <v>1</v>
      </c>
      <c r="G1554" t="str">
        <f>IFERROR(VLOOKUP(D1554,プログラムデータ!A:N,12,0),"")</f>
        <v>11～12歳</v>
      </c>
      <c r="H1554" t="str">
        <f>IFERROR(VLOOKUP(D1554,プログラムデータ!A:N,13,0),"")</f>
        <v>男子</v>
      </c>
      <c r="I1554">
        <f>IFERROR(VLOOKUP(D1554,プログラムデータ!A:N,11,0),"")</f>
        <v>0</v>
      </c>
      <c r="J1554" t="str">
        <f>IFERROR(VLOOKUP(D1554,プログラムデータ!A:N,10,0),"")</f>
        <v>平泳ぎ</v>
      </c>
      <c r="K1554" t="str">
        <f>IFERROR(VLOOKUP(D1554,プログラムデータ!A:N,14,0),"")</f>
        <v>タイム決勝</v>
      </c>
      <c r="L1554" t="str">
        <f t="shared" si="49"/>
        <v>11～12歳 男子 0 平泳ぎ タイム決勝</v>
      </c>
      <c r="M1554">
        <f>IFERROR(VLOOKUP(J1554,色々!M:P,4,0),"")</f>
        <v>3</v>
      </c>
      <c r="N1554">
        <f>IFERROR(記録__2[[#This Row],[競技番号]],"")</f>
        <v>76</v>
      </c>
      <c r="O1554">
        <f>IFERROR(記録__2[[#This Row],[選手番号]],"")</f>
        <v>0</v>
      </c>
    </row>
    <row r="1555" spans="1:15" x14ac:dyDescent="0.2">
      <c r="A1555">
        <f>IFERROR(VLOOKUP(N1555,プログラム!B:C,2,0),"")</f>
        <v>76</v>
      </c>
      <c r="B1555" t="str">
        <f t="shared" si="48"/>
        <v/>
      </c>
      <c r="C1555" t="str">
        <f>IFERROR(VLOOKUP(B1555,チーム番号!E:F,2,0),"")</f>
        <v/>
      </c>
      <c r="D1555">
        <f>IFERROR(VLOOKUP(N1555,プログラム!B:C,2,0),"")</f>
        <v>76</v>
      </c>
      <c r="E1555">
        <f>IFERROR(記録__2[[#This Row],[組]],"")</f>
        <v>1</v>
      </c>
      <c r="F1555">
        <f>IFERROR(記録__2[[#This Row],[水路]],"")</f>
        <v>2</v>
      </c>
      <c r="G1555" t="str">
        <f>IFERROR(VLOOKUP(D1555,プログラムデータ!A:N,12,0),"")</f>
        <v>11～12歳</v>
      </c>
      <c r="H1555" t="str">
        <f>IFERROR(VLOOKUP(D1555,プログラムデータ!A:N,13,0),"")</f>
        <v>男子</v>
      </c>
      <c r="I1555">
        <f>IFERROR(VLOOKUP(D1555,プログラムデータ!A:N,11,0),"")</f>
        <v>0</v>
      </c>
      <c r="J1555" t="str">
        <f>IFERROR(VLOOKUP(D1555,プログラムデータ!A:N,10,0),"")</f>
        <v>平泳ぎ</v>
      </c>
      <c r="K1555" t="str">
        <f>IFERROR(VLOOKUP(D1555,プログラムデータ!A:N,14,0),"")</f>
        <v>タイム決勝</v>
      </c>
      <c r="L1555" t="str">
        <f t="shared" si="49"/>
        <v>11～12歳 男子 0 平泳ぎ タイム決勝</v>
      </c>
      <c r="M1555">
        <f>IFERROR(VLOOKUP(J1555,色々!M:P,4,0),"")</f>
        <v>3</v>
      </c>
      <c r="N1555">
        <f>IFERROR(記録__2[[#This Row],[競技番号]],"")</f>
        <v>76</v>
      </c>
      <c r="O1555">
        <f>IFERROR(記録__2[[#This Row],[選手番号]],"")</f>
        <v>492</v>
      </c>
    </row>
    <row r="1556" spans="1:15" x14ac:dyDescent="0.2">
      <c r="A1556">
        <f>IFERROR(VLOOKUP(N1556,プログラム!B:C,2,0),"")</f>
        <v>76</v>
      </c>
      <c r="B1556" t="str">
        <f t="shared" si="48"/>
        <v/>
      </c>
      <c r="C1556" t="str">
        <f>IFERROR(VLOOKUP(B1556,チーム番号!E:F,2,0),"")</f>
        <v/>
      </c>
      <c r="D1556">
        <f>IFERROR(VLOOKUP(N1556,プログラム!B:C,2,0),"")</f>
        <v>76</v>
      </c>
      <c r="E1556">
        <f>IFERROR(記録__2[[#This Row],[組]],"")</f>
        <v>1</v>
      </c>
      <c r="F1556">
        <f>IFERROR(記録__2[[#This Row],[水路]],"")</f>
        <v>3</v>
      </c>
      <c r="G1556" t="str">
        <f>IFERROR(VLOOKUP(D1556,プログラムデータ!A:N,12,0),"")</f>
        <v>11～12歳</v>
      </c>
      <c r="H1556" t="str">
        <f>IFERROR(VLOOKUP(D1556,プログラムデータ!A:N,13,0),"")</f>
        <v>男子</v>
      </c>
      <c r="I1556">
        <f>IFERROR(VLOOKUP(D1556,プログラムデータ!A:N,11,0),"")</f>
        <v>0</v>
      </c>
      <c r="J1556" t="str">
        <f>IFERROR(VLOOKUP(D1556,プログラムデータ!A:N,10,0),"")</f>
        <v>平泳ぎ</v>
      </c>
      <c r="K1556" t="str">
        <f>IFERROR(VLOOKUP(D1556,プログラムデータ!A:N,14,0),"")</f>
        <v>タイム決勝</v>
      </c>
      <c r="L1556" t="str">
        <f t="shared" si="49"/>
        <v>11～12歳 男子 0 平泳ぎ タイム決勝</v>
      </c>
      <c r="M1556">
        <f>IFERROR(VLOOKUP(J1556,色々!M:P,4,0),"")</f>
        <v>3</v>
      </c>
      <c r="N1556">
        <f>IFERROR(記録__2[[#This Row],[競技番号]],"")</f>
        <v>76</v>
      </c>
      <c r="O1556">
        <f>IFERROR(記録__2[[#This Row],[選手番号]],"")</f>
        <v>463</v>
      </c>
    </row>
    <row r="1557" spans="1:15" x14ac:dyDescent="0.2">
      <c r="A1557">
        <f>IFERROR(VLOOKUP(N1557,プログラム!B:C,2,0),"")</f>
        <v>76</v>
      </c>
      <c r="B1557" t="str">
        <f t="shared" si="48"/>
        <v/>
      </c>
      <c r="C1557" t="str">
        <f>IFERROR(VLOOKUP(B1557,チーム番号!E:F,2,0),"")</f>
        <v/>
      </c>
      <c r="D1557">
        <f>IFERROR(VLOOKUP(N1557,プログラム!B:C,2,0),"")</f>
        <v>76</v>
      </c>
      <c r="E1557">
        <f>IFERROR(記録__2[[#This Row],[組]],"")</f>
        <v>1</v>
      </c>
      <c r="F1557">
        <f>IFERROR(記録__2[[#This Row],[水路]],"")</f>
        <v>4</v>
      </c>
      <c r="G1557" t="str">
        <f>IFERROR(VLOOKUP(D1557,プログラムデータ!A:N,12,0),"")</f>
        <v>11～12歳</v>
      </c>
      <c r="H1557" t="str">
        <f>IFERROR(VLOOKUP(D1557,プログラムデータ!A:N,13,0),"")</f>
        <v>男子</v>
      </c>
      <c r="I1557">
        <f>IFERROR(VLOOKUP(D1557,プログラムデータ!A:N,11,0),"")</f>
        <v>0</v>
      </c>
      <c r="J1557" t="str">
        <f>IFERROR(VLOOKUP(D1557,プログラムデータ!A:N,10,0),"")</f>
        <v>平泳ぎ</v>
      </c>
      <c r="K1557" t="str">
        <f>IFERROR(VLOOKUP(D1557,プログラムデータ!A:N,14,0),"")</f>
        <v>タイム決勝</v>
      </c>
      <c r="L1557" t="str">
        <f t="shared" si="49"/>
        <v>11～12歳 男子 0 平泳ぎ タイム決勝</v>
      </c>
      <c r="M1557">
        <f>IFERROR(VLOOKUP(J1557,色々!M:P,4,0),"")</f>
        <v>3</v>
      </c>
      <c r="N1557">
        <f>IFERROR(記録__2[[#This Row],[競技番号]],"")</f>
        <v>76</v>
      </c>
      <c r="O1557">
        <f>IFERROR(記録__2[[#This Row],[選手番号]],"")</f>
        <v>11</v>
      </c>
    </row>
    <row r="1558" spans="1:15" x14ac:dyDescent="0.2">
      <c r="A1558">
        <f>IFERROR(VLOOKUP(N1558,プログラム!B:C,2,0),"")</f>
        <v>76</v>
      </c>
      <c r="B1558" t="str">
        <f t="shared" si="48"/>
        <v/>
      </c>
      <c r="C1558" t="str">
        <f>IFERROR(VLOOKUP(B1558,チーム番号!E:F,2,0),"")</f>
        <v/>
      </c>
      <c r="D1558">
        <f>IFERROR(VLOOKUP(N1558,プログラム!B:C,2,0),"")</f>
        <v>76</v>
      </c>
      <c r="E1558">
        <f>IFERROR(記録__2[[#This Row],[組]],"")</f>
        <v>1</v>
      </c>
      <c r="F1558">
        <f>IFERROR(記録__2[[#This Row],[水路]],"")</f>
        <v>5</v>
      </c>
      <c r="G1558" t="str">
        <f>IFERROR(VLOOKUP(D1558,プログラムデータ!A:N,12,0),"")</f>
        <v>11～12歳</v>
      </c>
      <c r="H1558" t="str">
        <f>IFERROR(VLOOKUP(D1558,プログラムデータ!A:N,13,0),"")</f>
        <v>男子</v>
      </c>
      <c r="I1558">
        <f>IFERROR(VLOOKUP(D1558,プログラムデータ!A:N,11,0),"")</f>
        <v>0</v>
      </c>
      <c r="J1558" t="str">
        <f>IFERROR(VLOOKUP(D1558,プログラムデータ!A:N,10,0),"")</f>
        <v>平泳ぎ</v>
      </c>
      <c r="K1558" t="str">
        <f>IFERROR(VLOOKUP(D1558,プログラムデータ!A:N,14,0),"")</f>
        <v>タイム決勝</v>
      </c>
      <c r="L1558" t="str">
        <f t="shared" si="49"/>
        <v>11～12歳 男子 0 平泳ぎ タイム決勝</v>
      </c>
      <c r="M1558">
        <f>IFERROR(VLOOKUP(J1558,色々!M:P,4,0),"")</f>
        <v>3</v>
      </c>
      <c r="N1558">
        <f>IFERROR(記録__2[[#This Row],[競技番号]],"")</f>
        <v>76</v>
      </c>
      <c r="O1558">
        <f>IFERROR(記録__2[[#This Row],[選手番号]],"")</f>
        <v>467</v>
      </c>
    </row>
    <row r="1559" spans="1:15" x14ac:dyDescent="0.2">
      <c r="A1559">
        <f>IFERROR(VLOOKUP(N1559,プログラム!B:C,2,0),"")</f>
        <v>76</v>
      </c>
      <c r="B1559" t="str">
        <f t="shared" si="48"/>
        <v/>
      </c>
      <c r="C1559" t="str">
        <f>IFERROR(VLOOKUP(B1559,チーム番号!E:F,2,0),"")</f>
        <v/>
      </c>
      <c r="D1559">
        <f>IFERROR(VLOOKUP(N1559,プログラム!B:C,2,0),"")</f>
        <v>76</v>
      </c>
      <c r="E1559">
        <f>IFERROR(記録__2[[#This Row],[組]],"")</f>
        <v>1</v>
      </c>
      <c r="F1559">
        <f>IFERROR(記録__2[[#This Row],[水路]],"")</f>
        <v>6</v>
      </c>
      <c r="G1559" t="str">
        <f>IFERROR(VLOOKUP(D1559,プログラムデータ!A:N,12,0),"")</f>
        <v>11～12歳</v>
      </c>
      <c r="H1559" t="str">
        <f>IFERROR(VLOOKUP(D1559,プログラムデータ!A:N,13,0),"")</f>
        <v>男子</v>
      </c>
      <c r="I1559">
        <f>IFERROR(VLOOKUP(D1559,プログラムデータ!A:N,11,0),"")</f>
        <v>0</v>
      </c>
      <c r="J1559" t="str">
        <f>IFERROR(VLOOKUP(D1559,プログラムデータ!A:N,10,0),"")</f>
        <v>平泳ぎ</v>
      </c>
      <c r="K1559" t="str">
        <f>IFERROR(VLOOKUP(D1559,プログラムデータ!A:N,14,0),"")</f>
        <v>タイム決勝</v>
      </c>
      <c r="L1559" t="str">
        <f t="shared" si="49"/>
        <v>11～12歳 男子 0 平泳ぎ タイム決勝</v>
      </c>
      <c r="M1559">
        <f>IFERROR(VLOOKUP(J1559,色々!M:P,4,0),"")</f>
        <v>3</v>
      </c>
      <c r="N1559">
        <f>IFERROR(記録__2[[#This Row],[競技番号]],"")</f>
        <v>76</v>
      </c>
      <c r="O1559">
        <f>IFERROR(記録__2[[#This Row],[選手番号]],"")</f>
        <v>286</v>
      </c>
    </row>
    <row r="1560" spans="1:15" x14ac:dyDescent="0.2">
      <c r="A1560">
        <f>IFERROR(VLOOKUP(N1560,プログラム!B:C,2,0),"")</f>
        <v>76</v>
      </c>
      <c r="B1560" t="str">
        <f t="shared" si="48"/>
        <v/>
      </c>
      <c r="C1560" t="str">
        <f>IFERROR(VLOOKUP(B1560,チーム番号!E:F,2,0),"")</f>
        <v/>
      </c>
      <c r="D1560">
        <f>IFERROR(VLOOKUP(N1560,プログラム!B:C,2,0),"")</f>
        <v>76</v>
      </c>
      <c r="E1560">
        <f>IFERROR(記録__2[[#This Row],[組]],"")</f>
        <v>1</v>
      </c>
      <c r="F1560">
        <f>IFERROR(記録__2[[#This Row],[水路]],"")</f>
        <v>7</v>
      </c>
      <c r="G1560" t="str">
        <f>IFERROR(VLOOKUP(D1560,プログラムデータ!A:N,12,0),"")</f>
        <v>11～12歳</v>
      </c>
      <c r="H1560" t="str">
        <f>IFERROR(VLOOKUP(D1560,プログラムデータ!A:N,13,0),"")</f>
        <v>男子</v>
      </c>
      <c r="I1560">
        <f>IFERROR(VLOOKUP(D1560,プログラムデータ!A:N,11,0),"")</f>
        <v>0</v>
      </c>
      <c r="J1560" t="str">
        <f>IFERROR(VLOOKUP(D1560,プログラムデータ!A:N,10,0),"")</f>
        <v>平泳ぎ</v>
      </c>
      <c r="K1560" t="str">
        <f>IFERROR(VLOOKUP(D1560,プログラムデータ!A:N,14,0),"")</f>
        <v>タイム決勝</v>
      </c>
      <c r="L1560" t="str">
        <f t="shared" si="49"/>
        <v>11～12歳 男子 0 平泳ぎ タイム決勝</v>
      </c>
      <c r="M1560">
        <f>IFERROR(VLOOKUP(J1560,色々!M:P,4,0),"")</f>
        <v>3</v>
      </c>
      <c r="N1560">
        <f>IFERROR(記録__2[[#This Row],[競技番号]],"")</f>
        <v>76</v>
      </c>
      <c r="O1560">
        <f>IFERROR(記録__2[[#This Row],[選手番号]],"")</f>
        <v>0</v>
      </c>
    </row>
    <row r="1561" spans="1:15" x14ac:dyDescent="0.2">
      <c r="A1561">
        <f>IFERROR(VLOOKUP(N1561,プログラム!B:C,2,0),"")</f>
        <v>76</v>
      </c>
      <c r="B1561" t="str">
        <f t="shared" si="48"/>
        <v/>
      </c>
      <c r="C1561" t="str">
        <f>IFERROR(VLOOKUP(B1561,チーム番号!E:F,2,0),"")</f>
        <v/>
      </c>
      <c r="D1561">
        <f>IFERROR(VLOOKUP(N1561,プログラム!B:C,2,0),"")</f>
        <v>76</v>
      </c>
      <c r="E1561">
        <f>IFERROR(記録__2[[#This Row],[組]],"")</f>
        <v>1</v>
      </c>
      <c r="F1561">
        <f>IFERROR(記録__2[[#This Row],[水路]],"")</f>
        <v>8</v>
      </c>
      <c r="G1561" t="str">
        <f>IFERROR(VLOOKUP(D1561,プログラムデータ!A:N,12,0),"")</f>
        <v>11～12歳</v>
      </c>
      <c r="H1561" t="str">
        <f>IFERROR(VLOOKUP(D1561,プログラムデータ!A:N,13,0),"")</f>
        <v>男子</v>
      </c>
      <c r="I1561">
        <f>IFERROR(VLOOKUP(D1561,プログラムデータ!A:N,11,0),"")</f>
        <v>0</v>
      </c>
      <c r="J1561" t="str">
        <f>IFERROR(VLOOKUP(D1561,プログラムデータ!A:N,10,0),"")</f>
        <v>平泳ぎ</v>
      </c>
      <c r="K1561" t="str">
        <f>IFERROR(VLOOKUP(D1561,プログラムデータ!A:N,14,0),"")</f>
        <v>タイム決勝</v>
      </c>
      <c r="L1561" t="str">
        <f t="shared" si="49"/>
        <v>11～12歳 男子 0 平泳ぎ タイム決勝</v>
      </c>
      <c r="M1561">
        <f>IFERROR(VLOOKUP(J1561,色々!M:P,4,0),"")</f>
        <v>3</v>
      </c>
      <c r="N1561">
        <f>IFERROR(記録__2[[#This Row],[競技番号]],"")</f>
        <v>76</v>
      </c>
      <c r="O1561">
        <f>IFERROR(記録__2[[#This Row],[選手番号]],"")</f>
        <v>0</v>
      </c>
    </row>
    <row r="1562" spans="1:15" x14ac:dyDescent="0.2">
      <c r="A1562">
        <f>IFERROR(VLOOKUP(N1562,プログラム!B:C,2,0),"")</f>
        <v>76</v>
      </c>
      <c r="B1562" t="str">
        <f t="shared" si="48"/>
        <v/>
      </c>
      <c r="C1562" t="str">
        <f>IFERROR(VLOOKUP(B1562,チーム番号!E:F,2,0),"")</f>
        <v/>
      </c>
      <c r="D1562">
        <f>IFERROR(VLOOKUP(N1562,プログラム!B:C,2,0),"")</f>
        <v>76</v>
      </c>
      <c r="E1562">
        <f>IFERROR(記録__2[[#This Row],[組]],"")</f>
        <v>2</v>
      </c>
      <c r="F1562">
        <f>IFERROR(記録__2[[#This Row],[水路]],"")</f>
        <v>1</v>
      </c>
      <c r="G1562" t="str">
        <f>IFERROR(VLOOKUP(D1562,プログラムデータ!A:N,12,0),"")</f>
        <v>11～12歳</v>
      </c>
      <c r="H1562" t="str">
        <f>IFERROR(VLOOKUP(D1562,プログラムデータ!A:N,13,0),"")</f>
        <v>男子</v>
      </c>
      <c r="I1562">
        <f>IFERROR(VLOOKUP(D1562,プログラムデータ!A:N,11,0),"")</f>
        <v>0</v>
      </c>
      <c r="J1562" t="str">
        <f>IFERROR(VLOOKUP(D1562,プログラムデータ!A:N,10,0),"")</f>
        <v>平泳ぎ</v>
      </c>
      <c r="K1562" t="str">
        <f>IFERROR(VLOOKUP(D1562,プログラムデータ!A:N,14,0),"")</f>
        <v>タイム決勝</v>
      </c>
      <c r="L1562" t="str">
        <f t="shared" si="49"/>
        <v>11～12歳 男子 0 平泳ぎ タイム決勝</v>
      </c>
      <c r="M1562">
        <f>IFERROR(VLOOKUP(J1562,色々!M:P,4,0),"")</f>
        <v>3</v>
      </c>
      <c r="N1562">
        <f>IFERROR(記録__2[[#This Row],[競技番号]],"")</f>
        <v>76</v>
      </c>
      <c r="O1562">
        <f>IFERROR(記録__2[[#This Row],[選手番号]],"")</f>
        <v>8</v>
      </c>
    </row>
    <row r="1563" spans="1:15" x14ac:dyDescent="0.2">
      <c r="A1563">
        <f>IFERROR(VLOOKUP(N1563,プログラム!B:C,2,0),"")</f>
        <v>76</v>
      </c>
      <c r="B1563" t="str">
        <f t="shared" si="48"/>
        <v/>
      </c>
      <c r="C1563" t="str">
        <f>IFERROR(VLOOKUP(B1563,チーム番号!E:F,2,0),"")</f>
        <v/>
      </c>
      <c r="D1563">
        <f>IFERROR(VLOOKUP(N1563,プログラム!B:C,2,0),"")</f>
        <v>76</v>
      </c>
      <c r="E1563">
        <f>IFERROR(記録__2[[#This Row],[組]],"")</f>
        <v>2</v>
      </c>
      <c r="F1563">
        <f>IFERROR(記録__2[[#This Row],[水路]],"")</f>
        <v>2</v>
      </c>
      <c r="G1563" t="str">
        <f>IFERROR(VLOOKUP(D1563,プログラムデータ!A:N,12,0),"")</f>
        <v>11～12歳</v>
      </c>
      <c r="H1563" t="str">
        <f>IFERROR(VLOOKUP(D1563,プログラムデータ!A:N,13,0),"")</f>
        <v>男子</v>
      </c>
      <c r="I1563">
        <f>IFERROR(VLOOKUP(D1563,プログラムデータ!A:N,11,0),"")</f>
        <v>0</v>
      </c>
      <c r="J1563" t="str">
        <f>IFERROR(VLOOKUP(D1563,プログラムデータ!A:N,10,0),"")</f>
        <v>平泳ぎ</v>
      </c>
      <c r="K1563" t="str">
        <f>IFERROR(VLOOKUP(D1563,プログラムデータ!A:N,14,0),"")</f>
        <v>タイム決勝</v>
      </c>
      <c r="L1563" t="str">
        <f t="shared" si="49"/>
        <v>11～12歳 男子 0 平泳ぎ タイム決勝</v>
      </c>
      <c r="M1563">
        <f>IFERROR(VLOOKUP(J1563,色々!M:P,4,0),"")</f>
        <v>3</v>
      </c>
      <c r="N1563">
        <f>IFERROR(記録__2[[#This Row],[競技番号]],"")</f>
        <v>76</v>
      </c>
      <c r="O1563">
        <f>IFERROR(記録__2[[#This Row],[選手番号]],"")</f>
        <v>398</v>
      </c>
    </row>
    <row r="1564" spans="1:15" x14ac:dyDescent="0.2">
      <c r="A1564">
        <f>IFERROR(VLOOKUP(N1564,プログラム!B:C,2,0),"")</f>
        <v>76</v>
      </c>
      <c r="B1564" t="str">
        <f t="shared" si="48"/>
        <v/>
      </c>
      <c r="C1564" t="str">
        <f>IFERROR(VLOOKUP(B1564,チーム番号!E:F,2,0),"")</f>
        <v/>
      </c>
      <c r="D1564">
        <f>IFERROR(VLOOKUP(N1564,プログラム!B:C,2,0),"")</f>
        <v>76</v>
      </c>
      <c r="E1564">
        <f>IFERROR(記録__2[[#This Row],[組]],"")</f>
        <v>2</v>
      </c>
      <c r="F1564">
        <f>IFERROR(記録__2[[#This Row],[水路]],"")</f>
        <v>3</v>
      </c>
      <c r="G1564" t="str">
        <f>IFERROR(VLOOKUP(D1564,プログラムデータ!A:N,12,0),"")</f>
        <v>11～12歳</v>
      </c>
      <c r="H1564" t="str">
        <f>IFERROR(VLOOKUP(D1564,プログラムデータ!A:N,13,0),"")</f>
        <v>男子</v>
      </c>
      <c r="I1564">
        <f>IFERROR(VLOOKUP(D1564,プログラムデータ!A:N,11,0),"")</f>
        <v>0</v>
      </c>
      <c r="J1564" t="str">
        <f>IFERROR(VLOOKUP(D1564,プログラムデータ!A:N,10,0),"")</f>
        <v>平泳ぎ</v>
      </c>
      <c r="K1564" t="str">
        <f>IFERROR(VLOOKUP(D1564,プログラムデータ!A:N,14,0),"")</f>
        <v>タイム決勝</v>
      </c>
      <c r="L1564" t="str">
        <f t="shared" si="49"/>
        <v>11～12歳 男子 0 平泳ぎ タイム決勝</v>
      </c>
      <c r="M1564">
        <f>IFERROR(VLOOKUP(J1564,色々!M:P,4,0),"")</f>
        <v>3</v>
      </c>
      <c r="N1564">
        <f>IFERROR(記録__2[[#This Row],[競技番号]],"")</f>
        <v>76</v>
      </c>
      <c r="O1564">
        <f>IFERROR(記録__2[[#This Row],[選手番号]],"")</f>
        <v>92</v>
      </c>
    </row>
    <row r="1565" spans="1:15" x14ac:dyDescent="0.2">
      <c r="A1565">
        <f>IFERROR(VLOOKUP(N1565,プログラム!B:C,2,0),"")</f>
        <v>76</v>
      </c>
      <c r="B1565" t="str">
        <f t="shared" si="48"/>
        <v/>
      </c>
      <c r="C1565" t="str">
        <f>IFERROR(VLOOKUP(B1565,チーム番号!E:F,2,0),"")</f>
        <v/>
      </c>
      <c r="D1565">
        <f>IFERROR(VLOOKUP(N1565,プログラム!B:C,2,0),"")</f>
        <v>76</v>
      </c>
      <c r="E1565">
        <f>IFERROR(記録__2[[#This Row],[組]],"")</f>
        <v>2</v>
      </c>
      <c r="F1565">
        <f>IFERROR(記録__2[[#This Row],[水路]],"")</f>
        <v>4</v>
      </c>
      <c r="G1565" t="str">
        <f>IFERROR(VLOOKUP(D1565,プログラムデータ!A:N,12,0),"")</f>
        <v>11～12歳</v>
      </c>
      <c r="H1565" t="str">
        <f>IFERROR(VLOOKUP(D1565,プログラムデータ!A:N,13,0),"")</f>
        <v>男子</v>
      </c>
      <c r="I1565">
        <f>IFERROR(VLOOKUP(D1565,プログラムデータ!A:N,11,0),"")</f>
        <v>0</v>
      </c>
      <c r="J1565" t="str">
        <f>IFERROR(VLOOKUP(D1565,プログラムデータ!A:N,10,0),"")</f>
        <v>平泳ぎ</v>
      </c>
      <c r="K1565" t="str">
        <f>IFERROR(VLOOKUP(D1565,プログラムデータ!A:N,14,0),"")</f>
        <v>タイム決勝</v>
      </c>
      <c r="L1565" t="str">
        <f t="shared" si="49"/>
        <v>11～12歳 男子 0 平泳ぎ タイム決勝</v>
      </c>
      <c r="M1565">
        <f>IFERROR(VLOOKUP(J1565,色々!M:P,4,0),"")</f>
        <v>3</v>
      </c>
      <c r="N1565">
        <f>IFERROR(記録__2[[#This Row],[競技番号]],"")</f>
        <v>76</v>
      </c>
      <c r="O1565">
        <f>IFERROR(記録__2[[#This Row],[選手番号]],"")</f>
        <v>13</v>
      </c>
    </row>
    <row r="1566" spans="1:15" x14ac:dyDescent="0.2">
      <c r="A1566">
        <f>IFERROR(VLOOKUP(N1566,プログラム!B:C,2,0),"")</f>
        <v>76</v>
      </c>
      <c r="B1566" t="str">
        <f t="shared" si="48"/>
        <v/>
      </c>
      <c r="C1566" t="str">
        <f>IFERROR(VLOOKUP(B1566,チーム番号!E:F,2,0),"")</f>
        <v/>
      </c>
      <c r="D1566">
        <f>IFERROR(VLOOKUP(N1566,プログラム!B:C,2,0),"")</f>
        <v>76</v>
      </c>
      <c r="E1566">
        <f>IFERROR(記録__2[[#This Row],[組]],"")</f>
        <v>2</v>
      </c>
      <c r="F1566">
        <f>IFERROR(記録__2[[#This Row],[水路]],"")</f>
        <v>5</v>
      </c>
      <c r="G1566" t="str">
        <f>IFERROR(VLOOKUP(D1566,プログラムデータ!A:N,12,0),"")</f>
        <v>11～12歳</v>
      </c>
      <c r="H1566" t="str">
        <f>IFERROR(VLOOKUP(D1566,プログラムデータ!A:N,13,0),"")</f>
        <v>男子</v>
      </c>
      <c r="I1566">
        <f>IFERROR(VLOOKUP(D1566,プログラムデータ!A:N,11,0),"")</f>
        <v>0</v>
      </c>
      <c r="J1566" t="str">
        <f>IFERROR(VLOOKUP(D1566,プログラムデータ!A:N,10,0),"")</f>
        <v>平泳ぎ</v>
      </c>
      <c r="K1566" t="str">
        <f>IFERROR(VLOOKUP(D1566,プログラムデータ!A:N,14,0),"")</f>
        <v>タイム決勝</v>
      </c>
      <c r="L1566" t="str">
        <f t="shared" si="49"/>
        <v>11～12歳 男子 0 平泳ぎ タイム決勝</v>
      </c>
      <c r="M1566">
        <f>IFERROR(VLOOKUP(J1566,色々!M:P,4,0),"")</f>
        <v>3</v>
      </c>
      <c r="N1566">
        <f>IFERROR(記録__2[[#This Row],[競技番号]],"")</f>
        <v>76</v>
      </c>
      <c r="O1566">
        <f>IFERROR(記録__2[[#This Row],[選手番号]],"")</f>
        <v>93</v>
      </c>
    </row>
    <row r="1567" spans="1:15" x14ac:dyDescent="0.2">
      <c r="A1567">
        <f>IFERROR(VLOOKUP(N1567,プログラム!B:C,2,0),"")</f>
        <v>76</v>
      </c>
      <c r="B1567" t="str">
        <f t="shared" si="48"/>
        <v/>
      </c>
      <c r="C1567" t="str">
        <f>IFERROR(VLOOKUP(B1567,チーム番号!E:F,2,0),"")</f>
        <v/>
      </c>
      <c r="D1567">
        <f>IFERROR(VLOOKUP(N1567,プログラム!B:C,2,0),"")</f>
        <v>76</v>
      </c>
      <c r="E1567">
        <f>IFERROR(記録__2[[#This Row],[組]],"")</f>
        <v>2</v>
      </c>
      <c r="F1567">
        <f>IFERROR(記録__2[[#This Row],[水路]],"")</f>
        <v>6</v>
      </c>
      <c r="G1567" t="str">
        <f>IFERROR(VLOOKUP(D1567,プログラムデータ!A:N,12,0),"")</f>
        <v>11～12歳</v>
      </c>
      <c r="H1567" t="str">
        <f>IFERROR(VLOOKUP(D1567,プログラムデータ!A:N,13,0),"")</f>
        <v>男子</v>
      </c>
      <c r="I1567">
        <f>IFERROR(VLOOKUP(D1567,プログラムデータ!A:N,11,0),"")</f>
        <v>0</v>
      </c>
      <c r="J1567" t="str">
        <f>IFERROR(VLOOKUP(D1567,プログラムデータ!A:N,10,0),"")</f>
        <v>平泳ぎ</v>
      </c>
      <c r="K1567" t="str">
        <f>IFERROR(VLOOKUP(D1567,プログラムデータ!A:N,14,0),"")</f>
        <v>タイム決勝</v>
      </c>
      <c r="L1567" t="str">
        <f t="shared" si="49"/>
        <v>11～12歳 男子 0 平泳ぎ タイム決勝</v>
      </c>
      <c r="M1567">
        <f>IFERROR(VLOOKUP(J1567,色々!M:P,4,0),"")</f>
        <v>3</v>
      </c>
      <c r="N1567">
        <f>IFERROR(記録__2[[#This Row],[競技番号]],"")</f>
        <v>76</v>
      </c>
      <c r="O1567">
        <f>IFERROR(記録__2[[#This Row],[選手番号]],"")</f>
        <v>350</v>
      </c>
    </row>
    <row r="1568" spans="1:15" x14ac:dyDescent="0.2">
      <c r="A1568">
        <f>IFERROR(VLOOKUP(N1568,プログラム!B:C,2,0),"")</f>
        <v>76</v>
      </c>
      <c r="B1568" t="str">
        <f t="shared" si="48"/>
        <v/>
      </c>
      <c r="C1568" t="str">
        <f>IFERROR(VLOOKUP(B1568,チーム番号!E:F,2,0),"")</f>
        <v/>
      </c>
      <c r="D1568">
        <f>IFERROR(VLOOKUP(N1568,プログラム!B:C,2,0),"")</f>
        <v>76</v>
      </c>
      <c r="E1568">
        <f>IFERROR(記録__2[[#This Row],[組]],"")</f>
        <v>2</v>
      </c>
      <c r="F1568">
        <f>IFERROR(記録__2[[#This Row],[水路]],"")</f>
        <v>7</v>
      </c>
      <c r="G1568" t="str">
        <f>IFERROR(VLOOKUP(D1568,プログラムデータ!A:N,12,0),"")</f>
        <v>11～12歳</v>
      </c>
      <c r="H1568" t="str">
        <f>IFERROR(VLOOKUP(D1568,プログラムデータ!A:N,13,0),"")</f>
        <v>男子</v>
      </c>
      <c r="I1568">
        <f>IFERROR(VLOOKUP(D1568,プログラムデータ!A:N,11,0),"")</f>
        <v>0</v>
      </c>
      <c r="J1568" t="str">
        <f>IFERROR(VLOOKUP(D1568,プログラムデータ!A:N,10,0),"")</f>
        <v>平泳ぎ</v>
      </c>
      <c r="K1568" t="str">
        <f>IFERROR(VLOOKUP(D1568,プログラムデータ!A:N,14,0),"")</f>
        <v>タイム決勝</v>
      </c>
      <c r="L1568" t="str">
        <f t="shared" si="49"/>
        <v>11～12歳 男子 0 平泳ぎ タイム決勝</v>
      </c>
      <c r="M1568">
        <f>IFERROR(VLOOKUP(J1568,色々!M:P,4,0),"")</f>
        <v>3</v>
      </c>
      <c r="N1568">
        <f>IFERROR(記録__2[[#This Row],[競技番号]],"")</f>
        <v>76</v>
      </c>
      <c r="O1568">
        <f>IFERROR(記録__2[[#This Row],[選手番号]],"")</f>
        <v>354</v>
      </c>
    </row>
    <row r="1569" spans="1:15" x14ac:dyDescent="0.2">
      <c r="A1569">
        <f>IFERROR(VLOOKUP(N1569,プログラム!B:C,2,0),"")</f>
        <v>76</v>
      </c>
      <c r="B1569" t="str">
        <f t="shared" si="48"/>
        <v/>
      </c>
      <c r="C1569" t="str">
        <f>IFERROR(VLOOKUP(B1569,チーム番号!E:F,2,0),"")</f>
        <v/>
      </c>
      <c r="D1569">
        <f>IFERROR(VLOOKUP(N1569,プログラム!B:C,2,0),"")</f>
        <v>76</v>
      </c>
      <c r="E1569">
        <f>IFERROR(記録__2[[#This Row],[組]],"")</f>
        <v>2</v>
      </c>
      <c r="F1569">
        <f>IFERROR(記録__2[[#This Row],[水路]],"")</f>
        <v>8</v>
      </c>
      <c r="G1569" t="str">
        <f>IFERROR(VLOOKUP(D1569,プログラムデータ!A:N,12,0),"")</f>
        <v>11～12歳</v>
      </c>
      <c r="H1569" t="str">
        <f>IFERROR(VLOOKUP(D1569,プログラムデータ!A:N,13,0),"")</f>
        <v>男子</v>
      </c>
      <c r="I1569">
        <f>IFERROR(VLOOKUP(D1569,プログラムデータ!A:N,11,0),"")</f>
        <v>0</v>
      </c>
      <c r="J1569" t="str">
        <f>IFERROR(VLOOKUP(D1569,プログラムデータ!A:N,10,0),"")</f>
        <v>平泳ぎ</v>
      </c>
      <c r="K1569" t="str">
        <f>IFERROR(VLOOKUP(D1569,プログラムデータ!A:N,14,0),"")</f>
        <v>タイム決勝</v>
      </c>
      <c r="L1569" t="str">
        <f t="shared" si="49"/>
        <v>11～12歳 男子 0 平泳ぎ タイム決勝</v>
      </c>
      <c r="M1569">
        <f>IFERROR(VLOOKUP(J1569,色々!M:P,4,0),"")</f>
        <v>3</v>
      </c>
      <c r="N1569">
        <f>IFERROR(記録__2[[#This Row],[競技番号]],"")</f>
        <v>76</v>
      </c>
      <c r="O1569">
        <f>IFERROR(記録__2[[#This Row],[選手番号]],"")</f>
        <v>52</v>
      </c>
    </row>
    <row r="1570" spans="1:15" x14ac:dyDescent="0.2">
      <c r="A1570">
        <f>IFERROR(VLOOKUP(N1570,プログラム!B:C,2,0),"")</f>
        <v>77</v>
      </c>
      <c r="B1570" t="str">
        <f t="shared" si="48"/>
        <v/>
      </c>
      <c r="C1570" t="str">
        <f>IFERROR(VLOOKUP(B1570,チーム番号!E:F,2,0),"")</f>
        <v/>
      </c>
      <c r="D1570">
        <f>IFERROR(VLOOKUP(N1570,プログラム!B:C,2,0),"")</f>
        <v>77</v>
      </c>
      <c r="E1570">
        <f>IFERROR(記録__2[[#This Row],[組]],"")</f>
        <v>1</v>
      </c>
      <c r="F1570">
        <f>IFERROR(記録__2[[#This Row],[水路]],"")</f>
        <v>1</v>
      </c>
      <c r="G1570" t="str">
        <f>IFERROR(VLOOKUP(D1570,プログラムデータ!A:N,12,0),"")</f>
        <v>13～14歳</v>
      </c>
      <c r="H1570" t="str">
        <f>IFERROR(VLOOKUP(D1570,プログラムデータ!A:N,13,0),"")</f>
        <v>女子</v>
      </c>
      <c r="I1570">
        <f>IFERROR(VLOOKUP(D1570,プログラムデータ!A:N,11,0),"")</f>
        <v>0</v>
      </c>
      <c r="J1570" t="str">
        <f>IFERROR(VLOOKUP(D1570,プログラムデータ!A:N,10,0),"")</f>
        <v>平泳ぎ</v>
      </c>
      <c r="K1570" t="str">
        <f>IFERROR(VLOOKUP(D1570,プログラムデータ!A:N,14,0),"")</f>
        <v>タイム決勝</v>
      </c>
      <c r="L1570" t="str">
        <f t="shared" si="49"/>
        <v>13～14歳 女子 0 平泳ぎ タイム決勝</v>
      </c>
      <c r="M1570">
        <f>IFERROR(VLOOKUP(J1570,色々!M:P,4,0),"")</f>
        <v>3</v>
      </c>
      <c r="N1570">
        <f>IFERROR(記録__2[[#This Row],[競技番号]],"")</f>
        <v>77</v>
      </c>
      <c r="O1570">
        <f>IFERROR(記録__2[[#This Row],[選手番号]],"")</f>
        <v>573</v>
      </c>
    </row>
    <row r="1571" spans="1:15" x14ac:dyDescent="0.2">
      <c r="A1571">
        <f>IFERROR(VLOOKUP(N1571,プログラム!B:C,2,0),"")</f>
        <v>77</v>
      </c>
      <c r="B1571" t="str">
        <f t="shared" si="48"/>
        <v/>
      </c>
      <c r="C1571" t="str">
        <f>IFERROR(VLOOKUP(B1571,チーム番号!E:F,2,0),"")</f>
        <v/>
      </c>
      <c r="D1571">
        <f>IFERROR(VLOOKUP(N1571,プログラム!B:C,2,0),"")</f>
        <v>77</v>
      </c>
      <c r="E1571">
        <f>IFERROR(記録__2[[#This Row],[組]],"")</f>
        <v>1</v>
      </c>
      <c r="F1571">
        <f>IFERROR(記録__2[[#This Row],[水路]],"")</f>
        <v>2</v>
      </c>
      <c r="G1571" t="str">
        <f>IFERROR(VLOOKUP(D1571,プログラムデータ!A:N,12,0),"")</f>
        <v>13～14歳</v>
      </c>
      <c r="H1571" t="str">
        <f>IFERROR(VLOOKUP(D1571,プログラムデータ!A:N,13,0),"")</f>
        <v>女子</v>
      </c>
      <c r="I1571">
        <f>IFERROR(VLOOKUP(D1571,プログラムデータ!A:N,11,0),"")</f>
        <v>0</v>
      </c>
      <c r="J1571" t="str">
        <f>IFERROR(VLOOKUP(D1571,プログラムデータ!A:N,10,0),"")</f>
        <v>平泳ぎ</v>
      </c>
      <c r="K1571" t="str">
        <f>IFERROR(VLOOKUP(D1571,プログラムデータ!A:N,14,0),"")</f>
        <v>タイム決勝</v>
      </c>
      <c r="L1571" t="str">
        <f t="shared" si="49"/>
        <v>13～14歳 女子 0 平泳ぎ タイム決勝</v>
      </c>
      <c r="M1571">
        <f>IFERROR(VLOOKUP(J1571,色々!M:P,4,0),"")</f>
        <v>3</v>
      </c>
      <c r="N1571">
        <f>IFERROR(記録__2[[#This Row],[競技番号]],"")</f>
        <v>77</v>
      </c>
      <c r="O1571">
        <f>IFERROR(記録__2[[#This Row],[選手番号]],"")</f>
        <v>186</v>
      </c>
    </row>
    <row r="1572" spans="1:15" x14ac:dyDescent="0.2">
      <c r="A1572">
        <f>IFERROR(VLOOKUP(N1572,プログラム!B:C,2,0),"")</f>
        <v>77</v>
      </c>
      <c r="B1572" t="str">
        <f t="shared" si="48"/>
        <v/>
      </c>
      <c r="C1572" t="str">
        <f>IFERROR(VLOOKUP(B1572,チーム番号!E:F,2,0),"")</f>
        <v/>
      </c>
      <c r="D1572">
        <f>IFERROR(VLOOKUP(N1572,プログラム!B:C,2,0),"")</f>
        <v>77</v>
      </c>
      <c r="E1572">
        <f>IFERROR(記録__2[[#This Row],[組]],"")</f>
        <v>1</v>
      </c>
      <c r="F1572">
        <f>IFERROR(記録__2[[#This Row],[水路]],"")</f>
        <v>3</v>
      </c>
      <c r="G1572" t="str">
        <f>IFERROR(VLOOKUP(D1572,プログラムデータ!A:N,12,0),"")</f>
        <v>13～14歳</v>
      </c>
      <c r="H1572" t="str">
        <f>IFERROR(VLOOKUP(D1572,プログラムデータ!A:N,13,0),"")</f>
        <v>女子</v>
      </c>
      <c r="I1572">
        <f>IFERROR(VLOOKUP(D1572,プログラムデータ!A:N,11,0),"")</f>
        <v>0</v>
      </c>
      <c r="J1572" t="str">
        <f>IFERROR(VLOOKUP(D1572,プログラムデータ!A:N,10,0),"")</f>
        <v>平泳ぎ</v>
      </c>
      <c r="K1572" t="str">
        <f>IFERROR(VLOOKUP(D1572,プログラムデータ!A:N,14,0),"")</f>
        <v>タイム決勝</v>
      </c>
      <c r="L1572" t="str">
        <f t="shared" si="49"/>
        <v>13～14歳 女子 0 平泳ぎ タイム決勝</v>
      </c>
      <c r="M1572">
        <f>IFERROR(VLOOKUP(J1572,色々!M:P,4,0),"")</f>
        <v>3</v>
      </c>
      <c r="N1572">
        <f>IFERROR(記録__2[[#This Row],[競技番号]],"")</f>
        <v>77</v>
      </c>
      <c r="O1572">
        <f>IFERROR(記録__2[[#This Row],[選手番号]],"")</f>
        <v>527</v>
      </c>
    </row>
    <row r="1573" spans="1:15" x14ac:dyDescent="0.2">
      <c r="A1573">
        <f>IFERROR(VLOOKUP(N1573,プログラム!B:C,2,0),"")</f>
        <v>77</v>
      </c>
      <c r="B1573" t="str">
        <f t="shared" si="48"/>
        <v/>
      </c>
      <c r="C1573" t="str">
        <f>IFERROR(VLOOKUP(B1573,チーム番号!E:F,2,0),"")</f>
        <v/>
      </c>
      <c r="D1573">
        <f>IFERROR(VLOOKUP(N1573,プログラム!B:C,2,0),"")</f>
        <v>77</v>
      </c>
      <c r="E1573">
        <f>IFERROR(記録__2[[#This Row],[組]],"")</f>
        <v>1</v>
      </c>
      <c r="F1573">
        <f>IFERROR(記録__2[[#This Row],[水路]],"")</f>
        <v>4</v>
      </c>
      <c r="G1573" t="str">
        <f>IFERROR(VLOOKUP(D1573,プログラムデータ!A:N,12,0),"")</f>
        <v>13～14歳</v>
      </c>
      <c r="H1573" t="str">
        <f>IFERROR(VLOOKUP(D1573,プログラムデータ!A:N,13,0),"")</f>
        <v>女子</v>
      </c>
      <c r="I1573">
        <f>IFERROR(VLOOKUP(D1573,プログラムデータ!A:N,11,0),"")</f>
        <v>0</v>
      </c>
      <c r="J1573" t="str">
        <f>IFERROR(VLOOKUP(D1573,プログラムデータ!A:N,10,0),"")</f>
        <v>平泳ぎ</v>
      </c>
      <c r="K1573" t="str">
        <f>IFERROR(VLOOKUP(D1573,プログラムデータ!A:N,14,0),"")</f>
        <v>タイム決勝</v>
      </c>
      <c r="L1573" t="str">
        <f t="shared" si="49"/>
        <v>13～14歳 女子 0 平泳ぎ タイム決勝</v>
      </c>
      <c r="M1573">
        <f>IFERROR(VLOOKUP(J1573,色々!M:P,4,0),"")</f>
        <v>3</v>
      </c>
      <c r="N1573">
        <f>IFERROR(記録__2[[#This Row],[競技番号]],"")</f>
        <v>77</v>
      </c>
      <c r="O1573">
        <f>IFERROR(記録__2[[#This Row],[選手番号]],"")</f>
        <v>110</v>
      </c>
    </row>
    <row r="1574" spans="1:15" x14ac:dyDescent="0.2">
      <c r="A1574">
        <f>IFERROR(VLOOKUP(N1574,プログラム!B:C,2,0),"")</f>
        <v>77</v>
      </c>
      <c r="B1574" t="str">
        <f t="shared" si="48"/>
        <v/>
      </c>
      <c r="C1574" t="str">
        <f>IFERROR(VLOOKUP(B1574,チーム番号!E:F,2,0),"")</f>
        <v/>
      </c>
      <c r="D1574">
        <f>IFERROR(VLOOKUP(N1574,プログラム!B:C,2,0),"")</f>
        <v>77</v>
      </c>
      <c r="E1574">
        <f>IFERROR(記録__2[[#This Row],[組]],"")</f>
        <v>1</v>
      </c>
      <c r="F1574">
        <f>IFERROR(記録__2[[#This Row],[水路]],"")</f>
        <v>5</v>
      </c>
      <c r="G1574" t="str">
        <f>IFERROR(VLOOKUP(D1574,プログラムデータ!A:N,12,0),"")</f>
        <v>13～14歳</v>
      </c>
      <c r="H1574" t="str">
        <f>IFERROR(VLOOKUP(D1574,プログラムデータ!A:N,13,0),"")</f>
        <v>女子</v>
      </c>
      <c r="I1574">
        <f>IFERROR(VLOOKUP(D1574,プログラムデータ!A:N,11,0),"")</f>
        <v>0</v>
      </c>
      <c r="J1574" t="str">
        <f>IFERROR(VLOOKUP(D1574,プログラムデータ!A:N,10,0),"")</f>
        <v>平泳ぎ</v>
      </c>
      <c r="K1574" t="str">
        <f>IFERROR(VLOOKUP(D1574,プログラムデータ!A:N,14,0),"")</f>
        <v>タイム決勝</v>
      </c>
      <c r="L1574" t="str">
        <f t="shared" si="49"/>
        <v>13～14歳 女子 0 平泳ぎ タイム決勝</v>
      </c>
      <c r="M1574">
        <f>IFERROR(VLOOKUP(J1574,色々!M:P,4,0),"")</f>
        <v>3</v>
      </c>
      <c r="N1574">
        <f>IFERROR(記録__2[[#This Row],[競技番号]],"")</f>
        <v>77</v>
      </c>
      <c r="O1574">
        <f>IFERROR(記録__2[[#This Row],[選手番号]],"")</f>
        <v>415</v>
      </c>
    </row>
    <row r="1575" spans="1:15" x14ac:dyDescent="0.2">
      <c r="A1575">
        <f>IFERROR(VLOOKUP(N1575,プログラム!B:C,2,0),"")</f>
        <v>77</v>
      </c>
      <c r="B1575" t="str">
        <f t="shared" si="48"/>
        <v/>
      </c>
      <c r="C1575" t="str">
        <f>IFERROR(VLOOKUP(B1575,チーム番号!E:F,2,0),"")</f>
        <v/>
      </c>
      <c r="D1575">
        <f>IFERROR(VLOOKUP(N1575,プログラム!B:C,2,0),"")</f>
        <v>77</v>
      </c>
      <c r="E1575">
        <f>IFERROR(記録__2[[#This Row],[組]],"")</f>
        <v>1</v>
      </c>
      <c r="F1575">
        <f>IFERROR(記録__2[[#This Row],[水路]],"")</f>
        <v>6</v>
      </c>
      <c r="G1575" t="str">
        <f>IFERROR(VLOOKUP(D1575,プログラムデータ!A:N,12,0),"")</f>
        <v>13～14歳</v>
      </c>
      <c r="H1575" t="str">
        <f>IFERROR(VLOOKUP(D1575,プログラムデータ!A:N,13,0),"")</f>
        <v>女子</v>
      </c>
      <c r="I1575">
        <f>IFERROR(VLOOKUP(D1575,プログラムデータ!A:N,11,0),"")</f>
        <v>0</v>
      </c>
      <c r="J1575" t="str">
        <f>IFERROR(VLOOKUP(D1575,プログラムデータ!A:N,10,0),"")</f>
        <v>平泳ぎ</v>
      </c>
      <c r="K1575" t="str">
        <f>IFERROR(VLOOKUP(D1575,プログラムデータ!A:N,14,0),"")</f>
        <v>タイム決勝</v>
      </c>
      <c r="L1575" t="str">
        <f t="shared" si="49"/>
        <v>13～14歳 女子 0 平泳ぎ タイム決勝</v>
      </c>
      <c r="M1575">
        <f>IFERROR(VLOOKUP(J1575,色々!M:P,4,0),"")</f>
        <v>3</v>
      </c>
      <c r="N1575">
        <f>IFERROR(記録__2[[#This Row],[競技番号]],"")</f>
        <v>77</v>
      </c>
      <c r="O1575">
        <f>IFERROR(記録__2[[#This Row],[選手番号]],"")</f>
        <v>377</v>
      </c>
    </row>
    <row r="1576" spans="1:15" x14ac:dyDescent="0.2">
      <c r="A1576">
        <f>IFERROR(VLOOKUP(N1576,プログラム!B:C,2,0),"")</f>
        <v>77</v>
      </c>
      <c r="B1576" t="str">
        <f t="shared" si="48"/>
        <v/>
      </c>
      <c r="C1576" t="str">
        <f>IFERROR(VLOOKUP(B1576,チーム番号!E:F,2,0),"")</f>
        <v/>
      </c>
      <c r="D1576">
        <f>IFERROR(VLOOKUP(N1576,プログラム!B:C,2,0),"")</f>
        <v>77</v>
      </c>
      <c r="E1576">
        <f>IFERROR(記録__2[[#This Row],[組]],"")</f>
        <v>1</v>
      </c>
      <c r="F1576">
        <f>IFERROR(記録__2[[#This Row],[水路]],"")</f>
        <v>7</v>
      </c>
      <c r="G1576" t="str">
        <f>IFERROR(VLOOKUP(D1576,プログラムデータ!A:N,12,0),"")</f>
        <v>13～14歳</v>
      </c>
      <c r="H1576" t="str">
        <f>IFERROR(VLOOKUP(D1576,プログラムデータ!A:N,13,0),"")</f>
        <v>女子</v>
      </c>
      <c r="I1576">
        <f>IFERROR(VLOOKUP(D1576,プログラムデータ!A:N,11,0),"")</f>
        <v>0</v>
      </c>
      <c r="J1576" t="str">
        <f>IFERROR(VLOOKUP(D1576,プログラムデータ!A:N,10,0),"")</f>
        <v>平泳ぎ</v>
      </c>
      <c r="K1576" t="str">
        <f>IFERROR(VLOOKUP(D1576,プログラムデータ!A:N,14,0),"")</f>
        <v>タイム決勝</v>
      </c>
      <c r="L1576" t="str">
        <f t="shared" si="49"/>
        <v>13～14歳 女子 0 平泳ぎ タイム決勝</v>
      </c>
      <c r="M1576">
        <f>IFERROR(VLOOKUP(J1576,色々!M:P,4,0),"")</f>
        <v>3</v>
      </c>
      <c r="N1576">
        <f>IFERROR(記録__2[[#This Row],[競技番号]],"")</f>
        <v>77</v>
      </c>
      <c r="O1576">
        <f>IFERROR(記録__2[[#This Row],[選手番号]],"")</f>
        <v>189</v>
      </c>
    </row>
    <row r="1577" spans="1:15" x14ac:dyDescent="0.2">
      <c r="A1577">
        <f>IFERROR(VLOOKUP(N1577,プログラム!B:C,2,0),"")</f>
        <v>77</v>
      </c>
      <c r="B1577" t="str">
        <f t="shared" si="48"/>
        <v/>
      </c>
      <c r="C1577" t="str">
        <f>IFERROR(VLOOKUP(B1577,チーム番号!E:F,2,0),"")</f>
        <v/>
      </c>
      <c r="D1577">
        <f>IFERROR(VLOOKUP(N1577,プログラム!B:C,2,0),"")</f>
        <v>77</v>
      </c>
      <c r="E1577">
        <f>IFERROR(記録__2[[#This Row],[組]],"")</f>
        <v>1</v>
      </c>
      <c r="F1577">
        <f>IFERROR(記録__2[[#This Row],[水路]],"")</f>
        <v>8</v>
      </c>
      <c r="G1577" t="str">
        <f>IFERROR(VLOOKUP(D1577,プログラムデータ!A:N,12,0),"")</f>
        <v>13～14歳</v>
      </c>
      <c r="H1577" t="str">
        <f>IFERROR(VLOOKUP(D1577,プログラムデータ!A:N,13,0),"")</f>
        <v>女子</v>
      </c>
      <c r="I1577">
        <f>IFERROR(VLOOKUP(D1577,プログラムデータ!A:N,11,0),"")</f>
        <v>0</v>
      </c>
      <c r="J1577" t="str">
        <f>IFERROR(VLOOKUP(D1577,プログラムデータ!A:N,10,0),"")</f>
        <v>平泳ぎ</v>
      </c>
      <c r="K1577" t="str">
        <f>IFERROR(VLOOKUP(D1577,プログラムデータ!A:N,14,0),"")</f>
        <v>タイム決勝</v>
      </c>
      <c r="L1577" t="str">
        <f t="shared" si="49"/>
        <v>13～14歳 女子 0 平泳ぎ タイム決勝</v>
      </c>
      <c r="M1577">
        <f>IFERROR(VLOOKUP(J1577,色々!M:P,4,0),"")</f>
        <v>3</v>
      </c>
      <c r="N1577">
        <f>IFERROR(記録__2[[#This Row],[競技番号]],"")</f>
        <v>77</v>
      </c>
      <c r="O1577">
        <f>IFERROR(記録__2[[#This Row],[選手番号]],"")</f>
        <v>0</v>
      </c>
    </row>
    <row r="1578" spans="1:15" x14ac:dyDescent="0.2">
      <c r="A1578">
        <f>IFERROR(VLOOKUP(N1578,プログラム!B:C,2,0),"")</f>
        <v>78</v>
      </c>
      <c r="B1578" t="str">
        <f t="shared" si="48"/>
        <v/>
      </c>
      <c r="C1578" t="str">
        <f>IFERROR(VLOOKUP(B1578,チーム番号!E:F,2,0),"")</f>
        <v/>
      </c>
      <c r="D1578">
        <f>IFERROR(VLOOKUP(N1578,プログラム!B:C,2,0),"")</f>
        <v>78</v>
      </c>
      <c r="E1578">
        <f>IFERROR(記録__2[[#This Row],[組]],"")</f>
        <v>1</v>
      </c>
      <c r="F1578">
        <f>IFERROR(記録__2[[#This Row],[水路]],"")</f>
        <v>1</v>
      </c>
      <c r="G1578" t="str">
        <f>IFERROR(VLOOKUP(D1578,プログラムデータ!A:N,12,0),"")</f>
        <v>13～14歳</v>
      </c>
      <c r="H1578" t="str">
        <f>IFERROR(VLOOKUP(D1578,プログラムデータ!A:N,13,0),"")</f>
        <v>男子</v>
      </c>
      <c r="I1578">
        <f>IFERROR(VLOOKUP(D1578,プログラムデータ!A:N,11,0),"")</f>
        <v>0</v>
      </c>
      <c r="J1578" t="str">
        <f>IFERROR(VLOOKUP(D1578,プログラムデータ!A:N,10,0),"")</f>
        <v>平泳ぎ</v>
      </c>
      <c r="K1578" t="str">
        <f>IFERROR(VLOOKUP(D1578,プログラムデータ!A:N,14,0),"")</f>
        <v>タイム決勝</v>
      </c>
      <c r="L1578" t="str">
        <f t="shared" si="49"/>
        <v>13～14歳 男子 0 平泳ぎ タイム決勝</v>
      </c>
      <c r="M1578">
        <f>IFERROR(VLOOKUP(J1578,色々!M:P,4,0),"")</f>
        <v>3</v>
      </c>
      <c r="N1578">
        <f>IFERROR(記録__2[[#This Row],[競技番号]],"")</f>
        <v>78</v>
      </c>
      <c r="O1578">
        <f>IFERROR(記録__2[[#This Row],[選手番号]],"")</f>
        <v>0</v>
      </c>
    </row>
    <row r="1579" spans="1:15" x14ac:dyDescent="0.2">
      <c r="A1579">
        <f>IFERROR(VLOOKUP(N1579,プログラム!B:C,2,0),"")</f>
        <v>78</v>
      </c>
      <c r="B1579" t="str">
        <f t="shared" si="48"/>
        <v/>
      </c>
      <c r="C1579" t="str">
        <f>IFERROR(VLOOKUP(B1579,チーム番号!E:F,2,0),"")</f>
        <v/>
      </c>
      <c r="D1579">
        <f>IFERROR(VLOOKUP(N1579,プログラム!B:C,2,0),"")</f>
        <v>78</v>
      </c>
      <c r="E1579">
        <f>IFERROR(記録__2[[#This Row],[組]],"")</f>
        <v>1</v>
      </c>
      <c r="F1579">
        <f>IFERROR(記録__2[[#This Row],[水路]],"")</f>
        <v>2</v>
      </c>
      <c r="G1579" t="str">
        <f>IFERROR(VLOOKUP(D1579,プログラムデータ!A:N,12,0),"")</f>
        <v>13～14歳</v>
      </c>
      <c r="H1579" t="str">
        <f>IFERROR(VLOOKUP(D1579,プログラムデータ!A:N,13,0),"")</f>
        <v>男子</v>
      </c>
      <c r="I1579">
        <f>IFERROR(VLOOKUP(D1579,プログラムデータ!A:N,11,0),"")</f>
        <v>0</v>
      </c>
      <c r="J1579" t="str">
        <f>IFERROR(VLOOKUP(D1579,プログラムデータ!A:N,10,0),"")</f>
        <v>平泳ぎ</v>
      </c>
      <c r="K1579" t="str">
        <f>IFERROR(VLOOKUP(D1579,プログラムデータ!A:N,14,0),"")</f>
        <v>タイム決勝</v>
      </c>
      <c r="L1579" t="str">
        <f t="shared" si="49"/>
        <v>13～14歳 男子 0 平泳ぎ タイム決勝</v>
      </c>
      <c r="M1579">
        <f>IFERROR(VLOOKUP(J1579,色々!M:P,4,0),"")</f>
        <v>3</v>
      </c>
      <c r="N1579">
        <f>IFERROR(記録__2[[#This Row],[競技番号]],"")</f>
        <v>78</v>
      </c>
      <c r="O1579">
        <f>IFERROR(記録__2[[#This Row],[選手番号]],"")</f>
        <v>0</v>
      </c>
    </row>
    <row r="1580" spans="1:15" x14ac:dyDescent="0.2">
      <c r="A1580">
        <f>IFERROR(VLOOKUP(N1580,プログラム!B:C,2,0),"")</f>
        <v>78</v>
      </c>
      <c r="B1580" t="str">
        <f t="shared" si="48"/>
        <v/>
      </c>
      <c r="C1580" t="str">
        <f>IFERROR(VLOOKUP(B1580,チーム番号!E:F,2,0),"")</f>
        <v/>
      </c>
      <c r="D1580">
        <f>IFERROR(VLOOKUP(N1580,プログラム!B:C,2,0),"")</f>
        <v>78</v>
      </c>
      <c r="E1580">
        <f>IFERROR(記録__2[[#This Row],[組]],"")</f>
        <v>1</v>
      </c>
      <c r="F1580">
        <f>IFERROR(記録__2[[#This Row],[水路]],"")</f>
        <v>3</v>
      </c>
      <c r="G1580" t="str">
        <f>IFERROR(VLOOKUP(D1580,プログラムデータ!A:N,12,0),"")</f>
        <v>13～14歳</v>
      </c>
      <c r="H1580" t="str">
        <f>IFERROR(VLOOKUP(D1580,プログラムデータ!A:N,13,0),"")</f>
        <v>男子</v>
      </c>
      <c r="I1580">
        <f>IFERROR(VLOOKUP(D1580,プログラムデータ!A:N,11,0),"")</f>
        <v>0</v>
      </c>
      <c r="J1580" t="str">
        <f>IFERROR(VLOOKUP(D1580,プログラムデータ!A:N,10,0),"")</f>
        <v>平泳ぎ</v>
      </c>
      <c r="K1580" t="str">
        <f>IFERROR(VLOOKUP(D1580,プログラムデータ!A:N,14,0),"")</f>
        <v>タイム決勝</v>
      </c>
      <c r="L1580" t="str">
        <f t="shared" si="49"/>
        <v>13～14歳 男子 0 平泳ぎ タイム決勝</v>
      </c>
      <c r="M1580">
        <f>IFERROR(VLOOKUP(J1580,色々!M:P,4,0),"")</f>
        <v>3</v>
      </c>
      <c r="N1580">
        <f>IFERROR(記録__2[[#This Row],[競技番号]],"")</f>
        <v>78</v>
      </c>
      <c r="O1580">
        <f>IFERROR(記録__2[[#This Row],[選手番号]],"")</f>
        <v>461</v>
      </c>
    </row>
    <row r="1581" spans="1:15" x14ac:dyDescent="0.2">
      <c r="A1581">
        <f>IFERROR(VLOOKUP(N1581,プログラム!B:C,2,0),"")</f>
        <v>78</v>
      </c>
      <c r="B1581" t="str">
        <f t="shared" si="48"/>
        <v/>
      </c>
      <c r="C1581" t="str">
        <f>IFERROR(VLOOKUP(B1581,チーム番号!E:F,2,0),"")</f>
        <v/>
      </c>
      <c r="D1581">
        <f>IFERROR(VLOOKUP(N1581,プログラム!B:C,2,0),"")</f>
        <v>78</v>
      </c>
      <c r="E1581">
        <f>IFERROR(記録__2[[#This Row],[組]],"")</f>
        <v>1</v>
      </c>
      <c r="F1581">
        <f>IFERROR(記録__2[[#This Row],[水路]],"")</f>
        <v>4</v>
      </c>
      <c r="G1581" t="str">
        <f>IFERROR(VLOOKUP(D1581,プログラムデータ!A:N,12,0),"")</f>
        <v>13～14歳</v>
      </c>
      <c r="H1581" t="str">
        <f>IFERROR(VLOOKUP(D1581,プログラムデータ!A:N,13,0),"")</f>
        <v>男子</v>
      </c>
      <c r="I1581">
        <f>IFERROR(VLOOKUP(D1581,プログラムデータ!A:N,11,0),"")</f>
        <v>0</v>
      </c>
      <c r="J1581" t="str">
        <f>IFERROR(VLOOKUP(D1581,プログラムデータ!A:N,10,0),"")</f>
        <v>平泳ぎ</v>
      </c>
      <c r="K1581" t="str">
        <f>IFERROR(VLOOKUP(D1581,プログラムデータ!A:N,14,0),"")</f>
        <v>タイム決勝</v>
      </c>
      <c r="L1581" t="str">
        <f t="shared" si="49"/>
        <v>13～14歳 男子 0 平泳ぎ タイム決勝</v>
      </c>
      <c r="M1581">
        <f>IFERROR(VLOOKUP(J1581,色々!M:P,4,0),"")</f>
        <v>3</v>
      </c>
      <c r="N1581">
        <f>IFERROR(記録__2[[#This Row],[競技番号]],"")</f>
        <v>78</v>
      </c>
      <c r="O1581">
        <f>IFERROR(記録__2[[#This Row],[選手番号]],"")</f>
        <v>602</v>
      </c>
    </row>
    <row r="1582" spans="1:15" x14ac:dyDescent="0.2">
      <c r="A1582">
        <f>IFERROR(VLOOKUP(N1582,プログラム!B:C,2,0),"")</f>
        <v>78</v>
      </c>
      <c r="B1582" t="str">
        <f t="shared" si="48"/>
        <v/>
      </c>
      <c r="C1582" t="str">
        <f>IFERROR(VLOOKUP(B1582,チーム番号!E:F,2,0),"")</f>
        <v/>
      </c>
      <c r="D1582">
        <f>IFERROR(VLOOKUP(N1582,プログラム!B:C,2,0),"")</f>
        <v>78</v>
      </c>
      <c r="E1582">
        <f>IFERROR(記録__2[[#This Row],[組]],"")</f>
        <v>1</v>
      </c>
      <c r="F1582">
        <f>IFERROR(記録__2[[#This Row],[水路]],"")</f>
        <v>5</v>
      </c>
      <c r="G1582" t="str">
        <f>IFERROR(VLOOKUP(D1582,プログラムデータ!A:N,12,0),"")</f>
        <v>13～14歳</v>
      </c>
      <c r="H1582" t="str">
        <f>IFERROR(VLOOKUP(D1582,プログラムデータ!A:N,13,0),"")</f>
        <v>男子</v>
      </c>
      <c r="I1582">
        <f>IFERROR(VLOOKUP(D1582,プログラムデータ!A:N,11,0),"")</f>
        <v>0</v>
      </c>
      <c r="J1582" t="str">
        <f>IFERROR(VLOOKUP(D1582,プログラムデータ!A:N,10,0),"")</f>
        <v>平泳ぎ</v>
      </c>
      <c r="K1582" t="str">
        <f>IFERROR(VLOOKUP(D1582,プログラムデータ!A:N,14,0),"")</f>
        <v>タイム決勝</v>
      </c>
      <c r="L1582" t="str">
        <f t="shared" si="49"/>
        <v>13～14歳 男子 0 平泳ぎ タイム決勝</v>
      </c>
      <c r="M1582">
        <f>IFERROR(VLOOKUP(J1582,色々!M:P,4,0),"")</f>
        <v>3</v>
      </c>
      <c r="N1582">
        <f>IFERROR(記録__2[[#This Row],[競技番号]],"")</f>
        <v>78</v>
      </c>
      <c r="O1582">
        <f>IFERROR(記録__2[[#This Row],[選手番号]],"")</f>
        <v>48</v>
      </c>
    </row>
    <row r="1583" spans="1:15" x14ac:dyDescent="0.2">
      <c r="A1583">
        <f>IFERROR(VLOOKUP(N1583,プログラム!B:C,2,0),"")</f>
        <v>78</v>
      </c>
      <c r="B1583" t="str">
        <f t="shared" si="48"/>
        <v/>
      </c>
      <c r="C1583" t="str">
        <f>IFERROR(VLOOKUP(B1583,チーム番号!E:F,2,0),"")</f>
        <v/>
      </c>
      <c r="D1583">
        <f>IFERROR(VLOOKUP(N1583,プログラム!B:C,2,0),"")</f>
        <v>78</v>
      </c>
      <c r="E1583">
        <f>IFERROR(記録__2[[#This Row],[組]],"")</f>
        <v>1</v>
      </c>
      <c r="F1583">
        <f>IFERROR(記録__2[[#This Row],[水路]],"")</f>
        <v>6</v>
      </c>
      <c r="G1583" t="str">
        <f>IFERROR(VLOOKUP(D1583,プログラムデータ!A:N,12,0),"")</f>
        <v>13～14歳</v>
      </c>
      <c r="H1583" t="str">
        <f>IFERROR(VLOOKUP(D1583,プログラムデータ!A:N,13,0),"")</f>
        <v>男子</v>
      </c>
      <c r="I1583">
        <f>IFERROR(VLOOKUP(D1583,プログラムデータ!A:N,11,0),"")</f>
        <v>0</v>
      </c>
      <c r="J1583" t="str">
        <f>IFERROR(VLOOKUP(D1583,プログラムデータ!A:N,10,0),"")</f>
        <v>平泳ぎ</v>
      </c>
      <c r="K1583" t="str">
        <f>IFERROR(VLOOKUP(D1583,プログラムデータ!A:N,14,0),"")</f>
        <v>タイム決勝</v>
      </c>
      <c r="L1583" t="str">
        <f t="shared" si="49"/>
        <v>13～14歳 男子 0 平泳ぎ タイム決勝</v>
      </c>
      <c r="M1583">
        <f>IFERROR(VLOOKUP(J1583,色々!M:P,4,0),"")</f>
        <v>3</v>
      </c>
      <c r="N1583">
        <f>IFERROR(記録__2[[#This Row],[競技番号]],"")</f>
        <v>78</v>
      </c>
      <c r="O1583">
        <f>IFERROR(記録__2[[#This Row],[選手番号]],"")</f>
        <v>0</v>
      </c>
    </row>
    <row r="1584" spans="1:15" x14ac:dyDescent="0.2">
      <c r="A1584">
        <f>IFERROR(VLOOKUP(N1584,プログラム!B:C,2,0),"")</f>
        <v>78</v>
      </c>
      <c r="B1584" t="str">
        <f t="shared" si="48"/>
        <v/>
      </c>
      <c r="C1584" t="str">
        <f>IFERROR(VLOOKUP(B1584,チーム番号!E:F,2,0),"")</f>
        <v/>
      </c>
      <c r="D1584">
        <f>IFERROR(VLOOKUP(N1584,プログラム!B:C,2,0),"")</f>
        <v>78</v>
      </c>
      <c r="E1584">
        <f>IFERROR(記録__2[[#This Row],[組]],"")</f>
        <v>1</v>
      </c>
      <c r="F1584">
        <f>IFERROR(記録__2[[#This Row],[水路]],"")</f>
        <v>7</v>
      </c>
      <c r="G1584" t="str">
        <f>IFERROR(VLOOKUP(D1584,プログラムデータ!A:N,12,0),"")</f>
        <v>13～14歳</v>
      </c>
      <c r="H1584" t="str">
        <f>IFERROR(VLOOKUP(D1584,プログラムデータ!A:N,13,0),"")</f>
        <v>男子</v>
      </c>
      <c r="I1584">
        <f>IFERROR(VLOOKUP(D1584,プログラムデータ!A:N,11,0),"")</f>
        <v>0</v>
      </c>
      <c r="J1584" t="str">
        <f>IFERROR(VLOOKUP(D1584,プログラムデータ!A:N,10,0),"")</f>
        <v>平泳ぎ</v>
      </c>
      <c r="K1584" t="str">
        <f>IFERROR(VLOOKUP(D1584,プログラムデータ!A:N,14,0),"")</f>
        <v>タイム決勝</v>
      </c>
      <c r="L1584" t="str">
        <f t="shared" si="49"/>
        <v>13～14歳 男子 0 平泳ぎ タイム決勝</v>
      </c>
      <c r="M1584">
        <f>IFERROR(VLOOKUP(J1584,色々!M:P,4,0),"")</f>
        <v>3</v>
      </c>
      <c r="N1584">
        <f>IFERROR(記録__2[[#This Row],[競技番号]],"")</f>
        <v>78</v>
      </c>
      <c r="O1584">
        <f>IFERROR(記録__2[[#This Row],[選手番号]],"")</f>
        <v>0</v>
      </c>
    </row>
    <row r="1585" spans="1:15" x14ac:dyDescent="0.2">
      <c r="A1585">
        <f>IFERROR(VLOOKUP(N1585,プログラム!B:C,2,0),"")</f>
        <v>78</v>
      </c>
      <c r="B1585" t="str">
        <f t="shared" si="48"/>
        <v/>
      </c>
      <c r="C1585" t="str">
        <f>IFERROR(VLOOKUP(B1585,チーム番号!E:F,2,0),"")</f>
        <v/>
      </c>
      <c r="D1585">
        <f>IFERROR(VLOOKUP(N1585,プログラム!B:C,2,0),"")</f>
        <v>78</v>
      </c>
      <c r="E1585">
        <f>IFERROR(記録__2[[#This Row],[組]],"")</f>
        <v>1</v>
      </c>
      <c r="F1585">
        <f>IFERROR(記録__2[[#This Row],[水路]],"")</f>
        <v>8</v>
      </c>
      <c r="G1585" t="str">
        <f>IFERROR(VLOOKUP(D1585,プログラムデータ!A:N,12,0),"")</f>
        <v>13～14歳</v>
      </c>
      <c r="H1585" t="str">
        <f>IFERROR(VLOOKUP(D1585,プログラムデータ!A:N,13,0),"")</f>
        <v>男子</v>
      </c>
      <c r="I1585">
        <f>IFERROR(VLOOKUP(D1585,プログラムデータ!A:N,11,0),"")</f>
        <v>0</v>
      </c>
      <c r="J1585" t="str">
        <f>IFERROR(VLOOKUP(D1585,プログラムデータ!A:N,10,0),"")</f>
        <v>平泳ぎ</v>
      </c>
      <c r="K1585" t="str">
        <f>IFERROR(VLOOKUP(D1585,プログラムデータ!A:N,14,0),"")</f>
        <v>タイム決勝</v>
      </c>
      <c r="L1585" t="str">
        <f t="shared" si="49"/>
        <v>13～14歳 男子 0 平泳ぎ タイム決勝</v>
      </c>
      <c r="M1585">
        <f>IFERROR(VLOOKUP(J1585,色々!M:P,4,0),"")</f>
        <v>3</v>
      </c>
      <c r="N1585">
        <f>IFERROR(記録__2[[#This Row],[競技番号]],"")</f>
        <v>78</v>
      </c>
      <c r="O1585">
        <f>IFERROR(記録__2[[#This Row],[選手番号]],"")</f>
        <v>0</v>
      </c>
    </row>
    <row r="1586" spans="1:15" x14ac:dyDescent="0.2">
      <c r="A1586">
        <f>IFERROR(VLOOKUP(N1586,プログラム!B:C,2,0),"")</f>
        <v>78</v>
      </c>
      <c r="B1586" t="str">
        <f t="shared" si="48"/>
        <v/>
      </c>
      <c r="C1586" t="str">
        <f>IFERROR(VLOOKUP(B1586,チーム番号!E:F,2,0),"")</f>
        <v/>
      </c>
      <c r="D1586">
        <f>IFERROR(VLOOKUP(N1586,プログラム!B:C,2,0),"")</f>
        <v>78</v>
      </c>
      <c r="E1586">
        <f>IFERROR(記録__2[[#This Row],[組]],"")</f>
        <v>2</v>
      </c>
      <c r="F1586">
        <f>IFERROR(記録__2[[#This Row],[水路]],"")</f>
        <v>1</v>
      </c>
      <c r="G1586" t="str">
        <f>IFERROR(VLOOKUP(D1586,プログラムデータ!A:N,12,0),"")</f>
        <v>13～14歳</v>
      </c>
      <c r="H1586" t="str">
        <f>IFERROR(VLOOKUP(D1586,プログラムデータ!A:N,13,0),"")</f>
        <v>男子</v>
      </c>
      <c r="I1586">
        <f>IFERROR(VLOOKUP(D1586,プログラムデータ!A:N,11,0),"")</f>
        <v>0</v>
      </c>
      <c r="J1586" t="str">
        <f>IFERROR(VLOOKUP(D1586,プログラムデータ!A:N,10,0),"")</f>
        <v>平泳ぎ</v>
      </c>
      <c r="K1586" t="str">
        <f>IFERROR(VLOOKUP(D1586,プログラムデータ!A:N,14,0),"")</f>
        <v>タイム決勝</v>
      </c>
      <c r="L1586" t="str">
        <f t="shared" si="49"/>
        <v>13～14歳 男子 0 平泳ぎ タイム決勝</v>
      </c>
      <c r="M1586">
        <f>IFERROR(VLOOKUP(J1586,色々!M:P,4,0),"")</f>
        <v>3</v>
      </c>
      <c r="N1586">
        <f>IFERROR(記録__2[[#This Row],[競技番号]],"")</f>
        <v>78</v>
      </c>
      <c r="O1586">
        <f>IFERROR(記録__2[[#This Row],[選手番号]],"")</f>
        <v>393</v>
      </c>
    </row>
    <row r="1587" spans="1:15" x14ac:dyDescent="0.2">
      <c r="A1587">
        <f>IFERROR(VLOOKUP(N1587,プログラム!B:C,2,0),"")</f>
        <v>78</v>
      </c>
      <c r="B1587" t="str">
        <f t="shared" si="48"/>
        <v/>
      </c>
      <c r="C1587" t="str">
        <f>IFERROR(VLOOKUP(B1587,チーム番号!E:F,2,0),"")</f>
        <v/>
      </c>
      <c r="D1587">
        <f>IFERROR(VLOOKUP(N1587,プログラム!B:C,2,0),"")</f>
        <v>78</v>
      </c>
      <c r="E1587">
        <f>IFERROR(記録__2[[#This Row],[組]],"")</f>
        <v>2</v>
      </c>
      <c r="F1587">
        <f>IFERROR(記録__2[[#This Row],[水路]],"")</f>
        <v>2</v>
      </c>
      <c r="G1587" t="str">
        <f>IFERROR(VLOOKUP(D1587,プログラムデータ!A:N,12,0),"")</f>
        <v>13～14歳</v>
      </c>
      <c r="H1587" t="str">
        <f>IFERROR(VLOOKUP(D1587,プログラムデータ!A:N,13,0),"")</f>
        <v>男子</v>
      </c>
      <c r="I1587">
        <f>IFERROR(VLOOKUP(D1587,プログラムデータ!A:N,11,0),"")</f>
        <v>0</v>
      </c>
      <c r="J1587" t="str">
        <f>IFERROR(VLOOKUP(D1587,プログラムデータ!A:N,10,0),"")</f>
        <v>平泳ぎ</v>
      </c>
      <c r="K1587" t="str">
        <f>IFERROR(VLOOKUP(D1587,プログラムデータ!A:N,14,0),"")</f>
        <v>タイム決勝</v>
      </c>
      <c r="L1587" t="str">
        <f t="shared" si="49"/>
        <v>13～14歳 男子 0 平泳ぎ タイム決勝</v>
      </c>
      <c r="M1587">
        <f>IFERROR(VLOOKUP(J1587,色々!M:P,4,0),"")</f>
        <v>3</v>
      </c>
      <c r="N1587">
        <f>IFERROR(記録__2[[#This Row],[競技番号]],"")</f>
        <v>78</v>
      </c>
      <c r="O1587">
        <f>IFERROR(記録__2[[#This Row],[選手番号]],"")</f>
        <v>513</v>
      </c>
    </row>
    <row r="1588" spans="1:15" x14ac:dyDescent="0.2">
      <c r="A1588">
        <f>IFERROR(VLOOKUP(N1588,プログラム!B:C,2,0),"")</f>
        <v>78</v>
      </c>
      <c r="B1588" t="str">
        <f t="shared" si="48"/>
        <v/>
      </c>
      <c r="C1588" t="str">
        <f>IFERROR(VLOOKUP(B1588,チーム番号!E:F,2,0),"")</f>
        <v/>
      </c>
      <c r="D1588">
        <f>IFERROR(VLOOKUP(N1588,プログラム!B:C,2,0),"")</f>
        <v>78</v>
      </c>
      <c r="E1588">
        <f>IFERROR(記録__2[[#This Row],[組]],"")</f>
        <v>2</v>
      </c>
      <c r="F1588">
        <f>IFERROR(記録__2[[#This Row],[水路]],"")</f>
        <v>3</v>
      </c>
      <c r="G1588" t="str">
        <f>IFERROR(VLOOKUP(D1588,プログラムデータ!A:N,12,0),"")</f>
        <v>13～14歳</v>
      </c>
      <c r="H1588" t="str">
        <f>IFERROR(VLOOKUP(D1588,プログラムデータ!A:N,13,0),"")</f>
        <v>男子</v>
      </c>
      <c r="I1588">
        <f>IFERROR(VLOOKUP(D1588,プログラムデータ!A:N,11,0),"")</f>
        <v>0</v>
      </c>
      <c r="J1588" t="str">
        <f>IFERROR(VLOOKUP(D1588,プログラムデータ!A:N,10,0),"")</f>
        <v>平泳ぎ</v>
      </c>
      <c r="K1588" t="str">
        <f>IFERROR(VLOOKUP(D1588,プログラムデータ!A:N,14,0),"")</f>
        <v>タイム決勝</v>
      </c>
      <c r="L1588" t="str">
        <f t="shared" si="49"/>
        <v>13～14歳 男子 0 平泳ぎ タイム決勝</v>
      </c>
      <c r="M1588">
        <f>IFERROR(VLOOKUP(J1588,色々!M:P,4,0),"")</f>
        <v>3</v>
      </c>
      <c r="N1588">
        <f>IFERROR(記録__2[[#This Row],[競技番号]],"")</f>
        <v>78</v>
      </c>
      <c r="O1588">
        <f>IFERROR(記録__2[[#This Row],[選手番号]],"")</f>
        <v>508</v>
      </c>
    </row>
    <row r="1589" spans="1:15" x14ac:dyDescent="0.2">
      <c r="A1589">
        <f>IFERROR(VLOOKUP(N1589,プログラム!B:C,2,0),"")</f>
        <v>78</v>
      </c>
      <c r="B1589" t="str">
        <f t="shared" si="48"/>
        <v/>
      </c>
      <c r="C1589" t="str">
        <f>IFERROR(VLOOKUP(B1589,チーム番号!E:F,2,0),"")</f>
        <v/>
      </c>
      <c r="D1589">
        <f>IFERROR(VLOOKUP(N1589,プログラム!B:C,2,0),"")</f>
        <v>78</v>
      </c>
      <c r="E1589">
        <f>IFERROR(記録__2[[#This Row],[組]],"")</f>
        <v>2</v>
      </c>
      <c r="F1589">
        <f>IFERROR(記録__2[[#This Row],[水路]],"")</f>
        <v>4</v>
      </c>
      <c r="G1589" t="str">
        <f>IFERROR(VLOOKUP(D1589,プログラムデータ!A:N,12,0),"")</f>
        <v>13～14歳</v>
      </c>
      <c r="H1589" t="str">
        <f>IFERROR(VLOOKUP(D1589,プログラムデータ!A:N,13,0),"")</f>
        <v>男子</v>
      </c>
      <c r="I1589">
        <f>IFERROR(VLOOKUP(D1589,プログラムデータ!A:N,11,0),"")</f>
        <v>0</v>
      </c>
      <c r="J1589" t="str">
        <f>IFERROR(VLOOKUP(D1589,プログラムデータ!A:N,10,0),"")</f>
        <v>平泳ぎ</v>
      </c>
      <c r="K1589" t="str">
        <f>IFERROR(VLOOKUP(D1589,プログラムデータ!A:N,14,0),"")</f>
        <v>タイム決勝</v>
      </c>
      <c r="L1589" t="str">
        <f t="shared" si="49"/>
        <v>13～14歳 男子 0 平泳ぎ タイム決勝</v>
      </c>
      <c r="M1589">
        <f>IFERROR(VLOOKUP(J1589,色々!M:P,4,0),"")</f>
        <v>3</v>
      </c>
      <c r="N1589">
        <f>IFERROR(記録__2[[#This Row],[競技番号]],"")</f>
        <v>78</v>
      </c>
      <c r="O1589">
        <f>IFERROR(記録__2[[#This Row],[選手番号]],"")</f>
        <v>650</v>
      </c>
    </row>
    <row r="1590" spans="1:15" x14ac:dyDescent="0.2">
      <c r="A1590">
        <f>IFERROR(VLOOKUP(N1590,プログラム!B:C,2,0),"")</f>
        <v>78</v>
      </c>
      <c r="B1590" t="str">
        <f t="shared" si="48"/>
        <v/>
      </c>
      <c r="C1590" t="str">
        <f>IFERROR(VLOOKUP(B1590,チーム番号!E:F,2,0),"")</f>
        <v/>
      </c>
      <c r="D1590">
        <f>IFERROR(VLOOKUP(N1590,プログラム!B:C,2,0),"")</f>
        <v>78</v>
      </c>
      <c r="E1590">
        <f>IFERROR(記録__2[[#This Row],[組]],"")</f>
        <v>2</v>
      </c>
      <c r="F1590">
        <f>IFERROR(記録__2[[#This Row],[水路]],"")</f>
        <v>5</v>
      </c>
      <c r="G1590" t="str">
        <f>IFERROR(VLOOKUP(D1590,プログラムデータ!A:N,12,0),"")</f>
        <v>13～14歳</v>
      </c>
      <c r="H1590" t="str">
        <f>IFERROR(VLOOKUP(D1590,プログラムデータ!A:N,13,0),"")</f>
        <v>男子</v>
      </c>
      <c r="I1590">
        <f>IFERROR(VLOOKUP(D1590,プログラムデータ!A:N,11,0),"")</f>
        <v>0</v>
      </c>
      <c r="J1590" t="str">
        <f>IFERROR(VLOOKUP(D1590,プログラムデータ!A:N,10,0),"")</f>
        <v>平泳ぎ</v>
      </c>
      <c r="K1590" t="str">
        <f>IFERROR(VLOOKUP(D1590,プログラムデータ!A:N,14,0),"")</f>
        <v>タイム決勝</v>
      </c>
      <c r="L1590" t="str">
        <f t="shared" si="49"/>
        <v>13～14歳 男子 0 平泳ぎ タイム決勝</v>
      </c>
      <c r="M1590">
        <f>IFERROR(VLOOKUP(J1590,色々!M:P,4,0),"")</f>
        <v>3</v>
      </c>
      <c r="N1590">
        <f>IFERROR(記録__2[[#This Row],[競技番号]],"")</f>
        <v>78</v>
      </c>
      <c r="O1590">
        <f>IFERROR(記録__2[[#This Row],[選手番号]],"")</f>
        <v>85</v>
      </c>
    </row>
    <row r="1591" spans="1:15" x14ac:dyDescent="0.2">
      <c r="A1591">
        <f>IFERROR(VLOOKUP(N1591,プログラム!B:C,2,0),"")</f>
        <v>78</v>
      </c>
      <c r="B1591" t="str">
        <f t="shared" si="48"/>
        <v/>
      </c>
      <c r="C1591" t="str">
        <f>IFERROR(VLOOKUP(B1591,チーム番号!E:F,2,0),"")</f>
        <v/>
      </c>
      <c r="D1591">
        <f>IFERROR(VLOOKUP(N1591,プログラム!B:C,2,0),"")</f>
        <v>78</v>
      </c>
      <c r="E1591">
        <f>IFERROR(記録__2[[#This Row],[組]],"")</f>
        <v>2</v>
      </c>
      <c r="F1591">
        <f>IFERROR(記録__2[[#This Row],[水路]],"")</f>
        <v>6</v>
      </c>
      <c r="G1591" t="str">
        <f>IFERROR(VLOOKUP(D1591,プログラムデータ!A:N,12,0),"")</f>
        <v>13～14歳</v>
      </c>
      <c r="H1591" t="str">
        <f>IFERROR(VLOOKUP(D1591,プログラムデータ!A:N,13,0),"")</f>
        <v>男子</v>
      </c>
      <c r="I1591">
        <f>IFERROR(VLOOKUP(D1591,プログラムデータ!A:N,11,0),"")</f>
        <v>0</v>
      </c>
      <c r="J1591" t="str">
        <f>IFERROR(VLOOKUP(D1591,プログラムデータ!A:N,10,0),"")</f>
        <v>平泳ぎ</v>
      </c>
      <c r="K1591" t="str">
        <f>IFERROR(VLOOKUP(D1591,プログラムデータ!A:N,14,0),"")</f>
        <v>タイム決勝</v>
      </c>
      <c r="L1591" t="str">
        <f t="shared" si="49"/>
        <v>13～14歳 男子 0 平泳ぎ タイム決勝</v>
      </c>
      <c r="M1591">
        <f>IFERROR(VLOOKUP(J1591,色々!M:P,4,0),"")</f>
        <v>3</v>
      </c>
      <c r="N1591">
        <f>IFERROR(記録__2[[#This Row],[競技番号]],"")</f>
        <v>78</v>
      </c>
      <c r="O1591">
        <f>IFERROR(記録__2[[#This Row],[選手番号]],"")</f>
        <v>49</v>
      </c>
    </row>
    <row r="1592" spans="1:15" x14ac:dyDescent="0.2">
      <c r="A1592">
        <f>IFERROR(VLOOKUP(N1592,プログラム!B:C,2,0),"")</f>
        <v>78</v>
      </c>
      <c r="B1592" t="str">
        <f t="shared" si="48"/>
        <v/>
      </c>
      <c r="C1592" t="str">
        <f>IFERROR(VLOOKUP(B1592,チーム番号!E:F,2,0),"")</f>
        <v/>
      </c>
      <c r="D1592">
        <f>IFERROR(VLOOKUP(N1592,プログラム!B:C,2,0),"")</f>
        <v>78</v>
      </c>
      <c r="E1592">
        <f>IFERROR(記録__2[[#This Row],[組]],"")</f>
        <v>2</v>
      </c>
      <c r="F1592">
        <f>IFERROR(記録__2[[#This Row],[水路]],"")</f>
        <v>7</v>
      </c>
      <c r="G1592" t="str">
        <f>IFERROR(VLOOKUP(D1592,プログラムデータ!A:N,12,0),"")</f>
        <v>13～14歳</v>
      </c>
      <c r="H1592" t="str">
        <f>IFERROR(VLOOKUP(D1592,プログラムデータ!A:N,13,0),"")</f>
        <v>男子</v>
      </c>
      <c r="I1592">
        <f>IFERROR(VLOOKUP(D1592,プログラムデータ!A:N,11,0),"")</f>
        <v>0</v>
      </c>
      <c r="J1592" t="str">
        <f>IFERROR(VLOOKUP(D1592,プログラムデータ!A:N,10,0),"")</f>
        <v>平泳ぎ</v>
      </c>
      <c r="K1592" t="str">
        <f>IFERROR(VLOOKUP(D1592,プログラムデータ!A:N,14,0),"")</f>
        <v>タイム決勝</v>
      </c>
      <c r="L1592" t="str">
        <f t="shared" si="49"/>
        <v>13～14歳 男子 0 平泳ぎ タイム決勝</v>
      </c>
      <c r="M1592">
        <f>IFERROR(VLOOKUP(J1592,色々!M:P,4,0),"")</f>
        <v>3</v>
      </c>
      <c r="N1592">
        <f>IFERROR(記録__2[[#This Row],[競技番号]],"")</f>
        <v>78</v>
      </c>
      <c r="O1592">
        <f>IFERROR(記録__2[[#This Row],[選手番号]],"")</f>
        <v>210</v>
      </c>
    </row>
    <row r="1593" spans="1:15" x14ac:dyDescent="0.2">
      <c r="A1593">
        <f>IFERROR(VLOOKUP(N1593,プログラム!B:C,2,0),"")</f>
        <v>78</v>
      </c>
      <c r="B1593" t="str">
        <f t="shared" si="48"/>
        <v/>
      </c>
      <c r="C1593" t="str">
        <f>IFERROR(VLOOKUP(B1593,チーム番号!E:F,2,0),"")</f>
        <v/>
      </c>
      <c r="D1593">
        <f>IFERROR(VLOOKUP(N1593,プログラム!B:C,2,0),"")</f>
        <v>78</v>
      </c>
      <c r="E1593">
        <f>IFERROR(記録__2[[#This Row],[組]],"")</f>
        <v>2</v>
      </c>
      <c r="F1593">
        <f>IFERROR(記録__2[[#This Row],[水路]],"")</f>
        <v>8</v>
      </c>
      <c r="G1593" t="str">
        <f>IFERROR(VLOOKUP(D1593,プログラムデータ!A:N,12,0),"")</f>
        <v>13～14歳</v>
      </c>
      <c r="H1593" t="str">
        <f>IFERROR(VLOOKUP(D1593,プログラムデータ!A:N,13,0),"")</f>
        <v>男子</v>
      </c>
      <c r="I1593">
        <f>IFERROR(VLOOKUP(D1593,プログラムデータ!A:N,11,0),"")</f>
        <v>0</v>
      </c>
      <c r="J1593" t="str">
        <f>IFERROR(VLOOKUP(D1593,プログラムデータ!A:N,10,0),"")</f>
        <v>平泳ぎ</v>
      </c>
      <c r="K1593" t="str">
        <f>IFERROR(VLOOKUP(D1593,プログラムデータ!A:N,14,0),"")</f>
        <v>タイム決勝</v>
      </c>
      <c r="L1593" t="str">
        <f t="shared" si="49"/>
        <v>13～14歳 男子 0 平泳ぎ タイム決勝</v>
      </c>
      <c r="M1593">
        <f>IFERROR(VLOOKUP(J1593,色々!M:P,4,0),"")</f>
        <v>3</v>
      </c>
      <c r="N1593">
        <f>IFERROR(記録__2[[#This Row],[競技番号]],"")</f>
        <v>78</v>
      </c>
      <c r="O1593">
        <f>IFERROR(記録__2[[#This Row],[選手番号]],"")</f>
        <v>315</v>
      </c>
    </row>
    <row r="1594" spans="1:15" x14ac:dyDescent="0.2">
      <c r="A1594">
        <f>IFERROR(VLOOKUP(N1594,プログラム!B:C,2,0),"")</f>
        <v>79</v>
      </c>
      <c r="B1594" t="str">
        <f t="shared" si="48"/>
        <v/>
      </c>
      <c r="C1594" t="str">
        <f>IFERROR(VLOOKUP(B1594,チーム番号!E:F,2,0),"")</f>
        <v/>
      </c>
      <c r="D1594">
        <f>IFERROR(VLOOKUP(N1594,プログラム!B:C,2,0),"")</f>
        <v>79</v>
      </c>
      <c r="E1594">
        <f>IFERROR(記録__2[[#This Row],[組]],"")</f>
        <v>1</v>
      </c>
      <c r="F1594">
        <f>IFERROR(記録__2[[#This Row],[水路]],"")</f>
        <v>1</v>
      </c>
      <c r="G1594" t="str">
        <f>IFERROR(VLOOKUP(D1594,プログラムデータ!A:N,12,0),"")</f>
        <v>15～18歳</v>
      </c>
      <c r="H1594" t="str">
        <f>IFERROR(VLOOKUP(D1594,プログラムデータ!A:N,13,0),"")</f>
        <v>女子</v>
      </c>
      <c r="I1594">
        <f>IFERROR(VLOOKUP(D1594,プログラムデータ!A:N,11,0),"")</f>
        <v>0</v>
      </c>
      <c r="J1594" t="str">
        <f>IFERROR(VLOOKUP(D1594,プログラムデータ!A:N,10,0),"")</f>
        <v>平泳ぎ</v>
      </c>
      <c r="K1594" t="str">
        <f>IFERROR(VLOOKUP(D1594,プログラムデータ!A:N,14,0),"")</f>
        <v>タイム決勝</v>
      </c>
      <c r="L1594" t="str">
        <f t="shared" si="49"/>
        <v>15～18歳 女子 0 平泳ぎ タイム決勝</v>
      </c>
      <c r="M1594">
        <f>IFERROR(VLOOKUP(J1594,色々!M:P,4,0),"")</f>
        <v>3</v>
      </c>
      <c r="N1594">
        <f>IFERROR(記録__2[[#This Row],[競技番号]],"")</f>
        <v>79</v>
      </c>
      <c r="O1594">
        <f>IFERROR(記録__2[[#This Row],[選手番号]],"")</f>
        <v>586</v>
      </c>
    </row>
    <row r="1595" spans="1:15" x14ac:dyDescent="0.2">
      <c r="A1595">
        <f>IFERROR(VLOOKUP(N1595,プログラム!B:C,2,0),"")</f>
        <v>79</v>
      </c>
      <c r="B1595" t="str">
        <f t="shared" si="48"/>
        <v/>
      </c>
      <c r="C1595" t="str">
        <f>IFERROR(VLOOKUP(B1595,チーム番号!E:F,2,0),"")</f>
        <v/>
      </c>
      <c r="D1595">
        <f>IFERROR(VLOOKUP(N1595,プログラム!B:C,2,0),"")</f>
        <v>79</v>
      </c>
      <c r="E1595">
        <f>IFERROR(記録__2[[#This Row],[組]],"")</f>
        <v>1</v>
      </c>
      <c r="F1595">
        <f>IFERROR(記録__2[[#This Row],[水路]],"")</f>
        <v>2</v>
      </c>
      <c r="G1595" t="str">
        <f>IFERROR(VLOOKUP(D1595,プログラムデータ!A:N,12,0),"")</f>
        <v>15～18歳</v>
      </c>
      <c r="H1595" t="str">
        <f>IFERROR(VLOOKUP(D1595,プログラムデータ!A:N,13,0),"")</f>
        <v>女子</v>
      </c>
      <c r="I1595">
        <f>IFERROR(VLOOKUP(D1595,プログラムデータ!A:N,11,0),"")</f>
        <v>0</v>
      </c>
      <c r="J1595" t="str">
        <f>IFERROR(VLOOKUP(D1595,プログラムデータ!A:N,10,0),"")</f>
        <v>平泳ぎ</v>
      </c>
      <c r="K1595" t="str">
        <f>IFERROR(VLOOKUP(D1595,プログラムデータ!A:N,14,0),"")</f>
        <v>タイム決勝</v>
      </c>
      <c r="L1595" t="str">
        <f t="shared" si="49"/>
        <v>15～18歳 女子 0 平泳ぎ タイム決勝</v>
      </c>
      <c r="M1595">
        <f>IFERROR(VLOOKUP(J1595,色々!M:P,4,0),"")</f>
        <v>3</v>
      </c>
      <c r="N1595">
        <f>IFERROR(記録__2[[#This Row],[競技番号]],"")</f>
        <v>79</v>
      </c>
      <c r="O1595">
        <f>IFERROR(記録__2[[#This Row],[選手番号]],"")</f>
        <v>233</v>
      </c>
    </row>
    <row r="1596" spans="1:15" x14ac:dyDescent="0.2">
      <c r="A1596">
        <f>IFERROR(VLOOKUP(N1596,プログラム!B:C,2,0),"")</f>
        <v>79</v>
      </c>
      <c r="B1596" t="str">
        <f t="shared" si="48"/>
        <v/>
      </c>
      <c r="C1596" t="str">
        <f>IFERROR(VLOOKUP(B1596,チーム番号!E:F,2,0),"")</f>
        <v/>
      </c>
      <c r="D1596">
        <f>IFERROR(VLOOKUP(N1596,プログラム!B:C,2,0),"")</f>
        <v>79</v>
      </c>
      <c r="E1596">
        <f>IFERROR(記録__2[[#This Row],[組]],"")</f>
        <v>1</v>
      </c>
      <c r="F1596">
        <f>IFERROR(記録__2[[#This Row],[水路]],"")</f>
        <v>3</v>
      </c>
      <c r="G1596" t="str">
        <f>IFERROR(VLOOKUP(D1596,プログラムデータ!A:N,12,0),"")</f>
        <v>15～18歳</v>
      </c>
      <c r="H1596" t="str">
        <f>IFERROR(VLOOKUP(D1596,プログラムデータ!A:N,13,0),"")</f>
        <v>女子</v>
      </c>
      <c r="I1596">
        <f>IFERROR(VLOOKUP(D1596,プログラムデータ!A:N,11,0),"")</f>
        <v>0</v>
      </c>
      <c r="J1596" t="str">
        <f>IFERROR(VLOOKUP(D1596,プログラムデータ!A:N,10,0),"")</f>
        <v>平泳ぎ</v>
      </c>
      <c r="K1596" t="str">
        <f>IFERROR(VLOOKUP(D1596,プログラムデータ!A:N,14,0),"")</f>
        <v>タイム決勝</v>
      </c>
      <c r="L1596" t="str">
        <f t="shared" si="49"/>
        <v>15～18歳 女子 0 平泳ぎ タイム決勝</v>
      </c>
      <c r="M1596">
        <f>IFERROR(VLOOKUP(J1596,色々!M:P,4,0),"")</f>
        <v>3</v>
      </c>
      <c r="N1596">
        <f>IFERROR(記録__2[[#This Row],[競技番号]],"")</f>
        <v>79</v>
      </c>
      <c r="O1596">
        <f>IFERROR(記録__2[[#This Row],[選手番号]],"")</f>
        <v>593</v>
      </c>
    </row>
    <row r="1597" spans="1:15" x14ac:dyDescent="0.2">
      <c r="A1597">
        <f>IFERROR(VLOOKUP(N1597,プログラム!B:C,2,0),"")</f>
        <v>79</v>
      </c>
      <c r="B1597" t="str">
        <f t="shared" si="48"/>
        <v/>
      </c>
      <c r="C1597" t="str">
        <f>IFERROR(VLOOKUP(B1597,チーム番号!E:F,2,0),"")</f>
        <v/>
      </c>
      <c r="D1597">
        <f>IFERROR(VLOOKUP(N1597,プログラム!B:C,2,0),"")</f>
        <v>79</v>
      </c>
      <c r="E1597">
        <f>IFERROR(記録__2[[#This Row],[組]],"")</f>
        <v>1</v>
      </c>
      <c r="F1597">
        <f>IFERROR(記録__2[[#This Row],[水路]],"")</f>
        <v>4</v>
      </c>
      <c r="G1597" t="str">
        <f>IFERROR(VLOOKUP(D1597,プログラムデータ!A:N,12,0),"")</f>
        <v>15～18歳</v>
      </c>
      <c r="H1597" t="str">
        <f>IFERROR(VLOOKUP(D1597,プログラムデータ!A:N,13,0),"")</f>
        <v>女子</v>
      </c>
      <c r="I1597">
        <f>IFERROR(VLOOKUP(D1597,プログラムデータ!A:N,11,0),"")</f>
        <v>0</v>
      </c>
      <c r="J1597" t="str">
        <f>IFERROR(VLOOKUP(D1597,プログラムデータ!A:N,10,0),"")</f>
        <v>平泳ぎ</v>
      </c>
      <c r="K1597" t="str">
        <f>IFERROR(VLOOKUP(D1597,プログラムデータ!A:N,14,0),"")</f>
        <v>タイム決勝</v>
      </c>
      <c r="L1597" t="str">
        <f t="shared" si="49"/>
        <v>15～18歳 女子 0 平泳ぎ タイム決勝</v>
      </c>
      <c r="M1597">
        <f>IFERROR(VLOOKUP(J1597,色々!M:P,4,0),"")</f>
        <v>3</v>
      </c>
      <c r="N1597">
        <f>IFERROR(記録__2[[#This Row],[競技番号]],"")</f>
        <v>79</v>
      </c>
      <c r="O1597">
        <f>IFERROR(記録__2[[#This Row],[選手番号]],"")</f>
        <v>328</v>
      </c>
    </row>
    <row r="1598" spans="1:15" x14ac:dyDescent="0.2">
      <c r="A1598">
        <f>IFERROR(VLOOKUP(N1598,プログラム!B:C,2,0),"")</f>
        <v>79</v>
      </c>
      <c r="B1598" t="str">
        <f t="shared" si="48"/>
        <v/>
      </c>
      <c r="C1598" t="str">
        <f>IFERROR(VLOOKUP(B1598,チーム番号!E:F,2,0),"")</f>
        <v/>
      </c>
      <c r="D1598">
        <f>IFERROR(VLOOKUP(N1598,プログラム!B:C,2,0),"")</f>
        <v>79</v>
      </c>
      <c r="E1598">
        <f>IFERROR(記録__2[[#This Row],[組]],"")</f>
        <v>1</v>
      </c>
      <c r="F1598">
        <f>IFERROR(記録__2[[#This Row],[水路]],"")</f>
        <v>5</v>
      </c>
      <c r="G1598" t="str">
        <f>IFERROR(VLOOKUP(D1598,プログラムデータ!A:N,12,0),"")</f>
        <v>15～18歳</v>
      </c>
      <c r="H1598" t="str">
        <f>IFERROR(VLOOKUP(D1598,プログラムデータ!A:N,13,0),"")</f>
        <v>女子</v>
      </c>
      <c r="I1598">
        <f>IFERROR(VLOOKUP(D1598,プログラムデータ!A:N,11,0),"")</f>
        <v>0</v>
      </c>
      <c r="J1598" t="str">
        <f>IFERROR(VLOOKUP(D1598,プログラムデータ!A:N,10,0),"")</f>
        <v>平泳ぎ</v>
      </c>
      <c r="K1598" t="str">
        <f>IFERROR(VLOOKUP(D1598,プログラムデータ!A:N,14,0),"")</f>
        <v>タイム決勝</v>
      </c>
      <c r="L1598" t="str">
        <f t="shared" si="49"/>
        <v>15～18歳 女子 0 平泳ぎ タイム決勝</v>
      </c>
      <c r="M1598">
        <f>IFERROR(VLOOKUP(J1598,色々!M:P,4,0),"")</f>
        <v>3</v>
      </c>
      <c r="N1598">
        <f>IFERROR(記録__2[[#This Row],[競技番号]],"")</f>
        <v>79</v>
      </c>
      <c r="O1598">
        <f>IFERROR(記録__2[[#This Row],[選手番号]],"")</f>
        <v>109</v>
      </c>
    </row>
    <row r="1599" spans="1:15" x14ac:dyDescent="0.2">
      <c r="A1599">
        <f>IFERROR(VLOOKUP(N1599,プログラム!B:C,2,0),"")</f>
        <v>79</v>
      </c>
      <c r="B1599" t="str">
        <f t="shared" si="48"/>
        <v/>
      </c>
      <c r="C1599" t="str">
        <f>IFERROR(VLOOKUP(B1599,チーム番号!E:F,2,0),"")</f>
        <v/>
      </c>
      <c r="D1599">
        <f>IFERROR(VLOOKUP(N1599,プログラム!B:C,2,0),"")</f>
        <v>79</v>
      </c>
      <c r="E1599">
        <f>IFERROR(記録__2[[#This Row],[組]],"")</f>
        <v>1</v>
      </c>
      <c r="F1599">
        <f>IFERROR(記録__2[[#This Row],[水路]],"")</f>
        <v>6</v>
      </c>
      <c r="G1599" t="str">
        <f>IFERROR(VLOOKUP(D1599,プログラムデータ!A:N,12,0),"")</f>
        <v>15～18歳</v>
      </c>
      <c r="H1599" t="str">
        <f>IFERROR(VLOOKUP(D1599,プログラムデータ!A:N,13,0),"")</f>
        <v>女子</v>
      </c>
      <c r="I1599">
        <f>IFERROR(VLOOKUP(D1599,プログラムデータ!A:N,11,0),"")</f>
        <v>0</v>
      </c>
      <c r="J1599" t="str">
        <f>IFERROR(VLOOKUP(D1599,プログラムデータ!A:N,10,0),"")</f>
        <v>平泳ぎ</v>
      </c>
      <c r="K1599" t="str">
        <f>IFERROR(VLOOKUP(D1599,プログラムデータ!A:N,14,0),"")</f>
        <v>タイム決勝</v>
      </c>
      <c r="L1599" t="str">
        <f t="shared" si="49"/>
        <v>15～18歳 女子 0 平泳ぎ タイム決勝</v>
      </c>
      <c r="M1599">
        <f>IFERROR(VLOOKUP(J1599,色々!M:P,4,0),"")</f>
        <v>3</v>
      </c>
      <c r="N1599">
        <f>IFERROR(記録__2[[#This Row],[競技番号]],"")</f>
        <v>79</v>
      </c>
      <c r="O1599">
        <f>IFERROR(記録__2[[#This Row],[選手番号]],"")</f>
        <v>594</v>
      </c>
    </row>
    <row r="1600" spans="1:15" x14ac:dyDescent="0.2">
      <c r="A1600">
        <f>IFERROR(VLOOKUP(N1600,プログラム!B:C,2,0),"")</f>
        <v>79</v>
      </c>
      <c r="B1600" t="str">
        <f t="shared" si="48"/>
        <v/>
      </c>
      <c r="C1600" t="str">
        <f>IFERROR(VLOOKUP(B1600,チーム番号!E:F,2,0),"")</f>
        <v/>
      </c>
      <c r="D1600">
        <f>IFERROR(VLOOKUP(N1600,プログラム!B:C,2,0),"")</f>
        <v>79</v>
      </c>
      <c r="E1600">
        <f>IFERROR(記録__2[[#This Row],[組]],"")</f>
        <v>1</v>
      </c>
      <c r="F1600">
        <f>IFERROR(記録__2[[#This Row],[水路]],"")</f>
        <v>7</v>
      </c>
      <c r="G1600" t="str">
        <f>IFERROR(VLOOKUP(D1600,プログラムデータ!A:N,12,0),"")</f>
        <v>15～18歳</v>
      </c>
      <c r="H1600" t="str">
        <f>IFERROR(VLOOKUP(D1600,プログラムデータ!A:N,13,0),"")</f>
        <v>女子</v>
      </c>
      <c r="I1600">
        <f>IFERROR(VLOOKUP(D1600,プログラムデータ!A:N,11,0),"")</f>
        <v>0</v>
      </c>
      <c r="J1600" t="str">
        <f>IFERROR(VLOOKUP(D1600,プログラムデータ!A:N,10,0),"")</f>
        <v>平泳ぎ</v>
      </c>
      <c r="K1600" t="str">
        <f>IFERROR(VLOOKUP(D1600,プログラムデータ!A:N,14,0),"")</f>
        <v>タイム決勝</v>
      </c>
      <c r="L1600" t="str">
        <f t="shared" si="49"/>
        <v>15～18歳 女子 0 平泳ぎ タイム決勝</v>
      </c>
      <c r="M1600">
        <f>IFERROR(VLOOKUP(J1600,色々!M:P,4,0),"")</f>
        <v>3</v>
      </c>
      <c r="N1600">
        <f>IFERROR(記録__2[[#This Row],[競技番号]],"")</f>
        <v>79</v>
      </c>
      <c r="O1600">
        <f>IFERROR(記録__2[[#This Row],[選手番号]],"")</f>
        <v>439</v>
      </c>
    </row>
    <row r="1601" spans="1:15" x14ac:dyDescent="0.2">
      <c r="A1601">
        <f>IFERROR(VLOOKUP(N1601,プログラム!B:C,2,0),"")</f>
        <v>79</v>
      </c>
      <c r="B1601" t="str">
        <f t="shared" si="48"/>
        <v/>
      </c>
      <c r="C1601" t="str">
        <f>IFERROR(VLOOKUP(B1601,チーム番号!E:F,2,0),"")</f>
        <v/>
      </c>
      <c r="D1601">
        <f>IFERROR(VLOOKUP(N1601,プログラム!B:C,2,0),"")</f>
        <v>79</v>
      </c>
      <c r="E1601">
        <f>IFERROR(記録__2[[#This Row],[組]],"")</f>
        <v>1</v>
      </c>
      <c r="F1601">
        <f>IFERROR(記録__2[[#This Row],[水路]],"")</f>
        <v>8</v>
      </c>
      <c r="G1601" t="str">
        <f>IFERROR(VLOOKUP(D1601,プログラムデータ!A:N,12,0),"")</f>
        <v>15～18歳</v>
      </c>
      <c r="H1601" t="str">
        <f>IFERROR(VLOOKUP(D1601,プログラムデータ!A:N,13,0),"")</f>
        <v>女子</v>
      </c>
      <c r="I1601">
        <f>IFERROR(VLOOKUP(D1601,プログラムデータ!A:N,11,0),"")</f>
        <v>0</v>
      </c>
      <c r="J1601" t="str">
        <f>IFERROR(VLOOKUP(D1601,プログラムデータ!A:N,10,0),"")</f>
        <v>平泳ぎ</v>
      </c>
      <c r="K1601" t="str">
        <f>IFERROR(VLOOKUP(D1601,プログラムデータ!A:N,14,0),"")</f>
        <v>タイム決勝</v>
      </c>
      <c r="L1601" t="str">
        <f t="shared" si="49"/>
        <v>15～18歳 女子 0 平泳ぎ タイム決勝</v>
      </c>
      <c r="M1601">
        <f>IFERROR(VLOOKUP(J1601,色々!M:P,4,0),"")</f>
        <v>3</v>
      </c>
      <c r="N1601">
        <f>IFERROR(記録__2[[#This Row],[競技番号]],"")</f>
        <v>79</v>
      </c>
      <c r="O1601">
        <f>IFERROR(記録__2[[#This Row],[選手番号]],"")</f>
        <v>0</v>
      </c>
    </row>
    <row r="1602" spans="1:15" x14ac:dyDescent="0.2">
      <c r="A1602">
        <f>IFERROR(VLOOKUP(N1602,プログラム!B:C,2,0),"")</f>
        <v>80</v>
      </c>
      <c r="B1602" t="str">
        <f t="shared" si="48"/>
        <v/>
      </c>
      <c r="C1602" t="str">
        <f>IFERROR(VLOOKUP(B1602,チーム番号!E:F,2,0),"")</f>
        <v/>
      </c>
      <c r="D1602">
        <f>IFERROR(VLOOKUP(N1602,プログラム!B:C,2,0),"")</f>
        <v>80</v>
      </c>
      <c r="E1602">
        <f>IFERROR(記録__2[[#This Row],[組]],"")</f>
        <v>1</v>
      </c>
      <c r="F1602">
        <f>IFERROR(記録__2[[#This Row],[水路]],"")</f>
        <v>1</v>
      </c>
      <c r="G1602" t="str">
        <f>IFERROR(VLOOKUP(D1602,プログラムデータ!A:N,12,0),"")</f>
        <v>15～18歳</v>
      </c>
      <c r="H1602" t="str">
        <f>IFERROR(VLOOKUP(D1602,プログラムデータ!A:N,13,0),"")</f>
        <v>男子</v>
      </c>
      <c r="I1602">
        <f>IFERROR(VLOOKUP(D1602,プログラムデータ!A:N,11,0),"")</f>
        <v>0</v>
      </c>
      <c r="J1602" t="str">
        <f>IFERROR(VLOOKUP(D1602,プログラムデータ!A:N,10,0),"")</f>
        <v>平泳ぎ</v>
      </c>
      <c r="K1602" t="str">
        <f>IFERROR(VLOOKUP(D1602,プログラムデータ!A:N,14,0),"")</f>
        <v>タイム決勝</v>
      </c>
      <c r="L1602" t="str">
        <f t="shared" si="49"/>
        <v>15～18歳 男子 0 平泳ぎ タイム決勝</v>
      </c>
      <c r="M1602">
        <f>IFERROR(VLOOKUP(J1602,色々!M:P,4,0),"")</f>
        <v>3</v>
      </c>
      <c r="N1602">
        <f>IFERROR(記録__2[[#This Row],[競技番号]],"")</f>
        <v>80</v>
      </c>
      <c r="O1602">
        <f>IFERROR(記録__2[[#This Row],[選手番号]],"")</f>
        <v>0</v>
      </c>
    </row>
    <row r="1603" spans="1:15" x14ac:dyDescent="0.2">
      <c r="A1603">
        <f>IFERROR(VLOOKUP(N1603,プログラム!B:C,2,0),"")</f>
        <v>80</v>
      </c>
      <c r="B1603" t="str">
        <f t="shared" ref="B1603:B1666" si="50">IFERROR(IF(OR(M1603=6,M1603=7),O1603,""),"")</f>
        <v/>
      </c>
      <c r="C1603" t="str">
        <f>IFERROR(VLOOKUP(B1603,チーム番号!E:F,2,0),"")</f>
        <v/>
      </c>
      <c r="D1603">
        <f>IFERROR(VLOOKUP(N1603,プログラム!B:C,2,0),"")</f>
        <v>80</v>
      </c>
      <c r="E1603">
        <f>IFERROR(記録__2[[#This Row],[組]],"")</f>
        <v>1</v>
      </c>
      <c r="F1603">
        <f>IFERROR(記録__2[[#This Row],[水路]],"")</f>
        <v>2</v>
      </c>
      <c r="G1603" t="str">
        <f>IFERROR(VLOOKUP(D1603,プログラムデータ!A:N,12,0),"")</f>
        <v>15～18歳</v>
      </c>
      <c r="H1603" t="str">
        <f>IFERROR(VLOOKUP(D1603,プログラムデータ!A:N,13,0),"")</f>
        <v>男子</v>
      </c>
      <c r="I1603">
        <f>IFERROR(VLOOKUP(D1603,プログラムデータ!A:N,11,0),"")</f>
        <v>0</v>
      </c>
      <c r="J1603" t="str">
        <f>IFERROR(VLOOKUP(D1603,プログラムデータ!A:N,10,0),"")</f>
        <v>平泳ぎ</v>
      </c>
      <c r="K1603" t="str">
        <f>IFERROR(VLOOKUP(D1603,プログラムデータ!A:N,14,0),"")</f>
        <v>タイム決勝</v>
      </c>
      <c r="L1603" t="str">
        <f t="shared" ref="L1603:L1666" si="51">CONCATENATE(G1603," ",H1603," ",I1603," ",J1603," ",K1603)</f>
        <v>15～18歳 男子 0 平泳ぎ タイム決勝</v>
      </c>
      <c r="M1603">
        <f>IFERROR(VLOOKUP(J1603,色々!M:P,4,0),"")</f>
        <v>3</v>
      </c>
      <c r="N1603">
        <f>IFERROR(記録__2[[#This Row],[競技番号]],"")</f>
        <v>80</v>
      </c>
      <c r="O1603">
        <f>IFERROR(記録__2[[#This Row],[選手番号]],"")</f>
        <v>0</v>
      </c>
    </row>
    <row r="1604" spans="1:15" x14ac:dyDescent="0.2">
      <c r="A1604">
        <f>IFERROR(VLOOKUP(N1604,プログラム!B:C,2,0),"")</f>
        <v>80</v>
      </c>
      <c r="B1604" t="str">
        <f t="shared" si="50"/>
        <v/>
      </c>
      <c r="C1604" t="str">
        <f>IFERROR(VLOOKUP(B1604,チーム番号!E:F,2,0),"")</f>
        <v/>
      </c>
      <c r="D1604">
        <f>IFERROR(VLOOKUP(N1604,プログラム!B:C,2,0),"")</f>
        <v>80</v>
      </c>
      <c r="E1604">
        <f>IFERROR(記録__2[[#This Row],[組]],"")</f>
        <v>1</v>
      </c>
      <c r="F1604">
        <f>IFERROR(記録__2[[#This Row],[水路]],"")</f>
        <v>3</v>
      </c>
      <c r="G1604" t="str">
        <f>IFERROR(VLOOKUP(D1604,プログラムデータ!A:N,12,0),"")</f>
        <v>15～18歳</v>
      </c>
      <c r="H1604" t="str">
        <f>IFERROR(VLOOKUP(D1604,プログラムデータ!A:N,13,0),"")</f>
        <v>男子</v>
      </c>
      <c r="I1604">
        <f>IFERROR(VLOOKUP(D1604,プログラムデータ!A:N,11,0),"")</f>
        <v>0</v>
      </c>
      <c r="J1604" t="str">
        <f>IFERROR(VLOOKUP(D1604,プログラムデータ!A:N,10,0),"")</f>
        <v>平泳ぎ</v>
      </c>
      <c r="K1604" t="str">
        <f>IFERROR(VLOOKUP(D1604,プログラムデータ!A:N,14,0),"")</f>
        <v>タイム決勝</v>
      </c>
      <c r="L1604" t="str">
        <f t="shared" si="51"/>
        <v>15～18歳 男子 0 平泳ぎ タイム決勝</v>
      </c>
      <c r="M1604">
        <f>IFERROR(VLOOKUP(J1604,色々!M:P,4,0),"")</f>
        <v>3</v>
      </c>
      <c r="N1604">
        <f>IFERROR(記録__2[[#This Row],[競技番号]],"")</f>
        <v>80</v>
      </c>
      <c r="O1604">
        <f>IFERROR(記録__2[[#This Row],[選手番号]],"")</f>
        <v>146</v>
      </c>
    </row>
    <row r="1605" spans="1:15" x14ac:dyDescent="0.2">
      <c r="A1605">
        <f>IFERROR(VLOOKUP(N1605,プログラム!B:C,2,0),"")</f>
        <v>80</v>
      </c>
      <c r="B1605" t="str">
        <f t="shared" si="50"/>
        <v/>
      </c>
      <c r="C1605" t="str">
        <f>IFERROR(VLOOKUP(B1605,チーム番号!E:F,2,0),"")</f>
        <v/>
      </c>
      <c r="D1605">
        <f>IFERROR(VLOOKUP(N1605,プログラム!B:C,2,0),"")</f>
        <v>80</v>
      </c>
      <c r="E1605">
        <f>IFERROR(記録__2[[#This Row],[組]],"")</f>
        <v>1</v>
      </c>
      <c r="F1605">
        <f>IFERROR(記録__2[[#This Row],[水路]],"")</f>
        <v>4</v>
      </c>
      <c r="G1605" t="str">
        <f>IFERROR(VLOOKUP(D1605,プログラムデータ!A:N,12,0),"")</f>
        <v>15～18歳</v>
      </c>
      <c r="H1605" t="str">
        <f>IFERROR(VLOOKUP(D1605,プログラムデータ!A:N,13,0),"")</f>
        <v>男子</v>
      </c>
      <c r="I1605">
        <f>IFERROR(VLOOKUP(D1605,プログラムデータ!A:N,11,0),"")</f>
        <v>0</v>
      </c>
      <c r="J1605" t="str">
        <f>IFERROR(VLOOKUP(D1605,プログラムデータ!A:N,10,0),"")</f>
        <v>平泳ぎ</v>
      </c>
      <c r="K1605" t="str">
        <f>IFERROR(VLOOKUP(D1605,プログラムデータ!A:N,14,0),"")</f>
        <v>タイム決勝</v>
      </c>
      <c r="L1605" t="str">
        <f t="shared" si="51"/>
        <v>15～18歳 男子 0 平泳ぎ タイム決勝</v>
      </c>
      <c r="M1605">
        <f>IFERROR(VLOOKUP(J1605,色々!M:P,4,0),"")</f>
        <v>3</v>
      </c>
      <c r="N1605">
        <f>IFERROR(記録__2[[#This Row],[競技番号]],"")</f>
        <v>80</v>
      </c>
      <c r="O1605">
        <f>IFERROR(記録__2[[#This Row],[選手番号]],"")</f>
        <v>311</v>
      </c>
    </row>
    <row r="1606" spans="1:15" x14ac:dyDescent="0.2">
      <c r="A1606">
        <f>IFERROR(VLOOKUP(N1606,プログラム!B:C,2,0),"")</f>
        <v>80</v>
      </c>
      <c r="B1606" t="str">
        <f t="shared" si="50"/>
        <v/>
      </c>
      <c r="C1606" t="str">
        <f>IFERROR(VLOOKUP(B1606,チーム番号!E:F,2,0),"")</f>
        <v/>
      </c>
      <c r="D1606">
        <f>IFERROR(VLOOKUP(N1606,プログラム!B:C,2,0),"")</f>
        <v>80</v>
      </c>
      <c r="E1606">
        <f>IFERROR(記録__2[[#This Row],[組]],"")</f>
        <v>1</v>
      </c>
      <c r="F1606">
        <f>IFERROR(記録__2[[#This Row],[水路]],"")</f>
        <v>5</v>
      </c>
      <c r="G1606" t="str">
        <f>IFERROR(VLOOKUP(D1606,プログラムデータ!A:N,12,0),"")</f>
        <v>15～18歳</v>
      </c>
      <c r="H1606" t="str">
        <f>IFERROR(VLOOKUP(D1606,プログラムデータ!A:N,13,0),"")</f>
        <v>男子</v>
      </c>
      <c r="I1606">
        <f>IFERROR(VLOOKUP(D1606,プログラムデータ!A:N,11,0),"")</f>
        <v>0</v>
      </c>
      <c r="J1606" t="str">
        <f>IFERROR(VLOOKUP(D1606,プログラムデータ!A:N,10,0),"")</f>
        <v>平泳ぎ</v>
      </c>
      <c r="K1606" t="str">
        <f>IFERROR(VLOOKUP(D1606,プログラムデータ!A:N,14,0),"")</f>
        <v>タイム決勝</v>
      </c>
      <c r="L1606" t="str">
        <f t="shared" si="51"/>
        <v>15～18歳 男子 0 平泳ぎ タイム決勝</v>
      </c>
      <c r="M1606">
        <f>IFERROR(VLOOKUP(J1606,色々!M:P,4,0),"")</f>
        <v>3</v>
      </c>
      <c r="N1606">
        <f>IFERROR(記録__2[[#This Row],[競技番号]],"")</f>
        <v>80</v>
      </c>
      <c r="O1606">
        <f>IFERROR(記録__2[[#This Row],[選手番号]],"")</f>
        <v>553</v>
      </c>
    </row>
    <row r="1607" spans="1:15" x14ac:dyDescent="0.2">
      <c r="A1607">
        <f>IFERROR(VLOOKUP(N1607,プログラム!B:C,2,0),"")</f>
        <v>80</v>
      </c>
      <c r="B1607" t="str">
        <f t="shared" si="50"/>
        <v/>
      </c>
      <c r="C1607" t="str">
        <f>IFERROR(VLOOKUP(B1607,チーム番号!E:F,2,0),"")</f>
        <v/>
      </c>
      <c r="D1607">
        <f>IFERROR(VLOOKUP(N1607,プログラム!B:C,2,0),"")</f>
        <v>80</v>
      </c>
      <c r="E1607">
        <f>IFERROR(記録__2[[#This Row],[組]],"")</f>
        <v>1</v>
      </c>
      <c r="F1607">
        <f>IFERROR(記録__2[[#This Row],[水路]],"")</f>
        <v>6</v>
      </c>
      <c r="G1607" t="str">
        <f>IFERROR(VLOOKUP(D1607,プログラムデータ!A:N,12,0),"")</f>
        <v>15～18歳</v>
      </c>
      <c r="H1607" t="str">
        <f>IFERROR(VLOOKUP(D1607,プログラムデータ!A:N,13,0),"")</f>
        <v>男子</v>
      </c>
      <c r="I1607">
        <f>IFERROR(VLOOKUP(D1607,プログラムデータ!A:N,11,0),"")</f>
        <v>0</v>
      </c>
      <c r="J1607" t="str">
        <f>IFERROR(VLOOKUP(D1607,プログラムデータ!A:N,10,0),"")</f>
        <v>平泳ぎ</v>
      </c>
      <c r="K1607" t="str">
        <f>IFERROR(VLOOKUP(D1607,プログラムデータ!A:N,14,0),"")</f>
        <v>タイム決勝</v>
      </c>
      <c r="L1607" t="str">
        <f t="shared" si="51"/>
        <v>15～18歳 男子 0 平泳ぎ タイム決勝</v>
      </c>
      <c r="M1607">
        <f>IFERROR(VLOOKUP(J1607,色々!M:P,4,0),"")</f>
        <v>3</v>
      </c>
      <c r="N1607">
        <f>IFERROR(記録__2[[#This Row],[競技番号]],"")</f>
        <v>80</v>
      </c>
      <c r="O1607">
        <f>IFERROR(記録__2[[#This Row],[選手番号]],"")</f>
        <v>0</v>
      </c>
    </row>
    <row r="1608" spans="1:15" x14ac:dyDescent="0.2">
      <c r="A1608">
        <f>IFERROR(VLOOKUP(N1608,プログラム!B:C,2,0),"")</f>
        <v>80</v>
      </c>
      <c r="B1608" t="str">
        <f t="shared" si="50"/>
        <v/>
      </c>
      <c r="C1608" t="str">
        <f>IFERROR(VLOOKUP(B1608,チーム番号!E:F,2,0),"")</f>
        <v/>
      </c>
      <c r="D1608">
        <f>IFERROR(VLOOKUP(N1608,プログラム!B:C,2,0),"")</f>
        <v>80</v>
      </c>
      <c r="E1608">
        <f>IFERROR(記録__2[[#This Row],[組]],"")</f>
        <v>1</v>
      </c>
      <c r="F1608">
        <f>IFERROR(記録__2[[#This Row],[水路]],"")</f>
        <v>7</v>
      </c>
      <c r="G1608" t="str">
        <f>IFERROR(VLOOKUP(D1608,プログラムデータ!A:N,12,0),"")</f>
        <v>15～18歳</v>
      </c>
      <c r="H1608" t="str">
        <f>IFERROR(VLOOKUP(D1608,プログラムデータ!A:N,13,0),"")</f>
        <v>男子</v>
      </c>
      <c r="I1608">
        <f>IFERROR(VLOOKUP(D1608,プログラムデータ!A:N,11,0),"")</f>
        <v>0</v>
      </c>
      <c r="J1608" t="str">
        <f>IFERROR(VLOOKUP(D1608,プログラムデータ!A:N,10,0),"")</f>
        <v>平泳ぎ</v>
      </c>
      <c r="K1608" t="str">
        <f>IFERROR(VLOOKUP(D1608,プログラムデータ!A:N,14,0),"")</f>
        <v>タイム決勝</v>
      </c>
      <c r="L1608" t="str">
        <f t="shared" si="51"/>
        <v>15～18歳 男子 0 平泳ぎ タイム決勝</v>
      </c>
      <c r="M1608">
        <f>IFERROR(VLOOKUP(J1608,色々!M:P,4,0),"")</f>
        <v>3</v>
      </c>
      <c r="N1608">
        <f>IFERROR(記録__2[[#This Row],[競技番号]],"")</f>
        <v>80</v>
      </c>
      <c r="O1608">
        <f>IFERROR(記録__2[[#This Row],[選手番号]],"")</f>
        <v>0</v>
      </c>
    </row>
    <row r="1609" spans="1:15" x14ac:dyDescent="0.2">
      <c r="A1609">
        <f>IFERROR(VLOOKUP(N1609,プログラム!B:C,2,0),"")</f>
        <v>80</v>
      </c>
      <c r="B1609" t="str">
        <f t="shared" si="50"/>
        <v/>
      </c>
      <c r="C1609" t="str">
        <f>IFERROR(VLOOKUP(B1609,チーム番号!E:F,2,0),"")</f>
        <v/>
      </c>
      <c r="D1609">
        <f>IFERROR(VLOOKUP(N1609,プログラム!B:C,2,0),"")</f>
        <v>80</v>
      </c>
      <c r="E1609">
        <f>IFERROR(記録__2[[#This Row],[組]],"")</f>
        <v>1</v>
      </c>
      <c r="F1609">
        <f>IFERROR(記録__2[[#This Row],[水路]],"")</f>
        <v>8</v>
      </c>
      <c r="G1609" t="str">
        <f>IFERROR(VLOOKUP(D1609,プログラムデータ!A:N,12,0),"")</f>
        <v>15～18歳</v>
      </c>
      <c r="H1609" t="str">
        <f>IFERROR(VLOOKUP(D1609,プログラムデータ!A:N,13,0),"")</f>
        <v>男子</v>
      </c>
      <c r="I1609">
        <f>IFERROR(VLOOKUP(D1609,プログラムデータ!A:N,11,0),"")</f>
        <v>0</v>
      </c>
      <c r="J1609" t="str">
        <f>IFERROR(VLOOKUP(D1609,プログラムデータ!A:N,10,0),"")</f>
        <v>平泳ぎ</v>
      </c>
      <c r="K1609" t="str">
        <f>IFERROR(VLOOKUP(D1609,プログラムデータ!A:N,14,0),"")</f>
        <v>タイム決勝</v>
      </c>
      <c r="L1609" t="str">
        <f t="shared" si="51"/>
        <v>15～18歳 男子 0 平泳ぎ タイム決勝</v>
      </c>
      <c r="M1609">
        <f>IFERROR(VLOOKUP(J1609,色々!M:P,4,0),"")</f>
        <v>3</v>
      </c>
      <c r="N1609">
        <f>IFERROR(記録__2[[#This Row],[競技番号]],"")</f>
        <v>80</v>
      </c>
      <c r="O1609">
        <f>IFERROR(記録__2[[#This Row],[選手番号]],"")</f>
        <v>0</v>
      </c>
    </row>
    <row r="1610" spans="1:15" x14ac:dyDescent="0.2">
      <c r="A1610">
        <f>IFERROR(VLOOKUP(N1610,プログラム!B:C,2,0),"")</f>
        <v>80</v>
      </c>
      <c r="B1610" t="str">
        <f t="shared" si="50"/>
        <v/>
      </c>
      <c r="C1610" t="str">
        <f>IFERROR(VLOOKUP(B1610,チーム番号!E:F,2,0),"")</f>
        <v/>
      </c>
      <c r="D1610">
        <f>IFERROR(VLOOKUP(N1610,プログラム!B:C,2,0),"")</f>
        <v>80</v>
      </c>
      <c r="E1610">
        <f>IFERROR(記録__2[[#This Row],[組]],"")</f>
        <v>2</v>
      </c>
      <c r="F1610">
        <f>IFERROR(記録__2[[#This Row],[水路]],"")</f>
        <v>1</v>
      </c>
      <c r="G1610" t="str">
        <f>IFERROR(VLOOKUP(D1610,プログラムデータ!A:N,12,0),"")</f>
        <v>15～18歳</v>
      </c>
      <c r="H1610" t="str">
        <f>IFERROR(VLOOKUP(D1610,プログラムデータ!A:N,13,0),"")</f>
        <v>男子</v>
      </c>
      <c r="I1610">
        <f>IFERROR(VLOOKUP(D1610,プログラムデータ!A:N,11,0),"")</f>
        <v>0</v>
      </c>
      <c r="J1610" t="str">
        <f>IFERROR(VLOOKUP(D1610,プログラムデータ!A:N,10,0),"")</f>
        <v>平泳ぎ</v>
      </c>
      <c r="K1610" t="str">
        <f>IFERROR(VLOOKUP(D1610,プログラムデータ!A:N,14,0),"")</f>
        <v>タイム決勝</v>
      </c>
      <c r="L1610" t="str">
        <f t="shared" si="51"/>
        <v>15～18歳 男子 0 平泳ぎ タイム決勝</v>
      </c>
      <c r="M1610">
        <f>IFERROR(VLOOKUP(J1610,色々!M:P,4,0),"")</f>
        <v>3</v>
      </c>
      <c r="N1610">
        <f>IFERROR(記録__2[[#This Row],[競技番号]],"")</f>
        <v>80</v>
      </c>
      <c r="O1610">
        <f>IFERROR(記録__2[[#This Row],[選手番号]],"")</f>
        <v>253</v>
      </c>
    </row>
    <row r="1611" spans="1:15" x14ac:dyDescent="0.2">
      <c r="A1611">
        <f>IFERROR(VLOOKUP(N1611,プログラム!B:C,2,0),"")</f>
        <v>80</v>
      </c>
      <c r="B1611" t="str">
        <f t="shared" si="50"/>
        <v/>
      </c>
      <c r="C1611" t="str">
        <f>IFERROR(VLOOKUP(B1611,チーム番号!E:F,2,0),"")</f>
        <v/>
      </c>
      <c r="D1611">
        <f>IFERROR(VLOOKUP(N1611,プログラム!B:C,2,0),"")</f>
        <v>80</v>
      </c>
      <c r="E1611">
        <f>IFERROR(記録__2[[#This Row],[組]],"")</f>
        <v>2</v>
      </c>
      <c r="F1611">
        <f>IFERROR(記録__2[[#This Row],[水路]],"")</f>
        <v>2</v>
      </c>
      <c r="G1611" t="str">
        <f>IFERROR(VLOOKUP(D1611,プログラムデータ!A:N,12,0),"")</f>
        <v>15～18歳</v>
      </c>
      <c r="H1611" t="str">
        <f>IFERROR(VLOOKUP(D1611,プログラムデータ!A:N,13,0),"")</f>
        <v>男子</v>
      </c>
      <c r="I1611">
        <f>IFERROR(VLOOKUP(D1611,プログラムデータ!A:N,11,0),"")</f>
        <v>0</v>
      </c>
      <c r="J1611" t="str">
        <f>IFERROR(VLOOKUP(D1611,プログラムデータ!A:N,10,0),"")</f>
        <v>平泳ぎ</v>
      </c>
      <c r="K1611" t="str">
        <f>IFERROR(VLOOKUP(D1611,プログラムデータ!A:N,14,0),"")</f>
        <v>タイム決勝</v>
      </c>
      <c r="L1611" t="str">
        <f t="shared" si="51"/>
        <v>15～18歳 男子 0 平泳ぎ タイム決勝</v>
      </c>
      <c r="M1611">
        <f>IFERROR(VLOOKUP(J1611,色々!M:P,4,0),"")</f>
        <v>3</v>
      </c>
      <c r="N1611">
        <f>IFERROR(記録__2[[#This Row],[競技番号]],"")</f>
        <v>80</v>
      </c>
      <c r="O1611">
        <f>IFERROR(記録__2[[#This Row],[選手番号]],"")</f>
        <v>339</v>
      </c>
    </row>
    <row r="1612" spans="1:15" x14ac:dyDescent="0.2">
      <c r="A1612">
        <f>IFERROR(VLOOKUP(N1612,プログラム!B:C,2,0),"")</f>
        <v>80</v>
      </c>
      <c r="B1612" t="str">
        <f t="shared" si="50"/>
        <v/>
      </c>
      <c r="C1612" t="str">
        <f>IFERROR(VLOOKUP(B1612,チーム番号!E:F,2,0),"")</f>
        <v/>
      </c>
      <c r="D1612">
        <f>IFERROR(VLOOKUP(N1612,プログラム!B:C,2,0),"")</f>
        <v>80</v>
      </c>
      <c r="E1612">
        <f>IFERROR(記録__2[[#This Row],[組]],"")</f>
        <v>2</v>
      </c>
      <c r="F1612">
        <f>IFERROR(記録__2[[#This Row],[水路]],"")</f>
        <v>3</v>
      </c>
      <c r="G1612" t="str">
        <f>IFERROR(VLOOKUP(D1612,プログラムデータ!A:N,12,0),"")</f>
        <v>15～18歳</v>
      </c>
      <c r="H1612" t="str">
        <f>IFERROR(VLOOKUP(D1612,プログラムデータ!A:N,13,0),"")</f>
        <v>男子</v>
      </c>
      <c r="I1612">
        <f>IFERROR(VLOOKUP(D1612,プログラムデータ!A:N,11,0),"")</f>
        <v>0</v>
      </c>
      <c r="J1612" t="str">
        <f>IFERROR(VLOOKUP(D1612,プログラムデータ!A:N,10,0),"")</f>
        <v>平泳ぎ</v>
      </c>
      <c r="K1612" t="str">
        <f>IFERROR(VLOOKUP(D1612,プログラムデータ!A:N,14,0),"")</f>
        <v>タイム決勝</v>
      </c>
      <c r="L1612" t="str">
        <f t="shared" si="51"/>
        <v>15～18歳 男子 0 平泳ぎ タイム決勝</v>
      </c>
      <c r="M1612">
        <f>IFERROR(VLOOKUP(J1612,色々!M:P,4,0),"")</f>
        <v>3</v>
      </c>
      <c r="N1612">
        <f>IFERROR(記録__2[[#This Row],[競技番号]],"")</f>
        <v>80</v>
      </c>
      <c r="O1612">
        <f>IFERROR(記録__2[[#This Row],[選手番号]],"")</f>
        <v>3</v>
      </c>
    </row>
    <row r="1613" spans="1:15" x14ac:dyDescent="0.2">
      <c r="A1613">
        <f>IFERROR(VLOOKUP(N1613,プログラム!B:C,2,0),"")</f>
        <v>80</v>
      </c>
      <c r="B1613" t="str">
        <f t="shared" si="50"/>
        <v/>
      </c>
      <c r="C1613" t="str">
        <f>IFERROR(VLOOKUP(B1613,チーム番号!E:F,2,0),"")</f>
        <v/>
      </c>
      <c r="D1613">
        <f>IFERROR(VLOOKUP(N1613,プログラム!B:C,2,0),"")</f>
        <v>80</v>
      </c>
      <c r="E1613">
        <f>IFERROR(記録__2[[#This Row],[組]],"")</f>
        <v>2</v>
      </c>
      <c r="F1613">
        <f>IFERROR(記録__2[[#This Row],[水路]],"")</f>
        <v>4</v>
      </c>
      <c r="G1613" t="str">
        <f>IFERROR(VLOOKUP(D1613,プログラムデータ!A:N,12,0),"")</f>
        <v>15～18歳</v>
      </c>
      <c r="H1613" t="str">
        <f>IFERROR(VLOOKUP(D1613,プログラムデータ!A:N,13,0),"")</f>
        <v>男子</v>
      </c>
      <c r="I1613">
        <f>IFERROR(VLOOKUP(D1613,プログラムデータ!A:N,11,0),"")</f>
        <v>0</v>
      </c>
      <c r="J1613" t="str">
        <f>IFERROR(VLOOKUP(D1613,プログラムデータ!A:N,10,0),"")</f>
        <v>平泳ぎ</v>
      </c>
      <c r="K1613" t="str">
        <f>IFERROR(VLOOKUP(D1613,プログラムデータ!A:N,14,0),"")</f>
        <v>タイム決勝</v>
      </c>
      <c r="L1613" t="str">
        <f t="shared" si="51"/>
        <v>15～18歳 男子 0 平泳ぎ タイム決勝</v>
      </c>
      <c r="M1613">
        <f>IFERROR(VLOOKUP(J1613,色々!M:P,4,0),"")</f>
        <v>3</v>
      </c>
      <c r="N1613">
        <f>IFERROR(記録__2[[#This Row],[競技番号]],"")</f>
        <v>80</v>
      </c>
      <c r="O1613">
        <f>IFERROR(記録__2[[#This Row],[選手番号]],"")</f>
        <v>340</v>
      </c>
    </row>
    <row r="1614" spans="1:15" x14ac:dyDescent="0.2">
      <c r="A1614">
        <f>IFERROR(VLOOKUP(N1614,プログラム!B:C,2,0),"")</f>
        <v>80</v>
      </c>
      <c r="B1614" t="str">
        <f t="shared" si="50"/>
        <v/>
      </c>
      <c r="C1614" t="str">
        <f>IFERROR(VLOOKUP(B1614,チーム番号!E:F,2,0),"")</f>
        <v/>
      </c>
      <c r="D1614">
        <f>IFERROR(VLOOKUP(N1614,プログラム!B:C,2,0),"")</f>
        <v>80</v>
      </c>
      <c r="E1614">
        <f>IFERROR(記録__2[[#This Row],[組]],"")</f>
        <v>2</v>
      </c>
      <c r="F1614">
        <f>IFERROR(記録__2[[#This Row],[水路]],"")</f>
        <v>5</v>
      </c>
      <c r="G1614" t="str">
        <f>IFERROR(VLOOKUP(D1614,プログラムデータ!A:N,12,0),"")</f>
        <v>15～18歳</v>
      </c>
      <c r="H1614" t="str">
        <f>IFERROR(VLOOKUP(D1614,プログラムデータ!A:N,13,0),"")</f>
        <v>男子</v>
      </c>
      <c r="I1614">
        <f>IFERROR(VLOOKUP(D1614,プログラムデータ!A:N,11,0),"")</f>
        <v>0</v>
      </c>
      <c r="J1614" t="str">
        <f>IFERROR(VLOOKUP(D1614,プログラムデータ!A:N,10,0),"")</f>
        <v>平泳ぎ</v>
      </c>
      <c r="K1614" t="str">
        <f>IFERROR(VLOOKUP(D1614,プログラムデータ!A:N,14,0),"")</f>
        <v>タイム決勝</v>
      </c>
      <c r="L1614" t="str">
        <f t="shared" si="51"/>
        <v>15～18歳 男子 0 平泳ぎ タイム決勝</v>
      </c>
      <c r="M1614">
        <f>IFERROR(VLOOKUP(J1614,色々!M:P,4,0),"")</f>
        <v>3</v>
      </c>
      <c r="N1614">
        <f>IFERROR(記録__2[[#This Row],[競技番号]],"")</f>
        <v>80</v>
      </c>
      <c r="O1614">
        <f>IFERROR(記録__2[[#This Row],[選手番号]],"")</f>
        <v>585</v>
      </c>
    </row>
    <row r="1615" spans="1:15" x14ac:dyDescent="0.2">
      <c r="A1615">
        <f>IFERROR(VLOOKUP(N1615,プログラム!B:C,2,0),"")</f>
        <v>80</v>
      </c>
      <c r="B1615" t="str">
        <f t="shared" si="50"/>
        <v/>
      </c>
      <c r="C1615" t="str">
        <f>IFERROR(VLOOKUP(B1615,チーム番号!E:F,2,0),"")</f>
        <v/>
      </c>
      <c r="D1615">
        <f>IFERROR(VLOOKUP(N1615,プログラム!B:C,2,0),"")</f>
        <v>80</v>
      </c>
      <c r="E1615">
        <f>IFERROR(記録__2[[#This Row],[組]],"")</f>
        <v>2</v>
      </c>
      <c r="F1615">
        <f>IFERROR(記録__2[[#This Row],[水路]],"")</f>
        <v>6</v>
      </c>
      <c r="G1615" t="str">
        <f>IFERROR(VLOOKUP(D1615,プログラムデータ!A:N,12,0),"")</f>
        <v>15～18歳</v>
      </c>
      <c r="H1615" t="str">
        <f>IFERROR(VLOOKUP(D1615,プログラムデータ!A:N,13,0),"")</f>
        <v>男子</v>
      </c>
      <c r="I1615">
        <f>IFERROR(VLOOKUP(D1615,プログラムデータ!A:N,11,0),"")</f>
        <v>0</v>
      </c>
      <c r="J1615" t="str">
        <f>IFERROR(VLOOKUP(D1615,プログラムデータ!A:N,10,0),"")</f>
        <v>平泳ぎ</v>
      </c>
      <c r="K1615" t="str">
        <f>IFERROR(VLOOKUP(D1615,プログラムデータ!A:N,14,0),"")</f>
        <v>タイム決勝</v>
      </c>
      <c r="L1615" t="str">
        <f t="shared" si="51"/>
        <v>15～18歳 男子 0 平泳ぎ タイム決勝</v>
      </c>
      <c r="M1615">
        <f>IFERROR(VLOOKUP(J1615,色々!M:P,4,0),"")</f>
        <v>3</v>
      </c>
      <c r="N1615">
        <f>IFERROR(記録__2[[#This Row],[競技番号]],"")</f>
        <v>80</v>
      </c>
      <c r="O1615">
        <f>IFERROR(記録__2[[#This Row],[選手番号]],"")</f>
        <v>343</v>
      </c>
    </row>
    <row r="1616" spans="1:15" x14ac:dyDescent="0.2">
      <c r="A1616">
        <f>IFERROR(VLOOKUP(N1616,プログラム!B:C,2,0),"")</f>
        <v>80</v>
      </c>
      <c r="B1616" t="str">
        <f t="shared" si="50"/>
        <v/>
      </c>
      <c r="C1616" t="str">
        <f>IFERROR(VLOOKUP(B1616,チーム番号!E:F,2,0),"")</f>
        <v/>
      </c>
      <c r="D1616">
        <f>IFERROR(VLOOKUP(N1616,プログラム!B:C,2,0),"")</f>
        <v>80</v>
      </c>
      <c r="E1616">
        <f>IFERROR(記録__2[[#This Row],[組]],"")</f>
        <v>2</v>
      </c>
      <c r="F1616">
        <f>IFERROR(記録__2[[#This Row],[水路]],"")</f>
        <v>7</v>
      </c>
      <c r="G1616" t="str">
        <f>IFERROR(VLOOKUP(D1616,プログラムデータ!A:N,12,0),"")</f>
        <v>15～18歳</v>
      </c>
      <c r="H1616" t="str">
        <f>IFERROR(VLOOKUP(D1616,プログラムデータ!A:N,13,0),"")</f>
        <v>男子</v>
      </c>
      <c r="I1616">
        <f>IFERROR(VLOOKUP(D1616,プログラムデータ!A:N,11,0),"")</f>
        <v>0</v>
      </c>
      <c r="J1616" t="str">
        <f>IFERROR(VLOOKUP(D1616,プログラムデータ!A:N,10,0),"")</f>
        <v>平泳ぎ</v>
      </c>
      <c r="K1616" t="str">
        <f>IFERROR(VLOOKUP(D1616,プログラムデータ!A:N,14,0),"")</f>
        <v>タイム決勝</v>
      </c>
      <c r="L1616" t="str">
        <f t="shared" si="51"/>
        <v>15～18歳 男子 0 平泳ぎ タイム決勝</v>
      </c>
      <c r="M1616">
        <f>IFERROR(VLOOKUP(J1616,色々!M:P,4,0),"")</f>
        <v>3</v>
      </c>
      <c r="N1616">
        <f>IFERROR(記録__2[[#This Row],[競技番号]],"")</f>
        <v>80</v>
      </c>
      <c r="O1616">
        <f>IFERROR(記録__2[[#This Row],[選手番号]],"")</f>
        <v>558</v>
      </c>
    </row>
    <row r="1617" spans="1:15" x14ac:dyDescent="0.2">
      <c r="A1617">
        <f>IFERROR(VLOOKUP(N1617,プログラム!B:C,2,0),"")</f>
        <v>80</v>
      </c>
      <c r="B1617" t="str">
        <f t="shared" si="50"/>
        <v/>
      </c>
      <c r="C1617" t="str">
        <f>IFERROR(VLOOKUP(B1617,チーム番号!E:F,2,0),"")</f>
        <v/>
      </c>
      <c r="D1617">
        <f>IFERROR(VLOOKUP(N1617,プログラム!B:C,2,0),"")</f>
        <v>80</v>
      </c>
      <c r="E1617">
        <f>IFERROR(記録__2[[#This Row],[組]],"")</f>
        <v>2</v>
      </c>
      <c r="F1617">
        <f>IFERROR(記録__2[[#This Row],[水路]],"")</f>
        <v>8</v>
      </c>
      <c r="G1617" t="str">
        <f>IFERROR(VLOOKUP(D1617,プログラムデータ!A:N,12,0),"")</f>
        <v>15～18歳</v>
      </c>
      <c r="H1617" t="str">
        <f>IFERROR(VLOOKUP(D1617,プログラムデータ!A:N,13,0),"")</f>
        <v>男子</v>
      </c>
      <c r="I1617">
        <f>IFERROR(VLOOKUP(D1617,プログラムデータ!A:N,11,0),"")</f>
        <v>0</v>
      </c>
      <c r="J1617" t="str">
        <f>IFERROR(VLOOKUP(D1617,プログラムデータ!A:N,10,0),"")</f>
        <v>平泳ぎ</v>
      </c>
      <c r="K1617" t="str">
        <f>IFERROR(VLOOKUP(D1617,プログラムデータ!A:N,14,0),"")</f>
        <v>タイム決勝</v>
      </c>
      <c r="L1617" t="str">
        <f t="shared" si="51"/>
        <v>15～18歳 男子 0 平泳ぎ タイム決勝</v>
      </c>
      <c r="M1617">
        <f>IFERROR(VLOOKUP(J1617,色々!M:P,4,0),"")</f>
        <v>3</v>
      </c>
      <c r="N1617">
        <f>IFERROR(記録__2[[#This Row],[競技番号]],"")</f>
        <v>80</v>
      </c>
      <c r="O1617">
        <f>IFERROR(記録__2[[#This Row],[選手番号]],"")</f>
        <v>554</v>
      </c>
    </row>
    <row r="1618" spans="1:15" x14ac:dyDescent="0.2">
      <c r="A1618">
        <f>IFERROR(VLOOKUP(N1618,プログラム!B:C,2,0),"")</f>
        <v>81</v>
      </c>
      <c r="B1618" t="str">
        <f t="shared" si="50"/>
        <v/>
      </c>
      <c r="C1618" t="str">
        <f>IFERROR(VLOOKUP(B1618,チーム番号!E:F,2,0),"")</f>
        <v/>
      </c>
      <c r="D1618">
        <f>IFERROR(VLOOKUP(N1618,プログラム!B:C,2,0),"")</f>
        <v>81</v>
      </c>
      <c r="E1618">
        <f>IFERROR(記録__2[[#This Row],[組]],"")</f>
        <v>1</v>
      </c>
      <c r="F1618">
        <f>IFERROR(記録__2[[#This Row],[水路]],"")</f>
        <v>1</v>
      </c>
      <c r="G1618" t="str">
        <f>IFERROR(VLOOKUP(D1618,プログラムデータ!A:N,12,0),"")</f>
        <v>11～12歳</v>
      </c>
      <c r="H1618" t="str">
        <f>IFERROR(VLOOKUP(D1618,プログラムデータ!A:N,13,0),"")</f>
        <v>女子</v>
      </c>
      <c r="I1618">
        <f>IFERROR(VLOOKUP(D1618,プログラムデータ!A:N,11,0),"")</f>
        <v>0</v>
      </c>
      <c r="J1618" t="str">
        <f>IFERROR(VLOOKUP(D1618,プログラムデータ!A:N,10,0),"")</f>
        <v>バタフライ</v>
      </c>
      <c r="K1618" t="str">
        <f>IFERROR(VLOOKUP(D1618,プログラムデータ!A:N,14,0),"")</f>
        <v>タイム決勝</v>
      </c>
      <c r="L1618" t="str">
        <f t="shared" si="51"/>
        <v>11～12歳 女子 0 バタフライ タイム決勝</v>
      </c>
      <c r="M1618">
        <f>IFERROR(VLOOKUP(J1618,色々!M:P,4,0),"")</f>
        <v>4</v>
      </c>
      <c r="N1618">
        <f>IFERROR(記録__2[[#This Row],[競技番号]],"")</f>
        <v>81</v>
      </c>
      <c r="O1618">
        <f>IFERROR(記録__2[[#This Row],[選手番号]],"")</f>
        <v>0</v>
      </c>
    </row>
    <row r="1619" spans="1:15" x14ac:dyDescent="0.2">
      <c r="A1619">
        <f>IFERROR(VLOOKUP(N1619,プログラム!B:C,2,0),"")</f>
        <v>81</v>
      </c>
      <c r="B1619" t="str">
        <f t="shared" si="50"/>
        <v/>
      </c>
      <c r="C1619" t="str">
        <f>IFERROR(VLOOKUP(B1619,チーム番号!E:F,2,0),"")</f>
        <v/>
      </c>
      <c r="D1619">
        <f>IFERROR(VLOOKUP(N1619,プログラム!B:C,2,0),"")</f>
        <v>81</v>
      </c>
      <c r="E1619">
        <f>IFERROR(記録__2[[#This Row],[組]],"")</f>
        <v>1</v>
      </c>
      <c r="F1619">
        <f>IFERROR(記録__2[[#This Row],[水路]],"")</f>
        <v>2</v>
      </c>
      <c r="G1619" t="str">
        <f>IFERROR(VLOOKUP(D1619,プログラムデータ!A:N,12,0),"")</f>
        <v>11～12歳</v>
      </c>
      <c r="H1619" t="str">
        <f>IFERROR(VLOOKUP(D1619,プログラムデータ!A:N,13,0),"")</f>
        <v>女子</v>
      </c>
      <c r="I1619">
        <f>IFERROR(VLOOKUP(D1619,プログラムデータ!A:N,11,0),"")</f>
        <v>0</v>
      </c>
      <c r="J1619" t="str">
        <f>IFERROR(VLOOKUP(D1619,プログラムデータ!A:N,10,0),"")</f>
        <v>バタフライ</v>
      </c>
      <c r="K1619" t="str">
        <f>IFERROR(VLOOKUP(D1619,プログラムデータ!A:N,14,0),"")</f>
        <v>タイム決勝</v>
      </c>
      <c r="L1619" t="str">
        <f t="shared" si="51"/>
        <v>11～12歳 女子 0 バタフライ タイム決勝</v>
      </c>
      <c r="M1619">
        <f>IFERROR(VLOOKUP(J1619,色々!M:P,4,0),"")</f>
        <v>4</v>
      </c>
      <c r="N1619">
        <f>IFERROR(記録__2[[#This Row],[競技番号]],"")</f>
        <v>81</v>
      </c>
      <c r="O1619">
        <f>IFERROR(記録__2[[#This Row],[選手番号]],"")</f>
        <v>0</v>
      </c>
    </row>
    <row r="1620" spans="1:15" x14ac:dyDescent="0.2">
      <c r="A1620">
        <f>IFERROR(VLOOKUP(N1620,プログラム!B:C,2,0),"")</f>
        <v>81</v>
      </c>
      <c r="B1620" t="str">
        <f t="shared" si="50"/>
        <v/>
      </c>
      <c r="C1620" t="str">
        <f>IFERROR(VLOOKUP(B1620,チーム番号!E:F,2,0),"")</f>
        <v/>
      </c>
      <c r="D1620">
        <f>IFERROR(VLOOKUP(N1620,プログラム!B:C,2,0),"")</f>
        <v>81</v>
      </c>
      <c r="E1620">
        <f>IFERROR(記録__2[[#This Row],[組]],"")</f>
        <v>1</v>
      </c>
      <c r="F1620">
        <f>IFERROR(記録__2[[#This Row],[水路]],"")</f>
        <v>3</v>
      </c>
      <c r="G1620" t="str">
        <f>IFERROR(VLOOKUP(D1620,プログラムデータ!A:N,12,0),"")</f>
        <v>11～12歳</v>
      </c>
      <c r="H1620" t="str">
        <f>IFERROR(VLOOKUP(D1620,プログラムデータ!A:N,13,0),"")</f>
        <v>女子</v>
      </c>
      <c r="I1620">
        <f>IFERROR(VLOOKUP(D1620,プログラムデータ!A:N,11,0),"")</f>
        <v>0</v>
      </c>
      <c r="J1620" t="str">
        <f>IFERROR(VLOOKUP(D1620,プログラムデータ!A:N,10,0),"")</f>
        <v>バタフライ</v>
      </c>
      <c r="K1620" t="str">
        <f>IFERROR(VLOOKUP(D1620,プログラムデータ!A:N,14,0),"")</f>
        <v>タイム決勝</v>
      </c>
      <c r="L1620" t="str">
        <f t="shared" si="51"/>
        <v>11～12歳 女子 0 バタフライ タイム決勝</v>
      </c>
      <c r="M1620">
        <f>IFERROR(VLOOKUP(J1620,色々!M:P,4,0),"")</f>
        <v>4</v>
      </c>
      <c r="N1620">
        <f>IFERROR(記録__2[[#This Row],[競技番号]],"")</f>
        <v>81</v>
      </c>
      <c r="O1620">
        <f>IFERROR(記録__2[[#This Row],[選手番号]],"")</f>
        <v>305</v>
      </c>
    </row>
    <row r="1621" spans="1:15" x14ac:dyDescent="0.2">
      <c r="A1621">
        <f>IFERROR(VLOOKUP(N1621,プログラム!B:C,2,0),"")</f>
        <v>81</v>
      </c>
      <c r="B1621" t="str">
        <f t="shared" si="50"/>
        <v/>
      </c>
      <c r="C1621" t="str">
        <f>IFERROR(VLOOKUP(B1621,チーム番号!E:F,2,0),"")</f>
        <v/>
      </c>
      <c r="D1621">
        <f>IFERROR(VLOOKUP(N1621,プログラム!B:C,2,0),"")</f>
        <v>81</v>
      </c>
      <c r="E1621">
        <f>IFERROR(記録__2[[#This Row],[組]],"")</f>
        <v>1</v>
      </c>
      <c r="F1621">
        <f>IFERROR(記録__2[[#This Row],[水路]],"")</f>
        <v>4</v>
      </c>
      <c r="G1621" t="str">
        <f>IFERROR(VLOOKUP(D1621,プログラムデータ!A:N,12,0),"")</f>
        <v>11～12歳</v>
      </c>
      <c r="H1621" t="str">
        <f>IFERROR(VLOOKUP(D1621,プログラムデータ!A:N,13,0),"")</f>
        <v>女子</v>
      </c>
      <c r="I1621">
        <f>IFERROR(VLOOKUP(D1621,プログラムデータ!A:N,11,0),"")</f>
        <v>0</v>
      </c>
      <c r="J1621" t="str">
        <f>IFERROR(VLOOKUP(D1621,プログラムデータ!A:N,10,0),"")</f>
        <v>バタフライ</v>
      </c>
      <c r="K1621" t="str">
        <f>IFERROR(VLOOKUP(D1621,プログラムデータ!A:N,14,0),"")</f>
        <v>タイム決勝</v>
      </c>
      <c r="L1621" t="str">
        <f t="shared" si="51"/>
        <v>11～12歳 女子 0 バタフライ タイム決勝</v>
      </c>
      <c r="M1621">
        <f>IFERROR(VLOOKUP(J1621,色々!M:P,4,0),"")</f>
        <v>4</v>
      </c>
      <c r="N1621">
        <f>IFERROR(記録__2[[#This Row],[競技番号]],"")</f>
        <v>81</v>
      </c>
      <c r="O1621">
        <f>IFERROR(記録__2[[#This Row],[選手番号]],"")</f>
        <v>192</v>
      </c>
    </row>
    <row r="1622" spans="1:15" x14ac:dyDescent="0.2">
      <c r="A1622">
        <f>IFERROR(VLOOKUP(N1622,プログラム!B:C,2,0),"")</f>
        <v>81</v>
      </c>
      <c r="B1622" t="str">
        <f t="shared" si="50"/>
        <v/>
      </c>
      <c r="C1622" t="str">
        <f>IFERROR(VLOOKUP(B1622,チーム番号!E:F,2,0),"")</f>
        <v/>
      </c>
      <c r="D1622">
        <f>IFERROR(VLOOKUP(N1622,プログラム!B:C,2,0),"")</f>
        <v>81</v>
      </c>
      <c r="E1622">
        <f>IFERROR(記録__2[[#This Row],[組]],"")</f>
        <v>1</v>
      </c>
      <c r="F1622">
        <f>IFERROR(記録__2[[#This Row],[水路]],"")</f>
        <v>5</v>
      </c>
      <c r="G1622" t="str">
        <f>IFERROR(VLOOKUP(D1622,プログラムデータ!A:N,12,0),"")</f>
        <v>11～12歳</v>
      </c>
      <c r="H1622" t="str">
        <f>IFERROR(VLOOKUP(D1622,プログラムデータ!A:N,13,0),"")</f>
        <v>女子</v>
      </c>
      <c r="I1622">
        <f>IFERROR(VLOOKUP(D1622,プログラムデータ!A:N,11,0),"")</f>
        <v>0</v>
      </c>
      <c r="J1622" t="str">
        <f>IFERROR(VLOOKUP(D1622,プログラムデータ!A:N,10,0),"")</f>
        <v>バタフライ</v>
      </c>
      <c r="K1622" t="str">
        <f>IFERROR(VLOOKUP(D1622,プログラムデータ!A:N,14,0),"")</f>
        <v>タイム決勝</v>
      </c>
      <c r="L1622" t="str">
        <f t="shared" si="51"/>
        <v>11～12歳 女子 0 バタフライ タイム決勝</v>
      </c>
      <c r="M1622">
        <f>IFERROR(VLOOKUP(J1622,色々!M:P,4,0),"")</f>
        <v>4</v>
      </c>
      <c r="N1622">
        <f>IFERROR(記録__2[[#This Row],[競技番号]],"")</f>
        <v>81</v>
      </c>
      <c r="O1622">
        <f>IFERROR(記録__2[[#This Row],[選手番号]],"")</f>
        <v>501</v>
      </c>
    </row>
    <row r="1623" spans="1:15" x14ac:dyDescent="0.2">
      <c r="A1623">
        <f>IFERROR(VLOOKUP(N1623,プログラム!B:C,2,0),"")</f>
        <v>81</v>
      </c>
      <c r="B1623" t="str">
        <f t="shared" si="50"/>
        <v/>
      </c>
      <c r="C1623" t="str">
        <f>IFERROR(VLOOKUP(B1623,チーム番号!E:F,2,0),"")</f>
        <v/>
      </c>
      <c r="D1623">
        <f>IFERROR(VLOOKUP(N1623,プログラム!B:C,2,0),"")</f>
        <v>81</v>
      </c>
      <c r="E1623">
        <f>IFERROR(記録__2[[#This Row],[組]],"")</f>
        <v>1</v>
      </c>
      <c r="F1623">
        <f>IFERROR(記録__2[[#This Row],[水路]],"")</f>
        <v>6</v>
      </c>
      <c r="G1623" t="str">
        <f>IFERROR(VLOOKUP(D1623,プログラムデータ!A:N,12,0),"")</f>
        <v>11～12歳</v>
      </c>
      <c r="H1623" t="str">
        <f>IFERROR(VLOOKUP(D1623,プログラムデータ!A:N,13,0),"")</f>
        <v>女子</v>
      </c>
      <c r="I1623">
        <f>IFERROR(VLOOKUP(D1623,プログラムデータ!A:N,11,0),"")</f>
        <v>0</v>
      </c>
      <c r="J1623" t="str">
        <f>IFERROR(VLOOKUP(D1623,プログラムデータ!A:N,10,0),"")</f>
        <v>バタフライ</v>
      </c>
      <c r="K1623" t="str">
        <f>IFERROR(VLOOKUP(D1623,プログラムデータ!A:N,14,0),"")</f>
        <v>タイム決勝</v>
      </c>
      <c r="L1623" t="str">
        <f t="shared" si="51"/>
        <v>11～12歳 女子 0 バタフライ タイム決勝</v>
      </c>
      <c r="M1623">
        <f>IFERROR(VLOOKUP(J1623,色々!M:P,4,0),"")</f>
        <v>4</v>
      </c>
      <c r="N1623">
        <f>IFERROR(記録__2[[#This Row],[競技番号]],"")</f>
        <v>81</v>
      </c>
      <c r="O1623">
        <f>IFERROR(記録__2[[#This Row],[選手番号]],"")</f>
        <v>579</v>
      </c>
    </row>
    <row r="1624" spans="1:15" x14ac:dyDescent="0.2">
      <c r="A1624">
        <f>IFERROR(VLOOKUP(N1624,プログラム!B:C,2,0),"")</f>
        <v>81</v>
      </c>
      <c r="B1624" t="str">
        <f t="shared" si="50"/>
        <v/>
      </c>
      <c r="C1624" t="str">
        <f>IFERROR(VLOOKUP(B1624,チーム番号!E:F,2,0),"")</f>
        <v/>
      </c>
      <c r="D1624">
        <f>IFERROR(VLOOKUP(N1624,プログラム!B:C,2,0),"")</f>
        <v>81</v>
      </c>
      <c r="E1624">
        <f>IFERROR(記録__2[[#This Row],[組]],"")</f>
        <v>1</v>
      </c>
      <c r="F1624">
        <f>IFERROR(記録__2[[#This Row],[水路]],"")</f>
        <v>7</v>
      </c>
      <c r="G1624" t="str">
        <f>IFERROR(VLOOKUP(D1624,プログラムデータ!A:N,12,0),"")</f>
        <v>11～12歳</v>
      </c>
      <c r="H1624" t="str">
        <f>IFERROR(VLOOKUP(D1624,プログラムデータ!A:N,13,0),"")</f>
        <v>女子</v>
      </c>
      <c r="I1624">
        <f>IFERROR(VLOOKUP(D1624,プログラムデータ!A:N,11,0),"")</f>
        <v>0</v>
      </c>
      <c r="J1624" t="str">
        <f>IFERROR(VLOOKUP(D1624,プログラムデータ!A:N,10,0),"")</f>
        <v>バタフライ</v>
      </c>
      <c r="K1624" t="str">
        <f>IFERROR(VLOOKUP(D1624,プログラムデータ!A:N,14,0),"")</f>
        <v>タイム決勝</v>
      </c>
      <c r="L1624" t="str">
        <f t="shared" si="51"/>
        <v>11～12歳 女子 0 バタフライ タイム決勝</v>
      </c>
      <c r="M1624">
        <f>IFERROR(VLOOKUP(J1624,色々!M:P,4,0),"")</f>
        <v>4</v>
      </c>
      <c r="N1624">
        <f>IFERROR(記録__2[[#This Row],[競技番号]],"")</f>
        <v>81</v>
      </c>
      <c r="O1624">
        <f>IFERROR(記録__2[[#This Row],[選手番号]],"")</f>
        <v>0</v>
      </c>
    </row>
    <row r="1625" spans="1:15" x14ac:dyDescent="0.2">
      <c r="A1625">
        <f>IFERROR(VLOOKUP(N1625,プログラム!B:C,2,0),"")</f>
        <v>81</v>
      </c>
      <c r="B1625" t="str">
        <f t="shared" si="50"/>
        <v/>
      </c>
      <c r="C1625" t="str">
        <f>IFERROR(VLOOKUP(B1625,チーム番号!E:F,2,0),"")</f>
        <v/>
      </c>
      <c r="D1625">
        <f>IFERROR(VLOOKUP(N1625,プログラム!B:C,2,0),"")</f>
        <v>81</v>
      </c>
      <c r="E1625">
        <f>IFERROR(記録__2[[#This Row],[組]],"")</f>
        <v>1</v>
      </c>
      <c r="F1625">
        <f>IFERROR(記録__2[[#This Row],[水路]],"")</f>
        <v>8</v>
      </c>
      <c r="G1625" t="str">
        <f>IFERROR(VLOOKUP(D1625,プログラムデータ!A:N,12,0),"")</f>
        <v>11～12歳</v>
      </c>
      <c r="H1625" t="str">
        <f>IFERROR(VLOOKUP(D1625,プログラムデータ!A:N,13,0),"")</f>
        <v>女子</v>
      </c>
      <c r="I1625">
        <f>IFERROR(VLOOKUP(D1625,プログラムデータ!A:N,11,0),"")</f>
        <v>0</v>
      </c>
      <c r="J1625" t="str">
        <f>IFERROR(VLOOKUP(D1625,プログラムデータ!A:N,10,0),"")</f>
        <v>バタフライ</v>
      </c>
      <c r="K1625" t="str">
        <f>IFERROR(VLOOKUP(D1625,プログラムデータ!A:N,14,0),"")</f>
        <v>タイム決勝</v>
      </c>
      <c r="L1625" t="str">
        <f t="shared" si="51"/>
        <v>11～12歳 女子 0 バタフライ タイム決勝</v>
      </c>
      <c r="M1625">
        <f>IFERROR(VLOOKUP(J1625,色々!M:P,4,0),"")</f>
        <v>4</v>
      </c>
      <c r="N1625">
        <f>IFERROR(記録__2[[#This Row],[競技番号]],"")</f>
        <v>81</v>
      </c>
      <c r="O1625">
        <f>IFERROR(記録__2[[#This Row],[選手番号]],"")</f>
        <v>0</v>
      </c>
    </row>
    <row r="1626" spans="1:15" x14ac:dyDescent="0.2">
      <c r="A1626">
        <f>IFERROR(VLOOKUP(N1626,プログラム!B:C,2,0),"")</f>
        <v>81</v>
      </c>
      <c r="B1626" t="str">
        <f t="shared" si="50"/>
        <v/>
      </c>
      <c r="C1626" t="str">
        <f>IFERROR(VLOOKUP(B1626,チーム番号!E:F,2,0),"")</f>
        <v/>
      </c>
      <c r="D1626">
        <f>IFERROR(VLOOKUP(N1626,プログラム!B:C,2,0),"")</f>
        <v>81</v>
      </c>
      <c r="E1626">
        <f>IFERROR(記録__2[[#This Row],[組]],"")</f>
        <v>2</v>
      </c>
      <c r="F1626">
        <f>IFERROR(記録__2[[#This Row],[水路]],"")</f>
        <v>1</v>
      </c>
      <c r="G1626" t="str">
        <f>IFERROR(VLOOKUP(D1626,プログラムデータ!A:N,12,0),"")</f>
        <v>11～12歳</v>
      </c>
      <c r="H1626" t="str">
        <f>IFERROR(VLOOKUP(D1626,プログラムデータ!A:N,13,0),"")</f>
        <v>女子</v>
      </c>
      <c r="I1626">
        <f>IFERROR(VLOOKUP(D1626,プログラムデータ!A:N,11,0),"")</f>
        <v>0</v>
      </c>
      <c r="J1626" t="str">
        <f>IFERROR(VLOOKUP(D1626,プログラムデータ!A:N,10,0),"")</f>
        <v>バタフライ</v>
      </c>
      <c r="K1626" t="str">
        <f>IFERROR(VLOOKUP(D1626,プログラムデータ!A:N,14,0),"")</f>
        <v>タイム決勝</v>
      </c>
      <c r="L1626" t="str">
        <f t="shared" si="51"/>
        <v>11～12歳 女子 0 バタフライ タイム決勝</v>
      </c>
      <c r="M1626">
        <f>IFERROR(VLOOKUP(J1626,色々!M:P,4,0),"")</f>
        <v>4</v>
      </c>
      <c r="N1626">
        <f>IFERROR(記録__2[[#This Row],[競技番号]],"")</f>
        <v>81</v>
      </c>
      <c r="O1626">
        <f>IFERROR(記録__2[[#This Row],[選手番号]],"")</f>
        <v>670</v>
      </c>
    </row>
    <row r="1627" spans="1:15" x14ac:dyDescent="0.2">
      <c r="A1627">
        <f>IFERROR(VLOOKUP(N1627,プログラム!B:C,2,0),"")</f>
        <v>81</v>
      </c>
      <c r="B1627" t="str">
        <f t="shared" si="50"/>
        <v/>
      </c>
      <c r="C1627" t="str">
        <f>IFERROR(VLOOKUP(B1627,チーム番号!E:F,2,0),"")</f>
        <v/>
      </c>
      <c r="D1627">
        <f>IFERROR(VLOOKUP(N1627,プログラム!B:C,2,0),"")</f>
        <v>81</v>
      </c>
      <c r="E1627">
        <f>IFERROR(記録__2[[#This Row],[組]],"")</f>
        <v>2</v>
      </c>
      <c r="F1627">
        <f>IFERROR(記録__2[[#This Row],[水路]],"")</f>
        <v>2</v>
      </c>
      <c r="G1627" t="str">
        <f>IFERROR(VLOOKUP(D1627,プログラムデータ!A:N,12,0),"")</f>
        <v>11～12歳</v>
      </c>
      <c r="H1627" t="str">
        <f>IFERROR(VLOOKUP(D1627,プログラムデータ!A:N,13,0),"")</f>
        <v>女子</v>
      </c>
      <c r="I1627">
        <f>IFERROR(VLOOKUP(D1627,プログラムデータ!A:N,11,0),"")</f>
        <v>0</v>
      </c>
      <c r="J1627" t="str">
        <f>IFERROR(VLOOKUP(D1627,プログラムデータ!A:N,10,0),"")</f>
        <v>バタフライ</v>
      </c>
      <c r="K1627" t="str">
        <f>IFERROR(VLOOKUP(D1627,プログラムデータ!A:N,14,0),"")</f>
        <v>タイム決勝</v>
      </c>
      <c r="L1627" t="str">
        <f t="shared" si="51"/>
        <v>11～12歳 女子 0 バタフライ タイム決勝</v>
      </c>
      <c r="M1627">
        <f>IFERROR(VLOOKUP(J1627,色々!M:P,4,0),"")</f>
        <v>4</v>
      </c>
      <c r="N1627">
        <f>IFERROR(記録__2[[#This Row],[競技番号]],"")</f>
        <v>81</v>
      </c>
      <c r="O1627">
        <f>IFERROR(記録__2[[#This Row],[選手番号]],"")</f>
        <v>71</v>
      </c>
    </row>
    <row r="1628" spans="1:15" x14ac:dyDescent="0.2">
      <c r="A1628">
        <f>IFERROR(VLOOKUP(N1628,プログラム!B:C,2,0),"")</f>
        <v>81</v>
      </c>
      <c r="B1628" t="str">
        <f t="shared" si="50"/>
        <v/>
      </c>
      <c r="C1628" t="str">
        <f>IFERROR(VLOOKUP(B1628,チーム番号!E:F,2,0),"")</f>
        <v/>
      </c>
      <c r="D1628">
        <f>IFERROR(VLOOKUP(N1628,プログラム!B:C,2,0),"")</f>
        <v>81</v>
      </c>
      <c r="E1628">
        <f>IFERROR(記録__2[[#This Row],[組]],"")</f>
        <v>2</v>
      </c>
      <c r="F1628">
        <f>IFERROR(記録__2[[#This Row],[水路]],"")</f>
        <v>3</v>
      </c>
      <c r="G1628" t="str">
        <f>IFERROR(VLOOKUP(D1628,プログラムデータ!A:N,12,0),"")</f>
        <v>11～12歳</v>
      </c>
      <c r="H1628" t="str">
        <f>IFERROR(VLOOKUP(D1628,プログラムデータ!A:N,13,0),"")</f>
        <v>女子</v>
      </c>
      <c r="I1628">
        <f>IFERROR(VLOOKUP(D1628,プログラムデータ!A:N,11,0),"")</f>
        <v>0</v>
      </c>
      <c r="J1628" t="str">
        <f>IFERROR(VLOOKUP(D1628,プログラムデータ!A:N,10,0),"")</f>
        <v>バタフライ</v>
      </c>
      <c r="K1628" t="str">
        <f>IFERROR(VLOOKUP(D1628,プログラムデータ!A:N,14,0),"")</f>
        <v>タイム決勝</v>
      </c>
      <c r="L1628" t="str">
        <f t="shared" si="51"/>
        <v>11～12歳 女子 0 バタフライ タイム決勝</v>
      </c>
      <c r="M1628">
        <f>IFERROR(VLOOKUP(J1628,色々!M:P,4,0),"")</f>
        <v>4</v>
      </c>
      <c r="N1628">
        <f>IFERROR(記録__2[[#This Row],[競技番号]],"")</f>
        <v>81</v>
      </c>
      <c r="O1628">
        <f>IFERROR(記録__2[[#This Row],[選手番号]],"")</f>
        <v>420</v>
      </c>
    </row>
    <row r="1629" spans="1:15" x14ac:dyDescent="0.2">
      <c r="A1629">
        <f>IFERROR(VLOOKUP(N1629,プログラム!B:C,2,0),"")</f>
        <v>81</v>
      </c>
      <c r="B1629" t="str">
        <f t="shared" si="50"/>
        <v/>
      </c>
      <c r="C1629" t="str">
        <f>IFERROR(VLOOKUP(B1629,チーム番号!E:F,2,0),"")</f>
        <v/>
      </c>
      <c r="D1629">
        <f>IFERROR(VLOOKUP(N1629,プログラム!B:C,2,0),"")</f>
        <v>81</v>
      </c>
      <c r="E1629">
        <f>IFERROR(記録__2[[#This Row],[組]],"")</f>
        <v>2</v>
      </c>
      <c r="F1629">
        <f>IFERROR(記録__2[[#This Row],[水路]],"")</f>
        <v>4</v>
      </c>
      <c r="G1629" t="str">
        <f>IFERROR(VLOOKUP(D1629,プログラムデータ!A:N,12,0),"")</f>
        <v>11～12歳</v>
      </c>
      <c r="H1629" t="str">
        <f>IFERROR(VLOOKUP(D1629,プログラムデータ!A:N,13,0),"")</f>
        <v>女子</v>
      </c>
      <c r="I1629">
        <f>IFERROR(VLOOKUP(D1629,プログラムデータ!A:N,11,0),"")</f>
        <v>0</v>
      </c>
      <c r="J1629" t="str">
        <f>IFERROR(VLOOKUP(D1629,プログラムデータ!A:N,10,0),"")</f>
        <v>バタフライ</v>
      </c>
      <c r="K1629" t="str">
        <f>IFERROR(VLOOKUP(D1629,プログラムデータ!A:N,14,0),"")</f>
        <v>タイム決勝</v>
      </c>
      <c r="L1629" t="str">
        <f t="shared" si="51"/>
        <v>11～12歳 女子 0 バタフライ タイム決勝</v>
      </c>
      <c r="M1629">
        <f>IFERROR(VLOOKUP(J1629,色々!M:P,4,0),"")</f>
        <v>4</v>
      </c>
      <c r="N1629">
        <f>IFERROR(記録__2[[#This Row],[競技番号]],"")</f>
        <v>81</v>
      </c>
      <c r="O1629">
        <f>IFERROR(記録__2[[#This Row],[選手番号]],"")</f>
        <v>300</v>
      </c>
    </row>
    <row r="1630" spans="1:15" x14ac:dyDescent="0.2">
      <c r="A1630">
        <f>IFERROR(VLOOKUP(N1630,プログラム!B:C,2,0),"")</f>
        <v>81</v>
      </c>
      <c r="B1630" t="str">
        <f t="shared" si="50"/>
        <v/>
      </c>
      <c r="C1630" t="str">
        <f>IFERROR(VLOOKUP(B1630,チーム番号!E:F,2,0),"")</f>
        <v/>
      </c>
      <c r="D1630">
        <f>IFERROR(VLOOKUP(N1630,プログラム!B:C,2,0),"")</f>
        <v>81</v>
      </c>
      <c r="E1630">
        <f>IFERROR(記録__2[[#This Row],[組]],"")</f>
        <v>2</v>
      </c>
      <c r="F1630">
        <f>IFERROR(記録__2[[#This Row],[水路]],"")</f>
        <v>5</v>
      </c>
      <c r="G1630" t="str">
        <f>IFERROR(VLOOKUP(D1630,プログラムデータ!A:N,12,0),"")</f>
        <v>11～12歳</v>
      </c>
      <c r="H1630" t="str">
        <f>IFERROR(VLOOKUP(D1630,プログラムデータ!A:N,13,0),"")</f>
        <v>女子</v>
      </c>
      <c r="I1630">
        <f>IFERROR(VLOOKUP(D1630,プログラムデータ!A:N,11,0),"")</f>
        <v>0</v>
      </c>
      <c r="J1630" t="str">
        <f>IFERROR(VLOOKUP(D1630,プログラムデータ!A:N,10,0),"")</f>
        <v>バタフライ</v>
      </c>
      <c r="K1630" t="str">
        <f>IFERROR(VLOOKUP(D1630,プログラムデータ!A:N,14,0),"")</f>
        <v>タイム決勝</v>
      </c>
      <c r="L1630" t="str">
        <f t="shared" si="51"/>
        <v>11～12歳 女子 0 バタフライ タイム決勝</v>
      </c>
      <c r="M1630">
        <f>IFERROR(VLOOKUP(J1630,色々!M:P,4,0),"")</f>
        <v>4</v>
      </c>
      <c r="N1630">
        <f>IFERROR(記録__2[[#This Row],[競技番号]],"")</f>
        <v>81</v>
      </c>
      <c r="O1630">
        <f>IFERROR(記録__2[[#This Row],[選手番号]],"")</f>
        <v>418</v>
      </c>
    </row>
    <row r="1631" spans="1:15" x14ac:dyDescent="0.2">
      <c r="A1631">
        <f>IFERROR(VLOOKUP(N1631,プログラム!B:C,2,0),"")</f>
        <v>81</v>
      </c>
      <c r="B1631" t="str">
        <f t="shared" si="50"/>
        <v/>
      </c>
      <c r="C1631" t="str">
        <f>IFERROR(VLOOKUP(B1631,チーム番号!E:F,2,0),"")</f>
        <v/>
      </c>
      <c r="D1631">
        <f>IFERROR(VLOOKUP(N1631,プログラム!B:C,2,0),"")</f>
        <v>81</v>
      </c>
      <c r="E1631">
        <f>IFERROR(記録__2[[#This Row],[組]],"")</f>
        <v>2</v>
      </c>
      <c r="F1631">
        <f>IFERROR(記録__2[[#This Row],[水路]],"")</f>
        <v>6</v>
      </c>
      <c r="G1631" t="str">
        <f>IFERROR(VLOOKUP(D1631,プログラムデータ!A:N,12,0),"")</f>
        <v>11～12歳</v>
      </c>
      <c r="H1631" t="str">
        <f>IFERROR(VLOOKUP(D1631,プログラムデータ!A:N,13,0),"")</f>
        <v>女子</v>
      </c>
      <c r="I1631">
        <f>IFERROR(VLOOKUP(D1631,プログラムデータ!A:N,11,0),"")</f>
        <v>0</v>
      </c>
      <c r="J1631" t="str">
        <f>IFERROR(VLOOKUP(D1631,プログラムデータ!A:N,10,0),"")</f>
        <v>バタフライ</v>
      </c>
      <c r="K1631" t="str">
        <f>IFERROR(VLOOKUP(D1631,プログラムデータ!A:N,14,0),"")</f>
        <v>タイム決勝</v>
      </c>
      <c r="L1631" t="str">
        <f t="shared" si="51"/>
        <v>11～12歳 女子 0 バタフライ タイム決勝</v>
      </c>
      <c r="M1631">
        <f>IFERROR(VLOOKUP(J1631,色々!M:P,4,0),"")</f>
        <v>4</v>
      </c>
      <c r="N1631">
        <f>IFERROR(記録__2[[#This Row],[競技番号]],"")</f>
        <v>81</v>
      </c>
      <c r="O1631">
        <f>IFERROR(記録__2[[#This Row],[選手番号]],"")</f>
        <v>537</v>
      </c>
    </row>
    <row r="1632" spans="1:15" x14ac:dyDescent="0.2">
      <c r="A1632">
        <f>IFERROR(VLOOKUP(N1632,プログラム!B:C,2,0),"")</f>
        <v>81</v>
      </c>
      <c r="B1632" t="str">
        <f t="shared" si="50"/>
        <v/>
      </c>
      <c r="C1632" t="str">
        <f>IFERROR(VLOOKUP(B1632,チーム番号!E:F,2,0),"")</f>
        <v/>
      </c>
      <c r="D1632">
        <f>IFERROR(VLOOKUP(N1632,プログラム!B:C,2,0),"")</f>
        <v>81</v>
      </c>
      <c r="E1632">
        <f>IFERROR(記録__2[[#This Row],[組]],"")</f>
        <v>2</v>
      </c>
      <c r="F1632">
        <f>IFERROR(記録__2[[#This Row],[水路]],"")</f>
        <v>7</v>
      </c>
      <c r="G1632" t="str">
        <f>IFERROR(VLOOKUP(D1632,プログラムデータ!A:N,12,0),"")</f>
        <v>11～12歳</v>
      </c>
      <c r="H1632" t="str">
        <f>IFERROR(VLOOKUP(D1632,プログラムデータ!A:N,13,0),"")</f>
        <v>女子</v>
      </c>
      <c r="I1632">
        <f>IFERROR(VLOOKUP(D1632,プログラムデータ!A:N,11,0),"")</f>
        <v>0</v>
      </c>
      <c r="J1632" t="str">
        <f>IFERROR(VLOOKUP(D1632,プログラムデータ!A:N,10,0),"")</f>
        <v>バタフライ</v>
      </c>
      <c r="K1632" t="str">
        <f>IFERROR(VLOOKUP(D1632,プログラムデータ!A:N,14,0),"")</f>
        <v>タイム決勝</v>
      </c>
      <c r="L1632" t="str">
        <f t="shared" si="51"/>
        <v>11～12歳 女子 0 バタフライ タイム決勝</v>
      </c>
      <c r="M1632">
        <f>IFERROR(VLOOKUP(J1632,色々!M:P,4,0),"")</f>
        <v>4</v>
      </c>
      <c r="N1632">
        <f>IFERROR(記録__2[[#This Row],[競技番号]],"")</f>
        <v>81</v>
      </c>
      <c r="O1632">
        <f>IFERROR(記録__2[[#This Row],[選手番号]],"")</f>
        <v>479</v>
      </c>
    </row>
    <row r="1633" spans="1:15" x14ac:dyDescent="0.2">
      <c r="A1633">
        <f>IFERROR(VLOOKUP(N1633,プログラム!B:C,2,0),"")</f>
        <v>81</v>
      </c>
      <c r="B1633" t="str">
        <f t="shared" si="50"/>
        <v/>
      </c>
      <c r="C1633" t="str">
        <f>IFERROR(VLOOKUP(B1633,チーム番号!E:F,2,0),"")</f>
        <v/>
      </c>
      <c r="D1633">
        <f>IFERROR(VLOOKUP(N1633,プログラム!B:C,2,0),"")</f>
        <v>81</v>
      </c>
      <c r="E1633">
        <f>IFERROR(記録__2[[#This Row],[組]],"")</f>
        <v>2</v>
      </c>
      <c r="F1633">
        <f>IFERROR(記録__2[[#This Row],[水路]],"")</f>
        <v>8</v>
      </c>
      <c r="G1633" t="str">
        <f>IFERROR(VLOOKUP(D1633,プログラムデータ!A:N,12,0),"")</f>
        <v>11～12歳</v>
      </c>
      <c r="H1633" t="str">
        <f>IFERROR(VLOOKUP(D1633,プログラムデータ!A:N,13,0),"")</f>
        <v>女子</v>
      </c>
      <c r="I1633">
        <f>IFERROR(VLOOKUP(D1633,プログラムデータ!A:N,11,0),"")</f>
        <v>0</v>
      </c>
      <c r="J1633" t="str">
        <f>IFERROR(VLOOKUP(D1633,プログラムデータ!A:N,10,0),"")</f>
        <v>バタフライ</v>
      </c>
      <c r="K1633" t="str">
        <f>IFERROR(VLOOKUP(D1633,プログラムデータ!A:N,14,0),"")</f>
        <v>タイム決勝</v>
      </c>
      <c r="L1633" t="str">
        <f t="shared" si="51"/>
        <v>11～12歳 女子 0 バタフライ タイム決勝</v>
      </c>
      <c r="M1633">
        <f>IFERROR(VLOOKUP(J1633,色々!M:P,4,0),"")</f>
        <v>4</v>
      </c>
      <c r="N1633">
        <f>IFERROR(記録__2[[#This Row],[競技番号]],"")</f>
        <v>81</v>
      </c>
      <c r="O1633">
        <f>IFERROR(記録__2[[#This Row],[選手番号]],"")</f>
        <v>384</v>
      </c>
    </row>
    <row r="1634" spans="1:15" x14ac:dyDescent="0.2">
      <c r="A1634">
        <f>IFERROR(VLOOKUP(N1634,プログラム!B:C,2,0),"")</f>
        <v>82</v>
      </c>
      <c r="B1634" t="str">
        <f t="shared" si="50"/>
        <v/>
      </c>
      <c r="C1634" t="str">
        <f>IFERROR(VLOOKUP(B1634,チーム番号!E:F,2,0),"")</f>
        <v/>
      </c>
      <c r="D1634">
        <f>IFERROR(VLOOKUP(N1634,プログラム!B:C,2,0),"")</f>
        <v>82</v>
      </c>
      <c r="E1634">
        <f>IFERROR(記録__2[[#This Row],[組]],"")</f>
        <v>1</v>
      </c>
      <c r="F1634">
        <f>IFERROR(記録__2[[#This Row],[水路]],"")</f>
        <v>1</v>
      </c>
      <c r="G1634" t="str">
        <f>IFERROR(VLOOKUP(D1634,プログラムデータ!A:N,12,0),"")</f>
        <v>11～12歳</v>
      </c>
      <c r="H1634" t="str">
        <f>IFERROR(VLOOKUP(D1634,プログラムデータ!A:N,13,0),"")</f>
        <v>男子</v>
      </c>
      <c r="I1634">
        <f>IFERROR(VLOOKUP(D1634,プログラムデータ!A:N,11,0),"")</f>
        <v>0</v>
      </c>
      <c r="J1634" t="str">
        <f>IFERROR(VLOOKUP(D1634,プログラムデータ!A:N,10,0),"")</f>
        <v>バタフライ</v>
      </c>
      <c r="K1634" t="str">
        <f>IFERROR(VLOOKUP(D1634,プログラムデータ!A:N,14,0),"")</f>
        <v>タイム決勝</v>
      </c>
      <c r="L1634" t="str">
        <f t="shared" si="51"/>
        <v>11～12歳 男子 0 バタフライ タイム決勝</v>
      </c>
      <c r="M1634">
        <f>IFERROR(VLOOKUP(J1634,色々!M:P,4,0),"")</f>
        <v>4</v>
      </c>
      <c r="N1634">
        <f>IFERROR(記録__2[[#This Row],[競技番号]],"")</f>
        <v>82</v>
      </c>
      <c r="O1634">
        <f>IFERROR(記録__2[[#This Row],[選手番号]],"")</f>
        <v>0</v>
      </c>
    </row>
    <row r="1635" spans="1:15" x14ac:dyDescent="0.2">
      <c r="A1635">
        <f>IFERROR(VLOOKUP(N1635,プログラム!B:C,2,0),"")</f>
        <v>82</v>
      </c>
      <c r="B1635" t="str">
        <f t="shared" si="50"/>
        <v/>
      </c>
      <c r="C1635" t="str">
        <f>IFERROR(VLOOKUP(B1635,チーム番号!E:F,2,0),"")</f>
        <v/>
      </c>
      <c r="D1635">
        <f>IFERROR(VLOOKUP(N1635,プログラム!B:C,2,0),"")</f>
        <v>82</v>
      </c>
      <c r="E1635">
        <f>IFERROR(記録__2[[#This Row],[組]],"")</f>
        <v>1</v>
      </c>
      <c r="F1635">
        <f>IFERROR(記録__2[[#This Row],[水路]],"")</f>
        <v>2</v>
      </c>
      <c r="G1635" t="str">
        <f>IFERROR(VLOOKUP(D1635,プログラムデータ!A:N,12,0),"")</f>
        <v>11～12歳</v>
      </c>
      <c r="H1635" t="str">
        <f>IFERROR(VLOOKUP(D1635,プログラムデータ!A:N,13,0),"")</f>
        <v>男子</v>
      </c>
      <c r="I1635">
        <f>IFERROR(VLOOKUP(D1635,プログラムデータ!A:N,11,0),"")</f>
        <v>0</v>
      </c>
      <c r="J1635" t="str">
        <f>IFERROR(VLOOKUP(D1635,プログラムデータ!A:N,10,0),"")</f>
        <v>バタフライ</v>
      </c>
      <c r="K1635" t="str">
        <f>IFERROR(VLOOKUP(D1635,プログラムデータ!A:N,14,0),"")</f>
        <v>タイム決勝</v>
      </c>
      <c r="L1635" t="str">
        <f t="shared" si="51"/>
        <v>11～12歳 男子 0 バタフライ タイム決勝</v>
      </c>
      <c r="M1635">
        <f>IFERROR(VLOOKUP(J1635,色々!M:P,4,0),"")</f>
        <v>4</v>
      </c>
      <c r="N1635">
        <f>IFERROR(記録__2[[#This Row],[競技番号]],"")</f>
        <v>82</v>
      </c>
      <c r="O1635">
        <f>IFERROR(記録__2[[#This Row],[選手番号]],"")</f>
        <v>0</v>
      </c>
    </row>
    <row r="1636" spans="1:15" x14ac:dyDescent="0.2">
      <c r="A1636">
        <f>IFERROR(VLOOKUP(N1636,プログラム!B:C,2,0),"")</f>
        <v>82</v>
      </c>
      <c r="B1636" t="str">
        <f t="shared" si="50"/>
        <v/>
      </c>
      <c r="C1636" t="str">
        <f>IFERROR(VLOOKUP(B1636,チーム番号!E:F,2,0),"")</f>
        <v/>
      </c>
      <c r="D1636">
        <f>IFERROR(VLOOKUP(N1636,プログラム!B:C,2,0),"")</f>
        <v>82</v>
      </c>
      <c r="E1636">
        <f>IFERROR(記録__2[[#This Row],[組]],"")</f>
        <v>1</v>
      </c>
      <c r="F1636">
        <f>IFERROR(記録__2[[#This Row],[水路]],"")</f>
        <v>3</v>
      </c>
      <c r="G1636" t="str">
        <f>IFERROR(VLOOKUP(D1636,プログラムデータ!A:N,12,0),"")</f>
        <v>11～12歳</v>
      </c>
      <c r="H1636" t="str">
        <f>IFERROR(VLOOKUP(D1636,プログラムデータ!A:N,13,0),"")</f>
        <v>男子</v>
      </c>
      <c r="I1636">
        <f>IFERROR(VLOOKUP(D1636,プログラムデータ!A:N,11,0),"")</f>
        <v>0</v>
      </c>
      <c r="J1636" t="str">
        <f>IFERROR(VLOOKUP(D1636,プログラムデータ!A:N,10,0),"")</f>
        <v>バタフライ</v>
      </c>
      <c r="K1636" t="str">
        <f>IFERROR(VLOOKUP(D1636,プログラムデータ!A:N,14,0),"")</f>
        <v>タイム決勝</v>
      </c>
      <c r="L1636" t="str">
        <f t="shared" si="51"/>
        <v>11～12歳 男子 0 バタフライ タイム決勝</v>
      </c>
      <c r="M1636">
        <f>IFERROR(VLOOKUP(J1636,色々!M:P,4,0),"")</f>
        <v>4</v>
      </c>
      <c r="N1636">
        <f>IFERROR(記録__2[[#This Row],[競技番号]],"")</f>
        <v>82</v>
      </c>
      <c r="O1636">
        <f>IFERROR(記録__2[[#This Row],[選手番号]],"")</f>
        <v>564</v>
      </c>
    </row>
    <row r="1637" spans="1:15" x14ac:dyDescent="0.2">
      <c r="A1637">
        <f>IFERROR(VLOOKUP(N1637,プログラム!B:C,2,0),"")</f>
        <v>82</v>
      </c>
      <c r="B1637" t="str">
        <f t="shared" si="50"/>
        <v/>
      </c>
      <c r="C1637" t="str">
        <f>IFERROR(VLOOKUP(B1637,チーム番号!E:F,2,0),"")</f>
        <v/>
      </c>
      <c r="D1637">
        <f>IFERROR(VLOOKUP(N1637,プログラム!B:C,2,0),"")</f>
        <v>82</v>
      </c>
      <c r="E1637">
        <f>IFERROR(記録__2[[#This Row],[組]],"")</f>
        <v>1</v>
      </c>
      <c r="F1637">
        <f>IFERROR(記録__2[[#This Row],[水路]],"")</f>
        <v>4</v>
      </c>
      <c r="G1637" t="str">
        <f>IFERROR(VLOOKUP(D1637,プログラムデータ!A:N,12,0),"")</f>
        <v>11～12歳</v>
      </c>
      <c r="H1637" t="str">
        <f>IFERROR(VLOOKUP(D1637,プログラムデータ!A:N,13,0),"")</f>
        <v>男子</v>
      </c>
      <c r="I1637">
        <f>IFERROR(VLOOKUP(D1637,プログラムデータ!A:N,11,0),"")</f>
        <v>0</v>
      </c>
      <c r="J1637" t="str">
        <f>IFERROR(VLOOKUP(D1637,プログラムデータ!A:N,10,0),"")</f>
        <v>バタフライ</v>
      </c>
      <c r="K1637" t="str">
        <f>IFERROR(VLOOKUP(D1637,プログラムデータ!A:N,14,0),"")</f>
        <v>タイム決勝</v>
      </c>
      <c r="L1637" t="str">
        <f t="shared" si="51"/>
        <v>11～12歳 男子 0 バタフライ タイム決勝</v>
      </c>
      <c r="M1637">
        <f>IFERROR(VLOOKUP(J1637,色々!M:P,4,0),"")</f>
        <v>4</v>
      </c>
      <c r="N1637">
        <f>IFERROR(記録__2[[#This Row],[競技番号]],"")</f>
        <v>82</v>
      </c>
      <c r="O1637">
        <f>IFERROR(記録__2[[#This Row],[選手番号]],"")</f>
        <v>619</v>
      </c>
    </row>
    <row r="1638" spans="1:15" x14ac:dyDescent="0.2">
      <c r="A1638">
        <f>IFERROR(VLOOKUP(N1638,プログラム!B:C,2,0),"")</f>
        <v>82</v>
      </c>
      <c r="B1638" t="str">
        <f t="shared" si="50"/>
        <v/>
      </c>
      <c r="C1638" t="str">
        <f>IFERROR(VLOOKUP(B1638,チーム番号!E:F,2,0),"")</f>
        <v/>
      </c>
      <c r="D1638">
        <f>IFERROR(VLOOKUP(N1638,プログラム!B:C,2,0),"")</f>
        <v>82</v>
      </c>
      <c r="E1638">
        <f>IFERROR(記録__2[[#This Row],[組]],"")</f>
        <v>1</v>
      </c>
      <c r="F1638">
        <f>IFERROR(記録__2[[#This Row],[水路]],"")</f>
        <v>5</v>
      </c>
      <c r="G1638" t="str">
        <f>IFERROR(VLOOKUP(D1638,プログラムデータ!A:N,12,0),"")</f>
        <v>11～12歳</v>
      </c>
      <c r="H1638" t="str">
        <f>IFERROR(VLOOKUP(D1638,プログラムデータ!A:N,13,0),"")</f>
        <v>男子</v>
      </c>
      <c r="I1638">
        <f>IFERROR(VLOOKUP(D1638,プログラムデータ!A:N,11,0),"")</f>
        <v>0</v>
      </c>
      <c r="J1638" t="str">
        <f>IFERROR(VLOOKUP(D1638,プログラムデータ!A:N,10,0),"")</f>
        <v>バタフライ</v>
      </c>
      <c r="K1638" t="str">
        <f>IFERROR(VLOOKUP(D1638,プログラムデータ!A:N,14,0),"")</f>
        <v>タイム決勝</v>
      </c>
      <c r="L1638" t="str">
        <f t="shared" si="51"/>
        <v>11～12歳 男子 0 バタフライ タイム決勝</v>
      </c>
      <c r="M1638">
        <f>IFERROR(VLOOKUP(J1638,色々!M:P,4,0),"")</f>
        <v>4</v>
      </c>
      <c r="N1638">
        <f>IFERROR(記録__2[[#This Row],[競技番号]],"")</f>
        <v>82</v>
      </c>
      <c r="O1638">
        <f>IFERROR(記録__2[[#This Row],[選手番号]],"")</f>
        <v>465</v>
      </c>
    </row>
    <row r="1639" spans="1:15" x14ac:dyDescent="0.2">
      <c r="A1639">
        <f>IFERROR(VLOOKUP(N1639,プログラム!B:C,2,0),"")</f>
        <v>82</v>
      </c>
      <c r="B1639" t="str">
        <f t="shared" si="50"/>
        <v/>
      </c>
      <c r="C1639" t="str">
        <f>IFERROR(VLOOKUP(B1639,チーム番号!E:F,2,0),"")</f>
        <v/>
      </c>
      <c r="D1639">
        <f>IFERROR(VLOOKUP(N1639,プログラム!B:C,2,0),"")</f>
        <v>82</v>
      </c>
      <c r="E1639">
        <f>IFERROR(記録__2[[#This Row],[組]],"")</f>
        <v>1</v>
      </c>
      <c r="F1639">
        <f>IFERROR(記録__2[[#This Row],[水路]],"")</f>
        <v>6</v>
      </c>
      <c r="G1639" t="str">
        <f>IFERROR(VLOOKUP(D1639,プログラムデータ!A:N,12,0),"")</f>
        <v>11～12歳</v>
      </c>
      <c r="H1639" t="str">
        <f>IFERROR(VLOOKUP(D1639,プログラムデータ!A:N,13,0),"")</f>
        <v>男子</v>
      </c>
      <c r="I1639">
        <f>IFERROR(VLOOKUP(D1639,プログラムデータ!A:N,11,0),"")</f>
        <v>0</v>
      </c>
      <c r="J1639" t="str">
        <f>IFERROR(VLOOKUP(D1639,プログラムデータ!A:N,10,0),"")</f>
        <v>バタフライ</v>
      </c>
      <c r="K1639" t="str">
        <f>IFERROR(VLOOKUP(D1639,プログラムデータ!A:N,14,0),"")</f>
        <v>タイム決勝</v>
      </c>
      <c r="L1639" t="str">
        <f t="shared" si="51"/>
        <v>11～12歳 男子 0 バタフライ タイム決勝</v>
      </c>
      <c r="M1639">
        <f>IFERROR(VLOOKUP(J1639,色々!M:P,4,0),"")</f>
        <v>4</v>
      </c>
      <c r="N1639">
        <f>IFERROR(記録__2[[#This Row],[競技番号]],"")</f>
        <v>82</v>
      </c>
      <c r="O1639">
        <f>IFERROR(記録__2[[#This Row],[選手番号]],"")</f>
        <v>0</v>
      </c>
    </row>
    <row r="1640" spans="1:15" x14ac:dyDescent="0.2">
      <c r="A1640">
        <f>IFERROR(VLOOKUP(N1640,プログラム!B:C,2,0),"")</f>
        <v>82</v>
      </c>
      <c r="B1640" t="str">
        <f t="shared" si="50"/>
        <v/>
      </c>
      <c r="C1640" t="str">
        <f>IFERROR(VLOOKUP(B1640,チーム番号!E:F,2,0),"")</f>
        <v/>
      </c>
      <c r="D1640">
        <f>IFERROR(VLOOKUP(N1640,プログラム!B:C,2,0),"")</f>
        <v>82</v>
      </c>
      <c r="E1640">
        <f>IFERROR(記録__2[[#This Row],[組]],"")</f>
        <v>1</v>
      </c>
      <c r="F1640">
        <f>IFERROR(記録__2[[#This Row],[水路]],"")</f>
        <v>7</v>
      </c>
      <c r="G1640" t="str">
        <f>IFERROR(VLOOKUP(D1640,プログラムデータ!A:N,12,0),"")</f>
        <v>11～12歳</v>
      </c>
      <c r="H1640" t="str">
        <f>IFERROR(VLOOKUP(D1640,プログラムデータ!A:N,13,0),"")</f>
        <v>男子</v>
      </c>
      <c r="I1640">
        <f>IFERROR(VLOOKUP(D1640,プログラムデータ!A:N,11,0),"")</f>
        <v>0</v>
      </c>
      <c r="J1640" t="str">
        <f>IFERROR(VLOOKUP(D1640,プログラムデータ!A:N,10,0),"")</f>
        <v>バタフライ</v>
      </c>
      <c r="K1640" t="str">
        <f>IFERROR(VLOOKUP(D1640,プログラムデータ!A:N,14,0),"")</f>
        <v>タイム決勝</v>
      </c>
      <c r="L1640" t="str">
        <f t="shared" si="51"/>
        <v>11～12歳 男子 0 バタフライ タイム決勝</v>
      </c>
      <c r="M1640">
        <f>IFERROR(VLOOKUP(J1640,色々!M:P,4,0),"")</f>
        <v>4</v>
      </c>
      <c r="N1640">
        <f>IFERROR(記録__2[[#This Row],[競技番号]],"")</f>
        <v>82</v>
      </c>
      <c r="O1640">
        <f>IFERROR(記録__2[[#This Row],[選手番号]],"")</f>
        <v>0</v>
      </c>
    </row>
    <row r="1641" spans="1:15" x14ac:dyDescent="0.2">
      <c r="A1641">
        <f>IFERROR(VLOOKUP(N1641,プログラム!B:C,2,0),"")</f>
        <v>82</v>
      </c>
      <c r="B1641" t="str">
        <f t="shared" si="50"/>
        <v/>
      </c>
      <c r="C1641" t="str">
        <f>IFERROR(VLOOKUP(B1641,チーム番号!E:F,2,0),"")</f>
        <v/>
      </c>
      <c r="D1641">
        <f>IFERROR(VLOOKUP(N1641,プログラム!B:C,2,0),"")</f>
        <v>82</v>
      </c>
      <c r="E1641">
        <f>IFERROR(記録__2[[#This Row],[組]],"")</f>
        <v>1</v>
      </c>
      <c r="F1641">
        <f>IFERROR(記録__2[[#This Row],[水路]],"")</f>
        <v>8</v>
      </c>
      <c r="G1641" t="str">
        <f>IFERROR(VLOOKUP(D1641,プログラムデータ!A:N,12,0),"")</f>
        <v>11～12歳</v>
      </c>
      <c r="H1641" t="str">
        <f>IFERROR(VLOOKUP(D1641,プログラムデータ!A:N,13,0),"")</f>
        <v>男子</v>
      </c>
      <c r="I1641">
        <f>IFERROR(VLOOKUP(D1641,プログラムデータ!A:N,11,0),"")</f>
        <v>0</v>
      </c>
      <c r="J1641" t="str">
        <f>IFERROR(VLOOKUP(D1641,プログラムデータ!A:N,10,0),"")</f>
        <v>バタフライ</v>
      </c>
      <c r="K1641" t="str">
        <f>IFERROR(VLOOKUP(D1641,プログラムデータ!A:N,14,0),"")</f>
        <v>タイム決勝</v>
      </c>
      <c r="L1641" t="str">
        <f t="shared" si="51"/>
        <v>11～12歳 男子 0 バタフライ タイム決勝</v>
      </c>
      <c r="M1641">
        <f>IFERROR(VLOOKUP(J1641,色々!M:P,4,0),"")</f>
        <v>4</v>
      </c>
      <c r="N1641">
        <f>IFERROR(記録__2[[#This Row],[競技番号]],"")</f>
        <v>82</v>
      </c>
      <c r="O1641">
        <f>IFERROR(記録__2[[#This Row],[選手番号]],"")</f>
        <v>0</v>
      </c>
    </row>
    <row r="1642" spans="1:15" x14ac:dyDescent="0.2">
      <c r="A1642">
        <f>IFERROR(VLOOKUP(N1642,プログラム!B:C,2,0),"")</f>
        <v>82</v>
      </c>
      <c r="B1642" t="str">
        <f t="shared" si="50"/>
        <v/>
      </c>
      <c r="C1642" t="str">
        <f>IFERROR(VLOOKUP(B1642,チーム番号!E:F,2,0),"")</f>
        <v/>
      </c>
      <c r="D1642">
        <f>IFERROR(VLOOKUP(N1642,プログラム!B:C,2,0),"")</f>
        <v>82</v>
      </c>
      <c r="E1642">
        <f>IFERROR(記録__2[[#This Row],[組]],"")</f>
        <v>2</v>
      </c>
      <c r="F1642">
        <f>IFERROR(記録__2[[#This Row],[水路]],"")</f>
        <v>1</v>
      </c>
      <c r="G1642" t="str">
        <f>IFERROR(VLOOKUP(D1642,プログラムデータ!A:N,12,0),"")</f>
        <v>11～12歳</v>
      </c>
      <c r="H1642" t="str">
        <f>IFERROR(VLOOKUP(D1642,プログラムデータ!A:N,13,0),"")</f>
        <v>男子</v>
      </c>
      <c r="I1642">
        <f>IFERROR(VLOOKUP(D1642,プログラムデータ!A:N,11,0),"")</f>
        <v>0</v>
      </c>
      <c r="J1642" t="str">
        <f>IFERROR(VLOOKUP(D1642,プログラムデータ!A:N,10,0),"")</f>
        <v>バタフライ</v>
      </c>
      <c r="K1642" t="str">
        <f>IFERROR(VLOOKUP(D1642,プログラムデータ!A:N,14,0),"")</f>
        <v>タイム決勝</v>
      </c>
      <c r="L1642" t="str">
        <f t="shared" si="51"/>
        <v>11～12歳 男子 0 バタフライ タイム決勝</v>
      </c>
      <c r="M1642">
        <f>IFERROR(VLOOKUP(J1642,色々!M:P,4,0),"")</f>
        <v>4</v>
      </c>
      <c r="N1642">
        <f>IFERROR(記録__2[[#This Row],[競技番号]],"")</f>
        <v>82</v>
      </c>
      <c r="O1642">
        <f>IFERROR(記録__2[[#This Row],[選手番号]],"")</f>
        <v>491</v>
      </c>
    </row>
    <row r="1643" spans="1:15" x14ac:dyDescent="0.2">
      <c r="A1643">
        <f>IFERROR(VLOOKUP(N1643,プログラム!B:C,2,0),"")</f>
        <v>82</v>
      </c>
      <c r="B1643" t="str">
        <f t="shared" si="50"/>
        <v/>
      </c>
      <c r="C1643" t="str">
        <f>IFERROR(VLOOKUP(B1643,チーム番号!E:F,2,0),"")</f>
        <v/>
      </c>
      <c r="D1643">
        <f>IFERROR(VLOOKUP(N1643,プログラム!B:C,2,0),"")</f>
        <v>82</v>
      </c>
      <c r="E1643">
        <f>IFERROR(記録__2[[#This Row],[組]],"")</f>
        <v>2</v>
      </c>
      <c r="F1643">
        <f>IFERROR(記録__2[[#This Row],[水路]],"")</f>
        <v>2</v>
      </c>
      <c r="G1643" t="str">
        <f>IFERROR(VLOOKUP(D1643,プログラムデータ!A:N,12,0),"")</f>
        <v>11～12歳</v>
      </c>
      <c r="H1643" t="str">
        <f>IFERROR(VLOOKUP(D1643,プログラムデータ!A:N,13,0),"")</f>
        <v>男子</v>
      </c>
      <c r="I1643">
        <f>IFERROR(VLOOKUP(D1643,プログラムデータ!A:N,11,0),"")</f>
        <v>0</v>
      </c>
      <c r="J1643" t="str">
        <f>IFERROR(VLOOKUP(D1643,プログラムデータ!A:N,10,0),"")</f>
        <v>バタフライ</v>
      </c>
      <c r="K1643" t="str">
        <f>IFERROR(VLOOKUP(D1643,プログラムデータ!A:N,14,0),"")</f>
        <v>タイム決勝</v>
      </c>
      <c r="L1643" t="str">
        <f t="shared" si="51"/>
        <v>11～12歳 男子 0 バタフライ タイム決勝</v>
      </c>
      <c r="M1643">
        <f>IFERROR(VLOOKUP(J1643,色々!M:P,4,0),"")</f>
        <v>4</v>
      </c>
      <c r="N1643">
        <f>IFERROR(記録__2[[#This Row],[競技番号]],"")</f>
        <v>82</v>
      </c>
      <c r="O1643">
        <f>IFERROR(記録__2[[#This Row],[選手番号]],"")</f>
        <v>321</v>
      </c>
    </row>
    <row r="1644" spans="1:15" x14ac:dyDescent="0.2">
      <c r="A1644">
        <f>IFERROR(VLOOKUP(N1644,プログラム!B:C,2,0),"")</f>
        <v>82</v>
      </c>
      <c r="B1644" t="str">
        <f t="shared" si="50"/>
        <v/>
      </c>
      <c r="C1644" t="str">
        <f>IFERROR(VLOOKUP(B1644,チーム番号!E:F,2,0),"")</f>
        <v/>
      </c>
      <c r="D1644">
        <f>IFERROR(VLOOKUP(N1644,プログラム!B:C,2,0),"")</f>
        <v>82</v>
      </c>
      <c r="E1644">
        <f>IFERROR(記録__2[[#This Row],[組]],"")</f>
        <v>2</v>
      </c>
      <c r="F1644">
        <f>IFERROR(記録__2[[#This Row],[水路]],"")</f>
        <v>3</v>
      </c>
      <c r="G1644" t="str">
        <f>IFERROR(VLOOKUP(D1644,プログラムデータ!A:N,12,0),"")</f>
        <v>11～12歳</v>
      </c>
      <c r="H1644" t="str">
        <f>IFERROR(VLOOKUP(D1644,プログラムデータ!A:N,13,0),"")</f>
        <v>男子</v>
      </c>
      <c r="I1644">
        <f>IFERROR(VLOOKUP(D1644,プログラムデータ!A:N,11,0),"")</f>
        <v>0</v>
      </c>
      <c r="J1644" t="str">
        <f>IFERROR(VLOOKUP(D1644,プログラムデータ!A:N,10,0),"")</f>
        <v>バタフライ</v>
      </c>
      <c r="K1644" t="str">
        <f>IFERROR(VLOOKUP(D1644,プログラムデータ!A:N,14,0),"")</f>
        <v>タイム決勝</v>
      </c>
      <c r="L1644" t="str">
        <f t="shared" si="51"/>
        <v>11～12歳 男子 0 バタフライ タイム決勝</v>
      </c>
      <c r="M1644">
        <f>IFERROR(VLOOKUP(J1644,色々!M:P,4,0),"")</f>
        <v>4</v>
      </c>
      <c r="N1644">
        <f>IFERROR(記録__2[[#This Row],[競技番号]],"")</f>
        <v>82</v>
      </c>
      <c r="O1644">
        <f>IFERROR(記録__2[[#This Row],[選手番号]],"")</f>
        <v>55</v>
      </c>
    </row>
    <row r="1645" spans="1:15" x14ac:dyDescent="0.2">
      <c r="A1645">
        <f>IFERROR(VLOOKUP(N1645,プログラム!B:C,2,0),"")</f>
        <v>82</v>
      </c>
      <c r="B1645" t="str">
        <f t="shared" si="50"/>
        <v/>
      </c>
      <c r="C1645" t="str">
        <f>IFERROR(VLOOKUP(B1645,チーム番号!E:F,2,0),"")</f>
        <v/>
      </c>
      <c r="D1645">
        <f>IFERROR(VLOOKUP(N1645,プログラム!B:C,2,0),"")</f>
        <v>82</v>
      </c>
      <c r="E1645">
        <f>IFERROR(記録__2[[#This Row],[組]],"")</f>
        <v>2</v>
      </c>
      <c r="F1645">
        <f>IFERROR(記録__2[[#This Row],[水路]],"")</f>
        <v>4</v>
      </c>
      <c r="G1645" t="str">
        <f>IFERROR(VLOOKUP(D1645,プログラムデータ!A:N,12,0),"")</f>
        <v>11～12歳</v>
      </c>
      <c r="H1645" t="str">
        <f>IFERROR(VLOOKUP(D1645,プログラムデータ!A:N,13,0),"")</f>
        <v>男子</v>
      </c>
      <c r="I1645">
        <f>IFERROR(VLOOKUP(D1645,プログラムデータ!A:N,11,0),"")</f>
        <v>0</v>
      </c>
      <c r="J1645" t="str">
        <f>IFERROR(VLOOKUP(D1645,プログラムデータ!A:N,10,0),"")</f>
        <v>バタフライ</v>
      </c>
      <c r="K1645" t="str">
        <f>IFERROR(VLOOKUP(D1645,プログラムデータ!A:N,14,0),"")</f>
        <v>タイム決勝</v>
      </c>
      <c r="L1645" t="str">
        <f t="shared" si="51"/>
        <v>11～12歳 男子 0 バタフライ タイム決勝</v>
      </c>
      <c r="M1645">
        <f>IFERROR(VLOOKUP(J1645,色々!M:P,4,0),"")</f>
        <v>4</v>
      </c>
      <c r="N1645">
        <f>IFERROR(記録__2[[#This Row],[競技番号]],"")</f>
        <v>82</v>
      </c>
      <c r="O1645">
        <f>IFERROR(記録__2[[#This Row],[選手番号]],"")</f>
        <v>9</v>
      </c>
    </row>
    <row r="1646" spans="1:15" x14ac:dyDescent="0.2">
      <c r="A1646">
        <f>IFERROR(VLOOKUP(N1646,プログラム!B:C,2,0),"")</f>
        <v>82</v>
      </c>
      <c r="B1646" t="str">
        <f t="shared" si="50"/>
        <v/>
      </c>
      <c r="C1646" t="str">
        <f>IFERROR(VLOOKUP(B1646,チーム番号!E:F,2,0),"")</f>
        <v/>
      </c>
      <c r="D1646">
        <f>IFERROR(VLOOKUP(N1646,プログラム!B:C,2,0),"")</f>
        <v>82</v>
      </c>
      <c r="E1646">
        <f>IFERROR(記録__2[[#This Row],[組]],"")</f>
        <v>2</v>
      </c>
      <c r="F1646">
        <f>IFERROR(記録__2[[#This Row],[水路]],"")</f>
        <v>5</v>
      </c>
      <c r="G1646" t="str">
        <f>IFERROR(VLOOKUP(D1646,プログラムデータ!A:N,12,0),"")</f>
        <v>11～12歳</v>
      </c>
      <c r="H1646" t="str">
        <f>IFERROR(VLOOKUP(D1646,プログラムデータ!A:N,13,0),"")</f>
        <v>男子</v>
      </c>
      <c r="I1646">
        <f>IFERROR(VLOOKUP(D1646,プログラムデータ!A:N,11,0),"")</f>
        <v>0</v>
      </c>
      <c r="J1646" t="str">
        <f>IFERROR(VLOOKUP(D1646,プログラムデータ!A:N,10,0),"")</f>
        <v>バタフライ</v>
      </c>
      <c r="K1646" t="str">
        <f>IFERROR(VLOOKUP(D1646,プログラムデータ!A:N,14,0),"")</f>
        <v>タイム決勝</v>
      </c>
      <c r="L1646" t="str">
        <f t="shared" si="51"/>
        <v>11～12歳 男子 0 バタフライ タイム決勝</v>
      </c>
      <c r="M1646">
        <f>IFERROR(VLOOKUP(J1646,色々!M:P,4,0),"")</f>
        <v>4</v>
      </c>
      <c r="N1646">
        <f>IFERROR(記録__2[[#This Row],[競技番号]],"")</f>
        <v>82</v>
      </c>
      <c r="O1646">
        <f>IFERROR(記録__2[[#This Row],[選手番号]],"")</f>
        <v>53</v>
      </c>
    </row>
    <row r="1647" spans="1:15" x14ac:dyDescent="0.2">
      <c r="A1647">
        <f>IFERROR(VLOOKUP(N1647,プログラム!B:C,2,0),"")</f>
        <v>82</v>
      </c>
      <c r="B1647" t="str">
        <f t="shared" si="50"/>
        <v/>
      </c>
      <c r="C1647" t="str">
        <f>IFERROR(VLOOKUP(B1647,チーム番号!E:F,2,0),"")</f>
        <v/>
      </c>
      <c r="D1647">
        <f>IFERROR(VLOOKUP(N1647,プログラム!B:C,2,0),"")</f>
        <v>82</v>
      </c>
      <c r="E1647">
        <f>IFERROR(記録__2[[#This Row],[組]],"")</f>
        <v>2</v>
      </c>
      <c r="F1647">
        <f>IFERROR(記録__2[[#This Row],[水路]],"")</f>
        <v>6</v>
      </c>
      <c r="G1647" t="str">
        <f>IFERROR(VLOOKUP(D1647,プログラムデータ!A:N,12,0),"")</f>
        <v>11～12歳</v>
      </c>
      <c r="H1647" t="str">
        <f>IFERROR(VLOOKUP(D1647,プログラムデータ!A:N,13,0),"")</f>
        <v>男子</v>
      </c>
      <c r="I1647">
        <f>IFERROR(VLOOKUP(D1647,プログラムデータ!A:N,11,0),"")</f>
        <v>0</v>
      </c>
      <c r="J1647" t="str">
        <f>IFERROR(VLOOKUP(D1647,プログラムデータ!A:N,10,0),"")</f>
        <v>バタフライ</v>
      </c>
      <c r="K1647" t="str">
        <f>IFERROR(VLOOKUP(D1647,プログラムデータ!A:N,14,0),"")</f>
        <v>タイム決勝</v>
      </c>
      <c r="L1647" t="str">
        <f t="shared" si="51"/>
        <v>11～12歳 男子 0 バタフライ タイム決勝</v>
      </c>
      <c r="M1647">
        <f>IFERROR(VLOOKUP(J1647,色々!M:P,4,0),"")</f>
        <v>4</v>
      </c>
      <c r="N1647">
        <f>IFERROR(記録__2[[#This Row],[競技番号]],"")</f>
        <v>82</v>
      </c>
      <c r="O1647">
        <f>IFERROR(記録__2[[#This Row],[選手番号]],"")</f>
        <v>88</v>
      </c>
    </row>
    <row r="1648" spans="1:15" x14ac:dyDescent="0.2">
      <c r="A1648">
        <f>IFERROR(VLOOKUP(N1648,プログラム!B:C,2,0),"")</f>
        <v>82</v>
      </c>
      <c r="B1648" t="str">
        <f t="shared" si="50"/>
        <v/>
      </c>
      <c r="C1648" t="str">
        <f>IFERROR(VLOOKUP(B1648,チーム番号!E:F,2,0),"")</f>
        <v/>
      </c>
      <c r="D1648">
        <f>IFERROR(VLOOKUP(N1648,プログラム!B:C,2,0),"")</f>
        <v>82</v>
      </c>
      <c r="E1648">
        <f>IFERROR(記録__2[[#This Row],[組]],"")</f>
        <v>2</v>
      </c>
      <c r="F1648">
        <f>IFERROR(記録__2[[#This Row],[水路]],"")</f>
        <v>7</v>
      </c>
      <c r="G1648" t="str">
        <f>IFERROR(VLOOKUP(D1648,プログラムデータ!A:N,12,0),"")</f>
        <v>11～12歳</v>
      </c>
      <c r="H1648" t="str">
        <f>IFERROR(VLOOKUP(D1648,プログラムデータ!A:N,13,0),"")</f>
        <v>男子</v>
      </c>
      <c r="I1648">
        <f>IFERROR(VLOOKUP(D1648,プログラムデータ!A:N,11,0),"")</f>
        <v>0</v>
      </c>
      <c r="J1648" t="str">
        <f>IFERROR(VLOOKUP(D1648,プログラムデータ!A:N,10,0),"")</f>
        <v>バタフライ</v>
      </c>
      <c r="K1648" t="str">
        <f>IFERROR(VLOOKUP(D1648,プログラムデータ!A:N,14,0),"")</f>
        <v>タイム決勝</v>
      </c>
      <c r="L1648" t="str">
        <f t="shared" si="51"/>
        <v>11～12歳 男子 0 バタフライ タイム決勝</v>
      </c>
      <c r="M1648">
        <f>IFERROR(VLOOKUP(J1648,色々!M:P,4,0),"")</f>
        <v>4</v>
      </c>
      <c r="N1648">
        <f>IFERROR(記録__2[[#This Row],[競技番号]],"")</f>
        <v>82</v>
      </c>
      <c r="O1648">
        <f>IFERROR(記録__2[[#This Row],[選手番号]],"")</f>
        <v>565</v>
      </c>
    </row>
    <row r="1649" spans="1:15" x14ac:dyDescent="0.2">
      <c r="A1649">
        <f>IFERROR(VLOOKUP(N1649,プログラム!B:C,2,0),"")</f>
        <v>82</v>
      </c>
      <c r="B1649" t="str">
        <f t="shared" si="50"/>
        <v/>
      </c>
      <c r="C1649" t="str">
        <f>IFERROR(VLOOKUP(B1649,チーム番号!E:F,2,0),"")</f>
        <v/>
      </c>
      <c r="D1649">
        <f>IFERROR(VLOOKUP(N1649,プログラム!B:C,2,0),"")</f>
        <v>82</v>
      </c>
      <c r="E1649">
        <f>IFERROR(記録__2[[#This Row],[組]],"")</f>
        <v>2</v>
      </c>
      <c r="F1649">
        <f>IFERROR(記録__2[[#This Row],[水路]],"")</f>
        <v>8</v>
      </c>
      <c r="G1649" t="str">
        <f>IFERROR(VLOOKUP(D1649,プログラムデータ!A:N,12,0),"")</f>
        <v>11～12歳</v>
      </c>
      <c r="H1649" t="str">
        <f>IFERROR(VLOOKUP(D1649,プログラムデータ!A:N,13,0),"")</f>
        <v>男子</v>
      </c>
      <c r="I1649">
        <f>IFERROR(VLOOKUP(D1649,プログラムデータ!A:N,11,0),"")</f>
        <v>0</v>
      </c>
      <c r="J1649" t="str">
        <f>IFERROR(VLOOKUP(D1649,プログラムデータ!A:N,10,0),"")</f>
        <v>バタフライ</v>
      </c>
      <c r="K1649" t="str">
        <f>IFERROR(VLOOKUP(D1649,プログラムデータ!A:N,14,0),"")</f>
        <v>タイム決勝</v>
      </c>
      <c r="L1649" t="str">
        <f t="shared" si="51"/>
        <v>11～12歳 男子 0 バタフライ タイム決勝</v>
      </c>
      <c r="M1649">
        <f>IFERROR(VLOOKUP(J1649,色々!M:P,4,0),"")</f>
        <v>4</v>
      </c>
      <c r="N1649">
        <f>IFERROR(記録__2[[#This Row],[競技番号]],"")</f>
        <v>82</v>
      </c>
      <c r="O1649">
        <f>IFERROR(記録__2[[#This Row],[選手番号]],"")</f>
        <v>0</v>
      </c>
    </row>
    <row r="1650" spans="1:15" x14ac:dyDescent="0.2">
      <c r="A1650">
        <f>IFERROR(VLOOKUP(N1650,プログラム!B:C,2,0),"")</f>
        <v>83</v>
      </c>
      <c r="B1650" t="str">
        <f t="shared" si="50"/>
        <v/>
      </c>
      <c r="C1650" t="str">
        <f>IFERROR(VLOOKUP(B1650,チーム番号!E:F,2,0),"")</f>
        <v/>
      </c>
      <c r="D1650">
        <f>IFERROR(VLOOKUP(N1650,プログラム!B:C,2,0),"")</f>
        <v>83</v>
      </c>
      <c r="E1650">
        <f>IFERROR(記録__2[[#This Row],[組]],"")</f>
        <v>1</v>
      </c>
      <c r="F1650">
        <f>IFERROR(記録__2[[#This Row],[水路]],"")</f>
        <v>1</v>
      </c>
      <c r="G1650" t="str">
        <f>IFERROR(VLOOKUP(D1650,プログラムデータ!A:N,12,0),"")</f>
        <v>13～14歳</v>
      </c>
      <c r="H1650" t="str">
        <f>IFERROR(VLOOKUP(D1650,プログラムデータ!A:N,13,0),"")</f>
        <v>女子</v>
      </c>
      <c r="I1650">
        <f>IFERROR(VLOOKUP(D1650,プログラムデータ!A:N,11,0),"")</f>
        <v>0</v>
      </c>
      <c r="J1650" t="str">
        <f>IFERROR(VLOOKUP(D1650,プログラムデータ!A:N,10,0),"")</f>
        <v>バタフライ</v>
      </c>
      <c r="K1650" t="str">
        <f>IFERROR(VLOOKUP(D1650,プログラムデータ!A:N,14,0),"")</f>
        <v>タイム決勝</v>
      </c>
      <c r="L1650" t="str">
        <f t="shared" si="51"/>
        <v>13～14歳 女子 0 バタフライ タイム決勝</v>
      </c>
      <c r="M1650">
        <f>IFERROR(VLOOKUP(J1650,色々!M:P,4,0),"")</f>
        <v>4</v>
      </c>
      <c r="N1650">
        <f>IFERROR(記録__2[[#This Row],[競技番号]],"")</f>
        <v>83</v>
      </c>
      <c r="O1650">
        <f>IFERROR(記録__2[[#This Row],[選手番号]],"")</f>
        <v>0</v>
      </c>
    </row>
    <row r="1651" spans="1:15" x14ac:dyDescent="0.2">
      <c r="A1651">
        <f>IFERROR(VLOOKUP(N1651,プログラム!B:C,2,0),"")</f>
        <v>83</v>
      </c>
      <c r="B1651" t="str">
        <f t="shared" si="50"/>
        <v/>
      </c>
      <c r="C1651" t="str">
        <f>IFERROR(VLOOKUP(B1651,チーム番号!E:F,2,0),"")</f>
        <v/>
      </c>
      <c r="D1651">
        <f>IFERROR(VLOOKUP(N1651,プログラム!B:C,2,0),"")</f>
        <v>83</v>
      </c>
      <c r="E1651">
        <f>IFERROR(記録__2[[#This Row],[組]],"")</f>
        <v>1</v>
      </c>
      <c r="F1651">
        <f>IFERROR(記録__2[[#This Row],[水路]],"")</f>
        <v>2</v>
      </c>
      <c r="G1651" t="str">
        <f>IFERROR(VLOOKUP(D1651,プログラムデータ!A:N,12,0),"")</f>
        <v>13～14歳</v>
      </c>
      <c r="H1651" t="str">
        <f>IFERROR(VLOOKUP(D1651,プログラムデータ!A:N,13,0),"")</f>
        <v>女子</v>
      </c>
      <c r="I1651">
        <f>IFERROR(VLOOKUP(D1651,プログラムデータ!A:N,11,0),"")</f>
        <v>0</v>
      </c>
      <c r="J1651" t="str">
        <f>IFERROR(VLOOKUP(D1651,プログラムデータ!A:N,10,0),"")</f>
        <v>バタフライ</v>
      </c>
      <c r="K1651" t="str">
        <f>IFERROR(VLOOKUP(D1651,プログラムデータ!A:N,14,0),"")</f>
        <v>タイム決勝</v>
      </c>
      <c r="L1651" t="str">
        <f t="shared" si="51"/>
        <v>13～14歳 女子 0 バタフライ タイム決勝</v>
      </c>
      <c r="M1651">
        <f>IFERROR(VLOOKUP(J1651,色々!M:P,4,0),"")</f>
        <v>4</v>
      </c>
      <c r="N1651">
        <f>IFERROR(記録__2[[#This Row],[競技番号]],"")</f>
        <v>83</v>
      </c>
      <c r="O1651">
        <f>IFERROR(記録__2[[#This Row],[選手番号]],"")</f>
        <v>25</v>
      </c>
    </row>
    <row r="1652" spans="1:15" x14ac:dyDescent="0.2">
      <c r="A1652">
        <f>IFERROR(VLOOKUP(N1652,プログラム!B:C,2,0),"")</f>
        <v>83</v>
      </c>
      <c r="B1652" t="str">
        <f t="shared" si="50"/>
        <v/>
      </c>
      <c r="C1652" t="str">
        <f>IFERROR(VLOOKUP(B1652,チーム番号!E:F,2,0),"")</f>
        <v/>
      </c>
      <c r="D1652">
        <f>IFERROR(VLOOKUP(N1652,プログラム!B:C,2,0),"")</f>
        <v>83</v>
      </c>
      <c r="E1652">
        <f>IFERROR(記録__2[[#This Row],[組]],"")</f>
        <v>1</v>
      </c>
      <c r="F1652">
        <f>IFERROR(記録__2[[#This Row],[水路]],"")</f>
        <v>3</v>
      </c>
      <c r="G1652" t="str">
        <f>IFERROR(VLOOKUP(D1652,プログラムデータ!A:N,12,0),"")</f>
        <v>13～14歳</v>
      </c>
      <c r="H1652" t="str">
        <f>IFERROR(VLOOKUP(D1652,プログラムデータ!A:N,13,0),"")</f>
        <v>女子</v>
      </c>
      <c r="I1652">
        <f>IFERROR(VLOOKUP(D1652,プログラムデータ!A:N,11,0),"")</f>
        <v>0</v>
      </c>
      <c r="J1652" t="str">
        <f>IFERROR(VLOOKUP(D1652,プログラムデータ!A:N,10,0),"")</f>
        <v>バタフライ</v>
      </c>
      <c r="K1652" t="str">
        <f>IFERROR(VLOOKUP(D1652,プログラムデータ!A:N,14,0),"")</f>
        <v>タイム決勝</v>
      </c>
      <c r="L1652" t="str">
        <f t="shared" si="51"/>
        <v>13～14歳 女子 0 バタフライ タイム決勝</v>
      </c>
      <c r="M1652">
        <f>IFERROR(VLOOKUP(J1652,色々!M:P,4,0),"")</f>
        <v>4</v>
      </c>
      <c r="N1652">
        <f>IFERROR(記録__2[[#This Row],[競技番号]],"")</f>
        <v>83</v>
      </c>
      <c r="O1652">
        <f>IFERROR(記録__2[[#This Row],[選手番号]],"")</f>
        <v>529</v>
      </c>
    </row>
    <row r="1653" spans="1:15" x14ac:dyDescent="0.2">
      <c r="A1653">
        <f>IFERROR(VLOOKUP(N1653,プログラム!B:C,2,0),"")</f>
        <v>83</v>
      </c>
      <c r="B1653" t="str">
        <f t="shared" si="50"/>
        <v/>
      </c>
      <c r="C1653" t="str">
        <f>IFERROR(VLOOKUP(B1653,チーム番号!E:F,2,0),"")</f>
        <v/>
      </c>
      <c r="D1653">
        <f>IFERROR(VLOOKUP(N1653,プログラム!B:C,2,0),"")</f>
        <v>83</v>
      </c>
      <c r="E1653">
        <f>IFERROR(記録__2[[#This Row],[組]],"")</f>
        <v>1</v>
      </c>
      <c r="F1653">
        <f>IFERROR(記録__2[[#This Row],[水路]],"")</f>
        <v>4</v>
      </c>
      <c r="G1653" t="str">
        <f>IFERROR(VLOOKUP(D1653,プログラムデータ!A:N,12,0),"")</f>
        <v>13～14歳</v>
      </c>
      <c r="H1653" t="str">
        <f>IFERROR(VLOOKUP(D1653,プログラムデータ!A:N,13,0),"")</f>
        <v>女子</v>
      </c>
      <c r="I1653">
        <f>IFERROR(VLOOKUP(D1653,プログラムデータ!A:N,11,0),"")</f>
        <v>0</v>
      </c>
      <c r="J1653" t="str">
        <f>IFERROR(VLOOKUP(D1653,プログラムデータ!A:N,10,0),"")</f>
        <v>バタフライ</v>
      </c>
      <c r="K1653" t="str">
        <f>IFERROR(VLOOKUP(D1653,プログラムデータ!A:N,14,0),"")</f>
        <v>タイム決勝</v>
      </c>
      <c r="L1653" t="str">
        <f t="shared" si="51"/>
        <v>13～14歳 女子 0 バタフライ タイム決勝</v>
      </c>
      <c r="M1653">
        <f>IFERROR(VLOOKUP(J1653,色々!M:P,4,0),"")</f>
        <v>4</v>
      </c>
      <c r="N1653">
        <f>IFERROR(記録__2[[#This Row],[競技番号]],"")</f>
        <v>83</v>
      </c>
      <c r="O1653">
        <f>IFERROR(記録__2[[#This Row],[選手番号]],"")</f>
        <v>190</v>
      </c>
    </row>
    <row r="1654" spans="1:15" x14ac:dyDescent="0.2">
      <c r="A1654">
        <f>IFERROR(VLOOKUP(N1654,プログラム!B:C,2,0),"")</f>
        <v>83</v>
      </c>
      <c r="B1654" t="str">
        <f t="shared" si="50"/>
        <v/>
      </c>
      <c r="C1654" t="str">
        <f>IFERROR(VLOOKUP(B1654,チーム番号!E:F,2,0),"")</f>
        <v/>
      </c>
      <c r="D1654">
        <f>IFERROR(VLOOKUP(N1654,プログラム!B:C,2,0),"")</f>
        <v>83</v>
      </c>
      <c r="E1654">
        <f>IFERROR(記録__2[[#This Row],[組]],"")</f>
        <v>1</v>
      </c>
      <c r="F1654">
        <f>IFERROR(記録__2[[#This Row],[水路]],"")</f>
        <v>5</v>
      </c>
      <c r="G1654" t="str">
        <f>IFERROR(VLOOKUP(D1654,プログラムデータ!A:N,12,0),"")</f>
        <v>13～14歳</v>
      </c>
      <c r="H1654" t="str">
        <f>IFERROR(VLOOKUP(D1654,プログラムデータ!A:N,13,0),"")</f>
        <v>女子</v>
      </c>
      <c r="I1654">
        <f>IFERROR(VLOOKUP(D1654,プログラムデータ!A:N,11,0),"")</f>
        <v>0</v>
      </c>
      <c r="J1654" t="str">
        <f>IFERROR(VLOOKUP(D1654,プログラムデータ!A:N,10,0),"")</f>
        <v>バタフライ</v>
      </c>
      <c r="K1654" t="str">
        <f>IFERROR(VLOOKUP(D1654,プログラムデータ!A:N,14,0),"")</f>
        <v>タイム決勝</v>
      </c>
      <c r="L1654" t="str">
        <f t="shared" si="51"/>
        <v>13～14歳 女子 0 バタフライ タイム決勝</v>
      </c>
      <c r="M1654">
        <f>IFERROR(VLOOKUP(J1654,色々!M:P,4,0),"")</f>
        <v>4</v>
      </c>
      <c r="N1654">
        <f>IFERROR(記録__2[[#This Row],[競技番号]],"")</f>
        <v>83</v>
      </c>
      <c r="O1654">
        <f>IFERROR(記録__2[[#This Row],[選手番号]],"")</f>
        <v>187</v>
      </c>
    </row>
    <row r="1655" spans="1:15" x14ac:dyDescent="0.2">
      <c r="A1655">
        <f>IFERROR(VLOOKUP(N1655,プログラム!B:C,2,0),"")</f>
        <v>83</v>
      </c>
      <c r="B1655" t="str">
        <f t="shared" si="50"/>
        <v/>
      </c>
      <c r="C1655" t="str">
        <f>IFERROR(VLOOKUP(B1655,チーム番号!E:F,2,0),"")</f>
        <v/>
      </c>
      <c r="D1655">
        <f>IFERROR(VLOOKUP(N1655,プログラム!B:C,2,0),"")</f>
        <v>83</v>
      </c>
      <c r="E1655">
        <f>IFERROR(記録__2[[#This Row],[組]],"")</f>
        <v>1</v>
      </c>
      <c r="F1655">
        <f>IFERROR(記録__2[[#This Row],[水路]],"")</f>
        <v>6</v>
      </c>
      <c r="G1655" t="str">
        <f>IFERROR(VLOOKUP(D1655,プログラムデータ!A:N,12,0),"")</f>
        <v>13～14歳</v>
      </c>
      <c r="H1655" t="str">
        <f>IFERROR(VLOOKUP(D1655,プログラムデータ!A:N,13,0),"")</f>
        <v>女子</v>
      </c>
      <c r="I1655">
        <f>IFERROR(VLOOKUP(D1655,プログラムデータ!A:N,11,0),"")</f>
        <v>0</v>
      </c>
      <c r="J1655" t="str">
        <f>IFERROR(VLOOKUP(D1655,プログラムデータ!A:N,10,0),"")</f>
        <v>バタフライ</v>
      </c>
      <c r="K1655" t="str">
        <f>IFERROR(VLOOKUP(D1655,プログラムデータ!A:N,14,0),"")</f>
        <v>タイム決勝</v>
      </c>
      <c r="L1655" t="str">
        <f t="shared" si="51"/>
        <v>13～14歳 女子 0 バタフライ タイム決勝</v>
      </c>
      <c r="M1655">
        <f>IFERROR(VLOOKUP(J1655,色々!M:P,4,0),"")</f>
        <v>4</v>
      </c>
      <c r="N1655">
        <f>IFERROR(記録__2[[#This Row],[競技番号]],"")</f>
        <v>83</v>
      </c>
      <c r="O1655">
        <f>IFERROR(記録__2[[#This Row],[選手番号]],"")</f>
        <v>236</v>
      </c>
    </row>
    <row r="1656" spans="1:15" x14ac:dyDescent="0.2">
      <c r="A1656">
        <f>IFERROR(VLOOKUP(N1656,プログラム!B:C,2,0),"")</f>
        <v>83</v>
      </c>
      <c r="B1656" t="str">
        <f t="shared" si="50"/>
        <v/>
      </c>
      <c r="C1656" t="str">
        <f>IFERROR(VLOOKUP(B1656,チーム番号!E:F,2,0),"")</f>
        <v/>
      </c>
      <c r="D1656">
        <f>IFERROR(VLOOKUP(N1656,プログラム!B:C,2,0),"")</f>
        <v>83</v>
      </c>
      <c r="E1656">
        <f>IFERROR(記録__2[[#This Row],[組]],"")</f>
        <v>1</v>
      </c>
      <c r="F1656">
        <f>IFERROR(記録__2[[#This Row],[水路]],"")</f>
        <v>7</v>
      </c>
      <c r="G1656" t="str">
        <f>IFERROR(VLOOKUP(D1656,プログラムデータ!A:N,12,0),"")</f>
        <v>13～14歳</v>
      </c>
      <c r="H1656" t="str">
        <f>IFERROR(VLOOKUP(D1656,プログラムデータ!A:N,13,0),"")</f>
        <v>女子</v>
      </c>
      <c r="I1656">
        <f>IFERROR(VLOOKUP(D1656,プログラムデータ!A:N,11,0),"")</f>
        <v>0</v>
      </c>
      <c r="J1656" t="str">
        <f>IFERROR(VLOOKUP(D1656,プログラムデータ!A:N,10,0),"")</f>
        <v>バタフライ</v>
      </c>
      <c r="K1656" t="str">
        <f>IFERROR(VLOOKUP(D1656,プログラムデータ!A:N,14,0),"")</f>
        <v>タイム決勝</v>
      </c>
      <c r="L1656" t="str">
        <f t="shared" si="51"/>
        <v>13～14歳 女子 0 バタフライ タイム決勝</v>
      </c>
      <c r="M1656">
        <f>IFERROR(VLOOKUP(J1656,色々!M:P,4,0),"")</f>
        <v>4</v>
      </c>
      <c r="N1656">
        <f>IFERROR(記録__2[[#This Row],[競技番号]],"")</f>
        <v>83</v>
      </c>
      <c r="O1656">
        <f>IFERROR(記録__2[[#This Row],[選手番号]],"")</f>
        <v>0</v>
      </c>
    </row>
    <row r="1657" spans="1:15" x14ac:dyDescent="0.2">
      <c r="A1657">
        <f>IFERROR(VLOOKUP(N1657,プログラム!B:C,2,0),"")</f>
        <v>83</v>
      </c>
      <c r="B1657" t="str">
        <f t="shared" si="50"/>
        <v/>
      </c>
      <c r="C1657" t="str">
        <f>IFERROR(VLOOKUP(B1657,チーム番号!E:F,2,0),"")</f>
        <v/>
      </c>
      <c r="D1657">
        <f>IFERROR(VLOOKUP(N1657,プログラム!B:C,2,0),"")</f>
        <v>83</v>
      </c>
      <c r="E1657">
        <f>IFERROR(記録__2[[#This Row],[組]],"")</f>
        <v>1</v>
      </c>
      <c r="F1657">
        <f>IFERROR(記録__2[[#This Row],[水路]],"")</f>
        <v>8</v>
      </c>
      <c r="G1657" t="str">
        <f>IFERROR(VLOOKUP(D1657,プログラムデータ!A:N,12,0),"")</f>
        <v>13～14歳</v>
      </c>
      <c r="H1657" t="str">
        <f>IFERROR(VLOOKUP(D1657,プログラムデータ!A:N,13,0),"")</f>
        <v>女子</v>
      </c>
      <c r="I1657">
        <f>IFERROR(VLOOKUP(D1657,プログラムデータ!A:N,11,0),"")</f>
        <v>0</v>
      </c>
      <c r="J1657" t="str">
        <f>IFERROR(VLOOKUP(D1657,プログラムデータ!A:N,10,0),"")</f>
        <v>バタフライ</v>
      </c>
      <c r="K1657" t="str">
        <f>IFERROR(VLOOKUP(D1657,プログラムデータ!A:N,14,0),"")</f>
        <v>タイム決勝</v>
      </c>
      <c r="L1657" t="str">
        <f t="shared" si="51"/>
        <v>13～14歳 女子 0 バタフライ タイム決勝</v>
      </c>
      <c r="M1657">
        <f>IFERROR(VLOOKUP(J1657,色々!M:P,4,0),"")</f>
        <v>4</v>
      </c>
      <c r="N1657">
        <f>IFERROR(記録__2[[#This Row],[競技番号]],"")</f>
        <v>83</v>
      </c>
      <c r="O1657">
        <f>IFERROR(記録__2[[#This Row],[選手番号]],"")</f>
        <v>0</v>
      </c>
    </row>
    <row r="1658" spans="1:15" x14ac:dyDescent="0.2">
      <c r="A1658">
        <f>IFERROR(VLOOKUP(N1658,プログラム!B:C,2,0),"")</f>
        <v>84</v>
      </c>
      <c r="B1658" t="str">
        <f t="shared" si="50"/>
        <v/>
      </c>
      <c r="C1658" t="str">
        <f>IFERROR(VLOOKUP(B1658,チーム番号!E:F,2,0),"")</f>
        <v/>
      </c>
      <c r="D1658">
        <f>IFERROR(VLOOKUP(N1658,プログラム!B:C,2,0),"")</f>
        <v>84</v>
      </c>
      <c r="E1658">
        <f>IFERROR(記録__2[[#This Row],[組]],"")</f>
        <v>1</v>
      </c>
      <c r="F1658">
        <f>IFERROR(記録__2[[#This Row],[水路]],"")</f>
        <v>1</v>
      </c>
      <c r="G1658" t="str">
        <f>IFERROR(VLOOKUP(D1658,プログラムデータ!A:N,12,0),"")</f>
        <v>13～14歳</v>
      </c>
      <c r="H1658" t="str">
        <f>IFERROR(VLOOKUP(D1658,プログラムデータ!A:N,13,0),"")</f>
        <v>男子</v>
      </c>
      <c r="I1658">
        <f>IFERROR(VLOOKUP(D1658,プログラムデータ!A:N,11,0),"")</f>
        <v>0</v>
      </c>
      <c r="J1658" t="str">
        <f>IFERROR(VLOOKUP(D1658,プログラムデータ!A:N,10,0),"")</f>
        <v>バタフライ</v>
      </c>
      <c r="K1658" t="str">
        <f>IFERROR(VLOOKUP(D1658,プログラムデータ!A:N,14,0),"")</f>
        <v>タイム決勝</v>
      </c>
      <c r="L1658" t="str">
        <f t="shared" si="51"/>
        <v>13～14歳 男子 0 バタフライ タイム決勝</v>
      </c>
      <c r="M1658">
        <f>IFERROR(VLOOKUP(J1658,色々!M:P,4,0),"")</f>
        <v>4</v>
      </c>
      <c r="N1658">
        <f>IFERROR(記録__2[[#This Row],[競技番号]],"")</f>
        <v>84</v>
      </c>
      <c r="O1658">
        <f>IFERROR(記録__2[[#This Row],[選手番号]],"")</f>
        <v>0</v>
      </c>
    </row>
    <row r="1659" spans="1:15" x14ac:dyDescent="0.2">
      <c r="A1659">
        <f>IFERROR(VLOOKUP(N1659,プログラム!B:C,2,0),"")</f>
        <v>84</v>
      </c>
      <c r="B1659" t="str">
        <f t="shared" si="50"/>
        <v/>
      </c>
      <c r="C1659" t="str">
        <f>IFERROR(VLOOKUP(B1659,チーム番号!E:F,2,0),"")</f>
        <v/>
      </c>
      <c r="D1659">
        <f>IFERROR(VLOOKUP(N1659,プログラム!B:C,2,0),"")</f>
        <v>84</v>
      </c>
      <c r="E1659">
        <f>IFERROR(記録__2[[#This Row],[組]],"")</f>
        <v>1</v>
      </c>
      <c r="F1659">
        <f>IFERROR(記録__2[[#This Row],[水路]],"")</f>
        <v>2</v>
      </c>
      <c r="G1659" t="str">
        <f>IFERROR(VLOOKUP(D1659,プログラムデータ!A:N,12,0),"")</f>
        <v>13～14歳</v>
      </c>
      <c r="H1659" t="str">
        <f>IFERROR(VLOOKUP(D1659,プログラムデータ!A:N,13,0),"")</f>
        <v>男子</v>
      </c>
      <c r="I1659">
        <f>IFERROR(VLOOKUP(D1659,プログラムデータ!A:N,11,0),"")</f>
        <v>0</v>
      </c>
      <c r="J1659" t="str">
        <f>IFERROR(VLOOKUP(D1659,プログラムデータ!A:N,10,0),"")</f>
        <v>バタフライ</v>
      </c>
      <c r="K1659" t="str">
        <f>IFERROR(VLOOKUP(D1659,プログラムデータ!A:N,14,0),"")</f>
        <v>タイム決勝</v>
      </c>
      <c r="L1659" t="str">
        <f t="shared" si="51"/>
        <v>13～14歳 男子 0 バタフライ タイム決勝</v>
      </c>
      <c r="M1659">
        <f>IFERROR(VLOOKUP(J1659,色々!M:P,4,0),"")</f>
        <v>4</v>
      </c>
      <c r="N1659">
        <f>IFERROR(記録__2[[#This Row],[競技番号]],"")</f>
        <v>84</v>
      </c>
      <c r="O1659">
        <f>IFERROR(記録__2[[#This Row],[選手番号]],"")</f>
        <v>0</v>
      </c>
    </row>
    <row r="1660" spans="1:15" x14ac:dyDescent="0.2">
      <c r="A1660">
        <f>IFERROR(VLOOKUP(N1660,プログラム!B:C,2,0),"")</f>
        <v>84</v>
      </c>
      <c r="B1660" t="str">
        <f t="shared" si="50"/>
        <v/>
      </c>
      <c r="C1660" t="str">
        <f>IFERROR(VLOOKUP(B1660,チーム番号!E:F,2,0),"")</f>
        <v/>
      </c>
      <c r="D1660">
        <f>IFERROR(VLOOKUP(N1660,プログラム!B:C,2,0),"")</f>
        <v>84</v>
      </c>
      <c r="E1660">
        <f>IFERROR(記録__2[[#This Row],[組]],"")</f>
        <v>1</v>
      </c>
      <c r="F1660">
        <f>IFERROR(記録__2[[#This Row],[水路]],"")</f>
        <v>3</v>
      </c>
      <c r="G1660" t="str">
        <f>IFERROR(VLOOKUP(D1660,プログラムデータ!A:N,12,0),"")</f>
        <v>13～14歳</v>
      </c>
      <c r="H1660" t="str">
        <f>IFERROR(VLOOKUP(D1660,プログラムデータ!A:N,13,0),"")</f>
        <v>男子</v>
      </c>
      <c r="I1660">
        <f>IFERROR(VLOOKUP(D1660,プログラムデータ!A:N,11,0),"")</f>
        <v>0</v>
      </c>
      <c r="J1660" t="str">
        <f>IFERROR(VLOOKUP(D1660,プログラムデータ!A:N,10,0),"")</f>
        <v>バタフライ</v>
      </c>
      <c r="K1660" t="str">
        <f>IFERROR(VLOOKUP(D1660,プログラムデータ!A:N,14,0),"")</f>
        <v>タイム決勝</v>
      </c>
      <c r="L1660" t="str">
        <f t="shared" si="51"/>
        <v>13～14歳 男子 0 バタフライ タイム決勝</v>
      </c>
      <c r="M1660">
        <f>IFERROR(VLOOKUP(J1660,色々!M:P,4,0),"")</f>
        <v>4</v>
      </c>
      <c r="N1660">
        <f>IFERROR(記録__2[[#This Row],[競技番号]],"")</f>
        <v>84</v>
      </c>
      <c r="O1660">
        <f>IFERROR(記録__2[[#This Row],[選手番号]],"")</f>
        <v>50</v>
      </c>
    </row>
    <row r="1661" spans="1:15" x14ac:dyDescent="0.2">
      <c r="A1661">
        <f>IFERROR(VLOOKUP(N1661,プログラム!B:C,2,0),"")</f>
        <v>84</v>
      </c>
      <c r="B1661" t="str">
        <f t="shared" si="50"/>
        <v/>
      </c>
      <c r="C1661" t="str">
        <f>IFERROR(VLOOKUP(B1661,チーム番号!E:F,2,0),"")</f>
        <v/>
      </c>
      <c r="D1661">
        <f>IFERROR(VLOOKUP(N1661,プログラム!B:C,2,0),"")</f>
        <v>84</v>
      </c>
      <c r="E1661">
        <f>IFERROR(記録__2[[#This Row],[組]],"")</f>
        <v>1</v>
      </c>
      <c r="F1661">
        <f>IFERROR(記録__2[[#This Row],[水路]],"")</f>
        <v>4</v>
      </c>
      <c r="G1661" t="str">
        <f>IFERROR(VLOOKUP(D1661,プログラムデータ!A:N,12,0),"")</f>
        <v>13～14歳</v>
      </c>
      <c r="H1661" t="str">
        <f>IFERROR(VLOOKUP(D1661,プログラムデータ!A:N,13,0),"")</f>
        <v>男子</v>
      </c>
      <c r="I1661">
        <f>IFERROR(VLOOKUP(D1661,プログラムデータ!A:N,11,0),"")</f>
        <v>0</v>
      </c>
      <c r="J1661" t="str">
        <f>IFERROR(VLOOKUP(D1661,プログラムデータ!A:N,10,0),"")</f>
        <v>バタフライ</v>
      </c>
      <c r="K1661" t="str">
        <f>IFERROR(VLOOKUP(D1661,プログラムデータ!A:N,14,0),"")</f>
        <v>タイム決勝</v>
      </c>
      <c r="L1661" t="str">
        <f t="shared" si="51"/>
        <v>13～14歳 男子 0 バタフライ タイム決勝</v>
      </c>
      <c r="M1661">
        <f>IFERROR(VLOOKUP(J1661,色々!M:P,4,0),"")</f>
        <v>4</v>
      </c>
      <c r="N1661">
        <f>IFERROR(記録__2[[#This Row],[競技番号]],"")</f>
        <v>84</v>
      </c>
      <c r="O1661">
        <f>IFERROR(記録__2[[#This Row],[選手番号]],"")</f>
        <v>511</v>
      </c>
    </row>
    <row r="1662" spans="1:15" x14ac:dyDescent="0.2">
      <c r="A1662">
        <f>IFERROR(VLOOKUP(N1662,プログラム!B:C,2,0),"")</f>
        <v>84</v>
      </c>
      <c r="B1662" t="str">
        <f t="shared" si="50"/>
        <v/>
      </c>
      <c r="C1662" t="str">
        <f>IFERROR(VLOOKUP(B1662,チーム番号!E:F,2,0),"")</f>
        <v/>
      </c>
      <c r="D1662">
        <f>IFERROR(VLOOKUP(N1662,プログラム!B:C,2,0),"")</f>
        <v>84</v>
      </c>
      <c r="E1662">
        <f>IFERROR(記録__2[[#This Row],[組]],"")</f>
        <v>1</v>
      </c>
      <c r="F1662">
        <f>IFERROR(記録__2[[#This Row],[水路]],"")</f>
        <v>5</v>
      </c>
      <c r="G1662" t="str">
        <f>IFERROR(VLOOKUP(D1662,プログラムデータ!A:N,12,0),"")</f>
        <v>13～14歳</v>
      </c>
      <c r="H1662" t="str">
        <f>IFERROR(VLOOKUP(D1662,プログラムデータ!A:N,13,0),"")</f>
        <v>男子</v>
      </c>
      <c r="I1662">
        <f>IFERROR(VLOOKUP(D1662,プログラムデータ!A:N,11,0),"")</f>
        <v>0</v>
      </c>
      <c r="J1662" t="str">
        <f>IFERROR(VLOOKUP(D1662,プログラムデータ!A:N,10,0),"")</f>
        <v>バタフライ</v>
      </c>
      <c r="K1662" t="str">
        <f>IFERROR(VLOOKUP(D1662,プログラムデータ!A:N,14,0),"")</f>
        <v>タイム決勝</v>
      </c>
      <c r="L1662" t="str">
        <f t="shared" si="51"/>
        <v>13～14歳 男子 0 バタフライ タイム決勝</v>
      </c>
      <c r="M1662">
        <f>IFERROR(VLOOKUP(J1662,色々!M:P,4,0),"")</f>
        <v>4</v>
      </c>
      <c r="N1662">
        <f>IFERROR(記録__2[[#This Row],[競技番号]],"")</f>
        <v>84</v>
      </c>
      <c r="O1662">
        <f>IFERROR(記録__2[[#This Row],[選手番号]],"")</f>
        <v>589</v>
      </c>
    </row>
    <row r="1663" spans="1:15" x14ac:dyDescent="0.2">
      <c r="A1663">
        <f>IFERROR(VLOOKUP(N1663,プログラム!B:C,2,0),"")</f>
        <v>84</v>
      </c>
      <c r="B1663" t="str">
        <f t="shared" si="50"/>
        <v/>
      </c>
      <c r="C1663" t="str">
        <f>IFERROR(VLOOKUP(B1663,チーム番号!E:F,2,0),"")</f>
        <v/>
      </c>
      <c r="D1663">
        <f>IFERROR(VLOOKUP(N1663,プログラム!B:C,2,0),"")</f>
        <v>84</v>
      </c>
      <c r="E1663">
        <f>IFERROR(記録__2[[#This Row],[組]],"")</f>
        <v>1</v>
      </c>
      <c r="F1663">
        <f>IFERROR(記録__2[[#This Row],[水路]],"")</f>
        <v>6</v>
      </c>
      <c r="G1663" t="str">
        <f>IFERROR(VLOOKUP(D1663,プログラムデータ!A:N,12,0),"")</f>
        <v>13～14歳</v>
      </c>
      <c r="H1663" t="str">
        <f>IFERROR(VLOOKUP(D1663,プログラムデータ!A:N,13,0),"")</f>
        <v>男子</v>
      </c>
      <c r="I1663">
        <f>IFERROR(VLOOKUP(D1663,プログラムデータ!A:N,11,0),"")</f>
        <v>0</v>
      </c>
      <c r="J1663" t="str">
        <f>IFERROR(VLOOKUP(D1663,プログラムデータ!A:N,10,0),"")</f>
        <v>バタフライ</v>
      </c>
      <c r="K1663" t="str">
        <f>IFERROR(VLOOKUP(D1663,プログラムデータ!A:N,14,0),"")</f>
        <v>タイム決勝</v>
      </c>
      <c r="L1663" t="str">
        <f t="shared" si="51"/>
        <v>13～14歳 男子 0 バタフライ タイム決勝</v>
      </c>
      <c r="M1663">
        <f>IFERROR(VLOOKUP(J1663,色々!M:P,4,0),"")</f>
        <v>4</v>
      </c>
      <c r="N1663">
        <f>IFERROR(記録__2[[#This Row],[競技番号]],"")</f>
        <v>84</v>
      </c>
      <c r="O1663">
        <f>IFERROR(記録__2[[#This Row],[選手番号]],"")</f>
        <v>0</v>
      </c>
    </row>
    <row r="1664" spans="1:15" x14ac:dyDescent="0.2">
      <c r="A1664">
        <f>IFERROR(VLOOKUP(N1664,プログラム!B:C,2,0),"")</f>
        <v>84</v>
      </c>
      <c r="B1664" t="str">
        <f t="shared" si="50"/>
        <v/>
      </c>
      <c r="C1664" t="str">
        <f>IFERROR(VLOOKUP(B1664,チーム番号!E:F,2,0),"")</f>
        <v/>
      </c>
      <c r="D1664">
        <f>IFERROR(VLOOKUP(N1664,プログラム!B:C,2,0),"")</f>
        <v>84</v>
      </c>
      <c r="E1664">
        <f>IFERROR(記録__2[[#This Row],[組]],"")</f>
        <v>1</v>
      </c>
      <c r="F1664">
        <f>IFERROR(記録__2[[#This Row],[水路]],"")</f>
        <v>7</v>
      </c>
      <c r="G1664" t="str">
        <f>IFERROR(VLOOKUP(D1664,プログラムデータ!A:N,12,0),"")</f>
        <v>13～14歳</v>
      </c>
      <c r="H1664" t="str">
        <f>IFERROR(VLOOKUP(D1664,プログラムデータ!A:N,13,0),"")</f>
        <v>男子</v>
      </c>
      <c r="I1664">
        <f>IFERROR(VLOOKUP(D1664,プログラムデータ!A:N,11,0),"")</f>
        <v>0</v>
      </c>
      <c r="J1664" t="str">
        <f>IFERROR(VLOOKUP(D1664,プログラムデータ!A:N,10,0),"")</f>
        <v>バタフライ</v>
      </c>
      <c r="K1664" t="str">
        <f>IFERROR(VLOOKUP(D1664,プログラムデータ!A:N,14,0),"")</f>
        <v>タイム決勝</v>
      </c>
      <c r="L1664" t="str">
        <f t="shared" si="51"/>
        <v>13～14歳 男子 0 バタフライ タイム決勝</v>
      </c>
      <c r="M1664">
        <f>IFERROR(VLOOKUP(J1664,色々!M:P,4,0),"")</f>
        <v>4</v>
      </c>
      <c r="N1664">
        <f>IFERROR(記録__2[[#This Row],[競技番号]],"")</f>
        <v>84</v>
      </c>
      <c r="O1664">
        <f>IFERROR(記録__2[[#This Row],[選手番号]],"")</f>
        <v>0</v>
      </c>
    </row>
    <row r="1665" spans="1:15" x14ac:dyDescent="0.2">
      <c r="A1665">
        <f>IFERROR(VLOOKUP(N1665,プログラム!B:C,2,0),"")</f>
        <v>84</v>
      </c>
      <c r="B1665" t="str">
        <f t="shared" si="50"/>
        <v/>
      </c>
      <c r="C1665" t="str">
        <f>IFERROR(VLOOKUP(B1665,チーム番号!E:F,2,0),"")</f>
        <v/>
      </c>
      <c r="D1665">
        <f>IFERROR(VLOOKUP(N1665,プログラム!B:C,2,0),"")</f>
        <v>84</v>
      </c>
      <c r="E1665">
        <f>IFERROR(記録__2[[#This Row],[組]],"")</f>
        <v>1</v>
      </c>
      <c r="F1665">
        <f>IFERROR(記録__2[[#This Row],[水路]],"")</f>
        <v>8</v>
      </c>
      <c r="G1665" t="str">
        <f>IFERROR(VLOOKUP(D1665,プログラムデータ!A:N,12,0),"")</f>
        <v>13～14歳</v>
      </c>
      <c r="H1665" t="str">
        <f>IFERROR(VLOOKUP(D1665,プログラムデータ!A:N,13,0),"")</f>
        <v>男子</v>
      </c>
      <c r="I1665">
        <f>IFERROR(VLOOKUP(D1665,プログラムデータ!A:N,11,0),"")</f>
        <v>0</v>
      </c>
      <c r="J1665" t="str">
        <f>IFERROR(VLOOKUP(D1665,プログラムデータ!A:N,10,0),"")</f>
        <v>バタフライ</v>
      </c>
      <c r="K1665" t="str">
        <f>IFERROR(VLOOKUP(D1665,プログラムデータ!A:N,14,0),"")</f>
        <v>タイム決勝</v>
      </c>
      <c r="L1665" t="str">
        <f t="shared" si="51"/>
        <v>13～14歳 男子 0 バタフライ タイム決勝</v>
      </c>
      <c r="M1665">
        <f>IFERROR(VLOOKUP(J1665,色々!M:P,4,0),"")</f>
        <v>4</v>
      </c>
      <c r="N1665">
        <f>IFERROR(記録__2[[#This Row],[競技番号]],"")</f>
        <v>84</v>
      </c>
      <c r="O1665">
        <f>IFERROR(記録__2[[#This Row],[選手番号]],"")</f>
        <v>0</v>
      </c>
    </row>
    <row r="1666" spans="1:15" x14ac:dyDescent="0.2">
      <c r="A1666">
        <f>IFERROR(VLOOKUP(N1666,プログラム!B:C,2,0),"")</f>
        <v>84</v>
      </c>
      <c r="B1666" t="str">
        <f t="shared" si="50"/>
        <v/>
      </c>
      <c r="C1666" t="str">
        <f>IFERROR(VLOOKUP(B1666,チーム番号!E:F,2,0),"")</f>
        <v/>
      </c>
      <c r="D1666">
        <f>IFERROR(VLOOKUP(N1666,プログラム!B:C,2,0),"")</f>
        <v>84</v>
      </c>
      <c r="E1666">
        <f>IFERROR(記録__2[[#This Row],[組]],"")</f>
        <v>2</v>
      </c>
      <c r="F1666">
        <f>IFERROR(記録__2[[#This Row],[水路]],"")</f>
        <v>1</v>
      </c>
      <c r="G1666" t="str">
        <f>IFERROR(VLOOKUP(D1666,プログラムデータ!A:N,12,0),"")</f>
        <v>13～14歳</v>
      </c>
      <c r="H1666" t="str">
        <f>IFERROR(VLOOKUP(D1666,プログラムデータ!A:N,13,0),"")</f>
        <v>男子</v>
      </c>
      <c r="I1666">
        <f>IFERROR(VLOOKUP(D1666,プログラムデータ!A:N,11,0),"")</f>
        <v>0</v>
      </c>
      <c r="J1666" t="str">
        <f>IFERROR(VLOOKUP(D1666,プログラムデータ!A:N,10,0),"")</f>
        <v>バタフライ</v>
      </c>
      <c r="K1666" t="str">
        <f>IFERROR(VLOOKUP(D1666,プログラムデータ!A:N,14,0),"")</f>
        <v>タイム決勝</v>
      </c>
      <c r="L1666" t="str">
        <f t="shared" si="51"/>
        <v>13～14歳 男子 0 バタフライ タイム決勝</v>
      </c>
      <c r="M1666">
        <f>IFERROR(VLOOKUP(J1666,色々!M:P,4,0),"")</f>
        <v>4</v>
      </c>
      <c r="N1666">
        <f>IFERROR(記録__2[[#This Row],[競技番号]],"")</f>
        <v>84</v>
      </c>
      <c r="O1666">
        <f>IFERROR(記録__2[[#This Row],[選手番号]],"")</f>
        <v>215</v>
      </c>
    </row>
    <row r="1667" spans="1:15" x14ac:dyDescent="0.2">
      <c r="A1667">
        <f>IFERROR(VLOOKUP(N1667,プログラム!B:C,2,0),"")</f>
        <v>84</v>
      </c>
      <c r="B1667" t="str">
        <f t="shared" ref="B1667:B1730" si="52">IFERROR(IF(OR(M1667=6,M1667=7),O1667,""),"")</f>
        <v/>
      </c>
      <c r="C1667" t="str">
        <f>IFERROR(VLOOKUP(B1667,チーム番号!E:F,2,0),"")</f>
        <v/>
      </c>
      <c r="D1667">
        <f>IFERROR(VLOOKUP(N1667,プログラム!B:C,2,0),"")</f>
        <v>84</v>
      </c>
      <c r="E1667">
        <f>IFERROR(記録__2[[#This Row],[組]],"")</f>
        <v>2</v>
      </c>
      <c r="F1667">
        <f>IFERROR(記録__2[[#This Row],[水路]],"")</f>
        <v>2</v>
      </c>
      <c r="G1667" t="str">
        <f>IFERROR(VLOOKUP(D1667,プログラムデータ!A:N,12,0),"")</f>
        <v>13～14歳</v>
      </c>
      <c r="H1667" t="str">
        <f>IFERROR(VLOOKUP(D1667,プログラムデータ!A:N,13,0),"")</f>
        <v>男子</v>
      </c>
      <c r="I1667">
        <f>IFERROR(VLOOKUP(D1667,プログラムデータ!A:N,11,0),"")</f>
        <v>0</v>
      </c>
      <c r="J1667" t="str">
        <f>IFERROR(VLOOKUP(D1667,プログラムデータ!A:N,10,0),"")</f>
        <v>バタフライ</v>
      </c>
      <c r="K1667" t="str">
        <f>IFERROR(VLOOKUP(D1667,プログラムデータ!A:N,14,0),"")</f>
        <v>タイム決勝</v>
      </c>
      <c r="L1667" t="str">
        <f t="shared" ref="L1667:L1730" si="53">CONCATENATE(G1667," ",H1667," ",I1667," ",J1667," ",K1667)</f>
        <v>13～14歳 男子 0 バタフライ タイム決勝</v>
      </c>
      <c r="M1667">
        <f>IFERROR(VLOOKUP(J1667,色々!M:P,4,0),"")</f>
        <v>4</v>
      </c>
      <c r="N1667">
        <f>IFERROR(記録__2[[#This Row],[競技番号]],"")</f>
        <v>84</v>
      </c>
      <c r="O1667">
        <f>IFERROR(記録__2[[#This Row],[選手番号]],"")</f>
        <v>489</v>
      </c>
    </row>
    <row r="1668" spans="1:15" x14ac:dyDescent="0.2">
      <c r="A1668">
        <f>IFERROR(VLOOKUP(N1668,プログラム!B:C,2,0),"")</f>
        <v>84</v>
      </c>
      <c r="B1668" t="str">
        <f t="shared" si="52"/>
        <v/>
      </c>
      <c r="C1668" t="str">
        <f>IFERROR(VLOOKUP(B1668,チーム番号!E:F,2,0),"")</f>
        <v/>
      </c>
      <c r="D1668">
        <f>IFERROR(VLOOKUP(N1668,プログラム!B:C,2,0),"")</f>
        <v>84</v>
      </c>
      <c r="E1668">
        <f>IFERROR(記録__2[[#This Row],[組]],"")</f>
        <v>2</v>
      </c>
      <c r="F1668">
        <f>IFERROR(記録__2[[#This Row],[水路]],"")</f>
        <v>3</v>
      </c>
      <c r="G1668" t="str">
        <f>IFERROR(VLOOKUP(D1668,プログラムデータ!A:N,12,0),"")</f>
        <v>13～14歳</v>
      </c>
      <c r="H1668" t="str">
        <f>IFERROR(VLOOKUP(D1668,プログラムデータ!A:N,13,0),"")</f>
        <v>男子</v>
      </c>
      <c r="I1668">
        <f>IFERROR(VLOOKUP(D1668,プログラムデータ!A:N,11,0),"")</f>
        <v>0</v>
      </c>
      <c r="J1668" t="str">
        <f>IFERROR(VLOOKUP(D1668,プログラムデータ!A:N,10,0),"")</f>
        <v>バタフライ</v>
      </c>
      <c r="K1668" t="str">
        <f>IFERROR(VLOOKUP(D1668,プログラムデータ!A:N,14,0),"")</f>
        <v>タイム決勝</v>
      </c>
      <c r="L1668" t="str">
        <f t="shared" si="53"/>
        <v>13～14歳 男子 0 バタフライ タイム決勝</v>
      </c>
      <c r="M1668">
        <f>IFERROR(VLOOKUP(J1668,色々!M:P,4,0),"")</f>
        <v>4</v>
      </c>
      <c r="N1668">
        <f>IFERROR(記録__2[[#This Row],[競技番号]],"")</f>
        <v>84</v>
      </c>
      <c r="O1668">
        <f>IFERROR(記録__2[[#This Row],[選手番号]],"")</f>
        <v>394</v>
      </c>
    </row>
    <row r="1669" spans="1:15" x14ac:dyDescent="0.2">
      <c r="A1669">
        <f>IFERROR(VLOOKUP(N1669,プログラム!B:C,2,0),"")</f>
        <v>84</v>
      </c>
      <c r="B1669" t="str">
        <f t="shared" si="52"/>
        <v/>
      </c>
      <c r="C1669" t="str">
        <f>IFERROR(VLOOKUP(B1669,チーム番号!E:F,2,0),"")</f>
        <v/>
      </c>
      <c r="D1669">
        <f>IFERROR(VLOOKUP(N1669,プログラム!B:C,2,0),"")</f>
        <v>84</v>
      </c>
      <c r="E1669">
        <f>IFERROR(記録__2[[#This Row],[組]],"")</f>
        <v>2</v>
      </c>
      <c r="F1669">
        <f>IFERROR(記録__2[[#This Row],[水路]],"")</f>
        <v>4</v>
      </c>
      <c r="G1669" t="str">
        <f>IFERROR(VLOOKUP(D1669,プログラムデータ!A:N,12,0),"")</f>
        <v>13～14歳</v>
      </c>
      <c r="H1669" t="str">
        <f>IFERROR(VLOOKUP(D1669,プログラムデータ!A:N,13,0),"")</f>
        <v>男子</v>
      </c>
      <c r="I1669">
        <f>IFERROR(VLOOKUP(D1669,プログラムデータ!A:N,11,0),"")</f>
        <v>0</v>
      </c>
      <c r="J1669" t="str">
        <f>IFERROR(VLOOKUP(D1669,プログラムデータ!A:N,10,0),"")</f>
        <v>バタフライ</v>
      </c>
      <c r="K1669" t="str">
        <f>IFERROR(VLOOKUP(D1669,プログラムデータ!A:N,14,0),"")</f>
        <v>タイム決勝</v>
      </c>
      <c r="L1669" t="str">
        <f t="shared" si="53"/>
        <v>13～14歳 男子 0 バタフライ タイム決勝</v>
      </c>
      <c r="M1669">
        <f>IFERROR(VLOOKUP(J1669,色々!M:P,4,0),"")</f>
        <v>4</v>
      </c>
      <c r="N1669">
        <f>IFERROR(記録__2[[#This Row],[競技番号]],"")</f>
        <v>84</v>
      </c>
      <c r="O1669">
        <f>IFERROR(記録__2[[#This Row],[選手番号]],"")</f>
        <v>345</v>
      </c>
    </row>
    <row r="1670" spans="1:15" x14ac:dyDescent="0.2">
      <c r="A1670">
        <f>IFERROR(VLOOKUP(N1670,プログラム!B:C,2,0),"")</f>
        <v>84</v>
      </c>
      <c r="B1670" t="str">
        <f t="shared" si="52"/>
        <v/>
      </c>
      <c r="C1670" t="str">
        <f>IFERROR(VLOOKUP(B1670,チーム番号!E:F,2,0),"")</f>
        <v/>
      </c>
      <c r="D1670">
        <f>IFERROR(VLOOKUP(N1670,プログラム!B:C,2,0),"")</f>
        <v>84</v>
      </c>
      <c r="E1670">
        <f>IFERROR(記録__2[[#This Row],[組]],"")</f>
        <v>2</v>
      </c>
      <c r="F1670">
        <f>IFERROR(記録__2[[#This Row],[水路]],"")</f>
        <v>5</v>
      </c>
      <c r="G1670" t="str">
        <f>IFERROR(VLOOKUP(D1670,プログラムデータ!A:N,12,0),"")</f>
        <v>13～14歳</v>
      </c>
      <c r="H1670" t="str">
        <f>IFERROR(VLOOKUP(D1670,プログラムデータ!A:N,13,0),"")</f>
        <v>男子</v>
      </c>
      <c r="I1670">
        <f>IFERROR(VLOOKUP(D1670,プログラムデータ!A:N,11,0),"")</f>
        <v>0</v>
      </c>
      <c r="J1670" t="str">
        <f>IFERROR(VLOOKUP(D1670,プログラムデータ!A:N,10,0),"")</f>
        <v>バタフライ</v>
      </c>
      <c r="K1670" t="str">
        <f>IFERROR(VLOOKUP(D1670,プログラムデータ!A:N,14,0),"")</f>
        <v>タイム決勝</v>
      </c>
      <c r="L1670" t="str">
        <f t="shared" si="53"/>
        <v>13～14歳 男子 0 バタフライ タイム決勝</v>
      </c>
      <c r="M1670">
        <f>IFERROR(VLOOKUP(J1670,色々!M:P,4,0),"")</f>
        <v>4</v>
      </c>
      <c r="N1670">
        <f>IFERROR(記録__2[[#This Row],[競技番号]],"")</f>
        <v>84</v>
      </c>
      <c r="O1670">
        <f>IFERROR(記録__2[[#This Row],[選手番号]],"")</f>
        <v>488</v>
      </c>
    </row>
    <row r="1671" spans="1:15" x14ac:dyDescent="0.2">
      <c r="A1671">
        <f>IFERROR(VLOOKUP(N1671,プログラム!B:C,2,0),"")</f>
        <v>84</v>
      </c>
      <c r="B1671" t="str">
        <f t="shared" si="52"/>
        <v/>
      </c>
      <c r="C1671" t="str">
        <f>IFERROR(VLOOKUP(B1671,チーム番号!E:F,2,0),"")</f>
        <v/>
      </c>
      <c r="D1671">
        <f>IFERROR(VLOOKUP(N1671,プログラム!B:C,2,0),"")</f>
        <v>84</v>
      </c>
      <c r="E1671">
        <f>IFERROR(記録__2[[#This Row],[組]],"")</f>
        <v>2</v>
      </c>
      <c r="F1671">
        <f>IFERROR(記録__2[[#This Row],[水路]],"")</f>
        <v>6</v>
      </c>
      <c r="G1671" t="str">
        <f>IFERROR(VLOOKUP(D1671,プログラムデータ!A:N,12,0),"")</f>
        <v>13～14歳</v>
      </c>
      <c r="H1671" t="str">
        <f>IFERROR(VLOOKUP(D1671,プログラムデータ!A:N,13,0),"")</f>
        <v>男子</v>
      </c>
      <c r="I1671">
        <f>IFERROR(VLOOKUP(D1671,プログラムデータ!A:N,11,0),"")</f>
        <v>0</v>
      </c>
      <c r="J1671" t="str">
        <f>IFERROR(VLOOKUP(D1671,プログラムデータ!A:N,10,0),"")</f>
        <v>バタフライ</v>
      </c>
      <c r="K1671" t="str">
        <f>IFERROR(VLOOKUP(D1671,プログラムデータ!A:N,14,0),"")</f>
        <v>タイム決勝</v>
      </c>
      <c r="L1671" t="str">
        <f t="shared" si="53"/>
        <v>13～14歳 男子 0 バタフライ タイム決勝</v>
      </c>
      <c r="M1671">
        <f>IFERROR(VLOOKUP(J1671,色々!M:P,4,0),"")</f>
        <v>4</v>
      </c>
      <c r="N1671">
        <f>IFERROR(記録__2[[#This Row],[競技番号]],"")</f>
        <v>84</v>
      </c>
      <c r="O1671">
        <f>IFERROR(記録__2[[#This Row],[選手番号]],"")</f>
        <v>163</v>
      </c>
    </row>
    <row r="1672" spans="1:15" x14ac:dyDescent="0.2">
      <c r="A1672">
        <f>IFERROR(VLOOKUP(N1672,プログラム!B:C,2,0),"")</f>
        <v>84</v>
      </c>
      <c r="B1672" t="str">
        <f t="shared" si="52"/>
        <v/>
      </c>
      <c r="C1672" t="str">
        <f>IFERROR(VLOOKUP(B1672,チーム番号!E:F,2,0),"")</f>
        <v/>
      </c>
      <c r="D1672">
        <f>IFERROR(VLOOKUP(N1672,プログラム!B:C,2,0),"")</f>
        <v>84</v>
      </c>
      <c r="E1672">
        <f>IFERROR(記録__2[[#This Row],[組]],"")</f>
        <v>2</v>
      </c>
      <c r="F1672">
        <f>IFERROR(記録__2[[#This Row],[水路]],"")</f>
        <v>7</v>
      </c>
      <c r="G1672" t="str">
        <f>IFERROR(VLOOKUP(D1672,プログラムデータ!A:N,12,0),"")</f>
        <v>13～14歳</v>
      </c>
      <c r="H1672" t="str">
        <f>IFERROR(VLOOKUP(D1672,プログラムデータ!A:N,13,0),"")</f>
        <v>男子</v>
      </c>
      <c r="I1672">
        <f>IFERROR(VLOOKUP(D1672,プログラムデータ!A:N,11,0),"")</f>
        <v>0</v>
      </c>
      <c r="J1672" t="str">
        <f>IFERROR(VLOOKUP(D1672,プログラムデータ!A:N,10,0),"")</f>
        <v>バタフライ</v>
      </c>
      <c r="K1672" t="str">
        <f>IFERROR(VLOOKUP(D1672,プログラムデータ!A:N,14,0),"")</f>
        <v>タイム決勝</v>
      </c>
      <c r="L1672" t="str">
        <f t="shared" si="53"/>
        <v>13～14歳 男子 0 バタフライ タイム決勝</v>
      </c>
      <c r="M1672">
        <f>IFERROR(VLOOKUP(J1672,色々!M:P,4,0),"")</f>
        <v>4</v>
      </c>
      <c r="N1672">
        <f>IFERROR(記録__2[[#This Row],[競技番号]],"")</f>
        <v>84</v>
      </c>
      <c r="O1672">
        <f>IFERROR(記録__2[[#This Row],[選手番号]],"")</f>
        <v>319</v>
      </c>
    </row>
    <row r="1673" spans="1:15" x14ac:dyDescent="0.2">
      <c r="A1673">
        <f>IFERROR(VLOOKUP(N1673,プログラム!B:C,2,0),"")</f>
        <v>84</v>
      </c>
      <c r="B1673" t="str">
        <f t="shared" si="52"/>
        <v/>
      </c>
      <c r="C1673" t="str">
        <f>IFERROR(VLOOKUP(B1673,チーム番号!E:F,2,0),"")</f>
        <v/>
      </c>
      <c r="D1673">
        <f>IFERROR(VLOOKUP(N1673,プログラム!B:C,2,0),"")</f>
        <v>84</v>
      </c>
      <c r="E1673">
        <f>IFERROR(記録__2[[#This Row],[組]],"")</f>
        <v>2</v>
      </c>
      <c r="F1673">
        <f>IFERROR(記録__2[[#This Row],[水路]],"")</f>
        <v>8</v>
      </c>
      <c r="G1673" t="str">
        <f>IFERROR(VLOOKUP(D1673,プログラムデータ!A:N,12,0),"")</f>
        <v>13～14歳</v>
      </c>
      <c r="H1673" t="str">
        <f>IFERROR(VLOOKUP(D1673,プログラムデータ!A:N,13,0),"")</f>
        <v>男子</v>
      </c>
      <c r="I1673">
        <f>IFERROR(VLOOKUP(D1673,プログラムデータ!A:N,11,0),"")</f>
        <v>0</v>
      </c>
      <c r="J1673" t="str">
        <f>IFERROR(VLOOKUP(D1673,プログラムデータ!A:N,10,0),"")</f>
        <v>バタフライ</v>
      </c>
      <c r="K1673" t="str">
        <f>IFERROR(VLOOKUP(D1673,プログラムデータ!A:N,14,0),"")</f>
        <v>タイム決勝</v>
      </c>
      <c r="L1673" t="str">
        <f t="shared" si="53"/>
        <v>13～14歳 男子 0 バタフライ タイム決勝</v>
      </c>
      <c r="M1673">
        <f>IFERROR(VLOOKUP(J1673,色々!M:P,4,0),"")</f>
        <v>4</v>
      </c>
      <c r="N1673">
        <f>IFERROR(記録__2[[#This Row],[競技番号]],"")</f>
        <v>84</v>
      </c>
      <c r="O1673">
        <f>IFERROR(記録__2[[#This Row],[選手番号]],"")</f>
        <v>0</v>
      </c>
    </row>
    <row r="1674" spans="1:15" x14ac:dyDescent="0.2">
      <c r="A1674">
        <f>IFERROR(VLOOKUP(N1674,プログラム!B:C,2,0),"")</f>
        <v>85</v>
      </c>
      <c r="B1674" t="str">
        <f t="shared" si="52"/>
        <v/>
      </c>
      <c r="C1674" t="str">
        <f>IFERROR(VLOOKUP(B1674,チーム番号!E:F,2,0),"")</f>
        <v/>
      </c>
      <c r="D1674">
        <f>IFERROR(VLOOKUP(N1674,プログラム!B:C,2,0),"")</f>
        <v>85</v>
      </c>
      <c r="E1674">
        <f>IFERROR(記録__2[[#This Row],[組]],"")</f>
        <v>1</v>
      </c>
      <c r="F1674">
        <f>IFERROR(記録__2[[#This Row],[水路]],"")</f>
        <v>1</v>
      </c>
      <c r="G1674" t="str">
        <f>IFERROR(VLOOKUP(D1674,プログラムデータ!A:N,12,0),"")</f>
        <v>15～18歳</v>
      </c>
      <c r="H1674" t="str">
        <f>IFERROR(VLOOKUP(D1674,プログラムデータ!A:N,13,0),"")</f>
        <v>女子</v>
      </c>
      <c r="I1674">
        <f>IFERROR(VLOOKUP(D1674,プログラムデータ!A:N,11,0),"")</f>
        <v>0</v>
      </c>
      <c r="J1674" t="str">
        <f>IFERROR(VLOOKUP(D1674,プログラムデータ!A:N,10,0),"")</f>
        <v>バタフライ</v>
      </c>
      <c r="K1674" t="str">
        <f>IFERROR(VLOOKUP(D1674,プログラムデータ!A:N,14,0),"")</f>
        <v>タイム決勝</v>
      </c>
      <c r="L1674" t="str">
        <f t="shared" si="53"/>
        <v>15～18歳 女子 0 バタフライ タイム決勝</v>
      </c>
      <c r="M1674">
        <f>IFERROR(VLOOKUP(J1674,色々!M:P,4,0),"")</f>
        <v>4</v>
      </c>
      <c r="N1674">
        <f>IFERROR(記録__2[[#This Row],[競技番号]],"")</f>
        <v>85</v>
      </c>
      <c r="O1674">
        <f>IFERROR(記録__2[[#This Row],[選手番号]],"")</f>
        <v>0</v>
      </c>
    </row>
    <row r="1675" spans="1:15" x14ac:dyDescent="0.2">
      <c r="A1675">
        <f>IFERROR(VLOOKUP(N1675,プログラム!B:C,2,0),"")</f>
        <v>85</v>
      </c>
      <c r="B1675" t="str">
        <f t="shared" si="52"/>
        <v/>
      </c>
      <c r="C1675" t="str">
        <f>IFERROR(VLOOKUP(B1675,チーム番号!E:F,2,0),"")</f>
        <v/>
      </c>
      <c r="D1675">
        <f>IFERROR(VLOOKUP(N1675,プログラム!B:C,2,0),"")</f>
        <v>85</v>
      </c>
      <c r="E1675">
        <f>IFERROR(記録__2[[#This Row],[組]],"")</f>
        <v>1</v>
      </c>
      <c r="F1675">
        <f>IFERROR(記録__2[[#This Row],[水路]],"")</f>
        <v>2</v>
      </c>
      <c r="G1675" t="str">
        <f>IFERROR(VLOOKUP(D1675,プログラムデータ!A:N,12,0),"")</f>
        <v>15～18歳</v>
      </c>
      <c r="H1675" t="str">
        <f>IFERROR(VLOOKUP(D1675,プログラムデータ!A:N,13,0),"")</f>
        <v>女子</v>
      </c>
      <c r="I1675">
        <f>IFERROR(VLOOKUP(D1675,プログラムデータ!A:N,11,0),"")</f>
        <v>0</v>
      </c>
      <c r="J1675" t="str">
        <f>IFERROR(VLOOKUP(D1675,プログラムデータ!A:N,10,0),"")</f>
        <v>バタフライ</v>
      </c>
      <c r="K1675" t="str">
        <f>IFERROR(VLOOKUP(D1675,プログラムデータ!A:N,14,0),"")</f>
        <v>タイム決勝</v>
      </c>
      <c r="L1675" t="str">
        <f t="shared" si="53"/>
        <v>15～18歳 女子 0 バタフライ タイム決勝</v>
      </c>
      <c r="M1675">
        <f>IFERROR(VLOOKUP(J1675,色々!M:P,4,0),"")</f>
        <v>4</v>
      </c>
      <c r="N1675">
        <f>IFERROR(記録__2[[#This Row],[競技番号]],"")</f>
        <v>85</v>
      </c>
      <c r="O1675">
        <f>IFERROR(記録__2[[#This Row],[選手番号]],"")</f>
        <v>232</v>
      </c>
    </row>
    <row r="1676" spans="1:15" x14ac:dyDescent="0.2">
      <c r="A1676">
        <f>IFERROR(VLOOKUP(N1676,プログラム!B:C,2,0),"")</f>
        <v>85</v>
      </c>
      <c r="B1676" t="str">
        <f t="shared" si="52"/>
        <v/>
      </c>
      <c r="C1676" t="str">
        <f>IFERROR(VLOOKUP(B1676,チーム番号!E:F,2,0),"")</f>
        <v/>
      </c>
      <c r="D1676">
        <f>IFERROR(VLOOKUP(N1676,プログラム!B:C,2,0),"")</f>
        <v>85</v>
      </c>
      <c r="E1676">
        <f>IFERROR(記録__2[[#This Row],[組]],"")</f>
        <v>1</v>
      </c>
      <c r="F1676">
        <f>IFERROR(記録__2[[#This Row],[水路]],"")</f>
        <v>3</v>
      </c>
      <c r="G1676" t="str">
        <f>IFERROR(VLOOKUP(D1676,プログラムデータ!A:N,12,0),"")</f>
        <v>15～18歳</v>
      </c>
      <c r="H1676" t="str">
        <f>IFERROR(VLOOKUP(D1676,プログラムデータ!A:N,13,0),"")</f>
        <v>女子</v>
      </c>
      <c r="I1676">
        <f>IFERROR(VLOOKUP(D1676,プログラムデータ!A:N,11,0),"")</f>
        <v>0</v>
      </c>
      <c r="J1676" t="str">
        <f>IFERROR(VLOOKUP(D1676,プログラムデータ!A:N,10,0),"")</f>
        <v>バタフライ</v>
      </c>
      <c r="K1676" t="str">
        <f>IFERROR(VLOOKUP(D1676,プログラムデータ!A:N,14,0),"")</f>
        <v>タイム決勝</v>
      </c>
      <c r="L1676" t="str">
        <f t="shared" si="53"/>
        <v>15～18歳 女子 0 バタフライ タイム決勝</v>
      </c>
      <c r="M1676">
        <f>IFERROR(VLOOKUP(J1676,色々!M:P,4,0),"")</f>
        <v>4</v>
      </c>
      <c r="N1676">
        <f>IFERROR(記録__2[[#This Row],[競技番号]],"")</f>
        <v>85</v>
      </c>
      <c r="O1676">
        <f>IFERROR(記録__2[[#This Row],[選手番号]],"")</f>
        <v>668</v>
      </c>
    </row>
    <row r="1677" spans="1:15" x14ac:dyDescent="0.2">
      <c r="A1677">
        <f>IFERROR(VLOOKUP(N1677,プログラム!B:C,2,0),"")</f>
        <v>85</v>
      </c>
      <c r="B1677" t="str">
        <f t="shared" si="52"/>
        <v/>
      </c>
      <c r="C1677" t="str">
        <f>IFERROR(VLOOKUP(B1677,チーム番号!E:F,2,0),"")</f>
        <v/>
      </c>
      <c r="D1677">
        <f>IFERROR(VLOOKUP(N1677,プログラム!B:C,2,0),"")</f>
        <v>85</v>
      </c>
      <c r="E1677">
        <f>IFERROR(記録__2[[#This Row],[組]],"")</f>
        <v>1</v>
      </c>
      <c r="F1677">
        <f>IFERROR(記録__2[[#This Row],[水路]],"")</f>
        <v>4</v>
      </c>
      <c r="G1677" t="str">
        <f>IFERROR(VLOOKUP(D1677,プログラムデータ!A:N,12,0),"")</f>
        <v>15～18歳</v>
      </c>
      <c r="H1677" t="str">
        <f>IFERROR(VLOOKUP(D1677,プログラムデータ!A:N,13,0),"")</f>
        <v>女子</v>
      </c>
      <c r="I1677">
        <f>IFERROR(VLOOKUP(D1677,プログラムデータ!A:N,11,0),"")</f>
        <v>0</v>
      </c>
      <c r="J1677" t="str">
        <f>IFERROR(VLOOKUP(D1677,プログラムデータ!A:N,10,0),"")</f>
        <v>バタフライ</v>
      </c>
      <c r="K1677" t="str">
        <f>IFERROR(VLOOKUP(D1677,プログラムデータ!A:N,14,0),"")</f>
        <v>タイム決勝</v>
      </c>
      <c r="L1677" t="str">
        <f t="shared" si="53"/>
        <v>15～18歳 女子 0 バタフライ タイム決勝</v>
      </c>
      <c r="M1677">
        <f>IFERROR(VLOOKUP(J1677,色々!M:P,4,0),"")</f>
        <v>4</v>
      </c>
      <c r="N1677">
        <f>IFERROR(記録__2[[#This Row],[競技番号]],"")</f>
        <v>85</v>
      </c>
      <c r="O1677">
        <f>IFERROR(記録__2[[#This Row],[選手番号]],"")</f>
        <v>20</v>
      </c>
    </row>
    <row r="1678" spans="1:15" x14ac:dyDescent="0.2">
      <c r="A1678">
        <f>IFERROR(VLOOKUP(N1678,プログラム!B:C,2,0),"")</f>
        <v>85</v>
      </c>
      <c r="B1678" t="str">
        <f t="shared" si="52"/>
        <v/>
      </c>
      <c r="C1678" t="str">
        <f>IFERROR(VLOOKUP(B1678,チーム番号!E:F,2,0),"")</f>
        <v/>
      </c>
      <c r="D1678">
        <f>IFERROR(VLOOKUP(N1678,プログラム!B:C,2,0),"")</f>
        <v>85</v>
      </c>
      <c r="E1678">
        <f>IFERROR(記録__2[[#This Row],[組]],"")</f>
        <v>1</v>
      </c>
      <c r="F1678">
        <f>IFERROR(記録__2[[#This Row],[水路]],"")</f>
        <v>5</v>
      </c>
      <c r="G1678" t="str">
        <f>IFERROR(VLOOKUP(D1678,プログラムデータ!A:N,12,0),"")</f>
        <v>15～18歳</v>
      </c>
      <c r="H1678" t="str">
        <f>IFERROR(VLOOKUP(D1678,プログラムデータ!A:N,13,0),"")</f>
        <v>女子</v>
      </c>
      <c r="I1678">
        <f>IFERROR(VLOOKUP(D1678,プログラムデータ!A:N,11,0),"")</f>
        <v>0</v>
      </c>
      <c r="J1678" t="str">
        <f>IFERROR(VLOOKUP(D1678,プログラムデータ!A:N,10,0),"")</f>
        <v>バタフライ</v>
      </c>
      <c r="K1678" t="str">
        <f>IFERROR(VLOOKUP(D1678,プログラムデータ!A:N,14,0),"")</f>
        <v>タイム決勝</v>
      </c>
      <c r="L1678" t="str">
        <f t="shared" si="53"/>
        <v>15～18歳 女子 0 バタフライ タイム決勝</v>
      </c>
      <c r="M1678">
        <f>IFERROR(VLOOKUP(J1678,色々!M:P,4,0),"")</f>
        <v>4</v>
      </c>
      <c r="N1678">
        <f>IFERROR(記録__2[[#This Row],[競技番号]],"")</f>
        <v>85</v>
      </c>
      <c r="O1678">
        <f>IFERROR(記録__2[[#This Row],[選手番号]],"")</f>
        <v>373</v>
      </c>
    </row>
    <row r="1679" spans="1:15" x14ac:dyDescent="0.2">
      <c r="A1679">
        <f>IFERROR(VLOOKUP(N1679,プログラム!B:C,2,0),"")</f>
        <v>85</v>
      </c>
      <c r="B1679" t="str">
        <f t="shared" si="52"/>
        <v/>
      </c>
      <c r="C1679" t="str">
        <f>IFERROR(VLOOKUP(B1679,チーム番号!E:F,2,0),"")</f>
        <v/>
      </c>
      <c r="D1679">
        <f>IFERROR(VLOOKUP(N1679,プログラム!B:C,2,0),"")</f>
        <v>85</v>
      </c>
      <c r="E1679">
        <f>IFERROR(記録__2[[#This Row],[組]],"")</f>
        <v>1</v>
      </c>
      <c r="F1679">
        <f>IFERROR(記録__2[[#This Row],[水路]],"")</f>
        <v>6</v>
      </c>
      <c r="G1679" t="str">
        <f>IFERROR(VLOOKUP(D1679,プログラムデータ!A:N,12,0),"")</f>
        <v>15～18歳</v>
      </c>
      <c r="H1679" t="str">
        <f>IFERROR(VLOOKUP(D1679,プログラムデータ!A:N,13,0),"")</f>
        <v>女子</v>
      </c>
      <c r="I1679">
        <f>IFERROR(VLOOKUP(D1679,プログラムデータ!A:N,11,0),"")</f>
        <v>0</v>
      </c>
      <c r="J1679" t="str">
        <f>IFERROR(VLOOKUP(D1679,プログラムデータ!A:N,10,0),"")</f>
        <v>バタフライ</v>
      </c>
      <c r="K1679" t="str">
        <f>IFERROR(VLOOKUP(D1679,プログラムデータ!A:N,14,0),"")</f>
        <v>タイム決勝</v>
      </c>
      <c r="L1679" t="str">
        <f t="shared" si="53"/>
        <v>15～18歳 女子 0 バタフライ タイム決勝</v>
      </c>
      <c r="M1679">
        <f>IFERROR(VLOOKUP(J1679,色々!M:P,4,0),"")</f>
        <v>4</v>
      </c>
      <c r="N1679">
        <f>IFERROR(記録__2[[#This Row],[競技番号]],"")</f>
        <v>85</v>
      </c>
      <c r="O1679">
        <f>IFERROR(記録__2[[#This Row],[選手番号]],"")</f>
        <v>414</v>
      </c>
    </row>
    <row r="1680" spans="1:15" x14ac:dyDescent="0.2">
      <c r="A1680">
        <f>IFERROR(VLOOKUP(N1680,プログラム!B:C,2,0),"")</f>
        <v>85</v>
      </c>
      <c r="B1680" t="str">
        <f t="shared" si="52"/>
        <v/>
      </c>
      <c r="C1680" t="str">
        <f>IFERROR(VLOOKUP(B1680,チーム番号!E:F,2,0),"")</f>
        <v/>
      </c>
      <c r="D1680">
        <f>IFERROR(VLOOKUP(N1680,プログラム!B:C,2,0),"")</f>
        <v>85</v>
      </c>
      <c r="E1680">
        <f>IFERROR(記録__2[[#This Row],[組]],"")</f>
        <v>1</v>
      </c>
      <c r="F1680">
        <f>IFERROR(記録__2[[#This Row],[水路]],"")</f>
        <v>7</v>
      </c>
      <c r="G1680" t="str">
        <f>IFERROR(VLOOKUP(D1680,プログラムデータ!A:N,12,0),"")</f>
        <v>15～18歳</v>
      </c>
      <c r="H1680" t="str">
        <f>IFERROR(VLOOKUP(D1680,プログラムデータ!A:N,13,0),"")</f>
        <v>女子</v>
      </c>
      <c r="I1680">
        <f>IFERROR(VLOOKUP(D1680,プログラムデータ!A:N,11,0),"")</f>
        <v>0</v>
      </c>
      <c r="J1680" t="str">
        <f>IFERROR(VLOOKUP(D1680,プログラムデータ!A:N,10,0),"")</f>
        <v>バタフライ</v>
      </c>
      <c r="K1680" t="str">
        <f>IFERROR(VLOOKUP(D1680,プログラムデータ!A:N,14,0),"")</f>
        <v>タイム決勝</v>
      </c>
      <c r="L1680" t="str">
        <f t="shared" si="53"/>
        <v>15～18歳 女子 0 バタフライ タイム決勝</v>
      </c>
      <c r="M1680">
        <f>IFERROR(VLOOKUP(J1680,色々!M:P,4,0),"")</f>
        <v>4</v>
      </c>
      <c r="N1680">
        <f>IFERROR(記録__2[[#This Row],[競技番号]],"")</f>
        <v>85</v>
      </c>
      <c r="O1680">
        <f>IFERROR(記録__2[[#This Row],[選手番号]],"")</f>
        <v>0</v>
      </c>
    </row>
    <row r="1681" spans="1:15" x14ac:dyDescent="0.2">
      <c r="A1681">
        <f>IFERROR(VLOOKUP(N1681,プログラム!B:C,2,0),"")</f>
        <v>85</v>
      </c>
      <c r="B1681" t="str">
        <f t="shared" si="52"/>
        <v/>
      </c>
      <c r="C1681" t="str">
        <f>IFERROR(VLOOKUP(B1681,チーム番号!E:F,2,0),"")</f>
        <v/>
      </c>
      <c r="D1681">
        <f>IFERROR(VLOOKUP(N1681,プログラム!B:C,2,0),"")</f>
        <v>85</v>
      </c>
      <c r="E1681">
        <f>IFERROR(記録__2[[#This Row],[組]],"")</f>
        <v>1</v>
      </c>
      <c r="F1681">
        <f>IFERROR(記録__2[[#This Row],[水路]],"")</f>
        <v>8</v>
      </c>
      <c r="G1681" t="str">
        <f>IFERROR(VLOOKUP(D1681,プログラムデータ!A:N,12,0),"")</f>
        <v>15～18歳</v>
      </c>
      <c r="H1681" t="str">
        <f>IFERROR(VLOOKUP(D1681,プログラムデータ!A:N,13,0),"")</f>
        <v>女子</v>
      </c>
      <c r="I1681">
        <f>IFERROR(VLOOKUP(D1681,プログラムデータ!A:N,11,0),"")</f>
        <v>0</v>
      </c>
      <c r="J1681" t="str">
        <f>IFERROR(VLOOKUP(D1681,プログラムデータ!A:N,10,0),"")</f>
        <v>バタフライ</v>
      </c>
      <c r="K1681" t="str">
        <f>IFERROR(VLOOKUP(D1681,プログラムデータ!A:N,14,0),"")</f>
        <v>タイム決勝</v>
      </c>
      <c r="L1681" t="str">
        <f t="shared" si="53"/>
        <v>15～18歳 女子 0 バタフライ タイム決勝</v>
      </c>
      <c r="M1681">
        <f>IFERROR(VLOOKUP(J1681,色々!M:P,4,0),"")</f>
        <v>4</v>
      </c>
      <c r="N1681">
        <f>IFERROR(記録__2[[#This Row],[競技番号]],"")</f>
        <v>85</v>
      </c>
      <c r="O1681">
        <f>IFERROR(記録__2[[#This Row],[選手番号]],"")</f>
        <v>0</v>
      </c>
    </row>
    <row r="1682" spans="1:15" x14ac:dyDescent="0.2">
      <c r="A1682">
        <f>IFERROR(VLOOKUP(N1682,プログラム!B:C,2,0),"")</f>
        <v>86</v>
      </c>
      <c r="B1682" t="str">
        <f t="shared" si="52"/>
        <v/>
      </c>
      <c r="C1682" t="str">
        <f>IFERROR(VLOOKUP(B1682,チーム番号!E:F,2,0),"")</f>
        <v/>
      </c>
      <c r="D1682">
        <f>IFERROR(VLOOKUP(N1682,プログラム!B:C,2,0),"")</f>
        <v>86</v>
      </c>
      <c r="E1682">
        <f>IFERROR(記録__2[[#This Row],[組]],"")</f>
        <v>1</v>
      </c>
      <c r="F1682">
        <f>IFERROR(記録__2[[#This Row],[水路]],"")</f>
        <v>1</v>
      </c>
      <c r="G1682" t="str">
        <f>IFERROR(VLOOKUP(D1682,プログラムデータ!A:N,12,0),"")</f>
        <v>無差別</v>
      </c>
      <c r="H1682" t="str">
        <f>IFERROR(VLOOKUP(D1682,プログラムデータ!A:N,13,0),"")</f>
        <v>男子</v>
      </c>
      <c r="I1682">
        <f>IFERROR(VLOOKUP(D1682,プログラムデータ!A:N,11,0),"")</f>
        <v>0</v>
      </c>
      <c r="J1682" t="str">
        <f>IFERROR(VLOOKUP(D1682,プログラムデータ!A:N,10,0),"")</f>
        <v>バタフライ</v>
      </c>
      <c r="K1682" t="str">
        <f>IFERROR(VLOOKUP(D1682,プログラムデータ!A:N,14,0),"")</f>
        <v>タイム決勝</v>
      </c>
      <c r="L1682" t="str">
        <f t="shared" si="53"/>
        <v>無差別 男子 0 バタフライ タイム決勝</v>
      </c>
      <c r="M1682">
        <f>IFERROR(VLOOKUP(J1682,色々!M:P,4,0),"")</f>
        <v>4</v>
      </c>
      <c r="N1682">
        <f>IFERROR(記録__2[[#This Row],[競技番号]],"")</f>
        <v>86</v>
      </c>
      <c r="O1682">
        <f>IFERROR(記録__2[[#This Row],[選手番号]],"")</f>
        <v>0</v>
      </c>
    </row>
    <row r="1683" spans="1:15" x14ac:dyDescent="0.2">
      <c r="A1683">
        <f>IFERROR(VLOOKUP(N1683,プログラム!B:C,2,0),"")</f>
        <v>86</v>
      </c>
      <c r="B1683" t="str">
        <f t="shared" si="52"/>
        <v/>
      </c>
      <c r="C1683" t="str">
        <f>IFERROR(VLOOKUP(B1683,チーム番号!E:F,2,0),"")</f>
        <v/>
      </c>
      <c r="D1683">
        <f>IFERROR(VLOOKUP(N1683,プログラム!B:C,2,0),"")</f>
        <v>86</v>
      </c>
      <c r="E1683">
        <f>IFERROR(記録__2[[#This Row],[組]],"")</f>
        <v>1</v>
      </c>
      <c r="F1683">
        <f>IFERROR(記録__2[[#This Row],[水路]],"")</f>
        <v>2</v>
      </c>
      <c r="G1683" t="str">
        <f>IFERROR(VLOOKUP(D1683,プログラムデータ!A:N,12,0),"")</f>
        <v>無差別</v>
      </c>
      <c r="H1683" t="str">
        <f>IFERROR(VLOOKUP(D1683,プログラムデータ!A:N,13,0),"")</f>
        <v>男子</v>
      </c>
      <c r="I1683">
        <f>IFERROR(VLOOKUP(D1683,プログラムデータ!A:N,11,0),"")</f>
        <v>0</v>
      </c>
      <c r="J1683" t="str">
        <f>IFERROR(VLOOKUP(D1683,プログラムデータ!A:N,10,0),"")</f>
        <v>バタフライ</v>
      </c>
      <c r="K1683" t="str">
        <f>IFERROR(VLOOKUP(D1683,プログラムデータ!A:N,14,0),"")</f>
        <v>タイム決勝</v>
      </c>
      <c r="L1683" t="str">
        <f t="shared" si="53"/>
        <v>無差別 男子 0 バタフライ タイム決勝</v>
      </c>
      <c r="M1683">
        <f>IFERROR(VLOOKUP(J1683,色々!M:P,4,0),"")</f>
        <v>4</v>
      </c>
      <c r="N1683">
        <f>IFERROR(記録__2[[#This Row],[競技番号]],"")</f>
        <v>86</v>
      </c>
      <c r="O1683">
        <f>IFERROR(記録__2[[#This Row],[選手番号]],"")</f>
        <v>0</v>
      </c>
    </row>
    <row r="1684" spans="1:15" x14ac:dyDescent="0.2">
      <c r="A1684">
        <f>IFERROR(VLOOKUP(N1684,プログラム!B:C,2,0),"")</f>
        <v>86</v>
      </c>
      <c r="B1684" t="str">
        <f t="shared" si="52"/>
        <v/>
      </c>
      <c r="C1684" t="str">
        <f>IFERROR(VLOOKUP(B1684,チーム番号!E:F,2,0),"")</f>
        <v/>
      </c>
      <c r="D1684">
        <f>IFERROR(VLOOKUP(N1684,プログラム!B:C,2,0),"")</f>
        <v>86</v>
      </c>
      <c r="E1684">
        <f>IFERROR(記録__2[[#This Row],[組]],"")</f>
        <v>1</v>
      </c>
      <c r="F1684">
        <f>IFERROR(記録__2[[#This Row],[水路]],"")</f>
        <v>3</v>
      </c>
      <c r="G1684" t="str">
        <f>IFERROR(VLOOKUP(D1684,プログラムデータ!A:N,12,0),"")</f>
        <v>無差別</v>
      </c>
      <c r="H1684" t="str">
        <f>IFERROR(VLOOKUP(D1684,プログラムデータ!A:N,13,0),"")</f>
        <v>男子</v>
      </c>
      <c r="I1684">
        <f>IFERROR(VLOOKUP(D1684,プログラムデータ!A:N,11,0),"")</f>
        <v>0</v>
      </c>
      <c r="J1684" t="str">
        <f>IFERROR(VLOOKUP(D1684,プログラムデータ!A:N,10,0),"")</f>
        <v>バタフライ</v>
      </c>
      <c r="K1684" t="str">
        <f>IFERROR(VLOOKUP(D1684,プログラムデータ!A:N,14,0),"")</f>
        <v>タイム決勝</v>
      </c>
      <c r="L1684" t="str">
        <f t="shared" si="53"/>
        <v>無差別 男子 0 バタフライ タイム決勝</v>
      </c>
      <c r="M1684">
        <f>IFERROR(VLOOKUP(J1684,色々!M:P,4,0),"")</f>
        <v>4</v>
      </c>
      <c r="N1684">
        <f>IFERROR(記録__2[[#This Row],[競技番号]],"")</f>
        <v>86</v>
      </c>
      <c r="O1684">
        <f>IFERROR(記録__2[[#This Row],[選手番号]],"")</f>
        <v>550</v>
      </c>
    </row>
    <row r="1685" spans="1:15" x14ac:dyDescent="0.2">
      <c r="A1685">
        <f>IFERROR(VLOOKUP(N1685,プログラム!B:C,2,0),"")</f>
        <v>86</v>
      </c>
      <c r="B1685" t="str">
        <f t="shared" si="52"/>
        <v/>
      </c>
      <c r="C1685" t="str">
        <f>IFERROR(VLOOKUP(B1685,チーム番号!E:F,2,0),"")</f>
        <v/>
      </c>
      <c r="D1685">
        <f>IFERROR(VLOOKUP(N1685,プログラム!B:C,2,0),"")</f>
        <v>86</v>
      </c>
      <c r="E1685">
        <f>IFERROR(記録__2[[#This Row],[組]],"")</f>
        <v>1</v>
      </c>
      <c r="F1685">
        <f>IFERROR(記録__2[[#This Row],[水路]],"")</f>
        <v>4</v>
      </c>
      <c r="G1685" t="str">
        <f>IFERROR(VLOOKUP(D1685,プログラムデータ!A:N,12,0),"")</f>
        <v>無差別</v>
      </c>
      <c r="H1685" t="str">
        <f>IFERROR(VLOOKUP(D1685,プログラムデータ!A:N,13,0),"")</f>
        <v>男子</v>
      </c>
      <c r="I1685">
        <f>IFERROR(VLOOKUP(D1685,プログラムデータ!A:N,11,0),"")</f>
        <v>0</v>
      </c>
      <c r="J1685" t="str">
        <f>IFERROR(VLOOKUP(D1685,プログラムデータ!A:N,10,0),"")</f>
        <v>バタフライ</v>
      </c>
      <c r="K1685" t="str">
        <f>IFERROR(VLOOKUP(D1685,プログラムデータ!A:N,14,0),"")</f>
        <v>タイム決勝</v>
      </c>
      <c r="L1685" t="str">
        <f t="shared" si="53"/>
        <v>無差別 男子 0 バタフライ タイム決勝</v>
      </c>
      <c r="M1685">
        <f>IFERROR(VLOOKUP(J1685,色々!M:P,4,0),"")</f>
        <v>4</v>
      </c>
      <c r="N1685">
        <f>IFERROR(記録__2[[#This Row],[競技番号]],"")</f>
        <v>86</v>
      </c>
      <c r="O1685">
        <f>IFERROR(記録__2[[#This Row],[選手番号]],"")</f>
        <v>41</v>
      </c>
    </row>
    <row r="1686" spans="1:15" x14ac:dyDescent="0.2">
      <c r="A1686">
        <f>IFERROR(VLOOKUP(N1686,プログラム!B:C,2,0),"")</f>
        <v>86</v>
      </c>
      <c r="B1686" t="str">
        <f t="shared" si="52"/>
        <v/>
      </c>
      <c r="C1686" t="str">
        <f>IFERROR(VLOOKUP(B1686,チーム番号!E:F,2,0),"")</f>
        <v/>
      </c>
      <c r="D1686">
        <f>IFERROR(VLOOKUP(N1686,プログラム!B:C,2,0),"")</f>
        <v>86</v>
      </c>
      <c r="E1686">
        <f>IFERROR(記録__2[[#This Row],[組]],"")</f>
        <v>1</v>
      </c>
      <c r="F1686">
        <f>IFERROR(記録__2[[#This Row],[水路]],"")</f>
        <v>5</v>
      </c>
      <c r="G1686" t="str">
        <f>IFERROR(VLOOKUP(D1686,プログラムデータ!A:N,12,0),"")</f>
        <v>無差別</v>
      </c>
      <c r="H1686" t="str">
        <f>IFERROR(VLOOKUP(D1686,プログラムデータ!A:N,13,0),"")</f>
        <v>男子</v>
      </c>
      <c r="I1686">
        <f>IFERROR(VLOOKUP(D1686,プログラムデータ!A:N,11,0),"")</f>
        <v>0</v>
      </c>
      <c r="J1686" t="str">
        <f>IFERROR(VLOOKUP(D1686,プログラムデータ!A:N,10,0),"")</f>
        <v>バタフライ</v>
      </c>
      <c r="K1686" t="str">
        <f>IFERROR(VLOOKUP(D1686,プログラムデータ!A:N,14,0),"")</f>
        <v>タイム決勝</v>
      </c>
      <c r="L1686" t="str">
        <f t="shared" si="53"/>
        <v>無差別 男子 0 バタフライ タイム決勝</v>
      </c>
      <c r="M1686">
        <f>IFERROR(VLOOKUP(J1686,色々!M:P,4,0),"")</f>
        <v>4</v>
      </c>
      <c r="N1686">
        <f>IFERROR(記録__2[[#This Row],[競技番号]],"")</f>
        <v>86</v>
      </c>
      <c r="O1686">
        <f>IFERROR(記録__2[[#This Row],[選手番号]],"")</f>
        <v>209</v>
      </c>
    </row>
    <row r="1687" spans="1:15" x14ac:dyDescent="0.2">
      <c r="A1687">
        <f>IFERROR(VLOOKUP(N1687,プログラム!B:C,2,0),"")</f>
        <v>86</v>
      </c>
      <c r="B1687" t="str">
        <f t="shared" si="52"/>
        <v/>
      </c>
      <c r="C1687" t="str">
        <f>IFERROR(VLOOKUP(B1687,チーム番号!E:F,2,0),"")</f>
        <v/>
      </c>
      <c r="D1687">
        <f>IFERROR(VLOOKUP(N1687,プログラム!B:C,2,0),"")</f>
        <v>86</v>
      </c>
      <c r="E1687">
        <f>IFERROR(記録__2[[#This Row],[組]],"")</f>
        <v>1</v>
      </c>
      <c r="F1687">
        <f>IFERROR(記録__2[[#This Row],[水路]],"")</f>
        <v>6</v>
      </c>
      <c r="G1687" t="str">
        <f>IFERROR(VLOOKUP(D1687,プログラムデータ!A:N,12,0),"")</f>
        <v>無差別</v>
      </c>
      <c r="H1687" t="str">
        <f>IFERROR(VLOOKUP(D1687,プログラムデータ!A:N,13,0),"")</f>
        <v>男子</v>
      </c>
      <c r="I1687">
        <f>IFERROR(VLOOKUP(D1687,プログラムデータ!A:N,11,0),"")</f>
        <v>0</v>
      </c>
      <c r="J1687" t="str">
        <f>IFERROR(VLOOKUP(D1687,プログラムデータ!A:N,10,0),"")</f>
        <v>バタフライ</v>
      </c>
      <c r="K1687" t="str">
        <f>IFERROR(VLOOKUP(D1687,プログラムデータ!A:N,14,0),"")</f>
        <v>タイム決勝</v>
      </c>
      <c r="L1687" t="str">
        <f t="shared" si="53"/>
        <v>無差別 男子 0 バタフライ タイム決勝</v>
      </c>
      <c r="M1687">
        <f>IFERROR(VLOOKUP(J1687,色々!M:P,4,0),"")</f>
        <v>4</v>
      </c>
      <c r="N1687">
        <f>IFERROR(記録__2[[#This Row],[競技番号]],"")</f>
        <v>86</v>
      </c>
      <c r="O1687">
        <f>IFERROR(記録__2[[#This Row],[選手番号]],"")</f>
        <v>0</v>
      </c>
    </row>
    <row r="1688" spans="1:15" x14ac:dyDescent="0.2">
      <c r="A1688">
        <f>IFERROR(VLOOKUP(N1688,プログラム!B:C,2,0),"")</f>
        <v>86</v>
      </c>
      <c r="B1688" t="str">
        <f t="shared" si="52"/>
        <v/>
      </c>
      <c r="C1688" t="str">
        <f>IFERROR(VLOOKUP(B1688,チーム番号!E:F,2,0),"")</f>
        <v/>
      </c>
      <c r="D1688">
        <f>IFERROR(VLOOKUP(N1688,プログラム!B:C,2,0),"")</f>
        <v>86</v>
      </c>
      <c r="E1688">
        <f>IFERROR(記録__2[[#This Row],[組]],"")</f>
        <v>1</v>
      </c>
      <c r="F1688">
        <f>IFERROR(記録__2[[#This Row],[水路]],"")</f>
        <v>7</v>
      </c>
      <c r="G1688" t="str">
        <f>IFERROR(VLOOKUP(D1688,プログラムデータ!A:N,12,0),"")</f>
        <v>無差別</v>
      </c>
      <c r="H1688" t="str">
        <f>IFERROR(VLOOKUP(D1688,プログラムデータ!A:N,13,0),"")</f>
        <v>男子</v>
      </c>
      <c r="I1688">
        <f>IFERROR(VLOOKUP(D1688,プログラムデータ!A:N,11,0),"")</f>
        <v>0</v>
      </c>
      <c r="J1688" t="str">
        <f>IFERROR(VLOOKUP(D1688,プログラムデータ!A:N,10,0),"")</f>
        <v>バタフライ</v>
      </c>
      <c r="K1688" t="str">
        <f>IFERROR(VLOOKUP(D1688,プログラムデータ!A:N,14,0),"")</f>
        <v>タイム決勝</v>
      </c>
      <c r="L1688" t="str">
        <f t="shared" si="53"/>
        <v>無差別 男子 0 バタフライ タイム決勝</v>
      </c>
      <c r="M1688">
        <f>IFERROR(VLOOKUP(J1688,色々!M:P,4,0),"")</f>
        <v>4</v>
      </c>
      <c r="N1688">
        <f>IFERROR(記録__2[[#This Row],[競技番号]],"")</f>
        <v>86</v>
      </c>
      <c r="O1688">
        <f>IFERROR(記録__2[[#This Row],[選手番号]],"")</f>
        <v>0</v>
      </c>
    </row>
    <row r="1689" spans="1:15" x14ac:dyDescent="0.2">
      <c r="A1689">
        <f>IFERROR(VLOOKUP(N1689,プログラム!B:C,2,0),"")</f>
        <v>86</v>
      </c>
      <c r="B1689" t="str">
        <f t="shared" si="52"/>
        <v/>
      </c>
      <c r="C1689" t="str">
        <f>IFERROR(VLOOKUP(B1689,チーム番号!E:F,2,0),"")</f>
        <v/>
      </c>
      <c r="D1689">
        <f>IFERROR(VLOOKUP(N1689,プログラム!B:C,2,0),"")</f>
        <v>86</v>
      </c>
      <c r="E1689">
        <f>IFERROR(記録__2[[#This Row],[組]],"")</f>
        <v>1</v>
      </c>
      <c r="F1689">
        <f>IFERROR(記録__2[[#This Row],[水路]],"")</f>
        <v>8</v>
      </c>
      <c r="G1689" t="str">
        <f>IFERROR(VLOOKUP(D1689,プログラムデータ!A:N,12,0),"")</f>
        <v>無差別</v>
      </c>
      <c r="H1689" t="str">
        <f>IFERROR(VLOOKUP(D1689,プログラムデータ!A:N,13,0),"")</f>
        <v>男子</v>
      </c>
      <c r="I1689">
        <f>IFERROR(VLOOKUP(D1689,プログラムデータ!A:N,11,0),"")</f>
        <v>0</v>
      </c>
      <c r="J1689" t="str">
        <f>IFERROR(VLOOKUP(D1689,プログラムデータ!A:N,10,0),"")</f>
        <v>バタフライ</v>
      </c>
      <c r="K1689" t="str">
        <f>IFERROR(VLOOKUP(D1689,プログラムデータ!A:N,14,0),"")</f>
        <v>タイム決勝</v>
      </c>
      <c r="L1689" t="str">
        <f t="shared" si="53"/>
        <v>無差別 男子 0 バタフライ タイム決勝</v>
      </c>
      <c r="M1689">
        <f>IFERROR(VLOOKUP(J1689,色々!M:P,4,0),"")</f>
        <v>4</v>
      </c>
      <c r="N1689">
        <f>IFERROR(記録__2[[#This Row],[競技番号]],"")</f>
        <v>86</v>
      </c>
      <c r="O1689">
        <f>IFERROR(記録__2[[#This Row],[選手番号]],"")</f>
        <v>0</v>
      </c>
    </row>
    <row r="1690" spans="1:15" x14ac:dyDescent="0.2">
      <c r="A1690">
        <f>IFERROR(VLOOKUP(N1690,プログラム!B:C,2,0),"")</f>
        <v>86</v>
      </c>
      <c r="B1690" t="str">
        <f t="shared" si="52"/>
        <v/>
      </c>
      <c r="C1690" t="str">
        <f>IFERROR(VLOOKUP(B1690,チーム番号!E:F,2,0),"")</f>
        <v/>
      </c>
      <c r="D1690">
        <f>IFERROR(VLOOKUP(N1690,プログラム!B:C,2,0),"")</f>
        <v>86</v>
      </c>
      <c r="E1690">
        <f>IFERROR(記録__2[[#This Row],[組]],"")</f>
        <v>2</v>
      </c>
      <c r="F1690">
        <f>IFERROR(記録__2[[#This Row],[水路]],"")</f>
        <v>1</v>
      </c>
      <c r="G1690" t="str">
        <f>IFERROR(VLOOKUP(D1690,プログラムデータ!A:N,12,0),"")</f>
        <v>無差別</v>
      </c>
      <c r="H1690" t="str">
        <f>IFERROR(VLOOKUP(D1690,プログラムデータ!A:N,13,0),"")</f>
        <v>男子</v>
      </c>
      <c r="I1690">
        <f>IFERROR(VLOOKUP(D1690,プログラムデータ!A:N,11,0),"")</f>
        <v>0</v>
      </c>
      <c r="J1690" t="str">
        <f>IFERROR(VLOOKUP(D1690,プログラムデータ!A:N,10,0),"")</f>
        <v>バタフライ</v>
      </c>
      <c r="K1690" t="str">
        <f>IFERROR(VLOOKUP(D1690,プログラムデータ!A:N,14,0),"")</f>
        <v>タイム決勝</v>
      </c>
      <c r="L1690" t="str">
        <f t="shared" si="53"/>
        <v>無差別 男子 0 バタフライ タイム決勝</v>
      </c>
      <c r="M1690">
        <f>IFERROR(VLOOKUP(J1690,色々!M:P,4,0),"")</f>
        <v>4</v>
      </c>
      <c r="N1690">
        <f>IFERROR(記録__2[[#This Row],[競技番号]],"")</f>
        <v>86</v>
      </c>
      <c r="O1690">
        <f>IFERROR(記録__2[[#This Row],[選手番号]],"")</f>
        <v>0</v>
      </c>
    </row>
    <row r="1691" spans="1:15" x14ac:dyDescent="0.2">
      <c r="A1691">
        <f>IFERROR(VLOOKUP(N1691,プログラム!B:C,2,0),"")</f>
        <v>86</v>
      </c>
      <c r="B1691" t="str">
        <f t="shared" si="52"/>
        <v/>
      </c>
      <c r="C1691" t="str">
        <f>IFERROR(VLOOKUP(B1691,チーム番号!E:F,2,0),"")</f>
        <v/>
      </c>
      <c r="D1691">
        <f>IFERROR(VLOOKUP(N1691,プログラム!B:C,2,0),"")</f>
        <v>86</v>
      </c>
      <c r="E1691">
        <f>IFERROR(記録__2[[#This Row],[組]],"")</f>
        <v>2</v>
      </c>
      <c r="F1691">
        <f>IFERROR(記録__2[[#This Row],[水路]],"")</f>
        <v>2</v>
      </c>
      <c r="G1691" t="str">
        <f>IFERROR(VLOOKUP(D1691,プログラムデータ!A:N,12,0),"")</f>
        <v>無差別</v>
      </c>
      <c r="H1691" t="str">
        <f>IFERROR(VLOOKUP(D1691,プログラムデータ!A:N,13,0),"")</f>
        <v>男子</v>
      </c>
      <c r="I1691">
        <f>IFERROR(VLOOKUP(D1691,プログラムデータ!A:N,11,0),"")</f>
        <v>0</v>
      </c>
      <c r="J1691" t="str">
        <f>IFERROR(VLOOKUP(D1691,プログラムデータ!A:N,10,0),"")</f>
        <v>バタフライ</v>
      </c>
      <c r="K1691" t="str">
        <f>IFERROR(VLOOKUP(D1691,プログラムデータ!A:N,14,0),"")</f>
        <v>タイム決勝</v>
      </c>
      <c r="L1691" t="str">
        <f t="shared" si="53"/>
        <v>無差別 男子 0 バタフライ タイム決勝</v>
      </c>
      <c r="M1691">
        <f>IFERROR(VLOOKUP(J1691,色々!M:P,4,0),"")</f>
        <v>4</v>
      </c>
      <c r="N1691">
        <f>IFERROR(記録__2[[#This Row],[競技番号]],"")</f>
        <v>86</v>
      </c>
      <c r="O1691">
        <f>IFERROR(記録__2[[#This Row],[選手番号]],"")</f>
        <v>45</v>
      </c>
    </row>
    <row r="1692" spans="1:15" x14ac:dyDescent="0.2">
      <c r="A1692">
        <f>IFERROR(VLOOKUP(N1692,プログラム!B:C,2,0),"")</f>
        <v>86</v>
      </c>
      <c r="B1692" t="str">
        <f t="shared" si="52"/>
        <v/>
      </c>
      <c r="C1692" t="str">
        <f>IFERROR(VLOOKUP(B1692,チーム番号!E:F,2,0),"")</f>
        <v/>
      </c>
      <c r="D1692">
        <f>IFERROR(VLOOKUP(N1692,プログラム!B:C,2,0),"")</f>
        <v>86</v>
      </c>
      <c r="E1692">
        <f>IFERROR(記録__2[[#This Row],[組]],"")</f>
        <v>2</v>
      </c>
      <c r="F1692">
        <f>IFERROR(記録__2[[#This Row],[水路]],"")</f>
        <v>3</v>
      </c>
      <c r="G1692" t="str">
        <f>IFERROR(VLOOKUP(D1692,プログラムデータ!A:N,12,0),"")</f>
        <v>無差別</v>
      </c>
      <c r="H1692" t="str">
        <f>IFERROR(VLOOKUP(D1692,プログラムデータ!A:N,13,0),"")</f>
        <v>男子</v>
      </c>
      <c r="I1692">
        <f>IFERROR(VLOOKUP(D1692,プログラムデータ!A:N,11,0),"")</f>
        <v>0</v>
      </c>
      <c r="J1692" t="str">
        <f>IFERROR(VLOOKUP(D1692,プログラムデータ!A:N,10,0),"")</f>
        <v>バタフライ</v>
      </c>
      <c r="K1692" t="str">
        <f>IFERROR(VLOOKUP(D1692,プログラムデータ!A:N,14,0),"")</f>
        <v>タイム決勝</v>
      </c>
      <c r="L1692" t="str">
        <f t="shared" si="53"/>
        <v>無差別 男子 0 バタフライ タイム決勝</v>
      </c>
      <c r="M1692">
        <f>IFERROR(VLOOKUP(J1692,色々!M:P,4,0),"")</f>
        <v>4</v>
      </c>
      <c r="N1692">
        <f>IFERROR(記録__2[[#This Row],[競技番号]],"")</f>
        <v>86</v>
      </c>
      <c r="O1692">
        <f>IFERROR(記録__2[[#This Row],[選手番号]],"")</f>
        <v>158</v>
      </c>
    </row>
    <row r="1693" spans="1:15" x14ac:dyDescent="0.2">
      <c r="A1693">
        <f>IFERROR(VLOOKUP(N1693,プログラム!B:C,2,0),"")</f>
        <v>86</v>
      </c>
      <c r="B1693" t="str">
        <f t="shared" si="52"/>
        <v/>
      </c>
      <c r="C1693" t="str">
        <f>IFERROR(VLOOKUP(B1693,チーム番号!E:F,2,0),"")</f>
        <v/>
      </c>
      <c r="D1693">
        <f>IFERROR(VLOOKUP(N1693,プログラム!B:C,2,0),"")</f>
        <v>86</v>
      </c>
      <c r="E1693">
        <f>IFERROR(記録__2[[#This Row],[組]],"")</f>
        <v>2</v>
      </c>
      <c r="F1693">
        <f>IFERROR(記録__2[[#This Row],[水路]],"")</f>
        <v>4</v>
      </c>
      <c r="G1693" t="str">
        <f>IFERROR(VLOOKUP(D1693,プログラムデータ!A:N,12,0),"")</f>
        <v>無差別</v>
      </c>
      <c r="H1693" t="str">
        <f>IFERROR(VLOOKUP(D1693,プログラムデータ!A:N,13,0),"")</f>
        <v>男子</v>
      </c>
      <c r="I1693">
        <f>IFERROR(VLOOKUP(D1693,プログラムデータ!A:N,11,0),"")</f>
        <v>0</v>
      </c>
      <c r="J1693" t="str">
        <f>IFERROR(VLOOKUP(D1693,プログラムデータ!A:N,10,0),"")</f>
        <v>バタフライ</v>
      </c>
      <c r="K1693" t="str">
        <f>IFERROR(VLOOKUP(D1693,プログラムデータ!A:N,14,0),"")</f>
        <v>タイム決勝</v>
      </c>
      <c r="L1693" t="str">
        <f t="shared" si="53"/>
        <v>無差別 男子 0 バタフライ タイム決勝</v>
      </c>
      <c r="M1693">
        <f>IFERROR(VLOOKUP(J1693,色々!M:P,4,0),"")</f>
        <v>4</v>
      </c>
      <c r="N1693">
        <f>IFERROR(記録__2[[#This Row],[競技番号]],"")</f>
        <v>86</v>
      </c>
      <c r="O1693">
        <f>IFERROR(記録__2[[#This Row],[選手番号]],"")</f>
        <v>37</v>
      </c>
    </row>
    <row r="1694" spans="1:15" x14ac:dyDescent="0.2">
      <c r="A1694">
        <f>IFERROR(VLOOKUP(N1694,プログラム!B:C,2,0),"")</f>
        <v>86</v>
      </c>
      <c r="B1694" t="str">
        <f t="shared" si="52"/>
        <v/>
      </c>
      <c r="C1694" t="str">
        <f>IFERROR(VLOOKUP(B1694,チーム番号!E:F,2,0),"")</f>
        <v/>
      </c>
      <c r="D1694">
        <f>IFERROR(VLOOKUP(N1694,プログラム!B:C,2,0),"")</f>
        <v>86</v>
      </c>
      <c r="E1694">
        <f>IFERROR(記録__2[[#This Row],[組]],"")</f>
        <v>2</v>
      </c>
      <c r="F1694">
        <f>IFERROR(記録__2[[#This Row],[水路]],"")</f>
        <v>5</v>
      </c>
      <c r="G1694" t="str">
        <f>IFERROR(VLOOKUP(D1694,プログラムデータ!A:N,12,0),"")</f>
        <v>無差別</v>
      </c>
      <c r="H1694" t="str">
        <f>IFERROR(VLOOKUP(D1694,プログラムデータ!A:N,13,0),"")</f>
        <v>男子</v>
      </c>
      <c r="I1694">
        <f>IFERROR(VLOOKUP(D1694,プログラムデータ!A:N,11,0),"")</f>
        <v>0</v>
      </c>
      <c r="J1694" t="str">
        <f>IFERROR(VLOOKUP(D1694,プログラムデータ!A:N,10,0),"")</f>
        <v>バタフライ</v>
      </c>
      <c r="K1694" t="str">
        <f>IFERROR(VLOOKUP(D1694,プログラムデータ!A:N,14,0),"")</f>
        <v>タイム決勝</v>
      </c>
      <c r="L1694" t="str">
        <f t="shared" si="53"/>
        <v>無差別 男子 0 バタフライ タイム決勝</v>
      </c>
      <c r="M1694">
        <f>IFERROR(VLOOKUP(J1694,色々!M:P,4,0),"")</f>
        <v>4</v>
      </c>
      <c r="N1694">
        <f>IFERROR(記録__2[[#This Row],[競技番号]],"")</f>
        <v>86</v>
      </c>
      <c r="O1694">
        <f>IFERROR(記録__2[[#This Row],[選手番号]],"")</f>
        <v>549</v>
      </c>
    </row>
    <row r="1695" spans="1:15" x14ac:dyDescent="0.2">
      <c r="A1695">
        <f>IFERROR(VLOOKUP(N1695,プログラム!B:C,2,0),"")</f>
        <v>86</v>
      </c>
      <c r="B1695" t="str">
        <f t="shared" si="52"/>
        <v/>
      </c>
      <c r="C1695" t="str">
        <f>IFERROR(VLOOKUP(B1695,チーム番号!E:F,2,0),"")</f>
        <v/>
      </c>
      <c r="D1695">
        <f>IFERROR(VLOOKUP(N1695,プログラム!B:C,2,0),"")</f>
        <v>86</v>
      </c>
      <c r="E1695">
        <f>IFERROR(記録__2[[#This Row],[組]],"")</f>
        <v>2</v>
      </c>
      <c r="F1695">
        <f>IFERROR(記録__2[[#This Row],[水路]],"")</f>
        <v>6</v>
      </c>
      <c r="G1695" t="str">
        <f>IFERROR(VLOOKUP(D1695,プログラムデータ!A:N,12,0),"")</f>
        <v>無差別</v>
      </c>
      <c r="H1695" t="str">
        <f>IFERROR(VLOOKUP(D1695,プログラムデータ!A:N,13,0),"")</f>
        <v>男子</v>
      </c>
      <c r="I1695">
        <f>IFERROR(VLOOKUP(D1695,プログラムデータ!A:N,11,0),"")</f>
        <v>0</v>
      </c>
      <c r="J1695" t="str">
        <f>IFERROR(VLOOKUP(D1695,プログラムデータ!A:N,10,0),"")</f>
        <v>バタフライ</v>
      </c>
      <c r="K1695" t="str">
        <f>IFERROR(VLOOKUP(D1695,プログラムデータ!A:N,14,0),"")</f>
        <v>タイム決勝</v>
      </c>
      <c r="L1695" t="str">
        <f t="shared" si="53"/>
        <v>無差別 男子 0 バタフライ タイム決勝</v>
      </c>
      <c r="M1695">
        <f>IFERROR(VLOOKUP(J1695,色々!M:P,4,0),"")</f>
        <v>4</v>
      </c>
      <c r="N1695">
        <f>IFERROR(記録__2[[#This Row],[競技番号]],"")</f>
        <v>86</v>
      </c>
      <c r="O1695">
        <f>IFERROR(記録__2[[#This Row],[選手番号]],"")</f>
        <v>40</v>
      </c>
    </row>
    <row r="1696" spans="1:15" x14ac:dyDescent="0.2">
      <c r="A1696">
        <f>IFERROR(VLOOKUP(N1696,プログラム!B:C,2,0),"")</f>
        <v>86</v>
      </c>
      <c r="B1696" t="str">
        <f t="shared" si="52"/>
        <v/>
      </c>
      <c r="C1696" t="str">
        <f>IFERROR(VLOOKUP(B1696,チーム番号!E:F,2,0),"")</f>
        <v/>
      </c>
      <c r="D1696">
        <f>IFERROR(VLOOKUP(N1696,プログラム!B:C,2,0),"")</f>
        <v>86</v>
      </c>
      <c r="E1696">
        <f>IFERROR(記録__2[[#This Row],[組]],"")</f>
        <v>2</v>
      </c>
      <c r="F1696">
        <f>IFERROR(記録__2[[#This Row],[水路]],"")</f>
        <v>7</v>
      </c>
      <c r="G1696" t="str">
        <f>IFERROR(VLOOKUP(D1696,プログラムデータ!A:N,12,0),"")</f>
        <v>無差別</v>
      </c>
      <c r="H1696" t="str">
        <f>IFERROR(VLOOKUP(D1696,プログラムデータ!A:N,13,0),"")</f>
        <v>男子</v>
      </c>
      <c r="I1696">
        <f>IFERROR(VLOOKUP(D1696,プログラムデータ!A:N,11,0),"")</f>
        <v>0</v>
      </c>
      <c r="J1696" t="str">
        <f>IFERROR(VLOOKUP(D1696,プログラムデータ!A:N,10,0),"")</f>
        <v>バタフライ</v>
      </c>
      <c r="K1696" t="str">
        <f>IFERROR(VLOOKUP(D1696,プログラムデータ!A:N,14,0),"")</f>
        <v>タイム決勝</v>
      </c>
      <c r="L1696" t="str">
        <f t="shared" si="53"/>
        <v>無差別 男子 0 バタフライ タイム決勝</v>
      </c>
      <c r="M1696">
        <f>IFERROR(VLOOKUP(J1696,色々!M:P,4,0),"")</f>
        <v>4</v>
      </c>
      <c r="N1696">
        <f>IFERROR(記録__2[[#This Row],[競技番号]],"")</f>
        <v>86</v>
      </c>
      <c r="O1696">
        <f>IFERROR(記録__2[[#This Row],[選手番号]],"")</f>
        <v>557</v>
      </c>
    </row>
    <row r="1697" spans="1:15" x14ac:dyDescent="0.2">
      <c r="A1697">
        <f>IFERROR(VLOOKUP(N1697,プログラム!B:C,2,0),"")</f>
        <v>86</v>
      </c>
      <c r="B1697" t="str">
        <f t="shared" si="52"/>
        <v/>
      </c>
      <c r="C1697" t="str">
        <f>IFERROR(VLOOKUP(B1697,チーム番号!E:F,2,0),"")</f>
        <v/>
      </c>
      <c r="D1697">
        <f>IFERROR(VLOOKUP(N1697,プログラム!B:C,2,0),"")</f>
        <v>86</v>
      </c>
      <c r="E1697">
        <f>IFERROR(記録__2[[#This Row],[組]],"")</f>
        <v>2</v>
      </c>
      <c r="F1697">
        <f>IFERROR(記録__2[[#This Row],[水路]],"")</f>
        <v>8</v>
      </c>
      <c r="G1697" t="str">
        <f>IFERROR(VLOOKUP(D1697,プログラムデータ!A:N,12,0),"")</f>
        <v>無差別</v>
      </c>
      <c r="H1697" t="str">
        <f>IFERROR(VLOOKUP(D1697,プログラムデータ!A:N,13,0),"")</f>
        <v>男子</v>
      </c>
      <c r="I1697">
        <f>IFERROR(VLOOKUP(D1697,プログラムデータ!A:N,11,0),"")</f>
        <v>0</v>
      </c>
      <c r="J1697" t="str">
        <f>IFERROR(VLOOKUP(D1697,プログラムデータ!A:N,10,0),"")</f>
        <v>バタフライ</v>
      </c>
      <c r="K1697" t="str">
        <f>IFERROR(VLOOKUP(D1697,プログラムデータ!A:N,14,0),"")</f>
        <v>タイム決勝</v>
      </c>
      <c r="L1697" t="str">
        <f t="shared" si="53"/>
        <v>無差別 男子 0 バタフライ タイム決勝</v>
      </c>
      <c r="M1697">
        <f>IFERROR(VLOOKUP(J1697,色々!M:P,4,0),"")</f>
        <v>4</v>
      </c>
      <c r="N1697">
        <f>IFERROR(記録__2[[#This Row],[競技番号]],"")</f>
        <v>86</v>
      </c>
      <c r="O1697">
        <f>IFERROR(記録__2[[#This Row],[選手番号]],"")</f>
        <v>0</v>
      </c>
    </row>
    <row r="1698" spans="1:15" x14ac:dyDescent="0.2">
      <c r="A1698">
        <f>IFERROR(VLOOKUP(N1698,プログラム!B:C,2,0),"")</f>
        <v>87</v>
      </c>
      <c r="B1698">
        <f t="shared" si="52"/>
        <v>0</v>
      </c>
      <c r="C1698" t="str">
        <f>IFERROR(VLOOKUP(B1698,チーム番号!E:F,2,0),"")</f>
        <v/>
      </c>
      <c r="D1698">
        <f>IFERROR(VLOOKUP(N1698,プログラム!B:C,2,0),"")</f>
        <v>87</v>
      </c>
      <c r="E1698">
        <f>IFERROR(記録__2[[#This Row],[組]],"")</f>
        <v>1</v>
      </c>
      <c r="F1698">
        <f>IFERROR(記録__2[[#This Row],[水路]],"")</f>
        <v>1</v>
      </c>
      <c r="G1698" t="str">
        <f>IFERROR(VLOOKUP(D1698,プログラムデータ!A:N,12,0),"")</f>
        <v>10歳以下</v>
      </c>
      <c r="H1698" t="str">
        <f>IFERROR(VLOOKUP(D1698,プログラムデータ!A:N,13,0),"")</f>
        <v>女子</v>
      </c>
      <c r="I1698" t="str">
        <f>IFERROR(VLOOKUP(D1698,プログラムデータ!A:N,11,0),"")</f>
        <v>4×50m</v>
      </c>
      <c r="J1698" t="str">
        <f>IFERROR(VLOOKUP(D1698,プログラムデータ!A:N,10,0),"")</f>
        <v>フリーリレー</v>
      </c>
      <c r="K1698" t="str">
        <f>IFERROR(VLOOKUP(D1698,プログラムデータ!A:N,14,0),"")</f>
        <v>タイム決勝</v>
      </c>
      <c r="L1698" t="str">
        <f t="shared" si="53"/>
        <v>10歳以下 女子 4×50m フリーリレー タイム決勝</v>
      </c>
      <c r="M1698">
        <f>IFERROR(VLOOKUP(J1698,色々!M:P,4,0),"")</f>
        <v>6</v>
      </c>
      <c r="N1698">
        <f>IFERROR(記録__2[[#This Row],[競技番号]],"")</f>
        <v>87</v>
      </c>
      <c r="O1698">
        <f>IFERROR(記録__2[[#This Row],[選手番号]],"")</f>
        <v>0</v>
      </c>
    </row>
    <row r="1699" spans="1:15" x14ac:dyDescent="0.2">
      <c r="A1699">
        <f>IFERROR(VLOOKUP(N1699,プログラム!B:C,2,0),"")</f>
        <v>87</v>
      </c>
      <c r="B1699">
        <f t="shared" si="52"/>
        <v>0</v>
      </c>
      <c r="C1699" t="str">
        <f>IFERROR(VLOOKUP(B1699,チーム番号!E:F,2,0),"")</f>
        <v/>
      </c>
      <c r="D1699">
        <f>IFERROR(VLOOKUP(N1699,プログラム!B:C,2,0),"")</f>
        <v>87</v>
      </c>
      <c r="E1699">
        <f>IFERROR(記録__2[[#This Row],[組]],"")</f>
        <v>1</v>
      </c>
      <c r="F1699">
        <f>IFERROR(記録__2[[#This Row],[水路]],"")</f>
        <v>2</v>
      </c>
      <c r="G1699" t="str">
        <f>IFERROR(VLOOKUP(D1699,プログラムデータ!A:N,12,0),"")</f>
        <v>10歳以下</v>
      </c>
      <c r="H1699" t="str">
        <f>IFERROR(VLOOKUP(D1699,プログラムデータ!A:N,13,0),"")</f>
        <v>女子</v>
      </c>
      <c r="I1699" t="str">
        <f>IFERROR(VLOOKUP(D1699,プログラムデータ!A:N,11,0),"")</f>
        <v>4×50m</v>
      </c>
      <c r="J1699" t="str">
        <f>IFERROR(VLOOKUP(D1699,プログラムデータ!A:N,10,0),"")</f>
        <v>フリーリレー</v>
      </c>
      <c r="K1699" t="str">
        <f>IFERROR(VLOOKUP(D1699,プログラムデータ!A:N,14,0),"")</f>
        <v>タイム決勝</v>
      </c>
      <c r="L1699" t="str">
        <f t="shared" si="53"/>
        <v>10歳以下 女子 4×50m フリーリレー タイム決勝</v>
      </c>
      <c r="M1699">
        <f>IFERROR(VLOOKUP(J1699,色々!M:P,4,0),"")</f>
        <v>6</v>
      </c>
      <c r="N1699">
        <f>IFERROR(記録__2[[#This Row],[競技番号]],"")</f>
        <v>87</v>
      </c>
      <c r="O1699">
        <f>IFERROR(記録__2[[#This Row],[選手番号]],"")</f>
        <v>0</v>
      </c>
    </row>
    <row r="1700" spans="1:15" x14ac:dyDescent="0.2">
      <c r="A1700">
        <f>IFERROR(VLOOKUP(N1700,プログラム!B:C,2,0),"")</f>
        <v>87</v>
      </c>
      <c r="B1700">
        <f t="shared" si="52"/>
        <v>1136</v>
      </c>
      <c r="C1700" t="str">
        <f>IFERROR(VLOOKUP(B1700,チーム番号!E:F,2,0),"")</f>
        <v>MESSA宇和島</v>
      </c>
      <c r="D1700">
        <f>IFERROR(VLOOKUP(N1700,プログラム!B:C,2,0),"")</f>
        <v>87</v>
      </c>
      <c r="E1700">
        <f>IFERROR(記録__2[[#This Row],[組]],"")</f>
        <v>1</v>
      </c>
      <c r="F1700">
        <f>IFERROR(記録__2[[#This Row],[水路]],"")</f>
        <v>3</v>
      </c>
      <c r="G1700" t="str">
        <f>IFERROR(VLOOKUP(D1700,プログラムデータ!A:N,12,0),"")</f>
        <v>10歳以下</v>
      </c>
      <c r="H1700" t="str">
        <f>IFERROR(VLOOKUP(D1700,プログラムデータ!A:N,13,0),"")</f>
        <v>女子</v>
      </c>
      <c r="I1700" t="str">
        <f>IFERROR(VLOOKUP(D1700,プログラムデータ!A:N,11,0),"")</f>
        <v>4×50m</v>
      </c>
      <c r="J1700" t="str">
        <f>IFERROR(VLOOKUP(D1700,プログラムデータ!A:N,10,0),"")</f>
        <v>フリーリレー</v>
      </c>
      <c r="K1700" t="str">
        <f>IFERROR(VLOOKUP(D1700,プログラムデータ!A:N,14,0),"")</f>
        <v>タイム決勝</v>
      </c>
      <c r="L1700" t="str">
        <f t="shared" si="53"/>
        <v>10歳以下 女子 4×50m フリーリレー タイム決勝</v>
      </c>
      <c r="M1700">
        <f>IFERROR(VLOOKUP(J1700,色々!M:P,4,0),"")</f>
        <v>6</v>
      </c>
      <c r="N1700">
        <f>IFERROR(記録__2[[#This Row],[競技番号]],"")</f>
        <v>87</v>
      </c>
      <c r="O1700">
        <f>IFERROR(記録__2[[#This Row],[選手番号]],"")</f>
        <v>1136</v>
      </c>
    </row>
    <row r="1701" spans="1:15" x14ac:dyDescent="0.2">
      <c r="A1701">
        <f>IFERROR(VLOOKUP(N1701,プログラム!B:C,2,0),"")</f>
        <v>87</v>
      </c>
      <c r="B1701">
        <f t="shared" si="52"/>
        <v>1127</v>
      </c>
      <c r="C1701" t="str">
        <f>IFERROR(VLOOKUP(B1701,チーム番号!E:F,2,0),"")</f>
        <v>MESSA</v>
      </c>
      <c r="D1701">
        <f>IFERROR(VLOOKUP(N1701,プログラム!B:C,2,0),"")</f>
        <v>87</v>
      </c>
      <c r="E1701">
        <f>IFERROR(記録__2[[#This Row],[組]],"")</f>
        <v>1</v>
      </c>
      <c r="F1701">
        <f>IFERROR(記録__2[[#This Row],[水路]],"")</f>
        <v>4</v>
      </c>
      <c r="G1701" t="str">
        <f>IFERROR(VLOOKUP(D1701,プログラムデータ!A:N,12,0),"")</f>
        <v>10歳以下</v>
      </c>
      <c r="H1701" t="str">
        <f>IFERROR(VLOOKUP(D1701,プログラムデータ!A:N,13,0),"")</f>
        <v>女子</v>
      </c>
      <c r="I1701" t="str">
        <f>IFERROR(VLOOKUP(D1701,プログラムデータ!A:N,11,0),"")</f>
        <v>4×50m</v>
      </c>
      <c r="J1701" t="str">
        <f>IFERROR(VLOOKUP(D1701,プログラムデータ!A:N,10,0),"")</f>
        <v>フリーリレー</v>
      </c>
      <c r="K1701" t="str">
        <f>IFERROR(VLOOKUP(D1701,プログラムデータ!A:N,14,0),"")</f>
        <v>タイム決勝</v>
      </c>
      <c r="L1701" t="str">
        <f t="shared" si="53"/>
        <v>10歳以下 女子 4×50m フリーリレー タイム決勝</v>
      </c>
      <c r="M1701">
        <f>IFERROR(VLOOKUP(J1701,色々!M:P,4,0),"")</f>
        <v>6</v>
      </c>
      <c r="N1701">
        <f>IFERROR(記録__2[[#This Row],[競技番号]],"")</f>
        <v>87</v>
      </c>
      <c r="O1701">
        <f>IFERROR(記録__2[[#This Row],[選手番号]],"")</f>
        <v>1127</v>
      </c>
    </row>
    <row r="1702" spans="1:15" x14ac:dyDescent="0.2">
      <c r="A1702">
        <f>IFERROR(VLOOKUP(N1702,プログラム!B:C,2,0),"")</f>
        <v>87</v>
      </c>
      <c r="B1702">
        <f t="shared" si="52"/>
        <v>1067</v>
      </c>
      <c r="C1702" t="str">
        <f>IFERROR(VLOOKUP(B1702,チーム番号!E:F,2,0),"")</f>
        <v>ＭＧ双葉</v>
      </c>
      <c r="D1702">
        <f>IFERROR(VLOOKUP(N1702,プログラム!B:C,2,0),"")</f>
        <v>87</v>
      </c>
      <c r="E1702">
        <f>IFERROR(記録__2[[#This Row],[組]],"")</f>
        <v>1</v>
      </c>
      <c r="F1702">
        <f>IFERROR(記録__2[[#This Row],[水路]],"")</f>
        <v>5</v>
      </c>
      <c r="G1702" t="str">
        <f>IFERROR(VLOOKUP(D1702,プログラムデータ!A:N,12,0),"")</f>
        <v>10歳以下</v>
      </c>
      <c r="H1702" t="str">
        <f>IFERROR(VLOOKUP(D1702,プログラムデータ!A:N,13,0),"")</f>
        <v>女子</v>
      </c>
      <c r="I1702" t="str">
        <f>IFERROR(VLOOKUP(D1702,プログラムデータ!A:N,11,0),"")</f>
        <v>4×50m</v>
      </c>
      <c r="J1702" t="str">
        <f>IFERROR(VLOOKUP(D1702,プログラムデータ!A:N,10,0),"")</f>
        <v>フリーリレー</v>
      </c>
      <c r="K1702" t="str">
        <f>IFERROR(VLOOKUP(D1702,プログラムデータ!A:N,14,0),"")</f>
        <v>タイム決勝</v>
      </c>
      <c r="L1702" t="str">
        <f t="shared" si="53"/>
        <v>10歳以下 女子 4×50m フリーリレー タイム決勝</v>
      </c>
      <c r="M1702">
        <f>IFERROR(VLOOKUP(J1702,色々!M:P,4,0),"")</f>
        <v>6</v>
      </c>
      <c r="N1702">
        <f>IFERROR(記録__2[[#This Row],[競技番号]],"")</f>
        <v>87</v>
      </c>
      <c r="O1702">
        <f>IFERROR(記録__2[[#This Row],[選手番号]],"")</f>
        <v>1067</v>
      </c>
    </row>
    <row r="1703" spans="1:15" x14ac:dyDescent="0.2">
      <c r="A1703">
        <f>IFERROR(VLOOKUP(N1703,プログラム!B:C,2,0),"")</f>
        <v>87</v>
      </c>
      <c r="B1703">
        <f t="shared" si="52"/>
        <v>0</v>
      </c>
      <c r="C1703" t="str">
        <f>IFERROR(VLOOKUP(B1703,チーム番号!E:F,2,0),"")</f>
        <v/>
      </c>
      <c r="D1703">
        <f>IFERROR(VLOOKUP(N1703,プログラム!B:C,2,0),"")</f>
        <v>87</v>
      </c>
      <c r="E1703">
        <f>IFERROR(記録__2[[#This Row],[組]],"")</f>
        <v>1</v>
      </c>
      <c r="F1703">
        <f>IFERROR(記録__2[[#This Row],[水路]],"")</f>
        <v>6</v>
      </c>
      <c r="G1703" t="str">
        <f>IFERROR(VLOOKUP(D1703,プログラムデータ!A:N,12,0),"")</f>
        <v>10歳以下</v>
      </c>
      <c r="H1703" t="str">
        <f>IFERROR(VLOOKUP(D1703,プログラムデータ!A:N,13,0),"")</f>
        <v>女子</v>
      </c>
      <c r="I1703" t="str">
        <f>IFERROR(VLOOKUP(D1703,プログラムデータ!A:N,11,0),"")</f>
        <v>4×50m</v>
      </c>
      <c r="J1703" t="str">
        <f>IFERROR(VLOOKUP(D1703,プログラムデータ!A:N,10,0),"")</f>
        <v>フリーリレー</v>
      </c>
      <c r="K1703" t="str">
        <f>IFERROR(VLOOKUP(D1703,プログラムデータ!A:N,14,0),"")</f>
        <v>タイム決勝</v>
      </c>
      <c r="L1703" t="str">
        <f t="shared" si="53"/>
        <v>10歳以下 女子 4×50m フリーリレー タイム決勝</v>
      </c>
      <c r="M1703">
        <f>IFERROR(VLOOKUP(J1703,色々!M:P,4,0),"")</f>
        <v>6</v>
      </c>
      <c r="N1703">
        <f>IFERROR(記録__2[[#This Row],[競技番号]],"")</f>
        <v>87</v>
      </c>
      <c r="O1703">
        <f>IFERROR(記録__2[[#This Row],[選手番号]],"")</f>
        <v>0</v>
      </c>
    </row>
    <row r="1704" spans="1:15" x14ac:dyDescent="0.2">
      <c r="A1704">
        <f>IFERROR(VLOOKUP(N1704,プログラム!B:C,2,0),"")</f>
        <v>87</v>
      </c>
      <c r="B1704">
        <f t="shared" si="52"/>
        <v>0</v>
      </c>
      <c r="C1704" t="str">
        <f>IFERROR(VLOOKUP(B1704,チーム番号!E:F,2,0),"")</f>
        <v/>
      </c>
      <c r="D1704">
        <f>IFERROR(VLOOKUP(N1704,プログラム!B:C,2,0),"")</f>
        <v>87</v>
      </c>
      <c r="E1704">
        <f>IFERROR(記録__2[[#This Row],[組]],"")</f>
        <v>1</v>
      </c>
      <c r="F1704">
        <f>IFERROR(記録__2[[#This Row],[水路]],"")</f>
        <v>7</v>
      </c>
      <c r="G1704" t="str">
        <f>IFERROR(VLOOKUP(D1704,プログラムデータ!A:N,12,0),"")</f>
        <v>10歳以下</v>
      </c>
      <c r="H1704" t="str">
        <f>IFERROR(VLOOKUP(D1704,プログラムデータ!A:N,13,0),"")</f>
        <v>女子</v>
      </c>
      <c r="I1704" t="str">
        <f>IFERROR(VLOOKUP(D1704,プログラムデータ!A:N,11,0),"")</f>
        <v>4×50m</v>
      </c>
      <c r="J1704" t="str">
        <f>IFERROR(VLOOKUP(D1704,プログラムデータ!A:N,10,0),"")</f>
        <v>フリーリレー</v>
      </c>
      <c r="K1704" t="str">
        <f>IFERROR(VLOOKUP(D1704,プログラムデータ!A:N,14,0),"")</f>
        <v>タイム決勝</v>
      </c>
      <c r="L1704" t="str">
        <f t="shared" si="53"/>
        <v>10歳以下 女子 4×50m フリーリレー タイム決勝</v>
      </c>
      <c r="M1704">
        <f>IFERROR(VLOOKUP(J1704,色々!M:P,4,0),"")</f>
        <v>6</v>
      </c>
      <c r="N1704">
        <f>IFERROR(記録__2[[#This Row],[競技番号]],"")</f>
        <v>87</v>
      </c>
      <c r="O1704">
        <f>IFERROR(記録__2[[#This Row],[選手番号]],"")</f>
        <v>0</v>
      </c>
    </row>
    <row r="1705" spans="1:15" x14ac:dyDescent="0.2">
      <c r="A1705">
        <f>IFERROR(VLOOKUP(N1705,プログラム!B:C,2,0),"")</f>
        <v>87</v>
      </c>
      <c r="B1705">
        <f t="shared" si="52"/>
        <v>0</v>
      </c>
      <c r="C1705" t="str">
        <f>IFERROR(VLOOKUP(B1705,チーム番号!E:F,2,0),"")</f>
        <v/>
      </c>
      <c r="D1705">
        <f>IFERROR(VLOOKUP(N1705,プログラム!B:C,2,0),"")</f>
        <v>87</v>
      </c>
      <c r="E1705">
        <f>IFERROR(記録__2[[#This Row],[組]],"")</f>
        <v>1</v>
      </c>
      <c r="F1705">
        <f>IFERROR(記録__2[[#This Row],[水路]],"")</f>
        <v>8</v>
      </c>
      <c r="G1705" t="str">
        <f>IFERROR(VLOOKUP(D1705,プログラムデータ!A:N,12,0),"")</f>
        <v>10歳以下</v>
      </c>
      <c r="H1705" t="str">
        <f>IFERROR(VLOOKUP(D1705,プログラムデータ!A:N,13,0),"")</f>
        <v>女子</v>
      </c>
      <c r="I1705" t="str">
        <f>IFERROR(VLOOKUP(D1705,プログラムデータ!A:N,11,0),"")</f>
        <v>4×50m</v>
      </c>
      <c r="J1705" t="str">
        <f>IFERROR(VLOOKUP(D1705,プログラムデータ!A:N,10,0),"")</f>
        <v>フリーリレー</v>
      </c>
      <c r="K1705" t="str">
        <f>IFERROR(VLOOKUP(D1705,プログラムデータ!A:N,14,0),"")</f>
        <v>タイム決勝</v>
      </c>
      <c r="L1705" t="str">
        <f t="shared" si="53"/>
        <v>10歳以下 女子 4×50m フリーリレー タイム決勝</v>
      </c>
      <c r="M1705">
        <f>IFERROR(VLOOKUP(J1705,色々!M:P,4,0),"")</f>
        <v>6</v>
      </c>
      <c r="N1705">
        <f>IFERROR(記録__2[[#This Row],[競技番号]],"")</f>
        <v>87</v>
      </c>
      <c r="O1705">
        <f>IFERROR(記録__2[[#This Row],[選手番号]],"")</f>
        <v>0</v>
      </c>
    </row>
    <row r="1706" spans="1:15" x14ac:dyDescent="0.2">
      <c r="A1706">
        <f>IFERROR(VLOOKUP(N1706,プログラム!B:C,2,0),"")</f>
        <v>87</v>
      </c>
      <c r="B1706">
        <f t="shared" si="52"/>
        <v>1095</v>
      </c>
      <c r="C1706" t="str">
        <f>IFERROR(VLOOKUP(B1706,チーム番号!E:F,2,0),"")</f>
        <v>フィッタ重信</v>
      </c>
      <c r="D1706">
        <f>IFERROR(VLOOKUP(N1706,プログラム!B:C,2,0),"")</f>
        <v>87</v>
      </c>
      <c r="E1706">
        <f>IFERROR(記録__2[[#This Row],[組]],"")</f>
        <v>2</v>
      </c>
      <c r="F1706">
        <f>IFERROR(記録__2[[#This Row],[水路]],"")</f>
        <v>1</v>
      </c>
      <c r="G1706" t="str">
        <f>IFERROR(VLOOKUP(D1706,プログラムデータ!A:N,12,0),"")</f>
        <v>10歳以下</v>
      </c>
      <c r="H1706" t="str">
        <f>IFERROR(VLOOKUP(D1706,プログラムデータ!A:N,13,0),"")</f>
        <v>女子</v>
      </c>
      <c r="I1706" t="str">
        <f>IFERROR(VLOOKUP(D1706,プログラムデータ!A:N,11,0),"")</f>
        <v>4×50m</v>
      </c>
      <c r="J1706" t="str">
        <f>IFERROR(VLOOKUP(D1706,プログラムデータ!A:N,10,0),"")</f>
        <v>フリーリレー</v>
      </c>
      <c r="K1706" t="str">
        <f>IFERROR(VLOOKUP(D1706,プログラムデータ!A:N,14,0),"")</f>
        <v>タイム決勝</v>
      </c>
      <c r="L1706" t="str">
        <f t="shared" si="53"/>
        <v>10歳以下 女子 4×50m フリーリレー タイム決勝</v>
      </c>
      <c r="M1706">
        <f>IFERROR(VLOOKUP(J1706,色々!M:P,4,0),"")</f>
        <v>6</v>
      </c>
      <c r="N1706">
        <f>IFERROR(記録__2[[#This Row],[競技番号]],"")</f>
        <v>87</v>
      </c>
      <c r="O1706">
        <f>IFERROR(記録__2[[#This Row],[選手番号]],"")</f>
        <v>1095</v>
      </c>
    </row>
    <row r="1707" spans="1:15" x14ac:dyDescent="0.2">
      <c r="A1707">
        <f>IFERROR(VLOOKUP(N1707,プログラム!B:C,2,0),"")</f>
        <v>87</v>
      </c>
      <c r="B1707">
        <f t="shared" si="52"/>
        <v>1035</v>
      </c>
      <c r="C1707" t="str">
        <f>IFERROR(VLOOKUP(B1707,チーム番号!E:F,2,0),"")</f>
        <v>ファイブテン</v>
      </c>
      <c r="D1707">
        <f>IFERROR(VLOOKUP(N1707,プログラム!B:C,2,0),"")</f>
        <v>87</v>
      </c>
      <c r="E1707">
        <f>IFERROR(記録__2[[#This Row],[組]],"")</f>
        <v>2</v>
      </c>
      <c r="F1707">
        <f>IFERROR(記録__2[[#This Row],[水路]],"")</f>
        <v>2</v>
      </c>
      <c r="G1707" t="str">
        <f>IFERROR(VLOOKUP(D1707,プログラムデータ!A:N,12,0),"")</f>
        <v>10歳以下</v>
      </c>
      <c r="H1707" t="str">
        <f>IFERROR(VLOOKUP(D1707,プログラムデータ!A:N,13,0),"")</f>
        <v>女子</v>
      </c>
      <c r="I1707" t="str">
        <f>IFERROR(VLOOKUP(D1707,プログラムデータ!A:N,11,0),"")</f>
        <v>4×50m</v>
      </c>
      <c r="J1707" t="str">
        <f>IFERROR(VLOOKUP(D1707,プログラムデータ!A:N,10,0),"")</f>
        <v>フリーリレー</v>
      </c>
      <c r="K1707" t="str">
        <f>IFERROR(VLOOKUP(D1707,プログラムデータ!A:N,14,0),"")</f>
        <v>タイム決勝</v>
      </c>
      <c r="L1707" t="str">
        <f t="shared" si="53"/>
        <v>10歳以下 女子 4×50m フリーリレー タイム決勝</v>
      </c>
      <c r="M1707">
        <f>IFERROR(VLOOKUP(J1707,色々!M:P,4,0),"")</f>
        <v>6</v>
      </c>
      <c r="N1707">
        <f>IFERROR(記録__2[[#This Row],[競技番号]],"")</f>
        <v>87</v>
      </c>
      <c r="O1707">
        <f>IFERROR(記録__2[[#This Row],[選手番号]],"")</f>
        <v>1035</v>
      </c>
    </row>
    <row r="1708" spans="1:15" x14ac:dyDescent="0.2">
      <c r="A1708">
        <f>IFERROR(VLOOKUP(N1708,プログラム!B:C,2,0),"")</f>
        <v>87</v>
      </c>
      <c r="B1708">
        <f t="shared" si="52"/>
        <v>1075</v>
      </c>
      <c r="C1708" t="str">
        <f>IFERROR(VLOOKUP(B1708,チーム番号!E:F,2,0),"")</f>
        <v>石原ＳＣ</v>
      </c>
      <c r="D1708">
        <f>IFERROR(VLOOKUP(N1708,プログラム!B:C,2,0),"")</f>
        <v>87</v>
      </c>
      <c r="E1708">
        <f>IFERROR(記録__2[[#This Row],[組]],"")</f>
        <v>2</v>
      </c>
      <c r="F1708">
        <f>IFERROR(記録__2[[#This Row],[水路]],"")</f>
        <v>3</v>
      </c>
      <c r="G1708" t="str">
        <f>IFERROR(VLOOKUP(D1708,プログラムデータ!A:N,12,0),"")</f>
        <v>10歳以下</v>
      </c>
      <c r="H1708" t="str">
        <f>IFERROR(VLOOKUP(D1708,プログラムデータ!A:N,13,0),"")</f>
        <v>女子</v>
      </c>
      <c r="I1708" t="str">
        <f>IFERROR(VLOOKUP(D1708,プログラムデータ!A:N,11,0),"")</f>
        <v>4×50m</v>
      </c>
      <c r="J1708" t="str">
        <f>IFERROR(VLOOKUP(D1708,プログラムデータ!A:N,10,0),"")</f>
        <v>フリーリレー</v>
      </c>
      <c r="K1708" t="str">
        <f>IFERROR(VLOOKUP(D1708,プログラムデータ!A:N,14,0),"")</f>
        <v>タイム決勝</v>
      </c>
      <c r="L1708" t="str">
        <f t="shared" si="53"/>
        <v>10歳以下 女子 4×50m フリーリレー タイム決勝</v>
      </c>
      <c r="M1708">
        <f>IFERROR(VLOOKUP(J1708,色々!M:P,4,0),"")</f>
        <v>6</v>
      </c>
      <c r="N1708">
        <f>IFERROR(記録__2[[#This Row],[競技番号]],"")</f>
        <v>87</v>
      </c>
      <c r="O1708">
        <f>IFERROR(記録__2[[#This Row],[選手番号]],"")</f>
        <v>1075</v>
      </c>
    </row>
    <row r="1709" spans="1:15" x14ac:dyDescent="0.2">
      <c r="A1709">
        <f>IFERROR(VLOOKUP(N1709,プログラム!B:C,2,0),"")</f>
        <v>87</v>
      </c>
      <c r="B1709">
        <f t="shared" si="52"/>
        <v>1051</v>
      </c>
      <c r="C1709" t="str">
        <f>IFERROR(VLOOKUP(B1709,チーム番号!E:F,2,0),"")</f>
        <v>八幡浜ＳＣ</v>
      </c>
      <c r="D1709">
        <f>IFERROR(VLOOKUP(N1709,プログラム!B:C,2,0),"")</f>
        <v>87</v>
      </c>
      <c r="E1709">
        <f>IFERROR(記録__2[[#This Row],[組]],"")</f>
        <v>2</v>
      </c>
      <c r="F1709">
        <f>IFERROR(記録__2[[#This Row],[水路]],"")</f>
        <v>4</v>
      </c>
      <c r="G1709" t="str">
        <f>IFERROR(VLOOKUP(D1709,プログラムデータ!A:N,12,0),"")</f>
        <v>10歳以下</v>
      </c>
      <c r="H1709" t="str">
        <f>IFERROR(VLOOKUP(D1709,プログラムデータ!A:N,13,0),"")</f>
        <v>女子</v>
      </c>
      <c r="I1709" t="str">
        <f>IFERROR(VLOOKUP(D1709,プログラムデータ!A:N,11,0),"")</f>
        <v>4×50m</v>
      </c>
      <c r="J1709" t="str">
        <f>IFERROR(VLOOKUP(D1709,プログラムデータ!A:N,10,0),"")</f>
        <v>フリーリレー</v>
      </c>
      <c r="K1709" t="str">
        <f>IFERROR(VLOOKUP(D1709,プログラムデータ!A:N,14,0),"")</f>
        <v>タイム決勝</v>
      </c>
      <c r="L1709" t="str">
        <f t="shared" si="53"/>
        <v>10歳以下 女子 4×50m フリーリレー タイム決勝</v>
      </c>
      <c r="M1709">
        <f>IFERROR(VLOOKUP(J1709,色々!M:P,4,0),"")</f>
        <v>6</v>
      </c>
      <c r="N1709">
        <f>IFERROR(記録__2[[#This Row],[競技番号]],"")</f>
        <v>87</v>
      </c>
      <c r="O1709">
        <f>IFERROR(記録__2[[#This Row],[選手番号]],"")</f>
        <v>1051</v>
      </c>
    </row>
    <row r="1710" spans="1:15" x14ac:dyDescent="0.2">
      <c r="A1710">
        <f>IFERROR(VLOOKUP(N1710,プログラム!B:C,2,0),"")</f>
        <v>87</v>
      </c>
      <c r="B1710">
        <f t="shared" si="52"/>
        <v>1114</v>
      </c>
      <c r="C1710" t="str">
        <f>IFERROR(VLOOKUP(B1710,チーム番号!E:F,2,0),"")</f>
        <v>ﾌｨｯﾀｴﾐﾌﾙ松前</v>
      </c>
      <c r="D1710">
        <f>IFERROR(VLOOKUP(N1710,プログラム!B:C,2,0),"")</f>
        <v>87</v>
      </c>
      <c r="E1710">
        <f>IFERROR(記録__2[[#This Row],[組]],"")</f>
        <v>2</v>
      </c>
      <c r="F1710">
        <f>IFERROR(記録__2[[#This Row],[水路]],"")</f>
        <v>5</v>
      </c>
      <c r="G1710" t="str">
        <f>IFERROR(VLOOKUP(D1710,プログラムデータ!A:N,12,0),"")</f>
        <v>10歳以下</v>
      </c>
      <c r="H1710" t="str">
        <f>IFERROR(VLOOKUP(D1710,プログラムデータ!A:N,13,0),"")</f>
        <v>女子</v>
      </c>
      <c r="I1710" t="str">
        <f>IFERROR(VLOOKUP(D1710,プログラムデータ!A:N,11,0),"")</f>
        <v>4×50m</v>
      </c>
      <c r="J1710" t="str">
        <f>IFERROR(VLOOKUP(D1710,プログラムデータ!A:N,10,0),"")</f>
        <v>フリーリレー</v>
      </c>
      <c r="K1710" t="str">
        <f>IFERROR(VLOOKUP(D1710,プログラムデータ!A:N,14,0),"")</f>
        <v>タイム決勝</v>
      </c>
      <c r="L1710" t="str">
        <f t="shared" si="53"/>
        <v>10歳以下 女子 4×50m フリーリレー タイム決勝</v>
      </c>
      <c r="M1710">
        <f>IFERROR(VLOOKUP(J1710,色々!M:P,4,0),"")</f>
        <v>6</v>
      </c>
      <c r="N1710">
        <f>IFERROR(記録__2[[#This Row],[競技番号]],"")</f>
        <v>87</v>
      </c>
      <c r="O1710">
        <f>IFERROR(記録__2[[#This Row],[選手番号]],"")</f>
        <v>1114</v>
      </c>
    </row>
    <row r="1711" spans="1:15" x14ac:dyDescent="0.2">
      <c r="A1711">
        <f>IFERROR(VLOOKUP(N1711,プログラム!B:C,2,0),"")</f>
        <v>87</v>
      </c>
      <c r="B1711">
        <f t="shared" si="52"/>
        <v>1022</v>
      </c>
      <c r="C1711" t="str">
        <f>IFERROR(VLOOKUP(B1711,チーム番号!E:F,2,0),"")</f>
        <v>南海ＤＣ</v>
      </c>
      <c r="D1711">
        <f>IFERROR(VLOOKUP(N1711,プログラム!B:C,2,0),"")</f>
        <v>87</v>
      </c>
      <c r="E1711">
        <f>IFERROR(記録__2[[#This Row],[組]],"")</f>
        <v>2</v>
      </c>
      <c r="F1711">
        <f>IFERROR(記録__2[[#This Row],[水路]],"")</f>
        <v>6</v>
      </c>
      <c r="G1711" t="str">
        <f>IFERROR(VLOOKUP(D1711,プログラムデータ!A:N,12,0),"")</f>
        <v>10歳以下</v>
      </c>
      <c r="H1711" t="str">
        <f>IFERROR(VLOOKUP(D1711,プログラムデータ!A:N,13,0),"")</f>
        <v>女子</v>
      </c>
      <c r="I1711" t="str">
        <f>IFERROR(VLOOKUP(D1711,プログラムデータ!A:N,11,0),"")</f>
        <v>4×50m</v>
      </c>
      <c r="J1711" t="str">
        <f>IFERROR(VLOOKUP(D1711,プログラムデータ!A:N,10,0),"")</f>
        <v>フリーリレー</v>
      </c>
      <c r="K1711" t="str">
        <f>IFERROR(VLOOKUP(D1711,プログラムデータ!A:N,14,0),"")</f>
        <v>タイム決勝</v>
      </c>
      <c r="L1711" t="str">
        <f t="shared" si="53"/>
        <v>10歳以下 女子 4×50m フリーリレー タイム決勝</v>
      </c>
      <c r="M1711">
        <f>IFERROR(VLOOKUP(J1711,色々!M:P,4,0),"")</f>
        <v>6</v>
      </c>
      <c r="N1711">
        <f>IFERROR(記録__2[[#This Row],[競技番号]],"")</f>
        <v>87</v>
      </c>
      <c r="O1711">
        <f>IFERROR(記録__2[[#This Row],[選手番号]],"")</f>
        <v>1022</v>
      </c>
    </row>
    <row r="1712" spans="1:15" x14ac:dyDescent="0.2">
      <c r="A1712">
        <f>IFERROR(VLOOKUP(N1712,プログラム!B:C,2,0),"")</f>
        <v>87</v>
      </c>
      <c r="B1712">
        <f t="shared" si="52"/>
        <v>1086</v>
      </c>
      <c r="C1712" t="str">
        <f>IFERROR(VLOOKUP(B1712,チーム番号!E:F,2,0),"")</f>
        <v>フィッタ松山</v>
      </c>
      <c r="D1712">
        <f>IFERROR(VLOOKUP(N1712,プログラム!B:C,2,0),"")</f>
        <v>87</v>
      </c>
      <c r="E1712">
        <f>IFERROR(記録__2[[#This Row],[組]],"")</f>
        <v>2</v>
      </c>
      <c r="F1712">
        <f>IFERROR(記録__2[[#This Row],[水路]],"")</f>
        <v>7</v>
      </c>
      <c r="G1712" t="str">
        <f>IFERROR(VLOOKUP(D1712,プログラムデータ!A:N,12,0),"")</f>
        <v>10歳以下</v>
      </c>
      <c r="H1712" t="str">
        <f>IFERROR(VLOOKUP(D1712,プログラムデータ!A:N,13,0),"")</f>
        <v>女子</v>
      </c>
      <c r="I1712" t="str">
        <f>IFERROR(VLOOKUP(D1712,プログラムデータ!A:N,11,0),"")</f>
        <v>4×50m</v>
      </c>
      <c r="J1712" t="str">
        <f>IFERROR(VLOOKUP(D1712,プログラムデータ!A:N,10,0),"")</f>
        <v>フリーリレー</v>
      </c>
      <c r="K1712" t="str">
        <f>IFERROR(VLOOKUP(D1712,プログラムデータ!A:N,14,0),"")</f>
        <v>タイム決勝</v>
      </c>
      <c r="L1712" t="str">
        <f t="shared" si="53"/>
        <v>10歳以下 女子 4×50m フリーリレー タイム決勝</v>
      </c>
      <c r="M1712">
        <f>IFERROR(VLOOKUP(J1712,色々!M:P,4,0),"")</f>
        <v>6</v>
      </c>
      <c r="N1712">
        <f>IFERROR(記録__2[[#This Row],[競技番号]],"")</f>
        <v>87</v>
      </c>
      <c r="O1712">
        <f>IFERROR(記録__2[[#This Row],[選手番号]],"")</f>
        <v>1086</v>
      </c>
    </row>
    <row r="1713" spans="1:15" x14ac:dyDescent="0.2">
      <c r="A1713">
        <f>IFERROR(VLOOKUP(N1713,プログラム!B:C,2,0),"")</f>
        <v>87</v>
      </c>
      <c r="B1713">
        <f t="shared" si="52"/>
        <v>0</v>
      </c>
      <c r="C1713" t="str">
        <f>IFERROR(VLOOKUP(B1713,チーム番号!E:F,2,0),"")</f>
        <v/>
      </c>
      <c r="D1713">
        <f>IFERROR(VLOOKUP(N1713,プログラム!B:C,2,0),"")</f>
        <v>87</v>
      </c>
      <c r="E1713">
        <f>IFERROR(記録__2[[#This Row],[組]],"")</f>
        <v>2</v>
      </c>
      <c r="F1713">
        <f>IFERROR(記録__2[[#This Row],[水路]],"")</f>
        <v>8</v>
      </c>
      <c r="G1713" t="str">
        <f>IFERROR(VLOOKUP(D1713,プログラムデータ!A:N,12,0),"")</f>
        <v>10歳以下</v>
      </c>
      <c r="H1713" t="str">
        <f>IFERROR(VLOOKUP(D1713,プログラムデータ!A:N,13,0),"")</f>
        <v>女子</v>
      </c>
      <c r="I1713" t="str">
        <f>IFERROR(VLOOKUP(D1713,プログラムデータ!A:N,11,0),"")</f>
        <v>4×50m</v>
      </c>
      <c r="J1713" t="str">
        <f>IFERROR(VLOOKUP(D1713,プログラムデータ!A:N,10,0),"")</f>
        <v>フリーリレー</v>
      </c>
      <c r="K1713" t="str">
        <f>IFERROR(VLOOKUP(D1713,プログラムデータ!A:N,14,0),"")</f>
        <v>タイム決勝</v>
      </c>
      <c r="L1713" t="str">
        <f t="shared" si="53"/>
        <v>10歳以下 女子 4×50m フリーリレー タイム決勝</v>
      </c>
      <c r="M1713">
        <f>IFERROR(VLOOKUP(J1713,色々!M:P,4,0),"")</f>
        <v>6</v>
      </c>
      <c r="N1713">
        <f>IFERROR(記録__2[[#This Row],[競技番号]],"")</f>
        <v>87</v>
      </c>
      <c r="O1713">
        <f>IFERROR(記録__2[[#This Row],[選手番号]],"")</f>
        <v>0</v>
      </c>
    </row>
    <row r="1714" spans="1:15" x14ac:dyDescent="0.2">
      <c r="A1714">
        <f>IFERROR(VLOOKUP(N1714,プログラム!B:C,2,0),"")</f>
        <v>88</v>
      </c>
      <c r="B1714">
        <f t="shared" si="52"/>
        <v>0</v>
      </c>
      <c r="C1714" t="str">
        <f>IFERROR(VLOOKUP(B1714,チーム番号!E:F,2,0),"")</f>
        <v/>
      </c>
      <c r="D1714">
        <f>IFERROR(VLOOKUP(N1714,プログラム!B:C,2,0),"")</f>
        <v>88</v>
      </c>
      <c r="E1714">
        <f>IFERROR(記録__2[[#This Row],[組]],"")</f>
        <v>1</v>
      </c>
      <c r="F1714">
        <f>IFERROR(記録__2[[#This Row],[水路]],"")</f>
        <v>1</v>
      </c>
      <c r="G1714" t="str">
        <f>IFERROR(VLOOKUP(D1714,プログラムデータ!A:N,12,0),"")</f>
        <v>10歳以下</v>
      </c>
      <c r="H1714" t="str">
        <f>IFERROR(VLOOKUP(D1714,プログラムデータ!A:N,13,0),"")</f>
        <v>男子</v>
      </c>
      <c r="I1714" t="str">
        <f>IFERROR(VLOOKUP(D1714,プログラムデータ!A:N,11,0),"")</f>
        <v>4×50m</v>
      </c>
      <c r="J1714" t="str">
        <f>IFERROR(VLOOKUP(D1714,プログラムデータ!A:N,10,0),"")</f>
        <v>フリーリレー</v>
      </c>
      <c r="K1714" t="str">
        <f>IFERROR(VLOOKUP(D1714,プログラムデータ!A:N,14,0),"")</f>
        <v>タイム決勝</v>
      </c>
      <c r="L1714" t="str">
        <f t="shared" si="53"/>
        <v>10歳以下 男子 4×50m フリーリレー タイム決勝</v>
      </c>
      <c r="M1714">
        <f>IFERROR(VLOOKUP(J1714,色々!M:P,4,0),"")</f>
        <v>6</v>
      </c>
      <c r="N1714">
        <f>IFERROR(記録__2[[#This Row],[競技番号]],"")</f>
        <v>88</v>
      </c>
      <c r="O1714">
        <f>IFERROR(記録__2[[#This Row],[選手番号]],"")</f>
        <v>0</v>
      </c>
    </row>
    <row r="1715" spans="1:15" x14ac:dyDescent="0.2">
      <c r="A1715">
        <f>IFERROR(VLOOKUP(N1715,プログラム!B:C,2,0),"")</f>
        <v>88</v>
      </c>
      <c r="B1715">
        <f t="shared" si="52"/>
        <v>0</v>
      </c>
      <c r="C1715" t="str">
        <f>IFERROR(VLOOKUP(B1715,チーム番号!E:F,2,0),"")</f>
        <v/>
      </c>
      <c r="D1715">
        <f>IFERROR(VLOOKUP(N1715,プログラム!B:C,2,0),"")</f>
        <v>88</v>
      </c>
      <c r="E1715">
        <f>IFERROR(記録__2[[#This Row],[組]],"")</f>
        <v>1</v>
      </c>
      <c r="F1715">
        <f>IFERROR(記録__2[[#This Row],[水路]],"")</f>
        <v>2</v>
      </c>
      <c r="G1715" t="str">
        <f>IFERROR(VLOOKUP(D1715,プログラムデータ!A:N,12,0),"")</f>
        <v>10歳以下</v>
      </c>
      <c r="H1715" t="str">
        <f>IFERROR(VLOOKUP(D1715,プログラムデータ!A:N,13,0),"")</f>
        <v>男子</v>
      </c>
      <c r="I1715" t="str">
        <f>IFERROR(VLOOKUP(D1715,プログラムデータ!A:N,11,0),"")</f>
        <v>4×50m</v>
      </c>
      <c r="J1715" t="str">
        <f>IFERROR(VLOOKUP(D1715,プログラムデータ!A:N,10,0),"")</f>
        <v>フリーリレー</v>
      </c>
      <c r="K1715" t="str">
        <f>IFERROR(VLOOKUP(D1715,プログラムデータ!A:N,14,0),"")</f>
        <v>タイム決勝</v>
      </c>
      <c r="L1715" t="str">
        <f t="shared" si="53"/>
        <v>10歳以下 男子 4×50m フリーリレー タイム決勝</v>
      </c>
      <c r="M1715">
        <f>IFERROR(VLOOKUP(J1715,色々!M:P,4,0),"")</f>
        <v>6</v>
      </c>
      <c r="N1715">
        <f>IFERROR(記録__2[[#This Row],[競技番号]],"")</f>
        <v>88</v>
      </c>
      <c r="O1715">
        <f>IFERROR(記録__2[[#This Row],[選手番号]],"")</f>
        <v>0</v>
      </c>
    </row>
    <row r="1716" spans="1:15" x14ac:dyDescent="0.2">
      <c r="A1716">
        <f>IFERROR(VLOOKUP(N1716,プログラム!B:C,2,0),"")</f>
        <v>88</v>
      </c>
      <c r="B1716">
        <f t="shared" si="52"/>
        <v>1101</v>
      </c>
      <c r="C1716" t="str">
        <f>IFERROR(VLOOKUP(B1716,チーム番号!E:F,2,0),"")</f>
        <v>Ryuow</v>
      </c>
      <c r="D1716">
        <f>IFERROR(VLOOKUP(N1716,プログラム!B:C,2,0),"")</f>
        <v>88</v>
      </c>
      <c r="E1716">
        <f>IFERROR(記録__2[[#This Row],[組]],"")</f>
        <v>1</v>
      </c>
      <c r="F1716">
        <f>IFERROR(記録__2[[#This Row],[水路]],"")</f>
        <v>3</v>
      </c>
      <c r="G1716" t="str">
        <f>IFERROR(VLOOKUP(D1716,プログラムデータ!A:N,12,0),"")</f>
        <v>10歳以下</v>
      </c>
      <c r="H1716" t="str">
        <f>IFERROR(VLOOKUP(D1716,プログラムデータ!A:N,13,0),"")</f>
        <v>男子</v>
      </c>
      <c r="I1716" t="str">
        <f>IFERROR(VLOOKUP(D1716,プログラムデータ!A:N,11,0),"")</f>
        <v>4×50m</v>
      </c>
      <c r="J1716" t="str">
        <f>IFERROR(VLOOKUP(D1716,プログラムデータ!A:N,10,0),"")</f>
        <v>フリーリレー</v>
      </c>
      <c r="K1716" t="str">
        <f>IFERROR(VLOOKUP(D1716,プログラムデータ!A:N,14,0),"")</f>
        <v>タイム決勝</v>
      </c>
      <c r="L1716" t="str">
        <f t="shared" si="53"/>
        <v>10歳以下 男子 4×50m フリーリレー タイム決勝</v>
      </c>
      <c r="M1716">
        <f>IFERROR(VLOOKUP(J1716,色々!M:P,4,0),"")</f>
        <v>6</v>
      </c>
      <c r="N1716">
        <f>IFERROR(記録__2[[#This Row],[競技番号]],"")</f>
        <v>88</v>
      </c>
      <c r="O1716">
        <f>IFERROR(記録__2[[#This Row],[選手番号]],"")</f>
        <v>1101</v>
      </c>
    </row>
    <row r="1717" spans="1:15" x14ac:dyDescent="0.2">
      <c r="A1717">
        <f>IFERROR(VLOOKUP(N1717,プログラム!B:C,2,0),"")</f>
        <v>88</v>
      </c>
      <c r="B1717">
        <f t="shared" si="52"/>
        <v>1028</v>
      </c>
      <c r="C1717" t="str">
        <f>IFERROR(VLOOKUP(B1717,チーム番号!E:F,2,0),"")</f>
        <v>ファイブテン</v>
      </c>
      <c r="D1717">
        <f>IFERROR(VLOOKUP(N1717,プログラム!B:C,2,0),"")</f>
        <v>88</v>
      </c>
      <c r="E1717">
        <f>IFERROR(記録__2[[#This Row],[組]],"")</f>
        <v>1</v>
      </c>
      <c r="F1717">
        <f>IFERROR(記録__2[[#This Row],[水路]],"")</f>
        <v>4</v>
      </c>
      <c r="G1717" t="str">
        <f>IFERROR(VLOOKUP(D1717,プログラムデータ!A:N,12,0),"")</f>
        <v>10歳以下</v>
      </c>
      <c r="H1717" t="str">
        <f>IFERROR(VLOOKUP(D1717,プログラムデータ!A:N,13,0),"")</f>
        <v>男子</v>
      </c>
      <c r="I1717" t="str">
        <f>IFERROR(VLOOKUP(D1717,プログラムデータ!A:N,11,0),"")</f>
        <v>4×50m</v>
      </c>
      <c r="J1717" t="str">
        <f>IFERROR(VLOOKUP(D1717,プログラムデータ!A:N,10,0),"")</f>
        <v>フリーリレー</v>
      </c>
      <c r="K1717" t="str">
        <f>IFERROR(VLOOKUP(D1717,プログラムデータ!A:N,14,0),"")</f>
        <v>タイム決勝</v>
      </c>
      <c r="L1717" t="str">
        <f t="shared" si="53"/>
        <v>10歳以下 男子 4×50m フリーリレー タイム決勝</v>
      </c>
      <c r="M1717">
        <f>IFERROR(VLOOKUP(J1717,色々!M:P,4,0),"")</f>
        <v>6</v>
      </c>
      <c r="N1717">
        <f>IFERROR(記録__2[[#This Row],[競技番号]],"")</f>
        <v>88</v>
      </c>
      <c r="O1717">
        <f>IFERROR(記録__2[[#This Row],[選手番号]],"")</f>
        <v>1028</v>
      </c>
    </row>
    <row r="1718" spans="1:15" x14ac:dyDescent="0.2">
      <c r="A1718">
        <f>IFERROR(VLOOKUP(N1718,プログラム!B:C,2,0),"")</f>
        <v>88</v>
      </c>
      <c r="B1718">
        <f t="shared" si="52"/>
        <v>1070</v>
      </c>
      <c r="C1718" t="str">
        <f>IFERROR(VLOOKUP(B1718,チーム番号!E:F,2,0),"")</f>
        <v>石原ＳＣ</v>
      </c>
      <c r="D1718">
        <f>IFERROR(VLOOKUP(N1718,プログラム!B:C,2,0),"")</f>
        <v>88</v>
      </c>
      <c r="E1718">
        <f>IFERROR(記録__2[[#This Row],[組]],"")</f>
        <v>1</v>
      </c>
      <c r="F1718">
        <f>IFERROR(記録__2[[#This Row],[水路]],"")</f>
        <v>5</v>
      </c>
      <c r="G1718" t="str">
        <f>IFERROR(VLOOKUP(D1718,プログラムデータ!A:N,12,0),"")</f>
        <v>10歳以下</v>
      </c>
      <c r="H1718" t="str">
        <f>IFERROR(VLOOKUP(D1718,プログラムデータ!A:N,13,0),"")</f>
        <v>男子</v>
      </c>
      <c r="I1718" t="str">
        <f>IFERROR(VLOOKUP(D1718,プログラムデータ!A:N,11,0),"")</f>
        <v>4×50m</v>
      </c>
      <c r="J1718" t="str">
        <f>IFERROR(VLOOKUP(D1718,プログラムデータ!A:N,10,0),"")</f>
        <v>フリーリレー</v>
      </c>
      <c r="K1718" t="str">
        <f>IFERROR(VLOOKUP(D1718,プログラムデータ!A:N,14,0),"")</f>
        <v>タイム決勝</v>
      </c>
      <c r="L1718" t="str">
        <f t="shared" si="53"/>
        <v>10歳以下 男子 4×50m フリーリレー タイム決勝</v>
      </c>
      <c r="M1718">
        <f>IFERROR(VLOOKUP(J1718,色々!M:P,4,0),"")</f>
        <v>6</v>
      </c>
      <c r="N1718">
        <f>IFERROR(記録__2[[#This Row],[競技番号]],"")</f>
        <v>88</v>
      </c>
      <c r="O1718">
        <f>IFERROR(記録__2[[#This Row],[選手番号]],"")</f>
        <v>1070</v>
      </c>
    </row>
    <row r="1719" spans="1:15" x14ac:dyDescent="0.2">
      <c r="A1719">
        <f>IFERROR(VLOOKUP(N1719,プログラム!B:C,2,0),"")</f>
        <v>88</v>
      </c>
      <c r="B1719">
        <f t="shared" si="52"/>
        <v>0</v>
      </c>
      <c r="C1719" t="str">
        <f>IFERROR(VLOOKUP(B1719,チーム番号!E:F,2,0),"")</f>
        <v/>
      </c>
      <c r="D1719">
        <f>IFERROR(VLOOKUP(N1719,プログラム!B:C,2,0),"")</f>
        <v>88</v>
      </c>
      <c r="E1719">
        <f>IFERROR(記録__2[[#This Row],[組]],"")</f>
        <v>1</v>
      </c>
      <c r="F1719">
        <f>IFERROR(記録__2[[#This Row],[水路]],"")</f>
        <v>6</v>
      </c>
      <c r="G1719" t="str">
        <f>IFERROR(VLOOKUP(D1719,プログラムデータ!A:N,12,0),"")</f>
        <v>10歳以下</v>
      </c>
      <c r="H1719" t="str">
        <f>IFERROR(VLOOKUP(D1719,プログラムデータ!A:N,13,0),"")</f>
        <v>男子</v>
      </c>
      <c r="I1719" t="str">
        <f>IFERROR(VLOOKUP(D1719,プログラムデータ!A:N,11,0),"")</f>
        <v>4×50m</v>
      </c>
      <c r="J1719" t="str">
        <f>IFERROR(VLOOKUP(D1719,プログラムデータ!A:N,10,0),"")</f>
        <v>フリーリレー</v>
      </c>
      <c r="K1719" t="str">
        <f>IFERROR(VLOOKUP(D1719,プログラムデータ!A:N,14,0),"")</f>
        <v>タイム決勝</v>
      </c>
      <c r="L1719" t="str">
        <f t="shared" si="53"/>
        <v>10歳以下 男子 4×50m フリーリレー タイム決勝</v>
      </c>
      <c r="M1719">
        <f>IFERROR(VLOOKUP(J1719,色々!M:P,4,0),"")</f>
        <v>6</v>
      </c>
      <c r="N1719">
        <f>IFERROR(記録__2[[#This Row],[競技番号]],"")</f>
        <v>88</v>
      </c>
      <c r="O1719">
        <f>IFERROR(記録__2[[#This Row],[選手番号]],"")</f>
        <v>0</v>
      </c>
    </row>
    <row r="1720" spans="1:15" x14ac:dyDescent="0.2">
      <c r="A1720">
        <f>IFERROR(VLOOKUP(N1720,プログラム!B:C,2,0),"")</f>
        <v>88</v>
      </c>
      <c r="B1720">
        <f t="shared" si="52"/>
        <v>0</v>
      </c>
      <c r="C1720" t="str">
        <f>IFERROR(VLOOKUP(B1720,チーム番号!E:F,2,0),"")</f>
        <v/>
      </c>
      <c r="D1720">
        <f>IFERROR(VLOOKUP(N1720,プログラム!B:C,2,0),"")</f>
        <v>88</v>
      </c>
      <c r="E1720">
        <f>IFERROR(記録__2[[#This Row],[組]],"")</f>
        <v>1</v>
      </c>
      <c r="F1720">
        <f>IFERROR(記録__2[[#This Row],[水路]],"")</f>
        <v>7</v>
      </c>
      <c r="G1720" t="str">
        <f>IFERROR(VLOOKUP(D1720,プログラムデータ!A:N,12,0),"")</f>
        <v>10歳以下</v>
      </c>
      <c r="H1720" t="str">
        <f>IFERROR(VLOOKUP(D1720,プログラムデータ!A:N,13,0),"")</f>
        <v>男子</v>
      </c>
      <c r="I1720" t="str">
        <f>IFERROR(VLOOKUP(D1720,プログラムデータ!A:N,11,0),"")</f>
        <v>4×50m</v>
      </c>
      <c r="J1720" t="str">
        <f>IFERROR(VLOOKUP(D1720,プログラムデータ!A:N,10,0),"")</f>
        <v>フリーリレー</v>
      </c>
      <c r="K1720" t="str">
        <f>IFERROR(VLOOKUP(D1720,プログラムデータ!A:N,14,0),"")</f>
        <v>タイム決勝</v>
      </c>
      <c r="L1720" t="str">
        <f t="shared" si="53"/>
        <v>10歳以下 男子 4×50m フリーリレー タイム決勝</v>
      </c>
      <c r="M1720">
        <f>IFERROR(VLOOKUP(J1720,色々!M:P,4,0),"")</f>
        <v>6</v>
      </c>
      <c r="N1720">
        <f>IFERROR(記録__2[[#This Row],[競技番号]],"")</f>
        <v>88</v>
      </c>
      <c r="O1720">
        <f>IFERROR(記録__2[[#This Row],[選手番号]],"")</f>
        <v>0</v>
      </c>
    </row>
    <row r="1721" spans="1:15" x14ac:dyDescent="0.2">
      <c r="A1721">
        <f>IFERROR(VLOOKUP(N1721,プログラム!B:C,2,0),"")</f>
        <v>88</v>
      </c>
      <c r="B1721">
        <f t="shared" si="52"/>
        <v>0</v>
      </c>
      <c r="C1721" t="str">
        <f>IFERROR(VLOOKUP(B1721,チーム番号!E:F,2,0),"")</f>
        <v/>
      </c>
      <c r="D1721">
        <f>IFERROR(VLOOKUP(N1721,プログラム!B:C,2,0),"")</f>
        <v>88</v>
      </c>
      <c r="E1721">
        <f>IFERROR(記録__2[[#This Row],[組]],"")</f>
        <v>1</v>
      </c>
      <c r="F1721">
        <f>IFERROR(記録__2[[#This Row],[水路]],"")</f>
        <v>8</v>
      </c>
      <c r="G1721" t="str">
        <f>IFERROR(VLOOKUP(D1721,プログラムデータ!A:N,12,0),"")</f>
        <v>10歳以下</v>
      </c>
      <c r="H1721" t="str">
        <f>IFERROR(VLOOKUP(D1721,プログラムデータ!A:N,13,0),"")</f>
        <v>男子</v>
      </c>
      <c r="I1721" t="str">
        <f>IFERROR(VLOOKUP(D1721,プログラムデータ!A:N,11,0),"")</f>
        <v>4×50m</v>
      </c>
      <c r="J1721" t="str">
        <f>IFERROR(VLOOKUP(D1721,プログラムデータ!A:N,10,0),"")</f>
        <v>フリーリレー</v>
      </c>
      <c r="K1721" t="str">
        <f>IFERROR(VLOOKUP(D1721,プログラムデータ!A:N,14,0),"")</f>
        <v>タイム決勝</v>
      </c>
      <c r="L1721" t="str">
        <f t="shared" si="53"/>
        <v>10歳以下 男子 4×50m フリーリレー タイム決勝</v>
      </c>
      <c r="M1721">
        <f>IFERROR(VLOOKUP(J1721,色々!M:P,4,0),"")</f>
        <v>6</v>
      </c>
      <c r="N1721">
        <f>IFERROR(記録__2[[#This Row],[競技番号]],"")</f>
        <v>88</v>
      </c>
      <c r="O1721">
        <f>IFERROR(記録__2[[#This Row],[選手番号]],"")</f>
        <v>0</v>
      </c>
    </row>
    <row r="1722" spans="1:15" x14ac:dyDescent="0.2">
      <c r="A1722">
        <f>IFERROR(VLOOKUP(N1722,プログラム!B:C,2,0),"")</f>
        <v>88</v>
      </c>
      <c r="B1722">
        <f t="shared" si="52"/>
        <v>0</v>
      </c>
      <c r="C1722" t="str">
        <f>IFERROR(VLOOKUP(B1722,チーム番号!E:F,2,0),"")</f>
        <v/>
      </c>
      <c r="D1722">
        <f>IFERROR(VLOOKUP(N1722,プログラム!B:C,2,0),"")</f>
        <v>88</v>
      </c>
      <c r="E1722">
        <f>IFERROR(記録__2[[#This Row],[組]],"")</f>
        <v>2</v>
      </c>
      <c r="F1722">
        <f>IFERROR(記録__2[[#This Row],[水路]],"")</f>
        <v>1</v>
      </c>
      <c r="G1722" t="str">
        <f>IFERROR(VLOOKUP(D1722,プログラムデータ!A:N,12,0),"")</f>
        <v>10歳以下</v>
      </c>
      <c r="H1722" t="str">
        <f>IFERROR(VLOOKUP(D1722,プログラムデータ!A:N,13,0),"")</f>
        <v>男子</v>
      </c>
      <c r="I1722" t="str">
        <f>IFERROR(VLOOKUP(D1722,プログラムデータ!A:N,11,0),"")</f>
        <v>4×50m</v>
      </c>
      <c r="J1722" t="str">
        <f>IFERROR(VLOOKUP(D1722,プログラムデータ!A:N,10,0),"")</f>
        <v>フリーリレー</v>
      </c>
      <c r="K1722" t="str">
        <f>IFERROR(VLOOKUP(D1722,プログラムデータ!A:N,14,0),"")</f>
        <v>タイム決勝</v>
      </c>
      <c r="L1722" t="str">
        <f t="shared" si="53"/>
        <v>10歳以下 男子 4×50m フリーリレー タイム決勝</v>
      </c>
      <c r="M1722">
        <f>IFERROR(VLOOKUP(J1722,色々!M:P,4,0),"")</f>
        <v>6</v>
      </c>
      <c r="N1722">
        <f>IFERROR(記録__2[[#This Row],[競技番号]],"")</f>
        <v>88</v>
      </c>
      <c r="O1722">
        <f>IFERROR(記録__2[[#This Row],[選手番号]],"")</f>
        <v>0</v>
      </c>
    </row>
    <row r="1723" spans="1:15" x14ac:dyDescent="0.2">
      <c r="A1723">
        <f>IFERROR(VLOOKUP(N1723,プログラム!B:C,2,0),"")</f>
        <v>88</v>
      </c>
      <c r="B1723">
        <f t="shared" si="52"/>
        <v>1061</v>
      </c>
      <c r="C1723" t="str">
        <f>IFERROR(VLOOKUP(B1723,チーム番号!E:F,2,0),"")</f>
        <v>ＭＧ双葉</v>
      </c>
      <c r="D1723">
        <f>IFERROR(VLOOKUP(N1723,プログラム!B:C,2,0),"")</f>
        <v>88</v>
      </c>
      <c r="E1723">
        <f>IFERROR(記録__2[[#This Row],[組]],"")</f>
        <v>2</v>
      </c>
      <c r="F1723">
        <f>IFERROR(記録__2[[#This Row],[水路]],"")</f>
        <v>2</v>
      </c>
      <c r="G1723" t="str">
        <f>IFERROR(VLOOKUP(D1723,プログラムデータ!A:N,12,0),"")</f>
        <v>10歳以下</v>
      </c>
      <c r="H1723" t="str">
        <f>IFERROR(VLOOKUP(D1723,プログラムデータ!A:N,13,0),"")</f>
        <v>男子</v>
      </c>
      <c r="I1723" t="str">
        <f>IFERROR(VLOOKUP(D1723,プログラムデータ!A:N,11,0),"")</f>
        <v>4×50m</v>
      </c>
      <c r="J1723" t="str">
        <f>IFERROR(VLOOKUP(D1723,プログラムデータ!A:N,10,0),"")</f>
        <v>フリーリレー</v>
      </c>
      <c r="K1723" t="str">
        <f>IFERROR(VLOOKUP(D1723,プログラムデータ!A:N,14,0),"")</f>
        <v>タイム決勝</v>
      </c>
      <c r="L1723" t="str">
        <f t="shared" si="53"/>
        <v>10歳以下 男子 4×50m フリーリレー タイム決勝</v>
      </c>
      <c r="M1723">
        <f>IFERROR(VLOOKUP(J1723,色々!M:P,4,0),"")</f>
        <v>6</v>
      </c>
      <c r="N1723">
        <f>IFERROR(記録__2[[#This Row],[競技番号]],"")</f>
        <v>88</v>
      </c>
      <c r="O1723">
        <f>IFERROR(記録__2[[#This Row],[選手番号]],"")</f>
        <v>1061</v>
      </c>
    </row>
    <row r="1724" spans="1:15" x14ac:dyDescent="0.2">
      <c r="A1724">
        <f>IFERROR(VLOOKUP(N1724,プログラム!B:C,2,0),"")</f>
        <v>88</v>
      </c>
      <c r="B1724">
        <f t="shared" si="52"/>
        <v>1014</v>
      </c>
      <c r="C1724" t="str">
        <f>IFERROR(VLOOKUP(B1724,チーム番号!E:F,2,0),"")</f>
        <v>南海ＤＣ</v>
      </c>
      <c r="D1724">
        <f>IFERROR(VLOOKUP(N1724,プログラム!B:C,2,0),"")</f>
        <v>88</v>
      </c>
      <c r="E1724">
        <f>IFERROR(記録__2[[#This Row],[組]],"")</f>
        <v>2</v>
      </c>
      <c r="F1724">
        <f>IFERROR(記録__2[[#This Row],[水路]],"")</f>
        <v>3</v>
      </c>
      <c r="G1724" t="str">
        <f>IFERROR(VLOOKUP(D1724,プログラムデータ!A:N,12,0),"")</f>
        <v>10歳以下</v>
      </c>
      <c r="H1724" t="str">
        <f>IFERROR(VLOOKUP(D1724,プログラムデータ!A:N,13,0),"")</f>
        <v>男子</v>
      </c>
      <c r="I1724" t="str">
        <f>IFERROR(VLOOKUP(D1724,プログラムデータ!A:N,11,0),"")</f>
        <v>4×50m</v>
      </c>
      <c r="J1724" t="str">
        <f>IFERROR(VLOOKUP(D1724,プログラムデータ!A:N,10,0),"")</f>
        <v>フリーリレー</v>
      </c>
      <c r="K1724" t="str">
        <f>IFERROR(VLOOKUP(D1724,プログラムデータ!A:N,14,0),"")</f>
        <v>タイム決勝</v>
      </c>
      <c r="L1724" t="str">
        <f t="shared" si="53"/>
        <v>10歳以下 男子 4×50m フリーリレー タイム決勝</v>
      </c>
      <c r="M1724">
        <f>IFERROR(VLOOKUP(J1724,色々!M:P,4,0),"")</f>
        <v>6</v>
      </c>
      <c r="N1724">
        <f>IFERROR(記録__2[[#This Row],[競技番号]],"")</f>
        <v>88</v>
      </c>
      <c r="O1724">
        <f>IFERROR(記録__2[[#This Row],[選手番号]],"")</f>
        <v>1014</v>
      </c>
    </row>
    <row r="1725" spans="1:15" x14ac:dyDescent="0.2">
      <c r="A1725">
        <f>IFERROR(VLOOKUP(N1725,プログラム!B:C,2,0),"")</f>
        <v>88</v>
      </c>
      <c r="B1725">
        <f t="shared" si="52"/>
        <v>1077</v>
      </c>
      <c r="C1725" t="str">
        <f>IFERROR(VLOOKUP(B1725,チーム番号!E:F,2,0),"")</f>
        <v>フィッタ松山</v>
      </c>
      <c r="D1725">
        <f>IFERROR(VLOOKUP(N1725,プログラム!B:C,2,0),"")</f>
        <v>88</v>
      </c>
      <c r="E1725">
        <f>IFERROR(記録__2[[#This Row],[組]],"")</f>
        <v>2</v>
      </c>
      <c r="F1725">
        <f>IFERROR(記録__2[[#This Row],[水路]],"")</f>
        <v>4</v>
      </c>
      <c r="G1725" t="str">
        <f>IFERROR(VLOOKUP(D1725,プログラムデータ!A:N,12,0),"")</f>
        <v>10歳以下</v>
      </c>
      <c r="H1725" t="str">
        <f>IFERROR(VLOOKUP(D1725,プログラムデータ!A:N,13,0),"")</f>
        <v>男子</v>
      </c>
      <c r="I1725" t="str">
        <f>IFERROR(VLOOKUP(D1725,プログラムデータ!A:N,11,0),"")</f>
        <v>4×50m</v>
      </c>
      <c r="J1725" t="str">
        <f>IFERROR(VLOOKUP(D1725,プログラムデータ!A:N,10,0),"")</f>
        <v>フリーリレー</v>
      </c>
      <c r="K1725" t="str">
        <f>IFERROR(VLOOKUP(D1725,プログラムデータ!A:N,14,0),"")</f>
        <v>タイム決勝</v>
      </c>
      <c r="L1725" t="str">
        <f t="shared" si="53"/>
        <v>10歳以下 男子 4×50m フリーリレー タイム決勝</v>
      </c>
      <c r="M1725">
        <f>IFERROR(VLOOKUP(J1725,色々!M:P,4,0),"")</f>
        <v>6</v>
      </c>
      <c r="N1725">
        <f>IFERROR(記録__2[[#This Row],[競技番号]],"")</f>
        <v>88</v>
      </c>
      <c r="O1725">
        <f>IFERROR(記録__2[[#This Row],[選手番号]],"")</f>
        <v>1077</v>
      </c>
    </row>
    <row r="1726" spans="1:15" x14ac:dyDescent="0.2">
      <c r="A1726">
        <f>IFERROR(VLOOKUP(N1726,プログラム!B:C,2,0),"")</f>
        <v>88</v>
      </c>
      <c r="B1726">
        <f t="shared" si="52"/>
        <v>1090</v>
      </c>
      <c r="C1726" t="str">
        <f>IFERROR(VLOOKUP(B1726,チーム番号!E:F,2,0),"")</f>
        <v>フィッタ重信</v>
      </c>
      <c r="D1726">
        <f>IFERROR(VLOOKUP(N1726,プログラム!B:C,2,0),"")</f>
        <v>88</v>
      </c>
      <c r="E1726">
        <f>IFERROR(記録__2[[#This Row],[組]],"")</f>
        <v>2</v>
      </c>
      <c r="F1726">
        <f>IFERROR(記録__2[[#This Row],[水路]],"")</f>
        <v>5</v>
      </c>
      <c r="G1726" t="str">
        <f>IFERROR(VLOOKUP(D1726,プログラムデータ!A:N,12,0),"")</f>
        <v>10歳以下</v>
      </c>
      <c r="H1726" t="str">
        <f>IFERROR(VLOOKUP(D1726,プログラムデータ!A:N,13,0),"")</f>
        <v>男子</v>
      </c>
      <c r="I1726" t="str">
        <f>IFERROR(VLOOKUP(D1726,プログラムデータ!A:N,11,0),"")</f>
        <v>4×50m</v>
      </c>
      <c r="J1726" t="str">
        <f>IFERROR(VLOOKUP(D1726,プログラムデータ!A:N,10,0),"")</f>
        <v>フリーリレー</v>
      </c>
      <c r="K1726" t="str">
        <f>IFERROR(VLOOKUP(D1726,プログラムデータ!A:N,14,0),"")</f>
        <v>タイム決勝</v>
      </c>
      <c r="L1726" t="str">
        <f t="shared" si="53"/>
        <v>10歳以下 男子 4×50m フリーリレー タイム決勝</v>
      </c>
      <c r="M1726">
        <f>IFERROR(VLOOKUP(J1726,色々!M:P,4,0),"")</f>
        <v>6</v>
      </c>
      <c r="N1726">
        <f>IFERROR(記録__2[[#This Row],[競技番号]],"")</f>
        <v>88</v>
      </c>
      <c r="O1726">
        <f>IFERROR(記録__2[[#This Row],[選手番号]],"")</f>
        <v>1090</v>
      </c>
    </row>
    <row r="1727" spans="1:15" x14ac:dyDescent="0.2">
      <c r="A1727">
        <f>IFERROR(VLOOKUP(N1727,プログラム!B:C,2,0),"")</f>
        <v>88</v>
      </c>
      <c r="B1727">
        <f t="shared" si="52"/>
        <v>1041</v>
      </c>
      <c r="C1727" t="str">
        <f>IFERROR(VLOOKUP(B1727,チーム番号!E:F,2,0),"")</f>
        <v>八幡浜ＳＣ</v>
      </c>
      <c r="D1727">
        <f>IFERROR(VLOOKUP(N1727,プログラム!B:C,2,0),"")</f>
        <v>88</v>
      </c>
      <c r="E1727">
        <f>IFERROR(記録__2[[#This Row],[組]],"")</f>
        <v>2</v>
      </c>
      <c r="F1727">
        <f>IFERROR(記録__2[[#This Row],[水路]],"")</f>
        <v>6</v>
      </c>
      <c r="G1727" t="str">
        <f>IFERROR(VLOOKUP(D1727,プログラムデータ!A:N,12,0),"")</f>
        <v>10歳以下</v>
      </c>
      <c r="H1727" t="str">
        <f>IFERROR(VLOOKUP(D1727,プログラムデータ!A:N,13,0),"")</f>
        <v>男子</v>
      </c>
      <c r="I1727" t="str">
        <f>IFERROR(VLOOKUP(D1727,プログラムデータ!A:N,11,0),"")</f>
        <v>4×50m</v>
      </c>
      <c r="J1727" t="str">
        <f>IFERROR(VLOOKUP(D1727,プログラムデータ!A:N,10,0),"")</f>
        <v>フリーリレー</v>
      </c>
      <c r="K1727" t="str">
        <f>IFERROR(VLOOKUP(D1727,プログラムデータ!A:N,14,0),"")</f>
        <v>タイム決勝</v>
      </c>
      <c r="L1727" t="str">
        <f t="shared" si="53"/>
        <v>10歳以下 男子 4×50m フリーリレー タイム決勝</v>
      </c>
      <c r="M1727">
        <f>IFERROR(VLOOKUP(J1727,色々!M:P,4,0),"")</f>
        <v>6</v>
      </c>
      <c r="N1727">
        <f>IFERROR(記録__2[[#This Row],[競技番号]],"")</f>
        <v>88</v>
      </c>
      <c r="O1727">
        <f>IFERROR(記録__2[[#This Row],[選手番号]],"")</f>
        <v>1041</v>
      </c>
    </row>
    <row r="1728" spans="1:15" x14ac:dyDescent="0.2">
      <c r="A1728">
        <f>IFERROR(VLOOKUP(N1728,プログラム!B:C,2,0),"")</f>
        <v>88</v>
      </c>
      <c r="B1728">
        <f t="shared" si="52"/>
        <v>1108</v>
      </c>
      <c r="C1728" t="str">
        <f>IFERROR(VLOOKUP(B1728,チーム番号!E:F,2,0),"")</f>
        <v>ﾌｨｯﾀｴﾐﾌﾙ松前</v>
      </c>
      <c r="D1728">
        <f>IFERROR(VLOOKUP(N1728,プログラム!B:C,2,0),"")</f>
        <v>88</v>
      </c>
      <c r="E1728">
        <f>IFERROR(記録__2[[#This Row],[組]],"")</f>
        <v>2</v>
      </c>
      <c r="F1728">
        <f>IFERROR(記録__2[[#This Row],[水路]],"")</f>
        <v>7</v>
      </c>
      <c r="G1728" t="str">
        <f>IFERROR(VLOOKUP(D1728,プログラムデータ!A:N,12,0),"")</f>
        <v>10歳以下</v>
      </c>
      <c r="H1728" t="str">
        <f>IFERROR(VLOOKUP(D1728,プログラムデータ!A:N,13,0),"")</f>
        <v>男子</v>
      </c>
      <c r="I1728" t="str">
        <f>IFERROR(VLOOKUP(D1728,プログラムデータ!A:N,11,0),"")</f>
        <v>4×50m</v>
      </c>
      <c r="J1728" t="str">
        <f>IFERROR(VLOOKUP(D1728,プログラムデータ!A:N,10,0),"")</f>
        <v>フリーリレー</v>
      </c>
      <c r="K1728" t="str">
        <f>IFERROR(VLOOKUP(D1728,プログラムデータ!A:N,14,0),"")</f>
        <v>タイム決勝</v>
      </c>
      <c r="L1728" t="str">
        <f t="shared" si="53"/>
        <v>10歳以下 男子 4×50m フリーリレー タイム決勝</v>
      </c>
      <c r="M1728">
        <f>IFERROR(VLOOKUP(J1728,色々!M:P,4,0),"")</f>
        <v>6</v>
      </c>
      <c r="N1728">
        <f>IFERROR(記録__2[[#This Row],[競技番号]],"")</f>
        <v>88</v>
      </c>
      <c r="O1728">
        <f>IFERROR(記録__2[[#This Row],[選手番号]],"")</f>
        <v>1108</v>
      </c>
    </row>
    <row r="1729" spans="1:15" x14ac:dyDescent="0.2">
      <c r="A1729">
        <f>IFERROR(VLOOKUP(N1729,プログラム!B:C,2,0),"")</f>
        <v>88</v>
      </c>
      <c r="B1729">
        <f t="shared" si="52"/>
        <v>0</v>
      </c>
      <c r="C1729" t="str">
        <f>IFERROR(VLOOKUP(B1729,チーム番号!E:F,2,0),"")</f>
        <v/>
      </c>
      <c r="D1729">
        <f>IFERROR(VLOOKUP(N1729,プログラム!B:C,2,0),"")</f>
        <v>88</v>
      </c>
      <c r="E1729">
        <f>IFERROR(記録__2[[#This Row],[組]],"")</f>
        <v>2</v>
      </c>
      <c r="F1729">
        <f>IFERROR(記録__2[[#This Row],[水路]],"")</f>
        <v>8</v>
      </c>
      <c r="G1729" t="str">
        <f>IFERROR(VLOOKUP(D1729,プログラムデータ!A:N,12,0),"")</f>
        <v>10歳以下</v>
      </c>
      <c r="H1729" t="str">
        <f>IFERROR(VLOOKUP(D1729,プログラムデータ!A:N,13,0),"")</f>
        <v>男子</v>
      </c>
      <c r="I1729" t="str">
        <f>IFERROR(VLOOKUP(D1729,プログラムデータ!A:N,11,0),"")</f>
        <v>4×50m</v>
      </c>
      <c r="J1729" t="str">
        <f>IFERROR(VLOOKUP(D1729,プログラムデータ!A:N,10,0),"")</f>
        <v>フリーリレー</v>
      </c>
      <c r="K1729" t="str">
        <f>IFERROR(VLOOKUP(D1729,プログラムデータ!A:N,14,0),"")</f>
        <v>タイム決勝</v>
      </c>
      <c r="L1729" t="str">
        <f t="shared" si="53"/>
        <v>10歳以下 男子 4×50m フリーリレー タイム決勝</v>
      </c>
      <c r="M1729">
        <f>IFERROR(VLOOKUP(J1729,色々!M:P,4,0),"")</f>
        <v>6</v>
      </c>
      <c r="N1729">
        <f>IFERROR(記録__2[[#This Row],[競技番号]],"")</f>
        <v>88</v>
      </c>
      <c r="O1729">
        <f>IFERROR(記録__2[[#This Row],[選手番号]],"")</f>
        <v>0</v>
      </c>
    </row>
    <row r="1730" spans="1:15" x14ac:dyDescent="0.2">
      <c r="A1730">
        <f>IFERROR(VLOOKUP(N1730,プログラム!B:C,2,0),"")</f>
        <v>89</v>
      </c>
      <c r="B1730">
        <f t="shared" si="52"/>
        <v>0</v>
      </c>
      <c r="C1730" t="str">
        <f>IFERROR(VLOOKUP(B1730,チーム番号!E:F,2,0),"")</f>
        <v/>
      </c>
      <c r="D1730">
        <f>IFERROR(VLOOKUP(N1730,プログラム!B:C,2,0),"")</f>
        <v>89</v>
      </c>
      <c r="E1730">
        <f>IFERROR(記録__2[[#This Row],[組]],"")</f>
        <v>1</v>
      </c>
      <c r="F1730">
        <f>IFERROR(記録__2[[#This Row],[水路]],"")</f>
        <v>1</v>
      </c>
      <c r="G1730" t="str">
        <f>IFERROR(VLOOKUP(D1730,プログラムデータ!A:N,12,0),"")</f>
        <v>11～12歳</v>
      </c>
      <c r="H1730" t="str">
        <f>IFERROR(VLOOKUP(D1730,プログラムデータ!A:N,13,0),"")</f>
        <v>女子</v>
      </c>
      <c r="I1730" t="str">
        <f>IFERROR(VLOOKUP(D1730,プログラムデータ!A:N,11,0),"")</f>
        <v>4×50m</v>
      </c>
      <c r="J1730" t="str">
        <f>IFERROR(VLOOKUP(D1730,プログラムデータ!A:N,10,0),"")</f>
        <v>フリーリレー</v>
      </c>
      <c r="K1730" t="str">
        <f>IFERROR(VLOOKUP(D1730,プログラムデータ!A:N,14,0),"")</f>
        <v>タイム決勝</v>
      </c>
      <c r="L1730" t="str">
        <f t="shared" si="53"/>
        <v>11～12歳 女子 4×50m フリーリレー タイム決勝</v>
      </c>
      <c r="M1730">
        <f>IFERROR(VLOOKUP(J1730,色々!M:P,4,0),"")</f>
        <v>6</v>
      </c>
      <c r="N1730">
        <f>IFERROR(記録__2[[#This Row],[競技番号]],"")</f>
        <v>89</v>
      </c>
      <c r="O1730">
        <f>IFERROR(記録__2[[#This Row],[選手番号]],"")</f>
        <v>0</v>
      </c>
    </row>
    <row r="1731" spans="1:15" x14ac:dyDescent="0.2">
      <c r="A1731">
        <f>IFERROR(VLOOKUP(N1731,プログラム!B:C,2,0),"")</f>
        <v>89</v>
      </c>
      <c r="B1731">
        <f t="shared" ref="B1731:B1794" si="54">IFERROR(IF(OR(M1731=6,M1731=7),O1731,""),"")</f>
        <v>0</v>
      </c>
      <c r="C1731" t="str">
        <f>IFERROR(VLOOKUP(B1731,チーム番号!E:F,2,0),"")</f>
        <v/>
      </c>
      <c r="D1731">
        <f>IFERROR(VLOOKUP(N1731,プログラム!B:C,2,0),"")</f>
        <v>89</v>
      </c>
      <c r="E1731">
        <f>IFERROR(記録__2[[#This Row],[組]],"")</f>
        <v>1</v>
      </c>
      <c r="F1731">
        <f>IFERROR(記録__2[[#This Row],[水路]],"")</f>
        <v>2</v>
      </c>
      <c r="G1731" t="str">
        <f>IFERROR(VLOOKUP(D1731,プログラムデータ!A:N,12,0),"")</f>
        <v>11～12歳</v>
      </c>
      <c r="H1731" t="str">
        <f>IFERROR(VLOOKUP(D1731,プログラムデータ!A:N,13,0),"")</f>
        <v>女子</v>
      </c>
      <c r="I1731" t="str">
        <f>IFERROR(VLOOKUP(D1731,プログラムデータ!A:N,11,0),"")</f>
        <v>4×50m</v>
      </c>
      <c r="J1731" t="str">
        <f>IFERROR(VLOOKUP(D1731,プログラムデータ!A:N,10,0),"")</f>
        <v>フリーリレー</v>
      </c>
      <c r="K1731" t="str">
        <f>IFERROR(VLOOKUP(D1731,プログラムデータ!A:N,14,0),"")</f>
        <v>タイム決勝</v>
      </c>
      <c r="L1731" t="str">
        <f t="shared" ref="L1731:L1794" si="55">CONCATENATE(G1731," ",H1731," ",I1731," ",J1731," ",K1731)</f>
        <v>11～12歳 女子 4×50m フリーリレー タイム決勝</v>
      </c>
      <c r="M1731">
        <f>IFERROR(VLOOKUP(J1731,色々!M:P,4,0),"")</f>
        <v>6</v>
      </c>
      <c r="N1731">
        <f>IFERROR(記録__2[[#This Row],[競技番号]],"")</f>
        <v>89</v>
      </c>
      <c r="O1731">
        <f>IFERROR(記録__2[[#This Row],[選手番号]],"")</f>
        <v>0</v>
      </c>
    </row>
    <row r="1732" spans="1:15" x14ac:dyDescent="0.2">
      <c r="A1732">
        <f>IFERROR(VLOOKUP(N1732,プログラム!B:C,2,0),"")</f>
        <v>89</v>
      </c>
      <c r="B1732">
        <f t="shared" si="54"/>
        <v>1139</v>
      </c>
      <c r="C1732" t="str">
        <f>IFERROR(VLOOKUP(B1732,チーム番号!E:F,2,0),"")</f>
        <v>えいしSC砥部</v>
      </c>
      <c r="D1732">
        <f>IFERROR(VLOOKUP(N1732,プログラム!B:C,2,0),"")</f>
        <v>89</v>
      </c>
      <c r="E1732">
        <f>IFERROR(記録__2[[#This Row],[組]],"")</f>
        <v>1</v>
      </c>
      <c r="F1732">
        <f>IFERROR(記録__2[[#This Row],[水路]],"")</f>
        <v>3</v>
      </c>
      <c r="G1732" t="str">
        <f>IFERROR(VLOOKUP(D1732,プログラムデータ!A:N,12,0),"")</f>
        <v>11～12歳</v>
      </c>
      <c r="H1732" t="str">
        <f>IFERROR(VLOOKUP(D1732,プログラムデータ!A:N,13,0),"")</f>
        <v>女子</v>
      </c>
      <c r="I1732" t="str">
        <f>IFERROR(VLOOKUP(D1732,プログラムデータ!A:N,11,0),"")</f>
        <v>4×50m</v>
      </c>
      <c r="J1732" t="str">
        <f>IFERROR(VLOOKUP(D1732,プログラムデータ!A:N,10,0),"")</f>
        <v>フリーリレー</v>
      </c>
      <c r="K1732" t="str">
        <f>IFERROR(VLOOKUP(D1732,プログラムデータ!A:N,14,0),"")</f>
        <v>タイム決勝</v>
      </c>
      <c r="L1732" t="str">
        <f t="shared" si="55"/>
        <v>11～12歳 女子 4×50m フリーリレー タイム決勝</v>
      </c>
      <c r="M1732">
        <f>IFERROR(VLOOKUP(J1732,色々!M:P,4,0),"")</f>
        <v>6</v>
      </c>
      <c r="N1732">
        <f>IFERROR(記録__2[[#This Row],[競技番号]],"")</f>
        <v>89</v>
      </c>
      <c r="O1732">
        <f>IFERROR(記録__2[[#This Row],[選手番号]],"")</f>
        <v>1139</v>
      </c>
    </row>
    <row r="1733" spans="1:15" x14ac:dyDescent="0.2">
      <c r="A1733">
        <f>IFERROR(VLOOKUP(N1733,プログラム!B:C,2,0),"")</f>
        <v>89</v>
      </c>
      <c r="B1733">
        <f t="shared" si="54"/>
        <v>1099</v>
      </c>
      <c r="C1733" t="str">
        <f>IFERROR(VLOOKUP(B1733,チーム番号!E:F,2,0),"")</f>
        <v>フィッタ吉田</v>
      </c>
      <c r="D1733">
        <f>IFERROR(VLOOKUP(N1733,プログラム!B:C,2,0),"")</f>
        <v>89</v>
      </c>
      <c r="E1733">
        <f>IFERROR(記録__2[[#This Row],[組]],"")</f>
        <v>1</v>
      </c>
      <c r="F1733">
        <f>IFERROR(記録__2[[#This Row],[水路]],"")</f>
        <v>4</v>
      </c>
      <c r="G1733" t="str">
        <f>IFERROR(VLOOKUP(D1733,プログラムデータ!A:N,12,0),"")</f>
        <v>11～12歳</v>
      </c>
      <c r="H1733" t="str">
        <f>IFERROR(VLOOKUP(D1733,プログラムデータ!A:N,13,0),"")</f>
        <v>女子</v>
      </c>
      <c r="I1733" t="str">
        <f>IFERROR(VLOOKUP(D1733,プログラムデータ!A:N,11,0),"")</f>
        <v>4×50m</v>
      </c>
      <c r="J1733" t="str">
        <f>IFERROR(VLOOKUP(D1733,プログラムデータ!A:N,10,0),"")</f>
        <v>フリーリレー</v>
      </c>
      <c r="K1733" t="str">
        <f>IFERROR(VLOOKUP(D1733,プログラムデータ!A:N,14,0),"")</f>
        <v>タイム決勝</v>
      </c>
      <c r="L1733" t="str">
        <f t="shared" si="55"/>
        <v>11～12歳 女子 4×50m フリーリレー タイム決勝</v>
      </c>
      <c r="M1733">
        <f>IFERROR(VLOOKUP(J1733,色々!M:P,4,0),"")</f>
        <v>6</v>
      </c>
      <c r="N1733">
        <f>IFERROR(記録__2[[#This Row],[競技番号]],"")</f>
        <v>89</v>
      </c>
      <c r="O1733">
        <f>IFERROR(記録__2[[#This Row],[選手番号]],"")</f>
        <v>1099</v>
      </c>
    </row>
    <row r="1734" spans="1:15" x14ac:dyDescent="0.2">
      <c r="A1734">
        <f>IFERROR(VLOOKUP(N1734,プログラム!B:C,2,0),"")</f>
        <v>89</v>
      </c>
      <c r="B1734">
        <f t="shared" si="54"/>
        <v>1050</v>
      </c>
      <c r="C1734" t="str">
        <f>IFERROR(VLOOKUP(B1734,チーム番号!E:F,2,0),"")</f>
        <v>八幡浜ＳＣ</v>
      </c>
      <c r="D1734">
        <f>IFERROR(VLOOKUP(N1734,プログラム!B:C,2,0),"")</f>
        <v>89</v>
      </c>
      <c r="E1734">
        <f>IFERROR(記録__2[[#This Row],[組]],"")</f>
        <v>1</v>
      </c>
      <c r="F1734">
        <f>IFERROR(記録__2[[#This Row],[水路]],"")</f>
        <v>5</v>
      </c>
      <c r="G1734" t="str">
        <f>IFERROR(VLOOKUP(D1734,プログラムデータ!A:N,12,0),"")</f>
        <v>11～12歳</v>
      </c>
      <c r="H1734" t="str">
        <f>IFERROR(VLOOKUP(D1734,プログラムデータ!A:N,13,0),"")</f>
        <v>女子</v>
      </c>
      <c r="I1734" t="str">
        <f>IFERROR(VLOOKUP(D1734,プログラムデータ!A:N,11,0),"")</f>
        <v>4×50m</v>
      </c>
      <c r="J1734" t="str">
        <f>IFERROR(VLOOKUP(D1734,プログラムデータ!A:N,10,0),"")</f>
        <v>フリーリレー</v>
      </c>
      <c r="K1734" t="str">
        <f>IFERROR(VLOOKUP(D1734,プログラムデータ!A:N,14,0),"")</f>
        <v>タイム決勝</v>
      </c>
      <c r="L1734" t="str">
        <f t="shared" si="55"/>
        <v>11～12歳 女子 4×50m フリーリレー タイム決勝</v>
      </c>
      <c r="M1734">
        <f>IFERROR(VLOOKUP(J1734,色々!M:P,4,0),"")</f>
        <v>6</v>
      </c>
      <c r="N1734">
        <f>IFERROR(記録__2[[#This Row],[競技番号]],"")</f>
        <v>89</v>
      </c>
      <c r="O1734">
        <f>IFERROR(記録__2[[#This Row],[選手番号]],"")</f>
        <v>1050</v>
      </c>
    </row>
    <row r="1735" spans="1:15" x14ac:dyDescent="0.2">
      <c r="A1735">
        <f>IFERROR(VLOOKUP(N1735,プログラム!B:C,2,0),"")</f>
        <v>89</v>
      </c>
      <c r="B1735">
        <f t="shared" si="54"/>
        <v>0</v>
      </c>
      <c r="C1735" t="str">
        <f>IFERROR(VLOOKUP(B1735,チーム番号!E:F,2,0),"")</f>
        <v/>
      </c>
      <c r="D1735">
        <f>IFERROR(VLOOKUP(N1735,プログラム!B:C,2,0),"")</f>
        <v>89</v>
      </c>
      <c r="E1735">
        <f>IFERROR(記録__2[[#This Row],[組]],"")</f>
        <v>1</v>
      </c>
      <c r="F1735">
        <f>IFERROR(記録__2[[#This Row],[水路]],"")</f>
        <v>6</v>
      </c>
      <c r="G1735" t="str">
        <f>IFERROR(VLOOKUP(D1735,プログラムデータ!A:N,12,0),"")</f>
        <v>11～12歳</v>
      </c>
      <c r="H1735" t="str">
        <f>IFERROR(VLOOKUP(D1735,プログラムデータ!A:N,13,0),"")</f>
        <v>女子</v>
      </c>
      <c r="I1735" t="str">
        <f>IFERROR(VLOOKUP(D1735,プログラムデータ!A:N,11,0),"")</f>
        <v>4×50m</v>
      </c>
      <c r="J1735" t="str">
        <f>IFERROR(VLOOKUP(D1735,プログラムデータ!A:N,10,0),"")</f>
        <v>フリーリレー</v>
      </c>
      <c r="K1735" t="str">
        <f>IFERROR(VLOOKUP(D1735,プログラムデータ!A:N,14,0),"")</f>
        <v>タイム決勝</v>
      </c>
      <c r="L1735" t="str">
        <f t="shared" si="55"/>
        <v>11～12歳 女子 4×50m フリーリレー タイム決勝</v>
      </c>
      <c r="M1735">
        <f>IFERROR(VLOOKUP(J1735,色々!M:P,4,0),"")</f>
        <v>6</v>
      </c>
      <c r="N1735">
        <f>IFERROR(記録__2[[#This Row],[競技番号]],"")</f>
        <v>89</v>
      </c>
      <c r="O1735">
        <f>IFERROR(記録__2[[#This Row],[選手番号]],"")</f>
        <v>0</v>
      </c>
    </row>
    <row r="1736" spans="1:15" x14ac:dyDescent="0.2">
      <c r="A1736">
        <f>IFERROR(VLOOKUP(N1736,プログラム!B:C,2,0),"")</f>
        <v>89</v>
      </c>
      <c r="B1736">
        <f t="shared" si="54"/>
        <v>0</v>
      </c>
      <c r="C1736" t="str">
        <f>IFERROR(VLOOKUP(B1736,チーム番号!E:F,2,0),"")</f>
        <v/>
      </c>
      <c r="D1736">
        <f>IFERROR(VLOOKUP(N1736,プログラム!B:C,2,0),"")</f>
        <v>89</v>
      </c>
      <c r="E1736">
        <f>IFERROR(記録__2[[#This Row],[組]],"")</f>
        <v>1</v>
      </c>
      <c r="F1736">
        <f>IFERROR(記録__2[[#This Row],[水路]],"")</f>
        <v>7</v>
      </c>
      <c r="G1736" t="str">
        <f>IFERROR(VLOOKUP(D1736,プログラムデータ!A:N,12,0),"")</f>
        <v>11～12歳</v>
      </c>
      <c r="H1736" t="str">
        <f>IFERROR(VLOOKUP(D1736,プログラムデータ!A:N,13,0),"")</f>
        <v>女子</v>
      </c>
      <c r="I1736" t="str">
        <f>IFERROR(VLOOKUP(D1736,プログラムデータ!A:N,11,0),"")</f>
        <v>4×50m</v>
      </c>
      <c r="J1736" t="str">
        <f>IFERROR(VLOOKUP(D1736,プログラムデータ!A:N,10,0),"")</f>
        <v>フリーリレー</v>
      </c>
      <c r="K1736" t="str">
        <f>IFERROR(VLOOKUP(D1736,プログラムデータ!A:N,14,0),"")</f>
        <v>タイム決勝</v>
      </c>
      <c r="L1736" t="str">
        <f t="shared" si="55"/>
        <v>11～12歳 女子 4×50m フリーリレー タイム決勝</v>
      </c>
      <c r="M1736">
        <f>IFERROR(VLOOKUP(J1736,色々!M:P,4,0),"")</f>
        <v>6</v>
      </c>
      <c r="N1736">
        <f>IFERROR(記録__2[[#This Row],[競技番号]],"")</f>
        <v>89</v>
      </c>
      <c r="O1736">
        <f>IFERROR(記録__2[[#This Row],[選手番号]],"")</f>
        <v>0</v>
      </c>
    </row>
    <row r="1737" spans="1:15" x14ac:dyDescent="0.2">
      <c r="A1737">
        <f>IFERROR(VLOOKUP(N1737,プログラム!B:C,2,0),"")</f>
        <v>89</v>
      </c>
      <c r="B1737">
        <f t="shared" si="54"/>
        <v>0</v>
      </c>
      <c r="C1737" t="str">
        <f>IFERROR(VLOOKUP(B1737,チーム番号!E:F,2,0),"")</f>
        <v/>
      </c>
      <c r="D1737">
        <f>IFERROR(VLOOKUP(N1737,プログラム!B:C,2,0),"")</f>
        <v>89</v>
      </c>
      <c r="E1737">
        <f>IFERROR(記録__2[[#This Row],[組]],"")</f>
        <v>1</v>
      </c>
      <c r="F1737">
        <f>IFERROR(記録__2[[#This Row],[水路]],"")</f>
        <v>8</v>
      </c>
      <c r="G1737" t="str">
        <f>IFERROR(VLOOKUP(D1737,プログラムデータ!A:N,12,0),"")</f>
        <v>11～12歳</v>
      </c>
      <c r="H1737" t="str">
        <f>IFERROR(VLOOKUP(D1737,プログラムデータ!A:N,13,0),"")</f>
        <v>女子</v>
      </c>
      <c r="I1737" t="str">
        <f>IFERROR(VLOOKUP(D1737,プログラムデータ!A:N,11,0),"")</f>
        <v>4×50m</v>
      </c>
      <c r="J1737" t="str">
        <f>IFERROR(VLOOKUP(D1737,プログラムデータ!A:N,10,0),"")</f>
        <v>フリーリレー</v>
      </c>
      <c r="K1737" t="str">
        <f>IFERROR(VLOOKUP(D1737,プログラムデータ!A:N,14,0),"")</f>
        <v>タイム決勝</v>
      </c>
      <c r="L1737" t="str">
        <f t="shared" si="55"/>
        <v>11～12歳 女子 4×50m フリーリレー タイム決勝</v>
      </c>
      <c r="M1737">
        <f>IFERROR(VLOOKUP(J1737,色々!M:P,4,0),"")</f>
        <v>6</v>
      </c>
      <c r="N1737">
        <f>IFERROR(記録__2[[#This Row],[競技番号]],"")</f>
        <v>89</v>
      </c>
      <c r="O1737">
        <f>IFERROR(記録__2[[#This Row],[選手番号]],"")</f>
        <v>0</v>
      </c>
    </row>
    <row r="1738" spans="1:15" x14ac:dyDescent="0.2">
      <c r="A1738">
        <f>IFERROR(VLOOKUP(N1738,プログラム!B:C,2,0),"")</f>
        <v>89</v>
      </c>
      <c r="B1738">
        <f t="shared" si="54"/>
        <v>1036</v>
      </c>
      <c r="C1738" t="str">
        <f>IFERROR(VLOOKUP(B1738,チーム番号!E:F,2,0),"")</f>
        <v>ファイブテン</v>
      </c>
      <c r="D1738">
        <f>IFERROR(VLOOKUP(N1738,プログラム!B:C,2,0),"")</f>
        <v>89</v>
      </c>
      <c r="E1738">
        <f>IFERROR(記録__2[[#This Row],[組]],"")</f>
        <v>2</v>
      </c>
      <c r="F1738">
        <f>IFERROR(記録__2[[#This Row],[水路]],"")</f>
        <v>1</v>
      </c>
      <c r="G1738" t="str">
        <f>IFERROR(VLOOKUP(D1738,プログラムデータ!A:N,12,0),"")</f>
        <v>11～12歳</v>
      </c>
      <c r="H1738" t="str">
        <f>IFERROR(VLOOKUP(D1738,プログラムデータ!A:N,13,0),"")</f>
        <v>女子</v>
      </c>
      <c r="I1738" t="str">
        <f>IFERROR(VLOOKUP(D1738,プログラムデータ!A:N,11,0),"")</f>
        <v>4×50m</v>
      </c>
      <c r="J1738" t="str">
        <f>IFERROR(VLOOKUP(D1738,プログラムデータ!A:N,10,0),"")</f>
        <v>フリーリレー</v>
      </c>
      <c r="K1738" t="str">
        <f>IFERROR(VLOOKUP(D1738,プログラムデータ!A:N,14,0),"")</f>
        <v>タイム決勝</v>
      </c>
      <c r="L1738" t="str">
        <f t="shared" si="55"/>
        <v>11～12歳 女子 4×50m フリーリレー タイム決勝</v>
      </c>
      <c r="M1738">
        <f>IFERROR(VLOOKUP(J1738,色々!M:P,4,0),"")</f>
        <v>6</v>
      </c>
      <c r="N1738">
        <f>IFERROR(記録__2[[#This Row],[競技番号]],"")</f>
        <v>89</v>
      </c>
      <c r="O1738">
        <f>IFERROR(記録__2[[#This Row],[選手番号]],"")</f>
        <v>1036</v>
      </c>
    </row>
    <row r="1739" spans="1:15" x14ac:dyDescent="0.2">
      <c r="A1739">
        <f>IFERROR(VLOOKUP(N1739,プログラム!B:C,2,0),"")</f>
        <v>89</v>
      </c>
      <c r="B1739">
        <f t="shared" si="54"/>
        <v>1023</v>
      </c>
      <c r="C1739" t="str">
        <f>IFERROR(VLOOKUP(B1739,チーム番号!E:F,2,0),"")</f>
        <v>南海ＤＣ</v>
      </c>
      <c r="D1739">
        <f>IFERROR(VLOOKUP(N1739,プログラム!B:C,2,0),"")</f>
        <v>89</v>
      </c>
      <c r="E1739">
        <f>IFERROR(記録__2[[#This Row],[組]],"")</f>
        <v>2</v>
      </c>
      <c r="F1739">
        <f>IFERROR(記録__2[[#This Row],[水路]],"")</f>
        <v>2</v>
      </c>
      <c r="G1739" t="str">
        <f>IFERROR(VLOOKUP(D1739,プログラムデータ!A:N,12,0),"")</f>
        <v>11～12歳</v>
      </c>
      <c r="H1739" t="str">
        <f>IFERROR(VLOOKUP(D1739,プログラムデータ!A:N,13,0),"")</f>
        <v>女子</v>
      </c>
      <c r="I1739" t="str">
        <f>IFERROR(VLOOKUP(D1739,プログラムデータ!A:N,11,0),"")</f>
        <v>4×50m</v>
      </c>
      <c r="J1739" t="str">
        <f>IFERROR(VLOOKUP(D1739,プログラムデータ!A:N,10,0),"")</f>
        <v>フリーリレー</v>
      </c>
      <c r="K1739" t="str">
        <f>IFERROR(VLOOKUP(D1739,プログラムデータ!A:N,14,0),"")</f>
        <v>タイム決勝</v>
      </c>
      <c r="L1739" t="str">
        <f t="shared" si="55"/>
        <v>11～12歳 女子 4×50m フリーリレー タイム決勝</v>
      </c>
      <c r="M1739">
        <f>IFERROR(VLOOKUP(J1739,色々!M:P,4,0),"")</f>
        <v>6</v>
      </c>
      <c r="N1739">
        <f>IFERROR(記録__2[[#This Row],[競技番号]],"")</f>
        <v>89</v>
      </c>
      <c r="O1739">
        <f>IFERROR(記録__2[[#This Row],[選手番号]],"")</f>
        <v>1023</v>
      </c>
    </row>
    <row r="1740" spans="1:15" x14ac:dyDescent="0.2">
      <c r="A1740">
        <f>IFERROR(VLOOKUP(N1740,プログラム!B:C,2,0),"")</f>
        <v>89</v>
      </c>
      <c r="B1740">
        <f t="shared" si="54"/>
        <v>1066</v>
      </c>
      <c r="C1740" t="str">
        <f>IFERROR(VLOOKUP(B1740,チーム番号!E:F,2,0),"")</f>
        <v>ＭＧ双葉</v>
      </c>
      <c r="D1740">
        <f>IFERROR(VLOOKUP(N1740,プログラム!B:C,2,0),"")</f>
        <v>89</v>
      </c>
      <c r="E1740">
        <f>IFERROR(記録__2[[#This Row],[組]],"")</f>
        <v>2</v>
      </c>
      <c r="F1740">
        <f>IFERROR(記録__2[[#This Row],[水路]],"")</f>
        <v>3</v>
      </c>
      <c r="G1740" t="str">
        <f>IFERROR(VLOOKUP(D1740,プログラムデータ!A:N,12,0),"")</f>
        <v>11～12歳</v>
      </c>
      <c r="H1740" t="str">
        <f>IFERROR(VLOOKUP(D1740,プログラムデータ!A:N,13,0),"")</f>
        <v>女子</v>
      </c>
      <c r="I1740" t="str">
        <f>IFERROR(VLOOKUP(D1740,プログラムデータ!A:N,11,0),"")</f>
        <v>4×50m</v>
      </c>
      <c r="J1740" t="str">
        <f>IFERROR(VLOOKUP(D1740,プログラムデータ!A:N,10,0),"")</f>
        <v>フリーリレー</v>
      </c>
      <c r="K1740" t="str">
        <f>IFERROR(VLOOKUP(D1740,プログラムデータ!A:N,14,0),"")</f>
        <v>タイム決勝</v>
      </c>
      <c r="L1740" t="str">
        <f t="shared" si="55"/>
        <v>11～12歳 女子 4×50m フリーリレー タイム決勝</v>
      </c>
      <c r="M1740">
        <f>IFERROR(VLOOKUP(J1740,色々!M:P,4,0),"")</f>
        <v>6</v>
      </c>
      <c r="N1740">
        <f>IFERROR(記録__2[[#This Row],[競技番号]],"")</f>
        <v>89</v>
      </c>
      <c r="O1740">
        <f>IFERROR(記録__2[[#This Row],[選手番号]],"")</f>
        <v>1066</v>
      </c>
    </row>
    <row r="1741" spans="1:15" x14ac:dyDescent="0.2">
      <c r="A1741">
        <f>IFERROR(VLOOKUP(N1741,プログラム!B:C,2,0),"")</f>
        <v>89</v>
      </c>
      <c r="B1741">
        <f t="shared" si="54"/>
        <v>1115</v>
      </c>
      <c r="C1741" t="str">
        <f>IFERROR(VLOOKUP(B1741,チーム番号!E:F,2,0),"")</f>
        <v>ﾌｨｯﾀｴﾐﾌﾙ松前</v>
      </c>
      <c r="D1741">
        <f>IFERROR(VLOOKUP(N1741,プログラム!B:C,2,0),"")</f>
        <v>89</v>
      </c>
      <c r="E1741">
        <f>IFERROR(記録__2[[#This Row],[組]],"")</f>
        <v>2</v>
      </c>
      <c r="F1741">
        <f>IFERROR(記録__2[[#This Row],[水路]],"")</f>
        <v>4</v>
      </c>
      <c r="G1741" t="str">
        <f>IFERROR(VLOOKUP(D1741,プログラムデータ!A:N,12,0),"")</f>
        <v>11～12歳</v>
      </c>
      <c r="H1741" t="str">
        <f>IFERROR(VLOOKUP(D1741,プログラムデータ!A:N,13,0),"")</f>
        <v>女子</v>
      </c>
      <c r="I1741" t="str">
        <f>IFERROR(VLOOKUP(D1741,プログラムデータ!A:N,11,0),"")</f>
        <v>4×50m</v>
      </c>
      <c r="J1741" t="str">
        <f>IFERROR(VLOOKUP(D1741,プログラムデータ!A:N,10,0),"")</f>
        <v>フリーリレー</v>
      </c>
      <c r="K1741" t="str">
        <f>IFERROR(VLOOKUP(D1741,プログラムデータ!A:N,14,0),"")</f>
        <v>タイム決勝</v>
      </c>
      <c r="L1741" t="str">
        <f t="shared" si="55"/>
        <v>11～12歳 女子 4×50m フリーリレー タイム決勝</v>
      </c>
      <c r="M1741">
        <f>IFERROR(VLOOKUP(J1741,色々!M:P,4,0),"")</f>
        <v>6</v>
      </c>
      <c r="N1741">
        <f>IFERROR(記録__2[[#This Row],[競技番号]],"")</f>
        <v>89</v>
      </c>
      <c r="O1741">
        <f>IFERROR(記録__2[[#This Row],[選手番号]],"")</f>
        <v>1115</v>
      </c>
    </row>
    <row r="1742" spans="1:15" x14ac:dyDescent="0.2">
      <c r="A1742">
        <f>IFERROR(VLOOKUP(N1742,プログラム!B:C,2,0),"")</f>
        <v>89</v>
      </c>
      <c r="B1742">
        <f t="shared" si="54"/>
        <v>1096</v>
      </c>
      <c r="C1742" t="str">
        <f>IFERROR(VLOOKUP(B1742,チーム番号!E:F,2,0),"")</f>
        <v>フィッタ重信</v>
      </c>
      <c r="D1742">
        <f>IFERROR(VLOOKUP(N1742,プログラム!B:C,2,0),"")</f>
        <v>89</v>
      </c>
      <c r="E1742">
        <f>IFERROR(記録__2[[#This Row],[組]],"")</f>
        <v>2</v>
      </c>
      <c r="F1742">
        <f>IFERROR(記録__2[[#This Row],[水路]],"")</f>
        <v>5</v>
      </c>
      <c r="G1742" t="str">
        <f>IFERROR(VLOOKUP(D1742,プログラムデータ!A:N,12,0),"")</f>
        <v>11～12歳</v>
      </c>
      <c r="H1742" t="str">
        <f>IFERROR(VLOOKUP(D1742,プログラムデータ!A:N,13,0),"")</f>
        <v>女子</v>
      </c>
      <c r="I1742" t="str">
        <f>IFERROR(VLOOKUP(D1742,プログラムデータ!A:N,11,0),"")</f>
        <v>4×50m</v>
      </c>
      <c r="J1742" t="str">
        <f>IFERROR(VLOOKUP(D1742,プログラムデータ!A:N,10,0),"")</f>
        <v>フリーリレー</v>
      </c>
      <c r="K1742" t="str">
        <f>IFERROR(VLOOKUP(D1742,プログラムデータ!A:N,14,0),"")</f>
        <v>タイム決勝</v>
      </c>
      <c r="L1742" t="str">
        <f t="shared" si="55"/>
        <v>11～12歳 女子 4×50m フリーリレー タイム決勝</v>
      </c>
      <c r="M1742">
        <f>IFERROR(VLOOKUP(J1742,色々!M:P,4,0),"")</f>
        <v>6</v>
      </c>
      <c r="N1742">
        <f>IFERROR(記録__2[[#This Row],[競技番号]],"")</f>
        <v>89</v>
      </c>
      <c r="O1742">
        <f>IFERROR(記録__2[[#This Row],[選手番号]],"")</f>
        <v>1096</v>
      </c>
    </row>
    <row r="1743" spans="1:15" x14ac:dyDescent="0.2">
      <c r="A1743">
        <f>IFERROR(VLOOKUP(N1743,プログラム!B:C,2,0),"")</f>
        <v>89</v>
      </c>
      <c r="B1743">
        <f t="shared" si="54"/>
        <v>1085</v>
      </c>
      <c r="C1743" t="str">
        <f>IFERROR(VLOOKUP(B1743,チーム番号!E:F,2,0),"")</f>
        <v>フィッタ松山</v>
      </c>
      <c r="D1743">
        <f>IFERROR(VLOOKUP(N1743,プログラム!B:C,2,0),"")</f>
        <v>89</v>
      </c>
      <c r="E1743">
        <f>IFERROR(記録__2[[#This Row],[組]],"")</f>
        <v>2</v>
      </c>
      <c r="F1743">
        <f>IFERROR(記録__2[[#This Row],[水路]],"")</f>
        <v>6</v>
      </c>
      <c r="G1743" t="str">
        <f>IFERROR(VLOOKUP(D1743,プログラムデータ!A:N,12,0),"")</f>
        <v>11～12歳</v>
      </c>
      <c r="H1743" t="str">
        <f>IFERROR(VLOOKUP(D1743,プログラムデータ!A:N,13,0),"")</f>
        <v>女子</v>
      </c>
      <c r="I1743" t="str">
        <f>IFERROR(VLOOKUP(D1743,プログラムデータ!A:N,11,0),"")</f>
        <v>4×50m</v>
      </c>
      <c r="J1743" t="str">
        <f>IFERROR(VLOOKUP(D1743,プログラムデータ!A:N,10,0),"")</f>
        <v>フリーリレー</v>
      </c>
      <c r="K1743" t="str">
        <f>IFERROR(VLOOKUP(D1743,プログラムデータ!A:N,14,0),"")</f>
        <v>タイム決勝</v>
      </c>
      <c r="L1743" t="str">
        <f t="shared" si="55"/>
        <v>11～12歳 女子 4×50m フリーリレー タイム決勝</v>
      </c>
      <c r="M1743">
        <f>IFERROR(VLOOKUP(J1743,色々!M:P,4,0),"")</f>
        <v>6</v>
      </c>
      <c r="N1743">
        <f>IFERROR(記録__2[[#This Row],[競技番号]],"")</f>
        <v>89</v>
      </c>
      <c r="O1743">
        <f>IFERROR(記録__2[[#This Row],[選手番号]],"")</f>
        <v>1085</v>
      </c>
    </row>
    <row r="1744" spans="1:15" x14ac:dyDescent="0.2">
      <c r="A1744">
        <f>IFERROR(VLOOKUP(N1744,プログラム!B:C,2,0),"")</f>
        <v>89</v>
      </c>
      <c r="B1744">
        <f t="shared" si="54"/>
        <v>1006</v>
      </c>
      <c r="C1744" t="str">
        <f>IFERROR(VLOOKUP(B1744,チーム番号!E:F,2,0),"")</f>
        <v>五百木ＳＣ</v>
      </c>
      <c r="D1744">
        <f>IFERROR(VLOOKUP(N1744,プログラム!B:C,2,0),"")</f>
        <v>89</v>
      </c>
      <c r="E1744">
        <f>IFERROR(記録__2[[#This Row],[組]],"")</f>
        <v>2</v>
      </c>
      <c r="F1744">
        <f>IFERROR(記録__2[[#This Row],[水路]],"")</f>
        <v>7</v>
      </c>
      <c r="G1744" t="str">
        <f>IFERROR(VLOOKUP(D1744,プログラムデータ!A:N,12,0),"")</f>
        <v>11～12歳</v>
      </c>
      <c r="H1744" t="str">
        <f>IFERROR(VLOOKUP(D1744,プログラムデータ!A:N,13,0),"")</f>
        <v>女子</v>
      </c>
      <c r="I1744" t="str">
        <f>IFERROR(VLOOKUP(D1744,プログラムデータ!A:N,11,0),"")</f>
        <v>4×50m</v>
      </c>
      <c r="J1744" t="str">
        <f>IFERROR(VLOOKUP(D1744,プログラムデータ!A:N,10,0),"")</f>
        <v>フリーリレー</v>
      </c>
      <c r="K1744" t="str">
        <f>IFERROR(VLOOKUP(D1744,プログラムデータ!A:N,14,0),"")</f>
        <v>タイム決勝</v>
      </c>
      <c r="L1744" t="str">
        <f t="shared" si="55"/>
        <v>11～12歳 女子 4×50m フリーリレー タイム決勝</v>
      </c>
      <c r="M1744">
        <f>IFERROR(VLOOKUP(J1744,色々!M:P,4,0),"")</f>
        <v>6</v>
      </c>
      <c r="N1744">
        <f>IFERROR(記録__2[[#This Row],[競技番号]],"")</f>
        <v>89</v>
      </c>
      <c r="O1744">
        <f>IFERROR(記録__2[[#This Row],[選手番号]],"")</f>
        <v>1006</v>
      </c>
    </row>
    <row r="1745" spans="1:15" x14ac:dyDescent="0.2">
      <c r="A1745">
        <f>IFERROR(VLOOKUP(N1745,プログラム!B:C,2,0),"")</f>
        <v>89</v>
      </c>
      <c r="B1745">
        <f t="shared" si="54"/>
        <v>1126</v>
      </c>
      <c r="C1745" t="str">
        <f>IFERROR(VLOOKUP(B1745,チーム番号!E:F,2,0),"")</f>
        <v>MESSA</v>
      </c>
      <c r="D1745">
        <f>IFERROR(VLOOKUP(N1745,プログラム!B:C,2,0),"")</f>
        <v>89</v>
      </c>
      <c r="E1745">
        <f>IFERROR(記録__2[[#This Row],[組]],"")</f>
        <v>2</v>
      </c>
      <c r="F1745">
        <f>IFERROR(記録__2[[#This Row],[水路]],"")</f>
        <v>8</v>
      </c>
      <c r="G1745" t="str">
        <f>IFERROR(VLOOKUP(D1745,プログラムデータ!A:N,12,0),"")</f>
        <v>11～12歳</v>
      </c>
      <c r="H1745" t="str">
        <f>IFERROR(VLOOKUP(D1745,プログラムデータ!A:N,13,0),"")</f>
        <v>女子</v>
      </c>
      <c r="I1745" t="str">
        <f>IFERROR(VLOOKUP(D1745,プログラムデータ!A:N,11,0),"")</f>
        <v>4×50m</v>
      </c>
      <c r="J1745" t="str">
        <f>IFERROR(VLOOKUP(D1745,プログラムデータ!A:N,10,0),"")</f>
        <v>フリーリレー</v>
      </c>
      <c r="K1745" t="str">
        <f>IFERROR(VLOOKUP(D1745,プログラムデータ!A:N,14,0),"")</f>
        <v>タイム決勝</v>
      </c>
      <c r="L1745" t="str">
        <f t="shared" si="55"/>
        <v>11～12歳 女子 4×50m フリーリレー タイム決勝</v>
      </c>
      <c r="M1745">
        <f>IFERROR(VLOOKUP(J1745,色々!M:P,4,0),"")</f>
        <v>6</v>
      </c>
      <c r="N1745">
        <f>IFERROR(記録__2[[#This Row],[競技番号]],"")</f>
        <v>89</v>
      </c>
      <c r="O1745">
        <f>IFERROR(記録__2[[#This Row],[選手番号]],"")</f>
        <v>1126</v>
      </c>
    </row>
    <row r="1746" spans="1:15" x14ac:dyDescent="0.2">
      <c r="A1746">
        <f>IFERROR(VLOOKUP(N1746,プログラム!B:C,2,0),"")</f>
        <v>90</v>
      </c>
      <c r="B1746">
        <f t="shared" si="54"/>
        <v>0</v>
      </c>
      <c r="C1746" t="str">
        <f>IFERROR(VLOOKUP(B1746,チーム番号!E:F,2,0),"")</f>
        <v/>
      </c>
      <c r="D1746">
        <f>IFERROR(VLOOKUP(N1746,プログラム!B:C,2,0),"")</f>
        <v>90</v>
      </c>
      <c r="E1746">
        <f>IFERROR(記録__2[[#This Row],[組]],"")</f>
        <v>1</v>
      </c>
      <c r="F1746">
        <f>IFERROR(記録__2[[#This Row],[水路]],"")</f>
        <v>1</v>
      </c>
      <c r="G1746" t="str">
        <f>IFERROR(VLOOKUP(D1746,プログラムデータ!A:N,12,0),"")</f>
        <v>11～12歳</v>
      </c>
      <c r="H1746" t="str">
        <f>IFERROR(VLOOKUP(D1746,プログラムデータ!A:N,13,0),"")</f>
        <v>男子</v>
      </c>
      <c r="I1746" t="str">
        <f>IFERROR(VLOOKUP(D1746,プログラムデータ!A:N,11,0),"")</f>
        <v>4×50m</v>
      </c>
      <c r="J1746" t="str">
        <f>IFERROR(VLOOKUP(D1746,プログラムデータ!A:N,10,0),"")</f>
        <v>フリーリレー</v>
      </c>
      <c r="K1746" t="str">
        <f>IFERROR(VLOOKUP(D1746,プログラムデータ!A:N,14,0),"")</f>
        <v>タイム決勝</v>
      </c>
      <c r="L1746" t="str">
        <f t="shared" si="55"/>
        <v>11～12歳 男子 4×50m フリーリレー タイム決勝</v>
      </c>
      <c r="M1746">
        <f>IFERROR(VLOOKUP(J1746,色々!M:P,4,0),"")</f>
        <v>6</v>
      </c>
      <c r="N1746">
        <f>IFERROR(記録__2[[#This Row],[競技番号]],"")</f>
        <v>90</v>
      </c>
      <c r="O1746">
        <f>IFERROR(記録__2[[#This Row],[選手番号]],"")</f>
        <v>0</v>
      </c>
    </row>
    <row r="1747" spans="1:15" x14ac:dyDescent="0.2">
      <c r="A1747">
        <f>IFERROR(VLOOKUP(N1747,プログラム!B:C,2,0),"")</f>
        <v>90</v>
      </c>
      <c r="B1747">
        <f t="shared" si="54"/>
        <v>0</v>
      </c>
      <c r="C1747" t="str">
        <f>IFERROR(VLOOKUP(B1747,チーム番号!E:F,2,0),"")</f>
        <v/>
      </c>
      <c r="D1747">
        <f>IFERROR(VLOOKUP(N1747,プログラム!B:C,2,0),"")</f>
        <v>90</v>
      </c>
      <c r="E1747">
        <f>IFERROR(記録__2[[#This Row],[組]],"")</f>
        <v>1</v>
      </c>
      <c r="F1747">
        <f>IFERROR(記録__2[[#This Row],[水路]],"")</f>
        <v>2</v>
      </c>
      <c r="G1747" t="str">
        <f>IFERROR(VLOOKUP(D1747,プログラムデータ!A:N,12,0),"")</f>
        <v>11～12歳</v>
      </c>
      <c r="H1747" t="str">
        <f>IFERROR(VLOOKUP(D1747,プログラムデータ!A:N,13,0),"")</f>
        <v>男子</v>
      </c>
      <c r="I1747" t="str">
        <f>IFERROR(VLOOKUP(D1747,プログラムデータ!A:N,11,0),"")</f>
        <v>4×50m</v>
      </c>
      <c r="J1747" t="str">
        <f>IFERROR(VLOOKUP(D1747,プログラムデータ!A:N,10,0),"")</f>
        <v>フリーリレー</v>
      </c>
      <c r="K1747" t="str">
        <f>IFERROR(VLOOKUP(D1747,プログラムデータ!A:N,14,0),"")</f>
        <v>タイム決勝</v>
      </c>
      <c r="L1747" t="str">
        <f t="shared" si="55"/>
        <v>11～12歳 男子 4×50m フリーリレー タイム決勝</v>
      </c>
      <c r="M1747">
        <f>IFERROR(VLOOKUP(J1747,色々!M:P,4,0),"")</f>
        <v>6</v>
      </c>
      <c r="N1747">
        <f>IFERROR(記録__2[[#This Row],[競技番号]],"")</f>
        <v>90</v>
      </c>
      <c r="O1747">
        <f>IFERROR(記録__2[[#This Row],[選手番号]],"")</f>
        <v>0</v>
      </c>
    </row>
    <row r="1748" spans="1:15" x14ac:dyDescent="0.2">
      <c r="A1748">
        <f>IFERROR(VLOOKUP(N1748,プログラム!B:C,2,0),"")</f>
        <v>90</v>
      </c>
      <c r="B1748">
        <f t="shared" si="54"/>
        <v>1030</v>
      </c>
      <c r="C1748" t="str">
        <f>IFERROR(VLOOKUP(B1748,チーム番号!E:F,2,0),"")</f>
        <v>ファイブテン</v>
      </c>
      <c r="D1748">
        <f>IFERROR(VLOOKUP(N1748,プログラム!B:C,2,0),"")</f>
        <v>90</v>
      </c>
      <c r="E1748">
        <f>IFERROR(記録__2[[#This Row],[組]],"")</f>
        <v>1</v>
      </c>
      <c r="F1748">
        <f>IFERROR(記録__2[[#This Row],[水路]],"")</f>
        <v>3</v>
      </c>
      <c r="G1748" t="str">
        <f>IFERROR(VLOOKUP(D1748,プログラムデータ!A:N,12,0),"")</f>
        <v>11～12歳</v>
      </c>
      <c r="H1748" t="str">
        <f>IFERROR(VLOOKUP(D1748,プログラムデータ!A:N,13,0),"")</f>
        <v>男子</v>
      </c>
      <c r="I1748" t="str">
        <f>IFERROR(VLOOKUP(D1748,プログラムデータ!A:N,11,0),"")</f>
        <v>4×50m</v>
      </c>
      <c r="J1748" t="str">
        <f>IFERROR(VLOOKUP(D1748,プログラムデータ!A:N,10,0),"")</f>
        <v>フリーリレー</v>
      </c>
      <c r="K1748" t="str">
        <f>IFERROR(VLOOKUP(D1748,プログラムデータ!A:N,14,0),"")</f>
        <v>タイム決勝</v>
      </c>
      <c r="L1748" t="str">
        <f t="shared" si="55"/>
        <v>11～12歳 男子 4×50m フリーリレー タイム決勝</v>
      </c>
      <c r="M1748">
        <f>IFERROR(VLOOKUP(J1748,色々!M:P,4,0),"")</f>
        <v>6</v>
      </c>
      <c r="N1748">
        <f>IFERROR(記録__2[[#This Row],[競技番号]],"")</f>
        <v>90</v>
      </c>
      <c r="O1748">
        <f>IFERROR(記録__2[[#This Row],[選手番号]],"")</f>
        <v>1030</v>
      </c>
    </row>
    <row r="1749" spans="1:15" x14ac:dyDescent="0.2">
      <c r="A1749">
        <f>IFERROR(VLOOKUP(N1749,プログラム!B:C,2,0),"")</f>
        <v>90</v>
      </c>
      <c r="B1749">
        <f t="shared" si="54"/>
        <v>1134</v>
      </c>
      <c r="C1749" t="str">
        <f>IFERROR(VLOOKUP(B1749,チーム番号!E:F,2,0),"")</f>
        <v>MESSA宇和島</v>
      </c>
      <c r="D1749">
        <f>IFERROR(VLOOKUP(N1749,プログラム!B:C,2,0),"")</f>
        <v>90</v>
      </c>
      <c r="E1749">
        <f>IFERROR(記録__2[[#This Row],[組]],"")</f>
        <v>1</v>
      </c>
      <c r="F1749">
        <f>IFERROR(記録__2[[#This Row],[水路]],"")</f>
        <v>4</v>
      </c>
      <c r="G1749" t="str">
        <f>IFERROR(VLOOKUP(D1749,プログラムデータ!A:N,12,0),"")</f>
        <v>11～12歳</v>
      </c>
      <c r="H1749" t="str">
        <f>IFERROR(VLOOKUP(D1749,プログラムデータ!A:N,13,0),"")</f>
        <v>男子</v>
      </c>
      <c r="I1749" t="str">
        <f>IFERROR(VLOOKUP(D1749,プログラムデータ!A:N,11,0),"")</f>
        <v>4×50m</v>
      </c>
      <c r="J1749" t="str">
        <f>IFERROR(VLOOKUP(D1749,プログラムデータ!A:N,10,0),"")</f>
        <v>フリーリレー</v>
      </c>
      <c r="K1749" t="str">
        <f>IFERROR(VLOOKUP(D1749,プログラムデータ!A:N,14,0),"")</f>
        <v>タイム決勝</v>
      </c>
      <c r="L1749" t="str">
        <f t="shared" si="55"/>
        <v>11～12歳 男子 4×50m フリーリレー タイム決勝</v>
      </c>
      <c r="M1749">
        <f>IFERROR(VLOOKUP(J1749,色々!M:P,4,0),"")</f>
        <v>6</v>
      </c>
      <c r="N1749">
        <f>IFERROR(記録__2[[#This Row],[競技番号]],"")</f>
        <v>90</v>
      </c>
      <c r="O1749">
        <f>IFERROR(記録__2[[#This Row],[選手番号]],"")</f>
        <v>1134</v>
      </c>
    </row>
    <row r="1750" spans="1:15" x14ac:dyDescent="0.2">
      <c r="A1750">
        <f>IFERROR(VLOOKUP(N1750,プログラム!B:C,2,0),"")</f>
        <v>90</v>
      </c>
      <c r="B1750">
        <f t="shared" si="54"/>
        <v>1109</v>
      </c>
      <c r="C1750" t="str">
        <f>IFERROR(VLOOKUP(B1750,チーム番号!E:F,2,0),"")</f>
        <v>ﾌｨｯﾀｴﾐﾌﾙ松前</v>
      </c>
      <c r="D1750">
        <f>IFERROR(VLOOKUP(N1750,プログラム!B:C,2,0),"")</f>
        <v>90</v>
      </c>
      <c r="E1750">
        <f>IFERROR(記録__2[[#This Row],[組]],"")</f>
        <v>1</v>
      </c>
      <c r="F1750">
        <f>IFERROR(記録__2[[#This Row],[水路]],"")</f>
        <v>5</v>
      </c>
      <c r="G1750" t="str">
        <f>IFERROR(VLOOKUP(D1750,プログラムデータ!A:N,12,0),"")</f>
        <v>11～12歳</v>
      </c>
      <c r="H1750" t="str">
        <f>IFERROR(VLOOKUP(D1750,プログラムデータ!A:N,13,0),"")</f>
        <v>男子</v>
      </c>
      <c r="I1750" t="str">
        <f>IFERROR(VLOOKUP(D1750,プログラムデータ!A:N,11,0),"")</f>
        <v>4×50m</v>
      </c>
      <c r="J1750" t="str">
        <f>IFERROR(VLOOKUP(D1750,プログラムデータ!A:N,10,0),"")</f>
        <v>フリーリレー</v>
      </c>
      <c r="K1750" t="str">
        <f>IFERROR(VLOOKUP(D1750,プログラムデータ!A:N,14,0),"")</f>
        <v>タイム決勝</v>
      </c>
      <c r="L1750" t="str">
        <f t="shared" si="55"/>
        <v>11～12歳 男子 4×50m フリーリレー タイム決勝</v>
      </c>
      <c r="M1750">
        <f>IFERROR(VLOOKUP(J1750,色々!M:P,4,0),"")</f>
        <v>6</v>
      </c>
      <c r="N1750">
        <f>IFERROR(記録__2[[#This Row],[競技番号]],"")</f>
        <v>90</v>
      </c>
      <c r="O1750">
        <f>IFERROR(記録__2[[#This Row],[選手番号]],"")</f>
        <v>1109</v>
      </c>
    </row>
    <row r="1751" spans="1:15" x14ac:dyDescent="0.2">
      <c r="A1751">
        <f>IFERROR(VLOOKUP(N1751,プログラム!B:C,2,0),"")</f>
        <v>90</v>
      </c>
      <c r="B1751">
        <f t="shared" si="54"/>
        <v>0</v>
      </c>
      <c r="C1751" t="str">
        <f>IFERROR(VLOOKUP(B1751,チーム番号!E:F,2,0),"")</f>
        <v/>
      </c>
      <c r="D1751">
        <f>IFERROR(VLOOKUP(N1751,プログラム!B:C,2,0),"")</f>
        <v>90</v>
      </c>
      <c r="E1751">
        <f>IFERROR(記録__2[[#This Row],[組]],"")</f>
        <v>1</v>
      </c>
      <c r="F1751">
        <f>IFERROR(記録__2[[#This Row],[水路]],"")</f>
        <v>6</v>
      </c>
      <c r="G1751" t="str">
        <f>IFERROR(VLOOKUP(D1751,プログラムデータ!A:N,12,0),"")</f>
        <v>11～12歳</v>
      </c>
      <c r="H1751" t="str">
        <f>IFERROR(VLOOKUP(D1751,プログラムデータ!A:N,13,0),"")</f>
        <v>男子</v>
      </c>
      <c r="I1751" t="str">
        <f>IFERROR(VLOOKUP(D1751,プログラムデータ!A:N,11,0),"")</f>
        <v>4×50m</v>
      </c>
      <c r="J1751" t="str">
        <f>IFERROR(VLOOKUP(D1751,プログラムデータ!A:N,10,0),"")</f>
        <v>フリーリレー</v>
      </c>
      <c r="K1751" t="str">
        <f>IFERROR(VLOOKUP(D1751,プログラムデータ!A:N,14,0),"")</f>
        <v>タイム決勝</v>
      </c>
      <c r="L1751" t="str">
        <f t="shared" si="55"/>
        <v>11～12歳 男子 4×50m フリーリレー タイム決勝</v>
      </c>
      <c r="M1751">
        <f>IFERROR(VLOOKUP(J1751,色々!M:P,4,0),"")</f>
        <v>6</v>
      </c>
      <c r="N1751">
        <f>IFERROR(記録__2[[#This Row],[競技番号]],"")</f>
        <v>90</v>
      </c>
      <c r="O1751">
        <f>IFERROR(記録__2[[#This Row],[選手番号]],"")</f>
        <v>0</v>
      </c>
    </row>
    <row r="1752" spans="1:15" x14ac:dyDescent="0.2">
      <c r="A1752">
        <f>IFERROR(VLOOKUP(N1752,プログラム!B:C,2,0),"")</f>
        <v>90</v>
      </c>
      <c r="B1752">
        <f t="shared" si="54"/>
        <v>0</v>
      </c>
      <c r="C1752" t="str">
        <f>IFERROR(VLOOKUP(B1752,チーム番号!E:F,2,0),"")</f>
        <v/>
      </c>
      <c r="D1752">
        <f>IFERROR(VLOOKUP(N1752,プログラム!B:C,2,0),"")</f>
        <v>90</v>
      </c>
      <c r="E1752">
        <f>IFERROR(記録__2[[#This Row],[組]],"")</f>
        <v>1</v>
      </c>
      <c r="F1752">
        <f>IFERROR(記録__2[[#This Row],[水路]],"")</f>
        <v>7</v>
      </c>
      <c r="G1752" t="str">
        <f>IFERROR(VLOOKUP(D1752,プログラムデータ!A:N,12,0),"")</f>
        <v>11～12歳</v>
      </c>
      <c r="H1752" t="str">
        <f>IFERROR(VLOOKUP(D1752,プログラムデータ!A:N,13,0),"")</f>
        <v>男子</v>
      </c>
      <c r="I1752" t="str">
        <f>IFERROR(VLOOKUP(D1752,プログラムデータ!A:N,11,0),"")</f>
        <v>4×50m</v>
      </c>
      <c r="J1752" t="str">
        <f>IFERROR(VLOOKUP(D1752,プログラムデータ!A:N,10,0),"")</f>
        <v>フリーリレー</v>
      </c>
      <c r="K1752" t="str">
        <f>IFERROR(VLOOKUP(D1752,プログラムデータ!A:N,14,0),"")</f>
        <v>タイム決勝</v>
      </c>
      <c r="L1752" t="str">
        <f t="shared" si="55"/>
        <v>11～12歳 男子 4×50m フリーリレー タイム決勝</v>
      </c>
      <c r="M1752">
        <f>IFERROR(VLOOKUP(J1752,色々!M:P,4,0),"")</f>
        <v>6</v>
      </c>
      <c r="N1752">
        <f>IFERROR(記録__2[[#This Row],[競技番号]],"")</f>
        <v>90</v>
      </c>
      <c r="O1752">
        <f>IFERROR(記録__2[[#This Row],[選手番号]],"")</f>
        <v>0</v>
      </c>
    </row>
    <row r="1753" spans="1:15" x14ac:dyDescent="0.2">
      <c r="A1753">
        <f>IFERROR(VLOOKUP(N1753,プログラム!B:C,2,0),"")</f>
        <v>90</v>
      </c>
      <c r="B1753">
        <f t="shared" si="54"/>
        <v>0</v>
      </c>
      <c r="C1753" t="str">
        <f>IFERROR(VLOOKUP(B1753,チーム番号!E:F,2,0),"")</f>
        <v/>
      </c>
      <c r="D1753">
        <f>IFERROR(VLOOKUP(N1753,プログラム!B:C,2,0),"")</f>
        <v>90</v>
      </c>
      <c r="E1753">
        <f>IFERROR(記録__2[[#This Row],[組]],"")</f>
        <v>1</v>
      </c>
      <c r="F1753">
        <f>IFERROR(記録__2[[#This Row],[水路]],"")</f>
        <v>8</v>
      </c>
      <c r="G1753" t="str">
        <f>IFERROR(VLOOKUP(D1753,プログラムデータ!A:N,12,0),"")</f>
        <v>11～12歳</v>
      </c>
      <c r="H1753" t="str">
        <f>IFERROR(VLOOKUP(D1753,プログラムデータ!A:N,13,0),"")</f>
        <v>男子</v>
      </c>
      <c r="I1753" t="str">
        <f>IFERROR(VLOOKUP(D1753,プログラムデータ!A:N,11,0),"")</f>
        <v>4×50m</v>
      </c>
      <c r="J1753" t="str">
        <f>IFERROR(VLOOKUP(D1753,プログラムデータ!A:N,10,0),"")</f>
        <v>フリーリレー</v>
      </c>
      <c r="K1753" t="str">
        <f>IFERROR(VLOOKUP(D1753,プログラムデータ!A:N,14,0),"")</f>
        <v>タイム決勝</v>
      </c>
      <c r="L1753" t="str">
        <f t="shared" si="55"/>
        <v>11～12歳 男子 4×50m フリーリレー タイム決勝</v>
      </c>
      <c r="M1753">
        <f>IFERROR(VLOOKUP(J1753,色々!M:P,4,0),"")</f>
        <v>6</v>
      </c>
      <c r="N1753">
        <f>IFERROR(記録__2[[#This Row],[競技番号]],"")</f>
        <v>90</v>
      </c>
      <c r="O1753">
        <f>IFERROR(記録__2[[#This Row],[選手番号]],"")</f>
        <v>0</v>
      </c>
    </row>
    <row r="1754" spans="1:15" x14ac:dyDescent="0.2">
      <c r="A1754">
        <f>IFERROR(VLOOKUP(N1754,プログラム!B:C,2,0),"")</f>
        <v>90</v>
      </c>
      <c r="B1754">
        <f t="shared" si="54"/>
        <v>1120</v>
      </c>
      <c r="C1754" t="str">
        <f>IFERROR(VLOOKUP(B1754,チーム番号!E:F,2,0),"")</f>
        <v>MESSA</v>
      </c>
      <c r="D1754">
        <f>IFERROR(VLOOKUP(N1754,プログラム!B:C,2,0),"")</f>
        <v>90</v>
      </c>
      <c r="E1754">
        <f>IFERROR(記録__2[[#This Row],[組]],"")</f>
        <v>2</v>
      </c>
      <c r="F1754">
        <f>IFERROR(記録__2[[#This Row],[水路]],"")</f>
        <v>1</v>
      </c>
      <c r="G1754" t="str">
        <f>IFERROR(VLOOKUP(D1754,プログラムデータ!A:N,12,0),"")</f>
        <v>11～12歳</v>
      </c>
      <c r="H1754" t="str">
        <f>IFERROR(VLOOKUP(D1754,プログラムデータ!A:N,13,0),"")</f>
        <v>男子</v>
      </c>
      <c r="I1754" t="str">
        <f>IFERROR(VLOOKUP(D1754,プログラムデータ!A:N,11,0),"")</f>
        <v>4×50m</v>
      </c>
      <c r="J1754" t="str">
        <f>IFERROR(VLOOKUP(D1754,プログラムデータ!A:N,10,0),"")</f>
        <v>フリーリレー</v>
      </c>
      <c r="K1754" t="str">
        <f>IFERROR(VLOOKUP(D1754,プログラムデータ!A:N,14,0),"")</f>
        <v>タイム決勝</v>
      </c>
      <c r="L1754" t="str">
        <f t="shared" si="55"/>
        <v>11～12歳 男子 4×50m フリーリレー タイム決勝</v>
      </c>
      <c r="M1754">
        <f>IFERROR(VLOOKUP(J1754,色々!M:P,4,0),"")</f>
        <v>6</v>
      </c>
      <c r="N1754">
        <f>IFERROR(記録__2[[#This Row],[競技番号]],"")</f>
        <v>90</v>
      </c>
      <c r="O1754">
        <f>IFERROR(記録__2[[#This Row],[選手番号]],"")</f>
        <v>1120</v>
      </c>
    </row>
    <row r="1755" spans="1:15" x14ac:dyDescent="0.2">
      <c r="A1755">
        <f>IFERROR(VLOOKUP(N1755,プログラム!B:C,2,0),"")</f>
        <v>90</v>
      </c>
      <c r="B1755">
        <f t="shared" si="54"/>
        <v>1071</v>
      </c>
      <c r="C1755" t="str">
        <f>IFERROR(VLOOKUP(B1755,チーム番号!E:F,2,0),"")</f>
        <v>石原ＳＣ</v>
      </c>
      <c r="D1755">
        <f>IFERROR(VLOOKUP(N1755,プログラム!B:C,2,0),"")</f>
        <v>90</v>
      </c>
      <c r="E1755">
        <f>IFERROR(記録__2[[#This Row],[組]],"")</f>
        <v>2</v>
      </c>
      <c r="F1755">
        <f>IFERROR(記録__2[[#This Row],[水路]],"")</f>
        <v>2</v>
      </c>
      <c r="G1755" t="str">
        <f>IFERROR(VLOOKUP(D1755,プログラムデータ!A:N,12,0),"")</f>
        <v>11～12歳</v>
      </c>
      <c r="H1755" t="str">
        <f>IFERROR(VLOOKUP(D1755,プログラムデータ!A:N,13,0),"")</f>
        <v>男子</v>
      </c>
      <c r="I1755" t="str">
        <f>IFERROR(VLOOKUP(D1755,プログラムデータ!A:N,11,0),"")</f>
        <v>4×50m</v>
      </c>
      <c r="J1755" t="str">
        <f>IFERROR(VLOOKUP(D1755,プログラムデータ!A:N,10,0),"")</f>
        <v>フリーリレー</v>
      </c>
      <c r="K1755" t="str">
        <f>IFERROR(VLOOKUP(D1755,プログラムデータ!A:N,14,0),"")</f>
        <v>タイム決勝</v>
      </c>
      <c r="L1755" t="str">
        <f t="shared" si="55"/>
        <v>11～12歳 男子 4×50m フリーリレー タイム決勝</v>
      </c>
      <c r="M1755">
        <f>IFERROR(VLOOKUP(J1755,色々!M:P,4,0),"")</f>
        <v>6</v>
      </c>
      <c r="N1755">
        <f>IFERROR(記録__2[[#This Row],[競技番号]],"")</f>
        <v>90</v>
      </c>
      <c r="O1755">
        <f>IFERROR(記録__2[[#This Row],[選手番号]],"")</f>
        <v>1071</v>
      </c>
    </row>
    <row r="1756" spans="1:15" x14ac:dyDescent="0.2">
      <c r="A1756">
        <f>IFERROR(VLOOKUP(N1756,プログラム!B:C,2,0),"")</f>
        <v>90</v>
      </c>
      <c r="B1756">
        <f t="shared" si="54"/>
        <v>1091</v>
      </c>
      <c r="C1756" t="str">
        <f>IFERROR(VLOOKUP(B1756,チーム番号!E:F,2,0),"")</f>
        <v>フィッタ重信</v>
      </c>
      <c r="D1756">
        <f>IFERROR(VLOOKUP(N1756,プログラム!B:C,2,0),"")</f>
        <v>90</v>
      </c>
      <c r="E1756">
        <f>IFERROR(記録__2[[#This Row],[組]],"")</f>
        <v>2</v>
      </c>
      <c r="F1756">
        <f>IFERROR(記録__2[[#This Row],[水路]],"")</f>
        <v>3</v>
      </c>
      <c r="G1756" t="str">
        <f>IFERROR(VLOOKUP(D1756,プログラムデータ!A:N,12,0),"")</f>
        <v>11～12歳</v>
      </c>
      <c r="H1756" t="str">
        <f>IFERROR(VLOOKUP(D1756,プログラムデータ!A:N,13,0),"")</f>
        <v>男子</v>
      </c>
      <c r="I1756" t="str">
        <f>IFERROR(VLOOKUP(D1756,プログラムデータ!A:N,11,0),"")</f>
        <v>4×50m</v>
      </c>
      <c r="J1756" t="str">
        <f>IFERROR(VLOOKUP(D1756,プログラムデータ!A:N,10,0),"")</f>
        <v>フリーリレー</v>
      </c>
      <c r="K1756" t="str">
        <f>IFERROR(VLOOKUP(D1756,プログラムデータ!A:N,14,0),"")</f>
        <v>タイム決勝</v>
      </c>
      <c r="L1756" t="str">
        <f t="shared" si="55"/>
        <v>11～12歳 男子 4×50m フリーリレー タイム決勝</v>
      </c>
      <c r="M1756">
        <f>IFERROR(VLOOKUP(J1756,色々!M:P,4,0),"")</f>
        <v>6</v>
      </c>
      <c r="N1756">
        <f>IFERROR(記録__2[[#This Row],[競技番号]],"")</f>
        <v>90</v>
      </c>
      <c r="O1756">
        <f>IFERROR(記録__2[[#This Row],[選手番号]],"")</f>
        <v>1091</v>
      </c>
    </row>
    <row r="1757" spans="1:15" x14ac:dyDescent="0.2">
      <c r="A1757">
        <f>IFERROR(VLOOKUP(N1757,プログラム!B:C,2,0),"")</f>
        <v>90</v>
      </c>
      <c r="B1757">
        <f t="shared" si="54"/>
        <v>1001</v>
      </c>
      <c r="C1757" t="str">
        <f>IFERROR(VLOOKUP(B1757,チーム番号!E:F,2,0),"")</f>
        <v>五百木ＳＣ</v>
      </c>
      <c r="D1757">
        <f>IFERROR(VLOOKUP(N1757,プログラム!B:C,2,0),"")</f>
        <v>90</v>
      </c>
      <c r="E1757">
        <f>IFERROR(記録__2[[#This Row],[組]],"")</f>
        <v>2</v>
      </c>
      <c r="F1757">
        <f>IFERROR(記録__2[[#This Row],[水路]],"")</f>
        <v>4</v>
      </c>
      <c r="G1757" t="str">
        <f>IFERROR(VLOOKUP(D1757,プログラムデータ!A:N,12,0),"")</f>
        <v>11～12歳</v>
      </c>
      <c r="H1757" t="str">
        <f>IFERROR(VLOOKUP(D1757,プログラムデータ!A:N,13,0),"")</f>
        <v>男子</v>
      </c>
      <c r="I1757" t="str">
        <f>IFERROR(VLOOKUP(D1757,プログラムデータ!A:N,11,0),"")</f>
        <v>4×50m</v>
      </c>
      <c r="J1757" t="str">
        <f>IFERROR(VLOOKUP(D1757,プログラムデータ!A:N,10,0),"")</f>
        <v>フリーリレー</v>
      </c>
      <c r="K1757" t="str">
        <f>IFERROR(VLOOKUP(D1757,プログラムデータ!A:N,14,0),"")</f>
        <v>タイム決勝</v>
      </c>
      <c r="L1757" t="str">
        <f t="shared" si="55"/>
        <v>11～12歳 男子 4×50m フリーリレー タイム決勝</v>
      </c>
      <c r="M1757">
        <f>IFERROR(VLOOKUP(J1757,色々!M:P,4,0),"")</f>
        <v>6</v>
      </c>
      <c r="N1757">
        <f>IFERROR(記録__2[[#This Row],[競技番号]],"")</f>
        <v>90</v>
      </c>
      <c r="O1757">
        <f>IFERROR(記録__2[[#This Row],[選手番号]],"")</f>
        <v>1001</v>
      </c>
    </row>
    <row r="1758" spans="1:15" x14ac:dyDescent="0.2">
      <c r="A1758">
        <f>IFERROR(VLOOKUP(N1758,プログラム!B:C,2,0),"")</f>
        <v>90</v>
      </c>
      <c r="B1758">
        <f t="shared" si="54"/>
        <v>1079</v>
      </c>
      <c r="C1758" t="str">
        <f>IFERROR(VLOOKUP(B1758,チーム番号!E:F,2,0),"")</f>
        <v>フィッタ松山</v>
      </c>
      <c r="D1758">
        <f>IFERROR(VLOOKUP(N1758,プログラム!B:C,2,0),"")</f>
        <v>90</v>
      </c>
      <c r="E1758">
        <f>IFERROR(記録__2[[#This Row],[組]],"")</f>
        <v>2</v>
      </c>
      <c r="F1758">
        <f>IFERROR(記録__2[[#This Row],[水路]],"")</f>
        <v>5</v>
      </c>
      <c r="G1758" t="str">
        <f>IFERROR(VLOOKUP(D1758,プログラムデータ!A:N,12,0),"")</f>
        <v>11～12歳</v>
      </c>
      <c r="H1758" t="str">
        <f>IFERROR(VLOOKUP(D1758,プログラムデータ!A:N,13,0),"")</f>
        <v>男子</v>
      </c>
      <c r="I1758" t="str">
        <f>IFERROR(VLOOKUP(D1758,プログラムデータ!A:N,11,0),"")</f>
        <v>4×50m</v>
      </c>
      <c r="J1758" t="str">
        <f>IFERROR(VLOOKUP(D1758,プログラムデータ!A:N,10,0),"")</f>
        <v>フリーリレー</v>
      </c>
      <c r="K1758" t="str">
        <f>IFERROR(VLOOKUP(D1758,プログラムデータ!A:N,14,0),"")</f>
        <v>タイム決勝</v>
      </c>
      <c r="L1758" t="str">
        <f t="shared" si="55"/>
        <v>11～12歳 男子 4×50m フリーリレー タイム決勝</v>
      </c>
      <c r="M1758">
        <f>IFERROR(VLOOKUP(J1758,色々!M:P,4,0),"")</f>
        <v>6</v>
      </c>
      <c r="N1758">
        <f>IFERROR(記録__2[[#This Row],[競技番号]],"")</f>
        <v>90</v>
      </c>
      <c r="O1758">
        <f>IFERROR(記録__2[[#This Row],[選手番号]],"")</f>
        <v>1079</v>
      </c>
    </row>
    <row r="1759" spans="1:15" x14ac:dyDescent="0.2">
      <c r="A1759">
        <f>IFERROR(VLOOKUP(N1759,プログラム!B:C,2,0),"")</f>
        <v>90</v>
      </c>
      <c r="B1759">
        <f t="shared" si="54"/>
        <v>1042</v>
      </c>
      <c r="C1759" t="str">
        <f>IFERROR(VLOOKUP(B1759,チーム番号!E:F,2,0),"")</f>
        <v>八幡浜ＳＣ</v>
      </c>
      <c r="D1759">
        <f>IFERROR(VLOOKUP(N1759,プログラム!B:C,2,0),"")</f>
        <v>90</v>
      </c>
      <c r="E1759">
        <f>IFERROR(記録__2[[#This Row],[組]],"")</f>
        <v>2</v>
      </c>
      <c r="F1759">
        <f>IFERROR(記録__2[[#This Row],[水路]],"")</f>
        <v>6</v>
      </c>
      <c r="G1759" t="str">
        <f>IFERROR(VLOOKUP(D1759,プログラムデータ!A:N,12,0),"")</f>
        <v>11～12歳</v>
      </c>
      <c r="H1759" t="str">
        <f>IFERROR(VLOOKUP(D1759,プログラムデータ!A:N,13,0),"")</f>
        <v>男子</v>
      </c>
      <c r="I1759" t="str">
        <f>IFERROR(VLOOKUP(D1759,プログラムデータ!A:N,11,0),"")</f>
        <v>4×50m</v>
      </c>
      <c r="J1759" t="str">
        <f>IFERROR(VLOOKUP(D1759,プログラムデータ!A:N,10,0),"")</f>
        <v>フリーリレー</v>
      </c>
      <c r="K1759" t="str">
        <f>IFERROR(VLOOKUP(D1759,プログラムデータ!A:N,14,0),"")</f>
        <v>タイム決勝</v>
      </c>
      <c r="L1759" t="str">
        <f t="shared" si="55"/>
        <v>11～12歳 男子 4×50m フリーリレー タイム決勝</v>
      </c>
      <c r="M1759">
        <f>IFERROR(VLOOKUP(J1759,色々!M:P,4,0),"")</f>
        <v>6</v>
      </c>
      <c r="N1759">
        <f>IFERROR(記録__2[[#This Row],[競技番号]],"")</f>
        <v>90</v>
      </c>
      <c r="O1759">
        <f>IFERROR(記録__2[[#This Row],[選手番号]],"")</f>
        <v>1042</v>
      </c>
    </row>
    <row r="1760" spans="1:15" x14ac:dyDescent="0.2">
      <c r="A1760">
        <f>IFERROR(VLOOKUP(N1760,プログラム!B:C,2,0),"")</f>
        <v>90</v>
      </c>
      <c r="B1760">
        <f t="shared" si="54"/>
        <v>1102</v>
      </c>
      <c r="C1760" t="str">
        <f>IFERROR(VLOOKUP(B1760,チーム番号!E:F,2,0),"")</f>
        <v>Ryuow</v>
      </c>
      <c r="D1760">
        <f>IFERROR(VLOOKUP(N1760,プログラム!B:C,2,0),"")</f>
        <v>90</v>
      </c>
      <c r="E1760">
        <f>IFERROR(記録__2[[#This Row],[組]],"")</f>
        <v>2</v>
      </c>
      <c r="F1760">
        <f>IFERROR(記録__2[[#This Row],[水路]],"")</f>
        <v>7</v>
      </c>
      <c r="G1760" t="str">
        <f>IFERROR(VLOOKUP(D1760,プログラムデータ!A:N,12,0),"")</f>
        <v>11～12歳</v>
      </c>
      <c r="H1760" t="str">
        <f>IFERROR(VLOOKUP(D1760,プログラムデータ!A:N,13,0),"")</f>
        <v>男子</v>
      </c>
      <c r="I1760" t="str">
        <f>IFERROR(VLOOKUP(D1760,プログラムデータ!A:N,11,0),"")</f>
        <v>4×50m</v>
      </c>
      <c r="J1760" t="str">
        <f>IFERROR(VLOOKUP(D1760,プログラムデータ!A:N,10,0),"")</f>
        <v>フリーリレー</v>
      </c>
      <c r="K1760" t="str">
        <f>IFERROR(VLOOKUP(D1760,プログラムデータ!A:N,14,0),"")</f>
        <v>タイム決勝</v>
      </c>
      <c r="L1760" t="str">
        <f t="shared" si="55"/>
        <v>11～12歳 男子 4×50m フリーリレー タイム決勝</v>
      </c>
      <c r="M1760">
        <f>IFERROR(VLOOKUP(J1760,色々!M:P,4,0),"")</f>
        <v>6</v>
      </c>
      <c r="N1760">
        <f>IFERROR(記録__2[[#This Row],[競技番号]],"")</f>
        <v>90</v>
      </c>
      <c r="O1760">
        <f>IFERROR(記録__2[[#This Row],[選手番号]],"")</f>
        <v>1102</v>
      </c>
    </row>
    <row r="1761" spans="1:15" x14ac:dyDescent="0.2">
      <c r="A1761">
        <f>IFERROR(VLOOKUP(N1761,プログラム!B:C,2,0),"")</f>
        <v>90</v>
      </c>
      <c r="B1761">
        <f t="shared" si="54"/>
        <v>1011</v>
      </c>
      <c r="C1761" t="str">
        <f>IFERROR(VLOOKUP(B1761,チーム番号!E:F,2,0),"")</f>
        <v>南海ＤＣ</v>
      </c>
      <c r="D1761">
        <f>IFERROR(VLOOKUP(N1761,プログラム!B:C,2,0),"")</f>
        <v>90</v>
      </c>
      <c r="E1761">
        <f>IFERROR(記録__2[[#This Row],[組]],"")</f>
        <v>2</v>
      </c>
      <c r="F1761">
        <f>IFERROR(記録__2[[#This Row],[水路]],"")</f>
        <v>8</v>
      </c>
      <c r="G1761" t="str">
        <f>IFERROR(VLOOKUP(D1761,プログラムデータ!A:N,12,0),"")</f>
        <v>11～12歳</v>
      </c>
      <c r="H1761" t="str">
        <f>IFERROR(VLOOKUP(D1761,プログラムデータ!A:N,13,0),"")</f>
        <v>男子</v>
      </c>
      <c r="I1761" t="str">
        <f>IFERROR(VLOOKUP(D1761,プログラムデータ!A:N,11,0),"")</f>
        <v>4×50m</v>
      </c>
      <c r="J1761" t="str">
        <f>IFERROR(VLOOKUP(D1761,プログラムデータ!A:N,10,0),"")</f>
        <v>フリーリレー</v>
      </c>
      <c r="K1761" t="str">
        <f>IFERROR(VLOOKUP(D1761,プログラムデータ!A:N,14,0),"")</f>
        <v>タイム決勝</v>
      </c>
      <c r="L1761" t="str">
        <f t="shared" si="55"/>
        <v>11～12歳 男子 4×50m フリーリレー タイム決勝</v>
      </c>
      <c r="M1761">
        <f>IFERROR(VLOOKUP(J1761,色々!M:P,4,0),"")</f>
        <v>6</v>
      </c>
      <c r="N1761">
        <f>IFERROR(記録__2[[#This Row],[競技番号]],"")</f>
        <v>90</v>
      </c>
      <c r="O1761">
        <f>IFERROR(記録__2[[#This Row],[選手番号]],"")</f>
        <v>1011</v>
      </c>
    </row>
    <row r="1762" spans="1:15" x14ac:dyDescent="0.2">
      <c r="A1762">
        <f>IFERROR(VLOOKUP(N1762,プログラム!B:C,2,0),"")</f>
        <v>91</v>
      </c>
      <c r="B1762">
        <f t="shared" si="54"/>
        <v>0</v>
      </c>
      <c r="C1762" t="str">
        <f>IFERROR(VLOOKUP(B1762,チーム番号!E:F,2,0),"")</f>
        <v/>
      </c>
      <c r="D1762">
        <f>IFERROR(VLOOKUP(N1762,プログラム!B:C,2,0),"")</f>
        <v>91</v>
      </c>
      <c r="E1762">
        <f>IFERROR(記録__2[[#This Row],[組]],"")</f>
        <v>1</v>
      </c>
      <c r="F1762">
        <f>IFERROR(記録__2[[#This Row],[水路]],"")</f>
        <v>1</v>
      </c>
      <c r="G1762" t="str">
        <f>IFERROR(VLOOKUP(D1762,プログラムデータ!A:N,12,0),"")</f>
        <v>13～14歳</v>
      </c>
      <c r="H1762" t="str">
        <f>IFERROR(VLOOKUP(D1762,プログラムデータ!A:N,13,0),"")</f>
        <v>女子</v>
      </c>
      <c r="I1762" t="str">
        <f>IFERROR(VLOOKUP(D1762,プログラムデータ!A:N,11,0),"")</f>
        <v>4×50m</v>
      </c>
      <c r="J1762" t="str">
        <f>IFERROR(VLOOKUP(D1762,プログラムデータ!A:N,10,0),"")</f>
        <v>フリーリレー</v>
      </c>
      <c r="K1762" t="str">
        <f>IFERROR(VLOOKUP(D1762,プログラムデータ!A:N,14,0),"")</f>
        <v>タイム決勝</v>
      </c>
      <c r="L1762" t="str">
        <f t="shared" si="55"/>
        <v>13～14歳 女子 4×50m フリーリレー タイム決勝</v>
      </c>
      <c r="M1762">
        <f>IFERROR(VLOOKUP(J1762,色々!M:P,4,0),"")</f>
        <v>6</v>
      </c>
      <c r="N1762">
        <f>IFERROR(記録__2[[#This Row],[競技番号]],"")</f>
        <v>91</v>
      </c>
      <c r="O1762">
        <f>IFERROR(記録__2[[#This Row],[選手番号]],"")</f>
        <v>0</v>
      </c>
    </row>
    <row r="1763" spans="1:15" x14ac:dyDescent="0.2">
      <c r="A1763">
        <f>IFERROR(VLOOKUP(N1763,プログラム!B:C,2,0),"")</f>
        <v>91</v>
      </c>
      <c r="B1763">
        <f t="shared" si="54"/>
        <v>0</v>
      </c>
      <c r="C1763" t="str">
        <f>IFERROR(VLOOKUP(B1763,チーム番号!E:F,2,0),"")</f>
        <v/>
      </c>
      <c r="D1763">
        <f>IFERROR(VLOOKUP(N1763,プログラム!B:C,2,0),"")</f>
        <v>91</v>
      </c>
      <c r="E1763">
        <f>IFERROR(記録__2[[#This Row],[組]],"")</f>
        <v>1</v>
      </c>
      <c r="F1763">
        <f>IFERROR(記録__2[[#This Row],[水路]],"")</f>
        <v>2</v>
      </c>
      <c r="G1763" t="str">
        <f>IFERROR(VLOOKUP(D1763,プログラムデータ!A:N,12,0),"")</f>
        <v>13～14歳</v>
      </c>
      <c r="H1763" t="str">
        <f>IFERROR(VLOOKUP(D1763,プログラムデータ!A:N,13,0),"")</f>
        <v>女子</v>
      </c>
      <c r="I1763" t="str">
        <f>IFERROR(VLOOKUP(D1763,プログラムデータ!A:N,11,0),"")</f>
        <v>4×50m</v>
      </c>
      <c r="J1763" t="str">
        <f>IFERROR(VLOOKUP(D1763,プログラムデータ!A:N,10,0),"")</f>
        <v>フリーリレー</v>
      </c>
      <c r="K1763" t="str">
        <f>IFERROR(VLOOKUP(D1763,プログラムデータ!A:N,14,0),"")</f>
        <v>タイム決勝</v>
      </c>
      <c r="L1763" t="str">
        <f t="shared" si="55"/>
        <v>13～14歳 女子 4×50m フリーリレー タイム決勝</v>
      </c>
      <c r="M1763">
        <f>IFERROR(VLOOKUP(J1763,色々!M:P,4,0),"")</f>
        <v>6</v>
      </c>
      <c r="N1763">
        <f>IFERROR(記録__2[[#This Row],[競技番号]],"")</f>
        <v>91</v>
      </c>
      <c r="O1763">
        <f>IFERROR(記録__2[[#This Row],[選手番号]],"")</f>
        <v>0</v>
      </c>
    </row>
    <row r="1764" spans="1:15" x14ac:dyDescent="0.2">
      <c r="A1764">
        <f>IFERROR(VLOOKUP(N1764,プログラム!B:C,2,0),"")</f>
        <v>91</v>
      </c>
      <c r="B1764">
        <f t="shared" si="54"/>
        <v>1125</v>
      </c>
      <c r="C1764" t="str">
        <f>IFERROR(VLOOKUP(B1764,チーム番号!E:F,2,0),"")</f>
        <v>MESSA</v>
      </c>
      <c r="D1764">
        <f>IFERROR(VLOOKUP(N1764,プログラム!B:C,2,0),"")</f>
        <v>91</v>
      </c>
      <c r="E1764">
        <f>IFERROR(記録__2[[#This Row],[組]],"")</f>
        <v>1</v>
      </c>
      <c r="F1764">
        <f>IFERROR(記録__2[[#This Row],[水路]],"")</f>
        <v>3</v>
      </c>
      <c r="G1764" t="str">
        <f>IFERROR(VLOOKUP(D1764,プログラムデータ!A:N,12,0),"")</f>
        <v>13～14歳</v>
      </c>
      <c r="H1764" t="str">
        <f>IFERROR(VLOOKUP(D1764,プログラムデータ!A:N,13,0),"")</f>
        <v>女子</v>
      </c>
      <c r="I1764" t="str">
        <f>IFERROR(VLOOKUP(D1764,プログラムデータ!A:N,11,0),"")</f>
        <v>4×50m</v>
      </c>
      <c r="J1764" t="str">
        <f>IFERROR(VLOOKUP(D1764,プログラムデータ!A:N,10,0),"")</f>
        <v>フリーリレー</v>
      </c>
      <c r="K1764" t="str">
        <f>IFERROR(VLOOKUP(D1764,プログラムデータ!A:N,14,0),"")</f>
        <v>タイム決勝</v>
      </c>
      <c r="L1764" t="str">
        <f t="shared" si="55"/>
        <v>13～14歳 女子 4×50m フリーリレー タイム決勝</v>
      </c>
      <c r="M1764">
        <f>IFERROR(VLOOKUP(J1764,色々!M:P,4,0),"")</f>
        <v>6</v>
      </c>
      <c r="N1764">
        <f>IFERROR(記録__2[[#This Row],[競技番号]],"")</f>
        <v>91</v>
      </c>
      <c r="O1764">
        <f>IFERROR(記録__2[[#This Row],[選手番号]],"")</f>
        <v>1125</v>
      </c>
    </row>
    <row r="1765" spans="1:15" x14ac:dyDescent="0.2">
      <c r="A1765">
        <f>IFERROR(VLOOKUP(N1765,プログラム!B:C,2,0),"")</f>
        <v>91</v>
      </c>
      <c r="B1765">
        <f t="shared" si="54"/>
        <v>1113</v>
      </c>
      <c r="C1765" t="str">
        <f>IFERROR(VLOOKUP(B1765,チーム番号!E:F,2,0),"")</f>
        <v>ﾌｨｯﾀｴﾐﾌﾙ松前</v>
      </c>
      <c r="D1765">
        <f>IFERROR(VLOOKUP(N1765,プログラム!B:C,2,0),"")</f>
        <v>91</v>
      </c>
      <c r="E1765">
        <f>IFERROR(記録__2[[#This Row],[組]],"")</f>
        <v>1</v>
      </c>
      <c r="F1765">
        <f>IFERROR(記録__2[[#This Row],[水路]],"")</f>
        <v>4</v>
      </c>
      <c r="G1765" t="str">
        <f>IFERROR(VLOOKUP(D1765,プログラムデータ!A:N,12,0),"")</f>
        <v>13～14歳</v>
      </c>
      <c r="H1765" t="str">
        <f>IFERROR(VLOOKUP(D1765,プログラムデータ!A:N,13,0),"")</f>
        <v>女子</v>
      </c>
      <c r="I1765" t="str">
        <f>IFERROR(VLOOKUP(D1765,プログラムデータ!A:N,11,0),"")</f>
        <v>4×50m</v>
      </c>
      <c r="J1765" t="str">
        <f>IFERROR(VLOOKUP(D1765,プログラムデータ!A:N,10,0),"")</f>
        <v>フリーリレー</v>
      </c>
      <c r="K1765" t="str">
        <f>IFERROR(VLOOKUP(D1765,プログラムデータ!A:N,14,0),"")</f>
        <v>タイム決勝</v>
      </c>
      <c r="L1765" t="str">
        <f t="shared" si="55"/>
        <v>13～14歳 女子 4×50m フリーリレー タイム決勝</v>
      </c>
      <c r="M1765">
        <f>IFERROR(VLOOKUP(J1765,色々!M:P,4,0),"")</f>
        <v>6</v>
      </c>
      <c r="N1765">
        <f>IFERROR(記録__2[[#This Row],[競技番号]],"")</f>
        <v>91</v>
      </c>
      <c r="O1765">
        <f>IFERROR(記録__2[[#This Row],[選手番号]],"")</f>
        <v>1113</v>
      </c>
    </row>
    <row r="1766" spans="1:15" x14ac:dyDescent="0.2">
      <c r="A1766">
        <f>IFERROR(VLOOKUP(N1766,プログラム!B:C,2,0),"")</f>
        <v>91</v>
      </c>
      <c r="B1766">
        <f t="shared" si="54"/>
        <v>1037</v>
      </c>
      <c r="C1766" t="str">
        <f>IFERROR(VLOOKUP(B1766,チーム番号!E:F,2,0),"")</f>
        <v>ファイブテン</v>
      </c>
      <c r="D1766">
        <f>IFERROR(VLOOKUP(N1766,プログラム!B:C,2,0),"")</f>
        <v>91</v>
      </c>
      <c r="E1766">
        <f>IFERROR(記録__2[[#This Row],[組]],"")</f>
        <v>1</v>
      </c>
      <c r="F1766">
        <f>IFERROR(記録__2[[#This Row],[水路]],"")</f>
        <v>5</v>
      </c>
      <c r="G1766" t="str">
        <f>IFERROR(VLOOKUP(D1766,プログラムデータ!A:N,12,0),"")</f>
        <v>13～14歳</v>
      </c>
      <c r="H1766" t="str">
        <f>IFERROR(VLOOKUP(D1766,プログラムデータ!A:N,13,0),"")</f>
        <v>女子</v>
      </c>
      <c r="I1766" t="str">
        <f>IFERROR(VLOOKUP(D1766,プログラムデータ!A:N,11,0),"")</f>
        <v>4×50m</v>
      </c>
      <c r="J1766" t="str">
        <f>IFERROR(VLOOKUP(D1766,プログラムデータ!A:N,10,0),"")</f>
        <v>フリーリレー</v>
      </c>
      <c r="K1766" t="str">
        <f>IFERROR(VLOOKUP(D1766,プログラムデータ!A:N,14,0),"")</f>
        <v>タイム決勝</v>
      </c>
      <c r="L1766" t="str">
        <f t="shared" si="55"/>
        <v>13～14歳 女子 4×50m フリーリレー タイム決勝</v>
      </c>
      <c r="M1766">
        <f>IFERROR(VLOOKUP(J1766,色々!M:P,4,0),"")</f>
        <v>6</v>
      </c>
      <c r="N1766">
        <f>IFERROR(記録__2[[#This Row],[競技番号]],"")</f>
        <v>91</v>
      </c>
      <c r="O1766">
        <f>IFERROR(記録__2[[#This Row],[選手番号]],"")</f>
        <v>1037</v>
      </c>
    </row>
    <row r="1767" spans="1:15" x14ac:dyDescent="0.2">
      <c r="A1767">
        <f>IFERROR(VLOOKUP(N1767,プログラム!B:C,2,0),"")</f>
        <v>91</v>
      </c>
      <c r="B1767">
        <f t="shared" si="54"/>
        <v>1007</v>
      </c>
      <c r="C1767" t="str">
        <f>IFERROR(VLOOKUP(B1767,チーム番号!E:F,2,0),"")</f>
        <v>五百木ＳＣ</v>
      </c>
      <c r="D1767">
        <f>IFERROR(VLOOKUP(N1767,プログラム!B:C,2,0),"")</f>
        <v>91</v>
      </c>
      <c r="E1767">
        <f>IFERROR(記録__2[[#This Row],[組]],"")</f>
        <v>1</v>
      </c>
      <c r="F1767">
        <f>IFERROR(記録__2[[#This Row],[水路]],"")</f>
        <v>6</v>
      </c>
      <c r="G1767" t="str">
        <f>IFERROR(VLOOKUP(D1767,プログラムデータ!A:N,12,0),"")</f>
        <v>13～14歳</v>
      </c>
      <c r="H1767" t="str">
        <f>IFERROR(VLOOKUP(D1767,プログラムデータ!A:N,13,0),"")</f>
        <v>女子</v>
      </c>
      <c r="I1767" t="str">
        <f>IFERROR(VLOOKUP(D1767,プログラムデータ!A:N,11,0),"")</f>
        <v>4×50m</v>
      </c>
      <c r="J1767" t="str">
        <f>IFERROR(VLOOKUP(D1767,プログラムデータ!A:N,10,0),"")</f>
        <v>フリーリレー</v>
      </c>
      <c r="K1767" t="str">
        <f>IFERROR(VLOOKUP(D1767,プログラムデータ!A:N,14,0),"")</f>
        <v>タイム決勝</v>
      </c>
      <c r="L1767" t="str">
        <f t="shared" si="55"/>
        <v>13～14歳 女子 4×50m フリーリレー タイム決勝</v>
      </c>
      <c r="M1767">
        <f>IFERROR(VLOOKUP(J1767,色々!M:P,4,0),"")</f>
        <v>6</v>
      </c>
      <c r="N1767">
        <f>IFERROR(記録__2[[#This Row],[競技番号]],"")</f>
        <v>91</v>
      </c>
      <c r="O1767">
        <f>IFERROR(記録__2[[#This Row],[選手番号]],"")</f>
        <v>1007</v>
      </c>
    </row>
    <row r="1768" spans="1:15" x14ac:dyDescent="0.2">
      <c r="A1768">
        <f>IFERROR(VLOOKUP(N1768,プログラム!B:C,2,0),"")</f>
        <v>91</v>
      </c>
      <c r="B1768">
        <f t="shared" si="54"/>
        <v>0</v>
      </c>
      <c r="C1768" t="str">
        <f>IFERROR(VLOOKUP(B1768,チーム番号!E:F,2,0),"")</f>
        <v/>
      </c>
      <c r="D1768">
        <f>IFERROR(VLOOKUP(N1768,プログラム!B:C,2,0),"")</f>
        <v>91</v>
      </c>
      <c r="E1768">
        <f>IFERROR(記録__2[[#This Row],[組]],"")</f>
        <v>1</v>
      </c>
      <c r="F1768">
        <f>IFERROR(記録__2[[#This Row],[水路]],"")</f>
        <v>7</v>
      </c>
      <c r="G1768" t="str">
        <f>IFERROR(VLOOKUP(D1768,プログラムデータ!A:N,12,0),"")</f>
        <v>13～14歳</v>
      </c>
      <c r="H1768" t="str">
        <f>IFERROR(VLOOKUP(D1768,プログラムデータ!A:N,13,0),"")</f>
        <v>女子</v>
      </c>
      <c r="I1768" t="str">
        <f>IFERROR(VLOOKUP(D1768,プログラムデータ!A:N,11,0),"")</f>
        <v>4×50m</v>
      </c>
      <c r="J1768" t="str">
        <f>IFERROR(VLOOKUP(D1768,プログラムデータ!A:N,10,0),"")</f>
        <v>フリーリレー</v>
      </c>
      <c r="K1768" t="str">
        <f>IFERROR(VLOOKUP(D1768,プログラムデータ!A:N,14,0),"")</f>
        <v>タイム決勝</v>
      </c>
      <c r="L1768" t="str">
        <f t="shared" si="55"/>
        <v>13～14歳 女子 4×50m フリーリレー タイム決勝</v>
      </c>
      <c r="M1768">
        <f>IFERROR(VLOOKUP(J1768,色々!M:P,4,0),"")</f>
        <v>6</v>
      </c>
      <c r="N1768">
        <f>IFERROR(記録__2[[#This Row],[競技番号]],"")</f>
        <v>91</v>
      </c>
      <c r="O1768">
        <f>IFERROR(記録__2[[#This Row],[選手番号]],"")</f>
        <v>0</v>
      </c>
    </row>
    <row r="1769" spans="1:15" x14ac:dyDescent="0.2">
      <c r="A1769">
        <f>IFERROR(VLOOKUP(N1769,プログラム!B:C,2,0),"")</f>
        <v>91</v>
      </c>
      <c r="B1769">
        <f t="shared" si="54"/>
        <v>0</v>
      </c>
      <c r="C1769" t="str">
        <f>IFERROR(VLOOKUP(B1769,チーム番号!E:F,2,0),"")</f>
        <v/>
      </c>
      <c r="D1769">
        <f>IFERROR(VLOOKUP(N1769,プログラム!B:C,2,0),"")</f>
        <v>91</v>
      </c>
      <c r="E1769">
        <f>IFERROR(記録__2[[#This Row],[組]],"")</f>
        <v>1</v>
      </c>
      <c r="F1769">
        <f>IFERROR(記録__2[[#This Row],[水路]],"")</f>
        <v>8</v>
      </c>
      <c r="G1769" t="str">
        <f>IFERROR(VLOOKUP(D1769,プログラムデータ!A:N,12,0),"")</f>
        <v>13～14歳</v>
      </c>
      <c r="H1769" t="str">
        <f>IFERROR(VLOOKUP(D1769,プログラムデータ!A:N,13,0),"")</f>
        <v>女子</v>
      </c>
      <c r="I1769" t="str">
        <f>IFERROR(VLOOKUP(D1769,プログラムデータ!A:N,11,0),"")</f>
        <v>4×50m</v>
      </c>
      <c r="J1769" t="str">
        <f>IFERROR(VLOOKUP(D1769,プログラムデータ!A:N,10,0),"")</f>
        <v>フリーリレー</v>
      </c>
      <c r="K1769" t="str">
        <f>IFERROR(VLOOKUP(D1769,プログラムデータ!A:N,14,0),"")</f>
        <v>タイム決勝</v>
      </c>
      <c r="L1769" t="str">
        <f t="shared" si="55"/>
        <v>13～14歳 女子 4×50m フリーリレー タイム決勝</v>
      </c>
      <c r="M1769">
        <f>IFERROR(VLOOKUP(J1769,色々!M:P,4,0),"")</f>
        <v>6</v>
      </c>
      <c r="N1769">
        <f>IFERROR(記録__2[[#This Row],[競技番号]],"")</f>
        <v>91</v>
      </c>
      <c r="O1769">
        <f>IFERROR(記録__2[[#This Row],[選手番号]],"")</f>
        <v>0</v>
      </c>
    </row>
    <row r="1770" spans="1:15" x14ac:dyDescent="0.2">
      <c r="A1770">
        <f>IFERROR(VLOOKUP(N1770,プログラム!B:C,2,0),"")</f>
        <v>92</v>
      </c>
      <c r="B1770">
        <f t="shared" si="54"/>
        <v>0</v>
      </c>
      <c r="C1770" t="str">
        <f>IFERROR(VLOOKUP(B1770,チーム番号!E:F,2,0),"")</f>
        <v/>
      </c>
      <c r="D1770">
        <f>IFERROR(VLOOKUP(N1770,プログラム!B:C,2,0),"")</f>
        <v>92</v>
      </c>
      <c r="E1770">
        <f>IFERROR(記録__2[[#This Row],[組]],"")</f>
        <v>1</v>
      </c>
      <c r="F1770">
        <f>IFERROR(記録__2[[#This Row],[水路]],"")</f>
        <v>1</v>
      </c>
      <c r="G1770" t="str">
        <f>IFERROR(VLOOKUP(D1770,プログラムデータ!A:N,12,0),"")</f>
        <v>13～14歳</v>
      </c>
      <c r="H1770" t="str">
        <f>IFERROR(VLOOKUP(D1770,プログラムデータ!A:N,13,0),"")</f>
        <v>男子</v>
      </c>
      <c r="I1770" t="str">
        <f>IFERROR(VLOOKUP(D1770,プログラムデータ!A:N,11,0),"")</f>
        <v>4×50m</v>
      </c>
      <c r="J1770" t="str">
        <f>IFERROR(VLOOKUP(D1770,プログラムデータ!A:N,10,0),"")</f>
        <v>フリーリレー</v>
      </c>
      <c r="K1770" t="str">
        <f>IFERROR(VLOOKUP(D1770,プログラムデータ!A:N,14,0),"")</f>
        <v>タイム決勝</v>
      </c>
      <c r="L1770" t="str">
        <f t="shared" si="55"/>
        <v>13～14歳 男子 4×50m フリーリレー タイム決勝</v>
      </c>
      <c r="M1770">
        <f>IFERROR(VLOOKUP(J1770,色々!M:P,4,0),"")</f>
        <v>6</v>
      </c>
      <c r="N1770">
        <f>IFERROR(記録__2[[#This Row],[競技番号]],"")</f>
        <v>92</v>
      </c>
      <c r="O1770">
        <f>IFERROR(記録__2[[#This Row],[選手番号]],"")</f>
        <v>0</v>
      </c>
    </row>
    <row r="1771" spans="1:15" x14ac:dyDescent="0.2">
      <c r="A1771">
        <f>IFERROR(VLOOKUP(N1771,プログラム!B:C,2,0),"")</f>
        <v>92</v>
      </c>
      <c r="B1771">
        <f t="shared" si="54"/>
        <v>0</v>
      </c>
      <c r="C1771" t="str">
        <f>IFERROR(VLOOKUP(B1771,チーム番号!E:F,2,0),"")</f>
        <v/>
      </c>
      <c r="D1771">
        <f>IFERROR(VLOOKUP(N1771,プログラム!B:C,2,0),"")</f>
        <v>92</v>
      </c>
      <c r="E1771">
        <f>IFERROR(記録__2[[#This Row],[組]],"")</f>
        <v>1</v>
      </c>
      <c r="F1771">
        <f>IFERROR(記録__2[[#This Row],[水路]],"")</f>
        <v>2</v>
      </c>
      <c r="G1771" t="str">
        <f>IFERROR(VLOOKUP(D1771,プログラムデータ!A:N,12,0),"")</f>
        <v>13～14歳</v>
      </c>
      <c r="H1771" t="str">
        <f>IFERROR(VLOOKUP(D1771,プログラムデータ!A:N,13,0),"")</f>
        <v>男子</v>
      </c>
      <c r="I1771" t="str">
        <f>IFERROR(VLOOKUP(D1771,プログラムデータ!A:N,11,0),"")</f>
        <v>4×50m</v>
      </c>
      <c r="J1771" t="str">
        <f>IFERROR(VLOOKUP(D1771,プログラムデータ!A:N,10,0),"")</f>
        <v>フリーリレー</v>
      </c>
      <c r="K1771" t="str">
        <f>IFERROR(VLOOKUP(D1771,プログラムデータ!A:N,14,0),"")</f>
        <v>タイム決勝</v>
      </c>
      <c r="L1771" t="str">
        <f t="shared" si="55"/>
        <v>13～14歳 男子 4×50m フリーリレー タイム決勝</v>
      </c>
      <c r="M1771">
        <f>IFERROR(VLOOKUP(J1771,色々!M:P,4,0),"")</f>
        <v>6</v>
      </c>
      <c r="N1771">
        <f>IFERROR(記録__2[[#This Row],[競技番号]],"")</f>
        <v>92</v>
      </c>
      <c r="O1771">
        <f>IFERROR(記録__2[[#This Row],[選手番号]],"")</f>
        <v>0</v>
      </c>
    </row>
    <row r="1772" spans="1:15" x14ac:dyDescent="0.2">
      <c r="A1772">
        <f>IFERROR(VLOOKUP(N1772,プログラム!B:C,2,0),"")</f>
        <v>92</v>
      </c>
      <c r="B1772">
        <f t="shared" si="54"/>
        <v>1138</v>
      </c>
      <c r="C1772" t="str">
        <f>IFERROR(VLOOKUP(B1772,チーム番号!E:F,2,0),"")</f>
        <v>えいしSC砥部</v>
      </c>
      <c r="D1772">
        <f>IFERROR(VLOOKUP(N1772,プログラム!B:C,2,0),"")</f>
        <v>92</v>
      </c>
      <c r="E1772">
        <f>IFERROR(記録__2[[#This Row],[組]],"")</f>
        <v>1</v>
      </c>
      <c r="F1772">
        <f>IFERROR(記録__2[[#This Row],[水路]],"")</f>
        <v>3</v>
      </c>
      <c r="G1772" t="str">
        <f>IFERROR(VLOOKUP(D1772,プログラムデータ!A:N,12,0),"")</f>
        <v>13～14歳</v>
      </c>
      <c r="H1772" t="str">
        <f>IFERROR(VLOOKUP(D1772,プログラムデータ!A:N,13,0),"")</f>
        <v>男子</v>
      </c>
      <c r="I1772" t="str">
        <f>IFERROR(VLOOKUP(D1772,プログラムデータ!A:N,11,0),"")</f>
        <v>4×50m</v>
      </c>
      <c r="J1772" t="str">
        <f>IFERROR(VLOOKUP(D1772,プログラムデータ!A:N,10,0),"")</f>
        <v>フリーリレー</v>
      </c>
      <c r="K1772" t="str">
        <f>IFERROR(VLOOKUP(D1772,プログラムデータ!A:N,14,0),"")</f>
        <v>タイム決勝</v>
      </c>
      <c r="L1772" t="str">
        <f t="shared" si="55"/>
        <v>13～14歳 男子 4×50m フリーリレー タイム決勝</v>
      </c>
      <c r="M1772">
        <f>IFERROR(VLOOKUP(J1772,色々!M:P,4,0),"")</f>
        <v>6</v>
      </c>
      <c r="N1772">
        <f>IFERROR(記録__2[[#This Row],[競技番号]],"")</f>
        <v>92</v>
      </c>
      <c r="O1772">
        <f>IFERROR(記録__2[[#This Row],[選手番号]],"")</f>
        <v>1138</v>
      </c>
    </row>
    <row r="1773" spans="1:15" x14ac:dyDescent="0.2">
      <c r="A1773">
        <f>IFERROR(VLOOKUP(N1773,プログラム!B:C,2,0),"")</f>
        <v>92</v>
      </c>
      <c r="B1773">
        <f t="shared" si="54"/>
        <v>1119</v>
      </c>
      <c r="C1773" t="str">
        <f>IFERROR(VLOOKUP(B1773,チーム番号!E:F,2,0),"")</f>
        <v>MESSA</v>
      </c>
      <c r="D1773">
        <f>IFERROR(VLOOKUP(N1773,プログラム!B:C,2,0),"")</f>
        <v>92</v>
      </c>
      <c r="E1773">
        <f>IFERROR(記録__2[[#This Row],[組]],"")</f>
        <v>1</v>
      </c>
      <c r="F1773">
        <f>IFERROR(記録__2[[#This Row],[水路]],"")</f>
        <v>4</v>
      </c>
      <c r="G1773" t="str">
        <f>IFERROR(VLOOKUP(D1773,プログラムデータ!A:N,12,0),"")</f>
        <v>13～14歳</v>
      </c>
      <c r="H1773" t="str">
        <f>IFERROR(VLOOKUP(D1773,プログラムデータ!A:N,13,0),"")</f>
        <v>男子</v>
      </c>
      <c r="I1773" t="str">
        <f>IFERROR(VLOOKUP(D1773,プログラムデータ!A:N,11,0),"")</f>
        <v>4×50m</v>
      </c>
      <c r="J1773" t="str">
        <f>IFERROR(VLOOKUP(D1773,プログラムデータ!A:N,10,0),"")</f>
        <v>フリーリレー</v>
      </c>
      <c r="K1773" t="str">
        <f>IFERROR(VLOOKUP(D1773,プログラムデータ!A:N,14,0),"")</f>
        <v>タイム決勝</v>
      </c>
      <c r="L1773" t="str">
        <f t="shared" si="55"/>
        <v>13～14歳 男子 4×50m フリーリレー タイム決勝</v>
      </c>
      <c r="M1773">
        <f>IFERROR(VLOOKUP(J1773,色々!M:P,4,0),"")</f>
        <v>6</v>
      </c>
      <c r="N1773">
        <f>IFERROR(記録__2[[#This Row],[競技番号]],"")</f>
        <v>92</v>
      </c>
      <c r="O1773">
        <f>IFERROR(記録__2[[#This Row],[選手番号]],"")</f>
        <v>1119</v>
      </c>
    </row>
    <row r="1774" spans="1:15" x14ac:dyDescent="0.2">
      <c r="A1774">
        <f>IFERROR(VLOOKUP(N1774,プログラム!B:C,2,0),"")</f>
        <v>92</v>
      </c>
      <c r="B1774">
        <f t="shared" si="54"/>
        <v>1013</v>
      </c>
      <c r="C1774" t="str">
        <f>IFERROR(VLOOKUP(B1774,チーム番号!E:F,2,0),"")</f>
        <v>南海ＤＣ</v>
      </c>
      <c r="D1774">
        <f>IFERROR(VLOOKUP(N1774,プログラム!B:C,2,0),"")</f>
        <v>92</v>
      </c>
      <c r="E1774">
        <f>IFERROR(記録__2[[#This Row],[組]],"")</f>
        <v>1</v>
      </c>
      <c r="F1774">
        <f>IFERROR(記録__2[[#This Row],[水路]],"")</f>
        <v>5</v>
      </c>
      <c r="G1774" t="str">
        <f>IFERROR(VLOOKUP(D1774,プログラムデータ!A:N,12,0),"")</f>
        <v>13～14歳</v>
      </c>
      <c r="H1774" t="str">
        <f>IFERROR(VLOOKUP(D1774,プログラムデータ!A:N,13,0),"")</f>
        <v>男子</v>
      </c>
      <c r="I1774" t="str">
        <f>IFERROR(VLOOKUP(D1774,プログラムデータ!A:N,11,0),"")</f>
        <v>4×50m</v>
      </c>
      <c r="J1774" t="str">
        <f>IFERROR(VLOOKUP(D1774,プログラムデータ!A:N,10,0),"")</f>
        <v>フリーリレー</v>
      </c>
      <c r="K1774" t="str">
        <f>IFERROR(VLOOKUP(D1774,プログラムデータ!A:N,14,0),"")</f>
        <v>タイム決勝</v>
      </c>
      <c r="L1774" t="str">
        <f t="shared" si="55"/>
        <v>13～14歳 男子 4×50m フリーリレー タイム決勝</v>
      </c>
      <c r="M1774">
        <f>IFERROR(VLOOKUP(J1774,色々!M:P,4,0),"")</f>
        <v>6</v>
      </c>
      <c r="N1774">
        <f>IFERROR(記録__2[[#This Row],[競技番号]],"")</f>
        <v>92</v>
      </c>
      <c r="O1774">
        <f>IFERROR(記録__2[[#This Row],[選手番号]],"")</f>
        <v>1013</v>
      </c>
    </row>
    <row r="1775" spans="1:15" x14ac:dyDescent="0.2">
      <c r="A1775">
        <f>IFERROR(VLOOKUP(N1775,プログラム!B:C,2,0),"")</f>
        <v>92</v>
      </c>
      <c r="B1775">
        <f t="shared" si="54"/>
        <v>0</v>
      </c>
      <c r="C1775" t="str">
        <f>IFERROR(VLOOKUP(B1775,チーム番号!E:F,2,0),"")</f>
        <v/>
      </c>
      <c r="D1775">
        <f>IFERROR(VLOOKUP(N1775,プログラム!B:C,2,0),"")</f>
        <v>92</v>
      </c>
      <c r="E1775">
        <f>IFERROR(記録__2[[#This Row],[組]],"")</f>
        <v>1</v>
      </c>
      <c r="F1775">
        <f>IFERROR(記録__2[[#This Row],[水路]],"")</f>
        <v>6</v>
      </c>
      <c r="G1775" t="str">
        <f>IFERROR(VLOOKUP(D1775,プログラムデータ!A:N,12,0),"")</f>
        <v>13～14歳</v>
      </c>
      <c r="H1775" t="str">
        <f>IFERROR(VLOOKUP(D1775,プログラムデータ!A:N,13,0),"")</f>
        <v>男子</v>
      </c>
      <c r="I1775" t="str">
        <f>IFERROR(VLOOKUP(D1775,プログラムデータ!A:N,11,0),"")</f>
        <v>4×50m</v>
      </c>
      <c r="J1775" t="str">
        <f>IFERROR(VLOOKUP(D1775,プログラムデータ!A:N,10,0),"")</f>
        <v>フリーリレー</v>
      </c>
      <c r="K1775" t="str">
        <f>IFERROR(VLOOKUP(D1775,プログラムデータ!A:N,14,0),"")</f>
        <v>タイム決勝</v>
      </c>
      <c r="L1775" t="str">
        <f t="shared" si="55"/>
        <v>13～14歳 男子 4×50m フリーリレー タイム決勝</v>
      </c>
      <c r="M1775">
        <f>IFERROR(VLOOKUP(J1775,色々!M:P,4,0),"")</f>
        <v>6</v>
      </c>
      <c r="N1775">
        <f>IFERROR(記録__2[[#This Row],[競技番号]],"")</f>
        <v>92</v>
      </c>
      <c r="O1775">
        <f>IFERROR(記録__2[[#This Row],[選手番号]],"")</f>
        <v>0</v>
      </c>
    </row>
    <row r="1776" spans="1:15" x14ac:dyDescent="0.2">
      <c r="A1776">
        <f>IFERROR(VLOOKUP(N1776,プログラム!B:C,2,0),"")</f>
        <v>92</v>
      </c>
      <c r="B1776">
        <f t="shared" si="54"/>
        <v>0</v>
      </c>
      <c r="C1776" t="str">
        <f>IFERROR(VLOOKUP(B1776,チーム番号!E:F,2,0),"")</f>
        <v/>
      </c>
      <c r="D1776">
        <f>IFERROR(VLOOKUP(N1776,プログラム!B:C,2,0),"")</f>
        <v>92</v>
      </c>
      <c r="E1776">
        <f>IFERROR(記録__2[[#This Row],[組]],"")</f>
        <v>1</v>
      </c>
      <c r="F1776">
        <f>IFERROR(記録__2[[#This Row],[水路]],"")</f>
        <v>7</v>
      </c>
      <c r="G1776" t="str">
        <f>IFERROR(VLOOKUP(D1776,プログラムデータ!A:N,12,0),"")</f>
        <v>13～14歳</v>
      </c>
      <c r="H1776" t="str">
        <f>IFERROR(VLOOKUP(D1776,プログラムデータ!A:N,13,0),"")</f>
        <v>男子</v>
      </c>
      <c r="I1776" t="str">
        <f>IFERROR(VLOOKUP(D1776,プログラムデータ!A:N,11,0),"")</f>
        <v>4×50m</v>
      </c>
      <c r="J1776" t="str">
        <f>IFERROR(VLOOKUP(D1776,プログラムデータ!A:N,10,0),"")</f>
        <v>フリーリレー</v>
      </c>
      <c r="K1776" t="str">
        <f>IFERROR(VLOOKUP(D1776,プログラムデータ!A:N,14,0),"")</f>
        <v>タイム決勝</v>
      </c>
      <c r="L1776" t="str">
        <f t="shared" si="55"/>
        <v>13～14歳 男子 4×50m フリーリレー タイム決勝</v>
      </c>
      <c r="M1776">
        <f>IFERROR(VLOOKUP(J1776,色々!M:P,4,0),"")</f>
        <v>6</v>
      </c>
      <c r="N1776">
        <f>IFERROR(記録__2[[#This Row],[競技番号]],"")</f>
        <v>92</v>
      </c>
      <c r="O1776">
        <f>IFERROR(記録__2[[#This Row],[選手番号]],"")</f>
        <v>0</v>
      </c>
    </row>
    <row r="1777" spans="1:15" x14ac:dyDescent="0.2">
      <c r="A1777">
        <f>IFERROR(VLOOKUP(N1777,プログラム!B:C,2,0),"")</f>
        <v>92</v>
      </c>
      <c r="B1777">
        <f t="shared" si="54"/>
        <v>0</v>
      </c>
      <c r="C1777" t="str">
        <f>IFERROR(VLOOKUP(B1777,チーム番号!E:F,2,0),"")</f>
        <v/>
      </c>
      <c r="D1777">
        <f>IFERROR(VLOOKUP(N1777,プログラム!B:C,2,0),"")</f>
        <v>92</v>
      </c>
      <c r="E1777">
        <f>IFERROR(記録__2[[#This Row],[組]],"")</f>
        <v>1</v>
      </c>
      <c r="F1777">
        <f>IFERROR(記録__2[[#This Row],[水路]],"")</f>
        <v>8</v>
      </c>
      <c r="G1777" t="str">
        <f>IFERROR(VLOOKUP(D1777,プログラムデータ!A:N,12,0),"")</f>
        <v>13～14歳</v>
      </c>
      <c r="H1777" t="str">
        <f>IFERROR(VLOOKUP(D1777,プログラムデータ!A:N,13,0),"")</f>
        <v>男子</v>
      </c>
      <c r="I1777" t="str">
        <f>IFERROR(VLOOKUP(D1777,プログラムデータ!A:N,11,0),"")</f>
        <v>4×50m</v>
      </c>
      <c r="J1777" t="str">
        <f>IFERROR(VLOOKUP(D1777,プログラムデータ!A:N,10,0),"")</f>
        <v>フリーリレー</v>
      </c>
      <c r="K1777" t="str">
        <f>IFERROR(VLOOKUP(D1777,プログラムデータ!A:N,14,0),"")</f>
        <v>タイム決勝</v>
      </c>
      <c r="L1777" t="str">
        <f t="shared" si="55"/>
        <v>13～14歳 男子 4×50m フリーリレー タイム決勝</v>
      </c>
      <c r="M1777">
        <f>IFERROR(VLOOKUP(J1777,色々!M:P,4,0),"")</f>
        <v>6</v>
      </c>
      <c r="N1777">
        <f>IFERROR(記録__2[[#This Row],[競技番号]],"")</f>
        <v>92</v>
      </c>
      <c r="O1777">
        <f>IFERROR(記録__2[[#This Row],[選手番号]],"")</f>
        <v>0</v>
      </c>
    </row>
    <row r="1778" spans="1:15" x14ac:dyDescent="0.2">
      <c r="A1778">
        <f>IFERROR(VLOOKUP(N1778,プログラム!B:C,2,0),"")</f>
        <v>92</v>
      </c>
      <c r="B1778">
        <f t="shared" si="54"/>
        <v>1055</v>
      </c>
      <c r="C1778" t="str">
        <f>IFERROR(VLOOKUP(B1778,チーム番号!E:F,2,0),"")</f>
        <v>石原SC山越</v>
      </c>
      <c r="D1778">
        <f>IFERROR(VLOOKUP(N1778,プログラム!B:C,2,0),"")</f>
        <v>92</v>
      </c>
      <c r="E1778">
        <f>IFERROR(記録__2[[#This Row],[組]],"")</f>
        <v>2</v>
      </c>
      <c r="F1778">
        <f>IFERROR(記録__2[[#This Row],[水路]],"")</f>
        <v>1</v>
      </c>
      <c r="G1778" t="str">
        <f>IFERROR(VLOOKUP(D1778,プログラムデータ!A:N,12,0),"")</f>
        <v>13～14歳</v>
      </c>
      <c r="H1778" t="str">
        <f>IFERROR(VLOOKUP(D1778,プログラムデータ!A:N,13,0),"")</f>
        <v>男子</v>
      </c>
      <c r="I1778" t="str">
        <f>IFERROR(VLOOKUP(D1778,プログラムデータ!A:N,11,0),"")</f>
        <v>4×50m</v>
      </c>
      <c r="J1778" t="str">
        <f>IFERROR(VLOOKUP(D1778,プログラムデータ!A:N,10,0),"")</f>
        <v>フリーリレー</v>
      </c>
      <c r="K1778" t="str">
        <f>IFERROR(VLOOKUP(D1778,プログラムデータ!A:N,14,0),"")</f>
        <v>タイム決勝</v>
      </c>
      <c r="L1778" t="str">
        <f t="shared" si="55"/>
        <v>13～14歳 男子 4×50m フリーリレー タイム決勝</v>
      </c>
      <c r="M1778">
        <f>IFERROR(VLOOKUP(J1778,色々!M:P,4,0),"")</f>
        <v>6</v>
      </c>
      <c r="N1778">
        <f>IFERROR(記録__2[[#This Row],[競技番号]],"")</f>
        <v>92</v>
      </c>
      <c r="O1778">
        <f>IFERROR(記録__2[[#This Row],[選手番号]],"")</f>
        <v>1055</v>
      </c>
    </row>
    <row r="1779" spans="1:15" x14ac:dyDescent="0.2">
      <c r="A1779">
        <f>IFERROR(VLOOKUP(N1779,プログラム!B:C,2,0),"")</f>
        <v>92</v>
      </c>
      <c r="B1779">
        <f t="shared" si="54"/>
        <v>1062</v>
      </c>
      <c r="C1779" t="str">
        <f>IFERROR(VLOOKUP(B1779,チーム番号!E:F,2,0),"")</f>
        <v>ＭＧ双葉</v>
      </c>
      <c r="D1779">
        <f>IFERROR(VLOOKUP(N1779,プログラム!B:C,2,0),"")</f>
        <v>92</v>
      </c>
      <c r="E1779">
        <f>IFERROR(記録__2[[#This Row],[組]],"")</f>
        <v>2</v>
      </c>
      <c r="F1779">
        <f>IFERROR(記録__2[[#This Row],[水路]],"")</f>
        <v>2</v>
      </c>
      <c r="G1779" t="str">
        <f>IFERROR(VLOOKUP(D1779,プログラムデータ!A:N,12,0),"")</f>
        <v>13～14歳</v>
      </c>
      <c r="H1779" t="str">
        <f>IFERROR(VLOOKUP(D1779,プログラムデータ!A:N,13,0),"")</f>
        <v>男子</v>
      </c>
      <c r="I1779" t="str">
        <f>IFERROR(VLOOKUP(D1779,プログラムデータ!A:N,11,0),"")</f>
        <v>4×50m</v>
      </c>
      <c r="J1779" t="str">
        <f>IFERROR(VLOOKUP(D1779,プログラムデータ!A:N,10,0),"")</f>
        <v>フリーリレー</v>
      </c>
      <c r="K1779" t="str">
        <f>IFERROR(VLOOKUP(D1779,プログラムデータ!A:N,14,0),"")</f>
        <v>タイム決勝</v>
      </c>
      <c r="L1779" t="str">
        <f t="shared" si="55"/>
        <v>13～14歳 男子 4×50m フリーリレー タイム決勝</v>
      </c>
      <c r="M1779">
        <f>IFERROR(VLOOKUP(J1779,色々!M:P,4,0),"")</f>
        <v>6</v>
      </c>
      <c r="N1779">
        <f>IFERROR(記録__2[[#This Row],[競技番号]],"")</f>
        <v>92</v>
      </c>
      <c r="O1779">
        <f>IFERROR(記録__2[[#This Row],[選手番号]],"")</f>
        <v>1062</v>
      </c>
    </row>
    <row r="1780" spans="1:15" x14ac:dyDescent="0.2">
      <c r="A1780">
        <f>IFERROR(VLOOKUP(N1780,プログラム!B:C,2,0),"")</f>
        <v>92</v>
      </c>
      <c r="B1780">
        <f t="shared" si="54"/>
        <v>1029</v>
      </c>
      <c r="C1780" t="str">
        <f>IFERROR(VLOOKUP(B1780,チーム番号!E:F,2,0),"")</f>
        <v>ファイブテン</v>
      </c>
      <c r="D1780">
        <f>IFERROR(VLOOKUP(N1780,プログラム!B:C,2,0),"")</f>
        <v>92</v>
      </c>
      <c r="E1780">
        <f>IFERROR(記録__2[[#This Row],[組]],"")</f>
        <v>2</v>
      </c>
      <c r="F1780">
        <f>IFERROR(記録__2[[#This Row],[水路]],"")</f>
        <v>3</v>
      </c>
      <c r="G1780" t="str">
        <f>IFERROR(VLOOKUP(D1780,プログラムデータ!A:N,12,0),"")</f>
        <v>13～14歳</v>
      </c>
      <c r="H1780" t="str">
        <f>IFERROR(VLOOKUP(D1780,プログラムデータ!A:N,13,0),"")</f>
        <v>男子</v>
      </c>
      <c r="I1780" t="str">
        <f>IFERROR(VLOOKUP(D1780,プログラムデータ!A:N,11,0),"")</f>
        <v>4×50m</v>
      </c>
      <c r="J1780" t="str">
        <f>IFERROR(VLOOKUP(D1780,プログラムデータ!A:N,10,0),"")</f>
        <v>フリーリレー</v>
      </c>
      <c r="K1780" t="str">
        <f>IFERROR(VLOOKUP(D1780,プログラムデータ!A:N,14,0),"")</f>
        <v>タイム決勝</v>
      </c>
      <c r="L1780" t="str">
        <f t="shared" si="55"/>
        <v>13～14歳 男子 4×50m フリーリレー タイム決勝</v>
      </c>
      <c r="M1780">
        <f>IFERROR(VLOOKUP(J1780,色々!M:P,4,0),"")</f>
        <v>6</v>
      </c>
      <c r="N1780">
        <f>IFERROR(記録__2[[#This Row],[競技番号]],"")</f>
        <v>92</v>
      </c>
      <c r="O1780">
        <f>IFERROR(記録__2[[#This Row],[選手番号]],"")</f>
        <v>1029</v>
      </c>
    </row>
    <row r="1781" spans="1:15" x14ac:dyDescent="0.2">
      <c r="A1781">
        <f>IFERROR(VLOOKUP(N1781,プログラム!B:C,2,0),"")</f>
        <v>92</v>
      </c>
      <c r="B1781">
        <f t="shared" si="54"/>
        <v>1080</v>
      </c>
      <c r="C1781" t="str">
        <f>IFERROR(VLOOKUP(B1781,チーム番号!E:F,2,0),"")</f>
        <v>フィッタ松山</v>
      </c>
      <c r="D1781">
        <f>IFERROR(VLOOKUP(N1781,プログラム!B:C,2,0),"")</f>
        <v>92</v>
      </c>
      <c r="E1781">
        <f>IFERROR(記録__2[[#This Row],[組]],"")</f>
        <v>2</v>
      </c>
      <c r="F1781">
        <f>IFERROR(記録__2[[#This Row],[水路]],"")</f>
        <v>4</v>
      </c>
      <c r="G1781" t="str">
        <f>IFERROR(VLOOKUP(D1781,プログラムデータ!A:N,12,0),"")</f>
        <v>13～14歳</v>
      </c>
      <c r="H1781" t="str">
        <f>IFERROR(VLOOKUP(D1781,プログラムデータ!A:N,13,0),"")</f>
        <v>男子</v>
      </c>
      <c r="I1781" t="str">
        <f>IFERROR(VLOOKUP(D1781,プログラムデータ!A:N,11,0),"")</f>
        <v>4×50m</v>
      </c>
      <c r="J1781" t="str">
        <f>IFERROR(VLOOKUP(D1781,プログラムデータ!A:N,10,0),"")</f>
        <v>フリーリレー</v>
      </c>
      <c r="K1781" t="str">
        <f>IFERROR(VLOOKUP(D1781,プログラムデータ!A:N,14,0),"")</f>
        <v>タイム決勝</v>
      </c>
      <c r="L1781" t="str">
        <f t="shared" si="55"/>
        <v>13～14歳 男子 4×50m フリーリレー タイム決勝</v>
      </c>
      <c r="M1781">
        <f>IFERROR(VLOOKUP(J1781,色々!M:P,4,0),"")</f>
        <v>6</v>
      </c>
      <c r="N1781">
        <f>IFERROR(記録__2[[#This Row],[競技番号]],"")</f>
        <v>92</v>
      </c>
      <c r="O1781">
        <f>IFERROR(記録__2[[#This Row],[選手番号]],"")</f>
        <v>1080</v>
      </c>
    </row>
    <row r="1782" spans="1:15" x14ac:dyDescent="0.2">
      <c r="A1782">
        <f>IFERROR(VLOOKUP(N1782,プログラム!B:C,2,0),"")</f>
        <v>92</v>
      </c>
      <c r="B1782">
        <f t="shared" si="54"/>
        <v>1107</v>
      </c>
      <c r="C1782" t="str">
        <f>IFERROR(VLOOKUP(B1782,チーム番号!E:F,2,0),"")</f>
        <v>ﾌｨｯﾀｴﾐﾌﾙ松前</v>
      </c>
      <c r="D1782">
        <f>IFERROR(VLOOKUP(N1782,プログラム!B:C,2,0),"")</f>
        <v>92</v>
      </c>
      <c r="E1782">
        <f>IFERROR(記録__2[[#This Row],[組]],"")</f>
        <v>2</v>
      </c>
      <c r="F1782">
        <f>IFERROR(記録__2[[#This Row],[水路]],"")</f>
        <v>5</v>
      </c>
      <c r="G1782" t="str">
        <f>IFERROR(VLOOKUP(D1782,プログラムデータ!A:N,12,0),"")</f>
        <v>13～14歳</v>
      </c>
      <c r="H1782" t="str">
        <f>IFERROR(VLOOKUP(D1782,プログラムデータ!A:N,13,0),"")</f>
        <v>男子</v>
      </c>
      <c r="I1782" t="str">
        <f>IFERROR(VLOOKUP(D1782,プログラムデータ!A:N,11,0),"")</f>
        <v>4×50m</v>
      </c>
      <c r="J1782" t="str">
        <f>IFERROR(VLOOKUP(D1782,プログラムデータ!A:N,10,0),"")</f>
        <v>フリーリレー</v>
      </c>
      <c r="K1782" t="str">
        <f>IFERROR(VLOOKUP(D1782,プログラムデータ!A:N,14,0),"")</f>
        <v>タイム決勝</v>
      </c>
      <c r="L1782" t="str">
        <f t="shared" si="55"/>
        <v>13～14歳 男子 4×50m フリーリレー タイム決勝</v>
      </c>
      <c r="M1782">
        <f>IFERROR(VLOOKUP(J1782,色々!M:P,4,0),"")</f>
        <v>6</v>
      </c>
      <c r="N1782">
        <f>IFERROR(記録__2[[#This Row],[競技番号]],"")</f>
        <v>92</v>
      </c>
      <c r="O1782">
        <f>IFERROR(記録__2[[#This Row],[選手番号]],"")</f>
        <v>1107</v>
      </c>
    </row>
    <row r="1783" spans="1:15" x14ac:dyDescent="0.2">
      <c r="A1783">
        <f>IFERROR(VLOOKUP(N1783,プログラム!B:C,2,0),"")</f>
        <v>92</v>
      </c>
      <c r="B1783">
        <f t="shared" si="54"/>
        <v>1043</v>
      </c>
      <c r="C1783" t="str">
        <f>IFERROR(VLOOKUP(B1783,チーム番号!E:F,2,0),"")</f>
        <v>八幡浜ＳＣ</v>
      </c>
      <c r="D1783">
        <f>IFERROR(VLOOKUP(N1783,プログラム!B:C,2,0),"")</f>
        <v>92</v>
      </c>
      <c r="E1783">
        <f>IFERROR(記録__2[[#This Row],[組]],"")</f>
        <v>2</v>
      </c>
      <c r="F1783">
        <f>IFERROR(記録__2[[#This Row],[水路]],"")</f>
        <v>6</v>
      </c>
      <c r="G1783" t="str">
        <f>IFERROR(VLOOKUP(D1783,プログラムデータ!A:N,12,0),"")</f>
        <v>13～14歳</v>
      </c>
      <c r="H1783" t="str">
        <f>IFERROR(VLOOKUP(D1783,プログラムデータ!A:N,13,0),"")</f>
        <v>男子</v>
      </c>
      <c r="I1783" t="str">
        <f>IFERROR(VLOOKUP(D1783,プログラムデータ!A:N,11,0),"")</f>
        <v>4×50m</v>
      </c>
      <c r="J1783" t="str">
        <f>IFERROR(VLOOKUP(D1783,プログラムデータ!A:N,10,0),"")</f>
        <v>フリーリレー</v>
      </c>
      <c r="K1783" t="str">
        <f>IFERROR(VLOOKUP(D1783,プログラムデータ!A:N,14,0),"")</f>
        <v>タイム決勝</v>
      </c>
      <c r="L1783" t="str">
        <f t="shared" si="55"/>
        <v>13～14歳 男子 4×50m フリーリレー タイム決勝</v>
      </c>
      <c r="M1783">
        <f>IFERROR(VLOOKUP(J1783,色々!M:P,4,0),"")</f>
        <v>6</v>
      </c>
      <c r="N1783">
        <f>IFERROR(記録__2[[#This Row],[競技番号]],"")</f>
        <v>92</v>
      </c>
      <c r="O1783">
        <f>IFERROR(記録__2[[#This Row],[選手番号]],"")</f>
        <v>1043</v>
      </c>
    </row>
    <row r="1784" spans="1:15" x14ac:dyDescent="0.2">
      <c r="A1784">
        <f>IFERROR(VLOOKUP(N1784,プログラム!B:C,2,0),"")</f>
        <v>92</v>
      </c>
      <c r="B1784">
        <f t="shared" si="54"/>
        <v>1069</v>
      </c>
      <c r="C1784" t="str">
        <f>IFERROR(VLOOKUP(B1784,チーム番号!E:F,2,0),"")</f>
        <v>石原ＳＣ</v>
      </c>
      <c r="D1784">
        <f>IFERROR(VLOOKUP(N1784,プログラム!B:C,2,0),"")</f>
        <v>92</v>
      </c>
      <c r="E1784">
        <f>IFERROR(記録__2[[#This Row],[組]],"")</f>
        <v>2</v>
      </c>
      <c r="F1784">
        <f>IFERROR(記録__2[[#This Row],[水路]],"")</f>
        <v>7</v>
      </c>
      <c r="G1784" t="str">
        <f>IFERROR(VLOOKUP(D1784,プログラムデータ!A:N,12,0),"")</f>
        <v>13～14歳</v>
      </c>
      <c r="H1784" t="str">
        <f>IFERROR(VLOOKUP(D1784,プログラムデータ!A:N,13,0),"")</f>
        <v>男子</v>
      </c>
      <c r="I1784" t="str">
        <f>IFERROR(VLOOKUP(D1784,プログラムデータ!A:N,11,0),"")</f>
        <v>4×50m</v>
      </c>
      <c r="J1784" t="str">
        <f>IFERROR(VLOOKUP(D1784,プログラムデータ!A:N,10,0),"")</f>
        <v>フリーリレー</v>
      </c>
      <c r="K1784" t="str">
        <f>IFERROR(VLOOKUP(D1784,プログラムデータ!A:N,14,0),"")</f>
        <v>タイム決勝</v>
      </c>
      <c r="L1784" t="str">
        <f t="shared" si="55"/>
        <v>13～14歳 男子 4×50m フリーリレー タイム決勝</v>
      </c>
      <c r="M1784">
        <f>IFERROR(VLOOKUP(J1784,色々!M:P,4,0),"")</f>
        <v>6</v>
      </c>
      <c r="N1784">
        <f>IFERROR(記録__2[[#This Row],[競技番号]],"")</f>
        <v>92</v>
      </c>
      <c r="O1784">
        <f>IFERROR(記録__2[[#This Row],[選手番号]],"")</f>
        <v>1069</v>
      </c>
    </row>
    <row r="1785" spans="1:15" x14ac:dyDescent="0.2">
      <c r="A1785">
        <f>IFERROR(VLOOKUP(N1785,プログラム!B:C,2,0),"")</f>
        <v>92</v>
      </c>
      <c r="B1785">
        <f t="shared" si="54"/>
        <v>1089</v>
      </c>
      <c r="C1785" t="str">
        <f>IFERROR(VLOOKUP(B1785,チーム番号!E:F,2,0),"")</f>
        <v>フィッタ重信</v>
      </c>
      <c r="D1785">
        <f>IFERROR(VLOOKUP(N1785,プログラム!B:C,2,0),"")</f>
        <v>92</v>
      </c>
      <c r="E1785">
        <f>IFERROR(記録__2[[#This Row],[組]],"")</f>
        <v>2</v>
      </c>
      <c r="F1785">
        <f>IFERROR(記録__2[[#This Row],[水路]],"")</f>
        <v>8</v>
      </c>
      <c r="G1785" t="str">
        <f>IFERROR(VLOOKUP(D1785,プログラムデータ!A:N,12,0),"")</f>
        <v>13～14歳</v>
      </c>
      <c r="H1785" t="str">
        <f>IFERROR(VLOOKUP(D1785,プログラムデータ!A:N,13,0),"")</f>
        <v>男子</v>
      </c>
      <c r="I1785" t="str">
        <f>IFERROR(VLOOKUP(D1785,プログラムデータ!A:N,11,0),"")</f>
        <v>4×50m</v>
      </c>
      <c r="J1785" t="str">
        <f>IFERROR(VLOOKUP(D1785,プログラムデータ!A:N,10,0),"")</f>
        <v>フリーリレー</v>
      </c>
      <c r="K1785" t="str">
        <f>IFERROR(VLOOKUP(D1785,プログラムデータ!A:N,14,0),"")</f>
        <v>タイム決勝</v>
      </c>
      <c r="L1785" t="str">
        <f t="shared" si="55"/>
        <v>13～14歳 男子 4×50m フリーリレー タイム決勝</v>
      </c>
      <c r="M1785">
        <f>IFERROR(VLOOKUP(J1785,色々!M:P,4,0),"")</f>
        <v>6</v>
      </c>
      <c r="N1785">
        <f>IFERROR(記録__2[[#This Row],[競技番号]],"")</f>
        <v>92</v>
      </c>
      <c r="O1785">
        <f>IFERROR(記録__2[[#This Row],[選手番号]],"")</f>
        <v>1089</v>
      </c>
    </row>
    <row r="1786" spans="1:15" x14ac:dyDescent="0.2">
      <c r="A1786">
        <f>IFERROR(VLOOKUP(N1786,プログラム!B:C,2,0),"")</f>
        <v>93</v>
      </c>
      <c r="B1786">
        <f t="shared" si="54"/>
        <v>0</v>
      </c>
      <c r="C1786" t="str">
        <f>IFERROR(VLOOKUP(B1786,チーム番号!E:F,2,0),"")</f>
        <v/>
      </c>
      <c r="D1786">
        <f>IFERROR(VLOOKUP(N1786,プログラム!B:C,2,0),"")</f>
        <v>93</v>
      </c>
      <c r="E1786">
        <f>IFERROR(記録__2[[#This Row],[組]],"")</f>
        <v>1</v>
      </c>
      <c r="F1786">
        <f>IFERROR(記録__2[[#This Row],[水路]],"")</f>
        <v>1</v>
      </c>
      <c r="G1786" t="str">
        <f>IFERROR(VLOOKUP(D1786,プログラムデータ!A:N,12,0),"")</f>
        <v>15～18歳</v>
      </c>
      <c r="H1786" t="str">
        <f>IFERROR(VLOOKUP(D1786,プログラムデータ!A:N,13,0),"")</f>
        <v>女子</v>
      </c>
      <c r="I1786" t="str">
        <f>IFERROR(VLOOKUP(D1786,プログラムデータ!A:N,11,0),"")</f>
        <v>4×50m</v>
      </c>
      <c r="J1786" t="str">
        <f>IFERROR(VLOOKUP(D1786,プログラムデータ!A:N,10,0),"")</f>
        <v>フリーリレー</v>
      </c>
      <c r="K1786" t="str">
        <f>IFERROR(VLOOKUP(D1786,プログラムデータ!A:N,14,0),"")</f>
        <v>タイム決勝</v>
      </c>
      <c r="L1786" t="str">
        <f t="shared" si="55"/>
        <v>15～18歳 女子 4×50m フリーリレー タイム決勝</v>
      </c>
      <c r="M1786">
        <f>IFERROR(VLOOKUP(J1786,色々!M:P,4,0),"")</f>
        <v>6</v>
      </c>
      <c r="N1786">
        <f>IFERROR(記録__2[[#This Row],[競技番号]],"")</f>
        <v>93</v>
      </c>
      <c r="O1786">
        <f>IFERROR(記録__2[[#This Row],[選手番号]],"")</f>
        <v>0</v>
      </c>
    </row>
    <row r="1787" spans="1:15" x14ac:dyDescent="0.2">
      <c r="A1787">
        <f>IFERROR(VLOOKUP(N1787,プログラム!B:C,2,0),"")</f>
        <v>93</v>
      </c>
      <c r="B1787">
        <f t="shared" si="54"/>
        <v>1049</v>
      </c>
      <c r="C1787" t="str">
        <f>IFERROR(VLOOKUP(B1787,チーム番号!E:F,2,0),"")</f>
        <v>八幡浜ＳＣ</v>
      </c>
      <c r="D1787">
        <f>IFERROR(VLOOKUP(N1787,プログラム!B:C,2,0),"")</f>
        <v>93</v>
      </c>
      <c r="E1787">
        <f>IFERROR(記録__2[[#This Row],[組]],"")</f>
        <v>1</v>
      </c>
      <c r="F1787">
        <f>IFERROR(記録__2[[#This Row],[水路]],"")</f>
        <v>2</v>
      </c>
      <c r="G1787" t="str">
        <f>IFERROR(VLOOKUP(D1787,プログラムデータ!A:N,12,0),"")</f>
        <v>15～18歳</v>
      </c>
      <c r="H1787" t="str">
        <f>IFERROR(VLOOKUP(D1787,プログラムデータ!A:N,13,0),"")</f>
        <v>女子</v>
      </c>
      <c r="I1787" t="str">
        <f>IFERROR(VLOOKUP(D1787,プログラムデータ!A:N,11,0),"")</f>
        <v>4×50m</v>
      </c>
      <c r="J1787" t="str">
        <f>IFERROR(VLOOKUP(D1787,プログラムデータ!A:N,10,0),"")</f>
        <v>フリーリレー</v>
      </c>
      <c r="K1787" t="str">
        <f>IFERROR(VLOOKUP(D1787,プログラムデータ!A:N,14,0),"")</f>
        <v>タイム決勝</v>
      </c>
      <c r="L1787" t="str">
        <f t="shared" si="55"/>
        <v>15～18歳 女子 4×50m フリーリレー タイム決勝</v>
      </c>
      <c r="M1787">
        <f>IFERROR(VLOOKUP(J1787,色々!M:P,4,0),"")</f>
        <v>6</v>
      </c>
      <c r="N1787">
        <f>IFERROR(記録__2[[#This Row],[競技番号]],"")</f>
        <v>93</v>
      </c>
      <c r="O1787">
        <f>IFERROR(記録__2[[#This Row],[選手番号]],"")</f>
        <v>1049</v>
      </c>
    </row>
    <row r="1788" spans="1:15" x14ac:dyDescent="0.2">
      <c r="A1788">
        <f>IFERROR(VLOOKUP(N1788,プログラム!B:C,2,0),"")</f>
        <v>93</v>
      </c>
      <c r="B1788">
        <f t="shared" si="54"/>
        <v>1131</v>
      </c>
      <c r="C1788" t="str">
        <f>IFERROR(VLOOKUP(B1788,チーム番号!E:F,2,0),"")</f>
        <v>ﾓｰﾆSS</v>
      </c>
      <c r="D1788">
        <f>IFERROR(VLOOKUP(N1788,プログラム!B:C,2,0),"")</f>
        <v>93</v>
      </c>
      <c r="E1788">
        <f>IFERROR(記録__2[[#This Row],[組]],"")</f>
        <v>1</v>
      </c>
      <c r="F1788">
        <f>IFERROR(記録__2[[#This Row],[水路]],"")</f>
        <v>3</v>
      </c>
      <c r="G1788" t="str">
        <f>IFERROR(VLOOKUP(D1788,プログラムデータ!A:N,12,0),"")</f>
        <v>15～18歳</v>
      </c>
      <c r="H1788" t="str">
        <f>IFERROR(VLOOKUP(D1788,プログラムデータ!A:N,13,0),"")</f>
        <v>女子</v>
      </c>
      <c r="I1788" t="str">
        <f>IFERROR(VLOOKUP(D1788,プログラムデータ!A:N,11,0),"")</f>
        <v>4×50m</v>
      </c>
      <c r="J1788" t="str">
        <f>IFERROR(VLOOKUP(D1788,プログラムデータ!A:N,10,0),"")</f>
        <v>フリーリレー</v>
      </c>
      <c r="K1788" t="str">
        <f>IFERROR(VLOOKUP(D1788,プログラムデータ!A:N,14,0),"")</f>
        <v>タイム決勝</v>
      </c>
      <c r="L1788" t="str">
        <f t="shared" si="55"/>
        <v>15～18歳 女子 4×50m フリーリレー タイム決勝</v>
      </c>
      <c r="M1788">
        <f>IFERROR(VLOOKUP(J1788,色々!M:P,4,0),"")</f>
        <v>6</v>
      </c>
      <c r="N1788">
        <f>IFERROR(記録__2[[#This Row],[競技番号]],"")</f>
        <v>93</v>
      </c>
      <c r="O1788">
        <f>IFERROR(記録__2[[#This Row],[選手番号]],"")</f>
        <v>1131</v>
      </c>
    </row>
    <row r="1789" spans="1:15" x14ac:dyDescent="0.2">
      <c r="A1789">
        <f>IFERROR(VLOOKUP(N1789,プログラム!B:C,2,0),"")</f>
        <v>93</v>
      </c>
      <c r="B1789">
        <f t="shared" si="54"/>
        <v>1021</v>
      </c>
      <c r="C1789" t="str">
        <f>IFERROR(VLOOKUP(B1789,チーム番号!E:F,2,0),"")</f>
        <v>南海ＤＣ</v>
      </c>
      <c r="D1789">
        <f>IFERROR(VLOOKUP(N1789,プログラム!B:C,2,0),"")</f>
        <v>93</v>
      </c>
      <c r="E1789">
        <f>IFERROR(記録__2[[#This Row],[組]],"")</f>
        <v>1</v>
      </c>
      <c r="F1789">
        <f>IFERROR(記録__2[[#This Row],[水路]],"")</f>
        <v>4</v>
      </c>
      <c r="G1789" t="str">
        <f>IFERROR(VLOOKUP(D1789,プログラムデータ!A:N,12,0),"")</f>
        <v>15～18歳</v>
      </c>
      <c r="H1789" t="str">
        <f>IFERROR(VLOOKUP(D1789,プログラムデータ!A:N,13,0),"")</f>
        <v>女子</v>
      </c>
      <c r="I1789" t="str">
        <f>IFERROR(VLOOKUP(D1789,プログラムデータ!A:N,11,0),"")</f>
        <v>4×50m</v>
      </c>
      <c r="J1789" t="str">
        <f>IFERROR(VLOOKUP(D1789,プログラムデータ!A:N,10,0),"")</f>
        <v>フリーリレー</v>
      </c>
      <c r="K1789" t="str">
        <f>IFERROR(VLOOKUP(D1789,プログラムデータ!A:N,14,0),"")</f>
        <v>タイム決勝</v>
      </c>
      <c r="L1789" t="str">
        <f t="shared" si="55"/>
        <v>15～18歳 女子 4×50m フリーリレー タイム決勝</v>
      </c>
      <c r="M1789">
        <f>IFERROR(VLOOKUP(J1789,色々!M:P,4,0),"")</f>
        <v>6</v>
      </c>
      <c r="N1789">
        <f>IFERROR(記録__2[[#This Row],[競技番号]],"")</f>
        <v>93</v>
      </c>
      <c r="O1789">
        <f>IFERROR(記録__2[[#This Row],[選手番号]],"")</f>
        <v>1021</v>
      </c>
    </row>
    <row r="1790" spans="1:15" x14ac:dyDescent="0.2">
      <c r="A1790">
        <f>IFERROR(VLOOKUP(N1790,プログラム!B:C,2,0),"")</f>
        <v>93</v>
      </c>
      <c r="B1790">
        <f t="shared" si="54"/>
        <v>1005</v>
      </c>
      <c r="C1790" t="str">
        <f>IFERROR(VLOOKUP(B1790,チーム番号!E:F,2,0),"")</f>
        <v>五百木ＳＣ</v>
      </c>
      <c r="D1790">
        <f>IFERROR(VLOOKUP(N1790,プログラム!B:C,2,0),"")</f>
        <v>93</v>
      </c>
      <c r="E1790">
        <f>IFERROR(記録__2[[#This Row],[組]],"")</f>
        <v>1</v>
      </c>
      <c r="F1790">
        <f>IFERROR(記録__2[[#This Row],[水路]],"")</f>
        <v>5</v>
      </c>
      <c r="G1790" t="str">
        <f>IFERROR(VLOOKUP(D1790,プログラムデータ!A:N,12,0),"")</f>
        <v>15～18歳</v>
      </c>
      <c r="H1790" t="str">
        <f>IFERROR(VLOOKUP(D1790,プログラムデータ!A:N,13,0),"")</f>
        <v>女子</v>
      </c>
      <c r="I1790" t="str">
        <f>IFERROR(VLOOKUP(D1790,プログラムデータ!A:N,11,0),"")</f>
        <v>4×50m</v>
      </c>
      <c r="J1790" t="str">
        <f>IFERROR(VLOOKUP(D1790,プログラムデータ!A:N,10,0),"")</f>
        <v>フリーリレー</v>
      </c>
      <c r="K1790" t="str">
        <f>IFERROR(VLOOKUP(D1790,プログラムデータ!A:N,14,0),"")</f>
        <v>タイム決勝</v>
      </c>
      <c r="L1790" t="str">
        <f t="shared" si="55"/>
        <v>15～18歳 女子 4×50m フリーリレー タイム決勝</v>
      </c>
      <c r="M1790">
        <f>IFERROR(VLOOKUP(J1790,色々!M:P,4,0),"")</f>
        <v>6</v>
      </c>
      <c r="N1790">
        <f>IFERROR(記録__2[[#This Row],[競技番号]],"")</f>
        <v>93</v>
      </c>
      <c r="O1790">
        <f>IFERROR(記録__2[[#This Row],[選手番号]],"")</f>
        <v>1005</v>
      </c>
    </row>
    <row r="1791" spans="1:15" x14ac:dyDescent="0.2">
      <c r="A1791">
        <f>IFERROR(VLOOKUP(N1791,プログラム!B:C,2,0),"")</f>
        <v>93</v>
      </c>
      <c r="B1791">
        <f t="shared" si="54"/>
        <v>1105</v>
      </c>
      <c r="C1791" t="str">
        <f>IFERROR(VLOOKUP(B1791,チーム番号!E:F,2,0),"")</f>
        <v>Ryuow</v>
      </c>
      <c r="D1791">
        <f>IFERROR(VLOOKUP(N1791,プログラム!B:C,2,0),"")</f>
        <v>93</v>
      </c>
      <c r="E1791">
        <f>IFERROR(記録__2[[#This Row],[組]],"")</f>
        <v>1</v>
      </c>
      <c r="F1791">
        <f>IFERROR(記録__2[[#This Row],[水路]],"")</f>
        <v>6</v>
      </c>
      <c r="G1791" t="str">
        <f>IFERROR(VLOOKUP(D1791,プログラムデータ!A:N,12,0),"")</f>
        <v>15～18歳</v>
      </c>
      <c r="H1791" t="str">
        <f>IFERROR(VLOOKUP(D1791,プログラムデータ!A:N,13,0),"")</f>
        <v>女子</v>
      </c>
      <c r="I1791" t="str">
        <f>IFERROR(VLOOKUP(D1791,プログラムデータ!A:N,11,0),"")</f>
        <v>4×50m</v>
      </c>
      <c r="J1791" t="str">
        <f>IFERROR(VLOOKUP(D1791,プログラムデータ!A:N,10,0),"")</f>
        <v>フリーリレー</v>
      </c>
      <c r="K1791" t="str">
        <f>IFERROR(VLOOKUP(D1791,プログラムデータ!A:N,14,0),"")</f>
        <v>タイム決勝</v>
      </c>
      <c r="L1791" t="str">
        <f t="shared" si="55"/>
        <v>15～18歳 女子 4×50m フリーリレー タイム決勝</v>
      </c>
      <c r="M1791">
        <f>IFERROR(VLOOKUP(J1791,色々!M:P,4,0),"")</f>
        <v>6</v>
      </c>
      <c r="N1791">
        <f>IFERROR(記録__2[[#This Row],[競技番号]],"")</f>
        <v>93</v>
      </c>
      <c r="O1791">
        <f>IFERROR(記録__2[[#This Row],[選手番号]],"")</f>
        <v>1105</v>
      </c>
    </row>
    <row r="1792" spans="1:15" x14ac:dyDescent="0.2">
      <c r="A1792">
        <f>IFERROR(VLOOKUP(N1792,プログラム!B:C,2,0),"")</f>
        <v>93</v>
      </c>
      <c r="B1792">
        <f t="shared" si="54"/>
        <v>0</v>
      </c>
      <c r="C1792" t="str">
        <f>IFERROR(VLOOKUP(B1792,チーム番号!E:F,2,0),"")</f>
        <v/>
      </c>
      <c r="D1792">
        <f>IFERROR(VLOOKUP(N1792,プログラム!B:C,2,0),"")</f>
        <v>93</v>
      </c>
      <c r="E1792">
        <f>IFERROR(記録__2[[#This Row],[組]],"")</f>
        <v>1</v>
      </c>
      <c r="F1792">
        <f>IFERROR(記録__2[[#This Row],[水路]],"")</f>
        <v>7</v>
      </c>
      <c r="G1792" t="str">
        <f>IFERROR(VLOOKUP(D1792,プログラムデータ!A:N,12,0),"")</f>
        <v>15～18歳</v>
      </c>
      <c r="H1792" t="str">
        <f>IFERROR(VLOOKUP(D1792,プログラムデータ!A:N,13,0),"")</f>
        <v>女子</v>
      </c>
      <c r="I1792" t="str">
        <f>IFERROR(VLOOKUP(D1792,プログラムデータ!A:N,11,0),"")</f>
        <v>4×50m</v>
      </c>
      <c r="J1792" t="str">
        <f>IFERROR(VLOOKUP(D1792,プログラムデータ!A:N,10,0),"")</f>
        <v>フリーリレー</v>
      </c>
      <c r="K1792" t="str">
        <f>IFERROR(VLOOKUP(D1792,プログラムデータ!A:N,14,0),"")</f>
        <v>タイム決勝</v>
      </c>
      <c r="L1792" t="str">
        <f t="shared" si="55"/>
        <v>15～18歳 女子 4×50m フリーリレー タイム決勝</v>
      </c>
      <c r="M1792">
        <f>IFERROR(VLOOKUP(J1792,色々!M:P,4,0),"")</f>
        <v>6</v>
      </c>
      <c r="N1792">
        <f>IFERROR(記録__2[[#This Row],[競技番号]],"")</f>
        <v>93</v>
      </c>
      <c r="O1792">
        <f>IFERROR(記録__2[[#This Row],[選手番号]],"")</f>
        <v>0</v>
      </c>
    </row>
    <row r="1793" spans="1:15" x14ac:dyDescent="0.2">
      <c r="A1793">
        <f>IFERROR(VLOOKUP(N1793,プログラム!B:C,2,0),"")</f>
        <v>93</v>
      </c>
      <c r="B1793">
        <f t="shared" si="54"/>
        <v>0</v>
      </c>
      <c r="C1793" t="str">
        <f>IFERROR(VLOOKUP(B1793,チーム番号!E:F,2,0),"")</f>
        <v/>
      </c>
      <c r="D1793">
        <f>IFERROR(VLOOKUP(N1793,プログラム!B:C,2,0),"")</f>
        <v>93</v>
      </c>
      <c r="E1793">
        <f>IFERROR(記録__2[[#This Row],[組]],"")</f>
        <v>1</v>
      </c>
      <c r="F1793">
        <f>IFERROR(記録__2[[#This Row],[水路]],"")</f>
        <v>8</v>
      </c>
      <c r="G1793" t="str">
        <f>IFERROR(VLOOKUP(D1793,プログラムデータ!A:N,12,0),"")</f>
        <v>15～18歳</v>
      </c>
      <c r="H1793" t="str">
        <f>IFERROR(VLOOKUP(D1793,プログラムデータ!A:N,13,0),"")</f>
        <v>女子</v>
      </c>
      <c r="I1793" t="str">
        <f>IFERROR(VLOOKUP(D1793,プログラムデータ!A:N,11,0),"")</f>
        <v>4×50m</v>
      </c>
      <c r="J1793" t="str">
        <f>IFERROR(VLOOKUP(D1793,プログラムデータ!A:N,10,0),"")</f>
        <v>フリーリレー</v>
      </c>
      <c r="K1793" t="str">
        <f>IFERROR(VLOOKUP(D1793,プログラムデータ!A:N,14,0),"")</f>
        <v>タイム決勝</v>
      </c>
      <c r="L1793" t="str">
        <f t="shared" si="55"/>
        <v>15～18歳 女子 4×50m フリーリレー タイム決勝</v>
      </c>
      <c r="M1793">
        <f>IFERROR(VLOOKUP(J1793,色々!M:P,4,0),"")</f>
        <v>6</v>
      </c>
      <c r="N1793">
        <f>IFERROR(記録__2[[#This Row],[競技番号]],"")</f>
        <v>93</v>
      </c>
      <c r="O1793">
        <f>IFERROR(記録__2[[#This Row],[選手番号]],"")</f>
        <v>0</v>
      </c>
    </row>
    <row r="1794" spans="1:15" x14ac:dyDescent="0.2">
      <c r="A1794">
        <f>IFERROR(VLOOKUP(N1794,プログラム!B:C,2,0),"")</f>
        <v>94</v>
      </c>
      <c r="B1794">
        <f t="shared" si="54"/>
        <v>0</v>
      </c>
      <c r="C1794" t="str">
        <f>IFERROR(VLOOKUP(B1794,チーム番号!E:F,2,0),"")</f>
        <v/>
      </c>
      <c r="D1794">
        <f>IFERROR(VLOOKUP(N1794,プログラム!B:C,2,0),"")</f>
        <v>94</v>
      </c>
      <c r="E1794">
        <f>IFERROR(記録__2[[#This Row],[組]],"")</f>
        <v>1</v>
      </c>
      <c r="F1794">
        <f>IFERROR(記録__2[[#This Row],[水路]],"")</f>
        <v>1</v>
      </c>
      <c r="G1794" t="str">
        <f>IFERROR(VLOOKUP(D1794,プログラムデータ!A:N,12,0),"")</f>
        <v>無差別</v>
      </c>
      <c r="H1794" t="str">
        <f>IFERROR(VLOOKUP(D1794,プログラムデータ!A:N,13,0),"")</f>
        <v>男子</v>
      </c>
      <c r="I1794" t="str">
        <f>IFERROR(VLOOKUP(D1794,プログラムデータ!A:N,11,0),"")</f>
        <v>4×50m</v>
      </c>
      <c r="J1794" t="str">
        <f>IFERROR(VLOOKUP(D1794,プログラムデータ!A:N,10,0),"")</f>
        <v>フリーリレー</v>
      </c>
      <c r="K1794" t="str">
        <f>IFERROR(VLOOKUP(D1794,プログラムデータ!A:N,14,0),"")</f>
        <v>タイム決勝</v>
      </c>
      <c r="L1794" t="str">
        <f t="shared" si="55"/>
        <v>無差別 男子 4×50m フリーリレー タイム決勝</v>
      </c>
      <c r="M1794">
        <f>IFERROR(VLOOKUP(J1794,色々!M:P,4,0),"")</f>
        <v>6</v>
      </c>
      <c r="N1794">
        <f>IFERROR(記録__2[[#This Row],[競技番号]],"")</f>
        <v>94</v>
      </c>
      <c r="O1794">
        <f>IFERROR(記録__2[[#This Row],[選手番号]],"")</f>
        <v>0</v>
      </c>
    </row>
    <row r="1795" spans="1:15" x14ac:dyDescent="0.2">
      <c r="A1795">
        <f>IFERROR(VLOOKUP(N1795,プログラム!B:C,2,0),"")</f>
        <v>94</v>
      </c>
      <c r="B1795">
        <f t="shared" ref="B1795:B1858" si="56">IFERROR(IF(OR(M1795=6,M1795=7),O1795,""),"")</f>
        <v>0</v>
      </c>
      <c r="C1795" t="str">
        <f>IFERROR(VLOOKUP(B1795,チーム番号!E:F,2,0),"")</f>
        <v/>
      </c>
      <c r="D1795">
        <f>IFERROR(VLOOKUP(N1795,プログラム!B:C,2,0),"")</f>
        <v>94</v>
      </c>
      <c r="E1795">
        <f>IFERROR(記録__2[[#This Row],[組]],"")</f>
        <v>1</v>
      </c>
      <c r="F1795">
        <f>IFERROR(記録__2[[#This Row],[水路]],"")</f>
        <v>2</v>
      </c>
      <c r="G1795" t="str">
        <f>IFERROR(VLOOKUP(D1795,プログラムデータ!A:N,12,0),"")</f>
        <v>無差別</v>
      </c>
      <c r="H1795" t="str">
        <f>IFERROR(VLOOKUP(D1795,プログラムデータ!A:N,13,0),"")</f>
        <v>男子</v>
      </c>
      <c r="I1795" t="str">
        <f>IFERROR(VLOOKUP(D1795,プログラムデータ!A:N,11,0),"")</f>
        <v>4×50m</v>
      </c>
      <c r="J1795" t="str">
        <f>IFERROR(VLOOKUP(D1795,プログラムデータ!A:N,10,0),"")</f>
        <v>フリーリレー</v>
      </c>
      <c r="K1795" t="str">
        <f>IFERROR(VLOOKUP(D1795,プログラムデータ!A:N,14,0),"")</f>
        <v>タイム決勝</v>
      </c>
      <c r="L1795" t="str">
        <f t="shared" ref="L1795:L1858" si="57">CONCATENATE(G1795," ",H1795," ",I1795," ",J1795," ",K1795)</f>
        <v>無差別 男子 4×50m フリーリレー タイム決勝</v>
      </c>
      <c r="M1795">
        <f>IFERROR(VLOOKUP(J1795,色々!M:P,4,0),"")</f>
        <v>6</v>
      </c>
      <c r="N1795">
        <f>IFERROR(記録__2[[#This Row],[競技番号]],"")</f>
        <v>94</v>
      </c>
      <c r="O1795">
        <f>IFERROR(記録__2[[#This Row],[選手番号]],"")</f>
        <v>0</v>
      </c>
    </row>
    <row r="1796" spans="1:15" x14ac:dyDescent="0.2">
      <c r="A1796">
        <f>IFERROR(VLOOKUP(N1796,プログラム!B:C,2,0),"")</f>
        <v>94</v>
      </c>
      <c r="B1796">
        <f t="shared" si="56"/>
        <v>1002</v>
      </c>
      <c r="C1796" t="str">
        <f>IFERROR(VLOOKUP(B1796,チーム番号!E:F,2,0),"")</f>
        <v>五百木ＳＣ</v>
      </c>
      <c r="D1796">
        <f>IFERROR(VLOOKUP(N1796,プログラム!B:C,2,0),"")</f>
        <v>94</v>
      </c>
      <c r="E1796">
        <f>IFERROR(記録__2[[#This Row],[組]],"")</f>
        <v>1</v>
      </c>
      <c r="F1796">
        <f>IFERROR(記録__2[[#This Row],[水路]],"")</f>
        <v>3</v>
      </c>
      <c r="G1796" t="str">
        <f>IFERROR(VLOOKUP(D1796,プログラムデータ!A:N,12,0),"")</f>
        <v>無差別</v>
      </c>
      <c r="H1796" t="str">
        <f>IFERROR(VLOOKUP(D1796,プログラムデータ!A:N,13,0),"")</f>
        <v>男子</v>
      </c>
      <c r="I1796" t="str">
        <f>IFERROR(VLOOKUP(D1796,プログラムデータ!A:N,11,0),"")</f>
        <v>4×50m</v>
      </c>
      <c r="J1796" t="str">
        <f>IFERROR(VLOOKUP(D1796,プログラムデータ!A:N,10,0),"")</f>
        <v>フリーリレー</v>
      </c>
      <c r="K1796" t="str">
        <f>IFERROR(VLOOKUP(D1796,プログラムデータ!A:N,14,0),"")</f>
        <v>タイム決勝</v>
      </c>
      <c r="L1796" t="str">
        <f t="shared" si="57"/>
        <v>無差別 男子 4×50m フリーリレー タイム決勝</v>
      </c>
      <c r="M1796">
        <f>IFERROR(VLOOKUP(J1796,色々!M:P,4,0),"")</f>
        <v>6</v>
      </c>
      <c r="N1796">
        <f>IFERROR(記録__2[[#This Row],[競技番号]],"")</f>
        <v>94</v>
      </c>
      <c r="O1796">
        <f>IFERROR(記録__2[[#This Row],[選手番号]],"")</f>
        <v>1002</v>
      </c>
    </row>
    <row r="1797" spans="1:15" x14ac:dyDescent="0.2">
      <c r="A1797">
        <f>IFERROR(VLOOKUP(N1797,プログラム!B:C,2,0),"")</f>
        <v>94</v>
      </c>
      <c r="B1797">
        <f t="shared" si="56"/>
        <v>1044</v>
      </c>
      <c r="C1797" t="str">
        <f>IFERROR(VLOOKUP(B1797,チーム番号!E:F,2,0),"")</f>
        <v>八幡浜ＳＣ</v>
      </c>
      <c r="D1797">
        <f>IFERROR(VLOOKUP(N1797,プログラム!B:C,2,0),"")</f>
        <v>94</v>
      </c>
      <c r="E1797">
        <f>IFERROR(記録__2[[#This Row],[組]],"")</f>
        <v>1</v>
      </c>
      <c r="F1797">
        <f>IFERROR(記録__2[[#This Row],[水路]],"")</f>
        <v>4</v>
      </c>
      <c r="G1797" t="str">
        <f>IFERROR(VLOOKUP(D1797,プログラムデータ!A:N,12,0),"")</f>
        <v>無差別</v>
      </c>
      <c r="H1797" t="str">
        <f>IFERROR(VLOOKUP(D1797,プログラムデータ!A:N,13,0),"")</f>
        <v>男子</v>
      </c>
      <c r="I1797" t="str">
        <f>IFERROR(VLOOKUP(D1797,プログラムデータ!A:N,11,0),"")</f>
        <v>4×50m</v>
      </c>
      <c r="J1797" t="str">
        <f>IFERROR(VLOOKUP(D1797,プログラムデータ!A:N,10,0),"")</f>
        <v>フリーリレー</v>
      </c>
      <c r="K1797" t="str">
        <f>IFERROR(VLOOKUP(D1797,プログラムデータ!A:N,14,0),"")</f>
        <v>タイム決勝</v>
      </c>
      <c r="L1797" t="str">
        <f t="shared" si="57"/>
        <v>無差別 男子 4×50m フリーリレー タイム決勝</v>
      </c>
      <c r="M1797">
        <f>IFERROR(VLOOKUP(J1797,色々!M:P,4,0),"")</f>
        <v>6</v>
      </c>
      <c r="N1797">
        <f>IFERROR(記録__2[[#This Row],[競技番号]],"")</f>
        <v>94</v>
      </c>
      <c r="O1797">
        <f>IFERROR(記録__2[[#This Row],[選手番号]],"")</f>
        <v>1044</v>
      </c>
    </row>
    <row r="1798" spans="1:15" x14ac:dyDescent="0.2">
      <c r="A1798">
        <f>IFERROR(VLOOKUP(N1798,プログラム!B:C,2,0),"")</f>
        <v>94</v>
      </c>
      <c r="B1798">
        <f t="shared" si="56"/>
        <v>1015</v>
      </c>
      <c r="C1798" t="str">
        <f>IFERROR(VLOOKUP(B1798,チーム番号!E:F,2,0),"")</f>
        <v>南海ＤＣ</v>
      </c>
      <c r="D1798">
        <f>IFERROR(VLOOKUP(N1798,プログラム!B:C,2,0),"")</f>
        <v>94</v>
      </c>
      <c r="E1798">
        <f>IFERROR(記録__2[[#This Row],[組]],"")</f>
        <v>1</v>
      </c>
      <c r="F1798">
        <f>IFERROR(記録__2[[#This Row],[水路]],"")</f>
        <v>5</v>
      </c>
      <c r="G1798" t="str">
        <f>IFERROR(VLOOKUP(D1798,プログラムデータ!A:N,12,0),"")</f>
        <v>無差別</v>
      </c>
      <c r="H1798" t="str">
        <f>IFERROR(VLOOKUP(D1798,プログラムデータ!A:N,13,0),"")</f>
        <v>男子</v>
      </c>
      <c r="I1798" t="str">
        <f>IFERROR(VLOOKUP(D1798,プログラムデータ!A:N,11,0),"")</f>
        <v>4×50m</v>
      </c>
      <c r="J1798" t="str">
        <f>IFERROR(VLOOKUP(D1798,プログラムデータ!A:N,10,0),"")</f>
        <v>フリーリレー</v>
      </c>
      <c r="K1798" t="str">
        <f>IFERROR(VLOOKUP(D1798,プログラムデータ!A:N,14,0),"")</f>
        <v>タイム決勝</v>
      </c>
      <c r="L1798" t="str">
        <f t="shared" si="57"/>
        <v>無差別 男子 4×50m フリーリレー タイム決勝</v>
      </c>
      <c r="M1798">
        <f>IFERROR(VLOOKUP(J1798,色々!M:P,4,0),"")</f>
        <v>6</v>
      </c>
      <c r="N1798">
        <f>IFERROR(記録__2[[#This Row],[競技番号]],"")</f>
        <v>94</v>
      </c>
      <c r="O1798">
        <f>IFERROR(記録__2[[#This Row],[選手番号]],"")</f>
        <v>1015</v>
      </c>
    </row>
    <row r="1799" spans="1:15" x14ac:dyDescent="0.2">
      <c r="A1799">
        <f>IFERROR(VLOOKUP(N1799,プログラム!B:C,2,0),"")</f>
        <v>94</v>
      </c>
      <c r="B1799">
        <f t="shared" si="56"/>
        <v>0</v>
      </c>
      <c r="C1799" t="str">
        <f>IFERROR(VLOOKUP(B1799,チーム番号!E:F,2,0),"")</f>
        <v/>
      </c>
      <c r="D1799">
        <f>IFERROR(VLOOKUP(N1799,プログラム!B:C,2,0),"")</f>
        <v>94</v>
      </c>
      <c r="E1799">
        <f>IFERROR(記録__2[[#This Row],[組]],"")</f>
        <v>1</v>
      </c>
      <c r="F1799">
        <f>IFERROR(記録__2[[#This Row],[水路]],"")</f>
        <v>6</v>
      </c>
      <c r="G1799" t="str">
        <f>IFERROR(VLOOKUP(D1799,プログラムデータ!A:N,12,0),"")</f>
        <v>無差別</v>
      </c>
      <c r="H1799" t="str">
        <f>IFERROR(VLOOKUP(D1799,プログラムデータ!A:N,13,0),"")</f>
        <v>男子</v>
      </c>
      <c r="I1799" t="str">
        <f>IFERROR(VLOOKUP(D1799,プログラムデータ!A:N,11,0),"")</f>
        <v>4×50m</v>
      </c>
      <c r="J1799" t="str">
        <f>IFERROR(VLOOKUP(D1799,プログラムデータ!A:N,10,0),"")</f>
        <v>フリーリレー</v>
      </c>
      <c r="K1799" t="str">
        <f>IFERROR(VLOOKUP(D1799,プログラムデータ!A:N,14,0),"")</f>
        <v>タイム決勝</v>
      </c>
      <c r="L1799" t="str">
        <f t="shared" si="57"/>
        <v>無差別 男子 4×50m フリーリレー タイム決勝</v>
      </c>
      <c r="M1799">
        <f>IFERROR(VLOOKUP(J1799,色々!M:P,4,0),"")</f>
        <v>6</v>
      </c>
      <c r="N1799">
        <f>IFERROR(記録__2[[#This Row],[競技番号]],"")</f>
        <v>94</v>
      </c>
      <c r="O1799">
        <f>IFERROR(記録__2[[#This Row],[選手番号]],"")</f>
        <v>0</v>
      </c>
    </row>
    <row r="1800" spans="1:15" x14ac:dyDescent="0.2">
      <c r="A1800">
        <f>IFERROR(VLOOKUP(N1800,プログラム!B:C,2,0),"")</f>
        <v>94</v>
      </c>
      <c r="B1800">
        <f t="shared" si="56"/>
        <v>0</v>
      </c>
      <c r="C1800" t="str">
        <f>IFERROR(VLOOKUP(B1800,チーム番号!E:F,2,0),"")</f>
        <v/>
      </c>
      <c r="D1800">
        <f>IFERROR(VLOOKUP(N1800,プログラム!B:C,2,0),"")</f>
        <v>94</v>
      </c>
      <c r="E1800">
        <f>IFERROR(記録__2[[#This Row],[組]],"")</f>
        <v>1</v>
      </c>
      <c r="F1800">
        <f>IFERROR(記録__2[[#This Row],[水路]],"")</f>
        <v>7</v>
      </c>
      <c r="G1800" t="str">
        <f>IFERROR(VLOOKUP(D1800,プログラムデータ!A:N,12,0),"")</f>
        <v>無差別</v>
      </c>
      <c r="H1800" t="str">
        <f>IFERROR(VLOOKUP(D1800,プログラムデータ!A:N,13,0),"")</f>
        <v>男子</v>
      </c>
      <c r="I1800" t="str">
        <f>IFERROR(VLOOKUP(D1800,プログラムデータ!A:N,11,0),"")</f>
        <v>4×50m</v>
      </c>
      <c r="J1800" t="str">
        <f>IFERROR(VLOOKUP(D1800,プログラムデータ!A:N,10,0),"")</f>
        <v>フリーリレー</v>
      </c>
      <c r="K1800" t="str">
        <f>IFERROR(VLOOKUP(D1800,プログラムデータ!A:N,14,0),"")</f>
        <v>タイム決勝</v>
      </c>
      <c r="L1800" t="str">
        <f t="shared" si="57"/>
        <v>無差別 男子 4×50m フリーリレー タイム決勝</v>
      </c>
      <c r="M1800">
        <f>IFERROR(VLOOKUP(J1800,色々!M:P,4,0),"")</f>
        <v>6</v>
      </c>
      <c r="N1800">
        <f>IFERROR(記録__2[[#This Row],[競技番号]],"")</f>
        <v>94</v>
      </c>
      <c r="O1800">
        <f>IFERROR(記録__2[[#This Row],[選手番号]],"")</f>
        <v>0</v>
      </c>
    </row>
    <row r="1801" spans="1:15" x14ac:dyDescent="0.2">
      <c r="A1801">
        <f>IFERROR(VLOOKUP(N1801,プログラム!B:C,2,0),"")</f>
        <v>94</v>
      </c>
      <c r="B1801">
        <f t="shared" si="56"/>
        <v>0</v>
      </c>
      <c r="C1801" t="str">
        <f>IFERROR(VLOOKUP(B1801,チーム番号!E:F,2,0),"")</f>
        <v/>
      </c>
      <c r="D1801">
        <f>IFERROR(VLOOKUP(N1801,プログラム!B:C,2,0),"")</f>
        <v>94</v>
      </c>
      <c r="E1801">
        <f>IFERROR(記録__2[[#This Row],[組]],"")</f>
        <v>1</v>
      </c>
      <c r="F1801">
        <f>IFERROR(記録__2[[#This Row],[水路]],"")</f>
        <v>8</v>
      </c>
      <c r="G1801" t="str">
        <f>IFERROR(VLOOKUP(D1801,プログラムデータ!A:N,12,0),"")</f>
        <v>無差別</v>
      </c>
      <c r="H1801" t="str">
        <f>IFERROR(VLOOKUP(D1801,プログラムデータ!A:N,13,0),"")</f>
        <v>男子</v>
      </c>
      <c r="I1801" t="str">
        <f>IFERROR(VLOOKUP(D1801,プログラムデータ!A:N,11,0),"")</f>
        <v>4×50m</v>
      </c>
      <c r="J1801" t="str">
        <f>IFERROR(VLOOKUP(D1801,プログラムデータ!A:N,10,0),"")</f>
        <v>フリーリレー</v>
      </c>
      <c r="K1801" t="str">
        <f>IFERROR(VLOOKUP(D1801,プログラムデータ!A:N,14,0),"")</f>
        <v>タイム決勝</v>
      </c>
      <c r="L1801" t="str">
        <f t="shared" si="57"/>
        <v>無差別 男子 4×50m フリーリレー タイム決勝</v>
      </c>
      <c r="M1801">
        <f>IFERROR(VLOOKUP(J1801,色々!M:P,4,0),"")</f>
        <v>6</v>
      </c>
      <c r="N1801">
        <f>IFERROR(記録__2[[#This Row],[競技番号]],"")</f>
        <v>94</v>
      </c>
      <c r="O1801">
        <f>IFERROR(記録__2[[#This Row],[選手番号]],"")</f>
        <v>0</v>
      </c>
    </row>
    <row r="1802" spans="1:15" x14ac:dyDescent="0.2">
      <c r="A1802">
        <f>IFERROR(VLOOKUP(N1802,プログラム!B:C,2,0),"")</f>
        <v>94</v>
      </c>
      <c r="B1802">
        <f t="shared" si="56"/>
        <v>0</v>
      </c>
      <c r="C1802" t="str">
        <f>IFERROR(VLOOKUP(B1802,チーム番号!E:F,2,0),"")</f>
        <v/>
      </c>
      <c r="D1802">
        <f>IFERROR(VLOOKUP(N1802,プログラム!B:C,2,0),"")</f>
        <v>94</v>
      </c>
      <c r="E1802">
        <f>IFERROR(記録__2[[#This Row],[組]],"")</f>
        <v>2</v>
      </c>
      <c r="F1802">
        <f>IFERROR(記録__2[[#This Row],[水路]],"")</f>
        <v>1</v>
      </c>
      <c r="G1802" t="str">
        <f>IFERROR(VLOOKUP(D1802,プログラムデータ!A:N,12,0),"")</f>
        <v>無差別</v>
      </c>
      <c r="H1802" t="str">
        <f>IFERROR(VLOOKUP(D1802,プログラムデータ!A:N,13,0),"")</f>
        <v>男子</v>
      </c>
      <c r="I1802" t="str">
        <f>IFERROR(VLOOKUP(D1802,プログラムデータ!A:N,11,0),"")</f>
        <v>4×50m</v>
      </c>
      <c r="J1802" t="str">
        <f>IFERROR(VLOOKUP(D1802,プログラムデータ!A:N,10,0),"")</f>
        <v>フリーリレー</v>
      </c>
      <c r="K1802" t="str">
        <f>IFERROR(VLOOKUP(D1802,プログラムデータ!A:N,14,0),"")</f>
        <v>タイム決勝</v>
      </c>
      <c r="L1802" t="str">
        <f t="shared" si="57"/>
        <v>無差別 男子 4×50m フリーリレー タイム決勝</v>
      </c>
      <c r="M1802">
        <f>IFERROR(VLOOKUP(J1802,色々!M:P,4,0),"")</f>
        <v>6</v>
      </c>
      <c r="N1802">
        <f>IFERROR(記録__2[[#This Row],[競技番号]],"")</f>
        <v>94</v>
      </c>
      <c r="O1802">
        <f>IFERROR(記録__2[[#This Row],[選手番号]],"")</f>
        <v>0</v>
      </c>
    </row>
    <row r="1803" spans="1:15" x14ac:dyDescent="0.2">
      <c r="A1803">
        <f>IFERROR(VLOOKUP(N1803,プログラム!B:C,2,0),"")</f>
        <v>94</v>
      </c>
      <c r="B1803">
        <f t="shared" si="56"/>
        <v>1012</v>
      </c>
      <c r="C1803" t="str">
        <f>IFERROR(VLOOKUP(B1803,チーム番号!E:F,2,0),"")</f>
        <v>南海ＤＣ</v>
      </c>
      <c r="D1803">
        <f>IFERROR(VLOOKUP(N1803,プログラム!B:C,2,0),"")</f>
        <v>94</v>
      </c>
      <c r="E1803">
        <f>IFERROR(記録__2[[#This Row],[組]],"")</f>
        <v>2</v>
      </c>
      <c r="F1803">
        <f>IFERROR(記録__2[[#This Row],[水路]],"")</f>
        <v>2</v>
      </c>
      <c r="G1803" t="str">
        <f>IFERROR(VLOOKUP(D1803,プログラムデータ!A:N,12,0),"")</f>
        <v>無差別</v>
      </c>
      <c r="H1803" t="str">
        <f>IFERROR(VLOOKUP(D1803,プログラムデータ!A:N,13,0),"")</f>
        <v>男子</v>
      </c>
      <c r="I1803" t="str">
        <f>IFERROR(VLOOKUP(D1803,プログラムデータ!A:N,11,0),"")</f>
        <v>4×50m</v>
      </c>
      <c r="J1803" t="str">
        <f>IFERROR(VLOOKUP(D1803,プログラムデータ!A:N,10,0),"")</f>
        <v>フリーリレー</v>
      </c>
      <c r="K1803" t="str">
        <f>IFERROR(VLOOKUP(D1803,プログラムデータ!A:N,14,0),"")</f>
        <v>タイム決勝</v>
      </c>
      <c r="L1803" t="str">
        <f t="shared" si="57"/>
        <v>無差別 男子 4×50m フリーリレー タイム決勝</v>
      </c>
      <c r="M1803">
        <f>IFERROR(VLOOKUP(J1803,色々!M:P,4,0),"")</f>
        <v>6</v>
      </c>
      <c r="N1803">
        <f>IFERROR(記録__2[[#This Row],[競技番号]],"")</f>
        <v>94</v>
      </c>
      <c r="O1803">
        <f>IFERROR(記録__2[[#This Row],[選手番号]],"")</f>
        <v>1012</v>
      </c>
    </row>
    <row r="1804" spans="1:15" x14ac:dyDescent="0.2">
      <c r="A1804">
        <f>IFERROR(VLOOKUP(N1804,プログラム!B:C,2,0),"")</f>
        <v>94</v>
      </c>
      <c r="B1804">
        <f t="shared" si="56"/>
        <v>1078</v>
      </c>
      <c r="C1804" t="str">
        <f>IFERROR(VLOOKUP(B1804,チーム番号!E:F,2,0),"")</f>
        <v>フィッタ松山</v>
      </c>
      <c r="D1804">
        <f>IFERROR(VLOOKUP(N1804,プログラム!B:C,2,0),"")</f>
        <v>94</v>
      </c>
      <c r="E1804">
        <f>IFERROR(記録__2[[#This Row],[組]],"")</f>
        <v>2</v>
      </c>
      <c r="F1804">
        <f>IFERROR(記録__2[[#This Row],[水路]],"")</f>
        <v>3</v>
      </c>
      <c r="G1804" t="str">
        <f>IFERROR(VLOOKUP(D1804,プログラムデータ!A:N,12,0),"")</f>
        <v>無差別</v>
      </c>
      <c r="H1804" t="str">
        <f>IFERROR(VLOOKUP(D1804,プログラムデータ!A:N,13,0),"")</f>
        <v>男子</v>
      </c>
      <c r="I1804" t="str">
        <f>IFERROR(VLOOKUP(D1804,プログラムデータ!A:N,11,0),"")</f>
        <v>4×50m</v>
      </c>
      <c r="J1804" t="str">
        <f>IFERROR(VLOOKUP(D1804,プログラムデータ!A:N,10,0),"")</f>
        <v>フリーリレー</v>
      </c>
      <c r="K1804" t="str">
        <f>IFERROR(VLOOKUP(D1804,プログラムデータ!A:N,14,0),"")</f>
        <v>タイム決勝</v>
      </c>
      <c r="L1804" t="str">
        <f t="shared" si="57"/>
        <v>無差別 男子 4×50m フリーリレー タイム決勝</v>
      </c>
      <c r="M1804">
        <f>IFERROR(VLOOKUP(J1804,色々!M:P,4,0),"")</f>
        <v>6</v>
      </c>
      <c r="N1804">
        <f>IFERROR(記録__2[[#This Row],[競技番号]],"")</f>
        <v>94</v>
      </c>
      <c r="O1804">
        <f>IFERROR(記録__2[[#This Row],[選手番号]],"")</f>
        <v>1078</v>
      </c>
    </row>
    <row r="1805" spans="1:15" x14ac:dyDescent="0.2">
      <c r="A1805">
        <f>IFERROR(VLOOKUP(N1805,プログラム!B:C,2,0),"")</f>
        <v>94</v>
      </c>
      <c r="B1805">
        <f t="shared" si="56"/>
        <v>1056</v>
      </c>
      <c r="C1805" t="str">
        <f>IFERROR(VLOOKUP(B1805,チーム番号!E:F,2,0),"")</f>
        <v>石原SC山越</v>
      </c>
      <c r="D1805">
        <f>IFERROR(VLOOKUP(N1805,プログラム!B:C,2,0),"")</f>
        <v>94</v>
      </c>
      <c r="E1805">
        <f>IFERROR(記録__2[[#This Row],[組]],"")</f>
        <v>2</v>
      </c>
      <c r="F1805">
        <f>IFERROR(記録__2[[#This Row],[水路]],"")</f>
        <v>4</v>
      </c>
      <c r="G1805" t="str">
        <f>IFERROR(VLOOKUP(D1805,プログラムデータ!A:N,12,0),"")</f>
        <v>無差別</v>
      </c>
      <c r="H1805" t="str">
        <f>IFERROR(VLOOKUP(D1805,プログラムデータ!A:N,13,0),"")</f>
        <v>男子</v>
      </c>
      <c r="I1805" t="str">
        <f>IFERROR(VLOOKUP(D1805,プログラムデータ!A:N,11,0),"")</f>
        <v>4×50m</v>
      </c>
      <c r="J1805" t="str">
        <f>IFERROR(VLOOKUP(D1805,プログラムデータ!A:N,10,0),"")</f>
        <v>フリーリレー</v>
      </c>
      <c r="K1805" t="str">
        <f>IFERROR(VLOOKUP(D1805,プログラムデータ!A:N,14,0),"")</f>
        <v>タイム決勝</v>
      </c>
      <c r="L1805" t="str">
        <f t="shared" si="57"/>
        <v>無差別 男子 4×50m フリーリレー タイム決勝</v>
      </c>
      <c r="M1805">
        <f>IFERROR(VLOOKUP(J1805,色々!M:P,4,0),"")</f>
        <v>6</v>
      </c>
      <c r="N1805">
        <f>IFERROR(記録__2[[#This Row],[競技番号]],"")</f>
        <v>94</v>
      </c>
      <c r="O1805">
        <f>IFERROR(記録__2[[#This Row],[選手番号]],"")</f>
        <v>1056</v>
      </c>
    </row>
    <row r="1806" spans="1:15" x14ac:dyDescent="0.2">
      <c r="A1806">
        <f>IFERROR(VLOOKUP(N1806,プログラム!B:C,2,0),"")</f>
        <v>94</v>
      </c>
      <c r="B1806">
        <f t="shared" si="56"/>
        <v>1060</v>
      </c>
      <c r="C1806" t="str">
        <f>IFERROR(VLOOKUP(B1806,チーム番号!E:F,2,0),"")</f>
        <v>ＭＧ双葉</v>
      </c>
      <c r="D1806">
        <f>IFERROR(VLOOKUP(N1806,プログラム!B:C,2,0),"")</f>
        <v>94</v>
      </c>
      <c r="E1806">
        <f>IFERROR(記録__2[[#This Row],[組]],"")</f>
        <v>2</v>
      </c>
      <c r="F1806">
        <f>IFERROR(記録__2[[#This Row],[水路]],"")</f>
        <v>5</v>
      </c>
      <c r="G1806" t="str">
        <f>IFERROR(VLOOKUP(D1806,プログラムデータ!A:N,12,0),"")</f>
        <v>無差別</v>
      </c>
      <c r="H1806" t="str">
        <f>IFERROR(VLOOKUP(D1806,プログラムデータ!A:N,13,0),"")</f>
        <v>男子</v>
      </c>
      <c r="I1806" t="str">
        <f>IFERROR(VLOOKUP(D1806,プログラムデータ!A:N,11,0),"")</f>
        <v>4×50m</v>
      </c>
      <c r="J1806" t="str">
        <f>IFERROR(VLOOKUP(D1806,プログラムデータ!A:N,10,0),"")</f>
        <v>フリーリレー</v>
      </c>
      <c r="K1806" t="str">
        <f>IFERROR(VLOOKUP(D1806,プログラムデータ!A:N,14,0),"")</f>
        <v>タイム決勝</v>
      </c>
      <c r="L1806" t="str">
        <f t="shared" si="57"/>
        <v>無差別 男子 4×50m フリーリレー タイム決勝</v>
      </c>
      <c r="M1806">
        <f>IFERROR(VLOOKUP(J1806,色々!M:P,4,0),"")</f>
        <v>6</v>
      </c>
      <c r="N1806">
        <f>IFERROR(記録__2[[#This Row],[競技番号]],"")</f>
        <v>94</v>
      </c>
      <c r="O1806">
        <f>IFERROR(記録__2[[#This Row],[選手番号]],"")</f>
        <v>1060</v>
      </c>
    </row>
    <row r="1807" spans="1:15" x14ac:dyDescent="0.2">
      <c r="A1807">
        <f>IFERROR(VLOOKUP(N1807,プログラム!B:C,2,0),"")</f>
        <v>94</v>
      </c>
      <c r="B1807">
        <f t="shared" si="56"/>
        <v>1027</v>
      </c>
      <c r="C1807" t="str">
        <f>IFERROR(VLOOKUP(B1807,チーム番号!E:F,2,0),"")</f>
        <v>ファイブテン</v>
      </c>
      <c r="D1807">
        <f>IFERROR(VLOOKUP(N1807,プログラム!B:C,2,0),"")</f>
        <v>94</v>
      </c>
      <c r="E1807">
        <f>IFERROR(記録__2[[#This Row],[組]],"")</f>
        <v>2</v>
      </c>
      <c r="F1807">
        <f>IFERROR(記録__2[[#This Row],[水路]],"")</f>
        <v>6</v>
      </c>
      <c r="G1807" t="str">
        <f>IFERROR(VLOOKUP(D1807,プログラムデータ!A:N,12,0),"")</f>
        <v>無差別</v>
      </c>
      <c r="H1807" t="str">
        <f>IFERROR(VLOOKUP(D1807,プログラムデータ!A:N,13,0),"")</f>
        <v>男子</v>
      </c>
      <c r="I1807" t="str">
        <f>IFERROR(VLOOKUP(D1807,プログラムデータ!A:N,11,0),"")</f>
        <v>4×50m</v>
      </c>
      <c r="J1807" t="str">
        <f>IFERROR(VLOOKUP(D1807,プログラムデータ!A:N,10,0),"")</f>
        <v>フリーリレー</v>
      </c>
      <c r="K1807" t="str">
        <f>IFERROR(VLOOKUP(D1807,プログラムデータ!A:N,14,0),"")</f>
        <v>タイム決勝</v>
      </c>
      <c r="L1807" t="str">
        <f t="shared" si="57"/>
        <v>無差別 男子 4×50m フリーリレー タイム決勝</v>
      </c>
      <c r="M1807">
        <f>IFERROR(VLOOKUP(J1807,色々!M:P,4,0),"")</f>
        <v>6</v>
      </c>
      <c r="N1807">
        <f>IFERROR(記録__2[[#This Row],[競技番号]],"")</f>
        <v>94</v>
      </c>
      <c r="O1807">
        <f>IFERROR(記録__2[[#This Row],[選手番号]],"")</f>
        <v>1027</v>
      </c>
    </row>
    <row r="1808" spans="1:15" x14ac:dyDescent="0.2">
      <c r="A1808">
        <f>IFERROR(VLOOKUP(N1808,プログラム!B:C,2,0),"")</f>
        <v>94</v>
      </c>
      <c r="B1808">
        <f t="shared" si="56"/>
        <v>1121</v>
      </c>
      <c r="C1808" t="str">
        <f>IFERROR(VLOOKUP(B1808,チーム番号!E:F,2,0),"")</f>
        <v>MESSA</v>
      </c>
      <c r="D1808">
        <f>IFERROR(VLOOKUP(N1808,プログラム!B:C,2,0),"")</f>
        <v>94</v>
      </c>
      <c r="E1808">
        <f>IFERROR(記録__2[[#This Row],[組]],"")</f>
        <v>2</v>
      </c>
      <c r="F1808">
        <f>IFERROR(記録__2[[#This Row],[水路]],"")</f>
        <v>7</v>
      </c>
      <c r="G1808" t="str">
        <f>IFERROR(VLOOKUP(D1808,プログラムデータ!A:N,12,0),"")</f>
        <v>無差別</v>
      </c>
      <c r="H1808" t="str">
        <f>IFERROR(VLOOKUP(D1808,プログラムデータ!A:N,13,0),"")</f>
        <v>男子</v>
      </c>
      <c r="I1808" t="str">
        <f>IFERROR(VLOOKUP(D1808,プログラムデータ!A:N,11,0),"")</f>
        <v>4×50m</v>
      </c>
      <c r="J1808" t="str">
        <f>IFERROR(VLOOKUP(D1808,プログラムデータ!A:N,10,0),"")</f>
        <v>フリーリレー</v>
      </c>
      <c r="K1808" t="str">
        <f>IFERROR(VLOOKUP(D1808,プログラムデータ!A:N,14,0),"")</f>
        <v>タイム決勝</v>
      </c>
      <c r="L1808" t="str">
        <f t="shared" si="57"/>
        <v>無差別 男子 4×50m フリーリレー タイム決勝</v>
      </c>
      <c r="M1808">
        <f>IFERROR(VLOOKUP(J1808,色々!M:P,4,0),"")</f>
        <v>6</v>
      </c>
      <c r="N1808">
        <f>IFERROR(記録__2[[#This Row],[競技番号]],"")</f>
        <v>94</v>
      </c>
      <c r="O1808">
        <f>IFERROR(記録__2[[#This Row],[選手番号]],"")</f>
        <v>1121</v>
      </c>
    </row>
    <row r="1809" spans="1:15" x14ac:dyDescent="0.2">
      <c r="A1809">
        <f>IFERROR(VLOOKUP(N1809,プログラム!B:C,2,0),"")</f>
        <v>94</v>
      </c>
      <c r="B1809">
        <f t="shared" si="56"/>
        <v>0</v>
      </c>
      <c r="C1809" t="str">
        <f>IFERROR(VLOOKUP(B1809,チーム番号!E:F,2,0),"")</f>
        <v/>
      </c>
      <c r="D1809">
        <f>IFERROR(VLOOKUP(N1809,プログラム!B:C,2,0),"")</f>
        <v>94</v>
      </c>
      <c r="E1809">
        <f>IFERROR(記録__2[[#This Row],[組]],"")</f>
        <v>2</v>
      </c>
      <c r="F1809">
        <f>IFERROR(記録__2[[#This Row],[水路]],"")</f>
        <v>8</v>
      </c>
      <c r="G1809" t="str">
        <f>IFERROR(VLOOKUP(D1809,プログラムデータ!A:N,12,0),"")</f>
        <v>無差別</v>
      </c>
      <c r="H1809" t="str">
        <f>IFERROR(VLOOKUP(D1809,プログラムデータ!A:N,13,0),"")</f>
        <v>男子</v>
      </c>
      <c r="I1809" t="str">
        <f>IFERROR(VLOOKUP(D1809,プログラムデータ!A:N,11,0),"")</f>
        <v>4×50m</v>
      </c>
      <c r="J1809" t="str">
        <f>IFERROR(VLOOKUP(D1809,プログラムデータ!A:N,10,0),"")</f>
        <v>フリーリレー</v>
      </c>
      <c r="K1809" t="str">
        <f>IFERROR(VLOOKUP(D1809,プログラムデータ!A:N,14,0),"")</f>
        <v>タイム決勝</v>
      </c>
      <c r="L1809" t="str">
        <f t="shared" si="57"/>
        <v>無差別 男子 4×50m フリーリレー タイム決勝</v>
      </c>
      <c r="M1809">
        <f>IFERROR(VLOOKUP(J1809,色々!M:P,4,0),"")</f>
        <v>6</v>
      </c>
      <c r="N1809">
        <f>IFERROR(記録__2[[#This Row],[競技番号]],"")</f>
        <v>94</v>
      </c>
      <c r="O1809">
        <f>IFERROR(記録__2[[#This Row],[選手番号]],"")</f>
        <v>0</v>
      </c>
    </row>
    <row r="1810" spans="1:15" x14ac:dyDescent="0.2">
      <c r="A1810" t="str">
        <f>IFERROR(VLOOKUP(N1810,プログラム!B:C,2,0),"")</f>
        <v/>
      </c>
      <c r="B1810" t="str">
        <f t="shared" si="56"/>
        <v/>
      </c>
      <c r="C1810" t="str">
        <f>IFERROR(VLOOKUP(B1810,チーム番号!E:F,2,0),"")</f>
        <v/>
      </c>
      <c r="D1810" t="str">
        <f>IFERROR(VLOOKUP(N1810,プログラム!B:C,2,0),"")</f>
        <v/>
      </c>
      <c r="E1810" t="str">
        <f>IFERROR(記録__2[[#This Row],[組]],"")</f>
        <v/>
      </c>
      <c r="F1810" t="str">
        <f>IFERROR(記録__2[[#This Row],[水路]],"")</f>
        <v/>
      </c>
      <c r="G1810" t="str">
        <f>IFERROR(VLOOKUP(D1810,プログラムデータ!A:N,12,0),"")</f>
        <v/>
      </c>
      <c r="H1810" t="str">
        <f>IFERROR(VLOOKUP(D1810,プログラムデータ!A:N,13,0),"")</f>
        <v/>
      </c>
      <c r="I1810" t="str">
        <f>IFERROR(VLOOKUP(D1810,プログラムデータ!A:N,11,0),"")</f>
        <v/>
      </c>
      <c r="J1810" t="str">
        <f>IFERROR(VLOOKUP(D1810,プログラムデータ!A:N,10,0),"")</f>
        <v/>
      </c>
      <c r="K1810" t="str">
        <f>IFERROR(VLOOKUP(D1810,プログラムデータ!A:N,14,0),"")</f>
        <v/>
      </c>
      <c r="L1810" t="str">
        <f t="shared" si="57"/>
        <v xml:space="preserve">    </v>
      </c>
      <c r="M1810" t="str">
        <f>IFERROR(VLOOKUP(J1810,色々!M:P,4,0),"")</f>
        <v/>
      </c>
      <c r="N1810" t="str">
        <f>IFERROR(記録__2[[#This Row],[競技番号]],"")</f>
        <v/>
      </c>
      <c r="O1810" t="str">
        <f>IFERROR(記録__2[[#This Row],[選手番号]],"")</f>
        <v/>
      </c>
    </row>
    <row r="1811" spans="1:15" x14ac:dyDescent="0.2">
      <c r="A1811" t="str">
        <f>IFERROR(VLOOKUP(N1811,プログラム!B:C,2,0),"")</f>
        <v/>
      </c>
      <c r="B1811" t="str">
        <f t="shared" si="56"/>
        <v/>
      </c>
      <c r="C1811" t="str">
        <f>IFERROR(VLOOKUP(B1811,チーム番号!E:F,2,0),"")</f>
        <v/>
      </c>
      <c r="D1811" t="str">
        <f>IFERROR(VLOOKUP(N1811,プログラム!B:C,2,0),"")</f>
        <v/>
      </c>
      <c r="E1811" t="str">
        <f>IFERROR(記録__2[[#This Row],[組]],"")</f>
        <v/>
      </c>
      <c r="F1811" t="str">
        <f>IFERROR(記録__2[[#This Row],[水路]],"")</f>
        <v/>
      </c>
      <c r="G1811" t="str">
        <f>IFERROR(VLOOKUP(D1811,プログラムデータ!A:N,12,0),"")</f>
        <v/>
      </c>
      <c r="H1811" t="str">
        <f>IFERROR(VLOOKUP(D1811,プログラムデータ!A:N,13,0),"")</f>
        <v/>
      </c>
      <c r="I1811" t="str">
        <f>IFERROR(VLOOKUP(D1811,プログラムデータ!A:N,11,0),"")</f>
        <v/>
      </c>
      <c r="J1811" t="str">
        <f>IFERROR(VLOOKUP(D1811,プログラムデータ!A:N,10,0),"")</f>
        <v/>
      </c>
      <c r="K1811" t="str">
        <f>IFERROR(VLOOKUP(D1811,プログラムデータ!A:N,14,0),"")</f>
        <v/>
      </c>
      <c r="L1811" t="str">
        <f t="shared" si="57"/>
        <v xml:space="preserve">    </v>
      </c>
      <c r="M1811" t="str">
        <f>IFERROR(VLOOKUP(J1811,色々!M:P,4,0),"")</f>
        <v/>
      </c>
      <c r="N1811" t="str">
        <f>IFERROR(記録__2[[#This Row],[競技番号]],"")</f>
        <v/>
      </c>
      <c r="O1811" t="str">
        <f>IFERROR(記録__2[[#This Row],[選手番号]],"")</f>
        <v/>
      </c>
    </row>
    <row r="1812" spans="1:15" x14ac:dyDescent="0.2">
      <c r="A1812" t="str">
        <f>IFERROR(VLOOKUP(N1812,プログラム!B:C,2,0),"")</f>
        <v/>
      </c>
      <c r="B1812" t="str">
        <f t="shared" si="56"/>
        <v/>
      </c>
      <c r="C1812" t="str">
        <f>IFERROR(VLOOKUP(B1812,チーム番号!E:F,2,0),"")</f>
        <v/>
      </c>
      <c r="D1812" t="str">
        <f>IFERROR(VLOOKUP(N1812,プログラム!B:C,2,0),"")</f>
        <v/>
      </c>
      <c r="E1812" t="str">
        <f>IFERROR(記録__2[[#This Row],[組]],"")</f>
        <v/>
      </c>
      <c r="F1812" t="str">
        <f>IFERROR(記録__2[[#This Row],[水路]],"")</f>
        <v/>
      </c>
      <c r="G1812" t="str">
        <f>IFERROR(VLOOKUP(D1812,プログラムデータ!A:N,12,0),"")</f>
        <v/>
      </c>
      <c r="H1812" t="str">
        <f>IFERROR(VLOOKUP(D1812,プログラムデータ!A:N,13,0),"")</f>
        <v/>
      </c>
      <c r="I1812" t="str">
        <f>IFERROR(VLOOKUP(D1812,プログラムデータ!A:N,11,0),"")</f>
        <v/>
      </c>
      <c r="J1812" t="str">
        <f>IFERROR(VLOOKUP(D1812,プログラムデータ!A:N,10,0),"")</f>
        <v/>
      </c>
      <c r="K1812" t="str">
        <f>IFERROR(VLOOKUP(D1812,プログラムデータ!A:N,14,0),"")</f>
        <v/>
      </c>
      <c r="L1812" t="str">
        <f t="shared" si="57"/>
        <v xml:space="preserve">    </v>
      </c>
      <c r="M1812" t="str">
        <f>IFERROR(VLOOKUP(J1812,色々!M:P,4,0),"")</f>
        <v/>
      </c>
      <c r="N1812" t="str">
        <f>IFERROR(記録__2[[#This Row],[競技番号]],"")</f>
        <v/>
      </c>
      <c r="O1812" t="str">
        <f>IFERROR(記録__2[[#This Row],[選手番号]],"")</f>
        <v/>
      </c>
    </row>
    <row r="1813" spans="1:15" x14ac:dyDescent="0.2">
      <c r="A1813" t="str">
        <f>IFERROR(VLOOKUP(N1813,プログラム!B:C,2,0),"")</f>
        <v/>
      </c>
      <c r="B1813" t="str">
        <f t="shared" si="56"/>
        <v/>
      </c>
      <c r="C1813" t="str">
        <f>IFERROR(VLOOKUP(B1813,チーム番号!E:F,2,0),"")</f>
        <v/>
      </c>
      <c r="D1813" t="str">
        <f>IFERROR(VLOOKUP(N1813,プログラム!B:C,2,0),"")</f>
        <v/>
      </c>
      <c r="E1813" t="str">
        <f>IFERROR(記録__2[[#This Row],[組]],"")</f>
        <v/>
      </c>
      <c r="F1813" t="str">
        <f>IFERROR(記録__2[[#This Row],[水路]],"")</f>
        <v/>
      </c>
      <c r="G1813" t="str">
        <f>IFERROR(VLOOKUP(D1813,プログラムデータ!A:N,12,0),"")</f>
        <v/>
      </c>
      <c r="H1813" t="str">
        <f>IFERROR(VLOOKUP(D1813,プログラムデータ!A:N,13,0),"")</f>
        <v/>
      </c>
      <c r="I1813" t="str">
        <f>IFERROR(VLOOKUP(D1813,プログラムデータ!A:N,11,0),"")</f>
        <v/>
      </c>
      <c r="J1813" t="str">
        <f>IFERROR(VLOOKUP(D1813,プログラムデータ!A:N,10,0),"")</f>
        <v/>
      </c>
      <c r="K1813" t="str">
        <f>IFERROR(VLOOKUP(D1813,プログラムデータ!A:N,14,0),"")</f>
        <v/>
      </c>
      <c r="L1813" t="str">
        <f t="shared" si="57"/>
        <v xml:space="preserve">    </v>
      </c>
      <c r="M1813" t="str">
        <f>IFERROR(VLOOKUP(J1813,色々!M:P,4,0),"")</f>
        <v/>
      </c>
      <c r="N1813" t="str">
        <f>IFERROR(記録__2[[#This Row],[競技番号]],"")</f>
        <v/>
      </c>
      <c r="O1813" t="str">
        <f>IFERROR(記録__2[[#This Row],[選手番号]],"")</f>
        <v/>
      </c>
    </row>
    <row r="1814" spans="1:15" x14ac:dyDescent="0.2">
      <c r="A1814" t="str">
        <f>IFERROR(VLOOKUP(N1814,プログラム!B:C,2,0),"")</f>
        <v/>
      </c>
      <c r="B1814" t="str">
        <f t="shared" si="56"/>
        <v/>
      </c>
      <c r="C1814" t="str">
        <f>IFERROR(VLOOKUP(B1814,チーム番号!E:F,2,0),"")</f>
        <v/>
      </c>
      <c r="D1814" t="str">
        <f>IFERROR(VLOOKUP(N1814,プログラム!B:C,2,0),"")</f>
        <v/>
      </c>
      <c r="E1814" t="str">
        <f>IFERROR(記録__2[[#This Row],[組]],"")</f>
        <v/>
      </c>
      <c r="F1814" t="str">
        <f>IFERROR(記録__2[[#This Row],[水路]],"")</f>
        <v/>
      </c>
      <c r="G1814" t="str">
        <f>IFERROR(VLOOKUP(D1814,プログラムデータ!A:N,12,0),"")</f>
        <v/>
      </c>
      <c r="H1814" t="str">
        <f>IFERROR(VLOOKUP(D1814,プログラムデータ!A:N,13,0),"")</f>
        <v/>
      </c>
      <c r="I1814" t="str">
        <f>IFERROR(VLOOKUP(D1814,プログラムデータ!A:N,11,0),"")</f>
        <v/>
      </c>
      <c r="J1814" t="str">
        <f>IFERROR(VLOOKUP(D1814,プログラムデータ!A:N,10,0),"")</f>
        <v/>
      </c>
      <c r="K1814" t="str">
        <f>IFERROR(VLOOKUP(D1814,プログラムデータ!A:N,14,0),"")</f>
        <v/>
      </c>
      <c r="L1814" t="str">
        <f t="shared" si="57"/>
        <v xml:space="preserve">    </v>
      </c>
      <c r="M1814" t="str">
        <f>IFERROR(VLOOKUP(J1814,色々!M:P,4,0),"")</f>
        <v/>
      </c>
      <c r="N1814" t="str">
        <f>IFERROR(記録__2[[#This Row],[競技番号]],"")</f>
        <v/>
      </c>
      <c r="O1814" t="str">
        <f>IFERROR(記録__2[[#This Row],[選手番号]],"")</f>
        <v/>
      </c>
    </row>
    <row r="1815" spans="1:15" x14ac:dyDescent="0.2">
      <c r="A1815" t="str">
        <f>IFERROR(VLOOKUP(N1815,プログラム!B:C,2,0),"")</f>
        <v/>
      </c>
      <c r="B1815" t="str">
        <f t="shared" si="56"/>
        <v/>
      </c>
      <c r="C1815" t="str">
        <f>IFERROR(VLOOKUP(B1815,チーム番号!E:F,2,0),"")</f>
        <v/>
      </c>
      <c r="D1815" t="str">
        <f>IFERROR(VLOOKUP(N1815,プログラム!B:C,2,0),"")</f>
        <v/>
      </c>
      <c r="E1815" t="str">
        <f>IFERROR(記録__2[[#This Row],[組]],"")</f>
        <v/>
      </c>
      <c r="F1815" t="str">
        <f>IFERROR(記録__2[[#This Row],[水路]],"")</f>
        <v/>
      </c>
      <c r="G1815" t="str">
        <f>IFERROR(VLOOKUP(D1815,プログラムデータ!A:N,12,0),"")</f>
        <v/>
      </c>
      <c r="H1815" t="str">
        <f>IFERROR(VLOOKUP(D1815,プログラムデータ!A:N,13,0),"")</f>
        <v/>
      </c>
      <c r="I1815" t="str">
        <f>IFERROR(VLOOKUP(D1815,プログラムデータ!A:N,11,0),"")</f>
        <v/>
      </c>
      <c r="J1815" t="str">
        <f>IFERROR(VLOOKUP(D1815,プログラムデータ!A:N,10,0),"")</f>
        <v/>
      </c>
      <c r="K1815" t="str">
        <f>IFERROR(VLOOKUP(D1815,プログラムデータ!A:N,14,0),"")</f>
        <v/>
      </c>
      <c r="L1815" t="str">
        <f t="shared" si="57"/>
        <v xml:space="preserve">    </v>
      </c>
      <c r="M1815" t="str">
        <f>IFERROR(VLOOKUP(J1815,色々!M:P,4,0),"")</f>
        <v/>
      </c>
      <c r="N1815" t="str">
        <f>IFERROR(記録__2[[#This Row],[競技番号]],"")</f>
        <v/>
      </c>
      <c r="O1815" t="str">
        <f>IFERROR(記録__2[[#This Row],[選手番号]],"")</f>
        <v/>
      </c>
    </row>
    <row r="1816" spans="1:15" x14ac:dyDescent="0.2">
      <c r="A1816" t="str">
        <f>IFERROR(VLOOKUP(N1816,プログラム!B:C,2,0),"")</f>
        <v/>
      </c>
      <c r="B1816" t="str">
        <f t="shared" si="56"/>
        <v/>
      </c>
      <c r="C1816" t="str">
        <f>IFERROR(VLOOKUP(B1816,チーム番号!E:F,2,0),"")</f>
        <v/>
      </c>
      <c r="D1816" t="str">
        <f>IFERROR(VLOOKUP(N1816,プログラム!B:C,2,0),"")</f>
        <v/>
      </c>
      <c r="E1816" t="str">
        <f>IFERROR(記録__2[[#This Row],[組]],"")</f>
        <v/>
      </c>
      <c r="F1816" t="str">
        <f>IFERROR(記録__2[[#This Row],[水路]],"")</f>
        <v/>
      </c>
      <c r="G1816" t="str">
        <f>IFERROR(VLOOKUP(D1816,プログラムデータ!A:N,12,0),"")</f>
        <v/>
      </c>
      <c r="H1816" t="str">
        <f>IFERROR(VLOOKUP(D1816,プログラムデータ!A:N,13,0),"")</f>
        <v/>
      </c>
      <c r="I1816" t="str">
        <f>IFERROR(VLOOKUP(D1816,プログラムデータ!A:N,11,0),"")</f>
        <v/>
      </c>
      <c r="J1816" t="str">
        <f>IFERROR(VLOOKUP(D1816,プログラムデータ!A:N,10,0),"")</f>
        <v/>
      </c>
      <c r="K1816" t="str">
        <f>IFERROR(VLOOKUP(D1816,プログラムデータ!A:N,14,0),"")</f>
        <v/>
      </c>
      <c r="L1816" t="str">
        <f t="shared" si="57"/>
        <v xml:space="preserve">    </v>
      </c>
      <c r="M1816" t="str">
        <f>IFERROR(VLOOKUP(J1816,色々!M:P,4,0),"")</f>
        <v/>
      </c>
      <c r="N1816" t="str">
        <f>IFERROR(記録__2[[#This Row],[競技番号]],"")</f>
        <v/>
      </c>
      <c r="O1816" t="str">
        <f>IFERROR(記録__2[[#This Row],[選手番号]],"")</f>
        <v/>
      </c>
    </row>
    <row r="1817" spans="1:15" x14ac:dyDescent="0.2">
      <c r="A1817" t="str">
        <f>IFERROR(VLOOKUP(N1817,プログラム!B:C,2,0),"")</f>
        <v/>
      </c>
      <c r="B1817" t="str">
        <f t="shared" si="56"/>
        <v/>
      </c>
      <c r="C1817" t="str">
        <f>IFERROR(VLOOKUP(B1817,チーム番号!E:F,2,0),"")</f>
        <v/>
      </c>
      <c r="D1817" t="str">
        <f>IFERROR(VLOOKUP(N1817,プログラム!B:C,2,0),"")</f>
        <v/>
      </c>
      <c r="E1817" t="str">
        <f>IFERROR(記録__2[[#This Row],[組]],"")</f>
        <v/>
      </c>
      <c r="F1817" t="str">
        <f>IFERROR(記録__2[[#This Row],[水路]],"")</f>
        <v/>
      </c>
      <c r="G1817" t="str">
        <f>IFERROR(VLOOKUP(D1817,プログラムデータ!A:N,12,0),"")</f>
        <v/>
      </c>
      <c r="H1817" t="str">
        <f>IFERROR(VLOOKUP(D1817,プログラムデータ!A:N,13,0),"")</f>
        <v/>
      </c>
      <c r="I1817" t="str">
        <f>IFERROR(VLOOKUP(D1817,プログラムデータ!A:N,11,0),"")</f>
        <v/>
      </c>
      <c r="J1817" t="str">
        <f>IFERROR(VLOOKUP(D1817,プログラムデータ!A:N,10,0),"")</f>
        <v/>
      </c>
      <c r="K1817" t="str">
        <f>IFERROR(VLOOKUP(D1817,プログラムデータ!A:N,14,0),"")</f>
        <v/>
      </c>
      <c r="L1817" t="str">
        <f t="shared" si="57"/>
        <v xml:space="preserve">    </v>
      </c>
      <c r="M1817" t="str">
        <f>IFERROR(VLOOKUP(J1817,色々!M:P,4,0),"")</f>
        <v/>
      </c>
      <c r="N1817" t="str">
        <f>IFERROR(記録__2[[#This Row],[競技番号]],"")</f>
        <v/>
      </c>
      <c r="O1817" t="str">
        <f>IFERROR(記録__2[[#This Row],[選手番号]],"")</f>
        <v/>
      </c>
    </row>
    <row r="1818" spans="1:15" x14ac:dyDescent="0.2">
      <c r="A1818" t="str">
        <f>IFERROR(VLOOKUP(N1818,プログラム!B:C,2,0),"")</f>
        <v/>
      </c>
      <c r="B1818" t="str">
        <f t="shared" si="56"/>
        <v/>
      </c>
      <c r="C1818" t="str">
        <f>IFERROR(VLOOKUP(B1818,チーム番号!E:F,2,0),"")</f>
        <v/>
      </c>
      <c r="D1818" t="str">
        <f>IFERROR(VLOOKUP(N1818,プログラム!B:C,2,0),"")</f>
        <v/>
      </c>
      <c r="E1818" t="str">
        <f>IFERROR(記録__2[[#This Row],[組]],"")</f>
        <v/>
      </c>
      <c r="F1818" t="str">
        <f>IFERROR(記録__2[[#This Row],[水路]],"")</f>
        <v/>
      </c>
      <c r="G1818" t="str">
        <f>IFERROR(VLOOKUP(D1818,プログラムデータ!A:N,12,0),"")</f>
        <v/>
      </c>
      <c r="H1818" t="str">
        <f>IFERROR(VLOOKUP(D1818,プログラムデータ!A:N,13,0),"")</f>
        <v/>
      </c>
      <c r="I1818" t="str">
        <f>IFERROR(VLOOKUP(D1818,プログラムデータ!A:N,11,0),"")</f>
        <v/>
      </c>
      <c r="J1818" t="str">
        <f>IFERROR(VLOOKUP(D1818,プログラムデータ!A:N,10,0),"")</f>
        <v/>
      </c>
      <c r="K1818" t="str">
        <f>IFERROR(VLOOKUP(D1818,プログラムデータ!A:N,14,0),"")</f>
        <v/>
      </c>
      <c r="L1818" t="str">
        <f t="shared" si="57"/>
        <v xml:space="preserve">    </v>
      </c>
      <c r="M1818" t="str">
        <f>IFERROR(VLOOKUP(J1818,色々!M:P,4,0),"")</f>
        <v/>
      </c>
      <c r="N1818" t="str">
        <f>IFERROR(記録__2[[#This Row],[競技番号]],"")</f>
        <v/>
      </c>
      <c r="O1818" t="str">
        <f>IFERROR(記録__2[[#This Row],[選手番号]],"")</f>
        <v/>
      </c>
    </row>
    <row r="1819" spans="1:15" x14ac:dyDescent="0.2">
      <c r="A1819" t="str">
        <f>IFERROR(VLOOKUP(N1819,プログラム!B:C,2,0),"")</f>
        <v/>
      </c>
      <c r="B1819" t="str">
        <f t="shared" si="56"/>
        <v/>
      </c>
      <c r="C1819" t="str">
        <f>IFERROR(VLOOKUP(B1819,チーム番号!E:F,2,0),"")</f>
        <v/>
      </c>
      <c r="D1819" t="str">
        <f>IFERROR(VLOOKUP(N1819,プログラム!B:C,2,0),"")</f>
        <v/>
      </c>
      <c r="E1819" t="str">
        <f>IFERROR(記録__2[[#This Row],[組]],"")</f>
        <v/>
      </c>
      <c r="F1819" t="str">
        <f>IFERROR(記録__2[[#This Row],[水路]],"")</f>
        <v/>
      </c>
      <c r="G1819" t="str">
        <f>IFERROR(VLOOKUP(D1819,プログラムデータ!A:N,12,0),"")</f>
        <v/>
      </c>
      <c r="H1819" t="str">
        <f>IFERROR(VLOOKUP(D1819,プログラムデータ!A:N,13,0),"")</f>
        <v/>
      </c>
      <c r="I1819" t="str">
        <f>IFERROR(VLOOKUP(D1819,プログラムデータ!A:N,11,0),"")</f>
        <v/>
      </c>
      <c r="J1819" t="str">
        <f>IFERROR(VLOOKUP(D1819,プログラムデータ!A:N,10,0),"")</f>
        <v/>
      </c>
      <c r="K1819" t="str">
        <f>IFERROR(VLOOKUP(D1819,プログラムデータ!A:N,14,0),"")</f>
        <v/>
      </c>
      <c r="L1819" t="str">
        <f t="shared" si="57"/>
        <v xml:space="preserve">    </v>
      </c>
      <c r="M1819" t="str">
        <f>IFERROR(VLOOKUP(J1819,色々!M:P,4,0),"")</f>
        <v/>
      </c>
      <c r="N1819" t="str">
        <f>IFERROR(記録__2[[#This Row],[競技番号]],"")</f>
        <v/>
      </c>
      <c r="O1819" t="str">
        <f>IFERROR(記録__2[[#This Row],[選手番号]],"")</f>
        <v/>
      </c>
    </row>
    <row r="1820" spans="1:15" x14ac:dyDescent="0.2">
      <c r="A1820" t="str">
        <f>IFERROR(VLOOKUP(N1820,プログラム!B:C,2,0),"")</f>
        <v/>
      </c>
      <c r="B1820" t="str">
        <f t="shared" si="56"/>
        <v/>
      </c>
      <c r="C1820" t="str">
        <f>IFERROR(VLOOKUP(B1820,チーム番号!E:F,2,0),"")</f>
        <v/>
      </c>
      <c r="D1820" t="str">
        <f>IFERROR(VLOOKUP(N1820,プログラム!B:C,2,0),"")</f>
        <v/>
      </c>
      <c r="E1820" t="str">
        <f>IFERROR(記録__2[[#This Row],[組]],"")</f>
        <v/>
      </c>
      <c r="F1820" t="str">
        <f>IFERROR(記録__2[[#This Row],[水路]],"")</f>
        <v/>
      </c>
      <c r="G1820" t="str">
        <f>IFERROR(VLOOKUP(D1820,プログラムデータ!A:N,12,0),"")</f>
        <v/>
      </c>
      <c r="H1820" t="str">
        <f>IFERROR(VLOOKUP(D1820,プログラムデータ!A:N,13,0),"")</f>
        <v/>
      </c>
      <c r="I1820" t="str">
        <f>IFERROR(VLOOKUP(D1820,プログラムデータ!A:N,11,0),"")</f>
        <v/>
      </c>
      <c r="J1820" t="str">
        <f>IFERROR(VLOOKUP(D1820,プログラムデータ!A:N,10,0),"")</f>
        <v/>
      </c>
      <c r="K1820" t="str">
        <f>IFERROR(VLOOKUP(D1820,プログラムデータ!A:N,14,0),"")</f>
        <v/>
      </c>
      <c r="L1820" t="str">
        <f t="shared" si="57"/>
        <v xml:space="preserve">    </v>
      </c>
      <c r="M1820" t="str">
        <f>IFERROR(VLOOKUP(J1820,色々!M:P,4,0),"")</f>
        <v/>
      </c>
      <c r="N1820" t="str">
        <f>IFERROR(記録__2[[#This Row],[競技番号]],"")</f>
        <v/>
      </c>
      <c r="O1820" t="str">
        <f>IFERROR(記録__2[[#This Row],[選手番号]],"")</f>
        <v/>
      </c>
    </row>
    <row r="1821" spans="1:15" x14ac:dyDescent="0.2">
      <c r="A1821" t="str">
        <f>IFERROR(VLOOKUP(N1821,プログラム!B:C,2,0),"")</f>
        <v/>
      </c>
      <c r="B1821" t="str">
        <f t="shared" si="56"/>
        <v/>
      </c>
      <c r="C1821" t="str">
        <f>IFERROR(VLOOKUP(B1821,チーム番号!E:F,2,0),"")</f>
        <v/>
      </c>
      <c r="D1821" t="str">
        <f>IFERROR(VLOOKUP(N1821,プログラム!B:C,2,0),"")</f>
        <v/>
      </c>
      <c r="E1821" t="str">
        <f>IFERROR(記録__2[[#This Row],[組]],"")</f>
        <v/>
      </c>
      <c r="F1821" t="str">
        <f>IFERROR(記録__2[[#This Row],[水路]],"")</f>
        <v/>
      </c>
      <c r="G1821" t="str">
        <f>IFERROR(VLOOKUP(D1821,プログラムデータ!A:N,12,0),"")</f>
        <v/>
      </c>
      <c r="H1821" t="str">
        <f>IFERROR(VLOOKUP(D1821,プログラムデータ!A:N,13,0),"")</f>
        <v/>
      </c>
      <c r="I1821" t="str">
        <f>IFERROR(VLOOKUP(D1821,プログラムデータ!A:N,11,0),"")</f>
        <v/>
      </c>
      <c r="J1821" t="str">
        <f>IFERROR(VLOOKUP(D1821,プログラムデータ!A:N,10,0),"")</f>
        <v/>
      </c>
      <c r="K1821" t="str">
        <f>IFERROR(VLOOKUP(D1821,プログラムデータ!A:N,14,0),"")</f>
        <v/>
      </c>
      <c r="L1821" t="str">
        <f t="shared" si="57"/>
        <v xml:space="preserve">    </v>
      </c>
      <c r="M1821" t="str">
        <f>IFERROR(VLOOKUP(J1821,色々!M:P,4,0),"")</f>
        <v/>
      </c>
      <c r="N1821" t="str">
        <f>IFERROR(記録__2[[#This Row],[競技番号]],"")</f>
        <v/>
      </c>
      <c r="O1821" t="str">
        <f>IFERROR(記録__2[[#This Row],[選手番号]],"")</f>
        <v/>
      </c>
    </row>
    <row r="1822" spans="1:15" x14ac:dyDescent="0.2">
      <c r="A1822" t="str">
        <f>IFERROR(VLOOKUP(N1822,プログラム!B:C,2,0),"")</f>
        <v/>
      </c>
      <c r="B1822" t="str">
        <f t="shared" si="56"/>
        <v/>
      </c>
      <c r="C1822" t="str">
        <f>IFERROR(VLOOKUP(B1822,チーム番号!E:F,2,0),"")</f>
        <v/>
      </c>
      <c r="D1822" t="str">
        <f>IFERROR(VLOOKUP(N1822,プログラム!B:C,2,0),"")</f>
        <v/>
      </c>
      <c r="E1822" t="str">
        <f>IFERROR(記録__2[[#This Row],[組]],"")</f>
        <v/>
      </c>
      <c r="F1822" t="str">
        <f>IFERROR(記録__2[[#This Row],[水路]],"")</f>
        <v/>
      </c>
      <c r="G1822" t="str">
        <f>IFERROR(VLOOKUP(D1822,プログラムデータ!A:N,12,0),"")</f>
        <v/>
      </c>
      <c r="H1822" t="str">
        <f>IFERROR(VLOOKUP(D1822,プログラムデータ!A:N,13,0),"")</f>
        <v/>
      </c>
      <c r="I1822" t="str">
        <f>IFERROR(VLOOKUP(D1822,プログラムデータ!A:N,11,0),"")</f>
        <v/>
      </c>
      <c r="J1822" t="str">
        <f>IFERROR(VLOOKUP(D1822,プログラムデータ!A:N,10,0),"")</f>
        <v/>
      </c>
      <c r="K1822" t="str">
        <f>IFERROR(VLOOKUP(D1822,プログラムデータ!A:N,14,0),"")</f>
        <v/>
      </c>
      <c r="L1822" t="str">
        <f t="shared" si="57"/>
        <v xml:space="preserve">    </v>
      </c>
      <c r="M1822" t="str">
        <f>IFERROR(VLOOKUP(J1822,色々!M:P,4,0),"")</f>
        <v/>
      </c>
      <c r="N1822" t="str">
        <f>IFERROR(記録__2[[#This Row],[競技番号]],"")</f>
        <v/>
      </c>
      <c r="O1822" t="str">
        <f>IFERROR(記録__2[[#This Row],[選手番号]],"")</f>
        <v/>
      </c>
    </row>
    <row r="1823" spans="1:15" x14ac:dyDescent="0.2">
      <c r="A1823" t="str">
        <f>IFERROR(VLOOKUP(N1823,プログラム!B:C,2,0),"")</f>
        <v/>
      </c>
      <c r="B1823" t="str">
        <f t="shared" si="56"/>
        <v/>
      </c>
      <c r="C1823" t="str">
        <f>IFERROR(VLOOKUP(B1823,チーム番号!E:F,2,0),"")</f>
        <v/>
      </c>
      <c r="D1823" t="str">
        <f>IFERROR(VLOOKUP(N1823,プログラム!B:C,2,0),"")</f>
        <v/>
      </c>
      <c r="E1823" t="str">
        <f>IFERROR(記録__2[[#This Row],[組]],"")</f>
        <v/>
      </c>
      <c r="F1823" t="str">
        <f>IFERROR(記録__2[[#This Row],[水路]],"")</f>
        <v/>
      </c>
      <c r="G1823" t="str">
        <f>IFERROR(VLOOKUP(D1823,プログラムデータ!A:N,12,0),"")</f>
        <v/>
      </c>
      <c r="H1823" t="str">
        <f>IFERROR(VLOOKUP(D1823,プログラムデータ!A:N,13,0),"")</f>
        <v/>
      </c>
      <c r="I1823" t="str">
        <f>IFERROR(VLOOKUP(D1823,プログラムデータ!A:N,11,0),"")</f>
        <v/>
      </c>
      <c r="J1823" t="str">
        <f>IFERROR(VLOOKUP(D1823,プログラムデータ!A:N,10,0),"")</f>
        <v/>
      </c>
      <c r="K1823" t="str">
        <f>IFERROR(VLOOKUP(D1823,プログラムデータ!A:N,14,0),"")</f>
        <v/>
      </c>
      <c r="L1823" t="str">
        <f t="shared" si="57"/>
        <v xml:space="preserve">    </v>
      </c>
      <c r="M1823" t="str">
        <f>IFERROR(VLOOKUP(J1823,色々!M:P,4,0),"")</f>
        <v/>
      </c>
      <c r="N1823" t="str">
        <f>IFERROR(記録__2[[#This Row],[競技番号]],"")</f>
        <v/>
      </c>
      <c r="O1823" t="str">
        <f>IFERROR(記録__2[[#This Row],[選手番号]],"")</f>
        <v/>
      </c>
    </row>
    <row r="1824" spans="1:15" x14ac:dyDescent="0.2">
      <c r="A1824" t="str">
        <f>IFERROR(VLOOKUP(N1824,プログラム!B:C,2,0),"")</f>
        <v/>
      </c>
      <c r="B1824" t="str">
        <f t="shared" si="56"/>
        <v/>
      </c>
      <c r="C1824" t="str">
        <f>IFERROR(VLOOKUP(B1824,チーム番号!E:F,2,0),"")</f>
        <v/>
      </c>
      <c r="D1824" t="str">
        <f>IFERROR(VLOOKUP(N1824,プログラム!B:C,2,0),"")</f>
        <v/>
      </c>
      <c r="E1824" t="str">
        <f>IFERROR(記録__2[[#This Row],[組]],"")</f>
        <v/>
      </c>
      <c r="F1824" t="str">
        <f>IFERROR(記録__2[[#This Row],[水路]],"")</f>
        <v/>
      </c>
      <c r="G1824" t="str">
        <f>IFERROR(VLOOKUP(D1824,プログラムデータ!A:N,12,0),"")</f>
        <v/>
      </c>
      <c r="H1824" t="str">
        <f>IFERROR(VLOOKUP(D1824,プログラムデータ!A:N,13,0),"")</f>
        <v/>
      </c>
      <c r="I1824" t="str">
        <f>IFERROR(VLOOKUP(D1824,プログラムデータ!A:N,11,0),"")</f>
        <v/>
      </c>
      <c r="J1824" t="str">
        <f>IFERROR(VLOOKUP(D1824,プログラムデータ!A:N,10,0),"")</f>
        <v/>
      </c>
      <c r="K1824" t="str">
        <f>IFERROR(VLOOKUP(D1824,プログラムデータ!A:N,14,0),"")</f>
        <v/>
      </c>
      <c r="L1824" t="str">
        <f t="shared" si="57"/>
        <v xml:space="preserve">    </v>
      </c>
      <c r="M1824" t="str">
        <f>IFERROR(VLOOKUP(J1824,色々!M:P,4,0),"")</f>
        <v/>
      </c>
      <c r="N1824" t="str">
        <f>IFERROR(記録__2[[#This Row],[競技番号]],"")</f>
        <v/>
      </c>
      <c r="O1824" t="str">
        <f>IFERROR(記録__2[[#This Row],[選手番号]],"")</f>
        <v/>
      </c>
    </row>
    <row r="1825" spans="1:15" x14ac:dyDescent="0.2">
      <c r="A1825" t="str">
        <f>IFERROR(VLOOKUP(N1825,プログラム!B:C,2,0),"")</f>
        <v/>
      </c>
      <c r="B1825" t="str">
        <f t="shared" si="56"/>
        <v/>
      </c>
      <c r="C1825" t="str">
        <f>IFERROR(VLOOKUP(B1825,チーム番号!E:F,2,0),"")</f>
        <v/>
      </c>
      <c r="D1825" t="str">
        <f>IFERROR(VLOOKUP(N1825,プログラム!B:C,2,0),"")</f>
        <v/>
      </c>
      <c r="E1825" t="str">
        <f>IFERROR(記録__2[[#This Row],[組]],"")</f>
        <v/>
      </c>
      <c r="F1825" t="str">
        <f>IFERROR(記録__2[[#This Row],[水路]],"")</f>
        <v/>
      </c>
      <c r="G1825" t="str">
        <f>IFERROR(VLOOKUP(D1825,プログラムデータ!A:N,12,0),"")</f>
        <v/>
      </c>
      <c r="H1825" t="str">
        <f>IFERROR(VLOOKUP(D1825,プログラムデータ!A:N,13,0),"")</f>
        <v/>
      </c>
      <c r="I1825" t="str">
        <f>IFERROR(VLOOKUP(D1825,プログラムデータ!A:N,11,0),"")</f>
        <v/>
      </c>
      <c r="J1825" t="str">
        <f>IFERROR(VLOOKUP(D1825,プログラムデータ!A:N,10,0),"")</f>
        <v/>
      </c>
      <c r="K1825" t="str">
        <f>IFERROR(VLOOKUP(D1825,プログラムデータ!A:N,14,0),"")</f>
        <v/>
      </c>
      <c r="L1825" t="str">
        <f t="shared" si="57"/>
        <v xml:space="preserve">    </v>
      </c>
      <c r="M1825" t="str">
        <f>IFERROR(VLOOKUP(J1825,色々!M:P,4,0),"")</f>
        <v/>
      </c>
      <c r="N1825" t="str">
        <f>IFERROR(記録__2[[#This Row],[競技番号]],"")</f>
        <v/>
      </c>
      <c r="O1825" t="str">
        <f>IFERROR(記録__2[[#This Row],[選手番号]],"")</f>
        <v/>
      </c>
    </row>
    <row r="1826" spans="1:15" x14ac:dyDescent="0.2">
      <c r="A1826" t="str">
        <f>IFERROR(VLOOKUP(N1826,プログラム!B:C,2,0),"")</f>
        <v/>
      </c>
      <c r="B1826" t="str">
        <f t="shared" si="56"/>
        <v/>
      </c>
      <c r="C1826" t="str">
        <f>IFERROR(VLOOKUP(B1826,チーム番号!E:F,2,0),"")</f>
        <v/>
      </c>
      <c r="D1826" t="str">
        <f>IFERROR(VLOOKUP(N1826,プログラム!B:C,2,0),"")</f>
        <v/>
      </c>
      <c r="E1826" t="str">
        <f>IFERROR(記録__2[[#This Row],[組]],"")</f>
        <v/>
      </c>
      <c r="F1826" t="str">
        <f>IFERROR(記録__2[[#This Row],[水路]],"")</f>
        <v/>
      </c>
      <c r="G1826" t="str">
        <f>IFERROR(VLOOKUP(D1826,プログラムデータ!A:N,12,0),"")</f>
        <v/>
      </c>
      <c r="H1826" t="str">
        <f>IFERROR(VLOOKUP(D1826,プログラムデータ!A:N,13,0),"")</f>
        <v/>
      </c>
      <c r="I1826" t="str">
        <f>IFERROR(VLOOKUP(D1826,プログラムデータ!A:N,11,0),"")</f>
        <v/>
      </c>
      <c r="J1826" t="str">
        <f>IFERROR(VLOOKUP(D1826,プログラムデータ!A:N,10,0),"")</f>
        <v/>
      </c>
      <c r="K1826" t="str">
        <f>IFERROR(VLOOKUP(D1826,プログラムデータ!A:N,14,0),"")</f>
        <v/>
      </c>
      <c r="L1826" t="str">
        <f t="shared" si="57"/>
        <v xml:space="preserve">    </v>
      </c>
      <c r="M1826" t="str">
        <f>IFERROR(VLOOKUP(J1826,色々!M:P,4,0),"")</f>
        <v/>
      </c>
      <c r="N1826" t="str">
        <f>IFERROR(記録__2[[#This Row],[競技番号]],"")</f>
        <v/>
      </c>
      <c r="O1826" t="str">
        <f>IFERROR(記録__2[[#This Row],[選手番号]],"")</f>
        <v/>
      </c>
    </row>
    <row r="1827" spans="1:15" x14ac:dyDescent="0.2">
      <c r="A1827" t="str">
        <f>IFERROR(VLOOKUP(N1827,プログラム!B:C,2,0),"")</f>
        <v/>
      </c>
      <c r="B1827" t="str">
        <f t="shared" si="56"/>
        <v/>
      </c>
      <c r="C1827" t="str">
        <f>IFERROR(VLOOKUP(B1827,チーム番号!E:F,2,0),"")</f>
        <v/>
      </c>
      <c r="D1827" t="str">
        <f>IFERROR(VLOOKUP(N1827,プログラム!B:C,2,0),"")</f>
        <v/>
      </c>
      <c r="E1827" t="str">
        <f>IFERROR(記録__2[[#This Row],[組]],"")</f>
        <v/>
      </c>
      <c r="F1827" t="str">
        <f>IFERROR(記録__2[[#This Row],[水路]],"")</f>
        <v/>
      </c>
      <c r="G1827" t="str">
        <f>IFERROR(VLOOKUP(D1827,プログラムデータ!A:N,12,0),"")</f>
        <v/>
      </c>
      <c r="H1827" t="str">
        <f>IFERROR(VLOOKUP(D1827,プログラムデータ!A:N,13,0),"")</f>
        <v/>
      </c>
      <c r="I1827" t="str">
        <f>IFERROR(VLOOKUP(D1827,プログラムデータ!A:N,11,0),"")</f>
        <v/>
      </c>
      <c r="J1827" t="str">
        <f>IFERROR(VLOOKUP(D1827,プログラムデータ!A:N,10,0),"")</f>
        <v/>
      </c>
      <c r="K1827" t="str">
        <f>IFERROR(VLOOKUP(D1827,プログラムデータ!A:N,14,0),"")</f>
        <v/>
      </c>
      <c r="L1827" t="str">
        <f t="shared" si="57"/>
        <v xml:space="preserve">    </v>
      </c>
      <c r="M1827" t="str">
        <f>IFERROR(VLOOKUP(J1827,色々!M:P,4,0),"")</f>
        <v/>
      </c>
      <c r="N1827" t="str">
        <f>IFERROR(記録__2[[#This Row],[競技番号]],"")</f>
        <v/>
      </c>
      <c r="O1827" t="str">
        <f>IFERROR(記録__2[[#This Row],[選手番号]],"")</f>
        <v/>
      </c>
    </row>
    <row r="1828" spans="1:15" x14ac:dyDescent="0.2">
      <c r="A1828" t="str">
        <f>IFERROR(VLOOKUP(N1828,プログラム!B:C,2,0),"")</f>
        <v/>
      </c>
      <c r="B1828" t="str">
        <f t="shared" si="56"/>
        <v/>
      </c>
      <c r="C1828" t="str">
        <f>IFERROR(VLOOKUP(B1828,チーム番号!E:F,2,0),"")</f>
        <v/>
      </c>
      <c r="D1828" t="str">
        <f>IFERROR(VLOOKUP(N1828,プログラム!B:C,2,0),"")</f>
        <v/>
      </c>
      <c r="E1828" t="str">
        <f>IFERROR(記録__2[[#This Row],[組]],"")</f>
        <v/>
      </c>
      <c r="F1828" t="str">
        <f>IFERROR(記録__2[[#This Row],[水路]],"")</f>
        <v/>
      </c>
      <c r="G1828" t="str">
        <f>IFERROR(VLOOKUP(D1828,プログラムデータ!A:N,12,0),"")</f>
        <v/>
      </c>
      <c r="H1828" t="str">
        <f>IFERROR(VLOOKUP(D1828,プログラムデータ!A:N,13,0),"")</f>
        <v/>
      </c>
      <c r="I1828" t="str">
        <f>IFERROR(VLOOKUP(D1828,プログラムデータ!A:N,11,0),"")</f>
        <v/>
      </c>
      <c r="J1828" t="str">
        <f>IFERROR(VLOOKUP(D1828,プログラムデータ!A:N,10,0),"")</f>
        <v/>
      </c>
      <c r="K1828" t="str">
        <f>IFERROR(VLOOKUP(D1828,プログラムデータ!A:N,14,0),"")</f>
        <v/>
      </c>
      <c r="L1828" t="str">
        <f t="shared" si="57"/>
        <v xml:space="preserve">    </v>
      </c>
      <c r="M1828" t="str">
        <f>IFERROR(VLOOKUP(J1828,色々!M:P,4,0),"")</f>
        <v/>
      </c>
      <c r="N1828" t="str">
        <f>IFERROR(記録__2[[#This Row],[競技番号]],"")</f>
        <v/>
      </c>
      <c r="O1828" t="str">
        <f>IFERROR(記録__2[[#This Row],[選手番号]],"")</f>
        <v/>
      </c>
    </row>
    <row r="1829" spans="1:15" x14ac:dyDescent="0.2">
      <c r="A1829" t="str">
        <f>IFERROR(VLOOKUP(N1829,プログラム!B:C,2,0),"")</f>
        <v/>
      </c>
      <c r="B1829" t="str">
        <f t="shared" si="56"/>
        <v/>
      </c>
      <c r="C1829" t="str">
        <f>IFERROR(VLOOKUP(B1829,チーム番号!E:F,2,0),"")</f>
        <v/>
      </c>
      <c r="D1829" t="str">
        <f>IFERROR(VLOOKUP(N1829,プログラム!B:C,2,0),"")</f>
        <v/>
      </c>
      <c r="E1829" t="str">
        <f>IFERROR(記録__2[[#This Row],[組]],"")</f>
        <v/>
      </c>
      <c r="F1829" t="str">
        <f>IFERROR(記録__2[[#This Row],[水路]],"")</f>
        <v/>
      </c>
      <c r="G1829" t="str">
        <f>IFERROR(VLOOKUP(D1829,プログラムデータ!A:N,12,0),"")</f>
        <v/>
      </c>
      <c r="H1829" t="str">
        <f>IFERROR(VLOOKUP(D1829,プログラムデータ!A:N,13,0),"")</f>
        <v/>
      </c>
      <c r="I1829" t="str">
        <f>IFERROR(VLOOKUP(D1829,プログラムデータ!A:N,11,0),"")</f>
        <v/>
      </c>
      <c r="J1829" t="str">
        <f>IFERROR(VLOOKUP(D1829,プログラムデータ!A:N,10,0),"")</f>
        <v/>
      </c>
      <c r="K1829" t="str">
        <f>IFERROR(VLOOKUP(D1829,プログラムデータ!A:N,14,0),"")</f>
        <v/>
      </c>
      <c r="L1829" t="str">
        <f t="shared" si="57"/>
        <v xml:space="preserve">    </v>
      </c>
      <c r="M1829" t="str">
        <f>IFERROR(VLOOKUP(J1829,色々!M:P,4,0),"")</f>
        <v/>
      </c>
      <c r="N1829" t="str">
        <f>IFERROR(記録__2[[#This Row],[競技番号]],"")</f>
        <v/>
      </c>
      <c r="O1829" t="str">
        <f>IFERROR(記録__2[[#This Row],[選手番号]],"")</f>
        <v/>
      </c>
    </row>
    <row r="1830" spans="1:15" x14ac:dyDescent="0.2">
      <c r="A1830" t="str">
        <f>IFERROR(VLOOKUP(N1830,プログラム!B:C,2,0),"")</f>
        <v/>
      </c>
      <c r="B1830" t="str">
        <f t="shared" si="56"/>
        <v/>
      </c>
      <c r="C1830" t="str">
        <f>IFERROR(VLOOKUP(B1830,チーム番号!E:F,2,0),"")</f>
        <v/>
      </c>
      <c r="D1830" t="str">
        <f>IFERROR(VLOOKUP(N1830,プログラム!B:C,2,0),"")</f>
        <v/>
      </c>
      <c r="E1830" t="str">
        <f>IFERROR(記録__2[[#This Row],[組]],"")</f>
        <v/>
      </c>
      <c r="F1830" t="str">
        <f>IFERROR(記録__2[[#This Row],[水路]],"")</f>
        <v/>
      </c>
      <c r="G1830" t="str">
        <f>IFERROR(VLOOKUP(D1830,プログラムデータ!A:N,12,0),"")</f>
        <v/>
      </c>
      <c r="H1830" t="str">
        <f>IFERROR(VLOOKUP(D1830,プログラムデータ!A:N,13,0),"")</f>
        <v/>
      </c>
      <c r="I1830" t="str">
        <f>IFERROR(VLOOKUP(D1830,プログラムデータ!A:N,11,0),"")</f>
        <v/>
      </c>
      <c r="J1830" t="str">
        <f>IFERROR(VLOOKUP(D1830,プログラムデータ!A:N,10,0),"")</f>
        <v/>
      </c>
      <c r="K1830" t="str">
        <f>IFERROR(VLOOKUP(D1830,プログラムデータ!A:N,14,0),"")</f>
        <v/>
      </c>
      <c r="L1830" t="str">
        <f t="shared" si="57"/>
        <v xml:space="preserve">    </v>
      </c>
      <c r="M1830" t="str">
        <f>IFERROR(VLOOKUP(J1830,色々!M:P,4,0),"")</f>
        <v/>
      </c>
      <c r="N1830" t="str">
        <f>IFERROR(記録__2[[#This Row],[競技番号]],"")</f>
        <v/>
      </c>
      <c r="O1830" t="str">
        <f>IFERROR(記録__2[[#This Row],[選手番号]],"")</f>
        <v/>
      </c>
    </row>
    <row r="1831" spans="1:15" x14ac:dyDescent="0.2">
      <c r="A1831" t="str">
        <f>IFERROR(VLOOKUP(N1831,プログラム!B:C,2,0),"")</f>
        <v/>
      </c>
      <c r="B1831" t="str">
        <f t="shared" si="56"/>
        <v/>
      </c>
      <c r="C1831" t="str">
        <f>IFERROR(VLOOKUP(B1831,チーム番号!E:F,2,0),"")</f>
        <v/>
      </c>
      <c r="D1831" t="str">
        <f>IFERROR(VLOOKUP(N1831,プログラム!B:C,2,0),"")</f>
        <v/>
      </c>
      <c r="E1831" t="str">
        <f>IFERROR(記録__2[[#This Row],[組]],"")</f>
        <v/>
      </c>
      <c r="F1831" t="str">
        <f>IFERROR(記録__2[[#This Row],[水路]],"")</f>
        <v/>
      </c>
      <c r="G1831" t="str">
        <f>IFERROR(VLOOKUP(D1831,プログラムデータ!A:N,12,0),"")</f>
        <v/>
      </c>
      <c r="H1831" t="str">
        <f>IFERROR(VLOOKUP(D1831,プログラムデータ!A:N,13,0),"")</f>
        <v/>
      </c>
      <c r="I1831" t="str">
        <f>IFERROR(VLOOKUP(D1831,プログラムデータ!A:N,11,0),"")</f>
        <v/>
      </c>
      <c r="J1831" t="str">
        <f>IFERROR(VLOOKUP(D1831,プログラムデータ!A:N,10,0),"")</f>
        <v/>
      </c>
      <c r="K1831" t="str">
        <f>IFERROR(VLOOKUP(D1831,プログラムデータ!A:N,14,0),"")</f>
        <v/>
      </c>
      <c r="L1831" t="str">
        <f t="shared" si="57"/>
        <v xml:space="preserve">    </v>
      </c>
      <c r="M1831" t="str">
        <f>IFERROR(VLOOKUP(J1831,色々!M:P,4,0),"")</f>
        <v/>
      </c>
      <c r="N1831" t="str">
        <f>IFERROR(記録__2[[#This Row],[競技番号]],"")</f>
        <v/>
      </c>
      <c r="O1831" t="str">
        <f>IFERROR(記録__2[[#This Row],[選手番号]],"")</f>
        <v/>
      </c>
    </row>
    <row r="1832" spans="1:15" x14ac:dyDescent="0.2">
      <c r="A1832" t="str">
        <f>IFERROR(VLOOKUP(N1832,プログラム!B:C,2,0),"")</f>
        <v/>
      </c>
      <c r="B1832" t="str">
        <f t="shared" si="56"/>
        <v/>
      </c>
      <c r="C1832" t="str">
        <f>IFERROR(VLOOKUP(B1832,チーム番号!E:F,2,0),"")</f>
        <v/>
      </c>
      <c r="D1832" t="str">
        <f>IFERROR(VLOOKUP(N1832,プログラム!B:C,2,0),"")</f>
        <v/>
      </c>
      <c r="E1832" t="str">
        <f>IFERROR(記録__2[[#This Row],[組]],"")</f>
        <v/>
      </c>
      <c r="F1832" t="str">
        <f>IFERROR(記録__2[[#This Row],[水路]],"")</f>
        <v/>
      </c>
      <c r="G1832" t="str">
        <f>IFERROR(VLOOKUP(D1832,プログラムデータ!A:N,12,0),"")</f>
        <v/>
      </c>
      <c r="H1832" t="str">
        <f>IFERROR(VLOOKUP(D1832,プログラムデータ!A:N,13,0),"")</f>
        <v/>
      </c>
      <c r="I1832" t="str">
        <f>IFERROR(VLOOKUP(D1832,プログラムデータ!A:N,11,0),"")</f>
        <v/>
      </c>
      <c r="J1832" t="str">
        <f>IFERROR(VLOOKUP(D1832,プログラムデータ!A:N,10,0),"")</f>
        <v/>
      </c>
      <c r="K1832" t="str">
        <f>IFERROR(VLOOKUP(D1832,プログラムデータ!A:N,14,0),"")</f>
        <v/>
      </c>
      <c r="L1832" t="str">
        <f t="shared" si="57"/>
        <v xml:space="preserve">    </v>
      </c>
      <c r="M1832" t="str">
        <f>IFERROR(VLOOKUP(J1832,色々!M:P,4,0),"")</f>
        <v/>
      </c>
      <c r="N1832" t="str">
        <f>IFERROR(記録__2[[#This Row],[競技番号]],"")</f>
        <v/>
      </c>
      <c r="O1832" t="str">
        <f>IFERROR(記録__2[[#This Row],[選手番号]],"")</f>
        <v/>
      </c>
    </row>
    <row r="1833" spans="1:15" x14ac:dyDescent="0.2">
      <c r="A1833" t="str">
        <f>IFERROR(VLOOKUP(N1833,プログラム!B:C,2,0),"")</f>
        <v/>
      </c>
      <c r="B1833" t="str">
        <f t="shared" si="56"/>
        <v/>
      </c>
      <c r="C1833" t="str">
        <f>IFERROR(VLOOKUP(B1833,チーム番号!E:F,2,0),"")</f>
        <v/>
      </c>
      <c r="D1833" t="str">
        <f>IFERROR(VLOOKUP(N1833,プログラム!B:C,2,0),"")</f>
        <v/>
      </c>
      <c r="E1833" t="str">
        <f>IFERROR(記録__2[[#This Row],[組]],"")</f>
        <v/>
      </c>
      <c r="F1833" t="str">
        <f>IFERROR(記録__2[[#This Row],[水路]],"")</f>
        <v/>
      </c>
      <c r="G1833" t="str">
        <f>IFERROR(VLOOKUP(D1833,プログラムデータ!A:N,12,0),"")</f>
        <v/>
      </c>
      <c r="H1833" t="str">
        <f>IFERROR(VLOOKUP(D1833,プログラムデータ!A:N,13,0),"")</f>
        <v/>
      </c>
      <c r="I1833" t="str">
        <f>IFERROR(VLOOKUP(D1833,プログラムデータ!A:N,11,0),"")</f>
        <v/>
      </c>
      <c r="J1833" t="str">
        <f>IFERROR(VLOOKUP(D1833,プログラムデータ!A:N,10,0),"")</f>
        <v/>
      </c>
      <c r="K1833" t="str">
        <f>IFERROR(VLOOKUP(D1833,プログラムデータ!A:N,14,0),"")</f>
        <v/>
      </c>
      <c r="L1833" t="str">
        <f t="shared" si="57"/>
        <v xml:space="preserve">    </v>
      </c>
      <c r="M1833" t="str">
        <f>IFERROR(VLOOKUP(J1833,色々!M:P,4,0),"")</f>
        <v/>
      </c>
      <c r="N1833" t="str">
        <f>IFERROR(記録__2[[#This Row],[競技番号]],"")</f>
        <v/>
      </c>
      <c r="O1833" t="str">
        <f>IFERROR(記録__2[[#This Row],[選手番号]],"")</f>
        <v/>
      </c>
    </row>
    <row r="1834" spans="1:15" x14ac:dyDescent="0.2">
      <c r="A1834" t="str">
        <f>IFERROR(VLOOKUP(N1834,プログラム!B:C,2,0),"")</f>
        <v/>
      </c>
      <c r="B1834" t="str">
        <f t="shared" si="56"/>
        <v/>
      </c>
      <c r="C1834" t="str">
        <f>IFERROR(VLOOKUP(B1834,チーム番号!E:F,2,0),"")</f>
        <v/>
      </c>
      <c r="D1834" t="str">
        <f>IFERROR(VLOOKUP(N1834,プログラム!B:C,2,0),"")</f>
        <v/>
      </c>
      <c r="E1834" t="str">
        <f>IFERROR(記録__2[[#This Row],[組]],"")</f>
        <v/>
      </c>
      <c r="F1834" t="str">
        <f>IFERROR(記録__2[[#This Row],[水路]],"")</f>
        <v/>
      </c>
      <c r="G1834" t="str">
        <f>IFERROR(VLOOKUP(D1834,プログラムデータ!A:N,12,0),"")</f>
        <v/>
      </c>
      <c r="H1834" t="str">
        <f>IFERROR(VLOOKUP(D1834,プログラムデータ!A:N,13,0),"")</f>
        <v/>
      </c>
      <c r="I1834" t="str">
        <f>IFERROR(VLOOKUP(D1834,プログラムデータ!A:N,11,0),"")</f>
        <v/>
      </c>
      <c r="J1834" t="str">
        <f>IFERROR(VLOOKUP(D1834,プログラムデータ!A:N,10,0),"")</f>
        <v/>
      </c>
      <c r="K1834" t="str">
        <f>IFERROR(VLOOKUP(D1834,プログラムデータ!A:N,14,0),"")</f>
        <v/>
      </c>
      <c r="L1834" t="str">
        <f t="shared" si="57"/>
        <v xml:space="preserve">    </v>
      </c>
      <c r="M1834" t="str">
        <f>IFERROR(VLOOKUP(J1834,色々!M:P,4,0),"")</f>
        <v/>
      </c>
      <c r="N1834" t="str">
        <f>IFERROR(記録__2[[#This Row],[競技番号]],"")</f>
        <v/>
      </c>
      <c r="O1834" t="str">
        <f>IFERROR(記録__2[[#This Row],[選手番号]],"")</f>
        <v/>
      </c>
    </row>
    <row r="1835" spans="1:15" x14ac:dyDescent="0.2">
      <c r="A1835" t="str">
        <f>IFERROR(VLOOKUP(N1835,プログラム!B:C,2,0),"")</f>
        <v/>
      </c>
      <c r="B1835" t="str">
        <f t="shared" si="56"/>
        <v/>
      </c>
      <c r="C1835" t="str">
        <f>IFERROR(VLOOKUP(B1835,チーム番号!E:F,2,0),"")</f>
        <v/>
      </c>
      <c r="D1835" t="str">
        <f>IFERROR(VLOOKUP(N1835,プログラム!B:C,2,0),"")</f>
        <v/>
      </c>
      <c r="E1835" t="str">
        <f>IFERROR(記録__2[[#This Row],[組]],"")</f>
        <v/>
      </c>
      <c r="F1835" t="str">
        <f>IFERROR(記録__2[[#This Row],[水路]],"")</f>
        <v/>
      </c>
      <c r="G1835" t="str">
        <f>IFERROR(VLOOKUP(D1835,プログラムデータ!A:N,12,0),"")</f>
        <v/>
      </c>
      <c r="H1835" t="str">
        <f>IFERROR(VLOOKUP(D1835,プログラムデータ!A:N,13,0),"")</f>
        <v/>
      </c>
      <c r="I1835" t="str">
        <f>IFERROR(VLOOKUP(D1835,プログラムデータ!A:N,11,0),"")</f>
        <v/>
      </c>
      <c r="J1835" t="str">
        <f>IFERROR(VLOOKUP(D1835,プログラムデータ!A:N,10,0),"")</f>
        <v/>
      </c>
      <c r="K1835" t="str">
        <f>IFERROR(VLOOKUP(D1835,プログラムデータ!A:N,14,0),"")</f>
        <v/>
      </c>
      <c r="L1835" t="str">
        <f t="shared" si="57"/>
        <v xml:space="preserve">    </v>
      </c>
      <c r="M1835" t="str">
        <f>IFERROR(VLOOKUP(J1835,色々!M:P,4,0),"")</f>
        <v/>
      </c>
      <c r="N1835" t="str">
        <f>IFERROR(記録__2[[#This Row],[競技番号]],"")</f>
        <v/>
      </c>
      <c r="O1835" t="str">
        <f>IFERROR(記録__2[[#This Row],[選手番号]],"")</f>
        <v/>
      </c>
    </row>
    <row r="1836" spans="1:15" x14ac:dyDescent="0.2">
      <c r="A1836" t="str">
        <f>IFERROR(VLOOKUP(N1836,プログラム!B:C,2,0),"")</f>
        <v/>
      </c>
      <c r="B1836" t="str">
        <f t="shared" si="56"/>
        <v/>
      </c>
      <c r="C1836" t="str">
        <f>IFERROR(VLOOKUP(B1836,チーム番号!E:F,2,0),"")</f>
        <v/>
      </c>
      <c r="D1836" t="str">
        <f>IFERROR(VLOOKUP(N1836,プログラム!B:C,2,0),"")</f>
        <v/>
      </c>
      <c r="E1836" t="str">
        <f>IFERROR(記録__2[[#This Row],[組]],"")</f>
        <v/>
      </c>
      <c r="F1836" t="str">
        <f>IFERROR(記録__2[[#This Row],[水路]],"")</f>
        <v/>
      </c>
      <c r="G1836" t="str">
        <f>IFERROR(VLOOKUP(D1836,プログラムデータ!A:N,12,0),"")</f>
        <v/>
      </c>
      <c r="H1836" t="str">
        <f>IFERROR(VLOOKUP(D1836,プログラムデータ!A:N,13,0),"")</f>
        <v/>
      </c>
      <c r="I1836" t="str">
        <f>IFERROR(VLOOKUP(D1836,プログラムデータ!A:N,11,0),"")</f>
        <v/>
      </c>
      <c r="J1836" t="str">
        <f>IFERROR(VLOOKUP(D1836,プログラムデータ!A:N,10,0),"")</f>
        <v/>
      </c>
      <c r="K1836" t="str">
        <f>IFERROR(VLOOKUP(D1836,プログラムデータ!A:N,14,0),"")</f>
        <v/>
      </c>
      <c r="L1836" t="str">
        <f t="shared" si="57"/>
        <v xml:space="preserve">    </v>
      </c>
      <c r="M1836" t="str">
        <f>IFERROR(VLOOKUP(J1836,色々!M:P,4,0),"")</f>
        <v/>
      </c>
      <c r="N1836" t="str">
        <f>IFERROR(記録__2[[#This Row],[競技番号]],"")</f>
        <v/>
      </c>
      <c r="O1836" t="str">
        <f>IFERROR(記録__2[[#This Row],[選手番号]],"")</f>
        <v/>
      </c>
    </row>
    <row r="1837" spans="1:15" x14ac:dyDescent="0.2">
      <c r="A1837" t="str">
        <f>IFERROR(VLOOKUP(N1837,プログラム!B:C,2,0),"")</f>
        <v/>
      </c>
      <c r="B1837" t="str">
        <f t="shared" si="56"/>
        <v/>
      </c>
      <c r="C1837" t="str">
        <f>IFERROR(VLOOKUP(B1837,チーム番号!E:F,2,0),"")</f>
        <v/>
      </c>
      <c r="D1837" t="str">
        <f>IFERROR(VLOOKUP(N1837,プログラム!B:C,2,0),"")</f>
        <v/>
      </c>
      <c r="E1837" t="str">
        <f>IFERROR(記録__2[[#This Row],[組]],"")</f>
        <v/>
      </c>
      <c r="F1837" t="str">
        <f>IFERROR(記録__2[[#This Row],[水路]],"")</f>
        <v/>
      </c>
      <c r="G1837" t="str">
        <f>IFERROR(VLOOKUP(D1837,プログラムデータ!A:N,12,0),"")</f>
        <v/>
      </c>
      <c r="H1837" t="str">
        <f>IFERROR(VLOOKUP(D1837,プログラムデータ!A:N,13,0),"")</f>
        <v/>
      </c>
      <c r="I1837" t="str">
        <f>IFERROR(VLOOKUP(D1837,プログラムデータ!A:N,11,0),"")</f>
        <v/>
      </c>
      <c r="J1837" t="str">
        <f>IFERROR(VLOOKUP(D1837,プログラムデータ!A:N,10,0),"")</f>
        <v/>
      </c>
      <c r="K1837" t="str">
        <f>IFERROR(VLOOKUP(D1837,プログラムデータ!A:N,14,0),"")</f>
        <v/>
      </c>
      <c r="L1837" t="str">
        <f t="shared" si="57"/>
        <v xml:space="preserve">    </v>
      </c>
      <c r="M1837" t="str">
        <f>IFERROR(VLOOKUP(J1837,色々!M:P,4,0),"")</f>
        <v/>
      </c>
      <c r="N1837" t="str">
        <f>IFERROR(記録__2[[#This Row],[競技番号]],"")</f>
        <v/>
      </c>
      <c r="O1837" t="str">
        <f>IFERROR(記録__2[[#This Row],[選手番号]],"")</f>
        <v/>
      </c>
    </row>
    <row r="1838" spans="1:15" x14ac:dyDescent="0.2">
      <c r="A1838" t="str">
        <f>IFERROR(VLOOKUP(N1838,プログラム!B:C,2,0),"")</f>
        <v/>
      </c>
      <c r="B1838" t="str">
        <f t="shared" si="56"/>
        <v/>
      </c>
      <c r="C1838" t="str">
        <f>IFERROR(VLOOKUP(B1838,チーム番号!E:F,2,0),"")</f>
        <v/>
      </c>
      <c r="D1838" t="str">
        <f>IFERROR(VLOOKUP(N1838,プログラム!B:C,2,0),"")</f>
        <v/>
      </c>
      <c r="E1838" t="str">
        <f>IFERROR(記録__2[[#This Row],[組]],"")</f>
        <v/>
      </c>
      <c r="F1838" t="str">
        <f>IFERROR(記録__2[[#This Row],[水路]],"")</f>
        <v/>
      </c>
      <c r="G1838" t="str">
        <f>IFERROR(VLOOKUP(D1838,プログラムデータ!A:N,12,0),"")</f>
        <v/>
      </c>
      <c r="H1838" t="str">
        <f>IFERROR(VLOOKUP(D1838,プログラムデータ!A:N,13,0),"")</f>
        <v/>
      </c>
      <c r="I1838" t="str">
        <f>IFERROR(VLOOKUP(D1838,プログラムデータ!A:N,11,0),"")</f>
        <v/>
      </c>
      <c r="J1838" t="str">
        <f>IFERROR(VLOOKUP(D1838,プログラムデータ!A:N,10,0),"")</f>
        <v/>
      </c>
      <c r="K1838" t="str">
        <f>IFERROR(VLOOKUP(D1838,プログラムデータ!A:N,14,0),"")</f>
        <v/>
      </c>
      <c r="L1838" t="str">
        <f t="shared" si="57"/>
        <v xml:space="preserve">    </v>
      </c>
      <c r="M1838" t="str">
        <f>IFERROR(VLOOKUP(J1838,色々!M:P,4,0),"")</f>
        <v/>
      </c>
      <c r="N1838" t="str">
        <f>IFERROR(記録__2[[#This Row],[競技番号]],"")</f>
        <v/>
      </c>
      <c r="O1838" t="str">
        <f>IFERROR(記録__2[[#This Row],[選手番号]],"")</f>
        <v/>
      </c>
    </row>
    <row r="1839" spans="1:15" x14ac:dyDescent="0.2">
      <c r="A1839" t="str">
        <f>IFERROR(VLOOKUP(N1839,プログラム!B:C,2,0),"")</f>
        <v/>
      </c>
      <c r="B1839" t="str">
        <f t="shared" si="56"/>
        <v/>
      </c>
      <c r="C1839" t="str">
        <f>IFERROR(VLOOKUP(B1839,チーム番号!E:F,2,0),"")</f>
        <v/>
      </c>
      <c r="D1839" t="str">
        <f>IFERROR(VLOOKUP(N1839,プログラム!B:C,2,0),"")</f>
        <v/>
      </c>
      <c r="E1839" t="str">
        <f>IFERROR(記録__2[[#This Row],[組]],"")</f>
        <v/>
      </c>
      <c r="F1839" t="str">
        <f>IFERROR(記録__2[[#This Row],[水路]],"")</f>
        <v/>
      </c>
      <c r="G1839" t="str">
        <f>IFERROR(VLOOKUP(D1839,プログラムデータ!A:N,12,0),"")</f>
        <v/>
      </c>
      <c r="H1839" t="str">
        <f>IFERROR(VLOOKUP(D1839,プログラムデータ!A:N,13,0),"")</f>
        <v/>
      </c>
      <c r="I1839" t="str">
        <f>IFERROR(VLOOKUP(D1839,プログラムデータ!A:N,11,0),"")</f>
        <v/>
      </c>
      <c r="J1839" t="str">
        <f>IFERROR(VLOOKUP(D1839,プログラムデータ!A:N,10,0),"")</f>
        <v/>
      </c>
      <c r="K1839" t="str">
        <f>IFERROR(VLOOKUP(D1839,プログラムデータ!A:N,14,0),"")</f>
        <v/>
      </c>
      <c r="L1839" t="str">
        <f t="shared" si="57"/>
        <v xml:space="preserve">    </v>
      </c>
      <c r="M1839" t="str">
        <f>IFERROR(VLOOKUP(J1839,色々!M:P,4,0),"")</f>
        <v/>
      </c>
      <c r="N1839" t="str">
        <f>IFERROR(記録__2[[#This Row],[競技番号]],"")</f>
        <v/>
      </c>
      <c r="O1839" t="str">
        <f>IFERROR(記録__2[[#This Row],[選手番号]],"")</f>
        <v/>
      </c>
    </row>
    <row r="1840" spans="1:15" x14ac:dyDescent="0.2">
      <c r="A1840" t="str">
        <f>IFERROR(VLOOKUP(N1840,プログラム!B:C,2,0),"")</f>
        <v/>
      </c>
      <c r="B1840" t="str">
        <f t="shared" si="56"/>
        <v/>
      </c>
      <c r="C1840" t="str">
        <f>IFERROR(VLOOKUP(B1840,チーム番号!E:F,2,0),"")</f>
        <v/>
      </c>
      <c r="D1840" t="str">
        <f>IFERROR(VLOOKUP(N1840,プログラム!B:C,2,0),"")</f>
        <v/>
      </c>
      <c r="E1840" t="str">
        <f>IFERROR(記録__2[[#This Row],[組]],"")</f>
        <v/>
      </c>
      <c r="F1840" t="str">
        <f>IFERROR(記録__2[[#This Row],[水路]],"")</f>
        <v/>
      </c>
      <c r="G1840" t="str">
        <f>IFERROR(VLOOKUP(D1840,プログラムデータ!A:N,12,0),"")</f>
        <v/>
      </c>
      <c r="H1840" t="str">
        <f>IFERROR(VLOOKUP(D1840,プログラムデータ!A:N,13,0),"")</f>
        <v/>
      </c>
      <c r="I1840" t="str">
        <f>IFERROR(VLOOKUP(D1840,プログラムデータ!A:N,11,0),"")</f>
        <v/>
      </c>
      <c r="J1840" t="str">
        <f>IFERROR(VLOOKUP(D1840,プログラムデータ!A:N,10,0),"")</f>
        <v/>
      </c>
      <c r="K1840" t="str">
        <f>IFERROR(VLOOKUP(D1840,プログラムデータ!A:N,14,0),"")</f>
        <v/>
      </c>
      <c r="L1840" t="str">
        <f t="shared" si="57"/>
        <v xml:space="preserve">    </v>
      </c>
      <c r="M1840" t="str">
        <f>IFERROR(VLOOKUP(J1840,色々!M:P,4,0),"")</f>
        <v/>
      </c>
      <c r="N1840" t="str">
        <f>IFERROR(記録__2[[#This Row],[競技番号]],"")</f>
        <v/>
      </c>
      <c r="O1840" t="str">
        <f>IFERROR(記録__2[[#This Row],[選手番号]],"")</f>
        <v/>
      </c>
    </row>
    <row r="1841" spans="1:15" x14ac:dyDescent="0.2">
      <c r="A1841" t="str">
        <f>IFERROR(VLOOKUP(N1841,プログラム!B:C,2,0),"")</f>
        <v/>
      </c>
      <c r="B1841" t="str">
        <f t="shared" si="56"/>
        <v/>
      </c>
      <c r="C1841" t="str">
        <f>IFERROR(VLOOKUP(B1841,チーム番号!E:F,2,0),"")</f>
        <v/>
      </c>
      <c r="D1841" t="str">
        <f>IFERROR(VLOOKUP(N1841,プログラム!B:C,2,0),"")</f>
        <v/>
      </c>
      <c r="E1841" t="str">
        <f>IFERROR(記録__2[[#This Row],[組]],"")</f>
        <v/>
      </c>
      <c r="F1841" t="str">
        <f>IFERROR(記録__2[[#This Row],[水路]],"")</f>
        <v/>
      </c>
      <c r="G1841" t="str">
        <f>IFERROR(VLOOKUP(D1841,プログラムデータ!A:N,12,0),"")</f>
        <v/>
      </c>
      <c r="H1841" t="str">
        <f>IFERROR(VLOOKUP(D1841,プログラムデータ!A:N,13,0),"")</f>
        <v/>
      </c>
      <c r="I1841" t="str">
        <f>IFERROR(VLOOKUP(D1841,プログラムデータ!A:N,11,0),"")</f>
        <v/>
      </c>
      <c r="J1841" t="str">
        <f>IFERROR(VLOOKUP(D1841,プログラムデータ!A:N,10,0),"")</f>
        <v/>
      </c>
      <c r="K1841" t="str">
        <f>IFERROR(VLOOKUP(D1841,プログラムデータ!A:N,14,0),"")</f>
        <v/>
      </c>
      <c r="L1841" t="str">
        <f t="shared" si="57"/>
        <v xml:space="preserve">    </v>
      </c>
      <c r="M1841" t="str">
        <f>IFERROR(VLOOKUP(J1841,色々!M:P,4,0),"")</f>
        <v/>
      </c>
      <c r="N1841" t="str">
        <f>IFERROR(記録__2[[#This Row],[競技番号]],"")</f>
        <v/>
      </c>
      <c r="O1841" t="str">
        <f>IFERROR(記録__2[[#This Row],[選手番号]],"")</f>
        <v/>
      </c>
    </row>
    <row r="1842" spans="1:15" x14ac:dyDescent="0.2">
      <c r="A1842" t="str">
        <f>IFERROR(VLOOKUP(N1842,プログラム!B:C,2,0),"")</f>
        <v/>
      </c>
      <c r="B1842" t="str">
        <f t="shared" si="56"/>
        <v/>
      </c>
      <c r="C1842" t="str">
        <f>IFERROR(VLOOKUP(B1842,チーム番号!E:F,2,0),"")</f>
        <v/>
      </c>
      <c r="D1842" t="str">
        <f>IFERROR(VLOOKUP(N1842,プログラム!B:C,2,0),"")</f>
        <v/>
      </c>
      <c r="E1842" t="str">
        <f>IFERROR(記録__2[[#This Row],[組]],"")</f>
        <v/>
      </c>
      <c r="F1842" t="str">
        <f>IFERROR(記録__2[[#This Row],[水路]],"")</f>
        <v/>
      </c>
      <c r="G1842" t="str">
        <f>IFERROR(VLOOKUP(D1842,プログラムデータ!A:N,12,0),"")</f>
        <v/>
      </c>
      <c r="H1842" t="str">
        <f>IFERROR(VLOOKUP(D1842,プログラムデータ!A:N,13,0),"")</f>
        <v/>
      </c>
      <c r="I1842" t="str">
        <f>IFERROR(VLOOKUP(D1842,プログラムデータ!A:N,11,0),"")</f>
        <v/>
      </c>
      <c r="J1842" t="str">
        <f>IFERROR(VLOOKUP(D1842,プログラムデータ!A:N,10,0),"")</f>
        <v/>
      </c>
      <c r="K1842" t="str">
        <f>IFERROR(VLOOKUP(D1842,プログラムデータ!A:N,14,0),"")</f>
        <v/>
      </c>
      <c r="L1842" t="str">
        <f t="shared" si="57"/>
        <v xml:space="preserve">    </v>
      </c>
      <c r="M1842" t="str">
        <f>IFERROR(VLOOKUP(J1842,色々!M:P,4,0),"")</f>
        <v/>
      </c>
      <c r="N1842" t="str">
        <f>IFERROR(記録__2[[#This Row],[競技番号]],"")</f>
        <v/>
      </c>
      <c r="O1842" t="str">
        <f>IFERROR(記録__2[[#This Row],[選手番号]],"")</f>
        <v/>
      </c>
    </row>
    <row r="1843" spans="1:15" x14ac:dyDescent="0.2">
      <c r="A1843" t="str">
        <f>IFERROR(VLOOKUP(N1843,プログラム!B:C,2,0),"")</f>
        <v/>
      </c>
      <c r="B1843" t="str">
        <f t="shared" si="56"/>
        <v/>
      </c>
      <c r="C1843" t="str">
        <f>IFERROR(VLOOKUP(B1843,チーム番号!E:F,2,0),"")</f>
        <v/>
      </c>
      <c r="D1843" t="str">
        <f>IFERROR(VLOOKUP(N1843,プログラム!B:C,2,0),"")</f>
        <v/>
      </c>
      <c r="E1843" t="str">
        <f>IFERROR(記録__2[[#This Row],[組]],"")</f>
        <v/>
      </c>
      <c r="F1843" t="str">
        <f>IFERROR(記録__2[[#This Row],[水路]],"")</f>
        <v/>
      </c>
      <c r="G1843" t="str">
        <f>IFERROR(VLOOKUP(D1843,プログラムデータ!A:N,12,0),"")</f>
        <v/>
      </c>
      <c r="H1843" t="str">
        <f>IFERROR(VLOOKUP(D1843,プログラムデータ!A:N,13,0),"")</f>
        <v/>
      </c>
      <c r="I1843" t="str">
        <f>IFERROR(VLOOKUP(D1843,プログラムデータ!A:N,11,0),"")</f>
        <v/>
      </c>
      <c r="J1843" t="str">
        <f>IFERROR(VLOOKUP(D1843,プログラムデータ!A:N,10,0),"")</f>
        <v/>
      </c>
      <c r="K1843" t="str">
        <f>IFERROR(VLOOKUP(D1843,プログラムデータ!A:N,14,0),"")</f>
        <v/>
      </c>
      <c r="L1843" t="str">
        <f t="shared" si="57"/>
        <v xml:space="preserve">    </v>
      </c>
      <c r="M1843" t="str">
        <f>IFERROR(VLOOKUP(J1843,色々!M:P,4,0),"")</f>
        <v/>
      </c>
      <c r="N1843" t="str">
        <f>IFERROR(記録__2[[#This Row],[競技番号]],"")</f>
        <v/>
      </c>
      <c r="O1843" t="str">
        <f>IFERROR(記録__2[[#This Row],[選手番号]],"")</f>
        <v/>
      </c>
    </row>
    <row r="1844" spans="1:15" x14ac:dyDescent="0.2">
      <c r="A1844" t="str">
        <f>IFERROR(VLOOKUP(N1844,プログラム!B:C,2,0),"")</f>
        <v/>
      </c>
      <c r="B1844" t="str">
        <f t="shared" si="56"/>
        <v/>
      </c>
      <c r="C1844" t="str">
        <f>IFERROR(VLOOKUP(B1844,チーム番号!E:F,2,0),"")</f>
        <v/>
      </c>
      <c r="D1844" t="str">
        <f>IFERROR(VLOOKUP(N1844,プログラム!B:C,2,0),"")</f>
        <v/>
      </c>
      <c r="E1844" t="str">
        <f>IFERROR(記録__2[[#This Row],[組]],"")</f>
        <v/>
      </c>
      <c r="F1844" t="str">
        <f>IFERROR(記録__2[[#This Row],[水路]],"")</f>
        <v/>
      </c>
      <c r="G1844" t="str">
        <f>IFERROR(VLOOKUP(D1844,プログラムデータ!A:N,12,0),"")</f>
        <v/>
      </c>
      <c r="H1844" t="str">
        <f>IFERROR(VLOOKUP(D1844,プログラムデータ!A:N,13,0),"")</f>
        <v/>
      </c>
      <c r="I1844" t="str">
        <f>IFERROR(VLOOKUP(D1844,プログラムデータ!A:N,11,0),"")</f>
        <v/>
      </c>
      <c r="J1844" t="str">
        <f>IFERROR(VLOOKUP(D1844,プログラムデータ!A:N,10,0),"")</f>
        <v/>
      </c>
      <c r="K1844" t="str">
        <f>IFERROR(VLOOKUP(D1844,プログラムデータ!A:N,14,0),"")</f>
        <v/>
      </c>
      <c r="L1844" t="str">
        <f t="shared" si="57"/>
        <v xml:space="preserve">    </v>
      </c>
      <c r="M1844" t="str">
        <f>IFERROR(VLOOKUP(J1844,色々!M:P,4,0),"")</f>
        <v/>
      </c>
      <c r="N1844" t="str">
        <f>IFERROR(記録__2[[#This Row],[競技番号]],"")</f>
        <v/>
      </c>
      <c r="O1844" t="str">
        <f>IFERROR(記録__2[[#This Row],[選手番号]],"")</f>
        <v/>
      </c>
    </row>
    <row r="1845" spans="1:15" x14ac:dyDescent="0.2">
      <c r="A1845" t="str">
        <f>IFERROR(VLOOKUP(N1845,プログラム!B:C,2,0),"")</f>
        <v/>
      </c>
      <c r="B1845" t="str">
        <f t="shared" si="56"/>
        <v/>
      </c>
      <c r="C1845" t="str">
        <f>IFERROR(VLOOKUP(B1845,チーム番号!E:F,2,0),"")</f>
        <v/>
      </c>
      <c r="D1845" t="str">
        <f>IFERROR(VLOOKUP(N1845,プログラム!B:C,2,0),"")</f>
        <v/>
      </c>
      <c r="E1845" t="str">
        <f>IFERROR(記録__2[[#This Row],[組]],"")</f>
        <v/>
      </c>
      <c r="F1845" t="str">
        <f>IFERROR(記録__2[[#This Row],[水路]],"")</f>
        <v/>
      </c>
      <c r="G1845" t="str">
        <f>IFERROR(VLOOKUP(D1845,プログラムデータ!A:N,12,0),"")</f>
        <v/>
      </c>
      <c r="H1845" t="str">
        <f>IFERROR(VLOOKUP(D1845,プログラムデータ!A:N,13,0),"")</f>
        <v/>
      </c>
      <c r="I1845" t="str">
        <f>IFERROR(VLOOKUP(D1845,プログラムデータ!A:N,11,0),"")</f>
        <v/>
      </c>
      <c r="J1845" t="str">
        <f>IFERROR(VLOOKUP(D1845,プログラムデータ!A:N,10,0),"")</f>
        <v/>
      </c>
      <c r="K1845" t="str">
        <f>IFERROR(VLOOKUP(D1845,プログラムデータ!A:N,14,0),"")</f>
        <v/>
      </c>
      <c r="L1845" t="str">
        <f t="shared" si="57"/>
        <v xml:space="preserve">    </v>
      </c>
      <c r="M1845" t="str">
        <f>IFERROR(VLOOKUP(J1845,色々!M:P,4,0),"")</f>
        <v/>
      </c>
      <c r="N1845" t="str">
        <f>IFERROR(記録__2[[#This Row],[競技番号]],"")</f>
        <v/>
      </c>
      <c r="O1845" t="str">
        <f>IFERROR(記録__2[[#This Row],[選手番号]],"")</f>
        <v/>
      </c>
    </row>
    <row r="1846" spans="1:15" x14ac:dyDescent="0.2">
      <c r="A1846" t="str">
        <f>IFERROR(VLOOKUP(N1846,プログラム!B:C,2,0),"")</f>
        <v/>
      </c>
      <c r="B1846" t="str">
        <f t="shared" si="56"/>
        <v/>
      </c>
      <c r="C1846" t="str">
        <f>IFERROR(VLOOKUP(B1846,チーム番号!E:F,2,0),"")</f>
        <v/>
      </c>
      <c r="D1846" t="str">
        <f>IFERROR(VLOOKUP(N1846,プログラム!B:C,2,0),"")</f>
        <v/>
      </c>
      <c r="E1846" t="str">
        <f>IFERROR(記録__2[[#This Row],[組]],"")</f>
        <v/>
      </c>
      <c r="F1846" t="str">
        <f>IFERROR(記録__2[[#This Row],[水路]],"")</f>
        <v/>
      </c>
      <c r="G1846" t="str">
        <f>IFERROR(VLOOKUP(D1846,プログラムデータ!A:N,12,0),"")</f>
        <v/>
      </c>
      <c r="H1846" t="str">
        <f>IFERROR(VLOOKUP(D1846,プログラムデータ!A:N,13,0),"")</f>
        <v/>
      </c>
      <c r="I1846" t="str">
        <f>IFERROR(VLOOKUP(D1846,プログラムデータ!A:N,11,0),"")</f>
        <v/>
      </c>
      <c r="J1846" t="str">
        <f>IFERROR(VLOOKUP(D1846,プログラムデータ!A:N,10,0),"")</f>
        <v/>
      </c>
      <c r="K1846" t="str">
        <f>IFERROR(VLOOKUP(D1846,プログラムデータ!A:N,14,0),"")</f>
        <v/>
      </c>
      <c r="L1846" t="str">
        <f t="shared" si="57"/>
        <v xml:space="preserve">    </v>
      </c>
      <c r="M1846" t="str">
        <f>IFERROR(VLOOKUP(J1846,色々!M:P,4,0),"")</f>
        <v/>
      </c>
      <c r="N1846" t="str">
        <f>IFERROR(記録__2[[#This Row],[競技番号]],"")</f>
        <v/>
      </c>
      <c r="O1846" t="str">
        <f>IFERROR(記録__2[[#This Row],[選手番号]],"")</f>
        <v/>
      </c>
    </row>
    <row r="1847" spans="1:15" x14ac:dyDescent="0.2">
      <c r="A1847" t="str">
        <f>IFERROR(VLOOKUP(N1847,プログラム!B:C,2,0),"")</f>
        <v/>
      </c>
      <c r="B1847" t="str">
        <f t="shared" si="56"/>
        <v/>
      </c>
      <c r="C1847" t="str">
        <f>IFERROR(VLOOKUP(B1847,チーム番号!E:F,2,0),"")</f>
        <v/>
      </c>
      <c r="D1847" t="str">
        <f>IFERROR(VLOOKUP(N1847,プログラム!B:C,2,0),"")</f>
        <v/>
      </c>
      <c r="E1847" t="str">
        <f>IFERROR(記録__2[[#This Row],[組]],"")</f>
        <v/>
      </c>
      <c r="F1847" t="str">
        <f>IFERROR(記録__2[[#This Row],[水路]],"")</f>
        <v/>
      </c>
      <c r="G1847" t="str">
        <f>IFERROR(VLOOKUP(D1847,プログラムデータ!A:N,12,0),"")</f>
        <v/>
      </c>
      <c r="H1847" t="str">
        <f>IFERROR(VLOOKUP(D1847,プログラムデータ!A:N,13,0),"")</f>
        <v/>
      </c>
      <c r="I1847" t="str">
        <f>IFERROR(VLOOKUP(D1847,プログラムデータ!A:N,11,0),"")</f>
        <v/>
      </c>
      <c r="J1847" t="str">
        <f>IFERROR(VLOOKUP(D1847,プログラムデータ!A:N,10,0),"")</f>
        <v/>
      </c>
      <c r="K1847" t="str">
        <f>IFERROR(VLOOKUP(D1847,プログラムデータ!A:N,14,0),"")</f>
        <v/>
      </c>
      <c r="L1847" t="str">
        <f t="shared" si="57"/>
        <v xml:space="preserve">    </v>
      </c>
      <c r="M1847" t="str">
        <f>IFERROR(VLOOKUP(J1847,色々!M:P,4,0),"")</f>
        <v/>
      </c>
      <c r="N1847" t="str">
        <f>IFERROR(記録__2[[#This Row],[競技番号]],"")</f>
        <v/>
      </c>
      <c r="O1847" t="str">
        <f>IFERROR(記録__2[[#This Row],[選手番号]],"")</f>
        <v/>
      </c>
    </row>
    <row r="1848" spans="1:15" x14ac:dyDescent="0.2">
      <c r="A1848" t="str">
        <f>IFERROR(VLOOKUP(N1848,プログラム!B:C,2,0),"")</f>
        <v/>
      </c>
      <c r="B1848" t="str">
        <f t="shared" si="56"/>
        <v/>
      </c>
      <c r="C1848" t="str">
        <f>IFERROR(VLOOKUP(B1848,チーム番号!E:F,2,0),"")</f>
        <v/>
      </c>
      <c r="D1848" t="str">
        <f>IFERROR(VLOOKUP(N1848,プログラム!B:C,2,0),"")</f>
        <v/>
      </c>
      <c r="E1848" t="str">
        <f>IFERROR(記録__2[[#This Row],[組]],"")</f>
        <v/>
      </c>
      <c r="F1848" t="str">
        <f>IFERROR(記録__2[[#This Row],[水路]],"")</f>
        <v/>
      </c>
      <c r="G1848" t="str">
        <f>IFERROR(VLOOKUP(D1848,プログラムデータ!A:N,12,0),"")</f>
        <v/>
      </c>
      <c r="H1848" t="str">
        <f>IFERROR(VLOOKUP(D1848,プログラムデータ!A:N,13,0),"")</f>
        <v/>
      </c>
      <c r="I1848" t="str">
        <f>IFERROR(VLOOKUP(D1848,プログラムデータ!A:N,11,0),"")</f>
        <v/>
      </c>
      <c r="J1848" t="str">
        <f>IFERROR(VLOOKUP(D1848,プログラムデータ!A:N,10,0),"")</f>
        <v/>
      </c>
      <c r="K1848" t="str">
        <f>IFERROR(VLOOKUP(D1848,プログラムデータ!A:N,14,0),"")</f>
        <v/>
      </c>
      <c r="L1848" t="str">
        <f t="shared" si="57"/>
        <v xml:space="preserve">    </v>
      </c>
      <c r="M1848" t="str">
        <f>IFERROR(VLOOKUP(J1848,色々!M:P,4,0),"")</f>
        <v/>
      </c>
      <c r="N1848" t="str">
        <f>IFERROR(記録__2[[#This Row],[競技番号]],"")</f>
        <v/>
      </c>
      <c r="O1848" t="str">
        <f>IFERROR(記録__2[[#This Row],[選手番号]],"")</f>
        <v/>
      </c>
    </row>
    <row r="1849" spans="1:15" x14ac:dyDescent="0.2">
      <c r="A1849" t="str">
        <f>IFERROR(VLOOKUP(N1849,プログラム!B:C,2,0),"")</f>
        <v/>
      </c>
      <c r="B1849" t="str">
        <f t="shared" si="56"/>
        <v/>
      </c>
      <c r="C1849" t="str">
        <f>IFERROR(VLOOKUP(B1849,チーム番号!E:F,2,0),"")</f>
        <v/>
      </c>
      <c r="D1849" t="str">
        <f>IFERROR(VLOOKUP(N1849,プログラム!B:C,2,0),"")</f>
        <v/>
      </c>
      <c r="E1849" t="str">
        <f>IFERROR(記録__2[[#This Row],[組]],"")</f>
        <v/>
      </c>
      <c r="F1849" t="str">
        <f>IFERROR(記録__2[[#This Row],[水路]],"")</f>
        <v/>
      </c>
      <c r="G1849" t="str">
        <f>IFERROR(VLOOKUP(D1849,プログラムデータ!A:N,12,0),"")</f>
        <v/>
      </c>
      <c r="H1849" t="str">
        <f>IFERROR(VLOOKUP(D1849,プログラムデータ!A:N,13,0),"")</f>
        <v/>
      </c>
      <c r="I1849" t="str">
        <f>IFERROR(VLOOKUP(D1849,プログラムデータ!A:N,11,0),"")</f>
        <v/>
      </c>
      <c r="J1849" t="str">
        <f>IFERROR(VLOOKUP(D1849,プログラムデータ!A:N,10,0),"")</f>
        <v/>
      </c>
      <c r="K1849" t="str">
        <f>IFERROR(VLOOKUP(D1849,プログラムデータ!A:N,14,0),"")</f>
        <v/>
      </c>
      <c r="L1849" t="str">
        <f t="shared" si="57"/>
        <v xml:space="preserve">    </v>
      </c>
      <c r="M1849" t="str">
        <f>IFERROR(VLOOKUP(J1849,色々!M:P,4,0),"")</f>
        <v/>
      </c>
      <c r="N1849" t="str">
        <f>IFERROR(記録__2[[#This Row],[競技番号]],"")</f>
        <v/>
      </c>
      <c r="O1849" t="str">
        <f>IFERROR(記録__2[[#This Row],[選手番号]],"")</f>
        <v/>
      </c>
    </row>
    <row r="1850" spans="1:15" x14ac:dyDescent="0.2">
      <c r="A1850" t="str">
        <f>IFERROR(VLOOKUP(N1850,プログラム!B:C,2,0),"")</f>
        <v/>
      </c>
      <c r="B1850" t="str">
        <f t="shared" si="56"/>
        <v/>
      </c>
      <c r="C1850" t="str">
        <f>IFERROR(VLOOKUP(B1850,チーム番号!E:F,2,0),"")</f>
        <v/>
      </c>
      <c r="D1850" t="str">
        <f>IFERROR(VLOOKUP(N1850,プログラム!B:C,2,0),"")</f>
        <v/>
      </c>
      <c r="E1850" t="str">
        <f>IFERROR(記録__2[[#This Row],[組]],"")</f>
        <v/>
      </c>
      <c r="F1850" t="str">
        <f>IFERROR(記録__2[[#This Row],[水路]],"")</f>
        <v/>
      </c>
      <c r="G1850" t="str">
        <f>IFERROR(VLOOKUP(D1850,プログラムデータ!A:N,12,0),"")</f>
        <v/>
      </c>
      <c r="H1850" t="str">
        <f>IFERROR(VLOOKUP(D1850,プログラムデータ!A:N,13,0),"")</f>
        <v/>
      </c>
      <c r="I1850" t="str">
        <f>IFERROR(VLOOKUP(D1850,プログラムデータ!A:N,11,0),"")</f>
        <v/>
      </c>
      <c r="J1850" t="str">
        <f>IFERROR(VLOOKUP(D1850,プログラムデータ!A:N,10,0),"")</f>
        <v/>
      </c>
      <c r="K1850" t="str">
        <f>IFERROR(VLOOKUP(D1850,プログラムデータ!A:N,14,0),"")</f>
        <v/>
      </c>
      <c r="L1850" t="str">
        <f t="shared" si="57"/>
        <v xml:space="preserve">    </v>
      </c>
      <c r="M1850" t="str">
        <f>IFERROR(VLOOKUP(J1850,色々!M:P,4,0),"")</f>
        <v/>
      </c>
      <c r="N1850" t="str">
        <f>IFERROR(記録__2[[#This Row],[競技番号]],"")</f>
        <v/>
      </c>
      <c r="O1850" t="str">
        <f>IFERROR(記録__2[[#This Row],[選手番号]],"")</f>
        <v/>
      </c>
    </row>
    <row r="1851" spans="1:15" x14ac:dyDescent="0.2">
      <c r="A1851" t="str">
        <f>IFERROR(VLOOKUP(N1851,プログラム!B:C,2,0),"")</f>
        <v/>
      </c>
      <c r="B1851" t="str">
        <f t="shared" si="56"/>
        <v/>
      </c>
      <c r="C1851" t="str">
        <f>IFERROR(VLOOKUP(B1851,チーム番号!E:F,2,0),"")</f>
        <v/>
      </c>
      <c r="D1851" t="str">
        <f>IFERROR(VLOOKUP(N1851,プログラム!B:C,2,0),"")</f>
        <v/>
      </c>
      <c r="E1851" t="str">
        <f>IFERROR(記録__2[[#This Row],[組]],"")</f>
        <v/>
      </c>
      <c r="F1851" t="str">
        <f>IFERROR(記録__2[[#This Row],[水路]],"")</f>
        <v/>
      </c>
      <c r="G1851" t="str">
        <f>IFERROR(VLOOKUP(D1851,プログラムデータ!A:N,12,0),"")</f>
        <v/>
      </c>
      <c r="H1851" t="str">
        <f>IFERROR(VLOOKUP(D1851,プログラムデータ!A:N,13,0),"")</f>
        <v/>
      </c>
      <c r="I1851" t="str">
        <f>IFERROR(VLOOKUP(D1851,プログラムデータ!A:N,11,0),"")</f>
        <v/>
      </c>
      <c r="J1851" t="str">
        <f>IFERROR(VLOOKUP(D1851,プログラムデータ!A:N,10,0),"")</f>
        <v/>
      </c>
      <c r="K1851" t="str">
        <f>IFERROR(VLOOKUP(D1851,プログラムデータ!A:N,14,0),"")</f>
        <v/>
      </c>
      <c r="L1851" t="str">
        <f t="shared" si="57"/>
        <v xml:space="preserve">    </v>
      </c>
      <c r="M1851" t="str">
        <f>IFERROR(VLOOKUP(J1851,色々!M:P,4,0),"")</f>
        <v/>
      </c>
      <c r="N1851" t="str">
        <f>IFERROR(記録__2[[#This Row],[競技番号]],"")</f>
        <v/>
      </c>
      <c r="O1851" t="str">
        <f>IFERROR(記録__2[[#This Row],[選手番号]],"")</f>
        <v/>
      </c>
    </row>
    <row r="1852" spans="1:15" x14ac:dyDescent="0.2">
      <c r="A1852" t="str">
        <f>IFERROR(VLOOKUP(N1852,プログラム!B:C,2,0),"")</f>
        <v/>
      </c>
      <c r="B1852" t="str">
        <f t="shared" si="56"/>
        <v/>
      </c>
      <c r="C1852" t="str">
        <f>IFERROR(VLOOKUP(B1852,チーム番号!E:F,2,0),"")</f>
        <v/>
      </c>
      <c r="D1852" t="str">
        <f>IFERROR(VLOOKUP(N1852,プログラム!B:C,2,0),"")</f>
        <v/>
      </c>
      <c r="E1852" t="str">
        <f>IFERROR(記録__2[[#This Row],[組]],"")</f>
        <v/>
      </c>
      <c r="F1852" t="str">
        <f>IFERROR(記録__2[[#This Row],[水路]],"")</f>
        <v/>
      </c>
      <c r="G1852" t="str">
        <f>IFERROR(VLOOKUP(D1852,プログラムデータ!A:N,12,0),"")</f>
        <v/>
      </c>
      <c r="H1852" t="str">
        <f>IFERROR(VLOOKUP(D1852,プログラムデータ!A:N,13,0),"")</f>
        <v/>
      </c>
      <c r="I1852" t="str">
        <f>IFERROR(VLOOKUP(D1852,プログラムデータ!A:N,11,0),"")</f>
        <v/>
      </c>
      <c r="J1852" t="str">
        <f>IFERROR(VLOOKUP(D1852,プログラムデータ!A:N,10,0),"")</f>
        <v/>
      </c>
      <c r="K1852" t="str">
        <f>IFERROR(VLOOKUP(D1852,プログラムデータ!A:N,14,0),"")</f>
        <v/>
      </c>
      <c r="L1852" t="str">
        <f t="shared" si="57"/>
        <v xml:space="preserve">    </v>
      </c>
      <c r="M1852" t="str">
        <f>IFERROR(VLOOKUP(J1852,色々!M:P,4,0),"")</f>
        <v/>
      </c>
      <c r="N1852" t="str">
        <f>IFERROR(記録__2[[#This Row],[競技番号]],"")</f>
        <v/>
      </c>
      <c r="O1852" t="str">
        <f>IFERROR(記録__2[[#This Row],[選手番号]],"")</f>
        <v/>
      </c>
    </row>
    <row r="1853" spans="1:15" x14ac:dyDescent="0.2">
      <c r="A1853" t="str">
        <f>IFERROR(VLOOKUP(N1853,プログラム!B:C,2,0),"")</f>
        <v/>
      </c>
      <c r="B1853" t="str">
        <f t="shared" si="56"/>
        <v/>
      </c>
      <c r="C1853" t="str">
        <f>IFERROR(VLOOKUP(B1853,チーム番号!E:F,2,0),"")</f>
        <v/>
      </c>
      <c r="D1853" t="str">
        <f>IFERROR(VLOOKUP(N1853,プログラム!B:C,2,0),"")</f>
        <v/>
      </c>
      <c r="E1853" t="str">
        <f>IFERROR(記録__2[[#This Row],[組]],"")</f>
        <v/>
      </c>
      <c r="F1853" t="str">
        <f>IFERROR(記録__2[[#This Row],[水路]],"")</f>
        <v/>
      </c>
      <c r="G1853" t="str">
        <f>IFERROR(VLOOKUP(D1853,プログラムデータ!A:N,12,0),"")</f>
        <v/>
      </c>
      <c r="H1853" t="str">
        <f>IFERROR(VLOOKUP(D1853,プログラムデータ!A:N,13,0),"")</f>
        <v/>
      </c>
      <c r="I1853" t="str">
        <f>IFERROR(VLOOKUP(D1853,プログラムデータ!A:N,11,0),"")</f>
        <v/>
      </c>
      <c r="J1853" t="str">
        <f>IFERROR(VLOOKUP(D1853,プログラムデータ!A:N,10,0),"")</f>
        <v/>
      </c>
      <c r="K1853" t="str">
        <f>IFERROR(VLOOKUP(D1853,プログラムデータ!A:N,14,0),"")</f>
        <v/>
      </c>
      <c r="L1853" t="str">
        <f t="shared" si="57"/>
        <v xml:space="preserve">    </v>
      </c>
      <c r="M1853" t="str">
        <f>IFERROR(VLOOKUP(J1853,色々!M:P,4,0),"")</f>
        <v/>
      </c>
      <c r="N1853" t="str">
        <f>IFERROR(記録__2[[#This Row],[競技番号]],"")</f>
        <v/>
      </c>
      <c r="O1853" t="str">
        <f>IFERROR(記録__2[[#This Row],[選手番号]],"")</f>
        <v/>
      </c>
    </row>
    <row r="1854" spans="1:15" x14ac:dyDescent="0.2">
      <c r="A1854" t="str">
        <f>IFERROR(VLOOKUP(N1854,プログラム!B:C,2,0),"")</f>
        <v/>
      </c>
      <c r="B1854" t="str">
        <f t="shared" si="56"/>
        <v/>
      </c>
      <c r="C1854" t="str">
        <f>IFERROR(VLOOKUP(B1854,チーム番号!E:F,2,0),"")</f>
        <v/>
      </c>
      <c r="D1854" t="str">
        <f>IFERROR(VLOOKUP(N1854,プログラム!B:C,2,0),"")</f>
        <v/>
      </c>
      <c r="E1854" t="str">
        <f>IFERROR(記録__2[[#This Row],[組]],"")</f>
        <v/>
      </c>
      <c r="F1854" t="str">
        <f>IFERROR(記録__2[[#This Row],[水路]],"")</f>
        <v/>
      </c>
      <c r="G1854" t="str">
        <f>IFERROR(VLOOKUP(D1854,プログラムデータ!A:N,12,0),"")</f>
        <v/>
      </c>
      <c r="H1854" t="str">
        <f>IFERROR(VLOOKUP(D1854,プログラムデータ!A:N,13,0),"")</f>
        <v/>
      </c>
      <c r="I1854" t="str">
        <f>IFERROR(VLOOKUP(D1854,プログラムデータ!A:N,11,0),"")</f>
        <v/>
      </c>
      <c r="J1854" t="str">
        <f>IFERROR(VLOOKUP(D1854,プログラムデータ!A:N,10,0),"")</f>
        <v/>
      </c>
      <c r="K1854" t="str">
        <f>IFERROR(VLOOKUP(D1854,プログラムデータ!A:N,14,0),"")</f>
        <v/>
      </c>
      <c r="L1854" t="str">
        <f t="shared" si="57"/>
        <v xml:space="preserve">    </v>
      </c>
      <c r="M1854" t="str">
        <f>IFERROR(VLOOKUP(J1854,色々!M:P,4,0),"")</f>
        <v/>
      </c>
      <c r="N1854" t="str">
        <f>IFERROR(記録__2[[#This Row],[競技番号]],"")</f>
        <v/>
      </c>
      <c r="O1854" t="str">
        <f>IFERROR(記録__2[[#This Row],[選手番号]],"")</f>
        <v/>
      </c>
    </row>
    <row r="1855" spans="1:15" x14ac:dyDescent="0.2">
      <c r="A1855" t="str">
        <f>IFERROR(VLOOKUP(N1855,プログラム!B:C,2,0),"")</f>
        <v/>
      </c>
      <c r="B1855" t="str">
        <f t="shared" si="56"/>
        <v/>
      </c>
      <c r="C1855" t="str">
        <f>IFERROR(VLOOKUP(B1855,チーム番号!E:F,2,0),"")</f>
        <v/>
      </c>
      <c r="D1855" t="str">
        <f>IFERROR(VLOOKUP(N1855,プログラム!B:C,2,0),"")</f>
        <v/>
      </c>
      <c r="E1855" t="str">
        <f>IFERROR(記録__2[[#This Row],[組]],"")</f>
        <v/>
      </c>
      <c r="F1855" t="str">
        <f>IFERROR(記録__2[[#This Row],[水路]],"")</f>
        <v/>
      </c>
      <c r="G1855" t="str">
        <f>IFERROR(VLOOKUP(D1855,プログラムデータ!A:N,12,0),"")</f>
        <v/>
      </c>
      <c r="H1855" t="str">
        <f>IFERROR(VLOOKUP(D1855,プログラムデータ!A:N,13,0),"")</f>
        <v/>
      </c>
      <c r="I1855" t="str">
        <f>IFERROR(VLOOKUP(D1855,プログラムデータ!A:N,11,0),"")</f>
        <v/>
      </c>
      <c r="J1855" t="str">
        <f>IFERROR(VLOOKUP(D1855,プログラムデータ!A:N,10,0),"")</f>
        <v/>
      </c>
      <c r="K1855" t="str">
        <f>IFERROR(VLOOKUP(D1855,プログラムデータ!A:N,14,0),"")</f>
        <v/>
      </c>
      <c r="L1855" t="str">
        <f t="shared" si="57"/>
        <v xml:space="preserve">    </v>
      </c>
      <c r="M1855" t="str">
        <f>IFERROR(VLOOKUP(J1855,色々!M:P,4,0),"")</f>
        <v/>
      </c>
      <c r="N1855" t="str">
        <f>IFERROR(記録__2[[#This Row],[競技番号]],"")</f>
        <v/>
      </c>
      <c r="O1855" t="str">
        <f>IFERROR(記録__2[[#This Row],[選手番号]],"")</f>
        <v/>
      </c>
    </row>
    <row r="1856" spans="1:15" x14ac:dyDescent="0.2">
      <c r="A1856" t="str">
        <f>IFERROR(VLOOKUP(N1856,プログラム!B:C,2,0),"")</f>
        <v/>
      </c>
      <c r="B1856" t="str">
        <f t="shared" si="56"/>
        <v/>
      </c>
      <c r="C1856" t="str">
        <f>IFERROR(VLOOKUP(B1856,チーム番号!E:F,2,0),"")</f>
        <v/>
      </c>
      <c r="D1856" t="str">
        <f>IFERROR(VLOOKUP(N1856,プログラム!B:C,2,0),"")</f>
        <v/>
      </c>
      <c r="E1856" t="str">
        <f>IFERROR(記録__2[[#This Row],[組]],"")</f>
        <v/>
      </c>
      <c r="F1856" t="str">
        <f>IFERROR(記録__2[[#This Row],[水路]],"")</f>
        <v/>
      </c>
      <c r="G1856" t="str">
        <f>IFERROR(VLOOKUP(D1856,プログラムデータ!A:N,12,0),"")</f>
        <v/>
      </c>
      <c r="H1856" t="str">
        <f>IFERROR(VLOOKUP(D1856,プログラムデータ!A:N,13,0),"")</f>
        <v/>
      </c>
      <c r="I1856" t="str">
        <f>IFERROR(VLOOKUP(D1856,プログラムデータ!A:N,11,0),"")</f>
        <v/>
      </c>
      <c r="J1856" t="str">
        <f>IFERROR(VLOOKUP(D1856,プログラムデータ!A:N,10,0),"")</f>
        <v/>
      </c>
      <c r="K1856" t="str">
        <f>IFERROR(VLOOKUP(D1856,プログラムデータ!A:N,14,0),"")</f>
        <v/>
      </c>
      <c r="L1856" t="str">
        <f t="shared" si="57"/>
        <v xml:space="preserve">    </v>
      </c>
      <c r="M1856" t="str">
        <f>IFERROR(VLOOKUP(J1856,色々!M:P,4,0),"")</f>
        <v/>
      </c>
      <c r="N1856" t="str">
        <f>IFERROR(記録__2[[#This Row],[競技番号]],"")</f>
        <v/>
      </c>
      <c r="O1856" t="str">
        <f>IFERROR(記録__2[[#This Row],[選手番号]],"")</f>
        <v/>
      </c>
    </row>
    <row r="1857" spans="1:15" x14ac:dyDescent="0.2">
      <c r="A1857" t="str">
        <f>IFERROR(VLOOKUP(N1857,プログラム!B:C,2,0),"")</f>
        <v/>
      </c>
      <c r="B1857" t="str">
        <f t="shared" si="56"/>
        <v/>
      </c>
      <c r="C1857" t="str">
        <f>IFERROR(VLOOKUP(B1857,チーム番号!E:F,2,0),"")</f>
        <v/>
      </c>
      <c r="D1857" t="str">
        <f>IFERROR(VLOOKUP(N1857,プログラム!B:C,2,0),"")</f>
        <v/>
      </c>
      <c r="E1857" t="str">
        <f>IFERROR(記録__2[[#This Row],[組]],"")</f>
        <v/>
      </c>
      <c r="F1857" t="str">
        <f>IFERROR(記録__2[[#This Row],[水路]],"")</f>
        <v/>
      </c>
      <c r="G1857" t="str">
        <f>IFERROR(VLOOKUP(D1857,プログラムデータ!A:N,12,0),"")</f>
        <v/>
      </c>
      <c r="H1857" t="str">
        <f>IFERROR(VLOOKUP(D1857,プログラムデータ!A:N,13,0),"")</f>
        <v/>
      </c>
      <c r="I1857" t="str">
        <f>IFERROR(VLOOKUP(D1857,プログラムデータ!A:N,11,0),"")</f>
        <v/>
      </c>
      <c r="J1857" t="str">
        <f>IFERROR(VLOOKUP(D1857,プログラムデータ!A:N,10,0),"")</f>
        <v/>
      </c>
      <c r="K1857" t="str">
        <f>IFERROR(VLOOKUP(D1857,プログラムデータ!A:N,14,0),"")</f>
        <v/>
      </c>
      <c r="L1857" t="str">
        <f t="shared" si="57"/>
        <v xml:space="preserve">    </v>
      </c>
      <c r="M1857" t="str">
        <f>IFERROR(VLOOKUP(J1857,色々!M:P,4,0),"")</f>
        <v/>
      </c>
      <c r="N1857" t="str">
        <f>IFERROR(記録__2[[#This Row],[競技番号]],"")</f>
        <v/>
      </c>
      <c r="O1857" t="str">
        <f>IFERROR(記録__2[[#This Row],[選手番号]],"")</f>
        <v/>
      </c>
    </row>
    <row r="1858" spans="1:15" x14ac:dyDescent="0.2">
      <c r="A1858" t="str">
        <f>IFERROR(VLOOKUP(N1858,プログラム!B:C,2,0),"")</f>
        <v/>
      </c>
      <c r="B1858" t="str">
        <f t="shared" si="56"/>
        <v/>
      </c>
      <c r="C1858" t="str">
        <f>IFERROR(VLOOKUP(B1858,チーム番号!E:F,2,0),"")</f>
        <v/>
      </c>
      <c r="D1858" t="str">
        <f>IFERROR(VLOOKUP(N1858,プログラム!B:C,2,0),"")</f>
        <v/>
      </c>
      <c r="E1858" t="str">
        <f>IFERROR(記録__2[[#This Row],[組]],"")</f>
        <v/>
      </c>
      <c r="F1858" t="str">
        <f>IFERROR(記録__2[[#This Row],[水路]],"")</f>
        <v/>
      </c>
      <c r="G1858" t="str">
        <f>IFERROR(VLOOKUP(D1858,プログラムデータ!A:N,12,0),"")</f>
        <v/>
      </c>
      <c r="H1858" t="str">
        <f>IFERROR(VLOOKUP(D1858,プログラムデータ!A:N,13,0),"")</f>
        <v/>
      </c>
      <c r="I1858" t="str">
        <f>IFERROR(VLOOKUP(D1858,プログラムデータ!A:N,11,0),"")</f>
        <v/>
      </c>
      <c r="J1858" t="str">
        <f>IFERROR(VLOOKUP(D1858,プログラムデータ!A:N,10,0),"")</f>
        <v/>
      </c>
      <c r="K1858" t="str">
        <f>IFERROR(VLOOKUP(D1858,プログラムデータ!A:N,14,0),"")</f>
        <v/>
      </c>
      <c r="L1858" t="str">
        <f t="shared" si="57"/>
        <v xml:space="preserve">    </v>
      </c>
      <c r="M1858" t="str">
        <f>IFERROR(VLOOKUP(J1858,色々!M:P,4,0),"")</f>
        <v/>
      </c>
      <c r="N1858" t="str">
        <f>IFERROR(記録__2[[#This Row],[競技番号]],"")</f>
        <v/>
      </c>
      <c r="O1858" t="str">
        <f>IFERROR(記録__2[[#This Row],[選手番号]],"")</f>
        <v/>
      </c>
    </row>
    <row r="1859" spans="1:15" x14ac:dyDescent="0.2">
      <c r="A1859" t="str">
        <f>IFERROR(VLOOKUP(N1859,プログラム!B:C,2,0),"")</f>
        <v/>
      </c>
      <c r="B1859" t="str">
        <f t="shared" ref="B1859:B1922" si="58">IFERROR(IF(OR(M1859=6,M1859=7),O1859,""),"")</f>
        <v/>
      </c>
      <c r="C1859" t="str">
        <f>IFERROR(VLOOKUP(B1859,チーム番号!E:F,2,0),"")</f>
        <v/>
      </c>
      <c r="D1859" t="str">
        <f>IFERROR(VLOOKUP(N1859,プログラム!B:C,2,0),"")</f>
        <v/>
      </c>
      <c r="E1859" t="str">
        <f>IFERROR(記録__2[[#This Row],[組]],"")</f>
        <v/>
      </c>
      <c r="F1859" t="str">
        <f>IFERROR(記録__2[[#This Row],[水路]],"")</f>
        <v/>
      </c>
      <c r="G1859" t="str">
        <f>IFERROR(VLOOKUP(D1859,プログラムデータ!A:N,12,0),"")</f>
        <v/>
      </c>
      <c r="H1859" t="str">
        <f>IFERROR(VLOOKUP(D1859,プログラムデータ!A:N,13,0),"")</f>
        <v/>
      </c>
      <c r="I1859" t="str">
        <f>IFERROR(VLOOKUP(D1859,プログラムデータ!A:N,11,0),"")</f>
        <v/>
      </c>
      <c r="J1859" t="str">
        <f>IFERROR(VLOOKUP(D1859,プログラムデータ!A:N,10,0),"")</f>
        <v/>
      </c>
      <c r="K1859" t="str">
        <f>IFERROR(VLOOKUP(D1859,プログラムデータ!A:N,14,0),"")</f>
        <v/>
      </c>
      <c r="L1859" t="str">
        <f t="shared" ref="L1859:L1922" si="59">CONCATENATE(G1859," ",H1859," ",I1859," ",J1859," ",K1859)</f>
        <v xml:space="preserve">    </v>
      </c>
      <c r="M1859" t="str">
        <f>IFERROR(VLOOKUP(J1859,色々!M:P,4,0),"")</f>
        <v/>
      </c>
      <c r="N1859" t="str">
        <f>IFERROR(記録__2[[#This Row],[競技番号]],"")</f>
        <v/>
      </c>
      <c r="O1859" t="str">
        <f>IFERROR(記録__2[[#This Row],[選手番号]],"")</f>
        <v/>
      </c>
    </row>
    <row r="1860" spans="1:15" x14ac:dyDescent="0.2">
      <c r="A1860" t="str">
        <f>IFERROR(VLOOKUP(N1860,プログラム!B:C,2,0),"")</f>
        <v/>
      </c>
      <c r="B1860" t="str">
        <f t="shared" si="58"/>
        <v/>
      </c>
      <c r="C1860" t="str">
        <f>IFERROR(VLOOKUP(B1860,チーム番号!E:F,2,0),"")</f>
        <v/>
      </c>
      <c r="D1860" t="str">
        <f>IFERROR(VLOOKUP(N1860,プログラム!B:C,2,0),"")</f>
        <v/>
      </c>
      <c r="E1860" t="str">
        <f>IFERROR(記録__2[[#This Row],[組]],"")</f>
        <v/>
      </c>
      <c r="F1860" t="str">
        <f>IFERROR(記録__2[[#This Row],[水路]],"")</f>
        <v/>
      </c>
      <c r="G1860" t="str">
        <f>IFERROR(VLOOKUP(D1860,プログラムデータ!A:N,12,0),"")</f>
        <v/>
      </c>
      <c r="H1860" t="str">
        <f>IFERROR(VLOOKUP(D1860,プログラムデータ!A:N,13,0),"")</f>
        <v/>
      </c>
      <c r="I1860" t="str">
        <f>IFERROR(VLOOKUP(D1860,プログラムデータ!A:N,11,0),"")</f>
        <v/>
      </c>
      <c r="J1860" t="str">
        <f>IFERROR(VLOOKUP(D1860,プログラムデータ!A:N,10,0),"")</f>
        <v/>
      </c>
      <c r="K1860" t="str">
        <f>IFERROR(VLOOKUP(D1860,プログラムデータ!A:N,14,0),"")</f>
        <v/>
      </c>
      <c r="L1860" t="str">
        <f t="shared" si="59"/>
        <v xml:space="preserve">    </v>
      </c>
      <c r="M1860" t="str">
        <f>IFERROR(VLOOKUP(J1860,色々!M:P,4,0),"")</f>
        <v/>
      </c>
      <c r="N1860" t="str">
        <f>IFERROR(記録__2[[#This Row],[競技番号]],"")</f>
        <v/>
      </c>
      <c r="O1860" t="str">
        <f>IFERROR(記録__2[[#This Row],[選手番号]],"")</f>
        <v/>
      </c>
    </row>
    <row r="1861" spans="1:15" x14ac:dyDescent="0.2">
      <c r="A1861" t="str">
        <f>IFERROR(VLOOKUP(N1861,プログラム!B:C,2,0),"")</f>
        <v/>
      </c>
      <c r="B1861" t="str">
        <f t="shared" si="58"/>
        <v/>
      </c>
      <c r="C1861" t="str">
        <f>IFERROR(VLOOKUP(B1861,チーム番号!E:F,2,0),"")</f>
        <v/>
      </c>
      <c r="D1861" t="str">
        <f>IFERROR(VLOOKUP(N1861,プログラム!B:C,2,0),"")</f>
        <v/>
      </c>
      <c r="E1861" t="str">
        <f>IFERROR(記録__2[[#This Row],[組]],"")</f>
        <v/>
      </c>
      <c r="F1861" t="str">
        <f>IFERROR(記録__2[[#This Row],[水路]],"")</f>
        <v/>
      </c>
      <c r="G1861" t="str">
        <f>IFERROR(VLOOKUP(D1861,プログラムデータ!A:N,12,0),"")</f>
        <v/>
      </c>
      <c r="H1861" t="str">
        <f>IFERROR(VLOOKUP(D1861,プログラムデータ!A:N,13,0),"")</f>
        <v/>
      </c>
      <c r="I1861" t="str">
        <f>IFERROR(VLOOKUP(D1861,プログラムデータ!A:N,11,0),"")</f>
        <v/>
      </c>
      <c r="J1861" t="str">
        <f>IFERROR(VLOOKUP(D1861,プログラムデータ!A:N,10,0),"")</f>
        <v/>
      </c>
      <c r="K1861" t="str">
        <f>IFERROR(VLOOKUP(D1861,プログラムデータ!A:N,14,0),"")</f>
        <v/>
      </c>
      <c r="L1861" t="str">
        <f t="shared" si="59"/>
        <v xml:space="preserve">    </v>
      </c>
      <c r="M1861" t="str">
        <f>IFERROR(VLOOKUP(J1861,色々!M:P,4,0),"")</f>
        <v/>
      </c>
      <c r="N1861" t="str">
        <f>IFERROR(記録__2[[#This Row],[競技番号]],"")</f>
        <v/>
      </c>
      <c r="O1861" t="str">
        <f>IFERROR(記録__2[[#This Row],[選手番号]],"")</f>
        <v/>
      </c>
    </row>
    <row r="1862" spans="1:15" x14ac:dyDescent="0.2">
      <c r="A1862" t="str">
        <f>IFERROR(VLOOKUP(N1862,プログラム!B:C,2,0),"")</f>
        <v/>
      </c>
      <c r="B1862" t="str">
        <f t="shared" si="58"/>
        <v/>
      </c>
      <c r="C1862" t="str">
        <f>IFERROR(VLOOKUP(B1862,チーム番号!E:F,2,0),"")</f>
        <v/>
      </c>
      <c r="D1862" t="str">
        <f>IFERROR(VLOOKUP(N1862,プログラム!B:C,2,0),"")</f>
        <v/>
      </c>
      <c r="E1862" t="str">
        <f>IFERROR(記録__2[[#This Row],[組]],"")</f>
        <v/>
      </c>
      <c r="F1862" t="str">
        <f>IFERROR(記録__2[[#This Row],[水路]],"")</f>
        <v/>
      </c>
      <c r="G1862" t="str">
        <f>IFERROR(VLOOKUP(D1862,プログラムデータ!A:N,12,0),"")</f>
        <v/>
      </c>
      <c r="H1862" t="str">
        <f>IFERROR(VLOOKUP(D1862,プログラムデータ!A:N,13,0),"")</f>
        <v/>
      </c>
      <c r="I1862" t="str">
        <f>IFERROR(VLOOKUP(D1862,プログラムデータ!A:N,11,0),"")</f>
        <v/>
      </c>
      <c r="J1862" t="str">
        <f>IFERROR(VLOOKUP(D1862,プログラムデータ!A:N,10,0),"")</f>
        <v/>
      </c>
      <c r="K1862" t="str">
        <f>IFERROR(VLOOKUP(D1862,プログラムデータ!A:N,14,0),"")</f>
        <v/>
      </c>
      <c r="L1862" t="str">
        <f t="shared" si="59"/>
        <v xml:space="preserve">    </v>
      </c>
      <c r="M1862" t="str">
        <f>IFERROR(VLOOKUP(J1862,色々!M:P,4,0),"")</f>
        <v/>
      </c>
      <c r="N1862" t="str">
        <f>IFERROR(記録__2[[#This Row],[競技番号]],"")</f>
        <v/>
      </c>
      <c r="O1862" t="str">
        <f>IFERROR(記録__2[[#This Row],[選手番号]],"")</f>
        <v/>
      </c>
    </row>
    <row r="1863" spans="1:15" x14ac:dyDescent="0.2">
      <c r="A1863" t="str">
        <f>IFERROR(VLOOKUP(N1863,プログラム!B:C,2,0),"")</f>
        <v/>
      </c>
      <c r="B1863" t="str">
        <f t="shared" si="58"/>
        <v/>
      </c>
      <c r="C1863" t="str">
        <f>IFERROR(VLOOKUP(B1863,チーム番号!E:F,2,0),"")</f>
        <v/>
      </c>
      <c r="D1863" t="str">
        <f>IFERROR(VLOOKUP(N1863,プログラム!B:C,2,0),"")</f>
        <v/>
      </c>
      <c r="E1863" t="str">
        <f>IFERROR(記録__2[[#This Row],[組]],"")</f>
        <v/>
      </c>
      <c r="F1863" t="str">
        <f>IFERROR(記録__2[[#This Row],[水路]],"")</f>
        <v/>
      </c>
      <c r="G1863" t="str">
        <f>IFERROR(VLOOKUP(D1863,プログラムデータ!A:N,12,0),"")</f>
        <v/>
      </c>
      <c r="H1863" t="str">
        <f>IFERROR(VLOOKUP(D1863,プログラムデータ!A:N,13,0),"")</f>
        <v/>
      </c>
      <c r="I1863" t="str">
        <f>IFERROR(VLOOKUP(D1863,プログラムデータ!A:N,11,0),"")</f>
        <v/>
      </c>
      <c r="J1863" t="str">
        <f>IFERROR(VLOOKUP(D1863,プログラムデータ!A:N,10,0),"")</f>
        <v/>
      </c>
      <c r="K1863" t="str">
        <f>IFERROR(VLOOKUP(D1863,プログラムデータ!A:N,14,0),"")</f>
        <v/>
      </c>
      <c r="L1863" t="str">
        <f t="shared" si="59"/>
        <v xml:space="preserve">    </v>
      </c>
      <c r="M1863" t="str">
        <f>IFERROR(VLOOKUP(J1863,色々!M:P,4,0),"")</f>
        <v/>
      </c>
      <c r="N1863" t="str">
        <f>IFERROR(記録__2[[#This Row],[競技番号]],"")</f>
        <v/>
      </c>
      <c r="O1863" t="str">
        <f>IFERROR(記録__2[[#This Row],[選手番号]],"")</f>
        <v/>
      </c>
    </row>
    <row r="1864" spans="1:15" x14ac:dyDescent="0.2">
      <c r="A1864" t="str">
        <f>IFERROR(VLOOKUP(N1864,プログラム!B:C,2,0),"")</f>
        <v/>
      </c>
      <c r="B1864" t="str">
        <f t="shared" si="58"/>
        <v/>
      </c>
      <c r="C1864" t="str">
        <f>IFERROR(VLOOKUP(B1864,チーム番号!E:F,2,0),"")</f>
        <v/>
      </c>
      <c r="D1864" t="str">
        <f>IFERROR(VLOOKUP(N1864,プログラム!B:C,2,0),"")</f>
        <v/>
      </c>
      <c r="E1864" t="str">
        <f>IFERROR(記録__2[[#This Row],[組]],"")</f>
        <v/>
      </c>
      <c r="F1864" t="str">
        <f>IFERROR(記録__2[[#This Row],[水路]],"")</f>
        <v/>
      </c>
      <c r="G1864" t="str">
        <f>IFERROR(VLOOKUP(D1864,プログラムデータ!A:N,12,0),"")</f>
        <v/>
      </c>
      <c r="H1864" t="str">
        <f>IFERROR(VLOOKUP(D1864,プログラムデータ!A:N,13,0),"")</f>
        <v/>
      </c>
      <c r="I1864" t="str">
        <f>IFERROR(VLOOKUP(D1864,プログラムデータ!A:N,11,0),"")</f>
        <v/>
      </c>
      <c r="J1864" t="str">
        <f>IFERROR(VLOOKUP(D1864,プログラムデータ!A:N,10,0),"")</f>
        <v/>
      </c>
      <c r="K1864" t="str">
        <f>IFERROR(VLOOKUP(D1864,プログラムデータ!A:N,14,0),"")</f>
        <v/>
      </c>
      <c r="L1864" t="str">
        <f t="shared" si="59"/>
        <v xml:space="preserve">    </v>
      </c>
      <c r="M1864" t="str">
        <f>IFERROR(VLOOKUP(J1864,色々!M:P,4,0),"")</f>
        <v/>
      </c>
      <c r="N1864" t="str">
        <f>IFERROR(記録__2[[#This Row],[競技番号]],"")</f>
        <v/>
      </c>
      <c r="O1864" t="str">
        <f>IFERROR(記録__2[[#This Row],[選手番号]],"")</f>
        <v/>
      </c>
    </row>
    <row r="1865" spans="1:15" x14ac:dyDescent="0.2">
      <c r="A1865" t="str">
        <f>IFERROR(VLOOKUP(N1865,プログラム!B:C,2,0),"")</f>
        <v/>
      </c>
      <c r="B1865" t="str">
        <f t="shared" si="58"/>
        <v/>
      </c>
      <c r="C1865" t="str">
        <f>IFERROR(VLOOKUP(B1865,チーム番号!E:F,2,0),"")</f>
        <v/>
      </c>
      <c r="D1865" t="str">
        <f>IFERROR(VLOOKUP(N1865,プログラム!B:C,2,0),"")</f>
        <v/>
      </c>
      <c r="E1865" t="str">
        <f>IFERROR(記録__2[[#This Row],[組]],"")</f>
        <v/>
      </c>
      <c r="F1865" t="str">
        <f>IFERROR(記録__2[[#This Row],[水路]],"")</f>
        <v/>
      </c>
      <c r="G1865" t="str">
        <f>IFERROR(VLOOKUP(D1865,プログラムデータ!A:N,12,0),"")</f>
        <v/>
      </c>
      <c r="H1865" t="str">
        <f>IFERROR(VLOOKUP(D1865,プログラムデータ!A:N,13,0),"")</f>
        <v/>
      </c>
      <c r="I1865" t="str">
        <f>IFERROR(VLOOKUP(D1865,プログラムデータ!A:N,11,0),"")</f>
        <v/>
      </c>
      <c r="J1865" t="str">
        <f>IFERROR(VLOOKUP(D1865,プログラムデータ!A:N,10,0),"")</f>
        <v/>
      </c>
      <c r="K1865" t="str">
        <f>IFERROR(VLOOKUP(D1865,プログラムデータ!A:N,14,0),"")</f>
        <v/>
      </c>
      <c r="L1865" t="str">
        <f t="shared" si="59"/>
        <v xml:space="preserve">    </v>
      </c>
      <c r="M1865" t="str">
        <f>IFERROR(VLOOKUP(J1865,色々!M:P,4,0),"")</f>
        <v/>
      </c>
      <c r="N1865" t="str">
        <f>IFERROR(記録__2[[#This Row],[競技番号]],"")</f>
        <v/>
      </c>
      <c r="O1865" t="str">
        <f>IFERROR(記録__2[[#This Row],[選手番号]],"")</f>
        <v/>
      </c>
    </row>
    <row r="1866" spans="1:15" x14ac:dyDescent="0.2">
      <c r="A1866" t="str">
        <f>IFERROR(VLOOKUP(N1866,プログラム!B:C,2,0),"")</f>
        <v/>
      </c>
      <c r="B1866" t="str">
        <f t="shared" si="58"/>
        <v/>
      </c>
      <c r="C1866" t="str">
        <f>IFERROR(VLOOKUP(B1866,チーム番号!E:F,2,0),"")</f>
        <v/>
      </c>
      <c r="D1866" t="str">
        <f>IFERROR(VLOOKUP(N1866,プログラム!B:C,2,0),"")</f>
        <v/>
      </c>
      <c r="E1866" t="str">
        <f>IFERROR(記録__2[[#This Row],[組]],"")</f>
        <v/>
      </c>
      <c r="F1866" t="str">
        <f>IFERROR(記録__2[[#This Row],[水路]],"")</f>
        <v/>
      </c>
      <c r="G1866" t="str">
        <f>IFERROR(VLOOKUP(D1866,プログラムデータ!A:N,12,0),"")</f>
        <v/>
      </c>
      <c r="H1866" t="str">
        <f>IFERROR(VLOOKUP(D1866,プログラムデータ!A:N,13,0),"")</f>
        <v/>
      </c>
      <c r="I1866" t="str">
        <f>IFERROR(VLOOKUP(D1866,プログラムデータ!A:N,11,0),"")</f>
        <v/>
      </c>
      <c r="J1866" t="str">
        <f>IFERROR(VLOOKUP(D1866,プログラムデータ!A:N,10,0),"")</f>
        <v/>
      </c>
      <c r="K1866" t="str">
        <f>IFERROR(VLOOKUP(D1866,プログラムデータ!A:N,14,0),"")</f>
        <v/>
      </c>
      <c r="L1866" t="str">
        <f t="shared" si="59"/>
        <v xml:space="preserve">    </v>
      </c>
      <c r="M1866" t="str">
        <f>IFERROR(VLOOKUP(J1866,色々!M:P,4,0),"")</f>
        <v/>
      </c>
      <c r="N1866" t="str">
        <f>IFERROR(記録__2[[#This Row],[競技番号]],"")</f>
        <v/>
      </c>
      <c r="O1866" t="str">
        <f>IFERROR(記録__2[[#This Row],[選手番号]],"")</f>
        <v/>
      </c>
    </row>
    <row r="1867" spans="1:15" x14ac:dyDescent="0.2">
      <c r="A1867" t="str">
        <f>IFERROR(VLOOKUP(N1867,プログラム!B:C,2,0),"")</f>
        <v/>
      </c>
      <c r="B1867" t="str">
        <f t="shared" si="58"/>
        <v/>
      </c>
      <c r="C1867" t="str">
        <f>IFERROR(VLOOKUP(B1867,チーム番号!E:F,2,0),"")</f>
        <v/>
      </c>
      <c r="D1867" t="str">
        <f>IFERROR(VLOOKUP(N1867,プログラム!B:C,2,0),"")</f>
        <v/>
      </c>
      <c r="E1867" t="str">
        <f>IFERROR(記録__2[[#This Row],[組]],"")</f>
        <v/>
      </c>
      <c r="F1867" t="str">
        <f>IFERROR(記録__2[[#This Row],[水路]],"")</f>
        <v/>
      </c>
      <c r="G1867" t="str">
        <f>IFERROR(VLOOKUP(D1867,プログラムデータ!A:N,12,0),"")</f>
        <v/>
      </c>
      <c r="H1867" t="str">
        <f>IFERROR(VLOOKUP(D1867,プログラムデータ!A:N,13,0),"")</f>
        <v/>
      </c>
      <c r="I1867" t="str">
        <f>IFERROR(VLOOKUP(D1867,プログラムデータ!A:N,11,0),"")</f>
        <v/>
      </c>
      <c r="J1867" t="str">
        <f>IFERROR(VLOOKUP(D1867,プログラムデータ!A:N,10,0),"")</f>
        <v/>
      </c>
      <c r="K1867" t="str">
        <f>IFERROR(VLOOKUP(D1867,プログラムデータ!A:N,14,0),"")</f>
        <v/>
      </c>
      <c r="L1867" t="str">
        <f t="shared" si="59"/>
        <v xml:space="preserve">    </v>
      </c>
      <c r="M1867" t="str">
        <f>IFERROR(VLOOKUP(J1867,色々!M:P,4,0),"")</f>
        <v/>
      </c>
      <c r="N1867" t="str">
        <f>IFERROR(記録__2[[#This Row],[競技番号]],"")</f>
        <v/>
      </c>
      <c r="O1867" t="str">
        <f>IFERROR(記録__2[[#This Row],[選手番号]],"")</f>
        <v/>
      </c>
    </row>
    <row r="1868" spans="1:15" x14ac:dyDescent="0.2">
      <c r="A1868" t="str">
        <f>IFERROR(VLOOKUP(N1868,プログラム!B:C,2,0),"")</f>
        <v/>
      </c>
      <c r="B1868" t="str">
        <f t="shared" si="58"/>
        <v/>
      </c>
      <c r="C1868" t="str">
        <f>IFERROR(VLOOKUP(B1868,チーム番号!E:F,2,0),"")</f>
        <v/>
      </c>
      <c r="D1868" t="str">
        <f>IFERROR(VLOOKUP(N1868,プログラム!B:C,2,0),"")</f>
        <v/>
      </c>
      <c r="E1868" t="str">
        <f>IFERROR(記録__2[[#This Row],[組]],"")</f>
        <v/>
      </c>
      <c r="F1868" t="str">
        <f>IFERROR(記録__2[[#This Row],[水路]],"")</f>
        <v/>
      </c>
      <c r="G1868" t="str">
        <f>IFERROR(VLOOKUP(D1868,プログラムデータ!A:N,12,0),"")</f>
        <v/>
      </c>
      <c r="H1868" t="str">
        <f>IFERROR(VLOOKUP(D1868,プログラムデータ!A:N,13,0),"")</f>
        <v/>
      </c>
      <c r="I1868" t="str">
        <f>IFERROR(VLOOKUP(D1868,プログラムデータ!A:N,11,0),"")</f>
        <v/>
      </c>
      <c r="J1868" t="str">
        <f>IFERROR(VLOOKUP(D1868,プログラムデータ!A:N,10,0),"")</f>
        <v/>
      </c>
      <c r="K1868" t="str">
        <f>IFERROR(VLOOKUP(D1868,プログラムデータ!A:N,14,0),"")</f>
        <v/>
      </c>
      <c r="L1868" t="str">
        <f t="shared" si="59"/>
        <v xml:space="preserve">    </v>
      </c>
      <c r="M1868" t="str">
        <f>IFERROR(VLOOKUP(J1868,色々!M:P,4,0),"")</f>
        <v/>
      </c>
      <c r="N1868" t="str">
        <f>IFERROR(記録__2[[#This Row],[競技番号]],"")</f>
        <v/>
      </c>
      <c r="O1868" t="str">
        <f>IFERROR(記録__2[[#This Row],[選手番号]],"")</f>
        <v/>
      </c>
    </row>
    <row r="1869" spans="1:15" x14ac:dyDescent="0.2">
      <c r="A1869" t="str">
        <f>IFERROR(VLOOKUP(N1869,プログラム!B:C,2,0),"")</f>
        <v/>
      </c>
      <c r="B1869" t="str">
        <f t="shared" si="58"/>
        <v/>
      </c>
      <c r="C1869" t="str">
        <f>IFERROR(VLOOKUP(B1869,チーム番号!E:F,2,0),"")</f>
        <v/>
      </c>
      <c r="D1869" t="str">
        <f>IFERROR(VLOOKUP(N1869,プログラム!B:C,2,0),"")</f>
        <v/>
      </c>
      <c r="E1869" t="str">
        <f>IFERROR(記録__2[[#This Row],[組]],"")</f>
        <v/>
      </c>
      <c r="F1869" t="str">
        <f>IFERROR(記録__2[[#This Row],[水路]],"")</f>
        <v/>
      </c>
      <c r="G1869" t="str">
        <f>IFERROR(VLOOKUP(D1869,プログラムデータ!A:N,12,0),"")</f>
        <v/>
      </c>
      <c r="H1869" t="str">
        <f>IFERROR(VLOOKUP(D1869,プログラムデータ!A:N,13,0),"")</f>
        <v/>
      </c>
      <c r="I1869" t="str">
        <f>IFERROR(VLOOKUP(D1869,プログラムデータ!A:N,11,0),"")</f>
        <v/>
      </c>
      <c r="J1869" t="str">
        <f>IFERROR(VLOOKUP(D1869,プログラムデータ!A:N,10,0),"")</f>
        <v/>
      </c>
      <c r="K1869" t="str">
        <f>IFERROR(VLOOKUP(D1869,プログラムデータ!A:N,14,0),"")</f>
        <v/>
      </c>
      <c r="L1869" t="str">
        <f t="shared" si="59"/>
        <v xml:space="preserve">    </v>
      </c>
      <c r="M1869" t="str">
        <f>IFERROR(VLOOKUP(J1869,色々!M:P,4,0),"")</f>
        <v/>
      </c>
      <c r="N1869" t="str">
        <f>IFERROR(記録__2[[#This Row],[競技番号]],"")</f>
        <v/>
      </c>
      <c r="O1869" t="str">
        <f>IFERROR(記録__2[[#This Row],[選手番号]],"")</f>
        <v/>
      </c>
    </row>
    <row r="1870" spans="1:15" x14ac:dyDescent="0.2">
      <c r="A1870" t="str">
        <f>IFERROR(VLOOKUP(N1870,プログラム!B:C,2,0),"")</f>
        <v/>
      </c>
      <c r="B1870" t="str">
        <f t="shared" si="58"/>
        <v/>
      </c>
      <c r="C1870" t="str">
        <f>IFERROR(VLOOKUP(B1870,チーム番号!E:F,2,0),"")</f>
        <v/>
      </c>
      <c r="D1870" t="str">
        <f>IFERROR(VLOOKUP(N1870,プログラム!B:C,2,0),"")</f>
        <v/>
      </c>
      <c r="E1870" t="str">
        <f>IFERROR(記録__2[[#This Row],[組]],"")</f>
        <v/>
      </c>
      <c r="F1870" t="str">
        <f>IFERROR(記録__2[[#This Row],[水路]],"")</f>
        <v/>
      </c>
      <c r="G1870" t="str">
        <f>IFERROR(VLOOKUP(D1870,プログラムデータ!A:N,12,0),"")</f>
        <v/>
      </c>
      <c r="H1870" t="str">
        <f>IFERROR(VLOOKUP(D1870,プログラムデータ!A:N,13,0),"")</f>
        <v/>
      </c>
      <c r="I1870" t="str">
        <f>IFERROR(VLOOKUP(D1870,プログラムデータ!A:N,11,0),"")</f>
        <v/>
      </c>
      <c r="J1870" t="str">
        <f>IFERROR(VLOOKUP(D1870,プログラムデータ!A:N,10,0),"")</f>
        <v/>
      </c>
      <c r="K1870" t="str">
        <f>IFERROR(VLOOKUP(D1870,プログラムデータ!A:N,14,0),"")</f>
        <v/>
      </c>
      <c r="L1870" t="str">
        <f t="shared" si="59"/>
        <v xml:space="preserve">    </v>
      </c>
      <c r="M1870" t="str">
        <f>IFERROR(VLOOKUP(J1870,色々!M:P,4,0),"")</f>
        <v/>
      </c>
      <c r="N1870" t="str">
        <f>IFERROR(記録__2[[#This Row],[競技番号]],"")</f>
        <v/>
      </c>
      <c r="O1870" t="str">
        <f>IFERROR(記録__2[[#This Row],[選手番号]],"")</f>
        <v/>
      </c>
    </row>
    <row r="1871" spans="1:15" x14ac:dyDescent="0.2">
      <c r="A1871" t="str">
        <f>IFERROR(VLOOKUP(N1871,プログラム!B:C,2,0),"")</f>
        <v/>
      </c>
      <c r="B1871" t="str">
        <f t="shared" si="58"/>
        <v/>
      </c>
      <c r="C1871" t="str">
        <f>IFERROR(VLOOKUP(B1871,チーム番号!E:F,2,0),"")</f>
        <v/>
      </c>
      <c r="D1871" t="str">
        <f>IFERROR(VLOOKUP(N1871,プログラム!B:C,2,0),"")</f>
        <v/>
      </c>
      <c r="E1871" t="str">
        <f>IFERROR(記録__2[[#This Row],[組]],"")</f>
        <v/>
      </c>
      <c r="F1871" t="str">
        <f>IFERROR(記録__2[[#This Row],[水路]],"")</f>
        <v/>
      </c>
      <c r="G1871" t="str">
        <f>IFERROR(VLOOKUP(D1871,プログラムデータ!A:N,12,0),"")</f>
        <v/>
      </c>
      <c r="H1871" t="str">
        <f>IFERROR(VLOOKUP(D1871,プログラムデータ!A:N,13,0),"")</f>
        <v/>
      </c>
      <c r="I1871" t="str">
        <f>IFERROR(VLOOKUP(D1871,プログラムデータ!A:N,11,0),"")</f>
        <v/>
      </c>
      <c r="J1871" t="str">
        <f>IFERROR(VLOOKUP(D1871,プログラムデータ!A:N,10,0),"")</f>
        <v/>
      </c>
      <c r="K1871" t="str">
        <f>IFERROR(VLOOKUP(D1871,プログラムデータ!A:N,14,0),"")</f>
        <v/>
      </c>
      <c r="L1871" t="str">
        <f t="shared" si="59"/>
        <v xml:space="preserve">    </v>
      </c>
      <c r="M1871" t="str">
        <f>IFERROR(VLOOKUP(J1871,色々!M:P,4,0),"")</f>
        <v/>
      </c>
      <c r="N1871" t="str">
        <f>IFERROR(記録__2[[#This Row],[競技番号]],"")</f>
        <v/>
      </c>
      <c r="O1871" t="str">
        <f>IFERROR(記録__2[[#This Row],[選手番号]],"")</f>
        <v/>
      </c>
    </row>
    <row r="1872" spans="1:15" x14ac:dyDescent="0.2">
      <c r="A1872" t="str">
        <f>IFERROR(VLOOKUP(N1872,プログラム!B:C,2,0),"")</f>
        <v/>
      </c>
      <c r="B1872" t="str">
        <f t="shared" si="58"/>
        <v/>
      </c>
      <c r="C1872" t="str">
        <f>IFERROR(VLOOKUP(B1872,チーム番号!E:F,2,0),"")</f>
        <v/>
      </c>
      <c r="D1872" t="str">
        <f>IFERROR(VLOOKUP(N1872,プログラム!B:C,2,0),"")</f>
        <v/>
      </c>
      <c r="E1872" t="str">
        <f>IFERROR(記録__2[[#This Row],[組]],"")</f>
        <v/>
      </c>
      <c r="F1872" t="str">
        <f>IFERROR(記録__2[[#This Row],[水路]],"")</f>
        <v/>
      </c>
      <c r="G1872" t="str">
        <f>IFERROR(VLOOKUP(D1872,プログラムデータ!A:N,12,0),"")</f>
        <v/>
      </c>
      <c r="H1872" t="str">
        <f>IFERROR(VLOOKUP(D1872,プログラムデータ!A:N,13,0),"")</f>
        <v/>
      </c>
      <c r="I1872" t="str">
        <f>IFERROR(VLOOKUP(D1872,プログラムデータ!A:N,11,0),"")</f>
        <v/>
      </c>
      <c r="J1872" t="str">
        <f>IFERROR(VLOOKUP(D1872,プログラムデータ!A:N,10,0),"")</f>
        <v/>
      </c>
      <c r="K1872" t="str">
        <f>IFERROR(VLOOKUP(D1872,プログラムデータ!A:N,14,0),"")</f>
        <v/>
      </c>
      <c r="L1872" t="str">
        <f t="shared" si="59"/>
        <v xml:space="preserve">    </v>
      </c>
      <c r="M1872" t="str">
        <f>IFERROR(VLOOKUP(J1872,色々!M:P,4,0),"")</f>
        <v/>
      </c>
      <c r="N1872" t="str">
        <f>IFERROR(記録__2[[#This Row],[競技番号]],"")</f>
        <v/>
      </c>
      <c r="O1872" t="str">
        <f>IFERROR(記録__2[[#This Row],[選手番号]],"")</f>
        <v/>
      </c>
    </row>
    <row r="1873" spans="1:15" x14ac:dyDescent="0.2">
      <c r="A1873" t="str">
        <f>IFERROR(VLOOKUP(N1873,プログラム!B:C,2,0),"")</f>
        <v/>
      </c>
      <c r="B1873" t="str">
        <f t="shared" si="58"/>
        <v/>
      </c>
      <c r="C1873" t="str">
        <f>IFERROR(VLOOKUP(B1873,チーム番号!E:F,2,0),"")</f>
        <v/>
      </c>
      <c r="D1873" t="str">
        <f>IFERROR(VLOOKUP(N1873,プログラム!B:C,2,0),"")</f>
        <v/>
      </c>
      <c r="E1873" t="str">
        <f>IFERROR(記録__2[[#This Row],[組]],"")</f>
        <v/>
      </c>
      <c r="F1873" t="str">
        <f>IFERROR(記録__2[[#This Row],[水路]],"")</f>
        <v/>
      </c>
      <c r="G1873" t="str">
        <f>IFERROR(VLOOKUP(D1873,プログラムデータ!A:N,12,0),"")</f>
        <v/>
      </c>
      <c r="H1873" t="str">
        <f>IFERROR(VLOOKUP(D1873,プログラムデータ!A:N,13,0),"")</f>
        <v/>
      </c>
      <c r="I1873" t="str">
        <f>IFERROR(VLOOKUP(D1873,プログラムデータ!A:N,11,0),"")</f>
        <v/>
      </c>
      <c r="J1873" t="str">
        <f>IFERROR(VLOOKUP(D1873,プログラムデータ!A:N,10,0),"")</f>
        <v/>
      </c>
      <c r="K1873" t="str">
        <f>IFERROR(VLOOKUP(D1873,プログラムデータ!A:N,14,0),"")</f>
        <v/>
      </c>
      <c r="L1873" t="str">
        <f t="shared" si="59"/>
        <v xml:space="preserve">    </v>
      </c>
      <c r="M1873" t="str">
        <f>IFERROR(VLOOKUP(J1873,色々!M:P,4,0),"")</f>
        <v/>
      </c>
      <c r="N1873" t="str">
        <f>IFERROR(記録__2[[#This Row],[競技番号]],"")</f>
        <v/>
      </c>
      <c r="O1873" t="str">
        <f>IFERROR(記録__2[[#This Row],[選手番号]],"")</f>
        <v/>
      </c>
    </row>
    <row r="1874" spans="1:15" x14ac:dyDescent="0.2">
      <c r="A1874" t="str">
        <f>IFERROR(VLOOKUP(N1874,プログラム!B:C,2,0),"")</f>
        <v/>
      </c>
      <c r="B1874" t="str">
        <f t="shared" si="58"/>
        <v/>
      </c>
      <c r="C1874" t="str">
        <f>IFERROR(VLOOKUP(B1874,チーム番号!E:F,2,0),"")</f>
        <v/>
      </c>
      <c r="D1874" t="str">
        <f>IFERROR(VLOOKUP(N1874,プログラム!B:C,2,0),"")</f>
        <v/>
      </c>
      <c r="E1874" t="str">
        <f>IFERROR(記録__2[[#This Row],[組]],"")</f>
        <v/>
      </c>
      <c r="F1874" t="str">
        <f>IFERROR(記録__2[[#This Row],[水路]],"")</f>
        <v/>
      </c>
      <c r="G1874" t="str">
        <f>IFERROR(VLOOKUP(D1874,プログラムデータ!A:N,12,0),"")</f>
        <v/>
      </c>
      <c r="H1874" t="str">
        <f>IFERROR(VLOOKUP(D1874,プログラムデータ!A:N,13,0),"")</f>
        <v/>
      </c>
      <c r="I1874" t="str">
        <f>IFERROR(VLOOKUP(D1874,プログラムデータ!A:N,11,0),"")</f>
        <v/>
      </c>
      <c r="J1874" t="str">
        <f>IFERROR(VLOOKUP(D1874,プログラムデータ!A:N,10,0),"")</f>
        <v/>
      </c>
      <c r="K1874" t="str">
        <f>IFERROR(VLOOKUP(D1874,プログラムデータ!A:N,14,0),"")</f>
        <v/>
      </c>
      <c r="L1874" t="str">
        <f t="shared" si="59"/>
        <v xml:space="preserve">    </v>
      </c>
      <c r="M1874" t="str">
        <f>IFERROR(VLOOKUP(J1874,色々!M:P,4,0),"")</f>
        <v/>
      </c>
      <c r="N1874" t="str">
        <f>IFERROR(記録__2[[#This Row],[競技番号]],"")</f>
        <v/>
      </c>
      <c r="O1874" t="str">
        <f>IFERROR(記録__2[[#This Row],[選手番号]],"")</f>
        <v/>
      </c>
    </row>
    <row r="1875" spans="1:15" x14ac:dyDescent="0.2">
      <c r="A1875" t="str">
        <f>IFERROR(VLOOKUP(N1875,プログラム!B:C,2,0),"")</f>
        <v/>
      </c>
      <c r="B1875" t="str">
        <f t="shared" si="58"/>
        <v/>
      </c>
      <c r="C1875" t="str">
        <f>IFERROR(VLOOKUP(B1875,チーム番号!E:F,2,0),"")</f>
        <v/>
      </c>
      <c r="D1875" t="str">
        <f>IFERROR(VLOOKUP(N1875,プログラム!B:C,2,0),"")</f>
        <v/>
      </c>
      <c r="E1875" t="str">
        <f>IFERROR(記録__2[[#This Row],[組]],"")</f>
        <v/>
      </c>
      <c r="F1875" t="str">
        <f>IFERROR(記録__2[[#This Row],[水路]],"")</f>
        <v/>
      </c>
      <c r="G1875" t="str">
        <f>IFERROR(VLOOKUP(D1875,プログラムデータ!A:N,12,0),"")</f>
        <v/>
      </c>
      <c r="H1875" t="str">
        <f>IFERROR(VLOOKUP(D1875,プログラムデータ!A:N,13,0),"")</f>
        <v/>
      </c>
      <c r="I1875" t="str">
        <f>IFERROR(VLOOKUP(D1875,プログラムデータ!A:N,11,0),"")</f>
        <v/>
      </c>
      <c r="J1875" t="str">
        <f>IFERROR(VLOOKUP(D1875,プログラムデータ!A:N,10,0),"")</f>
        <v/>
      </c>
      <c r="K1875" t="str">
        <f>IFERROR(VLOOKUP(D1875,プログラムデータ!A:N,14,0),"")</f>
        <v/>
      </c>
      <c r="L1875" t="str">
        <f t="shared" si="59"/>
        <v xml:space="preserve">    </v>
      </c>
      <c r="M1875" t="str">
        <f>IFERROR(VLOOKUP(J1875,色々!M:P,4,0),"")</f>
        <v/>
      </c>
      <c r="N1875" t="str">
        <f>IFERROR(記録__2[[#This Row],[競技番号]],"")</f>
        <v/>
      </c>
      <c r="O1875" t="str">
        <f>IFERROR(記録__2[[#This Row],[選手番号]],"")</f>
        <v/>
      </c>
    </row>
    <row r="1876" spans="1:15" x14ac:dyDescent="0.2">
      <c r="A1876" t="str">
        <f>IFERROR(VLOOKUP(N1876,プログラム!B:C,2,0),"")</f>
        <v/>
      </c>
      <c r="B1876" t="str">
        <f t="shared" si="58"/>
        <v/>
      </c>
      <c r="C1876" t="str">
        <f>IFERROR(VLOOKUP(B1876,チーム番号!E:F,2,0),"")</f>
        <v/>
      </c>
      <c r="D1876" t="str">
        <f>IFERROR(VLOOKUP(N1876,プログラム!B:C,2,0),"")</f>
        <v/>
      </c>
      <c r="E1876" t="str">
        <f>IFERROR(記録__2[[#This Row],[組]],"")</f>
        <v/>
      </c>
      <c r="F1876" t="str">
        <f>IFERROR(記録__2[[#This Row],[水路]],"")</f>
        <v/>
      </c>
      <c r="G1876" t="str">
        <f>IFERROR(VLOOKUP(D1876,プログラムデータ!A:N,12,0),"")</f>
        <v/>
      </c>
      <c r="H1876" t="str">
        <f>IFERROR(VLOOKUP(D1876,プログラムデータ!A:N,13,0),"")</f>
        <v/>
      </c>
      <c r="I1876" t="str">
        <f>IFERROR(VLOOKUP(D1876,プログラムデータ!A:N,11,0),"")</f>
        <v/>
      </c>
      <c r="J1876" t="str">
        <f>IFERROR(VLOOKUP(D1876,プログラムデータ!A:N,10,0),"")</f>
        <v/>
      </c>
      <c r="K1876" t="str">
        <f>IFERROR(VLOOKUP(D1876,プログラムデータ!A:N,14,0),"")</f>
        <v/>
      </c>
      <c r="L1876" t="str">
        <f t="shared" si="59"/>
        <v xml:space="preserve">    </v>
      </c>
      <c r="M1876" t="str">
        <f>IFERROR(VLOOKUP(J1876,色々!M:P,4,0),"")</f>
        <v/>
      </c>
      <c r="N1876" t="str">
        <f>IFERROR(記録__2[[#This Row],[競技番号]],"")</f>
        <v/>
      </c>
      <c r="O1876" t="str">
        <f>IFERROR(記録__2[[#This Row],[選手番号]],"")</f>
        <v/>
      </c>
    </row>
    <row r="1877" spans="1:15" x14ac:dyDescent="0.2">
      <c r="A1877" t="str">
        <f>IFERROR(VLOOKUP(N1877,プログラム!B:C,2,0),"")</f>
        <v/>
      </c>
      <c r="B1877" t="str">
        <f t="shared" si="58"/>
        <v/>
      </c>
      <c r="C1877" t="str">
        <f>IFERROR(VLOOKUP(B1877,チーム番号!E:F,2,0),"")</f>
        <v/>
      </c>
      <c r="D1877" t="str">
        <f>IFERROR(VLOOKUP(N1877,プログラム!B:C,2,0),"")</f>
        <v/>
      </c>
      <c r="E1877" t="str">
        <f>IFERROR(記録__2[[#This Row],[組]],"")</f>
        <v/>
      </c>
      <c r="F1877" t="str">
        <f>IFERROR(記録__2[[#This Row],[水路]],"")</f>
        <v/>
      </c>
      <c r="G1877" t="str">
        <f>IFERROR(VLOOKUP(D1877,プログラムデータ!A:N,12,0),"")</f>
        <v/>
      </c>
      <c r="H1877" t="str">
        <f>IFERROR(VLOOKUP(D1877,プログラムデータ!A:N,13,0),"")</f>
        <v/>
      </c>
      <c r="I1877" t="str">
        <f>IFERROR(VLOOKUP(D1877,プログラムデータ!A:N,11,0),"")</f>
        <v/>
      </c>
      <c r="J1877" t="str">
        <f>IFERROR(VLOOKUP(D1877,プログラムデータ!A:N,10,0),"")</f>
        <v/>
      </c>
      <c r="K1877" t="str">
        <f>IFERROR(VLOOKUP(D1877,プログラムデータ!A:N,14,0),"")</f>
        <v/>
      </c>
      <c r="L1877" t="str">
        <f t="shared" si="59"/>
        <v xml:space="preserve">    </v>
      </c>
      <c r="M1877" t="str">
        <f>IFERROR(VLOOKUP(J1877,色々!M:P,4,0),"")</f>
        <v/>
      </c>
      <c r="N1877" t="str">
        <f>IFERROR(記録__2[[#This Row],[競技番号]],"")</f>
        <v/>
      </c>
      <c r="O1877" t="str">
        <f>IFERROR(記録__2[[#This Row],[選手番号]],"")</f>
        <v/>
      </c>
    </row>
    <row r="1878" spans="1:15" x14ac:dyDescent="0.2">
      <c r="A1878" t="str">
        <f>IFERROR(VLOOKUP(N1878,プログラム!B:C,2,0),"")</f>
        <v/>
      </c>
      <c r="B1878" t="str">
        <f t="shared" si="58"/>
        <v/>
      </c>
      <c r="C1878" t="str">
        <f>IFERROR(VLOOKUP(B1878,チーム番号!E:F,2,0),"")</f>
        <v/>
      </c>
      <c r="D1878" t="str">
        <f>IFERROR(VLOOKUP(N1878,プログラム!B:C,2,0),"")</f>
        <v/>
      </c>
      <c r="E1878" t="str">
        <f>IFERROR(記録__2[[#This Row],[組]],"")</f>
        <v/>
      </c>
      <c r="F1878" t="str">
        <f>IFERROR(記録__2[[#This Row],[水路]],"")</f>
        <v/>
      </c>
      <c r="G1878" t="str">
        <f>IFERROR(VLOOKUP(D1878,プログラムデータ!A:N,12,0),"")</f>
        <v/>
      </c>
      <c r="H1878" t="str">
        <f>IFERROR(VLOOKUP(D1878,プログラムデータ!A:N,13,0),"")</f>
        <v/>
      </c>
      <c r="I1878" t="str">
        <f>IFERROR(VLOOKUP(D1878,プログラムデータ!A:N,11,0),"")</f>
        <v/>
      </c>
      <c r="J1878" t="str">
        <f>IFERROR(VLOOKUP(D1878,プログラムデータ!A:N,10,0),"")</f>
        <v/>
      </c>
      <c r="K1878" t="str">
        <f>IFERROR(VLOOKUP(D1878,プログラムデータ!A:N,14,0),"")</f>
        <v/>
      </c>
      <c r="L1878" t="str">
        <f t="shared" si="59"/>
        <v xml:space="preserve">    </v>
      </c>
      <c r="M1878" t="str">
        <f>IFERROR(VLOOKUP(J1878,色々!M:P,4,0),"")</f>
        <v/>
      </c>
      <c r="N1878" t="str">
        <f>IFERROR(記録__2[[#This Row],[競技番号]],"")</f>
        <v/>
      </c>
      <c r="O1878" t="str">
        <f>IFERROR(記録__2[[#This Row],[選手番号]],"")</f>
        <v/>
      </c>
    </row>
    <row r="1879" spans="1:15" x14ac:dyDescent="0.2">
      <c r="A1879" t="str">
        <f>IFERROR(VLOOKUP(N1879,プログラム!B:C,2,0),"")</f>
        <v/>
      </c>
      <c r="B1879" t="str">
        <f t="shared" si="58"/>
        <v/>
      </c>
      <c r="C1879" t="str">
        <f>IFERROR(VLOOKUP(B1879,チーム番号!E:F,2,0),"")</f>
        <v/>
      </c>
      <c r="D1879" t="str">
        <f>IFERROR(VLOOKUP(N1879,プログラム!B:C,2,0),"")</f>
        <v/>
      </c>
      <c r="E1879" t="str">
        <f>IFERROR(記録__2[[#This Row],[組]],"")</f>
        <v/>
      </c>
      <c r="F1879" t="str">
        <f>IFERROR(記録__2[[#This Row],[水路]],"")</f>
        <v/>
      </c>
      <c r="G1879" t="str">
        <f>IFERROR(VLOOKUP(D1879,プログラムデータ!A:N,12,0),"")</f>
        <v/>
      </c>
      <c r="H1879" t="str">
        <f>IFERROR(VLOOKUP(D1879,プログラムデータ!A:N,13,0),"")</f>
        <v/>
      </c>
      <c r="I1879" t="str">
        <f>IFERROR(VLOOKUP(D1879,プログラムデータ!A:N,11,0),"")</f>
        <v/>
      </c>
      <c r="J1879" t="str">
        <f>IFERROR(VLOOKUP(D1879,プログラムデータ!A:N,10,0),"")</f>
        <v/>
      </c>
      <c r="K1879" t="str">
        <f>IFERROR(VLOOKUP(D1879,プログラムデータ!A:N,14,0),"")</f>
        <v/>
      </c>
      <c r="L1879" t="str">
        <f t="shared" si="59"/>
        <v xml:space="preserve">    </v>
      </c>
      <c r="M1879" t="str">
        <f>IFERROR(VLOOKUP(J1879,色々!M:P,4,0),"")</f>
        <v/>
      </c>
      <c r="N1879" t="str">
        <f>IFERROR(記録__2[[#This Row],[競技番号]],"")</f>
        <v/>
      </c>
      <c r="O1879" t="str">
        <f>IFERROR(記録__2[[#This Row],[選手番号]],"")</f>
        <v/>
      </c>
    </row>
    <row r="1880" spans="1:15" x14ac:dyDescent="0.2">
      <c r="A1880" t="str">
        <f>IFERROR(VLOOKUP(N1880,プログラム!B:C,2,0),"")</f>
        <v/>
      </c>
      <c r="B1880" t="str">
        <f t="shared" si="58"/>
        <v/>
      </c>
      <c r="C1880" t="str">
        <f>IFERROR(VLOOKUP(B1880,チーム番号!E:F,2,0),"")</f>
        <v/>
      </c>
      <c r="D1880" t="str">
        <f>IFERROR(VLOOKUP(N1880,プログラム!B:C,2,0),"")</f>
        <v/>
      </c>
      <c r="E1880" t="str">
        <f>IFERROR(記録__2[[#This Row],[組]],"")</f>
        <v/>
      </c>
      <c r="F1880" t="str">
        <f>IFERROR(記録__2[[#This Row],[水路]],"")</f>
        <v/>
      </c>
      <c r="G1880" t="str">
        <f>IFERROR(VLOOKUP(D1880,プログラムデータ!A:N,12,0),"")</f>
        <v/>
      </c>
      <c r="H1880" t="str">
        <f>IFERROR(VLOOKUP(D1880,プログラムデータ!A:N,13,0),"")</f>
        <v/>
      </c>
      <c r="I1880" t="str">
        <f>IFERROR(VLOOKUP(D1880,プログラムデータ!A:N,11,0),"")</f>
        <v/>
      </c>
      <c r="J1880" t="str">
        <f>IFERROR(VLOOKUP(D1880,プログラムデータ!A:N,10,0),"")</f>
        <v/>
      </c>
      <c r="K1880" t="str">
        <f>IFERROR(VLOOKUP(D1880,プログラムデータ!A:N,14,0),"")</f>
        <v/>
      </c>
      <c r="L1880" t="str">
        <f t="shared" si="59"/>
        <v xml:space="preserve">    </v>
      </c>
      <c r="M1880" t="str">
        <f>IFERROR(VLOOKUP(J1880,色々!M:P,4,0),"")</f>
        <v/>
      </c>
      <c r="N1880" t="str">
        <f>IFERROR(記録__2[[#This Row],[競技番号]],"")</f>
        <v/>
      </c>
      <c r="O1880" t="str">
        <f>IFERROR(記録__2[[#This Row],[選手番号]],"")</f>
        <v/>
      </c>
    </row>
    <row r="1881" spans="1:15" x14ac:dyDescent="0.2">
      <c r="A1881" t="str">
        <f>IFERROR(VLOOKUP(N1881,プログラム!B:C,2,0),"")</f>
        <v/>
      </c>
      <c r="B1881" t="str">
        <f t="shared" si="58"/>
        <v/>
      </c>
      <c r="C1881" t="str">
        <f>IFERROR(VLOOKUP(B1881,チーム番号!E:F,2,0),"")</f>
        <v/>
      </c>
      <c r="D1881" t="str">
        <f>IFERROR(VLOOKUP(N1881,プログラム!B:C,2,0),"")</f>
        <v/>
      </c>
      <c r="E1881" t="str">
        <f>IFERROR(記録__2[[#This Row],[組]],"")</f>
        <v/>
      </c>
      <c r="F1881" t="str">
        <f>IFERROR(記録__2[[#This Row],[水路]],"")</f>
        <v/>
      </c>
      <c r="G1881" t="str">
        <f>IFERROR(VLOOKUP(D1881,プログラムデータ!A:N,12,0),"")</f>
        <v/>
      </c>
      <c r="H1881" t="str">
        <f>IFERROR(VLOOKUP(D1881,プログラムデータ!A:N,13,0),"")</f>
        <v/>
      </c>
      <c r="I1881" t="str">
        <f>IFERROR(VLOOKUP(D1881,プログラムデータ!A:N,11,0),"")</f>
        <v/>
      </c>
      <c r="J1881" t="str">
        <f>IFERROR(VLOOKUP(D1881,プログラムデータ!A:N,10,0),"")</f>
        <v/>
      </c>
      <c r="K1881" t="str">
        <f>IFERROR(VLOOKUP(D1881,プログラムデータ!A:N,14,0),"")</f>
        <v/>
      </c>
      <c r="L1881" t="str">
        <f t="shared" si="59"/>
        <v xml:space="preserve">    </v>
      </c>
      <c r="M1881" t="str">
        <f>IFERROR(VLOOKUP(J1881,色々!M:P,4,0),"")</f>
        <v/>
      </c>
      <c r="N1881" t="str">
        <f>IFERROR(記録__2[[#This Row],[競技番号]],"")</f>
        <v/>
      </c>
      <c r="O1881" t="str">
        <f>IFERROR(記録__2[[#This Row],[選手番号]],"")</f>
        <v/>
      </c>
    </row>
    <row r="1882" spans="1:15" x14ac:dyDescent="0.2">
      <c r="A1882" t="str">
        <f>IFERROR(VLOOKUP(N1882,プログラム!B:C,2,0),"")</f>
        <v/>
      </c>
      <c r="B1882" t="str">
        <f t="shared" si="58"/>
        <v/>
      </c>
      <c r="C1882" t="str">
        <f>IFERROR(VLOOKUP(B1882,チーム番号!E:F,2,0),"")</f>
        <v/>
      </c>
      <c r="D1882" t="str">
        <f>IFERROR(VLOOKUP(N1882,プログラム!B:C,2,0),"")</f>
        <v/>
      </c>
      <c r="E1882" t="str">
        <f>IFERROR(記録__2[[#This Row],[組]],"")</f>
        <v/>
      </c>
      <c r="F1882" t="str">
        <f>IFERROR(記録__2[[#This Row],[水路]],"")</f>
        <v/>
      </c>
      <c r="G1882" t="str">
        <f>IFERROR(VLOOKUP(D1882,プログラムデータ!A:N,12,0),"")</f>
        <v/>
      </c>
      <c r="H1882" t="str">
        <f>IFERROR(VLOOKUP(D1882,プログラムデータ!A:N,13,0),"")</f>
        <v/>
      </c>
      <c r="I1882" t="str">
        <f>IFERROR(VLOOKUP(D1882,プログラムデータ!A:N,11,0),"")</f>
        <v/>
      </c>
      <c r="J1882" t="str">
        <f>IFERROR(VLOOKUP(D1882,プログラムデータ!A:N,10,0),"")</f>
        <v/>
      </c>
      <c r="K1882" t="str">
        <f>IFERROR(VLOOKUP(D1882,プログラムデータ!A:N,14,0),"")</f>
        <v/>
      </c>
      <c r="L1882" t="str">
        <f t="shared" si="59"/>
        <v xml:space="preserve">    </v>
      </c>
      <c r="M1882" t="str">
        <f>IFERROR(VLOOKUP(J1882,色々!M:P,4,0),"")</f>
        <v/>
      </c>
      <c r="N1882" t="str">
        <f>IFERROR(記録__2[[#This Row],[競技番号]],"")</f>
        <v/>
      </c>
      <c r="O1882" t="str">
        <f>IFERROR(記録__2[[#This Row],[選手番号]],"")</f>
        <v/>
      </c>
    </row>
    <row r="1883" spans="1:15" x14ac:dyDescent="0.2">
      <c r="A1883" t="str">
        <f>IFERROR(VLOOKUP(N1883,プログラム!B:C,2,0),"")</f>
        <v/>
      </c>
      <c r="B1883" t="str">
        <f t="shared" si="58"/>
        <v/>
      </c>
      <c r="C1883" t="str">
        <f>IFERROR(VLOOKUP(B1883,チーム番号!E:F,2,0),"")</f>
        <v/>
      </c>
      <c r="D1883" t="str">
        <f>IFERROR(VLOOKUP(N1883,プログラム!B:C,2,0),"")</f>
        <v/>
      </c>
      <c r="E1883" t="str">
        <f>IFERROR(記録__2[[#This Row],[組]],"")</f>
        <v/>
      </c>
      <c r="F1883" t="str">
        <f>IFERROR(記録__2[[#This Row],[水路]],"")</f>
        <v/>
      </c>
      <c r="G1883" t="str">
        <f>IFERROR(VLOOKUP(D1883,プログラムデータ!A:N,12,0),"")</f>
        <v/>
      </c>
      <c r="H1883" t="str">
        <f>IFERROR(VLOOKUP(D1883,プログラムデータ!A:N,13,0),"")</f>
        <v/>
      </c>
      <c r="I1883" t="str">
        <f>IFERROR(VLOOKUP(D1883,プログラムデータ!A:N,11,0),"")</f>
        <v/>
      </c>
      <c r="J1883" t="str">
        <f>IFERROR(VLOOKUP(D1883,プログラムデータ!A:N,10,0),"")</f>
        <v/>
      </c>
      <c r="K1883" t="str">
        <f>IFERROR(VLOOKUP(D1883,プログラムデータ!A:N,14,0),"")</f>
        <v/>
      </c>
      <c r="L1883" t="str">
        <f t="shared" si="59"/>
        <v xml:space="preserve">    </v>
      </c>
      <c r="M1883" t="str">
        <f>IFERROR(VLOOKUP(J1883,色々!M:P,4,0),"")</f>
        <v/>
      </c>
      <c r="N1883" t="str">
        <f>IFERROR(記録__2[[#This Row],[競技番号]],"")</f>
        <v/>
      </c>
      <c r="O1883" t="str">
        <f>IFERROR(記録__2[[#This Row],[選手番号]],"")</f>
        <v/>
      </c>
    </row>
    <row r="1884" spans="1:15" x14ac:dyDescent="0.2">
      <c r="A1884" t="str">
        <f>IFERROR(VLOOKUP(N1884,プログラム!B:C,2,0),"")</f>
        <v/>
      </c>
      <c r="B1884" t="str">
        <f t="shared" si="58"/>
        <v/>
      </c>
      <c r="C1884" t="str">
        <f>IFERROR(VLOOKUP(B1884,チーム番号!E:F,2,0),"")</f>
        <v/>
      </c>
      <c r="D1884" t="str">
        <f>IFERROR(VLOOKUP(N1884,プログラム!B:C,2,0),"")</f>
        <v/>
      </c>
      <c r="E1884" t="str">
        <f>IFERROR(記録__2[[#This Row],[組]],"")</f>
        <v/>
      </c>
      <c r="F1884" t="str">
        <f>IFERROR(記録__2[[#This Row],[水路]],"")</f>
        <v/>
      </c>
      <c r="G1884" t="str">
        <f>IFERROR(VLOOKUP(D1884,プログラムデータ!A:N,12,0),"")</f>
        <v/>
      </c>
      <c r="H1884" t="str">
        <f>IFERROR(VLOOKUP(D1884,プログラムデータ!A:N,13,0),"")</f>
        <v/>
      </c>
      <c r="I1884" t="str">
        <f>IFERROR(VLOOKUP(D1884,プログラムデータ!A:N,11,0),"")</f>
        <v/>
      </c>
      <c r="J1884" t="str">
        <f>IFERROR(VLOOKUP(D1884,プログラムデータ!A:N,10,0),"")</f>
        <v/>
      </c>
      <c r="K1884" t="str">
        <f>IFERROR(VLOOKUP(D1884,プログラムデータ!A:N,14,0),"")</f>
        <v/>
      </c>
      <c r="L1884" t="str">
        <f t="shared" si="59"/>
        <v xml:space="preserve">    </v>
      </c>
      <c r="M1884" t="str">
        <f>IFERROR(VLOOKUP(J1884,色々!M:P,4,0),"")</f>
        <v/>
      </c>
      <c r="N1884" t="str">
        <f>IFERROR(記録__2[[#This Row],[競技番号]],"")</f>
        <v/>
      </c>
      <c r="O1884" t="str">
        <f>IFERROR(記録__2[[#This Row],[選手番号]],"")</f>
        <v/>
      </c>
    </row>
    <row r="1885" spans="1:15" x14ac:dyDescent="0.2">
      <c r="A1885" t="str">
        <f>IFERROR(VLOOKUP(N1885,プログラム!B:C,2,0),"")</f>
        <v/>
      </c>
      <c r="B1885" t="str">
        <f t="shared" si="58"/>
        <v/>
      </c>
      <c r="C1885" t="str">
        <f>IFERROR(VLOOKUP(B1885,チーム番号!E:F,2,0),"")</f>
        <v/>
      </c>
      <c r="D1885" t="str">
        <f>IFERROR(VLOOKUP(N1885,プログラム!B:C,2,0),"")</f>
        <v/>
      </c>
      <c r="E1885" t="str">
        <f>IFERROR(記録__2[[#This Row],[組]],"")</f>
        <v/>
      </c>
      <c r="F1885" t="str">
        <f>IFERROR(記録__2[[#This Row],[水路]],"")</f>
        <v/>
      </c>
      <c r="G1885" t="str">
        <f>IFERROR(VLOOKUP(D1885,プログラムデータ!A:N,12,0),"")</f>
        <v/>
      </c>
      <c r="H1885" t="str">
        <f>IFERROR(VLOOKUP(D1885,プログラムデータ!A:N,13,0),"")</f>
        <v/>
      </c>
      <c r="I1885" t="str">
        <f>IFERROR(VLOOKUP(D1885,プログラムデータ!A:N,11,0),"")</f>
        <v/>
      </c>
      <c r="J1885" t="str">
        <f>IFERROR(VLOOKUP(D1885,プログラムデータ!A:N,10,0),"")</f>
        <v/>
      </c>
      <c r="K1885" t="str">
        <f>IFERROR(VLOOKUP(D1885,プログラムデータ!A:N,14,0),"")</f>
        <v/>
      </c>
      <c r="L1885" t="str">
        <f t="shared" si="59"/>
        <v xml:space="preserve">    </v>
      </c>
      <c r="M1885" t="str">
        <f>IFERROR(VLOOKUP(J1885,色々!M:P,4,0),"")</f>
        <v/>
      </c>
      <c r="N1885" t="str">
        <f>IFERROR(記録__2[[#This Row],[競技番号]],"")</f>
        <v/>
      </c>
      <c r="O1885" t="str">
        <f>IFERROR(記録__2[[#This Row],[選手番号]],"")</f>
        <v/>
      </c>
    </row>
    <row r="1886" spans="1:15" x14ac:dyDescent="0.2">
      <c r="A1886" t="str">
        <f>IFERROR(VLOOKUP(N1886,プログラム!B:C,2,0),"")</f>
        <v/>
      </c>
      <c r="B1886" t="str">
        <f t="shared" si="58"/>
        <v/>
      </c>
      <c r="C1886" t="str">
        <f>IFERROR(VLOOKUP(B1886,チーム番号!E:F,2,0),"")</f>
        <v/>
      </c>
      <c r="D1886" t="str">
        <f>IFERROR(VLOOKUP(N1886,プログラム!B:C,2,0),"")</f>
        <v/>
      </c>
      <c r="E1886" t="str">
        <f>IFERROR(記録__2[[#This Row],[組]],"")</f>
        <v/>
      </c>
      <c r="F1886" t="str">
        <f>IFERROR(記録__2[[#This Row],[水路]],"")</f>
        <v/>
      </c>
      <c r="G1886" t="str">
        <f>IFERROR(VLOOKUP(D1886,プログラムデータ!A:N,12,0),"")</f>
        <v/>
      </c>
      <c r="H1886" t="str">
        <f>IFERROR(VLOOKUP(D1886,プログラムデータ!A:N,13,0),"")</f>
        <v/>
      </c>
      <c r="I1886" t="str">
        <f>IFERROR(VLOOKUP(D1886,プログラムデータ!A:N,11,0),"")</f>
        <v/>
      </c>
      <c r="J1886" t="str">
        <f>IFERROR(VLOOKUP(D1886,プログラムデータ!A:N,10,0),"")</f>
        <v/>
      </c>
      <c r="K1886" t="str">
        <f>IFERROR(VLOOKUP(D1886,プログラムデータ!A:N,14,0),"")</f>
        <v/>
      </c>
      <c r="L1886" t="str">
        <f t="shared" si="59"/>
        <v xml:space="preserve">    </v>
      </c>
      <c r="M1886" t="str">
        <f>IFERROR(VLOOKUP(J1886,色々!M:P,4,0),"")</f>
        <v/>
      </c>
      <c r="N1886" t="str">
        <f>IFERROR(記録__2[[#This Row],[競技番号]],"")</f>
        <v/>
      </c>
      <c r="O1886" t="str">
        <f>IFERROR(記録__2[[#This Row],[選手番号]],"")</f>
        <v/>
      </c>
    </row>
    <row r="1887" spans="1:15" x14ac:dyDescent="0.2">
      <c r="A1887" t="str">
        <f>IFERROR(VLOOKUP(N1887,プログラム!B:C,2,0),"")</f>
        <v/>
      </c>
      <c r="B1887" t="str">
        <f t="shared" si="58"/>
        <v/>
      </c>
      <c r="C1887" t="str">
        <f>IFERROR(VLOOKUP(B1887,チーム番号!E:F,2,0),"")</f>
        <v/>
      </c>
      <c r="D1887" t="str">
        <f>IFERROR(VLOOKUP(N1887,プログラム!B:C,2,0),"")</f>
        <v/>
      </c>
      <c r="E1887" t="str">
        <f>IFERROR(記録__2[[#This Row],[組]],"")</f>
        <v/>
      </c>
      <c r="F1887" t="str">
        <f>IFERROR(記録__2[[#This Row],[水路]],"")</f>
        <v/>
      </c>
      <c r="G1887" t="str">
        <f>IFERROR(VLOOKUP(D1887,プログラムデータ!A:N,12,0),"")</f>
        <v/>
      </c>
      <c r="H1887" t="str">
        <f>IFERROR(VLOOKUP(D1887,プログラムデータ!A:N,13,0),"")</f>
        <v/>
      </c>
      <c r="I1887" t="str">
        <f>IFERROR(VLOOKUP(D1887,プログラムデータ!A:N,11,0),"")</f>
        <v/>
      </c>
      <c r="J1887" t="str">
        <f>IFERROR(VLOOKUP(D1887,プログラムデータ!A:N,10,0),"")</f>
        <v/>
      </c>
      <c r="K1887" t="str">
        <f>IFERROR(VLOOKUP(D1887,プログラムデータ!A:N,14,0),"")</f>
        <v/>
      </c>
      <c r="L1887" t="str">
        <f t="shared" si="59"/>
        <v xml:space="preserve">    </v>
      </c>
      <c r="M1887" t="str">
        <f>IFERROR(VLOOKUP(J1887,色々!M:P,4,0),"")</f>
        <v/>
      </c>
      <c r="N1887" t="str">
        <f>IFERROR(記録__2[[#This Row],[競技番号]],"")</f>
        <v/>
      </c>
      <c r="O1887" t="str">
        <f>IFERROR(記録__2[[#This Row],[選手番号]],"")</f>
        <v/>
      </c>
    </row>
    <row r="1888" spans="1:15" x14ac:dyDescent="0.2">
      <c r="A1888" t="str">
        <f>IFERROR(VLOOKUP(N1888,プログラム!B:C,2,0),"")</f>
        <v/>
      </c>
      <c r="B1888" t="str">
        <f t="shared" si="58"/>
        <v/>
      </c>
      <c r="C1888" t="str">
        <f>IFERROR(VLOOKUP(B1888,チーム番号!E:F,2,0),"")</f>
        <v/>
      </c>
      <c r="D1888" t="str">
        <f>IFERROR(VLOOKUP(N1888,プログラム!B:C,2,0),"")</f>
        <v/>
      </c>
      <c r="E1888" t="str">
        <f>IFERROR(記録__2[[#This Row],[組]],"")</f>
        <v/>
      </c>
      <c r="F1888" t="str">
        <f>IFERROR(記録__2[[#This Row],[水路]],"")</f>
        <v/>
      </c>
      <c r="G1888" t="str">
        <f>IFERROR(VLOOKUP(D1888,プログラムデータ!A:N,12,0),"")</f>
        <v/>
      </c>
      <c r="H1888" t="str">
        <f>IFERROR(VLOOKUP(D1888,プログラムデータ!A:N,13,0),"")</f>
        <v/>
      </c>
      <c r="I1888" t="str">
        <f>IFERROR(VLOOKUP(D1888,プログラムデータ!A:N,11,0),"")</f>
        <v/>
      </c>
      <c r="J1888" t="str">
        <f>IFERROR(VLOOKUP(D1888,プログラムデータ!A:N,10,0),"")</f>
        <v/>
      </c>
      <c r="K1888" t="str">
        <f>IFERROR(VLOOKUP(D1888,プログラムデータ!A:N,14,0),"")</f>
        <v/>
      </c>
      <c r="L1888" t="str">
        <f t="shared" si="59"/>
        <v xml:space="preserve">    </v>
      </c>
      <c r="M1888" t="str">
        <f>IFERROR(VLOOKUP(J1888,色々!M:P,4,0),"")</f>
        <v/>
      </c>
      <c r="N1888" t="str">
        <f>IFERROR(記録__2[[#This Row],[競技番号]],"")</f>
        <v/>
      </c>
      <c r="O1888" t="str">
        <f>IFERROR(記録__2[[#This Row],[選手番号]],"")</f>
        <v/>
      </c>
    </row>
    <row r="1889" spans="1:15" x14ac:dyDescent="0.2">
      <c r="A1889" t="str">
        <f>IFERROR(VLOOKUP(N1889,プログラム!B:C,2,0),"")</f>
        <v/>
      </c>
      <c r="B1889" t="str">
        <f t="shared" si="58"/>
        <v/>
      </c>
      <c r="C1889" t="str">
        <f>IFERROR(VLOOKUP(B1889,チーム番号!E:F,2,0),"")</f>
        <v/>
      </c>
      <c r="D1889" t="str">
        <f>IFERROR(VLOOKUP(N1889,プログラム!B:C,2,0),"")</f>
        <v/>
      </c>
      <c r="E1889" t="str">
        <f>IFERROR(記録__2[[#This Row],[組]],"")</f>
        <v/>
      </c>
      <c r="F1889" t="str">
        <f>IFERROR(記録__2[[#This Row],[水路]],"")</f>
        <v/>
      </c>
      <c r="G1889" t="str">
        <f>IFERROR(VLOOKUP(D1889,プログラムデータ!A:N,12,0),"")</f>
        <v/>
      </c>
      <c r="H1889" t="str">
        <f>IFERROR(VLOOKUP(D1889,プログラムデータ!A:N,13,0),"")</f>
        <v/>
      </c>
      <c r="I1889" t="str">
        <f>IFERROR(VLOOKUP(D1889,プログラムデータ!A:N,11,0),"")</f>
        <v/>
      </c>
      <c r="J1889" t="str">
        <f>IFERROR(VLOOKUP(D1889,プログラムデータ!A:N,10,0),"")</f>
        <v/>
      </c>
      <c r="K1889" t="str">
        <f>IFERROR(VLOOKUP(D1889,プログラムデータ!A:N,14,0),"")</f>
        <v/>
      </c>
      <c r="L1889" t="str">
        <f t="shared" si="59"/>
        <v xml:space="preserve">    </v>
      </c>
      <c r="M1889" t="str">
        <f>IFERROR(VLOOKUP(J1889,色々!M:P,4,0),"")</f>
        <v/>
      </c>
      <c r="N1889" t="str">
        <f>IFERROR(記録__2[[#This Row],[競技番号]],"")</f>
        <v/>
      </c>
      <c r="O1889" t="str">
        <f>IFERROR(記録__2[[#This Row],[選手番号]],"")</f>
        <v/>
      </c>
    </row>
    <row r="1890" spans="1:15" x14ac:dyDescent="0.2">
      <c r="A1890" t="str">
        <f>IFERROR(VLOOKUP(N1890,プログラム!B:C,2,0),"")</f>
        <v/>
      </c>
      <c r="B1890" t="str">
        <f t="shared" si="58"/>
        <v/>
      </c>
      <c r="C1890" t="str">
        <f>IFERROR(VLOOKUP(B1890,チーム番号!E:F,2,0),"")</f>
        <v/>
      </c>
      <c r="D1890" t="str">
        <f>IFERROR(VLOOKUP(N1890,プログラム!B:C,2,0),"")</f>
        <v/>
      </c>
      <c r="E1890" t="str">
        <f>IFERROR(記録__2[[#This Row],[組]],"")</f>
        <v/>
      </c>
      <c r="F1890" t="str">
        <f>IFERROR(記録__2[[#This Row],[水路]],"")</f>
        <v/>
      </c>
      <c r="G1890" t="str">
        <f>IFERROR(VLOOKUP(D1890,プログラムデータ!A:N,12,0),"")</f>
        <v/>
      </c>
      <c r="H1890" t="str">
        <f>IFERROR(VLOOKUP(D1890,プログラムデータ!A:N,13,0),"")</f>
        <v/>
      </c>
      <c r="I1890" t="str">
        <f>IFERROR(VLOOKUP(D1890,プログラムデータ!A:N,11,0),"")</f>
        <v/>
      </c>
      <c r="J1890" t="str">
        <f>IFERROR(VLOOKUP(D1890,プログラムデータ!A:N,10,0),"")</f>
        <v/>
      </c>
      <c r="K1890" t="str">
        <f>IFERROR(VLOOKUP(D1890,プログラムデータ!A:N,14,0),"")</f>
        <v/>
      </c>
      <c r="L1890" t="str">
        <f t="shared" si="59"/>
        <v xml:space="preserve">    </v>
      </c>
      <c r="M1890" t="str">
        <f>IFERROR(VLOOKUP(J1890,色々!M:P,4,0),"")</f>
        <v/>
      </c>
      <c r="N1890" t="str">
        <f>IFERROR(記録__2[[#This Row],[競技番号]],"")</f>
        <v/>
      </c>
      <c r="O1890" t="str">
        <f>IFERROR(記録__2[[#This Row],[選手番号]],"")</f>
        <v/>
      </c>
    </row>
    <row r="1891" spans="1:15" x14ac:dyDescent="0.2">
      <c r="A1891" t="str">
        <f>IFERROR(VLOOKUP(N1891,プログラム!B:C,2,0),"")</f>
        <v/>
      </c>
      <c r="B1891" t="str">
        <f t="shared" si="58"/>
        <v/>
      </c>
      <c r="C1891" t="str">
        <f>IFERROR(VLOOKUP(B1891,チーム番号!E:F,2,0),"")</f>
        <v/>
      </c>
      <c r="D1891" t="str">
        <f>IFERROR(VLOOKUP(N1891,プログラム!B:C,2,0),"")</f>
        <v/>
      </c>
      <c r="E1891" t="str">
        <f>IFERROR(記録__2[[#This Row],[組]],"")</f>
        <v/>
      </c>
      <c r="F1891" t="str">
        <f>IFERROR(記録__2[[#This Row],[水路]],"")</f>
        <v/>
      </c>
      <c r="G1891" t="str">
        <f>IFERROR(VLOOKUP(D1891,プログラムデータ!A:N,12,0),"")</f>
        <v/>
      </c>
      <c r="H1891" t="str">
        <f>IFERROR(VLOOKUP(D1891,プログラムデータ!A:N,13,0),"")</f>
        <v/>
      </c>
      <c r="I1891" t="str">
        <f>IFERROR(VLOOKUP(D1891,プログラムデータ!A:N,11,0),"")</f>
        <v/>
      </c>
      <c r="J1891" t="str">
        <f>IFERROR(VLOOKUP(D1891,プログラムデータ!A:N,10,0),"")</f>
        <v/>
      </c>
      <c r="K1891" t="str">
        <f>IFERROR(VLOOKUP(D1891,プログラムデータ!A:N,14,0),"")</f>
        <v/>
      </c>
      <c r="L1891" t="str">
        <f t="shared" si="59"/>
        <v xml:space="preserve">    </v>
      </c>
      <c r="M1891" t="str">
        <f>IFERROR(VLOOKUP(J1891,色々!M:P,4,0),"")</f>
        <v/>
      </c>
      <c r="N1891" t="str">
        <f>IFERROR(記録__2[[#This Row],[競技番号]],"")</f>
        <v/>
      </c>
      <c r="O1891" t="str">
        <f>IFERROR(記録__2[[#This Row],[選手番号]],"")</f>
        <v/>
      </c>
    </row>
    <row r="1892" spans="1:15" x14ac:dyDescent="0.2">
      <c r="A1892" t="str">
        <f>IFERROR(VLOOKUP(N1892,プログラム!B:C,2,0),"")</f>
        <v/>
      </c>
      <c r="B1892" t="str">
        <f t="shared" si="58"/>
        <v/>
      </c>
      <c r="C1892" t="str">
        <f>IFERROR(VLOOKUP(B1892,チーム番号!E:F,2,0),"")</f>
        <v/>
      </c>
      <c r="D1892" t="str">
        <f>IFERROR(VLOOKUP(N1892,プログラム!B:C,2,0),"")</f>
        <v/>
      </c>
      <c r="E1892" t="str">
        <f>IFERROR(記録__2[[#This Row],[組]],"")</f>
        <v/>
      </c>
      <c r="F1892" t="str">
        <f>IFERROR(記録__2[[#This Row],[水路]],"")</f>
        <v/>
      </c>
      <c r="G1892" t="str">
        <f>IFERROR(VLOOKUP(D1892,プログラムデータ!A:N,12,0),"")</f>
        <v/>
      </c>
      <c r="H1892" t="str">
        <f>IFERROR(VLOOKUP(D1892,プログラムデータ!A:N,13,0),"")</f>
        <v/>
      </c>
      <c r="I1892" t="str">
        <f>IFERROR(VLOOKUP(D1892,プログラムデータ!A:N,11,0),"")</f>
        <v/>
      </c>
      <c r="J1892" t="str">
        <f>IFERROR(VLOOKUP(D1892,プログラムデータ!A:N,10,0),"")</f>
        <v/>
      </c>
      <c r="K1892" t="str">
        <f>IFERROR(VLOOKUP(D1892,プログラムデータ!A:N,14,0),"")</f>
        <v/>
      </c>
      <c r="L1892" t="str">
        <f t="shared" si="59"/>
        <v xml:space="preserve">    </v>
      </c>
      <c r="M1892" t="str">
        <f>IFERROR(VLOOKUP(J1892,色々!M:P,4,0),"")</f>
        <v/>
      </c>
      <c r="N1892" t="str">
        <f>IFERROR(記録__2[[#This Row],[競技番号]],"")</f>
        <v/>
      </c>
      <c r="O1892" t="str">
        <f>IFERROR(記録__2[[#This Row],[選手番号]],"")</f>
        <v/>
      </c>
    </row>
    <row r="1893" spans="1:15" x14ac:dyDescent="0.2">
      <c r="A1893" t="str">
        <f>IFERROR(VLOOKUP(N1893,プログラム!B:C,2,0),"")</f>
        <v/>
      </c>
      <c r="B1893" t="str">
        <f t="shared" si="58"/>
        <v/>
      </c>
      <c r="C1893" t="str">
        <f>IFERROR(VLOOKUP(B1893,チーム番号!E:F,2,0),"")</f>
        <v/>
      </c>
      <c r="D1893" t="str">
        <f>IFERROR(VLOOKUP(N1893,プログラム!B:C,2,0),"")</f>
        <v/>
      </c>
      <c r="E1893" t="str">
        <f>IFERROR(記録__2[[#This Row],[組]],"")</f>
        <v/>
      </c>
      <c r="F1893" t="str">
        <f>IFERROR(記録__2[[#This Row],[水路]],"")</f>
        <v/>
      </c>
      <c r="G1893" t="str">
        <f>IFERROR(VLOOKUP(D1893,プログラムデータ!A:N,12,0),"")</f>
        <v/>
      </c>
      <c r="H1893" t="str">
        <f>IFERROR(VLOOKUP(D1893,プログラムデータ!A:N,13,0),"")</f>
        <v/>
      </c>
      <c r="I1893" t="str">
        <f>IFERROR(VLOOKUP(D1893,プログラムデータ!A:N,11,0),"")</f>
        <v/>
      </c>
      <c r="J1893" t="str">
        <f>IFERROR(VLOOKUP(D1893,プログラムデータ!A:N,10,0),"")</f>
        <v/>
      </c>
      <c r="K1893" t="str">
        <f>IFERROR(VLOOKUP(D1893,プログラムデータ!A:N,14,0),"")</f>
        <v/>
      </c>
      <c r="L1893" t="str">
        <f t="shared" si="59"/>
        <v xml:space="preserve">    </v>
      </c>
      <c r="M1893" t="str">
        <f>IFERROR(VLOOKUP(J1893,色々!M:P,4,0),"")</f>
        <v/>
      </c>
      <c r="N1893" t="str">
        <f>IFERROR(記録__2[[#This Row],[競技番号]],"")</f>
        <v/>
      </c>
      <c r="O1893" t="str">
        <f>IFERROR(記録__2[[#This Row],[選手番号]],"")</f>
        <v/>
      </c>
    </row>
    <row r="1894" spans="1:15" x14ac:dyDescent="0.2">
      <c r="A1894" t="str">
        <f>IFERROR(VLOOKUP(N1894,プログラム!B:C,2,0),"")</f>
        <v/>
      </c>
      <c r="B1894" t="str">
        <f t="shared" si="58"/>
        <v/>
      </c>
      <c r="C1894" t="str">
        <f>IFERROR(VLOOKUP(B1894,チーム番号!E:F,2,0),"")</f>
        <v/>
      </c>
      <c r="D1894" t="str">
        <f>IFERROR(VLOOKUP(N1894,プログラム!B:C,2,0),"")</f>
        <v/>
      </c>
      <c r="E1894" t="str">
        <f>IFERROR(記録__2[[#This Row],[組]],"")</f>
        <v/>
      </c>
      <c r="F1894" t="str">
        <f>IFERROR(記録__2[[#This Row],[水路]],"")</f>
        <v/>
      </c>
      <c r="G1894" t="str">
        <f>IFERROR(VLOOKUP(D1894,プログラムデータ!A:N,12,0),"")</f>
        <v/>
      </c>
      <c r="H1894" t="str">
        <f>IFERROR(VLOOKUP(D1894,プログラムデータ!A:N,13,0),"")</f>
        <v/>
      </c>
      <c r="I1894" t="str">
        <f>IFERROR(VLOOKUP(D1894,プログラムデータ!A:N,11,0),"")</f>
        <v/>
      </c>
      <c r="J1894" t="str">
        <f>IFERROR(VLOOKUP(D1894,プログラムデータ!A:N,10,0),"")</f>
        <v/>
      </c>
      <c r="K1894" t="str">
        <f>IFERROR(VLOOKUP(D1894,プログラムデータ!A:N,14,0),"")</f>
        <v/>
      </c>
      <c r="L1894" t="str">
        <f t="shared" si="59"/>
        <v xml:space="preserve">    </v>
      </c>
      <c r="M1894" t="str">
        <f>IFERROR(VLOOKUP(J1894,色々!M:P,4,0),"")</f>
        <v/>
      </c>
      <c r="N1894" t="str">
        <f>IFERROR(記録__2[[#This Row],[競技番号]],"")</f>
        <v/>
      </c>
      <c r="O1894" t="str">
        <f>IFERROR(記録__2[[#This Row],[選手番号]],"")</f>
        <v/>
      </c>
    </row>
    <row r="1895" spans="1:15" x14ac:dyDescent="0.2">
      <c r="A1895" t="str">
        <f>IFERROR(VLOOKUP(N1895,プログラム!B:C,2,0),"")</f>
        <v/>
      </c>
      <c r="B1895" t="str">
        <f t="shared" si="58"/>
        <v/>
      </c>
      <c r="C1895" t="str">
        <f>IFERROR(VLOOKUP(B1895,チーム番号!E:F,2,0),"")</f>
        <v/>
      </c>
      <c r="D1895" t="str">
        <f>IFERROR(VLOOKUP(N1895,プログラム!B:C,2,0),"")</f>
        <v/>
      </c>
      <c r="E1895" t="str">
        <f>IFERROR(記録__2[[#This Row],[組]],"")</f>
        <v/>
      </c>
      <c r="F1895" t="str">
        <f>IFERROR(記録__2[[#This Row],[水路]],"")</f>
        <v/>
      </c>
      <c r="G1895" t="str">
        <f>IFERROR(VLOOKUP(D1895,プログラムデータ!A:N,12,0),"")</f>
        <v/>
      </c>
      <c r="H1895" t="str">
        <f>IFERROR(VLOOKUP(D1895,プログラムデータ!A:N,13,0),"")</f>
        <v/>
      </c>
      <c r="I1895" t="str">
        <f>IFERROR(VLOOKUP(D1895,プログラムデータ!A:N,11,0),"")</f>
        <v/>
      </c>
      <c r="J1895" t="str">
        <f>IFERROR(VLOOKUP(D1895,プログラムデータ!A:N,10,0),"")</f>
        <v/>
      </c>
      <c r="K1895" t="str">
        <f>IFERROR(VLOOKUP(D1895,プログラムデータ!A:N,14,0),"")</f>
        <v/>
      </c>
      <c r="L1895" t="str">
        <f t="shared" si="59"/>
        <v xml:space="preserve">    </v>
      </c>
      <c r="M1895" t="str">
        <f>IFERROR(VLOOKUP(J1895,色々!M:P,4,0),"")</f>
        <v/>
      </c>
      <c r="N1895" t="str">
        <f>IFERROR(記録__2[[#This Row],[競技番号]],"")</f>
        <v/>
      </c>
      <c r="O1895" t="str">
        <f>IFERROR(記録__2[[#This Row],[選手番号]],"")</f>
        <v/>
      </c>
    </row>
    <row r="1896" spans="1:15" x14ac:dyDescent="0.2">
      <c r="A1896" t="str">
        <f>IFERROR(VLOOKUP(N1896,プログラム!B:C,2,0),"")</f>
        <v/>
      </c>
      <c r="B1896" t="str">
        <f t="shared" si="58"/>
        <v/>
      </c>
      <c r="C1896" t="str">
        <f>IFERROR(VLOOKUP(B1896,チーム番号!E:F,2,0),"")</f>
        <v/>
      </c>
      <c r="D1896" t="str">
        <f>IFERROR(VLOOKUP(N1896,プログラム!B:C,2,0),"")</f>
        <v/>
      </c>
      <c r="E1896" t="str">
        <f>IFERROR(記録__2[[#This Row],[組]],"")</f>
        <v/>
      </c>
      <c r="F1896" t="str">
        <f>IFERROR(記録__2[[#This Row],[水路]],"")</f>
        <v/>
      </c>
      <c r="G1896" t="str">
        <f>IFERROR(VLOOKUP(D1896,プログラムデータ!A:N,12,0),"")</f>
        <v/>
      </c>
      <c r="H1896" t="str">
        <f>IFERROR(VLOOKUP(D1896,プログラムデータ!A:N,13,0),"")</f>
        <v/>
      </c>
      <c r="I1896" t="str">
        <f>IFERROR(VLOOKUP(D1896,プログラムデータ!A:N,11,0),"")</f>
        <v/>
      </c>
      <c r="J1896" t="str">
        <f>IFERROR(VLOOKUP(D1896,プログラムデータ!A:N,10,0),"")</f>
        <v/>
      </c>
      <c r="K1896" t="str">
        <f>IFERROR(VLOOKUP(D1896,プログラムデータ!A:N,14,0),"")</f>
        <v/>
      </c>
      <c r="L1896" t="str">
        <f t="shared" si="59"/>
        <v xml:space="preserve">    </v>
      </c>
      <c r="M1896" t="str">
        <f>IFERROR(VLOOKUP(J1896,色々!M:P,4,0),"")</f>
        <v/>
      </c>
      <c r="N1896" t="str">
        <f>IFERROR(記録__2[[#This Row],[競技番号]],"")</f>
        <v/>
      </c>
      <c r="O1896" t="str">
        <f>IFERROR(記録__2[[#This Row],[選手番号]],"")</f>
        <v/>
      </c>
    </row>
    <row r="1897" spans="1:15" x14ac:dyDescent="0.2">
      <c r="A1897" t="str">
        <f>IFERROR(VLOOKUP(N1897,プログラム!B:C,2,0),"")</f>
        <v/>
      </c>
      <c r="B1897" t="str">
        <f t="shared" si="58"/>
        <v/>
      </c>
      <c r="C1897" t="str">
        <f>IFERROR(VLOOKUP(B1897,チーム番号!E:F,2,0),"")</f>
        <v/>
      </c>
      <c r="D1897" t="str">
        <f>IFERROR(VLOOKUP(N1897,プログラム!B:C,2,0),"")</f>
        <v/>
      </c>
      <c r="E1897" t="str">
        <f>IFERROR(記録__2[[#This Row],[組]],"")</f>
        <v/>
      </c>
      <c r="F1897" t="str">
        <f>IFERROR(記録__2[[#This Row],[水路]],"")</f>
        <v/>
      </c>
      <c r="G1897" t="str">
        <f>IFERROR(VLOOKUP(D1897,プログラムデータ!A:N,12,0),"")</f>
        <v/>
      </c>
      <c r="H1897" t="str">
        <f>IFERROR(VLOOKUP(D1897,プログラムデータ!A:N,13,0),"")</f>
        <v/>
      </c>
      <c r="I1897" t="str">
        <f>IFERROR(VLOOKUP(D1897,プログラムデータ!A:N,11,0),"")</f>
        <v/>
      </c>
      <c r="J1897" t="str">
        <f>IFERROR(VLOOKUP(D1897,プログラムデータ!A:N,10,0),"")</f>
        <v/>
      </c>
      <c r="K1897" t="str">
        <f>IFERROR(VLOOKUP(D1897,プログラムデータ!A:N,14,0),"")</f>
        <v/>
      </c>
      <c r="L1897" t="str">
        <f t="shared" si="59"/>
        <v xml:space="preserve">    </v>
      </c>
      <c r="M1897" t="str">
        <f>IFERROR(VLOOKUP(J1897,色々!M:P,4,0),"")</f>
        <v/>
      </c>
      <c r="N1897" t="str">
        <f>IFERROR(記録__2[[#This Row],[競技番号]],"")</f>
        <v/>
      </c>
      <c r="O1897" t="str">
        <f>IFERROR(記録__2[[#This Row],[選手番号]],"")</f>
        <v/>
      </c>
    </row>
    <row r="1898" spans="1:15" x14ac:dyDescent="0.2">
      <c r="A1898" t="str">
        <f>IFERROR(VLOOKUP(N1898,プログラム!B:C,2,0),"")</f>
        <v/>
      </c>
      <c r="B1898" t="str">
        <f t="shared" si="58"/>
        <v/>
      </c>
      <c r="C1898" t="str">
        <f>IFERROR(VLOOKUP(B1898,チーム番号!E:F,2,0),"")</f>
        <v/>
      </c>
      <c r="D1898" t="str">
        <f>IFERROR(VLOOKUP(N1898,プログラム!B:C,2,0),"")</f>
        <v/>
      </c>
      <c r="E1898" t="str">
        <f>IFERROR(記録__2[[#This Row],[組]],"")</f>
        <v/>
      </c>
      <c r="F1898" t="str">
        <f>IFERROR(記録__2[[#This Row],[水路]],"")</f>
        <v/>
      </c>
      <c r="G1898" t="str">
        <f>IFERROR(VLOOKUP(D1898,プログラムデータ!A:N,12,0),"")</f>
        <v/>
      </c>
      <c r="H1898" t="str">
        <f>IFERROR(VLOOKUP(D1898,プログラムデータ!A:N,13,0),"")</f>
        <v/>
      </c>
      <c r="I1898" t="str">
        <f>IFERROR(VLOOKUP(D1898,プログラムデータ!A:N,11,0),"")</f>
        <v/>
      </c>
      <c r="J1898" t="str">
        <f>IFERROR(VLOOKUP(D1898,プログラムデータ!A:N,10,0),"")</f>
        <v/>
      </c>
      <c r="K1898" t="str">
        <f>IFERROR(VLOOKUP(D1898,プログラムデータ!A:N,14,0),"")</f>
        <v/>
      </c>
      <c r="L1898" t="str">
        <f t="shared" si="59"/>
        <v xml:space="preserve">    </v>
      </c>
      <c r="M1898" t="str">
        <f>IFERROR(VLOOKUP(J1898,色々!M:P,4,0),"")</f>
        <v/>
      </c>
      <c r="N1898" t="str">
        <f>IFERROR(記録__2[[#This Row],[競技番号]],"")</f>
        <v/>
      </c>
      <c r="O1898" t="str">
        <f>IFERROR(記録__2[[#This Row],[選手番号]],"")</f>
        <v/>
      </c>
    </row>
    <row r="1899" spans="1:15" x14ac:dyDescent="0.2">
      <c r="A1899" t="str">
        <f>IFERROR(VLOOKUP(N1899,プログラム!B:C,2,0),"")</f>
        <v/>
      </c>
      <c r="B1899" t="str">
        <f t="shared" si="58"/>
        <v/>
      </c>
      <c r="C1899" t="str">
        <f>IFERROR(VLOOKUP(B1899,チーム番号!E:F,2,0),"")</f>
        <v/>
      </c>
      <c r="D1899" t="str">
        <f>IFERROR(VLOOKUP(N1899,プログラム!B:C,2,0),"")</f>
        <v/>
      </c>
      <c r="E1899" t="str">
        <f>IFERROR(記録__2[[#This Row],[組]],"")</f>
        <v/>
      </c>
      <c r="F1899" t="str">
        <f>IFERROR(記録__2[[#This Row],[水路]],"")</f>
        <v/>
      </c>
      <c r="G1899" t="str">
        <f>IFERROR(VLOOKUP(D1899,プログラムデータ!A:N,12,0),"")</f>
        <v/>
      </c>
      <c r="H1899" t="str">
        <f>IFERROR(VLOOKUP(D1899,プログラムデータ!A:N,13,0),"")</f>
        <v/>
      </c>
      <c r="I1899" t="str">
        <f>IFERROR(VLOOKUP(D1899,プログラムデータ!A:N,11,0),"")</f>
        <v/>
      </c>
      <c r="J1899" t="str">
        <f>IFERROR(VLOOKUP(D1899,プログラムデータ!A:N,10,0),"")</f>
        <v/>
      </c>
      <c r="K1899" t="str">
        <f>IFERROR(VLOOKUP(D1899,プログラムデータ!A:N,14,0),"")</f>
        <v/>
      </c>
      <c r="L1899" t="str">
        <f t="shared" si="59"/>
        <v xml:space="preserve">    </v>
      </c>
      <c r="M1899" t="str">
        <f>IFERROR(VLOOKUP(J1899,色々!M:P,4,0),"")</f>
        <v/>
      </c>
      <c r="N1899" t="str">
        <f>IFERROR(記録__2[[#This Row],[競技番号]],"")</f>
        <v/>
      </c>
      <c r="O1899" t="str">
        <f>IFERROR(記録__2[[#This Row],[選手番号]],"")</f>
        <v/>
      </c>
    </row>
    <row r="1900" spans="1:15" x14ac:dyDescent="0.2">
      <c r="A1900" t="str">
        <f>IFERROR(VLOOKUP(N1900,プログラム!B:C,2,0),"")</f>
        <v/>
      </c>
      <c r="B1900" t="str">
        <f t="shared" si="58"/>
        <v/>
      </c>
      <c r="C1900" t="str">
        <f>IFERROR(VLOOKUP(B1900,チーム番号!E:F,2,0),"")</f>
        <v/>
      </c>
      <c r="D1900" t="str">
        <f>IFERROR(VLOOKUP(N1900,プログラム!B:C,2,0),"")</f>
        <v/>
      </c>
      <c r="E1900" t="str">
        <f>IFERROR(記録__2[[#This Row],[組]],"")</f>
        <v/>
      </c>
      <c r="F1900" t="str">
        <f>IFERROR(記録__2[[#This Row],[水路]],"")</f>
        <v/>
      </c>
      <c r="G1900" t="str">
        <f>IFERROR(VLOOKUP(D1900,プログラムデータ!A:N,12,0),"")</f>
        <v/>
      </c>
      <c r="H1900" t="str">
        <f>IFERROR(VLOOKUP(D1900,プログラムデータ!A:N,13,0),"")</f>
        <v/>
      </c>
      <c r="I1900" t="str">
        <f>IFERROR(VLOOKUP(D1900,プログラムデータ!A:N,11,0),"")</f>
        <v/>
      </c>
      <c r="J1900" t="str">
        <f>IFERROR(VLOOKUP(D1900,プログラムデータ!A:N,10,0),"")</f>
        <v/>
      </c>
      <c r="K1900" t="str">
        <f>IFERROR(VLOOKUP(D1900,プログラムデータ!A:N,14,0),"")</f>
        <v/>
      </c>
      <c r="L1900" t="str">
        <f t="shared" si="59"/>
        <v xml:space="preserve">    </v>
      </c>
      <c r="M1900" t="str">
        <f>IFERROR(VLOOKUP(J1900,色々!M:P,4,0),"")</f>
        <v/>
      </c>
      <c r="N1900" t="str">
        <f>IFERROR(記録__2[[#This Row],[競技番号]],"")</f>
        <v/>
      </c>
      <c r="O1900" t="str">
        <f>IFERROR(記録__2[[#This Row],[選手番号]],"")</f>
        <v/>
      </c>
    </row>
    <row r="1901" spans="1:15" x14ac:dyDescent="0.2">
      <c r="A1901" t="str">
        <f>IFERROR(VLOOKUP(N1901,プログラム!B:C,2,0),"")</f>
        <v/>
      </c>
      <c r="B1901" t="str">
        <f t="shared" si="58"/>
        <v/>
      </c>
      <c r="C1901" t="str">
        <f>IFERROR(VLOOKUP(B1901,チーム番号!E:F,2,0),"")</f>
        <v/>
      </c>
      <c r="D1901" t="str">
        <f>IFERROR(VLOOKUP(N1901,プログラム!B:C,2,0),"")</f>
        <v/>
      </c>
      <c r="E1901" t="str">
        <f>IFERROR(記録__2[[#This Row],[組]],"")</f>
        <v/>
      </c>
      <c r="F1901" t="str">
        <f>IFERROR(記録__2[[#This Row],[水路]],"")</f>
        <v/>
      </c>
      <c r="G1901" t="str">
        <f>IFERROR(VLOOKUP(D1901,プログラムデータ!A:N,12,0),"")</f>
        <v/>
      </c>
      <c r="H1901" t="str">
        <f>IFERROR(VLOOKUP(D1901,プログラムデータ!A:N,13,0),"")</f>
        <v/>
      </c>
      <c r="I1901" t="str">
        <f>IFERROR(VLOOKUP(D1901,プログラムデータ!A:N,11,0),"")</f>
        <v/>
      </c>
      <c r="J1901" t="str">
        <f>IFERROR(VLOOKUP(D1901,プログラムデータ!A:N,10,0),"")</f>
        <v/>
      </c>
      <c r="K1901" t="str">
        <f>IFERROR(VLOOKUP(D1901,プログラムデータ!A:N,14,0),"")</f>
        <v/>
      </c>
      <c r="L1901" t="str">
        <f t="shared" si="59"/>
        <v xml:space="preserve">    </v>
      </c>
      <c r="M1901" t="str">
        <f>IFERROR(VLOOKUP(J1901,色々!M:P,4,0),"")</f>
        <v/>
      </c>
      <c r="N1901" t="str">
        <f>IFERROR(記録__2[[#This Row],[競技番号]],"")</f>
        <v/>
      </c>
      <c r="O1901" t="str">
        <f>IFERROR(記録__2[[#This Row],[選手番号]],"")</f>
        <v/>
      </c>
    </row>
    <row r="1902" spans="1:15" x14ac:dyDescent="0.2">
      <c r="A1902" t="str">
        <f>IFERROR(VLOOKUP(N1902,プログラム!B:C,2,0),"")</f>
        <v/>
      </c>
      <c r="B1902" t="str">
        <f t="shared" si="58"/>
        <v/>
      </c>
      <c r="C1902" t="str">
        <f>IFERROR(VLOOKUP(B1902,チーム番号!E:F,2,0),"")</f>
        <v/>
      </c>
      <c r="D1902" t="str">
        <f>IFERROR(VLOOKUP(N1902,プログラム!B:C,2,0),"")</f>
        <v/>
      </c>
      <c r="E1902" t="str">
        <f>IFERROR(記録__2[[#This Row],[組]],"")</f>
        <v/>
      </c>
      <c r="F1902" t="str">
        <f>IFERROR(記録__2[[#This Row],[水路]],"")</f>
        <v/>
      </c>
      <c r="G1902" t="str">
        <f>IFERROR(VLOOKUP(D1902,プログラムデータ!A:N,12,0),"")</f>
        <v/>
      </c>
      <c r="H1902" t="str">
        <f>IFERROR(VLOOKUP(D1902,プログラムデータ!A:N,13,0),"")</f>
        <v/>
      </c>
      <c r="I1902" t="str">
        <f>IFERROR(VLOOKUP(D1902,プログラムデータ!A:N,11,0),"")</f>
        <v/>
      </c>
      <c r="J1902" t="str">
        <f>IFERROR(VLOOKUP(D1902,プログラムデータ!A:N,10,0),"")</f>
        <v/>
      </c>
      <c r="K1902" t="str">
        <f>IFERROR(VLOOKUP(D1902,プログラムデータ!A:N,14,0),"")</f>
        <v/>
      </c>
      <c r="L1902" t="str">
        <f t="shared" si="59"/>
        <v xml:space="preserve">    </v>
      </c>
      <c r="M1902" t="str">
        <f>IFERROR(VLOOKUP(J1902,色々!M:P,4,0),"")</f>
        <v/>
      </c>
      <c r="N1902" t="str">
        <f>IFERROR(記録__2[[#This Row],[競技番号]],"")</f>
        <v/>
      </c>
      <c r="O1902" t="str">
        <f>IFERROR(記録__2[[#This Row],[選手番号]],"")</f>
        <v/>
      </c>
    </row>
    <row r="1903" spans="1:15" x14ac:dyDescent="0.2">
      <c r="A1903" t="str">
        <f>IFERROR(VLOOKUP(N1903,プログラム!B:C,2,0),"")</f>
        <v/>
      </c>
      <c r="B1903" t="str">
        <f t="shared" si="58"/>
        <v/>
      </c>
      <c r="C1903" t="str">
        <f>IFERROR(VLOOKUP(B1903,チーム番号!E:F,2,0),"")</f>
        <v/>
      </c>
      <c r="D1903" t="str">
        <f>IFERROR(VLOOKUP(N1903,プログラム!B:C,2,0),"")</f>
        <v/>
      </c>
      <c r="E1903" t="str">
        <f>IFERROR(記録__2[[#This Row],[組]],"")</f>
        <v/>
      </c>
      <c r="F1903" t="str">
        <f>IFERROR(記録__2[[#This Row],[水路]],"")</f>
        <v/>
      </c>
      <c r="G1903" t="str">
        <f>IFERROR(VLOOKUP(D1903,プログラムデータ!A:N,12,0),"")</f>
        <v/>
      </c>
      <c r="H1903" t="str">
        <f>IFERROR(VLOOKUP(D1903,プログラムデータ!A:N,13,0),"")</f>
        <v/>
      </c>
      <c r="I1903" t="str">
        <f>IFERROR(VLOOKUP(D1903,プログラムデータ!A:N,11,0),"")</f>
        <v/>
      </c>
      <c r="J1903" t="str">
        <f>IFERROR(VLOOKUP(D1903,プログラムデータ!A:N,10,0),"")</f>
        <v/>
      </c>
      <c r="K1903" t="str">
        <f>IFERROR(VLOOKUP(D1903,プログラムデータ!A:N,14,0),"")</f>
        <v/>
      </c>
      <c r="L1903" t="str">
        <f t="shared" si="59"/>
        <v xml:space="preserve">    </v>
      </c>
      <c r="M1903" t="str">
        <f>IFERROR(VLOOKUP(J1903,色々!M:P,4,0),"")</f>
        <v/>
      </c>
      <c r="N1903" t="str">
        <f>IFERROR(記録__2[[#This Row],[競技番号]],"")</f>
        <v/>
      </c>
      <c r="O1903" t="str">
        <f>IFERROR(記録__2[[#This Row],[選手番号]],"")</f>
        <v/>
      </c>
    </row>
    <row r="1904" spans="1:15" x14ac:dyDescent="0.2">
      <c r="A1904" t="str">
        <f>IFERROR(VLOOKUP(N1904,プログラム!B:C,2,0),"")</f>
        <v/>
      </c>
      <c r="B1904" t="str">
        <f t="shared" si="58"/>
        <v/>
      </c>
      <c r="C1904" t="str">
        <f>IFERROR(VLOOKUP(B1904,チーム番号!E:F,2,0),"")</f>
        <v/>
      </c>
      <c r="D1904" t="str">
        <f>IFERROR(VLOOKUP(N1904,プログラム!B:C,2,0),"")</f>
        <v/>
      </c>
      <c r="E1904" t="str">
        <f>IFERROR(記録__2[[#This Row],[組]],"")</f>
        <v/>
      </c>
      <c r="F1904" t="str">
        <f>IFERROR(記録__2[[#This Row],[水路]],"")</f>
        <v/>
      </c>
      <c r="G1904" t="str">
        <f>IFERROR(VLOOKUP(D1904,プログラムデータ!A:N,12,0),"")</f>
        <v/>
      </c>
      <c r="H1904" t="str">
        <f>IFERROR(VLOOKUP(D1904,プログラムデータ!A:N,13,0),"")</f>
        <v/>
      </c>
      <c r="I1904" t="str">
        <f>IFERROR(VLOOKUP(D1904,プログラムデータ!A:N,11,0),"")</f>
        <v/>
      </c>
      <c r="J1904" t="str">
        <f>IFERROR(VLOOKUP(D1904,プログラムデータ!A:N,10,0),"")</f>
        <v/>
      </c>
      <c r="K1904" t="str">
        <f>IFERROR(VLOOKUP(D1904,プログラムデータ!A:N,14,0),"")</f>
        <v/>
      </c>
      <c r="L1904" t="str">
        <f t="shared" si="59"/>
        <v xml:space="preserve">    </v>
      </c>
      <c r="M1904" t="str">
        <f>IFERROR(VLOOKUP(J1904,色々!M:P,4,0),"")</f>
        <v/>
      </c>
      <c r="N1904" t="str">
        <f>IFERROR(記録__2[[#This Row],[競技番号]],"")</f>
        <v/>
      </c>
      <c r="O1904" t="str">
        <f>IFERROR(記録__2[[#This Row],[選手番号]],"")</f>
        <v/>
      </c>
    </row>
    <row r="1905" spans="1:15" x14ac:dyDescent="0.2">
      <c r="A1905" t="str">
        <f>IFERROR(VLOOKUP(N1905,プログラム!B:C,2,0),"")</f>
        <v/>
      </c>
      <c r="B1905" t="str">
        <f t="shared" si="58"/>
        <v/>
      </c>
      <c r="C1905" t="str">
        <f>IFERROR(VLOOKUP(B1905,チーム番号!E:F,2,0),"")</f>
        <v/>
      </c>
      <c r="D1905" t="str">
        <f>IFERROR(VLOOKUP(N1905,プログラム!B:C,2,0),"")</f>
        <v/>
      </c>
      <c r="E1905" t="str">
        <f>IFERROR(記録__2[[#This Row],[組]],"")</f>
        <v/>
      </c>
      <c r="F1905" t="str">
        <f>IFERROR(記録__2[[#This Row],[水路]],"")</f>
        <v/>
      </c>
      <c r="G1905" t="str">
        <f>IFERROR(VLOOKUP(D1905,プログラムデータ!A:N,12,0),"")</f>
        <v/>
      </c>
      <c r="H1905" t="str">
        <f>IFERROR(VLOOKUP(D1905,プログラムデータ!A:N,13,0),"")</f>
        <v/>
      </c>
      <c r="I1905" t="str">
        <f>IFERROR(VLOOKUP(D1905,プログラムデータ!A:N,11,0),"")</f>
        <v/>
      </c>
      <c r="J1905" t="str">
        <f>IFERROR(VLOOKUP(D1905,プログラムデータ!A:N,10,0),"")</f>
        <v/>
      </c>
      <c r="K1905" t="str">
        <f>IFERROR(VLOOKUP(D1905,プログラムデータ!A:N,14,0),"")</f>
        <v/>
      </c>
      <c r="L1905" t="str">
        <f t="shared" si="59"/>
        <v xml:space="preserve">    </v>
      </c>
      <c r="M1905" t="str">
        <f>IFERROR(VLOOKUP(J1905,色々!M:P,4,0),"")</f>
        <v/>
      </c>
      <c r="N1905" t="str">
        <f>IFERROR(記録__2[[#This Row],[競技番号]],"")</f>
        <v/>
      </c>
      <c r="O1905" t="str">
        <f>IFERROR(記録__2[[#This Row],[選手番号]],"")</f>
        <v/>
      </c>
    </row>
    <row r="1906" spans="1:15" x14ac:dyDescent="0.2">
      <c r="A1906" t="str">
        <f>IFERROR(VLOOKUP(N1906,プログラム!B:C,2,0),"")</f>
        <v/>
      </c>
      <c r="B1906" t="str">
        <f t="shared" si="58"/>
        <v/>
      </c>
      <c r="C1906" t="str">
        <f>IFERROR(VLOOKUP(B1906,チーム番号!E:F,2,0),"")</f>
        <v/>
      </c>
      <c r="D1906" t="str">
        <f>IFERROR(VLOOKUP(N1906,プログラム!B:C,2,0),"")</f>
        <v/>
      </c>
      <c r="E1906" t="str">
        <f>IFERROR(記録__2[[#This Row],[組]],"")</f>
        <v/>
      </c>
      <c r="F1906" t="str">
        <f>IFERROR(記録__2[[#This Row],[水路]],"")</f>
        <v/>
      </c>
      <c r="G1906" t="str">
        <f>IFERROR(VLOOKUP(D1906,プログラムデータ!A:N,12,0),"")</f>
        <v/>
      </c>
      <c r="H1906" t="str">
        <f>IFERROR(VLOOKUP(D1906,プログラムデータ!A:N,13,0),"")</f>
        <v/>
      </c>
      <c r="I1906" t="str">
        <f>IFERROR(VLOOKUP(D1906,プログラムデータ!A:N,11,0),"")</f>
        <v/>
      </c>
      <c r="J1906" t="str">
        <f>IFERROR(VLOOKUP(D1906,プログラムデータ!A:N,10,0),"")</f>
        <v/>
      </c>
      <c r="K1906" t="str">
        <f>IFERROR(VLOOKUP(D1906,プログラムデータ!A:N,14,0),"")</f>
        <v/>
      </c>
      <c r="L1906" t="str">
        <f t="shared" si="59"/>
        <v xml:space="preserve">    </v>
      </c>
      <c r="M1906" t="str">
        <f>IFERROR(VLOOKUP(J1906,色々!M:P,4,0),"")</f>
        <v/>
      </c>
      <c r="N1906" t="str">
        <f>IFERROR(記録__2[[#This Row],[競技番号]],"")</f>
        <v/>
      </c>
      <c r="O1906" t="str">
        <f>IFERROR(記録__2[[#This Row],[選手番号]],"")</f>
        <v/>
      </c>
    </row>
    <row r="1907" spans="1:15" x14ac:dyDescent="0.2">
      <c r="A1907" t="str">
        <f>IFERROR(VLOOKUP(N1907,プログラム!B:C,2,0),"")</f>
        <v/>
      </c>
      <c r="B1907" t="str">
        <f t="shared" si="58"/>
        <v/>
      </c>
      <c r="C1907" t="str">
        <f>IFERROR(VLOOKUP(B1907,チーム番号!E:F,2,0),"")</f>
        <v/>
      </c>
      <c r="D1907" t="str">
        <f>IFERROR(VLOOKUP(N1907,プログラム!B:C,2,0),"")</f>
        <v/>
      </c>
      <c r="E1907" t="str">
        <f>IFERROR(記録__2[[#This Row],[組]],"")</f>
        <v/>
      </c>
      <c r="F1907" t="str">
        <f>IFERROR(記録__2[[#This Row],[水路]],"")</f>
        <v/>
      </c>
      <c r="G1907" t="str">
        <f>IFERROR(VLOOKUP(D1907,プログラムデータ!A:N,12,0),"")</f>
        <v/>
      </c>
      <c r="H1907" t="str">
        <f>IFERROR(VLOOKUP(D1907,プログラムデータ!A:N,13,0),"")</f>
        <v/>
      </c>
      <c r="I1907" t="str">
        <f>IFERROR(VLOOKUP(D1907,プログラムデータ!A:N,11,0),"")</f>
        <v/>
      </c>
      <c r="J1907" t="str">
        <f>IFERROR(VLOOKUP(D1907,プログラムデータ!A:N,10,0),"")</f>
        <v/>
      </c>
      <c r="K1907" t="str">
        <f>IFERROR(VLOOKUP(D1907,プログラムデータ!A:N,14,0),"")</f>
        <v/>
      </c>
      <c r="L1907" t="str">
        <f t="shared" si="59"/>
        <v xml:space="preserve">    </v>
      </c>
      <c r="M1907" t="str">
        <f>IFERROR(VLOOKUP(J1907,色々!M:P,4,0),"")</f>
        <v/>
      </c>
      <c r="N1907" t="str">
        <f>IFERROR(記録__2[[#This Row],[競技番号]],"")</f>
        <v/>
      </c>
      <c r="O1907" t="str">
        <f>IFERROR(記録__2[[#This Row],[選手番号]],"")</f>
        <v/>
      </c>
    </row>
    <row r="1908" spans="1:15" x14ac:dyDescent="0.2">
      <c r="A1908" t="str">
        <f>IFERROR(VLOOKUP(N1908,プログラム!B:C,2,0),"")</f>
        <v/>
      </c>
      <c r="B1908" t="str">
        <f t="shared" si="58"/>
        <v/>
      </c>
      <c r="C1908" t="str">
        <f>IFERROR(VLOOKUP(B1908,チーム番号!E:F,2,0),"")</f>
        <v/>
      </c>
      <c r="D1908" t="str">
        <f>IFERROR(VLOOKUP(N1908,プログラム!B:C,2,0),"")</f>
        <v/>
      </c>
      <c r="E1908" t="str">
        <f>IFERROR(記録__2[[#This Row],[組]],"")</f>
        <v/>
      </c>
      <c r="F1908" t="str">
        <f>IFERROR(記録__2[[#This Row],[水路]],"")</f>
        <v/>
      </c>
      <c r="G1908" t="str">
        <f>IFERROR(VLOOKUP(D1908,プログラムデータ!A:N,12,0),"")</f>
        <v/>
      </c>
      <c r="H1908" t="str">
        <f>IFERROR(VLOOKUP(D1908,プログラムデータ!A:N,13,0),"")</f>
        <v/>
      </c>
      <c r="I1908" t="str">
        <f>IFERROR(VLOOKUP(D1908,プログラムデータ!A:N,11,0),"")</f>
        <v/>
      </c>
      <c r="J1908" t="str">
        <f>IFERROR(VLOOKUP(D1908,プログラムデータ!A:N,10,0),"")</f>
        <v/>
      </c>
      <c r="K1908" t="str">
        <f>IFERROR(VLOOKUP(D1908,プログラムデータ!A:N,14,0),"")</f>
        <v/>
      </c>
      <c r="L1908" t="str">
        <f t="shared" si="59"/>
        <v xml:space="preserve">    </v>
      </c>
      <c r="M1908" t="str">
        <f>IFERROR(VLOOKUP(J1908,色々!M:P,4,0),"")</f>
        <v/>
      </c>
      <c r="N1908" t="str">
        <f>IFERROR(記録__2[[#This Row],[競技番号]],"")</f>
        <v/>
      </c>
      <c r="O1908" t="str">
        <f>IFERROR(記録__2[[#This Row],[選手番号]],"")</f>
        <v/>
      </c>
    </row>
    <row r="1909" spans="1:15" x14ac:dyDescent="0.2">
      <c r="A1909" t="str">
        <f>IFERROR(VLOOKUP(N1909,プログラム!B:C,2,0),"")</f>
        <v/>
      </c>
      <c r="B1909" t="str">
        <f t="shared" si="58"/>
        <v/>
      </c>
      <c r="C1909" t="str">
        <f>IFERROR(VLOOKUP(B1909,チーム番号!E:F,2,0),"")</f>
        <v/>
      </c>
      <c r="D1909" t="str">
        <f>IFERROR(VLOOKUP(N1909,プログラム!B:C,2,0),"")</f>
        <v/>
      </c>
      <c r="E1909" t="str">
        <f>IFERROR(記録__2[[#This Row],[組]],"")</f>
        <v/>
      </c>
      <c r="F1909" t="str">
        <f>IFERROR(記録__2[[#This Row],[水路]],"")</f>
        <v/>
      </c>
      <c r="G1909" t="str">
        <f>IFERROR(VLOOKUP(D1909,プログラムデータ!A:N,12,0),"")</f>
        <v/>
      </c>
      <c r="H1909" t="str">
        <f>IFERROR(VLOOKUP(D1909,プログラムデータ!A:N,13,0),"")</f>
        <v/>
      </c>
      <c r="I1909" t="str">
        <f>IFERROR(VLOOKUP(D1909,プログラムデータ!A:N,11,0),"")</f>
        <v/>
      </c>
      <c r="J1909" t="str">
        <f>IFERROR(VLOOKUP(D1909,プログラムデータ!A:N,10,0),"")</f>
        <v/>
      </c>
      <c r="K1909" t="str">
        <f>IFERROR(VLOOKUP(D1909,プログラムデータ!A:N,14,0),"")</f>
        <v/>
      </c>
      <c r="L1909" t="str">
        <f t="shared" si="59"/>
        <v xml:space="preserve">    </v>
      </c>
      <c r="M1909" t="str">
        <f>IFERROR(VLOOKUP(J1909,色々!M:P,4,0),"")</f>
        <v/>
      </c>
      <c r="N1909" t="str">
        <f>IFERROR(記録__2[[#This Row],[競技番号]],"")</f>
        <v/>
      </c>
      <c r="O1909" t="str">
        <f>IFERROR(記録__2[[#This Row],[選手番号]],"")</f>
        <v/>
      </c>
    </row>
    <row r="1910" spans="1:15" x14ac:dyDescent="0.2">
      <c r="A1910" t="str">
        <f>IFERROR(VLOOKUP(N1910,プログラム!B:C,2,0),"")</f>
        <v/>
      </c>
      <c r="B1910" t="str">
        <f t="shared" si="58"/>
        <v/>
      </c>
      <c r="C1910" t="str">
        <f>IFERROR(VLOOKUP(B1910,チーム番号!E:F,2,0),"")</f>
        <v/>
      </c>
      <c r="D1910" t="str">
        <f>IFERROR(VLOOKUP(N1910,プログラム!B:C,2,0),"")</f>
        <v/>
      </c>
      <c r="E1910" t="str">
        <f>IFERROR(記録__2[[#This Row],[組]],"")</f>
        <v/>
      </c>
      <c r="F1910" t="str">
        <f>IFERROR(記録__2[[#This Row],[水路]],"")</f>
        <v/>
      </c>
      <c r="G1910" t="str">
        <f>IFERROR(VLOOKUP(D1910,プログラムデータ!A:N,12,0),"")</f>
        <v/>
      </c>
      <c r="H1910" t="str">
        <f>IFERROR(VLOOKUP(D1910,プログラムデータ!A:N,13,0),"")</f>
        <v/>
      </c>
      <c r="I1910" t="str">
        <f>IFERROR(VLOOKUP(D1910,プログラムデータ!A:N,11,0),"")</f>
        <v/>
      </c>
      <c r="J1910" t="str">
        <f>IFERROR(VLOOKUP(D1910,プログラムデータ!A:N,10,0),"")</f>
        <v/>
      </c>
      <c r="K1910" t="str">
        <f>IFERROR(VLOOKUP(D1910,プログラムデータ!A:N,14,0),"")</f>
        <v/>
      </c>
      <c r="L1910" t="str">
        <f t="shared" si="59"/>
        <v xml:space="preserve">    </v>
      </c>
      <c r="M1910" t="str">
        <f>IFERROR(VLOOKUP(J1910,色々!M:P,4,0),"")</f>
        <v/>
      </c>
      <c r="N1910" t="str">
        <f>IFERROR(記録__2[[#This Row],[競技番号]],"")</f>
        <v/>
      </c>
      <c r="O1910" t="str">
        <f>IFERROR(記録__2[[#This Row],[選手番号]],"")</f>
        <v/>
      </c>
    </row>
    <row r="1911" spans="1:15" x14ac:dyDescent="0.2">
      <c r="A1911" t="str">
        <f>IFERROR(VLOOKUP(N1911,プログラム!B:C,2,0),"")</f>
        <v/>
      </c>
      <c r="B1911" t="str">
        <f t="shared" si="58"/>
        <v/>
      </c>
      <c r="C1911" t="str">
        <f>IFERROR(VLOOKUP(B1911,チーム番号!E:F,2,0),"")</f>
        <v/>
      </c>
      <c r="D1911" t="str">
        <f>IFERROR(VLOOKUP(N1911,プログラム!B:C,2,0),"")</f>
        <v/>
      </c>
      <c r="E1911" t="str">
        <f>IFERROR(記録__2[[#This Row],[組]],"")</f>
        <v/>
      </c>
      <c r="F1911" t="str">
        <f>IFERROR(記録__2[[#This Row],[水路]],"")</f>
        <v/>
      </c>
      <c r="G1911" t="str">
        <f>IFERROR(VLOOKUP(D1911,プログラムデータ!A:N,12,0),"")</f>
        <v/>
      </c>
      <c r="H1911" t="str">
        <f>IFERROR(VLOOKUP(D1911,プログラムデータ!A:N,13,0),"")</f>
        <v/>
      </c>
      <c r="I1911" t="str">
        <f>IFERROR(VLOOKUP(D1911,プログラムデータ!A:N,11,0),"")</f>
        <v/>
      </c>
      <c r="J1911" t="str">
        <f>IFERROR(VLOOKUP(D1911,プログラムデータ!A:N,10,0),"")</f>
        <v/>
      </c>
      <c r="K1911" t="str">
        <f>IFERROR(VLOOKUP(D1911,プログラムデータ!A:N,14,0),"")</f>
        <v/>
      </c>
      <c r="L1911" t="str">
        <f t="shared" si="59"/>
        <v xml:space="preserve">    </v>
      </c>
      <c r="M1911" t="str">
        <f>IFERROR(VLOOKUP(J1911,色々!M:P,4,0),"")</f>
        <v/>
      </c>
      <c r="N1911" t="str">
        <f>IFERROR(記録__2[[#This Row],[競技番号]],"")</f>
        <v/>
      </c>
      <c r="O1911" t="str">
        <f>IFERROR(記録__2[[#This Row],[選手番号]],"")</f>
        <v/>
      </c>
    </row>
    <row r="1912" spans="1:15" x14ac:dyDescent="0.2">
      <c r="A1912" t="str">
        <f>IFERROR(VLOOKUP(N1912,プログラム!B:C,2,0),"")</f>
        <v/>
      </c>
      <c r="B1912" t="str">
        <f t="shared" si="58"/>
        <v/>
      </c>
      <c r="C1912" t="str">
        <f>IFERROR(VLOOKUP(B1912,チーム番号!E:F,2,0),"")</f>
        <v/>
      </c>
      <c r="D1912" t="str">
        <f>IFERROR(VLOOKUP(N1912,プログラム!B:C,2,0),"")</f>
        <v/>
      </c>
      <c r="E1912" t="str">
        <f>IFERROR(記録__2[[#This Row],[組]],"")</f>
        <v/>
      </c>
      <c r="F1912" t="str">
        <f>IFERROR(記録__2[[#This Row],[水路]],"")</f>
        <v/>
      </c>
      <c r="G1912" t="str">
        <f>IFERROR(VLOOKUP(D1912,プログラムデータ!A:N,12,0),"")</f>
        <v/>
      </c>
      <c r="H1912" t="str">
        <f>IFERROR(VLOOKUP(D1912,プログラムデータ!A:N,13,0),"")</f>
        <v/>
      </c>
      <c r="I1912" t="str">
        <f>IFERROR(VLOOKUP(D1912,プログラムデータ!A:N,11,0),"")</f>
        <v/>
      </c>
      <c r="J1912" t="str">
        <f>IFERROR(VLOOKUP(D1912,プログラムデータ!A:N,10,0),"")</f>
        <v/>
      </c>
      <c r="K1912" t="str">
        <f>IFERROR(VLOOKUP(D1912,プログラムデータ!A:N,14,0),"")</f>
        <v/>
      </c>
      <c r="L1912" t="str">
        <f t="shared" si="59"/>
        <v xml:space="preserve">    </v>
      </c>
      <c r="M1912" t="str">
        <f>IFERROR(VLOOKUP(J1912,色々!M:P,4,0),"")</f>
        <v/>
      </c>
      <c r="N1912" t="str">
        <f>IFERROR(記録__2[[#This Row],[競技番号]],"")</f>
        <v/>
      </c>
      <c r="O1912" t="str">
        <f>IFERROR(記録__2[[#This Row],[選手番号]],"")</f>
        <v/>
      </c>
    </row>
    <row r="1913" spans="1:15" x14ac:dyDescent="0.2">
      <c r="A1913" t="str">
        <f>IFERROR(VLOOKUP(N1913,プログラム!B:C,2,0),"")</f>
        <v/>
      </c>
      <c r="B1913" t="str">
        <f t="shared" si="58"/>
        <v/>
      </c>
      <c r="C1913" t="str">
        <f>IFERROR(VLOOKUP(B1913,チーム番号!E:F,2,0),"")</f>
        <v/>
      </c>
      <c r="D1913" t="str">
        <f>IFERROR(VLOOKUP(N1913,プログラム!B:C,2,0),"")</f>
        <v/>
      </c>
      <c r="E1913" t="str">
        <f>IFERROR(記録__2[[#This Row],[組]],"")</f>
        <v/>
      </c>
      <c r="F1913" t="str">
        <f>IFERROR(記録__2[[#This Row],[水路]],"")</f>
        <v/>
      </c>
      <c r="G1913" t="str">
        <f>IFERROR(VLOOKUP(D1913,プログラムデータ!A:N,12,0),"")</f>
        <v/>
      </c>
      <c r="H1913" t="str">
        <f>IFERROR(VLOOKUP(D1913,プログラムデータ!A:N,13,0),"")</f>
        <v/>
      </c>
      <c r="I1913" t="str">
        <f>IFERROR(VLOOKUP(D1913,プログラムデータ!A:N,11,0),"")</f>
        <v/>
      </c>
      <c r="J1913" t="str">
        <f>IFERROR(VLOOKUP(D1913,プログラムデータ!A:N,10,0),"")</f>
        <v/>
      </c>
      <c r="K1913" t="str">
        <f>IFERROR(VLOOKUP(D1913,プログラムデータ!A:N,14,0),"")</f>
        <v/>
      </c>
      <c r="L1913" t="str">
        <f t="shared" si="59"/>
        <v xml:space="preserve">    </v>
      </c>
      <c r="M1913" t="str">
        <f>IFERROR(VLOOKUP(J1913,色々!M:P,4,0),"")</f>
        <v/>
      </c>
      <c r="N1913" t="str">
        <f>IFERROR(記録__2[[#This Row],[競技番号]],"")</f>
        <v/>
      </c>
      <c r="O1913" t="str">
        <f>IFERROR(記録__2[[#This Row],[選手番号]],"")</f>
        <v/>
      </c>
    </row>
    <row r="1914" spans="1:15" x14ac:dyDescent="0.2">
      <c r="A1914" t="str">
        <f>IFERROR(VLOOKUP(N1914,プログラム!B:C,2,0),"")</f>
        <v/>
      </c>
      <c r="B1914" t="str">
        <f t="shared" si="58"/>
        <v/>
      </c>
      <c r="C1914" t="str">
        <f>IFERROR(VLOOKUP(B1914,チーム番号!E:F,2,0),"")</f>
        <v/>
      </c>
      <c r="D1914" t="str">
        <f>IFERROR(VLOOKUP(N1914,プログラム!B:C,2,0),"")</f>
        <v/>
      </c>
      <c r="E1914" t="str">
        <f>IFERROR(記録__2[[#This Row],[組]],"")</f>
        <v/>
      </c>
      <c r="F1914" t="str">
        <f>IFERROR(記録__2[[#This Row],[水路]],"")</f>
        <v/>
      </c>
      <c r="G1914" t="str">
        <f>IFERROR(VLOOKUP(D1914,プログラムデータ!A:N,12,0),"")</f>
        <v/>
      </c>
      <c r="H1914" t="str">
        <f>IFERROR(VLOOKUP(D1914,プログラムデータ!A:N,13,0),"")</f>
        <v/>
      </c>
      <c r="I1914" t="str">
        <f>IFERROR(VLOOKUP(D1914,プログラムデータ!A:N,11,0),"")</f>
        <v/>
      </c>
      <c r="J1914" t="str">
        <f>IFERROR(VLOOKUP(D1914,プログラムデータ!A:N,10,0),"")</f>
        <v/>
      </c>
      <c r="K1914" t="str">
        <f>IFERROR(VLOOKUP(D1914,プログラムデータ!A:N,14,0),"")</f>
        <v/>
      </c>
      <c r="L1914" t="str">
        <f t="shared" si="59"/>
        <v xml:space="preserve">    </v>
      </c>
      <c r="M1914" t="str">
        <f>IFERROR(VLOOKUP(J1914,色々!M:P,4,0),"")</f>
        <v/>
      </c>
      <c r="N1914" t="str">
        <f>IFERROR(記録__2[[#This Row],[競技番号]],"")</f>
        <v/>
      </c>
      <c r="O1914" t="str">
        <f>IFERROR(記録__2[[#This Row],[選手番号]],"")</f>
        <v/>
      </c>
    </row>
    <row r="1915" spans="1:15" x14ac:dyDescent="0.2">
      <c r="A1915" t="str">
        <f>IFERROR(VLOOKUP(N1915,プログラム!B:C,2,0),"")</f>
        <v/>
      </c>
      <c r="B1915" t="str">
        <f t="shared" si="58"/>
        <v/>
      </c>
      <c r="C1915" t="str">
        <f>IFERROR(VLOOKUP(B1915,チーム番号!E:F,2,0),"")</f>
        <v/>
      </c>
      <c r="D1915" t="str">
        <f>IFERROR(VLOOKUP(N1915,プログラム!B:C,2,0),"")</f>
        <v/>
      </c>
      <c r="E1915" t="str">
        <f>IFERROR(記録__2[[#This Row],[組]],"")</f>
        <v/>
      </c>
      <c r="F1915" t="str">
        <f>IFERROR(記録__2[[#This Row],[水路]],"")</f>
        <v/>
      </c>
      <c r="G1915" t="str">
        <f>IFERROR(VLOOKUP(D1915,プログラムデータ!A:N,12,0),"")</f>
        <v/>
      </c>
      <c r="H1915" t="str">
        <f>IFERROR(VLOOKUP(D1915,プログラムデータ!A:N,13,0),"")</f>
        <v/>
      </c>
      <c r="I1915" t="str">
        <f>IFERROR(VLOOKUP(D1915,プログラムデータ!A:N,11,0),"")</f>
        <v/>
      </c>
      <c r="J1915" t="str">
        <f>IFERROR(VLOOKUP(D1915,プログラムデータ!A:N,10,0),"")</f>
        <v/>
      </c>
      <c r="K1915" t="str">
        <f>IFERROR(VLOOKUP(D1915,プログラムデータ!A:N,14,0),"")</f>
        <v/>
      </c>
      <c r="L1915" t="str">
        <f t="shared" si="59"/>
        <v xml:space="preserve">    </v>
      </c>
      <c r="M1915" t="str">
        <f>IFERROR(VLOOKUP(J1915,色々!M:P,4,0),"")</f>
        <v/>
      </c>
      <c r="N1915" t="str">
        <f>IFERROR(記録__2[[#This Row],[競技番号]],"")</f>
        <v/>
      </c>
      <c r="O1915" t="str">
        <f>IFERROR(記録__2[[#This Row],[選手番号]],"")</f>
        <v/>
      </c>
    </row>
    <row r="1916" spans="1:15" x14ac:dyDescent="0.2">
      <c r="A1916" t="str">
        <f>IFERROR(VLOOKUP(N1916,プログラム!B:C,2,0),"")</f>
        <v/>
      </c>
      <c r="B1916" t="str">
        <f t="shared" si="58"/>
        <v/>
      </c>
      <c r="C1916" t="str">
        <f>IFERROR(VLOOKUP(B1916,チーム番号!E:F,2,0),"")</f>
        <v/>
      </c>
      <c r="D1916" t="str">
        <f>IFERROR(VLOOKUP(N1916,プログラム!B:C,2,0),"")</f>
        <v/>
      </c>
      <c r="E1916" t="str">
        <f>IFERROR(記録__2[[#This Row],[組]],"")</f>
        <v/>
      </c>
      <c r="F1916" t="str">
        <f>IFERROR(記録__2[[#This Row],[水路]],"")</f>
        <v/>
      </c>
      <c r="G1916" t="str">
        <f>IFERROR(VLOOKUP(D1916,プログラムデータ!A:N,12,0),"")</f>
        <v/>
      </c>
      <c r="H1916" t="str">
        <f>IFERROR(VLOOKUP(D1916,プログラムデータ!A:N,13,0),"")</f>
        <v/>
      </c>
      <c r="I1916" t="str">
        <f>IFERROR(VLOOKUP(D1916,プログラムデータ!A:N,11,0),"")</f>
        <v/>
      </c>
      <c r="J1916" t="str">
        <f>IFERROR(VLOOKUP(D1916,プログラムデータ!A:N,10,0),"")</f>
        <v/>
      </c>
      <c r="K1916" t="str">
        <f>IFERROR(VLOOKUP(D1916,プログラムデータ!A:N,14,0),"")</f>
        <v/>
      </c>
      <c r="L1916" t="str">
        <f t="shared" si="59"/>
        <v xml:space="preserve">    </v>
      </c>
      <c r="M1916" t="str">
        <f>IFERROR(VLOOKUP(J1916,色々!M:P,4,0),"")</f>
        <v/>
      </c>
      <c r="N1916" t="str">
        <f>IFERROR(記録__2[[#This Row],[競技番号]],"")</f>
        <v/>
      </c>
      <c r="O1916" t="str">
        <f>IFERROR(記録__2[[#This Row],[選手番号]],"")</f>
        <v/>
      </c>
    </row>
    <row r="1917" spans="1:15" x14ac:dyDescent="0.2">
      <c r="A1917" t="str">
        <f>IFERROR(VLOOKUP(N1917,プログラム!B:C,2,0),"")</f>
        <v/>
      </c>
      <c r="B1917" t="str">
        <f t="shared" si="58"/>
        <v/>
      </c>
      <c r="C1917" t="str">
        <f>IFERROR(VLOOKUP(B1917,チーム番号!E:F,2,0),"")</f>
        <v/>
      </c>
      <c r="D1917" t="str">
        <f>IFERROR(VLOOKUP(N1917,プログラム!B:C,2,0),"")</f>
        <v/>
      </c>
      <c r="E1917" t="str">
        <f>IFERROR(記録__2[[#This Row],[組]],"")</f>
        <v/>
      </c>
      <c r="F1917" t="str">
        <f>IFERROR(記録__2[[#This Row],[水路]],"")</f>
        <v/>
      </c>
      <c r="G1917" t="str">
        <f>IFERROR(VLOOKUP(D1917,プログラムデータ!A:N,12,0),"")</f>
        <v/>
      </c>
      <c r="H1917" t="str">
        <f>IFERROR(VLOOKUP(D1917,プログラムデータ!A:N,13,0),"")</f>
        <v/>
      </c>
      <c r="I1917" t="str">
        <f>IFERROR(VLOOKUP(D1917,プログラムデータ!A:N,11,0),"")</f>
        <v/>
      </c>
      <c r="J1917" t="str">
        <f>IFERROR(VLOOKUP(D1917,プログラムデータ!A:N,10,0),"")</f>
        <v/>
      </c>
      <c r="K1917" t="str">
        <f>IFERROR(VLOOKUP(D1917,プログラムデータ!A:N,14,0),"")</f>
        <v/>
      </c>
      <c r="L1917" t="str">
        <f t="shared" si="59"/>
        <v xml:space="preserve">    </v>
      </c>
      <c r="M1917" t="str">
        <f>IFERROR(VLOOKUP(J1917,色々!M:P,4,0),"")</f>
        <v/>
      </c>
      <c r="N1917" t="str">
        <f>IFERROR(記録__2[[#This Row],[競技番号]],"")</f>
        <v/>
      </c>
      <c r="O1917" t="str">
        <f>IFERROR(記録__2[[#This Row],[選手番号]],"")</f>
        <v/>
      </c>
    </row>
    <row r="1918" spans="1:15" x14ac:dyDescent="0.2">
      <c r="A1918" t="str">
        <f>IFERROR(VLOOKUP(N1918,プログラム!B:C,2,0),"")</f>
        <v/>
      </c>
      <c r="B1918" t="str">
        <f t="shared" si="58"/>
        <v/>
      </c>
      <c r="C1918" t="str">
        <f>IFERROR(VLOOKUP(B1918,チーム番号!E:F,2,0),"")</f>
        <v/>
      </c>
      <c r="D1918" t="str">
        <f>IFERROR(VLOOKUP(N1918,プログラム!B:C,2,0),"")</f>
        <v/>
      </c>
      <c r="E1918" t="str">
        <f>IFERROR(記録__2[[#This Row],[組]],"")</f>
        <v/>
      </c>
      <c r="F1918" t="str">
        <f>IFERROR(記録__2[[#This Row],[水路]],"")</f>
        <v/>
      </c>
      <c r="G1918" t="str">
        <f>IFERROR(VLOOKUP(D1918,プログラムデータ!A:N,12,0),"")</f>
        <v/>
      </c>
      <c r="H1918" t="str">
        <f>IFERROR(VLOOKUP(D1918,プログラムデータ!A:N,13,0),"")</f>
        <v/>
      </c>
      <c r="I1918" t="str">
        <f>IFERROR(VLOOKUP(D1918,プログラムデータ!A:N,11,0),"")</f>
        <v/>
      </c>
      <c r="J1918" t="str">
        <f>IFERROR(VLOOKUP(D1918,プログラムデータ!A:N,10,0),"")</f>
        <v/>
      </c>
      <c r="K1918" t="str">
        <f>IFERROR(VLOOKUP(D1918,プログラムデータ!A:N,14,0),"")</f>
        <v/>
      </c>
      <c r="L1918" t="str">
        <f t="shared" si="59"/>
        <v xml:space="preserve">    </v>
      </c>
      <c r="M1918" t="str">
        <f>IFERROR(VLOOKUP(J1918,色々!M:P,4,0),"")</f>
        <v/>
      </c>
      <c r="N1918" t="str">
        <f>IFERROR(記録__2[[#This Row],[競技番号]],"")</f>
        <v/>
      </c>
      <c r="O1918" t="str">
        <f>IFERROR(記録__2[[#This Row],[選手番号]],"")</f>
        <v/>
      </c>
    </row>
    <row r="1919" spans="1:15" x14ac:dyDescent="0.2">
      <c r="A1919" t="str">
        <f>IFERROR(VLOOKUP(N1919,プログラム!B:C,2,0),"")</f>
        <v/>
      </c>
      <c r="B1919" t="str">
        <f t="shared" si="58"/>
        <v/>
      </c>
      <c r="C1919" t="str">
        <f>IFERROR(VLOOKUP(B1919,チーム番号!E:F,2,0),"")</f>
        <v/>
      </c>
      <c r="D1919" t="str">
        <f>IFERROR(VLOOKUP(N1919,プログラム!B:C,2,0),"")</f>
        <v/>
      </c>
      <c r="E1919" t="str">
        <f>IFERROR(記録__2[[#This Row],[組]],"")</f>
        <v/>
      </c>
      <c r="F1919" t="str">
        <f>IFERROR(記録__2[[#This Row],[水路]],"")</f>
        <v/>
      </c>
      <c r="G1919" t="str">
        <f>IFERROR(VLOOKUP(D1919,プログラムデータ!A:N,12,0),"")</f>
        <v/>
      </c>
      <c r="H1919" t="str">
        <f>IFERROR(VLOOKUP(D1919,プログラムデータ!A:N,13,0),"")</f>
        <v/>
      </c>
      <c r="I1919" t="str">
        <f>IFERROR(VLOOKUP(D1919,プログラムデータ!A:N,11,0),"")</f>
        <v/>
      </c>
      <c r="J1919" t="str">
        <f>IFERROR(VLOOKUP(D1919,プログラムデータ!A:N,10,0),"")</f>
        <v/>
      </c>
      <c r="K1919" t="str">
        <f>IFERROR(VLOOKUP(D1919,プログラムデータ!A:N,14,0),"")</f>
        <v/>
      </c>
      <c r="L1919" t="str">
        <f t="shared" si="59"/>
        <v xml:space="preserve">    </v>
      </c>
      <c r="M1919" t="str">
        <f>IFERROR(VLOOKUP(J1919,色々!M:P,4,0),"")</f>
        <v/>
      </c>
      <c r="N1919" t="str">
        <f>IFERROR(記録__2[[#This Row],[競技番号]],"")</f>
        <v/>
      </c>
      <c r="O1919" t="str">
        <f>IFERROR(記録__2[[#This Row],[選手番号]],"")</f>
        <v/>
      </c>
    </row>
    <row r="1920" spans="1:15" x14ac:dyDescent="0.2">
      <c r="A1920" t="str">
        <f>IFERROR(VLOOKUP(N1920,プログラム!B:C,2,0),"")</f>
        <v/>
      </c>
      <c r="B1920" t="str">
        <f t="shared" si="58"/>
        <v/>
      </c>
      <c r="C1920" t="str">
        <f>IFERROR(VLOOKUP(B1920,チーム番号!E:F,2,0),"")</f>
        <v/>
      </c>
      <c r="D1920" t="str">
        <f>IFERROR(VLOOKUP(N1920,プログラム!B:C,2,0),"")</f>
        <v/>
      </c>
      <c r="E1920" t="str">
        <f>IFERROR(記録__2[[#This Row],[組]],"")</f>
        <v/>
      </c>
      <c r="F1920" t="str">
        <f>IFERROR(記録__2[[#This Row],[水路]],"")</f>
        <v/>
      </c>
      <c r="G1920" t="str">
        <f>IFERROR(VLOOKUP(D1920,プログラムデータ!A:N,12,0),"")</f>
        <v/>
      </c>
      <c r="H1920" t="str">
        <f>IFERROR(VLOOKUP(D1920,プログラムデータ!A:N,13,0),"")</f>
        <v/>
      </c>
      <c r="I1920" t="str">
        <f>IFERROR(VLOOKUP(D1920,プログラムデータ!A:N,11,0),"")</f>
        <v/>
      </c>
      <c r="J1920" t="str">
        <f>IFERROR(VLOOKUP(D1920,プログラムデータ!A:N,10,0),"")</f>
        <v/>
      </c>
      <c r="K1920" t="str">
        <f>IFERROR(VLOOKUP(D1920,プログラムデータ!A:N,14,0),"")</f>
        <v/>
      </c>
      <c r="L1920" t="str">
        <f t="shared" si="59"/>
        <v xml:space="preserve">    </v>
      </c>
      <c r="M1920" t="str">
        <f>IFERROR(VLOOKUP(J1920,色々!M:P,4,0),"")</f>
        <v/>
      </c>
      <c r="N1920" t="str">
        <f>IFERROR(記録__2[[#This Row],[競技番号]],"")</f>
        <v/>
      </c>
      <c r="O1920" t="str">
        <f>IFERROR(記録__2[[#This Row],[選手番号]],"")</f>
        <v/>
      </c>
    </row>
    <row r="1921" spans="1:15" x14ac:dyDescent="0.2">
      <c r="A1921" t="str">
        <f>IFERROR(VLOOKUP(N1921,プログラム!B:C,2,0),"")</f>
        <v/>
      </c>
      <c r="B1921" t="str">
        <f t="shared" si="58"/>
        <v/>
      </c>
      <c r="C1921" t="str">
        <f>IFERROR(VLOOKUP(B1921,チーム番号!E:F,2,0),"")</f>
        <v/>
      </c>
      <c r="D1921" t="str">
        <f>IFERROR(VLOOKUP(N1921,プログラム!B:C,2,0),"")</f>
        <v/>
      </c>
      <c r="E1921" t="str">
        <f>IFERROR(記録__2[[#This Row],[組]],"")</f>
        <v/>
      </c>
      <c r="F1921" t="str">
        <f>IFERROR(記録__2[[#This Row],[水路]],"")</f>
        <v/>
      </c>
      <c r="G1921" t="str">
        <f>IFERROR(VLOOKUP(D1921,プログラムデータ!A:N,12,0),"")</f>
        <v/>
      </c>
      <c r="H1921" t="str">
        <f>IFERROR(VLOOKUP(D1921,プログラムデータ!A:N,13,0),"")</f>
        <v/>
      </c>
      <c r="I1921" t="str">
        <f>IFERROR(VLOOKUP(D1921,プログラムデータ!A:N,11,0),"")</f>
        <v/>
      </c>
      <c r="J1921" t="str">
        <f>IFERROR(VLOOKUP(D1921,プログラムデータ!A:N,10,0),"")</f>
        <v/>
      </c>
      <c r="K1921" t="str">
        <f>IFERROR(VLOOKUP(D1921,プログラムデータ!A:N,14,0),"")</f>
        <v/>
      </c>
      <c r="L1921" t="str">
        <f t="shared" si="59"/>
        <v xml:space="preserve">    </v>
      </c>
      <c r="M1921" t="str">
        <f>IFERROR(VLOOKUP(J1921,色々!M:P,4,0),"")</f>
        <v/>
      </c>
      <c r="N1921" t="str">
        <f>IFERROR(記録__2[[#This Row],[競技番号]],"")</f>
        <v/>
      </c>
      <c r="O1921" t="str">
        <f>IFERROR(記録__2[[#This Row],[選手番号]],"")</f>
        <v/>
      </c>
    </row>
    <row r="1922" spans="1:15" x14ac:dyDescent="0.2">
      <c r="A1922" t="str">
        <f>IFERROR(VLOOKUP(N1922,プログラム!B:C,2,0),"")</f>
        <v/>
      </c>
      <c r="B1922" t="str">
        <f t="shared" si="58"/>
        <v/>
      </c>
      <c r="C1922" t="str">
        <f>IFERROR(VLOOKUP(B1922,チーム番号!E:F,2,0),"")</f>
        <v/>
      </c>
      <c r="D1922" t="str">
        <f>IFERROR(VLOOKUP(N1922,プログラム!B:C,2,0),"")</f>
        <v/>
      </c>
      <c r="E1922" t="str">
        <f>IFERROR(記録__2[[#This Row],[組]],"")</f>
        <v/>
      </c>
      <c r="F1922" t="str">
        <f>IFERROR(記録__2[[#This Row],[水路]],"")</f>
        <v/>
      </c>
      <c r="G1922" t="str">
        <f>IFERROR(VLOOKUP(D1922,プログラムデータ!A:N,12,0),"")</f>
        <v/>
      </c>
      <c r="H1922" t="str">
        <f>IFERROR(VLOOKUP(D1922,プログラムデータ!A:N,13,0),"")</f>
        <v/>
      </c>
      <c r="I1922" t="str">
        <f>IFERROR(VLOOKUP(D1922,プログラムデータ!A:N,11,0),"")</f>
        <v/>
      </c>
      <c r="J1922" t="str">
        <f>IFERROR(VLOOKUP(D1922,プログラムデータ!A:N,10,0),"")</f>
        <v/>
      </c>
      <c r="K1922" t="str">
        <f>IFERROR(VLOOKUP(D1922,プログラムデータ!A:N,14,0),"")</f>
        <v/>
      </c>
      <c r="L1922" t="str">
        <f t="shared" si="59"/>
        <v xml:space="preserve">    </v>
      </c>
      <c r="M1922" t="str">
        <f>IFERROR(VLOOKUP(J1922,色々!M:P,4,0),"")</f>
        <v/>
      </c>
      <c r="N1922" t="str">
        <f>IFERROR(記録__2[[#This Row],[競技番号]],"")</f>
        <v/>
      </c>
      <c r="O1922" t="str">
        <f>IFERROR(記録__2[[#This Row],[選手番号]],"")</f>
        <v/>
      </c>
    </row>
    <row r="1923" spans="1:15" x14ac:dyDescent="0.2">
      <c r="A1923" t="str">
        <f>IFERROR(VLOOKUP(N1923,プログラム!B:C,2,0),"")</f>
        <v/>
      </c>
      <c r="B1923" t="str">
        <f t="shared" ref="B1923:B1986" si="60">IFERROR(IF(OR(M1923=6,M1923=7),O1923,""),"")</f>
        <v/>
      </c>
      <c r="C1923" t="str">
        <f>IFERROR(VLOOKUP(B1923,チーム番号!E:F,2,0),"")</f>
        <v/>
      </c>
      <c r="D1923" t="str">
        <f>IFERROR(VLOOKUP(N1923,プログラム!B:C,2,0),"")</f>
        <v/>
      </c>
      <c r="E1923" t="str">
        <f>IFERROR(記録__2[[#This Row],[組]],"")</f>
        <v/>
      </c>
      <c r="F1923" t="str">
        <f>IFERROR(記録__2[[#This Row],[水路]],"")</f>
        <v/>
      </c>
      <c r="G1923" t="str">
        <f>IFERROR(VLOOKUP(D1923,プログラムデータ!A:N,12,0),"")</f>
        <v/>
      </c>
      <c r="H1923" t="str">
        <f>IFERROR(VLOOKUP(D1923,プログラムデータ!A:N,13,0),"")</f>
        <v/>
      </c>
      <c r="I1923" t="str">
        <f>IFERROR(VLOOKUP(D1923,プログラムデータ!A:N,11,0),"")</f>
        <v/>
      </c>
      <c r="J1923" t="str">
        <f>IFERROR(VLOOKUP(D1923,プログラムデータ!A:N,10,0),"")</f>
        <v/>
      </c>
      <c r="K1923" t="str">
        <f>IFERROR(VLOOKUP(D1923,プログラムデータ!A:N,14,0),"")</f>
        <v/>
      </c>
      <c r="L1923" t="str">
        <f t="shared" ref="L1923:L1986" si="61">CONCATENATE(G1923," ",H1923," ",I1923," ",J1923," ",K1923)</f>
        <v xml:space="preserve">    </v>
      </c>
      <c r="M1923" t="str">
        <f>IFERROR(VLOOKUP(J1923,色々!M:P,4,0),"")</f>
        <v/>
      </c>
      <c r="N1923" t="str">
        <f>IFERROR(記録__2[[#This Row],[競技番号]],"")</f>
        <v/>
      </c>
      <c r="O1923" t="str">
        <f>IFERROR(記録__2[[#This Row],[選手番号]],"")</f>
        <v/>
      </c>
    </row>
    <row r="1924" spans="1:15" x14ac:dyDescent="0.2">
      <c r="A1924" t="str">
        <f>IFERROR(VLOOKUP(N1924,プログラム!B:C,2,0),"")</f>
        <v/>
      </c>
      <c r="B1924" t="str">
        <f t="shared" si="60"/>
        <v/>
      </c>
      <c r="C1924" t="str">
        <f>IFERROR(VLOOKUP(B1924,チーム番号!E:F,2,0),"")</f>
        <v/>
      </c>
      <c r="D1924" t="str">
        <f>IFERROR(VLOOKUP(N1924,プログラム!B:C,2,0),"")</f>
        <v/>
      </c>
      <c r="E1924" t="str">
        <f>IFERROR(記録__2[[#This Row],[組]],"")</f>
        <v/>
      </c>
      <c r="F1924" t="str">
        <f>IFERROR(記録__2[[#This Row],[水路]],"")</f>
        <v/>
      </c>
      <c r="G1924" t="str">
        <f>IFERROR(VLOOKUP(D1924,プログラムデータ!A:N,12,0),"")</f>
        <v/>
      </c>
      <c r="H1924" t="str">
        <f>IFERROR(VLOOKUP(D1924,プログラムデータ!A:N,13,0),"")</f>
        <v/>
      </c>
      <c r="I1924" t="str">
        <f>IFERROR(VLOOKUP(D1924,プログラムデータ!A:N,11,0),"")</f>
        <v/>
      </c>
      <c r="J1924" t="str">
        <f>IFERROR(VLOOKUP(D1924,プログラムデータ!A:N,10,0),"")</f>
        <v/>
      </c>
      <c r="K1924" t="str">
        <f>IFERROR(VLOOKUP(D1924,プログラムデータ!A:N,14,0),"")</f>
        <v/>
      </c>
      <c r="L1924" t="str">
        <f t="shared" si="61"/>
        <v xml:space="preserve">    </v>
      </c>
      <c r="M1924" t="str">
        <f>IFERROR(VLOOKUP(J1924,色々!M:P,4,0),"")</f>
        <v/>
      </c>
      <c r="N1924" t="str">
        <f>IFERROR(記録__2[[#This Row],[競技番号]],"")</f>
        <v/>
      </c>
      <c r="O1924" t="str">
        <f>IFERROR(記録__2[[#This Row],[選手番号]],"")</f>
        <v/>
      </c>
    </row>
    <row r="1925" spans="1:15" x14ac:dyDescent="0.2">
      <c r="A1925" t="str">
        <f>IFERROR(VLOOKUP(N1925,プログラム!B:C,2,0),"")</f>
        <v/>
      </c>
      <c r="B1925" t="str">
        <f t="shared" si="60"/>
        <v/>
      </c>
      <c r="C1925" t="str">
        <f>IFERROR(VLOOKUP(B1925,チーム番号!E:F,2,0),"")</f>
        <v/>
      </c>
      <c r="D1925" t="str">
        <f>IFERROR(VLOOKUP(N1925,プログラム!B:C,2,0),"")</f>
        <v/>
      </c>
      <c r="E1925" t="str">
        <f>IFERROR(記録__2[[#This Row],[組]],"")</f>
        <v/>
      </c>
      <c r="F1925" t="str">
        <f>IFERROR(記録__2[[#This Row],[水路]],"")</f>
        <v/>
      </c>
      <c r="G1925" t="str">
        <f>IFERROR(VLOOKUP(D1925,プログラムデータ!A:N,12,0),"")</f>
        <v/>
      </c>
      <c r="H1925" t="str">
        <f>IFERROR(VLOOKUP(D1925,プログラムデータ!A:N,13,0),"")</f>
        <v/>
      </c>
      <c r="I1925" t="str">
        <f>IFERROR(VLOOKUP(D1925,プログラムデータ!A:N,11,0),"")</f>
        <v/>
      </c>
      <c r="J1925" t="str">
        <f>IFERROR(VLOOKUP(D1925,プログラムデータ!A:N,10,0),"")</f>
        <v/>
      </c>
      <c r="K1925" t="str">
        <f>IFERROR(VLOOKUP(D1925,プログラムデータ!A:N,14,0),"")</f>
        <v/>
      </c>
      <c r="L1925" t="str">
        <f t="shared" si="61"/>
        <v xml:space="preserve">    </v>
      </c>
      <c r="M1925" t="str">
        <f>IFERROR(VLOOKUP(J1925,色々!M:P,4,0),"")</f>
        <v/>
      </c>
      <c r="N1925" t="str">
        <f>IFERROR(記録__2[[#This Row],[競技番号]],"")</f>
        <v/>
      </c>
      <c r="O1925" t="str">
        <f>IFERROR(記録__2[[#This Row],[選手番号]],"")</f>
        <v/>
      </c>
    </row>
    <row r="1926" spans="1:15" x14ac:dyDescent="0.2">
      <c r="A1926" t="str">
        <f>IFERROR(VLOOKUP(N1926,プログラム!B:C,2,0),"")</f>
        <v/>
      </c>
      <c r="B1926" t="str">
        <f t="shared" si="60"/>
        <v/>
      </c>
      <c r="C1926" t="str">
        <f>IFERROR(VLOOKUP(B1926,チーム番号!E:F,2,0),"")</f>
        <v/>
      </c>
      <c r="D1926" t="str">
        <f>IFERROR(VLOOKUP(N1926,プログラム!B:C,2,0),"")</f>
        <v/>
      </c>
      <c r="E1926" t="str">
        <f>IFERROR(記録__2[[#This Row],[組]],"")</f>
        <v/>
      </c>
      <c r="F1926" t="str">
        <f>IFERROR(記録__2[[#This Row],[水路]],"")</f>
        <v/>
      </c>
      <c r="G1926" t="str">
        <f>IFERROR(VLOOKUP(D1926,プログラムデータ!A:N,12,0),"")</f>
        <v/>
      </c>
      <c r="H1926" t="str">
        <f>IFERROR(VLOOKUP(D1926,プログラムデータ!A:N,13,0),"")</f>
        <v/>
      </c>
      <c r="I1926" t="str">
        <f>IFERROR(VLOOKUP(D1926,プログラムデータ!A:N,11,0),"")</f>
        <v/>
      </c>
      <c r="J1926" t="str">
        <f>IFERROR(VLOOKUP(D1926,プログラムデータ!A:N,10,0),"")</f>
        <v/>
      </c>
      <c r="K1926" t="str">
        <f>IFERROR(VLOOKUP(D1926,プログラムデータ!A:N,14,0),"")</f>
        <v/>
      </c>
      <c r="L1926" t="str">
        <f t="shared" si="61"/>
        <v xml:space="preserve">    </v>
      </c>
      <c r="M1926" t="str">
        <f>IFERROR(VLOOKUP(J1926,色々!M:P,4,0),"")</f>
        <v/>
      </c>
      <c r="N1926" t="str">
        <f>IFERROR(記録__2[[#This Row],[競技番号]],"")</f>
        <v/>
      </c>
      <c r="O1926" t="str">
        <f>IFERROR(記録__2[[#This Row],[選手番号]],"")</f>
        <v/>
      </c>
    </row>
    <row r="1927" spans="1:15" x14ac:dyDescent="0.2">
      <c r="A1927" t="str">
        <f>IFERROR(VLOOKUP(N1927,プログラム!B:C,2,0),"")</f>
        <v/>
      </c>
      <c r="B1927" t="str">
        <f t="shared" si="60"/>
        <v/>
      </c>
      <c r="C1927" t="str">
        <f>IFERROR(VLOOKUP(B1927,チーム番号!E:F,2,0),"")</f>
        <v/>
      </c>
      <c r="D1927" t="str">
        <f>IFERROR(VLOOKUP(N1927,プログラム!B:C,2,0),"")</f>
        <v/>
      </c>
      <c r="E1927" t="str">
        <f>IFERROR(記録__2[[#This Row],[組]],"")</f>
        <v/>
      </c>
      <c r="F1927" t="str">
        <f>IFERROR(記録__2[[#This Row],[水路]],"")</f>
        <v/>
      </c>
      <c r="G1927" t="str">
        <f>IFERROR(VLOOKUP(D1927,プログラムデータ!A:N,12,0),"")</f>
        <v/>
      </c>
      <c r="H1927" t="str">
        <f>IFERROR(VLOOKUP(D1927,プログラムデータ!A:N,13,0),"")</f>
        <v/>
      </c>
      <c r="I1927" t="str">
        <f>IFERROR(VLOOKUP(D1927,プログラムデータ!A:N,11,0),"")</f>
        <v/>
      </c>
      <c r="J1927" t="str">
        <f>IFERROR(VLOOKUP(D1927,プログラムデータ!A:N,10,0),"")</f>
        <v/>
      </c>
      <c r="K1927" t="str">
        <f>IFERROR(VLOOKUP(D1927,プログラムデータ!A:N,14,0),"")</f>
        <v/>
      </c>
      <c r="L1927" t="str">
        <f t="shared" si="61"/>
        <v xml:space="preserve">    </v>
      </c>
      <c r="M1927" t="str">
        <f>IFERROR(VLOOKUP(J1927,色々!M:P,4,0),"")</f>
        <v/>
      </c>
      <c r="N1927" t="str">
        <f>IFERROR(記録__2[[#This Row],[競技番号]],"")</f>
        <v/>
      </c>
      <c r="O1927" t="str">
        <f>IFERROR(記録__2[[#This Row],[選手番号]],"")</f>
        <v/>
      </c>
    </row>
    <row r="1928" spans="1:15" x14ac:dyDescent="0.2">
      <c r="A1928" t="str">
        <f>IFERROR(VLOOKUP(N1928,プログラム!B:C,2,0),"")</f>
        <v/>
      </c>
      <c r="B1928" t="str">
        <f t="shared" si="60"/>
        <v/>
      </c>
      <c r="C1928" t="str">
        <f>IFERROR(VLOOKUP(B1928,チーム番号!E:F,2,0),"")</f>
        <v/>
      </c>
      <c r="D1928" t="str">
        <f>IFERROR(VLOOKUP(N1928,プログラム!B:C,2,0),"")</f>
        <v/>
      </c>
      <c r="E1928" t="str">
        <f>IFERROR(記録__2[[#This Row],[組]],"")</f>
        <v/>
      </c>
      <c r="F1928" t="str">
        <f>IFERROR(記録__2[[#This Row],[水路]],"")</f>
        <v/>
      </c>
      <c r="G1928" t="str">
        <f>IFERROR(VLOOKUP(D1928,プログラムデータ!A:N,12,0),"")</f>
        <v/>
      </c>
      <c r="H1928" t="str">
        <f>IFERROR(VLOOKUP(D1928,プログラムデータ!A:N,13,0),"")</f>
        <v/>
      </c>
      <c r="I1928" t="str">
        <f>IFERROR(VLOOKUP(D1928,プログラムデータ!A:N,11,0),"")</f>
        <v/>
      </c>
      <c r="J1928" t="str">
        <f>IFERROR(VLOOKUP(D1928,プログラムデータ!A:N,10,0),"")</f>
        <v/>
      </c>
      <c r="K1928" t="str">
        <f>IFERROR(VLOOKUP(D1928,プログラムデータ!A:N,14,0),"")</f>
        <v/>
      </c>
      <c r="L1928" t="str">
        <f t="shared" si="61"/>
        <v xml:space="preserve">    </v>
      </c>
      <c r="M1928" t="str">
        <f>IFERROR(VLOOKUP(J1928,色々!M:P,4,0),"")</f>
        <v/>
      </c>
      <c r="N1928" t="str">
        <f>IFERROR(記録__2[[#This Row],[競技番号]],"")</f>
        <v/>
      </c>
      <c r="O1928" t="str">
        <f>IFERROR(記録__2[[#This Row],[選手番号]],"")</f>
        <v/>
      </c>
    </row>
    <row r="1929" spans="1:15" x14ac:dyDescent="0.2">
      <c r="A1929" t="str">
        <f>IFERROR(VLOOKUP(N1929,プログラム!B:C,2,0),"")</f>
        <v/>
      </c>
      <c r="B1929" t="str">
        <f t="shared" si="60"/>
        <v/>
      </c>
      <c r="C1929" t="str">
        <f>IFERROR(VLOOKUP(B1929,チーム番号!E:F,2,0),"")</f>
        <v/>
      </c>
      <c r="D1929" t="str">
        <f>IFERROR(VLOOKUP(N1929,プログラム!B:C,2,0),"")</f>
        <v/>
      </c>
      <c r="E1929" t="str">
        <f>IFERROR(記録__2[[#This Row],[組]],"")</f>
        <v/>
      </c>
      <c r="F1929" t="str">
        <f>IFERROR(記録__2[[#This Row],[水路]],"")</f>
        <v/>
      </c>
      <c r="G1929" t="str">
        <f>IFERROR(VLOOKUP(D1929,プログラムデータ!A:N,12,0),"")</f>
        <v/>
      </c>
      <c r="H1929" t="str">
        <f>IFERROR(VLOOKUP(D1929,プログラムデータ!A:N,13,0),"")</f>
        <v/>
      </c>
      <c r="I1929" t="str">
        <f>IFERROR(VLOOKUP(D1929,プログラムデータ!A:N,11,0),"")</f>
        <v/>
      </c>
      <c r="J1929" t="str">
        <f>IFERROR(VLOOKUP(D1929,プログラムデータ!A:N,10,0),"")</f>
        <v/>
      </c>
      <c r="K1929" t="str">
        <f>IFERROR(VLOOKUP(D1929,プログラムデータ!A:N,14,0),"")</f>
        <v/>
      </c>
      <c r="L1929" t="str">
        <f t="shared" si="61"/>
        <v xml:space="preserve">    </v>
      </c>
      <c r="M1929" t="str">
        <f>IFERROR(VLOOKUP(J1929,色々!M:P,4,0),"")</f>
        <v/>
      </c>
      <c r="N1929" t="str">
        <f>IFERROR(記録__2[[#This Row],[競技番号]],"")</f>
        <v/>
      </c>
      <c r="O1929" t="str">
        <f>IFERROR(記録__2[[#This Row],[選手番号]],"")</f>
        <v/>
      </c>
    </row>
    <row r="1930" spans="1:15" x14ac:dyDescent="0.2">
      <c r="A1930" t="str">
        <f>IFERROR(VLOOKUP(N1930,プログラム!B:C,2,0),"")</f>
        <v/>
      </c>
      <c r="B1930" t="str">
        <f t="shared" si="60"/>
        <v/>
      </c>
      <c r="C1930" t="str">
        <f>IFERROR(VLOOKUP(B1930,チーム番号!E:F,2,0),"")</f>
        <v/>
      </c>
      <c r="D1930" t="str">
        <f>IFERROR(VLOOKUP(N1930,プログラム!B:C,2,0),"")</f>
        <v/>
      </c>
      <c r="E1930" t="str">
        <f>IFERROR(記録__2[[#This Row],[組]],"")</f>
        <v/>
      </c>
      <c r="F1930" t="str">
        <f>IFERROR(記録__2[[#This Row],[水路]],"")</f>
        <v/>
      </c>
      <c r="G1930" t="str">
        <f>IFERROR(VLOOKUP(D1930,プログラムデータ!A:N,12,0),"")</f>
        <v/>
      </c>
      <c r="H1930" t="str">
        <f>IFERROR(VLOOKUP(D1930,プログラムデータ!A:N,13,0),"")</f>
        <v/>
      </c>
      <c r="I1930" t="str">
        <f>IFERROR(VLOOKUP(D1930,プログラムデータ!A:N,11,0),"")</f>
        <v/>
      </c>
      <c r="J1930" t="str">
        <f>IFERROR(VLOOKUP(D1930,プログラムデータ!A:N,10,0),"")</f>
        <v/>
      </c>
      <c r="K1930" t="str">
        <f>IFERROR(VLOOKUP(D1930,プログラムデータ!A:N,14,0),"")</f>
        <v/>
      </c>
      <c r="L1930" t="str">
        <f t="shared" si="61"/>
        <v xml:space="preserve">    </v>
      </c>
      <c r="M1930" t="str">
        <f>IFERROR(VLOOKUP(J1930,色々!M:P,4,0),"")</f>
        <v/>
      </c>
      <c r="N1930" t="str">
        <f>IFERROR(記録__2[[#This Row],[競技番号]],"")</f>
        <v/>
      </c>
      <c r="O1930" t="str">
        <f>IFERROR(記録__2[[#This Row],[選手番号]],"")</f>
        <v/>
      </c>
    </row>
    <row r="1931" spans="1:15" x14ac:dyDescent="0.2">
      <c r="A1931" t="str">
        <f>IFERROR(VLOOKUP(N1931,プログラム!B:C,2,0),"")</f>
        <v/>
      </c>
      <c r="B1931" t="str">
        <f t="shared" si="60"/>
        <v/>
      </c>
      <c r="C1931" t="str">
        <f>IFERROR(VLOOKUP(B1931,チーム番号!E:F,2,0),"")</f>
        <v/>
      </c>
      <c r="D1931" t="str">
        <f>IFERROR(VLOOKUP(N1931,プログラム!B:C,2,0),"")</f>
        <v/>
      </c>
      <c r="E1931" t="str">
        <f>IFERROR(記録__2[[#This Row],[組]],"")</f>
        <v/>
      </c>
      <c r="F1931" t="str">
        <f>IFERROR(記録__2[[#This Row],[水路]],"")</f>
        <v/>
      </c>
      <c r="G1931" t="str">
        <f>IFERROR(VLOOKUP(D1931,プログラムデータ!A:N,12,0),"")</f>
        <v/>
      </c>
      <c r="H1931" t="str">
        <f>IFERROR(VLOOKUP(D1931,プログラムデータ!A:N,13,0),"")</f>
        <v/>
      </c>
      <c r="I1931" t="str">
        <f>IFERROR(VLOOKUP(D1931,プログラムデータ!A:N,11,0),"")</f>
        <v/>
      </c>
      <c r="J1931" t="str">
        <f>IFERROR(VLOOKUP(D1931,プログラムデータ!A:N,10,0),"")</f>
        <v/>
      </c>
      <c r="K1931" t="str">
        <f>IFERROR(VLOOKUP(D1931,プログラムデータ!A:N,14,0),"")</f>
        <v/>
      </c>
      <c r="L1931" t="str">
        <f t="shared" si="61"/>
        <v xml:space="preserve">    </v>
      </c>
      <c r="M1931" t="str">
        <f>IFERROR(VLOOKUP(J1931,色々!M:P,4,0),"")</f>
        <v/>
      </c>
      <c r="N1931" t="str">
        <f>IFERROR(記録__2[[#This Row],[競技番号]],"")</f>
        <v/>
      </c>
      <c r="O1931" t="str">
        <f>IFERROR(記録__2[[#This Row],[選手番号]],"")</f>
        <v/>
      </c>
    </row>
    <row r="1932" spans="1:15" x14ac:dyDescent="0.2">
      <c r="A1932" t="str">
        <f>IFERROR(VLOOKUP(N1932,プログラム!B:C,2,0),"")</f>
        <v/>
      </c>
      <c r="B1932" t="str">
        <f t="shared" si="60"/>
        <v/>
      </c>
      <c r="C1932" t="str">
        <f>IFERROR(VLOOKUP(B1932,チーム番号!E:F,2,0),"")</f>
        <v/>
      </c>
      <c r="D1932" t="str">
        <f>IFERROR(VLOOKUP(N1932,プログラム!B:C,2,0),"")</f>
        <v/>
      </c>
      <c r="E1932" t="str">
        <f>IFERROR(記録__2[[#This Row],[組]],"")</f>
        <v/>
      </c>
      <c r="F1932" t="str">
        <f>IFERROR(記録__2[[#This Row],[水路]],"")</f>
        <v/>
      </c>
      <c r="G1932" t="str">
        <f>IFERROR(VLOOKUP(D1932,プログラムデータ!A:N,12,0),"")</f>
        <v/>
      </c>
      <c r="H1932" t="str">
        <f>IFERROR(VLOOKUP(D1932,プログラムデータ!A:N,13,0),"")</f>
        <v/>
      </c>
      <c r="I1932" t="str">
        <f>IFERROR(VLOOKUP(D1932,プログラムデータ!A:N,11,0),"")</f>
        <v/>
      </c>
      <c r="J1932" t="str">
        <f>IFERROR(VLOOKUP(D1932,プログラムデータ!A:N,10,0),"")</f>
        <v/>
      </c>
      <c r="K1932" t="str">
        <f>IFERROR(VLOOKUP(D1932,プログラムデータ!A:N,14,0),"")</f>
        <v/>
      </c>
      <c r="L1932" t="str">
        <f t="shared" si="61"/>
        <v xml:space="preserve">    </v>
      </c>
      <c r="M1932" t="str">
        <f>IFERROR(VLOOKUP(J1932,色々!M:P,4,0),"")</f>
        <v/>
      </c>
      <c r="N1932" t="str">
        <f>IFERROR(記録__2[[#This Row],[競技番号]],"")</f>
        <v/>
      </c>
      <c r="O1932" t="str">
        <f>IFERROR(記録__2[[#This Row],[選手番号]],"")</f>
        <v/>
      </c>
    </row>
    <row r="1933" spans="1:15" x14ac:dyDescent="0.2">
      <c r="A1933" t="str">
        <f>IFERROR(VLOOKUP(N1933,プログラム!B:C,2,0),"")</f>
        <v/>
      </c>
      <c r="B1933" t="str">
        <f t="shared" si="60"/>
        <v/>
      </c>
      <c r="C1933" t="str">
        <f>IFERROR(VLOOKUP(B1933,チーム番号!E:F,2,0),"")</f>
        <v/>
      </c>
      <c r="D1933" t="str">
        <f>IFERROR(VLOOKUP(N1933,プログラム!B:C,2,0),"")</f>
        <v/>
      </c>
      <c r="E1933" t="str">
        <f>IFERROR(記録__2[[#This Row],[組]],"")</f>
        <v/>
      </c>
      <c r="F1933" t="str">
        <f>IFERROR(記録__2[[#This Row],[水路]],"")</f>
        <v/>
      </c>
      <c r="G1933" t="str">
        <f>IFERROR(VLOOKUP(D1933,プログラムデータ!A:N,12,0),"")</f>
        <v/>
      </c>
      <c r="H1933" t="str">
        <f>IFERROR(VLOOKUP(D1933,プログラムデータ!A:N,13,0),"")</f>
        <v/>
      </c>
      <c r="I1933" t="str">
        <f>IFERROR(VLOOKUP(D1933,プログラムデータ!A:N,11,0),"")</f>
        <v/>
      </c>
      <c r="J1933" t="str">
        <f>IFERROR(VLOOKUP(D1933,プログラムデータ!A:N,10,0),"")</f>
        <v/>
      </c>
      <c r="K1933" t="str">
        <f>IFERROR(VLOOKUP(D1933,プログラムデータ!A:N,14,0),"")</f>
        <v/>
      </c>
      <c r="L1933" t="str">
        <f t="shared" si="61"/>
        <v xml:space="preserve">    </v>
      </c>
      <c r="M1933" t="str">
        <f>IFERROR(VLOOKUP(J1933,色々!M:P,4,0),"")</f>
        <v/>
      </c>
      <c r="N1933" t="str">
        <f>IFERROR(記録__2[[#This Row],[競技番号]],"")</f>
        <v/>
      </c>
      <c r="O1933" t="str">
        <f>IFERROR(記録__2[[#This Row],[選手番号]],"")</f>
        <v/>
      </c>
    </row>
    <row r="1934" spans="1:15" x14ac:dyDescent="0.2">
      <c r="A1934" t="str">
        <f>IFERROR(VLOOKUP(N1934,プログラム!B:C,2,0),"")</f>
        <v/>
      </c>
      <c r="B1934" t="str">
        <f t="shared" si="60"/>
        <v/>
      </c>
      <c r="C1934" t="str">
        <f>IFERROR(VLOOKUP(B1934,チーム番号!E:F,2,0),"")</f>
        <v/>
      </c>
      <c r="D1934" t="str">
        <f>IFERROR(VLOOKUP(N1934,プログラム!B:C,2,0),"")</f>
        <v/>
      </c>
      <c r="E1934" t="str">
        <f>IFERROR(記録__2[[#This Row],[組]],"")</f>
        <v/>
      </c>
      <c r="F1934" t="str">
        <f>IFERROR(記録__2[[#This Row],[水路]],"")</f>
        <v/>
      </c>
      <c r="G1934" t="str">
        <f>IFERROR(VLOOKUP(D1934,プログラムデータ!A:N,12,0),"")</f>
        <v/>
      </c>
      <c r="H1934" t="str">
        <f>IFERROR(VLOOKUP(D1934,プログラムデータ!A:N,13,0),"")</f>
        <v/>
      </c>
      <c r="I1934" t="str">
        <f>IFERROR(VLOOKUP(D1934,プログラムデータ!A:N,11,0),"")</f>
        <v/>
      </c>
      <c r="J1934" t="str">
        <f>IFERROR(VLOOKUP(D1934,プログラムデータ!A:N,10,0),"")</f>
        <v/>
      </c>
      <c r="K1934" t="str">
        <f>IFERROR(VLOOKUP(D1934,プログラムデータ!A:N,14,0),"")</f>
        <v/>
      </c>
      <c r="L1934" t="str">
        <f t="shared" si="61"/>
        <v xml:space="preserve">    </v>
      </c>
      <c r="M1934" t="str">
        <f>IFERROR(VLOOKUP(J1934,色々!M:P,4,0),"")</f>
        <v/>
      </c>
      <c r="N1934" t="str">
        <f>IFERROR(記録__2[[#This Row],[競技番号]],"")</f>
        <v/>
      </c>
      <c r="O1934" t="str">
        <f>IFERROR(記録__2[[#This Row],[選手番号]],"")</f>
        <v/>
      </c>
    </row>
    <row r="1935" spans="1:15" x14ac:dyDescent="0.2">
      <c r="A1935" t="str">
        <f>IFERROR(VLOOKUP(N1935,プログラム!B:C,2,0),"")</f>
        <v/>
      </c>
      <c r="B1935" t="str">
        <f t="shared" si="60"/>
        <v/>
      </c>
      <c r="C1935" t="str">
        <f>IFERROR(VLOOKUP(B1935,チーム番号!E:F,2,0),"")</f>
        <v/>
      </c>
      <c r="D1935" t="str">
        <f>IFERROR(VLOOKUP(N1935,プログラム!B:C,2,0),"")</f>
        <v/>
      </c>
      <c r="E1935" t="str">
        <f>IFERROR(記録__2[[#This Row],[組]],"")</f>
        <v/>
      </c>
      <c r="F1935" t="str">
        <f>IFERROR(記録__2[[#This Row],[水路]],"")</f>
        <v/>
      </c>
      <c r="G1935" t="str">
        <f>IFERROR(VLOOKUP(D1935,プログラムデータ!A:N,12,0),"")</f>
        <v/>
      </c>
      <c r="H1935" t="str">
        <f>IFERROR(VLOOKUP(D1935,プログラムデータ!A:N,13,0),"")</f>
        <v/>
      </c>
      <c r="I1935" t="str">
        <f>IFERROR(VLOOKUP(D1935,プログラムデータ!A:N,11,0),"")</f>
        <v/>
      </c>
      <c r="J1935" t="str">
        <f>IFERROR(VLOOKUP(D1935,プログラムデータ!A:N,10,0),"")</f>
        <v/>
      </c>
      <c r="K1935" t="str">
        <f>IFERROR(VLOOKUP(D1935,プログラムデータ!A:N,14,0),"")</f>
        <v/>
      </c>
      <c r="L1935" t="str">
        <f t="shared" si="61"/>
        <v xml:space="preserve">    </v>
      </c>
      <c r="M1935" t="str">
        <f>IFERROR(VLOOKUP(J1935,色々!M:P,4,0),"")</f>
        <v/>
      </c>
      <c r="N1935" t="str">
        <f>IFERROR(記録__2[[#This Row],[競技番号]],"")</f>
        <v/>
      </c>
      <c r="O1935" t="str">
        <f>IFERROR(記録__2[[#This Row],[選手番号]],"")</f>
        <v/>
      </c>
    </row>
    <row r="1936" spans="1:15" x14ac:dyDescent="0.2">
      <c r="A1936" t="str">
        <f>IFERROR(VLOOKUP(N1936,プログラム!B:C,2,0),"")</f>
        <v/>
      </c>
      <c r="B1936" t="str">
        <f t="shared" si="60"/>
        <v/>
      </c>
      <c r="C1936" t="str">
        <f>IFERROR(VLOOKUP(B1936,チーム番号!E:F,2,0),"")</f>
        <v/>
      </c>
      <c r="D1936" t="str">
        <f>IFERROR(VLOOKUP(N1936,プログラム!B:C,2,0),"")</f>
        <v/>
      </c>
      <c r="E1936" t="str">
        <f>IFERROR(記録__2[[#This Row],[組]],"")</f>
        <v/>
      </c>
      <c r="F1936" t="str">
        <f>IFERROR(記録__2[[#This Row],[水路]],"")</f>
        <v/>
      </c>
      <c r="G1936" t="str">
        <f>IFERROR(VLOOKUP(D1936,プログラムデータ!A:N,12,0),"")</f>
        <v/>
      </c>
      <c r="H1936" t="str">
        <f>IFERROR(VLOOKUP(D1936,プログラムデータ!A:N,13,0),"")</f>
        <v/>
      </c>
      <c r="I1936" t="str">
        <f>IFERROR(VLOOKUP(D1936,プログラムデータ!A:N,11,0),"")</f>
        <v/>
      </c>
      <c r="J1936" t="str">
        <f>IFERROR(VLOOKUP(D1936,プログラムデータ!A:N,10,0),"")</f>
        <v/>
      </c>
      <c r="K1936" t="str">
        <f>IFERROR(VLOOKUP(D1936,プログラムデータ!A:N,14,0),"")</f>
        <v/>
      </c>
      <c r="L1936" t="str">
        <f t="shared" si="61"/>
        <v xml:space="preserve">    </v>
      </c>
      <c r="M1936" t="str">
        <f>IFERROR(VLOOKUP(J1936,色々!M:P,4,0),"")</f>
        <v/>
      </c>
      <c r="N1936" t="str">
        <f>IFERROR(記録__2[[#This Row],[競技番号]],"")</f>
        <v/>
      </c>
      <c r="O1936" t="str">
        <f>IFERROR(記録__2[[#This Row],[選手番号]],"")</f>
        <v/>
      </c>
    </row>
    <row r="1937" spans="1:15" x14ac:dyDescent="0.2">
      <c r="A1937" t="str">
        <f>IFERROR(VLOOKUP(N1937,プログラム!B:C,2,0),"")</f>
        <v/>
      </c>
      <c r="B1937" t="str">
        <f t="shared" si="60"/>
        <v/>
      </c>
      <c r="C1937" t="str">
        <f>IFERROR(VLOOKUP(B1937,チーム番号!E:F,2,0),"")</f>
        <v/>
      </c>
      <c r="D1937" t="str">
        <f>IFERROR(VLOOKUP(N1937,プログラム!B:C,2,0),"")</f>
        <v/>
      </c>
      <c r="E1937" t="str">
        <f>IFERROR(記録__2[[#This Row],[組]],"")</f>
        <v/>
      </c>
      <c r="F1937" t="str">
        <f>IFERROR(記録__2[[#This Row],[水路]],"")</f>
        <v/>
      </c>
      <c r="G1937" t="str">
        <f>IFERROR(VLOOKUP(D1937,プログラムデータ!A:N,12,0),"")</f>
        <v/>
      </c>
      <c r="H1937" t="str">
        <f>IFERROR(VLOOKUP(D1937,プログラムデータ!A:N,13,0),"")</f>
        <v/>
      </c>
      <c r="I1937" t="str">
        <f>IFERROR(VLOOKUP(D1937,プログラムデータ!A:N,11,0),"")</f>
        <v/>
      </c>
      <c r="J1937" t="str">
        <f>IFERROR(VLOOKUP(D1937,プログラムデータ!A:N,10,0),"")</f>
        <v/>
      </c>
      <c r="K1937" t="str">
        <f>IFERROR(VLOOKUP(D1937,プログラムデータ!A:N,14,0),"")</f>
        <v/>
      </c>
      <c r="L1937" t="str">
        <f t="shared" si="61"/>
        <v xml:space="preserve">    </v>
      </c>
      <c r="M1937" t="str">
        <f>IFERROR(VLOOKUP(J1937,色々!M:P,4,0),"")</f>
        <v/>
      </c>
      <c r="N1937" t="str">
        <f>IFERROR(記録__2[[#This Row],[競技番号]],"")</f>
        <v/>
      </c>
      <c r="O1937" t="str">
        <f>IFERROR(記録__2[[#This Row],[選手番号]],"")</f>
        <v/>
      </c>
    </row>
    <row r="1938" spans="1:15" x14ac:dyDescent="0.2">
      <c r="A1938" t="str">
        <f>IFERROR(VLOOKUP(N1938,プログラム!B:C,2,0),"")</f>
        <v/>
      </c>
      <c r="B1938" t="str">
        <f t="shared" si="60"/>
        <v/>
      </c>
      <c r="C1938" t="str">
        <f>IFERROR(VLOOKUP(B1938,チーム番号!E:F,2,0),"")</f>
        <v/>
      </c>
      <c r="D1938" t="str">
        <f>IFERROR(VLOOKUP(N1938,プログラム!B:C,2,0),"")</f>
        <v/>
      </c>
      <c r="E1938" t="str">
        <f>IFERROR(記録__2[[#This Row],[組]],"")</f>
        <v/>
      </c>
      <c r="F1938" t="str">
        <f>IFERROR(記録__2[[#This Row],[水路]],"")</f>
        <v/>
      </c>
      <c r="G1938" t="str">
        <f>IFERROR(VLOOKUP(D1938,プログラムデータ!A:N,12,0),"")</f>
        <v/>
      </c>
      <c r="H1938" t="str">
        <f>IFERROR(VLOOKUP(D1938,プログラムデータ!A:N,13,0),"")</f>
        <v/>
      </c>
      <c r="I1938" t="str">
        <f>IFERROR(VLOOKUP(D1938,プログラムデータ!A:N,11,0),"")</f>
        <v/>
      </c>
      <c r="J1938" t="str">
        <f>IFERROR(VLOOKUP(D1938,プログラムデータ!A:N,10,0),"")</f>
        <v/>
      </c>
      <c r="K1938" t="str">
        <f>IFERROR(VLOOKUP(D1938,プログラムデータ!A:N,14,0),"")</f>
        <v/>
      </c>
      <c r="L1938" t="str">
        <f t="shared" si="61"/>
        <v xml:space="preserve">    </v>
      </c>
      <c r="M1938" t="str">
        <f>IFERROR(VLOOKUP(J1938,色々!M:P,4,0),"")</f>
        <v/>
      </c>
      <c r="N1938" t="str">
        <f>IFERROR(記録__2[[#This Row],[競技番号]],"")</f>
        <v/>
      </c>
      <c r="O1938" t="str">
        <f>IFERROR(記録__2[[#This Row],[選手番号]],"")</f>
        <v/>
      </c>
    </row>
    <row r="1939" spans="1:15" x14ac:dyDescent="0.2">
      <c r="A1939" t="str">
        <f>IFERROR(VLOOKUP(N1939,プログラム!B:C,2,0),"")</f>
        <v/>
      </c>
      <c r="B1939" t="str">
        <f t="shared" si="60"/>
        <v/>
      </c>
      <c r="C1939" t="str">
        <f>IFERROR(VLOOKUP(B1939,チーム番号!E:F,2,0),"")</f>
        <v/>
      </c>
      <c r="D1939" t="str">
        <f>IFERROR(VLOOKUP(N1939,プログラム!B:C,2,0),"")</f>
        <v/>
      </c>
      <c r="E1939" t="str">
        <f>IFERROR(記録__2[[#This Row],[組]],"")</f>
        <v/>
      </c>
      <c r="F1939" t="str">
        <f>IFERROR(記録__2[[#This Row],[水路]],"")</f>
        <v/>
      </c>
      <c r="G1939" t="str">
        <f>IFERROR(VLOOKUP(D1939,プログラムデータ!A:N,12,0),"")</f>
        <v/>
      </c>
      <c r="H1939" t="str">
        <f>IFERROR(VLOOKUP(D1939,プログラムデータ!A:N,13,0),"")</f>
        <v/>
      </c>
      <c r="I1939" t="str">
        <f>IFERROR(VLOOKUP(D1939,プログラムデータ!A:N,11,0),"")</f>
        <v/>
      </c>
      <c r="J1939" t="str">
        <f>IFERROR(VLOOKUP(D1939,プログラムデータ!A:N,10,0),"")</f>
        <v/>
      </c>
      <c r="K1939" t="str">
        <f>IFERROR(VLOOKUP(D1939,プログラムデータ!A:N,14,0),"")</f>
        <v/>
      </c>
      <c r="L1939" t="str">
        <f t="shared" si="61"/>
        <v xml:space="preserve">    </v>
      </c>
      <c r="M1939" t="str">
        <f>IFERROR(VLOOKUP(J1939,色々!M:P,4,0),"")</f>
        <v/>
      </c>
      <c r="N1939" t="str">
        <f>IFERROR(記録__2[[#This Row],[競技番号]],"")</f>
        <v/>
      </c>
      <c r="O1939" t="str">
        <f>IFERROR(記録__2[[#This Row],[選手番号]],"")</f>
        <v/>
      </c>
    </row>
    <row r="1940" spans="1:15" x14ac:dyDescent="0.2">
      <c r="A1940" t="str">
        <f>IFERROR(VLOOKUP(N1940,プログラム!B:C,2,0),"")</f>
        <v/>
      </c>
      <c r="B1940" t="str">
        <f t="shared" si="60"/>
        <v/>
      </c>
      <c r="C1940" t="str">
        <f>IFERROR(VLOOKUP(B1940,チーム番号!E:F,2,0),"")</f>
        <v/>
      </c>
      <c r="D1940" t="str">
        <f>IFERROR(VLOOKUP(N1940,プログラム!B:C,2,0),"")</f>
        <v/>
      </c>
      <c r="E1940" t="str">
        <f>IFERROR(記録__2[[#This Row],[組]],"")</f>
        <v/>
      </c>
      <c r="F1940" t="str">
        <f>IFERROR(記録__2[[#This Row],[水路]],"")</f>
        <v/>
      </c>
      <c r="G1940" t="str">
        <f>IFERROR(VLOOKUP(D1940,プログラムデータ!A:N,12,0),"")</f>
        <v/>
      </c>
      <c r="H1940" t="str">
        <f>IFERROR(VLOOKUP(D1940,プログラムデータ!A:N,13,0),"")</f>
        <v/>
      </c>
      <c r="I1940" t="str">
        <f>IFERROR(VLOOKUP(D1940,プログラムデータ!A:N,11,0),"")</f>
        <v/>
      </c>
      <c r="J1940" t="str">
        <f>IFERROR(VLOOKUP(D1940,プログラムデータ!A:N,10,0),"")</f>
        <v/>
      </c>
      <c r="K1940" t="str">
        <f>IFERROR(VLOOKUP(D1940,プログラムデータ!A:N,14,0),"")</f>
        <v/>
      </c>
      <c r="L1940" t="str">
        <f t="shared" si="61"/>
        <v xml:space="preserve">    </v>
      </c>
      <c r="M1940" t="str">
        <f>IFERROR(VLOOKUP(J1940,色々!M:P,4,0),"")</f>
        <v/>
      </c>
      <c r="N1940" t="str">
        <f>IFERROR(記録__2[[#This Row],[競技番号]],"")</f>
        <v/>
      </c>
      <c r="O1940" t="str">
        <f>IFERROR(記録__2[[#This Row],[選手番号]],"")</f>
        <v/>
      </c>
    </row>
    <row r="1941" spans="1:15" x14ac:dyDescent="0.2">
      <c r="A1941" t="str">
        <f>IFERROR(VLOOKUP(N1941,プログラム!B:C,2,0),"")</f>
        <v/>
      </c>
      <c r="B1941" t="str">
        <f t="shared" si="60"/>
        <v/>
      </c>
      <c r="C1941" t="str">
        <f>IFERROR(VLOOKUP(B1941,チーム番号!E:F,2,0),"")</f>
        <v/>
      </c>
      <c r="D1941" t="str">
        <f>IFERROR(VLOOKUP(N1941,プログラム!B:C,2,0),"")</f>
        <v/>
      </c>
      <c r="E1941" t="str">
        <f>IFERROR(記録__2[[#This Row],[組]],"")</f>
        <v/>
      </c>
      <c r="F1941" t="str">
        <f>IFERROR(記録__2[[#This Row],[水路]],"")</f>
        <v/>
      </c>
      <c r="G1941" t="str">
        <f>IFERROR(VLOOKUP(D1941,プログラムデータ!A:N,12,0),"")</f>
        <v/>
      </c>
      <c r="H1941" t="str">
        <f>IFERROR(VLOOKUP(D1941,プログラムデータ!A:N,13,0),"")</f>
        <v/>
      </c>
      <c r="I1941" t="str">
        <f>IFERROR(VLOOKUP(D1941,プログラムデータ!A:N,11,0),"")</f>
        <v/>
      </c>
      <c r="J1941" t="str">
        <f>IFERROR(VLOOKUP(D1941,プログラムデータ!A:N,10,0),"")</f>
        <v/>
      </c>
      <c r="K1941" t="str">
        <f>IFERROR(VLOOKUP(D1941,プログラムデータ!A:N,14,0),"")</f>
        <v/>
      </c>
      <c r="L1941" t="str">
        <f t="shared" si="61"/>
        <v xml:space="preserve">    </v>
      </c>
      <c r="M1941" t="str">
        <f>IFERROR(VLOOKUP(J1941,色々!M:P,4,0),"")</f>
        <v/>
      </c>
      <c r="N1941" t="str">
        <f>IFERROR(記録__2[[#This Row],[競技番号]],"")</f>
        <v/>
      </c>
      <c r="O1941" t="str">
        <f>IFERROR(記録__2[[#This Row],[選手番号]],"")</f>
        <v/>
      </c>
    </row>
    <row r="1942" spans="1:15" x14ac:dyDescent="0.2">
      <c r="A1942" t="str">
        <f>IFERROR(VLOOKUP(N1942,プログラム!B:C,2,0),"")</f>
        <v/>
      </c>
      <c r="B1942" t="str">
        <f t="shared" si="60"/>
        <v/>
      </c>
      <c r="C1942" t="str">
        <f>IFERROR(VLOOKUP(B1942,チーム番号!E:F,2,0),"")</f>
        <v/>
      </c>
      <c r="D1942" t="str">
        <f>IFERROR(VLOOKUP(N1942,プログラム!B:C,2,0),"")</f>
        <v/>
      </c>
      <c r="E1942" t="str">
        <f>IFERROR(記録__2[[#This Row],[組]],"")</f>
        <v/>
      </c>
      <c r="F1942" t="str">
        <f>IFERROR(記録__2[[#This Row],[水路]],"")</f>
        <v/>
      </c>
      <c r="G1942" t="str">
        <f>IFERROR(VLOOKUP(D1942,プログラムデータ!A:N,12,0),"")</f>
        <v/>
      </c>
      <c r="H1942" t="str">
        <f>IFERROR(VLOOKUP(D1942,プログラムデータ!A:N,13,0),"")</f>
        <v/>
      </c>
      <c r="I1942" t="str">
        <f>IFERROR(VLOOKUP(D1942,プログラムデータ!A:N,11,0),"")</f>
        <v/>
      </c>
      <c r="J1942" t="str">
        <f>IFERROR(VLOOKUP(D1942,プログラムデータ!A:N,10,0),"")</f>
        <v/>
      </c>
      <c r="K1942" t="str">
        <f>IFERROR(VLOOKUP(D1942,プログラムデータ!A:N,14,0),"")</f>
        <v/>
      </c>
      <c r="L1942" t="str">
        <f t="shared" si="61"/>
        <v xml:space="preserve">    </v>
      </c>
      <c r="M1942" t="str">
        <f>IFERROR(VLOOKUP(J1942,色々!M:P,4,0),"")</f>
        <v/>
      </c>
      <c r="N1942" t="str">
        <f>IFERROR(記録__2[[#This Row],[競技番号]],"")</f>
        <v/>
      </c>
      <c r="O1942" t="str">
        <f>IFERROR(記録__2[[#This Row],[選手番号]],"")</f>
        <v/>
      </c>
    </row>
    <row r="1943" spans="1:15" x14ac:dyDescent="0.2">
      <c r="A1943" t="str">
        <f>IFERROR(VLOOKUP(N1943,プログラム!B:C,2,0),"")</f>
        <v/>
      </c>
      <c r="B1943" t="str">
        <f t="shared" si="60"/>
        <v/>
      </c>
      <c r="C1943" t="str">
        <f>IFERROR(VLOOKUP(B1943,チーム番号!E:F,2,0),"")</f>
        <v/>
      </c>
      <c r="D1943" t="str">
        <f>IFERROR(VLOOKUP(N1943,プログラム!B:C,2,0),"")</f>
        <v/>
      </c>
      <c r="E1943" t="str">
        <f>IFERROR(記録__2[[#This Row],[組]],"")</f>
        <v/>
      </c>
      <c r="F1943" t="str">
        <f>IFERROR(記録__2[[#This Row],[水路]],"")</f>
        <v/>
      </c>
      <c r="G1943" t="str">
        <f>IFERROR(VLOOKUP(D1943,プログラムデータ!A:N,12,0),"")</f>
        <v/>
      </c>
      <c r="H1943" t="str">
        <f>IFERROR(VLOOKUP(D1943,プログラムデータ!A:N,13,0),"")</f>
        <v/>
      </c>
      <c r="I1943" t="str">
        <f>IFERROR(VLOOKUP(D1943,プログラムデータ!A:N,11,0),"")</f>
        <v/>
      </c>
      <c r="J1943" t="str">
        <f>IFERROR(VLOOKUP(D1943,プログラムデータ!A:N,10,0),"")</f>
        <v/>
      </c>
      <c r="K1943" t="str">
        <f>IFERROR(VLOOKUP(D1943,プログラムデータ!A:N,14,0),"")</f>
        <v/>
      </c>
      <c r="L1943" t="str">
        <f t="shared" si="61"/>
        <v xml:space="preserve">    </v>
      </c>
      <c r="M1943" t="str">
        <f>IFERROR(VLOOKUP(J1943,色々!M:P,4,0),"")</f>
        <v/>
      </c>
      <c r="N1943" t="str">
        <f>IFERROR(記録__2[[#This Row],[競技番号]],"")</f>
        <v/>
      </c>
      <c r="O1943" t="str">
        <f>IFERROR(記録__2[[#This Row],[選手番号]],"")</f>
        <v/>
      </c>
    </row>
    <row r="1944" spans="1:15" x14ac:dyDescent="0.2">
      <c r="A1944" t="str">
        <f>IFERROR(VLOOKUP(N1944,プログラム!B:C,2,0),"")</f>
        <v/>
      </c>
      <c r="B1944" t="str">
        <f t="shared" si="60"/>
        <v/>
      </c>
      <c r="C1944" t="str">
        <f>IFERROR(VLOOKUP(B1944,チーム番号!E:F,2,0),"")</f>
        <v/>
      </c>
      <c r="D1944" t="str">
        <f>IFERROR(VLOOKUP(N1944,プログラム!B:C,2,0),"")</f>
        <v/>
      </c>
      <c r="E1944" t="str">
        <f>IFERROR(記録__2[[#This Row],[組]],"")</f>
        <v/>
      </c>
      <c r="F1944" t="str">
        <f>IFERROR(記録__2[[#This Row],[水路]],"")</f>
        <v/>
      </c>
      <c r="G1944" t="str">
        <f>IFERROR(VLOOKUP(D1944,プログラムデータ!A:N,12,0),"")</f>
        <v/>
      </c>
      <c r="H1944" t="str">
        <f>IFERROR(VLOOKUP(D1944,プログラムデータ!A:N,13,0),"")</f>
        <v/>
      </c>
      <c r="I1944" t="str">
        <f>IFERROR(VLOOKUP(D1944,プログラムデータ!A:N,11,0),"")</f>
        <v/>
      </c>
      <c r="J1944" t="str">
        <f>IFERROR(VLOOKUP(D1944,プログラムデータ!A:N,10,0),"")</f>
        <v/>
      </c>
      <c r="K1944" t="str">
        <f>IFERROR(VLOOKUP(D1944,プログラムデータ!A:N,14,0),"")</f>
        <v/>
      </c>
      <c r="L1944" t="str">
        <f t="shared" si="61"/>
        <v xml:space="preserve">    </v>
      </c>
      <c r="M1944" t="str">
        <f>IFERROR(VLOOKUP(J1944,色々!M:P,4,0),"")</f>
        <v/>
      </c>
      <c r="N1944" t="str">
        <f>IFERROR(記録__2[[#This Row],[競技番号]],"")</f>
        <v/>
      </c>
      <c r="O1944" t="str">
        <f>IFERROR(記録__2[[#This Row],[選手番号]],"")</f>
        <v/>
      </c>
    </row>
    <row r="1945" spans="1:15" x14ac:dyDescent="0.2">
      <c r="A1945" t="str">
        <f>IFERROR(VLOOKUP(N1945,プログラム!B:C,2,0),"")</f>
        <v/>
      </c>
      <c r="B1945" t="str">
        <f t="shared" si="60"/>
        <v/>
      </c>
      <c r="C1945" t="str">
        <f>IFERROR(VLOOKUP(B1945,チーム番号!E:F,2,0),"")</f>
        <v/>
      </c>
      <c r="D1945" t="str">
        <f>IFERROR(VLOOKUP(N1945,プログラム!B:C,2,0),"")</f>
        <v/>
      </c>
      <c r="E1945" t="str">
        <f>IFERROR(記録__2[[#This Row],[組]],"")</f>
        <v/>
      </c>
      <c r="F1945" t="str">
        <f>IFERROR(記録__2[[#This Row],[水路]],"")</f>
        <v/>
      </c>
      <c r="G1945" t="str">
        <f>IFERROR(VLOOKUP(D1945,プログラムデータ!A:N,12,0),"")</f>
        <v/>
      </c>
      <c r="H1945" t="str">
        <f>IFERROR(VLOOKUP(D1945,プログラムデータ!A:N,13,0),"")</f>
        <v/>
      </c>
      <c r="I1945" t="str">
        <f>IFERROR(VLOOKUP(D1945,プログラムデータ!A:N,11,0),"")</f>
        <v/>
      </c>
      <c r="J1945" t="str">
        <f>IFERROR(VLOOKUP(D1945,プログラムデータ!A:N,10,0),"")</f>
        <v/>
      </c>
      <c r="K1945" t="str">
        <f>IFERROR(VLOOKUP(D1945,プログラムデータ!A:N,14,0),"")</f>
        <v/>
      </c>
      <c r="L1945" t="str">
        <f t="shared" si="61"/>
        <v xml:space="preserve">    </v>
      </c>
      <c r="M1945" t="str">
        <f>IFERROR(VLOOKUP(J1945,色々!M:P,4,0),"")</f>
        <v/>
      </c>
      <c r="N1945" t="str">
        <f>IFERROR(記録__2[[#This Row],[競技番号]],"")</f>
        <v/>
      </c>
      <c r="O1945" t="str">
        <f>IFERROR(記録__2[[#This Row],[選手番号]],"")</f>
        <v/>
      </c>
    </row>
    <row r="1946" spans="1:15" x14ac:dyDescent="0.2">
      <c r="A1946" t="str">
        <f>IFERROR(VLOOKUP(N1946,プログラム!B:C,2,0),"")</f>
        <v/>
      </c>
      <c r="B1946" t="str">
        <f t="shared" si="60"/>
        <v/>
      </c>
      <c r="C1946" t="str">
        <f>IFERROR(VLOOKUP(B1946,チーム番号!E:F,2,0),"")</f>
        <v/>
      </c>
      <c r="D1946" t="str">
        <f>IFERROR(VLOOKUP(N1946,プログラム!B:C,2,0),"")</f>
        <v/>
      </c>
      <c r="E1946" t="str">
        <f>IFERROR(記録__2[[#This Row],[組]],"")</f>
        <v/>
      </c>
      <c r="F1946" t="str">
        <f>IFERROR(記録__2[[#This Row],[水路]],"")</f>
        <v/>
      </c>
      <c r="G1946" t="str">
        <f>IFERROR(VLOOKUP(D1946,プログラムデータ!A:N,12,0),"")</f>
        <v/>
      </c>
      <c r="H1946" t="str">
        <f>IFERROR(VLOOKUP(D1946,プログラムデータ!A:N,13,0),"")</f>
        <v/>
      </c>
      <c r="I1946" t="str">
        <f>IFERROR(VLOOKUP(D1946,プログラムデータ!A:N,11,0),"")</f>
        <v/>
      </c>
      <c r="J1946" t="str">
        <f>IFERROR(VLOOKUP(D1946,プログラムデータ!A:N,10,0),"")</f>
        <v/>
      </c>
      <c r="K1946" t="str">
        <f>IFERROR(VLOOKUP(D1946,プログラムデータ!A:N,14,0),"")</f>
        <v/>
      </c>
      <c r="L1946" t="str">
        <f t="shared" si="61"/>
        <v xml:space="preserve">    </v>
      </c>
      <c r="M1946" t="str">
        <f>IFERROR(VLOOKUP(J1946,色々!M:P,4,0),"")</f>
        <v/>
      </c>
      <c r="N1946" t="str">
        <f>IFERROR(記録__2[[#This Row],[競技番号]],"")</f>
        <v/>
      </c>
      <c r="O1946" t="str">
        <f>IFERROR(記録__2[[#This Row],[選手番号]],"")</f>
        <v/>
      </c>
    </row>
    <row r="1947" spans="1:15" x14ac:dyDescent="0.2">
      <c r="A1947" t="str">
        <f>IFERROR(VLOOKUP(N1947,プログラム!B:C,2,0),"")</f>
        <v/>
      </c>
      <c r="B1947" t="str">
        <f t="shared" si="60"/>
        <v/>
      </c>
      <c r="C1947" t="str">
        <f>IFERROR(VLOOKUP(B1947,チーム番号!E:F,2,0),"")</f>
        <v/>
      </c>
      <c r="D1947" t="str">
        <f>IFERROR(VLOOKUP(N1947,プログラム!B:C,2,0),"")</f>
        <v/>
      </c>
      <c r="E1947" t="str">
        <f>IFERROR(記録__2[[#This Row],[組]],"")</f>
        <v/>
      </c>
      <c r="F1947" t="str">
        <f>IFERROR(記録__2[[#This Row],[水路]],"")</f>
        <v/>
      </c>
      <c r="G1947" t="str">
        <f>IFERROR(VLOOKUP(D1947,プログラムデータ!A:N,12,0),"")</f>
        <v/>
      </c>
      <c r="H1947" t="str">
        <f>IFERROR(VLOOKUP(D1947,プログラムデータ!A:N,13,0),"")</f>
        <v/>
      </c>
      <c r="I1947" t="str">
        <f>IFERROR(VLOOKUP(D1947,プログラムデータ!A:N,11,0),"")</f>
        <v/>
      </c>
      <c r="J1947" t="str">
        <f>IFERROR(VLOOKUP(D1947,プログラムデータ!A:N,10,0),"")</f>
        <v/>
      </c>
      <c r="K1947" t="str">
        <f>IFERROR(VLOOKUP(D1947,プログラムデータ!A:N,14,0),"")</f>
        <v/>
      </c>
      <c r="L1947" t="str">
        <f t="shared" si="61"/>
        <v xml:space="preserve">    </v>
      </c>
      <c r="M1947" t="str">
        <f>IFERROR(VLOOKUP(J1947,色々!M:P,4,0),"")</f>
        <v/>
      </c>
      <c r="N1947" t="str">
        <f>IFERROR(記録__2[[#This Row],[競技番号]],"")</f>
        <v/>
      </c>
      <c r="O1947" t="str">
        <f>IFERROR(記録__2[[#This Row],[選手番号]],"")</f>
        <v/>
      </c>
    </row>
    <row r="1948" spans="1:15" x14ac:dyDescent="0.2">
      <c r="A1948" t="str">
        <f>IFERROR(VLOOKUP(N1948,プログラム!B:C,2,0),"")</f>
        <v/>
      </c>
      <c r="B1948" t="str">
        <f t="shared" si="60"/>
        <v/>
      </c>
      <c r="C1948" t="str">
        <f>IFERROR(VLOOKUP(B1948,チーム番号!E:F,2,0),"")</f>
        <v/>
      </c>
      <c r="D1948" t="str">
        <f>IFERROR(VLOOKUP(N1948,プログラム!B:C,2,0),"")</f>
        <v/>
      </c>
      <c r="E1948" t="str">
        <f>IFERROR(記録__2[[#This Row],[組]],"")</f>
        <v/>
      </c>
      <c r="F1948" t="str">
        <f>IFERROR(記録__2[[#This Row],[水路]],"")</f>
        <v/>
      </c>
      <c r="G1948" t="str">
        <f>IFERROR(VLOOKUP(D1948,プログラムデータ!A:N,12,0),"")</f>
        <v/>
      </c>
      <c r="H1948" t="str">
        <f>IFERROR(VLOOKUP(D1948,プログラムデータ!A:N,13,0),"")</f>
        <v/>
      </c>
      <c r="I1948" t="str">
        <f>IFERROR(VLOOKUP(D1948,プログラムデータ!A:N,11,0),"")</f>
        <v/>
      </c>
      <c r="J1948" t="str">
        <f>IFERROR(VLOOKUP(D1948,プログラムデータ!A:N,10,0),"")</f>
        <v/>
      </c>
      <c r="K1948" t="str">
        <f>IFERROR(VLOOKUP(D1948,プログラムデータ!A:N,14,0),"")</f>
        <v/>
      </c>
      <c r="L1948" t="str">
        <f t="shared" si="61"/>
        <v xml:space="preserve">    </v>
      </c>
      <c r="M1948" t="str">
        <f>IFERROR(VLOOKUP(J1948,色々!M:P,4,0),"")</f>
        <v/>
      </c>
      <c r="N1948" t="str">
        <f>IFERROR(記録__2[[#This Row],[競技番号]],"")</f>
        <v/>
      </c>
      <c r="O1948" t="str">
        <f>IFERROR(記録__2[[#This Row],[選手番号]],"")</f>
        <v/>
      </c>
    </row>
    <row r="1949" spans="1:15" x14ac:dyDescent="0.2">
      <c r="A1949" t="str">
        <f>IFERROR(VLOOKUP(N1949,プログラム!B:C,2,0),"")</f>
        <v/>
      </c>
      <c r="B1949" t="str">
        <f t="shared" si="60"/>
        <v/>
      </c>
      <c r="C1949" t="str">
        <f>IFERROR(VLOOKUP(B1949,チーム番号!E:F,2,0),"")</f>
        <v/>
      </c>
      <c r="D1949" t="str">
        <f>IFERROR(VLOOKUP(N1949,プログラム!B:C,2,0),"")</f>
        <v/>
      </c>
      <c r="E1949" t="str">
        <f>IFERROR(記録__2[[#This Row],[組]],"")</f>
        <v/>
      </c>
      <c r="F1949" t="str">
        <f>IFERROR(記録__2[[#This Row],[水路]],"")</f>
        <v/>
      </c>
      <c r="G1949" t="str">
        <f>IFERROR(VLOOKUP(D1949,プログラムデータ!A:N,12,0),"")</f>
        <v/>
      </c>
      <c r="H1949" t="str">
        <f>IFERROR(VLOOKUP(D1949,プログラムデータ!A:N,13,0),"")</f>
        <v/>
      </c>
      <c r="I1949" t="str">
        <f>IFERROR(VLOOKUP(D1949,プログラムデータ!A:N,11,0),"")</f>
        <v/>
      </c>
      <c r="J1949" t="str">
        <f>IFERROR(VLOOKUP(D1949,プログラムデータ!A:N,10,0),"")</f>
        <v/>
      </c>
      <c r="K1949" t="str">
        <f>IFERROR(VLOOKUP(D1949,プログラムデータ!A:N,14,0),"")</f>
        <v/>
      </c>
      <c r="L1949" t="str">
        <f t="shared" si="61"/>
        <v xml:space="preserve">    </v>
      </c>
      <c r="M1949" t="str">
        <f>IFERROR(VLOOKUP(J1949,色々!M:P,4,0),"")</f>
        <v/>
      </c>
      <c r="N1949" t="str">
        <f>IFERROR(記録__2[[#This Row],[競技番号]],"")</f>
        <v/>
      </c>
      <c r="O1949" t="str">
        <f>IFERROR(記録__2[[#This Row],[選手番号]],"")</f>
        <v/>
      </c>
    </row>
    <row r="1950" spans="1:15" x14ac:dyDescent="0.2">
      <c r="A1950" t="str">
        <f>IFERROR(VLOOKUP(N1950,プログラム!B:C,2,0),"")</f>
        <v/>
      </c>
      <c r="B1950" t="str">
        <f t="shared" si="60"/>
        <v/>
      </c>
      <c r="C1950" t="str">
        <f>IFERROR(VLOOKUP(B1950,チーム番号!E:F,2,0),"")</f>
        <v/>
      </c>
      <c r="D1950" t="str">
        <f>IFERROR(VLOOKUP(N1950,プログラム!B:C,2,0),"")</f>
        <v/>
      </c>
      <c r="E1950" t="str">
        <f>IFERROR(記録__2[[#This Row],[組]],"")</f>
        <v/>
      </c>
      <c r="F1950" t="str">
        <f>IFERROR(記録__2[[#This Row],[水路]],"")</f>
        <v/>
      </c>
      <c r="G1950" t="str">
        <f>IFERROR(VLOOKUP(D1950,プログラムデータ!A:N,12,0),"")</f>
        <v/>
      </c>
      <c r="H1950" t="str">
        <f>IFERROR(VLOOKUP(D1950,プログラムデータ!A:N,13,0),"")</f>
        <v/>
      </c>
      <c r="I1950" t="str">
        <f>IFERROR(VLOOKUP(D1950,プログラムデータ!A:N,11,0),"")</f>
        <v/>
      </c>
      <c r="J1950" t="str">
        <f>IFERROR(VLOOKUP(D1950,プログラムデータ!A:N,10,0),"")</f>
        <v/>
      </c>
      <c r="K1950" t="str">
        <f>IFERROR(VLOOKUP(D1950,プログラムデータ!A:N,14,0),"")</f>
        <v/>
      </c>
      <c r="L1950" t="str">
        <f t="shared" si="61"/>
        <v xml:space="preserve">    </v>
      </c>
      <c r="M1950" t="str">
        <f>IFERROR(VLOOKUP(J1950,色々!M:P,4,0),"")</f>
        <v/>
      </c>
      <c r="N1950" t="str">
        <f>IFERROR(記録__2[[#This Row],[競技番号]],"")</f>
        <v/>
      </c>
      <c r="O1950" t="str">
        <f>IFERROR(記録__2[[#This Row],[選手番号]],"")</f>
        <v/>
      </c>
    </row>
    <row r="1951" spans="1:15" x14ac:dyDescent="0.2">
      <c r="A1951" t="str">
        <f>IFERROR(VLOOKUP(N1951,プログラム!B:C,2,0),"")</f>
        <v/>
      </c>
      <c r="B1951" t="str">
        <f t="shared" si="60"/>
        <v/>
      </c>
      <c r="C1951" t="str">
        <f>IFERROR(VLOOKUP(B1951,チーム番号!E:F,2,0),"")</f>
        <v/>
      </c>
      <c r="D1951" t="str">
        <f>IFERROR(VLOOKUP(N1951,プログラム!B:C,2,0),"")</f>
        <v/>
      </c>
      <c r="E1951" t="str">
        <f>IFERROR(記録__2[[#This Row],[組]],"")</f>
        <v/>
      </c>
      <c r="F1951" t="str">
        <f>IFERROR(記録__2[[#This Row],[水路]],"")</f>
        <v/>
      </c>
      <c r="G1951" t="str">
        <f>IFERROR(VLOOKUP(D1951,プログラムデータ!A:N,12,0),"")</f>
        <v/>
      </c>
      <c r="H1951" t="str">
        <f>IFERROR(VLOOKUP(D1951,プログラムデータ!A:N,13,0),"")</f>
        <v/>
      </c>
      <c r="I1951" t="str">
        <f>IFERROR(VLOOKUP(D1951,プログラムデータ!A:N,11,0),"")</f>
        <v/>
      </c>
      <c r="J1951" t="str">
        <f>IFERROR(VLOOKUP(D1951,プログラムデータ!A:N,10,0),"")</f>
        <v/>
      </c>
      <c r="K1951" t="str">
        <f>IFERROR(VLOOKUP(D1951,プログラムデータ!A:N,14,0),"")</f>
        <v/>
      </c>
      <c r="L1951" t="str">
        <f t="shared" si="61"/>
        <v xml:space="preserve">    </v>
      </c>
      <c r="M1951" t="str">
        <f>IFERROR(VLOOKUP(J1951,色々!M:P,4,0),"")</f>
        <v/>
      </c>
      <c r="N1951" t="str">
        <f>IFERROR(記録__2[[#This Row],[競技番号]],"")</f>
        <v/>
      </c>
      <c r="O1951" t="str">
        <f>IFERROR(記録__2[[#This Row],[選手番号]],"")</f>
        <v/>
      </c>
    </row>
    <row r="1952" spans="1:15" x14ac:dyDescent="0.2">
      <c r="A1952" t="str">
        <f>IFERROR(VLOOKUP(N1952,プログラム!B:C,2,0),"")</f>
        <v/>
      </c>
      <c r="B1952" t="str">
        <f t="shared" si="60"/>
        <v/>
      </c>
      <c r="C1952" t="str">
        <f>IFERROR(VLOOKUP(B1952,チーム番号!E:F,2,0),"")</f>
        <v/>
      </c>
      <c r="D1952" t="str">
        <f>IFERROR(VLOOKUP(N1952,プログラム!B:C,2,0),"")</f>
        <v/>
      </c>
      <c r="E1952" t="str">
        <f>IFERROR(記録__2[[#This Row],[組]],"")</f>
        <v/>
      </c>
      <c r="F1952" t="str">
        <f>IFERROR(記録__2[[#This Row],[水路]],"")</f>
        <v/>
      </c>
      <c r="G1952" t="str">
        <f>IFERROR(VLOOKUP(D1952,プログラムデータ!A:N,12,0),"")</f>
        <v/>
      </c>
      <c r="H1952" t="str">
        <f>IFERROR(VLOOKUP(D1952,プログラムデータ!A:N,13,0),"")</f>
        <v/>
      </c>
      <c r="I1952" t="str">
        <f>IFERROR(VLOOKUP(D1952,プログラムデータ!A:N,11,0),"")</f>
        <v/>
      </c>
      <c r="J1952" t="str">
        <f>IFERROR(VLOOKUP(D1952,プログラムデータ!A:N,10,0),"")</f>
        <v/>
      </c>
      <c r="K1952" t="str">
        <f>IFERROR(VLOOKUP(D1952,プログラムデータ!A:N,14,0),"")</f>
        <v/>
      </c>
      <c r="L1952" t="str">
        <f t="shared" si="61"/>
        <v xml:space="preserve">    </v>
      </c>
      <c r="M1952" t="str">
        <f>IFERROR(VLOOKUP(J1952,色々!M:P,4,0),"")</f>
        <v/>
      </c>
      <c r="N1952" t="str">
        <f>IFERROR(記録__2[[#This Row],[競技番号]],"")</f>
        <v/>
      </c>
      <c r="O1952" t="str">
        <f>IFERROR(記録__2[[#This Row],[選手番号]],"")</f>
        <v/>
      </c>
    </row>
    <row r="1953" spans="1:15" x14ac:dyDescent="0.2">
      <c r="A1953" t="str">
        <f>IFERROR(VLOOKUP(N1953,プログラム!B:C,2,0),"")</f>
        <v/>
      </c>
      <c r="B1953" t="str">
        <f t="shared" si="60"/>
        <v/>
      </c>
      <c r="C1953" t="str">
        <f>IFERROR(VLOOKUP(B1953,チーム番号!E:F,2,0),"")</f>
        <v/>
      </c>
      <c r="D1953" t="str">
        <f>IFERROR(VLOOKUP(N1953,プログラム!B:C,2,0),"")</f>
        <v/>
      </c>
      <c r="E1953" t="str">
        <f>IFERROR(記録__2[[#This Row],[組]],"")</f>
        <v/>
      </c>
      <c r="F1953" t="str">
        <f>IFERROR(記録__2[[#This Row],[水路]],"")</f>
        <v/>
      </c>
      <c r="G1953" t="str">
        <f>IFERROR(VLOOKUP(D1953,プログラムデータ!A:N,12,0),"")</f>
        <v/>
      </c>
      <c r="H1953" t="str">
        <f>IFERROR(VLOOKUP(D1953,プログラムデータ!A:N,13,0),"")</f>
        <v/>
      </c>
      <c r="I1953" t="str">
        <f>IFERROR(VLOOKUP(D1953,プログラムデータ!A:N,11,0),"")</f>
        <v/>
      </c>
      <c r="J1953" t="str">
        <f>IFERROR(VLOOKUP(D1953,プログラムデータ!A:N,10,0),"")</f>
        <v/>
      </c>
      <c r="K1953" t="str">
        <f>IFERROR(VLOOKUP(D1953,プログラムデータ!A:N,14,0),"")</f>
        <v/>
      </c>
      <c r="L1953" t="str">
        <f t="shared" si="61"/>
        <v xml:space="preserve">    </v>
      </c>
      <c r="M1953" t="str">
        <f>IFERROR(VLOOKUP(J1953,色々!M:P,4,0),"")</f>
        <v/>
      </c>
      <c r="N1953" t="str">
        <f>IFERROR(記録__2[[#This Row],[競技番号]],"")</f>
        <v/>
      </c>
      <c r="O1953" t="str">
        <f>IFERROR(記録__2[[#This Row],[選手番号]],"")</f>
        <v/>
      </c>
    </row>
    <row r="1954" spans="1:15" x14ac:dyDescent="0.2">
      <c r="A1954" t="str">
        <f>IFERROR(VLOOKUP(N1954,プログラム!B:C,2,0),"")</f>
        <v/>
      </c>
      <c r="B1954" t="str">
        <f t="shared" si="60"/>
        <v/>
      </c>
      <c r="C1954" t="str">
        <f>IFERROR(VLOOKUP(B1954,チーム番号!E:F,2,0),"")</f>
        <v/>
      </c>
      <c r="D1954" t="str">
        <f>IFERROR(VLOOKUP(N1954,プログラム!B:C,2,0),"")</f>
        <v/>
      </c>
      <c r="E1954" t="str">
        <f>IFERROR(記録__2[[#This Row],[組]],"")</f>
        <v/>
      </c>
      <c r="F1954" t="str">
        <f>IFERROR(記録__2[[#This Row],[水路]],"")</f>
        <v/>
      </c>
      <c r="G1954" t="str">
        <f>IFERROR(VLOOKUP(D1954,プログラムデータ!A:N,12,0),"")</f>
        <v/>
      </c>
      <c r="H1954" t="str">
        <f>IFERROR(VLOOKUP(D1954,プログラムデータ!A:N,13,0),"")</f>
        <v/>
      </c>
      <c r="I1954" t="str">
        <f>IFERROR(VLOOKUP(D1954,プログラムデータ!A:N,11,0),"")</f>
        <v/>
      </c>
      <c r="J1954" t="str">
        <f>IFERROR(VLOOKUP(D1954,プログラムデータ!A:N,10,0),"")</f>
        <v/>
      </c>
      <c r="K1954" t="str">
        <f>IFERROR(VLOOKUP(D1954,プログラムデータ!A:N,14,0),"")</f>
        <v/>
      </c>
      <c r="L1954" t="str">
        <f t="shared" si="61"/>
        <v xml:space="preserve">    </v>
      </c>
      <c r="M1954" t="str">
        <f>IFERROR(VLOOKUP(J1954,色々!M:P,4,0),"")</f>
        <v/>
      </c>
      <c r="N1954" t="str">
        <f>IFERROR(記録__2[[#This Row],[競技番号]],"")</f>
        <v/>
      </c>
      <c r="O1954" t="str">
        <f>IFERROR(記録__2[[#This Row],[選手番号]],"")</f>
        <v/>
      </c>
    </row>
    <row r="1955" spans="1:15" x14ac:dyDescent="0.2">
      <c r="A1955" t="str">
        <f>IFERROR(VLOOKUP(N1955,プログラム!B:C,2,0),"")</f>
        <v/>
      </c>
      <c r="B1955" t="str">
        <f t="shared" si="60"/>
        <v/>
      </c>
      <c r="C1955" t="str">
        <f>IFERROR(VLOOKUP(B1955,チーム番号!E:F,2,0),"")</f>
        <v/>
      </c>
      <c r="D1955" t="str">
        <f>IFERROR(VLOOKUP(N1955,プログラム!B:C,2,0),"")</f>
        <v/>
      </c>
      <c r="E1955" t="str">
        <f>IFERROR(記録__2[[#This Row],[組]],"")</f>
        <v/>
      </c>
      <c r="F1955" t="str">
        <f>IFERROR(記録__2[[#This Row],[水路]],"")</f>
        <v/>
      </c>
      <c r="G1955" t="str">
        <f>IFERROR(VLOOKUP(D1955,プログラムデータ!A:N,12,0),"")</f>
        <v/>
      </c>
      <c r="H1955" t="str">
        <f>IFERROR(VLOOKUP(D1955,プログラムデータ!A:N,13,0),"")</f>
        <v/>
      </c>
      <c r="I1955" t="str">
        <f>IFERROR(VLOOKUP(D1955,プログラムデータ!A:N,11,0),"")</f>
        <v/>
      </c>
      <c r="J1955" t="str">
        <f>IFERROR(VLOOKUP(D1955,プログラムデータ!A:N,10,0),"")</f>
        <v/>
      </c>
      <c r="K1955" t="str">
        <f>IFERROR(VLOOKUP(D1955,プログラムデータ!A:N,14,0),"")</f>
        <v/>
      </c>
      <c r="L1955" t="str">
        <f t="shared" si="61"/>
        <v xml:space="preserve">    </v>
      </c>
      <c r="M1955" t="str">
        <f>IFERROR(VLOOKUP(J1955,色々!M:P,4,0),"")</f>
        <v/>
      </c>
      <c r="N1955" t="str">
        <f>IFERROR(記録__2[[#This Row],[競技番号]],"")</f>
        <v/>
      </c>
      <c r="O1955" t="str">
        <f>IFERROR(記録__2[[#This Row],[選手番号]],"")</f>
        <v/>
      </c>
    </row>
    <row r="1956" spans="1:15" x14ac:dyDescent="0.2">
      <c r="A1956" t="str">
        <f>IFERROR(VLOOKUP(N1956,プログラム!B:C,2,0),"")</f>
        <v/>
      </c>
      <c r="B1956" t="str">
        <f t="shared" si="60"/>
        <v/>
      </c>
      <c r="C1956" t="str">
        <f>IFERROR(VLOOKUP(B1956,チーム番号!E:F,2,0),"")</f>
        <v/>
      </c>
      <c r="D1956" t="str">
        <f>IFERROR(VLOOKUP(N1956,プログラム!B:C,2,0),"")</f>
        <v/>
      </c>
      <c r="E1956" t="str">
        <f>IFERROR(記録__2[[#This Row],[組]],"")</f>
        <v/>
      </c>
      <c r="F1956" t="str">
        <f>IFERROR(記録__2[[#This Row],[水路]],"")</f>
        <v/>
      </c>
      <c r="G1956" t="str">
        <f>IFERROR(VLOOKUP(D1956,プログラムデータ!A:N,12,0),"")</f>
        <v/>
      </c>
      <c r="H1956" t="str">
        <f>IFERROR(VLOOKUP(D1956,プログラムデータ!A:N,13,0),"")</f>
        <v/>
      </c>
      <c r="I1956" t="str">
        <f>IFERROR(VLOOKUP(D1956,プログラムデータ!A:N,11,0),"")</f>
        <v/>
      </c>
      <c r="J1956" t="str">
        <f>IFERROR(VLOOKUP(D1956,プログラムデータ!A:N,10,0),"")</f>
        <v/>
      </c>
      <c r="K1956" t="str">
        <f>IFERROR(VLOOKUP(D1956,プログラムデータ!A:N,14,0),"")</f>
        <v/>
      </c>
      <c r="L1956" t="str">
        <f t="shared" si="61"/>
        <v xml:space="preserve">    </v>
      </c>
      <c r="M1956" t="str">
        <f>IFERROR(VLOOKUP(J1956,色々!M:P,4,0),"")</f>
        <v/>
      </c>
      <c r="N1956" t="str">
        <f>IFERROR(記録__2[[#This Row],[競技番号]],"")</f>
        <v/>
      </c>
      <c r="O1956" t="str">
        <f>IFERROR(記録__2[[#This Row],[選手番号]],"")</f>
        <v/>
      </c>
    </row>
    <row r="1957" spans="1:15" x14ac:dyDescent="0.2">
      <c r="A1957" t="str">
        <f>IFERROR(VLOOKUP(N1957,プログラム!B:C,2,0),"")</f>
        <v/>
      </c>
      <c r="B1957" t="str">
        <f t="shared" si="60"/>
        <v/>
      </c>
      <c r="C1957" t="str">
        <f>IFERROR(VLOOKUP(B1957,チーム番号!E:F,2,0),"")</f>
        <v/>
      </c>
      <c r="D1957" t="str">
        <f>IFERROR(VLOOKUP(N1957,プログラム!B:C,2,0),"")</f>
        <v/>
      </c>
      <c r="E1957" t="str">
        <f>IFERROR(記録__2[[#This Row],[組]],"")</f>
        <v/>
      </c>
      <c r="F1957" t="str">
        <f>IFERROR(記録__2[[#This Row],[水路]],"")</f>
        <v/>
      </c>
      <c r="G1957" t="str">
        <f>IFERROR(VLOOKUP(D1957,プログラムデータ!A:N,12,0),"")</f>
        <v/>
      </c>
      <c r="H1957" t="str">
        <f>IFERROR(VLOOKUP(D1957,プログラムデータ!A:N,13,0),"")</f>
        <v/>
      </c>
      <c r="I1957" t="str">
        <f>IFERROR(VLOOKUP(D1957,プログラムデータ!A:N,11,0),"")</f>
        <v/>
      </c>
      <c r="J1957" t="str">
        <f>IFERROR(VLOOKUP(D1957,プログラムデータ!A:N,10,0),"")</f>
        <v/>
      </c>
      <c r="K1957" t="str">
        <f>IFERROR(VLOOKUP(D1957,プログラムデータ!A:N,14,0),"")</f>
        <v/>
      </c>
      <c r="L1957" t="str">
        <f t="shared" si="61"/>
        <v xml:space="preserve">    </v>
      </c>
      <c r="M1957" t="str">
        <f>IFERROR(VLOOKUP(J1957,色々!M:P,4,0),"")</f>
        <v/>
      </c>
      <c r="N1957" t="str">
        <f>IFERROR(記録__2[[#This Row],[競技番号]],"")</f>
        <v/>
      </c>
      <c r="O1957" t="str">
        <f>IFERROR(記録__2[[#This Row],[選手番号]],"")</f>
        <v/>
      </c>
    </row>
    <row r="1958" spans="1:15" x14ac:dyDescent="0.2">
      <c r="A1958" t="str">
        <f>IFERROR(VLOOKUP(N1958,プログラム!B:C,2,0),"")</f>
        <v/>
      </c>
      <c r="B1958" t="str">
        <f t="shared" si="60"/>
        <v/>
      </c>
      <c r="C1958" t="str">
        <f>IFERROR(VLOOKUP(B1958,チーム番号!E:F,2,0),"")</f>
        <v/>
      </c>
      <c r="D1958" t="str">
        <f>IFERROR(VLOOKUP(N1958,プログラム!B:C,2,0),"")</f>
        <v/>
      </c>
      <c r="E1958" t="str">
        <f>IFERROR(記録__2[[#This Row],[組]],"")</f>
        <v/>
      </c>
      <c r="F1958" t="str">
        <f>IFERROR(記録__2[[#This Row],[水路]],"")</f>
        <v/>
      </c>
      <c r="G1958" t="str">
        <f>IFERROR(VLOOKUP(D1958,プログラムデータ!A:N,12,0),"")</f>
        <v/>
      </c>
      <c r="H1958" t="str">
        <f>IFERROR(VLOOKUP(D1958,プログラムデータ!A:N,13,0),"")</f>
        <v/>
      </c>
      <c r="I1958" t="str">
        <f>IFERROR(VLOOKUP(D1958,プログラムデータ!A:N,11,0),"")</f>
        <v/>
      </c>
      <c r="J1958" t="str">
        <f>IFERROR(VLOOKUP(D1958,プログラムデータ!A:N,10,0),"")</f>
        <v/>
      </c>
      <c r="K1958" t="str">
        <f>IFERROR(VLOOKUP(D1958,プログラムデータ!A:N,14,0),"")</f>
        <v/>
      </c>
      <c r="L1958" t="str">
        <f t="shared" si="61"/>
        <v xml:space="preserve">    </v>
      </c>
      <c r="M1958" t="str">
        <f>IFERROR(VLOOKUP(J1958,色々!M:P,4,0),"")</f>
        <v/>
      </c>
      <c r="N1958" t="str">
        <f>IFERROR(記録__2[[#This Row],[競技番号]],"")</f>
        <v/>
      </c>
      <c r="O1958" t="str">
        <f>IFERROR(記録__2[[#This Row],[選手番号]],"")</f>
        <v/>
      </c>
    </row>
    <row r="1959" spans="1:15" x14ac:dyDescent="0.2">
      <c r="A1959" t="str">
        <f>IFERROR(VLOOKUP(N1959,プログラム!B:C,2,0),"")</f>
        <v/>
      </c>
      <c r="B1959" t="str">
        <f t="shared" si="60"/>
        <v/>
      </c>
      <c r="C1959" t="str">
        <f>IFERROR(VLOOKUP(B1959,チーム番号!E:F,2,0),"")</f>
        <v/>
      </c>
      <c r="D1959" t="str">
        <f>IFERROR(VLOOKUP(N1959,プログラム!B:C,2,0),"")</f>
        <v/>
      </c>
      <c r="E1959" t="str">
        <f>IFERROR(記録__2[[#This Row],[組]],"")</f>
        <v/>
      </c>
      <c r="F1959" t="str">
        <f>IFERROR(記録__2[[#This Row],[水路]],"")</f>
        <v/>
      </c>
      <c r="G1959" t="str">
        <f>IFERROR(VLOOKUP(D1959,プログラムデータ!A:N,12,0),"")</f>
        <v/>
      </c>
      <c r="H1959" t="str">
        <f>IFERROR(VLOOKUP(D1959,プログラムデータ!A:N,13,0),"")</f>
        <v/>
      </c>
      <c r="I1959" t="str">
        <f>IFERROR(VLOOKUP(D1959,プログラムデータ!A:N,11,0),"")</f>
        <v/>
      </c>
      <c r="J1959" t="str">
        <f>IFERROR(VLOOKUP(D1959,プログラムデータ!A:N,10,0),"")</f>
        <v/>
      </c>
      <c r="K1959" t="str">
        <f>IFERROR(VLOOKUP(D1959,プログラムデータ!A:N,14,0),"")</f>
        <v/>
      </c>
      <c r="L1959" t="str">
        <f t="shared" si="61"/>
        <v xml:space="preserve">    </v>
      </c>
      <c r="M1959" t="str">
        <f>IFERROR(VLOOKUP(J1959,色々!M:P,4,0),"")</f>
        <v/>
      </c>
      <c r="N1959" t="str">
        <f>IFERROR(記録__2[[#This Row],[競技番号]],"")</f>
        <v/>
      </c>
      <c r="O1959" t="str">
        <f>IFERROR(記録__2[[#This Row],[選手番号]],"")</f>
        <v/>
      </c>
    </row>
    <row r="1960" spans="1:15" x14ac:dyDescent="0.2">
      <c r="A1960" t="str">
        <f>IFERROR(VLOOKUP(N1960,プログラム!B:C,2,0),"")</f>
        <v/>
      </c>
      <c r="B1960" t="str">
        <f t="shared" si="60"/>
        <v/>
      </c>
      <c r="C1960" t="str">
        <f>IFERROR(VLOOKUP(B1960,チーム番号!E:F,2,0),"")</f>
        <v/>
      </c>
      <c r="D1960" t="str">
        <f>IFERROR(VLOOKUP(N1960,プログラム!B:C,2,0),"")</f>
        <v/>
      </c>
      <c r="E1960" t="str">
        <f>IFERROR(記録__2[[#This Row],[組]],"")</f>
        <v/>
      </c>
      <c r="F1960" t="str">
        <f>IFERROR(記録__2[[#This Row],[水路]],"")</f>
        <v/>
      </c>
      <c r="G1960" t="str">
        <f>IFERROR(VLOOKUP(D1960,プログラムデータ!A:N,12,0),"")</f>
        <v/>
      </c>
      <c r="H1960" t="str">
        <f>IFERROR(VLOOKUP(D1960,プログラムデータ!A:N,13,0),"")</f>
        <v/>
      </c>
      <c r="I1960" t="str">
        <f>IFERROR(VLOOKUP(D1960,プログラムデータ!A:N,11,0),"")</f>
        <v/>
      </c>
      <c r="J1960" t="str">
        <f>IFERROR(VLOOKUP(D1960,プログラムデータ!A:N,10,0),"")</f>
        <v/>
      </c>
      <c r="K1960" t="str">
        <f>IFERROR(VLOOKUP(D1960,プログラムデータ!A:N,14,0),"")</f>
        <v/>
      </c>
      <c r="L1960" t="str">
        <f t="shared" si="61"/>
        <v xml:space="preserve">    </v>
      </c>
      <c r="M1960" t="str">
        <f>IFERROR(VLOOKUP(J1960,色々!M:P,4,0),"")</f>
        <v/>
      </c>
      <c r="N1960" t="str">
        <f>IFERROR(記録__2[[#This Row],[競技番号]],"")</f>
        <v/>
      </c>
      <c r="O1960" t="str">
        <f>IFERROR(記録__2[[#This Row],[選手番号]],"")</f>
        <v/>
      </c>
    </row>
    <row r="1961" spans="1:15" x14ac:dyDescent="0.2">
      <c r="A1961" t="str">
        <f>IFERROR(VLOOKUP(N1961,プログラム!B:C,2,0),"")</f>
        <v/>
      </c>
      <c r="B1961" t="str">
        <f t="shared" si="60"/>
        <v/>
      </c>
      <c r="C1961" t="str">
        <f>IFERROR(VLOOKUP(B1961,チーム番号!E:F,2,0),"")</f>
        <v/>
      </c>
      <c r="D1961" t="str">
        <f>IFERROR(VLOOKUP(N1961,プログラム!B:C,2,0),"")</f>
        <v/>
      </c>
      <c r="E1961" t="str">
        <f>IFERROR(記録__2[[#This Row],[組]],"")</f>
        <v/>
      </c>
      <c r="F1961" t="str">
        <f>IFERROR(記録__2[[#This Row],[水路]],"")</f>
        <v/>
      </c>
      <c r="G1961" t="str">
        <f>IFERROR(VLOOKUP(D1961,プログラムデータ!A:N,12,0),"")</f>
        <v/>
      </c>
      <c r="H1961" t="str">
        <f>IFERROR(VLOOKUP(D1961,プログラムデータ!A:N,13,0),"")</f>
        <v/>
      </c>
      <c r="I1961" t="str">
        <f>IFERROR(VLOOKUP(D1961,プログラムデータ!A:N,11,0),"")</f>
        <v/>
      </c>
      <c r="J1961" t="str">
        <f>IFERROR(VLOOKUP(D1961,プログラムデータ!A:N,10,0),"")</f>
        <v/>
      </c>
      <c r="K1961" t="str">
        <f>IFERROR(VLOOKUP(D1961,プログラムデータ!A:N,14,0),"")</f>
        <v/>
      </c>
      <c r="L1961" t="str">
        <f t="shared" si="61"/>
        <v xml:space="preserve">    </v>
      </c>
      <c r="M1961" t="str">
        <f>IFERROR(VLOOKUP(J1961,色々!M:P,4,0),"")</f>
        <v/>
      </c>
      <c r="N1961" t="str">
        <f>IFERROR(記録__2[[#This Row],[競技番号]],"")</f>
        <v/>
      </c>
      <c r="O1961" t="str">
        <f>IFERROR(記録__2[[#This Row],[選手番号]],"")</f>
        <v/>
      </c>
    </row>
    <row r="1962" spans="1:15" x14ac:dyDescent="0.2">
      <c r="A1962" t="str">
        <f>IFERROR(VLOOKUP(N1962,プログラム!B:C,2,0),"")</f>
        <v/>
      </c>
      <c r="B1962" t="str">
        <f t="shared" si="60"/>
        <v/>
      </c>
      <c r="C1962" t="str">
        <f>IFERROR(VLOOKUP(B1962,チーム番号!E:F,2,0),"")</f>
        <v/>
      </c>
      <c r="D1962" t="str">
        <f>IFERROR(VLOOKUP(N1962,プログラム!B:C,2,0),"")</f>
        <v/>
      </c>
      <c r="E1962" t="str">
        <f>IFERROR(記録__2[[#This Row],[組]],"")</f>
        <v/>
      </c>
      <c r="F1962" t="str">
        <f>IFERROR(記録__2[[#This Row],[水路]],"")</f>
        <v/>
      </c>
      <c r="G1962" t="str">
        <f>IFERROR(VLOOKUP(D1962,プログラムデータ!A:N,12,0),"")</f>
        <v/>
      </c>
      <c r="H1962" t="str">
        <f>IFERROR(VLOOKUP(D1962,プログラムデータ!A:N,13,0),"")</f>
        <v/>
      </c>
      <c r="I1962" t="str">
        <f>IFERROR(VLOOKUP(D1962,プログラムデータ!A:N,11,0),"")</f>
        <v/>
      </c>
      <c r="J1962" t="str">
        <f>IFERROR(VLOOKUP(D1962,プログラムデータ!A:N,10,0),"")</f>
        <v/>
      </c>
      <c r="K1962" t="str">
        <f>IFERROR(VLOOKUP(D1962,プログラムデータ!A:N,14,0),"")</f>
        <v/>
      </c>
      <c r="L1962" t="str">
        <f t="shared" si="61"/>
        <v xml:space="preserve">    </v>
      </c>
      <c r="M1962" t="str">
        <f>IFERROR(VLOOKUP(J1962,色々!M:P,4,0),"")</f>
        <v/>
      </c>
      <c r="N1962" t="str">
        <f>IFERROR(記録__2[[#This Row],[競技番号]],"")</f>
        <v/>
      </c>
      <c r="O1962" t="str">
        <f>IFERROR(記録__2[[#This Row],[選手番号]],"")</f>
        <v/>
      </c>
    </row>
    <row r="1963" spans="1:15" x14ac:dyDescent="0.2">
      <c r="A1963" t="str">
        <f>IFERROR(VLOOKUP(N1963,プログラム!B:C,2,0),"")</f>
        <v/>
      </c>
      <c r="B1963" t="str">
        <f t="shared" si="60"/>
        <v/>
      </c>
      <c r="C1963" t="str">
        <f>IFERROR(VLOOKUP(B1963,チーム番号!E:F,2,0),"")</f>
        <v/>
      </c>
      <c r="D1963" t="str">
        <f>IFERROR(VLOOKUP(N1963,プログラム!B:C,2,0),"")</f>
        <v/>
      </c>
      <c r="E1963" t="str">
        <f>IFERROR(記録__2[[#This Row],[組]],"")</f>
        <v/>
      </c>
      <c r="F1963" t="str">
        <f>IFERROR(記録__2[[#This Row],[水路]],"")</f>
        <v/>
      </c>
      <c r="G1963" t="str">
        <f>IFERROR(VLOOKUP(D1963,プログラムデータ!A:N,12,0),"")</f>
        <v/>
      </c>
      <c r="H1963" t="str">
        <f>IFERROR(VLOOKUP(D1963,プログラムデータ!A:N,13,0),"")</f>
        <v/>
      </c>
      <c r="I1963" t="str">
        <f>IFERROR(VLOOKUP(D1963,プログラムデータ!A:N,11,0),"")</f>
        <v/>
      </c>
      <c r="J1963" t="str">
        <f>IFERROR(VLOOKUP(D1963,プログラムデータ!A:N,10,0),"")</f>
        <v/>
      </c>
      <c r="K1963" t="str">
        <f>IFERROR(VLOOKUP(D1963,プログラムデータ!A:N,14,0),"")</f>
        <v/>
      </c>
      <c r="L1963" t="str">
        <f t="shared" si="61"/>
        <v xml:space="preserve">    </v>
      </c>
      <c r="M1963" t="str">
        <f>IFERROR(VLOOKUP(J1963,色々!M:P,4,0),"")</f>
        <v/>
      </c>
      <c r="N1963" t="str">
        <f>IFERROR(記録__2[[#This Row],[競技番号]],"")</f>
        <v/>
      </c>
      <c r="O1963" t="str">
        <f>IFERROR(記録__2[[#This Row],[選手番号]],"")</f>
        <v/>
      </c>
    </row>
    <row r="1964" spans="1:15" x14ac:dyDescent="0.2">
      <c r="A1964" t="str">
        <f>IFERROR(VLOOKUP(N1964,プログラム!B:C,2,0),"")</f>
        <v/>
      </c>
      <c r="B1964" t="str">
        <f t="shared" si="60"/>
        <v/>
      </c>
      <c r="C1964" t="str">
        <f>IFERROR(VLOOKUP(B1964,チーム番号!E:F,2,0),"")</f>
        <v/>
      </c>
      <c r="D1964" t="str">
        <f>IFERROR(VLOOKUP(N1964,プログラム!B:C,2,0),"")</f>
        <v/>
      </c>
      <c r="E1964" t="str">
        <f>IFERROR(記録__2[[#This Row],[組]],"")</f>
        <v/>
      </c>
      <c r="F1964" t="str">
        <f>IFERROR(記録__2[[#This Row],[水路]],"")</f>
        <v/>
      </c>
      <c r="G1964" t="str">
        <f>IFERROR(VLOOKUP(D1964,プログラムデータ!A:N,12,0),"")</f>
        <v/>
      </c>
      <c r="H1964" t="str">
        <f>IFERROR(VLOOKUP(D1964,プログラムデータ!A:N,13,0),"")</f>
        <v/>
      </c>
      <c r="I1964" t="str">
        <f>IFERROR(VLOOKUP(D1964,プログラムデータ!A:N,11,0),"")</f>
        <v/>
      </c>
      <c r="J1964" t="str">
        <f>IFERROR(VLOOKUP(D1964,プログラムデータ!A:N,10,0),"")</f>
        <v/>
      </c>
      <c r="K1964" t="str">
        <f>IFERROR(VLOOKUP(D1964,プログラムデータ!A:N,14,0),"")</f>
        <v/>
      </c>
      <c r="L1964" t="str">
        <f t="shared" si="61"/>
        <v xml:space="preserve">    </v>
      </c>
      <c r="M1964" t="str">
        <f>IFERROR(VLOOKUP(J1964,色々!M:P,4,0),"")</f>
        <v/>
      </c>
      <c r="N1964" t="str">
        <f>IFERROR(記録__2[[#This Row],[競技番号]],"")</f>
        <v/>
      </c>
      <c r="O1964" t="str">
        <f>IFERROR(記録__2[[#This Row],[選手番号]],"")</f>
        <v/>
      </c>
    </row>
    <row r="1965" spans="1:15" x14ac:dyDescent="0.2">
      <c r="A1965" t="str">
        <f>IFERROR(VLOOKUP(N1965,プログラム!B:C,2,0),"")</f>
        <v/>
      </c>
      <c r="B1965" t="str">
        <f t="shared" si="60"/>
        <v/>
      </c>
      <c r="C1965" t="str">
        <f>IFERROR(VLOOKUP(B1965,チーム番号!E:F,2,0),"")</f>
        <v/>
      </c>
      <c r="D1965" t="str">
        <f>IFERROR(VLOOKUP(N1965,プログラム!B:C,2,0),"")</f>
        <v/>
      </c>
      <c r="E1965" t="str">
        <f>IFERROR(記録__2[[#This Row],[組]],"")</f>
        <v/>
      </c>
      <c r="F1965" t="str">
        <f>IFERROR(記録__2[[#This Row],[水路]],"")</f>
        <v/>
      </c>
      <c r="G1965" t="str">
        <f>IFERROR(VLOOKUP(D1965,プログラムデータ!A:N,12,0),"")</f>
        <v/>
      </c>
      <c r="H1965" t="str">
        <f>IFERROR(VLOOKUP(D1965,プログラムデータ!A:N,13,0),"")</f>
        <v/>
      </c>
      <c r="I1965" t="str">
        <f>IFERROR(VLOOKUP(D1965,プログラムデータ!A:N,11,0),"")</f>
        <v/>
      </c>
      <c r="J1965" t="str">
        <f>IFERROR(VLOOKUP(D1965,プログラムデータ!A:N,10,0),"")</f>
        <v/>
      </c>
      <c r="K1965" t="str">
        <f>IFERROR(VLOOKUP(D1965,プログラムデータ!A:N,14,0),"")</f>
        <v/>
      </c>
      <c r="L1965" t="str">
        <f t="shared" si="61"/>
        <v xml:space="preserve">    </v>
      </c>
      <c r="M1965" t="str">
        <f>IFERROR(VLOOKUP(J1965,色々!M:P,4,0),"")</f>
        <v/>
      </c>
      <c r="N1965" t="str">
        <f>IFERROR(記録__2[[#This Row],[競技番号]],"")</f>
        <v/>
      </c>
      <c r="O1965" t="str">
        <f>IFERROR(記録__2[[#This Row],[選手番号]],"")</f>
        <v/>
      </c>
    </row>
    <row r="1966" spans="1:15" x14ac:dyDescent="0.2">
      <c r="A1966" t="str">
        <f>IFERROR(VLOOKUP(N1966,プログラム!B:C,2,0),"")</f>
        <v/>
      </c>
      <c r="B1966" t="str">
        <f t="shared" si="60"/>
        <v/>
      </c>
      <c r="C1966" t="str">
        <f>IFERROR(VLOOKUP(B1966,チーム番号!E:F,2,0),"")</f>
        <v/>
      </c>
      <c r="D1966" t="str">
        <f>IFERROR(VLOOKUP(N1966,プログラム!B:C,2,0),"")</f>
        <v/>
      </c>
      <c r="E1966" t="str">
        <f>IFERROR(記録__2[[#This Row],[組]],"")</f>
        <v/>
      </c>
      <c r="F1966" t="str">
        <f>IFERROR(記録__2[[#This Row],[水路]],"")</f>
        <v/>
      </c>
      <c r="G1966" t="str">
        <f>IFERROR(VLOOKUP(D1966,プログラムデータ!A:N,12,0),"")</f>
        <v/>
      </c>
      <c r="H1966" t="str">
        <f>IFERROR(VLOOKUP(D1966,プログラムデータ!A:N,13,0),"")</f>
        <v/>
      </c>
      <c r="I1966" t="str">
        <f>IFERROR(VLOOKUP(D1966,プログラムデータ!A:N,11,0),"")</f>
        <v/>
      </c>
      <c r="J1966" t="str">
        <f>IFERROR(VLOOKUP(D1966,プログラムデータ!A:N,10,0),"")</f>
        <v/>
      </c>
      <c r="K1966" t="str">
        <f>IFERROR(VLOOKUP(D1966,プログラムデータ!A:N,14,0),"")</f>
        <v/>
      </c>
      <c r="L1966" t="str">
        <f t="shared" si="61"/>
        <v xml:space="preserve">    </v>
      </c>
      <c r="M1966" t="str">
        <f>IFERROR(VLOOKUP(J1966,色々!M:P,4,0),"")</f>
        <v/>
      </c>
      <c r="N1966" t="str">
        <f>IFERROR(記録__2[[#This Row],[競技番号]],"")</f>
        <v/>
      </c>
      <c r="O1966" t="str">
        <f>IFERROR(記録__2[[#This Row],[選手番号]],"")</f>
        <v/>
      </c>
    </row>
    <row r="1967" spans="1:15" x14ac:dyDescent="0.2">
      <c r="A1967" t="str">
        <f>IFERROR(VLOOKUP(N1967,プログラム!B:C,2,0),"")</f>
        <v/>
      </c>
      <c r="B1967" t="str">
        <f t="shared" si="60"/>
        <v/>
      </c>
      <c r="C1967" t="str">
        <f>IFERROR(VLOOKUP(B1967,チーム番号!E:F,2,0),"")</f>
        <v/>
      </c>
      <c r="D1967" t="str">
        <f>IFERROR(VLOOKUP(N1967,プログラム!B:C,2,0),"")</f>
        <v/>
      </c>
      <c r="E1967" t="str">
        <f>IFERROR(記録__2[[#This Row],[組]],"")</f>
        <v/>
      </c>
      <c r="F1967" t="str">
        <f>IFERROR(記録__2[[#This Row],[水路]],"")</f>
        <v/>
      </c>
      <c r="G1967" t="str">
        <f>IFERROR(VLOOKUP(D1967,プログラムデータ!A:N,12,0),"")</f>
        <v/>
      </c>
      <c r="H1967" t="str">
        <f>IFERROR(VLOOKUP(D1967,プログラムデータ!A:N,13,0),"")</f>
        <v/>
      </c>
      <c r="I1967" t="str">
        <f>IFERROR(VLOOKUP(D1967,プログラムデータ!A:N,11,0),"")</f>
        <v/>
      </c>
      <c r="J1967" t="str">
        <f>IFERROR(VLOOKUP(D1967,プログラムデータ!A:N,10,0),"")</f>
        <v/>
      </c>
      <c r="K1967" t="str">
        <f>IFERROR(VLOOKUP(D1967,プログラムデータ!A:N,14,0),"")</f>
        <v/>
      </c>
      <c r="L1967" t="str">
        <f t="shared" si="61"/>
        <v xml:space="preserve">    </v>
      </c>
      <c r="M1967" t="str">
        <f>IFERROR(VLOOKUP(J1967,色々!M:P,4,0),"")</f>
        <v/>
      </c>
      <c r="N1967" t="str">
        <f>IFERROR(記録__2[[#This Row],[競技番号]],"")</f>
        <v/>
      </c>
      <c r="O1967" t="str">
        <f>IFERROR(記録__2[[#This Row],[選手番号]],"")</f>
        <v/>
      </c>
    </row>
    <row r="1968" spans="1:15" x14ac:dyDescent="0.2">
      <c r="A1968" t="str">
        <f>IFERROR(VLOOKUP(N1968,プログラム!B:C,2,0),"")</f>
        <v/>
      </c>
      <c r="B1968" t="str">
        <f t="shared" si="60"/>
        <v/>
      </c>
      <c r="C1968" t="str">
        <f>IFERROR(VLOOKUP(B1968,チーム番号!E:F,2,0),"")</f>
        <v/>
      </c>
      <c r="D1968" t="str">
        <f>IFERROR(VLOOKUP(N1968,プログラム!B:C,2,0),"")</f>
        <v/>
      </c>
      <c r="E1968" t="str">
        <f>IFERROR(記録__2[[#This Row],[組]],"")</f>
        <v/>
      </c>
      <c r="F1968" t="str">
        <f>IFERROR(記録__2[[#This Row],[水路]],"")</f>
        <v/>
      </c>
      <c r="G1968" t="str">
        <f>IFERROR(VLOOKUP(D1968,プログラムデータ!A:N,12,0),"")</f>
        <v/>
      </c>
      <c r="H1968" t="str">
        <f>IFERROR(VLOOKUP(D1968,プログラムデータ!A:N,13,0),"")</f>
        <v/>
      </c>
      <c r="I1968" t="str">
        <f>IFERROR(VLOOKUP(D1968,プログラムデータ!A:N,11,0),"")</f>
        <v/>
      </c>
      <c r="J1968" t="str">
        <f>IFERROR(VLOOKUP(D1968,プログラムデータ!A:N,10,0),"")</f>
        <v/>
      </c>
      <c r="K1968" t="str">
        <f>IFERROR(VLOOKUP(D1968,プログラムデータ!A:N,14,0),"")</f>
        <v/>
      </c>
      <c r="L1968" t="str">
        <f t="shared" si="61"/>
        <v xml:space="preserve">    </v>
      </c>
      <c r="M1968" t="str">
        <f>IFERROR(VLOOKUP(J1968,色々!M:P,4,0),"")</f>
        <v/>
      </c>
      <c r="N1968" t="str">
        <f>IFERROR(記録__2[[#This Row],[競技番号]],"")</f>
        <v/>
      </c>
      <c r="O1968" t="str">
        <f>IFERROR(記録__2[[#This Row],[選手番号]],"")</f>
        <v/>
      </c>
    </row>
    <row r="1969" spans="1:15" x14ac:dyDescent="0.2">
      <c r="A1969" t="str">
        <f>IFERROR(VLOOKUP(N1969,プログラム!B:C,2,0),"")</f>
        <v/>
      </c>
      <c r="B1969" t="str">
        <f t="shared" si="60"/>
        <v/>
      </c>
      <c r="C1969" t="str">
        <f>IFERROR(VLOOKUP(B1969,チーム番号!E:F,2,0),"")</f>
        <v/>
      </c>
      <c r="D1969" t="str">
        <f>IFERROR(VLOOKUP(N1969,プログラム!B:C,2,0),"")</f>
        <v/>
      </c>
      <c r="E1969" t="str">
        <f>IFERROR(記録__2[[#This Row],[組]],"")</f>
        <v/>
      </c>
      <c r="F1969" t="str">
        <f>IFERROR(記録__2[[#This Row],[水路]],"")</f>
        <v/>
      </c>
      <c r="G1969" t="str">
        <f>IFERROR(VLOOKUP(D1969,プログラムデータ!A:N,12,0),"")</f>
        <v/>
      </c>
      <c r="H1969" t="str">
        <f>IFERROR(VLOOKUP(D1969,プログラムデータ!A:N,13,0),"")</f>
        <v/>
      </c>
      <c r="I1969" t="str">
        <f>IFERROR(VLOOKUP(D1969,プログラムデータ!A:N,11,0),"")</f>
        <v/>
      </c>
      <c r="J1969" t="str">
        <f>IFERROR(VLOOKUP(D1969,プログラムデータ!A:N,10,0),"")</f>
        <v/>
      </c>
      <c r="K1969" t="str">
        <f>IFERROR(VLOOKUP(D1969,プログラムデータ!A:N,14,0),"")</f>
        <v/>
      </c>
      <c r="L1969" t="str">
        <f t="shared" si="61"/>
        <v xml:space="preserve">    </v>
      </c>
      <c r="M1969" t="str">
        <f>IFERROR(VLOOKUP(J1969,色々!M:P,4,0),"")</f>
        <v/>
      </c>
      <c r="N1969" t="str">
        <f>IFERROR(記録__2[[#This Row],[競技番号]],"")</f>
        <v/>
      </c>
      <c r="O1969" t="str">
        <f>IFERROR(記録__2[[#This Row],[選手番号]],"")</f>
        <v/>
      </c>
    </row>
    <row r="1970" spans="1:15" x14ac:dyDescent="0.2">
      <c r="A1970" t="str">
        <f>IFERROR(VLOOKUP(N1970,プログラム!B:C,2,0),"")</f>
        <v/>
      </c>
      <c r="B1970" t="str">
        <f t="shared" si="60"/>
        <v/>
      </c>
      <c r="C1970" t="str">
        <f>IFERROR(VLOOKUP(B1970,チーム番号!E:F,2,0),"")</f>
        <v/>
      </c>
      <c r="D1970" t="str">
        <f>IFERROR(VLOOKUP(N1970,プログラム!B:C,2,0),"")</f>
        <v/>
      </c>
      <c r="E1970" t="str">
        <f>IFERROR(記録__2[[#This Row],[組]],"")</f>
        <v/>
      </c>
      <c r="F1970" t="str">
        <f>IFERROR(記録__2[[#This Row],[水路]],"")</f>
        <v/>
      </c>
      <c r="G1970" t="str">
        <f>IFERROR(VLOOKUP(D1970,プログラムデータ!A:N,12,0),"")</f>
        <v/>
      </c>
      <c r="H1970" t="str">
        <f>IFERROR(VLOOKUP(D1970,プログラムデータ!A:N,13,0),"")</f>
        <v/>
      </c>
      <c r="I1970" t="str">
        <f>IFERROR(VLOOKUP(D1970,プログラムデータ!A:N,11,0),"")</f>
        <v/>
      </c>
      <c r="J1970" t="str">
        <f>IFERROR(VLOOKUP(D1970,プログラムデータ!A:N,10,0),"")</f>
        <v/>
      </c>
      <c r="K1970" t="str">
        <f>IFERROR(VLOOKUP(D1970,プログラムデータ!A:N,14,0),"")</f>
        <v/>
      </c>
      <c r="L1970" t="str">
        <f t="shared" si="61"/>
        <v xml:space="preserve">    </v>
      </c>
      <c r="M1970" t="str">
        <f>IFERROR(VLOOKUP(J1970,色々!M:P,4,0),"")</f>
        <v/>
      </c>
      <c r="N1970" t="str">
        <f>IFERROR(記録__2[[#This Row],[競技番号]],"")</f>
        <v/>
      </c>
      <c r="O1970" t="str">
        <f>IFERROR(記録__2[[#This Row],[選手番号]],"")</f>
        <v/>
      </c>
    </row>
    <row r="1971" spans="1:15" x14ac:dyDescent="0.2">
      <c r="A1971" t="str">
        <f>IFERROR(VLOOKUP(N1971,プログラム!B:C,2,0),"")</f>
        <v/>
      </c>
      <c r="B1971" t="str">
        <f t="shared" si="60"/>
        <v/>
      </c>
      <c r="C1971" t="str">
        <f>IFERROR(VLOOKUP(B1971,チーム番号!E:F,2,0),"")</f>
        <v/>
      </c>
      <c r="D1971" t="str">
        <f>IFERROR(VLOOKUP(N1971,プログラム!B:C,2,0),"")</f>
        <v/>
      </c>
      <c r="E1971" t="str">
        <f>IFERROR(記録__2[[#This Row],[組]],"")</f>
        <v/>
      </c>
      <c r="F1971" t="str">
        <f>IFERROR(記録__2[[#This Row],[水路]],"")</f>
        <v/>
      </c>
      <c r="G1971" t="str">
        <f>IFERROR(VLOOKUP(D1971,プログラムデータ!A:N,12,0),"")</f>
        <v/>
      </c>
      <c r="H1971" t="str">
        <f>IFERROR(VLOOKUP(D1971,プログラムデータ!A:N,13,0),"")</f>
        <v/>
      </c>
      <c r="I1971" t="str">
        <f>IFERROR(VLOOKUP(D1971,プログラムデータ!A:N,11,0),"")</f>
        <v/>
      </c>
      <c r="J1971" t="str">
        <f>IFERROR(VLOOKUP(D1971,プログラムデータ!A:N,10,0),"")</f>
        <v/>
      </c>
      <c r="K1971" t="str">
        <f>IFERROR(VLOOKUP(D1971,プログラムデータ!A:N,14,0),"")</f>
        <v/>
      </c>
      <c r="L1971" t="str">
        <f t="shared" si="61"/>
        <v xml:space="preserve">    </v>
      </c>
      <c r="M1971" t="str">
        <f>IFERROR(VLOOKUP(J1971,色々!M:P,4,0),"")</f>
        <v/>
      </c>
      <c r="N1971" t="str">
        <f>IFERROR(記録__2[[#This Row],[競技番号]],"")</f>
        <v/>
      </c>
      <c r="O1971" t="str">
        <f>IFERROR(記録__2[[#This Row],[選手番号]],"")</f>
        <v/>
      </c>
    </row>
    <row r="1972" spans="1:15" x14ac:dyDescent="0.2">
      <c r="A1972" t="str">
        <f>IFERROR(VLOOKUP(N1972,プログラム!B:C,2,0),"")</f>
        <v/>
      </c>
      <c r="B1972" t="str">
        <f t="shared" si="60"/>
        <v/>
      </c>
      <c r="C1972" t="str">
        <f>IFERROR(VLOOKUP(B1972,チーム番号!E:F,2,0),"")</f>
        <v/>
      </c>
      <c r="D1972" t="str">
        <f>IFERROR(VLOOKUP(N1972,プログラム!B:C,2,0),"")</f>
        <v/>
      </c>
      <c r="E1972" t="str">
        <f>IFERROR(記録__2[[#This Row],[組]],"")</f>
        <v/>
      </c>
      <c r="F1972" t="str">
        <f>IFERROR(記録__2[[#This Row],[水路]],"")</f>
        <v/>
      </c>
      <c r="G1972" t="str">
        <f>IFERROR(VLOOKUP(D1972,プログラムデータ!A:N,12,0),"")</f>
        <v/>
      </c>
      <c r="H1972" t="str">
        <f>IFERROR(VLOOKUP(D1972,プログラムデータ!A:N,13,0),"")</f>
        <v/>
      </c>
      <c r="I1972" t="str">
        <f>IFERROR(VLOOKUP(D1972,プログラムデータ!A:N,11,0),"")</f>
        <v/>
      </c>
      <c r="J1972" t="str">
        <f>IFERROR(VLOOKUP(D1972,プログラムデータ!A:N,10,0),"")</f>
        <v/>
      </c>
      <c r="K1972" t="str">
        <f>IFERROR(VLOOKUP(D1972,プログラムデータ!A:N,14,0),"")</f>
        <v/>
      </c>
      <c r="L1972" t="str">
        <f t="shared" si="61"/>
        <v xml:space="preserve">    </v>
      </c>
      <c r="M1972" t="str">
        <f>IFERROR(VLOOKUP(J1972,色々!M:P,4,0),"")</f>
        <v/>
      </c>
      <c r="N1972" t="str">
        <f>IFERROR(記録__2[[#This Row],[競技番号]],"")</f>
        <v/>
      </c>
      <c r="O1972" t="str">
        <f>IFERROR(記録__2[[#This Row],[選手番号]],"")</f>
        <v/>
      </c>
    </row>
    <row r="1973" spans="1:15" x14ac:dyDescent="0.2">
      <c r="A1973" t="str">
        <f>IFERROR(VLOOKUP(N1973,プログラム!B:C,2,0),"")</f>
        <v/>
      </c>
      <c r="B1973" t="str">
        <f t="shared" si="60"/>
        <v/>
      </c>
      <c r="C1973" t="str">
        <f>IFERROR(VLOOKUP(B1973,チーム番号!E:F,2,0),"")</f>
        <v/>
      </c>
      <c r="D1973" t="str">
        <f>IFERROR(VLOOKUP(N1973,プログラム!B:C,2,0),"")</f>
        <v/>
      </c>
      <c r="E1973" t="str">
        <f>IFERROR(記録__2[[#This Row],[組]],"")</f>
        <v/>
      </c>
      <c r="F1973" t="str">
        <f>IFERROR(記録__2[[#This Row],[水路]],"")</f>
        <v/>
      </c>
      <c r="G1973" t="str">
        <f>IFERROR(VLOOKUP(D1973,プログラムデータ!A:N,12,0),"")</f>
        <v/>
      </c>
      <c r="H1973" t="str">
        <f>IFERROR(VLOOKUP(D1973,プログラムデータ!A:N,13,0),"")</f>
        <v/>
      </c>
      <c r="I1973" t="str">
        <f>IFERROR(VLOOKUP(D1973,プログラムデータ!A:N,11,0),"")</f>
        <v/>
      </c>
      <c r="J1973" t="str">
        <f>IFERROR(VLOOKUP(D1973,プログラムデータ!A:N,10,0),"")</f>
        <v/>
      </c>
      <c r="K1973" t="str">
        <f>IFERROR(VLOOKUP(D1973,プログラムデータ!A:N,14,0),"")</f>
        <v/>
      </c>
      <c r="L1973" t="str">
        <f t="shared" si="61"/>
        <v xml:space="preserve">    </v>
      </c>
      <c r="M1973" t="str">
        <f>IFERROR(VLOOKUP(J1973,色々!M:P,4,0),"")</f>
        <v/>
      </c>
      <c r="N1973" t="str">
        <f>IFERROR(記録__2[[#This Row],[競技番号]],"")</f>
        <v/>
      </c>
      <c r="O1973" t="str">
        <f>IFERROR(記録__2[[#This Row],[選手番号]],"")</f>
        <v/>
      </c>
    </row>
    <row r="1974" spans="1:15" x14ac:dyDescent="0.2">
      <c r="A1974" t="str">
        <f>IFERROR(VLOOKUP(N1974,プログラム!B:C,2,0),"")</f>
        <v/>
      </c>
      <c r="B1974" t="str">
        <f t="shared" si="60"/>
        <v/>
      </c>
      <c r="C1974" t="str">
        <f>IFERROR(VLOOKUP(B1974,チーム番号!E:F,2,0),"")</f>
        <v/>
      </c>
      <c r="D1974" t="str">
        <f>IFERROR(VLOOKUP(N1974,プログラム!B:C,2,0),"")</f>
        <v/>
      </c>
      <c r="E1974" t="str">
        <f>IFERROR(記録__2[[#This Row],[組]],"")</f>
        <v/>
      </c>
      <c r="F1974" t="str">
        <f>IFERROR(記録__2[[#This Row],[水路]],"")</f>
        <v/>
      </c>
      <c r="G1974" t="str">
        <f>IFERROR(VLOOKUP(D1974,プログラムデータ!A:N,12,0),"")</f>
        <v/>
      </c>
      <c r="H1974" t="str">
        <f>IFERROR(VLOOKUP(D1974,プログラムデータ!A:N,13,0),"")</f>
        <v/>
      </c>
      <c r="I1974" t="str">
        <f>IFERROR(VLOOKUP(D1974,プログラムデータ!A:N,11,0),"")</f>
        <v/>
      </c>
      <c r="J1974" t="str">
        <f>IFERROR(VLOOKUP(D1974,プログラムデータ!A:N,10,0),"")</f>
        <v/>
      </c>
      <c r="K1974" t="str">
        <f>IFERROR(VLOOKUP(D1974,プログラムデータ!A:N,14,0),"")</f>
        <v/>
      </c>
      <c r="L1974" t="str">
        <f t="shared" si="61"/>
        <v xml:space="preserve">    </v>
      </c>
      <c r="M1974" t="str">
        <f>IFERROR(VLOOKUP(J1974,色々!M:P,4,0),"")</f>
        <v/>
      </c>
      <c r="N1974" t="str">
        <f>IFERROR(記録__2[[#This Row],[競技番号]],"")</f>
        <v/>
      </c>
      <c r="O1974" t="str">
        <f>IFERROR(記録__2[[#This Row],[選手番号]],"")</f>
        <v/>
      </c>
    </row>
    <row r="1975" spans="1:15" x14ac:dyDescent="0.2">
      <c r="A1975" t="str">
        <f>IFERROR(VLOOKUP(N1975,プログラム!B:C,2,0),"")</f>
        <v/>
      </c>
      <c r="B1975" t="str">
        <f t="shared" si="60"/>
        <v/>
      </c>
      <c r="C1975" t="str">
        <f>IFERROR(VLOOKUP(B1975,チーム番号!E:F,2,0),"")</f>
        <v/>
      </c>
      <c r="D1975" t="str">
        <f>IFERROR(VLOOKUP(N1975,プログラム!B:C,2,0),"")</f>
        <v/>
      </c>
      <c r="E1975" t="str">
        <f>IFERROR(記録__2[[#This Row],[組]],"")</f>
        <v/>
      </c>
      <c r="F1975" t="str">
        <f>IFERROR(記録__2[[#This Row],[水路]],"")</f>
        <v/>
      </c>
      <c r="G1975" t="str">
        <f>IFERROR(VLOOKUP(D1975,プログラムデータ!A:N,12,0),"")</f>
        <v/>
      </c>
      <c r="H1975" t="str">
        <f>IFERROR(VLOOKUP(D1975,プログラムデータ!A:N,13,0),"")</f>
        <v/>
      </c>
      <c r="I1975" t="str">
        <f>IFERROR(VLOOKUP(D1975,プログラムデータ!A:N,11,0),"")</f>
        <v/>
      </c>
      <c r="J1975" t="str">
        <f>IFERROR(VLOOKUP(D1975,プログラムデータ!A:N,10,0),"")</f>
        <v/>
      </c>
      <c r="K1975" t="str">
        <f>IFERROR(VLOOKUP(D1975,プログラムデータ!A:N,14,0),"")</f>
        <v/>
      </c>
      <c r="L1975" t="str">
        <f t="shared" si="61"/>
        <v xml:space="preserve">    </v>
      </c>
      <c r="M1975" t="str">
        <f>IFERROR(VLOOKUP(J1975,色々!M:P,4,0),"")</f>
        <v/>
      </c>
      <c r="N1975" t="str">
        <f>IFERROR(記録__2[[#This Row],[競技番号]],"")</f>
        <v/>
      </c>
      <c r="O1975" t="str">
        <f>IFERROR(記録__2[[#This Row],[選手番号]],"")</f>
        <v/>
      </c>
    </row>
    <row r="1976" spans="1:15" x14ac:dyDescent="0.2">
      <c r="A1976" t="str">
        <f>IFERROR(VLOOKUP(N1976,プログラム!B:C,2,0),"")</f>
        <v/>
      </c>
      <c r="B1976" t="str">
        <f t="shared" si="60"/>
        <v/>
      </c>
      <c r="C1976" t="str">
        <f>IFERROR(VLOOKUP(B1976,チーム番号!E:F,2,0),"")</f>
        <v/>
      </c>
      <c r="D1976" t="str">
        <f>IFERROR(VLOOKUP(N1976,プログラム!B:C,2,0),"")</f>
        <v/>
      </c>
      <c r="E1976" t="str">
        <f>IFERROR(記録__2[[#This Row],[組]],"")</f>
        <v/>
      </c>
      <c r="F1976" t="str">
        <f>IFERROR(記録__2[[#This Row],[水路]],"")</f>
        <v/>
      </c>
      <c r="G1976" t="str">
        <f>IFERROR(VLOOKUP(D1976,プログラムデータ!A:N,12,0),"")</f>
        <v/>
      </c>
      <c r="H1976" t="str">
        <f>IFERROR(VLOOKUP(D1976,プログラムデータ!A:N,13,0),"")</f>
        <v/>
      </c>
      <c r="I1976" t="str">
        <f>IFERROR(VLOOKUP(D1976,プログラムデータ!A:N,11,0),"")</f>
        <v/>
      </c>
      <c r="J1976" t="str">
        <f>IFERROR(VLOOKUP(D1976,プログラムデータ!A:N,10,0),"")</f>
        <v/>
      </c>
      <c r="K1976" t="str">
        <f>IFERROR(VLOOKUP(D1976,プログラムデータ!A:N,14,0),"")</f>
        <v/>
      </c>
      <c r="L1976" t="str">
        <f t="shared" si="61"/>
        <v xml:space="preserve">    </v>
      </c>
      <c r="M1976" t="str">
        <f>IFERROR(VLOOKUP(J1976,色々!M:P,4,0),"")</f>
        <v/>
      </c>
      <c r="N1976" t="str">
        <f>IFERROR(記録__2[[#This Row],[競技番号]],"")</f>
        <v/>
      </c>
      <c r="O1976" t="str">
        <f>IFERROR(記録__2[[#This Row],[選手番号]],"")</f>
        <v/>
      </c>
    </row>
    <row r="1977" spans="1:15" x14ac:dyDescent="0.2">
      <c r="A1977" t="str">
        <f>IFERROR(VLOOKUP(N1977,プログラム!B:C,2,0),"")</f>
        <v/>
      </c>
      <c r="B1977" t="str">
        <f t="shared" si="60"/>
        <v/>
      </c>
      <c r="C1977" t="str">
        <f>IFERROR(VLOOKUP(B1977,チーム番号!E:F,2,0),"")</f>
        <v/>
      </c>
      <c r="D1977" t="str">
        <f>IFERROR(VLOOKUP(N1977,プログラム!B:C,2,0),"")</f>
        <v/>
      </c>
      <c r="E1977" t="str">
        <f>IFERROR(記録__2[[#This Row],[組]],"")</f>
        <v/>
      </c>
      <c r="F1977" t="str">
        <f>IFERROR(記録__2[[#This Row],[水路]],"")</f>
        <v/>
      </c>
      <c r="G1977" t="str">
        <f>IFERROR(VLOOKUP(D1977,プログラムデータ!A:N,12,0),"")</f>
        <v/>
      </c>
      <c r="H1977" t="str">
        <f>IFERROR(VLOOKUP(D1977,プログラムデータ!A:N,13,0),"")</f>
        <v/>
      </c>
      <c r="I1977" t="str">
        <f>IFERROR(VLOOKUP(D1977,プログラムデータ!A:N,11,0),"")</f>
        <v/>
      </c>
      <c r="J1977" t="str">
        <f>IFERROR(VLOOKUP(D1977,プログラムデータ!A:N,10,0),"")</f>
        <v/>
      </c>
      <c r="K1977" t="str">
        <f>IFERROR(VLOOKUP(D1977,プログラムデータ!A:N,14,0),"")</f>
        <v/>
      </c>
      <c r="L1977" t="str">
        <f t="shared" si="61"/>
        <v xml:space="preserve">    </v>
      </c>
      <c r="M1977" t="str">
        <f>IFERROR(VLOOKUP(J1977,色々!M:P,4,0),"")</f>
        <v/>
      </c>
      <c r="N1977" t="str">
        <f>IFERROR(記録__2[[#This Row],[競技番号]],"")</f>
        <v/>
      </c>
      <c r="O1977" t="str">
        <f>IFERROR(記録__2[[#This Row],[選手番号]],"")</f>
        <v/>
      </c>
    </row>
    <row r="1978" spans="1:15" x14ac:dyDescent="0.2">
      <c r="A1978" t="str">
        <f>IFERROR(VLOOKUP(N1978,プログラム!B:C,2,0),"")</f>
        <v/>
      </c>
      <c r="B1978" t="str">
        <f t="shared" si="60"/>
        <v/>
      </c>
      <c r="C1978" t="str">
        <f>IFERROR(VLOOKUP(B1978,チーム番号!E:F,2,0),"")</f>
        <v/>
      </c>
      <c r="D1978" t="str">
        <f>IFERROR(VLOOKUP(N1978,プログラム!B:C,2,0),"")</f>
        <v/>
      </c>
      <c r="E1978" t="str">
        <f>IFERROR(記録__2[[#This Row],[組]],"")</f>
        <v/>
      </c>
      <c r="F1978" t="str">
        <f>IFERROR(記録__2[[#This Row],[水路]],"")</f>
        <v/>
      </c>
      <c r="G1978" t="str">
        <f>IFERROR(VLOOKUP(D1978,プログラムデータ!A:N,12,0),"")</f>
        <v/>
      </c>
      <c r="H1978" t="str">
        <f>IFERROR(VLOOKUP(D1978,プログラムデータ!A:N,13,0),"")</f>
        <v/>
      </c>
      <c r="I1978" t="str">
        <f>IFERROR(VLOOKUP(D1978,プログラムデータ!A:N,11,0),"")</f>
        <v/>
      </c>
      <c r="J1978" t="str">
        <f>IFERROR(VLOOKUP(D1978,プログラムデータ!A:N,10,0),"")</f>
        <v/>
      </c>
      <c r="K1978" t="str">
        <f>IFERROR(VLOOKUP(D1978,プログラムデータ!A:N,14,0),"")</f>
        <v/>
      </c>
      <c r="L1978" t="str">
        <f t="shared" si="61"/>
        <v xml:space="preserve">    </v>
      </c>
      <c r="M1978" t="str">
        <f>IFERROR(VLOOKUP(J1978,色々!M:P,4,0),"")</f>
        <v/>
      </c>
      <c r="N1978" t="str">
        <f>IFERROR(記録__2[[#This Row],[競技番号]],"")</f>
        <v/>
      </c>
      <c r="O1978" t="str">
        <f>IFERROR(記録__2[[#This Row],[選手番号]],"")</f>
        <v/>
      </c>
    </row>
    <row r="1979" spans="1:15" x14ac:dyDescent="0.2">
      <c r="A1979" t="str">
        <f>IFERROR(VLOOKUP(N1979,プログラム!B:C,2,0),"")</f>
        <v/>
      </c>
      <c r="B1979" t="str">
        <f t="shared" si="60"/>
        <v/>
      </c>
      <c r="C1979" t="str">
        <f>IFERROR(VLOOKUP(B1979,チーム番号!E:F,2,0),"")</f>
        <v/>
      </c>
      <c r="D1979" t="str">
        <f>IFERROR(VLOOKUP(N1979,プログラム!B:C,2,0),"")</f>
        <v/>
      </c>
      <c r="E1979" t="str">
        <f>IFERROR(記録__2[[#This Row],[組]],"")</f>
        <v/>
      </c>
      <c r="F1979" t="str">
        <f>IFERROR(記録__2[[#This Row],[水路]],"")</f>
        <v/>
      </c>
      <c r="G1979" t="str">
        <f>IFERROR(VLOOKUP(D1979,プログラムデータ!A:N,12,0),"")</f>
        <v/>
      </c>
      <c r="H1979" t="str">
        <f>IFERROR(VLOOKUP(D1979,プログラムデータ!A:N,13,0),"")</f>
        <v/>
      </c>
      <c r="I1979" t="str">
        <f>IFERROR(VLOOKUP(D1979,プログラムデータ!A:N,11,0),"")</f>
        <v/>
      </c>
      <c r="J1979" t="str">
        <f>IFERROR(VLOOKUP(D1979,プログラムデータ!A:N,10,0),"")</f>
        <v/>
      </c>
      <c r="K1979" t="str">
        <f>IFERROR(VLOOKUP(D1979,プログラムデータ!A:N,14,0),"")</f>
        <v/>
      </c>
      <c r="L1979" t="str">
        <f t="shared" si="61"/>
        <v xml:space="preserve">    </v>
      </c>
      <c r="M1979" t="str">
        <f>IFERROR(VLOOKUP(J1979,色々!M:P,4,0),"")</f>
        <v/>
      </c>
      <c r="N1979" t="str">
        <f>IFERROR(記録__2[[#This Row],[競技番号]],"")</f>
        <v/>
      </c>
      <c r="O1979" t="str">
        <f>IFERROR(記録__2[[#This Row],[選手番号]],"")</f>
        <v/>
      </c>
    </row>
    <row r="1980" spans="1:15" x14ac:dyDescent="0.2">
      <c r="A1980" t="str">
        <f>IFERROR(VLOOKUP(N1980,プログラム!B:C,2,0),"")</f>
        <v/>
      </c>
      <c r="B1980" t="str">
        <f t="shared" si="60"/>
        <v/>
      </c>
      <c r="C1980" t="str">
        <f>IFERROR(VLOOKUP(B1980,チーム番号!E:F,2,0),"")</f>
        <v/>
      </c>
      <c r="D1980" t="str">
        <f>IFERROR(VLOOKUP(N1980,プログラム!B:C,2,0),"")</f>
        <v/>
      </c>
      <c r="E1980" t="str">
        <f>IFERROR(記録__2[[#This Row],[組]],"")</f>
        <v/>
      </c>
      <c r="F1980" t="str">
        <f>IFERROR(記録__2[[#This Row],[水路]],"")</f>
        <v/>
      </c>
      <c r="G1980" t="str">
        <f>IFERROR(VLOOKUP(D1980,プログラムデータ!A:N,12,0),"")</f>
        <v/>
      </c>
      <c r="H1980" t="str">
        <f>IFERROR(VLOOKUP(D1980,プログラムデータ!A:N,13,0),"")</f>
        <v/>
      </c>
      <c r="I1980" t="str">
        <f>IFERROR(VLOOKUP(D1980,プログラムデータ!A:N,11,0),"")</f>
        <v/>
      </c>
      <c r="J1980" t="str">
        <f>IFERROR(VLOOKUP(D1980,プログラムデータ!A:N,10,0),"")</f>
        <v/>
      </c>
      <c r="K1980" t="str">
        <f>IFERROR(VLOOKUP(D1980,プログラムデータ!A:N,14,0),"")</f>
        <v/>
      </c>
      <c r="L1980" t="str">
        <f t="shared" si="61"/>
        <v xml:space="preserve">    </v>
      </c>
      <c r="M1980" t="str">
        <f>IFERROR(VLOOKUP(J1980,色々!M:P,4,0),"")</f>
        <v/>
      </c>
      <c r="N1980" t="str">
        <f>IFERROR(記録__2[[#This Row],[競技番号]],"")</f>
        <v/>
      </c>
      <c r="O1980" t="str">
        <f>IFERROR(記録__2[[#This Row],[選手番号]],"")</f>
        <v/>
      </c>
    </row>
    <row r="1981" spans="1:15" x14ac:dyDescent="0.2">
      <c r="A1981" t="str">
        <f>IFERROR(VLOOKUP(N1981,プログラム!B:C,2,0),"")</f>
        <v/>
      </c>
      <c r="B1981" t="str">
        <f t="shared" si="60"/>
        <v/>
      </c>
      <c r="C1981" t="str">
        <f>IFERROR(VLOOKUP(B1981,チーム番号!E:F,2,0),"")</f>
        <v/>
      </c>
      <c r="D1981" t="str">
        <f>IFERROR(VLOOKUP(N1981,プログラム!B:C,2,0),"")</f>
        <v/>
      </c>
      <c r="E1981" t="str">
        <f>IFERROR(記録__2[[#This Row],[組]],"")</f>
        <v/>
      </c>
      <c r="F1981" t="str">
        <f>IFERROR(記録__2[[#This Row],[水路]],"")</f>
        <v/>
      </c>
      <c r="G1981" t="str">
        <f>IFERROR(VLOOKUP(D1981,プログラムデータ!A:N,12,0),"")</f>
        <v/>
      </c>
      <c r="H1981" t="str">
        <f>IFERROR(VLOOKUP(D1981,プログラムデータ!A:N,13,0),"")</f>
        <v/>
      </c>
      <c r="I1981" t="str">
        <f>IFERROR(VLOOKUP(D1981,プログラムデータ!A:N,11,0),"")</f>
        <v/>
      </c>
      <c r="J1981" t="str">
        <f>IFERROR(VLOOKUP(D1981,プログラムデータ!A:N,10,0),"")</f>
        <v/>
      </c>
      <c r="K1981" t="str">
        <f>IFERROR(VLOOKUP(D1981,プログラムデータ!A:N,14,0),"")</f>
        <v/>
      </c>
      <c r="L1981" t="str">
        <f t="shared" si="61"/>
        <v xml:space="preserve">    </v>
      </c>
      <c r="M1981" t="str">
        <f>IFERROR(VLOOKUP(J1981,色々!M:P,4,0),"")</f>
        <v/>
      </c>
      <c r="N1981" t="str">
        <f>IFERROR(記録__2[[#This Row],[競技番号]],"")</f>
        <v/>
      </c>
      <c r="O1981" t="str">
        <f>IFERROR(記録__2[[#This Row],[選手番号]],"")</f>
        <v/>
      </c>
    </row>
    <row r="1982" spans="1:15" x14ac:dyDescent="0.2">
      <c r="A1982" t="str">
        <f>IFERROR(VLOOKUP(N1982,プログラム!B:C,2,0),"")</f>
        <v/>
      </c>
      <c r="B1982" t="str">
        <f t="shared" si="60"/>
        <v/>
      </c>
      <c r="C1982" t="str">
        <f>IFERROR(VLOOKUP(B1982,チーム番号!E:F,2,0),"")</f>
        <v/>
      </c>
      <c r="D1982" t="str">
        <f>IFERROR(VLOOKUP(N1982,プログラム!B:C,2,0),"")</f>
        <v/>
      </c>
      <c r="E1982" t="str">
        <f>IFERROR(記録__2[[#This Row],[組]],"")</f>
        <v/>
      </c>
      <c r="F1982" t="str">
        <f>IFERROR(記録__2[[#This Row],[水路]],"")</f>
        <v/>
      </c>
      <c r="G1982" t="str">
        <f>IFERROR(VLOOKUP(D1982,プログラムデータ!A:N,12,0),"")</f>
        <v/>
      </c>
      <c r="H1982" t="str">
        <f>IFERROR(VLOOKUP(D1982,プログラムデータ!A:N,13,0),"")</f>
        <v/>
      </c>
      <c r="I1982" t="str">
        <f>IFERROR(VLOOKUP(D1982,プログラムデータ!A:N,11,0),"")</f>
        <v/>
      </c>
      <c r="J1982" t="str">
        <f>IFERROR(VLOOKUP(D1982,プログラムデータ!A:N,10,0),"")</f>
        <v/>
      </c>
      <c r="K1982" t="str">
        <f>IFERROR(VLOOKUP(D1982,プログラムデータ!A:N,14,0),"")</f>
        <v/>
      </c>
      <c r="L1982" t="str">
        <f t="shared" si="61"/>
        <v xml:space="preserve">    </v>
      </c>
      <c r="M1982" t="str">
        <f>IFERROR(VLOOKUP(J1982,色々!M:P,4,0),"")</f>
        <v/>
      </c>
      <c r="N1982" t="str">
        <f>IFERROR(記録__2[[#This Row],[競技番号]],"")</f>
        <v/>
      </c>
      <c r="O1982" t="str">
        <f>IFERROR(記録__2[[#This Row],[選手番号]],"")</f>
        <v/>
      </c>
    </row>
    <row r="1983" spans="1:15" x14ac:dyDescent="0.2">
      <c r="A1983" t="str">
        <f>IFERROR(VLOOKUP(N1983,プログラム!B:C,2,0),"")</f>
        <v/>
      </c>
      <c r="B1983" t="str">
        <f t="shared" si="60"/>
        <v/>
      </c>
      <c r="C1983" t="str">
        <f>IFERROR(VLOOKUP(B1983,チーム番号!E:F,2,0),"")</f>
        <v/>
      </c>
      <c r="D1983" t="str">
        <f>IFERROR(VLOOKUP(N1983,プログラム!B:C,2,0),"")</f>
        <v/>
      </c>
      <c r="E1983" t="str">
        <f>IFERROR(記録__2[[#This Row],[組]],"")</f>
        <v/>
      </c>
      <c r="F1983" t="str">
        <f>IFERROR(記録__2[[#This Row],[水路]],"")</f>
        <v/>
      </c>
      <c r="G1983" t="str">
        <f>IFERROR(VLOOKUP(D1983,プログラムデータ!A:N,12,0),"")</f>
        <v/>
      </c>
      <c r="H1983" t="str">
        <f>IFERROR(VLOOKUP(D1983,プログラムデータ!A:N,13,0),"")</f>
        <v/>
      </c>
      <c r="I1983" t="str">
        <f>IFERROR(VLOOKUP(D1983,プログラムデータ!A:N,11,0),"")</f>
        <v/>
      </c>
      <c r="J1983" t="str">
        <f>IFERROR(VLOOKUP(D1983,プログラムデータ!A:N,10,0),"")</f>
        <v/>
      </c>
      <c r="K1983" t="str">
        <f>IFERROR(VLOOKUP(D1983,プログラムデータ!A:N,14,0),"")</f>
        <v/>
      </c>
      <c r="L1983" t="str">
        <f t="shared" si="61"/>
        <v xml:space="preserve">    </v>
      </c>
      <c r="M1983" t="str">
        <f>IFERROR(VLOOKUP(J1983,色々!M:P,4,0),"")</f>
        <v/>
      </c>
      <c r="N1983" t="str">
        <f>IFERROR(記録__2[[#This Row],[競技番号]],"")</f>
        <v/>
      </c>
      <c r="O1983" t="str">
        <f>IFERROR(記録__2[[#This Row],[選手番号]],"")</f>
        <v/>
      </c>
    </row>
    <row r="1984" spans="1:15" x14ac:dyDescent="0.2">
      <c r="A1984" t="str">
        <f>IFERROR(VLOOKUP(N1984,プログラム!B:C,2,0),"")</f>
        <v/>
      </c>
      <c r="B1984" t="str">
        <f t="shared" si="60"/>
        <v/>
      </c>
      <c r="C1984" t="str">
        <f>IFERROR(VLOOKUP(B1984,チーム番号!E:F,2,0),"")</f>
        <v/>
      </c>
      <c r="D1984" t="str">
        <f>IFERROR(VLOOKUP(N1984,プログラム!B:C,2,0),"")</f>
        <v/>
      </c>
      <c r="E1984" t="str">
        <f>IFERROR(記録__2[[#This Row],[組]],"")</f>
        <v/>
      </c>
      <c r="F1984" t="str">
        <f>IFERROR(記録__2[[#This Row],[水路]],"")</f>
        <v/>
      </c>
      <c r="G1984" t="str">
        <f>IFERROR(VLOOKUP(D1984,プログラムデータ!A:N,12,0),"")</f>
        <v/>
      </c>
      <c r="H1984" t="str">
        <f>IFERROR(VLOOKUP(D1984,プログラムデータ!A:N,13,0),"")</f>
        <v/>
      </c>
      <c r="I1984" t="str">
        <f>IFERROR(VLOOKUP(D1984,プログラムデータ!A:N,11,0),"")</f>
        <v/>
      </c>
      <c r="J1984" t="str">
        <f>IFERROR(VLOOKUP(D1984,プログラムデータ!A:N,10,0),"")</f>
        <v/>
      </c>
      <c r="K1984" t="str">
        <f>IFERROR(VLOOKUP(D1984,プログラムデータ!A:N,14,0),"")</f>
        <v/>
      </c>
      <c r="L1984" t="str">
        <f t="shared" si="61"/>
        <v xml:space="preserve">    </v>
      </c>
      <c r="M1984" t="str">
        <f>IFERROR(VLOOKUP(J1984,色々!M:P,4,0),"")</f>
        <v/>
      </c>
      <c r="N1984" t="str">
        <f>IFERROR(記録__2[[#This Row],[競技番号]],"")</f>
        <v/>
      </c>
      <c r="O1984" t="str">
        <f>IFERROR(記録__2[[#This Row],[選手番号]],"")</f>
        <v/>
      </c>
    </row>
    <row r="1985" spans="1:15" x14ac:dyDescent="0.2">
      <c r="A1985" t="str">
        <f>IFERROR(VLOOKUP(N1985,プログラム!B:C,2,0),"")</f>
        <v/>
      </c>
      <c r="B1985" t="str">
        <f t="shared" si="60"/>
        <v/>
      </c>
      <c r="C1985" t="str">
        <f>IFERROR(VLOOKUP(B1985,チーム番号!E:F,2,0),"")</f>
        <v/>
      </c>
      <c r="D1985" t="str">
        <f>IFERROR(VLOOKUP(N1985,プログラム!B:C,2,0),"")</f>
        <v/>
      </c>
      <c r="E1985" t="str">
        <f>IFERROR(記録__2[[#This Row],[組]],"")</f>
        <v/>
      </c>
      <c r="F1985" t="str">
        <f>IFERROR(記録__2[[#This Row],[水路]],"")</f>
        <v/>
      </c>
      <c r="G1985" t="str">
        <f>IFERROR(VLOOKUP(D1985,プログラムデータ!A:N,12,0),"")</f>
        <v/>
      </c>
      <c r="H1985" t="str">
        <f>IFERROR(VLOOKUP(D1985,プログラムデータ!A:N,13,0),"")</f>
        <v/>
      </c>
      <c r="I1985" t="str">
        <f>IFERROR(VLOOKUP(D1985,プログラムデータ!A:N,11,0),"")</f>
        <v/>
      </c>
      <c r="J1985" t="str">
        <f>IFERROR(VLOOKUP(D1985,プログラムデータ!A:N,10,0),"")</f>
        <v/>
      </c>
      <c r="K1985" t="str">
        <f>IFERROR(VLOOKUP(D1985,プログラムデータ!A:N,14,0),"")</f>
        <v/>
      </c>
      <c r="L1985" t="str">
        <f t="shared" si="61"/>
        <v xml:space="preserve">    </v>
      </c>
      <c r="M1985" t="str">
        <f>IFERROR(VLOOKUP(J1985,色々!M:P,4,0),"")</f>
        <v/>
      </c>
      <c r="N1985" t="str">
        <f>IFERROR(記録__2[[#This Row],[競技番号]],"")</f>
        <v/>
      </c>
      <c r="O1985" t="str">
        <f>IFERROR(記録__2[[#This Row],[選手番号]],"")</f>
        <v/>
      </c>
    </row>
    <row r="1986" spans="1:15" x14ac:dyDescent="0.2">
      <c r="A1986" t="str">
        <f>IFERROR(VLOOKUP(N1986,プログラム!B:C,2,0),"")</f>
        <v/>
      </c>
      <c r="B1986" t="str">
        <f t="shared" si="60"/>
        <v/>
      </c>
      <c r="C1986" t="str">
        <f>IFERROR(VLOOKUP(B1986,チーム番号!E:F,2,0),"")</f>
        <v/>
      </c>
      <c r="D1986" t="str">
        <f>IFERROR(VLOOKUP(N1986,プログラム!B:C,2,0),"")</f>
        <v/>
      </c>
      <c r="E1986" t="str">
        <f>IFERROR(記録__2[[#This Row],[組]],"")</f>
        <v/>
      </c>
      <c r="F1986" t="str">
        <f>IFERROR(記録__2[[#This Row],[水路]],"")</f>
        <v/>
      </c>
      <c r="G1986" t="str">
        <f>IFERROR(VLOOKUP(D1986,プログラムデータ!A:N,12,0),"")</f>
        <v/>
      </c>
      <c r="H1986" t="str">
        <f>IFERROR(VLOOKUP(D1986,プログラムデータ!A:N,13,0),"")</f>
        <v/>
      </c>
      <c r="I1986" t="str">
        <f>IFERROR(VLOOKUP(D1986,プログラムデータ!A:N,11,0),"")</f>
        <v/>
      </c>
      <c r="J1986" t="str">
        <f>IFERROR(VLOOKUP(D1986,プログラムデータ!A:N,10,0),"")</f>
        <v/>
      </c>
      <c r="K1986" t="str">
        <f>IFERROR(VLOOKUP(D1986,プログラムデータ!A:N,14,0),"")</f>
        <v/>
      </c>
      <c r="L1986" t="str">
        <f t="shared" si="61"/>
        <v xml:space="preserve">    </v>
      </c>
      <c r="M1986" t="str">
        <f>IFERROR(VLOOKUP(J1986,色々!M:P,4,0),"")</f>
        <v/>
      </c>
      <c r="N1986" t="str">
        <f>IFERROR(記録__2[[#This Row],[競技番号]],"")</f>
        <v/>
      </c>
      <c r="O1986" t="str">
        <f>IFERROR(記録__2[[#This Row],[選手番号]],"")</f>
        <v/>
      </c>
    </row>
    <row r="1987" spans="1:15" x14ac:dyDescent="0.2">
      <c r="A1987" t="str">
        <f>IFERROR(VLOOKUP(N1987,プログラム!B:C,2,0),"")</f>
        <v/>
      </c>
      <c r="B1987" t="str">
        <f t="shared" ref="B1987:B2050" si="62">IFERROR(IF(OR(M1987=6,M1987=7),O1987,""),"")</f>
        <v/>
      </c>
      <c r="C1987" t="str">
        <f>IFERROR(VLOOKUP(B1987,チーム番号!E:F,2,0),"")</f>
        <v/>
      </c>
      <c r="D1987" t="str">
        <f>IFERROR(VLOOKUP(N1987,プログラム!B:C,2,0),"")</f>
        <v/>
      </c>
      <c r="E1987" t="str">
        <f>IFERROR(記録__2[[#This Row],[組]],"")</f>
        <v/>
      </c>
      <c r="F1987" t="str">
        <f>IFERROR(記録__2[[#This Row],[水路]],"")</f>
        <v/>
      </c>
      <c r="G1987" t="str">
        <f>IFERROR(VLOOKUP(D1987,プログラムデータ!A:N,12,0),"")</f>
        <v/>
      </c>
      <c r="H1987" t="str">
        <f>IFERROR(VLOOKUP(D1987,プログラムデータ!A:N,13,0),"")</f>
        <v/>
      </c>
      <c r="I1987" t="str">
        <f>IFERROR(VLOOKUP(D1987,プログラムデータ!A:N,11,0),"")</f>
        <v/>
      </c>
      <c r="J1987" t="str">
        <f>IFERROR(VLOOKUP(D1987,プログラムデータ!A:N,10,0),"")</f>
        <v/>
      </c>
      <c r="K1987" t="str">
        <f>IFERROR(VLOOKUP(D1987,プログラムデータ!A:N,14,0),"")</f>
        <v/>
      </c>
      <c r="L1987" t="str">
        <f t="shared" ref="L1987:L2050" si="63">CONCATENATE(G1987," ",H1987," ",I1987," ",J1987," ",K1987)</f>
        <v xml:space="preserve">    </v>
      </c>
      <c r="M1987" t="str">
        <f>IFERROR(VLOOKUP(J1987,色々!M:P,4,0),"")</f>
        <v/>
      </c>
      <c r="N1987" t="str">
        <f>IFERROR(記録__2[[#This Row],[競技番号]],"")</f>
        <v/>
      </c>
      <c r="O1987" t="str">
        <f>IFERROR(記録__2[[#This Row],[選手番号]],"")</f>
        <v/>
      </c>
    </row>
    <row r="1988" spans="1:15" x14ac:dyDescent="0.2">
      <c r="A1988" t="str">
        <f>IFERROR(VLOOKUP(N1988,プログラム!B:C,2,0),"")</f>
        <v/>
      </c>
      <c r="B1988" t="str">
        <f t="shared" si="62"/>
        <v/>
      </c>
      <c r="C1988" t="str">
        <f>IFERROR(VLOOKUP(B1988,チーム番号!E:F,2,0),"")</f>
        <v/>
      </c>
      <c r="D1988" t="str">
        <f>IFERROR(VLOOKUP(N1988,プログラム!B:C,2,0),"")</f>
        <v/>
      </c>
      <c r="E1988" t="str">
        <f>IFERROR(記録__2[[#This Row],[組]],"")</f>
        <v/>
      </c>
      <c r="F1988" t="str">
        <f>IFERROR(記録__2[[#This Row],[水路]],"")</f>
        <v/>
      </c>
      <c r="G1988" t="str">
        <f>IFERROR(VLOOKUP(D1988,プログラムデータ!A:N,12,0),"")</f>
        <v/>
      </c>
      <c r="H1988" t="str">
        <f>IFERROR(VLOOKUP(D1988,プログラムデータ!A:N,13,0),"")</f>
        <v/>
      </c>
      <c r="I1988" t="str">
        <f>IFERROR(VLOOKUP(D1988,プログラムデータ!A:N,11,0),"")</f>
        <v/>
      </c>
      <c r="J1988" t="str">
        <f>IFERROR(VLOOKUP(D1988,プログラムデータ!A:N,10,0),"")</f>
        <v/>
      </c>
      <c r="K1988" t="str">
        <f>IFERROR(VLOOKUP(D1988,プログラムデータ!A:N,14,0),"")</f>
        <v/>
      </c>
      <c r="L1988" t="str">
        <f t="shared" si="63"/>
        <v xml:space="preserve">    </v>
      </c>
      <c r="M1988" t="str">
        <f>IFERROR(VLOOKUP(J1988,色々!M:P,4,0),"")</f>
        <v/>
      </c>
      <c r="N1988" t="str">
        <f>IFERROR(記録__2[[#This Row],[競技番号]],"")</f>
        <v/>
      </c>
      <c r="O1988" t="str">
        <f>IFERROR(記録__2[[#This Row],[選手番号]],"")</f>
        <v/>
      </c>
    </row>
    <row r="1989" spans="1:15" x14ac:dyDescent="0.2">
      <c r="A1989" t="str">
        <f>IFERROR(VLOOKUP(N1989,プログラム!B:C,2,0),"")</f>
        <v/>
      </c>
      <c r="B1989" t="str">
        <f t="shared" si="62"/>
        <v/>
      </c>
      <c r="C1989" t="str">
        <f>IFERROR(VLOOKUP(B1989,チーム番号!E:F,2,0),"")</f>
        <v/>
      </c>
      <c r="D1989" t="str">
        <f>IFERROR(VLOOKUP(N1989,プログラム!B:C,2,0),"")</f>
        <v/>
      </c>
      <c r="E1989" t="str">
        <f>IFERROR(記録__2[[#This Row],[組]],"")</f>
        <v/>
      </c>
      <c r="F1989" t="str">
        <f>IFERROR(記録__2[[#This Row],[水路]],"")</f>
        <v/>
      </c>
      <c r="G1989" t="str">
        <f>IFERROR(VLOOKUP(D1989,プログラムデータ!A:N,12,0),"")</f>
        <v/>
      </c>
      <c r="H1989" t="str">
        <f>IFERROR(VLOOKUP(D1989,プログラムデータ!A:N,13,0),"")</f>
        <v/>
      </c>
      <c r="I1989" t="str">
        <f>IFERROR(VLOOKUP(D1989,プログラムデータ!A:N,11,0),"")</f>
        <v/>
      </c>
      <c r="J1989" t="str">
        <f>IFERROR(VLOOKUP(D1989,プログラムデータ!A:N,10,0),"")</f>
        <v/>
      </c>
      <c r="K1989" t="str">
        <f>IFERROR(VLOOKUP(D1989,プログラムデータ!A:N,14,0),"")</f>
        <v/>
      </c>
      <c r="L1989" t="str">
        <f t="shared" si="63"/>
        <v xml:space="preserve">    </v>
      </c>
      <c r="M1989" t="str">
        <f>IFERROR(VLOOKUP(J1989,色々!M:P,4,0),"")</f>
        <v/>
      </c>
      <c r="N1989" t="str">
        <f>IFERROR(記録__2[[#This Row],[競技番号]],"")</f>
        <v/>
      </c>
      <c r="O1989" t="str">
        <f>IFERROR(記録__2[[#This Row],[選手番号]],"")</f>
        <v/>
      </c>
    </row>
    <row r="1990" spans="1:15" x14ac:dyDescent="0.2">
      <c r="A1990" t="str">
        <f>IFERROR(VLOOKUP(N1990,プログラム!B:C,2,0),"")</f>
        <v/>
      </c>
      <c r="B1990" t="str">
        <f t="shared" si="62"/>
        <v/>
      </c>
      <c r="C1990" t="str">
        <f>IFERROR(VLOOKUP(B1990,チーム番号!E:F,2,0),"")</f>
        <v/>
      </c>
      <c r="D1990" t="str">
        <f>IFERROR(VLOOKUP(N1990,プログラム!B:C,2,0),"")</f>
        <v/>
      </c>
      <c r="E1990" t="str">
        <f>IFERROR(記録__2[[#This Row],[組]],"")</f>
        <v/>
      </c>
      <c r="F1990" t="str">
        <f>IFERROR(記録__2[[#This Row],[水路]],"")</f>
        <v/>
      </c>
      <c r="G1990" t="str">
        <f>IFERROR(VLOOKUP(D1990,プログラムデータ!A:N,12,0),"")</f>
        <v/>
      </c>
      <c r="H1990" t="str">
        <f>IFERROR(VLOOKUP(D1990,プログラムデータ!A:N,13,0),"")</f>
        <v/>
      </c>
      <c r="I1990" t="str">
        <f>IFERROR(VLOOKUP(D1990,プログラムデータ!A:N,11,0),"")</f>
        <v/>
      </c>
      <c r="J1990" t="str">
        <f>IFERROR(VLOOKUP(D1990,プログラムデータ!A:N,10,0),"")</f>
        <v/>
      </c>
      <c r="K1990" t="str">
        <f>IFERROR(VLOOKUP(D1990,プログラムデータ!A:N,14,0),"")</f>
        <v/>
      </c>
      <c r="L1990" t="str">
        <f t="shared" si="63"/>
        <v xml:space="preserve">    </v>
      </c>
      <c r="M1990" t="str">
        <f>IFERROR(VLOOKUP(J1990,色々!M:P,4,0),"")</f>
        <v/>
      </c>
      <c r="N1990" t="str">
        <f>IFERROR(記録__2[[#This Row],[競技番号]],"")</f>
        <v/>
      </c>
      <c r="O1990" t="str">
        <f>IFERROR(記録__2[[#This Row],[選手番号]],"")</f>
        <v/>
      </c>
    </row>
    <row r="1991" spans="1:15" x14ac:dyDescent="0.2">
      <c r="A1991" t="str">
        <f>IFERROR(VLOOKUP(N1991,プログラム!B:C,2,0),"")</f>
        <v/>
      </c>
      <c r="B1991" t="str">
        <f t="shared" si="62"/>
        <v/>
      </c>
      <c r="C1991" t="str">
        <f>IFERROR(VLOOKUP(B1991,チーム番号!E:F,2,0),"")</f>
        <v/>
      </c>
      <c r="D1991" t="str">
        <f>IFERROR(VLOOKUP(N1991,プログラム!B:C,2,0),"")</f>
        <v/>
      </c>
      <c r="E1991" t="str">
        <f>IFERROR(記録__2[[#This Row],[組]],"")</f>
        <v/>
      </c>
      <c r="F1991" t="str">
        <f>IFERROR(記録__2[[#This Row],[水路]],"")</f>
        <v/>
      </c>
      <c r="G1991" t="str">
        <f>IFERROR(VLOOKUP(D1991,プログラムデータ!A:N,12,0),"")</f>
        <v/>
      </c>
      <c r="H1991" t="str">
        <f>IFERROR(VLOOKUP(D1991,プログラムデータ!A:N,13,0),"")</f>
        <v/>
      </c>
      <c r="I1991" t="str">
        <f>IFERROR(VLOOKUP(D1991,プログラムデータ!A:N,11,0),"")</f>
        <v/>
      </c>
      <c r="J1991" t="str">
        <f>IFERROR(VLOOKUP(D1991,プログラムデータ!A:N,10,0),"")</f>
        <v/>
      </c>
      <c r="K1991" t="str">
        <f>IFERROR(VLOOKUP(D1991,プログラムデータ!A:N,14,0),"")</f>
        <v/>
      </c>
      <c r="L1991" t="str">
        <f t="shared" si="63"/>
        <v xml:space="preserve">    </v>
      </c>
      <c r="M1991" t="str">
        <f>IFERROR(VLOOKUP(J1991,色々!M:P,4,0),"")</f>
        <v/>
      </c>
      <c r="N1991" t="str">
        <f>IFERROR(記録__2[[#This Row],[競技番号]],"")</f>
        <v/>
      </c>
      <c r="O1991" t="str">
        <f>IFERROR(記録__2[[#This Row],[選手番号]],"")</f>
        <v/>
      </c>
    </row>
    <row r="1992" spans="1:15" x14ac:dyDescent="0.2">
      <c r="A1992" t="str">
        <f>IFERROR(VLOOKUP(N1992,プログラム!B:C,2,0),"")</f>
        <v/>
      </c>
      <c r="B1992" t="str">
        <f t="shared" si="62"/>
        <v/>
      </c>
      <c r="C1992" t="str">
        <f>IFERROR(VLOOKUP(B1992,チーム番号!E:F,2,0),"")</f>
        <v/>
      </c>
      <c r="D1992" t="str">
        <f>IFERROR(VLOOKUP(N1992,プログラム!B:C,2,0),"")</f>
        <v/>
      </c>
      <c r="E1992" t="str">
        <f>IFERROR(記録__2[[#This Row],[組]],"")</f>
        <v/>
      </c>
      <c r="F1992" t="str">
        <f>IFERROR(記録__2[[#This Row],[水路]],"")</f>
        <v/>
      </c>
      <c r="G1992" t="str">
        <f>IFERROR(VLOOKUP(D1992,プログラムデータ!A:N,12,0),"")</f>
        <v/>
      </c>
      <c r="H1992" t="str">
        <f>IFERROR(VLOOKUP(D1992,プログラムデータ!A:N,13,0),"")</f>
        <v/>
      </c>
      <c r="I1992" t="str">
        <f>IFERROR(VLOOKUP(D1992,プログラムデータ!A:N,11,0),"")</f>
        <v/>
      </c>
      <c r="J1992" t="str">
        <f>IFERROR(VLOOKUP(D1992,プログラムデータ!A:N,10,0),"")</f>
        <v/>
      </c>
      <c r="K1992" t="str">
        <f>IFERROR(VLOOKUP(D1992,プログラムデータ!A:N,14,0),"")</f>
        <v/>
      </c>
      <c r="L1992" t="str">
        <f t="shared" si="63"/>
        <v xml:space="preserve">    </v>
      </c>
      <c r="M1992" t="str">
        <f>IFERROR(VLOOKUP(J1992,色々!M:P,4,0),"")</f>
        <v/>
      </c>
      <c r="N1992" t="str">
        <f>IFERROR(記録__2[[#This Row],[競技番号]],"")</f>
        <v/>
      </c>
      <c r="O1992" t="str">
        <f>IFERROR(記録__2[[#This Row],[選手番号]],"")</f>
        <v/>
      </c>
    </row>
    <row r="1993" spans="1:15" x14ac:dyDescent="0.2">
      <c r="A1993" t="str">
        <f>IFERROR(VLOOKUP(N1993,プログラム!B:C,2,0),"")</f>
        <v/>
      </c>
      <c r="B1993" t="str">
        <f t="shared" si="62"/>
        <v/>
      </c>
      <c r="C1993" t="str">
        <f>IFERROR(VLOOKUP(B1993,チーム番号!E:F,2,0),"")</f>
        <v/>
      </c>
      <c r="D1993" t="str">
        <f>IFERROR(VLOOKUP(N1993,プログラム!B:C,2,0),"")</f>
        <v/>
      </c>
      <c r="E1993" t="str">
        <f>IFERROR(記録__2[[#This Row],[組]],"")</f>
        <v/>
      </c>
      <c r="F1993" t="str">
        <f>IFERROR(記録__2[[#This Row],[水路]],"")</f>
        <v/>
      </c>
      <c r="G1993" t="str">
        <f>IFERROR(VLOOKUP(D1993,プログラムデータ!A:N,12,0),"")</f>
        <v/>
      </c>
      <c r="H1993" t="str">
        <f>IFERROR(VLOOKUP(D1993,プログラムデータ!A:N,13,0),"")</f>
        <v/>
      </c>
      <c r="I1993" t="str">
        <f>IFERROR(VLOOKUP(D1993,プログラムデータ!A:N,11,0),"")</f>
        <v/>
      </c>
      <c r="J1993" t="str">
        <f>IFERROR(VLOOKUP(D1993,プログラムデータ!A:N,10,0),"")</f>
        <v/>
      </c>
      <c r="K1993" t="str">
        <f>IFERROR(VLOOKUP(D1993,プログラムデータ!A:N,14,0),"")</f>
        <v/>
      </c>
      <c r="L1993" t="str">
        <f t="shared" si="63"/>
        <v xml:space="preserve">    </v>
      </c>
      <c r="M1993" t="str">
        <f>IFERROR(VLOOKUP(J1993,色々!M:P,4,0),"")</f>
        <v/>
      </c>
      <c r="N1993" t="str">
        <f>IFERROR(記録__2[[#This Row],[競技番号]],"")</f>
        <v/>
      </c>
      <c r="O1993" t="str">
        <f>IFERROR(記録__2[[#This Row],[選手番号]],"")</f>
        <v/>
      </c>
    </row>
    <row r="1994" spans="1:15" x14ac:dyDescent="0.2">
      <c r="A1994" t="str">
        <f>IFERROR(VLOOKUP(N1994,プログラム!B:C,2,0),"")</f>
        <v/>
      </c>
      <c r="B1994" t="str">
        <f t="shared" si="62"/>
        <v/>
      </c>
      <c r="C1994" t="str">
        <f>IFERROR(VLOOKUP(B1994,チーム番号!E:F,2,0),"")</f>
        <v/>
      </c>
      <c r="D1994" t="str">
        <f>IFERROR(VLOOKUP(N1994,プログラム!B:C,2,0),"")</f>
        <v/>
      </c>
      <c r="E1994" t="str">
        <f>IFERROR(記録__2[[#This Row],[組]],"")</f>
        <v/>
      </c>
      <c r="F1994" t="str">
        <f>IFERROR(記録__2[[#This Row],[水路]],"")</f>
        <v/>
      </c>
      <c r="G1994" t="str">
        <f>IFERROR(VLOOKUP(D1994,プログラムデータ!A:N,12,0),"")</f>
        <v/>
      </c>
      <c r="H1994" t="str">
        <f>IFERROR(VLOOKUP(D1994,プログラムデータ!A:N,13,0),"")</f>
        <v/>
      </c>
      <c r="I1994" t="str">
        <f>IFERROR(VLOOKUP(D1994,プログラムデータ!A:N,11,0),"")</f>
        <v/>
      </c>
      <c r="J1994" t="str">
        <f>IFERROR(VLOOKUP(D1994,プログラムデータ!A:N,10,0),"")</f>
        <v/>
      </c>
      <c r="K1994" t="str">
        <f>IFERROR(VLOOKUP(D1994,プログラムデータ!A:N,14,0),"")</f>
        <v/>
      </c>
      <c r="L1994" t="str">
        <f t="shared" si="63"/>
        <v xml:space="preserve">    </v>
      </c>
      <c r="M1994" t="str">
        <f>IFERROR(VLOOKUP(J1994,色々!M:P,4,0),"")</f>
        <v/>
      </c>
      <c r="N1994" t="str">
        <f>IFERROR(記録__2[[#This Row],[競技番号]],"")</f>
        <v/>
      </c>
      <c r="O1994" t="str">
        <f>IFERROR(記録__2[[#This Row],[選手番号]],"")</f>
        <v/>
      </c>
    </row>
    <row r="1995" spans="1:15" x14ac:dyDescent="0.2">
      <c r="A1995" t="str">
        <f>IFERROR(VLOOKUP(N1995,プログラム!B:C,2,0),"")</f>
        <v/>
      </c>
      <c r="B1995" t="str">
        <f t="shared" si="62"/>
        <v/>
      </c>
      <c r="C1995" t="str">
        <f>IFERROR(VLOOKUP(B1995,チーム番号!E:F,2,0),"")</f>
        <v/>
      </c>
      <c r="D1995" t="str">
        <f>IFERROR(VLOOKUP(N1995,プログラム!B:C,2,0),"")</f>
        <v/>
      </c>
      <c r="E1995" t="str">
        <f>IFERROR(記録__2[[#This Row],[組]],"")</f>
        <v/>
      </c>
      <c r="F1995" t="str">
        <f>IFERROR(記録__2[[#This Row],[水路]],"")</f>
        <v/>
      </c>
      <c r="G1995" t="str">
        <f>IFERROR(VLOOKUP(D1995,プログラムデータ!A:N,12,0),"")</f>
        <v/>
      </c>
      <c r="H1995" t="str">
        <f>IFERROR(VLOOKUP(D1995,プログラムデータ!A:N,13,0),"")</f>
        <v/>
      </c>
      <c r="I1995" t="str">
        <f>IFERROR(VLOOKUP(D1995,プログラムデータ!A:N,11,0),"")</f>
        <v/>
      </c>
      <c r="J1995" t="str">
        <f>IFERROR(VLOOKUP(D1995,プログラムデータ!A:N,10,0),"")</f>
        <v/>
      </c>
      <c r="K1995" t="str">
        <f>IFERROR(VLOOKUP(D1995,プログラムデータ!A:N,14,0),"")</f>
        <v/>
      </c>
      <c r="L1995" t="str">
        <f t="shared" si="63"/>
        <v xml:space="preserve">    </v>
      </c>
      <c r="M1995" t="str">
        <f>IFERROR(VLOOKUP(J1995,色々!M:P,4,0),"")</f>
        <v/>
      </c>
      <c r="N1995" t="str">
        <f>IFERROR(記録__2[[#This Row],[競技番号]],"")</f>
        <v/>
      </c>
      <c r="O1995" t="str">
        <f>IFERROR(記録__2[[#This Row],[選手番号]],"")</f>
        <v/>
      </c>
    </row>
    <row r="1996" spans="1:15" x14ac:dyDescent="0.2">
      <c r="A1996" t="str">
        <f>IFERROR(VLOOKUP(N1996,プログラム!B:C,2,0),"")</f>
        <v/>
      </c>
      <c r="B1996" t="str">
        <f t="shared" si="62"/>
        <v/>
      </c>
      <c r="C1996" t="str">
        <f>IFERROR(VLOOKUP(B1996,チーム番号!E:F,2,0),"")</f>
        <v/>
      </c>
      <c r="D1996" t="str">
        <f>IFERROR(VLOOKUP(N1996,プログラム!B:C,2,0),"")</f>
        <v/>
      </c>
      <c r="E1996" t="str">
        <f>IFERROR(記録__2[[#This Row],[組]],"")</f>
        <v/>
      </c>
      <c r="F1996" t="str">
        <f>IFERROR(記録__2[[#This Row],[水路]],"")</f>
        <v/>
      </c>
      <c r="G1996" t="str">
        <f>IFERROR(VLOOKUP(D1996,プログラムデータ!A:N,12,0),"")</f>
        <v/>
      </c>
      <c r="H1996" t="str">
        <f>IFERROR(VLOOKUP(D1996,プログラムデータ!A:N,13,0),"")</f>
        <v/>
      </c>
      <c r="I1996" t="str">
        <f>IFERROR(VLOOKUP(D1996,プログラムデータ!A:N,11,0),"")</f>
        <v/>
      </c>
      <c r="J1996" t="str">
        <f>IFERROR(VLOOKUP(D1996,プログラムデータ!A:N,10,0),"")</f>
        <v/>
      </c>
      <c r="K1996" t="str">
        <f>IFERROR(VLOOKUP(D1996,プログラムデータ!A:N,14,0),"")</f>
        <v/>
      </c>
      <c r="L1996" t="str">
        <f t="shared" si="63"/>
        <v xml:space="preserve">    </v>
      </c>
      <c r="M1996" t="str">
        <f>IFERROR(VLOOKUP(J1996,色々!M:P,4,0),"")</f>
        <v/>
      </c>
      <c r="N1996" t="str">
        <f>IFERROR(記録__2[[#This Row],[競技番号]],"")</f>
        <v/>
      </c>
      <c r="O1996" t="str">
        <f>IFERROR(記録__2[[#This Row],[選手番号]],"")</f>
        <v/>
      </c>
    </row>
    <row r="1997" spans="1:15" x14ac:dyDescent="0.2">
      <c r="A1997" t="str">
        <f>IFERROR(VLOOKUP(N1997,プログラム!B:C,2,0),"")</f>
        <v/>
      </c>
      <c r="B1997" t="str">
        <f t="shared" si="62"/>
        <v/>
      </c>
      <c r="C1997" t="str">
        <f>IFERROR(VLOOKUP(B1997,チーム番号!E:F,2,0),"")</f>
        <v/>
      </c>
      <c r="D1997" t="str">
        <f>IFERROR(VLOOKUP(N1997,プログラム!B:C,2,0),"")</f>
        <v/>
      </c>
      <c r="E1997" t="str">
        <f>IFERROR(記録__2[[#This Row],[組]],"")</f>
        <v/>
      </c>
      <c r="F1997" t="str">
        <f>IFERROR(記録__2[[#This Row],[水路]],"")</f>
        <v/>
      </c>
      <c r="G1997" t="str">
        <f>IFERROR(VLOOKUP(D1997,プログラムデータ!A:N,12,0),"")</f>
        <v/>
      </c>
      <c r="H1997" t="str">
        <f>IFERROR(VLOOKUP(D1997,プログラムデータ!A:N,13,0),"")</f>
        <v/>
      </c>
      <c r="I1997" t="str">
        <f>IFERROR(VLOOKUP(D1997,プログラムデータ!A:N,11,0),"")</f>
        <v/>
      </c>
      <c r="J1997" t="str">
        <f>IFERROR(VLOOKUP(D1997,プログラムデータ!A:N,10,0),"")</f>
        <v/>
      </c>
      <c r="K1997" t="str">
        <f>IFERROR(VLOOKUP(D1997,プログラムデータ!A:N,14,0),"")</f>
        <v/>
      </c>
      <c r="L1997" t="str">
        <f t="shared" si="63"/>
        <v xml:space="preserve">    </v>
      </c>
      <c r="M1997" t="str">
        <f>IFERROR(VLOOKUP(J1997,色々!M:P,4,0),"")</f>
        <v/>
      </c>
      <c r="N1997" t="str">
        <f>IFERROR(記録__2[[#This Row],[競技番号]],"")</f>
        <v/>
      </c>
      <c r="O1997" t="str">
        <f>IFERROR(記録__2[[#This Row],[選手番号]],"")</f>
        <v/>
      </c>
    </row>
    <row r="1998" spans="1:15" x14ac:dyDescent="0.2">
      <c r="A1998" t="str">
        <f>IFERROR(VLOOKUP(N1998,プログラム!B:C,2,0),"")</f>
        <v/>
      </c>
      <c r="B1998" t="str">
        <f t="shared" si="62"/>
        <v/>
      </c>
      <c r="C1998" t="str">
        <f>IFERROR(VLOOKUP(B1998,チーム番号!E:F,2,0),"")</f>
        <v/>
      </c>
      <c r="D1998" t="str">
        <f>IFERROR(VLOOKUP(N1998,プログラム!B:C,2,0),"")</f>
        <v/>
      </c>
      <c r="E1998" t="str">
        <f>IFERROR(記録__2[[#This Row],[組]],"")</f>
        <v/>
      </c>
      <c r="F1998" t="str">
        <f>IFERROR(記録__2[[#This Row],[水路]],"")</f>
        <v/>
      </c>
      <c r="G1998" t="str">
        <f>IFERROR(VLOOKUP(D1998,プログラムデータ!A:N,12,0),"")</f>
        <v/>
      </c>
      <c r="H1998" t="str">
        <f>IFERROR(VLOOKUP(D1998,プログラムデータ!A:N,13,0),"")</f>
        <v/>
      </c>
      <c r="I1998" t="str">
        <f>IFERROR(VLOOKUP(D1998,プログラムデータ!A:N,11,0),"")</f>
        <v/>
      </c>
      <c r="J1998" t="str">
        <f>IFERROR(VLOOKUP(D1998,プログラムデータ!A:N,10,0),"")</f>
        <v/>
      </c>
      <c r="K1998" t="str">
        <f>IFERROR(VLOOKUP(D1998,プログラムデータ!A:N,14,0),"")</f>
        <v/>
      </c>
      <c r="L1998" t="str">
        <f t="shared" si="63"/>
        <v xml:space="preserve">    </v>
      </c>
      <c r="M1998" t="str">
        <f>IFERROR(VLOOKUP(J1998,色々!M:P,4,0),"")</f>
        <v/>
      </c>
      <c r="N1998" t="str">
        <f>IFERROR(記録__2[[#This Row],[競技番号]],"")</f>
        <v/>
      </c>
      <c r="O1998" t="str">
        <f>IFERROR(記録__2[[#This Row],[選手番号]],"")</f>
        <v/>
      </c>
    </row>
    <row r="1999" spans="1:15" x14ac:dyDescent="0.2">
      <c r="A1999" t="str">
        <f>IFERROR(VLOOKUP(N1999,プログラム!B:C,2,0),"")</f>
        <v/>
      </c>
      <c r="B1999" t="str">
        <f t="shared" si="62"/>
        <v/>
      </c>
      <c r="C1999" t="str">
        <f>IFERROR(VLOOKUP(B1999,チーム番号!E:F,2,0),"")</f>
        <v/>
      </c>
      <c r="D1999" t="str">
        <f>IFERROR(VLOOKUP(N1999,プログラム!B:C,2,0),"")</f>
        <v/>
      </c>
      <c r="E1999" t="str">
        <f>IFERROR(記録__2[[#This Row],[組]],"")</f>
        <v/>
      </c>
      <c r="F1999" t="str">
        <f>IFERROR(記録__2[[#This Row],[水路]],"")</f>
        <v/>
      </c>
      <c r="G1999" t="str">
        <f>IFERROR(VLOOKUP(D1999,プログラムデータ!A:N,12,0),"")</f>
        <v/>
      </c>
      <c r="H1999" t="str">
        <f>IFERROR(VLOOKUP(D1999,プログラムデータ!A:N,13,0),"")</f>
        <v/>
      </c>
      <c r="I1999" t="str">
        <f>IFERROR(VLOOKUP(D1999,プログラムデータ!A:N,11,0),"")</f>
        <v/>
      </c>
      <c r="J1999" t="str">
        <f>IFERROR(VLOOKUP(D1999,プログラムデータ!A:N,10,0),"")</f>
        <v/>
      </c>
      <c r="K1999" t="str">
        <f>IFERROR(VLOOKUP(D1999,プログラムデータ!A:N,14,0),"")</f>
        <v/>
      </c>
      <c r="L1999" t="str">
        <f t="shared" si="63"/>
        <v xml:space="preserve">    </v>
      </c>
      <c r="M1999" t="str">
        <f>IFERROR(VLOOKUP(J1999,色々!M:P,4,0),"")</f>
        <v/>
      </c>
      <c r="N1999" t="str">
        <f>IFERROR(記録__2[[#This Row],[競技番号]],"")</f>
        <v/>
      </c>
      <c r="O1999" t="str">
        <f>IFERROR(記録__2[[#This Row],[選手番号]],"")</f>
        <v/>
      </c>
    </row>
    <row r="2000" spans="1:15" x14ac:dyDescent="0.2">
      <c r="A2000" t="str">
        <f>IFERROR(VLOOKUP(N2000,プログラム!B:C,2,0),"")</f>
        <v/>
      </c>
      <c r="B2000" t="str">
        <f t="shared" si="62"/>
        <v/>
      </c>
      <c r="C2000" t="str">
        <f>IFERROR(VLOOKUP(B2000,チーム番号!E:F,2,0),"")</f>
        <v/>
      </c>
      <c r="D2000" t="str">
        <f>IFERROR(VLOOKUP(N2000,プログラム!B:C,2,0),"")</f>
        <v/>
      </c>
      <c r="E2000" t="str">
        <f>IFERROR(記録__2[[#This Row],[組]],"")</f>
        <v/>
      </c>
      <c r="F2000" t="str">
        <f>IFERROR(記録__2[[#This Row],[水路]],"")</f>
        <v/>
      </c>
      <c r="G2000" t="str">
        <f>IFERROR(VLOOKUP(D2000,プログラムデータ!A:N,12,0),"")</f>
        <v/>
      </c>
      <c r="H2000" t="str">
        <f>IFERROR(VLOOKUP(D2000,プログラムデータ!A:N,13,0),"")</f>
        <v/>
      </c>
      <c r="I2000" t="str">
        <f>IFERROR(VLOOKUP(D2000,プログラムデータ!A:N,11,0),"")</f>
        <v/>
      </c>
      <c r="J2000" t="str">
        <f>IFERROR(VLOOKUP(D2000,プログラムデータ!A:N,10,0),"")</f>
        <v/>
      </c>
      <c r="K2000" t="str">
        <f>IFERROR(VLOOKUP(D2000,プログラムデータ!A:N,14,0),"")</f>
        <v/>
      </c>
      <c r="L2000" t="str">
        <f t="shared" si="63"/>
        <v xml:space="preserve">    </v>
      </c>
      <c r="M2000" t="str">
        <f>IFERROR(VLOOKUP(J2000,色々!M:P,4,0),"")</f>
        <v/>
      </c>
      <c r="N2000" t="str">
        <f>IFERROR(記録__2[[#This Row],[競技番号]],"")</f>
        <v/>
      </c>
      <c r="O2000" t="str">
        <f>IFERROR(記録__2[[#This Row],[選手番号]],"")</f>
        <v/>
      </c>
    </row>
    <row r="2001" spans="1:15" x14ac:dyDescent="0.2">
      <c r="A2001" t="str">
        <f>IFERROR(VLOOKUP(N2001,プログラム!B:C,2,0),"")</f>
        <v/>
      </c>
      <c r="B2001" t="str">
        <f t="shared" si="62"/>
        <v/>
      </c>
      <c r="C2001" t="str">
        <f>IFERROR(VLOOKUP(B2001,チーム番号!E:F,2,0),"")</f>
        <v/>
      </c>
      <c r="D2001" t="str">
        <f>IFERROR(VLOOKUP(N2001,プログラム!B:C,2,0),"")</f>
        <v/>
      </c>
      <c r="E2001" t="str">
        <f>IFERROR(記録__2[[#This Row],[組]],"")</f>
        <v/>
      </c>
      <c r="F2001" t="str">
        <f>IFERROR(記録__2[[#This Row],[水路]],"")</f>
        <v/>
      </c>
      <c r="G2001" t="str">
        <f>IFERROR(VLOOKUP(D2001,プログラムデータ!A:N,12,0),"")</f>
        <v/>
      </c>
      <c r="H2001" t="str">
        <f>IFERROR(VLOOKUP(D2001,プログラムデータ!A:N,13,0),"")</f>
        <v/>
      </c>
      <c r="I2001" t="str">
        <f>IFERROR(VLOOKUP(D2001,プログラムデータ!A:N,11,0),"")</f>
        <v/>
      </c>
      <c r="J2001" t="str">
        <f>IFERROR(VLOOKUP(D2001,プログラムデータ!A:N,10,0),"")</f>
        <v/>
      </c>
      <c r="K2001" t="str">
        <f>IFERROR(VLOOKUP(D2001,プログラムデータ!A:N,14,0),"")</f>
        <v/>
      </c>
      <c r="L2001" t="str">
        <f t="shared" si="63"/>
        <v xml:space="preserve">    </v>
      </c>
      <c r="M2001" t="str">
        <f>IFERROR(VLOOKUP(J2001,色々!M:P,4,0),"")</f>
        <v/>
      </c>
      <c r="N2001" t="str">
        <f>IFERROR(記録__2[[#This Row],[競技番号]],"")</f>
        <v/>
      </c>
      <c r="O2001" t="str">
        <f>IFERROR(記録__2[[#This Row],[選手番号]],"")</f>
        <v/>
      </c>
    </row>
    <row r="2002" spans="1:15" x14ac:dyDescent="0.2">
      <c r="A2002" t="str">
        <f>IFERROR(VLOOKUP(N2002,プログラム!B:C,2,0),"")</f>
        <v/>
      </c>
      <c r="B2002" t="str">
        <f t="shared" si="62"/>
        <v/>
      </c>
      <c r="C2002" t="str">
        <f>IFERROR(VLOOKUP(B2002,チーム番号!E:F,2,0),"")</f>
        <v/>
      </c>
      <c r="D2002" t="str">
        <f>IFERROR(VLOOKUP(N2002,プログラム!B:C,2,0),"")</f>
        <v/>
      </c>
      <c r="E2002" t="str">
        <f>IFERROR(記録__2[[#This Row],[組]],"")</f>
        <v/>
      </c>
      <c r="F2002" t="str">
        <f>IFERROR(記録__2[[#This Row],[水路]],"")</f>
        <v/>
      </c>
      <c r="G2002" t="str">
        <f>IFERROR(VLOOKUP(D2002,プログラムデータ!A:N,12,0),"")</f>
        <v/>
      </c>
      <c r="H2002" t="str">
        <f>IFERROR(VLOOKUP(D2002,プログラムデータ!A:N,13,0),"")</f>
        <v/>
      </c>
      <c r="I2002" t="str">
        <f>IFERROR(VLOOKUP(D2002,プログラムデータ!A:N,11,0),"")</f>
        <v/>
      </c>
      <c r="J2002" t="str">
        <f>IFERROR(VLOOKUP(D2002,プログラムデータ!A:N,10,0),"")</f>
        <v/>
      </c>
      <c r="K2002" t="str">
        <f>IFERROR(VLOOKUP(D2002,プログラムデータ!A:N,14,0),"")</f>
        <v/>
      </c>
      <c r="L2002" t="str">
        <f t="shared" si="63"/>
        <v xml:space="preserve">    </v>
      </c>
      <c r="M2002" t="str">
        <f>IFERROR(VLOOKUP(J2002,色々!M:P,4,0),"")</f>
        <v/>
      </c>
      <c r="N2002" t="str">
        <f>IFERROR(記録__2[[#This Row],[競技番号]],"")</f>
        <v/>
      </c>
      <c r="O2002" t="str">
        <f>IFERROR(記録__2[[#This Row],[選手番号]],"")</f>
        <v/>
      </c>
    </row>
    <row r="2003" spans="1:15" x14ac:dyDescent="0.2">
      <c r="A2003" t="str">
        <f>IFERROR(VLOOKUP(N2003,プログラム!B:C,2,0),"")</f>
        <v/>
      </c>
      <c r="B2003" t="str">
        <f t="shared" si="62"/>
        <v/>
      </c>
      <c r="C2003" t="str">
        <f>IFERROR(VLOOKUP(B2003,チーム番号!E:F,2,0),"")</f>
        <v/>
      </c>
      <c r="D2003" t="str">
        <f>IFERROR(VLOOKUP(N2003,プログラム!B:C,2,0),"")</f>
        <v/>
      </c>
      <c r="E2003" t="str">
        <f>IFERROR(記録__2[[#This Row],[組]],"")</f>
        <v/>
      </c>
      <c r="F2003" t="str">
        <f>IFERROR(記録__2[[#This Row],[水路]],"")</f>
        <v/>
      </c>
      <c r="G2003" t="str">
        <f>IFERROR(VLOOKUP(D2003,プログラムデータ!A:N,12,0),"")</f>
        <v/>
      </c>
      <c r="H2003" t="str">
        <f>IFERROR(VLOOKUP(D2003,プログラムデータ!A:N,13,0),"")</f>
        <v/>
      </c>
      <c r="I2003" t="str">
        <f>IFERROR(VLOOKUP(D2003,プログラムデータ!A:N,11,0),"")</f>
        <v/>
      </c>
      <c r="J2003" t="str">
        <f>IFERROR(VLOOKUP(D2003,プログラムデータ!A:N,10,0),"")</f>
        <v/>
      </c>
      <c r="K2003" t="str">
        <f>IFERROR(VLOOKUP(D2003,プログラムデータ!A:N,14,0),"")</f>
        <v/>
      </c>
      <c r="L2003" t="str">
        <f t="shared" si="63"/>
        <v xml:space="preserve">    </v>
      </c>
      <c r="M2003" t="str">
        <f>IFERROR(VLOOKUP(J2003,色々!M:P,4,0),"")</f>
        <v/>
      </c>
      <c r="N2003" t="str">
        <f>IFERROR(記録__2[[#This Row],[競技番号]],"")</f>
        <v/>
      </c>
      <c r="O2003" t="str">
        <f>IFERROR(記録__2[[#This Row],[選手番号]],"")</f>
        <v/>
      </c>
    </row>
    <row r="2004" spans="1:15" x14ac:dyDescent="0.2">
      <c r="A2004" t="str">
        <f>IFERROR(VLOOKUP(N2004,プログラム!B:C,2,0),"")</f>
        <v/>
      </c>
      <c r="B2004" t="str">
        <f t="shared" si="62"/>
        <v/>
      </c>
      <c r="C2004" t="str">
        <f>IFERROR(VLOOKUP(B2004,チーム番号!E:F,2,0),"")</f>
        <v/>
      </c>
      <c r="D2004" t="str">
        <f>IFERROR(VLOOKUP(N2004,プログラム!B:C,2,0),"")</f>
        <v/>
      </c>
      <c r="E2004" t="str">
        <f>IFERROR(記録__2[[#This Row],[組]],"")</f>
        <v/>
      </c>
      <c r="F2004" t="str">
        <f>IFERROR(記録__2[[#This Row],[水路]],"")</f>
        <v/>
      </c>
      <c r="G2004" t="str">
        <f>IFERROR(VLOOKUP(D2004,プログラムデータ!A:N,12,0),"")</f>
        <v/>
      </c>
      <c r="H2004" t="str">
        <f>IFERROR(VLOOKUP(D2004,プログラムデータ!A:N,13,0),"")</f>
        <v/>
      </c>
      <c r="I2004" t="str">
        <f>IFERROR(VLOOKUP(D2004,プログラムデータ!A:N,11,0),"")</f>
        <v/>
      </c>
      <c r="J2004" t="str">
        <f>IFERROR(VLOOKUP(D2004,プログラムデータ!A:N,10,0),"")</f>
        <v/>
      </c>
      <c r="K2004" t="str">
        <f>IFERROR(VLOOKUP(D2004,プログラムデータ!A:N,14,0),"")</f>
        <v/>
      </c>
      <c r="L2004" t="str">
        <f t="shared" si="63"/>
        <v xml:space="preserve">    </v>
      </c>
      <c r="M2004" t="str">
        <f>IFERROR(VLOOKUP(J2004,色々!M:P,4,0),"")</f>
        <v/>
      </c>
      <c r="N2004" t="str">
        <f>IFERROR(記録__2[[#This Row],[競技番号]],"")</f>
        <v/>
      </c>
      <c r="O2004" t="str">
        <f>IFERROR(記録__2[[#This Row],[選手番号]],"")</f>
        <v/>
      </c>
    </row>
    <row r="2005" spans="1:15" x14ac:dyDescent="0.2">
      <c r="A2005" t="str">
        <f>IFERROR(VLOOKUP(N2005,プログラム!B:C,2,0),"")</f>
        <v/>
      </c>
      <c r="B2005" t="str">
        <f t="shared" si="62"/>
        <v/>
      </c>
      <c r="C2005" t="str">
        <f>IFERROR(VLOOKUP(B2005,チーム番号!E:F,2,0),"")</f>
        <v/>
      </c>
      <c r="D2005" t="str">
        <f>IFERROR(VLOOKUP(N2005,プログラム!B:C,2,0),"")</f>
        <v/>
      </c>
      <c r="E2005" t="str">
        <f>IFERROR(記録__2[[#This Row],[組]],"")</f>
        <v/>
      </c>
      <c r="F2005" t="str">
        <f>IFERROR(記録__2[[#This Row],[水路]],"")</f>
        <v/>
      </c>
      <c r="G2005" t="str">
        <f>IFERROR(VLOOKUP(D2005,プログラムデータ!A:N,12,0),"")</f>
        <v/>
      </c>
      <c r="H2005" t="str">
        <f>IFERROR(VLOOKUP(D2005,プログラムデータ!A:N,13,0),"")</f>
        <v/>
      </c>
      <c r="I2005" t="str">
        <f>IFERROR(VLOOKUP(D2005,プログラムデータ!A:N,11,0),"")</f>
        <v/>
      </c>
      <c r="J2005" t="str">
        <f>IFERROR(VLOOKUP(D2005,プログラムデータ!A:N,10,0),"")</f>
        <v/>
      </c>
      <c r="K2005" t="str">
        <f>IFERROR(VLOOKUP(D2005,プログラムデータ!A:N,14,0),"")</f>
        <v/>
      </c>
      <c r="L2005" t="str">
        <f t="shared" si="63"/>
        <v xml:space="preserve">    </v>
      </c>
      <c r="M2005" t="str">
        <f>IFERROR(VLOOKUP(J2005,色々!M:P,4,0),"")</f>
        <v/>
      </c>
      <c r="N2005" t="str">
        <f>IFERROR(記録__2[[#This Row],[競技番号]],"")</f>
        <v/>
      </c>
      <c r="O2005" t="str">
        <f>IFERROR(記録__2[[#This Row],[選手番号]],"")</f>
        <v/>
      </c>
    </row>
    <row r="2006" spans="1:15" x14ac:dyDescent="0.2">
      <c r="A2006" t="str">
        <f>IFERROR(VLOOKUP(N2006,プログラム!B:C,2,0),"")</f>
        <v/>
      </c>
      <c r="B2006" t="str">
        <f t="shared" si="62"/>
        <v/>
      </c>
      <c r="C2006" t="str">
        <f>IFERROR(VLOOKUP(B2006,チーム番号!E:F,2,0),"")</f>
        <v/>
      </c>
      <c r="D2006" t="str">
        <f>IFERROR(VLOOKUP(N2006,プログラム!B:C,2,0),"")</f>
        <v/>
      </c>
      <c r="E2006" t="str">
        <f>IFERROR(記録__2[[#This Row],[組]],"")</f>
        <v/>
      </c>
      <c r="F2006" t="str">
        <f>IFERROR(記録__2[[#This Row],[水路]],"")</f>
        <v/>
      </c>
      <c r="G2006" t="str">
        <f>IFERROR(VLOOKUP(D2006,プログラムデータ!A:N,12,0),"")</f>
        <v/>
      </c>
      <c r="H2006" t="str">
        <f>IFERROR(VLOOKUP(D2006,プログラムデータ!A:N,13,0),"")</f>
        <v/>
      </c>
      <c r="I2006" t="str">
        <f>IFERROR(VLOOKUP(D2006,プログラムデータ!A:N,11,0),"")</f>
        <v/>
      </c>
      <c r="J2006" t="str">
        <f>IFERROR(VLOOKUP(D2006,プログラムデータ!A:N,10,0),"")</f>
        <v/>
      </c>
      <c r="K2006" t="str">
        <f>IFERROR(VLOOKUP(D2006,プログラムデータ!A:N,14,0),"")</f>
        <v/>
      </c>
      <c r="L2006" t="str">
        <f t="shared" si="63"/>
        <v xml:space="preserve">    </v>
      </c>
      <c r="M2006" t="str">
        <f>IFERROR(VLOOKUP(J2006,色々!M:P,4,0),"")</f>
        <v/>
      </c>
      <c r="N2006" t="str">
        <f>IFERROR(記録__2[[#This Row],[競技番号]],"")</f>
        <v/>
      </c>
      <c r="O2006" t="str">
        <f>IFERROR(記録__2[[#This Row],[選手番号]],"")</f>
        <v/>
      </c>
    </row>
    <row r="2007" spans="1:15" x14ac:dyDescent="0.2">
      <c r="A2007" t="str">
        <f>IFERROR(VLOOKUP(N2007,プログラム!B:C,2,0),"")</f>
        <v/>
      </c>
      <c r="B2007" t="str">
        <f t="shared" si="62"/>
        <v/>
      </c>
      <c r="C2007" t="str">
        <f>IFERROR(VLOOKUP(B2007,チーム番号!E:F,2,0),"")</f>
        <v/>
      </c>
      <c r="D2007" t="str">
        <f>IFERROR(VLOOKUP(N2007,プログラム!B:C,2,0),"")</f>
        <v/>
      </c>
      <c r="E2007" t="str">
        <f>IFERROR(記録__2[[#This Row],[組]],"")</f>
        <v/>
      </c>
      <c r="F2007" t="str">
        <f>IFERROR(記録__2[[#This Row],[水路]],"")</f>
        <v/>
      </c>
      <c r="G2007" t="str">
        <f>IFERROR(VLOOKUP(D2007,プログラムデータ!A:N,12,0),"")</f>
        <v/>
      </c>
      <c r="H2007" t="str">
        <f>IFERROR(VLOOKUP(D2007,プログラムデータ!A:N,13,0),"")</f>
        <v/>
      </c>
      <c r="I2007" t="str">
        <f>IFERROR(VLOOKUP(D2007,プログラムデータ!A:N,11,0),"")</f>
        <v/>
      </c>
      <c r="J2007" t="str">
        <f>IFERROR(VLOOKUP(D2007,プログラムデータ!A:N,10,0),"")</f>
        <v/>
      </c>
      <c r="K2007" t="str">
        <f>IFERROR(VLOOKUP(D2007,プログラムデータ!A:N,14,0),"")</f>
        <v/>
      </c>
      <c r="L2007" t="str">
        <f t="shared" si="63"/>
        <v xml:space="preserve">    </v>
      </c>
      <c r="M2007" t="str">
        <f>IFERROR(VLOOKUP(J2007,色々!M:P,4,0),"")</f>
        <v/>
      </c>
      <c r="N2007" t="str">
        <f>IFERROR(記録__2[[#This Row],[競技番号]],"")</f>
        <v/>
      </c>
      <c r="O2007" t="str">
        <f>IFERROR(記録__2[[#This Row],[選手番号]],"")</f>
        <v/>
      </c>
    </row>
    <row r="2008" spans="1:15" x14ac:dyDescent="0.2">
      <c r="A2008" t="str">
        <f>IFERROR(VLOOKUP(N2008,プログラム!B:C,2,0),"")</f>
        <v/>
      </c>
      <c r="B2008" t="str">
        <f t="shared" si="62"/>
        <v/>
      </c>
      <c r="C2008" t="str">
        <f>IFERROR(VLOOKUP(B2008,チーム番号!E:F,2,0),"")</f>
        <v/>
      </c>
      <c r="D2008" t="str">
        <f>IFERROR(VLOOKUP(N2008,プログラム!B:C,2,0),"")</f>
        <v/>
      </c>
      <c r="E2008" t="str">
        <f>IFERROR(記録__2[[#This Row],[組]],"")</f>
        <v/>
      </c>
      <c r="F2008" t="str">
        <f>IFERROR(記録__2[[#This Row],[水路]],"")</f>
        <v/>
      </c>
      <c r="G2008" t="str">
        <f>IFERROR(VLOOKUP(D2008,プログラムデータ!A:N,12,0),"")</f>
        <v/>
      </c>
      <c r="H2008" t="str">
        <f>IFERROR(VLOOKUP(D2008,プログラムデータ!A:N,13,0),"")</f>
        <v/>
      </c>
      <c r="I2008" t="str">
        <f>IFERROR(VLOOKUP(D2008,プログラムデータ!A:N,11,0),"")</f>
        <v/>
      </c>
      <c r="J2008" t="str">
        <f>IFERROR(VLOOKUP(D2008,プログラムデータ!A:N,10,0),"")</f>
        <v/>
      </c>
      <c r="K2008" t="str">
        <f>IFERROR(VLOOKUP(D2008,プログラムデータ!A:N,14,0),"")</f>
        <v/>
      </c>
      <c r="L2008" t="str">
        <f t="shared" si="63"/>
        <v xml:space="preserve">    </v>
      </c>
      <c r="M2008" t="str">
        <f>IFERROR(VLOOKUP(J2008,色々!M:P,4,0),"")</f>
        <v/>
      </c>
      <c r="N2008" t="str">
        <f>IFERROR(記録__2[[#This Row],[競技番号]],"")</f>
        <v/>
      </c>
      <c r="O2008" t="str">
        <f>IFERROR(記録__2[[#This Row],[選手番号]],"")</f>
        <v/>
      </c>
    </row>
    <row r="2009" spans="1:15" x14ac:dyDescent="0.2">
      <c r="A2009" t="str">
        <f>IFERROR(VLOOKUP(N2009,プログラム!B:C,2,0),"")</f>
        <v/>
      </c>
      <c r="B2009" t="str">
        <f t="shared" si="62"/>
        <v/>
      </c>
      <c r="C2009" t="str">
        <f>IFERROR(VLOOKUP(B2009,チーム番号!E:F,2,0),"")</f>
        <v/>
      </c>
      <c r="D2009" t="str">
        <f>IFERROR(VLOOKUP(N2009,プログラム!B:C,2,0),"")</f>
        <v/>
      </c>
      <c r="E2009" t="str">
        <f>IFERROR(記録__2[[#This Row],[組]],"")</f>
        <v/>
      </c>
      <c r="F2009" t="str">
        <f>IFERROR(記録__2[[#This Row],[水路]],"")</f>
        <v/>
      </c>
      <c r="G2009" t="str">
        <f>IFERROR(VLOOKUP(D2009,プログラムデータ!A:N,12,0),"")</f>
        <v/>
      </c>
      <c r="H2009" t="str">
        <f>IFERROR(VLOOKUP(D2009,プログラムデータ!A:N,13,0),"")</f>
        <v/>
      </c>
      <c r="I2009" t="str">
        <f>IFERROR(VLOOKUP(D2009,プログラムデータ!A:N,11,0),"")</f>
        <v/>
      </c>
      <c r="J2009" t="str">
        <f>IFERROR(VLOOKUP(D2009,プログラムデータ!A:N,10,0),"")</f>
        <v/>
      </c>
      <c r="K2009" t="str">
        <f>IFERROR(VLOOKUP(D2009,プログラムデータ!A:N,14,0),"")</f>
        <v/>
      </c>
      <c r="L2009" t="str">
        <f t="shared" si="63"/>
        <v xml:space="preserve">    </v>
      </c>
      <c r="M2009" t="str">
        <f>IFERROR(VLOOKUP(J2009,色々!M:P,4,0),"")</f>
        <v/>
      </c>
      <c r="N2009" t="str">
        <f>IFERROR(記録__2[[#This Row],[競技番号]],"")</f>
        <v/>
      </c>
      <c r="O2009" t="str">
        <f>IFERROR(記録__2[[#This Row],[選手番号]],"")</f>
        <v/>
      </c>
    </row>
    <row r="2010" spans="1:15" x14ac:dyDescent="0.2">
      <c r="A2010" t="str">
        <f>IFERROR(VLOOKUP(N2010,プログラム!B:C,2,0),"")</f>
        <v/>
      </c>
      <c r="B2010" t="str">
        <f t="shared" si="62"/>
        <v/>
      </c>
      <c r="C2010" t="str">
        <f>IFERROR(VLOOKUP(B2010,チーム番号!E:F,2,0),"")</f>
        <v/>
      </c>
      <c r="D2010" t="str">
        <f>IFERROR(VLOOKUP(N2010,プログラム!B:C,2,0),"")</f>
        <v/>
      </c>
      <c r="E2010" t="str">
        <f>IFERROR(記録__2[[#This Row],[組]],"")</f>
        <v/>
      </c>
      <c r="F2010" t="str">
        <f>IFERROR(記録__2[[#This Row],[水路]],"")</f>
        <v/>
      </c>
      <c r="G2010" t="str">
        <f>IFERROR(VLOOKUP(D2010,プログラムデータ!A:N,12,0),"")</f>
        <v/>
      </c>
      <c r="H2010" t="str">
        <f>IFERROR(VLOOKUP(D2010,プログラムデータ!A:N,13,0),"")</f>
        <v/>
      </c>
      <c r="I2010" t="str">
        <f>IFERROR(VLOOKUP(D2010,プログラムデータ!A:N,11,0),"")</f>
        <v/>
      </c>
      <c r="J2010" t="str">
        <f>IFERROR(VLOOKUP(D2010,プログラムデータ!A:N,10,0),"")</f>
        <v/>
      </c>
      <c r="K2010" t="str">
        <f>IFERROR(VLOOKUP(D2010,プログラムデータ!A:N,14,0),"")</f>
        <v/>
      </c>
      <c r="L2010" t="str">
        <f t="shared" si="63"/>
        <v xml:space="preserve">    </v>
      </c>
      <c r="M2010" t="str">
        <f>IFERROR(VLOOKUP(J2010,色々!M:P,4,0),"")</f>
        <v/>
      </c>
      <c r="N2010" t="str">
        <f>IFERROR(記録__2[[#This Row],[競技番号]],"")</f>
        <v/>
      </c>
      <c r="O2010" t="str">
        <f>IFERROR(記録__2[[#This Row],[選手番号]],"")</f>
        <v/>
      </c>
    </row>
    <row r="2011" spans="1:15" x14ac:dyDescent="0.2">
      <c r="A2011" t="str">
        <f>IFERROR(VLOOKUP(N2011,プログラム!B:C,2,0),"")</f>
        <v/>
      </c>
      <c r="B2011" t="str">
        <f t="shared" si="62"/>
        <v/>
      </c>
      <c r="C2011" t="str">
        <f>IFERROR(VLOOKUP(B2011,チーム番号!E:F,2,0),"")</f>
        <v/>
      </c>
      <c r="D2011" t="str">
        <f>IFERROR(VLOOKUP(N2011,プログラム!B:C,2,0),"")</f>
        <v/>
      </c>
      <c r="E2011" t="str">
        <f>IFERROR(記録__2[[#This Row],[組]],"")</f>
        <v/>
      </c>
      <c r="F2011" t="str">
        <f>IFERROR(記録__2[[#This Row],[水路]],"")</f>
        <v/>
      </c>
      <c r="G2011" t="str">
        <f>IFERROR(VLOOKUP(D2011,プログラムデータ!A:N,12,0),"")</f>
        <v/>
      </c>
      <c r="H2011" t="str">
        <f>IFERROR(VLOOKUP(D2011,プログラムデータ!A:N,13,0),"")</f>
        <v/>
      </c>
      <c r="I2011" t="str">
        <f>IFERROR(VLOOKUP(D2011,プログラムデータ!A:N,11,0),"")</f>
        <v/>
      </c>
      <c r="J2011" t="str">
        <f>IFERROR(VLOOKUP(D2011,プログラムデータ!A:N,10,0),"")</f>
        <v/>
      </c>
      <c r="K2011" t="str">
        <f>IFERROR(VLOOKUP(D2011,プログラムデータ!A:N,14,0),"")</f>
        <v/>
      </c>
      <c r="L2011" t="str">
        <f t="shared" si="63"/>
        <v xml:space="preserve">    </v>
      </c>
      <c r="M2011" t="str">
        <f>IFERROR(VLOOKUP(J2011,色々!M:P,4,0),"")</f>
        <v/>
      </c>
      <c r="N2011" t="str">
        <f>IFERROR(記録__2[[#This Row],[競技番号]],"")</f>
        <v/>
      </c>
      <c r="O2011" t="str">
        <f>IFERROR(記録__2[[#This Row],[選手番号]],"")</f>
        <v/>
      </c>
    </row>
    <row r="2012" spans="1:15" x14ac:dyDescent="0.2">
      <c r="A2012" t="str">
        <f>IFERROR(VLOOKUP(N2012,プログラム!B:C,2,0),"")</f>
        <v/>
      </c>
      <c r="B2012" t="str">
        <f t="shared" si="62"/>
        <v/>
      </c>
      <c r="C2012" t="str">
        <f>IFERROR(VLOOKUP(B2012,チーム番号!E:F,2,0),"")</f>
        <v/>
      </c>
      <c r="D2012" t="str">
        <f>IFERROR(VLOOKUP(N2012,プログラム!B:C,2,0),"")</f>
        <v/>
      </c>
      <c r="E2012" t="str">
        <f>IFERROR(記録__2[[#This Row],[組]],"")</f>
        <v/>
      </c>
      <c r="F2012" t="str">
        <f>IFERROR(記録__2[[#This Row],[水路]],"")</f>
        <v/>
      </c>
      <c r="G2012" t="str">
        <f>IFERROR(VLOOKUP(D2012,プログラムデータ!A:N,12,0),"")</f>
        <v/>
      </c>
      <c r="H2012" t="str">
        <f>IFERROR(VLOOKUP(D2012,プログラムデータ!A:N,13,0),"")</f>
        <v/>
      </c>
      <c r="I2012" t="str">
        <f>IFERROR(VLOOKUP(D2012,プログラムデータ!A:N,11,0),"")</f>
        <v/>
      </c>
      <c r="J2012" t="str">
        <f>IFERROR(VLOOKUP(D2012,プログラムデータ!A:N,10,0),"")</f>
        <v/>
      </c>
      <c r="K2012" t="str">
        <f>IFERROR(VLOOKUP(D2012,プログラムデータ!A:N,14,0),"")</f>
        <v/>
      </c>
      <c r="L2012" t="str">
        <f t="shared" si="63"/>
        <v xml:space="preserve">    </v>
      </c>
      <c r="M2012" t="str">
        <f>IFERROR(VLOOKUP(J2012,色々!M:P,4,0),"")</f>
        <v/>
      </c>
      <c r="N2012" t="str">
        <f>IFERROR(記録__2[[#This Row],[競技番号]],"")</f>
        <v/>
      </c>
      <c r="O2012" t="str">
        <f>IFERROR(記録__2[[#This Row],[選手番号]],"")</f>
        <v/>
      </c>
    </row>
    <row r="2013" spans="1:15" x14ac:dyDescent="0.2">
      <c r="A2013" t="str">
        <f>IFERROR(VLOOKUP(N2013,プログラム!B:C,2,0),"")</f>
        <v/>
      </c>
      <c r="B2013" t="str">
        <f t="shared" si="62"/>
        <v/>
      </c>
      <c r="C2013" t="str">
        <f>IFERROR(VLOOKUP(B2013,チーム番号!E:F,2,0),"")</f>
        <v/>
      </c>
      <c r="D2013" t="str">
        <f>IFERROR(VLOOKUP(N2013,プログラム!B:C,2,0),"")</f>
        <v/>
      </c>
      <c r="E2013" t="str">
        <f>IFERROR(記録__2[[#This Row],[組]],"")</f>
        <v/>
      </c>
      <c r="F2013" t="str">
        <f>IFERROR(記録__2[[#This Row],[水路]],"")</f>
        <v/>
      </c>
      <c r="G2013" t="str">
        <f>IFERROR(VLOOKUP(D2013,プログラムデータ!A:N,12,0),"")</f>
        <v/>
      </c>
      <c r="H2013" t="str">
        <f>IFERROR(VLOOKUP(D2013,プログラムデータ!A:N,13,0),"")</f>
        <v/>
      </c>
      <c r="I2013" t="str">
        <f>IFERROR(VLOOKUP(D2013,プログラムデータ!A:N,11,0),"")</f>
        <v/>
      </c>
      <c r="J2013" t="str">
        <f>IFERROR(VLOOKUP(D2013,プログラムデータ!A:N,10,0),"")</f>
        <v/>
      </c>
      <c r="K2013" t="str">
        <f>IFERROR(VLOOKUP(D2013,プログラムデータ!A:N,14,0),"")</f>
        <v/>
      </c>
      <c r="L2013" t="str">
        <f t="shared" si="63"/>
        <v xml:space="preserve">    </v>
      </c>
      <c r="M2013" t="str">
        <f>IFERROR(VLOOKUP(J2013,色々!M:P,4,0),"")</f>
        <v/>
      </c>
      <c r="N2013" t="str">
        <f>IFERROR(記録__2[[#This Row],[競技番号]],"")</f>
        <v/>
      </c>
      <c r="O2013" t="str">
        <f>IFERROR(記録__2[[#This Row],[選手番号]],"")</f>
        <v/>
      </c>
    </row>
    <row r="2014" spans="1:15" x14ac:dyDescent="0.2">
      <c r="A2014" t="str">
        <f>IFERROR(VLOOKUP(N2014,プログラム!B:C,2,0),"")</f>
        <v/>
      </c>
      <c r="B2014" t="str">
        <f t="shared" si="62"/>
        <v/>
      </c>
      <c r="C2014" t="str">
        <f>IFERROR(VLOOKUP(B2014,チーム番号!E:F,2,0),"")</f>
        <v/>
      </c>
      <c r="D2014" t="str">
        <f>IFERROR(VLOOKUP(N2014,プログラム!B:C,2,0),"")</f>
        <v/>
      </c>
      <c r="E2014" t="str">
        <f>IFERROR(記録__2[[#This Row],[組]],"")</f>
        <v/>
      </c>
      <c r="F2014" t="str">
        <f>IFERROR(記録__2[[#This Row],[水路]],"")</f>
        <v/>
      </c>
      <c r="G2014" t="str">
        <f>IFERROR(VLOOKUP(D2014,プログラムデータ!A:N,12,0),"")</f>
        <v/>
      </c>
      <c r="H2014" t="str">
        <f>IFERROR(VLOOKUP(D2014,プログラムデータ!A:N,13,0),"")</f>
        <v/>
      </c>
      <c r="I2014" t="str">
        <f>IFERROR(VLOOKUP(D2014,プログラムデータ!A:N,11,0),"")</f>
        <v/>
      </c>
      <c r="J2014" t="str">
        <f>IFERROR(VLOOKUP(D2014,プログラムデータ!A:N,10,0),"")</f>
        <v/>
      </c>
      <c r="K2014" t="str">
        <f>IFERROR(VLOOKUP(D2014,プログラムデータ!A:N,14,0),"")</f>
        <v/>
      </c>
      <c r="L2014" t="str">
        <f t="shared" si="63"/>
        <v xml:space="preserve">    </v>
      </c>
      <c r="M2014" t="str">
        <f>IFERROR(VLOOKUP(J2014,色々!M:P,4,0),"")</f>
        <v/>
      </c>
      <c r="N2014" t="str">
        <f>IFERROR(記録__2[[#This Row],[競技番号]],"")</f>
        <v/>
      </c>
      <c r="O2014" t="str">
        <f>IFERROR(記録__2[[#This Row],[選手番号]],"")</f>
        <v/>
      </c>
    </row>
    <row r="2015" spans="1:15" x14ac:dyDescent="0.2">
      <c r="A2015" t="str">
        <f>IFERROR(VLOOKUP(N2015,プログラム!B:C,2,0),"")</f>
        <v/>
      </c>
      <c r="B2015" t="str">
        <f t="shared" si="62"/>
        <v/>
      </c>
      <c r="C2015" t="str">
        <f>IFERROR(VLOOKUP(B2015,チーム番号!E:F,2,0),"")</f>
        <v/>
      </c>
      <c r="D2015" t="str">
        <f>IFERROR(VLOOKUP(N2015,プログラム!B:C,2,0),"")</f>
        <v/>
      </c>
      <c r="E2015" t="str">
        <f>IFERROR(記録__2[[#This Row],[組]],"")</f>
        <v/>
      </c>
      <c r="F2015" t="str">
        <f>IFERROR(記録__2[[#This Row],[水路]],"")</f>
        <v/>
      </c>
      <c r="G2015" t="str">
        <f>IFERROR(VLOOKUP(D2015,プログラムデータ!A:N,12,0),"")</f>
        <v/>
      </c>
      <c r="H2015" t="str">
        <f>IFERROR(VLOOKUP(D2015,プログラムデータ!A:N,13,0),"")</f>
        <v/>
      </c>
      <c r="I2015" t="str">
        <f>IFERROR(VLOOKUP(D2015,プログラムデータ!A:N,11,0),"")</f>
        <v/>
      </c>
      <c r="J2015" t="str">
        <f>IFERROR(VLOOKUP(D2015,プログラムデータ!A:N,10,0),"")</f>
        <v/>
      </c>
      <c r="K2015" t="str">
        <f>IFERROR(VLOOKUP(D2015,プログラムデータ!A:N,14,0),"")</f>
        <v/>
      </c>
      <c r="L2015" t="str">
        <f t="shared" si="63"/>
        <v xml:space="preserve">    </v>
      </c>
      <c r="M2015" t="str">
        <f>IFERROR(VLOOKUP(J2015,色々!M:P,4,0),"")</f>
        <v/>
      </c>
      <c r="N2015" t="str">
        <f>IFERROR(記録__2[[#This Row],[競技番号]],"")</f>
        <v/>
      </c>
      <c r="O2015" t="str">
        <f>IFERROR(記録__2[[#This Row],[選手番号]],"")</f>
        <v/>
      </c>
    </row>
    <row r="2016" spans="1:15" x14ac:dyDescent="0.2">
      <c r="A2016" t="str">
        <f>IFERROR(VLOOKUP(N2016,プログラム!B:C,2,0),"")</f>
        <v/>
      </c>
      <c r="B2016" t="str">
        <f t="shared" si="62"/>
        <v/>
      </c>
      <c r="C2016" t="str">
        <f>IFERROR(VLOOKUP(B2016,チーム番号!E:F,2,0),"")</f>
        <v/>
      </c>
      <c r="D2016" t="str">
        <f>IFERROR(VLOOKUP(N2016,プログラム!B:C,2,0),"")</f>
        <v/>
      </c>
      <c r="E2016" t="str">
        <f>IFERROR(記録__2[[#This Row],[組]],"")</f>
        <v/>
      </c>
      <c r="F2016" t="str">
        <f>IFERROR(記録__2[[#This Row],[水路]],"")</f>
        <v/>
      </c>
      <c r="G2016" t="str">
        <f>IFERROR(VLOOKUP(D2016,プログラムデータ!A:N,12,0),"")</f>
        <v/>
      </c>
      <c r="H2016" t="str">
        <f>IFERROR(VLOOKUP(D2016,プログラムデータ!A:N,13,0),"")</f>
        <v/>
      </c>
      <c r="I2016" t="str">
        <f>IFERROR(VLOOKUP(D2016,プログラムデータ!A:N,11,0),"")</f>
        <v/>
      </c>
      <c r="J2016" t="str">
        <f>IFERROR(VLOOKUP(D2016,プログラムデータ!A:N,10,0),"")</f>
        <v/>
      </c>
      <c r="K2016" t="str">
        <f>IFERROR(VLOOKUP(D2016,プログラムデータ!A:N,14,0),"")</f>
        <v/>
      </c>
      <c r="L2016" t="str">
        <f t="shared" si="63"/>
        <v xml:space="preserve">    </v>
      </c>
      <c r="M2016" t="str">
        <f>IFERROR(VLOOKUP(J2016,色々!M:P,4,0),"")</f>
        <v/>
      </c>
      <c r="N2016" t="str">
        <f>IFERROR(記録__2[[#This Row],[競技番号]],"")</f>
        <v/>
      </c>
      <c r="O2016" t="str">
        <f>IFERROR(記録__2[[#This Row],[選手番号]],"")</f>
        <v/>
      </c>
    </row>
    <row r="2017" spans="1:15" x14ac:dyDescent="0.2">
      <c r="A2017" t="str">
        <f>IFERROR(VLOOKUP(N2017,プログラム!B:C,2,0),"")</f>
        <v/>
      </c>
      <c r="B2017" t="str">
        <f t="shared" si="62"/>
        <v/>
      </c>
      <c r="C2017" t="str">
        <f>IFERROR(VLOOKUP(B2017,チーム番号!E:F,2,0),"")</f>
        <v/>
      </c>
      <c r="D2017" t="str">
        <f>IFERROR(VLOOKUP(N2017,プログラム!B:C,2,0),"")</f>
        <v/>
      </c>
      <c r="E2017" t="str">
        <f>IFERROR(記録__2[[#This Row],[組]],"")</f>
        <v/>
      </c>
      <c r="F2017" t="str">
        <f>IFERROR(記録__2[[#This Row],[水路]],"")</f>
        <v/>
      </c>
      <c r="G2017" t="str">
        <f>IFERROR(VLOOKUP(D2017,プログラムデータ!A:N,12,0),"")</f>
        <v/>
      </c>
      <c r="H2017" t="str">
        <f>IFERROR(VLOOKUP(D2017,プログラムデータ!A:N,13,0),"")</f>
        <v/>
      </c>
      <c r="I2017" t="str">
        <f>IFERROR(VLOOKUP(D2017,プログラムデータ!A:N,11,0),"")</f>
        <v/>
      </c>
      <c r="J2017" t="str">
        <f>IFERROR(VLOOKUP(D2017,プログラムデータ!A:N,10,0),"")</f>
        <v/>
      </c>
      <c r="K2017" t="str">
        <f>IFERROR(VLOOKUP(D2017,プログラムデータ!A:N,14,0),"")</f>
        <v/>
      </c>
      <c r="L2017" t="str">
        <f t="shared" si="63"/>
        <v xml:space="preserve">    </v>
      </c>
      <c r="M2017" t="str">
        <f>IFERROR(VLOOKUP(J2017,色々!M:P,4,0),"")</f>
        <v/>
      </c>
      <c r="N2017" t="str">
        <f>IFERROR(記録__2[[#This Row],[競技番号]],"")</f>
        <v/>
      </c>
      <c r="O2017" t="str">
        <f>IFERROR(記録__2[[#This Row],[選手番号]],"")</f>
        <v/>
      </c>
    </row>
    <row r="2018" spans="1:15" x14ac:dyDescent="0.2">
      <c r="A2018" t="str">
        <f>IFERROR(VLOOKUP(N2018,プログラム!B:C,2,0),"")</f>
        <v/>
      </c>
      <c r="B2018" t="str">
        <f t="shared" si="62"/>
        <v/>
      </c>
      <c r="C2018" t="str">
        <f>IFERROR(VLOOKUP(B2018,チーム番号!E:F,2,0),"")</f>
        <v/>
      </c>
      <c r="D2018" t="str">
        <f>IFERROR(VLOOKUP(N2018,プログラム!B:C,2,0),"")</f>
        <v/>
      </c>
      <c r="E2018" t="str">
        <f>IFERROR(記録__2[[#This Row],[組]],"")</f>
        <v/>
      </c>
      <c r="F2018" t="str">
        <f>IFERROR(記録__2[[#This Row],[水路]],"")</f>
        <v/>
      </c>
      <c r="G2018" t="str">
        <f>IFERROR(VLOOKUP(D2018,プログラムデータ!A:N,12,0),"")</f>
        <v/>
      </c>
      <c r="H2018" t="str">
        <f>IFERROR(VLOOKUP(D2018,プログラムデータ!A:N,13,0),"")</f>
        <v/>
      </c>
      <c r="I2018" t="str">
        <f>IFERROR(VLOOKUP(D2018,プログラムデータ!A:N,11,0),"")</f>
        <v/>
      </c>
      <c r="J2018" t="str">
        <f>IFERROR(VLOOKUP(D2018,プログラムデータ!A:N,10,0),"")</f>
        <v/>
      </c>
      <c r="K2018" t="str">
        <f>IFERROR(VLOOKUP(D2018,プログラムデータ!A:N,14,0),"")</f>
        <v/>
      </c>
      <c r="L2018" t="str">
        <f t="shared" si="63"/>
        <v xml:space="preserve">    </v>
      </c>
      <c r="M2018" t="str">
        <f>IFERROR(VLOOKUP(J2018,色々!M:P,4,0),"")</f>
        <v/>
      </c>
      <c r="N2018" t="str">
        <f>IFERROR(記録__2[[#This Row],[競技番号]],"")</f>
        <v/>
      </c>
      <c r="O2018" t="str">
        <f>IFERROR(記録__2[[#This Row],[選手番号]],"")</f>
        <v/>
      </c>
    </row>
    <row r="2019" spans="1:15" x14ac:dyDescent="0.2">
      <c r="A2019" t="str">
        <f>IFERROR(VLOOKUP(N2019,プログラム!B:C,2,0),"")</f>
        <v/>
      </c>
      <c r="B2019" t="str">
        <f t="shared" si="62"/>
        <v/>
      </c>
      <c r="C2019" t="str">
        <f>IFERROR(VLOOKUP(B2019,チーム番号!E:F,2,0),"")</f>
        <v/>
      </c>
      <c r="D2019" t="str">
        <f>IFERROR(VLOOKUP(N2019,プログラム!B:C,2,0),"")</f>
        <v/>
      </c>
      <c r="E2019" t="str">
        <f>IFERROR(記録__2[[#This Row],[組]],"")</f>
        <v/>
      </c>
      <c r="F2019" t="str">
        <f>IFERROR(記録__2[[#This Row],[水路]],"")</f>
        <v/>
      </c>
      <c r="G2019" t="str">
        <f>IFERROR(VLOOKUP(D2019,プログラムデータ!A:N,12,0),"")</f>
        <v/>
      </c>
      <c r="H2019" t="str">
        <f>IFERROR(VLOOKUP(D2019,プログラムデータ!A:N,13,0),"")</f>
        <v/>
      </c>
      <c r="I2019" t="str">
        <f>IFERROR(VLOOKUP(D2019,プログラムデータ!A:N,11,0),"")</f>
        <v/>
      </c>
      <c r="J2019" t="str">
        <f>IFERROR(VLOOKUP(D2019,プログラムデータ!A:N,10,0),"")</f>
        <v/>
      </c>
      <c r="K2019" t="str">
        <f>IFERROR(VLOOKUP(D2019,プログラムデータ!A:N,14,0),"")</f>
        <v/>
      </c>
      <c r="L2019" t="str">
        <f t="shared" si="63"/>
        <v xml:space="preserve">    </v>
      </c>
      <c r="M2019" t="str">
        <f>IFERROR(VLOOKUP(J2019,色々!M:P,4,0),"")</f>
        <v/>
      </c>
      <c r="N2019" t="str">
        <f>IFERROR(記録__2[[#This Row],[競技番号]],"")</f>
        <v/>
      </c>
      <c r="O2019" t="str">
        <f>IFERROR(記録__2[[#This Row],[選手番号]],"")</f>
        <v/>
      </c>
    </row>
    <row r="2020" spans="1:15" x14ac:dyDescent="0.2">
      <c r="A2020" t="str">
        <f>IFERROR(VLOOKUP(N2020,プログラム!B:C,2,0),"")</f>
        <v/>
      </c>
      <c r="B2020" t="str">
        <f t="shared" si="62"/>
        <v/>
      </c>
      <c r="C2020" t="str">
        <f>IFERROR(VLOOKUP(B2020,チーム番号!E:F,2,0),"")</f>
        <v/>
      </c>
      <c r="D2020" t="str">
        <f>IFERROR(VLOOKUP(N2020,プログラム!B:C,2,0),"")</f>
        <v/>
      </c>
      <c r="E2020" t="str">
        <f>IFERROR(記録__2[[#This Row],[組]],"")</f>
        <v/>
      </c>
      <c r="F2020" t="str">
        <f>IFERROR(記録__2[[#This Row],[水路]],"")</f>
        <v/>
      </c>
      <c r="G2020" t="str">
        <f>IFERROR(VLOOKUP(D2020,プログラムデータ!A:N,12,0),"")</f>
        <v/>
      </c>
      <c r="H2020" t="str">
        <f>IFERROR(VLOOKUP(D2020,プログラムデータ!A:N,13,0),"")</f>
        <v/>
      </c>
      <c r="I2020" t="str">
        <f>IFERROR(VLOOKUP(D2020,プログラムデータ!A:N,11,0),"")</f>
        <v/>
      </c>
      <c r="J2020" t="str">
        <f>IFERROR(VLOOKUP(D2020,プログラムデータ!A:N,10,0),"")</f>
        <v/>
      </c>
      <c r="K2020" t="str">
        <f>IFERROR(VLOOKUP(D2020,プログラムデータ!A:N,14,0),"")</f>
        <v/>
      </c>
      <c r="L2020" t="str">
        <f t="shared" si="63"/>
        <v xml:space="preserve">    </v>
      </c>
      <c r="M2020" t="str">
        <f>IFERROR(VLOOKUP(J2020,色々!M:P,4,0),"")</f>
        <v/>
      </c>
      <c r="N2020" t="str">
        <f>IFERROR(記録__2[[#This Row],[競技番号]],"")</f>
        <v/>
      </c>
      <c r="O2020" t="str">
        <f>IFERROR(記録__2[[#This Row],[選手番号]],"")</f>
        <v/>
      </c>
    </row>
    <row r="2021" spans="1:15" x14ac:dyDescent="0.2">
      <c r="A2021" t="str">
        <f>IFERROR(VLOOKUP(N2021,プログラム!B:C,2,0),"")</f>
        <v/>
      </c>
      <c r="B2021" t="str">
        <f t="shared" si="62"/>
        <v/>
      </c>
      <c r="C2021" t="str">
        <f>IFERROR(VLOOKUP(B2021,チーム番号!E:F,2,0),"")</f>
        <v/>
      </c>
      <c r="D2021" t="str">
        <f>IFERROR(VLOOKUP(N2021,プログラム!B:C,2,0),"")</f>
        <v/>
      </c>
      <c r="E2021" t="str">
        <f>IFERROR(記録__2[[#This Row],[組]],"")</f>
        <v/>
      </c>
      <c r="F2021" t="str">
        <f>IFERROR(記録__2[[#This Row],[水路]],"")</f>
        <v/>
      </c>
      <c r="G2021" t="str">
        <f>IFERROR(VLOOKUP(D2021,プログラムデータ!A:N,12,0),"")</f>
        <v/>
      </c>
      <c r="H2021" t="str">
        <f>IFERROR(VLOOKUP(D2021,プログラムデータ!A:N,13,0),"")</f>
        <v/>
      </c>
      <c r="I2021" t="str">
        <f>IFERROR(VLOOKUP(D2021,プログラムデータ!A:N,11,0),"")</f>
        <v/>
      </c>
      <c r="J2021" t="str">
        <f>IFERROR(VLOOKUP(D2021,プログラムデータ!A:N,10,0),"")</f>
        <v/>
      </c>
      <c r="K2021" t="str">
        <f>IFERROR(VLOOKUP(D2021,プログラムデータ!A:N,14,0),"")</f>
        <v/>
      </c>
      <c r="L2021" t="str">
        <f t="shared" si="63"/>
        <v xml:space="preserve">    </v>
      </c>
      <c r="M2021" t="str">
        <f>IFERROR(VLOOKUP(J2021,色々!M:P,4,0),"")</f>
        <v/>
      </c>
      <c r="N2021" t="str">
        <f>IFERROR(記録__2[[#This Row],[競技番号]],"")</f>
        <v/>
      </c>
      <c r="O2021" t="str">
        <f>IFERROR(記録__2[[#This Row],[選手番号]],"")</f>
        <v/>
      </c>
    </row>
    <row r="2022" spans="1:15" x14ac:dyDescent="0.2">
      <c r="A2022" t="str">
        <f>IFERROR(VLOOKUP(N2022,プログラム!B:C,2,0),"")</f>
        <v/>
      </c>
      <c r="B2022" t="str">
        <f t="shared" si="62"/>
        <v/>
      </c>
      <c r="C2022" t="str">
        <f>IFERROR(VLOOKUP(B2022,チーム番号!E:F,2,0),"")</f>
        <v/>
      </c>
      <c r="D2022" t="str">
        <f>IFERROR(VLOOKUP(N2022,プログラム!B:C,2,0),"")</f>
        <v/>
      </c>
      <c r="E2022" t="str">
        <f>IFERROR(記録__2[[#This Row],[組]],"")</f>
        <v/>
      </c>
      <c r="F2022" t="str">
        <f>IFERROR(記録__2[[#This Row],[水路]],"")</f>
        <v/>
      </c>
      <c r="G2022" t="str">
        <f>IFERROR(VLOOKUP(D2022,プログラムデータ!A:N,12,0),"")</f>
        <v/>
      </c>
      <c r="H2022" t="str">
        <f>IFERROR(VLOOKUP(D2022,プログラムデータ!A:N,13,0),"")</f>
        <v/>
      </c>
      <c r="I2022" t="str">
        <f>IFERROR(VLOOKUP(D2022,プログラムデータ!A:N,11,0),"")</f>
        <v/>
      </c>
      <c r="J2022" t="str">
        <f>IFERROR(VLOOKUP(D2022,プログラムデータ!A:N,10,0),"")</f>
        <v/>
      </c>
      <c r="K2022" t="str">
        <f>IFERROR(VLOOKUP(D2022,プログラムデータ!A:N,14,0),"")</f>
        <v/>
      </c>
      <c r="L2022" t="str">
        <f t="shared" si="63"/>
        <v xml:space="preserve">    </v>
      </c>
      <c r="M2022" t="str">
        <f>IFERROR(VLOOKUP(J2022,色々!M:P,4,0),"")</f>
        <v/>
      </c>
      <c r="N2022" t="str">
        <f>IFERROR(記録__2[[#This Row],[競技番号]],"")</f>
        <v/>
      </c>
      <c r="O2022" t="str">
        <f>IFERROR(記録__2[[#This Row],[選手番号]],"")</f>
        <v/>
      </c>
    </row>
    <row r="2023" spans="1:15" x14ac:dyDescent="0.2">
      <c r="A2023" t="str">
        <f>IFERROR(VLOOKUP(N2023,プログラム!B:C,2,0),"")</f>
        <v/>
      </c>
      <c r="B2023" t="str">
        <f t="shared" si="62"/>
        <v/>
      </c>
      <c r="C2023" t="str">
        <f>IFERROR(VLOOKUP(B2023,チーム番号!E:F,2,0),"")</f>
        <v/>
      </c>
      <c r="D2023" t="str">
        <f>IFERROR(VLOOKUP(N2023,プログラム!B:C,2,0),"")</f>
        <v/>
      </c>
      <c r="E2023" t="str">
        <f>IFERROR(記録__2[[#This Row],[組]],"")</f>
        <v/>
      </c>
      <c r="F2023" t="str">
        <f>IFERROR(記録__2[[#This Row],[水路]],"")</f>
        <v/>
      </c>
      <c r="G2023" t="str">
        <f>IFERROR(VLOOKUP(D2023,プログラムデータ!A:N,12,0),"")</f>
        <v/>
      </c>
      <c r="H2023" t="str">
        <f>IFERROR(VLOOKUP(D2023,プログラムデータ!A:N,13,0),"")</f>
        <v/>
      </c>
      <c r="I2023" t="str">
        <f>IFERROR(VLOOKUP(D2023,プログラムデータ!A:N,11,0),"")</f>
        <v/>
      </c>
      <c r="J2023" t="str">
        <f>IFERROR(VLOOKUP(D2023,プログラムデータ!A:N,10,0),"")</f>
        <v/>
      </c>
      <c r="K2023" t="str">
        <f>IFERROR(VLOOKUP(D2023,プログラムデータ!A:N,14,0),"")</f>
        <v/>
      </c>
      <c r="L2023" t="str">
        <f t="shared" si="63"/>
        <v xml:space="preserve">    </v>
      </c>
      <c r="M2023" t="str">
        <f>IFERROR(VLOOKUP(J2023,色々!M:P,4,0),"")</f>
        <v/>
      </c>
      <c r="N2023" t="str">
        <f>IFERROR(記録__2[[#This Row],[競技番号]],"")</f>
        <v/>
      </c>
      <c r="O2023" t="str">
        <f>IFERROR(記録__2[[#This Row],[選手番号]],"")</f>
        <v/>
      </c>
    </row>
    <row r="2024" spans="1:15" x14ac:dyDescent="0.2">
      <c r="A2024" t="str">
        <f>IFERROR(VLOOKUP(N2024,プログラム!B:C,2,0),"")</f>
        <v/>
      </c>
      <c r="B2024" t="str">
        <f t="shared" si="62"/>
        <v/>
      </c>
      <c r="C2024" t="str">
        <f>IFERROR(VLOOKUP(B2024,チーム番号!E:F,2,0),"")</f>
        <v/>
      </c>
      <c r="D2024" t="str">
        <f>IFERROR(VLOOKUP(N2024,プログラム!B:C,2,0),"")</f>
        <v/>
      </c>
      <c r="E2024" t="str">
        <f>IFERROR(記録__2[[#This Row],[組]],"")</f>
        <v/>
      </c>
      <c r="F2024" t="str">
        <f>IFERROR(記録__2[[#This Row],[水路]],"")</f>
        <v/>
      </c>
      <c r="G2024" t="str">
        <f>IFERROR(VLOOKUP(D2024,プログラムデータ!A:N,12,0),"")</f>
        <v/>
      </c>
      <c r="H2024" t="str">
        <f>IFERROR(VLOOKUP(D2024,プログラムデータ!A:N,13,0),"")</f>
        <v/>
      </c>
      <c r="I2024" t="str">
        <f>IFERROR(VLOOKUP(D2024,プログラムデータ!A:N,11,0),"")</f>
        <v/>
      </c>
      <c r="J2024" t="str">
        <f>IFERROR(VLOOKUP(D2024,プログラムデータ!A:N,10,0),"")</f>
        <v/>
      </c>
      <c r="K2024" t="str">
        <f>IFERROR(VLOOKUP(D2024,プログラムデータ!A:N,14,0),"")</f>
        <v/>
      </c>
      <c r="L2024" t="str">
        <f t="shared" si="63"/>
        <v xml:space="preserve">    </v>
      </c>
      <c r="M2024" t="str">
        <f>IFERROR(VLOOKUP(J2024,色々!M:P,4,0),"")</f>
        <v/>
      </c>
      <c r="N2024" t="str">
        <f>IFERROR(記録__2[[#This Row],[競技番号]],"")</f>
        <v/>
      </c>
      <c r="O2024" t="str">
        <f>IFERROR(記録__2[[#This Row],[選手番号]],"")</f>
        <v/>
      </c>
    </row>
    <row r="2025" spans="1:15" x14ac:dyDescent="0.2">
      <c r="A2025" t="str">
        <f>IFERROR(VLOOKUP(N2025,プログラム!B:C,2,0),"")</f>
        <v/>
      </c>
      <c r="B2025" t="str">
        <f t="shared" si="62"/>
        <v/>
      </c>
      <c r="C2025" t="str">
        <f>IFERROR(VLOOKUP(B2025,チーム番号!E:F,2,0),"")</f>
        <v/>
      </c>
      <c r="D2025" t="str">
        <f>IFERROR(VLOOKUP(N2025,プログラム!B:C,2,0),"")</f>
        <v/>
      </c>
      <c r="E2025" t="str">
        <f>IFERROR(記録__2[[#This Row],[組]],"")</f>
        <v/>
      </c>
      <c r="F2025" t="str">
        <f>IFERROR(記録__2[[#This Row],[水路]],"")</f>
        <v/>
      </c>
      <c r="G2025" t="str">
        <f>IFERROR(VLOOKUP(D2025,プログラムデータ!A:N,12,0),"")</f>
        <v/>
      </c>
      <c r="H2025" t="str">
        <f>IFERROR(VLOOKUP(D2025,プログラムデータ!A:N,13,0),"")</f>
        <v/>
      </c>
      <c r="I2025" t="str">
        <f>IFERROR(VLOOKUP(D2025,プログラムデータ!A:N,11,0),"")</f>
        <v/>
      </c>
      <c r="J2025" t="str">
        <f>IFERROR(VLOOKUP(D2025,プログラムデータ!A:N,10,0),"")</f>
        <v/>
      </c>
      <c r="K2025" t="str">
        <f>IFERROR(VLOOKUP(D2025,プログラムデータ!A:N,14,0),"")</f>
        <v/>
      </c>
      <c r="L2025" t="str">
        <f t="shared" si="63"/>
        <v xml:space="preserve">    </v>
      </c>
      <c r="M2025" t="str">
        <f>IFERROR(VLOOKUP(J2025,色々!M:P,4,0),"")</f>
        <v/>
      </c>
      <c r="N2025" t="str">
        <f>IFERROR(記録__2[[#This Row],[競技番号]],"")</f>
        <v/>
      </c>
      <c r="O2025" t="str">
        <f>IFERROR(記録__2[[#This Row],[選手番号]],"")</f>
        <v/>
      </c>
    </row>
    <row r="2026" spans="1:15" x14ac:dyDescent="0.2">
      <c r="A2026" t="str">
        <f>IFERROR(VLOOKUP(N2026,プログラム!B:C,2,0),"")</f>
        <v/>
      </c>
      <c r="B2026" t="str">
        <f t="shared" si="62"/>
        <v/>
      </c>
      <c r="C2026" t="str">
        <f>IFERROR(VLOOKUP(B2026,チーム番号!E:F,2,0),"")</f>
        <v/>
      </c>
      <c r="D2026" t="str">
        <f>IFERROR(VLOOKUP(N2026,プログラム!B:C,2,0),"")</f>
        <v/>
      </c>
      <c r="E2026" t="str">
        <f>IFERROR(記録__2[[#This Row],[組]],"")</f>
        <v/>
      </c>
      <c r="F2026" t="str">
        <f>IFERROR(記録__2[[#This Row],[水路]],"")</f>
        <v/>
      </c>
      <c r="G2026" t="str">
        <f>IFERROR(VLOOKUP(D2026,プログラムデータ!A:N,12,0),"")</f>
        <v/>
      </c>
      <c r="H2026" t="str">
        <f>IFERROR(VLOOKUP(D2026,プログラムデータ!A:N,13,0),"")</f>
        <v/>
      </c>
      <c r="I2026" t="str">
        <f>IFERROR(VLOOKUP(D2026,プログラムデータ!A:N,11,0),"")</f>
        <v/>
      </c>
      <c r="J2026" t="str">
        <f>IFERROR(VLOOKUP(D2026,プログラムデータ!A:N,10,0),"")</f>
        <v/>
      </c>
      <c r="K2026" t="str">
        <f>IFERROR(VLOOKUP(D2026,プログラムデータ!A:N,14,0),"")</f>
        <v/>
      </c>
      <c r="L2026" t="str">
        <f t="shared" si="63"/>
        <v xml:space="preserve">    </v>
      </c>
      <c r="M2026" t="str">
        <f>IFERROR(VLOOKUP(J2026,色々!M:P,4,0),"")</f>
        <v/>
      </c>
      <c r="N2026" t="str">
        <f>IFERROR(記録__2[[#This Row],[競技番号]],"")</f>
        <v/>
      </c>
      <c r="O2026" t="str">
        <f>IFERROR(記録__2[[#This Row],[選手番号]],"")</f>
        <v/>
      </c>
    </row>
    <row r="2027" spans="1:15" x14ac:dyDescent="0.2">
      <c r="A2027" t="str">
        <f>IFERROR(VLOOKUP(N2027,プログラム!B:C,2,0),"")</f>
        <v/>
      </c>
      <c r="B2027" t="str">
        <f t="shared" si="62"/>
        <v/>
      </c>
      <c r="C2027" t="str">
        <f>IFERROR(VLOOKUP(B2027,チーム番号!E:F,2,0),"")</f>
        <v/>
      </c>
      <c r="D2027" t="str">
        <f>IFERROR(VLOOKUP(N2027,プログラム!B:C,2,0),"")</f>
        <v/>
      </c>
      <c r="E2027" t="str">
        <f>IFERROR(記録__2[[#This Row],[組]],"")</f>
        <v/>
      </c>
      <c r="F2027" t="str">
        <f>IFERROR(記録__2[[#This Row],[水路]],"")</f>
        <v/>
      </c>
      <c r="G2027" t="str">
        <f>IFERROR(VLOOKUP(D2027,プログラムデータ!A:N,12,0),"")</f>
        <v/>
      </c>
      <c r="H2027" t="str">
        <f>IFERROR(VLOOKUP(D2027,プログラムデータ!A:N,13,0),"")</f>
        <v/>
      </c>
      <c r="I2027" t="str">
        <f>IFERROR(VLOOKUP(D2027,プログラムデータ!A:N,11,0),"")</f>
        <v/>
      </c>
      <c r="J2027" t="str">
        <f>IFERROR(VLOOKUP(D2027,プログラムデータ!A:N,10,0),"")</f>
        <v/>
      </c>
      <c r="K2027" t="str">
        <f>IFERROR(VLOOKUP(D2027,プログラムデータ!A:N,14,0),"")</f>
        <v/>
      </c>
      <c r="L2027" t="str">
        <f t="shared" si="63"/>
        <v xml:space="preserve">    </v>
      </c>
      <c r="M2027" t="str">
        <f>IFERROR(VLOOKUP(J2027,色々!M:P,4,0),"")</f>
        <v/>
      </c>
      <c r="N2027" t="str">
        <f>IFERROR(記録__2[[#This Row],[競技番号]],"")</f>
        <v/>
      </c>
      <c r="O2027" t="str">
        <f>IFERROR(記録__2[[#This Row],[選手番号]],"")</f>
        <v/>
      </c>
    </row>
    <row r="2028" spans="1:15" x14ac:dyDescent="0.2">
      <c r="A2028" t="str">
        <f>IFERROR(VLOOKUP(N2028,プログラム!B:C,2,0),"")</f>
        <v/>
      </c>
      <c r="B2028" t="str">
        <f t="shared" si="62"/>
        <v/>
      </c>
      <c r="C2028" t="str">
        <f>IFERROR(VLOOKUP(B2028,チーム番号!E:F,2,0),"")</f>
        <v/>
      </c>
      <c r="D2028" t="str">
        <f>IFERROR(VLOOKUP(N2028,プログラム!B:C,2,0),"")</f>
        <v/>
      </c>
      <c r="E2028" t="str">
        <f>IFERROR(記録__2[[#This Row],[組]],"")</f>
        <v/>
      </c>
      <c r="F2028" t="str">
        <f>IFERROR(記録__2[[#This Row],[水路]],"")</f>
        <v/>
      </c>
      <c r="G2028" t="str">
        <f>IFERROR(VLOOKUP(D2028,プログラムデータ!A:N,12,0),"")</f>
        <v/>
      </c>
      <c r="H2028" t="str">
        <f>IFERROR(VLOOKUP(D2028,プログラムデータ!A:N,13,0),"")</f>
        <v/>
      </c>
      <c r="I2028" t="str">
        <f>IFERROR(VLOOKUP(D2028,プログラムデータ!A:N,11,0),"")</f>
        <v/>
      </c>
      <c r="J2028" t="str">
        <f>IFERROR(VLOOKUP(D2028,プログラムデータ!A:N,10,0),"")</f>
        <v/>
      </c>
      <c r="K2028" t="str">
        <f>IFERROR(VLOOKUP(D2028,プログラムデータ!A:N,14,0),"")</f>
        <v/>
      </c>
      <c r="L2028" t="str">
        <f t="shared" si="63"/>
        <v xml:space="preserve">    </v>
      </c>
      <c r="M2028" t="str">
        <f>IFERROR(VLOOKUP(J2028,色々!M:P,4,0),"")</f>
        <v/>
      </c>
      <c r="N2028" t="str">
        <f>IFERROR(記録__2[[#This Row],[競技番号]],"")</f>
        <v/>
      </c>
      <c r="O2028" t="str">
        <f>IFERROR(記録__2[[#This Row],[選手番号]],"")</f>
        <v/>
      </c>
    </row>
    <row r="2029" spans="1:15" x14ac:dyDescent="0.2">
      <c r="A2029" t="str">
        <f>IFERROR(VLOOKUP(N2029,プログラム!B:C,2,0),"")</f>
        <v/>
      </c>
      <c r="B2029" t="str">
        <f t="shared" si="62"/>
        <v/>
      </c>
      <c r="C2029" t="str">
        <f>IFERROR(VLOOKUP(B2029,チーム番号!E:F,2,0),"")</f>
        <v/>
      </c>
      <c r="D2029" t="str">
        <f>IFERROR(VLOOKUP(N2029,プログラム!B:C,2,0),"")</f>
        <v/>
      </c>
      <c r="E2029" t="str">
        <f>IFERROR(記録__2[[#This Row],[組]],"")</f>
        <v/>
      </c>
      <c r="F2029" t="str">
        <f>IFERROR(記録__2[[#This Row],[水路]],"")</f>
        <v/>
      </c>
      <c r="G2029" t="str">
        <f>IFERROR(VLOOKUP(D2029,プログラムデータ!A:N,12,0),"")</f>
        <v/>
      </c>
      <c r="H2029" t="str">
        <f>IFERROR(VLOOKUP(D2029,プログラムデータ!A:N,13,0),"")</f>
        <v/>
      </c>
      <c r="I2029" t="str">
        <f>IFERROR(VLOOKUP(D2029,プログラムデータ!A:N,11,0),"")</f>
        <v/>
      </c>
      <c r="J2029" t="str">
        <f>IFERROR(VLOOKUP(D2029,プログラムデータ!A:N,10,0),"")</f>
        <v/>
      </c>
      <c r="K2029" t="str">
        <f>IFERROR(VLOOKUP(D2029,プログラムデータ!A:N,14,0),"")</f>
        <v/>
      </c>
      <c r="L2029" t="str">
        <f t="shared" si="63"/>
        <v xml:space="preserve">    </v>
      </c>
      <c r="M2029" t="str">
        <f>IFERROR(VLOOKUP(J2029,色々!M:P,4,0),"")</f>
        <v/>
      </c>
      <c r="N2029" t="str">
        <f>IFERROR(記録__2[[#This Row],[競技番号]],"")</f>
        <v/>
      </c>
      <c r="O2029" t="str">
        <f>IFERROR(記録__2[[#This Row],[選手番号]],"")</f>
        <v/>
      </c>
    </row>
    <row r="2030" spans="1:15" x14ac:dyDescent="0.2">
      <c r="A2030" t="str">
        <f>IFERROR(VLOOKUP(N2030,プログラム!B:C,2,0),"")</f>
        <v/>
      </c>
      <c r="B2030" t="str">
        <f t="shared" si="62"/>
        <v/>
      </c>
      <c r="C2030" t="str">
        <f>IFERROR(VLOOKUP(B2030,チーム番号!E:F,2,0),"")</f>
        <v/>
      </c>
      <c r="D2030" t="str">
        <f>IFERROR(VLOOKUP(N2030,プログラム!B:C,2,0),"")</f>
        <v/>
      </c>
      <c r="E2030" t="str">
        <f>IFERROR(記録__2[[#This Row],[組]],"")</f>
        <v/>
      </c>
      <c r="F2030" t="str">
        <f>IFERROR(記録__2[[#This Row],[水路]],"")</f>
        <v/>
      </c>
      <c r="G2030" t="str">
        <f>IFERROR(VLOOKUP(D2030,プログラムデータ!A:N,12,0),"")</f>
        <v/>
      </c>
      <c r="H2030" t="str">
        <f>IFERROR(VLOOKUP(D2030,プログラムデータ!A:N,13,0),"")</f>
        <v/>
      </c>
      <c r="I2030" t="str">
        <f>IFERROR(VLOOKUP(D2030,プログラムデータ!A:N,11,0),"")</f>
        <v/>
      </c>
      <c r="J2030" t="str">
        <f>IFERROR(VLOOKUP(D2030,プログラムデータ!A:N,10,0),"")</f>
        <v/>
      </c>
      <c r="K2030" t="str">
        <f>IFERROR(VLOOKUP(D2030,プログラムデータ!A:N,14,0),"")</f>
        <v/>
      </c>
      <c r="L2030" t="str">
        <f t="shared" si="63"/>
        <v xml:space="preserve">    </v>
      </c>
      <c r="M2030" t="str">
        <f>IFERROR(VLOOKUP(J2030,色々!M:P,4,0),"")</f>
        <v/>
      </c>
      <c r="N2030" t="str">
        <f>IFERROR(記録__2[[#This Row],[競技番号]],"")</f>
        <v/>
      </c>
      <c r="O2030" t="str">
        <f>IFERROR(記録__2[[#This Row],[選手番号]],"")</f>
        <v/>
      </c>
    </row>
    <row r="2031" spans="1:15" x14ac:dyDescent="0.2">
      <c r="A2031" t="str">
        <f>IFERROR(VLOOKUP(N2031,プログラム!B:C,2,0),"")</f>
        <v/>
      </c>
      <c r="B2031" t="str">
        <f t="shared" si="62"/>
        <v/>
      </c>
      <c r="C2031" t="str">
        <f>IFERROR(VLOOKUP(B2031,チーム番号!E:F,2,0),"")</f>
        <v/>
      </c>
      <c r="D2031" t="str">
        <f>IFERROR(VLOOKUP(N2031,プログラム!B:C,2,0),"")</f>
        <v/>
      </c>
      <c r="E2031" t="str">
        <f>IFERROR(記録__2[[#This Row],[組]],"")</f>
        <v/>
      </c>
      <c r="F2031" t="str">
        <f>IFERROR(記録__2[[#This Row],[水路]],"")</f>
        <v/>
      </c>
      <c r="G2031" t="str">
        <f>IFERROR(VLOOKUP(D2031,プログラムデータ!A:N,12,0),"")</f>
        <v/>
      </c>
      <c r="H2031" t="str">
        <f>IFERROR(VLOOKUP(D2031,プログラムデータ!A:N,13,0),"")</f>
        <v/>
      </c>
      <c r="I2031" t="str">
        <f>IFERROR(VLOOKUP(D2031,プログラムデータ!A:N,11,0),"")</f>
        <v/>
      </c>
      <c r="J2031" t="str">
        <f>IFERROR(VLOOKUP(D2031,プログラムデータ!A:N,10,0),"")</f>
        <v/>
      </c>
      <c r="K2031" t="str">
        <f>IFERROR(VLOOKUP(D2031,プログラムデータ!A:N,14,0),"")</f>
        <v/>
      </c>
      <c r="L2031" t="str">
        <f t="shared" si="63"/>
        <v xml:space="preserve">    </v>
      </c>
      <c r="M2031" t="str">
        <f>IFERROR(VLOOKUP(J2031,色々!M:P,4,0),"")</f>
        <v/>
      </c>
      <c r="N2031" t="str">
        <f>IFERROR(記録__2[[#This Row],[競技番号]],"")</f>
        <v/>
      </c>
      <c r="O2031" t="str">
        <f>IFERROR(記録__2[[#This Row],[選手番号]],"")</f>
        <v/>
      </c>
    </row>
    <row r="2032" spans="1:15" x14ac:dyDescent="0.2">
      <c r="A2032" t="str">
        <f>IFERROR(VLOOKUP(N2032,プログラム!B:C,2,0),"")</f>
        <v/>
      </c>
      <c r="B2032" t="str">
        <f t="shared" si="62"/>
        <v/>
      </c>
      <c r="C2032" t="str">
        <f>IFERROR(VLOOKUP(B2032,チーム番号!E:F,2,0),"")</f>
        <v/>
      </c>
      <c r="D2032" t="str">
        <f>IFERROR(VLOOKUP(N2032,プログラム!B:C,2,0),"")</f>
        <v/>
      </c>
      <c r="E2032" t="str">
        <f>IFERROR(記録__2[[#This Row],[組]],"")</f>
        <v/>
      </c>
      <c r="F2032" t="str">
        <f>IFERROR(記録__2[[#This Row],[水路]],"")</f>
        <v/>
      </c>
      <c r="G2032" t="str">
        <f>IFERROR(VLOOKUP(D2032,プログラムデータ!A:N,12,0),"")</f>
        <v/>
      </c>
      <c r="H2032" t="str">
        <f>IFERROR(VLOOKUP(D2032,プログラムデータ!A:N,13,0),"")</f>
        <v/>
      </c>
      <c r="I2032" t="str">
        <f>IFERROR(VLOOKUP(D2032,プログラムデータ!A:N,11,0),"")</f>
        <v/>
      </c>
      <c r="J2032" t="str">
        <f>IFERROR(VLOOKUP(D2032,プログラムデータ!A:N,10,0),"")</f>
        <v/>
      </c>
      <c r="K2032" t="str">
        <f>IFERROR(VLOOKUP(D2032,プログラムデータ!A:N,14,0),"")</f>
        <v/>
      </c>
      <c r="L2032" t="str">
        <f t="shared" si="63"/>
        <v xml:space="preserve">    </v>
      </c>
      <c r="M2032" t="str">
        <f>IFERROR(VLOOKUP(J2032,色々!M:P,4,0),"")</f>
        <v/>
      </c>
      <c r="N2032" t="str">
        <f>IFERROR(記録__2[[#This Row],[競技番号]],"")</f>
        <v/>
      </c>
      <c r="O2032" t="str">
        <f>IFERROR(記録__2[[#This Row],[選手番号]],"")</f>
        <v/>
      </c>
    </row>
    <row r="2033" spans="1:15" x14ac:dyDescent="0.2">
      <c r="A2033" t="str">
        <f>IFERROR(VLOOKUP(N2033,プログラム!B:C,2,0),"")</f>
        <v/>
      </c>
      <c r="B2033" t="str">
        <f t="shared" si="62"/>
        <v/>
      </c>
      <c r="C2033" t="str">
        <f>IFERROR(VLOOKUP(B2033,チーム番号!E:F,2,0),"")</f>
        <v/>
      </c>
      <c r="D2033" t="str">
        <f>IFERROR(VLOOKUP(N2033,プログラム!B:C,2,0),"")</f>
        <v/>
      </c>
      <c r="E2033" t="str">
        <f>IFERROR(記録__2[[#This Row],[組]],"")</f>
        <v/>
      </c>
      <c r="F2033" t="str">
        <f>IFERROR(記録__2[[#This Row],[水路]],"")</f>
        <v/>
      </c>
      <c r="G2033" t="str">
        <f>IFERROR(VLOOKUP(D2033,プログラムデータ!A:N,12,0),"")</f>
        <v/>
      </c>
      <c r="H2033" t="str">
        <f>IFERROR(VLOOKUP(D2033,プログラムデータ!A:N,13,0),"")</f>
        <v/>
      </c>
      <c r="I2033" t="str">
        <f>IFERROR(VLOOKUP(D2033,プログラムデータ!A:N,11,0),"")</f>
        <v/>
      </c>
      <c r="J2033" t="str">
        <f>IFERROR(VLOOKUP(D2033,プログラムデータ!A:N,10,0),"")</f>
        <v/>
      </c>
      <c r="K2033" t="str">
        <f>IFERROR(VLOOKUP(D2033,プログラムデータ!A:N,14,0),"")</f>
        <v/>
      </c>
      <c r="L2033" t="str">
        <f t="shared" si="63"/>
        <v xml:space="preserve">    </v>
      </c>
      <c r="M2033" t="str">
        <f>IFERROR(VLOOKUP(J2033,色々!M:P,4,0),"")</f>
        <v/>
      </c>
      <c r="N2033" t="str">
        <f>IFERROR(記録__2[[#This Row],[競技番号]],"")</f>
        <v/>
      </c>
      <c r="O2033" t="str">
        <f>IFERROR(記録__2[[#This Row],[選手番号]],"")</f>
        <v/>
      </c>
    </row>
    <row r="2034" spans="1:15" x14ac:dyDescent="0.2">
      <c r="A2034" t="str">
        <f>IFERROR(VLOOKUP(N2034,プログラム!B:C,2,0),"")</f>
        <v/>
      </c>
      <c r="B2034" t="str">
        <f t="shared" si="62"/>
        <v/>
      </c>
      <c r="C2034" t="str">
        <f>IFERROR(VLOOKUP(B2034,チーム番号!E:F,2,0),"")</f>
        <v/>
      </c>
      <c r="D2034" t="str">
        <f>IFERROR(VLOOKUP(N2034,プログラム!B:C,2,0),"")</f>
        <v/>
      </c>
      <c r="E2034" t="str">
        <f>IFERROR(記録__2[[#This Row],[組]],"")</f>
        <v/>
      </c>
      <c r="F2034" t="str">
        <f>IFERROR(記録__2[[#This Row],[水路]],"")</f>
        <v/>
      </c>
      <c r="G2034" t="str">
        <f>IFERROR(VLOOKUP(D2034,プログラムデータ!A:N,12,0),"")</f>
        <v/>
      </c>
      <c r="H2034" t="str">
        <f>IFERROR(VLOOKUP(D2034,プログラムデータ!A:N,13,0),"")</f>
        <v/>
      </c>
      <c r="I2034" t="str">
        <f>IFERROR(VLOOKUP(D2034,プログラムデータ!A:N,11,0),"")</f>
        <v/>
      </c>
      <c r="J2034" t="str">
        <f>IFERROR(VLOOKUP(D2034,プログラムデータ!A:N,10,0),"")</f>
        <v/>
      </c>
      <c r="K2034" t="str">
        <f>IFERROR(VLOOKUP(D2034,プログラムデータ!A:N,14,0),"")</f>
        <v/>
      </c>
      <c r="L2034" t="str">
        <f t="shared" si="63"/>
        <v xml:space="preserve">    </v>
      </c>
      <c r="M2034" t="str">
        <f>IFERROR(VLOOKUP(J2034,色々!M:P,4,0),"")</f>
        <v/>
      </c>
      <c r="N2034" t="str">
        <f>IFERROR(記録__2[[#This Row],[競技番号]],"")</f>
        <v/>
      </c>
      <c r="O2034" t="str">
        <f>IFERROR(記録__2[[#This Row],[選手番号]],"")</f>
        <v/>
      </c>
    </row>
    <row r="2035" spans="1:15" x14ac:dyDescent="0.2">
      <c r="A2035" t="str">
        <f>IFERROR(VLOOKUP(N2035,プログラム!B:C,2,0),"")</f>
        <v/>
      </c>
      <c r="B2035" t="str">
        <f t="shared" si="62"/>
        <v/>
      </c>
      <c r="C2035" t="str">
        <f>IFERROR(VLOOKUP(B2035,チーム番号!E:F,2,0),"")</f>
        <v/>
      </c>
      <c r="D2035" t="str">
        <f>IFERROR(VLOOKUP(N2035,プログラム!B:C,2,0),"")</f>
        <v/>
      </c>
      <c r="E2035" t="str">
        <f>IFERROR(記録__2[[#This Row],[組]],"")</f>
        <v/>
      </c>
      <c r="F2035" t="str">
        <f>IFERROR(記録__2[[#This Row],[水路]],"")</f>
        <v/>
      </c>
      <c r="G2035" t="str">
        <f>IFERROR(VLOOKUP(D2035,プログラムデータ!A:N,12,0),"")</f>
        <v/>
      </c>
      <c r="H2035" t="str">
        <f>IFERROR(VLOOKUP(D2035,プログラムデータ!A:N,13,0),"")</f>
        <v/>
      </c>
      <c r="I2035" t="str">
        <f>IFERROR(VLOOKUP(D2035,プログラムデータ!A:N,11,0),"")</f>
        <v/>
      </c>
      <c r="J2035" t="str">
        <f>IFERROR(VLOOKUP(D2035,プログラムデータ!A:N,10,0),"")</f>
        <v/>
      </c>
      <c r="K2035" t="str">
        <f>IFERROR(VLOOKUP(D2035,プログラムデータ!A:N,14,0),"")</f>
        <v/>
      </c>
      <c r="L2035" t="str">
        <f t="shared" si="63"/>
        <v xml:space="preserve">    </v>
      </c>
      <c r="M2035" t="str">
        <f>IFERROR(VLOOKUP(J2035,色々!M:P,4,0),"")</f>
        <v/>
      </c>
      <c r="N2035" t="str">
        <f>IFERROR(記録__2[[#This Row],[競技番号]],"")</f>
        <v/>
      </c>
      <c r="O2035" t="str">
        <f>IFERROR(記録__2[[#This Row],[選手番号]],"")</f>
        <v/>
      </c>
    </row>
    <row r="2036" spans="1:15" x14ac:dyDescent="0.2">
      <c r="A2036" t="str">
        <f>IFERROR(VLOOKUP(N2036,プログラム!B:C,2,0),"")</f>
        <v/>
      </c>
      <c r="B2036" t="str">
        <f t="shared" si="62"/>
        <v/>
      </c>
      <c r="C2036" t="str">
        <f>IFERROR(VLOOKUP(B2036,チーム番号!E:F,2,0),"")</f>
        <v/>
      </c>
      <c r="D2036" t="str">
        <f>IFERROR(VLOOKUP(N2036,プログラム!B:C,2,0),"")</f>
        <v/>
      </c>
      <c r="E2036" t="str">
        <f>IFERROR(記録__2[[#This Row],[組]],"")</f>
        <v/>
      </c>
      <c r="F2036" t="str">
        <f>IFERROR(記録__2[[#This Row],[水路]],"")</f>
        <v/>
      </c>
      <c r="G2036" t="str">
        <f>IFERROR(VLOOKUP(D2036,プログラムデータ!A:N,12,0),"")</f>
        <v/>
      </c>
      <c r="H2036" t="str">
        <f>IFERROR(VLOOKUP(D2036,プログラムデータ!A:N,13,0),"")</f>
        <v/>
      </c>
      <c r="I2036" t="str">
        <f>IFERROR(VLOOKUP(D2036,プログラムデータ!A:N,11,0),"")</f>
        <v/>
      </c>
      <c r="J2036" t="str">
        <f>IFERROR(VLOOKUP(D2036,プログラムデータ!A:N,10,0),"")</f>
        <v/>
      </c>
      <c r="K2036" t="str">
        <f>IFERROR(VLOOKUP(D2036,プログラムデータ!A:N,14,0),"")</f>
        <v/>
      </c>
      <c r="L2036" t="str">
        <f t="shared" si="63"/>
        <v xml:space="preserve">    </v>
      </c>
      <c r="M2036" t="str">
        <f>IFERROR(VLOOKUP(J2036,色々!M:P,4,0),"")</f>
        <v/>
      </c>
      <c r="N2036" t="str">
        <f>IFERROR(記録__2[[#This Row],[競技番号]],"")</f>
        <v/>
      </c>
      <c r="O2036" t="str">
        <f>IFERROR(記録__2[[#This Row],[選手番号]],"")</f>
        <v/>
      </c>
    </row>
    <row r="2037" spans="1:15" x14ac:dyDescent="0.2">
      <c r="A2037" t="str">
        <f>IFERROR(VLOOKUP(N2037,プログラム!B:C,2,0),"")</f>
        <v/>
      </c>
      <c r="B2037" t="str">
        <f t="shared" si="62"/>
        <v/>
      </c>
      <c r="C2037" t="str">
        <f>IFERROR(VLOOKUP(B2037,チーム番号!E:F,2,0),"")</f>
        <v/>
      </c>
      <c r="D2037" t="str">
        <f>IFERROR(VLOOKUP(N2037,プログラム!B:C,2,0),"")</f>
        <v/>
      </c>
      <c r="E2037" t="str">
        <f>IFERROR(記録__2[[#This Row],[組]],"")</f>
        <v/>
      </c>
      <c r="F2037" t="str">
        <f>IFERROR(記録__2[[#This Row],[水路]],"")</f>
        <v/>
      </c>
      <c r="G2037" t="str">
        <f>IFERROR(VLOOKUP(D2037,プログラムデータ!A:N,12,0),"")</f>
        <v/>
      </c>
      <c r="H2037" t="str">
        <f>IFERROR(VLOOKUP(D2037,プログラムデータ!A:N,13,0),"")</f>
        <v/>
      </c>
      <c r="I2037" t="str">
        <f>IFERROR(VLOOKUP(D2037,プログラムデータ!A:N,11,0),"")</f>
        <v/>
      </c>
      <c r="J2037" t="str">
        <f>IFERROR(VLOOKUP(D2037,プログラムデータ!A:N,10,0),"")</f>
        <v/>
      </c>
      <c r="K2037" t="str">
        <f>IFERROR(VLOOKUP(D2037,プログラムデータ!A:N,14,0),"")</f>
        <v/>
      </c>
      <c r="L2037" t="str">
        <f t="shared" si="63"/>
        <v xml:space="preserve">    </v>
      </c>
      <c r="M2037" t="str">
        <f>IFERROR(VLOOKUP(J2037,色々!M:P,4,0),"")</f>
        <v/>
      </c>
      <c r="N2037" t="str">
        <f>IFERROR(記録__2[[#This Row],[競技番号]],"")</f>
        <v/>
      </c>
      <c r="O2037" t="str">
        <f>IFERROR(記録__2[[#This Row],[選手番号]],"")</f>
        <v/>
      </c>
    </row>
    <row r="2038" spans="1:15" x14ac:dyDescent="0.2">
      <c r="A2038" t="str">
        <f>IFERROR(VLOOKUP(N2038,プログラム!B:C,2,0),"")</f>
        <v/>
      </c>
      <c r="B2038" t="str">
        <f t="shared" si="62"/>
        <v/>
      </c>
      <c r="C2038" t="str">
        <f>IFERROR(VLOOKUP(B2038,チーム番号!E:F,2,0),"")</f>
        <v/>
      </c>
      <c r="D2038" t="str">
        <f>IFERROR(VLOOKUP(N2038,プログラム!B:C,2,0),"")</f>
        <v/>
      </c>
      <c r="E2038" t="str">
        <f>IFERROR(記録__2[[#This Row],[組]],"")</f>
        <v/>
      </c>
      <c r="F2038" t="str">
        <f>IFERROR(記録__2[[#This Row],[水路]],"")</f>
        <v/>
      </c>
      <c r="G2038" t="str">
        <f>IFERROR(VLOOKUP(D2038,プログラムデータ!A:N,12,0),"")</f>
        <v/>
      </c>
      <c r="H2038" t="str">
        <f>IFERROR(VLOOKUP(D2038,プログラムデータ!A:N,13,0),"")</f>
        <v/>
      </c>
      <c r="I2038" t="str">
        <f>IFERROR(VLOOKUP(D2038,プログラムデータ!A:N,11,0),"")</f>
        <v/>
      </c>
      <c r="J2038" t="str">
        <f>IFERROR(VLOOKUP(D2038,プログラムデータ!A:N,10,0),"")</f>
        <v/>
      </c>
      <c r="K2038" t="str">
        <f>IFERROR(VLOOKUP(D2038,プログラムデータ!A:N,14,0),"")</f>
        <v/>
      </c>
      <c r="L2038" t="str">
        <f t="shared" si="63"/>
        <v xml:space="preserve">    </v>
      </c>
      <c r="M2038" t="str">
        <f>IFERROR(VLOOKUP(J2038,色々!M:P,4,0),"")</f>
        <v/>
      </c>
      <c r="N2038" t="str">
        <f>IFERROR(記録__2[[#This Row],[競技番号]],"")</f>
        <v/>
      </c>
      <c r="O2038" t="str">
        <f>IFERROR(記録__2[[#This Row],[選手番号]],"")</f>
        <v/>
      </c>
    </row>
    <row r="2039" spans="1:15" x14ac:dyDescent="0.2">
      <c r="A2039" t="str">
        <f>IFERROR(VLOOKUP(N2039,プログラム!B:C,2,0),"")</f>
        <v/>
      </c>
      <c r="B2039" t="str">
        <f t="shared" si="62"/>
        <v/>
      </c>
      <c r="C2039" t="str">
        <f>IFERROR(VLOOKUP(B2039,チーム番号!E:F,2,0),"")</f>
        <v/>
      </c>
      <c r="D2039" t="str">
        <f>IFERROR(VLOOKUP(N2039,プログラム!B:C,2,0),"")</f>
        <v/>
      </c>
      <c r="E2039" t="str">
        <f>IFERROR(記録__2[[#This Row],[組]],"")</f>
        <v/>
      </c>
      <c r="F2039" t="str">
        <f>IFERROR(記録__2[[#This Row],[水路]],"")</f>
        <v/>
      </c>
      <c r="G2039" t="str">
        <f>IFERROR(VLOOKUP(D2039,プログラムデータ!A:N,12,0),"")</f>
        <v/>
      </c>
      <c r="H2039" t="str">
        <f>IFERROR(VLOOKUP(D2039,プログラムデータ!A:N,13,0),"")</f>
        <v/>
      </c>
      <c r="I2039" t="str">
        <f>IFERROR(VLOOKUP(D2039,プログラムデータ!A:N,11,0),"")</f>
        <v/>
      </c>
      <c r="J2039" t="str">
        <f>IFERROR(VLOOKUP(D2039,プログラムデータ!A:N,10,0),"")</f>
        <v/>
      </c>
      <c r="K2039" t="str">
        <f>IFERROR(VLOOKUP(D2039,プログラムデータ!A:N,14,0),"")</f>
        <v/>
      </c>
      <c r="L2039" t="str">
        <f t="shared" si="63"/>
        <v xml:space="preserve">    </v>
      </c>
      <c r="M2039" t="str">
        <f>IFERROR(VLOOKUP(J2039,色々!M:P,4,0),"")</f>
        <v/>
      </c>
      <c r="N2039" t="str">
        <f>IFERROR(記録__2[[#This Row],[競技番号]],"")</f>
        <v/>
      </c>
      <c r="O2039" t="str">
        <f>IFERROR(記録__2[[#This Row],[選手番号]],"")</f>
        <v/>
      </c>
    </row>
    <row r="2040" spans="1:15" x14ac:dyDescent="0.2">
      <c r="A2040" t="str">
        <f>IFERROR(VLOOKUP(N2040,プログラム!B:C,2,0),"")</f>
        <v/>
      </c>
      <c r="B2040" t="str">
        <f t="shared" si="62"/>
        <v/>
      </c>
      <c r="C2040" t="str">
        <f>IFERROR(VLOOKUP(B2040,チーム番号!E:F,2,0),"")</f>
        <v/>
      </c>
      <c r="D2040" t="str">
        <f>IFERROR(VLOOKUP(N2040,プログラム!B:C,2,0),"")</f>
        <v/>
      </c>
      <c r="E2040" t="str">
        <f>IFERROR(記録__2[[#This Row],[組]],"")</f>
        <v/>
      </c>
      <c r="F2040" t="str">
        <f>IFERROR(記録__2[[#This Row],[水路]],"")</f>
        <v/>
      </c>
      <c r="G2040" t="str">
        <f>IFERROR(VLOOKUP(D2040,プログラムデータ!A:N,12,0),"")</f>
        <v/>
      </c>
      <c r="H2040" t="str">
        <f>IFERROR(VLOOKUP(D2040,プログラムデータ!A:N,13,0),"")</f>
        <v/>
      </c>
      <c r="I2040" t="str">
        <f>IFERROR(VLOOKUP(D2040,プログラムデータ!A:N,11,0),"")</f>
        <v/>
      </c>
      <c r="J2040" t="str">
        <f>IFERROR(VLOOKUP(D2040,プログラムデータ!A:N,10,0),"")</f>
        <v/>
      </c>
      <c r="K2040" t="str">
        <f>IFERROR(VLOOKUP(D2040,プログラムデータ!A:N,14,0),"")</f>
        <v/>
      </c>
      <c r="L2040" t="str">
        <f t="shared" si="63"/>
        <v xml:space="preserve">    </v>
      </c>
      <c r="M2040" t="str">
        <f>IFERROR(VLOOKUP(J2040,色々!M:P,4,0),"")</f>
        <v/>
      </c>
      <c r="N2040" t="str">
        <f>IFERROR(記録__2[[#This Row],[競技番号]],"")</f>
        <v/>
      </c>
      <c r="O2040" t="str">
        <f>IFERROR(記録__2[[#This Row],[選手番号]],"")</f>
        <v/>
      </c>
    </row>
    <row r="2041" spans="1:15" x14ac:dyDescent="0.2">
      <c r="A2041" t="str">
        <f>IFERROR(VLOOKUP(N2041,プログラム!B:C,2,0),"")</f>
        <v/>
      </c>
      <c r="B2041" t="str">
        <f t="shared" si="62"/>
        <v/>
      </c>
      <c r="C2041" t="str">
        <f>IFERROR(VLOOKUP(B2041,チーム番号!E:F,2,0),"")</f>
        <v/>
      </c>
      <c r="D2041" t="str">
        <f>IFERROR(VLOOKUP(N2041,プログラム!B:C,2,0),"")</f>
        <v/>
      </c>
      <c r="E2041" t="str">
        <f>IFERROR(記録__2[[#This Row],[組]],"")</f>
        <v/>
      </c>
      <c r="F2041" t="str">
        <f>IFERROR(記録__2[[#This Row],[水路]],"")</f>
        <v/>
      </c>
      <c r="G2041" t="str">
        <f>IFERROR(VLOOKUP(D2041,プログラムデータ!A:N,12,0),"")</f>
        <v/>
      </c>
      <c r="H2041" t="str">
        <f>IFERROR(VLOOKUP(D2041,プログラムデータ!A:N,13,0),"")</f>
        <v/>
      </c>
      <c r="I2041" t="str">
        <f>IFERROR(VLOOKUP(D2041,プログラムデータ!A:N,11,0),"")</f>
        <v/>
      </c>
      <c r="J2041" t="str">
        <f>IFERROR(VLOOKUP(D2041,プログラムデータ!A:N,10,0),"")</f>
        <v/>
      </c>
      <c r="K2041" t="str">
        <f>IFERROR(VLOOKUP(D2041,プログラムデータ!A:N,14,0),"")</f>
        <v/>
      </c>
      <c r="L2041" t="str">
        <f t="shared" si="63"/>
        <v xml:space="preserve">    </v>
      </c>
      <c r="M2041" t="str">
        <f>IFERROR(VLOOKUP(J2041,色々!M:P,4,0),"")</f>
        <v/>
      </c>
      <c r="N2041" t="str">
        <f>IFERROR(記録__2[[#This Row],[競技番号]],"")</f>
        <v/>
      </c>
      <c r="O2041" t="str">
        <f>IFERROR(記録__2[[#This Row],[選手番号]],"")</f>
        <v/>
      </c>
    </row>
    <row r="2042" spans="1:15" x14ac:dyDescent="0.2">
      <c r="A2042" t="str">
        <f>IFERROR(VLOOKUP(N2042,プログラム!B:C,2,0),"")</f>
        <v/>
      </c>
      <c r="B2042" t="str">
        <f t="shared" si="62"/>
        <v/>
      </c>
      <c r="C2042" t="str">
        <f>IFERROR(VLOOKUP(B2042,チーム番号!E:F,2,0),"")</f>
        <v/>
      </c>
      <c r="D2042" t="str">
        <f>IFERROR(VLOOKUP(N2042,プログラム!B:C,2,0),"")</f>
        <v/>
      </c>
      <c r="E2042" t="str">
        <f>IFERROR(記録__2[[#This Row],[組]],"")</f>
        <v/>
      </c>
      <c r="F2042" t="str">
        <f>IFERROR(記録__2[[#This Row],[水路]],"")</f>
        <v/>
      </c>
      <c r="G2042" t="str">
        <f>IFERROR(VLOOKUP(D2042,プログラムデータ!A:N,12,0),"")</f>
        <v/>
      </c>
      <c r="H2042" t="str">
        <f>IFERROR(VLOOKUP(D2042,プログラムデータ!A:N,13,0),"")</f>
        <v/>
      </c>
      <c r="I2042" t="str">
        <f>IFERROR(VLOOKUP(D2042,プログラムデータ!A:N,11,0),"")</f>
        <v/>
      </c>
      <c r="J2042" t="str">
        <f>IFERROR(VLOOKUP(D2042,プログラムデータ!A:N,10,0),"")</f>
        <v/>
      </c>
      <c r="K2042" t="str">
        <f>IFERROR(VLOOKUP(D2042,プログラムデータ!A:N,14,0),"")</f>
        <v/>
      </c>
      <c r="L2042" t="str">
        <f t="shared" si="63"/>
        <v xml:space="preserve">    </v>
      </c>
      <c r="M2042" t="str">
        <f>IFERROR(VLOOKUP(J2042,色々!M:P,4,0),"")</f>
        <v/>
      </c>
      <c r="N2042" t="str">
        <f>IFERROR(記録__2[[#This Row],[競技番号]],"")</f>
        <v/>
      </c>
      <c r="O2042" t="str">
        <f>IFERROR(記録__2[[#This Row],[選手番号]],"")</f>
        <v/>
      </c>
    </row>
    <row r="2043" spans="1:15" x14ac:dyDescent="0.2">
      <c r="A2043" t="str">
        <f>IFERROR(VLOOKUP(N2043,プログラム!B:C,2,0),"")</f>
        <v/>
      </c>
      <c r="B2043" t="str">
        <f t="shared" si="62"/>
        <v/>
      </c>
      <c r="C2043" t="str">
        <f>IFERROR(VLOOKUP(B2043,チーム番号!E:F,2,0),"")</f>
        <v/>
      </c>
      <c r="D2043" t="str">
        <f>IFERROR(VLOOKUP(N2043,プログラム!B:C,2,0),"")</f>
        <v/>
      </c>
      <c r="E2043" t="str">
        <f>IFERROR(記録__2[[#This Row],[組]],"")</f>
        <v/>
      </c>
      <c r="F2043" t="str">
        <f>IFERROR(記録__2[[#This Row],[水路]],"")</f>
        <v/>
      </c>
      <c r="G2043" t="str">
        <f>IFERROR(VLOOKUP(D2043,プログラムデータ!A:N,12,0),"")</f>
        <v/>
      </c>
      <c r="H2043" t="str">
        <f>IFERROR(VLOOKUP(D2043,プログラムデータ!A:N,13,0),"")</f>
        <v/>
      </c>
      <c r="I2043" t="str">
        <f>IFERROR(VLOOKUP(D2043,プログラムデータ!A:N,11,0),"")</f>
        <v/>
      </c>
      <c r="J2043" t="str">
        <f>IFERROR(VLOOKUP(D2043,プログラムデータ!A:N,10,0),"")</f>
        <v/>
      </c>
      <c r="K2043" t="str">
        <f>IFERROR(VLOOKUP(D2043,プログラムデータ!A:N,14,0),"")</f>
        <v/>
      </c>
      <c r="L2043" t="str">
        <f t="shared" si="63"/>
        <v xml:space="preserve">    </v>
      </c>
      <c r="M2043" t="str">
        <f>IFERROR(VLOOKUP(J2043,色々!M:P,4,0),"")</f>
        <v/>
      </c>
      <c r="N2043" t="str">
        <f>IFERROR(記録__2[[#This Row],[競技番号]],"")</f>
        <v/>
      </c>
      <c r="O2043" t="str">
        <f>IFERROR(記録__2[[#This Row],[選手番号]],"")</f>
        <v/>
      </c>
    </row>
    <row r="2044" spans="1:15" x14ac:dyDescent="0.2">
      <c r="A2044" t="str">
        <f>IFERROR(VLOOKUP(N2044,プログラム!B:C,2,0),"")</f>
        <v/>
      </c>
      <c r="B2044" t="str">
        <f t="shared" si="62"/>
        <v/>
      </c>
      <c r="C2044" t="str">
        <f>IFERROR(VLOOKUP(B2044,チーム番号!E:F,2,0),"")</f>
        <v/>
      </c>
      <c r="D2044" t="str">
        <f>IFERROR(VLOOKUP(N2044,プログラム!B:C,2,0),"")</f>
        <v/>
      </c>
      <c r="E2044" t="str">
        <f>IFERROR(記録__2[[#This Row],[組]],"")</f>
        <v/>
      </c>
      <c r="F2044" t="str">
        <f>IFERROR(記録__2[[#This Row],[水路]],"")</f>
        <v/>
      </c>
      <c r="G2044" t="str">
        <f>IFERROR(VLOOKUP(D2044,プログラムデータ!A:N,12,0),"")</f>
        <v/>
      </c>
      <c r="H2044" t="str">
        <f>IFERROR(VLOOKUP(D2044,プログラムデータ!A:N,13,0),"")</f>
        <v/>
      </c>
      <c r="I2044" t="str">
        <f>IFERROR(VLOOKUP(D2044,プログラムデータ!A:N,11,0),"")</f>
        <v/>
      </c>
      <c r="J2044" t="str">
        <f>IFERROR(VLOOKUP(D2044,プログラムデータ!A:N,10,0),"")</f>
        <v/>
      </c>
      <c r="K2044" t="str">
        <f>IFERROR(VLOOKUP(D2044,プログラムデータ!A:N,14,0),"")</f>
        <v/>
      </c>
      <c r="L2044" t="str">
        <f t="shared" si="63"/>
        <v xml:space="preserve">    </v>
      </c>
      <c r="M2044" t="str">
        <f>IFERROR(VLOOKUP(J2044,色々!M:P,4,0),"")</f>
        <v/>
      </c>
      <c r="N2044" t="str">
        <f>IFERROR(記録__2[[#This Row],[競技番号]],"")</f>
        <v/>
      </c>
      <c r="O2044" t="str">
        <f>IFERROR(記録__2[[#This Row],[選手番号]],"")</f>
        <v/>
      </c>
    </row>
    <row r="2045" spans="1:15" x14ac:dyDescent="0.2">
      <c r="A2045" t="str">
        <f>IFERROR(VLOOKUP(N2045,プログラム!B:C,2,0),"")</f>
        <v/>
      </c>
      <c r="B2045" t="str">
        <f t="shared" si="62"/>
        <v/>
      </c>
      <c r="C2045" t="str">
        <f>IFERROR(VLOOKUP(B2045,チーム番号!E:F,2,0),"")</f>
        <v/>
      </c>
      <c r="D2045" t="str">
        <f>IFERROR(VLOOKUP(N2045,プログラム!B:C,2,0),"")</f>
        <v/>
      </c>
      <c r="E2045" t="str">
        <f>IFERROR(記録__2[[#This Row],[組]],"")</f>
        <v/>
      </c>
      <c r="F2045" t="str">
        <f>IFERROR(記録__2[[#This Row],[水路]],"")</f>
        <v/>
      </c>
      <c r="G2045" t="str">
        <f>IFERROR(VLOOKUP(D2045,プログラムデータ!A:N,12,0),"")</f>
        <v/>
      </c>
      <c r="H2045" t="str">
        <f>IFERROR(VLOOKUP(D2045,プログラムデータ!A:N,13,0),"")</f>
        <v/>
      </c>
      <c r="I2045" t="str">
        <f>IFERROR(VLOOKUP(D2045,プログラムデータ!A:N,11,0),"")</f>
        <v/>
      </c>
      <c r="J2045" t="str">
        <f>IFERROR(VLOOKUP(D2045,プログラムデータ!A:N,10,0),"")</f>
        <v/>
      </c>
      <c r="K2045" t="str">
        <f>IFERROR(VLOOKUP(D2045,プログラムデータ!A:N,14,0),"")</f>
        <v/>
      </c>
      <c r="L2045" t="str">
        <f t="shared" si="63"/>
        <v xml:space="preserve">    </v>
      </c>
      <c r="M2045" t="str">
        <f>IFERROR(VLOOKUP(J2045,色々!M:P,4,0),"")</f>
        <v/>
      </c>
      <c r="N2045" t="str">
        <f>IFERROR(記録__2[[#This Row],[競技番号]],"")</f>
        <v/>
      </c>
      <c r="O2045" t="str">
        <f>IFERROR(記録__2[[#This Row],[選手番号]],"")</f>
        <v/>
      </c>
    </row>
    <row r="2046" spans="1:15" x14ac:dyDescent="0.2">
      <c r="A2046" t="str">
        <f>IFERROR(VLOOKUP(N2046,プログラム!B:C,2,0),"")</f>
        <v/>
      </c>
      <c r="B2046" t="str">
        <f t="shared" si="62"/>
        <v/>
      </c>
      <c r="C2046" t="str">
        <f>IFERROR(VLOOKUP(B2046,チーム番号!E:F,2,0),"")</f>
        <v/>
      </c>
      <c r="D2046" t="str">
        <f>IFERROR(VLOOKUP(N2046,プログラム!B:C,2,0),"")</f>
        <v/>
      </c>
      <c r="E2046" t="str">
        <f>IFERROR(記録__2[[#This Row],[組]],"")</f>
        <v/>
      </c>
      <c r="F2046" t="str">
        <f>IFERROR(記録__2[[#This Row],[水路]],"")</f>
        <v/>
      </c>
      <c r="G2046" t="str">
        <f>IFERROR(VLOOKUP(D2046,プログラムデータ!A:N,12,0),"")</f>
        <v/>
      </c>
      <c r="H2046" t="str">
        <f>IFERROR(VLOOKUP(D2046,プログラムデータ!A:N,13,0),"")</f>
        <v/>
      </c>
      <c r="I2046" t="str">
        <f>IFERROR(VLOOKUP(D2046,プログラムデータ!A:N,11,0),"")</f>
        <v/>
      </c>
      <c r="J2046" t="str">
        <f>IFERROR(VLOOKUP(D2046,プログラムデータ!A:N,10,0),"")</f>
        <v/>
      </c>
      <c r="K2046" t="str">
        <f>IFERROR(VLOOKUP(D2046,プログラムデータ!A:N,14,0),"")</f>
        <v/>
      </c>
      <c r="L2046" t="str">
        <f t="shared" si="63"/>
        <v xml:space="preserve">    </v>
      </c>
      <c r="M2046" t="str">
        <f>IFERROR(VLOOKUP(J2046,色々!M:P,4,0),"")</f>
        <v/>
      </c>
      <c r="N2046" t="str">
        <f>IFERROR(記録__2[[#This Row],[競技番号]],"")</f>
        <v/>
      </c>
      <c r="O2046" t="str">
        <f>IFERROR(記録__2[[#This Row],[選手番号]],"")</f>
        <v/>
      </c>
    </row>
    <row r="2047" spans="1:15" x14ac:dyDescent="0.2">
      <c r="A2047" t="str">
        <f>IFERROR(VLOOKUP(N2047,プログラム!B:C,2,0),"")</f>
        <v/>
      </c>
      <c r="B2047" t="str">
        <f t="shared" si="62"/>
        <v/>
      </c>
      <c r="C2047" t="str">
        <f>IFERROR(VLOOKUP(B2047,チーム番号!E:F,2,0),"")</f>
        <v/>
      </c>
      <c r="D2047" t="str">
        <f>IFERROR(VLOOKUP(N2047,プログラム!B:C,2,0),"")</f>
        <v/>
      </c>
      <c r="E2047" t="str">
        <f>IFERROR(記録__2[[#This Row],[組]],"")</f>
        <v/>
      </c>
      <c r="F2047" t="str">
        <f>IFERROR(記録__2[[#This Row],[水路]],"")</f>
        <v/>
      </c>
      <c r="G2047" t="str">
        <f>IFERROR(VLOOKUP(D2047,プログラムデータ!A:N,12,0),"")</f>
        <v/>
      </c>
      <c r="H2047" t="str">
        <f>IFERROR(VLOOKUP(D2047,プログラムデータ!A:N,13,0),"")</f>
        <v/>
      </c>
      <c r="I2047" t="str">
        <f>IFERROR(VLOOKUP(D2047,プログラムデータ!A:N,11,0),"")</f>
        <v/>
      </c>
      <c r="J2047" t="str">
        <f>IFERROR(VLOOKUP(D2047,プログラムデータ!A:N,10,0),"")</f>
        <v/>
      </c>
      <c r="K2047" t="str">
        <f>IFERROR(VLOOKUP(D2047,プログラムデータ!A:N,14,0),"")</f>
        <v/>
      </c>
      <c r="L2047" t="str">
        <f t="shared" si="63"/>
        <v xml:space="preserve">    </v>
      </c>
      <c r="M2047" t="str">
        <f>IFERROR(VLOOKUP(J2047,色々!M:P,4,0),"")</f>
        <v/>
      </c>
      <c r="N2047" t="str">
        <f>IFERROR(記録__2[[#This Row],[競技番号]],"")</f>
        <v/>
      </c>
      <c r="O2047" t="str">
        <f>IFERROR(記録__2[[#This Row],[選手番号]],"")</f>
        <v/>
      </c>
    </row>
    <row r="2048" spans="1:15" x14ac:dyDescent="0.2">
      <c r="A2048" t="str">
        <f>IFERROR(VLOOKUP(N2048,プログラム!B:C,2,0),"")</f>
        <v/>
      </c>
      <c r="B2048" t="str">
        <f t="shared" si="62"/>
        <v/>
      </c>
      <c r="C2048" t="str">
        <f>IFERROR(VLOOKUP(B2048,チーム番号!E:F,2,0),"")</f>
        <v/>
      </c>
      <c r="D2048" t="str">
        <f>IFERROR(VLOOKUP(N2048,プログラム!B:C,2,0),"")</f>
        <v/>
      </c>
      <c r="E2048" t="str">
        <f>IFERROR(記録__2[[#This Row],[組]],"")</f>
        <v/>
      </c>
      <c r="F2048" t="str">
        <f>IFERROR(記録__2[[#This Row],[水路]],"")</f>
        <v/>
      </c>
      <c r="G2048" t="str">
        <f>IFERROR(VLOOKUP(D2048,プログラムデータ!A:N,12,0),"")</f>
        <v/>
      </c>
      <c r="H2048" t="str">
        <f>IFERROR(VLOOKUP(D2048,プログラムデータ!A:N,13,0),"")</f>
        <v/>
      </c>
      <c r="I2048" t="str">
        <f>IFERROR(VLOOKUP(D2048,プログラムデータ!A:N,11,0),"")</f>
        <v/>
      </c>
      <c r="J2048" t="str">
        <f>IFERROR(VLOOKUP(D2048,プログラムデータ!A:N,10,0),"")</f>
        <v/>
      </c>
      <c r="K2048" t="str">
        <f>IFERROR(VLOOKUP(D2048,プログラムデータ!A:N,14,0),"")</f>
        <v/>
      </c>
      <c r="L2048" t="str">
        <f t="shared" si="63"/>
        <v xml:space="preserve">    </v>
      </c>
      <c r="M2048" t="str">
        <f>IFERROR(VLOOKUP(J2048,色々!M:P,4,0),"")</f>
        <v/>
      </c>
      <c r="N2048" t="str">
        <f>IFERROR(記録__2[[#This Row],[競技番号]],"")</f>
        <v/>
      </c>
      <c r="O2048" t="str">
        <f>IFERROR(記録__2[[#This Row],[選手番号]],"")</f>
        <v/>
      </c>
    </row>
    <row r="2049" spans="1:15" x14ac:dyDescent="0.2">
      <c r="A2049" t="str">
        <f>IFERROR(VLOOKUP(N2049,プログラム!B:C,2,0),"")</f>
        <v/>
      </c>
      <c r="B2049" t="str">
        <f t="shared" si="62"/>
        <v/>
      </c>
      <c r="C2049" t="str">
        <f>IFERROR(VLOOKUP(B2049,チーム番号!E:F,2,0),"")</f>
        <v/>
      </c>
      <c r="D2049" t="str">
        <f>IFERROR(VLOOKUP(N2049,プログラム!B:C,2,0),"")</f>
        <v/>
      </c>
      <c r="E2049" t="str">
        <f>IFERROR(記録__2[[#This Row],[組]],"")</f>
        <v/>
      </c>
      <c r="F2049" t="str">
        <f>IFERROR(記録__2[[#This Row],[水路]],"")</f>
        <v/>
      </c>
      <c r="G2049" t="str">
        <f>IFERROR(VLOOKUP(D2049,プログラムデータ!A:N,12,0),"")</f>
        <v/>
      </c>
      <c r="H2049" t="str">
        <f>IFERROR(VLOOKUP(D2049,プログラムデータ!A:N,13,0),"")</f>
        <v/>
      </c>
      <c r="I2049" t="str">
        <f>IFERROR(VLOOKUP(D2049,プログラムデータ!A:N,11,0),"")</f>
        <v/>
      </c>
      <c r="J2049" t="str">
        <f>IFERROR(VLOOKUP(D2049,プログラムデータ!A:N,10,0),"")</f>
        <v/>
      </c>
      <c r="K2049" t="str">
        <f>IFERROR(VLOOKUP(D2049,プログラムデータ!A:N,14,0),"")</f>
        <v/>
      </c>
      <c r="L2049" t="str">
        <f t="shared" si="63"/>
        <v xml:space="preserve">    </v>
      </c>
      <c r="M2049" t="str">
        <f>IFERROR(VLOOKUP(J2049,色々!M:P,4,0),"")</f>
        <v/>
      </c>
      <c r="N2049" t="str">
        <f>IFERROR(記録__2[[#This Row],[競技番号]],"")</f>
        <v/>
      </c>
      <c r="O2049" t="str">
        <f>IFERROR(記録__2[[#This Row],[選手番号]],"")</f>
        <v/>
      </c>
    </row>
    <row r="2050" spans="1:15" x14ac:dyDescent="0.2">
      <c r="A2050" t="str">
        <f>IFERROR(VLOOKUP(N2050,プログラム!B:C,2,0),"")</f>
        <v/>
      </c>
      <c r="B2050" t="str">
        <f t="shared" si="62"/>
        <v/>
      </c>
      <c r="C2050" t="str">
        <f>IFERROR(VLOOKUP(B2050,チーム番号!E:F,2,0),"")</f>
        <v/>
      </c>
      <c r="D2050" t="str">
        <f>IFERROR(VLOOKUP(N2050,プログラム!B:C,2,0),"")</f>
        <v/>
      </c>
      <c r="E2050" t="str">
        <f>IFERROR(記録__2[[#This Row],[組]],"")</f>
        <v/>
      </c>
      <c r="F2050" t="str">
        <f>IFERROR(記録__2[[#This Row],[水路]],"")</f>
        <v/>
      </c>
      <c r="G2050" t="str">
        <f>IFERROR(VLOOKUP(D2050,プログラムデータ!A:N,12,0),"")</f>
        <v/>
      </c>
      <c r="H2050" t="str">
        <f>IFERROR(VLOOKUP(D2050,プログラムデータ!A:N,13,0),"")</f>
        <v/>
      </c>
      <c r="I2050" t="str">
        <f>IFERROR(VLOOKUP(D2050,プログラムデータ!A:N,11,0),"")</f>
        <v/>
      </c>
      <c r="J2050" t="str">
        <f>IFERROR(VLOOKUP(D2050,プログラムデータ!A:N,10,0),"")</f>
        <v/>
      </c>
      <c r="K2050" t="str">
        <f>IFERROR(VLOOKUP(D2050,プログラムデータ!A:N,14,0),"")</f>
        <v/>
      </c>
      <c r="L2050" t="str">
        <f t="shared" si="63"/>
        <v xml:space="preserve">    </v>
      </c>
      <c r="M2050" t="str">
        <f>IFERROR(VLOOKUP(J2050,色々!M:P,4,0),"")</f>
        <v/>
      </c>
      <c r="N2050" t="str">
        <f>IFERROR(記録__2[[#This Row],[競技番号]],"")</f>
        <v/>
      </c>
      <c r="O2050" t="str">
        <f>IFERROR(記録__2[[#This Row],[選手番号]],"")</f>
        <v/>
      </c>
    </row>
    <row r="2051" spans="1:15" x14ac:dyDescent="0.2">
      <c r="A2051" t="str">
        <f>IFERROR(VLOOKUP(N2051,プログラム!B:C,2,0),"")</f>
        <v/>
      </c>
      <c r="B2051" t="str">
        <f t="shared" ref="B2051:B2114" si="64">IFERROR(IF(OR(M2051=6,M2051=7),O2051,""),"")</f>
        <v/>
      </c>
      <c r="C2051" t="str">
        <f>IFERROR(VLOOKUP(B2051,チーム番号!E:F,2,0),"")</f>
        <v/>
      </c>
      <c r="D2051" t="str">
        <f>IFERROR(VLOOKUP(N2051,プログラム!B:C,2,0),"")</f>
        <v/>
      </c>
      <c r="E2051" t="str">
        <f>IFERROR(記録__2[[#This Row],[組]],"")</f>
        <v/>
      </c>
      <c r="F2051" t="str">
        <f>IFERROR(記録__2[[#This Row],[水路]],"")</f>
        <v/>
      </c>
      <c r="G2051" t="str">
        <f>IFERROR(VLOOKUP(D2051,プログラムデータ!A:N,12,0),"")</f>
        <v/>
      </c>
      <c r="H2051" t="str">
        <f>IFERROR(VLOOKUP(D2051,プログラムデータ!A:N,13,0),"")</f>
        <v/>
      </c>
      <c r="I2051" t="str">
        <f>IFERROR(VLOOKUP(D2051,プログラムデータ!A:N,11,0),"")</f>
        <v/>
      </c>
      <c r="J2051" t="str">
        <f>IFERROR(VLOOKUP(D2051,プログラムデータ!A:N,10,0),"")</f>
        <v/>
      </c>
      <c r="K2051" t="str">
        <f>IFERROR(VLOOKUP(D2051,プログラムデータ!A:N,14,0),"")</f>
        <v/>
      </c>
      <c r="L2051" t="str">
        <f t="shared" ref="L2051:L2114" si="65">CONCATENATE(G2051," ",H2051," ",I2051," ",J2051," ",K2051)</f>
        <v xml:space="preserve">    </v>
      </c>
      <c r="M2051" t="str">
        <f>IFERROR(VLOOKUP(J2051,色々!M:P,4,0),"")</f>
        <v/>
      </c>
      <c r="N2051" t="str">
        <f>IFERROR(記録__2[[#This Row],[競技番号]],"")</f>
        <v/>
      </c>
      <c r="O2051" t="str">
        <f>IFERROR(記録__2[[#This Row],[選手番号]],"")</f>
        <v/>
      </c>
    </row>
    <row r="2052" spans="1:15" x14ac:dyDescent="0.2">
      <c r="A2052" t="str">
        <f>IFERROR(VLOOKUP(N2052,プログラム!B:C,2,0),"")</f>
        <v/>
      </c>
      <c r="B2052" t="str">
        <f t="shared" si="64"/>
        <v/>
      </c>
      <c r="C2052" t="str">
        <f>IFERROR(VLOOKUP(B2052,チーム番号!E:F,2,0),"")</f>
        <v/>
      </c>
      <c r="D2052" t="str">
        <f>IFERROR(VLOOKUP(N2052,プログラム!B:C,2,0),"")</f>
        <v/>
      </c>
      <c r="E2052" t="str">
        <f>IFERROR(記録__2[[#This Row],[組]],"")</f>
        <v/>
      </c>
      <c r="F2052" t="str">
        <f>IFERROR(記録__2[[#This Row],[水路]],"")</f>
        <v/>
      </c>
      <c r="G2052" t="str">
        <f>IFERROR(VLOOKUP(D2052,プログラムデータ!A:N,12,0),"")</f>
        <v/>
      </c>
      <c r="H2052" t="str">
        <f>IFERROR(VLOOKUP(D2052,プログラムデータ!A:N,13,0),"")</f>
        <v/>
      </c>
      <c r="I2052" t="str">
        <f>IFERROR(VLOOKUP(D2052,プログラムデータ!A:N,11,0),"")</f>
        <v/>
      </c>
      <c r="J2052" t="str">
        <f>IFERROR(VLOOKUP(D2052,プログラムデータ!A:N,10,0),"")</f>
        <v/>
      </c>
      <c r="K2052" t="str">
        <f>IFERROR(VLOOKUP(D2052,プログラムデータ!A:N,14,0),"")</f>
        <v/>
      </c>
      <c r="L2052" t="str">
        <f t="shared" si="65"/>
        <v xml:space="preserve">    </v>
      </c>
      <c r="M2052" t="str">
        <f>IFERROR(VLOOKUP(J2052,色々!M:P,4,0),"")</f>
        <v/>
      </c>
      <c r="N2052" t="str">
        <f>IFERROR(記録__2[[#This Row],[競技番号]],"")</f>
        <v/>
      </c>
      <c r="O2052" t="str">
        <f>IFERROR(記録__2[[#This Row],[選手番号]],"")</f>
        <v/>
      </c>
    </row>
    <row r="2053" spans="1:15" x14ac:dyDescent="0.2">
      <c r="A2053" t="str">
        <f>IFERROR(VLOOKUP(N2053,プログラム!B:C,2,0),"")</f>
        <v/>
      </c>
      <c r="B2053" t="str">
        <f t="shared" si="64"/>
        <v/>
      </c>
      <c r="C2053" t="str">
        <f>IFERROR(VLOOKUP(B2053,チーム番号!E:F,2,0),"")</f>
        <v/>
      </c>
      <c r="D2053" t="str">
        <f>IFERROR(VLOOKUP(N2053,プログラム!B:C,2,0),"")</f>
        <v/>
      </c>
      <c r="E2053" t="str">
        <f>IFERROR(記録__2[[#This Row],[組]],"")</f>
        <v/>
      </c>
      <c r="F2053" t="str">
        <f>IFERROR(記録__2[[#This Row],[水路]],"")</f>
        <v/>
      </c>
      <c r="G2053" t="str">
        <f>IFERROR(VLOOKUP(D2053,プログラムデータ!A:N,12,0),"")</f>
        <v/>
      </c>
      <c r="H2053" t="str">
        <f>IFERROR(VLOOKUP(D2053,プログラムデータ!A:N,13,0),"")</f>
        <v/>
      </c>
      <c r="I2053" t="str">
        <f>IFERROR(VLOOKUP(D2053,プログラムデータ!A:N,11,0),"")</f>
        <v/>
      </c>
      <c r="J2053" t="str">
        <f>IFERROR(VLOOKUP(D2053,プログラムデータ!A:N,10,0),"")</f>
        <v/>
      </c>
      <c r="K2053" t="str">
        <f>IFERROR(VLOOKUP(D2053,プログラムデータ!A:N,14,0),"")</f>
        <v/>
      </c>
      <c r="L2053" t="str">
        <f t="shared" si="65"/>
        <v xml:space="preserve">    </v>
      </c>
      <c r="M2053" t="str">
        <f>IFERROR(VLOOKUP(J2053,色々!M:P,4,0),"")</f>
        <v/>
      </c>
      <c r="N2053" t="str">
        <f>IFERROR(記録__2[[#This Row],[競技番号]],"")</f>
        <v/>
      </c>
      <c r="O2053" t="str">
        <f>IFERROR(記録__2[[#This Row],[選手番号]],"")</f>
        <v/>
      </c>
    </row>
    <row r="2054" spans="1:15" x14ac:dyDescent="0.2">
      <c r="A2054" t="str">
        <f>IFERROR(VLOOKUP(N2054,プログラム!B:C,2,0),"")</f>
        <v/>
      </c>
      <c r="B2054" t="str">
        <f t="shared" si="64"/>
        <v/>
      </c>
      <c r="C2054" t="str">
        <f>IFERROR(VLOOKUP(B2054,チーム番号!E:F,2,0),"")</f>
        <v/>
      </c>
      <c r="D2054" t="str">
        <f>IFERROR(VLOOKUP(N2054,プログラム!B:C,2,0),"")</f>
        <v/>
      </c>
      <c r="E2054" t="str">
        <f>IFERROR(記録__2[[#This Row],[組]],"")</f>
        <v/>
      </c>
      <c r="F2054" t="str">
        <f>IFERROR(記録__2[[#This Row],[水路]],"")</f>
        <v/>
      </c>
      <c r="G2054" t="str">
        <f>IFERROR(VLOOKUP(D2054,プログラムデータ!A:N,12,0),"")</f>
        <v/>
      </c>
      <c r="H2054" t="str">
        <f>IFERROR(VLOOKUP(D2054,プログラムデータ!A:N,13,0),"")</f>
        <v/>
      </c>
      <c r="I2054" t="str">
        <f>IFERROR(VLOOKUP(D2054,プログラムデータ!A:N,11,0),"")</f>
        <v/>
      </c>
      <c r="J2054" t="str">
        <f>IFERROR(VLOOKUP(D2054,プログラムデータ!A:N,10,0),"")</f>
        <v/>
      </c>
      <c r="K2054" t="str">
        <f>IFERROR(VLOOKUP(D2054,プログラムデータ!A:N,14,0),"")</f>
        <v/>
      </c>
      <c r="L2054" t="str">
        <f t="shared" si="65"/>
        <v xml:space="preserve">    </v>
      </c>
      <c r="M2054" t="str">
        <f>IFERROR(VLOOKUP(J2054,色々!M:P,4,0),"")</f>
        <v/>
      </c>
      <c r="N2054" t="str">
        <f>IFERROR(記録__2[[#This Row],[競技番号]],"")</f>
        <v/>
      </c>
      <c r="O2054" t="str">
        <f>IFERROR(記録__2[[#This Row],[選手番号]],"")</f>
        <v/>
      </c>
    </row>
    <row r="2055" spans="1:15" x14ac:dyDescent="0.2">
      <c r="A2055" t="str">
        <f>IFERROR(VLOOKUP(N2055,プログラム!B:C,2,0),"")</f>
        <v/>
      </c>
      <c r="B2055" t="str">
        <f t="shared" si="64"/>
        <v/>
      </c>
      <c r="C2055" t="str">
        <f>IFERROR(VLOOKUP(B2055,チーム番号!E:F,2,0),"")</f>
        <v/>
      </c>
      <c r="D2055" t="str">
        <f>IFERROR(VLOOKUP(N2055,プログラム!B:C,2,0),"")</f>
        <v/>
      </c>
      <c r="E2055" t="str">
        <f>IFERROR(記録__2[[#This Row],[組]],"")</f>
        <v/>
      </c>
      <c r="F2055" t="str">
        <f>IFERROR(記録__2[[#This Row],[水路]],"")</f>
        <v/>
      </c>
      <c r="G2055" t="str">
        <f>IFERROR(VLOOKUP(D2055,プログラムデータ!A:N,12,0),"")</f>
        <v/>
      </c>
      <c r="H2055" t="str">
        <f>IFERROR(VLOOKUP(D2055,プログラムデータ!A:N,13,0),"")</f>
        <v/>
      </c>
      <c r="I2055" t="str">
        <f>IFERROR(VLOOKUP(D2055,プログラムデータ!A:N,11,0),"")</f>
        <v/>
      </c>
      <c r="J2055" t="str">
        <f>IFERROR(VLOOKUP(D2055,プログラムデータ!A:N,10,0),"")</f>
        <v/>
      </c>
      <c r="K2055" t="str">
        <f>IFERROR(VLOOKUP(D2055,プログラムデータ!A:N,14,0),"")</f>
        <v/>
      </c>
      <c r="L2055" t="str">
        <f t="shared" si="65"/>
        <v xml:space="preserve">    </v>
      </c>
      <c r="M2055" t="str">
        <f>IFERROR(VLOOKUP(J2055,色々!M:P,4,0),"")</f>
        <v/>
      </c>
      <c r="N2055" t="str">
        <f>IFERROR(記録__2[[#This Row],[競技番号]],"")</f>
        <v/>
      </c>
      <c r="O2055" t="str">
        <f>IFERROR(記録__2[[#This Row],[選手番号]],"")</f>
        <v/>
      </c>
    </row>
    <row r="2056" spans="1:15" x14ac:dyDescent="0.2">
      <c r="A2056" t="str">
        <f>IFERROR(VLOOKUP(N2056,プログラム!B:C,2,0),"")</f>
        <v/>
      </c>
      <c r="B2056" t="str">
        <f t="shared" si="64"/>
        <v/>
      </c>
      <c r="C2056" t="str">
        <f>IFERROR(VLOOKUP(B2056,チーム番号!E:F,2,0),"")</f>
        <v/>
      </c>
      <c r="D2056" t="str">
        <f>IFERROR(VLOOKUP(N2056,プログラム!B:C,2,0),"")</f>
        <v/>
      </c>
      <c r="E2056" t="str">
        <f>IFERROR(記録__2[[#This Row],[組]],"")</f>
        <v/>
      </c>
      <c r="F2056" t="str">
        <f>IFERROR(記録__2[[#This Row],[水路]],"")</f>
        <v/>
      </c>
      <c r="G2056" t="str">
        <f>IFERROR(VLOOKUP(D2056,プログラムデータ!A:N,12,0),"")</f>
        <v/>
      </c>
      <c r="H2056" t="str">
        <f>IFERROR(VLOOKUP(D2056,プログラムデータ!A:N,13,0),"")</f>
        <v/>
      </c>
      <c r="I2056" t="str">
        <f>IFERROR(VLOOKUP(D2056,プログラムデータ!A:N,11,0),"")</f>
        <v/>
      </c>
      <c r="J2056" t="str">
        <f>IFERROR(VLOOKUP(D2056,プログラムデータ!A:N,10,0),"")</f>
        <v/>
      </c>
      <c r="K2056" t="str">
        <f>IFERROR(VLOOKUP(D2056,プログラムデータ!A:N,14,0),"")</f>
        <v/>
      </c>
      <c r="L2056" t="str">
        <f t="shared" si="65"/>
        <v xml:space="preserve">    </v>
      </c>
      <c r="M2056" t="str">
        <f>IFERROR(VLOOKUP(J2056,色々!M:P,4,0),"")</f>
        <v/>
      </c>
      <c r="N2056" t="str">
        <f>IFERROR(記録__2[[#This Row],[競技番号]],"")</f>
        <v/>
      </c>
      <c r="O2056" t="str">
        <f>IFERROR(記録__2[[#This Row],[選手番号]],"")</f>
        <v/>
      </c>
    </row>
    <row r="2057" spans="1:15" x14ac:dyDescent="0.2">
      <c r="A2057" t="str">
        <f>IFERROR(VLOOKUP(N2057,プログラム!B:C,2,0),"")</f>
        <v/>
      </c>
      <c r="B2057" t="str">
        <f t="shared" si="64"/>
        <v/>
      </c>
      <c r="C2057" t="str">
        <f>IFERROR(VLOOKUP(B2057,チーム番号!E:F,2,0),"")</f>
        <v/>
      </c>
      <c r="D2057" t="str">
        <f>IFERROR(VLOOKUP(N2057,プログラム!B:C,2,0),"")</f>
        <v/>
      </c>
      <c r="E2057" t="str">
        <f>IFERROR(記録__2[[#This Row],[組]],"")</f>
        <v/>
      </c>
      <c r="F2057" t="str">
        <f>IFERROR(記録__2[[#This Row],[水路]],"")</f>
        <v/>
      </c>
      <c r="G2057" t="str">
        <f>IFERROR(VLOOKUP(D2057,プログラムデータ!A:N,12,0),"")</f>
        <v/>
      </c>
      <c r="H2057" t="str">
        <f>IFERROR(VLOOKUP(D2057,プログラムデータ!A:N,13,0),"")</f>
        <v/>
      </c>
      <c r="I2057" t="str">
        <f>IFERROR(VLOOKUP(D2057,プログラムデータ!A:N,11,0),"")</f>
        <v/>
      </c>
      <c r="J2057" t="str">
        <f>IFERROR(VLOOKUP(D2057,プログラムデータ!A:N,10,0),"")</f>
        <v/>
      </c>
      <c r="K2057" t="str">
        <f>IFERROR(VLOOKUP(D2057,プログラムデータ!A:N,14,0),"")</f>
        <v/>
      </c>
      <c r="L2057" t="str">
        <f t="shared" si="65"/>
        <v xml:space="preserve">    </v>
      </c>
      <c r="M2057" t="str">
        <f>IFERROR(VLOOKUP(J2057,色々!M:P,4,0),"")</f>
        <v/>
      </c>
      <c r="N2057" t="str">
        <f>IFERROR(記録__2[[#This Row],[競技番号]],"")</f>
        <v/>
      </c>
      <c r="O2057" t="str">
        <f>IFERROR(記録__2[[#This Row],[選手番号]],"")</f>
        <v/>
      </c>
    </row>
    <row r="2058" spans="1:15" x14ac:dyDescent="0.2">
      <c r="A2058" t="str">
        <f>IFERROR(VLOOKUP(N2058,プログラム!B:C,2,0),"")</f>
        <v/>
      </c>
      <c r="B2058" t="str">
        <f t="shared" si="64"/>
        <v/>
      </c>
      <c r="C2058" t="str">
        <f>IFERROR(VLOOKUP(B2058,チーム番号!E:F,2,0),"")</f>
        <v/>
      </c>
      <c r="D2058" t="str">
        <f>IFERROR(VLOOKUP(N2058,プログラム!B:C,2,0),"")</f>
        <v/>
      </c>
      <c r="E2058" t="str">
        <f>IFERROR(記録__2[[#This Row],[組]],"")</f>
        <v/>
      </c>
      <c r="F2058" t="str">
        <f>IFERROR(記録__2[[#This Row],[水路]],"")</f>
        <v/>
      </c>
      <c r="G2058" t="str">
        <f>IFERROR(VLOOKUP(D2058,プログラムデータ!A:N,12,0),"")</f>
        <v/>
      </c>
      <c r="H2058" t="str">
        <f>IFERROR(VLOOKUP(D2058,プログラムデータ!A:N,13,0),"")</f>
        <v/>
      </c>
      <c r="I2058" t="str">
        <f>IFERROR(VLOOKUP(D2058,プログラムデータ!A:N,11,0),"")</f>
        <v/>
      </c>
      <c r="J2058" t="str">
        <f>IFERROR(VLOOKUP(D2058,プログラムデータ!A:N,10,0),"")</f>
        <v/>
      </c>
      <c r="K2058" t="str">
        <f>IFERROR(VLOOKUP(D2058,プログラムデータ!A:N,14,0),"")</f>
        <v/>
      </c>
      <c r="L2058" t="str">
        <f t="shared" si="65"/>
        <v xml:space="preserve">    </v>
      </c>
      <c r="M2058" t="str">
        <f>IFERROR(VLOOKUP(J2058,色々!M:P,4,0),"")</f>
        <v/>
      </c>
      <c r="N2058" t="str">
        <f>IFERROR(記録__2[[#This Row],[競技番号]],"")</f>
        <v/>
      </c>
      <c r="O2058" t="str">
        <f>IFERROR(記録__2[[#This Row],[選手番号]],"")</f>
        <v/>
      </c>
    </row>
    <row r="2059" spans="1:15" x14ac:dyDescent="0.2">
      <c r="A2059" t="str">
        <f>IFERROR(VLOOKUP(N2059,プログラム!B:C,2,0),"")</f>
        <v/>
      </c>
      <c r="B2059" t="str">
        <f t="shared" si="64"/>
        <v/>
      </c>
      <c r="C2059" t="str">
        <f>IFERROR(VLOOKUP(B2059,チーム番号!E:F,2,0),"")</f>
        <v/>
      </c>
      <c r="D2059" t="str">
        <f>IFERROR(VLOOKUP(N2059,プログラム!B:C,2,0),"")</f>
        <v/>
      </c>
      <c r="E2059" t="str">
        <f>IFERROR(記録__2[[#This Row],[組]],"")</f>
        <v/>
      </c>
      <c r="F2059" t="str">
        <f>IFERROR(記録__2[[#This Row],[水路]],"")</f>
        <v/>
      </c>
      <c r="G2059" t="str">
        <f>IFERROR(VLOOKUP(D2059,プログラムデータ!A:N,12,0),"")</f>
        <v/>
      </c>
      <c r="H2059" t="str">
        <f>IFERROR(VLOOKUP(D2059,プログラムデータ!A:N,13,0),"")</f>
        <v/>
      </c>
      <c r="I2059" t="str">
        <f>IFERROR(VLOOKUP(D2059,プログラムデータ!A:N,11,0),"")</f>
        <v/>
      </c>
      <c r="J2059" t="str">
        <f>IFERROR(VLOOKUP(D2059,プログラムデータ!A:N,10,0),"")</f>
        <v/>
      </c>
      <c r="K2059" t="str">
        <f>IFERROR(VLOOKUP(D2059,プログラムデータ!A:N,14,0),"")</f>
        <v/>
      </c>
      <c r="L2059" t="str">
        <f t="shared" si="65"/>
        <v xml:space="preserve">    </v>
      </c>
      <c r="M2059" t="str">
        <f>IFERROR(VLOOKUP(J2059,色々!M:P,4,0),"")</f>
        <v/>
      </c>
      <c r="N2059" t="str">
        <f>IFERROR(記録__2[[#This Row],[競技番号]],"")</f>
        <v/>
      </c>
      <c r="O2059" t="str">
        <f>IFERROR(記録__2[[#This Row],[選手番号]],"")</f>
        <v/>
      </c>
    </row>
    <row r="2060" spans="1:15" x14ac:dyDescent="0.2">
      <c r="A2060" t="str">
        <f>IFERROR(VLOOKUP(N2060,プログラム!B:C,2,0),"")</f>
        <v/>
      </c>
      <c r="B2060" t="str">
        <f t="shared" si="64"/>
        <v/>
      </c>
      <c r="C2060" t="str">
        <f>IFERROR(VLOOKUP(B2060,チーム番号!E:F,2,0),"")</f>
        <v/>
      </c>
      <c r="D2060" t="str">
        <f>IFERROR(VLOOKUP(N2060,プログラム!B:C,2,0),"")</f>
        <v/>
      </c>
      <c r="E2060" t="str">
        <f>IFERROR(記録__2[[#This Row],[組]],"")</f>
        <v/>
      </c>
      <c r="F2060" t="str">
        <f>IFERROR(記録__2[[#This Row],[水路]],"")</f>
        <v/>
      </c>
      <c r="G2060" t="str">
        <f>IFERROR(VLOOKUP(D2060,プログラムデータ!A:N,12,0),"")</f>
        <v/>
      </c>
      <c r="H2060" t="str">
        <f>IFERROR(VLOOKUP(D2060,プログラムデータ!A:N,13,0),"")</f>
        <v/>
      </c>
      <c r="I2060" t="str">
        <f>IFERROR(VLOOKUP(D2060,プログラムデータ!A:N,11,0),"")</f>
        <v/>
      </c>
      <c r="J2060" t="str">
        <f>IFERROR(VLOOKUP(D2060,プログラムデータ!A:N,10,0),"")</f>
        <v/>
      </c>
      <c r="K2060" t="str">
        <f>IFERROR(VLOOKUP(D2060,プログラムデータ!A:N,14,0),"")</f>
        <v/>
      </c>
      <c r="L2060" t="str">
        <f t="shared" si="65"/>
        <v xml:space="preserve">    </v>
      </c>
      <c r="M2060" t="str">
        <f>IFERROR(VLOOKUP(J2060,色々!M:P,4,0),"")</f>
        <v/>
      </c>
      <c r="N2060" t="str">
        <f>IFERROR(記録__2[[#This Row],[競技番号]],"")</f>
        <v/>
      </c>
      <c r="O2060" t="str">
        <f>IFERROR(記録__2[[#This Row],[選手番号]],"")</f>
        <v/>
      </c>
    </row>
    <row r="2061" spans="1:15" x14ac:dyDescent="0.2">
      <c r="A2061" t="str">
        <f>IFERROR(VLOOKUP(N2061,プログラム!B:C,2,0),"")</f>
        <v/>
      </c>
      <c r="B2061" t="str">
        <f t="shared" si="64"/>
        <v/>
      </c>
      <c r="C2061" t="str">
        <f>IFERROR(VLOOKUP(B2061,チーム番号!E:F,2,0),"")</f>
        <v/>
      </c>
      <c r="D2061" t="str">
        <f>IFERROR(VLOOKUP(N2061,プログラム!B:C,2,0),"")</f>
        <v/>
      </c>
      <c r="E2061" t="str">
        <f>IFERROR(記録__2[[#This Row],[組]],"")</f>
        <v/>
      </c>
      <c r="F2061" t="str">
        <f>IFERROR(記録__2[[#This Row],[水路]],"")</f>
        <v/>
      </c>
      <c r="G2061" t="str">
        <f>IFERROR(VLOOKUP(D2061,プログラムデータ!A:N,12,0),"")</f>
        <v/>
      </c>
      <c r="H2061" t="str">
        <f>IFERROR(VLOOKUP(D2061,プログラムデータ!A:N,13,0),"")</f>
        <v/>
      </c>
      <c r="I2061" t="str">
        <f>IFERROR(VLOOKUP(D2061,プログラムデータ!A:N,11,0),"")</f>
        <v/>
      </c>
      <c r="J2061" t="str">
        <f>IFERROR(VLOOKUP(D2061,プログラムデータ!A:N,10,0),"")</f>
        <v/>
      </c>
      <c r="K2061" t="str">
        <f>IFERROR(VLOOKUP(D2061,プログラムデータ!A:N,14,0),"")</f>
        <v/>
      </c>
      <c r="L2061" t="str">
        <f t="shared" si="65"/>
        <v xml:space="preserve">    </v>
      </c>
      <c r="M2061" t="str">
        <f>IFERROR(VLOOKUP(J2061,色々!M:P,4,0),"")</f>
        <v/>
      </c>
      <c r="N2061" t="str">
        <f>IFERROR(記録__2[[#This Row],[競技番号]],"")</f>
        <v/>
      </c>
      <c r="O2061" t="str">
        <f>IFERROR(記録__2[[#This Row],[選手番号]],"")</f>
        <v/>
      </c>
    </row>
    <row r="2062" spans="1:15" x14ac:dyDescent="0.2">
      <c r="A2062" t="str">
        <f>IFERROR(VLOOKUP(N2062,プログラム!B:C,2,0),"")</f>
        <v/>
      </c>
      <c r="B2062" t="str">
        <f t="shared" si="64"/>
        <v/>
      </c>
      <c r="C2062" t="str">
        <f>IFERROR(VLOOKUP(B2062,チーム番号!E:F,2,0),"")</f>
        <v/>
      </c>
      <c r="D2062" t="str">
        <f>IFERROR(VLOOKUP(N2062,プログラム!B:C,2,0),"")</f>
        <v/>
      </c>
      <c r="E2062" t="str">
        <f>IFERROR(記録__2[[#This Row],[組]],"")</f>
        <v/>
      </c>
      <c r="F2062" t="str">
        <f>IFERROR(記録__2[[#This Row],[水路]],"")</f>
        <v/>
      </c>
      <c r="G2062" t="str">
        <f>IFERROR(VLOOKUP(D2062,プログラムデータ!A:N,12,0),"")</f>
        <v/>
      </c>
      <c r="H2062" t="str">
        <f>IFERROR(VLOOKUP(D2062,プログラムデータ!A:N,13,0),"")</f>
        <v/>
      </c>
      <c r="I2062" t="str">
        <f>IFERROR(VLOOKUP(D2062,プログラムデータ!A:N,11,0),"")</f>
        <v/>
      </c>
      <c r="J2062" t="str">
        <f>IFERROR(VLOOKUP(D2062,プログラムデータ!A:N,10,0),"")</f>
        <v/>
      </c>
      <c r="K2062" t="str">
        <f>IFERROR(VLOOKUP(D2062,プログラムデータ!A:N,14,0),"")</f>
        <v/>
      </c>
      <c r="L2062" t="str">
        <f t="shared" si="65"/>
        <v xml:space="preserve">    </v>
      </c>
      <c r="M2062" t="str">
        <f>IFERROR(VLOOKUP(J2062,色々!M:P,4,0),"")</f>
        <v/>
      </c>
      <c r="N2062" t="str">
        <f>IFERROR(記録__2[[#This Row],[競技番号]],"")</f>
        <v/>
      </c>
      <c r="O2062" t="str">
        <f>IFERROR(記録__2[[#This Row],[選手番号]],"")</f>
        <v/>
      </c>
    </row>
    <row r="2063" spans="1:15" x14ac:dyDescent="0.2">
      <c r="A2063" t="str">
        <f>IFERROR(VLOOKUP(N2063,プログラム!B:C,2,0),"")</f>
        <v/>
      </c>
      <c r="B2063" t="str">
        <f t="shared" si="64"/>
        <v/>
      </c>
      <c r="C2063" t="str">
        <f>IFERROR(VLOOKUP(B2063,チーム番号!E:F,2,0),"")</f>
        <v/>
      </c>
      <c r="D2063" t="str">
        <f>IFERROR(VLOOKUP(N2063,プログラム!B:C,2,0),"")</f>
        <v/>
      </c>
      <c r="E2063" t="str">
        <f>IFERROR(記録__2[[#This Row],[組]],"")</f>
        <v/>
      </c>
      <c r="F2063" t="str">
        <f>IFERROR(記録__2[[#This Row],[水路]],"")</f>
        <v/>
      </c>
      <c r="G2063" t="str">
        <f>IFERROR(VLOOKUP(D2063,プログラムデータ!A:N,12,0),"")</f>
        <v/>
      </c>
      <c r="H2063" t="str">
        <f>IFERROR(VLOOKUP(D2063,プログラムデータ!A:N,13,0),"")</f>
        <v/>
      </c>
      <c r="I2063" t="str">
        <f>IFERROR(VLOOKUP(D2063,プログラムデータ!A:N,11,0),"")</f>
        <v/>
      </c>
      <c r="J2063" t="str">
        <f>IFERROR(VLOOKUP(D2063,プログラムデータ!A:N,10,0),"")</f>
        <v/>
      </c>
      <c r="K2063" t="str">
        <f>IFERROR(VLOOKUP(D2063,プログラムデータ!A:N,14,0),"")</f>
        <v/>
      </c>
      <c r="L2063" t="str">
        <f t="shared" si="65"/>
        <v xml:space="preserve">    </v>
      </c>
      <c r="M2063" t="str">
        <f>IFERROR(VLOOKUP(J2063,色々!M:P,4,0),"")</f>
        <v/>
      </c>
      <c r="N2063" t="str">
        <f>IFERROR(記録__2[[#This Row],[競技番号]],"")</f>
        <v/>
      </c>
      <c r="O2063" t="str">
        <f>IFERROR(記録__2[[#This Row],[選手番号]],"")</f>
        <v/>
      </c>
    </row>
    <row r="2064" spans="1:15" x14ac:dyDescent="0.2">
      <c r="A2064" t="str">
        <f>IFERROR(VLOOKUP(N2064,プログラム!B:C,2,0),"")</f>
        <v/>
      </c>
      <c r="B2064" t="str">
        <f t="shared" si="64"/>
        <v/>
      </c>
      <c r="C2064" t="str">
        <f>IFERROR(VLOOKUP(B2064,チーム番号!E:F,2,0),"")</f>
        <v/>
      </c>
      <c r="D2064" t="str">
        <f>IFERROR(VLOOKUP(N2064,プログラム!B:C,2,0),"")</f>
        <v/>
      </c>
      <c r="E2064" t="str">
        <f>IFERROR(記録__2[[#This Row],[組]],"")</f>
        <v/>
      </c>
      <c r="F2064" t="str">
        <f>IFERROR(記録__2[[#This Row],[水路]],"")</f>
        <v/>
      </c>
      <c r="G2064" t="str">
        <f>IFERROR(VLOOKUP(D2064,プログラムデータ!A:N,12,0),"")</f>
        <v/>
      </c>
      <c r="H2064" t="str">
        <f>IFERROR(VLOOKUP(D2064,プログラムデータ!A:N,13,0),"")</f>
        <v/>
      </c>
      <c r="I2064" t="str">
        <f>IFERROR(VLOOKUP(D2064,プログラムデータ!A:N,11,0),"")</f>
        <v/>
      </c>
      <c r="J2064" t="str">
        <f>IFERROR(VLOOKUP(D2064,プログラムデータ!A:N,10,0),"")</f>
        <v/>
      </c>
      <c r="K2064" t="str">
        <f>IFERROR(VLOOKUP(D2064,プログラムデータ!A:N,14,0),"")</f>
        <v/>
      </c>
      <c r="L2064" t="str">
        <f t="shared" si="65"/>
        <v xml:space="preserve">    </v>
      </c>
      <c r="M2064" t="str">
        <f>IFERROR(VLOOKUP(J2064,色々!M:P,4,0),"")</f>
        <v/>
      </c>
      <c r="N2064" t="str">
        <f>IFERROR(記録__2[[#This Row],[競技番号]],"")</f>
        <v/>
      </c>
      <c r="O2064" t="str">
        <f>IFERROR(記録__2[[#This Row],[選手番号]],"")</f>
        <v/>
      </c>
    </row>
    <row r="2065" spans="1:15" x14ac:dyDescent="0.2">
      <c r="A2065" t="str">
        <f>IFERROR(VLOOKUP(N2065,プログラム!B:C,2,0),"")</f>
        <v/>
      </c>
      <c r="B2065" t="str">
        <f t="shared" si="64"/>
        <v/>
      </c>
      <c r="C2065" t="str">
        <f>IFERROR(VLOOKUP(B2065,チーム番号!E:F,2,0),"")</f>
        <v/>
      </c>
      <c r="D2065" t="str">
        <f>IFERROR(VLOOKUP(N2065,プログラム!B:C,2,0),"")</f>
        <v/>
      </c>
      <c r="E2065" t="str">
        <f>IFERROR(記録__2[[#This Row],[組]],"")</f>
        <v/>
      </c>
      <c r="F2065" t="str">
        <f>IFERROR(記録__2[[#This Row],[水路]],"")</f>
        <v/>
      </c>
      <c r="G2065" t="str">
        <f>IFERROR(VLOOKUP(D2065,プログラムデータ!A:N,12,0),"")</f>
        <v/>
      </c>
      <c r="H2065" t="str">
        <f>IFERROR(VLOOKUP(D2065,プログラムデータ!A:N,13,0),"")</f>
        <v/>
      </c>
      <c r="I2065" t="str">
        <f>IFERROR(VLOOKUP(D2065,プログラムデータ!A:N,11,0),"")</f>
        <v/>
      </c>
      <c r="J2065" t="str">
        <f>IFERROR(VLOOKUP(D2065,プログラムデータ!A:N,10,0),"")</f>
        <v/>
      </c>
      <c r="K2065" t="str">
        <f>IFERROR(VLOOKUP(D2065,プログラムデータ!A:N,14,0),"")</f>
        <v/>
      </c>
      <c r="L2065" t="str">
        <f t="shared" si="65"/>
        <v xml:space="preserve">    </v>
      </c>
      <c r="M2065" t="str">
        <f>IFERROR(VLOOKUP(J2065,色々!M:P,4,0),"")</f>
        <v/>
      </c>
      <c r="N2065" t="str">
        <f>IFERROR(記録__2[[#This Row],[競技番号]],"")</f>
        <v/>
      </c>
      <c r="O2065" t="str">
        <f>IFERROR(記録__2[[#This Row],[選手番号]],"")</f>
        <v/>
      </c>
    </row>
    <row r="2066" spans="1:15" x14ac:dyDescent="0.2">
      <c r="A2066" t="str">
        <f>IFERROR(VLOOKUP(N2066,プログラム!B:C,2,0),"")</f>
        <v/>
      </c>
      <c r="B2066" t="str">
        <f t="shared" si="64"/>
        <v/>
      </c>
      <c r="C2066" t="str">
        <f>IFERROR(VLOOKUP(B2066,チーム番号!E:F,2,0),"")</f>
        <v/>
      </c>
      <c r="D2066" t="str">
        <f>IFERROR(VLOOKUP(N2066,プログラム!B:C,2,0),"")</f>
        <v/>
      </c>
      <c r="E2066" t="str">
        <f>IFERROR(記録__2[[#This Row],[組]],"")</f>
        <v/>
      </c>
      <c r="F2066" t="str">
        <f>IFERROR(記録__2[[#This Row],[水路]],"")</f>
        <v/>
      </c>
      <c r="G2066" t="str">
        <f>IFERROR(VLOOKUP(D2066,プログラムデータ!A:N,12,0),"")</f>
        <v/>
      </c>
      <c r="H2066" t="str">
        <f>IFERROR(VLOOKUP(D2066,プログラムデータ!A:N,13,0),"")</f>
        <v/>
      </c>
      <c r="I2066" t="str">
        <f>IFERROR(VLOOKUP(D2066,プログラムデータ!A:N,11,0),"")</f>
        <v/>
      </c>
      <c r="J2066" t="str">
        <f>IFERROR(VLOOKUP(D2066,プログラムデータ!A:N,10,0),"")</f>
        <v/>
      </c>
      <c r="K2066" t="str">
        <f>IFERROR(VLOOKUP(D2066,プログラムデータ!A:N,14,0),"")</f>
        <v/>
      </c>
      <c r="L2066" t="str">
        <f t="shared" si="65"/>
        <v xml:space="preserve">    </v>
      </c>
      <c r="M2066" t="str">
        <f>IFERROR(VLOOKUP(J2066,色々!M:P,4,0),"")</f>
        <v/>
      </c>
      <c r="N2066" t="str">
        <f>IFERROR(記録__2[[#This Row],[競技番号]],"")</f>
        <v/>
      </c>
      <c r="O2066" t="str">
        <f>IFERROR(記録__2[[#This Row],[選手番号]],"")</f>
        <v/>
      </c>
    </row>
    <row r="2067" spans="1:15" x14ac:dyDescent="0.2">
      <c r="A2067" t="str">
        <f>IFERROR(VLOOKUP(N2067,プログラム!B:C,2,0),"")</f>
        <v/>
      </c>
      <c r="B2067" t="str">
        <f t="shared" si="64"/>
        <v/>
      </c>
      <c r="C2067" t="str">
        <f>IFERROR(VLOOKUP(B2067,チーム番号!E:F,2,0),"")</f>
        <v/>
      </c>
      <c r="D2067" t="str">
        <f>IFERROR(VLOOKUP(N2067,プログラム!B:C,2,0),"")</f>
        <v/>
      </c>
      <c r="E2067" t="str">
        <f>IFERROR(記録__2[[#This Row],[組]],"")</f>
        <v/>
      </c>
      <c r="F2067" t="str">
        <f>IFERROR(記録__2[[#This Row],[水路]],"")</f>
        <v/>
      </c>
      <c r="G2067" t="str">
        <f>IFERROR(VLOOKUP(D2067,プログラムデータ!A:N,12,0),"")</f>
        <v/>
      </c>
      <c r="H2067" t="str">
        <f>IFERROR(VLOOKUP(D2067,プログラムデータ!A:N,13,0),"")</f>
        <v/>
      </c>
      <c r="I2067" t="str">
        <f>IFERROR(VLOOKUP(D2067,プログラムデータ!A:N,11,0),"")</f>
        <v/>
      </c>
      <c r="J2067" t="str">
        <f>IFERROR(VLOOKUP(D2067,プログラムデータ!A:N,10,0),"")</f>
        <v/>
      </c>
      <c r="K2067" t="str">
        <f>IFERROR(VLOOKUP(D2067,プログラムデータ!A:N,14,0),"")</f>
        <v/>
      </c>
      <c r="L2067" t="str">
        <f t="shared" si="65"/>
        <v xml:space="preserve">    </v>
      </c>
      <c r="M2067" t="str">
        <f>IFERROR(VLOOKUP(J2067,色々!M:P,4,0),"")</f>
        <v/>
      </c>
      <c r="N2067" t="str">
        <f>IFERROR(記録__2[[#This Row],[競技番号]],"")</f>
        <v/>
      </c>
      <c r="O2067" t="str">
        <f>IFERROR(記録__2[[#This Row],[選手番号]],"")</f>
        <v/>
      </c>
    </row>
    <row r="2068" spans="1:15" x14ac:dyDescent="0.2">
      <c r="A2068" t="str">
        <f>IFERROR(VLOOKUP(N2068,プログラム!B:C,2,0),"")</f>
        <v/>
      </c>
      <c r="B2068" t="str">
        <f t="shared" si="64"/>
        <v/>
      </c>
      <c r="C2068" t="str">
        <f>IFERROR(VLOOKUP(B2068,チーム番号!E:F,2,0),"")</f>
        <v/>
      </c>
      <c r="D2068" t="str">
        <f>IFERROR(VLOOKUP(N2068,プログラム!B:C,2,0),"")</f>
        <v/>
      </c>
      <c r="E2068" t="str">
        <f>IFERROR(記録__2[[#This Row],[組]],"")</f>
        <v/>
      </c>
      <c r="F2068" t="str">
        <f>IFERROR(記録__2[[#This Row],[水路]],"")</f>
        <v/>
      </c>
      <c r="G2068" t="str">
        <f>IFERROR(VLOOKUP(D2068,プログラムデータ!A:N,12,0),"")</f>
        <v/>
      </c>
      <c r="H2068" t="str">
        <f>IFERROR(VLOOKUP(D2068,プログラムデータ!A:N,13,0),"")</f>
        <v/>
      </c>
      <c r="I2068" t="str">
        <f>IFERROR(VLOOKUP(D2068,プログラムデータ!A:N,11,0),"")</f>
        <v/>
      </c>
      <c r="J2068" t="str">
        <f>IFERROR(VLOOKUP(D2068,プログラムデータ!A:N,10,0),"")</f>
        <v/>
      </c>
      <c r="K2068" t="str">
        <f>IFERROR(VLOOKUP(D2068,プログラムデータ!A:N,14,0),"")</f>
        <v/>
      </c>
      <c r="L2068" t="str">
        <f t="shared" si="65"/>
        <v xml:space="preserve">    </v>
      </c>
      <c r="M2068" t="str">
        <f>IFERROR(VLOOKUP(J2068,色々!M:P,4,0),"")</f>
        <v/>
      </c>
      <c r="N2068" t="str">
        <f>IFERROR(記録__2[[#This Row],[競技番号]],"")</f>
        <v/>
      </c>
      <c r="O2068" t="str">
        <f>IFERROR(記録__2[[#This Row],[選手番号]],"")</f>
        <v/>
      </c>
    </row>
    <row r="2069" spans="1:15" x14ac:dyDescent="0.2">
      <c r="A2069" t="str">
        <f>IFERROR(VLOOKUP(N2069,プログラム!B:C,2,0),"")</f>
        <v/>
      </c>
      <c r="B2069" t="str">
        <f t="shared" si="64"/>
        <v/>
      </c>
      <c r="C2069" t="str">
        <f>IFERROR(VLOOKUP(B2069,チーム番号!E:F,2,0),"")</f>
        <v/>
      </c>
      <c r="D2069" t="str">
        <f>IFERROR(VLOOKUP(N2069,プログラム!B:C,2,0),"")</f>
        <v/>
      </c>
      <c r="E2069" t="str">
        <f>IFERROR(記録__2[[#This Row],[組]],"")</f>
        <v/>
      </c>
      <c r="F2069" t="str">
        <f>IFERROR(記録__2[[#This Row],[水路]],"")</f>
        <v/>
      </c>
      <c r="G2069" t="str">
        <f>IFERROR(VLOOKUP(D2069,プログラムデータ!A:N,12,0),"")</f>
        <v/>
      </c>
      <c r="H2069" t="str">
        <f>IFERROR(VLOOKUP(D2069,プログラムデータ!A:N,13,0),"")</f>
        <v/>
      </c>
      <c r="I2069" t="str">
        <f>IFERROR(VLOOKUP(D2069,プログラムデータ!A:N,11,0),"")</f>
        <v/>
      </c>
      <c r="J2069" t="str">
        <f>IFERROR(VLOOKUP(D2069,プログラムデータ!A:N,10,0),"")</f>
        <v/>
      </c>
      <c r="K2069" t="str">
        <f>IFERROR(VLOOKUP(D2069,プログラムデータ!A:N,14,0),"")</f>
        <v/>
      </c>
      <c r="L2069" t="str">
        <f t="shared" si="65"/>
        <v xml:space="preserve">    </v>
      </c>
      <c r="M2069" t="str">
        <f>IFERROR(VLOOKUP(J2069,色々!M:P,4,0),"")</f>
        <v/>
      </c>
      <c r="N2069" t="str">
        <f>IFERROR(記録__2[[#This Row],[競技番号]],"")</f>
        <v/>
      </c>
      <c r="O2069" t="str">
        <f>IFERROR(記録__2[[#This Row],[選手番号]],"")</f>
        <v/>
      </c>
    </row>
    <row r="2070" spans="1:15" x14ac:dyDescent="0.2">
      <c r="A2070" t="str">
        <f>IFERROR(VLOOKUP(N2070,プログラム!B:C,2,0),"")</f>
        <v/>
      </c>
      <c r="B2070" t="str">
        <f t="shared" si="64"/>
        <v/>
      </c>
      <c r="C2070" t="str">
        <f>IFERROR(VLOOKUP(B2070,チーム番号!E:F,2,0),"")</f>
        <v/>
      </c>
      <c r="D2070" t="str">
        <f>IFERROR(VLOOKUP(N2070,プログラム!B:C,2,0),"")</f>
        <v/>
      </c>
      <c r="E2070" t="str">
        <f>IFERROR(記録__2[[#This Row],[組]],"")</f>
        <v/>
      </c>
      <c r="F2070" t="str">
        <f>IFERROR(記録__2[[#This Row],[水路]],"")</f>
        <v/>
      </c>
      <c r="G2070" t="str">
        <f>IFERROR(VLOOKUP(D2070,プログラムデータ!A:N,12,0),"")</f>
        <v/>
      </c>
      <c r="H2070" t="str">
        <f>IFERROR(VLOOKUP(D2070,プログラムデータ!A:N,13,0),"")</f>
        <v/>
      </c>
      <c r="I2070" t="str">
        <f>IFERROR(VLOOKUP(D2070,プログラムデータ!A:N,11,0),"")</f>
        <v/>
      </c>
      <c r="J2070" t="str">
        <f>IFERROR(VLOOKUP(D2070,プログラムデータ!A:N,10,0),"")</f>
        <v/>
      </c>
      <c r="K2070" t="str">
        <f>IFERROR(VLOOKUP(D2070,プログラムデータ!A:N,14,0),"")</f>
        <v/>
      </c>
      <c r="L2070" t="str">
        <f t="shared" si="65"/>
        <v xml:space="preserve">    </v>
      </c>
      <c r="M2070" t="str">
        <f>IFERROR(VLOOKUP(J2070,色々!M:P,4,0),"")</f>
        <v/>
      </c>
      <c r="N2070" t="str">
        <f>IFERROR(記録__2[[#This Row],[競技番号]],"")</f>
        <v/>
      </c>
      <c r="O2070" t="str">
        <f>IFERROR(記録__2[[#This Row],[選手番号]],"")</f>
        <v/>
      </c>
    </row>
    <row r="2071" spans="1:15" x14ac:dyDescent="0.2">
      <c r="A2071" t="str">
        <f>IFERROR(VLOOKUP(N2071,プログラム!B:C,2,0),"")</f>
        <v/>
      </c>
      <c r="B2071" t="str">
        <f t="shared" si="64"/>
        <v/>
      </c>
      <c r="C2071" t="str">
        <f>IFERROR(VLOOKUP(B2071,チーム番号!E:F,2,0),"")</f>
        <v/>
      </c>
      <c r="D2071" t="str">
        <f>IFERROR(VLOOKUP(N2071,プログラム!B:C,2,0),"")</f>
        <v/>
      </c>
      <c r="E2071" t="str">
        <f>IFERROR(記録__2[[#This Row],[組]],"")</f>
        <v/>
      </c>
      <c r="F2071" t="str">
        <f>IFERROR(記録__2[[#This Row],[水路]],"")</f>
        <v/>
      </c>
      <c r="G2071" t="str">
        <f>IFERROR(VLOOKUP(D2071,プログラムデータ!A:N,12,0),"")</f>
        <v/>
      </c>
      <c r="H2071" t="str">
        <f>IFERROR(VLOOKUP(D2071,プログラムデータ!A:N,13,0),"")</f>
        <v/>
      </c>
      <c r="I2071" t="str">
        <f>IFERROR(VLOOKUP(D2071,プログラムデータ!A:N,11,0),"")</f>
        <v/>
      </c>
      <c r="J2071" t="str">
        <f>IFERROR(VLOOKUP(D2071,プログラムデータ!A:N,10,0),"")</f>
        <v/>
      </c>
      <c r="K2071" t="str">
        <f>IFERROR(VLOOKUP(D2071,プログラムデータ!A:N,14,0),"")</f>
        <v/>
      </c>
      <c r="L2071" t="str">
        <f t="shared" si="65"/>
        <v xml:space="preserve">    </v>
      </c>
      <c r="M2071" t="str">
        <f>IFERROR(VLOOKUP(J2071,色々!M:P,4,0),"")</f>
        <v/>
      </c>
      <c r="N2071" t="str">
        <f>IFERROR(記録__2[[#This Row],[競技番号]],"")</f>
        <v/>
      </c>
      <c r="O2071" t="str">
        <f>IFERROR(記録__2[[#This Row],[選手番号]],"")</f>
        <v/>
      </c>
    </row>
    <row r="2072" spans="1:15" x14ac:dyDescent="0.2">
      <c r="A2072" t="str">
        <f>IFERROR(VLOOKUP(N2072,プログラム!B:C,2,0),"")</f>
        <v/>
      </c>
      <c r="B2072" t="str">
        <f t="shared" si="64"/>
        <v/>
      </c>
      <c r="C2072" t="str">
        <f>IFERROR(VLOOKUP(B2072,チーム番号!E:F,2,0),"")</f>
        <v/>
      </c>
      <c r="D2072" t="str">
        <f>IFERROR(VLOOKUP(N2072,プログラム!B:C,2,0),"")</f>
        <v/>
      </c>
      <c r="E2072" t="str">
        <f>IFERROR(記録__2[[#This Row],[組]],"")</f>
        <v/>
      </c>
      <c r="F2072" t="str">
        <f>IFERROR(記録__2[[#This Row],[水路]],"")</f>
        <v/>
      </c>
      <c r="G2072" t="str">
        <f>IFERROR(VLOOKUP(D2072,プログラムデータ!A:N,12,0),"")</f>
        <v/>
      </c>
      <c r="H2072" t="str">
        <f>IFERROR(VLOOKUP(D2072,プログラムデータ!A:N,13,0),"")</f>
        <v/>
      </c>
      <c r="I2072" t="str">
        <f>IFERROR(VLOOKUP(D2072,プログラムデータ!A:N,11,0),"")</f>
        <v/>
      </c>
      <c r="J2072" t="str">
        <f>IFERROR(VLOOKUP(D2072,プログラムデータ!A:N,10,0),"")</f>
        <v/>
      </c>
      <c r="K2072" t="str">
        <f>IFERROR(VLOOKUP(D2072,プログラムデータ!A:N,14,0),"")</f>
        <v/>
      </c>
      <c r="L2072" t="str">
        <f t="shared" si="65"/>
        <v xml:space="preserve">    </v>
      </c>
      <c r="M2072" t="str">
        <f>IFERROR(VLOOKUP(J2072,色々!M:P,4,0),"")</f>
        <v/>
      </c>
      <c r="N2072" t="str">
        <f>IFERROR(記録__2[[#This Row],[競技番号]],"")</f>
        <v/>
      </c>
      <c r="O2072" t="str">
        <f>IFERROR(記録__2[[#This Row],[選手番号]],"")</f>
        <v/>
      </c>
    </row>
    <row r="2073" spans="1:15" x14ac:dyDescent="0.2">
      <c r="A2073" t="str">
        <f>IFERROR(VLOOKUP(N2073,プログラム!B:C,2,0),"")</f>
        <v/>
      </c>
      <c r="B2073" t="str">
        <f t="shared" si="64"/>
        <v/>
      </c>
      <c r="C2073" t="str">
        <f>IFERROR(VLOOKUP(B2073,チーム番号!E:F,2,0),"")</f>
        <v/>
      </c>
      <c r="D2073" t="str">
        <f>IFERROR(VLOOKUP(N2073,プログラム!B:C,2,0),"")</f>
        <v/>
      </c>
      <c r="E2073" t="str">
        <f>IFERROR(記録__2[[#This Row],[組]],"")</f>
        <v/>
      </c>
      <c r="F2073" t="str">
        <f>IFERROR(記録__2[[#This Row],[水路]],"")</f>
        <v/>
      </c>
      <c r="G2073" t="str">
        <f>IFERROR(VLOOKUP(D2073,プログラムデータ!A:N,12,0),"")</f>
        <v/>
      </c>
      <c r="H2073" t="str">
        <f>IFERROR(VLOOKUP(D2073,プログラムデータ!A:N,13,0),"")</f>
        <v/>
      </c>
      <c r="I2073" t="str">
        <f>IFERROR(VLOOKUP(D2073,プログラムデータ!A:N,11,0),"")</f>
        <v/>
      </c>
      <c r="J2073" t="str">
        <f>IFERROR(VLOOKUP(D2073,プログラムデータ!A:N,10,0),"")</f>
        <v/>
      </c>
      <c r="K2073" t="str">
        <f>IFERROR(VLOOKUP(D2073,プログラムデータ!A:N,14,0),"")</f>
        <v/>
      </c>
      <c r="L2073" t="str">
        <f t="shared" si="65"/>
        <v xml:space="preserve">    </v>
      </c>
      <c r="M2073" t="str">
        <f>IFERROR(VLOOKUP(J2073,色々!M:P,4,0),"")</f>
        <v/>
      </c>
      <c r="N2073" t="str">
        <f>IFERROR(記録__2[[#This Row],[競技番号]],"")</f>
        <v/>
      </c>
      <c r="O2073" t="str">
        <f>IFERROR(記録__2[[#This Row],[選手番号]],"")</f>
        <v/>
      </c>
    </row>
    <row r="2074" spans="1:15" x14ac:dyDescent="0.2">
      <c r="A2074" t="str">
        <f>IFERROR(VLOOKUP(N2074,プログラム!B:C,2,0),"")</f>
        <v/>
      </c>
      <c r="B2074" t="str">
        <f t="shared" si="64"/>
        <v/>
      </c>
      <c r="C2074" t="str">
        <f>IFERROR(VLOOKUP(B2074,チーム番号!E:F,2,0),"")</f>
        <v/>
      </c>
      <c r="D2074" t="str">
        <f>IFERROR(VLOOKUP(N2074,プログラム!B:C,2,0),"")</f>
        <v/>
      </c>
      <c r="E2074" t="str">
        <f>IFERROR(記録__2[[#This Row],[組]],"")</f>
        <v/>
      </c>
      <c r="F2074" t="str">
        <f>IFERROR(記録__2[[#This Row],[水路]],"")</f>
        <v/>
      </c>
      <c r="G2074" t="str">
        <f>IFERROR(VLOOKUP(D2074,プログラムデータ!A:N,12,0),"")</f>
        <v/>
      </c>
      <c r="H2074" t="str">
        <f>IFERROR(VLOOKUP(D2074,プログラムデータ!A:N,13,0),"")</f>
        <v/>
      </c>
      <c r="I2074" t="str">
        <f>IFERROR(VLOOKUP(D2074,プログラムデータ!A:N,11,0),"")</f>
        <v/>
      </c>
      <c r="J2074" t="str">
        <f>IFERROR(VLOOKUP(D2074,プログラムデータ!A:N,10,0),"")</f>
        <v/>
      </c>
      <c r="K2074" t="str">
        <f>IFERROR(VLOOKUP(D2074,プログラムデータ!A:N,14,0),"")</f>
        <v/>
      </c>
      <c r="L2074" t="str">
        <f t="shared" si="65"/>
        <v xml:space="preserve">    </v>
      </c>
      <c r="M2074" t="str">
        <f>IFERROR(VLOOKUP(J2074,色々!M:P,4,0),"")</f>
        <v/>
      </c>
      <c r="N2074" t="str">
        <f>IFERROR(記録__2[[#This Row],[競技番号]],"")</f>
        <v/>
      </c>
      <c r="O2074" t="str">
        <f>IFERROR(記録__2[[#This Row],[選手番号]],"")</f>
        <v/>
      </c>
    </row>
    <row r="2075" spans="1:15" x14ac:dyDescent="0.2">
      <c r="A2075" t="str">
        <f>IFERROR(VLOOKUP(N2075,プログラム!B:C,2,0),"")</f>
        <v/>
      </c>
      <c r="B2075" t="str">
        <f t="shared" si="64"/>
        <v/>
      </c>
      <c r="C2075" t="str">
        <f>IFERROR(VLOOKUP(B2075,チーム番号!E:F,2,0),"")</f>
        <v/>
      </c>
      <c r="D2075" t="str">
        <f>IFERROR(VLOOKUP(N2075,プログラム!B:C,2,0),"")</f>
        <v/>
      </c>
      <c r="E2075" t="str">
        <f>IFERROR(記録__2[[#This Row],[組]],"")</f>
        <v/>
      </c>
      <c r="F2075" t="str">
        <f>IFERROR(記録__2[[#This Row],[水路]],"")</f>
        <v/>
      </c>
      <c r="G2075" t="str">
        <f>IFERROR(VLOOKUP(D2075,プログラムデータ!A:N,12,0),"")</f>
        <v/>
      </c>
      <c r="H2075" t="str">
        <f>IFERROR(VLOOKUP(D2075,プログラムデータ!A:N,13,0),"")</f>
        <v/>
      </c>
      <c r="I2075" t="str">
        <f>IFERROR(VLOOKUP(D2075,プログラムデータ!A:N,11,0),"")</f>
        <v/>
      </c>
      <c r="J2075" t="str">
        <f>IFERROR(VLOOKUP(D2075,プログラムデータ!A:N,10,0),"")</f>
        <v/>
      </c>
      <c r="K2075" t="str">
        <f>IFERROR(VLOOKUP(D2075,プログラムデータ!A:N,14,0),"")</f>
        <v/>
      </c>
      <c r="L2075" t="str">
        <f t="shared" si="65"/>
        <v xml:space="preserve">    </v>
      </c>
      <c r="M2075" t="str">
        <f>IFERROR(VLOOKUP(J2075,色々!M:P,4,0),"")</f>
        <v/>
      </c>
      <c r="N2075" t="str">
        <f>IFERROR(記録__2[[#This Row],[競技番号]],"")</f>
        <v/>
      </c>
      <c r="O2075" t="str">
        <f>IFERROR(記録__2[[#This Row],[選手番号]],"")</f>
        <v/>
      </c>
    </row>
    <row r="2076" spans="1:15" x14ac:dyDescent="0.2">
      <c r="A2076" t="str">
        <f>IFERROR(VLOOKUP(N2076,プログラム!B:C,2,0),"")</f>
        <v/>
      </c>
      <c r="B2076" t="str">
        <f t="shared" si="64"/>
        <v/>
      </c>
      <c r="C2076" t="str">
        <f>IFERROR(VLOOKUP(B2076,チーム番号!E:F,2,0),"")</f>
        <v/>
      </c>
      <c r="D2076" t="str">
        <f>IFERROR(VLOOKUP(N2076,プログラム!B:C,2,0),"")</f>
        <v/>
      </c>
      <c r="E2076" t="str">
        <f>IFERROR(記録__2[[#This Row],[組]],"")</f>
        <v/>
      </c>
      <c r="F2076" t="str">
        <f>IFERROR(記録__2[[#This Row],[水路]],"")</f>
        <v/>
      </c>
      <c r="G2076" t="str">
        <f>IFERROR(VLOOKUP(D2076,プログラムデータ!A:N,12,0),"")</f>
        <v/>
      </c>
      <c r="H2076" t="str">
        <f>IFERROR(VLOOKUP(D2076,プログラムデータ!A:N,13,0),"")</f>
        <v/>
      </c>
      <c r="I2076" t="str">
        <f>IFERROR(VLOOKUP(D2076,プログラムデータ!A:N,11,0),"")</f>
        <v/>
      </c>
      <c r="J2076" t="str">
        <f>IFERROR(VLOOKUP(D2076,プログラムデータ!A:N,10,0),"")</f>
        <v/>
      </c>
      <c r="K2076" t="str">
        <f>IFERROR(VLOOKUP(D2076,プログラムデータ!A:N,14,0),"")</f>
        <v/>
      </c>
      <c r="L2076" t="str">
        <f t="shared" si="65"/>
        <v xml:space="preserve">    </v>
      </c>
      <c r="M2076" t="str">
        <f>IFERROR(VLOOKUP(J2076,色々!M:P,4,0),"")</f>
        <v/>
      </c>
      <c r="N2076" t="str">
        <f>IFERROR(記録__2[[#This Row],[競技番号]],"")</f>
        <v/>
      </c>
      <c r="O2076" t="str">
        <f>IFERROR(記録__2[[#This Row],[選手番号]],"")</f>
        <v/>
      </c>
    </row>
    <row r="2077" spans="1:15" x14ac:dyDescent="0.2">
      <c r="A2077" t="str">
        <f>IFERROR(VLOOKUP(N2077,プログラム!B:C,2,0),"")</f>
        <v/>
      </c>
      <c r="B2077" t="str">
        <f t="shared" si="64"/>
        <v/>
      </c>
      <c r="C2077" t="str">
        <f>IFERROR(VLOOKUP(B2077,チーム番号!E:F,2,0),"")</f>
        <v/>
      </c>
      <c r="D2077" t="str">
        <f>IFERROR(VLOOKUP(N2077,プログラム!B:C,2,0),"")</f>
        <v/>
      </c>
      <c r="E2077" t="str">
        <f>IFERROR(記録__2[[#This Row],[組]],"")</f>
        <v/>
      </c>
      <c r="F2077" t="str">
        <f>IFERROR(記録__2[[#This Row],[水路]],"")</f>
        <v/>
      </c>
      <c r="G2077" t="str">
        <f>IFERROR(VLOOKUP(D2077,プログラムデータ!A:N,12,0),"")</f>
        <v/>
      </c>
      <c r="H2077" t="str">
        <f>IFERROR(VLOOKUP(D2077,プログラムデータ!A:N,13,0),"")</f>
        <v/>
      </c>
      <c r="I2077" t="str">
        <f>IFERROR(VLOOKUP(D2077,プログラムデータ!A:N,11,0),"")</f>
        <v/>
      </c>
      <c r="J2077" t="str">
        <f>IFERROR(VLOOKUP(D2077,プログラムデータ!A:N,10,0),"")</f>
        <v/>
      </c>
      <c r="K2077" t="str">
        <f>IFERROR(VLOOKUP(D2077,プログラムデータ!A:N,14,0),"")</f>
        <v/>
      </c>
      <c r="L2077" t="str">
        <f t="shared" si="65"/>
        <v xml:space="preserve">    </v>
      </c>
      <c r="M2077" t="str">
        <f>IFERROR(VLOOKUP(J2077,色々!M:P,4,0),"")</f>
        <v/>
      </c>
      <c r="N2077" t="str">
        <f>IFERROR(記録__2[[#This Row],[競技番号]],"")</f>
        <v/>
      </c>
      <c r="O2077" t="str">
        <f>IFERROR(記録__2[[#This Row],[選手番号]],"")</f>
        <v/>
      </c>
    </row>
    <row r="2078" spans="1:15" x14ac:dyDescent="0.2">
      <c r="A2078" t="str">
        <f>IFERROR(VLOOKUP(N2078,プログラム!B:C,2,0),"")</f>
        <v/>
      </c>
      <c r="B2078" t="str">
        <f t="shared" si="64"/>
        <v/>
      </c>
      <c r="C2078" t="str">
        <f>IFERROR(VLOOKUP(B2078,チーム番号!E:F,2,0),"")</f>
        <v/>
      </c>
      <c r="D2078" t="str">
        <f>IFERROR(VLOOKUP(N2078,プログラム!B:C,2,0),"")</f>
        <v/>
      </c>
      <c r="E2078" t="str">
        <f>IFERROR(記録__2[[#This Row],[組]],"")</f>
        <v/>
      </c>
      <c r="F2078" t="str">
        <f>IFERROR(記録__2[[#This Row],[水路]],"")</f>
        <v/>
      </c>
      <c r="G2078" t="str">
        <f>IFERROR(VLOOKUP(D2078,プログラムデータ!A:N,12,0),"")</f>
        <v/>
      </c>
      <c r="H2078" t="str">
        <f>IFERROR(VLOOKUP(D2078,プログラムデータ!A:N,13,0),"")</f>
        <v/>
      </c>
      <c r="I2078" t="str">
        <f>IFERROR(VLOOKUP(D2078,プログラムデータ!A:N,11,0),"")</f>
        <v/>
      </c>
      <c r="J2078" t="str">
        <f>IFERROR(VLOOKUP(D2078,プログラムデータ!A:N,10,0),"")</f>
        <v/>
      </c>
      <c r="K2078" t="str">
        <f>IFERROR(VLOOKUP(D2078,プログラムデータ!A:N,14,0),"")</f>
        <v/>
      </c>
      <c r="L2078" t="str">
        <f t="shared" si="65"/>
        <v xml:space="preserve">    </v>
      </c>
      <c r="M2078" t="str">
        <f>IFERROR(VLOOKUP(J2078,色々!M:P,4,0),"")</f>
        <v/>
      </c>
      <c r="N2078" t="str">
        <f>IFERROR(記録__2[[#This Row],[競技番号]],"")</f>
        <v/>
      </c>
      <c r="O2078" t="str">
        <f>IFERROR(記録__2[[#This Row],[選手番号]],"")</f>
        <v/>
      </c>
    </row>
    <row r="2079" spans="1:15" x14ac:dyDescent="0.2">
      <c r="A2079" t="str">
        <f>IFERROR(VLOOKUP(N2079,プログラム!B:C,2,0),"")</f>
        <v/>
      </c>
      <c r="B2079" t="str">
        <f t="shared" si="64"/>
        <v/>
      </c>
      <c r="C2079" t="str">
        <f>IFERROR(VLOOKUP(B2079,チーム番号!E:F,2,0),"")</f>
        <v/>
      </c>
      <c r="D2079" t="str">
        <f>IFERROR(VLOOKUP(N2079,プログラム!B:C,2,0),"")</f>
        <v/>
      </c>
      <c r="E2079" t="str">
        <f>IFERROR(記録__2[[#This Row],[組]],"")</f>
        <v/>
      </c>
      <c r="F2079" t="str">
        <f>IFERROR(記録__2[[#This Row],[水路]],"")</f>
        <v/>
      </c>
      <c r="G2079" t="str">
        <f>IFERROR(VLOOKUP(D2079,プログラムデータ!A:N,12,0),"")</f>
        <v/>
      </c>
      <c r="H2079" t="str">
        <f>IFERROR(VLOOKUP(D2079,プログラムデータ!A:N,13,0),"")</f>
        <v/>
      </c>
      <c r="I2079" t="str">
        <f>IFERROR(VLOOKUP(D2079,プログラムデータ!A:N,11,0),"")</f>
        <v/>
      </c>
      <c r="J2079" t="str">
        <f>IFERROR(VLOOKUP(D2079,プログラムデータ!A:N,10,0),"")</f>
        <v/>
      </c>
      <c r="K2079" t="str">
        <f>IFERROR(VLOOKUP(D2079,プログラムデータ!A:N,14,0),"")</f>
        <v/>
      </c>
      <c r="L2079" t="str">
        <f t="shared" si="65"/>
        <v xml:space="preserve">    </v>
      </c>
      <c r="M2079" t="str">
        <f>IFERROR(VLOOKUP(J2079,色々!M:P,4,0),"")</f>
        <v/>
      </c>
      <c r="N2079" t="str">
        <f>IFERROR(記録__2[[#This Row],[競技番号]],"")</f>
        <v/>
      </c>
      <c r="O2079" t="str">
        <f>IFERROR(記録__2[[#This Row],[選手番号]],"")</f>
        <v/>
      </c>
    </row>
    <row r="2080" spans="1:15" x14ac:dyDescent="0.2">
      <c r="A2080" t="str">
        <f>IFERROR(VLOOKUP(N2080,プログラム!B:C,2,0),"")</f>
        <v/>
      </c>
      <c r="B2080" t="str">
        <f t="shared" si="64"/>
        <v/>
      </c>
      <c r="C2080" t="str">
        <f>IFERROR(VLOOKUP(B2080,チーム番号!E:F,2,0),"")</f>
        <v/>
      </c>
      <c r="D2080" t="str">
        <f>IFERROR(VLOOKUP(N2080,プログラム!B:C,2,0),"")</f>
        <v/>
      </c>
      <c r="E2080" t="str">
        <f>IFERROR(記録__2[[#This Row],[組]],"")</f>
        <v/>
      </c>
      <c r="F2080" t="str">
        <f>IFERROR(記録__2[[#This Row],[水路]],"")</f>
        <v/>
      </c>
      <c r="G2080" t="str">
        <f>IFERROR(VLOOKUP(D2080,プログラムデータ!A:N,12,0),"")</f>
        <v/>
      </c>
      <c r="H2080" t="str">
        <f>IFERROR(VLOOKUP(D2080,プログラムデータ!A:N,13,0),"")</f>
        <v/>
      </c>
      <c r="I2080" t="str">
        <f>IFERROR(VLOOKUP(D2080,プログラムデータ!A:N,11,0),"")</f>
        <v/>
      </c>
      <c r="J2080" t="str">
        <f>IFERROR(VLOOKUP(D2080,プログラムデータ!A:N,10,0),"")</f>
        <v/>
      </c>
      <c r="K2080" t="str">
        <f>IFERROR(VLOOKUP(D2080,プログラムデータ!A:N,14,0),"")</f>
        <v/>
      </c>
      <c r="L2080" t="str">
        <f t="shared" si="65"/>
        <v xml:space="preserve">    </v>
      </c>
      <c r="M2080" t="str">
        <f>IFERROR(VLOOKUP(J2080,色々!M:P,4,0),"")</f>
        <v/>
      </c>
      <c r="N2080" t="str">
        <f>IFERROR(記録__2[[#This Row],[競技番号]],"")</f>
        <v/>
      </c>
      <c r="O2080" t="str">
        <f>IFERROR(記録__2[[#This Row],[選手番号]],"")</f>
        <v/>
      </c>
    </row>
    <row r="2081" spans="1:15" x14ac:dyDescent="0.2">
      <c r="A2081" t="str">
        <f>IFERROR(VLOOKUP(N2081,プログラム!B:C,2,0),"")</f>
        <v/>
      </c>
      <c r="B2081" t="str">
        <f t="shared" si="64"/>
        <v/>
      </c>
      <c r="C2081" t="str">
        <f>IFERROR(VLOOKUP(B2081,チーム番号!E:F,2,0),"")</f>
        <v/>
      </c>
      <c r="D2081" t="str">
        <f>IFERROR(VLOOKUP(N2081,プログラム!B:C,2,0),"")</f>
        <v/>
      </c>
      <c r="E2081" t="str">
        <f>IFERROR(記録__2[[#This Row],[組]],"")</f>
        <v/>
      </c>
      <c r="F2081" t="str">
        <f>IFERROR(記録__2[[#This Row],[水路]],"")</f>
        <v/>
      </c>
      <c r="G2081" t="str">
        <f>IFERROR(VLOOKUP(D2081,プログラムデータ!A:N,12,0),"")</f>
        <v/>
      </c>
      <c r="H2081" t="str">
        <f>IFERROR(VLOOKUP(D2081,プログラムデータ!A:N,13,0),"")</f>
        <v/>
      </c>
      <c r="I2081" t="str">
        <f>IFERROR(VLOOKUP(D2081,プログラムデータ!A:N,11,0),"")</f>
        <v/>
      </c>
      <c r="J2081" t="str">
        <f>IFERROR(VLOOKUP(D2081,プログラムデータ!A:N,10,0),"")</f>
        <v/>
      </c>
      <c r="K2081" t="str">
        <f>IFERROR(VLOOKUP(D2081,プログラムデータ!A:N,14,0),"")</f>
        <v/>
      </c>
      <c r="L2081" t="str">
        <f t="shared" si="65"/>
        <v xml:space="preserve">    </v>
      </c>
      <c r="M2081" t="str">
        <f>IFERROR(VLOOKUP(J2081,色々!M:P,4,0),"")</f>
        <v/>
      </c>
      <c r="N2081" t="str">
        <f>IFERROR(記録__2[[#This Row],[競技番号]],"")</f>
        <v/>
      </c>
      <c r="O2081" t="str">
        <f>IFERROR(記録__2[[#This Row],[選手番号]],"")</f>
        <v/>
      </c>
    </row>
    <row r="2082" spans="1:15" x14ac:dyDescent="0.2">
      <c r="A2082" t="str">
        <f>IFERROR(VLOOKUP(N2082,プログラム!B:C,2,0),"")</f>
        <v/>
      </c>
      <c r="B2082" t="str">
        <f t="shared" si="64"/>
        <v/>
      </c>
      <c r="C2082" t="str">
        <f>IFERROR(VLOOKUP(B2082,チーム番号!E:F,2,0),"")</f>
        <v/>
      </c>
      <c r="D2082" t="str">
        <f>IFERROR(VLOOKUP(N2082,プログラム!B:C,2,0),"")</f>
        <v/>
      </c>
      <c r="E2082" t="str">
        <f>IFERROR(記録__2[[#This Row],[組]],"")</f>
        <v/>
      </c>
      <c r="F2082" t="str">
        <f>IFERROR(記録__2[[#This Row],[水路]],"")</f>
        <v/>
      </c>
      <c r="G2082" t="str">
        <f>IFERROR(VLOOKUP(D2082,プログラムデータ!A:N,12,0),"")</f>
        <v/>
      </c>
      <c r="H2082" t="str">
        <f>IFERROR(VLOOKUP(D2082,プログラムデータ!A:N,13,0),"")</f>
        <v/>
      </c>
      <c r="I2082" t="str">
        <f>IFERROR(VLOOKUP(D2082,プログラムデータ!A:N,11,0),"")</f>
        <v/>
      </c>
      <c r="J2082" t="str">
        <f>IFERROR(VLOOKUP(D2082,プログラムデータ!A:N,10,0),"")</f>
        <v/>
      </c>
      <c r="K2082" t="str">
        <f>IFERROR(VLOOKUP(D2082,プログラムデータ!A:N,14,0),"")</f>
        <v/>
      </c>
      <c r="L2082" t="str">
        <f t="shared" si="65"/>
        <v xml:space="preserve">    </v>
      </c>
      <c r="M2082" t="str">
        <f>IFERROR(VLOOKUP(J2082,色々!M:P,4,0),"")</f>
        <v/>
      </c>
      <c r="N2082" t="str">
        <f>IFERROR(記録__2[[#This Row],[競技番号]],"")</f>
        <v/>
      </c>
      <c r="O2082" t="str">
        <f>IFERROR(記録__2[[#This Row],[選手番号]],"")</f>
        <v/>
      </c>
    </row>
    <row r="2083" spans="1:15" x14ac:dyDescent="0.2">
      <c r="A2083" t="str">
        <f>IFERROR(VLOOKUP(N2083,プログラム!B:C,2,0),"")</f>
        <v/>
      </c>
      <c r="B2083" t="str">
        <f t="shared" si="64"/>
        <v/>
      </c>
      <c r="C2083" t="str">
        <f>IFERROR(VLOOKUP(B2083,チーム番号!E:F,2,0),"")</f>
        <v/>
      </c>
      <c r="D2083" t="str">
        <f>IFERROR(VLOOKUP(N2083,プログラム!B:C,2,0),"")</f>
        <v/>
      </c>
      <c r="E2083" t="str">
        <f>IFERROR(記録__2[[#This Row],[組]],"")</f>
        <v/>
      </c>
      <c r="F2083" t="str">
        <f>IFERROR(記録__2[[#This Row],[水路]],"")</f>
        <v/>
      </c>
      <c r="G2083" t="str">
        <f>IFERROR(VLOOKUP(D2083,プログラムデータ!A:N,12,0),"")</f>
        <v/>
      </c>
      <c r="H2083" t="str">
        <f>IFERROR(VLOOKUP(D2083,プログラムデータ!A:N,13,0),"")</f>
        <v/>
      </c>
      <c r="I2083" t="str">
        <f>IFERROR(VLOOKUP(D2083,プログラムデータ!A:N,11,0),"")</f>
        <v/>
      </c>
      <c r="J2083" t="str">
        <f>IFERROR(VLOOKUP(D2083,プログラムデータ!A:N,10,0),"")</f>
        <v/>
      </c>
      <c r="K2083" t="str">
        <f>IFERROR(VLOOKUP(D2083,プログラムデータ!A:N,14,0),"")</f>
        <v/>
      </c>
      <c r="L2083" t="str">
        <f t="shared" si="65"/>
        <v xml:space="preserve">    </v>
      </c>
      <c r="M2083" t="str">
        <f>IFERROR(VLOOKUP(J2083,色々!M:P,4,0),"")</f>
        <v/>
      </c>
      <c r="N2083" t="str">
        <f>IFERROR(記録__2[[#This Row],[競技番号]],"")</f>
        <v/>
      </c>
      <c r="O2083" t="str">
        <f>IFERROR(記録__2[[#This Row],[選手番号]],"")</f>
        <v/>
      </c>
    </row>
    <row r="2084" spans="1:15" x14ac:dyDescent="0.2">
      <c r="A2084" t="str">
        <f>IFERROR(VLOOKUP(N2084,プログラム!B:C,2,0),"")</f>
        <v/>
      </c>
      <c r="B2084" t="str">
        <f t="shared" si="64"/>
        <v/>
      </c>
      <c r="C2084" t="str">
        <f>IFERROR(VLOOKUP(B2084,チーム番号!E:F,2,0),"")</f>
        <v/>
      </c>
      <c r="D2084" t="str">
        <f>IFERROR(VLOOKUP(N2084,プログラム!B:C,2,0),"")</f>
        <v/>
      </c>
      <c r="E2084" t="str">
        <f>IFERROR(記録__2[[#This Row],[組]],"")</f>
        <v/>
      </c>
      <c r="F2084" t="str">
        <f>IFERROR(記録__2[[#This Row],[水路]],"")</f>
        <v/>
      </c>
      <c r="G2084" t="str">
        <f>IFERROR(VLOOKUP(D2084,プログラムデータ!A:N,12,0),"")</f>
        <v/>
      </c>
      <c r="H2084" t="str">
        <f>IFERROR(VLOOKUP(D2084,プログラムデータ!A:N,13,0),"")</f>
        <v/>
      </c>
      <c r="I2084" t="str">
        <f>IFERROR(VLOOKUP(D2084,プログラムデータ!A:N,11,0),"")</f>
        <v/>
      </c>
      <c r="J2084" t="str">
        <f>IFERROR(VLOOKUP(D2084,プログラムデータ!A:N,10,0),"")</f>
        <v/>
      </c>
      <c r="K2084" t="str">
        <f>IFERROR(VLOOKUP(D2084,プログラムデータ!A:N,14,0),"")</f>
        <v/>
      </c>
      <c r="L2084" t="str">
        <f t="shared" si="65"/>
        <v xml:space="preserve">    </v>
      </c>
      <c r="M2084" t="str">
        <f>IFERROR(VLOOKUP(J2084,色々!M:P,4,0),"")</f>
        <v/>
      </c>
      <c r="N2084" t="str">
        <f>IFERROR(記録__2[[#This Row],[競技番号]],"")</f>
        <v/>
      </c>
      <c r="O2084" t="str">
        <f>IFERROR(記録__2[[#This Row],[選手番号]],"")</f>
        <v/>
      </c>
    </row>
    <row r="2085" spans="1:15" x14ac:dyDescent="0.2">
      <c r="A2085" t="str">
        <f>IFERROR(VLOOKUP(N2085,プログラム!B:C,2,0),"")</f>
        <v/>
      </c>
      <c r="B2085" t="str">
        <f t="shared" si="64"/>
        <v/>
      </c>
      <c r="C2085" t="str">
        <f>IFERROR(VLOOKUP(B2085,チーム番号!E:F,2,0),"")</f>
        <v/>
      </c>
      <c r="D2085" t="str">
        <f>IFERROR(VLOOKUP(N2085,プログラム!B:C,2,0),"")</f>
        <v/>
      </c>
      <c r="E2085" t="str">
        <f>IFERROR(記録__2[[#This Row],[組]],"")</f>
        <v/>
      </c>
      <c r="F2085" t="str">
        <f>IFERROR(記録__2[[#This Row],[水路]],"")</f>
        <v/>
      </c>
      <c r="G2085" t="str">
        <f>IFERROR(VLOOKUP(D2085,プログラムデータ!A:N,12,0),"")</f>
        <v/>
      </c>
      <c r="H2085" t="str">
        <f>IFERROR(VLOOKUP(D2085,プログラムデータ!A:N,13,0),"")</f>
        <v/>
      </c>
      <c r="I2085" t="str">
        <f>IFERROR(VLOOKUP(D2085,プログラムデータ!A:N,11,0),"")</f>
        <v/>
      </c>
      <c r="J2085" t="str">
        <f>IFERROR(VLOOKUP(D2085,プログラムデータ!A:N,10,0),"")</f>
        <v/>
      </c>
      <c r="K2085" t="str">
        <f>IFERROR(VLOOKUP(D2085,プログラムデータ!A:N,14,0),"")</f>
        <v/>
      </c>
      <c r="L2085" t="str">
        <f t="shared" si="65"/>
        <v xml:space="preserve">    </v>
      </c>
      <c r="M2085" t="str">
        <f>IFERROR(VLOOKUP(J2085,色々!M:P,4,0),"")</f>
        <v/>
      </c>
      <c r="N2085" t="str">
        <f>IFERROR(記録__2[[#This Row],[競技番号]],"")</f>
        <v/>
      </c>
      <c r="O2085" t="str">
        <f>IFERROR(記録__2[[#This Row],[選手番号]],"")</f>
        <v/>
      </c>
    </row>
    <row r="2086" spans="1:15" x14ac:dyDescent="0.2">
      <c r="A2086" t="str">
        <f>IFERROR(VLOOKUP(N2086,プログラム!B:C,2,0),"")</f>
        <v/>
      </c>
      <c r="B2086" t="str">
        <f t="shared" si="64"/>
        <v/>
      </c>
      <c r="C2086" t="str">
        <f>IFERROR(VLOOKUP(B2086,チーム番号!E:F,2,0),"")</f>
        <v/>
      </c>
      <c r="D2086" t="str">
        <f>IFERROR(VLOOKUP(N2086,プログラム!B:C,2,0),"")</f>
        <v/>
      </c>
      <c r="E2086" t="str">
        <f>IFERROR(記録__2[[#This Row],[組]],"")</f>
        <v/>
      </c>
      <c r="F2086" t="str">
        <f>IFERROR(記録__2[[#This Row],[水路]],"")</f>
        <v/>
      </c>
      <c r="G2086" t="str">
        <f>IFERROR(VLOOKUP(D2086,プログラムデータ!A:N,12,0),"")</f>
        <v/>
      </c>
      <c r="H2086" t="str">
        <f>IFERROR(VLOOKUP(D2086,プログラムデータ!A:N,13,0),"")</f>
        <v/>
      </c>
      <c r="I2086" t="str">
        <f>IFERROR(VLOOKUP(D2086,プログラムデータ!A:N,11,0),"")</f>
        <v/>
      </c>
      <c r="J2086" t="str">
        <f>IFERROR(VLOOKUP(D2086,プログラムデータ!A:N,10,0),"")</f>
        <v/>
      </c>
      <c r="K2086" t="str">
        <f>IFERROR(VLOOKUP(D2086,プログラムデータ!A:N,14,0),"")</f>
        <v/>
      </c>
      <c r="L2086" t="str">
        <f t="shared" si="65"/>
        <v xml:space="preserve">    </v>
      </c>
      <c r="M2086" t="str">
        <f>IFERROR(VLOOKUP(J2086,色々!M:P,4,0),"")</f>
        <v/>
      </c>
      <c r="N2086" t="str">
        <f>IFERROR(記録__2[[#This Row],[競技番号]],"")</f>
        <v/>
      </c>
      <c r="O2086" t="str">
        <f>IFERROR(記録__2[[#This Row],[選手番号]],"")</f>
        <v/>
      </c>
    </row>
    <row r="2087" spans="1:15" x14ac:dyDescent="0.2">
      <c r="A2087" t="str">
        <f>IFERROR(VLOOKUP(N2087,プログラム!B:C,2,0),"")</f>
        <v/>
      </c>
      <c r="B2087" t="str">
        <f t="shared" si="64"/>
        <v/>
      </c>
      <c r="C2087" t="str">
        <f>IFERROR(VLOOKUP(B2087,チーム番号!E:F,2,0),"")</f>
        <v/>
      </c>
      <c r="D2087" t="str">
        <f>IFERROR(VLOOKUP(N2087,プログラム!B:C,2,0),"")</f>
        <v/>
      </c>
      <c r="E2087" t="str">
        <f>IFERROR(記録__2[[#This Row],[組]],"")</f>
        <v/>
      </c>
      <c r="F2087" t="str">
        <f>IFERROR(記録__2[[#This Row],[水路]],"")</f>
        <v/>
      </c>
      <c r="G2087" t="str">
        <f>IFERROR(VLOOKUP(D2087,プログラムデータ!A:N,12,0),"")</f>
        <v/>
      </c>
      <c r="H2087" t="str">
        <f>IFERROR(VLOOKUP(D2087,プログラムデータ!A:N,13,0),"")</f>
        <v/>
      </c>
      <c r="I2087" t="str">
        <f>IFERROR(VLOOKUP(D2087,プログラムデータ!A:N,11,0),"")</f>
        <v/>
      </c>
      <c r="J2087" t="str">
        <f>IFERROR(VLOOKUP(D2087,プログラムデータ!A:N,10,0),"")</f>
        <v/>
      </c>
      <c r="K2087" t="str">
        <f>IFERROR(VLOOKUP(D2087,プログラムデータ!A:N,14,0),"")</f>
        <v/>
      </c>
      <c r="L2087" t="str">
        <f t="shared" si="65"/>
        <v xml:space="preserve">    </v>
      </c>
      <c r="M2087" t="str">
        <f>IFERROR(VLOOKUP(J2087,色々!M:P,4,0),"")</f>
        <v/>
      </c>
      <c r="N2087" t="str">
        <f>IFERROR(記録__2[[#This Row],[競技番号]],"")</f>
        <v/>
      </c>
      <c r="O2087" t="str">
        <f>IFERROR(記録__2[[#This Row],[選手番号]],"")</f>
        <v/>
      </c>
    </row>
    <row r="2088" spans="1:15" x14ac:dyDescent="0.2">
      <c r="A2088" t="str">
        <f>IFERROR(VLOOKUP(N2088,プログラム!B:C,2,0),"")</f>
        <v/>
      </c>
      <c r="B2088" t="str">
        <f t="shared" si="64"/>
        <v/>
      </c>
      <c r="C2088" t="str">
        <f>IFERROR(VLOOKUP(B2088,チーム番号!E:F,2,0),"")</f>
        <v/>
      </c>
      <c r="D2088" t="str">
        <f>IFERROR(VLOOKUP(N2088,プログラム!B:C,2,0),"")</f>
        <v/>
      </c>
      <c r="E2088" t="str">
        <f>IFERROR(記録__2[[#This Row],[組]],"")</f>
        <v/>
      </c>
      <c r="F2088" t="str">
        <f>IFERROR(記録__2[[#This Row],[水路]],"")</f>
        <v/>
      </c>
      <c r="G2088" t="str">
        <f>IFERROR(VLOOKUP(D2088,プログラムデータ!A:N,12,0),"")</f>
        <v/>
      </c>
      <c r="H2088" t="str">
        <f>IFERROR(VLOOKUP(D2088,プログラムデータ!A:N,13,0),"")</f>
        <v/>
      </c>
      <c r="I2088" t="str">
        <f>IFERROR(VLOOKUP(D2088,プログラムデータ!A:N,11,0),"")</f>
        <v/>
      </c>
      <c r="J2088" t="str">
        <f>IFERROR(VLOOKUP(D2088,プログラムデータ!A:N,10,0),"")</f>
        <v/>
      </c>
      <c r="K2088" t="str">
        <f>IFERROR(VLOOKUP(D2088,プログラムデータ!A:N,14,0),"")</f>
        <v/>
      </c>
      <c r="L2088" t="str">
        <f t="shared" si="65"/>
        <v xml:space="preserve">    </v>
      </c>
      <c r="M2088" t="str">
        <f>IFERROR(VLOOKUP(J2088,色々!M:P,4,0),"")</f>
        <v/>
      </c>
      <c r="N2088" t="str">
        <f>IFERROR(記録__2[[#This Row],[競技番号]],"")</f>
        <v/>
      </c>
      <c r="O2088" t="str">
        <f>IFERROR(記録__2[[#This Row],[選手番号]],"")</f>
        <v/>
      </c>
    </row>
    <row r="2089" spans="1:15" x14ac:dyDescent="0.2">
      <c r="A2089" t="str">
        <f>IFERROR(VLOOKUP(N2089,プログラム!B:C,2,0),"")</f>
        <v/>
      </c>
      <c r="B2089" t="str">
        <f t="shared" si="64"/>
        <v/>
      </c>
      <c r="C2089" t="str">
        <f>IFERROR(VLOOKUP(B2089,チーム番号!E:F,2,0),"")</f>
        <v/>
      </c>
      <c r="D2089" t="str">
        <f>IFERROR(VLOOKUP(N2089,プログラム!B:C,2,0),"")</f>
        <v/>
      </c>
      <c r="E2089" t="str">
        <f>IFERROR(記録__2[[#This Row],[組]],"")</f>
        <v/>
      </c>
      <c r="F2089" t="str">
        <f>IFERROR(記録__2[[#This Row],[水路]],"")</f>
        <v/>
      </c>
      <c r="G2089" t="str">
        <f>IFERROR(VLOOKUP(D2089,プログラムデータ!A:N,12,0),"")</f>
        <v/>
      </c>
      <c r="H2089" t="str">
        <f>IFERROR(VLOOKUP(D2089,プログラムデータ!A:N,13,0),"")</f>
        <v/>
      </c>
      <c r="I2089" t="str">
        <f>IFERROR(VLOOKUP(D2089,プログラムデータ!A:N,11,0),"")</f>
        <v/>
      </c>
      <c r="J2089" t="str">
        <f>IFERROR(VLOOKUP(D2089,プログラムデータ!A:N,10,0),"")</f>
        <v/>
      </c>
      <c r="K2089" t="str">
        <f>IFERROR(VLOOKUP(D2089,プログラムデータ!A:N,14,0),"")</f>
        <v/>
      </c>
      <c r="L2089" t="str">
        <f t="shared" si="65"/>
        <v xml:space="preserve">    </v>
      </c>
      <c r="M2089" t="str">
        <f>IFERROR(VLOOKUP(J2089,色々!M:P,4,0),"")</f>
        <v/>
      </c>
      <c r="N2089" t="str">
        <f>IFERROR(記録__2[[#This Row],[競技番号]],"")</f>
        <v/>
      </c>
      <c r="O2089" t="str">
        <f>IFERROR(記録__2[[#This Row],[選手番号]],"")</f>
        <v/>
      </c>
    </row>
    <row r="2090" spans="1:15" x14ac:dyDescent="0.2">
      <c r="A2090" t="str">
        <f>IFERROR(VLOOKUP(N2090,プログラム!B:C,2,0),"")</f>
        <v/>
      </c>
      <c r="B2090" t="str">
        <f t="shared" si="64"/>
        <v/>
      </c>
      <c r="C2090" t="str">
        <f>IFERROR(VLOOKUP(B2090,チーム番号!E:F,2,0),"")</f>
        <v/>
      </c>
      <c r="D2090" t="str">
        <f>IFERROR(VLOOKUP(N2090,プログラム!B:C,2,0),"")</f>
        <v/>
      </c>
      <c r="E2090" t="str">
        <f>IFERROR(記録__2[[#This Row],[組]],"")</f>
        <v/>
      </c>
      <c r="F2090" t="str">
        <f>IFERROR(記録__2[[#This Row],[水路]],"")</f>
        <v/>
      </c>
      <c r="G2090" t="str">
        <f>IFERROR(VLOOKUP(D2090,プログラムデータ!A:N,12,0),"")</f>
        <v/>
      </c>
      <c r="H2090" t="str">
        <f>IFERROR(VLOOKUP(D2090,プログラムデータ!A:N,13,0),"")</f>
        <v/>
      </c>
      <c r="I2090" t="str">
        <f>IFERROR(VLOOKUP(D2090,プログラムデータ!A:N,11,0),"")</f>
        <v/>
      </c>
      <c r="J2090" t="str">
        <f>IFERROR(VLOOKUP(D2090,プログラムデータ!A:N,10,0),"")</f>
        <v/>
      </c>
      <c r="K2090" t="str">
        <f>IFERROR(VLOOKUP(D2090,プログラムデータ!A:N,14,0),"")</f>
        <v/>
      </c>
      <c r="L2090" t="str">
        <f t="shared" si="65"/>
        <v xml:space="preserve">    </v>
      </c>
      <c r="M2090" t="str">
        <f>IFERROR(VLOOKUP(J2090,色々!M:P,4,0),"")</f>
        <v/>
      </c>
      <c r="N2090" t="str">
        <f>IFERROR(記録__2[[#This Row],[競技番号]],"")</f>
        <v/>
      </c>
      <c r="O2090" t="str">
        <f>IFERROR(記録__2[[#This Row],[選手番号]],"")</f>
        <v/>
      </c>
    </row>
    <row r="2091" spans="1:15" x14ac:dyDescent="0.2">
      <c r="A2091" t="str">
        <f>IFERROR(VLOOKUP(N2091,プログラム!B:C,2,0),"")</f>
        <v/>
      </c>
      <c r="B2091" t="str">
        <f t="shared" si="64"/>
        <v/>
      </c>
      <c r="C2091" t="str">
        <f>IFERROR(VLOOKUP(B2091,チーム番号!E:F,2,0),"")</f>
        <v/>
      </c>
      <c r="D2091" t="str">
        <f>IFERROR(VLOOKUP(N2091,プログラム!B:C,2,0),"")</f>
        <v/>
      </c>
      <c r="E2091" t="str">
        <f>IFERROR(記録__2[[#This Row],[組]],"")</f>
        <v/>
      </c>
      <c r="F2091" t="str">
        <f>IFERROR(記録__2[[#This Row],[水路]],"")</f>
        <v/>
      </c>
      <c r="G2091" t="str">
        <f>IFERROR(VLOOKUP(D2091,プログラムデータ!A:N,12,0),"")</f>
        <v/>
      </c>
      <c r="H2091" t="str">
        <f>IFERROR(VLOOKUP(D2091,プログラムデータ!A:N,13,0),"")</f>
        <v/>
      </c>
      <c r="I2091" t="str">
        <f>IFERROR(VLOOKUP(D2091,プログラムデータ!A:N,11,0),"")</f>
        <v/>
      </c>
      <c r="J2091" t="str">
        <f>IFERROR(VLOOKUP(D2091,プログラムデータ!A:N,10,0),"")</f>
        <v/>
      </c>
      <c r="K2091" t="str">
        <f>IFERROR(VLOOKUP(D2091,プログラムデータ!A:N,14,0),"")</f>
        <v/>
      </c>
      <c r="L2091" t="str">
        <f t="shared" si="65"/>
        <v xml:space="preserve">    </v>
      </c>
      <c r="M2091" t="str">
        <f>IFERROR(VLOOKUP(J2091,色々!M:P,4,0),"")</f>
        <v/>
      </c>
      <c r="N2091" t="str">
        <f>IFERROR(記録__2[[#This Row],[競技番号]],"")</f>
        <v/>
      </c>
      <c r="O2091" t="str">
        <f>IFERROR(記録__2[[#This Row],[選手番号]],"")</f>
        <v/>
      </c>
    </row>
    <row r="2092" spans="1:15" x14ac:dyDescent="0.2">
      <c r="A2092" t="str">
        <f>IFERROR(VLOOKUP(N2092,プログラム!B:C,2,0),"")</f>
        <v/>
      </c>
      <c r="B2092" t="str">
        <f t="shared" si="64"/>
        <v/>
      </c>
      <c r="C2092" t="str">
        <f>IFERROR(VLOOKUP(B2092,チーム番号!E:F,2,0),"")</f>
        <v/>
      </c>
      <c r="D2092" t="str">
        <f>IFERROR(VLOOKUP(N2092,プログラム!B:C,2,0),"")</f>
        <v/>
      </c>
      <c r="E2092" t="str">
        <f>IFERROR(記録__2[[#This Row],[組]],"")</f>
        <v/>
      </c>
      <c r="F2092" t="str">
        <f>IFERROR(記録__2[[#This Row],[水路]],"")</f>
        <v/>
      </c>
      <c r="G2092" t="str">
        <f>IFERROR(VLOOKUP(D2092,プログラムデータ!A:N,12,0),"")</f>
        <v/>
      </c>
      <c r="H2092" t="str">
        <f>IFERROR(VLOOKUP(D2092,プログラムデータ!A:N,13,0),"")</f>
        <v/>
      </c>
      <c r="I2092" t="str">
        <f>IFERROR(VLOOKUP(D2092,プログラムデータ!A:N,11,0),"")</f>
        <v/>
      </c>
      <c r="J2092" t="str">
        <f>IFERROR(VLOOKUP(D2092,プログラムデータ!A:N,10,0),"")</f>
        <v/>
      </c>
      <c r="K2092" t="str">
        <f>IFERROR(VLOOKUP(D2092,プログラムデータ!A:N,14,0),"")</f>
        <v/>
      </c>
      <c r="L2092" t="str">
        <f t="shared" si="65"/>
        <v xml:space="preserve">    </v>
      </c>
      <c r="M2092" t="str">
        <f>IFERROR(VLOOKUP(J2092,色々!M:P,4,0),"")</f>
        <v/>
      </c>
      <c r="N2092" t="str">
        <f>IFERROR(記録__2[[#This Row],[競技番号]],"")</f>
        <v/>
      </c>
      <c r="O2092" t="str">
        <f>IFERROR(記録__2[[#This Row],[選手番号]],"")</f>
        <v/>
      </c>
    </row>
    <row r="2093" spans="1:15" x14ac:dyDescent="0.2">
      <c r="A2093" t="str">
        <f>IFERROR(VLOOKUP(N2093,プログラム!B:C,2,0),"")</f>
        <v/>
      </c>
      <c r="B2093" t="str">
        <f t="shared" si="64"/>
        <v/>
      </c>
      <c r="C2093" t="str">
        <f>IFERROR(VLOOKUP(B2093,チーム番号!E:F,2,0),"")</f>
        <v/>
      </c>
      <c r="D2093" t="str">
        <f>IFERROR(VLOOKUP(N2093,プログラム!B:C,2,0),"")</f>
        <v/>
      </c>
      <c r="E2093" t="str">
        <f>IFERROR(記録__2[[#This Row],[組]],"")</f>
        <v/>
      </c>
      <c r="F2093" t="str">
        <f>IFERROR(記録__2[[#This Row],[水路]],"")</f>
        <v/>
      </c>
      <c r="G2093" t="str">
        <f>IFERROR(VLOOKUP(D2093,プログラムデータ!A:N,12,0),"")</f>
        <v/>
      </c>
      <c r="H2093" t="str">
        <f>IFERROR(VLOOKUP(D2093,プログラムデータ!A:N,13,0),"")</f>
        <v/>
      </c>
      <c r="I2093" t="str">
        <f>IFERROR(VLOOKUP(D2093,プログラムデータ!A:N,11,0),"")</f>
        <v/>
      </c>
      <c r="J2093" t="str">
        <f>IFERROR(VLOOKUP(D2093,プログラムデータ!A:N,10,0),"")</f>
        <v/>
      </c>
      <c r="K2093" t="str">
        <f>IFERROR(VLOOKUP(D2093,プログラムデータ!A:N,14,0),"")</f>
        <v/>
      </c>
      <c r="L2093" t="str">
        <f t="shared" si="65"/>
        <v xml:space="preserve">    </v>
      </c>
      <c r="M2093" t="str">
        <f>IFERROR(VLOOKUP(J2093,色々!M:P,4,0),"")</f>
        <v/>
      </c>
      <c r="N2093" t="str">
        <f>IFERROR(記録__2[[#This Row],[競技番号]],"")</f>
        <v/>
      </c>
      <c r="O2093" t="str">
        <f>IFERROR(記録__2[[#This Row],[選手番号]],"")</f>
        <v/>
      </c>
    </row>
    <row r="2094" spans="1:15" x14ac:dyDescent="0.2">
      <c r="A2094" t="str">
        <f>IFERROR(VLOOKUP(N2094,プログラム!B:C,2,0),"")</f>
        <v/>
      </c>
      <c r="B2094" t="str">
        <f t="shared" si="64"/>
        <v/>
      </c>
      <c r="C2094" t="str">
        <f>IFERROR(VLOOKUP(B2094,チーム番号!E:F,2,0),"")</f>
        <v/>
      </c>
      <c r="D2094" t="str">
        <f>IFERROR(VLOOKUP(N2094,プログラム!B:C,2,0),"")</f>
        <v/>
      </c>
      <c r="E2094" t="str">
        <f>IFERROR(記録__2[[#This Row],[組]],"")</f>
        <v/>
      </c>
      <c r="F2094" t="str">
        <f>IFERROR(記録__2[[#This Row],[水路]],"")</f>
        <v/>
      </c>
      <c r="G2094" t="str">
        <f>IFERROR(VLOOKUP(D2094,プログラムデータ!A:N,12,0),"")</f>
        <v/>
      </c>
      <c r="H2094" t="str">
        <f>IFERROR(VLOOKUP(D2094,プログラムデータ!A:N,13,0),"")</f>
        <v/>
      </c>
      <c r="I2094" t="str">
        <f>IFERROR(VLOOKUP(D2094,プログラムデータ!A:N,11,0),"")</f>
        <v/>
      </c>
      <c r="J2094" t="str">
        <f>IFERROR(VLOOKUP(D2094,プログラムデータ!A:N,10,0),"")</f>
        <v/>
      </c>
      <c r="K2094" t="str">
        <f>IFERROR(VLOOKUP(D2094,プログラムデータ!A:N,14,0),"")</f>
        <v/>
      </c>
      <c r="L2094" t="str">
        <f t="shared" si="65"/>
        <v xml:space="preserve">    </v>
      </c>
      <c r="M2094" t="str">
        <f>IFERROR(VLOOKUP(J2094,色々!M:P,4,0),"")</f>
        <v/>
      </c>
      <c r="N2094" t="str">
        <f>IFERROR(記録__2[[#This Row],[競技番号]],"")</f>
        <v/>
      </c>
      <c r="O2094" t="str">
        <f>IFERROR(記録__2[[#This Row],[選手番号]],"")</f>
        <v/>
      </c>
    </row>
    <row r="2095" spans="1:15" x14ac:dyDescent="0.2">
      <c r="A2095" t="str">
        <f>IFERROR(VLOOKUP(N2095,プログラム!B:C,2,0),"")</f>
        <v/>
      </c>
      <c r="B2095" t="str">
        <f t="shared" si="64"/>
        <v/>
      </c>
      <c r="C2095" t="str">
        <f>IFERROR(VLOOKUP(B2095,チーム番号!E:F,2,0),"")</f>
        <v/>
      </c>
      <c r="D2095" t="str">
        <f>IFERROR(VLOOKUP(N2095,プログラム!B:C,2,0),"")</f>
        <v/>
      </c>
      <c r="E2095" t="str">
        <f>IFERROR(記録__2[[#This Row],[組]],"")</f>
        <v/>
      </c>
      <c r="F2095" t="str">
        <f>IFERROR(記録__2[[#This Row],[水路]],"")</f>
        <v/>
      </c>
      <c r="G2095" t="str">
        <f>IFERROR(VLOOKUP(D2095,プログラムデータ!A:N,12,0),"")</f>
        <v/>
      </c>
      <c r="H2095" t="str">
        <f>IFERROR(VLOOKUP(D2095,プログラムデータ!A:N,13,0),"")</f>
        <v/>
      </c>
      <c r="I2095" t="str">
        <f>IFERROR(VLOOKUP(D2095,プログラムデータ!A:N,11,0),"")</f>
        <v/>
      </c>
      <c r="J2095" t="str">
        <f>IFERROR(VLOOKUP(D2095,プログラムデータ!A:N,10,0),"")</f>
        <v/>
      </c>
      <c r="K2095" t="str">
        <f>IFERROR(VLOOKUP(D2095,プログラムデータ!A:N,14,0),"")</f>
        <v/>
      </c>
      <c r="L2095" t="str">
        <f t="shared" si="65"/>
        <v xml:space="preserve">    </v>
      </c>
      <c r="M2095" t="str">
        <f>IFERROR(VLOOKUP(J2095,色々!M:P,4,0),"")</f>
        <v/>
      </c>
      <c r="N2095" t="str">
        <f>IFERROR(記録__2[[#This Row],[競技番号]],"")</f>
        <v/>
      </c>
      <c r="O2095" t="str">
        <f>IFERROR(記録__2[[#This Row],[選手番号]],"")</f>
        <v/>
      </c>
    </row>
    <row r="2096" spans="1:15" x14ac:dyDescent="0.2">
      <c r="A2096" t="str">
        <f>IFERROR(VLOOKUP(N2096,プログラム!B:C,2,0),"")</f>
        <v/>
      </c>
      <c r="B2096" t="str">
        <f t="shared" si="64"/>
        <v/>
      </c>
      <c r="C2096" t="str">
        <f>IFERROR(VLOOKUP(B2096,チーム番号!E:F,2,0),"")</f>
        <v/>
      </c>
      <c r="D2096" t="str">
        <f>IFERROR(VLOOKUP(N2096,プログラム!B:C,2,0),"")</f>
        <v/>
      </c>
      <c r="E2096" t="str">
        <f>IFERROR(記録__2[[#This Row],[組]],"")</f>
        <v/>
      </c>
      <c r="F2096" t="str">
        <f>IFERROR(記録__2[[#This Row],[水路]],"")</f>
        <v/>
      </c>
      <c r="G2096" t="str">
        <f>IFERROR(VLOOKUP(D2096,プログラムデータ!A:N,12,0),"")</f>
        <v/>
      </c>
      <c r="H2096" t="str">
        <f>IFERROR(VLOOKUP(D2096,プログラムデータ!A:N,13,0),"")</f>
        <v/>
      </c>
      <c r="I2096" t="str">
        <f>IFERROR(VLOOKUP(D2096,プログラムデータ!A:N,11,0),"")</f>
        <v/>
      </c>
      <c r="J2096" t="str">
        <f>IFERROR(VLOOKUP(D2096,プログラムデータ!A:N,10,0),"")</f>
        <v/>
      </c>
      <c r="K2096" t="str">
        <f>IFERROR(VLOOKUP(D2096,プログラムデータ!A:N,14,0),"")</f>
        <v/>
      </c>
      <c r="L2096" t="str">
        <f t="shared" si="65"/>
        <v xml:space="preserve">    </v>
      </c>
      <c r="M2096" t="str">
        <f>IFERROR(VLOOKUP(J2096,色々!M:P,4,0),"")</f>
        <v/>
      </c>
      <c r="N2096" t="str">
        <f>IFERROR(記録__2[[#This Row],[競技番号]],"")</f>
        <v/>
      </c>
      <c r="O2096" t="str">
        <f>IFERROR(記録__2[[#This Row],[選手番号]],"")</f>
        <v/>
      </c>
    </row>
    <row r="2097" spans="1:15" x14ac:dyDescent="0.2">
      <c r="A2097" t="str">
        <f>IFERROR(VLOOKUP(N2097,プログラム!B:C,2,0),"")</f>
        <v/>
      </c>
      <c r="B2097" t="str">
        <f t="shared" si="64"/>
        <v/>
      </c>
      <c r="C2097" t="str">
        <f>IFERROR(VLOOKUP(B2097,チーム番号!E:F,2,0),"")</f>
        <v/>
      </c>
      <c r="D2097" t="str">
        <f>IFERROR(VLOOKUP(N2097,プログラム!B:C,2,0),"")</f>
        <v/>
      </c>
      <c r="E2097" t="str">
        <f>IFERROR(記録__2[[#This Row],[組]],"")</f>
        <v/>
      </c>
      <c r="F2097" t="str">
        <f>IFERROR(記録__2[[#This Row],[水路]],"")</f>
        <v/>
      </c>
      <c r="G2097" t="str">
        <f>IFERROR(VLOOKUP(D2097,プログラムデータ!A:N,12,0),"")</f>
        <v/>
      </c>
      <c r="H2097" t="str">
        <f>IFERROR(VLOOKUP(D2097,プログラムデータ!A:N,13,0),"")</f>
        <v/>
      </c>
      <c r="I2097" t="str">
        <f>IFERROR(VLOOKUP(D2097,プログラムデータ!A:N,11,0),"")</f>
        <v/>
      </c>
      <c r="J2097" t="str">
        <f>IFERROR(VLOOKUP(D2097,プログラムデータ!A:N,10,0),"")</f>
        <v/>
      </c>
      <c r="K2097" t="str">
        <f>IFERROR(VLOOKUP(D2097,プログラムデータ!A:N,14,0),"")</f>
        <v/>
      </c>
      <c r="L2097" t="str">
        <f t="shared" si="65"/>
        <v xml:space="preserve">    </v>
      </c>
      <c r="M2097" t="str">
        <f>IFERROR(VLOOKUP(J2097,色々!M:P,4,0),"")</f>
        <v/>
      </c>
      <c r="N2097" t="str">
        <f>IFERROR(記録__2[[#This Row],[競技番号]],"")</f>
        <v/>
      </c>
      <c r="O2097" t="str">
        <f>IFERROR(記録__2[[#This Row],[選手番号]],"")</f>
        <v/>
      </c>
    </row>
    <row r="2098" spans="1:15" x14ac:dyDescent="0.2">
      <c r="A2098" t="str">
        <f>IFERROR(VLOOKUP(N2098,プログラム!B:C,2,0),"")</f>
        <v/>
      </c>
      <c r="B2098" t="str">
        <f t="shared" si="64"/>
        <v/>
      </c>
      <c r="C2098" t="str">
        <f>IFERROR(VLOOKUP(B2098,チーム番号!E:F,2,0),"")</f>
        <v/>
      </c>
      <c r="D2098" t="str">
        <f>IFERROR(VLOOKUP(N2098,プログラム!B:C,2,0),"")</f>
        <v/>
      </c>
      <c r="E2098" t="str">
        <f>IFERROR(記録__2[[#This Row],[組]],"")</f>
        <v/>
      </c>
      <c r="F2098" t="str">
        <f>IFERROR(記録__2[[#This Row],[水路]],"")</f>
        <v/>
      </c>
      <c r="G2098" t="str">
        <f>IFERROR(VLOOKUP(D2098,プログラムデータ!A:N,12,0),"")</f>
        <v/>
      </c>
      <c r="H2098" t="str">
        <f>IFERROR(VLOOKUP(D2098,プログラムデータ!A:N,13,0),"")</f>
        <v/>
      </c>
      <c r="I2098" t="str">
        <f>IFERROR(VLOOKUP(D2098,プログラムデータ!A:N,11,0),"")</f>
        <v/>
      </c>
      <c r="J2098" t="str">
        <f>IFERROR(VLOOKUP(D2098,プログラムデータ!A:N,10,0),"")</f>
        <v/>
      </c>
      <c r="K2098" t="str">
        <f>IFERROR(VLOOKUP(D2098,プログラムデータ!A:N,14,0),"")</f>
        <v/>
      </c>
      <c r="L2098" t="str">
        <f t="shared" si="65"/>
        <v xml:space="preserve">    </v>
      </c>
      <c r="M2098" t="str">
        <f>IFERROR(VLOOKUP(J2098,色々!M:P,4,0),"")</f>
        <v/>
      </c>
      <c r="N2098" t="str">
        <f>IFERROR(記録__2[[#This Row],[競技番号]],"")</f>
        <v/>
      </c>
      <c r="O2098" t="str">
        <f>IFERROR(記録__2[[#This Row],[選手番号]],"")</f>
        <v/>
      </c>
    </row>
    <row r="2099" spans="1:15" x14ac:dyDescent="0.2">
      <c r="A2099" t="str">
        <f>IFERROR(VLOOKUP(N2099,プログラム!B:C,2,0),"")</f>
        <v/>
      </c>
      <c r="B2099" t="str">
        <f t="shared" si="64"/>
        <v/>
      </c>
      <c r="C2099" t="str">
        <f>IFERROR(VLOOKUP(B2099,チーム番号!E:F,2,0),"")</f>
        <v/>
      </c>
      <c r="D2099" t="str">
        <f>IFERROR(VLOOKUP(N2099,プログラム!B:C,2,0),"")</f>
        <v/>
      </c>
      <c r="E2099" t="str">
        <f>IFERROR(記録__2[[#This Row],[組]],"")</f>
        <v/>
      </c>
      <c r="F2099" t="str">
        <f>IFERROR(記録__2[[#This Row],[水路]],"")</f>
        <v/>
      </c>
      <c r="G2099" t="str">
        <f>IFERROR(VLOOKUP(D2099,プログラムデータ!A:N,12,0),"")</f>
        <v/>
      </c>
      <c r="H2099" t="str">
        <f>IFERROR(VLOOKUP(D2099,プログラムデータ!A:N,13,0),"")</f>
        <v/>
      </c>
      <c r="I2099" t="str">
        <f>IFERROR(VLOOKUP(D2099,プログラムデータ!A:N,11,0),"")</f>
        <v/>
      </c>
      <c r="J2099" t="str">
        <f>IFERROR(VLOOKUP(D2099,プログラムデータ!A:N,10,0),"")</f>
        <v/>
      </c>
      <c r="K2099" t="str">
        <f>IFERROR(VLOOKUP(D2099,プログラムデータ!A:N,14,0),"")</f>
        <v/>
      </c>
      <c r="L2099" t="str">
        <f t="shared" si="65"/>
        <v xml:space="preserve">    </v>
      </c>
      <c r="M2099" t="str">
        <f>IFERROR(VLOOKUP(J2099,色々!M:P,4,0),"")</f>
        <v/>
      </c>
      <c r="N2099" t="str">
        <f>IFERROR(記録__2[[#This Row],[競技番号]],"")</f>
        <v/>
      </c>
      <c r="O2099" t="str">
        <f>IFERROR(記録__2[[#This Row],[選手番号]],"")</f>
        <v/>
      </c>
    </row>
    <row r="2100" spans="1:15" x14ac:dyDescent="0.2">
      <c r="A2100" t="str">
        <f>IFERROR(VLOOKUP(N2100,プログラム!B:C,2,0),"")</f>
        <v/>
      </c>
      <c r="B2100" t="str">
        <f t="shared" si="64"/>
        <v/>
      </c>
      <c r="C2100" t="str">
        <f>IFERROR(VLOOKUP(B2100,チーム番号!E:F,2,0),"")</f>
        <v/>
      </c>
      <c r="D2100" t="str">
        <f>IFERROR(VLOOKUP(N2100,プログラム!B:C,2,0),"")</f>
        <v/>
      </c>
      <c r="E2100" t="str">
        <f>IFERROR(記録__2[[#This Row],[組]],"")</f>
        <v/>
      </c>
      <c r="F2100" t="str">
        <f>IFERROR(記録__2[[#This Row],[水路]],"")</f>
        <v/>
      </c>
      <c r="G2100" t="str">
        <f>IFERROR(VLOOKUP(D2100,プログラムデータ!A:N,12,0),"")</f>
        <v/>
      </c>
      <c r="H2100" t="str">
        <f>IFERROR(VLOOKUP(D2100,プログラムデータ!A:N,13,0),"")</f>
        <v/>
      </c>
      <c r="I2100" t="str">
        <f>IFERROR(VLOOKUP(D2100,プログラムデータ!A:N,11,0),"")</f>
        <v/>
      </c>
      <c r="J2100" t="str">
        <f>IFERROR(VLOOKUP(D2100,プログラムデータ!A:N,10,0),"")</f>
        <v/>
      </c>
      <c r="K2100" t="str">
        <f>IFERROR(VLOOKUP(D2100,プログラムデータ!A:N,14,0),"")</f>
        <v/>
      </c>
      <c r="L2100" t="str">
        <f t="shared" si="65"/>
        <v xml:space="preserve">    </v>
      </c>
      <c r="M2100" t="str">
        <f>IFERROR(VLOOKUP(J2100,色々!M:P,4,0),"")</f>
        <v/>
      </c>
      <c r="N2100" t="str">
        <f>IFERROR(記録__2[[#This Row],[競技番号]],"")</f>
        <v/>
      </c>
      <c r="O2100" t="str">
        <f>IFERROR(記録__2[[#This Row],[選手番号]],"")</f>
        <v/>
      </c>
    </row>
    <row r="2101" spans="1:15" x14ac:dyDescent="0.2">
      <c r="A2101" t="str">
        <f>IFERROR(VLOOKUP(N2101,プログラム!B:C,2,0),"")</f>
        <v/>
      </c>
      <c r="B2101" t="str">
        <f t="shared" si="64"/>
        <v/>
      </c>
      <c r="C2101" t="str">
        <f>IFERROR(VLOOKUP(B2101,チーム番号!E:F,2,0),"")</f>
        <v/>
      </c>
      <c r="D2101" t="str">
        <f>IFERROR(VLOOKUP(N2101,プログラム!B:C,2,0),"")</f>
        <v/>
      </c>
      <c r="E2101" t="str">
        <f>IFERROR(記録__2[[#This Row],[組]],"")</f>
        <v/>
      </c>
      <c r="F2101" t="str">
        <f>IFERROR(記録__2[[#This Row],[水路]],"")</f>
        <v/>
      </c>
      <c r="G2101" t="str">
        <f>IFERROR(VLOOKUP(D2101,プログラムデータ!A:N,12,0),"")</f>
        <v/>
      </c>
      <c r="H2101" t="str">
        <f>IFERROR(VLOOKUP(D2101,プログラムデータ!A:N,13,0),"")</f>
        <v/>
      </c>
      <c r="I2101" t="str">
        <f>IFERROR(VLOOKUP(D2101,プログラムデータ!A:N,11,0),"")</f>
        <v/>
      </c>
      <c r="J2101" t="str">
        <f>IFERROR(VLOOKUP(D2101,プログラムデータ!A:N,10,0),"")</f>
        <v/>
      </c>
      <c r="K2101" t="str">
        <f>IFERROR(VLOOKUP(D2101,プログラムデータ!A:N,14,0),"")</f>
        <v/>
      </c>
      <c r="L2101" t="str">
        <f t="shared" si="65"/>
        <v xml:space="preserve">    </v>
      </c>
      <c r="M2101" t="str">
        <f>IFERROR(VLOOKUP(J2101,色々!M:P,4,0),"")</f>
        <v/>
      </c>
      <c r="N2101" t="str">
        <f>IFERROR(記録__2[[#This Row],[競技番号]],"")</f>
        <v/>
      </c>
      <c r="O2101" t="str">
        <f>IFERROR(記録__2[[#This Row],[選手番号]],"")</f>
        <v/>
      </c>
    </row>
    <row r="2102" spans="1:15" x14ac:dyDescent="0.2">
      <c r="A2102" t="str">
        <f>IFERROR(VLOOKUP(N2102,プログラム!B:C,2,0),"")</f>
        <v/>
      </c>
      <c r="B2102" t="str">
        <f t="shared" si="64"/>
        <v/>
      </c>
      <c r="C2102" t="str">
        <f>IFERROR(VLOOKUP(B2102,チーム番号!E:F,2,0),"")</f>
        <v/>
      </c>
      <c r="D2102" t="str">
        <f>IFERROR(VLOOKUP(N2102,プログラム!B:C,2,0),"")</f>
        <v/>
      </c>
      <c r="E2102" t="str">
        <f>IFERROR(記録__2[[#This Row],[組]],"")</f>
        <v/>
      </c>
      <c r="F2102" t="str">
        <f>IFERROR(記録__2[[#This Row],[水路]],"")</f>
        <v/>
      </c>
      <c r="G2102" t="str">
        <f>IFERROR(VLOOKUP(D2102,プログラムデータ!A:N,12,0),"")</f>
        <v/>
      </c>
      <c r="H2102" t="str">
        <f>IFERROR(VLOOKUP(D2102,プログラムデータ!A:N,13,0),"")</f>
        <v/>
      </c>
      <c r="I2102" t="str">
        <f>IFERROR(VLOOKUP(D2102,プログラムデータ!A:N,11,0),"")</f>
        <v/>
      </c>
      <c r="J2102" t="str">
        <f>IFERROR(VLOOKUP(D2102,プログラムデータ!A:N,10,0),"")</f>
        <v/>
      </c>
      <c r="K2102" t="str">
        <f>IFERROR(VLOOKUP(D2102,プログラムデータ!A:N,14,0),"")</f>
        <v/>
      </c>
      <c r="L2102" t="str">
        <f t="shared" si="65"/>
        <v xml:space="preserve">    </v>
      </c>
      <c r="M2102" t="str">
        <f>IFERROR(VLOOKUP(J2102,色々!M:P,4,0),"")</f>
        <v/>
      </c>
      <c r="N2102" t="str">
        <f>IFERROR(記録__2[[#This Row],[競技番号]],"")</f>
        <v/>
      </c>
      <c r="O2102" t="str">
        <f>IFERROR(記録__2[[#This Row],[選手番号]],"")</f>
        <v/>
      </c>
    </row>
    <row r="2103" spans="1:15" x14ac:dyDescent="0.2">
      <c r="A2103" t="str">
        <f>IFERROR(VLOOKUP(N2103,プログラム!B:C,2,0),"")</f>
        <v/>
      </c>
      <c r="B2103" t="str">
        <f t="shared" si="64"/>
        <v/>
      </c>
      <c r="C2103" t="str">
        <f>IFERROR(VLOOKUP(B2103,チーム番号!E:F,2,0),"")</f>
        <v/>
      </c>
      <c r="D2103" t="str">
        <f>IFERROR(VLOOKUP(N2103,プログラム!B:C,2,0),"")</f>
        <v/>
      </c>
      <c r="E2103" t="str">
        <f>IFERROR(記録__2[[#This Row],[組]],"")</f>
        <v/>
      </c>
      <c r="F2103" t="str">
        <f>IFERROR(記録__2[[#This Row],[水路]],"")</f>
        <v/>
      </c>
      <c r="G2103" t="str">
        <f>IFERROR(VLOOKUP(D2103,プログラムデータ!A:N,12,0),"")</f>
        <v/>
      </c>
      <c r="H2103" t="str">
        <f>IFERROR(VLOOKUP(D2103,プログラムデータ!A:N,13,0),"")</f>
        <v/>
      </c>
      <c r="I2103" t="str">
        <f>IFERROR(VLOOKUP(D2103,プログラムデータ!A:N,11,0),"")</f>
        <v/>
      </c>
      <c r="J2103" t="str">
        <f>IFERROR(VLOOKUP(D2103,プログラムデータ!A:N,10,0),"")</f>
        <v/>
      </c>
      <c r="K2103" t="str">
        <f>IFERROR(VLOOKUP(D2103,プログラムデータ!A:N,14,0),"")</f>
        <v/>
      </c>
      <c r="L2103" t="str">
        <f t="shared" si="65"/>
        <v xml:space="preserve">    </v>
      </c>
      <c r="M2103" t="str">
        <f>IFERROR(VLOOKUP(J2103,色々!M:P,4,0),"")</f>
        <v/>
      </c>
      <c r="N2103" t="str">
        <f>IFERROR(記録__2[[#This Row],[競技番号]],"")</f>
        <v/>
      </c>
      <c r="O2103" t="str">
        <f>IFERROR(記録__2[[#This Row],[選手番号]],"")</f>
        <v/>
      </c>
    </row>
    <row r="2104" spans="1:15" x14ac:dyDescent="0.2">
      <c r="A2104" t="str">
        <f>IFERROR(VLOOKUP(N2104,プログラム!B:C,2,0),"")</f>
        <v/>
      </c>
      <c r="B2104" t="str">
        <f t="shared" si="64"/>
        <v/>
      </c>
      <c r="C2104" t="str">
        <f>IFERROR(VLOOKUP(B2104,チーム番号!E:F,2,0),"")</f>
        <v/>
      </c>
      <c r="D2104" t="str">
        <f>IFERROR(VLOOKUP(N2104,プログラム!B:C,2,0),"")</f>
        <v/>
      </c>
      <c r="E2104" t="str">
        <f>IFERROR(記録__2[[#This Row],[組]],"")</f>
        <v/>
      </c>
      <c r="F2104" t="str">
        <f>IFERROR(記録__2[[#This Row],[水路]],"")</f>
        <v/>
      </c>
      <c r="G2104" t="str">
        <f>IFERROR(VLOOKUP(D2104,プログラムデータ!A:N,12,0),"")</f>
        <v/>
      </c>
      <c r="H2104" t="str">
        <f>IFERROR(VLOOKUP(D2104,プログラムデータ!A:N,13,0),"")</f>
        <v/>
      </c>
      <c r="I2104" t="str">
        <f>IFERROR(VLOOKUP(D2104,プログラムデータ!A:N,11,0),"")</f>
        <v/>
      </c>
      <c r="J2104" t="str">
        <f>IFERROR(VLOOKUP(D2104,プログラムデータ!A:N,10,0),"")</f>
        <v/>
      </c>
      <c r="K2104" t="str">
        <f>IFERROR(VLOOKUP(D2104,プログラムデータ!A:N,14,0),"")</f>
        <v/>
      </c>
      <c r="L2104" t="str">
        <f t="shared" si="65"/>
        <v xml:space="preserve">    </v>
      </c>
      <c r="M2104" t="str">
        <f>IFERROR(VLOOKUP(J2104,色々!M:P,4,0),"")</f>
        <v/>
      </c>
      <c r="N2104" t="str">
        <f>IFERROR(記録__2[[#This Row],[競技番号]],"")</f>
        <v/>
      </c>
      <c r="O2104" t="str">
        <f>IFERROR(記録__2[[#This Row],[選手番号]],"")</f>
        <v/>
      </c>
    </row>
    <row r="2105" spans="1:15" x14ac:dyDescent="0.2">
      <c r="A2105" t="str">
        <f>IFERROR(VLOOKUP(N2105,プログラム!B:C,2,0),"")</f>
        <v/>
      </c>
      <c r="B2105" t="str">
        <f t="shared" si="64"/>
        <v/>
      </c>
      <c r="C2105" t="str">
        <f>IFERROR(VLOOKUP(B2105,チーム番号!E:F,2,0),"")</f>
        <v/>
      </c>
      <c r="D2105" t="str">
        <f>IFERROR(VLOOKUP(N2105,プログラム!B:C,2,0),"")</f>
        <v/>
      </c>
      <c r="E2105" t="str">
        <f>IFERROR(記録__2[[#This Row],[組]],"")</f>
        <v/>
      </c>
      <c r="F2105" t="str">
        <f>IFERROR(記録__2[[#This Row],[水路]],"")</f>
        <v/>
      </c>
      <c r="G2105" t="str">
        <f>IFERROR(VLOOKUP(D2105,プログラムデータ!A:N,12,0),"")</f>
        <v/>
      </c>
      <c r="H2105" t="str">
        <f>IFERROR(VLOOKUP(D2105,プログラムデータ!A:N,13,0),"")</f>
        <v/>
      </c>
      <c r="I2105" t="str">
        <f>IFERROR(VLOOKUP(D2105,プログラムデータ!A:N,11,0),"")</f>
        <v/>
      </c>
      <c r="J2105" t="str">
        <f>IFERROR(VLOOKUP(D2105,プログラムデータ!A:N,10,0),"")</f>
        <v/>
      </c>
      <c r="K2105" t="str">
        <f>IFERROR(VLOOKUP(D2105,プログラムデータ!A:N,14,0),"")</f>
        <v/>
      </c>
      <c r="L2105" t="str">
        <f t="shared" si="65"/>
        <v xml:space="preserve">    </v>
      </c>
      <c r="M2105" t="str">
        <f>IFERROR(VLOOKUP(J2105,色々!M:P,4,0),"")</f>
        <v/>
      </c>
      <c r="N2105" t="str">
        <f>IFERROR(記録__2[[#This Row],[競技番号]],"")</f>
        <v/>
      </c>
      <c r="O2105" t="str">
        <f>IFERROR(記録__2[[#This Row],[選手番号]],"")</f>
        <v/>
      </c>
    </row>
    <row r="2106" spans="1:15" x14ac:dyDescent="0.2">
      <c r="A2106" t="str">
        <f>IFERROR(VLOOKUP(N2106,プログラム!B:C,2,0),"")</f>
        <v/>
      </c>
      <c r="B2106" t="str">
        <f t="shared" si="64"/>
        <v/>
      </c>
      <c r="C2106" t="str">
        <f>IFERROR(VLOOKUP(B2106,チーム番号!E:F,2,0),"")</f>
        <v/>
      </c>
      <c r="D2106" t="str">
        <f>IFERROR(VLOOKUP(N2106,プログラム!B:C,2,0),"")</f>
        <v/>
      </c>
      <c r="E2106" t="str">
        <f>IFERROR(記録__2[[#This Row],[組]],"")</f>
        <v/>
      </c>
      <c r="F2106" t="str">
        <f>IFERROR(記録__2[[#This Row],[水路]],"")</f>
        <v/>
      </c>
      <c r="G2106" t="str">
        <f>IFERROR(VLOOKUP(D2106,プログラムデータ!A:N,12,0),"")</f>
        <v/>
      </c>
      <c r="H2106" t="str">
        <f>IFERROR(VLOOKUP(D2106,プログラムデータ!A:N,13,0),"")</f>
        <v/>
      </c>
      <c r="I2106" t="str">
        <f>IFERROR(VLOOKUP(D2106,プログラムデータ!A:N,11,0),"")</f>
        <v/>
      </c>
      <c r="J2106" t="str">
        <f>IFERROR(VLOOKUP(D2106,プログラムデータ!A:N,10,0),"")</f>
        <v/>
      </c>
      <c r="K2106" t="str">
        <f>IFERROR(VLOOKUP(D2106,プログラムデータ!A:N,14,0),"")</f>
        <v/>
      </c>
      <c r="L2106" t="str">
        <f t="shared" si="65"/>
        <v xml:space="preserve">    </v>
      </c>
      <c r="M2106" t="str">
        <f>IFERROR(VLOOKUP(J2106,色々!M:P,4,0),"")</f>
        <v/>
      </c>
      <c r="N2106" t="str">
        <f>IFERROR(記録__2[[#This Row],[競技番号]],"")</f>
        <v/>
      </c>
      <c r="O2106" t="str">
        <f>IFERROR(記録__2[[#This Row],[選手番号]],"")</f>
        <v/>
      </c>
    </row>
    <row r="2107" spans="1:15" x14ac:dyDescent="0.2">
      <c r="A2107" t="str">
        <f>IFERROR(VLOOKUP(N2107,プログラム!B:C,2,0),"")</f>
        <v/>
      </c>
      <c r="B2107" t="str">
        <f t="shared" si="64"/>
        <v/>
      </c>
      <c r="C2107" t="str">
        <f>IFERROR(VLOOKUP(B2107,チーム番号!E:F,2,0),"")</f>
        <v/>
      </c>
      <c r="D2107" t="str">
        <f>IFERROR(VLOOKUP(N2107,プログラム!B:C,2,0),"")</f>
        <v/>
      </c>
      <c r="E2107" t="str">
        <f>IFERROR(記録__2[[#This Row],[組]],"")</f>
        <v/>
      </c>
      <c r="F2107" t="str">
        <f>IFERROR(記録__2[[#This Row],[水路]],"")</f>
        <v/>
      </c>
      <c r="G2107" t="str">
        <f>IFERROR(VLOOKUP(D2107,プログラムデータ!A:N,12,0),"")</f>
        <v/>
      </c>
      <c r="H2107" t="str">
        <f>IFERROR(VLOOKUP(D2107,プログラムデータ!A:N,13,0),"")</f>
        <v/>
      </c>
      <c r="I2107" t="str">
        <f>IFERROR(VLOOKUP(D2107,プログラムデータ!A:N,11,0),"")</f>
        <v/>
      </c>
      <c r="J2107" t="str">
        <f>IFERROR(VLOOKUP(D2107,プログラムデータ!A:N,10,0),"")</f>
        <v/>
      </c>
      <c r="K2107" t="str">
        <f>IFERROR(VLOOKUP(D2107,プログラムデータ!A:N,14,0),"")</f>
        <v/>
      </c>
      <c r="L2107" t="str">
        <f t="shared" si="65"/>
        <v xml:space="preserve">    </v>
      </c>
      <c r="M2107" t="str">
        <f>IFERROR(VLOOKUP(J2107,色々!M:P,4,0),"")</f>
        <v/>
      </c>
      <c r="N2107" t="str">
        <f>IFERROR(記録__2[[#This Row],[競技番号]],"")</f>
        <v/>
      </c>
      <c r="O2107" t="str">
        <f>IFERROR(記録__2[[#This Row],[選手番号]],"")</f>
        <v/>
      </c>
    </row>
    <row r="2108" spans="1:15" x14ac:dyDescent="0.2">
      <c r="A2108" t="str">
        <f>IFERROR(VLOOKUP(N2108,プログラム!B:C,2,0),"")</f>
        <v/>
      </c>
      <c r="B2108" t="str">
        <f t="shared" si="64"/>
        <v/>
      </c>
      <c r="C2108" t="str">
        <f>IFERROR(VLOOKUP(B2108,チーム番号!E:F,2,0),"")</f>
        <v/>
      </c>
      <c r="D2108" t="str">
        <f>IFERROR(VLOOKUP(N2108,プログラム!B:C,2,0),"")</f>
        <v/>
      </c>
      <c r="E2108" t="str">
        <f>IFERROR(記録__2[[#This Row],[組]],"")</f>
        <v/>
      </c>
      <c r="F2108" t="str">
        <f>IFERROR(記録__2[[#This Row],[水路]],"")</f>
        <v/>
      </c>
      <c r="G2108" t="str">
        <f>IFERROR(VLOOKUP(D2108,プログラムデータ!A:N,12,0),"")</f>
        <v/>
      </c>
      <c r="H2108" t="str">
        <f>IFERROR(VLOOKUP(D2108,プログラムデータ!A:N,13,0),"")</f>
        <v/>
      </c>
      <c r="I2108" t="str">
        <f>IFERROR(VLOOKUP(D2108,プログラムデータ!A:N,11,0),"")</f>
        <v/>
      </c>
      <c r="J2108" t="str">
        <f>IFERROR(VLOOKUP(D2108,プログラムデータ!A:N,10,0),"")</f>
        <v/>
      </c>
      <c r="K2108" t="str">
        <f>IFERROR(VLOOKUP(D2108,プログラムデータ!A:N,14,0),"")</f>
        <v/>
      </c>
      <c r="L2108" t="str">
        <f t="shared" si="65"/>
        <v xml:space="preserve">    </v>
      </c>
      <c r="M2108" t="str">
        <f>IFERROR(VLOOKUP(J2108,色々!M:P,4,0),"")</f>
        <v/>
      </c>
      <c r="N2108" t="str">
        <f>IFERROR(記録__2[[#This Row],[競技番号]],"")</f>
        <v/>
      </c>
      <c r="O2108" t="str">
        <f>IFERROR(記録__2[[#This Row],[選手番号]],"")</f>
        <v/>
      </c>
    </row>
    <row r="2109" spans="1:15" x14ac:dyDescent="0.2">
      <c r="A2109" t="str">
        <f>IFERROR(VLOOKUP(N2109,プログラム!B:C,2,0),"")</f>
        <v/>
      </c>
      <c r="B2109" t="str">
        <f t="shared" si="64"/>
        <v/>
      </c>
      <c r="C2109" t="str">
        <f>IFERROR(VLOOKUP(B2109,チーム番号!E:F,2,0),"")</f>
        <v/>
      </c>
      <c r="D2109" t="str">
        <f>IFERROR(VLOOKUP(N2109,プログラム!B:C,2,0),"")</f>
        <v/>
      </c>
      <c r="E2109" t="str">
        <f>IFERROR(記録__2[[#This Row],[組]],"")</f>
        <v/>
      </c>
      <c r="F2109" t="str">
        <f>IFERROR(記録__2[[#This Row],[水路]],"")</f>
        <v/>
      </c>
      <c r="G2109" t="str">
        <f>IFERROR(VLOOKUP(D2109,プログラムデータ!A:N,12,0),"")</f>
        <v/>
      </c>
      <c r="H2109" t="str">
        <f>IFERROR(VLOOKUP(D2109,プログラムデータ!A:N,13,0),"")</f>
        <v/>
      </c>
      <c r="I2109" t="str">
        <f>IFERROR(VLOOKUP(D2109,プログラムデータ!A:N,11,0),"")</f>
        <v/>
      </c>
      <c r="J2109" t="str">
        <f>IFERROR(VLOOKUP(D2109,プログラムデータ!A:N,10,0),"")</f>
        <v/>
      </c>
      <c r="K2109" t="str">
        <f>IFERROR(VLOOKUP(D2109,プログラムデータ!A:N,14,0),"")</f>
        <v/>
      </c>
      <c r="L2109" t="str">
        <f t="shared" si="65"/>
        <v xml:space="preserve">    </v>
      </c>
      <c r="M2109" t="str">
        <f>IFERROR(VLOOKUP(J2109,色々!M:P,4,0),"")</f>
        <v/>
      </c>
      <c r="N2109" t="str">
        <f>IFERROR(記録__2[[#This Row],[競技番号]],"")</f>
        <v/>
      </c>
      <c r="O2109" t="str">
        <f>IFERROR(記録__2[[#This Row],[選手番号]],"")</f>
        <v/>
      </c>
    </row>
    <row r="2110" spans="1:15" x14ac:dyDescent="0.2">
      <c r="A2110" t="str">
        <f>IFERROR(VLOOKUP(N2110,プログラム!B:C,2,0),"")</f>
        <v/>
      </c>
      <c r="B2110" t="str">
        <f t="shared" si="64"/>
        <v/>
      </c>
      <c r="C2110" t="str">
        <f>IFERROR(VLOOKUP(B2110,チーム番号!E:F,2,0),"")</f>
        <v/>
      </c>
      <c r="D2110" t="str">
        <f>IFERROR(VLOOKUP(N2110,プログラム!B:C,2,0),"")</f>
        <v/>
      </c>
      <c r="E2110" t="str">
        <f>IFERROR(記録__2[[#This Row],[組]],"")</f>
        <v/>
      </c>
      <c r="F2110" t="str">
        <f>IFERROR(記録__2[[#This Row],[水路]],"")</f>
        <v/>
      </c>
      <c r="G2110" t="str">
        <f>IFERROR(VLOOKUP(D2110,プログラムデータ!A:N,12,0),"")</f>
        <v/>
      </c>
      <c r="H2110" t="str">
        <f>IFERROR(VLOOKUP(D2110,プログラムデータ!A:N,13,0),"")</f>
        <v/>
      </c>
      <c r="I2110" t="str">
        <f>IFERROR(VLOOKUP(D2110,プログラムデータ!A:N,11,0),"")</f>
        <v/>
      </c>
      <c r="J2110" t="str">
        <f>IFERROR(VLOOKUP(D2110,プログラムデータ!A:N,10,0),"")</f>
        <v/>
      </c>
      <c r="K2110" t="str">
        <f>IFERROR(VLOOKUP(D2110,プログラムデータ!A:N,14,0),"")</f>
        <v/>
      </c>
      <c r="L2110" t="str">
        <f t="shared" si="65"/>
        <v xml:space="preserve">    </v>
      </c>
      <c r="M2110" t="str">
        <f>IFERROR(VLOOKUP(J2110,色々!M:P,4,0),"")</f>
        <v/>
      </c>
      <c r="N2110" t="str">
        <f>IFERROR(記録__2[[#This Row],[競技番号]],"")</f>
        <v/>
      </c>
      <c r="O2110" t="str">
        <f>IFERROR(記録__2[[#This Row],[選手番号]],"")</f>
        <v/>
      </c>
    </row>
    <row r="2111" spans="1:15" x14ac:dyDescent="0.2">
      <c r="A2111" t="str">
        <f>IFERROR(VLOOKUP(N2111,プログラム!B:C,2,0),"")</f>
        <v/>
      </c>
      <c r="B2111" t="str">
        <f t="shared" si="64"/>
        <v/>
      </c>
      <c r="C2111" t="str">
        <f>IFERROR(VLOOKUP(B2111,チーム番号!E:F,2,0),"")</f>
        <v/>
      </c>
      <c r="D2111" t="str">
        <f>IFERROR(VLOOKUP(N2111,プログラム!B:C,2,0),"")</f>
        <v/>
      </c>
      <c r="E2111" t="str">
        <f>IFERROR(記録__2[[#This Row],[組]],"")</f>
        <v/>
      </c>
      <c r="F2111" t="str">
        <f>IFERROR(記録__2[[#This Row],[水路]],"")</f>
        <v/>
      </c>
      <c r="G2111" t="str">
        <f>IFERROR(VLOOKUP(D2111,プログラムデータ!A:N,12,0),"")</f>
        <v/>
      </c>
      <c r="H2111" t="str">
        <f>IFERROR(VLOOKUP(D2111,プログラムデータ!A:N,13,0),"")</f>
        <v/>
      </c>
      <c r="I2111" t="str">
        <f>IFERROR(VLOOKUP(D2111,プログラムデータ!A:N,11,0),"")</f>
        <v/>
      </c>
      <c r="J2111" t="str">
        <f>IFERROR(VLOOKUP(D2111,プログラムデータ!A:N,10,0),"")</f>
        <v/>
      </c>
      <c r="K2111" t="str">
        <f>IFERROR(VLOOKUP(D2111,プログラムデータ!A:N,14,0),"")</f>
        <v/>
      </c>
      <c r="L2111" t="str">
        <f t="shared" si="65"/>
        <v xml:space="preserve">    </v>
      </c>
      <c r="M2111" t="str">
        <f>IFERROR(VLOOKUP(J2111,色々!M:P,4,0),"")</f>
        <v/>
      </c>
      <c r="N2111" t="str">
        <f>IFERROR(記録__2[[#This Row],[競技番号]],"")</f>
        <v/>
      </c>
      <c r="O2111" t="str">
        <f>IFERROR(記録__2[[#This Row],[選手番号]],"")</f>
        <v/>
      </c>
    </row>
    <row r="2112" spans="1:15" x14ac:dyDescent="0.2">
      <c r="A2112" t="str">
        <f>IFERROR(VLOOKUP(N2112,プログラム!B:C,2,0),"")</f>
        <v/>
      </c>
      <c r="B2112" t="str">
        <f t="shared" si="64"/>
        <v/>
      </c>
      <c r="C2112" t="str">
        <f>IFERROR(VLOOKUP(B2112,チーム番号!E:F,2,0),"")</f>
        <v/>
      </c>
      <c r="D2112" t="str">
        <f>IFERROR(VLOOKUP(N2112,プログラム!B:C,2,0),"")</f>
        <v/>
      </c>
      <c r="E2112" t="str">
        <f>IFERROR(記録__2[[#This Row],[組]],"")</f>
        <v/>
      </c>
      <c r="F2112" t="str">
        <f>IFERROR(記録__2[[#This Row],[水路]],"")</f>
        <v/>
      </c>
      <c r="G2112" t="str">
        <f>IFERROR(VLOOKUP(D2112,プログラムデータ!A:N,12,0),"")</f>
        <v/>
      </c>
      <c r="H2112" t="str">
        <f>IFERROR(VLOOKUP(D2112,プログラムデータ!A:N,13,0),"")</f>
        <v/>
      </c>
      <c r="I2112" t="str">
        <f>IFERROR(VLOOKUP(D2112,プログラムデータ!A:N,11,0),"")</f>
        <v/>
      </c>
      <c r="J2112" t="str">
        <f>IFERROR(VLOOKUP(D2112,プログラムデータ!A:N,10,0),"")</f>
        <v/>
      </c>
      <c r="K2112" t="str">
        <f>IFERROR(VLOOKUP(D2112,プログラムデータ!A:N,14,0),"")</f>
        <v/>
      </c>
      <c r="L2112" t="str">
        <f t="shared" si="65"/>
        <v xml:space="preserve">    </v>
      </c>
      <c r="M2112" t="str">
        <f>IFERROR(VLOOKUP(J2112,色々!M:P,4,0),"")</f>
        <v/>
      </c>
      <c r="N2112" t="str">
        <f>IFERROR(記録__2[[#This Row],[競技番号]],"")</f>
        <v/>
      </c>
      <c r="O2112" t="str">
        <f>IFERROR(記録__2[[#This Row],[選手番号]],"")</f>
        <v/>
      </c>
    </row>
    <row r="2113" spans="1:15" x14ac:dyDescent="0.2">
      <c r="A2113" t="str">
        <f>IFERROR(VLOOKUP(N2113,プログラム!B:C,2,0),"")</f>
        <v/>
      </c>
      <c r="B2113" t="str">
        <f t="shared" si="64"/>
        <v/>
      </c>
      <c r="C2113" t="str">
        <f>IFERROR(VLOOKUP(B2113,チーム番号!E:F,2,0),"")</f>
        <v/>
      </c>
      <c r="D2113" t="str">
        <f>IFERROR(VLOOKUP(N2113,プログラム!B:C,2,0),"")</f>
        <v/>
      </c>
      <c r="E2113" t="str">
        <f>IFERROR(記録__2[[#This Row],[組]],"")</f>
        <v/>
      </c>
      <c r="F2113" t="str">
        <f>IFERROR(記録__2[[#This Row],[水路]],"")</f>
        <v/>
      </c>
      <c r="G2113" t="str">
        <f>IFERROR(VLOOKUP(D2113,プログラムデータ!A:N,12,0),"")</f>
        <v/>
      </c>
      <c r="H2113" t="str">
        <f>IFERROR(VLOOKUP(D2113,プログラムデータ!A:N,13,0),"")</f>
        <v/>
      </c>
      <c r="I2113" t="str">
        <f>IFERROR(VLOOKUP(D2113,プログラムデータ!A:N,11,0),"")</f>
        <v/>
      </c>
      <c r="J2113" t="str">
        <f>IFERROR(VLOOKUP(D2113,プログラムデータ!A:N,10,0),"")</f>
        <v/>
      </c>
      <c r="K2113" t="str">
        <f>IFERROR(VLOOKUP(D2113,プログラムデータ!A:N,14,0),"")</f>
        <v/>
      </c>
      <c r="L2113" t="str">
        <f t="shared" si="65"/>
        <v xml:space="preserve">    </v>
      </c>
      <c r="M2113" t="str">
        <f>IFERROR(VLOOKUP(J2113,色々!M:P,4,0),"")</f>
        <v/>
      </c>
      <c r="N2113" t="str">
        <f>IFERROR(記録__2[[#This Row],[競技番号]],"")</f>
        <v/>
      </c>
      <c r="O2113" t="str">
        <f>IFERROR(記録__2[[#This Row],[選手番号]],"")</f>
        <v/>
      </c>
    </row>
    <row r="2114" spans="1:15" x14ac:dyDescent="0.2">
      <c r="A2114" t="str">
        <f>IFERROR(VLOOKUP(N2114,プログラム!B:C,2,0),"")</f>
        <v/>
      </c>
      <c r="B2114" t="str">
        <f t="shared" si="64"/>
        <v/>
      </c>
      <c r="C2114" t="str">
        <f>IFERROR(VLOOKUP(B2114,チーム番号!E:F,2,0),"")</f>
        <v/>
      </c>
      <c r="D2114" t="str">
        <f>IFERROR(VLOOKUP(N2114,プログラム!B:C,2,0),"")</f>
        <v/>
      </c>
      <c r="E2114" t="str">
        <f>IFERROR(記録__2[[#This Row],[組]],"")</f>
        <v/>
      </c>
      <c r="F2114" t="str">
        <f>IFERROR(記録__2[[#This Row],[水路]],"")</f>
        <v/>
      </c>
      <c r="G2114" t="str">
        <f>IFERROR(VLOOKUP(D2114,プログラムデータ!A:N,12,0),"")</f>
        <v/>
      </c>
      <c r="H2114" t="str">
        <f>IFERROR(VLOOKUP(D2114,プログラムデータ!A:N,13,0),"")</f>
        <v/>
      </c>
      <c r="I2114" t="str">
        <f>IFERROR(VLOOKUP(D2114,プログラムデータ!A:N,11,0),"")</f>
        <v/>
      </c>
      <c r="J2114" t="str">
        <f>IFERROR(VLOOKUP(D2114,プログラムデータ!A:N,10,0),"")</f>
        <v/>
      </c>
      <c r="K2114" t="str">
        <f>IFERROR(VLOOKUP(D2114,プログラムデータ!A:N,14,0),"")</f>
        <v/>
      </c>
      <c r="L2114" t="str">
        <f t="shared" si="65"/>
        <v xml:space="preserve">    </v>
      </c>
      <c r="M2114" t="str">
        <f>IFERROR(VLOOKUP(J2114,色々!M:P,4,0),"")</f>
        <v/>
      </c>
      <c r="N2114" t="str">
        <f>IFERROR(記録__2[[#This Row],[競技番号]],"")</f>
        <v/>
      </c>
      <c r="O2114" t="str">
        <f>IFERROR(記録__2[[#This Row],[選手番号]],"")</f>
        <v/>
      </c>
    </row>
    <row r="2115" spans="1:15" x14ac:dyDescent="0.2">
      <c r="A2115" t="str">
        <f>IFERROR(VLOOKUP(N2115,プログラム!B:C,2,0),"")</f>
        <v/>
      </c>
      <c r="B2115" t="str">
        <f t="shared" ref="B2115:B2178" si="66">IFERROR(IF(OR(M2115=6,M2115=7),O2115,""),"")</f>
        <v/>
      </c>
      <c r="C2115" t="str">
        <f>IFERROR(VLOOKUP(B2115,チーム番号!E:F,2,0),"")</f>
        <v/>
      </c>
      <c r="D2115" t="str">
        <f>IFERROR(VLOOKUP(N2115,プログラム!B:C,2,0),"")</f>
        <v/>
      </c>
      <c r="E2115" t="str">
        <f>IFERROR(記録__2[[#This Row],[組]],"")</f>
        <v/>
      </c>
      <c r="F2115" t="str">
        <f>IFERROR(記録__2[[#This Row],[水路]],"")</f>
        <v/>
      </c>
      <c r="G2115" t="str">
        <f>IFERROR(VLOOKUP(D2115,プログラムデータ!A:N,12,0),"")</f>
        <v/>
      </c>
      <c r="H2115" t="str">
        <f>IFERROR(VLOOKUP(D2115,プログラムデータ!A:N,13,0),"")</f>
        <v/>
      </c>
      <c r="I2115" t="str">
        <f>IFERROR(VLOOKUP(D2115,プログラムデータ!A:N,11,0),"")</f>
        <v/>
      </c>
      <c r="J2115" t="str">
        <f>IFERROR(VLOOKUP(D2115,プログラムデータ!A:N,10,0),"")</f>
        <v/>
      </c>
      <c r="K2115" t="str">
        <f>IFERROR(VLOOKUP(D2115,プログラムデータ!A:N,14,0),"")</f>
        <v/>
      </c>
      <c r="L2115" t="str">
        <f t="shared" ref="L2115:L2178" si="67">CONCATENATE(G2115," ",H2115," ",I2115," ",J2115," ",K2115)</f>
        <v xml:space="preserve">    </v>
      </c>
      <c r="M2115" t="str">
        <f>IFERROR(VLOOKUP(J2115,色々!M:P,4,0),"")</f>
        <v/>
      </c>
      <c r="N2115" t="str">
        <f>IFERROR(記録__2[[#This Row],[競技番号]],"")</f>
        <v/>
      </c>
      <c r="O2115" t="str">
        <f>IFERROR(記録__2[[#This Row],[選手番号]],"")</f>
        <v/>
      </c>
    </row>
    <row r="2116" spans="1:15" x14ac:dyDescent="0.2">
      <c r="A2116" t="str">
        <f>IFERROR(VLOOKUP(N2116,プログラム!B:C,2,0),"")</f>
        <v/>
      </c>
      <c r="B2116" t="str">
        <f t="shared" si="66"/>
        <v/>
      </c>
      <c r="C2116" t="str">
        <f>IFERROR(VLOOKUP(B2116,チーム番号!E:F,2,0),"")</f>
        <v/>
      </c>
      <c r="D2116" t="str">
        <f>IFERROR(VLOOKUP(N2116,プログラム!B:C,2,0),"")</f>
        <v/>
      </c>
      <c r="E2116" t="str">
        <f>IFERROR(記録__2[[#This Row],[組]],"")</f>
        <v/>
      </c>
      <c r="F2116" t="str">
        <f>IFERROR(記録__2[[#This Row],[水路]],"")</f>
        <v/>
      </c>
      <c r="G2116" t="str">
        <f>IFERROR(VLOOKUP(D2116,プログラムデータ!A:N,12,0),"")</f>
        <v/>
      </c>
      <c r="H2116" t="str">
        <f>IFERROR(VLOOKUP(D2116,プログラムデータ!A:N,13,0),"")</f>
        <v/>
      </c>
      <c r="I2116" t="str">
        <f>IFERROR(VLOOKUP(D2116,プログラムデータ!A:N,11,0),"")</f>
        <v/>
      </c>
      <c r="J2116" t="str">
        <f>IFERROR(VLOOKUP(D2116,プログラムデータ!A:N,10,0),"")</f>
        <v/>
      </c>
      <c r="K2116" t="str">
        <f>IFERROR(VLOOKUP(D2116,プログラムデータ!A:N,14,0),"")</f>
        <v/>
      </c>
      <c r="L2116" t="str">
        <f t="shared" si="67"/>
        <v xml:space="preserve">    </v>
      </c>
      <c r="M2116" t="str">
        <f>IFERROR(VLOOKUP(J2116,色々!M:P,4,0),"")</f>
        <v/>
      </c>
      <c r="N2116" t="str">
        <f>IFERROR(記録__2[[#This Row],[競技番号]],"")</f>
        <v/>
      </c>
      <c r="O2116" t="str">
        <f>IFERROR(記録__2[[#This Row],[選手番号]],"")</f>
        <v/>
      </c>
    </row>
    <row r="2117" spans="1:15" x14ac:dyDescent="0.2">
      <c r="A2117" t="str">
        <f>IFERROR(VLOOKUP(N2117,プログラム!B:C,2,0),"")</f>
        <v/>
      </c>
      <c r="B2117" t="str">
        <f t="shared" si="66"/>
        <v/>
      </c>
      <c r="C2117" t="str">
        <f>IFERROR(VLOOKUP(B2117,チーム番号!E:F,2,0),"")</f>
        <v/>
      </c>
      <c r="D2117" t="str">
        <f>IFERROR(VLOOKUP(N2117,プログラム!B:C,2,0),"")</f>
        <v/>
      </c>
      <c r="E2117" t="str">
        <f>IFERROR(記録__2[[#This Row],[組]],"")</f>
        <v/>
      </c>
      <c r="F2117" t="str">
        <f>IFERROR(記録__2[[#This Row],[水路]],"")</f>
        <v/>
      </c>
      <c r="G2117" t="str">
        <f>IFERROR(VLOOKUP(D2117,プログラムデータ!A:N,12,0),"")</f>
        <v/>
      </c>
      <c r="H2117" t="str">
        <f>IFERROR(VLOOKUP(D2117,プログラムデータ!A:N,13,0),"")</f>
        <v/>
      </c>
      <c r="I2117" t="str">
        <f>IFERROR(VLOOKUP(D2117,プログラムデータ!A:N,11,0),"")</f>
        <v/>
      </c>
      <c r="J2117" t="str">
        <f>IFERROR(VLOOKUP(D2117,プログラムデータ!A:N,10,0),"")</f>
        <v/>
      </c>
      <c r="K2117" t="str">
        <f>IFERROR(VLOOKUP(D2117,プログラムデータ!A:N,14,0),"")</f>
        <v/>
      </c>
      <c r="L2117" t="str">
        <f t="shared" si="67"/>
        <v xml:space="preserve">    </v>
      </c>
      <c r="M2117" t="str">
        <f>IFERROR(VLOOKUP(J2117,色々!M:P,4,0),"")</f>
        <v/>
      </c>
      <c r="N2117" t="str">
        <f>IFERROR(記録__2[[#This Row],[競技番号]],"")</f>
        <v/>
      </c>
      <c r="O2117" t="str">
        <f>IFERROR(記録__2[[#This Row],[選手番号]],"")</f>
        <v/>
      </c>
    </row>
    <row r="2118" spans="1:15" x14ac:dyDescent="0.2">
      <c r="A2118" t="str">
        <f>IFERROR(VLOOKUP(N2118,プログラム!B:C,2,0),"")</f>
        <v/>
      </c>
      <c r="B2118" t="str">
        <f t="shared" si="66"/>
        <v/>
      </c>
      <c r="C2118" t="str">
        <f>IFERROR(VLOOKUP(B2118,チーム番号!E:F,2,0),"")</f>
        <v/>
      </c>
      <c r="D2118" t="str">
        <f>IFERROR(VLOOKUP(N2118,プログラム!B:C,2,0),"")</f>
        <v/>
      </c>
      <c r="E2118" t="str">
        <f>IFERROR(記録__2[[#This Row],[組]],"")</f>
        <v/>
      </c>
      <c r="F2118" t="str">
        <f>IFERROR(記録__2[[#This Row],[水路]],"")</f>
        <v/>
      </c>
      <c r="G2118" t="str">
        <f>IFERROR(VLOOKUP(D2118,プログラムデータ!A:N,12,0),"")</f>
        <v/>
      </c>
      <c r="H2118" t="str">
        <f>IFERROR(VLOOKUP(D2118,プログラムデータ!A:N,13,0),"")</f>
        <v/>
      </c>
      <c r="I2118" t="str">
        <f>IFERROR(VLOOKUP(D2118,プログラムデータ!A:N,11,0),"")</f>
        <v/>
      </c>
      <c r="J2118" t="str">
        <f>IFERROR(VLOOKUP(D2118,プログラムデータ!A:N,10,0),"")</f>
        <v/>
      </c>
      <c r="K2118" t="str">
        <f>IFERROR(VLOOKUP(D2118,プログラムデータ!A:N,14,0),"")</f>
        <v/>
      </c>
      <c r="L2118" t="str">
        <f t="shared" si="67"/>
        <v xml:space="preserve">    </v>
      </c>
      <c r="M2118" t="str">
        <f>IFERROR(VLOOKUP(J2118,色々!M:P,4,0),"")</f>
        <v/>
      </c>
      <c r="N2118" t="str">
        <f>IFERROR(記録__2[[#This Row],[競技番号]],"")</f>
        <v/>
      </c>
      <c r="O2118" t="str">
        <f>IFERROR(記録__2[[#This Row],[選手番号]],"")</f>
        <v/>
      </c>
    </row>
    <row r="2119" spans="1:15" x14ac:dyDescent="0.2">
      <c r="A2119" t="str">
        <f>IFERROR(VLOOKUP(N2119,プログラム!B:C,2,0),"")</f>
        <v/>
      </c>
      <c r="B2119" t="str">
        <f t="shared" si="66"/>
        <v/>
      </c>
      <c r="C2119" t="str">
        <f>IFERROR(VLOOKUP(B2119,チーム番号!E:F,2,0),"")</f>
        <v/>
      </c>
      <c r="D2119" t="str">
        <f>IFERROR(VLOOKUP(N2119,プログラム!B:C,2,0),"")</f>
        <v/>
      </c>
      <c r="E2119" t="str">
        <f>IFERROR(記録__2[[#This Row],[組]],"")</f>
        <v/>
      </c>
      <c r="F2119" t="str">
        <f>IFERROR(記録__2[[#This Row],[水路]],"")</f>
        <v/>
      </c>
      <c r="G2119" t="str">
        <f>IFERROR(VLOOKUP(D2119,プログラムデータ!A:N,12,0),"")</f>
        <v/>
      </c>
      <c r="H2119" t="str">
        <f>IFERROR(VLOOKUP(D2119,プログラムデータ!A:N,13,0),"")</f>
        <v/>
      </c>
      <c r="I2119" t="str">
        <f>IFERROR(VLOOKUP(D2119,プログラムデータ!A:N,11,0),"")</f>
        <v/>
      </c>
      <c r="J2119" t="str">
        <f>IFERROR(VLOOKUP(D2119,プログラムデータ!A:N,10,0),"")</f>
        <v/>
      </c>
      <c r="K2119" t="str">
        <f>IFERROR(VLOOKUP(D2119,プログラムデータ!A:N,14,0),"")</f>
        <v/>
      </c>
      <c r="L2119" t="str">
        <f t="shared" si="67"/>
        <v xml:space="preserve">    </v>
      </c>
      <c r="M2119" t="str">
        <f>IFERROR(VLOOKUP(J2119,色々!M:P,4,0),"")</f>
        <v/>
      </c>
      <c r="N2119" t="str">
        <f>IFERROR(記録__2[[#This Row],[競技番号]],"")</f>
        <v/>
      </c>
      <c r="O2119" t="str">
        <f>IFERROR(記録__2[[#This Row],[選手番号]],"")</f>
        <v/>
      </c>
    </row>
    <row r="2120" spans="1:15" x14ac:dyDescent="0.2">
      <c r="A2120" t="str">
        <f>IFERROR(VLOOKUP(N2120,プログラム!B:C,2,0),"")</f>
        <v/>
      </c>
      <c r="B2120" t="str">
        <f t="shared" si="66"/>
        <v/>
      </c>
      <c r="C2120" t="str">
        <f>IFERROR(VLOOKUP(B2120,チーム番号!E:F,2,0),"")</f>
        <v/>
      </c>
      <c r="D2120" t="str">
        <f>IFERROR(VLOOKUP(N2120,プログラム!B:C,2,0),"")</f>
        <v/>
      </c>
      <c r="E2120" t="str">
        <f>IFERROR(記録__2[[#This Row],[組]],"")</f>
        <v/>
      </c>
      <c r="F2120" t="str">
        <f>IFERROR(記録__2[[#This Row],[水路]],"")</f>
        <v/>
      </c>
      <c r="G2120" t="str">
        <f>IFERROR(VLOOKUP(D2120,プログラムデータ!A:N,12,0),"")</f>
        <v/>
      </c>
      <c r="H2120" t="str">
        <f>IFERROR(VLOOKUP(D2120,プログラムデータ!A:N,13,0),"")</f>
        <v/>
      </c>
      <c r="I2120" t="str">
        <f>IFERROR(VLOOKUP(D2120,プログラムデータ!A:N,11,0),"")</f>
        <v/>
      </c>
      <c r="J2120" t="str">
        <f>IFERROR(VLOOKUP(D2120,プログラムデータ!A:N,10,0),"")</f>
        <v/>
      </c>
      <c r="K2120" t="str">
        <f>IFERROR(VLOOKUP(D2120,プログラムデータ!A:N,14,0),"")</f>
        <v/>
      </c>
      <c r="L2120" t="str">
        <f t="shared" si="67"/>
        <v xml:space="preserve">    </v>
      </c>
      <c r="M2120" t="str">
        <f>IFERROR(VLOOKUP(J2120,色々!M:P,4,0),"")</f>
        <v/>
      </c>
      <c r="N2120" t="str">
        <f>IFERROR(記録__2[[#This Row],[競技番号]],"")</f>
        <v/>
      </c>
      <c r="O2120" t="str">
        <f>IFERROR(記録__2[[#This Row],[選手番号]],"")</f>
        <v/>
      </c>
    </row>
    <row r="2121" spans="1:15" x14ac:dyDescent="0.2">
      <c r="A2121" t="str">
        <f>IFERROR(VLOOKUP(N2121,プログラム!B:C,2,0),"")</f>
        <v/>
      </c>
      <c r="B2121" t="str">
        <f t="shared" si="66"/>
        <v/>
      </c>
      <c r="C2121" t="str">
        <f>IFERROR(VLOOKUP(B2121,チーム番号!E:F,2,0),"")</f>
        <v/>
      </c>
      <c r="D2121" t="str">
        <f>IFERROR(VLOOKUP(N2121,プログラム!B:C,2,0),"")</f>
        <v/>
      </c>
      <c r="E2121" t="str">
        <f>IFERROR(記録__2[[#This Row],[組]],"")</f>
        <v/>
      </c>
      <c r="F2121" t="str">
        <f>IFERROR(記録__2[[#This Row],[水路]],"")</f>
        <v/>
      </c>
      <c r="G2121" t="str">
        <f>IFERROR(VLOOKUP(D2121,プログラムデータ!A:N,12,0),"")</f>
        <v/>
      </c>
      <c r="H2121" t="str">
        <f>IFERROR(VLOOKUP(D2121,プログラムデータ!A:N,13,0),"")</f>
        <v/>
      </c>
      <c r="I2121" t="str">
        <f>IFERROR(VLOOKUP(D2121,プログラムデータ!A:N,11,0),"")</f>
        <v/>
      </c>
      <c r="J2121" t="str">
        <f>IFERROR(VLOOKUP(D2121,プログラムデータ!A:N,10,0),"")</f>
        <v/>
      </c>
      <c r="K2121" t="str">
        <f>IFERROR(VLOOKUP(D2121,プログラムデータ!A:N,14,0),"")</f>
        <v/>
      </c>
      <c r="L2121" t="str">
        <f t="shared" si="67"/>
        <v xml:space="preserve">    </v>
      </c>
      <c r="M2121" t="str">
        <f>IFERROR(VLOOKUP(J2121,色々!M:P,4,0),"")</f>
        <v/>
      </c>
      <c r="N2121" t="str">
        <f>IFERROR(記録__2[[#This Row],[競技番号]],"")</f>
        <v/>
      </c>
      <c r="O2121" t="str">
        <f>IFERROR(記録__2[[#This Row],[選手番号]],"")</f>
        <v/>
      </c>
    </row>
    <row r="2122" spans="1:15" x14ac:dyDescent="0.2">
      <c r="A2122" t="str">
        <f>IFERROR(VLOOKUP(N2122,プログラム!B:C,2,0),"")</f>
        <v/>
      </c>
      <c r="B2122" t="str">
        <f t="shared" si="66"/>
        <v/>
      </c>
      <c r="C2122" t="str">
        <f>IFERROR(VLOOKUP(B2122,チーム番号!E:F,2,0),"")</f>
        <v/>
      </c>
      <c r="D2122" t="str">
        <f>IFERROR(VLOOKUP(N2122,プログラム!B:C,2,0),"")</f>
        <v/>
      </c>
      <c r="E2122" t="str">
        <f>IFERROR(記録__2[[#This Row],[組]],"")</f>
        <v/>
      </c>
      <c r="F2122" t="str">
        <f>IFERROR(記録__2[[#This Row],[水路]],"")</f>
        <v/>
      </c>
      <c r="G2122" t="str">
        <f>IFERROR(VLOOKUP(D2122,プログラムデータ!A:N,12,0),"")</f>
        <v/>
      </c>
      <c r="H2122" t="str">
        <f>IFERROR(VLOOKUP(D2122,プログラムデータ!A:N,13,0),"")</f>
        <v/>
      </c>
      <c r="I2122" t="str">
        <f>IFERROR(VLOOKUP(D2122,プログラムデータ!A:N,11,0),"")</f>
        <v/>
      </c>
      <c r="J2122" t="str">
        <f>IFERROR(VLOOKUP(D2122,プログラムデータ!A:N,10,0),"")</f>
        <v/>
      </c>
      <c r="K2122" t="str">
        <f>IFERROR(VLOOKUP(D2122,プログラムデータ!A:N,14,0),"")</f>
        <v/>
      </c>
      <c r="L2122" t="str">
        <f t="shared" si="67"/>
        <v xml:space="preserve">    </v>
      </c>
      <c r="M2122" t="str">
        <f>IFERROR(VLOOKUP(J2122,色々!M:P,4,0),"")</f>
        <v/>
      </c>
      <c r="N2122" t="str">
        <f>IFERROR(記録__2[[#This Row],[競技番号]],"")</f>
        <v/>
      </c>
      <c r="O2122" t="str">
        <f>IFERROR(記録__2[[#This Row],[選手番号]],"")</f>
        <v/>
      </c>
    </row>
    <row r="2123" spans="1:15" x14ac:dyDescent="0.2">
      <c r="A2123" t="str">
        <f>IFERROR(VLOOKUP(N2123,プログラム!B:C,2,0),"")</f>
        <v/>
      </c>
      <c r="B2123" t="str">
        <f t="shared" si="66"/>
        <v/>
      </c>
      <c r="C2123" t="str">
        <f>IFERROR(VLOOKUP(B2123,チーム番号!E:F,2,0),"")</f>
        <v/>
      </c>
      <c r="D2123" t="str">
        <f>IFERROR(VLOOKUP(N2123,プログラム!B:C,2,0),"")</f>
        <v/>
      </c>
      <c r="E2123" t="str">
        <f>IFERROR(記録__2[[#This Row],[組]],"")</f>
        <v/>
      </c>
      <c r="F2123" t="str">
        <f>IFERROR(記録__2[[#This Row],[水路]],"")</f>
        <v/>
      </c>
      <c r="G2123" t="str">
        <f>IFERROR(VLOOKUP(D2123,プログラムデータ!A:N,12,0),"")</f>
        <v/>
      </c>
      <c r="H2123" t="str">
        <f>IFERROR(VLOOKUP(D2123,プログラムデータ!A:N,13,0),"")</f>
        <v/>
      </c>
      <c r="I2123" t="str">
        <f>IFERROR(VLOOKUP(D2123,プログラムデータ!A:N,11,0),"")</f>
        <v/>
      </c>
      <c r="J2123" t="str">
        <f>IFERROR(VLOOKUP(D2123,プログラムデータ!A:N,10,0),"")</f>
        <v/>
      </c>
      <c r="K2123" t="str">
        <f>IFERROR(VLOOKUP(D2123,プログラムデータ!A:N,14,0),"")</f>
        <v/>
      </c>
      <c r="L2123" t="str">
        <f t="shared" si="67"/>
        <v xml:space="preserve">    </v>
      </c>
      <c r="M2123" t="str">
        <f>IFERROR(VLOOKUP(J2123,色々!M:P,4,0),"")</f>
        <v/>
      </c>
      <c r="N2123" t="str">
        <f>IFERROR(記録__2[[#This Row],[競技番号]],"")</f>
        <v/>
      </c>
      <c r="O2123" t="str">
        <f>IFERROR(記録__2[[#This Row],[選手番号]],"")</f>
        <v/>
      </c>
    </row>
    <row r="2124" spans="1:15" x14ac:dyDescent="0.2">
      <c r="A2124" t="str">
        <f>IFERROR(VLOOKUP(N2124,プログラム!B:C,2,0),"")</f>
        <v/>
      </c>
      <c r="B2124" t="str">
        <f t="shared" si="66"/>
        <v/>
      </c>
      <c r="C2124" t="str">
        <f>IFERROR(VLOOKUP(B2124,チーム番号!E:F,2,0),"")</f>
        <v/>
      </c>
      <c r="D2124" t="str">
        <f>IFERROR(VLOOKUP(N2124,プログラム!B:C,2,0),"")</f>
        <v/>
      </c>
      <c r="E2124" t="str">
        <f>IFERROR(記録__2[[#This Row],[組]],"")</f>
        <v/>
      </c>
      <c r="F2124" t="str">
        <f>IFERROR(記録__2[[#This Row],[水路]],"")</f>
        <v/>
      </c>
      <c r="G2124" t="str">
        <f>IFERROR(VLOOKUP(D2124,プログラムデータ!A:N,12,0),"")</f>
        <v/>
      </c>
      <c r="H2124" t="str">
        <f>IFERROR(VLOOKUP(D2124,プログラムデータ!A:N,13,0),"")</f>
        <v/>
      </c>
      <c r="I2124" t="str">
        <f>IFERROR(VLOOKUP(D2124,プログラムデータ!A:N,11,0),"")</f>
        <v/>
      </c>
      <c r="J2124" t="str">
        <f>IFERROR(VLOOKUP(D2124,プログラムデータ!A:N,10,0),"")</f>
        <v/>
      </c>
      <c r="K2124" t="str">
        <f>IFERROR(VLOOKUP(D2124,プログラムデータ!A:N,14,0),"")</f>
        <v/>
      </c>
      <c r="L2124" t="str">
        <f t="shared" si="67"/>
        <v xml:space="preserve">    </v>
      </c>
      <c r="M2124" t="str">
        <f>IFERROR(VLOOKUP(J2124,色々!M:P,4,0),"")</f>
        <v/>
      </c>
      <c r="N2124" t="str">
        <f>IFERROR(記録__2[[#This Row],[競技番号]],"")</f>
        <v/>
      </c>
      <c r="O2124" t="str">
        <f>IFERROR(記録__2[[#This Row],[選手番号]],"")</f>
        <v/>
      </c>
    </row>
    <row r="2125" spans="1:15" x14ac:dyDescent="0.2">
      <c r="A2125" t="str">
        <f>IFERROR(VLOOKUP(N2125,プログラム!B:C,2,0),"")</f>
        <v/>
      </c>
      <c r="B2125" t="str">
        <f t="shared" si="66"/>
        <v/>
      </c>
      <c r="C2125" t="str">
        <f>IFERROR(VLOOKUP(B2125,チーム番号!E:F,2,0),"")</f>
        <v/>
      </c>
      <c r="D2125" t="str">
        <f>IFERROR(VLOOKUP(N2125,プログラム!B:C,2,0),"")</f>
        <v/>
      </c>
      <c r="E2125" t="str">
        <f>IFERROR(記録__2[[#This Row],[組]],"")</f>
        <v/>
      </c>
      <c r="F2125" t="str">
        <f>IFERROR(記録__2[[#This Row],[水路]],"")</f>
        <v/>
      </c>
      <c r="G2125" t="str">
        <f>IFERROR(VLOOKUP(D2125,プログラムデータ!A:N,12,0),"")</f>
        <v/>
      </c>
      <c r="H2125" t="str">
        <f>IFERROR(VLOOKUP(D2125,プログラムデータ!A:N,13,0),"")</f>
        <v/>
      </c>
      <c r="I2125" t="str">
        <f>IFERROR(VLOOKUP(D2125,プログラムデータ!A:N,11,0),"")</f>
        <v/>
      </c>
      <c r="J2125" t="str">
        <f>IFERROR(VLOOKUP(D2125,プログラムデータ!A:N,10,0),"")</f>
        <v/>
      </c>
      <c r="K2125" t="str">
        <f>IFERROR(VLOOKUP(D2125,プログラムデータ!A:N,14,0),"")</f>
        <v/>
      </c>
      <c r="L2125" t="str">
        <f t="shared" si="67"/>
        <v xml:space="preserve">    </v>
      </c>
      <c r="M2125" t="str">
        <f>IFERROR(VLOOKUP(J2125,色々!M:P,4,0),"")</f>
        <v/>
      </c>
      <c r="N2125" t="str">
        <f>IFERROR(記録__2[[#This Row],[競技番号]],"")</f>
        <v/>
      </c>
      <c r="O2125" t="str">
        <f>IFERROR(記録__2[[#This Row],[選手番号]],"")</f>
        <v/>
      </c>
    </row>
    <row r="2126" spans="1:15" x14ac:dyDescent="0.2">
      <c r="A2126" t="str">
        <f>IFERROR(VLOOKUP(N2126,プログラム!B:C,2,0),"")</f>
        <v/>
      </c>
      <c r="B2126" t="str">
        <f t="shared" si="66"/>
        <v/>
      </c>
      <c r="C2126" t="str">
        <f>IFERROR(VLOOKUP(B2126,チーム番号!E:F,2,0),"")</f>
        <v/>
      </c>
      <c r="D2126" t="str">
        <f>IFERROR(VLOOKUP(N2126,プログラム!B:C,2,0),"")</f>
        <v/>
      </c>
      <c r="E2126" t="str">
        <f>IFERROR(記録__2[[#This Row],[組]],"")</f>
        <v/>
      </c>
      <c r="F2126" t="str">
        <f>IFERROR(記録__2[[#This Row],[水路]],"")</f>
        <v/>
      </c>
      <c r="G2126" t="str">
        <f>IFERROR(VLOOKUP(D2126,プログラムデータ!A:N,12,0),"")</f>
        <v/>
      </c>
      <c r="H2126" t="str">
        <f>IFERROR(VLOOKUP(D2126,プログラムデータ!A:N,13,0),"")</f>
        <v/>
      </c>
      <c r="I2126" t="str">
        <f>IFERROR(VLOOKUP(D2126,プログラムデータ!A:N,11,0),"")</f>
        <v/>
      </c>
      <c r="J2126" t="str">
        <f>IFERROR(VLOOKUP(D2126,プログラムデータ!A:N,10,0),"")</f>
        <v/>
      </c>
      <c r="K2126" t="str">
        <f>IFERROR(VLOOKUP(D2126,プログラムデータ!A:N,14,0),"")</f>
        <v/>
      </c>
      <c r="L2126" t="str">
        <f t="shared" si="67"/>
        <v xml:space="preserve">    </v>
      </c>
      <c r="M2126" t="str">
        <f>IFERROR(VLOOKUP(J2126,色々!M:P,4,0),"")</f>
        <v/>
      </c>
      <c r="N2126" t="str">
        <f>IFERROR(記録__2[[#This Row],[競技番号]],"")</f>
        <v/>
      </c>
      <c r="O2126" t="str">
        <f>IFERROR(記録__2[[#This Row],[選手番号]],"")</f>
        <v/>
      </c>
    </row>
    <row r="2127" spans="1:15" x14ac:dyDescent="0.2">
      <c r="A2127" t="str">
        <f>IFERROR(VLOOKUP(N2127,プログラム!B:C,2,0),"")</f>
        <v/>
      </c>
      <c r="B2127" t="str">
        <f t="shared" si="66"/>
        <v/>
      </c>
      <c r="C2127" t="str">
        <f>IFERROR(VLOOKUP(B2127,チーム番号!E:F,2,0),"")</f>
        <v/>
      </c>
      <c r="D2127" t="str">
        <f>IFERROR(VLOOKUP(N2127,プログラム!B:C,2,0),"")</f>
        <v/>
      </c>
      <c r="E2127" t="str">
        <f>IFERROR(記録__2[[#This Row],[組]],"")</f>
        <v/>
      </c>
      <c r="F2127" t="str">
        <f>IFERROR(記録__2[[#This Row],[水路]],"")</f>
        <v/>
      </c>
      <c r="G2127" t="str">
        <f>IFERROR(VLOOKUP(D2127,プログラムデータ!A:N,12,0),"")</f>
        <v/>
      </c>
      <c r="H2127" t="str">
        <f>IFERROR(VLOOKUP(D2127,プログラムデータ!A:N,13,0),"")</f>
        <v/>
      </c>
      <c r="I2127" t="str">
        <f>IFERROR(VLOOKUP(D2127,プログラムデータ!A:N,11,0),"")</f>
        <v/>
      </c>
      <c r="J2127" t="str">
        <f>IFERROR(VLOOKUP(D2127,プログラムデータ!A:N,10,0),"")</f>
        <v/>
      </c>
      <c r="K2127" t="str">
        <f>IFERROR(VLOOKUP(D2127,プログラムデータ!A:N,14,0),"")</f>
        <v/>
      </c>
      <c r="L2127" t="str">
        <f t="shared" si="67"/>
        <v xml:space="preserve">    </v>
      </c>
      <c r="M2127" t="str">
        <f>IFERROR(VLOOKUP(J2127,色々!M:P,4,0),"")</f>
        <v/>
      </c>
      <c r="N2127" t="str">
        <f>IFERROR(記録__2[[#This Row],[競技番号]],"")</f>
        <v/>
      </c>
      <c r="O2127" t="str">
        <f>IFERROR(記録__2[[#This Row],[選手番号]],"")</f>
        <v/>
      </c>
    </row>
    <row r="2128" spans="1:15" x14ac:dyDescent="0.2">
      <c r="A2128" t="str">
        <f>IFERROR(VLOOKUP(N2128,プログラム!B:C,2,0),"")</f>
        <v/>
      </c>
      <c r="B2128" t="str">
        <f t="shared" si="66"/>
        <v/>
      </c>
      <c r="C2128" t="str">
        <f>IFERROR(VLOOKUP(B2128,チーム番号!E:F,2,0),"")</f>
        <v/>
      </c>
      <c r="D2128" t="str">
        <f>IFERROR(VLOOKUP(N2128,プログラム!B:C,2,0),"")</f>
        <v/>
      </c>
      <c r="E2128" t="str">
        <f>IFERROR(記録__2[[#This Row],[組]],"")</f>
        <v/>
      </c>
      <c r="F2128" t="str">
        <f>IFERROR(記録__2[[#This Row],[水路]],"")</f>
        <v/>
      </c>
      <c r="G2128" t="str">
        <f>IFERROR(VLOOKUP(D2128,プログラムデータ!A:N,12,0),"")</f>
        <v/>
      </c>
      <c r="H2128" t="str">
        <f>IFERROR(VLOOKUP(D2128,プログラムデータ!A:N,13,0),"")</f>
        <v/>
      </c>
      <c r="I2128" t="str">
        <f>IFERROR(VLOOKUP(D2128,プログラムデータ!A:N,11,0),"")</f>
        <v/>
      </c>
      <c r="J2128" t="str">
        <f>IFERROR(VLOOKUP(D2128,プログラムデータ!A:N,10,0),"")</f>
        <v/>
      </c>
      <c r="K2128" t="str">
        <f>IFERROR(VLOOKUP(D2128,プログラムデータ!A:N,14,0),"")</f>
        <v/>
      </c>
      <c r="L2128" t="str">
        <f t="shared" si="67"/>
        <v xml:space="preserve">    </v>
      </c>
      <c r="M2128" t="str">
        <f>IFERROR(VLOOKUP(J2128,色々!M:P,4,0),"")</f>
        <v/>
      </c>
      <c r="N2128" t="str">
        <f>IFERROR(記録__2[[#This Row],[競技番号]],"")</f>
        <v/>
      </c>
      <c r="O2128" t="str">
        <f>IFERROR(記録__2[[#This Row],[選手番号]],"")</f>
        <v/>
      </c>
    </row>
    <row r="2129" spans="1:15" x14ac:dyDescent="0.2">
      <c r="A2129" t="str">
        <f>IFERROR(VLOOKUP(N2129,プログラム!B:C,2,0),"")</f>
        <v/>
      </c>
      <c r="B2129" t="str">
        <f t="shared" si="66"/>
        <v/>
      </c>
      <c r="C2129" t="str">
        <f>IFERROR(VLOOKUP(B2129,チーム番号!E:F,2,0),"")</f>
        <v/>
      </c>
      <c r="D2129" t="str">
        <f>IFERROR(VLOOKUP(N2129,プログラム!B:C,2,0),"")</f>
        <v/>
      </c>
      <c r="E2129" t="str">
        <f>IFERROR(記録__2[[#This Row],[組]],"")</f>
        <v/>
      </c>
      <c r="F2129" t="str">
        <f>IFERROR(記録__2[[#This Row],[水路]],"")</f>
        <v/>
      </c>
      <c r="G2129" t="str">
        <f>IFERROR(VLOOKUP(D2129,プログラムデータ!A:N,12,0),"")</f>
        <v/>
      </c>
      <c r="H2129" t="str">
        <f>IFERROR(VLOOKUP(D2129,プログラムデータ!A:N,13,0),"")</f>
        <v/>
      </c>
      <c r="I2129" t="str">
        <f>IFERROR(VLOOKUP(D2129,プログラムデータ!A:N,11,0),"")</f>
        <v/>
      </c>
      <c r="J2129" t="str">
        <f>IFERROR(VLOOKUP(D2129,プログラムデータ!A:N,10,0),"")</f>
        <v/>
      </c>
      <c r="K2129" t="str">
        <f>IFERROR(VLOOKUP(D2129,プログラムデータ!A:N,14,0),"")</f>
        <v/>
      </c>
      <c r="L2129" t="str">
        <f t="shared" si="67"/>
        <v xml:space="preserve">    </v>
      </c>
      <c r="M2129" t="str">
        <f>IFERROR(VLOOKUP(J2129,色々!M:P,4,0),"")</f>
        <v/>
      </c>
      <c r="N2129" t="str">
        <f>IFERROR(記録__2[[#This Row],[競技番号]],"")</f>
        <v/>
      </c>
      <c r="O2129" t="str">
        <f>IFERROR(記録__2[[#This Row],[選手番号]],"")</f>
        <v/>
      </c>
    </row>
    <row r="2130" spans="1:15" x14ac:dyDescent="0.2">
      <c r="A2130" t="str">
        <f>IFERROR(VLOOKUP(N2130,プログラム!B:C,2,0),"")</f>
        <v/>
      </c>
      <c r="B2130" t="str">
        <f t="shared" si="66"/>
        <v/>
      </c>
      <c r="C2130" t="str">
        <f>IFERROR(VLOOKUP(B2130,チーム番号!E:F,2,0),"")</f>
        <v/>
      </c>
      <c r="D2130" t="str">
        <f>IFERROR(VLOOKUP(N2130,プログラム!B:C,2,0),"")</f>
        <v/>
      </c>
      <c r="E2130" t="str">
        <f>IFERROR(記録__2[[#This Row],[組]],"")</f>
        <v/>
      </c>
      <c r="F2130" t="str">
        <f>IFERROR(記録__2[[#This Row],[水路]],"")</f>
        <v/>
      </c>
      <c r="G2130" t="str">
        <f>IFERROR(VLOOKUP(D2130,プログラムデータ!A:N,12,0),"")</f>
        <v/>
      </c>
      <c r="H2130" t="str">
        <f>IFERROR(VLOOKUP(D2130,プログラムデータ!A:N,13,0),"")</f>
        <v/>
      </c>
      <c r="I2130" t="str">
        <f>IFERROR(VLOOKUP(D2130,プログラムデータ!A:N,11,0),"")</f>
        <v/>
      </c>
      <c r="J2130" t="str">
        <f>IFERROR(VLOOKUP(D2130,プログラムデータ!A:N,10,0),"")</f>
        <v/>
      </c>
      <c r="K2130" t="str">
        <f>IFERROR(VLOOKUP(D2130,プログラムデータ!A:N,14,0),"")</f>
        <v/>
      </c>
      <c r="L2130" t="str">
        <f t="shared" si="67"/>
        <v xml:space="preserve">    </v>
      </c>
      <c r="M2130" t="str">
        <f>IFERROR(VLOOKUP(J2130,色々!M:P,4,0),"")</f>
        <v/>
      </c>
      <c r="N2130" t="str">
        <f>IFERROR(記録__2[[#This Row],[競技番号]],"")</f>
        <v/>
      </c>
      <c r="O2130" t="str">
        <f>IFERROR(記録__2[[#This Row],[選手番号]],"")</f>
        <v/>
      </c>
    </row>
    <row r="2131" spans="1:15" x14ac:dyDescent="0.2">
      <c r="A2131" t="str">
        <f>IFERROR(VLOOKUP(N2131,プログラム!B:C,2,0),"")</f>
        <v/>
      </c>
      <c r="B2131" t="str">
        <f t="shared" si="66"/>
        <v/>
      </c>
      <c r="C2131" t="str">
        <f>IFERROR(VLOOKUP(B2131,チーム番号!E:F,2,0),"")</f>
        <v/>
      </c>
      <c r="D2131" t="str">
        <f>IFERROR(VLOOKUP(N2131,プログラム!B:C,2,0),"")</f>
        <v/>
      </c>
      <c r="E2131" t="str">
        <f>IFERROR(記録__2[[#This Row],[組]],"")</f>
        <v/>
      </c>
      <c r="F2131" t="str">
        <f>IFERROR(記録__2[[#This Row],[水路]],"")</f>
        <v/>
      </c>
      <c r="G2131" t="str">
        <f>IFERROR(VLOOKUP(D2131,プログラムデータ!A:N,12,0),"")</f>
        <v/>
      </c>
      <c r="H2131" t="str">
        <f>IFERROR(VLOOKUP(D2131,プログラムデータ!A:N,13,0),"")</f>
        <v/>
      </c>
      <c r="I2131" t="str">
        <f>IFERROR(VLOOKUP(D2131,プログラムデータ!A:N,11,0),"")</f>
        <v/>
      </c>
      <c r="J2131" t="str">
        <f>IFERROR(VLOOKUP(D2131,プログラムデータ!A:N,10,0),"")</f>
        <v/>
      </c>
      <c r="K2131" t="str">
        <f>IFERROR(VLOOKUP(D2131,プログラムデータ!A:N,14,0),"")</f>
        <v/>
      </c>
      <c r="L2131" t="str">
        <f t="shared" si="67"/>
        <v xml:space="preserve">    </v>
      </c>
      <c r="M2131" t="str">
        <f>IFERROR(VLOOKUP(J2131,色々!M:P,4,0),"")</f>
        <v/>
      </c>
      <c r="N2131" t="str">
        <f>IFERROR(記録__2[[#This Row],[競技番号]],"")</f>
        <v/>
      </c>
      <c r="O2131" t="str">
        <f>IFERROR(記録__2[[#This Row],[選手番号]],"")</f>
        <v/>
      </c>
    </row>
    <row r="2132" spans="1:15" x14ac:dyDescent="0.2">
      <c r="A2132" t="str">
        <f>IFERROR(VLOOKUP(N2132,プログラム!B:C,2,0),"")</f>
        <v/>
      </c>
      <c r="B2132" t="str">
        <f t="shared" si="66"/>
        <v/>
      </c>
      <c r="C2132" t="str">
        <f>IFERROR(VLOOKUP(B2132,チーム番号!E:F,2,0),"")</f>
        <v/>
      </c>
      <c r="D2132" t="str">
        <f>IFERROR(VLOOKUP(N2132,プログラム!B:C,2,0),"")</f>
        <v/>
      </c>
      <c r="E2132" t="str">
        <f>IFERROR(記録__2[[#This Row],[組]],"")</f>
        <v/>
      </c>
      <c r="F2132" t="str">
        <f>IFERROR(記録__2[[#This Row],[水路]],"")</f>
        <v/>
      </c>
      <c r="G2132" t="str">
        <f>IFERROR(VLOOKUP(D2132,プログラムデータ!A:N,12,0),"")</f>
        <v/>
      </c>
      <c r="H2132" t="str">
        <f>IFERROR(VLOOKUP(D2132,プログラムデータ!A:N,13,0),"")</f>
        <v/>
      </c>
      <c r="I2132" t="str">
        <f>IFERROR(VLOOKUP(D2132,プログラムデータ!A:N,11,0),"")</f>
        <v/>
      </c>
      <c r="J2132" t="str">
        <f>IFERROR(VLOOKUP(D2132,プログラムデータ!A:N,10,0),"")</f>
        <v/>
      </c>
      <c r="K2132" t="str">
        <f>IFERROR(VLOOKUP(D2132,プログラムデータ!A:N,14,0),"")</f>
        <v/>
      </c>
      <c r="L2132" t="str">
        <f t="shared" si="67"/>
        <v xml:space="preserve">    </v>
      </c>
      <c r="M2132" t="str">
        <f>IFERROR(VLOOKUP(J2132,色々!M:P,4,0),"")</f>
        <v/>
      </c>
      <c r="N2132" t="str">
        <f>IFERROR(記録__2[[#This Row],[競技番号]],"")</f>
        <v/>
      </c>
      <c r="O2132" t="str">
        <f>IFERROR(記録__2[[#This Row],[選手番号]],"")</f>
        <v/>
      </c>
    </row>
    <row r="2133" spans="1:15" x14ac:dyDescent="0.2">
      <c r="A2133" t="str">
        <f>IFERROR(VLOOKUP(N2133,プログラム!B:C,2,0),"")</f>
        <v/>
      </c>
      <c r="B2133" t="str">
        <f t="shared" si="66"/>
        <v/>
      </c>
      <c r="C2133" t="str">
        <f>IFERROR(VLOOKUP(B2133,チーム番号!E:F,2,0),"")</f>
        <v/>
      </c>
      <c r="D2133" t="str">
        <f>IFERROR(VLOOKUP(N2133,プログラム!B:C,2,0),"")</f>
        <v/>
      </c>
      <c r="E2133" t="str">
        <f>IFERROR(記録__2[[#This Row],[組]],"")</f>
        <v/>
      </c>
      <c r="F2133" t="str">
        <f>IFERROR(記録__2[[#This Row],[水路]],"")</f>
        <v/>
      </c>
      <c r="G2133" t="str">
        <f>IFERROR(VLOOKUP(D2133,プログラムデータ!A:N,12,0),"")</f>
        <v/>
      </c>
      <c r="H2133" t="str">
        <f>IFERROR(VLOOKUP(D2133,プログラムデータ!A:N,13,0),"")</f>
        <v/>
      </c>
      <c r="I2133" t="str">
        <f>IFERROR(VLOOKUP(D2133,プログラムデータ!A:N,11,0),"")</f>
        <v/>
      </c>
      <c r="J2133" t="str">
        <f>IFERROR(VLOOKUP(D2133,プログラムデータ!A:N,10,0),"")</f>
        <v/>
      </c>
      <c r="K2133" t="str">
        <f>IFERROR(VLOOKUP(D2133,プログラムデータ!A:N,14,0),"")</f>
        <v/>
      </c>
      <c r="L2133" t="str">
        <f t="shared" si="67"/>
        <v xml:space="preserve">    </v>
      </c>
      <c r="M2133" t="str">
        <f>IFERROR(VLOOKUP(J2133,色々!M:P,4,0),"")</f>
        <v/>
      </c>
      <c r="N2133" t="str">
        <f>IFERROR(記録__2[[#This Row],[競技番号]],"")</f>
        <v/>
      </c>
      <c r="O2133" t="str">
        <f>IFERROR(記録__2[[#This Row],[選手番号]],"")</f>
        <v/>
      </c>
    </row>
    <row r="2134" spans="1:15" x14ac:dyDescent="0.2">
      <c r="A2134" t="str">
        <f>IFERROR(VLOOKUP(N2134,プログラム!B:C,2,0),"")</f>
        <v/>
      </c>
      <c r="B2134" t="str">
        <f t="shared" si="66"/>
        <v/>
      </c>
      <c r="C2134" t="str">
        <f>IFERROR(VLOOKUP(B2134,チーム番号!E:F,2,0),"")</f>
        <v/>
      </c>
      <c r="D2134" t="str">
        <f>IFERROR(VLOOKUP(N2134,プログラム!B:C,2,0),"")</f>
        <v/>
      </c>
      <c r="E2134" t="str">
        <f>IFERROR(記録__2[[#This Row],[組]],"")</f>
        <v/>
      </c>
      <c r="F2134" t="str">
        <f>IFERROR(記録__2[[#This Row],[水路]],"")</f>
        <v/>
      </c>
      <c r="G2134" t="str">
        <f>IFERROR(VLOOKUP(D2134,プログラムデータ!A:N,12,0),"")</f>
        <v/>
      </c>
      <c r="H2134" t="str">
        <f>IFERROR(VLOOKUP(D2134,プログラムデータ!A:N,13,0),"")</f>
        <v/>
      </c>
      <c r="I2134" t="str">
        <f>IFERROR(VLOOKUP(D2134,プログラムデータ!A:N,11,0),"")</f>
        <v/>
      </c>
      <c r="J2134" t="str">
        <f>IFERROR(VLOOKUP(D2134,プログラムデータ!A:N,10,0),"")</f>
        <v/>
      </c>
      <c r="K2134" t="str">
        <f>IFERROR(VLOOKUP(D2134,プログラムデータ!A:N,14,0),"")</f>
        <v/>
      </c>
      <c r="L2134" t="str">
        <f t="shared" si="67"/>
        <v xml:space="preserve">    </v>
      </c>
      <c r="M2134" t="str">
        <f>IFERROR(VLOOKUP(J2134,色々!M:P,4,0),"")</f>
        <v/>
      </c>
      <c r="N2134" t="str">
        <f>IFERROR(記録__2[[#This Row],[競技番号]],"")</f>
        <v/>
      </c>
      <c r="O2134" t="str">
        <f>IFERROR(記録__2[[#This Row],[選手番号]],"")</f>
        <v/>
      </c>
    </row>
    <row r="2135" spans="1:15" x14ac:dyDescent="0.2">
      <c r="A2135" t="str">
        <f>IFERROR(VLOOKUP(N2135,プログラム!B:C,2,0),"")</f>
        <v/>
      </c>
      <c r="B2135" t="str">
        <f t="shared" si="66"/>
        <v/>
      </c>
      <c r="C2135" t="str">
        <f>IFERROR(VLOOKUP(B2135,チーム番号!E:F,2,0),"")</f>
        <v/>
      </c>
      <c r="D2135" t="str">
        <f>IFERROR(VLOOKUP(N2135,プログラム!B:C,2,0),"")</f>
        <v/>
      </c>
      <c r="E2135" t="str">
        <f>IFERROR(記録__2[[#This Row],[組]],"")</f>
        <v/>
      </c>
      <c r="F2135" t="str">
        <f>IFERROR(記録__2[[#This Row],[水路]],"")</f>
        <v/>
      </c>
      <c r="G2135" t="str">
        <f>IFERROR(VLOOKUP(D2135,プログラムデータ!A:N,12,0),"")</f>
        <v/>
      </c>
      <c r="H2135" t="str">
        <f>IFERROR(VLOOKUP(D2135,プログラムデータ!A:N,13,0),"")</f>
        <v/>
      </c>
      <c r="I2135" t="str">
        <f>IFERROR(VLOOKUP(D2135,プログラムデータ!A:N,11,0),"")</f>
        <v/>
      </c>
      <c r="J2135" t="str">
        <f>IFERROR(VLOOKUP(D2135,プログラムデータ!A:N,10,0),"")</f>
        <v/>
      </c>
      <c r="K2135" t="str">
        <f>IFERROR(VLOOKUP(D2135,プログラムデータ!A:N,14,0),"")</f>
        <v/>
      </c>
      <c r="L2135" t="str">
        <f t="shared" si="67"/>
        <v xml:space="preserve">    </v>
      </c>
      <c r="M2135" t="str">
        <f>IFERROR(VLOOKUP(J2135,色々!M:P,4,0),"")</f>
        <v/>
      </c>
      <c r="N2135" t="str">
        <f>IFERROR(記録__2[[#This Row],[競技番号]],"")</f>
        <v/>
      </c>
      <c r="O2135" t="str">
        <f>IFERROR(記録__2[[#This Row],[選手番号]],"")</f>
        <v/>
      </c>
    </row>
    <row r="2136" spans="1:15" x14ac:dyDescent="0.2">
      <c r="A2136" t="str">
        <f>IFERROR(VLOOKUP(N2136,プログラム!B:C,2,0),"")</f>
        <v/>
      </c>
      <c r="B2136" t="str">
        <f t="shared" si="66"/>
        <v/>
      </c>
      <c r="C2136" t="str">
        <f>IFERROR(VLOOKUP(B2136,チーム番号!E:F,2,0),"")</f>
        <v/>
      </c>
      <c r="D2136" t="str">
        <f>IFERROR(VLOOKUP(N2136,プログラム!B:C,2,0),"")</f>
        <v/>
      </c>
      <c r="E2136" t="str">
        <f>IFERROR(記録__2[[#This Row],[組]],"")</f>
        <v/>
      </c>
      <c r="F2136" t="str">
        <f>IFERROR(記録__2[[#This Row],[水路]],"")</f>
        <v/>
      </c>
      <c r="G2136" t="str">
        <f>IFERROR(VLOOKUP(D2136,プログラムデータ!A:N,12,0),"")</f>
        <v/>
      </c>
      <c r="H2136" t="str">
        <f>IFERROR(VLOOKUP(D2136,プログラムデータ!A:N,13,0),"")</f>
        <v/>
      </c>
      <c r="I2136" t="str">
        <f>IFERROR(VLOOKUP(D2136,プログラムデータ!A:N,11,0),"")</f>
        <v/>
      </c>
      <c r="J2136" t="str">
        <f>IFERROR(VLOOKUP(D2136,プログラムデータ!A:N,10,0),"")</f>
        <v/>
      </c>
      <c r="K2136" t="str">
        <f>IFERROR(VLOOKUP(D2136,プログラムデータ!A:N,14,0),"")</f>
        <v/>
      </c>
      <c r="L2136" t="str">
        <f t="shared" si="67"/>
        <v xml:space="preserve">    </v>
      </c>
      <c r="M2136" t="str">
        <f>IFERROR(VLOOKUP(J2136,色々!M:P,4,0),"")</f>
        <v/>
      </c>
      <c r="N2136" t="str">
        <f>IFERROR(記録__2[[#This Row],[競技番号]],"")</f>
        <v/>
      </c>
      <c r="O2136" t="str">
        <f>IFERROR(記録__2[[#This Row],[選手番号]],"")</f>
        <v/>
      </c>
    </row>
    <row r="2137" spans="1:15" x14ac:dyDescent="0.2">
      <c r="A2137" t="str">
        <f>IFERROR(VLOOKUP(N2137,プログラム!B:C,2,0),"")</f>
        <v/>
      </c>
      <c r="B2137" t="str">
        <f t="shared" si="66"/>
        <v/>
      </c>
      <c r="C2137" t="str">
        <f>IFERROR(VLOOKUP(B2137,チーム番号!E:F,2,0),"")</f>
        <v/>
      </c>
      <c r="D2137" t="str">
        <f>IFERROR(VLOOKUP(N2137,プログラム!B:C,2,0),"")</f>
        <v/>
      </c>
      <c r="E2137" t="str">
        <f>IFERROR(記録__2[[#This Row],[組]],"")</f>
        <v/>
      </c>
      <c r="F2137" t="str">
        <f>IFERROR(記録__2[[#This Row],[水路]],"")</f>
        <v/>
      </c>
      <c r="G2137" t="str">
        <f>IFERROR(VLOOKUP(D2137,プログラムデータ!A:N,12,0),"")</f>
        <v/>
      </c>
      <c r="H2137" t="str">
        <f>IFERROR(VLOOKUP(D2137,プログラムデータ!A:N,13,0),"")</f>
        <v/>
      </c>
      <c r="I2137" t="str">
        <f>IFERROR(VLOOKUP(D2137,プログラムデータ!A:N,11,0),"")</f>
        <v/>
      </c>
      <c r="J2137" t="str">
        <f>IFERROR(VLOOKUP(D2137,プログラムデータ!A:N,10,0),"")</f>
        <v/>
      </c>
      <c r="K2137" t="str">
        <f>IFERROR(VLOOKUP(D2137,プログラムデータ!A:N,14,0),"")</f>
        <v/>
      </c>
      <c r="L2137" t="str">
        <f t="shared" si="67"/>
        <v xml:space="preserve">    </v>
      </c>
      <c r="M2137" t="str">
        <f>IFERROR(VLOOKUP(J2137,色々!M:P,4,0),"")</f>
        <v/>
      </c>
      <c r="N2137" t="str">
        <f>IFERROR(記録__2[[#This Row],[競技番号]],"")</f>
        <v/>
      </c>
      <c r="O2137" t="str">
        <f>IFERROR(記録__2[[#This Row],[選手番号]],"")</f>
        <v/>
      </c>
    </row>
    <row r="2138" spans="1:15" x14ac:dyDescent="0.2">
      <c r="A2138" t="str">
        <f>IFERROR(VLOOKUP(N2138,プログラム!B:C,2,0),"")</f>
        <v/>
      </c>
      <c r="B2138" t="str">
        <f t="shared" si="66"/>
        <v/>
      </c>
      <c r="C2138" t="str">
        <f>IFERROR(VLOOKUP(B2138,チーム番号!E:F,2,0),"")</f>
        <v/>
      </c>
      <c r="D2138" t="str">
        <f>IFERROR(VLOOKUP(N2138,プログラム!B:C,2,0),"")</f>
        <v/>
      </c>
      <c r="E2138" t="str">
        <f>IFERROR(記録__2[[#This Row],[組]],"")</f>
        <v/>
      </c>
      <c r="F2138" t="str">
        <f>IFERROR(記録__2[[#This Row],[水路]],"")</f>
        <v/>
      </c>
      <c r="G2138" t="str">
        <f>IFERROR(VLOOKUP(D2138,プログラムデータ!A:N,12,0),"")</f>
        <v/>
      </c>
      <c r="H2138" t="str">
        <f>IFERROR(VLOOKUP(D2138,プログラムデータ!A:N,13,0),"")</f>
        <v/>
      </c>
      <c r="I2138" t="str">
        <f>IFERROR(VLOOKUP(D2138,プログラムデータ!A:N,11,0),"")</f>
        <v/>
      </c>
      <c r="J2138" t="str">
        <f>IFERROR(VLOOKUP(D2138,プログラムデータ!A:N,10,0),"")</f>
        <v/>
      </c>
      <c r="K2138" t="str">
        <f>IFERROR(VLOOKUP(D2138,プログラムデータ!A:N,14,0),"")</f>
        <v/>
      </c>
      <c r="L2138" t="str">
        <f t="shared" si="67"/>
        <v xml:space="preserve">    </v>
      </c>
      <c r="M2138" t="str">
        <f>IFERROR(VLOOKUP(J2138,色々!M:P,4,0),"")</f>
        <v/>
      </c>
      <c r="N2138" t="str">
        <f>IFERROR(記録__2[[#This Row],[競技番号]],"")</f>
        <v/>
      </c>
      <c r="O2138" t="str">
        <f>IFERROR(記録__2[[#This Row],[選手番号]],"")</f>
        <v/>
      </c>
    </row>
    <row r="2139" spans="1:15" x14ac:dyDescent="0.2">
      <c r="A2139" t="str">
        <f>IFERROR(VLOOKUP(N2139,プログラム!B:C,2,0),"")</f>
        <v/>
      </c>
      <c r="B2139" t="str">
        <f t="shared" si="66"/>
        <v/>
      </c>
      <c r="C2139" t="str">
        <f>IFERROR(VLOOKUP(B2139,チーム番号!E:F,2,0),"")</f>
        <v/>
      </c>
      <c r="D2139" t="str">
        <f>IFERROR(VLOOKUP(N2139,プログラム!B:C,2,0),"")</f>
        <v/>
      </c>
      <c r="E2139" t="str">
        <f>IFERROR(記録__2[[#This Row],[組]],"")</f>
        <v/>
      </c>
      <c r="F2139" t="str">
        <f>IFERROR(記録__2[[#This Row],[水路]],"")</f>
        <v/>
      </c>
      <c r="G2139" t="str">
        <f>IFERROR(VLOOKUP(D2139,プログラムデータ!A:N,12,0),"")</f>
        <v/>
      </c>
      <c r="H2139" t="str">
        <f>IFERROR(VLOOKUP(D2139,プログラムデータ!A:N,13,0),"")</f>
        <v/>
      </c>
      <c r="I2139" t="str">
        <f>IFERROR(VLOOKUP(D2139,プログラムデータ!A:N,11,0),"")</f>
        <v/>
      </c>
      <c r="J2139" t="str">
        <f>IFERROR(VLOOKUP(D2139,プログラムデータ!A:N,10,0),"")</f>
        <v/>
      </c>
      <c r="K2139" t="str">
        <f>IFERROR(VLOOKUP(D2139,プログラムデータ!A:N,14,0),"")</f>
        <v/>
      </c>
      <c r="L2139" t="str">
        <f t="shared" si="67"/>
        <v xml:space="preserve">    </v>
      </c>
      <c r="M2139" t="str">
        <f>IFERROR(VLOOKUP(J2139,色々!M:P,4,0),"")</f>
        <v/>
      </c>
      <c r="N2139" t="str">
        <f>IFERROR(記録__2[[#This Row],[競技番号]],"")</f>
        <v/>
      </c>
      <c r="O2139" t="str">
        <f>IFERROR(記録__2[[#This Row],[選手番号]],"")</f>
        <v/>
      </c>
    </row>
    <row r="2140" spans="1:15" x14ac:dyDescent="0.2">
      <c r="A2140" t="str">
        <f>IFERROR(VLOOKUP(N2140,プログラム!B:C,2,0),"")</f>
        <v/>
      </c>
      <c r="B2140" t="str">
        <f t="shared" si="66"/>
        <v/>
      </c>
      <c r="C2140" t="str">
        <f>IFERROR(VLOOKUP(B2140,チーム番号!E:F,2,0),"")</f>
        <v/>
      </c>
      <c r="D2140" t="str">
        <f>IFERROR(VLOOKUP(N2140,プログラム!B:C,2,0),"")</f>
        <v/>
      </c>
      <c r="E2140" t="str">
        <f>IFERROR(記録__2[[#This Row],[組]],"")</f>
        <v/>
      </c>
      <c r="F2140" t="str">
        <f>IFERROR(記録__2[[#This Row],[水路]],"")</f>
        <v/>
      </c>
      <c r="G2140" t="str">
        <f>IFERROR(VLOOKUP(D2140,プログラムデータ!A:N,12,0),"")</f>
        <v/>
      </c>
      <c r="H2140" t="str">
        <f>IFERROR(VLOOKUP(D2140,プログラムデータ!A:N,13,0),"")</f>
        <v/>
      </c>
      <c r="I2140" t="str">
        <f>IFERROR(VLOOKUP(D2140,プログラムデータ!A:N,11,0),"")</f>
        <v/>
      </c>
      <c r="J2140" t="str">
        <f>IFERROR(VLOOKUP(D2140,プログラムデータ!A:N,10,0),"")</f>
        <v/>
      </c>
      <c r="K2140" t="str">
        <f>IFERROR(VLOOKUP(D2140,プログラムデータ!A:N,14,0),"")</f>
        <v/>
      </c>
      <c r="L2140" t="str">
        <f t="shared" si="67"/>
        <v xml:space="preserve">    </v>
      </c>
      <c r="M2140" t="str">
        <f>IFERROR(VLOOKUP(J2140,色々!M:P,4,0),"")</f>
        <v/>
      </c>
      <c r="N2140" t="str">
        <f>IFERROR(記録__2[[#This Row],[競技番号]],"")</f>
        <v/>
      </c>
      <c r="O2140" t="str">
        <f>IFERROR(記録__2[[#This Row],[選手番号]],"")</f>
        <v/>
      </c>
    </row>
    <row r="2141" spans="1:15" x14ac:dyDescent="0.2">
      <c r="A2141" t="str">
        <f>IFERROR(VLOOKUP(N2141,プログラム!B:C,2,0),"")</f>
        <v/>
      </c>
      <c r="B2141" t="str">
        <f t="shared" si="66"/>
        <v/>
      </c>
      <c r="C2141" t="str">
        <f>IFERROR(VLOOKUP(B2141,チーム番号!E:F,2,0),"")</f>
        <v/>
      </c>
      <c r="D2141" t="str">
        <f>IFERROR(VLOOKUP(N2141,プログラム!B:C,2,0),"")</f>
        <v/>
      </c>
      <c r="E2141" t="str">
        <f>IFERROR(記録__2[[#This Row],[組]],"")</f>
        <v/>
      </c>
      <c r="F2141" t="str">
        <f>IFERROR(記録__2[[#This Row],[水路]],"")</f>
        <v/>
      </c>
      <c r="G2141" t="str">
        <f>IFERROR(VLOOKUP(D2141,プログラムデータ!A:N,12,0),"")</f>
        <v/>
      </c>
      <c r="H2141" t="str">
        <f>IFERROR(VLOOKUP(D2141,プログラムデータ!A:N,13,0),"")</f>
        <v/>
      </c>
      <c r="I2141" t="str">
        <f>IFERROR(VLOOKUP(D2141,プログラムデータ!A:N,11,0),"")</f>
        <v/>
      </c>
      <c r="J2141" t="str">
        <f>IFERROR(VLOOKUP(D2141,プログラムデータ!A:N,10,0),"")</f>
        <v/>
      </c>
      <c r="K2141" t="str">
        <f>IFERROR(VLOOKUP(D2141,プログラムデータ!A:N,14,0),"")</f>
        <v/>
      </c>
      <c r="L2141" t="str">
        <f t="shared" si="67"/>
        <v xml:space="preserve">    </v>
      </c>
      <c r="M2141" t="str">
        <f>IFERROR(VLOOKUP(J2141,色々!M:P,4,0),"")</f>
        <v/>
      </c>
      <c r="N2141" t="str">
        <f>IFERROR(記録__2[[#This Row],[競技番号]],"")</f>
        <v/>
      </c>
      <c r="O2141" t="str">
        <f>IFERROR(記録__2[[#This Row],[選手番号]],"")</f>
        <v/>
      </c>
    </row>
    <row r="2142" spans="1:15" x14ac:dyDescent="0.2">
      <c r="A2142" t="str">
        <f>IFERROR(VLOOKUP(N2142,プログラム!B:C,2,0),"")</f>
        <v/>
      </c>
      <c r="B2142" t="str">
        <f t="shared" si="66"/>
        <v/>
      </c>
      <c r="C2142" t="str">
        <f>IFERROR(VLOOKUP(B2142,チーム番号!E:F,2,0),"")</f>
        <v/>
      </c>
      <c r="D2142" t="str">
        <f>IFERROR(VLOOKUP(N2142,プログラム!B:C,2,0),"")</f>
        <v/>
      </c>
      <c r="E2142" t="str">
        <f>IFERROR(記録__2[[#This Row],[組]],"")</f>
        <v/>
      </c>
      <c r="F2142" t="str">
        <f>IFERROR(記録__2[[#This Row],[水路]],"")</f>
        <v/>
      </c>
      <c r="G2142" t="str">
        <f>IFERROR(VLOOKUP(D2142,プログラムデータ!A:N,12,0),"")</f>
        <v/>
      </c>
      <c r="H2142" t="str">
        <f>IFERROR(VLOOKUP(D2142,プログラムデータ!A:N,13,0),"")</f>
        <v/>
      </c>
      <c r="I2142" t="str">
        <f>IFERROR(VLOOKUP(D2142,プログラムデータ!A:N,11,0),"")</f>
        <v/>
      </c>
      <c r="J2142" t="str">
        <f>IFERROR(VLOOKUP(D2142,プログラムデータ!A:N,10,0),"")</f>
        <v/>
      </c>
      <c r="K2142" t="str">
        <f>IFERROR(VLOOKUP(D2142,プログラムデータ!A:N,14,0),"")</f>
        <v/>
      </c>
      <c r="L2142" t="str">
        <f t="shared" si="67"/>
        <v xml:space="preserve">    </v>
      </c>
      <c r="M2142" t="str">
        <f>IFERROR(VLOOKUP(J2142,色々!M:P,4,0),"")</f>
        <v/>
      </c>
      <c r="N2142" t="str">
        <f>IFERROR(記録__2[[#This Row],[競技番号]],"")</f>
        <v/>
      </c>
      <c r="O2142" t="str">
        <f>IFERROR(記録__2[[#This Row],[選手番号]],"")</f>
        <v/>
      </c>
    </row>
    <row r="2143" spans="1:15" x14ac:dyDescent="0.2">
      <c r="A2143" t="str">
        <f>IFERROR(VLOOKUP(N2143,プログラム!B:C,2,0),"")</f>
        <v/>
      </c>
      <c r="B2143" t="str">
        <f t="shared" si="66"/>
        <v/>
      </c>
      <c r="C2143" t="str">
        <f>IFERROR(VLOOKUP(B2143,チーム番号!E:F,2,0),"")</f>
        <v/>
      </c>
      <c r="D2143" t="str">
        <f>IFERROR(VLOOKUP(N2143,プログラム!B:C,2,0),"")</f>
        <v/>
      </c>
      <c r="E2143" t="str">
        <f>IFERROR(記録__2[[#This Row],[組]],"")</f>
        <v/>
      </c>
      <c r="F2143" t="str">
        <f>IFERROR(記録__2[[#This Row],[水路]],"")</f>
        <v/>
      </c>
      <c r="G2143" t="str">
        <f>IFERROR(VLOOKUP(D2143,プログラムデータ!A:N,12,0),"")</f>
        <v/>
      </c>
      <c r="H2143" t="str">
        <f>IFERROR(VLOOKUP(D2143,プログラムデータ!A:N,13,0),"")</f>
        <v/>
      </c>
      <c r="I2143" t="str">
        <f>IFERROR(VLOOKUP(D2143,プログラムデータ!A:N,11,0),"")</f>
        <v/>
      </c>
      <c r="J2143" t="str">
        <f>IFERROR(VLOOKUP(D2143,プログラムデータ!A:N,10,0),"")</f>
        <v/>
      </c>
      <c r="K2143" t="str">
        <f>IFERROR(VLOOKUP(D2143,プログラムデータ!A:N,14,0),"")</f>
        <v/>
      </c>
      <c r="L2143" t="str">
        <f t="shared" si="67"/>
        <v xml:space="preserve">    </v>
      </c>
      <c r="M2143" t="str">
        <f>IFERROR(VLOOKUP(J2143,色々!M:P,4,0),"")</f>
        <v/>
      </c>
      <c r="N2143" t="str">
        <f>IFERROR(記録__2[[#This Row],[競技番号]],"")</f>
        <v/>
      </c>
      <c r="O2143" t="str">
        <f>IFERROR(記録__2[[#This Row],[選手番号]],"")</f>
        <v/>
      </c>
    </row>
    <row r="2144" spans="1:15" x14ac:dyDescent="0.2">
      <c r="A2144" t="str">
        <f>IFERROR(VLOOKUP(N2144,プログラム!B:C,2,0),"")</f>
        <v/>
      </c>
      <c r="B2144" t="str">
        <f t="shared" si="66"/>
        <v/>
      </c>
      <c r="C2144" t="str">
        <f>IFERROR(VLOOKUP(B2144,チーム番号!E:F,2,0),"")</f>
        <v/>
      </c>
      <c r="D2144" t="str">
        <f>IFERROR(VLOOKUP(N2144,プログラム!B:C,2,0),"")</f>
        <v/>
      </c>
      <c r="E2144" t="str">
        <f>IFERROR(記録__2[[#This Row],[組]],"")</f>
        <v/>
      </c>
      <c r="F2144" t="str">
        <f>IFERROR(記録__2[[#This Row],[水路]],"")</f>
        <v/>
      </c>
      <c r="G2144" t="str">
        <f>IFERROR(VLOOKUP(D2144,プログラムデータ!A:N,12,0),"")</f>
        <v/>
      </c>
      <c r="H2144" t="str">
        <f>IFERROR(VLOOKUP(D2144,プログラムデータ!A:N,13,0),"")</f>
        <v/>
      </c>
      <c r="I2144" t="str">
        <f>IFERROR(VLOOKUP(D2144,プログラムデータ!A:N,11,0),"")</f>
        <v/>
      </c>
      <c r="J2144" t="str">
        <f>IFERROR(VLOOKUP(D2144,プログラムデータ!A:N,10,0),"")</f>
        <v/>
      </c>
      <c r="K2144" t="str">
        <f>IFERROR(VLOOKUP(D2144,プログラムデータ!A:N,14,0),"")</f>
        <v/>
      </c>
      <c r="L2144" t="str">
        <f t="shared" si="67"/>
        <v xml:space="preserve">    </v>
      </c>
      <c r="M2144" t="str">
        <f>IFERROR(VLOOKUP(J2144,色々!M:P,4,0),"")</f>
        <v/>
      </c>
      <c r="N2144" t="str">
        <f>IFERROR(記録__2[[#This Row],[競技番号]],"")</f>
        <v/>
      </c>
      <c r="O2144" t="str">
        <f>IFERROR(記録__2[[#This Row],[選手番号]],"")</f>
        <v/>
      </c>
    </row>
    <row r="2145" spans="1:15" x14ac:dyDescent="0.2">
      <c r="A2145" t="str">
        <f>IFERROR(VLOOKUP(N2145,プログラム!B:C,2,0),"")</f>
        <v/>
      </c>
      <c r="B2145" t="str">
        <f t="shared" si="66"/>
        <v/>
      </c>
      <c r="C2145" t="str">
        <f>IFERROR(VLOOKUP(B2145,チーム番号!E:F,2,0),"")</f>
        <v/>
      </c>
      <c r="D2145" t="str">
        <f>IFERROR(VLOOKUP(N2145,プログラム!B:C,2,0),"")</f>
        <v/>
      </c>
      <c r="E2145" t="str">
        <f>IFERROR(記録__2[[#This Row],[組]],"")</f>
        <v/>
      </c>
      <c r="F2145" t="str">
        <f>IFERROR(記録__2[[#This Row],[水路]],"")</f>
        <v/>
      </c>
      <c r="G2145" t="str">
        <f>IFERROR(VLOOKUP(D2145,プログラムデータ!A:N,12,0),"")</f>
        <v/>
      </c>
      <c r="H2145" t="str">
        <f>IFERROR(VLOOKUP(D2145,プログラムデータ!A:N,13,0),"")</f>
        <v/>
      </c>
      <c r="I2145" t="str">
        <f>IFERROR(VLOOKUP(D2145,プログラムデータ!A:N,11,0),"")</f>
        <v/>
      </c>
      <c r="J2145" t="str">
        <f>IFERROR(VLOOKUP(D2145,プログラムデータ!A:N,10,0),"")</f>
        <v/>
      </c>
      <c r="K2145" t="str">
        <f>IFERROR(VLOOKUP(D2145,プログラムデータ!A:N,14,0),"")</f>
        <v/>
      </c>
      <c r="L2145" t="str">
        <f t="shared" si="67"/>
        <v xml:space="preserve">    </v>
      </c>
      <c r="M2145" t="str">
        <f>IFERROR(VLOOKUP(J2145,色々!M:P,4,0),"")</f>
        <v/>
      </c>
      <c r="N2145" t="str">
        <f>IFERROR(記録__2[[#This Row],[競技番号]],"")</f>
        <v/>
      </c>
      <c r="O2145" t="str">
        <f>IFERROR(記録__2[[#This Row],[選手番号]],"")</f>
        <v/>
      </c>
    </row>
    <row r="2146" spans="1:15" x14ac:dyDescent="0.2">
      <c r="A2146" t="str">
        <f>IFERROR(VLOOKUP(N2146,プログラム!B:C,2,0),"")</f>
        <v/>
      </c>
      <c r="B2146" t="str">
        <f t="shared" si="66"/>
        <v/>
      </c>
      <c r="C2146" t="str">
        <f>IFERROR(VLOOKUP(B2146,チーム番号!E:F,2,0),"")</f>
        <v/>
      </c>
      <c r="D2146" t="str">
        <f>IFERROR(VLOOKUP(N2146,プログラム!B:C,2,0),"")</f>
        <v/>
      </c>
      <c r="E2146" t="str">
        <f>IFERROR(記録__2[[#This Row],[組]],"")</f>
        <v/>
      </c>
      <c r="F2146" t="str">
        <f>IFERROR(記録__2[[#This Row],[水路]],"")</f>
        <v/>
      </c>
      <c r="G2146" t="str">
        <f>IFERROR(VLOOKUP(D2146,プログラムデータ!A:N,12,0),"")</f>
        <v/>
      </c>
      <c r="H2146" t="str">
        <f>IFERROR(VLOOKUP(D2146,プログラムデータ!A:N,13,0),"")</f>
        <v/>
      </c>
      <c r="I2146" t="str">
        <f>IFERROR(VLOOKUP(D2146,プログラムデータ!A:N,11,0),"")</f>
        <v/>
      </c>
      <c r="J2146" t="str">
        <f>IFERROR(VLOOKUP(D2146,プログラムデータ!A:N,10,0),"")</f>
        <v/>
      </c>
      <c r="K2146" t="str">
        <f>IFERROR(VLOOKUP(D2146,プログラムデータ!A:N,14,0),"")</f>
        <v/>
      </c>
      <c r="L2146" t="str">
        <f t="shared" si="67"/>
        <v xml:space="preserve">    </v>
      </c>
      <c r="M2146" t="str">
        <f>IFERROR(VLOOKUP(J2146,色々!M:P,4,0),"")</f>
        <v/>
      </c>
      <c r="N2146" t="str">
        <f>IFERROR(記録__2[[#This Row],[競技番号]],"")</f>
        <v/>
      </c>
      <c r="O2146" t="str">
        <f>IFERROR(記録__2[[#This Row],[選手番号]],"")</f>
        <v/>
      </c>
    </row>
    <row r="2147" spans="1:15" x14ac:dyDescent="0.2">
      <c r="A2147" t="str">
        <f>IFERROR(VLOOKUP(N2147,プログラム!B:C,2,0),"")</f>
        <v/>
      </c>
      <c r="B2147" t="str">
        <f t="shared" si="66"/>
        <v/>
      </c>
      <c r="C2147" t="str">
        <f>IFERROR(VLOOKUP(B2147,チーム番号!E:F,2,0),"")</f>
        <v/>
      </c>
      <c r="D2147" t="str">
        <f>IFERROR(VLOOKUP(N2147,プログラム!B:C,2,0),"")</f>
        <v/>
      </c>
      <c r="E2147" t="str">
        <f>IFERROR(記録__2[[#This Row],[組]],"")</f>
        <v/>
      </c>
      <c r="F2147" t="str">
        <f>IFERROR(記録__2[[#This Row],[水路]],"")</f>
        <v/>
      </c>
      <c r="G2147" t="str">
        <f>IFERROR(VLOOKUP(D2147,プログラムデータ!A:N,12,0),"")</f>
        <v/>
      </c>
      <c r="H2147" t="str">
        <f>IFERROR(VLOOKUP(D2147,プログラムデータ!A:N,13,0),"")</f>
        <v/>
      </c>
      <c r="I2147" t="str">
        <f>IFERROR(VLOOKUP(D2147,プログラムデータ!A:N,11,0),"")</f>
        <v/>
      </c>
      <c r="J2147" t="str">
        <f>IFERROR(VLOOKUP(D2147,プログラムデータ!A:N,10,0),"")</f>
        <v/>
      </c>
      <c r="K2147" t="str">
        <f>IFERROR(VLOOKUP(D2147,プログラムデータ!A:N,14,0),"")</f>
        <v/>
      </c>
      <c r="L2147" t="str">
        <f t="shared" si="67"/>
        <v xml:space="preserve">    </v>
      </c>
      <c r="M2147" t="str">
        <f>IFERROR(VLOOKUP(J2147,色々!M:P,4,0),"")</f>
        <v/>
      </c>
      <c r="N2147" t="str">
        <f>IFERROR(記録__2[[#This Row],[競技番号]],"")</f>
        <v/>
      </c>
      <c r="O2147" t="str">
        <f>IFERROR(記録__2[[#This Row],[選手番号]],"")</f>
        <v/>
      </c>
    </row>
    <row r="2148" spans="1:15" x14ac:dyDescent="0.2">
      <c r="A2148" t="str">
        <f>IFERROR(VLOOKUP(N2148,プログラム!B:C,2,0),"")</f>
        <v/>
      </c>
      <c r="B2148" t="str">
        <f t="shared" si="66"/>
        <v/>
      </c>
      <c r="C2148" t="str">
        <f>IFERROR(VLOOKUP(B2148,チーム番号!E:F,2,0),"")</f>
        <v/>
      </c>
      <c r="D2148" t="str">
        <f>IFERROR(VLOOKUP(N2148,プログラム!B:C,2,0),"")</f>
        <v/>
      </c>
      <c r="E2148" t="str">
        <f>IFERROR(記録__2[[#This Row],[組]],"")</f>
        <v/>
      </c>
      <c r="F2148" t="str">
        <f>IFERROR(記録__2[[#This Row],[水路]],"")</f>
        <v/>
      </c>
      <c r="G2148" t="str">
        <f>IFERROR(VLOOKUP(D2148,プログラムデータ!A:N,12,0),"")</f>
        <v/>
      </c>
      <c r="H2148" t="str">
        <f>IFERROR(VLOOKUP(D2148,プログラムデータ!A:N,13,0),"")</f>
        <v/>
      </c>
      <c r="I2148" t="str">
        <f>IFERROR(VLOOKUP(D2148,プログラムデータ!A:N,11,0),"")</f>
        <v/>
      </c>
      <c r="J2148" t="str">
        <f>IFERROR(VLOOKUP(D2148,プログラムデータ!A:N,10,0),"")</f>
        <v/>
      </c>
      <c r="K2148" t="str">
        <f>IFERROR(VLOOKUP(D2148,プログラムデータ!A:N,14,0),"")</f>
        <v/>
      </c>
      <c r="L2148" t="str">
        <f t="shared" si="67"/>
        <v xml:space="preserve">    </v>
      </c>
      <c r="M2148" t="str">
        <f>IFERROR(VLOOKUP(J2148,色々!M:P,4,0),"")</f>
        <v/>
      </c>
      <c r="N2148" t="str">
        <f>IFERROR(記録__2[[#This Row],[競技番号]],"")</f>
        <v/>
      </c>
      <c r="O2148" t="str">
        <f>IFERROR(記録__2[[#This Row],[選手番号]],"")</f>
        <v/>
      </c>
    </row>
    <row r="2149" spans="1:15" x14ac:dyDescent="0.2">
      <c r="A2149" t="str">
        <f>IFERROR(VLOOKUP(N2149,プログラム!B:C,2,0),"")</f>
        <v/>
      </c>
      <c r="B2149" t="str">
        <f t="shared" si="66"/>
        <v/>
      </c>
      <c r="C2149" t="str">
        <f>IFERROR(VLOOKUP(B2149,チーム番号!E:F,2,0),"")</f>
        <v/>
      </c>
      <c r="D2149" t="str">
        <f>IFERROR(VLOOKUP(N2149,プログラム!B:C,2,0),"")</f>
        <v/>
      </c>
      <c r="E2149" t="str">
        <f>IFERROR(記録__2[[#This Row],[組]],"")</f>
        <v/>
      </c>
      <c r="F2149" t="str">
        <f>IFERROR(記録__2[[#This Row],[水路]],"")</f>
        <v/>
      </c>
      <c r="G2149" t="str">
        <f>IFERROR(VLOOKUP(D2149,プログラムデータ!A:N,12,0),"")</f>
        <v/>
      </c>
      <c r="H2149" t="str">
        <f>IFERROR(VLOOKUP(D2149,プログラムデータ!A:N,13,0),"")</f>
        <v/>
      </c>
      <c r="I2149" t="str">
        <f>IFERROR(VLOOKUP(D2149,プログラムデータ!A:N,11,0),"")</f>
        <v/>
      </c>
      <c r="J2149" t="str">
        <f>IFERROR(VLOOKUP(D2149,プログラムデータ!A:N,10,0),"")</f>
        <v/>
      </c>
      <c r="K2149" t="str">
        <f>IFERROR(VLOOKUP(D2149,プログラムデータ!A:N,14,0),"")</f>
        <v/>
      </c>
      <c r="L2149" t="str">
        <f t="shared" si="67"/>
        <v xml:space="preserve">    </v>
      </c>
      <c r="M2149" t="str">
        <f>IFERROR(VLOOKUP(J2149,色々!M:P,4,0),"")</f>
        <v/>
      </c>
      <c r="N2149" t="str">
        <f>IFERROR(記録__2[[#This Row],[競技番号]],"")</f>
        <v/>
      </c>
      <c r="O2149" t="str">
        <f>IFERROR(記録__2[[#This Row],[選手番号]],"")</f>
        <v/>
      </c>
    </row>
    <row r="2150" spans="1:15" x14ac:dyDescent="0.2">
      <c r="A2150" t="str">
        <f>IFERROR(VLOOKUP(N2150,プログラム!B:C,2,0),"")</f>
        <v/>
      </c>
      <c r="B2150" t="str">
        <f t="shared" si="66"/>
        <v/>
      </c>
      <c r="C2150" t="str">
        <f>IFERROR(VLOOKUP(B2150,チーム番号!E:F,2,0),"")</f>
        <v/>
      </c>
      <c r="D2150" t="str">
        <f>IFERROR(VLOOKUP(N2150,プログラム!B:C,2,0),"")</f>
        <v/>
      </c>
      <c r="E2150" t="str">
        <f>IFERROR(記録__2[[#This Row],[組]],"")</f>
        <v/>
      </c>
      <c r="F2150" t="str">
        <f>IFERROR(記録__2[[#This Row],[水路]],"")</f>
        <v/>
      </c>
      <c r="G2150" t="str">
        <f>IFERROR(VLOOKUP(D2150,プログラムデータ!A:N,12,0),"")</f>
        <v/>
      </c>
      <c r="H2150" t="str">
        <f>IFERROR(VLOOKUP(D2150,プログラムデータ!A:N,13,0),"")</f>
        <v/>
      </c>
      <c r="I2150" t="str">
        <f>IFERROR(VLOOKUP(D2150,プログラムデータ!A:N,11,0),"")</f>
        <v/>
      </c>
      <c r="J2150" t="str">
        <f>IFERROR(VLOOKUP(D2150,プログラムデータ!A:N,10,0),"")</f>
        <v/>
      </c>
      <c r="K2150" t="str">
        <f>IFERROR(VLOOKUP(D2150,プログラムデータ!A:N,14,0),"")</f>
        <v/>
      </c>
      <c r="L2150" t="str">
        <f t="shared" si="67"/>
        <v xml:space="preserve">    </v>
      </c>
      <c r="M2150" t="str">
        <f>IFERROR(VLOOKUP(J2150,色々!M:P,4,0),"")</f>
        <v/>
      </c>
      <c r="N2150" t="str">
        <f>IFERROR(記録__2[[#This Row],[競技番号]],"")</f>
        <v/>
      </c>
      <c r="O2150" t="str">
        <f>IFERROR(記録__2[[#This Row],[選手番号]],"")</f>
        <v/>
      </c>
    </row>
    <row r="2151" spans="1:15" x14ac:dyDescent="0.2">
      <c r="A2151" t="str">
        <f>IFERROR(VLOOKUP(N2151,プログラム!B:C,2,0),"")</f>
        <v/>
      </c>
      <c r="B2151" t="str">
        <f t="shared" si="66"/>
        <v/>
      </c>
      <c r="C2151" t="str">
        <f>IFERROR(VLOOKUP(B2151,チーム番号!E:F,2,0),"")</f>
        <v/>
      </c>
      <c r="D2151" t="str">
        <f>IFERROR(VLOOKUP(N2151,プログラム!B:C,2,0),"")</f>
        <v/>
      </c>
      <c r="E2151" t="str">
        <f>IFERROR(記録__2[[#This Row],[組]],"")</f>
        <v/>
      </c>
      <c r="F2151" t="str">
        <f>IFERROR(記録__2[[#This Row],[水路]],"")</f>
        <v/>
      </c>
      <c r="G2151" t="str">
        <f>IFERROR(VLOOKUP(D2151,プログラムデータ!A:N,12,0),"")</f>
        <v/>
      </c>
      <c r="H2151" t="str">
        <f>IFERROR(VLOOKUP(D2151,プログラムデータ!A:N,13,0),"")</f>
        <v/>
      </c>
      <c r="I2151" t="str">
        <f>IFERROR(VLOOKUP(D2151,プログラムデータ!A:N,11,0),"")</f>
        <v/>
      </c>
      <c r="J2151" t="str">
        <f>IFERROR(VLOOKUP(D2151,プログラムデータ!A:N,10,0),"")</f>
        <v/>
      </c>
      <c r="K2151" t="str">
        <f>IFERROR(VLOOKUP(D2151,プログラムデータ!A:N,14,0),"")</f>
        <v/>
      </c>
      <c r="L2151" t="str">
        <f t="shared" si="67"/>
        <v xml:space="preserve">    </v>
      </c>
      <c r="M2151" t="str">
        <f>IFERROR(VLOOKUP(J2151,色々!M:P,4,0),"")</f>
        <v/>
      </c>
      <c r="N2151" t="str">
        <f>IFERROR(記録__2[[#This Row],[競技番号]],"")</f>
        <v/>
      </c>
      <c r="O2151" t="str">
        <f>IFERROR(記録__2[[#This Row],[選手番号]],"")</f>
        <v/>
      </c>
    </row>
    <row r="2152" spans="1:15" x14ac:dyDescent="0.2">
      <c r="A2152" t="str">
        <f>IFERROR(VLOOKUP(N2152,プログラム!B:C,2,0),"")</f>
        <v/>
      </c>
      <c r="B2152" t="str">
        <f t="shared" si="66"/>
        <v/>
      </c>
      <c r="C2152" t="str">
        <f>IFERROR(VLOOKUP(B2152,チーム番号!E:F,2,0),"")</f>
        <v/>
      </c>
      <c r="D2152" t="str">
        <f>IFERROR(VLOOKUP(N2152,プログラム!B:C,2,0),"")</f>
        <v/>
      </c>
      <c r="E2152" t="str">
        <f>IFERROR(記録__2[[#This Row],[組]],"")</f>
        <v/>
      </c>
      <c r="F2152" t="str">
        <f>IFERROR(記録__2[[#This Row],[水路]],"")</f>
        <v/>
      </c>
      <c r="G2152" t="str">
        <f>IFERROR(VLOOKUP(D2152,プログラムデータ!A:N,12,0),"")</f>
        <v/>
      </c>
      <c r="H2152" t="str">
        <f>IFERROR(VLOOKUP(D2152,プログラムデータ!A:N,13,0),"")</f>
        <v/>
      </c>
      <c r="I2152" t="str">
        <f>IFERROR(VLOOKUP(D2152,プログラムデータ!A:N,11,0),"")</f>
        <v/>
      </c>
      <c r="J2152" t="str">
        <f>IFERROR(VLOOKUP(D2152,プログラムデータ!A:N,10,0),"")</f>
        <v/>
      </c>
      <c r="K2152" t="str">
        <f>IFERROR(VLOOKUP(D2152,プログラムデータ!A:N,14,0),"")</f>
        <v/>
      </c>
      <c r="L2152" t="str">
        <f t="shared" si="67"/>
        <v xml:space="preserve">    </v>
      </c>
      <c r="M2152" t="str">
        <f>IFERROR(VLOOKUP(J2152,色々!M:P,4,0),"")</f>
        <v/>
      </c>
      <c r="N2152" t="str">
        <f>IFERROR(記録__2[[#This Row],[競技番号]],"")</f>
        <v/>
      </c>
      <c r="O2152" t="str">
        <f>IFERROR(記録__2[[#This Row],[選手番号]],"")</f>
        <v/>
      </c>
    </row>
    <row r="2153" spans="1:15" x14ac:dyDescent="0.2">
      <c r="A2153" t="str">
        <f>IFERROR(VLOOKUP(N2153,プログラム!B:C,2,0),"")</f>
        <v/>
      </c>
      <c r="B2153" t="str">
        <f t="shared" si="66"/>
        <v/>
      </c>
      <c r="C2153" t="str">
        <f>IFERROR(VLOOKUP(B2153,チーム番号!E:F,2,0),"")</f>
        <v/>
      </c>
      <c r="D2153" t="str">
        <f>IFERROR(VLOOKUP(N2153,プログラム!B:C,2,0),"")</f>
        <v/>
      </c>
      <c r="E2153" t="str">
        <f>IFERROR(記録__2[[#This Row],[組]],"")</f>
        <v/>
      </c>
      <c r="F2153" t="str">
        <f>IFERROR(記録__2[[#This Row],[水路]],"")</f>
        <v/>
      </c>
      <c r="G2153" t="str">
        <f>IFERROR(VLOOKUP(D2153,プログラムデータ!A:N,12,0),"")</f>
        <v/>
      </c>
      <c r="H2153" t="str">
        <f>IFERROR(VLOOKUP(D2153,プログラムデータ!A:N,13,0),"")</f>
        <v/>
      </c>
      <c r="I2153" t="str">
        <f>IFERROR(VLOOKUP(D2153,プログラムデータ!A:N,11,0),"")</f>
        <v/>
      </c>
      <c r="J2153" t="str">
        <f>IFERROR(VLOOKUP(D2153,プログラムデータ!A:N,10,0),"")</f>
        <v/>
      </c>
      <c r="K2153" t="str">
        <f>IFERROR(VLOOKUP(D2153,プログラムデータ!A:N,14,0),"")</f>
        <v/>
      </c>
      <c r="L2153" t="str">
        <f t="shared" si="67"/>
        <v xml:space="preserve">    </v>
      </c>
      <c r="M2153" t="str">
        <f>IFERROR(VLOOKUP(J2153,色々!M:P,4,0),"")</f>
        <v/>
      </c>
      <c r="N2153" t="str">
        <f>IFERROR(記録__2[[#This Row],[競技番号]],"")</f>
        <v/>
      </c>
      <c r="O2153" t="str">
        <f>IFERROR(記録__2[[#This Row],[選手番号]],"")</f>
        <v/>
      </c>
    </row>
    <row r="2154" spans="1:15" x14ac:dyDescent="0.2">
      <c r="A2154" t="str">
        <f>IFERROR(VLOOKUP(N2154,プログラム!B:C,2,0),"")</f>
        <v/>
      </c>
      <c r="B2154" t="str">
        <f t="shared" si="66"/>
        <v/>
      </c>
      <c r="C2154" t="str">
        <f>IFERROR(VLOOKUP(B2154,チーム番号!E:F,2,0),"")</f>
        <v/>
      </c>
      <c r="D2154" t="str">
        <f>IFERROR(VLOOKUP(N2154,プログラム!B:C,2,0),"")</f>
        <v/>
      </c>
      <c r="E2154" t="str">
        <f>IFERROR(記録__2[[#This Row],[組]],"")</f>
        <v/>
      </c>
      <c r="F2154" t="str">
        <f>IFERROR(記録__2[[#This Row],[水路]],"")</f>
        <v/>
      </c>
      <c r="G2154" t="str">
        <f>IFERROR(VLOOKUP(D2154,プログラムデータ!A:N,12,0),"")</f>
        <v/>
      </c>
      <c r="H2154" t="str">
        <f>IFERROR(VLOOKUP(D2154,プログラムデータ!A:N,13,0),"")</f>
        <v/>
      </c>
      <c r="I2154" t="str">
        <f>IFERROR(VLOOKUP(D2154,プログラムデータ!A:N,11,0),"")</f>
        <v/>
      </c>
      <c r="J2154" t="str">
        <f>IFERROR(VLOOKUP(D2154,プログラムデータ!A:N,10,0),"")</f>
        <v/>
      </c>
      <c r="K2154" t="str">
        <f>IFERROR(VLOOKUP(D2154,プログラムデータ!A:N,14,0),"")</f>
        <v/>
      </c>
      <c r="L2154" t="str">
        <f t="shared" si="67"/>
        <v xml:space="preserve">    </v>
      </c>
      <c r="M2154" t="str">
        <f>IFERROR(VLOOKUP(J2154,色々!M:P,4,0),"")</f>
        <v/>
      </c>
      <c r="N2154" t="str">
        <f>IFERROR(記録__2[[#This Row],[競技番号]],"")</f>
        <v/>
      </c>
      <c r="O2154" t="str">
        <f>IFERROR(記録__2[[#This Row],[選手番号]],"")</f>
        <v/>
      </c>
    </row>
    <row r="2155" spans="1:15" x14ac:dyDescent="0.2">
      <c r="A2155" t="str">
        <f>IFERROR(VLOOKUP(N2155,プログラム!B:C,2,0),"")</f>
        <v/>
      </c>
      <c r="B2155" t="str">
        <f t="shared" si="66"/>
        <v/>
      </c>
      <c r="C2155" t="str">
        <f>IFERROR(VLOOKUP(B2155,チーム番号!E:F,2,0),"")</f>
        <v/>
      </c>
      <c r="D2155" t="str">
        <f>IFERROR(VLOOKUP(N2155,プログラム!B:C,2,0),"")</f>
        <v/>
      </c>
      <c r="E2155" t="str">
        <f>IFERROR(記録__2[[#This Row],[組]],"")</f>
        <v/>
      </c>
      <c r="F2155" t="str">
        <f>IFERROR(記録__2[[#This Row],[水路]],"")</f>
        <v/>
      </c>
      <c r="G2155" t="str">
        <f>IFERROR(VLOOKUP(D2155,プログラムデータ!A:N,12,0),"")</f>
        <v/>
      </c>
      <c r="H2155" t="str">
        <f>IFERROR(VLOOKUP(D2155,プログラムデータ!A:N,13,0),"")</f>
        <v/>
      </c>
      <c r="I2155" t="str">
        <f>IFERROR(VLOOKUP(D2155,プログラムデータ!A:N,11,0),"")</f>
        <v/>
      </c>
      <c r="J2155" t="str">
        <f>IFERROR(VLOOKUP(D2155,プログラムデータ!A:N,10,0),"")</f>
        <v/>
      </c>
      <c r="K2155" t="str">
        <f>IFERROR(VLOOKUP(D2155,プログラムデータ!A:N,14,0),"")</f>
        <v/>
      </c>
      <c r="L2155" t="str">
        <f t="shared" si="67"/>
        <v xml:space="preserve">    </v>
      </c>
      <c r="M2155" t="str">
        <f>IFERROR(VLOOKUP(J2155,色々!M:P,4,0),"")</f>
        <v/>
      </c>
      <c r="N2155" t="str">
        <f>IFERROR(記録__2[[#This Row],[競技番号]],"")</f>
        <v/>
      </c>
      <c r="O2155" t="str">
        <f>IFERROR(記録__2[[#This Row],[選手番号]],"")</f>
        <v/>
      </c>
    </row>
    <row r="2156" spans="1:15" x14ac:dyDescent="0.2">
      <c r="A2156" t="str">
        <f>IFERROR(VLOOKUP(N2156,プログラム!B:C,2,0),"")</f>
        <v/>
      </c>
      <c r="B2156" t="str">
        <f t="shared" si="66"/>
        <v/>
      </c>
      <c r="C2156" t="str">
        <f>IFERROR(VLOOKUP(B2156,チーム番号!E:F,2,0),"")</f>
        <v/>
      </c>
      <c r="D2156" t="str">
        <f>IFERROR(VLOOKUP(N2156,プログラム!B:C,2,0),"")</f>
        <v/>
      </c>
      <c r="E2156" t="str">
        <f>IFERROR(記録__2[[#This Row],[組]],"")</f>
        <v/>
      </c>
      <c r="F2156" t="str">
        <f>IFERROR(記録__2[[#This Row],[水路]],"")</f>
        <v/>
      </c>
      <c r="G2156" t="str">
        <f>IFERROR(VLOOKUP(D2156,プログラムデータ!A:N,12,0),"")</f>
        <v/>
      </c>
      <c r="H2156" t="str">
        <f>IFERROR(VLOOKUP(D2156,プログラムデータ!A:N,13,0),"")</f>
        <v/>
      </c>
      <c r="I2156" t="str">
        <f>IFERROR(VLOOKUP(D2156,プログラムデータ!A:N,11,0),"")</f>
        <v/>
      </c>
      <c r="J2156" t="str">
        <f>IFERROR(VLOOKUP(D2156,プログラムデータ!A:N,10,0),"")</f>
        <v/>
      </c>
      <c r="K2156" t="str">
        <f>IFERROR(VLOOKUP(D2156,プログラムデータ!A:N,14,0),"")</f>
        <v/>
      </c>
      <c r="L2156" t="str">
        <f t="shared" si="67"/>
        <v xml:space="preserve">    </v>
      </c>
      <c r="M2156" t="str">
        <f>IFERROR(VLOOKUP(J2156,色々!M:P,4,0),"")</f>
        <v/>
      </c>
      <c r="N2156" t="str">
        <f>IFERROR(記録__2[[#This Row],[競技番号]],"")</f>
        <v/>
      </c>
      <c r="O2156" t="str">
        <f>IFERROR(記録__2[[#This Row],[選手番号]],"")</f>
        <v/>
      </c>
    </row>
    <row r="2157" spans="1:15" x14ac:dyDescent="0.2">
      <c r="A2157" t="str">
        <f>IFERROR(VLOOKUP(N2157,プログラム!B:C,2,0),"")</f>
        <v/>
      </c>
      <c r="B2157" t="str">
        <f t="shared" si="66"/>
        <v/>
      </c>
      <c r="C2157" t="str">
        <f>IFERROR(VLOOKUP(B2157,チーム番号!E:F,2,0),"")</f>
        <v/>
      </c>
      <c r="D2157" t="str">
        <f>IFERROR(VLOOKUP(N2157,プログラム!B:C,2,0),"")</f>
        <v/>
      </c>
      <c r="E2157" t="str">
        <f>IFERROR(記録__2[[#This Row],[組]],"")</f>
        <v/>
      </c>
      <c r="F2157" t="str">
        <f>IFERROR(記録__2[[#This Row],[水路]],"")</f>
        <v/>
      </c>
      <c r="G2157" t="str">
        <f>IFERROR(VLOOKUP(D2157,プログラムデータ!A:N,12,0),"")</f>
        <v/>
      </c>
      <c r="H2157" t="str">
        <f>IFERROR(VLOOKUP(D2157,プログラムデータ!A:N,13,0),"")</f>
        <v/>
      </c>
      <c r="I2157" t="str">
        <f>IFERROR(VLOOKUP(D2157,プログラムデータ!A:N,11,0),"")</f>
        <v/>
      </c>
      <c r="J2157" t="str">
        <f>IFERROR(VLOOKUP(D2157,プログラムデータ!A:N,10,0),"")</f>
        <v/>
      </c>
      <c r="K2157" t="str">
        <f>IFERROR(VLOOKUP(D2157,プログラムデータ!A:N,14,0),"")</f>
        <v/>
      </c>
      <c r="L2157" t="str">
        <f t="shared" si="67"/>
        <v xml:space="preserve">    </v>
      </c>
      <c r="M2157" t="str">
        <f>IFERROR(VLOOKUP(J2157,色々!M:P,4,0),"")</f>
        <v/>
      </c>
      <c r="N2157" t="str">
        <f>IFERROR(記録__2[[#This Row],[競技番号]],"")</f>
        <v/>
      </c>
      <c r="O2157" t="str">
        <f>IFERROR(記録__2[[#This Row],[選手番号]],"")</f>
        <v/>
      </c>
    </row>
    <row r="2158" spans="1:15" x14ac:dyDescent="0.2">
      <c r="A2158" t="str">
        <f>IFERROR(VLOOKUP(N2158,プログラム!B:C,2,0),"")</f>
        <v/>
      </c>
      <c r="B2158" t="str">
        <f t="shared" si="66"/>
        <v/>
      </c>
      <c r="C2158" t="str">
        <f>IFERROR(VLOOKUP(B2158,チーム番号!E:F,2,0),"")</f>
        <v/>
      </c>
      <c r="D2158" t="str">
        <f>IFERROR(VLOOKUP(N2158,プログラム!B:C,2,0),"")</f>
        <v/>
      </c>
      <c r="E2158" t="str">
        <f>IFERROR(記録__2[[#This Row],[組]],"")</f>
        <v/>
      </c>
      <c r="F2158" t="str">
        <f>IFERROR(記録__2[[#This Row],[水路]],"")</f>
        <v/>
      </c>
      <c r="G2158" t="str">
        <f>IFERROR(VLOOKUP(D2158,プログラムデータ!A:N,12,0),"")</f>
        <v/>
      </c>
      <c r="H2158" t="str">
        <f>IFERROR(VLOOKUP(D2158,プログラムデータ!A:N,13,0),"")</f>
        <v/>
      </c>
      <c r="I2158" t="str">
        <f>IFERROR(VLOOKUP(D2158,プログラムデータ!A:N,11,0),"")</f>
        <v/>
      </c>
      <c r="J2158" t="str">
        <f>IFERROR(VLOOKUP(D2158,プログラムデータ!A:N,10,0),"")</f>
        <v/>
      </c>
      <c r="K2158" t="str">
        <f>IFERROR(VLOOKUP(D2158,プログラムデータ!A:N,14,0),"")</f>
        <v/>
      </c>
      <c r="L2158" t="str">
        <f t="shared" si="67"/>
        <v xml:space="preserve">    </v>
      </c>
      <c r="M2158" t="str">
        <f>IFERROR(VLOOKUP(J2158,色々!M:P,4,0),"")</f>
        <v/>
      </c>
      <c r="N2158" t="str">
        <f>IFERROR(記録__2[[#This Row],[競技番号]],"")</f>
        <v/>
      </c>
      <c r="O2158" t="str">
        <f>IFERROR(記録__2[[#This Row],[選手番号]],"")</f>
        <v/>
      </c>
    </row>
    <row r="2159" spans="1:15" x14ac:dyDescent="0.2">
      <c r="A2159" t="str">
        <f>IFERROR(VLOOKUP(N2159,プログラム!B:C,2,0),"")</f>
        <v/>
      </c>
      <c r="B2159" t="str">
        <f t="shared" si="66"/>
        <v/>
      </c>
      <c r="C2159" t="str">
        <f>IFERROR(VLOOKUP(B2159,チーム番号!E:F,2,0),"")</f>
        <v/>
      </c>
      <c r="D2159" t="str">
        <f>IFERROR(VLOOKUP(N2159,プログラム!B:C,2,0),"")</f>
        <v/>
      </c>
      <c r="E2159" t="str">
        <f>IFERROR(記録__2[[#This Row],[組]],"")</f>
        <v/>
      </c>
      <c r="F2159" t="str">
        <f>IFERROR(記録__2[[#This Row],[水路]],"")</f>
        <v/>
      </c>
      <c r="G2159" t="str">
        <f>IFERROR(VLOOKUP(D2159,プログラムデータ!A:N,12,0),"")</f>
        <v/>
      </c>
      <c r="H2159" t="str">
        <f>IFERROR(VLOOKUP(D2159,プログラムデータ!A:N,13,0),"")</f>
        <v/>
      </c>
      <c r="I2159" t="str">
        <f>IFERROR(VLOOKUP(D2159,プログラムデータ!A:N,11,0),"")</f>
        <v/>
      </c>
      <c r="J2159" t="str">
        <f>IFERROR(VLOOKUP(D2159,プログラムデータ!A:N,10,0),"")</f>
        <v/>
      </c>
      <c r="K2159" t="str">
        <f>IFERROR(VLOOKUP(D2159,プログラムデータ!A:N,14,0),"")</f>
        <v/>
      </c>
      <c r="L2159" t="str">
        <f t="shared" si="67"/>
        <v xml:space="preserve">    </v>
      </c>
      <c r="M2159" t="str">
        <f>IFERROR(VLOOKUP(J2159,色々!M:P,4,0),"")</f>
        <v/>
      </c>
      <c r="N2159" t="str">
        <f>IFERROR(記録__2[[#This Row],[競技番号]],"")</f>
        <v/>
      </c>
      <c r="O2159" t="str">
        <f>IFERROR(記録__2[[#This Row],[選手番号]],"")</f>
        <v/>
      </c>
    </row>
    <row r="2160" spans="1:15" x14ac:dyDescent="0.2">
      <c r="A2160" t="str">
        <f>IFERROR(VLOOKUP(N2160,プログラム!B:C,2,0),"")</f>
        <v/>
      </c>
      <c r="B2160" t="str">
        <f t="shared" si="66"/>
        <v/>
      </c>
      <c r="C2160" t="str">
        <f>IFERROR(VLOOKUP(B2160,チーム番号!E:F,2,0),"")</f>
        <v/>
      </c>
      <c r="D2160" t="str">
        <f>IFERROR(VLOOKUP(N2160,プログラム!B:C,2,0),"")</f>
        <v/>
      </c>
      <c r="E2160" t="str">
        <f>IFERROR(記録__2[[#This Row],[組]],"")</f>
        <v/>
      </c>
      <c r="F2160" t="str">
        <f>IFERROR(記録__2[[#This Row],[水路]],"")</f>
        <v/>
      </c>
      <c r="G2160" t="str">
        <f>IFERROR(VLOOKUP(D2160,プログラムデータ!A:N,12,0),"")</f>
        <v/>
      </c>
      <c r="H2160" t="str">
        <f>IFERROR(VLOOKUP(D2160,プログラムデータ!A:N,13,0),"")</f>
        <v/>
      </c>
      <c r="I2160" t="str">
        <f>IFERROR(VLOOKUP(D2160,プログラムデータ!A:N,11,0),"")</f>
        <v/>
      </c>
      <c r="J2160" t="str">
        <f>IFERROR(VLOOKUP(D2160,プログラムデータ!A:N,10,0),"")</f>
        <v/>
      </c>
      <c r="K2160" t="str">
        <f>IFERROR(VLOOKUP(D2160,プログラムデータ!A:N,14,0),"")</f>
        <v/>
      </c>
      <c r="L2160" t="str">
        <f t="shared" si="67"/>
        <v xml:space="preserve">    </v>
      </c>
      <c r="M2160" t="str">
        <f>IFERROR(VLOOKUP(J2160,色々!M:P,4,0),"")</f>
        <v/>
      </c>
      <c r="N2160" t="str">
        <f>IFERROR(記録__2[[#This Row],[競技番号]],"")</f>
        <v/>
      </c>
      <c r="O2160" t="str">
        <f>IFERROR(記録__2[[#This Row],[選手番号]],"")</f>
        <v/>
      </c>
    </row>
    <row r="2161" spans="1:15" x14ac:dyDescent="0.2">
      <c r="A2161" t="str">
        <f>IFERROR(VLOOKUP(N2161,プログラム!B:C,2,0),"")</f>
        <v/>
      </c>
      <c r="B2161" t="str">
        <f t="shared" si="66"/>
        <v/>
      </c>
      <c r="C2161" t="str">
        <f>IFERROR(VLOOKUP(B2161,チーム番号!E:F,2,0),"")</f>
        <v/>
      </c>
      <c r="D2161" t="str">
        <f>IFERROR(VLOOKUP(N2161,プログラム!B:C,2,0),"")</f>
        <v/>
      </c>
      <c r="E2161" t="str">
        <f>IFERROR(記録__2[[#This Row],[組]],"")</f>
        <v/>
      </c>
      <c r="F2161" t="str">
        <f>IFERROR(記録__2[[#This Row],[水路]],"")</f>
        <v/>
      </c>
      <c r="G2161" t="str">
        <f>IFERROR(VLOOKUP(D2161,プログラムデータ!A:N,12,0),"")</f>
        <v/>
      </c>
      <c r="H2161" t="str">
        <f>IFERROR(VLOOKUP(D2161,プログラムデータ!A:N,13,0),"")</f>
        <v/>
      </c>
      <c r="I2161" t="str">
        <f>IFERROR(VLOOKUP(D2161,プログラムデータ!A:N,11,0),"")</f>
        <v/>
      </c>
      <c r="J2161" t="str">
        <f>IFERROR(VLOOKUP(D2161,プログラムデータ!A:N,10,0),"")</f>
        <v/>
      </c>
      <c r="K2161" t="str">
        <f>IFERROR(VLOOKUP(D2161,プログラムデータ!A:N,14,0),"")</f>
        <v/>
      </c>
      <c r="L2161" t="str">
        <f t="shared" si="67"/>
        <v xml:space="preserve">    </v>
      </c>
      <c r="M2161" t="str">
        <f>IFERROR(VLOOKUP(J2161,色々!M:P,4,0),"")</f>
        <v/>
      </c>
      <c r="N2161" t="str">
        <f>IFERROR(記録__2[[#This Row],[競技番号]],"")</f>
        <v/>
      </c>
      <c r="O2161" t="str">
        <f>IFERROR(記録__2[[#This Row],[選手番号]],"")</f>
        <v/>
      </c>
    </row>
    <row r="2162" spans="1:15" x14ac:dyDescent="0.2">
      <c r="A2162" t="str">
        <f>IFERROR(VLOOKUP(N2162,プログラム!B:C,2,0),"")</f>
        <v/>
      </c>
      <c r="B2162" t="str">
        <f t="shared" si="66"/>
        <v/>
      </c>
      <c r="C2162" t="str">
        <f>IFERROR(VLOOKUP(B2162,チーム番号!E:F,2,0),"")</f>
        <v/>
      </c>
      <c r="D2162" t="str">
        <f>IFERROR(VLOOKUP(N2162,プログラム!B:C,2,0),"")</f>
        <v/>
      </c>
      <c r="E2162" t="str">
        <f>IFERROR(記録__2[[#This Row],[組]],"")</f>
        <v/>
      </c>
      <c r="F2162" t="str">
        <f>IFERROR(記録__2[[#This Row],[水路]],"")</f>
        <v/>
      </c>
      <c r="G2162" t="str">
        <f>IFERROR(VLOOKUP(D2162,プログラムデータ!A:N,12,0),"")</f>
        <v/>
      </c>
      <c r="H2162" t="str">
        <f>IFERROR(VLOOKUP(D2162,プログラムデータ!A:N,13,0),"")</f>
        <v/>
      </c>
      <c r="I2162" t="str">
        <f>IFERROR(VLOOKUP(D2162,プログラムデータ!A:N,11,0),"")</f>
        <v/>
      </c>
      <c r="J2162" t="str">
        <f>IFERROR(VLOOKUP(D2162,プログラムデータ!A:N,10,0),"")</f>
        <v/>
      </c>
      <c r="K2162" t="str">
        <f>IFERROR(VLOOKUP(D2162,プログラムデータ!A:N,14,0),"")</f>
        <v/>
      </c>
      <c r="L2162" t="str">
        <f t="shared" si="67"/>
        <v xml:space="preserve">    </v>
      </c>
      <c r="M2162" t="str">
        <f>IFERROR(VLOOKUP(J2162,色々!M:P,4,0),"")</f>
        <v/>
      </c>
      <c r="N2162" t="str">
        <f>IFERROR(記録__2[[#This Row],[競技番号]],"")</f>
        <v/>
      </c>
      <c r="O2162" t="str">
        <f>IFERROR(記録__2[[#This Row],[選手番号]],"")</f>
        <v/>
      </c>
    </row>
    <row r="2163" spans="1:15" x14ac:dyDescent="0.2">
      <c r="A2163" t="str">
        <f>IFERROR(VLOOKUP(N2163,プログラム!B:C,2,0),"")</f>
        <v/>
      </c>
      <c r="B2163" t="str">
        <f t="shared" si="66"/>
        <v/>
      </c>
      <c r="C2163" t="str">
        <f>IFERROR(VLOOKUP(B2163,チーム番号!E:F,2,0),"")</f>
        <v/>
      </c>
      <c r="D2163" t="str">
        <f>IFERROR(VLOOKUP(N2163,プログラム!B:C,2,0),"")</f>
        <v/>
      </c>
      <c r="E2163" t="str">
        <f>IFERROR(記録__2[[#This Row],[組]],"")</f>
        <v/>
      </c>
      <c r="F2163" t="str">
        <f>IFERROR(記録__2[[#This Row],[水路]],"")</f>
        <v/>
      </c>
      <c r="G2163" t="str">
        <f>IFERROR(VLOOKUP(D2163,プログラムデータ!A:N,12,0),"")</f>
        <v/>
      </c>
      <c r="H2163" t="str">
        <f>IFERROR(VLOOKUP(D2163,プログラムデータ!A:N,13,0),"")</f>
        <v/>
      </c>
      <c r="I2163" t="str">
        <f>IFERROR(VLOOKUP(D2163,プログラムデータ!A:N,11,0),"")</f>
        <v/>
      </c>
      <c r="J2163" t="str">
        <f>IFERROR(VLOOKUP(D2163,プログラムデータ!A:N,10,0),"")</f>
        <v/>
      </c>
      <c r="K2163" t="str">
        <f>IFERROR(VLOOKUP(D2163,プログラムデータ!A:N,14,0),"")</f>
        <v/>
      </c>
      <c r="L2163" t="str">
        <f t="shared" si="67"/>
        <v xml:space="preserve">    </v>
      </c>
      <c r="M2163" t="str">
        <f>IFERROR(VLOOKUP(J2163,色々!M:P,4,0),"")</f>
        <v/>
      </c>
      <c r="N2163" t="str">
        <f>IFERROR(記録__2[[#This Row],[競技番号]],"")</f>
        <v/>
      </c>
      <c r="O2163" t="str">
        <f>IFERROR(記録__2[[#This Row],[選手番号]],"")</f>
        <v/>
      </c>
    </row>
    <row r="2164" spans="1:15" x14ac:dyDescent="0.2">
      <c r="A2164" t="str">
        <f>IFERROR(VLOOKUP(N2164,プログラム!B:C,2,0),"")</f>
        <v/>
      </c>
      <c r="B2164" t="str">
        <f t="shared" si="66"/>
        <v/>
      </c>
      <c r="C2164" t="str">
        <f>IFERROR(VLOOKUP(B2164,チーム番号!E:F,2,0),"")</f>
        <v/>
      </c>
      <c r="D2164" t="str">
        <f>IFERROR(VLOOKUP(N2164,プログラム!B:C,2,0),"")</f>
        <v/>
      </c>
      <c r="E2164" t="str">
        <f>IFERROR(記録__2[[#This Row],[組]],"")</f>
        <v/>
      </c>
      <c r="F2164" t="str">
        <f>IFERROR(記録__2[[#This Row],[水路]],"")</f>
        <v/>
      </c>
      <c r="G2164" t="str">
        <f>IFERROR(VLOOKUP(D2164,プログラムデータ!A:N,12,0),"")</f>
        <v/>
      </c>
      <c r="H2164" t="str">
        <f>IFERROR(VLOOKUP(D2164,プログラムデータ!A:N,13,0),"")</f>
        <v/>
      </c>
      <c r="I2164" t="str">
        <f>IFERROR(VLOOKUP(D2164,プログラムデータ!A:N,11,0),"")</f>
        <v/>
      </c>
      <c r="J2164" t="str">
        <f>IFERROR(VLOOKUP(D2164,プログラムデータ!A:N,10,0),"")</f>
        <v/>
      </c>
      <c r="K2164" t="str">
        <f>IFERROR(VLOOKUP(D2164,プログラムデータ!A:N,14,0),"")</f>
        <v/>
      </c>
      <c r="L2164" t="str">
        <f t="shared" si="67"/>
        <v xml:space="preserve">    </v>
      </c>
      <c r="M2164" t="str">
        <f>IFERROR(VLOOKUP(J2164,色々!M:P,4,0),"")</f>
        <v/>
      </c>
      <c r="N2164" t="str">
        <f>IFERROR(記録__2[[#This Row],[競技番号]],"")</f>
        <v/>
      </c>
      <c r="O2164" t="str">
        <f>IFERROR(記録__2[[#This Row],[選手番号]],"")</f>
        <v/>
      </c>
    </row>
    <row r="2165" spans="1:15" x14ac:dyDescent="0.2">
      <c r="A2165" t="str">
        <f>IFERROR(VLOOKUP(N2165,プログラム!B:C,2,0),"")</f>
        <v/>
      </c>
      <c r="B2165" t="str">
        <f t="shared" si="66"/>
        <v/>
      </c>
      <c r="C2165" t="str">
        <f>IFERROR(VLOOKUP(B2165,チーム番号!E:F,2,0),"")</f>
        <v/>
      </c>
      <c r="D2165" t="str">
        <f>IFERROR(VLOOKUP(N2165,プログラム!B:C,2,0),"")</f>
        <v/>
      </c>
      <c r="E2165" t="str">
        <f>IFERROR(記録__2[[#This Row],[組]],"")</f>
        <v/>
      </c>
      <c r="F2165" t="str">
        <f>IFERROR(記録__2[[#This Row],[水路]],"")</f>
        <v/>
      </c>
      <c r="G2165" t="str">
        <f>IFERROR(VLOOKUP(D2165,プログラムデータ!A:N,12,0),"")</f>
        <v/>
      </c>
      <c r="H2165" t="str">
        <f>IFERROR(VLOOKUP(D2165,プログラムデータ!A:N,13,0),"")</f>
        <v/>
      </c>
      <c r="I2165" t="str">
        <f>IFERROR(VLOOKUP(D2165,プログラムデータ!A:N,11,0),"")</f>
        <v/>
      </c>
      <c r="J2165" t="str">
        <f>IFERROR(VLOOKUP(D2165,プログラムデータ!A:N,10,0),"")</f>
        <v/>
      </c>
      <c r="K2165" t="str">
        <f>IFERROR(VLOOKUP(D2165,プログラムデータ!A:N,14,0),"")</f>
        <v/>
      </c>
      <c r="L2165" t="str">
        <f t="shared" si="67"/>
        <v xml:space="preserve">    </v>
      </c>
      <c r="M2165" t="str">
        <f>IFERROR(VLOOKUP(J2165,色々!M:P,4,0),"")</f>
        <v/>
      </c>
      <c r="N2165" t="str">
        <f>IFERROR(記録__2[[#This Row],[競技番号]],"")</f>
        <v/>
      </c>
      <c r="O2165" t="str">
        <f>IFERROR(記録__2[[#This Row],[選手番号]],"")</f>
        <v/>
      </c>
    </row>
    <row r="2166" spans="1:15" x14ac:dyDescent="0.2">
      <c r="A2166" t="str">
        <f>IFERROR(VLOOKUP(N2166,プログラム!B:C,2,0),"")</f>
        <v/>
      </c>
      <c r="B2166" t="str">
        <f t="shared" si="66"/>
        <v/>
      </c>
      <c r="C2166" t="str">
        <f>IFERROR(VLOOKUP(B2166,チーム番号!E:F,2,0),"")</f>
        <v/>
      </c>
      <c r="D2166" t="str">
        <f>IFERROR(VLOOKUP(N2166,プログラム!B:C,2,0),"")</f>
        <v/>
      </c>
      <c r="E2166" t="str">
        <f>IFERROR(記録__2[[#This Row],[組]],"")</f>
        <v/>
      </c>
      <c r="F2166" t="str">
        <f>IFERROR(記録__2[[#This Row],[水路]],"")</f>
        <v/>
      </c>
      <c r="G2166" t="str">
        <f>IFERROR(VLOOKUP(D2166,プログラムデータ!A:N,12,0),"")</f>
        <v/>
      </c>
      <c r="H2166" t="str">
        <f>IFERROR(VLOOKUP(D2166,プログラムデータ!A:N,13,0),"")</f>
        <v/>
      </c>
      <c r="I2166" t="str">
        <f>IFERROR(VLOOKUP(D2166,プログラムデータ!A:N,11,0),"")</f>
        <v/>
      </c>
      <c r="J2166" t="str">
        <f>IFERROR(VLOOKUP(D2166,プログラムデータ!A:N,10,0),"")</f>
        <v/>
      </c>
      <c r="K2166" t="str">
        <f>IFERROR(VLOOKUP(D2166,プログラムデータ!A:N,14,0),"")</f>
        <v/>
      </c>
      <c r="L2166" t="str">
        <f t="shared" si="67"/>
        <v xml:space="preserve">    </v>
      </c>
      <c r="M2166" t="str">
        <f>IFERROR(VLOOKUP(J2166,色々!M:P,4,0),"")</f>
        <v/>
      </c>
      <c r="N2166" t="str">
        <f>IFERROR(記録__2[[#This Row],[競技番号]],"")</f>
        <v/>
      </c>
      <c r="O2166" t="str">
        <f>IFERROR(記録__2[[#This Row],[選手番号]],"")</f>
        <v/>
      </c>
    </row>
    <row r="2167" spans="1:15" x14ac:dyDescent="0.2">
      <c r="A2167" t="str">
        <f>IFERROR(VLOOKUP(N2167,プログラム!B:C,2,0),"")</f>
        <v/>
      </c>
      <c r="B2167" t="str">
        <f t="shared" si="66"/>
        <v/>
      </c>
      <c r="C2167" t="str">
        <f>IFERROR(VLOOKUP(B2167,チーム番号!E:F,2,0),"")</f>
        <v/>
      </c>
      <c r="D2167" t="str">
        <f>IFERROR(VLOOKUP(N2167,プログラム!B:C,2,0),"")</f>
        <v/>
      </c>
      <c r="E2167" t="str">
        <f>IFERROR(記録__2[[#This Row],[組]],"")</f>
        <v/>
      </c>
      <c r="F2167" t="str">
        <f>IFERROR(記録__2[[#This Row],[水路]],"")</f>
        <v/>
      </c>
      <c r="G2167" t="str">
        <f>IFERROR(VLOOKUP(D2167,プログラムデータ!A:N,12,0),"")</f>
        <v/>
      </c>
      <c r="H2167" t="str">
        <f>IFERROR(VLOOKUP(D2167,プログラムデータ!A:N,13,0),"")</f>
        <v/>
      </c>
      <c r="I2167" t="str">
        <f>IFERROR(VLOOKUP(D2167,プログラムデータ!A:N,11,0),"")</f>
        <v/>
      </c>
      <c r="J2167" t="str">
        <f>IFERROR(VLOOKUP(D2167,プログラムデータ!A:N,10,0),"")</f>
        <v/>
      </c>
      <c r="K2167" t="str">
        <f>IFERROR(VLOOKUP(D2167,プログラムデータ!A:N,14,0),"")</f>
        <v/>
      </c>
      <c r="L2167" t="str">
        <f t="shared" si="67"/>
        <v xml:space="preserve">    </v>
      </c>
      <c r="M2167" t="str">
        <f>IFERROR(VLOOKUP(J2167,色々!M:P,4,0),"")</f>
        <v/>
      </c>
      <c r="N2167" t="str">
        <f>IFERROR(記録__2[[#This Row],[競技番号]],"")</f>
        <v/>
      </c>
      <c r="O2167" t="str">
        <f>IFERROR(記録__2[[#This Row],[選手番号]],"")</f>
        <v/>
      </c>
    </row>
    <row r="2168" spans="1:15" x14ac:dyDescent="0.2">
      <c r="A2168" t="str">
        <f>IFERROR(VLOOKUP(N2168,プログラム!B:C,2,0),"")</f>
        <v/>
      </c>
      <c r="B2168" t="str">
        <f t="shared" si="66"/>
        <v/>
      </c>
      <c r="C2168" t="str">
        <f>IFERROR(VLOOKUP(B2168,チーム番号!E:F,2,0),"")</f>
        <v/>
      </c>
      <c r="D2168" t="str">
        <f>IFERROR(VLOOKUP(N2168,プログラム!B:C,2,0),"")</f>
        <v/>
      </c>
      <c r="E2168" t="str">
        <f>IFERROR(記録__2[[#This Row],[組]],"")</f>
        <v/>
      </c>
      <c r="F2168" t="str">
        <f>IFERROR(記録__2[[#This Row],[水路]],"")</f>
        <v/>
      </c>
      <c r="G2168" t="str">
        <f>IFERROR(VLOOKUP(D2168,プログラムデータ!A:N,12,0),"")</f>
        <v/>
      </c>
      <c r="H2168" t="str">
        <f>IFERROR(VLOOKUP(D2168,プログラムデータ!A:N,13,0),"")</f>
        <v/>
      </c>
      <c r="I2168" t="str">
        <f>IFERROR(VLOOKUP(D2168,プログラムデータ!A:N,11,0),"")</f>
        <v/>
      </c>
      <c r="J2168" t="str">
        <f>IFERROR(VLOOKUP(D2168,プログラムデータ!A:N,10,0),"")</f>
        <v/>
      </c>
      <c r="K2168" t="str">
        <f>IFERROR(VLOOKUP(D2168,プログラムデータ!A:N,14,0),"")</f>
        <v/>
      </c>
      <c r="L2168" t="str">
        <f t="shared" si="67"/>
        <v xml:space="preserve">    </v>
      </c>
      <c r="M2168" t="str">
        <f>IFERROR(VLOOKUP(J2168,色々!M:P,4,0),"")</f>
        <v/>
      </c>
      <c r="N2168" t="str">
        <f>IFERROR(記録__2[[#This Row],[競技番号]],"")</f>
        <v/>
      </c>
      <c r="O2168" t="str">
        <f>IFERROR(記録__2[[#This Row],[選手番号]],"")</f>
        <v/>
      </c>
    </row>
    <row r="2169" spans="1:15" x14ac:dyDescent="0.2">
      <c r="A2169" t="str">
        <f>IFERROR(VLOOKUP(N2169,プログラム!B:C,2,0),"")</f>
        <v/>
      </c>
      <c r="B2169" t="str">
        <f t="shared" si="66"/>
        <v/>
      </c>
      <c r="C2169" t="str">
        <f>IFERROR(VLOOKUP(B2169,チーム番号!E:F,2,0),"")</f>
        <v/>
      </c>
      <c r="D2169" t="str">
        <f>IFERROR(VLOOKUP(N2169,プログラム!B:C,2,0),"")</f>
        <v/>
      </c>
      <c r="E2169" t="str">
        <f>IFERROR(記録__2[[#This Row],[組]],"")</f>
        <v/>
      </c>
      <c r="F2169" t="str">
        <f>IFERROR(記録__2[[#This Row],[水路]],"")</f>
        <v/>
      </c>
      <c r="G2169" t="str">
        <f>IFERROR(VLOOKUP(D2169,プログラムデータ!A:N,12,0),"")</f>
        <v/>
      </c>
      <c r="H2169" t="str">
        <f>IFERROR(VLOOKUP(D2169,プログラムデータ!A:N,13,0),"")</f>
        <v/>
      </c>
      <c r="I2169" t="str">
        <f>IFERROR(VLOOKUP(D2169,プログラムデータ!A:N,11,0),"")</f>
        <v/>
      </c>
      <c r="J2169" t="str">
        <f>IFERROR(VLOOKUP(D2169,プログラムデータ!A:N,10,0),"")</f>
        <v/>
      </c>
      <c r="K2169" t="str">
        <f>IFERROR(VLOOKUP(D2169,プログラムデータ!A:N,14,0),"")</f>
        <v/>
      </c>
      <c r="L2169" t="str">
        <f t="shared" si="67"/>
        <v xml:space="preserve">    </v>
      </c>
      <c r="M2169" t="str">
        <f>IFERROR(VLOOKUP(J2169,色々!M:P,4,0),"")</f>
        <v/>
      </c>
      <c r="N2169" t="str">
        <f>IFERROR(記録__2[[#This Row],[競技番号]],"")</f>
        <v/>
      </c>
      <c r="O2169" t="str">
        <f>IFERROR(記録__2[[#This Row],[選手番号]],"")</f>
        <v/>
      </c>
    </row>
    <row r="2170" spans="1:15" x14ac:dyDescent="0.2">
      <c r="A2170" t="str">
        <f>IFERROR(VLOOKUP(N2170,プログラム!B:C,2,0),"")</f>
        <v/>
      </c>
      <c r="B2170" t="str">
        <f t="shared" si="66"/>
        <v/>
      </c>
      <c r="C2170" t="str">
        <f>IFERROR(VLOOKUP(B2170,チーム番号!E:F,2,0),"")</f>
        <v/>
      </c>
      <c r="D2170" t="str">
        <f>IFERROR(VLOOKUP(N2170,プログラム!B:C,2,0),"")</f>
        <v/>
      </c>
      <c r="E2170" t="str">
        <f>IFERROR(記録__2[[#This Row],[組]],"")</f>
        <v/>
      </c>
      <c r="F2170" t="str">
        <f>IFERROR(記録__2[[#This Row],[水路]],"")</f>
        <v/>
      </c>
      <c r="G2170" t="str">
        <f>IFERROR(VLOOKUP(D2170,プログラムデータ!A:N,12,0),"")</f>
        <v/>
      </c>
      <c r="H2170" t="str">
        <f>IFERROR(VLOOKUP(D2170,プログラムデータ!A:N,13,0),"")</f>
        <v/>
      </c>
      <c r="I2170" t="str">
        <f>IFERROR(VLOOKUP(D2170,プログラムデータ!A:N,11,0),"")</f>
        <v/>
      </c>
      <c r="J2170" t="str">
        <f>IFERROR(VLOOKUP(D2170,プログラムデータ!A:N,10,0),"")</f>
        <v/>
      </c>
      <c r="K2170" t="str">
        <f>IFERROR(VLOOKUP(D2170,プログラムデータ!A:N,14,0),"")</f>
        <v/>
      </c>
      <c r="L2170" t="str">
        <f t="shared" si="67"/>
        <v xml:space="preserve">    </v>
      </c>
      <c r="M2170" t="str">
        <f>IFERROR(VLOOKUP(J2170,色々!M:P,4,0),"")</f>
        <v/>
      </c>
      <c r="N2170" t="str">
        <f>IFERROR(記録__2[[#This Row],[競技番号]],"")</f>
        <v/>
      </c>
      <c r="O2170" t="str">
        <f>IFERROR(記録__2[[#This Row],[選手番号]],"")</f>
        <v/>
      </c>
    </row>
    <row r="2171" spans="1:15" x14ac:dyDescent="0.2">
      <c r="A2171" t="str">
        <f>IFERROR(VLOOKUP(N2171,プログラム!B:C,2,0),"")</f>
        <v/>
      </c>
      <c r="B2171" t="str">
        <f t="shared" si="66"/>
        <v/>
      </c>
      <c r="C2171" t="str">
        <f>IFERROR(VLOOKUP(B2171,チーム番号!E:F,2,0),"")</f>
        <v/>
      </c>
      <c r="D2171" t="str">
        <f>IFERROR(VLOOKUP(N2171,プログラム!B:C,2,0),"")</f>
        <v/>
      </c>
      <c r="E2171" t="str">
        <f>IFERROR(記録__2[[#This Row],[組]],"")</f>
        <v/>
      </c>
      <c r="F2171" t="str">
        <f>IFERROR(記録__2[[#This Row],[水路]],"")</f>
        <v/>
      </c>
      <c r="G2171" t="str">
        <f>IFERROR(VLOOKUP(D2171,プログラムデータ!A:N,12,0),"")</f>
        <v/>
      </c>
      <c r="H2171" t="str">
        <f>IFERROR(VLOOKUP(D2171,プログラムデータ!A:N,13,0),"")</f>
        <v/>
      </c>
      <c r="I2171" t="str">
        <f>IFERROR(VLOOKUP(D2171,プログラムデータ!A:N,11,0),"")</f>
        <v/>
      </c>
      <c r="J2171" t="str">
        <f>IFERROR(VLOOKUP(D2171,プログラムデータ!A:N,10,0),"")</f>
        <v/>
      </c>
      <c r="K2171" t="str">
        <f>IFERROR(VLOOKUP(D2171,プログラムデータ!A:N,14,0),"")</f>
        <v/>
      </c>
      <c r="L2171" t="str">
        <f t="shared" si="67"/>
        <v xml:space="preserve">    </v>
      </c>
      <c r="M2171" t="str">
        <f>IFERROR(VLOOKUP(J2171,色々!M:P,4,0),"")</f>
        <v/>
      </c>
      <c r="N2171" t="str">
        <f>IFERROR(記録__2[[#This Row],[競技番号]],"")</f>
        <v/>
      </c>
      <c r="O2171" t="str">
        <f>IFERROR(記録__2[[#This Row],[選手番号]],"")</f>
        <v/>
      </c>
    </row>
    <row r="2172" spans="1:15" x14ac:dyDescent="0.2">
      <c r="A2172" t="str">
        <f>IFERROR(VLOOKUP(N2172,プログラム!B:C,2,0),"")</f>
        <v/>
      </c>
      <c r="B2172" t="str">
        <f t="shared" si="66"/>
        <v/>
      </c>
      <c r="C2172" t="str">
        <f>IFERROR(VLOOKUP(B2172,チーム番号!E:F,2,0),"")</f>
        <v/>
      </c>
      <c r="D2172" t="str">
        <f>IFERROR(VLOOKUP(N2172,プログラム!B:C,2,0),"")</f>
        <v/>
      </c>
      <c r="E2172" t="str">
        <f>IFERROR(記録__2[[#This Row],[組]],"")</f>
        <v/>
      </c>
      <c r="F2172" t="str">
        <f>IFERROR(記録__2[[#This Row],[水路]],"")</f>
        <v/>
      </c>
      <c r="G2172" t="str">
        <f>IFERROR(VLOOKUP(D2172,プログラムデータ!A:N,12,0),"")</f>
        <v/>
      </c>
      <c r="H2172" t="str">
        <f>IFERROR(VLOOKUP(D2172,プログラムデータ!A:N,13,0),"")</f>
        <v/>
      </c>
      <c r="I2172" t="str">
        <f>IFERROR(VLOOKUP(D2172,プログラムデータ!A:N,11,0),"")</f>
        <v/>
      </c>
      <c r="J2172" t="str">
        <f>IFERROR(VLOOKUP(D2172,プログラムデータ!A:N,10,0),"")</f>
        <v/>
      </c>
      <c r="K2172" t="str">
        <f>IFERROR(VLOOKUP(D2172,プログラムデータ!A:N,14,0),"")</f>
        <v/>
      </c>
      <c r="L2172" t="str">
        <f t="shared" si="67"/>
        <v xml:space="preserve">    </v>
      </c>
      <c r="M2172" t="str">
        <f>IFERROR(VLOOKUP(J2172,色々!M:P,4,0),"")</f>
        <v/>
      </c>
      <c r="N2172" t="str">
        <f>IFERROR(記録__2[[#This Row],[競技番号]],"")</f>
        <v/>
      </c>
      <c r="O2172" t="str">
        <f>IFERROR(記録__2[[#This Row],[選手番号]],"")</f>
        <v/>
      </c>
    </row>
    <row r="2173" spans="1:15" x14ac:dyDescent="0.2">
      <c r="A2173" t="str">
        <f>IFERROR(VLOOKUP(N2173,プログラム!B:C,2,0),"")</f>
        <v/>
      </c>
      <c r="B2173" t="str">
        <f t="shared" si="66"/>
        <v/>
      </c>
      <c r="C2173" t="str">
        <f>IFERROR(VLOOKUP(B2173,チーム番号!E:F,2,0),"")</f>
        <v/>
      </c>
      <c r="D2173" t="str">
        <f>IFERROR(VLOOKUP(N2173,プログラム!B:C,2,0),"")</f>
        <v/>
      </c>
      <c r="E2173" t="str">
        <f>IFERROR(記録__2[[#This Row],[組]],"")</f>
        <v/>
      </c>
      <c r="F2173" t="str">
        <f>IFERROR(記録__2[[#This Row],[水路]],"")</f>
        <v/>
      </c>
      <c r="G2173" t="str">
        <f>IFERROR(VLOOKUP(D2173,プログラムデータ!A:N,12,0),"")</f>
        <v/>
      </c>
      <c r="H2173" t="str">
        <f>IFERROR(VLOOKUP(D2173,プログラムデータ!A:N,13,0),"")</f>
        <v/>
      </c>
      <c r="I2173" t="str">
        <f>IFERROR(VLOOKUP(D2173,プログラムデータ!A:N,11,0),"")</f>
        <v/>
      </c>
      <c r="J2173" t="str">
        <f>IFERROR(VLOOKUP(D2173,プログラムデータ!A:N,10,0),"")</f>
        <v/>
      </c>
      <c r="K2173" t="str">
        <f>IFERROR(VLOOKUP(D2173,プログラムデータ!A:N,14,0),"")</f>
        <v/>
      </c>
      <c r="L2173" t="str">
        <f t="shared" si="67"/>
        <v xml:space="preserve">    </v>
      </c>
      <c r="M2173" t="str">
        <f>IFERROR(VLOOKUP(J2173,色々!M:P,4,0),"")</f>
        <v/>
      </c>
      <c r="N2173" t="str">
        <f>IFERROR(記録__2[[#This Row],[競技番号]],"")</f>
        <v/>
      </c>
      <c r="O2173" t="str">
        <f>IFERROR(記録__2[[#This Row],[選手番号]],"")</f>
        <v/>
      </c>
    </row>
    <row r="2174" spans="1:15" x14ac:dyDescent="0.2">
      <c r="A2174" t="str">
        <f>IFERROR(VLOOKUP(N2174,プログラム!B:C,2,0),"")</f>
        <v/>
      </c>
      <c r="B2174" t="str">
        <f t="shared" si="66"/>
        <v/>
      </c>
      <c r="C2174" t="str">
        <f>IFERROR(VLOOKUP(B2174,チーム番号!E:F,2,0),"")</f>
        <v/>
      </c>
      <c r="D2174" t="str">
        <f>IFERROR(VLOOKUP(N2174,プログラム!B:C,2,0),"")</f>
        <v/>
      </c>
      <c r="E2174" t="str">
        <f>IFERROR(記録__2[[#This Row],[組]],"")</f>
        <v/>
      </c>
      <c r="F2174" t="str">
        <f>IFERROR(記録__2[[#This Row],[水路]],"")</f>
        <v/>
      </c>
      <c r="G2174" t="str">
        <f>IFERROR(VLOOKUP(D2174,プログラムデータ!A:N,12,0),"")</f>
        <v/>
      </c>
      <c r="H2174" t="str">
        <f>IFERROR(VLOOKUP(D2174,プログラムデータ!A:N,13,0),"")</f>
        <v/>
      </c>
      <c r="I2174" t="str">
        <f>IFERROR(VLOOKUP(D2174,プログラムデータ!A:N,11,0),"")</f>
        <v/>
      </c>
      <c r="J2174" t="str">
        <f>IFERROR(VLOOKUP(D2174,プログラムデータ!A:N,10,0),"")</f>
        <v/>
      </c>
      <c r="K2174" t="str">
        <f>IFERROR(VLOOKUP(D2174,プログラムデータ!A:N,14,0),"")</f>
        <v/>
      </c>
      <c r="L2174" t="str">
        <f t="shared" si="67"/>
        <v xml:space="preserve">    </v>
      </c>
      <c r="M2174" t="str">
        <f>IFERROR(VLOOKUP(J2174,色々!M:P,4,0),"")</f>
        <v/>
      </c>
      <c r="N2174" t="str">
        <f>IFERROR(記録__2[[#This Row],[競技番号]],"")</f>
        <v/>
      </c>
      <c r="O2174" t="str">
        <f>IFERROR(記録__2[[#This Row],[選手番号]],"")</f>
        <v/>
      </c>
    </row>
    <row r="2175" spans="1:15" x14ac:dyDescent="0.2">
      <c r="A2175" t="str">
        <f>IFERROR(VLOOKUP(N2175,プログラム!B:C,2,0),"")</f>
        <v/>
      </c>
      <c r="B2175" t="str">
        <f t="shared" si="66"/>
        <v/>
      </c>
      <c r="C2175" t="str">
        <f>IFERROR(VLOOKUP(B2175,チーム番号!E:F,2,0),"")</f>
        <v/>
      </c>
      <c r="D2175" t="str">
        <f>IFERROR(VLOOKUP(N2175,プログラム!B:C,2,0),"")</f>
        <v/>
      </c>
      <c r="E2175" t="str">
        <f>IFERROR(記録__2[[#This Row],[組]],"")</f>
        <v/>
      </c>
      <c r="F2175" t="str">
        <f>IFERROR(記録__2[[#This Row],[水路]],"")</f>
        <v/>
      </c>
      <c r="G2175" t="str">
        <f>IFERROR(VLOOKUP(D2175,プログラムデータ!A:N,12,0),"")</f>
        <v/>
      </c>
      <c r="H2175" t="str">
        <f>IFERROR(VLOOKUP(D2175,プログラムデータ!A:N,13,0),"")</f>
        <v/>
      </c>
      <c r="I2175" t="str">
        <f>IFERROR(VLOOKUP(D2175,プログラムデータ!A:N,11,0),"")</f>
        <v/>
      </c>
      <c r="J2175" t="str">
        <f>IFERROR(VLOOKUP(D2175,プログラムデータ!A:N,10,0),"")</f>
        <v/>
      </c>
      <c r="K2175" t="str">
        <f>IFERROR(VLOOKUP(D2175,プログラムデータ!A:N,14,0),"")</f>
        <v/>
      </c>
      <c r="L2175" t="str">
        <f t="shared" si="67"/>
        <v xml:space="preserve">    </v>
      </c>
      <c r="M2175" t="str">
        <f>IFERROR(VLOOKUP(J2175,色々!M:P,4,0),"")</f>
        <v/>
      </c>
      <c r="N2175" t="str">
        <f>IFERROR(記録__2[[#This Row],[競技番号]],"")</f>
        <v/>
      </c>
      <c r="O2175" t="str">
        <f>IFERROR(記録__2[[#This Row],[選手番号]],"")</f>
        <v/>
      </c>
    </row>
    <row r="2176" spans="1:15" x14ac:dyDescent="0.2">
      <c r="A2176" t="str">
        <f>IFERROR(VLOOKUP(N2176,プログラム!B:C,2,0),"")</f>
        <v/>
      </c>
      <c r="B2176" t="str">
        <f t="shared" si="66"/>
        <v/>
      </c>
      <c r="C2176" t="str">
        <f>IFERROR(VLOOKUP(B2176,チーム番号!E:F,2,0),"")</f>
        <v/>
      </c>
      <c r="D2176" t="str">
        <f>IFERROR(VLOOKUP(N2176,プログラム!B:C,2,0),"")</f>
        <v/>
      </c>
      <c r="E2176" t="str">
        <f>IFERROR(記録__2[[#This Row],[組]],"")</f>
        <v/>
      </c>
      <c r="F2176" t="str">
        <f>IFERROR(記録__2[[#This Row],[水路]],"")</f>
        <v/>
      </c>
      <c r="G2176" t="str">
        <f>IFERROR(VLOOKUP(D2176,プログラムデータ!A:N,12,0),"")</f>
        <v/>
      </c>
      <c r="H2176" t="str">
        <f>IFERROR(VLOOKUP(D2176,プログラムデータ!A:N,13,0),"")</f>
        <v/>
      </c>
      <c r="I2176" t="str">
        <f>IFERROR(VLOOKUP(D2176,プログラムデータ!A:N,11,0),"")</f>
        <v/>
      </c>
      <c r="J2176" t="str">
        <f>IFERROR(VLOOKUP(D2176,プログラムデータ!A:N,10,0),"")</f>
        <v/>
      </c>
      <c r="K2176" t="str">
        <f>IFERROR(VLOOKUP(D2176,プログラムデータ!A:N,14,0),"")</f>
        <v/>
      </c>
      <c r="L2176" t="str">
        <f t="shared" si="67"/>
        <v xml:space="preserve">    </v>
      </c>
      <c r="M2176" t="str">
        <f>IFERROR(VLOOKUP(J2176,色々!M:P,4,0),"")</f>
        <v/>
      </c>
      <c r="N2176" t="str">
        <f>IFERROR(記録__2[[#This Row],[競技番号]],"")</f>
        <v/>
      </c>
      <c r="O2176" t="str">
        <f>IFERROR(記録__2[[#This Row],[選手番号]],"")</f>
        <v/>
      </c>
    </row>
    <row r="2177" spans="1:15" x14ac:dyDescent="0.2">
      <c r="A2177" t="str">
        <f>IFERROR(VLOOKUP(N2177,プログラム!B:C,2,0),"")</f>
        <v/>
      </c>
      <c r="B2177" t="str">
        <f t="shared" si="66"/>
        <v/>
      </c>
      <c r="C2177" t="str">
        <f>IFERROR(VLOOKUP(B2177,チーム番号!E:F,2,0),"")</f>
        <v/>
      </c>
      <c r="D2177" t="str">
        <f>IFERROR(VLOOKUP(N2177,プログラム!B:C,2,0),"")</f>
        <v/>
      </c>
      <c r="E2177" t="str">
        <f>IFERROR(記録__2[[#This Row],[組]],"")</f>
        <v/>
      </c>
      <c r="F2177" t="str">
        <f>IFERROR(記録__2[[#This Row],[水路]],"")</f>
        <v/>
      </c>
      <c r="G2177" t="str">
        <f>IFERROR(VLOOKUP(D2177,プログラムデータ!A:N,12,0),"")</f>
        <v/>
      </c>
      <c r="H2177" t="str">
        <f>IFERROR(VLOOKUP(D2177,プログラムデータ!A:N,13,0),"")</f>
        <v/>
      </c>
      <c r="I2177" t="str">
        <f>IFERROR(VLOOKUP(D2177,プログラムデータ!A:N,11,0),"")</f>
        <v/>
      </c>
      <c r="J2177" t="str">
        <f>IFERROR(VLOOKUP(D2177,プログラムデータ!A:N,10,0),"")</f>
        <v/>
      </c>
      <c r="K2177" t="str">
        <f>IFERROR(VLOOKUP(D2177,プログラムデータ!A:N,14,0),"")</f>
        <v/>
      </c>
      <c r="L2177" t="str">
        <f t="shared" si="67"/>
        <v xml:space="preserve">    </v>
      </c>
      <c r="M2177" t="str">
        <f>IFERROR(VLOOKUP(J2177,色々!M:P,4,0),"")</f>
        <v/>
      </c>
      <c r="N2177" t="str">
        <f>IFERROR(記録__2[[#This Row],[競技番号]],"")</f>
        <v/>
      </c>
      <c r="O2177" t="str">
        <f>IFERROR(記録__2[[#This Row],[選手番号]],"")</f>
        <v/>
      </c>
    </row>
    <row r="2178" spans="1:15" x14ac:dyDescent="0.2">
      <c r="A2178" t="str">
        <f>IFERROR(VLOOKUP(N2178,プログラム!B:C,2,0),"")</f>
        <v/>
      </c>
      <c r="B2178" t="str">
        <f t="shared" si="66"/>
        <v/>
      </c>
      <c r="C2178" t="str">
        <f>IFERROR(VLOOKUP(B2178,チーム番号!E:F,2,0),"")</f>
        <v/>
      </c>
      <c r="D2178" t="str">
        <f>IFERROR(VLOOKUP(N2178,プログラム!B:C,2,0),"")</f>
        <v/>
      </c>
      <c r="E2178" t="str">
        <f>IFERROR(記録__2[[#This Row],[組]],"")</f>
        <v/>
      </c>
      <c r="F2178" t="str">
        <f>IFERROR(記録__2[[#This Row],[水路]],"")</f>
        <v/>
      </c>
      <c r="G2178" t="str">
        <f>IFERROR(VLOOKUP(D2178,プログラムデータ!A:N,12,0),"")</f>
        <v/>
      </c>
      <c r="H2178" t="str">
        <f>IFERROR(VLOOKUP(D2178,プログラムデータ!A:N,13,0),"")</f>
        <v/>
      </c>
      <c r="I2178" t="str">
        <f>IFERROR(VLOOKUP(D2178,プログラムデータ!A:N,11,0),"")</f>
        <v/>
      </c>
      <c r="J2178" t="str">
        <f>IFERROR(VLOOKUP(D2178,プログラムデータ!A:N,10,0),"")</f>
        <v/>
      </c>
      <c r="K2178" t="str">
        <f>IFERROR(VLOOKUP(D2178,プログラムデータ!A:N,14,0),"")</f>
        <v/>
      </c>
      <c r="L2178" t="str">
        <f t="shared" si="67"/>
        <v xml:space="preserve">    </v>
      </c>
      <c r="M2178" t="str">
        <f>IFERROR(VLOOKUP(J2178,色々!M:P,4,0),"")</f>
        <v/>
      </c>
      <c r="N2178" t="str">
        <f>IFERROR(記録__2[[#This Row],[競技番号]],"")</f>
        <v/>
      </c>
      <c r="O2178" t="str">
        <f>IFERROR(記録__2[[#This Row],[選手番号]],"")</f>
        <v/>
      </c>
    </row>
    <row r="2179" spans="1:15" x14ac:dyDescent="0.2">
      <c r="A2179" t="str">
        <f>IFERROR(VLOOKUP(N2179,プログラム!B:C,2,0),"")</f>
        <v/>
      </c>
      <c r="B2179" t="str">
        <f t="shared" ref="B2179:B2242" si="68">IFERROR(IF(OR(M2179=6,M2179=7),O2179,""),"")</f>
        <v/>
      </c>
      <c r="C2179" t="str">
        <f>IFERROR(VLOOKUP(B2179,チーム番号!E:F,2,0),"")</f>
        <v/>
      </c>
      <c r="D2179" t="str">
        <f>IFERROR(VLOOKUP(N2179,プログラム!B:C,2,0),"")</f>
        <v/>
      </c>
      <c r="E2179" t="str">
        <f>IFERROR(記録__2[[#This Row],[組]],"")</f>
        <v/>
      </c>
      <c r="F2179" t="str">
        <f>IFERROR(記録__2[[#This Row],[水路]],"")</f>
        <v/>
      </c>
      <c r="G2179" t="str">
        <f>IFERROR(VLOOKUP(D2179,プログラムデータ!A:N,12,0),"")</f>
        <v/>
      </c>
      <c r="H2179" t="str">
        <f>IFERROR(VLOOKUP(D2179,プログラムデータ!A:N,13,0),"")</f>
        <v/>
      </c>
      <c r="I2179" t="str">
        <f>IFERROR(VLOOKUP(D2179,プログラムデータ!A:N,11,0),"")</f>
        <v/>
      </c>
      <c r="J2179" t="str">
        <f>IFERROR(VLOOKUP(D2179,プログラムデータ!A:N,10,0),"")</f>
        <v/>
      </c>
      <c r="K2179" t="str">
        <f>IFERROR(VLOOKUP(D2179,プログラムデータ!A:N,14,0),"")</f>
        <v/>
      </c>
      <c r="L2179" t="str">
        <f t="shared" ref="L2179:L2242" si="69">CONCATENATE(G2179," ",H2179," ",I2179," ",J2179," ",K2179)</f>
        <v xml:space="preserve">    </v>
      </c>
      <c r="M2179" t="str">
        <f>IFERROR(VLOOKUP(J2179,色々!M:P,4,0),"")</f>
        <v/>
      </c>
      <c r="N2179" t="str">
        <f>IFERROR(記録__2[[#This Row],[競技番号]],"")</f>
        <v/>
      </c>
      <c r="O2179" t="str">
        <f>IFERROR(記録__2[[#This Row],[選手番号]],"")</f>
        <v/>
      </c>
    </row>
    <row r="2180" spans="1:15" x14ac:dyDescent="0.2">
      <c r="A2180" t="str">
        <f>IFERROR(VLOOKUP(N2180,プログラム!B:C,2,0),"")</f>
        <v/>
      </c>
      <c r="B2180" t="str">
        <f t="shared" si="68"/>
        <v/>
      </c>
      <c r="C2180" t="str">
        <f>IFERROR(VLOOKUP(B2180,チーム番号!E:F,2,0),"")</f>
        <v/>
      </c>
      <c r="D2180" t="str">
        <f>IFERROR(VLOOKUP(N2180,プログラム!B:C,2,0),"")</f>
        <v/>
      </c>
      <c r="E2180" t="str">
        <f>IFERROR(記録__2[[#This Row],[組]],"")</f>
        <v/>
      </c>
      <c r="F2180" t="str">
        <f>IFERROR(記録__2[[#This Row],[水路]],"")</f>
        <v/>
      </c>
      <c r="G2180" t="str">
        <f>IFERROR(VLOOKUP(D2180,プログラムデータ!A:N,12,0),"")</f>
        <v/>
      </c>
      <c r="H2180" t="str">
        <f>IFERROR(VLOOKUP(D2180,プログラムデータ!A:N,13,0),"")</f>
        <v/>
      </c>
      <c r="I2180" t="str">
        <f>IFERROR(VLOOKUP(D2180,プログラムデータ!A:N,11,0),"")</f>
        <v/>
      </c>
      <c r="J2180" t="str">
        <f>IFERROR(VLOOKUP(D2180,プログラムデータ!A:N,10,0),"")</f>
        <v/>
      </c>
      <c r="K2180" t="str">
        <f>IFERROR(VLOOKUP(D2180,プログラムデータ!A:N,14,0),"")</f>
        <v/>
      </c>
      <c r="L2180" t="str">
        <f t="shared" si="69"/>
        <v xml:space="preserve">    </v>
      </c>
      <c r="M2180" t="str">
        <f>IFERROR(VLOOKUP(J2180,色々!M:P,4,0),"")</f>
        <v/>
      </c>
      <c r="N2180" t="str">
        <f>IFERROR(記録__2[[#This Row],[競技番号]],"")</f>
        <v/>
      </c>
      <c r="O2180" t="str">
        <f>IFERROR(記録__2[[#This Row],[選手番号]],"")</f>
        <v/>
      </c>
    </row>
    <row r="2181" spans="1:15" x14ac:dyDescent="0.2">
      <c r="A2181" t="str">
        <f>IFERROR(VLOOKUP(N2181,プログラム!B:C,2,0),"")</f>
        <v/>
      </c>
      <c r="B2181" t="str">
        <f t="shared" si="68"/>
        <v/>
      </c>
      <c r="C2181" t="str">
        <f>IFERROR(VLOOKUP(B2181,チーム番号!E:F,2,0),"")</f>
        <v/>
      </c>
      <c r="D2181" t="str">
        <f>IFERROR(VLOOKUP(N2181,プログラム!B:C,2,0),"")</f>
        <v/>
      </c>
      <c r="E2181" t="str">
        <f>IFERROR(記録__2[[#This Row],[組]],"")</f>
        <v/>
      </c>
      <c r="F2181" t="str">
        <f>IFERROR(記録__2[[#This Row],[水路]],"")</f>
        <v/>
      </c>
      <c r="G2181" t="str">
        <f>IFERROR(VLOOKUP(D2181,プログラムデータ!A:N,12,0),"")</f>
        <v/>
      </c>
      <c r="H2181" t="str">
        <f>IFERROR(VLOOKUP(D2181,プログラムデータ!A:N,13,0),"")</f>
        <v/>
      </c>
      <c r="I2181" t="str">
        <f>IFERROR(VLOOKUP(D2181,プログラムデータ!A:N,11,0),"")</f>
        <v/>
      </c>
      <c r="J2181" t="str">
        <f>IFERROR(VLOOKUP(D2181,プログラムデータ!A:N,10,0),"")</f>
        <v/>
      </c>
      <c r="K2181" t="str">
        <f>IFERROR(VLOOKUP(D2181,プログラムデータ!A:N,14,0),"")</f>
        <v/>
      </c>
      <c r="L2181" t="str">
        <f t="shared" si="69"/>
        <v xml:space="preserve">    </v>
      </c>
      <c r="M2181" t="str">
        <f>IFERROR(VLOOKUP(J2181,色々!M:P,4,0),"")</f>
        <v/>
      </c>
      <c r="N2181" t="str">
        <f>IFERROR(記録__2[[#This Row],[競技番号]],"")</f>
        <v/>
      </c>
      <c r="O2181" t="str">
        <f>IFERROR(記録__2[[#This Row],[選手番号]],"")</f>
        <v/>
      </c>
    </row>
    <row r="2182" spans="1:15" x14ac:dyDescent="0.2">
      <c r="A2182" t="str">
        <f>IFERROR(VLOOKUP(N2182,プログラム!B:C,2,0),"")</f>
        <v/>
      </c>
      <c r="B2182" t="str">
        <f t="shared" si="68"/>
        <v/>
      </c>
      <c r="C2182" t="str">
        <f>IFERROR(VLOOKUP(B2182,チーム番号!E:F,2,0),"")</f>
        <v/>
      </c>
      <c r="D2182" t="str">
        <f>IFERROR(VLOOKUP(N2182,プログラム!B:C,2,0),"")</f>
        <v/>
      </c>
      <c r="E2182" t="str">
        <f>IFERROR(記録__2[[#This Row],[組]],"")</f>
        <v/>
      </c>
      <c r="F2182" t="str">
        <f>IFERROR(記録__2[[#This Row],[水路]],"")</f>
        <v/>
      </c>
      <c r="G2182" t="str">
        <f>IFERROR(VLOOKUP(D2182,プログラムデータ!A:N,12,0),"")</f>
        <v/>
      </c>
      <c r="H2182" t="str">
        <f>IFERROR(VLOOKUP(D2182,プログラムデータ!A:N,13,0),"")</f>
        <v/>
      </c>
      <c r="I2182" t="str">
        <f>IFERROR(VLOOKUP(D2182,プログラムデータ!A:N,11,0),"")</f>
        <v/>
      </c>
      <c r="J2182" t="str">
        <f>IFERROR(VLOOKUP(D2182,プログラムデータ!A:N,10,0),"")</f>
        <v/>
      </c>
      <c r="K2182" t="str">
        <f>IFERROR(VLOOKUP(D2182,プログラムデータ!A:N,14,0),"")</f>
        <v/>
      </c>
      <c r="L2182" t="str">
        <f t="shared" si="69"/>
        <v xml:space="preserve">    </v>
      </c>
      <c r="M2182" t="str">
        <f>IFERROR(VLOOKUP(J2182,色々!M:P,4,0),"")</f>
        <v/>
      </c>
      <c r="N2182" t="str">
        <f>IFERROR(記録__2[[#This Row],[競技番号]],"")</f>
        <v/>
      </c>
      <c r="O2182" t="str">
        <f>IFERROR(記録__2[[#This Row],[選手番号]],"")</f>
        <v/>
      </c>
    </row>
    <row r="2183" spans="1:15" x14ac:dyDescent="0.2">
      <c r="A2183" t="str">
        <f>IFERROR(VLOOKUP(N2183,プログラム!B:C,2,0),"")</f>
        <v/>
      </c>
      <c r="B2183" t="str">
        <f t="shared" si="68"/>
        <v/>
      </c>
      <c r="C2183" t="str">
        <f>IFERROR(VLOOKUP(B2183,チーム番号!E:F,2,0),"")</f>
        <v/>
      </c>
      <c r="D2183" t="str">
        <f>IFERROR(VLOOKUP(N2183,プログラム!B:C,2,0),"")</f>
        <v/>
      </c>
      <c r="E2183" t="str">
        <f>IFERROR(記録__2[[#This Row],[組]],"")</f>
        <v/>
      </c>
      <c r="F2183" t="str">
        <f>IFERROR(記録__2[[#This Row],[水路]],"")</f>
        <v/>
      </c>
      <c r="G2183" t="str">
        <f>IFERROR(VLOOKUP(D2183,プログラムデータ!A:N,12,0),"")</f>
        <v/>
      </c>
      <c r="H2183" t="str">
        <f>IFERROR(VLOOKUP(D2183,プログラムデータ!A:N,13,0),"")</f>
        <v/>
      </c>
      <c r="I2183" t="str">
        <f>IFERROR(VLOOKUP(D2183,プログラムデータ!A:N,11,0),"")</f>
        <v/>
      </c>
      <c r="J2183" t="str">
        <f>IFERROR(VLOOKUP(D2183,プログラムデータ!A:N,10,0),"")</f>
        <v/>
      </c>
      <c r="K2183" t="str">
        <f>IFERROR(VLOOKUP(D2183,プログラムデータ!A:N,14,0),"")</f>
        <v/>
      </c>
      <c r="L2183" t="str">
        <f t="shared" si="69"/>
        <v xml:space="preserve">    </v>
      </c>
      <c r="M2183" t="str">
        <f>IFERROR(VLOOKUP(J2183,色々!M:P,4,0),"")</f>
        <v/>
      </c>
      <c r="N2183" t="str">
        <f>IFERROR(記録__2[[#This Row],[競技番号]],"")</f>
        <v/>
      </c>
      <c r="O2183" t="str">
        <f>IFERROR(記録__2[[#This Row],[選手番号]],"")</f>
        <v/>
      </c>
    </row>
    <row r="2184" spans="1:15" x14ac:dyDescent="0.2">
      <c r="A2184" t="str">
        <f>IFERROR(VLOOKUP(N2184,プログラム!B:C,2,0),"")</f>
        <v/>
      </c>
      <c r="B2184" t="str">
        <f t="shared" si="68"/>
        <v/>
      </c>
      <c r="C2184" t="str">
        <f>IFERROR(VLOOKUP(B2184,チーム番号!E:F,2,0),"")</f>
        <v/>
      </c>
      <c r="D2184" t="str">
        <f>IFERROR(VLOOKUP(N2184,プログラム!B:C,2,0),"")</f>
        <v/>
      </c>
      <c r="E2184" t="str">
        <f>IFERROR(記録__2[[#This Row],[組]],"")</f>
        <v/>
      </c>
      <c r="F2184" t="str">
        <f>IFERROR(記録__2[[#This Row],[水路]],"")</f>
        <v/>
      </c>
      <c r="G2184" t="str">
        <f>IFERROR(VLOOKUP(D2184,プログラムデータ!A:N,12,0),"")</f>
        <v/>
      </c>
      <c r="H2184" t="str">
        <f>IFERROR(VLOOKUP(D2184,プログラムデータ!A:N,13,0),"")</f>
        <v/>
      </c>
      <c r="I2184" t="str">
        <f>IFERROR(VLOOKUP(D2184,プログラムデータ!A:N,11,0),"")</f>
        <v/>
      </c>
      <c r="J2184" t="str">
        <f>IFERROR(VLOOKUP(D2184,プログラムデータ!A:N,10,0),"")</f>
        <v/>
      </c>
      <c r="K2184" t="str">
        <f>IFERROR(VLOOKUP(D2184,プログラムデータ!A:N,14,0),"")</f>
        <v/>
      </c>
      <c r="L2184" t="str">
        <f t="shared" si="69"/>
        <v xml:space="preserve">    </v>
      </c>
      <c r="M2184" t="str">
        <f>IFERROR(VLOOKUP(J2184,色々!M:P,4,0),"")</f>
        <v/>
      </c>
      <c r="N2184" t="str">
        <f>IFERROR(記録__2[[#This Row],[競技番号]],"")</f>
        <v/>
      </c>
      <c r="O2184" t="str">
        <f>IFERROR(記録__2[[#This Row],[選手番号]],"")</f>
        <v/>
      </c>
    </row>
    <row r="2185" spans="1:15" x14ac:dyDescent="0.2">
      <c r="A2185" t="str">
        <f>IFERROR(VLOOKUP(N2185,プログラム!B:C,2,0),"")</f>
        <v/>
      </c>
      <c r="B2185" t="str">
        <f t="shared" si="68"/>
        <v/>
      </c>
      <c r="C2185" t="str">
        <f>IFERROR(VLOOKUP(B2185,チーム番号!E:F,2,0),"")</f>
        <v/>
      </c>
      <c r="D2185" t="str">
        <f>IFERROR(VLOOKUP(N2185,プログラム!B:C,2,0),"")</f>
        <v/>
      </c>
      <c r="E2185" t="str">
        <f>IFERROR(記録__2[[#This Row],[組]],"")</f>
        <v/>
      </c>
      <c r="F2185" t="str">
        <f>IFERROR(記録__2[[#This Row],[水路]],"")</f>
        <v/>
      </c>
      <c r="G2185" t="str">
        <f>IFERROR(VLOOKUP(D2185,プログラムデータ!A:N,12,0),"")</f>
        <v/>
      </c>
      <c r="H2185" t="str">
        <f>IFERROR(VLOOKUP(D2185,プログラムデータ!A:N,13,0),"")</f>
        <v/>
      </c>
      <c r="I2185" t="str">
        <f>IFERROR(VLOOKUP(D2185,プログラムデータ!A:N,11,0),"")</f>
        <v/>
      </c>
      <c r="J2185" t="str">
        <f>IFERROR(VLOOKUP(D2185,プログラムデータ!A:N,10,0),"")</f>
        <v/>
      </c>
      <c r="K2185" t="str">
        <f>IFERROR(VLOOKUP(D2185,プログラムデータ!A:N,14,0),"")</f>
        <v/>
      </c>
      <c r="L2185" t="str">
        <f t="shared" si="69"/>
        <v xml:space="preserve">    </v>
      </c>
      <c r="M2185" t="str">
        <f>IFERROR(VLOOKUP(J2185,色々!M:P,4,0),"")</f>
        <v/>
      </c>
      <c r="N2185" t="str">
        <f>IFERROR(記録__2[[#This Row],[競技番号]],"")</f>
        <v/>
      </c>
      <c r="O2185" t="str">
        <f>IFERROR(記録__2[[#This Row],[選手番号]],"")</f>
        <v/>
      </c>
    </row>
    <row r="2186" spans="1:15" x14ac:dyDescent="0.2">
      <c r="A2186" t="str">
        <f>IFERROR(VLOOKUP(N2186,プログラム!B:C,2,0),"")</f>
        <v/>
      </c>
      <c r="B2186" t="str">
        <f t="shared" si="68"/>
        <v/>
      </c>
      <c r="C2186" t="str">
        <f>IFERROR(VLOOKUP(B2186,チーム番号!E:F,2,0),"")</f>
        <v/>
      </c>
      <c r="D2186" t="str">
        <f>IFERROR(VLOOKUP(N2186,プログラム!B:C,2,0),"")</f>
        <v/>
      </c>
      <c r="E2186" t="str">
        <f>IFERROR(記録__2[[#This Row],[組]],"")</f>
        <v/>
      </c>
      <c r="F2186" t="str">
        <f>IFERROR(記録__2[[#This Row],[水路]],"")</f>
        <v/>
      </c>
      <c r="G2186" t="str">
        <f>IFERROR(VLOOKUP(D2186,プログラムデータ!A:N,12,0),"")</f>
        <v/>
      </c>
      <c r="H2186" t="str">
        <f>IFERROR(VLOOKUP(D2186,プログラムデータ!A:N,13,0),"")</f>
        <v/>
      </c>
      <c r="I2186" t="str">
        <f>IFERROR(VLOOKUP(D2186,プログラムデータ!A:N,11,0),"")</f>
        <v/>
      </c>
      <c r="J2186" t="str">
        <f>IFERROR(VLOOKUP(D2186,プログラムデータ!A:N,10,0),"")</f>
        <v/>
      </c>
      <c r="K2186" t="str">
        <f>IFERROR(VLOOKUP(D2186,プログラムデータ!A:N,14,0),"")</f>
        <v/>
      </c>
      <c r="L2186" t="str">
        <f t="shared" si="69"/>
        <v xml:space="preserve">    </v>
      </c>
      <c r="M2186" t="str">
        <f>IFERROR(VLOOKUP(J2186,色々!M:P,4,0),"")</f>
        <v/>
      </c>
      <c r="N2186" t="str">
        <f>IFERROR(記録__2[[#This Row],[競技番号]],"")</f>
        <v/>
      </c>
      <c r="O2186" t="str">
        <f>IFERROR(記録__2[[#This Row],[選手番号]],"")</f>
        <v/>
      </c>
    </row>
    <row r="2187" spans="1:15" x14ac:dyDescent="0.2">
      <c r="A2187" t="str">
        <f>IFERROR(VLOOKUP(N2187,プログラム!B:C,2,0),"")</f>
        <v/>
      </c>
      <c r="B2187" t="str">
        <f t="shared" si="68"/>
        <v/>
      </c>
      <c r="C2187" t="str">
        <f>IFERROR(VLOOKUP(B2187,チーム番号!E:F,2,0),"")</f>
        <v/>
      </c>
      <c r="D2187" t="str">
        <f>IFERROR(VLOOKUP(N2187,プログラム!B:C,2,0),"")</f>
        <v/>
      </c>
      <c r="E2187" t="str">
        <f>IFERROR(記録__2[[#This Row],[組]],"")</f>
        <v/>
      </c>
      <c r="F2187" t="str">
        <f>IFERROR(記録__2[[#This Row],[水路]],"")</f>
        <v/>
      </c>
      <c r="G2187" t="str">
        <f>IFERROR(VLOOKUP(D2187,プログラムデータ!A:N,12,0),"")</f>
        <v/>
      </c>
      <c r="H2187" t="str">
        <f>IFERROR(VLOOKUP(D2187,プログラムデータ!A:N,13,0),"")</f>
        <v/>
      </c>
      <c r="I2187" t="str">
        <f>IFERROR(VLOOKUP(D2187,プログラムデータ!A:N,11,0),"")</f>
        <v/>
      </c>
      <c r="J2187" t="str">
        <f>IFERROR(VLOOKUP(D2187,プログラムデータ!A:N,10,0),"")</f>
        <v/>
      </c>
      <c r="K2187" t="str">
        <f>IFERROR(VLOOKUP(D2187,プログラムデータ!A:N,14,0),"")</f>
        <v/>
      </c>
      <c r="L2187" t="str">
        <f t="shared" si="69"/>
        <v xml:space="preserve">    </v>
      </c>
      <c r="M2187" t="str">
        <f>IFERROR(VLOOKUP(J2187,色々!M:P,4,0),"")</f>
        <v/>
      </c>
      <c r="N2187" t="str">
        <f>IFERROR(記録__2[[#This Row],[競技番号]],"")</f>
        <v/>
      </c>
      <c r="O2187" t="str">
        <f>IFERROR(記録__2[[#This Row],[選手番号]],"")</f>
        <v/>
      </c>
    </row>
    <row r="2188" spans="1:15" x14ac:dyDescent="0.2">
      <c r="A2188" t="str">
        <f>IFERROR(VLOOKUP(N2188,プログラム!B:C,2,0),"")</f>
        <v/>
      </c>
      <c r="B2188" t="str">
        <f t="shared" si="68"/>
        <v/>
      </c>
      <c r="C2188" t="str">
        <f>IFERROR(VLOOKUP(B2188,チーム番号!E:F,2,0),"")</f>
        <v/>
      </c>
      <c r="D2188" t="str">
        <f>IFERROR(VLOOKUP(N2188,プログラム!B:C,2,0),"")</f>
        <v/>
      </c>
      <c r="E2188" t="str">
        <f>IFERROR(記録__2[[#This Row],[組]],"")</f>
        <v/>
      </c>
      <c r="F2188" t="str">
        <f>IFERROR(記録__2[[#This Row],[水路]],"")</f>
        <v/>
      </c>
      <c r="G2188" t="str">
        <f>IFERROR(VLOOKUP(D2188,プログラムデータ!A:N,12,0),"")</f>
        <v/>
      </c>
      <c r="H2188" t="str">
        <f>IFERROR(VLOOKUP(D2188,プログラムデータ!A:N,13,0),"")</f>
        <v/>
      </c>
      <c r="I2188" t="str">
        <f>IFERROR(VLOOKUP(D2188,プログラムデータ!A:N,11,0),"")</f>
        <v/>
      </c>
      <c r="J2188" t="str">
        <f>IFERROR(VLOOKUP(D2188,プログラムデータ!A:N,10,0),"")</f>
        <v/>
      </c>
      <c r="K2188" t="str">
        <f>IFERROR(VLOOKUP(D2188,プログラムデータ!A:N,14,0),"")</f>
        <v/>
      </c>
      <c r="L2188" t="str">
        <f t="shared" si="69"/>
        <v xml:space="preserve">    </v>
      </c>
      <c r="M2188" t="str">
        <f>IFERROR(VLOOKUP(J2188,色々!M:P,4,0),"")</f>
        <v/>
      </c>
      <c r="N2188" t="str">
        <f>IFERROR(記録__2[[#This Row],[競技番号]],"")</f>
        <v/>
      </c>
      <c r="O2188" t="str">
        <f>IFERROR(記録__2[[#This Row],[選手番号]],"")</f>
        <v/>
      </c>
    </row>
    <row r="2189" spans="1:15" x14ac:dyDescent="0.2">
      <c r="A2189" t="str">
        <f>IFERROR(VLOOKUP(N2189,プログラム!B:C,2,0),"")</f>
        <v/>
      </c>
      <c r="B2189" t="str">
        <f t="shared" si="68"/>
        <v/>
      </c>
      <c r="C2189" t="str">
        <f>IFERROR(VLOOKUP(B2189,チーム番号!E:F,2,0),"")</f>
        <v/>
      </c>
      <c r="D2189" t="str">
        <f>IFERROR(VLOOKUP(N2189,プログラム!B:C,2,0),"")</f>
        <v/>
      </c>
      <c r="E2189" t="str">
        <f>IFERROR(記録__2[[#This Row],[組]],"")</f>
        <v/>
      </c>
      <c r="F2189" t="str">
        <f>IFERROR(記録__2[[#This Row],[水路]],"")</f>
        <v/>
      </c>
      <c r="G2189" t="str">
        <f>IFERROR(VLOOKUP(D2189,プログラムデータ!A:N,12,0),"")</f>
        <v/>
      </c>
      <c r="H2189" t="str">
        <f>IFERROR(VLOOKUP(D2189,プログラムデータ!A:N,13,0),"")</f>
        <v/>
      </c>
      <c r="I2189" t="str">
        <f>IFERROR(VLOOKUP(D2189,プログラムデータ!A:N,11,0),"")</f>
        <v/>
      </c>
      <c r="J2189" t="str">
        <f>IFERROR(VLOOKUP(D2189,プログラムデータ!A:N,10,0),"")</f>
        <v/>
      </c>
      <c r="K2189" t="str">
        <f>IFERROR(VLOOKUP(D2189,プログラムデータ!A:N,14,0),"")</f>
        <v/>
      </c>
      <c r="L2189" t="str">
        <f t="shared" si="69"/>
        <v xml:space="preserve">    </v>
      </c>
      <c r="M2189" t="str">
        <f>IFERROR(VLOOKUP(J2189,色々!M:P,4,0),"")</f>
        <v/>
      </c>
      <c r="N2189" t="str">
        <f>IFERROR(記録__2[[#This Row],[競技番号]],"")</f>
        <v/>
      </c>
      <c r="O2189" t="str">
        <f>IFERROR(記録__2[[#This Row],[選手番号]],"")</f>
        <v/>
      </c>
    </row>
    <row r="2190" spans="1:15" x14ac:dyDescent="0.2">
      <c r="A2190" t="str">
        <f>IFERROR(VLOOKUP(N2190,プログラム!B:C,2,0),"")</f>
        <v/>
      </c>
      <c r="B2190" t="str">
        <f t="shared" si="68"/>
        <v/>
      </c>
      <c r="C2190" t="str">
        <f>IFERROR(VLOOKUP(B2190,チーム番号!E:F,2,0),"")</f>
        <v/>
      </c>
      <c r="D2190" t="str">
        <f>IFERROR(VLOOKUP(N2190,プログラム!B:C,2,0),"")</f>
        <v/>
      </c>
      <c r="E2190" t="str">
        <f>IFERROR(記録__2[[#This Row],[組]],"")</f>
        <v/>
      </c>
      <c r="F2190" t="str">
        <f>IFERROR(記録__2[[#This Row],[水路]],"")</f>
        <v/>
      </c>
      <c r="G2190" t="str">
        <f>IFERROR(VLOOKUP(D2190,プログラムデータ!A:N,12,0),"")</f>
        <v/>
      </c>
      <c r="H2190" t="str">
        <f>IFERROR(VLOOKUP(D2190,プログラムデータ!A:N,13,0),"")</f>
        <v/>
      </c>
      <c r="I2190" t="str">
        <f>IFERROR(VLOOKUP(D2190,プログラムデータ!A:N,11,0),"")</f>
        <v/>
      </c>
      <c r="J2190" t="str">
        <f>IFERROR(VLOOKUP(D2190,プログラムデータ!A:N,10,0),"")</f>
        <v/>
      </c>
      <c r="K2190" t="str">
        <f>IFERROR(VLOOKUP(D2190,プログラムデータ!A:N,14,0),"")</f>
        <v/>
      </c>
      <c r="L2190" t="str">
        <f t="shared" si="69"/>
        <v xml:space="preserve">    </v>
      </c>
      <c r="M2190" t="str">
        <f>IFERROR(VLOOKUP(J2190,色々!M:P,4,0),"")</f>
        <v/>
      </c>
      <c r="N2190" t="str">
        <f>IFERROR(記録__2[[#This Row],[競技番号]],"")</f>
        <v/>
      </c>
      <c r="O2190" t="str">
        <f>IFERROR(記録__2[[#This Row],[選手番号]],"")</f>
        <v/>
      </c>
    </row>
    <row r="2191" spans="1:15" x14ac:dyDescent="0.2">
      <c r="A2191" t="str">
        <f>IFERROR(VLOOKUP(N2191,プログラム!B:C,2,0),"")</f>
        <v/>
      </c>
      <c r="B2191" t="str">
        <f t="shared" si="68"/>
        <v/>
      </c>
      <c r="C2191" t="str">
        <f>IFERROR(VLOOKUP(B2191,チーム番号!E:F,2,0),"")</f>
        <v/>
      </c>
      <c r="D2191" t="str">
        <f>IFERROR(VLOOKUP(N2191,プログラム!B:C,2,0),"")</f>
        <v/>
      </c>
      <c r="E2191" t="str">
        <f>IFERROR(記録__2[[#This Row],[組]],"")</f>
        <v/>
      </c>
      <c r="F2191" t="str">
        <f>IFERROR(記録__2[[#This Row],[水路]],"")</f>
        <v/>
      </c>
      <c r="G2191" t="str">
        <f>IFERROR(VLOOKUP(D2191,プログラムデータ!A:N,12,0),"")</f>
        <v/>
      </c>
      <c r="H2191" t="str">
        <f>IFERROR(VLOOKUP(D2191,プログラムデータ!A:N,13,0),"")</f>
        <v/>
      </c>
      <c r="I2191" t="str">
        <f>IFERROR(VLOOKUP(D2191,プログラムデータ!A:N,11,0),"")</f>
        <v/>
      </c>
      <c r="J2191" t="str">
        <f>IFERROR(VLOOKUP(D2191,プログラムデータ!A:N,10,0),"")</f>
        <v/>
      </c>
      <c r="K2191" t="str">
        <f>IFERROR(VLOOKUP(D2191,プログラムデータ!A:N,14,0),"")</f>
        <v/>
      </c>
      <c r="L2191" t="str">
        <f t="shared" si="69"/>
        <v xml:space="preserve">    </v>
      </c>
      <c r="M2191" t="str">
        <f>IFERROR(VLOOKUP(J2191,色々!M:P,4,0),"")</f>
        <v/>
      </c>
      <c r="N2191" t="str">
        <f>IFERROR(記録__2[[#This Row],[競技番号]],"")</f>
        <v/>
      </c>
      <c r="O2191" t="str">
        <f>IFERROR(記録__2[[#This Row],[選手番号]],"")</f>
        <v/>
      </c>
    </row>
    <row r="2192" spans="1:15" x14ac:dyDescent="0.2">
      <c r="A2192" t="str">
        <f>IFERROR(VLOOKUP(N2192,プログラム!B:C,2,0),"")</f>
        <v/>
      </c>
      <c r="B2192" t="str">
        <f t="shared" si="68"/>
        <v/>
      </c>
      <c r="C2192" t="str">
        <f>IFERROR(VLOOKUP(B2192,チーム番号!E:F,2,0),"")</f>
        <v/>
      </c>
      <c r="D2192" t="str">
        <f>IFERROR(VLOOKUP(N2192,プログラム!B:C,2,0),"")</f>
        <v/>
      </c>
      <c r="E2192" t="str">
        <f>IFERROR(記録__2[[#This Row],[組]],"")</f>
        <v/>
      </c>
      <c r="F2192" t="str">
        <f>IFERROR(記録__2[[#This Row],[水路]],"")</f>
        <v/>
      </c>
      <c r="G2192" t="str">
        <f>IFERROR(VLOOKUP(D2192,プログラムデータ!A:N,12,0),"")</f>
        <v/>
      </c>
      <c r="H2192" t="str">
        <f>IFERROR(VLOOKUP(D2192,プログラムデータ!A:N,13,0),"")</f>
        <v/>
      </c>
      <c r="I2192" t="str">
        <f>IFERROR(VLOOKUP(D2192,プログラムデータ!A:N,11,0),"")</f>
        <v/>
      </c>
      <c r="J2192" t="str">
        <f>IFERROR(VLOOKUP(D2192,プログラムデータ!A:N,10,0),"")</f>
        <v/>
      </c>
      <c r="K2192" t="str">
        <f>IFERROR(VLOOKUP(D2192,プログラムデータ!A:N,14,0),"")</f>
        <v/>
      </c>
      <c r="L2192" t="str">
        <f t="shared" si="69"/>
        <v xml:space="preserve">    </v>
      </c>
      <c r="M2192" t="str">
        <f>IFERROR(VLOOKUP(J2192,色々!M:P,4,0),"")</f>
        <v/>
      </c>
      <c r="N2192" t="str">
        <f>IFERROR(記録__2[[#This Row],[競技番号]],"")</f>
        <v/>
      </c>
      <c r="O2192" t="str">
        <f>IFERROR(記録__2[[#This Row],[選手番号]],"")</f>
        <v/>
      </c>
    </row>
    <row r="2193" spans="1:15" x14ac:dyDescent="0.2">
      <c r="A2193" t="str">
        <f>IFERROR(VLOOKUP(N2193,プログラム!B:C,2,0),"")</f>
        <v/>
      </c>
      <c r="B2193" t="str">
        <f t="shared" si="68"/>
        <v/>
      </c>
      <c r="C2193" t="str">
        <f>IFERROR(VLOOKUP(B2193,チーム番号!E:F,2,0),"")</f>
        <v/>
      </c>
      <c r="D2193" t="str">
        <f>IFERROR(VLOOKUP(N2193,プログラム!B:C,2,0),"")</f>
        <v/>
      </c>
      <c r="E2193" t="str">
        <f>IFERROR(記録__2[[#This Row],[組]],"")</f>
        <v/>
      </c>
      <c r="F2193" t="str">
        <f>IFERROR(記録__2[[#This Row],[水路]],"")</f>
        <v/>
      </c>
      <c r="G2193" t="str">
        <f>IFERROR(VLOOKUP(D2193,プログラムデータ!A:N,12,0),"")</f>
        <v/>
      </c>
      <c r="H2193" t="str">
        <f>IFERROR(VLOOKUP(D2193,プログラムデータ!A:N,13,0),"")</f>
        <v/>
      </c>
      <c r="I2193" t="str">
        <f>IFERROR(VLOOKUP(D2193,プログラムデータ!A:N,11,0),"")</f>
        <v/>
      </c>
      <c r="J2193" t="str">
        <f>IFERROR(VLOOKUP(D2193,プログラムデータ!A:N,10,0),"")</f>
        <v/>
      </c>
      <c r="K2193" t="str">
        <f>IFERROR(VLOOKUP(D2193,プログラムデータ!A:N,14,0),"")</f>
        <v/>
      </c>
      <c r="L2193" t="str">
        <f t="shared" si="69"/>
        <v xml:space="preserve">    </v>
      </c>
      <c r="M2193" t="str">
        <f>IFERROR(VLOOKUP(J2193,色々!M:P,4,0),"")</f>
        <v/>
      </c>
      <c r="N2193" t="str">
        <f>IFERROR(記録__2[[#This Row],[競技番号]],"")</f>
        <v/>
      </c>
      <c r="O2193" t="str">
        <f>IFERROR(記録__2[[#This Row],[選手番号]],"")</f>
        <v/>
      </c>
    </row>
    <row r="2194" spans="1:15" x14ac:dyDescent="0.2">
      <c r="A2194" t="str">
        <f>IFERROR(VLOOKUP(N2194,プログラム!B:C,2,0),"")</f>
        <v/>
      </c>
      <c r="B2194" t="str">
        <f t="shared" si="68"/>
        <v/>
      </c>
      <c r="C2194" t="str">
        <f>IFERROR(VLOOKUP(B2194,チーム番号!E:F,2,0),"")</f>
        <v/>
      </c>
      <c r="D2194" t="str">
        <f>IFERROR(VLOOKUP(N2194,プログラム!B:C,2,0),"")</f>
        <v/>
      </c>
      <c r="E2194" t="str">
        <f>IFERROR(記録__2[[#This Row],[組]],"")</f>
        <v/>
      </c>
      <c r="F2194" t="str">
        <f>IFERROR(記録__2[[#This Row],[水路]],"")</f>
        <v/>
      </c>
      <c r="G2194" t="str">
        <f>IFERROR(VLOOKUP(D2194,プログラムデータ!A:N,12,0),"")</f>
        <v/>
      </c>
      <c r="H2194" t="str">
        <f>IFERROR(VLOOKUP(D2194,プログラムデータ!A:N,13,0),"")</f>
        <v/>
      </c>
      <c r="I2194" t="str">
        <f>IFERROR(VLOOKUP(D2194,プログラムデータ!A:N,11,0),"")</f>
        <v/>
      </c>
      <c r="J2194" t="str">
        <f>IFERROR(VLOOKUP(D2194,プログラムデータ!A:N,10,0),"")</f>
        <v/>
      </c>
      <c r="K2194" t="str">
        <f>IFERROR(VLOOKUP(D2194,プログラムデータ!A:N,14,0),"")</f>
        <v/>
      </c>
      <c r="L2194" t="str">
        <f t="shared" si="69"/>
        <v xml:space="preserve">    </v>
      </c>
      <c r="M2194" t="str">
        <f>IFERROR(VLOOKUP(J2194,色々!M:P,4,0),"")</f>
        <v/>
      </c>
      <c r="N2194" t="str">
        <f>IFERROR(記録__2[[#This Row],[競技番号]],"")</f>
        <v/>
      </c>
      <c r="O2194" t="str">
        <f>IFERROR(記録__2[[#This Row],[選手番号]],"")</f>
        <v/>
      </c>
    </row>
    <row r="2195" spans="1:15" x14ac:dyDescent="0.2">
      <c r="A2195" t="str">
        <f>IFERROR(VLOOKUP(N2195,プログラム!B:C,2,0),"")</f>
        <v/>
      </c>
      <c r="B2195" t="str">
        <f t="shared" si="68"/>
        <v/>
      </c>
      <c r="C2195" t="str">
        <f>IFERROR(VLOOKUP(B2195,チーム番号!E:F,2,0),"")</f>
        <v/>
      </c>
      <c r="D2195" t="str">
        <f>IFERROR(VLOOKUP(N2195,プログラム!B:C,2,0),"")</f>
        <v/>
      </c>
      <c r="E2195" t="str">
        <f>IFERROR(記録__2[[#This Row],[組]],"")</f>
        <v/>
      </c>
      <c r="F2195" t="str">
        <f>IFERROR(記録__2[[#This Row],[水路]],"")</f>
        <v/>
      </c>
      <c r="G2195" t="str">
        <f>IFERROR(VLOOKUP(D2195,プログラムデータ!A:N,12,0),"")</f>
        <v/>
      </c>
      <c r="H2195" t="str">
        <f>IFERROR(VLOOKUP(D2195,プログラムデータ!A:N,13,0),"")</f>
        <v/>
      </c>
      <c r="I2195" t="str">
        <f>IFERROR(VLOOKUP(D2195,プログラムデータ!A:N,11,0),"")</f>
        <v/>
      </c>
      <c r="J2195" t="str">
        <f>IFERROR(VLOOKUP(D2195,プログラムデータ!A:N,10,0),"")</f>
        <v/>
      </c>
      <c r="K2195" t="str">
        <f>IFERROR(VLOOKUP(D2195,プログラムデータ!A:N,14,0),"")</f>
        <v/>
      </c>
      <c r="L2195" t="str">
        <f t="shared" si="69"/>
        <v xml:space="preserve">    </v>
      </c>
      <c r="M2195" t="str">
        <f>IFERROR(VLOOKUP(J2195,色々!M:P,4,0),"")</f>
        <v/>
      </c>
      <c r="N2195" t="str">
        <f>IFERROR(記録__2[[#This Row],[競技番号]],"")</f>
        <v/>
      </c>
      <c r="O2195" t="str">
        <f>IFERROR(記録__2[[#This Row],[選手番号]],"")</f>
        <v/>
      </c>
    </row>
    <row r="2196" spans="1:15" x14ac:dyDescent="0.2">
      <c r="A2196" t="str">
        <f>IFERROR(VLOOKUP(N2196,プログラム!B:C,2,0),"")</f>
        <v/>
      </c>
      <c r="B2196" t="str">
        <f t="shared" si="68"/>
        <v/>
      </c>
      <c r="C2196" t="str">
        <f>IFERROR(VLOOKUP(B2196,チーム番号!E:F,2,0),"")</f>
        <v/>
      </c>
      <c r="D2196" t="str">
        <f>IFERROR(VLOOKUP(N2196,プログラム!B:C,2,0),"")</f>
        <v/>
      </c>
      <c r="E2196" t="str">
        <f>IFERROR(記録__2[[#This Row],[組]],"")</f>
        <v/>
      </c>
      <c r="F2196" t="str">
        <f>IFERROR(記録__2[[#This Row],[水路]],"")</f>
        <v/>
      </c>
      <c r="G2196" t="str">
        <f>IFERROR(VLOOKUP(D2196,プログラムデータ!A:N,12,0),"")</f>
        <v/>
      </c>
      <c r="H2196" t="str">
        <f>IFERROR(VLOOKUP(D2196,プログラムデータ!A:N,13,0),"")</f>
        <v/>
      </c>
      <c r="I2196" t="str">
        <f>IFERROR(VLOOKUP(D2196,プログラムデータ!A:N,11,0),"")</f>
        <v/>
      </c>
      <c r="J2196" t="str">
        <f>IFERROR(VLOOKUP(D2196,プログラムデータ!A:N,10,0),"")</f>
        <v/>
      </c>
      <c r="K2196" t="str">
        <f>IFERROR(VLOOKUP(D2196,プログラムデータ!A:N,14,0),"")</f>
        <v/>
      </c>
      <c r="L2196" t="str">
        <f t="shared" si="69"/>
        <v xml:space="preserve">    </v>
      </c>
      <c r="M2196" t="str">
        <f>IFERROR(VLOOKUP(J2196,色々!M:P,4,0),"")</f>
        <v/>
      </c>
      <c r="N2196" t="str">
        <f>IFERROR(記録__2[[#This Row],[競技番号]],"")</f>
        <v/>
      </c>
      <c r="O2196" t="str">
        <f>IFERROR(記録__2[[#This Row],[選手番号]],"")</f>
        <v/>
      </c>
    </row>
    <row r="2197" spans="1:15" x14ac:dyDescent="0.2">
      <c r="A2197" t="str">
        <f>IFERROR(VLOOKUP(N2197,プログラム!B:C,2,0),"")</f>
        <v/>
      </c>
      <c r="B2197" t="str">
        <f t="shared" si="68"/>
        <v/>
      </c>
      <c r="C2197" t="str">
        <f>IFERROR(VLOOKUP(B2197,チーム番号!E:F,2,0),"")</f>
        <v/>
      </c>
      <c r="D2197" t="str">
        <f>IFERROR(VLOOKUP(N2197,プログラム!B:C,2,0),"")</f>
        <v/>
      </c>
      <c r="E2197" t="str">
        <f>IFERROR(記録__2[[#This Row],[組]],"")</f>
        <v/>
      </c>
      <c r="F2197" t="str">
        <f>IFERROR(記録__2[[#This Row],[水路]],"")</f>
        <v/>
      </c>
      <c r="G2197" t="str">
        <f>IFERROR(VLOOKUP(D2197,プログラムデータ!A:N,12,0),"")</f>
        <v/>
      </c>
      <c r="H2197" t="str">
        <f>IFERROR(VLOOKUP(D2197,プログラムデータ!A:N,13,0),"")</f>
        <v/>
      </c>
      <c r="I2197" t="str">
        <f>IFERROR(VLOOKUP(D2197,プログラムデータ!A:N,11,0),"")</f>
        <v/>
      </c>
      <c r="J2197" t="str">
        <f>IFERROR(VLOOKUP(D2197,プログラムデータ!A:N,10,0),"")</f>
        <v/>
      </c>
      <c r="K2197" t="str">
        <f>IFERROR(VLOOKUP(D2197,プログラムデータ!A:N,14,0),"")</f>
        <v/>
      </c>
      <c r="L2197" t="str">
        <f t="shared" si="69"/>
        <v xml:space="preserve">    </v>
      </c>
      <c r="M2197" t="str">
        <f>IFERROR(VLOOKUP(J2197,色々!M:P,4,0),"")</f>
        <v/>
      </c>
      <c r="N2197" t="str">
        <f>IFERROR(記録__2[[#This Row],[競技番号]],"")</f>
        <v/>
      </c>
      <c r="O2197" t="str">
        <f>IFERROR(記録__2[[#This Row],[選手番号]],"")</f>
        <v/>
      </c>
    </row>
    <row r="2198" spans="1:15" x14ac:dyDescent="0.2">
      <c r="A2198" t="str">
        <f>IFERROR(VLOOKUP(N2198,プログラム!B:C,2,0),"")</f>
        <v/>
      </c>
      <c r="B2198" t="str">
        <f t="shared" si="68"/>
        <v/>
      </c>
      <c r="C2198" t="str">
        <f>IFERROR(VLOOKUP(B2198,チーム番号!E:F,2,0),"")</f>
        <v/>
      </c>
      <c r="D2198" t="str">
        <f>IFERROR(VLOOKUP(N2198,プログラム!B:C,2,0),"")</f>
        <v/>
      </c>
      <c r="E2198" t="str">
        <f>IFERROR(記録__2[[#This Row],[組]],"")</f>
        <v/>
      </c>
      <c r="F2198" t="str">
        <f>IFERROR(記録__2[[#This Row],[水路]],"")</f>
        <v/>
      </c>
      <c r="G2198" t="str">
        <f>IFERROR(VLOOKUP(D2198,プログラムデータ!A:N,12,0),"")</f>
        <v/>
      </c>
      <c r="H2198" t="str">
        <f>IFERROR(VLOOKUP(D2198,プログラムデータ!A:N,13,0),"")</f>
        <v/>
      </c>
      <c r="I2198" t="str">
        <f>IFERROR(VLOOKUP(D2198,プログラムデータ!A:N,11,0),"")</f>
        <v/>
      </c>
      <c r="J2198" t="str">
        <f>IFERROR(VLOOKUP(D2198,プログラムデータ!A:N,10,0),"")</f>
        <v/>
      </c>
      <c r="K2198" t="str">
        <f>IFERROR(VLOOKUP(D2198,プログラムデータ!A:N,14,0),"")</f>
        <v/>
      </c>
      <c r="L2198" t="str">
        <f t="shared" si="69"/>
        <v xml:space="preserve">    </v>
      </c>
      <c r="M2198" t="str">
        <f>IFERROR(VLOOKUP(J2198,色々!M:P,4,0),"")</f>
        <v/>
      </c>
      <c r="N2198" t="str">
        <f>IFERROR(記録__2[[#This Row],[競技番号]],"")</f>
        <v/>
      </c>
      <c r="O2198" t="str">
        <f>IFERROR(記録__2[[#This Row],[選手番号]],"")</f>
        <v/>
      </c>
    </row>
    <row r="2199" spans="1:15" x14ac:dyDescent="0.2">
      <c r="A2199" t="str">
        <f>IFERROR(VLOOKUP(N2199,プログラム!B:C,2,0),"")</f>
        <v/>
      </c>
      <c r="B2199" t="str">
        <f t="shared" si="68"/>
        <v/>
      </c>
      <c r="C2199" t="str">
        <f>IFERROR(VLOOKUP(B2199,チーム番号!E:F,2,0),"")</f>
        <v/>
      </c>
      <c r="D2199" t="str">
        <f>IFERROR(VLOOKUP(N2199,プログラム!B:C,2,0),"")</f>
        <v/>
      </c>
      <c r="E2199" t="str">
        <f>IFERROR(記録__2[[#This Row],[組]],"")</f>
        <v/>
      </c>
      <c r="F2199" t="str">
        <f>IFERROR(記録__2[[#This Row],[水路]],"")</f>
        <v/>
      </c>
      <c r="G2199" t="str">
        <f>IFERROR(VLOOKUP(D2199,プログラムデータ!A:N,12,0),"")</f>
        <v/>
      </c>
      <c r="H2199" t="str">
        <f>IFERROR(VLOOKUP(D2199,プログラムデータ!A:N,13,0),"")</f>
        <v/>
      </c>
      <c r="I2199" t="str">
        <f>IFERROR(VLOOKUP(D2199,プログラムデータ!A:N,11,0),"")</f>
        <v/>
      </c>
      <c r="J2199" t="str">
        <f>IFERROR(VLOOKUP(D2199,プログラムデータ!A:N,10,0),"")</f>
        <v/>
      </c>
      <c r="K2199" t="str">
        <f>IFERROR(VLOOKUP(D2199,プログラムデータ!A:N,14,0),"")</f>
        <v/>
      </c>
      <c r="L2199" t="str">
        <f t="shared" si="69"/>
        <v xml:space="preserve">    </v>
      </c>
      <c r="M2199" t="str">
        <f>IFERROR(VLOOKUP(J2199,色々!M:P,4,0),"")</f>
        <v/>
      </c>
      <c r="N2199" t="str">
        <f>IFERROR(記録__2[[#This Row],[競技番号]],"")</f>
        <v/>
      </c>
      <c r="O2199" t="str">
        <f>IFERROR(記録__2[[#This Row],[選手番号]],"")</f>
        <v/>
      </c>
    </row>
    <row r="2200" spans="1:15" x14ac:dyDescent="0.2">
      <c r="A2200" t="str">
        <f>IFERROR(VLOOKUP(N2200,プログラム!B:C,2,0),"")</f>
        <v/>
      </c>
      <c r="B2200" t="str">
        <f t="shared" si="68"/>
        <v/>
      </c>
      <c r="C2200" t="str">
        <f>IFERROR(VLOOKUP(B2200,チーム番号!E:F,2,0),"")</f>
        <v/>
      </c>
      <c r="D2200" t="str">
        <f>IFERROR(VLOOKUP(N2200,プログラム!B:C,2,0),"")</f>
        <v/>
      </c>
      <c r="E2200" t="str">
        <f>IFERROR(記録__2[[#This Row],[組]],"")</f>
        <v/>
      </c>
      <c r="F2200" t="str">
        <f>IFERROR(記録__2[[#This Row],[水路]],"")</f>
        <v/>
      </c>
      <c r="G2200" t="str">
        <f>IFERROR(VLOOKUP(D2200,プログラムデータ!A:N,12,0),"")</f>
        <v/>
      </c>
      <c r="H2200" t="str">
        <f>IFERROR(VLOOKUP(D2200,プログラムデータ!A:N,13,0),"")</f>
        <v/>
      </c>
      <c r="I2200" t="str">
        <f>IFERROR(VLOOKUP(D2200,プログラムデータ!A:N,11,0),"")</f>
        <v/>
      </c>
      <c r="J2200" t="str">
        <f>IFERROR(VLOOKUP(D2200,プログラムデータ!A:N,10,0),"")</f>
        <v/>
      </c>
      <c r="K2200" t="str">
        <f>IFERROR(VLOOKUP(D2200,プログラムデータ!A:N,14,0),"")</f>
        <v/>
      </c>
      <c r="L2200" t="str">
        <f t="shared" si="69"/>
        <v xml:space="preserve">    </v>
      </c>
      <c r="M2200" t="str">
        <f>IFERROR(VLOOKUP(J2200,色々!M:P,4,0),"")</f>
        <v/>
      </c>
      <c r="N2200" t="str">
        <f>IFERROR(記録__2[[#This Row],[競技番号]],"")</f>
        <v/>
      </c>
      <c r="O2200" t="str">
        <f>IFERROR(記録__2[[#This Row],[選手番号]],"")</f>
        <v/>
      </c>
    </row>
    <row r="2201" spans="1:15" x14ac:dyDescent="0.2">
      <c r="A2201" t="str">
        <f>IFERROR(VLOOKUP(N2201,プログラム!B:C,2,0),"")</f>
        <v/>
      </c>
      <c r="B2201" t="str">
        <f t="shared" si="68"/>
        <v/>
      </c>
      <c r="C2201" t="str">
        <f>IFERROR(VLOOKUP(B2201,チーム番号!E:F,2,0),"")</f>
        <v/>
      </c>
      <c r="D2201" t="str">
        <f>IFERROR(VLOOKUP(N2201,プログラム!B:C,2,0),"")</f>
        <v/>
      </c>
      <c r="E2201" t="str">
        <f>IFERROR(記録__2[[#This Row],[組]],"")</f>
        <v/>
      </c>
      <c r="F2201" t="str">
        <f>IFERROR(記録__2[[#This Row],[水路]],"")</f>
        <v/>
      </c>
      <c r="G2201" t="str">
        <f>IFERROR(VLOOKUP(D2201,プログラムデータ!A:N,12,0),"")</f>
        <v/>
      </c>
      <c r="H2201" t="str">
        <f>IFERROR(VLOOKUP(D2201,プログラムデータ!A:N,13,0),"")</f>
        <v/>
      </c>
      <c r="I2201" t="str">
        <f>IFERROR(VLOOKUP(D2201,プログラムデータ!A:N,11,0),"")</f>
        <v/>
      </c>
      <c r="J2201" t="str">
        <f>IFERROR(VLOOKUP(D2201,プログラムデータ!A:N,10,0),"")</f>
        <v/>
      </c>
      <c r="K2201" t="str">
        <f>IFERROR(VLOOKUP(D2201,プログラムデータ!A:N,14,0),"")</f>
        <v/>
      </c>
      <c r="L2201" t="str">
        <f t="shared" si="69"/>
        <v xml:space="preserve">    </v>
      </c>
      <c r="M2201" t="str">
        <f>IFERROR(VLOOKUP(J2201,色々!M:P,4,0),"")</f>
        <v/>
      </c>
      <c r="N2201" t="str">
        <f>IFERROR(記録__2[[#This Row],[競技番号]],"")</f>
        <v/>
      </c>
      <c r="O2201" t="str">
        <f>IFERROR(記録__2[[#This Row],[選手番号]],"")</f>
        <v/>
      </c>
    </row>
    <row r="2202" spans="1:15" x14ac:dyDescent="0.2">
      <c r="A2202" t="str">
        <f>IFERROR(VLOOKUP(N2202,プログラム!B:C,2,0),"")</f>
        <v/>
      </c>
      <c r="B2202" t="str">
        <f t="shared" si="68"/>
        <v/>
      </c>
      <c r="C2202" t="str">
        <f>IFERROR(VLOOKUP(B2202,チーム番号!E:F,2,0),"")</f>
        <v/>
      </c>
      <c r="D2202" t="str">
        <f>IFERROR(VLOOKUP(N2202,プログラム!B:C,2,0),"")</f>
        <v/>
      </c>
      <c r="E2202" t="str">
        <f>IFERROR(記録__2[[#This Row],[組]],"")</f>
        <v/>
      </c>
      <c r="F2202" t="str">
        <f>IFERROR(記録__2[[#This Row],[水路]],"")</f>
        <v/>
      </c>
      <c r="G2202" t="str">
        <f>IFERROR(VLOOKUP(D2202,プログラムデータ!A:N,12,0),"")</f>
        <v/>
      </c>
      <c r="H2202" t="str">
        <f>IFERROR(VLOOKUP(D2202,プログラムデータ!A:N,13,0),"")</f>
        <v/>
      </c>
      <c r="I2202" t="str">
        <f>IFERROR(VLOOKUP(D2202,プログラムデータ!A:N,11,0),"")</f>
        <v/>
      </c>
      <c r="J2202" t="str">
        <f>IFERROR(VLOOKUP(D2202,プログラムデータ!A:N,10,0),"")</f>
        <v/>
      </c>
      <c r="K2202" t="str">
        <f>IFERROR(VLOOKUP(D2202,プログラムデータ!A:N,14,0),"")</f>
        <v/>
      </c>
      <c r="L2202" t="str">
        <f t="shared" si="69"/>
        <v xml:space="preserve">    </v>
      </c>
      <c r="M2202" t="str">
        <f>IFERROR(VLOOKUP(J2202,色々!M:P,4,0),"")</f>
        <v/>
      </c>
      <c r="N2202" t="str">
        <f>IFERROR(記録__2[[#This Row],[競技番号]],"")</f>
        <v/>
      </c>
      <c r="O2202" t="str">
        <f>IFERROR(記録__2[[#This Row],[選手番号]],"")</f>
        <v/>
      </c>
    </row>
    <row r="2203" spans="1:15" x14ac:dyDescent="0.2">
      <c r="A2203" t="str">
        <f>IFERROR(VLOOKUP(N2203,プログラム!B:C,2,0),"")</f>
        <v/>
      </c>
      <c r="B2203" t="str">
        <f t="shared" si="68"/>
        <v/>
      </c>
      <c r="C2203" t="str">
        <f>IFERROR(VLOOKUP(B2203,チーム番号!E:F,2,0),"")</f>
        <v/>
      </c>
      <c r="D2203" t="str">
        <f>IFERROR(VLOOKUP(N2203,プログラム!B:C,2,0),"")</f>
        <v/>
      </c>
      <c r="E2203" t="str">
        <f>IFERROR(記録__2[[#This Row],[組]],"")</f>
        <v/>
      </c>
      <c r="F2203" t="str">
        <f>IFERROR(記録__2[[#This Row],[水路]],"")</f>
        <v/>
      </c>
      <c r="G2203" t="str">
        <f>IFERROR(VLOOKUP(D2203,プログラムデータ!A:N,12,0),"")</f>
        <v/>
      </c>
      <c r="H2203" t="str">
        <f>IFERROR(VLOOKUP(D2203,プログラムデータ!A:N,13,0),"")</f>
        <v/>
      </c>
      <c r="I2203" t="str">
        <f>IFERROR(VLOOKUP(D2203,プログラムデータ!A:N,11,0),"")</f>
        <v/>
      </c>
      <c r="J2203" t="str">
        <f>IFERROR(VLOOKUP(D2203,プログラムデータ!A:N,10,0),"")</f>
        <v/>
      </c>
      <c r="K2203" t="str">
        <f>IFERROR(VLOOKUP(D2203,プログラムデータ!A:N,14,0),"")</f>
        <v/>
      </c>
      <c r="L2203" t="str">
        <f t="shared" si="69"/>
        <v xml:space="preserve">    </v>
      </c>
      <c r="M2203" t="str">
        <f>IFERROR(VLOOKUP(J2203,色々!M:P,4,0),"")</f>
        <v/>
      </c>
      <c r="N2203" t="str">
        <f>IFERROR(記録__2[[#This Row],[競技番号]],"")</f>
        <v/>
      </c>
      <c r="O2203" t="str">
        <f>IFERROR(記録__2[[#This Row],[選手番号]],"")</f>
        <v/>
      </c>
    </row>
    <row r="2204" spans="1:15" x14ac:dyDescent="0.2">
      <c r="A2204" t="str">
        <f>IFERROR(VLOOKUP(N2204,プログラム!B:C,2,0),"")</f>
        <v/>
      </c>
      <c r="B2204" t="str">
        <f t="shared" si="68"/>
        <v/>
      </c>
      <c r="C2204" t="str">
        <f>IFERROR(VLOOKUP(B2204,チーム番号!E:F,2,0),"")</f>
        <v/>
      </c>
      <c r="D2204" t="str">
        <f>IFERROR(VLOOKUP(N2204,プログラム!B:C,2,0),"")</f>
        <v/>
      </c>
      <c r="E2204" t="str">
        <f>IFERROR(記録__2[[#This Row],[組]],"")</f>
        <v/>
      </c>
      <c r="F2204" t="str">
        <f>IFERROR(記録__2[[#This Row],[水路]],"")</f>
        <v/>
      </c>
      <c r="G2204" t="str">
        <f>IFERROR(VLOOKUP(D2204,プログラムデータ!A:N,12,0),"")</f>
        <v/>
      </c>
      <c r="H2204" t="str">
        <f>IFERROR(VLOOKUP(D2204,プログラムデータ!A:N,13,0),"")</f>
        <v/>
      </c>
      <c r="I2204" t="str">
        <f>IFERROR(VLOOKUP(D2204,プログラムデータ!A:N,11,0),"")</f>
        <v/>
      </c>
      <c r="J2204" t="str">
        <f>IFERROR(VLOOKUP(D2204,プログラムデータ!A:N,10,0),"")</f>
        <v/>
      </c>
      <c r="K2204" t="str">
        <f>IFERROR(VLOOKUP(D2204,プログラムデータ!A:N,14,0),"")</f>
        <v/>
      </c>
      <c r="L2204" t="str">
        <f t="shared" si="69"/>
        <v xml:space="preserve">    </v>
      </c>
      <c r="M2204" t="str">
        <f>IFERROR(VLOOKUP(J2204,色々!M:P,4,0),"")</f>
        <v/>
      </c>
      <c r="N2204" t="str">
        <f>IFERROR(記録__2[[#This Row],[競技番号]],"")</f>
        <v/>
      </c>
      <c r="O2204" t="str">
        <f>IFERROR(記録__2[[#This Row],[選手番号]],"")</f>
        <v/>
      </c>
    </row>
    <row r="2205" spans="1:15" x14ac:dyDescent="0.2">
      <c r="A2205" t="str">
        <f>IFERROR(VLOOKUP(N2205,プログラム!B:C,2,0),"")</f>
        <v/>
      </c>
      <c r="B2205" t="str">
        <f t="shared" si="68"/>
        <v/>
      </c>
      <c r="C2205" t="str">
        <f>IFERROR(VLOOKUP(B2205,チーム番号!E:F,2,0),"")</f>
        <v/>
      </c>
      <c r="D2205" t="str">
        <f>IFERROR(VLOOKUP(N2205,プログラム!B:C,2,0),"")</f>
        <v/>
      </c>
      <c r="E2205" t="str">
        <f>IFERROR(記録__2[[#This Row],[組]],"")</f>
        <v/>
      </c>
      <c r="F2205" t="str">
        <f>IFERROR(記録__2[[#This Row],[水路]],"")</f>
        <v/>
      </c>
      <c r="G2205" t="str">
        <f>IFERROR(VLOOKUP(D2205,プログラムデータ!A:N,12,0),"")</f>
        <v/>
      </c>
      <c r="H2205" t="str">
        <f>IFERROR(VLOOKUP(D2205,プログラムデータ!A:N,13,0),"")</f>
        <v/>
      </c>
      <c r="I2205" t="str">
        <f>IFERROR(VLOOKUP(D2205,プログラムデータ!A:N,11,0),"")</f>
        <v/>
      </c>
      <c r="J2205" t="str">
        <f>IFERROR(VLOOKUP(D2205,プログラムデータ!A:N,10,0),"")</f>
        <v/>
      </c>
      <c r="K2205" t="str">
        <f>IFERROR(VLOOKUP(D2205,プログラムデータ!A:N,14,0),"")</f>
        <v/>
      </c>
      <c r="L2205" t="str">
        <f t="shared" si="69"/>
        <v xml:space="preserve">    </v>
      </c>
      <c r="M2205" t="str">
        <f>IFERROR(VLOOKUP(J2205,色々!M:P,4,0),"")</f>
        <v/>
      </c>
      <c r="N2205" t="str">
        <f>IFERROR(記録__2[[#This Row],[競技番号]],"")</f>
        <v/>
      </c>
      <c r="O2205" t="str">
        <f>IFERROR(記録__2[[#This Row],[選手番号]],"")</f>
        <v/>
      </c>
    </row>
    <row r="2206" spans="1:15" x14ac:dyDescent="0.2">
      <c r="A2206" t="str">
        <f>IFERROR(VLOOKUP(N2206,プログラム!B:C,2,0),"")</f>
        <v/>
      </c>
      <c r="B2206" t="str">
        <f t="shared" si="68"/>
        <v/>
      </c>
      <c r="C2206" t="str">
        <f>IFERROR(VLOOKUP(B2206,チーム番号!E:F,2,0),"")</f>
        <v/>
      </c>
      <c r="D2206" t="str">
        <f>IFERROR(VLOOKUP(N2206,プログラム!B:C,2,0),"")</f>
        <v/>
      </c>
      <c r="E2206" t="str">
        <f>IFERROR(記録__2[[#This Row],[組]],"")</f>
        <v/>
      </c>
      <c r="F2206" t="str">
        <f>IFERROR(記録__2[[#This Row],[水路]],"")</f>
        <v/>
      </c>
      <c r="G2206" t="str">
        <f>IFERROR(VLOOKUP(D2206,プログラムデータ!A:N,12,0),"")</f>
        <v/>
      </c>
      <c r="H2206" t="str">
        <f>IFERROR(VLOOKUP(D2206,プログラムデータ!A:N,13,0),"")</f>
        <v/>
      </c>
      <c r="I2206" t="str">
        <f>IFERROR(VLOOKUP(D2206,プログラムデータ!A:N,11,0),"")</f>
        <v/>
      </c>
      <c r="J2206" t="str">
        <f>IFERROR(VLOOKUP(D2206,プログラムデータ!A:N,10,0),"")</f>
        <v/>
      </c>
      <c r="K2206" t="str">
        <f>IFERROR(VLOOKUP(D2206,プログラムデータ!A:N,14,0),"")</f>
        <v/>
      </c>
      <c r="L2206" t="str">
        <f t="shared" si="69"/>
        <v xml:space="preserve">    </v>
      </c>
      <c r="M2206" t="str">
        <f>IFERROR(VLOOKUP(J2206,色々!M:P,4,0),"")</f>
        <v/>
      </c>
      <c r="N2206" t="str">
        <f>IFERROR(記録__2[[#This Row],[競技番号]],"")</f>
        <v/>
      </c>
      <c r="O2206" t="str">
        <f>IFERROR(記録__2[[#This Row],[選手番号]],"")</f>
        <v/>
      </c>
    </row>
    <row r="2207" spans="1:15" x14ac:dyDescent="0.2">
      <c r="A2207" t="str">
        <f>IFERROR(VLOOKUP(N2207,プログラム!B:C,2,0),"")</f>
        <v/>
      </c>
      <c r="B2207" t="str">
        <f t="shared" si="68"/>
        <v/>
      </c>
      <c r="C2207" t="str">
        <f>IFERROR(VLOOKUP(B2207,チーム番号!E:F,2,0),"")</f>
        <v/>
      </c>
      <c r="D2207" t="str">
        <f>IFERROR(VLOOKUP(N2207,プログラム!B:C,2,0),"")</f>
        <v/>
      </c>
      <c r="E2207" t="str">
        <f>IFERROR(記録__2[[#This Row],[組]],"")</f>
        <v/>
      </c>
      <c r="F2207" t="str">
        <f>IFERROR(記録__2[[#This Row],[水路]],"")</f>
        <v/>
      </c>
      <c r="G2207" t="str">
        <f>IFERROR(VLOOKUP(D2207,プログラムデータ!A:N,12,0),"")</f>
        <v/>
      </c>
      <c r="H2207" t="str">
        <f>IFERROR(VLOOKUP(D2207,プログラムデータ!A:N,13,0),"")</f>
        <v/>
      </c>
      <c r="I2207" t="str">
        <f>IFERROR(VLOOKUP(D2207,プログラムデータ!A:N,11,0),"")</f>
        <v/>
      </c>
      <c r="J2207" t="str">
        <f>IFERROR(VLOOKUP(D2207,プログラムデータ!A:N,10,0),"")</f>
        <v/>
      </c>
      <c r="K2207" t="str">
        <f>IFERROR(VLOOKUP(D2207,プログラムデータ!A:N,14,0),"")</f>
        <v/>
      </c>
      <c r="L2207" t="str">
        <f t="shared" si="69"/>
        <v xml:space="preserve">    </v>
      </c>
      <c r="M2207" t="str">
        <f>IFERROR(VLOOKUP(J2207,色々!M:P,4,0),"")</f>
        <v/>
      </c>
      <c r="N2207" t="str">
        <f>IFERROR(記録__2[[#This Row],[競技番号]],"")</f>
        <v/>
      </c>
      <c r="O2207" t="str">
        <f>IFERROR(記録__2[[#This Row],[選手番号]],"")</f>
        <v/>
      </c>
    </row>
    <row r="2208" spans="1:15" x14ac:dyDescent="0.2">
      <c r="A2208" t="str">
        <f>IFERROR(VLOOKUP(N2208,プログラム!B:C,2,0),"")</f>
        <v/>
      </c>
      <c r="B2208" t="str">
        <f t="shared" si="68"/>
        <v/>
      </c>
      <c r="C2208" t="str">
        <f>IFERROR(VLOOKUP(B2208,チーム番号!E:F,2,0),"")</f>
        <v/>
      </c>
      <c r="D2208" t="str">
        <f>IFERROR(VLOOKUP(N2208,プログラム!B:C,2,0),"")</f>
        <v/>
      </c>
      <c r="E2208" t="str">
        <f>IFERROR(記録__2[[#This Row],[組]],"")</f>
        <v/>
      </c>
      <c r="F2208" t="str">
        <f>IFERROR(記録__2[[#This Row],[水路]],"")</f>
        <v/>
      </c>
      <c r="G2208" t="str">
        <f>IFERROR(VLOOKUP(D2208,プログラムデータ!A:N,12,0),"")</f>
        <v/>
      </c>
      <c r="H2208" t="str">
        <f>IFERROR(VLOOKUP(D2208,プログラムデータ!A:N,13,0),"")</f>
        <v/>
      </c>
      <c r="I2208" t="str">
        <f>IFERROR(VLOOKUP(D2208,プログラムデータ!A:N,11,0),"")</f>
        <v/>
      </c>
      <c r="J2208" t="str">
        <f>IFERROR(VLOOKUP(D2208,プログラムデータ!A:N,10,0),"")</f>
        <v/>
      </c>
      <c r="K2208" t="str">
        <f>IFERROR(VLOOKUP(D2208,プログラムデータ!A:N,14,0),"")</f>
        <v/>
      </c>
      <c r="L2208" t="str">
        <f t="shared" si="69"/>
        <v xml:space="preserve">    </v>
      </c>
      <c r="M2208" t="str">
        <f>IFERROR(VLOOKUP(J2208,色々!M:P,4,0),"")</f>
        <v/>
      </c>
      <c r="N2208" t="str">
        <f>IFERROR(記録__2[[#This Row],[競技番号]],"")</f>
        <v/>
      </c>
      <c r="O2208" t="str">
        <f>IFERROR(記録__2[[#This Row],[選手番号]],"")</f>
        <v/>
      </c>
    </row>
    <row r="2209" spans="1:15" x14ac:dyDescent="0.2">
      <c r="A2209" t="str">
        <f>IFERROR(VLOOKUP(N2209,プログラム!B:C,2,0),"")</f>
        <v/>
      </c>
      <c r="B2209" t="str">
        <f t="shared" si="68"/>
        <v/>
      </c>
      <c r="C2209" t="str">
        <f>IFERROR(VLOOKUP(B2209,チーム番号!E:F,2,0),"")</f>
        <v/>
      </c>
      <c r="D2209" t="str">
        <f>IFERROR(VLOOKUP(N2209,プログラム!B:C,2,0),"")</f>
        <v/>
      </c>
      <c r="E2209" t="str">
        <f>IFERROR(記録__2[[#This Row],[組]],"")</f>
        <v/>
      </c>
      <c r="F2209" t="str">
        <f>IFERROR(記録__2[[#This Row],[水路]],"")</f>
        <v/>
      </c>
      <c r="G2209" t="str">
        <f>IFERROR(VLOOKUP(D2209,プログラムデータ!A:N,12,0),"")</f>
        <v/>
      </c>
      <c r="H2209" t="str">
        <f>IFERROR(VLOOKUP(D2209,プログラムデータ!A:N,13,0),"")</f>
        <v/>
      </c>
      <c r="I2209" t="str">
        <f>IFERROR(VLOOKUP(D2209,プログラムデータ!A:N,11,0),"")</f>
        <v/>
      </c>
      <c r="J2209" t="str">
        <f>IFERROR(VLOOKUP(D2209,プログラムデータ!A:N,10,0),"")</f>
        <v/>
      </c>
      <c r="K2209" t="str">
        <f>IFERROR(VLOOKUP(D2209,プログラムデータ!A:N,14,0),"")</f>
        <v/>
      </c>
      <c r="L2209" t="str">
        <f t="shared" si="69"/>
        <v xml:space="preserve">    </v>
      </c>
      <c r="M2209" t="str">
        <f>IFERROR(VLOOKUP(J2209,色々!M:P,4,0),"")</f>
        <v/>
      </c>
      <c r="N2209" t="str">
        <f>IFERROR(記録__2[[#This Row],[競技番号]],"")</f>
        <v/>
      </c>
      <c r="O2209" t="str">
        <f>IFERROR(記録__2[[#This Row],[選手番号]],"")</f>
        <v/>
      </c>
    </row>
    <row r="2210" spans="1:15" x14ac:dyDescent="0.2">
      <c r="A2210" t="str">
        <f>IFERROR(VLOOKUP(N2210,プログラム!B:C,2,0),"")</f>
        <v/>
      </c>
      <c r="B2210" t="str">
        <f t="shared" si="68"/>
        <v/>
      </c>
      <c r="C2210" t="str">
        <f>IFERROR(VLOOKUP(B2210,チーム番号!E:F,2,0),"")</f>
        <v/>
      </c>
      <c r="D2210" t="str">
        <f>IFERROR(VLOOKUP(N2210,プログラム!B:C,2,0),"")</f>
        <v/>
      </c>
      <c r="E2210" t="str">
        <f>IFERROR(記録__2[[#This Row],[組]],"")</f>
        <v/>
      </c>
      <c r="F2210" t="str">
        <f>IFERROR(記録__2[[#This Row],[水路]],"")</f>
        <v/>
      </c>
      <c r="G2210" t="str">
        <f>IFERROR(VLOOKUP(D2210,プログラムデータ!A:N,12,0),"")</f>
        <v/>
      </c>
      <c r="H2210" t="str">
        <f>IFERROR(VLOOKUP(D2210,プログラムデータ!A:N,13,0),"")</f>
        <v/>
      </c>
      <c r="I2210" t="str">
        <f>IFERROR(VLOOKUP(D2210,プログラムデータ!A:N,11,0),"")</f>
        <v/>
      </c>
      <c r="J2210" t="str">
        <f>IFERROR(VLOOKUP(D2210,プログラムデータ!A:N,10,0),"")</f>
        <v/>
      </c>
      <c r="K2210" t="str">
        <f>IFERROR(VLOOKUP(D2210,プログラムデータ!A:N,14,0),"")</f>
        <v/>
      </c>
      <c r="L2210" t="str">
        <f t="shared" si="69"/>
        <v xml:space="preserve">    </v>
      </c>
      <c r="M2210" t="str">
        <f>IFERROR(VLOOKUP(J2210,色々!M:P,4,0),"")</f>
        <v/>
      </c>
      <c r="N2210" t="str">
        <f>IFERROR(記録__2[[#This Row],[競技番号]],"")</f>
        <v/>
      </c>
      <c r="O2210" t="str">
        <f>IFERROR(記録__2[[#This Row],[選手番号]],"")</f>
        <v/>
      </c>
    </row>
    <row r="2211" spans="1:15" x14ac:dyDescent="0.2">
      <c r="A2211" t="str">
        <f>IFERROR(VLOOKUP(N2211,プログラム!B:C,2,0),"")</f>
        <v/>
      </c>
      <c r="B2211" t="str">
        <f t="shared" si="68"/>
        <v/>
      </c>
      <c r="C2211" t="str">
        <f>IFERROR(VLOOKUP(B2211,チーム番号!E:F,2,0),"")</f>
        <v/>
      </c>
      <c r="D2211" t="str">
        <f>IFERROR(VLOOKUP(N2211,プログラム!B:C,2,0),"")</f>
        <v/>
      </c>
      <c r="E2211" t="str">
        <f>IFERROR(記録__2[[#This Row],[組]],"")</f>
        <v/>
      </c>
      <c r="F2211" t="str">
        <f>IFERROR(記録__2[[#This Row],[水路]],"")</f>
        <v/>
      </c>
      <c r="G2211" t="str">
        <f>IFERROR(VLOOKUP(D2211,プログラムデータ!A:N,12,0),"")</f>
        <v/>
      </c>
      <c r="H2211" t="str">
        <f>IFERROR(VLOOKUP(D2211,プログラムデータ!A:N,13,0),"")</f>
        <v/>
      </c>
      <c r="I2211" t="str">
        <f>IFERROR(VLOOKUP(D2211,プログラムデータ!A:N,11,0),"")</f>
        <v/>
      </c>
      <c r="J2211" t="str">
        <f>IFERROR(VLOOKUP(D2211,プログラムデータ!A:N,10,0),"")</f>
        <v/>
      </c>
      <c r="K2211" t="str">
        <f>IFERROR(VLOOKUP(D2211,プログラムデータ!A:N,14,0),"")</f>
        <v/>
      </c>
      <c r="L2211" t="str">
        <f t="shared" si="69"/>
        <v xml:space="preserve">    </v>
      </c>
      <c r="M2211" t="str">
        <f>IFERROR(VLOOKUP(J2211,色々!M:P,4,0),"")</f>
        <v/>
      </c>
      <c r="N2211" t="str">
        <f>IFERROR(記録__2[[#This Row],[競技番号]],"")</f>
        <v/>
      </c>
      <c r="O2211" t="str">
        <f>IFERROR(記録__2[[#This Row],[選手番号]],"")</f>
        <v/>
      </c>
    </row>
    <row r="2212" spans="1:15" x14ac:dyDescent="0.2">
      <c r="A2212" t="str">
        <f>IFERROR(VLOOKUP(N2212,プログラム!B:C,2,0),"")</f>
        <v/>
      </c>
      <c r="B2212" t="str">
        <f t="shared" si="68"/>
        <v/>
      </c>
      <c r="C2212" t="str">
        <f>IFERROR(VLOOKUP(B2212,チーム番号!E:F,2,0),"")</f>
        <v/>
      </c>
      <c r="D2212" t="str">
        <f>IFERROR(VLOOKUP(N2212,プログラム!B:C,2,0),"")</f>
        <v/>
      </c>
      <c r="E2212" t="str">
        <f>IFERROR(記録__2[[#This Row],[組]],"")</f>
        <v/>
      </c>
      <c r="F2212" t="str">
        <f>IFERROR(記録__2[[#This Row],[水路]],"")</f>
        <v/>
      </c>
      <c r="G2212" t="str">
        <f>IFERROR(VLOOKUP(D2212,プログラムデータ!A:N,12,0),"")</f>
        <v/>
      </c>
      <c r="H2212" t="str">
        <f>IFERROR(VLOOKUP(D2212,プログラムデータ!A:N,13,0),"")</f>
        <v/>
      </c>
      <c r="I2212" t="str">
        <f>IFERROR(VLOOKUP(D2212,プログラムデータ!A:N,11,0),"")</f>
        <v/>
      </c>
      <c r="J2212" t="str">
        <f>IFERROR(VLOOKUP(D2212,プログラムデータ!A:N,10,0),"")</f>
        <v/>
      </c>
      <c r="K2212" t="str">
        <f>IFERROR(VLOOKUP(D2212,プログラムデータ!A:N,14,0),"")</f>
        <v/>
      </c>
      <c r="L2212" t="str">
        <f t="shared" si="69"/>
        <v xml:space="preserve">    </v>
      </c>
      <c r="M2212" t="str">
        <f>IFERROR(VLOOKUP(J2212,色々!M:P,4,0),"")</f>
        <v/>
      </c>
      <c r="N2212" t="str">
        <f>IFERROR(記録__2[[#This Row],[競技番号]],"")</f>
        <v/>
      </c>
      <c r="O2212" t="str">
        <f>IFERROR(記録__2[[#This Row],[選手番号]],"")</f>
        <v/>
      </c>
    </row>
    <row r="2213" spans="1:15" x14ac:dyDescent="0.2">
      <c r="A2213" t="str">
        <f>IFERROR(VLOOKUP(N2213,プログラム!B:C,2,0),"")</f>
        <v/>
      </c>
      <c r="B2213" t="str">
        <f t="shared" si="68"/>
        <v/>
      </c>
      <c r="C2213" t="str">
        <f>IFERROR(VLOOKUP(B2213,チーム番号!E:F,2,0),"")</f>
        <v/>
      </c>
      <c r="D2213" t="str">
        <f>IFERROR(VLOOKUP(N2213,プログラム!B:C,2,0),"")</f>
        <v/>
      </c>
      <c r="E2213" t="str">
        <f>IFERROR(記録__2[[#This Row],[組]],"")</f>
        <v/>
      </c>
      <c r="F2213" t="str">
        <f>IFERROR(記録__2[[#This Row],[水路]],"")</f>
        <v/>
      </c>
      <c r="G2213" t="str">
        <f>IFERROR(VLOOKUP(D2213,プログラムデータ!A:N,12,0),"")</f>
        <v/>
      </c>
      <c r="H2213" t="str">
        <f>IFERROR(VLOOKUP(D2213,プログラムデータ!A:N,13,0),"")</f>
        <v/>
      </c>
      <c r="I2213" t="str">
        <f>IFERROR(VLOOKUP(D2213,プログラムデータ!A:N,11,0),"")</f>
        <v/>
      </c>
      <c r="J2213" t="str">
        <f>IFERROR(VLOOKUP(D2213,プログラムデータ!A:N,10,0),"")</f>
        <v/>
      </c>
      <c r="K2213" t="str">
        <f>IFERROR(VLOOKUP(D2213,プログラムデータ!A:N,14,0),"")</f>
        <v/>
      </c>
      <c r="L2213" t="str">
        <f t="shared" si="69"/>
        <v xml:space="preserve">    </v>
      </c>
      <c r="M2213" t="str">
        <f>IFERROR(VLOOKUP(J2213,色々!M:P,4,0),"")</f>
        <v/>
      </c>
      <c r="N2213" t="str">
        <f>IFERROR(記録__2[[#This Row],[競技番号]],"")</f>
        <v/>
      </c>
      <c r="O2213" t="str">
        <f>IFERROR(記録__2[[#This Row],[選手番号]],"")</f>
        <v/>
      </c>
    </row>
    <row r="2214" spans="1:15" x14ac:dyDescent="0.2">
      <c r="A2214" t="str">
        <f>IFERROR(VLOOKUP(N2214,プログラム!B:C,2,0),"")</f>
        <v/>
      </c>
      <c r="B2214" t="str">
        <f t="shared" si="68"/>
        <v/>
      </c>
      <c r="C2214" t="str">
        <f>IFERROR(VLOOKUP(B2214,チーム番号!E:F,2,0),"")</f>
        <v/>
      </c>
      <c r="D2214" t="str">
        <f>IFERROR(VLOOKUP(N2214,プログラム!B:C,2,0),"")</f>
        <v/>
      </c>
      <c r="E2214" t="str">
        <f>IFERROR(記録__2[[#This Row],[組]],"")</f>
        <v/>
      </c>
      <c r="F2214" t="str">
        <f>IFERROR(記録__2[[#This Row],[水路]],"")</f>
        <v/>
      </c>
      <c r="G2214" t="str">
        <f>IFERROR(VLOOKUP(D2214,プログラムデータ!A:N,12,0),"")</f>
        <v/>
      </c>
      <c r="H2214" t="str">
        <f>IFERROR(VLOOKUP(D2214,プログラムデータ!A:N,13,0),"")</f>
        <v/>
      </c>
      <c r="I2214" t="str">
        <f>IFERROR(VLOOKUP(D2214,プログラムデータ!A:N,11,0),"")</f>
        <v/>
      </c>
      <c r="J2214" t="str">
        <f>IFERROR(VLOOKUP(D2214,プログラムデータ!A:N,10,0),"")</f>
        <v/>
      </c>
      <c r="K2214" t="str">
        <f>IFERROR(VLOOKUP(D2214,プログラムデータ!A:N,14,0),"")</f>
        <v/>
      </c>
      <c r="L2214" t="str">
        <f t="shared" si="69"/>
        <v xml:space="preserve">    </v>
      </c>
      <c r="M2214" t="str">
        <f>IFERROR(VLOOKUP(J2214,色々!M:P,4,0),"")</f>
        <v/>
      </c>
      <c r="N2214" t="str">
        <f>IFERROR(記録__2[[#This Row],[競技番号]],"")</f>
        <v/>
      </c>
      <c r="O2214" t="str">
        <f>IFERROR(記録__2[[#This Row],[選手番号]],"")</f>
        <v/>
      </c>
    </row>
    <row r="2215" spans="1:15" x14ac:dyDescent="0.2">
      <c r="A2215" t="str">
        <f>IFERROR(VLOOKUP(N2215,プログラム!B:C,2,0),"")</f>
        <v/>
      </c>
      <c r="B2215" t="str">
        <f t="shared" si="68"/>
        <v/>
      </c>
      <c r="C2215" t="str">
        <f>IFERROR(VLOOKUP(B2215,チーム番号!E:F,2,0),"")</f>
        <v/>
      </c>
      <c r="D2215" t="str">
        <f>IFERROR(VLOOKUP(N2215,プログラム!B:C,2,0),"")</f>
        <v/>
      </c>
      <c r="E2215" t="str">
        <f>IFERROR(記録__2[[#This Row],[組]],"")</f>
        <v/>
      </c>
      <c r="F2215" t="str">
        <f>IFERROR(記録__2[[#This Row],[水路]],"")</f>
        <v/>
      </c>
      <c r="G2215" t="str">
        <f>IFERROR(VLOOKUP(D2215,プログラムデータ!A:N,12,0),"")</f>
        <v/>
      </c>
      <c r="H2215" t="str">
        <f>IFERROR(VLOOKUP(D2215,プログラムデータ!A:N,13,0),"")</f>
        <v/>
      </c>
      <c r="I2215" t="str">
        <f>IFERROR(VLOOKUP(D2215,プログラムデータ!A:N,11,0),"")</f>
        <v/>
      </c>
      <c r="J2215" t="str">
        <f>IFERROR(VLOOKUP(D2215,プログラムデータ!A:N,10,0),"")</f>
        <v/>
      </c>
      <c r="K2215" t="str">
        <f>IFERROR(VLOOKUP(D2215,プログラムデータ!A:N,14,0),"")</f>
        <v/>
      </c>
      <c r="L2215" t="str">
        <f t="shared" si="69"/>
        <v xml:space="preserve">    </v>
      </c>
      <c r="M2215" t="str">
        <f>IFERROR(VLOOKUP(J2215,色々!M:P,4,0),"")</f>
        <v/>
      </c>
      <c r="N2215" t="str">
        <f>IFERROR(記録__2[[#This Row],[競技番号]],"")</f>
        <v/>
      </c>
      <c r="O2215" t="str">
        <f>IFERROR(記録__2[[#This Row],[選手番号]],"")</f>
        <v/>
      </c>
    </row>
    <row r="2216" spans="1:15" x14ac:dyDescent="0.2">
      <c r="A2216" t="str">
        <f>IFERROR(VLOOKUP(N2216,プログラム!B:C,2,0),"")</f>
        <v/>
      </c>
      <c r="B2216" t="str">
        <f t="shared" si="68"/>
        <v/>
      </c>
      <c r="C2216" t="str">
        <f>IFERROR(VLOOKUP(B2216,チーム番号!E:F,2,0),"")</f>
        <v/>
      </c>
      <c r="D2216" t="str">
        <f>IFERROR(VLOOKUP(N2216,プログラム!B:C,2,0),"")</f>
        <v/>
      </c>
      <c r="E2216" t="str">
        <f>IFERROR(記録__2[[#This Row],[組]],"")</f>
        <v/>
      </c>
      <c r="F2216" t="str">
        <f>IFERROR(記録__2[[#This Row],[水路]],"")</f>
        <v/>
      </c>
      <c r="G2216" t="str">
        <f>IFERROR(VLOOKUP(D2216,プログラムデータ!A:N,12,0),"")</f>
        <v/>
      </c>
      <c r="H2216" t="str">
        <f>IFERROR(VLOOKUP(D2216,プログラムデータ!A:N,13,0),"")</f>
        <v/>
      </c>
      <c r="I2216" t="str">
        <f>IFERROR(VLOOKUP(D2216,プログラムデータ!A:N,11,0),"")</f>
        <v/>
      </c>
      <c r="J2216" t="str">
        <f>IFERROR(VLOOKUP(D2216,プログラムデータ!A:N,10,0),"")</f>
        <v/>
      </c>
      <c r="K2216" t="str">
        <f>IFERROR(VLOOKUP(D2216,プログラムデータ!A:N,14,0),"")</f>
        <v/>
      </c>
      <c r="L2216" t="str">
        <f t="shared" si="69"/>
        <v xml:space="preserve">    </v>
      </c>
      <c r="M2216" t="str">
        <f>IFERROR(VLOOKUP(J2216,色々!M:P,4,0),"")</f>
        <v/>
      </c>
      <c r="N2216" t="str">
        <f>IFERROR(記録__2[[#This Row],[競技番号]],"")</f>
        <v/>
      </c>
      <c r="O2216" t="str">
        <f>IFERROR(記録__2[[#This Row],[選手番号]],"")</f>
        <v/>
      </c>
    </row>
    <row r="2217" spans="1:15" x14ac:dyDescent="0.2">
      <c r="A2217" t="str">
        <f>IFERROR(VLOOKUP(N2217,プログラム!B:C,2,0),"")</f>
        <v/>
      </c>
      <c r="B2217" t="str">
        <f t="shared" si="68"/>
        <v/>
      </c>
      <c r="C2217" t="str">
        <f>IFERROR(VLOOKUP(B2217,チーム番号!E:F,2,0),"")</f>
        <v/>
      </c>
      <c r="D2217" t="str">
        <f>IFERROR(VLOOKUP(N2217,プログラム!B:C,2,0),"")</f>
        <v/>
      </c>
      <c r="E2217" t="str">
        <f>IFERROR(記録__2[[#This Row],[組]],"")</f>
        <v/>
      </c>
      <c r="F2217" t="str">
        <f>IFERROR(記録__2[[#This Row],[水路]],"")</f>
        <v/>
      </c>
      <c r="G2217" t="str">
        <f>IFERROR(VLOOKUP(D2217,プログラムデータ!A:N,12,0),"")</f>
        <v/>
      </c>
      <c r="H2217" t="str">
        <f>IFERROR(VLOOKUP(D2217,プログラムデータ!A:N,13,0),"")</f>
        <v/>
      </c>
      <c r="I2217" t="str">
        <f>IFERROR(VLOOKUP(D2217,プログラムデータ!A:N,11,0),"")</f>
        <v/>
      </c>
      <c r="J2217" t="str">
        <f>IFERROR(VLOOKUP(D2217,プログラムデータ!A:N,10,0),"")</f>
        <v/>
      </c>
      <c r="K2217" t="str">
        <f>IFERROR(VLOOKUP(D2217,プログラムデータ!A:N,14,0),"")</f>
        <v/>
      </c>
      <c r="L2217" t="str">
        <f t="shared" si="69"/>
        <v xml:space="preserve">    </v>
      </c>
      <c r="M2217" t="str">
        <f>IFERROR(VLOOKUP(J2217,色々!M:P,4,0),"")</f>
        <v/>
      </c>
      <c r="N2217" t="str">
        <f>IFERROR(記録__2[[#This Row],[競技番号]],"")</f>
        <v/>
      </c>
      <c r="O2217" t="str">
        <f>IFERROR(記録__2[[#This Row],[選手番号]],"")</f>
        <v/>
      </c>
    </row>
    <row r="2218" spans="1:15" x14ac:dyDescent="0.2">
      <c r="A2218" t="str">
        <f>IFERROR(VLOOKUP(N2218,プログラム!B:C,2,0),"")</f>
        <v/>
      </c>
      <c r="B2218" t="str">
        <f t="shared" si="68"/>
        <v/>
      </c>
      <c r="C2218" t="str">
        <f>IFERROR(VLOOKUP(B2218,チーム番号!E:F,2,0),"")</f>
        <v/>
      </c>
      <c r="D2218" t="str">
        <f>IFERROR(VLOOKUP(N2218,プログラム!B:C,2,0),"")</f>
        <v/>
      </c>
      <c r="E2218" t="str">
        <f>IFERROR(記録__2[[#This Row],[組]],"")</f>
        <v/>
      </c>
      <c r="F2218" t="str">
        <f>IFERROR(記録__2[[#This Row],[水路]],"")</f>
        <v/>
      </c>
      <c r="G2218" t="str">
        <f>IFERROR(VLOOKUP(D2218,プログラムデータ!A:N,12,0),"")</f>
        <v/>
      </c>
      <c r="H2218" t="str">
        <f>IFERROR(VLOOKUP(D2218,プログラムデータ!A:N,13,0),"")</f>
        <v/>
      </c>
      <c r="I2218" t="str">
        <f>IFERROR(VLOOKUP(D2218,プログラムデータ!A:N,11,0),"")</f>
        <v/>
      </c>
      <c r="J2218" t="str">
        <f>IFERROR(VLOOKUP(D2218,プログラムデータ!A:N,10,0),"")</f>
        <v/>
      </c>
      <c r="K2218" t="str">
        <f>IFERROR(VLOOKUP(D2218,プログラムデータ!A:N,14,0),"")</f>
        <v/>
      </c>
      <c r="L2218" t="str">
        <f t="shared" si="69"/>
        <v xml:space="preserve">    </v>
      </c>
      <c r="M2218" t="str">
        <f>IFERROR(VLOOKUP(J2218,色々!M:P,4,0),"")</f>
        <v/>
      </c>
      <c r="N2218" t="str">
        <f>IFERROR(記録__2[[#This Row],[競技番号]],"")</f>
        <v/>
      </c>
      <c r="O2218" t="str">
        <f>IFERROR(記録__2[[#This Row],[選手番号]],"")</f>
        <v/>
      </c>
    </row>
    <row r="2219" spans="1:15" x14ac:dyDescent="0.2">
      <c r="A2219" t="str">
        <f>IFERROR(VLOOKUP(N2219,プログラム!B:C,2,0),"")</f>
        <v/>
      </c>
      <c r="B2219" t="str">
        <f t="shared" si="68"/>
        <v/>
      </c>
      <c r="C2219" t="str">
        <f>IFERROR(VLOOKUP(B2219,チーム番号!E:F,2,0),"")</f>
        <v/>
      </c>
      <c r="D2219" t="str">
        <f>IFERROR(VLOOKUP(N2219,プログラム!B:C,2,0),"")</f>
        <v/>
      </c>
      <c r="E2219" t="str">
        <f>IFERROR(記録__2[[#This Row],[組]],"")</f>
        <v/>
      </c>
      <c r="F2219" t="str">
        <f>IFERROR(記録__2[[#This Row],[水路]],"")</f>
        <v/>
      </c>
      <c r="G2219" t="str">
        <f>IFERROR(VLOOKUP(D2219,プログラムデータ!A:N,12,0),"")</f>
        <v/>
      </c>
      <c r="H2219" t="str">
        <f>IFERROR(VLOOKUP(D2219,プログラムデータ!A:N,13,0),"")</f>
        <v/>
      </c>
      <c r="I2219" t="str">
        <f>IFERROR(VLOOKUP(D2219,プログラムデータ!A:N,11,0),"")</f>
        <v/>
      </c>
      <c r="J2219" t="str">
        <f>IFERROR(VLOOKUP(D2219,プログラムデータ!A:N,10,0),"")</f>
        <v/>
      </c>
      <c r="K2219" t="str">
        <f>IFERROR(VLOOKUP(D2219,プログラムデータ!A:N,14,0),"")</f>
        <v/>
      </c>
      <c r="L2219" t="str">
        <f t="shared" si="69"/>
        <v xml:space="preserve">    </v>
      </c>
      <c r="M2219" t="str">
        <f>IFERROR(VLOOKUP(J2219,色々!M:P,4,0),"")</f>
        <v/>
      </c>
      <c r="N2219" t="str">
        <f>IFERROR(記録__2[[#This Row],[競技番号]],"")</f>
        <v/>
      </c>
      <c r="O2219" t="str">
        <f>IFERROR(記録__2[[#This Row],[選手番号]],"")</f>
        <v/>
      </c>
    </row>
    <row r="2220" spans="1:15" x14ac:dyDescent="0.2">
      <c r="A2220" t="str">
        <f>IFERROR(VLOOKUP(N2220,プログラム!B:C,2,0),"")</f>
        <v/>
      </c>
      <c r="B2220" t="str">
        <f t="shared" si="68"/>
        <v/>
      </c>
      <c r="C2220" t="str">
        <f>IFERROR(VLOOKUP(B2220,チーム番号!E:F,2,0),"")</f>
        <v/>
      </c>
      <c r="D2220" t="str">
        <f>IFERROR(VLOOKUP(N2220,プログラム!B:C,2,0),"")</f>
        <v/>
      </c>
      <c r="E2220" t="str">
        <f>IFERROR(記録__2[[#This Row],[組]],"")</f>
        <v/>
      </c>
      <c r="F2220" t="str">
        <f>IFERROR(記録__2[[#This Row],[水路]],"")</f>
        <v/>
      </c>
      <c r="G2220" t="str">
        <f>IFERROR(VLOOKUP(D2220,プログラムデータ!A:N,12,0),"")</f>
        <v/>
      </c>
      <c r="H2220" t="str">
        <f>IFERROR(VLOOKUP(D2220,プログラムデータ!A:N,13,0),"")</f>
        <v/>
      </c>
      <c r="I2220" t="str">
        <f>IFERROR(VLOOKUP(D2220,プログラムデータ!A:N,11,0),"")</f>
        <v/>
      </c>
      <c r="J2220" t="str">
        <f>IFERROR(VLOOKUP(D2220,プログラムデータ!A:N,10,0),"")</f>
        <v/>
      </c>
      <c r="K2220" t="str">
        <f>IFERROR(VLOOKUP(D2220,プログラムデータ!A:N,14,0),"")</f>
        <v/>
      </c>
      <c r="L2220" t="str">
        <f t="shared" si="69"/>
        <v xml:space="preserve">    </v>
      </c>
      <c r="M2220" t="str">
        <f>IFERROR(VLOOKUP(J2220,色々!M:P,4,0),"")</f>
        <v/>
      </c>
      <c r="N2220" t="str">
        <f>IFERROR(記録__2[[#This Row],[競技番号]],"")</f>
        <v/>
      </c>
      <c r="O2220" t="str">
        <f>IFERROR(記録__2[[#This Row],[選手番号]],"")</f>
        <v/>
      </c>
    </row>
    <row r="2221" spans="1:15" x14ac:dyDescent="0.2">
      <c r="A2221" t="str">
        <f>IFERROR(VLOOKUP(N2221,プログラム!B:C,2,0),"")</f>
        <v/>
      </c>
      <c r="B2221" t="str">
        <f t="shared" si="68"/>
        <v/>
      </c>
      <c r="C2221" t="str">
        <f>IFERROR(VLOOKUP(B2221,チーム番号!E:F,2,0),"")</f>
        <v/>
      </c>
      <c r="D2221" t="str">
        <f>IFERROR(VLOOKUP(N2221,プログラム!B:C,2,0),"")</f>
        <v/>
      </c>
      <c r="E2221" t="str">
        <f>IFERROR(記録__2[[#This Row],[組]],"")</f>
        <v/>
      </c>
      <c r="F2221" t="str">
        <f>IFERROR(記録__2[[#This Row],[水路]],"")</f>
        <v/>
      </c>
      <c r="G2221" t="str">
        <f>IFERROR(VLOOKUP(D2221,プログラムデータ!A:N,12,0),"")</f>
        <v/>
      </c>
      <c r="H2221" t="str">
        <f>IFERROR(VLOOKUP(D2221,プログラムデータ!A:N,13,0),"")</f>
        <v/>
      </c>
      <c r="I2221" t="str">
        <f>IFERROR(VLOOKUP(D2221,プログラムデータ!A:N,11,0),"")</f>
        <v/>
      </c>
      <c r="J2221" t="str">
        <f>IFERROR(VLOOKUP(D2221,プログラムデータ!A:N,10,0),"")</f>
        <v/>
      </c>
      <c r="K2221" t="str">
        <f>IFERROR(VLOOKUP(D2221,プログラムデータ!A:N,14,0),"")</f>
        <v/>
      </c>
      <c r="L2221" t="str">
        <f t="shared" si="69"/>
        <v xml:space="preserve">    </v>
      </c>
      <c r="M2221" t="str">
        <f>IFERROR(VLOOKUP(J2221,色々!M:P,4,0),"")</f>
        <v/>
      </c>
      <c r="N2221" t="str">
        <f>IFERROR(記録__2[[#This Row],[競技番号]],"")</f>
        <v/>
      </c>
      <c r="O2221" t="str">
        <f>IFERROR(記録__2[[#This Row],[選手番号]],"")</f>
        <v/>
      </c>
    </row>
    <row r="2222" spans="1:15" x14ac:dyDescent="0.2">
      <c r="A2222" t="str">
        <f>IFERROR(VLOOKUP(N2222,プログラム!B:C,2,0),"")</f>
        <v/>
      </c>
      <c r="B2222" t="str">
        <f t="shared" si="68"/>
        <v/>
      </c>
      <c r="C2222" t="str">
        <f>IFERROR(VLOOKUP(B2222,チーム番号!E:F,2,0),"")</f>
        <v/>
      </c>
      <c r="D2222" t="str">
        <f>IFERROR(VLOOKUP(N2222,プログラム!B:C,2,0),"")</f>
        <v/>
      </c>
      <c r="E2222" t="str">
        <f>IFERROR(記録__2[[#This Row],[組]],"")</f>
        <v/>
      </c>
      <c r="F2222" t="str">
        <f>IFERROR(記録__2[[#This Row],[水路]],"")</f>
        <v/>
      </c>
      <c r="G2222" t="str">
        <f>IFERROR(VLOOKUP(D2222,プログラムデータ!A:N,12,0),"")</f>
        <v/>
      </c>
      <c r="H2222" t="str">
        <f>IFERROR(VLOOKUP(D2222,プログラムデータ!A:N,13,0),"")</f>
        <v/>
      </c>
      <c r="I2222" t="str">
        <f>IFERROR(VLOOKUP(D2222,プログラムデータ!A:N,11,0),"")</f>
        <v/>
      </c>
      <c r="J2222" t="str">
        <f>IFERROR(VLOOKUP(D2222,プログラムデータ!A:N,10,0),"")</f>
        <v/>
      </c>
      <c r="K2222" t="str">
        <f>IFERROR(VLOOKUP(D2222,プログラムデータ!A:N,14,0),"")</f>
        <v/>
      </c>
      <c r="L2222" t="str">
        <f t="shared" si="69"/>
        <v xml:space="preserve">    </v>
      </c>
      <c r="M2222" t="str">
        <f>IFERROR(VLOOKUP(J2222,色々!M:P,4,0),"")</f>
        <v/>
      </c>
      <c r="N2222" t="str">
        <f>IFERROR(記録__2[[#This Row],[競技番号]],"")</f>
        <v/>
      </c>
      <c r="O2222" t="str">
        <f>IFERROR(記録__2[[#This Row],[選手番号]],"")</f>
        <v/>
      </c>
    </row>
    <row r="2223" spans="1:15" x14ac:dyDescent="0.2">
      <c r="A2223" t="str">
        <f>IFERROR(VLOOKUP(N2223,プログラム!B:C,2,0),"")</f>
        <v/>
      </c>
      <c r="B2223" t="str">
        <f t="shared" si="68"/>
        <v/>
      </c>
      <c r="C2223" t="str">
        <f>IFERROR(VLOOKUP(B2223,チーム番号!E:F,2,0),"")</f>
        <v/>
      </c>
      <c r="D2223" t="str">
        <f>IFERROR(VLOOKUP(N2223,プログラム!B:C,2,0),"")</f>
        <v/>
      </c>
      <c r="E2223" t="str">
        <f>IFERROR(記録__2[[#This Row],[組]],"")</f>
        <v/>
      </c>
      <c r="F2223" t="str">
        <f>IFERROR(記録__2[[#This Row],[水路]],"")</f>
        <v/>
      </c>
      <c r="G2223" t="str">
        <f>IFERROR(VLOOKUP(D2223,プログラムデータ!A:N,12,0),"")</f>
        <v/>
      </c>
      <c r="H2223" t="str">
        <f>IFERROR(VLOOKUP(D2223,プログラムデータ!A:N,13,0),"")</f>
        <v/>
      </c>
      <c r="I2223" t="str">
        <f>IFERROR(VLOOKUP(D2223,プログラムデータ!A:N,11,0),"")</f>
        <v/>
      </c>
      <c r="J2223" t="str">
        <f>IFERROR(VLOOKUP(D2223,プログラムデータ!A:N,10,0),"")</f>
        <v/>
      </c>
      <c r="K2223" t="str">
        <f>IFERROR(VLOOKUP(D2223,プログラムデータ!A:N,14,0),"")</f>
        <v/>
      </c>
      <c r="L2223" t="str">
        <f t="shared" si="69"/>
        <v xml:space="preserve">    </v>
      </c>
      <c r="M2223" t="str">
        <f>IFERROR(VLOOKUP(J2223,色々!M:P,4,0),"")</f>
        <v/>
      </c>
      <c r="N2223" t="str">
        <f>IFERROR(記録__2[[#This Row],[競技番号]],"")</f>
        <v/>
      </c>
      <c r="O2223" t="str">
        <f>IFERROR(記録__2[[#This Row],[選手番号]],"")</f>
        <v/>
      </c>
    </row>
    <row r="2224" spans="1:15" x14ac:dyDescent="0.2">
      <c r="A2224" t="str">
        <f>IFERROR(VLOOKUP(N2224,プログラム!B:C,2,0),"")</f>
        <v/>
      </c>
      <c r="B2224" t="str">
        <f t="shared" si="68"/>
        <v/>
      </c>
      <c r="C2224" t="str">
        <f>IFERROR(VLOOKUP(B2224,チーム番号!E:F,2,0),"")</f>
        <v/>
      </c>
      <c r="D2224" t="str">
        <f>IFERROR(VLOOKUP(N2224,プログラム!B:C,2,0),"")</f>
        <v/>
      </c>
      <c r="E2224" t="str">
        <f>IFERROR(記録__2[[#This Row],[組]],"")</f>
        <v/>
      </c>
      <c r="F2224" t="str">
        <f>IFERROR(記録__2[[#This Row],[水路]],"")</f>
        <v/>
      </c>
      <c r="G2224" t="str">
        <f>IFERROR(VLOOKUP(D2224,プログラムデータ!A:N,12,0),"")</f>
        <v/>
      </c>
      <c r="H2224" t="str">
        <f>IFERROR(VLOOKUP(D2224,プログラムデータ!A:N,13,0),"")</f>
        <v/>
      </c>
      <c r="I2224" t="str">
        <f>IFERROR(VLOOKUP(D2224,プログラムデータ!A:N,11,0),"")</f>
        <v/>
      </c>
      <c r="J2224" t="str">
        <f>IFERROR(VLOOKUP(D2224,プログラムデータ!A:N,10,0),"")</f>
        <v/>
      </c>
      <c r="K2224" t="str">
        <f>IFERROR(VLOOKUP(D2224,プログラムデータ!A:N,14,0),"")</f>
        <v/>
      </c>
      <c r="L2224" t="str">
        <f t="shared" si="69"/>
        <v xml:space="preserve">    </v>
      </c>
      <c r="M2224" t="str">
        <f>IFERROR(VLOOKUP(J2224,色々!M:P,4,0),"")</f>
        <v/>
      </c>
      <c r="N2224" t="str">
        <f>IFERROR(記録__2[[#This Row],[競技番号]],"")</f>
        <v/>
      </c>
      <c r="O2224" t="str">
        <f>IFERROR(記録__2[[#This Row],[選手番号]],"")</f>
        <v/>
      </c>
    </row>
    <row r="2225" spans="1:15" x14ac:dyDescent="0.2">
      <c r="A2225" t="str">
        <f>IFERROR(VLOOKUP(N2225,プログラム!B:C,2,0),"")</f>
        <v/>
      </c>
      <c r="B2225" t="str">
        <f t="shared" si="68"/>
        <v/>
      </c>
      <c r="C2225" t="str">
        <f>IFERROR(VLOOKUP(B2225,チーム番号!E:F,2,0),"")</f>
        <v/>
      </c>
      <c r="D2225" t="str">
        <f>IFERROR(VLOOKUP(N2225,プログラム!B:C,2,0),"")</f>
        <v/>
      </c>
      <c r="E2225" t="str">
        <f>IFERROR(記録__2[[#This Row],[組]],"")</f>
        <v/>
      </c>
      <c r="F2225" t="str">
        <f>IFERROR(記録__2[[#This Row],[水路]],"")</f>
        <v/>
      </c>
      <c r="G2225" t="str">
        <f>IFERROR(VLOOKUP(D2225,プログラムデータ!A:N,12,0),"")</f>
        <v/>
      </c>
      <c r="H2225" t="str">
        <f>IFERROR(VLOOKUP(D2225,プログラムデータ!A:N,13,0),"")</f>
        <v/>
      </c>
      <c r="I2225" t="str">
        <f>IFERROR(VLOOKUP(D2225,プログラムデータ!A:N,11,0),"")</f>
        <v/>
      </c>
      <c r="J2225" t="str">
        <f>IFERROR(VLOOKUP(D2225,プログラムデータ!A:N,10,0),"")</f>
        <v/>
      </c>
      <c r="K2225" t="str">
        <f>IFERROR(VLOOKUP(D2225,プログラムデータ!A:N,14,0),"")</f>
        <v/>
      </c>
      <c r="L2225" t="str">
        <f t="shared" si="69"/>
        <v xml:space="preserve">    </v>
      </c>
      <c r="M2225" t="str">
        <f>IFERROR(VLOOKUP(J2225,色々!M:P,4,0),"")</f>
        <v/>
      </c>
      <c r="N2225" t="str">
        <f>IFERROR(記録__2[[#This Row],[競技番号]],"")</f>
        <v/>
      </c>
      <c r="O2225" t="str">
        <f>IFERROR(記録__2[[#This Row],[選手番号]],"")</f>
        <v/>
      </c>
    </row>
    <row r="2226" spans="1:15" x14ac:dyDescent="0.2">
      <c r="A2226" t="str">
        <f>IFERROR(VLOOKUP(N2226,プログラム!B:C,2,0),"")</f>
        <v/>
      </c>
      <c r="B2226" t="str">
        <f t="shared" si="68"/>
        <v/>
      </c>
      <c r="C2226" t="str">
        <f>IFERROR(VLOOKUP(B2226,チーム番号!E:F,2,0),"")</f>
        <v/>
      </c>
      <c r="D2226" t="str">
        <f>IFERROR(VLOOKUP(N2226,プログラム!B:C,2,0),"")</f>
        <v/>
      </c>
      <c r="E2226" t="str">
        <f>IFERROR(記録__2[[#This Row],[組]],"")</f>
        <v/>
      </c>
      <c r="F2226" t="str">
        <f>IFERROR(記録__2[[#This Row],[水路]],"")</f>
        <v/>
      </c>
      <c r="G2226" t="str">
        <f>IFERROR(VLOOKUP(D2226,プログラムデータ!A:N,12,0),"")</f>
        <v/>
      </c>
      <c r="H2226" t="str">
        <f>IFERROR(VLOOKUP(D2226,プログラムデータ!A:N,13,0),"")</f>
        <v/>
      </c>
      <c r="I2226" t="str">
        <f>IFERROR(VLOOKUP(D2226,プログラムデータ!A:N,11,0),"")</f>
        <v/>
      </c>
      <c r="J2226" t="str">
        <f>IFERROR(VLOOKUP(D2226,プログラムデータ!A:N,10,0),"")</f>
        <v/>
      </c>
      <c r="K2226" t="str">
        <f>IFERROR(VLOOKUP(D2226,プログラムデータ!A:N,14,0),"")</f>
        <v/>
      </c>
      <c r="L2226" t="str">
        <f t="shared" si="69"/>
        <v xml:space="preserve">    </v>
      </c>
      <c r="M2226" t="str">
        <f>IFERROR(VLOOKUP(J2226,色々!M:P,4,0),"")</f>
        <v/>
      </c>
      <c r="N2226" t="str">
        <f>IFERROR(記録__2[[#This Row],[競技番号]],"")</f>
        <v/>
      </c>
      <c r="O2226" t="str">
        <f>IFERROR(記録__2[[#This Row],[選手番号]],"")</f>
        <v/>
      </c>
    </row>
    <row r="2227" spans="1:15" x14ac:dyDescent="0.2">
      <c r="A2227" t="str">
        <f>IFERROR(VLOOKUP(N2227,プログラム!B:C,2,0),"")</f>
        <v/>
      </c>
      <c r="B2227" t="str">
        <f t="shared" si="68"/>
        <v/>
      </c>
      <c r="C2227" t="str">
        <f>IFERROR(VLOOKUP(B2227,チーム番号!E:F,2,0),"")</f>
        <v/>
      </c>
      <c r="D2227" t="str">
        <f>IFERROR(VLOOKUP(N2227,プログラム!B:C,2,0),"")</f>
        <v/>
      </c>
      <c r="E2227" t="str">
        <f>IFERROR(記録__2[[#This Row],[組]],"")</f>
        <v/>
      </c>
      <c r="F2227" t="str">
        <f>IFERROR(記録__2[[#This Row],[水路]],"")</f>
        <v/>
      </c>
      <c r="G2227" t="str">
        <f>IFERROR(VLOOKUP(D2227,プログラムデータ!A:N,12,0),"")</f>
        <v/>
      </c>
      <c r="H2227" t="str">
        <f>IFERROR(VLOOKUP(D2227,プログラムデータ!A:N,13,0),"")</f>
        <v/>
      </c>
      <c r="I2227" t="str">
        <f>IFERROR(VLOOKUP(D2227,プログラムデータ!A:N,11,0),"")</f>
        <v/>
      </c>
      <c r="J2227" t="str">
        <f>IFERROR(VLOOKUP(D2227,プログラムデータ!A:N,10,0),"")</f>
        <v/>
      </c>
      <c r="K2227" t="str">
        <f>IFERROR(VLOOKUP(D2227,プログラムデータ!A:N,14,0),"")</f>
        <v/>
      </c>
      <c r="L2227" t="str">
        <f t="shared" si="69"/>
        <v xml:space="preserve">    </v>
      </c>
      <c r="M2227" t="str">
        <f>IFERROR(VLOOKUP(J2227,色々!M:P,4,0),"")</f>
        <v/>
      </c>
      <c r="N2227" t="str">
        <f>IFERROR(記録__2[[#This Row],[競技番号]],"")</f>
        <v/>
      </c>
      <c r="O2227" t="str">
        <f>IFERROR(記録__2[[#This Row],[選手番号]],"")</f>
        <v/>
      </c>
    </row>
    <row r="2228" spans="1:15" x14ac:dyDescent="0.2">
      <c r="A2228" t="str">
        <f>IFERROR(VLOOKUP(N2228,プログラム!B:C,2,0),"")</f>
        <v/>
      </c>
      <c r="B2228" t="str">
        <f t="shared" si="68"/>
        <v/>
      </c>
      <c r="C2228" t="str">
        <f>IFERROR(VLOOKUP(B2228,チーム番号!E:F,2,0),"")</f>
        <v/>
      </c>
      <c r="D2228" t="str">
        <f>IFERROR(VLOOKUP(N2228,プログラム!B:C,2,0),"")</f>
        <v/>
      </c>
      <c r="E2228" t="str">
        <f>IFERROR(記録__2[[#This Row],[組]],"")</f>
        <v/>
      </c>
      <c r="F2228" t="str">
        <f>IFERROR(記録__2[[#This Row],[水路]],"")</f>
        <v/>
      </c>
      <c r="G2228" t="str">
        <f>IFERROR(VLOOKUP(D2228,プログラムデータ!A:N,12,0),"")</f>
        <v/>
      </c>
      <c r="H2228" t="str">
        <f>IFERROR(VLOOKUP(D2228,プログラムデータ!A:N,13,0),"")</f>
        <v/>
      </c>
      <c r="I2228" t="str">
        <f>IFERROR(VLOOKUP(D2228,プログラムデータ!A:N,11,0),"")</f>
        <v/>
      </c>
      <c r="J2228" t="str">
        <f>IFERROR(VLOOKUP(D2228,プログラムデータ!A:N,10,0),"")</f>
        <v/>
      </c>
      <c r="K2228" t="str">
        <f>IFERROR(VLOOKUP(D2228,プログラムデータ!A:N,14,0),"")</f>
        <v/>
      </c>
      <c r="L2228" t="str">
        <f t="shared" si="69"/>
        <v xml:space="preserve">    </v>
      </c>
      <c r="M2228" t="str">
        <f>IFERROR(VLOOKUP(J2228,色々!M:P,4,0),"")</f>
        <v/>
      </c>
      <c r="N2228" t="str">
        <f>IFERROR(記録__2[[#This Row],[競技番号]],"")</f>
        <v/>
      </c>
      <c r="O2228" t="str">
        <f>IFERROR(記録__2[[#This Row],[選手番号]],"")</f>
        <v/>
      </c>
    </row>
    <row r="2229" spans="1:15" x14ac:dyDescent="0.2">
      <c r="A2229" t="str">
        <f>IFERROR(VLOOKUP(N2229,プログラム!B:C,2,0),"")</f>
        <v/>
      </c>
      <c r="B2229" t="str">
        <f t="shared" si="68"/>
        <v/>
      </c>
      <c r="C2229" t="str">
        <f>IFERROR(VLOOKUP(B2229,チーム番号!E:F,2,0),"")</f>
        <v/>
      </c>
      <c r="D2229" t="str">
        <f>IFERROR(VLOOKUP(N2229,プログラム!B:C,2,0),"")</f>
        <v/>
      </c>
      <c r="E2229" t="str">
        <f>IFERROR(記録__2[[#This Row],[組]],"")</f>
        <v/>
      </c>
      <c r="F2229" t="str">
        <f>IFERROR(記録__2[[#This Row],[水路]],"")</f>
        <v/>
      </c>
      <c r="G2229" t="str">
        <f>IFERROR(VLOOKUP(D2229,プログラムデータ!A:N,12,0),"")</f>
        <v/>
      </c>
      <c r="H2229" t="str">
        <f>IFERROR(VLOOKUP(D2229,プログラムデータ!A:N,13,0),"")</f>
        <v/>
      </c>
      <c r="I2229" t="str">
        <f>IFERROR(VLOOKUP(D2229,プログラムデータ!A:N,11,0),"")</f>
        <v/>
      </c>
      <c r="J2229" t="str">
        <f>IFERROR(VLOOKUP(D2229,プログラムデータ!A:N,10,0),"")</f>
        <v/>
      </c>
      <c r="K2229" t="str">
        <f>IFERROR(VLOOKUP(D2229,プログラムデータ!A:N,14,0),"")</f>
        <v/>
      </c>
      <c r="L2229" t="str">
        <f t="shared" si="69"/>
        <v xml:space="preserve">    </v>
      </c>
      <c r="M2229" t="str">
        <f>IFERROR(VLOOKUP(J2229,色々!M:P,4,0),"")</f>
        <v/>
      </c>
      <c r="N2229" t="str">
        <f>IFERROR(記録__2[[#This Row],[競技番号]],"")</f>
        <v/>
      </c>
      <c r="O2229" t="str">
        <f>IFERROR(記録__2[[#This Row],[選手番号]],"")</f>
        <v/>
      </c>
    </row>
    <row r="2230" spans="1:15" x14ac:dyDescent="0.2">
      <c r="A2230" t="str">
        <f>IFERROR(VLOOKUP(N2230,プログラム!B:C,2,0),"")</f>
        <v/>
      </c>
      <c r="B2230" t="str">
        <f t="shared" si="68"/>
        <v/>
      </c>
      <c r="C2230" t="str">
        <f>IFERROR(VLOOKUP(B2230,チーム番号!E:F,2,0),"")</f>
        <v/>
      </c>
      <c r="D2230" t="str">
        <f>IFERROR(VLOOKUP(N2230,プログラム!B:C,2,0),"")</f>
        <v/>
      </c>
      <c r="E2230" t="str">
        <f>IFERROR(記録__2[[#This Row],[組]],"")</f>
        <v/>
      </c>
      <c r="F2230" t="str">
        <f>IFERROR(記録__2[[#This Row],[水路]],"")</f>
        <v/>
      </c>
      <c r="G2230" t="str">
        <f>IFERROR(VLOOKUP(D2230,プログラムデータ!A:N,12,0),"")</f>
        <v/>
      </c>
      <c r="H2230" t="str">
        <f>IFERROR(VLOOKUP(D2230,プログラムデータ!A:N,13,0),"")</f>
        <v/>
      </c>
      <c r="I2230" t="str">
        <f>IFERROR(VLOOKUP(D2230,プログラムデータ!A:N,11,0),"")</f>
        <v/>
      </c>
      <c r="J2230" t="str">
        <f>IFERROR(VLOOKUP(D2230,プログラムデータ!A:N,10,0),"")</f>
        <v/>
      </c>
      <c r="K2230" t="str">
        <f>IFERROR(VLOOKUP(D2230,プログラムデータ!A:N,14,0),"")</f>
        <v/>
      </c>
      <c r="L2230" t="str">
        <f t="shared" si="69"/>
        <v xml:space="preserve">    </v>
      </c>
      <c r="M2230" t="str">
        <f>IFERROR(VLOOKUP(J2230,色々!M:P,4,0),"")</f>
        <v/>
      </c>
      <c r="N2230" t="str">
        <f>IFERROR(記録__2[[#This Row],[競技番号]],"")</f>
        <v/>
      </c>
      <c r="O2230" t="str">
        <f>IFERROR(記録__2[[#This Row],[選手番号]],"")</f>
        <v/>
      </c>
    </row>
    <row r="2231" spans="1:15" x14ac:dyDescent="0.2">
      <c r="A2231" t="str">
        <f>IFERROR(VLOOKUP(N2231,プログラム!B:C,2,0),"")</f>
        <v/>
      </c>
      <c r="B2231" t="str">
        <f t="shared" si="68"/>
        <v/>
      </c>
      <c r="C2231" t="str">
        <f>IFERROR(VLOOKUP(B2231,チーム番号!E:F,2,0),"")</f>
        <v/>
      </c>
      <c r="D2231" t="str">
        <f>IFERROR(VLOOKUP(N2231,プログラム!B:C,2,0),"")</f>
        <v/>
      </c>
      <c r="E2231" t="str">
        <f>IFERROR(記録__2[[#This Row],[組]],"")</f>
        <v/>
      </c>
      <c r="F2231" t="str">
        <f>IFERROR(記録__2[[#This Row],[水路]],"")</f>
        <v/>
      </c>
      <c r="G2231" t="str">
        <f>IFERROR(VLOOKUP(D2231,プログラムデータ!A:N,12,0),"")</f>
        <v/>
      </c>
      <c r="H2231" t="str">
        <f>IFERROR(VLOOKUP(D2231,プログラムデータ!A:N,13,0),"")</f>
        <v/>
      </c>
      <c r="I2231" t="str">
        <f>IFERROR(VLOOKUP(D2231,プログラムデータ!A:N,11,0),"")</f>
        <v/>
      </c>
      <c r="J2231" t="str">
        <f>IFERROR(VLOOKUP(D2231,プログラムデータ!A:N,10,0),"")</f>
        <v/>
      </c>
      <c r="K2231" t="str">
        <f>IFERROR(VLOOKUP(D2231,プログラムデータ!A:N,14,0),"")</f>
        <v/>
      </c>
      <c r="L2231" t="str">
        <f t="shared" si="69"/>
        <v xml:space="preserve">    </v>
      </c>
      <c r="M2231" t="str">
        <f>IFERROR(VLOOKUP(J2231,色々!M:P,4,0),"")</f>
        <v/>
      </c>
      <c r="N2231" t="str">
        <f>IFERROR(記録__2[[#This Row],[競技番号]],"")</f>
        <v/>
      </c>
      <c r="O2231" t="str">
        <f>IFERROR(記録__2[[#This Row],[選手番号]],"")</f>
        <v/>
      </c>
    </row>
    <row r="2232" spans="1:15" x14ac:dyDescent="0.2">
      <c r="A2232" t="str">
        <f>IFERROR(VLOOKUP(N2232,プログラム!B:C,2,0),"")</f>
        <v/>
      </c>
      <c r="B2232" t="str">
        <f t="shared" si="68"/>
        <v/>
      </c>
      <c r="C2232" t="str">
        <f>IFERROR(VLOOKUP(B2232,チーム番号!E:F,2,0),"")</f>
        <v/>
      </c>
      <c r="D2232" t="str">
        <f>IFERROR(VLOOKUP(N2232,プログラム!B:C,2,0),"")</f>
        <v/>
      </c>
      <c r="E2232" t="str">
        <f>IFERROR(記録__2[[#This Row],[組]],"")</f>
        <v/>
      </c>
      <c r="F2232" t="str">
        <f>IFERROR(記録__2[[#This Row],[水路]],"")</f>
        <v/>
      </c>
      <c r="G2232" t="str">
        <f>IFERROR(VLOOKUP(D2232,プログラムデータ!A:N,12,0),"")</f>
        <v/>
      </c>
      <c r="H2232" t="str">
        <f>IFERROR(VLOOKUP(D2232,プログラムデータ!A:N,13,0),"")</f>
        <v/>
      </c>
      <c r="I2232" t="str">
        <f>IFERROR(VLOOKUP(D2232,プログラムデータ!A:N,11,0),"")</f>
        <v/>
      </c>
      <c r="J2232" t="str">
        <f>IFERROR(VLOOKUP(D2232,プログラムデータ!A:N,10,0),"")</f>
        <v/>
      </c>
      <c r="K2232" t="str">
        <f>IFERROR(VLOOKUP(D2232,プログラムデータ!A:N,14,0),"")</f>
        <v/>
      </c>
      <c r="L2232" t="str">
        <f t="shared" si="69"/>
        <v xml:space="preserve">    </v>
      </c>
      <c r="M2232" t="str">
        <f>IFERROR(VLOOKUP(J2232,色々!M:P,4,0),"")</f>
        <v/>
      </c>
      <c r="N2232" t="str">
        <f>IFERROR(記録__2[[#This Row],[競技番号]],"")</f>
        <v/>
      </c>
      <c r="O2232" t="str">
        <f>IFERROR(記録__2[[#This Row],[選手番号]],"")</f>
        <v/>
      </c>
    </row>
    <row r="2233" spans="1:15" x14ac:dyDescent="0.2">
      <c r="A2233" t="str">
        <f>IFERROR(VLOOKUP(N2233,プログラム!B:C,2,0),"")</f>
        <v/>
      </c>
      <c r="B2233" t="str">
        <f t="shared" si="68"/>
        <v/>
      </c>
      <c r="C2233" t="str">
        <f>IFERROR(VLOOKUP(B2233,チーム番号!E:F,2,0),"")</f>
        <v/>
      </c>
      <c r="D2233" t="str">
        <f>IFERROR(VLOOKUP(N2233,プログラム!B:C,2,0),"")</f>
        <v/>
      </c>
      <c r="E2233" t="str">
        <f>IFERROR(記録__2[[#This Row],[組]],"")</f>
        <v/>
      </c>
      <c r="F2233" t="str">
        <f>IFERROR(記録__2[[#This Row],[水路]],"")</f>
        <v/>
      </c>
      <c r="G2233" t="str">
        <f>IFERROR(VLOOKUP(D2233,プログラムデータ!A:N,12,0),"")</f>
        <v/>
      </c>
      <c r="H2233" t="str">
        <f>IFERROR(VLOOKUP(D2233,プログラムデータ!A:N,13,0),"")</f>
        <v/>
      </c>
      <c r="I2233" t="str">
        <f>IFERROR(VLOOKUP(D2233,プログラムデータ!A:N,11,0),"")</f>
        <v/>
      </c>
      <c r="J2233" t="str">
        <f>IFERROR(VLOOKUP(D2233,プログラムデータ!A:N,10,0),"")</f>
        <v/>
      </c>
      <c r="K2233" t="str">
        <f>IFERROR(VLOOKUP(D2233,プログラムデータ!A:N,14,0),"")</f>
        <v/>
      </c>
      <c r="L2233" t="str">
        <f t="shared" si="69"/>
        <v xml:space="preserve">    </v>
      </c>
      <c r="M2233" t="str">
        <f>IFERROR(VLOOKUP(J2233,色々!M:P,4,0),"")</f>
        <v/>
      </c>
      <c r="N2233" t="str">
        <f>IFERROR(記録__2[[#This Row],[競技番号]],"")</f>
        <v/>
      </c>
      <c r="O2233" t="str">
        <f>IFERROR(記録__2[[#This Row],[選手番号]],"")</f>
        <v/>
      </c>
    </row>
    <row r="2234" spans="1:15" x14ac:dyDescent="0.2">
      <c r="A2234" t="str">
        <f>IFERROR(VLOOKUP(N2234,プログラム!B:C,2,0),"")</f>
        <v/>
      </c>
      <c r="B2234" t="str">
        <f t="shared" si="68"/>
        <v/>
      </c>
      <c r="C2234" t="str">
        <f>IFERROR(VLOOKUP(B2234,チーム番号!E:F,2,0),"")</f>
        <v/>
      </c>
      <c r="D2234" t="str">
        <f>IFERROR(VLOOKUP(N2234,プログラム!B:C,2,0),"")</f>
        <v/>
      </c>
      <c r="E2234" t="str">
        <f>IFERROR(記録__2[[#This Row],[組]],"")</f>
        <v/>
      </c>
      <c r="F2234" t="str">
        <f>IFERROR(記録__2[[#This Row],[水路]],"")</f>
        <v/>
      </c>
      <c r="G2234" t="str">
        <f>IFERROR(VLOOKUP(D2234,プログラムデータ!A:N,12,0),"")</f>
        <v/>
      </c>
      <c r="H2234" t="str">
        <f>IFERROR(VLOOKUP(D2234,プログラムデータ!A:N,13,0),"")</f>
        <v/>
      </c>
      <c r="I2234" t="str">
        <f>IFERROR(VLOOKUP(D2234,プログラムデータ!A:N,11,0),"")</f>
        <v/>
      </c>
      <c r="J2234" t="str">
        <f>IFERROR(VLOOKUP(D2234,プログラムデータ!A:N,10,0),"")</f>
        <v/>
      </c>
      <c r="K2234" t="str">
        <f>IFERROR(VLOOKUP(D2234,プログラムデータ!A:N,14,0),"")</f>
        <v/>
      </c>
      <c r="L2234" t="str">
        <f t="shared" si="69"/>
        <v xml:space="preserve">    </v>
      </c>
      <c r="M2234" t="str">
        <f>IFERROR(VLOOKUP(J2234,色々!M:P,4,0),"")</f>
        <v/>
      </c>
      <c r="N2234" t="str">
        <f>IFERROR(記録__2[[#This Row],[競技番号]],"")</f>
        <v/>
      </c>
      <c r="O2234" t="str">
        <f>IFERROR(記録__2[[#This Row],[選手番号]],"")</f>
        <v/>
      </c>
    </row>
    <row r="2235" spans="1:15" x14ac:dyDescent="0.2">
      <c r="A2235" t="str">
        <f>IFERROR(VLOOKUP(N2235,プログラム!B:C,2,0),"")</f>
        <v/>
      </c>
      <c r="B2235" t="str">
        <f t="shared" si="68"/>
        <v/>
      </c>
      <c r="C2235" t="str">
        <f>IFERROR(VLOOKUP(B2235,チーム番号!E:F,2,0),"")</f>
        <v/>
      </c>
      <c r="D2235" t="str">
        <f>IFERROR(VLOOKUP(N2235,プログラム!B:C,2,0),"")</f>
        <v/>
      </c>
      <c r="E2235" t="str">
        <f>IFERROR(記録__2[[#This Row],[組]],"")</f>
        <v/>
      </c>
      <c r="F2235" t="str">
        <f>IFERROR(記録__2[[#This Row],[水路]],"")</f>
        <v/>
      </c>
      <c r="G2235" t="str">
        <f>IFERROR(VLOOKUP(D2235,プログラムデータ!A:N,12,0),"")</f>
        <v/>
      </c>
      <c r="H2235" t="str">
        <f>IFERROR(VLOOKUP(D2235,プログラムデータ!A:N,13,0),"")</f>
        <v/>
      </c>
      <c r="I2235" t="str">
        <f>IFERROR(VLOOKUP(D2235,プログラムデータ!A:N,11,0),"")</f>
        <v/>
      </c>
      <c r="J2235" t="str">
        <f>IFERROR(VLOOKUP(D2235,プログラムデータ!A:N,10,0),"")</f>
        <v/>
      </c>
      <c r="K2235" t="str">
        <f>IFERROR(VLOOKUP(D2235,プログラムデータ!A:N,14,0),"")</f>
        <v/>
      </c>
      <c r="L2235" t="str">
        <f t="shared" si="69"/>
        <v xml:space="preserve">    </v>
      </c>
      <c r="M2235" t="str">
        <f>IFERROR(VLOOKUP(J2235,色々!M:P,4,0),"")</f>
        <v/>
      </c>
      <c r="N2235" t="str">
        <f>IFERROR(記録__2[[#This Row],[競技番号]],"")</f>
        <v/>
      </c>
      <c r="O2235" t="str">
        <f>IFERROR(記録__2[[#This Row],[選手番号]],"")</f>
        <v/>
      </c>
    </row>
    <row r="2236" spans="1:15" x14ac:dyDescent="0.2">
      <c r="A2236" t="str">
        <f>IFERROR(VLOOKUP(N2236,プログラム!B:C,2,0),"")</f>
        <v/>
      </c>
      <c r="B2236" t="str">
        <f t="shared" si="68"/>
        <v/>
      </c>
      <c r="C2236" t="str">
        <f>IFERROR(VLOOKUP(B2236,チーム番号!E:F,2,0),"")</f>
        <v/>
      </c>
      <c r="D2236" t="str">
        <f>IFERROR(VLOOKUP(N2236,プログラム!B:C,2,0),"")</f>
        <v/>
      </c>
      <c r="E2236" t="str">
        <f>IFERROR(記録__2[[#This Row],[組]],"")</f>
        <v/>
      </c>
      <c r="F2236" t="str">
        <f>IFERROR(記録__2[[#This Row],[水路]],"")</f>
        <v/>
      </c>
      <c r="G2236" t="str">
        <f>IFERROR(VLOOKUP(D2236,プログラムデータ!A:N,12,0),"")</f>
        <v/>
      </c>
      <c r="H2236" t="str">
        <f>IFERROR(VLOOKUP(D2236,プログラムデータ!A:N,13,0),"")</f>
        <v/>
      </c>
      <c r="I2236" t="str">
        <f>IFERROR(VLOOKUP(D2236,プログラムデータ!A:N,11,0),"")</f>
        <v/>
      </c>
      <c r="J2236" t="str">
        <f>IFERROR(VLOOKUP(D2236,プログラムデータ!A:N,10,0),"")</f>
        <v/>
      </c>
      <c r="K2236" t="str">
        <f>IFERROR(VLOOKUP(D2236,プログラムデータ!A:N,14,0),"")</f>
        <v/>
      </c>
      <c r="L2236" t="str">
        <f t="shared" si="69"/>
        <v xml:space="preserve">    </v>
      </c>
      <c r="M2236" t="str">
        <f>IFERROR(VLOOKUP(J2236,色々!M:P,4,0),"")</f>
        <v/>
      </c>
      <c r="N2236" t="str">
        <f>IFERROR(記録__2[[#This Row],[競技番号]],"")</f>
        <v/>
      </c>
      <c r="O2236" t="str">
        <f>IFERROR(記録__2[[#This Row],[選手番号]],"")</f>
        <v/>
      </c>
    </row>
    <row r="2237" spans="1:15" x14ac:dyDescent="0.2">
      <c r="A2237" t="str">
        <f>IFERROR(VLOOKUP(N2237,プログラム!B:C,2,0),"")</f>
        <v/>
      </c>
      <c r="B2237" t="str">
        <f t="shared" si="68"/>
        <v/>
      </c>
      <c r="C2237" t="str">
        <f>IFERROR(VLOOKUP(B2237,チーム番号!E:F,2,0),"")</f>
        <v/>
      </c>
      <c r="D2237" t="str">
        <f>IFERROR(VLOOKUP(N2237,プログラム!B:C,2,0),"")</f>
        <v/>
      </c>
      <c r="E2237" t="str">
        <f>IFERROR(記録__2[[#This Row],[組]],"")</f>
        <v/>
      </c>
      <c r="F2237" t="str">
        <f>IFERROR(記録__2[[#This Row],[水路]],"")</f>
        <v/>
      </c>
      <c r="G2237" t="str">
        <f>IFERROR(VLOOKUP(D2237,プログラムデータ!A:N,12,0),"")</f>
        <v/>
      </c>
      <c r="H2237" t="str">
        <f>IFERROR(VLOOKUP(D2237,プログラムデータ!A:N,13,0),"")</f>
        <v/>
      </c>
      <c r="I2237" t="str">
        <f>IFERROR(VLOOKUP(D2237,プログラムデータ!A:N,11,0),"")</f>
        <v/>
      </c>
      <c r="J2237" t="str">
        <f>IFERROR(VLOOKUP(D2237,プログラムデータ!A:N,10,0),"")</f>
        <v/>
      </c>
      <c r="K2237" t="str">
        <f>IFERROR(VLOOKUP(D2237,プログラムデータ!A:N,14,0),"")</f>
        <v/>
      </c>
      <c r="L2237" t="str">
        <f t="shared" si="69"/>
        <v xml:space="preserve">    </v>
      </c>
      <c r="M2237" t="str">
        <f>IFERROR(VLOOKUP(J2237,色々!M:P,4,0),"")</f>
        <v/>
      </c>
      <c r="N2237" t="str">
        <f>IFERROR(記録__2[[#This Row],[競技番号]],"")</f>
        <v/>
      </c>
      <c r="O2237" t="str">
        <f>IFERROR(記録__2[[#This Row],[選手番号]],"")</f>
        <v/>
      </c>
    </row>
    <row r="2238" spans="1:15" x14ac:dyDescent="0.2">
      <c r="A2238" t="str">
        <f>IFERROR(VLOOKUP(N2238,プログラム!B:C,2,0),"")</f>
        <v/>
      </c>
      <c r="B2238" t="str">
        <f t="shared" si="68"/>
        <v/>
      </c>
      <c r="C2238" t="str">
        <f>IFERROR(VLOOKUP(B2238,チーム番号!E:F,2,0),"")</f>
        <v/>
      </c>
      <c r="D2238" t="str">
        <f>IFERROR(VLOOKUP(N2238,プログラム!B:C,2,0),"")</f>
        <v/>
      </c>
      <c r="E2238" t="str">
        <f>IFERROR(記録__2[[#This Row],[組]],"")</f>
        <v/>
      </c>
      <c r="F2238" t="str">
        <f>IFERROR(記録__2[[#This Row],[水路]],"")</f>
        <v/>
      </c>
      <c r="G2238" t="str">
        <f>IFERROR(VLOOKUP(D2238,プログラムデータ!A:N,12,0),"")</f>
        <v/>
      </c>
      <c r="H2238" t="str">
        <f>IFERROR(VLOOKUP(D2238,プログラムデータ!A:N,13,0),"")</f>
        <v/>
      </c>
      <c r="I2238" t="str">
        <f>IFERROR(VLOOKUP(D2238,プログラムデータ!A:N,11,0),"")</f>
        <v/>
      </c>
      <c r="J2238" t="str">
        <f>IFERROR(VLOOKUP(D2238,プログラムデータ!A:N,10,0),"")</f>
        <v/>
      </c>
      <c r="K2238" t="str">
        <f>IFERROR(VLOOKUP(D2238,プログラムデータ!A:N,14,0),"")</f>
        <v/>
      </c>
      <c r="L2238" t="str">
        <f t="shared" si="69"/>
        <v xml:space="preserve">    </v>
      </c>
      <c r="M2238" t="str">
        <f>IFERROR(VLOOKUP(J2238,色々!M:P,4,0),"")</f>
        <v/>
      </c>
      <c r="N2238" t="str">
        <f>IFERROR(記録__2[[#This Row],[競技番号]],"")</f>
        <v/>
      </c>
      <c r="O2238" t="str">
        <f>IFERROR(記録__2[[#This Row],[選手番号]],"")</f>
        <v/>
      </c>
    </row>
    <row r="2239" spans="1:15" x14ac:dyDescent="0.2">
      <c r="A2239" t="str">
        <f>IFERROR(VLOOKUP(N2239,プログラム!B:C,2,0),"")</f>
        <v/>
      </c>
      <c r="B2239" t="str">
        <f t="shared" si="68"/>
        <v/>
      </c>
      <c r="C2239" t="str">
        <f>IFERROR(VLOOKUP(B2239,チーム番号!E:F,2,0),"")</f>
        <v/>
      </c>
      <c r="D2239" t="str">
        <f>IFERROR(VLOOKUP(N2239,プログラム!B:C,2,0),"")</f>
        <v/>
      </c>
      <c r="E2239" t="str">
        <f>IFERROR(記録__2[[#This Row],[組]],"")</f>
        <v/>
      </c>
      <c r="F2239" t="str">
        <f>IFERROR(記録__2[[#This Row],[水路]],"")</f>
        <v/>
      </c>
      <c r="G2239" t="str">
        <f>IFERROR(VLOOKUP(D2239,プログラムデータ!A:N,12,0),"")</f>
        <v/>
      </c>
      <c r="H2239" t="str">
        <f>IFERROR(VLOOKUP(D2239,プログラムデータ!A:N,13,0),"")</f>
        <v/>
      </c>
      <c r="I2239" t="str">
        <f>IFERROR(VLOOKUP(D2239,プログラムデータ!A:N,11,0),"")</f>
        <v/>
      </c>
      <c r="J2239" t="str">
        <f>IFERROR(VLOOKUP(D2239,プログラムデータ!A:N,10,0),"")</f>
        <v/>
      </c>
      <c r="K2239" t="str">
        <f>IFERROR(VLOOKUP(D2239,プログラムデータ!A:N,14,0),"")</f>
        <v/>
      </c>
      <c r="L2239" t="str">
        <f t="shared" si="69"/>
        <v xml:space="preserve">    </v>
      </c>
      <c r="M2239" t="str">
        <f>IFERROR(VLOOKUP(J2239,色々!M:P,4,0),"")</f>
        <v/>
      </c>
      <c r="N2239" t="str">
        <f>IFERROR(記録__2[[#This Row],[競技番号]],"")</f>
        <v/>
      </c>
      <c r="O2239" t="str">
        <f>IFERROR(記録__2[[#This Row],[選手番号]],"")</f>
        <v/>
      </c>
    </row>
    <row r="2240" spans="1:15" x14ac:dyDescent="0.2">
      <c r="A2240" t="str">
        <f>IFERROR(VLOOKUP(N2240,プログラム!B:C,2,0),"")</f>
        <v/>
      </c>
      <c r="B2240" t="str">
        <f t="shared" si="68"/>
        <v/>
      </c>
      <c r="C2240" t="str">
        <f>IFERROR(VLOOKUP(B2240,チーム番号!E:F,2,0),"")</f>
        <v/>
      </c>
      <c r="D2240" t="str">
        <f>IFERROR(VLOOKUP(N2240,プログラム!B:C,2,0),"")</f>
        <v/>
      </c>
      <c r="E2240" t="str">
        <f>IFERROR(記録__2[[#This Row],[組]],"")</f>
        <v/>
      </c>
      <c r="F2240" t="str">
        <f>IFERROR(記録__2[[#This Row],[水路]],"")</f>
        <v/>
      </c>
      <c r="G2240" t="str">
        <f>IFERROR(VLOOKUP(D2240,プログラムデータ!A:N,12,0),"")</f>
        <v/>
      </c>
      <c r="H2240" t="str">
        <f>IFERROR(VLOOKUP(D2240,プログラムデータ!A:N,13,0),"")</f>
        <v/>
      </c>
      <c r="I2240" t="str">
        <f>IFERROR(VLOOKUP(D2240,プログラムデータ!A:N,11,0),"")</f>
        <v/>
      </c>
      <c r="J2240" t="str">
        <f>IFERROR(VLOOKUP(D2240,プログラムデータ!A:N,10,0),"")</f>
        <v/>
      </c>
      <c r="K2240" t="str">
        <f>IFERROR(VLOOKUP(D2240,プログラムデータ!A:N,14,0),"")</f>
        <v/>
      </c>
      <c r="L2240" t="str">
        <f t="shared" si="69"/>
        <v xml:space="preserve">    </v>
      </c>
      <c r="M2240" t="str">
        <f>IFERROR(VLOOKUP(J2240,色々!M:P,4,0),"")</f>
        <v/>
      </c>
      <c r="N2240" t="str">
        <f>IFERROR(記録__2[[#This Row],[競技番号]],"")</f>
        <v/>
      </c>
      <c r="O2240" t="str">
        <f>IFERROR(記録__2[[#This Row],[選手番号]],"")</f>
        <v/>
      </c>
    </row>
    <row r="2241" spans="1:15" x14ac:dyDescent="0.2">
      <c r="A2241" t="str">
        <f>IFERROR(VLOOKUP(N2241,プログラム!B:C,2,0),"")</f>
        <v/>
      </c>
      <c r="B2241" t="str">
        <f t="shared" si="68"/>
        <v/>
      </c>
      <c r="C2241" t="str">
        <f>IFERROR(VLOOKUP(B2241,チーム番号!E:F,2,0),"")</f>
        <v/>
      </c>
      <c r="D2241" t="str">
        <f>IFERROR(VLOOKUP(N2241,プログラム!B:C,2,0),"")</f>
        <v/>
      </c>
      <c r="E2241" t="str">
        <f>IFERROR(記録__2[[#This Row],[組]],"")</f>
        <v/>
      </c>
      <c r="F2241" t="str">
        <f>IFERROR(記録__2[[#This Row],[水路]],"")</f>
        <v/>
      </c>
      <c r="G2241" t="str">
        <f>IFERROR(VLOOKUP(D2241,プログラムデータ!A:N,12,0),"")</f>
        <v/>
      </c>
      <c r="H2241" t="str">
        <f>IFERROR(VLOOKUP(D2241,プログラムデータ!A:N,13,0),"")</f>
        <v/>
      </c>
      <c r="I2241" t="str">
        <f>IFERROR(VLOOKUP(D2241,プログラムデータ!A:N,11,0),"")</f>
        <v/>
      </c>
      <c r="J2241" t="str">
        <f>IFERROR(VLOOKUP(D2241,プログラムデータ!A:N,10,0),"")</f>
        <v/>
      </c>
      <c r="K2241" t="str">
        <f>IFERROR(VLOOKUP(D2241,プログラムデータ!A:N,14,0),"")</f>
        <v/>
      </c>
      <c r="L2241" t="str">
        <f t="shared" si="69"/>
        <v xml:space="preserve">    </v>
      </c>
      <c r="M2241" t="str">
        <f>IFERROR(VLOOKUP(J2241,色々!M:P,4,0),"")</f>
        <v/>
      </c>
      <c r="N2241" t="str">
        <f>IFERROR(記録__2[[#This Row],[競技番号]],"")</f>
        <v/>
      </c>
      <c r="O2241" t="str">
        <f>IFERROR(記録__2[[#This Row],[選手番号]],"")</f>
        <v/>
      </c>
    </row>
    <row r="2242" spans="1:15" x14ac:dyDescent="0.2">
      <c r="A2242" t="str">
        <f>IFERROR(VLOOKUP(N2242,プログラム!B:C,2,0),"")</f>
        <v/>
      </c>
      <c r="B2242" t="str">
        <f t="shared" si="68"/>
        <v/>
      </c>
      <c r="C2242" t="str">
        <f>IFERROR(VLOOKUP(B2242,チーム番号!E:F,2,0),"")</f>
        <v/>
      </c>
      <c r="D2242" t="str">
        <f>IFERROR(VLOOKUP(N2242,プログラム!B:C,2,0),"")</f>
        <v/>
      </c>
      <c r="E2242" t="str">
        <f>IFERROR(記録__2[[#This Row],[組]],"")</f>
        <v/>
      </c>
      <c r="F2242" t="str">
        <f>IFERROR(記録__2[[#This Row],[水路]],"")</f>
        <v/>
      </c>
      <c r="G2242" t="str">
        <f>IFERROR(VLOOKUP(D2242,プログラムデータ!A:N,12,0),"")</f>
        <v/>
      </c>
      <c r="H2242" t="str">
        <f>IFERROR(VLOOKUP(D2242,プログラムデータ!A:N,13,0),"")</f>
        <v/>
      </c>
      <c r="I2242" t="str">
        <f>IFERROR(VLOOKUP(D2242,プログラムデータ!A:N,11,0),"")</f>
        <v/>
      </c>
      <c r="J2242" t="str">
        <f>IFERROR(VLOOKUP(D2242,プログラムデータ!A:N,10,0),"")</f>
        <v/>
      </c>
      <c r="K2242" t="str">
        <f>IFERROR(VLOOKUP(D2242,プログラムデータ!A:N,14,0),"")</f>
        <v/>
      </c>
      <c r="L2242" t="str">
        <f t="shared" si="69"/>
        <v xml:space="preserve">    </v>
      </c>
      <c r="M2242" t="str">
        <f>IFERROR(VLOOKUP(J2242,色々!M:P,4,0),"")</f>
        <v/>
      </c>
      <c r="N2242" t="str">
        <f>IFERROR(記録__2[[#This Row],[競技番号]],"")</f>
        <v/>
      </c>
      <c r="O2242" t="str">
        <f>IFERROR(記録__2[[#This Row],[選手番号]],"")</f>
        <v/>
      </c>
    </row>
    <row r="2243" spans="1:15" x14ac:dyDescent="0.2">
      <c r="A2243" t="str">
        <f>IFERROR(VLOOKUP(N2243,プログラム!B:C,2,0),"")</f>
        <v/>
      </c>
      <c r="B2243" t="str">
        <f t="shared" ref="B2243:B2306" si="70">IFERROR(IF(OR(M2243=6,M2243=7),O2243,""),"")</f>
        <v/>
      </c>
      <c r="C2243" t="str">
        <f>IFERROR(VLOOKUP(B2243,チーム番号!E:F,2,0),"")</f>
        <v/>
      </c>
      <c r="D2243" t="str">
        <f>IFERROR(VLOOKUP(N2243,プログラム!B:C,2,0),"")</f>
        <v/>
      </c>
      <c r="E2243" t="str">
        <f>IFERROR(記録__2[[#This Row],[組]],"")</f>
        <v/>
      </c>
      <c r="F2243" t="str">
        <f>IFERROR(記録__2[[#This Row],[水路]],"")</f>
        <v/>
      </c>
      <c r="G2243" t="str">
        <f>IFERROR(VLOOKUP(D2243,プログラムデータ!A:N,12,0),"")</f>
        <v/>
      </c>
      <c r="H2243" t="str">
        <f>IFERROR(VLOOKUP(D2243,プログラムデータ!A:N,13,0),"")</f>
        <v/>
      </c>
      <c r="I2243" t="str">
        <f>IFERROR(VLOOKUP(D2243,プログラムデータ!A:N,11,0),"")</f>
        <v/>
      </c>
      <c r="J2243" t="str">
        <f>IFERROR(VLOOKUP(D2243,プログラムデータ!A:N,10,0),"")</f>
        <v/>
      </c>
      <c r="K2243" t="str">
        <f>IFERROR(VLOOKUP(D2243,プログラムデータ!A:N,14,0),"")</f>
        <v/>
      </c>
      <c r="L2243" t="str">
        <f t="shared" ref="L2243:L2306" si="71">CONCATENATE(G2243," ",H2243," ",I2243," ",J2243," ",K2243)</f>
        <v xml:space="preserve">    </v>
      </c>
      <c r="M2243" t="str">
        <f>IFERROR(VLOOKUP(J2243,色々!M:P,4,0),"")</f>
        <v/>
      </c>
      <c r="N2243" t="str">
        <f>IFERROR(記録__2[[#This Row],[競技番号]],"")</f>
        <v/>
      </c>
      <c r="O2243" t="str">
        <f>IFERROR(記録__2[[#This Row],[選手番号]],"")</f>
        <v/>
      </c>
    </row>
    <row r="2244" spans="1:15" x14ac:dyDescent="0.2">
      <c r="A2244" t="str">
        <f>IFERROR(VLOOKUP(N2244,プログラム!B:C,2,0),"")</f>
        <v/>
      </c>
      <c r="B2244" t="str">
        <f t="shared" si="70"/>
        <v/>
      </c>
      <c r="C2244" t="str">
        <f>IFERROR(VLOOKUP(B2244,チーム番号!E:F,2,0),"")</f>
        <v/>
      </c>
      <c r="D2244" t="str">
        <f>IFERROR(VLOOKUP(N2244,プログラム!B:C,2,0),"")</f>
        <v/>
      </c>
      <c r="E2244" t="str">
        <f>IFERROR(記録__2[[#This Row],[組]],"")</f>
        <v/>
      </c>
      <c r="F2244" t="str">
        <f>IFERROR(記録__2[[#This Row],[水路]],"")</f>
        <v/>
      </c>
      <c r="G2244" t="str">
        <f>IFERROR(VLOOKUP(D2244,プログラムデータ!A:N,12,0),"")</f>
        <v/>
      </c>
      <c r="H2244" t="str">
        <f>IFERROR(VLOOKUP(D2244,プログラムデータ!A:N,13,0),"")</f>
        <v/>
      </c>
      <c r="I2244" t="str">
        <f>IFERROR(VLOOKUP(D2244,プログラムデータ!A:N,11,0),"")</f>
        <v/>
      </c>
      <c r="J2244" t="str">
        <f>IFERROR(VLOOKUP(D2244,プログラムデータ!A:N,10,0),"")</f>
        <v/>
      </c>
      <c r="K2244" t="str">
        <f>IFERROR(VLOOKUP(D2244,プログラムデータ!A:N,14,0),"")</f>
        <v/>
      </c>
      <c r="L2244" t="str">
        <f t="shared" si="71"/>
        <v xml:space="preserve">    </v>
      </c>
      <c r="M2244" t="str">
        <f>IFERROR(VLOOKUP(J2244,色々!M:P,4,0),"")</f>
        <v/>
      </c>
      <c r="N2244" t="str">
        <f>IFERROR(記録__2[[#This Row],[競技番号]],"")</f>
        <v/>
      </c>
      <c r="O2244" t="str">
        <f>IFERROR(記録__2[[#This Row],[選手番号]],"")</f>
        <v/>
      </c>
    </row>
    <row r="2245" spans="1:15" x14ac:dyDescent="0.2">
      <c r="A2245" t="str">
        <f>IFERROR(VLOOKUP(N2245,プログラム!B:C,2,0),"")</f>
        <v/>
      </c>
      <c r="B2245" t="str">
        <f t="shared" si="70"/>
        <v/>
      </c>
      <c r="C2245" t="str">
        <f>IFERROR(VLOOKUP(B2245,チーム番号!E:F,2,0),"")</f>
        <v/>
      </c>
      <c r="D2245" t="str">
        <f>IFERROR(VLOOKUP(N2245,プログラム!B:C,2,0),"")</f>
        <v/>
      </c>
      <c r="E2245" t="str">
        <f>IFERROR(記録__2[[#This Row],[組]],"")</f>
        <v/>
      </c>
      <c r="F2245" t="str">
        <f>IFERROR(記録__2[[#This Row],[水路]],"")</f>
        <v/>
      </c>
      <c r="G2245" t="str">
        <f>IFERROR(VLOOKUP(D2245,プログラムデータ!A:N,12,0),"")</f>
        <v/>
      </c>
      <c r="H2245" t="str">
        <f>IFERROR(VLOOKUP(D2245,プログラムデータ!A:N,13,0),"")</f>
        <v/>
      </c>
      <c r="I2245" t="str">
        <f>IFERROR(VLOOKUP(D2245,プログラムデータ!A:N,11,0),"")</f>
        <v/>
      </c>
      <c r="J2245" t="str">
        <f>IFERROR(VLOOKUP(D2245,プログラムデータ!A:N,10,0),"")</f>
        <v/>
      </c>
      <c r="K2245" t="str">
        <f>IFERROR(VLOOKUP(D2245,プログラムデータ!A:N,14,0),"")</f>
        <v/>
      </c>
      <c r="L2245" t="str">
        <f t="shared" si="71"/>
        <v xml:space="preserve">    </v>
      </c>
      <c r="M2245" t="str">
        <f>IFERROR(VLOOKUP(J2245,色々!M:P,4,0),"")</f>
        <v/>
      </c>
      <c r="N2245" t="str">
        <f>IFERROR(記録__2[[#This Row],[競技番号]],"")</f>
        <v/>
      </c>
      <c r="O2245" t="str">
        <f>IFERROR(記録__2[[#This Row],[選手番号]],"")</f>
        <v/>
      </c>
    </row>
    <row r="2246" spans="1:15" x14ac:dyDescent="0.2">
      <c r="A2246" t="str">
        <f>IFERROR(VLOOKUP(N2246,プログラム!B:C,2,0),"")</f>
        <v/>
      </c>
      <c r="B2246" t="str">
        <f t="shared" si="70"/>
        <v/>
      </c>
      <c r="C2246" t="str">
        <f>IFERROR(VLOOKUP(B2246,チーム番号!E:F,2,0),"")</f>
        <v/>
      </c>
      <c r="D2246" t="str">
        <f>IFERROR(VLOOKUP(N2246,プログラム!B:C,2,0),"")</f>
        <v/>
      </c>
      <c r="E2246" t="str">
        <f>IFERROR(記録__2[[#This Row],[組]],"")</f>
        <v/>
      </c>
      <c r="F2246" t="str">
        <f>IFERROR(記録__2[[#This Row],[水路]],"")</f>
        <v/>
      </c>
      <c r="G2246" t="str">
        <f>IFERROR(VLOOKUP(D2246,プログラムデータ!A:N,12,0),"")</f>
        <v/>
      </c>
      <c r="H2246" t="str">
        <f>IFERROR(VLOOKUP(D2246,プログラムデータ!A:N,13,0),"")</f>
        <v/>
      </c>
      <c r="I2246" t="str">
        <f>IFERROR(VLOOKUP(D2246,プログラムデータ!A:N,11,0),"")</f>
        <v/>
      </c>
      <c r="J2246" t="str">
        <f>IFERROR(VLOOKUP(D2246,プログラムデータ!A:N,10,0),"")</f>
        <v/>
      </c>
      <c r="K2246" t="str">
        <f>IFERROR(VLOOKUP(D2246,プログラムデータ!A:N,14,0),"")</f>
        <v/>
      </c>
      <c r="L2246" t="str">
        <f t="shared" si="71"/>
        <v xml:space="preserve">    </v>
      </c>
      <c r="M2246" t="str">
        <f>IFERROR(VLOOKUP(J2246,色々!M:P,4,0),"")</f>
        <v/>
      </c>
      <c r="N2246" t="str">
        <f>IFERROR(記録__2[[#This Row],[競技番号]],"")</f>
        <v/>
      </c>
      <c r="O2246" t="str">
        <f>IFERROR(記録__2[[#This Row],[選手番号]],"")</f>
        <v/>
      </c>
    </row>
    <row r="2247" spans="1:15" x14ac:dyDescent="0.2">
      <c r="A2247" t="str">
        <f>IFERROR(VLOOKUP(N2247,プログラム!B:C,2,0),"")</f>
        <v/>
      </c>
      <c r="B2247" t="str">
        <f t="shared" si="70"/>
        <v/>
      </c>
      <c r="C2247" t="str">
        <f>IFERROR(VLOOKUP(B2247,チーム番号!E:F,2,0),"")</f>
        <v/>
      </c>
      <c r="D2247" t="str">
        <f>IFERROR(VLOOKUP(N2247,プログラム!B:C,2,0),"")</f>
        <v/>
      </c>
      <c r="E2247" t="str">
        <f>IFERROR(記録__2[[#This Row],[組]],"")</f>
        <v/>
      </c>
      <c r="F2247" t="str">
        <f>IFERROR(記録__2[[#This Row],[水路]],"")</f>
        <v/>
      </c>
      <c r="G2247" t="str">
        <f>IFERROR(VLOOKUP(D2247,プログラムデータ!A:N,12,0),"")</f>
        <v/>
      </c>
      <c r="H2247" t="str">
        <f>IFERROR(VLOOKUP(D2247,プログラムデータ!A:N,13,0),"")</f>
        <v/>
      </c>
      <c r="I2247" t="str">
        <f>IFERROR(VLOOKUP(D2247,プログラムデータ!A:N,11,0),"")</f>
        <v/>
      </c>
      <c r="J2247" t="str">
        <f>IFERROR(VLOOKUP(D2247,プログラムデータ!A:N,10,0),"")</f>
        <v/>
      </c>
      <c r="K2247" t="str">
        <f>IFERROR(VLOOKUP(D2247,プログラムデータ!A:N,14,0),"")</f>
        <v/>
      </c>
      <c r="L2247" t="str">
        <f t="shared" si="71"/>
        <v xml:space="preserve">    </v>
      </c>
      <c r="M2247" t="str">
        <f>IFERROR(VLOOKUP(J2247,色々!M:P,4,0),"")</f>
        <v/>
      </c>
      <c r="N2247" t="str">
        <f>IFERROR(記録__2[[#This Row],[競技番号]],"")</f>
        <v/>
      </c>
      <c r="O2247" t="str">
        <f>IFERROR(記録__2[[#This Row],[選手番号]],"")</f>
        <v/>
      </c>
    </row>
    <row r="2248" spans="1:15" x14ac:dyDescent="0.2">
      <c r="A2248" t="str">
        <f>IFERROR(VLOOKUP(N2248,プログラム!B:C,2,0),"")</f>
        <v/>
      </c>
      <c r="B2248" t="str">
        <f t="shared" si="70"/>
        <v/>
      </c>
      <c r="C2248" t="str">
        <f>IFERROR(VLOOKUP(B2248,チーム番号!E:F,2,0),"")</f>
        <v/>
      </c>
      <c r="D2248" t="str">
        <f>IFERROR(VLOOKUP(N2248,プログラム!B:C,2,0),"")</f>
        <v/>
      </c>
      <c r="E2248" t="str">
        <f>IFERROR(記録__2[[#This Row],[組]],"")</f>
        <v/>
      </c>
      <c r="F2248" t="str">
        <f>IFERROR(記録__2[[#This Row],[水路]],"")</f>
        <v/>
      </c>
      <c r="G2248" t="str">
        <f>IFERROR(VLOOKUP(D2248,プログラムデータ!A:N,12,0),"")</f>
        <v/>
      </c>
      <c r="H2248" t="str">
        <f>IFERROR(VLOOKUP(D2248,プログラムデータ!A:N,13,0),"")</f>
        <v/>
      </c>
      <c r="I2248" t="str">
        <f>IFERROR(VLOOKUP(D2248,プログラムデータ!A:N,11,0),"")</f>
        <v/>
      </c>
      <c r="J2248" t="str">
        <f>IFERROR(VLOOKUP(D2248,プログラムデータ!A:N,10,0),"")</f>
        <v/>
      </c>
      <c r="K2248" t="str">
        <f>IFERROR(VLOOKUP(D2248,プログラムデータ!A:N,14,0),"")</f>
        <v/>
      </c>
      <c r="L2248" t="str">
        <f t="shared" si="71"/>
        <v xml:space="preserve">    </v>
      </c>
      <c r="M2248" t="str">
        <f>IFERROR(VLOOKUP(J2248,色々!M:P,4,0),"")</f>
        <v/>
      </c>
      <c r="N2248" t="str">
        <f>IFERROR(記録__2[[#This Row],[競技番号]],"")</f>
        <v/>
      </c>
      <c r="O2248" t="str">
        <f>IFERROR(記録__2[[#This Row],[選手番号]],"")</f>
        <v/>
      </c>
    </row>
    <row r="2249" spans="1:15" x14ac:dyDescent="0.2">
      <c r="A2249" t="str">
        <f>IFERROR(VLOOKUP(N2249,プログラム!B:C,2,0),"")</f>
        <v/>
      </c>
      <c r="B2249" t="str">
        <f t="shared" si="70"/>
        <v/>
      </c>
      <c r="C2249" t="str">
        <f>IFERROR(VLOOKUP(B2249,チーム番号!E:F,2,0),"")</f>
        <v/>
      </c>
      <c r="D2249" t="str">
        <f>IFERROR(VLOOKUP(N2249,プログラム!B:C,2,0),"")</f>
        <v/>
      </c>
      <c r="E2249" t="str">
        <f>IFERROR(記録__2[[#This Row],[組]],"")</f>
        <v/>
      </c>
      <c r="F2249" t="str">
        <f>IFERROR(記録__2[[#This Row],[水路]],"")</f>
        <v/>
      </c>
      <c r="G2249" t="str">
        <f>IFERROR(VLOOKUP(D2249,プログラムデータ!A:N,12,0),"")</f>
        <v/>
      </c>
      <c r="H2249" t="str">
        <f>IFERROR(VLOOKUP(D2249,プログラムデータ!A:N,13,0),"")</f>
        <v/>
      </c>
      <c r="I2249" t="str">
        <f>IFERROR(VLOOKUP(D2249,プログラムデータ!A:N,11,0),"")</f>
        <v/>
      </c>
      <c r="J2249" t="str">
        <f>IFERROR(VLOOKUP(D2249,プログラムデータ!A:N,10,0),"")</f>
        <v/>
      </c>
      <c r="K2249" t="str">
        <f>IFERROR(VLOOKUP(D2249,プログラムデータ!A:N,14,0),"")</f>
        <v/>
      </c>
      <c r="L2249" t="str">
        <f t="shared" si="71"/>
        <v xml:space="preserve">    </v>
      </c>
      <c r="M2249" t="str">
        <f>IFERROR(VLOOKUP(J2249,色々!M:P,4,0),"")</f>
        <v/>
      </c>
      <c r="N2249" t="str">
        <f>IFERROR(記録__2[[#This Row],[競技番号]],"")</f>
        <v/>
      </c>
      <c r="O2249" t="str">
        <f>IFERROR(記録__2[[#This Row],[選手番号]],"")</f>
        <v/>
      </c>
    </row>
    <row r="2250" spans="1:15" x14ac:dyDescent="0.2">
      <c r="A2250" t="str">
        <f>IFERROR(VLOOKUP(N2250,プログラム!B:C,2,0),"")</f>
        <v/>
      </c>
      <c r="B2250" t="str">
        <f t="shared" si="70"/>
        <v/>
      </c>
      <c r="C2250" t="str">
        <f>IFERROR(VLOOKUP(B2250,チーム番号!E:F,2,0),"")</f>
        <v/>
      </c>
      <c r="D2250" t="str">
        <f>IFERROR(VLOOKUP(N2250,プログラム!B:C,2,0),"")</f>
        <v/>
      </c>
      <c r="E2250" t="str">
        <f>IFERROR(記録__2[[#This Row],[組]],"")</f>
        <v/>
      </c>
      <c r="F2250" t="str">
        <f>IFERROR(記録__2[[#This Row],[水路]],"")</f>
        <v/>
      </c>
      <c r="G2250" t="str">
        <f>IFERROR(VLOOKUP(D2250,プログラムデータ!A:N,12,0),"")</f>
        <v/>
      </c>
      <c r="H2250" t="str">
        <f>IFERROR(VLOOKUP(D2250,プログラムデータ!A:N,13,0),"")</f>
        <v/>
      </c>
      <c r="I2250" t="str">
        <f>IFERROR(VLOOKUP(D2250,プログラムデータ!A:N,11,0),"")</f>
        <v/>
      </c>
      <c r="J2250" t="str">
        <f>IFERROR(VLOOKUP(D2250,プログラムデータ!A:N,10,0),"")</f>
        <v/>
      </c>
      <c r="K2250" t="str">
        <f>IFERROR(VLOOKUP(D2250,プログラムデータ!A:N,14,0),"")</f>
        <v/>
      </c>
      <c r="L2250" t="str">
        <f t="shared" si="71"/>
        <v xml:space="preserve">    </v>
      </c>
      <c r="M2250" t="str">
        <f>IFERROR(VLOOKUP(J2250,色々!M:P,4,0),"")</f>
        <v/>
      </c>
      <c r="N2250" t="str">
        <f>IFERROR(記録__2[[#This Row],[競技番号]],"")</f>
        <v/>
      </c>
      <c r="O2250" t="str">
        <f>IFERROR(記録__2[[#This Row],[選手番号]],"")</f>
        <v/>
      </c>
    </row>
    <row r="2251" spans="1:15" x14ac:dyDescent="0.2">
      <c r="A2251" t="str">
        <f>IFERROR(VLOOKUP(N2251,プログラム!B:C,2,0),"")</f>
        <v/>
      </c>
      <c r="B2251" t="str">
        <f t="shared" si="70"/>
        <v/>
      </c>
      <c r="C2251" t="str">
        <f>IFERROR(VLOOKUP(B2251,チーム番号!E:F,2,0),"")</f>
        <v/>
      </c>
      <c r="D2251" t="str">
        <f>IFERROR(VLOOKUP(N2251,プログラム!B:C,2,0),"")</f>
        <v/>
      </c>
      <c r="E2251" t="str">
        <f>IFERROR(記録__2[[#This Row],[組]],"")</f>
        <v/>
      </c>
      <c r="F2251" t="str">
        <f>IFERROR(記録__2[[#This Row],[水路]],"")</f>
        <v/>
      </c>
      <c r="G2251" t="str">
        <f>IFERROR(VLOOKUP(D2251,プログラムデータ!A:N,12,0),"")</f>
        <v/>
      </c>
      <c r="H2251" t="str">
        <f>IFERROR(VLOOKUP(D2251,プログラムデータ!A:N,13,0),"")</f>
        <v/>
      </c>
      <c r="I2251" t="str">
        <f>IFERROR(VLOOKUP(D2251,プログラムデータ!A:N,11,0),"")</f>
        <v/>
      </c>
      <c r="J2251" t="str">
        <f>IFERROR(VLOOKUP(D2251,プログラムデータ!A:N,10,0),"")</f>
        <v/>
      </c>
      <c r="K2251" t="str">
        <f>IFERROR(VLOOKUP(D2251,プログラムデータ!A:N,14,0),"")</f>
        <v/>
      </c>
      <c r="L2251" t="str">
        <f t="shared" si="71"/>
        <v xml:space="preserve">    </v>
      </c>
      <c r="M2251" t="str">
        <f>IFERROR(VLOOKUP(J2251,色々!M:P,4,0),"")</f>
        <v/>
      </c>
      <c r="N2251" t="str">
        <f>IFERROR(記録__2[[#This Row],[競技番号]],"")</f>
        <v/>
      </c>
      <c r="O2251" t="str">
        <f>IFERROR(記録__2[[#This Row],[選手番号]],"")</f>
        <v/>
      </c>
    </row>
    <row r="2252" spans="1:15" x14ac:dyDescent="0.2">
      <c r="A2252" t="str">
        <f>IFERROR(VLOOKUP(N2252,プログラム!B:C,2,0),"")</f>
        <v/>
      </c>
      <c r="B2252" t="str">
        <f t="shared" si="70"/>
        <v/>
      </c>
      <c r="C2252" t="str">
        <f>IFERROR(VLOOKUP(B2252,チーム番号!E:F,2,0),"")</f>
        <v/>
      </c>
      <c r="D2252" t="str">
        <f>IFERROR(VLOOKUP(N2252,プログラム!B:C,2,0),"")</f>
        <v/>
      </c>
      <c r="E2252" t="str">
        <f>IFERROR(記録__2[[#This Row],[組]],"")</f>
        <v/>
      </c>
      <c r="F2252" t="str">
        <f>IFERROR(記録__2[[#This Row],[水路]],"")</f>
        <v/>
      </c>
      <c r="G2252" t="str">
        <f>IFERROR(VLOOKUP(D2252,プログラムデータ!A:N,12,0),"")</f>
        <v/>
      </c>
      <c r="H2252" t="str">
        <f>IFERROR(VLOOKUP(D2252,プログラムデータ!A:N,13,0),"")</f>
        <v/>
      </c>
      <c r="I2252" t="str">
        <f>IFERROR(VLOOKUP(D2252,プログラムデータ!A:N,11,0),"")</f>
        <v/>
      </c>
      <c r="J2252" t="str">
        <f>IFERROR(VLOOKUP(D2252,プログラムデータ!A:N,10,0),"")</f>
        <v/>
      </c>
      <c r="K2252" t="str">
        <f>IFERROR(VLOOKUP(D2252,プログラムデータ!A:N,14,0),"")</f>
        <v/>
      </c>
      <c r="L2252" t="str">
        <f t="shared" si="71"/>
        <v xml:space="preserve">    </v>
      </c>
      <c r="M2252" t="str">
        <f>IFERROR(VLOOKUP(J2252,色々!M:P,4,0),"")</f>
        <v/>
      </c>
      <c r="N2252" t="str">
        <f>IFERROR(記録__2[[#This Row],[競技番号]],"")</f>
        <v/>
      </c>
      <c r="O2252" t="str">
        <f>IFERROR(記録__2[[#This Row],[選手番号]],"")</f>
        <v/>
      </c>
    </row>
    <row r="2253" spans="1:15" x14ac:dyDescent="0.2">
      <c r="A2253" t="str">
        <f>IFERROR(VLOOKUP(N2253,プログラム!B:C,2,0),"")</f>
        <v/>
      </c>
      <c r="B2253" t="str">
        <f t="shared" si="70"/>
        <v/>
      </c>
      <c r="C2253" t="str">
        <f>IFERROR(VLOOKUP(B2253,チーム番号!E:F,2,0),"")</f>
        <v/>
      </c>
      <c r="D2253" t="str">
        <f>IFERROR(VLOOKUP(N2253,プログラム!B:C,2,0),"")</f>
        <v/>
      </c>
      <c r="E2253" t="str">
        <f>IFERROR(記録__2[[#This Row],[組]],"")</f>
        <v/>
      </c>
      <c r="F2253" t="str">
        <f>IFERROR(記録__2[[#This Row],[水路]],"")</f>
        <v/>
      </c>
      <c r="G2253" t="str">
        <f>IFERROR(VLOOKUP(D2253,プログラムデータ!A:N,12,0),"")</f>
        <v/>
      </c>
      <c r="H2253" t="str">
        <f>IFERROR(VLOOKUP(D2253,プログラムデータ!A:N,13,0),"")</f>
        <v/>
      </c>
      <c r="I2253" t="str">
        <f>IFERROR(VLOOKUP(D2253,プログラムデータ!A:N,11,0),"")</f>
        <v/>
      </c>
      <c r="J2253" t="str">
        <f>IFERROR(VLOOKUP(D2253,プログラムデータ!A:N,10,0),"")</f>
        <v/>
      </c>
      <c r="K2253" t="str">
        <f>IFERROR(VLOOKUP(D2253,プログラムデータ!A:N,14,0),"")</f>
        <v/>
      </c>
      <c r="L2253" t="str">
        <f t="shared" si="71"/>
        <v xml:space="preserve">    </v>
      </c>
      <c r="M2253" t="str">
        <f>IFERROR(VLOOKUP(J2253,色々!M:P,4,0),"")</f>
        <v/>
      </c>
      <c r="N2253" t="str">
        <f>IFERROR(記録__2[[#This Row],[競技番号]],"")</f>
        <v/>
      </c>
      <c r="O2253" t="str">
        <f>IFERROR(記録__2[[#This Row],[選手番号]],"")</f>
        <v/>
      </c>
    </row>
    <row r="2254" spans="1:15" x14ac:dyDescent="0.2">
      <c r="A2254" t="str">
        <f>IFERROR(VLOOKUP(N2254,プログラム!B:C,2,0),"")</f>
        <v/>
      </c>
      <c r="B2254" t="str">
        <f t="shared" si="70"/>
        <v/>
      </c>
      <c r="C2254" t="str">
        <f>IFERROR(VLOOKUP(B2254,チーム番号!E:F,2,0),"")</f>
        <v/>
      </c>
      <c r="D2254" t="str">
        <f>IFERROR(VLOOKUP(N2254,プログラム!B:C,2,0),"")</f>
        <v/>
      </c>
      <c r="E2254" t="str">
        <f>IFERROR(記録__2[[#This Row],[組]],"")</f>
        <v/>
      </c>
      <c r="F2254" t="str">
        <f>IFERROR(記録__2[[#This Row],[水路]],"")</f>
        <v/>
      </c>
      <c r="G2254" t="str">
        <f>IFERROR(VLOOKUP(D2254,プログラムデータ!A:N,12,0),"")</f>
        <v/>
      </c>
      <c r="H2254" t="str">
        <f>IFERROR(VLOOKUP(D2254,プログラムデータ!A:N,13,0),"")</f>
        <v/>
      </c>
      <c r="I2254" t="str">
        <f>IFERROR(VLOOKUP(D2254,プログラムデータ!A:N,11,0),"")</f>
        <v/>
      </c>
      <c r="J2254" t="str">
        <f>IFERROR(VLOOKUP(D2254,プログラムデータ!A:N,10,0),"")</f>
        <v/>
      </c>
      <c r="K2254" t="str">
        <f>IFERROR(VLOOKUP(D2254,プログラムデータ!A:N,14,0),"")</f>
        <v/>
      </c>
      <c r="L2254" t="str">
        <f t="shared" si="71"/>
        <v xml:space="preserve">    </v>
      </c>
      <c r="M2254" t="str">
        <f>IFERROR(VLOOKUP(J2254,色々!M:P,4,0),"")</f>
        <v/>
      </c>
      <c r="N2254" t="str">
        <f>IFERROR(記録__2[[#This Row],[競技番号]],"")</f>
        <v/>
      </c>
      <c r="O2254" t="str">
        <f>IFERROR(記録__2[[#This Row],[選手番号]],"")</f>
        <v/>
      </c>
    </row>
    <row r="2255" spans="1:15" x14ac:dyDescent="0.2">
      <c r="A2255" t="str">
        <f>IFERROR(VLOOKUP(N2255,プログラム!B:C,2,0),"")</f>
        <v/>
      </c>
      <c r="B2255" t="str">
        <f t="shared" si="70"/>
        <v/>
      </c>
      <c r="C2255" t="str">
        <f>IFERROR(VLOOKUP(B2255,チーム番号!E:F,2,0),"")</f>
        <v/>
      </c>
      <c r="D2255" t="str">
        <f>IFERROR(VLOOKUP(N2255,プログラム!B:C,2,0),"")</f>
        <v/>
      </c>
      <c r="E2255" t="str">
        <f>IFERROR(記録__2[[#This Row],[組]],"")</f>
        <v/>
      </c>
      <c r="F2255" t="str">
        <f>IFERROR(記録__2[[#This Row],[水路]],"")</f>
        <v/>
      </c>
      <c r="G2255" t="str">
        <f>IFERROR(VLOOKUP(D2255,プログラムデータ!A:N,12,0),"")</f>
        <v/>
      </c>
      <c r="H2255" t="str">
        <f>IFERROR(VLOOKUP(D2255,プログラムデータ!A:N,13,0),"")</f>
        <v/>
      </c>
      <c r="I2255" t="str">
        <f>IFERROR(VLOOKUP(D2255,プログラムデータ!A:N,11,0),"")</f>
        <v/>
      </c>
      <c r="J2255" t="str">
        <f>IFERROR(VLOOKUP(D2255,プログラムデータ!A:N,10,0),"")</f>
        <v/>
      </c>
      <c r="K2255" t="str">
        <f>IFERROR(VLOOKUP(D2255,プログラムデータ!A:N,14,0),"")</f>
        <v/>
      </c>
      <c r="L2255" t="str">
        <f t="shared" si="71"/>
        <v xml:space="preserve">    </v>
      </c>
      <c r="M2255" t="str">
        <f>IFERROR(VLOOKUP(J2255,色々!M:P,4,0),"")</f>
        <v/>
      </c>
      <c r="N2255" t="str">
        <f>IFERROR(記録__2[[#This Row],[競技番号]],"")</f>
        <v/>
      </c>
      <c r="O2255" t="str">
        <f>IFERROR(記録__2[[#This Row],[選手番号]],"")</f>
        <v/>
      </c>
    </row>
    <row r="2256" spans="1:15" x14ac:dyDescent="0.2">
      <c r="A2256" t="str">
        <f>IFERROR(VLOOKUP(N2256,プログラム!B:C,2,0),"")</f>
        <v/>
      </c>
      <c r="B2256" t="str">
        <f t="shared" si="70"/>
        <v/>
      </c>
      <c r="C2256" t="str">
        <f>IFERROR(VLOOKUP(B2256,チーム番号!E:F,2,0),"")</f>
        <v/>
      </c>
      <c r="D2256" t="str">
        <f>IFERROR(VLOOKUP(N2256,プログラム!B:C,2,0),"")</f>
        <v/>
      </c>
      <c r="E2256" t="str">
        <f>IFERROR(記録__2[[#This Row],[組]],"")</f>
        <v/>
      </c>
      <c r="F2256" t="str">
        <f>IFERROR(記録__2[[#This Row],[水路]],"")</f>
        <v/>
      </c>
      <c r="G2256" t="str">
        <f>IFERROR(VLOOKUP(D2256,プログラムデータ!A:N,12,0),"")</f>
        <v/>
      </c>
      <c r="H2256" t="str">
        <f>IFERROR(VLOOKUP(D2256,プログラムデータ!A:N,13,0),"")</f>
        <v/>
      </c>
      <c r="I2256" t="str">
        <f>IFERROR(VLOOKUP(D2256,プログラムデータ!A:N,11,0),"")</f>
        <v/>
      </c>
      <c r="J2256" t="str">
        <f>IFERROR(VLOOKUP(D2256,プログラムデータ!A:N,10,0),"")</f>
        <v/>
      </c>
      <c r="K2256" t="str">
        <f>IFERROR(VLOOKUP(D2256,プログラムデータ!A:N,14,0),"")</f>
        <v/>
      </c>
      <c r="L2256" t="str">
        <f t="shared" si="71"/>
        <v xml:space="preserve">    </v>
      </c>
      <c r="M2256" t="str">
        <f>IFERROR(VLOOKUP(J2256,色々!M:P,4,0),"")</f>
        <v/>
      </c>
      <c r="N2256" t="str">
        <f>IFERROR(記録__2[[#This Row],[競技番号]],"")</f>
        <v/>
      </c>
      <c r="O2256" t="str">
        <f>IFERROR(記録__2[[#This Row],[選手番号]],"")</f>
        <v/>
      </c>
    </row>
    <row r="2257" spans="1:15" x14ac:dyDescent="0.2">
      <c r="A2257" t="str">
        <f>IFERROR(VLOOKUP(N2257,プログラム!B:C,2,0),"")</f>
        <v/>
      </c>
      <c r="B2257" t="str">
        <f t="shared" si="70"/>
        <v/>
      </c>
      <c r="C2257" t="str">
        <f>IFERROR(VLOOKUP(B2257,チーム番号!E:F,2,0),"")</f>
        <v/>
      </c>
      <c r="D2257" t="str">
        <f>IFERROR(VLOOKUP(N2257,プログラム!B:C,2,0),"")</f>
        <v/>
      </c>
      <c r="E2257" t="str">
        <f>IFERROR(記録__2[[#This Row],[組]],"")</f>
        <v/>
      </c>
      <c r="F2257" t="str">
        <f>IFERROR(記録__2[[#This Row],[水路]],"")</f>
        <v/>
      </c>
      <c r="G2257" t="str">
        <f>IFERROR(VLOOKUP(D2257,プログラムデータ!A:N,12,0),"")</f>
        <v/>
      </c>
      <c r="H2257" t="str">
        <f>IFERROR(VLOOKUP(D2257,プログラムデータ!A:N,13,0),"")</f>
        <v/>
      </c>
      <c r="I2257" t="str">
        <f>IFERROR(VLOOKUP(D2257,プログラムデータ!A:N,11,0),"")</f>
        <v/>
      </c>
      <c r="J2257" t="str">
        <f>IFERROR(VLOOKUP(D2257,プログラムデータ!A:N,10,0),"")</f>
        <v/>
      </c>
      <c r="K2257" t="str">
        <f>IFERROR(VLOOKUP(D2257,プログラムデータ!A:N,14,0),"")</f>
        <v/>
      </c>
      <c r="L2257" t="str">
        <f t="shared" si="71"/>
        <v xml:space="preserve">    </v>
      </c>
      <c r="M2257" t="str">
        <f>IFERROR(VLOOKUP(J2257,色々!M:P,4,0),"")</f>
        <v/>
      </c>
      <c r="N2257" t="str">
        <f>IFERROR(記録__2[[#This Row],[競技番号]],"")</f>
        <v/>
      </c>
      <c r="O2257" t="str">
        <f>IFERROR(記録__2[[#This Row],[選手番号]],"")</f>
        <v/>
      </c>
    </row>
    <row r="2258" spans="1:15" x14ac:dyDescent="0.2">
      <c r="A2258" t="str">
        <f>IFERROR(VLOOKUP(N2258,プログラム!B:C,2,0),"")</f>
        <v/>
      </c>
      <c r="B2258" t="str">
        <f t="shared" si="70"/>
        <v/>
      </c>
      <c r="C2258" t="str">
        <f>IFERROR(VLOOKUP(B2258,チーム番号!E:F,2,0),"")</f>
        <v/>
      </c>
      <c r="D2258" t="str">
        <f>IFERROR(VLOOKUP(N2258,プログラム!B:C,2,0),"")</f>
        <v/>
      </c>
      <c r="E2258" t="str">
        <f>IFERROR(記録__2[[#This Row],[組]],"")</f>
        <v/>
      </c>
      <c r="F2258" t="str">
        <f>IFERROR(記録__2[[#This Row],[水路]],"")</f>
        <v/>
      </c>
      <c r="G2258" t="str">
        <f>IFERROR(VLOOKUP(D2258,プログラムデータ!A:N,12,0),"")</f>
        <v/>
      </c>
      <c r="H2258" t="str">
        <f>IFERROR(VLOOKUP(D2258,プログラムデータ!A:N,13,0),"")</f>
        <v/>
      </c>
      <c r="I2258" t="str">
        <f>IFERROR(VLOOKUP(D2258,プログラムデータ!A:N,11,0),"")</f>
        <v/>
      </c>
      <c r="J2258" t="str">
        <f>IFERROR(VLOOKUP(D2258,プログラムデータ!A:N,10,0),"")</f>
        <v/>
      </c>
      <c r="K2258" t="str">
        <f>IFERROR(VLOOKUP(D2258,プログラムデータ!A:N,14,0),"")</f>
        <v/>
      </c>
      <c r="L2258" t="str">
        <f t="shared" si="71"/>
        <v xml:space="preserve">    </v>
      </c>
      <c r="M2258" t="str">
        <f>IFERROR(VLOOKUP(J2258,色々!M:P,4,0),"")</f>
        <v/>
      </c>
      <c r="N2258" t="str">
        <f>IFERROR(記録__2[[#This Row],[競技番号]],"")</f>
        <v/>
      </c>
      <c r="O2258" t="str">
        <f>IFERROR(記録__2[[#This Row],[選手番号]],"")</f>
        <v/>
      </c>
    </row>
    <row r="2259" spans="1:15" x14ac:dyDescent="0.2">
      <c r="A2259" t="str">
        <f>IFERROR(VLOOKUP(N2259,プログラム!B:C,2,0),"")</f>
        <v/>
      </c>
      <c r="B2259" t="str">
        <f t="shared" si="70"/>
        <v/>
      </c>
      <c r="C2259" t="str">
        <f>IFERROR(VLOOKUP(B2259,チーム番号!E:F,2,0),"")</f>
        <v/>
      </c>
      <c r="D2259" t="str">
        <f>IFERROR(VLOOKUP(N2259,プログラム!B:C,2,0),"")</f>
        <v/>
      </c>
      <c r="E2259" t="str">
        <f>IFERROR(記録__2[[#This Row],[組]],"")</f>
        <v/>
      </c>
      <c r="F2259" t="str">
        <f>IFERROR(記録__2[[#This Row],[水路]],"")</f>
        <v/>
      </c>
      <c r="G2259" t="str">
        <f>IFERROR(VLOOKUP(D2259,プログラムデータ!A:N,12,0),"")</f>
        <v/>
      </c>
      <c r="H2259" t="str">
        <f>IFERROR(VLOOKUP(D2259,プログラムデータ!A:N,13,0),"")</f>
        <v/>
      </c>
      <c r="I2259" t="str">
        <f>IFERROR(VLOOKUP(D2259,プログラムデータ!A:N,11,0),"")</f>
        <v/>
      </c>
      <c r="J2259" t="str">
        <f>IFERROR(VLOOKUP(D2259,プログラムデータ!A:N,10,0),"")</f>
        <v/>
      </c>
      <c r="K2259" t="str">
        <f>IFERROR(VLOOKUP(D2259,プログラムデータ!A:N,14,0),"")</f>
        <v/>
      </c>
      <c r="L2259" t="str">
        <f t="shared" si="71"/>
        <v xml:space="preserve">    </v>
      </c>
      <c r="M2259" t="str">
        <f>IFERROR(VLOOKUP(J2259,色々!M:P,4,0),"")</f>
        <v/>
      </c>
      <c r="N2259" t="str">
        <f>IFERROR(記録__2[[#This Row],[競技番号]],"")</f>
        <v/>
      </c>
      <c r="O2259" t="str">
        <f>IFERROR(記録__2[[#This Row],[選手番号]],"")</f>
        <v/>
      </c>
    </row>
    <row r="2260" spans="1:15" x14ac:dyDescent="0.2">
      <c r="A2260" t="str">
        <f>IFERROR(VLOOKUP(N2260,プログラム!B:C,2,0),"")</f>
        <v/>
      </c>
      <c r="B2260" t="str">
        <f t="shared" si="70"/>
        <v/>
      </c>
      <c r="C2260" t="str">
        <f>IFERROR(VLOOKUP(B2260,チーム番号!E:F,2,0),"")</f>
        <v/>
      </c>
      <c r="D2260" t="str">
        <f>IFERROR(VLOOKUP(N2260,プログラム!B:C,2,0),"")</f>
        <v/>
      </c>
      <c r="E2260" t="str">
        <f>IFERROR(記録__2[[#This Row],[組]],"")</f>
        <v/>
      </c>
      <c r="F2260" t="str">
        <f>IFERROR(記録__2[[#This Row],[水路]],"")</f>
        <v/>
      </c>
      <c r="G2260" t="str">
        <f>IFERROR(VLOOKUP(D2260,プログラムデータ!A:N,12,0),"")</f>
        <v/>
      </c>
      <c r="H2260" t="str">
        <f>IFERROR(VLOOKUP(D2260,プログラムデータ!A:N,13,0),"")</f>
        <v/>
      </c>
      <c r="I2260" t="str">
        <f>IFERROR(VLOOKUP(D2260,プログラムデータ!A:N,11,0),"")</f>
        <v/>
      </c>
      <c r="J2260" t="str">
        <f>IFERROR(VLOOKUP(D2260,プログラムデータ!A:N,10,0),"")</f>
        <v/>
      </c>
      <c r="K2260" t="str">
        <f>IFERROR(VLOOKUP(D2260,プログラムデータ!A:N,14,0),"")</f>
        <v/>
      </c>
      <c r="L2260" t="str">
        <f t="shared" si="71"/>
        <v xml:space="preserve">    </v>
      </c>
      <c r="M2260" t="str">
        <f>IFERROR(VLOOKUP(J2260,色々!M:P,4,0),"")</f>
        <v/>
      </c>
      <c r="N2260" t="str">
        <f>IFERROR(記録__2[[#This Row],[競技番号]],"")</f>
        <v/>
      </c>
      <c r="O2260" t="str">
        <f>IFERROR(記録__2[[#This Row],[選手番号]],"")</f>
        <v/>
      </c>
    </row>
    <row r="2261" spans="1:15" x14ac:dyDescent="0.2">
      <c r="A2261" t="str">
        <f>IFERROR(VLOOKUP(N2261,プログラム!B:C,2,0),"")</f>
        <v/>
      </c>
      <c r="B2261" t="str">
        <f t="shared" si="70"/>
        <v/>
      </c>
      <c r="C2261" t="str">
        <f>IFERROR(VLOOKUP(B2261,チーム番号!E:F,2,0),"")</f>
        <v/>
      </c>
      <c r="D2261" t="str">
        <f>IFERROR(VLOOKUP(N2261,プログラム!B:C,2,0),"")</f>
        <v/>
      </c>
      <c r="E2261" t="str">
        <f>IFERROR(記録__2[[#This Row],[組]],"")</f>
        <v/>
      </c>
      <c r="F2261" t="str">
        <f>IFERROR(記録__2[[#This Row],[水路]],"")</f>
        <v/>
      </c>
      <c r="G2261" t="str">
        <f>IFERROR(VLOOKUP(D2261,プログラムデータ!A:N,12,0),"")</f>
        <v/>
      </c>
      <c r="H2261" t="str">
        <f>IFERROR(VLOOKUP(D2261,プログラムデータ!A:N,13,0),"")</f>
        <v/>
      </c>
      <c r="I2261" t="str">
        <f>IFERROR(VLOOKUP(D2261,プログラムデータ!A:N,11,0),"")</f>
        <v/>
      </c>
      <c r="J2261" t="str">
        <f>IFERROR(VLOOKUP(D2261,プログラムデータ!A:N,10,0),"")</f>
        <v/>
      </c>
      <c r="K2261" t="str">
        <f>IFERROR(VLOOKUP(D2261,プログラムデータ!A:N,14,0),"")</f>
        <v/>
      </c>
      <c r="L2261" t="str">
        <f t="shared" si="71"/>
        <v xml:space="preserve">    </v>
      </c>
      <c r="M2261" t="str">
        <f>IFERROR(VLOOKUP(J2261,色々!M:P,4,0),"")</f>
        <v/>
      </c>
      <c r="N2261" t="str">
        <f>IFERROR(記録__2[[#This Row],[競技番号]],"")</f>
        <v/>
      </c>
      <c r="O2261" t="str">
        <f>IFERROR(記録__2[[#This Row],[選手番号]],"")</f>
        <v/>
      </c>
    </row>
    <row r="2262" spans="1:15" x14ac:dyDescent="0.2">
      <c r="A2262" t="str">
        <f>IFERROR(VLOOKUP(N2262,プログラム!B:C,2,0),"")</f>
        <v/>
      </c>
      <c r="B2262" t="str">
        <f t="shared" si="70"/>
        <v/>
      </c>
      <c r="C2262" t="str">
        <f>IFERROR(VLOOKUP(B2262,チーム番号!E:F,2,0),"")</f>
        <v/>
      </c>
      <c r="D2262" t="str">
        <f>IFERROR(VLOOKUP(N2262,プログラム!B:C,2,0),"")</f>
        <v/>
      </c>
      <c r="E2262" t="str">
        <f>IFERROR(記録__2[[#This Row],[組]],"")</f>
        <v/>
      </c>
      <c r="F2262" t="str">
        <f>IFERROR(記録__2[[#This Row],[水路]],"")</f>
        <v/>
      </c>
      <c r="G2262" t="str">
        <f>IFERROR(VLOOKUP(D2262,プログラムデータ!A:N,12,0),"")</f>
        <v/>
      </c>
      <c r="H2262" t="str">
        <f>IFERROR(VLOOKUP(D2262,プログラムデータ!A:N,13,0),"")</f>
        <v/>
      </c>
      <c r="I2262" t="str">
        <f>IFERROR(VLOOKUP(D2262,プログラムデータ!A:N,11,0),"")</f>
        <v/>
      </c>
      <c r="J2262" t="str">
        <f>IFERROR(VLOOKUP(D2262,プログラムデータ!A:N,10,0),"")</f>
        <v/>
      </c>
      <c r="K2262" t="str">
        <f>IFERROR(VLOOKUP(D2262,プログラムデータ!A:N,14,0),"")</f>
        <v/>
      </c>
      <c r="L2262" t="str">
        <f t="shared" si="71"/>
        <v xml:space="preserve">    </v>
      </c>
      <c r="M2262" t="str">
        <f>IFERROR(VLOOKUP(J2262,色々!M:P,4,0),"")</f>
        <v/>
      </c>
      <c r="N2262" t="str">
        <f>IFERROR(記録__2[[#This Row],[競技番号]],"")</f>
        <v/>
      </c>
      <c r="O2262" t="str">
        <f>IFERROR(記録__2[[#This Row],[選手番号]],"")</f>
        <v/>
      </c>
    </row>
    <row r="2263" spans="1:15" x14ac:dyDescent="0.2">
      <c r="A2263" t="str">
        <f>IFERROR(VLOOKUP(N2263,プログラム!B:C,2,0),"")</f>
        <v/>
      </c>
      <c r="B2263" t="str">
        <f t="shared" si="70"/>
        <v/>
      </c>
      <c r="C2263" t="str">
        <f>IFERROR(VLOOKUP(B2263,チーム番号!E:F,2,0),"")</f>
        <v/>
      </c>
      <c r="D2263" t="str">
        <f>IFERROR(VLOOKUP(N2263,プログラム!B:C,2,0),"")</f>
        <v/>
      </c>
      <c r="E2263" t="str">
        <f>IFERROR(記録__2[[#This Row],[組]],"")</f>
        <v/>
      </c>
      <c r="F2263" t="str">
        <f>IFERROR(記録__2[[#This Row],[水路]],"")</f>
        <v/>
      </c>
      <c r="G2263" t="str">
        <f>IFERROR(VLOOKUP(D2263,プログラムデータ!A:N,12,0),"")</f>
        <v/>
      </c>
      <c r="H2263" t="str">
        <f>IFERROR(VLOOKUP(D2263,プログラムデータ!A:N,13,0),"")</f>
        <v/>
      </c>
      <c r="I2263" t="str">
        <f>IFERROR(VLOOKUP(D2263,プログラムデータ!A:N,11,0),"")</f>
        <v/>
      </c>
      <c r="J2263" t="str">
        <f>IFERROR(VLOOKUP(D2263,プログラムデータ!A:N,10,0),"")</f>
        <v/>
      </c>
      <c r="K2263" t="str">
        <f>IFERROR(VLOOKUP(D2263,プログラムデータ!A:N,14,0),"")</f>
        <v/>
      </c>
      <c r="L2263" t="str">
        <f t="shared" si="71"/>
        <v xml:space="preserve">    </v>
      </c>
      <c r="M2263" t="str">
        <f>IFERROR(VLOOKUP(J2263,色々!M:P,4,0),"")</f>
        <v/>
      </c>
      <c r="N2263" t="str">
        <f>IFERROR(記録__2[[#This Row],[競技番号]],"")</f>
        <v/>
      </c>
      <c r="O2263" t="str">
        <f>IFERROR(記録__2[[#This Row],[選手番号]],"")</f>
        <v/>
      </c>
    </row>
    <row r="2264" spans="1:15" x14ac:dyDescent="0.2">
      <c r="A2264" t="str">
        <f>IFERROR(VLOOKUP(N2264,プログラム!B:C,2,0),"")</f>
        <v/>
      </c>
      <c r="B2264" t="str">
        <f t="shared" si="70"/>
        <v/>
      </c>
      <c r="C2264" t="str">
        <f>IFERROR(VLOOKUP(B2264,チーム番号!E:F,2,0),"")</f>
        <v/>
      </c>
      <c r="D2264" t="str">
        <f>IFERROR(VLOOKUP(N2264,プログラム!B:C,2,0),"")</f>
        <v/>
      </c>
      <c r="E2264" t="str">
        <f>IFERROR(記録__2[[#This Row],[組]],"")</f>
        <v/>
      </c>
      <c r="F2264" t="str">
        <f>IFERROR(記録__2[[#This Row],[水路]],"")</f>
        <v/>
      </c>
      <c r="G2264" t="str">
        <f>IFERROR(VLOOKUP(D2264,プログラムデータ!A:N,12,0),"")</f>
        <v/>
      </c>
      <c r="H2264" t="str">
        <f>IFERROR(VLOOKUP(D2264,プログラムデータ!A:N,13,0),"")</f>
        <v/>
      </c>
      <c r="I2264" t="str">
        <f>IFERROR(VLOOKUP(D2264,プログラムデータ!A:N,11,0),"")</f>
        <v/>
      </c>
      <c r="J2264" t="str">
        <f>IFERROR(VLOOKUP(D2264,プログラムデータ!A:N,10,0),"")</f>
        <v/>
      </c>
      <c r="K2264" t="str">
        <f>IFERROR(VLOOKUP(D2264,プログラムデータ!A:N,14,0),"")</f>
        <v/>
      </c>
      <c r="L2264" t="str">
        <f t="shared" si="71"/>
        <v xml:space="preserve">    </v>
      </c>
      <c r="M2264" t="str">
        <f>IFERROR(VLOOKUP(J2264,色々!M:P,4,0),"")</f>
        <v/>
      </c>
      <c r="N2264" t="str">
        <f>IFERROR(記録__2[[#This Row],[競技番号]],"")</f>
        <v/>
      </c>
      <c r="O2264" t="str">
        <f>IFERROR(記録__2[[#This Row],[選手番号]],"")</f>
        <v/>
      </c>
    </row>
    <row r="2265" spans="1:15" x14ac:dyDescent="0.2">
      <c r="A2265" t="str">
        <f>IFERROR(VLOOKUP(N2265,プログラム!B:C,2,0),"")</f>
        <v/>
      </c>
      <c r="B2265" t="str">
        <f t="shared" si="70"/>
        <v/>
      </c>
      <c r="C2265" t="str">
        <f>IFERROR(VLOOKUP(B2265,チーム番号!E:F,2,0),"")</f>
        <v/>
      </c>
      <c r="D2265" t="str">
        <f>IFERROR(VLOOKUP(N2265,プログラム!B:C,2,0),"")</f>
        <v/>
      </c>
      <c r="E2265" t="str">
        <f>IFERROR(記録__2[[#This Row],[組]],"")</f>
        <v/>
      </c>
      <c r="F2265" t="str">
        <f>IFERROR(記録__2[[#This Row],[水路]],"")</f>
        <v/>
      </c>
      <c r="G2265" t="str">
        <f>IFERROR(VLOOKUP(D2265,プログラムデータ!A:N,12,0),"")</f>
        <v/>
      </c>
      <c r="H2265" t="str">
        <f>IFERROR(VLOOKUP(D2265,プログラムデータ!A:N,13,0),"")</f>
        <v/>
      </c>
      <c r="I2265" t="str">
        <f>IFERROR(VLOOKUP(D2265,プログラムデータ!A:N,11,0),"")</f>
        <v/>
      </c>
      <c r="J2265" t="str">
        <f>IFERROR(VLOOKUP(D2265,プログラムデータ!A:N,10,0),"")</f>
        <v/>
      </c>
      <c r="K2265" t="str">
        <f>IFERROR(VLOOKUP(D2265,プログラムデータ!A:N,14,0),"")</f>
        <v/>
      </c>
      <c r="L2265" t="str">
        <f t="shared" si="71"/>
        <v xml:space="preserve">    </v>
      </c>
      <c r="M2265" t="str">
        <f>IFERROR(VLOOKUP(J2265,色々!M:P,4,0),"")</f>
        <v/>
      </c>
      <c r="N2265" t="str">
        <f>IFERROR(記録__2[[#This Row],[競技番号]],"")</f>
        <v/>
      </c>
      <c r="O2265" t="str">
        <f>IFERROR(記録__2[[#This Row],[選手番号]],"")</f>
        <v/>
      </c>
    </row>
    <row r="2266" spans="1:15" x14ac:dyDescent="0.2">
      <c r="A2266" t="str">
        <f>IFERROR(VLOOKUP(N2266,プログラム!B:C,2,0),"")</f>
        <v/>
      </c>
      <c r="B2266" t="str">
        <f t="shared" si="70"/>
        <v/>
      </c>
      <c r="C2266" t="str">
        <f>IFERROR(VLOOKUP(B2266,チーム番号!E:F,2,0),"")</f>
        <v/>
      </c>
      <c r="D2266" t="str">
        <f>IFERROR(VLOOKUP(N2266,プログラム!B:C,2,0),"")</f>
        <v/>
      </c>
      <c r="E2266" t="str">
        <f>IFERROR(記録__2[[#This Row],[組]],"")</f>
        <v/>
      </c>
      <c r="F2266" t="str">
        <f>IFERROR(記録__2[[#This Row],[水路]],"")</f>
        <v/>
      </c>
      <c r="G2266" t="str">
        <f>IFERROR(VLOOKUP(D2266,プログラムデータ!A:N,12,0),"")</f>
        <v/>
      </c>
      <c r="H2266" t="str">
        <f>IFERROR(VLOOKUP(D2266,プログラムデータ!A:N,13,0),"")</f>
        <v/>
      </c>
      <c r="I2266" t="str">
        <f>IFERROR(VLOOKUP(D2266,プログラムデータ!A:N,11,0),"")</f>
        <v/>
      </c>
      <c r="J2266" t="str">
        <f>IFERROR(VLOOKUP(D2266,プログラムデータ!A:N,10,0),"")</f>
        <v/>
      </c>
      <c r="K2266" t="str">
        <f>IFERROR(VLOOKUP(D2266,プログラムデータ!A:N,14,0),"")</f>
        <v/>
      </c>
      <c r="L2266" t="str">
        <f t="shared" si="71"/>
        <v xml:space="preserve">    </v>
      </c>
      <c r="M2266" t="str">
        <f>IFERROR(VLOOKUP(J2266,色々!M:P,4,0),"")</f>
        <v/>
      </c>
      <c r="N2266" t="str">
        <f>IFERROR(記録__2[[#This Row],[競技番号]],"")</f>
        <v/>
      </c>
      <c r="O2266" t="str">
        <f>IFERROR(記録__2[[#This Row],[選手番号]],"")</f>
        <v/>
      </c>
    </row>
    <row r="2267" spans="1:15" x14ac:dyDescent="0.2">
      <c r="A2267" t="str">
        <f>IFERROR(VLOOKUP(N2267,プログラム!B:C,2,0),"")</f>
        <v/>
      </c>
      <c r="B2267" t="str">
        <f t="shared" si="70"/>
        <v/>
      </c>
      <c r="C2267" t="str">
        <f>IFERROR(VLOOKUP(B2267,チーム番号!E:F,2,0),"")</f>
        <v/>
      </c>
      <c r="D2267" t="str">
        <f>IFERROR(VLOOKUP(N2267,プログラム!B:C,2,0),"")</f>
        <v/>
      </c>
      <c r="E2267" t="str">
        <f>IFERROR(記録__2[[#This Row],[組]],"")</f>
        <v/>
      </c>
      <c r="F2267" t="str">
        <f>IFERROR(記録__2[[#This Row],[水路]],"")</f>
        <v/>
      </c>
      <c r="G2267" t="str">
        <f>IFERROR(VLOOKUP(D2267,プログラムデータ!A:N,12,0),"")</f>
        <v/>
      </c>
      <c r="H2267" t="str">
        <f>IFERROR(VLOOKUP(D2267,プログラムデータ!A:N,13,0),"")</f>
        <v/>
      </c>
      <c r="I2267" t="str">
        <f>IFERROR(VLOOKUP(D2267,プログラムデータ!A:N,11,0),"")</f>
        <v/>
      </c>
      <c r="J2267" t="str">
        <f>IFERROR(VLOOKUP(D2267,プログラムデータ!A:N,10,0),"")</f>
        <v/>
      </c>
      <c r="K2267" t="str">
        <f>IFERROR(VLOOKUP(D2267,プログラムデータ!A:N,14,0),"")</f>
        <v/>
      </c>
      <c r="L2267" t="str">
        <f t="shared" si="71"/>
        <v xml:space="preserve">    </v>
      </c>
      <c r="M2267" t="str">
        <f>IFERROR(VLOOKUP(J2267,色々!M:P,4,0),"")</f>
        <v/>
      </c>
      <c r="N2267" t="str">
        <f>IFERROR(記録__2[[#This Row],[競技番号]],"")</f>
        <v/>
      </c>
      <c r="O2267" t="str">
        <f>IFERROR(記録__2[[#This Row],[選手番号]],"")</f>
        <v/>
      </c>
    </row>
    <row r="2268" spans="1:15" x14ac:dyDescent="0.2">
      <c r="A2268" t="str">
        <f>IFERROR(VLOOKUP(N2268,プログラム!B:C,2,0),"")</f>
        <v/>
      </c>
      <c r="B2268" t="str">
        <f t="shared" si="70"/>
        <v/>
      </c>
      <c r="C2268" t="str">
        <f>IFERROR(VLOOKUP(B2268,チーム番号!E:F,2,0),"")</f>
        <v/>
      </c>
      <c r="D2268" t="str">
        <f>IFERROR(VLOOKUP(N2268,プログラム!B:C,2,0),"")</f>
        <v/>
      </c>
      <c r="E2268" t="str">
        <f>IFERROR(記録__2[[#This Row],[組]],"")</f>
        <v/>
      </c>
      <c r="F2268" t="str">
        <f>IFERROR(記録__2[[#This Row],[水路]],"")</f>
        <v/>
      </c>
      <c r="G2268" t="str">
        <f>IFERROR(VLOOKUP(D2268,プログラムデータ!A:N,12,0),"")</f>
        <v/>
      </c>
      <c r="H2268" t="str">
        <f>IFERROR(VLOOKUP(D2268,プログラムデータ!A:N,13,0),"")</f>
        <v/>
      </c>
      <c r="I2268" t="str">
        <f>IFERROR(VLOOKUP(D2268,プログラムデータ!A:N,11,0),"")</f>
        <v/>
      </c>
      <c r="J2268" t="str">
        <f>IFERROR(VLOOKUP(D2268,プログラムデータ!A:N,10,0),"")</f>
        <v/>
      </c>
      <c r="K2268" t="str">
        <f>IFERROR(VLOOKUP(D2268,プログラムデータ!A:N,14,0),"")</f>
        <v/>
      </c>
      <c r="L2268" t="str">
        <f t="shared" si="71"/>
        <v xml:space="preserve">    </v>
      </c>
      <c r="M2268" t="str">
        <f>IFERROR(VLOOKUP(J2268,色々!M:P,4,0),"")</f>
        <v/>
      </c>
      <c r="N2268" t="str">
        <f>IFERROR(記録__2[[#This Row],[競技番号]],"")</f>
        <v/>
      </c>
      <c r="O2268" t="str">
        <f>IFERROR(記録__2[[#This Row],[選手番号]],"")</f>
        <v/>
      </c>
    </row>
    <row r="2269" spans="1:15" x14ac:dyDescent="0.2">
      <c r="A2269" t="str">
        <f>IFERROR(VLOOKUP(N2269,プログラム!B:C,2,0),"")</f>
        <v/>
      </c>
      <c r="B2269" t="str">
        <f t="shared" si="70"/>
        <v/>
      </c>
      <c r="C2269" t="str">
        <f>IFERROR(VLOOKUP(B2269,チーム番号!E:F,2,0),"")</f>
        <v/>
      </c>
      <c r="D2269" t="str">
        <f>IFERROR(VLOOKUP(N2269,プログラム!B:C,2,0),"")</f>
        <v/>
      </c>
      <c r="E2269" t="str">
        <f>IFERROR(記録__2[[#This Row],[組]],"")</f>
        <v/>
      </c>
      <c r="F2269" t="str">
        <f>IFERROR(記録__2[[#This Row],[水路]],"")</f>
        <v/>
      </c>
      <c r="G2269" t="str">
        <f>IFERROR(VLOOKUP(D2269,プログラムデータ!A:N,12,0),"")</f>
        <v/>
      </c>
      <c r="H2269" t="str">
        <f>IFERROR(VLOOKUP(D2269,プログラムデータ!A:N,13,0),"")</f>
        <v/>
      </c>
      <c r="I2269" t="str">
        <f>IFERROR(VLOOKUP(D2269,プログラムデータ!A:N,11,0),"")</f>
        <v/>
      </c>
      <c r="J2269" t="str">
        <f>IFERROR(VLOOKUP(D2269,プログラムデータ!A:N,10,0),"")</f>
        <v/>
      </c>
      <c r="K2269" t="str">
        <f>IFERROR(VLOOKUP(D2269,プログラムデータ!A:N,14,0),"")</f>
        <v/>
      </c>
      <c r="L2269" t="str">
        <f t="shared" si="71"/>
        <v xml:space="preserve">    </v>
      </c>
      <c r="M2269" t="str">
        <f>IFERROR(VLOOKUP(J2269,色々!M:P,4,0),"")</f>
        <v/>
      </c>
      <c r="N2269" t="str">
        <f>IFERROR(記録__2[[#This Row],[競技番号]],"")</f>
        <v/>
      </c>
      <c r="O2269" t="str">
        <f>IFERROR(記録__2[[#This Row],[選手番号]],"")</f>
        <v/>
      </c>
    </row>
    <row r="2270" spans="1:15" x14ac:dyDescent="0.2">
      <c r="A2270" t="str">
        <f>IFERROR(VLOOKUP(N2270,プログラム!B:C,2,0),"")</f>
        <v/>
      </c>
      <c r="B2270" t="str">
        <f t="shared" si="70"/>
        <v/>
      </c>
      <c r="C2270" t="str">
        <f>IFERROR(VLOOKUP(B2270,チーム番号!E:F,2,0),"")</f>
        <v/>
      </c>
      <c r="D2270" t="str">
        <f>IFERROR(VLOOKUP(N2270,プログラム!B:C,2,0),"")</f>
        <v/>
      </c>
      <c r="E2270" t="str">
        <f>IFERROR(記録__2[[#This Row],[組]],"")</f>
        <v/>
      </c>
      <c r="F2270" t="str">
        <f>IFERROR(記録__2[[#This Row],[水路]],"")</f>
        <v/>
      </c>
      <c r="G2270" t="str">
        <f>IFERROR(VLOOKUP(D2270,プログラムデータ!A:N,12,0),"")</f>
        <v/>
      </c>
      <c r="H2270" t="str">
        <f>IFERROR(VLOOKUP(D2270,プログラムデータ!A:N,13,0),"")</f>
        <v/>
      </c>
      <c r="I2270" t="str">
        <f>IFERROR(VLOOKUP(D2270,プログラムデータ!A:N,11,0),"")</f>
        <v/>
      </c>
      <c r="J2270" t="str">
        <f>IFERROR(VLOOKUP(D2270,プログラムデータ!A:N,10,0),"")</f>
        <v/>
      </c>
      <c r="K2270" t="str">
        <f>IFERROR(VLOOKUP(D2270,プログラムデータ!A:N,14,0),"")</f>
        <v/>
      </c>
      <c r="L2270" t="str">
        <f t="shared" si="71"/>
        <v xml:space="preserve">    </v>
      </c>
      <c r="M2270" t="str">
        <f>IFERROR(VLOOKUP(J2270,色々!M:P,4,0),"")</f>
        <v/>
      </c>
      <c r="N2270" t="str">
        <f>IFERROR(記録__2[[#This Row],[競技番号]],"")</f>
        <v/>
      </c>
      <c r="O2270" t="str">
        <f>IFERROR(記録__2[[#This Row],[選手番号]],"")</f>
        <v/>
      </c>
    </row>
    <row r="2271" spans="1:15" x14ac:dyDescent="0.2">
      <c r="A2271" t="str">
        <f>IFERROR(VLOOKUP(N2271,プログラム!B:C,2,0),"")</f>
        <v/>
      </c>
      <c r="B2271" t="str">
        <f t="shared" si="70"/>
        <v/>
      </c>
      <c r="C2271" t="str">
        <f>IFERROR(VLOOKUP(B2271,チーム番号!E:F,2,0),"")</f>
        <v/>
      </c>
      <c r="D2271" t="str">
        <f>IFERROR(VLOOKUP(N2271,プログラム!B:C,2,0),"")</f>
        <v/>
      </c>
      <c r="E2271" t="str">
        <f>IFERROR(記録__2[[#This Row],[組]],"")</f>
        <v/>
      </c>
      <c r="F2271" t="str">
        <f>IFERROR(記録__2[[#This Row],[水路]],"")</f>
        <v/>
      </c>
      <c r="G2271" t="str">
        <f>IFERROR(VLOOKUP(D2271,プログラムデータ!A:N,12,0),"")</f>
        <v/>
      </c>
      <c r="H2271" t="str">
        <f>IFERROR(VLOOKUP(D2271,プログラムデータ!A:N,13,0),"")</f>
        <v/>
      </c>
      <c r="I2271" t="str">
        <f>IFERROR(VLOOKUP(D2271,プログラムデータ!A:N,11,0),"")</f>
        <v/>
      </c>
      <c r="J2271" t="str">
        <f>IFERROR(VLOOKUP(D2271,プログラムデータ!A:N,10,0),"")</f>
        <v/>
      </c>
      <c r="K2271" t="str">
        <f>IFERROR(VLOOKUP(D2271,プログラムデータ!A:N,14,0),"")</f>
        <v/>
      </c>
      <c r="L2271" t="str">
        <f t="shared" si="71"/>
        <v xml:space="preserve">    </v>
      </c>
      <c r="M2271" t="str">
        <f>IFERROR(VLOOKUP(J2271,色々!M:P,4,0),"")</f>
        <v/>
      </c>
      <c r="N2271" t="str">
        <f>IFERROR(記録__2[[#This Row],[競技番号]],"")</f>
        <v/>
      </c>
      <c r="O2271" t="str">
        <f>IFERROR(記録__2[[#This Row],[選手番号]],"")</f>
        <v/>
      </c>
    </row>
    <row r="2272" spans="1:15" x14ac:dyDescent="0.2">
      <c r="A2272" t="str">
        <f>IFERROR(VLOOKUP(N2272,プログラム!B:C,2,0),"")</f>
        <v/>
      </c>
      <c r="B2272" t="str">
        <f t="shared" si="70"/>
        <v/>
      </c>
      <c r="C2272" t="str">
        <f>IFERROR(VLOOKUP(B2272,チーム番号!E:F,2,0),"")</f>
        <v/>
      </c>
      <c r="D2272" t="str">
        <f>IFERROR(VLOOKUP(N2272,プログラム!B:C,2,0),"")</f>
        <v/>
      </c>
      <c r="E2272" t="str">
        <f>IFERROR(記録__2[[#This Row],[組]],"")</f>
        <v/>
      </c>
      <c r="F2272" t="str">
        <f>IFERROR(記録__2[[#This Row],[水路]],"")</f>
        <v/>
      </c>
      <c r="G2272" t="str">
        <f>IFERROR(VLOOKUP(D2272,プログラムデータ!A:N,12,0),"")</f>
        <v/>
      </c>
      <c r="H2272" t="str">
        <f>IFERROR(VLOOKUP(D2272,プログラムデータ!A:N,13,0),"")</f>
        <v/>
      </c>
      <c r="I2272" t="str">
        <f>IFERROR(VLOOKUP(D2272,プログラムデータ!A:N,11,0),"")</f>
        <v/>
      </c>
      <c r="J2272" t="str">
        <f>IFERROR(VLOOKUP(D2272,プログラムデータ!A:N,10,0),"")</f>
        <v/>
      </c>
      <c r="K2272" t="str">
        <f>IFERROR(VLOOKUP(D2272,プログラムデータ!A:N,14,0),"")</f>
        <v/>
      </c>
      <c r="L2272" t="str">
        <f t="shared" si="71"/>
        <v xml:space="preserve">    </v>
      </c>
      <c r="M2272" t="str">
        <f>IFERROR(VLOOKUP(J2272,色々!M:P,4,0),"")</f>
        <v/>
      </c>
      <c r="N2272" t="str">
        <f>IFERROR(記録__2[[#This Row],[競技番号]],"")</f>
        <v/>
      </c>
      <c r="O2272" t="str">
        <f>IFERROR(記録__2[[#This Row],[選手番号]],"")</f>
        <v/>
      </c>
    </row>
    <row r="2273" spans="1:15" x14ac:dyDescent="0.2">
      <c r="A2273" t="str">
        <f>IFERROR(VLOOKUP(N2273,プログラム!B:C,2,0),"")</f>
        <v/>
      </c>
      <c r="B2273" t="str">
        <f t="shared" si="70"/>
        <v/>
      </c>
      <c r="C2273" t="str">
        <f>IFERROR(VLOOKUP(B2273,チーム番号!E:F,2,0),"")</f>
        <v/>
      </c>
      <c r="D2273" t="str">
        <f>IFERROR(VLOOKUP(N2273,プログラム!B:C,2,0),"")</f>
        <v/>
      </c>
      <c r="E2273" t="str">
        <f>IFERROR(記録__2[[#This Row],[組]],"")</f>
        <v/>
      </c>
      <c r="F2273" t="str">
        <f>IFERROR(記録__2[[#This Row],[水路]],"")</f>
        <v/>
      </c>
      <c r="G2273" t="str">
        <f>IFERROR(VLOOKUP(D2273,プログラムデータ!A:N,12,0),"")</f>
        <v/>
      </c>
      <c r="H2273" t="str">
        <f>IFERROR(VLOOKUP(D2273,プログラムデータ!A:N,13,0),"")</f>
        <v/>
      </c>
      <c r="I2273" t="str">
        <f>IFERROR(VLOOKUP(D2273,プログラムデータ!A:N,11,0),"")</f>
        <v/>
      </c>
      <c r="J2273" t="str">
        <f>IFERROR(VLOOKUP(D2273,プログラムデータ!A:N,10,0),"")</f>
        <v/>
      </c>
      <c r="K2273" t="str">
        <f>IFERROR(VLOOKUP(D2273,プログラムデータ!A:N,14,0),"")</f>
        <v/>
      </c>
      <c r="L2273" t="str">
        <f t="shared" si="71"/>
        <v xml:space="preserve">    </v>
      </c>
      <c r="M2273" t="str">
        <f>IFERROR(VLOOKUP(J2273,色々!M:P,4,0),"")</f>
        <v/>
      </c>
      <c r="N2273" t="str">
        <f>IFERROR(記録__2[[#This Row],[競技番号]],"")</f>
        <v/>
      </c>
      <c r="O2273" t="str">
        <f>IFERROR(記録__2[[#This Row],[選手番号]],"")</f>
        <v/>
      </c>
    </row>
    <row r="2274" spans="1:15" x14ac:dyDescent="0.2">
      <c r="A2274" t="str">
        <f>IFERROR(VLOOKUP(N2274,プログラム!B:C,2,0),"")</f>
        <v/>
      </c>
      <c r="B2274" t="str">
        <f t="shared" si="70"/>
        <v/>
      </c>
      <c r="C2274" t="str">
        <f>IFERROR(VLOOKUP(B2274,チーム番号!E:F,2,0),"")</f>
        <v/>
      </c>
      <c r="D2274" t="str">
        <f>IFERROR(VLOOKUP(N2274,プログラム!B:C,2,0),"")</f>
        <v/>
      </c>
      <c r="E2274" t="str">
        <f>IFERROR(記録__2[[#This Row],[組]],"")</f>
        <v/>
      </c>
      <c r="F2274" t="str">
        <f>IFERROR(記録__2[[#This Row],[水路]],"")</f>
        <v/>
      </c>
      <c r="G2274" t="str">
        <f>IFERROR(VLOOKUP(D2274,プログラムデータ!A:N,12,0),"")</f>
        <v/>
      </c>
      <c r="H2274" t="str">
        <f>IFERROR(VLOOKUP(D2274,プログラムデータ!A:N,13,0),"")</f>
        <v/>
      </c>
      <c r="I2274" t="str">
        <f>IFERROR(VLOOKUP(D2274,プログラムデータ!A:N,11,0),"")</f>
        <v/>
      </c>
      <c r="J2274" t="str">
        <f>IFERROR(VLOOKUP(D2274,プログラムデータ!A:N,10,0),"")</f>
        <v/>
      </c>
      <c r="K2274" t="str">
        <f>IFERROR(VLOOKUP(D2274,プログラムデータ!A:N,14,0),"")</f>
        <v/>
      </c>
      <c r="L2274" t="str">
        <f t="shared" si="71"/>
        <v xml:space="preserve">    </v>
      </c>
      <c r="M2274" t="str">
        <f>IFERROR(VLOOKUP(J2274,色々!M:P,4,0),"")</f>
        <v/>
      </c>
      <c r="N2274" t="str">
        <f>IFERROR(記録__2[[#This Row],[競技番号]],"")</f>
        <v/>
      </c>
      <c r="O2274" t="str">
        <f>IFERROR(記録__2[[#This Row],[選手番号]],"")</f>
        <v/>
      </c>
    </row>
    <row r="2275" spans="1:15" x14ac:dyDescent="0.2">
      <c r="A2275" t="str">
        <f>IFERROR(VLOOKUP(N2275,プログラム!B:C,2,0),"")</f>
        <v/>
      </c>
      <c r="B2275" t="str">
        <f t="shared" si="70"/>
        <v/>
      </c>
      <c r="C2275" t="str">
        <f>IFERROR(VLOOKUP(B2275,チーム番号!E:F,2,0),"")</f>
        <v/>
      </c>
      <c r="D2275" t="str">
        <f>IFERROR(VLOOKUP(N2275,プログラム!B:C,2,0),"")</f>
        <v/>
      </c>
      <c r="E2275" t="str">
        <f>IFERROR(記録__2[[#This Row],[組]],"")</f>
        <v/>
      </c>
      <c r="F2275" t="str">
        <f>IFERROR(記録__2[[#This Row],[水路]],"")</f>
        <v/>
      </c>
      <c r="G2275" t="str">
        <f>IFERROR(VLOOKUP(D2275,プログラムデータ!A:N,12,0),"")</f>
        <v/>
      </c>
      <c r="H2275" t="str">
        <f>IFERROR(VLOOKUP(D2275,プログラムデータ!A:N,13,0),"")</f>
        <v/>
      </c>
      <c r="I2275" t="str">
        <f>IFERROR(VLOOKUP(D2275,プログラムデータ!A:N,11,0),"")</f>
        <v/>
      </c>
      <c r="J2275" t="str">
        <f>IFERROR(VLOOKUP(D2275,プログラムデータ!A:N,10,0),"")</f>
        <v/>
      </c>
      <c r="K2275" t="str">
        <f>IFERROR(VLOOKUP(D2275,プログラムデータ!A:N,14,0),"")</f>
        <v/>
      </c>
      <c r="L2275" t="str">
        <f t="shared" si="71"/>
        <v xml:space="preserve">    </v>
      </c>
      <c r="M2275" t="str">
        <f>IFERROR(VLOOKUP(J2275,色々!M:P,4,0),"")</f>
        <v/>
      </c>
      <c r="N2275" t="str">
        <f>IFERROR(記録__2[[#This Row],[競技番号]],"")</f>
        <v/>
      </c>
      <c r="O2275" t="str">
        <f>IFERROR(記録__2[[#This Row],[選手番号]],"")</f>
        <v/>
      </c>
    </row>
    <row r="2276" spans="1:15" x14ac:dyDescent="0.2">
      <c r="A2276" t="str">
        <f>IFERROR(VLOOKUP(N2276,プログラム!B:C,2,0),"")</f>
        <v/>
      </c>
      <c r="B2276" t="str">
        <f t="shared" si="70"/>
        <v/>
      </c>
      <c r="C2276" t="str">
        <f>IFERROR(VLOOKUP(B2276,チーム番号!E:F,2,0),"")</f>
        <v/>
      </c>
      <c r="D2276" t="str">
        <f>IFERROR(VLOOKUP(N2276,プログラム!B:C,2,0),"")</f>
        <v/>
      </c>
      <c r="E2276" t="str">
        <f>IFERROR(記録__2[[#This Row],[組]],"")</f>
        <v/>
      </c>
      <c r="F2276" t="str">
        <f>IFERROR(記録__2[[#This Row],[水路]],"")</f>
        <v/>
      </c>
      <c r="G2276" t="str">
        <f>IFERROR(VLOOKUP(D2276,プログラムデータ!A:N,12,0),"")</f>
        <v/>
      </c>
      <c r="H2276" t="str">
        <f>IFERROR(VLOOKUP(D2276,プログラムデータ!A:N,13,0),"")</f>
        <v/>
      </c>
      <c r="I2276" t="str">
        <f>IFERROR(VLOOKUP(D2276,プログラムデータ!A:N,11,0),"")</f>
        <v/>
      </c>
      <c r="J2276" t="str">
        <f>IFERROR(VLOOKUP(D2276,プログラムデータ!A:N,10,0),"")</f>
        <v/>
      </c>
      <c r="K2276" t="str">
        <f>IFERROR(VLOOKUP(D2276,プログラムデータ!A:N,14,0),"")</f>
        <v/>
      </c>
      <c r="L2276" t="str">
        <f t="shared" si="71"/>
        <v xml:space="preserve">    </v>
      </c>
      <c r="M2276" t="str">
        <f>IFERROR(VLOOKUP(J2276,色々!M:P,4,0),"")</f>
        <v/>
      </c>
      <c r="N2276" t="str">
        <f>IFERROR(記録__2[[#This Row],[競技番号]],"")</f>
        <v/>
      </c>
      <c r="O2276" t="str">
        <f>IFERROR(記録__2[[#This Row],[選手番号]],"")</f>
        <v/>
      </c>
    </row>
    <row r="2277" spans="1:15" x14ac:dyDescent="0.2">
      <c r="A2277" t="str">
        <f>IFERROR(VLOOKUP(N2277,プログラム!B:C,2,0),"")</f>
        <v/>
      </c>
      <c r="B2277" t="str">
        <f t="shared" si="70"/>
        <v/>
      </c>
      <c r="C2277" t="str">
        <f>IFERROR(VLOOKUP(B2277,チーム番号!E:F,2,0),"")</f>
        <v/>
      </c>
      <c r="D2277" t="str">
        <f>IFERROR(VLOOKUP(N2277,プログラム!B:C,2,0),"")</f>
        <v/>
      </c>
      <c r="E2277" t="str">
        <f>IFERROR(記録__2[[#This Row],[組]],"")</f>
        <v/>
      </c>
      <c r="F2277" t="str">
        <f>IFERROR(記録__2[[#This Row],[水路]],"")</f>
        <v/>
      </c>
      <c r="G2277" t="str">
        <f>IFERROR(VLOOKUP(D2277,プログラムデータ!A:N,12,0),"")</f>
        <v/>
      </c>
      <c r="H2277" t="str">
        <f>IFERROR(VLOOKUP(D2277,プログラムデータ!A:N,13,0),"")</f>
        <v/>
      </c>
      <c r="I2277" t="str">
        <f>IFERROR(VLOOKUP(D2277,プログラムデータ!A:N,11,0),"")</f>
        <v/>
      </c>
      <c r="J2277" t="str">
        <f>IFERROR(VLOOKUP(D2277,プログラムデータ!A:N,10,0),"")</f>
        <v/>
      </c>
      <c r="K2277" t="str">
        <f>IFERROR(VLOOKUP(D2277,プログラムデータ!A:N,14,0),"")</f>
        <v/>
      </c>
      <c r="L2277" t="str">
        <f t="shared" si="71"/>
        <v xml:space="preserve">    </v>
      </c>
      <c r="M2277" t="str">
        <f>IFERROR(VLOOKUP(J2277,色々!M:P,4,0),"")</f>
        <v/>
      </c>
      <c r="N2277" t="str">
        <f>IFERROR(記録__2[[#This Row],[競技番号]],"")</f>
        <v/>
      </c>
      <c r="O2277" t="str">
        <f>IFERROR(記録__2[[#This Row],[選手番号]],"")</f>
        <v/>
      </c>
    </row>
    <row r="2278" spans="1:15" x14ac:dyDescent="0.2">
      <c r="A2278" t="str">
        <f>IFERROR(VLOOKUP(N2278,プログラム!B:C,2,0),"")</f>
        <v/>
      </c>
      <c r="B2278" t="str">
        <f t="shared" si="70"/>
        <v/>
      </c>
      <c r="C2278" t="str">
        <f>IFERROR(VLOOKUP(B2278,チーム番号!E:F,2,0),"")</f>
        <v/>
      </c>
      <c r="D2278" t="str">
        <f>IFERROR(VLOOKUP(N2278,プログラム!B:C,2,0),"")</f>
        <v/>
      </c>
      <c r="E2278" t="str">
        <f>IFERROR(記録__2[[#This Row],[組]],"")</f>
        <v/>
      </c>
      <c r="F2278" t="str">
        <f>IFERROR(記録__2[[#This Row],[水路]],"")</f>
        <v/>
      </c>
      <c r="G2278" t="str">
        <f>IFERROR(VLOOKUP(D2278,プログラムデータ!A:N,12,0),"")</f>
        <v/>
      </c>
      <c r="H2278" t="str">
        <f>IFERROR(VLOOKUP(D2278,プログラムデータ!A:N,13,0),"")</f>
        <v/>
      </c>
      <c r="I2278" t="str">
        <f>IFERROR(VLOOKUP(D2278,プログラムデータ!A:N,11,0),"")</f>
        <v/>
      </c>
      <c r="J2278" t="str">
        <f>IFERROR(VLOOKUP(D2278,プログラムデータ!A:N,10,0),"")</f>
        <v/>
      </c>
      <c r="K2278" t="str">
        <f>IFERROR(VLOOKUP(D2278,プログラムデータ!A:N,14,0),"")</f>
        <v/>
      </c>
      <c r="L2278" t="str">
        <f t="shared" si="71"/>
        <v xml:space="preserve">    </v>
      </c>
      <c r="M2278" t="str">
        <f>IFERROR(VLOOKUP(J2278,色々!M:P,4,0),"")</f>
        <v/>
      </c>
      <c r="N2278" t="str">
        <f>IFERROR(記録__2[[#This Row],[競技番号]],"")</f>
        <v/>
      </c>
      <c r="O2278" t="str">
        <f>IFERROR(記録__2[[#This Row],[選手番号]],"")</f>
        <v/>
      </c>
    </row>
    <row r="2279" spans="1:15" x14ac:dyDescent="0.2">
      <c r="A2279" t="str">
        <f>IFERROR(VLOOKUP(N2279,プログラム!B:C,2,0),"")</f>
        <v/>
      </c>
      <c r="B2279" t="str">
        <f t="shared" si="70"/>
        <v/>
      </c>
      <c r="C2279" t="str">
        <f>IFERROR(VLOOKUP(B2279,チーム番号!E:F,2,0),"")</f>
        <v/>
      </c>
      <c r="D2279" t="str">
        <f>IFERROR(VLOOKUP(N2279,プログラム!B:C,2,0),"")</f>
        <v/>
      </c>
      <c r="E2279" t="str">
        <f>IFERROR(記録__2[[#This Row],[組]],"")</f>
        <v/>
      </c>
      <c r="F2279" t="str">
        <f>IFERROR(記録__2[[#This Row],[水路]],"")</f>
        <v/>
      </c>
      <c r="G2279" t="str">
        <f>IFERROR(VLOOKUP(D2279,プログラムデータ!A:N,12,0),"")</f>
        <v/>
      </c>
      <c r="H2279" t="str">
        <f>IFERROR(VLOOKUP(D2279,プログラムデータ!A:N,13,0),"")</f>
        <v/>
      </c>
      <c r="I2279" t="str">
        <f>IFERROR(VLOOKUP(D2279,プログラムデータ!A:N,11,0),"")</f>
        <v/>
      </c>
      <c r="J2279" t="str">
        <f>IFERROR(VLOOKUP(D2279,プログラムデータ!A:N,10,0),"")</f>
        <v/>
      </c>
      <c r="K2279" t="str">
        <f>IFERROR(VLOOKUP(D2279,プログラムデータ!A:N,14,0),"")</f>
        <v/>
      </c>
      <c r="L2279" t="str">
        <f t="shared" si="71"/>
        <v xml:space="preserve">    </v>
      </c>
      <c r="M2279" t="str">
        <f>IFERROR(VLOOKUP(J2279,色々!M:P,4,0),"")</f>
        <v/>
      </c>
      <c r="N2279" t="str">
        <f>IFERROR(記録__2[[#This Row],[競技番号]],"")</f>
        <v/>
      </c>
      <c r="O2279" t="str">
        <f>IFERROR(記録__2[[#This Row],[選手番号]],"")</f>
        <v/>
      </c>
    </row>
    <row r="2280" spans="1:15" x14ac:dyDescent="0.2">
      <c r="A2280" t="str">
        <f>IFERROR(VLOOKUP(N2280,プログラム!B:C,2,0),"")</f>
        <v/>
      </c>
      <c r="B2280" t="str">
        <f t="shared" si="70"/>
        <v/>
      </c>
      <c r="C2280" t="str">
        <f>IFERROR(VLOOKUP(B2280,チーム番号!E:F,2,0),"")</f>
        <v/>
      </c>
      <c r="D2280" t="str">
        <f>IFERROR(VLOOKUP(N2280,プログラム!B:C,2,0),"")</f>
        <v/>
      </c>
      <c r="E2280" t="str">
        <f>IFERROR(記録__2[[#This Row],[組]],"")</f>
        <v/>
      </c>
      <c r="F2280" t="str">
        <f>IFERROR(記録__2[[#This Row],[水路]],"")</f>
        <v/>
      </c>
      <c r="G2280" t="str">
        <f>IFERROR(VLOOKUP(D2280,プログラムデータ!A:N,12,0),"")</f>
        <v/>
      </c>
      <c r="H2280" t="str">
        <f>IFERROR(VLOOKUP(D2280,プログラムデータ!A:N,13,0),"")</f>
        <v/>
      </c>
      <c r="I2280" t="str">
        <f>IFERROR(VLOOKUP(D2280,プログラムデータ!A:N,11,0),"")</f>
        <v/>
      </c>
      <c r="J2280" t="str">
        <f>IFERROR(VLOOKUP(D2280,プログラムデータ!A:N,10,0),"")</f>
        <v/>
      </c>
      <c r="K2280" t="str">
        <f>IFERROR(VLOOKUP(D2280,プログラムデータ!A:N,14,0),"")</f>
        <v/>
      </c>
      <c r="L2280" t="str">
        <f t="shared" si="71"/>
        <v xml:space="preserve">    </v>
      </c>
      <c r="M2280" t="str">
        <f>IFERROR(VLOOKUP(J2280,色々!M:P,4,0),"")</f>
        <v/>
      </c>
      <c r="N2280" t="str">
        <f>IFERROR(記録__2[[#This Row],[競技番号]],"")</f>
        <v/>
      </c>
      <c r="O2280" t="str">
        <f>IFERROR(記録__2[[#This Row],[選手番号]],"")</f>
        <v/>
      </c>
    </row>
    <row r="2281" spans="1:15" x14ac:dyDescent="0.2">
      <c r="A2281" t="str">
        <f>IFERROR(VLOOKUP(N2281,プログラム!B:C,2,0),"")</f>
        <v/>
      </c>
      <c r="B2281" t="str">
        <f t="shared" si="70"/>
        <v/>
      </c>
      <c r="C2281" t="str">
        <f>IFERROR(VLOOKUP(B2281,チーム番号!E:F,2,0),"")</f>
        <v/>
      </c>
      <c r="D2281" t="str">
        <f>IFERROR(VLOOKUP(N2281,プログラム!B:C,2,0),"")</f>
        <v/>
      </c>
      <c r="E2281" t="str">
        <f>IFERROR(記録__2[[#This Row],[組]],"")</f>
        <v/>
      </c>
      <c r="F2281" t="str">
        <f>IFERROR(記録__2[[#This Row],[水路]],"")</f>
        <v/>
      </c>
      <c r="G2281" t="str">
        <f>IFERROR(VLOOKUP(D2281,プログラムデータ!A:N,12,0),"")</f>
        <v/>
      </c>
      <c r="H2281" t="str">
        <f>IFERROR(VLOOKUP(D2281,プログラムデータ!A:N,13,0),"")</f>
        <v/>
      </c>
      <c r="I2281" t="str">
        <f>IFERROR(VLOOKUP(D2281,プログラムデータ!A:N,11,0),"")</f>
        <v/>
      </c>
      <c r="J2281" t="str">
        <f>IFERROR(VLOOKUP(D2281,プログラムデータ!A:N,10,0),"")</f>
        <v/>
      </c>
      <c r="K2281" t="str">
        <f>IFERROR(VLOOKUP(D2281,プログラムデータ!A:N,14,0),"")</f>
        <v/>
      </c>
      <c r="L2281" t="str">
        <f t="shared" si="71"/>
        <v xml:space="preserve">    </v>
      </c>
      <c r="M2281" t="str">
        <f>IFERROR(VLOOKUP(J2281,色々!M:P,4,0),"")</f>
        <v/>
      </c>
      <c r="N2281" t="str">
        <f>IFERROR(記録__2[[#This Row],[競技番号]],"")</f>
        <v/>
      </c>
      <c r="O2281" t="str">
        <f>IFERROR(記録__2[[#This Row],[選手番号]],"")</f>
        <v/>
      </c>
    </row>
    <row r="2282" spans="1:15" x14ac:dyDescent="0.2">
      <c r="A2282" t="str">
        <f>IFERROR(VLOOKUP(N2282,プログラム!B:C,2,0),"")</f>
        <v/>
      </c>
      <c r="B2282" t="str">
        <f t="shared" si="70"/>
        <v/>
      </c>
      <c r="C2282" t="str">
        <f>IFERROR(VLOOKUP(B2282,チーム番号!E:F,2,0),"")</f>
        <v/>
      </c>
      <c r="D2282" t="str">
        <f>IFERROR(VLOOKUP(N2282,プログラム!B:C,2,0),"")</f>
        <v/>
      </c>
      <c r="E2282" t="str">
        <f>IFERROR(記録__2[[#This Row],[組]],"")</f>
        <v/>
      </c>
      <c r="F2282" t="str">
        <f>IFERROR(記録__2[[#This Row],[水路]],"")</f>
        <v/>
      </c>
      <c r="G2282" t="str">
        <f>IFERROR(VLOOKUP(D2282,プログラムデータ!A:N,12,0),"")</f>
        <v/>
      </c>
      <c r="H2282" t="str">
        <f>IFERROR(VLOOKUP(D2282,プログラムデータ!A:N,13,0),"")</f>
        <v/>
      </c>
      <c r="I2282" t="str">
        <f>IFERROR(VLOOKUP(D2282,プログラムデータ!A:N,11,0),"")</f>
        <v/>
      </c>
      <c r="J2282" t="str">
        <f>IFERROR(VLOOKUP(D2282,プログラムデータ!A:N,10,0),"")</f>
        <v/>
      </c>
      <c r="K2282" t="str">
        <f>IFERROR(VLOOKUP(D2282,プログラムデータ!A:N,14,0),"")</f>
        <v/>
      </c>
      <c r="L2282" t="str">
        <f t="shared" si="71"/>
        <v xml:space="preserve">    </v>
      </c>
      <c r="M2282" t="str">
        <f>IFERROR(VLOOKUP(J2282,色々!M:P,4,0),"")</f>
        <v/>
      </c>
      <c r="N2282" t="str">
        <f>IFERROR(記録__2[[#This Row],[競技番号]],"")</f>
        <v/>
      </c>
      <c r="O2282" t="str">
        <f>IFERROR(記録__2[[#This Row],[選手番号]],"")</f>
        <v/>
      </c>
    </row>
    <row r="2283" spans="1:15" x14ac:dyDescent="0.2">
      <c r="A2283" t="str">
        <f>IFERROR(VLOOKUP(N2283,プログラム!B:C,2,0),"")</f>
        <v/>
      </c>
      <c r="B2283" t="str">
        <f t="shared" si="70"/>
        <v/>
      </c>
      <c r="C2283" t="str">
        <f>IFERROR(VLOOKUP(B2283,チーム番号!E:F,2,0),"")</f>
        <v/>
      </c>
      <c r="D2283" t="str">
        <f>IFERROR(VLOOKUP(N2283,プログラム!B:C,2,0),"")</f>
        <v/>
      </c>
      <c r="E2283" t="str">
        <f>IFERROR(記録__2[[#This Row],[組]],"")</f>
        <v/>
      </c>
      <c r="F2283" t="str">
        <f>IFERROR(記録__2[[#This Row],[水路]],"")</f>
        <v/>
      </c>
      <c r="G2283" t="str">
        <f>IFERROR(VLOOKUP(D2283,プログラムデータ!A:N,12,0),"")</f>
        <v/>
      </c>
      <c r="H2283" t="str">
        <f>IFERROR(VLOOKUP(D2283,プログラムデータ!A:N,13,0),"")</f>
        <v/>
      </c>
      <c r="I2283" t="str">
        <f>IFERROR(VLOOKUP(D2283,プログラムデータ!A:N,11,0),"")</f>
        <v/>
      </c>
      <c r="J2283" t="str">
        <f>IFERROR(VLOOKUP(D2283,プログラムデータ!A:N,10,0),"")</f>
        <v/>
      </c>
      <c r="K2283" t="str">
        <f>IFERROR(VLOOKUP(D2283,プログラムデータ!A:N,14,0),"")</f>
        <v/>
      </c>
      <c r="L2283" t="str">
        <f t="shared" si="71"/>
        <v xml:space="preserve">    </v>
      </c>
      <c r="M2283" t="str">
        <f>IFERROR(VLOOKUP(J2283,色々!M:P,4,0),"")</f>
        <v/>
      </c>
      <c r="N2283" t="str">
        <f>IFERROR(記録__2[[#This Row],[競技番号]],"")</f>
        <v/>
      </c>
      <c r="O2283" t="str">
        <f>IFERROR(記録__2[[#This Row],[選手番号]],"")</f>
        <v/>
      </c>
    </row>
    <row r="2284" spans="1:15" x14ac:dyDescent="0.2">
      <c r="A2284" t="str">
        <f>IFERROR(VLOOKUP(N2284,プログラム!B:C,2,0),"")</f>
        <v/>
      </c>
      <c r="B2284" t="str">
        <f t="shared" si="70"/>
        <v/>
      </c>
      <c r="C2284" t="str">
        <f>IFERROR(VLOOKUP(B2284,チーム番号!E:F,2,0),"")</f>
        <v/>
      </c>
      <c r="D2284" t="str">
        <f>IFERROR(VLOOKUP(N2284,プログラム!B:C,2,0),"")</f>
        <v/>
      </c>
      <c r="E2284" t="str">
        <f>IFERROR(記録__2[[#This Row],[組]],"")</f>
        <v/>
      </c>
      <c r="F2284" t="str">
        <f>IFERROR(記録__2[[#This Row],[水路]],"")</f>
        <v/>
      </c>
      <c r="G2284" t="str">
        <f>IFERROR(VLOOKUP(D2284,プログラムデータ!A:N,12,0),"")</f>
        <v/>
      </c>
      <c r="H2284" t="str">
        <f>IFERROR(VLOOKUP(D2284,プログラムデータ!A:N,13,0),"")</f>
        <v/>
      </c>
      <c r="I2284" t="str">
        <f>IFERROR(VLOOKUP(D2284,プログラムデータ!A:N,11,0),"")</f>
        <v/>
      </c>
      <c r="J2284" t="str">
        <f>IFERROR(VLOOKUP(D2284,プログラムデータ!A:N,10,0),"")</f>
        <v/>
      </c>
      <c r="K2284" t="str">
        <f>IFERROR(VLOOKUP(D2284,プログラムデータ!A:N,14,0),"")</f>
        <v/>
      </c>
      <c r="L2284" t="str">
        <f t="shared" si="71"/>
        <v xml:space="preserve">    </v>
      </c>
      <c r="M2284" t="str">
        <f>IFERROR(VLOOKUP(J2284,色々!M:P,4,0),"")</f>
        <v/>
      </c>
      <c r="N2284" t="str">
        <f>IFERROR(記録__2[[#This Row],[競技番号]],"")</f>
        <v/>
      </c>
      <c r="O2284" t="str">
        <f>IFERROR(記録__2[[#This Row],[選手番号]],"")</f>
        <v/>
      </c>
    </row>
    <row r="2285" spans="1:15" x14ac:dyDescent="0.2">
      <c r="A2285" t="str">
        <f>IFERROR(VLOOKUP(N2285,プログラム!B:C,2,0),"")</f>
        <v/>
      </c>
      <c r="B2285" t="str">
        <f t="shared" si="70"/>
        <v/>
      </c>
      <c r="C2285" t="str">
        <f>IFERROR(VLOOKUP(B2285,チーム番号!E:F,2,0),"")</f>
        <v/>
      </c>
      <c r="D2285" t="str">
        <f>IFERROR(VLOOKUP(N2285,プログラム!B:C,2,0),"")</f>
        <v/>
      </c>
      <c r="E2285" t="str">
        <f>IFERROR(記録__2[[#This Row],[組]],"")</f>
        <v/>
      </c>
      <c r="F2285" t="str">
        <f>IFERROR(記録__2[[#This Row],[水路]],"")</f>
        <v/>
      </c>
      <c r="G2285" t="str">
        <f>IFERROR(VLOOKUP(D2285,プログラムデータ!A:N,12,0),"")</f>
        <v/>
      </c>
      <c r="H2285" t="str">
        <f>IFERROR(VLOOKUP(D2285,プログラムデータ!A:N,13,0),"")</f>
        <v/>
      </c>
      <c r="I2285" t="str">
        <f>IFERROR(VLOOKUP(D2285,プログラムデータ!A:N,11,0),"")</f>
        <v/>
      </c>
      <c r="J2285" t="str">
        <f>IFERROR(VLOOKUP(D2285,プログラムデータ!A:N,10,0),"")</f>
        <v/>
      </c>
      <c r="K2285" t="str">
        <f>IFERROR(VLOOKUP(D2285,プログラムデータ!A:N,14,0),"")</f>
        <v/>
      </c>
      <c r="L2285" t="str">
        <f t="shared" si="71"/>
        <v xml:space="preserve">    </v>
      </c>
      <c r="M2285" t="str">
        <f>IFERROR(VLOOKUP(J2285,色々!M:P,4,0),"")</f>
        <v/>
      </c>
      <c r="N2285" t="str">
        <f>IFERROR(記録__2[[#This Row],[競技番号]],"")</f>
        <v/>
      </c>
      <c r="O2285" t="str">
        <f>IFERROR(記録__2[[#This Row],[選手番号]],"")</f>
        <v/>
      </c>
    </row>
    <row r="2286" spans="1:15" x14ac:dyDescent="0.2">
      <c r="A2286" t="str">
        <f>IFERROR(VLOOKUP(N2286,プログラム!B:C,2,0),"")</f>
        <v/>
      </c>
      <c r="B2286" t="str">
        <f t="shared" si="70"/>
        <v/>
      </c>
      <c r="C2286" t="str">
        <f>IFERROR(VLOOKUP(B2286,チーム番号!E:F,2,0),"")</f>
        <v/>
      </c>
      <c r="D2286" t="str">
        <f>IFERROR(VLOOKUP(N2286,プログラム!B:C,2,0),"")</f>
        <v/>
      </c>
      <c r="E2286" t="str">
        <f>IFERROR(記録__2[[#This Row],[組]],"")</f>
        <v/>
      </c>
      <c r="F2286" t="str">
        <f>IFERROR(記録__2[[#This Row],[水路]],"")</f>
        <v/>
      </c>
      <c r="G2286" t="str">
        <f>IFERROR(VLOOKUP(D2286,プログラムデータ!A:N,12,0),"")</f>
        <v/>
      </c>
      <c r="H2286" t="str">
        <f>IFERROR(VLOOKUP(D2286,プログラムデータ!A:N,13,0),"")</f>
        <v/>
      </c>
      <c r="I2286" t="str">
        <f>IFERROR(VLOOKUP(D2286,プログラムデータ!A:N,11,0),"")</f>
        <v/>
      </c>
      <c r="J2286" t="str">
        <f>IFERROR(VLOOKUP(D2286,プログラムデータ!A:N,10,0),"")</f>
        <v/>
      </c>
      <c r="K2286" t="str">
        <f>IFERROR(VLOOKUP(D2286,プログラムデータ!A:N,14,0),"")</f>
        <v/>
      </c>
      <c r="L2286" t="str">
        <f t="shared" si="71"/>
        <v xml:space="preserve">    </v>
      </c>
      <c r="M2286" t="str">
        <f>IFERROR(VLOOKUP(J2286,色々!M:P,4,0),"")</f>
        <v/>
      </c>
      <c r="N2286" t="str">
        <f>IFERROR(記録__2[[#This Row],[競技番号]],"")</f>
        <v/>
      </c>
      <c r="O2286" t="str">
        <f>IFERROR(記録__2[[#This Row],[選手番号]],"")</f>
        <v/>
      </c>
    </row>
    <row r="2287" spans="1:15" x14ac:dyDescent="0.2">
      <c r="A2287" t="str">
        <f>IFERROR(VLOOKUP(N2287,プログラム!B:C,2,0),"")</f>
        <v/>
      </c>
      <c r="B2287" t="str">
        <f t="shared" si="70"/>
        <v/>
      </c>
      <c r="C2287" t="str">
        <f>IFERROR(VLOOKUP(B2287,チーム番号!E:F,2,0),"")</f>
        <v/>
      </c>
      <c r="D2287" t="str">
        <f>IFERROR(VLOOKUP(N2287,プログラム!B:C,2,0),"")</f>
        <v/>
      </c>
      <c r="E2287" t="str">
        <f>IFERROR(記録__2[[#This Row],[組]],"")</f>
        <v/>
      </c>
      <c r="F2287" t="str">
        <f>IFERROR(記録__2[[#This Row],[水路]],"")</f>
        <v/>
      </c>
      <c r="G2287" t="str">
        <f>IFERROR(VLOOKUP(D2287,プログラムデータ!A:N,12,0),"")</f>
        <v/>
      </c>
      <c r="H2287" t="str">
        <f>IFERROR(VLOOKUP(D2287,プログラムデータ!A:N,13,0),"")</f>
        <v/>
      </c>
      <c r="I2287" t="str">
        <f>IFERROR(VLOOKUP(D2287,プログラムデータ!A:N,11,0),"")</f>
        <v/>
      </c>
      <c r="J2287" t="str">
        <f>IFERROR(VLOOKUP(D2287,プログラムデータ!A:N,10,0),"")</f>
        <v/>
      </c>
      <c r="K2287" t="str">
        <f>IFERROR(VLOOKUP(D2287,プログラムデータ!A:N,14,0),"")</f>
        <v/>
      </c>
      <c r="L2287" t="str">
        <f t="shared" si="71"/>
        <v xml:space="preserve">    </v>
      </c>
      <c r="M2287" t="str">
        <f>IFERROR(VLOOKUP(J2287,色々!M:P,4,0),"")</f>
        <v/>
      </c>
      <c r="N2287" t="str">
        <f>IFERROR(記録__2[[#This Row],[競技番号]],"")</f>
        <v/>
      </c>
      <c r="O2287" t="str">
        <f>IFERROR(記録__2[[#This Row],[選手番号]],"")</f>
        <v/>
      </c>
    </row>
    <row r="2288" spans="1:15" x14ac:dyDescent="0.2">
      <c r="A2288" t="str">
        <f>IFERROR(VLOOKUP(N2288,プログラム!B:C,2,0),"")</f>
        <v/>
      </c>
      <c r="B2288" t="str">
        <f t="shared" si="70"/>
        <v/>
      </c>
      <c r="C2288" t="str">
        <f>IFERROR(VLOOKUP(B2288,チーム番号!E:F,2,0),"")</f>
        <v/>
      </c>
      <c r="D2288" t="str">
        <f>IFERROR(VLOOKUP(N2288,プログラム!B:C,2,0),"")</f>
        <v/>
      </c>
      <c r="E2288" t="str">
        <f>IFERROR(記録__2[[#This Row],[組]],"")</f>
        <v/>
      </c>
      <c r="F2288" t="str">
        <f>IFERROR(記録__2[[#This Row],[水路]],"")</f>
        <v/>
      </c>
      <c r="G2288" t="str">
        <f>IFERROR(VLOOKUP(D2288,プログラムデータ!A:N,12,0),"")</f>
        <v/>
      </c>
      <c r="H2288" t="str">
        <f>IFERROR(VLOOKUP(D2288,プログラムデータ!A:N,13,0),"")</f>
        <v/>
      </c>
      <c r="I2288" t="str">
        <f>IFERROR(VLOOKUP(D2288,プログラムデータ!A:N,11,0),"")</f>
        <v/>
      </c>
      <c r="J2288" t="str">
        <f>IFERROR(VLOOKUP(D2288,プログラムデータ!A:N,10,0),"")</f>
        <v/>
      </c>
      <c r="K2288" t="str">
        <f>IFERROR(VLOOKUP(D2288,プログラムデータ!A:N,14,0),"")</f>
        <v/>
      </c>
      <c r="L2288" t="str">
        <f t="shared" si="71"/>
        <v xml:space="preserve">    </v>
      </c>
      <c r="M2288" t="str">
        <f>IFERROR(VLOOKUP(J2288,色々!M:P,4,0),"")</f>
        <v/>
      </c>
      <c r="N2288" t="str">
        <f>IFERROR(記録__2[[#This Row],[競技番号]],"")</f>
        <v/>
      </c>
      <c r="O2288" t="str">
        <f>IFERROR(記録__2[[#This Row],[選手番号]],"")</f>
        <v/>
      </c>
    </row>
    <row r="2289" spans="1:15" x14ac:dyDescent="0.2">
      <c r="A2289" t="str">
        <f>IFERROR(VLOOKUP(N2289,プログラム!B:C,2,0),"")</f>
        <v/>
      </c>
      <c r="B2289" t="str">
        <f t="shared" si="70"/>
        <v/>
      </c>
      <c r="C2289" t="str">
        <f>IFERROR(VLOOKUP(B2289,チーム番号!E:F,2,0),"")</f>
        <v/>
      </c>
      <c r="D2289" t="str">
        <f>IFERROR(VLOOKUP(N2289,プログラム!B:C,2,0),"")</f>
        <v/>
      </c>
      <c r="E2289" t="str">
        <f>IFERROR(記録__2[[#This Row],[組]],"")</f>
        <v/>
      </c>
      <c r="F2289" t="str">
        <f>IFERROR(記録__2[[#This Row],[水路]],"")</f>
        <v/>
      </c>
      <c r="G2289" t="str">
        <f>IFERROR(VLOOKUP(D2289,プログラムデータ!A:N,12,0),"")</f>
        <v/>
      </c>
      <c r="H2289" t="str">
        <f>IFERROR(VLOOKUP(D2289,プログラムデータ!A:N,13,0),"")</f>
        <v/>
      </c>
      <c r="I2289" t="str">
        <f>IFERROR(VLOOKUP(D2289,プログラムデータ!A:N,11,0),"")</f>
        <v/>
      </c>
      <c r="J2289" t="str">
        <f>IFERROR(VLOOKUP(D2289,プログラムデータ!A:N,10,0),"")</f>
        <v/>
      </c>
      <c r="K2289" t="str">
        <f>IFERROR(VLOOKUP(D2289,プログラムデータ!A:N,14,0),"")</f>
        <v/>
      </c>
      <c r="L2289" t="str">
        <f t="shared" si="71"/>
        <v xml:space="preserve">    </v>
      </c>
      <c r="M2289" t="str">
        <f>IFERROR(VLOOKUP(J2289,色々!M:P,4,0),"")</f>
        <v/>
      </c>
      <c r="N2289" t="str">
        <f>IFERROR(記録__2[[#This Row],[競技番号]],"")</f>
        <v/>
      </c>
      <c r="O2289" t="str">
        <f>IFERROR(記録__2[[#This Row],[選手番号]],"")</f>
        <v/>
      </c>
    </row>
    <row r="2290" spans="1:15" x14ac:dyDescent="0.2">
      <c r="A2290" t="str">
        <f>IFERROR(VLOOKUP(N2290,プログラム!B:C,2,0),"")</f>
        <v/>
      </c>
      <c r="B2290" t="str">
        <f t="shared" si="70"/>
        <v/>
      </c>
      <c r="C2290" t="str">
        <f>IFERROR(VLOOKUP(B2290,チーム番号!E:F,2,0),"")</f>
        <v/>
      </c>
      <c r="D2290" t="str">
        <f>IFERROR(VLOOKUP(N2290,プログラム!B:C,2,0),"")</f>
        <v/>
      </c>
      <c r="E2290" t="str">
        <f>IFERROR(記録__2[[#This Row],[組]],"")</f>
        <v/>
      </c>
      <c r="F2290" t="str">
        <f>IFERROR(記録__2[[#This Row],[水路]],"")</f>
        <v/>
      </c>
      <c r="G2290" t="str">
        <f>IFERROR(VLOOKUP(D2290,プログラムデータ!A:N,12,0),"")</f>
        <v/>
      </c>
      <c r="H2290" t="str">
        <f>IFERROR(VLOOKUP(D2290,プログラムデータ!A:N,13,0),"")</f>
        <v/>
      </c>
      <c r="I2290" t="str">
        <f>IFERROR(VLOOKUP(D2290,プログラムデータ!A:N,11,0),"")</f>
        <v/>
      </c>
      <c r="J2290" t="str">
        <f>IFERROR(VLOOKUP(D2290,プログラムデータ!A:N,10,0),"")</f>
        <v/>
      </c>
      <c r="K2290" t="str">
        <f>IFERROR(VLOOKUP(D2290,プログラムデータ!A:N,14,0),"")</f>
        <v/>
      </c>
      <c r="L2290" t="str">
        <f t="shared" si="71"/>
        <v xml:space="preserve">    </v>
      </c>
      <c r="M2290" t="str">
        <f>IFERROR(VLOOKUP(J2290,色々!M:P,4,0),"")</f>
        <v/>
      </c>
      <c r="N2290" t="str">
        <f>IFERROR(記録__2[[#This Row],[競技番号]],"")</f>
        <v/>
      </c>
      <c r="O2290" t="str">
        <f>IFERROR(記録__2[[#This Row],[選手番号]],"")</f>
        <v/>
      </c>
    </row>
    <row r="2291" spans="1:15" x14ac:dyDescent="0.2">
      <c r="A2291" t="str">
        <f>IFERROR(VLOOKUP(N2291,プログラム!B:C,2,0),"")</f>
        <v/>
      </c>
      <c r="B2291" t="str">
        <f t="shared" si="70"/>
        <v/>
      </c>
      <c r="C2291" t="str">
        <f>IFERROR(VLOOKUP(B2291,チーム番号!E:F,2,0),"")</f>
        <v/>
      </c>
      <c r="D2291" t="str">
        <f>IFERROR(VLOOKUP(N2291,プログラム!B:C,2,0),"")</f>
        <v/>
      </c>
      <c r="E2291" t="str">
        <f>IFERROR(記録__2[[#This Row],[組]],"")</f>
        <v/>
      </c>
      <c r="F2291" t="str">
        <f>IFERROR(記録__2[[#This Row],[水路]],"")</f>
        <v/>
      </c>
      <c r="G2291" t="str">
        <f>IFERROR(VLOOKUP(D2291,プログラムデータ!A:N,12,0),"")</f>
        <v/>
      </c>
      <c r="H2291" t="str">
        <f>IFERROR(VLOOKUP(D2291,プログラムデータ!A:N,13,0),"")</f>
        <v/>
      </c>
      <c r="I2291" t="str">
        <f>IFERROR(VLOOKUP(D2291,プログラムデータ!A:N,11,0),"")</f>
        <v/>
      </c>
      <c r="J2291" t="str">
        <f>IFERROR(VLOOKUP(D2291,プログラムデータ!A:N,10,0),"")</f>
        <v/>
      </c>
      <c r="K2291" t="str">
        <f>IFERROR(VLOOKUP(D2291,プログラムデータ!A:N,14,0),"")</f>
        <v/>
      </c>
      <c r="L2291" t="str">
        <f t="shared" si="71"/>
        <v xml:space="preserve">    </v>
      </c>
      <c r="M2291" t="str">
        <f>IFERROR(VLOOKUP(J2291,色々!M:P,4,0),"")</f>
        <v/>
      </c>
      <c r="N2291" t="str">
        <f>IFERROR(記録__2[[#This Row],[競技番号]],"")</f>
        <v/>
      </c>
      <c r="O2291" t="str">
        <f>IFERROR(記録__2[[#This Row],[選手番号]],"")</f>
        <v/>
      </c>
    </row>
    <row r="2292" spans="1:15" x14ac:dyDescent="0.2">
      <c r="A2292" t="str">
        <f>IFERROR(VLOOKUP(N2292,プログラム!B:C,2,0),"")</f>
        <v/>
      </c>
      <c r="B2292" t="str">
        <f t="shared" si="70"/>
        <v/>
      </c>
      <c r="C2292" t="str">
        <f>IFERROR(VLOOKUP(B2292,チーム番号!E:F,2,0),"")</f>
        <v/>
      </c>
      <c r="D2292" t="str">
        <f>IFERROR(VLOOKUP(N2292,プログラム!B:C,2,0),"")</f>
        <v/>
      </c>
      <c r="E2292" t="str">
        <f>IFERROR(記録__2[[#This Row],[組]],"")</f>
        <v/>
      </c>
      <c r="F2292" t="str">
        <f>IFERROR(記録__2[[#This Row],[水路]],"")</f>
        <v/>
      </c>
      <c r="G2292" t="str">
        <f>IFERROR(VLOOKUP(D2292,プログラムデータ!A:N,12,0),"")</f>
        <v/>
      </c>
      <c r="H2292" t="str">
        <f>IFERROR(VLOOKUP(D2292,プログラムデータ!A:N,13,0),"")</f>
        <v/>
      </c>
      <c r="I2292" t="str">
        <f>IFERROR(VLOOKUP(D2292,プログラムデータ!A:N,11,0),"")</f>
        <v/>
      </c>
      <c r="J2292" t="str">
        <f>IFERROR(VLOOKUP(D2292,プログラムデータ!A:N,10,0),"")</f>
        <v/>
      </c>
      <c r="K2292" t="str">
        <f>IFERROR(VLOOKUP(D2292,プログラムデータ!A:N,14,0),"")</f>
        <v/>
      </c>
      <c r="L2292" t="str">
        <f t="shared" si="71"/>
        <v xml:space="preserve">    </v>
      </c>
      <c r="M2292" t="str">
        <f>IFERROR(VLOOKUP(J2292,色々!M:P,4,0),"")</f>
        <v/>
      </c>
      <c r="N2292" t="str">
        <f>IFERROR(記録__2[[#This Row],[競技番号]],"")</f>
        <v/>
      </c>
      <c r="O2292" t="str">
        <f>IFERROR(記録__2[[#This Row],[選手番号]],"")</f>
        <v/>
      </c>
    </row>
    <row r="2293" spans="1:15" x14ac:dyDescent="0.2">
      <c r="A2293" t="str">
        <f>IFERROR(VLOOKUP(N2293,プログラム!B:C,2,0),"")</f>
        <v/>
      </c>
      <c r="B2293" t="str">
        <f t="shared" si="70"/>
        <v/>
      </c>
      <c r="C2293" t="str">
        <f>IFERROR(VLOOKUP(B2293,チーム番号!E:F,2,0),"")</f>
        <v/>
      </c>
      <c r="D2293" t="str">
        <f>IFERROR(VLOOKUP(N2293,プログラム!B:C,2,0),"")</f>
        <v/>
      </c>
      <c r="E2293" t="str">
        <f>IFERROR(記録__2[[#This Row],[組]],"")</f>
        <v/>
      </c>
      <c r="F2293" t="str">
        <f>IFERROR(記録__2[[#This Row],[水路]],"")</f>
        <v/>
      </c>
      <c r="G2293" t="str">
        <f>IFERROR(VLOOKUP(D2293,プログラムデータ!A:N,12,0),"")</f>
        <v/>
      </c>
      <c r="H2293" t="str">
        <f>IFERROR(VLOOKUP(D2293,プログラムデータ!A:N,13,0),"")</f>
        <v/>
      </c>
      <c r="I2293" t="str">
        <f>IFERROR(VLOOKUP(D2293,プログラムデータ!A:N,11,0),"")</f>
        <v/>
      </c>
      <c r="J2293" t="str">
        <f>IFERROR(VLOOKUP(D2293,プログラムデータ!A:N,10,0),"")</f>
        <v/>
      </c>
      <c r="K2293" t="str">
        <f>IFERROR(VLOOKUP(D2293,プログラムデータ!A:N,14,0),"")</f>
        <v/>
      </c>
      <c r="L2293" t="str">
        <f t="shared" si="71"/>
        <v xml:space="preserve">    </v>
      </c>
      <c r="M2293" t="str">
        <f>IFERROR(VLOOKUP(J2293,色々!M:P,4,0),"")</f>
        <v/>
      </c>
      <c r="N2293" t="str">
        <f>IFERROR(記録__2[[#This Row],[競技番号]],"")</f>
        <v/>
      </c>
      <c r="O2293" t="str">
        <f>IFERROR(記録__2[[#This Row],[選手番号]],"")</f>
        <v/>
      </c>
    </row>
    <row r="2294" spans="1:15" x14ac:dyDescent="0.2">
      <c r="A2294" t="str">
        <f>IFERROR(VLOOKUP(N2294,プログラム!B:C,2,0),"")</f>
        <v/>
      </c>
      <c r="B2294" t="str">
        <f t="shared" si="70"/>
        <v/>
      </c>
      <c r="C2294" t="str">
        <f>IFERROR(VLOOKUP(B2294,チーム番号!E:F,2,0),"")</f>
        <v/>
      </c>
      <c r="D2294" t="str">
        <f>IFERROR(VLOOKUP(N2294,プログラム!B:C,2,0),"")</f>
        <v/>
      </c>
      <c r="E2294" t="str">
        <f>IFERROR(記録__2[[#This Row],[組]],"")</f>
        <v/>
      </c>
      <c r="F2294" t="str">
        <f>IFERROR(記録__2[[#This Row],[水路]],"")</f>
        <v/>
      </c>
      <c r="G2294" t="str">
        <f>IFERROR(VLOOKUP(D2294,プログラムデータ!A:N,12,0),"")</f>
        <v/>
      </c>
      <c r="H2294" t="str">
        <f>IFERROR(VLOOKUP(D2294,プログラムデータ!A:N,13,0),"")</f>
        <v/>
      </c>
      <c r="I2294" t="str">
        <f>IFERROR(VLOOKUP(D2294,プログラムデータ!A:N,11,0),"")</f>
        <v/>
      </c>
      <c r="J2294" t="str">
        <f>IFERROR(VLOOKUP(D2294,プログラムデータ!A:N,10,0),"")</f>
        <v/>
      </c>
      <c r="K2294" t="str">
        <f>IFERROR(VLOOKUP(D2294,プログラムデータ!A:N,14,0),"")</f>
        <v/>
      </c>
      <c r="L2294" t="str">
        <f t="shared" si="71"/>
        <v xml:space="preserve">    </v>
      </c>
      <c r="M2294" t="str">
        <f>IFERROR(VLOOKUP(J2294,色々!M:P,4,0),"")</f>
        <v/>
      </c>
      <c r="N2294" t="str">
        <f>IFERROR(記録__2[[#This Row],[競技番号]],"")</f>
        <v/>
      </c>
      <c r="O2294" t="str">
        <f>IFERROR(記録__2[[#This Row],[選手番号]],"")</f>
        <v/>
      </c>
    </row>
    <row r="2295" spans="1:15" x14ac:dyDescent="0.2">
      <c r="A2295" t="str">
        <f>IFERROR(VLOOKUP(N2295,プログラム!B:C,2,0),"")</f>
        <v/>
      </c>
      <c r="B2295" t="str">
        <f t="shared" si="70"/>
        <v/>
      </c>
      <c r="C2295" t="str">
        <f>IFERROR(VLOOKUP(B2295,チーム番号!E:F,2,0),"")</f>
        <v/>
      </c>
      <c r="D2295" t="str">
        <f>IFERROR(VLOOKUP(N2295,プログラム!B:C,2,0),"")</f>
        <v/>
      </c>
      <c r="E2295" t="str">
        <f>IFERROR(記録__2[[#This Row],[組]],"")</f>
        <v/>
      </c>
      <c r="F2295" t="str">
        <f>IFERROR(記録__2[[#This Row],[水路]],"")</f>
        <v/>
      </c>
      <c r="G2295" t="str">
        <f>IFERROR(VLOOKUP(D2295,プログラムデータ!A:N,12,0),"")</f>
        <v/>
      </c>
      <c r="H2295" t="str">
        <f>IFERROR(VLOOKUP(D2295,プログラムデータ!A:N,13,0),"")</f>
        <v/>
      </c>
      <c r="I2295" t="str">
        <f>IFERROR(VLOOKUP(D2295,プログラムデータ!A:N,11,0),"")</f>
        <v/>
      </c>
      <c r="J2295" t="str">
        <f>IFERROR(VLOOKUP(D2295,プログラムデータ!A:N,10,0),"")</f>
        <v/>
      </c>
      <c r="K2295" t="str">
        <f>IFERROR(VLOOKUP(D2295,プログラムデータ!A:N,14,0),"")</f>
        <v/>
      </c>
      <c r="L2295" t="str">
        <f t="shared" si="71"/>
        <v xml:space="preserve">    </v>
      </c>
      <c r="M2295" t="str">
        <f>IFERROR(VLOOKUP(J2295,色々!M:P,4,0),"")</f>
        <v/>
      </c>
      <c r="N2295" t="str">
        <f>IFERROR(記録__2[[#This Row],[競技番号]],"")</f>
        <v/>
      </c>
      <c r="O2295" t="str">
        <f>IFERROR(記録__2[[#This Row],[選手番号]],"")</f>
        <v/>
      </c>
    </row>
    <row r="2296" spans="1:15" x14ac:dyDescent="0.2">
      <c r="A2296" t="str">
        <f>IFERROR(VLOOKUP(N2296,プログラム!B:C,2,0),"")</f>
        <v/>
      </c>
      <c r="B2296" t="str">
        <f t="shared" si="70"/>
        <v/>
      </c>
      <c r="C2296" t="str">
        <f>IFERROR(VLOOKUP(B2296,チーム番号!E:F,2,0),"")</f>
        <v/>
      </c>
      <c r="D2296" t="str">
        <f>IFERROR(VLOOKUP(N2296,プログラム!B:C,2,0),"")</f>
        <v/>
      </c>
      <c r="E2296" t="str">
        <f>IFERROR(記録__2[[#This Row],[組]],"")</f>
        <v/>
      </c>
      <c r="F2296" t="str">
        <f>IFERROR(記録__2[[#This Row],[水路]],"")</f>
        <v/>
      </c>
      <c r="G2296" t="str">
        <f>IFERROR(VLOOKUP(D2296,プログラムデータ!A:N,12,0),"")</f>
        <v/>
      </c>
      <c r="H2296" t="str">
        <f>IFERROR(VLOOKUP(D2296,プログラムデータ!A:N,13,0),"")</f>
        <v/>
      </c>
      <c r="I2296" t="str">
        <f>IFERROR(VLOOKUP(D2296,プログラムデータ!A:N,11,0),"")</f>
        <v/>
      </c>
      <c r="J2296" t="str">
        <f>IFERROR(VLOOKUP(D2296,プログラムデータ!A:N,10,0),"")</f>
        <v/>
      </c>
      <c r="K2296" t="str">
        <f>IFERROR(VLOOKUP(D2296,プログラムデータ!A:N,14,0),"")</f>
        <v/>
      </c>
      <c r="L2296" t="str">
        <f t="shared" si="71"/>
        <v xml:space="preserve">    </v>
      </c>
      <c r="M2296" t="str">
        <f>IFERROR(VLOOKUP(J2296,色々!M:P,4,0),"")</f>
        <v/>
      </c>
      <c r="N2296" t="str">
        <f>IFERROR(記録__2[[#This Row],[競技番号]],"")</f>
        <v/>
      </c>
      <c r="O2296" t="str">
        <f>IFERROR(記録__2[[#This Row],[選手番号]],"")</f>
        <v/>
      </c>
    </row>
    <row r="2297" spans="1:15" x14ac:dyDescent="0.2">
      <c r="A2297" t="str">
        <f>IFERROR(VLOOKUP(N2297,プログラム!B:C,2,0),"")</f>
        <v/>
      </c>
      <c r="B2297" t="str">
        <f t="shared" si="70"/>
        <v/>
      </c>
      <c r="C2297" t="str">
        <f>IFERROR(VLOOKUP(B2297,チーム番号!E:F,2,0),"")</f>
        <v/>
      </c>
      <c r="D2297" t="str">
        <f>IFERROR(VLOOKUP(N2297,プログラム!B:C,2,0),"")</f>
        <v/>
      </c>
      <c r="E2297" t="str">
        <f>IFERROR(記録__2[[#This Row],[組]],"")</f>
        <v/>
      </c>
      <c r="F2297" t="str">
        <f>IFERROR(記録__2[[#This Row],[水路]],"")</f>
        <v/>
      </c>
      <c r="G2297" t="str">
        <f>IFERROR(VLOOKUP(D2297,プログラムデータ!A:N,12,0),"")</f>
        <v/>
      </c>
      <c r="H2297" t="str">
        <f>IFERROR(VLOOKUP(D2297,プログラムデータ!A:N,13,0),"")</f>
        <v/>
      </c>
      <c r="I2297" t="str">
        <f>IFERROR(VLOOKUP(D2297,プログラムデータ!A:N,11,0),"")</f>
        <v/>
      </c>
      <c r="J2297" t="str">
        <f>IFERROR(VLOOKUP(D2297,プログラムデータ!A:N,10,0),"")</f>
        <v/>
      </c>
      <c r="K2297" t="str">
        <f>IFERROR(VLOOKUP(D2297,プログラムデータ!A:N,14,0),"")</f>
        <v/>
      </c>
      <c r="L2297" t="str">
        <f t="shared" si="71"/>
        <v xml:space="preserve">    </v>
      </c>
      <c r="M2297" t="str">
        <f>IFERROR(VLOOKUP(J2297,色々!M:P,4,0),"")</f>
        <v/>
      </c>
      <c r="N2297" t="str">
        <f>IFERROR(記録__2[[#This Row],[競技番号]],"")</f>
        <v/>
      </c>
      <c r="O2297" t="str">
        <f>IFERROR(記録__2[[#This Row],[選手番号]],"")</f>
        <v/>
      </c>
    </row>
    <row r="2298" spans="1:15" x14ac:dyDescent="0.2">
      <c r="A2298" t="str">
        <f>IFERROR(VLOOKUP(N2298,プログラム!B:C,2,0),"")</f>
        <v/>
      </c>
      <c r="B2298" t="str">
        <f t="shared" si="70"/>
        <v/>
      </c>
      <c r="C2298" t="str">
        <f>IFERROR(VLOOKUP(B2298,チーム番号!E:F,2,0),"")</f>
        <v/>
      </c>
      <c r="D2298" t="str">
        <f>IFERROR(VLOOKUP(N2298,プログラム!B:C,2,0),"")</f>
        <v/>
      </c>
      <c r="E2298" t="str">
        <f>IFERROR(記録__2[[#This Row],[組]],"")</f>
        <v/>
      </c>
      <c r="F2298" t="str">
        <f>IFERROR(記録__2[[#This Row],[水路]],"")</f>
        <v/>
      </c>
      <c r="G2298" t="str">
        <f>IFERROR(VLOOKUP(D2298,プログラムデータ!A:N,12,0),"")</f>
        <v/>
      </c>
      <c r="H2298" t="str">
        <f>IFERROR(VLOOKUP(D2298,プログラムデータ!A:N,13,0),"")</f>
        <v/>
      </c>
      <c r="I2298" t="str">
        <f>IFERROR(VLOOKUP(D2298,プログラムデータ!A:N,11,0),"")</f>
        <v/>
      </c>
      <c r="J2298" t="str">
        <f>IFERROR(VLOOKUP(D2298,プログラムデータ!A:N,10,0),"")</f>
        <v/>
      </c>
      <c r="K2298" t="str">
        <f>IFERROR(VLOOKUP(D2298,プログラムデータ!A:N,14,0),"")</f>
        <v/>
      </c>
      <c r="L2298" t="str">
        <f t="shared" si="71"/>
        <v xml:space="preserve">    </v>
      </c>
      <c r="M2298" t="str">
        <f>IFERROR(VLOOKUP(J2298,色々!M:P,4,0),"")</f>
        <v/>
      </c>
      <c r="N2298" t="str">
        <f>IFERROR(記録__2[[#This Row],[競技番号]],"")</f>
        <v/>
      </c>
      <c r="O2298" t="str">
        <f>IFERROR(記録__2[[#This Row],[選手番号]],"")</f>
        <v/>
      </c>
    </row>
    <row r="2299" spans="1:15" x14ac:dyDescent="0.2">
      <c r="A2299" t="str">
        <f>IFERROR(VLOOKUP(N2299,プログラム!B:C,2,0),"")</f>
        <v/>
      </c>
      <c r="B2299" t="str">
        <f t="shared" si="70"/>
        <v/>
      </c>
      <c r="C2299" t="str">
        <f>IFERROR(VLOOKUP(B2299,チーム番号!E:F,2,0),"")</f>
        <v/>
      </c>
      <c r="D2299" t="str">
        <f>IFERROR(VLOOKUP(N2299,プログラム!B:C,2,0),"")</f>
        <v/>
      </c>
      <c r="E2299" t="str">
        <f>IFERROR(記録__2[[#This Row],[組]],"")</f>
        <v/>
      </c>
      <c r="F2299" t="str">
        <f>IFERROR(記録__2[[#This Row],[水路]],"")</f>
        <v/>
      </c>
      <c r="G2299" t="str">
        <f>IFERROR(VLOOKUP(D2299,プログラムデータ!A:N,12,0),"")</f>
        <v/>
      </c>
      <c r="H2299" t="str">
        <f>IFERROR(VLOOKUP(D2299,プログラムデータ!A:N,13,0),"")</f>
        <v/>
      </c>
      <c r="I2299" t="str">
        <f>IFERROR(VLOOKUP(D2299,プログラムデータ!A:N,11,0),"")</f>
        <v/>
      </c>
      <c r="J2299" t="str">
        <f>IFERROR(VLOOKUP(D2299,プログラムデータ!A:N,10,0),"")</f>
        <v/>
      </c>
      <c r="K2299" t="str">
        <f>IFERROR(VLOOKUP(D2299,プログラムデータ!A:N,14,0),"")</f>
        <v/>
      </c>
      <c r="L2299" t="str">
        <f t="shared" si="71"/>
        <v xml:space="preserve">    </v>
      </c>
      <c r="M2299" t="str">
        <f>IFERROR(VLOOKUP(J2299,色々!M:P,4,0),"")</f>
        <v/>
      </c>
      <c r="N2299" t="str">
        <f>IFERROR(記録__2[[#This Row],[競技番号]],"")</f>
        <v/>
      </c>
      <c r="O2299" t="str">
        <f>IFERROR(記録__2[[#This Row],[選手番号]],"")</f>
        <v/>
      </c>
    </row>
    <row r="2300" spans="1:15" x14ac:dyDescent="0.2">
      <c r="A2300" t="str">
        <f>IFERROR(VLOOKUP(N2300,プログラム!B:C,2,0),"")</f>
        <v/>
      </c>
      <c r="B2300" t="str">
        <f t="shared" si="70"/>
        <v/>
      </c>
      <c r="C2300" t="str">
        <f>IFERROR(VLOOKUP(B2300,チーム番号!E:F,2,0),"")</f>
        <v/>
      </c>
      <c r="D2300" t="str">
        <f>IFERROR(VLOOKUP(N2300,プログラム!B:C,2,0),"")</f>
        <v/>
      </c>
      <c r="E2300" t="str">
        <f>IFERROR(記録__2[[#This Row],[組]],"")</f>
        <v/>
      </c>
      <c r="F2300" t="str">
        <f>IFERROR(記録__2[[#This Row],[水路]],"")</f>
        <v/>
      </c>
      <c r="G2300" t="str">
        <f>IFERROR(VLOOKUP(D2300,プログラムデータ!A:N,12,0),"")</f>
        <v/>
      </c>
      <c r="H2300" t="str">
        <f>IFERROR(VLOOKUP(D2300,プログラムデータ!A:N,13,0),"")</f>
        <v/>
      </c>
      <c r="I2300" t="str">
        <f>IFERROR(VLOOKUP(D2300,プログラムデータ!A:N,11,0),"")</f>
        <v/>
      </c>
      <c r="J2300" t="str">
        <f>IFERROR(VLOOKUP(D2300,プログラムデータ!A:N,10,0),"")</f>
        <v/>
      </c>
      <c r="K2300" t="str">
        <f>IFERROR(VLOOKUP(D2300,プログラムデータ!A:N,14,0),"")</f>
        <v/>
      </c>
      <c r="L2300" t="str">
        <f t="shared" si="71"/>
        <v xml:space="preserve">    </v>
      </c>
      <c r="M2300" t="str">
        <f>IFERROR(VLOOKUP(J2300,色々!M:P,4,0),"")</f>
        <v/>
      </c>
      <c r="N2300" t="str">
        <f>IFERROR(記録__2[[#This Row],[競技番号]],"")</f>
        <v/>
      </c>
      <c r="O2300" t="str">
        <f>IFERROR(記録__2[[#This Row],[選手番号]],"")</f>
        <v/>
      </c>
    </row>
    <row r="2301" spans="1:15" x14ac:dyDescent="0.2">
      <c r="A2301" t="str">
        <f>IFERROR(VLOOKUP(N2301,プログラム!B:C,2,0),"")</f>
        <v/>
      </c>
      <c r="B2301" t="str">
        <f t="shared" si="70"/>
        <v/>
      </c>
      <c r="C2301" t="str">
        <f>IFERROR(VLOOKUP(B2301,チーム番号!E:F,2,0),"")</f>
        <v/>
      </c>
      <c r="D2301" t="str">
        <f>IFERROR(VLOOKUP(N2301,プログラム!B:C,2,0),"")</f>
        <v/>
      </c>
      <c r="E2301" t="str">
        <f>IFERROR(記録__2[[#This Row],[組]],"")</f>
        <v/>
      </c>
      <c r="F2301" t="str">
        <f>IFERROR(記録__2[[#This Row],[水路]],"")</f>
        <v/>
      </c>
      <c r="G2301" t="str">
        <f>IFERROR(VLOOKUP(D2301,プログラムデータ!A:N,12,0),"")</f>
        <v/>
      </c>
      <c r="H2301" t="str">
        <f>IFERROR(VLOOKUP(D2301,プログラムデータ!A:N,13,0),"")</f>
        <v/>
      </c>
      <c r="I2301" t="str">
        <f>IFERROR(VLOOKUP(D2301,プログラムデータ!A:N,11,0),"")</f>
        <v/>
      </c>
      <c r="J2301" t="str">
        <f>IFERROR(VLOOKUP(D2301,プログラムデータ!A:N,10,0),"")</f>
        <v/>
      </c>
      <c r="K2301" t="str">
        <f>IFERROR(VLOOKUP(D2301,プログラムデータ!A:N,14,0),"")</f>
        <v/>
      </c>
      <c r="L2301" t="str">
        <f t="shared" si="71"/>
        <v xml:space="preserve">    </v>
      </c>
      <c r="M2301" t="str">
        <f>IFERROR(VLOOKUP(J2301,色々!M:P,4,0),"")</f>
        <v/>
      </c>
      <c r="N2301" t="str">
        <f>IFERROR(記録__2[[#This Row],[競技番号]],"")</f>
        <v/>
      </c>
      <c r="O2301" t="str">
        <f>IFERROR(記録__2[[#This Row],[選手番号]],"")</f>
        <v/>
      </c>
    </row>
    <row r="2302" spans="1:15" x14ac:dyDescent="0.2">
      <c r="A2302" t="str">
        <f>IFERROR(VLOOKUP(N2302,プログラム!B:C,2,0),"")</f>
        <v/>
      </c>
      <c r="B2302" t="str">
        <f t="shared" si="70"/>
        <v/>
      </c>
      <c r="C2302" t="str">
        <f>IFERROR(VLOOKUP(B2302,チーム番号!E:F,2,0),"")</f>
        <v/>
      </c>
      <c r="D2302" t="str">
        <f>IFERROR(VLOOKUP(N2302,プログラム!B:C,2,0),"")</f>
        <v/>
      </c>
      <c r="E2302" t="str">
        <f>IFERROR(記録__2[[#This Row],[組]],"")</f>
        <v/>
      </c>
      <c r="F2302" t="str">
        <f>IFERROR(記録__2[[#This Row],[水路]],"")</f>
        <v/>
      </c>
      <c r="G2302" t="str">
        <f>IFERROR(VLOOKUP(D2302,プログラムデータ!A:N,12,0),"")</f>
        <v/>
      </c>
      <c r="H2302" t="str">
        <f>IFERROR(VLOOKUP(D2302,プログラムデータ!A:N,13,0),"")</f>
        <v/>
      </c>
      <c r="I2302" t="str">
        <f>IFERROR(VLOOKUP(D2302,プログラムデータ!A:N,11,0),"")</f>
        <v/>
      </c>
      <c r="J2302" t="str">
        <f>IFERROR(VLOOKUP(D2302,プログラムデータ!A:N,10,0),"")</f>
        <v/>
      </c>
      <c r="K2302" t="str">
        <f>IFERROR(VLOOKUP(D2302,プログラムデータ!A:N,14,0),"")</f>
        <v/>
      </c>
      <c r="L2302" t="str">
        <f t="shared" si="71"/>
        <v xml:space="preserve">    </v>
      </c>
      <c r="M2302" t="str">
        <f>IFERROR(VLOOKUP(J2302,色々!M:P,4,0),"")</f>
        <v/>
      </c>
      <c r="N2302" t="str">
        <f>IFERROR(記録__2[[#This Row],[競技番号]],"")</f>
        <v/>
      </c>
      <c r="O2302" t="str">
        <f>IFERROR(記録__2[[#This Row],[選手番号]],"")</f>
        <v/>
      </c>
    </row>
    <row r="2303" spans="1:15" x14ac:dyDescent="0.2">
      <c r="A2303" t="str">
        <f>IFERROR(VLOOKUP(N2303,プログラム!B:C,2,0),"")</f>
        <v/>
      </c>
      <c r="B2303" t="str">
        <f t="shared" si="70"/>
        <v/>
      </c>
      <c r="C2303" t="str">
        <f>IFERROR(VLOOKUP(B2303,チーム番号!E:F,2,0),"")</f>
        <v/>
      </c>
      <c r="D2303" t="str">
        <f>IFERROR(VLOOKUP(N2303,プログラム!B:C,2,0),"")</f>
        <v/>
      </c>
      <c r="E2303" t="str">
        <f>IFERROR(記録__2[[#This Row],[組]],"")</f>
        <v/>
      </c>
      <c r="F2303" t="str">
        <f>IFERROR(記録__2[[#This Row],[水路]],"")</f>
        <v/>
      </c>
      <c r="G2303" t="str">
        <f>IFERROR(VLOOKUP(D2303,プログラムデータ!A:N,12,0),"")</f>
        <v/>
      </c>
      <c r="H2303" t="str">
        <f>IFERROR(VLOOKUP(D2303,プログラムデータ!A:N,13,0),"")</f>
        <v/>
      </c>
      <c r="I2303" t="str">
        <f>IFERROR(VLOOKUP(D2303,プログラムデータ!A:N,11,0),"")</f>
        <v/>
      </c>
      <c r="J2303" t="str">
        <f>IFERROR(VLOOKUP(D2303,プログラムデータ!A:N,10,0),"")</f>
        <v/>
      </c>
      <c r="K2303" t="str">
        <f>IFERROR(VLOOKUP(D2303,プログラムデータ!A:N,14,0),"")</f>
        <v/>
      </c>
      <c r="L2303" t="str">
        <f t="shared" si="71"/>
        <v xml:space="preserve">    </v>
      </c>
      <c r="M2303" t="str">
        <f>IFERROR(VLOOKUP(J2303,色々!M:P,4,0),"")</f>
        <v/>
      </c>
      <c r="N2303" t="str">
        <f>IFERROR(記録__2[[#This Row],[競技番号]],"")</f>
        <v/>
      </c>
      <c r="O2303" t="str">
        <f>IFERROR(記録__2[[#This Row],[選手番号]],"")</f>
        <v/>
      </c>
    </row>
    <row r="2304" spans="1:15" x14ac:dyDescent="0.2">
      <c r="A2304" t="str">
        <f>IFERROR(VLOOKUP(N2304,プログラム!B:C,2,0),"")</f>
        <v/>
      </c>
      <c r="B2304" t="str">
        <f t="shared" si="70"/>
        <v/>
      </c>
      <c r="C2304" t="str">
        <f>IFERROR(VLOOKUP(B2304,チーム番号!E:F,2,0),"")</f>
        <v/>
      </c>
      <c r="D2304" t="str">
        <f>IFERROR(VLOOKUP(N2304,プログラム!B:C,2,0),"")</f>
        <v/>
      </c>
      <c r="E2304" t="str">
        <f>IFERROR(記録__2[[#This Row],[組]],"")</f>
        <v/>
      </c>
      <c r="F2304" t="str">
        <f>IFERROR(記録__2[[#This Row],[水路]],"")</f>
        <v/>
      </c>
      <c r="G2304" t="str">
        <f>IFERROR(VLOOKUP(D2304,プログラムデータ!A:N,12,0),"")</f>
        <v/>
      </c>
      <c r="H2304" t="str">
        <f>IFERROR(VLOOKUP(D2304,プログラムデータ!A:N,13,0),"")</f>
        <v/>
      </c>
      <c r="I2304" t="str">
        <f>IFERROR(VLOOKUP(D2304,プログラムデータ!A:N,11,0),"")</f>
        <v/>
      </c>
      <c r="J2304" t="str">
        <f>IFERROR(VLOOKUP(D2304,プログラムデータ!A:N,10,0),"")</f>
        <v/>
      </c>
      <c r="K2304" t="str">
        <f>IFERROR(VLOOKUP(D2304,プログラムデータ!A:N,14,0),"")</f>
        <v/>
      </c>
      <c r="L2304" t="str">
        <f t="shared" si="71"/>
        <v xml:space="preserve">    </v>
      </c>
      <c r="M2304" t="str">
        <f>IFERROR(VLOOKUP(J2304,色々!M:P,4,0),"")</f>
        <v/>
      </c>
      <c r="N2304" t="str">
        <f>IFERROR(記録__2[[#This Row],[競技番号]],"")</f>
        <v/>
      </c>
      <c r="O2304" t="str">
        <f>IFERROR(記録__2[[#This Row],[選手番号]],"")</f>
        <v/>
      </c>
    </row>
    <row r="2305" spans="1:15" x14ac:dyDescent="0.2">
      <c r="A2305" t="str">
        <f>IFERROR(VLOOKUP(N2305,プログラム!B:C,2,0),"")</f>
        <v/>
      </c>
      <c r="B2305" t="str">
        <f t="shared" si="70"/>
        <v/>
      </c>
      <c r="C2305" t="str">
        <f>IFERROR(VLOOKUP(B2305,チーム番号!E:F,2,0),"")</f>
        <v/>
      </c>
      <c r="D2305" t="str">
        <f>IFERROR(VLOOKUP(N2305,プログラム!B:C,2,0),"")</f>
        <v/>
      </c>
      <c r="E2305" t="str">
        <f>IFERROR(記録__2[[#This Row],[組]],"")</f>
        <v/>
      </c>
      <c r="F2305" t="str">
        <f>IFERROR(記録__2[[#This Row],[水路]],"")</f>
        <v/>
      </c>
      <c r="G2305" t="str">
        <f>IFERROR(VLOOKUP(D2305,プログラムデータ!A:N,12,0),"")</f>
        <v/>
      </c>
      <c r="H2305" t="str">
        <f>IFERROR(VLOOKUP(D2305,プログラムデータ!A:N,13,0),"")</f>
        <v/>
      </c>
      <c r="I2305" t="str">
        <f>IFERROR(VLOOKUP(D2305,プログラムデータ!A:N,11,0),"")</f>
        <v/>
      </c>
      <c r="J2305" t="str">
        <f>IFERROR(VLOOKUP(D2305,プログラムデータ!A:N,10,0),"")</f>
        <v/>
      </c>
      <c r="K2305" t="str">
        <f>IFERROR(VLOOKUP(D2305,プログラムデータ!A:N,14,0),"")</f>
        <v/>
      </c>
      <c r="L2305" t="str">
        <f t="shared" si="71"/>
        <v xml:space="preserve">    </v>
      </c>
      <c r="M2305" t="str">
        <f>IFERROR(VLOOKUP(J2305,色々!M:P,4,0),"")</f>
        <v/>
      </c>
      <c r="N2305" t="str">
        <f>IFERROR(記録__2[[#This Row],[競技番号]],"")</f>
        <v/>
      </c>
      <c r="O2305" t="str">
        <f>IFERROR(記録__2[[#This Row],[選手番号]],"")</f>
        <v/>
      </c>
    </row>
    <row r="2306" spans="1:15" x14ac:dyDescent="0.2">
      <c r="A2306" t="str">
        <f>IFERROR(VLOOKUP(N2306,プログラム!B:C,2,0),"")</f>
        <v/>
      </c>
      <c r="B2306" t="str">
        <f t="shared" si="70"/>
        <v/>
      </c>
      <c r="C2306" t="str">
        <f>IFERROR(VLOOKUP(B2306,チーム番号!E:F,2,0),"")</f>
        <v/>
      </c>
      <c r="D2306" t="str">
        <f>IFERROR(VLOOKUP(N2306,プログラム!B:C,2,0),"")</f>
        <v/>
      </c>
      <c r="E2306" t="str">
        <f>IFERROR(記録__2[[#This Row],[組]],"")</f>
        <v/>
      </c>
      <c r="F2306" t="str">
        <f>IFERROR(記録__2[[#This Row],[水路]],"")</f>
        <v/>
      </c>
      <c r="G2306" t="str">
        <f>IFERROR(VLOOKUP(D2306,プログラムデータ!A:N,12,0),"")</f>
        <v/>
      </c>
      <c r="H2306" t="str">
        <f>IFERROR(VLOOKUP(D2306,プログラムデータ!A:N,13,0),"")</f>
        <v/>
      </c>
      <c r="I2306" t="str">
        <f>IFERROR(VLOOKUP(D2306,プログラムデータ!A:N,11,0),"")</f>
        <v/>
      </c>
      <c r="J2306" t="str">
        <f>IFERROR(VLOOKUP(D2306,プログラムデータ!A:N,10,0),"")</f>
        <v/>
      </c>
      <c r="K2306" t="str">
        <f>IFERROR(VLOOKUP(D2306,プログラムデータ!A:N,14,0),"")</f>
        <v/>
      </c>
      <c r="L2306" t="str">
        <f t="shared" si="71"/>
        <v xml:space="preserve">    </v>
      </c>
      <c r="M2306" t="str">
        <f>IFERROR(VLOOKUP(J2306,色々!M:P,4,0),"")</f>
        <v/>
      </c>
      <c r="N2306" t="str">
        <f>IFERROR(記録__2[[#This Row],[競技番号]],"")</f>
        <v/>
      </c>
      <c r="O2306" t="str">
        <f>IFERROR(記録__2[[#This Row],[選手番号]],"")</f>
        <v/>
      </c>
    </row>
    <row r="2307" spans="1:15" x14ac:dyDescent="0.2">
      <c r="A2307" t="str">
        <f>IFERROR(VLOOKUP(N2307,プログラム!B:C,2,0),"")</f>
        <v/>
      </c>
      <c r="B2307" t="str">
        <f t="shared" ref="B2307:B2370" si="72">IFERROR(IF(OR(M2307=6,M2307=7),O2307,""),"")</f>
        <v/>
      </c>
      <c r="C2307" t="str">
        <f>IFERROR(VLOOKUP(B2307,チーム番号!E:F,2,0),"")</f>
        <v/>
      </c>
      <c r="D2307" t="str">
        <f>IFERROR(VLOOKUP(N2307,プログラム!B:C,2,0),"")</f>
        <v/>
      </c>
      <c r="E2307" t="str">
        <f>IFERROR(記録__2[[#This Row],[組]],"")</f>
        <v/>
      </c>
      <c r="F2307" t="str">
        <f>IFERROR(記録__2[[#This Row],[水路]],"")</f>
        <v/>
      </c>
      <c r="G2307" t="str">
        <f>IFERROR(VLOOKUP(D2307,プログラムデータ!A:N,12,0),"")</f>
        <v/>
      </c>
      <c r="H2307" t="str">
        <f>IFERROR(VLOOKUP(D2307,プログラムデータ!A:N,13,0),"")</f>
        <v/>
      </c>
      <c r="I2307" t="str">
        <f>IFERROR(VLOOKUP(D2307,プログラムデータ!A:N,11,0),"")</f>
        <v/>
      </c>
      <c r="J2307" t="str">
        <f>IFERROR(VLOOKUP(D2307,プログラムデータ!A:N,10,0),"")</f>
        <v/>
      </c>
      <c r="K2307" t="str">
        <f>IFERROR(VLOOKUP(D2307,プログラムデータ!A:N,14,0),"")</f>
        <v/>
      </c>
      <c r="L2307" t="str">
        <f t="shared" ref="L2307:L2370" si="73">CONCATENATE(G2307," ",H2307," ",I2307," ",J2307," ",K2307)</f>
        <v xml:space="preserve">    </v>
      </c>
      <c r="M2307" t="str">
        <f>IFERROR(VLOOKUP(J2307,色々!M:P,4,0),"")</f>
        <v/>
      </c>
      <c r="N2307" t="str">
        <f>IFERROR(記録__2[[#This Row],[競技番号]],"")</f>
        <v/>
      </c>
      <c r="O2307" t="str">
        <f>IFERROR(記録__2[[#This Row],[選手番号]],"")</f>
        <v/>
      </c>
    </row>
    <row r="2308" spans="1:15" x14ac:dyDescent="0.2">
      <c r="A2308" t="str">
        <f>IFERROR(VLOOKUP(N2308,プログラム!B:C,2,0),"")</f>
        <v/>
      </c>
      <c r="B2308" t="str">
        <f t="shared" si="72"/>
        <v/>
      </c>
      <c r="C2308" t="str">
        <f>IFERROR(VLOOKUP(B2308,チーム番号!E:F,2,0),"")</f>
        <v/>
      </c>
      <c r="D2308" t="str">
        <f>IFERROR(VLOOKUP(N2308,プログラム!B:C,2,0),"")</f>
        <v/>
      </c>
      <c r="E2308" t="str">
        <f>IFERROR(記録__2[[#This Row],[組]],"")</f>
        <v/>
      </c>
      <c r="F2308" t="str">
        <f>IFERROR(記録__2[[#This Row],[水路]],"")</f>
        <v/>
      </c>
      <c r="G2308" t="str">
        <f>IFERROR(VLOOKUP(D2308,プログラムデータ!A:N,12,0),"")</f>
        <v/>
      </c>
      <c r="H2308" t="str">
        <f>IFERROR(VLOOKUP(D2308,プログラムデータ!A:N,13,0),"")</f>
        <v/>
      </c>
      <c r="I2308" t="str">
        <f>IFERROR(VLOOKUP(D2308,プログラムデータ!A:N,11,0),"")</f>
        <v/>
      </c>
      <c r="J2308" t="str">
        <f>IFERROR(VLOOKUP(D2308,プログラムデータ!A:N,10,0),"")</f>
        <v/>
      </c>
      <c r="K2308" t="str">
        <f>IFERROR(VLOOKUP(D2308,プログラムデータ!A:N,14,0),"")</f>
        <v/>
      </c>
      <c r="L2308" t="str">
        <f t="shared" si="73"/>
        <v xml:space="preserve">    </v>
      </c>
      <c r="M2308" t="str">
        <f>IFERROR(VLOOKUP(J2308,色々!M:P,4,0),"")</f>
        <v/>
      </c>
      <c r="N2308" t="str">
        <f>IFERROR(記録__2[[#This Row],[競技番号]],"")</f>
        <v/>
      </c>
      <c r="O2308" t="str">
        <f>IFERROR(記録__2[[#This Row],[選手番号]],"")</f>
        <v/>
      </c>
    </row>
    <row r="2309" spans="1:15" x14ac:dyDescent="0.2">
      <c r="A2309" t="str">
        <f>IFERROR(VLOOKUP(N2309,プログラム!B:C,2,0),"")</f>
        <v/>
      </c>
      <c r="B2309" t="str">
        <f t="shared" si="72"/>
        <v/>
      </c>
      <c r="C2309" t="str">
        <f>IFERROR(VLOOKUP(B2309,チーム番号!E:F,2,0),"")</f>
        <v/>
      </c>
      <c r="D2309" t="str">
        <f>IFERROR(VLOOKUP(N2309,プログラム!B:C,2,0),"")</f>
        <v/>
      </c>
      <c r="E2309" t="str">
        <f>IFERROR(記録__2[[#This Row],[組]],"")</f>
        <v/>
      </c>
      <c r="F2309" t="str">
        <f>IFERROR(記録__2[[#This Row],[水路]],"")</f>
        <v/>
      </c>
      <c r="G2309" t="str">
        <f>IFERROR(VLOOKUP(D2309,プログラムデータ!A:N,12,0),"")</f>
        <v/>
      </c>
      <c r="H2309" t="str">
        <f>IFERROR(VLOOKUP(D2309,プログラムデータ!A:N,13,0),"")</f>
        <v/>
      </c>
      <c r="I2309" t="str">
        <f>IFERROR(VLOOKUP(D2309,プログラムデータ!A:N,11,0),"")</f>
        <v/>
      </c>
      <c r="J2309" t="str">
        <f>IFERROR(VLOOKUP(D2309,プログラムデータ!A:N,10,0),"")</f>
        <v/>
      </c>
      <c r="K2309" t="str">
        <f>IFERROR(VLOOKUP(D2309,プログラムデータ!A:N,14,0),"")</f>
        <v/>
      </c>
      <c r="L2309" t="str">
        <f t="shared" si="73"/>
        <v xml:space="preserve">    </v>
      </c>
      <c r="M2309" t="str">
        <f>IFERROR(VLOOKUP(J2309,色々!M:P,4,0),"")</f>
        <v/>
      </c>
      <c r="N2309" t="str">
        <f>IFERROR(記録__2[[#This Row],[競技番号]],"")</f>
        <v/>
      </c>
      <c r="O2309" t="str">
        <f>IFERROR(記録__2[[#This Row],[選手番号]],"")</f>
        <v/>
      </c>
    </row>
    <row r="2310" spans="1:15" x14ac:dyDescent="0.2">
      <c r="A2310" t="str">
        <f>IFERROR(VLOOKUP(N2310,プログラム!B:C,2,0),"")</f>
        <v/>
      </c>
      <c r="B2310" t="str">
        <f t="shared" si="72"/>
        <v/>
      </c>
      <c r="C2310" t="str">
        <f>IFERROR(VLOOKUP(B2310,チーム番号!E:F,2,0),"")</f>
        <v/>
      </c>
      <c r="D2310" t="str">
        <f>IFERROR(VLOOKUP(N2310,プログラム!B:C,2,0),"")</f>
        <v/>
      </c>
      <c r="E2310" t="str">
        <f>IFERROR(記録__2[[#This Row],[組]],"")</f>
        <v/>
      </c>
      <c r="F2310" t="str">
        <f>IFERROR(記録__2[[#This Row],[水路]],"")</f>
        <v/>
      </c>
      <c r="G2310" t="str">
        <f>IFERROR(VLOOKUP(D2310,プログラムデータ!A:N,12,0),"")</f>
        <v/>
      </c>
      <c r="H2310" t="str">
        <f>IFERROR(VLOOKUP(D2310,プログラムデータ!A:N,13,0),"")</f>
        <v/>
      </c>
      <c r="I2310" t="str">
        <f>IFERROR(VLOOKUP(D2310,プログラムデータ!A:N,11,0),"")</f>
        <v/>
      </c>
      <c r="J2310" t="str">
        <f>IFERROR(VLOOKUP(D2310,プログラムデータ!A:N,10,0),"")</f>
        <v/>
      </c>
      <c r="K2310" t="str">
        <f>IFERROR(VLOOKUP(D2310,プログラムデータ!A:N,14,0),"")</f>
        <v/>
      </c>
      <c r="L2310" t="str">
        <f t="shared" si="73"/>
        <v xml:space="preserve">    </v>
      </c>
      <c r="M2310" t="str">
        <f>IFERROR(VLOOKUP(J2310,色々!M:P,4,0),"")</f>
        <v/>
      </c>
      <c r="N2310" t="str">
        <f>IFERROR(記録__2[[#This Row],[競技番号]],"")</f>
        <v/>
      </c>
      <c r="O2310" t="str">
        <f>IFERROR(記録__2[[#This Row],[選手番号]],"")</f>
        <v/>
      </c>
    </row>
    <row r="2311" spans="1:15" x14ac:dyDescent="0.2">
      <c r="A2311" t="str">
        <f>IFERROR(VLOOKUP(N2311,プログラム!B:C,2,0),"")</f>
        <v/>
      </c>
      <c r="B2311" t="str">
        <f t="shared" si="72"/>
        <v/>
      </c>
      <c r="C2311" t="str">
        <f>IFERROR(VLOOKUP(B2311,チーム番号!E:F,2,0),"")</f>
        <v/>
      </c>
      <c r="D2311" t="str">
        <f>IFERROR(VLOOKUP(N2311,プログラム!B:C,2,0),"")</f>
        <v/>
      </c>
      <c r="E2311" t="str">
        <f>IFERROR(記録__2[[#This Row],[組]],"")</f>
        <v/>
      </c>
      <c r="F2311" t="str">
        <f>IFERROR(記録__2[[#This Row],[水路]],"")</f>
        <v/>
      </c>
      <c r="G2311" t="str">
        <f>IFERROR(VLOOKUP(D2311,プログラムデータ!A:N,12,0),"")</f>
        <v/>
      </c>
      <c r="H2311" t="str">
        <f>IFERROR(VLOOKUP(D2311,プログラムデータ!A:N,13,0),"")</f>
        <v/>
      </c>
      <c r="I2311" t="str">
        <f>IFERROR(VLOOKUP(D2311,プログラムデータ!A:N,11,0),"")</f>
        <v/>
      </c>
      <c r="J2311" t="str">
        <f>IFERROR(VLOOKUP(D2311,プログラムデータ!A:N,10,0),"")</f>
        <v/>
      </c>
      <c r="K2311" t="str">
        <f>IFERROR(VLOOKUP(D2311,プログラムデータ!A:N,14,0),"")</f>
        <v/>
      </c>
      <c r="L2311" t="str">
        <f t="shared" si="73"/>
        <v xml:space="preserve">    </v>
      </c>
      <c r="M2311" t="str">
        <f>IFERROR(VLOOKUP(J2311,色々!M:P,4,0),"")</f>
        <v/>
      </c>
      <c r="N2311" t="str">
        <f>IFERROR(記録__2[[#This Row],[競技番号]],"")</f>
        <v/>
      </c>
      <c r="O2311" t="str">
        <f>IFERROR(記録__2[[#This Row],[選手番号]],"")</f>
        <v/>
      </c>
    </row>
    <row r="2312" spans="1:15" x14ac:dyDescent="0.2">
      <c r="A2312" t="str">
        <f>IFERROR(VLOOKUP(N2312,プログラム!B:C,2,0),"")</f>
        <v/>
      </c>
      <c r="B2312" t="str">
        <f t="shared" si="72"/>
        <v/>
      </c>
      <c r="C2312" t="str">
        <f>IFERROR(VLOOKUP(B2312,チーム番号!E:F,2,0),"")</f>
        <v/>
      </c>
      <c r="D2312" t="str">
        <f>IFERROR(VLOOKUP(N2312,プログラム!B:C,2,0),"")</f>
        <v/>
      </c>
      <c r="E2312" t="str">
        <f>IFERROR(記録__2[[#This Row],[組]],"")</f>
        <v/>
      </c>
      <c r="F2312" t="str">
        <f>IFERROR(記録__2[[#This Row],[水路]],"")</f>
        <v/>
      </c>
      <c r="G2312" t="str">
        <f>IFERROR(VLOOKUP(D2312,プログラムデータ!A:N,12,0),"")</f>
        <v/>
      </c>
      <c r="H2312" t="str">
        <f>IFERROR(VLOOKUP(D2312,プログラムデータ!A:N,13,0),"")</f>
        <v/>
      </c>
      <c r="I2312" t="str">
        <f>IFERROR(VLOOKUP(D2312,プログラムデータ!A:N,11,0),"")</f>
        <v/>
      </c>
      <c r="J2312" t="str">
        <f>IFERROR(VLOOKUP(D2312,プログラムデータ!A:N,10,0),"")</f>
        <v/>
      </c>
      <c r="K2312" t="str">
        <f>IFERROR(VLOOKUP(D2312,プログラムデータ!A:N,14,0),"")</f>
        <v/>
      </c>
      <c r="L2312" t="str">
        <f t="shared" si="73"/>
        <v xml:space="preserve">    </v>
      </c>
      <c r="M2312" t="str">
        <f>IFERROR(VLOOKUP(J2312,色々!M:P,4,0),"")</f>
        <v/>
      </c>
      <c r="N2312" t="str">
        <f>IFERROR(記録__2[[#This Row],[競技番号]],"")</f>
        <v/>
      </c>
      <c r="O2312" t="str">
        <f>IFERROR(記録__2[[#This Row],[選手番号]],"")</f>
        <v/>
      </c>
    </row>
    <row r="2313" spans="1:15" x14ac:dyDescent="0.2">
      <c r="A2313" t="str">
        <f>IFERROR(VLOOKUP(N2313,プログラム!B:C,2,0),"")</f>
        <v/>
      </c>
      <c r="B2313" t="str">
        <f t="shared" si="72"/>
        <v/>
      </c>
      <c r="C2313" t="str">
        <f>IFERROR(VLOOKUP(B2313,チーム番号!E:F,2,0),"")</f>
        <v/>
      </c>
      <c r="D2313" t="str">
        <f>IFERROR(VLOOKUP(N2313,プログラム!B:C,2,0),"")</f>
        <v/>
      </c>
      <c r="E2313" t="str">
        <f>IFERROR(記録__2[[#This Row],[組]],"")</f>
        <v/>
      </c>
      <c r="F2313" t="str">
        <f>IFERROR(記録__2[[#This Row],[水路]],"")</f>
        <v/>
      </c>
      <c r="G2313" t="str">
        <f>IFERROR(VLOOKUP(D2313,プログラムデータ!A:N,12,0),"")</f>
        <v/>
      </c>
      <c r="H2313" t="str">
        <f>IFERROR(VLOOKUP(D2313,プログラムデータ!A:N,13,0),"")</f>
        <v/>
      </c>
      <c r="I2313" t="str">
        <f>IFERROR(VLOOKUP(D2313,プログラムデータ!A:N,11,0),"")</f>
        <v/>
      </c>
      <c r="J2313" t="str">
        <f>IFERROR(VLOOKUP(D2313,プログラムデータ!A:N,10,0),"")</f>
        <v/>
      </c>
      <c r="K2313" t="str">
        <f>IFERROR(VLOOKUP(D2313,プログラムデータ!A:N,14,0),"")</f>
        <v/>
      </c>
      <c r="L2313" t="str">
        <f t="shared" si="73"/>
        <v xml:space="preserve">    </v>
      </c>
      <c r="M2313" t="str">
        <f>IFERROR(VLOOKUP(J2313,色々!M:P,4,0),"")</f>
        <v/>
      </c>
      <c r="N2313" t="str">
        <f>IFERROR(記録__2[[#This Row],[競技番号]],"")</f>
        <v/>
      </c>
      <c r="O2313" t="str">
        <f>IFERROR(記録__2[[#This Row],[選手番号]],"")</f>
        <v/>
      </c>
    </row>
    <row r="2314" spans="1:15" x14ac:dyDescent="0.2">
      <c r="A2314" t="str">
        <f>IFERROR(VLOOKUP(N2314,プログラム!B:C,2,0),"")</f>
        <v/>
      </c>
      <c r="B2314" t="str">
        <f t="shared" si="72"/>
        <v/>
      </c>
      <c r="C2314" t="str">
        <f>IFERROR(VLOOKUP(B2314,チーム番号!E:F,2,0),"")</f>
        <v/>
      </c>
      <c r="D2314" t="str">
        <f>IFERROR(VLOOKUP(N2314,プログラム!B:C,2,0),"")</f>
        <v/>
      </c>
      <c r="E2314" t="str">
        <f>IFERROR(記録__2[[#This Row],[組]],"")</f>
        <v/>
      </c>
      <c r="F2314" t="str">
        <f>IFERROR(記録__2[[#This Row],[水路]],"")</f>
        <v/>
      </c>
      <c r="G2314" t="str">
        <f>IFERROR(VLOOKUP(D2314,プログラムデータ!A:N,12,0),"")</f>
        <v/>
      </c>
      <c r="H2314" t="str">
        <f>IFERROR(VLOOKUP(D2314,プログラムデータ!A:N,13,0),"")</f>
        <v/>
      </c>
      <c r="I2314" t="str">
        <f>IFERROR(VLOOKUP(D2314,プログラムデータ!A:N,11,0),"")</f>
        <v/>
      </c>
      <c r="J2314" t="str">
        <f>IFERROR(VLOOKUP(D2314,プログラムデータ!A:N,10,0),"")</f>
        <v/>
      </c>
      <c r="K2314" t="str">
        <f>IFERROR(VLOOKUP(D2314,プログラムデータ!A:N,14,0),"")</f>
        <v/>
      </c>
      <c r="L2314" t="str">
        <f t="shared" si="73"/>
        <v xml:space="preserve">    </v>
      </c>
      <c r="M2314" t="str">
        <f>IFERROR(VLOOKUP(J2314,色々!M:P,4,0),"")</f>
        <v/>
      </c>
      <c r="N2314" t="str">
        <f>IFERROR(記録__2[[#This Row],[競技番号]],"")</f>
        <v/>
      </c>
      <c r="O2314" t="str">
        <f>IFERROR(記録__2[[#This Row],[選手番号]],"")</f>
        <v/>
      </c>
    </row>
    <row r="2315" spans="1:15" x14ac:dyDescent="0.2">
      <c r="A2315" t="str">
        <f>IFERROR(VLOOKUP(N2315,プログラム!B:C,2,0),"")</f>
        <v/>
      </c>
      <c r="B2315" t="str">
        <f t="shared" si="72"/>
        <v/>
      </c>
      <c r="C2315" t="str">
        <f>IFERROR(VLOOKUP(B2315,チーム番号!E:F,2,0),"")</f>
        <v/>
      </c>
      <c r="D2315" t="str">
        <f>IFERROR(VLOOKUP(N2315,プログラム!B:C,2,0),"")</f>
        <v/>
      </c>
      <c r="E2315" t="str">
        <f>IFERROR(記録__2[[#This Row],[組]],"")</f>
        <v/>
      </c>
      <c r="F2315" t="str">
        <f>IFERROR(記録__2[[#This Row],[水路]],"")</f>
        <v/>
      </c>
      <c r="G2315" t="str">
        <f>IFERROR(VLOOKUP(D2315,プログラムデータ!A:N,12,0),"")</f>
        <v/>
      </c>
      <c r="H2315" t="str">
        <f>IFERROR(VLOOKUP(D2315,プログラムデータ!A:N,13,0),"")</f>
        <v/>
      </c>
      <c r="I2315" t="str">
        <f>IFERROR(VLOOKUP(D2315,プログラムデータ!A:N,11,0),"")</f>
        <v/>
      </c>
      <c r="J2315" t="str">
        <f>IFERROR(VLOOKUP(D2315,プログラムデータ!A:N,10,0),"")</f>
        <v/>
      </c>
      <c r="K2315" t="str">
        <f>IFERROR(VLOOKUP(D2315,プログラムデータ!A:N,14,0),"")</f>
        <v/>
      </c>
      <c r="L2315" t="str">
        <f t="shared" si="73"/>
        <v xml:space="preserve">    </v>
      </c>
      <c r="M2315" t="str">
        <f>IFERROR(VLOOKUP(J2315,色々!M:P,4,0),"")</f>
        <v/>
      </c>
      <c r="N2315" t="str">
        <f>IFERROR(記録__2[[#This Row],[競技番号]],"")</f>
        <v/>
      </c>
      <c r="O2315" t="str">
        <f>IFERROR(記録__2[[#This Row],[選手番号]],"")</f>
        <v/>
      </c>
    </row>
    <row r="2316" spans="1:15" x14ac:dyDescent="0.2">
      <c r="A2316" t="str">
        <f>IFERROR(VLOOKUP(N2316,プログラム!B:C,2,0),"")</f>
        <v/>
      </c>
      <c r="B2316" t="str">
        <f t="shared" si="72"/>
        <v/>
      </c>
      <c r="C2316" t="str">
        <f>IFERROR(VLOOKUP(B2316,チーム番号!E:F,2,0),"")</f>
        <v/>
      </c>
      <c r="D2316" t="str">
        <f>IFERROR(VLOOKUP(N2316,プログラム!B:C,2,0),"")</f>
        <v/>
      </c>
      <c r="E2316" t="str">
        <f>IFERROR(記録__2[[#This Row],[組]],"")</f>
        <v/>
      </c>
      <c r="F2316" t="str">
        <f>IFERROR(記録__2[[#This Row],[水路]],"")</f>
        <v/>
      </c>
      <c r="G2316" t="str">
        <f>IFERROR(VLOOKUP(D2316,プログラムデータ!A:N,12,0),"")</f>
        <v/>
      </c>
      <c r="H2316" t="str">
        <f>IFERROR(VLOOKUP(D2316,プログラムデータ!A:N,13,0),"")</f>
        <v/>
      </c>
      <c r="I2316" t="str">
        <f>IFERROR(VLOOKUP(D2316,プログラムデータ!A:N,11,0),"")</f>
        <v/>
      </c>
      <c r="J2316" t="str">
        <f>IFERROR(VLOOKUP(D2316,プログラムデータ!A:N,10,0),"")</f>
        <v/>
      </c>
      <c r="K2316" t="str">
        <f>IFERROR(VLOOKUP(D2316,プログラムデータ!A:N,14,0),"")</f>
        <v/>
      </c>
      <c r="L2316" t="str">
        <f t="shared" si="73"/>
        <v xml:space="preserve">    </v>
      </c>
      <c r="M2316" t="str">
        <f>IFERROR(VLOOKUP(J2316,色々!M:P,4,0),"")</f>
        <v/>
      </c>
      <c r="N2316" t="str">
        <f>IFERROR(記録__2[[#This Row],[競技番号]],"")</f>
        <v/>
      </c>
      <c r="O2316" t="str">
        <f>IFERROR(記録__2[[#This Row],[選手番号]],"")</f>
        <v/>
      </c>
    </row>
    <row r="2317" spans="1:15" x14ac:dyDescent="0.2">
      <c r="A2317" t="str">
        <f>IFERROR(VLOOKUP(N2317,プログラム!B:C,2,0),"")</f>
        <v/>
      </c>
      <c r="B2317" t="str">
        <f t="shared" si="72"/>
        <v/>
      </c>
      <c r="C2317" t="str">
        <f>IFERROR(VLOOKUP(B2317,チーム番号!E:F,2,0),"")</f>
        <v/>
      </c>
      <c r="D2317" t="str">
        <f>IFERROR(VLOOKUP(N2317,プログラム!B:C,2,0),"")</f>
        <v/>
      </c>
      <c r="E2317" t="str">
        <f>IFERROR(記録__2[[#This Row],[組]],"")</f>
        <v/>
      </c>
      <c r="F2317" t="str">
        <f>IFERROR(記録__2[[#This Row],[水路]],"")</f>
        <v/>
      </c>
      <c r="G2317" t="str">
        <f>IFERROR(VLOOKUP(D2317,プログラムデータ!A:N,12,0),"")</f>
        <v/>
      </c>
      <c r="H2317" t="str">
        <f>IFERROR(VLOOKUP(D2317,プログラムデータ!A:N,13,0),"")</f>
        <v/>
      </c>
      <c r="I2317" t="str">
        <f>IFERROR(VLOOKUP(D2317,プログラムデータ!A:N,11,0),"")</f>
        <v/>
      </c>
      <c r="J2317" t="str">
        <f>IFERROR(VLOOKUP(D2317,プログラムデータ!A:N,10,0),"")</f>
        <v/>
      </c>
      <c r="K2317" t="str">
        <f>IFERROR(VLOOKUP(D2317,プログラムデータ!A:N,14,0),"")</f>
        <v/>
      </c>
      <c r="L2317" t="str">
        <f t="shared" si="73"/>
        <v xml:space="preserve">    </v>
      </c>
      <c r="M2317" t="str">
        <f>IFERROR(VLOOKUP(J2317,色々!M:P,4,0),"")</f>
        <v/>
      </c>
      <c r="N2317" t="str">
        <f>IFERROR(記録__2[[#This Row],[競技番号]],"")</f>
        <v/>
      </c>
      <c r="O2317" t="str">
        <f>IFERROR(記録__2[[#This Row],[選手番号]],"")</f>
        <v/>
      </c>
    </row>
    <row r="2318" spans="1:15" x14ac:dyDescent="0.2">
      <c r="A2318" t="str">
        <f>IFERROR(VLOOKUP(N2318,プログラム!B:C,2,0),"")</f>
        <v/>
      </c>
      <c r="B2318" t="str">
        <f t="shared" si="72"/>
        <v/>
      </c>
      <c r="C2318" t="str">
        <f>IFERROR(VLOOKUP(B2318,チーム番号!E:F,2,0),"")</f>
        <v/>
      </c>
      <c r="D2318" t="str">
        <f>IFERROR(VLOOKUP(N2318,プログラム!B:C,2,0),"")</f>
        <v/>
      </c>
      <c r="E2318" t="str">
        <f>IFERROR(記録__2[[#This Row],[組]],"")</f>
        <v/>
      </c>
      <c r="F2318" t="str">
        <f>IFERROR(記録__2[[#This Row],[水路]],"")</f>
        <v/>
      </c>
      <c r="G2318" t="str">
        <f>IFERROR(VLOOKUP(D2318,プログラムデータ!A:N,12,0),"")</f>
        <v/>
      </c>
      <c r="H2318" t="str">
        <f>IFERROR(VLOOKUP(D2318,プログラムデータ!A:N,13,0),"")</f>
        <v/>
      </c>
      <c r="I2318" t="str">
        <f>IFERROR(VLOOKUP(D2318,プログラムデータ!A:N,11,0),"")</f>
        <v/>
      </c>
      <c r="J2318" t="str">
        <f>IFERROR(VLOOKUP(D2318,プログラムデータ!A:N,10,0),"")</f>
        <v/>
      </c>
      <c r="K2318" t="str">
        <f>IFERROR(VLOOKUP(D2318,プログラムデータ!A:N,14,0),"")</f>
        <v/>
      </c>
      <c r="L2318" t="str">
        <f t="shared" si="73"/>
        <v xml:space="preserve">    </v>
      </c>
      <c r="M2318" t="str">
        <f>IFERROR(VLOOKUP(J2318,色々!M:P,4,0),"")</f>
        <v/>
      </c>
      <c r="N2318" t="str">
        <f>IFERROR(記録__2[[#This Row],[競技番号]],"")</f>
        <v/>
      </c>
      <c r="O2318" t="str">
        <f>IFERROR(記録__2[[#This Row],[選手番号]],"")</f>
        <v/>
      </c>
    </row>
    <row r="2319" spans="1:15" x14ac:dyDescent="0.2">
      <c r="A2319" t="str">
        <f>IFERROR(VLOOKUP(N2319,プログラム!B:C,2,0),"")</f>
        <v/>
      </c>
      <c r="B2319" t="str">
        <f t="shared" si="72"/>
        <v/>
      </c>
      <c r="C2319" t="str">
        <f>IFERROR(VLOOKUP(B2319,チーム番号!E:F,2,0),"")</f>
        <v/>
      </c>
      <c r="D2319" t="str">
        <f>IFERROR(VLOOKUP(N2319,プログラム!B:C,2,0),"")</f>
        <v/>
      </c>
      <c r="E2319" t="str">
        <f>IFERROR(記録__2[[#This Row],[組]],"")</f>
        <v/>
      </c>
      <c r="F2319" t="str">
        <f>IFERROR(記録__2[[#This Row],[水路]],"")</f>
        <v/>
      </c>
      <c r="G2319" t="str">
        <f>IFERROR(VLOOKUP(D2319,プログラムデータ!A:N,12,0),"")</f>
        <v/>
      </c>
      <c r="H2319" t="str">
        <f>IFERROR(VLOOKUP(D2319,プログラムデータ!A:N,13,0),"")</f>
        <v/>
      </c>
      <c r="I2319" t="str">
        <f>IFERROR(VLOOKUP(D2319,プログラムデータ!A:N,11,0),"")</f>
        <v/>
      </c>
      <c r="J2319" t="str">
        <f>IFERROR(VLOOKUP(D2319,プログラムデータ!A:N,10,0),"")</f>
        <v/>
      </c>
      <c r="K2319" t="str">
        <f>IFERROR(VLOOKUP(D2319,プログラムデータ!A:N,14,0),"")</f>
        <v/>
      </c>
      <c r="L2319" t="str">
        <f t="shared" si="73"/>
        <v xml:space="preserve">    </v>
      </c>
      <c r="M2319" t="str">
        <f>IFERROR(VLOOKUP(J2319,色々!M:P,4,0),"")</f>
        <v/>
      </c>
      <c r="N2319" t="str">
        <f>IFERROR(記録__2[[#This Row],[競技番号]],"")</f>
        <v/>
      </c>
      <c r="O2319" t="str">
        <f>IFERROR(記録__2[[#This Row],[選手番号]],"")</f>
        <v/>
      </c>
    </row>
    <row r="2320" spans="1:15" x14ac:dyDescent="0.2">
      <c r="A2320" t="str">
        <f>IFERROR(VLOOKUP(N2320,プログラム!B:C,2,0),"")</f>
        <v/>
      </c>
      <c r="B2320" t="str">
        <f t="shared" si="72"/>
        <v/>
      </c>
      <c r="C2320" t="str">
        <f>IFERROR(VLOOKUP(B2320,チーム番号!E:F,2,0),"")</f>
        <v/>
      </c>
      <c r="D2320" t="str">
        <f>IFERROR(VLOOKUP(N2320,プログラム!B:C,2,0),"")</f>
        <v/>
      </c>
      <c r="E2320" t="str">
        <f>IFERROR(記録__2[[#This Row],[組]],"")</f>
        <v/>
      </c>
      <c r="F2320" t="str">
        <f>IFERROR(記録__2[[#This Row],[水路]],"")</f>
        <v/>
      </c>
      <c r="G2320" t="str">
        <f>IFERROR(VLOOKUP(D2320,プログラムデータ!A:N,12,0),"")</f>
        <v/>
      </c>
      <c r="H2320" t="str">
        <f>IFERROR(VLOOKUP(D2320,プログラムデータ!A:N,13,0),"")</f>
        <v/>
      </c>
      <c r="I2320" t="str">
        <f>IFERROR(VLOOKUP(D2320,プログラムデータ!A:N,11,0),"")</f>
        <v/>
      </c>
      <c r="J2320" t="str">
        <f>IFERROR(VLOOKUP(D2320,プログラムデータ!A:N,10,0),"")</f>
        <v/>
      </c>
      <c r="K2320" t="str">
        <f>IFERROR(VLOOKUP(D2320,プログラムデータ!A:N,14,0),"")</f>
        <v/>
      </c>
      <c r="L2320" t="str">
        <f t="shared" si="73"/>
        <v xml:space="preserve">    </v>
      </c>
      <c r="M2320" t="str">
        <f>IFERROR(VLOOKUP(J2320,色々!M:P,4,0),"")</f>
        <v/>
      </c>
      <c r="N2320" t="str">
        <f>IFERROR(記録__2[[#This Row],[競技番号]],"")</f>
        <v/>
      </c>
      <c r="O2320" t="str">
        <f>IFERROR(記録__2[[#This Row],[選手番号]],"")</f>
        <v/>
      </c>
    </row>
    <row r="2321" spans="1:15" x14ac:dyDescent="0.2">
      <c r="A2321" t="str">
        <f>IFERROR(VLOOKUP(N2321,プログラム!B:C,2,0),"")</f>
        <v/>
      </c>
      <c r="B2321" t="str">
        <f t="shared" si="72"/>
        <v/>
      </c>
      <c r="C2321" t="str">
        <f>IFERROR(VLOOKUP(B2321,チーム番号!E:F,2,0),"")</f>
        <v/>
      </c>
      <c r="D2321" t="str">
        <f>IFERROR(VLOOKUP(N2321,プログラム!B:C,2,0),"")</f>
        <v/>
      </c>
      <c r="E2321" t="str">
        <f>IFERROR(記録__2[[#This Row],[組]],"")</f>
        <v/>
      </c>
      <c r="F2321" t="str">
        <f>IFERROR(記録__2[[#This Row],[水路]],"")</f>
        <v/>
      </c>
      <c r="G2321" t="str">
        <f>IFERROR(VLOOKUP(D2321,プログラムデータ!A:N,12,0),"")</f>
        <v/>
      </c>
      <c r="H2321" t="str">
        <f>IFERROR(VLOOKUP(D2321,プログラムデータ!A:N,13,0),"")</f>
        <v/>
      </c>
      <c r="I2321" t="str">
        <f>IFERROR(VLOOKUP(D2321,プログラムデータ!A:N,11,0),"")</f>
        <v/>
      </c>
      <c r="J2321" t="str">
        <f>IFERROR(VLOOKUP(D2321,プログラムデータ!A:N,10,0),"")</f>
        <v/>
      </c>
      <c r="K2321" t="str">
        <f>IFERROR(VLOOKUP(D2321,プログラムデータ!A:N,14,0),"")</f>
        <v/>
      </c>
      <c r="L2321" t="str">
        <f t="shared" si="73"/>
        <v xml:space="preserve">    </v>
      </c>
      <c r="M2321" t="str">
        <f>IFERROR(VLOOKUP(J2321,色々!M:P,4,0),"")</f>
        <v/>
      </c>
      <c r="N2321" t="str">
        <f>IFERROR(記録__2[[#This Row],[競技番号]],"")</f>
        <v/>
      </c>
      <c r="O2321" t="str">
        <f>IFERROR(記録__2[[#This Row],[選手番号]],"")</f>
        <v/>
      </c>
    </row>
    <row r="2322" spans="1:15" x14ac:dyDescent="0.2">
      <c r="A2322" t="str">
        <f>IFERROR(VLOOKUP(N2322,プログラム!B:C,2,0),"")</f>
        <v/>
      </c>
      <c r="B2322" t="str">
        <f t="shared" si="72"/>
        <v/>
      </c>
      <c r="C2322" t="str">
        <f>IFERROR(VLOOKUP(B2322,チーム番号!E:F,2,0),"")</f>
        <v/>
      </c>
      <c r="D2322" t="str">
        <f>IFERROR(VLOOKUP(N2322,プログラム!B:C,2,0),"")</f>
        <v/>
      </c>
      <c r="E2322" t="str">
        <f>IFERROR(記録__2[[#This Row],[組]],"")</f>
        <v/>
      </c>
      <c r="F2322" t="str">
        <f>IFERROR(記録__2[[#This Row],[水路]],"")</f>
        <v/>
      </c>
      <c r="G2322" t="str">
        <f>IFERROR(VLOOKUP(D2322,プログラムデータ!A:N,12,0),"")</f>
        <v/>
      </c>
      <c r="H2322" t="str">
        <f>IFERROR(VLOOKUP(D2322,プログラムデータ!A:N,13,0),"")</f>
        <v/>
      </c>
      <c r="I2322" t="str">
        <f>IFERROR(VLOOKUP(D2322,プログラムデータ!A:N,11,0),"")</f>
        <v/>
      </c>
      <c r="J2322" t="str">
        <f>IFERROR(VLOOKUP(D2322,プログラムデータ!A:N,10,0),"")</f>
        <v/>
      </c>
      <c r="K2322" t="str">
        <f>IFERROR(VLOOKUP(D2322,プログラムデータ!A:N,14,0),"")</f>
        <v/>
      </c>
      <c r="L2322" t="str">
        <f t="shared" si="73"/>
        <v xml:space="preserve">    </v>
      </c>
      <c r="M2322" t="str">
        <f>IFERROR(VLOOKUP(J2322,色々!M:P,4,0),"")</f>
        <v/>
      </c>
      <c r="N2322" t="str">
        <f>IFERROR(記録__2[[#This Row],[競技番号]],"")</f>
        <v/>
      </c>
      <c r="O2322" t="str">
        <f>IFERROR(記録__2[[#This Row],[選手番号]],"")</f>
        <v/>
      </c>
    </row>
    <row r="2323" spans="1:15" x14ac:dyDescent="0.2">
      <c r="A2323" t="str">
        <f>IFERROR(VLOOKUP(N2323,プログラム!B:C,2,0),"")</f>
        <v/>
      </c>
      <c r="B2323" t="str">
        <f t="shared" si="72"/>
        <v/>
      </c>
      <c r="C2323" t="str">
        <f>IFERROR(VLOOKUP(B2323,チーム番号!E:F,2,0),"")</f>
        <v/>
      </c>
      <c r="D2323" t="str">
        <f>IFERROR(VLOOKUP(N2323,プログラム!B:C,2,0),"")</f>
        <v/>
      </c>
      <c r="E2323" t="str">
        <f>IFERROR(記録__2[[#This Row],[組]],"")</f>
        <v/>
      </c>
      <c r="F2323" t="str">
        <f>IFERROR(記録__2[[#This Row],[水路]],"")</f>
        <v/>
      </c>
      <c r="G2323" t="str">
        <f>IFERROR(VLOOKUP(D2323,プログラムデータ!A:N,12,0),"")</f>
        <v/>
      </c>
      <c r="H2323" t="str">
        <f>IFERROR(VLOOKUP(D2323,プログラムデータ!A:N,13,0),"")</f>
        <v/>
      </c>
      <c r="I2323" t="str">
        <f>IFERROR(VLOOKUP(D2323,プログラムデータ!A:N,11,0),"")</f>
        <v/>
      </c>
      <c r="J2323" t="str">
        <f>IFERROR(VLOOKUP(D2323,プログラムデータ!A:N,10,0),"")</f>
        <v/>
      </c>
      <c r="K2323" t="str">
        <f>IFERROR(VLOOKUP(D2323,プログラムデータ!A:N,14,0),"")</f>
        <v/>
      </c>
      <c r="L2323" t="str">
        <f t="shared" si="73"/>
        <v xml:space="preserve">    </v>
      </c>
      <c r="M2323" t="str">
        <f>IFERROR(VLOOKUP(J2323,色々!M:P,4,0),"")</f>
        <v/>
      </c>
      <c r="N2323" t="str">
        <f>IFERROR(記録__2[[#This Row],[競技番号]],"")</f>
        <v/>
      </c>
      <c r="O2323" t="str">
        <f>IFERROR(記録__2[[#This Row],[選手番号]],"")</f>
        <v/>
      </c>
    </row>
    <row r="2324" spans="1:15" x14ac:dyDescent="0.2">
      <c r="A2324" t="str">
        <f>IFERROR(VLOOKUP(N2324,プログラム!B:C,2,0),"")</f>
        <v/>
      </c>
      <c r="B2324" t="str">
        <f t="shared" si="72"/>
        <v/>
      </c>
      <c r="C2324" t="str">
        <f>IFERROR(VLOOKUP(B2324,チーム番号!E:F,2,0),"")</f>
        <v/>
      </c>
      <c r="D2324" t="str">
        <f>IFERROR(VLOOKUP(N2324,プログラム!B:C,2,0),"")</f>
        <v/>
      </c>
      <c r="E2324" t="str">
        <f>IFERROR(記録__2[[#This Row],[組]],"")</f>
        <v/>
      </c>
      <c r="F2324" t="str">
        <f>IFERROR(記録__2[[#This Row],[水路]],"")</f>
        <v/>
      </c>
      <c r="G2324" t="str">
        <f>IFERROR(VLOOKUP(D2324,プログラムデータ!A:N,12,0),"")</f>
        <v/>
      </c>
      <c r="H2324" t="str">
        <f>IFERROR(VLOOKUP(D2324,プログラムデータ!A:N,13,0),"")</f>
        <v/>
      </c>
      <c r="I2324" t="str">
        <f>IFERROR(VLOOKUP(D2324,プログラムデータ!A:N,11,0),"")</f>
        <v/>
      </c>
      <c r="J2324" t="str">
        <f>IFERROR(VLOOKUP(D2324,プログラムデータ!A:N,10,0),"")</f>
        <v/>
      </c>
      <c r="K2324" t="str">
        <f>IFERROR(VLOOKUP(D2324,プログラムデータ!A:N,14,0),"")</f>
        <v/>
      </c>
      <c r="L2324" t="str">
        <f t="shared" si="73"/>
        <v xml:space="preserve">    </v>
      </c>
      <c r="M2324" t="str">
        <f>IFERROR(VLOOKUP(J2324,色々!M:P,4,0),"")</f>
        <v/>
      </c>
      <c r="N2324" t="str">
        <f>IFERROR(記録__2[[#This Row],[競技番号]],"")</f>
        <v/>
      </c>
      <c r="O2324" t="str">
        <f>IFERROR(記録__2[[#This Row],[選手番号]],"")</f>
        <v/>
      </c>
    </row>
    <row r="2325" spans="1:15" x14ac:dyDescent="0.2">
      <c r="A2325" t="str">
        <f>IFERROR(VLOOKUP(N2325,プログラム!B:C,2,0),"")</f>
        <v/>
      </c>
      <c r="B2325" t="str">
        <f t="shared" si="72"/>
        <v/>
      </c>
      <c r="C2325" t="str">
        <f>IFERROR(VLOOKUP(B2325,チーム番号!E:F,2,0),"")</f>
        <v/>
      </c>
      <c r="D2325" t="str">
        <f>IFERROR(VLOOKUP(N2325,プログラム!B:C,2,0),"")</f>
        <v/>
      </c>
      <c r="E2325" t="str">
        <f>IFERROR(記録__2[[#This Row],[組]],"")</f>
        <v/>
      </c>
      <c r="F2325" t="str">
        <f>IFERROR(記録__2[[#This Row],[水路]],"")</f>
        <v/>
      </c>
      <c r="G2325" t="str">
        <f>IFERROR(VLOOKUP(D2325,プログラムデータ!A:N,12,0),"")</f>
        <v/>
      </c>
      <c r="H2325" t="str">
        <f>IFERROR(VLOOKUP(D2325,プログラムデータ!A:N,13,0),"")</f>
        <v/>
      </c>
      <c r="I2325" t="str">
        <f>IFERROR(VLOOKUP(D2325,プログラムデータ!A:N,11,0),"")</f>
        <v/>
      </c>
      <c r="J2325" t="str">
        <f>IFERROR(VLOOKUP(D2325,プログラムデータ!A:N,10,0),"")</f>
        <v/>
      </c>
      <c r="K2325" t="str">
        <f>IFERROR(VLOOKUP(D2325,プログラムデータ!A:N,14,0),"")</f>
        <v/>
      </c>
      <c r="L2325" t="str">
        <f t="shared" si="73"/>
        <v xml:space="preserve">    </v>
      </c>
      <c r="M2325" t="str">
        <f>IFERROR(VLOOKUP(J2325,色々!M:P,4,0),"")</f>
        <v/>
      </c>
      <c r="N2325" t="str">
        <f>IFERROR(記録__2[[#This Row],[競技番号]],"")</f>
        <v/>
      </c>
      <c r="O2325" t="str">
        <f>IFERROR(記録__2[[#This Row],[選手番号]],"")</f>
        <v/>
      </c>
    </row>
    <row r="2326" spans="1:15" x14ac:dyDescent="0.2">
      <c r="A2326" t="str">
        <f>IFERROR(VLOOKUP(N2326,プログラム!B:C,2,0),"")</f>
        <v/>
      </c>
      <c r="B2326" t="str">
        <f t="shared" si="72"/>
        <v/>
      </c>
      <c r="C2326" t="str">
        <f>IFERROR(VLOOKUP(B2326,チーム番号!E:F,2,0),"")</f>
        <v/>
      </c>
      <c r="D2326" t="str">
        <f>IFERROR(VLOOKUP(N2326,プログラム!B:C,2,0),"")</f>
        <v/>
      </c>
      <c r="E2326" t="str">
        <f>IFERROR(記録__2[[#This Row],[組]],"")</f>
        <v/>
      </c>
      <c r="F2326" t="str">
        <f>IFERROR(記録__2[[#This Row],[水路]],"")</f>
        <v/>
      </c>
      <c r="G2326" t="str">
        <f>IFERROR(VLOOKUP(D2326,プログラムデータ!A:N,12,0),"")</f>
        <v/>
      </c>
      <c r="H2326" t="str">
        <f>IFERROR(VLOOKUP(D2326,プログラムデータ!A:N,13,0),"")</f>
        <v/>
      </c>
      <c r="I2326" t="str">
        <f>IFERROR(VLOOKUP(D2326,プログラムデータ!A:N,11,0),"")</f>
        <v/>
      </c>
      <c r="J2326" t="str">
        <f>IFERROR(VLOOKUP(D2326,プログラムデータ!A:N,10,0),"")</f>
        <v/>
      </c>
      <c r="K2326" t="str">
        <f>IFERROR(VLOOKUP(D2326,プログラムデータ!A:N,14,0),"")</f>
        <v/>
      </c>
      <c r="L2326" t="str">
        <f t="shared" si="73"/>
        <v xml:space="preserve">    </v>
      </c>
      <c r="M2326" t="str">
        <f>IFERROR(VLOOKUP(J2326,色々!M:P,4,0),"")</f>
        <v/>
      </c>
      <c r="N2326" t="str">
        <f>IFERROR(記録__2[[#This Row],[競技番号]],"")</f>
        <v/>
      </c>
      <c r="O2326" t="str">
        <f>IFERROR(記録__2[[#This Row],[選手番号]],"")</f>
        <v/>
      </c>
    </row>
    <row r="2327" spans="1:15" x14ac:dyDescent="0.2">
      <c r="A2327" t="str">
        <f>IFERROR(VLOOKUP(N2327,プログラム!B:C,2,0),"")</f>
        <v/>
      </c>
      <c r="B2327" t="str">
        <f t="shared" si="72"/>
        <v/>
      </c>
      <c r="C2327" t="str">
        <f>IFERROR(VLOOKUP(B2327,チーム番号!E:F,2,0),"")</f>
        <v/>
      </c>
      <c r="D2327" t="str">
        <f>IFERROR(VLOOKUP(N2327,プログラム!B:C,2,0),"")</f>
        <v/>
      </c>
      <c r="E2327" t="str">
        <f>IFERROR(記録__2[[#This Row],[組]],"")</f>
        <v/>
      </c>
      <c r="F2327" t="str">
        <f>IFERROR(記録__2[[#This Row],[水路]],"")</f>
        <v/>
      </c>
      <c r="G2327" t="str">
        <f>IFERROR(VLOOKUP(D2327,プログラムデータ!A:N,12,0),"")</f>
        <v/>
      </c>
      <c r="H2327" t="str">
        <f>IFERROR(VLOOKUP(D2327,プログラムデータ!A:N,13,0),"")</f>
        <v/>
      </c>
      <c r="I2327" t="str">
        <f>IFERROR(VLOOKUP(D2327,プログラムデータ!A:N,11,0),"")</f>
        <v/>
      </c>
      <c r="J2327" t="str">
        <f>IFERROR(VLOOKUP(D2327,プログラムデータ!A:N,10,0),"")</f>
        <v/>
      </c>
      <c r="K2327" t="str">
        <f>IFERROR(VLOOKUP(D2327,プログラムデータ!A:N,14,0),"")</f>
        <v/>
      </c>
      <c r="L2327" t="str">
        <f t="shared" si="73"/>
        <v xml:space="preserve">    </v>
      </c>
      <c r="M2327" t="str">
        <f>IFERROR(VLOOKUP(J2327,色々!M:P,4,0),"")</f>
        <v/>
      </c>
      <c r="N2327" t="str">
        <f>IFERROR(記録__2[[#This Row],[競技番号]],"")</f>
        <v/>
      </c>
      <c r="O2327" t="str">
        <f>IFERROR(記録__2[[#This Row],[選手番号]],"")</f>
        <v/>
      </c>
    </row>
    <row r="2328" spans="1:15" x14ac:dyDescent="0.2">
      <c r="A2328" t="str">
        <f>IFERROR(VLOOKUP(N2328,プログラム!B:C,2,0),"")</f>
        <v/>
      </c>
      <c r="B2328" t="str">
        <f t="shared" si="72"/>
        <v/>
      </c>
      <c r="C2328" t="str">
        <f>IFERROR(VLOOKUP(B2328,チーム番号!E:F,2,0),"")</f>
        <v/>
      </c>
      <c r="D2328" t="str">
        <f>IFERROR(VLOOKUP(N2328,プログラム!B:C,2,0),"")</f>
        <v/>
      </c>
      <c r="E2328" t="str">
        <f>IFERROR(記録__2[[#This Row],[組]],"")</f>
        <v/>
      </c>
      <c r="F2328" t="str">
        <f>IFERROR(記録__2[[#This Row],[水路]],"")</f>
        <v/>
      </c>
      <c r="G2328" t="str">
        <f>IFERROR(VLOOKUP(D2328,プログラムデータ!A:N,12,0),"")</f>
        <v/>
      </c>
      <c r="H2328" t="str">
        <f>IFERROR(VLOOKUP(D2328,プログラムデータ!A:N,13,0),"")</f>
        <v/>
      </c>
      <c r="I2328" t="str">
        <f>IFERROR(VLOOKUP(D2328,プログラムデータ!A:N,11,0),"")</f>
        <v/>
      </c>
      <c r="J2328" t="str">
        <f>IFERROR(VLOOKUP(D2328,プログラムデータ!A:N,10,0),"")</f>
        <v/>
      </c>
      <c r="K2328" t="str">
        <f>IFERROR(VLOOKUP(D2328,プログラムデータ!A:N,14,0),"")</f>
        <v/>
      </c>
      <c r="L2328" t="str">
        <f t="shared" si="73"/>
        <v xml:space="preserve">    </v>
      </c>
      <c r="M2328" t="str">
        <f>IFERROR(VLOOKUP(J2328,色々!M:P,4,0),"")</f>
        <v/>
      </c>
      <c r="N2328" t="str">
        <f>IFERROR(記録__2[[#This Row],[競技番号]],"")</f>
        <v/>
      </c>
      <c r="O2328" t="str">
        <f>IFERROR(記録__2[[#This Row],[選手番号]],"")</f>
        <v/>
      </c>
    </row>
    <row r="2329" spans="1:15" x14ac:dyDescent="0.2">
      <c r="A2329" t="str">
        <f>IFERROR(VLOOKUP(N2329,プログラム!B:C,2,0),"")</f>
        <v/>
      </c>
      <c r="B2329" t="str">
        <f t="shared" si="72"/>
        <v/>
      </c>
      <c r="C2329" t="str">
        <f>IFERROR(VLOOKUP(B2329,チーム番号!E:F,2,0),"")</f>
        <v/>
      </c>
      <c r="D2329" t="str">
        <f>IFERROR(VLOOKUP(N2329,プログラム!B:C,2,0),"")</f>
        <v/>
      </c>
      <c r="E2329" t="str">
        <f>IFERROR(記録__2[[#This Row],[組]],"")</f>
        <v/>
      </c>
      <c r="F2329" t="str">
        <f>IFERROR(記録__2[[#This Row],[水路]],"")</f>
        <v/>
      </c>
      <c r="G2329" t="str">
        <f>IFERROR(VLOOKUP(D2329,プログラムデータ!A:N,12,0),"")</f>
        <v/>
      </c>
      <c r="H2329" t="str">
        <f>IFERROR(VLOOKUP(D2329,プログラムデータ!A:N,13,0),"")</f>
        <v/>
      </c>
      <c r="I2329" t="str">
        <f>IFERROR(VLOOKUP(D2329,プログラムデータ!A:N,11,0),"")</f>
        <v/>
      </c>
      <c r="J2329" t="str">
        <f>IFERROR(VLOOKUP(D2329,プログラムデータ!A:N,10,0),"")</f>
        <v/>
      </c>
      <c r="K2329" t="str">
        <f>IFERROR(VLOOKUP(D2329,プログラムデータ!A:N,14,0),"")</f>
        <v/>
      </c>
      <c r="L2329" t="str">
        <f t="shared" si="73"/>
        <v xml:space="preserve">    </v>
      </c>
      <c r="M2329" t="str">
        <f>IFERROR(VLOOKUP(J2329,色々!M:P,4,0),"")</f>
        <v/>
      </c>
      <c r="N2329" t="str">
        <f>IFERROR(記録__2[[#This Row],[競技番号]],"")</f>
        <v/>
      </c>
      <c r="O2329" t="str">
        <f>IFERROR(記録__2[[#This Row],[選手番号]],"")</f>
        <v/>
      </c>
    </row>
    <row r="2330" spans="1:15" x14ac:dyDescent="0.2">
      <c r="A2330" t="str">
        <f>IFERROR(VLOOKUP(N2330,プログラム!B:C,2,0),"")</f>
        <v/>
      </c>
      <c r="B2330" t="str">
        <f t="shared" si="72"/>
        <v/>
      </c>
      <c r="C2330" t="str">
        <f>IFERROR(VLOOKUP(B2330,チーム番号!E:F,2,0),"")</f>
        <v/>
      </c>
      <c r="D2330" t="str">
        <f>IFERROR(VLOOKUP(N2330,プログラム!B:C,2,0),"")</f>
        <v/>
      </c>
      <c r="E2330" t="str">
        <f>IFERROR(記録__2[[#This Row],[組]],"")</f>
        <v/>
      </c>
      <c r="F2330" t="str">
        <f>IFERROR(記録__2[[#This Row],[水路]],"")</f>
        <v/>
      </c>
      <c r="G2330" t="str">
        <f>IFERROR(VLOOKUP(D2330,プログラムデータ!A:N,12,0),"")</f>
        <v/>
      </c>
      <c r="H2330" t="str">
        <f>IFERROR(VLOOKUP(D2330,プログラムデータ!A:N,13,0),"")</f>
        <v/>
      </c>
      <c r="I2330" t="str">
        <f>IFERROR(VLOOKUP(D2330,プログラムデータ!A:N,11,0),"")</f>
        <v/>
      </c>
      <c r="J2330" t="str">
        <f>IFERROR(VLOOKUP(D2330,プログラムデータ!A:N,10,0),"")</f>
        <v/>
      </c>
      <c r="K2330" t="str">
        <f>IFERROR(VLOOKUP(D2330,プログラムデータ!A:N,14,0),"")</f>
        <v/>
      </c>
      <c r="L2330" t="str">
        <f t="shared" si="73"/>
        <v xml:space="preserve">    </v>
      </c>
      <c r="M2330" t="str">
        <f>IFERROR(VLOOKUP(J2330,色々!M:P,4,0),"")</f>
        <v/>
      </c>
      <c r="N2330" t="str">
        <f>IFERROR(記録__2[[#This Row],[競技番号]],"")</f>
        <v/>
      </c>
      <c r="O2330" t="str">
        <f>IFERROR(記録__2[[#This Row],[選手番号]],"")</f>
        <v/>
      </c>
    </row>
    <row r="2331" spans="1:15" x14ac:dyDescent="0.2">
      <c r="A2331" t="str">
        <f>IFERROR(VLOOKUP(N2331,プログラム!B:C,2,0),"")</f>
        <v/>
      </c>
      <c r="B2331" t="str">
        <f t="shared" si="72"/>
        <v/>
      </c>
      <c r="C2331" t="str">
        <f>IFERROR(VLOOKUP(B2331,チーム番号!E:F,2,0),"")</f>
        <v/>
      </c>
      <c r="D2331" t="str">
        <f>IFERROR(VLOOKUP(N2331,プログラム!B:C,2,0),"")</f>
        <v/>
      </c>
      <c r="E2331" t="str">
        <f>IFERROR(記録__2[[#This Row],[組]],"")</f>
        <v/>
      </c>
      <c r="F2331" t="str">
        <f>IFERROR(記録__2[[#This Row],[水路]],"")</f>
        <v/>
      </c>
      <c r="G2331" t="str">
        <f>IFERROR(VLOOKUP(D2331,プログラムデータ!A:N,12,0),"")</f>
        <v/>
      </c>
      <c r="H2331" t="str">
        <f>IFERROR(VLOOKUP(D2331,プログラムデータ!A:N,13,0),"")</f>
        <v/>
      </c>
      <c r="I2331" t="str">
        <f>IFERROR(VLOOKUP(D2331,プログラムデータ!A:N,11,0),"")</f>
        <v/>
      </c>
      <c r="J2331" t="str">
        <f>IFERROR(VLOOKUP(D2331,プログラムデータ!A:N,10,0),"")</f>
        <v/>
      </c>
      <c r="K2331" t="str">
        <f>IFERROR(VLOOKUP(D2331,プログラムデータ!A:N,14,0),"")</f>
        <v/>
      </c>
      <c r="L2331" t="str">
        <f t="shared" si="73"/>
        <v xml:space="preserve">    </v>
      </c>
      <c r="M2331" t="str">
        <f>IFERROR(VLOOKUP(J2331,色々!M:P,4,0),"")</f>
        <v/>
      </c>
      <c r="N2331" t="str">
        <f>IFERROR(記録__2[[#This Row],[競技番号]],"")</f>
        <v/>
      </c>
      <c r="O2331" t="str">
        <f>IFERROR(記録__2[[#This Row],[選手番号]],"")</f>
        <v/>
      </c>
    </row>
    <row r="2332" spans="1:15" x14ac:dyDescent="0.2">
      <c r="A2332" t="str">
        <f>IFERROR(VLOOKUP(N2332,プログラム!B:C,2,0),"")</f>
        <v/>
      </c>
      <c r="B2332" t="str">
        <f t="shared" si="72"/>
        <v/>
      </c>
      <c r="C2332" t="str">
        <f>IFERROR(VLOOKUP(B2332,チーム番号!E:F,2,0),"")</f>
        <v/>
      </c>
      <c r="D2332" t="str">
        <f>IFERROR(VLOOKUP(N2332,プログラム!B:C,2,0),"")</f>
        <v/>
      </c>
      <c r="E2332" t="str">
        <f>IFERROR(記録__2[[#This Row],[組]],"")</f>
        <v/>
      </c>
      <c r="F2332" t="str">
        <f>IFERROR(記録__2[[#This Row],[水路]],"")</f>
        <v/>
      </c>
      <c r="G2332" t="str">
        <f>IFERROR(VLOOKUP(D2332,プログラムデータ!A:N,12,0),"")</f>
        <v/>
      </c>
      <c r="H2332" t="str">
        <f>IFERROR(VLOOKUP(D2332,プログラムデータ!A:N,13,0),"")</f>
        <v/>
      </c>
      <c r="I2332" t="str">
        <f>IFERROR(VLOOKUP(D2332,プログラムデータ!A:N,11,0),"")</f>
        <v/>
      </c>
      <c r="J2332" t="str">
        <f>IFERROR(VLOOKUP(D2332,プログラムデータ!A:N,10,0),"")</f>
        <v/>
      </c>
      <c r="K2332" t="str">
        <f>IFERROR(VLOOKUP(D2332,プログラムデータ!A:N,14,0),"")</f>
        <v/>
      </c>
      <c r="L2332" t="str">
        <f t="shared" si="73"/>
        <v xml:space="preserve">    </v>
      </c>
      <c r="M2332" t="str">
        <f>IFERROR(VLOOKUP(J2332,色々!M:P,4,0),"")</f>
        <v/>
      </c>
      <c r="N2332" t="str">
        <f>IFERROR(記録__2[[#This Row],[競技番号]],"")</f>
        <v/>
      </c>
      <c r="O2332" t="str">
        <f>IFERROR(記録__2[[#This Row],[選手番号]],"")</f>
        <v/>
      </c>
    </row>
    <row r="2333" spans="1:15" x14ac:dyDescent="0.2">
      <c r="A2333" t="str">
        <f>IFERROR(VLOOKUP(N2333,プログラム!B:C,2,0),"")</f>
        <v/>
      </c>
      <c r="B2333" t="str">
        <f t="shared" si="72"/>
        <v/>
      </c>
      <c r="C2333" t="str">
        <f>IFERROR(VLOOKUP(B2333,チーム番号!E:F,2,0),"")</f>
        <v/>
      </c>
      <c r="D2333" t="str">
        <f>IFERROR(VLOOKUP(N2333,プログラム!B:C,2,0),"")</f>
        <v/>
      </c>
      <c r="E2333" t="str">
        <f>IFERROR(記録__2[[#This Row],[組]],"")</f>
        <v/>
      </c>
      <c r="F2333" t="str">
        <f>IFERROR(記録__2[[#This Row],[水路]],"")</f>
        <v/>
      </c>
      <c r="G2333" t="str">
        <f>IFERROR(VLOOKUP(D2333,プログラムデータ!A:N,12,0),"")</f>
        <v/>
      </c>
      <c r="H2333" t="str">
        <f>IFERROR(VLOOKUP(D2333,プログラムデータ!A:N,13,0),"")</f>
        <v/>
      </c>
      <c r="I2333" t="str">
        <f>IFERROR(VLOOKUP(D2333,プログラムデータ!A:N,11,0),"")</f>
        <v/>
      </c>
      <c r="J2333" t="str">
        <f>IFERROR(VLOOKUP(D2333,プログラムデータ!A:N,10,0),"")</f>
        <v/>
      </c>
      <c r="K2333" t="str">
        <f>IFERROR(VLOOKUP(D2333,プログラムデータ!A:N,14,0),"")</f>
        <v/>
      </c>
      <c r="L2333" t="str">
        <f t="shared" si="73"/>
        <v xml:space="preserve">    </v>
      </c>
      <c r="M2333" t="str">
        <f>IFERROR(VLOOKUP(J2333,色々!M:P,4,0),"")</f>
        <v/>
      </c>
      <c r="N2333" t="str">
        <f>IFERROR(記録__2[[#This Row],[競技番号]],"")</f>
        <v/>
      </c>
      <c r="O2333" t="str">
        <f>IFERROR(記録__2[[#This Row],[選手番号]],"")</f>
        <v/>
      </c>
    </row>
    <row r="2334" spans="1:15" x14ac:dyDescent="0.2">
      <c r="A2334" t="str">
        <f>IFERROR(VLOOKUP(N2334,プログラム!B:C,2,0),"")</f>
        <v/>
      </c>
      <c r="B2334" t="str">
        <f t="shared" si="72"/>
        <v/>
      </c>
      <c r="C2334" t="str">
        <f>IFERROR(VLOOKUP(B2334,チーム番号!E:F,2,0),"")</f>
        <v/>
      </c>
      <c r="D2334" t="str">
        <f>IFERROR(VLOOKUP(N2334,プログラム!B:C,2,0),"")</f>
        <v/>
      </c>
      <c r="E2334" t="str">
        <f>IFERROR(記録__2[[#This Row],[組]],"")</f>
        <v/>
      </c>
      <c r="F2334" t="str">
        <f>IFERROR(記録__2[[#This Row],[水路]],"")</f>
        <v/>
      </c>
      <c r="G2334" t="str">
        <f>IFERROR(VLOOKUP(D2334,プログラムデータ!A:N,12,0),"")</f>
        <v/>
      </c>
      <c r="H2334" t="str">
        <f>IFERROR(VLOOKUP(D2334,プログラムデータ!A:N,13,0),"")</f>
        <v/>
      </c>
      <c r="I2334" t="str">
        <f>IFERROR(VLOOKUP(D2334,プログラムデータ!A:N,11,0),"")</f>
        <v/>
      </c>
      <c r="J2334" t="str">
        <f>IFERROR(VLOOKUP(D2334,プログラムデータ!A:N,10,0),"")</f>
        <v/>
      </c>
      <c r="K2334" t="str">
        <f>IFERROR(VLOOKUP(D2334,プログラムデータ!A:N,14,0),"")</f>
        <v/>
      </c>
      <c r="L2334" t="str">
        <f t="shared" si="73"/>
        <v xml:space="preserve">    </v>
      </c>
      <c r="M2334" t="str">
        <f>IFERROR(VLOOKUP(J2334,色々!M:P,4,0),"")</f>
        <v/>
      </c>
      <c r="N2334" t="str">
        <f>IFERROR(記録__2[[#This Row],[競技番号]],"")</f>
        <v/>
      </c>
      <c r="O2334" t="str">
        <f>IFERROR(記録__2[[#This Row],[選手番号]],"")</f>
        <v/>
      </c>
    </row>
    <row r="2335" spans="1:15" x14ac:dyDescent="0.2">
      <c r="A2335" t="str">
        <f>IFERROR(VLOOKUP(N2335,プログラム!B:C,2,0),"")</f>
        <v/>
      </c>
      <c r="B2335" t="str">
        <f t="shared" si="72"/>
        <v/>
      </c>
      <c r="C2335" t="str">
        <f>IFERROR(VLOOKUP(B2335,チーム番号!E:F,2,0),"")</f>
        <v/>
      </c>
      <c r="D2335" t="str">
        <f>IFERROR(VLOOKUP(N2335,プログラム!B:C,2,0),"")</f>
        <v/>
      </c>
      <c r="E2335" t="str">
        <f>IFERROR(記録__2[[#This Row],[組]],"")</f>
        <v/>
      </c>
      <c r="F2335" t="str">
        <f>IFERROR(記録__2[[#This Row],[水路]],"")</f>
        <v/>
      </c>
      <c r="G2335" t="str">
        <f>IFERROR(VLOOKUP(D2335,プログラムデータ!A:N,12,0),"")</f>
        <v/>
      </c>
      <c r="H2335" t="str">
        <f>IFERROR(VLOOKUP(D2335,プログラムデータ!A:N,13,0),"")</f>
        <v/>
      </c>
      <c r="I2335" t="str">
        <f>IFERROR(VLOOKUP(D2335,プログラムデータ!A:N,11,0),"")</f>
        <v/>
      </c>
      <c r="J2335" t="str">
        <f>IFERROR(VLOOKUP(D2335,プログラムデータ!A:N,10,0),"")</f>
        <v/>
      </c>
      <c r="K2335" t="str">
        <f>IFERROR(VLOOKUP(D2335,プログラムデータ!A:N,14,0),"")</f>
        <v/>
      </c>
      <c r="L2335" t="str">
        <f t="shared" si="73"/>
        <v xml:space="preserve">    </v>
      </c>
      <c r="M2335" t="str">
        <f>IFERROR(VLOOKUP(J2335,色々!M:P,4,0),"")</f>
        <v/>
      </c>
      <c r="N2335" t="str">
        <f>IFERROR(記録__2[[#This Row],[競技番号]],"")</f>
        <v/>
      </c>
      <c r="O2335" t="str">
        <f>IFERROR(記録__2[[#This Row],[選手番号]],"")</f>
        <v/>
      </c>
    </row>
    <row r="2336" spans="1:15" x14ac:dyDescent="0.2">
      <c r="A2336" t="str">
        <f>IFERROR(VLOOKUP(N2336,プログラム!B:C,2,0),"")</f>
        <v/>
      </c>
      <c r="B2336" t="str">
        <f t="shared" si="72"/>
        <v/>
      </c>
      <c r="C2336" t="str">
        <f>IFERROR(VLOOKUP(B2336,チーム番号!E:F,2,0),"")</f>
        <v/>
      </c>
      <c r="D2336" t="str">
        <f>IFERROR(VLOOKUP(N2336,プログラム!B:C,2,0),"")</f>
        <v/>
      </c>
      <c r="E2336" t="str">
        <f>IFERROR(記録__2[[#This Row],[組]],"")</f>
        <v/>
      </c>
      <c r="F2336" t="str">
        <f>IFERROR(記録__2[[#This Row],[水路]],"")</f>
        <v/>
      </c>
      <c r="G2336" t="str">
        <f>IFERROR(VLOOKUP(D2336,プログラムデータ!A:N,12,0),"")</f>
        <v/>
      </c>
      <c r="H2336" t="str">
        <f>IFERROR(VLOOKUP(D2336,プログラムデータ!A:N,13,0),"")</f>
        <v/>
      </c>
      <c r="I2336" t="str">
        <f>IFERROR(VLOOKUP(D2336,プログラムデータ!A:N,11,0),"")</f>
        <v/>
      </c>
      <c r="J2336" t="str">
        <f>IFERROR(VLOOKUP(D2336,プログラムデータ!A:N,10,0),"")</f>
        <v/>
      </c>
      <c r="K2336" t="str">
        <f>IFERROR(VLOOKUP(D2336,プログラムデータ!A:N,14,0),"")</f>
        <v/>
      </c>
      <c r="L2336" t="str">
        <f t="shared" si="73"/>
        <v xml:space="preserve">    </v>
      </c>
      <c r="M2336" t="str">
        <f>IFERROR(VLOOKUP(J2336,色々!M:P,4,0),"")</f>
        <v/>
      </c>
      <c r="N2336" t="str">
        <f>IFERROR(記録__2[[#This Row],[競技番号]],"")</f>
        <v/>
      </c>
      <c r="O2336" t="str">
        <f>IFERROR(記録__2[[#This Row],[選手番号]],"")</f>
        <v/>
      </c>
    </row>
    <row r="2337" spans="1:15" x14ac:dyDescent="0.2">
      <c r="A2337" t="str">
        <f>IFERROR(VLOOKUP(N2337,プログラム!B:C,2,0),"")</f>
        <v/>
      </c>
      <c r="B2337" t="str">
        <f t="shared" si="72"/>
        <v/>
      </c>
      <c r="C2337" t="str">
        <f>IFERROR(VLOOKUP(B2337,チーム番号!E:F,2,0),"")</f>
        <v/>
      </c>
      <c r="D2337" t="str">
        <f>IFERROR(VLOOKUP(N2337,プログラム!B:C,2,0),"")</f>
        <v/>
      </c>
      <c r="E2337" t="str">
        <f>IFERROR(記録__2[[#This Row],[組]],"")</f>
        <v/>
      </c>
      <c r="F2337" t="str">
        <f>IFERROR(記録__2[[#This Row],[水路]],"")</f>
        <v/>
      </c>
      <c r="G2337" t="str">
        <f>IFERROR(VLOOKUP(D2337,プログラムデータ!A:N,12,0),"")</f>
        <v/>
      </c>
      <c r="H2337" t="str">
        <f>IFERROR(VLOOKUP(D2337,プログラムデータ!A:N,13,0),"")</f>
        <v/>
      </c>
      <c r="I2337" t="str">
        <f>IFERROR(VLOOKUP(D2337,プログラムデータ!A:N,11,0),"")</f>
        <v/>
      </c>
      <c r="J2337" t="str">
        <f>IFERROR(VLOOKUP(D2337,プログラムデータ!A:N,10,0),"")</f>
        <v/>
      </c>
      <c r="K2337" t="str">
        <f>IFERROR(VLOOKUP(D2337,プログラムデータ!A:N,14,0),"")</f>
        <v/>
      </c>
      <c r="L2337" t="str">
        <f t="shared" si="73"/>
        <v xml:space="preserve">    </v>
      </c>
      <c r="M2337" t="str">
        <f>IFERROR(VLOOKUP(J2337,色々!M:P,4,0),"")</f>
        <v/>
      </c>
      <c r="N2337" t="str">
        <f>IFERROR(記録__2[[#This Row],[競技番号]],"")</f>
        <v/>
      </c>
      <c r="O2337" t="str">
        <f>IFERROR(記録__2[[#This Row],[選手番号]],"")</f>
        <v/>
      </c>
    </row>
    <row r="2338" spans="1:15" x14ac:dyDescent="0.2">
      <c r="A2338" t="str">
        <f>IFERROR(VLOOKUP(N2338,プログラム!B:C,2,0),"")</f>
        <v/>
      </c>
      <c r="B2338" t="str">
        <f t="shared" si="72"/>
        <v/>
      </c>
      <c r="C2338" t="str">
        <f>IFERROR(VLOOKUP(B2338,チーム番号!E:F,2,0),"")</f>
        <v/>
      </c>
      <c r="D2338" t="str">
        <f>IFERROR(VLOOKUP(N2338,プログラム!B:C,2,0),"")</f>
        <v/>
      </c>
      <c r="E2338" t="str">
        <f>IFERROR(記録__2[[#This Row],[組]],"")</f>
        <v/>
      </c>
      <c r="F2338" t="str">
        <f>IFERROR(記録__2[[#This Row],[水路]],"")</f>
        <v/>
      </c>
      <c r="G2338" t="str">
        <f>IFERROR(VLOOKUP(D2338,プログラムデータ!A:N,12,0),"")</f>
        <v/>
      </c>
      <c r="H2338" t="str">
        <f>IFERROR(VLOOKUP(D2338,プログラムデータ!A:N,13,0),"")</f>
        <v/>
      </c>
      <c r="I2338" t="str">
        <f>IFERROR(VLOOKUP(D2338,プログラムデータ!A:N,11,0),"")</f>
        <v/>
      </c>
      <c r="J2338" t="str">
        <f>IFERROR(VLOOKUP(D2338,プログラムデータ!A:N,10,0),"")</f>
        <v/>
      </c>
      <c r="K2338" t="str">
        <f>IFERROR(VLOOKUP(D2338,プログラムデータ!A:N,14,0),"")</f>
        <v/>
      </c>
      <c r="L2338" t="str">
        <f t="shared" si="73"/>
        <v xml:space="preserve">    </v>
      </c>
      <c r="M2338" t="str">
        <f>IFERROR(VLOOKUP(J2338,色々!M:P,4,0),"")</f>
        <v/>
      </c>
      <c r="N2338" t="str">
        <f>IFERROR(記録__2[[#This Row],[競技番号]],"")</f>
        <v/>
      </c>
      <c r="O2338" t="str">
        <f>IFERROR(記録__2[[#This Row],[選手番号]],"")</f>
        <v/>
      </c>
    </row>
    <row r="2339" spans="1:15" x14ac:dyDescent="0.2">
      <c r="A2339" t="str">
        <f>IFERROR(VLOOKUP(N2339,プログラム!B:C,2,0),"")</f>
        <v/>
      </c>
      <c r="B2339" t="str">
        <f t="shared" si="72"/>
        <v/>
      </c>
      <c r="C2339" t="str">
        <f>IFERROR(VLOOKUP(B2339,チーム番号!E:F,2,0),"")</f>
        <v/>
      </c>
      <c r="D2339" t="str">
        <f>IFERROR(VLOOKUP(N2339,プログラム!B:C,2,0),"")</f>
        <v/>
      </c>
      <c r="E2339" t="str">
        <f>IFERROR(記録__2[[#This Row],[組]],"")</f>
        <v/>
      </c>
      <c r="F2339" t="str">
        <f>IFERROR(記録__2[[#This Row],[水路]],"")</f>
        <v/>
      </c>
      <c r="G2339" t="str">
        <f>IFERROR(VLOOKUP(D2339,プログラムデータ!A:N,12,0),"")</f>
        <v/>
      </c>
      <c r="H2339" t="str">
        <f>IFERROR(VLOOKUP(D2339,プログラムデータ!A:N,13,0),"")</f>
        <v/>
      </c>
      <c r="I2339" t="str">
        <f>IFERROR(VLOOKUP(D2339,プログラムデータ!A:N,11,0),"")</f>
        <v/>
      </c>
      <c r="J2339" t="str">
        <f>IFERROR(VLOOKUP(D2339,プログラムデータ!A:N,10,0),"")</f>
        <v/>
      </c>
      <c r="K2339" t="str">
        <f>IFERROR(VLOOKUP(D2339,プログラムデータ!A:N,14,0),"")</f>
        <v/>
      </c>
      <c r="L2339" t="str">
        <f t="shared" si="73"/>
        <v xml:space="preserve">    </v>
      </c>
      <c r="M2339" t="str">
        <f>IFERROR(VLOOKUP(J2339,色々!M:P,4,0),"")</f>
        <v/>
      </c>
      <c r="N2339" t="str">
        <f>IFERROR(記録__2[[#This Row],[競技番号]],"")</f>
        <v/>
      </c>
      <c r="O2339" t="str">
        <f>IFERROR(記録__2[[#This Row],[選手番号]],"")</f>
        <v/>
      </c>
    </row>
    <row r="2340" spans="1:15" x14ac:dyDescent="0.2">
      <c r="A2340" t="str">
        <f>IFERROR(VLOOKUP(N2340,プログラム!B:C,2,0),"")</f>
        <v/>
      </c>
      <c r="B2340" t="str">
        <f t="shared" si="72"/>
        <v/>
      </c>
      <c r="C2340" t="str">
        <f>IFERROR(VLOOKUP(B2340,チーム番号!E:F,2,0),"")</f>
        <v/>
      </c>
      <c r="D2340" t="str">
        <f>IFERROR(VLOOKUP(N2340,プログラム!B:C,2,0),"")</f>
        <v/>
      </c>
      <c r="E2340" t="str">
        <f>IFERROR(記録__2[[#This Row],[組]],"")</f>
        <v/>
      </c>
      <c r="F2340" t="str">
        <f>IFERROR(記録__2[[#This Row],[水路]],"")</f>
        <v/>
      </c>
      <c r="G2340" t="str">
        <f>IFERROR(VLOOKUP(D2340,プログラムデータ!A:N,12,0),"")</f>
        <v/>
      </c>
      <c r="H2340" t="str">
        <f>IFERROR(VLOOKUP(D2340,プログラムデータ!A:N,13,0),"")</f>
        <v/>
      </c>
      <c r="I2340" t="str">
        <f>IFERROR(VLOOKUP(D2340,プログラムデータ!A:N,11,0),"")</f>
        <v/>
      </c>
      <c r="J2340" t="str">
        <f>IFERROR(VLOOKUP(D2340,プログラムデータ!A:N,10,0),"")</f>
        <v/>
      </c>
      <c r="K2340" t="str">
        <f>IFERROR(VLOOKUP(D2340,プログラムデータ!A:N,14,0),"")</f>
        <v/>
      </c>
      <c r="L2340" t="str">
        <f t="shared" si="73"/>
        <v xml:space="preserve">    </v>
      </c>
      <c r="M2340" t="str">
        <f>IFERROR(VLOOKUP(J2340,色々!M:P,4,0),"")</f>
        <v/>
      </c>
      <c r="N2340" t="str">
        <f>IFERROR(記録__2[[#This Row],[競技番号]],"")</f>
        <v/>
      </c>
      <c r="O2340" t="str">
        <f>IFERROR(記録__2[[#This Row],[選手番号]],"")</f>
        <v/>
      </c>
    </row>
    <row r="2341" spans="1:15" x14ac:dyDescent="0.2">
      <c r="A2341" t="str">
        <f>IFERROR(VLOOKUP(N2341,プログラム!B:C,2,0),"")</f>
        <v/>
      </c>
      <c r="B2341" t="str">
        <f t="shared" si="72"/>
        <v/>
      </c>
      <c r="C2341" t="str">
        <f>IFERROR(VLOOKUP(B2341,チーム番号!E:F,2,0),"")</f>
        <v/>
      </c>
      <c r="D2341" t="str">
        <f>IFERROR(VLOOKUP(N2341,プログラム!B:C,2,0),"")</f>
        <v/>
      </c>
      <c r="E2341" t="str">
        <f>IFERROR(記録__2[[#This Row],[組]],"")</f>
        <v/>
      </c>
      <c r="F2341" t="str">
        <f>IFERROR(記録__2[[#This Row],[水路]],"")</f>
        <v/>
      </c>
      <c r="G2341" t="str">
        <f>IFERROR(VLOOKUP(D2341,プログラムデータ!A:N,12,0),"")</f>
        <v/>
      </c>
      <c r="H2341" t="str">
        <f>IFERROR(VLOOKUP(D2341,プログラムデータ!A:N,13,0),"")</f>
        <v/>
      </c>
      <c r="I2341" t="str">
        <f>IFERROR(VLOOKUP(D2341,プログラムデータ!A:N,11,0),"")</f>
        <v/>
      </c>
      <c r="J2341" t="str">
        <f>IFERROR(VLOOKUP(D2341,プログラムデータ!A:N,10,0),"")</f>
        <v/>
      </c>
      <c r="K2341" t="str">
        <f>IFERROR(VLOOKUP(D2341,プログラムデータ!A:N,14,0),"")</f>
        <v/>
      </c>
      <c r="L2341" t="str">
        <f t="shared" si="73"/>
        <v xml:space="preserve">    </v>
      </c>
      <c r="M2341" t="str">
        <f>IFERROR(VLOOKUP(J2341,色々!M:P,4,0),"")</f>
        <v/>
      </c>
      <c r="N2341" t="str">
        <f>IFERROR(記録__2[[#This Row],[競技番号]],"")</f>
        <v/>
      </c>
      <c r="O2341" t="str">
        <f>IFERROR(記録__2[[#This Row],[選手番号]],"")</f>
        <v/>
      </c>
    </row>
    <row r="2342" spans="1:15" x14ac:dyDescent="0.2">
      <c r="A2342" t="str">
        <f>IFERROR(VLOOKUP(N2342,プログラム!B:C,2,0),"")</f>
        <v/>
      </c>
      <c r="B2342" t="str">
        <f t="shared" si="72"/>
        <v/>
      </c>
      <c r="C2342" t="str">
        <f>IFERROR(VLOOKUP(B2342,チーム番号!E:F,2,0),"")</f>
        <v/>
      </c>
      <c r="D2342" t="str">
        <f>IFERROR(VLOOKUP(N2342,プログラム!B:C,2,0),"")</f>
        <v/>
      </c>
      <c r="E2342" t="str">
        <f>IFERROR(記録__2[[#This Row],[組]],"")</f>
        <v/>
      </c>
      <c r="F2342" t="str">
        <f>IFERROR(記録__2[[#This Row],[水路]],"")</f>
        <v/>
      </c>
      <c r="G2342" t="str">
        <f>IFERROR(VLOOKUP(D2342,プログラムデータ!A:N,12,0),"")</f>
        <v/>
      </c>
      <c r="H2342" t="str">
        <f>IFERROR(VLOOKUP(D2342,プログラムデータ!A:N,13,0),"")</f>
        <v/>
      </c>
      <c r="I2342" t="str">
        <f>IFERROR(VLOOKUP(D2342,プログラムデータ!A:N,11,0),"")</f>
        <v/>
      </c>
      <c r="J2342" t="str">
        <f>IFERROR(VLOOKUP(D2342,プログラムデータ!A:N,10,0),"")</f>
        <v/>
      </c>
      <c r="K2342" t="str">
        <f>IFERROR(VLOOKUP(D2342,プログラムデータ!A:N,14,0),"")</f>
        <v/>
      </c>
      <c r="L2342" t="str">
        <f t="shared" si="73"/>
        <v xml:space="preserve">    </v>
      </c>
      <c r="M2342" t="str">
        <f>IFERROR(VLOOKUP(J2342,色々!M:P,4,0),"")</f>
        <v/>
      </c>
      <c r="N2342" t="str">
        <f>IFERROR(記録__2[[#This Row],[競技番号]],"")</f>
        <v/>
      </c>
      <c r="O2342" t="str">
        <f>IFERROR(記録__2[[#This Row],[選手番号]],"")</f>
        <v/>
      </c>
    </row>
    <row r="2343" spans="1:15" x14ac:dyDescent="0.2">
      <c r="A2343" t="str">
        <f>IFERROR(VLOOKUP(N2343,プログラム!B:C,2,0),"")</f>
        <v/>
      </c>
      <c r="B2343" t="str">
        <f t="shared" si="72"/>
        <v/>
      </c>
      <c r="C2343" t="str">
        <f>IFERROR(VLOOKUP(B2343,チーム番号!E:F,2,0),"")</f>
        <v/>
      </c>
      <c r="D2343" t="str">
        <f>IFERROR(VLOOKUP(N2343,プログラム!B:C,2,0),"")</f>
        <v/>
      </c>
      <c r="E2343" t="str">
        <f>IFERROR(記録__2[[#This Row],[組]],"")</f>
        <v/>
      </c>
      <c r="F2343" t="str">
        <f>IFERROR(記録__2[[#This Row],[水路]],"")</f>
        <v/>
      </c>
      <c r="G2343" t="str">
        <f>IFERROR(VLOOKUP(D2343,プログラムデータ!A:N,12,0),"")</f>
        <v/>
      </c>
      <c r="H2343" t="str">
        <f>IFERROR(VLOOKUP(D2343,プログラムデータ!A:N,13,0),"")</f>
        <v/>
      </c>
      <c r="I2343" t="str">
        <f>IFERROR(VLOOKUP(D2343,プログラムデータ!A:N,11,0),"")</f>
        <v/>
      </c>
      <c r="J2343" t="str">
        <f>IFERROR(VLOOKUP(D2343,プログラムデータ!A:N,10,0),"")</f>
        <v/>
      </c>
      <c r="K2343" t="str">
        <f>IFERROR(VLOOKUP(D2343,プログラムデータ!A:N,14,0),"")</f>
        <v/>
      </c>
      <c r="L2343" t="str">
        <f t="shared" si="73"/>
        <v xml:space="preserve">    </v>
      </c>
      <c r="M2343" t="str">
        <f>IFERROR(VLOOKUP(J2343,色々!M:P,4,0),"")</f>
        <v/>
      </c>
      <c r="N2343" t="str">
        <f>IFERROR(記録__2[[#This Row],[競技番号]],"")</f>
        <v/>
      </c>
      <c r="O2343" t="str">
        <f>IFERROR(記録__2[[#This Row],[選手番号]],"")</f>
        <v/>
      </c>
    </row>
    <row r="2344" spans="1:15" x14ac:dyDescent="0.2">
      <c r="A2344" t="str">
        <f>IFERROR(VLOOKUP(N2344,プログラム!B:C,2,0),"")</f>
        <v/>
      </c>
      <c r="B2344" t="str">
        <f t="shared" si="72"/>
        <v/>
      </c>
      <c r="C2344" t="str">
        <f>IFERROR(VLOOKUP(B2344,チーム番号!E:F,2,0),"")</f>
        <v/>
      </c>
      <c r="D2344" t="str">
        <f>IFERROR(VLOOKUP(N2344,プログラム!B:C,2,0),"")</f>
        <v/>
      </c>
      <c r="E2344" t="str">
        <f>IFERROR(記録__2[[#This Row],[組]],"")</f>
        <v/>
      </c>
      <c r="F2344" t="str">
        <f>IFERROR(記録__2[[#This Row],[水路]],"")</f>
        <v/>
      </c>
      <c r="G2344" t="str">
        <f>IFERROR(VLOOKUP(D2344,プログラムデータ!A:N,12,0),"")</f>
        <v/>
      </c>
      <c r="H2344" t="str">
        <f>IFERROR(VLOOKUP(D2344,プログラムデータ!A:N,13,0),"")</f>
        <v/>
      </c>
      <c r="I2344" t="str">
        <f>IFERROR(VLOOKUP(D2344,プログラムデータ!A:N,11,0),"")</f>
        <v/>
      </c>
      <c r="J2344" t="str">
        <f>IFERROR(VLOOKUP(D2344,プログラムデータ!A:N,10,0),"")</f>
        <v/>
      </c>
      <c r="K2344" t="str">
        <f>IFERROR(VLOOKUP(D2344,プログラムデータ!A:N,14,0),"")</f>
        <v/>
      </c>
      <c r="L2344" t="str">
        <f t="shared" si="73"/>
        <v xml:space="preserve">    </v>
      </c>
      <c r="M2344" t="str">
        <f>IFERROR(VLOOKUP(J2344,色々!M:P,4,0),"")</f>
        <v/>
      </c>
      <c r="N2344" t="str">
        <f>IFERROR(記録__2[[#This Row],[競技番号]],"")</f>
        <v/>
      </c>
      <c r="O2344" t="str">
        <f>IFERROR(記録__2[[#This Row],[選手番号]],"")</f>
        <v/>
      </c>
    </row>
    <row r="2345" spans="1:15" x14ac:dyDescent="0.2">
      <c r="A2345" t="str">
        <f>IFERROR(VLOOKUP(N2345,プログラム!B:C,2,0),"")</f>
        <v/>
      </c>
      <c r="B2345" t="str">
        <f t="shared" si="72"/>
        <v/>
      </c>
      <c r="C2345" t="str">
        <f>IFERROR(VLOOKUP(B2345,チーム番号!E:F,2,0),"")</f>
        <v/>
      </c>
      <c r="D2345" t="str">
        <f>IFERROR(VLOOKUP(N2345,プログラム!B:C,2,0),"")</f>
        <v/>
      </c>
      <c r="E2345" t="str">
        <f>IFERROR(記録__2[[#This Row],[組]],"")</f>
        <v/>
      </c>
      <c r="F2345" t="str">
        <f>IFERROR(記録__2[[#This Row],[水路]],"")</f>
        <v/>
      </c>
      <c r="G2345" t="str">
        <f>IFERROR(VLOOKUP(D2345,プログラムデータ!A:N,12,0),"")</f>
        <v/>
      </c>
      <c r="H2345" t="str">
        <f>IFERROR(VLOOKUP(D2345,プログラムデータ!A:N,13,0),"")</f>
        <v/>
      </c>
      <c r="I2345" t="str">
        <f>IFERROR(VLOOKUP(D2345,プログラムデータ!A:N,11,0),"")</f>
        <v/>
      </c>
      <c r="J2345" t="str">
        <f>IFERROR(VLOOKUP(D2345,プログラムデータ!A:N,10,0),"")</f>
        <v/>
      </c>
      <c r="K2345" t="str">
        <f>IFERROR(VLOOKUP(D2345,プログラムデータ!A:N,14,0),"")</f>
        <v/>
      </c>
      <c r="L2345" t="str">
        <f t="shared" si="73"/>
        <v xml:space="preserve">    </v>
      </c>
      <c r="M2345" t="str">
        <f>IFERROR(VLOOKUP(J2345,色々!M:P,4,0),"")</f>
        <v/>
      </c>
      <c r="N2345" t="str">
        <f>IFERROR(記録__2[[#This Row],[競技番号]],"")</f>
        <v/>
      </c>
      <c r="O2345" t="str">
        <f>IFERROR(記録__2[[#This Row],[選手番号]],"")</f>
        <v/>
      </c>
    </row>
    <row r="2346" spans="1:15" x14ac:dyDescent="0.2">
      <c r="A2346" t="str">
        <f>IFERROR(VLOOKUP(N2346,プログラム!B:C,2,0),"")</f>
        <v/>
      </c>
      <c r="B2346" t="str">
        <f t="shared" si="72"/>
        <v/>
      </c>
      <c r="C2346" t="str">
        <f>IFERROR(VLOOKUP(B2346,チーム番号!E:F,2,0),"")</f>
        <v/>
      </c>
      <c r="D2346" t="str">
        <f>IFERROR(VLOOKUP(N2346,プログラム!B:C,2,0),"")</f>
        <v/>
      </c>
      <c r="E2346" t="str">
        <f>IFERROR(記録__2[[#This Row],[組]],"")</f>
        <v/>
      </c>
      <c r="F2346" t="str">
        <f>IFERROR(記録__2[[#This Row],[水路]],"")</f>
        <v/>
      </c>
      <c r="G2346" t="str">
        <f>IFERROR(VLOOKUP(D2346,プログラムデータ!A:N,12,0),"")</f>
        <v/>
      </c>
      <c r="H2346" t="str">
        <f>IFERROR(VLOOKUP(D2346,プログラムデータ!A:N,13,0),"")</f>
        <v/>
      </c>
      <c r="I2346" t="str">
        <f>IFERROR(VLOOKUP(D2346,プログラムデータ!A:N,11,0),"")</f>
        <v/>
      </c>
      <c r="J2346" t="str">
        <f>IFERROR(VLOOKUP(D2346,プログラムデータ!A:N,10,0),"")</f>
        <v/>
      </c>
      <c r="K2346" t="str">
        <f>IFERROR(VLOOKUP(D2346,プログラムデータ!A:N,14,0),"")</f>
        <v/>
      </c>
      <c r="L2346" t="str">
        <f t="shared" si="73"/>
        <v xml:space="preserve">    </v>
      </c>
      <c r="M2346" t="str">
        <f>IFERROR(VLOOKUP(J2346,色々!M:P,4,0),"")</f>
        <v/>
      </c>
      <c r="N2346" t="str">
        <f>IFERROR(記録__2[[#This Row],[競技番号]],"")</f>
        <v/>
      </c>
      <c r="O2346" t="str">
        <f>IFERROR(記録__2[[#This Row],[選手番号]],"")</f>
        <v/>
      </c>
    </row>
    <row r="2347" spans="1:15" x14ac:dyDescent="0.2">
      <c r="A2347" t="str">
        <f>IFERROR(VLOOKUP(N2347,プログラム!B:C,2,0),"")</f>
        <v/>
      </c>
      <c r="B2347" t="str">
        <f t="shared" si="72"/>
        <v/>
      </c>
      <c r="C2347" t="str">
        <f>IFERROR(VLOOKUP(B2347,チーム番号!E:F,2,0),"")</f>
        <v/>
      </c>
      <c r="D2347" t="str">
        <f>IFERROR(VLOOKUP(N2347,プログラム!B:C,2,0),"")</f>
        <v/>
      </c>
      <c r="E2347" t="str">
        <f>IFERROR(記録__2[[#This Row],[組]],"")</f>
        <v/>
      </c>
      <c r="F2347" t="str">
        <f>IFERROR(記録__2[[#This Row],[水路]],"")</f>
        <v/>
      </c>
      <c r="G2347" t="str">
        <f>IFERROR(VLOOKUP(D2347,プログラムデータ!A:N,12,0),"")</f>
        <v/>
      </c>
      <c r="H2347" t="str">
        <f>IFERROR(VLOOKUP(D2347,プログラムデータ!A:N,13,0),"")</f>
        <v/>
      </c>
      <c r="I2347" t="str">
        <f>IFERROR(VLOOKUP(D2347,プログラムデータ!A:N,11,0),"")</f>
        <v/>
      </c>
      <c r="J2347" t="str">
        <f>IFERROR(VLOOKUP(D2347,プログラムデータ!A:N,10,0),"")</f>
        <v/>
      </c>
      <c r="K2347" t="str">
        <f>IFERROR(VLOOKUP(D2347,プログラムデータ!A:N,14,0),"")</f>
        <v/>
      </c>
      <c r="L2347" t="str">
        <f t="shared" si="73"/>
        <v xml:space="preserve">    </v>
      </c>
      <c r="M2347" t="str">
        <f>IFERROR(VLOOKUP(J2347,色々!M:P,4,0),"")</f>
        <v/>
      </c>
      <c r="N2347" t="str">
        <f>IFERROR(記録__2[[#This Row],[競技番号]],"")</f>
        <v/>
      </c>
      <c r="O2347" t="str">
        <f>IFERROR(記録__2[[#This Row],[選手番号]],"")</f>
        <v/>
      </c>
    </row>
    <row r="2348" spans="1:15" x14ac:dyDescent="0.2">
      <c r="A2348" t="str">
        <f>IFERROR(VLOOKUP(N2348,プログラム!B:C,2,0),"")</f>
        <v/>
      </c>
      <c r="B2348" t="str">
        <f t="shared" si="72"/>
        <v/>
      </c>
      <c r="C2348" t="str">
        <f>IFERROR(VLOOKUP(B2348,チーム番号!E:F,2,0),"")</f>
        <v/>
      </c>
      <c r="D2348" t="str">
        <f>IFERROR(VLOOKUP(N2348,プログラム!B:C,2,0),"")</f>
        <v/>
      </c>
      <c r="E2348" t="str">
        <f>IFERROR(記録__2[[#This Row],[組]],"")</f>
        <v/>
      </c>
      <c r="F2348" t="str">
        <f>IFERROR(記録__2[[#This Row],[水路]],"")</f>
        <v/>
      </c>
      <c r="G2348" t="str">
        <f>IFERROR(VLOOKUP(D2348,プログラムデータ!A:N,12,0),"")</f>
        <v/>
      </c>
      <c r="H2348" t="str">
        <f>IFERROR(VLOOKUP(D2348,プログラムデータ!A:N,13,0),"")</f>
        <v/>
      </c>
      <c r="I2348" t="str">
        <f>IFERROR(VLOOKUP(D2348,プログラムデータ!A:N,11,0),"")</f>
        <v/>
      </c>
      <c r="J2348" t="str">
        <f>IFERROR(VLOOKUP(D2348,プログラムデータ!A:N,10,0),"")</f>
        <v/>
      </c>
      <c r="K2348" t="str">
        <f>IFERROR(VLOOKUP(D2348,プログラムデータ!A:N,14,0),"")</f>
        <v/>
      </c>
      <c r="L2348" t="str">
        <f t="shared" si="73"/>
        <v xml:space="preserve">    </v>
      </c>
      <c r="M2348" t="str">
        <f>IFERROR(VLOOKUP(J2348,色々!M:P,4,0),"")</f>
        <v/>
      </c>
      <c r="N2348" t="str">
        <f>IFERROR(記録__2[[#This Row],[競技番号]],"")</f>
        <v/>
      </c>
      <c r="O2348" t="str">
        <f>IFERROR(記録__2[[#This Row],[選手番号]],"")</f>
        <v/>
      </c>
    </row>
    <row r="2349" spans="1:15" x14ac:dyDescent="0.2">
      <c r="A2349" t="str">
        <f>IFERROR(VLOOKUP(N2349,プログラム!B:C,2,0),"")</f>
        <v/>
      </c>
      <c r="B2349" t="str">
        <f t="shared" si="72"/>
        <v/>
      </c>
      <c r="C2349" t="str">
        <f>IFERROR(VLOOKUP(B2349,チーム番号!E:F,2,0),"")</f>
        <v/>
      </c>
      <c r="D2349" t="str">
        <f>IFERROR(VLOOKUP(N2349,プログラム!B:C,2,0),"")</f>
        <v/>
      </c>
      <c r="E2349" t="str">
        <f>IFERROR(記録__2[[#This Row],[組]],"")</f>
        <v/>
      </c>
      <c r="F2349" t="str">
        <f>IFERROR(記録__2[[#This Row],[水路]],"")</f>
        <v/>
      </c>
      <c r="G2349" t="str">
        <f>IFERROR(VLOOKUP(D2349,プログラムデータ!A:N,12,0),"")</f>
        <v/>
      </c>
      <c r="H2349" t="str">
        <f>IFERROR(VLOOKUP(D2349,プログラムデータ!A:N,13,0),"")</f>
        <v/>
      </c>
      <c r="I2349" t="str">
        <f>IFERROR(VLOOKUP(D2349,プログラムデータ!A:N,11,0),"")</f>
        <v/>
      </c>
      <c r="J2349" t="str">
        <f>IFERROR(VLOOKUP(D2349,プログラムデータ!A:N,10,0),"")</f>
        <v/>
      </c>
      <c r="K2349" t="str">
        <f>IFERROR(VLOOKUP(D2349,プログラムデータ!A:N,14,0),"")</f>
        <v/>
      </c>
      <c r="L2349" t="str">
        <f t="shared" si="73"/>
        <v xml:space="preserve">    </v>
      </c>
      <c r="M2349" t="str">
        <f>IFERROR(VLOOKUP(J2349,色々!M:P,4,0),"")</f>
        <v/>
      </c>
      <c r="N2349" t="str">
        <f>IFERROR(記録__2[[#This Row],[競技番号]],"")</f>
        <v/>
      </c>
      <c r="O2349" t="str">
        <f>IFERROR(記録__2[[#This Row],[選手番号]],"")</f>
        <v/>
      </c>
    </row>
    <row r="2350" spans="1:15" x14ac:dyDescent="0.2">
      <c r="A2350" t="str">
        <f>IFERROR(VLOOKUP(N2350,プログラム!B:C,2,0),"")</f>
        <v/>
      </c>
      <c r="B2350" t="str">
        <f t="shared" si="72"/>
        <v/>
      </c>
      <c r="C2350" t="str">
        <f>IFERROR(VLOOKUP(B2350,チーム番号!E:F,2,0),"")</f>
        <v/>
      </c>
      <c r="D2350" t="str">
        <f>IFERROR(VLOOKUP(N2350,プログラム!B:C,2,0),"")</f>
        <v/>
      </c>
      <c r="E2350" t="str">
        <f>IFERROR(記録__2[[#This Row],[組]],"")</f>
        <v/>
      </c>
      <c r="F2350" t="str">
        <f>IFERROR(記録__2[[#This Row],[水路]],"")</f>
        <v/>
      </c>
      <c r="G2350" t="str">
        <f>IFERROR(VLOOKUP(D2350,プログラムデータ!A:N,12,0),"")</f>
        <v/>
      </c>
      <c r="H2350" t="str">
        <f>IFERROR(VLOOKUP(D2350,プログラムデータ!A:N,13,0),"")</f>
        <v/>
      </c>
      <c r="I2350" t="str">
        <f>IFERROR(VLOOKUP(D2350,プログラムデータ!A:N,11,0),"")</f>
        <v/>
      </c>
      <c r="J2350" t="str">
        <f>IFERROR(VLOOKUP(D2350,プログラムデータ!A:N,10,0),"")</f>
        <v/>
      </c>
      <c r="K2350" t="str">
        <f>IFERROR(VLOOKUP(D2350,プログラムデータ!A:N,14,0),"")</f>
        <v/>
      </c>
      <c r="L2350" t="str">
        <f t="shared" si="73"/>
        <v xml:space="preserve">    </v>
      </c>
      <c r="M2350" t="str">
        <f>IFERROR(VLOOKUP(J2350,色々!M:P,4,0),"")</f>
        <v/>
      </c>
      <c r="N2350" t="str">
        <f>IFERROR(記録__2[[#This Row],[競技番号]],"")</f>
        <v/>
      </c>
      <c r="O2350" t="str">
        <f>IFERROR(記録__2[[#This Row],[選手番号]],"")</f>
        <v/>
      </c>
    </row>
    <row r="2351" spans="1:15" x14ac:dyDescent="0.2">
      <c r="A2351" t="str">
        <f>IFERROR(VLOOKUP(N2351,プログラム!B:C,2,0),"")</f>
        <v/>
      </c>
      <c r="B2351" t="str">
        <f t="shared" si="72"/>
        <v/>
      </c>
      <c r="C2351" t="str">
        <f>IFERROR(VLOOKUP(B2351,チーム番号!E:F,2,0),"")</f>
        <v/>
      </c>
      <c r="D2351" t="str">
        <f>IFERROR(VLOOKUP(N2351,プログラム!B:C,2,0),"")</f>
        <v/>
      </c>
      <c r="E2351" t="str">
        <f>IFERROR(記録__2[[#This Row],[組]],"")</f>
        <v/>
      </c>
      <c r="F2351" t="str">
        <f>IFERROR(記録__2[[#This Row],[水路]],"")</f>
        <v/>
      </c>
      <c r="G2351" t="str">
        <f>IFERROR(VLOOKUP(D2351,プログラムデータ!A:N,12,0),"")</f>
        <v/>
      </c>
      <c r="H2351" t="str">
        <f>IFERROR(VLOOKUP(D2351,プログラムデータ!A:N,13,0),"")</f>
        <v/>
      </c>
      <c r="I2351" t="str">
        <f>IFERROR(VLOOKUP(D2351,プログラムデータ!A:N,11,0),"")</f>
        <v/>
      </c>
      <c r="J2351" t="str">
        <f>IFERROR(VLOOKUP(D2351,プログラムデータ!A:N,10,0),"")</f>
        <v/>
      </c>
      <c r="K2351" t="str">
        <f>IFERROR(VLOOKUP(D2351,プログラムデータ!A:N,14,0),"")</f>
        <v/>
      </c>
      <c r="L2351" t="str">
        <f t="shared" si="73"/>
        <v xml:space="preserve">    </v>
      </c>
      <c r="M2351" t="str">
        <f>IFERROR(VLOOKUP(J2351,色々!M:P,4,0),"")</f>
        <v/>
      </c>
      <c r="N2351" t="str">
        <f>IFERROR(記録__2[[#This Row],[競技番号]],"")</f>
        <v/>
      </c>
      <c r="O2351" t="str">
        <f>IFERROR(記録__2[[#This Row],[選手番号]],"")</f>
        <v/>
      </c>
    </row>
    <row r="2352" spans="1:15" x14ac:dyDescent="0.2">
      <c r="A2352" t="str">
        <f>IFERROR(VLOOKUP(N2352,プログラム!B:C,2,0),"")</f>
        <v/>
      </c>
      <c r="B2352" t="str">
        <f t="shared" si="72"/>
        <v/>
      </c>
      <c r="C2352" t="str">
        <f>IFERROR(VLOOKUP(B2352,チーム番号!E:F,2,0),"")</f>
        <v/>
      </c>
      <c r="D2352" t="str">
        <f>IFERROR(VLOOKUP(N2352,プログラム!B:C,2,0),"")</f>
        <v/>
      </c>
      <c r="E2352" t="str">
        <f>IFERROR(記録__2[[#This Row],[組]],"")</f>
        <v/>
      </c>
      <c r="F2352" t="str">
        <f>IFERROR(記録__2[[#This Row],[水路]],"")</f>
        <v/>
      </c>
      <c r="G2352" t="str">
        <f>IFERROR(VLOOKUP(D2352,プログラムデータ!A:N,12,0),"")</f>
        <v/>
      </c>
      <c r="H2352" t="str">
        <f>IFERROR(VLOOKUP(D2352,プログラムデータ!A:N,13,0),"")</f>
        <v/>
      </c>
      <c r="I2352" t="str">
        <f>IFERROR(VLOOKUP(D2352,プログラムデータ!A:N,11,0),"")</f>
        <v/>
      </c>
      <c r="J2352" t="str">
        <f>IFERROR(VLOOKUP(D2352,プログラムデータ!A:N,10,0),"")</f>
        <v/>
      </c>
      <c r="K2352" t="str">
        <f>IFERROR(VLOOKUP(D2352,プログラムデータ!A:N,14,0),"")</f>
        <v/>
      </c>
      <c r="L2352" t="str">
        <f t="shared" si="73"/>
        <v xml:space="preserve">    </v>
      </c>
      <c r="M2352" t="str">
        <f>IFERROR(VLOOKUP(J2352,色々!M:P,4,0),"")</f>
        <v/>
      </c>
      <c r="N2352" t="str">
        <f>IFERROR(記録__2[[#This Row],[競技番号]],"")</f>
        <v/>
      </c>
      <c r="O2352" t="str">
        <f>IFERROR(記録__2[[#This Row],[選手番号]],"")</f>
        <v/>
      </c>
    </row>
    <row r="2353" spans="1:15" x14ac:dyDescent="0.2">
      <c r="A2353" t="str">
        <f>IFERROR(VLOOKUP(N2353,プログラム!B:C,2,0),"")</f>
        <v/>
      </c>
      <c r="B2353" t="str">
        <f t="shared" si="72"/>
        <v/>
      </c>
      <c r="C2353" t="str">
        <f>IFERROR(VLOOKUP(B2353,チーム番号!E:F,2,0),"")</f>
        <v/>
      </c>
      <c r="D2353" t="str">
        <f>IFERROR(VLOOKUP(N2353,プログラム!B:C,2,0),"")</f>
        <v/>
      </c>
      <c r="E2353" t="str">
        <f>IFERROR(記録__2[[#This Row],[組]],"")</f>
        <v/>
      </c>
      <c r="F2353" t="str">
        <f>IFERROR(記録__2[[#This Row],[水路]],"")</f>
        <v/>
      </c>
      <c r="G2353" t="str">
        <f>IFERROR(VLOOKUP(D2353,プログラムデータ!A:N,12,0),"")</f>
        <v/>
      </c>
      <c r="H2353" t="str">
        <f>IFERROR(VLOOKUP(D2353,プログラムデータ!A:N,13,0),"")</f>
        <v/>
      </c>
      <c r="I2353" t="str">
        <f>IFERROR(VLOOKUP(D2353,プログラムデータ!A:N,11,0),"")</f>
        <v/>
      </c>
      <c r="J2353" t="str">
        <f>IFERROR(VLOOKUP(D2353,プログラムデータ!A:N,10,0),"")</f>
        <v/>
      </c>
      <c r="K2353" t="str">
        <f>IFERROR(VLOOKUP(D2353,プログラムデータ!A:N,14,0),"")</f>
        <v/>
      </c>
      <c r="L2353" t="str">
        <f t="shared" si="73"/>
        <v xml:space="preserve">    </v>
      </c>
      <c r="M2353" t="str">
        <f>IFERROR(VLOOKUP(J2353,色々!M:P,4,0),"")</f>
        <v/>
      </c>
      <c r="N2353" t="str">
        <f>IFERROR(記録__2[[#This Row],[競技番号]],"")</f>
        <v/>
      </c>
      <c r="O2353" t="str">
        <f>IFERROR(記録__2[[#This Row],[選手番号]],"")</f>
        <v/>
      </c>
    </row>
    <row r="2354" spans="1:15" x14ac:dyDescent="0.2">
      <c r="A2354" t="str">
        <f>IFERROR(VLOOKUP(N2354,プログラム!B:C,2,0),"")</f>
        <v/>
      </c>
      <c r="B2354" t="str">
        <f t="shared" si="72"/>
        <v/>
      </c>
      <c r="C2354" t="str">
        <f>IFERROR(VLOOKUP(B2354,チーム番号!E:F,2,0),"")</f>
        <v/>
      </c>
      <c r="D2354" t="str">
        <f>IFERROR(VLOOKUP(N2354,プログラム!B:C,2,0),"")</f>
        <v/>
      </c>
      <c r="E2354" t="str">
        <f>IFERROR(記録__2[[#This Row],[組]],"")</f>
        <v/>
      </c>
      <c r="F2354" t="str">
        <f>IFERROR(記録__2[[#This Row],[水路]],"")</f>
        <v/>
      </c>
      <c r="G2354" t="str">
        <f>IFERROR(VLOOKUP(D2354,プログラムデータ!A:N,12,0),"")</f>
        <v/>
      </c>
      <c r="H2354" t="str">
        <f>IFERROR(VLOOKUP(D2354,プログラムデータ!A:N,13,0),"")</f>
        <v/>
      </c>
      <c r="I2354" t="str">
        <f>IFERROR(VLOOKUP(D2354,プログラムデータ!A:N,11,0),"")</f>
        <v/>
      </c>
      <c r="J2354" t="str">
        <f>IFERROR(VLOOKUP(D2354,プログラムデータ!A:N,10,0),"")</f>
        <v/>
      </c>
      <c r="K2354" t="str">
        <f>IFERROR(VLOOKUP(D2354,プログラムデータ!A:N,14,0),"")</f>
        <v/>
      </c>
      <c r="L2354" t="str">
        <f t="shared" si="73"/>
        <v xml:space="preserve">    </v>
      </c>
      <c r="M2354" t="str">
        <f>IFERROR(VLOOKUP(J2354,色々!M:P,4,0),"")</f>
        <v/>
      </c>
      <c r="N2354" t="str">
        <f>IFERROR(記録__2[[#This Row],[競技番号]],"")</f>
        <v/>
      </c>
      <c r="O2354" t="str">
        <f>IFERROR(記録__2[[#This Row],[選手番号]],"")</f>
        <v/>
      </c>
    </row>
    <row r="2355" spans="1:15" x14ac:dyDescent="0.2">
      <c r="A2355" t="str">
        <f>IFERROR(VLOOKUP(N2355,プログラム!B:C,2,0),"")</f>
        <v/>
      </c>
      <c r="B2355" t="str">
        <f t="shared" si="72"/>
        <v/>
      </c>
      <c r="C2355" t="str">
        <f>IFERROR(VLOOKUP(B2355,チーム番号!E:F,2,0),"")</f>
        <v/>
      </c>
      <c r="D2355" t="str">
        <f>IFERROR(VLOOKUP(N2355,プログラム!B:C,2,0),"")</f>
        <v/>
      </c>
      <c r="E2355" t="str">
        <f>IFERROR(記録__2[[#This Row],[組]],"")</f>
        <v/>
      </c>
      <c r="F2355" t="str">
        <f>IFERROR(記録__2[[#This Row],[水路]],"")</f>
        <v/>
      </c>
      <c r="G2355" t="str">
        <f>IFERROR(VLOOKUP(D2355,プログラムデータ!A:N,12,0),"")</f>
        <v/>
      </c>
      <c r="H2355" t="str">
        <f>IFERROR(VLOOKUP(D2355,プログラムデータ!A:N,13,0),"")</f>
        <v/>
      </c>
      <c r="I2355" t="str">
        <f>IFERROR(VLOOKUP(D2355,プログラムデータ!A:N,11,0),"")</f>
        <v/>
      </c>
      <c r="J2355" t="str">
        <f>IFERROR(VLOOKUP(D2355,プログラムデータ!A:N,10,0),"")</f>
        <v/>
      </c>
      <c r="K2355" t="str">
        <f>IFERROR(VLOOKUP(D2355,プログラムデータ!A:N,14,0),"")</f>
        <v/>
      </c>
      <c r="L2355" t="str">
        <f t="shared" si="73"/>
        <v xml:space="preserve">    </v>
      </c>
      <c r="M2355" t="str">
        <f>IFERROR(VLOOKUP(J2355,色々!M:P,4,0),"")</f>
        <v/>
      </c>
      <c r="N2355" t="str">
        <f>IFERROR(記録__2[[#This Row],[競技番号]],"")</f>
        <v/>
      </c>
      <c r="O2355" t="str">
        <f>IFERROR(記録__2[[#This Row],[選手番号]],"")</f>
        <v/>
      </c>
    </row>
    <row r="2356" spans="1:15" x14ac:dyDescent="0.2">
      <c r="A2356" t="str">
        <f>IFERROR(VLOOKUP(N2356,プログラム!B:C,2,0),"")</f>
        <v/>
      </c>
      <c r="B2356" t="str">
        <f t="shared" si="72"/>
        <v/>
      </c>
      <c r="C2356" t="str">
        <f>IFERROR(VLOOKUP(B2356,チーム番号!E:F,2,0),"")</f>
        <v/>
      </c>
      <c r="D2356" t="str">
        <f>IFERROR(VLOOKUP(N2356,プログラム!B:C,2,0),"")</f>
        <v/>
      </c>
      <c r="E2356" t="str">
        <f>IFERROR(記録__2[[#This Row],[組]],"")</f>
        <v/>
      </c>
      <c r="F2356" t="str">
        <f>IFERROR(記録__2[[#This Row],[水路]],"")</f>
        <v/>
      </c>
      <c r="G2356" t="str">
        <f>IFERROR(VLOOKUP(D2356,プログラムデータ!A:N,12,0),"")</f>
        <v/>
      </c>
      <c r="H2356" t="str">
        <f>IFERROR(VLOOKUP(D2356,プログラムデータ!A:N,13,0),"")</f>
        <v/>
      </c>
      <c r="I2356" t="str">
        <f>IFERROR(VLOOKUP(D2356,プログラムデータ!A:N,11,0),"")</f>
        <v/>
      </c>
      <c r="J2356" t="str">
        <f>IFERROR(VLOOKUP(D2356,プログラムデータ!A:N,10,0),"")</f>
        <v/>
      </c>
      <c r="K2356" t="str">
        <f>IFERROR(VLOOKUP(D2356,プログラムデータ!A:N,14,0),"")</f>
        <v/>
      </c>
      <c r="L2356" t="str">
        <f t="shared" si="73"/>
        <v xml:space="preserve">    </v>
      </c>
      <c r="M2356" t="str">
        <f>IFERROR(VLOOKUP(J2356,色々!M:P,4,0),"")</f>
        <v/>
      </c>
      <c r="N2356" t="str">
        <f>IFERROR(記録__2[[#This Row],[競技番号]],"")</f>
        <v/>
      </c>
      <c r="O2356" t="str">
        <f>IFERROR(記録__2[[#This Row],[選手番号]],"")</f>
        <v/>
      </c>
    </row>
    <row r="2357" spans="1:15" x14ac:dyDescent="0.2">
      <c r="A2357" t="str">
        <f>IFERROR(VLOOKUP(N2357,プログラム!B:C,2,0),"")</f>
        <v/>
      </c>
      <c r="B2357" t="str">
        <f t="shared" si="72"/>
        <v/>
      </c>
      <c r="C2357" t="str">
        <f>IFERROR(VLOOKUP(B2357,チーム番号!E:F,2,0),"")</f>
        <v/>
      </c>
      <c r="D2357" t="str">
        <f>IFERROR(VLOOKUP(N2357,プログラム!B:C,2,0),"")</f>
        <v/>
      </c>
      <c r="E2357" t="str">
        <f>IFERROR(記録__2[[#This Row],[組]],"")</f>
        <v/>
      </c>
      <c r="F2357" t="str">
        <f>IFERROR(記録__2[[#This Row],[水路]],"")</f>
        <v/>
      </c>
      <c r="G2357" t="str">
        <f>IFERROR(VLOOKUP(D2357,プログラムデータ!A:N,12,0),"")</f>
        <v/>
      </c>
      <c r="H2357" t="str">
        <f>IFERROR(VLOOKUP(D2357,プログラムデータ!A:N,13,0),"")</f>
        <v/>
      </c>
      <c r="I2357" t="str">
        <f>IFERROR(VLOOKUP(D2357,プログラムデータ!A:N,11,0),"")</f>
        <v/>
      </c>
      <c r="J2357" t="str">
        <f>IFERROR(VLOOKUP(D2357,プログラムデータ!A:N,10,0),"")</f>
        <v/>
      </c>
      <c r="K2357" t="str">
        <f>IFERROR(VLOOKUP(D2357,プログラムデータ!A:N,14,0),"")</f>
        <v/>
      </c>
      <c r="L2357" t="str">
        <f t="shared" si="73"/>
        <v xml:space="preserve">    </v>
      </c>
      <c r="M2357" t="str">
        <f>IFERROR(VLOOKUP(J2357,色々!M:P,4,0),"")</f>
        <v/>
      </c>
      <c r="N2357" t="str">
        <f>IFERROR(記録__2[[#This Row],[競技番号]],"")</f>
        <v/>
      </c>
      <c r="O2357" t="str">
        <f>IFERROR(記録__2[[#This Row],[選手番号]],"")</f>
        <v/>
      </c>
    </row>
    <row r="2358" spans="1:15" x14ac:dyDescent="0.2">
      <c r="A2358" t="str">
        <f>IFERROR(VLOOKUP(N2358,プログラム!B:C,2,0),"")</f>
        <v/>
      </c>
      <c r="B2358" t="str">
        <f t="shared" si="72"/>
        <v/>
      </c>
      <c r="C2358" t="str">
        <f>IFERROR(VLOOKUP(B2358,チーム番号!E:F,2,0),"")</f>
        <v/>
      </c>
      <c r="D2358" t="str">
        <f>IFERROR(VLOOKUP(N2358,プログラム!B:C,2,0),"")</f>
        <v/>
      </c>
      <c r="E2358" t="str">
        <f>IFERROR(記録__2[[#This Row],[組]],"")</f>
        <v/>
      </c>
      <c r="F2358" t="str">
        <f>IFERROR(記録__2[[#This Row],[水路]],"")</f>
        <v/>
      </c>
      <c r="G2358" t="str">
        <f>IFERROR(VLOOKUP(D2358,プログラムデータ!A:N,12,0),"")</f>
        <v/>
      </c>
      <c r="H2358" t="str">
        <f>IFERROR(VLOOKUP(D2358,プログラムデータ!A:N,13,0),"")</f>
        <v/>
      </c>
      <c r="I2358" t="str">
        <f>IFERROR(VLOOKUP(D2358,プログラムデータ!A:N,11,0),"")</f>
        <v/>
      </c>
      <c r="J2358" t="str">
        <f>IFERROR(VLOOKUP(D2358,プログラムデータ!A:N,10,0),"")</f>
        <v/>
      </c>
      <c r="K2358" t="str">
        <f>IFERROR(VLOOKUP(D2358,プログラムデータ!A:N,14,0),"")</f>
        <v/>
      </c>
      <c r="L2358" t="str">
        <f t="shared" si="73"/>
        <v xml:space="preserve">    </v>
      </c>
      <c r="M2358" t="str">
        <f>IFERROR(VLOOKUP(J2358,色々!M:P,4,0),"")</f>
        <v/>
      </c>
      <c r="N2358" t="str">
        <f>IFERROR(記録__2[[#This Row],[競技番号]],"")</f>
        <v/>
      </c>
      <c r="O2358" t="str">
        <f>IFERROR(記録__2[[#This Row],[選手番号]],"")</f>
        <v/>
      </c>
    </row>
    <row r="2359" spans="1:15" x14ac:dyDescent="0.2">
      <c r="A2359" t="str">
        <f>IFERROR(VLOOKUP(N2359,プログラム!B:C,2,0),"")</f>
        <v/>
      </c>
      <c r="B2359" t="str">
        <f t="shared" si="72"/>
        <v/>
      </c>
      <c r="C2359" t="str">
        <f>IFERROR(VLOOKUP(B2359,チーム番号!E:F,2,0),"")</f>
        <v/>
      </c>
      <c r="D2359" t="str">
        <f>IFERROR(VLOOKUP(N2359,プログラム!B:C,2,0),"")</f>
        <v/>
      </c>
      <c r="E2359" t="str">
        <f>IFERROR(記録__2[[#This Row],[組]],"")</f>
        <v/>
      </c>
      <c r="F2359" t="str">
        <f>IFERROR(記録__2[[#This Row],[水路]],"")</f>
        <v/>
      </c>
      <c r="G2359" t="str">
        <f>IFERROR(VLOOKUP(D2359,プログラムデータ!A:N,12,0),"")</f>
        <v/>
      </c>
      <c r="H2359" t="str">
        <f>IFERROR(VLOOKUP(D2359,プログラムデータ!A:N,13,0),"")</f>
        <v/>
      </c>
      <c r="I2359" t="str">
        <f>IFERROR(VLOOKUP(D2359,プログラムデータ!A:N,11,0),"")</f>
        <v/>
      </c>
      <c r="J2359" t="str">
        <f>IFERROR(VLOOKUP(D2359,プログラムデータ!A:N,10,0),"")</f>
        <v/>
      </c>
      <c r="K2359" t="str">
        <f>IFERROR(VLOOKUP(D2359,プログラムデータ!A:N,14,0),"")</f>
        <v/>
      </c>
      <c r="L2359" t="str">
        <f t="shared" si="73"/>
        <v xml:space="preserve">    </v>
      </c>
      <c r="M2359" t="str">
        <f>IFERROR(VLOOKUP(J2359,色々!M:P,4,0),"")</f>
        <v/>
      </c>
      <c r="N2359" t="str">
        <f>IFERROR(記録__2[[#This Row],[競技番号]],"")</f>
        <v/>
      </c>
      <c r="O2359" t="str">
        <f>IFERROR(記録__2[[#This Row],[選手番号]],"")</f>
        <v/>
      </c>
    </row>
    <row r="2360" spans="1:15" x14ac:dyDescent="0.2">
      <c r="A2360" t="str">
        <f>IFERROR(VLOOKUP(N2360,プログラム!B:C,2,0),"")</f>
        <v/>
      </c>
      <c r="B2360" t="str">
        <f t="shared" si="72"/>
        <v/>
      </c>
      <c r="C2360" t="str">
        <f>IFERROR(VLOOKUP(B2360,チーム番号!E:F,2,0),"")</f>
        <v/>
      </c>
      <c r="D2360" t="str">
        <f>IFERROR(VLOOKUP(N2360,プログラム!B:C,2,0),"")</f>
        <v/>
      </c>
      <c r="E2360" t="str">
        <f>IFERROR(記録__2[[#This Row],[組]],"")</f>
        <v/>
      </c>
      <c r="F2360" t="str">
        <f>IFERROR(記録__2[[#This Row],[水路]],"")</f>
        <v/>
      </c>
      <c r="G2360" t="str">
        <f>IFERROR(VLOOKUP(D2360,プログラムデータ!A:N,12,0),"")</f>
        <v/>
      </c>
      <c r="H2360" t="str">
        <f>IFERROR(VLOOKUP(D2360,プログラムデータ!A:N,13,0),"")</f>
        <v/>
      </c>
      <c r="I2360" t="str">
        <f>IFERROR(VLOOKUP(D2360,プログラムデータ!A:N,11,0),"")</f>
        <v/>
      </c>
      <c r="J2360" t="str">
        <f>IFERROR(VLOOKUP(D2360,プログラムデータ!A:N,10,0),"")</f>
        <v/>
      </c>
      <c r="K2360" t="str">
        <f>IFERROR(VLOOKUP(D2360,プログラムデータ!A:N,14,0),"")</f>
        <v/>
      </c>
      <c r="L2360" t="str">
        <f t="shared" si="73"/>
        <v xml:space="preserve">    </v>
      </c>
      <c r="M2360" t="str">
        <f>IFERROR(VLOOKUP(J2360,色々!M:P,4,0),"")</f>
        <v/>
      </c>
      <c r="N2360" t="str">
        <f>IFERROR(記録__2[[#This Row],[競技番号]],"")</f>
        <v/>
      </c>
      <c r="O2360" t="str">
        <f>IFERROR(記録__2[[#This Row],[選手番号]],"")</f>
        <v/>
      </c>
    </row>
    <row r="2361" spans="1:15" x14ac:dyDescent="0.2">
      <c r="A2361" t="str">
        <f>IFERROR(VLOOKUP(N2361,プログラム!B:C,2,0),"")</f>
        <v/>
      </c>
      <c r="B2361" t="str">
        <f t="shared" si="72"/>
        <v/>
      </c>
      <c r="C2361" t="str">
        <f>IFERROR(VLOOKUP(B2361,チーム番号!E:F,2,0),"")</f>
        <v/>
      </c>
      <c r="D2361" t="str">
        <f>IFERROR(VLOOKUP(N2361,プログラム!B:C,2,0),"")</f>
        <v/>
      </c>
      <c r="E2361" t="str">
        <f>IFERROR(記録__2[[#This Row],[組]],"")</f>
        <v/>
      </c>
      <c r="F2361" t="str">
        <f>IFERROR(記録__2[[#This Row],[水路]],"")</f>
        <v/>
      </c>
      <c r="G2361" t="str">
        <f>IFERROR(VLOOKUP(D2361,プログラムデータ!A:N,12,0),"")</f>
        <v/>
      </c>
      <c r="H2361" t="str">
        <f>IFERROR(VLOOKUP(D2361,プログラムデータ!A:N,13,0),"")</f>
        <v/>
      </c>
      <c r="I2361" t="str">
        <f>IFERROR(VLOOKUP(D2361,プログラムデータ!A:N,11,0),"")</f>
        <v/>
      </c>
      <c r="J2361" t="str">
        <f>IFERROR(VLOOKUP(D2361,プログラムデータ!A:N,10,0),"")</f>
        <v/>
      </c>
      <c r="K2361" t="str">
        <f>IFERROR(VLOOKUP(D2361,プログラムデータ!A:N,14,0),"")</f>
        <v/>
      </c>
      <c r="L2361" t="str">
        <f t="shared" si="73"/>
        <v xml:space="preserve">    </v>
      </c>
      <c r="M2361" t="str">
        <f>IFERROR(VLOOKUP(J2361,色々!M:P,4,0),"")</f>
        <v/>
      </c>
      <c r="N2361" t="str">
        <f>IFERROR(記録__2[[#This Row],[競技番号]],"")</f>
        <v/>
      </c>
      <c r="O2361" t="str">
        <f>IFERROR(記録__2[[#This Row],[選手番号]],"")</f>
        <v/>
      </c>
    </row>
    <row r="2362" spans="1:15" x14ac:dyDescent="0.2">
      <c r="A2362" t="str">
        <f>IFERROR(VLOOKUP(N2362,プログラム!B:C,2,0),"")</f>
        <v/>
      </c>
      <c r="B2362" t="str">
        <f t="shared" si="72"/>
        <v/>
      </c>
      <c r="C2362" t="str">
        <f>IFERROR(VLOOKUP(B2362,チーム番号!E:F,2,0),"")</f>
        <v/>
      </c>
      <c r="D2362" t="str">
        <f>IFERROR(VLOOKUP(N2362,プログラム!B:C,2,0),"")</f>
        <v/>
      </c>
      <c r="E2362" t="str">
        <f>IFERROR(記録__2[[#This Row],[組]],"")</f>
        <v/>
      </c>
      <c r="F2362" t="str">
        <f>IFERROR(記録__2[[#This Row],[水路]],"")</f>
        <v/>
      </c>
      <c r="G2362" t="str">
        <f>IFERROR(VLOOKUP(D2362,プログラムデータ!A:N,12,0),"")</f>
        <v/>
      </c>
      <c r="H2362" t="str">
        <f>IFERROR(VLOOKUP(D2362,プログラムデータ!A:N,13,0),"")</f>
        <v/>
      </c>
      <c r="I2362" t="str">
        <f>IFERROR(VLOOKUP(D2362,プログラムデータ!A:N,11,0),"")</f>
        <v/>
      </c>
      <c r="J2362" t="str">
        <f>IFERROR(VLOOKUP(D2362,プログラムデータ!A:N,10,0),"")</f>
        <v/>
      </c>
      <c r="K2362" t="str">
        <f>IFERROR(VLOOKUP(D2362,プログラムデータ!A:N,14,0),"")</f>
        <v/>
      </c>
      <c r="L2362" t="str">
        <f t="shared" si="73"/>
        <v xml:space="preserve">    </v>
      </c>
      <c r="M2362" t="str">
        <f>IFERROR(VLOOKUP(J2362,色々!M:P,4,0),"")</f>
        <v/>
      </c>
      <c r="N2362" t="str">
        <f>IFERROR(記録__2[[#This Row],[競技番号]],"")</f>
        <v/>
      </c>
      <c r="O2362" t="str">
        <f>IFERROR(記録__2[[#This Row],[選手番号]],"")</f>
        <v/>
      </c>
    </row>
    <row r="2363" spans="1:15" x14ac:dyDescent="0.2">
      <c r="A2363" t="str">
        <f>IFERROR(VLOOKUP(N2363,プログラム!B:C,2,0),"")</f>
        <v/>
      </c>
      <c r="B2363" t="str">
        <f t="shared" si="72"/>
        <v/>
      </c>
      <c r="C2363" t="str">
        <f>IFERROR(VLOOKUP(B2363,チーム番号!E:F,2,0),"")</f>
        <v/>
      </c>
      <c r="D2363" t="str">
        <f>IFERROR(VLOOKUP(N2363,プログラム!B:C,2,0),"")</f>
        <v/>
      </c>
      <c r="E2363" t="str">
        <f>IFERROR(記録__2[[#This Row],[組]],"")</f>
        <v/>
      </c>
      <c r="F2363" t="str">
        <f>IFERROR(記録__2[[#This Row],[水路]],"")</f>
        <v/>
      </c>
      <c r="G2363" t="str">
        <f>IFERROR(VLOOKUP(D2363,プログラムデータ!A:N,12,0),"")</f>
        <v/>
      </c>
      <c r="H2363" t="str">
        <f>IFERROR(VLOOKUP(D2363,プログラムデータ!A:N,13,0),"")</f>
        <v/>
      </c>
      <c r="I2363" t="str">
        <f>IFERROR(VLOOKUP(D2363,プログラムデータ!A:N,11,0),"")</f>
        <v/>
      </c>
      <c r="J2363" t="str">
        <f>IFERROR(VLOOKUP(D2363,プログラムデータ!A:N,10,0),"")</f>
        <v/>
      </c>
      <c r="K2363" t="str">
        <f>IFERROR(VLOOKUP(D2363,プログラムデータ!A:N,14,0),"")</f>
        <v/>
      </c>
      <c r="L2363" t="str">
        <f t="shared" si="73"/>
        <v xml:space="preserve">    </v>
      </c>
      <c r="M2363" t="str">
        <f>IFERROR(VLOOKUP(J2363,色々!M:P,4,0),"")</f>
        <v/>
      </c>
      <c r="N2363" t="str">
        <f>IFERROR(記録__2[[#This Row],[競技番号]],"")</f>
        <v/>
      </c>
      <c r="O2363" t="str">
        <f>IFERROR(記録__2[[#This Row],[選手番号]],"")</f>
        <v/>
      </c>
    </row>
    <row r="2364" spans="1:15" x14ac:dyDescent="0.2">
      <c r="A2364" t="str">
        <f>IFERROR(VLOOKUP(N2364,プログラム!B:C,2,0),"")</f>
        <v/>
      </c>
      <c r="B2364" t="str">
        <f t="shared" si="72"/>
        <v/>
      </c>
      <c r="C2364" t="str">
        <f>IFERROR(VLOOKUP(B2364,チーム番号!E:F,2,0),"")</f>
        <v/>
      </c>
      <c r="D2364" t="str">
        <f>IFERROR(VLOOKUP(N2364,プログラム!B:C,2,0),"")</f>
        <v/>
      </c>
      <c r="E2364" t="str">
        <f>IFERROR(記録__2[[#This Row],[組]],"")</f>
        <v/>
      </c>
      <c r="F2364" t="str">
        <f>IFERROR(記録__2[[#This Row],[水路]],"")</f>
        <v/>
      </c>
      <c r="G2364" t="str">
        <f>IFERROR(VLOOKUP(D2364,プログラムデータ!A:N,12,0),"")</f>
        <v/>
      </c>
      <c r="H2364" t="str">
        <f>IFERROR(VLOOKUP(D2364,プログラムデータ!A:N,13,0),"")</f>
        <v/>
      </c>
      <c r="I2364" t="str">
        <f>IFERROR(VLOOKUP(D2364,プログラムデータ!A:N,11,0),"")</f>
        <v/>
      </c>
      <c r="J2364" t="str">
        <f>IFERROR(VLOOKUP(D2364,プログラムデータ!A:N,10,0),"")</f>
        <v/>
      </c>
      <c r="K2364" t="str">
        <f>IFERROR(VLOOKUP(D2364,プログラムデータ!A:N,14,0),"")</f>
        <v/>
      </c>
      <c r="L2364" t="str">
        <f t="shared" si="73"/>
        <v xml:space="preserve">    </v>
      </c>
      <c r="M2364" t="str">
        <f>IFERROR(VLOOKUP(J2364,色々!M:P,4,0),"")</f>
        <v/>
      </c>
      <c r="N2364" t="str">
        <f>IFERROR(記録__2[[#This Row],[競技番号]],"")</f>
        <v/>
      </c>
      <c r="O2364" t="str">
        <f>IFERROR(記録__2[[#This Row],[選手番号]],"")</f>
        <v/>
      </c>
    </row>
    <row r="2365" spans="1:15" x14ac:dyDescent="0.2">
      <c r="A2365" t="str">
        <f>IFERROR(VLOOKUP(N2365,プログラム!B:C,2,0),"")</f>
        <v/>
      </c>
      <c r="B2365" t="str">
        <f t="shared" si="72"/>
        <v/>
      </c>
      <c r="C2365" t="str">
        <f>IFERROR(VLOOKUP(B2365,チーム番号!E:F,2,0),"")</f>
        <v/>
      </c>
      <c r="D2365" t="str">
        <f>IFERROR(VLOOKUP(N2365,プログラム!B:C,2,0),"")</f>
        <v/>
      </c>
      <c r="E2365" t="str">
        <f>IFERROR(記録__2[[#This Row],[組]],"")</f>
        <v/>
      </c>
      <c r="F2365" t="str">
        <f>IFERROR(記録__2[[#This Row],[水路]],"")</f>
        <v/>
      </c>
      <c r="G2365" t="str">
        <f>IFERROR(VLOOKUP(D2365,プログラムデータ!A:N,12,0),"")</f>
        <v/>
      </c>
      <c r="H2365" t="str">
        <f>IFERROR(VLOOKUP(D2365,プログラムデータ!A:N,13,0),"")</f>
        <v/>
      </c>
      <c r="I2365" t="str">
        <f>IFERROR(VLOOKUP(D2365,プログラムデータ!A:N,11,0),"")</f>
        <v/>
      </c>
      <c r="J2365" t="str">
        <f>IFERROR(VLOOKUP(D2365,プログラムデータ!A:N,10,0),"")</f>
        <v/>
      </c>
      <c r="K2365" t="str">
        <f>IFERROR(VLOOKUP(D2365,プログラムデータ!A:N,14,0),"")</f>
        <v/>
      </c>
      <c r="L2365" t="str">
        <f t="shared" si="73"/>
        <v xml:space="preserve">    </v>
      </c>
      <c r="M2365" t="str">
        <f>IFERROR(VLOOKUP(J2365,色々!M:P,4,0),"")</f>
        <v/>
      </c>
      <c r="N2365" t="str">
        <f>IFERROR(記録__2[[#This Row],[競技番号]],"")</f>
        <v/>
      </c>
      <c r="O2365" t="str">
        <f>IFERROR(記録__2[[#This Row],[選手番号]],"")</f>
        <v/>
      </c>
    </row>
    <row r="2366" spans="1:15" x14ac:dyDescent="0.2">
      <c r="A2366" t="str">
        <f>IFERROR(VLOOKUP(N2366,プログラム!B:C,2,0),"")</f>
        <v/>
      </c>
      <c r="B2366" t="str">
        <f t="shared" si="72"/>
        <v/>
      </c>
      <c r="C2366" t="str">
        <f>IFERROR(VLOOKUP(B2366,チーム番号!E:F,2,0),"")</f>
        <v/>
      </c>
      <c r="D2366" t="str">
        <f>IFERROR(VLOOKUP(N2366,プログラム!B:C,2,0),"")</f>
        <v/>
      </c>
      <c r="E2366" t="str">
        <f>IFERROR(記録__2[[#This Row],[組]],"")</f>
        <v/>
      </c>
      <c r="F2366" t="str">
        <f>IFERROR(記録__2[[#This Row],[水路]],"")</f>
        <v/>
      </c>
      <c r="G2366" t="str">
        <f>IFERROR(VLOOKUP(D2366,プログラムデータ!A:N,12,0),"")</f>
        <v/>
      </c>
      <c r="H2366" t="str">
        <f>IFERROR(VLOOKUP(D2366,プログラムデータ!A:N,13,0),"")</f>
        <v/>
      </c>
      <c r="I2366" t="str">
        <f>IFERROR(VLOOKUP(D2366,プログラムデータ!A:N,11,0),"")</f>
        <v/>
      </c>
      <c r="J2366" t="str">
        <f>IFERROR(VLOOKUP(D2366,プログラムデータ!A:N,10,0),"")</f>
        <v/>
      </c>
      <c r="K2366" t="str">
        <f>IFERROR(VLOOKUP(D2366,プログラムデータ!A:N,14,0),"")</f>
        <v/>
      </c>
      <c r="L2366" t="str">
        <f t="shared" si="73"/>
        <v xml:space="preserve">    </v>
      </c>
      <c r="M2366" t="str">
        <f>IFERROR(VLOOKUP(J2366,色々!M:P,4,0),"")</f>
        <v/>
      </c>
      <c r="N2366" t="str">
        <f>IFERROR(記録__2[[#This Row],[競技番号]],"")</f>
        <v/>
      </c>
      <c r="O2366" t="str">
        <f>IFERROR(記録__2[[#This Row],[選手番号]],"")</f>
        <v/>
      </c>
    </row>
    <row r="2367" spans="1:15" x14ac:dyDescent="0.2">
      <c r="A2367" t="str">
        <f>IFERROR(VLOOKUP(N2367,プログラム!B:C,2,0),"")</f>
        <v/>
      </c>
      <c r="B2367" t="str">
        <f t="shared" si="72"/>
        <v/>
      </c>
      <c r="C2367" t="str">
        <f>IFERROR(VLOOKUP(B2367,チーム番号!E:F,2,0),"")</f>
        <v/>
      </c>
      <c r="D2367" t="str">
        <f>IFERROR(VLOOKUP(N2367,プログラム!B:C,2,0),"")</f>
        <v/>
      </c>
      <c r="E2367" t="str">
        <f>IFERROR(記録__2[[#This Row],[組]],"")</f>
        <v/>
      </c>
      <c r="F2367" t="str">
        <f>IFERROR(記録__2[[#This Row],[水路]],"")</f>
        <v/>
      </c>
      <c r="G2367" t="str">
        <f>IFERROR(VLOOKUP(D2367,プログラムデータ!A:N,12,0),"")</f>
        <v/>
      </c>
      <c r="H2367" t="str">
        <f>IFERROR(VLOOKUP(D2367,プログラムデータ!A:N,13,0),"")</f>
        <v/>
      </c>
      <c r="I2367" t="str">
        <f>IFERROR(VLOOKUP(D2367,プログラムデータ!A:N,11,0),"")</f>
        <v/>
      </c>
      <c r="J2367" t="str">
        <f>IFERROR(VLOOKUP(D2367,プログラムデータ!A:N,10,0),"")</f>
        <v/>
      </c>
      <c r="K2367" t="str">
        <f>IFERROR(VLOOKUP(D2367,プログラムデータ!A:N,14,0),"")</f>
        <v/>
      </c>
      <c r="L2367" t="str">
        <f t="shared" si="73"/>
        <v xml:space="preserve">    </v>
      </c>
      <c r="M2367" t="str">
        <f>IFERROR(VLOOKUP(J2367,色々!M:P,4,0),"")</f>
        <v/>
      </c>
      <c r="N2367" t="str">
        <f>IFERROR(記録__2[[#This Row],[競技番号]],"")</f>
        <v/>
      </c>
      <c r="O2367" t="str">
        <f>IFERROR(記録__2[[#This Row],[選手番号]],"")</f>
        <v/>
      </c>
    </row>
    <row r="2368" spans="1:15" x14ac:dyDescent="0.2">
      <c r="A2368" t="str">
        <f>IFERROR(VLOOKUP(N2368,プログラム!B:C,2,0),"")</f>
        <v/>
      </c>
      <c r="B2368" t="str">
        <f t="shared" si="72"/>
        <v/>
      </c>
      <c r="C2368" t="str">
        <f>IFERROR(VLOOKUP(B2368,チーム番号!E:F,2,0),"")</f>
        <v/>
      </c>
      <c r="D2368" t="str">
        <f>IFERROR(VLOOKUP(N2368,プログラム!B:C,2,0),"")</f>
        <v/>
      </c>
      <c r="E2368" t="str">
        <f>IFERROR(記録__2[[#This Row],[組]],"")</f>
        <v/>
      </c>
      <c r="F2368" t="str">
        <f>IFERROR(記録__2[[#This Row],[水路]],"")</f>
        <v/>
      </c>
      <c r="G2368" t="str">
        <f>IFERROR(VLOOKUP(D2368,プログラムデータ!A:N,12,0),"")</f>
        <v/>
      </c>
      <c r="H2368" t="str">
        <f>IFERROR(VLOOKUP(D2368,プログラムデータ!A:N,13,0),"")</f>
        <v/>
      </c>
      <c r="I2368" t="str">
        <f>IFERROR(VLOOKUP(D2368,プログラムデータ!A:N,11,0),"")</f>
        <v/>
      </c>
      <c r="J2368" t="str">
        <f>IFERROR(VLOOKUP(D2368,プログラムデータ!A:N,10,0),"")</f>
        <v/>
      </c>
      <c r="K2368" t="str">
        <f>IFERROR(VLOOKUP(D2368,プログラムデータ!A:N,14,0),"")</f>
        <v/>
      </c>
      <c r="L2368" t="str">
        <f t="shared" si="73"/>
        <v xml:space="preserve">    </v>
      </c>
      <c r="M2368" t="str">
        <f>IFERROR(VLOOKUP(J2368,色々!M:P,4,0),"")</f>
        <v/>
      </c>
      <c r="N2368" t="str">
        <f>IFERROR(記録__2[[#This Row],[競技番号]],"")</f>
        <v/>
      </c>
      <c r="O2368" t="str">
        <f>IFERROR(記録__2[[#This Row],[選手番号]],"")</f>
        <v/>
      </c>
    </row>
    <row r="2369" spans="1:15" x14ac:dyDescent="0.2">
      <c r="A2369" t="str">
        <f>IFERROR(VLOOKUP(N2369,プログラム!B:C,2,0),"")</f>
        <v/>
      </c>
      <c r="B2369" t="str">
        <f t="shared" si="72"/>
        <v/>
      </c>
      <c r="C2369" t="str">
        <f>IFERROR(VLOOKUP(B2369,チーム番号!E:F,2,0),"")</f>
        <v/>
      </c>
      <c r="D2369" t="str">
        <f>IFERROR(VLOOKUP(N2369,プログラム!B:C,2,0),"")</f>
        <v/>
      </c>
      <c r="E2369" t="str">
        <f>IFERROR(記録__2[[#This Row],[組]],"")</f>
        <v/>
      </c>
      <c r="F2369" t="str">
        <f>IFERROR(記録__2[[#This Row],[水路]],"")</f>
        <v/>
      </c>
      <c r="G2369" t="str">
        <f>IFERROR(VLOOKUP(D2369,プログラムデータ!A:N,12,0),"")</f>
        <v/>
      </c>
      <c r="H2369" t="str">
        <f>IFERROR(VLOOKUP(D2369,プログラムデータ!A:N,13,0),"")</f>
        <v/>
      </c>
      <c r="I2369" t="str">
        <f>IFERROR(VLOOKUP(D2369,プログラムデータ!A:N,11,0),"")</f>
        <v/>
      </c>
      <c r="J2369" t="str">
        <f>IFERROR(VLOOKUP(D2369,プログラムデータ!A:N,10,0),"")</f>
        <v/>
      </c>
      <c r="K2369" t="str">
        <f>IFERROR(VLOOKUP(D2369,プログラムデータ!A:N,14,0),"")</f>
        <v/>
      </c>
      <c r="L2369" t="str">
        <f t="shared" si="73"/>
        <v xml:space="preserve">    </v>
      </c>
      <c r="M2369" t="str">
        <f>IFERROR(VLOOKUP(J2369,色々!M:P,4,0),"")</f>
        <v/>
      </c>
      <c r="N2369" t="str">
        <f>IFERROR(記録__2[[#This Row],[競技番号]],"")</f>
        <v/>
      </c>
      <c r="O2369" t="str">
        <f>IFERROR(記録__2[[#This Row],[選手番号]],"")</f>
        <v/>
      </c>
    </row>
    <row r="2370" spans="1:15" x14ac:dyDescent="0.2">
      <c r="A2370" t="str">
        <f>IFERROR(VLOOKUP(N2370,プログラム!B:C,2,0),"")</f>
        <v/>
      </c>
      <c r="B2370" t="str">
        <f t="shared" si="72"/>
        <v/>
      </c>
      <c r="C2370" t="str">
        <f>IFERROR(VLOOKUP(B2370,チーム番号!E:F,2,0),"")</f>
        <v/>
      </c>
      <c r="D2370" t="str">
        <f>IFERROR(VLOOKUP(N2370,プログラム!B:C,2,0),"")</f>
        <v/>
      </c>
      <c r="E2370" t="str">
        <f>IFERROR(記録__2[[#This Row],[組]],"")</f>
        <v/>
      </c>
      <c r="F2370" t="str">
        <f>IFERROR(記録__2[[#This Row],[水路]],"")</f>
        <v/>
      </c>
      <c r="G2370" t="str">
        <f>IFERROR(VLOOKUP(D2370,プログラムデータ!A:N,12,0),"")</f>
        <v/>
      </c>
      <c r="H2370" t="str">
        <f>IFERROR(VLOOKUP(D2370,プログラムデータ!A:N,13,0),"")</f>
        <v/>
      </c>
      <c r="I2370" t="str">
        <f>IFERROR(VLOOKUP(D2370,プログラムデータ!A:N,11,0),"")</f>
        <v/>
      </c>
      <c r="J2370" t="str">
        <f>IFERROR(VLOOKUP(D2370,プログラムデータ!A:N,10,0),"")</f>
        <v/>
      </c>
      <c r="K2370" t="str">
        <f>IFERROR(VLOOKUP(D2370,プログラムデータ!A:N,14,0),"")</f>
        <v/>
      </c>
      <c r="L2370" t="str">
        <f t="shared" si="73"/>
        <v xml:space="preserve">    </v>
      </c>
      <c r="M2370" t="str">
        <f>IFERROR(VLOOKUP(J2370,色々!M:P,4,0),"")</f>
        <v/>
      </c>
      <c r="N2370" t="str">
        <f>IFERROR(記録__2[[#This Row],[競技番号]],"")</f>
        <v/>
      </c>
      <c r="O2370" t="str">
        <f>IFERROR(記録__2[[#This Row],[選手番号]],"")</f>
        <v/>
      </c>
    </row>
    <row r="2371" spans="1:15" x14ac:dyDescent="0.2">
      <c r="A2371" t="str">
        <f>IFERROR(VLOOKUP(N2371,プログラム!B:C,2,0),"")</f>
        <v/>
      </c>
      <c r="B2371" t="str">
        <f t="shared" ref="B2371:B2434" si="74">IFERROR(IF(OR(M2371=6,M2371=7),O2371,""),"")</f>
        <v/>
      </c>
      <c r="C2371" t="str">
        <f>IFERROR(VLOOKUP(B2371,チーム番号!E:F,2,0),"")</f>
        <v/>
      </c>
      <c r="D2371" t="str">
        <f>IFERROR(VLOOKUP(N2371,プログラム!B:C,2,0),"")</f>
        <v/>
      </c>
      <c r="E2371" t="str">
        <f>IFERROR(記録__2[[#This Row],[組]],"")</f>
        <v/>
      </c>
      <c r="F2371" t="str">
        <f>IFERROR(記録__2[[#This Row],[水路]],"")</f>
        <v/>
      </c>
      <c r="G2371" t="str">
        <f>IFERROR(VLOOKUP(D2371,プログラムデータ!A:N,12,0),"")</f>
        <v/>
      </c>
      <c r="H2371" t="str">
        <f>IFERROR(VLOOKUP(D2371,プログラムデータ!A:N,13,0),"")</f>
        <v/>
      </c>
      <c r="I2371" t="str">
        <f>IFERROR(VLOOKUP(D2371,プログラムデータ!A:N,11,0),"")</f>
        <v/>
      </c>
      <c r="J2371" t="str">
        <f>IFERROR(VLOOKUP(D2371,プログラムデータ!A:N,10,0),"")</f>
        <v/>
      </c>
      <c r="K2371" t="str">
        <f>IFERROR(VLOOKUP(D2371,プログラムデータ!A:N,14,0),"")</f>
        <v/>
      </c>
      <c r="L2371" t="str">
        <f t="shared" ref="L2371:L2434" si="75">CONCATENATE(G2371," ",H2371," ",I2371," ",J2371," ",K2371)</f>
        <v xml:space="preserve">    </v>
      </c>
      <c r="M2371" t="str">
        <f>IFERROR(VLOOKUP(J2371,色々!M:P,4,0),"")</f>
        <v/>
      </c>
      <c r="N2371" t="str">
        <f>IFERROR(記録__2[[#This Row],[競技番号]],"")</f>
        <v/>
      </c>
      <c r="O2371" t="str">
        <f>IFERROR(記録__2[[#This Row],[選手番号]],"")</f>
        <v/>
      </c>
    </row>
    <row r="2372" spans="1:15" x14ac:dyDescent="0.2">
      <c r="A2372" t="str">
        <f>IFERROR(VLOOKUP(N2372,プログラム!B:C,2,0),"")</f>
        <v/>
      </c>
      <c r="B2372" t="str">
        <f t="shared" si="74"/>
        <v/>
      </c>
      <c r="C2372" t="str">
        <f>IFERROR(VLOOKUP(B2372,チーム番号!E:F,2,0),"")</f>
        <v/>
      </c>
      <c r="D2372" t="str">
        <f>IFERROR(VLOOKUP(N2372,プログラム!B:C,2,0),"")</f>
        <v/>
      </c>
      <c r="E2372" t="str">
        <f>IFERROR(記録__2[[#This Row],[組]],"")</f>
        <v/>
      </c>
      <c r="F2372" t="str">
        <f>IFERROR(記録__2[[#This Row],[水路]],"")</f>
        <v/>
      </c>
      <c r="G2372" t="str">
        <f>IFERROR(VLOOKUP(D2372,プログラムデータ!A:N,12,0),"")</f>
        <v/>
      </c>
      <c r="H2372" t="str">
        <f>IFERROR(VLOOKUP(D2372,プログラムデータ!A:N,13,0),"")</f>
        <v/>
      </c>
      <c r="I2372" t="str">
        <f>IFERROR(VLOOKUP(D2372,プログラムデータ!A:N,11,0),"")</f>
        <v/>
      </c>
      <c r="J2372" t="str">
        <f>IFERROR(VLOOKUP(D2372,プログラムデータ!A:N,10,0),"")</f>
        <v/>
      </c>
      <c r="K2372" t="str">
        <f>IFERROR(VLOOKUP(D2372,プログラムデータ!A:N,14,0),"")</f>
        <v/>
      </c>
      <c r="L2372" t="str">
        <f t="shared" si="75"/>
        <v xml:space="preserve">    </v>
      </c>
      <c r="M2372" t="str">
        <f>IFERROR(VLOOKUP(J2372,色々!M:P,4,0),"")</f>
        <v/>
      </c>
      <c r="N2372" t="str">
        <f>IFERROR(記録__2[[#This Row],[競技番号]],"")</f>
        <v/>
      </c>
      <c r="O2372" t="str">
        <f>IFERROR(記録__2[[#This Row],[選手番号]],"")</f>
        <v/>
      </c>
    </row>
    <row r="2373" spans="1:15" x14ac:dyDescent="0.2">
      <c r="A2373" t="str">
        <f>IFERROR(VLOOKUP(N2373,プログラム!B:C,2,0),"")</f>
        <v/>
      </c>
      <c r="B2373" t="str">
        <f t="shared" si="74"/>
        <v/>
      </c>
      <c r="C2373" t="str">
        <f>IFERROR(VLOOKUP(B2373,チーム番号!E:F,2,0),"")</f>
        <v/>
      </c>
      <c r="D2373" t="str">
        <f>IFERROR(VLOOKUP(N2373,プログラム!B:C,2,0),"")</f>
        <v/>
      </c>
      <c r="E2373" t="str">
        <f>IFERROR(記録__2[[#This Row],[組]],"")</f>
        <v/>
      </c>
      <c r="F2373" t="str">
        <f>IFERROR(記録__2[[#This Row],[水路]],"")</f>
        <v/>
      </c>
      <c r="G2373" t="str">
        <f>IFERROR(VLOOKUP(D2373,プログラムデータ!A:N,12,0),"")</f>
        <v/>
      </c>
      <c r="H2373" t="str">
        <f>IFERROR(VLOOKUP(D2373,プログラムデータ!A:N,13,0),"")</f>
        <v/>
      </c>
      <c r="I2373" t="str">
        <f>IFERROR(VLOOKUP(D2373,プログラムデータ!A:N,11,0),"")</f>
        <v/>
      </c>
      <c r="J2373" t="str">
        <f>IFERROR(VLOOKUP(D2373,プログラムデータ!A:N,10,0),"")</f>
        <v/>
      </c>
      <c r="K2373" t="str">
        <f>IFERROR(VLOOKUP(D2373,プログラムデータ!A:N,14,0),"")</f>
        <v/>
      </c>
      <c r="L2373" t="str">
        <f t="shared" si="75"/>
        <v xml:space="preserve">    </v>
      </c>
      <c r="M2373" t="str">
        <f>IFERROR(VLOOKUP(J2373,色々!M:P,4,0),"")</f>
        <v/>
      </c>
      <c r="N2373" t="str">
        <f>IFERROR(記録__2[[#This Row],[競技番号]],"")</f>
        <v/>
      </c>
      <c r="O2373" t="str">
        <f>IFERROR(記録__2[[#This Row],[選手番号]],"")</f>
        <v/>
      </c>
    </row>
    <row r="2374" spans="1:15" x14ac:dyDescent="0.2">
      <c r="A2374" t="str">
        <f>IFERROR(VLOOKUP(N2374,プログラム!B:C,2,0),"")</f>
        <v/>
      </c>
      <c r="B2374" t="str">
        <f t="shared" si="74"/>
        <v/>
      </c>
      <c r="C2374" t="str">
        <f>IFERROR(VLOOKUP(B2374,チーム番号!E:F,2,0),"")</f>
        <v/>
      </c>
      <c r="D2374" t="str">
        <f>IFERROR(VLOOKUP(N2374,プログラム!B:C,2,0),"")</f>
        <v/>
      </c>
      <c r="E2374" t="str">
        <f>IFERROR(記録__2[[#This Row],[組]],"")</f>
        <v/>
      </c>
      <c r="F2374" t="str">
        <f>IFERROR(記録__2[[#This Row],[水路]],"")</f>
        <v/>
      </c>
      <c r="G2374" t="str">
        <f>IFERROR(VLOOKUP(D2374,プログラムデータ!A:N,12,0),"")</f>
        <v/>
      </c>
      <c r="H2374" t="str">
        <f>IFERROR(VLOOKUP(D2374,プログラムデータ!A:N,13,0),"")</f>
        <v/>
      </c>
      <c r="I2374" t="str">
        <f>IFERROR(VLOOKUP(D2374,プログラムデータ!A:N,11,0),"")</f>
        <v/>
      </c>
      <c r="J2374" t="str">
        <f>IFERROR(VLOOKUP(D2374,プログラムデータ!A:N,10,0),"")</f>
        <v/>
      </c>
      <c r="K2374" t="str">
        <f>IFERROR(VLOOKUP(D2374,プログラムデータ!A:N,14,0),"")</f>
        <v/>
      </c>
      <c r="L2374" t="str">
        <f t="shared" si="75"/>
        <v xml:space="preserve">    </v>
      </c>
      <c r="M2374" t="str">
        <f>IFERROR(VLOOKUP(J2374,色々!M:P,4,0),"")</f>
        <v/>
      </c>
      <c r="N2374" t="str">
        <f>IFERROR(記録__2[[#This Row],[競技番号]],"")</f>
        <v/>
      </c>
      <c r="O2374" t="str">
        <f>IFERROR(記録__2[[#This Row],[選手番号]],"")</f>
        <v/>
      </c>
    </row>
    <row r="2375" spans="1:15" x14ac:dyDescent="0.2">
      <c r="A2375" t="str">
        <f>IFERROR(VLOOKUP(N2375,プログラム!B:C,2,0),"")</f>
        <v/>
      </c>
      <c r="B2375" t="str">
        <f t="shared" si="74"/>
        <v/>
      </c>
      <c r="C2375" t="str">
        <f>IFERROR(VLOOKUP(B2375,チーム番号!E:F,2,0),"")</f>
        <v/>
      </c>
      <c r="D2375" t="str">
        <f>IFERROR(VLOOKUP(N2375,プログラム!B:C,2,0),"")</f>
        <v/>
      </c>
      <c r="E2375" t="str">
        <f>IFERROR(記録__2[[#This Row],[組]],"")</f>
        <v/>
      </c>
      <c r="F2375" t="str">
        <f>IFERROR(記録__2[[#This Row],[水路]],"")</f>
        <v/>
      </c>
      <c r="G2375" t="str">
        <f>IFERROR(VLOOKUP(D2375,プログラムデータ!A:N,12,0),"")</f>
        <v/>
      </c>
      <c r="H2375" t="str">
        <f>IFERROR(VLOOKUP(D2375,プログラムデータ!A:N,13,0),"")</f>
        <v/>
      </c>
      <c r="I2375" t="str">
        <f>IFERROR(VLOOKUP(D2375,プログラムデータ!A:N,11,0),"")</f>
        <v/>
      </c>
      <c r="J2375" t="str">
        <f>IFERROR(VLOOKUP(D2375,プログラムデータ!A:N,10,0),"")</f>
        <v/>
      </c>
      <c r="K2375" t="str">
        <f>IFERROR(VLOOKUP(D2375,プログラムデータ!A:N,14,0),"")</f>
        <v/>
      </c>
      <c r="L2375" t="str">
        <f t="shared" si="75"/>
        <v xml:space="preserve">    </v>
      </c>
      <c r="M2375" t="str">
        <f>IFERROR(VLOOKUP(J2375,色々!M:P,4,0),"")</f>
        <v/>
      </c>
      <c r="N2375" t="str">
        <f>IFERROR(記録__2[[#This Row],[競技番号]],"")</f>
        <v/>
      </c>
      <c r="O2375" t="str">
        <f>IFERROR(記録__2[[#This Row],[選手番号]],"")</f>
        <v/>
      </c>
    </row>
    <row r="2376" spans="1:15" x14ac:dyDescent="0.2">
      <c r="A2376" t="str">
        <f>IFERROR(VLOOKUP(N2376,プログラム!B:C,2,0),"")</f>
        <v/>
      </c>
      <c r="B2376" t="str">
        <f t="shared" si="74"/>
        <v/>
      </c>
      <c r="C2376" t="str">
        <f>IFERROR(VLOOKUP(B2376,チーム番号!E:F,2,0),"")</f>
        <v/>
      </c>
      <c r="D2376" t="str">
        <f>IFERROR(VLOOKUP(N2376,プログラム!B:C,2,0),"")</f>
        <v/>
      </c>
      <c r="E2376" t="str">
        <f>IFERROR(記録__2[[#This Row],[組]],"")</f>
        <v/>
      </c>
      <c r="F2376" t="str">
        <f>IFERROR(記録__2[[#This Row],[水路]],"")</f>
        <v/>
      </c>
      <c r="G2376" t="str">
        <f>IFERROR(VLOOKUP(D2376,プログラムデータ!A:N,12,0),"")</f>
        <v/>
      </c>
      <c r="H2376" t="str">
        <f>IFERROR(VLOOKUP(D2376,プログラムデータ!A:N,13,0),"")</f>
        <v/>
      </c>
      <c r="I2376" t="str">
        <f>IFERROR(VLOOKUP(D2376,プログラムデータ!A:N,11,0),"")</f>
        <v/>
      </c>
      <c r="J2376" t="str">
        <f>IFERROR(VLOOKUP(D2376,プログラムデータ!A:N,10,0),"")</f>
        <v/>
      </c>
      <c r="K2376" t="str">
        <f>IFERROR(VLOOKUP(D2376,プログラムデータ!A:N,14,0),"")</f>
        <v/>
      </c>
      <c r="L2376" t="str">
        <f t="shared" si="75"/>
        <v xml:space="preserve">    </v>
      </c>
      <c r="M2376" t="str">
        <f>IFERROR(VLOOKUP(J2376,色々!M:P,4,0),"")</f>
        <v/>
      </c>
      <c r="N2376" t="str">
        <f>IFERROR(記録__2[[#This Row],[競技番号]],"")</f>
        <v/>
      </c>
      <c r="O2376" t="str">
        <f>IFERROR(記録__2[[#This Row],[選手番号]],"")</f>
        <v/>
      </c>
    </row>
    <row r="2377" spans="1:15" x14ac:dyDescent="0.2">
      <c r="A2377" t="str">
        <f>IFERROR(VLOOKUP(N2377,プログラム!B:C,2,0),"")</f>
        <v/>
      </c>
      <c r="B2377" t="str">
        <f t="shared" si="74"/>
        <v/>
      </c>
      <c r="C2377" t="str">
        <f>IFERROR(VLOOKUP(B2377,チーム番号!E:F,2,0),"")</f>
        <v/>
      </c>
      <c r="D2377" t="str">
        <f>IFERROR(VLOOKUP(N2377,プログラム!B:C,2,0),"")</f>
        <v/>
      </c>
      <c r="E2377" t="str">
        <f>IFERROR(記録__2[[#This Row],[組]],"")</f>
        <v/>
      </c>
      <c r="F2377" t="str">
        <f>IFERROR(記録__2[[#This Row],[水路]],"")</f>
        <v/>
      </c>
      <c r="G2377" t="str">
        <f>IFERROR(VLOOKUP(D2377,プログラムデータ!A:N,12,0),"")</f>
        <v/>
      </c>
      <c r="H2377" t="str">
        <f>IFERROR(VLOOKUP(D2377,プログラムデータ!A:N,13,0),"")</f>
        <v/>
      </c>
      <c r="I2377" t="str">
        <f>IFERROR(VLOOKUP(D2377,プログラムデータ!A:N,11,0),"")</f>
        <v/>
      </c>
      <c r="J2377" t="str">
        <f>IFERROR(VLOOKUP(D2377,プログラムデータ!A:N,10,0),"")</f>
        <v/>
      </c>
      <c r="K2377" t="str">
        <f>IFERROR(VLOOKUP(D2377,プログラムデータ!A:N,14,0),"")</f>
        <v/>
      </c>
      <c r="L2377" t="str">
        <f t="shared" si="75"/>
        <v xml:space="preserve">    </v>
      </c>
      <c r="M2377" t="str">
        <f>IFERROR(VLOOKUP(J2377,色々!M:P,4,0),"")</f>
        <v/>
      </c>
      <c r="N2377" t="str">
        <f>IFERROR(記録__2[[#This Row],[競技番号]],"")</f>
        <v/>
      </c>
      <c r="O2377" t="str">
        <f>IFERROR(記録__2[[#This Row],[選手番号]],"")</f>
        <v/>
      </c>
    </row>
    <row r="2378" spans="1:15" x14ac:dyDescent="0.2">
      <c r="A2378" t="str">
        <f>IFERROR(VLOOKUP(N2378,プログラム!B:C,2,0),"")</f>
        <v/>
      </c>
      <c r="B2378" t="str">
        <f t="shared" si="74"/>
        <v/>
      </c>
      <c r="C2378" t="str">
        <f>IFERROR(VLOOKUP(B2378,チーム番号!E:F,2,0),"")</f>
        <v/>
      </c>
      <c r="D2378" t="str">
        <f>IFERROR(VLOOKUP(N2378,プログラム!B:C,2,0),"")</f>
        <v/>
      </c>
      <c r="E2378" t="str">
        <f>IFERROR(記録__2[[#This Row],[組]],"")</f>
        <v/>
      </c>
      <c r="F2378" t="str">
        <f>IFERROR(記録__2[[#This Row],[水路]],"")</f>
        <v/>
      </c>
      <c r="G2378" t="str">
        <f>IFERROR(VLOOKUP(D2378,プログラムデータ!A:N,12,0),"")</f>
        <v/>
      </c>
      <c r="H2378" t="str">
        <f>IFERROR(VLOOKUP(D2378,プログラムデータ!A:N,13,0),"")</f>
        <v/>
      </c>
      <c r="I2378" t="str">
        <f>IFERROR(VLOOKUP(D2378,プログラムデータ!A:N,11,0),"")</f>
        <v/>
      </c>
      <c r="J2378" t="str">
        <f>IFERROR(VLOOKUP(D2378,プログラムデータ!A:N,10,0),"")</f>
        <v/>
      </c>
      <c r="K2378" t="str">
        <f>IFERROR(VLOOKUP(D2378,プログラムデータ!A:N,14,0),"")</f>
        <v/>
      </c>
      <c r="L2378" t="str">
        <f t="shared" si="75"/>
        <v xml:space="preserve">    </v>
      </c>
      <c r="M2378" t="str">
        <f>IFERROR(VLOOKUP(J2378,色々!M:P,4,0),"")</f>
        <v/>
      </c>
      <c r="N2378" t="str">
        <f>IFERROR(記録__2[[#This Row],[競技番号]],"")</f>
        <v/>
      </c>
      <c r="O2378" t="str">
        <f>IFERROR(記録__2[[#This Row],[選手番号]],"")</f>
        <v/>
      </c>
    </row>
    <row r="2379" spans="1:15" x14ac:dyDescent="0.2">
      <c r="A2379" t="str">
        <f>IFERROR(VLOOKUP(N2379,プログラム!B:C,2,0),"")</f>
        <v/>
      </c>
      <c r="B2379" t="str">
        <f t="shared" si="74"/>
        <v/>
      </c>
      <c r="C2379" t="str">
        <f>IFERROR(VLOOKUP(B2379,チーム番号!E:F,2,0),"")</f>
        <v/>
      </c>
      <c r="D2379" t="str">
        <f>IFERROR(VLOOKUP(N2379,プログラム!B:C,2,0),"")</f>
        <v/>
      </c>
      <c r="E2379" t="str">
        <f>IFERROR(記録__2[[#This Row],[組]],"")</f>
        <v/>
      </c>
      <c r="F2379" t="str">
        <f>IFERROR(記録__2[[#This Row],[水路]],"")</f>
        <v/>
      </c>
      <c r="G2379" t="str">
        <f>IFERROR(VLOOKUP(D2379,プログラムデータ!A:N,12,0),"")</f>
        <v/>
      </c>
      <c r="H2379" t="str">
        <f>IFERROR(VLOOKUP(D2379,プログラムデータ!A:N,13,0),"")</f>
        <v/>
      </c>
      <c r="I2379" t="str">
        <f>IFERROR(VLOOKUP(D2379,プログラムデータ!A:N,11,0),"")</f>
        <v/>
      </c>
      <c r="J2379" t="str">
        <f>IFERROR(VLOOKUP(D2379,プログラムデータ!A:N,10,0),"")</f>
        <v/>
      </c>
      <c r="K2379" t="str">
        <f>IFERROR(VLOOKUP(D2379,プログラムデータ!A:N,14,0),"")</f>
        <v/>
      </c>
      <c r="L2379" t="str">
        <f t="shared" si="75"/>
        <v xml:space="preserve">    </v>
      </c>
      <c r="M2379" t="str">
        <f>IFERROR(VLOOKUP(J2379,色々!M:P,4,0),"")</f>
        <v/>
      </c>
      <c r="N2379" t="str">
        <f>IFERROR(記録__2[[#This Row],[競技番号]],"")</f>
        <v/>
      </c>
      <c r="O2379" t="str">
        <f>IFERROR(記録__2[[#This Row],[選手番号]],"")</f>
        <v/>
      </c>
    </row>
    <row r="2380" spans="1:15" x14ac:dyDescent="0.2">
      <c r="A2380" t="str">
        <f>IFERROR(VLOOKUP(N2380,プログラム!B:C,2,0),"")</f>
        <v/>
      </c>
      <c r="B2380" t="str">
        <f t="shared" si="74"/>
        <v/>
      </c>
      <c r="C2380" t="str">
        <f>IFERROR(VLOOKUP(B2380,チーム番号!E:F,2,0),"")</f>
        <v/>
      </c>
      <c r="D2380" t="str">
        <f>IFERROR(VLOOKUP(N2380,プログラム!B:C,2,0),"")</f>
        <v/>
      </c>
      <c r="E2380" t="str">
        <f>IFERROR(記録__2[[#This Row],[組]],"")</f>
        <v/>
      </c>
      <c r="F2380" t="str">
        <f>IFERROR(記録__2[[#This Row],[水路]],"")</f>
        <v/>
      </c>
      <c r="G2380" t="str">
        <f>IFERROR(VLOOKUP(D2380,プログラムデータ!A:N,12,0),"")</f>
        <v/>
      </c>
      <c r="H2380" t="str">
        <f>IFERROR(VLOOKUP(D2380,プログラムデータ!A:N,13,0),"")</f>
        <v/>
      </c>
      <c r="I2380" t="str">
        <f>IFERROR(VLOOKUP(D2380,プログラムデータ!A:N,11,0),"")</f>
        <v/>
      </c>
      <c r="J2380" t="str">
        <f>IFERROR(VLOOKUP(D2380,プログラムデータ!A:N,10,0),"")</f>
        <v/>
      </c>
      <c r="K2380" t="str">
        <f>IFERROR(VLOOKUP(D2380,プログラムデータ!A:N,14,0),"")</f>
        <v/>
      </c>
      <c r="L2380" t="str">
        <f t="shared" si="75"/>
        <v xml:space="preserve">    </v>
      </c>
      <c r="M2380" t="str">
        <f>IFERROR(VLOOKUP(J2380,色々!M:P,4,0),"")</f>
        <v/>
      </c>
      <c r="N2380" t="str">
        <f>IFERROR(記録__2[[#This Row],[競技番号]],"")</f>
        <v/>
      </c>
      <c r="O2380" t="str">
        <f>IFERROR(記録__2[[#This Row],[選手番号]],"")</f>
        <v/>
      </c>
    </row>
    <row r="2381" spans="1:15" x14ac:dyDescent="0.2">
      <c r="A2381" t="str">
        <f>IFERROR(VLOOKUP(N2381,プログラム!B:C,2,0),"")</f>
        <v/>
      </c>
      <c r="B2381" t="str">
        <f t="shared" si="74"/>
        <v/>
      </c>
      <c r="C2381" t="str">
        <f>IFERROR(VLOOKUP(B2381,チーム番号!E:F,2,0),"")</f>
        <v/>
      </c>
      <c r="D2381" t="str">
        <f>IFERROR(VLOOKUP(N2381,プログラム!B:C,2,0),"")</f>
        <v/>
      </c>
      <c r="E2381" t="str">
        <f>IFERROR(記録__2[[#This Row],[組]],"")</f>
        <v/>
      </c>
      <c r="F2381" t="str">
        <f>IFERROR(記録__2[[#This Row],[水路]],"")</f>
        <v/>
      </c>
      <c r="G2381" t="str">
        <f>IFERROR(VLOOKUP(D2381,プログラムデータ!A:N,12,0),"")</f>
        <v/>
      </c>
      <c r="H2381" t="str">
        <f>IFERROR(VLOOKUP(D2381,プログラムデータ!A:N,13,0),"")</f>
        <v/>
      </c>
      <c r="I2381" t="str">
        <f>IFERROR(VLOOKUP(D2381,プログラムデータ!A:N,11,0),"")</f>
        <v/>
      </c>
      <c r="J2381" t="str">
        <f>IFERROR(VLOOKUP(D2381,プログラムデータ!A:N,10,0),"")</f>
        <v/>
      </c>
      <c r="K2381" t="str">
        <f>IFERROR(VLOOKUP(D2381,プログラムデータ!A:N,14,0),"")</f>
        <v/>
      </c>
      <c r="L2381" t="str">
        <f t="shared" si="75"/>
        <v xml:space="preserve">    </v>
      </c>
      <c r="M2381" t="str">
        <f>IFERROR(VLOOKUP(J2381,色々!M:P,4,0),"")</f>
        <v/>
      </c>
      <c r="N2381" t="str">
        <f>IFERROR(記録__2[[#This Row],[競技番号]],"")</f>
        <v/>
      </c>
      <c r="O2381" t="str">
        <f>IFERROR(記録__2[[#This Row],[選手番号]],"")</f>
        <v/>
      </c>
    </row>
    <row r="2382" spans="1:15" x14ac:dyDescent="0.2">
      <c r="A2382" t="str">
        <f>IFERROR(VLOOKUP(N2382,プログラム!B:C,2,0),"")</f>
        <v/>
      </c>
      <c r="B2382" t="str">
        <f t="shared" si="74"/>
        <v/>
      </c>
      <c r="C2382" t="str">
        <f>IFERROR(VLOOKUP(B2382,チーム番号!E:F,2,0),"")</f>
        <v/>
      </c>
      <c r="D2382" t="str">
        <f>IFERROR(VLOOKUP(N2382,プログラム!B:C,2,0),"")</f>
        <v/>
      </c>
      <c r="E2382" t="str">
        <f>IFERROR(記録__2[[#This Row],[組]],"")</f>
        <v/>
      </c>
      <c r="F2382" t="str">
        <f>IFERROR(記録__2[[#This Row],[水路]],"")</f>
        <v/>
      </c>
      <c r="G2382" t="str">
        <f>IFERROR(VLOOKUP(D2382,プログラムデータ!A:N,12,0),"")</f>
        <v/>
      </c>
      <c r="H2382" t="str">
        <f>IFERROR(VLOOKUP(D2382,プログラムデータ!A:N,13,0),"")</f>
        <v/>
      </c>
      <c r="I2382" t="str">
        <f>IFERROR(VLOOKUP(D2382,プログラムデータ!A:N,11,0),"")</f>
        <v/>
      </c>
      <c r="J2382" t="str">
        <f>IFERROR(VLOOKUP(D2382,プログラムデータ!A:N,10,0),"")</f>
        <v/>
      </c>
      <c r="K2382" t="str">
        <f>IFERROR(VLOOKUP(D2382,プログラムデータ!A:N,14,0),"")</f>
        <v/>
      </c>
      <c r="L2382" t="str">
        <f t="shared" si="75"/>
        <v xml:space="preserve">    </v>
      </c>
      <c r="M2382" t="str">
        <f>IFERROR(VLOOKUP(J2382,色々!M:P,4,0),"")</f>
        <v/>
      </c>
      <c r="N2382" t="str">
        <f>IFERROR(記録__2[[#This Row],[競技番号]],"")</f>
        <v/>
      </c>
      <c r="O2382" t="str">
        <f>IFERROR(記録__2[[#This Row],[選手番号]],"")</f>
        <v/>
      </c>
    </row>
    <row r="2383" spans="1:15" x14ac:dyDescent="0.2">
      <c r="A2383" t="str">
        <f>IFERROR(VLOOKUP(N2383,プログラム!B:C,2,0),"")</f>
        <v/>
      </c>
      <c r="B2383" t="str">
        <f t="shared" si="74"/>
        <v/>
      </c>
      <c r="C2383" t="str">
        <f>IFERROR(VLOOKUP(B2383,チーム番号!E:F,2,0),"")</f>
        <v/>
      </c>
      <c r="D2383" t="str">
        <f>IFERROR(VLOOKUP(N2383,プログラム!B:C,2,0),"")</f>
        <v/>
      </c>
      <c r="E2383" t="str">
        <f>IFERROR(記録__2[[#This Row],[組]],"")</f>
        <v/>
      </c>
      <c r="F2383" t="str">
        <f>IFERROR(記録__2[[#This Row],[水路]],"")</f>
        <v/>
      </c>
      <c r="G2383" t="str">
        <f>IFERROR(VLOOKUP(D2383,プログラムデータ!A:N,12,0),"")</f>
        <v/>
      </c>
      <c r="H2383" t="str">
        <f>IFERROR(VLOOKUP(D2383,プログラムデータ!A:N,13,0),"")</f>
        <v/>
      </c>
      <c r="I2383" t="str">
        <f>IFERROR(VLOOKUP(D2383,プログラムデータ!A:N,11,0),"")</f>
        <v/>
      </c>
      <c r="J2383" t="str">
        <f>IFERROR(VLOOKUP(D2383,プログラムデータ!A:N,10,0),"")</f>
        <v/>
      </c>
      <c r="K2383" t="str">
        <f>IFERROR(VLOOKUP(D2383,プログラムデータ!A:N,14,0),"")</f>
        <v/>
      </c>
      <c r="L2383" t="str">
        <f t="shared" si="75"/>
        <v xml:space="preserve">    </v>
      </c>
      <c r="M2383" t="str">
        <f>IFERROR(VLOOKUP(J2383,色々!M:P,4,0),"")</f>
        <v/>
      </c>
      <c r="N2383" t="str">
        <f>IFERROR(記録__2[[#This Row],[競技番号]],"")</f>
        <v/>
      </c>
      <c r="O2383" t="str">
        <f>IFERROR(記録__2[[#This Row],[選手番号]],"")</f>
        <v/>
      </c>
    </row>
    <row r="2384" spans="1:15" x14ac:dyDescent="0.2">
      <c r="A2384" t="str">
        <f>IFERROR(VLOOKUP(N2384,プログラム!B:C,2,0),"")</f>
        <v/>
      </c>
      <c r="B2384" t="str">
        <f t="shared" si="74"/>
        <v/>
      </c>
      <c r="C2384" t="str">
        <f>IFERROR(VLOOKUP(B2384,チーム番号!E:F,2,0),"")</f>
        <v/>
      </c>
      <c r="D2384" t="str">
        <f>IFERROR(VLOOKUP(N2384,プログラム!B:C,2,0),"")</f>
        <v/>
      </c>
      <c r="E2384" t="str">
        <f>IFERROR(記録__2[[#This Row],[組]],"")</f>
        <v/>
      </c>
      <c r="F2384" t="str">
        <f>IFERROR(記録__2[[#This Row],[水路]],"")</f>
        <v/>
      </c>
      <c r="G2384" t="str">
        <f>IFERROR(VLOOKUP(D2384,プログラムデータ!A:N,12,0),"")</f>
        <v/>
      </c>
      <c r="H2384" t="str">
        <f>IFERROR(VLOOKUP(D2384,プログラムデータ!A:N,13,0),"")</f>
        <v/>
      </c>
      <c r="I2384" t="str">
        <f>IFERROR(VLOOKUP(D2384,プログラムデータ!A:N,11,0),"")</f>
        <v/>
      </c>
      <c r="J2384" t="str">
        <f>IFERROR(VLOOKUP(D2384,プログラムデータ!A:N,10,0),"")</f>
        <v/>
      </c>
      <c r="K2384" t="str">
        <f>IFERROR(VLOOKUP(D2384,プログラムデータ!A:N,14,0),"")</f>
        <v/>
      </c>
      <c r="L2384" t="str">
        <f t="shared" si="75"/>
        <v xml:space="preserve">    </v>
      </c>
      <c r="M2384" t="str">
        <f>IFERROR(VLOOKUP(J2384,色々!M:P,4,0),"")</f>
        <v/>
      </c>
      <c r="N2384" t="str">
        <f>IFERROR(記録__2[[#This Row],[競技番号]],"")</f>
        <v/>
      </c>
      <c r="O2384" t="str">
        <f>IFERROR(記録__2[[#This Row],[選手番号]],"")</f>
        <v/>
      </c>
    </row>
    <row r="2385" spans="1:15" x14ac:dyDescent="0.2">
      <c r="A2385" t="str">
        <f>IFERROR(VLOOKUP(N2385,プログラム!B:C,2,0),"")</f>
        <v/>
      </c>
      <c r="B2385" t="str">
        <f t="shared" si="74"/>
        <v/>
      </c>
      <c r="C2385" t="str">
        <f>IFERROR(VLOOKUP(B2385,チーム番号!E:F,2,0),"")</f>
        <v/>
      </c>
      <c r="D2385" t="str">
        <f>IFERROR(VLOOKUP(N2385,プログラム!B:C,2,0),"")</f>
        <v/>
      </c>
      <c r="E2385" t="str">
        <f>IFERROR(記録__2[[#This Row],[組]],"")</f>
        <v/>
      </c>
      <c r="F2385" t="str">
        <f>IFERROR(記録__2[[#This Row],[水路]],"")</f>
        <v/>
      </c>
      <c r="G2385" t="str">
        <f>IFERROR(VLOOKUP(D2385,プログラムデータ!A:N,12,0),"")</f>
        <v/>
      </c>
      <c r="H2385" t="str">
        <f>IFERROR(VLOOKUP(D2385,プログラムデータ!A:N,13,0),"")</f>
        <v/>
      </c>
      <c r="I2385" t="str">
        <f>IFERROR(VLOOKUP(D2385,プログラムデータ!A:N,11,0),"")</f>
        <v/>
      </c>
      <c r="J2385" t="str">
        <f>IFERROR(VLOOKUP(D2385,プログラムデータ!A:N,10,0),"")</f>
        <v/>
      </c>
      <c r="K2385" t="str">
        <f>IFERROR(VLOOKUP(D2385,プログラムデータ!A:N,14,0),"")</f>
        <v/>
      </c>
      <c r="L2385" t="str">
        <f t="shared" si="75"/>
        <v xml:space="preserve">    </v>
      </c>
      <c r="M2385" t="str">
        <f>IFERROR(VLOOKUP(J2385,色々!M:P,4,0),"")</f>
        <v/>
      </c>
      <c r="N2385" t="str">
        <f>IFERROR(記録__2[[#This Row],[競技番号]],"")</f>
        <v/>
      </c>
      <c r="O2385" t="str">
        <f>IFERROR(記録__2[[#This Row],[選手番号]],"")</f>
        <v/>
      </c>
    </row>
    <row r="2386" spans="1:15" x14ac:dyDescent="0.2">
      <c r="A2386" t="str">
        <f>IFERROR(VLOOKUP(N2386,プログラム!B:C,2,0),"")</f>
        <v/>
      </c>
      <c r="B2386" t="str">
        <f t="shared" si="74"/>
        <v/>
      </c>
      <c r="C2386" t="str">
        <f>IFERROR(VLOOKUP(B2386,チーム番号!E:F,2,0),"")</f>
        <v/>
      </c>
      <c r="D2386" t="str">
        <f>IFERROR(VLOOKUP(N2386,プログラム!B:C,2,0),"")</f>
        <v/>
      </c>
      <c r="E2386" t="str">
        <f>IFERROR(記録__2[[#This Row],[組]],"")</f>
        <v/>
      </c>
      <c r="F2386" t="str">
        <f>IFERROR(記録__2[[#This Row],[水路]],"")</f>
        <v/>
      </c>
      <c r="G2386" t="str">
        <f>IFERROR(VLOOKUP(D2386,プログラムデータ!A:N,12,0),"")</f>
        <v/>
      </c>
      <c r="H2386" t="str">
        <f>IFERROR(VLOOKUP(D2386,プログラムデータ!A:N,13,0),"")</f>
        <v/>
      </c>
      <c r="I2386" t="str">
        <f>IFERROR(VLOOKUP(D2386,プログラムデータ!A:N,11,0),"")</f>
        <v/>
      </c>
      <c r="J2386" t="str">
        <f>IFERROR(VLOOKUP(D2386,プログラムデータ!A:N,10,0),"")</f>
        <v/>
      </c>
      <c r="K2386" t="str">
        <f>IFERROR(VLOOKUP(D2386,プログラムデータ!A:N,14,0),"")</f>
        <v/>
      </c>
      <c r="L2386" t="str">
        <f t="shared" si="75"/>
        <v xml:space="preserve">    </v>
      </c>
      <c r="M2386" t="str">
        <f>IFERROR(VLOOKUP(J2386,色々!M:P,4,0),"")</f>
        <v/>
      </c>
      <c r="N2386" t="str">
        <f>IFERROR(記録__2[[#This Row],[競技番号]],"")</f>
        <v/>
      </c>
      <c r="O2386" t="str">
        <f>IFERROR(記録__2[[#This Row],[選手番号]],"")</f>
        <v/>
      </c>
    </row>
    <row r="2387" spans="1:15" x14ac:dyDescent="0.2">
      <c r="A2387" t="str">
        <f>IFERROR(VLOOKUP(N2387,プログラム!B:C,2,0),"")</f>
        <v/>
      </c>
      <c r="B2387" t="str">
        <f t="shared" si="74"/>
        <v/>
      </c>
      <c r="C2387" t="str">
        <f>IFERROR(VLOOKUP(B2387,チーム番号!E:F,2,0),"")</f>
        <v/>
      </c>
      <c r="D2387" t="str">
        <f>IFERROR(VLOOKUP(N2387,プログラム!B:C,2,0),"")</f>
        <v/>
      </c>
      <c r="E2387" t="str">
        <f>IFERROR(記録__2[[#This Row],[組]],"")</f>
        <v/>
      </c>
      <c r="F2387" t="str">
        <f>IFERROR(記録__2[[#This Row],[水路]],"")</f>
        <v/>
      </c>
      <c r="G2387" t="str">
        <f>IFERROR(VLOOKUP(D2387,プログラムデータ!A:N,12,0),"")</f>
        <v/>
      </c>
      <c r="H2387" t="str">
        <f>IFERROR(VLOOKUP(D2387,プログラムデータ!A:N,13,0),"")</f>
        <v/>
      </c>
      <c r="I2387" t="str">
        <f>IFERROR(VLOOKUP(D2387,プログラムデータ!A:N,11,0),"")</f>
        <v/>
      </c>
      <c r="J2387" t="str">
        <f>IFERROR(VLOOKUP(D2387,プログラムデータ!A:N,10,0),"")</f>
        <v/>
      </c>
      <c r="K2387" t="str">
        <f>IFERROR(VLOOKUP(D2387,プログラムデータ!A:N,14,0),"")</f>
        <v/>
      </c>
      <c r="L2387" t="str">
        <f t="shared" si="75"/>
        <v xml:space="preserve">    </v>
      </c>
      <c r="M2387" t="str">
        <f>IFERROR(VLOOKUP(J2387,色々!M:P,4,0),"")</f>
        <v/>
      </c>
      <c r="N2387" t="str">
        <f>IFERROR(記録__2[[#This Row],[競技番号]],"")</f>
        <v/>
      </c>
      <c r="O2387" t="str">
        <f>IFERROR(記録__2[[#This Row],[選手番号]],"")</f>
        <v/>
      </c>
    </row>
    <row r="2388" spans="1:15" x14ac:dyDescent="0.2">
      <c r="A2388" t="str">
        <f>IFERROR(VLOOKUP(N2388,プログラム!B:C,2,0),"")</f>
        <v/>
      </c>
      <c r="B2388" t="str">
        <f t="shared" si="74"/>
        <v/>
      </c>
      <c r="C2388" t="str">
        <f>IFERROR(VLOOKUP(B2388,チーム番号!E:F,2,0),"")</f>
        <v/>
      </c>
      <c r="D2388" t="str">
        <f>IFERROR(VLOOKUP(N2388,プログラム!B:C,2,0),"")</f>
        <v/>
      </c>
      <c r="E2388" t="str">
        <f>IFERROR(記録__2[[#This Row],[組]],"")</f>
        <v/>
      </c>
      <c r="F2388" t="str">
        <f>IFERROR(記録__2[[#This Row],[水路]],"")</f>
        <v/>
      </c>
      <c r="G2388" t="str">
        <f>IFERROR(VLOOKUP(D2388,プログラムデータ!A:N,12,0),"")</f>
        <v/>
      </c>
      <c r="H2388" t="str">
        <f>IFERROR(VLOOKUP(D2388,プログラムデータ!A:N,13,0),"")</f>
        <v/>
      </c>
      <c r="I2388" t="str">
        <f>IFERROR(VLOOKUP(D2388,プログラムデータ!A:N,11,0),"")</f>
        <v/>
      </c>
      <c r="J2388" t="str">
        <f>IFERROR(VLOOKUP(D2388,プログラムデータ!A:N,10,0),"")</f>
        <v/>
      </c>
      <c r="K2388" t="str">
        <f>IFERROR(VLOOKUP(D2388,プログラムデータ!A:N,14,0),"")</f>
        <v/>
      </c>
      <c r="L2388" t="str">
        <f t="shared" si="75"/>
        <v xml:space="preserve">    </v>
      </c>
      <c r="M2388" t="str">
        <f>IFERROR(VLOOKUP(J2388,色々!M:P,4,0),"")</f>
        <v/>
      </c>
      <c r="N2388" t="str">
        <f>IFERROR(記録__2[[#This Row],[競技番号]],"")</f>
        <v/>
      </c>
      <c r="O2388" t="str">
        <f>IFERROR(記録__2[[#This Row],[選手番号]],"")</f>
        <v/>
      </c>
    </row>
    <row r="2389" spans="1:15" x14ac:dyDescent="0.2">
      <c r="A2389" t="str">
        <f>IFERROR(VLOOKUP(N2389,プログラム!B:C,2,0),"")</f>
        <v/>
      </c>
      <c r="B2389" t="str">
        <f t="shared" si="74"/>
        <v/>
      </c>
      <c r="C2389" t="str">
        <f>IFERROR(VLOOKUP(B2389,チーム番号!E:F,2,0),"")</f>
        <v/>
      </c>
      <c r="D2389" t="str">
        <f>IFERROR(VLOOKUP(N2389,プログラム!B:C,2,0),"")</f>
        <v/>
      </c>
      <c r="E2389" t="str">
        <f>IFERROR(記録__2[[#This Row],[組]],"")</f>
        <v/>
      </c>
      <c r="F2389" t="str">
        <f>IFERROR(記録__2[[#This Row],[水路]],"")</f>
        <v/>
      </c>
      <c r="G2389" t="str">
        <f>IFERROR(VLOOKUP(D2389,プログラムデータ!A:N,12,0),"")</f>
        <v/>
      </c>
      <c r="H2389" t="str">
        <f>IFERROR(VLOOKUP(D2389,プログラムデータ!A:N,13,0),"")</f>
        <v/>
      </c>
      <c r="I2389" t="str">
        <f>IFERROR(VLOOKUP(D2389,プログラムデータ!A:N,11,0),"")</f>
        <v/>
      </c>
      <c r="J2389" t="str">
        <f>IFERROR(VLOOKUP(D2389,プログラムデータ!A:N,10,0),"")</f>
        <v/>
      </c>
      <c r="K2389" t="str">
        <f>IFERROR(VLOOKUP(D2389,プログラムデータ!A:N,14,0),"")</f>
        <v/>
      </c>
      <c r="L2389" t="str">
        <f t="shared" si="75"/>
        <v xml:space="preserve">    </v>
      </c>
      <c r="M2389" t="str">
        <f>IFERROR(VLOOKUP(J2389,色々!M:P,4,0),"")</f>
        <v/>
      </c>
      <c r="N2389" t="str">
        <f>IFERROR(記録__2[[#This Row],[競技番号]],"")</f>
        <v/>
      </c>
      <c r="O2389" t="str">
        <f>IFERROR(記録__2[[#This Row],[選手番号]],"")</f>
        <v/>
      </c>
    </row>
    <row r="2390" spans="1:15" x14ac:dyDescent="0.2">
      <c r="A2390" t="str">
        <f>IFERROR(VLOOKUP(N2390,プログラム!B:C,2,0),"")</f>
        <v/>
      </c>
      <c r="B2390" t="str">
        <f t="shared" si="74"/>
        <v/>
      </c>
      <c r="C2390" t="str">
        <f>IFERROR(VLOOKUP(B2390,チーム番号!E:F,2,0),"")</f>
        <v/>
      </c>
      <c r="D2390" t="str">
        <f>IFERROR(VLOOKUP(N2390,プログラム!B:C,2,0),"")</f>
        <v/>
      </c>
      <c r="E2390" t="str">
        <f>IFERROR(記録__2[[#This Row],[組]],"")</f>
        <v/>
      </c>
      <c r="F2390" t="str">
        <f>IFERROR(記録__2[[#This Row],[水路]],"")</f>
        <v/>
      </c>
      <c r="G2390" t="str">
        <f>IFERROR(VLOOKUP(D2390,プログラムデータ!A:N,12,0),"")</f>
        <v/>
      </c>
      <c r="H2390" t="str">
        <f>IFERROR(VLOOKUP(D2390,プログラムデータ!A:N,13,0),"")</f>
        <v/>
      </c>
      <c r="I2390" t="str">
        <f>IFERROR(VLOOKUP(D2390,プログラムデータ!A:N,11,0),"")</f>
        <v/>
      </c>
      <c r="J2390" t="str">
        <f>IFERROR(VLOOKUP(D2390,プログラムデータ!A:N,10,0),"")</f>
        <v/>
      </c>
      <c r="K2390" t="str">
        <f>IFERROR(VLOOKUP(D2390,プログラムデータ!A:N,14,0),"")</f>
        <v/>
      </c>
      <c r="L2390" t="str">
        <f t="shared" si="75"/>
        <v xml:space="preserve">    </v>
      </c>
      <c r="M2390" t="str">
        <f>IFERROR(VLOOKUP(J2390,色々!M:P,4,0),"")</f>
        <v/>
      </c>
      <c r="N2390" t="str">
        <f>IFERROR(記録__2[[#This Row],[競技番号]],"")</f>
        <v/>
      </c>
      <c r="O2390" t="str">
        <f>IFERROR(記録__2[[#This Row],[選手番号]],"")</f>
        <v/>
      </c>
    </row>
    <row r="2391" spans="1:15" x14ac:dyDescent="0.2">
      <c r="A2391" t="str">
        <f>IFERROR(VLOOKUP(N2391,プログラム!B:C,2,0),"")</f>
        <v/>
      </c>
      <c r="B2391" t="str">
        <f t="shared" si="74"/>
        <v/>
      </c>
      <c r="C2391" t="str">
        <f>IFERROR(VLOOKUP(B2391,チーム番号!E:F,2,0),"")</f>
        <v/>
      </c>
      <c r="D2391" t="str">
        <f>IFERROR(VLOOKUP(N2391,プログラム!B:C,2,0),"")</f>
        <v/>
      </c>
      <c r="E2391" t="str">
        <f>IFERROR(記録__2[[#This Row],[組]],"")</f>
        <v/>
      </c>
      <c r="F2391" t="str">
        <f>IFERROR(記録__2[[#This Row],[水路]],"")</f>
        <v/>
      </c>
      <c r="G2391" t="str">
        <f>IFERROR(VLOOKUP(D2391,プログラムデータ!A:N,12,0),"")</f>
        <v/>
      </c>
      <c r="H2391" t="str">
        <f>IFERROR(VLOOKUP(D2391,プログラムデータ!A:N,13,0),"")</f>
        <v/>
      </c>
      <c r="I2391" t="str">
        <f>IFERROR(VLOOKUP(D2391,プログラムデータ!A:N,11,0),"")</f>
        <v/>
      </c>
      <c r="J2391" t="str">
        <f>IFERROR(VLOOKUP(D2391,プログラムデータ!A:N,10,0),"")</f>
        <v/>
      </c>
      <c r="K2391" t="str">
        <f>IFERROR(VLOOKUP(D2391,プログラムデータ!A:N,14,0),"")</f>
        <v/>
      </c>
      <c r="L2391" t="str">
        <f t="shared" si="75"/>
        <v xml:space="preserve">    </v>
      </c>
      <c r="M2391" t="str">
        <f>IFERROR(VLOOKUP(J2391,色々!M:P,4,0),"")</f>
        <v/>
      </c>
      <c r="N2391" t="str">
        <f>IFERROR(記録__2[[#This Row],[競技番号]],"")</f>
        <v/>
      </c>
      <c r="O2391" t="str">
        <f>IFERROR(記録__2[[#This Row],[選手番号]],"")</f>
        <v/>
      </c>
    </row>
    <row r="2392" spans="1:15" x14ac:dyDescent="0.2">
      <c r="A2392" t="str">
        <f>IFERROR(VLOOKUP(N2392,プログラム!B:C,2,0),"")</f>
        <v/>
      </c>
      <c r="B2392" t="str">
        <f t="shared" si="74"/>
        <v/>
      </c>
      <c r="C2392" t="str">
        <f>IFERROR(VLOOKUP(B2392,チーム番号!E:F,2,0),"")</f>
        <v/>
      </c>
      <c r="D2392" t="str">
        <f>IFERROR(VLOOKUP(N2392,プログラム!B:C,2,0),"")</f>
        <v/>
      </c>
      <c r="E2392" t="str">
        <f>IFERROR(記録__2[[#This Row],[組]],"")</f>
        <v/>
      </c>
      <c r="F2392" t="str">
        <f>IFERROR(記録__2[[#This Row],[水路]],"")</f>
        <v/>
      </c>
      <c r="G2392" t="str">
        <f>IFERROR(VLOOKUP(D2392,プログラムデータ!A:N,12,0),"")</f>
        <v/>
      </c>
      <c r="H2392" t="str">
        <f>IFERROR(VLOOKUP(D2392,プログラムデータ!A:N,13,0),"")</f>
        <v/>
      </c>
      <c r="I2392" t="str">
        <f>IFERROR(VLOOKUP(D2392,プログラムデータ!A:N,11,0),"")</f>
        <v/>
      </c>
      <c r="J2392" t="str">
        <f>IFERROR(VLOOKUP(D2392,プログラムデータ!A:N,10,0),"")</f>
        <v/>
      </c>
      <c r="K2392" t="str">
        <f>IFERROR(VLOOKUP(D2392,プログラムデータ!A:N,14,0),"")</f>
        <v/>
      </c>
      <c r="L2392" t="str">
        <f t="shared" si="75"/>
        <v xml:space="preserve">    </v>
      </c>
      <c r="M2392" t="str">
        <f>IFERROR(VLOOKUP(J2392,色々!M:P,4,0),"")</f>
        <v/>
      </c>
      <c r="N2392" t="str">
        <f>IFERROR(記録__2[[#This Row],[競技番号]],"")</f>
        <v/>
      </c>
      <c r="O2392" t="str">
        <f>IFERROR(記録__2[[#This Row],[選手番号]],"")</f>
        <v/>
      </c>
    </row>
    <row r="2393" spans="1:15" x14ac:dyDescent="0.2">
      <c r="A2393" t="str">
        <f>IFERROR(VLOOKUP(N2393,プログラム!B:C,2,0),"")</f>
        <v/>
      </c>
      <c r="B2393" t="str">
        <f t="shared" si="74"/>
        <v/>
      </c>
      <c r="C2393" t="str">
        <f>IFERROR(VLOOKUP(B2393,チーム番号!E:F,2,0),"")</f>
        <v/>
      </c>
      <c r="D2393" t="str">
        <f>IFERROR(VLOOKUP(N2393,プログラム!B:C,2,0),"")</f>
        <v/>
      </c>
      <c r="E2393" t="str">
        <f>IFERROR(記録__2[[#This Row],[組]],"")</f>
        <v/>
      </c>
      <c r="F2393" t="str">
        <f>IFERROR(記録__2[[#This Row],[水路]],"")</f>
        <v/>
      </c>
      <c r="G2393" t="str">
        <f>IFERROR(VLOOKUP(D2393,プログラムデータ!A:N,12,0),"")</f>
        <v/>
      </c>
      <c r="H2393" t="str">
        <f>IFERROR(VLOOKUP(D2393,プログラムデータ!A:N,13,0),"")</f>
        <v/>
      </c>
      <c r="I2393" t="str">
        <f>IFERROR(VLOOKUP(D2393,プログラムデータ!A:N,11,0),"")</f>
        <v/>
      </c>
      <c r="J2393" t="str">
        <f>IFERROR(VLOOKUP(D2393,プログラムデータ!A:N,10,0),"")</f>
        <v/>
      </c>
      <c r="K2393" t="str">
        <f>IFERROR(VLOOKUP(D2393,プログラムデータ!A:N,14,0),"")</f>
        <v/>
      </c>
      <c r="L2393" t="str">
        <f t="shared" si="75"/>
        <v xml:space="preserve">    </v>
      </c>
      <c r="M2393" t="str">
        <f>IFERROR(VLOOKUP(J2393,色々!M:P,4,0),"")</f>
        <v/>
      </c>
      <c r="N2393" t="str">
        <f>IFERROR(記録__2[[#This Row],[競技番号]],"")</f>
        <v/>
      </c>
      <c r="O2393" t="str">
        <f>IFERROR(記録__2[[#This Row],[選手番号]],"")</f>
        <v/>
      </c>
    </row>
    <row r="2394" spans="1:15" x14ac:dyDescent="0.2">
      <c r="A2394" t="str">
        <f>IFERROR(VLOOKUP(N2394,プログラム!B:C,2,0),"")</f>
        <v/>
      </c>
      <c r="B2394" t="str">
        <f t="shared" si="74"/>
        <v/>
      </c>
      <c r="C2394" t="str">
        <f>IFERROR(VLOOKUP(B2394,チーム番号!E:F,2,0),"")</f>
        <v/>
      </c>
      <c r="D2394" t="str">
        <f>IFERROR(VLOOKUP(N2394,プログラム!B:C,2,0),"")</f>
        <v/>
      </c>
      <c r="E2394" t="str">
        <f>IFERROR(記録__2[[#This Row],[組]],"")</f>
        <v/>
      </c>
      <c r="F2394" t="str">
        <f>IFERROR(記録__2[[#This Row],[水路]],"")</f>
        <v/>
      </c>
      <c r="G2394" t="str">
        <f>IFERROR(VLOOKUP(D2394,プログラムデータ!A:N,12,0),"")</f>
        <v/>
      </c>
      <c r="H2394" t="str">
        <f>IFERROR(VLOOKUP(D2394,プログラムデータ!A:N,13,0),"")</f>
        <v/>
      </c>
      <c r="I2394" t="str">
        <f>IFERROR(VLOOKUP(D2394,プログラムデータ!A:N,11,0),"")</f>
        <v/>
      </c>
      <c r="J2394" t="str">
        <f>IFERROR(VLOOKUP(D2394,プログラムデータ!A:N,10,0),"")</f>
        <v/>
      </c>
      <c r="K2394" t="str">
        <f>IFERROR(VLOOKUP(D2394,プログラムデータ!A:N,14,0),"")</f>
        <v/>
      </c>
      <c r="L2394" t="str">
        <f t="shared" si="75"/>
        <v xml:space="preserve">    </v>
      </c>
      <c r="M2394" t="str">
        <f>IFERROR(VLOOKUP(J2394,色々!M:P,4,0),"")</f>
        <v/>
      </c>
      <c r="N2394" t="str">
        <f>IFERROR(記録__2[[#This Row],[競技番号]],"")</f>
        <v/>
      </c>
      <c r="O2394" t="str">
        <f>IFERROR(記録__2[[#This Row],[選手番号]],"")</f>
        <v/>
      </c>
    </row>
    <row r="2395" spans="1:15" x14ac:dyDescent="0.2">
      <c r="A2395" t="str">
        <f>IFERROR(VLOOKUP(N2395,プログラム!B:C,2,0),"")</f>
        <v/>
      </c>
      <c r="B2395" t="str">
        <f t="shared" si="74"/>
        <v/>
      </c>
      <c r="C2395" t="str">
        <f>IFERROR(VLOOKUP(B2395,チーム番号!E:F,2,0),"")</f>
        <v/>
      </c>
      <c r="D2395" t="str">
        <f>IFERROR(VLOOKUP(N2395,プログラム!B:C,2,0),"")</f>
        <v/>
      </c>
      <c r="E2395" t="str">
        <f>IFERROR(記録__2[[#This Row],[組]],"")</f>
        <v/>
      </c>
      <c r="F2395" t="str">
        <f>IFERROR(記録__2[[#This Row],[水路]],"")</f>
        <v/>
      </c>
      <c r="G2395" t="str">
        <f>IFERROR(VLOOKUP(D2395,プログラムデータ!A:N,12,0),"")</f>
        <v/>
      </c>
      <c r="H2395" t="str">
        <f>IFERROR(VLOOKUP(D2395,プログラムデータ!A:N,13,0),"")</f>
        <v/>
      </c>
      <c r="I2395" t="str">
        <f>IFERROR(VLOOKUP(D2395,プログラムデータ!A:N,11,0),"")</f>
        <v/>
      </c>
      <c r="J2395" t="str">
        <f>IFERROR(VLOOKUP(D2395,プログラムデータ!A:N,10,0),"")</f>
        <v/>
      </c>
      <c r="K2395" t="str">
        <f>IFERROR(VLOOKUP(D2395,プログラムデータ!A:N,14,0),"")</f>
        <v/>
      </c>
      <c r="L2395" t="str">
        <f t="shared" si="75"/>
        <v xml:space="preserve">    </v>
      </c>
      <c r="M2395" t="str">
        <f>IFERROR(VLOOKUP(J2395,色々!M:P,4,0),"")</f>
        <v/>
      </c>
      <c r="N2395" t="str">
        <f>IFERROR(記録__2[[#This Row],[競技番号]],"")</f>
        <v/>
      </c>
      <c r="O2395" t="str">
        <f>IFERROR(記録__2[[#This Row],[選手番号]],"")</f>
        <v/>
      </c>
    </row>
    <row r="2396" spans="1:15" x14ac:dyDescent="0.2">
      <c r="A2396" t="str">
        <f>IFERROR(VLOOKUP(N2396,プログラム!B:C,2,0),"")</f>
        <v/>
      </c>
      <c r="B2396" t="str">
        <f t="shared" si="74"/>
        <v/>
      </c>
      <c r="C2396" t="str">
        <f>IFERROR(VLOOKUP(B2396,チーム番号!E:F,2,0),"")</f>
        <v/>
      </c>
      <c r="D2396" t="str">
        <f>IFERROR(VLOOKUP(N2396,プログラム!B:C,2,0),"")</f>
        <v/>
      </c>
      <c r="E2396" t="str">
        <f>IFERROR(記録__2[[#This Row],[組]],"")</f>
        <v/>
      </c>
      <c r="F2396" t="str">
        <f>IFERROR(記録__2[[#This Row],[水路]],"")</f>
        <v/>
      </c>
      <c r="G2396" t="str">
        <f>IFERROR(VLOOKUP(D2396,プログラムデータ!A:N,12,0),"")</f>
        <v/>
      </c>
      <c r="H2396" t="str">
        <f>IFERROR(VLOOKUP(D2396,プログラムデータ!A:N,13,0),"")</f>
        <v/>
      </c>
      <c r="I2396" t="str">
        <f>IFERROR(VLOOKUP(D2396,プログラムデータ!A:N,11,0),"")</f>
        <v/>
      </c>
      <c r="J2396" t="str">
        <f>IFERROR(VLOOKUP(D2396,プログラムデータ!A:N,10,0),"")</f>
        <v/>
      </c>
      <c r="K2396" t="str">
        <f>IFERROR(VLOOKUP(D2396,プログラムデータ!A:N,14,0),"")</f>
        <v/>
      </c>
      <c r="L2396" t="str">
        <f t="shared" si="75"/>
        <v xml:space="preserve">    </v>
      </c>
      <c r="M2396" t="str">
        <f>IFERROR(VLOOKUP(J2396,色々!M:P,4,0),"")</f>
        <v/>
      </c>
      <c r="N2396" t="str">
        <f>IFERROR(記録__2[[#This Row],[競技番号]],"")</f>
        <v/>
      </c>
      <c r="O2396" t="str">
        <f>IFERROR(記録__2[[#This Row],[選手番号]],"")</f>
        <v/>
      </c>
    </row>
    <row r="2397" spans="1:15" x14ac:dyDescent="0.2">
      <c r="A2397" t="str">
        <f>IFERROR(VLOOKUP(N2397,プログラム!B:C,2,0),"")</f>
        <v/>
      </c>
      <c r="B2397" t="str">
        <f t="shared" si="74"/>
        <v/>
      </c>
      <c r="C2397" t="str">
        <f>IFERROR(VLOOKUP(B2397,チーム番号!E:F,2,0),"")</f>
        <v/>
      </c>
      <c r="D2397" t="str">
        <f>IFERROR(VLOOKUP(N2397,プログラム!B:C,2,0),"")</f>
        <v/>
      </c>
      <c r="E2397" t="str">
        <f>IFERROR(記録__2[[#This Row],[組]],"")</f>
        <v/>
      </c>
      <c r="F2397" t="str">
        <f>IFERROR(記録__2[[#This Row],[水路]],"")</f>
        <v/>
      </c>
      <c r="G2397" t="str">
        <f>IFERROR(VLOOKUP(D2397,プログラムデータ!A:N,12,0),"")</f>
        <v/>
      </c>
      <c r="H2397" t="str">
        <f>IFERROR(VLOOKUP(D2397,プログラムデータ!A:N,13,0),"")</f>
        <v/>
      </c>
      <c r="I2397" t="str">
        <f>IFERROR(VLOOKUP(D2397,プログラムデータ!A:N,11,0),"")</f>
        <v/>
      </c>
      <c r="J2397" t="str">
        <f>IFERROR(VLOOKUP(D2397,プログラムデータ!A:N,10,0),"")</f>
        <v/>
      </c>
      <c r="K2397" t="str">
        <f>IFERROR(VLOOKUP(D2397,プログラムデータ!A:N,14,0),"")</f>
        <v/>
      </c>
      <c r="L2397" t="str">
        <f t="shared" si="75"/>
        <v xml:space="preserve">    </v>
      </c>
      <c r="M2397" t="str">
        <f>IFERROR(VLOOKUP(J2397,色々!M:P,4,0),"")</f>
        <v/>
      </c>
      <c r="N2397" t="str">
        <f>IFERROR(記録__2[[#This Row],[競技番号]],"")</f>
        <v/>
      </c>
      <c r="O2397" t="str">
        <f>IFERROR(記録__2[[#This Row],[選手番号]],"")</f>
        <v/>
      </c>
    </row>
    <row r="2398" spans="1:15" x14ac:dyDescent="0.2">
      <c r="A2398" t="str">
        <f>IFERROR(VLOOKUP(N2398,プログラム!B:C,2,0),"")</f>
        <v/>
      </c>
      <c r="B2398" t="str">
        <f t="shared" si="74"/>
        <v/>
      </c>
      <c r="C2398" t="str">
        <f>IFERROR(VLOOKUP(B2398,チーム番号!E:F,2,0),"")</f>
        <v/>
      </c>
      <c r="D2398" t="str">
        <f>IFERROR(VLOOKUP(N2398,プログラム!B:C,2,0),"")</f>
        <v/>
      </c>
      <c r="E2398" t="str">
        <f>IFERROR(記録__2[[#This Row],[組]],"")</f>
        <v/>
      </c>
      <c r="F2398" t="str">
        <f>IFERROR(記録__2[[#This Row],[水路]],"")</f>
        <v/>
      </c>
      <c r="G2398" t="str">
        <f>IFERROR(VLOOKUP(D2398,プログラムデータ!A:N,12,0),"")</f>
        <v/>
      </c>
      <c r="H2398" t="str">
        <f>IFERROR(VLOOKUP(D2398,プログラムデータ!A:N,13,0),"")</f>
        <v/>
      </c>
      <c r="I2398" t="str">
        <f>IFERROR(VLOOKUP(D2398,プログラムデータ!A:N,11,0),"")</f>
        <v/>
      </c>
      <c r="J2398" t="str">
        <f>IFERROR(VLOOKUP(D2398,プログラムデータ!A:N,10,0),"")</f>
        <v/>
      </c>
      <c r="K2398" t="str">
        <f>IFERROR(VLOOKUP(D2398,プログラムデータ!A:N,14,0),"")</f>
        <v/>
      </c>
      <c r="L2398" t="str">
        <f t="shared" si="75"/>
        <v xml:space="preserve">    </v>
      </c>
      <c r="M2398" t="str">
        <f>IFERROR(VLOOKUP(J2398,色々!M:P,4,0),"")</f>
        <v/>
      </c>
      <c r="N2398" t="str">
        <f>IFERROR(記録__2[[#This Row],[競技番号]],"")</f>
        <v/>
      </c>
      <c r="O2398" t="str">
        <f>IFERROR(記録__2[[#This Row],[選手番号]],"")</f>
        <v/>
      </c>
    </row>
    <row r="2399" spans="1:15" x14ac:dyDescent="0.2">
      <c r="A2399" t="str">
        <f>IFERROR(VLOOKUP(N2399,プログラム!B:C,2,0),"")</f>
        <v/>
      </c>
      <c r="B2399" t="str">
        <f t="shared" si="74"/>
        <v/>
      </c>
      <c r="C2399" t="str">
        <f>IFERROR(VLOOKUP(B2399,チーム番号!E:F,2,0),"")</f>
        <v/>
      </c>
      <c r="D2399" t="str">
        <f>IFERROR(VLOOKUP(N2399,プログラム!B:C,2,0),"")</f>
        <v/>
      </c>
      <c r="E2399" t="str">
        <f>IFERROR(記録__2[[#This Row],[組]],"")</f>
        <v/>
      </c>
      <c r="F2399" t="str">
        <f>IFERROR(記録__2[[#This Row],[水路]],"")</f>
        <v/>
      </c>
      <c r="G2399" t="str">
        <f>IFERROR(VLOOKUP(D2399,プログラムデータ!A:N,12,0),"")</f>
        <v/>
      </c>
      <c r="H2399" t="str">
        <f>IFERROR(VLOOKUP(D2399,プログラムデータ!A:N,13,0),"")</f>
        <v/>
      </c>
      <c r="I2399" t="str">
        <f>IFERROR(VLOOKUP(D2399,プログラムデータ!A:N,11,0),"")</f>
        <v/>
      </c>
      <c r="J2399" t="str">
        <f>IFERROR(VLOOKUP(D2399,プログラムデータ!A:N,10,0),"")</f>
        <v/>
      </c>
      <c r="K2399" t="str">
        <f>IFERROR(VLOOKUP(D2399,プログラムデータ!A:N,14,0),"")</f>
        <v/>
      </c>
      <c r="L2399" t="str">
        <f t="shared" si="75"/>
        <v xml:space="preserve">    </v>
      </c>
      <c r="M2399" t="str">
        <f>IFERROR(VLOOKUP(J2399,色々!M:P,4,0),"")</f>
        <v/>
      </c>
      <c r="N2399" t="str">
        <f>IFERROR(記録__2[[#This Row],[競技番号]],"")</f>
        <v/>
      </c>
      <c r="O2399" t="str">
        <f>IFERROR(記録__2[[#This Row],[選手番号]],"")</f>
        <v/>
      </c>
    </row>
    <row r="2400" spans="1:15" x14ac:dyDescent="0.2">
      <c r="A2400" t="str">
        <f>IFERROR(VLOOKUP(N2400,プログラム!B:C,2,0),"")</f>
        <v/>
      </c>
      <c r="B2400" t="str">
        <f t="shared" si="74"/>
        <v/>
      </c>
      <c r="C2400" t="str">
        <f>IFERROR(VLOOKUP(B2400,チーム番号!E:F,2,0),"")</f>
        <v/>
      </c>
      <c r="D2400" t="str">
        <f>IFERROR(VLOOKUP(N2400,プログラム!B:C,2,0),"")</f>
        <v/>
      </c>
      <c r="E2400" t="str">
        <f>IFERROR(記録__2[[#This Row],[組]],"")</f>
        <v/>
      </c>
      <c r="F2400" t="str">
        <f>IFERROR(記録__2[[#This Row],[水路]],"")</f>
        <v/>
      </c>
      <c r="G2400" t="str">
        <f>IFERROR(VLOOKUP(D2400,プログラムデータ!A:N,12,0),"")</f>
        <v/>
      </c>
      <c r="H2400" t="str">
        <f>IFERROR(VLOOKUP(D2400,プログラムデータ!A:N,13,0),"")</f>
        <v/>
      </c>
      <c r="I2400" t="str">
        <f>IFERROR(VLOOKUP(D2400,プログラムデータ!A:N,11,0),"")</f>
        <v/>
      </c>
      <c r="J2400" t="str">
        <f>IFERROR(VLOOKUP(D2400,プログラムデータ!A:N,10,0),"")</f>
        <v/>
      </c>
      <c r="K2400" t="str">
        <f>IFERROR(VLOOKUP(D2400,プログラムデータ!A:N,14,0),"")</f>
        <v/>
      </c>
      <c r="L2400" t="str">
        <f t="shared" si="75"/>
        <v xml:space="preserve">    </v>
      </c>
      <c r="M2400" t="str">
        <f>IFERROR(VLOOKUP(J2400,色々!M:P,4,0),"")</f>
        <v/>
      </c>
      <c r="N2400" t="str">
        <f>IFERROR(記録__2[[#This Row],[競技番号]],"")</f>
        <v/>
      </c>
      <c r="O2400" t="str">
        <f>IFERROR(記録__2[[#This Row],[選手番号]],"")</f>
        <v/>
      </c>
    </row>
    <row r="2401" spans="1:15" x14ac:dyDescent="0.2">
      <c r="A2401" t="str">
        <f>IFERROR(VLOOKUP(N2401,プログラム!B:C,2,0),"")</f>
        <v/>
      </c>
      <c r="B2401" t="str">
        <f t="shared" si="74"/>
        <v/>
      </c>
      <c r="C2401" t="str">
        <f>IFERROR(VLOOKUP(B2401,チーム番号!E:F,2,0),"")</f>
        <v/>
      </c>
      <c r="D2401" t="str">
        <f>IFERROR(VLOOKUP(N2401,プログラム!B:C,2,0),"")</f>
        <v/>
      </c>
      <c r="E2401" t="str">
        <f>IFERROR(記録__2[[#This Row],[組]],"")</f>
        <v/>
      </c>
      <c r="F2401" t="str">
        <f>IFERROR(記録__2[[#This Row],[水路]],"")</f>
        <v/>
      </c>
      <c r="G2401" t="str">
        <f>IFERROR(VLOOKUP(D2401,プログラムデータ!A:N,12,0),"")</f>
        <v/>
      </c>
      <c r="H2401" t="str">
        <f>IFERROR(VLOOKUP(D2401,プログラムデータ!A:N,13,0),"")</f>
        <v/>
      </c>
      <c r="I2401" t="str">
        <f>IFERROR(VLOOKUP(D2401,プログラムデータ!A:N,11,0),"")</f>
        <v/>
      </c>
      <c r="J2401" t="str">
        <f>IFERROR(VLOOKUP(D2401,プログラムデータ!A:N,10,0),"")</f>
        <v/>
      </c>
      <c r="K2401" t="str">
        <f>IFERROR(VLOOKUP(D2401,プログラムデータ!A:N,14,0),"")</f>
        <v/>
      </c>
      <c r="L2401" t="str">
        <f t="shared" si="75"/>
        <v xml:space="preserve">    </v>
      </c>
      <c r="M2401" t="str">
        <f>IFERROR(VLOOKUP(J2401,色々!M:P,4,0),"")</f>
        <v/>
      </c>
      <c r="N2401" t="str">
        <f>IFERROR(記録__2[[#This Row],[競技番号]],"")</f>
        <v/>
      </c>
      <c r="O2401" t="str">
        <f>IFERROR(記録__2[[#This Row],[選手番号]],"")</f>
        <v/>
      </c>
    </row>
    <row r="2402" spans="1:15" x14ac:dyDescent="0.2">
      <c r="A2402" t="str">
        <f>IFERROR(VLOOKUP(N2402,プログラム!B:C,2,0),"")</f>
        <v/>
      </c>
      <c r="B2402" t="str">
        <f t="shared" si="74"/>
        <v/>
      </c>
      <c r="C2402" t="str">
        <f>IFERROR(VLOOKUP(B2402,チーム番号!E:F,2,0),"")</f>
        <v/>
      </c>
      <c r="D2402" t="str">
        <f>IFERROR(VLOOKUP(N2402,プログラム!B:C,2,0),"")</f>
        <v/>
      </c>
      <c r="E2402" t="str">
        <f>IFERROR(記録__2[[#This Row],[組]],"")</f>
        <v/>
      </c>
      <c r="F2402" t="str">
        <f>IFERROR(記録__2[[#This Row],[水路]],"")</f>
        <v/>
      </c>
      <c r="G2402" t="str">
        <f>IFERROR(VLOOKUP(D2402,プログラムデータ!A:N,12,0),"")</f>
        <v/>
      </c>
      <c r="H2402" t="str">
        <f>IFERROR(VLOOKUP(D2402,プログラムデータ!A:N,13,0),"")</f>
        <v/>
      </c>
      <c r="I2402" t="str">
        <f>IFERROR(VLOOKUP(D2402,プログラムデータ!A:N,11,0),"")</f>
        <v/>
      </c>
      <c r="J2402" t="str">
        <f>IFERROR(VLOOKUP(D2402,プログラムデータ!A:N,10,0),"")</f>
        <v/>
      </c>
      <c r="K2402" t="str">
        <f>IFERROR(VLOOKUP(D2402,プログラムデータ!A:N,14,0),"")</f>
        <v/>
      </c>
      <c r="L2402" t="str">
        <f t="shared" si="75"/>
        <v xml:space="preserve">    </v>
      </c>
      <c r="M2402" t="str">
        <f>IFERROR(VLOOKUP(J2402,色々!M:P,4,0),"")</f>
        <v/>
      </c>
      <c r="N2402" t="str">
        <f>IFERROR(記録__2[[#This Row],[競技番号]],"")</f>
        <v/>
      </c>
      <c r="O2402" t="str">
        <f>IFERROR(記録__2[[#This Row],[選手番号]],"")</f>
        <v/>
      </c>
    </row>
    <row r="2403" spans="1:15" x14ac:dyDescent="0.2">
      <c r="A2403" t="str">
        <f>IFERROR(VLOOKUP(N2403,プログラム!B:C,2,0),"")</f>
        <v/>
      </c>
      <c r="B2403" t="str">
        <f t="shared" si="74"/>
        <v/>
      </c>
      <c r="C2403" t="str">
        <f>IFERROR(VLOOKUP(B2403,チーム番号!E:F,2,0),"")</f>
        <v/>
      </c>
      <c r="D2403" t="str">
        <f>IFERROR(VLOOKUP(N2403,プログラム!B:C,2,0),"")</f>
        <v/>
      </c>
      <c r="E2403" t="str">
        <f>IFERROR(記録__2[[#This Row],[組]],"")</f>
        <v/>
      </c>
      <c r="F2403" t="str">
        <f>IFERROR(記録__2[[#This Row],[水路]],"")</f>
        <v/>
      </c>
      <c r="G2403" t="str">
        <f>IFERROR(VLOOKUP(D2403,プログラムデータ!A:N,12,0),"")</f>
        <v/>
      </c>
      <c r="H2403" t="str">
        <f>IFERROR(VLOOKUP(D2403,プログラムデータ!A:N,13,0),"")</f>
        <v/>
      </c>
      <c r="I2403" t="str">
        <f>IFERROR(VLOOKUP(D2403,プログラムデータ!A:N,11,0),"")</f>
        <v/>
      </c>
      <c r="J2403" t="str">
        <f>IFERROR(VLOOKUP(D2403,プログラムデータ!A:N,10,0),"")</f>
        <v/>
      </c>
      <c r="K2403" t="str">
        <f>IFERROR(VLOOKUP(D2403,プログラムデータ!A:N,14,0),"")</f>
        <v/>
      </c>
      <c r="L2403" t="str">
        <f t="shared" si="75"/>
        <v xml:space="preserve">    </v>
      </c>
      <c r="M2403" t="str">
        <f>IFERROR(VLOOKUP(J2403,色々!M:P,4,0),"")</f>
        <v/>
      </c>
      <c r="N2403" t="str">
        <f>IFERROR(記録__2[[#This Row],[競技番号]],"")</f>
        <v/>
      </c>
      <c r="O2403" t="str">
        <f>IFERROR(記録__2[[#This Row],[選手番号]],"")</f>
        <v/>
      </c>
    </row>
    <row r="2404" spans="1:15" x14ac:dyDescent="0.2">
      <c r="A2404" t="str">
        <f>IFERROR(VLOOKUP(N2404,プログラム!B:C,2,0),"")</f>
        <v/>
      </c>
      <c r="B2404" t="str">
        <f t="shared" si="74"/>
        <v/>
      </c>
      <c r="C2404" t="str">
        <f>IFERROR(VLOOKUP(B2404,チーム番号!E:F,2,0),"")</f>
        <v/>
      </c>
      <c r="D2404" t="str">
        <f>IFERROR(VLOOKUP(N2404,プログラム!B:C,2,0),"")</f>
        <v/>
      </c>
      <c r="E2404" t="str">
        <f>IFERROR(記録__2[[#This Row],[組]],"")</f>
        <v/>
      </c>
      <c r="F2404" t="str">
        <f>IFERROR(記録__2[[#This Row],[水路]],"")</f>
        <v/>
      </c>
      <c r="G2404" t="str">
        <f>IFERROR(VLOOKUP(D2404,プログラムデータ!A:N,12,0),"")</f>
        <v/>
      </c>
      <c r="H2404" t="str">
        <f>IFERROR(VLOOKUP(D2404,プログラムデータ!A:N,13,0),"")</f>
        <v/>
      </c>
      <c r="I2404" t="str">
        <f>IFERROR(VLOOKUP(D2404,プログラムデータ!A:N,11,0),"")</f>
        <v/>
      </c>
      <c r="J2404" t="str">
        <f>IFERROR(VLOOKUP(D2404,プログラムデータ!A:N,10,0),"")</f>
        <v/>
      </c>
      <c r="K2404" t="str">
        <f>IFERROR(VLOOKUP(D2404,プログラムデータ!A:N,14,0),"")</f>
        <v/>
      </c>
      <c r="L2404" t="str">
        <f t="shared" si="75"/>
        <v xml:space="preserve">    </v>
      </c>
      <c r="M2404" t="str">
        <f>IFERROR(VLOOKUP(J2404,色々!M:P,4,0),"")</f>
        <v/>
      </c>
      <c r="N2404" t="str">
        <f>IFERROR(記録__2[[#This Row],[競技番号]],"")</f>
        <v/>
      </c>
      <c r="O2404" t="str">
        <f>IFERROR(記録__2[[#This Row],[選手番号]],"")</f>
        <v/>
      </c>
    </row>
    <row r="2405" spans="1:15" x14ac:dyDescent="0.2">
      <c r="A2405" t="str">
        <f>IFERROR(VLOOKUP(N2405,プログラム!B:C,2,0),"")</f>
        <v/>
      </c>
      <c r="B2405" t="str">
        <f t="shared" si="74"/>
        <v/>
      </c>
      <c r="C2405" t="str">
        <f>IFERROR(VLOOKUP(B2405,チーム番号!E:F,2,0),"")</f>
        <v/>
      </c>
      <c r="D2405" t="str">
        <f>IFERROR(VLOOKUP(N2405,プログラム!B:C,2,0),"")</f>
        <v/>
      </c>
      <c r="E2405" t="str">
        <f>IFERROR(記録__2[[#This Row],[組]],"")</f>
        <v/>
      </c>
      <c r="F2405" t="str">
        <f>IFERROR(記録__2[[#This Row],[水路]],"")</f>
        <v/>
      </c>
      <c r="G2405" t="str">
        <f>IFERROR(VLOOKUP(D2405,プログラムデータ!A:N,12,0),"")</f>
        <v/>
      </c>
      <c r="H2405" t="str">
        <f>IFERROR(VLOOKUP(D2405,プログラムデータ!A:N,13,0),"")</f>
        <v/>
      </c>
      <c r="I2405" t="str">
        <f>IFERROR(VLOOKUP(D2405,プログラムデータ!A:N,11,0),"")</f>
        <v/>
      </c>
      <c r="J2405" t="str">
        <f>IFERROR(VLOOKUP(D2405,プログラムデータ!A:N,10,0),"")</f>
        <v/>
      </c>
      <c r="K2405" t="str">
        <f>IFERROR(VLOOKUP(D2405,プログラムデータ!A:N,14,0),"")</f>
        <v/>
      </c>
      <c r="L2405" t="str">
        <f t="shared" si="75"/>
        <v xml:space="preserve">    </v>
      </c>
      <c r="M2405" t="str">
        <f>IFERROR(VLOOKUP(J2405,色々!M:P,4,0),"")</f>
        <v/>
      </c>
      <c r="N2405" t="str">
        <f>IFERROR(記録__2[[#This Row],[競技番号]],"")</f>
        <v/>
      </c>
      <c r="O2405" t="str">
        <f>IFERROR(記録__2[[#This Row],[選手番号]],"")</f>
        <v/>
      </c>
    </row>
    <row r="2406" spans="1:15" x14ac:dyDescent="0.2">
      <c r="A2406" t="str">
        <f>IFERROR(VLOOKUP(N2406,プログラム!B:C,2,0),"")</f>
        <v/>
      </c>
      <c r="B2406" t="str">
        <f t="shared" si="74"/>
        <v/>
      </c>
      <c r="C2406" t="str">
        <f>IFERROR(VLOOKUP(B2406,チーム番号!E:F,2,0),"")</f>
        <v/>
      </c>
      <c r="D2406" t="str">
        <f>IFERROR(VLOOKUP(N2406,プログラム!B:C,2,0),"")</f>
        <v/>
      </c>
      <c r="E2406" t="str">
        <f>IFERROR(記録__2[[#This Row],[組]],"")</f>
        <v/>
      </c>
      <c r="F2406" t="str">
        <f>IFERROR(記録__2[[#This Row],[水路]],"")</f>
        <v/>
      </c>
      <c r="G2406" t="str">
        <f>IFERROR(VLOOKUP(D2406,プログラムデータ!A:N,12,0),"")</f>
        <v/>
      </c>
      <c r="H2406" t="str">
        <f>IFERROR(VLOOKUP(D2406,プログラムデータ!A:N,13,0),"")</f>
        <v/>
      </c>
      <c r="I2406" t="str">
        <f>IFERROR(VLOOKUP(D2406,プログラムデータ!A:N,11,0),"")</f>
        <v/>
      </c>
      <c r="J2406" t="str">
        <f>IFERROR(VLOOKUP(D2406,プログラムデータ!A:N,10,0),"")</f>
        <v/>
      </c>
      <c r="K2406" t="str">
        <f>IFERROR(VLOOKUP(D2406,プログラムデータ!A:N,14,0),"")</f>
        <v/>
      </c>
      <c r="L2406" t="str">
        <f t="shared" si="75"/>
        <v xml:space="preserve">    </v>
      </c>
      <c r="M2406" t="str">
        <f>IFERROR(VLOOKUP(J2406,色々!M:P,4,0),"")</f>
        <v/>
      </c>
      <c r="N2406" t="str">
        <f>IFERROR(記録__2[[#This Row],[競技番号]],"")</f>
        <v/>
      </c>
      <c r="O2406" t="str">
        <f>IFERROR(記録__2[[#This Row],[選手番号]],"")</f>
        <v/>
      </c>
    </row>
    <row r="2407" spans="1:15" x14ac:dyDescent="0.2">
      <c r="A2407" t="str">
        <f>IFERROR(VLOOKUP(N2407,プログラム!B:C,2,0),"")</f>
        <v/>
      </c>
      <c r="B2407" t="str">
        <f t="shared" si="74"/>
        <v/>
      </c>
      <c r="C2407" t="str">
        <f>IFERROR(VLOOKUP(B2407,チーム番号!E:F,2,0),"")</f>
        <v/>
      </c>
      <c r="D2407" t="str">
        <f>IFERROR(VLOOKUP(N2407,プログラム!B:C,2,0),"")</f>
        <v/>
      </c>
      <c r="E2407" t="str">
        <f>IFERROR(記録__2[[#This Row],[組]],"")</f>
        <v/>
      </c>
      <c r="F2407" t="str">
        <f>IFERROR(記録__2[[#This Row],[水路]],"")</f>
        <v/>
      </c>
      <c r="G2407" t="str">
        <f>IFERROR(VLOOKUP(D2407,プログラムデータ!A:N,12,0),"")</f>
        <v/>
      </c>
      <c r="H2407" t="str">
        <f>IFERROR(VLOOKUP(D2407,プログラムデータ!A:N,13,0),"")</f>
        <v/>
      </c>
      <c r="I2407" t="str">
        <f>IFERROR(VLOOKUP(D2407,プログラムデータ!A:N,11,0),"")</f>
        <v/>
      </c>
      <c r="J2407" t="str">
        <f>IFERROR(VLOOKUP(D2407,プログラムデータ!A:N,10,0),"")</f>
        <v/>
      </c>
      <c r="K2407" t="str">
        <f>IFERROR(VLOOKUP(D2407,プログラムデータ!A:N,14,0),"")</f>
        <v/>
      </c>
      <c r="L2407" t="str">
        <f t="shared" si="75"/>
        <v xml:space="preserve">    </v>
      </c>
      <c r="M2407" t="str">
        <f>IFERROR(VLOOKUP(J2407,色々!M:P,4,0),"")</f>
        <v/>
      </c>
      <c r="N2407" t="str">
        <f>IFERROR(記録__2[[#This Row],[競技番号]],"")</f>
        <v/>
      </c>
      <c r="O2407" t="str">
        <f>IFERROR(記録__2[[#This Row],[選手番号]],"")</f>
        <v/>
      </c>
    </row>
    <row r="2408" spans="1:15" x14ac:dyDescent="0.2">
      <c r="A2408" t="str">
        <f>IFERROR(VLOOKUP(N2408,プログラム!B:C,2,0),"")</f>
        <v/>
      </c>
      <c r="B2408" t="str">
        <f t="shared" si="74"/>
        <v/>
      </c>
      <c r="C2408" t="str">
        <f>IFERROR(VLOOKUP(B2408,チーム番号!E:F,2,0),"")</f>
        <v/>
      </c>
      <c r="D2408" t="str">
        <f>IFERROR(VLOOKUP(N2408,プログラム!B:C,2,0),"")</f>
        <v/>
      </c>
      <c r="E2408" t="str">
        <f>IFERROR(記録__2[[#This Row],[組]],"")</f>
        <v/>
      </c>
      <c r="F2408" t="str">
        <f>IFERROR(記録__2[[#This Row],[水路]],"")</f>
        <v/>
      </c>
      <c r="G2408" t="str">
        <f>IFERROR(VLOOKUP(D2408,プログラムデータ!A:N,12,0),"")</f>
        <v/>
      </c>
      <c r="H2408" t="str">
        <f>IFERROR(VLOOKUP(D2408,プログラムデータ!A:N,13,0),"")</f>
        <v/>
      </c>
      <c r="I2408" t="str">
        <f>IFERROR(VLOOKUP(D2408,プログラムデータ!A:N,11,0),"")</f>
        <v/>
      </c>
      <c r="J2408" t="str">
        <f>IFERROR(VLOOKUP(D2408,プログラムデータ!A:N,10,0),"")</f>
        <v/>
      </c>
      <c r="K2408" t="str">
        <f>IFERROR(VLOOKUP(D2408,プログラムデータ!A:N,14,0),"")</f>
        <v/>
      </c>
      <c r="L2408" t="str">
        <f t="shared" si="75"/>
        <v xml:space="preserve">    </v>
      </c>
      <c r="M2408" t="str">
        <f>IFERROR(VLOOKUP(J2408,色々!M:P,4,0),"")</f>
        <v/>
      </c>
      <c r="N2408" t="str">
        <f>IFERROR(記録__2[[#This Row],[競技番号]],"")</f>
        <v/>
      </c>
      <c r="O2408" t="str">
        <f>IFERROR(記録__2[[#This Row],[選手番号]],"")</f>
        <v/>
      </c>
    </row>
    <row r="2409" spans="1:15" x14ac:dyDescent="0.2">
      <c r="A2409" t="str">
        <f>IFERROR(VLOOKUP(N2409,プログラム!B:C,2,0),"")</f>
        <v/>
      </c>
      <c r="B2409" t="str">
        <f t="shared" si="74"/>
        <v/>
      </c>
      <c r="C2409" t="str">
        <f>IFERROR(VLOOKUP(B2409,チーム番号!E:F,2,0),"")</f>
        <v/>
      </c>
      <c r="D2409" t="str">
        <f>IFERROR(VLOOKUP(N2409,プログラム!B:C,2,0),"")</f>
        <v/>
      </c>
      <c r="E2409" t="str">
        <f>IFERROR(記録__2[[#This Row],[組]],"")</f>
        <v/>
      </c>
      <c r="F2409" t="str">
        <f>IFERROR(記録__2[[#This Row],[水路]],"")</f>
        <v/>
      </c>
      <c r="G2409" t="str">
        <f>IFERROR(VLOOKUP(D2409,プログラムデータ!A:N,12,0),"")</f>
        <v/>
      </c>
      <c r="H2409" t="str">
        <f>IFERROR(VLOOKUP(D2409,プログラムデータ!A:N,13,0),"")</f>
        <v/>
      </c>
      <c r="I2409" t="str">
        <f>IFERROR(VLOOKUP(D2409,プログラムデータ!A:N,11,0),"")</f>
        <v/>
      </c>
      <c r="J2409" t="str">
        <f>IFERROR(VLOOKUP(D2409,プログラムデータ!A:N,10,0),"")</f>
        <v/>
      </c>
      <c r="K2409" t="str">
        <f>IFERROR(VLOOKUP(D2409,プログラムデータ!A:N,14,0),"")</f>
        <v/>
      </c>
      <c r="L2409" t="str">
        <f t="shared" si="75"/>
        <v xml:space="preserve">    </v>
      </c>
      <c r="M2409" t="str">
        <f>IFERROR(VLOOKUP(J2409,色々!M:P,4,0),"")</f>
        <v/>
      </c>
      <c r="N2409" t="str">
        <f>IFERROR(記録__2[[#This Row],[競技番号]],"")</f>
        <v/>
      </c>
      <c r="O2409" t="str">
        <f>IFERROR(記録__2[[#This Row],[選手番号]],"")</f>
        <v/>
      </c>
    </row>
    <row r="2410" spans="1:15" x14ac:dyDescent="0.2">
      <c r="A2410" t="str">
        <f>IFERROR(VLOOKUP(N2410,プログラム!B:C,2,0),"")</f>
        <v/>
      </c>
      <c r="B2410" t="str">
        <f t="shared" si="74"/>
        <v/>
      </c>
      <c r="C2410" t="str">
        <f>IFERROR(VLOOKUP(B2410,チーム番号!E:F,2,0),"")</f>
        <v/>
      </c>
      <c r="D2410" t="str">
        <f>IFERROR(VLOOKUP(N2410,プログラム!B:C,2,0),"")</f>
        <v/>
      </c>
      <c r="E2410" t="str">
        <f>IFERROR(記録__2[[#This Row],[組]],"")</f>
        <v/>
      </c>
      <c r="F2410" t="str">
        <f>IFERROR(記録__2[[#This Row],[水路]],"")</f>
        <v/>
      </c>
      <c r="G2410" t="str">
        <f>IFERROR(VLOOKUP(D2410,プログラムデータ!A:N,12,0),"")</f>
        <v/>
      </c>
      <c r="H2410" t="str">
        <f>IFERROR(VLOOKUP(D2410,プログラムデータ!A:N,13,0),"")</f>
        <v/>
      </c>
      <c r="I2410" t="str">
        <f>IFERROR(VLOOKUP(D2410,プログラムデータ!A:N,11,0),"")</f>
        <v/>
      </c>
      <c r="J2410" t="str">
        <f>IFERROR(VLOOKUP(D2410,プログラムデータ!A:N,10,0),"")</f>
        <v/>
      </c>
      <c r="K2410" t="str">
        <f>IFERROR(VLOOKUP(D2410,プログラムデータ!A:N,14,0),"")</f>
        <v/>
      </c>
      <c r="L2410" t="str">
        <f t="shared" si="75"/>
        <v xml:space="preserve">    </v>
      </c>
      <c r="M2410" t="str">
        <f>IFERROR(VLOOKUP(J2410,色々!M:P,4,0),"")</f>
        <v/>
      </c>
      <c r="N2410" t="str">
        <f>IFERROR(記録__2[[#This Row],[競技番号]],"")</f>
        <v/>
      </c>
      <c r="O2410" t="str">
        <f>IFERROR(記録__2[[#This Row],[選手番号]],"")</f>
        <v/>
      </c>
    </row>
    <row r="2411" spans="1:15" x14ac:dyDescent="0.2">
      <c r="A2411" t="str">
        <f>IFERROR(VLOOKUP(N2411,プログラム!B:C,2,0),"")</f>
        <v/>
      </c>
      <c r="B2411" t="str">
        <f t="shared" si="74"/>
        <v/>
      </c>
      <c r="C2411" t="str">
        <f>IFERROR(VLOOKUP(B2411,チーム番号!E:F,2,0),"")</f>
        <v/>
      </c>
      <c r="D2411" t="str">
        <f>IFERROR(VLOOKUP(N2411,プログラム!B:C,2,0),"")</f>
        <v/>
      </c>
      <c r="E2411" t="str">
        <f>IFERROR(記録__2[[#This Row],[組]],"")</f>
        <v/>
      </c>
      <c r="F2411" t="str">
        <f>IFERROR(記録__2[[#This Row],[水路]],"")</f>
        <v/>
      </c>
      <c r="G2411" t="str">
        <f>IFERROR(VLOOKUP(D2411,プログラムデータ!A:N,12,0),"")</f>
        <v/>
      </c>
      <c r="H2411" t="str">
        <f>IFERROR(VLOOKUP(D2411,プログラムデータ!A:N,13,0),"")</f>
        <v/>
      </c>
      <c r="I2411" t="str">
        <f>IFERROR(VLOOKUP(D2411,プログラムデータ!A:N,11,0),"")</f>
        <v/>
      </c>
      <c r="J2411" t="str">
        <f>IFERROR(VLOOKUP(D2411,プログラムデータ!A:N,10,0),"")</f>
        <v/>
      </c>
      <c r="K2411" t="str">
        <f>IFERROR(VLOOKUP(D2411,プログラムデータ!A:N,14,0),"")</f>
        <v/>
      </c>
      <c r="L2411" t="str">
        <f t="shared" si="75"/>
        <v xml:space="preserve">    </v>
      </c>
      <c r="M2411" t="str">
        <f>IFERROR(VLOOKUP(J2411,色々!M:P,4,0),"")</f>
        <v/>
      </c>
      <c r="N2411" t="str">
        <f>IFERROR(記録__2[[#This Row],[競技番号]],"")</f>
        <v/>
      </c>
      <c r="O2411" t="str">
        <f>IFERROR(記録__2[[#This Row],[選手番号]],"")</f>
        <v/>
      </c>
    </row>
    <row r="2412" spans="1:15" x14ac:dyDescent="0.2">
      <c r="A2412" t="str">
        <f>IFERROR(VLOOKUP(N2412,プログラム!B:C,2,0),"")</f>
        <v/>
      </c>
      <c r="B2412" t="str">
        <f t="shared" si="74"/>
        <v/>
      </c>
      <c r="C2412" t="str">
        <f>IFERROR(VLOOKUP(B2412,チーム番号!E:F,2,0),"")</f>
        <v/>
      </c>
      <c r="D2412" t="str">
        <f>IFERROR(VLOOKUP(N2412,プログラム!B:C,2,0),"")</f>
        <v/>
      </c>
      <c r="E2412" t="str">
        <f>IFERROR(記録__2[[#This Row],[組]],"")</f>
        <v/>
      </c>
      <c r="F2412" t="str">
        <f>IFERROR(記録__2[[#This Row],[水路]],"")</f>
        <v/>
      </c>
      <c r="G2412" t="str">
        <f>IFERROR(VLOOKUP(D2412,プログラムデータ!A:N,12,0),"")</f>
        <v/>
      </c>
      <c r="H2412" t="str">
        <f>IFERROR(VLOOKUP(D2412,プログラムデータ!A:N,13,0),"")</f>
        <v/>
      </c>
      <c r="I2412" t="str">
        <f>IFERROR(VLOOKUP(D2412,プログラムデータ!A:N,11,0),"")</f>
        <v/>
      </c>
      <c r="J2412" t="str">
        <f>IFERROR(VLOOKUP(D2412,プログラムデータ!A:N,10,0),"")</f>
        <v/>
      </c>
      <c r="K2412" t="str">
        <f>IFERROR(VLOOKUP(D2412,プログラムデータ!A:N,14,0),"")</f>
        <v/>
      </c>
      <c r="L2412" t="str">
        <f t="shared" si="75"/>
        <v xml:space="preserve">    </v>
      </c>
      <c r="M2412" t="str">
        <f>IFERROR(VLOOKUP(J2412,色々!M:P,4,0),"")</f>
        <v/>
      </c>
      <c r="N2412" t="str">
        <f>IFERROR(記録__2[[#This Row],[競技番号]],"")</f>
        <v/>
      </c>
      <c r="O2412" t="str">
        <f>IFERROR(記録__2[[#This Row],[選手番号]],"")</f>
        <v/>
      </c>
    </row>
    <row r="2413" spans="1:15" x14ac:dyDescent="0.2">
      <c r="A2413" t="str">
        <f>IFERROR(VLOOKUP(N2413,プログラム!B:C,2,0),"")</f>
        <v/>
      </c>
      <c r="B2413" t="str">
        <f t="shared" si="74"/>
        <v/>
      </c>
      <c r="C2413" t="str">
        <f>IFERROR(VLOOKUP(B2413,チーム番号!E:F,2,0),"")</f>
        <v/>
      </c>
      <c r="D2413" t="str">
        <f>IFERROR(VLOOKUP(N2413,プログラム!B:C,2,0),"")</f>
        <v/>
      </c>
      <c r="E2413" t="str">
        <f>IFERROR(記録__2[[#This Row],[組]],"")</f>
        <v/>
      </c>
      <c r="F2413" t="str">
        <f>IFERROR(記録__2[[#This Row],[水路]],"")</f>
        <v/>
      </c>
      <c r="G2413" t="str">
        <f>IFERROR(VLOOKUP(D2413,プログラムデータ!A:N,12,0),"")</f>
        <v/>
      </c>
      <c r="H2413" t="str">
        <f>IFERROR(VLOOKUP(D2413,プログラムデータ!A:N,13,0),"")</f>
        <v/>
      </c>
      <c r="I2413" t="str">
        <f>IFERROR(VLOOKUP(D2413,プログラムデータ!A:N,11,0),"")</f>
        <v/>
      </c>
      <c r="J2413" t="str">
        <f>IFERROR(VLOOKUP(D2413,プログラムデータ!A:N,10,0),"")</f>
        <v/>
      </c>
      <c r="K2413" t="str">
        <f>IFERROR(VLOOKUP(D2413,プログラムデータ!A:N,14,0),"")</f>
        <v/>
      </c>
      <c r="L2413" t="str">
        <f t="shared" si="75"/>
        <v xml:space="preserve">    </v>
      </c>
      <c r="M2413" t="str">
        <f>IFERROR(VLOOKUP(J2413,色々!M:P,4,0),"")</f>
        <v/>
      </c>
      <c r="N2413" t="str">
        <f>IFERROR(記録__2[[#This Row],[競技番号]],"")</f>
        <v/>
      </c>
      <c r="O2413" t="str">
        <f>IFERROR(記録__2[[#This Row],[選手番号]],"")</f>
        <v/>
      </c>
    </row>
    <row r="2414" spans="1:15" x14ac:dyDescent="0.2">
      <c r="A2414" t="str">
        <f>IFERROR(VLOOKUP(N2414,プログラム!B:C,2,0),"")</f>
        <v/>
      </c>
      <c r="B2414" t="str">
        <f t="shared" si="74"/>
        <v/>
      </c>
      <c r="C2414" t="str">
        <f>IFERROR(VLOOKUP(B2414,チーム番号!E:F,2,0),"")</f>
        <v/>
      </c>
      <c r="D2414" t="str">
        <f>IFERROR(VLOOKUP(N2414,プログラム!B:C,2,0),"")</f>
        <v/>
      </c>
      <c r="E2414" t="str">
        <f>IFERROR(記録__2[[#This Row],[組]],"")</f>
        <v/>
      </c>
      <c r="F2414" t="str">
        <f>IFERROR(記録__2[[#This Row],[水路]],"")</f>
        <v/>
      </c>
      <c r="G2414" t="str">
        <f>IFERROR(VLOOKUP(D2414,プログラムデータ!A:N,12,0),"")</f>
        <v/>
      </c>
      <c r="H2414" t="str">
        <f>IFERROR(VLOOKUP(D2414,プログラムデータ!A:N,13,0),"")</f>
        <v/>
      </c>
      <c r="I2414" t="str">
        <f>IFERROR(VLOOKUP(D2414,プログラムデータ!A:N,11,0),"")</f>
        <v/>
      </c>
      <c r="J2414" t="str">
        <f>IFERROR(VLOOKUP(D2414,プログラムデータ!A:N,10,0),"")</f>
        <v/>
      </c>
      <c r="K2414" t="str">
        <f>IFERROR(VLOOKUP(D2414,プログラムデータ!A:N,14,0),"")</f>
        <v/>
      </c>
      <c r="L2414" t="str">
        <f t="shared" si="75"/>
        <v xml:space="preserve">    </v>
      </c>
      <c r="M2414" t="str">
        <f>IFERROR(VLOOKUP(J2414,色々!M:P,4,0),"")</f>
        <v/>
      </c>
      <c r="N2414" t="str">
        <f>IFERROR(記録__2[[#This Row],[競技番号]],"")</f>
        <v/>
      </c>
      <c r="O2414" t="str">
        <f>IFERROR(記録__2[[#This Row],[選手番号]],"")</f>
        <v/>
      </c>
    </row>
    <row r="2415" spans="1:15" x14ac:dyDescent="0.2">
      <c r="A2415" t="str">
        <f>IFERROR(VLOOKUP(N2415,プログラム!B:C,2,0),"")</f>
        <v/>
      </c>
      <c r="B2415" t="str">
        <f t="shared" si="74"/>
        <v/>
      </c>
      <c r="C2415" t="str">
        <f>IFERROR(VLOOKUP(B2415,チーム番号!E:F,2,0),"")</f>
        <v/>
      </c>
      <c r="D2415" t="str">
        <f>IFERROR(VLOOKUP(N2415,プログラム!B:C,2,0),"")</f>
        <v/>
      </c>
      <c r="E2415" t="str">
        <f>IFERROR(記録__2[[#This Row],[組]],"")</f>
        <v/>
      </c>
      <c r="F2415" t="str">
        <f>IFERROR(記録__2[[#This Row],[水路]],"")</f>
        <v/>
      </c>
      <c r="G2415" t="str">
        <f>IFERROR(VLOOKUP(D2415,プログラムデータ!A:N,12,0),"")</f>
        <v/>
      </c>
      <c r="H2415" t="str">
        <f>IFERROR(VLOOKUP(D2415,プログラムデータ!A:N,13,0),"")</f>
        <v/>
      </c>
      <c r="I2415" t="str">
        <f>IFERROR(VLOOKUP(D2415,プログラムデータ!A:N,11,0),"")</f>
        <v/>
      </c>
      <c r="J2415" t="str">
        <f>IFERROR(VLOOKUP(D2415,プログラムデータ!A:N,10,0),"")</f>
        <v/>
      </c>
      <c r="K2415" t="str">
        <f>IFERROR(VLOOKUP(D2415,プログラムデータ!A:N,14,0),"")</f>
        <v/>
      </c>
      <c r="L2415" t="str">
        <f t="shared" si="75"/>
        <v xml:space="preserve">    </v>
      </c>
      <c r="M2415" t="str">
        <f>IFERROR(VLOOKUP(J2415,色々!M:P,4,0),"")</f>
        <v/>
      </c>
      <c r="N2415" t="str">
        <f>IFERROR(記録__2[[#This Row],[競技番号]],"")</f>
        <v/>
      </c>
      <c r="O2415" t="str">
        <f>IFERROR(記録__2[[#This Row],[選手番号]],"")</f>
        <v/>
      </c>
    </row>
    <row r="2416" spans="1:15" x14ac:dyDescent="0.2">
      <c r="A2416" t="str">
        <f>IFERROR(VLOOKUP(N2416,プログラム!B:C,2,0),"")</f>
        <v/>
      </c>
      <c r="B2416" t="str">
        <f t="shared" si="74"/>
        <v/>
      </c>
      <c r="C2416" t="str">
        <f>IFERROR(VLOOKUP(B2416,チーム番号!E:F,2,0),"")</f>
        <v/>
      </c>
      <c r="D2416" t="str">
        <f>IFERROR(VLOOKUP(N2416,プログラム!B:C,2,0),"")</f>
        <v/>
      </c>
      <c r="E2416" t="str">
        <f>IFERROR(記録__2[[#This Row],[組]],"")</f>
        <v/>
      </c>
      <c r="F2416" t="str">
        <f>IFERROR(記録__2[[#This Row],[水路]],"")</f>
        <v/>
      </c>
      <c r="G2416" t="str">
        <f>IFERROR(VLOOKUP(D2416,プログラムデータ!A:N,12,0),"")</f>
        <v/>
      </c>
      <c r="H2416" t="str">
        <f>IFERROR(VLOOKUP(D2416,プログラムデータ!A:N,13,0),"")</f>
        <v/>
      </c>
      <c r="I2416" t="str">
        <f>IFERROR(VLOOKUP(D2416,プログラムデータ!A:N,11,0),"")</f>
        <v/>
      </c>
      <c r="J2416" t="str">
        <f>IFERROR(VLOOKUP(D2416,プログラムデータ!A:N,10,0),"")</f>
        <v/>
      </c>
      <c r="K2416" t="str">
        <f>IFERROR(VLOOKUP(D2416,プログラムデータ!A:N,14,0),"")</f>
        <v/>
      </c>
      <c r="L2416" t="str">
        <f t="shared" si="75"/>
        <v xml:space="preserve">    </v>
      </c>
      <c r="M2416" t="str">
        <f>IFERROR(VLOOKUP(J2416,色々!M:P,4,0),"")</f>
        <v/>
      </c>
      <c r="N2416" t="str">
        <f>IFERROR(記録__2[[#This Row],[競技番号]],"")</f>
        <v/>
      </c>
      <c r="O2416" t="str">
        <f>IFERROR(記録__2[[#This Row],[選手番号]],"")</f>
        <v/>
      </c>
    </row>
    <row r="2417" spans="1:15" x14ac:dyDescent="0.2">
      <c r="A2417" t="str">
        <f>IFERROR(VLOOKUP(N2417,プログラム!B:C,2,0),"")</f>
        <v/>
      </c>
      <c r="B2417" t="str">
        <f t="shared" si="74"/>
        <v/>
      </c>
      <c r="C2417" t="str">
        <f>IFERROR(VLOOKUP(B2417,チーム番号!E:F,2,0),"")</f>
        <v/>
      </c>
      <c r="D2417" t="str">
        <f>IFERROR(VLOOKUP(N2417,プログラム!B:C,2,0),"")</f>
        <v/>
      </c>
      <c r="E2417" t="str">
        <f>IFERROR(記録__2[[#This Row],[組]],"")</f>
        <v/>
      </c>
      <c r="F2417" t="str">
        <f>IFERROR(記録__2[[#This Row],[水路]],"")</f>
        <v/>
      </c>
      <c r="G2417" t="str">
        <f>IFERROR(VLOOKUP(D2417,プログラムデータ!A:N,12,0),"")</f>
        <v/>
      </c>
      <c r="H2417" t="str">
        <f>IFERROR(VLOOKUP(D2417,プログラムデータ!A:N,13,0),"")</f>
        <v/>
      </c>
      <c r="I2417" t="str">
        <f>IFERROR(VLOOKUP(D2417,プログラムデータ!A:N,11,0),"")</f>
        <v/>
      </c>
      <c r="J2417" t="str">
        <f>IFERROR(VLOOKUP(D2417,プログラムデータ!A:N,10,0),"")</f>
        <v/>
      </c>
      <c r="K2417" t="str">
        <f>IFERROR(VLOOKUP(D2417,プログラムデータ!A:N,14,0),"")</f>
        <v/>
      </c>
      <c r="L2417" t="str">
        <f t="shared" si="75"/>
        <v xml:space="preserve">    </v>
      </c>
      <c r="M2417" t="str">
        <f>IFERROR(VLOOKUP(J2417,色々!M:P,4,0),"")</f>
        <v/>
      </c>
      <c r="N2417" t="str">
        <f>IFERROR(記録__2[[#This Row],[競技番号]],"")</f>
        <v/>
      </c>
      <c r="O2417" t="str">
        <f>IFERROR(記録__2[[#This Row],[選手番号]],"")</f>
        <v/>
      </c>
    </row>
    <row r="2418" spans="1:15" x14ac:dyDescent="0.2">
      <c r="A2418" t="str">
        <f>IFERROR(VLOOKUP(N2418,プログラム!B:C,2,0),"")</f>
        <v/>
      </c>
      <c r="B2418" t="str">
        <f t="shared" si="74"/>
        <v/>
      </c>
      <c r="C2418" t="str">
        <f>IFERROR(VLOOKUP(B2418,チーム番号!E:F,2,0),"")</f>
        <v/>
      </c>
      <c r="D2418" t="str">
        <f>IFERROR(VLOOKUP(N2418,プログラム!B:C,2,0),"")</f>
        <v/>
      </c>
      <c r="E2418" t="str">
        <f>IFERROR(記録__2[[#This Row],[組]],"")</f>
        <v/>
      </c>
      <c r="F2418" t="str">
        <f>IFERROR(記録__2[[#This Row],[水路]],"")</f>
        <v/>
      </c>
      <c r="G2418" t="str">
        <f>IFERROR(VLOOKUP(D2418,プログラムデータ!A:N,12,0),"")</f>
        <v/>
      </c>
      <c r="H2418" t="str">
        <f>IFERROR(VLOOKUP(D2418,プログラムデータ!A:N,13,0),"")</f>
        <v/>
      </c>
      <c r="I2418" t="str">
        <f>IFERROR(VLOOKUP(D2418,プログラムデータ!A:N,11,0),"")</f>
        <v/>
      </c>
      <c r="J2418" t="str">
        <f>IFERROR(VLOOKUP(D2418,プログラムデータ!A:N,10,0),"")</f>
        <v/>
      </c>
      <c r="K2418" t="str">
        <f>IFERROR(VLOOKUP(D2418,プログラムデータ!A:N,14,0),"")</f>
        <v/>
      </c>
      <c r="L2418" t="str">
        <f t="shared" si="75"/>
        <v xml:space="preserve">    </v>
      </c>
      <c r="M2418" t="str">
        <f>IFERROR(VLOOKUP(J2418,色々!M:P,4,0),"")</f>
        <v/>
      </c>
      <c r="N2418" t="str">
        <f>IFERROR(記録__2[[#This Row],[競技番号]],"")</f>
        <v/>
      </c>
      <c r="O2418" t="str">
        <f>IFERROR(記録__2[[#This Row],[選手番号]],"")</f>
        <v/>
      </c>
    </row>
    <row r="2419" spans="1:15" x14ac:dyDescent="0.2">
      <c r="A2419" t="str">
        <f>IFERROR(VLOOKUP(N2419,プログラム!B:C,2,0),"")</f>
        <v/>
      </c>
      <c r="B2419" t="str">
        <f t="shared" si="74"/>
        <v/>
      </c>
      <c r="C2419" t="str">
        <f>IFERROR(VLOOKUP(B2419,チーム番号!E:F,2,0),"")</f>
        <v/>
      </c>
      <c r="D2419" t="str">
        <f>IFERROR(VLOOKUP(N2419,プログラム!B:C,2,0),"")</f>
        <v/>
      </c>
      <c r="E2419" t="str">
        <f>IFERROR(記録__2[[#This Row],[組]],"")</f>
        <v/>
      </c>
      <c r="F2419" t="str">
        <f>IFERROR(記録__2[[#This Row],[水路]],"")</f>
        <v/>
      </c>
      <c r="G2419" t="str">
        <f>IFERROR(VLOOKUP(D2419,プログラムデータ!A:N,12,0),"")</f>
        <v/>
      </c>
      <c r="H2419" t="str">
        <f>IFERROR(VLOOKUP(D2419,プログラムデータ!A:N,13,0),"")</f>
        <v/>
      </c>
      <c r="I2419" t="str">
        <f>IFERROR(VLOOKUP(D2419,プログラムデータ!A:N,11,0),"")</f>
        <v/>
      </c>
      <c r="J2419" t="str">
        <f>IFERROR(VLOOKUP(D2419,プログラムデータ!A:N,10,0),"")</f>
        <v/>
      </c>
      <c r="K2419" t="str">
        <f>IFERROR(VLOOKUP(D2419,プログラムデータ!A:N,14,0),"")</f>
        <v/>
      </c>
      <c r="L2419" t="str">
        <f t="shared" si="75"/>
        <v xml:space="preserve">    </v>
      </c>
      <c r="M2419" t="str">
        <f>IFERROR(VLOOKUP(J2419,色々!M:P,4,0),"")</f>
        <v/>
      </c>
      <c r="N2419" t="str">
        <f>IFERROR(記録__2[[#This Row],[競技番号]],"")</f>
        <v/>
      </c>
      <c r="O2419" t="str">
        <f>IFERROR(記録__2[[#This Row],[選手番号]],"")</f>
        <v/>
      </c>
    </row>
    <row r="2420" spans="1:15" x14ac:dyDescent="0.2">
      <c r="A2420" t="str">
        <f>IFERROR(VLOOKUP(N2420,プログラム!B:C,2,0),"")</f>
        <v/>
      </c>
      <c r="B2420" t="str">
        <f t="shared" si="74"/>
        <v/>
      </c>
      <c r="C2420" t="str">
        <f>IFERROR(VLOOKUP(B2420,チーム番号!E:F,2,0),"")</f>
        <v/>
      </c>
      <c r="D2420" t="str">
        <f>IFERROR(VLOOKUP(N2420,プログラム!B:C,2,0),"")</f>
        <v/>
      </c>
      <c r="E2420" t="str">
        <f>IFERROR(記録__2[[#This Row],[組]],"")</f>
        <v/>
      </c>
      <c r="F2420" t="str">
        <f>IFERROR(記録__2[[#This Row],[水路]],"")</f>
        <v/>
      </c>
      <c r="G2420" t="str">
        <f>IFERROR(VLOOKUP(D2420,プログラムデータ!A:N,12,0),"")</f>
        <v/>
      </c>
      <c r="H2420" t="str">
        <f>IFERROR(VLOOKUP(D2420,プログラムデータ!A:N,13,0),"")</f>
        <v/>
      </c>
      <c r="I2420" t="str">
        <f>IFERROR(VLOOKUP(D2420,プログラムデータ!A:N,11,0),"")</f>
        <v/>
      </c>
      <c r="J2420" t="str">
        <f>IFERROR(VLOOKUP(D2420,プログラムデータ!A:N,10,0),"")</f>
        <v/>
      </c>
      <c r="K2420" t="str">
        <f>IFERROR(VLOOKUP(D2420,プログラムデータ!A:N,14,0),"")</f>
        <v/>
      </c>
      <c r="L2420" t="str">
        <f t="shared" si="75"/>
        <v xml:space="preserve">    </v>
      </c>
      <c r="M2420" t="str">
        <f>IFERROR(VLOOKUP(J2420,色々!M:P,4,0),"")</f>
        <v/>
      </c>
      <c r="N2420" t="str">
        <f>IFERROR(記録__2[[#This Row],[競技番号]],"")</f>
        <v/>
      </c>
      <c r="O2420" t="str">
        <f>IFERROR(記録__2[[#This Row],[選手番号]],"")</f>
        <v/>
      </c>
    </row>
    <row r="2421" spans="1:15" x14ac:dyDescent="0.2">
      <c r="A2421" t="str">
        <f>IFERROR(VLOOKUP(N2421,プログラム!B:C,2,0),"")</f>
        <v/>
      </c>
      <c r="B2421" t="str">
        <f t="shared" si="74"/>
        <v/>
      </c>
      <c r="C2421" t="str">
        <f>IFERROR(VLOOKUP(B2421,チーム番号!E:F,2,0),"")</f>
        <v/>
      </c>
      <c r="D2421" t="str">
        <f>IFERROR(VLOOKUP(N2421,プログラム!B:C,2,0),"")</f>
        <v/>
      </c>
      <c r="E2421" t="str">
        <f>IFERROR(記録__2[[#This Row],[組]],"")</f>
        <v/>
      </c>
      <c r="F2421" t="str">
        <f>IFERROR(記録__2[[#This Row],[水路]],"")</f>
        <v/>
      </c>
      <c r="G2421" t="str">
        <f>IFERROR(VLOOKUP(D2421,プログラムデータ!A:N,12,0),"")</f>
        <v/>
      </c>
      <c r="H2421" t="str">
        <f>IFERROR(VLOOKUP(D2421,プログラムデータ!A:N,13,0),"")</f>
        <v/>
      </c>
      <c r="I2421" t="str">
        <f>IFERROR(VLOOKUP(D2421,プログラムデータ!A:N,11,0),"")</f>
        <v/>
      </c>
      <c r="J2421" t="str">
        <f>IFERROR(VLOOKUP(D2421,プログラムデータ!A:N,10,0),"")</f>
        <v/>
      </c>
      <c r="K2421" t="str">
        <f>IFERROR(VLOOKUP(D2421,プログラムデータ!A:N,14,0),"")</f>
        <v/>
      </c>
      <c r="L2421" t="str">
        <f t="shared" si="75"/>
        <v xml:space="preserve">    </v>
      </c>
      <c r="M2421" t="str">
        <f>IFERROR(VLOOKUP(J2421,色々!M:P,4,0),"")</f>
        <v/>
      </c>
      <c r="N2421" t="str">
        <f>IFERROR(記録__2[[#This Row],[競技番号]],"")</f>
        <v/>
      </c>
      <c r="O2421" t="str">
        <f>IFERROR(記録__2[[#This Row],[選手番号]],"")</f>
        <v/>
      </c>
    </row>
    <row r="2422" spans="1:15" x14ac:dyDescent="0.2">
      <c r="A2422" t="str">
        <f>IFERROR(VLOOKUP(N2422,プログラム!B:C,2,0),"")</f>
        <v/>
      </c>
      <c r="B2422" t="str">
        <f t="shared" si="74"/>
        <v/>
      </c>
      <c r="C2422" t="str">
        <f>IFERROR(VLOOKUP(B2422,チーム番号!E:F,2,0),"")</f>
        <v/>
      </c>
      <c r="D2422" t="str">
        <f>IFERROR(VLOOKUP(N2422,プログラム!B:C,2,0),"")</f>
        <v/>
      </c>
      <c r="E2422" t="str">
        <f>IFERROR(記録__2[[#This Row],[組]],"")</f>
        <v/>
      </c>
      <c r="F2422" t="str">
        <f>IFERROR(記録__2[[#This Row],[水路]],"")</f>
        <v/>
      </c>
      <c r="G2422" t="str">
        <f>IFERROR(VLOOKUP(D2422,プログラムデータ!A:N,12,0),"")</f>
        <v/>
      </c>
      <c r="H2422" t="str">
        <f>IFERROR(VLOOKUP(D2422,プログラムデータ!A:N,13,0),"")</f>
        <v/>
      </c>
      <c r="I2422" t="str">
        <f>IFERROR(VLOOKUP(D2422,プログラムデータ!A:N,11,0),"")</f>
        <v/>
      </c>
      <c r="J2422" t="str">
        <f>IFERROR(VLOOKUP(D2422,プログラムデータ!A:N,10,0),"")</f>
        <v/>
      </c>
      <c r="K2422" t="str">
        <f>IFERROR(VLOOKUP(D2422,プログラムデータ!A:N,14,0),"")</f>
        <v/>
      </c>
      <c r="L2422" t="str">
        <f t="shared" si="75"/>
        <v xml:space="preserve">    </v>
      </c>
      <c r="M2422" t="str">
        <f>IFERROR(VLOOKUP(J2422,色々!M:P,4,0),"")</f>
        <v/>
      </c>
      <c r="N2422" t="str">
        <f>IFERROR(記録__2[[#This Row],[競技番号]],"")</f>
        <v/>
      </c>
      <c r="O2422" t="str">
        <f>IFERROR(記録__2[[#This Row],[選手番号]],"")</f>
        <v/>
      </c>
    </row>
    <row r="2423" spans="1:15" x14ac:dyDescent="0.2">
      <c r="A2423" t="str">
        <f>IFERROR(VLOOKUP(N2423,プログラム!B:C,2,0),"")</f>
        <v/>
      </c>
      <c r="B2423" t="str">
        <f t="shared" si="74"/>
        <v/>
      </c>
      <c r="C2423" t="str">
        <f>IFERROR(VLOOKUP(B2423,チーム番号!E:F,2,0),"")</f>
        <v/>
      </c>
      <c r="D2423" t="str">
        <f>IFERROR(VLOOKUP(N2423,プログラム!B:C,2,0),"")</f>
        <v/>
      </c>
      <c r="E2423" t="str">
        <f>IFERROR(記録__2[[#This Row],[組]],"")</f>
        <v/>
      </c>
      <c r="F2423" t="str">
        <f>IFERROR(記録__2[[#This Row],[水路]],"")</f>
        <v/>
      </c>
      <c r="G2423" t="str">
        <f>IFERROR(VLOOKUP(D2423,プログラムデータ!A:N,12,0),"")</f>
        <v/>
      </c>
      <c r="H2423" t="str">
        <f>IFERROR(VLOOKUP(D2423,プログラムデータ!A:N,13,0),"")</f>
        <v/>
      </c>
      <c r="I2423" t="str">
        <f>IFERROR(VLOOKUP(D2423,プログラムデータ!A:N,11,0),"")</f>
        <v/>
      </c>
      <c r="J2423" t="str">
        <f>IFERROR(VLOOKUP(D2423,プログラムデータ!A:N,10,0),"")</f>
        <v/>
      </c>
      <c r="K2423" t="str">
        <f>IFERROR(VLOOKUP(D2423,プログラムデータ!A:N,14,0),"")</f>
        <v/>
      </c>
      <c r="L2423" t="str">
        <f t="shared" si="75"/>
        <v xml:space="preserve">    </v>
      </c>
      <c r="M2423" t="str">
        <f>IFERROR(VLOOKUP(J2423,色々!M:P,4,0),"")</f>
        <v/>
      </c>
      <c r="N2423" t="str">
        <f>IFERROR(記録__2[[#This Row],[競技番号]],"")</f>
        <v/>
      </c>
      <c r="O2423" t="str">
        <f>IFERROR(記録__2[[#This Row],[選手番号]],"")</f>
        <v/>
      </c>
    </row>
    <row r="2424" spans="1:15" x14ac:dyDescent="0.2">
      <c r="A2424" t="str">
        <f>IFERROR(VLOOKUP(N2424,プログラム!B:C,2,0),"")</f>
        <v/>
      </c>
      <c r="B2424" t="str">
        <f t="shared" si="74"/>
        <v/>
      </c>
      <c r="C2424" t="str">
        <f>IFERROR(VLOOKUP(B2424,チーム番号!E:F,2,0),"")</f>
        <v/>
      </c>
      <c r="D2424" t="str">
        <f>IFERROR(VLOOKUP(N2424,プログラム!B:C,2,0),"")</f>
        <v/>
      </c>
      <c r="E2424" t="str">
        <f>IFERROR(記録__2[[#This Row],[組]],"")</f>
        <v/>
      </c>
      <c r="F2424" t="str">
        <f>IFERROR(記録__2[[#This Row],[水路]],"")</f>
        <v/>
      </c>
      <c r="G2424" t="str">
        <f>IFERROR(VLOOKUP(D2424,プログラムデータ!A:N,12,0),"")</f>
        <v/>
      </c>
      <c r="H2424" t="str">
        <f>IFERROR(VLOOKUP(D2424,プログラムデータ!A:N,13,0),"")</f>
        <v/>
      </c>
      <c r="I2424" t="str">
        <f>IFERROR(VLOOKUP(D2424,プログラムデータ!A:N,11,0),"")</f>
        <v/>
      </c>
      <c r="J2424" t="str">
        <f>IFERROR(VLOOKUP(D2424,プログラムデータ!A:N,10,0),"")</f>
        <v/>
      </c>
      <c r="K2424" t="str">
        <f>IFERROR(VLOOKUP(D2424,プログラムデータ!A:N,14,0),"")</f>
        <v/>
      </c>
      <c r="L2424" t="str">
        <f t="shared" si="75"/>
        <v xml:space="preserve">    </v>
      </c>
      <c r="M2424" t="str">
        <f>IFERROR(VLOOKUP(J2424,色々!M:P,4,0),"")</f>
        <v/>
      </c>
      <c r="N2424" t="str">
        <f>IFERROR(記録__2[[#This Row],[競技番号]],"")</f>
        <v/>
      </c>
      <c r="O2424" t="str">
        <f>IFERROR(記録__2[[#This Row],[選手番号]],"")</f>
        <v/>
      </c>
    </row>
    <row r="2425" spans="1:15" x14ac:dyDescent="0.2">
      <c r="A2425" t="str">
        <f>IFERROR(VLOOKUP(N2425,プログラム!B:C,2,0),"")</f>
        <v/>
      </c>
      <c r="B2425" t="str">
        <f t="shared" si="74"/>
        <v/>
      </c>
      <c r="C2425" t="str">
        <f>IFERROR(VLOOKUP(B2425,チーム番号!E:F,2,0),"")</f>
        <v/>
      </c>
      <c r="D2425" t="str">
        <f>IFERROR(VLOOKUP(N2425,プログラム!B:C,2,0),"")</f>
        <v/>
      </c>
      <c r="E2425" t="str">
        <f>IFERROR(記録__2[[#This Row],[組]],"")</f>
        <v/>
      </c>
      <c r="F2425" t="str">
        <f>IFERROR(記録__2[[#This Row],[水路]],"")</f>
        <v/>
      </c>
      <c r="G2425" t="str">
        <f>IFERROR(VLOOKUP(D2425,プログラムデータ!A:N,12,0),"")</f>
        <v/>
      </c>
      <c r="H2425" t="str">
        <f>IFERROR(VLOOKUP(D2425,プログラムデータ!A:N,13,0),"")</f>
        <v/>
      </c>
      <c r="I2425" t="str">
        <f>IFERROR(VLOOKUP(D2425,プログラムデータ!A:N,11,0),"")</f>
        <v/>
      </c>
      <c r="J2425" t="str">
        <f>IFERROR(VLOOKUP(D2425,プログラムデータ!A:N,10,0),"")</f>
        <v/>
      </c>
      <c r="K2425" t="str">
        <f>IFERROR(VLOOKUP(D2425,プログラムデータ!A:N,14,0),"")</f>
        <v/>
      </c>
      <c r="L2425" t="str">
        <f t="shared" si="75"/>
        <v xml:space="preserve">    </v>
      </c>
      <c r="M2425" t="str">
        <f>IFERROR(VLOOKUP(J2425,色々!M:P,4,0),"")</f>
        <v/>
      </c>
      <c r="N2425" t="str">
        <f>IFERROR(記録__2[[#This Row],[競技番号]],"")</f>
        <v/>
      </c>
      <c r="O2425" t="str">
        <f>IFERROR(記録__2[[#This Row],[選手番号]],"")</f>
        <v/>
      </c>
    </row>
    <row r="2426" spans="1:15" x14ac:dyDescent="0.2">
      <c r="A2426" t="str">
        <f>IFERROR(VLOOKUP(N2426,プログラム!B:C,2,0),"")</f>
        <v/>
      </c>
      <c r="B2426" t="str">
        <f t="shared" si="74"/>
        <v/>
      </c>
      <c r="C2426" t="str">
        <f>IFERROR(VLOOKUP(B2426,チーム番号!E:F,2,0),"")</f>
        <v/>
      </c>
      <c r="D2426" t="str">
        <f>IFERROR(VLOOKUP(N2426,プログラム!B:C,2,0),"")</f>
        <v/>
      </c>
      <c r="E2426" t="str">
        <f>IFERROR(記録__2[[#This Row],[組]],"")</f>
        <v/>
      </c>
      <c r="F2426" t="str">
        <f>IFERROR(記録__2[[#This Row],[水路]],"")</f>
        <v/>
      </c>
      <c r="G2426" t="str">
        <f>IFERROR(VLOOKUP(D2426,プログラムデータ!A:N,12,0),"")</f>
        <v/>
      </c>
      <c r="H2426" t="str">
        <f>IFERROR(VLOOKUP(D2426,プログラムデータ!A:N,13,0),"")</f>
        <v/>
      </c>
      <c r="I2426" t="str">
        <f>IFERROR(VLOOKUP(D2426,プログラムデータ!A:N,11,0),"")</f>
        <v/>
      </c>
      <c r="J2426" t="str">
        <f>IFERROR(VLOOKUP(D2426,プログラムデータ!A:N,10,0),"")</f>
        <v/>
      </c>
      <c r="K2426" t="str">
        <f>IFERROR(VLOOKUP(D2426,プログラムデータ!A:N,14,0),"")</f>
        <v/>
      </c>
      <c r="L2426" t="str">
        <f t="shared" si="75"/>
        <v xml:space="preserve">    </v>
      </c>
      <c r="M2426" t="str">
        <f>IFERROR(VLOOKUP(J2426,色々!M:P,4,0),"")</f>
        <v/>
      </c>
      <c r="N2426" t="str">
        <f>IFERROR(記録__2[[#This Row],[競技番号]],"")</f>
        <v/>
      </c>
      <c r="O2426" t="str">
        <f>IFERROR(記録__2[[#This Row],[選手番号]],"")</f>
        <v/>
      </c>
    </row>
    <row r="2427" spans="1:15" x14ac:dyDescent="0.2">
      <c r="A2427" t="str">
        <f>IFERROR(VLOOKUP(N2427,プログラム!B:C,2,0),"")</f>
        <v/>
      </c>
      <c r="B2427" t="str">
        <f t="shared" si="74"/>
        <v/>
      </c>
      <c r="C2427" t="str">
        <f>IFERROR(VLOOKUP(B2427,チーム番号!E:F,2,0),"")</f>
        <v/>
      </c>
      <c r="D2427" t="str">
        <f>IFERROR(VLOOKUP(N2427,プログラム!B:C,2,0),"")</f>
        <v/>
      </c>
      <c r="E2427" t="str">
        <f>IFERROR(記録__2[[#This Row],[組]],"")</f>
        <v/>
      </c>
      <c r="F2427" t="str">
        <f>IFERROR(記録__2[[#This Row],[水路]],"")</f>
        <v/>
      </c>
      <c r="G2427" t="str">
        <f>IFERROR(VLOOKUP(D2427,プログラムデータ!A:N,12,0),"")</f>
        <v/>
      </c>
      <c r="H2427" t="str">
        <f>IFERROR(VLOOKUP(D2427,プログラムデータ!A:N,13,0),"")</f>
        <v/>
      </c>
      <c r="I2427" t="str">
        <f>IFERROR(VLOOKUP(D2427,プログラムデータ!A:N,11,0),"")</f>
        <v/>
      </c>
      <c r="J2427" t="str">
        <f>IFERROR(VLOOKUP(D2427,プログラムデータ!A:N,10,0),"")</f>
        <v/>
      </c>
      <c r="K2427" t="str">
        <f>IFERROR(VLOOKUP(D2427,プログラムデータ!A:N,14,0),"")</f>
        <v/>
      </c>
      <c r="L2427" t="str">
        <f t="shared" si="75"/>
        <v xml:space="preserve">    </v>
      </c>
      <c r="M2427" t="str">
        <f>IFERROR(VLOOKUP(J2427,色々!M:P,4,0),"")</f>
        <v/>
      </c>
      <c r="N2427" t="str">
        <f>IFERROR(記録__2[[#This Row],[競技番号]],"")</f>
        <v/>
      </c>
      <c r="O2427" t="str">
        <f>IFERROR(記録__2[[#This Row],[選手番号]],"")</f>
        <v/>
      </c>
    </row>
    <row r="2428" spans="1:15" x14ac:dyDescent="0.2">
      <c r="A2428" t="str">
        <f>IFERROR(VLOOKUP(N2428,プログラム!B:C,2,0),"")</f>
        <v/>
      </c>
      <c r="B2428" t="str">
        <f t="shared" si="74"/>
        <v/>
      </c>
      <c r="C2428" t="str">
        <f>IFERROR(VLOOKUP(B2428,チーム番号!E:F,2,0),"")</f>
        <v/>
      </c>
      <c r="D2428" t="str">
        <f>IFERROR(VLOOKUP(N2428,プログラム!B:C,2,0),"")</f>
        <v/>
      </c>
      <c r="E2428" t="str">
        <f>IFERROR(記録__2[[#This Row],[組]],"")</f>
        <v/>
      </c>
      <c r="F2428" t="str">
        <f>IFERROR(記録__2[[#This Row],[水路]],"")</f>
        <v/>
      </c>
      <c r="G2428" t="str">
        <f>IFERROR(VLOOKUP(D2428,プログラムデータ!A:N,12,0),"")</f>
        <v/>
      </c>
      <c r="H2428" t="str">
        <f>IFERROR(VLOOKUP(D2428,プログラムデータ!A:N,13,0),"")</f>
        <v/>
      </c>
      <c r="I2428" t="str">
        <f>IFERROR(VLOOKUP(D2428,プログラムデータ!A:N,11,0),"")</f>
        <v/>
      </c>
      <c r="J2428" t="str">
        <f>IFERROR(VLOOKUP(D2428,プログラムデータ!A:N,10,0),"")</f>
        <v/>
      </c>
      <c r="K2428" t="str">
        <f>IFERROR(VLOOKUP(D2428,プログラムデータ!A:N,14,0),"")</f>
        <v/>
      </c>
      <c r="L2428" t="str">
        <f t="shared" si="75"/>
        <v xml:space="preserve">    </v>
      </c>
      <c r="M2428" t="str">
        <f>IFERROR(VLOOKUP(J2428,色々!M:P,4,0),"")</f>
        <v/>
      </c>
      <c r="N2428" t="str">
        <f>IFERROR(記録__2[[#This Row],[競技番号]],"")</f>
        <v/>
      </c>
      <c r="O2428" t="str">
        <f>IFERROR(記録__2[[#This Row],[選手番号]],"")</f>
        <v/>
      </c>
    </row>
    <row r="2429" spans="1:15" x14ac:dyDescent="0.2">
      <c r="A2429" t="str">
        <f>IFERROR(VLOOKUP(N2429,プログラム!B:C,2,0),"")</f>
        <v/>
      </c>
      <c r="B2429" t="str">
        <f t="shared" si="74"/>
        <v/>
      </c>
      <c r="C2429" t="str">
        <f>IFERROR(VLOOKUP(B2429,チーム番号!E:F,2,0),"")</f>
        <v/>
      </c>
      <c r="D2429" t="str">
        <f>IFERROR(VLOOKUP(N2429,プログラム!B:C,2,0),"")</f>
        <v/>
      </c>
      <c r="E2429" t="str">
        <f>IFERROR(記録__2[[#This Row],[組]],"")</f>
        <v/>
      </c>
      <c r="F2429" t="str">
        <f>IFERROR(記録__2[[#This Row],[水路]],"")</f>
        <v/>
      </c>
      <c r="G2429" t="str">
        <f>IFERROR(VLOOKUP(D2429,プログラムデータ!A:N,12,0),"")</f>
        <v/>
      </c>
      <c r="H2429" t="str">
        <f>IFERROR(VLOOKUP(D2429,プログラムデータ!A:N,13,0),"")</f>
        <v/>
      </c>
      <c r="I2429" t="str">
        <f>IFERROR(VLOOKUP(D2429,プログラムデータ!A:N,11,0),"")</f>
        <v/>
      </c>
      <c r="J2429" t="str">
        <f>IFERROR(VLOOKUP(D2429,プログラムデータ!A:N,10,0),"")</f>
        <v/>
      </c>
      <c r="K2429" t="str">
        <f>IFERROR(VLOOKUP(D2429,プログラムデータ!A:N,14,0),"")</f>
        <v/>
      </c>
      <c r="L2429" t="str">
        <f t="shared" si="75"/>
        <v xml:space="preserve">    </v>
      </c>
      <c r="M2429" t="str">
        <f>IFERROR(VLOOKUP(J2429,色々!M:P,4,0),"")</f>
        <v/>
      </c>
      <c r="N2429" t="str">
        <f>IFERROR(記録__2[[#This Row],[競技番号]],"")</f>
        <v/>
      </c>
      <c r="O2429" t="str">
        <f>IFERROR(記録__2[[#This Row],[選手番号]],"")</f>
        <v/>
      </c>
    </row>
    <row r="2430" spans="1:15" x14ac:dyDescent="0.2">
      <c r="A2430" t="str">
        <f>IFERROR(VLOOKUP(N2430,プログラム!B:C,2,0),"")</f>
        <v/>
      </c>
      <c r="B2430" t="str">
        <f t="shared" si="74"/>
        <v/>
      </c>
      <c r="C2430" t="str">
        <f>IFERROR(VLOOKUP(B2430,チーム番号!E:F,2,0),"")</f>
        <v/>
      </c>
      <c r="D2430" t="str">
        <f>IFERROR(VLOOKUP(N2430,プログラム!B:C,2,0),"")</f>
        <v/>
      </c>
      <c r="E2430" t="str">
        <f>IFERROR(記録__2[[#This Row],[組]],"")</f>
        <v/>
      </c>
      <c r="F2430" t="str">
        <f>IFERROR(記録__2[[#This Row],[水路]],"")</f>
        <v/>
      </c>
      <c r="G2430" t="str">
        <f>IFERROR(VLOOKUP(D2430,プログラムデータ!A:N,12,0),"")</f>
        <v/>
      </c>
      <c r="H2430" t="str">
        <f>IFERROR(VLOOKUP(D2430,プログラムデータ!A:N,13,0),"")</f>
        <v/>
      </c>
      <c r="I2430" t="str">
        <f>IFERROR(VLOOKUP(D2430,プログラムデータ!A:N,11,0),"")</f>
        <v/>
      </c>
      <c r="J2430" t="str">
        <f>IFERROR(VLOOKUP(D2430,プログラムデータ!A:N,10,0),"")</f>
        <v/>
      </c>
      <c r="K2430" t="str">
        <f>IFERROR(VLOOKUP(D2430,プログラムデータ!A:N,14,0),"")</f>
        <v/>
      </c>
      <c r="L2430" t="str">
        <f t="shared" si="75"/>
        <v xml:space="preserve">    </v>
      </c>
      <c r="M2430" t="str">
        <f>IFERROR(VLOOKUP(J2430,色々!M:P,4,0),"")</f>
        <v/>
      </c>
      <c r="N2430" t="str">
        <f>IFERROR(記録__2[[#This Row],[競技番号]],"")</f>
        <v/>
      </c>
      <c r="O2430" t="str">
        <f>IFERROR(記録__2[[#This Row],[選手番号]],"")</f>
        <v/>
      </c>
    </row>
    <row r="2431" spans="1:15" x14ac:dyDescent="0.2">
      <c r="A2431" t="str">
        <f>IFERROR(VLOOKUP(N2431,プログラム!B:C,2,0),"")</f>
        <v/>
      </c>
      <c r="B2431" t="str">
        <f t="shared" si="74"/>
        <v/>
      </c>
      <c r="C2431" t="str">
        <f>IFERROR(VLOOKUP(B2431,チーム番号!E:F,2,0),"")</f>
        <v/>
      </c>
      <c r="D2431" t="str">
        <f>IFERROR(VLOOKUP(N2431,プログラム!B:C,2,0),"")</f>
        <v/>
      </c>
      <c r="E2431" t="str">
        <f>IFERROR(記録__2[[#This Row],[組]],"")</f>
        <v/>
      </c>
      <c r="F2431" t="str">
        <f>IFERROR(記録__2[[#This Row],[水路]],"")</f>
        <v/>
      </c>
      <c r="G2431" t="str">
        <f>IFERROR(VLOOKUP(D2431,プログラムデータ!A:N,12,0),"")</f>
        <v/>
      </c>
      <c r="H2431" t="str">
        <f>IFERROR(VLOOKUP(D2431,プログラムデータ!A:N,13,0),"")</f>
        <v/>
      </c>
      <c r="I2431" t="str">
        <f>IFERROR(VLOOKUP(D2431,プログラムデータ!A:N,11,0),"")</f>
        <v/>
      </c>
      <c r="J2431" t="str">
        <f>IFERROR(VLOOKUP(D2431,プログラムデータ!A:N,10,0),"")</f>
        <v/>
      </c>
      <c r="K2431" t="str">
        <f>IFERROR(VLOOKUP(D2431,プログラムデータ!A:N,14,0),"")</f>
        <v/>
      </c>
      <c r="L2431" t="str">
        <f t="shared" si="75"/>
        <v xml:space="preserve">    </v>
      </c>
      <c r="M2431" t="str">
        <f>IFERROR(VLOOKUP(J2431,色々!M:P,4,0),"")</f>
        <v/>
      </c>
      <c r="N2431" t="str">
        <f>IFERROR(記録__2[[#This Row],[競技番号]],"")</f>
        <v/>
      </c>
      <c r="O2431" t="str">
        <f>IFERROR(記録__2[[#This Row],[選手番号]],"")</f>
        <v/>
      </c>
    </row>
    <row r="2432" spans="1:15" x14ac:dyDescent="0.2">
      <c r="A2432" t="str">
        <f>IFERROR(VLOOKUP(N2432,プログラム!B:C,2,0),"")</f>
        <v/>
      </c>
      <c r="B2432" t="str">
        <f t="shared" si="74"/>
        <v/>
      </c>
      <c r="C2432" t="str">
        <f>IFERROR(VLOOKUP(B2432,チーム番号!E:F,2,0),"")</f>
        <v/>
      </c>
      <c r="D2432" t="str">
        <f>IFERROR(VLOOKUP(N2432,プログラム!B:C,2,0),"")</f>
        <v/>
      </c>
      <c r="E2432" t="str">
        <f>IFERROR(記録__2[[#This Row],[組]],"")</f>
        <v/>
      </c>
      <c r="F2432" t="str">
        <f>IFERROR(記録__2[[#This Row],[水路]],"")</f>
        <v/>
      </c>
      <c r="G2432" t="str">
        <f>IFERROR(VLOOKUP(D2432,プログラムデータ!A:N,12,0),"")</f>
        <v/>
      </c>
      <c r="H2432" t="str">
        <f>IFERROR(VLOOKUP(D2432,プログラムデータ!A:N,13,0),"")</f>
        <v/>
      </c>
      <c r="I2432" t="str">
        <f>IFERROR(VLOOKUP(D2432,プログラムデータ!A:N,11,0),"")</f>
        <v/>
      </c>
      <c r="J2432" t="str">
        <f>IFERROR(VLOOKUP(D2432,プログラムデータ!A:N,10,0),"")</f>
        <v/>
      </c>
      <c r="K2432" t="str">
        <f>IFERROR(VLOOKUP(D2432,プログラムデータ!A:N,14,0),"")</f>
        <v/>
      </c>
      <c r="L2432" t="str">
        <f t="shared" si="75"/>
        <v xml:space="preserve">    </v>
      </c>
      <c r="M2432" t="str">
        <f>IFERROR(VLOOKUP(J2432,色々!M:P,4,0),"")</f>
        <v/>
      </c>
      <c r="N2432" t="str">
        <f>IFERROR(記録__2[[#This Row],[競技番号]],"")</f>
        <v/>
      </c>
      <c r="O2432" t="str">
        <f>IFERROR(記録__2[[#This Row],[選手番号]],"")</f>
        <v/>
      </c>
    </row>
    <row r="2433" spans="1:15" x14ac:dyDescent="0.2">
      <c r="A2433" t="str">
        <f>IFERROR(VLOOKUP(N2433,プログラム!B:C,2,0),"")</f>
        <v/>
      </c>
      <c r="B2433" t="str">
        <f t="shared" si="74"/>
        <v/>
      </c>
      <c r="C2433" t="str">
        <f>IFERROR(VLOOKUP(B2433,チーム番号!E:F,2,0),"")</f>
        <v/>
      </c>
      <c r="D2433" t="str">
        <f>IFERROR(VLOOKUP(N2433,プログラム!B:C,2,0),"")</f>
        <v/>
      </c>
      <c r="E2433" t="str">
        <f>IFERROR(記録__2[[#This Row],[組]],"")</f>
        <v/>
      </c>
      <c r="F2433" t="str">
        <f>IFERROR(記録__2[[#This Row],[水路]],"")</f>
        <v/>
      </c>
      <c r="G2433" t="str">
        <f>IFERROR(VLOOKUP(D2433,プログラムデータ!A:N,12,0),"")</f>
        <v/>
      </c>
      <c r="H2433" t="str">
        <f>IFERROR(VLOOKUP(D2433,プログラムデータ!A:N,13,0),"")</f>
        <v/>
      </c>
      <c r="I2433" t="str">
        <f>IFERROR(VLOOKUP(D2433,プログラムデータ!A:N,11,0),"")</f>
        <v/>
      </c>
      <c r="J2433" t="str">
        <f>IFERROR(VLOOKUP(D2433,プログラムデータ!A:N,10,0),"")</f>
        <v/>
      </c>
      <c r="K2433" t="str">
        <f>IFERROR(VLOOKUP(D2433,プログラムデータ!A:N,14,0),"")</f>
        <v/>
      </c>
      <c r="L2433" t="str">
        <f t="shared" si="75"/>
        <v xml:space="preserve">    </v>
      </c>
      <c r="M2433" t="str">
        <f>IFERROR(VLOOKUP(J2433,色々!M:P,4,0),"")</f>
        <v/>
      </c>
      <c r="N2433" t="str">
        <f>IFERROR(記録__2[[#This Row],[競技番号]],"")</f>
        <v/>
      </c>
      <c r="O2433" t="str">
        <f>IFERROR(記録__2[[#This Row],[選手番号]],"")</f>
        <v/>
      </c>
    </row>
    <row r="2434" spans="1:15" x14ac:dyDescent="0.2">
      <c r="A2434" t="str">
        <f>IFERROR(VLOOKUP(N2434,プログラム!B:C,2,0),"")</f>
        <v/>
      </c>
      <c r="B2434" t="str">
        <f t="shared" si="74"/>
        <v/>
      </c>
      <c r="C2434" t="str">
        <f>IFERROR(VLOOKUP(B2434,チーム番号!E:F,2,0),"")</f>
        <v/>
      </c>
      <c r="D2434" t="str">
        <f>IFERROR(VLOOKUP(N2434,プログラム!B:C,2,0),"")</f>
        <v/>
      </c>
      <c r="E2434" t="str">
        <f>IFERROR(記録__2[[#This Row],[組]],"")</f>
        <v/>
      </c>
      <c r="F2434" t="str">
        <f>IFERROR(記録__2[[#This Row],[水路]],"")</f>
        <v/>
      </c>
      <c r="G2434" t="str">
        <f>IFERROR(VLOOKUP(D2434,プログラムデータ!A:N,12,0),"")</f>
        <v/>
      </c>
      <c r="H2434" t="str">
        <f>IFERROR(VLOOKUP(D2434,プログラムデータ!A:N,13,0),"")</f>
        <v/>
      </c>
      <c r="I2434" t="str">
        <f>IFERROR(VLOOKUP(D2434,プログラムデータ!A:N,11,0),"")</f>
        <v/>
      </c>
      <c r="J2434" t="str">
        <f>IFERROR(VLOOKUP(D2434,プログラムデータ!A:N,10,0),"")</f>
        <v/>
      </c>
      <c r="K2434" t="str">
        <f>IFERROR(VLOOKUP(D2434,プログラムデータ!A:N,14,0),"")</f>
        <v/>
      </c>
      <c r="L2434" t="str">
        <f t="shared" si="75"/>
        <v xml:space="preserve">    </v>
      </c>
      <c r="M2434" t="str">
        <f>IFERROR(VLOOKUP(J2434,色々!M:P,4,0),"")</f>
        <v/>
      </c>
      <c r="N2434" t="str">
        <f>IFERROR(記録__2[[#This Row],[競技番号]],"")</f>
        <v/>
      </c>
      <c r="O2434" t="str">
        <f>IFERROR(記録__2[[#This Row],[選手番号]],"")</f>
        <v/>
      </c>
    </row>
    <row r="2435" spans="1:15" x14ac:dyDescent="0.2">
      <c r="A2435" t="str">
        <f>IFERROR(VLOOKUP(N2435,プログラム!B:C,2,0),"")</f>
        <v/>
      </c>
      <c r="B2435" t="str">
        <f t="shared" ref="B2435:B2498" si="76">IFERROR(IF(OR(M2435=6,M2435=7),O2435,""),"")</f>
        <v/>
      </c>
      <c r="C2435" t="str">
        <f>IFERROR(VLOOKUP(B2435,チーム番号!E:F,2,0),"")</f>
        <v/>
      </c>
      <c r="D2435" t="str">
        <f>IFERROR(VLOOKUP(N2435,プログラム!B:C,2,0),"")</f>
        <v/>
      </c>
      <c r="E2435" t="str">
        <f>IFERROR(記録__2[[#This Row],[組]],"")</f>
        <v/>
      </c>
      <c r="F2435" t="str">
        <f>IFERROR(記録__2[[#This Row],[水路]],"")</f>
        <v/>
      </c>
      <c r="G2435" t="str">
        <f>IFERROR(VLOOKUP(D2435,プログラムデータ!A:N,12,0),"")</f>
        <v/>
      </c>
      <c r="H2435" t="str">
        <f>IFERROR(VLOOKUP(D2435,プログラムデータ!A:N,13,0),"")</f>
        <v/>
      </c>
      <c r="I2435" t="str">
        <f>IFERROR(VLOOKUP(D2435,プログラムデータ!A:N,11,0),"")</f>
        <v/>
      </c>
      <c r="J2435" t="str">
        <f>IFERROR(VLOOKUP(D2435,プログラムデータ!A:N,10,0),"")</f>
        <v/>
      </c>
      <c r="K2435" t="str">
        <f>IFERROR(VLOOKUP(D2435,プログラムデータ!A:N,14,0),"")</f>
        <v/>
      </c>
      <c r="L2435" t="str">
        <f t="shared" ref="L2435:L2498" si="77">CONCATENATE(G2435," ",H2435," ",I2435," ",J2435," ",K2435)</f>
        <v xml:space="preserve">    </v>
      </c>
      <c r="M2435" t="str">
        <f>IFERROR(VLOOKUP(J2435,色々!M:P,4,0),"")</f>
        <v/>
      </c>
      <c r="N2435" t="str">
        <f>IFERROR(記録__2[[#This Row],[競技番号]],"")</f>
        <v/>
      </c>
      <c r="O2435" t="str">
        <f>IFERROR(記録__2[[#This Row],[選手番号]],"")</f>
        <v/>
      </c>
    </row>
    <row r="2436" spans="1:15" x14ac:dyDescent="0.2">
      <c r="A2436" t="str">
        <f>IFERROR(VLOOKUP(N2436,プログラム!B:C,2,0),"")</f>
        <v/>
      </c>
      <c r="B2436" t="str">
        <f t="shared" si="76"/>
        <v/>
      </c>
      <c r="C2436" t="str">
        <f>IFERROR(VLOOKUP(B2436,チーム番号!E:F,2,0),"")</f>
        <v/>
      </c>
      <c r="D2436" t="str">
        <f>IFERROR(VLOOKUP(N2436,プログラム!B:C,2,0),"")</f>
        <v/>
      </c>
      <c r="E2436" t="str">
        <f>IFERROR(記録__2[[#This Row],[組]],"")</f>
        <v/>
      </c>
      <c r="F2436" t="str">
        <f>IFERROR(記録__2[[#This Row],[水路]],"")</f>
        <v/>
      </c>
      <c r="G2436" t="str">
        <f>IFERROR(VLOOKUP(D2436,プログラムデータ!A:N,12,0),"")</f>
        <v/>
      </c>
      <c r="H2436" t="str">
        <f>IFERROR(VLOOKUP(D2436,プログラムデータ!A:N,13,0),"")</f>
        <v/>
      </c>
      <c r="I2436" t="str">
        <f>IFERROR(VLOOKUP(D2436,プログラムデータ!A:N,11,0),"")</f>
        <v/>
      </c>
      <c r="J2436" t="str">
        <f>IFERROR(VLOOKUP(D2436,プログラムデータ!A:N,10,0),"")</f>
        <v/>
      </c>
      <c r="K2436" t="str">
        <f>IFERROR(VLOOKUP(D2436,プログラムデータ!A:N,14,0),"")</f>
        <v/>
      </c>
      <c r="L2436" t="str">
        <f t="shared" si="77"/>
        <v xml:space="preserve">    </v>
      </c>
      <c r="M2436" t="str">
        <f>IFERROR(VLOOKUP(J2436,色々!M:P,4,0),"")</f>
        <v/>
      </c>
      <c r="N2436" t="str">
        <f>IFERROR(記録__2[[#This Row],[競技番号]],"")</f>
        <v/>
      </c>
      <c r="O2436" t="str">
        <f>IFERROR(記録__2[[#This Row],[選手番号]],"")</f>
        <v/>
      </c>
    </row>
    <row r="2437" spans="1:15" x14ac:dyDescent="0.2">
      <c r="A2437" t="str">
        <f>IFERROR(VLOOKUP(N2437,プログラム!B:C,2,0),"")</f>
        <v/>
      </c>
      <c r="B2437" t="str">
        <f t="shared" si="76"/>
        <v/>
      </c>
      <c r="C2437" t="str">
        <f>IFERROR(VLOOKUP(B2437,チーム番号!E:F,2,0),"")</f>
        <v/>
      </c>
      <c r="D2437" t="str">
        <f>IFERROR(VLOOKUP(N2437,プログラム!B:C,2,0),"")</f>
        <v/>
      </c>
      <c r="E2437" t="str">
        <f>IFERROR(記録__2[[#This Row],[組]],"")</f>
        <v/>
      </c>
      <c r="F2437" t="str">
        <f>IFERROR(記録__2[[#This Row],[水路]],"")</f>
        <v/>
      </c>
      <c r="G2437" t="str">
        <f>IFERROR(VLOOKUP(D2437,プログラムデータ!A:N,12,0),"")</f>
        <v/>
      </c>
      <c r="H2437" t="str">
        <f>IFERROR(VLOOKUP(D2437,プログラムデータ!A:N,13,0),"")</f>
        <v/>
      </c>
      <c r="I2437" t="str">
        <f>IFERROR(VLOOKUP(D2437,プログラムデータ!A:N,11,0),"")</f>
        <v/>
      </c>
      <c r="J2437" t="str">
        <f>IFERROR(VLOOKUP(D2437,プログラムデータ!A:N,10,0),"")</f>
        <v/>
      </c>
      <c r="K2437" t="str">
        <f>IFERROR(VLOOKUP(D2437,プログラムデータ!A:N,14,0),"")</f>
        <v/>
      </c>
      <c r="L2437" t="str">
        <f t="shared" si="77"/>
        <v xml:space="preserve">    </v>
      </c>
      <c r="M2437" t="str">
        <f>IFERROR(VLOOKUP(J2437,色々!M:P,4,0),"")</f>
        <v/>
      </c>
      <c r="N2437" t="str">
        <f>IFERROR(記録__2[[#This Row],[競技番号]],"")</f>
        <v/>
      </c>
      <c r="O2437" t="str">
        <f>IFERROR(記録__2[[#This Row],[選手番号]],"")</f>
        <v/>
      </c>
    </row>
    <row r="2438" spans="1:15" x14ac:dyDescent="0.2">
      <c r="A2438" t="str">
        <f>IFERROR(VLOOKUP(N2438,プログラム!B:C,2,0),"")</f>
        <v/>
      </c>
      <c r="B2438" t="str">
        <f t="shared" si="76"/>
        <v/>
      </c>
      <c r="C2438" t="str">
        <f>IFERROR(VLOOKUP(B2438,チーム番号!E:F,2,0),"")</f>
        <v/>
      </c>
      <c r="D2438" t="str">
        <f>IFERROR(VLOOKUP(N2438,プログラム!B:C,2,0),"")</f>
        <v/>
      </c>
      <c r="E2438" t="str">
        <f>IFERROR(記録__2[[#This Row],[組]],"")</f>
        <v/>
      </c>
      <c r="F2438" t="str">
        <f>IFERROR(記録__2[[#This Row],[水路]],"")</f>
        <v/>
      </c>
      <c r="G2438" t="str">
        <f>IFERROR(VLOOKUP(D2438,プログラムデータ!A:N,12,0),"")</f>
        <v/>
      </c>
      <c r="H2438" t="str">
        <f>IFERROR(VLOOKUP(D2438,プログラムデータ!A:N,13,0),"")</f>
        <v/>
      </c>
      <c r="I2438" t="str">
        <f>IFERROR(VLOOKUP(D2438,プログラムデータ!A:N,11,0),"")</f>
        <v/>
      </c>
      <c r="J2438" t="str">
        <f>IFERROR(VLOOKUP(D2438,プログラムデータ!A:N,10,0),"")</f>
        <v/>
      </c>
      <c r="K2438" t="str">
        <f>IFERROR(VLOOKUP(D2438,プログラムデータ!A:N,14,0),"")</f>
        <v/>
      </c>
      <c r="L2438" t="str">
        <f t="shared" si="77"/>
        <v xml:space="preserve">    </v>
      </c>
      <c r="M2438" t="str">
        <f>IFERROR(VLOOKUP(J2438,色々!M:P,4,0),"")</f>
        <v/>
      </c>
      <c r="N2438" t="str">
        <f>IFERROR(記録__2[[#This Row],[競技番号]],"")</f>
        <v/>
      </c>
      <c r="O2438" t="str">
        <f>IFERROR(記録__2[[#This Row],[選手番号]],"")</f>
        <v/>
      </c>
    </row>
    <row r="2439" spans="1:15" x14ac:dyDescent="0.2">
      <c r="A2439" t="str">
        <f>IFERROR(VLOOKUP(N2439,プログラム!B:C,2,0),"")</f>
        <v/>
      </c>
      <c r="B2439" t="str">
        <f t="shared" si="76"/>
        <v/>
      </c>
      <c r="C2439" t="str">
        <f>IFERROR(VLOOKUP(B2439,チーム番号!E:F,2,0),"")</f>
        <v/>
      </c>
      <c r="D2439" t="str">
        <f>IFERROR(VLOOKUP(N2439,プログラム!B:C,2,0),"")</f>
        <v/>
      </c>
      <c r="E2439" t="str">
        <f>IFERROR(記録__2[[#This Row],[組]],"")</f>
        <v/>
      </c>
      <c r="F2439" t="str">
        <f>IFERROR(記録__2[[#This Row],[水路]],"")</f>
        <v/>
      </c>
      <c r="G2439" t="str">
        <f>IFERROR(VLOOKUP(D2439,プログラムデータ!A:N,12,0),"")</f>
        <v/>
      </c>
      <c r="H2439" t="str">
        <f>IFERROR(VLOOKUP(D2439,プログラムデータ!A:N,13,0),"")</f>
        <v/>
      </c>
      <c r="I2439" t="str">
        <f>IFERROR(VLOOKUP(D2439,プログラムデータ!A:N,11,0),"")</f>
        <v/>
      </c>
      <c r="J2439" t="str">
        <f>IFERROR(VLOOKUP(D2439,プログラムデータ!A:N,10,0),"")</f>
        <v/>
      </c>
      <c r="K2439" t="str">
        <f>IFERROR(VLOOKUP(D2439,プログラムデータ!A:N,14,0),"")</f>
        <v/>
      </c>
      <c r="L2439" t="str">
        <f t="shared" si="77"/>
        <v xml:space="preserve">    </v>
      </c>
      <c r="M2439" t="str">
        <f>IFERROR(VLOOKUP(J2439,色々!M:P,4,0),"")</f>
        <v/>
      </c>
      <c r="N2439" t="str">
        <f>IFERROR(記録__2[[#This Row],[競技番号]],"")</f>
        <v/>
      </c>
      <c r="O2439" t="str">
        <f>IFERROR(記録__2[[#This Row],[選手番号]],"")</f>
        <v/>
      </c>
    </row>
    <row r="2440" spans="1:15" x14ac:dyDescent="0.2">
      <c r="A2440" t="str">
        <f>IFERROR(VLOOKUP(N2440,プログラム!B:C,2,0),"")</f>
        <v/>
      </c>
      <c r="B2440" t="str">
        <f t="shared" si="76"/>
        <v/>
      </c>
      <c r="C2440" t="str">
        <f>IFERROR(VLOOKUP(B2440,チーム番号!E:F,2,0),"")</f>
        <v/>
      </c>
      <c r="D2440" t="str">
        <f>IFERROR(VLOOKUP(N2440,プログラム!B:C,2,0),"")</f>
        <v/>
      </c>
      <c r="E2440" t="str">
        <f>IFERROR(記録__2[[#This Row],[組]],"")</f>
        <v/>
      </c>
      <c r="F2440" t="str">
        <f>IFERROR(記録__2[[#This Row],[水路]],"")</f>
        <v/>
      </c>
      <c r="G2440" t="str">
        <f>IFERROR(VLOOKUP(D2440,プログラムデータ!A:N,12,0),"")</f>
        <v/>
      </c>
      <c r="H2440" t="str">
        <f>IFERROR(VLOOKUP(D2440,プログラムデータ!A:N,13,0),"")</f>
        <v/>
      </c>
      <c r="I2440" t="str">
        <f>IFERROR(VLOOKUP(D2440,プログラムデータ!A:N,11,0),"")</f>
        <v/>
      </c>
      <c r="J2440" t="str">
        <f>IFERROR(VLOOKUP(D2440,プログラムデータ!A:N,10,0),"")</f>
        <v/>
      </c>
      <c r="K2440" t="str">
        <f>IFERROR(VLOOKUP(D2440,プログラムデータ!A:N,14,0),"")</f>
        <v/>
      </c>
      <c r="L2440" t="str">
        <f t="shared" si="77"/>
        <v xml:space="preserve">    </v>
      </c>
      <c r="M2440" t="str">
        <f>IFERROR(VLOOKUP(J2440,色々!M:P,4,0),"")</f>
        <v/>
      </c>
      <c r="N2440" t="str">
        <f>IFERROR(記録__2[[#This Row],[競技番号]],"")</f>
        <v/>
      </c>
      <c r="O2440" t="str">
        <f>IFERROR(記録__2[[#This Row],[選手番号]],"")</f>
        <v/>
      </c>
    </row>
    <row r="2441" spans="1:15" x14ac:dyDescent="0.2">
      <c r="A2441" t="str">
        <f>IFERROR(VLOOKUP(N2441,プログラム!B:C,2,0),"")</f>
        <v/>
      </c>
      <c r="B2441" t="str">
        <f t="shared" si="76"/>
        <v/>
      </c>
      <c r="C2441" t="str">
        <f>IFERROR(VLOOKUP(B2441,チーム番号!E:F,2,0),"")</f>
        <v/>
      </c>
      <c r="D2441" t="str">
        <f>IFERROR(VLOOKUP(N2441,プログラム!B:C,2,0),"")</f>
        <v/>
      </c>
      <c r="E2441" t="str">
        <f>IFERROR(記録__2[[#This Row],[組]],"")</f>
        <v/>
      </c>
      <c r="F2441" t="str">
        <f>IFERROR(記録__2[[#This Row],[水路]],"")</f>
        <v/>
      </c>
      <c r="G2441" t="str">
        <f>IFERROR(VLOOKUP(D2441,プログラムデータ!A:N,12,0),"")</f>
        <v/>
      </c>
      <c r="H2441" t="str">
        <f>IFERROR(VLOOKUP(D2441,プログラムデータ!A:N,13,0),"")</f>
        <v/>
      </c>
      <c r="I2441" t="str">
        <f>IFERROR(VLOOKUP(D2441,プログラムデータ!A:N,11,0),"")</f>
        <v/>
      </c>
      <c r="J2441" t="str">
        <f>IFERROR(VLOOKUP(D2441,プログラムデータ!A:N,10,0),"")</f>
        <v/>
      </c>
      <c r="K2441" t="str">
        <f>IFERROR(VLOOKUP(D2441,プログラムデータ!A:N,14,0),"")</f>
        <v/>
      </c>
      <c r="L2441" t="str">
        <f t="shared" si="77"/>
        <v xml:space="preserve">    </v>
      </c>
      <c r="M2441" t="str">
        <f>IFERROR(VLOOKUP(J2441,色々!M:P,4,0),"")</f>
        <v/>
      </c>
      <c r="N2441" t="str">
        <f>IFERROR(記録__2[[#This Row],[競技番号]],"")</f>
        <v/>
      </c>
      <c r="O2441" t="str">
        <f>IFERROR(記録__2[[#This Row],[選手番号]],"")</f>
        <v/>
      </c>
    </row>
    <row r="2442" spans="1:15" x14ac:dyDescent="0.2">
      <c r="A2442" t="str">
        <f>IFERROR(VLOOKUP(N2442,プログラム!B:C,2,0),"")</f>
        <v/>
      </c>
      <c r="B2442" t="str">
        <f t="shared" si="76"/>
        <v/>
      </c>
      <c r="C2442" t="str">
        <f>IFERROR(VLOOKUP(B2442,チーム番号!E:F,2,0),"")</f>
        <v/>
      </c>
      <c r="D2442" t="str">
        <f>IFERROR(VLOOKUP(N2442,プログラム!B:C,2,0),"")</f>
        <v/>
      </c>
      <c r="E2442" t="str">
        <f>IFERROR(記録__2[[#This Row],[組]],"")</f>
        <v/>
      </c>
      <c r="F2442" t="str">
        <f>IFERROR(記録__2[[#This Row],[水路]],"")</f>
        <v/>
      </c>
      <c r="G2442" t="str">
        <f>IFERROR(VLOOKUP(D2442,プログラムデータ!A:N,12,0),"")</f>
        <v/>
      </c>
      <c r="H2442" t="str">
        <f>IFERROR(VLOOKUP(D2442,プログラムデータ!A:N,13,0),"")</f>
        <v/>
      </c>
      <c r="I2442" t="str">
        <f>IFERROR(VLOOKUP(D2442,プログラムデータ!A:N,11,0),"")</f>
        <v/>
      </c>
      <c r="J2442" t="str">
        <f>IFERROR(VLOOKUP(D2442,プログラムデータ!A:N,10,0),"")</f>
        <v/>
      </c>
      <c r="K2442" t="str">
        <f>IFERROR(VLOOKUP(D2442,プログラムデータ!A:N,14,0),"")</f>
        <v/>
      </c>
      <c r="L2442" t="str">
        <f t="shared" si="77"/>
        <v xml:space="preserve">    </v>
      </c>
      <c r="M2442" t="str">
        <f>IFERROR(VLOOKUP(J2442,色々!M:P,4,0),"")</f>
        <v/>
      </c>
      <c r="N2442" t="str">
        <f>IFERROR(記録__2[[#This Row],[競技番号]],"")</f>
        <v/>
      </c>
      <c r="O2442" t="str">
        <f>IFERROR(記録__2[[#This Row],[選手番号]],"")</f>
        <v/>
      </c>
    </row>
    <row r="2443" spans="1:15" x14ac:dyDescent="0.2">
      <c r="A2443" t="str">
        <f>IFERROR(VLOOKUP(N2443,プログラム!B:C,2,0),"")</f>
        <v/>
      </c>
      <c r="B2443" t="str">
        <f t="shared" si="76"/>
        <v/>
      </c>
      <c r="C2443" t="str">
        <f>IFERROR(VLOOKUP(B2443,チーム番号!E:F,2,0),"")</f>
        <v/>
      </c>
      <c r="D2443" t="str">
        <f>IFERROR(VLOOKUP(N2443,プログラム!B:C,2,0),"")</f>
        <v/>
      </c>
      <c r="E2443" t="str">
        <f>IFERROR(記録__2[[#This Row],[組]],"")</f>
        <v/>
      </c>
      <c r="F2443" t="str">
        <f>IFERROR(記録__2[[#This Row],[水路]],"")</f>
        <v/>
      </c>
      <c r="G2443" t="str">
        <f>IFERROR(VLOOKUP(D2443,プログラムデータ!A:N,12,0),"")</f>
        <v/>
      </c>
      <c r="H2443" t="str">
        <f>IFERROR(VLOOKUP(D2443,プログラムデータ!A:N,13,0),"")</f>
        <v/>
      </c>
      <c r="I2443" t="str">
        <f>IFERROR(VLOOKUP(D2443,プログラムデータ!A:N,11,0),"")</f>
        <v/>
      </c>
      <c r="J2443" t="str">
        <f>IFERROR(VLOOKUP(D2443,プログラムデータ!A:N,10,0),"")</f>
        <v/>
      </c>
      <c r="K2443" t="str">
        <f>IFERROR(VLOOKUP(D2443,プログラムデータ!A:N,14,0),"")</f>
        <v/>
      </c>
      <c r="L2443" t="str">
        <f t="shared" si="77"/>
        <v xml:space="preserve">    </v>
      </c>
      <c r="M2443" t="str">
        <f>IFERROR(VLOOKUP(J2443,色々!M:P,4,0),"")</f>
        <v/>
      </c>
      <c r="N2443" t="str">
        <f>IFERROR(記録__2[[#This Row],[競技番号]],"")</f>
        <v/>
      </c>
      <c r="O2443" t="str">
        <f>IFERROR(記録__2[[#This Row],[選手番号]],"")</f>
        <v/>
      </c>
    </row>
    <row r="2444" spans="1:15" x14ac:dyDescent="0.2">
      <c r="A2444" t="str">
        <f>IFERROR(VLOOKUP(N2444,プログラム!B:C,2,0),"")</f>
        <v/>
      </c>
      <c r="B2444" t="str">
        <f t="shared" si="76"/>
        <v/>
      </c>
      <c r="C2444" t="str">
        <f>IFERROR(VLOOKUP(B2444,チーム番号!E:F,2,0),"")</f>
        <v/>
      </c>
      <c r="D2444" t="str">
        <f>IFERROR(VLOOKUP(N2444,プログラム!B:C,2,0),"")</f>
        <v/>
      </c>
      <c r="E2444" t="str">
        <f>IFERROR(記録__2[[#This Row],[組]],"")</f>
        <v/>
      </c>
      <c r="F2444" t="str">
        <f>IFERROR(記録__2[[#This Row],[水路]],"")</f>
        <v/>
      </c>
      <c r="G2444" t="str">
        <f>IFERROR(VLOOKUP(D2444,プログラムデータ!A:N,12,0),"")</f>
        <v/>
      </c>
      <c r="H2444" t="str">
        <f>IFERROR(VLOOKUP(D2444,プログラムデータ!A:N,13,0),"")</f>
        <v/>
      </c>
      <c r="I2444" t="str">
        <f>IFERROR(VLOOKUP(D2444,プログラムデータ!A:N,11,0),"")</f>
        <v/>
      </c>
      <c r="J2444" t="str">
        <f>IFERROR(VLOOKUP(D2444,プログラムデータ!A:N,10,0),"")</f>
        <v/>
      </c>
      <c r="K2444" t="str">
        <f>IFERROR(VLOOKUP(D2444,プログラムデータ!A:N,14,0),"")</f>
        <v/>
      </c>
      <c r="L2444" t="str">
        <f t="shared" si="77"/>
        <v xml:space="preserve">    </v>
      </c>
      <c r="M2444" t="str">
        <f>IFERROR(VLOOKUP(J2444,色々!M:P,4,0),"")</f>
        <v/>
      </c>
      <c r="N2444" t="str">
        <f>IFERROR(記録__2[[#This Row],[競技番号]],"")</f>
        <v/>
      </c>
      <c r="O2444" t="str">
        <f>IFERROR(記録__2[[#This Row],[選手番号]],"")</f>
        <v/>
      </c>
    </row>
    <row r="2445" spans="1:15" x14ac:dyDescent="0.2">
      <c r="A2445" t="str">
        <f>IFERROR(VLOOKUP(N2445,プログラム!B:C,2,0),"")</f>
        <v/>
      </c>
      <c r="B2445" t="str">
        <f t="shared" si="76"/>
        <v/>
      </c>
      <c r="C2445" t="str">
        <f>IFERROR(VLOOKUP(B2445,チーム番号!E:F,2,0),"")</f>
        <v/>
      </c>
      <c r="D2445" t="str">
        <f>IFERROR(VLOOKUP(N2445,プログラム!B:C,2,0),"")</f>
        <v/>
      </c>
      <c r="E2445" t="str">
        <f>IFERROR(記録__2[[#This Row],[組]],"")</f>
        <v/>
      </c>
      <c r="F2445" t="str">
        <f>IFERROR(記録__2[[#This Row],[水路]],"")</f>
        <v/>
      </c>
      <c r="G2445" t="str">
        <f>IFERROR(VLOOKUP(D2445,プログラムデータ!A:N,12,0),"")</f>
        <v/>
      </c>
      <c r="H2445" t="str">
        <f>IFERROR(VLOOKUP(D2445,プログラムデータ!A:N,13,0),"")</f>
        <v/>
      </c>
      <c r="I2445" t="str">
        <f>IFERROR(VLOOKUP(D2445,プログラムデータ!A:N,11,0),"")</f>
        <v/>
      </c>
      <c r="J2445" t="str">
        <f>IFERROR(VLOOKUP(D2445,プログラムデータ!A:N,10,0),"")</f>
        <v/>
      </c>
      <c r="K2445" t="str">
        <f>IFERROR(VLOOKUP(D2445,プログラムデータ!A:N,14,0),"")</f>
        <v/>
      </c>
      <c r="L2445" t="str">
        <f t="shared" si="77"/>
        <v xml:space="preserve">    </v>
      </c>
      <c r="M2445" t="str">
        <f>IFERROR(VLOOKUP(J2445,色々!M:P,4,0),"")</f>
        <v/>
      </c>
      <c r="N2445" t="str">
        <f>IFERROR(記録__2[[#This Row],[競技番号]],"")</f>
        <v/>
      </c>
      <c r="O2445" t="str">
        <f>IFERROR(記録__2[[#This Row],[選手番号]],"")</f>
        <v/>
      </c>
    </row>
    <row r="2446" spans="1:15" x14ac:dyDescent="0.2">
      <c r="A2446" t="str">
        <f>IFERROR(VLOOKUP(N2446,プログラム!B:C,2,0),"")</f>
        <v/>
      </c>
      <c r="B2446" t="str">
        <f t="shared" si="76"/>
        <v/>
      </c>
      <c r="C2446" t="str">
        <f>IFERROR(VLOOKUP(B2446,チーム番号!E:F,2,0),"")</f>
        <v/>
      </c>
      <c r="D2446" t="str">
        <f>IFERROR(VLOOKUP(N2446,プログラム!B:C,2,0),"")</f>
        <v/>
      </c>
      <c r="E2446" t="str">
        <f>IFERROR(記録__2[[#This Row],[組]],"")</f>
        <v/>
      </c>
      <c r="F2446" t="str">
        <f>IFERROR(記録__2[[#This Row],[水路]],"")</f>
        <v/>
      </c>
      <c r="G2446" t="str">
        <f>IFERROR(VLOOKUP(D2446,プログラムデータ!A:N,12,0),"")</f>
        <v/>
      </c>
      <c r="H2446" t="str">
        <f>IFERROR(VLOOKUP(D2446,プログラムデータ!A:N,13,0),"")</f>
        <v/>
      </c>
      <c r="I2446" t="str">
        <f>IFERROR(VLOOKUP(D2446,プログラムデータ!A:N,11,0),"")</f>
        <v/>
      </c>
      <c r="J2446" t="str">
        <f>IFERROR(VLOOKUP(D2446,プログラムデータ!A:N,10,0),"")</f>
        <v/>
      </c>
      <c r="K2446" t="str">
        <f>IFERROR(VLOOKUP(D2446,プログラムデータ!A:N,14,0),"")</f>
        <v/>
      </c>
      <c r="L2446" t="str">
        <f t="shared" si="77"/>
        <v xml:space="preserve">    </v>
      </c>
      <c r="M2446" t="str">
        <f>IFERROR(VLOOKUP(J2446,色々!M:P,4,0),"")</f>
        <v/>
      </c>
      <c r="N2446" t="str">
        <f>IFERROR(記録__2[[#This Row],[競技番号]],"")</f>
        <v/>
      </c>
      <c r="O2446" t="str">
        <f>IFERROR(記録__2[[#This Row],[選手番号]],"")</f>
        <v/>
      </c>
    </row>
    <row r="2447" spans="1:15" x14ac:dyDescent="0.2">
      <c r="A2447" t="str">
        <f>IFERROR(VLOOKUP(N2447,プログラム!B:C,2,0),"")</f>
        <v/>
      </c>
      <c r="B2447" t="str">
        <f t="shared" si="76"/>
        <v/>
      </c>
      <c r="C2447" t="str">
        <f>IFERROR(VLOOKUP(B2447,チーム番号!E:F,2,0),"")</f>
        <v/>
      </c>
      <c r="D2447" t="str">
        <f>IFERROR(VLOOKUP(N2447,プログラム!B:C,2,0),"")</f>
        <v/>
      </c>
      <c r="E2447" t="str">
        <f>IFERROR(記録__2[[#This Row],[組]],"")</f>
        <v/>
      </c>
      <c r="F2447" t="str">
        <f>IFERROR(記録__2[[#This Row],[水路]],"")</f>
        <v/>
      </c>
      <c r="G2447" t="str">
        <f>IFERROR(VLOOKUP(D2447,プログラムデータ!A:N,12,0),"")</f>
        <v/>
      </c>
      <c r="H2447" t="str">
        <f>IFERROR(VLOOKUP(D2447,プログラムデータ!A:N,13,0),"")</f>
        <v/>
      </c>
      <c r="I2447" t="str">
        <f>IFERROR(VLOOKUP(D2447,プログラムデータ!A:N,11,0),"")</f>
        <v/>
      </c>
      <c r="J2447" t="str">
        <f>IFERROR(VLOOKUP(D2447,プログラムデータ!A:N,10,0),"")</f>
        <v/>
      </c>
      <c r="K2447" t="str">
        <f>IFERROR(VLOOKUP(D2447,プログラムデータ!A:N,14,0),"")</f>
        <v/>
      </c>
      <c r="L2447" t="str">
        <f t="shared" si="77"/>
        <v xml:space="preserve">    </v>
      </c>
      <c r="M2447" t="str">
        <f>IFERROR(VLOOKUP(J2447,色々!M:P,4,0),"")</f>
        <v/>
      </c>
      <c r="N2447" t="str">
        <f>IFERROR(記録__2[[#This Row],[競技番号]],"")</f>
        <v/>
      </c>
      <c r="O2447" t="str">
        <f>IFERROR(記録__2[[#This Row],[選手番号]],"")</f>
        <v/>
      </c>
    </row>
    <row r="2448" spans="1:15" x14ac:dyDescent="0.2">
      <c r="A2448" t="str">
        <f>IFERROR(VLOOKUP(N2448,プログラム!B:C,2,0),"")</f>
        <v/>
      </c>
      <c r="B2448" t="str">
        <f t="shared" si="76"/>
        <v/>
      </c>
      <c r="C2448" t="str">
        <f>IFERROR(VLOOKUP(B2448,チーム番号!E:F,2,0),"")</f>
        <v/>
      </c>
      <c r="D2448" t="str">
        <f>IFERROR(VLOOKUP(N2448,プログラム!B:C,2,0),"")</f>
        <v/>
      </c>
      <c r="E2448" t="str">
        <f>IFERROR(記録__2[[#This Row],[組]],"")</f>
        <v/>
      </c>
      <c r="F2448" t="str">
        <f>IFERROR(記録__2[[#This Row],[水路]],"")</f>
        <v/>
      </c>
      <c r="G2448" t="str">
        <f>IFERROR(VLOOKUP(D2448,プログラムデータ!A:N,12,0),"")</f>
        <v/>
      </c>
      <c r="H2448" t="str">
        <f>IFERROR(VLOOKUP(D2448,プログラムデータ!A:N,13,0),"")</f>
        <v/>
      </c>
      <c r="I2448" t="str">
        <f>IFERROR(VLOOKUP(D2448,プログラムデータ!A:N,11,0),"")</f>
        <v/>
      </c>
      <c r="J2448" t="str">
        <f>IFERROR(VLOOKUP(D2448,プログラムデータ!A:N,10,0),"")</f>
        <v/>
      </c>
      <c r="K2448" t="str">
        <f>IFERROR(VLOOKUP(D2448,プログラムデータ!A:N,14,0),"")</f>
        <v/>
      </c>
      <c r="L2448" t="str">
        <f t="shared" si="77"/>
        <v xml:space="preserve">    </v>
      </c>
      <c r="M2448" t="str">
        <f>IFERROR(VLOOKUP(J2448,色々!M:P,4,0),"")</f>
        <v/>
      </c>
      <c r="N2448" t="str">
        <f>IFERROR(記録__2[[#This Row],[競技番号]],"")</f>
        <v/>
      </c>
      <c r="O2448" t="str">
        <f>IFERROR(記録__2[[#This Row],[選手番号]],"")</f>
        <v/>
      </c>
    </row>
    <row r="2449" spans="1:15" x14ac:dyDescent="0.2">
      <c r="A2449" t="str">
        <f>IFERROR(VLOOKUP(N2449,プログラム!B:C,2,0),"")</f>
        <v/>
      </c>
      <c r="B2449" t="str">
        <f t="shared" si="76"/>
        <v/>
      </c>
      <c r="C2449" t="str">
        <f>IFERROR(VLOOKUP(B2449,チーム番号!E:F,2,0),"")</f>
        <v/>
      </c>
      <c r="D2449" t="str">
        <f>IFERROR(VLOOKUP(N2449,プログラム!B:C,2,0),"")</f>
        <v/>
      </c>
      <c r="E2449" t="str">
        <f>IFERROR(記録__2[[#This Row],[組]],"")</f>
        <v/>
      </c>
      <c r="F2449" t="str">
        <f>IFERROR(記録__2[[#This Row],[水路]],"")</f>
        <v/>
      </c>
      <c r="G2449" t="str">
        <f>IFERROR(VLOOKUP(D2449,プログラムデータ!A:N,12,0),"")</f>
        <v/>
      </c>
      <c r="H2449" t="str">
        <f>IFERROR(VLOOKUP(D2449,プログラムデータ!A:N,13,0),"")</f>
        <v/>
      </c>
      <c r="I2449" t="str">
        <f>IFERROR(VLOOKUP(D2449,プログラムデータ!A:N,11,0),"")</f>
        <v/>
      </c>
      <c r="J2449" t="str">
        <f>IFERROR(VLOOKUP(D2449,プログラムデータ!A:N,10,0),"")</f>
        <v/>
      </c>
      <c r="K2449" t="str">
        <f>IFERROR(VLOOKUP(D2449,プログラムデータ!A:N,14,0),"")</f>
        <v/>
      </c>
      <c r="L2449" t="str">
        <f t="shared" si="77"/>
        <v xml:space="preserve">    </v>
      </c>
      <c r="M2449" t="str">
        <f>IFERROR(VLOOKUP(J2449,色々!M:P,4,0),"")</f>
        <v/>
      </c>
      <c r="N2449" t="str">
        <f>IFERROR(記録__2[[#This Row],[競技番号]],"")</f>
        <v/>
      </c>
      <c r="O2449" t="str">
        <f>IFERROR(記録__2[[#This Row],[選手番号]],"")</f>
        <v/>
      </c>
    </row>
    <row r="2450" spans="1:15" x14ac:dyDescent="0.2">
      <c r="A2450" t="str">
        <f>IFERROR(VLOOKUP(N2450,プログラム!B:C,2,0),"")</f>
        <v/>
      </c>
      <c r="B2450" t="str">
        <f t="shared" si="76"/>
        <v/>
      </c>
      <c r="C2450" t="str">
        <f>IFERROR(VLOOKUP(B2450,チーム番号!E:F,2,0),"")</f>
        <v/>
      </c>
      <c r="D2450" t="str">
        <f>IFERROR(VLOOKUP(N2450,プログラム!B:C,2,0),"")</f>
        <v/>
      </c>
      <c r="E2450" t="str">
        <f>IFERROR(記録__2[[#This Row],[組]],"")</f>
        <v/>
      </c>
      <c r="F2450" t="str">
        <f>IFERROR(記録__2[[#This Row],[水路]],"")</f>
        <v/>
      </c>
      <c r="G2450" t="str">
        <f>IFERROR(VLOOKUP(D2450,プログラムデータ!A:N,12,0),"")</f>
        <v/>
      </c>
      <c r="H2450" t="str">
        <f>IFERROR(VLOOKUP(D2450,プログラムデータ!A:N,13,0),"")</f>
        <v/>
      </c>
      <c r="I2450" t="str">
        <f>IFERROR(VLOOKUP(D2450,プログラムデータ!A:N,11,0),"")</f>
        <v/>
      </c>
      <c r="J2450" t="str">
        <f>IFERROR(VLOOKUP(D2450,プログラムデータ!A:N,10,0),"")</f>
        <v/>
      </c>
      <c r="K2450" t="str">
        <f>IFERROR(VLOOKUP(D2450,プログラムデータ!A:N,14,0),"")</f>
        <v/>
      </c>
      <c r="L2450" t="str">
        <f t="shared" si="77"/>
        <v xml:space="preserve">    </v>
      </c>
      <c r="M2450" t="str">
        <f>IFERROR(VLOOKUP(J2450,色々!M:P,4,0),"")</f>
        <v/>
      </c>
      <c r="N2450" t="str">
        <f>IFERROR(記録__2[[#This Row],[競技番号]],"")</f>
        <v/>
      </c>
      <c r="O2450" t="str">
        <f>IFERROR(記録__2[[#This Row],[選手番号]],"")</f>
        <v/>
      </c>
    </row>
    <row r="2451" spans="1:15" x14ac:dyDescent="0.2">
      <c r="A2451" t="str">
        <f>IFERROR(VLOOKUP(N2451,プログラム!B:C,2,0),"")</f>
        <v/>
      </c>
      <c r="B2451" t="str">
        <f t="shared" si="76"/>
        <v/>
      </c>
      <c r="C2451" t="str">
        <f>IFERROR(VLOOKUP(B2451,チーム番号!E:F,2,0),"")</f>
        <v/>
      </c>
      <c r="D2451" t="str">
        <f>IFERROR(VLOOKUP(N2451,プログラム!B:C,2,0),"")</f>
        <v/>
      </c>
      <c r="E2451" t="str">
        <f>IFERROR(記録__2[[#This Row],[組]],"")</f>
        <v/>
      </c>
      <c r="F2451" t="str">
        <f>IFERROR(記録__2[[#This Row],[水路]],"")</f>
        <v/>
      </c>
      <c r="G2451" t="str">
        <f>IFERROR(VLOOKUP(D2451,プログラムデータ!A:N,12,0),"")</f>
        <v/>
      </c>
      <c r="H2451" t="str">
        <f>IFERROR(VLOOKUP(D2451,プログラムデータ!A:N,13,0),"")</f>
        <v/>
      </c>
      <c r="I2451" t="str">
        <f>IFERROR(VLOOKUP(D2451,プログラムデータ!A:N,11,0),"")</f>
        <v/>
      </c>
      <c r="J2451" t="str">
        <f>IFERROR(VLOOKUP(D2451,プログラムデータ!A:N,10,0),"")</f>
        <v/>
      </c>
      <c r="K2451" t="str">
        <f>IFERROR(VLOOKUP(D2451,プログラムデータ!A:N,14,0),"")</f>
        <v/>
      </c>
      <c r="L2451" t="str">
        <f t="shared" si="77"/>
        <v xml:space="preserve">    </v>
      </c>
      <c r="M2451" t="str">
        <f>IFERROR(VLOOKUP(J2451,色々!M:P,4,0),"")</f>
        <v/>
      </c>
      <c r="N2451" t="str">
        <f>IFERROR(記録__2[[#This Row],[競技番号]],"")</f>
        <v/>
      </c>
      <c r="O2451" t="str">
        <f>IFERROR(記録__2[[#This Row],[選手番号]],"")</f>
        <v/>
      </c>
    </row>
    <row r="2452" spans="1:15" x14ac:dyDescent="0.2">
      <c r="A2452" t="str">
        <f>IFERROR(VLOOKUP(N2452,プログラム!B:C,2,0),"")</f>
        <v/>
      </c>
      <c r="B2452" t="str">
        <f t="shared" si="76"/>
        <v/>
      </c>
      <c r="C2452" t="str">
        <f>IFERROR(VLOOKUP(B2452,チーム番号!E:F,2,0),"")</f>
        <v/>
      </c>
      <c r="D2452" t="str">
        <f>IFERROR(VLOOKUP(N2452,プログラム!B:C,2,0),"")</f>
        <v/>
      </c>
      <c r="E2452" t="str">
        <f>IFERROR(記録__2[[#This Row],[組]],"")</f>
        <v/>
      </c>
      <c r="F2452" t="str">
        <f>IFERROR(記録__2[[#This Row],[水路]],"")</f>
        <v/>
      </c>
      <c r="G2452" t="str">
        <f>IFERROR(VLOOKUP(D2452,プログラムデータ!A:N,12,0),"")</f>
        <v/>
      </c>
      <c r="H2452" t="str">
        <f>IFERROR(VLOOKUP(D2452,プログラムデータ!A:N,13,0),"")</f>
        <v/>
      </c>
      <c r="I2452" t="str">
        <f>IFERROR(VLOOKUP(D2452,プログラムデータ!A:N,11,0),"")</f>
        <v/>
      </c>
      <c r="J2452" t="str">
        <f>IFERROR(VLOOKUP(D2452,プログラムデータ!A:N,10,0),"")</f>
        <v/>
      </c>
      <c r="K2452" t="str">
        <f>IFERROR(VLOOKUP(D2452,プログラムデータ!A:N,14,0),"")</f>
        <v/>
      </c>
      <c r="L2452" t="str">
        <f t="shared" si="77"/>
        <v xml:space="preserve">    </v>
      </c>
      <c r="M2452" t="str">
        <f>IFERROR(VLOOKUP(J2452,色々!M:P,4,0),"")</f>
        <v/>
      </c>
      <c r="N2452" t="str">
        <f>IFERROR(記録__2[[#This Row],[競技番号]],"")</f>
        <v/>
      </c>
      <c r="O2452" t="str">
        <f>IFERROR(記録__2[[#This Row],[選手番号]],"")</f>
        <v/>
      </c>
    </row>
    <row r="2453" spans="1:15" x14ac:dyDescent="0.2">
      <c r="A2453" t="str">
        <f>IFERROR(VLOOKUP(N2453,プログラム!B:C,2,0),"")</f>
        <v/>
      </c>
      <c r="B2453" t="str">
        <f t="shared" si="76"/>
        <v/>
      </c>
      <c r="C2453" t="str">
        <f>IFERROR(VLOOKUP(B2453,チーム番号!E:F,2,0),"")</f>
        <v/>
      </c>
      <c r="D2453" t="str">
        <f>IFERROR(VLOOKUP(N2453,プログラム!B:C,2,0),"")</f>
        <v/>
      </c>
      <c r="E2453" t="str">
        <f>IFERROR(記録__2[[#This Row],[組]],"")</f>
        <v/>
      </c>
      <c r="F2453" t="str">
        <f>IFERROR(記録__2[[#This Row],[水路]],"")</f>
        <v/>
      </c>
      <c r="G2453" t="str">
        <f>IFERROR(VLOOKUP(D2453,プログラムデータ!A:N,12,0),"")</f>
        <v/>
      </c>
      <c r="H2453" t="str">
        <f>IFERROR(VLOOKUP(D2453,プログラムデータ!A:N,13,0),"")</f>
        <v/>
      </c>
      <c r="I2453" t="str">
        <f>IFERROR(VLOOKUP(D2453,プログラムデータ!A:N,11,0),"")</f>
        <v/>
      </c>
      <c r="J2453" t="str">
        <f>IFERROR(VLOOKUP(D2453,プログラムデータ!A:N,10,0),"")</f>
        <v/>
      </c>
      <c r="K2453" t="str">
        <f>IFERROR(VLOOKUP(D2453,プログラムデータ!A:N,14,0),"")</f>
        <v/>
      </c>
      <c r="L2453" t="str">
        <f t="shared" si="77"/>
        <v xml:space="preserve">    </v>
      </c>
      <c r="M2453" t="str">
        <f>IFERROR(VLOOKUP(J2453,色々!M:P,4,0),"")</f>
        <v/>
      </c>
      <c r="N2453" t="str">
        <f>IFERROR(記録__2[[#This Row],[競技番号]],"")</f>
        <v/>
      </c>
      <c r="O2453" t="str">
        <f>IFERROR(記録__2[[#This Row],[選手番号]],"")</f>
        <v/>
      </c>
    </row>
    <row r="2454" spans="1:15" x14ac:dyDescent="0.2">
      <c r="A2454" t="str">
        <f>IFERROR(VLOOKUP(N2454,プログラム!B:C,2,0),"")</f>
        <v/>
      </c>
      <c r="B2454" t="str">
        <f t="shared" si="76"/>
        <v/>
      </c>
      <c r="C2454" t="str">
        <f>IFERROR(VLOOKUP(B2454,チーム番号!E:F,2,0),"")</f>
        <v/>
      </c>
      <c r="D2454" t="str">
        <f>IFERROR(VLOOKUP(N2454,プログラム!B:C,2,0),"")</f>
        <v/>
      </c>
      <c r="E2454" t="str">
        <f>IFERROR(記録__2[[#This Row],[組]],"")</f>
        <v/>
      </c>
      <c r="F2454" t="str">
        <f>IFERROR(記録__2[[#This Row],[水路]],"")</f>
        <v/>
      </c>
      <c r="G2454" t="str">
        <f>IFERROR(VLOOKUP(D2454,プログラムデータ!A:N,12,0),"")</f>
        <v/>
      </c>
      <c r="H2454" t="str">
        <f>IFERROR(VLOOKUP(D2454,プログラムデータ!A:N,13,0),"")</f>
        <v/>
      </c>
      <c r="I2454" t="str">
        <f>IFERROR(VLOOKUP(D2454,プログラムデータ!A:N,11,0),"")</f>
        <v/>
      </c>
      <c r="J2454" t="str">
        <f>IFERROR(VLOOKUP(D2454,プログラムデータ!A:N,10,0),"")</f>
        <v/>
      </c>
      <c r="K2454" t="str">
        <f>IFERROR(VLOOKUP(D2454,プログラムデータ!A:N,14,0),"")</f>
        <v/>
      </c>
      <c r="L2454" t="str">
        <f t="shared" si="77"/>
        <v xml:space="preserve">    </v>
      </c>
      <c r="M2454" t="str">
        <f>IFERROR(VLOOKUP(J2454,色々!M:P,4,0),"")</f>
        <v/>
      </c>
      <c r="N2454" t="str">
        <f>IFERROR(記録__2[[#This Row],[競技番号]],"")</f>
        <v/>
      </c>
      <c r="O2454" t="str">
        <f>IFERROR(記録__2[[#This Row],[選手番号]],"")</f>
        <v/>
      </c>
    </row>
    <row r="2455" spans="1:15" x14ac:dyDescent="0.2">
      <c r="A2455" t="str">
        <f>IFERROR(VLOOKUP(N2455,プログラム!B:C,2,0),"")</f>
        <v/>
      </c>
      <c r="B2455" t="str">
        <f t="shared" si="76"/>
        <v/>
      </c>
      <c r="C2455" t="str">
        <f>IFERROR(VLOOKUP(B2455,チーム番号!E:F,2,0),"")</f>
        <v/>
      </c>
      <c r="D2455" t="str">
        <f>IFERROR(VLOOKUP(N2455,プログラム!B:C,2,0),"")</f>
        <v/>
      </c>
      <c r="E2455" t="str">
        <f>IFERROR(記録__2[[#This Row],[組]],"")</f>
        <v/>
      </c>
      <c r="F2455" t="str">
        <f>IFERROR(記録__2[[#This Row],[水路]],"")</f>
        <v/>
      </c>
      <c r="G2455" t="str">
        <f>IFERROR(VLOOKUP(D2455,プログラムデータ!A:N,12,0),"")</f>
        <v/>
      </c>
      <c r="H2455" t="str">
        <f>IFERROR(VLOOKUP(D2455,プログラムデータ!A:N,13,0),"")</f>
        <v/>
      </c>
      <c r="I2455" t="str">
        <f>IFERROR(VLOOKUP(D2455,プログラムデータ!A:N,11,0),"")</f>
        <v/>
      </c>
      <c r="J2455" t="str">
        <f>IFERROR(VLOOKUP(D2455,プログラムデータ!A:N,10,0),"")</f>
        <v/>
      </c>
      <c r="K2455" t="str">
        <f>IFERROR(VLOOKUP(D2455,プログラムデータ!A:N,14,0),"")</f>
        <v/>
      </c>
      <c r="L2455" t="str">
        <f t="shared" si="77"/>
        <v xml:space="preserve">    </v>
      </c>
      <c r="M2455" t="str">
        <f>IFERROR(VLOOKUP(J2455,色々!M:P,4,0),"")</f>
        <v/>
      </c>
      <c r="N2455" t="str">
        <f>IFERROR(記録__2[[#This Row],[競技番号]],"")</f>
        <v/>
      </c>
      <c r="O2455" t="str">
        <f>IFERROR(記録__2[[#This Row],[選手番号]],"")</f>
        <v/>
      </c>
    </row>
    <row r="2456" spans="1:15" x14ac:dyDescent="0.2">
      <c r="A2456" t="str">
        <f>IFERROR(VLOOKUP(N2456,プログラム!B:C,2,0),"")</f>
        <v/>
      </c>
      <c r="B2456" t="str">
        <f t="shared" si="76"/>
        <v/>
      </c>
      <c r="C2456" t="str">
        <f>IFERROR(VLOOKUP(B2456,チーム番号!E:F,2,0),"")</f>
        <v/>
      </c>
      <c r="D2456" t="str">
        <f>IFERROR(VLOOKUP(N2456,プログラム!B:C,2,0),"")</f>
        <v/>
      </c>
      <c r="E2456" t="str">
        <f>IFERROR(記録__2[[#This Row],[組]],"")</f>
        <v/>
      </c>
      <c r="F2456" t="str">
        <f>IFERROR(記録__2[[#This Row],[水路]],"")</f>
        <v/>
      </c>
      <c r="G2456" t="str">
        <f>IFERROR(VLOOKUP(D2456,プログラムデータ!A:N,12,0),"")</f>
        <v/>
      </c>
      <c r="H2456" t="str">
        <f>IFERROR(VLOOKUP(D2456,プログラムデータ!A:N,13,0),"")</f>
        <v/>
      </c>
      <c r="I2456" t="str">
        <f>IFERROR(VLOOKUP(D2456,プログラムデータ!A:N,11,0),"")</f>
        <v/>
      </c>
      <c r="J2456" t="str">
        <f>IFERROR(VLOOKUP(D2456,プログラムデータ!A:N,10,0),"")</f>
        <v/>
      </c>
      <c r="K2456" t="str">
        <f>IFERROR(VLOOKUP(D2456,プログラムデータ!A:N,14,0),"")</f>
        <v/>
      </c>
      <c r="L2456" t="str">
        <f t="shared" si="77"/>
        <v xml:space="preserve">    </v>
      </c>
      <c r="M2456" t="str">
        <f>IFERROR(VLOOKUP(J2456,色々!M:P,4,0),"")</f>
        <v/>
      </c>
      <c r="N2456" t="str">
        <f>IFERROR(記録__2[[#This Row],[競技番号]],"")</f>
        <v/>
      </c>
      <c r="O2456" t="str">
        <f>IFERROR(記録__2[[#This Row],[選手番号]],"")</f>
        <v/>
      </c>
    </row>
    <row r="2457" spans="1:15" x14ac:dyDescent="0.2">
      <c r="A2457" t="str">
        <f>IFERROR(VLOOKUP(N2457,プログラム!B:C,2,0),"")</f>
        <v/>
      </c>
      <c r="B2457" t="str">
        <f t="shared" si="76"/>
        <v/>
      </c>
      <c r="C2457" t="str">
        <f>IFERROR(VLOOKUP(B2457,チーム番号!E:F,2,0),"")</f>
        <v/>
      </c>
      <c r="D2457" t="str">
        <f>IFERROR(VLOOKUP(N2457,プログラム!B:C,2,0),"")</f>
        <v/>
      </c>
      <c r="E2457" t="str">
        <f>IFERROR(記録__2[[#This Row],[組]],"")</f>
        <v/>
      </c>
      <c r="F2457" t="str">
        <f>IFERROR(記録__2[[#This Row],[水路]],"")</f>
        <v/>
      </c>
      <c r="G2457" t="str">
        <f>IFERROR(VLOOKUP(D2457,プログラムデータ!A:N,12,0),"")</f>
        <v/>
      </c>
      <c r="H2457" t="str">
        <f>IFERROR(VLOOKUP(D2457,プログラムデータ!A:N,13,0),"")</f>
        <v/>
      </c>
      <c r="I2457" t="str">
        <f>IFERROR(VLOOKUP(D2457,プログラムデータ!A:N,11,0),"")</f>
        <v/>
      </c>
      <c r="J2457" t="str">
        <f>IFERROR(VLOOKUP(D2457,プログラムデータ!A:N,10,0),"")</f>
        <v/>
      </c>
      <c r="K2457" t="str">
        <f>IFERROR(VLOOKUP(D2457,プログラムデータ!A:N,14,0),"")</f>
        <v/>
      </c>
      <c r="L2457" t="str">
        <f t="shared" si="77"/>
        <v xml:space="preserve">    </v>
      </c>
      <c r="M2457" t="str">
        <f>IFERROR(VLOOKUP(J2457,色々!M:P,4,0),"")</f>
        <v/>
      </c>
      <c r="N2457" t="str">
        <f>IFERROR(記録__2[[#This Row],[競技番号]],"")</f>
        <v/>
      </c>
      <c r="O2457" t="str">
        <f>IFERROR(記録__2[[#This Row],[選手番号]],"")</f>
        <v/>
      </c>
    </row>
    <row r="2458" spans="1:15" x14ac:dyDescent="0.2">
      <c r="A2458" t="str">
        <f>IFERROR(VLOOKUP(N2458,プログラム!B:C,2,0),"")</f>
        <v/>
      </c>
      <c r="B2458" t="str">
        <f t="shared" si="76"/>
        <v/>
      </c>
      <c r="C2458" t="str">
        <f>IFERROR(VLOOKUP(B2458,チーム番号!E:F,2,0),"")</f>
        <v/>
      </c>
      <c r="D2458" t="str">
        <f>IFERROR(VLOOKUP(N2458,プログラム!B:C,2,0),"")</f>
        <v/>
      </c>
      <c r="E2458" t="str">
        <f>IFERROR(記録__2[[#This Row],[組]],"")</f>
        <v/>
      </c>
      <c r="F2458" t="str">
        <f>IFERROR(記録__2[[#This Row],[水路]],"")</f>
        <v/>
      </c>
      <c r="G2458" t="str">
        <f>IFERROR(VLOOKUP(D2458,プログラムデータ!A:N,12,0),"")</f>
        <v/>
      </c>
      <c r="H2458" t="str">
        <f>IFERROR(VLOOKUP(D2458,プログラムデータ!A:N,13,0),"")</f>
        <v/>
      </c>
      <c r="I2458" t="str">
        <f>IFERROR(VLOOKUP(D2458,プログラムデータ!A:N,11,0),"")</f>
        <v/>
      </c>
      <c r="J2458" t="str">
        <f>IFERROR(VLOOKUP(D2458,プログラムデータ!A:N,10,0),"")</f>
        <v/>
      </c>
      <c r="K2458" t="str">
        <f>IFERROR(VLOOKUP(D2458,プログラムデータ!A:N,14,0),"")</f>
        <v/>
      </c>
      <c r="L2458" t="str">
        <f t="shared" si="77"/>
        <v xml:space="preserve">    </v>
      </c>
      <c r="M2458" t="str">
        <f>IFERROR(VLOOKUP(J2458,色々!M:P,4,0),"")</f>
        <v/>
      </c>
      <c r="N2458" t="str">
        <f>IFERROR(記録__2[[#This Row],[競技番号]],"")</f>
        <v/>
      </c>
      <c r="O2458" t="str">
        <f>IFERROR(記録__2[[#This Row],[選手番号]],"")</f>
        <v/>
      </c>
    </row>
    <row r="2459" spans="1:15" x14ac:dyDescent="0.2">
      <c r="A2459" t="str">
        <f>IFERROR(VLOOKUP(N2459,プログラム!B:C,2,0),"")</f>
        <v/>
      </c>
      <c r="B2459" t="str">
        <f t="shared" si="76"/>
        <v/>
      </c>
      <c r="C2459" t="str">
        <f>IFERROR(VLOOKUP(B2459,チーム番号!E:F,2,0),"")</f>
        <v/>
      </c>
      <c r="D2459" t="str">
        <f>IFERROR(VLOOKUP(N2459,プログラム!B:C,2,0),"")</f>
        <v/>
      </c>
      <c r="E2459" t="str">
        <f>IFERROR(記録__2[[#This Row],[組]],"")</f>
        <v/>
      </c>
      <c r="F2459" t="str">
        <f>IFERROR(記録__2[[#This Row],[水路]],"")</f>
        <v/>
      </c>
      <c r="G2459" t="str">
        <f>IFERROR(VLOOKUP(D2459,プログラムデータ!A:N,12,0),"")</f>
        <v/>
      </c>
      <c r="H2459" t="str">
        <f>IFERROR(VLOOKUP(D2459,プログラムデータ!A:N,13,0),"")</f>
        <v/>
      </c>
      <c r="I2459" t="str">
        <f>IFERROR(VLOOKUP(D2459,プログラムデータ!A:N,11,0),"")</f>
        <v/>
      </c>
      <c r="J2459" t="str">
        <f>IFERROR(VLOOKUP(D2459,プログラムデータ!A:N,10,0),"")</f>
        <v/>
      </c>
      <c r="K2459" t="str">
        <f>IFERROR(VLOOKUP(D2459,プログラムデータ!A:N,14,0),"")</f>
        <v/>
      </c>
      <c r="L2459" t="str">
        <f t="shared" si="77"/>
        <v xml:space="preserve">    </v>
      </c>
      <c r="M2459" t="str">
        <f>IFERROR(VLOOKUP(J2459,色々!M:P,4,0),"")</f>
        <v/>
      </c>
      <c r="N2459" t="str">
        <f>IFERROR(記録__2[[#This Row],[競技番号]],"")</f>
        <v/>
      </c>
      <c r="O2459" t="str">
        <f>IFERROR(記録__2[[#This Row],[選手番号]],"")</f>
        <v/>
      </c>
    </row>
    <row r="2460" spans="1:15" x14ac:dyDescent="0.2">
      <c r="A2460" t="str">
        <f>IFERROR(VLOOKUP(N2460,プログラム!B:C,2,0),"")</f>
        <v/>
      </c>
      <c r="B2460" t="str">
        <f t="shared" si="76"/>
        <v/>
      </c>
      <c r="C2460" t="str">
        <f>IFERROR(VLOOKUP(B2460,チーム番号!E:F,2,0),"")</f>
        <v/>
      </c>
      <c r="D2460" t="str">
        <f>IFERROR(VLOOKUP(N2460,プログラム!B:C,2,0),"")</f>
        <v/>
      </c>
      <c r="E2460" t="str">
        <f>IFERROR(記録__2[[#This Row],[組]],"")</f>
        <v/>
      </c>
      <c r="F2460" t="str">
        <f>IFERROR(記録__2[[#This Row],[水路]],"")</f>
        <v/>
      </c>
      <c r="G2460" t="str">
        <f>IFERROR(VLOOKUP(D2460,プログラムデータ!A:N,12,0),"")</f>
        <v/>
      </c>
      <c r="H2460" t="str">
        <f>IFERROR(VLOOKUP(D2460,プログラムデータ!A:N,13,0),"")</f>
        <v/>
      </c>
      <c r="I2460" t="str">
        <f>IFERROR(VLOOKUP(D2460,プログラムデータ!A:N,11,0),"")</f>
        <v/>
      </c>
      <c r="J2460" t="str">
        <f>IFERROR(VLOOKUP(D2460,プログラムデータ!A:N,10,0),"")</f>
        <v/>
      </c>
      <c r="K2460" t="str">
        <f>IFERROR(VLOOKUP(D2460,プログラムデータ!A:N,14,0),"")</f>
        <v/>
      </c>
      <c r="L2460" t="str">
        <f t="shared" si="77"/>
        <v xml:space="preserve">    </v>
      </c>
      <c r="M2460" t="str">
        <f>IFERROR(VLOOKUP(J2460,色々!M:P,4,0),"")</f>
        <v/>
      </c>
      <c r="N2460" t="str">
        <f>IFERROR(記録__2[[#This Row],[競技番号]],"")</f>
        <v/>
      </c>
      <c r="O2460" t="str">
        <f>IFERROR(記録__2[[#This Row],[選手番号]],"")</f>
        <v/>
      </c>
    </row>
    <row r="2461" spans="1:15" x14ac:dyDescent="0.2">
      <c r="A2461" t="str">
        <f>IFERROR(VLOOKUP(N2461,プログラム!B:C,2,0),"")</f>
        <v/>
      </c>
      <c r="B2461" t="str">
        <f t="shared" si="76"/>
        <v/>
      </c>
      <c r="C2461" t="str">
        <f>IFERROR(VLOOKUP(B2461,チーム番号!E:F,2,0),"")</f>
        <v/>
      </c>
      <c r="D2461" t="str">
        <f>IFERROR(VLOOKUP(N2461,プログラム!B:C,2,0),"")</f>
        <v/>
      </c>
      <c r="E2461" t="str">
        <f>IFERROR(記録__2[[#This Row],[組]],"")</f>
        <v/>
      </c>
      <c r="F2461" t="str">
        <f>IFERROR(記録__2[[#This Row],[水路]],"")</f>
        <v/>
      </c>
      <c r="G2461" t="str">
        <f>IFERROR(VLOOKUP(D2461,プログラムデータ!A:N,12,0),"")</f>
        <v/>
      </c>
      <c r="H2461" t="str">
        <f>IFERROR(VLOOKUP(D2461,プログラムデータ!A:N,13,0),"")</f>
        <v/>
      </c>
      <c r="I2461" t="str">
        <f>IFERROR(VLOOKUP(D2461,プログラムデータ!A:N,11,0),"")</f>
        <v/>
      </c>
      <c r="J2461" t="str">
        <f>IFERROR(VLOOKUP(D2461,プログラムデータ!A:N,10,0),"")</f>
        <v/>
      </c>
      <c r="K2461" t="str">
        <f>IFERROR(VLOOKUP(D2461,プログラムデータ!A:N,14,0),"")</f>
        <v/>
      </c>
      <c r="L2461" t="str">
        <f t="shared" si="77"/>
        <v xml:space="preserve">    </v>
      </c>
      <c r="M2461" t="str">
        <f>IFERROR(VLOOKUP(J2461,色々!M:P,4,0),"")</f>
        <v/>
      </c>
      <c r="N2461" t="str">
        <f>IFERROR(記録__2[[#This Row],[競技番号]],"")</f>
        <v/>
      </c>
      <c r="O2461" t="str">
        <f>IFERROR(記録__2[[#This Row],[選手番号]],"")</f>
        <v/>
      </c>
    </row>
    <row r="2462" spans="1:15" x14ac:dyDescent="0.2">
      <c r="A2462" t="str">
        <f>IFERROR(VLOOKUP(N2462,プログラム!B:C,2,0),"")</f>
        <v/>
      </c>
      <c r="B2462" t="str">
        <f t="shared" si="76"/>
        <v/>
      </c>
      <c r="C2462" t="str">
        <f>IFERROR(VLOOKUP(B2462,チーム番号!E:F,2,0),"")</f>
        <v/>
      </c>
      <c r="D2462" t="str">
        <f>IFERROR(VLOOKUP(N2462,プログラム!B:C,2,0),"")</f>
        <v/>
      </c>
      <c r="E2462" t="str">
        <f>IFERROR(記録__2[[#This Row],[組]],"")</f>
        <v/>
      </c>
      <c r="F2462" t="str">
        <f>IFERROR(記録__2[[#This Row],[水路]],"")</f>
        <v/>
      </c>
      <c r="G2462" t="str">
        <f>IFERROR(VLOOKUP(D2462,プログラムデータ!A:N,12,0),"")</f>
        <v/>
      </c>
      <c r="H2462" t="str">
        <f>IFERROR(VLOOKUP(D2462,プログラムデータ!A:N,13,0),"")</f>
        <v/>
      </c>
      <c r="I2462" t="str">
        <f>IFERROR(VLOOKUP(D2462,プログラムデータ!A:N,11,0),"")</f>
        <v/>
      </c>
      <c r="J2462" t="str">
        <f>IFERROR(VLOOKUP(D2462,プログラムデータ!A:N,10,0),"")</f>
        <v/>
      </c>
      <c r="K2462" t="str">
        <f>IFERROR(VLOOKUP(D2462,プログラムデータ!A:N,14,0),"")</f>
        <v/>
      </c>
      <c r="L2462" t="str">
        <f t="shared" si="77"/>
        <v xml:space="preserve">    </v>
      </c>
      <c r="M2462" t="str">
        <f>IFERROR(VLOOKUP(J2462,色々!M:P,4,0),"")</f>
        <v/>
      </c>
      <c r="N2462" t="str">
        <f>IFERROR(記録__2[[#This Row],[競技番号]],"")</f>
        <v/>
      </c>
      <c r="O2462" t="str">
        <f>IFERROR(記録__2[[#This Row],[選手番号]],"")</f>
        <v/>
      </c>
    </row>
    <row r="2463" spans="1:15" x14ac:dyDescent="0.2">
      <c r="A2463" t="str">
        <f>IFERROR(VLOOKUP(N2463,プログラム!B:C,2,0),"")</f>
        <v/>
      </c>
      <c r="B2463" t="str">
        <f t="shared" si="76"/>
        <v/>
      </c>
      <c r="C2463" t="str">
        <f>IFERROR(VLOOKUP(B2463,チーム番号!E:F,2,0),"")</f>
        <v/>
      </c>
      <c r="D2463" t="str">
        <f>IFERROR(VLOOKUP(N2463,プログラム!B:C,2,0),"")</f>
        <v/>
      </c>
      <c r="E2463" t="str">
        <f>IFERROR(記録__2[[#This Row],[組]],"")</f>
        <v/>
      </c>
      <c r="F2463" t="str">
        <f>IFERROR(記録__2[[#This Row],[水路]],"")</f>
        <v/>
      </c>
      <c r="G2463" t="str">
        <f>IFERROR(VLOOKUP(D2463,プログラムデータ!A:N,12,0),"")</f>
        <v/>
      </c>
      <c r="H2463" t="str">
        <f>IFERROR(VLOOKUP(D2463,プログラムデータ!A:N,13,0),"")</f>
        <v/>
      </c>
      <c r="I2463" t="str">
        <f>IFERROR(VLOOKUP(D2463,プログラムデータ!A:N,11,0),"")</f>
        <v/>
      </c>
      <c r="J2463" t="str">
        <f>IFERROR(VLOOKUP(D2463,プログラムデータ!A:N,10,0),"")</f>
        <v/>
      </c>
      <c r="K2463" t="str">
        <f>IFERROR(VLOOKUP(D2463,プログラムデータ!A:N,14,0),"")</f>
        <v/>
      </c>
      <c r="L2463" t="str">
        <f t="shared" si="77"/>
        <v xml:space="preserve">    </v>
      </c>
      <c r="M2463" t="str">
        <f>IFERROR(VLOOKUP(J2463,色々!M:P,4,0),"")</f>
        <v/>
      </c>
      <c r="N2463" t="str">
        <f>IFERROR(記録__2[[#This Row],[競技番号]],"")</f>
        <v/>
      </c>
      <c r="O2463" t="str">
        <f>IFERROR(記録__2[[#This Row],[選手番号]],"")</f>
        <v/>
      </c>
    </row>
    <row r="2464" spans="1:15" x14ac:dyDescent="0.2">
      <c r="A2464" t="str">
        <f>IFERROR(VLOOKUP(N2464,プログラム!B:C,2,0),"")</f>
        <v/>
      </c>
      <c r="B2464" t="str">
        <f t="shared" si="76"/>
        <v/>
      </c>
      <c r="C2464" t="str">
        <f>IFERROR(VLOOKUP(B2464,チーム番号!E:F,2,0),"")</f>
        <v/>
      </c>
      <c r="D2464" t="str">
        <f>IFERROR(VLOOKUP(N2464,プログラム!B:C,2,0),"")</f>
        <v/>
      </c>
      <c r="E2464" t="str">
        <f>IFERROR(記録__2[[#This Row],[組]],"")</f>
        <v/>
      </c>
      <c r="F2464" t="str">
        <f>IFERROR(記録__2[[#This Row],[水路]],"")</f>
        <v/>
      </c>
      <c r="G2464" t="str">
        <f>IFERROR(VLOOKUP(D2464,プログラムデータ!A:N,12,0),"")</f>
        <v/>
      </c>
      <c r="H2464" t="str">
        <f>IFERROR(VLOOKUP(D2464,プログラムデータ!A:N,13,0),"")</f>
        <v/>
      </c>
      <c r="I2464" t="str">
        <f>IFERROR(VLOOKUP(D2464,プログラムデータ!A:N,11,0),"")</f>
        <v/>
      </c>
      <c r="J2464" t="str">
        <f>IFERROR(VLOOKUP(D2464,プログラムデータ!A:N,10,0),"")</f>
        <v/>
      </c>
      <c r="K2464" t="str">
        <f>IFERROR(VLOOKUP(D2464,プログラムデータ!A:N,14,0),"")</f>
        <v/>
      </c>
      <c r="L2464" t="str">
        <f t="shared" si="77"/>
        <v xml:space="preserve">    </v>
      </c>
      <c r="M2464" t="str">
        <f>IFERROR(VLOOKUP(J2464,色々!M:P,4,0),"")</f>
        <v/>
      </c>
      <c r="N2464" t="str">
        <f>IFERROR(記録__2[[#This Row],[競技番号]],"")</f>
        <v/>
      </c>
      <c r="O2464" t="str">
        <f>IFERROR(記録__2[[#This Row],[選手番号]],"")</f>
        <v/>
      </c>
    </row>
    <row r="2465" spans="1:15" x14ac:dyDescent="0.2">
      <c r="A2465" t="str">
        <f>IFERROR(VLOOKUP(N2465,プログラム!B:C,2,0),"")</f>
        <v/>
      </c>
      <c r="B2465" t="str">
        <f t="shared" si="76"/>
        <v/>
      </c>
      <c r="C2465" t="str">
        <f>IFERROR(VLOOKUP(B2465,チーム番号!E:F,2,0),"")</f>
        <v/>
      </c>
      <c r="D2465" t="str">
        <f>IFERROR(VLOOKUP(N2465,プログラム!B:C,2,0),"")</f>
        <v/>
      </c>
      <c r="E2465" t="str">
        <f>IFERROR(記録__2[[#This Row],[組]],"")</f>
        <v/>
      </c>
      <c r="F2465" t="str">
        <f>IFERROR(記録__2[[#This Row],[水路]],"")</f>
        <v/>
      </c>
      <c r="G2465" t="str">
        <f>IFERROR(VLOOKUP(D2465,プログラムデータ!A:N,12,0),"")</f>
        <v/>
      </c>
      <c r="H2465" t="str">
        <f>IFERROR(VLOOKUP(D2465,プログラムデータ!A:N,13,0),"")</f>
        <v/>
      </c>
      <c r="I2465" t="str">
        <f>IFERROR(VLOOKUP(D2465,プログラムデータ!A:N,11,0),"")</f>
        <v/>
      </c>
      <c r="J2465" t="str">
        <f>IFERROR(VLOOKUP(D2465,プログラムデータ!A:N,10,0),"")</f>
        <v/>
      </c>
      <c r="K2465" t="str">
        <f>IFERROR(VLOOKUP(D2465,プログラムデータ!A:N,14,0),"")</f>
        <v/>
      </c>
      <c r="L2465" t="str">
        <f t="shared" si="77"/>
        <v xml:space="preserve">    </v>
      </c>
      <c r="M2465" t="str">
        <f>IFERROR(VLOOKUP(J2465,色々!M:P,4,0),"")</f>
        <v/>
      </c>
      <c r="N2465" t="str">
        <f>IFERROR(記録__2[[#This Row],[競技番号]],"")</f>
        <v/>
      </c>
      <c r="O2465" t="str">
        <f>IFERROR(記録__2[[#This Row],[選手番号]],"")</f>
        <v/>
      </c>
    </row>
    <row r="2466" spans="1:15" x14ac:dyDescent="0.2">
      <c r="A2466" t="str">
        <f>IFERROR(VLOOKUP(N2466,プログラム!B:C,2,0),"")</f>
        <v/>
      </c>
      <c r="B2466" t="str">
        <f t="shared" si="76"/>
        <v/>
      </c>
      <c r="C2466" t="str">
        <f>IFERROR(VLOOKUP(B2466,チーム番号!E:F,2,0),"")</f>
        <v/>
      </c>
      <c r="D2466" t="str">
        <f>IFERROR(VLOOKUP(N2466,プログラム!B:C,2,0),"")</f>
        <v/>
      </c>
      <c r="E2466" t="str">
        <f>IFERROR(記録__2[[#This Row],[組]],"")</f>
        <v/>
      </c>
      <c r="F2466" t="str">
        <f>IFERROR(記録__2[[#This Row],[水路]],"")</f>
        <v/>
      </c>
      <c r="G2466" t="str">
        <f>IFERROR(VLOOKUP(D2466,プログラムデータ!A:N,12,0),"")</f>
        <v/>
      </c>
      <c r="H2466" t="str">
        <f>IFERROR(VLOOKUP(D2466,プログラムデータ!A:N,13,0),"")</f>
        <v/>
      </c>
      <c r="I2466" t="str">
        <f>IFERROR(VLOOKUP(D2466,プログラムデータ!A:N,11,0),"")</f>
        <v/>
      </c>
      <c r="J2466" t="str">
        <f>IFERROR(VLOOKUP(D2466,プログラムデータ!A:N,10,0),"")</f>
        <v/>
      </c>
      <c r="K2466" t="str">
        <f>IFERROR(VLOOKUP(D2466,プログラムデータ!A:N,14,0),"")</f>
        <v/>
      </c>
      <c r="L2466" t="str">
        <f t="shared" si="77"/>
        <v xml:space="preserve">    </v>
      </c>
      <c r="M2466" t="str">
        <f>IFERROR(VLOOKUP(J2466,色々!M:P,4,0),"")</f>
        <v/>
      </c>
      <c r="N2466" t="str">
        <f>IFERROR(記録__2[[#This Row],[競技番号]],"")</f>
        <v/>
      </c>
      <c r="O2466" t="str">
        <f>IFERROR(記録__2[[#This Row],[選手番号]],"")</f>
        <v/>
      </c>
    </row>
    <row r="2467" spans="1:15" x14ac:dyDescent="0.2">
      <c r="A2467" t="str">
        <f>IFERROR(VLOOKUP(N2467,プログラム!B:C,2,0),"")</f>
        <v/>
      </c>
      <c r="B2467" t="str">
        <f t="shared" si="76"/>
        <v/>
      </c>
      <c r="C2467" t="str">
        <f>IFERROR(VLOOKUP(B2467,チーム番号!E:F,2,0),"")</f>
        <v/>
      </c>
      <c r="D2467" t="str">
        <f>IFERROR(VLOOKUP(N2467,プログラム!B:C,2,0),"")</f>
        <v/>
      </c>
      <c r="E2467" t="str">
        <f>IFERROR(記録__2[[#This Row],[組]],"")</f>
        <v/>
      </c>
      <c r="F2467" t="str">
        <f>IFERROR(記録__2[[#This Row],[水路]],"")</f>
        <v/>
      </c>
      <c r="G2467" t="str">
        <f>IFERROR(VLOOKUP(D2467,プログラムデータ!A:N,12,0),"")</f>
        <v/>
      </c>
      <c r="H2467" t="str">
        <f>IFERROR(VLOOKUP(D2467,プログラムデータ!A:N,13,0),"")</f>
        <v/>
      </c>
      <c r="I2467" t="str">
        <f>IFERROR(VLOOKUP(D2467,プログラムデータ!A:N,11,0),"")</f>
        <v/>
      </c>
      <c r="J2467" t="str">
        <f>IFERROR(VLOOKUP(D2467,プログラムデータ!A:N,10,0),"")</f>
        <v/>
      </c>
      <c r="K2467" t="str">
        <f>IFERROR(VLOOKUP(D2467,プログラムデータ!A:N,14,0),"")</f>
        <v/>
      </c>
      <c r="L2467" t="str">
        <f t="shared" si="77"/>
        <v xml:space="preserve">    </v>
      </c>
      <c r="M2467" t="str">
        <f>IFERROR(VLOOKUP(J2467,色々!M:P,4,0),"")</f>
        <v/>
      </c>
      <c r="N2467" t="str">
        <f>IFERROR(記録__2[[#This Row],[競技番号]],"")</f>
        <v/>
      </c>
      <c r="O2467" t="str">
        <f>IFERROR(記録__2[[#This Row],[選手番号]],"")</f>
        <v/>
      </c>
    </row>
    <row r="2468" spans="1:15" x14ac:dyDescent="0.2">
      <c r="A2468" t="str">
        <f>IFERROR(VLOOKUP(N2468,プログラム!B:C,2,0),"")</f>
        <v/>
      </c>
      <c r="B2468" t="str">
        <f t="shared" si="76"/>
        <v/>
      </c>
      <c r="C2468" t="str">
        <f>IFERROR(VLOOKUP(B2468,チーム番号!E:F,2,0),"")</f>
        <v/>
      </c>
      <c r="D2468" t="str">
        <f>IFERROR(VLOOKUP(N2468,プログラム!B:C,2,0),"")</f>
        <v/>
      </c>
      <c r="E2468" t="str">
        <f>IFERROR(記録__2[[#This Row],[組]],"")</f>
        <v/>
      </c>
      <c r="F2468" t="str">
        <f>IFERROR(記録__2[[#This Row],[水路]],"")</f>
        <v/>
      </c>
      <c r="G2468" t="str">
        <f>IFERROR(VLOOKUP(D2468,プログラムデータ!A:N,12,0),"")</f>
        <v/>
      </c>
      <c r="H2468" t="str">
        <f>IFERROR(VLOOKUP(D2468,プログラムデータ!A:N,13,0),"")</f>
        <v/>
      </c>
      <c r="I2468" t="str">
        <f>IFERROR(VLOOKUP(D2468,プログラムデータ!A:N,11,0),"")</f>
        <v/>
      </c>
      <c r="J2468" t="str">
        <f>IFERROR(VLOOKUP(D2468,プログラムデータ!A:N,10,0),"")</f>
        <v/>
      </c>
      <c r="K2468" t="str">
        <f>IFERROR(VLOOKUP(D2468,プログラムデータ!A:N,14,0),"")</f>
        <v/>
      </c>
      <c r="L2468" t="str">
        <f t="shared" si="77"/>
        <v xml:space="preserve">    </v>
      </c>
      <c r="M2468" t="str">
        <f>IFERROR(VLOOKUP(J2468,色々!M:P,4,0),"")</f>
        <v/>
      </c>
      <c r="N2468" t="str">
        <f>IFERROR(記録__2[[#This Row],[競技番号]],"")</f>
        <v/>
      </c>
      <c r="O2468" t="str">
        <f>IFERROR(記録__2[[#This Row],[選手番号]],"")</f>
        <v/>
      </c>
    </row>
    <row r="2469" spans="1:15" x14ac:dyDescent="0.2">
      <c r="A2469" t="str">
        <f>IFERROR(VLOOKUP(N2469,プログラム!B:C,2,0),"")</f>
        <v/>
      </c>
      <c r="B2469" t="str">
        <f t="shared" si="76"/>
        <v/>
      </c>
      <c r="C2469" t="str">
        <f>IFERROR(VLOOKUP(B2469,チーム番号!E:F,2,0),"")</f>
        <v/>
      </c>
      <c r="D2469" t="str">
        <f>IFERROR(VLOOKUP(N2469,プログラム!B:C,2,0),"")</f>
        <v/>
      </c>
      <c r="E2469" t="str">
        <f>IFERROR(記録__2[[#This Row],[組]],"")</f>
        <v/>
      </c>
      <c r="F2469" t="str">
        <f>IFERROR(記録__2[[#This Row],[水路]],"")</f>
        <v/>
      </c>
      <c r="G2469" t="str">
        <f>IFERROR(VLOOKUP(D2469,プログラムデータ!A:N,12,0),"")</f>
        <v/>
      </c>
      <c r="H2469" t="str">
        <f>IFERROR(VLOOKUP(D2469,プログラムデータ!A:N,13,0),"")</f>
        <v/>
      </c>
      <c r="I2469" t="str">
        <f>IFERROR(VLOOKUP(D2469,プログラムデータ!A:N,11,0),"")</f>
        <v/>
      </c>
      <c r="J2469" t="str">
        <f>IFERROR(VLOOKUP(D2469,プログラムデータ!A:N,10,0),"")</f>
        <v/>
      </c>
      <c r="K2469" t="str">
        <f>IFERROR(VLOOKUP(D2469,プログラムデータ!A:N,14,0),"")</f>
        <v/>
      </c>
      <c r="L2469" t="str">
        <f t="shared" si="77"/>
        <v xml:space="preserve">    </v>
      </c>
      <c r="M2469" t="str">
        <f>IFERROR(VLOOKUP(J2469,色々!M:P,4,0),"")</f>
        <v/>
      </c>
      <c r="N2469" t="str">
        <f>IFERROR(記録__2[[#This Row],[競技番号]],"")</f>
        <v/>
      </c>
      <c r="O2469" t="str">
        <f>IFERROR(記録__2[[#This Row],[選手番号]],"")</f>
        <v/>
      </c>
    </row>
    <row r="2470" spans="1:15" x14ac:dyDescent="0.2">
      <c r="A2470" t="str">
        <f>IFERROR(VLOOKUP(N2470,プログラム!B:C,2,0),"")</f>
        <v/>
      </c>
      <c r="B2470" t="str">
        <f t="shared" si="76"/>
        <v/>
      </c>
      <c r="C2470" t="str">
        <f>IFERROR(VLOOKUP(B2470,チーム番号!E:F,2,0),"")</f>
        <v/>
      </c>
      <c r="D2470" t="str">
        <f>IFERROR(VLOOKUP(N2470,プログラム!B:C,2,0),"")</f>
        <v/>
      </c>
      <c r="E2470" t="str">
        <f>IFERROR(記録__2[[#This Row],[組]],"")</f>
        <v/>
      </c>
      <c r="F2470" t="str">
        <f>IFERROR(記録__2[[#This Row],[水路]],"")</f>
        <v/>
      </c>
      <c r="G2470" t="str">
        <f>IFERROR(VLOOKUP(D2470,プログラムデータ!A:N,12,0),"")</f>
        <v/>
      </c>
      <c r="H2470" t="str">
        <f>IFERROR(VLOOKUP(D2470,プログラムデータ!A:N,13,0),"")</f>
        <v/>
      </c>
      <c r="I2470" t="str">
        <f>IFERROR(VLOOKUP(D2470,プログラムデータ!A:N,11,0),"")</f>
        <v/>
      </c>
      <c r="J2470" t="str">
        <f>IFERROR(VLOOKUP(D2470,プログラムデータ!A:N,10,0),"")</f>
        <v/>
      </c>
      <c r="K2470" t="str">
        <f>IFERROR(VLOOKUP(D2470,プログラムデータ!A:N,14,0),"")</f>
        <v/>
      </c>
      <c r="L2470" t="str">
        <f t="shared" si="77"/>
        <v xml:space="preserve">    </v>
      </c>
      <c r="M2470" t="str">
        <f>IFERROR(VLOOKUP(J2470,色々!M:P,4,0),"")</f>
        <v/>
      </c>
      <c r="N2470" t="str">
        <f>IFERROR(記録__2[[#This Row],[競技番号]],"")</f>
        <v/>
      </c>
      <c r="O2470" t="str">
        <f>IFERROR(記録__2[[#This Row],[選手番号]],"")</f>
        <v/>
      </c>
    </row>
    <row r="2471" spans="1:15" x14ac:dyDescent="0.2">
      <c r="A2471" t="str">
        <f>IFERROR(VLOOKUP(N2471,プログラム!B:C,2,0),"")</f>
        <v/>
      </c>
      <c r="B2471" t="str">
        <f t="shared" si="76"/>
        <v/>
      </c>
      <c r="C2471" t="str">
        <f>IFERROR(VLOOKUP(B2471,チーム番号!E:F,2,0),"")</f>
        <v/>
      </c>
      <c r="D2471" t="str">
        <f>IFERROR(VLOOKUP(N2471,プログラム!B:C,2,0),"")</f>
        <v/>
      </c>
      <c r="E2471" t="str">
        <f>IFERROR(記録__2[[#This Row],[組]],"")</f>
        <v/>
      </c>
      <c r="F2471" t="str">
        <f>IFERROR(記録__2[[#This Row],[水路]],"")</f>
        <v/>
      </c>
      <c r="G2471" t="str">
        <f>IFERROR(VLOOKUP(D2471,プログラムデータ!A:N,12,0),"")</f>
        <v/>
      </c>
      <c r="H2471" t="str">
        <f>IFERROR(VLOOKUP(D2471,プログラムデータ!A:N,13,0),"")</f>
        <v/>
      </c>
      <c r="I2471" t="str">
        <f>IFERROR(VLOOKUP(D2471,プログラムデータ!A:N,11,0),"")</f>
        <v/>
      </c>
      <c r="J2471" t="str">
        <f>IFERROR(VLOOKUP(D2471,プログラムデータ!A:N,10,0),"")</f>
        <v/>
      </c>
      <c r="K2471" t="str">
        <f>IFERROR(VLOOKUP(D2471,プログラムデータ!A:N,14,0),"")</f>
        <v/>
      </c>
      <c r="L2471" t="str">
        <f t="shared" si="77"/>
        <v xml:space="preserve">    </v>
      </c>
      <c r="M2471" t="str">
        <f>IFERROR(VLOOKUP(J2471,色々!M:P,4,0),"")</f>
        <v/>
      </c>
      <c r="N2471" t="str">
        <f>IFERROR(記録__2[[#This Row],[競技番号]],"")</f>
        <v/>
      </c>
      <c r="O2471" t="str">
        <f>IFERROR(記録__2[[#This Row],[選手番号]],"")</f>
        <v/>
      </c>
    </row>
    <row r="2472" spans="1:15" x14ac:dyDescent="0.2">
      <c r="A2472" t="str">
        <f>IFERROR(VLOOKUP(N2472,プログラム!B:C,2,0),"")</f>
        <v/>
      </c>
      <c r="B2472" t="str">
        <f t="shared" si="76"/>
        <v/>
      </c>
      <c r="C2472" t="str">
        <f>IFERROR(VLOOKUP(B2472,チーム番号!E:F,2,0),"")</f>
        <v/>
      </c>
      <c r="D2472" t="str">
        <f>IFERROR(VLOOKUP(N2472,プログラム!B:C,2,0),"")</f>
        <v/>
      </c>
      <c r="E2472" t="str">
        <f>IFERROR(記録__2[[#This Row],[組]],"")</f>
        <v/>
      </c>
      <c r="F2472" t="str">
        <f>IFERROR(記録__2[[#This Row],[水路]],"")</f>
        <v/>
      </c>
      <c r="G2472" t="str">
        <f>IFERROR(VLOOKUP(D2472,プログラムデータ!A:N,12,0),"")</f>
        <v/>
      </c>
      <c r="H2472" t="str">
        <f>IFERROR(VLOOKUP(D2472,プログラムデータ!A:N,13,0),"")</f>
        <v/>
      </c>
      <c r="I2472" t="str">
        <f>IFERROR(VLOOKUP(D2472,プログラムデータ!A:N,11,0),"")</f>
        <v/>
      </c>
      <c r="J2472" t="str">
        <f>IFERROR(VLOOKUP(D2472,プログラムデータ!A:N,10,0),"")</f>
        <v/>
      </c>
      <c r="K2472" t="str">
        <f>IFERROR(VLOOKUP(D2472,プログラムデータ!A:N,14,0),"")</f>
        <v/>
      </c>
      <c r="L2472" t="str">
        <f t="shared" si="77"/>
        <v xml:space="preserve">    </v>
      </c>
      <c r="M2472" t="str">
        <f>IFERROR(VLOOKUP(J2472,色々!M:P,4,0),"")</f>
        <v/>
      </c>
      <c r="N2472" t="str">
        <f>IFERROR(記録__2[[#This Row],[競技番号]],"")</f>
        <v/>
      </c>
      <c r="O2472" t="str">
        <f>IFERROR(記録__2[[#This Row],[選手番号]],"")</f>
        <v/>
      </c>
    </row>
    <row r="2473" spans="1:15" x14ac:dyDescent="0.2">
      <c r="A2473" t="str">
        <f>IFERROR(VLOOKUP(N2473,プログラム!B:C,2,0),"")</f>
        <v/>
      </c>
      <c r="B2473" t="str">
        <f t="shared" si="76"/>
        <v/>
      </c>
      <c r="C2473" t="str">
        <f>IFERROR(VLOOKUP(B2473,チーム番号!E:F,2,0),"")</f>
        <v/>
      </c>
      <c r="D2473" t="str">
        <f>IFERROR(VLOOKUP(N2473,プログラム!B:C,2,0),"")</f>
        <v/>
      </c>
      <c r="E2473" t="str">
        <f>IFERROR(記録__2[[#This Row],[組]],"")</f>
        <v/>
      </c>
      <c r="F2473" t="str">
        <f>IFERROR(記録__2[[#This Row],[水路]],"")</f>
        <v/>
      </c>
      <c r="G2473" t="str">
        <f>IFERROR(VLOOKUP(D2473,プログラムデータ!A:N,12,0),"")</f>
        <v/>
      </c>
      <c r="H2473" t="str">
        <f>IFERROR(VLOOKUP(D2473,プログラムデータ!A:N,13,0),"")</f>
        <v/>
      </c>
      <c r="I2473" t="str">
        <f>IFERROR(VLOOKUP(D2473,プログラムデータ!A:N,11,0),"")</f>
        <v/>
      </c>
      <c r="J2473" t="str">
        <f>IFERROR(VLOOKUP(D2473,プログラムデータ!A:N,10,0),"")</f>
        <v/>
      </c>
      <c r="K2473" t="str">
        <f>IFERROR(VLOOKUP(D2473,プログラムデータ!A:N,14,0),"")</f>
        <v/>
      </c>
      <c r="L2473" t="str">
        <f t="shared" si="77"/>
        <v xml:space="preserve">    </v>
      </c>
      <c r="M2473" t="str">
        <f>IFERROR(VLOOKUP(J2473,色々!M:P,4,0),"")</f>
        <v/>
      </c>
      <c r="N2473" t="str">
        <f>IFERROR(記録__2[[#This Row],[競技番号]],"")</f>
        <v/>
      </c>
      <c r="O2473" t="str">
        <f>IFERROR(記録__2[[#This Row],[選手番号]],"")</f>
        <v/>
      </c>
    </row>
    <row r="2474" spans="1:15" x14ac:dyDescent="0.2">
      <c r="A2474" t="str">
        <f>IFERROR(VLOOKUP(N2474,プログラム!B:C,2,0),"")</f>
        <v/>
      </c>
      <c r="B2474" t="str">
        <f t="shared" si="76"/>
        <v/>
      </c>
      <c r="C2474" t="str">
        <f>IFERROR(VLOOKUP(B2474,チーム番号!E:F,2,0),"")</f>
        <v/>
      </c>
      <c r="D2474" t="str">
        <f>IFERROR(VLOOKUP(N2474,プログラム!B:C,2,0),"")</f>
        <v/>
      </c>
      <c r="E2474" t="str">
        <f>IFERROR(記録__2[[#This Row],[組]],"")</f>
        <v/>
      </c>
      <c r="F2474" t="str">
        <f>IFERROR(記録__2[[#This Row],[水路]],"")</f>
        <v/>
      </c>
      <c r="G2474" t="str">
        <f>IFERROR(VLOOKUP(D2474,プログラムデータ!A:N,12,0),"")</f>
        <v/>
      </c>
      <c r="H2474" t="str">
        <f>IFERROR(VLOOKUP(D2474,プログラムデータ!A:N,13,0),"")</f>
        <v/>
      </c>
      <c r="I2474" t="str">
        <f>IFERROR(VLOOKUP(D2474,プログラムデータ!A:N,11,0),"")</f>
        <v/>
      </c>
      <c r="J2474" t="str">
        <f>IFERROR(VLOOKUP(D2474,プログラムデータ!A:N,10,0),"")</f>
        <v/>
      </c>
      <c r="K2474" t="str">
        <f>IFERROR(VLOOKUP(D2474,プログラムデータ!A:N,14,0),"")</f>
        <v/>
      </c>
      <c r="L2474" t="str">
        <f t="shared" si="77"/>
        <v xml:space="preserve">    </v>
      </c>
      <c r="M2474" t="str">
        <f>IFERROR(VLOOKUP(J2474,色々!M:P,4,0),"")</f>
        <v/>
      </c>
      <c r="N2474" t="str">
        <f>IFERROR(記録__2[[#This Row],[競技番号]],"")</f>
        <v/>
      </c>
      <c r="O2474" t="str">
        <f>IFERROR(記録__2[[#This Row],[選手番号]],"")</f>
        <v/>
      </c>
    </row>
    <row r="2475" spans="1:15" x14ac:dyDescent="0.2">
      <c r="A2475" t="str">
        <f>IFERROR(VLOOKUP(N2475,プログラム!B:C,2,0),"")</f>
        <v/>
      </c>
      <c r="B2475" t="str">
        <f t="shared" si="76"/>
        <v/>
      </c>
      <c r="C2475" t="str">
        <f>IFERROR(VLOOKUP(B2475,チーム番号!E:F,2,0),"")</f>
        <v/>
      </c>
      <c r="D2475" t="str">
        <f>IFERROR(VLOOKUP(N2475,プログラム!B:C,2,0),"")</f>
        <v/>
      </c>
      <c r="E2475" t="str">
        <f>IFERROR(記録__2[[#This Row],[組]],"")</f>
        <v/>
      </c>
      <c r="F2475" t="str">
        <f>IFERROR(記録__2[[#This Row],[水路]],"")</f>
        <v/>
      </c>
      <c r="G2475" t="str">
        <f>IFERROR(VLOOKUP(D2475,プログラムデータ!A:N,12,0),"")</f>
        <v/>
      </c>
      <c r="H2475" t="str">
        <f>IFERROR(VLOOKUP(D2475,プログラムデータ!A:N,13,0),"")</f>
        <v/>
      </c>
      <c r="I2475" t="str">
        <f>IFERROR(VLOOKUP(D2475,プログラムデータ!A:N,11,0),"")</f>
        <v/>
      </c>
      <c r="J2475" t="str">
        <f>IFERROR(VLOOKUP(D2475,プログラムデータ!A:N,10,0),"")</f>
        <v/>
      </c>
      <c r="K2475" t="str">
        <f>IFERROR(VLOOKUP(D2475,プログラムデータ!A:N,14,0),"")</f>
        <v/>
      </c>
      <c r="L2475" t="str">
        <f t="shared" si="77"/>
        <v xml:space="preserve">    </v>
      </c>
      <c r="M2475" t="str">
        <f>IFERROR(VLOOKUP(J2475,色々!M:P,4,0),"")</f>
        <v/>
      </c>
      <c r="N2475" t="str">
        <f>IFERROR(記録__2[[#This Row],[競技番号]],"")</f>
        <v/>
      </c>
      <c r="O2475" t="str">
        <f>IFERROR(記録__2[[#This Row],[選手番号]],"")</f>
        <v/>
      </c>
    </row>
    <row r="2476" spans="1:15" x14ac:dyDescent="0.2">
      <c r="A2476" t="str">
        <f>IFERROR(VLOOKUP(N2476,プログラム!B:C,2,0),"")</f>
        <v/>
      </c>
      <c r="B2476" t="str">
        <f t="shared" si="76"/>
        <v/>
      </c>
      <c r="C2476" t="str">
        <f>IFERROR(VLOOKUP(B2476,チーム番号!E:F,2,0),"")</f>
        <v/>
      </c>
      <c r="D2476" t="str">
        <f>IFERROR(VLOOKUP(N2476,プログラム!B:C,2,0),"")</f>
        <v/>
      </c>
      <c r="E2476" t="str">
        <f>IFERROR(記録__2[[#This Row],[組]],"")</f>
        <v/>
      </c>
      <c r="F2476" t="str">
        <f>IFERROR(記録__2[[#This Row],[水路]],"")</f>
        <v/>
      </c>
      <c r="G2476" t="str">
        <f>IFERROR(VLOOKUP(D2476,プログラムデータ!A:N,12,0),"")</f>
        <v/>
      </c>
      <c r="H2476" t="str">
        <f>IFERROR(VLOOKUP(D2476,プログラムデータ!A:N,13,0),"")</f>
        <v/>
      </c>
      <c r="I2476" t="str">
        <f>IFERROR(VLOOKUP(D2476,プログラムデータ!A:N,11,0),"")</f>
        <v/>
      </c>
      <c r="J2476" t="str">
        <f>IFERROR(VLOOKUP(D2476,プログラムデータ!A:N,10,0),"")</f>
        <v/>
      </c>
      <c r="K2476" t="str">
        <f>IFERROR(VLOOKUP(D2476,プログラムデータ!A:N,14,0),"")</f>
        <v/>
      </c>
      <c r="L2476" t="str">
        <f t="shared" si="77"/>
        <v xml:space="preserve">    </v>
      </c>
      <c r="M2476" t="str">
        <f>IFERROR(VLOOKUP(J2476,色々!M:P,4,0),"")</f>
        <v/>
      </c>
      <c r="N2476" t="str">
        <f>IFERROR(記録__2[[#This Row],[競技番号]],"")</f>
        <v/>
      </c>
      <c r="O2476" t="str">
        <f>IFERROR(記録__2[[#This Row],[選手番号]],"")</f>
        <v/>
      </c>
    </row>
    <row r="2477" spans="1:15" x14ac:dyDescent="0.2">
      <c r="A2477" t="str">
        <f>IFERROR(VLOOKUP(N2477,プログラム!B:C,2,0),"")</f>
        <v/>
      </c>
      <c r="B2477" t="str">
        <f t="shared" si="76"/>
        <v/>
      </c>
      <c r="C2477" t="str">
        <f>IFERROR(VLOOKUP(B2477,チーム番号!E:F,2,0),"")</f>
        <v/>
      </c>
      <c r="D2477" t="str">
        <f>IFERROR(VLOOKUP(N2477,プログラム!B:C,2,0),"")</f>
        <v/>
      </c>
      <c r="E2477" t="str">
        <f>IFERROR(記録__2[[#This Row],[組]],"")</f>
        <v/>
      </c>
      <c r="F2477" t="str">
        <f>IFERROR(記録__2[[#This Row],[水路]],"")</f>
        <v/>
      </c>
      <c r="G2477" t="str">
        <f>IFERROR(VLOOKUP(D2477,プログラムデータ!A:N,12,0),"")</f>
        <v/>
      </c>
      <c r="H2477" t="str">
        <f>IFERROR(VLOOKUP(D2477,プログラムデータ!A:N,13,0),"")</f>
        <v/>
      </c>
      <c r="I2477" t="str">
        <f>IFERROR(VLOOKUP(D2477,プログラムデータ!A:N,11,0),"")</f>
        <v/>
      </c>
      <c r="J2477" t="str">
        <f>IFERROR(VLOOKUP(D2477,プログラムデータ!A:N,10,0),"")</f>
        <v/>
      </c>
      <c r="K2477" t="str">
        <f>IFERROR(VLOOKUP(D2477,プログラムデータ!A:N,14,0),"")</f>
        <v/>
      </c>
      <c r="L2477" t="str">
        <f t="shared" si="77"/>
        <v xml:space="preserve">    </v>
      </c>
      <c r="M2477" t="str">
        <f>IFERROR(VLOOKUP(J2477,色々!M:P,4,0),"")</f>
        <v/>
      </c>
      <c r="N2477" t="str">
        <f>IFERROR(記録__2[[#This Row],[競技番号]],"")</f>
        <v/>
      </c>
      <c r="O2477" t="str">
        <f>IFERROR(記録__2[[#This Row],[選手番号]],"")</f>
        <v/>
      </c>
    </row>
    <row r="2478" spans="1:15" x14ac:dyDescent="0.2">
      <c r="A2478" t="str">
        <f>IFERROR(VLOOKUP(N2478,プログラム!B:C,2,0),"")</f>
        <v/>
      </c>
      <c r="B2478" t="str">
        <f t="shared" si="76"/>
        <v/>
      </c>
      <c r="C2478" t="str">
        <f>IFERROR(VLOOKUP(B2478,チーム番号!E:F,2,0),"")</f>
        <v/>
      </c>
      <c r="D2478" t="str">
        <f>IFERROR(VLOOKUP(N2478,プログラム!B:C,2,0),"")</f>
        <v/>
      </c>
      <c r="E2478" t="str">
        <f>IFERROR(記録__2[[#This Row],[組]],"")</f>
        <v/>
      </c>
      <c r="F2478" t="str">
        <f>IFERROR(記録__2[[#This Row],[水路]],"")</f>
        <v/>
      </c>
      <c r="G2478" t="str">
        <f>IFERROR(VLOOKUP(D2478,プログラムデータ!A:N,12,0),"")</f>
        <v/>
      </c>
      <c r="H2478" t="str">
        <f>IFERROR(VLOOKUP(D2478,プログラムデータ!A:N,13,0),"")</f>
        <v/>
      </c>
      <c r="I2478" t="str">
        <f>IFERROR(VLOOKUP(D2478,プログラムデータ!A:N,11,0),"")</f>
        <v/>
      </c>
      <c r="J2478" t="str">
        <f>IFERROR(VLOOKUP(D2478,プログラムデータ!A:N,10,0),"")</f>
        <v/>
      </c>
      <c r="K2478" t="str">
        <f>IFERROR(VLOOKUP(D2478,プログラムデータ!A:N,14,0),"")</f>
        <v/>
      </c>
      <c r="L2478" t="str">
        <f t="shared" si="77"/>
        <v xml:space="preserve">    </v>
      </c>
      <c r="M2478" t="str">
        <f>IFERROR(VLOOKUP(J2478,色々!M:P,4,0),"")</f>
        <v/>
      </c>
      <c r="N2478" t="str">
        <f>IFERROR(記録__2[[#This Row],[競技番号]],"")</f>
        <v/>
      </c>
      <c r="O2478" t="str">
        <f>IFERROR(記録__2[[#This Row],[選手番号]],"")</f>
        <v/>
      </c>
    </row>
    <row r="2479" spans="1:15" x14ac:dyDescent="0.2">
      <c r="A2479" t="str">
        <f>IFERROR(VLOOKUP(N2479,プログラム!B:C,2,0),"")</f>
        <v/>
      </c>
      <c r="B2479" t="str">
        <f t="shared" si="76"/>
        <v/>
      </c>
      <c r="C2479" t="str">
        <f>IFERROR(VLOOKUP(B2479,チーム番号!E:F,2,0),"")</f>
        <v/>
      </c>
      <c r="D2479" t="str">
        <f>IFERROR(VLOOKUP(N2479,プログラム!B:C,2,0),"")</f>
        <v/>
      </c>
      <c r="E2479" t="str">
        <f>IFERROR(記録__2[[#This Row],[組]],"")</f>
        <v/>
      </c>
      <c r="F2479" t="str">
        <f>IFERROR(記録__2[[#This Row],[水路]],"")</f>
        <v/>
      </c>
      <c r="G2479" t="str">
        <f>IFERROR(VLOOKUP(D2479,プログラムデータ!A:N,12,0),"")</f>
        <v/>
      </c>
      <c r="H2479" t="str">
        <f>IFERROR(VLOOKUP(D2479,プログラムデータ!A:N,13,0),"")</f>
        <v/>
      </c>
      <c r="I2479" t="str">
        <f>IFERROR(VLOOKUP(D2479,プログラムデータ!A:N,11,0),"")</f>
        <v/>
      </c>
      <c r="J2479" t="str">
        <f>IFERROR(VLOOKUP(D2479,プログラムデータ!A:N,10,0),"")</f>
        <v/>
      </c>
      <c r="K2479" t="str">
        <f>IFERROR(VLOOKUP(D2479,プログラムデータ!A:N,14,0),"")</f>
        <v/>
      </c>
      <c r="L2479" t="str">
        <f t="shared" si="77"/>
        <v xml:space="preserve">    </v>
      </c>
      <c r="M2479" t="str">
        <f>IFERROR(VLOOKUP(J2479,色々!M:P,4,0),"")</f>
        <v/>
      </c>
      <c r="N2479" t="str">
        <f>IFERROR(記録__2[[#This Row],[競技番号]],"")</f>
        <v/>
      </c>
      <c r="O2479" t="str">
        <f>IFERROR(記録__2[[#This Row],[選手番号]],"")</f>
        <v/>
      </c>
    </row>
    <row r="2480" spans="1:15" x14ac:dyDescent="0.2">
      <c r="A2480" t="str">
        <f>IFERROR(VLOOKUP(N2480,プログラム!B:C,2,0),"")</f>
        <v/>
      </c>
      <c r="B2480" t="str">
        <f t="shared" si="76"/>
        <v/>
      </c>
      <c r="C2480" t="str">
        <f>IFERROR(VLOOKUP(B2480,チーム番号!E:F,2,0),"")</f>
        <v/>
      </c>
      <c r="D2480" t="str">
        <f>IFERROR(VLOOKUP(N2480,プログラム!B:C,2,0),"")</f>
        <v/>
      </c>
      <c r="E2480" t="str">
        <f>IFERROR(記録__2[[#This Row],[組]],"")</f>
        <v/>
      </c>
      <c r="F2480" t="str">
        <f>IFERROR(記録__2[[#This Row],[水路]],"")</f>
        <v/>
      </c>
      <c r="G2480" t="str">
        <f>IFERROR(VLOOKUP(D2480,プログラムデータ!A:N,12,0),"")</f>
        <v/>
      </c>
      <c r="H2480" t="str">
        <f>IFERROR(VLOOKUP(D2480,プログラムデータ!A:N,13,0),"")</f>
        <v/>
      </c>
      <c r="I2480" t="str">
        <f>IFERROR(VLOOKUP(D2480,プログラムデータ!A:N,11,0),"")</f>
        <v/>
      </c>
      <c r="J2480" t="str">
        <f>IFERROR(VLOOKUP(D2480,プログラムデータ!A:N,10,0),"")</f>
        <v/>
      </c>
      <c r="K2480" t="str">
        <f>IFERROR(VLOOKUP(D2480,プログラムデータ!A:N,14,0),"")</f>
        <v/>
      </c>
      <c r="L2480" t="str">
        <f t="shared" si="77"/>
        <v xml:space="preserve">    </v>
      </c>
      <c r="M2480" t="str">
        <f>IFERROR(VLOOKUP(J2480,色々!M:P,4,0),"")</f>
        <v/>
      </c>
      <c r="N2480" t="str">
        <f>IFERROR(記録__2[[#This Row],[競技番号]],"")</f>
        <v/>
      </c>
      <c r="O2480" t="str">
        <f>IFERROR(記録__2[[#This Row],[選手番号]],"")</f>
        <v/>
      </c>
    </row>
    <row r="2481" spans="1:15" x14ac:dyDescent="0.2">
      <c r="A2481" t="str">
        <f>IFERROR(VLOOKUP(N2481,プログラム!B:C,2,0),"")</f>
        <v/>
      </c>
      <c r="B2481" t="str">
        <f t="shared" si="76"/>
        <v/>
      </c>
      <c r="C2481" t="str">
        <f>IFERROR(VLOOKUP(B2481,チーム番号!E:F,2,0),"")</f>
        <v/>
      </c>
      <c r="D2481" t="str">
        <f>IFERROR(VLOOKUP(N2481,プログラム!B:C,2,0),"")</f>
        <v/>
      </c>
      <c r="E2481" t="str">
        <f>IFERROR(記録__2[[#This Row],[組]],"")</f>
        <v/>
      </c>
      <c r="F2481" t="str">
        <f>IFERROR(記録__2[[#This Row],[水路]],"")</f>
        <v/>
      </c>
      <c r="G2481" t="str">
        <f>IFERROR(VLOOKUP(D2481,プログラムデータ!A:N,12,0),"")</f>
        <v/>
      </c>
      <c r="H2481" t="str">
        <f>IFERROR(VLOOKUP(D2481,プログラムデータ!A:N,13,0),"")</f>
        <v/>
      </c>
      <c r="I2481" t="str">
        <f>IFERROR(VLOOKUP(D2481,プログラムデータ!A:N,11,0),"")</f>
        <v/>
      </c>
      <c r="J2481" t="str">
        <f>IFERROR(VLOOKUP(D2481,プログラムデータ!A:N,10,0),"")</f>
        <v/>
      </c>
      <c r="K2481" t="str">
        <f>IFERROR(VLOOKUP(D2481,プログラムデータ!A:N,14,0),"")</f>
        <v/>
      </c>
      <c r="L2481" t="str">
        <f t="shared" si="77"/>
        <v xml:space="preserve">    </v>
      </c>
      <c r="M2481" t="str">
        <f>IFERROR(VLOOKUP(J2481,色々!M:P,4,0),"")</f>
        <v/>
      </c>
      <c r="N2481" t="str">
        <f>IFERROR(記録__2[[#This Row],[競技番号]],"")</f>
        <v/>
      </c>
      <c r="O2481" t="str">
        <f>IFERROR(記録__2[[#This Row],[選手番号]],"")</f>
        <v/>
      </c>
    </row>
    <row r="2482" spans="1:15" x14ac:dyDescent="0.2">
      <c r="A2482" t="str">
        <f>IFERROR(VLOOKUP(N2482,プログラム!B:C,2,0),"")</f>
        <v/>
      </c>
      <c r="B2482" t="str">
        <f t="shared" si="76"/>
        <v/>
      </c>
      <c r="C2482" t="str">
        <f>IFERROR(VLOOKUP(B2482,チーム番号!E:F,2,0),"")</f>
        <v/>
      </c>
      <c r="D2482" t="str">
        <f>IFERROR(VLOOKUP(N2482,プログラム!B:C,2,0),"")</f>
        <v/>
      </c>
      <c r="E2482" t="str">
        <f>IFERROR(記録__2[[#This Row],[組]],"")</f>
        <v/>
      </c>
      <c r="F2482" t="str">
        <f>IFERROR(記録__2[[#This Row],[水路]],"")</f>
        <v/>
      </c>
      <c r="G2482" t="str">
        <f>IFERROR(VLOOKUP(D2482,プログラムデータ!A:N,12,0),"")</f>
        <v/>
      </c>
      <c r="H2482" t="str">
        <f>IFERROR(VLOOKUP(D2482,プログラムデータ!A:N,13,0),"")</f>
        <v/>
      </c>
      <c r="I2482" t="str">
        <f>IFERROR(VLOOKUP(D2482,プログラムデータ!A:N,11,0),"")</f>
        <v/>
      </c>
      <c r="J2482" t="str">
        <f>IFERROR(VLOOKUP(D2482,プログラムデータ!A:N,10,0),"")</f>
        <v/>
      </c>
      <c r="K2482" t="str">
        <f>IFERROR(VLOOKUP(D2482,プログラムデータ!A:N,14,0),"")</f>
        <v/>
      </c>
      <c r="L2482" t="str">
        <f t="shared" si="77"/>
        <v xml:space="preserve">    </v>
      </c>
      <c r="M2482" t="str">
        <f>IFERROR(VLOOKUP(J2482,色々!M:P,4,0),"")</f>
        <v/>
      </c>
      <c r="N2482" t="str">
        <f>IFERROR(記録__2[[#This Row],[競技番号]],"")</f>
        <v/>
      </c>
      <c r="O2482" t="str">
        <f>IFERROR(記録__2[[#This Row],[選手番号]],"")</f>
        <v/>
      </c>
    </row>
    <row r="2483" spans="1:15" x14ac:dyDescent="0.2">
      <c r="A2483" t="str">
        <f>IFERROR(VLOOKUP(N2483,プログラム!B:C,2,0),"")</f>
        <v/>
      </c>
      <c r="B2483" t="str">
        <f t="shared" si="76"/>
        <v/>
      </c>
      <c r="C2483" t="str">
        <f>IFERROR(VLOOKUP(B2483,チーム番号!E:F,2,0),"")</f>
        <v/>
      </c>
      <c r="D2483" t="str">
        <f>IFERROR(VLOOKUP(N2483,プログラム!B:C,2,0),"")</f>
        <v/>
      </c>
      <c r="E2483" t="str">
        <f>IFERROR(記録__2[[#This Row],[組]],"")</f>
        <v/>
      </c>
      <c r="F2483" t="str">
        <f>IFERROR(記録__2[[#This Row],[水路]],"")</f>
        <v/>
      </c>
      <c r="G2483" t="str">
        <f>IFERROR(VLOOKUP(D2483,プログラムデータ!A:N,12,0),"")</f>
        <v/>
      </c>
      <c r="H2483" t="str">
        <f>IFERROR(VLOOKUP(D2483,プログラムデータ!A:N,13,0),"")</f>
        <v/>
      </c>
      <c r="I2483" t="str">
        <f>IFERROR(VLOOKUP(D2483,プログラムデータ!A:N,11,0),"")</f>
        <v/>
      </c>
      <c r="J2483" t="str">
        <f>IFERROR(VLOOKUP(D2483,プログラムデータ!A:N,10,0),"")</f>
        <v/>
      </c>
      <c r="K2483" t="str">
        <f>IFERROR(VLOOKUP(D2483,プログラムデータ!A:N,14,0),"")</f>
        <v/>
      </c>
      <c r="L2483" t="str">
        <f t="shared" si="77"/>
        <v xml:space="preserve">    </v>
      </c>
      <c r="M2483" t="str">
        <f>IFERROR(VLOOKUP(J2483,色々!M:P,4,0),"")</f>
        <v/>
      </c>
      <c r="N2483" t="str">
        <f>IFERROR(記録__2[[#This Row],[競技番号]],"")</f>
        <v/>
      </c>
      <c r="O2483" t="str">
        <f>IFERROR(記録__2[[#This Row],[選手番号]],"")</f>
        <v/>
      </c>
    </row>
    <row r="2484" spans="1:15" x14ac:dyDescent="0.2">
      <c r="A2484" t="str">
        <f>IFERROR(VLOOKUP(N2484,プログラム!B:C,2,0),"")</f>
        <v/>
      </c>
      <c r="B2484" t="str">
        <f t="shared" si="76"/>
        <v/>
      </c>
      <c r="C2484" t="str">
        <f>IFERROR(VLOOKUP(B2484,チーム番号!E:F,2,0),"")</f>
        <v/>
      </c>
      <c r="D2484" t="str">
        <f>IFERROR(VLOOKUP(N2484,プログラム!B:C,2,0),"")</f>
        <v/>
      </c>
      <c r="E2484" t="str">
        <f>IFERROR(記録__2[[#This Row],[組]],"")</f>
        <v/>
      </c>
      <c r="F2484" t="str">
        <f>IFERROR(記録__2[[#This Row],[水路]],"")</f>
        <v/>
      </c>
      <c r="G2484" t="str">
        <f>IFERROR(VLOOKUP(D2484,プログラムデータ!A:N,12,0),"")</f>
        <v/>
      </c>
      <c r="H2484" t="str">
        <f>IFERROR(VLOOKUP(D2484,プログラムデータ!A:N,13,0),"")</f>
        <v/>
      </c>
      <c r="I2484" t="str">
        <f>IFERROR(VLOOKUP(D2484,プログラムデータ!A:N,11,0),"")</f>
        <v/>
      </c>
      <c r="J2484" t="str">
        <f>IFERROR(VLOOKUP(D2484,プログラムデータ!A:N,10,0),"")</f>
        <v/>
      </c>
      <c r="K2484" t="str">
        <f>IFERROR(VLOOKUP(D2484,プログラムデータ!A:N,14,0),"")</f>
        <v/>
      </c>
      <c r="L2484" t="str">
        <f t="shared" si="77"/>
        <v xml:space="preserve">    </v>
      </c>
      <c r="M2484" t="str">
        <f>IFERROR(VLOOKUP(J2484,色々!M:P,4,0),"")</f>
        <v/>
      </c>
      <c r="N2484" t="str">
        <f>IFERROR(記録__2[[#This Row],[競技番号]],"")</f>
        <v/>
      </c>
      <c r="O2484" t="str">
        <f>IFERROR(記録__2[[#This Row],[選手番号]],"")</f>
        <v/>
      </c>
    </row>
    <row r="2485" spans="1:15" x14ac:dyDescent="0.2">
      <c r="A2485" t="str">
        <f>IFERROR(VLOOKUP(N2485,プログラム!B:C,2,0),"")</f>
        <v/>
      </c>
      <c r="B2485" t="str">
        <f t="shared" si="76"/>
        <v/>
      </c>
      <c r="C2485" t="str">
        <f>IFERROR(VLOOKUP(B2485,チーム番号!E:F,2,0),"")</f>
        <v/>
      </c>
      <c r="D2485" t="str">
        <f>IFERROR(VLOOKUP(N2485,プログラム!B:C,2,0),"")</f>
        <v/>
      </c>
      <c r="E2485" t="str">
        <f>IFERROR(記録__2[[#This Row],[組]],"")</f>
        <v/>
      </c>
      <c r="F2485" t="str">
        <f>IFERROR(記録__2[[#This Row],[水路]],"")</f>
        <v/>
      </c>
      <c r="G2485" t="str">
        <f>IFERROR(VLOOKUP(D2485,プログラムデータ!A:N,12,0),"")</f>
        <v/>
      </c>
      <c r="H2485" t="str">
        <f>IFERROR(VLOOKUP(D2485,プログラムデータ!A:N,13,0),"")</f>
        <v/>
      </c>
      <c r="I2485" t="str">
        <f>IFERROR(VLOOKUP(D2485,プログラムデータ!A:N,11,0),"")</f>
        <v/>
      </c>
      <c r="J2485" t="str">
        <f>IFERROR(VLOOKUP(D2485,プログラムデータ!A:N,10,0),"")</f>
        <v/>
      </c>
      <c r="K2485" t="str">
        <f>IFERROR(VLOOKUP(D2485,プログラムデータ!A:N,14,0),"")</f>
        <v/>
      </c>
      <c r="L2485" t="str">
        <f t="shared" si="77"/>
        <v xml:space="preserve">    </v>
      </c>
      <c r="M2485" t="str">
        <f>IFERROR(VLOOKUP(J2485,色々!M:P,4,0),"")</f>
        <v/>
      </c>
      <c r="N2485" t="str">
        <f>IFERROR(記録__2[[#This Row],[競技番号]],"")</f>
        <v/>
      </c>
      <c r="O2485" t="str">
        <f>IFERROR(記録__2[[#This Row],[選手番号]],"")</f>
        <v/>
      </c>
    </row>
    <row r="2486" spans="1:15" x14ac:dyDescent="0.2">
      <c r="A2486" t="str">
        <f>IFERROR(VLOOKUP(N2486,プログラム!B:C,2,0),"")</f>
        <v/>
      </c>
      <c r="B2486" t="str">
        <f t="shared" si="76"/>
        <v/>
      </c>
      <c r="C2486" t="str">
        <f>IFERROR(VLOOKUP(B2486,チーム番号!E:F,2,0),"")</f>
        <v/>
      </c>
      <c r="D2486" t="str">
        <f>IFERROR(VLOOKUP(N2486,プログラム!B:C,2,0),"")</f>
        <v/>
      </c>
      <c r="E2486" t="str">
        <f>IFERROR(記録__2[[#This Row],[組]],"")</f>
        <v/>
      </c>
      <c r="F2486" t="str">
        <f>IFERROR(記録__2[[#This Row],[水路]],"")</f>
        <v/>
      </c>
      <c r="G2486" t="str">
        <f>IFERROR(VLOOKUP(D2486,プログラムデータ!A:N,12,0),"")</f>
        <v/>
      </c>
      <c r="H2486" t="str">
        <f>IFERROR(VLOOKUP(D2486,プログラムデータ!A:N,13,0),"")</f>
        <v/>
      </c>
      <c r="I2486" t="str">
        <f>IFERROR(VLOOKUP(D2486,プログラムデータ!A:N,11,0),"")</f>
        <v/>
      </c>
      <c r="J2486" t="str">
        <f>IFERROR(VLOOKUP(D2486,プログラムデータ!A:N,10,0),"")</f>
        <v/>
      </c>
      <c r="K2486" t="str">
        <f>IFERROR(VLOOKUP(D2486,プログラムデータ!A:N,14,0),"")</f>
        <v/>
      </c>
      <c r="L2486" t="str">
        <f t="shared" si="77"/>
        <v xml:space="preserve">    </v>
      </c>
      <c r="M2486" t="str">
        <f>IFERROR(VLOOKUP(J2486,色々!M:P,4,0),"")</f>
        <v/>
      </c>
      <c r="N2486" t="str">
        <f>IFERROR(記録__2[[#This Row],[競技番号]],"")</f>
        <v/>
      </c>
      <c r="O2486" t="str">
        <f>IFERROR(記録__2[[#This Row],[選手番号]],"")</f>
        <v/>
      </c>
    </row>
    <row r="2487" spans="1:15" x14ac:dyDescent="0.2">
      <c r="A2487" t="str">
        <f>IFERROR(VLOOKUP(N2487,プログラム!B:C,2,0),"")</f>
        <v/>
      </c>
      <c r="B2487" t="str">
        <f t="shared" si="76"/>
        <v/>
      </c>
      <c r="C2487" t="str">
        <f>IFERROR(VLOOKUP(B2487,チーム番号!E:F,2,0),"")</f>
        <v/>
      </c>
      <c r="D2487" t="str">
        <f>IFERROR(VLOOKUP(N2487,プログラム!B:C,2,0),"")</f>
        <v/>
      </c>
      <c r="E2487" t="str">
        <f>IFERROR(記録__2[[#This Row],[組]],"")</f>
        <v/>
      </c>
      <c r="F2487" t="str">
        <f>IFERROR(記録__2[[#This Row],[水路]],"")</f>
        <v/>
      </c>
      <c r="G2487" t="str">
        <f>IFERROR(VLOOKUP(D2487,プログラムデータ!A:N,12,0),"")</f>
        <v/>
      </c>
      <c r="H2487" t="str">
        <f>IFERROR(VLOOKUP(D2487,プログラムデータ!A:N,13,0),"")</f>
        <v/>
      </c>
      <c r="I2487" t="str">
        <f>IFERROR(VLOOKUP(D2487,プログラムデータ!A:N,11,0),"")</f>
        <v/>
      </c>
      <c r="J2487" t="str">
        <f>IFERROR(VLOOKUP(D2487,プログラムデータ!A:N,10,0),"")</f>
        <v/>
      </c>
      <c r="K2487" t="str">
        <f>IFERROR(VLOOKUP(D2487,プログラムデータ!A:N,14,0),"")</f>
        <v/>
      </c>
      <c r="L2487" t="str">
        <f t="shared" si="77"/>
        <v xml:space="preserve">    </v>
      </c>
      <c r="M2487" t="str">
        <f>IFERROR(VLOOKUP(J2487,色々!M:P,4,0),"")</f>
        <v/>
      </c>
      <c r="N2487" t="str">
        <f>IFERROR(記録__2[[#This Row],[競技番号]],"")</f>
        <v/>
      </c>
      <c r="O2487" t="str">
        <f>IFERROR(記録__2[[#This Row],[選手番号]],"")</f>
        <v/>
      </c>
    </row>
    <row r="2488" spans="1:15" x14ac:dyDescent="0.2">
      <c r="A2488" t="str">
        <f>IFERROR(VLOOKUP(N2488,プログラム!B:C,2,0),"")</f>
        <v/>
      </c>
      <c r="B2488" t="str">
        <f t="shared" si="76"/>
        <v/>
      </c>
      <c r="C2488" t="str">
        <f>IFERROR(VLOOKUP(B2488,チーム番号!E:F,2,0),"")</f>
        <v/>
      </c>
      <c r="D2488" t="str">
        <f>IFERROR(VLOOKUP(N2488,プログラム!B:C,2,0),"")</f>
        <v/>
      </c>
      <c r="E2488" t="str">
        <f>IFERROR(記録__2[[#This Row],[組]],"")</f>
        <v/>
      </c>
      <c r="F2488" t="str">
        <f>IFERROR(記録__2[[#This Row],[水路]],"")</f>
        <v/>
      </c>
      <c r="G2488" t="str">
        <f>IFERROR(VLOOKUP(D2488,プログラムデータ!A:N,12,0),"")</f>
        <v/>
      </c>
      <c r="H2488" t="str">
        <f>IFERROR(VLOOKUP(D2488,プログラムデータ!A:N,13,0),"")</f>
        <v/>
      </c>
      <c r="I2488" t="str">
        <f>IFERROR(VLOOKUP(D2488,プログラムデータ!A:N,11,0),"")</f>
        <v/>
      </c>
      <c r="J2488" t="str">
        <f>IFERROR(VLOOKUP(D2488,プログラムデータ!A:N,10,0),"")</f>
        <v/>
      </c>
      <c r="K2488" t="str">
        <f>IFERROR(VLOOKUP(D2488,プログラムデータ!A:N,14,0),"")</f>
        <v/>
      </c>
      <c r="L2488" t="str">
        <f t="shared" si="77"/>
        <v xml:space="preserve">    </v>
      </c>
      <c r="M2488" t="str">
        <f>IFERROR(VLOOKUP(J2488,色々!M:P,4,0),"")</f>
        <v/>
      </c>
      <c r="N2488" t="str">
        <f>IFERROR(記録__2[[#This Row],[競技番号]],"")</f>
        <v/>
      </c>
      <c r="O2488" t="str">
        <f>IFERROR(記録__2[[#This Row],[選手番号]],"")</f>
        <v/>
      </c>
    </row>
    <row r="2489" spans="1:15" x14ac:dyDescent="0.2">
      <c r="A2489" t="str">
        <f>IFERROR(VLOOKUP(N2489,プログラム!B:C,2,0),"")</f>
        <v/>
      </c>
      <c r="B2489" t="str">
        <f t="shared" si="76"/>
        <v/>
      </c>
      <c r="C2489" t="str">
        <f>IFERROR(VLOOKUP(B2489,チーム番号!E:F,2,0),"")</f>
        <v/>
      </c>
      <c r="D2489" t="str">
        <f>IFERROR(VLOOKUP(N2489,プログラム!B:C,2,0),"")</f>
        <v/>
      </c>
      <c r="E2489" t="str">
        <f>IFERROR(記録__2[[#This Row],[組]],"")</f>
        <v/>
      </c>
      <c r="F2489" t="str">
        <f>IFERROR(記録__2[[#This Row],[水路]],"")</f>
        <v/>
      </c>
      <c r="G2489" t="str">
        <f>IFERROR(VLOOKUP(D2489,プログラムデータ!A:N,12,0),"")</f>
        <v/>
      </c>
      <c r="H2489" t="str">
        <f>IFERROR(VLOOKUP(D2489,プログラムデータ!A:N,13,0),"")</f>
        <v/>
      </c>
      <c r="I2489" t="str">
        <f>IFERROR(VLOOKUP(D2489,プログラムデータ!A:N,11,0),"")</f>
        <v/>
      </c>
      <c r="J2489" t="str">
        <f>IFERROR(VLOOKUP(D2489,プログラムデータ!A:N,10,0),"")</f>
        <v/>
      </c>
      <c r="K2489" t="str">
        <f>IFERROR(VLOOKUP(D2489,プログラムデータ!A:N,14,0),"")</f>
        <v/>
      </c>
      <c r="L2489" t="str">
        <f t="shared" si="77"/>
        <v xml:space="preserve">    </v>
      </c>
      <c r="M2489" t="str">
        <f>IFERROR(VLOOKUP(J2489,色々!M:P,4,0),"")</f>
        <v/>
      </c>
      <c r="N2489" t="str">
        <f>IFERROR(記録__2[[#This Row],[競技番号]],"")</f>
        <v/>
      </c>
      <c r="O2489" t="str">
        <f>IFERROR(記録__2[[#This Row],[選手番号]],"")</f>
        <v/>
      </c>
    </row>
    <row r="2490" spans="1:15" x14ac:dyDescent="0.2">
      <c r="A2490" t="str">
        <f>IFERROR(VLOOKUP(N2490,プログラム!B:C,2,0),"")</f>
        <v/>
      </c>
      <c r="B2490" t="str">
        <f t="shared" si="76"/>
        <v/>
      </c>
      <c r="C2490" t="str">
        <f>IFERROR(VLOOKUP(B2490,チーム番号!E:F,2,0),"")</f>
        <v/>
      </c>
      <c r="D2490" t="str">
        <f>IFERROR(VLOOKUP(N2490,プログラム!B:C,2,0),"")</f>
        <v/>
      </c>
      <c r="E2490" t="str">
        <f>IFERROR(記録__2[[#This Row],[組]],"")</f>
        <v/>
      </c>
      <c r="F2490" t="str">
        <f>IFERROR(記録__2[[#This Row],[水路]],"")</f>
        <v/>
      </c>
      <c r="G2490" t="str">
        <f>IFERROR(VLOOKUP(D2490,プログラムデータ!A:N,12,0),"")</f>
        <v/>
      </c>
      <c r="H2490" t="str">
        <f>IFERROR(VLOOKUP(D2490,プログラムデータ!A:N,13,0),"")</f>
        <v/>
      </c>
      <c r="I2490" t="str">
        <f>IFERROR(VLOOKUP(D2490,プログラムデータ!A:N,11,0),"")</f>
        <v/>
      </c>
      <c r="J2490" t="str">
        <f>IFERROR(VLOOKUP(D2490,プログラムデータ!A:N,10,0),"")</f>
        <v/>
      </c>
      <c r="K2490" t="str">
        <f>IFERROR(VLOOKUP(D2490,プログラムデータ!A:N,14,0),"")</f>
        <v/>
      </c>
      <c r="L2490" t="str">
        <f t="shared" si="77"/>
        <v xml:space="preserve">    </v>
      </c>
      <c r="M2490" t="str">
        <f>IFERROR(VLOOKUP(J2490,色々!M:P,4,0),"")</f>
        <v/>
      </c>
      <c r="N2490" t="str">
        <f>IFERROR(記録__2[[#This Row],[競技番号]],"")</f>
        <v/>
      </c>
      <c r="O2490" t="str">
        <f>IFERROR(記録__2[[#This Row],[選手番号]],"")</f>
        <v/>
      </c>
    </row>
    <row r="2491" spans="1:15" x14ac:dyDescent="0.2">
      <c r="A2491" t="str">
        <f>IFERROR(VLOOKUP(N2491,プログラム!B:C,2,0),"")</f>
        <v/>
      </c>
      <c r="B2491" t="str">
        <f t="shared" si="76"/>
        <v/>
      </c>
      <c r="C2491" t="str">
        <f>IFERROR(VLOOKUP(B2491,チーム番号!E:F,2,0),"")</f>
        <v/>
      </c>
      <c r="D2491" t="str">
        <f>IFERROR(VLOOKUP(N2491,プログラム!B:C,2,0),"")</f>
        <v/>
      </c>
      <c r="E2491" t="str">
        <f>IFERROR(記録__2[[#This Row],[組]],"")</f>
        <v/>
      </c>
      <c r="F2491" t="str">
        <f>IFERROR(記録__2[[#This Row],[水路]],"")</f>
        <v/>
      </c>
      <c r="G2491" t="str">
        <f>IFERROR(VLOOKUP(D2491,プログラムデータ!A:N,12,0),"")</f>
        <v/>
      </c>
      <c r="H2491" t="str">
        <f>IFERROR(VLOOKUP(D2491,プログラムデータ!A:N,13,0),"")</f>
        <v/>
      </c>
      <c r="I2491" t="str">
        <f>IFERROR(VLOOKUP(D2491,プログラムデータ!A:N,11,0),"")</f>
        <v/>
      </c>
      <c r="J2491" t="str">
        <f>IFERROR(VLOOKUP(D2491,プログラムデータ!A:N,10,0),"")</f>
        <v/>
      </c>
      <c r="K2491" t="str">
        <f>IFERROR(VLOOKUP(D2491,プログラムデータ!A:N,14,0),"")</f>
        <v/>
      </c>
      <c r="L2491" t="str">
        <f t="shared" si="77"/>
        <v xml:space="preserve">    </v>
      </c>
      <c r="M2491" t="str">
        <f>IFERROR(VLOOKUP(J2491,色々!M:P,4,0),"")</f>
        <v/>
      </c>
      <c r="N2491" t="str">
        <f>IFERROR(記録__2[[#This Row],[競技番号]],"")</f>
        <v/>
      </c>
      <c r="O2491" t="str">
        <f>IFERROR(記録__2[[#This Row],[選手番号]],"")</f>
        <v/>
      </c>
    </row>
    <row r="2492" spans="1:15" x14ac:dyDescent="0.2">
      <c r="A2492" t="str">
        <f>IFERROR(VLOOKUP(N2492,プログラム!B:C,2,0),"")</f>
        <v/>
      </c>
      <c r="B2492" t="str">
        <f t="shared" si="76"/>
        <v/>
      </c>
      <c r="C2492" t="str">
        <f>IFERROR(VLOOKUP(B2492,チーム番号!E:F,2,0),"")</f>
        <v/>
      </c>
      <c r="D2492" t="str">
        <f>IFERROR(VLOOKUP(N2492,プログラム!B:C,2,0),"")</f>
        <v/>
      </c>
      <c r="E2492" t="str">
        <f>IFERROR(記録__2[[#This Row],[組]],"")</f>
        <v/>
      </c>
      <c r="F2492" t="str">
        <f>IFERROR(記録__2[[#This Row],[水路]],"")</f>
        <v/>
      </c>
      <c r="G2492" t="str">
        <f>IFERROR(VLOOKUP(D2492,プログラムデータ!A:N,12,0),"")</f>
        <v/>
      </c>
      <c r="H2492" t="str">
        <f>IFERROR(VLOOKUP(D2492,プログラムデータ!A:N,13,0),"")</f>
        <v/>
      </c>
      <c r="I2492" t="str">
        <f>IFERROR(VLOOKUP(D2492,プログラムデータ!A:N,11,0),"")</f>
        <v/>
      </c>
      <c r="J2492" t="str">
        <f>IFERROR(VLOOKUP(D2492,プログラムデータ!A:N,10,0),"")</f>
        <v/>
      </c>
      <c r="K2492" t="str">
        <f>IFERROR(VLOOKUP(D2492,プログラムデータ!A:N,14,0),"")</f>
        <v/>
      </c>
      <c r="L2492" t="str">
        <f t="shared" si="77"/>
        <v xml:space="preserve">    </v>
      </c>
      <c r="M2492" t="str">
        <f>IFERROR(VLOOKUP(J2492,色々!M:P,4,0),"")</f>
        <v/>
      </c>
      <c r="N2492" t="str">
        <f>IFERROR(記録__2[[#This Row],[競技番号]],"")</f>
        <v/>
      </c>
      <c r="O2492" t="str">
        <f>IFERROR(記録__2[[#This Row],[選手番号]],"")</f>
        <v/>
      </c>
    </row>
    <row r="2493" spans="1:15" x14ac:dyDescent="0.2">
      <c r="A2493" t="str">
        <f>IFERROR(VLOOKUP(N2493,プログラム!B:C,2,0),"")</f>
        <v/>
      </c>
      <c r="B2493" t="str">
        <f t="shared" si="76"/>
        <v/>
      </c>
      <c r="C2493" t="str">
        <f>IFERROR(VLOOKUP(B2493,チーム番号!E:F,2,0),"")</f>
        <v/>
      </c>
      <c r="D2493" t="str">
        <f>IFERROR(VLOOKUP(N2493,プログラム!B:C,2,0),"")</f>
        <v/>
      </c>
      <c r="E2493" t="str">
        <f>IFERROR(記録__2[[#This Row],[組]],"")</f>
        <v/>
      </c>
      <c r="F2493" t="str">
        <f>IFERROR(記録__2[[#This Row],[水路]],"")</f>
        <v/>
      </c>
      <c r="G2493" t="str">
        <f>IFERROR(VLOOKUP(D2493,プログラムデータ!A:N,12,0),"")</f>
        <v/>
      </c>
      <c r="H2493" t="str">
        <f>IFERROR(VLOOKUP(D2493,プログラムデータ!A:N,13,0),"")</f>
        <v/>
      </c>
      <c r="I2493" t="str">
        <f>IFERROR(VLOOKUP(D2493,プログラムデータ!A:N,11,0),"")</f>
        <v/>
      </c>
      <c r="J2493" t="str">
        <f>IFERROR(VLOOKUP(D2493,プログラムデータ!A:N,10,0),"")</f>
        <v/>
      </c>
      <c r="K2493" t="str">
        <f>IFERROR(VLOOKUP(D2493,プログラムデータ!A:N,14,0),"")</f>
        <v/>
      </c>
      <c r="L2493" t="str">
        <f t="shared" si="77"/>
        <v xml:space="preserve">    </v>
      </c>
      <c r="M2493" t="str">
        <f>IFERROR(VLOOKUP(J2493,色々!M:P,4,0),"")</f>
        <v/>
      </c>
      <c r="N2493" t="str">
        <f>IFERROR(記録__2[[#This Row],[競技番号]],"")</f>
        <v/>
      </c>
      <c r="O2493" t="str">
        <f>IFERROR(記録__2[[#This Row],[選手番号]],"")</f>
        <v/>
      </c>
    </row>
    <row r="2494" spans="1:15" x14ac:dyDescent="0.2">
      <c r="A2494" t="str">
        <f>IFERROR(VLOOKUP(N2494,プログラム!B:C,2,0),"")</f>
        <v/>
      </c>
      <c r="B2494" t="str">
        <f t="shared" si="76"/>
        <v/>
      </c>
      <c r="C2494" t="str">
        <f>IFERROR(VLOOKUP(B2494,チーム番号!E:F,2,0),"")</f>
        <v/>
      </c>
      <c r="D2494" t="str">
        <f>IFERROR(VLOOKUP(N2494,プログラム!B:C,2,0),"")</f>
        <v/>
      </c>
      <c r="E2494" t="str">
        <f>IFERROR(記録__2[[#This Row],[組]],"")</f>
        <v/>
      </c>
      <c r="F2494" t="str">
        <f>IFERROR(記録__2[[#This Row],[水路]],"")</f>
        <v/>
      </c>
      <c r="G2494" t="str">
        <f>IFERROR(VLOOKUP(D2494,プログラムデータ!A:N,12,0),"")</f>
        <v/>
      </c>
      <c r="H2494" t="str">
        <f>IFERROR(VLOOKUP(D2494,プログラムデータ!A:N,13,0),"")</f>
        <v/>
      </c>
      <c r="I2494" t="str">
        <f>IFERROR(VLOOKUP(D2494,プログラムデータ!A:N,11,0),"")</f>
        <v/>
      </c>
      <c r="J2494" t="str">
        <f>IFERROR(VLOOKUP(D2494,プログラムデータ!A:N,10,0),"")</f>
        <v/>
      </c>
      <c r="K2494" t="str">
        <f>IFERROR(VLOOKUP(D2494,プログラムデータ!A:N,14,0),"")</f>
        <v/>
      </c>
      <c r="L2494" t="str">
        <f t="shared" si="77"/>
        <v xml:space="preserve">    </v>
      </c>
      <c r="M2494" t="str">
        <f>IFERROR(VLOOKUP(J2494,色々!M:P,4,0),"")</f>
        <v/>
      </c>
      <c r="N2494" t="str">
        <f>IFERROR(記録__2[[#This Row],[競技番号]],"")</f>
        <v/>
      </c>
      <c r="O2494" t="str">
        <f>IFERROR(記録__2[[#This Row],[選手番号]],"")</f>
        <v/>
      </c>
    </row>
    <row r="2495" spans="1:15" x14ac:dyDescent="0.2">
      <c r="A2495" t="str">
        <f>IFERROR(VLOOKUP(N2495,プログラム!B:C,2,0),"")</f>
        <v/>
      </c>
      <c r="B2495" t="str">
        <f t="shared" si="76"/>
        <v/>
      </c>
      <c r="C2495" t="str">
        <f>IFERROR(VLOOKUP(B2495,チーム番号!E:F,2,0),"")</f>
        <v/>
      </c>
      <c r="D2495" t="str">
        <f>IFERROR(VLOOKUP(N2495,プログラム!B:C,2,0),"")</f>
        <v/>
      </c>
      <c r="E2495" t="str">
        <f>IFERROR(記録__2[[#This Row],[組]],"")</f>
        <v/>
      </c>
      <c r="F2495" t="str">
        <f>IFERROR(記録__2[[#This Row],[水路]],"")</f>
        <v/>
      </c>
      <c r="G2495" t="str">
        <f>IFERROR(VLOOKUP(D2495,プログラムデータ!A:N,12,0),"")</f>
        <v/>
      </c>
      <c r="H2495" t="str">
        <f>IFERROR(VLOOKUP(D2495,プログラムデータ!A:N,13,0),"")</f>
        <v/>
      </c>
      <c r="I2495" t="str">
        <f>IFERROR(VLOOKUP(D2495,プログラムデータ!A:N,11,0),"")</f>
        <v/>
      </c>
      <c r="J2495" t="str">
        <f>IFERROR(VLOOKUP(D2495,プログラムデータ!A:N,10,0),"")</f>
        <v/>
      </c>
      <c r="K2495" t="str">
        <f>IFERROR(VLOOKUP(D2495,プログラムデータ!A:N,14,0),"")</f>
        <v/>
      </c>
      <c r="L2495" t="str">
        <f t="shared" si="77"/>
        <v xml:space="preserve">    </v>
      </c>
      <c r="M2495" t="str">
        <f>IFERROR(VLOOKUP(J2495,色々!M:P,4,0),"")</f>
        <v/>
      </c>
      <c r="N2495" t="str">
        <f>IFERROR(記録__2[[#This Row],[競技番号]],"")</f>
        <v/>
      </c>
      <c r="O2495" t="str">
        <f>IFERROR(記録__2[[#This Row],[選手番号]],"")</f>
        <v/>
      </c>
    </row>
    <row r="2496" spans="1:15" x14ac:dyDescent="0.2">
      <c r="A2496" t="str">
        <f>IFERROR(VLOOKUP(N2496,プログラム!B:C,2,0),"")</f>
        <v/>
      </c>
      <c r="B2496" t="str">
        <f t="shared" si="76"/>
        <v/>
      </c>
      <c r="C2496" t="str">
        <f>IFERROR(VLOOKUP(B2496,チーム番号!E:F,2,0),"")</f>
        <v/>
      </c>
      <c r="D2496" t="str">
        <f>IFERROR(VLOOKUP(N2496,プログラム!B:C,2,0),"")</f>
        <v/>
      </c>
      <c r="E2496" t="str">
        <f>IFERROR(記録__2[[#This Row],[組]],"")</f>
        <v/>
      </c>
      <c r="F2496" t="str">
        <f>IFERROR(記録__2[[#This Row],[水路]],"")</f>
        <v/>
      </c>
      <c r="G2496" t="str">
        <f>IFERROR(VLOOKUP(D2496,プログラムデータ!A:N,12,0),"")</f>
        <v/>
      </c>
      <c r="H2496" t="str">
        <f>IFERROR(VLOOKUP(D2496,プログラムデータ!A:N,13,0),"")</f>
        <v/>
      </c>
      <c r="I2496" t="str">
        <f>IFERROR(VLOOKUP(D2496,プログラムデータ!A:N,11,0),"")</f>
        <v/>
      </c>
      <c r="J2496" t="str">
        <f>IFERROR(VLOOKUP(D2496,プログラムデータ!A:N,10,0),"")</f>
        <v/>
      </c>
      <c r="K2496" t="str">
        <f>IFERROR(VLOOKUP(D2496,プログラムデータ!A:N,14,0),"")</f>
        <v/>
      </c>
      <c r="L2496" t="str">
        <f t="shared" si="77"/>
        <v xml:space="preserve">    </v>
      </c>
      <c r="M2496" t="str">
        <f>IFERROR(VLOOKUP(J2496,色々!M:P,4,0),"")</f>
        <v/>
      </c>
      <c r="N2496" t="str">
        <f>IFERROR(記録__2[[#This Row],[競技番号]],"")</f>
        <v/>
      </c>
      <c r="O2496" t="str">
        <f>IFERROR(記録__2[[#This Row],[選手番号]],"")</f>
        <v/>
      </c>
    </row>
    <row r="2497" spans="1:15" x14ac:dyDescent="0.2">
      <c r="A2497" t="str">
        <f>IFERROR(VLOOKUP(N2497,プログラム!B:C,2,0),"")</f>
        <v/>
      </c>
      <c r="B2497" t="str">
        <f t="shared" si="76"/>
        <v/>
      </c>
      <c r="C2497" t="str">
        <f>IFERROR(VLOOKUP(B2497,チーム番号!E:F,2,0),"")</f>
        <v/>
      </c>
      <c r="D2497" t="str">
        <f>IFERROR(VLOOKUP(N2497,プログラム!B:C,2,0),"")</f>
        <v/>
      </c>
      <c r="E2497" t="str">
        <f>IFERROR(記録__2[[#This Row],[組]],"")</f>
        <v/>
      </c>
      <c r="F2497" t="str">
        <f>IFERROR(記録__2[[#This Row],[水路]],"")</f>
        <v/>
      </c>
      <c r="G2497" t="str">
        <f>IFERROR(VLOOKUP(D2497,プログラムデータ!A:N,12,0),"")</f>
        <v/>
      </c>
      <c r="H2497" t="str">
        <f>IFERROR(VLOOKUP(D2497,プログラムデータ!A:N,13,0),"")</f>
        <v/>
      </c>
      <c r="I2497" t="str">
        <f>IFERROR(VLOOKUP(D2497,プログラムデータ!A:N,11,0),"")</f>
        <v/>
      </c>
      <c r="J2497" t="str">
        <f>IFERROR(VLOOKUP(D2497,プログラムデータ!A:N,10,0),"")</f>
        <v/>
      </c>
      <c r="K2497" t="str">
        <f>IFERROR(VLOOKUP(D2497,プログラムデータ!A:N,14,0),"")</f>
        <v/>
      </c>
      <c r="L2497" t="str">
        <f t="shared" si="77"/>
        <v xml:space="preserve">    </v>
      </c>
      <c r="M2497" t="str">
        <f>IFERROR(VLOOKUP(J2497,色々!M:P,4,0),"")</f>
        <v/>
      </c>
      <c r="N2497" t="str">
        <f>IFERROR(記録__2[[#This Row],[競技番号]],"")</f>
        <v/>
      </c>
      <c r="O2497" t="str">
        <f>IFERROR(記録__2[[#This Row],[選手番号]],"")</f>
        <v/>
      </c>
    </row>
    <row r="2498" spans="1:15" x14ac:dyDescent="0.2">
      <c r="A2498" t="str">
        <f>IFERROR(VLOOKUP(N2498,プログラム!B:C,2,0),"")</f>
        <v/>
      </c>
      <c r="B2498" t="str">
        <f t="shared" si="76"/>
        <v/>
      </c>
      <c r="C2498" t="str">
        <f>IFERROR(VLOOKUP(B2498,チーム番号!E:F,2,0),"")</f>
        <v/>
      </c>
      <c r="D2498" t="str">
        <f>IFERROR(VLOOKUP(N2498,プログラム!B:C,2,0),"")</f>
        <v/>
      </c>
      <c r="E2498" t="str">
        <f>IFERROR(記録__2[[#This Row],[組]],"")</f>
        <v/>
      </c>
      <c r="F2498" t="str">
        <f>IFERROR(記録__2[[#This Row],[水路]],"")</f>
        <v/>
      </c>
      <c r="G2498" t="str">
        <f>IFERROR(VLOOKUP(D2498,プログラムデータ!A:N,12,0),"")</f>
        <v/>
      </c>
      <c r="H2498" t="str">
        <f>IFERROR(VLOOKUP(D2498,プログラムデータ!A:N,13,0),"")</f>
        <v/>
      </c>
      <c r="I2498" t="str">
        <f>IFERROR(VLOOKUP(D2498,プログラムデータ!A:N,11,0),"")</f>
        <v/>
      </c>
      <c r="J2498" t="str">
        <f>IFERROR(VLOOKUP(D2498,プログラムデータ!A:N,10,0),"")</f>
        <v/>
      </c>
      <c r="K2498" t="str">
        <f>IFERROR(VLOOKUP(D2498,プログラムデータ!A:N,14,0),"")</f>
        <v/>
      </c>
      <c r="L2498" t="str">
        <f t="shared" si="77"/>
        <v xml:space="preserve">    </v>
      </c>
      <c r="M2498" t="str">
        <f>IFERROR(VLOOKUP(J2498,色々!M:P,4,0),"")</f>
        <v/>
      </c>
      <c r="N2498" t="str">
        <f>IFERROR(記録__2[[#This Row],[競技番号]],"")</f>
        <v/>
      </c>
      <c r="O2498" t="str">
        <f>IFERROR(記録__2[[#This Row],[選手番号]],"")</f>
        <v/>
      </c>
    </row>
    <row r="2499" spans="1:15" x14ac:dyDescent="0.2">
      <c r="A2499" t="str">
        <f>IFERROR(VLOOKUP(N2499,プログラム!B:C,2,0),"")</f>
        <v/>
      </c>
      <c r="B2499" t="str">
        <f t="shared" ref="B2499:B2562" si="78">IFERROR(IF(OR(M2499=6,M2499=7),O2499,""),"")</f>
        <v/>
      </c>
      <c r="C2499" t="str">
        <f>IFERROR(VLOOKUP(B2499,チーム番号!E:F,2,0),"")</f>
        <v/>
      </c>
      <c r="D2499" t="str">
        <f>IFERROR(VLOOKUP(N2499,プログラム!B:C,2,0),"")</f>
        <v/>
      </c>
      <c r="E2499" t="str">
        <f>IFERROR(記録__2[[#This Row],[組]],"")</f>
        <v/>
      </c>
      <c r="F2499" t="str">
        <f>IFERROR(記録__2[[#This Row],[水路]],"")</f>
        <v/>
      </c>
      <c r="G2499" t="str">
        <f>IFERROR(VLOOKUP(D2499,プログラムデータ!A:N,12,0),"")</f>
        <v/>
      </c>
      <c r="H2499" t="str">
        <f>IFERROR(VLOOKUP(D2499,プログラムデータ!A:N,13,0),"")</f>
        <v/>
      </c>
      <c r="I2499" t="str">
        <f>IFERROR(VLOOKUP(D2499,プログラムデータ!A:N,11,0),"")</f>
        <v/>
      </c>
      <c r="J2499" t="str">
        <f>IFERROR(VLOOKUP(D2499,プログラムデータ!A:N,10,0),"")</f>
        <v/>
      </c>
      <c r="K2499" t="str">
        <f>IFERROR(VLOOKUP(D2499,プログラムデータ!A:N,14,0),"")</f>
        <v/>
      </c>
      <c r="L2499" t="str">
        <f t="shared" ref="L2499:L2562" si="79">CONCATENATE(G2499," ",H2499," ",I2499," ",J2499," ",K2499)</f>
        <v xml:space="preserve">    </v>
      </c>
      <c r="M2499" t="str">
        <f>IFERROR(VLOOKUP(J2499,色々!M:P,4,0),"")</f>
        <v/>
      </c>
      <c r="N2499" t="str">
        <f>IFERROR(記録__2[[#This Row],[競技番号]],"")</f>
        <v/>
      </c>
      <c r="O2499" t="str">
        <f>IFERROR(記録__2[[#This Row],[選手番号]],"")</f>
        <v/>
      </c>
    </row>
    <row r="2500" spans="1:15" x14ac:dyDescent="0.2">
      <c r="A2500" t="str">
        <f>IFERROR(VLOOKUP(N2500,プログラム!B:C,2,0),"")</f>
        <v/>
      </c>
      <c r="B2500" t="str">
        <f t="shared" si="78"/>
        <v/>
      </c>
      <c r="C2500" t="str">
        <f>IFERROR(VLOOKUP(B2500,チーム番号!E:F,2,0),"")</f>
        <v/>
      </c>
      <c r="D2500" t="str">
        <f>IFERROR(VLOOKUP(N2500,プログラム!B:C,2,0),"")</f>
        <v/>
      </c>
      <c r="E2500" t="str">
        <f>IFERROR(記録__2[[#This Row],[組]],"")</f>
        <v/>
      </c>
      <c r="F2500" t="str">
        <f>IFERROR(記録__2[[#This Row],[水路]],"")</f>
        <v/>
      </c>
      <c r="G2500" t="str">
        <f>IFERROR(VLOOKUP(D2500,プログラムデータ!A:N,12,0),"")</f>
        <v/>
      </c>
      <c r="H2500" t="str">
        <f>IFERROR(VLOOKUP(D2500,プログラムデータ!A:N,13,0),"")</f>
        <v/>
      </c>
      <c r="I2500" t="str">
        <f>IFERROR(VLOOKUP(D2500,プログラムデータ!A:N,11,0),"")</f>
        <v/>
      </c>
      <c r="J2500" t="str">
        <f>IFERROR(VLOOKUP(D2500,プログラムデータ!A:N,10,0),"")</f>
        <v/>
      </c>
      <c r="K2500" t="str">
        <f>IFERROR(VLOOKUP(D2500,プログラムデータ!A:N,14,0),"")</f>
        <v/>
      </c>
      <c r="L2500" t="str">
        <f t="shared" si="79"/>
        <v xml:space="preserve">    </v>
      </c>
      <c r="M2500" t="str">
        <f>IFERROR(VLOOKUP(J2500,色々!M:P,4,0),"")</f>
        <v/>
      </c>
      <c r="N2500" t="str">
        <f>IFERROR(記録__2[[#This Row],[競技番号]],"")</f>
        <v/>
      </c>
      <c r="O2500" t="str">
        <f>IFERROR(記録__2[[#This Row],[選手番号]],"")</f>
        <v/>
      </c>
    </row>
    <row r="2501" spans="1:15" x14ac:dyDescent="0.2">
      <c r="A2501" t="str">
        <f>IFERROR(VLOOKUP(N2501,プログラム!B:C,2,0),"")</f>
        <v/>
      </c>
      <c r="B2501" t="str">
        <f t="shared" si="78"/>
        <v/>
      </c>
      <c r="C2501" t="str">
        <f>IFERROR(VLOOKUP(B2501,チーム番号!E:F,2,0),"")</f>
        <v/>
      </c>
      <c r="D2501" t="str">
        <f>IFERROR(VLOOKUP(N2501,プログラム!B:C,2,0),"")</f>
        <v/>
      </c>
      <c r="E2501" t="str">
        <f>IFERROR(記録__2[[#This Row],[組]],"")</f>
        <v/>
      </c>
      <c r="F2501" t="str">
        <f>IFERROR(記録__2[[#This Row],[水路]],"")</f>
        <v/>
      </c>
      <c r="G2501" t="str">
        <f>IFERROR(VLOOKUP(D2501,プログラムデータ!A:N,12,0),"")</f>
        <v/>
      </c>
      <c r="H2501" t="str">
        <f>IFERROR(VLOOKUP(D2501,プログラムデータ!A:N,13,0),"")</f>
        <v/>
      </c>
      <c r="I2501" t="str">
        <f>IFERROR(VLOOKUP(D2501,プログラムデータ!A:N,11,0),"")</f>
        <v/>
      </c>
      <c r="J2501" t="str">
        <f>IFERROR(VLOOKUP(D2501,プログラムデータ!A:N,10,0),"")</f>
        <v/>
      </c>
      <c r="K2501" t="str">
        <f>IFERROR(VLOOKUP(D2501,プログラムデータ!A:N,14,0),"")</f>
        <v/>
      </c>
      <c r="L2501" t="str">
        <f t="shared" si="79"/>
        <v xml:space="preserve">    </v>
      </c>
      <c r="M2501" t="str">
        <f>IFERROR(VLOOKUP(J2501,色々!M:P,4,0),"")</f>
        <v/>
      </c>
      <c r="N2501" t="str">
        <f>IFERROR(記録__2[[#This Row],[競技番号]],"")</f>
        <v/>
      </c>
      <c r="O2501" t="str">
        <f>IFERROR(記録__2[[#This Row],[選手番号]],"")</f>
        <v/>
      </c>
    </row>
    <row r="2502" spans="1:15" x14ac:dyDescent="0.2">
      <c r="A2502" t="str">
        <f>IFERROR(VLOOKUP(N2502,プログラム!B:C,2,0),"")</f>
        <v/>
      </c>
      <c r="B2502" t="str">
        <f t="shared" si="78"/>
        <v/>
      </c>
      <c r="C2502" t="str">
        <f>IFERROR(VLOOKUP(B2502,チーム番号!E:F,2,0),"")</f>
        <v/>
      </c>
      <c r="D2502" t="str">
        <f>IFERROR(VLOOKUP(N2502,プログラム!B:C,2,0),"")</f>
        <v/>
      </c>
      <c r="E2502" t="str">
        <f>IFERROR(記録__2[[#This Row],[組]],"")</f>
        <v/>
      </c>
      <c r="F2502" t="str">
        <f>IFERROR(記録__2[[#This Row],[水路]],"")</f>
        <v/>
      </c>
      <c r="G2502" t="str">
        <f>IFERROR(VLOOKUP(D2502,プログラムデータ!A:N,12,0),"")</f>
        <v/>
      </c>
      <c r="H2502" t="str">
        <f>IFERROR(VLOOKUP(D2502,プログラムデータ!A:N,13,0),"")</f>
        <v/>
      </c>
      <c r="I2502" t="str">
        <f>IFERROR(VLOOKUP(D2502,プログラムデータ!A:N,11,0),"")</f>
        <v/>
      </c>
      <c r="J2502" t="str">
        <f>IFERROR(VLOOKUP(D2502,プログラムデータ!A:N,10,0),"")</f>
        <v/>
      </c>
      <c r="K2502" t="str">
        <f>IFERROR(VLOOKUP(D2502,プログラムデータ!A:N,14,0),"")</f>
        <v/>
      </c>
      <c r="L2502" t="str">
        <f t="shared" si="79"/>
        <v xml:space="preserve">    </v>
      </c>
      <c r="M2502" t="str">
        <f>IFERROR(VLOOKUP(J2502,色々!M:P,4,0),"")</f>
        <v/>
      </c>
      <c r="N2502" t="str">
        <f>IFERROR(記録__2[[#This Row],[競技番号]],"")</f>
        <v/>
      </c>
      <c r="O2502" t="str">
        <f>IFERROR(記録__2[[#This Row],[選手番号]],"")</f>
        <v/>
      </c>
    </row>
    <row r="2503" spans="1:15" x14ac:dyDescent="0.2">
      <c r="A2503" t="str">
        <f>IFERROR(VLOOKUP(N2503,プログラム!B:C,2,0),"")</f>
        <v/>
      </c>
      <c r="B2503" t="str">
        <f t="shared" si="78"/>
        <v/>
      </c>
      <c r="C2503" t="str">
        <f>IFERROR(VLOOKUP(B2503,チーム番号!E:F,2,0),"")</f>
        <v/>
      </c>
      <c r="D2503" t="str">
        <f>IFERROR(VLOOKUP(N2503,プログラム!B:C,2,0),"")</f>
        <v/>
      </c>
      <c r="E2503" t="str">
        <f>IFERROR(記録__2[[#This Row],[組]],"")</f>
        <v/>
      </c>
      <c r="F2503" t="str">
        <f>IFERROR(記録__2[[#This Row],[水路]],"")</f>
        <v/>
      </c>
      <c r="G2503" t="str">
        <f>IFERROR(VLOOKUP(D2503,プログラムデータ!A:N,12,0),"")</f>
        <v/>
      </c>
      <c r="H2503" t="str">
        <f>IFERROR(VLOOKUP(D2503,プログラムデータ!A:N,13,0),"")</f>
        <v/>
      </c>
      <c r="I2503" t="str">
        <f>IFERROR(VLOOKUP(D2503,プログラムデータ!A:N,11,0),"")</f>
        <v/>
      </c>
      <c r="J2503" t="str">
        <f>IFERROR(VLOOKUP(D2503,プログラムデータ!A:N,10,0),"")</f>
        <v/>
      </c>
      <c r="K2503" t="str">
        <f>IFERROR(VLOOKUP(D2503,プログラムデータ!A:N,14,0),"")</f>
        <v/>
      </c>
      <c r="L2503" t="str">
        <f t="shared" si="79"/>
        <v xml:space="preserve">    </v>
      </c>
      <c r="M2503" t="str">
        <f>IFERROR(VLOOKUP(J2503,色々!M:P,4,0),"")</f>
        <v/>
      </c>
      <c r="N2503" t="str">
        <f>IFERROR(記録__2[[#This Row],[競技番号]],"")</f>
        <v/>
      </c>
      <c r="O2503" t="str">
        <f>IFERROR(記録__2[[#This Row],[選手番号]],"")</f>
        <v/>
      </c>
    </row>
    <row r="2504" spans="1:15" x14ac:dyDescent="0.2">
      <c r="A2504" t="str">
        <f>IFERROR(VLOOKUP(N2504,プログラム!B:C,2,0),"")</f>
        <v/>
      </c>
      <c r="B2504" t="str">
        <f t="shared" si="78"/>
        <v/>
      </c>
      <c r="C2504" t="str">
        <f>IFERROR(VLOOKUP(B2504,チーム番号!E:F,2,0),"")</f>
        <v/>
      </c>
      <c r="D2504" t="str">
        <f>IFERROR(VLOOKUP(N2504,プログラム!B:C,2,0),"")</f>
        <v/>
      </c>
      <c r="E2504" t="str">
        <f>IFERROR(記録__2[[#This Row],[組]],"")</f>
        <v/>
      </c>
      <c r="F2504" t="str">
        <f>IFERROR(記録__2[[#This Row],[水路]],"")</f>
        <v/>
      </c>
      <c r="G2504" t="str">
        <f>IFERROR(VLOOKUP(D2504,プログラムデータ!A:N,12,0),"")</f>
        <v/>
      </c>
      <c r="H2504" t="str">
        <f>IFERROR(VLOOKUP(D2504,プログラムデータ!A:N,13,0),"")</f>
        <v/>
      </c>
      <c r="I2504" t="str">
        <f>IFERROR(VLOOKUP(D2504,プログラムデータ!A:N,11,0),"")</f>
        <v/>
      </c>
      <c r="J2504" t="str">
        <f>IFERROR(VLOOKUP(D2504,プログラムデータ!A:N,10,0),"")</f>
        <v/>
      </c>
      <c r="K2504" t="str">
        <f>IFERROR(VLOOKUP(D2504,プログラムデータ!A:N,14,0),"")</f>
        <v/>
      </c>
      <c r="L2504" t="str">
        <f t="shared" si="79"/>
        <v xml:space="preserve">    </v>
      </c>
      <c r="M2504" t="str">
        <f>IFERROR(VLOOKUP(J2504,色々!M:P,4,0),"")</f>
        <v/>
      </c>
      <c r="N2504" t="str">
        <f>IFERROR(記録__2[[#This Row],[競技番号]],"")</f>
        <v/>
      </c>
      <c r="O2504" t="str">
        <f>IFERROR(記録__2[[#This Row],[選手番号]],"")</f>
        <v/>
      </c>
    </row>
    <row r="2505" spans="1:15" x14ac:dyDescent="0.2">
      <c r="A2505" t="str">
        <f>IFERROR(VLOOKUP(N2505,プログラム!B:C,2,0),"")</f>
        <v/>
      </c>
      <c r="B2505" t="str">
        <f t="shared" si="78"/>
        <v/>
      </c>
      <c r="C2505" t="str">
        <f>IFERROR(VLOOKUP(B2505,チーム番号!E:F,2,0),"")</f>
        <v/>
      </c>
      <c r="D2505" t="str">
        <f>IFERROR(VLOOKUP(N2505,プログラム!B:C,2,0),"")</f>
        <v/>
      </c>
      <c r="E2505" t="str">
        <f>IFERROR(記録__2[[#This Row],[組]],"")</f>
        <v/>
      </c>
      <c r="F2505" t="str">
        <f>IFERROR(記録__2[[#This Row],[水路]],"")</f>
        <v/>
      </c>
      <c r="G2505" t="str">
        <f>IFERROR(VLOOKUP(D2505,プログラムデータ!A:N,12,0),"")</f>
        <v/>
      </c>
      <c r="H2505" t="str">
        <f>IFERROR(VLOOKUP(D2505,プログラムデータ!A:N,13,0),"")</f>
        <v/>
      </c>
      <c r="I2505" t="str">
        <f>IFERROR(VLOOKUP(D2505,プログラムデータ!A:N,11,0),"")</f>
        <v/>
      </c>
      <c r="J2505" t="str">
        <f>IFERROR(VLOOKUP(D2505,プログラムデータ!A:N,10,0),"")</f>
        <v/>
      </c>
      <c r="K2505" t="str">
        <f>IFERROR(VLOOKUP(D2505,プログラムデータ!A:N,14,0),"")</f>
        <v/>
      </c>
      <c r="L2505" t="str">
        <f t="shared" si="79"/>
        <v xml:space="preserve">    </v>
      </c>
      <c r="M2505" t="str">
        <f>IFERROR(VLOOKUP(J2505,色々!M:P,4,0),"")</f>
        <v/>
      </c>
      <c r="N2505" t="str">
        <f>IFERROR(記録__2[[#This Row],[競技番号]],"")</f>
        <v/>
      </c>
      <c r="O2505" t="str">
        <f>IFERROR(記録__2[[#This Row],[選手番号]],"")</f>
        <v/>
      </c>
    </row>
    <row r="2506" spans="1:15" x14ac:dyDescent="0.2">
      <c r="A2506" t="str">
        <f>IFERROR(VLOOKUP(N2506,プログラム!B:C,2,0),"")</f>
        <v/>
      </c>
      <c r="B2506" t="str">
        <f t="shared" si="78"/>
        <v/>
      </c>
      <c r="C2506" t="str">
        <f>IFERROR(VLOOKUP(B2506,チーム番号!E:F,2,0),"")</f>
        <v/>
      </c>
      <c r="D2506" t="str">
        <f>IFERROR(VLOOKUP(N2506,プログラム!B:C,2,0),"")</f>
        <v/>
      </c>
      <c r="E2506" t="str">
        <f>IFERROR(記録__2[[#This Row],[組]],"")</f>
        <v/>
      </c>
      <c r="F2506" t="str">
        <f>IFERROR(記録__2[[#This Row],[水路]],"")</f>
        <v/>
      </c>
      <c r="G2506" t="str">
        <f>IFERROR(VLOOKUP(D2506,プログラムデータ!A:N,12,0),"")</f>
        <v/>
      </c>
      <c r="H2506" t="str">
        <f>IFERROR(VLOOKUP(D2506,プログラムデータ!A:N,13,0),"")</f>
        <v/>
      </c>
      <c r="I2506" t="str">
        <f>IFERROR(VLOOKUP(D2506,プログラムデータ!A:N,11,0),"")</f>
        <v/>
      </c>
      <c r="J2506" t="str">
        <f>IFERROR(VLOOKUP(D2506,プログラムデータ!A:N,10,0),"")</f>
        <v/>
      </c>
      <c r="K2506" t="str">
        <f>IFERROR(VLOOKUP(D2506,プログラムデータ!A:N,14,0),"")</f>
        <v/>
      </c>
      <c r="L2506" t="str">
        <f t="shared" si="79"/>
        <v xml:space="preserve">    </v>
      </c>
      <c r="M2506" t="str">
        <f>IFERROR(VLOOKUP(J2506,色々!M:P,4,0),"")</f>
        <v/>
      </c>
      <c r="N2506" t="str">
        <f>IFERROR(記録__2[[#This Row],[競技番号]],"")</f>
        <v/>
      </c>
      <c r="O2506" t="str">
        <f>IFERROR(記録__2[[#This Row],[選手番号]],"")</f>
        <v/>
      </c>
    </row>
    <row r="2507" spans="1:15" x14ac:dyDescent="0.2">
      <c r="A2507" t="str">
        <f>IFERROR(VLOOKUP(N2507,プログラム!B:C,2,0),"")</f>
        <v/>
      </c>
      <c r="B2507" t="str">
        <f t="shared" si="78"/>
        <v/>
      </c>
      <c r="C2507" t="str">
        <f>IFERROR(VLOOKUP(B2507,チーム番号!E:F,2,0),"")</f>
        <v/>
      </c>
      <c r="D2507" t="str">
        <f>IFERROR(VLOOKUP(N2507,プログラム!B:C,2,0),"")</f>
        <v/>
      </c>
      <c r="E2507" t="str">
        <f>IFERROR(記録__2[[#This Row],[組]],"")</f>
        <v/>
      </c>
      <c r="F2507" t="str">
        <f>IFERROR(記録__2[[#This Row],[水路]],"")</f>
        <v/>
      </c>
      <c r="G2507" t="str">
        <f>IFERROR(VLOOKUP(D2507,プログラムデータ!A:N,12,0),"")</f>
        <v/>
      </c>
      <c r="H2507" t="str">
        <f>IFERROR(VLOOKUP(D2507,プログラムデータ!A:N,13,0),"")</f>
        <v/>
      </c>
      <c r="I2507" t="str">
        <f>IFERROR(VLOOKUP(D2507,プログラムデータ!A:N,11,0),"")</f>
        <v/>
      </c>
      <c r="J2507" t="str">
        <f>IFERROR(VLOOKUP(D2507,プログラムデータ!A:N,10,0),"")</f>
        <v/>
      </c>
      <c r="K2507" t="str">
        <f>IFERROR(VLOOKUP(D2507,プログラムデータ!A:N,14,0),"")</f>
        <v/>
      </c>
      <c r="L2507" t="str">
        <f t="shared" si="79"/>
        <v xml:space="preserve">    </v>
      </c>
      <c r="M2507" t="str">
        <f>IFERROR(VLOOKUP(J2507,色々!M:P,4,0),"")</f>
        <v/>
      </c>
      <c r="N2507" t="str">
        <f>IFERROR(記録__2[[#This Row],[競技番号]],"")</f>
        <v/>
      </c>
      <c r="O2507" t="str">
        <f>IFERROR(記録__2[[#This Row],[選手番号]],"")</f>
        <v/>
      </c>
    </row>
    <row r="2508" spans="1:15" x14ac:dyDescent="0.2">
      <c r="A2508" t="str">
        <f>IFERROR(VLOOKUP(N2508,プログラム!B:C,2,0),"")</f>
        <v/>
      </c>
      <c r="B2508" t="str">
        <f t="shared" si="78"/>
        <v/>
      </c>
      <c r="C2508" t="str">
        <f>IFERROR(VLOOKUP(B2508,チーム番号!E:F,2,0),"")</f>
        <v/>
      </c>
      <c r="D2508" t="str">
        <f>IFERROR(VLOOKUP(N2508,プログラム!B:C,2,0),"")</f>
        <v/>
      </c>
      <c r="E2508" t="str">
        <f>IFERROR(記録__2[[#This Row],[組]],"")</f>
        <v/>
      </c>
      <c r="F2508" t="str">
        <f>IFERROR(記録__2[[#This Row],[水路]],"")</f>
        <v/>
      </c>
      <c r="G2508" t="str">
        <f>IFERROR(VLOOKUP(D2508,プログラムデータ!A:N,12,0),"")</f>
        <v/>
      </c>
      <c r="H2508" t="str">
        <f>IFERROR(VLOOKUP(D2508,プログラムデータ!A:N,13,0),"")</f>
        <v/>
      </c>
      <c r="I2508" t="str">
        <f>IFERROR(VLOOKUP(D2508,プログラムデータ!A:N,11,0),"")</f>
        <v/>
      </c>
      <c r="J2508" t="str">
        <f>IFERROR(VLOOKUP(D2508,プログラムデータ!A:N,10,0),"")</f>
        <v/>
      </c>
      <c r="K2508" t="str">
        <f>IFERROR(VLOOKUP(D2508,プログラムデータ!A:N,14,0),"")</f>
        <v/>
      </c>
      <c r="L2508" t="str">
        <f t="shared" si="79"/>
        <v xml:space="preserve">    </v>
      </c>
      <c r="M2508" t="str">
        <f>IFERROR(VLOOKUP(J2508,色々!M:P,4,0),"")</f>
        <v/>
      </c>
      <c r="N2508" t="str">
        <f>IFERROR(記録__2[[#This Row],[競技番号]],"")</f>
        <v/>
      </c>
      <c r="O2508" t="str">
        <f>IFERROR(記録__2[[#This Row],[選手番号]],"")</f>
        <v/>
      </c>
    </row>
    <row r="2509" spans="1:15" x14ac:dyDescent="0.2">
      <c r="A2509" t="str">
        <f>IFERROR(VLOOKUP(N2509,プログラム!B:C,2,0),"")</f>
        <v/>
      </c>
      <c r="B2509" t="str">
        <f t="shared" si="78"/>
        <v/>
      </c>
      <c r="C2509" t="str">
        <f>IFERROR(VLOOKUP(B2509,チーム番号!E:F,2,0),"")</f>
        <v/>
      </c>
      <c r="D2509" t="str">
        <f>IFERROR(VLOOKUP(N2509,プログラム!B:C,2,0),"")</f>
        <v/>
      </c>
      <c r="E2509" t="str">
        <f>IFERROR(記録__2[[#This Row],[組]],"")</f>
        <v/>
      </c>
      <c r="F2509" t="str">
        <f>IFERROR(記録__2[[#This Row],[水路]],"")</f>
        <v/>
      </c>
      <c r="G2509" t="str">
        <f>IFERROR(VLOOKUP(D2509,プログラムデータ!A:N,12,0),"")</f>
        <v/>
      </c>
      <c r="H2509" t="str">
        <f>IFERROR(VLOOKUP(D2509,プログラムデータ!A:N,13,0),"")</f>
        <v/>
      </c>
      <c r="I2509" t="str">
        <f>IFERROR(VLOOKUP(D2509,プログラムデータ!A:N,11,0),"")</f>
        <v/>
      </c>
      <c r="J2509" t="str">
        <f>IFERROR(VLOOKUP(D2509,プログラムデータ!A:N,10,0),"")</f>
        <v/>
      </c>
      <c r="K2509" t="str">
        <f>IFERROR(VLOOKUP(D2509,プログラムデータ!A:N,14,0),"")</f>
        <v/>
      </c>
      <c r="L2509" t="str">
        <f t="shared" si="79"/>
        <v xml:space="preserve">    </v>
      </c>
      <c r="M2509" t="str">
        <f>IFERROR(VLOOKUP(J2509,色々!M:P,4,0),"")</f>
        <v/>
      </c>
      <c r="N2509" t="str">
        <f>IFERROR(記録__2[[#This Row],[競技番号]],"")</f>
        <v/>
      </c>
      <c r="O2509" t="str">
        <f>IFERROR(記録__2[[#This Row],[選手番号]],"")</f>
        <v/>
      </c>
    </row>
    <row r="2510" spans="1:15" x14ac:dyDescent="0.2">
      <c r="A2510" t="str">
        <f>IFERROR(VLOOKUP(N2510,プログラム!B:C,2,0),"")</f>
        <v/>
      </c>
      <c r="B2510" t="str">
        <f t="shared" si="78"/>
        <v/>
      </c>
      <c r="C2510" t="str">
        <f>IFERROR(VLOOKUP(B2510,チーム番号!E:F,2,0),"")</f>
        <v/>
      </c>
      <c r="D2510" t="str">
        <f>IFERROR(VLOOKUP(N2510,プログラム!B:C,2,0),"")</f>
        <v/>
      </c>
      <c r="E2510" t="str">
        <f>IFERROR(記録__2[[#This Row],[組]],"")</f>
        <v/>
      </c>
      <c r="F2510" t="str">
        <f>IFERROR(記録__2[[#This Row],[水路]],"")</f>
        <v/>
      </c>
      <c r="G2510" t="str">
        <f>IFERROR(VLOOKUP(D2510,プログラムデータ!A:N,12,0),"")</f>
        <v/>
      </c>
      <c r="H2510" t="str">
        <f>IFERROR(VLOOKUP(D2510,プログラムデータ!A:N,13,0),"")</f>
        <v/>
      </c>
      <c r="I2510" t="str">
        <f>IFERROR(VLOOKUP(D2510,プログラムデータ!A:N,11,0),"")</f>
        <v/>
      </c>
      <c r="J2510" t="str">
        <f>IFERROR(VLOOKUP(D2510,プログラムデータ!A:N,10,0),"")</f>
        <v/>
      </c>
      <c r="K2510" t="str">
        <f>IFERROR(VLOOKUP(D2510,プログラムデータ!A:N,14,0),"")</f>
        <v/>
      </c>
      <c r="L2510" t="str">
        <f t="shared" si="79"/>
        <v xml:space="preserve">    </v>
      </c>
      <c r="M2510" t="str">
        <f>IFERROR(VLOOKUP(J2510,色々!M:P,4,0),"")</f>
        <v/>
      </c>
      <c r="N2510" t="str">
        <f>IFERROR(記録__2[[#This Row],[競技番号]],"")</f>
        <v/>
      </c>
      <c r="O2510" t="str">
        <f>IFERROR(記録__2[[#This Row],[選手番号]],"")</f>
        <v/>
      </c>
    </row>
    <row r="2511" spans="1:15" x14ac:dyDescent="0.2">
      <c r="A2511" t="str">
        <f>IFERROR(VLOOKUP(N2511,プログラム!B:C,2,0),"")</f>
        <v/>
      </c>
      <c r="B2511" t="str">
        <f t="shared" si="78"/>
        <v/>
      </c>
      <c r="C2511" t="str">
        <f>IFERROR(VLOOKUP(B2511,チーム番号!E:F,2,0),"")</f>
        <v/>
      </c>
      <c r="D2511" t="str">
        <f>IFERROR(VLOOKUP(N2511,プログラム!B:C,2,0),"")</f>
        <v/>
      </c>
      <c r="E2511" t="str">
        <f>IFERROR(記録__2[[#This Row],[組]],"")</f>
        <v/>
      </c>
      <c r="F2511" t="str">
        <f>IFERROR(記録__2[[#This Row],[水路]],"")</f>
        <v/>
      </c>
      <c r="G2511" t="str">
        <f>IFERROR(VLOOKUP(D2511,プログラムデータ!A:N,12,0),"")</f>
        <v/>
      </c>
      <c r="H2511" t="str">
        <f>IFERROR(VLOOKUP(D2511,プログラムデータ!A:N,13,0),"")</f>
        <v/>
      </c>
      <c r="I2511" t="str">
        <f>IFERROR(VLOOKUP(D2511,プログラムデータ!A:N,11,0),"")</f>
        <v/>
      </c>
      <c r="J2511" t="str">
        <f>IFERROR(VLOOKUP(D2511,プログラムデータ!A:N,10,0),"")</f>
        <v/>
      </c>
      <c r="K2511" t="str">
        <f>IFERROR(VLOOKUP(D2511,プログラムデータ!A:N,14,0),"")</f>
        <v/>
      </c>
      <c r="L2511" t="str">
        <f t="shared" si="79"/>
        <v xml:space="preserve">    </v>
      </c>
      <c r="M2511" t="str">
        <f>IFERROR(VLOOKUP(J2511,色々!M:P,4,0),"")</f>
        <v/>
      </c>
      <c r="N2511" t="str">
        <f>IFERROR(記録__2[[#This Row],[競技番号]],"")</f>
        <v/>
      </c>
      <c r="O2511" t="str">
        <f>IFERROR(記録__2[[#This Row],[選手番号]],"")</f>
        <v/>
      </c>
    </row>
    <row r="2512" spans="1:15" x14ac:dyDescent="0.2">
      <c r="A2512" t="str">
        <f>IFERROR(VLOOKUP(N2512,プログラム!B:C,2,0),"")</f>
        <v/>
      </c>
      <c r="B2512" t="str">
        <f t="shared" si="78"/>
        <v/>
      </c>
      <c r="C2512" t="str">
        <f>IFERROR(VLOOKUP(B2512,チーム番号!E:F,2,0),"")</f>
        <v/>
      </c>
      <c r="D2512" t="str">
        <f>IFERROR(VLOOKUP(N2512,プログラム!B:C,2,0),"")</f>
        <v/>
      </c>
      <c r="E2512" t="str">
        <f>IFERROR(記録__2[[#This Row],[組]],"")</f>
        <v/>
      </c>
      <c r="F2512" t="str">
        <f>IFERROR(記録__2[[#This Row],[水路]],"")</f>
        <v/>
      </c>
      <c r="G2512" t="str">
        <f>IFERROR(VLOOKUP(D2512,プログラムデータ!A:N,12,0),"")</f>
        <v/>
      </c>
      <c r="H2512" t="str">
        <f>IFERROR(VLOOKUP(D2512,プログラムデータ!A:N,13,0),"")</f>
        <v/>
      </c>
      <c r="I2512" t="str">
        <f>IFERROR(VLOOKUP(D2512,プログラムデータ!A:N,11,0),"")</f>
        <v/>
      </c>
      <c r="J2512" t="str">
        <f>IFERROR(VLOOKUP(D2512,プログラムデータ!A:N,10,0),"")</f>
        <v/>
      </c>
      <c r="K2512" t="str">
        <f>IFERROR(VLOOKUP(D2512,プログラムデータ!A:N,14,0),"")</f>
        <v/>
      </c>
      <c r="L2512" t="str">
        <f t="shared" si="79"/>
        <v xml:space="preserve">    </v>
      </c>
      <c r="M2512" t="str">
        <f>IFERROR(VLOOKUP(J2512,色々!M:P,4,0),"")</f>
        <v/>
      </c>
      <c r="N2512" t="str">
        <f>IFERROR(記録__2[[#This Row],[競技番号]],"")</f>
        <v/>
      </c>
      <c r="O2512" t="str">
        <f>IFERROR(記録__2[[#This Row],[選手番号]],"")</f>
        <v/>
      </c>
    </row>
    <row r="2513" spans="1:15" x14ac:dyDescent="0.2">
      <c r="A2513" t="str">
        <f>IFERROR(VLOOKUP(N2513,プログラム!B:C,2,0),"")</f>
        <v/>
      </c>
      <c r="B2513" t="str">
        <f t="shared" si="78"/>
        <v/>
      </c>
      <c r="C2513" t="str">
        <f>IFERROR(VLOOKUP(B2513,チーム番号!E:F,2,0),"")</f>
        <v/>
      </c>
      <c r="D2513" t="str">
        <f>IFERROR(VLOOKUP(N2513,プログラム!B:C,2,0),"")</f>
        <v/>
      </c>
      <c r="E2513" t="str">
        <f>IFERROR(記録__2[[#This Row],[組]],"")</f>
        <v/>
      </c>
      <c r="F2513" t="str">
        <f>IFERROR(記録__2[[#This Row],[水路]],"")</f>
        <v/>
      </c>
      <c r="G2513" t="str">
        <f>IFERROR(VLOOKUP(D2513,プログラムデータ!A:N,12,0),"")</f>
        <v/>
      </c>
      <c r="H2513" t="str">
        <f>IFERROR(VLOOKUP(D2513,プログラムデータ!A:N,13,0),"")</f>
        <v/>
      </c>
      <c r="I2513" t="str">
        <f>IFERROR(VLOOKUP(D2513,プログラムデータ!A:N,11,0),"")</f>
        <v/>
      </c>
      <c r="J2513" t="str">
        <f>IFERROR(VLOOKUP(D2513,プログラムデータ!A:N,10,0),"")</f>
        <v/>
      </c>
      <c r="K2513" t="str">
        <f>IFERROR(VLOOKUP(D2513,プログラムデータ!A:N,14,0),"")</f>
        <v/>
      </c>
      <c r="L2513" t="str">
        <f t="shared" si="79"/>
        <v xml:space="preserve">    </v>
      </c>
      <c r="M2513" t="str">
        <f>IFERROR(VLOOKUP(J2513,色々!M:P,4,0),"")</f>
        <v/>
      </c>
      <c r="N2513" t="str">
        <f>IFERROR(記録__2[[#This Row],[競技番号]],"")</f>
        <v/>
      </c>
      <c r="O2513" t="str">
        <f>IFERROR(記録__2[[#This Row],[選手番号]],"")</f>
        <v/>
      </c>
    </row>
    <row r="2514" spans="1:15" x14ac:dyDescent="0.2">
      <c r="A2514" t="str">
        <f>IFERROR(VLOOKUP(N2514,プログラム!B:C,2,0),"")</f>
        <v/>
      </c>
      <c r="B2514" t="str">
        <f t="shared" si="78"/>
        <v/>
      </c>
      <c r="C2514" t="str">
        <f>IFERROR(VLOOKUP(B2514,チーム番号!E:F,2,0),"")</f>
        <v/>
      </c>
      <c r="D2514" t="str">
        <f>IFERROR(VLOOKUP(N2514,プログラム!B:C,2,0),"")</f>
        <v/>
      </c>
      <c r="E2514" t="str">
        <f>IFERROR(記録__2[[#This Row],[組]],"")</f>
        <v/>
      </c>
      <c r="F2514" t="str">
        <f>IFERROR(記録__2[[#This Row],[水路]],"")</f>
        <v/>
      </c>
      <c r="G2514" t="str">
        <f>IFERROR(VLOOKUP(D2514,プログラムデータ!A:N,12,0),"")</f>
        <v/>
      </c>
      <c r="H2514" t="str">
        <f>IFERROR(VLOOKUP(D2514,プログラムデータ!A:N,13,0),"")</f>
        <v/>
      </c>
      <c r="I2514" t="str">
        <f>IFERROR(VLOOKUP(D2514,プログラムデータ!A:N,11,0),"")</f>
        <v/>
      </c>
      <c r="J2514" t="str">
        <f>IFERROR(VLOOKUP(D2514,プログラムデータ!A:N,10,0),"")</f>
        <v/>
      </c>
      <c r="K2514" t="str">
        <f>IFERROR(VLOOKUP(D2514,プログラムデータ!A:N,14,0),"")</f>
        <v/>
      </c>
      <c r="L2514" t="str">
        <f t="shared" si="79"/>
        <v xml:space="preserve">    </v>
      </c>
      <c r="M2514" t="str">
        <f>IFERROR(VLOOKUP(J2514,色々!M:P,4,0),"")</f>
        <v/>
      </c>
      <c r="N2514" t="str">
        <f>IFERROR(記録__2[[#This Row],[競技番号]],"")</f>
        <v/>
      </c>
      <c r="O2514" t="str">
        <f>IFERROR(記録__2[[#This Row],[選手番号]],"")</f>
        <v/>
      </c>
    </row>
    <row r="2515" spans="1:15" x14ac:dyDescent="0.2">
      <c r="A2515" t="str">
        <f>IFERROR(VLOOKUP(N2515,プログラム!B:C,2,0),"")</f>
        <v/>
      </c>
      <c r="B2515" t="str">
        <f t="shared" si="78"/>
        <v/>
      </c>
      <c r="C2515" t="str">
        <f>IFERROR(VLOOKUP(B2515,チーム番号!E:F,2,0),"")</f>
        <v/>
      </c>
      <c r="D2515" t="str">
        <f>IFERROR(VLOOKUP(N2515,プログラム!B:C,2,0),"")</f>
        <v/>
      </c>
      <c r="E2515" t="str">
        <f>IFERROR(記録__2[[#This Row],[組]],"")</f>
        <v/>
      </c>
      <c r="F2515" t="str">
        <f>IFERROR(記録__2[[#This Row],[水路]],"")</f>
        <v/>
      </c>
      <c r="G2515" t="str">
        <f>IFERROR(VLOOKUP(D2515,プログラムデータ!A:N,12,0),"")</f>
        <v/>
      </c>
      <c r="H2515" t="str">
        <f>IFERROR(VLOOKUP(D2515,プログラムデータ!A:N,13,0),"")</f>
        <v/>
      </c>
      <c r="I2515" t="str">
        <f>IFERROR(VLOOKUP(D2515,プログラムデータ!A:N,11,0),"")</f>
        <v/>
      </c>
      <c r="J2515" t="str">
        <f>IFERROR(VLOOKUP(D2515,プログラムデータ!A:N,10,0),"")</f>
        <v/>
      </c>
      <c r="K2515" t="str">
        <f>IFERROR(VLOOKUP(D2515,プログラムデータ!A:N,14,0),"")</f>
        <v/>
      </c>
      <c r="L2515" t="str">
        <f t="shared" si="79"/>
        <v xml:space="preserve">    </v>
      </c>
      <c r="M2515" t="str">
        <f>IFERROR(VLOOKUP(J2515,色々!M:P,4,0),"")</f>
        <v/>
      </c>
      <c r="N2515" t="str">
        <f>IFERROR(記録__2[[#This Row],[競技番号]],"")</f>
        <v/>
      </c>
      <c r="O2515" t="str">
        <f>IFERROR(記録__2[[#This Row],[選手番号]],"")</f>
        <v/>
      </c>
    </row>
    <row r="2516" spans="1:15" x14ac:dyDescent="0.2">
      <c r="A2516" t="str">
        <f>IFERROR(VLOOKUP(N2516,プログラム!B:C,2,0),"")</f>
        <v/>
      </c>
      <c r="B2516" t="str">
        <f t="shared" si="78"/>
        <v/>
      </c>
      <c r="C2516" t="str">
        <f>IFERROR(VLOOKUP(B2516,チーム番号!E:F,2,0),"")</f>
        <v/>
      </c>
      <c r="D2516" t="str">
        <f>IFERROR(VLOOKUP(N2516,プログラム!B:C,2,0),"")</f>
        <v/>
      </c>
      <c r="E2516" t="str">
        <f>IFERROR(記録__2[[#This Row],[組]],"")</f>
        <v/>
      </c>
      <c r="F2516" t="str">
        <f>IFERROR(記録__2[[#This Row],[水路]],"")</f>
        <v/>
      </c>
      <c r="G2516" t="str">
        <f>IFERROR(VLOOKUP(D2516,プログラムデータ!A:N,12,0),"")</f>
        <v/>
      </c>
      <c r="H2516" t="str">
        <f>IFERROR(VLOOKUP(D2516,プログラムデータ!A:N,13,0),"")</f>
        <v/>
      </c>
      <c r="I2516" t="str">
        <f>IFERROR(VLOOKUP(D2516,プログラムデータ!A:N,11,0),"")</f>
        <v/>
      </c>
      <c r="J2516" t="str">
        <f>IFERROR(VLOOKUP(D2516,プログラムデータ!A:N,10,0),"")</f>
        <v/>
      </c>
      <c r="K2516" t="str">
        <f>IFERROR(VLOOKUP(D2516,プログラムデータ!A:N,14,0),"")</f>
        <v/>
      </c>
      <c r="L2516" t="str">
        <f t="shared" si="79"/>
        <v xml:space="preserve">    </v>
      </c>
      <c r="M2516" t="str">
        <f>IFERROR(VLOOKUP(J2516,色々!M:P,4,0),"")</f>
        <v/>
      </c>
      <c r="N2516" t="str">
        <f>IFERROR(記録__2[[#This Row],[競技番号]],"")</f>
        <v/>
      </c>
      <c r="O2516" t="str">
        <f>IFERROR(記録__2[[#This Row],[選手番号]],"")</f>
        <v/>
      </c>
    </row>
    <row r="2517" spans="1:15" x14ac:dyDescent="0.2">
      <c r="A2517" t="str">
        <f>IFERROR(VLOOKUP(N2517,プログラム!B:C,2,0),"")</f>
        <v/>
      </c>
      <c r="B2517" t="str">
        <f t="shared" si="78"/>
        <v/>
      </c>
      <c r="C2517" t="str">
        <f>IFERROR(VLOOKUP(B2517,チーム番号!E:F,2,0),"")</f>
        <v/>
      </c>
      <c r="D2517" t="str">
        <f>IFERROR(VLOOKUP(N2517,プログラム!B:C,2,0),"")</f>
        <v/>
      </c>
      <c r="E2517" t="str">
        <f>IFERROR(記録__2[[#This Row],[組]],"")</f>
        <v/>
      </c>
      <c r="F2517" t="str">
        <f>IFERROR(記録__2[[#This Row],[水路]],"")</f>
        <v/>
      </c>
      <c r="G2517" t="str">
        <f>IFERROR(VLOOKUP(D2517,プログラムデータ!A:N,12,0),"")</f>
        <v/>
      </c>
      <c r="H2517" t="str">
        <f>IFERROR(VLOOKUP(D2517,プログラムデータ!A:N,13,0),"")</f>
        <v/>
      </c>
      <c r="I2517" t="str">
        <f>IFERROR(VLOOKUP(D2517,プログラムデータ!A:N,11,0),"")</f>
        <v/>
      </c>
      <c r="J2517" t="str">
        <f>IFERROR(VLOOKUP(D2517,プログラムデータ!A:N,10,0),"")</f>
        <v/>
      </c>
      <c r="K2517" t="str">
        <f>IFERROR(VLOOKUP(D2517,プログラムデータ!A:N,14,0),"")</f>
        <v/>
      </c>
      <c r="L2517" t="str">
        <f t="shared" si="79"/>
        <v xml:space="preserve">    </v>
      </c>
      <c r="M2517" t="str">
        <f>IFERROR(VLOOKUP(J2517,色々!M:P,4,0),"")</f>
        <v/>
      </c>
      <c r="N2517" t="str">
        <f>IFERROR(記録__2[[#This Row],[競技番号]],"")</f>
        <v/>
      </c>
      <c r="O2517" t="str">
        <f>IFERROR(記録__2[[#This Row],[選手番号]],"")</f>
        <v/>
      </c>
    </row>
    <row r="2518" spans="1:15" x14ac:dyDescent="0.2">
      <c r="A2518" t="str">
        <f>IFERROR(VLOOKUP(N2518,プログラム!B:C,2,0),"")</f>
        <v/>
      </c>
      <c r="B2518" t="str">
        <f t="shared" si="78"/>
        <v/>
      </c>
      <c r="C2518" t="str">
        <f>IFERROR(VLOOKUP(B2518,チーム番号!E:F,2,0),"")</f>
        <v/>
      </c>
      <c r="D2518" t="str">
        <f>IFERROR(VLOOKUP(N2518,プログラム!B:C,2,0),"")</f>
        <v/>
      </c>
      <c r="E2518" t="str">
        <f>IFERROR(記録__2[[#This Row],[組]],"")</f>
        <v/>
      </c>
      <c r="F2518" t="str">
        <f>IFERROR(記録__2[[#This Row],[水路]],"")</f>
        <v/>
      </c>
      <c r="G2518" t="str">
        <f>IFERROR(VLOOKUP(D2518,プログラムデータ!A:N,12,0),"")</f>
        <v/>
      </c>
      <c r="H2518" t="str">
        <f>IFERROR(VLOOKUP(D2518,プログラムデータ!A:N,13,0),"")</f>
        <v/>
      </c>
      <c r="I2518" t="str">
        <f>IFERROR(VLOOKUP(D2518,プログラムデータ!A:N,11,0),"")</f>
        <v/>
      </c>
      <c r="J2518" t="str">
        <f>IFERROR(VLOOKUP(D2518,プログラムデータ!A:N,10,0),"")</f>
        <v/>
      </c>
      <c r="K2518" t="str">
        <f>IFERROR(VLOOKUP(D2518,プログラムデータ!A:N,14,0),"")</f>
        <v/>
      </c>
      <c r="L2518" t="str">
        <f t="shared" si="79"/>
        <v xml:space="preserve">    </v>
      </c>
      <c r="M2518" t="str">
        <f>IFERROR(VLOOKUP(J2518,色々!M:P,4,0),"")</f>
        <v/>
      </c>
      <c r="N2518" t="str">
        <f>IFERROR(記録__2[[#This Row],[競技番号]],"")</f>
        <v/>
      </c>
      <c r="O2518" t="str">
        <f>IFERROR(記録__2[[#This Row],[選手番号]],"")</f>
        <v/>
      </c>
    </row>
    <row r="2519" spans="1:15" x14ac:dyDescent="0.2">
      <c r="A2519" t="str">
        <f>IFERROR(VLOOKUP(N2519,プログラム!B:C,2,0),"")</f>
        <v/>
      </c>
      <c r="B2519" t="str">
        <f t="shared" si="78"/>
        <v/>
      </c>
      <c r="C2519" t="str">
        <f>IFERROR(VLOOKUP(B2519,チーム番号!E:F,2,0),"")</f>
        <v/>
      </c>
      <c r="D2519" t="str">
        <f>IFERROR(VLOOKUP(N2519,プログラム!B:C,2,0),"")</f>
        <v/>
      </c>
      <c r="E2519" t="str">
        <f>IFERROR(記録__2[[#This Row],[組]],"")</f>
        <v/>
      </c>
      <c r="F2519" t="str">
        <f>IFERROR(記録__2[[#This Row],[水路]],"")</f>
        <v/>
      </c>
      <c r="G2519" t="str">
        <f>IFERROR(VLOOKUP(D2519,プログラムデータ!A:N,12,0),"")</f>
        <v/>
      </c>
      <c r="H2519" t="str">
        <f>IFERROR(VLOOKUP(D2519,プログラムデータ!A:N,13,0),"")</f>
        <v/>
      </c>
      <c r="I2519" t="str">
        <f>IFERROR(VLOOKUP(D2519,プログラムデータ!A:N,11,0),"")</f>
        <v/>
      </c>
      <c r="J2519" t="str">
        <f>IFERROR(VLOOKUP(D2519,プログラムデータ!A:N,10,0),"")</f>
        <v/>
      </c>
      <c r="K2519" t="str">
        <f>IFERROR(VLOOKUP(D2519,プログラムデータ!A:N,14,0),"")</f>
        <v/>
      </c>
      <c r="L2519" t="str">
        <f t="shared" si="79"/>
        <v xml:space="preserve">    </v>
      </c>
      <c r="M2519" t="str">
        <f>IFERROR(VLOOKUP(J2519,色々!M:P,4,0),"")</f>
        <v/>
      </c>
      <c r="N2519" t="str">
        <f>IFERROR(記録__2[[#This Row],[競技番号]],"")</f>
        <v/>
      </c>
      <c r="O2519" t="str">
        <f>IFERROR(記録__2[[#This Row],[選手番号]],"")</f>
        <v/>
      </c>
    </row>
    <row r="2520" spans="1:15" x14ac:dyDescent="0.2">
      <c r="A2520" t="str">
        <f>IFERROR(VLOOKUP(N2520,プログラム!B:C,2,0),"")</f>
        <v/>
      </c>
      <c r="B2520" t="str">
        <f t="shared" si="78"/>
        <v/>
      </c>
      <c r="C2520" t="str">
        <f>IFERROR(VLOOKUP(B2520,チーム番号!E:F,2,0),"")</f>
        <v/>
      </c>
      <c r="D2520" t="str">
        <f>IFERROR(VLOOKUP(N2520,プログラム!B:C,2,0),"")</f>
        <v/>
      </c>
      <c r="E2520" t="str">
        <f>IFERROR(記録__2[[#This Row],[組]],"")</f>
        <v/>
      </c>
      <c r="F2520" t="str">
        <f>IFERROR(記録__2[[#This Row],[水路]],"")</f>
        <v/>
      </c>
      <c r="G2520" t="str">
        <f>IFERROR(VLOOKUP(D2520,プログラムデータ!A:N,12,0),"")</f>
        <v/>
      </c>
      <c r="H2520" t="str">
        <f>IFERROR(VLOOKUP(D2520,プログラムデータ!A:N,13,0),"")</f>
        <v/>
      </c>
      <c r="I2520" t="str">
        <f>IFERROR(VLOOKUP(D2520,プログラムデータ!A:N,11,0),"")</f>
        <v/>
      </c>
      <c r="J2520" t="str">
        <f>IFERROR(VLOOKUP(D2520,プログラムデータ!A:N,10,0),"")</f>
        <v/>
      </c>
      <c r="K2520" t="str">
        <f>IFERROR(VLOOKUP(D2520,プログラムデータ!A:N,14,0),"")</f>
        <v/>
      </c>
      <c r="L2520" t="str">
        <f t="shared" si="79"/>
        <v xml:space="preserve">    </v>
      </c>
      <c r="M2520" t="str">
        <f>IFERROR(VLOOKUP(J2520,色々!M:P,4,0),"")</f>
        <v/>
      </c>
      <c r="N2520" t="str">
        <f>IFERROR(記録__2[[#This Row],[競技番号]],"")</f>
        <v/>
      </c>
      <c r="O2520" t="str">
        <f>IFERROR(記録__2[[#This Row],[選手番号]],"")</f>
        <v/>
      </c>
    </row>
    <row r="2521" spans="1:15" x14ac:dyDescent="0.2">
      <c r="A2521" t="str">
        <f>IFERROR(VLOOKUP(N2521,プログラム!B:C,2,0),"")</f>
        <v/>
      </c>
      <c r="B2521" t="str">
        <f t="shared" si="78"/>
        <v/>
      </c>
      <c r="C2521" t="str">
        <f>IFERROR(VLOOKUP(B2521,チーム番号!E:F,2,0),"")</f>
        <v/>
      </c>
      <c r="D2521" t="str">
        <f>IFERROR(VLOOKUP(N2521,プログラム!B:C,2,0),"")</f>
        <v/>
      </c>
      <c r="E2521" t="str">
        <f>IFERROR(記録__2[[#This Row],[組]],"")</f>
        <v/>
      </c>
      <c r="F2521" t="str">
        <f>IFERROR(記録__2[[#This Row],[水路]],"")</f>
        <v/>
      </c>
      <c r="G2521" t="str">
        <f>IFERROR(VLOOKUP(D2521,プログラムデータ!A:N,12,0),"")</f>
        <v/>
      </c>
      <c r="H2521" t="str">
        <f>IFERROR(VLOOKUP(D2521,プログラムデータ!A:N,13,0),"")</f>
        <v/>
      </c>
      <c r="I2521" t="str">
        <f>IFERROR(VLOOKUP(D2521,プログラムデータ!A:N,11,0),"")</f>
        <v/>
      </c>
      <c r="J2521" t="str">
        <f>IFERROR(VLOOKUP(D2521,プログラムデータ!A:N,10,0),"")</f>
        <v/>
      </c>
      <c r="K2521" t="str">
        <f>IFERROR(VLOOKUP(D2521,プログラムデータ!A:N,14,0),"")</f>
        <v/>
      </c>
      <c r="L2521" t="str">
        <f t="shared" si="79"/>
        <v xml:space="preserve">    </v>
      </c>
      <c r="M2521" t="str">
        <f>IFERROR(VLOOKUP(J2521,色々!M:P,4,0),"")</f>
        <v/>
      </c>
      <c r="N2521" t="str">
        <f>IFERROR(記録__2[[#This Row],[競技番号]],"")</f>
        <v/>
      </c>
      <c r="O2521" t="str">
        <f>IFERROR(記録__2[[#This Row],[選手番号]],"")</f>
        <v/>
      </c>
    </row>
    <row r="2522" spans="1:15" x14ac:dyDescent="0.2">
      <c r="A2522" t="str">
        <f>IFERROR(VLOOKUP(N2522,プログラム!B:C,2,0),"")</f>
        <v/>
      </c>
      <c r="B2522" t="str">
        <f t="shared" si="78"/>
        <v/>
      </c>
      <c r="C2522" t="str">
        <f>IFERROR(VLOOKUP(B2522,チーム番号!E:F,2,0),"")</f>
        <v/>
      </c>
      <c r="D2522" t="str">
        <f>IFERROR(VLOOKUP(N2522,プログラム!B:C,2,0),"")</f>
        <v/>
      </c>
      <c r="E2522" t="str">
        <f>IFERROR(記録__2[[#This Row],[組]],"")</f>
        <v/>
      </c>
      <c r="F2522" t="str">
        <f>IFERROR(記録__2[[#This Row],[水路]],"")</f>
        <v/>
      </c>
      <c r="G2522" t="str">
        <f>IFERROR(VLOOKUP(D2522,プログラムデータ!A:N,12,0),"")</f>
        <v/>
      </c>
      <c r="H2522" t="str">
        <f>IFERROR(VLOOKUP(D2522,プログラムデータ!A:N,13,0),"")</f>
        <v/>
      </c>
      <c r="I2522" t="str">
        <f>IFERROR(VLOOKUP(D2522,プログラムデータ!A:N,11,0),"")</f>
        <v/>
      </c>
      <c r="J2522" t="str">
        <f>IFERROR(VLOOKUP(D2522,プログラムデータ!A:N,10,0),"")</f>
        <v/>
      </c>
      <c r="K2522" t="str">
        <f>IFERROR(VLOOKUP(D2522,プログラムデータ!A:N,14,0),"")</f>
        <v/>
      </c>
      <c r="L2522" t="str">
        <f t="shared" si="79"/>
        <v xml:space="preserve">    </v>
      </c>
      <c r="M2522" t="str">
        <f>IFERROR(VLOOKUP(J2522,色々!M:P,4,0),"")</f>
        <v/>
      </c>
      <c r="N2522" t="str">
        <f>IFERROR(記録__2[[#This Row],[競技番号]],"")</f>
        <v/>
      </c>
      <c r="O2522" t="str">
        <f>IFERROR(記録__2[[#This Row],[選手番号]],"")</f>
        <v/>
      </c>
    </row>
    <row r="2523" spans="1:15" x14ac:dyDescent="0.2">
      <c r="A2523" t="str">
        <f>IFERROR(VLOOKUP(N2523,プログラム!B:C,2,0),"")</f>
        <v/>
      </c>
      <c r="B2523" t="str">
        <f t="shared" si="78"/>
        <v/>
      </c>
      <c r="C2523" t="str">
        <f>IFERROR(VLOOKUP(B2523,チーム番号!E:F,2,0),"")</f>
        <v/>
      </c>
      <c r="D2523" t="str">
        <f>IFERROR(VLOOKUP(N2523,プログラム!B:C,2,0),"")</f>
        <v/>
      </c>
      <c r="E2523" t="str">
        <f>IFERROR(記録__2[[#This Row],[組]],"")</f>
        <v/>
      </c>
      <c r="F2523" t="str">
        <f>IFERROR(記録__2[[#This Row],[水路]],"")</f>
        <v/>
      </c>
      <c r="G2523" t="str">
        <f>IFERROR(VLOOKUP(D2523,プログラムデータ!A:N,12,0),"")</f>
        <v/>
      </c>
      <c r="H2523" t="str">
        <f>IFERROR(VLOOKUP(D2523,プログラムデータ!A:N,13,0),"")</f>
        <v/>
      </c>
      <c r="I2523" t="str">
        <f>IFERROR(VLOOKUP(D2523,プログラムデータ!A:N,11,0),"")</f>
        <v/>
      </c>
      <c r="J2523" t="str">
        <f>IFERROR(VLOOKUP(D2523,プログラムデータ!A:N,10,0),"")</f>
        <v/>
      </c>
      <c r="K2523" t="str">
        <f>IFERROR(VLOOKUP(D2523,プログラムデータ!A:N,14,0),"")</f>
        <v/>
      </c>
      <c r="L2523" t="str">
        <f t="shared" si="79"/>
        <v xml:space="preserve">    </v>
      </c>
      <c r="M2523" t="str">
        <f>IFERROR(VLOOKUP(J2523,色々!M:P,4,0),"")</f>
        <v/>
      </c>
      <c r="N2523" t="str">
        <f>IFERROR(記録__2[[#This Row],[競技番号]],"")</f>
        <v/>
      </c>
      <c r="O2523" t="str">
        <f>IFERROR(記録__2[[#This Row],[選手番号]],"")</f>
        <v/>
      </c>
    </row>
    <row r="2524" spans="1:15" x14ac:dyDescent="0.2">
      <c r="A2524" t="str">
        <f>IFERROR(VLOOKUP(N2524,プログラム!B:C,2,0),"")</f>
        <v/>
      </c>
      <c r="B2524" t="str">
        <f t="shared" si="78"/>
        <v/>
      </c>
      <c r="C2524" t="str">
        <f>IFERROR(VLOOKUP(B2524,チーム番号!E:F,2,0),"")</f>
        <v/>
      </c>
      <c r="D2524" t="str">
        <f>IFERROR(VLOOKUP(N2524,プログラム!B:C,2,0),"")</f>
        <v/>
      </c>
      <c r="E2524" t="str">
        <f>IFERROR(記録__2[[#This Row],[組]],"")</f>
        <v/>
      </c>
      <c r="F2524" t="str">
        <f>IFERROR(記録__2[[#This Row],[水路]],"")</f>
        <v/>
      </c>
      <c r="G2524" t="str">
        <f>IFERROR(VLOOKUP(D2524,プログラムデータ!A:N,12,0),"")</f>
        <v/>
      </c>
      <c r="H2524" t="str">
        <f>IFERROR(VLOOKUP(D2524,プログラムデータ!A:N,13,0),"")</f>
        <v/>
      </c>
      <c r="I2524" t="str">
        <f>IFERROR(VLOOKUP(D2524,プログラムデータ!A:N,11,0),"")</f>
        <v/>
      </c>
      <c r="J2524" t="str">
        <f>IFERROR(VLOOKUP(D2524,プログラムデータ!A:N,10,0),"")</f>
        <v/>
      </c>
      <c r="K2524" t="str">
        <f>IFERROR(VLOOKUP(D2524,プログラムデータ!A:N,14,0),"")</f>
        <v/>
      </c>
      <c r="L2524" t="str">
        <f t="shared" si="79"/>
        <v xml:space="preserve">    </v>
      </c>
      <c r="M2524" t="str">
        <f>IFERROR(VLOOKUP(J2524,色々!M:P,4,0),"")</f>
        <v/>
      </c>
      <c r="N2524" t="str">
        <f>IFERROR(記録__2[[#This Row],[競技番号]],"")</f>
        <v/>
      </c>
      <c r="O2524" t="str">
        <f>IFERROR(記録__2[[#This Row],[選手番号]],"")</f>
        <v/>
      </c>
    </row>
    <row r="2525" spans="1:15" x14ac:dyDescent="0.2">
      <c r="A2525" t="str">
        <f>IFERROR(VLOOKUP(N2525,プログラム!B:C,2,0),"")</f>
        <v/>
      </c>
      <c r="B2525" t="str">
        <f t="shared" si="78"/>
        <v/>
      </c>
      <c r="C2525" t="str">
        <f>IFERROR(VLOOKUP(B2525,チーム番号!E:F,2,0),"")</f>
        <v/>
      </c>
      <c r="D2525" t="str">
        <f>IFERROR(VLOOKUP(N2525,プログラム!B:C,2,0),"")</f>
        <v/>
      </c>
      <c r="E2525" t="str">
        <f>IFERROR(記録__2[[#This Row],[組]],"")</f>
        <v/>
      </c>
      <c r="F2525" t="str">
        <f>IFERROR(記録__2[[#This Row],[水路]],"")</f>
        <v/>
      </c>
      <c r="G2525" t="str">
        <f>IFERROR(VLOOKUP(D2525,プログラムデータ!A:N,12,0),"")</f>
        <v/>
      </c>
      <c r="H2525" t="str">
        <f>IFERROR(VLOOKUP(D2525,プログラムデータ!A:N,13,0),"")</f>
        <v/>
      </c>
      <c r="I2525" t="str">
        <f>IFERROR(VLOOKUP(D2525,プログラムデータ!A:N,11,0),"")</f>
        <v/>
      </c>
      <c r="J2525" t="str">
        <f>IFERROR(VLOOKUP(D2525,プログラムデータ!A:N,10,0),"")</f>
        <v/>
      </c>
      <c r="K2525" t="str">
        <f>IFERROR(VLOOKUP(D2525,プログラムデータ!A:N,14,0),"")</f>
        <v/>
      </c>
      <c r="L2525" t="str">
        <f t="shared" si="79"/>
        <v xml:space="preserve">    </v>
      </c>
      <c r="M2525" t="str">
        <f>IFERROR(VLOOKUP(J2525,色々!M:P,4,0),"")</f>
        <v/>
      </c>
      <c r="N2525" t="str">
        <f>IFERROR(記録__2[[#This Row],[競技番号]],"")</f>
        <v/>
      </c>
      <c r="O2525" t="str">
        <f>IFERROR(記録__2[[#This Row],[選手番号]],"")</f>
        <v/>
      </c>
    </row>
    <row r="2526" spans="1:15" x14ac:dyDescent="0.2">
      <c r="A2526" t="str">
        <f>IFERROR(VLOOKUP(N2526,プログラム!B:C,2,0),"")</f>
        <v/>
      </c>
      <c r="B2526" t="str">
        <f t="shared" si="78"/>
        <v/>
      </c>
      <c r="C2526" t="str">
        <f>IFERROR(VLOOKUP(B2526,チーム番号!E:F,2,0),"")</f>
        <v/>
      </c>
      <c r="D2526" t="str">
        <f>IFERROR(VLOOKUP(N2526,プログラム!B:C,2,0),"")</f>
        <v/>
      </c>
      <c r="E2526" t="str">
        <f>IFERROR(記録__2[[#This Row],[組]],"")</f>
        <v/>
      </c>
      <c r="F2526" t="str">
        <f>IFERROR(記録__2[[#This Row],[水路]],"")</f>
        <v/>
      </c>
      <c r="G2526" t="str">
        <f>IFERROR(VLOOKUP(D2526,プログラムデータ!A:N,12,0),"")</f>
        <v/>
      </c>
      <c r="H2526" t="str">
        <f>IFERROR(VLOOKUP(D2526,プログラムデータ!A:N,13,0),"")</f>
        <v/>
      </c>
      <c r="I2526" t="str">
        <f>IFERROR(VLOOKUP(D2526,プログラムデータ!A:N,11,0),"")</f>
        <v/>
      </c>
      <c r="J2526" t="str">
        <f>IFERROR(VLOOKUP(D2526,プログラムデータ!A:N,10,0),"")</f>
        <v/>
      </c>
      <c r="K2526" t="str">
        <f>IFERROR(VLOOKUP(D2526,プログラムデータ!A:N,14,0),"")</f>
        <v/>
      </c>
      <c r="L2526" t="str">
        <f t="shared" si="79"/>
        <v xml:space="preserve">    </v>
      </c>
      <c r="M2526" t="str">
        <f>IFERROR(VLOOKUP(J2526,色々!M:P,4,0),"")</f>
        <v/>
      </c>
      <c r="N2526" t="str">
        <f>IFERROR(記録__2[[#This Row],[競技番号]],"")</f>
        <v/>
      </c>
      <c r="O2526" t="str">
        <f>IFERROR(記録__2[[#This Row],[選手番号]],"")</f>
        <v/>
      </c>
    </row>
    <row r="2527" spans="1:15" x14ac:dyDescent="0.2">
      <c r="A2527" t="str">
        <f>IFERROR(VLOOKUP(N2527,プログラム!B:C,2,0),"")</f>
        <v/>
      </c>
      <c r="B2527" t="str">
        <f t="shared" si="78"/>
        <v/>
      </c>
      <c r="C2527" t="str">
        <f>IFERROR(VLOOKUP(B2527,チーム番号!E:F,2,0),"")</f>
        <v/>
      </c>
      <c r="D2527" t="str">
        <f>IFERROR(VLOOKUP(N2527,プログラム!B:C,2,0),"")</f>
        <v/>
      </c>
      <c r="E2527" t="str">
        <f>IFERROR(記録__2[[#This Row],[組]],"")</f>
        <v/>
      </c>
      <c r="F2527" t="str">
        <f>IFERROR(記録__2[[#This Row],[水路]],"")</f>
        <v/>
      </c>
      <c r="G2527" t="str">
        <f>IFERROR(VLOOKUP(D2527,プログラムデータ!A:N,12,0),"")</f>
        <v/>
      </c>
      <c r="H2527" t="str">
        <f>IFERROR(VLOOKUP(D2527,プログラムデータ!A:N,13,0),"")</f>
        <v/>
      </c>
      <c r="I2527" t="str">
        <f>IFERROR(VLOOKUP(D2527,プログラムデータ!A:N,11,0),"")</f>
        <v/>
      </c>
      <c r="J2527" t="str">
        <f>IFERROR(VLOOKUP(D2527,プログラムデータ!A:N,10,0),"")</f>
        <v/>
      </c>
      <c r="K2527" t="str">
        <f>IFERROR(VLOOKUP(D2527,プログラムデータ!A:N,14,0),"")</f>
        <v/>
      </c>
      <c r="L2527" t="str">
        <f t="shared" si="79"/>
        <v xml:space="preserve">    </v>
      </c>
      <c r="M2527" t="str">
        <f>IFERROR(VLOOKUP(J2527,色々!M:P,4,0),"")</f>
        <v/>
      </c>
      <c r="N2527" t="str">
        <f>IFERROR(記録__2[[#This Row],[競技番号]],"")</f>
        <v/>
      </c>
      <c r="O2527" t="str">
        <f>IFERROR(記録__2[[#This Row],[選手番号]],"")</f>
        <v/>
      </c>
    </row>
    <row r="2528" spans="1:15" x14ac:dyDescent="0.2">
      <c r="A2528" t="str">
        <f>IFERROR(VLOOKUP(N2528,プログラム!B:C,2,0),"")</f>
        <v/>
      </c>
      <c r="B2528" t="str">
        <f t="shared" si="78"/>
        <v/>
      </c>
      <c r="C2528" t="str">
        <f>IFERROR(VLOOKUP(B2528,チーム番号!E:F,2,0),"")</f>
        <v/>
      </c>
      <c r="D2528" t="str">
        <f>IFERROR(VLOOKUP(N2528,プログラム!B:C,2,0),"")</f>
        <v/>
      </c>
      <c r="E2528" t="str">
        <f>IFERROR(記録__2[[#This Row],[組]],"")</f>
        <v/>
      </c>
      <c r="F2528" t="str">
        <f>IFERROR(記録__2[[#This Row],[水路]],"")</f>
        <v/>
      </c>
      <c r="G2528" t="str">
        <f>IFERROR(VLOOKUP(D2528,プログラムデータ!A:N,12,0),"")</f>
        <v/>
      </c>
      <c r="H2528" t="str">
        <f>IFERROR(VLOOKUP(D2528,プログラムデータ!A:N,13,0),"")</f>
        <v/>
      </c>
      <c r="I2528" t="str">
        <f>IFERROR(VLOOKUP(D2528,プログラムデータ!A:N,11,0),"")</f>
        <v/>
      </c>
      <c r="J2528" t="str">
        <f>IFERROR(VLOOKUP(D2528,プログラムデータ!A:N,10,0),"")</f>
        <v/>
      </c>
      <c r="K2528" t="str">
        <f>IFERROR(VLOOKUP(D2528,プログラムデータ!A:N,14,0),"")</f>
        <v/>
      </c>
      <c r="L2528" t="str">
        <f t="shared" si="79"/>
        <v xml:space="preserve">    </v>
      </c>
      <c r="M2528" t="str">
        <f>IFERROR(VLOOKUP(J2528,色々!M:P,4,0),"")</f>
        <v/>
      </c>
      <c r="N2528" t="str">
        <f>IFERROR(記録__2[[#This Row],[競技番号]],"")</f>
        <v/>
      </c>
      <c r="O2528" t="str">
        <f>IFERROR(記録__2[[#This Row],[選手番号]],"")</f>
        <v/>
      </c>
    </row>
    <row r="2529" spans="1:15" x14ac:dyDescent="0.2">
      <c r="A2529" t="str">
        <f>IFERROR(VLOOKUP(N2529,プログラム!B:C,2,0),"")</f>
        <v/>
      </c>
      <c r="B2529" t="str">
        <f t="shared" si="78"/>
        <v/>
      </c>
      <c r="C2529" t="str">
        <f>IFERROR(VLOOKUP(B2529,チーム番号!E:F,2,0),"")</f>
        <v/>
      </c>
      <c r="D2529" t="str">
        <f>IFERROR(VLOOKUP(N2529,プログラム!B:C,2,0),"")</f>
        <v/>
      </c>
      <c r="E2529" t="str">
        <f>IFERROR(記録__2[[#This Row],[組]],"")</f>
        <v/>
      </c>
      <c r="F2529" t="str">
        <f>IFERROR(記録__2[[#This Row],[水路]],"")</f>
        <v/>
      </c>
      <c r="G2529" t="str">
        <f>IFERROR(VLOOKUP(D2529,プログラムデータ!A:N,12,0),"")</f>
        <v/>
      </c>
      <c r="H2529" t="str">
        <f>IFERROR(VLOOKUP(D2529,プログラムデータ!A:N,13,0),"")</f>
        <v/>
      </c>
      <c r="I2529" t="str">
        <f>IFERROR(VLOOKUP(D2529,プログラムデータ!A:N,11,0),"")</f>
        <v/>
      </c>
      <c r="J2529" t="str">
        <f>IFERROR(VLOOKUP(D2529,プログラムデータ!A:N,10,0),"")</f>
        <v/>
      </c>
      <c r="K2529" t="str">
        <f>IFERROR(VLOOKUP(D2529,プログラムデータ!A:N,14,0),"")</f>
        <v/>
      </c>
      <c r="L2529" t="str">
        <f t="shared" si="79"/>
        <v xml:space="preserve">    </v>
      </c>
      <c r="M2529" t="str">
        <f>IFERROR(VLOOKUP(J2529,色々!M:P,4,0),"")</f>
        <v/>
      </c>
      <c r="N2529" t="str">
        <f>IFERROR(記録__2[[#This Row],[競技番号]],"")</f>
        <v/>
      </c>
      <c r="O2529" t="str">
        <f>IFERROR(記録__2[[#This Row],[選手番号]],"")</f>
        <v/>
      </c>
    </row>
    <row r="2530" spans="1:15" x14ac:dyDescent="0.2">
      <c r="A2530" t="str">
        <f>IFERROR(VLOOKUP(N2530,プログラム!B:C,2,0),"")</f>
        <v/>
      </c>
      <c r="B2530" t="str">
        <f t="shared" si="78"/>
        <v/>
      </c>
      <c r="C2530" t="str">
        <f>IFERROR(VLOOKUP(B2530,チーム番号!E:F,2,0),"")</f>
        <v/>
      </c>
      <c r="D2530" t="str">
        <f>IFERROR(VLOOKUP(N2530,プログラム!B:C,2,0),"")</f>
        <v/>
      </c>
      <c r="E2530" t="str">
        <f>IFERROR(記録__2[[#This Row],[組]],"")</f>
        <v/>
      </c>
      <c r="F2530" t="str">
        <f>IFERROR(記録__2[[#This Row],[水路]],"")</f>
        <v/>
      </c>
      <c r="G2530" t="str">
        <f>IFERROR(VLOOKUP(D2530,プログラムデータ!A:N,12,0),"")</f>
        <v/>
      </c>
      <c r="H2530" t="str">
        <f>IFERROR(VLOOKUP(D2530,プログラムデータ!A:N,13,0),"")</f>
        <v/>
      </c>
      <c r="I2530" t="str">
        <f>IFERROR(VLOOKUP(D2530,プログラムデータ!A:N,11,0),"")</f>
        <v/>
      </c>
      <c r="J2530" t="str">
        <f>IFERROR(VLOOKUP(D2530,プログラムデータ!A:N,10,0),"")</f>
        <v/>
      </c>
      <c r="K2530" t="str">
        <f>IFERROR(VLOOKUP(D2530,プログラムデータ!A:N,14,0),"")</f>
        <v/>
      </c>
      <c r="L2530" t="str">
        <f t="shared" si="79"/>
        <v xml:space="preserve">    </v>
      </c>
      <c r="M2530" t="str">
        <f>IFERROR(VLOOKUP(J2530,色々!M:P,4,0),"")</f>
        <v/>
      </c>
      <c r="N2530" t="str">
        <f>IFERROR(記録__2[[#This Row],[競技番号]],"")</f>
        <v/>
      </c>
      <c r="O2530" t="str">
        <f>IFERROR(記録__2[[#This Row],[選手番号]],"")</f>
        <v/>
      </c>
    </row>
    <row r="2531" spans="1:15" x14ac:dyDescent="0.2">
      <c r="A2531" t="str">
        <f>IFERROR(VLOOKUP(N2531,プログラム!B:C,2,0),"")</f>
        <v/>
      </c>
      <c r="B2531" t="str">
        <f t="shared" si="78"/>
        <v/>
      </c>
      <c r="C2531" t="str">
        <f>IFERROR(VLOOKUP(B2531,チーム番号!E:F,2,0),"")</f>
        <v/>
      </c>
      <c r="D2531" t="str">
        <f>IFERROR(VLOOKUP(N2531,プログラム!B:C,2,0),"")</f>
        <v/>
      </c>
      <c r="E2531" t="str">
        <f>IFERROR(記録__2[[#This Row],[組]],"")</f>
        <v/>
      </c>
      <c r="F2531" t="str">
        <f>IFERROR(記録__2[[#This Row],[水路]],"")</f>
        <v/>
      </c>
      <c r="G2531" t="str">
        <f>IFERROR(VLOOKUP(D2531,プログラムデータ!A:N,12,0),"")</f>
        <v/>
      </c>
      <c r="H2531" t="str">
        <f>IFERROR(VLOOKUP(D2531,プログラムデータ!A:N,13,0),"")</f>
        <v/>
      </c>
      <c r="I2531" t="str">
        <f>IFERROR(VLOOKUP(D2531,プログラムデータ!A:N,11,0),"")</f>
        <v/>
      </c>
      <c r="J2531" t="str">
        <f>IFERROR(VLOOKUP(D2531,プログラムデータ!A:N,10,0),"")</f>
        <v/>
      </c>
      <c r="K2531" t="str">
        <f>IFERROR(VLOOKUP(D2531,プログラムデータ!A:N,14,0),"")</f>
        <v/>
      </c>
      <c r="L2531" t="str">
        <f t="shared" si="79"/>
        <v xml:space="preserve">    </v>
      </c>
      <c r="M2531" t="str">
        <f>IFERROR(VLOOKUP(J2531,色々!M:P,4,0),"")</f>
        <v/>
      </c>
      <c r="N2531" t="str">
        <f>IFERROR(記録__2[[#This Row],[競技番号]],"")</f>
        <v/>
      </c>
      <c r="O2531" t="str">
        <f>IFERROR(記録__2[[#This Row],[選手番号]],"")</f>
        <v/>
      </c>
    </row>
    <row r="2532" spans="1:15" x14ac:dyDescent="0.2">
      <c r="A2532" t="str">
        <f>IFERROR(VLOOKUP(N2532,プログラム!B:C,2,0),"")</f>
        <v/>
      </c>
      <c r="B2532" t="str">
        <f t="shared" si="78"/>
        <v/>
      </c>
      <c r="C2532" t="str">
        <f>IFERROR(VLOOKUP(B2532,チーム番号!E:F,2,0),"")</f>
        <v/>
      </c>
      <c r="D2532" t="str">
        <f>IFERROR(VLOOKUP(N2532,プログラム!B:C,2,0),"")</f>
        <v/>
      </c>
      <c r="E2532" t="str">
        <f>IFERROR(記録__2[[#This Row],[組]],"")</f>
        <v/>
      </c>
      <c r="F2532" t="str">
        <f>IFERROR(記録__2[[#This Row],[水路]],"")</f>
        <v/>
      </c>
      <c r="G2532" t="str">
        <f>IFERROR(VLOOKUP(D2532,プログラムデータ!A:N,12,0),"")</f>
        <v/>
      </c>
      <c r="H2532" t="str">
        <f>IFERROR(VLOOKUP(D2532,プログラムデータ!A:N,13,0),"")</f>
        <v/>
      </c>
      <c r="I2532" t="str">
        <f>IFERROR(VLOOKUP(D2532,プログラムデータ!A:N,11,0),"")</f>
        <v/>
      </c>
      <c r="J2532" t="str">
        <f>IFERROR(VLOOKUP(D2532,プログラムデータ!A:N,10,0),"")</f>
        <v/>
      </c>
      <c r="K2532" t="str">
        <f>IFERROR(VLOOKUP(D2532,プログラムデータ!A:N,14,0),"")</f>
        <v/>
      </c>
      <c r="L2532" t="str">
        <f t="shared" si="79"/>
        <v xml:space="preserve">    </v>
      </c>
      <c r="M2532" t="str">
        <f>IFERROR(VLOOKUP(J2532,色々!M:P,4,0),"")</f>
        <v/>
      </c>
      <c r="N2532" t="str">
        <f>IFERROR(記録__2[[#This Row],[競技番号]],"")</f>
        <v/>
      </c>
      <c r="O2532" t="str">
        <f>IFERROR(記録__2[[#This Row],[選手番号]],"")</f>
        <v/>
      </c>
    </row>
    <row r="2533" spans="1:15" x14ac:dyDescent="0.2">
      <c r="A2533" t="str">
        <f>IFERROR(VLOOKUP(N2533,プログラム!B:C,2,0),"")</f>
        <v/>
      </c>
      <c r="B2533" t="str">
        <f t="shared" si="78"/>
        <v/>
      </c>
      <c r="C2533" t="str">
        <f>IFERROR(VLOOKUP(B2533,チーム番号!E:F,2,0),"")</f>
        <v/>
      </c>
      <c r="D2533" t="str">
        <f>IFERROR(VLOOKUP(N2533,プログラム!B:C,2,0),"")</f>
        <v/>
      </c>
      <c r="E2533" t="str">
        <f>IFERROR(記録__2[[#This Row],[組]],"")</f>
        <v/>
      </c>
      <c r="F2533" t="str">
        <f>IFERROR(記録__2[[#This Row],[水路]],"")</f>
        <v/>
      </c>
      <c r="G2533" t="str">
        <f>IFERROR(VLOOKUP(D2533,プログラムデータ!A:N,12,0),"")</f>
        <v/>
      </c>
      <c r="H2533" t="str">
        <f>IFERROR(VLOOKUP(D2533,プログラムデータ!A:N,13,0),"")</f>
        <v/>
      </c>
      <c r="I2533" t="str">
        <f>IFERROR(VLOOKUP(D2533,プログラムデータ!A:N,11,0),"")</f>
        <v/>
      </c>
      <c r="J2533" t="str">
        <f>IFERROR(VLOOKUP(D2533,プログラムデータ!A:N,10,0),"")</f>
        <v/>
      </c>
      <c r="K2533" t="str">
        <f>IFERROR(VLOOKUP(D2533,プログラムデータ!A:N,14,0),"")</f>
        <v/>
      </c>
      <c r="L2533" t="str">
        <f t="shared" si="79"/>
        <v xml:space="preserve">    </v>
      </c>
      <c r="M2533" t="str">
        <f>IFERROR(VLOOKUP(J2533,色々!M:P,4,0),"")</f>
        <v/>
      </c>
      <c r="N2533" t="str">
        <f>IFERROR(記録__2[[#This Row],[競技番号]],"")</f>
        <v/>
      </c>
      <c r="O2533" t="str">
        <f>IFERROR(記録__2[[#This Row],[選手番号]],"")</f>
        <v/>
      </c>
    </row>
    <row r="2534" spans="1:15" x14ac:dyDescent="0.2">
      <c r="A2534" t="str">
        <f>IFERROR(VLOOKUP(N2534,プログラム!B:C,2,0),"")</f>
        <v/>
      </c>
      <c r="B2534" t="str">
        <f t="shared" si="78"/>
        <v/>
      </c>
      <c r="C2534" t="str">
        <f>IFERROR(VLOOKUP(B2534,チーム番号!E:F,2,0),"")</f>
        <v/>
      </c>
      <c r="D2534" t="str">
        <f>IFERROR(VLOOKUP(N2534,プログラム!B:C,2,0),"")</f>
        <v/>
      </c>
      <c r="E2534" t="str">
        <f>IFERROR(記録__2[[#This Row],[組]],"")</f>
        <v/>
      </c>
      <c r="F2534" t="str">
        <f>IFERROR(記録__2[[#This Row],[水路]],"")</f>
        <v/>
      </c>
      <c r="G2534" t="str">
        <f>IFERROR(VLOOKUP(D2534,プログラムデータ!A:N,12,0),"")</f>
        <v/>
      </c>
      <c r="H2534" t="str">
        <f>IFERROR(VLOOKUP(D2534,プログラムデータ!A:N,13,0),"")</f>
        <v/>
      </c>
      <c r="I2534" t="str">
        <f>IFERROR(VLOOKUP(D2534,プログラムデータ!A:N,11,0),"")</f>
        <v/>
      </c>
      <c r="J2534" t="str">
        <f>IFERROR(VLOOKUP(D2534,プログラムデータ!A:N,10,0),"")</f>
        <v/>
      </c>
      <c r="K2534" t="str">
        <f>IFERROR(VLOOKUP(D2534,プログラムデータ!A:N,14,0),"")</f>
        <v/>
      </c>
      <c r="L2534" t="str">
        <f t="shared" si="79"/>
        <v xml:space="preserve">    </v>
      </c>
      <c r="M2534" t="str">
        <f>IFERROR(VLOOKUP(J2534,色々!M:P,4,0),"")</f>
        <v/>
      </c>
      <c r="N2534" t="str">
        <f>IFERROR(記録__2[[#This Row],[競技番号]],"")</f>
        <v/>
      </c>
      <c r="O2534" t="str">
        <f>IFERROR(記録__2[[#This Row],[選手番号]],"")</f>
        <v/>
      </c>
    </row>
    <row r="2535" spans="1:15" x14ac:dyDescent="0.2">
      <c r="A2535" t="str">
        <f>IFERROR(VLOOKUP(N2535,プログラム!B:C,2,0),"")</f>
        <v/>
      </c>
      <c r="B2535" t="str">
        <f t="shared" si="78"/>
        <v/>
      </c>
      <c r="C2535" t="str">
        <f>IFERROR(VLOOKUP(B2535,チーム番号!E:F,2,0),"")</f>
        <v/>
      </c>
      <c r="D2535" t="str">
        <f>IFERROR(VLOOKUP(N2535,プログラム!B:C,2,0),"")</f>
        <v/>
      </c>
      <c r="E2535" t="str">
        <f>IFERROR(記録__2[[#This Row],[組]],"")</f>
        <v/>
      </c>
      <c r="F2535" t="str">
        <f>IFERROR(記録__2[[#This Row],[水路]],"")</f>
        <v/>
      </c>
      <c r="G2535" t="str">
        <f>IFERROR(VLOOKUP(D2535,プログラムデータ!A:N,12,0),"")</f>
        <v/>
      </c>
      <c r="H2535" t="str">
        <f>IFERROR(VLOOKUP(D2535,プログラムデータ!A:N,13,0),"")</f>
        <v/>
      </c>
      <c r="I2535" t="str">
        <f>IFERROR(VLOOKUP(D2535,プログラムデータ!A:N,11,0),"")</f>
        <v/>
      </c>
      <c r="J2535" t="str">
        <f>IFERROR(VLOOKUP(D2535,プログラムデータ!A:N,10,0),"")</f>
        <v/>
      </c>
      <c r="K2535" t="str">
        <f>IFERROR(VLOOKUP(D2535,プログラムデータ!A:N,14,0),"")</f>
        <v/>
      </c>
      <c r="L2535" t="str">
        <f t="shared" si="79"/>
        <v xml:space="preserve">    </v>
      </c>
      <c r="M2535" t="str">
        <f>IFERROR(VLOOKUP(J2535,色々!M:P,4,0),"")</f>
        <v/>
      </c>
      <c r="N2535" t="str">
        <f>IFERROR(記録__2[[#This Row],[競技番号]],"")</f>
        <v/>
      </c>
      <c r="O2535" t="str">
        <f>IFERROR(記録__2[[#This Row],[選手番号]],"")</f>
        <v/>
      </c>
    </row>
    <row r="2536" spans="1:15" x14ac:dyDescent="0.2">
      <c r="A2536" t="str">
        <f>IFERROR(VLOOKUP(N2536,プログラム!B:C,2,0),"")</f>
        <v/>
      </c>
      <c r="B2536" t="str">
        <f t="shared" si="78"/>
        <v/>
      </c>
      <c r="C2536" t="str">
        <f>IFERROR(VLOOKUP(B2536,チーム番号!E:F,2,0),"")</f>
        <v/>
      </c>
      <c r="D2536" t="str">
        <f>IFERROR(VLOOKUP(N2536,プログラム!B:C,2,0),"")</f>
        <v/>
      </c>
      <c r="E2536" t="str">
        <f>IFERROR(記録__2[[#This Row],[組]],"")</f>
        <v/>
      </c>
      <c r="F2536" t="str">
        <f>IFERROR(記録__2[[#This Row],[水路]],"")</f>
        <v/>
      </c>
      <c r="G2536" t="str">
        <f>IFERROR(VLOOKUP(D2536,プログラムデータ!A:N,12,0),"")</f>
        <v/>
      </c>
      <c r="H2536" t="str">
        <f>IFERROR(VLOOKUP(D2536,プログラムデータ!A:N,13,0),"")</f>
        <v/>
      </c>
      <c r="I2536" t="str">
        <f>IFERROR(VLOOKUP(D2536,プログラムデータ!A:N,11,0),"")</f>
        <v/>
      </c>
      <c r="J2536" t="str">
        <f>IFERROR(VLOOKUP(D2536,プログラムデータ!A:N,10,0),"")</f>
        <v/>
      </c>
      <c r="K2536" t="str">
        <f>IFERROR(VLOOKUP(D2536,プログラムデータ!A:N,14,0),"")</f>
        <v/>
      </c>
      <c r="L2536" t="str">
        <f t="shared" si="79"/>
        <v xml:space="preserve">    </v>
      </c>
      <c r="M2536" t="str">
        <f>IFERROR(VLOOKUP(J2536,色々!M:P,4,0),"")</f>
        <v/>
      </c>
      <c r="N2536" t="str">
        <f>IFERROR(記録__2[[#This Row],[競技番号]],"")</f>
        <v/>
      </c>
      <c r="O2536" t="str">
        <f>IFERROR(記録__2[[#This Row],[選手番号]],"")</f>
        <v/>
      </c>
    </row>
    <row r="2537" spans="1:15" x14ac:dyDescent="0.2">
      <c r="A2537" t="str">
        <f>IFERROR(VLOOKUP(N2537,プログラム!B:C,2,0),"")</f>
        <v/>
      </c>
      <c r="B2537" t="str">
        <f t="shared" si="78"/>
        <v/>
      </c>
      <c r="C2537" t="str">
        <f>IFERROR(VLOOKUP(B2537,チーム番号!E:F,2,0),"")</f>
        <v/>
      </c>
      <c r="D2537" t="str">
        <f>IFERROR(VLOOKUP(N2537,プログラム!B:C,2,0),"")</f>
        <v/>
      </c>
      <c r="E2537" t="str">
        <f>IFERROR(記録__2[[#This Row],[組]],"")</f>
        <v/>
      </c>
      <c r="F2537" t="str">
        <f>IFERROR(記録__2[[#This Row],[水路]],"")</f>
        <v/>
      </c>
      <c r="G2537" t="str">
        <f>IFERROR(VLOOKUP(D2537,プログラムデータ!A:N,12,0),"")</f>
        <v/>
      </c>
      <c r="H2537" t="str">
        <f>IFERROR(VLOOKUP(D2537,プログラムデータ!A:N,13,0),"")</f>
        <v/>
      </c>
      <c r="I2537" t="str">
        <f>IFERROR(VLOOKUP(D2537,プログラムデータ!A:N,11,0),"")</f>
        <v/>
      </c>
      <c r="J2537" t="str">
        <f>IFERROR(VLOOKUP(D2537,プログラムデータ!A:N,10,0),"")</f>
        <v/>
      </c>
      <c r="K2537" t="str">
        <f>IFERROR(VLOOKUP(D2537,プログラムデータ!A:N,14,0),"")</f>
        <v/>
      </c>
      <c r="L2537" t="str">
        <f t="shared" si="79"/>
        <v xml:space="preserve">    </v>
      </c>
      <c r="M2537" t="str">
        <f>IFERROR(VLOOKUP(J2537,色々!M:P,4,0),"")</f>
        <v/>
      </c>
      <c r="N2537" t="str">
        <f>IFERROR(記録__2[[#This Row],[競技番号]],"")</f>
        <v/>
      </c>
      <c r="O2537" t="str">
        <f>IFERROR(記録__2[[#This Row],[選手番号]],"")</f>
        <v/>
      </c>
    </row>
    <row r="2538" spans="1:15" x14ac:dyDescent="0.2">
      <c r="A2538" t="str">
        <f>IFERROR(VLOOKUP(N2538,プログラム!B:C,2,0),"")</f>
        <v/>
      </c>
      <c r="B2538" t="str">
        <f t="shared" si="78"/>
        <v/>
      </c>
      <c r="C2538" t="str">
        <f>IFERROR(VLOOKUP(B2538,チーム番号!E:F,2,0),"")</f>
        <v/>
      </c>
      <c r="D2538" t="str">
        <f>IFERROR(VLOOKUP(N2538,プログラム!B:C,2,0),"")</f>
        <v/>
      </c>
      <c r="E2538" t="str">
        <f>IFERROR(記録__2[[#This Row],[組]],"")</f>
        <v/>
      </c>
      <c r="F2538" t="str">
        <f>IFERROR(記録__2[[#This Row],[水路]],"")</f>
        <v/>
      </c>
      <c r="G2538" t="str">
        <f>IFERROR(VLOOKUP(D2538,プログラムデータ!A:N,12,0),"")</f>
        <v/>
      </c>
      <c r="H2538" t="str">
        <f>IFERROR(VLOOKUP(D2538,プログラムデータ!A:N,13,0),"")</f>
        <v/>
      </c>
      <c r="I2538" t="str">
        <f>IFERROR(VLOOKUP(D2538,プログラムデータ!A:N,11,0),"")</f>
        <v/>
      </c>
      <c r="J2538" t="str">
        <f>IFERROR(VLOOKUP(D2538,プログラムデータ!A:N,10,0),"")</f>
        <v/>
      </c>
      <c r="K2538" t="str">
        <f>IFERROR(VLOOKUP(D2538,プログラムデータ!A:N,14,0),"")</f>
        <v/>
      </c>
      <c r="L2538" t="str">
        <f t="shared" si="79"/>
        <v xml:space="preserve">    </v>
      </c>
      <c r="M2538" t="str">
        <f>IFERROR(VLOOKUP(J2538,色々!M:P,4,0),"")</f>
        <v/>
      </c>
      <c r="N2538" t="str">
        <f>IFERROR(記録__2[[#This Row],[競技番号]],"")</f>
        <v/>
      </c>
      <c r="O2538" t="str">
        <f>IFERROR(記録__2[[#This Row],[選手番号]],"")</f>
        <v/>
      </c>
    </row>
    <row r="2539" spans="1:15" x14ac:dyDescent="0.2">
      <c r="A2539" t="str">
        <f>IFERROR(VLOOKUP(N2539,プログラム!B:C,2,0),"")</f>
        <v/>
      </c>
      <c r="B2539" t="str">
        <f t="shared" si="78"/>
        <v/>
      </c>
      <c r="C2539" t="str">
        <f>IFERROR(VLOOKUP(B2539,チーム番号!E:F,2,0),"")</f>
        <v/>
      </c>
      <c r="D2539" t="str">
        <f>IFERROR(VLOOKUP(N2539,プログラム!B:C,2,0),"")</f>
        <v/>
      </c>
      <c r="E2539" t="str">
        <f>IFERROR(記録__2[[#This Row],[組]],"")</f>
        <v/>
      </c>
      <c r="F2539" t="str">
        <f>IFERROR(記録__2[[#This Row],[水路]],"")</f>
        <v/>
      </c>
      <c r="G2539" t="str">
        <f>IFERROR(VLOOKUP(D2539,プログラムデータ!A:N,12,0),"")</f>
        <v/>
      </c>
      <c r="H2539" t="str">
        <f>IFERROR(VLOOKUP(D2539,プログラムデータ!A:N,13,0),"")</f>
        <v/>
      </c>
      <c r="I2539" t="str">
        <f>IFERROR(VLOOKUP(D2539,プログラムデータ!A:N,11,0),"")</f>
        <v/>
      </c>
      <c r="J2539" t="str">
        <f>IFERROR(VLOOKUP(D2539,プログラムデータ!A:N,10,0),"")</f>
        <v/>
      </c>
      <c r="K2539" t="str">
        <f>IFERROR(VLOOKUP(D2539,プログラムデータ!A:N,14,0),"")</f>
        <v/>
      </c>
      <c r="L2539" t="str">
        <f t="shared" si="79"/>
        <v xml:space="preserve">    </v>
      </c>
      <c r="M2539" t="str">
        <f>IFERROR(VLOOKUP(J2539,色々!M:P,4,0),"")</f>
        <v/>
      </c>
      <c r="N2539" t="str">
        <f>IFERROR(記録__2[[#This Row],[競技番号]],"")</f>
        <v/>
      </c>
      <c r="O2539" t="str">
        <f>IFERROR(記録__2[[#This Row],[選手番号]],"")</f>
        <v/>
      </c>
    </row>
    <row r="2540" spans="1:15" x14ac:dyDescent="0.2">
      <c r="A2540" t="str">
        <f>IFERROR(VLOOKUP(N2540,プログラム!B:C,2,0),"")</f>
        <v/>
      </c>
      <c r="B2540" t="str">
        <f t="shared" si="78"/>
        <v/>
      </c>
      <c r="C2540" t="str">
        <f>IFERROR(VLOOKUP(B2540,チーム番号!E:F,2,0),"")</f>
        <v/>
      </c>
      <c r="D2540" t="str">
        <f>IFERROR(VLOOKUP(N2540,プログラム!B:C,2,0),"")</f>
        <v/>
      </c>
      <c r="E2540" t="str">
        <f>IFERROR(記録__2[[#This Row],[組]],"")</f>
        <v/>
      </c>
      <c r="F2540" t="str">
        <f>IFERROR(記録__2[[#This Row],[水路]],"")</f>
        <v/>
      </c>
      <c r="G2540" t="str">
        <f>IFERROR(VLOOKUP(D2540,プログラムデータ!A:N,12,0),"")</f>
        <v/>
      </c>
      <c r="H2540" t="str">
        <f>IFERROR(VLOOKUP(D2540,プログラムデータ!A:N,13,0),"")</f>
        <v/>
      </c>
      <c r="I2540" t="str">
        <f>IFERROR(VLOOKUP(D2540,プログラムデータ!A:N,11,0),"")</f>
        <v/>
      </c>
      <c r="J2540" t="str">
        <f>IFERROR(VLOOKUP(D2540,プログラムデータ!A:N,10,0),"")</f>
        <v/>
      </c>
      <c r="K2540" t="str">
        <f>IFERROR(VLOOKUP(D2540,プログラムデータ!A:N,14,0),"")</f>
        <v/>
      </c>
      <c r="L2540" t="str">
        <f t="shared" si="79"/>
        <v xml:space="preserve">    </v>
      </c>
      <c r="M2540" t="str">
        <f>IFERROR(VLOOKUP(J2540,色々!M:P,4,0),"")</f>
        <v/>
      </c>
      <c r="N2540" t="str">
        <f>IFERROR(記録__2[[#This Row],[競技番号]],"")</f>
        <v/>
      </c>
      <c r="O2540" t="str">
        <f>IFERROR(記録__2[[#This Row],[選手番号]],"")</f>
        <v/>
      </c>
    </row>
    <row r="2541" spans="1:15" x14ac:dyDescent="0.2">
      <c r="A2541" t="str">
        <f>IFERROR(VLOOKUP(N2541,プログラム!B:C,2,0),"")</f>
        <v/>
      </c>
      <c r="B2541" t="str">
        <f t="shared" si="78"/>
        <v/>
      </c>
      <c r="C2541" t="str">
        <f>IFERROR(VLOOKUP(B2541,チーム番号!E:F,2,0),"")</f>
        <v/>
      </c>
      <c r="D2541" t="str">
        <f>IFERROR(VLOOKUP(N2541,プログラム!B:C,2,0),"")</f>
        <v/>
      </c>
      <c r="E2541" t="str">
        <f>IFERROR(記録__2[[#This Row],[組]],"")</f>
        <v/>
      </c>
      <c r="F2541" t="str">
        <f>IFERROR(記録__2[[#This Row],[水路]],"")</f>
        <v/>
      </c>
      <c r="G2541" t="str">
        <f>IFERROR(VLOOKUP(D2541,プログラムデータ!A:N,12,0),"")</f>
        <v/>
      </c>
      <c r="H2541" t="str">
        <f>IFERROR(VLOOKUP(D2541,プログラムデータ!A:N,13,0),"")</f>
        <v/>
      </c>
      <c r="I2541" t="str">
        <f>IFERROR(VLOOKUP(D2541,プログラムデータ!A:N,11,0),"")</f>
        <v/>
      </c>
      <c r="J2541" t="str">
        <f>IFERROR(VLOOKUP(D2541,プログラムデータ!A:N,10,0),"")</f>
        <v/>
      </c>
      <c r="K2541" t="str">
        <f>IFERROR(VLOOKUP(D2541,プログラムデータ!A:N,14,0),"")</f>
        <v/>
      </c>
      <c r="L2541" t="str">
        <f t="shared" si="79"/>
        <v xml:space="preserve">    </v>
      </c>
      <c r="M2541" t="str">
        <f>IFERROR(VLOOKUP(J2541,色々!M:P,4,0),"")</f>
        <v/>
      </c>
      <c r="N2541" t="str">
        <f>IFERROR(記録__2[[#This Row],[競技番号]],"")</f>
        <v/>
      </c>
      <c r="O2541" t="str">
        <f>IFERROR(記録__2[[#This Row],[選手番号]],"")</f>
        <v/>
      </c>
    </row>
    <row r="2542" spans="1:15" x14ac:dyDescent="0.2">
      <c r="A2542" t="str">
        <f>IFERROR(VLOOKUP(N2542,プログラム!B:C,2,0),"")</f>
        <v/>
      </c>
      <c r="B2542" t="str">
        <f t="shared" si="78"/>
        <v/>
      </c>
      <c r="C2542" t="str">
        <f>IFERROR(VLOOKUP(B2542,チーム番号!E:F,2,0),"")</f>
        <v/>
      </c>
      <c r="D2542" t="str">
        <f>IFERROR(VLOOKUP(N2542,プログラム!B:C,2,0),"")</f>
        <v/>
      </c>
      <c r="E2542" t="str">
        <f>IFERROR(記録__2[[#This Row],[組]],"")</f>
        <v/>
      </c>
      <c r="F2542" t="str">
        <f>IFERROR(記録__2[[#This Row],[水路]],"")</f>
        <v/>
      </c>
      <c r="G2542" t="str">
        <f>IFERROR(VLOOKUP(D2542,プログラムデータ!A:N,12,0),"")</f>
        <v/>
      </c>
      <c r="H2542" t="str">
        <f>IFERROR(VLOOKUP(D2542,プログラムデータ!A:N,13,0),"")</f>
        <v/>
      </c>
      <c r="I2542" t="str">
        <f>IFERROR(VLOOKUP(D2542,プログラムデータ!A:N,11,0),"")</f>
        <v/>
      </c>
      <c r="J2542" t="str">
        <f>IFERROR(VLOOKUP(D2542,プログラムデータ!A:N,10,0),"")</f>
        <v/>
      </c>
      <c r="K2542" t="str">
        <f>IFERROR(VLOOKUP(D2542,プログラムデータ!A:N,14,0),"")</f>
        <v/>
      </c>
      <c r="L2542" t="str">
        <f t="shared" si="79"/>
        <v xml:space="preserve">    </v>
      </c>
      <c r="M2542" t="str">
        <f>IFERROR(VLOOKUP(J2542,色々!M:P,4,0),"")</f>
        <v/>
      </c>
      <c r="N2542" t="str">
        <f>IFERROR(記録__2[[#This Row],[競技番号]],"")</f>
        <v/>
      </c>
      <c r="O2542" t="str">
        <f>IFERROR(記録__2[[#This Row],[選手番号]],"")</f>
        <v/>
      </c>
    </row>
    <row r="2543" spans="1:15" x14ac:dyDescent="0.2">
      <c r="A2543" t="str">
        <f>IFERROR(VLOOKUP(N2543,プログラム!B:C,2,0),"")</f>
        <v/>
      </c>
      <c r="B2543" t="str">
        <f t="shared" si="78"/>
        <v/>
      </c>
      <c r="C2543" t="str">
        <f>IFERROR(VLOOKUP(B2543,チーム番号!E:F,2,0),"")</f>
        <v/>
      </c>
      <c r="D2543" t="str">
        <f>IFERROR(VLOOKUP(N2543,プログラム!B:C,2,0),"")</f>
        <v/>
      </c>
      <c r="E2543" t="str">
        <f>IFERROR(記録__2[[#This Row],[組]],"")</f>
        <v/>
      </c>
      <c r="F2543" t="str">
        <f>IFERROR(記録__2[[#This Row],[水路]],"")</f>
        <v/>
      </c>
      <c r="G2543" t="str">
        <f>IFERROR(VLOOKUP(D2543,プログラムデータ!A:N,12,0),"")</f>
        <v/>
      </c>
      <c r="H2543" t="str">
        <f>IFERROR(VLOOKUP(D2543,プログラムデータ!A:N,13,0),"")</f>
        <v/>
      </c>
      <c r="I2543" t="str">
        <f>IFERROR(VLOOKUP(D2543,プログラムデータ!A:N,11,0),"")</f>
        <v/>
      </c>
      <c r="J2543" t="str">
        <f>IFERROR(VLOOKUP(D2543,プログラムデータ!A:N,10,0),"")</f>
        <v/>
      </c>
      <c r="K2543" t="str">
        <f>IFERROR(VLOOKUP(D2543,プログラムデータ!A:N,14,0),"")</f>
        <v/>
      </c>
      <c r="L2543" t="str">
        <f t="shared" si="79"/>
        <v xml:space="preserve">    </v>
      </c>
      <c r="M2543" t="str">
        <f>IFERROR(VLOOKUP(J2543,色々!M:P,4,0),"")</f>
        <v/>
      </c>
      <c r="N2543" t="str">
        <f>IFERROR(記録__2[[#This Row],[競技番号]],"")</f>
        <v/>
      </c>
      <c r="O2543" t="str">
        <f>IFERROR(記録__2[[#This Row],[選手番号]],"")</f>
        <v/>
      </c>
    </row>
    <row r="2544" spans="1:15" x14ac:dyDescent="0.2">
      <c r="A2544" t="str">
        <f>IFERROR(VLOOKUP(N2544,プログラム!B:C,2,0),"")</f>
        <v/>
      </c>
      <c r="B2544" t="str">
        <f t="shared" si="78"/>
        <v/>
      </c>
      <c r="C2544" t="str">
        <f>IFERROR(VLOOKUP(B2544,チーム番号!E:F,2,0),"")</f>
        <v/>
      </c>
      <c r="D2544" t="str">
        <f>IFERROR(VLOOKUP(N2544,プログラム!B:C,2,0),"")</f>
        <v/>
      </c>
      <c r="E2544" t="str">
        <f>IFERROR(記録__2[[#This Row],[組]],"")</f>
        <v/>
      </c>
      <c r="F2544" t="str">
        <f>IFERROR(記録__2[[#This Row],[水路]],"")</f>
        <v/>
      </c>
      <c r="G2544" t="str">
        <f>IFERROR(VLOOKUP(D2544,プログラムデータ!A:N,12,0),"")</f>
        <v/>
      </c>
      <c r="H2544" t="str">
        <f>IFERROR(VLOOKUP(D2544,プログラムデータ!A:N,13,0),"")</f>
        <v/>
      </c>
      <c r="I2544" t="str">
        <f>IFERROR(VLOOKUP(D2544,プログラムデータ!A:N,11,0),"")</f>
        <v/>
      </c>
      <c r="J2544" t="str">
        <f>IFERROR(VLOOKUP(D2544,プログラムデータ!A:N,10,0),"")</f>
        <v/>
      </c>
      <c r="K2544" t="str">
        <f>IFERROR(VLOOKUP(D2544,プログラムデータ!A:N,14,0),"")</f>
        <v/>
      </c>
      <c r="L2544" t="str">
        <f t="shared" si="79"/>
        <v xml:space="preserve">    </v>
      </c>
      <c r="M2544" t="str">
        <f>IFERROR(VLOOKUP(J2544,色々!M:P,4,0),"")</f>
        <v/>
      </c>
      <c r="N2544" t="str">
        <f>IFERROR(記録__2[[#This Row],[競技番号]],"")</f>
        <v/>
      </c>
      <c r="O2544" t="str">
        <f>IFERROR(記録__2[[#This Row],[選手番号]],"")</f>
        <v/>
      </c>
    </row>
    <row r="2545" spans="1:15" x14ac:dyDescent="0.2">
      <c r="A2545" t="str">
        <f>IFERROR(VLOOKUP(N2545,プログラム!B:C,2,0),"")</f>
        <v/>
      </c>
      <c r="B2545" t="str">
        <f t="shared" si="78"/>
        <v/>
      </c>
      <c r="C2545" t="str">
        <f>IFERROR(VLOOKUP(B2545,チーム番号!E:F,2,0),"")</f>
        <v/>
      </c>
      <c r="D2545" t="str">
        <f>IFERROR(VLOOKUP(N2545,プログラム!B:C,2,0),"")</f>
        <v/>
      </c>
      <c r="E2545" t="str">
        <f>IFERROR(記録__2[[#This Row],[組]],"")</f>
        <v/>
      </c>
      <c r="F2545" t="str">
        <f>IFERROR(記録__2[[#This Row],[水路]],"")</f>
        <v/>
      </c>
      <c r="G2545" t="str">
        <f>IFERROR(VLOOKUP(D2545,プログラムデータ!A:N,12,0),"")</f>
        <v/>
      </c>
      <c r="H2545" t="str">
        <f>IFERROR(VLOOKUP(D2545,プログラムデータ!A:N,13,0),"")</f>
        <v/>
      </c>
      <c r="I2545" t="str">
        <f>IFERROR(VLOOKUP(D2545,プログラムデータ!A:N,11,0),"")</f>
        <v/>
      </c>
      <c r="J2545" t="str">
        <f>IFERROR(VLOOKUP(D2545,プログラムデータ!A:N,10,0),"")</f>
        <v/>
      </c>
      <c r="K2545" t="str">
        <f>IFERROR(VLOOKUP(D2545,プログラムデータ!A:N,14,0),"")</f>
        <v/>
      </c>
      <c r="L2545" t="str">
        <f t="shared" si="79"/>
        <v xml:space="preserve">    </v>
      </c>
      <c r="M2545" t="str">
        <f>IFERROR(VLOOKUP(J2545,色々!M:P,4,0),"")</f>
        <v/>
      </c>
      <c r="N2545" t="str">
        <f>IFERROR(記録__2[[#This Row],[競技番号]],"")</f>
        <v/>
      </c>
      <c r="O2545" t="str">
        <f>IFERROR(記録__2[[#This Row],[選手番号]],"")</f>
        <v/>
      </c>
    </row>
    <row r="2546" spans="1:15" x14ac:dyDescent="0.2">
      <c r="A2546" t="str">
        <f>IFERROR(VLOOKUP(N2546,プログラム!B:C,2,0),"")</f>
        <v/>
      </c>
      <c r="B2546" t="str">
        <f t="shared" si="78"/>
        <v/>
      </c>
      <c r="C2546" t="str">
        <f>IFERROR(VLOOKUP(B2546,チーム番号!E:F,2,0),"")</f>
        <v/>
      </c>
      <c r="D2546" t="str">
        <f>IFERROR(VLOOKUP(N2546,プログラム!B:C,2,0),"")</f>
        <v/>
      </c>
      <c r="E2546" t="str">
        <f>IFERROR(記録__2[[#This Row],[組]],"")</f>
        <v/>
      </c>
      <c r="F2546" t="str">
        <f>IFERROR(記録__2[[#This Row],[水路]],"")</f>
        <v/>
      </c>
      <c r="G2546" t="str">
        <f>IFERROR(VLOOKUP(D2546,プログラムデータ!A:N,12,0),"")</f>
        <v/>
      </c>
      <c r="H2546" t="str">
        <f>IFERROR(VLOOKUP(D2546,プログラムデータ!A:N,13,0),"")</f>
        <v/>
      </c>
      <c r="I2546" t="str">
        <f>IFERROR(VLOOKUP(D2546,プログラムデータ!A:N,11,0),"")</f>
        <v/>
      </c>
      <c r="J2546" t="str">
        <f>IFERROR(VLOOKUP(D2546,プログラムデータ!A:N,10,0),"")</f>
        <v/>
      </c>
      <c r="K2546" t="str">
        <f>IFERROR(VLOOKUP(D2546,プログラムデータ!A:N,14,0),"")</f>
        <v/>
      </c>
      <c r="L2546" t="str">
        <f t="shared" si="79"/>
        <v xml:space="preserve">    </v>
      </c>
      <c r="M2546" t="str">
        <f>IFERROR(VLOOKUP(J2546,色々!M:P,4,0),"")</f>
        <v/>
      </c>
      <c r="N2546" t="str">
        <f>IFERROR(記録__2[[#This Row],[競技番号]],"")</f>
        <v/>
      </c>
      <c r="O2546" t="str">
        <f>IFERROR(記録__2[[#This Row],[選手番号]],"")</f>
        <v/>
      </c>
    </row>
    <row r="2547" spans="1:15" x14ac:dyDescent="0.2">
      <c r="A2547" t="str">
        <f>IFERROR(VLOOKUP(N2547,プログラム!B:C,2,0),"")</f>
        <v/>
      </c>
      <c r="B2547" t="str">
        <f t="shared" si="78"/>
        <v/>
      </c>
      <c r="C2547" t="str">
        <f>IFERROR(VLOOKUP(B2547,チーム番号!E:F,2,0),"")</f>
        <v/>
      </c>
      <c r="D2547" t="str">
        <f>IFERROR(VLOOKUP(N2547,プログラム!B:C,2,0),"")</f>
        <v/>
      </c>
      <c r="E2547" t="str">
        <f>IFERROR(記録__2[[#This Row],[組]],"")</f>
        <v/>
      </c>
      <c r="F2547" t="str">
        <f>IFERROR(記録__2[[#This Row],[水路]],"")</f>
        <v/>
      </c>
      <c r="G2547" t="str">
        <f>IFERROR(VLOOKUP(D2547,プログラムデータ!A:N,12,0),"")</f>
        <v/>
      </c>
      <c r="H2547" t="str">
        <f>IFERROR(VLOOKUP(D2547,プログラムデータ!A:N,13,0),"")</f>
        <v/>
      </c>
      <c r="I2547" t="str">
        <f>IFERROR(VLOOKUP(D2547,プログラムデータ!A:N,11,0),"")</f>
        <v/>
      </c>
      <c r="J2547" t="str">
        <f>IFERROR(VLOOKUP(D2547,プログラムデータ!A:N,10,0),"")</f>
        <v/>
      </c>
      <c r="K2547" t="str">
        <f>IFERROR(VLOOKUP(D2547,プログラムデータ!A:N,14,0),"")</f>
        <v/>
      </c>
      <c r="L2547" t="str">
        <f t="shared" si="79"/>
        <v xml:space="preserve">    </v>
      </c>
      <c r="M2547" t="str">
        <f>IFERROR(VLOOKUP(J2547,色々!M:P,4,0),"")</f>
        <v/>
      </c>
      <c r="N2547" t="str">
        <f>IFERROR(記録__2[[#This Row],[競技番号]],"")</f>
        <v/>
      </c>
      <c r="O2547" t="str">
        <f>IFERROR(記録__2[[#This Row],[選手番号]],"")</f>
        <v/>
      </c>
    </row>
    <row r="2548" spans="1:15" x14ac:dyDescent="0.2">
      <c r="A2548" t="str">
        <f>IFERROR(VLOOKUP(N2548,プログラム!B:C,2,0),"")</f>
        <v/>
      </c>
      <c r="B2548" t="str">
        <f t="shared" si="78"/>
        <v/>
      </c>
      <c r="C2548" t="str">
        <f>IFERROR(VLOOKUP(B2548,チーム番号!E:F,2,0),"")</f>
        <v/>
      </c>
      <c r="D2548" t="str">
        <f>IFERROR(VLOOKUP(N2548,プログラム!B:C,2,0),"")</f>
        <v/>
      </c>
      <c r="E2548" t="str">
        <f>IFERROR(記録__2[[#This Row],[組]],"")</f>
        <v/>
      </c>
      <c r="F2548" t="str">
        <f>IFERROR(記録__2[[#This Row],[水路]],"")</f>
        <v/>
      </c>
      <c r="G2548" t="str">
        <f>IFERROR(VLOOKUP(D2548,プログラムデータ!A:N,12,0),"")</f>
        <v/>
      </c>
      <c r="H2548" t="str">
        <f>IFERROR(VLOOKUP(D2548,プログラムデータ!A:N,13,0),"")</f>
        <v/>
      </c>
      <c r="I2548" t="str">
        <f>IFERROR(VLOOKUP(D2548,プログラムデータ!A:N,11,0),"")</f>
        <v/>
      </c>
      <c r="J2548" t="str">
        <f>IFERROR(VLOOKUP(D2548,プログラムデータ!A:N,10,0),"")</f>
        <v/>
      </c>
      <c r="K2548" t="str">
        <f>IFERROR(VLOOKUP(D2548,プログラムデータ!A:N,14,0),"")</f>
        <v/>
      </c>
      <c r="L2548" t="str">
        <f t="shared" si="79"/>
        <v xml:space="preserve">    </v>
      </c>
      <c r="M2548" t="str">
        <f>IFERROR(VLOOKUP(J2548,色々!M:P,4,0),"")</f>
        <v/>
      </c>
      <c r="N2548" t="str">
        <f>IFERROR(記録__2[[#This Row],[競技番号]],"")</f>
        <v/>
      </c>
      <c r="O2548" t="str">
        <f>IFERROR(記録__2[[#This Row],[選手番号]],"")</f>
        <v/>
      </c>
    </row>
    <row r="2549" spans="1:15" x14ac:dyDescent="0.2">
      <c r="A2549" t="str">
        <f>IFERROR(VLOOKUP(N2549,プログラム!B:C,2,0),"")</f>
        <v/>
      </c>
      <c r="B2549" t="str">
        <f t="shared" si="78"/>
        <v/>
      </c>
      <c r="C2549" t="str">
        <f>IFERROR(VLOOKUP(B2549,チーム番号!E:F,2,0),"")</f>
        <v/>
      </c>
      <c r="D2549" t="str">
        <f>IFERROR(VLOOKUP(N2549,プログラム!B:C,2,0),"")</f>
        <v/>
      </c>
      <c r="E2549" t="str">
        <f>IFERROR(記録__2[[#This Row],[組]],"")</f>
        <v/>
      </c>
      <c r="F2549" t="str">
        <f>IFERROR(記録__2[[#This Row],[水路]],"")</f>
        <v/>
      </c>
      <c r="G2549" t="str">
        <f>IFERROR(VLOOKUP(D2549,プログラムデータ!A:N,12,0),"")</f>
        <v/>
      </c>
      <c r="H2549" t="str">
        <f>IFERROR(VLOOKUP(D2549,プログラムデータ!A:N,13,0),"")</f>
        <v/>
      </c>
      <c r="I2549" t="str">
        <f>IFERROR(VLOOKUP(D2549,プログラムデータ!A:N,11,0),"")</f>
        <v/>
      </c>
      <c r="J2549" t="str">
        <f>IFERROR(VLOOKUP(D2549,プログラムデータ!A:N,10,0),"")</f>
        <v/>
      </c>
      <c r="K2549" t="str">
        <f>IFERROR(VLOOKUP(D2549,プログラムデータ!A:N,14,0),"")</f>
        <v/>
      </c>
      <c r="L2549" t="str">
        <f t="shared" si="79"/>
        <v xml:space="preserve">    </v>
      </c>
      <c r="M2549" t="str">
        <f>IFERROR(VLOOKUP(J2549,色々!M:P,4,0),"")</f>
        <v/>
      </c>
      <c r="N2549" t="str">
        <f>IFERROR(記録__2[[#This Row],[競技番号]],"")</f>
        <v/>
      </c>
      <c r="O2549" t="str">
        <f>IFERROR(記録__2[[#This Row],[選手番号]],"")</f>
        <v/>
      </c>
    </row>
    <row r="2550" spans="1:15" x14ac:dyDescent="0.2">
      <c r="A2550" t="str">
        <f>IFERROR(VLOOKUP(N2550,プログラム!B:C,2,0),"")</f>
        <v/>
      </c>
      <c r="B2550" t="str">
        <f t="shared" si="78"/>
        <v/>
      </c>
      <c r="C2550" t="str">
        <f>IFERROR(VLOOKUP(B2550,チーム番号!E:F,2,0),"")</f>
        <v/>
      </c>
      <c r="D2550" t="str">
        <f>IFERROR(VLOOKUP(N2550,プログラム!B:C,2,0),"")</f>
        <v/>
      </c>
      <c r="E2550" t="str">
        <f>IFERROR(記録__2[[#This Row],[組]],"")</f>
        <v/>
      </c>
      <c r="F2550" t="str">
        <f>IFERROR(記録__2[[#This Row],[水路]],"")</f>
        <v/>
      </c>
      <c r="G2550" t="str">
        <f>IFERROR(VLOOKUP(D2550,プログラムデータ!A:N,12,0),"")</f>
        <v/>
      </c>
      <c r="H2550" t="str">
        <f>IFERROR(VLOOKUP(D2550,プログラムデータ!A:N,13,0),"")</f>
        <v/>
      </c>
      <c r="I2550" t="str">
        <f>IFERROR(VLOOKUP(D2550,プログラムデータ!A:N,11,0),"")</f>
        <v/>
      </c>
      <c r="J2550" t="str">
        <f>IFERROR(VLOOKUP(D2550,プログラムデータ!A:N,10,0),"")</f>
        <v/>
      </c>
      <c r="K2550" t="str">
        <f>IFERROR(VLOOKUP(D2550,プログラムデータ!A:N,14,0),"")</f>
        <v/>
      </c>
      <c r="L2550" t="str">
        <f t="shared" si="79"/>
        <v xml:space="preserve">    </v>
      </c>
      <c r="M2550" t="str">
        <f>IFERROR(VLOOKUP(J2550,色々!M:P,4,0),"")</f>
        <v/>
      </c>
      <c r="N2550" t="str">
        <f>IFERROR(記録__2[[#This Row],[競技番号]],"")</f>
        <v/>
      </c>
      <c r="O2550" t="str">
        <f>IFERROR(記録__2[[#This Row],[選手番号]],"")</f>
        <v/>
      </c>
    </row>
    <row r="2551" spans="1:15" x14ac:dyDescent="0.2">
      <c r="A2551" t="str">
        <f>IFERROR(VLOOKUP(N2551,プログラム!B:C,2,0),"")</f>
        <v/>
      </c>
      <c r="B2551" t="str">
        <f t="shared" si="78"/>
        <v/>
      </c>
      <c r="C2551" t="str">
        <f>IFERROR(VLOOKUP(B2551,チーム番号!E:F,2,0),"")</f>
        <v/>
      </c>
      <c r="D2551" t="str">
        <f>IFERROR(VLOOKUP(N2551,プログラム!B:C,2,0),"")</f>
        <v/>
      </c>
      <c r="E2551" t="str">
        <f>IFERROR(記録__2[[#This Row],[組]],"")</f>
        <v/>
      </c>
      <c r="F2551" t="str">
        <f>IFERROR(記録__2[[#This Row],[水路]],"")</f>
        <v/>
      </c>
      <c r="G2551" t="str">
        <f>IFERROR(VLOOKUP(D2551,プログラムデータ!A:N,12,0),"")</f>
        <v/>
      </c>
      <c r="H2551" t="str">
        <f>IFERROR(VLOOKUP(D2551,プログラムデータ!A:N,13,0),"")</f>
        <v/>
      </c>
      <c r="I2551" t="str">
        <f>IFERROR(VLOOKUP(D2551,プログラムデータ!A:N,11,0),"")</f>
        <v/>
      </c>
      <c r="J2551" t="str">
        <f>IFERROR(VLOOKUP(D2551,プログラムデータ!A:N,10,0),"")</f>
        <v/>
      </c>
      <c r="K2551" t="str">
        <f>IFERROR(VLOOKUP(D2551,プログラムデータ!A:N,14,0),"")</f>
        <v/>
      </c>
      <c r="L2551" t="str">
        <f t="shared" si="79"/>
        <v xml:space="preserve">    </v>
      </c>
      <c r="M2551" t="str">
        <f>IFERROR(VLOOKUP(J2551,色々!M:P,4,0),"")</f>
        <v/>
      </c>
      <c r="N2551" t="str">
        <f>IFERROR(記録__2[[#This Row],[競技番号]],"")</f>
        <v/>
      </c>
      <c r="O2551" t="str">
        <f>IFERROR(記録__2[[#This Row],[選手番号]],"")</f>
        <v/>
      </c>
    </row>
    <row r="2552" spans="1:15" x14ac:dyDescent="0.2">
      <c r="A2552" t="str">
        <f>IFERROR(VLOOKUP(N2552,プログラム!B:C,2,0),"")</f>
        <v/>
      </c>
      <c r="B2552" t="str">
        <f t="shared" si="78"/>
        <v/>
      </c>
      <c r="C2552" t="str">
        <f>IFERROR(VLOOKUP(B2552,チーム番号!E:F,2,0),"")</f>
        <v/>
      </c>
      <c r="D2552" t="str">
        <f>IFERROR(VLOOKUP(N2552,プログラム!B:C,2,0),"")</f>
        <v/>
      </c>
      <c r="E2552" t="str">
        <f>IFERROR(記録__2[[#This Row],[組]],"")</f>
        <v/>
      </c>
      <c r="F2552" t="str">
        <f>IFERROR(記録__2[[#This Row],[水路]],"")</f>
        <v/>
      </c>
      <c r="G2552" t="str">
        <f>IFERROR(VLOOKUP(D2552,プログラムデータ!A:N,12,0),"")</f>
        <v/>
      </c>
      <c r="H2552" t="str">
        <f>IFERROR(VLOOKUP(D2552,プログラムデータ!A:N,13,0),"")</f>
        <v/>
      </c>
      <c r="I2552" t="str">
        <f>IFERROR(VLOOKUP(D2552,プログラムデータ!A:N,11,0),"")</f>
        <v/>
      </c>
      <c r="J2552" t="str">
        <f>IFERROR(VLOOKUP(D2552,プログラムデータ!A:N,10,0),"")</f>
        <v/>
      </c>
      <c r="K2552" t="str">
        <f>IFERROR(VLOOKUP(D2552,プログラムデータ!A:N,14,0),"")</f>
        <v/>
      </c>
      <c r="L2552" t="str">
        <f t="shared" si="79"/>
        <v xml:space="preserve">    </v>
      </c>
      <c r="M2552" t="str">
        <f>IFERROR(VLOOKUP(J2552,色々!M:P,4,0),"")</f>
        <v/>
      </c>
      <c r="N2552" t="str">
        <f>IFERROR(記録__2[[#This Row],[競技番号]],"")</f>
        <v/>
      </c>
      <c r="O2552" t="str">
        <f>IFERROR(記録__2[[#This Row],[選手番号]],"")</f>
        <v/>
      </c>
    </row>
    <row r="2553" spans="1:15" x14ac:dyDescent="0.2">
      <c r="A2553" t="str">
        <f>IFERROR(VLOOKUP(N2553,プログラム!B:C,2,0),"")</f>
        <v/>
      </c>
      <c r="B2553" t="str">
        <f t="shared" si="78"/>
        <v/>
      </c>
      <c r="C2553" t="str">
        <f>IFERROR(VLOOKUP(B2553,チーム番号!E:F,2,0),"")</f>
        <v/>
      </c>
      <c r="D2553" t="str">
        <f>IFERROR(VLOOKUP(N2553,プログラム!B:C,2,0),"")</f>
        <v/>
      </c>
      <c r="E2553" t="str">
        <f>IFERROR(記録__2[[#This Row],[組]],"")</f>
        <v/>
      </c>
      <c r="F2553" t="str">
        <f>IFERROR(記録__2[[#This Row],[水路]],"")</f>
        <v/>
      </c>
      <c r="G2553" t="str">
        <f>IFERROR(VLOOKUP(D2553,プログラムデータ!A:N,12,0),"")</f>
        <v/>
      </c>
      <c r="H2553" t="str">
        <f>IFERROR(VLOOKUP(D2553,プログラムデータ!A:N,13,0),"")</f>
        <v/>
      </c>
      <c r="I2553" t="str">
        <f>IFERROR(VLOOKUP(D2553,プログラムデータ!A:N,11,0),"")</f>
        <v/>
      </c>
      <c r="J2553" t="str">
        <f>IFERROR(VLOOKUP(D2553,プログラムデータ!A:N,10,0),"")</f>
        <v/>
      </c>
      <c r="K2553" t="str">
        <f>IFERROR(VLOOKUP(D2553,プログラムデータ!A:N,14,0),"")</f>
        <v/>
      </c>
      <c r="L2553" t="str">
        <f t="shared" si="79"/>
        <v xml:space="preserve">    </v>
      </c>
      <c r="M2553" t="str">
        <f>IFERROR(VLOOKUP(J2553,色々!M:P,4,0),"")</f>
        <v/>
      </c>
      <c r="N2553" t="str">
        <f>IFERROR(記録__2[[#This Row],[競技番号]],"")</f>
        <v/>
      </c>
      <c r="O2553" t="str">
        <f>IFERROR(記録__2[[#This Row],[選手番号]],"")</f>
        <v/>
      </c>
    </row>
    <row r="2554" spans="1:15" x14ac:dyDescent="0.2">
      <c r="A2554" t="str">
        <f>IFERROR(VLOOKUP(N2554,プログラム!B:C,2,0),"")</f>
        <v/>
      </c>
      <c r="B2554" t="str">
        <f t="shared" si="78"/>
        <v/>
      </c>
      <c r="C2554" t="str">
        <f>IFERROR(VLOOKUP(B2554,チーム番号!E:F,2,0),"")</f>
        <v/>
      </c>
      <c r="D2554" t="str">
        <f>IFERROR(VLOOKUP(N2554,プログラム!B:C,2,0),"")</f>
        <v/>
      </c>
      <c r="E2554" t="str">
        <f>IFERROR(記録__2[[#This Row],[組]],"")</f>
        <v/>
      </c>
      <c r="F2554" t="str">
        <f>IFERROR(記録__2[[#This Row],[水路]],"")</f>
        <v/>
      </c>
      <c r="G2554" t="str">
        <f>IFERROR(VLOOKUP(D2554,プログラムデータ!A:N,12,0),"")</f>
        <v/>
      </c>
      <c r="H2554" t="str">
        <f>IFERROR(VLOOKUP(D2554,プログラムデータ!A:N,13,0),"")</f>
        <v/>
      </c>
      <c r="I2554" t="str">
        <f>IFERROR(VLOOKUP(D2554,プログラムデータ!A:N,11,0),"")</f>
        <v/>
      </c>
      <c r="J2554" t="str">
        <f>IFERROR(VLOOKUP(D2554,プログラムデータ!A:N,10,0),"")</f>
        <v/>
      </c>
      <c r="K2554" t="str">
        <f>IFERROR(VLOOKUP(D2554,プログラムデータ!A:N,14,0),"")</f>
        <v/>
      </c>
      <c r="L2554" t="str">
        <f t="shared" si="79"/>
        <v xml:space="preserve">    </v>
      </c>
      <c r="M2554" t="str">
        <f>IFERROR(VLOOKUP(J2554,色々!M:P,4,0),"")</f>
        <v/>
      </c>
      <c r="N2554" t="str">
        <f>IFERROR(記録__2[[#This Row],[競技番号]],"")</f>
        <v/>
      </c>
      <c r="O2554" t="str">
        <f>IFERROR(記録__2[[#This Row],[選手番号]],"")</f>
        <v/>
      </c>
    </row>
    <row r="2555" spans="1:15" x14ac:dyDescent="0.2">
      <c r="A2555" t="str">
        <f>IFERROR(VLOOKUP(N2555,プログラム!B:C,2,0),"")</f>
        <v/>
      </c>
      <c r="B2555" t="str">
        <f t="shared" si="78"/>
        <v/>
      </c>
      <c r="C2555" t="str">
        <f>IFERROR(VLOOKUP(B2555,チーム番号!E:F,2,0),"")</f>
        <v/>
      </c>
      <c r="D2555" t="str">
        <f>IFERROR(VLOOKUP(N2555,プログラム!B:C,2,0),"")</f>
        <v/>
      </c>
      <c r="E2555" t="str">
        <f>IFERROR(記録__2[[#This Row],[組]],"")</f>
        <v/>
      </c>
      <c r="F2555" t="str">
        <f>IFERROR(記録__2[[#This Row],[水路]],"")</f>
        <v/>
      </c>
      <c r="G2555" t="str">
        <f>IFERROR(VLOOKUP(D2555,プログラムデータ!A:N,12,0),"")</f>
        <v/>
      </c>
      <c r="H2555" t="str">
        <f>IFERROR(VLOOKUP(D2555,プログラムデータ!A:N,13,0),"")</f>
        <v/>
      </c>
      <c r="I2555" t="str">
        <f>IFERROR(VLOOKUP(D2555,プログラムデータ!A:N,11,0),"")</f>
        <v/>
      </c>
      <c r="J2555" t="str">
        <f>IFERROR(VLOOKUP(D2555,プログラムデータ!A:N,10,0),"")</f>
        <v/>
      </c>
      <c r="K2555" t="str">
        <f>IFERROR(VLOOKUP(D2555,プログラムデータ!A:N,14,0),"")</f>
        <v/>
      </c>
      <c r="L2555" t="str">
        <f t="shared" si="79"/>
        <v xml:space="preserve">    </v>
      </c>
      <c r="M2555" t="str">
        <f>IFERROR(VLOOKUP(J2555,色々!M:P,4,0),"")</f>
        <v/>
      </c>
      <c r="N2555" t="str">
        <f>IFERROR(記録__2[[#This Row],[競技番号]],"")</f>
        <v/>
      </c>
      <c r="O2555" t="str">
        <f>IFERROR(記録__2[[#This Row],[選手番号]],"")</f>
        <v/>
      </c>
    </row>
    <row r="2556" spans="1:15" x14ac:dyDescent="0.2">
      <c r="A2556" t="str">
        <f>IFERROR(VLOOKUP(N2556,プログラム!B:C,2,0),"")</f>
        <v/>
      </c>
      <c r="B2556" t="str">
        <f t="shared" si="78"/>
        <v/>
      </c>
      <c r="C2556" t="str">
        <f>IFERROR(VLOOKUP(B2556,チーム番号!E:F,2,0),"")</f>
        <v/>
      </c>
      <c r="D2556" t="str">
        <f>IFERROR(VLOOKUP(N2556,プログラム!B:C,2,0),"")</f>
        <v/>
      </c>
      <c r="E2556" t="str">
        <f>IFERROR(記録__2[[#This Row],[組]],"")</f>
        <v/>
      </c>
      <c r="F2556" t="str">
        <f>IFERROR(記録__2[[#This Row],[水路]],"")</f>
        <v/>
      </c>
      <c r="G2556" t="str">
        <f>IFERROR(VLOOKUP(D2556,プログラムデータ!A:N,12,0),"")</f>
        <v/>
      </c>
      <c r="H2556" t="str">
        <f>IFERROR(VLOOKUP(D2556,プログラムデータ!A:N,13,0),"")</f>
        <v/>
      </c>
      <c r="I2556" t="str">
        <f>IFERROR(VLOOKUP(D2556,プログラムデータ!A:N,11,0),"")</f>
        <v/>
      </c>
      <c r="J2556" t="str">
        <f>IFERROR(VLOOKUP(D2556,プログラムデータ!A:N,10,0),"")</f>
        <v/>
      </c>
      <c r="K2556" t="str">
        <f>IFERROR(VLOOKUP(D2556,プログラムデータ!A:N,14,0),"")</f>
        <v/>
      </c>
      <c r="L2556" t="str">
        <f t="shared" si="79"/>
        <v xml:space="preserve">    </v>
      </c>
      <c r="M2556" t="str">
        <f>IFERROR(VLOOKUP(J2556,色々!M:P,4,0),"")</f>
        <v/>
      </c>
      <c r="N2556" t="str">
        <f>IFERROR(記録__2[[#This Row],[競技番号]],"")</f>
        <v/>
      </c>
      <c r="O2556" t="str">
        <f>IFERROR(記録__2[[#This Row],[選手番号]],"")</f>
        <v/>
      </c>
    </row>
    <row r="2557" spans="1:15" x14ac:dyDescent="0.2">
      <c r="A2557" t="str">
        <f>IFERROR(VLOOKUP(N2557,プログラム!B:C,2,0),"")</f>
        <v/>
      </c>
      <c r="B2557" t="str">
        <f t="shared" si="78"/>
        <v/>
      </c>
      <c r="C2557" t="str">
        <f>IFERROR(VLOOKUP(B2557,チーム番号!E:F,2,0),"")</f>
        <v/>
      </c>
      <c r="D2557" t="str">
        <f>IFERROR(VLOOKUP(N2557,プログラム!B:C,2,0),"")</f>
        <v/>
      </c>
      <c r="E2557" t="str">
        <f>IFERROR(記録__2[[#This Row],[組]],"")</f>
        <v/>
      </c>
      <c r="F2557" t="str">
        <f>IFERROR(記録__2[[#This Row],[水路]],"")</f>
        <v/>
      </c>
      <c r="G2557" t="str">
        <f>IFERROR(VLOOKUP(D2557,プログラムデータ!A:N,12,0),"")</f>
        <v/>
      </c>
      <c r="H2557" t="str">
        <f>IFERROR(VLOOKUP(D2557,プログラムデータ!A:N,13,0),"")</f>
        <v/>
      </c>
      <c r="I2557" t="str">
        <f>IFERROR(VLOOKUP(D2557,プログラムデータ!A:N,11,0),"")</f>
        <v/>
      </c>
      <c r="J2557" t="str">
        <f>IFERROR(VLOOKUP(D2557,プログラムデータ!A:N,10,0),"")</f>
        <v/>
      </c>
      <c r="K2557" t="str">
        <f>IFERROR(VLOOKUP(D2557,プログラムデータ!A:N,14,0),"")</f>
        <v/>
      </c>
      <c r="L2557" t="str">
        <f t="shared" si="79"/>
        <v xml:space="preserve">    </v>
      </c>
      <c r="M2557" t="str">
        <f>IFERROR(VLOOKUP(J2557,色々!M:P,4,0),"")</f>
        <v/>
      </c>
      <c r="N2557" t="str">
        <f>IFERROR(記録__2[[#This Row],[競技番号]],"")</f>
        <v/>
      </c>
      <c r="O2557" t="str">
        <f>IFERROR(記録__2[[#This Row],[選手番号]],"")</f>
        <v/>
      </c>
    </row>
    <row r="2558" spans="1:15" x14ac:dyDescent="0.2">
      <c r="A2558" t="str">
        <f>IFERROR(VLOOKUP(N2558,プログラム!B:C,2,0),"")</f>
        <v/>
      </c>
      <c r="B2558" t="str">
        <f t="shared" si="78"/>
        <v/>
      </c>
      <c r="C2558" t="str">
        <f>IFERROR(VLOOKUP(B2558,チーム番号!E:F,2,0),"")</f>
        <v/>
      </c>
      <c r="D2558" t="str">
        <f>IFERROR(VLOOKUP(N2558,プログラム!B:C,2,0),"")</f>
        <v/>
      </c>
      <c r="E2558" t="str">
        <f>IFERROR(記録__2[[#This Row],[組]],"")</f>
        <v/>
      </c>
      <c r="F2558" t="str">
        <f>IFERROR(記録__2[[#This Row],[水路]],"")</f>
        <v/>
      </c>
      <c r="G2558" t="str">
        <f>IFERROR(VLOOKUP(D2558,プログラムデータ!A:N,12,0),"")</f>
        <v/>
      </c>
      <c r="H2558" t="str">
        <f>IFERROR(VLOOKUP(D2558,プログラムデータ!A:N,13,0),"")</f>
        <v/>
      </c>
      <c r="I2558" t="str">
        <f>IFERROR(VLOOKUP(D2558,プログラムデータ!A:N,11,0),"")</f>
        <v/>
      </c>
      <c r="J2558" t="str">
        <f>IFERROR(VLOOKUP(D2558,プログラムデータ!A:N,10,0),"")</f>
        <v/>
      </c>
      <c r="K2558" t="str">
        <f>IFERROR(VLOOKUP(D2558,プログラムデータ!A:N,14,0),"")</f>
        <v/>
      </c>
      <c r="L2558" t="str">
        <f t="shared" si="79"/>
        <v xml:space="preserve">    </v>
      </c>
      <c r="M2558" t="str">
        <f>IFERROR(VLOOKUP(J2558,色々!M:P,4,0),"")</f>
        <v/>
      </c>
      <c r="N2558" t="str">
        <f>IFERROR(記録__2[[#This Row],[競技番号]],"")</f>
        <v/>
      </c>
      <c r="O2558" t="str">
        <f>IFERROR(記録__2[[#This Row],[選手番号]],"")</f>
        <v/>
      </c>
    </row>
    <row r="2559" spans="1:15" x14ac:dyDescent="0.2">
      <c r="A2559" t="str">
        <f>IFERROR(VLOOKUP(N2559,プログラム!B:C,2,0),"")</f>
        <v/>
      </c>
      <c r="B2559" t="str">
        <f t="shared" si="78"/>
        <v/>
      </c>
      <c r="C2559" t="str">
        <f>IFERROR(VLOOKUP(B2559,チーム番号!E:F,2,0),"")</f>
        <v/>
      </c>
      <c r="D2559" t="str">
        <f>IFERROR(VLOOKUP(N2559,プログラム!B:C,2,0),"")</f>
        <v/>
      </c>
      <c r="E2559" t="str">
        <f>IFERROR(記録__2[[#This Row],[組]],"")</f>
        <v/>
      </c>
      <c r="F2559" t="str">
        <f>IFERROR(記録__2[[#This Row],[水路]],"")</f>
        <v/>
      </c>
      <c r="G2559" t="str">
        <f>IFERROR(VLOOKUP(D2559,プログラムデータ!A:N,12,0),"")</f>
        <v/>
      </c>
      <c r="H2559" t="str">
        <f>IFERROR(VLOOKUP(D2559,プログラムデータ!A:N,13,0),"")</f>
        <v/>
      </c>
      <c r="I2559" t="str">
        <f>IFERROR(VLOOKUP(D2559,プログラムデータ!A:N,11,0),"")</f>
        <v/>
      </c>
      <c r="J2559" t="str">
        <f>IFERROR(VLOOKUP(D2559,プログラムデータ!A:N,10,0),"")</f>
        <v/>
      </c>
      <c r="K2559" t="str">
        <f>IFERROR(VLOOKUP(D2559,プログラムデータ!A:N,14,0),"")</f>
        <v/>
      </c>
      <c r="L2559" t="str">
        <f t="shared" si="79"/>
        <v xml:space="preserve">    </v>
      </c>
      <c r="M2559" t="str">
        <f>IFERROR(VLOOKUP(J2559,色々!M:P,4,0),"")</f>
        <v/>
      </c>
      <c r="N2559" t="str">
        <f>IFERROR(記録__2[[#This Row],[競技番号]],"")</f>
        <v/>
      </c>
      <c r="O2559" t="str">
        <f>IFERROR(記録__2[[#This Row],[選手番号]],"")</f>
        <v/>
      </c>
    </row>
    <row r="2560" spans="1:15" x14ac:dyDescent="0.2">
      <c r="A2560" t="str">
        <f>IFERROR(VLOOKUP(N2560,プログラム!B:C,2,0),"")</f>
        <v/>
      </c>
      <c r="B2560" t="str">
        <f t="shared" si="78"/>
        <v/>
      </c>
      <c r="C2560" t="str">
        <f>IFERROR(VLOOKUP(B2560,チーム番号!E:F,2,0),"")</f>
        <v/>
      </c>
      <c r="D2560" t="str">
        <f>IFERROR(VLOOKUP(N2560,プログラム!B:C,2,0),"")</f>
        <v/>
      </c>
      <c r="E2560" t="str">
        <f>IFERROR(記録__2[[#This Row],[組]],"")</f>
        <v/>
      </c>
      <c r="F2560" t="str">
        <f>IFERROR(記録__2[[#This Row],[水路]],"")</f>
        <v/>
      </c>
      <c r="G2560" t="str">
        <f>IFERROR(VLOOKUP(D2560,プログラムデータ!A:N,12,0),"")</f>
        <v/>
      </c>
      <c r="H2560" t="str">
        <f>IFERROR(VLOOKUP(D2560,プログラムデータ!A:N,13,0),"")</f>
        <v/>
      </c>
      <c r="I2560" t="str">
        <f>IFERROR(VLOOKUP(D2560,プログラムデータ!A:N,11,0),"")</f>
        <v/>
      </c>
      <c r="J2560" t="str">
        <f>IFERROR(VLOOKUP(D2560,プログラムデータ!A:N,10,0),"")</f>
        <v/>
      </c>
      <c r="K2560" t="str">
        <f>IFERROR(VLOOKUP(D2560,プログラムデータ!A:N,14,0),"")</f>
        <v/>
      </c>
      <c r="L2560" t="str">
        <f t="shared" si="79"/>
        <v xml:space="preserve">    </v>
      </c>
      <c r="M2560" t="str">
        <f>IFERROR(VLOOKUP(J2560,色々!M:P,4,0),"")</f>
        <v/>
      </c>
      <c r="N2560" t="str">
        <f>IFERROR(記録__2[[#This Row],[競技番号]],"")</f>
        <v/>
      </c>
      <c r="O2560" t="str">
        <f>IFERROR(記録__2[[#This Row],[選手番号]],"")</f>
        <v/>
      </c>
    </row>
    <row r="2561" spans="1:15" x14ac:dyDescent="0.2">
      <c r="A2561" t="str">
        <f>IFERROR(VLOOKUP(N2561,プログラム!B:C,2,0),"")</f>
        <v/>
      </c>
      <c r="B2561" t="str">
        <f t="shared" si="78"/>
        <v/>
      </c>
      <c r="C2561" t="str">
        <f>IFERROR(VLOOKUP(B2561,チーム番号!E:F,2,0),"")</f>
        <v/>
      </c>
      <c r="D2561" t="str">
        <f>IFERROR(VLOOKUP(N2561,プログラム!B:C,2,0),"")</f>
        <v/>
      </c>
      <c r="E2561" t="str">
        <f>IFERROR(記録__2[[#This Row],[組]],"")</f>
        <v/>
      </c>
      <c r="F2561" t="str">
        <f>IFERROR(記録__2[[#This Row],[水路]],"")</f>
        <v/>
      </c>
      <c r="G2561" t="str">
        <f>IFERROR(VLOOKUP(D2561,プログラムデータ!A:N,12,0),"")</f>
        <v/>
      </c>
      <c r="H2561" t="str">
        <f>IFERROR(VLOOKUP(D2561,プログラムデータ!A:N,13,0),"")</f>
        <v/>
      </c>
      <c r="I2561" t="str">
        <f>IFERROR(VLOOKUP(D2561,プログラムデータ!A:N,11,0),"")</f>
        <v/>
      </c>
      <c r="J2561" t="str">
        <f>IFERROR(VLOOKUP(D2561,プログラムデータ!A:N,10,0),"")</f>
        <v/>
      </c>
      <c r="K2561" t="str">
        <f>IFERROR(VLOOKUP(D2561,プログラムデータ!A:N,14,0),"")</f>
        <v/>
      </c>
      <c r="L2561" t="str">
        <f t="shared" si="79"/>
        <v xml:space="preserve">    </v>
      </c>
      <c r="M2561" t="str">
        <f>IFERROR(VLOOKUP(J2561,色々!M:P,4,0),"")</f>
        <v/>
      </c>
      <c r="N2561" t="str">
        <f>IFERROR(記録__2[[#This Row],[競技番号]],"")</f>
        <v/>
      </c>
      <c r="O2561" t="str">
        <f>IFERROR(記録__2[[#This Row],[選手番号]],"")</f>
        <v/>
      </c>
    </row>
    <row r="2562" spans="1:15" x14ac:dyDescent="0.2">
      <c r="A2562" t="str">
        <f>IFERROR(VLOOKUP(N2562,プログラム!B:C,2,0),"")</f>
        <v/>
      </c>
      <c r="B2562" t="str">
        <f t="shared" si="78"/>
        <v/>
      </c>
      <c r="C2562" t="str">
        <f>IFERROR(VLOOKUP(B2562,チーム番号!E:F,2,0),"")</f>
        <v/>
      </c>
      <c r="D2562" t="str">
        <f>IFERROR(VLOOKUP(N2562,プログラム!B:C,2,0),"")</f>
        <v/>
      </c>
      <c r="E2562" t="str">
        <f>IFERROR(記録__2[[#This Row],[組]],"")</f>
        <v/>
      </c>
      <c r="F2562" t="str">
        <f>IFERROR(記録__2[[#This Row],[水路]],"")</f>
        <v/>
      </c>
      <c r="G2562" t="str">
        <f>IFERROR(VLOOKUP(D2562,プログラムデータ!A:N,12,0),"")</f>
        <v/>
      </c>
      <c r="H2562" t="str">
        <f>IFERROR(VLOOKUP(D2562,プログラムデータ!A:N,13,0),"")</f>
        <v/>
      </c>
      <c r="I2562" t="str">
        <f>IFERROR(VLOOKUP(D2562,プログラムデータ!A:N,11,0),"")</f>
        <v/>
      </c>
      <c r="J2562" t="str">
        <f>IFERROR(VLOOKUP(D2562,プログラムデータ!A:N,10,0),"")</f>
        <v/>
      </c>
      <c r="K2562" t="str">
        <f>IFERROR(VLOOKUP(D2562,プログラムデータ!A:N,14,0),"")</f>
        <v/>
      </c>
      <c r="L2562" t="str">
        <f t="shared" si="79"/>
        <v xml:space="preserve">    </v>
      </c>
      <c r="M2562" t="str">
        <f>IFERROR(VLOOKUP(J2562,色々!M:P,4,0),"")</f>
        <v/>
      </c>
      <c r="N2562" t="str">
        <f>IFERROR(記録__2[[#This Row],[競技番号]],"")</f>
        <v/>
      </c>
      <c r="O2562" t="str">
        <f>IFERROR(記録__2[[#This Row],[選手番号]],"")</f>
        <v/>
      </c>
    </row>
    <row r="2563" spans="1:15" x14ac:dyDescent="0.2">
      <c r="A2563" t="str">
        <f>IFERROR(VLOOKUP(N2563,プログラム!B:C,2,0),"")</f>
        <v/>
      </c>
      <c r="B2563" t="str">
        <f t="shared" ref="B2563:B2626" si="80">IFERROR(IF(OR(M2563=6,M2563=7),O2563,""),"")</f>
        <v/>
      </c>
      <c r="C2563" t="str">
        <f>IFERROR(VLOOKUP(B2563,チーム番号!E:F,2,0),"")</f>
        <v/>
      </c>
      <c r="D2563" t="str">
        <f>IFERROR(VLOOKUP(N2563,プログラム!B:C,2,0),"")</f>
        <v/>
      </c>
      <c r="E2563" t="str">
        <f>IFERROR(記録__2[[#This Row],[組]],"")</f>
        <v/>
      </c>
      <c r="F2563" t="str">
        <f>IFERROR(記録__2[[#This Row],[水路]],"")</f>
        <v/>
      </c>
      <c r="G2563" t="str">
        <f>IFERROR(VLOOKUP(D2563,プログラムデータ!A:N,12,0),"")</f>
        <v/>
      </c>
      <c r="H2563" t="str">
        <f>IFERROR(VLOOKUP(D2563,プログラムデータ!A:N,13,0),"")</f>
        <v/>
      </c>
      <c r="I2563" t="str">
        <f>IFERROR(VLOOKUP(D2563,プログラムデータ!A:N,11,0),"")</f>
        <v/>
      </c>
      <c r="J2563" t="str">
        <f>IFERROR(VLOOKUP(D2563,プログラムデータ!A:N,10,0),"")</f>
        <v/>
      </c>
      <c r="K2563" t="str">
        <f>IFERROR(VLOOKUP(D2563,プログラムデータ!A:N,14,0),"")</f>
        <v/>
      </c>
      <c r="L2563" t="str">
        <f t="shared" ref="L2563:L2626" si="81">CONCATENATE(G2563," ",H2563," ",I2563," ",J2563," ",K2563)</f>
        <v xml:space="preserve">    </v>
      </c>
      <c r="M2563" t="str">
        <f>IFERROR(VLOOKUP(J2563,色々!M:P,4,0),"")</f>
        <v/>
      </c>
      <c r="N2563" t="str">
        <f>IFERROR(記録__2[[#This Row],[競技番号]],"")</f>
        <v/>
      </c>
      <c r="O2563" t="str">
        <f>IFERROR(記録__2[[#This Row],[選手番号]],"")</f>
        <v/>
      </c>
    </row>
    <row r="2564" spans="1:15" x14ac:dyDescent="0.2">
      <c r="A2564" t="str">
        <f>IFERROR(VLOOKUP(N2564,プログラム!B:C,2,0),"")</f>
        <v/>
      </c>
      <c r="B2564" t="str">
        <f t="shared" si="80"/>
        <v/>
      </c>
      <c r="C2564" t="str">
        <f>IFERROR(VLOOKUP(B2564,チーム番号!E:F,2,0),"")</f>
        <v/>
      </c>
      <c r="D2564" t="str">
        <f>IFERROR(VLOOKUP(N2564,プログラム!B:C,2,0),"")</f>
        <v/>
      </c>
      <c r="E2564" t="str">
        <f>IFERROR(記録__2[[#This Row],[組]],"")</f>
        <v/>
      </c>
      <c r="F2564" t="str">
        <f>IFERROR(記録__2[[#This Row],[水路]],"")</f>
        <v/>
      </c>
      <c r="G2564" t="str">
        <f>IFERROR(VLOOKUP(D2564,プログラムデータ!A:N,12,0),"")</f>
        <v/>
      </c>
      <c r="H2564" t="str">
        <f>IFERROR(VLOOKUP(D2564,プログラムデータ!A:N,13,0),"")</f>
        <v/>
      </c>
      <c r="I2564" t="str">
        <f>IFERROR(VLOOKUP(D2564,プログラムデータ!A:N,11,0),"")</f>
        <v/>
      </c>
      <c r="J2564" t="str">
        <f>IFERROR(VLOOKUP(D2564,プログラムデータ!A:N,10,0),"")</f>
        <v/>
      </c>
      <c r="K2564" t="str">
        <f>IFERROR(VLOOKUP(D2564,プログラムデータ!A:N,14,0),"")</f>
        <v/>
      </c>
      <c r="L2564" t="str">
        <f t="shared" si="81"/>
        <v xml:space="preserve">    </v>
      </c>
      <c r="M2564" t="str">
        <f>IFERROR(VLOOKUP(J2564,色々!M:P,4,0),"")</f>
        <v/>
      </c>
      <c r="N2564" t="str">
        <f>IFERROR(記録__2[[#This Row],[競技番号]],"")</f>
        <v/>
      </c>
      <c r="O2564" t="str">
        <f>IFERROR(記録__2[[#This Row],[選手番号]],"")</f>
        <v/>
      </c>
    </row>
    <row r="2565" spans="1:15" x14ac:dyDescent="0.2">
      <c r="A2565" t="str">
        <f>IFERROR(VLOOKUP(N2565,プログラム!B:C,2,0),"")</f>
        <v/>
      </c>
      <c r="B2565" t="str">
        <f t="shared" si="80"/>
        <v/>
      </c>
      <c r="C2565" t="str">
        <f>IFERROR(VLOOKUP(B2565,チーム番号!E:F,2,0),"")</f>
        <v/>
      </c>
      <c r="D2565" t="str">
        <f>IFERROR(VLOOKUP(N2565,プログラム!B:C,2,0),"")</f>
        <v/>
      </c>
      <c r="E2565" t="str">
        <f>IFERROR(記録__2[[#This Row],[組]],"")</f>
        <v/>
      </c>
      <c r="F2565" t="str">
        <f>IFERROR(記録__2[[#This Row],[水路]],"")</f>
        <v/>
      </c>
      <c r="G2565" t="str">
        <f>IFERROR(VLOOKUP(D2565,プログラムデータ!A:N,12,0),"")</f>
        <v/>
      </c>
      <c r="H2565" t="str">
        <f>IFERROR(VLOOKUP(D2565,プログラムデータ!A:N,13,0),"")</f>
        <v/>
      </c>
      <c r="I2565" t="str">
        <f>IFERROR(VLOOKUP(D2565,プログラムデータ!A:N,11,0),"")</f>
        <v/>
      </c>
      <c r="J2565" t="str">
        <f>IFERROR(VLOOKUP(D2565,プログラムデータ!A:N,10,0),"")</f>
        <v/>
      </c>
      <c r="K2565" t="str">
        <f>IFERROR(VLOOKUP(D2565,プログラムデータ!A:N,14,0),"")</f>
        <v/>
      </c>
      <c r="L2565" t="str">
        <f t="shared" si="81"/>
        <v xml:space="preserve">    </v>
      </c>
      <c r="M2565" t="str">
        <f>IFERROR(VLOOKUP(J2565,色々!M:P,4,0),"")</f>
        <v/>
      </c>
      <c r="N2565" t="str">
        <f>IFERROR(記録__2[[#This Row],[競技番号]],"")</f>
        <v/>
      </c>
      <c r="O2565" t="str">
        <f>IFERROR(記録__2[[#This Row],[選手番号]],"")</f>
        <v/>
      </c>
    </row>
    <row r="2566" spans="1:15" x14ac:dyDescent="0.2">
      <c r="A2566" t="str">
        <f>IFERROR(VLOOKUP(N2566,プログラム!B:C,2,0),"")</f>
        <v/>
      </c>
      <c r="B2566" t="str">
        <f t="shared" si="80"/>
        <v/>
      </c>
      <c r="C2566" t="str">
        <f>IFERROR(VLOOKUP(B2566,チーム番号!E:F,2,0),"")</f>
        <v/>
      </c>
      <c r="D2566" t="str">
        <f>IFERROR(VLOOKUP(N2566,プログラム!B:C,2,0),"")</f>
        <v/>
      </c>
      <c r="E2566" t="str">
        <f>IFERROR(記録__2[[#This Row],[組]],"")</f>
        <v/>
      </c>
      <c r="F2566" t="str">
        <f>IFERROR(記録__2[[#This Row],[水路]],"")</f>
        <v/>
      </c>
      <c r="G2566" t="str">
        <f>IFERROR(VLOOKUP(D2566,プログラムデータ!A:N,12,0),"")</f>
        <v/>
      </c>
      <c r="H2566" t="str">
        <f>IFERROR(VLOOKUP(D2566,プログラムデータ!A:N,13,0),"")</f>
        <v/>
      </c>
      <c r="I2566" t="str">
        <f>IFERROR(VLOOKUP(D2566,プログラムデータ!A:N,11,0),"")</f>
        <v/>
      </c>
      <c r="J2566" t="str">
        <f>IFERROR(VLOOKUP(D2566,プログラムデータ!A:N,10,0),"")</f>
        <v/>
      </c>
      <c r="K2566" t="str">
        <f>IFERROR(VLOOKUP(D2566,プログラムデータ!A:N,14,0),"")</f>
        <v/>
      </c>
      <c r="L2566" t="str">
        <f t="shared" si="81"/>
        <v xml:space="preserve">    </v>
      </c>
      <c r="M2566" t="str">
        <f>IFERROR(VLOOKUP(J2566,色々!M:P,4,0),"")</f>
        <v/>
      </c>
      <c r="N2566" t="str">
        <f>IFERROR(記録__2[[#This Row],[競技番号]],"")</f>
        <v/>
      </c>
      <c r="O2566" t="str">
        <f>IFERROR(記録__2[[#This Row],[選手番号]],"")</f>
        <v/>
      </c>
    </row>
    <row r="2567" spans="1:15" x14ac:dyDescent="0.2">
      <c r="A2567" t="str">
        <f>IFERROR(VLOOKUP(N2567,プログラム!B:C,2,0),"")</f>
        <v/>
      </c>
      <c r="B2567" t="str">
        <f t="shared" si="80"/>
        <v/>
      </c>
      <c r="C2567" t="str">
        <f>IFERROR(VLOOKUP(B2567,チーム番号!E:F,2,0),"")</f>
        <v/>
      </c>
      <c r="D2567" t="str">
        <f>IFERROR(VLOOKUP(N2567,プログラム!B:C,2,0),"")</f>
        <v/>
      </c>
      <c r="E2567" t="str">
        <f>IFERROR(記録__2[[#This Row],[組]],"")</f>
        <v/>
      </c>
      <c r="F2567" t="str">
        <f>IFERROR(記録__2[[#This Row],[水路]],"")</f>
        <v/>
      </c>
      <c r="G2567" t="str">
        <f>IFERROR(VLOOKUP(D2567,プログラムデータ!A:N,12,0),"")</f>
        <v/>
      </c>
      <c r="H2567" t="str">
        <f>IFERROR(VLOOKUP(D2567,プログラムデータ!A:N,13,0),"")</f>
        <v/>
      </c>
      <c r="I2567" t="str">
        <f>IFERROR(VLOOKUP(D2567,プログラムデータ!A:N,11,0),"")</f>
        <v/>
      </c>
      <c r="J2567" t="str">
        <f>IFERROR(VLOOKUP(D2567,プログラムデータ!A:N,10,0),"")</f>
        <v/>
      </c>
      <c r="K2567" t="str">
        <f>IFERROR(VLOOKUP(D2567,プログラムデータ!A:N,14,0),"")</f>
        <v/>
      </c>
      <c r="L2567" t="str">
        <f t="shared" si="81"/>
        <v xml:space="preserve">    </v>
      </c>
      <c r="M2567" t="str">
        <f>IFERROR(VLOOKUP(J2567,色々!M:P,4,0),"")</f>
        <v/>
      </c>
      <c r="N2567" t="str">
        <f>IFERROR(記録__2[[#This Row],[競技番号]],"")</f>
        <v/>
      </c>
      <c r="O2567" t="str">
        <f>IFERROR(記録__2[[#This Row],[選手番号]],"")</f>
        <v/>
      </c>
    </row>
    <row r="2568" spans="1:15" x14ac:dyDescent="0.2">
      <c r="A2568" t="str">
        <f>IFERROR(VLOOKUP(N2568,プログラム!B:C,2,0),"")</f>
        <v/>
      </c>
      <c r="B2568" t="str">
        <f t="shared" si="80"/>
        <v/>
      </c>
      <c r="C2568" t="str">
        <f>IFERROR(VLOOKUP(B2568,チーム番号!E:F,2,0),"")</f>
        <v/>
      </c>
      <c r="D2568" t="str">
        <f>IFERROR(VLOOKUP(N2568,プログラム!B:C,2,0),"")</f>
        <v/>
      </c>
      <c r="E2568" t="str">
        <f>IFERROR(記録__2[[#This Row],[組]],"")</f>
        <v/>
      </c>
      <c r="F2568" t="str">
        <f>IFERROR(記録__2[[#This Row],[水路]],"")</f>
        <v/>
      </c>
      <c r="G2568" t="str">
        <f>IFERROR(VLOOKUP(D2568,プログラムデータ!A:N,12,0),"")</f>
        <v/>
      </c>
      <c r="H2568" t="str">
        <f>IFERROR(VLOOKUP(D2568,プログラムデータ!A:N,13,0),"")</f>
        <v/>
      </c>
      <c r="I2568" t="str">
        <f>IFERROR(VLOOKUP(D2568,プログラムデータ!A:N,11,0),"")</f>
        <v/>
      </c>
      <c r="J2568" t="str">
        <f>IFERROR(VLOOKUP(D2568,プログラムデータ!A:N,10,0),"")</f>
        <v/>
      </c>
      <c r="K2568" t="str">
        <f>IFERROR(VLOOKUP(D2568,プログラムデータ!A:N,14,0),"")</f>
        <v/>
      </c>
      <c r="L2568" t="str">
        <f t="shared" si="81"/>
        <v xml:space="preserve">    </v>
      </c>
      <c r="M2568" t="str">
        <f>IFERROR(VLOOKUP(J2568,色々!M:P,4,0),"")</f>
        <v/>
      </c>
      <c r="N2568" t="str">
        <f>IFERROR(記録__2[[#This Row],[競技番号]],"")</f>
        <v/>
      </c>
      <c r="O2568" t="str">
        <f>IFERROR(記録__2[[#This Row],[選手番号]],"")</f>
        <v/>
      </c>
    </row>
    <row r="2569" spans="1:15" x14ac:dyDescent="0.2">
      <c r="A2569" t="str">
        <f>IFERROR(VLOOKUP(N2569,プログラム!B:C,2,0),"")</f>
        <v/>
      </c>
      <c r="B2569" t="str">
        <f t="shared" si="80"/>
        <v/>
      </c>
      <c r="C2569" t="str">
        <f>IFERROR(VLOOKUP(B2569,チーム番号!E:F,2,0),"")</f>
        <v/>
      </c>
      <c r="D2569" t="str">
        <f>IFERROR(VLOOKUP(N2569,プログラム!B:C,2,0),"")</f>
        <v/>
      </c>
      <c r="E2569" t="str">
        <f>IFERROR(記録__2[[#This Row],[組]],"")</f>
        <v/>
      </c>
      <c r="F2569" t="str">
        <f>IFERROR(記録__2[[#This Row],[水路]],"")</f>
        <v/>
      </c>
      <c r="G2569" t="str">
        <f>IFERROR(VLOOKUP(D2569,プログラムデータ!A:N,12,0),"")</f>
        <v/>
      </c>
      <c r="H2569" t="str">
        <f>IFERROR(VLOOKUP(D2569,プログラムデータ!A:N,13,0),"")</f>
        <v/>
      </c>
      <c r="I2569" t="str">
        <f>IFERROR(VLOOKUP(D2569,プログラムデータ!A:N,11,0),"")</f>
        <v/>
      </c>
      <c r="J2569" t="str">
        <f>IFERROR(VLOOKUP(D2569,プログラムデータ!A:N,10,0),"")</f>
        <v/>
      </c>
      <c r="K2569" t="str">
        <f>IFERROR(VLOOKUP(D2569,プログラムデータ!A:N,14,0),"")</f>
        <v/>
      </c>
      <c r="L2569" t="str">
        <f t="shared" si="81"/>
        <v xml:space="preserve">    </v>
      </c>
      <c r="M2569" t="str">
        <f>IFERROR(VLOOKUP(J2569,色々!M:P,4,0),"")</f>
        <v/>
      </c>
      <c r="N2569" t="str">
        <f>IFERROR(記録__2[[#This Row],[競技番号]],"")</f>
        <v/>
      </c>
      <c r="O2569" t="str">
        <f>IFERROR(記録__2[[#This Row],[選手番号]],"")</f>
        <v/>
      </c>
    </row>
    <row r="2570" spans="1:15" x14ac:dyDescent="0.2">
      <c r="A2570" t="str">
        <f>IFERROR(VLOOKUP(N2570,プログラム!B:C,2,0),"")</f>
        <v/>
      </c>
      <c r="B2570" t="str">
        <f t="shared" si="80"/>
        <v/>
      </c>
      <c r="C2570" t="str">
        <f>IFERROR(VLOOKUP(B2570,チーム番号!E:F,2,0),"")</f>
        <v/>
      </c>
      <c r="D2570" t="str">
        <f>IFERROR(VLOOKUP(N2570,プログラム!B:C,2,0),"")</f>
        <v/>
      </c>
      <c r="E2570" t="str">
        <f>IFERROR(記録__2[[#This Row],[組]],"")</f>
        <v/>
      </c>
      <c r="F2570" t="str">
        <f>IFERROR(記録__2[[#This Row],[水路]],"")</f>
        <v/>
      </c>
      <c r="G2570" t="str">
        <f>IFERROR(VLOOKUP(D2570,プログラムデータ!A:N,12,0),"")</f>
        <v/>
      </c>
      <c r="H2570" t="str">
        <f>IFERROR(VLOOKUP(D2570,プログラムデータ!A:N,13,0),"")</f>
        <v/>
      </c>
      <c r="I2570" t="str">
        <f>IFERROR(VLOOKUP(D2570,プログラムデータ!A:N,11,0),"")</f>
        <v/>
      </c>
      <c r="J2570" t="str">
        <f>IFERROR(VLOOKUP(D2570,プログラムデータ!A:N,10,0),"")</f>
        <v/>
      </c>
      <c r="K2570" t="str">
        <f>IFERROR(VLOOKUP(D2570,プログラムデータ!A:N,14,0),"")</f>
        <v/>
      </c>
      <c r="L2570" t="str">
        <f t="shared" si="81"/>
        <v xml:space="preserve">    </v>
      </c>
      <c r="M2570" t="str">
        <f>IFERROR(VLOOKUP(J2570,色々!M:P,4,0),"")</f>
        <v/>
      </c>
      <c r="N2570" t="str">
        <f>IFERROR(記録__2[[#This Row],[競技番号]],"")</f>
        <v/>
      </c>
      <c r="O2570" t="str">
        <f>IFERROR(記録__2[[#This Row],[選手番号]],"")</f>
        <v/>
      </c>
    </row>
    <row r="2571" spans="1:15" x14ac:dyDescent="0.2">
      <c r="A2571" t="str">
        <f>IFERROR(VLOOKUP(N2571,プログラム!B:C,2,0),"")</f>
        <v/>
      </c>
      <c r="B2571" t="str">
        <f t="shared" si="80"/>
        <v/>
      </c>
      <c r="C2571" t="str">
        <f>IFERROR(VLOOKUP(B2571,チーム番号!E:F,2,0),"")</f>
        <v/>
      </c>
      <c r="D2571" t="str">
        <f>IFERROR(VLOOKUP(N2571,プログラム!B:C,2,0),"")</f>
        <v/>
      </c>
      <c r="E2571" t="str">
        <f>IFERROR(記録__2[[#This Row],[組]],"")</f>
        <v/>
      </c>
      <c r="F2571" t="str">
        <f>IFERROR(記録__2[[#This Row],[水路]],"")</f>
        <v/>
      </c>
      <c r="G2571" t="str">
        <f>IFERROR(VLOOKUP(D2571,プログラムデータ!A:N,12,0),"")</f>
        <v/>
      </c>
      <c r="H2571" t="str">
        <f>IFERROR(VLOOKUP(D2571,プログラムデータ!A:N,13,0),"")</f>
        <v/>
      </c>
      <c r="I2571" t="str">
        <f>IFERROR(VLOOKUP(D2571,プログラムデータ!A:N,11,0),"")</f>
        <v/>
      </c>
      <c r="J2571" t="str">
        <f>IFERROR(VLOOKUP(D2571,プログラムデータ!A:N,10,0),"")</f>
        <v/>
      </c>
      <c r="K2571" t="str">
        <f>IFERROR(VLOOKUP(D2571,プログラムデータ!A:N,14,0),"")</f>
        <v/>
      </c>
      <c r="L2571" t="str">
        <f t="shared" si="81"/>
        <v xml:space="preserve">    </v>
      </c>
      <c r="M2571" t="str">
        <f>IFERROR(VLOOKUP(J2571,色々!M:P,4,0),"")</f>
        <v/>
      </c>
      <c r="N2571" t="str">
        <f>IFERROR(記録__2[[#This Row],[競技番号]],"")</f>
        <v/>
      </c>
      <c r="O2571" t="str">
        <f>IFERROR(記録__2[[#This Row],[選手番号]],"")</f>
        <v/>
      </c>
    </row>
    <row r="2572" spans="1:15" x14ac:dyDescent="0.2">
      <c r="A2572" t="str">
        <f>IFERROR(VLOOKUP(N2572,プログラム!B:C,2,0),"")</f>
        <v/>
      </c>
      <c r="B2572" t="str">
        <f t="shared" si="80"/>
        <v/>
      </c>
      <c r="C2572" t="str">
        <f>IFERROR(VLOOKUP(B2572,チーム番号!E:F,2,0),"")</f>
        <v/>
      </c>
      <c r="D2572" t="str">
        <f>IFERROR(VLOOKUP(N2572,プログラム!B:C,2,0),"")</f>
        <v/>
      </c>
      <c r="E2572" t="str">
        <f>IFERROR(記録__2[[#This Row],[組]],"")</f>
        <v/>
      </c>
      <c r="F2572" t="str">
        <f>IFERROR(記録__2[[#This Row],[水路]],"")</f>
        <v/>
      </c>
      <c r="G2572" t="str">
        <f>IFERROR(VLOOKUP(D2572,プログラムデータ!A:N,12,0),"")</f>
        <v/>
      </c>
      <c r="H2572" t="str">
        <f>IFERROR(VLOOKUP(D2572,プログラムデータ!A:N,13,0),"")</f>
        <v/>
      </c>
      <c r="I2572" t="str">
        <f>IFERROR(VLOOKUP(D2572,プログラムデータ!A:N,11,0),"")</f>
        <v/>
      </c>
      <c r="J2572" t="str">
        <f>IFERROR(VLOOKUP(D2572,プログラムデータ!A:N,10,0),"")</f>
        <v/>
      </c>
      <c r="K2572" t="str">
        <f>IFERROR(VLOOKUP(D2572,プログラムデータ!A:N,14,0),"")</f>
        <v/>
      </c>
      <c r="L2572" t="str">
        <f t="shared" si="81"/>
        <v xml:space="preserve">    </v>
      </c>
      <c r="M2572" t="str">
        <f>IFERROR(VLOOKUP(J2572,色々!M:P,4,0),"")</f>
        <v/>
      </c>
      <c r="N2572" t="str">
        <f>IFERROR(記録__2[[#This Row],[競技番号]],"")</f>
        <v/>
      </c>
      <c r="O2572" t="str">
        <f>IFERROR(記録__2[[#This Row],[選手番号]],"")</f>
        <v/>
      </c>
    </row>
    <row r="2573" spans="1:15" x14ac:dyDescent="0.2">
      <c r="A2573" t="str">
        <f>IFERROR(VLOOKUP(N2573,プログラム!B:C,2,0),"")</f>
        <v/>
      </c>
      <c r="B2573" t="str">
        <f t="shared" si="80"/>
        <v/>
      </c>
      <c r="C2573" t="str">
        <f>IFERROR(VLOOKUP(B2573,チーム番号!E:F,2,0),"")</f>
        <v/>
      </c>
      <c r="D2573" t="str">
        <f>IFERROR(VLOOKUP(N2573,プログラム!B:C,2,0),"")</f>
        <v/>
      </c>
      <c r="E2573" t="str">
        <f>IFERROR(記録__2[[#This Row],[組]],"")</f>
        <v/>
      </c>
      <c r="F2573" t="str">
        <f>IFERROR(記録__2[[#This Row],[水路]],"")</f>
        <v/>
      </c>
      <c r="G2573" t="str">
        <f>IFERROR(VLOOKUP(D2573,プログラムデータ!A:N,12,0),"")</f>
        <v/>
      </c>
      <c r="H2573" t="str">
        <f>IFERROR(VLOOKUP(D2573,プログラムデータ!A:N,13,0),"")</f>
        <v/>
      </c>
      <c r="I2573" t="str">
        <f>IFERROR(VLOOKUP(D2573,プログラムデータ!A:N,11,0),"")</f>
        <v/>
      </c>
      <c r="J2573" t="str">
        <f>IFERROR(VLOOKUP(D2573,プログラムデータ!A:N,10,0),"")</f>
        <v/>
      </c>
      <c r="K2573" t="str">
        <f>IFERROR(VLOOKUP(D2573,プログラムデータ!A:N,14,0),"")</f>
        <v/>
      </c>
      <c r="L2573" t="str">
        <f t="shared" si="81"/>
        <v xml:space="preserve">    </v>
      </c>
      <c r="M2573" t="str">
        <f>IFERROR(VLOOKUP(J2573,色々!M:P,4,0),"")</f>
        <v/>
      </c>
      <c r="N2573" t="str">
        <f>IFERROR(記録__2[[#This Row],[競技番号]],"")</f>
        <v/>
      </c>
      <c r="O2573" t="str">
        <f>IFERROR(記録__2[[#This Row],[選手番号]],"")</f>
        <v/>
      </c>
    </row>
    <row r="2574" spans="1:15" x14ac:dyDescent="0.2">
      <c r="A2574" t="str">
        <f>IFERROR(VLOOKUP(N2574,プログラム!B:C,2,0),"")</f>
        <v/>
      </c>
      <c r="B2574" t="str">
        <f t="shared" si="80"/>
        <v/>
      </c>
      <c r="C2574" t="str">
        <f>IFERROR(VLOOKUP(B2574,チーム番号!E:F,2,0),"")</f>
        <v/>
      </c>
      <c r="D2574" t="str">
        <f>IFERROR(VLOOKUP(N2574,プログラム!B:C,2,0),"")</f>
        <v/>
      </c>
      <c r="E2574" t="str">
        <f>IFERROR(記録__2[[#This Row],[組]],"")</f>
        <v/>
      </c>
      <c r="F2574" t="str">
        <f>IFERROR(記録__2[[#This Row],[水路]],"")</f>
        <v/>
      </c>
      <c r="G2574" t="str">
        <f>IFERROR(VLOOKUP(D2574,プログラムデータ!A:N,12,0),"")</f>
        <v/>
      </c>
      <c r="H2574" t="str">
        <f>IFERROR(VLOOKUP(D2574,プログラムデータ!A:N,13,0),"")</f>
        <v/>
      </c>
      <c r="I2574" t="str">
        <f>IFERROR(VLOOKUP(D2574,プログラムデータ!A:N,11,0),"")</f>
        <v/>
      </c>
      <c r="J2574" t="str">
        <f>IFERROR(VLOOKUP(D2574,プログラムデータ!A:N,10,0),"")</f>
        <v/>
      </c>
      <c r="K2574" t="str">
        <f>IFERROR(VLOOKUP(D2574,プログラムデータ!A:N,14,0),"")</f>
        <v/>
      </c>
      <c r="L2574" t="str">
        <f t="shared" si="81"/>
        <v xml:space="preserve">    </v>
      </c>
      <c r="M2574" t="str">
        <f>IFERROR(VLOOKUP(J2574,色々!M:P,4,0),"")</f>
        <v/>
      </c>
      <c r="N2574" t="str">
        <f>IFERROR(記録__2[[#This Row],[競技番号]],"")</f>
        <v/>
      </c>
      <c r="O2574" t="str">
        <f>IFERROR(記録__2[[#This Row],[選手番号]],"")</f>
        <v/>
      </c>
    </row>
    <row r="2575" spans="1:15" x14ac:dyDescent="0.2">
      <c r="A2575" t="str">
        <f>IFERROR(VLOOKUP(N2575,プログラム!B:C,2,0),"")</f>
        <v/>
      </c>
      <c r="B2575" t="str">
        <f t="shared" si="80"/>
        <v/>
      </c>
      <c r="C2575" t="str">
        <f>IFERROR(VLOOKUP(B2575,チーム番号!E:F,2,0),"")</f>
        <v/>
      </c>
      <c r="D2575" t="str">
        <f>IFERROR(VLOOKUP(N2575,プログラム!B:C,2,0),"")</f>
        <v/>
      </c>
      <c r="E2575" t="str">
        <f>IFERROR(記録__2[[#This Row],[組]],"")</f>
        <v/>
      </c>
      <c r="F2575" t="str">
        <f>IFERROR(記録__2[[#This Row],[水路]],"")</f>
        <v/>
      </c>
      <c r="G2575" t="str">
        <f>IFERROR(VLOOKUP(D2575,プログラムデータ!A:N,12,0),"")</f>
        <v/>
      </c>
      <c r="H2575" t="str">
        <f>IFERROR(VLOOKUP(D2575,プログラムデータ!A:N,13,0),"")</f>
        <v/>
      </c>
      <c r="I2575" t="str">
        <f>IFERROR(VLOOKUP(D2575,プログラムデータ!A:N,11,0),"")</f>
        <v/>
      </c>
      <c r="J2575" t="str">
        <f>IFERROR(VLOOKUP(D2575,プログラムデータ!A:N,10,0),"")</f>
        <v/>
      </c>
      <c r="K2575" t="str">
        <f>IFERROR(VLOOKUP(D2575,プログラムデータ!A:N,14,0),"")</f>
        <v/>
      </c>
      <c r="L2575" t="str">
        <f t="shared" si="81"/>
        <v xml:space="preserve">    </v>
      </c>
      <c r="M2575" t="str">
        <f>IFERROR(VLOOKUP(J2575,色々!M:P,4,0),"")</f>
        <v/>
      </c>
      <c r="N2575" t="str">
        <f>IFERROR(記録__2[[#This Row],[競技番号]],"")</f>
        <v/>
      </c>
      <c r="O2575" t="str">
        <f>IFERROR(記録__2[[#This Row],[選手番号]],"")</f>
        <v/>
      </c>
    </row>
    <row r="2576" spans="1:15" x14ac:dyDescent="0.2">
      <c r="A2576" t="str">
        <f>IFERROR(VLOOKUP(N2576,プログラム!B:C,2,0),"")</f>
        <v/>
      </c>
      <c r="B2576" t="str">
        <f t="shared" si="80"/>
        <v/>
      </c>
      <c r="C2576" t="str">
        <f>IFERROR(VLOOKUP(B2576,チーム番号!E:F,2,0),"")</f>
        <v/>
      </c>
      <c r="D2576" t="str">
        <f>IFERROR(VLOOKUP(N2576,プログラム!B:C,2,0),"")</f>
        <v/>
      </c>
      <c r="E2576" t="str">
        <f>IFERROR(記録__2[[#This Row],[組]],"")</f>
        <v/>
      </c>
      <c r="F2576" t="str">
        <f>IFERROR(記録__2[[#This Row],[水路]],"")</f>
        <v/>
      </c>
      <c r="G2576" t="str">
        <f>IFERROR(VLOOKUP(D2576,プログラムデータ!A:N,12,0),"")</f>
        <v/>
      </c>
      <c r="H2576" t="str">
        <f>IFERROR(VLOOKUP(D2576,プログラムデータ!A:N,13,0),"")</f>
        <v/>
      </c>
      <c r="I2576" t="str">
        <f>IFERROR(VLOOKUP(D2576,プログラムデータ!A:N,11,0),"")</f>
        <v/>
      </c>
      <c r="J2576" t="str">
        <f>IFERROR(VLOOKUP(D2576,プログラムデータ!A:N,10,0),"")</f>
        <v/>
      </c>
      <c r="K2576" t="str">
        <f>IFERROR(VLOOKUP(D2576,プログラムデータ!A:N,14,0),"")</f>
        <v/>
      </c>
      <c r="L2576" t="str">
        <f t="shared" si="81"/>
        <v xml:space="preserve">    </v>
      </c>
      <c r="M2576" t="str">
        <f>IFERROR(VLOOKUP(J2576,色々!M:P,4,0),"")</f>
        <v/>
      </c>
      <c r="N2576" t="str">
        <f>IFERROR(記録__2[[#This Row],[競技番号]],"")</f>
        <v/>
      </c>
      <c r="O2576" t="str">
        <f>IFERROR(記録__2[[#This Row],[選手番号]],"")</f>
        <v/>
      </c>
    </row>
    <row r="2577" spans="1:15" x14ac:dyDescent="0.2">
      <c r="A2577" t="str">
        <f>IFERROR(VLOOKUP(N2577,プログラム!B:C,2,0),"")</f>
        <v/>
      </c>
      <c r="B2577" t="str">
        <f t="shared" si="80"/>
        <v/>
      </c>
      <c r="C2577" t="str">
        <f>IFERROR(VLOOKUP(B2577,チーム番号!E:F,2,0),"")</f>
        <v/>
      </c>
      <c r="D2577" t="str">
        <f>IFERROR(VLOOKUP(N2577,プログラム!B:C,2,0),"")</f>
        <v/>
      </c>
      <c r="E2577" t="str">
        <f>IFERROR(記録__2[[#This Row],[組]],"")</f>
        <v/>
      </c>
      <c r="F2577" t="str">
        <f>IFERROR(記録__2[[#This Row],[水路]],"")</f>
        <v/>
      </c>
      <c r="G2577" t="str">
        <f>IFERROR(VLOOKUP(D2577,プログラムデータ!A:N,12,0),"")</f>
        <v/>
      </c>
      <c r="H2577" t="str">
        <f>IFERROR(VLOOKUP(D2577,プログラムデータ!A:N,13,0),"")</f>
        <v/>
      </c>
      <c r="I2577" t="str">
        <f>IFERROR(VLOOKUP(D2577,プログラムデータ!A:N,11,0),"")</f>
        <v/>
      </c>
      <c r="J2577" t="str">
        <f>IFERROR(VLOOKUP(D2577,プログラムデータ!A:N,10,0),"")</f>
        <v/>
      </c>
      <c r="K2577" t="str">
        <f>IFERROR(VLOOKUP(D2577,プログラムデータ!A:N,14,0),"")</f>
        <v/>
      </c>
      <c r="L2577" t="str">
        <f t="shared" si="81"/>
        <v xml:space="preserve">    </v>
      </c>
      <c r="M2577" t="str">
        <f>IFERROR(VLOOKUP(J2577,色々!M:P,4,0),"")</f>
        <v/>
      </c>
      <c r="N2577" t="str">
        <f>IFERROR(記録__2[[#This Row],[競技番号]],"")</f>
        <v/>
      </c>
      <c r="O2577" t="str">
        <f>IFERROR(記録__2[[#This Row],[選手番号]],"")</f>
        <v/>
      </c>
    </row>
    <row r="2578" spans="1:15" x14ac:dyDescent="0.2">
      <c r="A2578" t="str">
        <f>IFERROR(VLOOKUP(N2578,プログラム!B:C,2,0),"")</f>
        <v/>
      </c>
      <c r="B2578" t="str">
        <f t="shared" si="80"/>
        <v/>
      </c>
      <c r="C2578" t="str">
        <f>IFERROR(VLOOKUP(B2578,チーム番号!E:F,2,0),"")</f>
        <v/>
      </c>
      <c r="D2578" t="str">
        <f>IFERROR(VLOOKUP(N2578,プログラム!B:C,2,0),"")</f>
        <v/>
      </c>
      <c r="E2578" t="str">
        <f>IFERROR(記録__2[[#This Row],[組]],"")</f>
        <v/>
      </c>
      <c r="F2578" t="str">
        <f>IFERROR(記録__2[[#This Row],[水路]],"")</f>
        <v/>
      </c>
      <c r="G2578" t="str">
        <f>IFERROR(VLOOKUP(D2578,プログラムデータ!A:N,12,0),"")</f>
        <v/>
      </c>
      <c r="H2578" t="str">
        <f>IFERROR(VLOOKUP(D2578,プログラムデータ!A:N,13,0),"")</f>
        <v/>
      </c>
      <c r="I2578" t="str">
        <f>IFERROR(VLOOKUP(D2578,プログラムデータ!A:N,11,0),"")</f>
        <v/>
      </c>
      <c r="J2578" t="str">
        <f>IFERROR(VLOOKUP(D2578,プログラムデータ!A:N,10,0),"")</f>
        <v/>
      </c>
      <c r="K2578" t="str">
        <f>IFERROR(VLOOKUP(D2578,プログラムデータ!A:N,14,0),"")</f>
        <v/>
      </c>
      <c r="L2578" t="str">
        <f t="shared" si="81"/>
        <v xml:space="preserve">    </v>
      </c>
      <c r="M2578" t="str">
        <f>IFERROR(VLOOKUP(J2578,色々!M:P,4,0),"")</f>
        <v/>
      </c>
      <c r="N2578" t="str">
        <f>IFERROR(記録__2[[#This Row],[競技番号]],"")</f>
        <v/>
      </c>
      <c r="O2578" t="str">
        <f>IFERROR(記録__2[[#This Row],[選手番号]],"")</f>
        <v/>
      </c>
    </row>
    <row r="2579" spans="1:15" x14ac:dyDescent="0.2">
      <c r="A2579" t="str">
        <f>IFERROR(VLOOKUP(N2579,プログラム!B:C,2,0),"")</f>
        <v/>
      </c>
      <c r="B2579" t="str">
        <f t="shared" si="80"/>
        <v/>
      </c>
      <c r="C2579" t="str">
        <f>IFERROR(VLOOKUP(B2579,チーム番号!E:F,2,0),"")</f>
        <v/>
      </c>
      <c r="D2579" t="str">
        <f>IFERROR(VLOOKUP(N2579,プログラム!B:C,2,0),"")</f>
        <v/>
      </c>
      <c r="E2579" t="str">
        <f>IFERROR(記録__2[[#This Row],[組]],"")</f>
        <v/>
      </c>
      <c r="F2579" t="str">
        <f>IFERROR(記録__2[[#This Row],[水路]],"")</f>
        <v/>
      </c>
      <c r="G2579" t="str">
        <f>IFERROR(VLOOKUP(D2579,プログラムデータ!A:N,12,0),"")</f>
        <v/>
      </c>
      <c r="H2579" t="str">
        <f>IFERROR(VLOOKUP(D2579,プログラムデータ!A:N,13,0),"")</f>
        <v/>
      </c>
      <c r="I2579" t="str">
        <f>IFERROR(VLOOKUP(D2579,プログラムデータ!A:N,11,0),"")</f>
        <v/>
      </c>
      <c r="J2579" t="str">
        <f>IFERROR(VLOOKUP(D2579,プログラムデータ!A:N,10,0),"")</f>
        <v/>
      </c>
      <c r="K2579" t="str">
        <f>IFERROR(VLOOKUP(D2579,プログラムデータ!A:N,14,0),"")</f>
        <v/>
      </c>
      <c r="L2579" t="str">
        <f t="shared" si="81"/>
        <v xml:space="preserve">    </v>
      </c>
      <c r="M2579" t="str">
        <f>IFERROR(VLOOKUP(J2579,色々!M:P,4,0),"")</f>
        <v/>
      </c>
      <c r="N2579" t="str">
        <f>IFERROR(記録__2[[#This Row],[競技番号]],"")</f>
        <v/>
      </c>
      <c r="O2579" t="str">
        <f>IFERROR(記録__2[[#This Row],[選手番号]],"")</f>
        <v/>
      </c>
    </row>
    <row r="2580" spans="1:15" x14ac:dyDescent="0.2">
      <c r="A2580" t="str">
        <f>IFERROR(VLOOKUP(N2580,プログラム!B:C,2,0),"")</f>
        <v/>
      </c>
      <c r="B2580" t="str">
        <f t="shared" si="80"/>
        <v/>
      </c>
      <c r="C2580" t="str">
        <f>IFERROR(VLOOKUP(B2580,チーム番号!E:F,2,0),"")</f>
        <v/>
      </c>
      <c r="D2580" t="str">
        <f>IFERROR(VLOOKUP(N2580,プログラム!B:C,2,0),"")</f>
        <v/>
      </c>
      <c r="E2580" t="str">
        <f>IFERROR(記録__2[[#This Row],[組]],"")</f>
        <v/>
      </c>
      <c r="F2580" t="str">
        <f>IFERROR(記録__2[[#This Row],[水路]],"")</f>
        <v/>
      </c>
      <c r="G2580" t="str">
        <f>IFERROR(VLOOKUP(D2580,プログラムデータ!A:N,12,0),"")</f>
        <v/>
      </c>
      <c r="H2580" t="str">
        <f>IFERROR(VLOOKUP(D2580,プログラムデータ!A:N,13,0),"")</f>
        <v/>
      </c>
      <c r="I2580" t="str">
        <f>IFERROR(VLOOKUP(D2580,プログラムデータ!A:N,11,0),"")</f>
        <v/>
      </c>
      <c r="J2580" t="str">
        <f>IFERROR(VLOOKUP(D2580,プログラムデータ!A:N,10,0),"")</f>
        <v/>
      </c>
      <c r="K2580" t="str">
        <f>IFERROR(VLOOKUP(D2580,プログラムデータ!A:N,14,0),"")</f>
        <v/>
      </c>
      <c r="L2580" t="str">
        <f t="shared" si="81"/>
        <v xml:space="preserve">    </v>
      </c>
      <c r="M2580" t="str">
        <f>IFERROR(VLOOKUP(J2580,色々!M:P,4,0),"")</f>
        <v/>
      </c>
      <c r="N2580" t="str">
        <f>IFERROR(記録__2[[#This Row],[競技番号]],"")</f>
        <v/>
      </c>
      <c r="O2580" t="str">
        <f>IFERROR(記録__2[[#This Row],[選手番号]],"")</f>
        <v/>
      </c>
    </row>
    <row r="2581" spans="1:15" x14ac:dyDescent="0.2">
      <c r="A2581" t="str">
        <f>IFERROR(VLOOKUP(N2581,プログラム!B:C,2,0),"")</f>
        <v/>
      </c>
      <c r="B2581" t="str">
        <f t="shared" si="80"/>
        <v/>
      </c>
      <c r="C2581" t="str">
        <f>IFERROR(VLOOKUP(B2581,チーム番号!E:F,2,0),"")</f>
        <v/>
      </c>
      <c r="D2581" t="str">
        <f>IFERROR(VLOOKUP(N2581,プログラム!B:C,2,0),"")</f>
        <v/>
      </c>
      <c r="E2581" t="str">
        <f>IFERROR(記録__2[[#This Row],[組]],"")</f>
        <v/>
      </c>
      <c r="F2581" t="str">
        <f>IFERROR(記録__2[[#This Row],[水路]],"")</f>
        <v/>
      </c>
      <c r="G2581" t="str">
        <f>IFERROR(VLOOKUP(D2581,プログラムデータ!A:N,12,0),"")</f>
        <v/>
      </c>
      <c r="H2581" t="str">
        <f>IFERROR(VLOOKUP(D2581,プログラムデータ!A:N,13,0),"")</f>
        <v/>
      </c>
      <c r="I2581" t="str">
        <f>IFERROR(VLOOKUP(D2581,プログラムデータ!A:N,11,0),"")</f>
        <v/>
      </c>
      <c r="J2581" t="str">
        <f>IFERROR(VLOOKUP(D2581,プログラムデータ!A:N,10,0),"")</f>
        <v/>
      </c>
      <c r="K2581" t="str">
        <f>IFERROR(VLOOKUP(D2581,プログラムデータ!A:N,14,0),"")</f>
        <v/>
      </c>
      <c r="L2581" t="str">
        <f t="shared" si="81"/>
        <v xml:space="preserve">    </v>
      </c>
      <c r="M2581" t="str">
        <f>IFERROR(VLOOKUP(J2581,色々!M:P,4,0),"")</f>
        <v/>
      </c>
      <c r="N2581" t="str">
        <f>IFERROR(記録__2[[#This Row],[競技番号]],"")</f>
        <v/>
      </c>
      <c r="O2581" t="str">
        <f>IFERROR(記録__2[[#This Row],[選手番号]],"")</f>
        <v/>
      </c>
    </row>
    <row r="2582" spans="1:15" x14ac:dyDescent="0.2">
      <c r="A2582" t="str">
        <f>IFERROR(VLOOKUP(N2582,プログラム!B:C,2,0),"")</f>
        <v/>
      </c>
      <c r="B2582" t="str">
        <f t="shared" si="80"/>
        <v/>
      </c>
      <c r="C2582" t="str">
        <f>IFERROR(VLOOKUP(B2582,チーム番号!E:F,2,0),"")</f>
        <v/>
      </c>
      <c r="D2582" t="str">
        <f>IFERROR(VLOOKUP(N2582,プログラム!B:C,2,0),"")</f>
        <v/>
      </c>
      <c r="E2582" t="str">
        <f>IFERROR(記録__2[[#This Row],[組]],"")</f>
        <v/>
      </c>
      <c r="F2582" t="str">
        <f>IFERROR(記録__2[[#This Row],[水路]],"")</f>
        <v/>
      </c>
      <c r="G2582" t="str">
        <f>IFERROR(VLOOKUP(D2582,プログラムデータ!A:N,12,0),"")</f>
        <v/>
      </c>
      <c r="H2582" t="str">
        <f>IFERROR(VLOOKUP(D2582,プログラムデータ!A:N,13,0),"")</f>
        <v/>
      </c>
      <c r="I2582" t="str">
        <f>IFERROR(VLOOKUP(D2582,プログラムデータ!A:N,11,0),"")</f>
        <v/>
      </c>
      <c r="J2582" t="str">
        <f>IFERROR(VLOOKUP(D2582,プログラムデータ!A:N,10,0),"")</f>
        <v/>
      </c>
      <c r="K2582" t="str">
        <f>IFERROR(VLOOKUP(D2582,プログラムデータ!A:N,14,0),"")</f>
        <v/>
      </c>
      <c r="L2582" t="str">
        <f t="shared" si="81"/>
        <v xml:space="preserve">    </v>
      </c>
      <c r="M2582" t="str">
        <f>IFERROR(VLOOKUP(J2582,色々!M:P,4,0),"")</f>
        <v/>
      </c>
      <c r="N2582" t="str">
        <f>IFERROR(記録__2[[#This Row],[競技番号]],"")</f>
        <v/>
      </c>
      <c r="O2582" t="str">
        <f>IFERROR(記録__2[[#This Row],[選手番号]],"")</f>
        <v/>
      </c>
    </row>
    <row r="2583" spans="1:15" x14ac:dyDescent="0.2">
      <c r="A2583" t="str">
        <f>IFERROR(VLOOKUP(N2583,プログラム!B:C,2,0),"")</f>
        <v/>
      </c>
      <c r="B2583" t="str">
        <f t="shared" si="80"/>
        <v/>
      </c>
      <c r="C2583" t="str">
        <f>IFERROR(VLOOKUP(B2583,チーム番号!E:F,2,0),"")</f>
        <v/>
      </c>
      <c r="D2583" t="str">
        <f>IFERROR(VLOOKUP(N2583,プログラム!B:C,2,0),"")</f>
        <v/>
      </c>
      <c r="E2583" t="str">
        <f>IFERROR(記録__2[[#This Row],[組]],"")</f>
        <v/>
      </c>
      <c r="F2583" t="str">
        <f>IFERROR(記録__2[[#This Row],[水路]],"")</f>
        <v/>
      </c>
      <c r="G2583" t="str">
        <f>IFERROR(VLOOKUP(D2583,プログラムデータ!A:N,12,0),"")</f>
        <v/>
      </c>
      <c r="H2583" t="str">
        <f>IFERROR(VLOOKUP(D2583,プログラムデータ!A:N,13,0),"")</f>
        <v/>
      </c>
      <c r="I2583" t="str">
        <f>IFERROR(VLOOKUP(D2583,プログラムデータ!A:N,11,0),"")</f>
        <v/>
      </c>
      <c r="J2583" t="str">
        <f>IFERROR(VLOOKUP(D2583,プログラムデータ!A:N,10,0),"")</f>
        <v/>
      </c>
      <c r="K2583" t="str">
        <f>IFERROR(VLOOKUP(D2583,プログラムデータ!A:N,14,0),"")</f>
        <v/>
      </c>
      <c r="L2583" t="str">
        <f t="shared" si="81"/>
        <v xml:space="preserve">    </v>
      </c>
      <c r="M2583" t="str">
        <f>IFERROR(VLOOKUP(J2583,色々!M:P,4,0),"")</f>
        <v/>
      </c>
      <c r="N2583" t="str">
        <f>IFERROR(記録__2[[#This Row],[競技番号]],"")</f>
        <v/>
      </c>
      <c r="O2583" t="str">
        <f>IFERROR(記録__2[[#This Row],[選手番号]],"")</f>
        <v/>
      </c>
    </row>
    <row r="2584" spans="1:15" x14ac:dyDescent="0.2">
      <c r="A2584" t="str">
        <f>IFERROR(VLOOKUP(N2584,プログラム!B:C,2,0),"")</f>
        <v/>
      </c>
      <c r="B2584" t="str">
        <f t="shared" si="80"/>
        <v/>
      </c>
      <c r="C2584" t="str">
        <f>IFERROR(VLOOKUP(B2584,チーム番号!E:F,2,0),"")</f>
        <v/>
      </c>
      <c r="D2584" t="str">
        <f>IFERROR(VLOOKUP(N2584,プログラム!B:C,2,0),"")</f>
        <v/>
      </c>
      <c r="E2584" t="str">
        <f>IFERROR(記録__2[[#This Row],[組]],"")</f>
        <v/>
      </c>
      <c r="F2584" t="str">
        <f>IFERROR(記録__2[[#This Row],[水路]],"")</f>
        <v/>
      </c>
      <c r="G2584" t="str">
        <f>IFERROR(VLOOKUP(D2584,プログラムデータ!A:N,12,0),"")</f>
        <v/>
      </c>
      <c r="H2584" t="str">
        <f>IFERROR(VLOOKUP(D2584,プログラムデータ!A:N,13,0),"")</f>
        <v/>
      </c>
      <c r="I2584" t="str">
        <f>IFERROR(VLOOKUP(D2584,プログラムデータ!A:N,11,0),"")</f>
        <v/>
      </c>
      <c r="J2584" t="str">
        <f>IFERROR(VLOOKUP(D2584,プログラムデータ!A:N,10,0),"")</f>
        <v/>
      </c>
      <c r="K2584" t="str">
        <f>IFERROR(VLOOKUP(D2584,プログラムデータ!A:N,14,0),"")</f>
        <v/>
      </c>
      <c r="L2584" t="str">
        <f t="shared" si="81"/>
        <v xml:space="preserve">    </v>
      </c>
      <c r="M2584" t="str">
        <f>IFERROR(VLOOKUP(J2584,色々!M:P,4,0),"")</f>
        <v/>
      </c>
      <c r="N2584" t="str">
        <f>IFERROR(記録__2[[#This Row],[競技番号]],"")</f>
        <v/>
      </c>
      <c r="O2584" t="str">
        <f>IFERROR(記録__2[[#This Row],[選手番号]],"")</f>
        <v/>
      </c>
    </row>
    <row r="2585" spans="1:15" x14ac:dyDescent="0.2">
      <c r="A2585" t="str">
        <f>IFERROR(VLOOKUP(N2585,プログラム!B:C,2,0),"")</f>
        <v/>
      </c>
      <c r="B2585" t="str">
        <f t="shared" si="80"/>
        <v/>
      </c>
      <c r="C2585" t="str">
        <f>IFERROR(VLOOKUP(B2585,チーム番号!E:F,2,0),"")</f>
        <v/>
      </c>
      <c r="D2585" t="str">
        <f>IFERROR(VLOOKUP(N2585,プログラム!B:C,2,0),"")</f>
        <v/>
      </c>
      <c r="E2585" t="str">
        <f>IFERROR(記録__2[[#This Row],[組]],"")</f>
        <v/>
      </c>
      <c r="F2585" t="str">
        <f>IFERROR(記録__2[[#This Row],[水路]],"")</f>
        <v/>
      </c>
      <c r="G2585" t="str">
        <f>IFERROR(VLOOKUP(D2585,プログラムデータ!A:N,12,0),"")</f>
        <v/>
      </c>
      <c r="H2585" t="str">
        <f>IFERROR(VLOOKUP(D2585,プログラムデータ!A:N,13,0),"")</f>
        <v/>
      </c>
      <c r="I2585" t="str">
        <f>IFERROR(VLOOKUP(D2585,プログラムデータ!A:N,11,0),"")</f>
        <v/>
      </c>
      <c r="J2585" t="str">
        <f>IFERROR(VLOOKUP(D2585,プログラムデータ!A:N,10,0),"")</f>
        <v/>
      </c>
      <c r="K2585" t="str">
        <f>IFERROR(VLOOKUP(D2585,プログラムデータ!A:N,14,0),"")</f>
        <v/>
      </c>
      <c r="L2585" t="str">
        <f t="shared" si="81"/>
        <v xml:space="preserve">    </v>
      </c>
      <c r="M2585" t="str">
        <f>IFERROR(VLOOKUP(J2585,色々!M:P,4,0),"")</f>
        <v/>
      </c>
      <c r="N2585" t="str">
        <f>IFERROR(記録__2[[#This Row],[競技番号]],"")</f>
        <v/>
      </c>
      <c r="O2585" t="str">
        <f>IFERROR(記録__2[[#This Row],[選手番号]],"")</f>
        <v/>
      </c>
    </row>
    <row r="2586" spans="1:15" x14ac:dyDescent="0.2">
      <c r="A2586" t="str">
        <f>IFERROR(VLOOKUP(N2586,プログラム!B:C,2,0),"")</f>
        <v/>
      </c>
      <c r="B2586" t="str">
        <f t="shared" si="80"/>
        <v/>
      </c>
      <c r="C2586" t="str">
        <f>IFERROR(VLOOKUP(B2586,チーム番号!E:F,2,0),"")</f>
        <v/>
      </c>
      <c r="D2586" t="str">
        <f>IFERROR(VLOOKUP(N2586,プログラム!B:C,2,0),"")</f>
        <v/>
      </c>
      <c r="E2586" t="str">
        <f>IFERROR(記録__2[[#This Row],[組]],"")</f>
        <v/>
      </c>
      <c r="F2586" t="str">
        <f>IFERROR(記録__2[[#This Row],[水路]],"")</f>
        <v/>
      </c>
      <c r="G2586" t="str">
        <f>IFERROR(VLOOKUP(D2586,プログラムデータ!A:N,12,0),"")</f>
        <v/>
      </c>
      <c r="H2586" t="str">
        <f>IFERROR(VLOOKUP(D2586,プログラムデータ!A:N,13,0),"")</f>
        <v/>
      </c>
      <c r="I2586" t="str">
        <f>IFERROR(VLOOKUP(D2586,プログラムデータ!A:N,11,0),"")</f>
        <v/>
      </c>
      <c r="J2586" t="str">
        <f>IFERROR(VLOOKUP(D2586,プログラムデータ!A:N,10,0),"")</f>
        <v/>
      </c>
      <c r="K2586" t="str">
        <f>IFERROR(VLOOKUP(D2586,プログラムデータ!A:N,14,0),"")</f>
        <v/>
      </c>
      <c r="L2586" t="str">
        <f t="shared" si="81"/>
        <v xml:space="preserve">    </v>
      </c>
      <c r="M2586" t="str">
        <f>IFERROR(VLOOKUP(J2586,色々!M:P,4,0),"")</f>
        <v/>
      </c>
      <c r="N2586" t="str">
        <f>IFERROR(記録__2[[#This Row],[競技番号]],"")</f>
        <v/>
      </c>
      <c r="O2586" t="str">
        <f>IFERROR(記録__2[[#This Row],[選手番号]],"")</f>
        <v/>
      </c>
    </row>
    <row r="2587" spans="1:15" x14ac:dyDescent="0.2">
      <c r="A2587" t="str">
        <f>IFERROR(VLOOKUP(N2587,プログラム!B:C,2,0),"")</f>
        <v/>
      </c>
      <c r="B2587" t="str">
        <f t="shared" si="80"/>
        <v/>
      </c>
      <c r="C2587" t="str">
        <f>IFERROR(VLOOKUP(B2587,チーム番号!E:F,2,0),"")</f>
        <v/>
      </c>
      <c r="D2587" t="str">
        <f>IFERROR(VLOOKUP(N2587,プログラム!B:C,2,0),"")</f>
        <v/>
      </c>
      <c r="E2587" t="str">
        <f>IFERROR(記録__2[[#This Row],[組]],"")</f>
        <v/>
      </c>
      <c r="F2587" t="str">
        <f>IFERROR(記録__2[[#This Row],[水路]],"")</f>
        <v/>
      </c>
      <c r="G2587" t="str">
        <f>IFERROR(VLOOKUP(D2587,プログラムデータ!A:N,12,0),"")</f>
        <v/>
      </c>
      <c r="H2587" t="str">
        <f>IFERROR(VLOOKUP(D2587,プログラムデータ!A:N,13,0),"")</f>
        <v/>
      </c>
      <c r="I2587" t="str">
        <f>IFERROR(VLOOKUP(D2587,プログラムデータ!A:N,11,0),"")</f>
        <v/>
      </c>
      <c r="J2587" t="str">
        <f>IFERROR(VLOOKUP(D2587,プログラムデータ!A:N,10,0),"")</f>
        <v/>
      </c>
      <c r="K2587" t="str">
        <f>IFERROR(VLOOKUP(D2587,プログラムデータ!A:N,14,0),"")</f>
        <v/>
      </c>
      <c r="L2587" t="str">
        <f t="shared" si="81"/>
        <v xml:space="preserve">    </v>
      </c>
      <c r="M2587" t="str">
        <f>IFERROR(VLOOKUP(J2587,色々!M:P,4,0),"")</f>
        <v/>
      </c>
      <c r="N2587" t="str">
        <f>IFERROR(記録__2[[#This Row],[競技番号]],"")</f>
        <v/>
      </c>
      <c r="O2587" t="str">
        <f>IFERROR(記録__2[[#This Row],[選手番号]],"")</f>
        <v/>
      </c>
    </row>
    <row r="2588" spans="1:15" x14ac:dyDescent="0.2">
      <c r="A2588" t="str">
        <f>IFERROR(VLOOKUP(N2588,プログラム!B:C,2,0),"")</f>
        <v/>
      </c>
      <c r="B2588" t="str">
        <f t="shared" si="80"/>
        <v/>
      </c>
      <c r="C2588" t="str">
        <f>IFERROR(VLOOKUP(B2588,チーム番号!E:F,2,0),"")</f>
        <v/>
      </c>
      <c r="D2588" t="str">
        <f>IFERROR(VLOOKUP(N2588,プログラム!B:C,2,0),"")</f>
        <v/>
      </c>
      <c r="E2588" t="str">
        <f>IFERROR(記録__2[[#This Row],[組]],"")</f>
        <v/>
      </c>
      <c r="F2588" t="str">
        <f>IFERROR(記録__2[[#This Row],[水路]],"")</f>
        <v/>
      </c>
      <c r="G2588" t="str">
        <f>IFERROR(VLOOKUP(D2588,プログラムデータ!A:N,12,0),"")</f>
        <v/>
      </c>
      <c r="H2588" t="str">
        <f>IFERROR(VLOOKUP(D2588,プログラムデータ!A:N,13,0),"")</f>
        <v/>
      </c>
      <c r="I2588" t="str">
        <f>IFERROR(VLOOKUP(D2588,プログラムデータ!A:N,11,0),"")</f>
        <v/>
      </c>
      <c r="J2588" t="str">
        <f>IFERROR(VLOOKUP(D2588,プログラムデータ!A:N,10,0),"")</f>
        <v/>
      </c>
      <c r="K2588" t="str">
        <f>IFERROR(VLOOKUP(D2588,プログラムデータ!A:N,14,0),"")</f>
        <v/>
      </c>
      <c r="L2588" t="str">
        <f t="shared" si="81"/>
        <v xml:space="preserve">    </v>
      </c>
      <c r="M2588" t="str">
        <f>IFERROR(VLOOKUP(J2588,色々!M:P,4,0),"")</f>
        <v/>
      </c>
      <c r="N2588" t="str">
        <f>IFERROR(記録__2[[#This Row],[競技番号]],"")</f>
        <v/>
      </c>
      <c r="O2588" t="str">
        <f>IFERROR(記録__2[[#This Row],[選手番号]],"")</f>
        <v/>
      </c>
    </row>
    <row r="2589" spans="1:15" x14ac:dyDescent="0.2">
      <c r="A2589" t="str">
        <f>IFERROR(VLOOKUP(N2589,プログラム!B:C,2,0),"")</f>
        <v/>
      </c>
      <c r="B2589" t="str">
        <f t="shared" si="80"/>
        <v/>
      </c>
      <c r="C2589" t="str">
        <f>IFERROR(VLOOKUP(B2589,チーム番号!E:F,2,0),"")</f>
        <v/>
      </c>
      <c r="D2589" t="str">
        <f>IFERROR(VLOOKUP(N2589,プログラム!B:C,2,0),"")</f>
        <v/>
      </c>
      <c r="E2589" t="str">
        <f>IFERROR(記録__2[[#This Row],[組]],"")</f>
        <v/>
      </c>
      <c r="F2589" t="str">
        <f>IFERROR(記録__2[[#This Row],[水路]],"")</f>
        <v/>
      </c>
      <c r="G2589" t="str">
        <f>IFERROR(VLOOKUP(D2589,プログラムデータ!A:N,12,0),"")</f>
        <v/>
      </c>
      <c r="H2589" t="str">
        <f>IFERROR(VLOOKUP(D2589,プログラムデータ!A:N,13,0),"")</f>
        <v/>
      </c>
      <c r="I2589" t="str">
        <f>IFERROR(VLOOKUP(D2589,プログラムデータ!A:N,11,0),"")</f>
        <v/>
      </c>
      <c r="J2589" t="str">
        <f>IFERROR(VLOOKUP(D2589,プログラムデータ!A:N,10,0),"")</f>
        <v/>
      </c>
      <c r="K2589" t="str">
        <f>IFERROR(VLOOKUP(D2589,プログラムデータ!A:N,14,0),"")</f>
        <v/>
      </c>
      <c r="L2589" t="str">
        <f t="shared" si="81"/>
        <v xml:space="preserve">    </v>
      </c>
      <c r="M2589" t="str">
        <f>IFERROR(VLOOKUP(J2589,色々!M:P,4,0),"")</f>
        <v/>
      </c>
      <c r="N2589" t="str">
        <f>IFERROR(記録__2[[#This Row],[競技番号]],"")</f>
        <v/>
      </c>
      <c r="O2589" t="str">
        <f>IFERROR(記録__2[[#This Row],[選手番号]],"")</f>
        <v/>
      </c>
    </row>
    <row r="2590" spans="1:15" x14ac:dyDescent="0.2">
      <c r="A2590" t="str">
        <f>IFERROR(VLOOKUP(N2590,プログラム!B:C,2,0),"")</f>
        <v/>
      </c>
      <c r="B2590" t="str">
        <f t="shared" si="80"/>
        <v/>
      </c>
      <c r="C2590" t="str">
        <f>IFERROR(VLOOKUP(B2590,チーム番号!E:F,2,0),"")</f>
        <v/>
      </c>
      <c r="D2590" t="str">
        <f>IFERROR(VLOOKUP(N2590,プログラム!B:C,2,0),"")</f>
        <v/>
      </c>
      <c r="E2590" t="str">
        <f>IFERROR(記録__2[[#This Row],[組]],"")</f>
        <v/>
      </c>
      <c r="F2590" t="str">
        <f>IFERROR(記録__2[[#This Row],[水路]],"")</f>
        <v/>
      </c>
      <c r="G2590" t="str">
        <f>IFERROR(VLOOKUP(D2590,プログラムデータ!A:N,12,0),"")</f>
        <v/>
      </c>
      <c r="H2590" t="str">
        <f>IFERROR(VLOOKUP(D2590,プログラムデータ!A:N,13,0),"")</f>
        <v/>
      </c>
      <c r="I2590" t="str">
        <f>IFERROR(VLOOKUP(D2590,プログラムデータ!A:N,11,0),"")</f>
        <v/>
      </c>
      <c r="J2590" t="str">
        <f>IFERROR(VLOOKUP(D2590,プログラムデータ!A:N,10,0),"")</f>
        <v/>
      </c>
      <c r="K2590" t="str">
        <f>IFERROR(VLOOKUP(D2590,プログラムデータ!A:N,14,0),"")</f>
        <v/>
      </c>
      <c r="L2590" t="str">
        <f t="shared" si="81"/>
        <v xml:space="preserve">    </v>
      </c>
      <c r="M2590" t="str">
        <f>IFERROR(VLOOKUP(J2590,色々!M:P,4,0),"")</f>
        <v/>
      </c>
      <c r="N2590" t="str">
        <f>IFERROR(記録__2[[#This Row],[競技番号]],"")</f>
        <v/>
      </c>
      <c r="O2590" t="str">
        <f>IFERROR(記録__2[[#This Row],[選手番号]],"")</f>
        <v/>
      </c>
    </row>
    <row r="2591" spans="1:15" x14ac:dyDescent="0.2">
      <c r="A2591" t="str">
        <f>IFERROR(VLOOKUP(N2591,プログラム!B:C,2,0),"")</f>
        <v/>
      </c>
      <c r="B2591" t="str">
        <f t="shared" si="80"/>
        <v/>
      </c>
      <c r="C2591" t="str">
        <f>IFERROR(VLOOKUP(B2591,チーム番号!E:F,2,0),"")</f>
        <v/>
      </c>
      <c r="D2591" t="str">
        <f>IFERROR(VLOOKUP(N2591,プログラム!B:C,2,0),"")</f>
        <v/>
      </c>
      <c r="E2591" t="str">
        <f>IFERROR(記録__2[[#This Row],[組]],"")</f>
        <v/>
      </c>
      <c r="F2591" t="str">
        <f>IFERROR(記録__2[[#This Row],[水路]],"")</f>
        <v/>
      </c>
      <c r="G2591" t="str">
        <f>IFERROR(VLOOKUP(D2591,プログラムデータ!A:N,12,0),"")</f>
        <v/>
      </c>
      <c r="H2591" t="str">
        <f>IFERROR(VLOOKUP(D2591,プログラムデータ!A:N,13,0),"")</f>
        <v/>
      </c>
      <c r="I2591" t="str">
        <f>IFERROR(VLOOKUP(D2591,プログラムデータ!A:N,11,0),"")</f>
        <v/>
      </c>
      <c r="J2591" t="str">
        <f>IFERROR(VLOOKUP(D2591,プログラムデータ!A:N,10,0),"")</f>
        <v/>
      </c>
      <c r="K2591" t="str">
        <f>IFERROR(VLOOKUP(D2591,プログラムデータ!A:N,14,0),"")</f>
        <v/>
      </c>
      <c r="L2591" t="str">
        <f t="shared" si="81"/>
        <v xml:space="preserve">    </v>
      </c>
      <c r="M2591" t="str">
        <f>IFERROR(VLOOKUP(J2591,色々!M:P,4,0),"")</f>
        <v/>
      </c>
      <c r="N2591" t="str">
        <f>IFERROR(記録__2[[#This Row],[競技番号]],"")</f>
        <v/>
      </c>
      <c r="O2591" t="str">
        <f>IFERROR(記録__2[[#This Row],[選手番号]],"")</f>
        <v/>
      </c>
    </row>
    <row r="2592" spans="1:15" x14ac:dyDescent="0.2">
      <c r="A2592" t="str">
        <f>IFERROR(VLOOKUP(N2592,プログラム!B:C,2,0),"")</f>
        <v/>
      </c>
      <c r="B2592" t="str">
        <f t="shared" si="80"/>
        <v/>
      </c>
      <c r="C2592" t="str">
        <f>IFERROR(VLOOKUP(B2592,チーム番号!E:F,2,0),"")</f>
        <v/>
      </c>
      <c r="D2592" t="str">
        <f>IFERROR(VLOOKUP(N2592,プログラム!B:C,2,0),"")</f>
        <v/>
      </c>
      <c r="E2592" t="str">
        <f>IFERROR(記録__2[[#This Row],[組]],"")</f>
        <v/>
      </c>
      <c r="F2592" t="str">
        <f>IFERROR(記録__2[[#This Row],[水路]],"")</f>
        <v/>
      </c>
      <c r="G2592" t="str">
        <f>IFERROR(VLOOKUP(D2592,プログラムデータ!A:N,12,0),"")</f>
        <v/>
      </c>
      <c r="H2592" t="str">
        <f>IFERROR(VLOOKUP(D2592,プログラムデータ!A:N,13,0),"")</f>
        <v/>
      </c>
      <c r="I2592" t="str">
        <f>IFERROR(VLOOKUP(D2592,プログラムデータ!A:N,11,0),"")</f>
        <v/>
      </c>
      <c r="J2592" t="str">
        <f>IFERROR(VLOOKUP(D2592,プログラムデータ!A:N,10,0),"")</f>
        <v/>
      </c>
      <c r="K2592" t="str">
        <f>IFERROR(VLOOKUP(D2592,プログラムデータ!A:N,14,0),"")</f>
        <v/>
      </c>
      <c r="L2592" t="str">
        <f t="shared" si="81"/>
        <v xml:space="preserve">    </v>
      </c>
      <c r="M2592" t="str">
        <f>IFERROR(VLOOKUP(J2592,色々!M:P,4,0),"")</f>
        <v/>
      </c>
      <c r="N2592" t="str">
        <f>IFERROR(記録__2[[#This Row],[競技番号]],"")</f>
        <v/>
      </c>
      <c r="O2592" t="str">
        <f>IFERROR(記録__2[[#This Row],[選手番号]],"")</f>
        <v/>
      </c>
    </row>
    <row r="2593" spans="1:15" x14ac:dyDescent="0.2">
      <c r="A2593" t="str">
        <f>IFERROR(VLOOKUP(N2593,プログラム!B:C,2,0),"")</f>
        <v/>
      </c>
      <c r="B2593" t="str">
        <f t="shared" si="80"/>
        <v/>
      </c>
      <c r="C2593" t="str">
        <f>IFERROR(VLOOKUP(B2593,チーム番号!E:F,2,0),"")</f>
        <v/>
      </c>
      <c r="D2593" t="str">
        <f>IFERROR(VLOOKUP(N2593,プログラム!B:C,2,0),"")</f>
        <v/>
      </c>
      <c r="E2593" t="str">
        <f>IFERROR(記録__2[[#This Row],[組]],"")</f>
        <v/>
      </c>
      <c r="F2593" t="str">
        <f>IFERROR(記録__2[[#This Row],[水路]],"")</f>
        <v/>
      </c>
      <c r="G2593" t="str">
        <f>IFERROR(VLOOKUP(D2593,プログラムデータ!A:N,12,0),"")</f>
        <v/>
      </c>
      <c r="H2593" t="str">
        <f>IFERROR(VLOOKUP(D2593,プログラムデータ!A:N,13,0),"")</f>
        <v/>
      </c>
      <c r="I2593" t="str">
        <f>IFERROR(VLOOKUP(D2593,プログラムデータ!A:N,11,0),"")</f>
        <v/>
      </c>
      <c r="J2593" t="str">
        <f>IFERROR(VLOOKUP(D2593,プログラムデータ!A:N,10,0),"")</f>
        <v/>
      </c>
      <c r="K2593" t="str">
        <f>IFERROR(VLOOKUP(D2593,プログラムデータ!A:N,14,0),"")</f>
        <v/>
      </c>
      <c r="L2593" t="str">
        <f t="shared" si="81"/>
        <v xml:space="preserve">    </v>
      </c>
      <c r="M2593" t="str">
        <f>IFERROR(VLOOKUP(J2593,色々!M:P,4,0),"")</f>
        <v/>
      </c>
      <c r="N2593" t="str">
        <f>IFERROR(記録__2[[#This Row],[競技番号]],"")</f>
        <v/>
      </c>
      <c r="O2593" t="str">
        <f>IFERROR(記録__2[[#This Row],[選手番号]],"")</f>
        <v/>
      </c>
    </row>
    <row r="2594" spans="1:15" x14ac:dyDescent="0.2">
      <c r="A2594" t="str">
        <f>IFERROR(VLOOKUP(N2594,プログラム!B:C,2,0),"")</f>
        <v/>
      </c>
      <c r="B2594" t="str">
        <f t="shared" si="80"/>
        <v/>
      </c>
      <c r="C2594" t="str">
        <f>IFERROR(VLOOKUP(B2594,チーム番号!E:F,2,0),"")</f>
        <v/>
      </c>
      <c r="D2594" t="str">
        <f>IFERROR(VLOOKUP(N2594,プログラム!B:C,2,0),"")</f>
        <v/>
      </c>
      <c r="E2594" t="str">
        <f>IFERROR(記録__2[[#This Row],[組]],"")</f>
        <v/>
      </c>
      <c r="F2594" t="str">
        <f>IFERROR(記録__2[[#This Row],[水路]],"")</f>
        <v/>
      </c>
      <c r="G2594" t="str">
        <f>IFERROR(VLOOKUP(D2594,プログラムデータ!A:N,12,0),"")</f>
        <v/>
      </c>
      <c r="H2594" t="str">
        <f>IFERROR(VLOOKUP(D2594,プログラムデータ!A:N,13,0),"")</f>
        <v/>
      </c>
      <c r="I2594" t="str">
        <f>IFERROR(VLOOKUP(D2594,プログラムデータ!A:N,11,0),"")</f>
        <v/>
      </c>
      <c r="J2594" t="str">
        <f>IFERROR(VLOOKUP(D2594,プログラムデータ!A:N,10,0),"")</f>
        <v/>
      </c>
      <c r="K2594" t="str">
        <f>IFERROR(VLOOKUP(D2594,プログラムデータ!A:N,14,0),"")</f>
        <v/>
      </c>
      <c r="L2594" t="str">
        <f t="shared" si="81"/>
        <v xml:space="preserve">    </v>
      </c>
      <c r="M2594" t="str">
        <f>IFERROR(VLOOKUP(J2594,色々!M:P,4,0),"")</f>
        <v/>
      </c>
      <c r="N2594" t="str">
        <f>IFERROR(記録__2[[#This Row],[競技番号]],"")</f>
        <v/>
      </c>
      <c r="O2594" t="str">
        <f>IFERROR(記録__2[[#This Row],[選手番号]],"")</f>
        <v/>
      </c>
    </row>
    <row r="2595" spans="1:15" x14ac:dyDescent="0.2">
      <c r="A2595" t="str">
        <f>IFERROR(VLOOKUP(N2595,プログラム!B:C,2,0),"")</f>
        <v/>
      </c>
      <c r="B2595" t="str">
        <f t="shared" si="80"/>
        <v/>
      </c>
      <c r="C2595" t="str">
        <f>IFERROR(VLOOKUP(B2595,チーム番号!E:F,2,0),"")</f>
        <v/>
      </c>
      <c r="D2595" t="str">
        <f>IFERROR(VLOOKUP(N2595,プログラム!B:C,2,0),"")</f>
        <v/>
      </c>
      <c r="E2595" t="str">
        <f>IFERROR(記録__2[[#This Row],[組]],"")</f>
        <v/>
      </c>
      <c r="F2595" t="str">
        <f>IFERROR(記録__2[[#This Row],[水路]],"")</f>
        <v/>
      </c>
      <c r="G2595" t="str">
        <f>IFERROR(VLOOKUP(D2595,プログラムデータ!A:N,12,0),"")</f>
        <v/>
      </c>
      <c r="H2595" t="str">
        <f>IFERROR(VLOOKUP(D2595,プログラムデータ!A:N,13,0),"")</f>
        <v/>
      </c>
      <c r="I2595" t="str">
        <f>IFERROR(VLOOKUP(D2595,プログラムデータ!A:N,11,0),"")</f>
        <v/>
      </c>
      <c r="J2595" t="str">
        <f>IFERROR(VLOOKUP(D2595,プログラムデータ!A:N,10,0),"")</f>
        <v/>
      </c>
      <c r="K2595" t="str">
        <f>IFERROR(VLOOKUP(D2595,プログラムデータ!A:N,14,0),"")</f>
        <v/>
      </c>
      <c r="L2595" t="str">
        <f t="shared" si="81"/>
        <v xml:space="preserve">    </v>
      </c>
      <c r="M2595" t="str">
        <f>IFERROR(VLOOKUP(J2595,色々!M:P,4,0),"")</f>
        <v/>
      </c>
      <c r="N2595" t="str">
        <f>IFERROR(記録__2[[#This Row],[競技番号]],"")</f>
        <v/>
      </c>
      <c r="O2595" t="str">
        <f>IFERROR(記録__2[[#This Row],[選手番号]],"")</f>
        <v/>
      </c>
    </row>
    <row r="2596" spans="1:15" x14ac:dyDescent="0.2">
      <c r="A2596" t="str">
        <f>IFERROR(VLOOKUP(N2596,プログラム!B:C,2,0),"")</f>
        <v/>
      </c>
      <c r="B2596" t="str">
        <f t="shared" si="80"/>
        <v/>
      </c>
      <c r="C2596" t="str">
        <f>IFERROR(VLOOKUP(B2596,チーム番号!E:F,2,0),"")</f>
        <v/>
      </c>
      <c r="D2596" t="str">
        <f>IFERROR(VLOOKUP(N2596,プログラム!B:C,2,0),"")</f>
        <v/>
      </c>
      <c r="E2596" t="str">
        <f>IFERROR(記録__2[[#This Row],[組]],"")</f>
        <v/>
      </c>
      <c r="F2596" t="str">
        <f>IFERROR(記録__2[[#This Row],[水路]],"")</f>
        <v/>
      </c>
      <c r="G2596" t="str">
        <f>IFERROR(VLOOKUP(D2596,プログラムデータ!A:N,12,0),"")</f>
        <v/>
      </c>
      <c r="H2596" t="str">
        <f>IFERROR(VLOOKUP(D2596,プログラムデータ!A:N,13,0),"")</f>
        <v/>
      </c>
      <c r="I2596" t="str">
        <f>IFERROR(VLOOKUP(D2596,プログラムデータ!A:N,11,0),"")</f>
        <v/>
      </c>
      <c r="J2596" t="str">
        <f>IFERROR(VLOOKUP(D2596,プログラムデータ!A:N,10,0),"")</f>
        <v/>
      </c>
      <c r="K2596" t="str">
        <f>IFERROR(VLOOKUP(D2596,プログラムデータ!A:N,14,0),"")</f>
        <v/>
      </c>
      <c r="L2596" t="str">
        <f t="shared" si="81"/>
        <v xml:space="preserve">    </v>
      </c>
      <c r="M2596" t="str">
        <f>IFERROR(VLOOKUP(J2596,色々!M:P,4,0),"")</f>
        <v/>
      </c>
      <c r="N2596" t="str">
        <f>IFERROR(記録__2[[#This Row],[競技番号]],"")</f>
        <v/>
      </c>
      <c r="O2596" t="str">
        <f>IFERROR(記録__2[[#This Row],[選手番号]],"")</f>
        <v/>
      </c>
    </row>
    <row r="2597" spans="1:15" x14ac:dyDescent="0.2">
      <c r="A2597" t="str">
        <f>IFERROR(VLOOKUP(N2597,プログラム!B:C,2,0),"")</f>
        <v/>
      </c>
      <c r="B2597" t="str">
        <f t="shared" si="80"/>
        <v/>
      </c>
      <c r="C2597" t="str">
        <f>IFERROR(VLOOKUP(B2597,チーム番号!E:F,2,0),"")</f>
        <v/>
      </c>
      <c r="D2597" t="str">
        <f>IFERROR(VLOOKUP(N2597,プログラム!B:C,2,0),"")</f>
        <v/>
      </c>
      <c r="E2597" t="str">
        <f>IFERROR(記録__2[[#This Row],[組]],"")</f>
        <v/>
      </c>
      <c r="F2597" t="str">
        <f>IFERROR(記録__2[[#This Row],[水路]],"")</f>
        <v/>
      </c>
      <c r="G2597" t="str">
        <f>IFERROR(VLOOKUP(D2597,プログラムデータ!A:N,12,0),"")</f>
        <v/>
      </c>
      <c r="H2597" t="str">
        <f>IFERROR(VLOOKUP(D2597,プログラムデータ!A:N,13,0),"")</f>
        <v/>
      </c>
      <c r="I2597" t="str">
        <f>IFERROR(VLOOKUP(D2597,プログラムデータ!A:N,11,0),"")</f>
        <v/>
      </c>
      <c r="J2597" t="str">
        <f>IFERROR(VLOOKUP(D2597,プログラムデータ!A:N,10,0),"")</f>
        <v/>
      </c>
      <c r="K2597" t="str">
        <f>IFERROR(VLOOKUP(D2597,プログラムデータ!A:N,14,0),"")</f>
        <v/>
      </c>
      <c r="L2597" t="str">
        <f t="shared" si="81"/>
        <v xml:space="preserve">    </v>
      </c>
      <c r="M2597" t="str">
        <f>IFERROR(VLOOKUP(J2597,色々!M:P,4,0),"")</f>
        <v/>
      </c>
      <c r="N2597" t="str">
        <f>IFERROR(記録__2[[#This Row],[競技番号]],"")</f>
        <v/>
      </c>
      <c r="O2597" t="str">
        <f>IFERROR(記録__2[[#This Row],[選手番号]],"")</f>
        <v/>
      </c>
    </row>
    <row r="2598" spans="1:15" x14ac:dyDescent="0.2">
      <c r="A2598" t="str">
        <f>IFERROR(VLOOKUP(N2598,プログラム!B:C,2,0),"")</f>
        <v/>
      </c>
      <c r="B2598" t="str">
        <f t="shared" si="80"/>
        <v/>
      </c>
      <c r="C2598" t="str">
        <f>IFERROR(VLOOKUP(B2598,チーム番号!E:F,2,0),"")</f>
        <v/>
      </c>
      <c r="D2598" t="str">
        <f>IFERROR(VLOOKUP(N2598,プログラム!B:C,2,0),"")</f>
        <v/>
      </c>
      <c r="E2598" t="str">
        <f>IFERROR(記録__2[[#This Row],[組]],"")</f>
        <v/>
      </c>
      <c r="F2598" t="str">
        <f>IFERROR(記録__2[[#This Row],[水路]],"")</f>
        <v/>
      </c>
      <c r="G2598" t="str">
        <f>IFERROR(VLOOKUP(D2598,プログラムデータ!A:N,12,0),"")</f>
        <v/>
      </c>
      <c r="H2598" t="str">
        <f>IFERROR(VLOOKUP(D2598,プログラムデータ!A:N,13,0),"")</f>
        <v/>
      </c>
      <c r="I2598" t="str">
        <f>IFERROR(VLOOKUP(D2598,プログラムデータ!A:N,11,0),"")</f>
        <v/>
      </c>
      <c r="J2598" t="str">
        <f>IFERROR(VLOOKUP(D2598,プログラムデータ!A:N,10,0),"")</f>
        <v/>
      </c>
      <c r="K2598" t="str">
        <f>IFERROR(VLOOKUP(D2598,プログラムデータ!A:N,14,0),"")</f>
        <v/>
      </c>
      <c r="L2598" t="str">
        <f t="shared" si="81"/>
        <v xml:space="preserve">    </v>
      </c>
      <c r="M2598" t="str">
        <f>IFERROR(VLOOKUP(J2598,色々!M:P,4,0),"")</f>
        <v/>
      </c>
      <c r="N2598" t="str">
        <f>IFERROR(記録__2[[#This Row],[競技番号]],"")</f>
        <v/>
      </c>
      <c r="O2598" t="str">
        <f>IFERROR(記録__2[[#This Row],[選手番号]],"")</f>
        <v/>
      </c>
    </row>
    <row r="2599" spans="1:15" x14ac:dyDescent="0.2">
      <c r="A2599" t="str">
        <f>IFERROR(VLOOKUP(N2599,プログラム!B:C,2,0),"")</f>
        <v/>
      </c>
      <c r="B2599" t="str">
        <f t="shared" si="80"/>
        <v/>
      </c>
      <c r="C2599" t="str">
        <f>IFERROR(VLOOKUP(B2599,チーム番号!E:F,2,0),"")</f>
        <v/>
      </c>
      <c r="D2599" t="str">
        <f>IFERROR(VLOOKUP(N2599,プログラム!B:C,2,0),"")</f>
        <v/>
      </c>
      <c r="E2599" t="str">
        <f>IFERROR(記録__2[[#This Row],[組]],"")</f>
        <v/>
      </c>
      <c r="F2599" t="str">
        <f>IFERROR(記録__2[[#This Row],[水路]],"")</f>
        <v/>
      </c>
      <c r="G2599" t="str">
        <f>IFERROR(VLOOKUP(D2599,プログラムデータ!A:N,12,0),"")</f>
        <v/>
      </c>
      <c r="H2599" t="str">
        <f>IFERROR(VLOOKUP(D2599,プログラムデータ!A:N,13,0),"")</f>
        <v/>
      </c>
      <c r="I2599" t="str">
        <f>IFERROR(VLOOKUP(D2599,プログラムデータ!A:N,11,0),"")</f>
        <v/>
      </c>
      <c r="J2599" t="str">
        <f>IFERROR(VLOOKUP(D2599,プログラムデータ!A:N,10,0),"")</f>
        <v/>
      </c>
      <c r="K2599" t="str">
        <f>IFERROR(VLOOKUP(D2599,プログラムデータ!A:N,14,0),"")</f>
        <v/>
      </c>
      <c r="L2599" t="str">
        <f t="shared" si="81"/>
        <v xml:space="preserve">    </v>
      </c>
      <c r="M2599" t="str">
        <f>IFERROR(VLOOKUP(J2599,色々!M:P,4,0),"")</f>
        <v/>
      </c>
      <c r="N2599" t="str">
        <f>IFERROR(記録__2[[#This Row],[競技番号]],"")</f>
        <v/>
      </c>
      <c r="O2599" t="str">
        <f>IFERROR(記録__2[[#This Row],[選手番号]],"")</f>
        <v/>
      </c>
    </row>
    <row r="2600" spans="1:15" x14ac:dyDescent="0.2">
      <c r="A2600" t="str">
        <f>IFERROR(VLOOKUP(N2600,プログラム!B:C,2,0),"")</f>
        <v/>
      </c>
      <c r="B2600" t="str">
        <f t="shared" si="80"/>
        <v/>
      </c>
      <c r="C2600" t="str">
        <f>IFERROR(VLOOKUP(B2600,チーム番号!E:F,2,0),"")</f>
        <v/>
      </c>
      <c r="D2600" t="str">
        <f>IFERROR(VLOOKUP(N2600,プログラム!B:C,2,0),"")</f>
        <v/>
      </c>
      <c r="E2600" t="str">
        <f>IFERROR(記録__2[[#This Row],[組]],"")</f>
        <v/>
      </c>
      <c r="F2600" t="str">
        <f>IFERROR(記録__2[[#This Row],[水路]],"")</f>
        <v/>
      </c>
      <c r="G2600" t="str">
        <f>IFERROR(VLOOKUP(D2600,プログラムデータ!A:N,12,0),"")</f>
        <v/>
      </c>
      <c r="H2600" t="str">
        <f>IFERROR(VLOOKUP(D2600,プログラムデータ!A:N,13,0),"")</f>
        <v/>
      </c>
      <c r="I2600" t="str">
        <f>IFERROR(VLOOKUP(D2600,プログラムデータ!A:N,11,0),"")</f>
        <v/>
      </c>
      <c r="J2600" t="str">
        <f>IFERROR(VLOOKUP(D2600,プログラムデータ!A:N,10,0),"")</f>
        <v/>
      </c>
      <c r="K2600" t="str">
        <f>IFERROR(VLOOKUP(D2600,プログラムデータ!A:N,14,0),"")</f>
        <v/>
      </c>
      <c r="L2600" t="str">
        <f t="shared" si="81"/>
        <v xml:space="preserve">    </v>
      </c>
      <c r="M2600" t="str">
        <f>IFERROR(VLOOKUP(J2600,色々!M:P,4,0),"")</f>
        <v/>
      </c>
      <c r="N2600" t="str">
        <f>IFERROR(記録__2[[#This Row],[競技番号]],"")</f>
        <v/>
      </c>
      <c r="O2600" t="str">
        <f>IFERROR(記録__2[[#This Row],[選手番号]],"")</f>
        <v/>
      </c>
    </row>
    <row r="2601" spans="1:15" x14ac:dyDescent="0.2">
      <c r="A2601" t="str">
        <f>IFERROR(VLOOKUP(N2601,プログラム!B:C,2,0),"")</f>
        <v/>
      </c>
      <c r="B2601" t="str">
        <f t="shared" si="80"/>
        <v/>
      </c>
      <c r="C2601" t="str">
        <f>IFERROR(VLOOKUP(B2601,チーム番号!E:F,2,0),"")</f>
        <v/>
      </c>
      <c r="D2601" t="str">
        <f>IFERROR(VLOOKUP(N2601,プログラム!B:C,2,0),"")</f>
        <v/>
      </c>
      <c r="E2601" t="str">
        <f>IFERROR(記録__2[[#This Row],[組]],"")</f>
        <v/>
      </c>
      <c r="F2601" t="str">
        <f>IFERROR(記録__2[[#This Row],[水路]],"")</f>
        <v/>
      </c>
      <c r="G2601" t="str">
        <f>IFERROR(VLOOKUP(D2601,プログラムデータ!A:N,12,0),"")</f>
        <v/>
      </c>
      <c r="H2601" t="str">
        <f>IFERROR(VLOOKUP(D2601,プログラムデータ!A:N,13,0),"")</f>
        <v/>
      </c>
      <c r="I2601" t="str">
        <f>IFERROR(VLOOKUP(D2601,プログラムデータ!A:N,11,0),"")</f>
        <v/>
      </c>
      <c r="J2601" t="str">
        <f>IFERROR(VLOOKUP(D2601,プログラムデータ!A:N,10,0),"")</f>
        <v/>
      </c>
      <c r="K2601" t="str">
        <f>IFERROR(VLOOKUP(D2601,プログラムデータ!A:N,14,0),"")</f>
        <v/>
      </c>
      <c r="L2601" t="str">
        <f t="shared" si="81"/>
        <v xml:space="preserve">    </v>
      </c>
      <c r="M2601" t="str">
        <f>IFERROR(VLOOKUP(J2601,色々!M:P,4,0),"")</f>
        <v/>
      </c>
      <c r="N2601" t="str">
        <f>IFERROR(記録__2[[#This Row],[競技番号]],"")</f>
        <v/>
      </c>
      <c r="O2601" t="str">
        <f>IFERROR(記録__2[[#This Row],[選手番号]],"")</f>
        <v/>
      </c>
    </row>
    <row r="2602" spans="1:15" x14ac:dyDescent="0.2">
      <c r="A2602" t="str">
        <f>IFERROR(VLOOKUP(N2602,プログラム!B:C,2,0),"")</f>
        <v/>
      </c>
      <c r="B2602" t="str">
        <f t="shared" si="80"/>
        <v/>
      </c>
      <c r="C2602" t="str">
        <f>IFERROR(VLOOKUP(B2602,チーム番号!E:F,2,0),"")</f>
        <v/>
      </c>
      <c r="D2602" t="str">
        <f>IFERROR(VLOOKUP(N2602,プログラム!B:C,2,0),"")</f>
        <v/>
      </c>
      <c r="E2602" t="str">
        <f>IFERROR(記録__2[[#This Row],[組]],"")</f>
        <v/>
      </c>
      <c r="F2602" t="str">
        <f>IFERROR(記録__2[[#This Row],[水路]],"")</f>
        <v/>
      </c>
      <c r="G2602" t="str">
        <f>IFERROR(VLOOKUP(D2602,プログラムデータ!A:N,12,0),"")</f>
        <v/>
      </c>
      <c r="H2602" t="str">
        <f>IFERROR(VLOOKUP(D2602,プログラムデータ!A:N,13,0),"")</f>
        <v/>
      </c>
      <c r="I2602" t="str">
        <f>IFERROR(VLOOKUP(D2602,プログラムデータ!A:N,11,0),"")</f>
        <v/>
      </c>
      <c r="J2602" t="str">
        <f>IFERROR(VLOOKUP(D2602,プログラムデータ!A:N,10,0),"")</f>
        <v/>
      </c>
      <c r="K2602" t="str">
        <f>IFERROR(VLOOKUP(D2602,プログラムデータ!A:N,14,0),"")</f>
        <v/>
      </c>
      <c r="L2602" t="str">
        <f t="shared" si="81"/>
        <v xml:space="preserve">    </v>
      </c>
      <c r="M2602" t="str">
        <f>IFERROR(VLOOKUP(J2602,色々!M:P,4,0),"")</f>
        <v/>
      </c>
      <c r="N2602" t="str">
        <f>IFERROR(記録__2[[#This Row],[競技番号]],"")</f>
        <v/>
      </c>
      <c r="O2602" t="str">
        <f>IFERROR(記録__2[[#This Row],[選手番号]],"")</f>
        <v/>
      </c>
    </row>
    <row r="2603" spans="1:15" x14ac:dyDescent="0.2">
      <c r="A2603" t="str">
        <f>IFERROR(VLOOKUP(N2603,プログラム!B:C,2,0),"")</f>
        <v/>
      </c>
      <c r="B2603" t="str">
        <f t="shared" si="80"/>
        <v/>
      </c>
      <c r="C2603" t="str">
        <f>IFERROR(VLOOKUP(B2603,チーム番号!E:F,2,0),"")</f>
        <v/>
      </c>
      <c r="D2603" t="str">
        <f>IFERROR(VLOOKUP(N2603,プログラム!B:C,2,0),"")</f>
        <v/>
      </c>
      <c r="E2603" t="str">
        <f>IFERROR(記録__2[[#This Row],[組]],"")</f>
        <v/>
      </c>
      <c r="F2603" t="str">
        <f>IFERROR(記録__2[[#This Row],[水路]],"")</f>
        <v/>
      </c>
      <c r="G2603" t="str">
        <f>IFERROR(VLOOKUP(D2603,プログラムデータ!A:N,12,0),"")</f>
        <v/>
      </c>
      <c r="H2603" t="str">
        <f>IFERROR(VLOOKUP(D2603,プログラムデータ!A:N,13,0),"")</f>
        <v/>
      </c>
      <c r="I2603" t="str">
        <f>IFERROR(VLOOKUP(D2603,プログラムデータ!A:N,11,0),"")</f>
        <v/>
      </c>
      <c r="J2603" t="str">
        <f>IFERROR(VLOOKUP(D2603,プログラムデータ!A:N,10,0),"")</f>
        <v/>
      </c>
      <c r="K2603" t="str">
        <f>IFERROR(VLOOKUP(D2603,プログラムデータ!A:N,14,0),"")</f>
        <v/>
      </c>
      <c r="L2603" t="str">
        <f t="shared" si="81"/>
        <v xml:space="preserve">    </v>
      </c>
      <c r="M2603" t="str">
        <f>IFERROR(VLOOKUP(J2603,色々!M:P,4,0),"")</f>
        <v/>
      </c>
      <c r="N2603" t="str">
        <f>IFERROR(記録__2[[#This Row],[競技番号]],"")</f>
        <v/>
      </c>
      <c r="O2603" t="str">
        <f>IFERROR(記録__2[[#This Row],[選手番号]],"")</f>
        <v/>
      </c>
    </row>
    <row r="2604" spans="1:15" x14ac:dyDescent="0.2">
      <c r="A2604" t="str">
        <f>IFERROR(VLOOKUP(N2604,プログラム!B:C,2,0),"")</f>
        <v/>
      </c>
      <c r="B2604" t="str">
        <f t="shared" si="80"/>
        <v/>
      </c>
      <c r="C2604" t="str">
        <f>IFERROR(VLOOKUP(B2604,チーム番号!E:F,2,0),"")</f>
        <v/>
      </c>
      <c r="D2604" t="str">
        <f>IFERROR(VLOOKUP(N2604,プログラム!B:C,2,0),"")</f>
        <v/>
      </c>
      <c r="E2604" t="str">
        <f>IFERROR(記録__2[[#This Row],[組]],"")</f>
        <v/>
      </c>
      <c r="F2604" t="str">
        <f>IFERROR(記録__2[[#This Row],[水路]],"")</f>
        <v/>
      </c>
      <c r="G2604" t="str">
        <f>IFERROR(VLOOKUP(D2604,プログラムデータ!A:N,12,0),"")</f>
        <v/>
      </c>
      <c r="H2604" t="str">
        <f>IFERROR(VLOOKUP(D2604,プログラムデータ!A:N,13,0),"")</f>
        <v/>
      </c>
      <c r="I2604" t="str">
        <f>IFERROR(VLOOKUP(D2604,プログラムデータ!A:N,11,0),"")</f>
        <v/>
      </c>
      <c r="J2604" t="str">
        <f>IFERROR(VLOOKUP(D2604,プログラムデータ!A:N,10,0),"")</f>
        <v/>
      </c>
      <c r="K2604" t="str">
        <f>IFERROR(VLOOKUP(D2604,プログラムデータ!A:N,14,0),"")</f>
        <v/>
      </c>
      <c r="L2604" t="str">
        <f t="shared" si="81"/>
        <v xml:space="preserve">    </v>
      </c>
      <c r="M2604" t="str">
        <f>IFERROR(VLOOKUP(J2604,色々!M:P,4,0),"")</f>
        <v/>
      </c>
      <c r="N2604" t="str">
        <f>IFERROR(記録__2[[#This Row],[競技番号]],"")</f>
        <v/>
      </c>
      <c r="O2604" t="str">
        <f>IFERROR(記録__2[[#This Row],[選手番号]],"")</f>
        <v/>
      </c>
    </row>
    <row r="2605" spans="1:15" x14ac:dyDescent="0.2">
      <c r="A2605" t="str">
        <f>IFERROR(VLOOKUP(N2605,プログラム!B:C,2,0),"")</f>
        <v/>
      </c>
      <c r="B2605" t="str">
        <f t="shared" si="80"/>
        <v/>
      </c>
      <c r="C2605" t="str">
        <f>IFERROR(VLOOKUP(B2605,チーム番号!E:F,2,0),"")</f>
        <v/>
      </c>
      <c r="D2605" t="str">
        <f>IFERROR(VLOOKUP(N2605,プログラム!B:C,2,0),"")</f>
        <v/>
      </c>
      <c r="E2605" t="str">
        <f>IFERROR(記録__2[[#This Row],[組]],"")</f>
        <v/>
      </c>
      <c r="F2605" t="str">
        <f>IFERROR(記録__2[[#This Row],[水路]],"")</f>
        <v/>
      </c>
      <c r="G2605" t="str">
        <f>IFERROR(VLOOKUP(D2605,プログラムデータ!A:N,12,0),"")</f>
        <v/>
      </c>
      <c r="H2605" t="str">
        <f>IFERROR(VLOOKUP(D2605,プログラムデータ!A:N,13,0),"")</f>
        <v/>
      </c>
      <c r="I2605" t="str">
        <f>IFERROR(VLOOKUP(D2605,プログラムデータ!A:N,11,0),"")</f>
        <v/>
      </c>
      <c r="J2605" t="str">
        <f>IFERROR(VLOOKUP(D2605,プログラムデータ!A:N,10,0),"")</f>
        <v/>
      </c>
      <c r="K2605" t="str">
        <f>IFERROR(VLOOKUP(D2605,プログラムデータ!A:N,14,0),"")</f>
        <v/>
      </c>
      <c r="L2605" t="str">
        <f t="shared" si="81"/>
        <v xml:space="preserve">    </v>
      </c>
      <c r="M2605" t="str">
        <f>IFERROR(VLOOKUP(J2605,色々!M:P,4,0),"")</f>
        <v/>
      </c>
      <c r="N2605" t="str">
        <f>IFERROR(記録__2[[#This Row],[競技番号]],"")</f>
        <v/>
      </c>
      <c r="O2605" t="str">
        <f>IFERROR(記録__2[[#This Row],[選手番号]],"")</f>
        <v/>
      </c>
    </row>
    <row r="2606" spans="1:15" x14ac:dyDescent="0.2">
      <c r="A2606" t="str">
        <f>IFERROR(VLOOKUP(N2606,プログラム!B:C,2,0),"")</f>
        <v/>
      </c>
      <c r="B2606" t="str">
        <f t="shared" si="80"/>
        <v/>
      </c>
      <c r="C2606" t="str">
        <f>IFERROR(VLOOKUP(B2606,チーム番号!E:F,2,0),"")</f>
        <v/>
      </c>
      <c r="D2606" t="str">
        <f>IFERROR(VLOOKUP(N2606,プログラム!B:C,2,0),"")</f>
        <v/>
      </c>
      <c r="E2606" t="str">
        <f>IFERROR(記録__2[[#This Row],[組]],"")</f>
        <v/>
      </c>
      <c r="F2606" t="str">
        <f>IFERROR(記録__2[[#This Row],[水路]],"")</f>
        <v/>
      </c>
      <c r="G2606" t="str">
        <f>IFERROR(VLOOKUP(D2606,プログラムデータ!A:N,12,0),"")</f>
        <v/>
      </c>
      <c r="H2606" t="str">
        <f>IFERROR(VLOOKUP(D2606,プログラムデータ!A:N,13,0),"")</f>
        <v/>
      </c>
      <c r="I2606" t="str">
        <f>IFERROR(VLOOKUP(D2606,プログラムデータ!A:N,11,0),"")</f>
        <v/>
      </c>
      <c r="J2606" t="str">
        <f>IFERROR(VLOOKUP(D2606,プログラムデータ!A:N,10,0),"")</f>
        <v/>
      </c>
      <c r="K2606" t="str">
        <f>IFERROR(VLOOKUP(D2606,プログラムデータ!A:N,14,0),"")</f>
        <v/>
      </c>
      <c r="L2606" t="str">
        <f t="shared" si="81"/>
        <v xml:space="preserve">    </v>
      </c>
      <c r="M2606" t="str">
        <f>IFERROR(VLOOKUP(J2606,色々!M:P,4,0),"")</f>
        <v/>
      </c>
      <c r="N2606" t="str">
        <f>IFERROR(記録__2[[#This Row],[競技番号]],"")</f>
        <v/>
      </c>
      <c r="O2606" t="str">
        <f>IFERROR(記録__2[[#This Row],[選手番号]],"")</f>
        <v/>
      </c>
    </row>
    <row r="2607" spans="1:15" x14ac:dyDescent="0.2">
      <c r="A2607" t="str">
        <f>IFERROR(VLOOKUP(N2607,プログラム!B:C,2,0),"")</f>
        <v/>
      </c>
      <c r="B2607" t="str">
        <f t="shared" si="80"/>
        <v/>
      </c>
      <c r="C2607" t="str">
        <f>IFERROR(VLOOKUP(B2607,チーム番号!E:F,2,0),"")</f>
        <v/>
      </c>
      <c r="D2607" t="str">
        <f>IFERROR(VLOOKUP(N2607,プログラム!B:C,2,0),"")</f>
        <v/>
      </c>
      <c r="E2607" t="str">
        <f>IFERROR(記録__2[[#This Row],[組]],"")</f>
        <v/>
      </c>
      <c r="F2607" t="str">
        <f>IFERROR(記録__2[[#This Row],[水路]],"")</f>
        <v/>
      </c>
      <c r="G2607" t="str">
        <f>IFERROR(VLOOKUP(D2607,プログラムデータ!A:N,12,0),"")</f>
        <v/>
      </c>
      <c r="H2607" t="str">
        <f>IFERROR(VLOOKUP(D2607,プログラムデータ!A:N,13,0),"")</f>
        <v/>
      </c>
      <c r="I2607" t="str">
        <f>IFERROR(VLOOKUP(D2607,プログラムデータ!A:N,11,0),"")</f>
        <v/>
      </c>
      <c r="J2607" t="str">
        <f>IFERROR(VLOOKUP(D2607,プログラムデータ!A:N,10,0),"")</f>
        <v/>
      </c>
      <c r="K2607" t="str">
        <f>IFERROR(VLOOKUP(D2607,プログラムデータ!A:N,14,0),"")</f>
        <v/>
      </c>
      <c r="L2607" t="str">
        <f t="shared" si="81"/>
        <v xml:space="preserve">    </v>
      </c>
      <c r="M2607" t="str">
        <f>IFERROR(VLOOKUP(J2607,色々!M:P,4,0),"")</f>
        <v/>
      </c>
      <c r="N2607" t="str">
        <f>IFERROR(記録__2[[#This Row],[競技番号]],"")</f>
        <v/>
      </c>
      <c r="O2607" t="str">
        <f>IFERROR(記録__2[[#This Row],[選手番号]],"")</f>
        <v/>
      </c>
    </row>
    <row r="2608" spans="1:15" x14ac:dyDescent="0.2">
      <c r="A2608" t="str">
        <f>IFERROR(VLOOKUP(N2608,プログラム!B:C,2,0),"")</f>
        <v/>
      </c>
      <c r="B2608" t="str">
        <f t="shared" si="80"/>
        <v/>
      </c>
      <c r="C2608" t="str">
        <f>IFERROR(VLOOKUP(B2608,チーム番号!E:F,2,0),"")</f>
        <v/>
      </c>
      <c r="D2608" t="str">
        <f>IFERROR(VLOOKUP(N2608,プログラム!B:C,2,0),"")</f>
        <v/>
      </c>
      <c r="E2608" t="str">
        <f>IFERROR(記録__2[[#This Row],[組]],"")</f>
        <v/>
      </c>
      <c r="F2608" t="str">
        <f>IFERROR(記録__2[[#This Row],[水路]],"")</f>
        <v/>
      </c>
      <c r="G2608" t="str">
        <f>IFERROR(VLOOKUP(D2608,プログラムデータ!A:N,12,0),"")</f>
        <v/>
      </c>
      <c r="H2608" t="str">
        <f>IFERROR(VLOOKUP(D2608,プログラムデータ!A:N,13,0),"")</f>
        <v/>
      </c>
      <c r="I2608" t="str">
        <f>IFERROR(VLOOKUP(D2608,プログラムデータ!A:N,11,0),"")</f>
        <v/>
      </c>
      <c r="J2608" t="str">
        <f>IFERROR(VLOOKUP(D2608,プログラムデータ!A:N,10,0),"")</f>
        <v/>
      </c>
      <c r="K2608" t="str">
        <f>IFERROR(VLOOKUP(D2608,プログラムデータ!A:N,14,0),"")</f>
        <v/>
      </c>
      <c r="L2608" t="str">
        <f t="shared" si="81"/>
        <v xml:space="preserve">    </v>
      </c>
      <c r="M2608" t="str">
        <f>IFERROR(VLOOKUP(J2608,色々!M:P,4,0),"")</f>
        <v/>
      </c>
      <c r="N2608" t="str">
        <f>IFERROR(記録__2[[#This Row],[競技番号]],"")</f>
        <v/>
      </c>
      <c r="O2608" t="str">
        <f>IFERROR(記録__2[[#This Row],[選手番号]],"")</f>
        <v/>
      </c>
    </row>
    <row r="2609" spans="1:15" x14ac:dyDescent="0.2">
      <c r="A2609" t="str">
        <f>IFERROR(VLOOKUP(N2609,プログラム!B:C,2,0),"")</f>
        <v/>
      </c>
      <c r="B2609" t="str">
        <f t="shared" si="80"/>
        <v/>
      </c>
      <c r="C2609" t="str">
        <f>IFERROR(VLOOKUP(B2609,チーム番号!E:F,2,0),"")</f>
        <v/>
      </c>
      <c r="D2609" t="str">
        <f>IFERROR(VLOOKUP(N2609,プログラム!B:C,2,0),"")</f>
        <v/>
      </c>
      <c r="E2609" t="str">
        <f>IFERROR(記録__2[[#This Row],[組]],"")</f>
        <v/>
      </c>
      <c r="F2609" t="str">
        <f>IFERROR(記録__2[[#This Row],[水路]],"")</f>
        <v/>
      </c>
      <c r="G2609" t="str">
        <f>IFERROR(VLOOKUP(D2609,プログラムデータ!A:N,12,0),"")</f>
        <v/>
      </c>
      <c r="H2609" t="str">
        <f>IFERROR(VLOOKUP(D2609,プログラムデータ!A:N,13,0),"")</f>
        <v/>
      </c>
      <c r="I2609" t="str">
        <f>IFERROR(VLOOKUP(D2609,プログラムデータ!A:N,11,0),"")</f>
        <v/>
      </c>
      <c r="J2609" t="str">
        <f>IFERROR(VLOOKUP(D2609,プログラムデータ!A:N,10,0),"")</f>
        <v/>
      </c>
      <c r="K2609" t="str">
        <f>IFERROR(VLOOKUP(D2609,プログラムデータ!A:N,14,0),"")</f>
        <v/>
      </c>
      <c r="L2609" t="str">
        <f t="shared" si="81"/>
        <v xml:space="preserve">    </v>
      </c>
      <c r="M2609" t="str">
        <f>IFERROR(VLOOKUP(J2609,色々!M:P,4,0),"")</f>
        <v/>
      </c>
      <c r="N2609" t="str">
        <f>IFERROR(記録__2[[#This Row],[競技番号]],"")</f>
        <v/>
      </c>
      <c r="O2609" t="str">
        <f>IFERROR(記録__2[[#This Row],[選手番号]],"")</f>
        <v/>
      </c>
    </row>
    <row r="2610" spans="1:15" x14ac:dyDescent="0.2">
      <c r="A2610" t="str">
        <f>IFERROR(VLOOKUP(N2610,プログラム!B:C,2,0),"")</f>
        <v/>
      </c>
      <c r="B2610" t="str">
        <f t="shared" si="80"/>
        <v/>
      </c>
      <c r="C2610" t="str">
        <f>IFERROR(VLOOKUP(B2610,チーム番号!E:F,2,0),"")</f>
        <v/>
      </c>
      <c r="D2610" t="str">
        <f>IFERROR(VLOOKUP(N2610,プログラム!B:C,2,0),"")</f>
        <v/>
      </c>
      <c r="E2610" t="str">
        <f>IFERROR(記録__2[[#This Row],[組]],"")</f>
        <v/>
      </c>
      <c r="F2610" t="str">
        <f>IFERROR(記録__2[[#This Row],[水路]],"")</f>
        <v/>
      </c>
      <c r="G2610" t="str">
        <f>IFERROR(VLOOKUP(D2610,プログラムデータ!A:N,12,0),"")</f>
        <v/>
      </c>
      <c r="H2610" t="str">
        <f>IFERROR(VLOOKUP(D2610,プログラムデータ!A:N,13,0),"")</f>
        <v/>
      </c>
      <c r="I2610" t="str">
        <f>IFERROR(VLOOKUP(D2610,プログラムデータ!A:N,11,0),"")</f>
        <v/>
      </c>
      <c r="J2610" t="str">
        <f>IFERROR(VLOOKUP(D2610,プログラムデータ!A:N,10,0),"")</f>
        <v/>
      </c>
      <c r="K2610" t="str">
        <f>IFERROR(VLOOKUP(D2610,プログラムデータ!A:N,14,0),"")</f>
        <v/>
      </c>
      <c r="L2610" t="str">
        <f t="shared" si="81"/>
        <v xml:space="preserve">    </v>
      </c>
      <c r="M2610" t="str">
        <f>IFERROR(VLOOKUP(J2610,色々!M:P,4,0),"")</f>
        <v/>
      </c>
      <c r="N2610" t="str">
        <f>IFERROR(記録__2[[#This Row],[競技番号]],"")</f>
        <v/>
      </c>
      <c r="O2610" t="str">
        <f>IFERROR(記録__2[[#This Row],[選手番号]],"")</f>
        <v/>
      </c>
    </row>
    <row r="2611" spans="1:15" x14ac:dyDescent="0.2">
      <c r="A2611" t="str">
        <f>IFERROR(VLOOKUP(N2611,プログラム!B:C,2,0),"")</f>
        <v/>
      </c>
      <c r="B2611" t="str">
        <f t="shared" si="80"/>
        <v/>
      </c>
      <c r="C2611" t="str">
        <f>IFERROR(VLOOKUP(B2611,チーム番号!E:F,2,0),"")</f>
        <v/>
      </c>
      <c r="D2611" t="str">
        <f>IFERROR(VLOOKUP(N2611,プログラム!B:C,2,0),"")</f>
        <v/>
      </c>
      <c r="E2611" t="str">
        <f>IFERROR(記録__2[[#This Row],[組]],"")</f>
        <v/>
      </c>
      <c r="F2611" t="str">
        <f>IFERROR(記録__2[[#This Row],[水路]],"")</f>
        <v/>
      </c>
      <c r="G2611" t="str">
        <f>IFERROR(VLOOKUP(D2611,プログラムデータ!A:N,12,0),"")</f>
        <v/>
      </c>
      <c r="H2611" t="str">
        <f>IFERROR(VLOOKUP(D2611,プログラムデータ!A:N,13,0),"")</f>
        <v/>
      </c>
      <c r="I2611" t="str">
        <f>IFERROR(VLOOKUP(D2611,プログラムデータ!A:N,11,0),"")</f>
        <v/>
      </c>
      <c r="J2611" t="str">
        <f>IFERROR(VLOOKUP(D2611,プログラムデータ!A:N,10,0),"")</f>
        <v/>
      </c>
      <c r="K2611" t="str">
        <f>IFERROR(VLOOKUP(D2611,プログラムデータ!A:N,14,0),"")</f>
        <v/>
      </c>
      <c r="L2611" t="str">
        <f t="shared" si="81"/>
        <v xml:space="preserve">    </v>
      </c>
      <c r="M2611" t="str">
        <f>IFERROR(VLOOKUP(J2611,色々!M:P,4,0),"")</f>
        <v/>
      </c>
      <c r="N2611" t="str">
        <f>IFERROR(記録__2[[#This Row],[競技番号]],"")</f>
        <v/>
      </c>
      <c r="O2611" t="str">
        <f>IFERROR(記録__2[[#This Row],[選手番号]],"")</f>
        <v/>
      </c>
    </row>
    <row r="2612" spans="1:15" x14ac:dyDescent="0.2">
      <c r="A2612" t="str">
        <f>IFERROR(VLOOKUP(N2612,プログラム!B:C,2,0),"")</f>
        <v/>
      </c>
      <c r="B2612" t="str">
        <f t="shared" si="80"/>
        <v/>
      </c>
      <c r="C2612" t="str">
        <f>IFERROR(VLOOKUP(B2612,チーム番号!E:F,2,0),"")</f>
        <v/>
      </c>
      <c r="D2612" t="str">
        <f>IFERROR(VLOOKUP(N2612,プログラム!B:C,2,0),"")</f>
        <v/>
      </c>
      <c r="E2612" t="str">
        <f>IFERROR(記録__2[[#This Row],[組]],"")</f>
        <v/>
      </c>
      <c r="F2612" t="str">
        <f>IFERROR(記録__2[[#This Row],[水路]],"")</f>
        <v/>
      </c>
      <c r="G2612" t="str">
        <f>IFERROR(VLOOKUP(D2612,プログラムデータ!A:N,12,0),"")</f>
        <v/>
      </c>
      <c r="H2612" t="str">
        <f>IFERROR(VLOOKUP(D2612,プログラムデータ!A:N,13,0),"")</f>
        <v/>
      </c>
      <c r="I2612" t="str">
        <f>IFERROR(VLOOKUP(D2612,プログラムデータ!A:N,11,0),"")</f>
        <v/>
      </c>
      <c r="J2612" t="str">
        <f>IFERROR(VLOOKUP(D2612,プログラムデータ!A:N,10,0),"")</f>
        <v/>
      </c>
      <c r="K2612" t="str">
        <f>IFERROR(VLOOKUP(D2612,プログラムデータ!A:N,14,0),"")</f>
        <v/>
      </c>
      <c r="L2612" t="str">
        <f t="shared" si="81"/>
        <v xml:space="preserve">    </v>
      </c>
      <c r="M2612" t="str">
        <f>IFERROR(VLOOKUP(J2612,色々!M:P,4,0),"")</f>
        <v/>
      </c>
      <c r="N2612" t="str">
        <f>IFERROR(記録__2[[#This Row],[競技番号]],"")</f>
        <v/>
      </c>
      <c r="O2612" t="str">
        <f>IFERROR(記録__2[[#This Row],[選手番号]],"")</f>
        <v/>
      </c>
    </row>
    <row r="2613" spans="1:15" x14ac:dyDescent="0.2">
      <c r="A2613" t="str">
        <f>IFERROR(VLOOKUP(N2613,プログラム!B:C,2,0),"")</f>
        <v/>
      </c>
      <c r="B2613" t="str">
        <f t="shared" si="80"/>
        <v/>
      </c>
      <c r="C2613" t="str">
        <f>IFERROR(VLOOKUP(B2613,チーム番号!E:F,2,0),"")</f>
        <v/>
      </c>
      <c r="D2613" t="str">
        <f>IFERROR(VLOOKUP(N2613,プログラム!B:C,2,0),"")</f>
        <v/>
      </c>
      <c r="E2613" t="str">
        <f>IFERROR(記録__2[[#This Row],[組]],"")</f>
        <v/>
      </c>
      <c r="F2613" t="str">
        <f>IFERROR(記録__2[[#This Row],[水路]],"")</f>
        <v/>
      </c>
      <c r="G2613" t="str">
        <f>IFERROR(VLOOKUP(D2613,プログラムデータ!A:N,12,0),"")</f>
        <v/>
      </c>
      <c r="H2613" t="str">
        <f>IFERROR(VLOOKUP(D2613,プログラムデータ!A:N,13,0),"")</f>
        <v/>
      </c>
      <c r="I2613" t="str">
        <f>IFERROR(VLOOKUP(D2613,プログラムデータ!A:N,11,0),"")</f>
        <v/>
      </c>
      <c r="J2613" t="str">
        <f>IFERROR(VLOOKUP(D2613,プログラムデータ!A:N,10,0),"")</f>
        <v/>
      </c>
      <c r="K2613" t="str">
        <f>IFERROR(VLOOKUP(D2613,プログラムデータ!A:N,14,0),"")</f>
        <v/>
      </c>
      <c r="L2613" t="str">
        <f t="shared" si="81"/>
        <v xml:space="preserve">    </v>
      </c>
      <c r="M2613" t="str">
        <f>IFERROR(VLOOKUP(J2613,色々!M:P,4,0),"")</f>
        <v/>
      </c>
      <c r="N2613" t="str">
        <f>IFERROR(記録__2[[#This Row],[競技番号]],"")</f>
        <v/>
      </c>
      <c r="O2613" t="str">
        <f>IFERROR(記録__2[[#This Row],[選手番号]],"")</f>
        <v/>
      </c>
    </row>
    <row r="2614" spans="1:15" x14ac:dyDescent="0.2">
      <c r="A2614" t="str">
        <f>IFERROR(VLOOKUP(N2614,プログラム!B:C,2,0),"")</f>
        <v/>
      </c>
      <c r="B2614" t="str">
        <f t="shared" si="80"/>
        <v/>
      </c>
      <c r="C2614" t="str">
        <f>IFERROR(VLOOKUP(B2614,チーム番号!E:F,2,0),"")</f>
        <v/>
      </c>
      <c r="D2614" t="str">
        <f>IFERROR(VLOOKUP(N2614,プログラム!B:C,2,0),"")</f>
        <v/>
      </c>
      <c r="E2614" t="str">
        <f>IFERROR(記録__2[[#This Row],[組]],"")</f>
        <v/>
      </c>
      <c r="F2614" t="str">
        <f>IFERROR(記録__2[[#This Row],[水路]],"")</f>
        <v/>
      </c>
      <c r="G2614" t="str">
        <f>IFERROR(VLOOKUP(D2614,プログラムデータ!A:N,12,0),"")</f>
        <v/>
      </c>
      <c r="H2614" t="str">
        <f>IFERROR(VLOOKUP(D2614,プログラムデータ!A:N,13,0),"")</f>
        <v/>
      </c>
      <c r="I2614" t="str">
        <f>IFERROR(VLOOKUP(D2614,プログラムデータ!A:N,11,0),"")</f>
        <v/>
      </c>
      <c r="J2614" t="str">
        <f>IFERROR(VLOOKUP(D2614,プログラムデータ!A:N,10,0),"")</f>
        <v/>
      </c>
      <c r="K2614" t="str">
        <f>IFERROR(VLOOKUP(D2614,プログラムデータ!A:N,14,0),"")</f>
        <v/>
      </c>
      <c r="L2614" t="str">
        <f t="shared" si="81"/>
        <v xml:space="preserve">    </v>
      </c>
      <c r="M2614" t="str">
        <f>IFERROR(VLOOKUP(J2614,色々!M:P,4,0),"")</f>
        <v/>
      </c>
      <c r="N2614" t="str">
        <f>IFERROR(記録__2[[#This Row],[競技番号]],"")</f>
        <v/>
      </c>
      <c r="O2614" t="str">
        <f>IFERROR(記録__2[[#This Row],[選手番号]],"")</f>
        <v/>
      </c>
    </row>
    <row r="2615" spans="1:15" x14ac:dyDescent="0.2">
      <c r="A2615" t="str">
        <f>IFERROR(VLOOKUP(N2615,プログラム!B:C,2,0),"")</f>
        <v/>
      </c>
      <c r="B2615" t="str">
        <f t="shared" si="80"/>
        <v/>
      </c>
      <c r="C2615" t="str">
        <f>IFERROR(VLOOKUP(B2615,チーム番号!E:F,2,0),"")</f>
        <v/>
      </c>
      <c r="D2615" t="str">
        <f>IFERROR(VLOOKUP(N2615,プログラム!B:C,2,0),"")</f>
        <v/>
      </c>
      <c r="E2615" t="str">
        <f>IFERROR(記録__2[[#This Row],[組]],"")</f>
        <v/>
      </c>
      <c r="F2615" t="str">
        <f>IFERROR(記録__2[[#This Row],[水路]],"")</f>
        <v/>
      </c>
      <c r="G2615" t="str">
        <f>IFERROR(VLOOKUP(D2615,プログラムデータ!A:N,12,0),"")</f>
        <v/>
      </c>
      <c r="H2615" t="str">
        <f>IFERROR(VLOOKUP(D2615,プログラムデータ!A:N,13,0),"")</f>
        <v/>
      </c>
      <c r="I2615" t="str">
        <f>IFERROR(VLOOKUP(D2615,プログラムデータ!A:N,11,0),"")</f>
        <v/>
      </c>
      <c r="J2615" t="str">
        <f>IFERROR(VLOOKUP(D2615,プログラムデータ!A:N,10,0),"")</f>
        <v/>
      </c>
      <c r="K2615" t="str">
        <f>IFERROR(VLOOKUP(D2615,プログラムデータ!A:N,14,0),"")</f>
        <v/>
      </c>
      <c r="L2615" t="str">
        <f t="shared" si="81"/>
        <v xml:space="preserve">    </v>
      </c>
      <c r="M2615" t="str">
        <f>IFERROR(VLOOKUP(J2615,色々!M:P,4,0),"")</f>
        <v/>
      </c>
      <c r="N2615" t="str">
        <f>IFERROR(記録__2[[#This Row],[競技番号]],"")</f>
        <v/>
      </c>
      <c r="O2615" t="str">
        <f>IFERROR(記録__2[[#This Row],[選手番号]],"")</f>
        <v/>
      </c>
    </row>
    <row r="2616" spans="1:15" x14ac:dyDescent="0.2">
      <c r="A2616" t="str">
        <f>IFERROR(VLOOKUP(N2616,プログラム!B:C,2,0),"")</f>
        <v/>
      </c>
      <c r="B2616" t="str">
        <f t="shared" si="80"/>
        <v/>
      </c>
      <c r="C2616" t="str">
        <f>IFERROR(VLOOKUP(B2616,チーム番号!E:F,2,0),"")</f>
        <v/>
      </c>
      <c r="D2616" t="str">
        <f>IFERROR(VLOOKUP(N2616,プログラム!B:C,2,0),"")</f>
        <v/>
      </c>
      <c r="E2616" t="str">
        <f>IFERROR(記録__2[[#This Row],[組]],"")</f>
        <v/>
      </c>
      <c r="F2616" t="str">
        <f>IFERROR(記録__2[[#This Row],[水路]],"")</f>
        <v/>
      </c>
      <c r="G2616" t="str">
        <f>IFERROR(VLOOKUP(D2616,プログラムデータ!A:N,12,0),"")</f>
        <v/>
      </c>
      <c r="H2616" t="str">
        <f>IFERROR(VLOOKUP(D2616,プログラムデータ!A:N,13,0),"")</f>
        <v/>
      </c>
      <c r="I2616" t="str">
        <f>IFERROR(VLOOKUP(D2616,プログラムデータ!A:N,11,0),"")</f>
        <v/>
      </c>
      <c r="J2616" t="str">
        <f>IFERROR(VLOOKUP(D2616,プログラムデータ!A:N,10,0),"")</f>
        <v/>
      </c>
      <c r="K2616" t="str">
        <f>IFERROR(VLOOKUP(D2616,プログラムデータ!A:N,14,0),"")</f>
        <v/>
      </c>
      <c r="L2616" t="str">
        <f t="shared" si="81"/>
        <v xml:space="preserve">    </v>
      </c>
      <c r="M2616" t="str">
        <f>IFERROR(VLOOKUP(J2616,色々!M:P,4,0),"")</f>
        <v/>
      </c>
      <c r="N2616" t="str">
        <f>IFERROR(記録__2[[#This Row],[競技番号]],"")</f>
        <v/>
      </c>
      <c r="O2616" t="str">
        <f>IFERROR(記録__2[[#This Row],[選手番号]],"")</f>
        <v/>
      </c>
    </row>
    <row r="2617" spans="1:15" x14ac:dyDescent="0.2">
      <c r="A2617" t="str">
        <f>IFERROR(VLOOKUP(N2617,プログラム!B:C,2,0),"")</f>
        <v/>
      </c>
      <c r="B2617" t="str">
        <f t="shared" si="80"/>
        <v/>
      </c>
      <c r="C2617" t="str">
        <f>IFERROR(VLOOKUP(B2617,チーム番号!E:F,2,0),"")</f>
        <v/>
      </c>
      <c r="D2617" t="str">
        <f>IFERROR(VLOOKUP(N2617,プログラム!B:C,2,0),"")</f>
        <v/>
      </c>
      <c r="E2617" t="str">
        <f>IFERROR(記録__2[[#This Row],[組]],"")</f>
        <v/>
      </c>
      <c r="F2617" t="str">
        <f>IFERROR(記録__2[[#This Row],[水路]],"")</f>
        <v/>
      </c>
      <c r="G2617" t="str">
        <f>IFERROR(VLOOKUP(D2617,プログラムデータ!A:N,12,0),"")</f>
        <v/>
      </c>
      <c r="H2617" t="str">
        <f>IFERROR(VLOOKUP(D2617,プログラムデータ!A:N,13,0),"")</f>
        <v/>
      </c>
      <c r="I2617" t="str">
        <f>IFERROR(VLOOKUP(D2617,プログラムデータ!A:N,11,0),"")</f>
        <v/>
      </c>
      <c r="J2617" t="str">
        <f>IFERROR(VLOOKUP(D2617,プログラムデータ!A:N,10,0),"")</f>
        <v/>
      </c>
      <c r="K2617" t="str">
        <f>IFERROR(VLOOKUP(D2617,プログラムデータ!A:N,14,0),"")</f>
        <v/>
      </c>
      <c r="L2617" t="str">
        <f t="shared" si="81"/>
        <v xml:space="preserve">    </v>
      </c>
      <c r="M2617" t="str">
        <f>IFERROR(VLOOKUP(J2617,色々!M:P,4,0),"")</f>
        <v/>
      </c>
      <c r="N2617" t="str">
        <f>IFERROR(記録__2[[#This Row],[競技番号]],"")</f>
        <v/>
      </c>
      <c r="O2617" t="str">
        <f>IFERROR(記録__2[[#This Row],[選手番号]],"")</f>
        <v/>
      </c>
    </row>
    <row r="2618" spans="1:15" x14ac:dyDescent="0.2">
      <c r="A2618" t="str">
        <f>IFERROR(VLOOKUP(N2618,プログラム!B:C,2,0),"")</f>
        <v/>
      </c>
      <c r="B2618" t="str">
        <f t="shared" si="80"/>
        <v/>
      </c>
      <c r="C2618" t="str">
        <f>IFERROR(VLOOKUP(B2618,チーム番号!E:F,2,0),"")</f>
        <v/>
      </c>
      <c r="D2618" t="str">
        <f>IFERROR(VLOOKUP(N2618,プログラム!B:C,2,0),"")</f>
        <v/>
      </c>
      <c r="E2618" t="str">
        <f>IFERROR(記録__2[[#This Row],[組]],"")</f>
        <v/>
      </c>
      <c r="F2618" t="str">
        <f>IFERROR(記録__2[[#This Row],[水路]],"")</f>
        <v/>
      </c>
      <c r="G2618" t="str">
        <f>IFERROR(VLOOKUP(D2618,プログラムデータ!A:N,12,0),"")</f>
        <v/>
      </c>
      <c r="H2618" t="str">
        <f>IFERROR(VLOOKUP(D2618,プログラムデータ!A:N,13,0),"")</f>
        <v/>
      </c>
      <c r="I2618" t="str">
        <f>IFERROR(VLOOKUP(D2618,プログラムデータ!A:N,11,0),"")</f>
        <v/>
      </c>
      <c r="J2618" t="str">
        <f>IFERROR(VLOOKUP(D2618,プログラムデータ!A:N,10,0),"")</f>
        <v/>
      </c>
      <c r="K2618" t="str">
        <f>IFERROR(VLOOKUP(D2618,プログラムデータ!A:N,14,0),"")</f>
        <v/>
      </c>
      <c r="L2618" t="str">
        <f t="shared" si="81"/>
        <v xml:space="preserve">    </v>
      </c>
      <c r="M2618" t="str">
        <f>IFERROR(VLOOKUP(J2618,色々!M:P,4,0),"")</f>
        <v/>
      </c>
      <c r="N2618" t="str">
        <f>IFERROR(記録__2[[#This Row],[競技番号]],"")</f>
        <v/>
      </c>
      <c r="O2618" t="str">
        <f>IFERROR(記録__2[[#This Row],[選手番号]],"")</f>
        <v/>
      </c>
    </row>
    <row r="2619" spans="1:15" x14ac:dyDescent="0.2">
      <c r="A2619" t="str">
        <f>IFERROR(VLOOKUP(N2619,プログラム!B:C,2,0),"")</f>
        <v/>
      </c>
      <c r="B2619" t="str">
        <f t="shared" si="80"/>
        <v/>
      </c>
      <c r="C2619" t="str">
        <f>IFERROR(VLOOKUP(B2619,チーム番号!E:F,2,0),"")</f>
        <v/>
      </c>
      <c r="D2619" t="str">
        <f>IFERROR(VLOOKUP(N2619,プログラム!B:C,2,0),"")</f>
        <v/>
      </c>
      <c r="E2619" t="str">
        <f>IFERROR(記録__2[[#This Row],[組]],"")</f>
        <v/>
      </c>
      <c r="F2619" t="str">
        <f>IFERROR(記録__2[[#This Row],[水路]],"")</f>
        <v/>
      </c>
      <c r="G2619" t="str">
        <f>IFERROR(VLOOKUP(D2619,プログラムデータ!A:N,12,0),"")</f>
        <v/>
      </c>
      <c r="H2619" t="str">
        <f>IFERROR(VLOOKUP(D2619,プログラムデータ!A:N,13,0),"")</f>
        <v/>
      </c>
      <c r="I2619" t="str">
        <f>IFERROR(VLOOKUP(D2619,プログラムデータ!A:N,11,0),"")</f>
        <v/>
      </c>
      <c r="J2619" t="str">
        <f>IFERROR(VLOOKUP(D2619,プログラムデータ!A:N,10,0),"")</f>
        <v/>
      </c>
      <c r="K2619" t="str">
        <f>IFERROR(VLOOKUP(D2619,プログラムデータ!A:N,14,0),"")</f>
        <v/>
      </c>
      <c r="L2619" t="str">
        <f t="shared" si="81"/>
        <v xml:space="preserve">    </v>
      </c>
      <c r="M2619" t="str">
        <f>IFERROR(VLOOKUP(J2619,色々!M:P,4,0),"")</f>
        <v/>
      </c>
      <c r="N2619" t="str">
        <f>IFERROR(記録__2[[#This Row],[競技番号]],"")</f>
        <v/>
      </c>
      <c r="O2619" t="str">
        <f>IFERROR(記録__2[[#This Row],[選手番号]],"")</f>
        <v/>
      </c>
    </row>
    <row r="2620" spans="1:15" x14ac:dyDescent="0.2">
      <c r="A2620" t="str">
        <f>IFERROR(VLOOKUP(N2620,プログラム!B:C,2,0),"")</f>
        <v/>
      </c>
      <c r="B2620" t="str">
        <f t="shared" si="80"/>
        <v/>
      </c>
      <c r="C2620" t="str">
        <f>IFERROR(VLOOKUP(B2620,チーム番号!E:F,2,0),"")</f>
        <v/>
      </c>
      <c r="D2620" t="str">
        <f>IFERROR(VLOOKUP(N2620,プログラム!B:C,2,0),"")</f>
        <v/>
      </c>
      <c r="E2620" t="str">
        <f>IFERROR(記録__2[[#This Row],[組]],"")</f>
        <v/>
      </c>
      <c r="F2620" t="str">
        <f>IFERROR(記録__2[[#This Row],[水路]],"")</f>
        <v/>
      </c>
      <c r="G2620" t="str">
        <f>IFERROR(VLOOKUP(D2620,プログラムデータ!A:N,12,0),"")</f>
        <v/>
      </c>
      <c r="H2620" t="str">
        <f>IFERROR(VLOOKUP(D2620,プログラムデータ!A:N,13,0),"")</f>
        <v/>
      </c>
      <c r="I2620" t="str">
        <f>IFERROR(VLOOKUP(D2620,プログラムデータ!A:N,11,0),"")</f>
        <v/>
      </c>
      <c r="J2620" t="str">
        <f>IFERROR(VLOOKUP(D2620,プログラムデータ!A:N,10,0),"")</f>
        <v/>
      </c>
      <c r="K2620" t="str">
        <f>IFERROR(VLOOKUP(D2620,プログラムデータ!A:N,14,0),"")</f>
        <v/>
      </c>
      <c r="L2620" t="str">
        <f t="shared" si="81"/>
        <v xml:space="preserve">    </v>
      </c>
      <c r="M2620" t="str">
        <f>IFERROR(VLOOKUP(J2620,色々!M:P,4,0),"")</f>
        <v/>
      </c>
      <c r="N2620" t="str">
        <f>IFERROR(記録__2[[#This Row],[競技番号]],"")</f>
        <v/>
      </c>
      <c r="O2620" t="str">
        <f>IFERROR(記録__2[[#This Row],[選手番号]],"")</f>
        <v/>
      </c>
    </row>
    <row r="2621" spans="1:15" x14ac:dyDescent="0.2">
      <c r="A2621" t="str">
        <f>IFERROR(VLOOKUP(N2621,プログラム!B:C,2,0),"")</f>
        <v/>
      </c>
      <c r="B2621" t="str">
        <f t="shared" si="80"/>
        <v/>
      </c>
      <c r="C2621" t="str">
        <f>IFERROR(VLOOKUP(B2621,チーム番号!E:F,2,0),"")</f>
        <v/>
      </c>
      <c r="D2621" t="str">
        <f>IFERROR(VLOOKUP(N2621,プログラム!B:C,2,0),"")</f>
        <v/>
      </c>
      <c r="E2621" t="str">
        <f>IFERROR(記録__2[[#This Row],[組]],"")</f>
        <v/>
      </c>
      <c r="F2621" t="str">
        <f>IFERROR(記録__2[[#This Row],[水路]],"")</f>
        <v/>
      </c>
      <c r="G2621" t="str">
        <f>IFERROR(VLOOKUP(D2621,プログラムデータ!A:N,12,0),"")</f>
        <v/>
      </c>
      <c r="H2621" t="str">
        <f>IFERROR(VLOOKUP(D2621,プログラムデータ!A:N,13,0),"")</f>
        <v/>
      </c>
      <c r="I2621" t="str">
        <f>IFERROR(VLOOKUP(D2621,プログラムデータ!A:N,11,0),"")</f>
        <v/>
      </c>
      <c r="J2621" t="str">
        <f>IFERROR(VLOOKUP(D2621,プログラムデータ!A:N,10,0),"")</f>
        <v/>
      </c>
      <c r="K2621" t="str">
        <f>IFERROR(VLOOKUP(D2621,プログラムデータ!A:N,14,0),"")</f>
        <v/>
      </c>
      <c r="L2621" t="str">
        <f t="shared" si="81"/>
        <v xml:space="preserve">    </v>
      </c>
      <c r="M2621" t="str">
        <f>IFERROR(VLOOKUP(J2621,色々!M:P,4,0),"")</f>
        <v/>
      </c>
      <c r="N2621" t="str">
        <f>IFERROR(記録__2[[#This Row],[競技番号]],"")</f>
        <v/>
      </c>
      <c r="O2621" t="str">
        <f>IFERROR(記録__2[[#This Row],[選手番号]],"")</f>
        <v/>
      </c>
    </row>
    <row r="2622" spans="1:15" x14ac:dyDescent="0.2">
      <c r="A2622" t="str">
        <f>IFERROR(VLOOKUP(N2622,プログラム!B:C,2,0),"")</f>
        <v/>
      </c>
      <c r="B2622" t="str">
        <f t="shared" si="80"/>
        <v/>
      </c>
      <c r="C2622" t="str">
        <f>IFERROR(VLOOKUP(B2622,チーム番号!E:F,2,0),"")</f>
        <v/>
      </c>
      <c r="D2622" t="str">
        <f>IFERROR(VLOOKUP(N2622,プログラム!B:C,2,0),"")</f>
        <v/>
      </c>
      <c r="E2622" t="str">
        <f>IFERROR(記録__2[[#This Row],[組]],"")</f>
        <v/>
      </c>
      <c r="F2622" t="str">
        <f>IFERROR(記録__2[[#This Row],[水路]],"")</f>
        <v/>
      </c>
      <c r="G2622" t="str">
        <f>IFERROR(VLOOKUP(D2622,プログラムデータ!A:N,12,0),"")</f>
        <v/>
      </c>
      <c r="H2622" t="str">
        <f>IFERROR(VLOOKUP(D2622,プログラムデータ!A:N,13,0),"")</f>
        <v/>
      </c>
      <c r="I2622" t="str">
        <f>IFERROR(VLOOKUP(D2622,プログラムデータ!A:N,11,0),"")</f>
        <v/>
      </c>
      <c r="J2622" t="str">
        <f>IFERROR(VLOOKUP(D2622,プログラムデータ!A:N,10,0),"")</f>
        <v/>
      </c>
      <c r="K2622" t="str">
        <f>IFERROR(VLOOKUP(D2622,プログラムデータ!A:N,14,0),"")</f>
        <v/>
      </c>
      <c r="L2622" t="str">
        <f t="shared" si="81"/>
        <v xml:space="preserve">    </v>
      </c>
      <c r="M2622" t="str">
        <f>IFERROR(VLOOKUP(J2622,色々!M:P,4,0),"")</f>
        <v/>
      </c>
      <c r="N2622" t="str">
        <f>IFERROR(記録__2[[#This Row],[競技番号]],"")</f>
        <v/>
      </c>
      <c r="O2622" t="str">
        <f>IFERROR(記録__2[[#This Row],[選手番号]],"")</f>
        <v/>
      </c>
    </row>
    <row r="2623" spans="1:15" x14ac:dyDescent="0.2">
      <c r="A2623" t="str">
        <f>IFERROR(VLOOKUP(N2623,プログラム!B:C,2,0),"")</f>
        <v/>
      </c>
      <c r="B2623" t="str">
        <f t="shared" si="80"/>
        <v/>
      </c>
      <c r="C2623" t="str">
        <f>IFERROR(VLOOKUP(B2623,チーム番号!E:F,2,0),"")</f>
        <v/>
      </c>
      <c r="D2623" t="str">
        <f>IFERROR(VLOOKUP(N2623,プログラム!B:C,2,0),"")</f>
        <v/>
      </c>
      <c r="E2623" t="str">
        <f>IFERROR(記録__2[[#This Row],[組]],"")</f>
        <v/>
      </c>
      <c r="F2623" t="str">
        <f>IFERROR(記録__2[[#This Row],[水路]],"")</f>
        <v/>
      </c>
      <c r="G2623" t="str">
        <f>IFERROR(VLOOKUP(D2623,プログラムデータ!A:N,12,0),"")</f>
        <v/>
      </c>
      <c r="H2623" t="str">
        <f>IFERROR(VLOOKUP(D2623,プログラムデータ!A:N,13,0),"")</f>
        <v/>
      </c>
      <c r="I2623" t="str">
        <f>IFERROR(VLOOKUP(D2623,プログラムデータ!A:N,11,0),"")</f>
        <v/>
      </c>
      <c r="J2623" t="str">
        <f>IFERROR(VLOOKUP(D2623,プログラムデータ!A:N,10,0),"")</f>
        <v/>
      </c>
      <c r="K2623" t="str">
        <f>IFERROR(VLOOKUP(D2623,プログラムデータ!A:N,14,0),"")</f>
        <v/>
      </c>
      <c r="L2623" t="str">
        <f t="shared" si="81"/>
        <v xml:space="preserve">    </v>
      </c>
      <c r="M2623" t="str">
        <f>IFERROR(VLOOKUP(J2623,色々!M:P,4,0),"")</f>
        <v/>
      </c>
      <c r="N2623" t="str">
        <f>IFERROR(記録__2[[#This Row],[競技番号]],"")</f>
        <v/>
      </c>
      <c r="O2623" t="str">
        <f>IFERROR(記録__2[[#This Row],[選手番号]],"")</f>
        <v/>
      </c>
    </row>
    <row r="2624" spans="1:15" x14ac:dyDescent="0.2">
      <c r="A2624" t="str">
        <f>IFERROR(VLOOKUP(N2624,プログラム!B:C,2,0),"")</f>
        <v/>
      </c>
      <c r="B2624" t="str">
        <f t="shared" si="80"/>
        <v/>
      </c>
      <c r="C2624" t="str">
        <f>IFERROR(VLOOKUP(B2624,チーム番号!E:F,2,0),"")</f>
        <v/>
      </c>
      <c r="D2624" t="str">
        <f>IFERROR(VLOOKUP(N2624,プログラム!B:C,2,0),"")</f>
        <v/>
      </c>
      <c r="E2624" t="str">
        <f>IFERROR(記録__2[[#This Row],[組]],"")</f>
        <v/>
      </c>
      <c r="F2624" t="str">
        <f>IFERROR(記録__2[[#This Row],[水路]],"")</f>
        <v/>
      </c>
      <c r="G2624" t="str">
        <f>IFERROR(VLOOKUP(D2624,プログラムデータ!A:N,12,0),"")</f>
        <v/>
      </c>
      <c r="H2624" t="str">
        <f>IFERROR(VLOOKUP(D2624,プログラムデータ!A:N,13,0),"")</f>
        <v/>
      </c>
      <c r="I2624" t="str">
        <f>IFERROR(VLOOKUP(D2624,プログラムデータ!A:N,11,0),"")</f>
        <v/>
      </c>
      <c r="J2624" t="str">
        <f>IFERROR(VLOOKUP(D2624,プログラムデータ!A:N,10,0),"")</f>
        <v/>
      </c>
      <c r="K2624" t="str">
        <f>IFERROR(VLOOKUP(D2624,プログラムデータ!A:N,14,0),"")</f>
        <v/>
      </c>
      <c r="L2624" t="str">
        <f t="shared" si="81"/>
        <v xml:space="preserve">    </v>
      </c>
      <c r="M2624" t="str">
        <f>IFERROR(VLOOKUP(J2624,色々!M:P,4,0),"")</f>
        <v/>
      </c>
      <c r="N2624" t="str">
        <f>IFERROR(記録__2[[#This Row],[競技番号]],"")</f>
        <v/>
      </c>
      <c r="O2624" t="str">
        <f>IFERROR(記録__2[[#This Row],[選手番号]],"")</f>
        <v/>
      </c>
    </row>
    <row r="2625" spans="1:15" x14ac:dyDescent="0.2">
      <c r="A2625" t="str">
        <f>IFERROR(VLOOKUP(N2625,プログラム!B:C,2,0),"")</f>
        <v/>
      </c>
      <c r="B2625" t="str">
        <f t="shared" si="80"/>
        <v/>
      </c>
      <c r="C2625" t="str">
        <f>IFERROR(VLOOKUP(B2625,チーム番号!E:F,2,0),"")</f>
        <v/>
      </c>
      <c r="D2625" t="str">
        <f>IFERROR(VLOOKUP(N2625,プログラム!B:C,2,0),"")</f>
        <v/>
      </c>
      <c r="E2625" t="str">
        <f>IFERROR(記録__2[[#This Row],[組]],"")</f>
        <v/>
      </c>
      <c r="F2625" t="str">
        <f>IFERROR(記録__2[[#This Row],[水路]],"")</f>
        <v/>
      </c>
      <c r="G2625" t="str">
        <f>IFERROR(VLOOKUP(D2625,プログラムデータ!A:N,12,0),"")</f>
        <v/>
      </c>
      <c r="H2625" t="str">
        <f>IFERROR(VLOOKUP(D2625,プログラムデータ!A:N,13,0),"")</f>
        <v/>
      </c>
      <c r="I2625" t="str">
        <f>IFERROR(VLOOKUP(D2625,プログラムデータ!A:N,11,0),"")</f>
        <v/>
      </c>
      <c r="J2625" t="str">
        <f>IFERROR(VLOOKUP(D2625,プログラムデータ!A:N,10,0),"")</f>
        <v/>
      </c>
      <c r="K2625" t="str">
        <f>IFERROR(VLOOKUP(D2625,プログラムデータ!A:N,14,0),"")</f>
        <v/>
      </c>
      <c r="L2625" t="str">
        <f t="shared" si="81"/>
        <v xml:space="preserve">    </v>
      </c>
      <c r="M2625" t="str">
        <f>IFERROR(VLOOKUP(J2625,色々!M:P,4,0),"")</f>
        <v/>
      </c>
      <c r="N2625" t="str">
        <f>IFERROR(記録__2[[#This Row],[競技番号]],"")</f>
        <v/>
      </c>
      <c r="O2625" t="str">
        <f>IFERROR(記録__2[[#This Row],[選手番号]],"")</f>
        <v/>
      </c>
    </row>
    <row r="2626" spans="1:15" x14ac:dyDescent="0.2">
      <c r="A2626" t="str">
        <f>IFERROR(VLOOKUP(N2626,プログラム!B:C,2,0),"")</f>
        <v/>
      </c>
      <c r="B2626" t="str">
        <f t="shared" si="80"/>
        <v/>
      </c>
      <c r="C2626" t="str">
        <f>IFERROR(VLOOKUP(B2626,チーム番号!E:F,2,0),"")</f>
        <v/>
      </c>
      <c r="D2626" t="str">
        <f>IFERROR(VLOOKUP(N2626,プログラム!B:C,2,0),"")</f>
        <v/>
      </c>
      <c r="E2626" t="str">
        <f>IFERROR(記録__2[[#This Row],[組]],"")</f>
        <v/>
      </c>
      <c r="F2626" t="str">
        <f>IFERROR(記録__2[[#This Row],[水路]],"")</f>
        <v/>
      </c>
      <c r="G2626" t="str">
        <f>IFERROR(VLOOKUP(D2626,プログラムデータ!A:N,12,0),"")</f>
        <v/>
      </c>
      <c r="H2626" t="str">
        <f>IFERROR(VLOOKUP(D2626,プログラムデータ!A:N,13,0),"")</f>
        <v/>
      </c>
      <c r="I2626" t="str">
        <f>IFERROR(VLOOKUP(D2626,プログラムデータ!A:N,11,0),"")</f>
        <v/>
      </c>
      <c r="J2626" t="str">
        <f>IFERROR(VLOOKUP(D2626,プログラムデータ!A:N,10,0),"")</f>
        <v/>
      </c>
      <c r="K2626" t="str">
        <f>IFERROR(VLOOKUP(D2626,プログラムデータ!A:N,14,0),"")</f>
        <v/>
      </c>
      <c r="L2626" t="str">
        <f t="shared" si="81"/>
        <v xml:space="preserve">    </v>
      </c>
      <c r="M2626" t="str">
        <f>IFERROR(VLOOKUP(J2626,色々!M:P,4,0),"")</f>
        <v/>
      </c>
      <c r="N2626" t="str">
        <f>IFERROR(記録__2[[#This Row],[競技番号]],"")</f>
        <v/>
      </c>
      <c r="O2626" t="str">
        <f>IFERROR(記録__2[[#This Row],[選手番号]],"")</f>
        <v/>
      </c>
    </row>
    <row r="2627" spans="1:15" x14ac:dyDescent="0.2">
      <c r="A2627" t="str">
        <f>IFERROR(VLOOKUP(N2627,プログラム!B:C,2,0),"")</f>
        <v/>
      </c>
      <c r="B2627" t="str">
        <f t="shared" ref="B2627:B2690" si="82">IFERROR(IF(OR(M2627=6,M2627=7),O2627,""),"")</f>
        <v/>
      </c>
      <c r="C2627" t="str">
        <f>IFERROR(VLOOKUP(B2627,チーム番号!E:F,2,0),"")</f>
        <v/>
      </c>
      <c r="D2627" t="str">
        <f>IFERROR(VLOOKUP(N2627,プログラム!B:C,2,0),"")</f>
        <v/>
      </c>
      <c r="E2627" t="str">
        <f>IFERROR(記録__2[[#This Row],[組]],"")</f>
        <v/>
      </c>
      <c r="F2627" t="str">
        <f>IFERROR(記録__2[[#This Row],[水路]],"")</f>
        <v/>
      </c>
      <c r="G2627" t="str">
        <f>IFERROR(VLOOKUP(D2627,プログラムデータ!A:N,12,0),"")</f>
        <v/>
      </c>
      <c r="H2627" t="str">
        <f>IFERROR(VLOOKUP(D2627,プログラムデータ!A:N,13,0),"")</f>
        <v/>
      </c>
      <c r="I2627" t="str">
        <f>IFERROR(VLOOKUP(D2627,プログラムデータ!A:N,11,0),"")</f>
        <v/>
      </c>
      <c r="J2627" t="str">
        <f>IFERROR(VLOOKUP(D2627,プログラムデータ!A:N,10,0),"")</f>
        <v/>
      </c>
      <c r="K2627" t="str">
        <f>IFERROR(VLOOKUP(D2627,プログラムデータ!A:N,14,0),"")</f>
        <v/>
      </c>
      <c r="L2627" t="str">
        <f t="shared" ref="L2627:L2690" si="83">CONCATENATE(G2627," ",H2627," ",I2627," ",J2627," ",K2627)</f>
        <v xml:space="preserve">    </v>
      </c>
      <c r="M2627" t="str">
        <f>IFERROR(VLOOKUP(J2627,色々!M:P,4,0),"")</f>
        <v/>
      </c>
      <c r="N2627" t="str">
        <f>IFERROR(記録__2[[#This Row],[競技番号]],"")</f>
        <v/>
      </c>
      <c r="O2627" t="str">
        <f>IFERROR(記録__2[[#This Row],[選手番号]],"")</f>
        <v/>
      </c>
    </row>
    <row r="2628" spans="1:15" x14ac:dyDescent="0.2">
      <c r="A2628" t="str">
        <f>IFERROR(VLOOKUP(N2628,プログラム!B:C,2,0),"")</f>
        <v/>
      </c>
      <c r="B2628" t="str">
        <f t="shared" si="82"/>
        <v/>
      </c>
      <c r="C2628" t="str">
        <f>IFERROR(VLOOKUP(B2628,チーム番号!E:F,2,0),"")</f>
        <v/>
      </c>
      <c r="D2628" t="str">
        <f>IFERROR(VLOOKUP(N2628,プログラム!B:C,2,0),"")</f>
        <v/>
      </c>
      <c r="E2628" t="str">
        <f>IFERROR(記録__2[[#This Row],[組]],"")</f>
        <v/>
      </c>
      <c r="F2628" t="str">
        <f>IFERROR(記録__2[[#This Row],[水路]],"")</f>
        <v/>
      </c>
      <c r="G2628" t="str">
        <f>IFERROR(VLOOKUP(D2628,プログラムデータ!A:N,12,0),"")</f>
        <v/>
      </c>
      <c r="H2628" t="str">
        <f>IFERROR(VLOOKUP(D2628,プログラムデータ!A:N,13,0),"")</f>
        <v/>
      </c>
      <c r="I2628" t="str">
        <f>IFERROR(VLOOKUP(D2628,プログラムデータ!A:N,11,0),"")</f>
        <v/>
      </c>
      <c r="J2628" t="str">
        <f>IFERROR(VLOOKUP(D2628,プログラムデータ!A:N,10,0),"")</f>
        <v/>
      </c>
      <c r="K2628" t="str">
        <f>IFERROR(VLOOKUP(D2628,プログラムデータ!A:N,14,0),"")</f>
        <v/>
      </c>
      <c r="L2628" t="str">
        <f t="shared" si="83"/>
        <v xml:space="preserve">    </v>
      </c>
      <c r="M2628" t="str">
        <f>IFERROR(VLOOKUP(J2628,色々!M:P,4,0),"")</f>
        <v/>
      </c>
      <c r="N2628" t="str">
        <f>IFERROR(記録__2[[#This Row],[競技番号]],"")</f>
        <v/>
      </c>
      <c r="O2628" t="str">
        <f>IFERROR(記録__2[[#This Row],[選手番号]],"")</f>
        <v/>
      </c>
    </row>
    <row r="2629" spans="1:15" x14ac:dyDescent="0.2">
      <c r="A2629" t="str">
        <f>IFERROR(VLOOKUP(N2629,プログラム!B:C,2,0),"")</f>
        <v/>
      </c>
      <c r="B2629" t="str">
        <f t="shared" si="82"/>
        <v/>
      </c>
      <c r="C2629" t="str">
        <f>IFERROR(VLOOKUP(B2629,チーム番号!E:F,2,0),"")</f>
        <v/>
      </c>
      <c r="D2629" t="str">
        <f>IFERROR(VLOOKUP(N2629,プログラム!B:C,2,0),"")</f>
        <v/>
      </c>
      <c r="E2629" t="str">
        <f>IFERROR(記録__2[[#This Row],[組]],"")</f>
        <v/>
      </c>
      <c r="F2629" t="str">
        <f>IFERROR(記録__2[[#This Row],[水路]],"")</f>
        <v/>
      </c>
      <c r="G2629" t="str">
        <f>IFERROR(VLOOKUP(D2629,プログラムデータ!A:N,12,0),"")</f>
        <v/>
      </c>
      <c r="H2629" t="str">
        <f>IFERROR(VLOOKUP(D2629,プログラムデータ!A:N,13,0),"")</f>
        <v/>
      </c>
      <c r="I2629" t="str">
        <f>IFERROR(VLOOKUP(D2629,プログラムデータ!A:N,11,0),"")</f>
        <v/>
      </c>
      <c r="J2629" t="str">
        <f>IFERROR(VLOOKUP(D2629,プログラムデータ!A:N,10,0),"")</f>
        <v/>
      </c>
      <c r="K2629" t="str">
        <f>IFERROR(VLOOKUP(D2629,プログラムデータ!A:N,14,0),"")</f>
        <v/>
      </c>
      <c r="L2629" t="str">
        <f t="shared" si="83"/>
        <v xml:space="preserve">    </v>
      </c>
      <c r="M2629" t="str">
        <f>IFERROR(VLOOKUP(J2629,色々!M:P,4,0),"")</f>
        <v/>
      </c>
      <c r="N2629" t="str">
        <f>IFERROR(記録__2[[#This Row],[競技番号]],"")</f>
        <v/>
      </c>
      <c r="O2629" t="str">
        <f>IFERROR(記録__2[[#This Row],[選手番号]],"")</f>
        <v/>
      </c>
    </row>
    <row r="2630" spans="1:15" x14ac:dyDescent="0.2">
      <c r="A2630" t="str">
        <f>IFERROR(VLOOKUP(N2630,プログラム!B:C,2,0),"")</f>
        <v/>
      </c>
      <c r="B2630" t="str">
        <f t="shared" si="82"/>
        <v/>
      </c>
      <c r="C2630" t="str">
        <f>IFERROR(VLOOKUP(B2630,チーム番号!E:F,2,0),"")</f>
        <v/>
      </c>
      <c r="D2630" t="str">
        <f>IFERROR(VLOOKUP(N2630,プログラム!B:C,2,0),"")</f>
        <v/>
      </c>
      <c r="E2630" t="str">
        <f>IFERROR(記録__2[[#This Row],[組]],"")</f>
        <v/>
      </c>
      <c r="F2630" t="str">
        <f>IFERROR(記録__2[[#This Row],[水路]],"")</f>
        <v/>
      </c>
      <c r="G2630" t="str">
        <f>IFERROR(VLOOKUP(D2630,プログラムデータ!A:N,12,0),"")</f>
        <v/>
      </c>
      <c r="H2630" t="str">
        <f>IFERROR(VLOOKUP(D2630,プログラムデータ!A:N,13,0),"")</f>
        <v/>
      </c>
      <c r="I2630" t="str">
        <f>IFERROR(VLOOKUP(D2630,プログラムデータ!A:N,11,0),"")</f>
        <v/>
      </c>
      <c r="J2630" t="str">
        <f>IFERROR(VLOOKUP(D2630,プログラムデータ!A:N,10,0),"")</f>
        <v/>
      </c>
      <c r="K2630" t="str">
        <f>IFERROR(VLOOKUP(D2630,プログラムデータ!A:N,14,0),"")</f>
        <v/>
      </c>
      <c r="L2630" t="str">
        <f t="shared" si="83"/>
        <v xml:space="preserve">    </v>
      </c>
      <c r="M2630" t="str">
        <f>IFERROR(VLOOKUP(J2630,色々!M:P,4,0),"")</f>
        <v/>
      </c>
      <c r="N2630" t="str">
        <f>IFERROR(記録__2[[#This Row],[競技番号]],"")</f>
        <v/>
      </c>
      <c r="O2630" t="str">
        <f>IFERROR(記録__2[[#This Row],[選手番号]],"")</f>
        <v/>
      </c>
    </row>
    <row r="2631" spans="1:15" x14ac:dyDescent="0.2">
      <c r="A2631" t="str">
        <f>IFERROR(VLOOKUP(N2631,プログラム!B:C,2,0),"")</f>
        <v/>
      </c>
      <c r="B2631" t="str">
        <f t="shared" si="82"/>
        <v/>
      </c>
      <c r="C2631" t="str">
        <f>IFERROR(VLOOKUP(B2631,チーム番号!E:F,2,0),"")</f>
        <v/>
      </c>
      <c r="D2631" t="str">
        <f>IFERROR(VLOOKUP(N2631,プログラム!B:C,2,0),"")</f>
        <v/>
      </c>
      <c r="E2631" t="str">
        <f>IFERROR(記録__2[[#This Row],[組]],"")</f>
        <v/>
      </c>
      <c r="F2631" t="str">
        <f>IFERROR(記録__2[[#This Row],[水路]],"")</f>
        <v/>
      </c>
      <c r="G2631" t="str">
        <f>IFERROR(VLOOKUP(D2631,プログラムデータ!A:N,12,0),"")</f>
        <v/>
      </c>
      <c r="H2631" t="str">
        <f>IFERROR(VLOOKUP(D2631,プログラムデータ!A:N,13,0),"")</f>
        <v/>
      </c>
      <c r="I2631" t="str">
        <f>IFERROR(VLOOKUP(D2631,プログラムデータ!A:N,11,0),"")</f>
        <v/>
      </c>
      <c r="J2631" t="str">
        <f>IFERROR(VLOOKUP(D2631,プログラムデータ!A:N,10,0),"")</f>
        <v/>
      </c>
      <c r="K2631" t="str">
        <f>IFERROR(VLOOKUP(D2631,プログラムデータ!A:N,14,0),"")</f>
        <v/>
      </c>
      <c r="L2631" t="str">
        <f t="shared" si="83"/>
        <v xml:space="preserve">    </v>
      </c>
      <c r="M2631" t="str">
        <f>IFERROR(VLOOKUP(J2631,色々!M:P,4,0),"")</f>
        <v/>
      </c>
      <c r="N2631" t="str">
        <f>IFERROR(記録__2[[#This Row],[競技番号]],"")</f>
        <v/>
      </c>
      <c r="O2631" t="str">
        <f>IFERROR(記録__2[[#This Row],[選手番号]],"")</f>
        <v/>
      </c>
    </row>
    <row r="2632" spans="1:15" x14ac:dyDescent="0.2">
      <c r="A2632" t="str">
        <f>IFERROR(VLOOKUP(N2632,プログラム!B:C,2,0),"")</f>
        <v/>
      </c>
      <c r="B2632" t="str">
        <f t="shared" si="82"/>
        <v/>
      </c>
      <c r="C2632" t="str">
        <f>IFERROR(VLOOKUP(B2632,チーム番号!E:F,2,0),"")</f>
        <v/>
      </c>
      <c r="D2632" t="str">
        <f>IFERROR(VLOOKUP(N2632,プログラム!B:C,2,0),"")</f>
        <v/>
      </c>
      <c r="E2632" t="str">
        <f>IFERROR(記録__2[[#This Row],[組]],"")</f>
        <v/>
      </c>
      <c r="F2632" t="str">
        <f>IFERROR(記録__2[[#This Row],[水路]],"")</f>
        <v/>
      </c>
      <c r="G2632" t="str">
        <f>IFERROR(VLOOKUP(D2632,プログラムデータ!A:N,12,0),"")</f>
        <v/>
      </c>
      <c r="H2632" t="str">
        <f>IFERROR(VLOOKUP(D2632,プログラムデータ!A:N,13,0),"")</f>
        <v/>
      </c>
      <c r="I2632" t="str">
        <f>IFERROR(VLOOKUP(D2632,プログラムデータ!A:N,11,0),"")</f>
        <v/>
      </c>
      <c r="J2632" t="str">
        <f>IFERROR(VLOOKUP(D2632,プログラムデータ!A:N,10,0),"")</f>
        <v/>
      </c>
      <c r="K2632" t="str">
        <f>IFERROR(VLOOKUP(D2632,プログラムデータ!A:N,14,0),"")</f>
        <v/>
      </c>
      <c r="L2632" t="str">
        <f t="shared" si="83"/>
        <v xml:space="preserve">    </v>
      </c>
      <c r="M2632" t="str">
        <f>IFERROR(VLOOKUP(J2632,色々!M:P,4,0),"")</f>
        <v/>
      </c>
      <c r="N2632" t="str">
        <f>IFERROR(記録__2[[#This Row],[競技番号]],"")</f>
        <v/>
      </c>
      <c r="O2632" t="str">
        <f>IFERROR(記録__2[[#This Row],[選手番号]],"")</f>
        <v/>
      </c>
    </row>
    <row r="2633" spans="1:15" x14ac:dyDescent="0.2">
      <c r="A2633" t="str">
        <f>IFERROR(VLOOKUP(N2633,プログラム!B:C,2,0),"")</f>
        <v/>
      </c>
      <c r="B2633" t="str">
        <f t="shared" si="82"/>
        <v/>
      </c>
      <c r="C2633" t="str">
        <f>IFERROR(VLOOKUP(B2633,チーム番号!E:F,2,0),"")</f>
        <v/>
      </c>
      <c r="D2633" t="str">
        <f>IFERROR(VLOOKUP(N2633,プログラム!B:C,2,0),"")</f>
        <v/>
      </c>
      <c r="E2633" t="str">
        <f>IFERROR(記録__2[[#This Row],[組]],"")</f>
        <v/>
      </c>
      <c r="F2633" t="str">
        <f>IFERROR(記録__2[[#This Row],[水路]],"")</f>
        <v/>
      </c>
      <c r="G2633" t="str">
        <f>IFERROR(VLOOKUP(D2633,プログラムデータ!A:N,12,0),"")</f>
        <v/>
      </c>
      <c r="H2633" t="str">
        <f>IFERROR(VLOOKUP(D2633,プログラムデータ!A:N,13,0),"")</f>
        <v/>
      </c>
      <c r="I2633" t="str">
        <f>IFERROR(VLOOKUP(D2633,プログラムデータ!A:N,11,0),"")</f>
        <v/>
      </c>
      <c r="J2633" t="str">
        <f>IFERROR(VLOOKUP(D2633,プログラムデータ!A:N,10,0),"")</f>
        <v/>
      </c>
      <c r="K2633" t="str">
        <f>IFERROR(VLOOKUP(D2633,プログラムデータ!A:N,14,0),"")</f>
        <v/>
      </c>
      <c r="L2633" t="str">
        <f t="shared" si="83"/>
        <v xml:space="preserve">    </v>
      </c>
      <c r="M2633" t="str">
        <f>IFERROR(VLOOKUP(J2633,色々!M:P,4,0),"")</f>
        <v/>
      </c>
      <c r="N2633" t="str">
        <f>IFERROR(記録__2[[#This Row],[競技番号]],"")</f>
        <v/>
      </c>
      <c r="O2633" t="str">
        <f>IFERROR(記録__2[[#This Row],[選手番号]],"")</f>
        <v/>
      </c>
    </row>
    <row r="2634" spans="1:15" x14ac:dyDescent="0.2">
      <c r="A2634" t="str">
        <f>IFERROR(VLOOKUP(N2634,プログラム!B:C,2,0),"")</f>
        <v/>
      </c>
      <c r="B2634" t="str">
        <f t="shared" si="82"/>
        <v/>
      </c>
      <c r="C2634" t="str">
        <f>IFERROR(VLOOKUP(B2634,チーム番号!E:F,2,0),"")</f>
        <v/>
      </c>
      <c r="D2634" t="str">
        <f>IFERROR(VLOOKUP(N2634,プログラム!B:C,2,0),"")</f>
        <v/>
      </c>
      <c r="E2634" t="str">
        <f>IFERROR(記録__2[[#This Row],[組]],"")</f>
        <v/>
      </c>
      <c r="F2634" t="str">
        <f>IFERROR(記録__2[[#This Row],[水路]],"")</f>
        <v/>
      </c>
      <c r="G2634" t="str">
        <f>IFERROR(VLOOKUP(D2634,プログラムデータ!A:N,12,0),"")</f>
        <v/>
      </c>
      <c r="H2634" t="str">
        <f>IFERROR(VLOOKUP(D2634,プログラムデータ!A:N,13,0),"")</f>
        <v/>
      </c>
      <c r="I2634" t="str">
        <f>IFERROR(VLOOKUP(D2634,プログラムデータ!A:N,11,0),"")</f>
        <v/>
      </c>
      <c r="J2634" t="str">
        <f>IFERROR(VLOOKUP(D2634,プログラムデータ!A:N,10,0),"")</f>
        <v/>
      </c>
      <c r="K2634" t="str">
        <f>IFERROR(VLOOKUP(D2634,プログラムデータ!A:N,14,0),"")</f>
        <v/>
      </c>
      <c r="L2634" t="str">
        <f t="shared" si="83"/>
        <v xml:space="preserve">    </v>
      </c>
      <c r="M2634" t="str">
        <f>IFERROR(VLOOKUP(J2634,色々!M:P,4,0),"")</f>
        <v/>
      </c>
      <c r="N2634" t="str">
        <f>IFERROR(記録__2[[#This Row],[競技番号]],"")</f>
        <v/>
      </c>
      <c r="O2634" t="str">
        <f>IFERROR(記録__2[[#This Row],[選手番号]],"")</f>
        <v/>
      </c>
    </row>
    <row r="2635" spans="1:15" x14ac:dyDescent="0.2">
      <c r="A2635" t="str">
        <f>IFERROR(VLOOKUP(N2635,プログラム!B:C,2,0),"")</f>
        <v/>
      </c>
      <c r="B2635" t="str">
        <f t="shared" si="82"/>
        <v/>
      </c>
      <c r="C2635" t="str">
        <f>IFERROR(VLOOKUP(B2635,チーム番号!E:F,2,0),"")</f>
        <v/>
      </c>
      <c r="D2635" t="str">
        <f>IFERROR(VLOOKUP(N2635,プログラム!B:C,2,0),"")</f>
        <v/>
      </c>
      <c r="E2635" t="str">
        <f>IFERROR(記録__2[[#This Row],[組]],"")</f>
        <v/>
      </c>
      <c r="F2635" t="str">
        <f>IFERROR(記録__2[[#This Row],[水路]],"")</f>
        <v/>
      </c>
      <c r="G2635" t="str">
        <f>IFERROR(VLOOKUP(D2635,プログラムデータ!A:N,12,0),"")</f>
        <v/>
      </c>
      <c r="H2635" t="str">
        <f>IFERROR(VLOOKUP(D2635,プログラムデータ!A:N,13,0),"")</f>
        <v/>
      </c>
      <c r="I2635" t="str">
        <f>IFERROR(VLOOKUP(D2635,プログラムデータ!A:N,11,0),"")</f>
        <v/>
      </c>
      <c r="J2635" t="str">
        <f>IFERROR(VLOOKUP(D2635,プログラムデータ!A:N,10,0),"")</f>
        <v/>
      </c>
      <c r="K2635" t="str">
        <f>IFERROR(VLOOKUP(D2635,プログラムデータ!A:N,14,0),"")</f>
        <v/>
      </c>
      <c r="L2635" t="str">
        <f t="shared" si="83"/>
        <v xml:space="preserve">    </v>
      </c>
      <c r="M2635" t="str">
        <f>IFERROR(VLOOKUP(J2635,色々!M:P,4,0),"")</f>
        <v/>
      </c>
      <c r="N2635" t="str">
        <f>IFERROR(記録__2[[#This Row],[競技番号]],"")</f>
        <v/>
      </c>
      <c r="O2635" t="str">
        <f>IFERROR(記録__2[[#This Row],[選手番号]],"")</f>
        <v/>
      </c>
    </row>
    <row r="2636" spans="1:15" x14ac:dyDescent="0.2">
      <c r="A2636" t="str">
        <f>IFERROR(VLOOKUP(N2636,プログラム!B:C,2,0),"")</f>
        <v/>
      </c>
      <c r="B2636" t="str">
        <f t="shared" si="82"/>
        <v/>
      </c>
      <c r="C2636" t="str">
        <f>IFERROR(VLOOKUP(B2636,チーム番号!E:F,2,0),"")</f>
        <v/>
      </c>
      <c r="D2636" t="str">
        <f>IFERROR(VLOOKUP(N2636,プログラム!B:C,2,0),"")</f>
        <v/>
      </c>
      <c r="E2636" t="str">
        <f>IFERROR(記録__2[[#This Row],[組]],"")</f>
        <v/>
      </c>
      <c r="F2636" t="str">
        <f>IFERROR(記録__2[[#This Row],[水路]],"")</f>
        <v/>
      </c>
      <c r="G2636" t="str">
        <f>IFERROR(VLOOKUP(D2636,プログラムデータ!A:N,12,0),"")</f>
        <v/>
      </c>
      <c r="H2636" t="str">
        <f>IFERROR(VLOOKUP(D2636,プログラムデータ!A:N,13,0),"")</f>
        <v/>
      </c>
      <c r="I2636" t="str">
        <f>IFERROR(VLOOKUP(D2636,プログラムデータ!A:N,11,0),"")</f>
        <v/>
      </c>
      <c r="J2636" t="str">
        <f>IFERROR(VLOOKUP(D2636,プログラムデータ!A:N,10,0),"")</f>
        <v/>
      </c>
      <c r="K2636" t="str">
        <f>IFERROR(VLOOKUP(D2636,プログラムデータ!A:N,14,0),"")</f>
        <v/>
      </c>
      <c r="L2636" t="str">
        <f t="shared" si="83"/>
        <v xml:space="preserve">    </v>
      </c>
      <c r="M2636" t="str">
        <f>IFERROR(VLOOKUP(J2636,色々!M:P,4,0),"")</f>
        <v/>
      </c>
      <c r="N2636" t="str">
        <f>IFERROR(記録__2[[#This Row],[競技番号]],"")</f>
        <v/>
      </c>
      <c r="O2636" t="str">
        <f>IFERROR(記録__2[[#This Row],[選手番号]],"")</f>
        <v/>
      </c>
    </row>
    <row r="2637" spans="1:15" x14ac:dyDescent="0.2">
      <c r="A2637" t="str">
        <f>IFERROR(VLOOKUP(N2637,プログラム!B:C,2,0),"")</f>
        <v/>
      </c>
      <c r="B2637" t="str">
        <f t="shared" si="82"/>
        <v/>
      </c>
      <c r="C2637" t="str">
        <f>IFERROR(VLOOKUP(B2637,チーム番号!E:F,2,0),"")</f>
        <v/>
      </c>
      <c r="D2637" t="str">
        <f>IFERROR(VLOOKUP(N2637,プログラム!B:C,2,0),"")</f>
        <v/>
      </c>
      <c r="E2637" t="str">
        <f>IFERROR(記録__2[[#This Row],[組]],"")</f>
        <v/>
      </c>
      <c r="F2637" t="str">
        <f>IFERROR(記録__2[[#This Row],[水路]],"")</f>
        <v/>
      </c>
      <c r="G2637" t="str">
        <f>IFERROR(VLOOKUP(D2637,プログラムデータ!A:N,12,0),"")</f>
        <v/>
      </c>
      <c r="H2637" t="str">
        <f>IFERROR(VLOOKUP(D2637,プログラムデータ!A:N,13,0),"")</f>
        <v/>
      </c>
      <c r="I2637" t="str">
        <f>IFERROR(VLOOKUP(D2637,プログラムデータ!A:N,11,0),"")</f>
        <v/>
      </c>
      <c r="J2637" t="str">
        <f>IFERROR(VLOOKUP(D2637,プログラムデータ!A:N,10,0),"")</f>
        <v/>
      </c>
      <c r="K2637" t="str">
        <f>IFERROR(VLOOKUP(D2637,プログラムデータ!A:N,14,0),"")</f>
        <v/>
      </c>
      <c r="L2637" t="str">
        <f t="shared" si="83"/>
        <v xml:space="preserve">    </v>
      </c>
      <c r="M2637" t="str">
        <f>IFERROR(VLOOKUP(J2637,色々!M:P,4,0),"")</f>
        <v/>
      </c>
      <c r="N2637" t="str">
        <f>IFERROR(記録__2[[#This Row],[競技番号]],"")</f>
        <v/>
      </c>
      <c r="O2637" t="str">
        <f>IFERROR(記録__2[[#This Row],[選手番号]],"")</f>
        <v/>
      </c>
    </row>
    <row r="2638" spans="1:15" x14ac:dyDescent="0.2">
      <c r="A2638" t="str">
        <f>IFERROR(VLOOKUP(N2638,プログラム!B:C,2,0),"")</f>
        <v/>
      </c>
      <c r="B2638" t="str">
        <f t="shared" si="82"/>
        <v/>
      </c>
      <c r="C2638" t="str">
        <f>IFERROR(VLOOKUP(B2638,チーム番号!E:F,2,0),"")</f>
        <v/>
      </c>
      <c r="D2638" t="str">
        <f>IFERROR(VLOOKUP(N2638,プログラム!B:C,2,0),"")</f>
        <v/>
      </c>
      <c r="E2638" t="str">
        <f>IFERROR(記録__2[[#This Row],[組]],"")</f>
        <v/>
      </c>
      <c r="F2638" t="str">
        <f>IFERROR(記録__2[[#This Row],[水路]],"")</f>
        <v/>
      </c>
      <c r="G2638" t="str">
        <f>IFERROR(VLOOKUP(D2638,プログラムデータ!A:N,12,0),"")</f>
        <v/>
      </c>
      <c r="H2638" t="str">
        <f>IFERROR(VLOOKUP(D2638,プログラムデータ!A:N,13,0),"")</f>
        <v/>
      </c>
      <c r="I2638" t="str">
        <f>IFERROR(VLOOKUP(D2638,プログラムデータ!A:N,11,0),"")</f>
        <v/>
      </c>
      <c r="J2638" t="str">
        <f>IFERROR(VLOOKUP(D2638,プログラムデータ!A:N,10,0),"")</f>
        <v/>
      </c>
      <c r="K2638" t="str">
        <f>IFERROR(VLOOKUP(D2638,プログラムデータ!A:N,14,0),"")</f>
        <v/>
      </c>
      <c r="L2638" t="str">
        <f t="shared" si="83"/>
        <v xml:space="preserve">    </v>
      </c>
      <c r="M2638" t="str">
        <f>IFERROR(VLOOKUP(J2638,色々!M:P,4,0),"")</f>
        <v/>
      </c>
      <c r="N2638" t="str">
        <f>IFERROR(記録__2[[#This Row],[競技番号]],"")</f>
        <v/>
      </c>
      <c r="O2638" t="str">
        <f>IFERROR(記録__2[[#This Row],[選手番号]],"")</f>
        <v/>
      </c>
    </row>
    <row r="2639" spans="1:15" x14ac:dyDescent="0.2">
      <c r="A2639" t="str">
        <f>IFERROR(VLOOKUP(N2639,プログラム!B:C,2,0),"")</f>
        <v/>
      </c>
      <c r="B2639" t="str">
        <f t="shared" si="82"/>
        <v/>
      </c>
      <c r="C2639" t="str">
        <f>IFERROR(VLOOKUP(B2639,チーム番号!E:F,2,0),"")</f>
        <v/>
      </c>
      <c r="D2639" t="str">
        <f>IFERROR(VLOOKUP(N2639,プログラム!B:C,2,0),"")</f>
        <v/>
      </c>
      <c r="E2639" t="str">
        <f>IFERROR(記録__2[[#This Row],[組]],"")</f>
        <v/>
      </c>
      <c r="F2639" t="str">
        <f>IFERROR(記録__2[[#This Row],[水路]],"")</f>
        <v/>
      </c>
      <c r="G2639" t="str">
        <f>IFERROR(VLOOKUP(D2639,プログラムデータ!A:N,12,0),"")</f>
        <v/>
      </c>
      <c r="H2639" t="str">
        <f>IFERROR(VLOOKUP(D2639,プログラムデータ!A:N,13,0),"")</f>
        <v/>
      </c>
      <c r="I2639" t="str">
        <f>IFERROR(VLOOKUP(D2639,プログラムデータ!A:N,11,0),"")</f>
        <v/>
      </c>
      <c r="J2639" t="str">
        <f>IFERROR(VLOOKUP(D2639,プログラムデータ!A:N,10,0),"")</f>
        <v/>
      </c>
      <c r="K2639" t="str">
        <f>IFERROR(VLOOKUP(D2639,プログラムデータ!A:N,14,0),"")</f>
        <v/>
      </c>
      <c r="L2639" t="str">
        <f t="shared" si="83"/>
        <v xml:space="preserve">    </v>
      </c>
      <c r="M2639" t="str">
        <f>IFERROR(VLOOKUP(J2639,色々!M:P,4,0),"")</f>
        <v/>
      </c>
      <c r="N2639" t="str">
        <f>IFERROR(記録__2[[#This Row],[競技番号]],"")</f>
        <v/>
      </c>
      <c r="O2639" t="str">
        <f>IFERROR(記録__2[[#This Row],[選手番号]],"")</f>
        <v/>
      </c>
    </row>
    <row r="2640" spans="1:15" x14ac:dyDescent="0.2">
      <c r="A2640" t="str">
        <f>IFERROR(VLOOKUP(N2640,プログラム!B:C,2,0),"")</f>
        <v/>
      </c>
      <c r="B2640" t="str">
        <f t="shared" si="82"/>
        <v/>
      </c>
      <c r="C2640" t="str">
        <f>IFERROR(VLOOKUP(B2640,チーム番号!E:F,2,0),"")</f>
        <v/>
      </c>
      <c r="D2640" t="str">
        <f>IFERROR(VLOOKUP(N2640,プログラム!B:C,2,0),"")</f>
        <v/>
      </c>
      <c r="E2640" t="str">
        <f>IFERROR(記録__2[[#This Row],[組]],"")</f>
        <v/>
      </c>
      <c r="F2640" t="str">
        <f>IFERROR(記録__2[[#This Row],[水路]],"")</f>
        <v/>
      </c>
      <c r="G2640" t="str">
        <f>IFERROR(VLOOKUP(D2640,プログラムデータ!A:N,12,0),"")</f>
        <v/>
      </c>
      <c r="H2640" t="str">
        <f>IFERROR(VLOOKUP(D2640,プログラムデータ!A:N,13,0),"")</f>
        <v/>
      </c>
      <c r="I2640" t="str">
        <f>IFERROR(VLOOKUP(D2640,プログラムデータ!A:N,11,0),"")</f>
        <v/>
      </c>
      <c r="J2640" t="str">
        <f>IFERROR(VLOOKUP(D2640,プログラムデータ!A:N,10,0),"")</f>
        <v/>
      </c>
      <c r="K2640" t="str">
        <f>IFERROR(VLOOKUP(D2640,プログラムデータ!A:N,14,0),"")</f>
        <v/>
      </c>
      <c r="L2640" t="str">
        <f t="shared" si="83"/>
        <v xml:space="preserve">    </v>
      </c>
      <c r="M2640" t="str">
        <f>IFERROR(VLOOKUP(J2640,色々!M:P,4,0),"")</f>
        <v/>
      </c>
      <c r="N2640" t="str">
        <f>IFERROR(記録__2[[#This Row],[競技番号]],"")</f>
        <v/>
      </c>
      <c r="O2640" t="str">
        <f>IFERROR(記録__2[[#This Row],[選手番号]],"")</f>
        <v/>
      </c>
    </row>
    <row r="2641" spans="1:15" x14ac:dyDescent="0.2">
      <c r="A2641" t="str">
        <f>IFERROR(VLOOKUP(N2641,プログラム!B:C,2,0),"")</f>
        <v/>
      </c>
      <c r="B2641" t="str">
        <f t="shared" si="82"/>
        <v/>
      </c>
      <c r="C2641" t="str">
        <f>IFERROR(VLOOKUP(B2641,チーム番号!E:F,2,0),"")</f>
        <v/>
      </c>
      <c r="D2641" t="str">
        <f>IFERROR(VLOOKUP(N2641,プログラム!B:C,2,0),"")</f>
        <v/>
      </c>
      <c r="E2641" t="str">
        <f>IFERROR(記録__2[[#This Row],[組]],"")</f>
        <v/>
      </c>
      <c r="F2641" t="str">
        <f>IFERROR(記録__2[[#This Row],[水路]],"")</f>
        <v/>
      </c>
      <c r="G2641" t="str">
        <f>IFERROR(VLOOKUP(D2641,プログラムデータ!A:N,12,0),"")</f>
        <v/>
      </c>
      <c r="H2641" t="str">
        <f>IFERROR(VLOOKUP(D2641,プログラムデータ!A:N,13,0),"")</f>
        <v/>
      </c>
      <c r="I2641" t="str">
        <f>IFERROR(VLOOKUP(D2641,プログラムデータ!A:N,11,0),"")</f>
        <v/>
      </c>
      <c r="J2641" t="str">
        <f>IFERROR(VLOOKUP(D2641,プログラムデータ!A:N,10,0),"")</f>
        <v/>
      </c>
      <c r="K2641" t="str">
        <f>IFERROR(VLOOKUP(D2641,プログラムデータ!A:N,14,0),"")</f>
        <v/>
      </c>
      <c r="L2641" t="str">
        <f t="shared" si="83"/>
        <v xml:space="preserve">    </v>
      </c>
      <c r="M2641" t="str">
        <f>IFERROR(VLOOKUP(J2641,色々!M:P,4,0),"")</f>
        <v/>
      </c>
      <c r="N2641" t="str">
        <f>IFERROR(記録__2[[#This Row],[競技番号]],"")</f>
        <v/>
      </c>
      <c r="O2641" t="str">
        <f>IFERROR(記録__2[[#This Row],[選手番号]],"")</f>
        <v/>
      </c>
    </row>
    <row r="2642" spans="1:15" x14ac:dyDescent="0.2">
      <c r="A2642" t="str">
        <f>IFERROR(VLOOKUP(N2642,プログラム!B:C,2,0),"")</f>
        <v/>
      </c>
      <c r="B2642" t="str">
        <f t="shared" si="82"/>
        <v/>
      </c>
      <c r="C2642" t="str">
        <f>IFERROR(VLOOKUP(B2642,チーム番号!E:F,2,0),"")</f>
        <v/>
      </c>
      <c r="D2642" t="str">
        <f>IFERROR(VLOOKUP(N2642,プログラム!B:C,2,0),"")</f>
        <v/>
      </c>
      <c r="E2642" t="str">
        <f>IFERROR(記録__2[[#This Row],[組]],"")</f>
        <v/>
      </c>
      <c r="F2642" t="str">
        <f>IFERROR(記録__2[[#This Row],[水路]],"")</f>
        <v/>
      </c>
      <c r="G2642" t="str">
        <f>IFERROR(VLOOKUP(D2642,プログラムデータ!A:N,12,0),"")</f>
        <v/>
      </c>
      <c r="H2642" t="str">
        <f>IFERROR(VLOOKUP(D2642,プログラムデータ!A:N,13,0),"")</f>
        <v/>
      </c>
      <c r="I2642" t="str">
        <f>IFERROR(VLOOKUP(D2642,プログラムデータ!A:N,11,0),"")</f>
        <v/>
      </c>
      <c r="J2642" t="str">
        <f>IFERROR(VLOOKUP(D2642,プログラムデータ!A:N,10,0),"")</f>
        <v/>
      </c>
      <c r="K2642" t="str">
        <f>IFERROR(VLOOKUP(D2642,プログラムデータ!A:N,14,0),"")</f>
        <v/>
      </c>
      <c r="L2642" t="str">
        <f t="shared" si="83"/>
        <v xml:space="preserve">    </v>
      </c>
      <c r="M2642" t="str">
        <f>IFERROR(VLOOKUP(J2642,色々!M:P,4,0),"")</f>
        <v/>
      </c>
      <c r="N2642" t="str">
        <f>IFERROR(記録__2[[#This Row],[競技番号]],"")</f>
        <v/>
      </c>
      <c r="O2642" t="str">
        <f>IFERROR(記録__2[[#This Row],[選手番号]],"")</f>
        <v/>
      </c>
    </row>
    <row r="2643" spans="1:15" x14ac:dyDescent="0.2">
      <c r="A2643" t="str">
        <f>IFERROR(VLOOKUP(N2643,プログラム!B:C,2,0),"")</f>
        <v/>
      </c>
      <c r="B2643" t="str">
        <f t="shared" si="82"/>
        <v/>
      </c>
      <c r="C2643" t="str">
        <f>IFERROR(VLOOKUP(B2643,チーム番号!E:F,2,0),"")</f>
        <v/>
      </c>
      <c r="D2643" t="str">
        <f>IFERROR(VLOOKUP(N2643,プログラム!B:C,2,0),"")</f>
        <v/>
      </c>
      <c r="E2643" t="str">
        <f>IFERROR(記録__2[[#This Row],[組]],"")</f>
        <v/>
      </c>
      <c r="F2643" t="str">
        <f>IFERROR(記録__2[[#This Row],[水路]],"")</f>
        <v/>
      </c>
      <c r="G2643" t="str">
        <f>IFERROR(VLOOKUP(D2643,プログラムデータ!A:N,12,0),"")</f>
        <v/>
      </c>
      <c r="H2643" t="str">
        <f>IFERROR(VLOOKUP(D2643,プログラムデータ!A:N,13,0),"")</f>
        <v/>
      </c>
      <c r="I2643" t="str">
        <f>IFERROR(VLOOKUP(D2643,プログラムデータ!A:N,11,0),"")</f>
        <v/>
      </c>
      <c r="J2643" t="str">
        <f>IFERROR(VLOOKUP(D2643,プログラムデータ!A:N,10,0),"")</f>
        <v/>
      </c>
      <c r="K2643" t="str">
        <f>IFERROR(VLOOKUP(D2643,プログラムデータ!A:N,14,0),"")</f>
        <v/>
      </c>
      <c r="L2643" t="str">
        <f t="shared" si="83"/>
        <v xml:space="preserve">    </v>
      </c>
      <c r="M2643" t="str">
        <f>IFERROR(VLOOKUP(J2643,色々!M:P,4,0),"")</f>
        <v/>
      </c>
      <c r="N2643" t="str">
        <f>IFERROR(記録__2[[#This Row],[競技番号]],"")</f>
        <v/>
      </c>
      <c r="O2643" t="str">
        <f>IFERROR(記録__2[[#This Row],[選手番号]],"")</f>
        <v/>
      </c>
    </row>
    <row r="2644" spans="1:15" x14ac:dyDescent="0.2">
      <c r="A2644" t="str">
        <f>IFERROR(VLOOKUP(N2644,プログラム!B:C,2,0),"")</f>
        <v/>
      </c>
      <c r="B2644" t="str">
        <f t="shared" si="82"/>
        <v/>
      </c>
      <c r="C2644" t="str">
        <f>IFERROR(VLOOKUP(B2644,チーム番号!E:F,2,0),"")</f>
        <v/>
      </c>
      <c r="D2644" t="str">
        <f>IFERROR(VLOOKUP(N2644,プログラム!B:C,2,0),"")</f>
        <v/>
      </c>
      <c r="E2644" t="str">
        <f>IFERROR(記録__2[[#This Row],[組]],"")</f>
        <v/>
      </c>
      <c r="F2644" t="str">
        <f>IFERROR(記録__2[[#This Row],[水路]],"")</f>
        <v/>
      </c>
      <c r="G2644" t="str">
        <f>IFERROR(VLOOKUP(D2644,プログラムデータ!A:N,12,0),"")</f>
        <v/>
      </c>
      <c r="H2644" t="str">
        <f>IFERROR(VLOOKUP(D2644,プログラムデータ!A:N,13,0),"")</f>
        <v/>
      </c>
      <c r="I2644" t="str">
        <f>IFERROR(VLOOKUP(D2644,プログラムデータ!A:N,11,0),"")</f>
        <v/>
      </c>
      <c r="J2644" t="str">
        <f>IFERROR(VLOOKUP(D2644,プログラムデータ!A:N,10,0),"")</f>
        <v/>
      </c>
      <c r="K2644" t="str">
        <f>IFERROR(VLOOKUP(D2644,プログラムデータ!A:N,14,0),"")</f>
        <v/>
      </c>
      <c r="L2644" t="str">
        <f t="shared" si="83"/>
        <v xml:space="preserve">    </v>
      </c>
      <c r="M2644" t="str">
        <f>IFERROR(VLOOKUP(J2644,色々!M:P,4,0),"")</f>
        <v/>
      </c>
      <c r="N2644" t="str">
        <f>IFERROR(記録__2[[#This Row],[競技番号]],"")</f>
        <v/>
      </c>
      <c r="O2644" t="str">
        <f>IFERROR(記録__2[[#This Row],[選手番号]],"")</f>
        <v/>
      </c>
    </row>
    <row r="2645" spans="1:15" x14ac:dyDescent="0.2">
      <c r="A2645" t="str">
        <f>IFERROR(VLOOKUP(N2645,プログラム!B:C,2,0),"")</f>
        <v/>
      </c>
      <c r="B2645" t="str">
        <f t="shared" si="82"/>
        <v/>
      </c>
      <c r="C2645" t="str">
        <f>IFERROR(VLOOKUP(B2645,チーム番号!E:F,2,0),"")</f>
        <v/>
      </c>
      <c r="D2645" t="str">
        <f>IFERROR(VLOOKUP(N2645,プログラム!B:C,2,0),"")</f>
        <v/>
      </c>
      <c r="E2645" t="str">
        <f>IFERROR(記録__2[[#This Row],[組]],"")</f>
        <v/>
      </c>
      <c r="F2645" t="str">
        <f>IFERROR(記録__2[[#This Row],[水路]],"")</f>
        <v/>
      </c>
      <c r="G2645" t="str">
        <f>IFERROR(VLOOKUP(D2645,プログラムデータ!A:N,12,0),"")</f>
        <v/>
      </c>
      <c r="H2645" t="str">
        <f>IFERROR(VLOOKUP(D2645,プログラムデータ!A:N,13,0),"")</f>
        <v/>
      </c>
      <c r="I2645" t="str">
        <f>IFERROR(VLOOKUP(D2645,プログラムデータ!A:N,11,0),"")</f>
        <v/>
      </c>
      <c r="J2645" t="str">
        <f>IFERROR(VLOOKUP(D2645,プログラムデータ!A:N,10,0),"")</f>
        <v/>
      </c>
      <c r="K2645" t="str">
        <f>IFERROR(VLOOKUP(D2645,プログラムデータ!A:N,14,0),"")</f>
        <v/>
      </c>
      <c r="L2645" t="str">
        <f t="shared" si="83"/>
        <v xml:space="preserve">    </v>
      </c>
      <c r="M2645" t="str">
        <f>IFERROR(VLOOKUP(J2645,色々!M:P,4,0),"")</f>
        <v/>
      </c>
      <c r="N2645" t="str">
        <f>IFERROR(記録__2[[#This Row],[競技番号]],"")</f>
        <v/>
      </c>
      <c r="O2645" t="str">
        <f>IFERROR(記録__2[[#This Row],[選手番号]],"")</f>
        <v/>
      </c>
    </row>
    <row r="2646" spans="1:15" x14ac:dyDescent="0.2">
      <c r="A2646" t="str">
        <f>IFERROR(VLOOKUP(N2646,プログラム!B:C,2,0),"")</f>
        <v/>
      </c>
      <c r="B2646" t="str">
        <f t="shared" si="82"/>
        <v/>
      </c>
      <c r="C2646" t="str">
        <f>IFERROR(VLOOKUP(B2646,チーム番号!E:F,2,0),"")</f>
        <v/>
      </c>
      <c r="D2646" t="str">
        <f>IFERROR(VLOOKUP(N2646,プログラム!B:C,2,0),"")</f>
        <v/>
      </c>
      <c r="E2646" t="str">
        <f>IFERROR(記録__2[[#This Row],[組]],"")</f>
        <v/>
      </c>
      <c r="F2646" t="str">
        <f>IFERROR(記録__2[[#This Row],[水路]],"")</f>
        <v/>
      </c>
      <c r="G2646" t="str">
        <f>IFERROR(VLOOKUP(D2646,プログラムデータ!A:N,12,0),"")</f>
        <v/>
      </c>
      <c r="H2646" t="str">
        <f>IFERROR(VLOOKUP(D2646,プログラムデータ!A:N,13,0),"")</f>
        <v/>
      </c>
      <c r="I2646" t="str">
        <f>IFERROR(VLOOKUP(D2646,プログラムデータ!A:N,11,0),"")</f>
        <v/>
      </c>
      <c r="J2646" t="str">
        <f>IFERROR(VLOOKUP(D2646,プログラムデータ!A:N,10,0),"")</f>
        <v/>
      </c>
      <c r="K2646" t="str">
        <f>IFERROR(VLOOKUP(D2646,プログラムデータ!A:N,14,0),"")</f>
        <v/>
      </c>
      <c r="L2646" t="str">
        <f t="shared" si="83"/>
        <v xml:space="preserve">    </v>
      </c>
      <c r="M2646" t="str">
        <f>IFERROR(VLOOKUP(J2646,色々!M:P,4,0),"")</f>
        <v/>
      </c>
      <c r="N2646" t="str">
        <f>IFERROR(記録__2[[#This Row],[競技番号]],"")</f>
        <v/>
      </c>
      <c r="O2646" t="str">
        <f>IFERROR(記録__2[[#This Row],[選手番号]],"")</f>
        <v/>
      </c>
    </row>
    <row r="2647" spans="1:15" x14ac:dyDescent="0.2">
      <c r="A2647" t="str">
        <f>IFERROR(VLOOKUP(N2647,プログラム!B:C,2,0),"")</f>
        <v/>
      </c>
      <c r="B2647" t="str">
        <f t="shared" si="82"/>
        <v/>
      </c>
      <c r="C2647" t="str">
        <f>IFERROR(VLOOKUP(B2647,チーム番号!E:F,2,0),"")</f>
        <v/>
      </c>
      <c r="D2647" t="str">
        <f>IFERROR(VLOOKUP(N2647,プログラム!B:C,2,0),"")</f>
        <v/>
      </c>
      <c r="E2647" t="str">
        <f>IFERROR(記録__2[[#This Row],[組]],"")</f>
        <v/>
      </c>
      <c r="F2647" t="str">
        <f>IFERROR(記録__2[[#This Row],[水路]],"")</f>
        <v/>
      </c>
      <c r="G2647" t="str">
        <f>IFERROR(VLOOKUP(D2647,プログラムデータ!A:N,12,0),"")</f>
        <v/>
      </c>
      <c r="H2647" t="str">
        <f>IFERROR(VLOOKUP(D2647,プログラムデータ!A:N,13,0),"")</f>
        <v/>
      </c>
      <c r="I2647" t="str">
        <f>IFERROR(VLOOKUP(D2647,プログラムデータ!A:N,11,0),"")</f>
        <v/>
      </c>
      <c r="J2647" t="str">
        <f>IFERROR(VLOOKUP(D2647,プログラムデータ!A:N,10,0),"")</f>
        <v/>
      </c>
      <c r="K2647" t="str">
        <f>IFERROR(VLOOKUP(D2647,プログラムデータ!A:N,14,0),"")</f>
        <v/>
      </c>
      <c r="L2647" t="str">
        <f t="shared" si="83"/>
        <v xml:space="preserve">    </v>
      </c>
      <c r="M2647" t="str">
        <f>IFERROR(VLOOKUP(J2647,色々!M:P,4,0),"")</f>
        <v/>
      </c>
      <c r="N2647" t="str">
        <f>IFERROR(記録__2[[#This Row],[競技番号]],"")</f>
        <v/>
      </c>
      <c r="O2647" t="str">
        <f>IFERROR(記録__2[[#This Row],[選手番号]],"")</f>
        <v/>
      </c>
    </row>
    <row r="2648" spans="1:15" x14ac:dyDescent="0.2">
      <c r="A2648" t="str">
        <f>IFERROR(VLOOKUP(N2648,プログラム!B:C,2,0),"")</f>
        <v/>
      </c>
      <c r="B2648" t="str">
        <f t="shared" si="82"/>
        <v/>
      </c>
      <c r="C2648" t="str">
        <f>IFERROR(VLOOKUP(B2648,チーム番号!E:F,2,0),"")</f>
        <v/>
      </c>
      <c r="D2648" t="str">
        <f>IFERROR(VLOOKUP(N2648,プログラム!B:C,2,0),"")</f>
        <v/>
      </c>
      <c r="E2648" t="str">
        <f>IFERROR(記録__2[[#This Row],[組]],"")</f>
        <v/>
      </c>
      <c r="F2648" t="str">
        <f>IFERROR(記録__2[[#This Row],[水路]],"")</f>
        <v/>
      </c>
      <c r="G2648" t="str">
        <f>IFERROR(VLOOKUP(D2648,プログラムデータ!A:N,12,0),"")</f>
        <v/>
      </c>
      <c r="H2648" t="str">
        <f>IFERROR(VLOOKUP(D2648,プログラムデータ!A:N,13,0),"")</f>
        <v/>
      </c>
      <c r="I2648" t="str">
        <f>IFERROR(VLOOKUP(D2648,プログラムデータ!A:N,11,0),"")</f>
        <v/>
      </c>
      <c r="J2648" t="str">
        <f>IFERROR(VLOOKUP(D2648,プログラムデータ!A:N,10,0),"")</f>
        <v/>
      </c>
      <c r="K2648" t="str">
        <f>IFERROR(VLOOKUP(D2648,プログラムデータ!A:N,14,0),"")</f>
        <v/>
      </c>
      <c r="L2648" t="str">
        <f t="shared" si="83"/>
        <v xml:space="preserve">    </v>
      </c>
      <c r="M2648" t="str">
        <f>IFERROR(VLOOKUP(J2648,色々!M:P,4,0),"")</f>
        <v/>
      </c>
      <c r="N2648" t="str">
        <f>IFERROR(記録__2[[#This Row],[競技番号]],"")</f>
        <v/>
      </c>
      <c r="O2648" t="str">
        <f>IFERROR(記録__2[[#This Row],[選手番号]],"")</f>
        <v/>
      </c>
    </row>
    <row r="2649" spans="1:15" x14ac:dyDescent="0.2">
      <c r="A2649" t="str">
        <f>IFERROR(VLOOKUP(N2649,プログラム!B:C,2,0),"")</f>
        <v/>
      </c>
      <c r="B2649" t="str">
        <f t="shared" si="82"/>
        <v/>
      </c>
      <c r="C2649" t="str">
        <f>IFERROR(VLOOKUP(B2649,チーム番号!E:F,2,0),"")</f>
        <v/>
      </c>
      <c r="D2649" t="str">
        <f>IFERROR(VLOOKUP(N2649,プログラム!B:C,2,0),"")</f>
        <v/>
      </c>
      <c r="E2649" t="str">
        <f>IFERROR(記録__2[[#This Row],[組]],"")</f>
        <v/>
      </c>
      <c r="F2649" t="str">
        <f>IFERROR(記録__2[[#This Row],[水路]],"")</f>
        <v/>
      </c>
      <c r="G2649" t="str">
        <f>IFERROR(VLOOKUP(D2649,プログラムデータ!A:N,12,0),"")</f>
        <v/>
      </c>
      <c r="H2649" t="str">
        <f>IFERROR(VLOOKUP(D2649,プログラムデータ!A:N,13,0),"")</f>
        <v/>
      </c>
      <c r="I2649" t="str">
        <f>IFERROR(VLOOKUP(D2649,プログラムデータ!A:N,11,0),"")</f>
        <v/>
      </c>
      <c r="J2649" t="str">
        <f>IFERROR(VLOOKUP(D2649,プログラムデータ!A:N,10,0),"")</f>
        <v/>
      </c>
      <c r="K2649" t="str">
        <f>IFERROR(VLOOKUP(D2649,プログラムデータ!A:N,14,0),"")</f>
        <v/>
      </c>
      <c r="L2649" t="str">
        <f t="shared" si="83"/>
        <v xml:space="preserve">    </v>
      </c>
      <c r="M2649" t="str">
        <f>IFERROR(VLOOKUP(J2649,色々!M:P,4,0),"")</f>
        <v/>
      </c>
      <c r="N2649" t="str">
        <f>IFERROR(記録__2[[#This Row],[競技番号]],"")</f>
        <v/>
      </c>
      <c r="O2649" t="str">
        <f>IFERROR(記録__2[[#This Row],[選手番号]],"")</f>
        <v/>
      </c>
    </row>
    <row r="2650" spans="1:15" x14ac:dyDescent="0.2">
      <c r="A2650" t="str">
        <f>IFERROR(VLOOKUP(N2650,プログラム!B:C,2,0),"")</f>
        <v/>
      </c>
      <c r="B2650" t="str">
        <f t="shared" si="82"/>
        <v/>
      </c>
      <c r="C2650" t="str">
        <f>IFERROR(VLOOKUP(B2650,チーム番号!E:F,2,0),"")</f>
        <v/>
      </c>
      <c r="D2650" t="str">
        <f>IFERROR(VLOOKUP(N2650,プログラム!B:C,2,0),"")</f>
        <v/>
      </c>
      <c r="E2650" t="str">
        <f>IFERROR(記録__2[[#This Row],[組]],"")</f>
        <v/>
      </c>
      <c r="F2650" t="str">
        <f>IFERROR(記録__2[[#This Row],[水路]],"")</f>
        <v/>
      </c>
      <c r="G2650" t="str">
        <f>IFERROR(VLOOKUP(D2650,プログラムデータ!A:N,12,0),"")</f>
        <v/>
      </c>
      <c r="H2650" t="str">
        <f>IFERROR(VLOOKUP(D2650,プログラムデータ!A:N,13,0),"")</f>
        <v/>
      </c>
      <c r="I2650" t="str">
        <f>IFERROR(VLOOKUP(D2650,プログラムデータ!A:N,11,0),"")</f>
        <v/>
      </c>
      <c r="J2650" t="str">
        <f>IFERROR(VLOOKUP(D2650,プログラムデータ!A:N,10,0),"")</f>
        <v/>
      </c>
      <c r="K2650" t="str">
        <f>IFERROR(VLOOKUP(D2650,プログラムデータ!A:N,14,0),"")</f>
        <v/>
      </c>
      <c r="L2650" t="str">
        <f t="shared" si="83"/>
        <v xml:space="preserve">    </v>
      </c>
      <c r="M2650" t="str">
        <f>IFERROR(VLOOKUP(J2650,色々!M:P,4,0),"")</f>
        <v/>
      </c>
      <c r="N2650" t="str">
        <f>IFERROR(記録__2[[#This Row],[競技番号]],"")</f>
        <v/>
      </c>
      <c r="O2650" t="str">
        <f>IFERROR(記録__2[[#This Row],[選手番号]],"")</f>
        <v/>
      </c>
    </row>
    <row r="2651" spans="1:15" x14ac:dyDescent="0.2">
      <c r="A2651" t="str">
        <f>IFERROR(VLOOKUP(N2651,プログラム!B:C,2,0),"")</f>
        <v/>
      </c>
      <c r="B2651" t="str">
        <f t="shared" si="82"/>
        <v/>
      </c>
      <c r="C2651" t="str">
        <f>IFERROR(VLOOKUP(B2651,チーム番号!E:F,2,0),"")</f>
        <v/>
      </c>
      <c r="D2651" t="str">
        <f>IFERROR(VLOOKUP(N2651,プログラム!B:C,2,0),"")</f>
        <v/>
      </c>
      <c r="E2651" t="str">
        <f>IFERROR(記録__2[[#This Row],[組]],"")</f>
        <v/>
      </c>
      <c r="F2651" t="str">
        <f>IFERROR(記録__2[[#This Row],[水路]],"")</f>
        <v/>
      </c>
      <c r="G2651" t="str">
        <f>IFERROR(VLOOKUP(D2651,プログラムデータ!A:N,12,0),"")</f>
        <v/>
      </c>
      <c r="H2651" t="str">
        <f>IFERROR(VLOOKUP(D2651,プログラムデータ!A:N,13,0),"")</f>
        <v/>
      </c>
      <c r="I2651" t="str">
        <f>IFERROR(VLOOKUP(D2651,プログラムデータ!A:N,11,0),"")</f>
        <v/>
      </c>
      <c r="J2651" t="str">
        <f>IFERROR(VLOOKUP(D2651,プログラムデータ!A:N,10,0),"")</f>
        <v/>
      </c>
      <c r="K2651" t="str">
        <f>IFERROR(VLOOKUP(D2651,プログラムデータ!A:N,14,0),"")</f>
        <v/>
      </c>
      <c r="L2651" t="str">
        <f t="shared" si="83"/>
        <v xml:space="preserve">    </v>
      </c>
      <c r="M2651" t="str">
        <f>IFERROR(VLOOKUP(J2651,色々!M:P,4,0),"")</f>
        <v/>
      </c>
      <c r="N2651" t="str">
        <f>IFERROR(記録__2[[#This Row],[競技番号]],"")</f>
        <v/>
      </c>
      <c r="O2651" t="str">
        <f>IFERROR(記録__2[[#This Row],[選手番号]],"")</f>
        <v/>
      </c>
    </row>
    <row r="2652" spans="1:15" x14ac:dyDescent="0.2">
      <c r="A2652" t="str">
        <f>IFERROR(VLOOKUP(N2652,プログラム!B:C,2,0),"")</f>
        <v/>
      </c>
      <c r="B2652" t="str">
        <f t="shared" si="82"/>
        <v/>
      </c>
      <c r="C2652" t="str">
        <f>IFERROR(VLOOKUP(B2652,チーム番号!E:F,2,0),"")</f>
        <v/>
      </c>
      <c r="D2652" t="str">
        <f>IFERROR(VLOOKUP(N2652,プログラム!B:C,2,0),"")</f>
        <v/>
      </c>
      <c r="E2652" t="str">
        <f>IFERROR(記録__2[[#This Row],[組]],"")</f>
        <v/>
      </c>
      <c r="F2652" t="str">
        <f>IFERROR(記録__2[[#This Row],[水路]],"")</f>
        <v/>
      </c>
      <c r="G2652" t="str">
        <f>IFERROR(VLOOKUP(D2652,プログラムデータ!A:N,12,0),"")</f>
        <v/>
      </c>
      <c r="H2652" t="str">
        <f>IFERROR(VLOOKUP(D2652,プログラムデータ!A:N,13,0),"")</f>
        <v/>
      </c>
      <c r="I2652" t="str">
        <f>IFERROR(VLOOKUP(D2652,プログラムデータ!A:N,11,0),"")</f>
        <v/>
      </c>
      <c r="J2652" t="str">
        <f>IFERROR(VLOOKUP(D2652,プログラムデータ!A:N,10,0),"")</f>
        <v/>
      </c>
      <c r="K2652" t="str">
        <f>IFERROR(VLOOKUP(D2652,プログラムデータ!A:N,14,0),"")</f>
        <v/>
      </c>
      <c r="L2652" t="str">
        <f t="shared" si="83"/>
        <v xml:space="preserve">    </v>
      </c>
      <c r="M2652" t="str">
        <f>IFERROR(VLOOKUP(J2652,色々!M:P,4,0),"")</f>
        <v/>
      </c>
      <c r="N2652" t="str">
        <f>IFERROR(記録__2[[#This Row],[競技番号]],"")</f>
        <v/>
      </c>
      <c r="O2652" t="str">
        <f>IFERROR(記録__2[[#This Row],[選手番号]],"")</f>
        <v/>
      </c>
    </row>
    <row r="2653" spans="1:15" x14ac:dyDescent="0.2">
      <c r="A2653" t="str">
        <f>IFERROR(VLOOKUP(N2653,プログラム!B:C,2,0),"")</f>
        <v/>
      </c>
      <c r="B2653" t="str">
        <f t="shared" si="82"/>
        <v/>
      </c>
      <c r="C2653" t="str">
        <f>IFERROR(VLOOKUP(B2653,チーム番号!E:F,2,0),"")</f>
        <v/>
      </c>
      <c r="D2653" t="str">
        <f>IFERROR(VLOOKUP(N2653,プログラム!B:C,2,0),"")</f>
        <v/>
      </c>
      <c r="E2653" t="str">
        <f>IFERROR(記録__2[[#This Row],[組]],"")</f>
        <v/>
      </c>
      <c r="F2653" t="str">
        <f>IFERROR(記録__2[[#This Row],[水路]],"")</f>
        <v/>
      </c>
      <c r="G2653" t="str">
        <f>IFERROR(VLOOKUP(D2653,プログラムデータ!A:N,12,0),"")</f>
        <v/>
      </c>
      <c r="H2653" t="str">
        <f>IFERROR(VLOOKUP(D2653,プログラムデータ!A:N,13,0),"")</f>
        <v/>
      </c>
      <c r="I2653" t="str">
        <f>IFERROR(VLOOKUP(D2653,プログラムデータ!A:N,11,0),"")</f>
        <v/>
      </c>
      <c r="J2653" t="str">
        <f>IFERROR(VLOOKUP(D2653,プログラムデータ!A:N,10,0),"")</f>
        <v/>
      </c>
      <c r="K2653" t="str">
        <f>IFERROR(VLOOKUP(D2653,プログラムデータ!A:N,14,0),"")</f>
        <v/>
      </c>
      <c r="L2653" t="str">
        <f t="shared" si="83"/>
        <v xml:space="preserve">    </v>
      </c>
      <c r="M2653" t="str">
        <f>IFERROR(VLOOKUP(J2653,色々!M:P,4,0),"")</f>
        <v/>
      </c>
      <c r="N2653" t="str">
        <f>IFERROR(記録__2[[#This Row],[競技番号]],"")</f>
        <v/>
      </c>
      <c r="O2653" t="str">
        <f>IFERROR(記録__2[[#This Row],[選手番号]],"")</f>
        <v/>
      </c>
    </row>
    <row r="2654" spans="1:15" x14ac:dyDescent="0.2">
      <c r="A2654" t="str">
        <f>IFERROR(VLOOKUP(N2654,プログラム!B:C,2,0),"")</f>
        <v/>
      </c>
      <c r="B2654" t="str">
        <f t="shared" si="82"/>
        <v/>
      </c>
      <c r="C2654" t="str">
        <f>IFERROR(VLOOKUP(B2654,チーム番号!E:F,2,0),"")</f>
        <v/>
      </c>
      <c r="D2654" t="str">
        <f>IFERROR(VLOOKUP(N2654,プログラム!B:C,2,0),"")</f>
        <v/>
      </c>
      <c r="E2654" t="str">
        <f>IFERROR(記録__2[[#This Row],[組]],"")</f>
        <v/>
      </c>
      <c r="F2654" t="str">
        <f>IFERROR(記録__2[[#This Row],[水路]],"")</f>
        <v/>
      </c>
      <c r="G2654" t="str">
        <f>IFERROR(VLOOKUP(D2654,プログラムデータ!A:N,12,0),"")</f>
        <v/>
      </c>
      <c r="H2654" t="str">
        <f>IFERROR(VLOOKUP(D2654,プログラムデータ!A:N,13,0),"")</f>
        <v/>
      </c>
      <c r="I2654" t="str">
        <f>IFERROR(VLOOKUP(D2654,プログラムデータ!A:N,11,0),"")</f>
        <v/>
      </c>
      <c r="J2654" t="str">
        <f>IFERROR(VLOOKUP(D2654,プログラムデータ!A:N,10,0),"")</f>
        <v/>
      </c>
      <c r="K2654" t="str">
        <f>IFERROR(VLOOKUP(D2654,プログラムデータ!A:N,14,0),"")</f>
        <v/>
      </c>
      <c r="L2654" t="str">
        <f t="shared" si="83"/>
        <v xml:space="preserve">    </v>
      </c>
      <c r="M2654" t="str">
        <f>IFERROR(VLOOKUP(J2654,色々!M:P,4,0),"")</f>
        <v/>
      </c>
      <c r="N2654" t="str">
        <f>IFERROR(記録__2[[#This Row],[競技番号]],"")</f>
        <v/>
      </c>
      <c r="O2654" t="str">
        <f>IFERROR(記録__2[[#This Row],[選手番号]],"")</f>
        <v/>
      </c>
    </row>
    <row r="2655" spans="1:15" x14ac:dyDescent="0.2">
      <c r="A2655" t="str">
        <f>IFERROR(VLOOKUP(N2655,プログラム!B:C,2,0),"")</f>
        <v/>
      </c>
      <c r="B2655" t="str">
        <f t="shared" si="82"/>
        <v/>
      </c>
      <c r="C2655" t="str">
        <f>IFERROR(VLOOKUP(B2655,チーム番号!E:F,2,0),"")</f>
        <v/>
      </c>
      <c r="D2655" t="str">
        <f>IFERROR(VLOOKUP(N2655,プログラム!B:C,2,0),"")</f>
        <v/>
      </c>
      <c r="E2655" t="str">
        <f>IFERROR(記録__2[[#This Row],[組]],"")</f>
        <v/>
      </c>
      <c r="F2655" t="str">
        <f>IFERROR(記録__2[[#This Row],[水路]],"")</f>
        <v/>
      </c>
      <c r="G2655" t="str">
        <f>IFERROR(VLOOKUP(D2655,プログラムデータ!A:N,12,0),"")</f>
        <v/>
      </c>
      <c r="H2655" t="str">
        <f>IFERROR(VLOOKUP(D2655,プログラムデータ!A:N,13,0),"")</f>
        <v/>
      </c>
      <c r="I2655" t="str">
        <f>IFERROR(VLOOKUP(D2655,プログラムデータ!A:N,11,0),"")</f>
        <v/>
      </c>
      <c r="J2655" t="str">
        <f>IFERROR(VLOOKUP(D2655,プログラムデータ!A:N,10,0),"")</f>
        <v/>
      </c>
      <c r="K2655" t="str">
        <f>IFERROR(VLOOKUP(D2655,プログラムデータ!A:N,14,0),"")</f>
        <v/>
      </c>
      <c r="L2655" t="str">
        <f t="shared" si="83"/>
        <v xml:space="preserve">    </v>
      </c>
      <c r="M2655" t="str">
        <f>IFERROR(VLOOKUP(J2655,色々!M:P,4,0),"")</f>
        <v/>
      </c>
      <c r="N2655" t="str">
        <f>IFERROR(記録__2[[#This Row],[競技番号]],"")</f>
        <v/>
      </c>
      <c r="O2655" t="str">
        <f>IFERROR(記録__2[[#This Row],[選手番号]],"")</f>
        <v/>
      </c>
    </row>
    <row r="2656" spans="1:15" x14ac:dyDescent="0.2">
      <c r="A2656" t="str">
        <f>IFERROR(VLOOKUP(N2656,プログラム!B:C,2,0),"")</f>
        <v/>
      </c>
      <c r="B2656" t="str">
        <f t="shared" si="82"/>
        <v/>
      </c>
      <c r="C2656" t="str">
        <f>IFERROR(VLOOKUP(B2656,チーム番号!E:F,2,0),"")</f>
        <v/>
      </c>
      <c r="D2656" t="str">
        <f>IFERROR(VLOOKUP(N2656,プログラム!B:C,2,0),"")</f>
        <v/>
      </c>
      <c r="E2656" t="str">
        <f>IFERROR(記録__2[[#This Row],[組]],"")</f>
        <v/>
      </c>
      <c r="F2656" t="str">
        <f>IFERROR(記録__2[[#This Row],[水路]],"")</f>
        <v/>
      </c>
      <c r="G2656" t="str">
        <f>IFERROR(VLOOKUP(D2656,プログラムデータ!A:N,12,0),"")</f>
        <v/>
      </c>
      <c r="H2656" t="str">
        <f>IFERROR(VLOOKUP(D2656,プログラムデータ!A:N,13,0),"")</f>
        <v/>
      </c>
      <c r="I2656" t="str">
        <f>IFERROR(VLOOKUP(D2656,プログラムデータ!A:N,11,0),"")</f>
        <v/>
      </c>
      <c r="J2656" t="str">
        <f>IFERROR(VLOOKUP(D2656,プログラムデータ!A:N,10,0),"")</f>
        <v/>
      </c>
      <c r="K2656" t="str">
        <f>IFERROR(VLOOKUP(D2656,プログラムデータ!A:N,14,0),"")</f>
        <v/>
      </c>
      <c r="L2656" t="str">
        <f t="shared" si="83"/>
        <v xml:space="preserve">    </v>
      </c>
      <c r="M2656" t="str">
        <f>IFERROR(VLOOKUP(J2656,色々!M:P,4,0),"")</f>
        <v/>
      </c>
      <c r="N2656" t="str">
        <f>IFERROR(記録__2[[#This Row],[競技番号]],"")</f>
        <v/>
      </c>
      <c r="O2656" t="str">
        <f>IFERROR(記録__2[[#This Row],[選手番号]],"")</f>
        <v/>
      </c>
    </row>
    <row r="2657" spans="1:15" x14ac:dyDescent="0.2">
      <c r="A2657" t="str">
        <f>IFERROR(VLOOKUP(N2657,プログラム!B:C,2,0),"")</f>
        <v/>
      </c>
      <c r="B2657" t="str">
        <f t="shared" si="82"/>
        <v/>
      </c>
      <c r="C2657" t="str">
        <f>IFERROR(VLOOKUP(B2657,チーム番号!E:F,2,0),"")</f>
        <v/>
      </c>
      <c r="D2657" t="str">
        <f>IFERROR(VLOOKUP(N2657,プログラム!B:C,2,0),"")</f>
        <v/>
      </c>
      <c r="E2657" t="str">
        <f>IFERROR(記録__2[[#This Row],[組]],"")</f>
        <v/>
      </c>
      <c r="F2657" t="str">
        <f>IFERROR(記録__2[[#This Row],[水路]],"")</f>
        <v/>
      </c>
      <c r="G2657" t="str">
        <f>IFERROR(VLOOKUP(D2657,プログラムデータ!A:N,12,0),"")</f>
        <v/>
      </c>
      <c r="H2657" t="str">
        <f>IFERROR(VLOOKUP(D2657,プログラムデータ!A:N,13,0),"")</f>
        <v/>
      </c>
      <c r="I2657" t="str">
        <f>IFERROR(VLOOKUP(D2657,プログラムデータ!A:N,11,0),"")</f>
        <v/>
      </c>
      <c r="J2657" t="str">
        <f>IFERROR(VLOOKUP(D2657,プログラムデータ!A:N,10,0),"")</f>
        <v/>
      </c>
      <c r="K2657" t="str">
        <f>IFERROR(VLOOKUP(D2657,プログラムデータ!A:N,14,0),"")</f>
        <v/>
      </c>
      <c r="L2657" t="str">
        <f t="shared" si="83"/>
        <v xml:space="preserve">    </v>
      </c>
      <c r="M2657" t="str">
        <f>IFERROR(VLOOKUP(J2657,色々!M:P,4,0),"")</f>
        <v/>
      </c>
      <c r="N2657" t="str">
        <f>IFERROR(記録__2[[#This Row],[競技番号]],"")</f>
        <v/>
      </c>
      <c r="O2657" t="str">
        <f>IFERROR(記録__2[[#This Row],[選手番号]],"")</f>
        <v/>
      </c>
    </row>
    <row r="2658" spans="1:15" x14ac:dyDescent="0.2">
      <c r="A2658" t="str">
        <f>IFERROR(VLOOKUP(N2658,プログラム!B:C,2,0),"")</f>
        <v/>
      </c>
      <c r="B2658" t="str">
        <f t="shared" si="82"/>
        <v/>
      </c>
      <c r="C2658" t="str">
        <f>IFERROR(VLOOKUP(B2658,チーム番号!E:F,2,0),"")</f>
        <v/>
      </c>
      <c r="D2658" t="str">
        <f>IFERROR(VLOOKUP(N2658,プログラム!B:C,2,0),"")</f>
        <v/>
      </c>
      <c r="E2658" t="str">
        <f>IFERROR(記録__2[[#This Row],[組]],"")</f>
        <v/>
      </c>
      <c r="F2658" t="str">
        <f>IFERROR(記録__2[[#This Row],[水路]],"")</f>
        <v/>
      </c>
      <c r="G2658" t="str">
        <f>IFERROR(VLOOKUP(D2658,プログラムデータ!A:N,12,0),"")</f>
        <v/>
      </c>
      <c r="H2658" t="str">
        <f>IFERROR(VLOOKUP(D2658,プログラムデータ!A:N,13,0),"")</f>
        <v/>
      </c>
      <c r="I2658" t="str">
        <f>IFERROR(VLOOKUP(D2658,プログラムデータ!A:N,11,0),"")</f>
        <v/>
      </c>
      <c r="J2658" t="str">
        <f>IFERROR(VLOOKUP(D2658,プログラムデータ!A:N,10,0),"")</f>
        <v/>
      </c>
      <c r="K2658" t="str">
        <f>IFERROR(VLOOKUP(D2658,プログラムデータ!A:N,14,0),"")</f>
        <v/>
      </c>
      <c r="L2658" t="str">
        <f t="shared" si="83"/>
        <v xml:space="preserve">    </v>
      </c>
      <c r="M2658" t="str">
        <f>IFERROR(VLOOKUP(J2658,色々!M:P,4,0),"")</f>
        <v/>
      </c>
      <c r="N2658" t="str">
        <f>IFERROR(記録__2[[#This Row],[競技番号]],"")</f>
        <v/>
      </c>
      <c r="O2658" t="str">
        <f>IFERROR(記録__2[[#This Row],[選手番号]],"")</f>
        <v/>
      </c>
    </row>
    <row r="2659" spans="1:15" x14ac:dyDescent="0.2">
      <c r="A2659" t="str">
        <f>IFERROR(VLOOKUP(N2659,プログラム!B:C,2,0),"")</f>
        <v/>
      </c>
      <c r="B2659" t="str">
        <f t="shared" si="82"/>
        <v/>
      </c>
      <c r="C2659" t="str">
        <f>IFERROR(VLOOKUP(B2659,チーム番号!E:F,2,0),"")</f>
        <v/>
      </c>
      <c r="D2659" t="str">
        <f>IFERROR(VLOOKUP(N2659,プログラム!B:C,2,0),"")</f>
        <v/>
      </c>
      <c r="E2659" t="str">
        <f>IFERROR(記録__2[[#This Row],[組]],"")</f>
        <v/>
      </c>
      <c r="F2659" t="str">
        <f>IFERROR(記録__2[[#This Row],[水路]],"")</f>
        <v/>
      </c>
      <c r="G2659" t="str">
        <f>IFERROR(VLOOKUP(D2659,プログラムデータ!A:N,12,0),"")</f>
        <v/>
      </c>
      <c r="H2659" t="str">
        <f>IFERROR(VLOOKUP(D2659,プログラムデータ!A:N,13,0),"")</f>
        <v/>
      </c>
      <c r="I2659" t="str">
        <f>IFERROR(VLOOKUP(D2659,プログラムデータ!A:N,11,0),"")</f>
        <v/>
      </c>
      <c r="J2659" t="str">
        <f>IFERROR(VLOOKUP(D2659,プログラムデータ!A:N,10,0),"")</f>
        <v/>
      </c>
      <c r="K2659" t="str">
        <f>IFERROR(VLOOKUP(D2659,プログラムデータ!A:N,14,0),"")</f>
        <v/>
      </c>
      <c r="L2659" t="str">
        <f t="shared" si="83"/>
        <v xml:space="preserve">    </v>
      </c>
      <c r="M2659" t="str">
        <f>IFERROR(VLOOKUP(J2659,色々!M:P,4,0),"")</f>
        <v/>
      </c>
      <c r="N2659" t="str">
        <f>IFERROR(記録__2[[#This Row],[競技番号]],"")</f>
        <v/>
      </c>
      <c r="O2659" t="str">
        <f>IFERROR(記録__2[[#This Row],[選手番号]],"")</f>
        <v/>
      </c>
    </row>
    <row r="2660" spans="1:15" x14ac:dyDescent="0.2">
      <c r="A2660" t="str">
        <f>IFERROR(VLOOKUP(N2660,プログラム!B:C,2,0),"")</f>
        <v/>
      </c>
      <c r="B2660" t="str">
        <f t="shared" si="82"/>
        <v/>
      </c>
      <c r="C2660" t="str">
        <f>IFERROR(VLOOKUP(B2660,チーム番号!E:F,2,0),"")</f>
        <v/>
      </c>
      <c r="D2660" t="str">
        <f>IFERROR(VLOOKUP(N2660,プログラム!B:C,2,0),"")</f>
        <v/>
      </c>
      <c r="E2660" t="str">
        <f>IFERROR(記録__2[[#This Row],[組]],"")</f>
        <v/>
      </c>
      <c r="F2660" t="str">
        <f>IFERROR(記録__2[[#This Row],[水路]],"")</f>
        <v/>
      </c>
      <c r="G2660" t="str">
        <f>IFERROR(VLOOKUP(D2660,プログラムデータ!A:N,12,0),"")</f>
        <v/>
      </c>
      <c r="H2660" t="str">
        <f>IFERROR(VLOOKUP(D2660,プログラムデータ!A:N,13,0),"")</f>
        <v/>
      </c>
      <c r="I2660" t="str">
        <f>IFERROR(VLOOKUP(D2660,プログラムデータ!A:N,11,0),"")</f>
        <v/>
      </c>
      <c r="J2660" t="str">
        <f>IFERROR(VLOOKUP(D2660,プログラムデータ!A:N,10,0),"")</f>
        <v/>
      </c>
      <c r="K2660" t="str">
        <f>IFERROR(VLOOKUP(D2660,プログラムデータ!A:N,14,0),"")</f>
        <v/>
      </c>
      <c r="L2660" t="str">
        <f t="shared" si="83"/>
        <v xml:space="preserve">    </v>
      </c>
      <c r="M2660" t="str">
        <f>IFERROR(VLOOKUP(J2660,色々!M:P,4,0),"")</f>
        <v/>
      </c>
      <c r="N2660" t="str">
        <f>IFERROR(記録__2[[#This Row],[競技番号]],"")</f>
        <v/>
      </c>
      <c r="O2660" t="str">
        <f>IFERROR(記録__2[[#This Row],[選手番号]],"")</f>
        <v/>
      </c>
    </row>
    <row r="2661" spans="1:15" x14ac:dyDescent="0.2">
      <c r="A2661" t="str">
        <f>IFERROR(VLOOKUP(N2661,プログラム!B:C,2,0),"")</f>
        <v/>
      </c>
      <c r="B2661" t="str">
        <f t="shared" si="82"/>
        <v/>
      </c>
      <c r="C2661" t="str">
        <f>IFERROR(VLOOKUP(B2661,チーム番号!E:F,2,0),"")</f>
        <v/>
      </c>
      <c r="D2661" t="str">
        <f>IFERROR(VLOOKUP(N2661,プログラム!B:C,2,0),"")</f>
        <v/>
      </c>
      <c r="E2661" t="str">
        <f>IFERROR(記録__2[[#This Row],[組]],"")</f>
        <v/>
      </c>
      <c r="F2661" t="str">
        <f>IFERROR(記録__2[[#This Row],[水路]],"")</f>
        <v/>
      </c>
      <c r="G2661" t="str">
        <f>IFERROR(VLOOKUP(D2661,プログラムデータ!A:N,12,0),"")</f>
        <v/>
      </c>
      <c r="H2661" t="str">
        <f>IFERROR(VLOOKUP(D2661,プログラムデータ!A:N,13,0),"")</f>
        <v/>
      </c>
      <c r="I2661" t="str">
        <f>IFERROR(VLOOKUP(D2661,プログラムデータ!A:N,11,0),"")</f>
        <v/>
      </c>
      <c r="J2661" t="str">
        <f>IFERROR(VLOOKUP(D2661,プログラムデータ!A:N,10,0),"")</f>
        <v/>
      </c>
      <c r="K2661" t="str">
        <f>IFERROR(VLOOKUP(D2661,プログラムデータ!A:N,14,0),"")</f>
        <v/>
      </c>
      <c r="L2661" t="str">
        <f t="shared" si="83"/>
        <v xml:space="preserve">    </v>
      </c>
      <c r="M2661" t="str">
        <f>IFERROR(VLOOKUP(J2661,色々!M:P,4,0),"")</f>
        <v/>
      </c>
      <c r="N2661" t="str">
        <f>IFERROR(記録__2[[#This Row],[競技番号]],"")</f>
        <v/>
      </c>
      <c r="O2661" t="str">
        <f>IFERROR(記録__2[[#This Row],[選手番号]],"")</f>
        <v/>
      </c>
    </row>
    <row r="2662" spans="1:15" x14ac:dyDescent="0.2">
      <c r="A2662" t="str">
        <f>IFERROR(VLOOKUP(N2662,プログラム!B:C,2,0),"")</f>
        <v/>
      </c>
      <c r="B2662" t="str">
        <f t="shared" si="82"/>
        <v/>
      </c>
      <c r="C2662" t="str">
        <f>IFERROR(VLOOKUP(B2662,チーム番号!E:F,2,0),"")</f>
        <v/>
      </c>
      <c r="D2662" t="str">
        <f>IFERROR(VLOOKUP(N2662,プログラム!B:C,2,0),"")</f>
        <v/>
      </c>
      <c r="E2662" t="str">
        <f>IFERROR(記録__2[[#This Row],[組]],"")</f>
        <v/>
      </c>
      <c r="F2662" t="str">
        <f>IFERROR(記録__2[[#This Row],[水路]],"")</f>
        <v/>
      </c>
      <c r="G2662" t="str">
        <f>IFERROR(VLOOKUP(D2662,プログラムデータ!A:N,12,0),"")</f>
        <v/>
      </c>
      <c r="H2662" t="str">
        <f>IFERROR(VLOOKUP(D2662,プログラムデータ!A:N,13,0),"")</f>
        <v/>
      </c>
      <c r="I2662" t="str">
        <f>IFERROR(VLOOKUP(D2662,プログラムデータ!A:N,11,0),"")</f>
        <v/>
      </c>
      <c r="J2662" t="str">
        <f>IFERROR(VLOOKUP(D2662,プログラムデータ!A:N,10,0),"")</f>
        <v/>
      </c>
      <c r="K2662" t="str">
        <f>IFERROR(VLOOKUP(D2662,プログラムデータ!A:N,14,0),"")</f>
        <v/>
      </c>
      <c r="L2662" t="str">
        <f t="shared" si="83"/>
        <v xml:space="preserve">    </v>
      </c>
      <c r="M2662" t="str">
        <f>IFERROR(VLOOKUP(J2662,色々!M:P,4,0),"")</f>
        <v/>
      </c>
      <c r="N2662" t="str">
        <f>IFERROR(記録__2[[#This Row],[競技番号]],"")</f>
        <v/>
      </c>
      <c r="O2662" t="str">
        <f>IFERROR(記録__2[[#This Row],[選手番号]],"")</f>
        <v/>
      </c>
    </row>
    <row r="2663" spans="1:15" x14ac:dyDescent="0.2">
      <c r="A2663" t="str">
        <f>IFERROR(VLOOKUP(N2663,プログラム!B:C,2,0),"")</f>
        <v/>
      </c>
      <c r="B2663" t="str">
        <f t="shared" si="82"/>
        <v/>
      </c>
      <c r="C2663" t="str">
        <f>IFERROR(VLOOKUP(B2663,チーム番号!E:F,2,0),"")</f>
        <v/>
      </c>
      <c r="D2663" t="str">
        <f>IFERROR(VLOOKUP(N2663,プログラム!B:C,2,0),"")</f>
        <v/>
      </c>
      <c r="E2663" t="str">
        <f>IFERROR(記録__2[[#This Row],[組]],"")</f>
        <v/>
      </c>
      <c r="F2663" t="str">
        <f>IFERROR(記録__2[[#This Row],[水路]],"")</f>
        <v/>
      </c>
      <c r="G2663" t="str">
        <f>IFERROR(VLOOKUP(D2663,プログラムデータ!A:N,12,0),"")</f>
        <v/>
      </c>
      <c r="H2663" t="str">
        <f>IFERROR(VLOOKUP(D2663,プログラムデータ!A:N,13,0),"")</f>
        <v/>
      </c>
      <c r="I2663" t="str">
        <f>IFERROR(VLOOKUP(D2663,プログラムデータ!A:N,11,0),"")</f>
        <v/>
      </c>
      <c r="J2663" t="str">
        <f>IFERROR(VLOOKUP(D2663,プログラムデータ!A:N,10,0),"")</f>
        <v/>
      </c>
      <c r="K2663" t="str">
        <f>IFERROR(VLOOKUP(D2663,プログラムデータ!A:N,14,0),"")</f>
        <v/>
      </c>
      <c r="L2663" t="str">
        <f t="shared" si="83"/>
        <v xml:space="preserve">    </v>
      </c>
      <c r="M2663" t="str">
        <f>IFERROR(VLOOKUP(J2663,色々!M:P,4,0),"")</f>
        <v/>
      </c>
      <c r="N2663" t="str">
        <f>IFERROR(記録__2[[#This Row],[競技番号]],"")</f>
        <v/>
      </c>
      <c r="O2663" t="str">
        <f>IFERROR(記録__2[[#This Row],[選手番号]],"")</f>
        <v/>
      </c>
    </row>
    <row r="2664" spans="1:15" x14ac:dyDescent="0.2">
      <c r="A2664" t="str">
        <f>IFERROR(VLOOKUP(N2664,プログラム!B:C,2,0),"")</f>
        <v/>
      </c>
      <c r="B2664" t="str">
        <f t="shared" si="82"/>
        <v/>
      </c>
      <c r="C2664" t="str">
        <f>IFERROR(VLOOKUP(B2664,チーム番号!E:F,2,0),"")</f>
        <v/>
      </c>
      <c r="D2664" t="str">
        <f>IFERROR(VLOOKUP(N2664,プログラム!B:C,2,0),"")</f>
        <v/>
      </c>
      <c r="E2664" t="str">
        <f>IFERROR(記録__2[[#This Row],[組]],"")</f>
        <v/>
      </c>
      <c r="F2664" t="str">
        <f>IFERROR(記録__2[[#This Row],[水路]],"")</f>
        <v/>
      </c>
      <c r="G2664" t="str">
        <f>IFERROR(VLOOKUP(D2664,プログラムデータ!A:N,12,0),"")</f>
        <v/>
      </c>
      <c r="H2664" t="str">
        <f>IFERROR(VLOOKUP(D2664,プログラムデータ!A:N,13,0),"")</f>
        <v/>
      </c>
      <c r="I2664" t="str">
        <f>IFERROR(VLOOKUP(D2664,プログラムデータ!A:N,11,0),"")</f>
        <v/>
      </c>
      <c r="J2664" t="str">
        <f>IFERROR(VLOOKUP(D2664,プログラムデータ!A:N,10,0),"")</f>
        <v/>
      </c>
      <c r="K2664" t="str">
        <f>IFERROR(VLOOKUP(D2664,プログラムデータ!A:N,14,0),"")</f>
        <v/>
      </c>
      <c r="L2664" t="str">
        <f t="shared" si="83"/>
        <v xml:space="preserve">    </v>
      </c>
      <c r="M2664" t="str">
        <f>IFERROR(VLOOKUP(J2664,色々!M:P,4,0),"")</f>
        <v/>
      </c>
      <c r="N2664" t="str">
        <f>IFERROR(記録__2[[#This Row],[競技番号]],"")</f>
        <v/>
      </c>
      <c r="O2664" t="str">
        <f>IFERROR(記録__2[[#This Row],[選手番号]],"")</f>
        <v/>
      </c>
    </row>
    <row r="2665" spans="1:15" x14ac:dyDescent="0.2">
      <c r="A2665" t="str">
        <f>IFERROR(VLOOKUP(N2665,プログラム!B:C,2,0),"")</f>
        <v/>
      </c>
      <c r="B2665" t="str">
        <f t="shared" si="82"/>
        <v/>
      </c>
      <c r="C2665" t="str">
        <f>IFERROR(VLOOKUP(B2665,チーム番号!E:F,2,0),"")</f>
        <v/>
      </c>
      <c r="D2665" t="str">
        <f>IFERROR(VLOOKUP(N2665,プログラム!B:C,2,0),"")</f>
        <v/>
      </c>
      <c r="E2665" t="str">
        <f>IFERROR(記録__2[[#This Row],[組]],"")</f>
        <v/>
      </c>
      <c r="F2665" t="str">
        <f>IFERROR(記録__2[[#This Row],[水路]],"")</f>
        <v/>
      </c>
      <c r="G2665" t="str">
        <f>IFERROR(VLOOKUP(D2665,プログラムデータ!A:N,12,0),"")</f>
        <v/>
      </c>
      <c r="H2665" t="str">
        <f>IFERROR(VLOOKUP(D2665,プログラムデータ!A:N,13,0),"")</f>
        <v/>
      </c>
      <c r="I2665" t="str">
        <f>IFERROR(VLOOKUP(D2665,プログラムデータ!A:N,11,0),"")</f>
        <v/>
      </c>
      <c r="J2665" t="str">
        <f>IFERROR(VLOOKUP(D2665,プログラムデータ!A:N,10,0),"")</f>
        <v/>
      </c>
      <c r="K2665" t="str">
        <f>IFERROR(VLOOKUP(D2665,プログラムデータ!A:N,14,0),"")</f>
        <v/>
      </c>
      <c r="L2665" t="str">
        <f t="shared" si="83"/>
        <v xml:space="preserve">    </v>
      </c>
      <c r="M2665" t="str">
        <f>IFERROR(VLOOKUP(J2665,色々!M:P,4,0),"")</f>
        <v/>
      </c>
      <c r="N2665" t="str">
        <f>IFERROR(記録__2[[#This Row],[競技番号]],"")</f>
        <v/>
      </c>
      <c r="O2665" t="str">
        <f>IFERROR(記録__2[[#This Row],[選手番号]],"")</f>
        <v/>
      </c>
    </row>
    <row r="2666" spans="1:15" x14ac:dyDescent="0.2">
      <c r="A2666" t="str">
        <f>IFERROR(VLOOKUP(N2666,プログラム!B:C,2,0),"")</f>
        <v/>
      </c>
      <c r="B2666" t="str">
        <f t="shared" si="82"/>
        <v/>
      </c>
      <c r="C2666" t="str">
        <f>IFERROR(VLOOKUP(B2666,チーム番号!E:F,2,0),"")</f>
        <v/>
      </c>
      <c r="D2666" t="str">
        <f>IFERROR(VLOOKUP(N2666,プログラム!B:C,2,0),"")</f>
        <v/>
      </c>
      <c r="E2666" t="str">
        <f>IFERROR(記録__2[[#This Row],[組]],"")</f>
        <v/>
      </c>
      <c r="F2666" t="str">
        <f>IFERROR(記録__2[[#This Row],[水路]],"")</f>
        <v/>
      </c>
      <c r="G2666" t="str">
        <f>IFERROR(VLOOKUP(D2666,プログラムデータ!A:N,12,0),"")</f>
        <v/>
      </c>
      <c r="H2666" t="str">
        <f>IFERROR(VLOOKUP(D2666,プログラムデータ!A:N,13,0),"")</f>
        <v/>
      </c>
      <c r="I2666" t="str">
        <f>IFERROR(VLOOKUP(D2666,プログラムデータ!A:N,11,0),"")</f>
        <v/>
      </c>
      <c r="J2666" t="str">
        <f>IFERROR(VLOOKUP(D2666,プログラムデータ!A:N,10,0),"")</f>
        <v/>
      </c>
      <c r="K2666" t="str">
        <f>IFERROR(VLOOKUP(D2666,プログラムデータ!A:N,14,0),"")</f>
        <v/>
      </c>
      <c r="L2666" t="str">
        <f t="shared" si="83"/>
        <v xml:space="preserve">    </v>
      </c>
      <c r="M2666" t="str">
        <f>IFERROR(VLOOKUP(J2666,色々!M:P,4,0),"")</f>
        <v/>
      </c>
      <c r="N2666" t="str">
        <f>IFERROR(記録__2[[#This Row],[競技番号]],"")</f>
        <v/>
      </c>
      <c r="O2666" t="str">
        <f>IFERROR(記録__2[[#This Row],[選手番号]],"")</f>
        <v/>
      </c>
    </row>
    <row r="2667" spans="1:15" x14ac:dyDescent="0.2">
      <c r="A2667" t="str">
        <f>IFERROR(VLOOKUP(N2667,プログラム!B:C,2,0),"")</f>
        <v/>
      </c>
      <c r="B2667" t="str">
        <f t="shared" si="82"/>
        <v/>
      </c>
      <c r="C2667" t="str">
        <f>IFERROR(VLOOKUP(B2667,チーム番号!E:F,2,0),"")</f>
        <v/>
      </c>
      <c r="D2667" t="str">
        <f>IFERROR(VLOOKUP(N2667,プログラム!B:C,2,0),"")</f>
        <v/>
      </c>
      <c r="E2667" t="str">
        <f>IFERROR(記録__2[[#This Row],[組]],"")</f>
        <v/>
      </c>
      <c r="F2667" t="str">
        <f>IFERROR(記録__2[[#This Row],[水路]],"")</f>
        <v/>
      </c>
      <c r="G2667" t="str">
        <f>IFERROR(VLOOKUP(D2667,プログラムデータ!A:N,12,0),"")</f>
        <v/>
      </c>
      <c r="H2667" t="str">
        <f>IFERROR(VLOOKUP(D2667,プログラムデータ!A:N,13,0),"")</f>
        <v/>
      </c>
      <c r="I2667" t="str">
        <f>IFERROR(VLOOKUP(D2667,プログラムデータ!A:N,11,0),"")</f>
        <v/>
      </c>
      <c r="J2667" t="str">
        <f>IFERROR(VLOOKUP(D2667,プログラムデータ!A:N,10,0),"")</f>
        <v/>
      </c>
      <c r="K2667" t="str">
        <f>IFERROR(VLOOKUP(D2667,プログラムデータ!A:N,14,0),"")</f>
        <v/>
      </c>
      <c r="L2667" t="str">
        <f t="shared" si="83"/>
        <v xml:space="preserve">    </v>
      </c>
      <c r="M2667" t="str">
        <f>IFERROR(VLOOKUP(J2667,色々!M:P,4,0),"")</f>
        <v/>
      </c>
      <c r="N2667" t="str">
        <f>IFERROR(記録__2[[#This Row],[競技番号]],"")</f>
        <v/>
      </c>
      <c r="O2667" t="str">
        <f>IFERROR(記録__2[[#This Row],[選手番号]],"")</f>
        <v/>
      </c>
    </row>
    <row r="2668" spans="1:15" x14ac:dyDescent="0.2">
      <c r="A2668" t="str">
        <f>IFERROR(VLOOKUP(N2668,プログラム!B:C,2,0),"")</f>
        <v/>
      </c>
      <c r="B2668" t="str">
        <f t="shared" si="82"/>
        <v/>
      </c>
      <c r="C2668" t="str">
        <f>IFERROR(VLOOKUP(B2668,チーム番号!E:F,2,0),"")</f>
        <v/>
      </c>
      <c r="D2668" t="str">
        <f>IFERROR(VLOOKUP(N2668,プログラム!B:C,2,0),"")</f>
        <v/>
      </c>
      <c r="E2668" t="str">
        <f>IFERROR(記録__2[[#This Row],[組]],"")</f>
        <v/>
      </c>
      <c r="F2668" t="str">
        <f>IFERROR(記録__2[[#This Row],[水路]],"")</f>
        <v/>
      </c>
      <c r="G2668" t="str">
        <f>IFERROR(VLOOKUP(D2668,プログラムデータ!A:N,12,0),"")</f>
        <v/>
      </c>
      <c r="H2668" t="str">
        <f>IFERROR(VLOOKUP(D2668,プログラムデータ!A:N,13,0),"")</f>
        <v/>
      </c>
      <c r="I2668" t="str">
        <f>IFERROR(VLOOKUP(D2668,プログラムデータ!A:N,11,0),"")</f>
        <v/>
      </c>
      <c r="J2668" t="str">
        <f>IFERROR(VLOOKUP(D2668,プログラムデータ!A:N,10,0),"")</f>
        <v/>
      </c>
      <c r="K2668" t="str">
        <f>IFERROR(VLOOKUP(D2668,プログラムデータ!A:N,14,0),"")</f>
        <v/>
      </c>
      <c r="L2668" t="str">
        <f t="shared" si="83"/>
        <v xml:space="preserve">    </v>
      </c>
      <c r="M2668" t="str">
        <f>IFERROR(VLOOKUP(J2668,色々!M:P,4,0),"")</f>
        <v/>
      </c>
      <c r="N2668" t="str">
        <f>IFERROR(記録__2[[#This Row],[競技番号]],"")</f>
        <v/>
      </c>
      <c r="O2668" t="str">
        <f>IFERROR(記録__2[[#This Row],[選手番号]],"")</f>
        <v/>
      </c>
    </row>
    <row r="2669" spans="1:15" x14ac:dyDescent="0.2">
      <c r="A2669" t="str">
        <f>IFERROR(VLOOKUP(N2669,プログラム!B:C,2,0),"")</f>
        <v/>
      </c>
      <c r="B2669" t="str">
        <f t="shared" si="82"/>
        <v/>
      </c>
      <c r="C2669" t="str">
        <f>IFERROR(VLOOKUP(B2669,チーム番号!E:F,2,0),"")</f>
        <v/>
      </c>
      <c r="D2669" t="str">
        <f>IFERROR(VLOOKUP(N2669,プログラム!B:C,2,0),"")</f>
        <v/>
      </c>
      <c r="E2669" t="str">
        <f>IFERROR(記録__2[[#This Row],[組]],"")</f>
        <v/>
      </c>
      <c r="F2669" t="str">
        <f>IFERROR(記録__2[[#This Row],[水路]],"")</f>
        <v/>
      </c>
      <c r="G2669" t="str">
        <f>IFERROR(VLOOKUP(D2669,プログラムデータ!A:N,12,0),"")</f>
        <v/>
      </c>
      <c r="H2669" t="str">
        <f>IFERROR(VLOOKUP(D2669,プログラムデータ!A:N,13,0),"")</f>
        <v/>
      </c>
      <c r="I2669" t="str">
        <f>IFERROR(VLOOKUP(D2669,プログラムデータ!A:N,11,0),"")</f>
        <v/>
      </c>
      <c r="J2669" t="str">
        <f>IFERROR(VLOOKUP(D2669,プログラムデータ!A:N,10,0),"")</f>
        <v/>
      </c>
      <c r="K2669" t="str">
        <f>IFERROR(VLOOKUP(D2669,プログラムデータ!A:N,14,0),"")</f>
        <v/>
      </c>
      <c r="L2669" t="str">
        <f t="shared" si="83"/>
        <v xml:space="preserve">    </v>
      </c>
      <c r="M2669" t="str">
        <f>IFERROR(VLOOKUP(J2669,色々!M:P,4,0),"")</f>
        <v/>
      </c>
      <c r="N2669" t="str">
        <f>IFERROR(記録__2[[#This Row],[競技番号]],"")</f>
        <v/>
      </c>
      <c r="O2669" t="str">
        <f>IFERROR(記録__2[[#This Row],[選手番号]],"")</f>
        <v/>
      </c>
    </row>
    <row r="2670" spans="1:15" x14ac:dyDescent="0.2">
      <c r="A2670" t="str">
        <f>IFERROR(VLOOKUP(N2670,プログラム!B:C,2,0),"")</f>
        <v/>
      </c>
      <c r="B2670" t="str">
        <f t="shared" si="82"/>
        <v/>
      </c>
      <c r="C2670" t="str">
        <f>IFERROR(VLOOKUP(B2670,チーム番号!E:F,2,0),"")</f>
        <v/>
      </c>
      <c r="D2670" t="str">
        <f>IFERROR(VLOOKUP(N2670,プログラム!B:C,2,0),"")</f>
        <v/>
      </c>
      <c r="E2670" t="str">
        <f>IFERROR(記録__2[[#This Row],[組]],"")</f>
        <v/>
      </c>
      <c r="F2670" t="str">
        <f>IFERROR(記録__2[[#This Row],[水路]],"")</f>
        <v/>
      </c>
      <c r="G2670" t="str">
        <f>IFERROR(VLOOKUP(D2670,プログラムデータ!A:N,12,0),"")</f>
        <v/>
      </c>
      <c r="H2670" t="str">
        <f>IFERROR(VLOOKUP(D2670,プログラムデータ!A:N,13,0),"")</f>
        <v/>
      </c>
      <c r="I2670" t="str">
        <f>IFERROR(VLOOKUP(D2670,プログラムデータ!A:N,11,0),"")</f>
        <v/>
      </c>
      <c r="J2670" t="str">
        <f>IFERROR(VLOOKUP(D2670,プログラムデータ!A:N,10,0),"")</f>
        <v/>
      </c>
      <c r="K2670" t="str">
        <f>IFERROR(VLOOKUP(D2670,プログラムデータ!A:N,14,0),"")</f>
        <v/>
      </c>
      <c r="L2670" t="str">
        <f t="shared" si="83"/>
        <v xml:space="preserve">    </v>
      </c>
      <c r="M2670" t="str">
        <f>IFERROR(VLOOKUP(J2670,色々!M:P,4,0),"")</f>
        <v/>
      </c>
      <c r="N2670" t="str">
        <f>IFERROR(記録__2[[#This Row],[競技番号]],"")</f>
        <v/>
      </c>
      <c r="O2670" t="str">
        <f>IFERROR(記録__2[[#This Row],[選手番号]],"")</f>
        <v/>
      </c>
    </row>
    <row r="2671" spans="1:15" x14ac:dyDescent="0.2">
      <c r="A2671" t="str">
        <f>IFERROR(VLOOKUP(N2671,プログラム!B:C,2,0),"")</f>
        <v/>
      </c>
      <c r="B2671" t="str">
        <f t="shared" si="82"/>
        <v/>
      </c>
      <c r="C2671" t="str">
        <f>IFERROR(VLOOKUP(B2671,チーム番号!E:F,2,0),"")</f>
        <v/>
      </c>
      <c r="D2671" t="str">
        <f>IFERROR(VLOOKUP(N2671,プログラム!B:C,2,0),"")</f>
        <v/>
      </c>
      <c r="E2671" t="str">
        <f>IFERROR(記録__2[[#This Row],[組]],"")</f>
        <v/>
      </c>
      <c r="F2671" t="str">
        <f>IFERROR(記録__2[[#This Row],[水路]],"")</f>
        <v/>
      </c>
      <c r="G2671" t="str">
        <f>IFERROR(VLOOKUP(D2671,プログラムデータ!A:N,12,0),"")</f>
        <v/>
      </c>
      <c r="H2671" t="str">
        <f>IFERROR(VLOOKUP(D2671,プログラムデータ!A:N,13,0),"")</f>
        <v/>
      </c>
      <c r="I2671" t="str">
        <f>IFERROR(VLOOKUP(D2671,プログラムデータ!A:N,11,0),"")</f>
        <v/>
      </c>
      <c r="J2671" t="str">
        <f>IFERROR(VLOOKUP(D2671,プログラムデータ!A:N,10,0),"")</f>
        <v/>
      </c>
      <c r="K2671" t="str">
        <f>IFERROR(VLOOKUP(D2671,プログラムデータ!A:N,14,0),"")</f>
        <v/>
      </c>
      <c r="L2671" t="str">
        <f t="shared" si="83"/>
        <v xml:space="preserve">    </v>
      </c>
      <c r="M2671" t="str">
        <f>IFERROR(VLOOKUP(J2671,色々!M:P,4,0),"")</f>
        <v/>
      </c>
      <c r="N2671" t="str">
        <f>IFERROR(記録__2[[#This Row],[競技番号]],"")</f>
        <v/>
      </c>
      <c r="O2671" t="str">
        <f>IFERROR(記録__2[[#This Row],[選手番号]],"")</f>
        <v/>
      </c>
    </row>
    <row r="2672" spans="1:15" x14ac:dyDescent="0.2">
      <c r="A2672" t="str">
        <f>IFERROR(VLOOKUP(N2672,プログラム!B:C,2,0),"")</f>
        <v/>
      </c>
      <c r="B2672" t="str">
        <f t="shared" si="82"/>
        <v/>
      </c>
      <c r="C2672" t="str">
        <f>IFERROR(VLOOKUP(B2672,チーム番号!E:F,2,0),"")</f>
        <v/>
      </c>
      <c r="D2672" t="str">
        <f>IFERROR(VLOOKUP(N2672,プログラム!B:C,2,0),"")</f>
        <v/>
      </c>
      <c r="E2672" t="str">
        <f>IFERROR(記録__2[[#This Row],[組]],"")</f>
        <v/>
      </c>
      <c r="F2672" t="str">
        <f>IFERROR(記録__2[[#This Row],[水路]],"")</f>
        <v/>
      </c>
      <c r="G2672" t="str">
        <f>IFERROR(VLOOKUP(D2672,プログラムデータ!A:N,12,0),"")</f>
        <v/>
      </c>
      <c r="H2672" t="str">
        <f>IFERROR(VLOOKUP(D2672,プログラムデータ!A:N,13,0),"")</f>
        <v/>
      </c>
      <c r="I2672" t="str">
        <f>IFERROR(VLOOKUP(D2672,プログラムデータ!A:N,11,0),"")</f>
        <v/>
      </c>
      <c r="J2672" t="str">
        <f>IFERROR(VLOOKUP(D2672,プログラムデータ!A:N,10,0),"")</f>
        <v/>
      </c>
      <c r="K2672" t="str">
        <f>IFERROR(VLOOKUP(D2672,プログラムデータ!A:N,14,0),"")</f>
        <v/>
      </c>
      <c r="L2672" t="str">
        <f t="shared" si="83"/>
        <v xml:space="preserve">    </v>
      </c>
      <c r="M2672" t="str">
        <f>IFERROR(VLOOKUP(J2672,色々!M:P,4,0),"")</f>
        <v/>
      </c>
      <c r="N2672" t="str">
        <f>IFERROR(記録__2[[#This Row],[競技番号]],"")</f>
        <v/>
      </c>
      <c r="O2672" t="str">
        <f>IFERROR(記録__2[[#This Row],[選手番号]],"")</f>
        <v/>
      </c>
    </row>
    <row r="2673" spans="1:15" x14ac:dyDescent="0.2">
      <c r="A2673" t="str">
        <f>IFERROR(VLOOKUP(N2673,プログラム!B:C,2,0),"")</f>
        <v/>
      </c>
      <c r="B2673" t="str">
        <f t="shared" si="82"/>
        <v/>
      </c>
      <c r="C2673" t="str">
        <f>IFERROR(VLOOKUP(B2673,チーム番号!E:F,2,0),"")</f>
        <v/>
      </c>
      <c r="D2673" t="str">
        <f>IFERROR(VLOOKUP(N2673,プログラム!B:C,2,0),"")</f>
        <v/>
      </c>
      <c r="E2673" t="str">
        <f>IFERROR(記録__2[[#This Row],[組]],"")</f>
        <v/>
      </c>
      <c r="F2673" t="str">
        <f>IFERROR(記録__2[[#This Row],[水路]],"")</f>
        <v/>
      </c>
      <c r="G2673" t="str">
        <f>IFERROR(VLOOKUP(D2673,プログラムデータ!A:N,12,0),"")</f>
        <v/>
      </c>
      <c r="H2673" t="str">
        <f>IFERROR(VLOOKUP(D2673,プログラムデータ!A:N,13,0),"")</f>
        <v/>
      </c>
      <c r="I2673" t="str">
        <f>IFERROR(VLOOKUP(D2673,プログラムデータ!A:N,11,0),"")</f>
        <v/>
      </c>
      <c r="J2673" t="str">
        <f>IFERROR(VLOOKUP(D2673,プログラムデータ!A:N,10,0),"")</f>
        <v/>
      </c>
      <c r="K2673" t="str">
        <f>IFERROR(VLOOKUP(D2673,プログラムデータ!A:N,14,0),"")</f>
        <v/>
      </c>
      <c r="L2673" t="str">
        <f t="shared" si="83"/>
        <v xml:space="preserve">    </v>
      </c>
      <c r="M2673" t="str">
        <f>IFERROR(VLOOKUP(J2673,色々!M:P,4,0),"")</f>
        <v/>
      </c>
      <c r="N2673" t="str">
        <f>IFERROR(記録__2[[#This Row],[競技番号]],"")</f>
        <v/>
      </c>
      <c r="O2673" t="str">
        <f>IFERROR(記録__2[[#This Row],[選手番号]],"")</f>
        <v/>
      </c>
    </row>
    <row r="2674" spans="1:15" x14ac:dyDescent="0.2">
      <c r="A2674" t="str">
        <f>IFERROR(VLOOKUP(N2674,プログラム!B:C,2,0),"")</f>
        <v/>
      </c>
      <c r="B2674" t="str">
        <f t="shared" si="82"/>
        <v/>
      </c>
      <c r="C2674" t="str">
        <f>IFERROR(VLOOKUP(B2674,チーム番号!E:F,2,0),"")</f>
        <v/>
      </c>
      <c r="D2674" t="str">
        <f>IFERROR(VLOOKUP(N2674,プログラム!B:C,2,0),"")</f>
        <v/>
      </c>
      <c r="E2674" t="str">
        <f>IFERROR(記録__2[[#This Row],[組]],"")</f>
        <v/>
      </c>
      <c r="F2674" t="str">
        <f>IFERROR(記録__2[[#This Row],[水路]],"")</f>
        <v/>
      </c>
      <c r="G2674" t="str">
        <f>IFERROR(VLOOKUP(D2674,プログラムデータ!A:N,12,0),"")</f>
        <v/>
      </c>
      <c r="H2674" t="str">
        <f>IFERROR(VLOOKUP(D2674,プログラムデータ!A:N,13,0),"")</f>
        <v/>
      </c>
      <c r="I2674" t="str">
        <f>IFERROR(VLOOKUP(D2674,プログラムデータ!A:N,11,0),"")</f>
        <v/>
      </c>
      <c r="J2674" t="str">
        <f>IFERROR(VLOOKUP(D2674,プログラムデータ!A:N,10,0),"")</f>
        <v/>
      </c>
      <c r="K2674" t="str">
        <f>IFERROR(VLOOKUP(D2674,プログラムデータ!A:N,14,0),"")</f>
        <v/>
      </c>
      <c r="L2674" t="str">
        <f t="shared" si="83"/>
        <v xml:space="preserve">    </v>
      </c>
      <c r="M2674" t="str">
        <f>IFERROR(VLOOKUP(J2674,色々!M:P,4,0),"")</f>
        <v/>
      </c>
      <c r="N2674" t="str">
        <f>IFERROR(記録__2[[#This Row],[競技番号]],"")</f>
        <v/>
      </c>
      <c r="O2674" t="str">
        <f>IFERROR(記録__2[[#This Row],[選手番号]],"")</f>
        <v/>
      </c>
    </row>
    <row r="2675" spans="1:15" x14ac:dyDescent="0.2">
      <c r="A2675" t="str">
        <f>IFERROR(VLOOKUP(N2675,プログラム!B:C,2,0),"")</f>
        <v/>
      </c>
      <c r="B2675" t="str">
        <f t="shared" si="82"/>
        <v/>
      </c>
      <c r="C2675" t="str">
        <f>IFERROR(VLOOKUP(B2675,チーム番号!E:F,2,0),"")</f>
        <v/>
      </c>
      <c r="D2675" t="str">
        <f>IFERROR(VLOOKUP(N2675,プログラム!B:C,2,0),"")</f>
        <v/>
      </c>
      <c r="E2675" t="str">
        <f>IFERROR(記録__2[[#This Row],[組]],"")</f>
        <v/>
      </c>
      <c r="F2675" t="str">
        <f>IFERROR(記録__2[[#This Row],[水路]],"")</f>
        <v/>
      </c>
      <c r="G2675" t="str">
        <f>IFERROR(VLOOKUP(D2675,プログラムデータ!A:N,12,0),"")</f>
        <v/>
      </c>
      <c r="H2675" t="str">
        <f>IFERROR(VLOOKUP(D2675,プログラムデータ!A:N,13,0),"")</f>
        <v/>
      </c>
      <c r="I2675" t="str">
        <f>IFERROR(VLOOKUP(D2675,プログラムデータ!A:N,11,0),"")</f>
        <v/>
      </c>
      <c r="J2675" t="str">
        <f>IFERROR(VLOOKUP(D2675,プログラムデータ!A:N,10,0),"")</f>
        <v/>
      </c>
      <c r="K2675" t="str">
        <f>IFERROR(VLOOKUP(D2675,プログラムデータ!A:N,14,0),"")</f>
        <v/>
      </c>
      <c r="L2675" t="str">
        <f t="shared" si="83"/>
        <v xml:space="preserve">    </v>
      </c>
      <c r="M2675" t="str">
        <f>IFERROR(VLOOKUP(J2675,色々!M:P,4,0),"")</f>
        <v/>
      </c>
      <c r="N2675" t="str">
        <f>IFERROR(記録__2[[#This Row],[競技番号]],"")</f>
        <v/>
      </c>
      <c r="O2675" t="str">
        <f>IFERROR(記録__2[[#This Row],[選手番号]],"")</f>
        <v/>
      </c>
    </row>
    <row r="2676" spans="1:15" x14ac:dyDescent="0.2">
      <c r="A2676" t="str">
        <f>IFERROR(VLOOKUP(N2676,プログラム!B:C,2,0),"")</f>
        <v/>
      </c>
      <c r="B2676" t="str">
        <f t="shared" si="82"/>
        <v/>
      </c>
      <c r="C2676" t="str">
        <f>IFERROR(VLOOKUP(B2676,チーム番号!E:F,2,0),"")</f>
        <v/>
      </c>
      <c r="D2676" t="str">
        <f>IFERROR(VLOOKUP(N2676,プログラム!B:C,2,0),"")</f>
        <v/>
      </c>
      <c r="E2676" t="str">
        <f>IFERROR(記録__2[[#This Row],[組]],"")</f>
        <v/>
      </c>
      <c r="F2676" t="str">
        <f>IFERROR(記録__2[[#This Row],[水路]],"")</f>
        <v/>
      </c>
      <c r="G2676" t="str">
        <f>IFERROR(VLOOKUP(D2676,プログラムデータ!A:N,12,0),"")</f>
        <v/>
      </c>
      <c r="H2676" t="str">
        <f>IFERROR(VLOOKUP(D2676,プログラムデータ!A:N,13,0),"")</f>
        <v/>
      </c>
      <c r="I2676" t="str">
        <f>IFERROR(VLOOKUP(D2676,プログラムデータ!A:N,11,0),"")</f>
        <v/>
      </c>
      <c r="J2676" t="str">
        <f>IFERROR(VLOOKUP(D2676,プログラムデータ!A:N,10,0),"")</f>
        <v/>
      </c>
      <c r="K2676" t="str">
        <f>IFERROR(VLOOKUP(D2676,プログラムデータ!A:N,14,0),"")</f>
        <v/>
      </c>
      <c r="L2676" t="str">
        <f t="shared" si="83"/>
        <v xml:space="preserve">    </v>
      </c>
      <c r="M2676" t="str">
        <f>IFERROR(VLOOKUP(J2676,色々!M:P,4,0),"")</f>
        <v/>
      </c>
      <c r="N2676" t="str">
        <f>IFERROR(記録__2[[#This Row],[競技番号]],"")</f>
        <v/>
      </c>
      <c r="O2676" t="str">
        <f>IFERROR(記録__2[[#This Row],[選手番号]],"")</f>
        <v/>
      </c>
    </row>
    <row r="2677" spans="1:15" x14ac:dyDescent="0.2">
      <c r="A2677" t="str">
        <f>IFERROR(VLOOKUP(N2677,プログラム!B:C,2,0),"")</f>
        <v/>
      </c>
      <c r="B2677" t="str">
        <f t="shared" si="82"/>
        <v/>
      </c>
      <c r="C2677" t="str">
        <f>IFERROR(VLOOKUP(B2677,チーム番号!E:F,2,0),"")</f>
        <v/>
      </c>
      <c r="D2677" t="str">
        <f>IFERROR(VLOOKUP(N2677,プログラム!B:C,2,0),"")</f>
        <v/>
      </c>
      <c r="E2677" t="str">
        <f>IFERROR(記録__2[[#This Row],[組]],"")</f>
        <v/>
      </c>
      <c r="F2677" t="str">
        <f>IFERROR(記録__2[[#This Row],[水路]],"")</f>
        <v/>
      </c>
      <c r="G2677" t="str">
        <f>IFERROR(VLOOKUP(D2677,プログラムデータ!A:N,12,0),"")</f>
        <v/>
      </c>
      <c r="H2677" t="str">
        <f>IFERROR(VLOOKUP(D2677,プログラムデータ!A:N,13,0),"")</f>
        <v/>
      </c>
      <c r="I2677" t="str">
        <f>IFERROR(VLOOKUP(D2677,プログラムデータ!A:N,11,0),"")</f>
        <v/>
      </c>
      <c r="J2677" t="str">
        <f>IFERROR(VLOOKUP(D2677,プログラムデータ!A:N,10,0),"")</f>
        <v/>
      </c>
      <c r="K2677" t="str">
        <f>IFERROR(VLOOKUP(D2677,プログラムデータ!A:N,14,0),"")</f>
        <v/>
      </c>
      <c r="L2677" t="str">
        <f t="shared" si="83"/>
        <v xml:space="preserve">    </v>
      </c>
      <c r="M2677" t="str">
        <f>IFERROR(VLOOKUP(J2677,色々!M:P,4,0),"")</f>
        <v/>
      </c>
      <c r="N2677" t="str">
        <f>IFERROR(記録__2[[#This Row],[競技番号]],"")</f>
        <v/>
      </c>
      <c r="O2677" t="str">
        <f>IFERROR(記録__2[[#This Row],[選手番号]],"")</f>
        <v/>
      </c>
    </row>
    <row r="2678" spans="1:15" x14ac:dyDescent="0.2">
      <c r="A2678" t="str">
        <f>IFERROR(VLOOKUP(N2678,プログラム!B:C,2,0),"")</f>
        <v/>
      </c>
      <c r="B2678" t="str">
        <f t="shared" si="82"/>
        <v/>
      </c>
      <c r="C2678" t="str">
        <f>IFERROR(VLOOKUP(B2678,チーム番号!E:F,2,0),"")</f>
        <v/>
      </c>
      <c r="D2678" t="str">
        <f>IFERROR(VLOOKUP(N2678,プログラム!B:C,2,0),"")</f>
        <v/>
      </c>
      <c r="E2678" t="str">
        <f>IFERROR(記録__2[[#This Row],[組]],"")</f>
        <v/>
      </c>
      <c r="F2678" t="str">
        <f>IFERROR(記録__2[[#This Row],[水路]],"")</f>
        <v/>
      </c>
      <c r="G2678" t="str">
        <f>IFERROR(VLOOKUP(D2678,プログラムデータ!A:N,12,0),"")</f>
        <v/>
      </c>
      <c r="H2678" t="str">
        <f>IFERROR(VLOOKUP(D2678,プログラムデータ!A:N,13,0),"")</f>
        <v/>
      </c>
      <c r="I2678" t="str">
        <f>IFERROR(VLOOKUP(D2678,プログラムデータ!A:N,11,0),"")</f>
        <v/>
      </c>
      <c r="J2678" t="str">
        <f>IFERROR(VLOOKUP(D2678,プログラムデータ!A:N,10,0),"")</f>
        <v/>
      </c>
      <c r="K2678" t="str">
        <f>IFERROR(VLOOKUP(D2678,プログラムデータ!A:N,14,0),"")</f>
        <v/>
      </c>
      <c r="L2678" t="str">
        <f t="shared" si="83"/>
        <v xml:space="preserve">    </v>
      </c>
      <c r="M2678" t="str">
        <f>IFERROR(VLOOKUP(J2678,色々!M:P,4,0),"")</f>
        <v/>
      </c>
      <c r="N2678" t="str">
        <f>IFERROR(記録__2[[#This Row],[競技番号]],"")</f>
        <v/>
      </c>
      <c r="O2678" t="str">
        <f>IFERROR(記録__2[[#This Row],[選手番号]],"")</f>
        <v/>
      </c>
    </row>
    <row r="2679" spans="1:15" x14ac:dyDescent="0.2">
      <c r="A2679" t="str">
        <f>IFERROR(VLOOKUP(N2679,プログラム!B:C,2,0),"")</f>
        <v/>
      </c>
      <c r="B2679" t="str">
        <f t="shared" si="82"/>
        <v/>
      </c>
      <c r="C2679" t="str">
        <f>IFERROR(VLOOKUP(B2679,チーム番号!E:F,2,0),"")</f>
        <v/>
      </c>
      <c r="D2679" t="str">
        <f>IFERROR(VLOOKUP(N2679,プログラム!B:C,2,0),"")</f>
        <v/>
      </c>
      <c r="E2679" t="str">
        <f>IFERROR(記録__2[[#This Row],[組]],"")</f>
        <v/>
      </c>
      <c r="F2679" t="str">
        <f>IFERROR(記録__2[[#This Row],[水路]],"")</f>
        <v/>
      </c>
      <c r="G2679" t="str">
        <f>IFERROR(VLOOKUP(D2679,プログラムデータ!A:N,12,0),"")</f>
        <v/>
      </c>
      <c r="H2679" t="str">
        <f>IFERROR(VLOOKUP(D2679,プログラムデータ!A:N,13,0),"")</f>
        <v/>
      </c>
      <c r="I2679" t="str">
        <f>IFERROR(VLOOKUP(D2679,プログラムデータ!A:N,11,0),"")</f>
        <v/>
      </c>
      <c r="J2679" t="str">
        <f>IFERROR(VLOOKUP(D2679,プログラムデータ!A:N,10,0),"")</f>
        <v/>
      </c>
      <c r="K2679" t="str">
        <f>IFERROR(VLOOKUP(D2679,プログラムデータ!A:N,14,0),"")</f>
        <v/>
      </c>
      <c r="L2679" t="str">
        <f t="shared" si="83"/>
        <v xml:space="preserve">    </v>
      </c>
      <c r="M2679" t="str">
        <f>IFERROR(VLOOKUP(J2679,色々!M:P,4,0),"")</f>
        <v/>
      </c>
      <c r="N2679" t="str">
        <f>IFERROR(記録__2[[#This Row],[競技番号]],"")</f>
        <v/>
      </c>
      <c r="O2679" t="str">
        <f>IFERROR(記録__2[[#This Row],[選手番号]],"")</f>
        <v/>
      </c>
    </row>
    <row r="2680" spans="1:15" x14ac:dyDescent="0.2">
      <c r="A2680" t="str">
        <f>IFERROR(VLOOKUP(N2680,プログラム!B:C,2,0),"")</f>
        <v/>
      </c>
      <c r="B2680" t="str">
        <f t="shared" si="82"/>
        <v/>
      </c>
      <c r="C2680" t="str">
        <f>IFERROR(VLOOKUP(B2680,チーム番号!E:F,2,0),"")</f>
        <v/>
      </c>
      <c r="D2680" t="str">
        <f>IFERROR(VLOOKUP(N2680,プログラム!B:C,2,0),"")</f>
        <v/>
      </c>
      <c r="E2680" t="str">
        <f>IFERROR(記録__2[[#This Row],[組]],"")</f>
        <v/>
      </c>
      <c r="F2680" t="str">
        <f>IFERROR(記録__2[[#This Row],[水路]],"")</f>
        <v/>
      </c>
      <c r="G2680" t="str">
        <f>IFERROR(VLOOKUP(D2680,プログラムデータ!A:N,12,0),"")</f>
        <v/>
      </c>
      <c r="H2680" t="str">
        <f>IFERROR(VLOOKUP(D2680,プログラムデータ!A:N,13,0),"")</f>
        <v/>
      </c>
      <c r="I2680" t="str">
        <f>IFERROR(VLOOKUP(D2680,プログラムデータ!A:N,11,0),"")</f>
        <v/>
      </c>
      <c r="J2680" t="str">
        <f>IFERROR(VLOOKUP(D2680,プログラムデータ!A:N,10,0),"")</f>
        <v/>
      </c>
      <c r="K2680" t="str">
        <f>IFERROR(VLOOKUP(D2680,プログラムデータ!A:N,14,0),"")</f>
        <v/>
      </c>
      <c r="L2680" t="str">
        <f t="shared" si="83"/>
        <v xml:space="preserve">    </v>
      </c>
      <c r="M2680" t="str">
        <f>IFERROR(VLOOKUP(J2680,色々!M:P,4,0),"")</f>
        <v/>
      </c>
      <c r="N2680" t="str">
        <f>IFERROR(記録__2[[#This Row],[競技番号]],"")</f>
        <v/>
      </c>
      <c r="O2680" t="str">
        <f>IFERROR(記録__2[[#This Row],[選手番号]],"")</f>
        <v/>
      </c>
    </row>
    <row r="2681" spans="1:15" x14ac:dyDescent="0.2">
      <c r="A2681" t="str">
        <f>IFERROR(VLOOKUP(N2681,プログラム!B:C,2,0),"")</f>
        <v/>
      </c>
      <c r="B2681" t="str">
        <f t="shared" si="82"/>
        <v/>
      </c>
      <c r="C2681" t="str">
        <f>IFERROR(VLOOKUP(B2681,チーム番号!E:F,2,0),"")</f>
        <v/>
      </c>
      <c r="D2681" t="str">
        <f>IFERROR(VLOOKUP(N2681,プログラム!B:C,2,0),"")</f>
        <v/>
      </c>
      <c r="E2681" t="str">
        <f>IFERROR(記録__2[[#This Row],[組]],"")</f>
        <v/>
      </c>
      <c r="F2681" t="str">
        <f>IFERROR(記録__2[[#This Row],[水路]],"")</f>
        <v/>
      </c>
      <c r="G2681" t="str">
        <f>IFERROR(VLOOKUP(D2681,プログラムデータ!A:N,12,0),"")</f>
        <v/>
      </c>
      <c r="H2681" t="str">
        <f>IFERROR(VLOOKUP(D2681,プログラムデータ!A:N,13,0),"")</f>
        <v/>
      </c>
      <c r="I2681" t="str">
        <f>IFERROR(VLOOKUP(D2681,プログラムデータ!A:N,11,0),"")</f>
        <v/>
      </c>
      <c r="J2681" t="str">
        <f>IFERROR(VLOOKUP(D2681,プログラムデータ!A:N,10,0),"")</f>
        <v/>
      </c>
      <c r="K2681" t="str">
        <f>IFERROR(VLOOKUP(D2681,プログラムデータ!A:N,14,0),"")</f>
        <v/>
      </c>
      <c r="L2681" t="str">
        <f t="shared" si="83"/>
        <v xml:space="preserve">    </v>
      </c>
      <c r="M2681" t="str">
        <f>IFERROR(VLOOKUP(J2681,色々!M:P,4,0),"")</f>
        <v/>
      </c>
      <c r="N2681" t="str">
        <f>IFERROR(記録__2[[#This Row],[競技番号]],"")</f>
        <v/>
      </c>
      <c r="O2681" t="str">
        <f>IFERROR(記録__2[[#This Row],[選手番号]],"")</f>
        <v/>
      </c>
    </row>
    <row r="2682" spans="1:15" x14ac:dyDescent="0.2">
      <c r="A2682" t="str">
        <f>IFERROR(VLOOKUP(N2682,プログラム!B:C,2,0),"")</f>
        <v/>
      </c>
      <c r="B2682" t="str">
        <f t="shared" si="82"/>
        <v/>
      </c>
      <c r="C2682" t="str">
        <f>IFERROR(VLOOKUP(B2682,チーム番号!E:F,2,0),"")</f>
        <v/>
      </c>
      <c r="D2682" t="str">
        <f>IFERROR(VLOOKUP(N2682,プログラム!B:C,2,0),"")</f>
        <v/>
      </c>
      <c r="E2682" t="str">
        <f>IFERROR(記録__2[[#This Row],[組]],"")</f>
        <v/>
      </c>
      <c r="F2682" t="str">
        <f>IFERROR(記録__2[[#This Row],[水路]],"")</f>
        <v/>
      </c>
      <c r="G2682" t="str">
        <f>IFERROR(VLOOKUP(D2682,プログラムデータ!A:N,12,0),"")</f>
        <v/>
      </c>
      <c r="H2682" t="str">
        <f>IFERROR(VLOOKUP(D2682,プログラムデータ!A:N,13,0),"")</f>
        <v/>
      </c>
      <c r="I2682" t="str">
        <f>IFERROR(VLOOKUP(D2682,プログラムデータ!A:N,11,0),"")</f>
        <v/>
      </c>
      <c r="J2682" t="str">
        <f>IFERROR(VLOOKUP(D2682,プログラムデータ!A:N,10,0),"")</f>
        <v/>
      </c>
      <c r="K2682" t="str">
        <f>IFERROR(VLOOKUP(D2682,プログラムデータ!A:N,14,0),"")</f>
        <v/>
      </c>
      <c r="L2682" t="str">
        <f t="shared" si="83"/>
        <v xml:space="preserve">    </v>
      </c>
      <c r="M2682" t="str">
        <f>IFERROR(VLOOKUP(J2682,色々!M:P,4,0),"")</f>
        <v/>
      </c>
      <c r="N2682" t="str">
        <f>IFERROR(記録__2[[#This Row],[競技番号]],"")</f>
        <v/>
      </c>
      <c r="O2682" t="str">
        <f>IFERROR(記録__2[[#This Row],[選手番号]],"")</f>
        <v/>
      </c>
    </row>
    <row r="2683" spans="1:15" x14ac:dyDescent="0.2">
      <c r="A2683" t="str">
        <f>IFERROR(VLOOKUP(N2683,プログラム!B:C,2,0),"")</f>
        <v/>
      </c>
      <c r="B2683" t="str">
        <f t="shared" si="82"/>
        <v/>
      </c>
      <c r="C2683" t="str">
        <f>IFERROR(VLOOKUP(B2683,チーム番号!E:F,2,0),"")</f>
        <v/>
      </c>
      <c r="D2683" t="str">
        <f>IFERROR(VLOOKUP(N2683,プログラム!B:C,2,0),"")</f>
        <v/>
      </c>
      <c r="E2683" t="str">
        <f>IFERROR(記録__2[[#This Row],[組]],"")</f>
        <v/>
      </c>
      <c r="F2683" t="str">
        <f>IFERROR(記録__2[[#This Row],[水路]],"")</f>
        <v/>
      </c>
      <c r="G2683" t="str">
        <f>IFERROR(VLOOKUP(D2683,プログラムデータ!A:N,12,0),"")</f>
        <v/>
      </c>
      <c r="H2683" t="str">
        <f>IFERROR(VLOOKUP(D2683,プログラムデータ!A:N,13,0),"")</f>
        <v/>
      </c>
      <c r="I2683" t="str">
        <f>IFERROR(VLOOKUP(D2683,プログラムデータ!A:N,11,0),"")</f>
        <v/>
      </c>
      <c r="J2683" t="str">
        <f>IFERROR(VLOOKUP(D2683,プログラムデータ!A:N,10,0),"")</f>
        <v/>
      </c>
      <c r="K2683" t="str">
        <f>IFERROR(VLOOKUP(D2683,プログラムデータ!A:N,14,0),"")</f>
        <v/>
      </c>
      <c r="L2683" t="str">
        <f t="shared" si="83"/>
        <v xml:space="preserve">    </v>
      </c>
      <c r="M2683" t="str">
        <f>IFERROR(VLOOKUP(J2683,色々!M:P,4,0),"")</f>
        <v/>
      </c>
      <c r="N2683" t="str">
        <f>IFERROR(記録__2[[#This Row],[競技番号]],"")</f>
        <v/>
      </c>
      <c r="O2683" t="str">
        <f>IFERROR(記録__2[[#This Row],[選手番号]],"")</f>
        <v/>
      </c>
    </row>
    <row r="2684" spans="1:15" x14ac:dyDescent="0.2">
      <c r="A2684" t="str">
        <f>IFERROR(VLOOKUP(N2684,プログラム!B:C,2,0),"")</f>
        <v/>
      </c>
      <c r="B2684" t="str">
        <f t="shared" si="82"/>
        <v/>
      </c>
      <c r="C2684" t="str">
        <f>IFERROR(VLOOKUP(B2684,チーム番号!E:F,2,0),"")</f>
        <v/>
      </c>
      <c r="D2684" t="str">
        <f>IFERROR(VLOOKUP(N2684,プログラム!B:C,2,0),"")</f>
        <v/>
      </c>
      <c r="E2684" t="str">
        <f>IFERROR(記録__2[[#This Row],[組]],"")</f>
        <v/>
      </c>
      <c r="F2684" t="str">
        <f>IFERROR(記録__2[[#This Row],[水路]],"")</f>
        <v/>
      </c>
      <c r="G2684" t="str">
        <f>IFERROR(VLOOKUP(D2684,プログラムデータ!A:N,12,0),"")</f>
        <v/>
      </c>
      <c r="H2684" t="str">
        <f>IFERROR(VLOOKUP(D2684,プログラムデータ!A:N,13,0),"")</f>
        <v/>
      </c>
      <c r="I2684" t="str">
        <f>IFERROR(VLOOKUP(D2684,プログラムデータ!A:N,11,0),"")</f>
        <v/>
      </c>
      <c r="J2684" t="str">
        <f>IFERROR(VLOOKUP(D2684,プログラムデータ!A:N,10,0),"")</f>
        <v/>
      </c>
      <c r="K2684" t="str">
        <f>IFERROR(VLOOKUP(D2684,プログラムデータ!A:N,14,0),"")</f>
        <v/>
      </c>
      <c r="L2684" t="str">
        <f t="shared" si="83"/>
        <v xml:space="preserve">    </v>
      </c>
      <c r="M2684" t="str">
        <f>IFERROR(VLOOKUP(J2684,色々!M:P,4,0),"")</f>
        <v/>
      </c>
      <c r="N2684" t="str">
        <f>IFERROR(記録__2[[#This Row],[競技番号]],"")</f>
        <v/>
      </c>
      <c r="O2684" t="str">
        <f>IFERROR(記録__2[[#This Row],[選手番号]],"")</f>
        <v/>
      </c>
    </row>
    <row r="2685" spans="1:15" x14ac:dyDescent="0.2">
      <c r="A2685" t="str">
        <f>IFERROR(VLOOKUP(N2685,プログラム!B:C,2,0),"")</f>
        <v/>
      </c>
      <c r="B2685" t="str">
        <f t="shared" si="82"/>
        <v/>
      </c>
      <c r="C2685" t="str">
        <f>IFERROR(VLOOKUP(B2685,チーム番号!E:F,2,0),"")</f>
        <v/>
      </c>
      <c r="D2685" t="str">
        <f>IFERROR(VLOOKUP(N2685,プログラム!B:C,2,0),"")</f>
        <v/>
      </c>
      <c r="E2685" t="str">
        <f>IFERROR(記録__2[[#This Row],[組]],"")</f>
        <v/>
      </c>
      <c r="F2685" t="str">
        <f>IFERROR(記録__2[[#This Row],[水路]],"")</f>
        <v/>
      </c>
      <c r="G2685" t="str">
        <f>IFERROR(VLOOKUP(D2685,プログラムデータ!A:N,12,0),"")</f>
        <v/>
      </c>
      <c r="H2685" t="str">
        <f>IFERROR(VLOOKUP(D2685,プログラムデータ!A:N,13,0),"")</f>
        <v/>
      </c>
      <c r="I2685" t="str">
        <f>IFERROR(VLOOKUP(D2685,プログラムデータ!A:N,11,0),"")</f>
        <v/>
      </c>
      <c r="J2685" t="str">
        <f>IFERROR(VLOOKUP(D2685,プログラムデータ!A:N,10,0),"")</f>
        <v/>
      </c>
      <c r="K2685" t="str">
        <f>IFERROR(VLOOKUP(D2685,プログラムデータ!A:N,14,0),"")</f>
        <v/>
      </c>
      <c r="L2685" t="str">
        <f t="shared" si="83"/>
        <v xml:space="preserve">    </v>
      </c>
      <c r="M2685" t="str">
        <f>IFERROR(VLOOKUP(J2685,色々!M:P,4,0),"")</f>
        <v/>
      </c>
      <c r="N2685" t="str">
        <f>IFERROR(記録__2[[#This Row],[競技番号]],"")</f>
        <v/>
      </c>
      <c r="O2685" t="str">
        <f>IFERROR(記録__2[[#This Row],[選手番号]],"")</f>
        <v/>
      </c>
    </row>
    <row r="2686" spans="1:15" x14ac:dyDescent="0.2">
      <c r="A2686" t="str">
        <f>IFERROR(VLOOKUP(N2686,プログラム!B:C,2,0),"")</f>
        <v/>
      </c>
      <c r="B2686" t="str">
        <f t="shared" si="82"/>
        <v/>
      </c>
      <c r="C2686" t="str">
        <f>IFERROR(VLOOKUP(B2686,チーム番号!E:F,2,0),"")</f>
        <v/>
      </c>
      <c r="D2686" t="str">
        <f>IFERROR(VLOOKUP(N2686,プログラム!B:C,2,0),"")</f>
        <v/>
      </c>
      <c r="E2686" t="str">
        <f>IFERROR(記録__2[[#This Row],[組]],"")</f>
        <v/>
      </c>
      <c r="F2686" t="str">
        <f>IFERROR(記録__2[[#This Row],[水路]],"")</f>
        <v/>
      </c>
      <c r="G2686" t="str">
        <f>IFERROR(VLOOKUP(D2686,プログラムデータ!A:N,12,0),"")</f>
        <v/>
      </c>
      <c r="H2686" t="str">
        <f>IFERROR(VLOOKUP(D2686,プログラムデータ!A:N,13,0),"")</f>
        <v/>
      </c>
      <c r="I2686" t="str">
        <f>IFERROR(VLOOKUP(D2686,プログラムデータ!A:N,11,0),"")</f>
        <v/>
      </c>
      <c r="J2686" t="str">
        <f>IFERROR(VLOOKUP(D2686,プログラムデータ!A:N,10,0),"")</f>
        <v/>
      </c>
      <c r="K2686" t="str">
        <f>IFERROR(VLOOKUP(D2686,プログラムデータ!A:N,14,0),"")</f>
        <v/>
      </c>
      <c r="L2686" t="str">
        <f t="shared" si="83"/>
        <v xml:space="preserve">    </v>
      </c>
      <c r="M2686" t="str">
        <f>IFERROR(VLOOKUP(J2686,色々!M:P,4,0),"")</f>
        <v/>
      </c>
      <c r="N2686" t="str">
        <f>IFERROR(記録__2[[#This Row],[競技番号]],"")</f>
        <v/>
      </c>
      <c r="O2686" t="str">
        <f>IFERROR(記録__2[[#This Row],[選手番号]],"")</f>
        <v/>
      </c>
    </row>
    <row r="2687" spans="1:15" x14ac:dyDescent="0.2">
      <c r="A2687" t="str">
        <f>IFERROR(VLOOKUP(N2687,プログラム!B:C,2,0),"")</f>
        <v/>
      </c>
      <c r="B2687" t="str">
        <f t="shared" si="82"/>
        <v/>
      </c>
      <c r="C2687" t="str">
        <f>IFERROR(VLOOKUP(B2687,チーム番号!E:F,2,0),"")</f>
        <v/>
      </c>
      <c r="D2687" t="str">
        <f>IFERROR(VLOOKUP(N2687,プログラム!B:C,2,0),"")</f>
        <v/>
      </c>
      <c r="E2687" t="str">
        <f>IFERROR(記録__2[[#This Row],[組]],"")</f>
        <v/>
      </c>
      <c r="F2687" t="str">
        <f>IFERROR(記録__2[[#This Row],[水路]],"")</f>
        <v/>
      </c>
      <c r="G2687" t="str">
        <f>IFERROR(VLOOKUP(D2687,プログラムデータ!A:N,12,0),"")</f>
        <v/>
      </c>
      <c r="H2687" t="str">
        <f>IFERROR(VLOOKUP(D2687,プログラムデータ!A:N,13,0),"")</f>
        <v/>
      </c>
      <c r="I2687" t="str">
        <f>IFERROR(VLOOKUP(D2687,プログラムデータ!A:N,11,0),"")</f>
        <v/>
      </c>
      <c r="J2687" t="str">
        <f>IFERROR(VLOOKUP(D2687,プログラムデータ!A:N,10,0),"")</f>
        <v/>
      </c>
      <c r="K2687" t="str">
        <f>IFERROR(VLOOKUP(D2687,プログラムデータ!A:N,14,0),"")</f>
        <v/>
      </c>
      <c r="L2687" t="str">
        <f t="shared" si="83"/>
        <v xml:space="preserve">    </v>
      </c>
      <c r="M2687" t="str">
        <f>IFERROR(VLOOKUP(J2687,色々!M:P,4,0),"")</f>
        <v/>
      </c>
      <c r="N2687" t="str">
        <f>IFERROR(記録__2[[#This Row],[競技番号]],"")</f>
        <v/>
      </c>
      <c r="O2687" t="str">
        <f>IFERROR(記録__2[[#This Row],[選手番号]],"")</f>
        <v/>
      </c>
    </row>
    <row r="2688" spans="1:15" x14ac:dyDescent="0.2">
      <c r="A2688" t="str">
        <f>IFERROR(VLOOKUP(N2688,プログラム!B:C,2,0),"")</f>
        <v/>
      </c>
      <c r="B2688" t="str">
        <f t="shared" si="82"/>
        <v/>
      </c>
      <c r="C2688" t="str">
        <f>IFERROR(VLOOKUP(B2688,チーム番号!E:F,2,0),"")</f>
        <v/>
      </c>
      <c r="D2688" t="str">
        <f>IFERROR(VLOOKUP(N2688,プログラム!B:C,2,0),"")</f>
        <v/>
      </c>
      <c r="E2688" t="str">
        <f>IFERROR(記録__2[[#This Row],[組]],"")</f>
        <v/>
      </c>
      <c r="F2688" t="str">
        <f>IFERROR(記録__2[[#This Row],[水路]],"")</f>
        <v/>
      </c>
      <c r="G2688" t="str">
        <f>IFERROR(VLOOKUP(D2688,プログラムデータ!A:N,12,0),"")</f>
        <v/>
      </c>
      <c r="H2688" t="str">
        <f>IFERROR(VLOOKUP(D2688,プログラムデータ!A:N,13,0),"")</f>
        <v/>
      </c>
      <c r="I2688" t="str">
        <f>IFERROR(VLOOKUP(D2688,プログラムデータ!A:N,11,0),"")</f>
        <v/>
      </c>
      <c r="J2688" t="str">
        <f>IFERROR(VLOOKUP(D2688,プログラムデータ!A:N,10,0),"")</f>
        <v/>
      </c>
      <c r="K2688" t="str">
        <f>IFERROR(VLOOKUP(D2688,プログラムデータ!A:N,14,0),"")</f>
        <v/>
      </c>
      <c r="L2688" t="str">
        <f t="shared" si="83"/>
        <v xml:space="preserve">    </v>
      </c>
      <c r="M2688" t="str">
        <f>IFERROR(VLOOKUP(J2688,色々!M:P,4,0),"")</f>
        <v/>
      </c>
      <c r="N2688" t="str">
        <f>IFERROR(記録__2[[#This Row],[競技番号]],"")</f>
        <v/>
      </c>
      <c r="O2688" t="str">
        <f>IFERROR(記録__2[[#This Row],[選手番号]],"")</f>
        <v/>
      </c>
    </row>
    <row r="2689" spans="1:15" x14ac:dyDescent="0.2">
      <c r="A2689" t="str">
        <f>IFERROR(VLOOKUP(N2689,プログラム!B:C,2,0),"")</f>
        <v/>
      </c>
      <c r="B2689" t="str">
        <f t="shared" si="82"/>
        <v/>
      </c>
      <c r="C2689" t="str">
        <f>IFERROR(VLOOKUP(B2689,チーム番号!E:F,2,0),"")</f>
        <v/>
      </c>
      <c r="D2689" t="str">
        <f>IFERROR(VLOOKUP(N2689,プログラム!B:C,2,0),"")</f>
        <v/>
      </c>
      <c r="E2689" t="str">
        <f>IFERROR(記録__2[[#This Row],[組]],"")</f>
        <v/>
      </c>
      <c r="F2689" t="str">
        <f>IFERROR(記録__2[[#This Row],[水路]],"")</f>
        <v/>
      </c>
      <c r="G2689" t="str">
        <f>IFERROR(VLOOKUP(D2689,プログラムデータ!A:N,12,0),"")</f>
        <v/>
      </c>
      <c r="H2689" t="str">
        <f>IFERROR(VLOOKUP(D2689,プログラムデータ!A:N,13,0),"")</f>
        <v/>
      </c>
      <c r="I2689" t="str">
        <f>IFERROR(VLOOKUP(D2689,プログラムデータ!A:N,11,0),"")</f>
        <v/>
      </c>
      <c r="J2689" t="str">
        <f>IFERROR(VLOOKUP(D2689,プログラムデータ!A:N,10,0),"")</f>
        <v/>
      </c>
      <c r="K2689" t="str">
        <f>IFERROR(VLOOKUP(D2689,プログラムデータ!A:N,14,0),"")</f>
        <v/>
      </c>
      <c r="L2689" t="str">
        <f t="shared" si="83"/>
        <v xml:space="preserve">    </v>
      </c>
      <c r="M2689" t="str">
        <f>IFERROR(VLOOKUP(J2689,色々!M:P,4,0),"")</f>
        <v/>
      </c>
      <c r="N2689" t="str">
        <f>IFERROR(記録__2[[#This Row],[競技番号]],"")</f>
        <v/>
      </c>
      <c r="O2689" t="str">
        <f>IFERROR(記録__2[[#This Row],[選手番号]],"")</f>
        <v/>
      </c>
    </row>
    <row r="2690" spans="1:15" x14ac:dyDescent="0.2">
      <c r="A2690" t="str">
        <f>IFERROR(VLOOKUP(N2690,プログラム!B:C,2,0),"")</f>
        <v/>
      </c>
      <c r="B2690" t="str">
        <f t="shared" si="82"/>
        <v/>
      </c>
      <c r="C2690" t="str">
        <f>IFERROR(VLOOKUP(B2690,チーム番号!E:F,2,0),"")</f>
        <v/>
      </c>
      <c r="D2690" t="str">
        <f>IFERROR(VLOOKUP(N2690,プログラム!B:C,2,0),"")</f>
        <v/>
      </c>
      <c r="E2690" t="str">
        <f>IFERROR(記録__2[[#This Row],[組]],"")</f>
        <v/>
      </c>
      <c r="F2690" t="str">
        <f>IFERROR(記録__2[[#This Row],[水路]],"")</f>
        <v/>
      </c>
      <c r="G2690" t="str">
        <f>IFERROR(VLOOKUP(D2690,プログラムデータ!A:N,12,0),"")</f>
        <v/>
      </c>
      <c r="H2690" t="str">
        <f>IFERROR(VLOOKUP(D2690,プログラムデータ!A:N,13,0),"")</f>
        <v/>
      </c>
      <c r="I2690" t="str">
        <f>IFERROR(VLOOKUP(D2690,プログラムデータ!A:N,11,0),"")</f>
        <v/>
      </c>
      <c r="J2690" t="str">
        <f>IFERROR(VLOOKUP(D2690,プログラムデータ!A:N,10,0),"")</f>
        <v/>
      </c>
      <c r="K2690" t="str">
        <f>IFERROR(VLOOKUP(D2690,プログラムデータ!A:N,14,0),"")</f>
        <v/>
      </c>
      <c r="L2690" t="str">
        <f t="shared" si="83"/>
        <v xml:space="preserve">    </v>
      </c>
      <c r="M2690" t="str">
        <f>IFERROR(VLOOKUP(J2690,色々!M:P,4,0),"")</f>
        <v/>
      </c>
      <c r="N2690" t="str">
        <f>IFERROR(記録__2[[#This Row],[競技番号]],"")</f>
        <v/>
      </c>
      <c r="O2690" t="str">
        <f>IFERROR(記録__2[[#This Row],[選手番号]],"")</f>
        <v/>
      </c>
    </row>
    <row r="2691" spans="1:15" x14ac:dyDescent="0.2">
      <c r="A2691" t="str">
        <f>IFERROR(VLOOKUP(N2691,プログラム!B:C,2,0),"")</f>
        <v/>
      </c>
      <c r="B2691" t="str">
        <f t="shared" ref="B2691:B2754" si="84">IFERROR(IF(OR(M2691=6,M2691=7),O2691,""),"")</f>
        <v/>
      </c>
      <c r="C2691" t="str">
        <f>IFERROR(VLOOKUP(B2691,チーム番号!E:F,2,0),"")</f>
        <v/>
      </c>
      <c r="D2691" t="str">
        <f>IFERROR(VLOOKUP(N2691,プログラム!B:C,2,0),"")</f>
        <v/>
      </c>
      <c r="E2691" t="str">
        <f>IFERROR(記録__2[[#This Row],[組]],"")</f>
        <v/>
      </c>
      <c r="F2691" t="str">
        <f>IFERROR(記録__2[[#This Row],[水路]],"")</f>
        <v/>
      </c>
      <c r="G2691" t="str">
        <f>IFERROR(VLOOKUP(D2691,プログラムデータ!A:N,12,0),"")</f>
        <v/>
      </c>
      <c r="H2691" t="str">
        <f>IFERROR(VLOOKUP(D2691,プログラムデータ!A:N,13,0),"")</f>
        <v/>
      </c>
      <c r="I2691" t="str">
        <f>IFERROR(VLOOKUP(D2691,プログラムデータ!A:N,11,0),"")</f>
        <v/>
      </c>
      <c r="J2691" t="str">
        <f>IFERROR(VLOOKUP(D2691,プログラムデータ!A:N,10,0),"")</f>
        <v/>
      </c>
      <c r="K2691" t="str">
        <f>IFERROR(VLOOKUP(D2691,プログラムデータ!A:N,14,0),"")</f>
        <v/>
      </c>
      <c r="L2691" t="str">
        <f t="shared" ref="L2691:L2754" si="85">CONCATENATE(G2691," ",H2691," ",I2691," ",J2691," ",K2691)</f>
        <v xml:space="preserve">    </v>
      </c>
      <c r="M2691" t="str">
        <f>IFERROR(VLOOKUP(J2691,色々!M:P,4,0),"")</f>
        <v/>
      </c>
      <c r="N2691" t="str">
        <f>IFERROR(記録__2[[#This Row],[競技番号]],"")</f>
        <v/>
      </c>
      <c r="O2691" t="str">
        <f>IFERROR(記録__2[[#This Row],[選手番号]],"")</f>
        <v/>
      </c>
    </row>
    <row r="2692" spans="1:15" x14ac:dyDescent="0.2">
      <c r="A2692" t="str">
        <f>IFERROR(VLOOKUP(N2692,プログラム!B:C,2,0),"")</f>
        <v/>
      </c>
      <c r="B2692" t="str">
        <f t="shared" si="84"/>
        <v/>
      </c>
      <c r="C2692" t="str">
        <f>IFERROR(VLOOKUP(B2692,チーム番号!E:F,2,0),"")</f>
        <v/>
      </c>
      <c r="D2692" t="str">
        <f>IFERROR(VLOOKUP(N2692,プログラム!B:C,2,0),"")</f>
        <v/>
      </c>
      <c r="E2692" t="str">
        <f>IFERROR(記録__2[[#This Row],[組]],"")</f>
        <v/>
      </c>
      <c r="F2692" t="str">
        <f>IFERROR(記録__2[[#This Row],[水路]],"")</f>
        <v/>
      </c>
      <c r="G2692" t="str">
        <f>IFERROR(VLOOKUP(D2692,プログラムデータ!A:N,12,0),"")</f>
        <v/>
      </c>
      <c r="H2692" t="str">
        <f>IFERROR(VLOOKUP(D2692,プログラムデータ!A:N,13,0),"")</f>
        <v/>
      </c>
      <c r="I2692" t="str">
        <f>IFERROR(VLOOKUP(D2692,プログラムデータ!A:N,11,0),"")</f>
        <v/>
      </c>
      <c r="J2692" t="str">
        <f>IFERROR(VLOOKUP(D2692,プログラムデータ!A:N,10,0),"")</f>
        <v/>
      </c>
      <c r="K2692" t="str">
        <f>IFERROR(VLOOKUP(D2692,プログラムデータ!A:N,14,0),"")</f>
        <v/>
      </c>
      <c r="L2692" t="str">
        <f t="shared" si="85"/>
        <v xml:space="preserve">    </v>
      </c>
      <c r="M2692" t="str">
        <f>IFERROR(VLOOKUP(J2692,色々!M:P,4,0),"")</f>
        <v/>
      </c>
      <c r="N2692" t="str">
        <f>IFERROR(記録__2[[#This Row],[競技番号]],"")</f>
        <v/>
      </c>
      <c r="O2692" t="str">
        <f>IFERROR(記録__2[[#This Row],[選手番号]],"")</f>
        <v/>
      </c>
    </row>
    <row r="2693" spans="1:15" x14ac:dyDescent="0.2">
      <c r="A2693" t="str">
        <f>IFERROR(VLOOKUP(N2693,プログラム!B:C,2,0),"")</f>
        <v/>
      </c>
      <c r="B2693" t="str">
        <f t="shared" si="84"/>
        <v/>
      </c>
      <c r="C2693" t="str">
        <f>IFERROR(VLOOKUP(B2693,チーム番号!E:F,2,0),"")</f>
        <v/>
      </c>
      <c r="D2693" t="str">
        <f>IFERROR(VLOOKUP(N2693,プログラム!B:C,2,0),"")</f>
        <v/>
      </c>
      <c r="E2693" t="str">
        <f>IFERROR(記録__2[[#This Row],[組]],"")</f>
        <v/>
      </c>
      <c r="F2693" t="str">
        <f>IFERROR(記録__2[[#This Row],[水路]],"")</f>
        <v/>
      </c>
      <c r="G2693" t="str">
        <f>IFERROR(VLOOKUP(D2693,プログラムデータ!A:N,12,0),"")</f>
        <v/>
      </c>
      <c r="H2693" t="str">
        <f>IFERROR(VLOOKUP(D2693,プログラムデータ!A:N,13,0),"")</f>
        <v/>
      </c>
      <c r="I2693" t="str">
        <f>IFERROR(VLOOKUP(D2693,プログラムデータ!A:N,11,0),"")</f>
        <v/>
      </c>
      <c r="J2693" t="str">
        <f>IFERROR(VLOOKUP(D2693,プログラムデータ!A:N,10,0),"")</f>
        <v/>
      </c>
      <c r="K2693" t="str">
        <f>IFERROR(VLOOKUP(D2693,プログラムデータ!A:N,14,0),"")</f>
        <v/>
      </c>
      <c r="L2693" t="str">
        <f t="shared" si="85"/>
        <v xml:space="preserve">    </v>
      </c>
      <c r="M2693" t="str">
        <f>IFERROR(VLOOKUP(J2693,色々!M:P,4,0),"")</f>
        <v/>
      </c>
      <c r="N2693" t="str">
        <f>IFERROR(記録__2[[#This Row],[競技番号]],"")</f>
        <v/>
      </c>
      <c r="O2693" t="str">
        <f>IFERROR(記録__2[[#This Row],[選手番号]],"")</f>
        <v/>
      </c>
    </row>
    <row r="2694" spans="1:15" x14ac:dyDescent="0.2">
      <c r="A2694" t="str">
        <f>IFERROR(VLOOKUP(N2694,プログラム!B:C,2,0),"")</f>
        <v/>
      </c>
      <c r="B2694" t="str">
        <f t="shared" si="84"/>
        <v/>
      </c>
      <c r="C2694" t="str">
        <f>IFERROR(VLOOKUP(B2694,チーム番号!E:F,2,0),"")</f>
        <v/>
      </c>
      <c r="D2694" t="str">
        <f>IFERROR(VLOOKUP(N2694,プログラム!B:C,2,0),"")</f>
        <v/>
      </c>
      <c r="E2694" t="str">
        <f>IFERROR(記録__2[[#This Row],[組]],"")</f>
        <v/>
      </c>
      <c r="F2694" t="str">
        <f>IFERROR(記録__2[[#This Row],[水路]],"")</f>
        <v/>
      </c>
      <c r="G2694" t="str">
        <f>IFERROR(VLOOKUP(D2694,プログラムデータ!A:N,12,0),"")</f>
        <v/>
      </c>
      <c r="H2694" t="str">
        <f>IFERROR(VLOOKUP(D2694,プログラムデータ!A:N,13,0),"")</f>
        <v/>
      </c>
      <c r="I2694" t="str">
        <f>IFERROR(VLOOKUP(D2694,プログラムデータ!A:N,11,0),"")</f>
        <v/>
      </c>
      <c r="J2694" t="str">
        <f>IFERROR(VLOOKUP(D2694,プログラムデータ!A:N,10,0),"")</f>
        <v/>
      </c>
      <c r="K2694" t="str">
        <f>IFERROR(VLOOKUP(D2694,プログラムデータ!A:N,14,0),"")</f>
        <v/>
      </c>
      <c r="L2694" t="str">
        <f t="shared" si="85"/>
        <v xml:space="preserve">    </v>
      </c>
      <c r="M2694" t="str">
        <f>IFERROR(VLOOKUP(J2694,色々!M:P,4,0),"")</f>
        <v/>
      </c>
      <c r="N2694" t="str">
        <f>IFERROR(記録__2[[#This Row],[競技番号]],"")</f>
        <v/>
      </c>
      <c r="O2694" t="str">
        <f>IFERROR(記録__2[[#This Row],[選手番号]],"")</f>
        <v/>
      </c>
    </row>
    <row r="2695" spans="1:15" x14ac:dyDescent="0.2">
      <c r="A2695" t="str">
        <f>IFERROR(VLOOKUP(N2695,プログラム!B:C,2,0),"")</f>
        <v/>
      </c>
      <c r="B2695" t="str">
        <f t="shared" si="84"/>
        <v/>
      </c>
      <c r="C2695" t="str">
        <f>IFERROR(VLOOKUP(B2695,チーム番号!E:F,2,0),"")</f>
        <v/>
      </c>
      <c r="D2695" t="str">
        <f>IFERROR(VLOOKUP(N2695,プログラム!B:C,2,0),"")</f>
        <v/>
      </c>
      <c r="E2695" t="str">
        <f>IFERROR(記録__2[[#This Row],[組]],"")</f>
        <v/>
      </c>
      <c r="F2695" t="str">
        <f>IFERROR(記録__2[[#This Row],[水路]],"")</f>
        <v/>
      </c>
      <c r="G2695" t="str">
        <f>IFERROR(VLOOKUP(D2695,プログラムデータ!A:N,12,0),"")</f>
        <v/>
      </c>
      <c r="H2695" t="str">
        <f>IFERROR(VLOOKUP(D2695,プログラムデータ!A:N,13,0),"")</f>
        <v/>
      </c>
      <c r="I2695" t="str">
        <f>IFERROR(VLOOKUP(D2695,プログラムデータ!A:N,11,0),"")</f>
        <v/>
      </c>
      <c r="J2695" t="str">
        <f>IFERROR(VLOOKUP(D2695,プログラムデータ!A:N,10,0),"")</f>
        <v/>
      </c>
      <c r="K2695" t="str">
        <f>IFERROR(VLOOKUP(D2695,プログラムデータ!A:N,14,0),"")</f>
        <v/>
      </c>
      <c r="L2695" t="str">
        <f t="shared" si="85"/>
        <v xml:space="preserve">    </v>
      </c>
      <c r="M2695" t="str">
        <f>IFERROR(VLOOKUP(J2695,色々!M:P,4,0),"")</f>
        <v/>
      </c>
      <c r="N2695" t="str">
        <f>IFERROR(記録__2[[#This Row],[競技番号]],"")</f>
        <v/>
      </c>
      <c r="O2695" t="str">
        <f>IFERROR(記録__2[[#This Row],[選手番号]],"")</f>
        <v/>
      </c>
    </row>
    <row r="2696" spans="1:15" x14ac:dyDescent="0.2">
      <c r="A2696" t="str">
        <f>IFERROR(VLOOKUP(N2696,プログラム!B:C,2,0),"")</f>
        <v/>
      </c>
      <c r="B2696" t="str">
        <f t="shared" si="84"/>
        <v/>
      </c>
      <c r="C2696" t="str">
        <f>IFERROR(VLOOKUP(B2696,チーム番号!E:F,2,0),"")</f>
        <v/>
      </c>
      <c r="D2696" t="str">
        <f>IFERROR(VLOOKUP(N2696,プログラム!B:C,2,0),"")</f>
        <v/>
      </c>
      <c r="E2696" t="str">
        <f>IFERROR(記録__2[[#This Row],[組]],"")</f>
        <v/>
      </c>
      <c r="F2696" t="str">
        <f>IFERROR(記録__2[[#This Row],[水路]],"")</f>
        <v/>
      </c>
      <c r="G2696" t="str">
        <f>IFERROR(VLOOKUP(D2696,プログラムデータ!A:N,12,0),"")</f>
        <v/>
      </c>
      <c r="H2696" t="str">
        <f>IFERROR(VLOOKUP(D2696,プログラムデータ!A:N,13,0),"")</f>
        <v/>
      </c>
      <c r="I2696" t="str">
        <f>IFERROR(VLOOKUP(D2696,プログラムデータ!A:N,11,0),"")</f>
        <v/>
      </c>
      <c r="J2696" t="str">
        <f>IFERROR(VLOOKUP(D2696,プログラムデータ!A:N,10,0),"")</f>
        <v/>
      </c>
      <c r="K2696" t="str">
        <f>IFERROR(VLOOKUP(D2696,プログラムデータ!A:N,14,0),"")</f>
        <v/>
      </c>
      <c r="L2696" t="str">
        <f t="shared" si="85"/>
        <v xml:space="preserve">    </v>
      </c>
      <c r="M2696" t="str">
        <f>IFERROR(VLOOKUP(J2696,色々!M:P,4,0),"")</f>
        <v/>
      </c>
      <c r="N2696" t="str">
        <f>IFERROR(記録__2[[#This Row],[競技番号]],"")</f>
        <v/>
      </c>
      <c r="O2696" t="str">
        <f>IFERROR(記録__2[[#This Row],[選手番号]],"")</f>
        <v/>
      </c>
    </row>
    <row r="2697" spans="1:15" x14ac:dyDescent="0.2">
      <c r="A2697" t="str">
        <f>IFERROR(VLOOKUP(N2697,プログラム!B:C,2,0),"")</f>
        <v/>
      </c>
      <c r="B2697" t="str">
        <f t="shared" si="84"/>
        <v/>
      </c>
      <c r="C2697" t="str">
        <f>IFERROR(VLOOKUP(B2697,チーム番号!E:F,2,0),"")</f>
        <v/>
      </c>
      <c r="D2697" t="str">
        <f>IFERROR(VLOOKUP(N2697,プログラム!B:C,2,0),"")</f>
        <v/>
      </c>
      <c r="E2697" t="str">
        <f>IFERROR(記録__2[[#This Row],[組]],"")</f>
        <v/>
      </c>
      <c r="F2697" t="str">
        <f>IFERROR(記録__2[[#This Row],[水路]],"")</f>
        <v/>
      </c>
      <c r="G2697" t="str">
        <f>IFERROR(VLOOKUP(D2697,プログラムデータ!A:N,12,0),"")</f>
        <v/>
      </c>
      <c r="H2697" t="str">
        <f>IFERROR(VLOOKUP(D2697,プログラムデータ!A:N,13,0),"")</f>
        <v/>
      </c>
      <c r="I2697" t="str">
        <f>IFERROR(VLOOKUP(D2697,プログラムデータ!A:N,11,0),"")</f>
        <v/>
      </c>
      <c r="J2697" t="str">
        <f>IFERROR(VLOOKUP(D2697,プログラムデータ!A:N,10,0),"")</f>
        <v/>
      </c>
      <c r="K2697" t="str">
        <f>IFERROR(VLOOKUP(D2697,プログラムデータ!A:N,14,0),"")</f>
        <v/>
      </c>
      <c r="L2697" t="str">
        <f t="shared" si="85"/>
        <v xml:space="preserve">    </v>
      </c>
      <c r="M2697" t="str">
        <f>IFERROR(VLOOKUP(J2697,色々!M:P,4,0),"")</f>
        <v/>
      </c>
      <c r="N2697" t="str">
        <f>IFERROR(記録__2[[#This Row],[競技番号]],"")</f>
        <v/>
      </c>
      <c r="O2697" t="str">
        <f>IFERROR(記録__2[[#This Row],[選手番号]],"")</f>
        <v/>
      </c>
    </row>
    <row r="2698" spans="1:15" x14ac:dyDescent="0.2">
      <c r="A2698" t="str">
        <f>IFERROR(VLOOKUP(N2698,プログラム!B:C,2,0),"")</f>
        <v/>
      </c>
      <c r="B2698" t="str">
        <f t="shared" si="84"/>
        <v/>
      </c>
      <c r="C2698" t="str">
        <f>IFERROR(VLOOKUP(B2698,チーム番号!E:F,2,0),"")</f>
        <v/>
      </c>
      <c r="D2698" t="str">
        <f>IFERROR(VLOOKUP(N2698,プログラム!B:C,2,0),"")</f>
        <v/>
      </c>
      <c r="E2698" t="str">
        <f>IFERROR(記録__2[[#This Row],[組]],"")</f>
        <v/>
      </c>
      <c r="F2698" t="str">
        <f>IFERROR(記録__2[[#This Row],[水路]],"")</f>
        <v/>
      </c>
      <c r="G2698" t="str">
        <f>IFERROR(VLOOKUP(D2698,プログラムデータ!A:N,12,0),"")</f>
        <v/>
      </c>
      <c r="H2698" t="str">
        <f>IFERROR(VLOOKUP(D2698,プログラムデータ!A:N,13,0),"")</f>
        <v/>
      </c>
      <c r="I2698" t="str">
        <f>IFERROR(VLOOKUP(D2698,プログラムデータ!A:N,11,0),"")</f>
        <v/>
      </c>
      <c r="J2698" t="str">
        <f>IFERROR(VLOOKUP(D2698,プログラムデータ!A:N,10,0),"")</f>
        <v/>
      </c>
      <c r="K2698" t="str">
        <f>IFERROR(VLOOKUP(D2698,プログラムデータ!A:N,14,0),"")</f>
        <v/>
      </c>
      <c r="L2698" t="str">
        <f t="shared" si="85"/>
        <v xml:space="preserve">    </v>
      </c>
      <c r="M2698" t="str">
        <f>IFERROR(VLOOKUP(J2698,色々!M:P,4,0),"")</f>
        <v/>
      </c>
      <c r="N2698" t="str">
        <f>IFERROR(記録__2[[#This Row],[競技番号]],"")</f>
        <v/>
      </c>
      <c r="O2698" t="str">
        <f>IFERROR(記録__2[[#This Row],[選手番号]],"")</f>
        <v/>
      </c>
    </row>
    <row r="2699" spans="1:15" x14ac:dyDescent="0.2">
      <c r="A2699" t="str">
        <f>IFERROR(VLOOKUP(N2699,プログラム!B:C,2,0),"")</f>
        <v/>
      </c>
      <c r="B2699" t="str">
        <f t="shared" si="84"/>
        <v/>
      </c>
      <c r="C2699" t="str">
        <f>IFERROR(VLOOKUP(B2699,チーム番号!E:F,2,0),"")</f>
        <v/>
      </c>
      <c r="D2699" t="str">
        <f>IFERROR(VLOOKUP(N2699,プログラム!B:C,2,0),"")</f>
        <v/>
      </c>
      <c r="E2699" t="str">
        <f>IFERROR(記録__2[[#This Row],[組]],"")</f>
        <v/>
      </c>
      <c r="F2699" t="str">
        <f>IFERROR(記録__2[[#This Row],[水路]],"")</f>
        <v/>
      </c>
      <c r="G2699" t="str">
        <f>IFERROR(VLOOKUP(D2699,プログラムデータ!A:N,12,0),"")</f>
        <v/>
      </c>
      <c r="H2699" t="str">
        <f>IFERROR(VLOOKUP(D2699,プログラムデータ!A:N,13,0),"")</f>
        <v/>
      </c>
      <c r="I2699" t="str">
        <f>IFERROR(VLOOKUP(D2699,プログラムデータ!A:N,11,0),"")</f>
        <v/>
      </c>
      <c r="J2699" t="str">
        <f>IFERROR(VLOOKUP(D2699,プログラムデータ!A:N,10,0),"")</f>
        <v/>
      </c>
      <c r="K2699" t="str">
        <f>IFERROR(VLOOKUP(D2699,プログラムデータ!A:N,14,0),"")</f>
        <v/>
      </c>
      <c r="L2699" t="str">
        <f t="shared" si="85"/>
        <v xml:space="preserve">    </v>
      </c>
      <c r="M2699" t="str">
        <f>IFERROR(VLOOKUP(J2699,色々!M:P,4,0),"")</f>
        <v/>
      </c>
      <c r="N2699" t="str">
        <f>IFERROR(記録__2[[#This Row],[競技番号]],"")</f>
        <v/>
      </c>
      <c r="O2699" t="str">
        <f>IFERROR(記録__2[[#This Row],[選手番号]],"")</f>
        <v/>
      </c>
    </row>
    <row r="2700" spans="1:15" x14ac:dyDescent="0.2">
      <c r="A2700" t="str">
        <f>IFERROR(VLOOKUP(N2700,プログラム!B:C,2,0),"")</f>
        <v/>
      </c>
      <c r="B2700" t="str">
        <f t="shared" si="84"/>
        <v/>
      </c>
      <c r="C2700" t="str">
        <f>IFERROR(VLOOKUP(B2700,チーム番号!E:F,2,0),"")</f>
        <v/>
      </c>
      <c r="D2700" t="str">
        <f>IFERROR(VLOOKUP(N2700,プログラム!B:C,2,0),"")</f>
        <v/>
      </c>
      <c r="E2700" t="str">
        <f>IFERROR(記録__2[[#This Row],[組]],"")</f>
        <v/>
      </c>
      <c r="F2700" t="str">
        <f>IFERROR(記録__2[[#This Row],[水路]],"")</f>
        <v/>
      </c>
      <c r="G2700" t="str">
        <f>IFERROR(VLOOKUP(D2700,プログラムデータ!A:N,12,0),"")</f>
        <v/>
      </c>
      <c r="H2700" t="str">
        <f>IFERROR(VLOOKUP(D2700,プログラムデータ!A:N,13,0),"")</f>
        <v/>
      </c>
      <c r="I2700" t="str">
        <f>IFERROR(VLOOKUP(D2700,プログラムデータ!A:N,11,0),"")</f>
        <v/>
      </c>
      <c r="J2700" t="str">
        <f>IFERROR(VLOOKUP(D2700,プログラムデータ!A:N,10,0),"")</f>
        <v/>
      </c>
      <c r="K2700" t="str">
        <f>IFERROR(VLOOKUP(D2700,プログラムデータ!A:N,14,0),"")</f>
        <v/>
      </c>
      <c r="L2700" t="str">
        <f t="shared" si="85"/>
        <v xml:space="preserve">    </v>
      </c>
      <c r="M2700" t="str">
        <f>IFERROR(VLOOKUP(J2700,色々!M:P,4,0),"")</f>
        <v/>
      </c>
      <c r="N2700" t="str">
        <f>IFERROR(記録__2[[#This Row],[競技番号]],"")</f>
        <v/>
      </c>
      <c r="O2700" t="str">
        <f>IFERROR(記録__2[[#This Row],[選手番号]],"")</f>
        <v/>
      </c>
    </row>
    <row r="2701" spans="1:15" x14ac:dyDescent="0.2">
      <c r="A2701" t="str">
        <f>IFERROR(VLOOKUP(N2701,プログラム!B:C,2,0),"")</f>
        <v/>
      </c>
      <c r="B2701" t="str">
        <f t="shared" si="84"/>
        <v/>
      </c>
      <c r="C2701" t="str">
        <f>IFERROR(VLOOKUP(B2701,チーム番号!E:F,2,0),"")</f>
        <v/>
      </c>
      <c r="D2701" t="str">
        <f>IFERROR(VLOOKUP(N2701,プログラム!B:C,2,0),"")</f>
        <v/>
      </c>
      <c r="E2701" t="str">
        <f>IFERROR(記録__2[[#This Row],[組]],"")</f>
        <v/>
      </c>
      <c r="F2701" t="str">
        <f>IFERROR(記録__2[[#This Row],[水路]],"")</f>
        <v/>
      </c>
      <c r="G2701" t="str">
        <f>IFERROR(VLOOKUP(D2701,プログラムデータ!A:N,12,0),"")</f>
        <v/>
      </c>
      <c r="H2701" t="str">
        <f>IFERROR(VLOOKUP(D2701,プログラムデータ!A:N,13,0),"")</f>
        <v/>
      </c>
      <c r="I2701" t="str">
        <f>IFERROR(VLOOKUP(D2701,プログラムデータ!A:N,11,0),"")</f>
        <v/>
      </c>
      <c r="J2701" t="str">
        <f>IFERROR(VLOOKUP(D2701,プログラムデータ!A:N,10,0),"")</f>
        <v/>
      </c>
      <c r="K2701" t="str">
        <f>IFERROR(VLOOKUP(D2701,プログラムデータ!A:N,14,0),"")</f>
        <v/>
      </c>
      <c r="L2701" t="str">
        <f t="shared" si="85"/>
        <v xml:space="preserve">    </v>
      </c>
      <c r="M2701" t="str">
        <f>IFERROR(VLOOKUP(J2701,色々!M:P,4,0),"")</f>
        <v/>
      </c>
      <c r="N2701" t="str">
        <f>IFERROR(記録__2[[#This Row],[競技番号]],"")</f>
        <v/>
      </c>
      <c r="O2701" t="str">
        <f>IFERROR(記録__2[[#This Row],[選手番号]],"")</f>
        <v/>
      </c>
    </row>
    <row r="2702" spans="1:15" x14ac:dyDescent="0.2">
      <c r="A2702" t="str">
        <f>IFERROR(VLOOKUP(N2702,プログラム!B:C,2,0),"")</f>
        <v/>
      </c>
      <c r="B2702" t="str">
        <f t="shared" si="84"/>
        <v/>
      </c>
      <c r="C2702" t="str">
        <f>IFERROR(VLOOKUP(B2702,チーム番号!E:F,2,0),"")</f>
        <v/>
      </c>
      <c r="D2702" t="str">
        <f>IFERROR(VLOOKUP(N2702,プログラム!B:C,2,0),"")</f>
        <v/>
      </c>
      <c r="E2702" t="str">
        <f>IFERROR(記録__2[[#This Row],[組]],"")</f>
        <v/>
      </c>
      <c r="F2702" t="str">
        <f>IFERROR(記録__2[[#This Row],[水路]],"")</f>
        <v/>
      </c>
      <c r="G2702" t="str">
        <f>IFERROR(VLOOKUP(D2702,プログラムデータ!A:N,12,0),"")</f>
        <v/>
      </c>
      <c r="H2702" t="str">
        <f>IFERROR(VLOOKUP(D2702,プログラムデータ!A:N,13,0),"")</f>
        <v/>
      </c>
      <c r="I2702" t="str">
        <f>IFERROR(VLOOKUP(D2702,プログラムデータ!A:N,11,0),"")</f>
        <v/>
      </c>
      <c r="J2702" t="str">
        <f>IFERROR(VLOOKUP(D2702,プログラムデータ!A:N,10,0),"")</f>
        <v/>
      </c>
      <c r="K2702" t="str">
        <f>IFERROR(VLOOKUP(D2702,プログラムデータ!A:N,14,0),"")</f>
        <v/>
      </c>
      <c r="L2702" t="str">
        <f t="shared" si="85"/>
        <v xml:space="preserve">    </v>
      </c>
      <c r="M2702" t="str">
        <f>IFERROR(VLOOKUP(J2702,色々!M:P,4,0),"")</f>
        <v/>
      </c>
      <c r="N2702" t="str">
        <f>IFERROR(記録__2[[#This Row],[競技番号]],"")</f>
        <v/>
      </c>
      <c r="O2702" t="str">
        <f>IFERROR(記録__2[[#This Row],[選手番号]],"")</f>
        <v/>
      </c>
    </row>
    <row r="2703" spans="1:15" x14ac:dyDescent="0.2">
      <c r="A2703" t="str">
        <f>IFERROR(VLOOKUP(N2703,プログラム!B:C,2,0),"")</f>
        <v/>
      </c>
      <c r="B2703" t="str">
        <f t="shared" si="84"/>
        <v/>
      </c>
      <c r="C2703" t="str">
        <f>IFERROR(VLOOKUP(B2703,チーム番号!E:F,2,0),"")</f>
        <v/>
      </c>
      <c r="D2703" t="str">
        <f>IFERROR(VLOOKUP(N2703,プログラム!B:C,2,0),"")</f>
        <v/>
      </c>
      <c r="E2703" t="str">
        <f>IFERROR(記録__2[[#This Row],[組]],"")</f>
        <v/>
      </c>
      <c r="F2703" t="str">
        <f>IFERROR(記録__2[[#This Row],[水路]],"")</f>
        <v/>
      </c>
      <c r="G2703" t="str">
        <f>IFERROR(VLOOKUP(D2703,プログラムデータ!A:N,12,0),"")</f>
        <v/>
      </c>
      <c r="H2703" t="str">
        <f>IFERROR(VLOOKUP(D2703,プログラムデータ!A:N,13,0),"")</f>
        <v/>
      </c>
      <c r="I2703" t="str">
        <f>IFERROR(VLOOKUP(D2703,プログラムデータ!A:N,11,0),"")</f>
        <v/>
      </c>
      <c r="J2703" t="str">
        <f>IFERROR(VLOOKUP(D2703,プログラムデータ!A:N,10,0),"")</f>
        <v/>
      </c>
      <c r="K2703" t="str">
        <f>IFERROR(VLOOKUP(D2703,プログラムデータ!A:N,14,0),"")</f>
        <v/>
      </c>
      <c r="L2703" t="str">
        <f t="shared" si="85"/>
        <v xml:space="preserve">    </v>
      </c>
      <c r="M2703" t="str">
        <f>IFERROR(VLOOKUP(J2703,色々!M:P,4,0),"")</f>
        <v/>
      </c>
      <c r="N2703" t="str">
        <f>IFERROR(記録__2[[#This Row],[競技番号]],"")</f>
        <v/>
      </c>
      <c r="O2703" t="str">
        <f>IFERROR(記録__2[[#This Row],[選手番号]],"")</f>
        <v/>
      </c>
    </row>
    <row r="2704" spans="1:15" x14ac:dyDescent="0.2">
      <c r="A2704" t="str">
        <f>IFERROR(VLOOKUP(N2704,プログラム!B:C,2,0),"")</f>
        <v/>
      </c>
      <c r="B2704" t="str">
        <f t="shared" si="84"/>
        <v/>
      </c>
      <c r="C2704" t="str">
        <f>IFERROR(VLOOKUP(B2704,チーム番号!E:F,2,0),"")</f>
        <v/>
      </c>
      <c r="D2704" t="str">
        <f>IFERROR(VLOOKUP(N2704,プログラム!B:C,2,0),"")</f>
        <v/>
      </c>
      <c r="E2704" t="str">
        <f>IFERROR(記録__2[[#This Row],[組]],"")</f>
        <v/>
      </c>
      <c r="F2704" t="str">
        <f>IFERROR(記録__2[[#This Row],[水路]],"")</f>
        <v/>
      </c>
      <c r="G2704" t="str">
        <f>IFERROR(VLOOKUP(D2704,プログラムデータ!A:N,12,0),"")</f>
        <v/>
      </c>
      <c r="H2704" t="str">
        <f>IFERROR(VLOOKUP(D2704,プログラムデータ!A:N,13,0),"")</f>
        <v/>
      </c>
      <c r="I2704" t="str">
        <f>IFERROR(VLOOKUP(D2704,プログラムデータ!A:N,11,0),"")</f>
        <v/>
      </c>
      <c r="J2704" t="str">
        <f>IFERROR(VLOOKUP(D2704,プログラムデータ!A:N,10,0),"")</f>
        <v/>
      </c>
      <c r="K2704" t="str">
        <f>IFERROR(VLOOKUP(D2704,プログラムデータ!A:N,14,0),"")</f>
        <v/>
      </c>
      <c r="L2704" t="str">
        <f t="shared" si="85"/>
        <v xml:space="preserve">    </v>
      </c>
      <c r="M2704" t="str">
        <f>IFERROR(VLOOKUP(J2704,色々!M:P,4,0),"")</f>
        <v/>
      </c>
      <c r="N2704" t="str">
        <f>IFERROR(記録__2[[#This Row],[競技番号]],"")</f>
        <v/>
      </c>
      <c r="O2704" t="str">
        <f>IFERROR(記録__2[[#This Row],[選手番号]],"")</f>
        <v/>
      </c>
    </row>
    <row r="2705" spans="1:15" x14ac:dyDescent="0.2">
      <c r="A2705" t="str">
        <f>IFERROR(VLOOKUP(N2705,プログラム!B:C,2,0),"")</f>
        <v/>
      </c>
      <c r="B2705" t="str">
        <f t="shared" si="84"/>
        <v/>
      </c>
      <c r="C2705" t="str">
        <f>IFERROR(VLOOKUP(B2705,チーム番号!E:F,2,0),"")</f>
        <v/>
      </c>
      <c r="D2705" t="str">
        <f>IFERROR(VLOOKUP(N2705,プログラム!B:C,2,0),"")</f>
        <v/>
      </c>
      <c r="E2705" t="str">
        <f>IFERROR(記録__2[[#This Row],[組]],"")</f>
        <v/>
      </c>
      <c r="F2705" t="str">
        <f>IFERROR(記録__2[[#This Row],[水路]],"")</f>
        <v/>
      </c>
      <c r="G2705" t="str">
        <f>IFERROR(VLOOKUP(D2705,プログラムデータ!A:N,12,0),"")</f>
        <v/>
      </c>
      <c r="H2705" t="str">
        <f>IFERROR(VLOOKUP(D2705,プログラムデータ!A:N,13,0),"")</f>
        <v/>
      </c>
      <c r="I2705" t="str">
        <f>IFERROR(VLOOKUP(D2705,プログラムデータ!A:N,11,0),"")</f>
        <v/>
      </c>
      <c r="J2705" t="str">
        <f>IFERROR(VLOOKUP(D2705,プログラムデータ!A:N,10,0),"")</f>
        <v/>
      </c>
      <c r="K2705" t="str">
        <f>IFERROR(VLOOKUP(D2705,プログラムデータ!A:N,14,0),"")</f>
        <v/>
      </c>
      <c r="L2705" t="str">
        <f t="shared" si="85"/>
        <v xml:space="preserve">    </v>
      </c>
      <c r="M2705" t="str">
        <f>IFERROR(VLOOKUP(J2705,色々!M:P,4,0),"")</f>
        <v/>
      </c>
      <c r="N2705" t="str">
        <f>IFERROR(記録__2[[#This Row],[競技番号]],"")</f>
        <v/>
      </c>
      <c r="O2705" t="str">
        <f>IFERROR(記録__2[[#This Row],[選手番号]],"")</f>
        <v/>
      </c>
    </row>
    <row r="2706" spans="1:15" x14ac:dyDescent="0.2">
      <c r="A2706" t="str">
        <f>IFERROR(VLOOKUP(N2706,プログラム!B:C,2,0),"")</f>
        <v/>
      </c>
      <c r="B2706" t="str">
        <f t="shared" si="84"/>
        <v/>
      </c>
      <c r="C2706" t="str">
        <f>IFERROR(VLOOKUP(B2706,チーム番号!E:F,2,0),"")</f>
        <v/>
      </c>
      <c r="D2706" t="str">
        <f>IFERROR(VLOOKUP(N2706,プログラム!B:C,2,0),"")</f>
        <v/>
      </c>
      <c r="E2706" t="str">
        <f>IFERROR(記録__2[[#This Row],[組]],"")</f>
        <v/>
      </c>
      <c r="F2706" t="str">
        <f>IFERROR(記録__2[[#This Row],[水路]],"")</f>
        <v/>
      </c>
      <c r="G2706" t="str">
        <f>IFERROR(VLOOKUP(D2706,プログラムデータ!A:N,12,0),"")</f>
        <v/>
      </c>
      <c r="H2706" t="str">
        <f>IFERROR(VLOOKUP(D2706,プログラムデータ!A:N,13,0),"")</f>
        <v/>
      </c>
      <c r="I2706" t="str">
        <f>IFERROR(VLOOKUP(D2706,プログラムデータ!A:N,11,0),"")</f>
        <v/>
      </c>
      <c r="J2706" t="str">
        <f>IFERROR(VLOOKUP(D2706,プログラムデータ!A:N,10,0),"")</f>
        <v/>
      </c>
      <c r="K2706" t="str">
        <f>IFERROR(VLOOKUP(D2706,プログラムデータ!A:N,14,0),"")</f>
        <v/>
      </c>
      <c r="L2706" t="str">
        <f t="shared" si="85"/>
        <v xml:space="preserve">    </v>
      </c>
      <c r="M2706" t="str">
        <f>IFERROR(VLOOKUP(J2706,色々!M:P,4,0),"")</f>
        <v/>
      </c>
      <c r="N2706" t="str">
        <f>IFERROR(記録__2[[#This Row],[競技番号]],"")</f>
        <v/>
      </c>
      <c r="O2706" t="str">
        <f>IFERROR(記録__2[[#This Row],[選手番号]],"")</f>
        <v/>
      </c>
    </row>
    <row r="2707" spans="1:15" x14ac:dyDescent="0.2">
      <c r="A2707" t="str">
        <f>IFERROR(VLOOKUP(N2707,プログラム!B:C,2,0),"")</f>
        <v/>
      </c>
      <c r="B2707" t="str">
        <f t="shared" si="84"/>
        <v/>
      </c>
      <c r="C2707" t="str">
        <f>IFERROR(VLOOKUP(B2707,チーム番号!E:F,2,0),"")</f>
        <v/>
      </c>
      <c r="D2707" t="str">
        <f>IFERROR(VLOOKUP(N2707,プログラム!B:C,2,0),"")</f>
        <v/>
      </c>
      <c r="E2707" t="str">
        <f>IFERROR(記録__2[[#This Row],[組]],"")</f>
        <v/>
      </c>
      <c r="F2707" t="str">
        <f>IFERROR(記録__2[[#This Row],[水路]],"")</f>
        <v/>
      </c>
      <c r="G2707" t="str">
        <f>IFERROR(VLOOKUP(D2707,プログラムデータ!A:N,12,0),"")</f>
        <v/>
      </c>
      <c r="H2707" t="str">
        <f>IFERROR(VLOOKUP(D2707,プログラムデータ!A:N,13,0),"")</f>
        <v/>
      </c>
      <c r="I2707" t="str">
        <f>IFERROR(VLOOKUP(D2707,プログラムデータ!A:N,11,0),"")</f>
        <v/>
      </c>
      <c r="J2707" t="str">
        <f>IFERROR(VLOOKUP(D2707,プログラムデータ!A:N,10,0),"")</f>
        <v/>
      </c>
      <c r="K2707" t="str">
        <f>IFERROR(VLOOKUP(D2707,プログラムデータ!A:N,14,0),"")</f>
        <v/>
      </c>
      <c r="L2707" t="str">
        <f t="shared" si="85"/>
        <v xml:space="preserve">    </v>
      </c>
      <c r="M2707" t="str">
        <f>IFERROR(VLOOKUP(J2707,色々!M:P,4,0),"")</f>
        <v/>
      </c>
      <c r="N2707" t="str">
        <f>IFERROR(記録__2[[#This Row],[競技番号]],"")</f>
        <v/>
      </c>
      <c r="O2707" t="str">
        <f>IFERROR(記録__2[[#This Row],[選手番号]],"")</f>
        <v/>
      </c>
    </row>
    <row r="2708" spans="1:15" x14ac:dyDescent="0.2">
      <c r="A2708" t="str">
        <f>IFERROR(VLOOKUP(N2708,プログラム!B:C,2,0),"")</f>
        <v/>
      </c>
      <c r="B2708" t="str">
        <f t="shared" si="84"/>
        <v/>
      </c>
      <c r="C2708" t="str">
        <f>IFERROR(VLOOKUP(B2708,チーム番号!E:F,2,0),"")</f>
        <v/>
      </c>
      <c r="D2708" t="str">
        <f>IFERROR(VLOOKUP(N2708,プログラム!B:C,2,0),"")</f>
        <v/>
      </c>
      <c r="E2708" t="str">
        <f>IFERROR(記録__2[[#This Row],[組]],"")</f>
        <v/>
      </c>
      <c r="F2708" t="str">
        <f>IFERROR(記録__2[[#This Row],[水路]],"")</f>
        <v/>
      </c>
      <c r="G2708" t="str">
        <f>IFERROR(VLOOKUP(D2708,プログラムデータ!A:N,12,0),"")</f>
        <v/>
      </c>
      <c r="H2708" t="str">
        <f>IFERROR(VLOOKUP(D2708,プログラムデータ!A:N,13,0),"")</f>
        <v/>
      </c>
      <c r="I2708" t="str">
        <f>IFERROR(VLOOKUP(D2708,プログラムデータ!A:N,11,0),"")</f>
        <v/>
      </c>
      <c r="J2708" t="str">
        <f>IFERROR(VLOOKUP(D2708,プログラムデータ!A:N,10,0),"")</f>
        <v/>
      </c>
      <c r="K2708" t="str">
        <f>IFERROR(VLOOKUP(D2708,プログラムデータ!A:N,14,0),"")</f>
        <v/>
      </c>
      <c r="L2708" t="str">
        <f t="shared" si="85"/>
        <v xml:space="preserve">    </v>
      </c>
      <c r="M2708" t="str">
        <f>IFERROR(VLOOKUP(J2708,色々!M:P,4,0),"")</f>
        <v/>
      </c>
      <c r="N2708" t="str">
        <f>IFERROR(記録__2[[#This Row],[競技番号]],"")</f>
        <v/>
      </c>
      <c r="O2708" t="str">
        <f>IFERROR(記録__2[[#This Row],[選手番号]],"")</f>
        <v/>
      </c>
    </row>
    <row r="2709" spans="1:15" x14ac:dyDescent="0.2">
      <c r="A2709" t="str">
        <f>IFERROR(VLOOKUP(N2709,プログラム!B:C,2,0),"")</f>
        <v/>
      </c>
      <c r="B2709" t="str">
        <f t="shared" si="84"/>
        <v/>
      </c>
      <c r="C2709" t="str">
        <f>IFERROR(VLOOKUP(B2709,チーム番号!E:F,2,0),"")</f>
        <v/>
      </c>
      <c r="D2709" t="str">
        <f>IFERROR(VLOOKUP(N2709,プログラム!B:C,2,0),"")</f>
        <v/>
      </c>
      <c r="E2709" t="str">
        <f>IFERROR(記録__2[[#This Row],[組]],"")</f>
        <v/>
      </c>
      <c r="F2709" t="str">
        <f>IFERROR(記録__2[[#This Row],[水路]],"")</f>
        <v/>
      </c>
      <c r="G2709" t="str">
        <f>IFERROR(VLOOKUP(D2709,プログラムデータ!A:N,12,0),"")</f>
        <v/>
      </c>
      <c r="H2709" t="str">
        <f>IFERROR(VLOOKUP(D2709,プログラムデータ!A:N,13,0),"")</f>
        <v/>
      </c>
      <c r="I2709" t="str">
        <f>IFERROR(VLOOKUP(D2709,プログラムデータ!A:N,11,0),"")</f>
        <v/>
      </c>
      <c r="J2709" t="str">
        <f>IFERROR(VLOOKUP(D2709,プログラムデータ!A:N,10,0),"")</f>
        <v/>
      </c>
      <c r="K2709" t="str">
        <f>IFERROR(VLOOKUP(D2709,プログラムデータ!A:N,14,0),"")</f>
        <v/>
      </c>
      <c r="L2709" t="str">
        <f t="shared" si="85"/>
        <v xml:space="preserve">    </v>
      </c>
      <c r="M2709" t="str">
        <f>IFERROR(VLOOKUP(J2709,色々!M:P,4,0),"")</f>
        <v/>
      </c>
      <c r="N2709" t="str">
        <f>IFERROR(記録__2[[#This Row],[競技番号]],"")</f>
        <v/>
      </c>
      <c r="O2709" t="str">
        <f>IFERROR(記録__2[[#This Row],[選手番号]],"")</f>
        <v/>
      </c>
    </row>
    <row r="2710" spans="1:15" x14ac:dyDescent="0.2">
      <c r="A2710" t="str">
        <f>IFERROR(VLOOKUP(N2710,プログラム!B:C,2,0),"")</f>
        <v/>
      </c>
      <c r="B2710" t="str">
        <f t="shared" si="84"/>
        <v/>
      </c>
      <c r="C2710" t="str">
        <f>IFERROR(VLOOKUP(B2710,チーム番号!E:F,2,0),"")</f>
        <v/>
      </c>
      <c r="D2710" t="str">
        <f>IFERROR(VLOOKUP(N2710,プログラム!B:C,2,0),"")</f>
        <v/>
      </c>
      <c r="E2710" t="str">
        <f>IFERROR(記録__2[[#This Row],[組]],"")</f>
        <v/>
      </c>
      <c r="F2710" t="str">
        <f>IFERROR(記録__2[[#This Row],[水路]],"")</f>
        <v/>
      </c>
      <c r="G2710" t="str">
        <f>IFERROR(VLOOKUP(D2710,プログラムデータ!A:N,12,0),"")</f>
        <v/>
      </c>
      <c r="H2710" t="str">
        <f>IFERROR(VLOOKUP(D2710,プログラムデータ!A:N,13,0),"")</f>
        <v/>
      </c>
      <c r="I2710" t="str">
        <f>IFERROR(VLOOKUP(D2710,プログラムデータ!A:N,11,0),"")</f>
        <v/>
      </c>
      <c r="J2710" t="str">
        <f>IFERROR(VLOOKUP(D2710,プログラムデータ!A:N,10,0),"")</f>
        <v/>
      </c>
      <c r="K2710" t="str">
        <f>IFERROR(VLOOKUP(D2710,プログラムデータ!A:N,14,0),"")</f>
        <v/>
      </c>
      <c r="L2710" t="str">
        <f t="shared" si="85"/>
        <v xml:space="preserve">    </v>
      </c>
      <c r="M2710" t="str">
        <f>IFERROR(VLOOKUP(J2710,色々!M:P,4,0),"")</f>
        <v/>
      </c>
      <c r="N2710" t="str">
        <f>IFERROR(記録__2[[#This Row],[競技番号]],"")</f>
        <v/>
      </c>
      <c r="O2710" t="str">
        <f>IFERROR(記録__2[[#This Row],[選手番号]],"")</f>
        <v/>
      </c>
    </row>
    <row r="2711" spans="1:15" x14ac:dyDescent="0.2">
      <c r="A2711" t="str">
        <f>IFERROR(VLOOKUP(N2711,プログラム!B:C,2,0),"")</f>
        <v/>
      </c>
      <c r="B2711" t="str">
        <f t="shared" si="84"/>
        <v/>
      </c>
      <c r="C2711" t="str">
        <f>IFERROR(VLOOKUP(B2711,チーム番号!E:F,2,0),"")</f>
        <v/>
      </c>
      <c r="D2711" t="str">
        <f>IFERROR(VLOOKUP(N2711,プログラム!B:C,2,0),"")</f>
        <v/>
      </c>
      <c r="E2711" t="str">
        <f>IFERROR(記録__2[[#This Row],[組]],"")</f>
        <v/>
      </c>
      <c r="F2711" t="str">
        <f>IFERROR(記録__2[[#This Row],[水路]],"")</f>
        <v/>
      </c>
      <c r="G2711" t="str">
        <f>IFERROR(VLOOKUP(D2711,プログラムデータ!A:N,12,0),"")</f>
        <v/>
      </c>
      <c r="H2711" t="str">
        <f>IFERROR(VLOOKUP(D2711,プログラムデータ!A:N,13,0),"")</f>
        <v/>
      </c>
      <c r="I2711" t="str">
        <f>IFERROR(VLOOKUP(D2711,プログラムデータ!A:N,11,0),"")</f>
        <v/>
      </c>
      <c r="J2711" t="str">
        <f>IFERROR(VLOOKUP(D2711,プログラムデータ!A:N,10,0),"")</f>
        <v/>
      </c>
      <c r="K2711" t="str">
        <f>IFERROR(VLOOKUP(D2711,プログラムデータ!A:N,14,0),"")</f>
        <v/>
      </c>
      <c r="L2711" t="str">
        <f t="shared" si="85"/>
        <v xml:space="preserve">    </v>
      </c>
      <c r="M2711" t="str">
        <f>IFERROR(VLOOKUP(J2711,色々!M:P,4,0),"")</f>
        <v/>
      </c>
      <c r="N2711" t="str">
        <f>IFERROR(記録__2[[#This Row],[競技番号]],"")</f>
        <v/>
      </c>
      <c r="O2711" t="str">
        <f>IFERROR(記録__2[[#This Row],[選手番号]],"")</f>
        <v/>
      </c>
    </row>
    <row r="2712" spans="1:15" x14ac:dyDescent="0.2">
      <c r="A2712" t="str">
        <f>IFERROR(VLOOKUP(N2712,プログラム!B:C,2,0),"")</f>
        <v/>
      </c>
      <c r="B2712" t="str">
        <f t="shared" si="84"/>
        <v/>
      </c>
      <c r="C2712" t="str">
        <f>IFERROR(VLOOKUP(B2712,チーム番号!E:F,2,0),"")</f>
        <v/>
      </c>
      <c r="D2712" t="str">
        <f>IFERROR(VLOOKUP(N2712,プログラム!B:C,2,0),"")</f>
        <v/>
      </c>
      <c r="E2712" t="str">
        <f>IFERROR(記録__2[[#This Row],[組]],"")</f>
        <v/>
      </c>
      <c r="F2712" t="str">
        <f>IFERROR(記録__2[[#This Row],[水路]],"")</f>
        <v/>
      </c>
      <c r="G2712" t="str">
        <f>IFERROR(VLOOKUP(D2712,プログラムデータ!A:N,12,0),"")</f>
        <v/>
      </c>
      <c r="H2712" t="str">
        <f>IFERROR(VLOOKUP(D2712,プログラムデータ!A:N,13,0),"")</f>
        <v/>
      </c>
      <c r="I2712" t="str">
        <f>IFERROR(VLOOKUP(D2712,プログラムデータ!A:N,11,0),"")</f>
        <v/>
      </c>
      <c r="J2712" t="str">
        <f>IFERROR(VLOOKUP(D2712,プログラムデータ!A:N,10,0),"")</f>
        <v/>
      </c>
      <c r="K2712" t="str">
        <f>IFERROR(VLOOKUP(D2712,プログラムデータ!A:N,14,0),"")</f>
        <v/>
      </c>
      <c r="L2712" t="str">
        <f t="shared" si="85"/>
        <v xml:space="preserve">    </v>
      </c>
      <c r="M2712" t="str">
        <f>IFERROR(VLOOKUP(J2712,色々!M:P,4,0),"")</f>
        <v/>
      </c>
      <c r="N2712" t="str">
        <f>IFERROR(記録__2[[#This Row],[競技番号]],"")</f>
        <v/>
      </c>
      <c r="O2712" t="str">
        <f>IFERROR(記録__2[[#This Row],[選手番号]],"")</f>
        <v/>
      </c>
    </row>
    <row r="2713" spans="1:15" x14ac:dyDescent="0.2">
      <c r="A2713" t="str">
        <f>IFERROR(VLOOKUP(N2713,プログラム!B:C,2,0),"")</f>
        <v/>
      </c>
      <c r="B2713" t="str">
        <f t="shared" si="84"/>
        <v/>
      </c>
      <c r="C2713" t="str">
        <f>IFERROR(VLOOKUP(B2713,チーム番号!E:F,2,0),"")</f>
        <v/>
      </c>
      <c r="D2713" t="str">
        <f>IFERROR(VLOOKUP(N2713,プログラム!B:C,2,0),"")</f>
        <v/>
      </c>
      <c r="E2713" t="str">
        <f>IFERROR(記録__2[[#This Row],[組]],"")</f>
        <v/>
      </c>
      <c r="F2713" t="str">
        <f>IFERROR(記録__2[[#This Row],[水路]],"")</f>
        <v/>
      </c>
      <c r="G2713" t="str">
        <f>IFERROR(VLOOKUP(D2713,プログラムデータ!A:N,12,0),"")</f>
        <v/>
      </c>
      <c r="H2713" t="str">
        <f>IFERROR(VLOOKUP(D2713,プログラムデータ!A:N,13,0),"")</f>
        <v/>
      </c>
      <c r="I2713" t="str">
        <f>IFERROR(VLOOKUP(D2713,プログラムデータ!A:N,11,0),"")</f>
        <v/>
      </c>
      <c r="J2713" t="str">
        <f>IFERROR(VLOOKUP(D2713,プログラムデータ!A:N,10,0),"")</f>
        <v/>
      </c>
      <c r="K2713" t="str">
        <f>IFERROR(VLOOKUP(D2713,プログラムデータ!A:N,14,0),"")</f>
        <v/>
      </c>
      <c r="L2713" t="str">
        <f t="shared" si="85"/>
        <v xml:space="preserve">    </v>
      </c>
      <c r="M2713" t="str">
        <f>IFERROR(VLOOKUP(J2713,色々!M:P,4,0),"")</f>
        <v/>
      </c>
      <c r="N2713" t="str">
        <f>IFERROR(記録__2[[#This Row],[競技番号]],"")</f>
        <v/>
      </c>
      <c r="O2713" t="str">
        <f>IFERROR(記録__2[[#This Row],[選手番号]],"")</f>
        <v/>
      </c>
    </row>
    <row r="2714" spans="1:15" x14ac:dyDescent="0.2">
      <c r="A2714" t="str">
        <f>IFERROR(VLOOKUP(N2714,プログラム!B:C,2,0),"")</f>
        <v/>
      </c>
      <c r="B2714" t="str">
        <f t="shared" si="84"/>
        <v/>
      </c>
      <c r="C2714" t="str">
        <f>IFERROR(VLOOKUP(B2714,チーム番号!E:F,2,0),"")</f>
        <v/>
      </c>
      <c r="D2714" t="str">
        <f>IFERROR(VLOOKUP(N2714,プログラム!B:C,2,0),"")</f>
        <v/>
      </c>
      <c r="E2714" t="str">
        <f>IFERROR(記録__2[[#This Row],[組]],"")</f>
        <v/>
      </c>
      <c r="F2714" t="str">
        <f>IFERROR(記録__2[[#This Row],[水路]],"")</f>
        <v/>
      </c>
      <c r="G2714" t="str">
        <f>IFERROR(VLOOKUP(D2714,プログラムデータ!A:N,12,0),"")</f>
        <v/>
      </c>
      <c r="H2714" t="str">
        <f>IFERROR(VLOOKUP(D2714,プログラムデータ!A:N,13,0),"")</f>
        <v/>
      </c>
      <c r="I2714" t="str">
        <f>IFERROR(VLOOKUP(D2714,プログラムデータ!A:N,11,0),"")</f>
        <v/>
      </c>
      <c r="J2714" t="str">
        <f>IFERROR(VLOOKUP(D2714,プログラムデータ!A:N,10,0),"")</f>
        <v/>
      </c>
      <c r="K2714" t="str">
        <f>IFERROR(VLOOKUP(D2714,プログラムデータ!A:N,14,0),"")</f>
        <v/>
      </c>
      <c r="L2714" t="str">
        <f t="shared" si="85"/>
        <v xml:space="preserve">    </v>
      </c>
      <c r="M2714" t="str">
        <f>IFERROR(VLOOKUP(J2714,色々!M:P,4,0),"")</f>
        <v/>
      </c>
      <c r="N2714" t="str">
        <f>IFERROR(記録__2[[#This Row],[競技番号]],"")</f>
        <v/>
      </c>
      <c r="O2714" t="str">
        <f>IFERROR(記録__2[[#This Row],[選手番号]],"")</f>
        <v/>
      </c>
    </row>
    <row r="2715" spans="1:15" x14ac:dyDescent="0.2">
      <c r="A2715" t="str">
        <f>IFERROR(VLOOKUP(N2715,プログラム!B:C,2,0),"")</f>
        <v/>
      </c>
      <c r="B2715" t="str">
        <f t="shared" si="84"/>
        <v/>
      </c>
      <c r="C2715" t="str">
        <f>IFERROR(VLOOKUP(B2715,チーム番号!E:F,2,0),"")</f>
        <v/>
      </c>
      <c r="D2715" t="str">
        <f>IFERROR(VLOOKUP(N2715,プログラム!B:C,2,0),"")</f>
        <v/>
      </c>
      <c r="E2715" t="str">
        <f>IFERROR(記録__2[[#This Row],[組]],"")</f>
        <v/>
      </c>
      <c r="F2715" t="str">
        <f>IFERROR(記録__2[[#This Row],[水路]],"")</f>
        <v/>
      </c>
      <c r="G2715" t="str">
        <f>IFERROR(VLOOKUP(D2715,プログラムデータ!A:N,12,0),"")</f>
        <v/>
      </c>
      <c r="H2715" t="str">
        <f>IFERROR(VLOOKUP(D2715,プログラムデータ!A:N,13,0),"")</f>
        <v/>
      </c>
      <c r="I2715" t="str">
        <f>IFERROR(VLOOKUP(D2715,プログラムデータ!A:N,11,0),"")</f>
        <v/>
      </c>
      <c r="J2715" t="str">
        <f>IFERROR(VLOOKUP(D2715,プログラムデータ!A:N,10,0),"")</f>
        <v/>
      </c>
      <c r="K2715" t="str">
        <f>IFERROR(VLOOKUP(D2715,プログラムデータ!A:N,14,0),"")</f>
        <v/>
      </c>
      <c r="L2715" t="str">
        <f t="shared" si="85"/>
        <v xml:space="preserve">    </v>
      </c>
      <c r="M2715" t="str">
        <f>IFERROR(VLOOKUP(J2715,色々!M:P,4,0),"")</f>
        <v/>
      </c>
      <c r="N2715" t="str">
        <f>IFERROR(記録__2[[#This Row],[競技番号]],"")</f>
        <v/>
      </c>
      <c r="O2715" t="str">
        <f>IFERROR(記録__2[[#This Row],[選手番号]],"")</f>
        <v/>
      </c>
    </row>
    <row r="2716" spans="1:15" x14ac:dyDescent="0.2">
      <c r="A2716" t="str">
        <f>IFERROR(VLOOKUP(N2716,プログラム!B:C,2,0),"")</f>
        <v/>
      </c>
      <c r="B2716" t="str">
        <f t="shared" si="84"/>
        <v/>
      </c>
      <c r="C2716" t="str">
        <f>IFERROR(VLOOKUP(B2716,チーム番号!E:F,2,0),"")</f>
        <v/>
      </c>
      <c r="D2716" t="str">
        <f>IFERROR(VLOOKUP(N2716,プログラム!B:C,2,0),"")</f>
        <v/>
      </c>
      <c r="E2716" t="str">
        <f>IFERROR(記録__2[[#This Row],[組]],"")</f>
        <v/>
      </c>
      <c r="F2716" t="str">
        <f>IFERROR(記録__2[[#This Row],[水路]],"")</f>
        <v/>
      </c>
      <c r="G2716" t="str">
        <f>IFERROR(VLOOKUP(D2716,プログラムデータ!A:N,12,0),"")</f>
        <v/>
      </c>
      <c r="H2716" t="str">
        <f>IFERROR(VLOOKUP(D2716,プログラムデータ!A:N,13,0),"")</f>
        <v/>
      </c>
      <c r="I2716" t="str">
        <f>IFERROR(VLOOKUP(D2716,プログラムデータ!A:N,11,0),"")</f>
        <v/>
      </c>
      <c r="J2716" t="str">
        <f>IFERROR(VLOOKUP(D2716,プログラムデータ!A:N,10,0),"")</f>
        <v/>
      </c>
      <c r="K2716" t="str">
        <f>IFERROR(VLOOKUP(D2716,プログラムデータ!A:N,14,0),"")</f>
        <v/>
      </c>
      <c r="L2716" t="str">
        <f t="shared" si="85"/>
        <v xml:space="preserve">    </v>
      </c>
      <c r="M2716" t="str">
        <f>IFERROR(VLOOKUP(J2716,色々!M:P,4,0),"")</f>
        <v/>
      </c>
      <c r="N2716" t="str">
        <f>IFERROR(記録__2[[#This Row],[競技番号]],"")</f>
        <v/>
      </c>
      <c r="O2716" t="str">
        <f>IFERROR(記録__2[[#This Row],[選手番号]],"")</f>
        <v/>
      </c>
    </row>
    <row r="2717" spans="1:15" x14ac:dyDescent="0.2">
      <c r="A2717" t="str">
        <f>IFERROR(VLOOKUP(N2717,プログラム!B:C,2,0),"")</f>
        <v/>
      </c>
      <c r="B2717" t="str">
        <f t="shared" si="84"/>
        <v/>
      </c>
      <c r="C2717" t="str">
        <f>IFERROR(VLOOKUP(B2717,チーム番号!E:F,2,0),"")</f>
        <v/>
      </c>
      <c r="D2717" t="str">
        <f>IFERROR(VLOOKUP(N2717,プログラム!B:C,2,0),"")</f>
        <v/>
      </c>
      <c r="E2717" t="str">
        <f>IFERROR(記録__2[[#This Row],[組]],"")</f>
        <v/>
      </c>
      <c r="F2717" t="str">
        <f>IFERROR(記録__2[[#This Row],[水路]],"")</f>
        <v/>
      </c>
      <c r="G2717" t="str">
        <f>IFERROR(VLOOKUP(D2717,プログラムデータ!A:N,12,0),"")</f>
        <v/>
      </c>
      <c r="H2717" t="str">
        <f>IFERROR(VLOOKUP(D2717,プログラムデータ!A:N,13,0),"")</f>
        <v/>
      </c>
      <c r="I2717" t="str">
        <f>IFERROR(VLOOKUP(D2717,プログラムデータ!A:N,11,0),"")</f>
        <v/>
      </c>
      <c r="J2717" t="str">
        <f>IFERROR(VLOOKUP(D2717,プログラムデータ!A:N,10,0),"")</f>
        <v/>
      </c>
      <c r="K2717" t="str">
        <f>IFERROR(VLOOKUP(D2717,プログラムデータ!A:N,14,0),"")</f>
        <v/>
      </c>
      <c r="L2717" t="str">
        <f t="shared" si="85"/>
        <v xml:space="preserve">    </v>
      </c>
      <c r="M2717" t="str">
        <f>IFERROR(VLOOKUP(J2717,色々!M:P,4,0),"")</f>
        <v/>
      </c>
      <c r="N2717" t="str">
        <f>IFERROR(記録__2[[#This Row],[競技番号]],"")</f>
        <v/>
      </c>
      <c r="O2717" t="str">
        <f>IFERROR(記録__2[[#This Row],[選手番号]],"")</f>
        <v/>
      </c>
    </row>
    <row r="2718" spans="1:15" x14ac:dyDescent="0.2">
      <c r="A2718" t="str">
        <f>IFERROR(VLOOKUP(N2718,プログラム!B:C,2,0),"")</f>
        <v/>
      </c>
      <c r="B2718" t="str">
        <f t="shared" si="84"/>
        <v/>
      </c>
      <c r="C2718" t="str">
        <f>IFERROR(VLOOKUP(B2718,チーム番号!E:F,2,0),"")</f>
        <v/>
      </c>
      <c r="D2718" t="str">
        <f>IFERROR(VLOOKUP(N2718,プログラム!B:C,2,0),"")</f>
        <v/>
      </c>
      <c r="E2718" t="str">
        <f>IFERROR(記録__2[[#This Row],[組]],"")</f>
        <v/>
      </c>
      <c r="F2718" t="str">
        <f>IFERROR(記録__2[[#This Row],[水路]],"")</f>
        <v/>
      </c>
      <c r="G2718" t="str">
        <f>IFERROR(VLOOKUP(D2718,プログラムデータ!A:N,12,0),"")</f>
        <v/>
      </c>
      <c r="H2718" t="str">
        <f>IFERROR(VLOOKUP(D2718,プログラムデータ!A:N,13,0),"")</f>
        <v/>
      </c>
      <c r="I2718" t="str">
        <f>IFERROR(VLOOKUP(D2718,プログラムデータ!A:N,11,0),"")</f>
        <v/>
      </c>
      <c r="J2718" t="str">
        <f>IFERROR(VLOOKUP(D2718,プログラムデータ!A:N,10,0),"")</f>
        <v/>
      </c>
      <c r="K2718" t="str">
        <f>IFERROR(VLOOKUP(D2718,プログラムデータ!A:N,14,0),"")</f>
        <v/>
      </c>
      <c r="L2718" t="str">
        <f t="shared" si="85"/>
        <v xml:space="preserve">    </v>
      </c>
      <c r="M2718" t="str">
        <f>IFERROR(VLOOKUP(J2718,色々!M:P,4,0),"")</f>
        <v/>
      </c>
      <c r="N2718" t="str">
        <f>IFERROR(記録__2[[#This Row],[競技番号]],"")</f>
        <v/>
      </c>
      <c r="O2718" t="str">
        <f>IFERROR(記録__2[[#This Row],[選手番号]],"")</f>
        <v/>
      </c>
    </row>
    <row r="2719" spans="1:15" x14ac:dyDescent="0.2">
      <c r="A2719" t="str">
        <f>IFERROR(VLOOKUP(N2719,プログラム!B:C,2,0),"")</f>
        <v/>
      </c>
      <c r="B2719" t="str">
        <f t="shared" si="84"/>
        <v/>
      </c>
      <c r="C2719" t="str">
        <f>IFERROR(VLOOKUP(B2719,チーム番号!E:F,2,0),"")</f>
        <v/>
      </c>
      <c r="D2719" t="str">
        <f>IFERROR(VLOOKUP(N2719,プログラム!B:C,2,0),"")</f>
        <v/>
      </c>
      <c r="E2719" t="str">
        <f>IFERROR(記録__2[[#This Row],[組]],"")</f>
        <v/>
      </c>
      <c r="F2719" t="str">
        <f>IFERROR(記録__2[[#This Row],[水路]],"")</f>
        <v/>
      </c>
      <c r="G2719" t="str">
        <f>IFERROR(VLOOKUP(D2719,プログラムデータ!A:N,12,0),"")</f>
        <v/>
      </c>
      <c r="H2719" t="str">
        <f>IFERROR(VLOOKUP(D2719,プログラムデータ!A:N,13,0),"")</f>
        <v/>
      </c>
      <c r="I2719" t="str">
        <f>IFERROR(VLOOKUP(D2719,プログラムデータ!A:N,11,0),"")</f>
        <v/>
      </c>
      <c r="J2719" t="str">
        <f>IFERROR(VLOOKUP(D2719,プログラムデータ!A:N,10,0),"")</f>
        <v/>
      </c>
      <c r="K2719" t="str">
        <f>IFERROR(VLOOKUP(D2719,プログラムデータ!A:N,14,0),"")</f>
        <v/>
      </c>
      <c r="L2719" t="str">
        <f t="shared" si="85"/>
        <v xml:space="preserve">    </v>
      </c>
      <c r="M2719" t="str">
        <f>IFERROR(VLOOKUP(J2719,色々!M:P,4,0),"")</f>
        <v/>
      </c>
      <c r="N2719" t="str">
        <f>IFERROR(記録__2[[#This Row],[競技番号]],"")</f>
        <v/>
      </c>
      <c r="O2719" t="str">
        <f>IFERROR(記録__2[[#This Row],[選手番号]],"")</f>
        <v/>
      </c>
    </row>
    <row r="2720" spans="1:15" x14ac:dyDescent="0.2">
      <c r="A2720" t="str">
        <f>IFERROR(VLOOKUP(N2720,プログラム!B:C,2,0),"")</f>
        <v/>
      </c>
      <c r="B2720" t="str">
        <f t="shared" si="84"/>
        <v/>
      </c>
      <c r="C2720" t="str">
        <f>IFERROR(VLOOKUP(B2720,チーム番号!E:F,2,0),"")</f>
        <v/>
      </c>
      <c r="D2720" t="str">
        <f>IFERROR(VLOOKUP(N2720,プログラム!B:C,2,0),"")</f>
        <v/>
      </c>
      <c r="E2720" t="str">
        <f>IFERROR(記録__2[[#This Row],[組]],"")</f>
        <v/>
      </c>
      <c r="F2720" t="str">
        <f>IFERROR(記録__2[[#This Row],[水路]],"")</f>
        <v/>
      </c>
      <c r="G2720" t="str">
        <f>IFERROR(VLOOKUP(D2720,プログラムデータ!A:N,12,0),"")</f>
        <v/>
      </c>
      <c r="H2720" t="str">
        <f>IFERROR(VLOOKUP(D2720,プログラムデータ!A:N,13,0),"")</f>
        <v/>
      </c>
      <c r="I2720" t="str">
        <f>IFERROR(VLOOKUP(D2720,プログラムデータ!A:N,11,0),"")</f>
        <v/>
      </c>
      <c r="J2720" t="str">
        <f>IFERROR(VLOOKUP(D2720,プログラムデータ!A:N,10,0),"")</f>
        <v/>
      </c>
      <c r="K2720" t="str">
        <f>IFERROR(VLOOKUP(D2720,プログラムデータ!A:N,14,0),"")</f>
        <v/>
      </c>
      <c r="L2720" t="str">
        <f t="shared" si="85"/>
        <v xml:space="preserve">    </v>
      </c>
      <c r="M2720" t="str">
        <f>IFERROR(VLOOKUP(J2720,色々!M:P,4,0),"")</f>
        <v/>
      </c>
      <c r="N2720" t="str">
        <f>IFERROR(記録__2[[#This Row],[競技番号]],"")</f>
        <v/>
      </c>
      <c r="O2720" t="str">
        <f>IFERROR(記録__2[[#This Row],[選手番号]],"")</f>
        <v/>
      </c>
    </row>
    <row r="2721" spans="1:15" x14ac:dyDescent="0.2">
      <c r="A2721" t="str">
        <f>IFERROR(VLOOKUP(N2721,プログラム!B:C,2,0),"")</f>
        <v/>
      </c>
      <c r="B2721" t="str">
        <f t="shared" si="84"/>
        <v/>
      </c>
      <c r="C2721" t="str">
        <f>IFERROR(VLOOKUP(B2721,チーム番号!E:F,2,0),"")</f>
        <v/>
      </c>
      <c r="D2721" t="str">
        <f>IFERROR(VLOOKUP(N2721,プログラム!B:C,2,0),"")</f>
        <v/>
      </c>
      <c r="E2721" t="str">
        <f>IFERROR(記録__2[[#This Row],[組]],"")</f>
        <v/>
      </c>
      <c r="F2721" t="str">
        <f>IFERROR(記録__2[[#This Row],[水路]],"")</f>
        <v/>
      </c>
      <c r="G2721" t="str">
        <f>IFERROR(VLOOKUP(D2721,プログラムデータ!A:N,12,0),"")</f>
        <v/>
      </c>
      <c r="H2721" t="str">
        <f>IFERROR(VLOOKUP(D2721,プログラムデータ!A:N,13,0),"")</f>
        <v/>
      </c>
      <c r="I2721" t="str">
        <f>IFERROR(VLOOKUP(D2721,プログラムデータ!A:N,11,0),"")</f>
        <v/>
      </c>
      <c r="J2721" t="str">
        <f>IFERROR(VLOOKUP(D2721,プログラムデータ!A:N,10,0),"")</f>
        <v/>
      </c>
      <c r="K2721" t="str">
        <f>IFERROR(VLOOKUP(D2721,プログラムデータ!A:N,14,0),"")</f>
        <v/>
      </c>
      <c r="L2721" t="str">
        <f t="shared" si="85"/>
        <v xml:space="preserve">    </v>
      </c>
      <c r="M2721" t="str">
        <f>IFERROR(VLOOKUP(J2721,色々!M:P,4,0),"")</f>
        <v/>
      </c>
      <c r="N2721" t="str">
        <f>IFERROR(記録__2[[#This Row],[競技番号]],"")</f>
        <v/>
      </c>
      <c r="O2721" t="str">
        <f>IFERROR(記録__2[[#This Row],[選手番号]],"")</f>
        <v/>
      </c>
    </row>
    <row r="2722" spans="1:15" x14ac:dyDescent="0.2">
      <c r="A2722" t="str">
        <f>IFERROR(VLOOKUP(N2722,プログラム!B:C,2,0),"")</f>
        <v/>
      </c>
      <c r="B2722" t="str">
        <f t="shared" si="84"/>
        <v/>
      </c>
      <c r="C2722" t="str">
        <f>IFERROR(VLOOKUP(B2722,チーム番号!E:F,2,0),"")</f>
        <v/>
      </c>
      <c r="D2722" t="str">
        <f>IFERROR(VLOOKUP(N2722,プログラム!B:C,2,0),"")</f>
        <v/>
      </c>
      <c r="E2722" t="str">
        <f>IFERROR(記録__2[[#This Row],[組]],"")</f>
        <v/>
      </c>
      <c r="F2722" t="str">
        <f>IFERROR(記録__2[[#This Row],[水路]],"")</f>
        <v/>
      </c>
      <c r="G2722" t="str">
        <f>IFERROR(VLOOKUP(D2722,プログラムデータ!A:N,12,0),"")</f>
        <v/>
      </c>
      <c r="H2722" t="str">
        <f>IFERROR(VLOOKUP(D2722,プログラムデータ!A:N,13,0),"")</f>
        <v/>
      </c>
      <c r="I2722" t="str">
        <f>IFERROR(VLOOKUP(D2722,プログラムデータ!A:N,11,0),"")</f>
        <v/>
      </c>
      <c r="J2722" t="str">
        <f>IFERROR(VLOOKUP(D2722,プログラムデータ!A:N,10,0),"")</f>
        <v/>
      </c>
      <c r="K2722" t="str">
        <f>IFERROR(VLOOKUP(D2722,プログラムデータ!A:N,14,0),"")</f>
        <v/>
      </c>
      <c r="L2722" t="str">
        <f t="shared" si="85"/>
        <v xml:space="preserve">    </v>
      </c>
      <c r="M2722" t="str">
        <f>IFERROR(VLOOKUP(J2722,色々!M:P,4,0),"")</f>
        <v/>
      </c>
      <c r="N2722" t="str">
        <f>IFERROR(記録__2[[#This Row],[競技番号]],"")</f>
        <v/>
      </c>
      <c r="O2722" t="str">
        <f>IFERROR(記録__2[[#This Row],[選手番号]],"")</f>
        <v/>
      </c>
    </row>
    <row r="2723" spans="1:15" x14ac:dyDescent="0.2">
      <c r="A2723" t="str">
        <f>IFERROR(VLOOKUP(N2723,プログラム!B:C,2,0),"")</f>
        <v/>
      </c>
      <c r="B2723" t="str">
        <f t="shared" si="84"/>
        <v/>
      </c>
      <c r="C2723" t="str">
        <f>IFERROR(VLOOKUP(B2723,チーム番号!E:F,2,0),"")</f>
        <v/>
      </c>
      <c r="D2723" t="str">
        <f>IFERROR(VLOOKUP(N2723,プログラム!B:C,2,0),"")</f>
        <v/>
      </c>
      <c r="E2723" t="str">
        <f>IFERROR(記録__2[[#This Row],[組]],"")</f>
        <v/>
      </c>
      <c r="F2723" t="str">
        <f>IFERROR(記録__2[[#This Row],[水路]],"")</f>
        <v/>
      </c>
      <c r="G2723" t="str">
        <f>IFERROR(VLOOKUP(D2723,プログラムデータ!A:N,12,0),"")</f>
        <v/>
      </c>
      <c r="H2723" t="str">
        <f>IFERROR(VLOOKUP(D2723,プログラムデータ!A:N,13,0),"")</f>
        <v/>
      </c>
      <c r="I2723" t="str">
        <f>IFERROR(VLOOKUP(D2723,プログラムデータ!A:N,11,0),"")</f>
        <v/>
      </c>
      <c r="J2723" t="str">
        <f>IFERROR(VLOOKUP(D2723,プログラムデータ!A:N,10,0),"")</f>
        <v/>
      </c>
      <c r="K2723" t="str">
        <f>IFERROR(VLOOKUP(D2723,プログラムデータ!A:N,14,0),"")</f>
        <v/>
      </c>
      <c r="L2723" t="str">
        <f t="shared" si="85"/>
        <v xml:space="preserve">    </v>
      </c>
      <c r="M2723" t="str">
        <f>IFERROR(VLOOKUP(J2723,色々!M:P,4,0),"")</f>
        <v/>
      </c>
      <c r="N2723" t="str">
        <f>IFERROR(記録__2[[#This Row],[競技番号]],"")</f>
        <v/>
      </c>
      <c r="O2723" t="str">
        <f>IFERROR(記録__2[[#This Row],[選手番号]],"")</f>
        <v/>
      </c>
    </row>
    <row r="2724" spans="1:15" x14ac:dyDescent="0.2">
      <c r="A2724" t="str">
        <f>IFERROR(VLOOKUP(N2724,プログラム!B:C,2,0),"")</f>
        <v/>
      </c>
      <c r="B2724" t="str">
        <f t="shared" si="84"/>
        <v/>
      </c>
      <c r="C2724" t="str">
        <f>IFERROR(VLOOKUP(B2724,チーム番号!E:F,2,0),"")</f>
        <v/>
      </c>
      <c r="D2724" t="str">
        <f>IFERROR(VLOOKUP(N2724,プログラム!B:C,2,0),"")</f>
        <v/>
      </c>
      <c r="E2724" t="str">
        <f>IFERROR(記録__2[[#This Row],[組]],"")</f>
        <v/>
      </c>
      <c r="F2724" t="str">
        <f>IFERROR(記録__2[[#This Row],[水路]],"")</f>
        <v/>
      </c>
      <c r="G2724" t="str">
        <f>IFERROR(VLOOKUP(D2724,プログラムデータ!A:N,12,0),"")</f>
        <v/>
      </c>
      <c r="H2724" t="str">
        <f>IFERROR(VLOOKUP(D2724,プログラムデータ!A:N,13,0),"")</f>
        <v/>
      </c>
      <c r="I2724" t="str">
        <f>IFERROR(VLOOKUP(D2724,プログラムデータ!A:N,11,0),"")</f>
        <v/>
      </c>
      <c r="J2724" t="str">
        <f>IFERROR(VLOOKUP(D2724,プログラムデータ!A:N,10,0),"")</f>
        <v/>
      </c>
      <c r="K2724" t="str">
        <f>IFERROR(VLOOKUP(D2724,プログラムデータ!A:N,14,0),"")</f>
        <v/>
      </c>
      <c r="L2724" t="str">
        <f t="shared" si="85"/>
        <v xml:space="preserve">    </v>
      </c>
      <c r="M2724" t="str">
        <f>IFERROR(VLOOKUP(J2724,色々!M:P,4,0),"")</f>
        <v/>
      </c>
      <c r="N2724" t="str">
        <f>IFERROR(記録__2[[#This Row],[競技番号]],"")</f>
        <v/>
      </c>
      <c r="O2724" t="str">
        <f>IFERROR(記録__2[[#This Row],[選手番号]],"")</f>
        <v/>
      </c>
    </row>
    <row r="2725" spans="1:15" x14ac:dyDescent="0.2">
      <c r="A2725" t="str">
        <f>IFERROR(VLOOKUP(N2725,プログラム!B:C,2,0),"")</f>
        <v/>
      </c>
      <c r="B2725" t="str">
        <f t="shared" si="84"/>
        <v/>
      </c>
      <c r="C2725" t="str">
        <f>IFERROR(VLOOKUP(B2725,チーム番号!E:F,2,0),"")</f>
        <v/>
      </c>
      <c r="D2725" t="str">
        <f>IFERROR(VLOOKUP(N2725,プログラム!B:C,2,0),"")</f>
        <v/>
      </c>
      <c r="E2725" t="str">
        <f>IFERROR(記録__2[[#This Row],[組]],"")</f>
        <v/>
      </c>
      <c r="F2725" t="str">
        <f>IFERROR(記録__2[[#This Row],[水路]],"")</f>
        <v/>
      </c>
      <c r="G2725" t="str">
        <f>IFERROR(VLOOKUP(D2725,プログラムデータ!A:N,12,0),"")</f>
        <v/>
      </c>
      <c r="H2725" t="str">
        <f>IFERROR(VLOOKUP(D2725,プログラムデータ!A:N,13,0),"")</f>
        <v/>
      </c>
      <c r="I2725" t="str">
        <f>IFERROR(VLOOKUP(D2725,プログラムデータ!A:N,11,0),"")</f>
        <v/>
      </c>
      <c r="J2725" t="str">
        <f>IFERROR(VLOOKUP(D2725,プログラムデータ!A:N,10,0),"")</f>
        <v/>
      </c>
      <c r="K2725" t="str">
        <f>IFERROR(VLOOKUP(D2725,プログラムデータ!A:N,14,0),"")</f>
        <v/>
      </c>
      <c r="L2725" t="str">
        <f t="shared" si="85"/>
        <v xml:space="preserve">    </v>
      </c>
      <c r="M2725" t="str">
        <f>IFERROR(VLOOKUP(J2725,色々!M:P,4,0),"")</f>
        <v/>
      </c>
      <c r="N2725" t="str">
        <f>IFERROR(記録__2[[#This Row],[競技番号]],"")</f>
        <v/>
      </c>
      <c r="O2725" t="str">
        <f>IFERROR(記録__2[[#This Row],[選手番号]],"")</f>
        <v/>
      </c>
    </row>
    <row r="2726" spans="1:15" x14ac:dyDescent="0.2">
      <c r="A2726" t="str">
        <f>IFERROR(VLOOKUP(N2726,プログラム!B:C,2,0),"")</f>
        <v/>
      </c>
      <c r="B2726" t="str">
        <f t="shared" si="84"/>
        <v/>
      </c>
      <c r="C2726" t="str">
        <f>IFERROR(VLOOKUP(B2726,チーム番号!E:F,2,0),"")</f>
        <v/>
      </c>
      <c r="D2726" t="str">
        <f>IFERROR(VLOOKUP(N2726,プログラム!B:C,2,0),"")</f>
        <v/>
      </c>
      <c r="E2726" t="str">
        <f>IFERROR(記録__2[[#This Row],[組]],"")</f>
        <v/>
      </c>
      <c r="F2726" t="str">
        <f>IFERROR(記録__2[[#This Row],[水路]],"")</f>
        <v/>
      </c>
      <c r="G2726" t="str">
        <f>IFERROR(VLOOKUP(D2726,プログラムデータ!A:N,12,0),"")</f>
        <v/>
      </c>
      <c r="H2726" t="str">
        <f>IFERROR(VLOOKUP(D2726,プログラムデータ!A:N,13,0),"")</f>
        <v/>
      </c>
      <c r="I2726" t="str">
        <f>IFERROR(VLOOKUP(D2726,プログラムデータ!A:N,11,0),"")</f>
        <v/>
      </c>
      <c r="J2726" t="str">
        <f>IFERROR(VLOOKUP(D2726,プログラムデータ!A:N,10,0),"")</f>
        <v/>
      </c>
      <c r="K2726" t="str">
        <f>IFERROR(VLOOKUP(D2726,プログラムデータ!A:N,14,0),"")</f>
        <v/>
      </c>
      <c r="L2726" t="str">
        <f t="shared" si="85"/>
        <v xml:space="preserve">    </v>
      </c>
      <c r="M2726" t="str">
        <f>IFERROR(VLOOKUP(J2726,色々!M:P,4,0),"")</f>
        <v/>
      </c>
      <c r="N2726" t="str">
        <f>IFERROR(記録__2[[#This Row],[競技番号]],"")</f>
        <v/>
      </c>
      <c r="O2726" t="str">
        <f>IFERROR(記録__2[[#This Row],[選手番号]],"")</f>
        <v/>
      </c>
    </row>
    <row r="2727" spans="1:15" x14ac:dyDescent="0.2">
      <c r="A2727" t="str">
        <f>IFERROR(VLOOKUP(N2727,プログラム!B:C,2,0),"")</f>
        <v/>
      </c>
      <c r="B2727" t="str">
        <f t="shared" si="84"/>
        <v/>
      </c>
      <c r="C2727" t="str">
        <f>IFERROR(VLOOKUP(B2727,チーム番号!E:F,2,0),"")</f>
        <v/>
      </c>
      <c r="D2727" t="str">
        <f>IFERROR(VLOOKUP(N2727,プログラム!B:C,2,0),"")</f>
        <v/>
      </c>
      <c r="E2727" t="str">
        <f>IFERROR(記録__2[[#This Row],[組]],"")</f>
        <v/>
      </c>
      <c r="F2727" t="str">
        <f>IFERROR(記録__2[[#This Row],[水路]],"")</f>
        <v/>
      </c>
      <c r="G2727" t="str">
        <f>IFERROR(VLOOKUP(D2727,プログラムデータ!A:N,12,0),"")</f>
        <v/>
      </c>
      <c r="H2727" t="str">
        <f>IFERROR(VLOOKUP(D2727,プログラムデータ!A:N,13,0),"")</f>
        <v/>
      </c>
      <c r="I2727" t="str">
        <f>IFERROR(VLOOKUP(D2727,プログラムデータ!A:N,11,0),"")</f>
        <v/>
      </c>
      <c r="J2727" t="str">
        <f>IFERROR(VLOOKUP(D2727,プログラムデータ!A:N,10,0),"")</f>
        <v/>
      </c>
      <c r="K2727" t="str">
        <f>IFERROR(VLOOKUP(D2727,プログラムデータ!A:N,14,0),"")</f>
        <v/>
      </c>
      <c r="L2727" t="str">
        <f t="shared" si="85"/>
        <v xml:space="preserve">    </v>
      </c>
      <c r="M2727" t="str">
        <f>IFERROR(VLOOKUP(J2727,色々!M:P,4,0),"")</f>
        <v/>
      </c>
      <c r="N2727" t="str">
        <f>IFERROR(記録__2[[#This Row],[競技番号]],"")</f>
        <v/>
      </c>
      <c r="O2727" t="str">
        <f>IFERROR(記録__2[[#This Row],[選手番号]],"")</f>
        <v/>
      </c>
    </row>
    <row r="2728" spans="1:15" x14ac:dyDescent="0.2">
      <c r="A2728" t="str">
        <f>IFERROR(VLOOKUP(N2728,プログラム!B:C,2,0),"")</f>
        <v/>
      </c>
      <c r="B2728" t="str">
        <f t="shared" si="84"/>
        <v/>
      </c>
      <c r="C2728" t="str">
        <f>IFERROR(VLOOKUP(B2728,チーム番号!E:F,2,0),"")</f>
        <v/>
      </c>
      <c r="D2728" t="str">
        <f>IFERROR(VLOOKUP(N2728,プログラム!B:C,2,0),"")</f>
        <v/>
      </c>
      <c r="E2728" t="str">
        <f>IFERROR(記録__2[[#This Row],[組]],"")</f>
        <v/>
      </c>
      <c r="F2728" t="str">
        <f>IFERROR(記録__2[[#This Row],[水路]],"")</f>
        <v/>
      </c>
      <c r="G2728" t="str">
        <f>IFERROR(VLOOKUP(D2728,プログラムデータ!A:N,12,0),"")</f>
        <v/>
      </c>
      <c r="H2728" t="str">
        <f>IFERROR(VLOOKUP(D2728,プログラムデータ!A:N,13,0),"")</f>
        <v/>
      </c>
      <c r="I2728" t="str">
        <f>IFERROR(VLOOKUP(D2728,プログラムデータ!A:N,11,0),"")</f>
        <v/>
      </c>
      <c r="J2728" t="str">
        <f>IFERROR(VLOOKUP(D2728,プログラムデータ!A:N,10,0),"")</f>
        <v/>
      </c>
      <c r="K2728" t="str">
        <f>IFERROR(VLOOKUP(D2728,プログラムデータ!A:N,14,0),"")</f>
        <v/>
      </c>
      <c r="L2728" t="str">
        <f t="shared" si="85"/>
        <v xml:space="preserve">    </v>
      </c>
      <c r="M2728" t="str">
        <f>IFERROR(VLOOKUP(J2728,色々!M:P,4,0),"")</f>
        <v/>
      </c>
      <c r="N2728" t="str">
        <f>IFERROR(記録__2[[#This Row],[競技番号]],"")</f>
        <v/>
      </c>
      <c r="O2728" t="str">
        <f>IFERROR(記録__2[[#This Row],[選手番号]],"")</f>
        <v/>
      </c>
    </row>
    <row r="2729" spans="1:15" x14ac:dyDescent="0.2">
      <c r="A2729" t="str">
        <f>IFERROR(VLOOKUP(N2729,プログラム!B:C,2,0),"")</f>
        <v/>
      </c>
      <c r="B2729" t="str">
        <f t="shared" si="84"/>
        <v/>
      </c>
      <c r="C2729" t="str">
        <f>IFERROR(VLOOKUP(B2729,チーム番号!E:F,2,0),"")</f>
        <v/>
      </c>
      <c r="D2729" t="str">
        <f>IFERROR(VLOOKUP(N2729,プログラム!B:C,2,0),"")</f>
        <v/>
      </c>
      <c r="E2729" t="str">
        <f>IFERROR(記録__2[[#This Row],[組]],"")</f>
        <v/>
      </c>
      <c r="F2729" t="str">
        <f>IFERROR(記録__2[[#This Row],[水路]],"")</f>
        <v/>
      </c>
      <c r="G2729" t="str">
        <f>IFERROR(VLOOKUP(D2729,プログラムデータ!A:N,12,0),"")</f>
        <v/>
      </c>
      <c r="H2729" t="str">
        <f>IFERROR(VLOOKUP(D2729,プログラムデータ!A:N,13,0),"")</f>
        <v/>
      </c>
      <c r="I2729" t="str">
        <f>IFERROR(VLOOKUP(D2729,プログラムデータ!A:N,11,0),"")</f>
        <v/>
      </c>
      <c r="J2729" t="str">
        <f>IFERROR(VLOOKUP(D2729,プログラムデータ!A:N,10,0),"")</f>
        <v/>
      </c>
      <c r="K2729" t="str">
        <f>IFERROR(VLOOKUP(D2729,プログラムデータ!A:N,14,0),"")</f>
        <v/>
      </c>
      <c r="L2729" t="str">
        <f t="shared" si="85"/>
        <v xml:space="preserve">    </v>
      </c>
      <c r="M2729" t="str">
        <f>IFERROR(VLOOKUP(J2729,色々!M:P,4,0),"")</f>
        <v/>
      </c>
      <c r="N2729" t="str">
        <f>IFERROR(記録__2[[#This Row],[競技番号]],"")</f>
        <v/>
      </c>
      <c r="O2729" t="str">
        <f>IFERROR(記録__2[[#This Row],[選手番号]],"")</f>
        <v/>
      </c>
    </row>
    <row r="2730" spans="1:15" x14ac:dyDescent="0.2">
      <c r="A2730" t="str">
        <f>IFERROR(VLOOKUP(N2730,プログラム!B:C,2,0),"")</f>
        <v/>
      </c>
      <c r="B2730" t="str">
        <f t="shared" si="84"/>
        <v/>
      </c>
      <c r="C2730" t="str">
        <f>IFERROR(VLOOKUP(B2730,チーム番号!E:F,2,0),"")</f>
        <v/>
      </c>
      <c r="D2730" t="str">
        <f>IFERROR(VLOOKUP(N2730,プログラム!B:C,2,0),"")</f>
        <v/>
      </c>
      <c r="E2730" t="str">
        <f>IFERROR(記録__2[[#This Row],[組]],"")</f>
        <v/>
      </c>
      <c r="F2730" t="str">
        <f>IFERROR(記録__2[[#This Row],[水路]],"")</f>
        <v/>
      </c>
      <c r="G2730" t="str">
        <f>IFERROR(VLOOKUP(D2730,プログラムデータ!A:N,12,0),"")</f>
        <v/>
      </c>
      <c r="H2730" t="str">
        <f>IFERROR(VLOOKUP(D2730,プログラムデータ!A:N,13,0),"")</f>
        <v/>
      </c>
      <c r="I2730" t="str">
        <f>IFERROR(VLOOKUP(D2730,プログラムデータ!A:N,11,0),"")</f>
        <v/>
      </c>
      <c r="J2730" t="str">
        <f>IFERROR(VLOOKUP(D2730,プログラムデータ!A:N,10,0),"")</f>
        <v/>
      </c>
      <c r="K2730" t="str">
        <f>IFERROR(VLOOKUP(D2730,プログラムデータ!A:N,14,0),"")</f>
        <v/>
      </c>
      <c r="L2730" t="str">
        <f t="shared" si="85"/>
        <v xml:space="preserve">    </v>
      </c>
      <c r="M2730" t="str">
        <f>IFERROR(VLOOKUP(J2730,色々!M:P,4,0),"")</f>
        <v/>
      </c>
      <c r="N2730" t="str">
        <f>IFERROR(記録__2[[#This Row],[競技番号]],"")</f>
        <v/>
      </c>
      <c r="O2730" t="str">
        <f>IFERROR(記録__2[[#This Row],[選手番号]],"")</f>
        <v/>
      </c>
    </row>
    <row r="2731" spans="1:15" x14ac:dyDescent="0.2">
      <c r="A2731" t="str">
        <f>IFERROR(VLOOKUP(N2731,プログラム!B:C,2,0),"")</f>
        <v/>
      </c>
      <c r="B2731" t="str">
        <f t="shared" si="84"/>
        <v/>
      </c>
      <c r="C2731" t="str">
        <f>IFERROR(VLOOKUP(B2731,チーム番号!E:F,2,0),"")</f>
        <v/>
      </c>
      <c r="D2731" t="str">
        <f>IFERROR(VLOOKUP(N2731,プログラム!B:C,2,0),"")</f>
        <v/>
      </c>
      <c r="E2731" t="str">
        <f>IFERROR(記録__2[[#This Row],[組]],"")</f>
        <v/>
      </c>
      <c r="F2731" t="str">
        <f>IFERROR(記録__2[[#This Row],[水路]],"")</f>
        <v/>
      </c>
      <c r="G2731" t="str">
        <f>IFERROR(VLOOKUP(D2731,プログラムデータ!A:N,12,0),"")</f>
        <v/>
      </c>
      <c r="H2731" t="str">
        <f>IFERROR(VLOOKUP(D2731,プログラムデータ!A:N,13,0),"")</f>
        <v/>
      </c>
      <c r="I2731" t="str">
        <f>IFERROR(VLOOKUP(D2731,プログラムデータ!A:N,11,0),"")</f>
        <v/>
      </c>
      <c r="J2731" t="str">
        <f>IFERROR(VLOOKUP(D2731,プログラムデータ!A:N,10,0),"")</f>
        <v/>
      </c>
      <c r="K2731" t="str">
        <f>IFERROR(VLOOKUP(D2731,プログラムデータ!A:N,14,0),"")</f>
        <v/>
      </c>
      <c r="L2731" t="str">
        <f t="shared" si="85"/>
        <v xml:space="preserve">    </v>
      </c>
      <c r="M2731" t="str">
        <f>IFERROR(VLOOKUP(J2731,色々!M:P,4,0),"")</f>
        <v/>
      </c>
      <c r="N2731" t="str">
        <f>IFERROR(記録__2[[#This Row],[競技番号]],"")</f>
        <v/>
      </c>
      <c r="O2731" t="str">
        <f>IFERROR(記録__2[[#This Row],[選手番号]],"")</f>
        <v/>
      </c>
    </row>
    <row r="2732" spans="1:15" x14ac:dyDescent="0.2">
      <c r="A2732" t="str">
        <f>IFERROR(VLOOKUP(N2732,プログラム!B:C,2,0),"")</f>
        <v/>
      </c>
      <c r="B2732" t="str">
        <f t="shared" si="84"/>
        <v/>
      </c>
      <c r="C2732" t="str">
        <f>IFERROR(VLOOKUP(B2732,チーム番号!E:F,2,0),"")</f>
        <v/>
      </c>
      <c r="D2732" t="str">
        <f>IFERROR(VLOOKUP(N2732,プログラム!B:C,2,0),"")</f>
        <v/>
      </c>
      <c r="E2732" t="str">
        <f>IFERROR(記録__2[[#This Row],[組]],"")</f>
        <v/>
      </c>
      <c r="F2732" t="str">
        <f>IFERROR(記録__2[[#This Row],[水路]],"")</f>
        <v/>
      </c>
      <c r="G2732" t="str">
        <f>IFERROR(VLOOKUP(D2732,プログラムデータ!A:N,12,0),"")</f>
        <v/>
      </c>
      <c r="H2732" t="str">
        <f>IFERROR(VLOOKUP(D2732,プログラムデータ!A:N,13,0),"")</f>
        <v/>
      </c>
      <c r="I2732" t="str">
        <f>IFERROR(VLOOKUP(D2732,プログラムデータ!A:N,11,0),"")</f>
        <v/>
      </c>
      <c r="J2732" t="str">
        <f>IFERROR(VLOOKUP(D2732,プログラムデータ!A:N,10,0),"")</f>
        <v/>
      </c>
      <c r="K2732" t="str">
        <f>IFERROR(VLOOKUP(D2732,プログラムデータ!A:N,14,0),"")</f>
        <v/>
      </c>
      <c r="L2732" t="str">
        <f t="shared" si="85"/>
        <v xml:space="preserve">    </v>
      </c>
      <c r="M2732" t="str">
        <f>IFERROR(VLOOKUP(J2732,色々!M:P,4,0),"")</f>
        <v/>
      </c>
      <c r="N2732" t="str">
        <f>IFERROR(記録__2[[#This Row],[競技番号]],"")</f>
        <v/>
      </c>
      <c r="O2732" t="str">
        <f>IFERROR(記録__2[[#This Row],[選手番号]],"")</f>
        <v/>
      </c>
    </row>
    <row r="2733" spans="1:15" x14ac:dyDescent="0.2">
      <c r="A2733" t="str">
        <f>IFERROR(VLOOKUP(N2733,プログラム!B:C,2,0),"")</f>
        <v/>
      </c>
      <c r="B2733" t="str">
        <f t="shared" si="84"/>
        <v/>
      </c>
      <c r="C2733" t="str">
        <f>IFERROR(VLOOKUP(B2733,チーム番号!E:F,2,0),"")</f>
        <v/>
      </c>
      <c r="D2733" t="str">
        <f>IFERROR(VLOOKUP(N2733,プログラム!B:C,2,0),"")</f>
        <v/>
      </c>
      <c r="E2733" t="str">
        <f>IFERROR(記録__2[[#This Row],[組]],"")</f>
        <v/>
      </c>
      <c r="F2733" t="str">
        <f>IFERROR(記録__2[[#This Row],[水路]],"")</f>
        <v/>
      </c>
      <c r="G2733" t="str">
        <f>IFERROR(VLOOKUP(D2733,プログラムデータ!A:N,12,0),"")</f>
        <v/>
      </c>
      <c r="H2733" t="str">
        <f>IFERROR(VLOOKUP(D2733,プログラムデータ!A:N,13,0),"")</f>
        <v/>
      </c>
      <c r="I2733" t="str">
        <f>IFERROR(VLOOKUP(D2733,プログラムデータ!A:N,11,0),"")</f>
        <v/>
      </c>
      <c r="J2733" t="str">
        <f>IFERROR(VLOOKUP(D2733,プログラムデータ!A:N,10,0),"")</f>
        <v/>
      </c>
      <c r="K2733" t="str">
        <f>IFERROR(VLOOKUP(D2733,プログラムデータ!A:N,14,0),"")</f>
        <v/>
      </c>
      <c r="L2733" t="str">
        <f t="shared" si="85"/>
        <v xml:space="preserve">    </v>
      </c>
      <c r="M2733" t="str">
        <f>IFERROR(VLOOKUP(J2733,色々!M:P,4,0),"")</f>
        <v/>
      </c>
      <c r="N2733" t="str">
        <f>IFERROR(記録__2[[#This Row],[競技番号]],"")</f>
        <v/>
      </c>
      <c r="O2733" t="str">
        <f>IFERROR(記録__2[[#This Row],[選手番号]],"")</f>
        <v/>
      </c>
    </row>
    <row r="2734" spans="1:15" x14ac:dyDescent="0.2">
      <c r="A2734" t="str">
        <f>IFERROR(VLOOKUP(N2734,プログラム!B:C,2,0),"")</f>
        <v/>
      </c>
      <c r="B2734" t="str">
        <f t="shared" si="84"/>
        <v/>
      </c>
      <c r="C2734" t="str">
        <f>IFERROR(VLOOKUP(B2734,チーム番号!E:F,2,0),"")</f>
        <v/>
      </c>
      <c r="D2734" t="str">
        <f>IFERROR(VLOOKUP(N2734,プログラム!B:C,2,0),"")</f>
        <v/>
      </c>
      <c r="E2734" t="str">
        <f>IFERROR(記録__2[[#This Row],[組]],"")</f>
        <v/>
      </c>
      <c r="F2734" t="str">
        <f>IFERROR(記録__2[[#This Row],[水路]],"")</f>
        <v/>
      </c>
      <c r="G2734" t="str">
        <f>IFERROR(VLOOKUP(D2734,プログラムデータ!A:N,12,0),"")</f>
        <v/>
      </c>
      <c r="H2734" t="str">
        <f>IFERROR(VLOOKUP(D2734,プログラムデータ!A:N,13,0),"")</f>
        <v/>
      </c>
      <c r="I2734" t="str">
        <f>IFERROR(VLOOKUP(D2734,プログラムデータ!A:N,11,0),"")</f>
        <v/>
      </c>
      <c r="J2734" t="str">
        <f>IFERROR(VLOOKUP(D2734,プログラムデータ!A:N,10,0),"")</f>
        <v/>
      </c>
      <c r="K2734" t="str">
        <f>IFERROR(VLOOKUP(D2734,プログラムデータ!A:N,14,0),"")</f>
        <v/>
      </c>
      <c r="L2734" t="str">
        <f t="shared" si="85"/>
        <v xml:space="preserve">    </v>
      </c>
      <c r="M2734" t="str">
        <f>IFERROR(VLOOKUP(J2734,色々!M:P,4,0),"")</f>
        <v/>
      </c>
      <c r="N2734" t="str">
        <f>IFERROR(記録__2[[#This Row],[競技番号]],"")</f>
        <v/>
      </c>
      <c r="O2734" t="str">
        <f>IFERROR(記録__2[[#This Row],[選手番号]],"")</f>
        <v/>
      </c>
    </row>
    <row r="2735" spans="1:15" x14ac:dyDescent="0.2">
      <c r="A2735" t="str">
        <f>IFERROR(VLOOKUP(N2735,プログラム!B:C,2,0),"")</f>
        <v/>
      </c>
      <c r="B2735" t="str">
        <f t="shared" si="84"/>
        <v/>
      </c>
      <c r="C2735" t="str">
        <f>IFERROR(VLOOKUP(B2735,チーム番号!E:F,2,0),"")</f>
        <v/>
      </c>
      <c r="D2735" t="str">
        <f>IFERROR(VLOOKUP(N2735,プログラム!B:C,2,0),"")</f>
        <v/>
      </c>
      <c r="E2735" t="str">
        <f>IFERROR(記録__2[[#This Row],[組]],"")</f>
        <v/>
      </c>
      <c r="F2735" t="str">
        <f>IFERROR(記録__2[[#This Row],[水路]],"")</f>
        <v/>
      </c>
      <c r="G2735" t="str">
        <f>IFERROR(VLOOKUP(D2735,プログラムデータ!A:N,12,0),"")</f>
        <v/>
      </c>
      <c r="H2735" t="str">
        <f>IFERROR(VLOOKUP(D2735,プログラムデータ!A:N,13,0),"")</f>
        <v/>
      </c>
      <c r="I2735" t="str">
        <f>IFERROR(VLOOKUP(D2735,プログラムデータ!A:N,11,0),"")</f>
        <v/>
      </c>
      <c r="J2735" t="str">
        <f>IFERROR(VLOOKUP(D2735,プログラムデータ!A:N,10,0),"")</f>
        <v/>
      </c>
      <c r="K2735" t="str">
        <f>IFERROR(VLOOKUP(D2735,プログラムデータ!A:N,14,0),"")</f>
        <v/>
      </c>
      <c r="L2735" t="str">
        <f t="shared" si="85"/>
        <v xml:space="preserve">    </v>
      </c>
      <c r="M2735" t="str">
        <f>IFERROR(VLOOKUP(J2735,色々!M:P,4,0),"")</f>
        <v/>
      </c>
      <c r="N2735" t="str">
        <f>IFERROR(記録__2[[#This Row],[競技番号]],"")</f>
        <v/>
      </c>
      <c r="O2735" t="str">
        <f>IFERROR(記録__2[[#This Row],[選手番号]],"")</f>
        <v/>
      </c>
    </row>
    <row r="2736" spans="1:15" x14ac:dyDescent="0.2">
      <c r="A2736" t="str">
        <f>IFERROR(VLOOKUP(N2736,プログラム!B:C,2,0),"")</f>
        <v/>
      </c>
      <c r="B2736" t="str">
        <f t="shared" si="84"/>
        <v/>
      </c>
      <c r="C2736" t="str">
        <f>IFERROR(VLOOKUP(B2736,チーム番号!E:F,2,0),"")</f>
        <v/>
      </c>
      <c r="D2736" t="str">
        <f>IFERROR(VLOOKUP(N2736,プログラム!B:C,2,0),"")</f>
        <v/>
      </c>
      <c r="E2736" t="str">
        <f>IFERROR(記録__2[[#This Row],[組]],"")</f>
        <v/>
      </c>
      <c r="F2736" t="str">
        <f>IFERROR(記録__2[[#This Row],[水路]],"")</f>
        <v/>
      </c>
      <c r="G2736" t="str">
        <f>IFERROR(VLOOKUP(D2736,プログラムデータ!A:N,12,0),"")</f>
        <v/>
      </c>
      <c r="H2736" t="str">
        <f>IFERROR(VLOOKUP(D2736,プログラムデータ!A:N,13,0),"")</f>
        <v/>
      </c>
      <c r="I2736" t="str">
        <f>IFERROR(VLOOKUP(D2736,プログラムデータ!A:N,11,0),"")</f>
        <v/>
      </c>
      <c r="J2736" t="str">
        <f>IFERROR(VLOOKUP(D2736,プログラムデータ!A:N,10,0),"")</f>
        <v/>
      </c>
      <c r="K2736" t="str">
        <f>IFERROR(VLOOKUP(D2736,プログラムデータ!A:N,14,0),"")</f>
        <v/>
      </c>
      <c r="L2736" t="str">
        <f t="shared" si="85"/>
        <v xml:space="preserve">    </v>
      </c>
      <c r="M2736" t="str">
        <f>IFERROR(VLOOKUP(J2736,色々!M:P,4,0),"")</f>
        <v/>
      </c>
      <c r="N2736" t="str">
        <f>IFERROR(記録__2[[#This Row],[競技番号]],"")</f>
        <v/>
      </c>
      <c r="O2736" t="str">
        <f>IFERROR(記録__2[[#This Row],[選手番号]],"")</f>
        <v/>
      </c>
    </row>
    <row r="2737" spans="1:15" x14ac:dyDescent="0.2">
      <c r="A2737" t="str">
        <f>IFERROR(VLOOKUP(N2737,プログラム!B:C,2,0),"")</f>
        <v/>
      </c>
      <c r="B2737" t="str">
        <f t="shared" si="84"/>
        <v/>
      </c>
      <c r="C2737" t="str">
        <f>IFERROR(VLOOKUP(B2737,チーム番号!E:F,2,0),"")</f>
        <v/>
      </c>
      <c r="D2737" t="str">
        <f>IFERROR(VLOOKUP(N2737,プログラム!B:C,2,0),"")</f>
        <v/>
      </c>
      <c r="E2737" t="str">
        <f>IFERROR(記録__2[[#This Row],[組]],"")</f>
        <v/>
      </c>
      <c r="F2737" t="str">
        <f>IFERROR(記録__2[[#This Row],[水路]],"")</f>
        <v/>
      </c>
      <c r="G2737" t="str">
        <f>IFERROR(VLOOKUP(D2737,プログラムデータ!A:N,12,0),"")</f>
        <v/>
      </c>
      <c r="H2737" t="str">
        <f>IFERROR(VLOOKUP(D2737,プログラムデータ!A:N,13,0),"")</f>
        <v/>
      </c>
      <c r="I2737" t="str">
        <f>IFERROR(VLOOKUP(D2737,プログラムデータ!A:N,11,0),"")</f>
        <v/>
      </c>
      <c r="J2737" t="str">
        <f>IFERROR(VLOOKUP(D2737,プログラムデータ!A:N,10,0),"")</f>
        <v/>
      </c>
      <c r="K2737" t="str">
        <f>IFERROR(VLOOKUP(D2737,プログラムデータ!A:N,14,0),"")</f>
        <v/>
      </c>
      <c r="L2737" t="str">
        <f t="shared" si="85"/>
        <v xml:space="preserve">    </v>
      </c>
      <c r="M2737" t="str">
        <f>IFERROR(VLOOKUP(J2737,色々!M:P,4,0),"")</f>
        <v/>
      </c>
      <c r="N2737" t="str">
        <f>IFERROR(記録__2[[#This Row],[競技番号]],"")</f>
        <v/>
      </c>
      <c r="O2737" t="str">
        <f>IFERROR(記録__2[[#This Row],[選手番号]],"")</f>
        <v/>
      </c>
    </row>
    <row r="2738" spans="1:15" x14ac:dyDescent="0.2">
      <c r="A2738" t="str">
        <f>IFERROR(VLOOKUP(N2738,プログラム!B:C,2,0),"")</f>
        <v/>
      </c>
      <c r="B2738" t="str">
        <f t="shared" si="84"/>
        <v/>
      </c>
      <c r="C2738" t="str">
        <f>IFERROR(VLOOKUP(B2738,チーム番号!E:F,2,0),"")</f>
        <v/>
      </c>
      <c r="D2738" t="str">
        <f>IFERROR(VLOOKUP(N2738,プログラム!B:C,2,0),"")</f>
        <v/>
      </c>
      <c r="E2738" t="str">
        <f>IFERROR(記録__2[[#This Row],[組]],"")</f>
        <v/>
      </c>
      <c r="F2738" t="str">
        <f>IFERROR(記録__2[[#This Row],[水路]],"")</f>
        <v/>
      </c>
      <c r="G2738" t="str">
        <f>IFERROR(VLOOKUP(D2738,プログラムデータ!A:N,12,0),"")</f>
        <v/>
      </c>
      <c r="H2738" t="str">
        <f>IFERROR(VLOOKUP(D2738,プログラムデータ!A:N,13,0),"")</f>
        <v/>
      </c>
      <c r="I2738" t="str">
        <f>IFERROR(VLOOKUP(D2738,プログラムデータ!A:N,11,0),"")</f>
        <v/>
      </c>
      <c r="J2738" t="str">
        <f>IFERROR(VLOOKUP(D2738,プログラムデータ!A:N,10,0),"")</f>
        <v/>
      </c>
      <c r="K2738" t="str">
        <f>IFERROR(VLOOKUP(D2738,プログラムデータ!A:N,14,0),"")</f>
        <v/>
      </c>
      <c r="L2738" t="str">
        <f t="shared" si="85"/>
        <v xml:space="preserve">    </v>
      </c>
      <c r="M2738" t="str">
        <f>IFERROR(VLOOKUP(J2738,色々!M:P,4,0),"")</f>
        <v/>
      </c>
      <c r="N2738" t="str">
        <f>IFERROR(記録__2[[#This Row],[競技番号]],"")</f>
        <v/>
      </c>
      <c r="O2738" t="str">
        <f>IFERROR(記録__2[[#This Row],[選手番号]],"")</f>
        <v/>
      </c>
    </row>
    <row r="2739" spans="1:15" x14ac:dyDescent="0.2">
      <c r="A2739" t="str">
        <f>IFERROR(VLOOKUP(N2739,プログラム!B:C,2,0),"")</f>
        <v/>
      </c>
      <c r="B2739" t="str">
        <f t="shared" si="84"/>
        <v/>
      </c>
      <c r="C2739" t="str">
        <f>IFERROR(VLOOKUP(B2739,チーム番号!E:F,2,0),"")</f>
        <v/>
      </c>
      <c r="D2739" t="str">
        <f>IFERROR(VLOOKUP(N2739,プログラム!B:C,2,0),"")</f>
        <v/>
      </c>
      <c r="E2739" t="str">
        <f>IFERROR(記録__2[[#This Row],[組]],"")</f>
        <v/>
      </c>
      <c r="F2739" t="str">
        <f>IFERROR(記録__2[[#This Row],[水路]],"")</f>
        <v/>
      </c>
      <c r="G2739" t="str">
        <f>IFERROR(VLOOKUP(D2739,プログラムデータ!A:N,12,0),"")</f>
        <v/>
      </c>
      <c r="H2739" t="str">
        <f>IFERROR(VLOOKUP(D2739,プログラムデータ!A:N,13,0),"")</f>
        <v/>
      </c>
      <c r="I2739" t="str">
        <f>IFERROR(VLOOKUP(D2739,プログラムデータ!A:N,11,0),"")</f>
        <v/>
      </c>
      <c r="J2739" t="str">
        <f>IFERROR(VLOOKUP(D2739,プログラムデータ!A:N,10,0),"")</f>
        <v/>
      </c>
      <c r="K2739" t="str">
        <f>IFERROR(VLOOKUP(D2739,プログラムデータ!A:N,14,0),"")</f>
        <v/>
      </c>
      <c r="L2739" t="str">
        <f t="shared" si="85"/>
        <v xml:space="preserve">    </v>
      </c>
      <c r="M2739" t="str">
        <f>IFERROR(VLOOKUP(J2739,色々!M:P,4,0),"")</f>
        <v/>
      </c>
      <c r="N2739" t="str">
        <f>IFERROR(記録__2[[#This Row],[競技番号]],"")</f>
        <v/>
      </c>
      <c r="O2739" t="str">
        <f>IFERROR(記録__2[[#This Row],[選手番号]],"")</f>
        <v/>
      </c>
    </row>
    <row r="2740" spans="1:15" x14ac:dyDescent="0.2">
      <c r="A2740" t="str">
        <f>IFERROR(VLOOKUP(N2740,プログラム!B:C,2,0),"")</f>
        <v/>
      </c>
      <c r="B2740" t="str">
        <f t="shared" si="84"/>
        <v/>
      </c>
      <c r="C2740" t="str">
        <f>IFERROR(VLOOKUP(B2740,チーム番号!E:F,2,0),"")</f>
        <v/>
      </c>
      <c r="D2740" t="str">
        <f>IFERROR(VLOOKUP(N2740,プログラム!B:C,2,0),"")</f>
        <v/>
      </c>
      <c r="E2740" t="str">
        <f>IFERROR(記録__2[[#This Row],[組]],"")</f>
        <v/>
      </c>
      <c r="F2740" t="str">
        <f>IFERROR(記録__2[[#This Row],[水路]],"")</f>
        <v/>
      </c>
      <c r="G2740" t="str">
        <f>IFERROR(VLOOKUP(D2740,プログラムデータ!A:N,12,0),"")</f>
        <v/>
      </c>
      <c r="H2740" t="str">
        <f>IFERROR(VLOOKUP(D2740,プログラムデータ!A:N,13,0),"")</f>
        <v/>
      </c>
      <c r="I2740" t="str">
        <f>IFERROR(VLOOKUP(D2740,プログラムデータ!A:N,11,0),"")</f>
        <v/>
      </c>
      <c r="J2740" t="str">
        <f>IFERROR(VLOOKUP(D2740,プログラムデータ!A:N,10,0),"")</f>
        <v/>
      </c>
      <c r="K2740" t="str">
        <f>IFERROR(VLOOKUP(D2740,プログラムデータ!A:N,14,0),"")</f>
        <v/>
      </c>
      <c r="L2740" t="str">
        <f t="shared" si="85"/>
        <v xml:space="preserve">    </v>
      </c>
      <c r="M2740" t="str">
        <f>IFERROR(VLOOKUP(J2740,色々!M:P,4,0),"")</f>
        <v/>
      </c>
      <c r="N2740" t="str">
        <f>IFERROR(記録__2[[#This Row],[競技番号]],"")</f>
        <v/>
      </c>
      <c r="O2740" t="str">
        <f>IFERROR(記録__2[[#This Row],[選手番号]],"")</f>
        <v/>
      </c>
    </row>
    <row r="2741" spans="1:15" x14ac:dyDescent="0.2">
      <c r="A2741" t="str">
        <f>IFERROR(VLOOKUP(N2741,プログラム!B:C,2,0),"")</f>
        <v/>
      </c>
      <c r="B2741" t="str">
        <f t="shared" si="84"/>
        <v/>
      </c>
      <c r="C2741" t="str">
        <f>IFERROR(VLOOKUP(B2741,チーム番号!E:F,2,0),"")</f>
        <v/>
      </c>
      <c r="D2741" t="str">
        <f>IFERROR(VLOOKUP(N2741,プログラム!B:C,2,0),"")</f>
        <v/>
      </c>
      <c r="E2741" t="str">
        <f>IFERROR(記録__2[[#This Row],[組]],"")</f>
        <v/>
      </c>
      <c r="F2741" t="str">
        <f>IFERROR(記録__2[[#This Row],[水路]],"")</f>
        <v/>
      </c>
      <c r="G2741" t="str">
        <f>IFERROR(VLOOKUP(D2741,プログラムデータ!A:N,12,0),"")</f>
        <v/>
      </c>
      <c r="H2741" t="str">
        <f>IFERROR(VLOOKUP(D2741,プログラムデータ!A:N,13,0),"")</f>
        <v/>
      </c>
      <c r="I2741" t="str">
        <f>IFERROR(VLOOKUP(D2741,プログラムデータ!A:N,11,0),"")</f>
        <v/>
      </c>
      <c r="J2741" t="str">
        <f>IFERROR(VLOOKUP(D2741,プログラムデータ!A:N,10,0),"")</f>
        <v/>
      </c>
      <c r="K2741" t="str">
        <f>IFERROR(VLOOKUP(D2741,プログラムデータ!A:N,14,0),"")</f>
        <v/>
      </c>
      <c r="L2741" t="str">
        <f t="shared" si="85"/>
        <v xml:space="preserve">    </v>
      </c>
      <c r="M2741" t="str">
        <f>IFERROR(VLOOKUP(J2741,色々!M:P,4,0),"")</f>
        <v/>
      </c>
      <c r="N2741" t="str">
        <f>IFERROR(記録__2[[#This Row],[競技番号]],"")</f>
        <v/>
      </c>
      <c r="O2741" t="str">
        <f>IFERROR(記録__2[[#This Row],[選手番号]],"")</f>
        <v/>
      </c>
    </row>
    <row r="2742" spans="1:15" x14ac:dyDescent="0.2">
      <c r="A2742" t="str">
        <f>IFERROR(VLOOKUP(N2742,プログラム!B:C,2,0),"")</f>
        <v/>
      </c>
      <c r="B2742" t="str">
        <f t="shared" si="84"/>
        <v/>
      </c>
      <c r="C2742" t="str">
        <f>IFERROR(VLOOKUP(B2742,チーム番号!E:F,2,0),"")</f>
        <v/>
      </c>
      <c r="D2742" t="str">
        <f>IFERROR(VLOOKUP(N2742,プログラム!B:C,2,0),"")</f>
        <v/>
      </c>
      <c r="E2742" t="str">
        <f>IFERROR(記録__2[[#This Row],[組]],"")</f>
        <v/>
      </c>
      <c r="F2742" t="str">
        <f>IFERROR(記録__2[[#This Row],[水路]],"")</f>
        <v/>
      </c>
      <c r="G2742" t="str">
        <f>IFERROR(VLOOKUP(D2742,プログラムデータ!A:N,12,0),"")</f>
        <v/>
      </c>
      <c r="H2742" t="str">
        <f>IFERROR(VLOOKUP(D2742,プログラムデータ!A:N,13,0),"")</f>
        <v/>
      </c>
      <c r="I2742" t="str">
        <f>IFERROR(VLOOKUP(D2742,プログラムデータ!A:N,11,0),"")</f>
        <v/>
      </c>
      <c r="J2742" t="str">
        <f>IFERROR(VLOOKUP(D2742,プログラムデータ!A:N,10,0),"")</f>
        <v/>
      </c>
      <c r="K2742" t="str">
        <f>IFERROR(VLOOKUP(D2742,プログラムデータ!A:N,14,0),"")</f>
        <v/>
      </c>
      <c r="L2742" t="str">
        <f t="shared" si="85"/>
        <v xml:space="preserve">    </v>
      </c>
      <c r="M2742" t="str">
        <f>IFERROR(VLOOKUP(J2742,色々!M:P,4,0),"")</f>
        <v/>
      </c>
      <c r="N2742" t="str">
        <f>IFERROR(記録__2[[#This Row],[競技番号]],"")</f>
        <v/>
      </c>
      <c r="O2742" t="str">
        <f>IFERROR(記録__2[[#This Row],[選手番号]],"")</f>
        <v/>
      </c>
    </row>
    <row r="2743" spans="1:15" x14ac:dyDescent="0.2">
      <c r="A2743" t="str">
        <f>IFERROR(VLOOKUP(N2743,プログラム!B:C,2,0),"")</f>
        <v/>
      </c>
      <c r="B2743" t="str">
        <f t="shared" si="84"/>
        <v/>
      </c>
      <c r="C2743" t="str">
        <f>IFERROR(VLOOKUP(B2743,チーム番号!E:F,2,0),"")</f>
        <v/>
      </c>
      <c r="D2743" t="str">
        <f>IFERROR(VLOOKUP(N2743,プログラム!B:C,2,0),"")</f>
        <v/>
      </c>
      <c r="E2743" t="str">
        <f>IFERROR(記録__2[[#This Row],[組]],"")</f>
        <v/>
      </c>
      <c r="F2743" t="str">
        <f>IFERROR(記録__2[[#This Row],[水路]],"")</f>
        <v/>
      </c>
      <c r="G2743" t="str">
        <f>IFERROR(VLOOKUP(D2743,プログラムデータ!A:N,12,0),"")</f>
        <v/>
      </c>
      <c r="H2743" t="str">
        <f>IFERROR(VLOOKUP(D2743,プログラムデータ!A:N,13,0),"")</f>
        <v/>
      </c>
      <c r="I2743" t="str">
        <f>IFERROR(VLOOKUP(D2743,プログラムデータ!A:N,11,0),"")</f>
        <v/>
      </c>
      <c r="J2743" t="str">
        <f>IFERROR(VLOOKUP(D2743,プログラムデータ!A:N,10,0),"")</f>
        <v/>
      </c>
      <c r="K2743" t="str">
        <f>IFERROR(VLOOKUP(D2743,プログラムデータ!A:N,14,0),"")</f>
        <v/>
      </c>
      <c r="L2743" t="str">
        <f t="shared" si="85"/>
        <v xml:space="preserve">    </v>
      </c>
      <c r="M2743" t="str">
        <f>IFERROR(VLOOKUP(J2743,色々!M:P,4,0),"")</f>
        <v/>
      </c>
      <c r="N2743" t="str">
        <f>IFERROR(記録__2[[#This Row],[競技番号]],"")</f>
        <v/>
      </c>
      <c r="O2743" t="str">
        <f>IFERROR(記録__2[[#This Row],[選手番号]],"")</f>
        <v/>
      </c>
    </row>
    <row r="2744" spans="1:15" x14ac:dyDescent="0.2">
      <c r="A2744" t="str">
        <f>IFERROR(VLOOKUP(N2744,プログラム!B:C,2,0),"")</f>
        <v/>
      </c>
      <c r="B2744" t="str">
        <f t="shared" si="84"/>
        <v/>
      </c>
      <c r="C2744" t="str">
        <f>IFERROR(VLOOKUP(B2744,チーム番号!E:F,2,0),"")</f>
        <v/>
      </c>
      <c r="D2744" t="str">
        <f>IFERROR(VLOOKUP(N2744,プログラム!B:C,2,0),"")</f>
        <v/>
      </c>
      <c r="E2744" t="str">
        <f>IFERROR(記録__2[[#This Row],[組]],"")</f>
        <v/>
      </c>
      <c r="F2744" t="str">
        <f>IFERROR(記録__2[[#This Row],[水路]],"")</f>
        <v/>
      </c>
      <c r="G2744" t="str">
        <f>IFERROR(VLOOKUP(D2744,プログラムデータ!A:N,12,0),"")</f>
        <v/>
      </c>
      <c r="H2744" t="str">
        <f>IFERROR(VLOOKUP(D2744,プログラムデータ!A:N,13,0),"")</f>
        <v/>
      </c>
      <c r="I2744" t="str">
        <f>IFERROR(VLOOKUP(D2744,プログラムデータ!A:N,11,0),"")</f>
        <v/>
      </c>
      <c r="J2744" t="str">
        <f>IFERROR(VLOOKUP(D2744,プログラムデータ!A:N,10,0),"")</f>
        <v/>
      </c>
      <c r="K2744" t="str">
        <f>IFERROR(VLOOKUP(D2744,プログラムデータ!A:N,14,0),"")</f>
        <v/>
      </c>
      <c r="L2744" t="str">
        <f t="shared" si="85"/>
        <v xml:space="preserve">    </v>
      </c>
      <c r="M2744" t="str">
        <f>IFERROR(VLOOKUP(J2744,色々!M:P,4,0),"")</f>
        <v/>
      </c>
      <c r="N2744" t="str">
        <f>IFERROR(記録__2[[#This Row],[競技番号]],"")</f>
        <v/>
      </c>
      <c r="O2744" t="str">
        <f>IFERROR(記録__2[[#This Row],[選手番号]],"")</f>
        <v/>
      </c>
    </row>
    <row r="2745" spans="1:15" x14ac:dyDescent="0.2">
      <c r="A2745" t="str">
        <f>IFERROR(VLOOKUP(N2745,プログラム!B:C,2,0),"")</f>
        <v/>
      </c>
      <c r="B2745" t="str">
        <f t="shared" si="84"/>
        <v/>
      </c>
      <c r="C2745" t="str">
        <f>IFERROR(VLOOKUP(B2745,チーム番号!E:F,2,0),"")</f>
        <v/>
      </c>
      <c r="D2745" t="str">
        <f>IFERROR(VLOOKUP(N2745,プログラム!B:C,2,0),"")</f>
        <v/>
      </c>
      <c r="E2745" t="str">
        <f>IFERROR(記録__2[[#This Row],[組]],"")</f>
        <v/>
      </c>
      <c r="F2745" t="str">
        <f>IFERROR(記録__2[[#This Row],[水路]],"")</f>
        <v/>
      </c>
      <c r="G2745" t="str">
        <f>IFERROR(VLOOKUP(D2745,プログラムデータ!A:N,12,0),"")</f>
        <v/>
      </c>
      <c r="H2745" t="str">
        <f>IFERROR(VLOOKUP(D2745,プログラムデータ!A:N,13,0),"")</f>
        <v/>
      </c>
      <c r="I2745" t="str">
        <f>IFERROR(VLOOKUP(D2745,プログラムデータ!A:N,11,0),"")</f>
        <v/>
      </c>
      <c r="J2745" t="str">
        <f>IFERROR(VLOOKUP(D2745,プログラムデータ!A:N,10,0),"")</f>
        <v/>
      </c>
      <c r="K2745" t="str">
        <f>IFERROR(VLOOKUP(D2745,プログラムデータ!A:N,14,0),"")</f>
        <v/>
      </c>
      <c r="L2745" t="str">
        <f t="shared" si="85"/>
        <v xml:space="preserve">    </v>
      </c>
      <c r="M2745" t="str">
        <f>IFERROR(VLOOKUP(J2745,色々!M:P,4,0),"")</f>
        <v/>
      </c>
      <c r="N2745" t="str">
        <f>IFERROR(記録__2[[#This Row],[競技番号]],"")</f>
        <v/>
      </c>
      <c r="O2745" t="str">
        <f>IFERROR(記録__2[[#This Row],[選手番号]],"")</f>
        <v/>
      </c>
    </row>
    <row r="2746" spans="1:15" x14ac:dyDescent="0.2">
      <c r="A2746" t="str">
        <f>IFERROR(VLOOKUP(N2746,プログラム!B:C,2,0),"")</f>
        <v/>
      </c>
      <c r="B2746" t="str">
        <f t="shared" si="84"/>
        <v/>
      </c>
      <c r="C2746" t="str">
        <f>IFERROR(VLOOKUP(B2746,チーム番号!E:F,2,0),"")</f>
        <v/>
      </c>
      <c r="D2746" t="str">
        <f>IFERROR(VLOOKUP(N2746,プログラム!B:C,2,0),"")</f>
        <v/>
      </c>
      <c r="E2746" t="str">
        <f>IFERROR(記録__2[[#This Row],[組]],"")</f>
        <v/>
      </c>
      <c r="F2746" t="str">
        <f>IFERROR(記録__2[[#This Row],[水路]],"")</f>
        <v/>
      </c>
      <c r="G2746" t="str">
        <f>IFERROR(VLOOKUP(D2746,プログラムデータ!A:N,12,0),"")</f>
        <v/>
      </c>
      <c r="H2746" t="str">
        <f>IFERROR(VLOOKUP(D2746,プログラムデータ!A:N,13,0),"")</f>
        <v/>
      </c>
      <c r="I2746" t="str">
        <f>IFERROR(VLOOKUP(D2746,プログラムデータ!A:N,11,0),"")</f>
        <v/>
      </c>
      <c r="J2746" t="str">
        <f>IFERROR(VLOOKUP(D2746,プログラムデータ!A:N,10,0),"")</f>
        <v/>
      </c>
      <c r="K2746" t="str">
        <f>IFERROR(VLOOKUP(D2746,プログラムデータ!A:N,14,0),"")</f>
        <v/>
      </c>
      <c r="L2746" t="str">
        <f t="shared" si="85"/>
        <v xml:space="preserve">    </v>
      </c>
      <c r="M2746" t="str">
        <f>IFERROR(VLOOKUP(J2746,色々!M:P,4,0),"")</f>
        <v/>
      </c>
      <c r="N2746" t="str">
        <f>IFERROR(記録__2[[#This Row],[競技番号]],"")</f>
        <v/>
      </c>
      <c r="O2746" t="str">
        <f>IFERROR(記録__2[[#This Row],[選手番号]],"")</f>
        <v/>
      </c>
    </row>
    <row r="2747" spans="1:15" x14ac:dyDescent="0.2">
      <c r="A2747" t="str">
        <f>IFERROR(VLOOKUP(N2747,プログラム!B:C,2,0),"")</f>
        <v/>
      </c>
      <c r="B2747" t="str">
        <f t="shared" si="84"/>
        <v/>
      </c>
      <c r="C2747" t="str">
        <f>IFERROR(VLOOKUP(B2747,チーム番号!E:F,2,0),"")</f>
        <v/>
      </c>
      <c r="D2747" t="str">
        <f>IFERROR(VLOOKUP(N2747,プログラム!B:C,2,0),"")</f>
        <v/>
      </c>
      <c r="E2747" t="str">
        <f>IFERROR(記録__2[[#This Row],[組]],"")</f>
        <v/>
      </c>
      <c r="F2747" t="str">
        <f>IFERROR(記録__2[[#This Row],[水路]],"")</f>
        <v/>
      </c>
      <c r="G2747" t="str">
        <f>IFERROR(VLOOKUP(D2747,プログラムデータ!A:N,12,0),"")</f>
        <v/>
      </c>
      <c r="H2747" t="str">
        <f>IFERROR(VLOOKUP(D2747,プログラムデータ!A:N,13,0),"")</f>
        <v/>
      </c>
      <c r="I2747" t="str">
        <f>IFERROR(VLOOKUP(D2747,プログラムデータ!A:N,11,0),"")</f>
        <v/>
      </c>
      <c r="J2747" t="str">
        <f>IFERROR(VLOOKUP(D2747,プログラムデータ!A:N,10,0),"")</f>
        <v/>
      </c>
      <c r="K2747" t="str">
        <f>IFERROR(VLOOKUP(D2747,プログラムデータ!A:N,14,0),"")</f>
        <v/>
      </c>
      <c r="L2747" t="str">
        <f t="shared" si="85"/>
        <v xml:space="preserve">    </v>
      </c>
      <c r="M2747" t="str">
        <f>IFERROR(VLOOKUP(J2747,色々!M:P,4,0),"")</f>
        <v/>
      </c>
      <c r="N2747" t="str">
        <f>IFERROR(記録__2[[#This Row],[競技番号]],"")</f>
        <v/>
      </c>
      <c r="O2747" t="str">
        <f>IFERROR(記録__2[[#This Row],[選手番号]],"")</f>
        <v/>
      </c>
    </row>
    <row r="2748" spans="1:15" x14ac:dyDescent="0.2">
      <c r="A2748" t="str">
        <f>IFERROR(VLOOKUP(N2748,プログラム!B:C,2,0),"")</f>
        <v/>
      </c>
      <c r="B2748" t="str">
        <f t="shared" si="84"/>
        <v/>
      </c>
      <c r="C2748" t="str">
        <f>IFERROR(VLOOKUP(B2748,チーム番号!E:F,2,0),"")</f>
        <v/>
      </c>
      <c r="D2748" t="str">
        <f>IFERROR(VLOOKUP(N2748,プログラム!B:C,2,0),"")</f>
        <v/>
      </c>
      <c r="E2748" t="str">
        <f>IFERROR(記録__2[[#This Row],[組]],"")</f>
        <v/>
      </c>
      <c r="F2748" t="str">
        <f>IFERROR(記録__2[[#This Row],[水路]],"")</f>
        <v/>
      </c>
      <c r="G2748" t="str">
        <f>IFERROR(VLOOKUP(D2748,プログラムデータ!A:N,12,0),"")</f>
        <v/>
      </c>
      <c r="H2748" t="str">
        <f>IFERROR(VLOOKUP(D2748,プログラムデータ!A:N,13,0),"")</f>
        <v/>
      </c>
      <c r="I2748" t="str">
        <f>IFERROR(VLOOKUP(D2748,プログラムデータ!A:N,11,0),"")</f>
        <v/>
      </c>
      <c r="J2748" t="str">
        <f>IFERROR(VLOOKUP(D2748,プログラムデータ!A:N,10,0),"")</f>
        <v/>
      </c>
      <c r="K2748" t="str">
        <f>IFERROR(VLOOKUP(D2748,プログラムデータ!A:N,14,0),"")</f>
        <v/>
      </c>
      <c r="L2748" t="str">
        <f t="shared" si="85"/>
        <v xml:space="preserve">    </v>
      </c>
      <c r="M2748" t="str">
        <f>IFERROR(VLOOKUP(J2748,色々!M:P,4,0),"")</f>
        <v/>
      </c>
      <c r="N2748" t="str">
        <f>IFERROR(記録__2[[#This Row],[競技番号]],"")</f>
        <v/>
      </c>
      <c r="O2748" t="str">
        <f>IFERROR(記録__2[[#This Row],[選手番号]],"")</f>
        <v/>
      </c>
    </row>
    <row r="2749" spans="1:15" x14ac:dyDescent="0.2">
      <c r="A2749" t="str">
        <f>IFERROR(VLOOKUP(N2749,プログラム!B:C,2,0),"")</f>
        <v/>
      </c>
      <c r="B2749" t="str">
        <f t="shared" si="84"/>
        <v/>
      </c>
      <c r="C2749" t="str">
        <f>IFERROR(VLOOKUP(B2749,チーム番号!E:F,2,0),"")</f>
        <v/>
      </c>
      <c r="D2749" t="str">
        <f>IFERROR(VLOOKUP(N2749,プログラム!B:C,2,0),"")</f>
        <v/>
      </c>
      <c r="E2749" t="str">
        <f>IFERROR(記録__2[[#This Row],[組]],"")</f>
        <v/>
      </c>
      <c r="F2749" t="str">
        <f>IFERROR(記録__2[[#This Row],[水路]],"")</f>
        <v/>
      </c>
      <c r="G2749" t="str">
        <f>IFERROR(VLOOKUP(D2749,プログラムデータ!A:N,12,0),"")</f>
        <v/>
      </c>
      <c r="H2749" t="str">
        <f>IFERROR(VLOOKUP(D2749,プログラムデータ!A:N,13,0),"")</f>
        <v/>
      </c>
      <c r="I2749" t="str">
        <f>IFERROR(VLOOKUP(D2749,プログラムデータ!A:N,11,0),"")</f>
        <v/>
      </c>
      <c r="J2749" t="str">
        <f>IFERROR(VLOOKUP(D2749,プログラムデータ!A:N,10,0),"")</f>
        <v/>
      </c>
      <c r="K2749" t="str">
        <f>IFERROR(VLOOKUP(D2749,プログラムデータ!A:N,14,0),"")</f>
        <v/>
      </c>
      <c r="L2749" t="str">
        <f t="shared" si="85"/>
        <v xml:space="preserve">    </v>
      </c>
      <c r="M2749" t="str">
        <f>IFERROR(VLOOKUP(J2749,色々!M:P,4,0),"")</f>
        <v/>
      </c>
      <c r="N2749" t="str">
        <f>IFERROR(記録__2[[#This Row],[競技番号]],"")</f>
        <v/>
      </c>
      <c r="O2749" t="str">
        <f>IFERROR(記録__2[[#This Row],[選手番号]],"")</f>
        <v/>
      </c>
    </row>
    <row r="2750" spans="1:15" x14ac:dyDescent="0.2">
      <c r="A2750" t="str">
        <f>IFERROR(VLOOKUP(N2750,プログラム!B:C,2,0),"")</f>
        <v/>
      </c>
      <c r="B2750" t="str">
        <f t="shared" si="84"/>
        <v/>
      </c>
      <c r="C2750" t="str">
        <f>IFERROR(VLOOKUP(B2750,チーム番号!E:F,2,0),"")</f>
        <v/>
      </c>
      <c r="D2750" t="str">
        <f>IFERROR(VLOOKUP(N2750,プログラム!B:C,2,0),"")</f>
        <v/>
      </c>
      <c r="E2750" t="str">
        <f>IFERROR(記録__2[[#This Row],[組]],"")</f>
        <v/>
      </c>
      <c r="F2750" t="str">
        <f>IFERROR(記録__2[[#This Row],[水路]],"")</f>
        <v/>
      </c>
      <c r="G2750" t="str">
        <f>IFERROR(VLOOKUP(D2750,プログラムデータ!A:N,12,0),"")</f>
        <v/>
      </c>
      <c r="H2750" t="str">
        <f>IFERROR(VLOOKUP(D2750,プログラムデータ!A:N,13,0),"")</f>
        <v/>
      </c>
      <c r="I2750" t="str">
        <f>IFERROR(VLOOKUP(D2750,プログラムデータ!A:N,11,0),"")</f>
        <v/>
      </c>
      <c r="J2750" t="str">
        <f>IFERROR(VLOOKUP(D2750,プログラムデータ!A:N,10,0),"")</f>
        <v/>
      </c>
      <c r="K2750" t="str">
        <f>IFERROR(VLOOKUP(D2750,プログラムデータ!A:N,14,0),"")</f>
        <v/>
      </c>
      <c r="L2750" t="str">
        <f t="shared" si="85"/>
        <v xml:space="preserve">    </v>
      </c>
      <c r="M2750" t="str">
        <f>IFERROR(VLOOKUP(J2750,色々!M:P,4,0),"")</f>
        <v/>
      </c>
      <c r="N2750" t="str">
        <f>IFERROR(記録__2[[#This Row],[競技番号]],"")</f>
        <v/>
      </c>
      <c r="O2750" t="str">
        <f>IFERROR(記録__2[[#This Row],[選手番号]],"")</f>
        <v/>
      </c>
    </row>
    <row r="2751" spans="1:15" x14ac:dyDescent="0.2">
      <c r="A2751" t="str">
        <f>IFERROR(VLOOKUP(N2751,プログラム!B:C,2,0),"")</f>
        <v/>
      </c>
      <c r="B2751" t="str">
        <f t="shared" si="84"/>
        <v/>
      </c>
      <c r="C2751" t="str">
        <f>IFERROR(VLOOKUP(B2751,チーム番号!E:F,2,0),"")</f>
        <v/>
      </c>
      <c r="D2751" t="str">
        <f>IFERROR(VLOOKUP(N2751,プログラム!B:C,2,0),"")</f>
        <v/>
      </c>
      <c r="E2751" t="str">
        <f>IFERROR(記録__2[[#This Row],[組]],"")</f>
        <v/>
      </c>
      <c r="F2751" t="str">
        <f>IFERROR(記録__2[[#This Row],[水路]],"")</f>
        <v/>
      </c>
      <c r="G2751" t="str">
        <f>IFERROR(VLOOKUP(D2751,プログラムデータ!A:N,12,0),"")</f>
        <v/>
      </c>
      <c r="H2751" t="str">
        <f>IFERROR(VLOOKUP(D2751,プログラムデータ!A:N,13,0),"")</f>
        <v/>
      </c>
      <c r="I2751" t="str">
        <f>IFERROR(VLOOKUP(D2751,プログラムデータ!A:N,11,0),"")</f>
        <v/>
      </c>
      <c r="J2751" t="str">
        <f>IFERROR(VLOOKUP(D2751,プログラムデータ!A:N,10,0),"")</f>
        <v/>
      </c>
      <c r="K2751" t="str">
        <f>IFERROR(VLOOKUP(D2751,プログラムデータ!A:N,14,0),"")</f>
        <v/>
      </c>
      <c r="L2751" t="str">
        <f t="shared" si="85"/>
        <v xml:space="preserve">    </v>
      </c>
      <c r="M2751" t="str">
        <f>IFERROR(VLOOKUP(J2751,色々!M:P,4,0),"")</f>
        <v/>
      </c>
      <c r="N2751" t="str">
        <f>IFERROR(記録__2[[#This Row],[競技番号]],"")</f>
        <v/>
      </c>
      <c r="O2751" t="str">
        <f>IFERROR(記録__2[[#This Row],[選手番号]],"")</f>
        <v/>
      </c>
    </row>
    <row r="2752" spans="1:15" x14ac:dyDescent="0.2">
      <c r="A2752" t="str">
        <f>IFERROR(VLOOKUP(N2752,プログラム!B:C,2,0),"")</f>
        <v/>
      </c>
      <c r="B2752" t="str">
        <f t="shared" si="84"/>
        <v/>
      </c>
      <c r="C2752" t="str">
        <f>IFERROR(VLOOKUP(B2752,チーム番号!E:F,2,0),"")</f>
        <v/>
      </c>
      <c r="D2752" t="str">
        <f>IFERROR(VLOOKUP(N2752,プログラム!B:C,2,0),"")</f>
        <v/>
      </c>
      <c r="E2752" t="str">
        <f>IFERROR(記録__2[[#This Row],[組]],"")</f>
        <v/>
      </c>
      <c r="F2752" t="str">
        <f>IFERROR(記録__2[[#This Row],[水路]],"")</f>
        <v/>
      </c>
      <c r="G2752" t="str">
        <f>IFERROR(VLOOKUP(D2752,プログラムデータ!A:N,12,0),"")</f>
        <v/>
      </c>
      <c r="H2752" t="str">
        <f>IFERROR(VLOOKUP(D2752,プログラムデータ!A:N,13,0),"")</f>
        <v/>
      </c>
      <c r="I2752" t="str">
        <f>IFERROR(VLOOKUP(D2752,プログラムデータ!A:N,11,0),"")</f>
        <v/>
      </c>
      <c r="J2752" t="str">
        <f>IFERROR(VLOOKUP(D2752,プログラムデータ!A:N,10,0),"")</f>
        <v/>
      </c>
      <c r="K2752" t="str">
        <f>IFERROR(VLOOKUP(D2752,プログラムデータ!A:N,14,0),"")</f>
        <v/>
      </c>
      <c r="L2752" t="str">
        <f t="shared" si="85"/>
        <v xml:space="preserve">    </v>
      </c>
      <c r="M2752" t="str">
        <f>IFERROR(VLOOKUP(J2752,色々!M:P,4,0),"")</f>
        <v/>
      </c>
      <c r="N2752" t="str">
        <f>IFERROR(記録__2[[#This Row],[競技番号]],"")</f>
        <v/>
      </c>
      <c r="O2752" t="str">
        <f>IFERROR(記録__2[[#This Row],[選手番号]],"")</f>
        <v/>
      </c>
    </row>
    <row r="2753" spans="1:15" x14ac:dyDescent="0.2">
      <c r="A2753" t="str">
        <f>IFERROR(VLOOKUP(N2753,プログラム!B:C,2,0),"")</f>
        <v/>
      </c>
      <c r="B2753" t="str">
        <f t="shared" si="84"/>
        <v/>
      </c>
      <c r="C2753" t="str">
        <f>IFERROR(VLOOKUP(B2753,チーム番号!E:F,2,0),"")</f>
        <v/>
      </c>
      <c r="D2753" t="str">
        <f>IFERROR(VLOOKUP(N2753,プログラム!B:C,2,0),"")</f>
        <v/>
      </c>
      <c r="E2753" t="str">
        <f>IFERROR(記録__2[[#This Row],[組]],"")</f>
        <v/>
      </c>
      <c r="F2753" t="str">
        <f>IFERROR(記録__2[[#This Row],[水路]],"")</f>
        <v/>
      </c>
      <c r="G2753" t="str">
        <f>IFERROR(VLOOKUP(D2753,プログラムデータ!A:N,12,0),"")</f>
        <v/>
      </c>
      <c r="H2753" t="str">
        <f>IFERROR(VLOOKUP(D2753,プログラムデータ!A:N,13,0),"")</f>
        <v/>
      </c>
      <c r="I2753" t="str">
        <f>IFERROR(VLOOKUP(D2753,プログラムデータ!A:N,11,0),"")</f>
        <v/>
      </c>
      <c r="J2753" t="str">
        <f>IFERROR(VLOOKUP(D2753,プログラムデータ!A:N,10,0),"")</f>
        <v/>
      </c>
      <c r="K2753" t="str">
        <f>IFERROR(VLOOKUP(D2753,プログラムデータ!A:N,14,0),"")</f>
        <v/>
      </c>
      <c r="L2753" t="str">
        <f t="shared" si="85"/>
        <v xml:space="preserve">    </v>
      </c>
      <c r="M2753" t="str">
        <f>IFERROR(VLOOKUP(J2753,色々!M:P,4,0),"")</f>
        <v/>
      </c>
      <c r="N2753" t="str">
        <f>IFERROR(記録__2[[#This Row],[競技番号]],"")</f>
        <v/>
      </c>
      <c r="O2753" t="str">
        <f>IFERROR(記録__2[[#This Row],[選手番号]],"")</f>
        <v/>
      </c>
    </row>
    <row r="2754" spans="1:15" x14ac:dyDescent="0.2">
      <c r="A2754" t="str">
        <f>IFERROR(VLOOKUP(N2754,プログラム!B:C,2,0),"")</f>
        <v/>
      </c>
      <c r="B2754" t="str">
        <f t="shared" si="84"/>
        <v/>
      </c>
      <c r="C2754" t="str">
        <f>IFERROR(VLOOKUP(B2754,チーム番号!E:F,2,0),"")</f>
        <v/>
      </c>
      <c r="D2754" t="str">
        <f>IFERROR(VLOOKUP(N2754,プログラム!B:C,2,0),"")</f>
        <v/>
      </c>
      <c r="E2754" t="str">
        <f>IFERROR(記録__2[[#This Row],[組]],"")</f>
        <v/>
      </c>
      <c r="F2754" t="str">
        <f>IFERROR(記録__2[[#This Row],[水路]],"")</f>
        <v/>
      </c>
      <c r="G2754" t="str">
        <f>IFERROR(VLOOKUP(D2754,プログラムデータ!A:N,12,0),"")</f>
        <v/>
      </c>
      <c r="H2754" t="str">
        <f>IFERROR(VLOOKUP(D2754,プログラムデータ!A:N,13,0),"")</f>
        <v/>
      </c>
      <c r="I2754" t="str">
        <f>IFERROR(VLOOKUP(D2754,プログラムデータ!A:N,11,0),"")</f>
        <v/>
      </c>
      <c r="J2754" t="str">
        <f>IFERROR(VLOOKUP(D2754,プログラムデータ!A:N,10,0),"")</f>
        <v/>
      </c>
      <c r="K2754" t="str">
        <f>IFERROR(VLOOKUP(D2754,プログラムデータ!A:N,14,0),"")</f>
        <v/>
      </c>
      <c r="L2754" t="str">
        <f t="shared" si="85"/>
        <v xml:space="preserve">    </v>
      </c>
      <c r="M2754" t="str">
        <f>IFERROR(VLOOKUP(J2754,色々!M:P,4,0),"")</f>
        <v/>
      </c>
      <c r="N2754" t="str">
        <f>IFERROR(記録__2[[#This Row],[競技番号]],"")</f>
        <v/>
      </c>
      <c r="O2754" t="str">
        <f>IFERROR(記録__2[[#This Row],[選手番号]],"")</f>
        <v/>
      </c>
    </row>
    <row r="2755" spans="1:15" x14ac:dyDescent="0.2">
      <c r="A2755" t="str">
        <f>IFERROR(VLOOKUP(N2755,プログラム!B:C,2,0),"")</f>
        <v/>
      </c>
      <c r="B2755" t="str">
        <f t="shared" ref="B2755:B2818" si="86">IFERROR(IF(OR(M2755=6,M2755=7),O2755,""),"")</f>
        <v/>
      </c>
      <c r="C2755" t="str">
        <f>IFERROR(VLOOKUP(B2755,チーム番号!E:F,2,0),"")</f>
        <v/>
      </c>
      <c r="D2755" t="str">
        <f>IFERROR(VLOOKUP(N2755,プログラム!B:C,2,0),"")</f>
        <v/>
      </c>
      <c r="E2755" t="str">
        <f>IFERROR(記録__2[[#This Row],[組]],"")</f>
        <v/>
      </c>
      <c r="F2755" t="str">
        <f>IFERROR(記録__2[[#This Row],[水路]],"")</f>
        <v/>
      </c>
      <c r="G2755" t="str">
        <f>IFERROR(VLOOKUP(D2755,プログラムデータ!A:N,12,0),"")</f>
        <v/>
      </c>
      <c r="H2755" t="str">
        <f>IFERROR(VLOOKUP(D2755,プログラムデータ!A:N,13,0),"")</f>
        <v/>
      </c>
      <c r="I2755" t="str">
        <f>IFERROR(VLOOKUP(D2755,プログラムデータ!A:N,11,0),"")</f>
        <v/>
      </c>
      <c r="J2755" t="str">
        <f>IFERROR(VLOOKUP(D2755,プログラムデータ!A:N,10,0),"")</f>
        <v/>
      </c>
      <c r="K2755" t="str">
        <f>IFERROR(VLOOKUP(D2755,プログラムデータ!A:N,14,0),"")</f>
        <v/>
      </c>
      <c r="L2755" t="str">
        <f t="shared" ref="L2755:L2818" si="87">CONCATENATE(G2755," ",H2755," ",I2755," ",J2755," ",K2755)</f>
        <v xml:space="preserve">    </v>
      </c>
      <c r="M2755" t="str">
        <f>IFERROR(VLOOKUP(J2755,色々!M:P,4,0),"")</f>
        <v/>
      </c>
      <c r="N2755" t="str">
        <f>IFERROR(記録__2[[#This Row],[競技番号]],"")</f>
        <v/>
      </c>
      <c r="O2755" t="str">
        <f>IFERROR(記録__2[[#This Row],[選手番号]],"")</f>
        <v/>
      </c>
    </row>
    <row r="2756" spans="1:15" x14ac:dyDescent="0.2">
      <c r="A2756" t="str">
        <f>IFERROR(VLOOKUP(N2756,プログラム!B:C,2,0),"")</f>
        <v/>
      </c>
      <c r="B2756" t="str">
        <f t="shared" si="86"/>
        <v/>
      </c>
      <c r="C2756" t="str">
        <f>IFERROR(VLOOKUP(B2756,チーム番号!E:F,2,0),"")</f>
        <v/>
      </c>
      <c r="D2756" t="str">
        <f>IFERROR(VLOOKUP(N2756,プログラム!B:C,2,0),"")</f>
        <v/>
      </c>
      <c r="E2756" t="str">
        <f>IFERROR(記録__2[[#This Row],[組]],"")</f>
        <v/>
      </c>
      <c r="F2756" t="str">
        <f>IFERROR(記録__2[[#This Row],[水路]],"")</f>
        <v/>
      </c>
      <c r="G2756" t="str">
        <f>IFERROR(VLOOKUP(D2756,プログラムデータ!A:N,12,0),"")</f>
        <v/>
      </c>
      <c r="H2756" t="str">
        <f>IFERROR(VLOOKUP(D2756,プログラムデータ!A:N,13,0),"")</f>
        <v/>
      </c>
      <c r="I2756" t="str">
        <f>IFERROR(VLOOKUP(D2756,プログラムデータ!A:N,11,0),"")</f>
        <v/>
      </c>
      <c r="J2756" t="str">
        <f>IFERROR(VLOOKUP(D2756,プログラムデータ!A:N,10,0),"")</f>
        <v/>
      </c>
      <c r="K2756" t="str">
        <f>IFERROR(VLOOKUP(D2756,プログラムデータ!A:N,14,0),"")</f>
        <v/>
      </c>
      <c r="L2756" t="str">
        <f t="shared" si="87"/>
        <v xml:space="preserve">    </v>
      </c>
      <c r="M2756" t="str">
        <f>IFERROR(VLOOKUP(J2756,色々!M:P,4,0),"")</f>
        <v/>
      </c>
      <c r="N2756" t="str">
        <f>IFERROR(記録__2[[#This Row],[競技番号]],"")</f>
        <v/>
      </c>
      <c r="O2756" t="str">
        <f>IFERROR(記録__2[[#This Row],[選手番号]],"")</f>
        <v/>
      </c>
    </row>
    <row r="2757" spans="1:15" x14ac:dyDescent="0.2">
      <c r="A2757" t="str">
        <f>IFERROR(VLOOKUP(N2757,プログラム!B:C,2,0),"")</f>
        <v/>
      </c>
      <c r="B2757" t="str">
        <f t="shared" si="86"/>
        <v/>
      </c>
      <c r="C2757" t="str">
        <f>IFERROR(VLOOKUP(B2757,チーム番号!E:F,2,0),"")</f>
        <v/>
      </c>
      <c r="D2757" t="str">
        <f>IFERROR(VLOOKUP(N2757,プログラム!B:C,2,0),"")</f>
        <v/>
      </c>
      <c r="E2757" t="str">
        <f>IFERROR(記録__2[[#This Row],[組]],"")</f>
        <v/>
      </c>
      <c r="F2757" t="str">
        <f>IFERROR(記録__2[[#This Row],[水路]],"")</f>
        <v/>
      </c>
      <c r="G2757" t="str">
        <f>IFERROR(VLOOKUP(D2757,プログラムデータ!A:N,12,0),"")</f>
        <v/>
      </c>
      <c r="H2757" t="str">
        <f>IFERROR(VLOOKUP(D2757,プログラムデータ!A:N,13,0),"")</f>
        <v/>
      </c>
      <c r="I2757" t="str">
        <f>IFERROR(VLOOKUP(D2757,プログラムデータ!A:N,11,0),"")</f>
        <v/>
      </c>
      <c r="J2757" t="str">
        <f>IFERROR(VLOOKUP(D2757,プログラムデータ!A:N,10,0),"")</f>
        <v/>
      </c>
      <c r="K2757" t="str">
        <f>IFERROR(VLOOKUP(D2757,プログラムデータ!A:N,14,0),"")</f>
        <v/>
      </c>
      <c r="L2757" t="str">
        <f t="shared" si="87"/>
        <v xml:space="preserve">    </v>
      </c>
      <c r="M2757" t="str">
        <f>IFERROR(VLOOKUP(J2757,色々!M:P,4,0),"")</f>
        <v/>
      </c>
      <c r="N2757" t="str">
        <f>IFERROR(記録__2[[#This Row],[競技番号]],"")</f>
        <v/>
      </c>
      <c r="O2757" t="str">
        <f>IFERROR(記録__2[[#This Row],[選手番号]],"")</f>
        <v/>
      </c>
    </row>
    <row r="2758" spans="1:15" x14ac:dyDescent="0.2">
      <c r="A2758" t="str">
        <f>IFERROR(VLOOKUP(N2758,プログラム!B:C,2,0),"")</f>
        <v/>
      </c>
      <c r="B2758" t="str">
        <f t="shared" si="86"/>
        <v/>
      </c>
      <c r="C2758" t="str">
        <f>IFERROR(VLOOKUP(B2758,チーム番号!E:F,2,0),"")</f>
        <v/>
      </c>
      <c r="D2758" t="str">
        <f>IFERROR(VLOOKUP(N2758,プログラム!B:C,2,0),"")</f>
        <v/>
      </c>
      <c r="E2758" t="str">
        <f>IFERROR(記録__2[[#This Row],[組]],"")</f>
        <v/>
      </c>
      <c r="F2758" t="str">
        <f>IFERROR(記録__2[[#This Row],[水路]],"")</f>
        <v/>
      </c>
      <c r="G2758" t="str">
        <f>IFERROR(VLOOKUP(D2758,プログラムデータ!A:N,12,0),"")</f>
        <v/>
      </c>
      <c r="H2758" t="str">
        <f>IFERROR(VLOOKUP(D2758,プログラムデータ!A:N,13,0),"")</f>
        <v/>
      </c>
      <c r="I2758" t="str">
        <f>IFERROR(VLOOKUP(D2758,プログラムデータ!A:N,11,0),"")</f>
        <v/>
      </c>
      <c r="J2758" t="str">
        <f>IFERROR(VLOOKUP(D2758,プログラムデータ!A:N,10,0),"")</f>
        <v/>
      </c>
      <c r="K2758" t="str">
        <f>IFERROR(VLOOKUP(D2758,プログラムデータ!A:N,14,0),"")</f>
        <v/>
      </c>
      <c r="L2758" t="str">
        <f t="shared" si="87"/>
        <v xml:space="preserve">    </v>
      </c>
      <c r="M2758" t="str">
        <f>IFERROR(VLOOKUP(J2758,色々!M:P,4,0),"")</f>
        <v/>
      </c>
      <c r="N2758" t="str">
        <f>IFERROR(記録__2[[#This Row],[競技番号]],"")</f>
        <v/>
      </c>
      <c r="O2758" t="str">
        <f>IFERROR(記録__2[[#This Row],[選手番号]],"")</f>
        <v/>
      </c>
    </row>
    <row r="2759" spans="1:15" x14ac:dyDescent="0.2">
      <c r="A2759" t="str">
        <f>IFERROR(VLOOKUP(N2759,プログラム!B:C,2,0),"")</f>
        <v/>
      </c>
      <c r="B2759" t="str">
        <f t="shared" si="86"/>
        <v/>
      </c>
      <c r="C2759" t="str">
        <f>IFERROR(VLOOKUP(B2759,チーム番号!E:F,2,0),"")</f>
        <v/>
      </c>
      <c r="D2759" t="str">
        <f>IFERROR(VLOOKUP(N2759,プログラム!B:C,2,0),"")</f>
        <v/>
      </c>
      <c r="E2759" t="str">
        <f>IFERROR(記録__2[[#This Row],[組]],"")</f>
        <v/>
      </c>
      <c r="F2759" t="str">
        <f>IFERROR(記録__2[[#This Row],[水路]],"")</f>
        <v/>
      </c>
      <c r="G2759" t="str">
        <f>IFERROR(VLOOKUP(D2759,プログラムデータ!A:N,12,0),"")</f>
        <v/>
      </c>
      <c r="H2759" t="str">
        <f>IFERROR(VLOOKUP(D2759,プログラムデータ!A:N,13,0),"")</f>
        <v/>
      </c>
      <c r="I2759" t="str">
        <f>IFERROR(VLOOKUP(D2759,プログラムデータ!A:N,11,0),"")</f>
        <v/>
      </c>
      <c r="J2759" t="str">
        <f>IFERROR(VLOOKUP(D2759,プログラムデータ!A:N,10,0),"")</f>
        <v/>
      </c>
      <c r="K2759" t="str">
        <f>IFERROR(VLOOKUP(D2759,プログラムデータ!A:N,14,0),"")</f>
        <v/>
      </c>
      <c r="L2759" t="str">
        <f t="shared" si="87"/>
        <v xml:space="preserve">    </v>
      </c>
      <c r="M2759" t="str">
        <f>IFERROR(VLOOKUP(J2759,色々!M:P,4,0),"")</f>
        <v/>
      </c>
      <c r="N2759" t="str">
        <f>IFERROR(記録__2[[#This Row],[競技番号]],"")</f>
        <v/>
      </c>
      <c r="O2759" t="str">
        <f>IFERROR(記録__2[[#This Row],[選手番号]],"")</f>
        <v/>
      </c>
    </row>
    <row r="2760" spans="1:15" x14ac:dyDescent="0.2">
      <c r="A2760" t="str">
        <f>IFERROR(VLOOKUP(N2760,プログラム!B:C,2,0),"")</f>
        <v/>
      </c>
      <c r="B2760" t="str">
        <f t="shared" si="86"/>
        <v/>
      </c>
      <c r="C2760" t="str">
        <f>IFERROR(VLOOKUP(B2760,チーム番号!E:F,2,0),"")</f>
        <v/>
      </c>
      <c r="D2760" t="str">
        <f>IFERROR(VLOOKUP(N2760,プログラム!B:C,2,0),"")</f>
        <v/>
      </c>
      <c r="E2760" t="str">
        <f>IFERROR(記録__2[[#This Row],[組]],"")</f>
        <v/>
      </c>
      <c r="F2760" t="str">
        <f>IFERROR(記録__2[[#This Row],[水路]],"")</f>
        <v/>
      </c>
      <c r="G2760" t="str">
        <f>IFERROR(VLOOKUP(D2760,プログラムデータ!A:N,12,0),"")</f>
        <v/>
      </c>
      <c r="H2760" t="str">
        <f>IFERROR(VLOOKUP(D2760,プログラムデータ!A:N,13,0),"")</f>
        <v/>
      </c>
      <c r="I2760" t="str">
        <f>IFERROR(VLOOKUP(D2760,プログラムデータ!A:N,11,0),"")</f>
        <v/>
      </c>
      <c r="J2760" t="str">
        <f>IFERROR(VLOOKUP(D2760,プログラムデータ!A:N,10,0),"")</f>
        <v/>
      </c>
      <c r="K2760" t="str">
        <f>IFERROR(VLOOKUP(D2760,プログラムデータ!A:N,14,0),"")</f>
        <v/>
      </c>
      <c r="L2760" t="str">
        <f t="shared" si="87"/>
        <v xml:space="preserve">    </v>
      </c>
      <c r="M2760" t="str">
        <f>IFERROR(VLOOKUP(J2760,色々!M:P,4,0),"")</f>
        <v/>
      </c>
      <c r="N2760" t="str">
        <f>IFERROR(記録__2[[#This Row],[競技番号]],"")</f>
        <v/>
      </c>
      <c r="O2760" t="str">
        <f>IFERROR(記録__2[[#This Row],[選手番号]],"")</f>
        <v/>
      </c>
    </row>
    <row r="2761" spans="1:15" x14ac:dyDescent="0.2">
      <c r="A2761" t="str">
        <f>IFERROR(VLOOKUP(N2761,プログラム!B:C,2,0),"")</f>
        <v/>
      </c>
      <c r="B2761" t="str">
        <f t="shared" si="86"/>
        <v/>
      </c>
      <c r="C2761" t="str">
        <f>IFERROR(VLOOKUP(B2761,チーム番号!E:F,2,0),"")</f>
        <v/>
      </c>
      <c r="D2761" t="str">
        <f>IFERROR(VLOOKUP(N2761,プログラム!B:C,2,0),"")</f>
        <v/>
      </c>
      <c r="E2761" t="str">
        <f>IFERROR(記録__2[[#This Row],[組]],"")</f>
        <v/>
      </c>
      <c r="F2761" t="str">
        <f>IFERROR(記録__2[[#This Row],[水路]],"")</f>
        <v/>
      </c>
      <c r="G2761" t="str">
        <f>IFERROR(VLOOKUP(D2761,プログラムデータ!A:N,12,0),"")</f>
        <v/>
      </c>
      <c r="H2761" t="str">
        <f>IFERROR(VLOOKUP(D2761,プログラムデータ!A:N,13,0),"")</f>
        <v/>
      </c>
      <c r="I2761" t="str">
        <f>IFERROR(VLOOKUP(D2761,プログラムデータ!A:N,11,0),"")</f>
        <v/>
      </c>
      <c r="J2761" t="str">
        <f>IFERROR(VLOOKUP(D2761,プログラムデータ!A:N,10,0),"")</f>
        <v/>
      </c>
      <c r="K2761" t="str">
        <f>IFERROR(VLOOKUP(D2761,プログラムデータ!A:N,14,0),"")</f>
        <v/>
      </c>
      <c r="L2761" t="str">
        <f t="shared" si="87"/>
        <v xml:space="preserve">    </v>
      </c>
      <c r="M2761" t="str">
        <f>IFERROR(VLOOKUP(J2761,色々!M:P,4,0),"")</f>
        <v/>
      </c>
      <c r="N2761" t="str">
        <f>IFERROR(記録__2[[#This Row],[競技番号]],"")</f>
        <v/>
      </c>
      <c r="O2761" t="str">
        <f>IFERROR(記録__2[[#This Row],[選手番号]],"")</f>
        <v/>
      </c>
    </row>
    <row r="2762" spans="1:15" x14ac:dyDescent="0.2">
      <c r="A2762" t="str">
        <f>IFERROR(VLOOKUP(N2762,プログラム!B:C,2,0),"")</f>
        <v/>
      </c>
      <c r="B2762" t="str">
        <f t="shared" si="86"/>
        <v/>
      </c>
      <c r="C2762" t="str">
        <f>IFERROR(VLOOKUP(B2762,チーム番号!E:F,2,0),"")</f>
        <v/>
      </c>
      <c r="D2762" t="str">
        <f>IFERROR(VLOOKUP(N2762,プログラム!B:C,2,0),"")</f>
        <v/>
      </c>
      <c r="E2762" t="str">
        <f>IFERROR(記録__2[[#This Row],[組]],"")</f>
        <v/>
      </c>
      <c r="F2762" t="str">
        <f>IFERROR(記録__2[[#This Row],[水路]],"")</f>
        <v/>
      </c>
      <c r="G2762" t="str">
        <f>IFERROR(VLOOKUP(D2762,プログラムデータ!A:N,12,0),"")</f>
        <v/>
      </c>
      <c r="H2762" t="str">
        <f>IFERROR(VLOOKUP(D2762,プログラムデータ!A:N,13,0),"")</f>
        <v/>
      </c>
      <c r="I2762" t="str">
        <f>IFERROR(VLOOKUP(D2762,プログラムデータ!A:N,11,0),"")</f>
        <v/>
      </c>
      <c r="J2762" t="str">
        <f>IFERROR(VLOOKUP(D2762,プログラムデータ!A:N,10,0),"")</f>
        <v/>
      </c>
      <c r="K2762" t="str">
        <f>IFERROR(VLOOKUP(D2762,プログラムデータ!A:N,14,0),"")</f>
        <v/>
      </c>
      <c r="L2762" t="str">
        <f t="shared" si="87"/>
        <v xml:space="preserve">    </v>
      </c>
      <c r="M2762" t="str">
        <f>IFERROR(VLOOKUP(J2762,色々!M:P,4,0),"")</f>
        <v/>
      </c>
      <c r="N2762" t="str">
        <f>IFERROR(記録__2[[#This Row],[競技番号]],"")</f>
        <v/>
      </c>
      <c r="O2762" t="str">
        <f>IFERROR(記録__2[[#This Row],[選手番号]],"")</f>
        <v/>
      </c>
    </row>
    <row r="2763" spans="1:15" x14ac:dyDescent="0.2">
      <c r="A2763" t="str">
        <f>IFERROR(VLOOKUP(N2763,プログラム!B:C,2,0),"")</f>
        <v/>
      </c>
      <c r="B2763" t="str">
        <f t="shared" si="86"/>
        <v/>
      </c>
      <c r="C2763" t="str">
        <f>IFERROR(VLOOKUP(B2763,チーム番号!E:F,2,0),"")</f>
        <v/>
      </c>
      <c r="D2763" t="str">
        <f>IFERROR(VLOOKUP(N2763,プログラム!B:C,2,0),"")</f>
        <v/>
      </c>
      <c r="E2763" t="str">
        <f>IFERROR(記録__2[[#This Row],[組]],"")</f>
        <v/>
      </c>
      <c r="F2763" t="str">
        <f>IFERROR(記録__2[[#This Row],[水路]],"")</f>
        <v/>
      </c>
      <c r="G2763" t="str">
        <f>IFERROR(VLOOKUP(D2763,プログラムデータ!A:N,12,0),"")</f>
        <v/>
      </c>
      <c r="H2763" t="str">
        <f>IFERROR(VLOOKUP(D2763,プログラムデータ!A:N,13,0),"")</f>
        <v/>
      </c>
      <c r="I2763" t="str">
        <f>IFERROR(VLOOKUP(D2763,プログラムデータ!A:N,11,0),"")</f>
        <v/>
      </c>
      <c r="J2763" t="str">
        <f>IFERROR(VLOOKUP(D2763,プログラムデータ!A:N,10,0),"")</f>
        <v/>
      </c>
      <c r="K2763" t="str">
        <f>IFERROR(VLOOKUP(D2763,プログラムデータ!A:N,14,0),"")</f>
        <v/>
      </c>
      <c r="L2763" t="str">
        <f t="shared" si="87"/>
        <v xml:space="preserve">    </v>
      </c>
      <c r="M2763" t="str">
        <f>IFERROR(VLOOKUP(J2763,色々!M:P,4,0),"")</f>
        <v/>
      </c>
      <c r="N2763" t="str">
        <f>IFERROR(記録__2[[#This Row],[競技番号]],"")</f>
        <v/>
      </c>
      <c r="O2763" t="str">
        <f>IFERROR(記録__2[[#This Row],[選手番号]],"")</f>
        <v/>
      </c>
    </row>
    <row r="2764" spans="1:15" x14ac:dyDescent="0.2">
      <c r="A2764" t="str">
        <f>IFERROR(VLOOKUP(N2764,プログラム!B:C,2,0),"")</f>
        <v/>
      </c>
      <c r="B2764" t="str">
        <f t="shared" si="86"/>
        <v/>
      </c>
      <c r="C2764" t="str">
        <f>IFERROR(VLOOKUP(B2764,チーム番号!E:F,2,0),"")</f>
        <v/>
      </c>
      <c r="D2764" t="str">
        <f>IFERROR(VLOOKUP(N2764,プログラム!B:C,2,0),"")</f>
        <v/>
      </c>
      <c r="E2764" t="str">
        <f>IFERROR(記録__2[[#This Row],[組]],"")</f>
        <v/>
      </c>
      <c r="F2764" t="str">
        <f>IFERROR(記録__2[[#This Row],[水路]],"")</f>
        <v/>
      </c>
      <c r="G2764" t="str">
        <f>IFERROR(VLOOKUP(D2764,プログラムデータ!A:N,12,0),"")</f>
        <v/>
      </c>
      <c r="H2764" t="str">
        <f>IFERROR(VLOOKUP(D2764,プログラムデータ!A:N,13,0),"")</f>
        <v/>
      </c>
      <c r="I2764" t="str">
        <f>IFERROR(VLOOKUP(D2764,プログラムデータ!A:N,11,0),"")</f>
        <v/>
      </c>
      <c r="J2764" t="str">
        <f>IFERROR(VLOOKUP(D2764,プログラムデータ!A:N,10,0),"")</f>
        <v/>
      </c>
      <c r="K2764" t="str">
        <f>IFERROR(VLOOKUP(D2764,プログラムデータ!A:N,14,0),"")</f>
        <v/>
      </c>
      <c r="L2764" t="str">
        <f t="shared" si="87"/>
        <v xml:space="preserve">    </v>
      </c>
      <c r="M2764" t="str">
        <f>IFERROR(VLOOKUP(J2764,色々!M:P,4,0),"")</f>
        <v/>
      </c>
      <c r="N2764" t="str">
        <f>IFERROR(記録__2[[#This Row],[競技番号]],"")</f>
        <v/>
      </c>
      <c r="O2764" t="str">
        <f>IFERROR(記録__2[[#This Row],[選手番号]],"")</f>
        <v/>
      </c>
    </row>
    <row r="2765" spans="1:15" x14ac:dyDescent="0.2">
      <c r="A2765" t="str">
        <f>IFERROR(VLOOKUP(N2765,プログラム!B:C,2,0),"")</f>
        <v/>
      </c>
      <c r="B2765" t="str">
        <f t="shared" si="86"/>
        <v/>
      </c>
      <c r="C2765" t="str">
        <f>IFERROR(VLOOKUP(B2765,チーム番号!E:F,2,0),"")</f>
        <v/>
      </c>
      <c r="D2765" t="str">
        <f>IFERROR(VLOOKUP(N2765,プログラム!B:C,2,0),"")</f>
        <v/>
      </c>
      <c r="E2765" t="str">
        <f>IFERROR(記録__2[[#This Row],[組]],"")</f>
        <v/>
      </c>
      <c r="F2765" t="str">
        <f>IFERROR(記録__2[[#This Row],[水路]],"")</f>
        <v/>
      </c>
      <c r="G2765" t="str">
        <f>IFERROR(VLOOKUP(D2765,プログラムデータ!A:N,12,0),"")</f>
        <v/>
      </c>
      <c r="H2765" t="str">
        <f>IFERROR(VLOOKUP(D2765,プログラムデータ!A:N,13,0),"")</f>
        <v/>
      </c>
      <c r="I2765" t="str">
        <f>IFERROR(VLOOKUP(D2765,プログラムデータ!A:N,11,0),"")</f>
        <v/>
      </c>
      <c r="J2765" t="str">
        <f>IFERROR(VLOOKUP(D2765,プログラムデータ!A:N,10,0),"")</f>
        <v/>
      </c>
      <c r="K2765" t="str">
        <f>IFERROR(VLOOKUP(D2765,プログラムデータ!A:N,14,0),"")</f>
        <v/>
      </c>
      <c r="L2765" t="str">
        <f t="shared" si="87"/>
        <v xml:space="preserve">    </v>
      </c>
      <c r="M2765" t="str">
        <f>IFERROR(VLOOKUP(J2765,色々!M:P,4,0),"")</f>
        <v/>
      </c>
      <c r="N2765" t="str">
        <f>IFERROR(記録__2[[#This Row],[競技番号]],"")</f>
        <v/>
      </c>
      <c r="O2765" t="str">
        <f>IFERROR(記録__2[[#This Row],[選手番号]],"")</f>
        <v/>
      </c>
    </row>
    <row r="2766" spans="1:15" x14ac:dyDescent="0.2">
      <c r="A2766" t="str">
        <f>IFERROR(VLOOKUP(N2766,プログラム!B:C,2,0),"")</f>
        <v/>
      </c>
      <c r="B2766" t="str">
        <f t="shared" si="86"/>
        <v/>
      </c>
      <c r="C2766" t="str">
        <f>IFERROR(VLOOKUP(B2766,チーム番号!E:F,2,0),"")</f>
        <v/>
      </c>
      <c r="D2766" t="str">
        <f>IFERROR(VLOOKUP(N2766,プログラム!B:C,2,0),"")</f>
        <v/>
      </c>
      <c r="E2766" t="str">
        <f>IFERROR(記録__2[[#This Row],[組]],"")</f>
        <v/>
      </c>
      <c r="F2766" t="str">
        <f>IFERROR(記録__2[[#This Row],[水路]],"")</f>
        <v/>
      </c>
      <c r="G2766" t="str">
        <f>IFERROR(VLOOKUP(D2766,プログラムデータ!A:N,12,0),"")</f>
        <v/>
      </c>
      <c r="H2766" t="str">
        <f>IFERROR(VLOOKUP(D2766,プログラムデータ!A:N,13,0),"")</f>
        <v/>
      </c>
      <c r="I2766" t="str">
        <f>IFERROR(VLOOKUP(D2766,プログラムデータ!A:N,11,0),"")</f>
        <v/>
      </c>
      <c r="J2766" t="str">
        <f>IFERROR(VLOOKUP(D2766,プログラムデータ!A:N,10,0),"")</f>
        <v/>
      </c>
      <c r="K2766" t="str">
        <f>IFERROR(VLOOKUP(D2766,プログラムデータ!A:N,14,0),"")</f>
        <v/>
      </c>
      <c r="L2766" t="str">
        <f t="shared" si="87"/>
        <v xml:space="preserve">    </v>
      </c>
      <c r="M2766" t="str">
        <f>IFERROR(VLOOKUP(J2766,色々!M:P,4,0),"")</f>
        <v/>
      </c>
      <c r="N2766" t="str">
        <f>IFERROR(記録__2[[#This Row],[競技番号]],"")</f>
        <v/>
      </c>
      <c r="O2766" t="str">
        <f>IFERROR(記録__2[[#This Row],[選手番号]],"")</f>
        <v/>
      </c>
    </row>
    <row r="2767" spans="1:15" x14ac:dyDescent="0.2">
      <c r="A2767" t="str">
        <f>IFERROR(VLOOKUP(N2767,プログラム!B:C,2,0),"")</f>
        <v/>
      </c>
      <c r="B2767" t="str">
        <f t="shared" si="86"/>
        <v/>
      </c>
      <c r="C2767" t="str">
        <f>IFERROR(VLOOKUP(B2767,チーム番号!E:F,2,0),"")</f>
        <v/>
      </c>
      <c r="D2767" t="str">
        <f>IFERROR(VLOOKUP(N2767,プログラム!B:C,2,0),"")</f>
        <v/>
      </c>
      <c r="E2767" t="str">
        <f>IFERROR(記録__2[[#This Row],[組]],"")</f>
        <v/>
      </c>
      <c r="F2767" t="str">
        <f>IFERROR(記録__2[[#This Row],[水路]],"")</f>
        <v/>
      </c>
      <c r="G2767" t="str">
        <f>IFERROR(VLOOKUP(D2767,プログラムデータ!A:N,12,0),"")</f>
        <v/>
      </c>
      <c r="H2767" t="str">
        <f>IFERROR(VLOOKUP(D2767,プログラムデータ!A:N,13,0),"")</f>
        <v/>
      </c>
      <c r="I2767" t="str">
        <f>IFERROR(VLOOKUP(D2767,プログラムデータ!A:N,11,0),"")</f>
        <v/>
      </c>
      <c r="J2767" t="str">
        <f>IFERROR(VLOOKUP(D2767,プログラムデータ!A:N,10,0),"")</f>
        <v/>
      </c>
      <c r="K2767" t="str">
        <f>IFERROR(VLOOKUP(D2767,プログラムデータ!A:N,14,0),"")</f>
        <v/>
      </c>
      <c r="L2767" t="str">
        <f t="shared" si="87"/>
        <v xml:space="preserve">    </v>
      </c>
      <c r="M2767" t="str">
        <f>IFERROR(VLOOKUP(J2767,色々!M:P,4,0),"")</f>
        <v/>
      </c>
      <c r="N2767" t="str">
        <f>IFERROR(記録__2[[#This Row],[競技番号]],"")</f>
        <v/>
      </c>
      <c r="O2767" t="str">
        <f>IFERROR(記録__2[[#This Row],[選手番号]],"")</f>
        <v/>
      </c>
    </row>
    <row r="2768" spans="1:15" x14ac:dyDescent="0.2">
      <c r="A2768" t="str">
        <f>IFERROR(VLOOKUP(N2768,プログラム!B:C,2,0),"")</f>
        <v/>
      </c>
      <c r="B2768" t="str">
        <f t="shared" si="86"/>
        <v/>
      </c>
      <c r="C2768" t="str">
        <f>IFERROR(VLOOKUP(B2768,チーム番号!E:F,2,0),"")</f>
        <v/>
      </c>
      <c r="D2768" t="str">
        <f>IFERROR(VLOOKUP(N2768,プログラム!B:C,2,0),"")</f>
        <v/>
      </c>
      <c r="E2768" t="str">
        <f>IFERROR(記録__2[[#This Row],[組]],"")</f>
        <v/>
      </c>
      <c r="F2768" t="str">
        <f>IFERROR(記録__2[[#This Row],[水路]],"")</f>
        <v/>
      </c>
      <c r="G2768" t="str">
        <f>IFERROR(VLOOKUP(D2768,プログラムデータ!A:N,12,0),"")</f>
        <v/>
      </c>
      <c r="H2768" t="str">
        <f>IFERROR(VLOOKUP(D2768,プログラムデータ!A:N,13,0),"")</f>
        <v/>
      </c>
      <c r="I2768" t="str">
        <f>IFERROR(VLOOKUP(D2768,プログラムデータ!A:N,11,0),"")</f>
        <v/>
      </c>
      <c r="J2768" t="str">
        <f>IFERROR(VLOOKUP(D2768,プログラムデータ!A:N,10,0),"")</f>
        <v/>
      </c>
      <c r="K2768" t="str">
        <f>IFERROR(VLOOKUP(D2768,プログラムデータ!A:N,14,0),"")</f>
        <v/>
      </c>
      <c r="L2768" t="str">
        <f t="shared" si="87"/>
        <v xml:space="preserve">    </v>
      </c>
      <c r="M2768" t="str">
        <f>IFERROR(VLOOKUP(J2768,色々!M:P,4,0),"")</f>
        <v/>
      </c>
      <c r="N2768" t="str">
        <f>IFERROR(記録__2[[#This Row],[競技番号]],"")</f>
        <v/>
      </c>
      <c r="O2768" t="str">
        <f>IFERROR(記録__2[[#This Row],[選手番号]],"")</f>
        <v/>
      </c>
    </row>
    <row r="2769" spans="1:15" x14ac:dyDescent="0.2">
      <c r="A2769" t="str">
        <f>IFERROR(VLOOKUP(N2769,プログラム!B:C,2,0),"")</f>
        <v/>
      </c>
      <c r="B2769" t="str">
        <f t="shared" si="86"/>
        <v/>
      </c>
      <c r="C2769" t="str">
        <f>IFERROR(VLOOKUP(B2769,チーム番号!E:F,2,0),"")</f>
        <v/>
      </c>
      <c r="D2769" t="str">
        <f>IFERROR(VLOOKUP(N2769,プログラム!B:C,2,0),"")</f>
        <v/>
      </c>
      <c r="E2769" t="str">
        <f>IFERROR(記録__2[[#This Row],[組]],"")</f>
        <v/>
      </c>
      <c r="F2769" t="str">
        <f>IFERROR(記録__2[[#This Row],[水路]],"")</f>
        <v/>
      </c>
      <c r="G2769" t="str">
        <f>IFERROR(VLOOKUP(D2769,プログラムデータ!A:N,12,0),"")</f>
        <v/>
      </c>
      <c r="H2769" t="str">
        <f>IFERROR(VLOOKUP(D2769,プログラムデータ!A:N,13,0),"")</f>
        <v/>
      </c>
      <c r="I2769" t="str">
        <f>IFERROR(VLOOKUP(D2769,プログラムデータ!A:N,11,0),"")</f>
        <v/>
      </c>
      <c r="J2769" t="str">
        <f>IFERROR(VLOOKUP(D2769,プログラムデータ!A:N,10,0),"")</f>
        <v/>
      </c>
      <c r="K2769" t="str">
        <f>IFERROR(VLOOKUP(D2769,プログラムデータ!A:N,14,0),"")</f>
        <v/>
      </c>
      <c r="L2769" t="str">
        <f t="shared" si="87"/>
        <v xml:space="preserve">    </v>
      </c>
      <c r="M2769" t="str">
        <f>IFERROR(VLOOKUP(J2769,色々!M:P,4,0),"")</f>
        <v/>
      </c>
      <c r="N2769" t="str">
        <f>IFERROR(記録__2[[#This Row],[競技番号]],"")</f>
        <v/>
      </c>
      <c r="O2769" t="str">
        <f>IFERROR(記録__2[[#This Row],[選手番号]],"")</f>
        <v/>
      </c>
    </row>
    <row r="2770" spans="1:15" x14ac:dyDescent="0.2">
      <c r="A2770" t="str">
        <f>IFERROR(VLOOKUP(N2770,プログラム!B:C,2,0),"")</f>
        <v/>
      </c>
      <c r="B2770" t="str">
        <f t="shared" si="86"/>
        <v/>
      </c>
      <c r="C2770" t="str">
        <f>IFERROR(VLOOKUP(B2770,チーム番号!E:F,2,0),"")</f>
        <v/>
      </c>
      <c r="D2770" t="str">
        <f>IFERROR(VLOOKUP(N2770,プログラム!B:C,2,0),"")</f>
        <v/>
      </c>
      <c r="E2770" t="str">
        <f>IFERROR(記録__2[[#This Row],[組]],"")</f>
        <v/>
      </c>
      <c r="F2770" t="str">
        <f>IFERROR(記録__2[[#This Row],[水路]],"")</f>
        <v/>
      </c>
      <c r="G2770" t="str">
        <f>IFERROR(VLOOKUP(D2770,プログラムデータ!A:N,12,0),"")</f>
        <v/>
      </c>
      <c r="H2770" t="str">
        <f>IFERROR(VLOOKUP(D2770,プログラムデータ!A:N,13,0),"")</f>
        <v/>
      </c>
      <c r="I2770" t="str">
        <f>IFERROR(VLOOKUP(D2770,プログラムデータ!A:N,11,0),"")</f>
        <v/>
      </c>
      <c r="J2770" t="str">
        <f>IFERROR(VLOOKUP(D2770,プログラムデータ!A:N,10,0),"")</f>
        <v/>
      </c>
      <c r="K2770" t="str">
        <f>IFERROR(VLOOKUP(D2770,プログラムデータ!A:N,14,0),"")</f>
        <v/>
      </c>
      <c r="L2770" t="str">
        <f t="shared" si="87"/>
        <v xml:space="preserve">    </v>
      </c>
      <c r="M2770" t="str">
        <f>IFERROR(VLOOKUP(J2770,色々!M:P,4,0),"")</f>
        <v/>
      </c>
      <c r="N2770" t="str">
        <f>IFERROR(記録__2[[#This Row],[競技番号]],"")</f>
        <v/>
      </c>
      <c r="O2770" t="str">
        <f>IFERROR(記録__2[[#This Row],[選手番号]],"")</f>
        <v/>
      </c>
    </row>
    <row r="2771" spans="1:15" x14ac:dyDescent="0.2">
      <c r="A2771" t="str">
        <f>IFERROR(VLOOKUP(N2771,プログラム!B:C,2,0),"")</f>
        <v/>
      </c>
      <c r="B2771" t="str">
        <f t="shared" si="86"/>
        <v/>
      </c>
      <c r="C2771" t="str">
        <f>IFERROR(VLOOKUP(B2771,チーム番号!E:F,2,0),"")</f>
        <v/>
      </c>
      <c r="D2771" t="str">
        <f>IFERROR(VLOOKUP(N2771,プログラム!B:C,2,0),"")</f>
        <v/>
      </c>
      <c r="E2771" t="str">
        <f>IFERROR(記録__2[[#This Row],[組]],"")</f>
        <v/>
      </c>
      <c r="F2771" t="str">
        <f>IFERROR(記録__2[[#This Row],[水路]],"")</f>
        <v/>
      </c>
      <c r="G2771" t="str">
        <f>IFERROR(VLOOKUP(D2771,プログラムデータ!A:N,12,0),"")</f>
        <v/>
      </c>
      <c r="H2771" t="str">
        <f>IFERROR(VLOOKUP(D2771,プログラムデータ!A:N,13,0),"")</f>
        <v/>
      </c>
      <c r="I2771" t="str">
        <f>IFERROR(VLOOKUP(D2771,プログラムデータ!A:N,11,0),"")</f>
        <v/>
      </c>
      <c r="J2771" t="str">
        <f>IFERROR(VLOOKUP(D2771,プログラムデータ!A:N,10,0),"")</f>
        <v/>
      </c>
      <c r="K2771" t="str">
        <f>IFERROR(VLOOKUP(D2771,プログラムデータ!A:N,14,0),"")</f>
        <v/>
      </c>
      <c r="L2771" t="str">
        <f t="shared" si="87"/>
        <v xml:space="preserve">    </v>
      </c>
      <c r="M2771" t="str">
        <f>IFERROR(VLOOKUP(J2771,色々!M:P,4,0),"")</f>
        <v/>
      </c>
      <c r="N2771" t="str">
        <f>IFERROR(記録__2[[#This Row],[競技番号]],"")</f>
        <v/>
      </c>
      <c r="O2771" t="str">
        <f>IFERROR(記録__2[[#This Row],[選手番号]],"")</f>
        <v/>
      </c>
    </row>
    <row r="2772" spans="1:15" x14ac:dyDescent="0.2">
      <c r="A2772" t="str">
        <f>IFERROR(VLOOKUP(N2772,プログラム!B:C,2,0),"")</f>
        <v/>
      </c>
      <c r="B2772" t="str">
        <f t="shared" si="86"/>
        <v/>
      </c>
      <c r="C2772" t="str">
        <f>IFERROR(VLOOKUP(B2772,チーム番号!E:F,2,0),"")</f>
        <v/>
      </c>
      <c r="D2772" t="str">
        <f>IFERROR(VLOOKUP(N2772,プログラム!B:C,2,0),"")</f>
        <v/>
      </c>
      <c r="E2772" t="str">
        <f>IFERROR(記録__2[[#This Row],[組]],"")</f>
        <v/>
      </c>
      <c r="F2772" t="str">
        <f>IFERROR(記録__2[[#This Row],[水路]],"")</f>
        <v/>
      </c>
      <c r="G2772" t="str">
        <f>IFERROR(VLOOKUP(D2772,プログラムデータ!A:N,12,0),"")</f>
        <v/>
      </c>
      <c r="H2772" t="str">
        <f>IFERROR(VLOOKUP(D2772,プログラムデータ!A:N,13,0),"")</f>
        <v/>
      </c>
      <c r="I2772" t="str">
        <f>IFERROR(VLOOKUP(D2772,プログラムデータ!A:N,11,0),"")</f>
        <v/>
      </c>
      <c r="J2772" t="str">
        <f>IFERROR(VLOOKUP(D2772,プログラムデータ!A:N,10,0),"")</f>
        <v/>
      </c>
      <c r="K2772" t="str">
        <f>IFERROR(VLOOKUP(D2772,プログラムデータ!A:N,14,0),"")</f>
        <v/>
      </c>
      <c r="L2772" t="str">
        <f t="shared" si="87"/>
        <v xml:space="preserve">    </v>
      </c>
      <c r="M2772" t="str">
        <f>IFERROR(VLOOKUP(J2772,色々!M:P,4,0),"")</f>
        <v/>
      </c>
      <c r="N2772" t="str">
        <f>IFERROR(記録__2[[#This Row],[競技番号]],"")</f>
        <v/>
      </c>
      <c r="O2772" t="str">
        <f>IFERROR(記録__2[[#This Row],[選手番号]],"")</f>
        <v/>
      </c>
    </row>
    <row r="2773" spans="1:15" x14ac:dyDescent="0.2">
      <c r="A2773" t="str">
        <f>IFERROR(VLOOKUP(N2773,プログラム!B:C,2,0),"")</f>
        <v/>
      </c>
      <c r="B2773" t="str">
        <f t="shared" si="86"/>
        <v/>
      </c>
      <c r="C2773" t="str">
        <f>IFERROR(VLOOKUP(B2773,チーム番号!E:F,2,0),"")</f>
        <v/>
      </c>
      <c r="D2773" t="str">
        <f>IFERROR(VLOOKUP(N2773,プログラム!B:C,2,0),"")</f>
        <v/>
      </c>
      <c r="E2773" t="str">
        <f>IFERROR(記録__2[[#This Row],[組]],"")</f>
        <v/>
      </c>
      <c r="F2773" t="str">
        <f>IFERROR(記録__2[[#This Row],[水路]],"")</f>
        <v/>
      </c>
      <c r="G2773" t="str">
        <f>IFERROR(VLOOKUP(D2773,プログラムデータ!A:N,12,0),"")</f>
        <v/>
      </c>
      <c r="H2773" t="str">
        <f>IFERROR(VLOOKUP(D2773,プログラムデータ!A:N,13,0),"")</f>
        <v/>
      </c>
      <c r="I2773" t="str">
        <f>IFERROR(VLOOKUP(D2773,プログラムデータ!A:N,11,0),"")</f>
        <v/>
      </c>
      <c r="J2773" t="str">
        <f>IFERROR(VLOOKUP(D2773,プログラムデータ!A:N,10,0),"")</f>
        <v/>
      </c>
      <c r="K2773" t="str">
        <f>IFERROR(VLOOKUP(D2773,プログラムデータ!A:N,14,0),"")</f>
        <v/>
      </c>
      <c r="L2773" t="str">
        <f t="shared" si="87"/>
        <v xml:space="preserve">    </v>
      </c>
      <c r="M2773" t="str">
        <f>IFERROR(VLOOKUP(J2773,色々!M:P,4,0),"")</f>
        <v/>
      </c>
      <c r="N2773" t="str">
        <f>IFERROR(記録__2[[#This Row],[競技番号]],"")</f>
        <v/>
      </c>
      <c r="O2773" t="str">
        <f>IFERROR(記録__2[[#This Row],[選手番号]],"")</f>
        <v/>
      </c>
    </row>
    <row r="2774" spans="1:15" x14ac:dyDescent="0.2">
      <c r="A2774" t="str">
        <f>IFERROR(VLOOKUP(N2774,プログラム!B:C,2,0),"")</f>
        <v/>
      </c>
      <c r="B2774" t="str">
        <f t="shared" si="86"/>
        <v/>
      </c>
      <c r="C2774" t="str">
        <f>IFERROR(VLOOKUP(B2774,チーム番号!E:F,2,0),"")</f>
        <v/>
      </c>
      <c r="D2774" t="str">
        <f>IFERROR(VLOOKUP(N2774,プログラム!B:C,2,0),"")</f>
        <v/>
      </c>
      <c r="E2774" t="str">
        <f>IFERROR(記録__2[[#This Row],[組]],"")</f>
        <v/>
      </c>
      <c r="F2774" t="str">
        <f>IFERROR(記録__2[[#This Row],[水路]],"")</f>
        <v/>
      </c>
      <c r="G2774" t="str">
        <f>IFERROR(VLOOKUP(D2774,プログラムデータ!A:N,12,0),"")</f>
        <v/>
      </c>
      <c r="H2774" t="str">
        <f>IFERROR(VLOOKUP(D2774,プログラムデータ!A:N,13,0),"")</f>
        <v/>
      </c>
      <c r="I2774" t="str">
        <f>IFERROR(VLOOKUP(D2774,プログラムデータ!A:N,11,0),"")</f>
        <v/>
      </c>
      <c r="J2774" t="str">
        <f>IFERROR(VLOOKUP(D2774,プログラムデータ!A:N,10,0),"")</f>
        <v/>
      </c>
      <c r="K2774" t="str">
        <f>IFERROR(VLOOKUP(D2774,プログラムデータ!A:N,14,0),"")</f>
        <v/>
      </c>
      <c r="L2774" t="str">
        <f t="shared" si="87"/>
        <v xml:space="preserve">    </v>
      </c>
      <c r="M2774" t="str">
        <f>IFERROR(VLOOKUP(J2774,色々!M:P,4,0),"")</f>
        <v/>
      </c>
      <c r="N2774" t="str">
        <f>IFERROR(記録__2[[#This Row],[競技番号]],"")</f>
        <v/>
      </c>
      <c r="O2774" t="str">
        <f>IFERROR(記録__2[[#This Row],[選手番号]],"")</f>
        <v/>
      </c>
    </row>
    <row r="2775" spans="1:15" x14ac:dyDescent="0.2">
      <c r="A2775" t="str">
        <f>IFERROR(VLOOKUP(N2775,プログラム!B:C,2,0),"")</f>
        <v/>
      </c>
      <c r="B2775" t="str">
        <f t="shared" si="86"/>
        <v/>
      </c>
      <c r="C2775" t="str">
        <f>IFERROR(VLOOKUP(B2775,チーム番号!E:F,2,0),"")</f>
        <v/>
      </c>
      <c r="D2775" t="str">
        <f>IFERROR(VLOOKUP(N2775,プログラム!B:C,2,0),"")</f>
        <v/>
      </c>
      <c r="E2775" t="str">
        <f>IFERROR(記録__2[[#This Row],[組]],"")</f>
        <v/>
      </c>
      <c r="F2775" t="str">
        <f>IFERROR(記録__2[[#This Row],[水路]],"")</f>
        <v/>
      </c>
      <c r="G2775" t="str">
        <f>IFERROR(VLOOKUP(D2775,プログラムデータ!A:N,12,0),"")</f>
        <v/>
      </c>
      <c r="H2775" t="str">
        <f>IFERROR(VLOOKUP(D2775,プログラムデータ!A:N,13,0),"")</f>
        <v/>
      </c>
      <c r="I2775" t="str">
        <f>IFERROR(VLOOKUP(D2775,プログラムデータ!A:N,11,0),"")</f>
        <v/>
      </c>
      <c r="J2775" t="str">
        <f>IFERROR(VLOOKUP(D2775,プログラムデータ!A:N,10,0),"")</f>
        <v/>
      </c>
      <c r="K2775" t="str">
        <f>IFERROR(VLOOKUP(D2775,プログラムデータ!A:N,14,0),"")</f>
        <v/>
      </c>
      <c r="L2775" t="str">
        <f t="shared" si="87"/>
        <v xml:space="preserve">    </v>
      </c>
      <c r="M2775" t="str">
        <f>IFERROR(VLOOKUP(J2775,色々!M:P,4,0),"")</f>
        <v/>
      </c>
      <c r="N2775" t="str">
        <f>IFERROR(記録__2[[#This Row],[競技番号]],"")</f>
        <v/>
      </c>
      <c r="O2775" t="str">
        <f>IFERROR(記録__2[[#This Row],[選手番号]],"")</f>
        <v/>
      </c>
    </row>
    <row r="2776" spans="1:15" x14ac:dyDescent="0.2">
      <c r="A2776" t="str">
        <f>IFERROR(VLOOKUP(N2776,プログラム!B:C,2,0),"")</f>
        <v/>
      </c>
      <c r="B2776" t="str">
        <f t="shared" si="86"/>
        <v/>
      </c>
      <c r="C2776" t="str">
        <f>IFERROR(VLOOKUP(B2776,チーム番号!E:F,2,0),"")</f>
        <v/>
      </c>
      <c r="D2776" t="str">
        <f>IFERROR(VLOOKUP(N2776,プログラム!B:C,2,0),"")</f>
        <v/>
      </c>
      <c r="E2776" t="str">
        <f>IFERROR(記録__2[[#This Row],[組]],"")</f>
        <v/>
      </c>
      <c r="F2776" t="str">
        <f>IFERROR(記録__2[[#This Row],[水路]],"")</f>
        <v/>
      </c>
      <c r="G2776" t="str">
        <f>IFERROR(VLOOKUP(D2776,プログラムデータ!A:N,12,0),"")</f>
        <v/>
      </c>
      <c r="H2776" t="str">
        <f>IFERROR(VLOOKUP(D2776,プログラムデータ!A:N,13,0),"")</f>
        <v/>
      </c>
      <c r="I2776" t="str">
        <f>IFERROR(VLOOKUP(D2776,プログラムデータ!A:N,11,0),"")</f>
        <v/>
      </c>
      <c r="J2776" t="str">
        <f>IFERROR(VLOOKUP(D2776,プログラムデータ!A:N,10,0),"")</f>
        <v/>
      </c>
      <c r="K2776" t="str">
        <f>IFERROR(VLOOKUP(D2776,プログラムデータ!A:N,14,0),"")</f>
        <v/>
      </c>
      <c r="L2776" t="str">
        <f t="shared" si="87"/>
        <v xml:space="preserve">    </v>
      </c>
      <c r="M2776" t="str">
        <f>IFERROR(VLOOKUP(J2776,色々!M:P,4,0),"")</f>
        <v/>
      </c>
      <c r="N2776" t="str">
        <f>IFERROR(記録__2[[#This Row],[競技番号]],"")</f>
        <v/>
      </c>
      <c r="O2776" t="str">
        <f>IFERROR(記録__2[[#This Row],[選手番号]],"")</f>
        <v/>
      </c>
    </row>
    <row r="2777" spans="1:15" x14ac:dyDescent="0.2">
      <c r="A2777" t="str">
        <f>IFERROR(VLOOKUP(N2777,プログラム!B:C,2,0),"")</f>
        <v/>
      </c>
      <c r="B2777" t="str">
        <f t="shared" si="86"/>
        <v/>
      </c>
      <c r="C2777" t="str">
        <f>IFERROR(VLOOKUP(B2777,チーム番号!E:F,2,0),"")</f>
        <v/>
      </c>
      <c r="D2777" t="str">
        <f>IFERROR(VLOOKUP(N2777,プログラム!B:C,2,0),"")</f>
        <v/>
      </c>
      <c r="E2777" t="str">
        <f>IFERROR(記録__2[[#This Row],[組]],"")</f>
        <v/>
      </c>
      <c r="F2777" t="str">
        <f>IFERROR(記録__2[[#This Row],[水路]],"")</f>
        <v/>
      </c>
      <c r="G2777" t="str">
        <f>IFERROR(VLOOKUP(D2777,プログラムデータ!A:N,12,0),"")</f>
        <v/>
      </c>
      <c r="H2777" t="str">
        <f>IFERROR(VLOOKUP(D2777,プログラムデータ!A:N,13,0),"")</f>
        <v/>
      </c>
      <c r="I2777" t="str">
        <f>IFERROR(VLOOKUP(D2777,プログラムデータ!A:N,11,0),"")</f>
        <v/>
      </c>
      <c r="J2777" t="str">
        <f>IFERROR(VLOOKUP(D2777,プログラムデータ!A:N,10,0),"")</f>
        <v/>
      </c>
      <c r="K2777" t="str">
        <f>IFERROR(VLOOKUP(D2777,プログラムデータ!A:N,14,0),"")</f>
        <v/>
      </c>
      <c r="L2777" t="str">
        <f t="shared" si="87"/>
        <v xml:space="preserve">    </v>
      </c>
      <c r="M2777" t="str">
        <f>IFERROR(VLOOKUP(J2777,色々!M:P,4,0),"")</f>
        <v/>
      </c>
      <c r="N2777" t="str">
        <f>IFERROR(記録__2[[#This Row],[競技番号]],"")</f>
        <v/>
      </c>
      <c r="O2777" t="str">
        <f>IFERROR(記録__2[[#This Row],[選手番号]],"")</f>
        <v/>
      </c>
    </row>
    <row r="2778" spans="1:15" x14ac:dyDescent="0.2">
      <c r="A2778" t="str">
        <f>IFERROR(VLOOKUP(N2778,プログラム!B:C,2,0),"")</f>
        <v/>
      </c>
      <c r="B2778" t="str">
        <f t="shared" si="86"/>
        <v/>
      </c>
      <c r="C2778" t="str">
        <f>IFERROR(VLOOKUP(B2778,チーム番号!E:F,2,0),"")</f>
        <v/>
      </c>
      <c r="D2778" t="str">
        <f>IFERROR(VLOOKUP(N2778,プログラム!B:C,2,0),"")</f>
        <v/>
      </c>
      <c r="E2778" t="str">
        <f>IFERROR(記録__2[[#This Row],[組]],"")</f>
        <v/>
      </c>
      <c r="F2778" t="str">
        <f>IFERROR(記録__2[[#This Row],[水路]],"")</f>
        <v/>
      </c>
      <c r="G2778" t="str">
        <f>IFERROR(VLOOKUP(D2778,プログラムデータ!A:N,12,0),"")</f>
        <v/>
      </c>
      <c r="H2778" t="str">
        <f>IFERROR(VLOOKUP(D2778,プログラムデータ!A:N,13,0),"")</f>
        <v/>
      </c>
      <c r="I2778" t="str">
        <f>IFERROR(VLOOKUP(D2778,プログラムデータ!A:N,11,0),"")</f>
        <v/>
      </c>
      <c r="J2778" t="str">
        <f>IFERROR(VLOOKUP(D2778,プログラムデータ!A:N,10,0),"")</f>
        <v/>
      </c>
      <c r="K2778" t="str">
        <f>IFERROR(VLOOKUP(D2778,プログラムデータ!A:N,14,0),"")</f>
        <v/>
      </c>
      <c r="L2778" t="str">
        <f t="shared" si="87"/>
        <v xml:space="preserve">    </v>
      </c>
      <c r="M2778" t="str">
        <f>IFERROR(VLOOKUP(J2778,色々!M:P,4,0),"")</f>
        <v/>
      </c>
      <c r="N2778" t="str">
        <f>IFERROR(記録__2[[#This Row],[競技番号]],"")</f>
        <v/>
      </c>
      <c r="O2778" t="str">
        <f>IFERROR(記録__2[[#This Row],[選手番号]],"")</f>
        <v/>
      </c>
    </row>
    <row r="2779" spans="1:15" x14ac:dyDescent="0.2">
      <c r="A2779" t="str">
        <f>IFERROR(VLOOKUP(N2779,プログラム!B:C,2,0),"")</f>
        <v/>
      </c>
      <c r="B2779" t="str">
        <f t="shared" si="86"/>
        <v/>
      </c>
      <c r="C2779" t="str">
        <f>IFERROR(VLOOKUP(B2779,チーム番号!E:F,2,0),"")</f>
        <v/>
      </c>
      <c r="D2779" t="str">
        <f>IFERROR(VLOOKUP(N2779,プログラム!B:C,2,0),"")</f>
        <v/>
      </c>
      <c r="E2779" t="str">
        <f>IFERROR(記録__2[[#This Row],[組]],"")</f>
        <v/>
      </c>
      <c r="F2779" t="str">
        <f>IFERROR(記録__2[[#This Row],[水路]],"")</f>
        <v/>
      </c>
      <c r="G2779" t="str">
        <f>IFERROR(VLOOKUP(D2779,プログラムデータ!A:N,12,0),"")</f>
        <v/>
      </c>
      <c r="H2779" t="str">
        <f>IFERROR(VLOOKUP(D2779,プログラムデータ!A:N,13,0),"")</f>
        <v/>
      </c>
      <c r="I2779" t="str">
        <f>IFERROR(VLOOKUP(D2779,プログラムデータ!A:N,11,0),"")</f>
        <v/>
      </c>
      <c r="J2779" t="str">
        <f>IFERROR(VLOOKUP(D2779,プログラムデータ!A:N,10,0),"")</f>
        <v/>
      </c>
      <c r="K2779" t="str">
        <f>IFERROR(VLOOKUP(D2779,プログラムデータ!A:N,14,0),"")</f>
        <v/>
      </c>
      <c r="L2779" t="str">
        <f t="shared" si="87"/>
        <v xml:space="preserve">    </v>
      </c>
      <c r="M2779" t="str">
        <f>IFERROR(VLOOKUP(J2779,色々!M:P,4,0),"")</f>
        <v/>
      </c>
      <c r="N2779" t="str">
        <f>IFERROR(記録__2[[#This Row],[競技番号]],"")</f>
        <v/>
      </c>
      <c r="O2779" t="str">
        <f>IFERROR(記録__2[[#This Row],[選手番号]],"")</f>
        <v/>
      </c>
    </row>
    <row r="2780" spans="1:15" x14ac:dyDescent="0.2">
      <c r="A2780" t="str">
        <f>IFERROR(VLOOKUP(N2780,プログラム!B:C,2,0),"")</f>
        <v/>
      </c>
      <c r="B2780" t="str">
        <f t="shared" si="86"/>
        <v/>
      </c>
      <c r="C2780" t="str">
        <f>IFERROR(VLOOKUP(B2780,チーム番号!E:F,2,0),"")</f>
        <v/>
      </c>
      <c r="D2780" t="str">
        <f>IFERROR(VLOOKUP(N2780,プログラム!B:C,2,0),"")</f>
        <v/>
      </c>
      <c r="E2780" t="str">
        <f>IFERROR(記録__2[[#This Row],[組]],"")</f>
        <v/>
      </c>
      <c r="F2780" t="str">
        <f>IFERROR(記録__2[[#This Row],[水路]],"")</f>
        <v/>
      </c>
      <c r="G2780" t="str">
        <f>IFERROR(VLOOKUP(D2780,プログラムデータ!A:N,12,0),"")</f>
        <v/>
      </c>
      <c r="H2780" t="str">
        <f>IFERROR(VLOOKUP(D2780,プログラムデータ!A:N,13,0),"")</f>
        <v/>
      </c>
      <c r="I2780" t="str">
        <f>IFERROR(VLOOKUP(D2780,プログラムデータ!A:N,11,0),"")</f>
        <v/>
      </c>
      <c r="J2780" t="str">
        <f>IFERROR(VLOOKUP(D2780,プログラムデータ!A:N,10,0),"")</f>
        <v/>
      </c>
      <c r="K2780" t="str">
        <f>IFERROR(VLOOKUP(D2780,プログラムデータ!A:N,14,0),"")</f>
        <v/>
      </c>
      <c r="L2780" t="str">
        <f t="shared" si="87"/>
        <v xml:space="preserve">    </v>
      </c>
      <c r="M2780" t="str">
        <f>IFERROR(VLOOKUP(J2780,色々!M:P,4,0),"")</f>
        <v/>
      </c>
      <c r="N2780" t="str">
        <f>IFERROR(記録__2[[#This Row],[競技番号]],"")</f>
        <v/>
      </c>
      <c r="O2780" t="str">
        <f>IFERROR(記録__2[[#This Row],[選手番号]],"")</f>
        <v/>
      </c>
    </row>
    <row r="2781" spans="1:15" x14ac:dyDescent="0.2">
      <c r="A2781" t="str">
        <f>IFERROR(VLOOKUP(N2781,プログラム!B:C,2,0),"")</f>
        <v/>
      </c>
      <c r="B2781" t="str">
        <f t="shared" si="86"/>
        <v/>
      </c>
      <c r="C2781" t="str">
        <f>IFERROR(VLOOKUP(B2781,チーム番号!E:F,2,0),"")</f>
        <v/>
      </c>
      <c r="D2781" t="str">
        <f>IFERROR(VLOOKUP(N2781,プログラム!B:C,2,0),"")</f>
        <v/>
      </c>
      <c r="E2781" t="str">
        <f>IFERROR(記録__2[[#This Row],[組]],"")</f>
        <v/>
      </c>
      <c r="F2781" t="str">
        <f>IFERROR(記録__2[[#This Row],[水路]],"")</f>
        <v/>
      </c>
      <c r="G2781" t="str">
        <f>IFERROR(VLOOKUP(D2781,プログラムデータ!A:N,12,0),"")</f>
        <v/>
      </c>
      <c r="H2781" t="str">
        <f>IFERROR(VLOOKUP(D2781,プログラムデータ!A:N,13,0),"")</f>
        <v/>
      </c>
      <c r="I2781" t="str">
        <f>IFERROR(VLOOKUP(D2781,プログラムデータ!A:N,11,0),"")</f>
        <v/>
      </c>
      <c r="J2781" t="str">
        <f>IFERROR(VLOOKUP(D2781,プログラムデータ!A:N,10,0),"")</f>
        <v/>
      </c>
      <c r="K2781" t="str">
        <f>IFERROR(VLOOKUP(D2781,プログラムデータ!A:N,14,0),"")</f>
        <v/>
      </c>
      <c r="L2781" t="str">
        <f t="shared" si="87"/>
        <v xml:space="preserve">    </v>
      </c>
      <c r="M2781" t="str">
        <f>IFERROR(VLOOKUP(J2781,色々!M:P,4,0),"")</f>
        <v/>
      </c>
      <c r="N2781" t="str">
        <f>IFERROR(記録__2[[#This Row],[競技番号]],"")</f>
        <v/>
      </c>
      <c r="O2781" t="str">
        <f>IFERROR(記録__2[[#This Row],[選手番号]],"")</f>
        <v/>
      </c>
    </row>
    <row r="2782" spans="1:15" x14ac:dyDescent="0.2">
      <c r="A2782" t="str">
        <f>IFERROR(VLOOKUP(N2782,プログラム!B:C,2,0),"")</f>
        <v/>
      </c>
      <c r="B2782" t="str">
        <f t="shared" si="86"/>
        <v/>
      </c>
      <c r="C2782" t="str">
        <f>IFERROR(VLOOKUP(B2782,チーム番号!E:F,2,0),"")</f>
        <v/>
      </c>
      <c r="D2782" t="str">
        <f>IFERROR(VLOOKUP(N2782,プログラム!B:C,2,0),"")</f>
        <v/>
      </c>
      <c r="E2782" t="str">
        <f>IFERROR(記録__2[[#This Row],[組]],"")</f>
        <v/>
      </c>
      <c r="F2782" t="str">
        <f>IFERROR(記録__2[[#This Row],[水路]],"")</f>
        <v/>
      </c>
      <c r="G2782" t="str">
        <f>IFERROR(VLOOKUP(D2782,プログラムデータ!A:N,12,0),"")</f>
        <v/>
      </c>
      <c r="H2782" t="str">
        <f>IFERROR(VLOOKUP(D2782,プログラムデータ!A:N,13,0),"")</f>
        <v/>
      </c>
      <c r="I2782" t="str">
        <f>IFERROR(VLOOKUP(D2782,プログラムデータ!A:N,11,0),"")</f>
        <v/>
      </c>
      <c r="J2782" t="str">
        <f>IFERROR(VLOOKUP(D2782,プログラムデータ!A:N,10,0),"")</f>
        <v/>
      </c>
      <c r="K2782" t="str">
        <f>IFERROR(VLOOKUP(D2782,プログラムデータ!A:N,14,0),"")</f>
        <v/>
      </c>
      <c r="L2782" t="str">
        <f t="shared" si="87"/>
        <v xml:space="preserve">    </v>
      </c>
      <c r="M2782" t="str">
        <f>IFERROR(VLOOKUP(J2782,色々!M:P,4,0),"")</f>
        <v/>
      </c>
      <c r="N2782" t="str">
        <f>IFERROR(記録__2[[#This Row],[競技番号]],"")</f>
        <v/>
      </c>
      <c r="O2782" t="str">
        <f>IFERROR(記録__2[[#This Row],[選手番号]],"")</f>
        <v/>
      </c>
    </row>
    <row r="2783" spans="1:15" x14ac:dyDescent="0.2">
      <c r="A2783" t="str">
        <f>IFERROR(VLOOKUP(N2783,プログラム!B:C,2,0),"")</f>
        <v/>
      </c>
      <c r="B2783" t="str">
        <f t="shared" si="86"/>
        <v/>
      </c>
      <c r="C2783" t="str">
        <f>IFERROR(VLOOKUP(B2783,チーム番号!E:F,2,0),"")</f>
        <v/>
      </c>
      <c r="D2783" t="str">
        <f>IFERROR(VLOOKUP(N2783,プログラム!B:C,2,0),"")</f>
        <v/>
      </c>
      <c r="E2783" t="str">
        <f>IFERROR(記録__2[[#This Row],[組]],"")</f>
        <v/>
      </c>
      <c r="F2783" t="str">
        <f>IFERROR(記録__2[[#This Row],[水路]],"")</f>
        <v/>
      </c>
      <c r="G2783" t="str">
        <f>IFERROR(VLOOKUP(D2783,プログラムデータ!A:N,12,0),"")</f>
        <v/>
      </c>
      <c r="H2783" t="str">
        <f>IFERROR(VLOOKUP(D2783,プログラムデータ!A:N,13,0),"")</f>
        <v/>
      </c>
      <c r="I2783" t="str">
        <f>IFERROR(VLOOKUP(D2783,プログラムデータ!A:N,11,0),"")</f>
        <v/>
      </c>
      <c r="J2783" t="str">
        <f>IFERROR(VLOOKUP(D2783,プログラムデータ!A:N,10,0),"")</f>
        <v/>
      </c>
      <c r="K2783" t="str">
        <f>IFERROR(VLOOKUP(D2783,プログラムデータ!A:N,14,0),"")</f>
        <v/>
      </c>
      <c r="L2783" t="str">
        <f t="shared" si="87"/>
        <v xml:space="preserve">    </v>
      </c>
      <c r="M2783" t="str">
        <f>IFERROR(VLOOKUP(J2783,色々!M:P,4,0),"")</f>
        <v/>
      </c>
      <c r="N2783" t="str">
        <f>IFERROR(記録__2[[#This Row],[競技番号]],"")</f>
        <v/>
      </c>
      <c r="O2783" t="str">
        <f>IFERROR(記録__2[[#This Row],[選手番号]],"")</f>
        <v/>
      </c>
    </row>
    <row r="2784" spans="1:15" x14ac:dyDescent="0.2">
      <c r="A2784" t="str">
        <f>IFERROR(VLOOKUP(N2784,プログラム!B:C,2,0),"")</f>
        <v/>
      </c>
      <c r="B2784" t="str">
        <f t="shared" si="86"/>
        <v/>
      </c>
      <c r="C2784" t="str">
        <f>IFERROR(VLOOKUP(B2784,チーム番号!E:F,2,0),"")</f>
        <v/>
      </c>
      <c r="D2784" t="str">
        <f>IFERROR(VLOOKUP(N2784,プログラム!B:C,2,0),"")</f>
        <v/>
      </c>
      <c r="E2784" t="str">
        <f>IFERROR(記録__2[[#This Row],[組]],"")</f>
        <v/>
      </c>
      <c r="F2784" t="str">
        <f>IFERROR(記録__2[[#This Row],[水路]],"")</f>
        <v/>
      </c>
      <c r="G2784" t="str">
        <f>IFERROR(VLOOKUP(D2784,プログラムデータ!A:N,12,0),"")</f>
        <v/>
      </c>
      <c r="H2784" t="str">
        <f>IFERROR(VLOOKUP(D2784,プログラムデータ!A:N,13,0),"")</f>
        <v/>
      </c>
      <c r="I2784" t="str">
        <f>IFERROR(VLOOKUP(D2784,プログラムデータ!A:N,11,0),"")</f>
        <v/>
      </c>
      <c r="J2784" t="str">
        <f>IFERROR(VLOOKUP(D2784,プログラムデータ!A:N,10,0),"")</f>
        <v/>
      </c>
      <c r="K2784" t="str">
        <f>IFERROR(VLOOKUP(D2784,プログラムデータ!A:N,14,0),"")</f>
        <v/>
      </c>
      <c r="L2784" t="str">
        <f t="shared" si="87"/>
        <v xml:space="preserve">    </v>
      </c>
      <c r="M2784" t="str">
        <f>IFERROR(VLOOKUP(J2784,色々!M:P,4,0),"")</f>
        <v/>
      </c>
      <c r="N2784" t="str">
        <f>IFERROR(記録__2[[#This Row],[競技番号]],"")</f>
        <v/>
      </c>
      <c r="O2784" t="str">
        <f>IFERROR(記録__2[[#This Row],[選手番号]],"")</f>
        <v/>
      </c>
    </row>
    <row r="2785" spans="1:15" x14ac:dyDescent="0.2">
      <c r="A2785" t="str">
        <f>IFERROR(VLOOKUP(N2785,プログラム!B:C,2,0),"")</f>
        <v/>
      </c>
      <c r="B2785" t="str">
        <f t="shared" si="86"/>
        <v/>
      </c>
      <c r="C2785" t="str">
        <f>IFERROR(VLOOKUP(B2785,チーム番号!E:F,2,0),"")</f>
        <v/>
      </c>
      <c r="D2785" t="str">
        <f>IFERROR(VLOOKUP(N2785,プログラム!B:C,2,0),"")</f>
        <v/>
      </c>
      <c r="E2785" t="str">
        <f>IFERROR(記録__2[[#This Row],[組]],"")</f>
        <v/>
      </c>
      <c r="F2785" t="str">
        <f>IFERROR(記録__2[[#This Row],[水路]],"")</f>
        <v/>
      </c>
      <c r="G2785" t="str">
        <f>IFERROR(VLOOKUP(D2785,プログラムデータ!A:N,12,0),"")</f>
        <v/>
      </c>
      <c r="H2785" t="str">
        <f>IFERROR(VLOOKUP(D2785,プログラムデータ!A:N,13,0),"")</f>
        <v/>
      </c>
      <c r="I2785" t="str">
        <f>IFERROR(VLOOKUP(D2785,プログラムデータ!A:N,11,0),"")</f>
        <v/>
      </c>
      <c r="J2785" t="str">
        <f>IFERROR(VLOOKUP(D2785,プログラムデータ!A:N,10,0),"")</f>
        <v/>
      </c>
      <c r="K2785" t="str">
        <f>IFERROR(VLOOKUP(D2785,プログラムデータ!A:N,14,0),"")</f>
        <v/>
      </c>
      <c r="L2785" t="str">
        <f t="shared" si="87"/>
        <v xml:space="preserve">    </v>
      </c>
      <c r="M2785" t="str">
        <f>IFERROR(VLOOKUP(J2785,色々!M:P,4,0),"")</f>
        <v/>
      </c>
      <c r="N2785" t="str">
        <f>IFERROR(記録__2[[#This Row],[競技番号]],"")</f>
        <v/>
      </c>
      <c r="O2785" t="str">
        <f>IFERROR(記録__2[[#This Row],[選手番号]],"")</f>
        <v/>
      </c>
    </row>
    <row r="2786" spans="1:15" x14ac:dyDescent="0.2">
      <c r="A2786" t="str">
        <f>IFERROR(VLOOKUP(N2786,プログラム!B:C,2,0),"")</f>
        <v/>
      </c>
      <c r="B2786" t="str">
        <f t="shared" si="86"/>
        <v/>
      </c>
      <c r="C2786" t="str">
        <f>IFERROR(VLOOKUP(B2786,チーム番号!E:F,2,0),"")</f>
        <v/>
      </c>
      <c r="D2786" t="str">
        <f>IFERROR(VLOOKUP(N2786,プログラム!B:C,2,0),"")</f>
        <v/>
      </c>
      <c r="E2786" t="str">
        <f>IFERROR(記録__2[[#This Row],[組]],"")</f>
        <v/>
      </c>
      <c r="F2786" t="str">
        <f>IFERROR(記録__2[[#This Row],[水路]],"")</f>
        <v/>
      </c>
      <c r="G2786" t="str">
        <f>IFERROR(VLOOKUP(D2786,プログラムデータ!A:N,12,0),"")</f>
        <v/>
      </c>
      <c r="H2786" t="str">
        <f>IFERROR(VLOOKUP(D2786,プログラムデータ!A:N,13,0),"")</f>
        <v/>
      </c>
      <c r="I2786" t="str">
        <f>IFERROR(VLOOKUP(D2786,プログラムデータ!A:N,11,0),"")</f>
        <v/>
      </c>
      <c r="J2786" t="str">
        <f>IFERROR(VLOOKUP(D2786,プログラムデータ!A:N,10,0),"")</f>
        <v/>
      </c>
      <c r="K2786" t="str">
        <f>IFERROR(VLOOKUP(D2786,プログラムデータ!A:N,14,0),"")</f>
        <v/>
      </c>
      <c r="L2786" t="str">
        <f t="shared" si="87"/>
        <v xml:space="preserve">    </v>
      </c>
      <c r="M2786" t="str">
        <f>IFERROR(VLOOKUP(J2786,色々!M:P,4,0),"")</f>
        <v/>
      </c>
      <c r="N2786" t="str">
        <f>IFERROR(記録__2[[#This Row],[競技番号]],"")</f>
        <v/>
      </c>
      <c r="O2786" t="str">
        <f>IFERROR(記録__2[[#This Row],[選手番号]],"")</f>
        <v/>
      </c>
    </row>
    <row r="2787" spans="1:15" x14ac:dyDescent="0.2">
      <c r="A2787" t="str">
        <f>IFERROR(VLOOKUP(N2787,プログラム!B:C,2,0),"")</f>
        <v/>
      </c>
      <c r="B2787" t="str">
        <f t="shared" si="86"/>
        <v/>
      </c>
      <c r="C2787" t="str">
        <f>IFERROR(VLOOKUP(B2787,チーム番号!E:F,2,0),"")</f>
        <v/>
      </c>
      <c r="D2787" t="str">
        <f>IFERROR(VLOOKUP(N2787,プログラム!B:C,2,0),"")</f>
        <v/>
      </c>
      <c r="E2787" t="str">
        <f>IFERROR(記録__2[[#This Row],[組]],"")</f>
        <v/>
      </c>
      <c r="F2787" t="str">
        <f>IFERROR(記録__2[[#This Row],[水路]],"")</f>
        <v/>
      </c>
      <c r="G2787" t="str">
        <f>IFERROR(VLOOKUP(D2787,プログラムデータ!A:N,12,0),"")</f>
        <v/>
      </c>
      <c r="H2787" t="str">
        <f>IFERROR(VLOOKUP(D2787,プログラムデータ!A:N,13,0),"")</f>
        <v/>
      </c>
      <c r="I2787" t="str">
        <f>IFERROR(VLOOKUP(D2787,プログラムデータ!A:N,11,0),"")</f>
        <v/>
      </c>
      <c r="J2787" t="str">
        <f>IFERROR(VLOOKUP(D2787,プログラムデータ!A:N,10,0),"")</f>
        <v/>
      </c>
      <c r="K2787" t="str">
        <f>IFERROR(VLOOKUP(D2787,プログラムデータ!A:N,14,0),"")</f>
        <v/>
      </c>
      <c r="L2787" t="str">
        <f t="shared" si="87"/>
        <v xml:space="preserve">    </v>
      </c>
      <c r="M2787" t="str">
        <f>IFERROR(VLOOKUP(J2787,色々!M:P,4,0),"")</f>
        <v/>
      </c>
      <c r="N2787" t="str">
        <f>IFERROR(記録__2[[#This Row],[競技番号]],"")</f>
        <v/>
      </c>
      <c r="O2787" t="str">
        <f>IFERROR(記録__2[[#This Row],[選手番号]],"")</f>
        <v/>
      </c>
    </row>
    <row r="2788" spans="1:15" x14ac:dyDescent="0.2">
      <c r="A2788" t="str">
        <f>IFERROR(VLOOKUP(N2788,プログラム!B:C,2,0),"")</f>
        <v/>
      </c>
      <c r="B2788" t="str">
        <f t="shared" si="86"/>
        <v/>
      </c>
      <c r="C2788" t="str">
        <f>IFERROR(VLOOKUP(B2788,チーム番号!E:F,2,0),"")</f>
        <v/>
      </c>
      <c r="D2788" t="str">
        <f>IFERROR(VLOOKUP(N2788,プログラム!B:C,2,0),"")</f>
        <v/>
      </c>
      <c r="E2788" t="str">
        <f>IFERROR(記録__2[[#This Row],[組]],"")</f>
        <v/>
      </c>
      <c r="F2788" t="str">
        <f>IFERROR(記録__2[[#This Row],[水路]],"")</f>
        <v/>
      </c>
      <c r="G2788" t="str">
        <f>IFERROR(VLOOKUP(D2788,プログラムデータ!A:N,12,0),"")</f>
        <v/>
      </c>
      <c r="H2788" t="str">
        <f>IFERROR(VLOOKUP(D2788,プログラムデータ!A:N,13,0),"")</f>
        <v/>
      </c>
      <c r="I2788" t="str">
        <f>IFERROR(VLOOKUP(D2788,プログラムデータ!A:N,11,0),"")</f>
        <v/>
      </c>
      <c r="J2788" t="str">
        <f>IFERROR(VLOOKUP(D2788,プログラムデータ!A:N,10,0),"")</f>
        <v/>
      </c>
      <c r="K2788" t="str">
        <f>IFERROR(VLOOKUP(D2788,プログラムデータ!A:N,14,0),"")</f>
        <v/>
      </c>
      <c r="L2788" t="str">
        <f t="shared" si="87"/>
        <v xml:space="preserve">    </v>
      </c>
      <c r="M2788" t="str">
        <f>IFERROR(VLOOKUP(J2788,色々!M:P,4,0),"")</f>
        <v/>
      </c>
      <c r="N2788" t="str">
        <f>IFERROR(記録__2[[#This Row],[競技番号]],"")</f>
        <v/>
      </c>
      <c r="O2788" t="str">
        <f>IFERROR(記録__2[[#This Row],[選手番号]],"")</f>
        <v/>
      </c>
    </row>
    <row r="2789" spans="1:15" x14ac:dyDescent="0.2">
      <c r="A2789" t="str">
        <f>IFERROR(VLOOKUP(N2789,プログラム!B:C,2,0),"")</f>
        <v/>
      </c>
      <c r="B2789" t="str">
        <f t="shared" si="86"/>
        <v/>
      </c>
      <c r="C2789" t="str">
        <f>IFERROR(VLOOKUP(B2789,チーム番号!E:F,2,0),"")</f>
        <v/>
      </c>
      <c r="D2789" t="str">
        <f>IFERROR(VLOOKUP(N2789,プログラム!B:C,2,0),"")</f>
        <v/>
      </c>
      <c r="E2789" t="str">
        <f>IFERROR(記録__2[[#This Row],[組]],"")</f>
        <v/>
      </c>
      <c r="F2789" t="str">
        <f>IFERROR(記録__2[[#This Row],[水路]],"")</f>
        <v/>
      </c>
      <c r="G2789" t="str">
        <f>IFERROR(VLOOKUP(D2789,プログラムデータ!A:N,12,0),"")</f>
        <v/>
      </c>
      <c r="H2789" t="str">
        <f>IFERROR(VLOOKUP(D2789,プログラムデータ!A:N,13,0),"")</f>
        <v/>
      </c>
      <c r="I2789" t="str">
        <f>IFERROR(VLOOKUP(D2789,プログラムデータ!A:N,11,0),"")</f>
        <v/>
      </c>
      <c r="J2789" t="str">
        <f>IFERROR(VLOOKUP(D2789,プログラムデータ!A:N,10,0),"")</f>
        <v/>
      </c>
      <c r="K2789" t="str">
        <f>IFERROR(VLOOKUP(D2789,プログラムデータ!A:N,14,0),"")</f>
        <v/>
      </c>
      <c r="L2789" t="str">
        <f t="shared" si="87"/>
        <v xml:space="preserve">    </v>
      </c>
      <c r="M2789" t="str">
        <f>IFERROR(VLOOKUP(J2789,色々!M:P,4,0),"")</f>
        <v/>
      </c>
      <c r="N2789" t="str">
        <f>IFERROR(記録__2[[#This Row],[競技番号]],"")</f>
        <v/>
      </c>
      <c r="O2789" t="str">
        <f>IFERROR(記録__2[[#This Row],[選手番号]],"")</f>
        <v/>
      </c>
    </row>
    <row r="2790" spans="1:15" x14ac:dyDescent="0.2">
      <c r="A2790" t="str">
        <f>IFERROR(VLOOKUP(N2790,プログラム!B:C,2,0),"")</f>
        <v/>
      </c>
      <c r="B2790" t="str">
        <f t="shared" si="86"/>
        <v/>
      </c>
      <c r="C2790" t="str">
        <f>IFERROR(VLOOKUP(B2790,チーム番号!E:F,2,0),"")</f>
        <v/>
      </c>
      <c r="D2790" t="str">
        <f>IFERROR(VLOOKUP(N2790,プログラム!B:C,2,0),"")</f>
        <v/>
      </c>
      <c r="E2790" t="str">
        <f>IFERROR(記録__2[[#This Row],[組]],"")</f>
        <v/>
      </c>
      <c r="F2790" t="str">
        <f>IFERROR(記録__2[[#This Row],[水路]],"")</f>
        <v/>
      </c>
      <c r="G2790" t="str">
        <f>IFERROR(VLOOKUP(D2790,プログラムデータ!A:N,12,0),"")</f>
        <v/>
      </c>
      <c r="H2790" t="str">
        <f>IFERROR(VLOOKUP(D2790,プログラムデータ!A:N,13,0),"")</f>
        <v/>
      </c>
      <c r="I2790" t="str">
        <f>IFERROR(VLOOKUP(D2790,プログラムデータ!A:N,11,0),"")</f>
        <v/>
      </c>
      <c r="J2790" t="str">
        <f>IFERROR(VLOOKUP(D2790,プログラムデータ!A:N,10,0),"")</f>
        <v/>
      </c>
      <c r="K2790" t="str">
        <f>IFERROR(VLOOKUP(D2790,プログラムデータ!A:N,14,0),"")</f>
        <v/>
      </c>
      <c r="L2790" t="str">
        <f t="shared" si="87"/>
        <v xml:space="preserve">    </v>
      </c>
      <c r="M2790" t="str">
        <f>IFERROR(VLOOKUP(J2790,色々!M:P,4,0),"")</f>
        <v/>
      </c>
      <c r="N2790" t="str">
        <f>IFERROR(記録__2[[#This Row],[競技番号]],"")</f>
        <v/>
      </c>
      <c r="O2790" t="str">
        <f>IFERROR(記録__2[[#This Row],[選手番号]],"")</f>
        <v/>
      </c>
    </row>
    <row r="2791" spans="1:15" x14ac:dyDescent="0.2">
      <c r="A2791" t="str">
        <f>IFERROR(VLOOKUP(N2791,プログラム!B:C,2,0),"")</f>
        <v/>
      </c>
      <c r="B2791" t="str">
        <f t="shared" si="86"/>
        <v/>
      </c>
      <c r="C2791" t="str">
        <f>IFERROR(VLOOKUP(B2791,チーム番号!E:F,2,0),"")</f>
        <v/>
      </c>
      <c r="D2791" t="str">
        <f>IFERROR(VLOOKUP(N2791,プログラム!B:C,2,0),"")</f>
        <v/>
      </c>
      <c r="E2791" t="str">
        <f>IFERROR(記録__2[[#This Row],[組]],"")</f>
        <v/>
      </c>
      <c r="F2791" t="str">
        <f>IFERROR(記録__2[[#This Row],[水路]],"")</f>
        <v/>
      </c>
      <c r="G2791" t="str">
        <f>IFERROR(VLOOKUP(D2791,プログラムデータ!A:N,12,0),"")</f>
        <v/>
      </c>
      <c r="H2791" t="str">
        <f>IFERROR(VLOOKUP(D2791,プログラムデータ!A:N,13,0),"")</f>
        <v/>
      </c>
      <c r="I2791" t="str">
        <f>IFERROR(VLOOKUP(D2791,プログラムデータ!A:N,11,0),"")</f>
        <v/>
      </c>
      <c r="J2791" t="str">
        <f>IFERROR(VLOOKUP(D2791,プログラムデータ!A:N,10,0),"")</f>
        <v/>
      </c>
      <c r="K2791" t="str">
        <f>IFERROR(VLOOKUP(D2791,プログラムデータ!A:N,14,0),"")</f>
        <v/>
      </c>
      <c r="L2791" t="str">
        <f t="shared" si="87"/>
        <v xml:space="preserve">    </v>
      </c>
      <c r="M2791" t="str">
        <f>IFERROR(VLOOKUP(J2791,色々!M:P,4,0),"")</f>
        <v/>
      </c>
      <c r="N2791" t="str">
        <f>IFERROR(記録__2[[#This Row],[競技番号]],"")</f>
        <v/>
      </c>
      <c r="O2791" t="str">
        <f>IFERROR(記録__2[[#This Row],[選手番号]],"")</f>
        <v/>
      </c>
    </row>
    <row r="2792" spans="1:15" x14ac:dyDescent="0.2">
      <c r="A2792" t="str">
        <f>IFERROR(VLOOKUP(N2792,プログラム!B:C,2,0),"")</f>
        <v/>
      </c>
      <c r="B2792" t="str">
        <f t="shared" si="86"/>
        <v/>
      </c>
      <c r="C2792" t="str">
        <f>IFERROR(VLOOKUP(B2792,チーム番号!E:F,2,0),"")</f>
        <v/>
      </c>
      <c r="D2792" t="str">
        <f>IFERROR(VLOOKUP(N2792,プログラム!B:C,2,0),"")</f>
        <v/>
      </c>
      <c r="E2792" t="str">
        <f>IFERROR(記録__2[[#This Row],[組]],"")</f>
        <v/>
      </c>
      <c r="F2792" t="str">
        <f>IFERROR(記録__2[[#This Row],[水路]],"")</f>
        <v/>
      </c>
      <c r="G2792" t="str">
        <f>IFERROR(VLOOKUP(D2792,プログラムデータ!A:N,12,0),"")</f>
        <v/>
      </c>
      <c r="H2792" t="str">
        <f>IFERROR(VLOOKUP(D2792,プログラムデータ!A:N,13,0),"")</f>
        <v/>
      </c>
      <c r="I2792" t="str">
        <f>IFERROR(VLOOKUP(D2792,プログラムデータ!A:N,11,0),"")</f>
        <v/>
      </c>
      <c r="J2792" t="str">
        <f>IFERROR(VLOOKUP(D2792,プログラムデータ!A:N,10,0),"")</f>
        <v/>
      </c>
      <c r="K2792" t="str">
        <f>IFERROR(VLOOKUP(D2792,プログラムデータ!A:N,14,0),"")</f>
        <v/>
      </c>
      <c r="L2792" t="str">
        <f t="shared" si="87"/>
        <v xml:space="preserve">    </v>
      </c>
      <c r="M2792" t="str">
        <f>IFERROR(VLOOKUP(J2792,色々!M:P,4,0),"")</f>
        <v/>
      </c>
      <c r="N2792" t="str">
        <f>IFERROR(記録__2[[#This Row],[競技番号]],"")</f>
        <v/>
      </c>
      <c r="O2792" t="str">
        <f>IFERROR(記録__2[[#This Row],[選手番号]],"")</f>
        <v/>
      </c>
    </row>
    <row r="2793" spans="1:15" x14ac:dyDescent="0.2">
      <c r="A2793" t="str">
        <f>IFERROR(VLOOKUP(N2793,プログラム!B:C,2,0),"")</f>
        <v/>
      </c>
      <c r="B2793" t="str">
        <f t="shared" si="86"/>
        <v/>
      </c>
      <c r="C2793" t="str">
        <f>IFERROR(VLOOKUP(B2793,チーム番号!E:F,2,0),"")</f>
        <v/>
      </c>
      <c r="D2793" t="str">
        <f>IFERROR(VLOOKUP(N2793,プログラム!B:C,2,0),"")</f>
        <v/>
      </c>
      <c r="E2793" t="str">
        <f>IFERROR(記録__2[[#This Row],[組]],"")</f>
        <v/>
      </c>
      <c r="F2793" t="str">
        <f>IFERROR(記録__2[[#This Row],[水路]],"")</f>
        <v/>
      </c>
      <c r="G2793" t="str">
        <f>IFERROR(VLOOKUP(D2793,プログラムデータ!A:N,12,0),"")</f>
        <v/>
      </c>
      <c r="H2793" t="str">
        <f>IFERROR(VLOOKUP(D2793,プログラムデータ!A:N,13,0),"")</f>
        <v/>
      </c>
      <c r="I2793" t="str">
        <f>IFERROR(VLOOKUP(D2793,プログラムデータ!A:N,11,0),"")</f>
        <v/>
      </c>
      <c r="J2793" t="str">
        <f>IFERROR(VLOOKUP(D2793,プログラムデータ!A:N,10,0),"")</f>
        <v/>
      </c>
      <c r="K2793" t="str">
        <f>IFERROR(VLOOKUP(D2793,プログラムデータ!A:N,14,0),"")</f>
        <v/>
      </c>
      <c r="L2793" t="str">
        <f t="shared" si="87"/>
        <v xml:space="preserve">    </v>
      </c>
      <c r="M2793" t="str">
        <f>IFERROR(VLOOKUP(J2793,色々!M:P,4,0),"")</f>
        <v/>
      </c>
      <c r="N2793" t="str">
        <f>IFERROR(記録__2[[#This Row],[競技番号]],"")</f>
        <v/>
      </c>
      <c r="O2793" t="str">
        <f>IFERROR(記録__2[[#This Row],[選手番号]],"")</f>
        <v/>
      </c>
    </row>
    <row r="2794" spans="1:15" x14ac:dyDescent="0.2">
      <c r="A2794" t="str">
        <f>IFERROR(VLOOKUP(N2794,プログラム!B:C,2,0),"")</f>
        <v/>
      </c>
      <c r="B2794" t="str">
        <f t="shared" si="86"/>
        <v/>
      </c>
      <c r="C2794" t="str">
        <f>IFERROR(VLOOKUP(B2794,チーム番号!E:F,2,0),"")</f>
        <v/>
      </c>
      <c r="D2794" t="str">
        <f>IFERROR(VLOOKUP(N2794,プログラム!B:C,2,0),"")</f>
        <v/>
      </c>
      <c r="E2794" t="str">
        <f>IFERROR(記録__2[[#This Row],[組]],"")</f>
        <v/>
      </c>
      <c r="F2794" t="str">
        <f>IFERROR(記録__2[[#This Row],[水路]],"")</f>
        <v/>
      </c>
      <c r="G2794" t="str">
        <f>IFERROR(VLOOKUP(D2794,プログラムデータ!A:N,12,0),"")</f>
        <v/>
      </c>
      <c r="H2794" t="str">
        <f>IFERROR(VLOOKUP(D2794,プログラムデータ!A:N,13,0),"")</f>
        <v/>
      </c>
      <c r="I2794" t="str">
        <f>IFERROR(VLOOKUP(D2794,プログラムデータ!A:N,11,0),"")</f>
        <v/>
      </c>
      <c r="J2794" t="str">
        <f>IFERROR(VLOOKUP(D2794,プログラムデータ!A:N,10,0),"")</f>
        <v/>
      </c>
      <c r="K2794" t="str">
        <f>IFERROR(VLOOKUP(D2794,プログラムデータ!A:N,14,0),"")</f>
        <v/>
      </c>
      <c r="L2794" t="str">
        <f t="shared" si="87"/>
        <v xml:space="preserve">    </v>
      </c>
      <c r="M2794" t="str">
        <f>IFERROR(VLOOKUP(J2794,色々!M:P,4,0),"")</f>
        <v/>
      </c>
      <c r="N2794" t="str">
        <f>IFERROR(記録__2[[#This Row],[競技番号]],"")</f>
        <v/>
      </c>
      <c r="O2794" t="str">
        <f>IFERROR(記録__2[[#This Row],[選手番号]],"")</f>
        <v/>
      </c>
    </row>
    <row r="2795" spans="1:15" x14ac:dyDescent="0.2">
      <c r="A2795" t="str">
        <f>IFERROR(VLOOKUP(N2795,プログラム!B:C,2,0),"")</f>
        <v/>
      </c>
      <c r="B2795" t="str">
        <f t="shared" si="86"/>
        <v/>
      </c>
      <c r="C2795" t="str">
        <f>IFERROR(VLOOKUP(B2795,チーム番号!E:F,2,0),"")</f>
        <v/>
      </c>
      <c r="D2795" t="str">
        <f>IFERROR(VLOOKUP(N2795,プログラム!B:C,2,0),"")</f>
        <v/>
      </c>
      <c r="E2795" t="str">
        <f>IFERROR(記録__2[[#This Row],[組]],"")</f>
        <v/>
      </c>
      <c r="F2795" t="str">
        <f>IFERROR(記録__2[[#This Row],[水路]],"")</f>
        <v/>
      </c>
      <c r="G2795" t="str">
        <f>IFERROR(VLOOKUP(D2795,プログラムデータ!A:N,12,0),"")</f>
        <v/>
      </c>
      <c r="H2795" t="str">
        <f>IFERROR(VLOOKUP(D2795,プログラムデータ!A:N,13,0),"")</f>
        <v/>
      </c>
      <c r="I2795" t="str">
        <f>IFERROR(VLOOKUP(D2795,プログラムデータ!A:N,11,0),"")</f>
        <v/>
      </c>
      <c r="J2795" t="str">
        <f>IFERROR(VLOOKUP(D2795,プログラムデータ!A:N,10,0),"")</f>
        <v/>
      </c>
      <c r="K2795" t="str">
        <f>IFERROR(VLOOKUP(D2795,プログラムデータ!A:N,14,0),"")</f>
        <v/>
      </c>
      <c r="L2795" t="str">
        <f t="shared" si="87"/>
        <v xml:space="preserve">    </v>
      </c>
      <c r="M2795" t="str">
        <f>IFERROR(VLOOKUP(J2795,色々!M:P,4,0),"")</f>
        <v/>
      </c>
      <c r="N2795" t="str">
        <f>IFERROR(記録__2[[#This Row],[競技番号]],"")</f>
        <v/>
      </c>
      <c r="O2795" t="str">
        <f>IFERROR(記録__2[[#This Row],[選手番号]],"")</f>
        <v/>
      </c>
    </row>
    <row r="2796" spans="1:15" x14ac:dyDescent="0.2">
      <c r="A2796" t="str">
        <f>IFERROR(VLOOKUP(N2796,プログラム!B:C,2,0),"")</f>
        <v/>
      </c>
      <c r="B2796" t="str">
        <f t="shared" si="86"/>
        <v/>
      </c>
      <c r="C2796" t="str">
        <f>IFERROR(VLOOKUP(B2796,チーム番号!E:F,2,0),"")</f>
        <v/>
      </c>
      <c r="D2796" t="str">
        <f>IFERROR(VLOOKUP(N2796,プログラム!B:C,2,0),"")</f>
        <v/>
      </c>
      <c r="E2796" t="str">
        <f>IFERROR(記録__2[[#This Row],[組]],"")</f>
        <v/>
      </c>
      <c r="F2796" t="str">
        <f>IFERROR(記録__2[[#This Row],[水路]],"")</f>
        <v/>
      </c>
      <c r="G2796" t="str">
        <f>IFERROR(VLOOKUP(D2796,プログラムデータ!A:N,12,0),"")</f>
        <v/>
      </c>
      <c r="H2796" t="str">
        <f>IFERROR(VLOOKUP(D2796,プログラムデータ!A:N,13,0),"")</f>
        <v/>
      </c>
      <c r="I2796" t="str">
        <f>IFERROR(VLOOKUP(D2796,プログラムデータ!A:N,11,0),"")</f>
        <v/>
      </c>
      <c r="J2796" t="str">
        <f>IFERROR(VLOOKUP(D2796,プログラムデータ!A:N,10,0),"")</f>
        <v/>
      </c>
      <c r="K2796" t="str">
        <f>IFERROR(VLOOKUP(D2796,プログラムデータ!A:N,14,0),"")</f>
        <v/>
      </c>
      <c r="L2796" t="str">
        <f t="shared" si="87"/>
        <v xml:space="preserve">    </v>
      </c>
      <c r="M2796" t="str">
        <f>IFERROR(VLOOKUP(J2796,色々!M:P,4,0),"")</f>
        <v/>
      </c>
      <c r="N2796" t="str">
        <f>IFERROR(記録__2[[#This Row],[競技番号]],"")</f>
        <v/>
      </c>
      <c r="O2796" t="str">
        <f>IFERROR(記録__2[[#This Row],[選手番号]],"")</f>
        <v/>
      </c>
    </row>
    <row r="2797" spans="1:15" x14ac:dyDescent="0.2">
      <c r="A2797" t="str">
        <f>IFERROR(VLOOKUP(N2797,プログラム!B:C,2,0),"")</f>
        <v/>
      </c>
      <c r="B2797" t="str">
        <f t="shared" si="86"/>
        <v/>
      </c>
      <c r="C2797" t="str">
        <f>IFERROR(VLOOKUP(B2797,チーム番号!E:F,2,0),"")</f>
        <v/>
      </c>
      <c r="D2797" t="str">
        <f>IFERROR(VLOOKUP(N2797,プログラム!B:C,2,0),"")</f>
        <v/>
      </c>
      <c r="E2797" t="str">
        <f>IFERROR(記録__2[[#This Row],[組]],"")</f>
        <v/>
      </c>
      <c r="F2797" t="str">
        <f>IFERROR(記録__2[[#This Row],[水路]],"")</f>
        <v/>
      </c>
      <c r="G2797" t="str">
        <f>IFERROR(VLOOKUP(D2797,プログラムデータ!A:N,12,0),"")</f>
        <v/>
      </c>
      <c r="H2797" t="str">
        <f>IFERROR(VLOOKUP(D2797,プログラムデータ!A:N,13,0),"")</f>
        <v/>
      </c>
      <c r="I2797" t="str">
        <f>IFERROR(VLOOKUP(D2797,プログラムデータ!A:N,11,0),"")</f>
        <v/>
      </c>
      <c r="J2797" t="str">
        <f>IFERROR(VLOOKUP(D2797,プログラムデータ!A:N,10,0),"")</f>
        <v/>
      </c>
      <c r="K2797" t="str">
        <f>IFERROR(VLOOKUP(D2797,プログラムデータ!A:N,14,0),"")</f>
        <v/>
      </c>
      <c r="L2797" t="str">
        <f t="shared" si="87"/>
        <v xml:space="preserve">    </v>
      </c>
      <c r="M2797" t="str">
        <f>IFERROR(VLOOKUP(J2797,色々!M:P,4,0),"")</f>
        <v/>
      </c>
      <c r="N2797" t="str">
        <f>IFERROR(記録__2[[#This Row],[競技番号]],"")</f>
        <v/>
      </c>
      <c r="O2797" t="str">
        <f>IFERROR(記録__2[[#This Row],[選手番号]],"")</f>
        <v/>
      </c>
    </row>
    <row r="2798" spans="1:15" x14ac:dyDescent="0.2">
      <c r="A2798" t="str">
        <f>IFERROR(VLOOKUP(N2798,プログラム!B:C,2,0),"")</f>
        <v/>
      </c>
      <c r="B2798" t="str">
        <f t="shared" si="86"/>
        <v/>
      </c>
      <c r="C2798" t="str">
        <f>IFERROR(VLOOKUP(B2798,チーム番号!E:F,2,0),"")</f>
        <v/>
      </c>
      <c r="D2798" t="str">
        <f>IFERROR(VLOOKUP(N2798,プログラム!B:C,2,0),"")</f>
        <v/>
      </c>
      <c r="E2798" t="str">
        <f>IFERROR(記録__2[[#This Row],[組]],"")</f>
        <v/>
      </c>
      <c r="F2798" t="str">
        <f>IFERROR(記録__2[[#This Row],[水路]],"")</f>
        <v/>
      </c>
      <c r="G2798" t="str">
        <f>IFERROR(VLOOKUP(D2798,プログラムデータ!A:N,12,0),"")</f>
        <v/>
      </c>
      <c r="H2798" t="str">
        <f>IFERROR(VLOOKUP(D2798,プログラムデータ!A:N,13,0),"")</f>
        <v/>
      </c>
      <c r="I2798" t="str">
        <f>IFERROR(VLOOKUP(D2798,プログラムデータ!A:N,11,0),"")</f>
        <v/>
      </c>
      <c r="J2798" t="str">
        <f>IFERROR(VLOOKUP(D2798,プログラムデータ!A:N,10,0),"")</f>
        <v/>
      </c>
      <c r="K2798" t="str">
        <f>IFERROR(VLOOKUP(D2798,プログラムデータ!A:N,14,0),"")</f>
        <v/>
      </c>
      <c r="L2798" t="str">
        <f t="shared" si="87"/>
        <v xml:space="preserve">    </v>
      </c>
      <c r="M2798" t="str">
        <f>IFERROR(VLOOKUP(J2798,色々!M:P,4,0),"")</f>
        <v/>
      </c>
      <c r="N2798" t="str">
        <f>IFERROR(記録__2[[#This Row],[競技番号]],"")</f>
        <v/>
      </c>
      <c r="O2798" t="str">
        <f>IFERROR(記録__2[[#This Row],[選手番号]],"")</f>
        <v/>
      </c>
    </row>
    <row r="2799" spans="1:15" x14ac:dyDescent="0.2">
      <c r="A2799" t="str">
        <f>IFERROR(VLOOKUP(N2799,プログラム!B:C,2,0),"")</f>
        <v/>
      </c>
      <c r="B2799" t="str">
        <f t="shared" si="86"/>
        <v/>
      </c>
      <c r="C2799" t="str">
        <f>IFERROR(VLOOKUP(B2799,チーム番号!E:F,2,0),"")</f>
        <v/>
      </c>
      <c r="D2799" t="str">
        <f>IFERROR(VLOOKUP(N2799,プログラム!B:C,2,0),"")</f>
        <v/>
      </c>
      <c r="E2799" t="str">
        <f>IFERROR(記録__2[[#This Row],[組]],"")</f>
        <v/>
      </c>
      <c r="F2799" t="str">
        <f>IFERROR(記録__2[[#This Row],[水路]],"")</f>
        <v/>
      </c>
      <c r="G2799" t="str">
        <f>IFERROR(VLOOKUP(D2799,プログラムデータ!A:N,12,0),"")</f>
        <v/>
      </c>
      <c r="H2799" t="str">
        <f>IFERROR(VLOOKUP(D2799,プログラムデータ!A:N,13,0),"")</f>
        <v/>
      </c>
      <c r="I2799" t="str">
        <f>IFERROR(VLOOKUP(D2799,プログラムデータ!A:N,11,0),"")</f>
        <v/>
      </c>
      <c r="J2799" t="str">
        <f>IFERROR(VLOOKUP(D2799,プログラムデータ!A:N,10,0),"")</f>
        <v/>
      </c>
      <c r="K2799" t="str">
        <f>IFERROR(VLOOKUP(D2799,プログラムデータ!A:N,14,0),"")</f>
        <v/>
      </c>
      <c r="L2799" t="str">
        <f t="shared" si="87"/>
        <v xml:space="preserve">    </v>
      </c>
      <c r="M2799" t="str">
        <f>IFERROR(VLOOKUP(J2799,色々!M:P,4,0),"")</f>
        <v/>
      </c>
      <c r="N2799" t="str">
        <f>IFERROR(記録__2[[#This Row],[競技番号]],"")</f>
        <v/>
      </c>
      <c r="O2799" t="str">
        <f>IFERROR(記録__2[[#This Row],[選手番号]],"")</f>
        <v/>
      </c>
    </row>
    <row r="2800" spans="1:15" x14ac:dyDescent="0.2">
      <c r="A2800" t="str">
        <f>IFERROR(VLOOKUP(N2800,プログラム!B:C,2,0),"")</f>
        <v/>
      </c>
      <c r="B2800" t="str">
        <f t="shared" si="86"/>
        <v/>
      </c>
      <c r="C2800" t="str">
        <f>IFERROR(VLOOKUP(B2800,チーム番号!E:F,2,0),"")</f>
        <v/>
      </c>
      <c r="D2800" t="str">
        <f>IFERROR(VLOOKUP(N2800,プログラム!B:C,2,0),"")</f>
        <v/>
      </c>
      <c r="E2800" t="str">
        <f>IFERROR(記録__2[[#This Row],[組]],"")</f>
        <v/>
      </c>
      <c r="F2800" t="str">
        <f>IFERROR(記録__2[[#This Row],[水路]],"")</f>
        <v/>
      </c>
      <c r="G2800" t="str">
        <f>IFERROR(VLOOKUP(D2800,プログラムデータ!A:N,12,0),"")</f>
        <v/>
      </c>
      <c r="H2800" t="str">
        <f>IFERROR(VLOOKUP(D2800,プログラムデータ!A:N,13,0),"")</f>
        <v/>
      </c>
      <c r="I2800" t="str">
        <f>IFERROR(VLOOKUP(D2800,プログラムデータ!A:N,11,0),"")</f>
        <v/>
      </c>
      <c r="J2800" t="str">
        <f>IFERROR(VLOOKUP(D2800,プログラムデータ!A:N,10,0),"")</f>
        <v/>
      </c>
      <c r="K2800" t="str">
        <f>IFERROR(VLOOKUP(D2800,プログラムデータ!A:N,14,0),"")</f>
        <v/>
      </c>
      <c r="L2800" t="str">
        <f t="shared" si="87"/>
        <v xml:space="preserve">    </v>
      </c>
      <c r="M2800" t="str">
        <f>IFERROR(VLOOKUP(J2800,色々!M:P,4,0),"")</f>
        <v/>
      </c>
      <c r="N2800" t="str">
        <f>IFERROR(記録__2[[#This Row],[競技番号]],"")</f>
        <v/>
      </c>
      <c r="O2800" t="str">
        <f>IFERROR(記録__2[[#This Row],[選手番号]],"")</f>
        <v/>
      </c>
    </row>
    <row r="2801" spans="1:15" x14ac:dyDescent="0.2">
      <c r="A2801" t="str">
        <f>IFERROR(VLOOKUP(N2801,プログラム!B:C,2,0),"")</f>
        <v/>
      </c>
      <c r="B2801" t="str">
        <f t="shared" si="86"/>
        <v/>
      </c>
      <c r="C2801" t="str">
        <f>IFERROR(VLOOKUP(B2801,チーム番号!E:F,2,0),"")</f>
        <v/>
      </c>
      <c r="D2801" t="str">
        <f>IFERROR(VLOOKUP(N2801,プログラム!B:C,2,0),"")</f>
        <v/>
      </c>
      <c r="E2801" t="str">
        <f>IFERROR(記録__2[[#This Row],[組]],"")</f>
        <v/>
      </c>
      <c r="F2801" t="str">
        <f>IFERROR(記録__2[[#This Row],[水路]],"")</f>
        <v/>
      </c>
      <c r="G2801" t="str">
        <f>IFERROR(VLOOKUP(D2801,プログラムデータ!A:N,12,0),"")</f>
        <v/>
      </c>
      <c r="H2801" t="str">
        <f>IFERROR(VLOOKUP(D2801,プログラムデータ!A:N,13,0),"")</f>
        <v/>
      </c>
      <c r="I2801" t="str">
        <f>IFERROR(VLOOKUP(D2801,プログラムデータ!A:N,11,0),"")</f>
        <v/>
      </c>
      <c r="J2801" t="str">
        <f>IFERROR(VLOOKUP(D2801,プログラムデータ!A:N,10,0),"")</f>
        <v/>
      </c>
      <c r="K2801" t="str">
        <f>IFERROR(VLOOKUP(D2801,プログラムデータ!A:N,14,0),"")</f>
        <v/>
      </c>
      <c r="L2801" t="str">
        <f t="shared" si="87"/>
        <v xml:space="preserve">    </v>
      </c>
      <c r="M2801" t="str">
        <f>IFERROR(VLOOKUP(J2801,色々!M:P,4,0),"")</f>
        <v/>
      </c>
      <c r="N2801" t="str">
        <f>IFERROR(記録__2[[#This Row],[競技番号]],"")</f>
        <v/>
      </c>
      <c r="O2801" t="str">
        <f>IFERROR(記録__2[[#This Row],[選手番号]],"")</f>
        <v/>
      </c>
    </row>
    <row r="2802" spans="1:15" x14ac:dyDescent="0.2">
      <c r="A2802" t="str">
        <f>IFERROR(VLOOKUP(N2802,プログラム!B:C,2,0),"")</f>
        <v/>
      </c>
      <c r="B2802" t="str">
        <f t="shared" si="86"/>
        <v/>
      </c>
      <c r="C2802" t="str">
        <f>IFERROR(VLOOKUP(B2802,チーム番号!E:F,2,0),"")</f>
        <v/>
      </c>
      <c r="D2802" t="str">
        <f>IFERROR(VLOOKUP(N2802,プログラム!B:C,2,0),"")</f>
        <v/>
      </c>
      <c r="E2802" t="str">
        <f>IFERROR(記録__2[[#This Row],[組]],"")</f>
        <v/>
      </c>
      <c r="F2802" t="str">
        <f>IFERROR(記録__2[[#This Row],[水路]],"")</f>
        <v/>
      </c>
      <c r="G2802" t="str">
        <f>IFERROR(VLOOKUP(D2802,プログラムデータ!A:N,12,0),"")</f>
        <v/>
      </c>
      <c r="H2802" t="str">
        <f>IFERROR(VLOOKUP(D2802,プログラムデータ!A:N,13,0),"")</f>
        <v/>
      </c>
      <c r="I2802" t="str">
        <f>IFERROR(VLOOKUP(D2802,プログラムデータ!A:N,11,0),"")</f>
        <v/>
      </c>
      <c r="J2802" t="str">
        <f>IFERROR(VLOOKUP(D2802,プログラムデータ!A:N,10,0),"")</f>
        <v/>
      </c>
      <c r="K2802" t="str">
        <f>IFERROR(VLOOKUP(D2802,プログラムデータ!A:N,14,0),"")</f>
        <v/>
      </c>
      <c r="L2802" t="str">
        <f t="shared" si="87"/>
        <v xml:space="preserve">    </v>
      </c>
      <c r="M2802" t="str">
        <f>IFERROR(VLOOKUP(J2802,色々!M:P,4,0),"")</f>
        <v/>
      </c>
      <c r="N2802" t="str">
        <f>IFERROR(記録__2[[#This Row],[競技番号]],"")</f>
        <v/>
      </c>
      <c r="O2802" t="str">
        <f>IFERROR(記録__2[[#This Row],[選手番号]],"")</f>
        <v/>
      </c>
    </row>
    <row r="2803" spans="1:15" x14ac:dyDescent="0.2">
      <c r="A2803" t="str">
        <f>IFERROR(VLOOKUP(N2803,プログラム!B:C,2,0),"")</f>
        <v/>
      </c>
      <c r="B2803" t="str">
        <f t="shared" si="86"/>
        <v/>
      </c>
      <c r="C2803" t="str">
        <f>IFERROR(VLOOKUP(B2803,チーム番号!E:F,2,0),"")</f>
        <v/>
      </c>
      <c r="D2803" t="str">
        <f>IFERROR(VLOOKUP(N2803,プログラム!B:C,2,0),"")</f>
        <v/>
      </c>
      <c r="E2803" t="str">
        <f>IFERROR(記録__2[[#This Row],[組]],"")</f>
        <v/>
      </c>
      <c r="F2803" t="str">
        <f>IFERROR(記録__2[[#This Row],[水路]],"")</f>
        <v/>
      </c>
      <c r="G2803" t="str">
        <f>IFERROR(VLOOKUP(D2803,プログラムデータ!A:N,12,0),"")</f>
        <v/>
      </c>
      <c r="H2803" t="str">
        <f>IFERROR(VLOOKUP(D2803,プログラムデータ!A:N,13,0),"")</f>
        <v/>
      </c>
      <c r="I2803" t="str">
        <f>IFERROR(VLOOKUP(D2803,プログラムデータ!A:N,11,0),"")</f>
        <v/>
      </c>
      <c r="J2803" t="str">
        <f>IFERROR(VLOOKUP(D2803,プログラムデータ!A:N,10,0),"")</f>
        <v/>
      </c>
      <c r="K2803" t="str">
        <f>IFERROR(VLOOKUP(D2803,プログラムデータ!A:N,14,0),"")</f>
        <v/>
      </c>
      <c r="L2803" t="str">
        <f t="shared" si="87"/>
        <v xml:space="preserve">    </v>
      </c>
      <c r="M2803" t="str">
        <f>IFERROR(VLOOKUP(J2803,色々!M:P,4,0),"")</f>
        <v/>
      </c>
      <c r="N2803" t="str">
        <f>IFERROR(記録__2[[#This Row],[競技番号]],"")</f>
        <v/>
      </c>
      <c r="O2803" t="str">
        <f>IFERROR(記録__2[[#This Row],[選手番号]],"")</f>
        <v/>
      </c>
    </row>
    <row r="2804" spans="1:15" x14ac:dyDescent="0.2">
      <c r="A2804" t="str">
        <f>IFERROR(VLOOKUP(N2804,プログラム!B:C,2,0),"")</f>
        <v/>
      </c>
      <c r="B2804" t="str">
        <f t="shared" si="86"/>
        <v/>
      </c>
      <c r="C2804" t="str">
        <f>IFERROR(VLOOKUP(B2804,チーム番号!E:F,2,0),"")</f>
        <v/>
      </c>
      <c r="D2804" t="str">
        <f>IFERROR(VLOOKUP(N2804,プログラム!B:C,2,0),"")</f>
        <v/>
      </c>
      <c r="E2804" t="str">
        <f>IFERROR(記録__2[[#This Row],[組]],"")</f>
        <v/>
      </c>
      <c r="F2804" t="str">
        <f>IFERROR(記録__2[[#This Row],[水路]],"")</f>
        <v/>
      </c>
      <c r="G2804" t="str">
        <f>IFERROR(VLOOKUP(D2804,プログラムデータ!A:N,12,0),"")</f>
        <v/>
      </c>
      <c r="H2804" t="str">
        <f>IFERROR(VLOOKUP(D2804,プログラムデータ!A:N,13,0),"")</f>
        <v/>
      </c>
      <c r="I2804" t="str">
        <f>IFERROR(VLOOKUP(D2804,プログラムデータ!A:N,11,0),"")</f>
        <v/>
      </c>
      <c r="J2804" t="str">
        <f>IFERROR(VLOOKUP(D2804,プログラムデータ!A:N,10,0),"")</f>
        <v/>
      </c>
      <c r="K2804" t="str">
        <f>IFERROR(VLOOKUP(D2804,プログラムデータ!A:N,14,0),"")</f>
        <v/>
      </c>
      <c r="L2804" t="str">
        <f t="shared" si="87"/>
        <v xml:space="preserve">    </v>
      </c>
      <c r="M2804" t="str">
        <f>IFERROR(VLOOKUP(J2804,色々!M:P,4,0),"")</f>
        <v/>
      </c>
      <c r="N2804" t="str">
        <f>IFERROR(記録__2[[#This Row],[競技番号]],"")</f>
        <v/>
      </c>
      <c r="O2804" t="str">
        <f>IFERROR(記録__2[[#This Row],[選手番号]],"")</f>
        <v/>
      </c>
    </row>
    <row r="2805" spans="1:15" x14ac:dyDescent="0.2">
      <c r="A2805" t="str">
        <f>IFERROR(VLOOKUP(N2805,プログラム!B:C,2,0),"")</f>
        <v/>
      </c>
      <c r="B2805" t="str">
        <f t="shared" si="86"/>
        <v/>
      </c>
      <c r="C2805" t="str">
        <f>IFERROR(VLOOKUP(B2805,チーム番号!E:F,2,0),"")</f>
        <v/>
      </c>
      <c r="D2805" t="str">
        <f>IFERROR(VLOOKUP(N2805,プログラム!B:C,2,0),"")</f>
        <v/>
      </c>
      <c r="E2805" t="str">
        <f>IFERROR(記録__2[[#This Row],[組]],"")</f>
        <v/>
      </c>
      <c r="F2805" t="str">
        <f>IFERROR(記録__2[[#This Row],[水路]],"")</f>
        <v/>
      </c>
      <c r="G2805" t="str">
        <f>IFERROR(VLOOKUP(D2805,プログラムデータ!A:N,12,0),"")</f>
        <v/>
      </c>
      <c r="H2805" t="str">
        <f>IFERROR(VLOOKUP(D2805,プログラムデータ!A:N,13,0),"")</f>
        <v/>
      </c>
      <c r="I2805" t="str">
        <f>IFERROR(VLOOKUP(D2805,プログラムデータ!A:N,11,0),"")</f>
        <v/>
      </c>
      <c r="J2805" t="str">
        <f>IFERROR(VLOOKUP(D2805,プログラムデータ!A:N,10,0),"")</f>
        <v/>
      </c>
      <c r="K2805" t="str">
        <f>IFERROR(VLOOKUP(D2805,プログラムデータ!A:N,14,0),"")</f>
        <v/>
      </c>
      <c r="L2805" t="str">
        <f t="shared" si="87"/>
        <v xml:space="preserve">    </v>
      </c>
      <c r="M2805" t="str">
        <f>IFERROR(VLOOKUP(J2805,色々!M:P,4,0),"")</f>
        <v/>
      </c>
      <c r="N2805" t="str">
        <f>IFERROR(記録__2[[#This Row],[競技番号]],"")</f>
        <v/>
      </c>
      <c r="O2805" t="str">
        <f>IFERROR(記録__2[[#This Row],[選手番号]],"")</f>
        <v/>
      </c>
    </row>
    <row r="2806" spans="1:15" x14ac:dyDescent="0.2">
      <c r="A2806" t="str">
        <f>IFERROR(VLOOKUP(N2806,プログラム!B:C,2,0),"")</f>
        <v/>
      </c>
      <c r="B2806" t="str">
        <f t="shared" si="86"/>
        <v/>
      </c>
      <c r="C2806" t="str">
        <f>IFERROR(VLOOKUP(B2806,チーム番号!E:F,2,0),"")</f>
        <v/>
      </c>
      <c r="D2806" t="str">
        <f>IFERROR(VLOOKUP(N2806,プログラム!B:C,2,0),"")</f>
        <v/>
      </c>
      <c r="E2806" t="str">
        <f>IFERROR(記録__2[[#This Row],[組]],"")</f>
        <v/>
      </c>
      <c r="F2806" t="str">
        <f>IFERROR(記録__2[[#This Row],[水路]],"")</f>
        <v/>
      </c>
      <c r="G2806" t="str">
        <f>IFERROR(VLOOKUP(D2806,プログラムデータ!A:N,12,0),"")</f>
        <v/>
      </c>
      <c r="H2806" t="str">
        <f>IFERROR(VLOOKUP(D2806,プログラムデータ!A:N,13,0),"")</f>
        <v/>
      </c>
      <c r="I2806" t="str">
        <f>IFERROR(VLOOKUP(D2806,プログラムデータ!A:N,11,0),"")</f>
        <v/>
      </c>
      <c r="J2806" t="str">
        <f>IFERROR(VLOOKUP(D2806,プログラムデータ!A:N,10,0),"")</f>
        <v/>
      </c>
      <c r="K2806" t="str">
        <f>IFERROR(VLOOKUP(D2806,プログラムデータ!A:N,14,0),"")</f>
        <v/>
      </c>
      <c r="L2806" t="str">
        <f t="shared" si="87"/>
        <v xml:space="preserve">    </v>
      </c>
      <c r="M2806" t="str">
        <f>IFERROR(VLOOKUP(J2806,色々!M:P,4,0),"")</f>
        <v/>
      </c>
      <c r="N2806" t="str">
        <f>IFERROR(記録__2[[#This Row],[競技番号]],"")</f>
        <v/>
      </c>
      <c r="O2806" t="str">
        <f>IFERROR(記録__2[[#This Row],[選手番号]],"")</f>
        <v/>
      </c>
    </row>
    <row r="2807" spans="1:15" x14ac:dyDescent="0.2">
      <c r="A2807" t="str">
        <f>IFERROR(VLOOKUP(N2807,プログラム!B:C,2,0),"")</f>
        <v/>
      </c>
      <c r="B2807" t="str">
        <f t="shared" si="86"/>
        <v/>
      </c>
      <c r="C2807" t="str">
        <f>IFERROR(VLOOKUP(B2807,チーム番号!E:F,2,0),"")</f>
        <v/>
      </c>
      <c r="D2807" t="str">
        <f>IFERROR(VLOOKUP(N2807,プログラム!B:C,2,0),"")</f>
        <v/>
      </c>
      <c r="E2807" t="str">
        <f>IFERROR(記録__2[[#This Row],[組]],"")</f>
        <v/>
      </c>
      <c r="F2807" t="str">
        <f>IFERROR(記録__2[[#This Row],[水路]],"")</f>
        <v/>
      </c>
      <c r="G2807" t="str">
        <f>IFERROR(VLOOKUP(D2807,プログラムデータ!A:N,12,0),"")</f>
        <v/>
      </c>
      <c r="H2807" t="str">
        <f>IFERROR(VLOOKUP(D2807,プログラムデータ!A:N,13,0),"")</f>
        <v/>
      </c>
      <c r="I2807" t="str">
        <f>IFERROR(VLOOKUP(D2807,プログラムデータ!A:N,11,0),"")</f>
        <v/>
      </c>
      <c r="J2807" t="str">
        <f>IFERROR(VLOOKUP(D2807,プログラムデータ!A:N,10,0),"")</f>
        <v/>
      </c>
      <c r="K2807" t="str">
        <f>IFERROR(VLOOKUP(D2807,プログラムデータ!A:N,14,0),"")</f>
        <v/>
      </c>
      <c r="L2807" t="str">
        <f t="shared" si="87"/>
        <v xml:space="preserve">    </v>
      </c>
      <c r="M2807" t="str">
        <f>IFERROR(VLOOKUP(J2807,色々!M:P,4,0),"")</f>
        <v/>
      </c>
      <c r="N2807" t="str">
        <f>IFERROR(記録__2[[#This Row],[競技番号]],"")</f>
        <v/>
      </c>
      <c r="O2807" t="str">
        <f>IFERROR(記録__2[[#This Row],[選手番号]],"")</f>
        <v/>
      </c>
    </row>
    <row r="2808" spans="1:15" x14ac:dyDescent="0.2">
      <c r="A2808" t="str">
        <f>IFERROR(VLOOKUP(N2808,プログラム!B:C,2,0),"")</f>
        <v/>
      </c>
      <c r="B2808" t="str">
        <f t="shared" si="86"/>
        <v/>
      </c>
      <c r="C2808" t="str">
        <f>IFERROR(VLOOKUP(B2808,チーム番号!E:F,2,0),"")</f>
        <v/>
      </c>
      <c r="D2808" t="str">
        <f>IFERROR(VLOOKUP(N2808,プログラム!B:C,2,0),"")</f>
        <v/>
      </c>
      <c r="E2808" t="str">
        <f>IFERROR(記録__2[[#This Row],[組]],"")</f>
        <v/>
      </c>
      <c r="F2808" t="str">
        <f>IFERROR(記録__2[[#This Row],[水路]],"")</f>
        <v/>
      </c>
      <c r="G2808" t="str">
        <f>IFERROR(VLOOKUP(D2808,プログラムデータ!A:N,12,0),"")</f>
        <v/>
      </c>
      <c r="H2808" t="str">
        <f>IFERROR(VLOOKUP(D2808,プログラムデータ!A:N,13,0),"")</f>
        <v/>
      </c>
      <c r="I2808" t="str">
        <f>IFERROR(VLOOKUP(D2808,プログラムデータ!A:N,11,0),"")</f>
        <v/>
      </c>
      <c r="J2808" t="str">
        <f>IFERROR(VLOOKUP(D2808,プログラムデータ!A:N,10,0),"")</f>
        <v/>
      </c>
      <c r="K2808" t="str">
        <f>IFERROR(VLOOKUP(D2808,プログラムデータ!A:N,14,0),"")</f>
        <v/>
      </c>
      <c r="L2808" t="str">
        <f t="shared" si="87"/>
        <v xml:space="preserve">    </v>
      </c>
      <c r="M2808" t="str">
        <f>IFERROR(VLOOKUP(J2808,色々!M:P,4,0),"")</f>
        <v/>
      </c>
      <c r="N2808" t="str">
        <f>IFERROR(記録__2[[#This Row],[競技番号]],"")</f>
        <v/>
      </c>
      <c r="O2808" t="str">
        <f>IFERROR(記録__2[[#This Row],[選手番号]],"")</f>
        <v/>
      </c>
    </row>
    <row r="2809" spans="1:15" x14ac:dyDescent="0.2">
      <c r="A2809" t="str">
        <f>IFERROR(VLOOKUP(N2809,プログラム!B:C,2,0),"")</f>
        <v/>
      </c>
      <c r="B2809" t="str">
        <f t="shared" si="86"/>
        <v/>
      </c>
      <c r="C2809" t="str">
        <f>IFERROR(VLOOKUP(B2809,チーム番号!E:F,2,0),"")</f>
        <v/>
      </c>
      <c r="D2809" t="str">
        <f>IFERROR(VLOOKUP(N2809,プログラム!B:C,2,0),"")</f>
        <v/>
      </c>
      <c r="E2809" t="str">
        <f>IFERROR(記録__2[[#This Row],[組]],"")</f>
        <v/>
      </c>
      <c r="F2809" t="str">
        <f>IFERROR(記録__2[[#This Row],[水路]],"")</f>
        <v/>
      </c>
      <c r="G2809" t="str">
        <f>IFERROR(VLOOKUP(D2809,プログラムデータ!A:N,12,0),"")</f>
        <v/>
      </c>
      <c r="H2809" t="str">
        <f>IFERROR(VLOOKUP(D2809,プログラムデータ!A:N,13,0),"")</f>
        <v/>
      </c>
      <c r="I2809" t="str">
        <f>IFERROR(VLOOKUP(D2809,プログラムデータ!A:N,11,0),"")</f>
        <v/>
      </c>
      <c r="J2809" t="str">
        <f>IFERROR(VLOOKUP(D2809,プログラムデータ!A:N,10,0),"")</f>
        <v/>
      </c>
      <c r="K2809" t="str">
        <f>IFERROR(VLOOKUP(D2809,プログラムデータ!A:N,14,0),"")</f>
        <v/>
      </c>
      <c r="L2809" t="str">
        <f t="shared" si="87"/>
        <v xml:space="preserve">    </v>
      </c>
      <c r="M2809" t="str">
        <f>IFERROR(VLOOKUP(J2809,色々!M:P,4,0),"")</f>
        <v/>
      </c>
      <c r="N2809" t="str">
        <f>IFERROR(記録__2[[#This Row],[競技番号]],"")</f>
        <v/>
      </c>
      <c r="O2809" t="str">
        <f>IFERROR(記録__2[[#This Row],[選手番号]],"")</f>
        <v/>
      </c>
    </row>
    <row r="2810" spans="1:15" x14ac:dyDescent="0.2">
      <c r="A2810" t="str">
        <f>IFERROR(VLOOKUP(N2810,プログラム!B:C,2,0),"")</f>
        <v/>
      </c>
      <c r="B2810" t="str">
        <f t="shared" si="86"/>
        <v/>
      </c>
      <c r="C2810" t="str">
        <f>IFERROR(VLOOKUP(B2810,チーム番号!E:F,2,0),"")</f>
        <v/>
      </c>
      <c r="D2810" t="str">
        <f>IFERROR(VLOOKUP(N2810,プログラム!B:C,2,0),"")</f>
        <v/>
      </c>
      <c r="E2810" t="str">
        <f>IFERROR(記録__2[[#This Row],[組]],"")</f>
        <v/>
      </c>
      <c r="F2810" t="str">
        <f>IFERROR(記録__2[[#This Row],[水路]],"")</f>
        <v/>
      </c>
      <c r="G2810" t="str">
        <f>IFERROR(VLOOKUP(D2810,プログラムデータ!A:N,12,0),"")</f>
        <v/>
      </c>
      <c r="H2810" t="str">
        <f>IFERROR(VLOOKUP(D2810,プログラムデータ!A:N,13,0),"")</f>
        <v/>
      </c>
      <c r="I2810" t="str">
        <f>IFERROR(VLOOKUP(D2810,プログラムデータ!A:N,11,0),"")</f>
        <v/>
      </c>
      <c r="J2810" t="str">
        <f>IFERROR(VLOOKUP(D2810,プログラムデータ!A:N,10,0),"")</f>
        <v/>
      </c>
      <c r="K2810" t="str">
        <f>IFERROR(VLOOKUP(D2810,プログラムデータ!A:N,14,0),"")</f>
        <v/>
      </c>
      <c r="L2810" t="str">
        <f t="shared" si="87"/>
        <v xml:space="preserve">    </v>
      </c>
      <c r="M2810" t="str">
        <f>IFERROR(VLOOKUP(J2810,色々!M:P,4,0),"")</f>
        <v/>
      </c>
      <c r="N2810" t="str">
        <f>IFERROR(記録__2[[#This Row],[競技番号]],"")</f>
        <v/>
      </c>
      <c r="O2810" t="str">
        <f>IFERROR(記録__2[[#This Row],[選手番号]],"")</f>
        <v/>
      </c>
    </row>
    <row r="2811" spans="1:15" x14ac:dyDescent="0.2">
      <c r="A2811" t="str">
        <f>IFERROR(VLOOKUP(N2811,プログラム!B:C,2,0),"")</f>
        <v/>
      </c>
      <c r="B2811" t="str">
        <f t="shared" si="86"/>
        <v/>
      </c>
      <c r="C2811" t="str">
        <f>IFERROR(VLOOKUP(B2811,チーム番号!E:F,2,0),"")</f>
        <v/>
      </c>
      <c r="D2811" t="str">
        <f>IFERROR(VLOOKUP(N2811,プログラム!B:C,2,0),"")</f>
        <v/>
      </c>
      <c r="E2811" t="str">
        <f>IFERROR(記録__2[[#This Row],[組]],"")</f>
        <v/>
      </c>
      <c r="F2811" t="str">
        <f>IFERROR(記録__2[[#This Row],[水路]],"")</f>
        <v/>
      </c>
      <c r="G2811" t="str">
        <f>IFERROR(VLOOKUP(D2811,プログラムデータ!A:N,12,0),"")</f>
        <v/>
      </c>
      <c r="H2811" t="str">
        <f>IFERROR(VLOOKUP(D2811,プログラムデータ!A:N,13,0),"")</f>
        <v/>
      </c>
      <c r="I2811" t="str">
        <f>IFERROR(VLOOKUP(D2811,プログラムデータ!A:N,11,0),"")</f>
        <v/>
      </c>
      <c r="J2811" t="str">
        <f>IFERROR(VLOOKUP(D2811,プログラムデータ!A:N,10,0),"")</f>
        <v/>
      </c>
      <c r="K2811" t="str">
        <f>IFERROR(VLOOKUP(D2811,プログラムデータ!A:N,14,0),"")</f>
        <v/>
      </c>
      <c r="L2811" t="str">
        <f t="shared" si="87"/>
        <v xml:space="preserve">    </v>
      </c>
      <c r="M2811" t="str">
        <f>IFERROR(VLOOKUP(J2811,色々!M:P,4,0),"")</f>
        <v/>
      </c>
      <c r="N2811" t="str">
        <f>IFERROR(記録__2[[#This Row],[競技番号]],"")</f>
        <v/>
      </c>
      <c r="O2811" t="str">
        <f>IFERROR(記録__2[[#This Row],[選手番号]],"")</f>
        <v/>
      </c>
    </row>
    <row r="2812" spans="1:15" x14ac:dyDescent="0.2">
      <c r="A2812" t="str">
        <f>IFERROR(VLOOKUP(N2812,プログラム!B:C,2,0),"")</f>
        <v/>
      </c>
      <c r="B2812" t="str">
        <f t="shared" si="86"/>
        <v/>
      </c>
      <c r="C2812" t="str">
        <f>IFERROR(VLOOKUP(B2812,チーム番号!E:F,2,0),"")</f>
        <v/>
      </c>
      <c r="D2812" t="str">
        <f>IFERROR(VLOOKUP(N2812,プログラム!B:C,2,0),"")</f>
        <v/>
      </c>
      <c r="E2812" t="str">
        <f>IFERROR(記録__2[[#This Row],[組]],"")</f>
        <v/>
      </c>
      <c r="F2812" t="str">
        <f>IFERROR(記録__2[[#This Row],[水路]],"")</f>
        <v/>
      </c>
      <c r="G2812" t="str">
        <f>IFERROR(VLOOKUP(D2812,プログラムデータ!A:N,12,0),"")</f>
        <v/>
      </c>
      <c r="H2812" t="str">
        <f>IFERROR(VLOOKUP(D2812,プログラムデータ!A:N,13,0),"")</f>
        <v/>
      </c>
      <c r="I2812" t="str">
        <f>IFERROR(VLOOKUP(D2812,プログラムデータ!A:N,11,0),"")</f>
        <v/>
      </c>
      <c r="J2812" t="str">
        <f>IFERROR(VLOOKUP(D2812,プログラムデータ!A:N,10,0),"")</f>
        <v/>
      </c>
      <c r="K2812" t="str">
        <f>IFERROR(VLOOKUP(D2812,プログラムデータ!A:N,14,0),"")</f>
        <v/>
      </c>
      <c r="L2812" t="str">
        <f t="shared" si="87"/>
        <v xml:space="preserve">    </v>
      </c>
      <c r="M2812" t="str">
        <f>IFERROR(VLOOKUP(J2812,色々!M:P,4,0),"")</f>
        <v/>
      </c>
      <c r="N2812" t="str">
        <f>IFERROR(記録__2[[#This Row],[競技番号]],"")</f>
        <v/>
      </c>
      <c r="O2812" t="str">
        <f>IFERROR(記録__2[[#This Row],[選手番号]],"")</f>
        <v/>
      </c>
    </row>
    <row r="2813" spans="1:15" x14ac:dyDescent="0.2">
      <c r="A2813" t="str">
        <f>IFERROR(VLOOKUP(N2813,プログラム!B:C,2,0),"")</f>
        <v/>
      </c>
      <c r="B2813" t="str">
        <f t="shared" si="86"/>
        <v/>
      </c>
      <c r="C2813" t="str">
        <f>IFERROR(VLOOKUP(B2813,チーム番号!E:F,2,0),"")</f>
        <v/>
      </c>
      <c r="D2813" t="str">
        <f>IFERROR(VLOOKUP(N2813,プログラム!B:C,2,0),"")</f>
        <v/>
      </c>
      <c r="E2813" t="str">
        <f>IFERROR(記録__2[[#This Row],[組]],"")</f>
        <v/>
      </c>
      <c r="F2813" t="str">
        <f>IFERROR(記録__2[[#This Row],[水路]],"")</f>
        <v/>
      </c>
      <c r="G2813" t="str">
        <f>IFERROR(VLOOKUP(D2813,プログラムデータ!A:N,12,0),"")</f>
        <v/>
      </c>
      <c r="H2813" t="str">
        <f>IFERROR(VLOOKUP(D2813,プログラムデータ!A:N,13,0),"")</f>
        <v/>
      </c>
      <c r="I2813" t="str">
        <f>IFERROR(VLOOKUP(D2813,プログラムデータ!A:N,11,0),"")</f>
        <v/>
      </c>
      <c r="J2813" t="str">
        <f>IFERROR(VLOOKUP(D2813,プログラムデータ!A:N,10,0),"")</f>
        <v/>
      </c>
      <c r="K2813" t="str">
        <f>IFERROR(VLOOKUP(D2813,プログラムデータ!A:N,14,0),"")</f>
        <v/>
      </c>
      <c r="L2813" t="str">
        <f t="shared" si="87"/>
        <v xml:space="preserve">    </v>
      </c>
      <c r="M2813" t="str">
        <f>IFERROR(VLOOKUP(J2813,色々!M:P,4,0),"")</f>
        <v/>
      </c>
      <c r="N2813" t="str">
        <f>IFERROR(記録__2[[#This Row],[競技番号]],"")</f>
        <v/>
      </c>
      <c r="O2813" t="str">
        <f>IFERROR(記録__2[[#This Row],[選手番号]],"")</f>
        <v/>
      </c>
    </row>
    <row r="2814" spans="1:15" x14ac:dyDescent="0.2">
      <c r="A2814" t="str">
        <f>IFERROR(VLOOKUP(N2814,プログラム!B:C,2,0),"")</f>
        <v/>
      </c>
      <c r="B2814" t="str">
        <f t="shared" si="86"/>
        <v/>
      </c>
      <c r="C2814" t="str">
        <f>IFERROR(VLOOKUP(B2814,チーム番号!E:F,2,0),"")</f>
        <v/>
      </c>
      <c r="D2814" t="str">
        <f>IFERROR(VLOOKUP(N2814,プログラム!B:C,2,0),"")</f>
        <v/>
      </c>
      <c r="E2814" t="str">
        <f>IFERROR(記録__2[[#This Row],[組]],"")</f>
        <v/>
      </c>
      <c r="F2814" t="str">
        <f>IFERROR(記録__2[[#This Row],[水路]],"")</f>
        <v/>
      </c>
      <c r="G2814" t="str">
        <f>IFERROR(VLOOKUP(D2814,プログラムデータ!A:N,12,0),"")</f>
        <v/>
      </c>
      <c r="H2814" t="str">
        <f>IFERROR(VLOOKUP(D2814,プログラムデータ!A:N,13,0),"")</f>
        <v/>
      </c>
      <c r="I2814" t="str">
        <f>IFERROR(VLOOKUP(D2814,プログラムデータ!A:N,11,0),"")</f>
        <v/>
      </c>
      <c r="J2814" t="str">
        <f>IFERROR(VLOOKUP(D2814,プログラムデータ!A:N,10,0),"")</f>
        <v/>
      </c>
      <c r="K2814" t="str">
        <f>IFERROR(VLOOKUP(D2814,プログラムデータ!A:N,14,0),"")</f>
        <v/>
      </c>
      <c r="L2814" t="str">
        <f t="shared" si="87"/>
        <v xml:space="preserve">    </v>
      </c>
      <c r="M2814" t="str">
        <f>IFERROR(VLOOKUP(J2814,色々!M:P,4,0),"")</f>
        <v/>
      </c>
      <c r="N2814" t="str">
        <f>IFERROR(記録__2[[#This Row],[競技番号]],"")</f>
        <v/>
      </c>
      <c r="O2814" t="str">
        <f>IFERROR(記録__2[[#This Row],[選手番号]],"")</f>
        <v/>
      </c>
    </row>
    <row r="2815" spans="1:15" x14ac:dyDescent="0.2">
      <c r="A2815" t="str">
        <f>IFERROR(VLOOKUP(N2815,プログラム!B:C,2,0),"")</f>
        <v/>
      </c>
      <c r="B2815" t="str">
        <f t="shared" si="86"/>
        <v/>
      </c>
      <c r="C2815" t="str">
        <f>IFERROR(VLOOKUP(B2815,チーム番号!E:F,2,0),"")</f>
        <v/>
      </c>
      <c r="D2815" t="str">
        <f>IFERROR(VLOOKUP(N2815,プログラム!B:C,2,0),"")</f>
        <v/>
      </c>
      <c r="E2815" t="str">
        <f>IFERROR(記録__2[[#This Row],[組]],"")</f>
        <v/>
      </c>
      <c r="F2815" t="str">
        <f>IFERROR(記録__2[[#This Row],[水路]],"")</f>
        <v/>
      </c>
      <c r="G2815" t="str">
        <f>IFERROR(VLOOKUP(D2815,プログラムデータ!A:N,12,0),"")</f>
        <v/>
      </c>
      <c r="H2815" t="str">
        <f>IFERROR(VLOOKUP(D2815,プログラムデータ!A:N,13,0),"")</f>
        <v/>
      </c>
      <c r="I2815" t="str">
        <f>IFERROR(VLOOKUP(D2815,プログラムデータ!A:N,11,0),"")</f>
        <v/>
      </c>
      <c r="J2815" t="str">
        <f>IFERROR(VLOOKUP(D2815,プログラムデータ!A:N,10,0),"")</f>
        <v/>
      </c>
      <c r="K2815" t="str">
        <f>IFERROR(VLOOKUP(D2815,プログラムデータ!A:N,14,0),"")</f>
        <v/>
      </c>
      <c r="L2815" t="str">
        <f t="shared" si="87"/>
        <v xml:space="preserve">    </v>
      </c>
      <c r="M2815" t="str">
        <f>IFERROR(VLOOKUP(J2815,色々!M:P,4,0),"")</f>
        <v/>
      </c>
      <c r="N2815" t="str">
        <f>IFERROR(記録__2[[#This Row],[競技番号]],"")</f>
        <v/>
      </c>
      <c r="O2815" t="str">
        <f>IFERROR(記録__2[[#This Row],[選手番号]],"")</f>
        <v/>
      </c>
    </row>
    <row r="2816" spans="1:15" x14ac:dyDescent="0.2">
      <c r="A2816" t="str">
        <f>IFERROR(VLOOKUP(N2816,プログラム!B:C,2,0),"")</f>
        <v/>
      </c>
      <c r="B2816" t="str">
        <f t="shared" si="86"/>
        <v/>
      </c>
      <c r="C2816" t="str">
        <f>IFERROR(VLOOKUP(B2816,チーム番号!E:F,2,0),"")</f>
        <v/>
      </c>
      <c r="D2816" t="str">
        <f>IFERROR(VLOOKUP(N2816,プログラム!B:C,2,0),"")</f>
        <v/>
      </c>
      <c r="E2816" t="str">
        <f>IFERROR(記録__2[[#This Row],[組]],"")</f>
        <v/>
      </c>
      <c r="F2816" t="str">
        <f>IFERROR(記録__2[[#This Row],[水路]],"")</f>
        <v/>
      </c>
      <c r="G2816" t="str">
        <f>IFERROR(VLOOKUP(D2816,プログラムデータ!A:N,12,0),"")</f>
        <v/>
      </c>
      <c r="H2816" t="str">
        <f>IFERROR(VLOOKUP(D2816,プログラムデータ!A:N,13,0),"")</f>
        <v/>
      </c>
      <c r="I2816" t="str">
        <f>IFERROR(VLOOKUP(D2816,プログラムデータ!A:N,11,0),"")</f>
        <v/>
      </c>
      <c r="J2816" t="str">
        <f>IFERROR(VLOOKUP(D2816,プログラムデータ!A:N,10,0),"")</f>
        <v/>
      </c>
      <c r="K2816" t="str">
        <f>IFERROR(VLOOKUP(D2816,プログラムデータ!A:N,14,0),"")</f>
        <v/>
      </c>
      <c r="L2816" t="str">
        <f t="shared" si="87"/>
        <v xml:space="preserve">    </v>
      </c>
      <c r="M2816" t="str">
        <f>IFERROR(VLOOKUP(J2816,色々!M:P,4,0),"")</f>
        <v/>
      </c>
      <c r="N2816" t="str">
        <f>IFERROR(記録__2[[#This Row],[競技番号]],"")</f>
        <v/>
      </c>
      <c r="O2816" t="str">
        <f>IFERROR(記録__2[[#This Row],[選手番号]],"")</f>
        <v/>
      </c>
    </row>
    <row r="2817" spans="1:15" x14ac:dyDescent="0.2">
      <c r="A2817" t="str">
        <f>IFERROR(VLOOKUP(N2817,プログラム!B:C,2,0),"")</f>
        <v/>
      </c>
      <c r="B2817" t="str">
        <f t="shared" si="86"/>
        <v/>
      </c>
      <c r="C2817" t="str">
        <f>IFERROR(VLOOKUP(B2817,チーム番号!E:F,2,0),"")</f>
        <v/>
      </c>
      <c r="D2817" t="str">
        <f>IFERROR(VLOOKUP(N2817,プログラム!B:C,2,0),"")</f>
        <v/>
      </c>
      <c r="E2817" t="str">
        <f>IFERROR(記録__2[[#This Row],[組]],"")</f>
        <v/>
      </c>
      <c r="F2817" t="str">
        <f>IFERROR(記録__2[[#This Row],[水路]],"")</f>
        <v/>
      </c>
      <c r="G2817" t="str">
        <f>IFERROR(VLOOKUP(D2817,プログラムデータ!A:N,12,0),"")</f>
        <v/>
      </c>
      <c r="H2817" t="str">
        <f>IFERROR(VLOOKUP(D2817,プログラムデータ!A:N,13,0),"")</f>
        <v/>
      </c>
      <c r="I2817" t="str">
        <f>IFERROR(VLOOKUP(D2817,プログラムデータ!A:N,11,0),"")</f>
        <v/>
      </c>
      <c r="J2817" t="str">
        <f>IFERROR(VLOOKUP(D2817,プログラムデータ!A:N,10,0),"")</f>
        <v/>
      </c>
      <c r="K2817" t="str">
        <f>IFERROR(VLOOKUP(D2817,プログラムデータ!A:N,14,0),"")</f>
        <v/>
      </c>
      <c r="L2817" t="str">
        <f t="shared" si="87"/>
        <v xml:space="preserve">    </v>
      </c>
      <c r="M2817" t="str">
        <f>IFERROR(VLOOKUP(J2817,色々!M:P,4,0),"")</f>
        <v/>
      </c>
      <c r="N2817" t="str">
        <f>IFERROR(記録__2[[#This Row],[競技番号]],"")</f>
        <v/>
      </c>
      <c r="O2817" t="str">
        <f>IFERROR(記録__2[[#This Row],[選手番号]],"")</f>
        <v/>
      </c>
    </row>
    <row r="2818" spans="1:15" x14ac:dyDescent="0.2">
      <c r="A2818" t="str">
        <f>IFERROR(VLOOKUP(N2818,プログラム!B:C,2,0),"")</f>
        <v/>
      </c>
      <c r="B2818" t="str">
        <f t="shared" si="86"/>
        <v/>
      </c>
      <c r="C2818" t="str">
        <f>IFERROR(VLOOKUP(B2818,チーム番号!E:F,2,0),"")</f>
        <v/>
      </c>
      <c r="D2818" t="str">
        <f>IFERROR(VLOOKUP(N2818,プログラム!B:C,2,0),"")</f>
        <v/>
      </c>
      <c r="E2818" t="str">
        <f>IFERROR(記録__2[[#This Row],[組]],"")</f>
        <v/>
      </c>
      <c r="F2818" t="str">
        <f>IFERROR(記録__2[[#This Row],[水路]],"")</f>
        <v/>
      </c>
      <c r="G2818" t="str">
        <f>IFERROR(VLOOKUP(D2818,プログラムデータ!A:N,12,0),"")</f>
        <v/>
      </c>
      <c r="H2818" t="str">
        <f>IFERROR(VLOOKUP(D2818,プログラムデータ!A:N,13,0),"")</f>
        <v/>
      </c>
      <c r="I2818" t="str">
        <f>IFERROR(VLOOKUP(D2818,プログラムデータ!A:N,11,0),"")</f>
        <v/>
      </c>
      <c r="J2818" t="str">
        <f>IFERROR(VLOOKUP(D2818,プログラムデータ!A:N,10,0),"")</f>
        <v/>
      </c>
      <c r="K2818" t="str">
        <f>IFERROR(VLOOKUP(D2818,プログラムデータ!A:N,14,0),"")</f>
        <v/>
      </c>
      <c r="L2818" t="str">
        <f t="shared" si="87"/>
        <v xml:space="preserve">    </v>
      </c>
      <c r="M2818" t="str">
        <f>IFERROR(VLOOKUP(J2818,色々!M:P,4,0),"")</f>
        <v/>
      </c>
      <c r="N2818" t="str">
        <f>IFERROR(記録__2[[#This Row],[競技番号]],"")</f>
        <v/>
      </c>
      <c r="O2818" t="str">
        <f>IFERROR(記録__2[[#This Row],[選手番号]],"")</f>
        <v/>
      </c>
    </row>
    <row r="2819" spans="1:15" x14ac:dyDescent="0.2">
      <c r="A2819" t="str">
        <f>IFERROR(VLOOKUP(N2819,プログラム!B:C,2,0),"")</f>
        <v/>
      </c>
      <c r="B2819" t="str">
        <f t="shared" ref="B2819:B2882" si="88">IFERROR(IF(OR(M2819=6,M2819=7),O2819,""),"")</f>
        <v/>
      </c>
      <c r="C2819" t="str">
        <f>IFERROR(VLOOKUP(B2819,チーム番号!E:F,2,0),"")</f>
        <v/>
      </c>
      <c r="D2819" t="str">
        <f>IFERROR(VLOOKUP(N2819,プログラム!B:C,2,0),"")</f>
        <v/>
      </c>
      <c r="E2819" t="str">
        <f>IFERROR(記録__2[[#This Row],[組]],"")</f>
        <v/>
      </c>
      <c r="F2819" t="str">
        <f>IFERROR(記録__2[[#This Row],[水路]],"")</f>
        <v/>
      </c>
      <c r="G2819" t="str">
        <f>IFERROR(VLOOKUP(D2819,プログラムデータ!A:N,12,0),"")</f>
        <v/>
      </c>
      <c r="H2819" t="str">
        <f>IFERROR(VLOOKUP(D2819,プログラムデータ!A:N,13,0),"")</f>
        <v/>
      </c>
      <c r="I2819" t="str">
        <f>IFERROR(VLOOKUP(D2819,プログラムデータ!A:N,11,0),"")</f>
        <v/>
      </c>
      <c r="J2819" t="str">
        <f>IFERROR(VLOOKUP(D2819,プログラムデータ!A:N,10,0),"")</f>
        <v/>
      </c>
      <c r="K2819" t="str">
        <f>IFERROR(VLOOKUP(D2819,プログラムデータ!A:N,14,0),"")</f>
        <v/>
      </c>
      <c r="L2819" t="str">
        <f t="shared" ref="L2819:L2882" si="89">CONCATENATE(G2819," ",H2819," ",I2819," ",J2819," ",K2819)</f>
        <v xml:space="preserve">    </v>
      </c>
      <c r="M2819" t="str">
        <f>IFERROR(VLOOKUP(J2819,色々!M:P,4,0),"")</f>
        <v/>
      </c>
      <c r="N2819" t="str">
        <f>IFERROR(記録__2[[#This Row],[競技番号]],"")</f>
        <v/>
      </c>
      <c r="O2819" t="str">
        <f>IFERROR(記録__2[[#This Row],[選手番号]],"")</f>
        <v/>
      </c>
    </row>
    <row r="2820" spans="1:15" x14ac:dyDescent="0.2">
      <c r="A2820" t="str">
        <f>IFERROR(VLOOKUP(N2820,プログラム!B:C,2,0),"")</f>
        <v/>
      </c>
      <c r="B2820" t="str">
        <f t="shared" si="88"/>
        <v/>
      </c>
      <c r="C2820" t="str">
        <f>IFERROR(VLOOKUP(B2820,チーム番号!E:F,2,0),"")</f>
        <v/>
      </c>
      <c r="D2820" t="str">
        <f>IFERROR(VLOOKUP(N2820,プログラム!B:C,2,0),"")</f>
        <v/>
      </c>
      <c r="E2820" t="str">
        <f>IFERROR(記録__2[[#This Row],[組]],"")</f>
        <v/>
      </c>
      <c r="F2820" t="str">
        <f>IFERROR(記録__2[[#This Row],[水路]],"")</f>
        <v/>
      </c>
      <c r="G2820" t="str">
        <f>IFERROR(VLOOKUP(D2820,プログラムデータ!A:N,12,0),"")</f>
        <v/>
      </c>
      <c r="H2820" t="str">
        <f>IFERROR(VLOOKUP(D2820,プログラムデータ!A:N,13,0),"")</f>
        <v/>
      </c>
      <c r="I2820" t="str">
        <f>IFERROR(VLOOKUP(D2820,プログラムデータ!A:N,11,0),"")</f>
        <v/>
      </c>
      <c r="J2820" t="str">
        <f>IFERROR(VLOOKUP(D2820,プログラムデータ!A:N,10,0),"")</f>
        <v/>
      </c>
      <c r="K2820" t="str">
        <f>IFERROR(VLOOKUP(D2820,プログラムデータ!A:N,14,0),"")</f>
        <v/>
      </c>
      <c r="L2820" t="str">
        <f t="shared" si="89"/>
        <v xml:space="preserve">    </v>
      </c>
      <c r="M2820" t="str">
        <f>IFERROR(VLOOKUP(J2820,色々!M:P,4,0),"")</f>
        <v/>
      </c>
      <c r="N2820" t="str">
        <f>IFERROR(記録__2[[#This Row],[競技番号]],"")</f>
        <v/>
      </c>
      <c r="O2820" t="str">
        <f>IFERROR(記録__2[[#This Row],[選手番号]],"")</f>
        <v/>
      </c>
    </row>
    <row r="2821" spans="1:15" x14ac:dyDescent="0.2">
      <c r="A2821" t="str">
        <f>IFERROR(VLOOKUP(N2821,プログラム!B:C,2,0),"")</f>
        <v/>
      </c>
      <c r="B2821" t="str">
        <f t="shared" si="88"/>
        <v/>
      </c>
      <c r="C2821" t="str">
        <f>IFERROR(VLOOKUP(B2821,チーム番号!E:F,2,0),"")</f>
        <v/>
      </c>
      <c r="D2821" t="str">
        <f>IFERROR(VLOOKUP(N2821,プログラム!B:C,2,0),"")</f>
        <v/>
      </c>
      <c r="E2821" t="str">
        <f>IFERROR(記録__2[[#This Row],[組]],"")</f>
        <v/>
      </c>
      <c r="F2821" t="str">
        <f>IFERROR(記録__2[[#This Row],[水路]],"")</f>
        <v/>
      </c>
      <c r="G2821" t="str">
        <f>IFERROR(VLOOKUP(D2821,プログラムデータ!A:N,12,0),"")</f>
        <v/>
      </c>
      <c r="H2821" t="str">
        <f>IFERROR(VLOOKUP(D2821,プログラムデータ!A:N,13,0),"")</f>
        <v/>
      </c>
      <c r="I2821" t="str">
        <f>IFERROR(VLOOKUP(D2821,プログラムデータ!A:N,11,0),"")</f>
        <v/>
      </c>
      <c r="J2821" t="str">
        <f>IFERROR(VLOOKUP(D2821,プログラムデータ!A:N,10,0),"")</f>
        <v/>
      </c>
      <c r="K2821" t="str">
        <f>IFERROR(VLOOKUP(D2821,プログラムデータ!A:N,14,0),"")</f>
        <v/>
      </c>
      <c r="L2821" t="str">
        <f t="shared" si="89"/>
        <v xml:space="preserve">    </v>
      </c>
      <c r="M2821" t="str">
        <f>IFERROR(VLOOKUP(J2821,色々!M:P,4,0),"")</f>
        <v/>
      </c>
      <c r="N2821" t="str">
        <f>IFERROR(記録__2[[#This Row],[競技番号]],"")</f>
        <v/>
      </c>
      <c r="O2821" t="str">
        <f>IFERROR(記録__2[[#This Row],[選手番号]],"")</f>
        <v/>
      </c>
    </row>
    <row r="2822" spans="1:15" x14ac:dyDescent="0.2">
      <c r="A2822" t="str">
        <f>IFERROR(VLOOKUP(N2822,プログラム!B:C,2,0),"")</f>
        <v/>
      </c>
      <c r="B2822" t="str">
        <f t="shared" si="88"/>
        <v/>
      </c>
      <c r="C2822" t="str">
        <f>IFERROR(VLOOKUP(B2822,チーム番号!E:F,2,0),"")</f>
        <v/>
      </c>
      <c r="D2822" t="str">
        <f>IFERROR(VLOOKUP(N2822,プログラム!B:C,2,0),"")</f>
        <v/>
      </c>
      <c r="E2822" t="str">
        <f>IFERROR(記録__2[[#This Row],[組]],"")</f>
        <v/>
      </c>
      <c r="F2822" t="str">
        <f>IFERROR(記録__2[[#This Row],[水路]],"")</f>
        <v/>
      </c>
      <c r="G2822" t="str">
        <f>IFERROR(VLOOKUP(D2822,プログラムデータ!A:N,12,0),"")</f>
        <v/>
      </c>
      <c r="H2822" t="str">
        <f>IFERROR(VLOOKUP(D2822,プログラムデータ!A:N,13,0),"")</f>
        <v/>
      </c>
      <c r="I2822" t="str">
        <f>IFERROR(VLOOKUP(D2822,プログラムデータ!A:N,11,0),"")</f>
        <v/>
      </c>
      <c r="J2822" t="str">
        <f>IFERROR(VLOOKUP(D2822,プログラムデータ!A:N,10,0),"")</f>
        <v/>
      </c>
      <c r="K2822" t="str">
        <f>IFERROR(VLOOKUP(D2822,プログラムデータ!A:N,14,0),"")</f>
        <v/>
      </c>
      <c r="L2822" t="str">
        <f t="shared" si="89"/>
        <v xml:space="preserve">    </v>
      </c>
      <c r="M2822" t="str">
        <f>IFERROR(VLOOKUP(J2822,色々!M:P,4,0),"")</f>
        <v/>
      </c>
      <c r="N2822" t="str">
        <f>IFERROR(記録__2[[#This Row],[競技番号]],"")</f>
        <v/>
      </c>
      <c r="O2822" t="str">
        <f>IFERROR(記録__2[[#This Row],[選手番号]],"")</f>
        <v/>
      </c>
    </row>
    <row r="2823" spans="1:15" x14ac:dyDescent="0.2">
      <c r="A2823" t="str">
        <f>IFERROR(VLOOKUP(N2823,プログラム!B:C,2,0),"")</f>
        <v/>
      </c>
      <c r="B2823" t="str">
        <f t="shared" si="88"/>
        <v/>
      </c>
      <c r="C2823" t="str">
        <f>IFERROR(VLOOKUP(B2823,チーム番号!E:F,2,0),"")</f>
        <v/>
      </c>
      <c r="D2823" t="str">
        <f>IFERROR(VLOOKUP(N2823,プログラム!B:C,2,0),"")</f>
        <v/>
      </c>
      <c r="E2823" t="str">
        <f>IFERROR(記録__2[[#This Row],[組]],"")</f>
        <v/>
      </c>
      <c r="F2823" t="str">
        <f>IFERROR(記録__2[[#This Row],[水路]],"")</f>
        <v/>
      </c>
      <c r="G2823" t="str">
        <f>IFERROR(VLOOKUP(D2823,プログラムデータ!A:N,12,0),"")</f>
        <v/>
      </c>
      <c r="H2823" t="str">
        <f>IFERROR(VLOOKUP(D2823,プログラムデータ!A:N,13,0),"")</f>
        <v/>
      </c>
      <c r="I2823" t="str">
        <f>IFERROR(VLOOKUP(D2823,プログラムデータ!A:N,11,0),"")</f>
        <v/>
      </c>
      <c r="J2823" t="str">
        <f>IFERROR(VLOOKUP(D2823,プログラムデータ!A:N,10,0),"")</f>
        <v/>
      </c>
      <c r="K2823" t="str">
        <f>IFERROR(VLOOKUP(D2823,プログラムデータ!A:N,14,0),"")</f>
        <v/>
      </c>
      <c r="L2823" t="str">
        <f t="shared" si="89"/>
        <v xml:space="preserve">    </v>
      </c>
      <c r="M2823" t="str">
        <f>IFERROR(VLOOKUP(J2823,色々!M:P,4,0),"")</f>
        <v/>
      </c>
      <c r="N2823" t="str">
        <f>IFERROR(記録__2[[#This Row],[競技番号]],"")</f>
        <v/>
      </c>
      <c r="O2823" t="str">
        <f>IFERROR(記録__2[[#This Row],[選手番号]],"")</f>
        <v/>
      </c>
    </row>
    <row r="2824" spans="1:15" x14ac:dyDescent="0.2">
      <c r="A2824" t="str">
        <f>IFERROR(VLOOKUP(N2824,プログラム!B:C,2,0),"")</f>
        <v/>
      </c>
      <c r="B2824" t="str">
        <f t="shared" si="88"/>
        <v/>
      </c>
      <c r="C2824" t="str">
        <f>IFERROR(VLOOKUP(B2824,チーム番号!E:F,2,0),"")</f>
        <v/>
      </c>
      <c r="D2824" t="str">
        <f>IFERROR(VLOOKUP(N2824,プログラム!B:C,2,0),"")</f>
        <v/>
      </c>
      <c r="E2824" t="str">
        <f>IFERROR(記録__2[[#This Row],[組]],"")</f>
        <v/>
      </c>
      <c r="F2824" t="str">
        <f>IFERROR(記録__2[[#This Row],[水路]],"")</f>
        <v/>
      </c>
      <c r="G2824" t="str">
        <f>IFERROR(VLOOKUP(D2824,プログラムデータ!A:N,12,0),"")</f>
        <v/>
      </c>
      <c r="H2824" t="str">
        <f>IFERROR(VLOOKUP(D2824,プログラムデータ!A:N,13,0),"")</f>
        <v/>
      </c>
      <c r="I2824" t="str">
        <f>IFERROR(VLOOKUP(D2824,プログラムデータ!A:N,11,0),"")</f>
        <v/>
      </c>
      <c r="J2824" t="str">
        <f>IFERROR(VLOOKUP(D2824,プログラムデータ!A:N,10,0),"")</f>
        <v/>
      </c>
      <c r="K2824" t="str">
        <f>IFERROR(VLOOKUP(D2824,プログラムデータ!A:N,14,0),"")</f>
        <v/>
      </c>
      <c r="L2824" t="str">
        <f t="shared" si="89"/>
        <v xml:space="preserve">    </v>
      </c>
      <c r="M2824" t="str">
        <f>IFERROR(VLOOKUP(J2824,色々!M:P,4,0),"")</f>
        <v/>
      </c>
      <c r="N2824" t="str">
        <f>IFERROR(記録__2[[#This Row],[競技番号]],"")</f>
        <v/>
      </c>
      <c r="O2824" t="str">
        <f>IFERROR(記録__2[[#This Row],[選手番号]],"")</f>
        <v/>
      </c>
    </row>
    <row r="2825" spans="1:15" x14ac:dyDescent="0.2">
      <c r="A2825" t="str">
        <f>IFERROR(VLOOKUP(N2825,プログラム!B:C,2,0),"")</f>
        <v/>
      </c>
      <c r="B2825" t="str">
        <f t="shared" si="88"/>
        <v/>
      </c>
      <c r="C2825" t="str">
        <f>IFERROR(VLOOKUP(B2825,チーム番号!E:F,2,0),"")</f>
        <v/>
      </c>
      <c r="D2825" t="str">
        <f>IFERROR(VLOOKUP(N2825,プログラム!B:C,2,0),"")</f>
        <v/>
      </c>
      <c r="E2825" t="str">
        <f>IFERROR(記録__2[[#This Row],[組]],"")</f>
        <v/>
      </c>
      <c r="F2825" t="str">
        <f>IFERROR(記録__2[[#This Row],[水路]],"")</f>
        <v/>
      </c>
      <c r="G2825" t="str">
        <f>IFERROR(VLOOKUP(D2825,プログラムデータ!A:N,12,0),"")</f>
        <v/>
      </c>
      <c r="H2825" t="str">
        <f>IFERROR(VLOOKUP(D2825,プログラムデータ!A:N,13,0),"")</f>
        <v/>
      </c>
      <c r="I2825" t="str">
        <f>IFERROR(VLOOKUP(D2825,プログラムデータ!A:N,11,0),"")</f>
        <v/>
      </c>
      <c r="J2825" t="str">
        <f>IFERROR(VLOOKUP(D2825,プログラムデータ!A:N,10,0),"")</f>
        <v/>
      </c>
      <c r="K2825" t="str">
        <f>IFERROR(VLOOKUP(D2825,プログラムデータ!A:N,14,0),"")</f>
        <v/>
      </c>
      <c r="L2825" t="str">
        <f t="shared" si="89"/>
        <v xml:space="preserve">    </v>
      </c>
      <c r="M2825" t="str">
        <f>IFERROR(VLOOKUP(J2825,色々!M:P,4,0),"")</f>
        <v/>
      </c>
      <c r="N2825" t="str">
        <f>IFERROR(記録__2[[#This Row],[競技番号]],"")</f>
        <v/>
      </c>
      <c r="O2825" t="str">
        <f>IFERROR(記録__2[[#This Row],[選手番号]],"")</f>
        <v/>
      </c>
    </row>
    <row r="2826" spans="1:15" x14ac:dyDescent="0.2">
      <c r="A2826" t="str">
        <f>IFERROR(VLOOKUP(N2826,プログラム!B:C,2,0),"")</f>
        <v/>
      </c>
      <c r="B2826" t="str">
        <f t="shared" si="88"/>
        <v/>
      </c>
      <c r="C2826" t="str">
        <f>IFERROR(VLOOKUP(B2826,チーム番号!E:F,2,0),"")</f>
        <v/>
      </c>
      <c r="D2826" t="str">
        <f>IFERROR(VLOOKUP(N2826,プログラム!B:C,2,0),"")</f>
        <v/>
      </c>
      <c r="E2826" t="str">
        <f>IFERROR(記録__2[[#This Row],[組]],"")</f>
        <v/>
      </c>
      <c r="F2826" t="str">
        <f>IFERROR(記録__2[[#This Row],[水路]],"")</f>
        <v/>
      </c>
      <c r="G2826" t="str">
        <f>IFERROR(VLOOKUP(D2826,プログラムデータ!A:N,12,0),"")</f>
        <v/>
      </c>
      <c r="H2826" t="str">
        <f>IFERROR(VLOOKUP(D2826,プログラムデータ!A:N,13,0),"")</f>
        <v/>
      </c>
      <c r="I2826" t="str">
        <f>IFERROR(VLOOKUP(D2826,プログラムデータ!A:N,11,0),"")</f>
        <v/>
      </c>
      <c r="J2826" t="str">
        <f>IFERROR(VLOOKUP(D2826,プログラムデータ!A:N,10,0),"")</f>
        <v/>
      </c>
      <c r="K2826" t="str">
        <f>IFERROR(VLOOKUP(D2826,プログラムデータ!A:N,14,0),"")</f>
        <v/>
      </c>
      <c r="L2826" t="str">
        <f t="shared" si="89"/>
        <v xml:space="preserve">    </v>
      </c>
      <c r="M2826" t="str">
        <f>IFERROR(VLOOKUP(J2826,色々!M:P,4,0),"")</f>
        <v/>
      </c>
      <c r="N2826" t="str">
        <f>IFERROR(記録__2[[#This Row],[競技番号]],"")</f>
        <v/>
      </c>
      <c r="O2826" t="str">
        <f>IFERROR(記録__2[[#This Row],[選手番号]],"")</f>
        <v/>
      </c>
    </row>
    <row r="2827" spans="1:15" x14ac:dyDescent="0.2">
      <c r="A2827" t="str">
        <f>IFERROR(VLOOKUP(N2827,プログラム!B:C,2,0),"")</f>
        <v/>
      </c>
      <c r="B2827" t="str">
        <f t="shared" si="88"/>
        <v/>
      </c>
      <c r="C2827" t="str">
        <f>IFERROR(VLOOKUP(B2827,チーム番号!E:F,2,0),"")</f>
        <v/>
      </c>
      <c r="D2827" t="str">
        <f>IFERROR(VLOOKUP(N2827,プログラム!B:C,2,0),"")</f>
        <v/>
      </c>
      <c r="E2827" t="str">
        <f>IFERROR(記録__2[[#This Row],[組]],"")</f>
        <v/>
      </c>
      <c r="F2827" t="str">
        <f>IFERROR(記録__2[[#This Row],[水路]],"")</f>
        <v/>
      </c>
      <c r="G2827" t="str">
        <f>IFERROR(VLOOKUP(D2827,プログラムデータ!A:N,12,0),"")</f>
        <v/>
      </c>
      <c r="H2827" t="str">
        <f>IFERROR(VLOOKUP(D2827,プログラムデータ!A:N,13,0),"")</f>
        <v/>
      </c>
      <c r="I2827" t="str">
        <f>IFERROR(VLOOKUP(D2827,プログラムデータ!A:N,11,0),"")</f>
        <v/>
      </c>
      <c r="J2827" t="str">
        <f>IFERROR(VLOOKUP(D2827,プログラムデータ!A:N,10,0),"")</f>
        <v/>
      </c>
      <c r="K2827" t="str">
        <f>IFERROR(VLOOKUP(D2827,プログラムデータ!A:N,14,0),"")</f>
        <v/>
      </c>
      <c r="L2827" t="str">
        <f t="shared" si="89"/>
        <v xml:space="preserve">    </v>
      </c>
      <c r="M2827" t="str">
        <f>IFERROR(VLOOKUP(J2827,色々!M:P,4,0),"")</f>
        <v/>
      </c>
      <c r="N2827" t="str">
        <f>IFERROR(記録__2[[#This Row],[競技番号]],"")</f>
        <v/>
      </c>
      <c r="O2827" t="str">
        <f>IFERROR(記録__2[[#This Row],[選手番号]],"")</f>
        <v/>
      </c>
    </row>
    <row r="2828" spans="1:15" x14ac:dyDescent="0.2">
      <c r="A2828" t="str">
        <f>IFERROR(VLOOKUP(N2828,プログラム!B:C,2,0),"")</f>
        <v/>
      </c>
      <c r="B2828" t="str">
        <f t="shared" si="88"/>
        <v/>
      </c>
      <c r="C2828" t="str">
        <f>IFERROR(VLOOKUP(B2828,チーム番号!E:F,2,0),"")</f>
        <v/>
      </c>
      <c r="D2828" t="str">
        <f>IFERROR(VLOOKUP(N2828,プログラム!B:C,2,0),"")</f>
        <v/>
      </c>
      <c r="E2828" t="str">
        <f>IFERROR(記録__2[[#This Row],[組]],"")</f>
        <v/>
      </c>
      <c r="F2828" t="str">
        <f>IFERROR(記録__2[[#This Row],[水路]],"")</f>
        <v/>
      </c>
      <c r="G2828" t="str">
        <f>IFERROR(VLOOKUP(D2828,プログラムデータ!A:N,12,0),"")</f>
        <v/>
      </c>
      <c r="H2828" t="str">
        <f>IFERROR(VLOOKUP(D2828,プログラムデータ!A:N,13,0),"")</f>
        <v/>
      </c>
      <c r="I2828" t="str">
        <f>IFERROR(VLOOKUP(D2828,プログラムデータ!A:N,11,0),"")</f>
        <v/>
      </c>
      <c r="J2828" t="str">
        <f>IFERROR(VLOOKUP(D2828,プログラムデータ!A:N,10,0),"")</f>
        <v/>
      </c>
      <c r="K2828" t="str">
        <f>IFERROR(VLOOKUP(D2828,プログラムデータ!A:N,14,0),"")</f>
        <v/>
      </c>
      <c r="L2828" t="str">
        <f t="shared" si="89"/>
        <v xml:space="preserve">    </v>
      </c>
      <c r="M2828" t="str">
        <f>IFERROR(VLOOKUP(J2828,色々!M:P,4,0),"")</f>
        <v/>
      </c>
      <c r="N2828" t="str">
        <f>IFERROR(記録__2[[#This Row],[競技番号]],"")</f>
        <v/>
      </c>
      <c r="O2828" t="str">
        <f>IFERROR(記録__2[[#This Row],[選手番号]],"")</f>
        <v/>
      </c>
    </row>
    <row r="2829" spans="1:15" x14ac:dyDescent="0.2">
      <c r="A2829" t="str">
        <f>IFERROR(VLOOKUP(N2829,プログラム!B:C,2,0),"")</f>
        <v/>
      </c>
      <c r="B2829" t="str">
        <f t="shared" si="88"/>
        <v/>
      </c>
      <c r="C2829" t="str">
        <f>IFERROR(VLOOKUP(B2829,チーム番号!E:F,2,0),"")</f>
        <v/>
      </c>
      <c r="D2829" t="str">
        <f>IFERROR(VLOOKUP(N2829,プログラム!B:C,2,0),"")</f>
        <v/>
      </c>
      <c r="E2829" t="str">
        <f>IFERROR(記録__2[[#This Row],[組]],"")</f>
        <v/>
      </c>
      <c r="F2829" t="str">
        <f>IFERROR(記録__2[[#This Row],[水路]],"")</f>
        <v/>
      </c>
      <c r="G2829" t="str">
        <f>IFERROR(VLOOKUP(D2829,プログラムデータ!A:N,12,0),"")</f>
        <v/>
      </c>
      <c r="H2829" t="str">
        <f>IFERROR(VLOOKUP(D2829,プログラムデータ!A:N,13,0),"")</f>
        <v/>
      </c>
      <c r="I2829" t="str">
        <f>IFERROR(VLOOKUP(D2829,プログラムデータ!A:N,11,0),"")</f>
        <v/>
      </c>
      <c r="J2829" t="str">
        <f>IFERROR(VLOOKUP(D2829,プログラムデータ!A:N,10,0),"")</f>
        <v/>
      </c>
      <c r="K2829" t="str">
        <f>IFERROR(VLOOKUP(D2829,プログラムデータ!A:N,14,0),"")</f>
        <v/>
      </c>
      <c r="L2829" t="str">
        <f t="shared" si="89"/>
        <v xml:space="preserve">    </v>
      </c>
      <c r="M2829" t="str">
        <f>IFERROR(VLOOKUP(J2829,色々!M:P,4,0),"")</f>
        <v/>
      </c>
      <c r="N2829" t="str">
        <f>IFERROR(記録__2[[#This Row],[競技番号]],"")</f>
        <v/>
      </c>
      <c r="O2829" t="str">
        <f>IFERROR(記録__2[[#This Row],[選手番号]],"")</f>
        <v/>
      </c>
    </row>
    <row r="2830" spans="1:15" x14ac:dyDescent="0.2">
      <c r="A2830" t="str">
        <f>IFERROR(VLOOKUP(N2830,プログラム!B:C,2,0),"")</f>
        <v/>
      </c>
      <c r="B2830" t="str">
        <f t="shared" si="88"/>
        <v/>
      </c>
      <c r="C2830" t="str">
        <f>IFERROR(VLOOKUP(B2830,チーム番号!E:F,2,0),"")</f>
        <v/>
      </c>
      <c r="D2830" t="str">
        <f>IFERROR(VLOOKUP(N2830,プログラム!B:C,2,0),"")</f>
        <v/>
      </c>
      <c r="E2830" t="str">
        <f>IFERROR(記録__2[[#This Row],[組]],"")</f>
        <v/>
      </c>
      <c r="F2830" t="str">
        <f>IFERROR(記録__2[[#This Row],[水路]],"")</f>
        <v/>
      </c>
      <c r="G2830" t="str">
        <f>IFERROR(VLOOKUP(D2830,プログラムデータ!A:N,12,0),"")</f>
        <v/>
      </c>
      <c r="H2830" t="str">
        <f>IFERROR(VLOOKUP(D2830,プログラムデータ!A:N,13,0),"")</f>
        <v/>
      </c>
      <c r="I2830" t="str">
        <f>IFERROR(VLOOKUP(D2830,プログラムデータ!A:N,11,0),"")</f>
        <v/>
      </c>
      <c r="J2830" t="str">
        <f>IFERROR(VLOOKUP(D2830,プログラムデータ!A:N,10,0),"")</f>
        <v/>
      </c>
      <c r="K2830" t="str">
        <f>IFERROR(VLOOKUP(D2830,プログラムデータ!A:N,14,0),"")</f>
        <v/>
      </c>
      <c r="L2830" t="str">
        <f t="shared" si="89"/>
        <v xml:space="preserve">    </v>
      </c>
      <c r="M2830" t="str">
        <f>IFERROR(VLOOKUP(J2830,色々!M:P,4,0),"")</f>
        <v/>
      </c>
      <c r="N2830" t="str">
        <f>IFERROR(記録__2[[#This Row],[競技番号]],"")</f>
        <v/>
      </c>
      <c r="O2830" t="str">
        <f>IFERROR(記録__2[[#This Row],[選手番号]],"")</f>
        <v/>
      </c>
    </row>
    <row r="2831" spans="1:15" x14ac:dyDescent="0.2">
      <c r="A2831" t="str">
        <f>IFERROR(VLOOKUP(N2831,プログラム!B:C,2,0),"")</f>
        <v/>
      </c>
      <c r="B2831" t="str">
        <f t="shared" si="88"/>
        <v/>
      </c>
      <c r="C2831" t="str">
        <f>IFERROR(VLOOKUP(B2831,チーム番号!E:F,2,0),"")</f>
        <v/>
      </c>
      <c r="D2831" t="str">
        <f>IFERROR(VLOOKUP(N2831,プログラム!B:C,2,0),"")</f>
        <v/>
      </c>
      <c r="E2831" t="str">
        <f>IFERROR(記録__2[[#This Row],[組]],"")</f>
        <v/>
      </c>
      <c r="F2831" t="str">
        <f>IFERROR(記録__2[[#This Row],[水路]],"")</f>
        <v/>
      </c>
      <c r="G2831" t="str">
        <f>IFERROR(VLOOKUP(D2831,プログラムデータ!A:N,12,0),"")</f>
        <v/>
      </c>
      <c r="H2831" t="str">
        <f>IFERROR(VLOOKUP(D2831,プログラムデータ!A:N,13,0),"")</f>
        <v/>
      </c>
      <c r="I2831" t="str">
        <f>IFERROR(VLOOKUP(D2831,プログラムデータ!A:N,11,0),"")</f>
        <v/>
      </c>
      <c r="J2831" t="str">
        <f>IFERROR(VLOOKUP(D2831,プログラムデータ!A:N,10,0),"")</f>
        <v/>
      </c>
      <c r="K2831" t="str">
        <f>IFERROR(VLOOKUP(D2831,プログラムデータ!A:N,14,0),"")</f>
        <v/>
      </c>
      <c r="L2831" t="str">
        <f t="shared" si="89"/>
        <v xml:space="preserve">    </v>
      </c>
      <c r="M2831" t="str">
        <f>IFERROR(VLOOKUP(J2831,色々!M:P,4,0),"")</f>
        <v/>
      </c>
      <c r="N2831" t="str">
        <f>IFERROR(記録__2[[#This Row],[競技番号]],"")</f>
        <v/>
      </c>
      <c r="O2831" t="str">
        <f>IFERROR(記録__2[[#This Row],[選手番号]],"")</f>
        <v/>
      </c>
    </row>
    <row r="2832" spans="1:15" x14ac:dyDescent="0.2">
      <c r="A2832" t="str">
        <f>IFERROR(VLOOKUP(N2832,プログラム!B:C,2,0),"")</f>
        <v/>
      </c>
      <c r="B2832" t="str">
        <f t="shared" si="88"/>
        <v/>
      </c>
      <c r="C2832" t="str">
        <f>IFERROR(VLOOKUP(B2832,チーム番号!E:F,2,0),"")</f>
        <v/>
      </c>
      <c r="D2832" t="str">
        <f>IFERROR(VLOOKUP(N2832,プログラム!B:C,2,0),"")</f>
        <v/>
      </c>
      <c r="E2832" t="str">
        <f>IFERROR(記録__2[[#This Row],[組]],"")</f>
        <v/>
      </c>
      <c r="F2832" t="str">
        <f>IFERROR(記録__2[[#This Row],[水路]],"")</f>
        <v/>
      </c>
      <c r="G2832" t="str">
        <f>IFERROR(VLOOKUP(D2832,プログラムデータ!A:N,12,0),"")</f>
        <v/>
      </c>
      <c r="H2832" t="str">
        <f>IFERROR(VLOOKUP(D2832,プログラムデータ!A:N,13,0),"")</f>
        <v/>
      </c>
      <c r="I2832" t="str">
        <f>IFERROR(VLOOKUP(D2832,プログラムデータ!A:N,11,0),"")</f>
        <v/>
      </c>
      <c r="J2832" t="str">
        <f>IFERROR(VLOOKUP(D2832,プログラムデータ!A:N,10,0),"")</f>
        <v/>
      </c>
      <c r="K2832" t="str">
        <f>IFERROR(VLOOKUP(D2832,プログラムデータ!A:N,14,0),"")</f>
        <v/>
      </c>
      <c r="L2832" t="str">
        <f t="shared" si="89"/>
        <v xml:space="preserve">    </v>
      </c>
      <c r="M2832" t="str">
        <f>IFERROR(VLOOKUP(J2832,色々!M:P,4,0),"")</f>
        <v/>
      </c>
      <c r="N2832" t="str">
        <f>IFERROR(記録__2[[#This Row],[競技番号]],"")</f>
        <v/>
      </c>
      <c r="O2832" t="str">
        <f>IFERROR(記録__2[[#This Row],[選手番号]],"")</f>
        <v/>
      </c>
    </row>
    <row r="2833" spans="1:15" x14ac:dyDescent="0.2">
      <c r="A2833" t="str">
        <f>IFERROR(VLOOKUP(N2833,プログラム!B:C,2,0),"")</f>
        <v/>
      </c>
      <c r="B2833" t="str">
        <f t="shared" si="88"/>
        <v/>
      </c>
      <c r="C2833" t="str">
        <f>IFERROR(VLOOKUP(B2833,チーム番号!E:F,2,0),"")</f>
        <v/>
      </c>
      <c r="D2833" t="str">
        <f>IFERROR(VLOOKUP(N2833,プログラム!B:C,2,0),"")</f>
        <v/>
      </c>
      <c r="E2833" t="str">
        <f>IFERROR(記録__2[[#This Row],[組]],"")</f>
        <v/>
      </c>
      <c r="F2833" t="str">
        <f>IFERROR(記録__2[[#This Row],[水路]],"")</f>
        <v/>
      </c>
      <c r="G2833" t="str">
        <f>IFERROR(VLOOKUP(D2833,プログラムデータ!A:N,12,0),"")</f>
        <v/>
      </c>
      <c r="H2833" t="str">
        <f>IFERROR(VLOOKUP(D2833,プログラムデータ!A:N,13,0),"")</f>
        <v/>
      </c>
      <c r="I2833" t="str">
        <f>IFERROR(VLOOKUP(D2833,プログラムデータ!A:N,11,0),"")</f>
        <v/>
      </c>
      <c r="J2833" t="str">
        <f>IFERROR(VLOOKUP(D2833,プログラムデータ!A:N,10,0),"")</f>
        <v/>
      </c>
      <c r="K2833" t="str">
        <f>IFERROR(VLOOKUP(D2833,プログラムデータ!A:N,14,0),"")</f>
        <v/>
      </c>
      <c r="L2833" t="str">
        <f t="shared" si="89"/>
        <v xml:space="preserve">    </v>
      </c>
      <c r="M2833" t="str">
        <f>IFERROR(VLOOKUP(J2833,色々!M:P,4,0),"")</f>
        <v/>
      </c>
      <c r="N2833" t="str">
        <f>IFERROR(記録__2[[#This Row],[競技番号]],"")</f>
        <v/>
      </c>
      <c r="O2833" t="str">
        <f>IFERROR(記録__2[[#This Row],[選手番号]],"")</f>
        <v/>
      </c>
    </row>
    <row r="2834" spans="1:15" x14ac:dyDescent="0.2">
      <c r="A2834" t="str">
        <f>IFERROR(VLOOKUP(N2834,プログラム!B:C,2,0),"")</f>
        <v/>
      </c>
      <c r="B2834" t="str">
        <f t="shared" si="88"/>
        <v/>
      </c>
      <c r="C2834" t="str">
        <f>IFERROR(VLOOKUP(B2834,チーム番号!E:F,2,0),"")</f>
        <v/>
      </c>
      <c r="D2834" t="str">
        <f>IFERROR(VLOOKUP(N2834,プログラム!B:C,2,0),"")</f>
        <v/>
      </c>
      <c r="E2834" t="str">
        <f>IFERROR(記録__2[[#This Row],[組]],"")</f>
        <v/>
      </c>
      <c r="F2834" t="str">
        <f>IFERROR(記録__2[[#This Row],[水路]],"")</f>
        <v/>
      </c>
      <c r="G2834" t="str">
        <f>IFERROR(VLOOKUP(D2834,プログラムデータ!A:N,12,0),"")</f>
        <v/>
      </c>
      <c r="H2834" t="str">
        <f>IFERROR(VLOOKUP(D2834,プログラムデータ!A:N,13,0),"")</f>
        <v/>
      </c>
      <c r="I2834" t="str">
        <f>IFERROR(VLOOKUP(D2834,プログラムデータ!A:N,11,0),"")</f>
        <v/>
      </c>
      <c r="J2834" t="str">
        <f>IFERROR(VLOOKUP(D2834,プログラムデータ!A:N,10,0),"")</f>
        <v/>
      </c>
      <c r="K2834" t="str">
        <f>IFERROR(VLOOKUP(D2834,プログラムデータ!A:N,14,0),"")</f>
        <v/>
      </c>
      <c r="L2834" t="str">
        <f t="shared" si="89"/>
        <v xml:space="preserve">    </v>
      </c>
      <c r="M2834" t="str">
        <f>IFERROR(VLOOKUP(J2834,色々!M:P,4,0),"")</f>
        <v/>
      </c>
      <c r="N2834" t="str">
        <f>IFERROR(記録__2[[#This Row],[競技番号]],"")</f>
        <v/>
      </c>
      <c r="O2834" t="str">
        <f>IFERROR(記録__2[[#This Row],[選手番号]],"")</f>
        <v/>
      </c>
    </row>
    <row r="2835" spans="1:15" x14ac:dyDescent="0.2">
      <c r="A2835" t="str">
        <f>IFERROR(VLOOKUP(N2835,プログラム!B:C,2,0),"")</f>
        <v/>
      </c>
      <c r="B2835" t="str">
        <f t="shared" si="88"/>
        <v/>
      </c>
      <c r="C2835" t="str">
        <f>IFERROR(VLOOKUP(B2835,チーム番号!E:F,2,0),"")</f>
        <v/>
      </c>
      <c r="D2835" t="str">
        <f>IFERROR(VLOOKUP(N2835,プログラム!B:C,2,0),"")</f>
        <v/>
      </c>
      <c r="E2835" t="str">
        <f>IFERROR(記録__2[[#This Row],[組]],"")</f>
        <v/>
      </c>
      <c r="F2835" t="str">
        <f>IFERROR(記録__2[[#This Row],[水路]],"")</f>
        <v/>
      </c>
      <c r="G2835" t="str">
        <f>IFERROR(VLOOKUP(D2835,プログラムデータ!A:N,12,0),"")</f>
        <v/>
      </c>
      <c r="H2835" t="str">
        <f>IFERROR(VLOOKUP(D2835,プログラムデータ!A:N,13,0),"")</f>
        <v/>
      </c>
      <c r="I2835" t="str">
        <f>IFERROR(VLOOKUP(D2835,プログラムデータ!A:N,11,0),"")</f>
        <v/>
      </c>
      <c r="J2835" t="str">
        <f>IFERROR(VLOOKUP(D2835,プログラムデータ!A:N,10,0),"")</f>
        <v/>
      </c>
      <c r="K2835" t="str">
        <f>IFERROR(VLOOKUP(D2835,プログラムデータ!A:N,14,0),"")</f>
        <v/>
      </c>
      <c r="L2835" t="str">
        <f t="shared" si="89"/>
        <v xml:space="preserve">    </v>
      </c>
      <c r="M2835" t="str">
        <f>IFERROR(VLOOKUP(J2835,色々!M:P,4,0),"")</f>
        <v/>
      </c>
      <c r="N2835" t="str">
        <f>IFERROR(記録__2[[#This Row],[競技番号]],"")</f>
        <v/>
      </c>
      <c r="O2835" t="str">
        <f>IFERROR(記録__2[[#This Row],[選手番号]],"")</f>
        <v/>
      </c>
    </row>
    <row r="2836" spans="1:15" x14ac:dyDescent="0.2">
      <c r="A2836" t="str">
        <f>IFERROR(VLOOKUP(N2836,プログラム!B:C,2,0),"")</f>
        <v/>
      </c>
      <c r="B2836" t="str">
        <f t="shared" si="88"/>
        <v/>
      </c>
      <c r="C2836" t="str">
        <f>IFERROR(VLOOKUP(B2836,チーム番号!E:F,2,0),"")</f>
        <v/>
      </c>
      <c r="D2836" t="str">
        <f>IFERROR(VLOOKUP(N2836,プログラム!B:C,2,0),"")</f>
        <v/>
      </c>
      <c r="E2836" t="str">
        <f>IFERROR(記録__2[[#This Row],[組]],"")</f>
        <v/>
      </c>
      <c r="F2836" t="str">
        <f>IFERROR(記録__2[[#This Row],[水路]],"")</f>
        <v/>
      </c>
      <c r="G2836" t="str">
        <f>IFERROR(VLOOKUP(D2836,プログラムデータ!A:N,12,0),"")</f>
        <v/>
      </c>
      <c r="H2836" t="str">
        <f>IFERROR(VLOOKUP(D2836,プログラムデータ!A:N,13,0),"")</f>
        <v/>
      </c>
      <c r="I2836" t="str">
        <f>IFERROR(VLOOKUP(D2836,プログラムデータ!A:N,11,0),"")</f>
        <v/>
      </c>
      <c r="J2836" t="str">
        <f>IFERROR(VLOOKUP(D2836,プログラムデータ!A:N,10,0),"")</f>
        <v/>
      </c>
      <c r="K2836" t="str">
        <f>IFERROR(VLOOKUP(D2836,プログラムデータ!A:N,14,0),"")</f>
        <v/>
      </c>
      <c r="L2836" t="str">
        <f t="shared" si="89"/>
        <v xml:space="preserve">    </v>
      </c>
      <c r="M2836" t="str">
        <f>IFERROR(VLOOKUP(J2836,色々!M:P,4,0),"")</f>
        <v/>
      </c>
      <c r="N2836" t="str">
        <f>IFERROR(記録__2[[#This Row],[競技番号]],"")</f>
        <v/>
      </c>
      <c r="O2836" t="str">
        <f>IFERROR(記録__2[[#This Row],[選手番号]],"")</f>
        <v/>
      </c>
    </row>
    <row r="2837" spans="1:15" x14ac:dyDescent="0.2">
      <c r="A2837" t="str">
        <f>IFERROR(VLOOKUP(N2837,プログラム!B:C,2,0),"")</f>
        <v/>
      </c>
      <c r="B2837" t="str">
        <f t="shared" si="88"/>
        <v/>
      </c>
      <c r="C2837" t="str">
        <f>IFERROR(VLOOKUP(B2837,チーム番号!E:F,2,0),"")</f>
        <v/>
      </c>
      <c r="D2837" t="str">
        <f>IFERROR(VLOOKUP(N2837,プログラム!B:C,2,0),"")</f>
        <v/>
      </c>
      <c r="E2837" t="str">
        <f>IFERROR(記録__2[[#This Row],[組]],"")</f>
        <v/>
      </c>
      <c r="F2837" t="str">
        <f>IFERROR(記録__2[[#This Row],[水路]],"")</f>
        <v/>
      </c>
      <c r="G2837" t="str">
        <f>IFERROR(VLOOKUP(D2837,プログラムデータ!A:N,12,0),"")</f>
        <v/>
      </c>
      <c r="H2837" t="str">
        <f>IFERROR(VLOOKUP(D2837,プログラムデータ!A:N,13,0),"")</f>
        <v/>
      </c>
      <c r="I2837" t="str">
        <f>IFERROR(VLOOKUP(D2837,プログラムデータ!A:N,11,0),"")</f>
        <v/>
      </c>
      <c r="J2837" t="str">
        <f>IFERROR(VLOOKUP(D2837,プログラムデータ!A:N,10,0),"")</f>
        <v/>
      </c>
      <c r="K2837" t="str">
        <f>IFERROR(VLOOKUP(D2837,プログラムデータ!A:N,14,0),"")</f>
        <v/>
      </c>
      <c r="L2837" t="str">
        <f t="shared" si="89"/>
        <v xml:space="preserve">    </v>
      </c>
      <c r="M2837" t="str">
        <f>IFERROR(VLOOKUP(J2837,色々!M:P,4,0),"")</f>
        <v/>
      </c>
      <c r="N2837" t="str">
        <f>IFERROR(記録__2[[#This Row],[競技番号]],"")</f>
        <v/>
      </c>
      <c r="O2837" t="str">
        <f>IFERROR(記録__2[[#This Row],[選手番号]],"")</f>
        <v/>
      </c>
    </row>
    <row r="2838" spans="1:15" x14ac:dyDescent="0.2">
      <c r="A2838" t="str">
        <f>IFERROR(VLOOKUP(N2838,プログラム!B:C,2,0),"")</f>
        <v/>
      </c>
      <c r="B2838" t="str">
        <f t="shared" si="88"/>
        <v/>
      </c>
      <c r="C2838" t="str">
        <f>IFERROR(VLOOKUP(B2838,チーム番号!E:F,2,0),"")</f>
        <v/>
      </c>
      <c r="D2838" t="str">
        <f>IFERROR(VLOOKUP(N2838,プログラム!B:C,2,0),"")</f>
        <v/>
      </c>
      <c r="E2838" t="str">
        <f>IFERROR(記録__2[[#This Row],[組]],"")</f>
        <v/>
      </c>
      <c r="F2838" t="str">
        <f>IFERROR(記録__2[[#This Row],[水路]],"")</f>
        <v/>
      </c>
      <c r="G2838" t="str">
        <f>IFERROR(VLOOKUP(D2838,プログラムデータ!A:N,12,0),"")</f>
        <v/>
      </c>
      <c r="H2838" t="str">
        <f>IFERROR(VLOOKUP(D2838,プログラムデータ!A:N,13,0),"")</f>
        <v/>
      </c>
      <c r="I2838" t="str">
        <f>IFERROR(VLOOKUP(D2838,プログラムデータ!A:N,11,0),"")</f>
        <v/>
      </c>
      <c r="J2838" t="str">
        <f>IFERROR(VLOOKUP(D2838,プログラムデータ!A:N,10,0),"")</f>
        <v/>
      </c>
      <c r="K2838" t="str">
        <f>IFERROR(VLOOKUP(D2838,プログラムデータ!A:N,14,0),"")</f>
        <v/>
      </c>
      <c r="L2838" t="str">
        <f t="shared" si="89"/>
        <v xml:space="preserve">    </v>
      </c>
      <c r="M2838" t="str">
        <f>IFERROR(VLOOKUP(J2838,色々!M:P,4,0),"")</f>
        <v/>
      </c>
      <c r="N2838" t="str">
        <f>IFERROR(記録__2[[#This Row],[競技番号]],"")</f>
        <v/>
      </c>
      <c r="O2838" t="str">
        <f>IFERROR(記録__2[[#This Row],[選手番号]],"")</f>
        <v/>
      </c>
    </row>
    <row r="2839" spans="1:15" x14ac:dyDescent="0.2">
      <c r="A2839" t="str">
        <f>IFERROR(VLOOKUP(N2839,プログラム!B:C,2,0),"")</f>
        <v/>
      </c>
      <c r="B2839" t="str">
        <f t="shared" si="88"/>
        <v/>
      </c>
      <c r="C2839" t="str">
        <f>IFERROR(VLOOKUP(B2839,チーム番号!E:F,2,0),"")</f>
        <v/>
      </c>
      <c r="D2839" t="str">
        <f>IFERROR(VLOOKUP(N2839,プログラム!B:C,2,0),"")</f>
        <v/>
      </c>
      <c r="E2839" t="str">
        <f>IFERROR(記録__2[[#This Row],[組]],"")</f>
        <v/>
      </c>
      <c r="F2839" t="str">
        <f>IFERROR(記録__2[[#This Row],[水路]],"")</f>
        <v/>
      </c>
      <c r="G2839" t="str">
        <f>IFERROR(VLOOKUP(D2839,プログラムデータ!A:N,12,0),"")</f>
        <v/>
      </c>
      <c r="H2839" t="str">
        <f>IFERROR(VLOOKUP(D2839,プログラムデータ!A:N,13,0),"")</f>
        <v/>
      </c>
      <c r="I2839" t="str">
        <f>IFERROR(VLOOKUP(D2839,プログラムデータ!A:N,11,0),"")</f>
        <v/>
      </c>
      <c r="J2839" t="str">
        <f>IFERROR(VLOOKUP(D2839,プログラムデータ!A:N,10,0),"")</f>
        <v/>
      </c>
      <c r="K2839" t="str">
        <f>IFERROR(VLOOKUP(D2839,プログラムデータ!A:N,14,0),"")</f>
        <v/>
      </c>
      <c r="L2839" t="str">
        <f t="shared" si="89"/>
        <v xml:space="preserve">    </v>
      </c>
      <c r="M2839" t="str">
        <f>IFERROR(VLOOKUP(J2839,色々!M:P,4,0),"")</f>
        <v/>
      </c>
      <c r="N2839" t="str">
        <f>IFERROR(記録__2[[#This Row],[競技番号]],"")</f>
        <v/>
      </c>
      <c r="O2839" t="str">
        <f>IFERROR(記録__2[[#This Row],[選手番号]],"")</f>
        <v/>
      </c>
    </row>
    <row r="2840" spans="1:15" x14ac:dyDescent="0.2">
      <c r="A2840" t="str">
        <f>IFERROR(VLOOKUP(N2840,プログラム!B:C,2,0),"")</f>
        <v/>
      </c>
      <c r="B2840" t="str">
        <f t="shared" si="88"/>
        <v/>
      </c>
      <c r="C2840" t="str">
        <f>IFERROR(VLOOKUP(B2840,チーム番号!E:F,2,0),"")</f>
        <v/>
      </c>
      <c r="D2840" t="str">
        <f>IFERROR(VLOOKUP(N2840,プログラム!B:C,2,0),"")</f>
        <v/>
      </c>
      <c r="E2840" t="str">
        <f>IFERROR(記録__2[[#This Row],[組]],"")</f>
        <v/>
      </c>
      <c r="F2840" t="str">
        <f>IFERROR(記録__2[[#This Row],[水路]],"")</f>
        <v/>
      </c>
      <c r="G2840" t="str">
        <f>IFERROR(VLOOKUP(D2840,プログラムデータ!A:N,12,0),"")</f>
        <v/>
      </c>
      <c r="H2840" t="str">
        <f>IFERROR(VLOOKUP(D2840,プログラムデータ!A:N,13,0),"")</f>
        <v/>
      </c>
      <c r="I2840" t="str">
        <f>IFERROR(VLOOKUP(D2840,プログラムデータ!A:N,11,0),"")</f>
        <v/>
      </c>
      <c r="J2840" t="str">
        <f>IFERROR(VLOOKUP(D2840,プログラムデータ!A:N,10,0),"")</f>
        <v/>
      </c>
      <c r="K2840" t="str">
        <f>IFERROR(VLOOKUP(D2840,プログラムデータ!A:N,14,0),"")</f>
        <v/>
      </c>
      <c r="L2840" t="str">
        <f t="shared" si="89"/>
        <v xml:space="preserve">    </v>
      </c>
      <c r="M2840" t="str">
        <f>IFERROR(VLOOKUP(J2840,色々!M:P,4,0),"")</f>
        <v/>
      </c>
      <c r="N2840" t="str">
        <f>IFERROR(記録__2[[#This Row],[競技番号]],"")</f>
        <v/>
      </c>
      <c r="O2840" t="str">
        <f>IFERROR(記録__2[[#This Row],[選手番号]],"")</f>
        <v/>
      </c>
    </row>
    <row r="2841" spans="1:15" x14ac:dyDescent="0.2">
      <c r="A2841" t="str">
        <f>IFERROR(VLOOKUP(N2841,プログラム!B:C,2,0),"")</f>
        <v/>
      </c>
      <c r="B2841" t="str">
        <f t="shared" si="88"/>
        <v/>
      </c>
      <c r="C2841" t="str">
        <f>IFERROR(VLOOKUP(B2841,チーム番号!E:F,2,0),"")</f>
        <v/>
      </c>
      <c r="D2841" t="str">
        <f>IFERROR(VLOOKUP(N2841,プログラム!B:C,2,0),"")</f>
        <v/>
      </c>
      <c r="E2841" t="str">
        <f>IFERROR(記録__2[[#This Row],[組]],"")</f>
        <v/>
      </c>
      <c r="F2841" t="str">
        <f>IFERROR(記録__2[[#This Row],[水路]],"")</f>
        <v/>
      </c>
      <c r="G2841" t="str">
        <f>IFERROR(VLOOKUP(D2841,プログラムデータ!A:N,12,0),"")</f>
        <v/>
      </c>
      <c r="H2841" t="str">
        <f>IFERROR(VLOOKUP(D2841,プログラムデータ!A:N,13,0),"")</f>
        <v/>
      </c>
      <c r="I2841" t="str">
        <f>IFERROR(VLOOKUP(D2841,プログラムデータ!A:N,11,0),"")</f>
        <v/>
      </c>
      <c r="J2841" t="str">
        <f>IFERROR(VLOOKUP(D2841,プログラムデータ!A:N,10,0),"")</f>
        <v/>
      </c>
      <c r="K2841" t="str">
        <f>IFERROR(VLOOKUP(D2841,プログラムデータ!A:N,14,0),"")</f>
        <v/>
      </c>
      <c r="L2841" t="str">
        <f t="shared" si="89"/>
        <v xml:space="preserve">    </v>
      </c>
      <c r="M2841" t="str">
        <f>IFERROR(VLOOKUP(J2841,色々!M:P,4,0),"")</f>
        <v/>
      </c>
      <c r="N2841" t="str">
        <f>IFERROR(記録__2[[#This Row],[競技番号]],"")</f>
        <v/>
      </c>
      <c r="O2841" t="str">
        <f>IFERROR(記録__2[[#This Row],[選手番号]],"")</f>
        <v/>
      </c>
    </row>
    <row r="2842" spans="1:15" x14ac:dyDescent="0.2">
      <c r="A2842" t="str">
        <f>IFERROR(VLOOKUP(N2842,プログラム!B:C,2,0),"")</f>
        <v/>
      </c>
      <c r="B2842" t="str">
        <f t="shared" si="88"/>
        <v/>
      </c>
      <c r="C2842" t="str">
        <f>IFERROR(VLOOKUP(B2842,チーム番号!E:F,2,0),"")</f>
        <v/>
      </c>
      <c r="D2842" t="str">
        <f>IFERROR(VLOOKUP(N2842,プログラム!B:C,2,0),"")</f>
        <v/>
      </c>
      <c r="E2842" t="str">
        <f>IFERROR(記録__2[[#This Row],[組]],"")</f>
        <v/>
      </c>
      <c r="F2842" t="str">
        <f>IFERROR(記録__2[[#This Row],[水路]],"")</f>
        <v/>
      </c>
      <c r="G2842" t="str">
        <f>IFERROR(VLOOKUP(D2842,プログラムデータ!A:N,12,0),"")</f>
        <v/>
      </c>
      <c r="H2842" t="str">
        <f>IFERROR(VLOOKUP(D2842,プログラムデータ!A:N,13,0),"")</f>
        <v/>
      </c>
      <c r="I2842" t="str">
        <f>IFERROR(VLOOKUP(D2842,プログラムデータ!A:N,11,0),"")</f>
        <v/>
      </c>
      <c r="J2842" t="str">
        <f>IFERROR(VLOOKUP(D2842,プログラムデータ!A:N,10,0),"")</f>
        <v/>
      </c>
      <c r="K2842" t="str">
        <f>IFERROR(VLOOKUP(D2842,プログラムデータ!A:N,14,0),"")</f>
        <v/>
      </c>
      <c r="L2842" t="str">
        <f t="shared" si="89"/>
        <v xml:space="preserve">    </v>
      </c>
      <c r="M2842" t="str">
        <f>IFERROR(VLOOKUP(J2842,色々!M:P,4,0),"")</f>
        <v/>
      </c>
      <c r="N2842" t="str">
        <f>IFERROR(記録__2[[#This Row],[競技番号]],"")</f>
        <v/>
      </c>
      <c r="O2842" t="str">
        <f>IFERROR(記録__2[[#This Row],[選手番号]],"")</f>
        <v/>
      </c>
    </row>
    <row r="2843" spans="1:15" x14ac:dyDescent="0.2">
      <c r="A2843" t="str">
        <f>IFERROR(VLOOKUP(N2843,プログラム!B:C,2,0),"")</f>
        <v/>
      </c>
      <c r="B2843" t="str">
        <f t="shared" si="88"/>
        <v/>
      </c>
      <c r="C2843" t="str">
        <f>IFERROR(VLOOKUP(B2843,チーム番号!E:F,2,0),"")</f>
        <v/>
      </c>
      <c r="D2843" t="str">
        <f>IFERROR(VLOOKUP(N2843,プログラム!B:C,2,0),"")</f>
        <v/>
      </c>
      <c r="E2843" t="str">
        <f>IFERROR(記録__2[[#This Row],[組]],"")</f>
        <v/>
      </c>
      <c r="F2843" t="str">
        <f>IFERROR(記録__2[[#This Row],[水路]],"")</f>
        <v/>
      </c>
      <c r="G2843" t="str">
        <f>IFERROR(VLOOKUP(D2843,プログラムデータ!A:N,12,0),"")</f>
        <v/>
      </c>
      <c r="H2843" t="str">
        <f>IFERROR(VLOOKUP(D2843,プログラムデータ!A:N,13,0),"")</f>
        <v/>
      </c>
      <c r="I2843" t="str">
        <f>IFERROR(VLOOKUP(D2843,プログラムデータ!A:N,11,0),"")</f>
        <v/>
      </c>
      <c r="J2843" t="str">
        <f>IFERROR(VLOOKUP(D2843,プログラムデータ!A:N,10,0),"")</f>
        <v/>
      </c>
      <c r="K2843" t="str">
        <f>IFERROR(VLOOKUP(D2843,プログラムデータ!A:N,14,0),"")</f>
        <v/>
      </c>
      <c r="L2843" t="str">
        <f t="shared" si="89"/>
        <v xml:space="preserve">    </v>
      </c>
      <c r="M2843" t="str">
        <f>IFERROR(VLOOKUP(J2843,色々!M:P,4,0),"")</f>
        <v/>
      </c>
      <c r="N2843" t="str">
        <f>IFERROR(記録__2[[#This Row],[競技番号]],"")</f>
        <v/>
      </c>
      <c r="O2843" t="str">
        <f>IFERROR(記録__2[[#This Row],[選手番号]],"")</f>
        <v/>
      </c>
    </row>
    <row r="2844" spans="1:15" x14ac:dyDescent="0.2">
      <c r="A2844" t="str">
        <f>IFERROR(VLOOKUP(N2844,プログラム!B:C,2,0),"")</f>
        <v/>
      </c>
      <c r="B2844" t="str">
        <f t="shared" si="88"/>
        <v/>
      </c>
      <c r="C2844" t="str">
        <f>IFERROR(VLOOKUP(B2844,チーム番号!E:F,2,0),"")</f>
        <v/>
      </c>
      <c r="D2844" t="str">
        <f>IFERROR(VLOOKUP(N2844,プログラム!B:C,2,0),"")</f>
        <v/>
      </c>
      <c r="E2844" t="str">
        <f>IFERROR(記録__2[[#This Row],[組]],"")</f>
        <v/>
      </c>
      <c r="F2844" t="str">
        <f>IFERROR(記録__2[[#This Row],[水路]],"")</f>
        <v/>
      </c>
      <c r="G2844" t="str">
        <f>IFERROR(VLOOKUP(D2844,プログラムデータ!A:N,12,0),"")</f>
        <v/>
      </c>
      <c r="H2844" t="str">
        <f>IFERROR(VLOOKUP(D2844,プログラムデータ!A:N,13,0),"")</f>
        <v/>
      </c>
      <c r="I2844" t="str">
        <f>IFERROR(VLOOKUP(D2844,プログラムデータ!A:N,11,0),"")</f>
        <v/>
      </c>
      <c r="J2844" t="str">
        <f>IFERROR(VLOOKUP(D2844,プログラムデータ!A:N,10,0),"")</f>
        <v/>
      </c>
      <c r="K2844" t="str">
        <f>IFERROR(VLOOKUP(D2844,プログラムデータ!A:N,14,0),"")</f>
        <v/>
      </c>
      <c r="L2844" t="str">
        <f t="shared" si="89"/>
        <v xml:space="preserve">    </v>
      </c>
      <c r="M2844" t="str">
        <f>IFERROR(VLOOKUP(J2844,色々!M:P,4,0),"")</f>
        <v/>
      </c>
      <c r="N2844" t="str">
        <f>IFERROR(記録__2[[#This Row],[競技番号]],"")</f>
        <v/>
      </c>
      <c r="O2844" t="str">
        <f>IFERROR(記録__2[[#This Row],[選手番号]],"")</f>
        <v/>
      </c>
    </row>
    <row r="2845" spans="1:15" x14ac:dyDescent="0.2">
      <c r="A2845" t="str">
        <f>IFERROR(VLOOKUP(N2845,プログラム!B:C,2,0),"")</f>
        <v/>
      </c>
      <c r="B2845" t="str">
        <f t="shared" si="88"/>
        <v/>
      </c>
      <c r="C2845" t="str">
        <f>IFERROR(VLOOKUP(B2845,チーム番号!E:F,2,0),"")</f>
        <v/>
      </c>
      <c r="D2845" t="str">
        <f>IFERROR(VLOOKUP(N2845,プログラム!B:C,2,0),"")</f>
        <v/>
      </c>
      <c r="E2845" t="str">
        <f>IFERROR(記録__2[[#This Row],[組]],"")</f>
        <v/>
      </c>
      <c r="F2845" t="str">
        <f>IFERROR(記録__2[[#This Row],[水路]],"")</f>
        <v/>
      </c>
      <c r="G2845" t="str">
        <f>IFERROR(VLOOKUP(D2845,プログラムデータ!A:N,12,0),"")</f>
        <v/>
      </c>
      <c r="H2845" t="str">
        <f>IFERROR(VLOOKUP(D2845,プログラムデータ!A:N,13,0),"")</f>
        <v/>
      </c>
      <c r="I2845" t="str">
        <f>IFERROR(VLOOKUP(D2845,プログラムデータ!A:N,11,0),"")</f>
        <v/>
      </c>
      <c r="J2845" t="str">
        <f>IFERROR(VLOOKUP(D2845,プログラムデータ!A:N,10,0),"")</f>
        <v/>
      </c>
      <c r="K2845" t="str">
        <f>IFERROR(VLOOKUP(D2845,プログラムデータ!A:N,14,0),"")</f>
        <v/>
      </c>
      <c r="L2845" t="str">
        <f t="shared" si="89"/>
        <v xml:space="preserve">    </v>
      </c>
      <c r="M2845" t="str">
        <f>IFERROR(VLOOKUP(J2845,色々!M:P,4,0),"")</f>
        <v/>
      </c>
      <c r="N2845" t="str">
        <f>IFERROR(記録__2[[#This Row],[競技番号]],"")</f>
        <v/>
      </c>
      <c r="O2845" t="str">
        <f>IFERROR(記録__2[[#This Row],[選手番号]],"")</f>
        <v/>
      </c>
    </row>
    <row r="2846" spans="1:15" x14ac:dyDescent="0.2">
      <c r="A2846" t="str">
        <f>IFERROR(VLOOKUP(N2846,プログラム!B:C,2,0),"")</f>
        <v/>
      </c>
      <c r="B2846" t="str">
        <f t="shared" si="88"/>
        <v/>
      </c>
      <c r="C2846" t="str">
        <f>IFERROR(VLOOKUP(B2846,チーム番号!E:F,2,0),"")</f>
        <v/>
      </c>
      <c r="D2846" t="str">
        <f>IFERROR(VLOOKUP(N2846,プログラム!B:C,2,0),"")</f>
        <v/>
      </c>
      <c r="E2846" t="str">
        <f>IFERROR(記録__2[[#This Row],[組]],"")</f>
        <v/>
      </c>
      <c r="F2846" t="str">
        <f>IFERROR(記録__2[[#This Row],[水路]],"")</f>
        <v/>
      </c>
      <c r="G2846" t="str">
        <f>IFERROR(VLOOKUP(D2846,プログラムデータ!A:N,12,0),"")</f>
        <v/>
      </c>
      <c r="H2846" t="str">
        <f>IFERROR(VLOOKUP(D2846,プログラムデータ!A:N,13,0),"")</f>
        <v/>
      </c>
      <c r="I2846" t="str">
        <f>IFERROR(VLOOKUP(D2846,プログラムデータ!A:N,11,0),"")</f>
        <v/>
      </c>
      <c r="J2846" t="str">
        <f>IFERROR(VLOOKUP(D2846,プログラムデータ!A:N,10,0),"")</f>
        <v/>
      </c>
      <c r="K2846" t="str">
        <f>IFERROR(VLOOKUP(D2846,プログラムデータ!A:N,14,0),"")</f>
        <v/>
      </c>
      <c r="L2846" t="str">
        <f t="shared" si="89"/>
        <v xml:space="preserve">    </v>
      </c>
      <c r="M2846" t="str">
        <f>IFERROR(VLOOKUP(J2846,色々!M:P,4,0),"")</f>
        <v/>
      </c>
      <c r="N2846" t="str">
        <f>IFERROR(記録__2[[#This Row],[競技番号]],"")</f>
        <v/>
      </c>
      <c r="O2846" t="str">
        <f>IFERROR(記録__2[[#This Row],[選手番号]],"")</f>
        <v/>
      </c>
    </row>
    <row r="2847" spans="1:15" x14ac:dyDescent="0.2">
      <c r="A2847" t="str">
        <f>IFERROR(VLOOKUP(N2847,プログラム!B:C,2,0),"")</f>
        <v/>
      </c>
      <c r="B2847" t="str">
        <f t="shared" si="88"/>
        <v/>
      </c>
      <c r="C2847" t="str">
        <f>IFERROR(VLOOKUP(B2847,チーム番号!E:F,2,0),"")</f>
        <v/>
      </c>
      <c r="D2847" t="str">
        <f>IFERROR(VLOOKUP(N2847,プログラム!B:C,2,0),"")</f>
        <v/>
      </c>
      <c r="E2847" t="str">
        <f>IFERROR(記録__2[[#This Row],[組]],"")</f>
        <v/>
      </c>
      <c r="F2847" t="str">
        <f>IFERROR(記録__2[[#This Row],[水路]],"")</f>
        <v/>
      </c>
      <c r="G2847" t="str">
        <f>IFERROR(VLOOKUP(D2847,プログラムデータ!A:N,12,0),"")</f>
        <v/>
      </c>
      <c r="H2847" t="str">
        <f>IFERROR(VLOOKUP(D2847,プログラムデータ!A:N,13,0),"")</f>
        <v/>
      </c>
      <c r="I2847" t="str">
        <f>IFERROR(VLOOKUP(D2847,プログラムデータ!A:N,11,0),"")</f>
        <v/>
      </c>
      <c r="J2847" t="str">
        <f>IFERROR(VLOOKUP(D2847,プログラムデータ!A:N,10,0),"")</f>
        <v/>
      </c>
      <c r="K2847" t="str">
        <f>IFERROR(VLOOKUP(D2847,プログラムデータ!A:N,14,0),"")</f>
        <v/>
      </c>
      <c r="L2847" t="str">
        <f t="shared" si="89"/>
        <v xml:space="preserve">    </v>
      </c>
      <c r="M2847" t="str">
        <f>IFERROR(VLOOKUP(J2847,色々!M:P,4,0),"")</f>
        <v/>
      </c>
      <c r="N2847" t="str">
        <f>IFERROR(記録__2[[#This Row],[競技番号]],"")</f>
        <v/>
      </c>
      <c r="O2847" t="str">
        <f>IFERROR(記録__2[[#This Row],[選手番号]],"")</f>
        <v/>
      </c>
    </row>
    <row r="2848" spans="1:15" x14ac:dyDescent="0.2">
      <c r="A2848" t="str">
        <f>IFERROR(VLOOKUP(N2848,プログラム!B:C,2,0),"")</f>
        <v/>
      </c>
      <c r="B2848" t="str">
        <f t="shared" si="88"/>
        <v/>
      </c>
      <c r="C2848" t="str">
        <f>IFERROR(VLOOKUP(B2848,チーム番号!E:F,2,0),"")</f>
        <v/>
      </c>
      <c r="D2848" t="str">
        <f>IFERROR(VLOOKUP(N2848,プログラム!B:C,2,0),"")</f>
        <v/>
      </c>
      <c r="E2848" t="str">
        <f>IFERROR(記録__2[[#This Row],[組]],"")</f>
        <v/>
      </c>
      <c r="F2848" t="str">
        <f>IFERROR(記録__2[[#This Row],[水路]],"")</f>
        <v/>
      </c>
      <c r="G2848" t="str">
        <f>IFERROR(VLOOKUP(D2848,プログラムデータ!A:N,12,0),"")</f>
        <v/>
      </c>
      <c r="H2848" t="str">
        <f>IFERROR(VLOOKUP(D2848,プログラムデータ!A:N,13,0),"")</f>
        <v/>
      </c>
      <c r="I2848" t="str">
        <f>IFERROR(VLOOKUP(D2848,プログラムデータ!A:N,11,0),"")</f>
        <v/>
      </c>
      <c r="J2848" t="str">
        <f>IFERROR(VLOOKUP(D2848,プログラムデータ!A:N,10,0),"")</f>
        <v/>
      </c>
      <c r="K2848" t="str">
        <f>IFERROR(VLOOKUP(D2848,プログラムデータ!A:N,14,0),"")</f>
        <v/>
      </c>
      <c r="L2848" t="str">
        <f t="shared" si="89"/>
        <v xml:space="preserve">    </v>
      </c>
      <c r="M2848" t="str">
        <f>IFERROR(VLOOKUP(J2848,色々!M:P,4,0),"")</f>
        <v/>
      </c>
      <c r="N2848" t="str">
        <f>IFERROR(記録__2[[#This Row],[競技番号]],"")</f>
        <v/>
      </c>
      <c r="O2848" t="str">
        <f>IFERROR(記録__2[[#This Row],[選手番号]],"")</f>
        <v/>
      </c>
    </row>
    <row r="2849" spans="1:15" x14ac:dyDescent="0.2">
      <c r="A2849" t="str">
        <f>IFERROR(VLOOKUP(N2849,プログラム!B:C,2,0),"")</f>
        <v/>
      </c>
      <c r="B2849" t="str">
        <f t="shared" si="88"/>
        <v/>
      </c>
      <c r="C2849" t="str">
        <f>IFERROR(VLOOKUP(B2849,チーム番号!E:F,2,0),"")</f>
        <v/>
      </c>
      <c r="D2849" t="str">
        <f>IFERROR(VLOOKUP(N2849,プログラム!B:C,2,0),"")</f>
        <v/>
      </c>
      <c r="E2849" t="str">
        <f>IFERROR(記録__2[[#This Row],[組]],"")</f>
        <v/>
      </c>
      <c r="F2849" t="str">
        <f>IFERROR(記録__2[[#This Row],[水路]],"")</f>
        <v/>
      </c>
      <c r="G2849" t="str">
        <f>IFERROR(VLOOKUP(D2849,プログラムデータ!A:N,12,0),"")</f>
        <v/>
      </c>
      <c r="H2849" t="str">
        <f>IFERROR(VLOOKUP(D2849,プログラムデータ!A:N,13,0),"")</f>
        <v/>
      </c>
      <c r="I2849" t="str">
        <f>IFERROR(VLOOKUP(D2849,プログラムデータ!A:N,11,0),"")</f>
        <v/>
      </c>
      <c r="J2849" t="str">
        <f>IFERROR(VLOOKUP(D2849,プログラムデータ!A:N,10,0),"")</f>
        <v/>
      </c>
      <c r="K2849" t="str">
        <f>IFERROR(VLOOKUP(D2849,プログラムデータ!A:N,14,0),"")</f>
        <v/>
      </c>
      <c r="L2849" t="str">
        <f t="shared" si="89"/>
        <v xml:space="preserve">    </v>
      </c>
      <c r="M2849" t="str">
        <f>IFERROR(VLOOKUP(J2849,色々!M:P,4,0),"")</f>
        <v/>
      </c>
      <c r="N2849" t="str">
        <f>IFERROR(記録__2[[#This Row],[競技番号]],"")</f>
        <v/>
      </c>
      <c r="O2849" t="str">
        <f>IFERROR(記録__2[[#This Row],[選手番号]],"")</f>
        <v/>
      </c>
    </row>
    <row r="2850" spans="1:15" x14ac:dyDescent="0.2">
      <c r="A2850" t="str">
        <f>IFERROR(VLOOKUP(N2850,プログラム!B:C,2,0),"")</f>
        <v/>
      </c>
      <c r="B2850" t="str">
        <f t="shared" si="88"/>
        <v/>
      </c>
      <c r="C2850" t="str">
        <f>IFERROR(VLOOKUP(B2850,チーム番号!E:F,2,0),"")</f>
        <v/>
      </c>
      <c r="D2850" t="str">
        <f>IFERROR(VLOOKUP(N2850,プログラム!B:C,2,0),"")</f>
        <v/>
      </c>
      <c r="E2850" t="str">
        <f>IFERROR(記録__2[[#This Row],[組]],"")</f>
        <v/>
      </c>
      <c r="F2850" t="str">
        <f>IFERROR(記録__2[[#This Row],[水路]],"")</f>
        <v/>
      </c>
      <c r="G2850" t="str">
        <f>IFERROR(VLOOKUP(D2850,プログラムデータ!A:N,12,0),"")</f>
        <v/>
      </c>
      <c r="H2850" t="str">
        <f>IFERROR(VLOOKUP(D2850,プログラムデータ!A:N,13,0),"")</f>
        <v/>
      </c>
      <c r="I2850" t="str">
        <f>IFERROR(VLOOKUP(D2850,プログラムデータ!A:N,11,0),"")</f>
        <v/>
      </c>
      <c r="J2850" t="str">
        <f>IFERROR(VLOOKUP(D2850,プログラムデータ!A:N,10,0),"")</f>
        <v/>
      </c>
      <c r="K2850" t="str">
        <f>IFERROR(VLOOKUP(D2850,プログラムデータ!A:N,14,0),"")</f>
        <v/>
      </c>
      <c r="L2850" t="str">
        <f t="shared" si="89"/>
        <v xml:space="preserve">    </v>
      </c>
      <c r="M2850" t="str">
        <f>IFERROR(VLOOKUP(J2850,色々!M:P,4,0),"")</f>
        <v/>
      </c>
      <c r="N2850" t="str">
        <f>IFERROR(記録__2[[#This Row],[競技番号]],"")</f>
        <v/>
      </c>
      <c r="O2850" t="str">
        <f>IFERROR(記録__2[[#This Row],[選手番号]],"")</f>
        <v/>
      </c>
    </row>
    <row r="2851" spans="1:15" x14ac:dyDescent="0.2">
      <c r="A2851" t="str">
        <f>IFERROR(VLOOKUP(N2851,プログラム!B:C,2,0),"")</f>
        <v/>
      </c>
      <c r="B2851" t="str">
        <f t="shared" si="88"/>
        <v/>
      </c>
      <c r="C2851" t="str">
        <f>IFERROR(VLOOKUP(B2851,チーム番号!E:F,2,0),"")</f>
        <v/>
      </c>
      <c r="D2851" t="str">
        <f>IFERROR(VLOOKUP(N2851,プログラム!B:C,2,0),"")</f>
        <v/>
      </c>
      <c r="E2851" t="str">
        <f>IFERROR(記録__2[[#This Row],[組]],"")</f>
        <v/>
      </c>
      <c r="F2851" t="str">
        <f>IFERROR(記録__2[[#This Row],[水路]],"")</f>
        <v/>
      </c>
      <c r="G2851" t="str">
        <f>IFERROR(VLOOKUP(D2851,プログラムデータ!A:N,12,0),"")</f>
        <v/>
      </c>
      <c r="H2851" t="str">
        <f>IFERROR(VLOOKUP(D2851,プログラムデータ!A:N,13,0),"")</f>
        <v/>
      </c>
      <c r="I2851" t="str">
        <f>IFERROR(VLOOKUP(D2851,プログラムデータ!A:N,11,0),"")</f>
        <v/>
      </c>
      <c r="J2851" t="str">
        <f>IFERROR(VLOOKUP(D2851,プログラムデータ!A:N,10,0),"")</f>
        <v/>
      </c>
      <c r="K2851" t="str">
        <f>IFERROR(VLOOKUP(D2851,プログラムデータ!A:N,14,0),"")</f>
        <v/>
      </c>
      <c r="L2851" t="str">
        <f t="shared" si="89"/>
        <v xml:space="preserve">    </v>
      </c>
      <c r="M2851" t="str">
        <f>IFERROR(VLOOKUP(J2851,色々!M:P,4,0),"")</f>
        <v/>
      </c>
      <c r="N2851" t="str">
        <f>IFERROR(記録__2[[#This Row],[競技番号]],"")</f>
        <v/>
      </c>
      <c r="O2851" t="str">
        <f>IFERROR(記録__2[[#This Row],[選手番号]],"")</f>
        <v/>
      </c>
    </row>
    <row r="2852" spans="1:15" x14ac:dyDescent="0.2">
      <c r="A2852" t="str">
        <f>IFERROR(VLOOKUP(N2852,プログラム!B:C,2,0),"")</f>
        <v/>
      </c>
      <c r="B2852" t="str">
        <f t="shared" si="88"/>
        <v/>
      </c>
      <c r="C2852" t="str">
        <f>IFERROR(VLOOKUP(B2852,チーム番号!E:F,2,0),"")</f>
        <v/>
      </c>
      <c r="D2852" t="str">
        <f>IFERROR(VLOOKUP(N2852,プログラム!B:C,2,0),"")</f>
        <v/>
      </c>
      <c r="E2852" t="str">
        <f>IFERROR(記録__2[[#This Row],[組]],"")</f>
        <v/>
      </c>
      <c r="F2852" t="str">
        <f>IFERROR(記録__2[[#This Row],[水路]],"")</f>
        <v/>
      </c>
      <c r="G2852" t="str">
        <f>IFERROR(VLOOKUP(D2852,プログラムデータ!A:N,12,0),"")</f>
        <v/>
      </c>
      <c r="H2852" t="str">
        <f>IFERROR(VLOOKUP(D2852,プログラムデータ!A:N,13,0),"")</f>
        <v/>
      </c>
      <c r="I2852" t="str">
        <f>IFERROR(VLOOKUP(D2852,プログラムデータ!A:N,11,0),"")</f>
        <v/>
      </c>
      <c r="J2852" t="str">
        <f>IFERROR(VLOOKUP(D2852,プログラムデータ!A:N,10,0),"")</f>
        <v/>
      </c>
      <c r="K2852" t="str">
        <f>IFERROR(VLOOKUP(D2852,プログラムデータ!A:N,14,0),"")</f>
        <v/>
      </c>
      <c r="L2852" t="str">
        <f t="shared" si="89"/>
        <v xml:space="preserve">    </v>
      </c>
      <c r="M2852" t="str">
        <f>IFERROR(VLOOKUP(J2852,色々!M:P,4,0),"")</f>
        <v/>
      </c>
      <c r="N2852" t="str">
        <f>IFERROR(記録__2[[#This Row],[競技番号]],"")</f>
        <v/>
      </c>
      <c r="O2852" t="str">
        <f>IFERROR(記録__2[[#This Row],[選手番号]],"")</f>
        <v/>
      </c>
    </row>
    <row r="2853" spans="1:15" x14ac:dyDescent="0.2">
      <c r="A2853" t="str">
        <f>IFERROR(VLOOKUP(N2853,プログラム!B:C,2,0),"")</f>
        <v/>
      </c>
      <c r="B2853" t="str">
        <f t="shared" si="88"/>
        <v/>
      </c>
      <c r="C2853" t="str">
        <f>IFERROR(VLOOKUP(B2853,チーム番号!E:F,2,0),"")</f>
        <v/>
      </c>
      <c r="D2853" t="str">
        <f>IFERROR(VLOOKUP(N2853,プログラム!B:C,2,0),"")</f>
        <v/>
      </c>
      <c r="E2853" t="str">
        <f>IFERROR(記録__2[[#This Row],[組]],"")</f>
        <v/>
      </c>
      <c r="F2853" t="str">
        <f>IFERROR(記録__2[[#This Row],[水路]],"")</f>
        <v/>
      </c>
      <c r="G2853" t="str">
        <f>IFERROR(VLOOKUP(D2853,プログラムデータ!A:N,12,0),"")</f>
        <v/>
      </c>
      <c r="H2853" t="str">
        <f>IFERROR(VLOOKUP(D2853,プログラムデータ!A:N,13,0),"")</f>
        <v/>
      </c>
      <c r="I2853" t="str">
        <f>IFERROR(VLOOKUP(D2853,プログラムデータ!A:N,11,0),"")</f>
        <v/>
      </c>
      <c r="J2853" t="str">
        <f>IFERROR(VLOOKUP(D2853,プログラムデータ!A:N,10,0),"")</f>
        <v/>
      </c>
      <c r="K2853" t="str">
        <f>IFERROR(VLOOKUP(D2853,プログラムデータ!A:N,14,0),"")</f>
        <v/>
      </c>
      <c r="L2853" t="str">
        <f t="shared" si="89"/>
        <v xml:space="preserve">    </v>
      </c>
      <c r="M2853" t="str">
        <f>IFERROR(VLOOKUP(J2853,色々!M:P,4,0),"")</f>
        <v/>
      </c>
      <c r="N2853" t="str">
        <f>IFERROR(記録__2[[#This Row],[競技番号]],"")</f>
        <v/>
      </c>
      <c r="O2853" t="str">
        <f>IFERROR(記録__2[[#This Row],[選手番号]],"")</f>
        <v/>
      </c>
    </row>
    <row r="2854" spans="1:15" x14ac:dyDescent="0.2">
      <c r="A2854" t="str">
        <f>IFERROR(VLOOKUP(N2854,プログラム!B:C,2,0),"")</f>
        <v/>
      </c>
      <c r="B2854" t="str">
        <f t="shared" si="88"/>
        <v/>
      </c>
      <c r="C2854" t="str">
        <f>IFERROR(VLOOKUP(B2854,チーム番号!E:F,2,0),"")</f>
        <v/>
      </c>
      <c r="D2854" t="str">
        <f>IFERROR(VLOOKUP(N2854,プログラム!B:C,2,0),"")</f>
        <v/>
      </c>
      <c r="E2854" t="str">
        <f>IFERROR(記録__2[[#This Row],[組]],"")</f>
        <v/>
      </c>
      <c r="F2854" t="str">
        <f>IFERROR(記録__2[[#This Row],[水路]],"")</f>
        <v/>
      </c>
      <c r="G2854" t="str">
        <f>IFERROR(VLOOKUP(D2854,プログラムデータ!A:N,12,0),"")</f>
        <v/>
      </c>
      <c r="H2854" t="str">
        <f>IFERROR(VLOOKUP(D2854,プログラムデータ!A:N,13,0),"")</f>
        <v/>
      </c>
      <c r="I2854" t="str">
        <f>IFERROR(VLOOKUP(D2854,プログラムデータ!A:N,11,0),"")</f>
        <v/>
      </c>
      <c r="J2854" t="str">
        <f>IFERROR(VLOOKUP(D2854,プログラムデータ!A:N,10,0),"")</f>
        <v/>
      </c>
      <c r="K2854" t="str">
        <f>IFERROR(VLOOKUP(D2854,プログラムデータ!A:N,14,0),"")</f>
        <v/>
      </c>
      <c r="L2854" t="str">
        <f t="shared" si="89"/>
        <v xml:space="preserve">    </v>
      </c>
      <c r="M2854" t="str">
        <f>IFERROR(VLOOKUP(J2854,色々!M:P,4,0),"")</f>
        <v/>
      </c>
      <c r="N2854" t="str">
        <f>IFERROR(記録__2[[#This Row],[競技番号]],"")</f>
        <v/>
      </c>
      <c r="O2854" t="str">
        <f>IFERROR(記録__2[[#This Row],[選手番号]],"")</f>
        <v/>
      </c>
    </row>
    <row r="2855" spans="1:15" x14ac:dyDescent="0.2">
      <c r="A2855" t="str">
        <f>IFERROR(VLOOKUP(N2855,プログラム!B:C,2,0),"")</f>
        <v/>
      </c>
      <c r="B2855" t="str">
        <f t="shared" si="88"/>
        <v/>
      </c>
      <c r="C2855" t="str">
        <f>IFERROR(VLOOKUP(B2855,チーム番号!E:F,2,0),"")</f>
        <v/>
      </c>
      <c r="D2855" t="str">
        <f>IFERROR(VLOOKUP(N2855,プログラム!B:C,2,0),"")</f>
        <v/>
      </c>
      <c r="E2855" t="str">
        <f>IFERROR(記録__2[[#This Row],[組]],"")</f>
        <v/>
      </c>
      <c r="F2855" t="str">
        <f>IFERROR(記録__2[[#This Row],[水路]],"")</f>
        <v/>
      </c>
      <c r="G2855" t="str">
        <f>IFERROR(VLOOKUP(D2855,プログラムデータ!A:N,12,0),"")</f>
        <v/>
      </c>
      <c r="H2855" t="str">
        <f>IFERROR(VLOOKUP(D2855,プログラムデータ!A:N,13,0),"")</f>
        <v/>
      </c>
      <c r="I2855" t="str">
        <f>IFERROR(VLOOKUP(D2855,プログラムデータ!A:N,11,0),"")</f>
        <v/>
      </c>
      <c r="J2855" t="str">
        <f>IFERROR(VLOOKUP(D2855,プログラムデータ!A:N,10,0),"")</f>
        <v/>
      </c>
      <c r="K2855" t="str">
        <f>IFERROR(VLOOKUP(D2855,プログラムデータ!A:N,14,0),"")</f>
        <v/>
      </c>
      <c r="L2855" t="str">
        <f t="shared" si="89"/>
        <v xml:space="preserve">    </v>
      </c>
      <c r="M2855" t="str">
        <f>IFERROR(VLOOKUP(J2855,色々!M:P,4,0),"")</f>
        <v/>
      </c>
      <c r="N2855" t="str">
        <f>IFERROR(記録__2[[#This Row],[競技番号]],"")</f>
        <v/>
      </c>
      <c r="O2855" t="str">
        <f>IFERROR(記録__2[[#This Row],[選手番号]],"")</f>
        <v/>
      </c>
    </row>
    <row r="2856" spans="1:15" x14ac:dyDescent="0.2">
      <c r="A2856" t="str">
        <f>IFERROR(VLOOKUP(N2856,プログラム!B:C,2,0),"")</f>
        <v/>
      </c>
      <c r="B2856" t="str">
        <f t="shared" si="88"/>
        <v/>
      </c>
      <c r="C2856" t="str">
        <f>IFERROR(VLOOKUP(B2856,チーム番号!E:F,2,0),"")</f>
        <v/>
      </c>
      <c r="D2856" t="str">
        <f>IFERROR(VLOOKUP(N2856,プログラム!B:C,2,0),"")</f>
        <v/>
      </c>
      <c r="E2856" t="str">
        <f>IFERROR(記録__2[[#This Row],[組]],"")</f>
        <v/>
      </c>
      <c r="F2856" t="str">
        <f>IFERROR(記録__2[[#This Row],[水路]],"")</f>
        <v/>
      </c>
      <c r="G2856" t="str">
        <f>IFERROR(VLOOKUP(D2856,プログラムデータ!A:N,12,0),"")</f>
        <v/>
      </c>
      <c r="H2856" t="str">
        <f>IFERROR(VLOOKUP(D2856,プログラムデータ!A:N,13,0),"")</f>
        <v/>
      </c>
      <c r="I2856" t="str">
        <f>IFERROR(VLOOKUP(D2856,プログラムデータ!A:N,11,0),"")</f>
        <v/>
      </c>
      <c r="J2856" t="str">
        <f>IFERROR(VLOOKUP(D2856,プログラムデータ!A:N,10,0),"")</f>
        <v/>
      </c>
      <c r="K2856" t="str">
        <f>IFERROR(VLOOKUP(D2856,プログラムデータ!A:N,14,0),"")</f>
        <v/>
      </c>
      <c r="L2856" t="str">
        <f t="shared" si="89"/>
        <v xml:space="preserve">    </v>
      </c>
      <c r="M2856" t="str">
        <f>IFERROR(VLOOKUP(J2856,色々!M:P,4,0),"")</f>
        <v/>
      </c>
      <c r="N2856" t="str">
        <f>IFERROR(記録__2[[#This Row],[競技番号]],"")</f>
        <v/>
      </c>
      <c r="O2856" t="str">
        <f>IFERROR(記録__2[[#This Row],[選手番号]],"")</f>
        <v/>
      </c>
    </row>
    <row r="2857" spans="1:15" x14ac:dyDescent="0.2">
      <c r="A2857" t="str">
        <f>IFERROR(VLOOKUP(N2857,プログラム!B:C,2,0),"")</f>
        <v/>
      </c>
      <c r="B2857" t="str">
        <f t="shared" si="88"/>
        <v/>
      </c>
      <c r="C2857" t="str">
        <f>IFERROR(VLOOKUP(B2857,チーム番号!E:F,2,0),"")</f>
        <v/>
      </c>
      <c r="D2857" t="str">
        <f>IFERROR(VLOOKUP(N2857,プログラム!B:C,2,0),"")</f>
        <v/>
      </c>
      <c r="E2857" t="str">
        <f>IFERROR(記録__2[[#This Row],[組]],"")</f>
        <v/>
      </c>
      <c r="F2857" t="str">
        <f>IFERROR(記録__2[[#This Row],[水路]],"")</f>
        <v/>
      </c>
      <c r="G2857" t="str">
        <f>IFERROR(VLOOKUP(D2857,プログラムデータ!A:N,12,0),"")</f>
        <v/>
      </c>
      <c r="H2857" t="str">
        <f>IFERROR(VLOOKUP(D2857,プログラムデータ!A:N,13,0),"")</f>
        <v/>
      </c>
      <c r="I2857" t="str">
        <f>IFERROR(VLOOKUP(D2857,プログラムデータ!A:N,11,0),"")</f>
        <v/>
      </c>
      <c r="J2857" t="str">
        <f>IFERROR(VLOOKUP(D2857,プログラムデータ!A:N,10,0),"")</f>
        <v/>
      </c>
      <c r="K2857" t="str">
        <f>IFERROR(VLOOKUP(D2857,プログラムデータ!A:N,14,0),"")</f>
        <v/>
      </c>
      <c r="L2857" t="str">
        <f t="shared" si="89"/>
        <v xml:space="preserve">    </v>
      </c>
      <c r="M2857" t="str">
        <f>IFERROR(VLOOKUP(J2857,色々!M:P,4,0),"")</f>
        <v/>
      </c>
      <c r="N2857" t="str">
        <f>IFERROR(記録__2[[#This Row],[競技番号]],"")</f>
        <v/>
      </c>
      <c r="O2857" t="str">
        <f>IFERROR(記録__2[[#This Row],[選手番号]],"")</f>
        <v/>
      </c>
    </row>
    <row r="2858" spans="1:15" x14ac:dyDescent="0.2">
      <c r="A2858" t="str">
        <f>IFERROR(VLOOKUP(N2858,プログラム!B:C,2,0),"")</f>
        <v/>
      </c>
      <c r="B2858" t="str">
        <f t="shared" si="88"/>
        <v/>
      </c>
      <c r="C2858" t="str">
        <f>IFERROR(VLOOKUP(B2858,チーム番号!E:F,2,0),"")</f>
        <v/>
      </c>
      <c r="D2858" t="str">
        <f>IFERROR(VLOOKUP(N2858,プログラム!B:C,2,0),"")</f>
        <v/>
      </c>
      <c r="E2858" t="str">
        <f>IFERROR(記録__2[[#This Row],[組]],"")</f>
        <v/>
      </c>
      <c r="F2858" t="str">
        <f>IFERROR(記録__2[[#This Row],[水路]],"")</f>
        <v/>
      </c>
      <c r="G2858" t="str">
        <f>IFERROR(VLOOKUP(D2858,プログラムデータ!A:N,12,0),"")</f>
        <v/>
      </c>
      <c r="H2858" t="str">
        <f>IFERROR(VLOOKUP(D2858,プログラムデータ!A:N,13,0),"")</f>
        <v/>
      </c>
      <c r="I2858" t="str">
        <f>IFERROR(VLOOKUP(D2858,プログラムデータ!A:N,11,0),"")</f>
        <v/>
      </c>
      <c r="J2858" t="str">
        <f>IFERROR(VLOOKUP(D2858,プログラムデータ!A:N,10,0),"")</f>
        <v/>
      </c>
      <c r="K2858" t="str">
        <f>IFERROR(VLOOKUP(D2858,プログラムデータ!A:N,14,0),"")</f>
        <v/>
      </c>
      <c r="L2858" t="str">
        <f t="shared" si="89"/>
        <v xml:space="preserve">    </v>
      </c>
      <c r="M2858" t="str">
        <f>IFERROR(VLOOKUP(J2858,色々!M:P,4,0),"")</f>
        <v/>
      </c>
      <c r="N2858" t="str">
        <f>IFERROR(記録__2[[#This Row],[競技番号]],"")</f>
        <v/>
      </c>
      <c r="O2858" t="str">
        <f>IFERROR(記録__2[[#This Row],[選手番号]],"")</f>
        <v/>
      </c>
    </row>
    <row r="2859" spans="1:15" x14ac:dyDescent="0.2">
      <c r="A2859" t="str">
        <f>IFERROR(VLOOKUP(N2859,プログラム!B:C,2,0),"")</f>
        <v/>
      </c>
      <c r="B2859" t="str">
        <f t="shared" si="88"/>
        <v/>
      </c>
      <c r="C2859" t="str">
        <f>IFERROR(VLOOKUP(B2859,チーム番号!E:F,2,0),"")</f>
        <v/>
      </c>
      <c r="D2859" t="str">
        <f>IFERROR(VLOOKUP(N2859,プログラム!B:C,2,0),"")</f>
        <v/>
      </c>
      <c r="E2859" t="str">
        <f>IFERROR(記録__2[[#This Row],[組]],"")</f>
        <v/>
      </c>
      <c r="F2859" t="str">
        <f>IFERROR(記録__2[[#This Row],[水路]],"")</f>
        <v/>
      </c>
      <c r="G2859" t="str">
        <f>IFERROR(VLOOKUP(D2859,プログラムデータ!A:N,12,0),"")</f>
        <v/>
      </c>
      <c r="H2859" t="str">
        <f>IFERROR(VLOOKUP(D2859,プログラムデータ!A:N,13,0),"")</f>
        <v/>
      </c>
      <c r="I2859" t="str">
        <f>IFERROR(VLOOKUP(D2859,プログラムデータ!A:N,11,0),"")</f>
        <v/>
      </c>
      <c r="J2859" t="str">
        <f>IFERROR(VLOOKUP(D2859,プログラムデータ!A:N,10,0),"")</f>
        <v/>
      </c>
      <c r="K2859" t="str">
        <f>IFERROR(VLOOKUP(D2859,プログラムデータ!A:N,14,0),"")</f>
        <v/>
      </c>
      <c r="L2859" t="str">
        <f t="shared" si="89"/>
        <v xml:space="preserve">    </v>
      </c>
      <c r="M2859" t="str">
        <f>IFERROR(VLOOKUP(J2859,色々!M:P,4,0),"")</f>
        <v/>
      </c>
      <c r="N2859" t="str">
        <f>IFERROR(記録__2[[#This Row],[競技番号]],"")</f>
        <v/>
      </c>
      <c r="O2859" t="str">
        <f>IFERROR(記録__2[[#This Row],[選手番号]],"")</f>
        <v/>
      </c>
    </row>
    <row r="2860" spans="1:15" x14ac:dyDescent="0.2">
      <c r="A2860" t="str">
        <f>IFERROR(VLOOKUP(N2860,プログラム!B:C,2,0),"")</f>
        <v/>
      </c>
      <c r="B2860" t="str">
        <f t="shared" si="88"/>
        <v/>
      </c>
      <c r="C2860" t="str">
        <f>IFERROR(VLOOKUP(B2860,チーム番号!E:F,2,0),"")</f>
        <v/>
      </c>
      <c r="D2860" t="str">
        <f>IFERROR(VLOOKUP(N2860,プログラム!B:C,2,0),"")</f>
        <v/>
      </c>
      <c r="E2860" t="str">
        <f>IFERROR(記録__2[[#This Row],[組]],"")</f>
        <v/>
      </c>
      <c r="F2860" t="str">
        <f>IFERROR(記録__2[[#This Row],[水路]],"")</f>
        <v/>
      </c>
      <c r="G2860" t="str">
        <f>IFERROR(VLOOKUP(D2860,プログラムデータ!A:N,12,0),"")</f>
        <v/>
      </c>
      <c r="H2860" t="str">
        <f>IFERROR(VLOOKUP(D2860,プログラムデータ!A:N,13,0),"")</f>
        <v/>
      </c>
      <c r="I2860" t="str">
        <f>IFERROR(VLOOKUP(D2860,プログラムデータ!A:N,11,0),"")</f>
        <v/>
      </c>
      <c r="J2860" t="str">
        <f>IFERROR(VLOOKUP(D2860,プログラムデータ!A:N,10,0),"")</f>
        <v/>
      </c>
      <c r="K2860" t="str">
        <f>IFERROR(VLOOKUP(D2860,プログラムデータ!A:N,14,0),"")</f>
        <v/>
      </c>
      <c r="L2860" t="str">
        <f t="shared" si="89"/>
        <v xml:space="preserve">    </v>
      </c>
      <c r="M2860" t="str">
        <f>IFERROR(VLOOKUP(J2860,色々!M:P,4,0),"")</f>
        <v/>
      </c>
      <c r="N2860" t="str">
        <f>IFERROR(記録__2[[#This Row],[競技番号]],"")</f>
        <v/>
      </c>
      <c r="O2860" t="str">
        <f>IFERROR(記録__2[[#This Row],[選手番号]],"")</f>
        <v/>
      </c>
    </row>
    <row r="2861" spans="1:15" x14ac:dyDescent="0.2">
      <c r="A2861" t="str">
        <f>IFERROR(VLOOKUP(N2861,プログラム!B:C,2,0),"")</f>
        <v/>
      </c>
      <c r="B2861" t="str">
        <f t="shared" si="88"/>
        <v/>
      </c>
      <c r="C2861" t="str">
        <f>IFERROR(VLOOKUP(B2861,チーム番号!E:F,2,0),"")</f>
        <v/>
      </c>
      <c r="D2861" t="str">
        <f>IFERROR(VLOOKUP(N2861,プログラム!B:C,2,0),"")</f>
        <v/>
      </c>
      <c r="E2861" t="str">
        <f>IFERROR(記録__2[[#This Row],[組]],"")</f>
        <v/>
      </c>
      <c r="F2861" t="str">
        <f>IFERROR(記録__2[[#This Row],[水路]],"")</f>
        <v/>
      </c>
      <c r="G2861" t="str">
        <f>IFERROR(VLOOKUP(D2861,プログラムデータ!A:N,12,0),"")</f>
        <v/>
      </c>
      <c r="H2861" t="str">
        <f>IFERROR(VLOOKUP(D2861,プログラムデータ!A:N,13,0),"")</f>
        <v/>
      </c>
      <c r="I2861" t="str">
        <f>IFERROR(VLOOKUP(D2861,プログラムデータ!A:N,11,0),"")</f>
        <v/>
      </c>
      <c r="J2861" t="str">
        <f>IFERROR(VLOOKUP(D2861,プログラムデータ!A:N,10,0),"")</f>
        <v/>
      </c>
      <c r="K2861" t="str">
        <f>IFERROR(VLOOKUP(D2861,プログラムデータ!A:N,14,0),"")</f>
        <v/>
      </c>
      <c r="L2861" t="str">
        <f t="shared" si="89"/>
        <v xml:space="preserve">    </v>
      </c>
      <c r="M2861" t="str">
        <f>IFERROR(VLOOKUP(J2861,色々!M:P,4,0),"")</f>
        <v/>
      </c>
      <c r="N2861" t="str">
        <f>IFERROR(記録__2[[#This Row],[競技番号]],"")</f>
        <v/>
      </c>
      <c r="O2861" t="str">
        <f>IFERROR(記録__2[[#This Row],[選手番号]],"")</f>
        <v/>
      </c>
    </row>
    <row r="2862" spans="1:15" x14ac:dyDescent="0.2">
      <c r="A2862" t="str">
        <f>IFERROR(VLOOKUP(N2862,プログラム!B:C,2,0),"")</f>
        <v/>
      </c>
      <c r="B2862" t="str">
        <f t="shared" si="88"/>
        <v/>
      </c>
      <c r="C2862" t="str">
        <f>IFERROR(VLOOKUP(B2862,チーム番号!E:F,2,0),"")</f>
        <v/>
      </c>
      <c r="D2862" t="str">
        <f>IFERROR(VLOOKUP(N2862,プログラム!B:C,2,0),"")</f>
        <v/>
      </c>
      <c r="E2862" t="str">
        <f>IFERROR(記録__2[[#This Row],[組]],"")</f>
        <v/>
      </c>
      <c r="F2862" t="str">
        <f>IFERROR(記録__2[[#This Row],[水路]],"")</f>
        <v/>
      </c>
      <c r="G2862" t="str">
        <f>IFERROR(VLOOKUP(D2862,プログラムデータ!A:N,12,0),"")</f>
        <v/>
      </c>
      <c r="H2862" t="str">
        <f>IFERROR(VLOOKUP(D2862,プログラムデータ!A:N,13,0),"")</f>
        <v/>
      </c>
      <c r="I2862" t="str">
        <f>IFERROR(VLOOKUP(D2862,プログラムデータ!A:N,11,0),"")</f>
        <v/>
      </c>
      <c r="J2862" t="str">
        <f>IFERROR(VLOOKUP(D2862,プログラムデータ!A:N,10,0),"")</f>
        <v/>
      </c>
      <c r="K2862" t="str">
        <f>IFERROR(VLOOKUP(D2862,プログラムデータ!A:N,14,0),"")</f>
        <v/>
      </c>
      <c r="L2862" t="str">
        <f t="shared" si="89"/>
        <v xml:space="preserve">    </v>
      </c>
      <c r="M2862" t="str">
        <f>IFERROR(VLOOKUP(J2862,色々!M:P,4,0),"")</f>
        <v/>
      </c>
      <c r="N2862" t="str">
        <f>IFERROR(記録__2[[#This Row],[競技番号]],"")</f>
        <v/>
      </c>
      <c r="O2862" t="str">
        <f>IFERROR(記録__2[[#This Row],[選手番号]],"")</f>
        <v/>
      </c>
    </row>
    <row r="2863" spans="1:15" x14ac:dyDescent="0.2">
      <c r="A2863" t="str">
        <f>IFERROR(VLOOKUP(N2863,プログラム!B:C,2,0),"")</f>
        <v/>
      </c>
      <c r="B2863" t="str">
        <f t="shared" si="88"/>
        <v/>
      </c>
      <c r="C2863" t="str">
        <f>IFERROR(VLOOKUP(B2863,チーム番号!E:F,2,0),"")</f>
        <v/>
      </c>
      <c r="D2863" t="str">
        <f>IFERROR(VLOOKUP(N2863,プログラム!B:C,2,0),"")</f>
        <v/>
      </c>
      <c r="E2863" t="str">
        <f>IFERROR(記録__2[[#This Row],[組]],"")</f>
        <v/>
      </c>
      <c r="F2863" t="str">
        <f>IFERROR(記録__2[[#This Row],[水路]],"")</f>
        <v/>
      </c>
      <c r="G2863" t="str">
        <f>IFERROR(VLOOKUP(D2863,プログラムデータ!A:N,12,0),"")</f>
        <v/>
      </c>
      <c r="H2863" t="str">
        <f>IFERROR(VLOOKUP(D2863,プログラムデータ!A:N,13,0),"")</f>
        <v/>
      </c>
      <c r="I2863" t="str">
        <f>IFERROR(VLOOKUP(D2863,プログラムデータ!A:N,11,0),"")</f>
        <v/>
      </c>
      <c r="J2863" t="str">
        <f>IFERROR(VLOOKUP(D2863,プログラムデータ!A:N,10,0),"")</f>
        <v/>
      </c>
      <c r="K2863" t="str">
        <f>IFERROR(VLOOKUP(D2863,プログラムデータ!A:N,14,0),"")</f>
        <v/>
      </c>
      <c r="L2863" t="str">
        <f t="shared" si="89"/>
        <v xml:space="preserve">    </v>
      </c>
      <c r="M2863" t="str">
        <f>IFERROR(VLOOKUP(J2863,色々!M:P,4,0),"")</f>
        <v/>
      </c>
      <c r="N2863" t="str">
        <f>IFERROR(記録__2[[#This Row],[競技番号]],"")</f>
        <v/>
      </c>
      <c r="O2863" t="str">
        <f>IFERROR(記録__2[[#This Row],[選手番号]],"")</f>
        <v/>
      </c>
    </row>
    <row r="2864" spans="1:15" x14ac:dyDescent="0.2">
      <c r="A2864" t="str">
        <f>IFERROR(VLOOKUP(N2864,プログラム!B:C,2,0),"")</f>
        <v/>
      </c>
      <c r="B2864" t="str">
        <f t="shared" si="88"/>
        <v/>
      </c>
      <c r="C2864" t="str">
        <f>IFERROR(VLOOKUP(B2864,チーム番号!E:F,2,0),"")</f>
        <v/>
      </c>
      <c r="D2864" t="str">
        <f>IFERROR(VLOOKUP(N2864,プログラム!B:C,2,0),"")</f>
        <v/>
      </c>
      <c r="E2864" t="str">
        <f>IFERROR(記録__2[[#This Row],[組]],"")</f>
        <v/>
      </c>
      <c r="F2864" t="str">
        <f>IFERROR(記録__2[[#This Row],[水路]],"")</f>
        <v/>
      </c>
      <c r="G2864" t="str">
        <f>IFERROR(VLOOKUP(D2864,プログラムデータ!A:N,12,0),"")</f>
        <v/>
      </c>
      <c r="H2864" t="str">
        <f>IFERROR(VLOOKUP(D2864,プログラムデータ!A:N,13,0),"")</f>
        <v/>
      </c>
      <c r="I2864" t="str">
        <f>IFERROR(VLOOKUP(D2864,プログラムデータ!A:N,11,0),"")</f>
        <v/>
      </c>
      <c r="J2864" t="str">
        <f>IFERROR(VLOOKUP(D2864,プログラムデータ!A:N,10,0),"")</f>
        <v/>
      </c>
      <c r="K2864" t="str">
        <f>IFERROR(VLOOKUP(D2864,プログラムデータ!A:N,14,0),"")</f>
        <v/>
      </c>
      <c r="L2864" t="str">
        <f t="shared" si="89"/>
        <v xml:space="preserve">    </v>
      </c>
      <c r="M2864" t="str">
        <f>IFERROR(VLOOKUP(J2864,色々!M:P,4,0),"")</f>
        <v/>
      </c>
      <c r="N2864" t="str">
        <f>IFERROR(記録__2[[#This Row],[競技番号]],"")</f>
        <v/>
      </c>
      <c r="O2864" t="str">
        <f>IFERROR(記録__2[[#This Row],[選手番号]],"")</f>
        <v/>
      </c>
    </row>
    <row r="2865" spans="1:15" x14ac:dyDescent="0.2">
      <c r="A2865" t="str">
        <f>IFERROR(VLOOKUP(N2865,プログラム!B:C,2,0),"")</f>
        <v/>
      </c>
      <c r="B2865" t="str">
        <f t="shared" si="88"/>
        <v/>
      </c>
      <c r="C2865" t="str">
        <f>IFERROR(VLOOKUP(B2865,チーム番号!E:F,2,0),"")</f>
        <v/>
      </c>
      <c r="D2865" t="str">
        <f>IFERROR(VLOOKUP(N2865,プログラム!B:C,2,0),"")</f>
        <v/>
      </c>
      <c r="E2865" t="str">
        <f>IFERROR(記録__2[[#This Row],[組]],"")</f>
        <v/>
      </c>
      <c r="F2865" t="str">
        <f>IFERROR(記録__2[[#This Row],[水路]],"")</f>
        <v/>
      </c>
      <c r="G2865" t="str">
        <f>IFERROR(VLOOKUP(D2865,プログラムデータ!A:N,12,0),"")</f>
        <v/>
      </c>
      <c r="H2865" t="str">
        <f>IFERROR(VLOOKUP(D2865,プログラムデータ!A:N,13,0),"")</f>
        <v/>
      </c>
      <c r="I2865" t="str">
        <f>IFERROR(VLOOKUP(D2865,プログラムデータ!A:N,11,0),"")</f>
        <v/>
      </c>
      <c r="J2865" t="str">
        <f>IFERROR(VLOOKUP(D2865,プログラムデータ!A:N,10,0),"")</f>
        <v/>
      </c>
      <c r="K2865" t="str">
        <f>IFERROR(VLOOKUP(D2865,プログラムデータ!A:N,14,0),"")</f>
        <v/>
      </c>
      <c r="L2865" t="str">
        <f t="shared" si="89"/>
        <v xml:space="preserve">    </v>
      </c>
      <c r="M2865" t="str">
        <f>IFERROR(VLOOKUP(J2865,色々!M:P,4,0),"")</f>
        <v/>
      </c>
      <c r="N2865" t="str">
        <f>IFERROR(記録__2[[#This Row],[競技番号]],"")</f>
        <v/>
      </c>
      <c r="O2865" t="str">
        <f>IFERROR(記録__2[[#This Row],[選手番号]],"")</f>
        <v/>
      </c>
    </row>
    <row r="2866" spans="1:15" x14ac:dyDescent="0.2">
      <c r="A2866" t="str">
        <f>IFERROR(VLOOKUP(N2866,プログラム!B:C,2,0),"")</f>
        <v/>
      </c>
      <c r="B2866" t="str">
        <f t="shared" si="88"/>
        <v/>
      </c>
      <c r="C2866" t="str">
        <f>IFERROR(VLOOKUP(B2866,チーム番号!E:F,2,0),"")</f>
        <v/>
      </c>
      <c r="D2866" t="str">
        <f>IFERROR(VLOOKUP(N2866,プログラム!B:C,2,0),"")</f>
        <v/>
      </c>
      <c r="E2866" t="str">
        <f>IFERROR(記録__2[[#This Row],[組]],"")</f>
        <v/>
      </c>
      <c r="F2866" t="str">
        <f>IFERROR(記録__2[[#This Row],[水路]],"")</f>
        <v/>
      </c>
      <c r="G2866" t="str">
        <f>IFERROR(VLOOKUP(D2866,プログラムデータ!A:N,12,0),"")</f>
        <v/>
      </c>
      <c r="H2866" t="str">
        <f>IFERROR(VLOOKUP(D2866,プログラムデータ!A:N,13,0),"")</f>
        <v/>
      </c>
      <c r="I2866" t="str">
        <f>IFERROR(VLOOKUP(D2866,プログラムデータ!A:N,11,0),"")</f>
        <v/>
      </c>
      <c r="J2866" t="str">
        <f>IFERROR(VLOOKUP(D2866,プログラムデータ!A:N,10,0),"")</f>
        <v/>
      </c>
      <c r="K2866" t="str">
        <f>IFERROR(VLOOKUP(D2866,プログラムデータ!A:N,14,0),"")</f>
        <v/>
      </c>
      <c r="L2866" t="str">
        <f t="shared" si="89"/>
        <v xml:space="preserve">    </v>
      </c>
      <c r="M2866" t="str">
        <f>IFERROR(VLOOKUP(J2866,色々!M:P,4,0),"")</f>
        <v/>
      </c>
      <c r="N2866" t="str">
        <f>IFERROR(記録__2[[#This Row],[競技番号]],"")</f>
        <v/>
      </c>
      <c r="O2866" t="str">
        <f>IFERROR(記録__2[[#This Row],[選手番号]],"")</f>
        <v/>
      </c>
    </row>
    <row r="2867" spans="1:15" x14ac:dyDescent="0.2">
      <c r="A2867" t="str">
        <f>IFERROR(VLOOKUP(N2867,プログラム!B:C,2,0),"")</f>
        <v/>
      </c>
      <c r="B2867" t="str">
        <f t="shared" si="88"/>
        <v/>
      </c>
      <c r="C2867" t="str">
        <f>IFERROR(VLOOKUP(B2867,チーム番号!E:F,2,0),"")</f>
        <v/>
      </c>
      <c r="D2867" t="str">
        <f>IFERROR(VLOOKUP(N2867,プログラム!B:C,2,0),"")</f>
        <v/>
      </c>
      <c r="E2867" t="str">
        <f>IFERROR(記録__2[[#This Row],[組]],"")</f>
        <v/>
      </c>
      <c r="F2867" t="str">
        <f>IFERROR(記録__2[[#This Row],[水路]],"")</f>
        <v/>
      </c>
      <c r="G2867" t="str">
        <f>IFERROR(VLOOKUP(D2867,プログラムデータ!A:N,12,0),"")</f>
        <v/>
      </c>
      <c r="H2867" t="str">
        <f>IFERROR(VLOOKUP(D2867,プログラムデータ!A:N,13,0),"")</f>
        <v/>
      </c>
      <c r="I2867" t="str">
        <f>IFERROR(VLOOKUP(D2867,プログラムデータ!A:N,11,0),"")</f>
        <v/>
      </c>
      <c r="J2867" t="str">
        <f>IFERROR(VLOOKUP(D2867,プログラムデータ!A:N,10,0),"")</f>
        <v/>
      </c>
      <c r="K2867" t="str">
        <f>IFERROR(VLOOKUP(D2867,プログラムデータ!A:N,14,0),"")</f>
        <v/>
      </c>
      <c r="L2867" t="str">
        <f t="shared" si="89"/>
        <v xml:space="preserve">    </v>
      </c>
      <c r="M2867" t="str">
        <f>IFERROR(VLOOKUP(J2867,色々!M:P,4,0),"")</f>
        <v/>
      </c>
      <c r="N2867" t="str">
        <f>IFERROR(記録__2[[#This Row],[競技番号]],"")</f>
        <v/>
      </c>
      <c r="O2867" t="str">
        <f>IFERROR(記録__2[[#This Row],[選手番号]],"")</f>
        <v/>
      </c>
    </row>
    <row r="2868" spans="1:15" x14ac:dyDescent="0.2">
      <c r="A2868" t="str">
        <f>IFERROR(VLOOKUP(N2868,プログラム!B:C,2,0),"")</f>
        <v/>
      </c>
      <c r="B2868" t="str">
        <f t="shared" si="88"/>
        <v/>
      </c>
      <c r="C2868" t="str">
        <f>IFERROR(VLOOKUP(B2868,チーム番号!E:F,2,0),"")</f>
        <v/>
      </c>
      <c r="D2868" t="str">
        <f>IFERROR(VLOOKUP(N2868,プログラム!B:C,2,0),"")</f>
        <v/>
      </c>
      <c r="E2868" t="str">
        <f>IFERROR(記録__2[[#This Row],[組]],"")</f>
        <v/>
      </c>
      <c r="F2868" t="str">
        <f>IFERROR(記録__2[[#This Row],[水路]],"")</f>
        <v/>
      </c>
      <c r="G2868" t="str">
        <f>IFERROR(VLOOKUP(D2868,プログラムデータ!A:N,12,0),"")</f>
        <v/>
      </c>
      <c r="H2868" t="str">
        <f>IFERROR(VLOOKUP(D2868,プログラムデータ!A:N,13,0),"")</f>
        <v/>
      </c>
      <c r="I2868" t="str">
        <f>IFERROR(VLOOKUP(D2868,プログラムデータ!A:N,11,0),"")</f>
        <v/>
      </c>
      <c r="J2868" t="str">
        <f>IFERROR(VLOOKUP(D2868,プログラムデータ!A:N,10,0),"")</f>
        <v/>
      </c>
      <c r="K2868" t="str">
        <f>IFERROR(VLOOKUP(D2868,プログラムデータ!A:N,14,0),"")</f>
        <v/>
      </c>
      <c r="L2868" t="str">
        <f t="shared" si="89"/>
        <v xml:space="preserve">    </v>
      </c>
      <c r="M2868" t="str">
        <f>IFERROR(VLOOKUP(J2868,色々!M:P,4,0),"")</f>
        <v/>
      </c>
      <c r="N2868" t="str">
        <f>IFERROR(記録__2[[#This Row],[競技番号]],"")</f>
        <v/>
      </c>
      <c r="O2868" t="str">
        <f>IFERROR(記録__2[[#This Row],[選手番号]],"")</f>
        <v/>
      </c>
    </row>
    <row r="2869" spans="1:15" x14ac:dyDescent="0.2">
      <c r="A2869" t="str">
        <f>IFERROR(VLOOKUP(N2869,プログラム!B:C,2,0),"")</f>
        <v/>
      </c>
      <c r="B2869" t="str">
        <f t="shared" si="88"/>
        <v/>
      </c>
      <c r="C2869" t="str">
        <f>IFERROR(VLOOKUP(B2869,チーム番号!E:F,2,0),"")</f>
        <v/>
      </c>
      <c r="D2869" t="str">
        <f>IFERROR(VLOOKUP(N2869,プログラム!B:C,2,0),"")</f>
        <v/>
      </c>
      <c r="E2869" t="str">
        <f>IFERROR(記録__2[[#This Row],[組]],"")</f>
        <v/>
      </c>
      <c r="F2869" t="str">
        <f>IFERROR(記録__2[[#This Row],[水路]],"")</f>
        <v/>
      </c>
      <c r="G2869" t="str">
        <f>IFERROR(VLOOKUP(D2869,プログラムデータ!A:N,12,0),"")</f>
        <v/>
      </c>
      <c r="H2869" t="str">
        <f>IFERROR(VLOOKUP(D2869,プログラムデータ!A:N,13,0),"")</f>
        <v/>
      </c>
      <c r="I2869" t="str">
        <f>IFERROR(VLOOKUP(D2869,プログラムデータ!A:N,11,0),"")</f>
        <v/>
      </c>
      <c r="J2869" t="str">
        <f>IFERROR(VLOOKUP(D2869,プログラムデータ!A:N,10,0),"")</f>
        <v/>
      </c>
      <c r="K2869" t="str">
        <f>IFERROR(VLOOKUP(D2869,プログラムデータ!A:N,14,0),"")</f>
        <v/>
      </c>
      <c r="L2869" t="str">
        <f t="shared" si="89"/>
        <v xml:space="preserve">    </v>
      </c>
      <c r="M2869" t="str">
        <f>IFERROR(VLOOKUP(J2869,色々!M:P,4,0),"")</f>
        <v/>
      </c>
      <c r="N2869" t="str">
        <f>IFERROR(記録__2[[#This Row],[競技番号]],"")</f>
        <v/>
      </c>
      <c r="O2869" t="str">
        <f>IFERROR(記録__2[[#This Row],[選手番号]],"")</f>
        <v/>
      </c>
    </row>
    <row r="2870" spans="1:15" x14ac:dyDescent="0.2">
      <c r="A2870" t="str">
        <f>IFERROR(VLOOKUP(N2870,プログラム!B:C,2,0),"")</f>
        <v/>
      </c>
      <c r="B2870" t="str">
        <f t="shared" si="88"/>
        <v/>
      </c>
      <c r="C2870" t="str">
        <f>IFERROR(VLOOKUP(B2870,チーム番号!E:F,2,0),"")</f>
        <v/>
      </c>
      <c r="D2870" t="str">
        <f>IFERROR(VLOOKUP(N2870,プログラム!B:C,2,0),"")</f>
        <v/>
      </c>
      <c r="E2870" t="str">
        <f>IFERROR(記録__2[[#This Row],[組]],"")</f>
        <v/>
      </c>
      <c r="F2870" t="str">
        <f>IFERROR(記録__2[[#This Row],[水路]],"")</f>
        <v/>
      </c>
      <c r="G2870" t="str">
        <f>IFERROR(VLOOKUP(D2870,プログラムデータ!A:N,12,0),"")</f>
        <v/>
      </c>
      <c r="H2870" t="str">
        <f>IFERROR(VLOOKUP(D2870,プログラムデータ!A:N,13,0),"")</f>
        <v/>
      </c>
      <c r="I2870" t="str">
        <f>IFERROR(VLOOKUP(D2870,プログラムデータ!A:N,11,0),"")</f>
        <v/>
      </c>
      <c r="J2870" t="str">
        <f>IFERROR(VLOOKUP(D2870,プログラムデータ!A:N,10,0),"")</f>
        <v/>
      </c>
      <c r="K2870" t="str">
        <f>IFERROR(VLOOKUP(D2870,プログラムデータ!A:N,14,0),"")</f>
        <v/>
      </c>
      <c r="L2870" t="str">
        <f t="shared" si="89"/>
        <v xml:space="preserve">    </v>
      </c>
      <c r="M2870" t="str">
        <f>IFERROR(VLOOKUP(J2870,色々!M:P,4,0),"")</f>
        <v/>
      </c>
      <c r="N2870" t="str">
        <f>IFERROR(記録__2[[#This Row],[競技番号]],"")</f>
        <v/>
      </c>
      <c r="O2870" t="str">
        <f>IFERROR(記録__2[[#This Row],[選手番号]],"")</f>
        <v/>
      </c>
    </row>
    <row r="2871" spans="1:15" x14ac:dyDescent="0.2">
      <c r="A2871" t="str">
        <f>IFERROR(VLOOKUP(N2871,プログラム!B:C,2,0),"")</f>
        <v/>
      </c>
      <c r="B2871" t="str">
        <f t="shared" si="88"/>
        <v/>
      </c>
      <c r="C2871" t="str">
        <f>IFERROR(VLOOKUP(B2871,チーム番号!E:F,2,0),"")</f>
        <v/>
      </c>
      <c r="D2871" t="str">
        <f>IFERROR(VLOOKUP(N2871,プログラム!B:C,2,0),"")</f>
        <v/>
      </c>
      <c r="E2871" t="str">
        <f>IFERROR(記録__2[[#This Row],[組]],"")</f>
        <v/>
      </c>
      <c r="F2871" t="str">
        <f>IFERROR(記録__2[[#This Row],[水路]],"")</f>
        <v/>
      </c>
      <c r="G2871" t="str">
        <f>IFERROR(VLOOKUP(D2871,プログラムデータ!A:N,12,0),"")</f>
        <v/>
      </c>
      <c r="H2871" t="str">
        <f>IFERROR(VLOOKUP(D2871,プログラムデータ!A:N,13,0),"")</f>
        <v/>
      </c>
      <c r="I2871" t="str">
        <f>IFERROR(VLOOKUP(D2871,プログラムデータ!A:N,11,0),"")</f>
        <v/>
      </c>
      <c r="J2871" t="str">
        <f>IFERROR(VLOOKUP(D2871,プログラムデータ!A:N,10,0),"")</f>
        <v/>
      </c>
      <c r="K2871" t="str">
        <f>IFERROR(VLOOKUP(D2871,プログラムデータ!A:N,14,0),"")</f>
        <v/>
      </c>
      <c r="L2871" t="str">
        <f t="shared" si="89"/>
        <v xml:space="preserve">    </v>
      </c>
      <c r="M2871" t="str">
        <f>IFERROR(VLOOKUP(J2871,色々!M:P,4,0),"")</f>
        <v/>
      </c>
      <c r="N2871" t="str">
        <f>IFERROR(記録__2[[#This Row],[競技番号]],"")</f>
        <v/>
      </c>
      <c r="O2871" t="str">
        <f>IFERROR(記録__2[[#This Row],[選手番号]],"")</f>
        <v/>
      </c>
    </row>
    <row r="2872" spans="1:15" x14ac:dyDescent="0.2">
      <c r="A2872" t="str">
        <f>IFERROR(VLOOKUP(N2872,プログラム!B:C,2,0),"")</f>
        <v/>
      </c>
      <c r="B2872" t="str">
        <f t="shared" si="88"/>
        <v/>
      </c>
      <c r="C2872" t="str">
        <f>IFERROR(VLOOKUP(B2872,チーム番号!E:F,2,0),"")</f>
        <v/>
      </c>
      <c r="D2872" t="str">
        <f>IFERROR(VLOOKUP(N2872,プログラム!B:C,2,0),"")</f>
        <v/>
      </c>
      <c r="E2872" t="str">
        <f>IFERROR(記録__2[[#This Row],[組]],"")</f>
        <v/>
      </c>
      <c r="F2872" t="str">
        <f>IFERROR(記録__2[[#This Row],[水路]],"")</f>
        <v/>
      </c>
      <c r="G2872" t="str">
        <f>IFERROR(VLOOKUP(D2872,プログラムデータ!A:N,12,0),"")</f>
        <v/>
      </c>
      <c r="H2872" t="str">
        <f>IFERROR(VLOOKUP(D2872,プログラムデータ!A:N,13,0),"")</f>
        <v/>
      </c>
      <c r="I2872" t="str">
        <f>IFERROR(VLOOKUP(D2872,プログラムデータ!A:N,11,0),"")</f>
        <v/>
      </c>
      <c r="J2872" t="str">
        <f>IFERROR(VLOOKUP(D2872,プログラムデータ!A:N,10,0),"")</f>
        <v/>
      </c>
      <c r="K2872" t="str">
        <f>IFERROR(VLOOKUP(D2872,プログラムデータ!A:N,14,0),"")</f>
        <v/>
      </c>
      <c r="L2872" t="str">
        <f t="shared" si="89"/>
        <v xml:space="preserve">    </v>
      </c>
      <c r="M2872" t="str">
        <f>IFERROR(VLOOKUP(J2872,色々!M:P,4,0),"")</f>
        <v/>
      </c>
      <c r="N2872" t="str">
        <f>IFERROR(記録__2[[#This Row],[競技番号]],"")</f>
        <v/>
      </c>
      <c r="O2872" t="str">
        <f>IFERROR(記録__2[[#This Row],[選手番号]],"")</f>
        <v/>
      </c>
    </row>
    <row r="2873" spans="1:15" x14ac:dyDescent="0.2">
      <c r="A2873" t="str">
        <f>IFERROR(VLOOKUP(N2873,プログラム!B:C,2,0),"")</f>
        <v/>
      </c>
      <c r="B2873" t="str">
        <f t="shared" si="88"/>
        <v/>
      </c>
      <c r="C2873" t="str">
        <f>IFERROR(VLOOKUP(B2873,チーム番号!E:F,2,0),"")</f>
        <v/>
      </c>
      <c r="D2873" t="str">
        <f>IFERROR(VLOOKUP(N2873,プログラム!B:C,2,0),"")</f>
        <v/>
      </c>
      <c r="E2873" t="str">
        <f>IFERROR(記録__2[[#This Row],[組]],"")</f>
        <v/>
      </c>
      <c r="F2873" t="str">
        <f>IFERROR(記録__2[[#This Row],[水路]],"")</f>
        <v/>
      </c>
      <c r="G2873" t="str">
        <f>IFERROR(VLOOKUP(D2873,プログラムデータ!A:N,12,0),"")</f>
        <v/>
      </c>
      <c r="H2873" t="str">
        <f>IFERROR(VLOOKUP(D2873,プログラムデータ!A:N,13,0),"")</f>
        <v/>
      </c>
      <c r="I2873" t="str">
        <f>IFERROR(VLOOKUP(D2873,プログラムデータ!A:N,11,0),"")</f>
        <v/>
      </c>
      <c r="J2873" t="str">
        <f>IFERROR(VLOOKUP(D2873,プログラムデータ!A:N,10,0),"")</f>
        <v/>
      </c>
      <c r="K2873" t="str">
        <f>IFERROR(VLOOKUP(D2873,プログラムデータ!A:N,14,0),"")</f>
        <v/>
      </c>
      <c r="L2873" t="str">
        <f t="shared" si="89"/>
        <v xml:space="preserve">    </v>
      </c>
      <c r="M2873" t="str">
        <f>IFERROR(VLOOKUP(J2873,色々!M:P,4,0),"")</f>
        <v/>
      </c>
      <c r="N2873" t="str">
        <f>IFERROR(記録__2[[#This Row],[競技番号]],"")</f>
        <v/>
      </c>
      <c r="O2873" t="str">
        <f>IFERROR(記録__2[[#This Row],[選手番号]],"")</f>
        <v/>
      </c>
    </row>
    <row r="2874" spans="1:15" x14ac:dyDescent="0.2">
      <c r="A2874" t="str">
        <f>IFERROR(VLOOKUP(N2874,プログラム!B:C,2,0),"")</f>
        <v/>
      </c>
      <c r="B2874" t="str">
        <f t="shared" si="88"/>
        <v/>
      </c>
      <c r="C2874" t="str">
        <f>IFERROR(VLOOKUP(B2874,チーム番号!E:F,2,0),"")</f>
        <v/>
      </c>
      <c r="D2874" t="str">
        <f>IFERROR(VLOOKUP(N2874,プログラム!B:C,2,0),"")</f>
        <v/>
      </c>
      <c r="E2874" t="str">
        <f>IFERROR(記録__2[[#This Row],[組]],"")</f>
        <v/>
      </c>
      <c r="F2874" t="str">
        <f>IFERROR(記録__2[[#This Row],[水路]],"")</f>
        <v/>
      </c>
      <c r="G2874" t="str">
        <f>IFERROR(VLOOKUP(D2874,プログラムデータ!A:N,12,0),"")</f>
        <v/>
      </c>
      <c r="H2874" t="str">
        <f>IFERROR(VLOOKUP(D2874,プログラムデータ!A:N,13,0),"")</f>
        <v/>
      </c>
      <c r="I2874" t="str">
        <f>IFERROR(VLOOKUP(D2874,プログラムデータ!A:N,11,0),"")</f>
        <v/>
      </c>
      <c r="J2874" t="str">
        <f>IFERROR(VLOOKUP(D2874,プログラムデータ!A:N,10,0),"")</f>
        <v/>
      </c>
      <c r="K2874" t="str">
        <f>IFERROR(VLOOKUP(D2874,プログラムデータ!A:N,14,0),"")</f>
        <v/>
      </c>
      <c r="L2874" t="str">
        <f t="shared" si="89"/>
        <v xml:space="preserve">    </v>
      </c>
      <c r="M2874" t="str">
        <f>IFERROR(VLOOKUP(J2874,色々!M:P,4,0),"")</f>
        <v/>
      </c>
      <c r="N2874" t="str">
        <f>IFERROR(記録__2[[#This Row],[競技番号]],"")</f>
        <v/>
      </c>
      <c r="O2874" t="str">
        <f>IFERROR(記録__2[[#This Row],[選手番号]],"")</f>
        <v/>
      </c>
    </row>
    <row r="2875" spans="1:15" x14ac:dyDescent="0.2">
      <c r="A2875" t="str">
        <f>IFERROR(VLOOKUP(N2875,プログラム!B:C,2,0),"")</f>
        <v/>
      </c>
      <c r="B2875" t="str">
        <f t="shared" si="88"/>
        <v/>
      </c>
      <c r="C2875" t="str">
        <f>IFERROR(VLOOKUP(B2875,チーム番号!E:F,2,0),"")</f>
        <v/>
      </c>
      <c r="D2875" t="str">
        <f>IFERROR(VLOOKUP(N2875,プログラム!B:C,2,0),"")</f>
        <v/>
      </c>
      <c r="E2875" t="str">
        <f>IFERROR(記録__2[[#This Row],[組]],"")</f>
        <v/>
      </c>
      <c r="F2875" t="str">
        <f>IFERROR(記録__2[[#This Row],[水路]],"")</f>
        <v/>
      </c>
      <c r="G2875" t="str">
        <f>IFERROR(VLOOKUP(D2875,プログラムデータ!A:N,12,0),"")</f>
        <v/>
      </c>
      <c r="H2875" t="str">
        <f>IFERROR(VLOOKUP(D2875,プログラムデータ!A:N,13,0),"")</f>
        <v/>
      </c>
      <c r="I2875" t="str">
        <f>IFERROR(VLOOKUP(D2875,プログラムデータ!A:N,11,0),"")</f>
        <v/>
      </c>
      <c r="J2875" t="str">
        <f>IFERROR(VLOOKUP(D2875,プログラムデータ!A:N,10,0),"")</f>
        <v/>
      </c>
      <c r="K2875" t="str">
        <f>IFERROR(VLOOKUP(D2875,プログラムデータ!A:N,14,0),"")</f>
        <v/>
      </c>
      <c r="L2875" t="str">
        <f t="shared" si="89"/>
        <v xml:space="preserve">    </v>
      </c>
      <c r="M2875" t="str">
        <f>IFERROR(VLOOKUP(J2875,色々!M:P,4,0),"")</f>
        <v/>
      </c>
      <c r="N2875" t="str">
        <f>IFERROR(記録__2[[#This Row],[競技番号]],"")</f>
        <v/>
      </c>
      <c r="O2875" t="str">
        <f>IFERROR(記録__2[[#This Row],[選手番号]],"")</f>
        <v/>
      </c>
    </row>
    <row r="2876" spans="1:15" x14ac:dyDescent="0.2">
      <c r="A2876" t="str">
        <f>IFERROR(VLOOKUP(N2876,プログラム!B:C,2,0),"")</f>
        <v/>
      </c>
      <c r="B2876" t="str">
        <f t="shared" si="88"/>
        <v/>
      </c>
      <c r="C2876" t="str">
        <f>IFERROR(VLOOKUP(B2876,チーム番号!E:F,2,0),"")</f>
        <v/>
      </c>
      <c r="D2876" t="str">
        <f>IFERROR(VLOOKUP(N2876,プログラム!B:C,2,0),"")</f>
        <v/>
      </c>
      <c r="E2876" t="str">
        <f>IFERROR(記録__2[[#This Row],[組]],"")</f>
        <v/>
      </c>
      <c r="F2876" t="str">
        <f>IFERROR(記録__2[[#This Row],[水路]],"")</f>
        <v/>
      </c>
      <c r="G2876" t="str">
        <f>IFERROR(VLOOKUP(D2876,プログラムデータ!A:N,12,0),"")</f>
        <v/>
      </c>
      <c r="H2876" t="str">
        <f>IFERROR(VLOOKUP(D2876,プログラムデータ!A:N,13,0),"")</f>
        <v/>
      </c>
      <c r="I2876" t="str">
        <f>IFERROR(VLOOKUP(D2876,プログラムデータ!A:N,11,0),"")</f>
        <v/>
      </c>
      <c r="J2876" t="str">
        <f>IFERROR(VLOOKUP(D2876,プログラムデータ!A:N,10,0),"")</f>
        <v/>
      </c>
      <c r="K2876" t="str">
        <f>IFERROR(VLOOKUP(D2876,プログラムデータ!A:N,14,0),"")</f>
        <v/>
      </c>
      <c r="L2876" t="str">
        <f t="shared" si="89"/>
        <v xml:space="preserve">    </v>
      </c>
      <c r="M2876" t="str">
        <f>IFERROR(VLOOKUP(J2876,色々!M:P,4,0),"")</f>
        <v/>
      </c>
      <c r="N2876" t="str">
        <f>IFERROR(記録__2[[#This Row],[競技番号]],"")</f>
        <v/>
      </c>
      <c r="O2876" t="str">
        <f>IFERROR(記録__2[[#This Row],[選手番号]],"")</f>
        <v/>
      </c>
    </row>
    <row r="2877" spans="1:15" x14ac:dyDescent="0.2">
      <c r="A2877" t="str">
        <f>IFERROR(VLOOKUP(N2877,プログラム!B:C,2,0),"")</f>
        <v/>
      </c>
      <c r="B2877" t="str">
        <f t="shared" si="88"/>
        <v/>
      </c>
      <c r="C2877" t="str">
        <f>IFERROR(VLOOKUP(B2877,チーム番号!E:F,2,0),"")</f>
        <v/>
      </c>
      <c r="D2877" t="str">
        <f>IFERROR(VLOOKUP(N2877,プログラム!B:C,2,0),"")</f>
        <v/>
      </c>
      <c r="E2877" t="str">
        <f>IFERROR(記録__2[[#This Row],[組]],"")</f>
        <v/>
      </c>
      <c r="F2877" t="str">
        <f>IFERROR(記録__2[[#This Row],[水路]],"")</f>
        <v/>
      </c>
      <c r="G2877" t="str">
        <f>IFERROR(VLOOKUP(D2877,プログラムデータ!A:N,12,0),"")</f>
        <v/>
      </c>
      <c r="H2877" t="str">
        <f>IFERROR(VLOOKUP(D2877,プログラムデータ!A:N,13,0),"")</f>
        <v/>
      </c>
      <c r="I2877" t="str">
        <f>IFERROR(VLOOKUP(D2877,プログラムデータ!A:N,11,0),"")</f>
        <v/>
      </c>
      <c r="J2877" t="str">
        <f>IFERROR(VLOOKUP(D2877,プログラムデータ!A:N,10,0),"")</f>
        <v/>
      </c>
      <c r="K2877" t="str">
        <f>IFERROR(VLOOKUP(D2877,プログラムデータ!A:N,14,0),"")</f>
        <v/>
      </c>
      <c r="L2877" t="str">
        <f t="shared" si="89"/>
        <v xml:space="preserve">    </v>
      </c>
      <c r="M2877" t="str">
        <f>IFERROR(VLOOKUP(J2877,色々!M:P,4,0),"")</f>
        <v/>
      </c>
      <c r="N2877" t="str">
        <f>IFERROR(記録__2[[#This Row],[競技番号]],"")</f>
        <v/>
      </c>
      <c r="O2877" t="str">
        <f>IFERROR(記録__2[[#This Row],[選手番号]],"")</f>
        <v/>
      </c>
    </row>
    <row r="2878" spans="1:15" x14ac:dyDescent="0.2">
      <c r="A2878" t="str">
        <f>IFERROR(VLOOKUP(N2878,プログラム!B:C,2,0),"")</f>
        <v/>
      </c>
      <c r="B2878" t="str">
        <f t="shared" si="88"/>
        <v/>
      </c>
      <c r="C2878" t="str">
        <f>IFERROR(VLOOKUP(B2878,チーム番号!E:F,2,0),"")</f>
        <v/>
      </c>
      <c r="D2878" t="str">
        <f>IFERROR(VLOOKUP(N2878,プログラム!B:C,2,0),"")</f>
        <v/>
      </c>
      <c r="E2878" t="str">
        <f>IFERROR(記録__2[[#This Row],[組]],"")</f>
        <v/>
      </c>
      <c r="F2878" t="str">
        <f>IFERROR(記録__2[[#This Row],[水路]],"")</f>
        <v/>
      </c>
      <c r="G2878" t="str">
        <f>IFERROR(VLOOKUP(D2878,プログラムデータ!A:N,12,0),"")</f>
        <v/>
      </c>
      <c r="H2878" t="str">
        <f>IFERROR(VLOOKUP(D2878,プログラムデータ!A:N,13,0),"")</f>
        <v/>
      </c>
      <c r="I2878" t="str">
        <f>IFERROR(VLOOKUP(D2878,プログラムデータ!A:N,11,0),"")</f>
        <v/>
      </c>
      <c r="J2878" t="str">
        <f>IFERROR(VLOOKUP(D2878,プログラムデータ!A:N,10,0),"")</f>
        <v/>
      </c>
      <c r="K2878" t="str">
        <f>IFERROR(VLOOKUP(D2878,プログラムデータ!A:N,14,0),"")</f>
        <v/>
      </c>
      <c r="L2878" t="str">
        <f t="shared" si="89"/>
        <v xml:space="preserve">    </v>
      </c>
      <c r="M2878" t="str">
        <f>IFERROR(VLOOKUP(J2878,色々!M:P,4,0),"")</f>
        <v/>
      </c>
      <c r="N2878" t="str">
        <f>IFERROR(記録__2[[#This Row],[競技番号]],"")</f>
        <v/>
      </c>
      <c r="O2878" t="str">
        <f>IFERROR(記録__2[[#This Row],[選手番号]],"")</f>
        <v/>
      </c>
    </row>
    <row r="2879" spans="1:15" x14ac:dyDescent="0.2">
      <c r="A2879" t="str">
        <f>IFERROR(VLOOKUP(N2879,プログラム!B:C,2,0),"")</f>
        <v/>
      </c>
      <c r="B2879" t="str">
        <f t="shared" si="88"/>
        <v/>
      </c>
      <c r="C2879" t="str">
        <f>IFERROR(VLOOKUP(B2879,チーム番号!E:F,2,0),"")</f>
        <v/>
      </c>
      <c r="D2879" t="str">
        <f>IFERROR(VLOOKUP(N2879,プログラム!B:C,2,0),"")</f>
        <v/>
      </c>
      <c r="E2879" t="str">
        <f>IFERROR(記録__2[[#This Row],[組]],"")</f>
        <v/>
      </c>
      <c r="F2879" t="str">
        <f>IFERROR(記録__2[[#This Row],[水路]],"")</f>
        <v/>
      </c>
      <c r="G2879" t="str">
        <f>IFERROR(VLOOKUP(D2879,プログラムデータ!A:N,12,0),"")</f>
        <v/>
      </c>
      <c r="H2879" t="str">
        <f>IFERROR(VLOOKUP(D2879,プログラムデータ!A:N,13,0),"")</f>
        <v/>
      </c>
      <c r="I2879" t="str">
        <f>IFERROR(VLOOKUP(D2879,プログラムデータ!A:N,11,0),"")</f>
        <v/>
      </c>
      <c r="J2879" t="str">
        <f>IFERROR(VLOOKUP(D2879,プログラムデータ!A:N,10,0),"")</f>
        <v/>
      </c>
      <c r="K2879" t="str">
        <f>IFERROR(VLOOKUP(D2879,プログラムデータ!A:N,14,0),"")</f>
        <v/>
      </c>
      <c r="L2879" t="str">
        <f t="shared" si="89"/>
        <v xml:space="preserve">    </v>
      </c>
      <c r="M2879" t="str">
        <f>IFERROR(VLOOKUP(J2879,色々!M:P,4,0),"")</f>
        <v/>
      </c>
      <c r="N2879" t="str">
        <f>IFERROR(記録__2[[#This Row],[競技番号]],"")</f>
        <v/>
      </c>
      <c r="O2879" t="str">
        <f>IFERROR(記録__2[[#This Row],[選手番号]],"")</f>
        <v/>
      </c>
    </row>
    <row r="2880" spans="1:15" x14ac:dyDescent="0.2">
      <c r="A2880" t="str">
        <f>IFERROR(VLOOKUP(N2880,プログラム!B:C,2,0),"")</f>
        <v/>
      </c>
      <c r="B2880" t="str">
        <f t="shared" si="88"/>
        <v/>
      </c>
      <c r="C2880" t="str">
        <f>IFERROR(VLOOKUP(B2880,チーム番号!E:F,2,0),"")</f>
        <v/>
      </c>
      <c r="D2880" t="str">
        <f>IFERROR(VLOOKUP(N2880,プログラム!B:C,2,0),"")</f>
        <v/>
      </c>
      <c r="E2880" t="str">
        <f>IFERROR(記録__2[[#This Row],[組]],"")</f>
        <v/>
      </c>
      <c r="F2880" t="str">
        <f>IFERROR(記録__2[[#This Row],[水路]],"")</f>
        <v/>
      </c>
      <c r="G2880" t="str">
        <f>IFERROR(VLOOKUP(D2880,プログラムデータ!A:N,12,0),"")</f>
        <v/>
      </c>
      <c r="H2880" t="str">
        <f>IFERROR(VLOOKUP(D2880,プログラムデータ!A:N,13,0),"")</f>
        <v/>
      </c>
      <c r="I2880" t="str">
        <f>IFERROR(VLOOKUP(D2880,プログラムデータ!A:N,11,0),"")</f>
        <v/>
      </c>
      <c r="J2880" t="str">
        <f>IFERROR(VLOOKUP(D2880,プログラムデータ!A:N,10,0),"")</f>
        <v/>
      </c>
      <c r="K2880" t="str">
        <f>IFERROR(VLOOKUP(D2880,プログラムデータ!A:N,14,0),"")</f>
        <v/>
      </c>
      <c r="L2880" t="str">
        <f t="shared" si="89"/>
        <v xml:space="preserve">    </v>
      </c>
      <c r="M2880" t="str">
        <f>IFERROR(VLOOKUP(J2880,色々!M:P,4,0),"")</f>
        <v/>
      </c>
      <c r="N2880" t="str">
        <f>IFERROR(記録__2[[#This Row],[競技番号]],"")</f>
        <v/>
      </c>
      <c r="O2880" t="str">
        <f>IFERROR(記録__2[[#This Row],[選手番号]],"")</f>
        <v/>
      </c>
    </row>
    <row r="2881" spans="1:15" x14ac:dyDescent="0.2">
      <c r="A2881" t="str">
        <f>IFERROR(VLOOKUP(N2881,プログラム!B:C,2,0),"")</f>
        <v/>
      </c>
      <c r="B2881" t="str">
        <f t="shared" si="88"/>
        <v/>
      </c>
      <c r="C2881" t="str">
        <f>IFERROR(VLOOKUP(B2881,チーム番号!E:F,2,0),"")</f>
        <v/>
      </c>
      <c r="D2881" t="str">
        <f>IFERROR(VLOOKUP(N2881,プログラム!B:C,2,0),"")</f>
        <v/>
      </c>
      <c r="E2881" t="str">
        <f>IFERROR(記録__2[[#This Row],[組]],"")</f>
        <v/>
      </c>
      <c r="F2881" t="str">
        <f>IFERROR(記録__2[[#This Row],[水路]],"")</f>
        <v/>
      </c>
      <c r="G2881" t="str">
        <f>IFERROR(VLOOKUP(D2881,プログラムデータ!A:N,12,0),"")</f>
        <v/>
      </c>
      <c r="H2881" t="str">
        <f>IFERROR(VLOOKUP(D2881,プログラムデータ!A:N,13,0),"")</f>
        <v/>
      </c>
      <c r="I2881" t="str">
        <f>IFERROR(VLOOKUP(D2881,プログラムデータ!A:N,11,0),"")</f>
        <v/>
      </c>
      <c r="J2881" t="str">
        <f>IFERROR(VLOOKUP(D2881,プログラムデータ!A:N,10,0),"")</f>
        <v/>
      </c>
      <c r="K2881" t="str">
        <f>IFERROR(VLOOKUP(D2881,プログラムデータ!A:N,14,0),"")</f>
        <v/>
      </c>
      <c r="L2881" t="str">
        <f t="shared" si="89"/>
        <v xml:space="preserve">    </v>
      </c>
      <c r="M2881" t="str">
        <f>IFERROR(VLOOKUP(J2881,色々!M:P,4,0),"")</f>
        <v/>
      </c>
      <c r="N2881" t="str">
        <f>IFERROR(記録__2[[#This Row],[競技番号]],"")</f>
        <v/>
      </c>
      <c r="O2881" t="str">
        <f>IFERROR(記録__2[[#This Row],[選手番号]],"")</f>
        <v/>
      </c>
    </row>
    <row r="2882" spans="1:15" x14ac:dyDescent="0.2">
      <c r="A2882" t="str">
        <f>IFERROR(VLOOKUP(N2882,プログラム!B:C,2,0),"")</f>
        <v/>
      </c>
      <c r="B2882" t="str">
        <f t="shared" si="88"/>
        <v/>
      </c>
      <c r="C2882" t="str">
        <f>IFERROR(VLOOKUP(B2882,チーム番号!E:F,2,0),"")</f>
        <v/>
      </c>
      <c r="D2882" t="str">
        <f>IFERROR(VLOOKUP(N2882,プログラム!B:C,2,0),"")</f>
        <v/>
      </c>
      <c r="E2882" t="str">
        <f>IFERROR(記録__2[[#This Row],[組]],"")</f>
        <v/>
      </c>
      <c r="F2882" t="str">
        <f>IFERROR(記録__2[[#This Row],[水路]],"")</f>
        <v/>
      </c>
      <c r="G2882" t="str">
        <f>IFERROR(VLOOKUP(D2882,プログラムデータ!A:N,12,0),"")</f>
        <v/>
      </c>
      <c r="H2882" t="str">
        <f>IFERROR(VLOOKUP(D2882,プログラムデータ!A:N,13,0),"")</f>
        <v/>
      </c>
      <c r="I2882" t="str">
        <f>IFERROR(VLOOKUP(D2882,プログラムデータ!A:N,11,0),"")</f>
        <v/>
      </c>
      <c r="J2882" t="str">
        <f>IFERROR(VLOOKUP(D2882,プログラムデータ!A:N,10,0),"")</f>
        <v/>
      </c>
      <c r="K2882" t="str">
        <f>IFERROR(VLOOKUP(D2882,プログラムデータ!A:N,14,0),"")</f>
        <v/>
      </c>
      <c r="L2882" t="str">
        <f t="shared" si="89"/>
        <v xml:space="preserve">    </v>
      </c>
      <c r="M2882" t="str">
        <f>IFERROR(VLOOKUP(J2882,色々!M:P,4,0),"")</f>
        <v/>
      </c>
      <c r="N2882" t="str">
        <f>IFERROR(記録__2[[#This Row],[競技番号]],"")</f>
        <v/>
      </c>
      <c r="O2882" t="str">
        <f>IFERROR(記録__2[[#This Row],[選手番号]],"")</f>
        <v/>
      </c>
    </row>
    <row r="2883" spans="1:15" x14ac:dyDescent="0.2">
      <c r="A2883" t="str">
        <f>IFERROR(VLOOKUP(N2883,プログラム!B:C,2,0),"")</f>
        <v/>
      </c>
      <c r="B2883" t="str">
        <f t="shared" ref="B2883:B2946" si="90">IFERROR(IF(OR(M2883=6,M2883=7),O2883,""),"")</f>
        <v/>
      </c>
      <c r="C2883" t="str">
        <f>IFERROR(VLOOKUP(B2883,チーム番号!E:F,2,0),"")</f>
        <v/>
      </c>
      <c r="D2883" t="str">
        <f>IFERROR(VLOOKUP(N2883,プログラム!B:C,2,0),"")</f>
        <v/>
      </c>
      <c r="E2883" t="str">
        <f>IFERROR(記録__2[[#This Row],[組]],"")</f>
        <v/>
      </c>
      <c r="F2883" t="str">
        <f>IFERROR(記録__2[[#This Row],[水路]],"")</f>
        <v/>
      </c>
      <c r="G2883" t="str">
        <f>IFERROR(VLOOKUP(D2883,プログラムデータ!A:N,12,0),"")</f>
        <v/>
      </c>
      <c r="H2883" t="str">
        <f>IFERROR(VLOOKUP(D2883,プログラムデータ!A:N,13,0),"")</f>
        <v/>
      </c>
      <c r="I2883" t="str">
        <f>IFERROR(VLOOKUP(D2883,プログラムデータ!A:N,11,0),"")</f>
        <v/>
      </c>
      <c r="J2883" t="str">
        <f>IFERROR(VLOOKUP(D2883,プログラムデータ!A:N,10,0),"")</f>
        <v/>
      </c>
      <c r="K2883" t="str">
        <f>IFERROR(VLOOKUP(D2883,プログラムデータ!A:N,14,0),"")</f>
        <v/>
      </c>
      <c r="L2883" t="str">
        <f t="shared" ref="L2883:L2946" si="91">CONCATENATE(G2883," ",H2883," ",I2883," ",J2883," ",K2883)</f>
        <v xml:space="preserve">    </v>
      </c>
      <c r="M2883" t="str">
        <f>IFERROR(VLOOKUP(J2883,色々!M:P,4,0),"")</f>
        <v/>
      </c>
      <c r="N2883" t="str">
        <f>IFERROR(記録__2[[#This Row],[競技番号]],"")</f>
        <v/>
      </c>
      <c r="O2883" t="str">
        <f>IFERROR(記録__2[[#This Row],[選手番号]],"")</f>
        <v/>
      </c>
    </row>
    <row r="2884" spans="1:15" x14ac:dyDescent="0.2">
      <c r="A2884" t="str">
        <f>IFERROR(VLOOKUP(N2884,プログラム!B:C,2,0),"")</f>
        <v/>
      </c>
      <c r="B2884" t="str">
        <f t="shared" si="90"/>
        <v/>
      </c>
      <c r="C2884" t="str">
        <f>IFERROR(VLOOKUP(B2884,チーム番号!E:F,2,0),"")</f>
        <v/>
      </c>
      <c r="D2884" t="str">
        <f>IFERROR(VLOOKUP(N2884,プログラム!B:C,2,0),"")</f>
        <v/>
      </c>
      <c r="E2884" t="str">
        <f>IFERROR(記録__2[[#This Row],[組]],"")</f>
        <v/>
      </c>
      <c r="F2884" t="str">
        <f>IFERROR(記録__2[[#This Row],[水路]],"")</f>
        <v/>
      </c>
      <c r="G2884" t="str">
        <f>IFERROR(VLOOKUP(D2884,プログラムデータ!A:N,12,0),"")</f>
        <v/>
      </c>
      <c r="H2884" t="str">
        <f>IFERROR(VLOOKUP(D2884,プログラムデータ!A:N,13,0),"")</f>
        <v/>
      </c>
      <c r="I2884" t="str">
        <f>IFERROR(VLOOKUP(D2884,プログラムデータ!A:N,11,0),"")</f>
        <v/>
      </c>
      <c r="J2884" t="str">
        <f>IFERROR(VLOOKUP(D2884,プログラムデータ!A:N,10,0),"")</f>
        <v/>
      </c>
      <c r="K2884" t="str">
        <f>IFERROR(VLOOKUP(D2884,プログラムデータ!A:N,14,0),"")</f>
        <v/>
      </c>
      <c r="L2884" t="str">
        <f t="shared" si="91"/>
        <v xml:space="preserve">    </v>
      </c>
      <c r="M2884" t="str">
        <f>IFERROR(VLOOKUP(J2884,色々!M:P,4,0),"")</f>
        <v/>
      </c>
      <c r="N2884" t="str">
        <f>IFERROR(記録__2[[#This Row],[競技番号]],"")</f>
        <v/>
      </c>
      <c r="O2884" t="str">
        <f>IFERROR(記録__2[[#This Row],[選手番号]],"")</f>
        <v/>
      </c>
    </row>
    <row r="2885" spans="1:15" x14ac:dyDescent="0.2">
      <c r="A2885" t="str">
        <f>IFERROR(VLOOKUP(N2885,プログラム!B:C,2,0),"")</f>
        <v/>
      </c>
      <c r="B2885" t="str">
        <f t="shared" si="90"/>
        <v/>
      </c>
      <c r="C2885" t="str">
        <f>IFERROR(VLOOKUP(B2885,チーム番号!E:F,2,0),"")</f>
        <v/>
      </c>
      <c r="D2885" t="str">
        <f>IFERROR(VLOOKUP(N2885,プログラム!B:C,2,0),"")</f>
        <v/>
      </c>
      <c r="E2885" t="str">
        <f>IFERROR(記録__2[[#This Row],[組]],"")</f>
        <v/>
      </c>
      <c r="F2885" t="str">
        <f>IFERROR(記録__2[[#This Row],[水路]],"")</f>
        <v/>
      </c>
      <c r="G2885" t="str">
        <f>IFERROR(VLOOKUP(D2885,プログラムデータ!A:N,12,0),"")</f>
        <v/>
      </c>
      <c r="H2885" t="str">
        <f>IFERROR(VLOOKUP(D2885,プログラムデータ!A:N,13,0),"")</f>
        <v/>
      </c>
      <c r="I2885" t="str">
        <f>IFERROR(VLOOKUP(D2885,プログラムデータ!A:N,11,0),"")</f>
        <v/>
      </c>
      <c r="J2885" t="str">
        <f>IFERROR(VLOOKUP(D2885,プログラムデータ!A:N,10,0),"")</f>
        <v/>
      </c>
      <c r="K2885" t="str">
        <f>IFERROR(VLOOKUP(D2885,プログラムデータ!A:N,14,0),"")</f>
        <v/>
      </c>
      <c r="L2885" t="str">
        <f t="shared" si="91"/>
        <v xml:space="preserve">    </v>
      </c>
      <c r="M2885" t="str">
        <f>IFERROR(VLOOKUP(J2885,色々!M:P,4,0),"")</f>
        <v/>
      </c>
      <c r="N2885" t="str">
        <f>IFERROR(記録__2[[#This Row],[競技番号]],"")</f>
        <v/>
      </c>
      <c r="O2885" t="str">
        <f>IFERROR(記録__2[[#This Row],[選手番号]],"")</f>
        <v/>
      </c>
    </row>
    <row r="2886" spans="1:15" x14ac:dyDescent="0.2">
      <c r="A2886" t="str">
        <f>IFERROR(VLOOKUP(N2886,プログラム!B:C,2,0),"")</f>
        <v/>
      </c>
      <c r="B2886" t="str">
        <f t="shared" si="90"/>
        <v/>
      </c>
      <c r="C2886" t="str">
        <f>IFERROR(VLOOKUP(B2886,チーム番号!E:F,2,0),"")</f>
        <v/>
      </c>
      <c r="D2886" t="str">
        <f>IFERROR(VLOOKUP(N2886,プログラム!B:C,2,0),"")</f>
        <v/>
      </c>
      <c r="E2886" t="str">
        <f>IFERROR(記録__2[[#This Row],[組]],"")</f>
        <v/>
      </c>
      <c r="F2886" t="str">
        <f>IFERROR(記録__2[[#This Row],[水路]],"")</f>
        <v/>
      </c>
      <c r="G2886" t="str">
        <f>IFERROR(VLOOKUP(D2886,プログラムデータ!A:N,12,0),"")</f>
        <v/>
      </c>
      <c r="H2886" t="str">
        <f>IFERROR(VLOOKUP(D2886,プログラムデータ!A:N,13,0),"")</f>
        <v/>
      </c>
      <c r="I2886" t="str">
        <f>IFERROR(VLOOKUP(D2886,プログラムデータ!A:N,11,0),"")</f>
        <v/>
      </c>
      <c r="J2886" t="str">
        <f>IFERROR(VLOOKUP(D2886,プログラムデータ!A:N,10,0),"")</f>
        <v/>
      </c>
      <c r="K2886" t="str">
        <f>IFERROR(VLOOKUP(D2886,プログラムデータ!A:N,14,0),"")</f>
        <v/>
      </c>
      <c r="L2886" t="str">
        <f t="shared" si="91"/>
        <v xml:space="preserve">    </v>
      </c>
      <c r="M2886" t="str">
        <f>IFERROR(VLOOKUP(J2886,色々!M:P,4,0),"")</f>
        <v/>
      </c>
      <c r="N2886" t="str">
        <f>IFERROR(記録__2[[#This Row],[競技番号]],"")</f>
        <v/>
      </c>
      <c r="O2886" t="str">
        <f>IFERROR(記録__2[[#This Row],[選手番号]],"")</f>
        <v/>
      </c>
    </row>
    <row r="2887" spans="1:15" x14ac:dyDescent="0.2">
      <c r="A2887" t="str">
        <f>IFERROR(VLOOKUP(N2887,プログラム!B:C,2,0),"")</f>
        <v/>
      </c>
      <c r="B2887" t="str">
        <f t="shared" si="90"/>
        <v/>
      </c>
      <c r="C2887" t="str">
        <f>IFERROR(VLOOKUP(B2887,チーム番号!E:F,2,0),"")</f>
        <v/>
      </c>
      <c r="D2887" t="str">
        <f>IFERROR(VLOOKUP(N2887,プログラム!B:C,2,0),"")</f>
        <v/>
      </c>
      <c r="E2887" t="str">
        <f>IFERROR(記録__2[[#This Row],[組]],"")</f>
        <v/>
      </c>
      <c r="F2887" t="str">
        <f>IFERROR(記録__2[[#This Row],[水路]],"")</f>
        <v/>
      </c>
      <c r="G2887" t="str">
        <f>IFERROR(VLOOKUP(D2887,プログラムデータ!A:N,12,0),"")</f>
        <v/>
      </c>
      <c r="H2887" t="str">
        <f>IFERROR(VLOOKUP(D2887,プログラムデータ!A:N,13,0),"")</f>
        <v/>
      </c>
      <c r="I2887" t="str">
        <f>IFERROR(VLOOKUP(D2887,プログラムデータ!A:N,11,0),"")</f>
        <v/>
      </c>
      <c r="J2887" t="str">
        <f>IFERROR(VLOOKUP(D2887,プログラムデータ!A:N,10,0),"")</f>
        <v/>
      </c>
      <c r="K2887" t="str">
        <f>IFERROR(VLOOKUP(D2887,プログラムデータ!A:N,14,0),"")</f>
        <v/>
      </c>
      <c r="L2887" t="str">
        <f t="shared" si="91"/>
        <v xml:space="preserve">    </v>
      </c>
      <c r="M2887" t="str">
        <f>IFERROR(VLOOKUP(J2887,色々!M:P,4,0),"")</f>
        <v/>
      </c>
      <c r="N2887" t="str">
        <f>IFERROR(記録__2[[#This Row],[競技番号]],"")</f>
        <v/>
      </c>
      <c r="O2887" t="str">
        <f>IFERROR(記録__2[[#This Row],[選手番号]],"")</f>
        <v/>
      </c>
    </row>
    <row r="2888" spans="1:15" x14ac:dyDescent="0.2">
      <c r="A2888" t="str">
        <f>IFERROR(VLOOKUP(N2888,プログラム!B:C,2,0),"")</f>
        <v/>
      </c>
      <c r="B2888" t="str">
        <f t="shared" si="90"/>
        <v/>
      </c>
      <c r="C2888" t="str">
        <f>IFERROR(VLOOKUP(B2888,チーム番号!E:F,2,0),"")</f>
        <v/>
      </c>
      <c r="D2888" t="str">
        <f>IFERROR(VLOOKUP(N2888,プログラム!B:C,2,0),"")</f>
        <v/>
      </c>
      <c r="E2888" t="str">
        <f>IFERROR(記録__2[[#This Row],[組]],"")</f>
        <v/>
      </c>
      <c r="F2888" t="str">
        <f>IFERROR(記録__2[[#This Row],[水路]],"")</f>
        <v/>
      </c>
      <c r="G2888" t="str">
        <f>IFERROR(VLOOKUP(D2888,プログラムデータ!A:N,12,0),"")</f>
        <v/>
      </c>
      <c r="H2888" t="str">
        <f>IFERROR(VLOOKUP(D2888,プログラムデータ!A:N,13,0),"")</f>
        <v/>
      </c>
      <c r="I2888" t="str">
        <f>IFERROR(VLOOKUP(D2888,プログラムデータ!A:N,11,0),"")</f>
        <v/>
      </c>
      <c r="J2888" t="str">
        <f>IFERROR(VLOOKUP(D2888,プログラムデータ!A:N,10,0),"")</f>
        <v/>
      </c>
      <c r="K2888" t="str">
        <f>IFERROR(VLOOKUP(D2888,プログラムデータ!A:N,14,0),"")</f>
        <v/>
      </c>
      <c r="L2888" t="str">
        <f t="shared" si="91"/>
        <v xml:space="preserve">    </v>
      </c>
      <c r="M2888" t="str">
        <f>IFERROR(VLOOKUP(J2888,色々!M:P,4,0),"")</f>
        <v/>
      </c>
      <c r="N2888" t="str">
        <f>IFERROR(記録__2[[#This Row],[競技番号]],"")</f>
        <v/>
      </c>
      <c r="O2888" t="str">
        <f>IFERROR(記録__2[[#This Row],[選手番号]],"")</f>
        <v/>
      </c>
    </row>
    <row r="2889" spans="1:15" x14ac:dyDescent="0.2">
      <c r="A2889" t="str">
        <f>IFERROR(VLOOKUP(N2889,プログラム!B:C,2,0),"")</f>
        <v/>
      </c>
      <c r="B2889" t="str">
        <f t="shared" si="90"/>
        <v/>
      </c>
      <c r="C2889" t="str">
        <f>IFERROR(VLOOKUP(B2889,チーム番号!E:F,2,0),"")</f>
        <v/>
      </c>
      <c r="D2889" t="str">
        <f>IFERROR(VLOOKUP(N2889,プログラム!B:C,2,0),"")</f>
        <v/>
      </c>
      <c r="E2889" t="str">
        <f>IFERROR(記録__2[[#This Row],[組]],"")</f>
        <v/>
      </c>
      <c r="F2889" t="str">
        <f>IFERROR(記録__2[[#This Row],[水路]],"")</f>
        <v/>
      </c>
      <c r="G2889" t="str">
        <f>IFERROR(VLOOKUP(D2889,プログラムデータ!A:N,12,0),"")</f>
        <v/>
      </c>
      <c r="H2889" t="str">
        <f>IFERROR(VLOOKUP(D2889,プログラムデータ!A:N,13,0),"")</f>
        <v/>
      </c>
      <c r="I2889" t="str">
        <f>IFERROR(VLOOKUP(D2889,プログラムデータ!A:N,11,0),"")</f>
        <v/>
      </c>
      <c r="J2889" t="str">
        <f>IFERROR(VLOOKUP(D2889,プログラムデータ!A:N,10,0),"")</f>
        <v/>
      </c>
      <c r="K2889" t="str">
        <f>IFERROR(VLOOKUP(D2889,プログラムデータ!A:N,14,0),"")</f>
        <v/>
      </c>
      <c r="L2889" t="str">
        <f t="shared" si="91"/>
        <v xml:space="preserve">    </v>
      </c>
      <c r="M2889" t="str">
        <f>IFERROR(VLOOKUP(J2889,色々!M:P,4,0),"")</f>
        <v/>
      </c>
      <c r="N2889" t="str">
        <f>IFERROR(記録__2[[#This Row],[競技番号]],"")</f>
        <v/>
      </c>
      <c r="O2889" t="str">
        <f>IFERROR(記録__2[[#This Row],[選手番号]],"")</f>
        <v/>
      </c>
    </row>
    <row r="2890" spans="1:15" x14ac:dyDescent="0.2">
      <c r="A2890" t="str">
        <f>IFERROR(VLOOKUP(N2890,プログラム!B:C,2,0),"")</f>
        <v/>
      </c>
      <c r="B2890" t="str">
        <f t="shared" si="90"/>
        <v/>
      </c>
      <c r="C2890" t="str">
        <f>IFERROR(VLOOKUP(B2890,チーム番号!E:F,2,0),"")</f>
        <v/>
      </c>
      <c r="D2890" t="str">
        <f>IFERROR(VLOOKUP(N2890,プログラム!B:C,2,0),"")</f>
        <v/>
      </c>
      <c r="E2890" t="str">
        <f>IFERROR(記録__2[[#This Row],[組]],"")</f>
        <v/>
      </c>
      <c r="F2890" t="str">
        <f>IFERROR(記録__2[[#This Row],[水路]],"")</f>
        <v/>
      </c>
      <c r="G2890" t="str">
        <f>IFERROR(VLOOKUP(D2890,プログラムデータ!A:N,12,0),"")</f>
        <v/>
      </c>
      <c r="H2890" t="str">
        <f>IFERROR(VLOOKUP(D2890,プログラムデータ!A:N,13,0),"")</f>
        <v/>
      </c>
      <c r="I2890" t="str">
        <f>IFERROR(VLOOKUP(D2890,プログラムデータ!A:N,11,0),"")</f>
        <v/>
      </c>
      <c r="J2890" t="str">
        <f>IFERROR(VLOOKUP(D2890,プログラムデータ!A:N,10,0),"")</f>
        <v/>
      </c>
      <c r="K2890" t="str">
        <f>IFERROR(VLOOKUP(D2890,プログラムデータ!A:N,14,0),"")</f>
        <v/>
      </c>
      <c r="L2890" t="str">
        <f t="shared" si="91"/>
        <v xml:space="preserve">    </v>
      </c>
      <c r="M2890" t="str">
        <f>IFERROR(VLOOKUP(J2890,色々!M:P,4,0),"")</f>
        <v/>
      </c>
      <c r="N2890" t="str">
        <f>IFERROR(記録__2[[#This Row],[競技番号]],"")</f>
        <v/>
      </c>
      <c r="O2890" t="str">
        <f>IFERROR(記録__2[[#This Row],[選手番号]],"")</f>
        <v/>
      </c>
    </row>
    <row r="2891" spans="1:15" x14ac:dyDescent="0.2">
      <c r="A2891" t="str">
        <f>IFERROR(VLOOKUP(N2891,プログラム!B:C,2,0),"")</f>
        <v/>
      </c>
      <c r="B2891" t="str">
        <f t="shared" si="90"/>
        <v/>
      </c>
      <c r="C2891" t="str">
        <f>IFERROR(VLOOKUP(B2891,チーム番号!E:F,2,0),"")</f>
        <v/>
      </c>
      <c r="D2891" t="str">
        <f>IFERROR(VLOOKUP(N2891,プログラム!B:C,2,0),"")</f>
        <v/>
      </c>
      <c r="E2891" t="str">
        <f>IFERROR(記録__2[[#This Row],[組]],"")</f>
        <v/>
      </c>
      <c r="F2891" t="str">
        <f>IFERROR(記録__2[[#This Row],[水路]],"")</f>
        <v/>
      </c>
      <c r="G2891" t="str">
        <f>IFERROR(VLOOKUP(D2891,プログラムデータ!A:N,12,0),"")</f>
        <v/>
      </c>
      <c r="H2891" t="str">
        <f>IFERROR(VLOOKUP(D2891,プログラムデータ!A:N,13,0),"")</f>
        <v/>
      </c>
      <c r="I2891" t="str">
        <f>IFERROR(VLOOKUP(D2891,プログラムデータ!A:N,11,0),"")</f>
        <v/>
      </c>
      <c r="J2891" t="str">
        <f>IFERROR(VLOOKUP(D2891,プログラムデータ!A:N,10,0),"")</f>
        <v/>
      </c>
      <c r="K2891" t="str">
        <f>IFERROR(VLOOKUP(D2891,プログラムデータ!A:N,14,0),"")</f>
        <v/>
      </c>
      <c r="L2891" t="str">
        <f t="shared" si="91"/>
        <v xml:space="preserve">    </v>
      </c>
      <c r="M2891" t="str">
        <f>IFERROR(VLOOKUP(J2891,色々!M:P,4,0),"")</f>
        <v/>
      </c>
      <c r="N2891" t="str">
        <f>IFERROR(記録__2[[#This Row],[競技番号]],"")</f>
        <v/>
      </c>
      <c r="O2891" t="str">
        <f>IFERROR(記録__2[[#This Row],[選手番号]],"")</f>
        <v/>
      </c>
    </row>
    <row r="2892" spans="1:15" x14ac:dyDescent="0.2">
      <c r="A2892" t="str">
        <f>IFERROR(VLOOKUP(N2892,プログラム!B:C,2,0),"")</f>
        <v/>
      </c>
      <c r="B2892" t="str">
        <f t="shared" si="90"/>
        <v/>
      </c>
      <c r="C2892" t="str">
        <f>IFERROR(VLOOKUP(B2892,チーム番号!E:F,2,0),"")</f>
        <v/>
      </c>
      <c r="D2892" t="str">
        <f>IFERROR(VLOOKUP(N2892,プログラム!B:C,2,0),"")</f>
        <v/>
      </c>
      <c r="E2892" t="str">
        <f>IFERROR(記録__2[[#This Row],[組]],"")</f>
        <v/>
      </c>
      <c r="F2892" t="str">
        <f>IFERROR(記録__2[[#This Row],[水路]],"")</f>
        <v/>
      </c>
      <c r="G2892" t="str">
        <f>IFERROR(VLOOKUP(D2892,プログラムデータ!A:N,12,0),"")</f>
        <v/>
      </c>
      <c r="H2892" t="str">
        <f>IFERROR(VLOOKUP(D2892,プログラムデータ!A:N,13,0),"")</f>
        <v/>
      </c>
      <c r="I2892" t="str">
        <f>IFERROR(VLOOKUP(D2892,プログラムデータ!A:N,11,0),"")</f>
        <v/>
      </c>
      <c r="J2892" t="str">
        <f>IFERROR(VLOOKUP(D2892,プログラムデータ!A:N,10,0),"")</f>
        <v/>
      </c>
      <c r="K2892" t="str">
        <f>IFERROR(VLOOKUP(D2892,プログラムデータ!A:N,14,0),"")</f>
        <v/>
      </c>
      <c r="L2892" t="str">
        <f t="shared" si="91"/>
        <v xml:space="preserve">    </v>
      </c>
      <c r="M2892" t="str">
        <f>IFERROR(VLOOKUP(J2892,色々!M:P,4,0),"")</f>
        <v/>
      </c>
      <c r="N2892" t="str">
        <f>IFERROR(記録__2[[#This Row],[競技番号]],"")</f>
        <v/>
      </c>
      <c r="O2892" t="str">
        <f>IFERROR(記録__2[[#This Row],[選手番号]],"")</f>
        <v/>
      </c>
    </row>
    <row r="2893" spans="1:15" x14ac:dyDescent="0.2">
      <c r="A2893" t="str">
        <f>IFERROR(VLOOKUP(N2893,プログラム!B:C,2,0),"")</f>
        <v/>
      </c>
      <c r="B2893" t="str">
        <f t="shared" si="90"/>
        <v/>
      </c>
      <c r="C2893" t="str">
        <f>IFERROR(VLOOKUP(B2893,チーム番号!E:F,2,0),"")</f>
        <v/>
      </c>
      <c r="D2893" t="str">
        <f>IFERROR(VLOOKUP(N2893,プログラム!B:C,2,0),"")</f>
        <v/>
      </c>
      <c r="E2893" t="str">
        <f>IFERROR(記録__2[[#This Row],[組]],"")</f>
        <v/>
      </c>
      <c r="F2893" t="str">
        <f>IFERROR(記録__2[[#This Row],[水路]],"")</f>
        <v/>
      </c>
      <c r="G2893" t="str">
        <f>IFERROR(VLOOKUP(D2893,プログラムデータ!A:N,12,0),"")</f>
        <v/>
      </c>
      <c r="H2893" t="str">
        <f>IFERROR(VLOOKUP(D2893,プログラムデータ!A:N,13,0),"")</f>
        <v/>
      </c>
      <c r="I2893" t="str">
        <f>IFERROR(VLOOKUP(D2893,プログラムデータ!A:N,11,0),"")</f>
        <v/>
      </c>
      <c r="J2893" t="str">
        <f>IFERROR(VLOOKUP(D2893,プログラムデータ!A:N,10,0),"")</f>
        <v/>
      </c>
      <c r="K2893" t="str">
        <f>IFERROR(VLOOKUP(D2893,プログラムデータ!A:N,14,0),"")</f>
        <v/>
      </c>
      <c r="L2893" t="str">
        <f t="shared" si="91"/>
        <v xml:space="preserve">    </v>
      </c>
      <c r="M2893" t="str">
        <f>IFERROR(VLOOKUP(J2893,色々!M:P,4,0),"")</f>
        <v/>
      </c>
      <c r="N2893" t="str">
        <f>IFERROR(記録__2[[#This Row],[競技番号]],"")</f>
        <v/>
      </c>
      <c r="O2893" t="str">
        <f>IFERROR(記録__2[[#This Row],[選手番号]],"")</f>
        <v/>
      </c>
    </row>
    <row r="2894" spans="1:15" x14ac:dyDescent="0.2">
      <c r="A2894" t="str">
        <f>IFERROR(VLOOKUP(N2894,プログラム!B:C,2,0),"")</f>
        <v/>
      </c>
      <c r="B2894" t="str">
        <f t="shared" si="90"/>
        <v/>
      </c>
      <c r="C2894" t="str">
        <f>IFERROR(VLOOKUP(B2894,チーム番号!E:F,2,0),"")</f>
        <v/>
      </c>
      <c r="D2894" t="str">
        <f>IFERROR(VLOOKUP(N2894,プログラム!B:C,2,0),"")</f>
        <v/>
      </c>
      <c r="E2894" t="str">
        <f>IFERROR(記録__2[[#This Row],[組]],"")</f>
        <v/>
      </c>
      <c r="F2894" t="str">
        <f>IFERROR(記録__2[[#This Row],[水路]],"")</f>
        <v/>
      </c>
      <c r="G2894" t="str">
        <f>IFERROR(VLOOKUP(D2894,プログラムデータ!A:N,12,0),"")</f>
        <v/>
      </c>
      <c r="H2894" t="str">
        <f>IFERROR(VLOOKUP(D2894,プログラムデータ!A:N,13,0),"")</f>
        <v/>
      </c>
      <c r="I2894" t="str">
        <f>IFERROR(VLOOKUP(D2894,プログラムデータ!A:N,11,0),"")</f>
        <v/>
      </c>
      <c r="J2894" t="str">
        <f>IFERROR(VLOOKUP(D2894,プログラムデータ!A:N,10,0),"")</f>
        <v/>
      </c>
      <c r="K2894" t="str">
        <f>IFERROR(VLOOKUP(D2894,プログラムデータ!A:N,14,0),"")</f>
        <v/>
      </c>
      <c r="L2894" t="str">
        <f t="shared" si="91"/>
        <v xml:space="preserve">    </v>
      </c>
      <c r="M2894" t="str">
        <f>IFERROR(VLOOKUP(J2894,色々!M:P,4,0),"")</f>
        <v/>
      </c>
      <c r="N2894" t="str">
        <f>IFERROR(記録__2[[#This Row],[競技番号]],"")</f>
        <v/>
      </c>
      <c r="O2894" t="str">
        <f>IFERROR(記録__2[[#This Row],[選手番号]],"")</f>
        <v/>
      </c>
    </row>
    <row r="2895" spans="1:15" x14ac:dyDescent="0.2">
      <c r="A2895" t="str">
        <f>IFERROR(VLOOKUP(N2895,プログラム!B:C,2,0),"")</f>
        <v/>
      </c>
      <c r="B2895" t="str">
        <f t="shared" si="90"/>
        <v/>
      </c>
      <c r="C2895" t="str">
        <f>IFERROR(VLOOKUP(B2895,チーム番号!E:F,2,0),"")</f>
        <v/>
      </c>
      <c r="D2895" t="str">
        <f>IFERROR(VLOOKUP(N2895,プログラム!B:C,2,0),"")</f>
        <v/>
      </c>
      <c r="E2895" t="str">
        <f>IFERROR(記録__2[[#This Row],[組]],"")</f>
        <v/>
      </c>
      <c r="F2895" t="str">
        <f>IFERROR(記録__2[[#This Row],[水路]],"")</f>
        <v/>
      </c>
      <c r="G2895" t="str">
        <f>IFERROR(VLOOKUP(D2895,プログラムデータ!A:N,12,0),"")</f>
        <v/>
      </c>
      <c r="H2895" t="str">
        <f>IFERROR(VLOOKUP(D2895,プログラムデータ!A:N,13,0),"")</f>
        <v/>
      </c>
      <c r="I2895" t="str">
        <f>IFERROR(VLOOKUP(D2895,プログラムデータ!A:N,11,0),"")</f>
        <v/>
      </c>
      <c r="J2895" t="str">
        <f>IFERROR(VLOOKUP(D2895,プログラムデータ!A:N,10,0),"")</f>
        <v/>
      </c>
      <c r="K2895" t="str">
        <f>IFERROR(VLOOKUP(D2895,プログラムデータ!A:N,14,0),"")</f>
        <v/>
      </c>
      <c r="L2895" t="str">
        <f t="shared" si="91"/>
        <v xml:space="preserve">    </v>
      </c>
      <c r="M2895" t="str">
        <f>IFERROR(VLOOKUP(J2895,色々!M:P,4,0),"")</f>
        <v/>
      </c>
      <c r="N2895" t="str">
        <f>IFERROR(記録__2[[#This Row],[競技番号]],"")</f>
        <v/>
      </c>
      <c r="O2895" t="str">
        <f>IFERROR(記録__2[[#This Row],[選手番号]],"")</f>
        <v/>
      </c>
    </row>
    <row r="2896" spans="1:15" x14ac:dyDescent="0.2">
      <c r="A2896" t="str">
        <f>IFERROR(VLOOKUP(N2896,プログラム!B:C,2,0),"")</f>
        <v/>
      </c>
      <c r="B2896" t="str">
        <f t="shared" si="90"/>
        <v/>
      </c>
      <c r="C2896" t="str">
        <f>IFERROR(VLOOKUP(B2896,チーム番号!E:F,2,0),"")</f>
        <v/>
      </c>
      <c r="D2896" t="str">
        <f>IFERROR(VLOOKUP(N2896,プログラム!B:C,2,0),"")</f>
        <v/>
      </c>
      <c r="E2896" t="str">
        <f>IFERROR(記録__2[[#This Row],[組]],"")</f>
        <v/>
      </c>
      <c r="F2896" t="str">
        <f>IFERROR(記録__2[[#This Row],[水路]],"")</f>
        <v/>
      </c>
      <c r="G2896" t="str">
        <f>IFERROR(VLOOKUP(D2896,プログラムデータ!A:N,12,0),"")</f>
        <v/>
      </c>
      <c r="H2896" t="str">
        <f>IFERROR(VLOOKUP(D2896,プログラムデータ!A:N,13,0),"")</f>
        <v/>
      </c>
      <c r="I2896" t="str">
        <f>IFERROR(VLOOKUP(D2896,プログラムデータ!A:N,11,0),"")</f>
        <v/>
      </c>
      <c r="J2896" t="str">
        <f>IFERROR(VLOOKUP(D2896,プログラムデータ!A:N,10,0),"")</f>
        <v/>
      </c>
      <c r="K2896" t="str">
        <f>IFERROR(VLOOKUP(D2896,プログラムデータ!A:N,14,0),"")</f>
        <v/>
      </c>
      <c r="L2896" t="str">
        <f t="shared" si="91"/>
        <v xml:space="preserve">    </v>
      </c>
      <c r="M2896" t="str">
        <f>IFERROR(VLOOKUP(J2896,色々!M:P,4,0),"")</f>
        <v/>
      </c>
      <c r="N2896" t="str">
        <f>IFERROR(記録__2[[#This Row],[競技番号]],"")</f>
        <v/>
      </c>
      <c r="O2896" t="str">
        <f>IFERROR(記録__2[[#This Row],[選手番号]],"")</f>
        <v/>
      </c>
    </row>
    <row r="2897" spans="1:15" x14ac:dyDescent="0.2">
      <c r="A2897" t="str">
        <f>IFERROR(VLOOKUP(N2897,プログラム!B:C,2,0),"")</f>
        <v/>
      </c>
      <c r="B2897" t="str">
        <f t="shared" si="90"/>
        <v/>
      </c>
      <c r="C2897" t="str">
        <f>IFERROR(VLOOKUP(B2897,チーム番号!E:F,2,0),"")</f>
        <v/>
      </c>
      <c r="D2897" t="str">
        <f>IFERROR(VLOOKUP(N2897,プログラム!B:C,2,0),"")</f>
        <v/>
      </c>
      <c r="E2897" t="str">
        <f>IFERROR(記録__2[[#This Row],[組]],"")</f>
        <v/>
      </c>
      <c r="F2897" t="str">
        <f>IFERROR(記録__2[[#This Row],[水路]],"")</f>
        <v/>
      </c>
      <c r="G2897" t="str">
        <f>IFERROR(VLOOKUP(D2897,プログラムデータ!A:N,12,0),"")</f>
        <v/>
      </c>
      <c r="H2897" t="str">
        <f>IFERROR(VLOOKUP(D2897,プログラムデータ!A:N,13,0),"")</f>
        <v/>
      </c>
      <c r="I2897" t="str">
        <f>IFERROR(VLOOKUP(D2897,プログラムデータ!A:N,11,0),"")</f>
        <v/>
      </c>
      <c r="J2897" t="str">
        <f>IFERROR(VLOOKUP(D2897,プログラムデータ!A:N,10,0),"")</f>
        <v/>
      </c>
      <c r="K2897" t="str">
        <f>IFERROR(VLOOKUP(D2897,プログラムデータ!A:N,14,0),"")</f>
        <v/>
      </c>
      <c r="L2897" t="str">
        <f t="shared" si="91"/>
        <v xml:space="preserve">    </v>
      </c>
      <c r="M2897" t="str">
        <f>IFERROR(VLOOKUP(J2897,色々!M:P,4,0),"")</f>
        <v/>
      </c>
      <c r="N2897" t="str">
        <f>IFERROR(記録__2[[#This Row],[競技番号]],"")</f>
        <v/>
      </c>
      <c r="O2897" t="str">
        <f>IFERROR(記録__2[[#This Row],[選手番号]],"")</f>
        <v/>
      </c>
    </row>
    <row r="2898" spans="1:15" x14ac:dyDescent="0.2">
      <c r="A2898" t="str">
        <f>IFERROR(VLOOKUP(N2898,プログラム!B:C,2,0),"")</f>
        <v/>
      </c>
      <c r="B2898" t="str">
        <f t="shared" si="90"/>
        <v/>
      </c>
      <c r="C2898" t="str">
        <f>IFERROR(VLOOKUP(B2898,チーム番号!E:F,2,0),"")</f>
        <v/>
      </c>
      <c r="D2898" t="str">
        <f>IFERROR(VLOOKUP(N2898,プログラム!B:C,2,0),"")</f>
        <v/>
      </c>
      <c r="E2898" t="str">
        <f>IFERROR(記録__2[[#This Row],[組]],"")</f>
        <v/>
      </c>
      <c r="F2898" t="str">
        <f>IFERROR(記録__2[[#This Row],[水路]],"")</f>
        <v/>
      </c>
      <c r="G2898" t="str">
        <f>IFERROR(VLOOKUP(D2898,プログラムデータ!A:N,12,0),"")</f>
        <v/>
      </c>
      <c r="H2898" t="str">
        <f>IFERROR(VLOOKUP(D2898,プログラムデータ!A:N,13,0),"")</f>
        <v/>
      </c>
      <c r="I2898" t="str">
        <f>IFERROR(VLOOKUP(D2898,プログラムデータ!A:N,11,0),"")</f>
        <v/>
      </c>
      <c r="J2898" t="str">
        <f>IFERROR(VLOOKUP(D2898,プログラムデータ!A:N,10,0),"")</f>
        <v/>
      </c>
      <c r="K2898" t="str">
        <f>IFERROR(VLOOKUP(D2898,プログラムデータ!A:N,14,0),"")</f>
        <v/>
      </c>
      <c r="L2898" t="str">
        <f t="shared" si="91"/>
        <v xml:space="preserve">    </v>
      </c>
      <c r="M2898" t="str">
        <f>IFERROR(VLOOKUP(J2898,色々!M:P,4,0),"")</f>
        <v/>
      </c>
      <c r="N2898" t="str">
        <f>IFERROR(記録__2[[#This Row],[競技番号]],"")</f>
        <v/>
      </c>
      <c r="O2898" t="str">
        <f>IFERROR(記録__2[[#This Row],[選手番号]],"")</f>
        <v/>
      </c>
    </row>
    <row r="2899" spans="1:15" x14ac:dyDescent="0.2">
      <c r="A2899" t="str">
        <f>IFERROR(VLOOKUP(N2899,プログラム!B:C,2,0),"")</f>
        <v/>
      </c>
      <c r="B2899" t="str">
        <f t="shared" si="90"/>
        <v/>
      </c>
      <c r="C2899" t="str">
        <f>IFERROR(VLOOKUP(B2899,チーム番号!E:F,2,0),"")</f>
        <v/>
      </c>
      <c r="D2899" t="str">
        <f>IFERROR(VLOOKUP(N2899,プログラム!B:C,2,0),"")</f>
        <v/>
      </c>
      <c r="E2899" t="str">
        <f>IFERROR(記録__2[[#This Row],[組]],"")</f>
        <v/>
      </c>
      <c r="F2899" t="str">
        <f>IFERROR(記録__2[[#This Row],[水路]],"")</f>
        <v/>
      </c>
      <c r="G2899" t="str">
        <f>IFERROR(VLOOKUP(D2899,プログラムデータ!A:N,12,0),"")</f>
        <v/>
      </c>
      <c r="H2899" t="str">
        <f>IFERROR(VLOOKUP(D2899,プログラムデータ!A:N,13,0),"")</f>
        <v/>
      </c>
      <c r="I2899" t="str">
        <f>IFERROR(VLOOKUP(D2899,プログラムデータ!A:N,11,0),"")</f>
        <v/>
      </c>
      <c r="J2899" t="str">
        <f>IFERROR(VLOOKUP(D2899,プログラムデータ!A:N,10,0),"")</f>
        <v/>
      </c>
      <c r="K2899" t="str">
        <f>IFERROR(VLOOKUP(D2899,プログラムデータ!A:N,14,0),"")</f>
        <v/>
      </c>
      <c r="L2899" t="str">
        <f t="shared" si="91"/>
        <v xml:space="preserve">    </v>
      </c>
      <c r="M2899" t="str">
        <f>IFERROR(VLOOKUP(J2899,色々!M:P,4,0),"")</f>
        <v/>
      </c>
      <c r="N2899" t="str">
        <f>IFERROR(記録__2[[#This Row],[競技番号]],"")</f>
        <v/>
      </c>
      <c r="O2899" t="str">
        <f>IFERROR(記録__2[[#This Row],[選手番号]],"")</f>
        <v/>
      </c>
    </row>
    <row r="2900" spans="1:15" x14ac:dyDescent="0.2">
      <c r="A2900" t="str">
        <f>IFERROR(VLOOKUP(N2900,プログラム!B:C,2,0),"")</f>
        <v/>
      </c>
      <c r="B2900" t="str">
        <f t="shared" si="90"/>
        <v/>
      </c>
      <c r="C2900" t="str">
        <f>IFERROR(VLOOKUP(B2900,チーム番号!E:F,2,0),"")</f>
        <v/>
      </c>
      <c r="D2900" t="str">
        <f>IFERROR(VLOOKUP(N2900,プログラム!B:C,2,0),"")</f>
        <v/>
      </c>
      <c r="E2900" t="str">
        <f>IFERROR(記録__2[[#This Row],[組]],"")</f>
        <v/>
      </c>
      <c r="F2900" t="str">
        <f>IFERROR(記録__2[[#This Row],[水路]],"")</f>
        <v/>
      </c>
      <c r="G2900" t="str">
        <f>IFERROR(VLOOKUP(D2900,プログラムデータ!A:N,12,0),"")</f>
        <v/>
      </c>
      <c r="H2900" t="str">
        <f>IFERROR(VLOOKUP(D2900,プログラムデータ!A:N,13,0),"")</f>
        <v/>
      </c>
      <c r="I2900" t="str">
        <f>IFERROR(VLOOKUP(D2900,プログラムデータ!A:N,11,0),"")</f>
        <v/>
      </c>
      <c r="J2900" t="str">
        <f>IFERROR(VLOOKUP(D2900,プログラムデータ!A:N,10,0),"")</f>
        <v/>
      </c>
      <c r="K2900" t="str">
        <f>IFERROR(VLOOKUP(D2900,プログラムデータ!A:N,14,0),"")</f>
        <v/>
      </c>
      <c r="L2900" t="str">
        <f t="shared" si="91"/>
        <v xml:space="preserve">    </v>
      </c>
      <c r="M2900" t="str">
        <f>IFERROR(VLOOKUP(J2900,色々!M:P,4,0),"")</f>
        <v/>
      </c>
      <c r="N2900" t="str">
        <f>IFERROR(記録__2[[#This Row],[競技番号]],"")</f>
        <v/>
      </c>
      <c r="O2900" t="str">
        <f>IFERROR(記録__2[[#This Row],[選手番号]],"")</f>
        <v/>
      </c>
    </row>
    <row r="2901" spans="1:15" x14ac:dyDescent="0.2">
      <c r="A2901" t="str">
        <f>IFERROR(VLOOKUP(N2901,プログラム!B:C,2,0),"")</f>
        <v/>
      </c>
      <c r="B2901" t="str">
        <f t="shared" si="90"/>
        <v/>
      </c>
      <c r="C2901" t="str">
        <f>IFERROR(VLOOKUP(B2901,チーム番号!E:F,2,0),"")</f>
        <v/>
      </c>
      <c r="D2901" t="str">
        <f>IFERROR(VLOOKUP(N2901,プログラム!B:C,2,0),"")</f>
        <v/>
      </c>
      <c r="E2901" t="str">
        <f>IFERROR(記録__2[[#This Row],[組]],"")</f>
        <v/>
      </c>
      <c r="F2901" t="str">
        <f>IFERROR(記録__2[[#This Row],[水路]],"")</f>
        <v/>
      </c>
      <c r="G2901" t="str">
        <f>IFERROR(VLOOKUP(D2901,プログラムデータ!A:N,12,0),"")</f>
        <v/>
      </c>
      <c r="H2901" t="str">
        <f>IFERROR(VLOOKUP(D2901,プログラムデータ!A:N,13,0),"")</f>
        <v/>
      </c>
      <c r="I2901" t="str">
        <f>IFERROR(VLOOKUP(D2901,プログラムデータ!A:N,11,0),"")</f>
        <v/>
      </c>
      <c r="J2901" t="str">
        <f>IFERROR(VLOOKUP(D2901,プログラムデータ!A:N,10,0),"")</f>
        <v/>
      </c>
      <c r="K2901" t="str">
        <f>IFERROR(VLOOKUP(D2901,プログラムデータ!A:N,14,0),"")</f>
        <v/>
      </c>
      <c r="L2901" t="str">
        <f t="shared" si="91"/>
        <v xml:space="preserve">    </v>
      </c>
      <c r="M2901" t="str">
        <f>IFERROR(VLOOKUP(J2901,色々!M:P,4,0),"")</f>
        <v/>
      </c>
      <c r="N2901" t="str">
        <f>IFERROR(記録__2[[#This Row],[競技番号]],"")</f>
        <v/>
      </c>
      <c r="O2901" t="str">
        <f>IFERROR(記録__2[[#This Row],[選手番号]],"")</f>
        <v/>
      </c>
    </row>
    <row r="2902" spans="1:15" x14ac:dyDescent="0.2">
      <c r="A2902" t="str">
        <f>IFERROR(VLOOKUP(N2902,プログラム!B:C,2,0),"")</f>
        <v/>
      </c>
      <c r="B2902" t="str">
        <f t="shared" si="90"/>
        <v/>
      </c>
      <c r="C2902" t="str">
        <f>IFERROR(VLOOKUP(B2902,チーム番号!E:F,2,0),"")</f>
        <v/>
      </c>
      <c r="D2902" t="str">
        <f>IFERROR(VLOOKUP(N2902,プログラム!B:C,2,0),"")</f>
        <v/>
      </c>
      <c r="E2902" t="str">
        <f>IFERROR(記録__2[[#This Row],[組]],"")</f>
        <v/>
      </c>
      <c r="F2902" t="str">
        <f>IFERROR(記録__2[[#This Row],[水路]],"")</f>
        <v/>
      </c>
      <c r="G2902" t="str">
        <f>IFERROR(VLOOKUP(D2902,プログラムデータ!A:N,12,0),"")</f>
        <v/>
      </c>
      <c r="H2902" t="str">
        <f>IFERROR(VLOOKUP(D2902,プログラムデータ!A:N,13,0),"")</f>
        <v/>
      </c>
      <c r="I2902" t="str">
        <f>IFERROR(VLOOKUP(D2902,プログラムデータ!A:N,11,0),"")</f>
        <v/>
      </c>
      <c r="J2902" t="str">
        <f>IFERROR(VLOOKUP(D2902,プログラムデータ!A:N,10,0),"")</f>
        <v/>
      </c>
      <c r="K2902" t="str">
        <f>IFERROR(VLOOKUP(D2902,プログラムデータ!A:N,14,0),"")</f>
        <v/>
      </c>
      <c r="L2902" t="str">
        <f t="shared" si="91"/>
        <v xml:space="preserve">    </v>
      </c>
      <c r="M2902" t="str">
        <f>IFERROR(VLOOKUP(J2902,色々!M:P,4,0),"")</f>
        <v/>
      </c>
      <c r="N2902" t="str">
        <f>IFERROR(記録__2[[#This Row],[競技番号]],"")</f>
        <v/>
      </c>
      <c r="O2902" t="str">
        <f>IFERROR(記録__2[[#This Row],[選手番号]],"")</f>
        <v/>
      </c>
    </row>
    <row r="2903" spans="1:15" x14ac:dyDescent="0.2">
      <c r="A2903" t="str">
        <f>IFERROR(VLOOKUP(N2903,プログラム!B:C,2,0),"")</f>
        <v/>
      </c>
      <c r="B2903" t="str">
        <f t="shared" si="90"/>
        <v/>
      </c>
      <c r="C2903" t="str">
        <f>IFERROR(VLOOKUP(B2903,チーム番号!E:F,2,0),"")</f>
        <v/>
      </c>
      <c r="D2903" t="str">
        <f>IFERROR(VLOOKUP(N2903,プログラム!B:C,2,0),"")</f>
        <v/>
      </c>
      <c r="E2903" t="str">
        <f>IFERROR(記録__2[[#This Row],[組]],"")</f>
        <v/>
      </c>
      <c r="F2903" t="str">
        <f>IFERROR(記録__2[[#This Row],[水路]],"")</f>
        <v/>
      </c>
      <c r="G2903" t="str">
        <f>IFERROR(VLOOKUP(D2903,プログラムデータ!A:N,12,0),"")</f>
        <v/>
      </c>
      <c r="H2903" t="str">
        <f>IFERROR(VLOOKUP(D2903,プログラムデータ!A:N,13,0),"")</f>
        <v/>
      </c>
      <c r="I2903" t="str">
        <f>IFERROR(VLOOKUP(D2903,プログラムデータ!A:N,11,0),"")</f>
        <v/>
      </c>
      <c r="J2903" t="str">
        <f>IFERROR(VLOOKUP(D2903,プログラムデータ!A:N,10,0),"")</f>
        <v/>
      </c>
      <c r="K2903" t="str">
        <f>IFERROR(VLOOKUP(D2903,プログラムデータ!A:N,14,0),"")</f>
        <v/>
      </c>
      <c r="L2903" t="str">
        <f t="shared" si="91"/>
        <v xml:space="preserve">    </v>
      </c>
      <c r="M2903" t="str">
        <f>IFERROR(VLOOKUP(J2903,色々!M:P,4,0),"")</f>
        <v/>
      </c>
      <c r="N2903" t="str">
        <f>IFERROR(記録__2[[#This Row],[競技番号]],"")</f>
        <v/>
      </c>
      <c r="O2903" t="str">
        <f>IFERROR(記録__2[[#This Row],[選手番号]],"")</f>
        <v/>
      </c>
    </row>
    <row r="2904" spans="1:15" x14ac:dyDescent="0.2">
      <c r="A2904" t="str">
        <f>IFERROR(VLOOKUP(N2904,プログラム!B:C,2,0),"")</f>
        <v/>
      </c>
      <c r="B2904" t="str">
        <f t="shared" si="90"/>
        <v/>
      </c>
      <c r="C2904" t="str">
        <f>IFERROR(VLOOKUP(B2904,チーム番号!E:F,2,0),"")</f>
        <v/>
      </c>
      <c r="D2904" t="str">
        <f>IFERROR(VLOOKUP(N2904,プログラム!B:C,2,0),"")</f>
        <v/>
      </c>
      <c r="E2904" t="str">
        <f>IFERROR(記録__2[[#This Row],[組]],"")</f>
        <v/>
      </c>
      <c r="F2904" t="str">
        <f>IFERROR(記録__2[[#This Row],[水路]],"")</f>
        <v/>
      </c>
      <c r="G2904" t="str">
        <f>IFERROR(VLOOKUP(D2904,プログラムデータ!A:N,12,0),"")</f>
        <v/>
      </c>
      <c r="H2904" t="str">
        <f>IFERROR(VLOOKUP(D2904,プログラムデータ!A:N,13,0),"")</f>
        <v/>
      </c>
      <c r="I2904" t="str">
        <f>IFERROR(VLOOKUP(D2904,プログラムデータ!A:N,11,0),"")</f>
        <v/>
      </c>
      <c r="J2904" t="str">
        <f>IFERROR(VLOOKUP(D2904,プログラムデータ!A:N,10,0),"")</f>
        <v/>
      </c>
      <c r="K2904" t="str">
        <f>IFERROR(VLOOKUP(D2904,プログラムデータ!A:N,14,0),"")</f>
        <v/>
      </c>
      <c r="L2904" t="str">
        <f t="shared" si="91"/>
        <v xml:space="preserve">    </v>
      </c>
      <c r="M2904" t="str">
        <f>IFERROR(VLOOKUP(J2904,色々!M:P,4,0),"")</f>
        <v/>
      </c>
      <c r="N2904" t="str">
        <f>IFERROR(記録__2[[#This Row],[競技番号]],"")</f>
        <v/>
      </c>
      <c r="O2904" t="str">
        <f>IFERROR(記録__2[[#This Row],[選手番号]],"")</f>
        <v/>
      </c>
    </row>
    <row r="2905" spans="1:15" x14ac:dyDescent="0.2">
      <c r="A2905" t="str">
        <f>IFERROR(VLOOKUP(N2905,プログラム!B:C,2,0),"")</f>
        <v/>
      </c>
      <c r="B2905" t="str">
        <f t="shared" si="90"/>
        <v/>
      </c>
      <c r="C2905" t="str">
        <f>IFERROR(VLOOKUP(B2905,チーム番号!E:F,2,0),"")</f>
        <v/>
      </c>
      <c r="D2905" t="str">
        <f>IFERROR(VLOOKUP(N2905,プログラム!B:C,2,0),"")</f>
        <v/>
      </c>
      <c r="E2905" t="str">
        <f>IFERROR(記録__2[[#This Row],[組]],"")</f>
        <v/>
      </c>
      <c r="F2905" t="str">
        <f>IFERROR(記録__2[[#This Row],[水路]],"")</f>
        <v/>
      </c>
      <c r="G2905" t="str">
        <f>IFERROR(VLOOKUP(D2905,プログラムデータ!A:N,12,0),"")</f>
        <v/>
      </c>
      <c r="H2905" t="str">
        <f>IFERROR(VLOOKUP(D2905,プログラムデータ!A:N,13,0),"")</f>
        <v/>
      </c>
      <c r="I2905" t="str">
        <f>IFERROR(VLOOKUP(D2905,プログラムデータ!A:N,11,0),"")</f>
        <v/>
      </c>
      <c r="J2905" t="str">
        <f>IFERROR(VLOOKUP(D2905,プログラムデータ!A:N,10,0),"")</f>
        <v/>
      </c>
      <c r="K2905" t="str">
        <f>IFERROR(VLOOKUP(D2905,プログラムデータ!A:N,14,0),"")</f>
        <v/>
      </c>
      <c r="L2905" t="str">
        <f t="shared" si="91"/>
        <v xml:space="preserve">    </v>
      </c>
      <c r="M2905" t="str">
        <f>IFERROR(VLOOKUP(J2905,色々!M:P,4,0),"")</f>
        <v/>
      </c>
      <c r="N2905" t="str">
        <f>IFERROR(記録__2[[#This Row],[競技番号]],"")</f>
        <v/>
      </c>
      <c r="O2905" t="str">
        <f>IFERROR(記録__2[[#This Row],[選手番号]],"")</f>
        <v/>
      </c>
    </row>
    <row r="2906" spans="1:15" x14ac:dyDescent="0.2">
      <c r="A2906" t="str">
        <f>IFERROR(VLOOKUP(N2906,プログラム!B:C,2,0),"")</f>
        <v/>
      </c>
      <c r="B2906" t="str">
        <f t="shared" si="90"/>
        <v/>
      </c>
      <c r="C2906" t="str">
        <f>IFERROR(VLOOKUP(B2906,チーム番号!E:F,2,0),"")</f>
        <v/>
      </c>
      <c r="D2906" t="str">
        <f>IFERROR(VLOOKUP(N2906,プログラム!B:C,2,0),"")</f>
        <v/>
      </c>
      <c r="E2906" t="str">
        <f>IFERROR(記録__2[[#This Row],[組]],"")</f>
        <v/>
      </c>
      <c r="F2906" t="str">
        <f>IFERROR(記録__2[[#This Row],[水路]],"")</f>
        <v/>
      </c>
      <c r="G2906" t="str">
        <f>IFERROR(VLOOKUP(D2906,プログラムデータ!A:N,12,0),"")</f>
        <v/>
      </c>
      <c r="H2906" t="str">
        <f>IFERROR(VLOOKUP(D2906,プログラムデータ!A:N,13,0),"")</f>
        <v/>
      </c>
      <c r="I2906" t="str">
        <f>IFERROR(VLOOKUP(D2906,プログラムデータ!A:N,11,0),"")</f>
        <v/>
      </c>
      <c r="J2906" t="str">
        <f>IFERROR(VLOOKUP(D2906,プログラムデータ!A:N,10,0),"")</f>
        <v/>
      </c>
      <c r="K2906" t="str">
        <f>IFERROR(VLOOKUP(D2906,プログラムデータ!A:N,14,0),"")</f>
        <v/>
      </c>
      <c r="L2906" t="str">
        <f t="shared" si="91"/>
        <v xml:space="preserve">    </v>
      </c>
      <c r="M2906" t="str">
        <f>IFERROR(VLOOKUP(J2906,色々!M:P,4,0),"")</f>
        <v/>
      </c>
      <c r="N2906" t="str">
        <f>IFERROR(記録__2[[#This Row],[競技番号]],"")</f>
        <v/>
      </c>
      <c r="O2906" t="str">
        <f>IFERROR(記録__2[[#This Row],[選手番号]],"")</f>
        <v/>
      </c>
    </row>
    <row r="2907" spans="1:15" x14ac:dyDescent="0.2">
      <c r="A2907" t="str">
        <f>IFERROR(VLOOKUP(N2907,プログラム!B:C,2,0),"")</f>
        <v/>
      </c>
      <c r="B2907" t="str">
        <f t="shared" si="90"/>
        <v/>
      </c>
      <c r="C2907" t="str">
        <f>IFERROR(VLOOKUP(B2907,チーム番号!E:F,2,0),"")</f>
        <v/>
      </c>
      <c r="D2907" t="str">
        <f>IFERROR(VLOOKUP(N2907,プログラム!B:C,2,0),"")</f>
        <v/>
      </c>
      <c r="E2907" t="str">
        <f>IFERROR(記録__2[[#This Row],[組]],"")</f>
        <v/>
      </c>
      <c r="F2907" t="str">
        <f>IFERROR(記録__2[[#This Row],[水路]],"")</f>
        <v/>
      </c>
      <c r="G2907" t="str">
        <f>IFERROR(VLOOKUP(D2907,プログラムデータ!A:N,12,0),"")</f>
        <v/>
      </c>
      <c r="H2907" t="str">
        <f>IFERROR(VLOOKUP(D2907,プログラムデータ!A:N,13,0),"")</f>
        <v/>
      </c>
      <c r="I2907" t="str">
        <f>IFERROR(VLOOKUP(D2907,プログラムデータ!A:N,11,0),"")</f>
        <v/>
      </c>
      <c r="J2907" t="str">
        <f>IFERROR(VLOOKUP(D2907,プログラムデータ!A:N,10,0),"")</f>
        <v/>
      </c>
      <c r="K2907" t="str">
        <f>IFERROR(VLOOKUP(D2907,プログラムデータ!A:N,14,0),"")</f>
        <v/>
      </c>
      <c r="L2907" t="str">
        <f t="shared" si="91"/>
        <v xml:space="preserve">    </v>
      </c>
      <c r="M2907" t="str">
        <f>IFERROR(VLOOKUP(J2907,色々!M:P,4,0),"")</f>
        <v/>
      </c>
      <c r="N2907" t="str">
        <f>IFERROR(記録__2[[#This Row],[競技番号]],"")</f>
        <v/>
      </c>
      <c r="O2907" t="str">
        <f>IFERROR(記録__2[[#This Row],[選手番号]],"")</f>
        <v/>
      </c>
    </row>
    <row r="2908" spans="1:15" x14ac:dyDescent="0.2">
      <c r="A2908" t="str">
        <f>IFERROR(VLOOKUP(N2908,プログラム!B:C,2,0),"")</f>
        <v/>
      </c>
      <c r="B2908" t="str">
        <f t="shared" si="90"/>
        <v/>
      </c>
      <c r="C2908" t="str">
        <f>IFERROR(VLOOKUP(B2908,チーム番号!E:F,2,0),"")</f>
        <v/>
      </c>
      <c r="D2908" t="str">
        <f>IFERROR(VLOOKUP(N2908,プログラム!B:C,2,0),"")</f>
        <v/>
      </c>
      <c r="E2908" t="str">
        <f>IFERROR(記録__2[[#This Row],[組]],"")</f>
        <v/>
      </c>
      <c r="F2908" t="str">
        <f>IFERROR(記録__2[[#This Row],[水路]],"")</f>
        <v/>
      </c>
      <c r="G2908" t="str">
        <f>IFERROR(VLOOKUP(D2908,プログラムデータ!A:N,12,0),"")</f>
        <v/>
      </c>
      <c r="H2908" t="str">
        <f>IFERROR(VLOOKUP(D2908,プログラムデータ!A:N,13,0),"")</f>
        <v/>
      </c>
      <c r="I2908" t="str">
        <f>IFERROR(VLOOKUP(D2908,プログラムデータ!A:N,11,0),"")</f>
        <v/>
      </c>
      <c r="J2908" t="str">
        <f>IFERROR(VLOOKUP(D2908,プログラムデータ!A:N,10,0),"")</f>
        <v/>
      </c>
      <c r="K2908" t="str">
        <f>IFERROR(VLOOKUP(D2908,プログラムデータ!A:N,14,0),"")</f>
        <v/>
      </c>
      <c r="L2908" t="str">
        <f t="shared" si="91"/>
        <v xml:space="preserve">    </v>
      </c>
      <c r="M2908" t="str">
        <f>IFERROR(VLOOKUP(J2908,色々!M:P,4,0),"")</f>
        <v/>
      </c>
      <c r="N2908" t="str">
        <f>IFERROR(記録__2[[#This Row],[競技番号]],"")</f>
        <v/>
      </c>
      <c r="O2908" t="str">
        <f>IFERROR(記録__2[[#This Row],[選手番号]],"")</f>
        <v/>
      </c>
    </row>
    <row r="2909" spans="1:15" x14ac:dyDescent="0.2">
      <c r="A2909" t="str">
        <f>IFERROR(VLOOKUP(N2909,プログラム!B:C,2,0),"")</f>
        <v/>
      </c>
      <c r="B2909" t="str">
        <f t="shared" si="90"/>
        <v/>
      </c>
      <c r="C2909" t="str">
        <f>IFERROR(VLOOKUP(B2909,チーム番号!E:F,2,0),"")</f>
        <v/>
      </c>
      <c r="D2909" t="str">
        <f>IFERROR(VLOOKUP(N2909,プログラム!B:C,2,0),"")</f>
        <v/>
      </c>
      <c r="E2909" t="str">
        <f>IFERROR(記録__2[[#This Row],[組]],"")</f>
        <v/>
      </c>
      <c r="F2909" t="str">
        <f>IFERROR(記録__2[[#This Row],[水路]],"")</f>
        <v/>
      </c>
      <c r="G2909" t="str">
        <f>IFERROR(VLOOKUP(D2909,プログラムデータ!A:N,12,0),"")</f>
        <v/>
      </c>
      <c r="H2909" t="str">
        <f>IFERROR(VLOOKUP(D2909,プログラムデータ!A:N,13,0),"")</f>
        <v/>
      </c>
      <c r="I2909" t="str">
        <f>IFERROR(VLOOKUP(D2909,プログラムデータ!A:N,11,0),"")</f>
        <v/>
      </c>
      <c r="J2909" t="str">
        <f>IFERROR(VLOOKUP(D2909,プログラムデータ!A:N,10,0),"")</f>
        <v/>
      </c>
      <c r="K2909" t="str">
        <f>IFERROR(VLOOKUP(D2909,プログラムデータ!A:N,14,0),"")</f>
        <v/>
      </c>
      <c r="L2909" t="str">
        <f t="shared" si="91"/>
        <v xml:space="preserve">    </v>
      </c>
      <c r="M2909" t="str">
        <f>IFERROR(VLOOKUP(J2909,色々!M:P,4,0),"")</f>
        <v/>
      </c>
      <c r="N2909" t="str">
        <f>IFERROR(記録__2[[#This Row],[競技番号]],"")</f>
        <v/>
      </c>
      <c r="O2909" t="str">
        <f>IFERROR(記録__2[[#This Row],[選手番号]],"")</f>
        <v/>
      </c>
    </row>
    <row r="2910" spans="1:15" x14ac:dyDescent="0.2">
      <c r="A2910" t="str">
        <f>IFERROR(VLOOKUP(N2910,プログラム!B:C,2,0),"")</f>
        <v/>
      </c>
      <c r="B2910" t="str">
        <f t="shared" si="90"/>
        <v/>
      </c>
      <c r="C2910" t="str">
        <f>IFERROR(VLOOKUP(B2910,チーム番号!E:F,2,0),"")</f>
        <v/>
      </c>
      <c r="D2910" t="str">
        <f>IFERROR(VLOOKUP(N2910,プログラム!B:C,2,0),"")</f>
        <v/>
      </c>
      <c r="E2910" t="str">
        <f>IFERROR(記録__2[[#This Row],[組]],"")</f>
        <v/>
      </c>
      <c r="F2910" t="str">
        <f>IFERROR(記録__2[[#This Row],[水路]],"")</f>
        <v/>
      </c>
      <c r="G2910" t="str">
        <f>IFERROR(VLOOKUP(D2910,プログラムデータ!A:N,12,0),"")</f>
        <v/>
      </c>
      <c r="H2910" t="str">
        <f>IFERROR(VLOOKUP(D2910,プログラムデータ!A:N,13,0),"")</f>
        <v/>
      </c>
      <c r="I2910" t="str">
        <f>IFERROR(VLOOKUP(D2910,プログラムデータ!A:N,11,0),"")</f>
        <v/>
      </c>
      <c r="J2910" t="str">
        <f>IFERROR(VLOOKUP(D2910,プログラムデータ!A:N,10,0),"")</f>
        <v/>
      </c>
      <c r="K2910" t="str">
        <f>IFERROR(VLOOKUP(D2910,プログラムデータ!A:N,14,0),"")</f>
        <v/>
      </c>
      <c r="L2910" t="str">
        <f t="shared" si="91"/>
        <v xml:space="preserve">    </v>
      </c>
      <c r="M2910" t="str">
        <f>IFERROR(VLOOKUP(J2910,色々!M:P,4,0),"")</f>
        <v/>
      </c>
      <c r="N2910" t="str">
        <f>IFERROR(記録__2[[#This Row],[競技番号]],"")</f>
        <v/>
      </c>
      <c r="O2910" t="str">
        <f>IFERROR(記録__2[[#This Row],[選手番号]],"")</f>
        <v/>
      </c>
    </row>
    <row r="2911" spans="1:15" x14ac:dyDescent="0.2">
      <c r="A2911" t="str">
        <f>IFERROR(VLOOKUP(N2911,プログラム!B:C,2,0),"")</f>
        <v/>
      </c>
      <c r="B2911" t="str">
        <f t="shared" si="90"/>
        <v/>
      </c>
      <c r="C2911" t="str">
        <f>IFERROR(VLOOKUP(B2911,チーム番号!E:F,2,0),"")</f>
        <v/>
      </c>
      <c r="D2911" t="str">
        <f>IFERROR(VLOOKUP(N2911,プログラム!B:C,2,0),"")</f>
        <v/>
      </c>
      <c r="E2911" t="str">
        <f>IFERROR(記録__2[[#This Row],[組]],"")</f>
        <v/>
      </c>
      <c r="F2911" t="str">
        <f>IFERROR(記録__2[[#This Row],[水路]],"")</f>
        <v/>
      </c>
      <c r="G2911" t="str">
        <f>IFERROR(VLOOKUP(D2911,プログラムデータ!A:N,12,0),"")</f>
        <v/>
      </c>
      <c r="H2911" t="str">
        <f>IFERROR(VLOOKUP(D2911,プログラムデータ!A:N,13,0),"")</f>
        <v/>
      </c>
      <c r="I2911" t="str">
        <f>IFERROR(VLOOKUP(D2911,プログラムデータ!A:N,11,0),"")</f>
        <v/>
      </c>
      <c r="J2911" t="str">
        <f>IFERROR(VLOOKUP(D2911,プログラムデータ!A:N,10,0),"")</f>
        <v/>
      </c>
      <c r="K2911" t="str">
        <f>IFERROR(VLOOKUP(D2911,プログラムデータ!A:N,14,0),"")</f>
        <v/>
      </c>
      <c r="L2911" t="str">
        <f t="shared" si="91"/>
        <v xml:space="preserve">    </v>
      </c>
      <c r="M2911" t="str">
        <f>IFERROR(VLOOKUP(J2911,色々!M:P,4,0),"")</f>
        <v/>
      </c>
      <c r="N2911" t="str">
        <f>IFERROR(記録__2[[#This Row],[競技番号]],"")</f>
        <v/>
      </c>
      <c r="O2911" t="str">
        <f>IFERROR(記録__2[[#This Row],[選手番号]],"")</f>
        <v/>
      </c>
    </row>
    <row r="2912" spans="1:15" x14ac:dyDescent="0.2">
      <c r="A2912" t="str">
        <f>IFERROR(VLOOKUP(N2912,プログラム!B:C,2,0),"")</f>
        <v/>
      </c>
      <c r="B2912" t="str">
        <f t="shared" si="90"/>
        <v/>
      </c>
      <c r="C2912" t="str">
        <f>IFERROR(VLOOKUP(B2912,チーム番号!E:F,2,0),"")</f>
        <v/>
      </c>
      <c r="D2912" t="str">
        <f>IFERROR(VLOOKUP(N2912,プログラム!B:C,2,0),"")</f>
        <v/>
      </c>
      <c r="E2912" t="str">
        <f>IFERROR(記録__2[[#This Row],[組]],"")</f>
        <v/>
      </c>
      <c r="F2912" t="str">
        <f>IFERROR(記録__2[[#This Row],[水路]],"")</f>
        <v/>
      </c>
      <c r="G2912" t="str">
        <f>IFERROR(VLOOKUP(D2912,プログラムデータ!A:N,12,0),"")</f>
        <v/>
      </c>
      <c r="H2912" t="str">
        <f>IFERROR(VLOOKUP(D2912,プログラムデータ!A:N,13,0),"")</f>
        <v/>
      </c>
      <c r="I2912" t="str">
        <f>IFERROR(VLOOKUP(D2912,プログラムデータ!A:N,11,0),"")</f>
        <v/>
      </c>
      <c r="J2912" t="str">
        <f>IFERROR(VLOOKUP(D2912,プログラムデータ!A:N,10,0),"")</f>
        <v/>
      </c>
      <c r="K2912" t="str">
        <f>IFERROR(VLOOKUP(D2912,プログラムデータ!A:N,14,0),"")</f>
        <v/>
      </c>
      <c r="L2912" t="str">
        <f t="shared" si="91"/>
        <v xml:space="preserve">    </v>
      </c>
      <c r="M2912" t="str">
        <f>IFERROR(VLOOKUP(J2912,色々!M:P,4,0),"")</f>
        <v/>
      </c>
      <c r="N2912" t="str">
        <f>IFERROR(記録__2[[#This Row],[競技番号]],"")</f>
        <v/>
      </c>
      <c r="O2912" t="str">
        <f>IFERROR(記録__2[[#This Row],[選手番号]],"")</f>
        <v/>
      </c>
    </row>
    <row r="2913" spans="1:15" x14ac:dyDescent="0.2">
      <c r="A2913" t="str">
        <f>IFERROR(VLOOKUP(N2913,プログラム!B:C,2,0),"")</f>
        <v/>
      </c>
      <c r="B2913" t="str">
        <f t="shared" si="90"/>
        <v/>
      </c>
      <c r="C2913" t="str">
        <f>IFERROR(VLOOKUP(B2913,チーム番号!E:F,2,0),"")</f>
        <v/>
      </c>
      <c r="D2913" t="str">
        <f>IFERROR(VLOOKUP(N2913,プログラム!B:C,2,0),"")</f>
        <v/>
      </c>
      <c r="E2913" t="str">
        <f>IFERROR(記録__2[[#This Row],[組]],"")</f>
        <v/>
      </c>
      <c r="F2913" t="str">
        <f>IFERROR(記録__2[[#This Row],[水路]],"")</f>
        <v/>
      </c>
      <c r="G2913" t="str">
        <f>IFERROR(VLOOKUP(D2913,プログラムデータ!A:N,12,0),"")</f>
        <v/>
      </c>
      <c r="H2913" t="str">
        <f>IFERROR(VLOOKUP(D2913,プログラムデータ!A:N,13,0),"")</f>
        <v/>
      </c>
      <c r="I2913" t="str">
        <f>IFERROR(VLOOKUP(D2913,プログラムデータ!A:N,11,0),"")</f>
        <v/>
      </c>
      <c r="J2913" t="str">
        <f>IFERROR(VLOOKUP(D2913,プログラムデータ!A:N,10,0),"")</f>
        <v/>
      </c>
      <c r="K2913" t="str">
        <f>IFERROR(VLOOKUP(D2913,プログラムデータ!A:N,14,0),"")</f>
        <v/>
      </c>
      <c r="L2913" t="str">
        <f t="shared" si="91"/>
        <v xml:space="preserve">    </v>
      </c>
      <c r="M2913" t="str">
        <f>IFERROR(VLOOKUP(J2913,色々!M:P,4,0),"")</f>
        <v/>
      </c>
      <c r="N2913" t="str">
        <f>IFERROR(記録__2[[#This Row],[競技番号]],"")</f>
        <v/>
      </c>
      <c r="O2913" t="str">
        <f>IFERROR(記録__2[[#This Row],[選手番号]],"")</f>
        <v/>
      </c>
    </row>
    <row r="2914" spans="1:15" x14ac:dyDescent="0.2">
      <c r="A2914" t="str">
        <f>IFERROR(VLOOKUP(N2914,プログラム!B:C,2,0),"")</f>
        <v/>
      </c>
      <c r="B2914" t="str">
        <f t="shared" si="90"/>
        <v/>
      </c>
      <c r="C2914" t="str">
        <f>IFERROR(VLOOKUP(B2914,チーム番号!E:F,2,0),"")</f>
        <v/>
      </c>
      <c r="D2914" t="str">
        <f>IFERROR(VLOOKUP(N2914,プログラム!B:C,2,0),"")</f>
        <v/>
      </c>
      <c r="E2914" t="str">
        <f>IFERROR(記録__2[[#This Row],[組]],"")</f>
        <v/>
      </c>
      <c r="F2914" t="str">
        <f>IFERROR(記録__2[[#This Row],[水路]],"")</f>
        <v/>
      </c>
      <c r="G2914" t="str">
        <f>IFERROR(VLOOKUP(D2914,プログラムデータ!A:N,12,0),"")</f>
        <v/>
      </c>
      <c r="H2914" t="str">
        <f>IFERROR(VLOOKUP(D2914,プログラムデータ!A:N,13,0),"")</f>
        <v/>
      </c>
      <c r="I2914" t="str">
        <f>IFERROR(VLOOKUP(D2914,プログラムデータ!A:N,11,0),"")</f>
        <v/>
      </c>
      <c r="J2914" t="str">
        <f>IFERROR(VLOOKUP(D2914,プログラムデータ!A:N,10,0),"")</f>
        <v/>
      </c>
      <c r="K2914" t="str">
        <f>IFERROR(VLOOKUP(D2914,プログラムデータ!A:N,14,0),"")</f>
        <v/>
      </c>
      <c r="L2914" t="str">
        <f t="shared" si="91"/>
        <v xml:space="preserve">    </v>
      </c>
      <c r="M2914" t="str">
        <f>IFERROR(VLOOKUP(J2914,色々!M:P,4,0),"")</f>
        <v/>
      </c>
      <c r="N2914" t="str">
        <f>IFERROR(記録__2[[#This Row],[競技番号]],"")</f>
        <v/>
      </c>
      <c r="O2914" t="str">
        <f>IFERROR(記録__2[[#This Row],[選手番号]],"")</f>
        <v/>
      </c>
    </row>
    <row r="2915" spans="1:15" x14ac:dyDescent="0.2">
      <c r="A2915" t="str">
        <f>IFERROR(VLOOKUP(N2915,プログラム!B:C,2,0),"")</f>
        <v/>
      </c>
      <c r="B2915" t="str">
        <f t="shared" si="90"/>
        <v/>
      </c>
      <c r="C2915" t="str">
        <f>IFERROR(VLOOKUP(B2915,チーム番号!E:F,2,0),"")</f>
        <v/>
      </c>
      <c r="D2915" t="str">
        <f>IFERROR(VLOOKUP(N2915,プログラム!B:C,2,0),"")</f>
        <v/>
      </c>
      <c r="E2915" t="str">
        <f>IFERROR(記録__2[[#This Row],[組]],"")</f>
        <v/>
      </c>
      <c r="F2915" t="str">
        <f>IFERROR(記録__2[[#This Row],[水路]],"")</f>
        <v/>
      </c>
      <c r="G2915" t="str">
        <f>IFERROR(VLOOKUP(D2915,プログラムデータ!A:N,12,0),"")</f>
        <v/>
      </c>
      <c r="H2915" t="str">
        <f>IFERROR(VLOOKUP(D2915,プログラムデータ!A:N,13,0),"")</f>
        <v/>
      </c>
      <c r="I2915" t="str">
        <f>IFERROR(VLOOKUP(D2915,プログラムデータ!A:N,11,0),"")</f>
        <v/>
      </c>
      <c r="J2915" t="str">
        <f>IFERROR(VLOOKUP(D2915,プログラムデータ!A:N,10,0),"")</f>
        <v/>
      </c>
      <c r="K2915" t="str">
        <f>IFERROR(VLOOKUP(D2915,プログラムデータ!A:N,14,0),"")</f>
        <v/>
      </c>
      <c r="L2915" t="str">
        <f t="shared" si="91"/>
        <v xml:space="preserve">    </v>
      </c>
      <c r="M2915" t="str">
        <f>IFERROR(VLOOKUP(J2915,色々!M:P,4,0),"")</f>
        <v/>
      </c>
      <c r="N2915" t="str">
        <f>IFERROR(記録__2[[#This Row],[競技番号]],"")</f>
        <v/>
      </c>
      <c r="O2915" t="str">
        <f>IFERROR(記録__2[[#This Row],[選手番号]],"")</f>
        <v/>
      </c>
    </row>
    <row r="2916" spans="1:15" x14ac:dyDescent="0.2">
      <c r="A2916" t="str">
        <f>IFERROR(VLOOKUP(N2916,プログラム!B:C,2,0),"")</f>
        <v/>
      </c>
      <c r="B2916" t="str">
        <f t="shared" si="90"/>
        <v/>
      </c>
      <c r="C2916" t="str">
        <f>IFERROR(VLOOKUP(B2916,チーム番号!E:F,2,0),"")</f>
        <v/>
      </c>
      <c r="D2916" t="str">
        <f>IFERROR(VLOOKUP(N2916,プログラム!B:C,2,0),"")</f>
        <v/>
      </c>
      <c r="E2916" t="str">
        <f>IFERROR(記録__2[[#This Row],[組]],"")</f>
        <v/>
      </c>
      <c r="F2916" t="str">
        <f>IFERROR(記録__2[[#This Row],[水路]],"")</f>
        <v/>
      </c>
      <c r="G2916" t="str">
        <f>IFERROR(VLOOKUP(D2916,プログラムデータ!A:N,12,0),"")</f>
        <v/>
      </c>
      <c r="H2916" t="str">
        <f>IFERROR(VLOOKUP(D2916,プログラムデータ!A:N,13,0),"")</f>
        <v/>
      </c>
      <c r="I2916" t="str">
        <f>IFERROR(VLOOKUP(D2916,プログラムデータ!A:N,11,0),"")</f>
        <v/>
      </c>
      <c r="J2916" t="str">
        <f>IFERROR(VLOOKUP(D2916,プログラムデータ!A:N,10,0),"")</f>
        <v/>
      </c>
      <c r="K2916" t="str">
        <f>IFERROR(VLOOKUP(D2916,プログラムデータ!A:N,14,0),"")</f>
        <v/>
      </c>
      <c r="L2916" t="str">
        <f t="shared" si="91"/>
        <v xml:space="preserve">    </v>
      </c>
      <c r="M2916" t="str">
        <f>IFERROR(VLOOKUP(J2916,色々!M:P,4,0),"")</f>
        <v/>
      </c>
      <c r="N2916" t="str">
        <f>IFERROR(記録__2[[#This Row],[競技番号]],"")</f>
        <v/>
      </c>
      <c r="O2916" t="str">
        <f>IFERROR(記録__2[[#This Row],[選手番号]],"")</f>
        <v/>
      </c>
    </row>
    <row r="2917" spans="1:15" x14ac:dyDescent="0.2">
      <c r="A2917" t="str">
        <f>IFERROR(VLOOKUP(N2917,プログラム!B:C,2,0),"")</f>
        <v/>
      </c>
      <c r="B2917" t="str">
        <f t="shared" si="90"/>
        <v/>
      </c>
      <c r="C2917" t="str">
        <f>IFERROR(VLOOKUP(B2917,チーム番号!E:F,2,0),"")</f>
        <v/>
      </c>
      <c r="D2917" t="str">
        <f>IFERROR(VLOOKUP(N2917,プログラム!B:C,2,0),"")</f>
        <v/>
      </c>
      <c r="E2917" t="str">
        <f>IFERROR(記録__2[[#This Row],[組]],"")</f>
        <v/>
      </c>
      <c r="F2917" t="str">
        <f>IFERROR(記録__2[[#This Row],[水路]],"")</f>
        <v/>
      </c>
      <c r="G2917" t="str">
        <f>IFERROR(VLOOKUP(D2917,プログラムデータ!A:N,12,0),"")</f>
        <v/>
      </c>
      <c r="H2917" t="str">
        <f>IFERROR(VLOOKUP(D2917,プログラムデータ!A:N,13,0),"")</f>
        <v/>
      </c>
      <c r="I2917" t="str">
        <f>IFERROR(VLOOKUP(D2917,プログラムデータ!A:N,11,0),"")</f>
        <v/>
      </c>
      <c r="J2917" t="str">
        <f>IFERROR(VLOOKUP(D2917,プログラムデータ!A:N,10,0),"")</f>
        <v/>
      </c>
      <c r="K2917" t="str">
        <f>IFERROR(VLOOKUP(D2917,プログラムデータ!A:N,14,0),"")</f>
        <v/>
      </c>
      <c r="L2917" t="str">
        <f t="shared" si="91"/>
        <v xml:space="preserve">    </v>
      </c>
      <c r="M2917" t="str">
        <f>IFERROR(VLOOKUP(J2917,色々!M:P,4,0),"")</f>
        <v/>
      </c>
      <c r="N2917" t="str">
        <f>IFERROR(記録__2[[#This Row],[競技番号]],"")</f>
        <v/>
      </c>
      <c r="O2917" t="str">
        <f>IFERROR(記録__2[[#This Row],[選手番号]],"")</f>
        <v/>
      </c>
    </row>
    <row r="2918" spans="1:15" x14ac:dyDescent="0.2">
      <c r="A2918" t="str">
        <f>IFERROR(VLOOKUP(N2918,プログラム!B:C,2,0),"")</f>
        <v/>
      </c>
      <c r="B2918" t="str">
        <f t="shared" si="90"/>
        <v/>
      </c>
      <c r="C2918" t="str">
        <f>IFERROR(VLOOKUP(B2918,チーム番号!E:F,2,0),"")</f>
        <v/>
      </c>
      <c r="D2918" t="str">
        <f>IFERROR(VLOOKUP(N2918,プログラム!B:C,2,0),"")</f>
        <v/>
      </c>
      <c r="E2918" t="str">
        <f>IFERROR(記録__2[[#This Row],[組]],"")</f>
        <v/>
      </c>
      <c r="F2918" t="str">
        <f>IFERROR(記録__2[[#This Row],[水路]],"")</f>
        <v/>
      </c>
      <c r="G2918" t="str">
        <f>IFERROR(VLOOKUP(D2918,プログラムデータ!A:N,12,0),"")</f>
        <v/>
      </c>
      <c r="H2918" t="str">
        <f>IFERROR(VLOOKUP(D2918,プログラムデータ!A:N,13,0),"")</f>
        <v/>
      </c>
      <c r="I2918" t="str">
        <f>IFERROR(VLOOKUP(D2918,プログラムデータ!A:N,11,0),"")</f>
        <v/>
      </c>
      <c r="J2918" t="str">
        <f>IFERROR(VLOOKUP(D2918,プログラムデータ!A:N,10,0),"")</f>
        <v/>
      </c>
      <c r="K2918" t="str">
        <f>IFERROR(VLOOKUP(D2918,プログラムデータ!A:N,14,0),"")</f>
        <v/>
      </c>
      <c r="L2918" t="str">
        <f t="shared" si="91"/>
        <v xml:space="preserve">    </v>
      </c>
      <c r="M2918" t="str">
        <f>IFERROR(VLOOKUP(J2918,色々!M:P,4,0),"")</f>
        <v/>
      </c>
      <c r="N2918" t="str">
        <f>IFERROR(記録__2[[#This Row],[競技番号]],"")</f>
        <v/>
      </c>
      <c r="O2918" t="str">
        <f>IFERROR(記録__2[[#This Row],[選手番号]],"")</f>
        <v/>
      </c>
    </row>
    <row r="2919" spans="1:15" x14ac:dyDescent="0.2">
      <c r="A2919" t="str">
        <f>IFERROR(VLOOKUP(N2919,プログラム!B:C,2,0),"")</f>
        <v/>
      </c>
      <c r="B2919" t="str">
        <f t="shared" si="90"/>
        <v/>
      </c>
      <c r="C2919" t="str">
        <f>IFERROR(VLOOKUP(B2919,チーム番号!E:F,2,0),"")</f>
        <v/>
      </c>
      <c r="D2919" t="str">
        <f>IFERROR(VLOOKUP(N2919,プログラム!B:C,2,0),"")</f>
        <v/>
      </c>
      <c r="E2919" t="str">
        <f>IFERROR(記録__2[[#This Row],[組]],"")</f>
        <v/>
      </c>
      <c r="F2919" t="str">
        <f>IFERROR(記録__2[[#This Row],[水路]],"")</f>
        <v/>
      </c>
      <c r="G2919" t="str">
        <f>IFERROR(VLOOKUP(D2919,プログラムデータ!A:N,12,0),"")</f>
        <v/>
      </c>
      <c r="H2919" t="str">
        <f>IFERROR(VLOOKUP(D2919,プログラムデータ!A:N,13,0),"")</f>
        <v/>
      </c>
      <c r="I2919" t="str">
        <f>IFERROR(VLOOKUP(D2919,プログラムデータ!A:N,11,0),"")</f>
        <v/>
      </c>
      <c r="J2919" t="str">
        <f>IFERROR(VLOOKUP(D2919,プログラムデータ!A:N,10,0),"")</f>
        <v/>
      </c>
      <c r="K2919" t="str">
        <f>IFERROR(VLOOKUP(D2919,プログラムデータ!A:N,14,0),"")</f>
        <v/>
      </c>
      <c r="L2919" t="str">
        <f t="shared" si="91"/>
        <v xml:space="preserve">    </v>
      </c>
      <c r="M2919" t="str">
        <f>IFERROR(VLOOKUP(J2919,色々!M:P,4,0),"")</f>
        <v/>
      </c>
      <c r="N2919" t="str">
        <f>IFERROR(記録__2[[#This Row],[競技番号]],"")</f>
        <v/>
      </c>
      <c r="O2919" t="str">
        <f>IFERROR(記録__2[[#This Row],[選手番号]],"")</f>
        <v/>
      </c>
    </row>
    <row r="2920" spans="1:15" x14ac:dyDescent="0.2">
      <c r="A2920" t="str">
        <f>IFERROR(VLOOKUP(N2920,プログラム!B:C,2,0),"")</f>
        <v/>
      </c>
      <c r="B2920" t="str">
        <f t="shared" si="90"/>
        <v/>
      </c>
      <c r="C2920" t="str">
        <f>IFERROR(VLOOKUP(B2920,チーム番号!E:F,2,0),"")</f>
        <v/>
      </c>
      <c r="D2920" t="str">
        <f>IFERROR(VLOOKUP(N2920,プログラム!B:C,2,0),"")</f>
        <v/>
      </c>
      <c r="E2920" t="str">
        <f>IFERROR(記録__2[[#This Row],[組]],"")</f>
        <v/>
      </c>
      <c r="F2920" t="str">
        <f>IFERROR(記録__2[[#This Row],[水路]],"")</f>
        <v/>
      </c>
      <c r="G2920" t="str">
        <f>IFERROR(VLOOKUP(D2920,プログラムデータ!A:N,12,0),"")</f>
        <v/>
      </c>
      <c r="H2920" t="str">
        <f>IFERROR(VLOOKUP(D2920,プログラムデータ!A:N,13,0),"")</f>
        <v/>
      </c>
      <c r="I2920" t="str">
        <f>IFERROR(VLOOKUP(D2920,プログラムデータ!A:N,11,0),"")</f>
        <v/>
      </c>
      <c r="J2920" t="str">
        <f>IFERROR(VLOOKUP(D2920,プログラムデータ!A:N,10,0),"")</f>
        <v/>
      </c>
      <c r="K2920" t="str">
        <f>IFERROR(VLOOKUP(D2920,プログラムデータ!A:N,14,0),"")</f>
        <v/>
      </c>
      <c r="L2920" t="str">
        <f t="shared" si="91"/>
        <v xml:space="preserve">    </v>
      </c>
      <c r="M2920" t="str">
        <f>IFERROR(VLOOKUP(J2920,色々!M:P,4,0),"")</f>
        <v/>
      </c>
      <c r="N2920" t="str">
        <f>IFERROR(記録__2[[#This Row],[競技番号]],"")</f>
        <v/>
      </c>
      <c r="O2920" t="str">
        <f>IFERROR(記録__2[[#This Row],[選手番号]],"")</f>
        <v/>
      </c>
    </row>
    <row r="2921" spans="1:15" x14ac:dyDescent="0.2">
      <c r="A2921" t="str">
        <f>IFERROR(VLOOKUP(N2921,プログラム!B:C,2,0),"")</f>
        <v/>
      </c>
      <c r="B2921" t="str">
        <f t="shared" si="90"/>
        <v/>
      </c>
      <c r="C2921" t="str">
        <f>IFERROR(VLOOKUP(B2921,チーム番号!E:F,2,0),"")</f>
        <v/>
      </c>
      <c r="D2921" t="str">
        <f>IFERROR(VLOOKUP(N2921,プログラム!B:C,2,0),"")</f>
        <v/>
      </c>
      <c r="E2921" t="str">
        <f>IFERROR(記録__2[[#This Row],[組]],"")</f>
        <v/>
      </c>
      <c r="F2921" t="str">
        <f>IFERROR(記録__2[[#This Row],[水路]],"")</f>
        <v/>
      </c>
      <c r="G2921" t="str">
        <f>IFERROR(VLOOKUP(D2921,プログラムデータ!A:N,12,0),"")</f>
        <v/>
      </c>
      <c r="H2921" t="str">
        <f>IFERROR(VLOOKUP(D2921,プログラムデータ!A:N,13,0),"")</f>
        <v/>
      </c>
      <c r="I2921" t="str">
        <f>IFERROR(VLOOKUP(D2921,プログラムデータ!A:N,11,0),"")</f>
        <v/>
      </c>
      <c r="J2921" t="str">
        <f>IFERROR(VLOOKUP(D2921,プログラムデータ!A:N,10,0),"")</f>
        <v/>
      </c>
      <c r="K2921" t="str">
        <f>IFERROR(VLOOKUP(D2921,プログラムデータ!A:N,14,0),"")</f>
        <v/>
      </c>
      <c r="L2921" t="str">
        <f t="shared" si="91"/>
        <v xml:space="preserve">    </v>
      </c>
      <c r="M2921" t="str">
        <f>IFERROR(VLOOKUP(J2921,色々!M:P,4,0),"")</f>
        <v/>
      </c>
      <c r="N2921" t="str">
        <f>IFERROR(記録__2[[#This Row],[競技番号]],"")</f>
        <v/>
      </c>
      <c r="O2921" t="str">
        <f>IFERROR(記録__2[[#This Row],[選手番号]],"")</f>
        <v/>
      </c>
    </row>
    <row r="2922" spans="1:15" x14ac:dyDescent="0.2">
      <c r="A2922" t="str">
        <f>IFERROR(VLOOKUP(N2922,プログラム!B:C,2,0),"")</f>
        <v/>
      </c>
      <c r="B2922" t="str">
        <f t="shared" si="90"/>
        <v/>
      </c>
      <c r="C2922" t="str">
        <f>IFERROR(VLOOKUP(B2922,チーム番号!E:F,2,0),"")</f>
        <v/>
      </c>
      <c r="D2922" t="str">
        <f>IFERROR(VLOOKUP(N2922,プログラム!B:C,2,0),"")</f>
        <v/>
      </c>
      <c r="E2922" t="str">
        <f>IFERROR(記録__2[[#This Row],[組]],"")</f>
        <v/>
      </c>
      <c r="F2922" t="str">
        <f>IFERROR(記録__2[[#This Row],[水路]],"")</f>
        <v/>
      </c>
      <c r="G2922" t="str">
        <f>IFERROR(VLOOKUP(D2922,プログラムデータ!A:N,12,0),"")</f>
        <v/>
      </c>
      <c r="H2922" t="str">
        <f>IFERROR(VLOOKUP(D2922,プログラムデータ!A:N,13,0),"")</f>
        <v/>
      </c>
      <c r="I2922" t="str">
        <f>IFERROR(VLOOKUP(D2922,プログラムデータ!A:N,11,0),"")</f>
        <v/>
      </c>
      <c r="J2922" t="str">
        <f>IFERROR(VLOOKUP(D2922,プログラムデータ!A:N,10,0),"")</f>
        <v/>
      </c>
      <c r="K2922" t="str">
        <f>IFERROR(VLOOKUP(D2922,プログラムデータ!A:N,14,0),"")</f>
        <v/>
      </c>
      <c r="L2922" t="str">
        <f t="shared" si="91"/>
        <v xml:space="preserve">    </v>
      </c>
      <c r="M2922" t="str">
        <f>IFERROR(VLOOKUP(J2922,色々!M:P,4,0),"")</f>
        <v/>
      </c>
      <c r="N2922" t="str">
        <f>IFERROR(記録__2[[#This Row],[競技番号]],"")</f>
        <v/>
      </c>
      <c r="O2922" t="str">
        <f>IFERROR(記録__2[[#This Row],[選手番号]],"")</f>
        <v/>
      </c>
    </row>
    <row r="2923" spans="1:15" x14ac:dyDescent="0.2">
      <c r="A2923" t="str">
        <f>IFERROR(VLOOKUP(N2923,プログラム!B:C,2,0),"")</f>
        <v/>
      </c>
      <c r="B2923" t="str">
        <f t="shared" si="90"/>
        <v/>
      </c>
      <c r="C2923" t="str">
        <f>IFERROR(VLOOKUP(B2923,チーム番号!E:F,2,0),"")</f>
        <v/>
      </c>
      <c r="D2923" t="str">
        <f>IFERROR(VLOOKUP(N2923,プログラム!B:C,2,0),"")</f>
        <v/>
      </c>
      <c r="E2923" t="str">
        <f>IFERROR(記録__2[[#This Row],[組]],"")</f>
        <v/>
      </c>
      <c r="F2923" t="str">
        <f>IFERROR(記録__2[[#This Row],[水路]],"")</f>
        <v/>
      </c>
      <c r="G2923" t="str">
        <f>IFERROR(VLOOKUP(D2923,プログラムデータ!A:N,12,0),"")</f>
        <v/>
      </c>
      <c r="H2923" t="str">
        <f>IFERROR(VLOOKUP(D2923,プログラムデータ!A:N,13,0),"")</f>
        <v/>
      </c>
      <c r="I2923" t="str">
        <f>IFERROR(VLOOKUP(D2923,プログラムデータ!A:N,11,0),"")</f>
        <v/>
      </c>
      <c r="J2923" t="str">
        <f>IFERROR(VLOOKUP(D2923,プログラムデータ!A:N,10,0),"")</f>
        <v/>
      </c>
      <c r="K2923" t="str">
        <f>IFERROR(VLOOKUP(D2923,プログラムデータ!A:N,14,0),"")</f>
        <v/>
      </c>
      <c r="L2923" t="str">
        <f t="shared" si="91"/>
        <v xml:space="preserve">    </v>
      </c>
      <c r="M2923" t="str">
        <f>IFERROR(VLOOKUP(J2923,色々!M:P,4,0),"")</f>
        <v/>
      </c>
      <c r="N2923" t="str">
        <f>IFERROR(記録__2[[#This Row],[競技番号]],"")</f>
        <v/>
      </c>
      <c r="O2923" t="str">
        <f>IFERROR(記録__2[[#This Row],[選手番号]],"")</f>
        <v/>
      </c>
    </row>
    <row r="2924" spans="1:15" x14ac:dyDescent="0.2">
      <c r="A2924" t="str">
        <f>IFERROR(VLOOKUP(N2924,プログラム!B:C,2,0),"")</f>
        <v/>
      </c>
      <c r="B2924" t="str">
        <f t="shared" si="90"/>
        <v/>
      </c>
      <c r="C2924" t="str">
        <f>IFERROR(VLOOKUP(B2924,チーム番号!E:F,2,0),"")</f>
        <v/>
      </c>
      <c r="D2924" t="str">
        <f>IFERROR(VLOOKUP(N2924,プログラム!B:C,2,0),"")</f>
        <v/>
      </c>
      <c r="E2924" t="str">
        <f>IFERROR(記録__2[[#This Row],[組]],"")</f>
        <v/>
      </c>
      <c r="F2924" t="str">
        <f>IFERROR(記録__2[[#This Row],[水路]],"")</f>
        <v/>
      </c>
      <c r="G2924" t="str">
        <f>IFERROR(VLOOKUP(D2924,プログラムデータ!A:N,12,0),"")</f>
        <v/>
      </c>
      <c r="H2924" t="str">
        <f>IFERROR(VLOOKUP(D2924,プログラムデータ!A:N,13,0),"")</f>
        <v/>
      </c>
      <c r="I2924" t="str">
        <f>IFERROR(VLOOKUP(D2924,プログラムデータ!A:N,11,0),"")</f>
        <v/>
      </c>
      <c r="J2924" t="str">
        <f>IFERROR(VLOOKUP(D2924,プログラムデータ!A:N,10,0),"")</f>
        <v/>
      </c>
      <c r="K2924" t="str">
        <f>IFERROR(VLOOKUP(D2924,プログラムデータ!A:N,14,0),"")</f>
        <v/>
      </c>
      <c r="L2924" t="str">
        <f t="shared" si="91"/>
        <v xml:space="preserve">    </v>
      </c>
      <c r="M2924" t="str">
        <f>IFERROR(VLOOKUP(J2924,色々!M:P,4,0),"")</f>
        <v/>
      </c>
      <c r="N2924" t="str">
        <f>IFERROR(記録__2[[#This Row],[競技番号]],"")</f>
        <v/>
      </c>
      <c r="O2924" t="str">
        <f>IFERROR(記録__2[[#This Row],[選手番号]],"")</f>
        <v/>
      </c>
    </row>
    <row r="2925" spans="1:15" x14ac:dyDescent="0.2">
      <c r="A2925" t="str">
        <f>IFERROR(VLOOKUP(N2925,プログラム!B:C,2,0),"")</f>
        <v/>
      </c>
      <c r="B2925" t="str">
        <f t="shared" si="90"/>
        <v/>
      </c>
      <c r="C2925" t="str">
        <f>IFERROR(VLOOKUP(B2925,チーム番号!E:F,2,0),"")</f>
        <v/>
      </c>
      <c r="D2925" t="str">
        <f>IFERROR(VLOOKUP(N2925,プログラム!B:C,2,0),"")</f>
        <v/>
      </c>
      <c r="E2925" t="str">
        <f>IFERROR(記録__2[[#This Row],[組]],"")</f>
        <v/>
      </c>
      <c r="F2925" t="str">
        <f>IFERROR(記録__2[[#This Row],[水路]],"")</f>
        <v/>
      </c>
      <c r="G2925" t="str">
        <f>IFERROR(VLOOKUP(D2925,プログラムデータ!A:N,12,0),"")</f>
        <v/>
      </c>
      <c r="H2925" t="str">
        <f>IFERROR(VLOOKUP(D2925,プログラムデータ!A:N,13,0),"")</f>
        <v/>
      </c>
      <c r="I2925" t="str">
        <f>IFERROR(VLOOKUP(D2925,プログラムデータ!A:N,11,0),"")</f>
        <v/>
      </c>
      <c r="J2925" t="str">
        <f>IFERROR(VLOOKUP(D2925,プログラムデータ!A:N,10,0),"")</f>
        <v/>
      </c>
      <c r="K2925" t="str">
        <f>IFERROR(VLOOKUP(D2925,プログラムデータ!A:N,14,0),"")</f>
        <v/>
      </c>
      <c r="L2925" t="str">
        <f t="shared" si="91"/>
        <v xml:space="preserve">    </v>
      </c>
      <c r="M2925" t="str">
        <f>IFERROR(VLOOKUP(J2925,色々!M:P,4,0),"")</f>
        <v/>
      </c>
      <c r="N2925" t="str">
        <f>IFERROR(記録__2[[#This Row],[競技番号]],"")</f>
        <v/>
      </c>
      <c r="O2925" t="str">
        <f>IFERROR(記録__2[[#This Row],[選手番号]],"")</f>
        <v/>
      </c>
    </row>
    <row r="2926" spans="1:15" x14ac:dyDescent="0.2">
      <c r="A2926" t="str">
        <f>IFERROR(VLOOKUP(N2926,プログラム!B:C,2,0),"")</f>
        <v/>
      </c>
      <c r="B2926" t="str">
        <f t="shared" si="90"/>
        <v/>
      </c>
      <c r="C2926" t="str">
        <f>IFERROR(VLOOKUP(B2926,チーム番号!E:F,2,0),"")</f>
        <v/>
      </c>
      <c r="D2926" t="str">
        <f>IFERROR(VLOOKUP(N2926,プログラム!B:C,2,0),"")</f>
        <v/>
      </c>
      <c r="E2926" t="str">
        <f>IFERROR(記録__2[[#This Row],[組]],"")</f>
        <v/>
      </c>
      <c r="F2926" t="str">
        <f>IFERROR(記録__2[[#This Row],[水路]],"")</f>
        <v/>
      </c>
      <c r="G2926" t="str">
        <f>IFERROR(VLOOKUP(D2926,プログラムデータ!A:N,12,0),"")</f>
        <v/>
      </c>
      <c r="H2926" t="str">
        <f>IFERROR(VLOOKUP(D2926,プログラムデータ!A:N,13,0),"")</f>
        <v/>
      </c>
      <c r="I2926" t="str">
        <f>IFERROR(VLOOKUP(D2926,プログラムデータ!A:N,11,0),"")</f>
        <v/>
      </c>
      <c r="J2926" t="str">
        <f>IFERROR(VLOOKUP(D2926,プログラムデータ!A:N,10,0),"")</f>
        <v/>
      </c>
      <c r="K2926" t="str">
        <f>IFERROR(VLOOKUP(D2926,プログラムデータ!A:N,14,0),"")</f>
        <v/>
      </c>
      <c r="L2926" t="str">
        <f t="shared" si="91"/>
        <v xml:space="preserve">    </v>
      </c>
      <c r="M2926" t="str">
        <f>IFERROR(VLOOKUP(J2926,色々!M:P,4,0),"")</f>
        <v/>
      </c>
      <c r="N2926" t="str">
        <f>IFERROR(記録__2[[#This Row],[競技番号]],"")</f>
        <v/>
      </c>
      <c r="O2926" t="str">
        <f>IFERROR(記録__2[[#This Row],[選手番号]],"")</f>
        <v/>
      </c>
    </row>
    <row r="2927" spans="1:15" x14ac:dyDescent="0.2">
      <c r="A2927" t="str">
        <f>IFERROR(VLOOKUP(N2927,プログラム!B:C,2,0),"")</f>
        <v/>
      </c>
      <c r="B2927" t="str">
        <f t="shared" si="90"/>
        <v/>
      </c>
      <c r="C2927" t="str">
        <f>IFERROR(VLOOKUP(B2927,チーム番号!E:F,2,0),"")</f>
        <v/>
      </c>
      <c r="D2927" t="str">
        <f>IFERROR(VLOOKUP(N2927,プログラム!B:C,2,0),"")</f>
        <v/>
      </c>
      <c r="E2927" t="str">
        <f>IFERROR(記録__2[[#This Row],[組]],"")</f>
        <v/>
      </c>
      <c r="F2927" t="str">
        <f>IFERROR(記録__2[[#This Row],[水路]],"")</f>
        <v/>
      </c>
      <c r="G2927" t="str">
        <f>IFERROR(VLOOKUP(D2927,プログラムデータ!A:N,12,0),"")</f>
        <v/>
      </c>
      <c r="H2927" t="str">
        <f>IFERROR(VLOOKUP(D2927,プログラムデータ!A:N,13,0),"")</f>
        <v/>
      </c>
      <c r="I2927" t="str">
        <f>IFERROR(VLOOKUP(D2927,プログラムデータ!A:N,11,0),"")</f>
        <v/>
      </c>
      <c r="J2927" t="str">
        <f>IFERROR(VLOOKUP(D2927,プログラムデータ!A:N,10,0),"")</f>
        <v/>
      </c>
      <c r="K2927" t="str">
        <f>IFERROR(VLOOKUP(D2927,プログラムデータ!A:N,14,0),"")</f>
        <v/>
      </c>
      <c r="L2927" t="str">
        <f t="shared" si="91"/>
        <v xml:space="preserve">    </v>
      </c>
      <c r="M2927" t="str">
        <f>IFERROR(VLOOKUP(J2927,色々!M:P,4,0),"")</f>
        <v/>
      </c>
      <c r="N2927" t="str">
        <f>IFERROR(記録__2[[#This Row],[競技番号]],"")</f>
        <v/>
      </c>
      <c r="O2927" t="str">
        <f>IFERROR(記録__2[[#This Row],[選手番号]],"")</f>
        <v/>
      </c>
    </row>
    <row r="2928" spans="1:15" x14ac:dyDescent="0.2">
      <c r="A2928" t="str">
        <f>IFERROR(VLOOKUP(N2928,プログラム!B:C,2,0),"")</f>
        <v/>
      </c>
      <c r="B2928" t="str">
        <f t="shared" si="90"/>
        <v/>
      </c>
      <c r="C2928" t="str">
        <f>IFERROR(VLOOKUP(B2928,チーム番号!E:F,2,0),"")</f>
        <v/>
      </c>
      <c r="D2928" t="str">
        <f>IFERROR(VLOOKUP(N2928,プログラム!B:C,2,0),"")</f>
        <v/>
      </c>
      <c r="E2928" t="str">
        <f>IFERROR(記録__2[[#This Row],[組]],"")</f>
        <v/>
      </c>
      <c r="F2928" t="str">
        <f>IFERROR(記録__2[[#This Row],[水路]],"")</f>
        <v/>
      </c>
      <c r="G2928" t="str">
        <f>IFERROR(VLOOKUP(D2928,プログラムデータ!A:N,12,0),"")</f>
        <v/>
      </c>
      <c r="H2928" t="str">
        <f>IFERROR(VLOOKUP(D2928,プログラムデータ!A:N,13,0),"")</f>
        <v/>
      </c>
      <c r="I2928" t="str">
        <f>IFERROR(VLOOKUP(D2928,プログラムデータ!A:N,11,0),"")</f>
        <v/>
      </c>
      <c r="J2928" t="str">
        <f>IFERROR(VLOOKUP(D2928,プログラムデータ!A:N,10,0),"")</f>
        <v/>
      </c>
      <c r="K2928" t="str">
        <f>IFERROR(VLOOKUP(D2928,プログラムデータ!A:N,14,0),"")</f>
        <v/>
      </c>
      <c r="L2928" t="str">
        <f t="shared" si="91"/>
        <v xml:space="preserve">    </v>
      </c>
      <c r="M2928" t="str">
        <f>IFERROR(VLOOKUP(J2928,色々!M:P,4,0),"")</f>
        <v/>
      </c>
      <c r="N2928" t="str">
        <f>IFERROR(記録__2[[#This Row],[競技番号]],"")</f>
        <v/>
      </c>
      <c r="O2928" t="str">
        <f>IFERROR(記録__2[[#This Row],[選手番号]],"")</f>
        <v/>
      </c>
    </row>
    <row r="2929" spans="1:15" x14ac:dyDescent="0.2">
      <c r="A2929" t="str">
        <f>IFERROR(VLOOKUP(N2929,プログラム!B:C,2,0),"")</f>
        <v/>
      </c>
      <c r="B2929" t="str">
        <f t="shared" si="90"/>
        <v/>
      </c>
      <c r="C2929" t="str">
        <f>IFERROR(VLOOKUP(B2929,チーム番号!E:F,2,0),"")</f>
        <v/>
      </c>
      <c r="D2929" t="str">
        <f>IFERROR(VLOOKUP(N2929,プログラム!B:C,2,0),"")</f>
        <v/>
      </c>
      <c r="E2929" t="str">
        <f>IFERROR(記録__2[[#This Row],[組]],"")</f>
        <v/>
      </c>
      <c r="F2929" t="str">
        <f>IFERROR(記録__2[[#This Row],[水路]],"")</f>
        <v/>
      </c>
      <c r="G2929" t="str">
        <f>IFERROR(VLOOKUP(D2929,プログラムデータ!A:N,12,0),"")</f>
        <v/>
      </c>
      <c r="H2929" t="str">
        <f>IFERROR(VLOOKUP(D2929,プログラムデータ!A:N,13,0),"")</f>
        <v/>
      </c>
      <c r="I2929" t="str">
        <f>IFERROR(VLOOKUP(D2929,プログラムデータ!A:N,11,0),"")</f>
        <v/>
      </c>
      <c r="J2929" t="str">
        <f>IFERROR(VLOOKUP(D2929,プログラムデータ!A:N,10,0),"")</f>
        <v/>
      </c>
      <c r="K2929" t="str">
        <f>IFERROR(VLOOKUP(D2929,プログラムデータ!A:N,14,0),"")</f>
        <v/>
      </c>
      <c r="L2929" t="str">
        <f t="shared" si="91"/>
        <v xml:space="preserve">    </v>
      </c>
      <c r="M2929" t="str">
        <f>IFERROR(VLOOKUP(J2929,色々!M:P,4,0),"")</f>
        <v/>
      </c>
      <c r="N2929" t="str">
        <f>IFERROR(記録__2[[#This Row],[競技番号]],"")</f>
        <v/>
      </c>
      <c r="O2929" t="str">
        <f>IFERROR(記録__2[[#This Row],[選手番号]],"")</f>
        <v/>
      </c>
    </row>
    <row r="2930" spans="1:15" x14ac:dyDescent="0.2">
      <c r="A2930" t="str">
        <f>IFERROR(VLOOKUP(N2930,プログラム!B:C,2,0),"")</f>
        <v/>
      </c>
      <c r="B2930" t="str">
        <f t="shared" si="90"/>
        <v/>
      </c>
      <c r="C2930" t="str">
        <f>IFERROR(VLOOKUP(B2930,チーム番号!E:F,2,0),"")</f>
        <v/>
      </c>
      <c r="D2930" t="str">
        <f>IFERROR(VLOOKUP(N2930,プログラム!B:C,2,0),"")</f>
        <v/>
      </c>
      <c r="E2930" t="str">
        <f>IFERROR(記録__2[[#This Row],[組]],"")</f>
        <v/>
      </c>
      <c r="F2930" t="str">
        <f>IFERROR(記録__2[[#This Row],[水路]],"")</f>
        <v/>
      </c>
      <c r="G2930" t="str">
        <f>IFERROR(VLOOKUP(D2930,プログラムデータ!A:N,12,0),"")</f>
        <v/>
      </c>
      <c r="H2930" t="str">
        <f>IFERROR(VLOOKUP(D2930,プログラムデータ!A:N,13,0),"")</f>
        <v/>
      </c>
      <c r="I2930" t="str">
        <f>IFERROR(VLOOKUP(D2930,プログラムデータ!A:N,11,0),"")</f>
        <v/>
      </c>
      <c r="J2930" t="str">
        <f>IFERROR(VLOOKUP(D2930,プログラムデータ!A:N,10,0),"")</f>
        <v/>
      </c>
      <c r="K2930" t="str">
        <f>IFERROR(VLOOKUP(D2930,プログラムデータ!A:N,14,0),"")</f>
        <v/>
      </c>
      <c r="L2930" t="str">
        <f t="shared" si="91"/>
        <v xml:space="preserve">    </v>
      </c>
      <c r="M2930" t="str">
        <f>IFERROR(VLOOKUP(J2930,色々!M:P,4,0),"")</f>
        <v/>
      </c>
      <c r="N2930" t="str">
        <f>IFERROR(記録__2[[#This Row],[競技番号]],"")</f>
        <v/>
      </c>
      <c r="O2930" t="str">
        <f>IFERROR(記録__2[[#This Row],[選手番号]],"")</f>
        <v/>
      </c>
    </row>
    <row r="2931" spans="1:15" x14ac:dyDescent="0.2">
      <c r="A2931" t="str">
        <f>IFERROR(VLOOKUP(N2931,プログラム!B:C,2,0),"")</f>
        <v/>
      </c>
      <c r="B2931" t="str">
        <f t="shared" si="90"/>
        <v/>
      </c>
      <c r="C2931" t="str">
        <f>IFERROR(VLOOKUP(B2931,チーム番号!E:F,2,0),"")</f>
        <v/>
      </c>
      <c r="D2931" t="str">
        <f>IFERROR(VLOOKUP(N2931,プログラム!B:C,2,0),"")</f>
        <v/>
      </c>
      <c r="E2931" t="str">
        <f>IFERROR(記録__2[[#This Row],[組]],"")</f>
        <v/>
      </c>
      <c r="F2931" t="str">
        <f>IFERROR(記録__2[[#This Row],[水路]],"")</f>
        <v/>
      </c>
      <c r="G2931" t="str">
        <f>IFERROR(VLOOKUP(D2931,プログラムデータ!A:N,12,0),"")</f>
        <v/>
      </c>
      <c r="H2931" t="str">
        <f>IFERROR(VLOOKUP(D2931,プログラムデータ!A:N,13,0),"")</f>
        <v/>
      </c>
      <c r="I2931" t="str">
        <f>IFERROR(VLOOKUP(D2931,プログラムデータ!A:N,11,0),"")</f>
        <v/>
      </c>
      <c r="J2931" t="str">
        <f>IFERROR(VLOOKUP(D2931,プログラムデータ!A:N,10,0),"")</f>
        <v/>
      </c>
      <c r="K2931" t="str">
        <f>IFERROR(VLOOKUP(D2931,プログラムデータ!A:N,14,0),"")</f>
        <v/>
      </c>
      <c r="L2931" t="str">
        <f t="shared" si="91"/>
        <v xml:space="preserve">    </v>
      </c>
      <c r="M2931" t="str">
        <f>IFERROR(VLOOKUP(J2931,色々!M:P,4,0),"")</f>
        <v/>
      </c>
      <c r="N2931" t="str">
        <f>IFERROR(記録__2[[#This Row],[競技番号]],"")</f>
        <v/>
      </c>
      <c r="O2931" t="str">
        <f>IFERROR(記録__2[[#This Row],[選手番号]],"")</f>
        <v/>
      </c>
    </row>
    <row r="2932" spans="1:15" x14ac:dyDescent="0.2">
      <c r="A2932" t="str">
        <f>IFERROR(VLOOKUP(N2932,プログラム!B:C,2,0),"")</f>
        <v/>
      </c>
      <c r="B2932" t="str">
        <f t="shared" si="90"/>
        <v/>
      </c>
      <c r="C2932" t="str">
        <f>IFERROR(VLOOKUP(B2932,チーム番号!E:F,2,0),"")</f>
        <v/>
      </c>
      <c r="D2932" t="str">
        <f>IFERROR(VLOOKUP(N2932,プログラム!B:C,2,0),"")</f>
        <v/>
      </c>
      <c r="E2932" t="str">
        <f>IFERROR(記録__2[[#This Row],[組]],"")</f>
        <v/>
      </c>
      <c r="F2932" t="str">
        <f>IFERROR(記録__2[[#This Row],[水路]],"")</f>
        <v/>
      </c>
      <c r="G2932" t="str">
        <f>IFERROR(VLOOKUP(D2932,プログラムデータ!A:N,12,0),"")</f>
        <v/>
      </c>
      <c r="H2932" t="str">
        <f>IFERROR(VLOOKUP(D2932,プログラムデータ!A:N,13,0),"")</f>
        <v/>
      </c>
      <c r="I2932" t="str">
        <f>IFERROR(VLOOKUP(D2932,プログラムデータ!A:N,11,0),"")</f>
        <v/>
      </c>
      <c r="J2932" t="str">
        <f>IFERROR(VLOOKUP(D2932,プログラムデータ!A:N,10,0),"")</f>
        <v/>
      </c>
      <c r="K2932" t="str">
        <f>IFERROR(VLOOKUP(D2932,プログラムデータ!A:N,14,0),"")</f>
        <v/>
      </c>
      <c r="L2932" t="str">
        <f t="shared" si="91"/>
        <v xml:space="preserve">    </v>
      </c>
      <c r="M2932" t="str">
        <f>IFERROR(VLOOKUP(J2932,色々!M:P,4,0),"")</f>
        <v/>
      </c>
      <c r="N2932" t="str">
        <f>IFERROR(記録__2[[#This Row],[競技番号]],"")</f>
        <v/>
      </c>
      <c r="O2932" t="str">
        <f>IFERROR(記録__2[[#This Row],[選手番号]],"")</f>
        <v/>
      </c>
    </row>
    <row r="2933" spans="1:15" x14ac:dyDescent="0.2">
      <c r="A2933" t="str">
        <f>IFERROR(VLOOKUP(N2933,プログラム!B:C,2,0),"")</f>
        <v/>
      </c>
      <c r="B2933" t="str">
        <f t="shared" si="90"/>
        <v/>
      </c>
      <c r="C2933" t="str">
        <f>IFERROR(VLOOKUP(B2933,チーム番号!E:F,2,0),"")</f>
        <v/>
      </c>
      <c r="D2933" t="str">
        <f>IFERROR(VLOOKUP(N2933,プログラム!B:C,2,0),"")</f>
        <v/>
      </c>
      <c r="E2933" t="str">
        <f>IFERROR(記録__2[[#This Row],[組]],"")</f>
        <v/>
      </c>
      <c r="F2933" t="str">
        <f>IFERROR(記録__2[[#This Row],[水路]],"")</f>
        <v/>
      </c>
      <c r="G2933" t="str">
        <f>IFERROR(VLOOKUP(D2933,プログラムデータ!A:N,12,0),"")</f>
        <v/>
      </c>
      <c r="H2933" t="str">
        <f>IFERROR(VLOOKUP(D2933,プログラムデータ!A:N,13,0),"")</f>
        <v/>
      </c>
      <c r="I2933" t="str">
        <f>IFERROR(VLOOKUP(D2933,プログラムデータ!A:N,11,0),"")</f>
        <v/>
      </c>
      <c r="J2933" t="str">
        <f>IFERROR(VLOOKUP(D2933,プログラムデータ!A:N,10,0),"")</f>
        <v/>
      </c>
      <c r="K2933" t="str">
        <f>IFERROR(VLOOKUP(D2933,プログラムデータ!A:N,14,0),"")</f>
        <v/>
      </c>
      <c r="L2933" t="str">
        <f t="shared" si="91"/>
        <v xml:space="preserve">    </v>
      </c>
      <c r="M2933" t="str">
        <f>IFERROR(VLOOKUP(J2933,色々!M:P,4,0),"")</f>
        <v/>
      </c>
      <c r="N2933" t="str">
        <f>IFERROR(記録__2[[#This Row],[競技番号]],"")</f>
        <v/>
      </c>
      <c r="O2933" t="str">
        <f>IFERROR(記録__2[[#This Row],[選手番号]],"")</f>
        <v/>
      </c>
    </row>
    <row r="2934" spans="1:15" x14ac:dyDescent="0.2">
      <c r="A2934" t="str">
        <f>IFERROR(VLOOKUP(N2934,プログラム!B:C,2,0),"")</f>
        <v/>
      </c>
      <c r="B2934" t="str">
        <f t="shared" si="90"/>
        <v/>
      </c>
      <c r="C2934" t="str">
        <f>IFERROR(VLOOKUP(B2934,チーム番号!E:F,2,0),"")</f>
        <v/>
      </c>
      <c r="D2934" t="str">
        <f>IFERROR(VLOOKUP(N2934,プログラム!B:C,2,0),"")</f>
        <v/>
      </c>
      <c r="E2934" t="str">
        <f>IFERROR(記録__2[[#This Row],[組]],"")</f>
        <v/>
      </c>
      <c r="F2934" t="str">
        <f>IFERROR(記録__2[[#This Row],[水路]],"")</f>
        <v/>
      </c>
      <c r="G2934" t="str">
        <f>IFERROR(VLOOKUP(D2934,プログラムデータ!A:N,12,0),"")</f>
        <v/>
      </c>
      <c r="H2934" t="str">
        <f>IFERROR(VLOOKUP(D2934,プログラムデータ!A:N,13,0),"")</f>
        <v/>
      </c>
      <c r="I2934" t="str">
        <f>IFERROR(VLOOKUP(D2934,プログラムデータ!A:N,11,0),"")</f>
        <v/>
      </c>
      <c r="J2934" t="str">
        <f>IFERROR(VLOOKUP(D2934,プログラムデータ!A:N,10,0),"")</f>
        <v/>
      </c>
      <c r="K2934" t="str">
        <f>IFERROR(VLOOKUP(D2934,プログラムデータ!A:N,14,0),"")</f>
        <v/>
      </c>
      <c r="L2934" t="str">
        <f t="shared" si="91"/>
        <v xml:space="preserve">    </v>
      </c>
      <c r="M2934" t="str">
        <f>IFERROR(VLOOKUP(J2934,色々!M:P,4,0),"")</f>
        <v/>
      </c>
      <c r="N2934" t="str">
        <f>IFERROR(記録__2[[#This Row],[競技番号]],"")</f>
        <v/>
      </c>
      <c r="O2934" t="str">
        <f>IFERROR(記録__2[[#This Row],[選手番号]],"")</f>
        <v/>
      </c>
    </row>
    <row r="2935" spans="1:15" x14ac:dyDescent="0.2">
      <c r="A2935" t="str">
        <f>IFERROR(VLOOKUP(N2935,プログラム!B:C,2,0),"")</f>
        <v/>
      </c>
      <c r="B2935" t="str">
        <f t="shared" si="90"/>
        <v/>
      </c>
      <c r="C2935" t="str">
        <f>IFERROR(VLOOKUP(B2935,チーム番号!E:F,2,0),"")</f>
        <v/>
      </c>
      <c r="D2935" t="str">
        <f>IFERROR(VLOOKUP(N2935,プログラム!B:C,2,0),"")</f>
        <v/>
      </c>
      <c r="E2935" t="str">
        <f>IFERROR(記録__2[[#This Row],[組]],"")</f>
        <v/>
      </c>
      <c r="F2935" t="str">
        <f>IFERROR(記録__2[[#This Row],[水路]],"")</f>
        <v/>
      </c>
      <c r="G2935" t="str">
        <f>IFERROR(VLOOKUP(D2935,プログラムデータ!A:N,12,0),"")</f>
        <v/>
      </c>
      <c r="H2935" t="str">
        <f>IFERROR(VLOOKUP(D2935,プログラムデータ!A:N,13,0),"")</f>
        <v/>
      </c>
      <c r="I2935" t="str">
        <f>IFERROR(VLOOKUP(D2935,プログラムデータ!A:N,11,0),"")</f>
        <v/>
      </c>
      <c r="J2935" t="str">
        <f>IFERROR(VLOOKUP(D2935,プログラムデータ!A:N,10,0),"")</f>
        <v/>
      </c>
      <c r="K2935" t="str">
        <f>IFERROR(VLOOKUP(D2935,プログラムデータ!A:N,14,0),"")</f>
        <v/>
      </c>
      <c r="L2935" t="str">
        <f t="shared" si="91"/>
        <v xml:space="preserve">    </v>
      </c>
      <c r="M2935" t="str">
        <f>IFERROR(VLOOKUP(J2935,色々!M:P,4,0),"")</f>
        <v/>
      </c>
      <c r="N2935" t="str">
        <f>IFERROR(記録__2[[#This Row],[競技番号]],"")</f>
        <v/>
      </c>
      <c r="O2935" t="str">
        <f>IFERROR(記録__2[[#This Row],[選手番号]],"")</f>
        <v/>
      </c>
    </row>
    <row r="2936" spans="1:15" x14ac:dyDescent="0.2">
      <c r="A2936" t="str">
        <f>IFERROR(VLOOKUP(N2936,プログラム!B:C,2,0),"")</f>
        <v/>
      </c>
      <c r="B2936" t="str">
        <f t="shared" si="90"/>
        <v/>
      </c>
      <c r="C2936" t="str">
        <f>IFERROR(VLOOKUP(B2936,チーム番号!E:F,2,0),"")</f>
        <v/>
      </c>
      <c r="D2936" t="str">
        <f>IFERROR(VLOOKUP(N2936,プログラム!B:C,2,0),"")</f>
        <v/>
      </c>
      <c r="E2936" t="str">
        <f>IFERROR(記録__2[[#This Row],[組]],"")</f>
        <v/>
      </c>
      <c r="F2936" t="str">
        <f>IFERROR(記録__2[[#This Row],[水路]],"")</f>
        <v/>
      </c>
      <c r="G2936" t="str">
        <f>IFERROR(VLOOKUP(D2936,プログラムデータ!A:N,12,0),"")</f>
        <v/>
      </c>
      <c r="H2936" t="str">
        <f>IFERROR(VLOOKUP(D2936,プログラムデータ!A:N,13,0),"")</f>
        <v/>
      </c>
      <c r="I2936" t="str">
        <f>IFERROR(VLOOKUP(D2936,プログラムデータ!A:N,11,0),"")</f>
        <v/>
      </c>
      <c r="J2936" t="str">
        <f>IFERROR(VLOOKUP(D2936,プログラムデータ!A:N,10,0),"")</f>
        <v/>
      </c>
      <c r="K2936" t="str">
        <f>IFERROR(VLOOKUP(D2936,プログラムデータ!A:N,14,0),"")</f>
        <v/>
      </c>
      <c r="L2936" t="str">
        <f t="shared" si="91"/>
        <v xml:space="preserve">    </v>
      </c>
      <c r="M2936" t="str">
        <f>IFERROR(VLOOKUP(J2936,色々!M:P,4,0),"")</f>
        <v/>
      </c>
      <c r="N2936" t="str">
        <f>IFERROR(記録__2[[#This Row],[競技番号]],"")</f>
        <v/>
      </c>
      <c r="O2936" t="str">
        <f>IFERROR(記録__2[[#This Row],[選手番号]],"")</f>
        <v/>
      </c>
    </row>
    <row r="2937" spans="1:15" x14ac:dyDescent="0.2">
      <c r="A2937" t="str">
        <f>IFERROR(VLOOKUP(N2937,プログラム!B:C,2,0),"")</f>
        <v/>
      </c>
      <c r="B2937" t="str">
        <f t="shared" si="90"/>
        <v/>
      </c>
      <c r="C2937" t="str">
        <f>IFERROR(VLOOKUP(B2937,チーム番号!E:F,2,0),"")</f>
        <v/>
      </c>
      <c r="D2937" t="str">
        <f>IFERROR(VLOOKUP(N2937,プログラム!B:C,2,0),"")</f>
        <v/>
      </c>
      <c r="E2937" t="str">
        <f>IFERROR(記録__2[[#This Row],[組]],"")</f>
        <v/>
      </c>
      <c r="F2937" t="str">
        <f>IFERROR(記録__2[[#This Row],[水路]],"")</f>
        <v/>
      </c>
      <c r="G2937" t="str">
        <f>IFERROR(VLOOKUP(D2937,プログラムデータ!A:N,12,0),"")</f>
        <v/>
      </c>
      <c r="H2937" t="str">
        <f>IFERROR(VLOOKUP(D2937,プログラムデータ!A:N,13,0),"")</f>
        <v/>
      </c>
      <c r="I2937" t="str">
        <f>IFERROR(VLOOKUP(D2937,プログラムデータ!A:N,11,0),"")</f>
        <v/>
      </c>
      <c r="J2937" t="str">
        <f>IFERROR(VLOOKUP(D2937,プログラムデータ!A:N,10,0),"")</f>
        <v/>
      </c>
      <c r="K2937" t="str">
        <f>IFERROR(VLOOKUP(D2937,プログラムデータ!A:N,14,0),"")</f>
        <v/>
      </c>
      <c r="L2937" t="str">
        <f t="shared" si="91"/>
        <v xml:space="preserve">    </v>
      </c>
      <c r="M2937" t="str">
        <f>IFERROR(VLOOKUP(J2937,色々!M:P,4,0),"")</f>
        <v/>
      </c>
      <c r="N2937" t="str">
        <f>IFERROR(記録__2[[#This Row],[競技番号]],"")</f>
        <v/>
      </c>
      <c r="O2937" t="str">
        <f>IFERROR(記録__2[[#This Row],[選手番号]],"")</f>
        <v/>
      </c>
    </row>
    <row r="2938" spans="1:15" x14ac:dyDescent="0.2">
      <c r="A2938" t="str">
        <f>IFERROR(VLOOKUP(N2938,プログラム!B:C,2,0),"")</f>
        <v/>
      </c>
      <c r="B2938" t="str">
        <f t="shared" si="90"/>
        <v/>
      </c>
      <c r="C2938" t="str">
        <f>IFERROR(VLOOKUP(B2938,チーム番号!E:F,2,0),"")</f>
        <v/>
      </c>
      <c r="D2938" t="str">
        <f>IFERROR(VLOOKUP(N2938,プログラム!B:C,2,0),"")</f>
        <v/>
      </c>
      <c r="E2938" t="str">
        <f>IFERROR(記録__2[[#This Row],[組]],"")</f>
        <v/>
      </c>
      <c r="F2938" t="str">
        <f>IFERROR(記録__2[[#This Row],[水路]],"")</f>
        <v/>
      </c>
      <c r="G2938" t="str">
        <f>IFERROR(VLOOKUP(D2938,プログラムデータ!A:N,12,0),"")</f>
        <v/>
      </c>
      <c r="H2938" t="str">
        <f>IFERROR(VLOOKUP(D2938,プログラムデータ!A:N,13,0),"")</f>
        <v/>
      </c>
      <c r="I2938" t="str">
        <f>IFERROR(VLOOKUP(D2938,プログラムデータ!A:N,11,0),"")</f>
        <v/>
      </c>
      <c r="J2938" t="str">
        <f>IFERROR(VLOOKUP(D2938,プログラムデータ!A:N,10,0),"")</f>
        <v/>
      </c>
      <c r="K2938" t="str">
        <f>IFERROR(VLOOKUP(D2938,プログラムデータ!A:N,14,0),"")</f>
        <v/>
      </c>
      <c r="L2938" t="str">
        <f t="shared" si="91"/>
        <v xml:space="preserve">    </v>
      </c>
      <c r="M2938" t="str">
        <f>IFERROR(VLOOKUP(J2938,色々!M:P,4,0),"")</f>
        <v/>
      </c>
      <c r="N2938" t="str">
        <f>IFERROR(記録__2[[#This Row],[競技番号]],"")</f>
        <v/>
      </c>
      <c r="O2938" t="str">
        <f>IFERROR(記録__2[[#This Row],[選手番号]],"")</f>
        <v/>
      </c>
    </row>
    <row r="2939" spans="1:15" x14ac:dyDescent="0.2">
      <c r="A2939" t="str">
        <f>IFERROR(VLOOKUP(N2939,プログラム!B:C,2,0),"")</f>
        <v/>
      </c>
      <c r="B2939" t="str">
        <f t="shared" si="90"/>
        <v/>
      </c>
      <c r="C2939" t="str">
        <f>IFERROR(VLOOKUP(B2939,チーム番号!E:F,2,0),"")</f>
        <v/>
      </c>
      <c r="D2939" t="str">
        <f>IFERROR(VLOOKUP(N2939,プログラム!B:C,2,0),"")</f>
        <v/>
      </c>
      <c r="E2939" t="str">
        <f>IFERROR(記録__2[[#This Row],[組]],"")</f>
        <v/>
      </c>
      <c r="F2939" t="str">
        <f>IFERROR(記録__2[[#This Row],[水路]],"")</f>
        <v/>
      </c>
      <c r="G2939" t="str">
        <f>IFERROR(VLOOKUP(D2939,プログラムデータ!A:N,12,0),"")</f>
        <v/>
      </c>
      <c r="H2939" t="str">
        <f>IFERROR(VLOOKUP(D2939,プログラムデータ!A:N,13,0),"")</f>
        <v/>
      </c>
      <c r="I2939" t="str">
        <f>IFERROR(VLOOKUP(D2939,プログラムデータ!A:N,11,0),"")</f>
        <v/>
      </c>
      <c r="J2939" t="str">
        <f>IFERROR(VLOOKUP(D2939,プログラムデータ!A:N,10,0),"")</f>
        <v/>
      </c>
      <c r="K2939" t="str">
        <f>IFERROR(VLOOKUP(D2939,プログラムデータ!A:N,14,0),"")</f>
        <v/>
      </c>
      <c r="L2939" t="str">
        <f t="shared" si="91"/>
        <v xml:space="preserve">    </v>
      </c>
      <c r="M2939" t="str">
        <f>IFERROR(VLOOKUP(J2939,色々!M:P,4,0),"")</f>
        <v/>
      </c>
      <c r="N2939" t="str">
        <f>IFERROR(記録__2[[#This Row],[競技番号]],"")</f>
        <v/>
      </c>
      <c r="O2939" t="str">
        <f>IFERROR(記録__2[[#This Row],[選手番号]],"")</f>
        <v/>
      </c>
    </row>
    <row r="2940" spans="1:15" x14ac:dyDescent="0.2">
      <c r="A2940" t="str">
        <f>IFERROR(VLOOKUP(N2940,プログラム!B:C,2,0),"")</f>
        <v/>
      </c>
      <c r="B2940" t="str">
        <f t="shared" si="90"/>
        <v/>
      </c>
      <c r="C2940" t="str">
        <f>IFERROR(VLOOKUP(B2940,チーム番号!E:F,2,0),"")</f>
        <v/>
      </c>
      <c r="D2940" t="str">
        <f>IFERROR(VLOOKUP(N2940,プログラム!B:C,2,0),"")</f>
        <v/>
      </c>
      <c r="E2940" t="str">
        <f>IFERROR(記録__2[[#This Row],[組]],"")</f>
        <v/>
      </c>
      <c r="F2940" t="str">
        <f>IFERROR(記録__2[[#This Row],[水路]],"")</f>
        <v/>
      </c>
      <c r="G2940" t="str">
        <f>IFERROR(VLOOKUP(D2940,プログラムデータ!A:N,12,0),"")</f>
        <v/>
      </c>
      <c r="H2940" t="str">
        <f>IFERROR(VLOOKUP(D2940,プログラムデータ!A:N,13,0),"")</f>
        <v/>
      </c>
      <c r="I2940" t="str">
        <f>IFERROR(VLOOKUP(D2940,プログラムデータ!A:N,11,0),"")</f>
        <v/>
      </c>
      <c r="J2940" t="str">
        <f>IFERROR(VLOOKUP(D2940,プログラムデータ!A:N,10,0),"")</f>
        <v/>
      </c>
      <c r="K2940" t="str">
        <f>IFERROR(VLOOKUP(D2940,プログラムデータ!A:N,14,0),"")</f>
        <v/>
      </c>
      <c r="L2940" t="str">
        <f t="shared" si="91"/>
        <v xml:space="preserve">    </v>
      </c>
      <c r="M2940" t="str">
        <f>IFERROR(VLOOKUP(J2940,色々!M:P,4,0),"")</f>
        <v/>
      </c>
      <c r="N2940" t="str">
        <f>IFERROR(記録__2[[#This Row],[競技番号]],"")</f>
        <v/>
      </c>
      <c r="O2940" t="str">
        <f>IFERROR(記録__2[[#This Row],[選手番号]],"")</f>
        <v/>
      </c>
    </row>
    <row r="2941" spans="1:15" x14ac:dyDescent="0.2">
      <c r="A2941" t="str">
        <f>IFERROR(VLOOKUP(N2941,プログラム!B:C,2,0),"")</f>
        <v/>
      </c>
      <c r="B2941" t="str">
        <f t="shared" si="90"/>
        <v/>
      </c>
      <c r="C2941" t="str">
        <f>IFERROR(VLOOKUP(B2941,チーム番号!E:F,2,0),"")</f>
        <v/>
      </c>
      <c r="D2941" t="str">
        <f>IFERROR(VLOOKUP(N2941,プログラム!B:C,2,0),"")</f>
        <v/>
      </c>
      <c r="E2941" t="str">
        <f>IFERROR(記録__2[[#This Row],[組]],"")</f>
        <v/>
      </c>
      <c r="F2941" t="str">
        <f>IFERROR(記録__2[[#This Row],[水路]],"")</f>
        <v/>
      </c>
      <c r="G2941" t="str">
        <f>IFERROR(VLOOKUP(D2941,プログラムデータ!A:N,12,0),"")</f>
        <v/>
      </c>
      <c r="H2941" t="str">
        <f>IFERROR(VLOOKUP(D2941,プログラムデータ!A:N,13,0),"")</f>
        <v/>
      </c>
      <c r="I2941" t="str">
        <f>IFERROR(VLOOKUP(D2941,プログラムデータ!A:N,11,0),"")</f>
        <v/>
      </c>
      <c r="J2941" t="str">
        <f>IFERROR(VLOOKUP(D2941,プログラムデータ!A:N,10,0),"")</f>
        <v/>
      </c>
      <c r="K2941" t="str">
        <f>IFERROR(VLOOKUP(D2941,プログラムデータ!A:N,14,0),"")</f>
        <v/>
      </c>
      <c r="L2941" t="str">
        <f t="shared" si="91"/>
        <v xml:space="preserve">    </v>
      </c>
      <c r="M2941" t="str">
        <f>IFERROR(VLOOKUP(J2941,色々!M:P,4,0),"")</f>
        <v/>
      </c>
      <c r="N2941" t="str">
        <f>IFERROR(記録__2[[#This Row],[競技番号]],"")</f>
        <v/>
      </c>
      <c r="O2941" t="str">
        <f>IFERROR(記録__2[[#This Row],[選手番号]],"")</f>
        <v/>
      </c>
    </row>
    <row r="2942" spans="1:15" x14ac:dyDescent="0.2">
      <c r="A2942" t="str">
        <f>IFERROR(VLOOKUP(N2942,プログラム!B:C,2,0),"")</f>
        <v/>
      </c>
      <c r="B2942" t="str">
        <f t="shared" si="90"/>
        <v/>
      </c>
      <c r="C2942" t="str">
        <f>IFERROR(VLOOKUP(B2942,チーム番号!E:F,2,0),"")</f>
        <v/>
      </c>
      <c r="D2942" t="str">
        <f>IFERROR(VLOOKUP(N2942,プログラム!B:C,2,0),"")</f>
        <v/>
      </c>
      <c r="E2942" t="str">
        <f>IFERROR(記録__2[[#This Row],[組]],"")</f>
        <v/>
      </c>
      <c r="F2942" t="str">
        <f>IFERROR(記録__2[[#This Row],[水路]],"")</f>
        <v/>
      </c>
      <c r="G2942" t="str">
        <f>IFERROR(VLOOKUP(D2942,プログラムデータ!A:N,12,0),"")</f>
        <v/>
      </c>
      <c r="H2942" t="str">
        <f>IFERROR(VLOOKUP(D2942,プログラムデータ!A:N,13,0),"")</f>
        <v/>
      </c>
      <c r="I2942" t="str">
        <f>IFERROR(VLOOKUP(D2942,プログラムデータ!A:N,11,0),"")</f>
        <v/>
      </c>
      <c r="J2942" t="str">
        <f>IFERROR(VLOOKUP(D2942,プログラムデータ!A:N,10,0),"")</f>
        <v/>
      </c>
      <c r="K2942" t="str">
        <f>IFERROR(VLOOKUP(D2942,プログラムデータ!A:N,14,0),"")</f>
        <v/>
      </c>
      <c r="L2942" t="str">
        <f t="shared" si="91"/>
        <v xml:space="preserve">    </v>
      </c>
      <c r="M2942" t="str">
        <f>IFERROR(VLOOKUP(J2942,色々!M:P,4,0),"")</f>
        <v/>
      </c>
      <c r="N2942" t="str">
        <f>IFERROR(記録__2[[#This Row],[競技番号]],"")</f>
        <v/>
      </c>
      <c r="O2942" t="str">
        <f>IFERROR(記録__2[[#This Row],[選手番号]],"")</f>
        <v/>
      </c>
    </row>
    <row r="2943" spans="1:15" x14ac:dyDescent="0.2">
      <c r="A2943" t="str">
        <f>IFERROR(VLOOKUP(N2943,プログラム!B:C,2,0),"")</f>
        <v/>
      </c>
      <c r="B2943" t="str">
        <f t="shared" si="90"/>
        <v/>
      </c>
      <c r="C2943" t="str">
        <f>IFERROR(VLOOKUP(B2943,チーム番号!E:F,2,0),"")</f>
        <v/>
      </c>
      <c r="D2943" t="str">
        <f>IFERROR(VLOOKUP(N2943,プログラム!B:C,2,0),"")</f>
        <v/>
      </c>
      <c r="E2943" t="str">
        <f>IFERROR(記録__2[[#This Row],[組]],"")</f>
        <v/>
      </c>
      <c r="F2943" t="str">
        <f>IFERROR(記録__2[[#This Row],[水路]],"")</f>
        <v/>
      </c>
      <c r="G2943" t="str">
        <f>IFERROR(VLOOKUP(D2943,プログラムデータ!A:N,12,0),"")</f>
        <v/>
      </c>
      <c r="H2943" t="str">
        <f>IFERROR(VLOOKUP(D2943,プログラムデータ!A:N,13,0),"")</f>
        <v/>
      </c>
      <c r="I2943" t="str">
        <f>IFERROR(VLOOKUP(D2943,プログラムデータ!A:N,11,0),"")</f>
        <v/>
      </c>
      <c r="J2943" t="str">
        <f>IFERROR(VLOOKUP(D2943,プログラムデータ!A:N,10,0),"")</f>
        <v/>
      </c>
      <c r="K2943" t="str">
        <f>IFERROR(VLOOKUP(D2943,プログラムデータ!A:N,14,0),"")</f>
        <v/>
      </c>
      <c r="L2943" t="str">
        <f t="shared" si="91"/>
        <v xml:space="preserve">    </v>
      </c>
      <c r="M2943" t="str">
        <f>IFERROR(VLOOKUP(J2943,色々!M:P,4,0),"")</f>
        <v/>
      </c>
      <c r="N2943" t="str">
        <f>IFERROR(記録__2[[#This Row],[競技番号]],"")</f>
        <v/>
      </c>
      <c r="O2943" t="str">
        <f>IFERROR(記録__2[[#This Row],[選手番号]],"")</f>
        <v/>
      </c>
    </row>
    <row r="2944" spans="1:15" x14ac:dyDescent="0.2">
      <c r="A2944" t="str">
        <f>IFERROR(VLOOKUP(N2944,プログラム!B:C,2,0),"")</f>
        <v/>
      </c>
      <c r="B2944" t="str">
        <f t="shared" si="90"/>
        <v/>
      </c>
      <c r="C2944" t="str">
        <f>IFERROR(VLOOKUP(B2944,チーム番号!E:F,2,0),"")</f>
        <v/>
      </c>
      <c r="D2944" t="str">
        <f>IFERROR(VLOOKUP(N2944,プログラム!B:C,2,0),"")</f>
        <v/>
      </c>
      <c r="E2944" t="str">
        <f>IFERROR(記録__2[[#This Row],[組]],"")</f>
        <v/>
      </c>
      <c r="F2944" t="str">
        <f>IFERROR(記録__2[[#This Row],[水路]],"")</f>
        <v/>
      </c>
      <c r="G2944" t="str">
        <f>IFERROR(VLOOKUP(D2944,プログラムデータ!A:N,12,0),"")</f>
        <v/>
      </c>
      <c r="H2944" t="str">
        <f>IFERROR(VLOOKUP(D2944,プログラムデータ!A:N,13,0),"")</f>
        <v/>
      </c>
      <c r="I2944" t="str">
        <f>IFERROR(VLOOKUP(D2944,プログラムデータ!A:N,11,0),"")</f>
        <v/>
      </c>
      <c r="J2944" t="str">
        <f>IFERROR(VLOOKUP(D2944,プログラムデータ!A:N,10,0),"")</f>
        <v/>
      </c>
      <c r="K2944" t="str">
        <f>IFERROR(VLOOKUP(D2944,プログラムデータ!A:N,14,0),"")</f>
        <v/>
      </c>
      <c r="L2944" t="str">
        <f t="shared" si="91"/>
        <v xml:space="preserve">    </v>
      </c>
      <c r="M2944" t="str">
        <f>IFERROR(VLOOKUP(J2944,色々!M:P,4,0),"")</f>
        <v/>
      </c>
      <c r="N2944" t="str">
        <f>IFERROR(記録__2[[#This Row],[競技番号]],"")</f>
        <v/>
      </c>
      <c r="O2944" t="str">
        <f>IFERROR(記録__2[[#This Row],[選手番号]],"")</f>
        <v/>
      </c>
    </row>
    <row r="2945" spans="1:15" x14ac:dyDescent="0.2">
      <c r="A2945" t="str">
        <f>IFERROR(VLOOKUP(N2945,プログラム!B:C,2,0),"")</f>
        <v/>
      </c>
      <c r="B2945" t="str">
        <f t="shared" si="90"/>
        <v/>
      </c>
      <c r="C2945" t="str">
        <f>IFERROR(VLOOKUP(B2945,チーム番号!E:F,2,0),"")</f>
        <v/>
      </c>
      <c r="D2945" t="str">
        <f>IFERROR(VLOOKUP(N2945,プログラム!B:C,2,0),"")</f>
        <v/>
      </c>
      <c r="E2945" t="str">
        <f>IFERROR(記録__2[[#This Row],[組]],"")</f>
        <v/>
      </c>
      <c r="F2945" t="str">
        <f>IFERROR(記録__2[[#This Row],[水路]],"")</f>
        <v/>
      </c>
      <c r="G2945" t="str">
        <f>IFERROR(VLOOKUP(D2945,プログラムデータ!A:N,12,0),"")</f>
        <v/>
      </c>
      <c r="H2945" t="str">
        <f>IFERROR(VLOOKUP(D2945,プログラムデータ!A:N,13,0),"")</f>
        <v/>
      </c>
      <c r="I2945" t="str">
        <f>IFERROR(VLOOKUP(D2945,プログラムデータ!A:N,11,0),"")</f>
        <v/>
      </c>
      <c r="J2945" t="str">
        <f>IFERROR(VLOOKUP(D2945,プログラムデータ!A:N,10,0),"")</f>
        <v/>
      </c>
      <c r="K2945" t="str">
        <f>IFERROR(VLOOKUP(D2945,プログラムデータ!A:N,14,0),"")</f>
        <v/>
      </c>
      <c r="L2945" t="str">
        <f t="shared" si="91"/>
        <v xml:space="preserve">    </v>
      </c>
      <c r="M2945" t="str">
        <f>IFERROR(VLOOKUP(J2945,色々!M:P,4,0),"")</f>
        <v/>
      </c>
      <c r="N2945" t="str">
        <f>IFERROR(記録__2[[#This Row],[競技番号]],"")</f>
        <v/>
      </c>
      <c r="O2945" t="str">
        <f>IFERROR(記録__2[[#This Row],[選手番号]],"")</f>
        <v/>
      </c>
    </row>
    <row r="2946" spans="1:15" x14ac:dyDescent="0.2">
      <c r="A2946" t="str">
        <f>IFERROR(VLOOKUP(N2946,プログラム!B:C,2,0),"")</f>
        <v/>
      </c>
      <c r="B2946" t="str">
        <f t="shared" si="90"/>
        <v/>
      </c>
      <c r="C2946" t="str">
        <f>IFERROR(VLOOKUP(B2946,チーム番号!E:F,2,0),"")</f>
        <v/>
      </c>
      <c r="D2946" t="str">
        <f>IFERROR(VLOOKUP(N2946,プログラム!B:C,2,0),"")</f>
        <v/>
      </c>
      <c r="E2946" t="str">
        <f>IFERROR(記録__2[[#This Row],[組]],"")</f>
        <v/>
      </c>
      <c r="F2946" t="str">
        <f>IFERROR(記録__2[[#This Row],[水路]],"")</f>
        <v/>
      </c>
      <c r="G2946" t="str">
        <f>IFERROR(VLOOKUP(D2946,プログラムデータ!A:N,12,0),"")</f>
        <v/>
      </c>
      <c r="H2946" t="str">
        <f>IFERROR(VLOOKUP(D2946,プログラムデータ!A:N,13,0),"")</f>
        <v/>
      </c>
      <c r="I2946" t="str">
        <f>IFERROR(VLOOKUP(D2946,プログラムデータ!A:N,11,0),"")</f>
        <v/>
      </c>
      <c r="J2946" t="str">
        <f>IFERROR(VLOOKUP(D2946,プログラムデータ!A:N,10,0),"")</f>
        <v/>
      </c>
      <c r="K2946" t="str">
        <f>IFERROR(VLOOKUP(D2946,プログラムデータ!A:N,14,0),"")</f>
        <v/>
      </c>
      <c r="L2946" t="str">
        <f t="shared" si="91"/>
        <v xml:space="preserve">    </v>
      </c>
      <c r="M2946" t="str">
        <f>IFERROR(VLOOKUP(J2946,色々!M:P,4,0),"")</f>
        <v/>
      </c>
      <c r="N2946" t="str">
        <f>IFERROR(記録__2[[#This Row],[競技番号]],"")</f>
        <v/>
      </c>
      <c r="O2946" t="str">
        <f>IFERROR(記録__2[[#This Row],[選手番号]],"")</f>
        <v/>
      </c>
    </row>
    <row r="2947" spans="1:15" x14ac:dyDescent="0.2">
      <c r="A2947" t="str">
        <f>IFERROR(VLOOKUP(N2947,プログラム!B:C,2,0),"")</f>
        <v/>
      </c>
      <c r="B2947" t="str">
        <f t="shared" ref="B2947:B3010" si="92">IFERROR(IF(OR(M2947=6,M2947=7),O2947,""),"")</f>
        <v/>
      </c>
      <c r="C2947" t="str">
        <f>IFERROR(VLOOKUP(B2947,チーム番号!E:F,2,0),"")</f>
        <v/>
      </c>
      <c r="D2947" t="str">
        <f>IFERROR(VLOOKUP(N2947,プログラム!B:C,2,0),"")</f>
        <v/>
      </c>
      <c r="E2947" t="str">
        <f>IFERROR(記録__2[[#This Row],[組]],"")</f>
        <v/>
      </c>
      <c r="F2947" t="str">
        <f>IFERROR(記録__2[[#This Row],[水路]],"")</f>
        <v/>
      </c>
      <c r="G2947" t="str">
        <f>IFERROR(VLOOKUP(D2947,プログラムデータ!A:N,12,0),"")</f>
        <v/>
      </c>
      <c r="H2947" t="str">
        <f>IFERROR(VLOOKUP(D2947,プログラムデータ!A:N,13,0),"")</f>
        <v/>
      </c>
      <c r="I2947" t="str">
        <f>IFERROR(VLOOKUP(D2947,プログラムデータ!A:N,11,0),"")</f>
        <v/>
      </c>
      <c r="J2947" t="str">
        <f>IFERROR(VLOOKUP(D2947,プログラムデータ!A:N,10,0),"")</f>
        <v/>
      </c>
      <c r="K2947" t="str">
        <f>IFERROR(VLOOKUP(D2947,プログラムデータ!A:N,14,0),"")</f>
        <v/>
      </c>
      <c r="L2947" t="str">
        <f t="shared" ref="L2947:L3010" si="93">CONCATENATE(G2947," ",H2947," ",I2947," ",J2947," ",K2947)</f>
        <v xml:space="preserve">    </v>
      </c>
      <c r="M2947" t="str">
        <f>IFERROR(VLOOKUP(J2947,色々!M:P,4,0),"")</f>
        <v/>
      </c>
      <c r="N2947" t="str">
        <f>IFERROR(記録__2[[#This Row],[競技番号]],"")</f>
        <v/>
      </c>
      <c r="O2947" t="str">
        <f>IFERROR(記録__2[[#This Row],[選手番号]],"")</f>
        <v/>
      </c>
    </row>
    <row r="2948" spans="1:15" x14ac:dyDescent="0.2">
      <c r="A2948" t="str">
        <f>IFERROR(VLOOKUP(N2948,プログラム!B:C,2,0),"")</f>
        <v/>
      </c>
      <c r="B2948" t="str">
        <f t="shared" si="92"/>
        <v/>
      </c>
      <c r="C2948" t="str">
        <f>IFERROR(VLOOKUP(B2948,チーム番号!E:F,2,0),"")</f>
        <v/>
      </c>
      <c r="D2948" t="str">
        <f>IFERROR(VLOOKUP(N2948,プログラム!B:C,2,0),"")</f>
        <v/>
      </c>
      <c r="E2948" t="str">
        <f>IFERROR(記録__2[[#This Row],[組]],"")</f>
        <v/>
      </c>
      <c r="F2948" t="str">
        <f>IFERROR(記録__2[[#This Row],[水路]],"")</f>
        <v/>
      </c>
      <c r="G2948" t="str">
        <f>IFERROR(VLOOKUP(D2948,プログラムデータ!A:N,12,0),"")</f>
        <v/>
      </c>
      <c r="H2948" t="str">
        <f>IFERROR(VLOOKUP(D2948,プログラムデータ!A:N,13,0),"")</f>
        <v/>
      </c>
      <c r="I2948" t="str">
        <f>IFERROR(VLOOKUP(D2948,プログラムデータ!A:N,11,0),"")</f>
        <v/>
      </c>
      <c r="J2948" t="str">
        <f>IFERROR(VLOOKUP(D2948,プログラムデータ!A:N,10,0),"")</f>
        <v/>
      </c>
      <c r="K2948" t="str">
        <f>IFERROR(VLOOKUP(D2948,プログラムデータ!A:N,14,0),"")</f>
        <v/>
      </c>
      <c r="L2948" t="str">
        <f t="shared" si="93"/>
        <v xml:space="preserve">    </v>
      </c>
      <c r="M2948" t="str">
        <f>IFERROR(VLOOKUP(J2948,色々!M:P,4,0),"")</f>
        <v/>
      </c>
      <c r="N2948" t="str">
        <f>IFERROR(記録__2[[#This Row],[競技番号]],"")</f>
        <v/>
      </c>
      <c r="O2948" t="str">
        <f>IFERROR(記録__2[[#This Row],[選手番号]],"")</f>
        <v/>
      </c>
    </row>
    <row r="2949" spans="1:15" x14ac:dyDescent="0.2">
      <c r="A2949" t="str">
        <f>IFERROR(VLOOKUP(N2949,プログラム!B:C,2,0),"")</f>
        <v/>
      </c>
      <c r="B2949" t="str">
        <f t="shared" si="92"/>
        <v/>
      </c>
      <c r="C2949" t="str">
        <f>IFERROR(VLOOKUP(B2949,チーム番号!E:F,2,0),"")</f>
        <v/>
      </c>
      <c r="D2949" t="str">
        <f>IFERROR(VLOOKUP(N2949,プログラム!B:C,2,0),"")</f>
        <v/>
      </c>
      <c r="E2949" t="str">
        <f>IFERROR(記録__2[[#This Row],[組]],"")</f>
        <v/>
      </c>
      <c r="F2949" t="str">
        <f>IFERROR(記録__2[[#This Row],[水路]],"")</f>
        <v/>
      </c>
      <c r="G2949" t="str">
        <f>IFERROR(VLOOKUP(D2949,プログラムデータ!A:N,12,0),"")</f>
        <v/>
      </c>
      <c r="H2949" t="str">
        <f>IFERROR(VLOOKUP(D2949,プログラムデータ!A:N,13,0),"")</f>
        <v/>
      </c>
      <c r="I2949" t="str">
        <f>IFERROR(VLOOKUP(D2949,プログラムデータ!A:N,11,0),"")</f>
        <v/>
      </c>
      <c r="J2949" t="str">
        <f>IFERROR(VLOOKUP(D2949,プログラムデータ!A:N,10,0),"")</f>
        <v/>
      </c>
      <c r="K2949" t="str">
        <f>IFERROR(VLOOKUP(D2949,プログラムデータ!A:N,14,0),"")</f>
        <v/>
      </c>
      <c r="L2949" t="str">
        <f t="shared" si="93"/>
        <v xml:space="preserve">    </v>
      </c>
      <c r="M2949" t="str">
        <f>IFERROR(VLOOKUP(J2949,色々!M:P,4,0),"")</f>
        <v/>
      </c>
      <c r="N2949" t="str">
        <f>IFERROR(記録__2[[#This Row],[競技番号]],"")</f>
        <v/>
      </c>
      <c r="O2949" t="str">
        <f>IFERROR(記録__2[[#This Row],[選手番号]],"")</f>
        <v/>
      </c>
    </row>
    <row r="2950" spans="1:15" x14ac:dyDescent="0.2">
      <c r="A2950" t="str">
        <f>IFERROR(VLOOKUP(N2950,プログラム!B:C,2,0),"")</f>
        <v/>
      </c>
      <c r="B2950" t="str">
        <f t="shared" si="92"/>
        <v/>
      </c>
      <c r="C2950" t="str">
        <f>IFERROR(VLOOKUP(B2950,チーム番号!E:F,2,0),"")</f>
        <v/>
      </c>
      <c r="D2950" t="str">
        <f>IFERROR(VLOOKUP(N2950,プログラム!B:C,2,0),"")</f>
        <v/>
      </c>
      <c r="E2950" t="str">
        <f>IFERROR(記録__2[[#This Row],[組]],"")</f>
        <v/>
      </c>
      <c r="F2950" t="str">
        <f>IFERROR(記録__2[[#This Row],[水路]],"")</f>
        <v/>
      </c>
      <c r="G2950" t="str">
        <f>IFERROR(VLOOKUP(D2950,プログラムデータ!A:N,12,0),"")</f>
        <v/>
      </c>
      <c r="H2950" t="str">
        <f>IFERROR(VLOOKUP(D2950,プログラムデータ!A:N,13,0),"")</f>
        <v/>
      </c>
      <c r="I2950" t="str">
        <f>IFERROR(VLOOKUP(D2950,プログラムデータ!A:N,11,0),"")</f>
        <v/>
      </c>
      <c r="J2950" t="str">
        <f>IFERROR(VLOOKUP(D2950,プログラムデータ!A:N,10,0),"")</f>
        <v/>
      </c>
      <c r="K2950" t="str">
        <f>IFERROR(VLOOKUP(D2950,プログラムデータ!A:N,14,0),"")</f>
        <v/>
      </c>
      <c r="L2950" t="str">
        <f t="shared" si="93"/>
        <v xml:space="preserve">    </v>
      </c>
      <c r="M2950" t="str">
        <f>IFERROR(VLOOKUP(J2950,色々!M:P,4,0),"")</f>
        <v/>
      </c>
      <c r="N2950" t="str">
        <f>IFERROR(記録__2[[#This Row],[競技番号]],"")</f>
        <v/>
      </c>
      <c r="O2950" t="str">
        <f>IFERROR(記録__2[[#This Row],[選手番号]],"")</f>
        <v/>
      </c>
    </row>
    <row r="2951" spans="1:15" x14ac:dyDescent="0.2">
      <c r="A2951" t="str">
        <f>IFERROR(VLOOKUP(N2951,プログラム!B:C,2,0),"")</f>
        <v/>
      </c>
      <c r="B2951" t="str">
        <f t="shared" si="92"/>
        <v/>
      </c>
      <c r="C2951" t="str">
        <f>IFERROR(VLOOKUP(B2951,チーム番号!E:F,2,0),"")</f>
        <v/>
      </c>
      <c r="D2951" t="str">
        <f>IFERROR(VLOOKUP(N2951,プログラム!B:C,2,0),"")</f>
        <v/>
      </c>
      <c r="E2951" t="str">
        <f>IFERROR(記録__2[[#This Row],[組]],"")</f>
        <v/>
      </c>
      <c r="F2951" t="str">
        <f>IFERROR(記録__2[[#This Row],[水路]],"")</f>
        <v/>
      </c>
      <c r="G2951" t="str">
        <f>IFERROR(VLOOKUP(D2951,プログラムデータ!A:N,12,0),"")</f>
        <v/>
      </c>
      <c r="H2951" t="str">
        <f>IFERROR(VLOOKUP(D2951,プログラムデータ!A:N,13,0),"")</f>
        <v/>
      </c>
      <c r="I2951" t="str">
        <f>IFERROR(VLOOKUP(D2951,プログラムデータ!A:N,11,0),"")</f>
        <v/>
      </c>
      <c r="J2951" t="str">
        <f>IFERROR(VLOOKUP(D2951,プログラムデータ!A:N,10,0),"")</f>
        <v/>
      </c>
      <c r="K2951" t="str">
        <f>IFERROR(VLOOKUP(D2951,プログラムデータ!A:N,14,0),"")</f>
        <v/>
      </c>
      <c r="L2951" t="str">
        <f t="shared" si="93"/>
        <v xml:space="preserve">    </v>
      </c>
      <c r="M2951" t="str">
        <f>IFERROR(VLOOKUP(J2951,色々!M:P,4,0),"")</f>
        <v/>
      </c>
      <c r="N2951" t="str">
        <f>IFERROR(記録__2[[#This Row],[競技番号]],"")</f>
        <v/>
      </c>
      <c r="O2951" t="str">
        <f>IFERROR(記録__2[[#This Row],[選手番号]],"")</f>
        <v/>
      </c>
    </row>
    <row r="2952" spans="1:15" x14ac:dyDescent="0.2">
      <c r="A2952" t="str">
        <f>IFERROR(VLOOKUP(N2952,プログラム!B:C,2,0),"")</f>
        <v/>
      </c>
      <c r="B2952" t="str">
        <f t="shared" si="92"/>
        <v/>
      </c>
      <c r="C2952" t="str">
        <f>IFERROR(VLOOKUP(B2952,チーム番号!E:F,2,0),"")</f>
        <v/>
      </c>
      <c r="D2952" t="str">
        <f>IFERROR(VLOOKUP(N2952,プログラム!B:C,2,0),"")</f>
        <v/>
      </c>
      <c r="E2952" t="str">
        <f>IFERROR(記録__2[[#This Row],[組]],"")</f>
        <v/>
      </c>
      <c r="F2952" t="str">
        <f>IFERROR(記録__2[[#This Row],[水路]],"")</f>
        <v/>
      </c>
      <c r="G2952" t="str">
        <f>IFERROR(VLOOKUP(D2952,プログラムデータ!A:N,12,0),"")</f>
        <v/>
      </c>
      <c r="H2952" t="str">
        <f>IFERROR(VLOOKUP(D2952,プログラムデータ!A:N,13,0),"")</f>
        <v/>
      </c>
      <c r="I2952" t="str">
        <f>IFERROR(VLOOKUP(D2952,プログラムデータ!A:N,11,0),"")</f>
        <v/>
      </c>
      <c r="J2952" t="str">
        <f>IFERROR(VLOOKUP(D2952,プログラムデータ!A:N,10,0),"")</f>
        <v/>
      </c>
      <c r="K2952" t="str">
        <f>IFERROR(VLOOKUP(D2952,プログラムデータ!A:N,14,0),"")</f>
        <v/>
      </c>
      <c r="L2952" t="str">
        <f t="shared" si="93"/>
        <v xml:space="preserve">    </v>
      </c>
      <c r="M2952" t="str">
        <f>IFERROR(VLOOKUP(J2952,色々!M:P,4,0),"")</f>
        <v/>
      </c>
      <c r="N2952" t="str">
        <f>IFERROR(記録__2[[#This Row],[競技番号]],"")</f>
        <v/>
      </c>
      <c r="O2952" t="str">
        <f>IFERROR(記録__2[[#This Row],[選手番号]],"")</f>
        <v/>
      </c>
    </row>
    <row r="2953" spans="1:15" x14ac:dyDescent="0.2">
      <c r="A2953" t="str">
        <f>IFERROR(VLOOKUP(N2953,プログラム!B:C,2,0),"")</f>
        <v/>
      </c>
      <c r="B2953" t="str">
        <f t="shared" si="92"/>
        <v/>
      </c>
      <c r="C2953" t="str">
        <f>IFERROR(VLOOKUP(B2953,チーム番号!E:F,2,0),"")</f>
        <v/>
      </c>
      <c r="D2953" t="str">
        <f>IFERROR(VLOOKUP(N2953,プログラム!B:C,2,0),"")</f>
        <v/>
      </c>
      <c r="E2953" t="str">
        <f>IFERROR(記録__2[[#This Row],[組]],"")</f>
        <v/>
      </c>
      <c r="F2953" t="str">
        <f>IFERROR(記録__2[[#This Row],[水路]],"")</f>
        <v/>
      </c>
      <c r="G2953" t="str">
        <f>IFERROR(VLOOKUP(D2953,プログラムデータ!A:N,12,0),"")</f>
        <v/>
      </c>
      <c r="H2953" t="str">
        <f>IFERROR(VLOOKUP(D2953,プログラムデータ!A:N,13,0),"")</f>
        <v/>
      </c>
      <c r="I2953" t="str">
        <f>IFERROR(VLOOKUP(D2953,プログラムデータ!A:N,11,0),"")</f>
        <v/>
      </c>
      <c r="J2953" t="str">
        <f>IFERROR(VLOOKUP(D2953,プログラムデータ!A:N,10,0),"")</f>
        <v/>
      </c>
      <c r="K2953" t="str">
        <f>IFERROR(VLOOKUP(D2953,プログラムデータ!A:N,14,0),"")</f>
        <v/>
      </c>
      <c r="L2953" t="str">
        <f t="shared" si="93"/>
        <v xml:space="preserve">    </v>
      </c>
      <c r="M2953" t="str">
        <f>IFERROR(VLOOKUP(J2953,色々!M:P,4,0),"")</f>
        <v/>
      </c>
      <c r="N2953" t="str">
        <f>IFERROR(記録__2[[#This Row],[競技番号]],"")</f>
        <v/>
      </c>
      <c r="O2953" t="str">
        <f>IFERROR(記録__2[[#This Row],[選手番号]],"")</f>
        <v/>
      </c>
    </row>
    <row r="2954" spans="1:15" x14ac:dyDescent="0.2">
      <c r="A2954" t="str">
        <f>IFERROR(VLOOKUP(N2954,プログラム!B:C,2,0),"")</f>
        <v/>
      </c>
      <c r="B2954" t="str">
        <f t="shared" si="92"/>
        <v/>
      </c>
      <c r="C2954" t="str">
        <f>IFERROR(VLOOKUP(B2954,チーム番号!E:F,2,0),"")</f>
        <v/>
      </c>
      <c r="D2954" t="str">
        <f>IFERROR(VLOOKUP(N2954,プログラム!B:C,2,0),"")</f>
        <v/>
      </c>
      <c r="E2954" t="str">
        <f>IFERROR(記録__2[[#This Row],[組]],"")</f>
        <v/>
      </c>
      <c r="F2954" t="str">
        <f>IFERROR(記録__2[[#This Row],[水路]],"")</f>
        <v/>
      </c>
      <c r="G2954" t="str">
        <f>IFERROR(VLOOKUP(D2954,プログラムデータ!A:N,12,0),"")</f>
        <v/>
      </c>
      <c r="H2954" t="str">
        <f>IFERROR(VLOOKUP(D2954,プログラムデータ!A:N,13,0),"")</f>
        <v/>
      </c>
      <c r="I2954" t="str">
        <f>IFERROR(VLOOKUP(D2954,プログラムデータ!A:N,11,0),"")</f>
        <v/>
      </c>
      <c r="J2954" t="str">
        <f>IFERROR(VLOOKUP(D2954,プログラムデータ!A:N,10,0),"")</f>
        <v/>
      </c>
      <c r="K2954" t="str">
        <f>IFERROR(VLOOKUP(D2954,プログラムデータ!A:N,14,0),"")</f>
        <v/>
      </c>
      <c r="L2954" t="str">
        <f t="shared" si="93"/>
        <v xml:space="preserve">    </v>
      </c>
      <c r="M2954" t="str">
        <f>IFERROR(VLOOKUP(J2954,色々!M:P,4,0),"")</f>
        <v/>
      </c>
      <c r="N2954" t="str">
        <f>IFERROR(記録__2[[#This Row],[競技番号]],"")</f>
        <v/>
      </c>
      <c r="O2954" t="str">
        <f>IFERROR(記録__2[[#This Row],[選手番号]],"")</f>
        <v/>
      </c>
    </row>
    <row r="2955" spans="1:15" x14ac:dyDescent="0.2">
      <c r="A2955" t="str">
        <f>IFERROR(VLOOKUP(N2955,プログラム!B:C,2,0),"")</f>
        <v/>
      </c>
      <c r="B2955" t="str">
        <f t="shared" si="92"/>
        <v/>
      </c>
      <c r="C2955" t="str">
        <f>IFERROR(VLOOKUP(B2955,チーム番号!E:F,2,0),"")</f>
        <v/>
      </c>
      <c r="D2955" t="str">
        <f>IFERROR(VLOOKUP(N2955,プログラム!B:C,2,0),"")</f>
        <v/>
      </c>
      <c r="E2955" t="str">
        <f>IFERROR(記録__2[[#This Row],[組]],"")</f>
        <v/>
      </c>
      <c r="F2955" t="str">
        <f>IFERROR(記録__2[[#This Row],[水路]],"")</f>
        <v/>
      </c>
      <c r="G2955" t="str">
        <f>IFERROR(VLOOKUP(D2955,プログラムデータ!A:N,12,0),"")</f>
        <v/>
      </c>
      <c r="H2955" t="str">
        <f>IFERROR(VLOOKUP(D2955,プログラムデータ!A:N,13,0),"")</f>
        <v/>
      </c>
      <c r="I2955" t="str">
        <f>IFERROR(VLOOKUP(D2955,プログラムデータ!A:N,11,0),"")</f>
        <v/>
      </c>
      <c r="J2955" t="str">
        <f>IFERROR(VLOOKUP(D2955,プログラムデータ!A:N,10,0),"")</f>
        <v/>
      </c>
      <c r="K2955" t="str">
        <f>IFERROR(VLOOKUP(D2955,プログラムデータ!A:N,14,0),"")</f>
        <v/>
      </c>
      <c r="L2955" t="str">
        <f t="shared" si="93"/>
        <v xml:space="preserve">    </v>
      </c>
      <c r="M2955" t="str">
        <f>IFERROR(VLOOKUP(J2955,色々!M:P,4,0),"")</f>
        <v/>
      </c>
      <c r="N2955" t="str">
        <f>IFERROR(記録__2[[#This Row],[競技番号]],"")</f>
        <v/>
      </c>
      <c r="O2955" t="str">
        <f>IFERROR(記録__2[[#This Row],[選手番号]],"")</f>
        <v/>
      </c>
    </row>
    <row r="2956" spans="1:15" x14ac:dyDescent="0.2">
      <c r="A2956" t="str">
        <f>IFERROR(VLOOKUP(N2956,プログラム!B:C,2,0),"")</f>
        <v/>
      </c>
      <c r="B2956" t="str">
        <f t="shared" si="92"/>
        <v/>
      </c>
      <c r="C2956" t="str">
        <f>IFERROR(VLOOKUP(B2956,チーム番号!E:F,2,0),"")</f>
        <v/>
      </c>
      <c r="D2956" t="str">
        <f>IFERROR(VLOOKUP(N2956,プログラム!B:C,2,0),"")</f>
        <v/>
      </c>
      <c r="E2956" t="str">
        <f>IFERROR(記録__2[[#This Row],[組]],"")</f>
        <v/>
      </c>
      <c r="F2956" t="str">
        <f>IFERROR(記録__2[[#This Row],[水路]],"")</f>
        <v/>
      </c>
      <c r="G2956" t="str">
        <f>IFERROR(VLOOKUP(D2956,プログラムデータ!A:N,12,0),"")</f>
        <v/>
      </c>
      <c r="H2956" t="str">
        <f>IFERROR(VLOOKUP(D2956,プログラムデータ!A:N,13,0),"")</f>
        <v/>
      </c>
      <c r="I2956" t="str">
        <f>IFERROR(VLOOKUP(D2956,プログラムデータ!A:N,11,0),"")</f>
        <v/>
      </c>
      <c r="J2956" t="str">
        <f>IFERROR(VLOOKUP(D2956,プログラムデータ!A:N,10,0),"")</f>
        <v/>
      </c>
      <c r="K2956" t="str">
        <f>IFERROR(VLOOKUP(D2956,プログラムデータ!A:N,14,0),"")</f>
        <v/>
      </c>
      <c r="L2956" t="str">
        <f t="shared" si="93"/>
        <v xml:space="preserve">    </v>
      </c>
      <c r="M2956" t="str">
        <f>IFERROR(VLOOKUP(J2956,色々!M:P,4,0),"")</f>
        <v/>
      </c>
      <c r="N2956" t="str">
        <f>IFERROR(記録__2[[#This Row],[競技番号]],"")</f>
        <v/>
      </c>
      <c r="O2956" t="str">
        <f>IFERROR(記録__2[[#This Row],[選手番号]],"")</f>
        <v/>
      </c>
    </row>
    <row r="2957" spans="1:15" x14ac:dyDescent="0.2">
      <c r="A2957" t="str">
        <f>IFERROR(VLOOKUP(N2957,プログラム!B:C,2,0),"")</f>
        <v/>
      </c>
      <c r="B2957" t="str">
        <f t="shared" si="92"/>
        <v/>
      </c>
      <c r="C2957" t="str">
        <f>IFERROR(VLOOKUP(B2957,チーム番号!E:F,2,0),"")</f>
        <v/>
      </c>
      <c r="D2957" t="str">
        <f>IFERROR(VLOOKUP(N2957,プログラム!B:C,2,0),"")</f>
        <v/>
      </c>
      <c r="E2957" t="str">
        <f>IFERROR(記録__2[[#This Row],[組]],"")</f>
        <v/>
      </c>
      <c r="F2957" t="str">
        <f>IFERROR(記録__2[[#This Row],[水路]],"")</f>
        <v/>
      </c>
      <c r="G2957" t="str">
        <f>IFERROR(VLOOKUP(D2957,プログラムデータ!A:N,12,0),"")</f>
        <v/>
      </c>
      <c r="H2957" t="str">
        <f>IFERROR(VLOOKUP(D2957,プログラムデータ!A:N,13,0),"")</f>
        <v/>
      </c>
      <c r="I2957" t="str">
        <f>IFERROR(VLOOKUP(D2957,プログラムデータ!A:N,11,0),"")</f>
        <v/>
      </c>
      <c r="J2957" t="str">
        <f>IFERROR(VLOOKUP(D2957,プログラムデータ!A:N,10,0),"")</f>
        <v/>
      </c>
      <c r="K2957" t="str">
        <f>IFERROR(VLOOKUP(D2957,プログラムデータ!A:N,14,0),"")</f>
        <v/>
      </c>
      <c r="L2957" t="str">
        <f t="shared" si="93"/>
        <v xml:space="preserve">    </v>
      </c>
      <c r="M2957" t="str">
        <f>IFERROR(VLOOKUP(J2957,色々!M:P,4,0),"")</f>
        <v/>
      </c>
      <c r="N2957" t="str">
        <f>IFERROR(記録__2[[#This Row],[競技番号]],"")</f>
        <v/>
      </c>
      <c r="O2957" t="str">
        <f>IFERROR(記録__2[[#This Row],[選手番号]],"")</f>
        <v/>
      </c>
    </row>
    <row r="2958" spans="1:15" x14ac:dyDescent="0.2">
      <c r="A2958" t="str">
        <f>IFERROR(VLOOKUP(N2958,プログラム!B:C,2,0),"")</f>
        <v/>
      </c>
      <c r="B2958" t="str">
        <f t="shared" si="92"/>
        <v/>
      </c>
      <c r="C2958" t="str">
        <f>IFERROR(VLOOKUP(B2958,チーム番号!E:F,2,0),"")</f>
        <v/>
      </c>
      <c r="D2958" t="str">
        <f>IFERROR(VLOOKUP(N2958,プログラム!B:C,2,0),"")</f>
        <v/>
      </c>
      <c r="E2958" t="str">
        <f>IFERROR(記録__2[[#This Row],[組]],"")</f>
        <v/>
      </c>
      <c r="F2958" t="str">
        <f>IFERROR(記録__2[[#This Row],[水路]],"")</f>
        <v/>
      </c>
      <c r="G2958" t="str">
        <f>IFERROR(VLOOKUP(D2958,プログラムデータ!A:N,12,0),"")</f>
        <v/>
      </c>
      <c r="H2958" t="str">
        <f>IFERROR(VLOOKUP(D2958,プログラムデータ!A:N,13,0),"")</f>
        <v/>
      </c>
      <c r="I2958" t="str">
        <f>IFERROR(VLOOKUP(D2958,プログラムデータ!A:N,11,0),"")</f>
        <v/>
      </c>
      <c r="J2958" t="str">
        <f>IFERROR(VLOOKUP(D2958,プログラムデータ!A:N,10,0),"")</f>
        <v/>
      </c>
      <c r="K2958" t="str">
        <f>IFERROR(VLOOKUP(D2958,プログラムデータ!A:N,14,0),"")</f>
        <v/>
      </c>
      <c r="L2958" t="str">
        <f t="shared" si="93"/>
        <v xml:space="preserve">    </v>
      </c>
      <c r="M2958" t="str">
        <f>IFERROR(VLOOKUP(J2958,色々!M:P,4,0),"")</f>
        <v/>
      </c>
      <c r="N2958" t="str">
        <f>IFERROR(記録__2[[#This Row],[競技番号]],"")</f>
        <v/>
      </c>
      <c r="O2958" t="str">
        <f>IFERROR(記録__2[[#This Row],[選手番号]],"")</f>
        <v/>
      </c>
    </row>
    <row r="2959" spans="1:15" x14ac:dyDescent="0.2">
      <c r="A2959" t="str">
        <f>IFERROR(VLOOKUP(N2959,プログラム!B:C,2,0),"")</f>
        <v/>
      </c>
      <c r="B2959" t="str">
        <f t="shared" si="92"/>
        <v/>
      </c>
      <c r="C2959" t="str">
        <f>IFERROR(VLOOKUP(B2959,チーム番号!E:F,2,0),"")</f>
        <v/>
      </c>
      <c r="D2959" t="str">
        <f>IFERROR(VLOOKUP(N2959,プログラム!B:C,2,0),"")</f>
        <v/>
      </c>
      <c r="E2959" t="str">
        <f>IFERROR(記録__2[[#This Row],[組]],"")</f>
        <v/>
      </c>
      <c r="F2959" t="str">
        <f>IFERROR(記録__2[[#This Row],[水路]],"")</f>
        <v/>
      </c>
      <c r="G2959" t="str">
        <f>IFERROR(VLOOKUP(D2959,プログラムデータ!A:N,12,0),"")</f>
        <v/>
      </c>
      <c r="H2959" t="str">
        <f>IFERROR(VLOOKUP(D2959,プログラムデータ!A:N,13,0),"")</f>
        <v/>
      </c>
      <c r="I2959" t="str">
        <f>IFERROR(VLOOKUP(D2959,プログラムデータ!A:N,11,0),"")</f>
        <v/>
      </c>
      <c r="J2959" t="str">
        <f>IFERROR(VLOOKUP(D2959,プログラムデータ!A:N,10,0),"")</f>
        <v/>
      </c>
      <c r="K2959" t="str">
        <f>IFERROR(VLOOKUP(D2959,プログラムデータ!A:N,14,0),"")</f>
        <v/>
      </c>
      <c r="L2959" t="str">
        <f t="shared" si="93"/>
        <v xml:space="preserve">    </v>
      </c>
      <c r="M2959" t="str">
        <f>IFERROR(VLOOKUP(J2959,色々!M:P,4,0),"")</f>
        <v/>
      </c>
      <c r="N2959" t="str">
        <f>IFERROR(記録__2[[#This Row],[競技番号]],"")</f>
        <v/>
      </c>
      <c r="O2959" t="str">
        <f>IFERROR(記録__2[[#This Row],[選手番号]],"")</f>
        <v/>
      </c>
    </row>
    <row r="2960" spans="1:15" x14ac:dyDescent="0.2">
      <c r="A2960" t="str">
        <f>IFERROR(VLOOKUP(N2960,プログラム!B:C,2,0),"")</f>
        <v/>
      </c>
      <c r="B2960" t="str">
        <f t="shared" si="92"/>
        <v/>
      </c>
      <c r="C2960" t="str">
        <f>IFERROR(VLOOKUP(B2960,チーム番号!E:F,2,0),"")</f>
        <v/>
      </c>
      <c r="D2960" t="str">
        <f>IFERROR(VLOOKUP(N2960,プログラム!B:C,2,0),"")</f>
        <v/>
      </c>
      <c r="E2960" t="str">
        <f>IFERROR(記録__2[[#This Row],[組]],"")</f>
        <v/>
      </c>
      <c r="F2960" t="str">
        <f>IFERROR(記録__2[[#This Row],[水路]],"")</f>
        <v/>
      </c>
      <c r="G2960" t="str">
        <f>IFERROR(VLOOKUP(D2960,プログラムデータ!A:N,12,0),"")</f>
        <v/>
      </c>
      <c r="H2960" t="str">
        <f>IFERROR(VLOOKUP(D2960,プログラムデータ!A:N,13,0),"")</f>
        <v/>
      </c>
      <c r="I2960" t="str">
        <f>IFERROR(VLOOKUP(D2960,プログラムデータ!A:N,11,0),"")</f>
        <v/>
      </c>
      <c r="J2960" t="str">
        <f>IFERROR(VLOOKUP(D2960,プログラムデータ!A:N,10,0),"")</f>
        <v/>
      </c>
      <c r="K2960" t="str">
        <f>IFERROR(VLOOKUP(D2960,プログラムデータ!A:N,14,0),"")</f>
        <v/>
      </c>
      <c r="L2960" t="str">
        <f t="shared" si="93"/>
        <v xml:space="preserve">    </v>
      </c>
      <c r="M2960" t="str">
        <f>IFERROR(VLOOKUP(J2960,色々!M:P,4,0),"")</f>
        <v/>
      </c>
      <c r="N2960" t="str">
        <f>IFERROR(記録__2[[#This Row],[競技番号]],"")</f>
        <v/>
      </c>
      <c r="O2960" t="str">
        <f>IFERROR(記録__2[[#This Row],[選手番号]],"")</f>
        <v/>
      </c>
    </row>
    <row r="2961" spans="1:15" x14ac:dyDescent="0.2">
      <c r="A2961" t="str">
        <f>IFERROR(VLOOKUP(N2961,プログラム!B:C,2,0),"")</f>
        <v/>
      </c>
      <c r="B2961" t="str">
        <f t="shared" si="92"/>
        <v/>
      </c>
      <c r="C2961" t="str">
        <f>IFERROR(VLOOKUP(B2961,チーム番号!E:F,2,0),"")</f>
        <v/>
      </c>
      <c r="D2961" t="str">
        <f>IFERROR(VLOOKUP(N2961,プログラム!B:C,2,0),"")</f>
        <v/>
      </c>
      <c r="E2961" t="str">
        <f>IFERROR(記録__2[[#This Row],[組]],"")</f>
        <v/>
      </c>
      <c r="F2961" t="str">
        <f>IFERROR(記録__2[[#This Row],[水路]],"")</f>
        <v/>
      </c>
      <c r="G2961" t="str">
        <f>IFERROR(VLOOKUP(D2961,プログラムデータ!A:N,12,0),"")</f>
        <v/>
      </c>
      <c r="H2961" t="str">
        <f>IFERROR(VLOOKUP(D2961,プログラムデータ!A:N,13,0),"")</f>
        <v/>
      </c>
      <c r="I2961" t="str">
        <f>IFERROR(VLOOKUP(D2961,プログラムデータ!A:N,11,0),"")</f>
        <v/>
      </c>
      <c r="J2961" t="str">
        <f>IFERROR(VLOOKUP(D2961,プログラムデータ!A:N,10,0),"")</f>
        <v/>
      </c>
      <c r="K2961" t="str">
        <f>IFERROR(VLOOKUP(D2961,プログラムデータ!A:N,14,0),"")</f>
        <v/>
      </c>
      <c r="L2961" t="str">
        <f t="shared" si="93"/>
        <v xml:space="preserve">    </v>
      </c>
      <c r="M2961" t="str">
        <f>IFERROR(VLOOKUP(J2961,色々!M:P,4,0),"")</f>
        <v/>
      </c>
      <c r="N2961" t="str">
        <f>IFERROR(記録__2[[#This Row],[競技番号]],"")</f>
        <v/>
      </c>
      <c r="O2961" t="str">
        <f>IFERROR(記録__2[[#This Row],[選手番号]],"")</f>
        <v/>
      </c>
    </row>
    <row r="2962" spans="1:15" x14ac:dyDescent="0.2">
      <c r="A2962" t="str">
        <f>IFERROR(VLOOKUP(N2962,プログラム!B:C,2,0),"")</f>
        <v/>
      </c>
      <c r="B2962" t="str">
        <f t="shared" si="92"/>
        <v/>
      </c>
      <c r="C2962" t="str">
        <f>IFERROR(VLOOKUP(B2962,チーム番号!E:F,2,0),"")</f>
        <v/>
      </c>
      <c r="D2962" t="str">
        <f>IFERROR(VLOOKUP(N2962,プログラム!B:C,2,0),"")</f>
        <v/>
      </c>
      <c r="E2962" t="str">
        <f>IFERROR(記録__2[[#This Row],[組]],"")</f>
        <v/>
      </c>
      <c r="F2962" t="str">
        <f>IFERROR(記録__2[[#This Row],[水路]],"")</f>
        <v/>
      </c>
      <c r="G2962" t="str">
        <f>IFERROR(VLOOKUP(D2962,プログラムデータ!A:N,12,0),"")</f>
        <v/>
      </c>
      <c r="H2962" t="str">
        <f>IFERROR(VLOOKUP(D2962,プログラムデータ!A:N,13,0),"")</f>
        <v/>
      </c>
      <c r="I2962" t="str">
        <f>IFERROR(VLOOKUP(D2962,プログラムデータ!A:N,11,0),"")</f>
        <v/>
      </c>
      <c r="J2962" t="str">
        <f>IFERROR(VLOOKUP(D2962,プログラムデータ!A:N,10,0),"")</f>
        <v/>
      </c>
      <c r="K2962" t="str">
        <f>IFERROR(VLOOKUP(D2962,プログラムデータ!A:N,14,0),"")</f>
        <v/>
      </c>
      <c r="L2962" t="str">
        <f t="shared" si="93"/>
        <v xml:space="preserve">    </v>
      </c>
      <c r="M2962" t="str">
        <f>IFERROR(VLOOKUP(J2962,色々!M:P,4,0),"")</f>
        <v/>
      </c>
      <c r="N2962" t="str">
        <f>IFERROR(記録__2[[#This Row],[競技番号]],"")</f>
        <v/>
      </c>
      <c r="O2962" t="str">
        <f>IFERROR(記録__2[[#This Row],[選手番号]],"")</f>
        <v/>
      </c>
    </row>
    <row r="2963" spans="1:15" x14ac:dyDescent="0.2">
      <c r="A2963" t="str">
        <f>IFERROR(VLOOKUP(N2963,プログラム!B:C,2,0),"")</f>
        <v/>
      </c>
      <c r="B2963" t="str">
        <f t="shared" si="92"/>
        <v/>
      </c>
      <c r="C2963" t="str">
        <f>IFERROR(VLOOKUP(B2963,チーム番号!E:F,2,0),"")</f>
        <v/>
      </c>
      <c r="D2963" t="str">
        <f>IFERROR(VLOOKUP(N2963,プログラム!B:C,2,0),"")</f>
        <v/>
      </c>
      <c r="E2963" t="str">
        <f>IFERROR(記録__2[[#This Row],[組]],"")</f>
        <v/>
      </c>
      <c r="F2963" t="str">
        <f>IFERROR(記録__2[[#This Row],[水路]],"")</f>
        <v/>
      </c>
      <c r="G2963" t="str">
        <f>IFERROR(VLOOKUP(D2963,プログラムデータ!A:N,12,0),"")</f>
        <v/>
      </c>
      <c r="H2963" t="str">
        <f>IFERROR(VLOOKUP(D2963,プログラムデータ!A:N,13,0),"")</f>
        <v/>
      </c>
      <c r="I2963" t="str">
        <f>IFERROR(VLOOKUP(D2963,プログラムデータ!A:N,11,0),"")</f>
        <v/>
      </c>
      <c r="J2963" t="str">
        <f>IFERROR(VLOOKUP(D2963,プログラムデータ!A:N,10,0),"")</f>
        <v/>
      </c>
      <c r="K2963" t="str">
        <f>IFERROR(VLOOKUP(D2963,プログラムデータ!A:N,14,0),"")</f>
        <v/>
      </c>
      <c r="L2963" t="str">
        <f t="shared" si="93"/>
        <v xml:space="preserve">    </v>
      </c>
      <c r="M2963" t="str">
        <f>IFERROR(VLOOKUP(J2963,色々!M:P,4,0),"")</f>
        <v/>
      </c>
      <c r="N2963" t="str">
        <f>IFERROR(記録__2[[#This Row],[競技番号]],"")</f>
        <v/>
      </c>
      <c r="O2963" t="str">
        <f>IFERROR(記録__2[[#This Row],[選手番号]],"")</f>
        <v/>
      </c>
    </row>
    <row r="2964" spans="1:15" x14ac:dyDescent="0.2">
      <c r="A2964" t="str">
        <f>IFERROR(VLOOKUP(N2964,プログラム!B:C,2,0),"")</f>
        <v/>
      </c>
      <c r="B2964" t="str">
        <f t="shared" si="92"/>
        <v/>
      </c>
      <c r="C2964" t="str">
        <f>IFERROR(VLOOKUP(B2964,チーム番号!E:F,2,0),"")</f>
        <v/>
      </c>
      <c r="D2964" t="str">
        <f>IFERROR(VLOOKUP(N2964,プログラム!B:C,2,0),"")</f>
        <v/>
      </c>
      <c r="E2964" t="str">
        <f>IFERROR(記録__2[[#This Row],[組]],"")</f>
        <v/>
      </c>
      <c r="F2964" t="str">
        <f>IFERROR(記録__2[[#This Row],[水路]],"")</f>
        <v/>
      </c>
      <c r="G2964" t="str">
        <f>IFERROR(VLOOKUP(D2964,プログラムデータ!A:N,12,0),"")</f>
        <v/>
      </c>
      <c r="H2964" t="str">
        <f>IFERROR(VLOOKUP(D2964,プログラムデータ!A:N,13,0),"")</f>
        <v/>
      </c>
      <c r="I2964" t="str">
        <f>IFERROR(VLOOKUP(D2964,プログラムデータ!A:N,11,0),"")</f>
        <v/>
      </c>
      <c r="J2964" t="str">
        <f>IFERROR(VLOOKUP(D2964,プログラムデータ!A:N,10,0),"")</f>
        <v/>
      </c>
      <c r="K2964" t="str">
        <f>IFERROR(VLOOKUP(D2964,プログラムデータ!A:N,14,0),"")</f>
        <v/>
      </c>
      <c r="L2964" t="str">
        <f t="shared" si="93"/>
        <v xml:space="preserve">    </v>
      </c>
      <c r="M2964" t="str">
        <f>IFERROR(VLOOKUP(J2964,色々!M:P,4,0),"")</f>
        <v/>
      </c>
      <c r="N2964" t="str">
        <f>IFERROR(記録__2[[#This Row],[競技番号]],"")</f>
        <v/>
      </c>
      <c r="O2964" t="str">
        <f>IFERROR(記録__2[[#This Row],[選手番号]],"")</f>
        <v/>
      </c>
    </row>
    <row r="2965" spans="1:15" x14ac:dyDescent="0.2">
      <c r="A2965" t="str">
        <f>IFERROR(VLOOKUP(N2965,プログラム!B:C,2,0),"")</f>
        <v/>
      </c>
      <c r="B2965" t="str">
        <f t="shared" si="92"/>
        <v/>
      </c>
      <c r="C2965" t="str">
        <f>IFERROR(VLOOKUP(B2965,チーム番号!E:F,2,0),"")</f>
        <v/>
      </c>
      <c r="D2965" t="str">
        <f>IFERROR(VLOOKUP(N2965,プログラム!B:C,2,0),"")</f>
        <v/>
      </c>
      <c r="E2965" t="str">
        <f>IFERROR(記録__2[[#This Row],[組]],"")</f>
        <v/>
      </c>
      <c r="F2965" t="str">
        <f>IFERROR(記録__2[[#This Row],[水路]],"")</f>
        <v/>
      </c>
      <c r="G2965" t="str">
        <f>IFERROR(VLOOKUP(D2965,プログラムデータ!A:N,12,0),"")</f>
        <v/>
      </c>
      <c r="H2965" t="str">
        <f>IFERROR(VLOOKUP(D2965,プログラムデータ!A:N,13,0),"")</f>
        <v/>
      </c>
      <c r="I2965" t="str">
        <f>IFERROR(VLOOKUP(D2965,プログラムデータ!A:N,11,0),"")</f>
        <v/>
      </c>
      <c r="J2965" t="str">
        <f>IFERROR(VLOOKUP(D2965,プログラムデータ!A:N,10,0),"")</f>
        <v/>
      </c>
      <c r="K2965" t="str">
        <f>IFERROR(VLOOKUP(D2965,プログラムデータ!A:N,14,0),"")</f>
        <v/>
      </c>
      <c r="L2965" t="str">
        <f t="shared" si="93"/>
        <v xml:space="preserve">    </v>
      </c>
      <c r="M2965" t="str">
        <f>IFERROR(VLOOKUP(J2965,色々!M:P,4,0),"")</f>
        <v/>
      </c>
      <c r="N2965" t="str">
        <f>IFERROR(記録__2[[#This Row],[競技番号]],"")</f>
        <v/>
      </c>
      <c r="O2965" t="str">
        <f>IFERROR(記録__2[[#This Row],[選手番号]],"")</f>
        <v/>
      </c>
    </row>
    <row r="2966" spans="1:15" x14ac:dyDescent="0.2">
      <c r="A2966" t="str">
        <f>IFERROR(VLOOKUP(N2966,プログラム!B:C,2,0),"")</f>
        <v/>
      </c>
      <c r="B2966" t="str">
        <f t="shared" si="92"/>
        <v/>
      </c>
      <c r="C2966" t="str">
        <f>IFERROR(VLOOKUP(B2966,チーム番号!E:F,2,0),"")</f>
        <v/>
      </c>
      <c r="D2966" t="str">
        <f>IFERROR(VLOOKUP(N2966,プログラム!B:C,2,0),"")</f>
        <v/>
      </c>
      <c r="E2966" t="str">
        <f>IFERROR(記録__2[[#This Row],[組]],"")</f>
        <v/>
      </c>
      <c r="F2966" t="str">
        <f>IFERROR(記録__2[[#This Row],[水路]],"")</f>
        <v/>
      </c>
      <c r="G2966" t="str">
        <f>IFERROR(VLOOKUP(D2966,プログラムデータ!A:N,12,0),"")</f>
        <v/>
      </c>
      <c r="H2966" t="str">
        <f>IFERROR(VLOOKUP(D2966,プログラムデータ!A:N,13,0),"")</f>
        <v/>
      </c>
      <c r="I2966" t="str">
        <f>IFERROR(VLOOKUP(D2966,プログラムデータ!A:N,11,0),"")</f>
        <v/>
      </c>
      <c r="J2966" t="str">
        <f>IFERROR(VLOOKUP(D2966,プログラムデータ!A:N,10,0),"")</f>
        <v/>
      </c>
      <c r="K2966" t="str">
        <f>IFERROR(VLOOKUP(D2966,プログラムデータ!A:N,14,0),"")</f>
        <v/>
      </c>
      <c r="L2966" t="str">
        <f t="shared" si="93"/>
        <v xml:space="preserve">    </v>
      </c>
      <c r="M2966" t="str">
        <f>IFERROR(VLOOKUP(J2966,色々!M:P,4,0),"")</f>
        <v/>
      </c>
      <c r="N2966" t="str">
        <f>IFERROR(記録__2[[#This Row],[競技番号]],"")</f>
        <v/>
      </c>
      <c r="O2966" t="str">
        <f>IFERROR(記録__2[[#This Row],[選手番号]],"")</f>
        <v/>
      </c>
    </row>
    <row r="2967" spans="1:15" x14ac:dyDescent="0.2">
      <c r="A2967" t="str">
        <f>IFERROR(VLOOKUP(N2967,プログラム!B:C,2,0),"")</f>
        <v/>
      </c>
      <c r="B2967" t="str">
        <f t="shared" si="92"/>
        <v/>
      </c>
      <c r="C2967" t="str">
        <f>IFERROR(VLOOKUP(B2967,チーム番号!E:F,2,0),"")</f>
        <v/>
      </c>
      <c r="D2967" t="str">
        <f>IFERROR(VLOOKUP(N2967,プログラム!B:C,2,0),"")</f>
        <v/>
      </c>
      <c r="E2967" t="str">
        <f>IFERROR(記録__2[[#This Row],[組]],"")</f>
        <v/>
      </c>
      <c r="F2967" t="str">
        <f>IFERROR(記録__2[[#This Row],[水路]],"")</f>
        <v/>
      </c>
      <c r="G2967" t="str">
        <f>IFERROR(VLOOKUP(D2967,プログラムデータ!A:N,12,0),"")</f>
        <v/>
      </c>
      <c r="H2967" t="str">
        <f>IFERROR(VLOOKUP(D2967,プログラムデータ!A:N,13,0),"")</f>
        <v/>
      </c>
      <c r="I2967" t="str">
        <f>IFERROR(VLOOKUP(D2967,プログラムデータ!A:N,11,0),"")</f>
        <v/>
      </c>
      <c r="J2967" t="str">
        <f>IFERROR(VLOOKUP(D2967,プログラムデータ!A:N,10,0),"")</f>
        <v/>
      </c>
      <c r="K2967" t="str">
        <f>IFERROR(VLOOKUP(D2967,プログラムデータ!A:N,14,0),"")</f>
        <v/>
      </c>
      <c r="L2967" t="str">
        <f t="shared" si="93"/>
        <v xml:space="preserve">    </v>
      </c>
      <c r="M2967" t="str">
        <f>IFERROR(VLOOKUP(J2967,色々!M:P,4,0),"")</f>
        <v/>
      </c>
      <c r="N2967" t="str">
        <f>IFERROR(記録__2[[#This Row],[競技番号]],"")</f>
        <v/>
      </c>
      <c r="O2967" t="str">
        <f>IFERROR(記録__2[[#This Row],[選手番号]],"")</f>
        <v/>
      </c>
    </row>
    <row r="2968" spans="1:15" x14ac:dyDescent="0.2">
      <c r="A2968" t="str">
        <f>IFERROR(VLOOKUP(N2968,プログラム!B:C,2,0),"")</f>
        <v/>
      </c>
      <c r="B2968" t="str">
        <f t="shared" si="92"/>
        <v/>
      </c>
      <c r="C2968" t="str">
        <f>IFERROR(VLOOKUP(B2968,チーム番号!E:F,2,0),"")</f>
        <v/>
      </c>
      <c r="D2968" t="str">
        <f>IFERROR(VLOOKUP(N2968,プログラム!B:C,2,0),"")</f>
        <v/>
      </c>
      <c r="E2968" t="str">
        <f>IFERROR(記録__2[[#This Row],[組]],"")</f>
        <v/>
      </c>
      <c r="F2968" t="str">
        <f>IFERROR(記録__2[[#This Row],[水路]],"")</f>
        <v/>
      </c>
      <c r="G2968" t="str">
        <f>IFERROR(VLOOKUP(D2968,プログラムデータ!A:N,12,0),"")</f>
        <v/>
      </c>
      <c r="H2968" t="str">
        <f>IFERROR(VLOOKUP(D2968,プログラムデータ!A:N,13,0),"")</f>
        <v/>
      </c>
      <c r="I2968" t="str">
        <f>IFERROR(VLOOKUP(D2968,プログラムデータ!A:N,11,0),"")</f>
        <v/>
      </c>
      <c r="J2968" t="str">
        <f>IFERROR(VLOOKUP(D2968,プログラムデータ!A:N,10,0),"")</f>
        <v/>
      </c>
      <c r="K2968" t="str">
        <f>IFERROR(VLOOKUP(D2968,プログラムデータ!A:N,14,0),"")</f>
        <v/>
      </c>
      <c r="L2968" t="str">
        <f t="shared" si="93"/>
        <v xml:space="preserve">    </v>
      </c>
      <c r="M2968" t="str">
        <f>IFERROR(VLOOKUP(J2968,色々!M:P,4,0),"")</f>
        <v/>
      </c>
      <c r="N2968" t="str">
        <f>IFERROR(記録__2[[#This Row],[競技番号]],"")</f>
        <v/>
      </c>
      <c r="O2968" t="str">
        <f>IFERROR(記録__2[[#This Row],[選手番号]],"")</f>
        <v/>
      </c>
    </row>
    <row r="2969" spans="1:15" x14ac:dyDescent="0.2">
      <c r="A2969" t="str">
        <f>IFERROR(VLOOKUP(N2969,プログラム!B:C,2,0),"")</f>
        <v/>
      </c>
      <c r="B2969" t="str">
        <f t="shared" si="92"/>
        <v/>
      </c>
      <c r="C2969" t="str">
        <f>IFERROR(VLOOKUP(B2969,チーム番号!E:F,2,0),"")</f>
        <v/>
      </c>
      <c r="D2969" t="str">
        <f>IFERROR(VLOOKUP(N2969,プログラム!B:C,2,0),"")</f>
        <v/>
      </c>
      <c r="E2969" t="str">
        <f>IFERROR(記録__2[[#This Row],[組]],"")</f>
        <v/>
      </c>
      <c r="F2969" t="str">
        <f>IFERROR(記録__2[[#This Row],[水路]],"")</f>
        <v/>
      </c>
      <c r="G2969" t="str">
        <f>IFERROR(VLOOKUP(D2969,プログラムデータ!A:N,12,0),"")</f>
        <v/>
      </c>
      <c r="H2969" t="str">
        <f>IFERROR(VLOOKUP(D2969,プログラムデータ!A:N,13,0),"")</f>
        <v/>
      </c>
      <c r="I2969" t="str">
        <f>IFERROR(VLOOKUP(D2969,プログラムデータ!A:N,11,0),"")</f>
        <v/>
      </c>
      <c r="J2969" t="str">
        <f>IFERROR(VLOOKUP(D2969,プログラムデータ!A:N,10,0),"")</f>
        <v/>
      </c>
      <c r="K2969" t="str">
        <f>IFERROR(VLOOKUP(D2969,プログラムデータ!A:N,14,0),"")</f>
        <v/>
      </c>
      <c r="L2969" t="str">
        <f t="shared" si="93"/>
        <v xml:space="preserve">    </v>
      </c>
      <c r="M2969" t="str">
        <f>IFERROR(VLOOKUP(J2969,色々!M:P,4,0),"")</f>
        <v/>
      </c>
      <c r="N2969" t="str">
        <f>IFERROR(記録__2[[#This Row],[競技番号]],"")</f>
        <v/>
      </c>
      <c r="O2969" t="str">
        <f>IFERROR(記録__2[[#This Row],[選手番号]],"")</f>
        <v/>
      </c>
    </row>
    <row r="2970" spans="1:15" x14ac:dyDescent="0.2">
      <c r="A2970" t="str">
        <f>IFERROR(VLOOKUP(N2970,プログラム!B:C,2,0),"")</f>
        <v/>
      </c>
      <c r="B2970" t="str">
        <f t="shared" si="92"/>
        <v/>
      </c>
      <c r="C2970" t="str">
        <f>IFERROR(VLOOKUP(B2970,チーム番号!E:F,2,0),"")</f>
        <v/>
      </c>
      <c r="D2970" t="str">
        <f>IFERROR(VLOOKUP(N2970,プログラム!B:C,2,0),"")</f>
        <v/>
      </c>
      <c r="E2970" t="str">
        <f>IFERROR(記録__2[[#This Row],[組]],"")</f>
        <v/>
      </c>
      <c r="F2970" t="str">
        <f>IFERROR(記録__2[[#This Row],[水路]],"")</f>
        <v/>
      </c>
      <c r="G2970" t="str">
        <f>IFERROR(VLOOKUP(D2970,プログラムデータ!A:N,12,0),"")</f>
        <v/>
      </c>
      <c r="H2970" t="str">
        <f>IFERROR(VLOOKUP(D2970,プログラムデータ!A:N,13,0),"")</f>
        <v/>
      </c>
      <c r="I2970" t="str">
        <f>IFERROR(VLOOKUP(D2970,プログラムデータ!A:N,11,0),"")</f>
        <v/>
      </c>
      <c r="J2970" t="str">
        <f>IFERROR(VLOOKUP(D2970,プログラムデータ!A:N,10,0),"")</f>
        <v/>
      </c>
      <c r="K2970" t="str">
        <f>IFERROR(VLOOKUP(D2970,プログラムデータ!A:N,14,0),"")</f>
        <v/>
      </c>
      <c r="L2970" t="str">
        <f t="shared" si="93"/>
        <v xml:space="preserve">    </v>
      </c>
      <c r="M2970" t="str">
        <f>IFERROR(VLOOKUP(J2970,色々!M:P,4,0),"")</f>
        <v/>
      </c>
      <c r="N2970" t="str">
        <f>IFERROR(記録__2[[#This Row],[競技番号]],"")</f>
        <v/>
      </c>
      <c r="O2970" t="str">
        <f>IFERROR(記録__2[[#This Row],[選手番号]],"")</f>
        <v/>
      </c>
    </row>
    <row r="2971" spans="1:15" x14ac:dyDescent="0.2">
      <c r="A2971" t="str">
        <f>IFERROR(VLOOKUP(N2971,プログラム!B:C,2,0),"")</f>
        <v/>
      </c>
      <c r="B2971" t="str">
        <f t="shared" si="92"/>
        <v/>
      </c>
      <c r="C2971" t="str">
        <f>IFERROR(VLOOKUP(B2971,チーム番号!E:F,2,0),"")</f>
        <v/>
      </c>
      <c r="D2971" t="str">
        <f>IFERROR(VLOOKUP(N2971,プログラム!B:C,2,0),"")</f>
        <v/>
      </c>
      <c r="E2971" t="str">
        <f>IFERROR(記録__2[[#This Row],[組]],"")</f>
        <v/>
      </c>
      <c r="F2971" t="str">
        <f>IFERROR(記録__2[[#This Row],[水路]],"")</f>
        <v/>
      </c>
      <c r="G2971" t="str">
        <f>IFERROR(VLOOKUP(D2971,プログラムデータ!A:N,12,0),"")</f>
        <v/>
      </c>
      <c r="H2971" t="str">
        <f>IFERROR(VLOOKUP(D2971,プログラムデータ!A:N,13,0),"")</f>
        <v/>
      </c>
      <c r="I2971" t="str">
        <f>IFERROR(VLOOKUP(D2971,プログラムデータ!A:N,11,0),"")</f>
        <v/>
      </c>
      <c r="J2971" t="str">
        <f>IFERROR(VLOOKUP(D2971,プログラムデータ!A:N,10,0),"")</f>
        <v/>
      </c>
      <c r="K2971" t="str">
        <f>IFERROR(VLOOKUP(D2971,プログラムデータ!A:N,14,0),"")</f>
        <v/>
      </c>
      <c r="L2971" t="str">
        <f t="shared" si="93"/>
        <v xml:space="preserve">    </v>
      </c>
      <c r="M2971" t="str">
        <f>IFERROR(VLOOKUP(J2971,色々!M:P,4,0),"")</f>
        <v/>
      </c>
      <c r="N2971" t="str">
        <f>IFERROR(記録__2[[#This Row],[競技番号]],"")</f>
        <v/>
      </c>
      <c r="O2971" t="str">
        <f>IFERROR(記録__2[[#This Row],[選手番号]],"")</f>
        <v/>
      </c>
    </row>
    <row r="2972" spans="1:15" x14ac:dyDescent="0.2">
      <c r="A2972" t="str">
        <f>IFERROR(VLOOKUP(N2972,プログラム!B:C,2,0),"")</f>
        <v/>
      </c>
      <c r="B2972" t="str">
        <f t="shared" si="92"/>
        <v/>
      </c>
      <c r="C2972" t="str">
        <f>IFERROR(VLOOKUP(B2972,チーム番号!E:F,2,0),"")</f>
        <v/>
      </c>
      <c r="D2972" t="str">
        <f>IFERROR(VLOOKUP(N2972,プログラム!B:C,2,0),"")</f>
        <v/>
      </c>
      <c r="E2972" t="str">
        <f>IFERROR(記録__2[[#This Row],[組]],"")</f>
        <v/>
      </c>
      <c r="F2972" t="str">
        <f>IFERROR(記録__2[[#This Row],[水路]],"")</f>
        <v/>
      </c>
      <c r="G2972" t="str">
        <f>IFERROR(VLOOKUP(D2972,プログラムデータ!A:N,12,0),"")</f>
        <v/>
      </c>
      <c r="H2972" t="str">
        <f>IFERROR(VLOOKUP(D2972,プログラムデータ!A:N,13,0),"")</f>
        <v/>
      </c>
      <c r="I2972" t="str">
        <f>IFERROR(VLOOKUP(D2972,プログラムデータ!A:N,11,0),"")</f>
        <v/>
      </c>
      <c r="J2972" t="str">
        <f>IFERROR(VLOOKUP(D2972,プログラムデータ!A:N,10,0),"")</f>
        <v/>
      </c>
      <c r="K2972" t="str">
        <f>IFERROR(VLOOKUP(D2972,プログラムデータ!A:N,14,0),"")</f>
        <v/>
      </c>
      <c r="L2972" t="str">
        <f t="shared" si="93"/>
        <v xml:space="preserve">    </v>
      </c>
      <c r="M2972" t="str">
        <f>IFERROR(VLOOKUP(J2972,色々!M:P,4,0),"")</f>
        <v/>
      </c>
      <c r="N2972" t="str">
        <f>IFERROR(記録__2[[#This Row],[競技番号]],"")</f>
        <v/>
      </c>
      <c r="O2972" t="str">
        <f>IFERROR(記録__2[[#This Row],[選手番号]],"")</f>
        <v/>
      </c>
    </row>
    <row r="2973" spans="1:15" x14ac:dyDescent="0.2">
      <c r="A2973" t="str">
        <f>IFERROR(VLOOKUP(N2973,プログラム!B:C,2,0),"")</f>
        <v/>
      </c>
      <c r="B2973" t="str">
        <f t="shared" si="92"/>
        <v/>
      </c>
      <c r="C2973" t="str">
        <f>IFERROR(VLOOKUP(B2973,チーム番号!E:F,2,0),"")</f>
        <v/>
      </c>
      <c r="D2973" t="str">
        <f>IFERROR(VLOOKUP(N2973,プログラム!B:C,2,0),"")</f>
        <v/>
      </c>
      <c r="E2973" t="str">
        <f>IFERROR(記録__2[[#This Row],[組]],"")</f>
        <v/>
      </c>
      <c r="F2973" t="str">
        <f>IFERROR(記録__2[[#This Row],[水路]],"")</f>
        <v/>
      </c>
      <c r="G2973" t="str">
        <f>IFERROR(VLOOKUP(D2973,プログラムデータ!A:N,12,0),"")</f>
        <v/>
      </c>
      <c r="H2973" t="str">
        <f>IFERROR(VLOOKUP(D2973,プログラムデータ!A:N,13,0),"")</f>
        <v/>
      </c>
      <c r="I2973" t="str">
        <f>IFERROR(VLOOKUP(D2973,プログラムデータ!A:N,11,0),"")</f>
        <v/>
      </c>
      <c r="J2973" t="str">
        <f>IFERROR(VLOOKUP(D2973,プログラムデータ!A:N,10,0),"")</f>
        <v/>
      </c>
      <c r="K2973" t="str">
        <f>IFERROR(VLOOKUP(D2973,プログラムデータ!A:N,14,0),"")</f>
        <v/>
      </c>
      <c r="L2973" t="str">
        <f t="shared" si="93"/>
        <v xml:space="preserve">    </v>
      </c>
      <c r="M2973" t="str">
        <f>IFERROR(VLOOKUP(J2973,色々!M:P,4,0),"")</f>
        <v/>
      </c>
      <c r="N2973" t="str">
        <f>IFERROR(記録__2[[#This Row],[競技番号]],"")</f>
        <v/>
      </c>
      <c r="O2973" t="str">
        <f>IFERROR(記録__2[[#This Row],[選手番号]],"")</f>
        <v/>
      </c>
    </row>
    <row r="2974" spans="1:15" x14ac:dyDescent="0.2">
      <c r="A2974" t="str">
        <f>IFERROR(VLOOKUP(N2974,プログラム!B:C,2,0),"")</f>
        <v/>
      </c>
      <c r="B2974" t="str">
        <f t="shared" si="92"/>
        <v/>
      </c>
      <c r="C2974" t="str">
        <f>IFERROR(VLOOKUP(B2974,チーム番号!E:F,2,0),"")</f>
        <v/>
      </c>
      <c r="D2974" t="str">
        <f>IFERROR(VLOOKUP(N2974,プログラム!B:C,2,0),"")</f>
        <v/>
      </c>
      <c r="E2974" t="str">
        <f>IFERROR(記録__2[[#This Row],[組]],"")</f>
        <v/>
      </c>
      <c r="F2974" t="str">
        <f>IFERROR(記録__2[[#This Row],[水路]],"")</f>
        <v/>
      </c>
      <c r="G2974" t="str">
        <f>IFERROR(VLOOKUP(D2974,プログラムデータ!A:N,12,0),"")</f>
        <v/>
      </c>
      <c r="H2974" t="str">
        <f>IFERROR(VLOOKUP(D2974,プログラムデータ!A:N,13,0),"")</f>
        <v/>
      </c>
      <c r="I2974" t="str">
        <f>IFERROR(VLOOKUP(D2974,プログラムデータ!A:N,11,0),"")</f>
        <v/>
      </c>
      <c r="J2974" t="str">
        <f>IFERROR(VLOOKUP(D2974,プログラムデータ!A:N,10,0),"")</f>
        <v/>
      </c>
      <c r="K2974" t="str">
        <f>IFERROR(VLOOKUP(D2974,プログラムデータ!A:N,14,0),"")</f>
        <v/>
      </c>
      <c r="L2974" t="str">
        <f t="shared" si="93"/>
        <v xml:space="preserve">    </v>
      </c>
      <c r="M2974" t="str">
        <f>IFERROR(VLOOKUP(J2974,色々!M:P,4,0),"")</f>
        <v/>
      </c>
      <c r="N2974" t="str">
        <f>IFERROR(記録__2[[#This Row],[競技番号]],"")</f>
        <v/>
      </c>
      <c r="O2974" t="str">
        <f>IFERROR(記録__2[[#This Row],[選手番号]],"")</f>
        <v/>
      </c>
    </row>
    <row r="2975" spans="1:15" x14ac:dyDescent="0.2">
      <c r="A2975" t="str">
        <f>IFERROR(VLOOKUP(N2975,プログラム!B:C,2,0),"")</f>
        <v/>
      </c>
      <c r="B2975" t="str">
        <f t="shared" si="92"/>
        <v/>
      </c>
      <c r="C2975" t="str">
        <f>IFERROR(VLOOKUP(B2975,チーム番号!E:F,2,0),"")</f>
        <v/>
      </c>
      <c r="D2975" t="str">
        <f>IFERROR(VLOOKUP(N2975,プログラム!B:C,2,0),"")</f>
        <v/>
      </c>
      <c r="E2975" t="str">
        <f>IFERROR(記録__2[[#This Row],[組]],"")</f>
        <v/>
      </c>
      <c r="F2975" t="str">
        <f>IFERROR(記録__2[[#This Row],[水路]],"")</f>
        <v/>
      </c>
      <c r="G2975" t="str">
        <f>IFERROR(VLOOKUP(D2975,プログラムデータ!A:N,12,0),"")</f>
        <v/>
      </c>
      <c r="H2975" t="str">
        <f>IFERROR(VLOOKUP(D2975,プログラムデータ!A:N,13,0),"")</f>
        <v/>
      </c>
      <c r="I2975" t="str">
        <f>IFERROR(VLOOKUP(D2975,プログラムデータ!A:N,11,0),"")</f>
        <v/>
      </c>
      <c r="J2975" t="str">
        <f>IFERROR(VLOOKUP(D2975,プログラムデータ!A:N,10,0),"")</f>
        <v/>
      </c>
      <c r="K2975" t="str">
        <f>IFERROR(VLOOKUP(D2975,プログラムデータ!A:N,14,0),"")</f>
        <v/>
      </c>
      <c r="L2975" t="str">
        <f t="shared" si="93"/>
        <v xml:space="preserve">    </v>
      </c>
      <c r="M2975" t="str">
        <f>IFERROR(VLOOKUP(J2975,色々!M:P,4,0),"")</f>
        <v/>
      </c>
      <c r="N2975" t="str">
        <f>IFERROR(記録__2[[#This Row],[競技番号]],"")</f>
        <v/>
      </c>
      <c r="O2975" t="str">
        <f>IFERROR(記録__2[[#This Row],[選手番号]],"")</f>
        <v/>
      </c>
    </row>
    <row r="2976" spans="1:15" x14ac:dyDescent="0.2">
      <c r="A2976" t="str">
        <f>IFERROR(VLOOKUP(N2976,プログラム!B:C,2,0),"")</f>
        <v/>
      </c>
      <c r="B2976" t="str">
        <f t="shared" si="92"/>
        <v/>
      </c>
      <c r="C2976" t="str">
        <f>IFERROR(VLOOKUP(B2976,チーム番号!E:F,2,0),"")</f>
        <v/>
      </c>
      <c r="D2976" t="str">
        <f>IFERROR(VLOOKUP(N2976,プログラム!B:C,2,0),"")</f>
        <v/>
      </c>
      <c r="E2976" t="str">
        <f>IFERROR(記録__2[[#This Row],[組]],"")</f>
        <v/>
      </c>
      <c r="F2976" t="str">
        <f>IFERROR(記録__2[[#This Row],[水路]],"")</f>
        <v/>
      </c>
      <c r="G2976" t="str">
        <f>IFERROR(VLOOKUP(D2976,プログラムデータ!A:N,12,0),"")</f>
        <v/>
      </c>
      <c r="H2976" t="str">
        <f>IFERROR(VLOOKUP(D2976,プログラムデータ!A:N,13,0),"")</f>
        <v/>
      </c>
      <c r="I2976" t="str">
        <f>IFERROR(VLOOKUP(D2976,プログラムデータ!A:N,11,0),"")</f>
        <v/>
      </c>
      <c r="J2976" t="str">
        <f>IFERROR(VLOOKUP(D2976,プログラムデータ!A:N,10,0),"")</f>
        <v/>
      </c>
      <c r="K2976" t="str">
        <f>IFERROR(VLOOKUP(D2976,プログラムデータ!A:N,14,0),"")</f>
        <v/>
      </c>
      <c r="L2976" t="str">
        <f t="shared" si="93"/>
        <v xml:space="preserve">    </v>
      </c>
      <c r="M2976" t="str">
        <f>IFERROR(VLOOKUP(J2976,色々!M:P,4,0),"")</f>
        <v/>
      </c>
      <c r="N2976" t="str">
        <f>IFERROR(記録__2[[#This Row],[競技番号]],"")</f>
        <v/>
      </c>
      <c r="O2976" t="str">
        <f>IFERROR(記録__2[[#This Row],[選手番号]],"")</f>
        <v/>
      </c>
    </row>
    <row r="2977" spans="1:15" x14ac:dyDescent="0.2">
      <c r="A2977" t="str">
        <f>IFERROR(VLOOKUP(N2977,プログラム!B:C,2,0),"")</f>
        <v/>
      </c>
      <c r="B2977" t="str">
        <f t="shared" si="92"/>
        <v/>
      </c>
      <c r="C2977" t="str">
        <f>IFERROR(VLOOKUP(B2977,チーム番号!E:F,2,0),"")</f>
        <v/>
      </c>
      <c r="D2977" t="str">
        <f>IFERROR(VLOOKUP(N2977,プログラム!B:C,2,0),"")</f>
        <v/>
      </c>
      <c r="E2977" t="str">
        <f>IFERROR(記録__2[[#This Row],[組]],"")</f>
        <v/>
      </c>
      <c r="F2977" t="str">
        <f>IFERROR(記録__2[[#This Row],[水路]],"")</f>
        <v/>
      </c>
      <c r="G2977" t="str">
        <f>IFERROR(VLOOKUP(D2977,プログラムデータ!A:N,12,0),"")</f>
        <v/>
      </c>
      <c r="H2977" t="str">
        <f>IFERROR(VLOOKUP(D2977,プログラムデータ!A:N,13,0),"")</f>
        <v/>
      </c>
      <c r="I2977" t="str">
        <f>IFERROR(VLOOKUP(D2977,プログラムデータ!A:N,11,0),"")</f>
        <v/>
      </c>
      <c r="J2977" t="str">
        <f>IFERROR(VLOOKUP(D2977,プログラムデータ!A:N,10,0),"")</f>
        <v/>
      </c>
      <c r="K2977" t="str">
        <f>IFERROR(VLOOKUP(D2977,プログラムデータ!A:N,14,0),"")</f>
        <v/>
      </c>
      <c r="L2977" t="str">
        <f t="shared" si="93"/>
        <v xml:space="preserve">    </v>
      </c>
      <c r="M2977" t="str">
        <f>IFERROR(VLOOKUP(J2977,色々!M:P,4,0),"")</f>
        <v/>
      </c>
      <c r="N2977" t="str">
        <f>IFERROR(記録__2[[#This Row],[競技番号]],"")</f>
        <v/>
      </c>
      <c r="O2977" t="str">
        <f>IFERROR(記録__2[[#This Row],[選手番号]],"")</f>
        <v/>
      </c>
    </row>
    <row r="2978" spans="1:15" x14ac:dyDescent="0.2">
      <c r="A2978" t="str">
        <f>IFERROR(VLOOKUP(N2978,プログラム!B:C,2,0),"")</f>
        <v/>
      </c>
      <c r="B2978" t="str">
        <f t="shared" si="92"/>
        <v/>
      </c>
      <c r="C2978" t="str">
        <f>IFERROR(VLOOKUP(B2978,チーム番号!E:F,2,0),"")</f>
        <v/>
      </c>
      <c r="D2978" t="str">
        <f>IFERROR(VLOOKUP(N2978,プログラム!B:C,2,0),"")</f>
        <v/>
      </c>
      <c r="E2978" t="str">
        <f>IFERROR(記録__2[[#This Row],[組]],"")</f>
        <v/>
      </c>
      <c r="F2978" t="str">
        <f>IFERROR(記録__2[[#This Row],[水路]],"")</f>
        <v/>
      </c>
      <c r="G2978" t="str">
        <f>IFERROR(VLOOKUP(D2978,プログラムデータ!A:N,12,0),"")</f>
        <v/>
      </c>
      <c r="H2978" t="str">
        <f>IFERROR(VLOOKUP(D2978,プログラムデータ!A:N,13,0),"")</f>
        <v/>
      </c>
      <c r="I2978" t="str">
        <f>IFERROR(VLOOKUP(D2978,プログラムデータ!A:N,11,0),"")</f>
        <v/>
      </c>
      <c r="J2978" t="str">
        <f>IFERROR(VLOOKUP(D2978,プログラムデータ!A:N,10,0),"")</f>
        <v/>
      </c>
      <c r="K2978" t="str">
        <f>IFERROR(VLOOKUP(D2978,プログラムデータ!A:N,14,0),"")</f>
        <v/>
      </c>
      <c r="L2978" t="str">
        <f t="shared" si="93"/>
        <v xml:space="preserve">    </v>
      </c>
      <c r="M2978" t="str">
        <f>IFERROR(VLOOKUP(J2978,色々!M:P,4,0),"")</f>
        <v/>
      </c>
      <c r="N2978" t="str">
        <f>IFERROR(記録__2[[#This Row],[競技番号]],"")</f>
        <v/>
      </c>
      <c r="O2978" t="str">
        <f>IFERROR(記録__2[[#This Row],[選手番号]],"")</f>
        <v/>
      </c>
    </row>
    <row r="2979" spans="1:15" x14ac:dyDescent="0.2">
      <c r="A2979" t="str">
        <f>IFERROR(VLOOKUP(N2979,プログラム!B:C,2,0),"")</f>
        <v/>
      </c>
      <c r="B2979" t="str">
        <f t="shared" si="92"/>
        <v/>
      </c>
      <c r="C2979" t="str">
        <f>IFERROR(VLOOKUP(B2979,チーム番号!E:F,2,0),"")</f>
        <v/>
      </c>
      <c r="D2979" t="str">
        <f>IFERROR(VLOOKUP(N2979,プログラム!B:C,2,0),"")</f>
        <v/>
      </c>
      <c r="E2979" t="str">
        <f>IFERROR(記録__2[[#This Row],[組]],"")</f>
        <v/>
      </c>
      <c r="F2979" t="str">
        <f>IFERROR(記録__2[[#This Row],[水路]],"")</f>
        <v/>
      </c>
      <c r="G2979" t="str">
        <f>IFERROR(VLOOKUP(D2979,プログラムデータ!A:N,12,0),"")</f>
        <v/>
      </c>
      <c r="H2979" t="str">
        <f>IFERROR(VLOOKUP(D2979,プログラムデータ!A:N,13,0),"")</f>
        <v/>
      </c>
      <c r="I2979" t="str">
        <f>IFERROR(VLOOKUP(D2979,プログラムデータ!A:N,11,0),"")</f>
        <v/>
      </c>
      <c r="J2979" t="str">
        <f>IFERROR(VLOOKUP(D2979,プログラムデータ!A:N,10,0),"")</f>
        <v/>
      </c>
      <c r="K2979" t="str">
        <f>IFERROR(VLOOKUP(D2979,プログラムデータ!A:N,14,0),"")</f>
        <v/>
      </c>
      <c r="L2979" t="str">
        <f t="shared" si="93"/>
        <v xml:space="preserve">    </v>
      </c>
      <c r="M2979" t="str">
        <f>IFERROR(VLOOKUP(J2979,色々!M:P,4,0),"")</f>
        <v/>
      </c>
      <c r="N2979" t="str">
        <f>IFERROR(記録__2[[#This Row],[競技番号]],"")</f>
        <v/>
      </c>
      <c r="O2979" t="str">
        <f>IFERROR(記録__2[[#This Row],[選手番号]],"")</f>
        <v/>
      </c>
    </row>
    <row r="2980" spans="1:15" x14ac:dyDescent="0.2">
      <c r="A2980" t="str">
        <f>IFERROR(VLOOKUP(N2980,プログラム!B:C,2,0),"")</f>
        <v/>
      </c>
      <c r="B2980" t="str">
        <f t="shared" si="92"/>
        <v/>
      </c>
      <c r="C2980" t="str">
        <f>IFERROR(VLOOKUP(B2980,チーム番号!E:F,2,0),"")</f>
        <v/>
      </c>
      <c r="D2980" t="str">
        <f>IFERROR(VLOOKUP(N2980,プログラム!B:C,2,0),"")</f>
        <v/>
      </c>
      <c r="E2980" t="str">
        <f>IFERROR(記録__2[[#This Row],[組]],"")</f>
        <v/>
      </c>
      <c r="F2980" t="str">
        <f>IFERROR(記録__2[[#This Row],[水路]],"")</f>
        <v/>
      </c>
      <c r="G2980" t="str">
        <f>IFERROR(VLOOKUP(D2980,プログラムデータ!A:N,12,0),"")</f>
        <v/>
      </c>
      <c r="H2980" t="str">
        <f>IFERROR(VLOOKUP(D2980,プログラムデータ!A:N,13,0),"")</f>
        <v/>
      </c>
      <c r="I2980" t="str">
        <f>IFERROR(VLOOKUP(D2980,プログラムデータ!A:N,11,0),"")</f>
        <v/>
      </c>
      <c r="J2980" t="str">
        <f>IFERROR(VLOOKUP(D2980,プログラムデータ!A:N,10,0),"")</f>
        <v/>
      </c>
      <c r="K2980" t="str">
        <f>IFERROR(VLOOKUP(D2980,プログラムデータ!A:N,14,0),"")</f>
        <v/>
      </c>
      <c r="L2980" t="str">
        <f t="shared" si="93"/>
        <v xml:space="preserve">    </v>
      </c>
      <c r="M2980" t="str">
        <f>IFERROR(VLOOKUP(J2980,色々!M:P,4,0),"")</f>
        <v/>
      </c>
      <c r="N2980" t="str">
        <f>IFERROR(記録__2[[#This Row],[競技番号]],"")</f>
        <v/>
      </c>
      <c r="O2980" t="str">
        <f>IFERROR(記録__2[[#This Row],[選手番号]],"")</f>
        <v/>
      </c>
    </row>
    <row r="2981" spans="1:15" x14ac:dyDescent="0.2">
      <c r="A2981" t="str">
        <f>IFERROR(VLOOKUP(N2981,プログラム!B:C,2,0),"")</f>
        <v/>
      </c>
      <c r="B2981" t="str">
        <f t="shared" si="92"/>
        <v/>
      </c>
      <c r="C2981" t="str">
        <f>IFERROR(VLOOKUP(B2981,チーム番号!E:F,2,0),"")</f>
        <v/>
      </c>
      <c r="D2981" t="str">
        <f>IFERROR(VLOOKUP(N2981,プログラム!B:C,2,0),"")</f>
        <v/>
      </c>
      <c r="E2981" t="str">
        <f>IFERROR(記録__2[[#This Row],[組]],"")</f>
        <v/>
      </c>
      <c r="F2981" t="str">
        <f>IFERROR(記録__2[[#This Row],[水路]],"")</f>
        <v/>
      </c>
      <c r="G2981" t="str">
        <f>IFERROR(VLOOKUP(D2981,プログラムデータ!A:N,12,0),"")</f>
        <v/>
      </c>
      <c r="H2981" t="str">
        <f>IFERROR(VLOOKUP(D2981,プログラムデータ!A:N,13,0),"")</f>
        <v/>
      </c>
      <c r="I2981" t="str">
        <f>IFERROR(VLOOKUP(D2981,プログラムデータ!A:N,11,0),"")</f>
        <v/>
      </c>
      <c r="J2981" t="str">
        <f>IFERROR(VLOOKUP(D2981,プログラムデータ!A:N,10,0),"")</f>
        <v/>
      </c>
      <c r="K2981" t="str">
        <f>IFERROR(VLOOKUP(D2981,プログラムデータ!A:N,14,0),"")</f>
        <v/>
      </c>
      <c r="L2981" t="str">
        <f t="shared" si="93"/>
        <v xml:space="preserve">    </v>
      </c>
      <c r="M2981" t="str">
        <f>IFERROR(VLOOKUP(J2981,色々!M:P,4,0),"")</f>
        <v/>
      </c>
      <c r="N2981" t="str">
        <f>IFERROR(記録__2[[#This Row],[競技番号]],"")</f>
        <v/>
      </c>
      <c r="O2981" t="str">
        <f>IFERROR(記録__2[[#This Row],[選手番号]],"")</f>
        <v/>
      </c>
    </row>
    <row r="2982" spans="1:15" x14ac:dyDescent="0.2">
      <c r="A2982" t="str">
        <f>IFERROR(VLOOKUP(N2982,プログラム!B:C,2,0),"")</f>
        <v/>
      </c>
      <c r="B2982" t="str">
        <f t="shared" si="92"/>
        <v/>
      </c>
      <c r="C2982" t="str">
        <f>IFERROR(VLOOKUP(B2982,チーム番号!E:F,2,0),"")</f>
        <v/>
      </c>
      <c r="D2982" t="str">
        <f>IFERROR(VLOOKUP(N2982,プログラム!B:C,2,0),"")</f>
        <v/>
      </c>
      <c r="E2982" t="str">
        <f>IFERROR(記録__2[[#This Row],[組]],"")</f>
        <v/>
      </c>
      <c r="F2982" t="str">
        <f>IFERROR(記録__2[[#This Row],[水路]],"")</f>
        <v/>
      </c>
      <c r="G2982" t="str">
        <f>IFERROR(VLOOKUP(D2982,プログラムデータ!A:N,12,0),"")</f>
        <v/>
      </c>
      <c r="H2982" t="str">
        <f>IFERROR(VLOOKUP(D2982,プログラムデータ!A:N,13,0),"")</f>
        <v/>
      </c>
      <c r="I2982" t="str">
        <f>IFERROR(VLOOKUP(D2982,プログラムデータ!A:N,11,0),"")</f>
        <v/>
      </c>
      <c r="J2982" t="str">
        <f>IFERROR(VLOOKUP(D2982,プログラムデータ!A:N,10,0),"")</f>
        <v/>
      </c>
      <c r="K2982" t="str">
        <f>IFERROR(VLOOKUP(D2982,プログラムデータ!A:N,14,0),"")</f>
        <v/>
      </c>
      <c r="L2982" t="str">
        <f t="shared" si="93"/>
        <v xml:space="preserve">    </v>
      </c>
      <c r="M2982" t="str">
        <f>IFERROR(VLOOKUP(J2982,色々!M:P,4,0),"")</f>
        <v/>
      </c>
      <c r="N2982" t="str">
        <f>IFERROR(記録__2[[#This Row],[競技番号]],"")</f>
        <v/>
      </c>
      <c r="O2982" t="str">
        <f>IFERROR(記録__2[[#This Row],[選手番号]],"")</f>
        <v/>
      </c>
    </row>
    <row r="2983" spans="1:15" x14ac:dyDescent="0.2">
      <c r="A2983" t="str">
        <f>IFERROR(VLOOKUP(N2983,プログラム!B:C,2,0),"")</f>
        <v/>
      </c>
      <c r="B2983" t="str">
        <f t="shared" si="92"/>
        <v/>
      </c>
      <c r="C2983" t="str">
        <f>IFERROR(VLOOKUP(B2983,チーム番号!E:F,2,0),"")</f>
        <v/>
      </c>
      <c r="D2983" t="str">
        <f>IFERROR(VLOOKUP(N2983,プログラム!B:C,2,0),"")</f>
        <v/>
      </c>
      <c r="E2983" t="str">
        <f>IFERROR(記録__2[[#This Row],[組]],"")</f>
        <v/>
      </c>
      <c r="F2983" t="str">
        <f>IFERROR(記録__2[[#This Row],[水路]],"")</f>
        <v/>
      </c>
      <c r="G2983" t="str">
        <f>IFERROR(VLOOKUP(D2983,プログラムデータ!A:N,12,0),"")</f>
        <v/>
      </c>
      <c r="H2983" t="str">
        <f>IFERROR(VLOOKUP(D2983,プログラムデータ!A:N,13,0),"")</f>
        <v/>
      </c>
      <c r="I2983" t="str">
        <f>IFERROR(VLOOKUP(D2983,プログラムデータ!A:N,11,0),"")</f>
        <v/>
      </c>
      <c r="J2983" t="str">
        <f>IFERROR(VLOOKUP(D2983,プログラムデータ!A:N,10,0),"")</f>
        <v/>
      </c>
      <c r="K2983" t="str">
        <f>IFERROR(VLOOKUP(D2983,プログラムデータ!A:N,14,0),"")</f>
        <v/>
      </c>
      <c r="L2983" t="str">
        <f t="shared" si="93"/>
        <v xml:space="preserve">    </v>
      </c>
      <c r="M2983" t="str">
        <f>IFERROR(VLOOKUP(J2983,色々!M:P,4,0),"")</f>
        <v/>
      </c>
      <c r="N2983" t="str">
        <f>IFERROR(記録__2[[#This Row],[競技番号]],"")</f>
        <v/>
      </c>
      <c r="O2983" t="str">
        <f>IFERROR(記録__2[[#This Row],[選手番号]],"")</f>
        <v/>
      </c>
    </row>
    <row r="2984" spans="1:15" x14ac:dyDescent="0.2">
      <c r="A2984" t="str">
        <f>IFERROR(VLOOKUP(N2984,プログラム!B:C,2,0),"")</f>
        <v/>
      </c>
      <c r="B2984" t="str">
        <f t="shared" si="92"/>
        <v/>
      </c>
      <c r="C2984" t="str">
        <f>IFERROR(VLOOKUP(B2984,チーム番号!E:F,2,0),"")</f>
        <v/>
      </c>
      <c r="D2984" t="str">
        <f>IFERROR(VLOOKUP(N2984,プログラム!B:C,2,0),"")</f>
        <v/>
      </c>
      <c r="E2984" t="str">
        <f>IFERROR(記録__2[[#This Row],[組]],"")</f>
        <v/>
      </c>
      <c r="F2984" t="str">
        <f>IFERROR(記録__2[[#This Row],[水路]],"")</f>
        <v/>
      </c>
      <c r="G2984" t="str">
        <f>IFERROR(VLOOKUP(D2984,プログラムデータ!A:N,12,0),"")</f>
        <v/>
      </c>
      <c r="H2984" t="str">
        <f>IFERROR(VLOOKUP(D2984,プログラムデータ!A:N,13,0),"")</f>
        <v/>
      </c>
      <c r="I2984" t="str">
        <f>IFERROR(VLOOKUP(D2984,プログラムデータ!A:N,11,0),"")</f>
        <v/>
      </c>
      <c r="J2984" t="str">
        <f>IFERROR(VLOOKUP(D2984,プログラムデータ!A:N,10,0),"")</f>
        <v/>
      </c>
      <c r="K2984" t="str">
        <f>IFERROR(VLOOKUP(D2984,プログラムデータ!A:N,14,0),"")</f>
        <v/>
      </c>
      <c r="L2984" t="str">
        <f t="shared" si="93"/>
        <v xml:space="preserve">    </v>
      </c>
      <c r="M2984" t="str">
        <f>IFERROR(VLOOKUP(J2984,色々!M:P,4,0),"")</f>
        <v/>
      </c>
      <c r="N2984" t="str">
        <f>IFERROR(記録__2[[#This Row],[競技番号]],"")</f>
        <v/>
      </c>
      <c r="O2984" t="str">
        <f>IFERROR(記録__2[[#This Row],[選手番号]],"")</f>
        <v/>
      </c>
    </row>
    <row r="2985" spans="1:15" x14ac:dyDescent="0.2">
      <c r="A2985" t="str">
        <f>IFERROR(VLOOKUP(N2985,プログラム!B:C,2,0),"")</f>
        <v/>
      </c>
      <c r="B2985" t="str">
        <f t="shared" si="92"/>
        <v/>
      </c>
      <c r="C2985" t="str">
        <f>IFERROR(VLOOKUP(B2985,チーム番号!E:F,2,0),"")</f>
        <v/>
      </c>
      <c r="D2985" t="str">
        <f>IFERROR(VLOOKUP(N2985,プログラム!B:C,2,0),"")</f>
        <v/>
      </c>
      <c r="E2985" t="str">
        <f>IFERROR(記録__2[[#This Row],[組]],"")</f>
        <v/>
      </c>
      <c r="F2985" t="str">
        <f>IFERROR(記録__2[[#This Row],[水路]],"")</f>
        <v/>
      </c>
      <c r="G2985" t="str">
        <f>IFERROR(VLOOKUP(D2985,プログラムデータ!A:N,12,0),"")</f>
        <v/>
      </c>
      <c r="H2985" t="str">
        <f>IFERROR(VLOOKUP(D2985,プログラムデータ!A:N,13,0),"")</f>
        <v/>
      </c>
      <c r="I2985" t="str">
        <f>IFERROR(VLOOKUP(D2985,プログラムデータ!A:N,11,0),"")</f>
        <v/>
      </c>
      <c r="J2985" t="str">
        <f>IFERROR(VLOOKUP(D2985,プログラムデータ!A:N,10,0),"")</f>
        <v/>
      </c>
      <c r="K2985" t="str">
        <f>IFERROR(VLOOKUP(D2985,プログラムデータ!A:N,14,0),"")</f>
        <v/>
      </c>
      <c r="L2985" t="str">
        <f t="shared" si="93"/>
        <v xml:space="preserve">    </v>
      </c>
      <c r="M2985" t="str">
        <f>IFERROR(VLOOKUP(J2985,色々!M:P,4,0),"")</f>
        <v/>
      </c>
      <c r="N2985" t="str">
        <f>IFERROR(記録__2[[#This Row],[競技番号]],"")</f>
        <v/>
      </c>
      <c r="O2985" t="str">
        <f>IFERROR(記録__2[[#This Row],[選手番号]],"")</f>
        <v/>
      </c>
    </row>
    <row r="2986" spans="1:15" x14ac:dyDescent="0.2">
      <c r="A2986" t="str">
        <f>IFERROR(VLOOKUP(N2986,プログラム!B:C,2,0),"")</f>
        <v/>
      </c>
      <c r="B2986" t="str">
        <f t="shared" si="92"/>
        <v/>
      </c>
      <c r="C2986" t="str">
        <f>IFERROR(VLOOKUP(B2986,チーム番号!E:F,2,0),"")</f>
        <v/>
      </c>
      <c r="D2986" t="str">
        <f>IFERROR(VLOOKUP(N2986,プログラム!B:C,2,0),"")</f>
        <v/>
      </c>
      <c r="E2986" t="str">
        <f>IFERROR(記録__2[[#This Row],[組]],"")</f>
        <v/>
      </c>
      <c r="F2986" t="str">
        <f>IFERROR(記録__2[[#This Row],[水路]],"")</f>
        <v/>
      </c>
      <c r="G2986" t="str">
        <f>IFERROR(VLOOKUP(D2986,プログラムデータ!A:N,12,0),"")</f>
        <v/>
      </c>
      <c r="H2986" t="str">
        <f>IFERROR(VLOOKUP(D2986,プログラムデータ!A:N,13,0),"")</f>
        <v/>
      </c>
      <c r="I2986" t="str">
        <f>IFERROR(VLOOKUP(D2986,プログラムデータ!A:N,11,0),"")</f>
        <v/>
      </c>
      <c r="J2986" t="str">
        <f>IFERROR(VLOOKUP(D2986,プログラムデータ!A:N,10,0),"")</f>
        <v/>
      </c>
      <c r="K2986" t="str">
        <f>IFERROR(VLOOKUP(D2986,プログラムデータ!A:N,14,0),"")</f>
        <v/>
      </c>
      <c r="L2986" t="str">
        <f t="shared" si="93"/>
        <v xml:space="preserve">    </v>
      </c>
      <c r="M2986" t="str">
        <f>IFERROR(VLOOKUP(J2986,色々!M:P,4,0),"")</f>
        <v/>
      </c>
      <c r="N2986" t="str">
        <f>IFERROR(記録__2[[#This Row],[競技番号]],"")</f>
        <v/>
      </c>
      <c r="O2986" t="str">
        <f>IFERROR(記録__2[[#This Row],[選手番号]],"")</f>
        <v/>
      </c>
    </row>
    <row r="2987" spans="1:15" x14ac:dyDescent="0.2">
      <c r="A2987" t="str">
        <f>IFERROR(VLOOKUP(N2987,プログラム!B:C,2,0),"")</f>
        <v/>
      </c>
      <c r="B2987" t="str">
        <f t="shared" si="92"/>
        <v/>
      </c>
      <c r="C2987" t="str">
        <f>IFERROR(VLOOKUP(B2987,チーム番号!E:F,2,0),"")</f>
        <v/>
      </c>
      <c r="D2987" t="str">
        <f>IFERROR(VLOOKUP(N2987,プログラム!B:C,2,0),"")</f>
        <v/>
      </c>
      <c r="E2987" t="str">
        <f>IFERROR(記録__2[[#This Row],[組]],"")</f>
        <v/>
      </c>
      <c r="F2987" t="str">
        <f>IFERROR(記録__2[[#This Row],[水路]],"")</f>
        <v/>
      </c>
      <c r="G2987" t="str">
        <f>IFERROR(VLOOKUP(D2987,プログラムデータ!A:N,12,0),"")</f>
        <v/>
      </c>
      <c r="H2987" t="str">
        <f>IFERROR(VLOOKUP(D2987,プログラムデータ!A:N,13,0),"")</f>
        <v/>
      </c>
      <c r="I2987" t="str">
        <f>IFERROR(VLOOKUP(D2987,プログラムデータ!A:N,11,0),"")</f>
        <v/>
      </c>
      <c r="J2987" t="str">
        <f>IFERROR(VLOOKUP(D2987,プログラムデータ!A:N,10,0),"")</f>
        <v/>
      </c>
      <c r="K2987" t="str">
        <f>IFERROR(VLOOKUP(D2987,プログラムデータ!A:N,14,0),"")</f>
        <v/>
      </c>
      <c r="L2987" t="str">
        <f t="shared" si="93"/>
        <v xml:space="preserve">    </v>
      </c>
      <c r="M2987" t="str">
        <f>IFERROR(VLOOKUP(J2987,色々!M:P,4,0),"")</f>
        <v/>
      </c>
      <c r="N2987" t="str">
        <f>IFERROR(記録__2[[#This Row],[競技番号]],"")</f>
        <v/>
      </c>
      <c r="O2987" t="str">
        <f>IFERROR(記録__2[[#This Row],[選手番号]],"")</f>
        <v/>
      </c>
    </row>
    <row r="2988" spans="1:15" x14ac:dyDescent="0.2">
      <c r="A2988" t="str">
        <f>IFERROR(VLOOKUP(N2988,プログラム!B:C,2,0),"")</f>
        <v/>
      </c>
      <c r="B2988" t="str">
        <f t="shared" si="92"/>
        <v/>
      </c>
      <c r="C2988" t="str">
        <f>IFERROR(VLOOKUP(B2988,チーム番号!E:F,2,0),"")</f>
        <v/>
      </c>
      <c r="D2988" t="str">
        <f>IFERROR(VLOOKUP(N2988,プログラム!B:C,2,0),"")</f>
        <v/>
      </c>
      <c r="E2988" t="str">
        <f>IFERROR(記録__2[[#This Row],[組]],"")</f>
        <v/>
      </c>
      <c r="F2988" t="str">
        <f>IFERROR(記録__2[[#This Row],[水路]],"")</f>
        <v/>
      </c>
      <c r="G2988" t="str">
        <f>IFERROR(VLOOKUP(D2988,プログラムデータ!A:N,12,0),"")</f>
        <v/>
      </c>
      <c r="H2988" t="str">
        <f>IFERROR(VLOOKUP(D2988,プログラムデータ!A:N,13,0),"")</f>
        <v/>
      </c>
      <c r="I2988" t="str">
        <f>IFERROR(VLOOKUP(D2988,プログラムデータ!A:N,11,0),"")</f>
        <v/>
      </c>
      <c r="J2988" t="str">
        <f>IFERROR(VLOOKUP(D2988,プログラムデータ!A:N,10,0),"")</f>
        <v/>
      </c>
      <c r="K2988" t="str">
        <f>IFERROR(VLOOKUP(D2988,プログラムデータ!A:N,14,0),"")</f>
        <v/>
      </c>
      <c r="L2988" t="str">
        <f t="shared" si="93"/>
        <v xml:space="preserve">    </v>
      </c>
      <c r="M2988" t="str">
        <f>IFERROR(VLOOKUP(J2988,色々!M:P,4,0),"")</f>
        <v/>
      </c>
      <c r="N2988" t="str">
        <f>IFERROR(記録__2[[#This Row],[競技番号]],"")</f>
        <v/>
      </c>
      <c r="O2988" t="str">
        <f>IFERROR(記録__2[[#This Row],[選手番号]],"")</f>
        <v/>
      </c>
    </row>
    <row r="2989" spans="1:15" x14ac:dyDescent="0.2">
      <c r="A2989" t="str">
        <f>IFERROR(VLOOKUP(N2989,プログラム!B:C,2,0),"")</f>
        <v/>
      </c>
      <c r="B2989" t="str">
        <f t="shared" si="92"/>
        <v/>
      </c>
      <c r="C2989" t="str">
        <f>IFERROR(VLOOKUP(B2989,チーム番号!E:F,2,0),"")</f>
        <v/>
      </c>
      <c r="D2989" t="str">
        <f>IFERROR(VLOOKUP(N2989,プログラム!B:C,2,0),"")</f>
        <v/>
      </c>
      <c r="E2989" t="str">
        <f>IFERROR(記録__2[[#This Row],[組]],"")</f>
        <v/>
      </c>
      <c r="F2989" t="str">
        <f>IFERROR(記録__2[[#This Row],[水路]],"")</f>
        <v/>
      </c>
      <c r="G2989" t="str">
        <f>IFERROR(VLOOKUP(D2989,プログラムデータ!A:N,12,0),"")</f>
        <v/>
      </c>
      <c r="H2989" t="str">
        <f>IFERROR(VLOOKUP(D2989,プログラムデータ!A:N,13,0),"")</f>
        <v/>
      </c>
      <c r="I2989" t="str">
        <f>IFERROR(VLOOKUP(D2989,プログラムデータ!A:N,11,0),"")</f>
        <v/>
      </c>
      <c r="J2989" t="str">
        <f>IFERROR(VLOOKUP(D2989,プログラムデータ!A:N,10,0),"")</f>
        <v/>
      </c>
      <c r="K2989" t="str">
        <f>IFERROR(VLOOKUP(D2989,プログラムデータ!A:N,14,0),"")</f>
        <v/>
      </c>
      <c r="L2989" t="str">
        <f t="shared" si="93"/>
        <v xml:space="preserve">    </v>
      </c>
      <c r="M2989" t="str">
        <f>IFERROR(VLOOKUP(J2989,色々!M:P,4,0),"")</f>
        <v/>
      </c>
      <c r="N2989" t="str">
        <f>IFERROR(記録__2[[#This Row],[競技番号]],"")</f>
        <v/>
      </c>
      <c r="O2989" t="str">
        <f>IFERROR(記録__2[[#This Row],[選手番号]],"")</f>
        <v/>
      </c>
    </row>
    <row r="2990" spans="1:15" x14ac:dyDescent="0.2">
      <c r="A2990" t="str">
        <f>IFERROR(VLOOKUP(N2990,プログラム!B:C,2,0),"")</f>
        <v/>
      </c>
      <c r="B2990" t="str">
        <f t="shared" si="92"/>
        <v/>
      </c>
      <c r="C2990" t="str">
        <f>IFERROR(VLOOKUP(B2990,チーム番号!E:F,2,0),"")</f>
        <v/>
      </c>
      <c r="D2990" t="str">
        <f>IFERROR(VLOOKUP(N2990,プログラム!B:C,2,0),"")</f>
        <v/>
      </c>
      <c r="E2990" t="str">
        <f>IFERROR(記録__2[[#This Row],[組]],"")</f>
        <v/>
      </c>
      <c r="F2990" t="str">
        <f>IFERROR(記録__2[[#This Row],[水路]],"")</f>
        <v/>
      </c>
      <c r="G2990" t="str">
        <f>IFERROR(VLOOKUP(D2990,プログラムデータ!A:N,12,0),"")</f>
        <v/>
      </c>
      <c r="H2990" t="str">
        <f>IFERROR(VLOOKUP(D2990,プログラムデータ!A:N,13,0),"")</f>
        <v/>
      </c>
      <c r="I2990" t="str">
        <f>IFERROR(VLOOKUP(D2990,プログラムデータ!A:N,11,0),"")</f>
        <v/>
      </c>
      <c r="J2990" t="str">
        <f>IFERROR(VLOOKUP(D2990,プログラムデータ!A:N,10,0),"")</f>
        <v/>
      </c>
      <c r="K2990" t="str">
        <f>IFERROR(VLOOKUP(D2990,プログラムデータ!A:N,14,0),"")</f>
        <v/>
      </c>
      <c r="L2990" t="str">
        <f t="shared" si="93"/>
        <v xml:space="preserve">    </v>
      </c>
      <c r="M2990" t="str">
        <f>IFERROR(VLOOKUP(J2990,色々!M:P,4,0),"")</f>
        <v/>
      </c>
      <c r="N2990" t="str">
        <f>IFERROR(記録__2[[#This Row],[競技番号]],"")</f>
        <v/>
      </c>
      <c r="O2990" t="str">
        <f>IFERROR(記録__2[[#This Row],[選手番号]],"")</f>
        <v/>
      </c>
    </row>
    <row r="2991" spans="1:15" x14ac:dyDescent="0.2">
      <c r="A2991" t="str">
        <f>IFERROR(VLOOKUP(N2991,プログラム!B:C,2,0),"")</f>
        <v/>
      </c>
      <c r="B2991" t="str">
        <f t="shared" si="92"/>
        <v/>
      </c>
      <c r="C2991" t="str">
        <f>IFERROR(VLOOKUP(B2991,チーム番号!E:F,2,0),"")</f>
        <v/>
      </c>
      <c r="D2991" t="str">
        <f>IFERROR(VLOOKUP(N2991,プログラム!B:C,2,0),"")</f>
        <v/>
      </c>
      <c r="E2991" t="str">
        <f>IFERROR(記録__2[[#This Row],[組]],"")</f>
        <v/>
      </c>
      <c r="F2991" t="str">
        <f>IFERROR(記録__2[[#This Row],[水路]],"")</f>
        <v/>
      </c>
      <c r="G2991" t="str">
        <f>IFERROR(VLOOKUP(D2991,プログラムデータ!A:N,12,0),"")</f>
        <v/>
      </c>
      <c r="H2991" t="str">
        <f>IFERROR(VLOOKUP(D2991,プログラムデータ!A:N,13,0),"")</f>
        <v/>
      </c>
      <c r="I2991" t="str">
        <f>IFERROR(VLOOKUP(D2991,プログラムデータ!A:N,11,0),"")</f>
        <v/>
      </c>
      <c r="J2991" t="str">
        <f>IFERROR(VLOOKUP(D2991,プログラムデータ!A:N,10,0),"")</f>
        <v/>
      </c>
      <c r="K2991" t="str">
        <f>IFERROR(VLOOKUP(D2991,プログラムデータ!A:N,14,0),"")</f>
        <v/>
      </c>
      <c r="L2991" t="str">
        <f t="shared" si="93"/>
        <v xml:space="preserve">    </v>
      </c>
      <c r="M2991" t="str">
        <f>IFERROR(VLOOKUP(J2991,色々!M:P,4,0),"")</f>
        <v/>
      </c>
      <c r="N2991" t="str">
        <f>IFERROR(記録__2[[#This Row],[競技番号]],"")</f>
        <v/>
      </c>
      <c r="O2991" t="str">
        <f>IFERROR(記録__2[[#This Row],[選手番号]],"")</f>
        <v/>
      </c>
    </row>
    <row r="2992" spans="1:15" x14ac:dyDescent="0.2">
      <c r="A2992" t="str">
        <f>IFERROR(VLOOKUP(N2992,プログラム!B:C,2,0),"")</f>
        <v/>
      </c>
      <c r="B2992" t="str">
        <f t="shared" si="92"/>
        <v/>
      </c>
      <c r="C2992" t="str">
        <f>IFERROR(VLOOKUP(B2992,チーム番号!E:F,2,0),"")</f>
        <v/>
      </c>
      <c r="D2992" t="str">
        <f>IFERROR(VLOOKUP(N2992,プログラム!B:C,2,0),"")</f>
        <v/>
      </c>
      <c r="E2992" t="str">
        <f>IFERROR(記録__2[[#This Row],[組]],"")</f>
        <v/>
      </c>
      <c r="F2992" t="str">
        <f>IFERROR(記録__2[[#This Row],[水路]],"")</f>
        <v/>
      </c>
      <c r="G2992" t="str">
        <f>IFERROR(VLOOKUP(D2992,プログラムデータ!A:N,12,0),"")</f>
        <v/>
      </c>
      <c r="H2992" t="str">
        <f>IFERROR(VLOOKUP(D2992,プログラムデータ!A:N,13,0),"")</f>
        <v/>
      </c>
      <c r="I2992" t="str">
        <f>IFERROR(VLOOKUP(D2992,プログラムデータ!A:N,11,0),"")</f>
        <v/>
      </c>
      <c r="J2992" t="str">
        <f>IFERROR(VLOOKUP(D2992,プログラムデータ!A:N,10,0),"")</f>
        <v/>
      </c>
      <c r="K2992" t="str">
        <f>IFERROR(VLOOKUP(D2992,プログラムデータ!A:N,14,0),"")</f>
        <v/>
      </c>
      <c r="L2992" t="str">
        <f t="shared" si="93"/>
        <v xml:space="preserve">    </v>
      </c>
      <c r="M2992" t="str">
        <f>IFERROR(VLOOKUP(J2992,色々!M:P,4,0),"")</f>
        <v/>
      </c>
      <c r="N2992" t="str">
        <f>IFERROR(記録__2[[#This Row],[競技番号]],"")</f>
        <v/>
      </c>
      <c r="O2992" t="str">
        <f>IFERROR(記録__2[[#This Row],[選手番号]],"")</f>
        <v/>
      </c>
    </row>
    <row r="2993" spans="1:15" x14ac:dyDescent="0.2">
      <c r="A2993" t="str">
        <f>IFERROR(VLOOKUP(N2993,プログラム!B:C,2,0),"")</f>
        <v/>
      </c>
      <c r="B2993" t="str">
        <f t="shared" si="92"/>
        <v/>
      </c>
      <c r="C2993" t="str">
        <f>IFERROR(VLOOKUP(B2993,チーム番号!E:F,2,0),"")</f>
        <v/>
      </c>
      <c r="D2993" t="str">
        <f>IFERROR(VLOOKUP(N2993,プログラム!B:C,2,0),"")</f>
        <v/>
      </c>
      <c r="E2993" t="str">
        <f>IFERROR(記録__2[[#This Row],[組]],"")</f>
        <v/>
      </c>
      <c r="F2993" t="str">
        <f>IFERROR(記録__2[[#This Row],[水路]],"")</f>
        <v/>
      </c>
      <c r="G2993" t="str">
        <f>IFERROR(VLOOKUP(D2993,プログラムデータ!A:N,12,0),"")</f>
        <v/>
      </c>
      <c r="H2993" t="str">
        <f>IFERROR(VLOOKUP(D2993,プログラムデータ!A:N,13,0),"")</f>
        <v/>
      </c>
      <c r="I2993" t="str">
        <f>IFERROR(VLOOKUP(D2993,プログラムデータ!A:N,11,0),"")</f>
        <v/>
      </c>
      <c r="J2993" t="str">
        <f>IFERROR(VLOOKUP(D2993,プログラムデータ!A:N,10,0),"")</f>
        <v/>
      </c>
      <c r="K2993" t="str">
        <f>IFERROR(VLOOKUP(D2993,プログラムデータ!A:N,14,0),"")</f>
        <v/>
      </c>
      <c r="L2993" t="str">
        <f t="shared" si="93"/>
        <v xml:space="preserve">    </v>
      </c>
      <c r="M2993" t="str">
        <f>IFERROR(VLOOKUP(J2993,色々!M:P,4,0),"")</f>
        <v/>
      </c>
      <c r="N2993" t="str">
        <f>IFERROR(記録__2[[#This Row],[競技番号]],"")</f>
        <v/>
      </c>
      <c r="O2993" t="str">
        <f>IFERROR(記録__2[[#This Row],[選手番号]],"")</f>
        <v/>
      </c>
    </row>
    <row r="2994" spans="1:15" x14ac:dyDescent="0.2">
      <c r="A2994" t="str">
        <f>IFERROR(VLOOKUP(N2994,プログラム!B:C,2,0),"")</f>
        <v/>
      </c>
      <c r="B2994" t="str">
        <f t="shared" si="92"/>
        <v/>
      </c>
      <c r="C2994" t="str">
        <f>IFERROR(VLOOKUP(B2994,チーム番号!E:F,2,0),"")</f>
        <v/>
      </c>
      <c r="D2994" t="str">
        <f>IFERROR(VLOOKUP(N2994,プログラム!B:C,2,0),"")</f>
        <v/>
      </c>
      <c r="E2994" t="str">
        <f>IFERROR(記録__2[[#This Row],[組]],"")</f>
        <v/>
      </c>
      <c r="F2994" t="str">
        <f>IFERROR(記録__2[[#This Row],[水路]],"")</f>
        <v/>
      </c>
      <c r="G2994" t="str">
        <f>IFERROR(VLOOKUP(D2994,プログラムデータ!A:N,12,0),"")</f>
        <v/>
      </c>
      <c r="H2994" t="str">
        <f>IFERROR(VLOOKUP(D2994,プログラムデータ!A:N,13,0),"")</f>
        <v/>
      </c>
      <c r="I2994" t="str">
        <f>IFERROR(VLOOKUP(D2994,プログラムデータ!A:N,11,0),"")</f>
        <v/>
      </c>
      <c r="J2994" t="str">
        <f>IFERROR(VLOOKUP(D2994,プログラムデータ!A:N,10,0),"")</f>
        <v/>
      </c>
      <c r="K2994" t="str">
        <f>IFERROR(VLOOKUP(D2994,プログラムデータ!A:N,14,0),"")</f>
        <v/>
      </c>
      <c r="L2994" t="str">
        <f t="shared" si="93"/>
        <v xml:space="preserve">    </v>
      </c>
      <c r="M2994" t="str">
        <f>IFERROR(VLOOKUP(J2994,色々!M:P,4,0),"")</f>
        <v/>
      </c>
      <c r="N2994" t="str">
        <f>IFERROR(記録__2[[#This Row],[競技番号]],"")</f>
        <v/>
      </c>
      <c r="O2994" t="str">
        <f>IFERROR(記録__2[[#This Row],[選手番号]],"")</f>
        <v/>
      </c>
    </row>
    <row r="2995" spans="1:15" x14ac:dyDescent="0.2">
      <c r="A2995" t="str">
        <f>IFERROR(VLOOKUP(N2995,プログラム!B:C,2,0),"")</f>
        <v/>
      </c>
      <c r="B2995" t="str">
        <f t="shared" si="92"/>
        <v/>
      </c>
      <c r="C2995" t="str">
        <f>IFERROR(VLOOKUP(B2995,チーム番号!E:F,2,0),"")</f>
        <v/>
      </c>
      <c r="D2995" t="str">
        <f>IFERROR(VLOOKUP(N2995,プログラム!B:C,2,0),"")</f>
        <v/>
      </c>
      <c r="E2995" t="str">
        <f>IFERROR(記録__2[[#This Row],[組]],"")</f>
        <v/>
      </c>
      <c r="F2995" t="str">
        <f>IFERROR(記録__2[[#This Row],[水路]],"")</f>
        <v/>
      </c>
      <c r="G2995" t="str">
        <f>IFERROR(VLOOKUP(D2995,プログラムデータ!A:N,12,0),"")</f>
        <v/>
      </c>
      <c r="H2995" t="str">
        <f>IFERROR(VLOOKUP(D2995,プログラムデータ!A:N,13,0),"")</f>
        <v/>
      </c>
      <c r="I2995" t="str">
        <f>IFERROR(VLOOKUP(D2995,プログラムデータ!A:N,11,0),"")</f>
        <v/>
      </c>
      <c r="J2995" t="str">
        <f>IFERROR(VLOOKUP(D2995,プログラムデータ!A:N,10,0),"")</f>
        <v/>
      </c>
      <c r="K2995" t="str">
        <f>IFERROR(VLOOKUP(D2995,プログラムデータ!A:N,14,0),"")</f>
        <v/>
      </c>
      <c r="L2995" t="str">
        <f t="shared" si="93"/>
        <v xml:space="preserve">    </v>
      </c>
      <c r="M2995" t="str">
        <f>IFERROR(VLOOKUP(J2995,色々!M:P,4,0),"")</f>
        <v/>
      </c>
      <c r="N2995" t="str">
        <f>IFERROR(記録__2[[#This Row],[競技番号]],"")</f>
        <v/>
      </c>
      <c r="O2995" t="str">
        <f>IFERROR(記録__2[[#This Row],[選手番号]],"")</f>
        <v/>
      </c>
    </row>
    <row r="2996" spans="1:15" x14ac:dyDescent="0.2">
      <c r="A2996" t="str">
        <f>IFERROR(VLOOKUP(N2996,プログラム!B:C,2,0),"")</f>
        <v/>
      </c>
      <c r="B2996" t="str">
        <f t="shared" si="92"/>
        <v/>
      </c>
      <c r="C2996" t="str">
        <f>IFERROR(VLOOKUP(B2996,チーム番号!E:F,2,0),"")</f>
        <v/>
      </c>
      <c r="D2996" t="str">
        <f>IFERROR(VLOOKUP(N2996,プログラム!B:C,2,0),"")</f>
        <v/>
      </c>
      <c r="E2996" t="str">
        <f>IFERROR(記録__2[[#This Row],[組]],"")</f>
        <v/>
      </c>
      <c r="F2996" t="str">
        <f>IFERROR(記録__2[[#This Row],[水路]],"")</f>
        <v/>
      </c>
      <c r="G2996" t="str">
        <f>IFERROR(VLOOKUP(D2996,プログラムデータ!A:N,12,0),"")</f>
        <v/>
      </c>
      <c r="H2996" t="str">
        <f>IFERROR(VLOOKUP(D2996,プログラムデータ!A:N,13,0),"")</f>
        <v/>
      </c>
      <c r="I2996" t="str">
        <f>IFERROR(VLOOKUP(D2996,プログラムデータ!A:N,11,0),"")</f>
        <v/>
      </c>
      <c r="J2996" t="str">
        <f>IFERROR(VLOOKUP(D2996,プログラムデータ!A:N,10,0),"")</f>
        <v/>
      </c>
      <c r="K2996" t="str">
        <f>IFERROR(VLOOKUP(D2996,プログラムデータ!A:N,14,0),"")</f>
        <v/>
      </c>
      <c r="L2996" t="str">
        <f t="shared" si="93"/>
        <v xml:space="preserve">    </v>
      </c>
      <c r="M2996" t="str">
        <f>IFERROR(VLOOKUP(J2996,色々!M:P,4,0),"")</f>
        <v/>
      </c>
      <c r="N2996" t="str">
        <f>IFERROR(記録__2[[#This Row],[競技番号]],"")</f>
        <v/>
      </c>
      <c r="O2996" t="str">
        <f>IFERROR(記録__2[[#This Row],[選手番号]],"")</f>
        <v/>
      </c>
    </row>
    <row r="2997" spans="1:15" x14ac:dyDescent="0.2">
      <c r="A2997" t="str">
        <f>IFERROR(VLOOKUP(N2997,プログラム!B:C,2,0),"")</f>
        <v/>
      </c>
      <c r="B2997" t="str">
        <f t="shared" si="92"/>
        <v/>
      </c>
      <c r="C2997" t="str">
        <f>IFERROR(VLOOKUP(B2997,チーム番号!E:F,2,0),"")</f>
        <v/>
      </c>
      <c r="D2997" t="str">
        <f>IFERROR(VLOOKUP(N2997,プログラム!B:C,2,0),"")</f>
        <v/>
      </c>
      <c r="E2997" t="str">
        <f>IFERROR(記録__2[[#This Row],[組]],"")</f>
        <v/>
      </c>
      <c r="F2997" t="str">
        <f>IFERROR(記録__2[[#This Row],[水路]],"")</f>
        <v/>
      </c>
      <c r="G2997" t="str">
        <f>IFERROR(VLOOKUP(D2997,プログラムデータ!A:N,12,0),"")</f>
        <v/>
      </c>
      <c r="H2997" t="str">
        <f>IFERROR(VLOOKUP(D2997,プログラムデータ!A:N,13,0),"")</f>
        <v/>
      </c>
      <c r="I2997" t="str">
        <f>IFERROR(VLOOKUP(D2997,プログラムデータ!A:N,11,0),"")</f>
        <v/>
      </c>
      <c r="J2997" t="str">
        <f>IFERROR(VLOOKUP(D2997,プログラムデータ!A:N,10,0),"")</f>
        <v/>
      </c>
      <c r="K2997" t="str">
        <f>IFERROR(VLOOKUP(D2997,プログラムデータ!A:N,14,0),"")</f>
        <v/>
      </c>
      <c r="L2997" t="str">
        <f t="shared" si="93"/>
        <v xml:space="preserve">    </v>
      </c>
      <c r="M2997" t="str">
        <f>IFERROR(VLOOKUP(J2997,色々!M:P,4,0),"")</f>
        <v/>
      </c>
      <c r="N2997" t="str">
        <f>IFERROR(記録__2[[#This Row],[競技番号]],"")</f>
        <v/>
      </c>
      <c r="O2997" t="str">
        <f>IFERROR(記録__2[[#This Row],[選手番号]],"")</f>
        <v/>
      </c>
    </row>
    <row r="2998" spans="1:15" x14ac:dyDescent="0.2">
      <c r="A2998" t="str">
        <f>IFERROR(VLOOKUP(N2998,プログラム!B:C,2,0),"")</f>
        <v/>
      </c>
      <c r="B2998" t="str">
        <f t="shared" si="92"/>
        <v/>
      </c>
      <c r="C2998" t="str">
        <f>IFERROR(VLOOKUP(B2998,チーム番号!E:F,2,0),"")</f>
        <v/>
      </c>
      <c r="D2998" t="str">
        <f>IFERROR(VLOOKUP(N2998,プログラム!B:C,2,0),"")</f>
        <v/>
      </c>
      <c r="E2998" t="str">
        <f>IFERROR(記録__2[[#This Row],[組]],"")</f>
        <v/>
      </c>
      <c r="F2998" t="str">
        <f>IFERROR(記録__2[[#This Row],[水路]],"")</f>
        <v/>
      </c>
      <c r="G2998" t="str">
        <f>IFERROR(VLOOKUP(D2998,プログラムデータ!A:N,12,0),"")</f>
        <v/>
      </c>
      <c r="H2998" t="str">
        <f>IFERROR(VLOOKUP(D2998,プログラムデータ!A:N,13,0),"")</f>
        <v/>
      </c>
      <c r="I2998" t="str">
        <f>IFERROR(VLOOKUP(D2998,プログラムデータ!A:N,11,0),"")</f>
        <v/>
      </c>
      <c r="J2998" t="str">
        <f>IFERROR(VLOOKUP(D2998,プログラムデータ!A:N,10,0),"")</f>
        <v/>
      </c>
      <c r="K2998" t="str">
        <f>IFERROR(VLOOKUP(D2998,プログラムデータ!A:N,14,0),"")</f>
        <v/>
      </c>
      <c r="L2998" t="str">
        <f t="shared" si="93"/>
        <v xml:space="preserve">    </v>
      </c>
      <c r="M2998" t="str">
        <f>IFERROR(VLOOKUP(J2998,色々!M:P,4,0),"")</f>
        <v/>
      </c>
      <c r="N2998" t="str">
        <f>IFERROR(記録__2[[#This Row],[競技番号]],"")</f>
        <v/>
      </c>
      <c r="O2998" t="str">
        <f>IFERROR(記録__2[[#This Row],[選手番号]],"")</f>
        <v/>
      </c>
    </row>
    <row r="2999" spans="1:15" x14ac:dyDescent="0.2">
      <c r="A2999" t="str">
        <f>IFERROR(VLOOKUP(N2999,プログラム!B:C,2,0),"")</f>
        <v/>
      </c>
      <c r="B2999" t="str">
        <f t="shared" si="92"/>
        <v/>
      </c>
      <c r="C2999" t="str">
        <f>IFERROR(VLOOKUP(B2999,チーム番号!E:F,2,0),"")</f>
        <v/>
      </c>
      <c r="D2999" t="str">
        <f>IFERROR(VLOOKUP(N2999,プログラム!B:C,2,0),"")</f>
        <v/>
      </c>
      <c r="E2999" t="str">
        <f>IFERROR(記録__2[[#This Row],[組]],"")</f>
        <v/>
      </c>
      <c r="F2999" t="str">
        <f>IFERROR(記録__2[[#This Row],[水路]],"")</f>
        <v/>
      </c>
      <c r="G2999" t="str">
        <f>IFERROR(VLOOKUP(D2999,プログラムデータ!A:N,12,0),"")</f>
        <v/>
      </c>
      <c r="H2999" t="str">
        <f>IFERROR(VLOOKUP(D2999,プログラムデータ!A:N,13,0),"")</f>
        <v/>
      </c>
      <c r="I2999" t="str">
        <f>IFERROR(VLOOKUP(D2999,プログラムデータ!A:N,11,0),"")</f>
        <v/>
      </c>
      <c r="J2999" t="str">
        <f>IFERROR(VLOOKUP(D2999,プログラムデータ!A:N,10,0),"")</f>
        <v/>
      </c>
      <c r="K2999" t="str">
        <f>IFERROR(VLOOKUP(D2999,プログラムデータ!A:N,14,0),"")</f>
        <v/>
      </c>
      <c r="L2999" t="str">
        <f t="shared" si="93"/>
        <v xml:space="preserve">    </v>
      </c>
      <c r="M2999" t="str">
        <f>IFERROR(VLOOKUP(J2999,色々!M:P,4,0),"")</f>
        <v/>
      </c>
      <c r="N2999" t="str">
        <f>IFERROR(記録__2[[#This Row],[競技番号]],"")</f>
        <v/>
      </c>
      <c r="O2999" t="str">
        <f>IFERROR(記録__2[[#This Row],[選手番号]],"")</f>
        <v/>
      </c>
    </row>
    <row r="3000" spans="1:15" x14ac:dyDescent="0.2">
      <c r="A3000" t="str">
        <f>IFERROR(VLOOKUP(N3000,プログラム!B:C,2,0),"")</f>
        <v/>
      </c>
      <c r="B3000" t="str">
        <f t="shared" si="92"/>
        <v/>
      </c>
      <c r="C3000" t="str">
        <f>IFERROR(VLOOKUP(B3000,チーム番号!E:F,2,0),"")</f>
        <v/>
      </c>
      <c r="D3000" t="str">
        <f>IFERROR(VLOOKUP(N3000,プログラム!B:C,2,0),"")</f>
        <v/>
      </c>
      <c r="E3000" t="str">
        <f>IFERROR(記録__2[[#This Row],[組]],"")</f>
        <v/>
      </c>
      <c r="F3000" t="str">
        <f>IFERROR(記録__2[[#This Row],[水路]],"")</f>
        <v/>
      </c>
      <c r="G3000" t="str">
        <f>IFERROR(VLOOKUP(D3000,プログラムデータ!A:N,12,0),"")</f>
        <v/>
      </c>
      <c r="H3000" t="str">
        <f>IFERROR(VLOOKUP(D3000,プログラムデータ!A:N,13,0),"")</f>
        <v/>
      </c>
      <c r="I3000" t="str">
        <f>IFERROR(VLOOKUP(D3000,プログラムデータ!A:N,11,0),"")</f>
        <v/>
      </c>
      <c r="J3000" t="str">
        <f>IFERROR(VLOOKUP(D3000,プログラムデータ!A:N,10,0),"")</f>
        <v/>
      </c>
      <c r="K3000" t="str">
        <f>IFERROR(VLOOKUP(D3000,プログラムデータ!A:N,14,0),"")</f>
        <v/>
      </c>
      <c r="L3000" t="str">
        <f t="shared" si="93"/>
        <v xml:space="preserve">    </v>
      </c>
      <c r="M3000" t="str">
        <f>IFERROR(VLOOKUP(J3000,色々!M:P,4,0),"")</f>
        <v/>
      </c>
      <c r="N3000" t="str">
        <f>IFERROR(記録__2[[#This Row],[競技番号]],"")</f>
        <v/>
      </c>
      <c r="O3000" t="str">
        <f>IFERROR(記録__2[[#This Row],[選手番号]],"")</f>
        <v/>
      </c>
    </row>
    <row r="3001" spans="1:15" x14ac:dyDescent="0.2">
      <c r="A3001" t="str">
        <f>IFERROR(VLOOKUP(N3001,プログラム!B:C,2,0),"")</f>
        <v/>
      </c>
      <c r="B3001" t="str">
        <f t="shared" si="92"/>
        <v/>
      </c>
      <c r="C3001" t="str">
        <f>IFERROR(VLOOKUP(B3001,チーム番号!E:F,2,0),"")</f>
        <v/>
      </c>
      <c r="D3001" t="str">
        <f>IFERROR(VLOOKUP(N3001,プログラム!B:C,2,0),"")</f>
        <v/>
      </c>
      <c r="E3001" t="str">
        <f>IFERROR(記録__2[[#This Row],[組]],"")</f>
        <v/>
      </c>
      <c r="F3001" t="str">
        <f>IFERROR(記録__2[[#This Row],[水路]],"")</f>
        <v/>
      </c>
      <c r="G3001" t="str">
        <f>IFERROR(VLOOKUP(D3001,プログラムデータ!A:N,12,0),"")</f>
        <v/>
      </c>
      <c r="H3001" t="str">
        <f>IFERROR(VLOOKUP(D3001,プログラムデータ!A:N,13,0),"")</f>
        <v/>
      </c>
      <c r="I3001" t="str">
        <f>IFERROR(VLOOKUP(D3001,プログラムデータ!A:N,11,0),"")</f>
        <v/>
      </c>
      <c r="J3001" t="str">
        <f>IFERROR(VLOOKUP(D3001,プログラムデータ!A:N,10,0),"")</f>
        <v/>
      </c>
      <c r="K3001" t="str">
        <f>IFERROR(VLOOKUP(D3001,プログラムデータ!A:N,14,0),"")</f>
        <v/>
      </c>
      <c r="L3001" t="str">
        <f t="shared" si="93"/>
        <v xml:space="preserve">    </v>
      </c>
      <c r="M3001" t="str">
        <f>IFERROR(VLOOKUP(J3001,色々!M:P,4,0),"")</f>
        <v/>
      </c>
      <c r="N3001" t="str">
        <f>IFERROR(記録__2[[#This Row],[競技番号]],"")</f>
        <v/>
      </c>
      <c r="O3001" t="str">
        <f>IFERROR(記録__2[[#This Row],[選手番号]],"")</f>
        <v/>
      </c>
    </row>
    <row r="3002" spans="1:15" x14ac:dyDescent="0.2">
      <c r="A3002" t="str">
        <f>IFERROR(VLOOKUP(N3002,プログラム!B:C,2,0),"")</f>
        <v/>
      </c>
      <c r="B3002" t="str">
        <f t="shared" si="92"/>
        <v/>
      </c>
      <c r="C3002" t="str">
        <f>IFERROR(VLOOKUP(B3002,チーム番号!E:F,2,0),"")</f>
        <v/>
      </c>
      <c r="D3002" t="str">
        <f>IFERROR(VLOOKUP(N3002,プログラム!B:C,2,0),"")</f>
        <v/>
      </c>
      <c r="E3002" t="str">
        <f>IFERROR(記録__2[[#This Row],[組]],"")</f>
        <v/>
      </c>
      <c r="F3002" t="str">
        <f>IFERROR(記録__2[[#This Row],[水路]],"")</f>
        <v/>
      </c>
      <c r="G3002" t="str">
        <f>IFERROR(VLOOKUP(D3002,プログラムデータ!A:N,12,0),"")</f>
        <v/>
      </c>
      <c r="H3002" t="str">
        <f>IFERROR(VLOOKUP(D3002,プログラムデータ!A:N,13,0),"")</f>
        <v/>
      </c>
      <c r="I3002" t="str">
        <f>IFERROR(VLOOKUP(D3002,プログラムデータ!A:N,11,0),"")</f>
        <v/>
      </c>
      <c r="J3002" t="str">
        <f>IFERROR(VLOOKUP(D3002,プログラムデータ!A:N,10,0),"")</f>
        <v/>
      </c>
      <c r="K3002" t="str">
        <f>IFERROR(VLOOKUP(D3002,プログラムデータ!A:N,14,0),"")</f>
        <v/>
      </c>
      <c r="L3002" t="str">
        <f t="shared" si="93"/>
        <v xml:space="preserve">    </v>
      </c>
      <c r="M3002" t="str">
        <f>IFERROR(VLOOKUP(J3002,色々!M:P,4,0),"")</f>
        <v/>
      </c>
      <c r="N3002" t="str">
        <f>IFERROR(記録__2[[#This Row],[競技番号]],"")</f>
        <v/>
      </c>
      <c r="O3002" t="str">
        <f>IFERROR(記録__2[[#This Row],[選手番号]],"")</f>
        <v/>
      </c>
    </row>
    <row r="3003" spans="1:15" x14ac:dyDescent="0.2">
      <c r="A3003" t="str">
        <f>IFERROR(VLOOKUP(N3003,プログラム!B:C,2,0),"")</f>
        <v/>
      </c>
      <c r="B3003" t="str">
        <f t="shared" si="92"/>
        <v/>
      </c>
      <c r="C3003" t="str">
        <f>IFERROR(VLOOKUP(B3003,チーム番号!E:F,2,0),"")</f>
        <v/>
      </c>
      <c r="D3003" t="str">
        <f>IFERROR(VLOOKUP(N3003,プログラム!B:C,2,0),"")</f>
        <v/>
      </c>
      <c r="E3003" t="str">
        <f>IFERROR(記録__2[[#This Row],[組]],"")</f>
        <v/>
      </c>
      <c r="F3003" t="str">
        <f>IFERROR(記録__2[[#This Row],[水路]],"")</f>
        <v/>
      </c>
      <c r="G3003" t="str">
        <f>IFERROR(VLOOKUP(D3003,プログラムデータ!A:N,12,0),"")</f>
        <v/>
      </c>
      <c r="H3003" t="str">
        <f>IFERROR(VLOOKUP(D3003,プログラムデータ!A:N,13,0),"")</f>
        <v/>
      </c>
      <c r="I3003" t="str">
        <f>IFERROR(VLOOKUP(D3003,プログラムデータ!A:N,11,0),"")</f>
        <v/>
      </c>
      <c r="J3003" t="str">
        <f>IFERROR(VLOOKUP(D3003,プログラムデータ!A:N,10,0),"")</f>
        <v/>
      </c>
      <c r="K3003" t="str">
        <f>IFERROR(VLOOKUP(D3003,プログラムデータ!A:N,14,0),"")</f>
        <v/>
      </c>
      <c r="L3003" t="str">
        <f t="shared" si="93"/>
        <v xml:space="preserve">    </v>
      </c>
      <c r="M3003" t="str">
        <f>IFERROR(VLOOKUP(J3003,色々!M:P,4,0),"")</f>
        <v/>
      </c>
      <c r="N3003" t="str">
        <f>IFERROR(記録__2[[#This Row],[競技番号]],"")</f>
        <v/>
      </c>
      <c r="O3003" t="str">
        <f>IFERROR(記録__2[[#This Row],[選手番号]],"")</f>
        <v/>
      </c>
    </row>
    <row r="3004" spans="1:15" x14ac:dyDescent="0.2">
      <c r="A3004" t="str">
        <f>IFERROR(VLOOKUP(N3004,プログラム!B:C,2,0),"")</f>
        <v/>
      </c>
      <c r="B3004" t="str">
        <f t="shared" si="92"/>
        <v/>
      </c>
      <c r="C3004" t="str">
        <f>IFERROR(VLOOKUP(B3004,チーム番号!E:F,2,0),"")</f>
        <v/>
      </c>
      <c r="D3004" t="str">
        <f>IFERROR(VLOOKUP(N3004,プログラム!B:C,2,0),"")</f>
        <v/>
      </c>
      <c r="E3004" t="str">
        <f>IFERROR(記録__2[[#This Row],[組]],"")</f>
        <v/>
      </c>
      <c r="F3004" t="str">
        <f>IFERROR(記録__2[[#This Row],[水路]],"")</f>
        <v/>
      </c>
      <c r="G3004" t="str">
        <f>IFERROR(VLOOKUP(D3004,プログラムデータ!A:N,12,0),"")</f>
        <v/>
      </c>
      <c r="H3004" t="str">
        <f>IFERROR(VLOOKUP(D3004,プログラムデータ!A:N,13,0),"")</f>
        <v/>
      </c>
      <c r="I3004" t="str">
        <f>IFERROR(VLOOKUP(D3004,プログラムデータ!A:N,11,0),"")</f>
        <v/>
      </c>
      <c r="J3004" t="str">
        <f>IFERROR(VLOOKUP(D3004,プログラムデータ!A:N,10,0),"")</f>
        <v/>
      </c>
      <c r="K3004" t="str">
        <f>IFERROR(VLOOKUP(D3004,プログラムデータ!A:N,14,0),"")</f>
        <v/>
      </c>
      <c r="L3004" t="str">
        <f t="shared" si="93"/>
        <v xml:space="preserve">    </v>
      </c>
      <c r="M3004" t="str">
        <f>IFERROR(VLOOKUP(J3004,色々!M:P,4,0),"")</f>
        <v/>
      </c>
      <c r="N3004" t="str">
        <f>IFERROR(記録__2[[#This Row],[競技番号]],"")</f>
        <v/>
      </c>
      <c r="O3004" t="str">
        <f>IFERROR(記録__2[[#This Row],[選手番号]],"")</f>
        <v/>
      </c>
    </row>
    <row r="3005" spans="1:15" x14ac:dyDescent="0.2">
      <c r="A3005" t="str">
        <f>IFERROR(VLOOKUP(N3005,プログラム!B:C,2,0),"")</f>
        <v/>
      </c>
      <c r="B3005" t="str">
        <f t="shared" si="92"/>
        <v/>
      </c>
      <c r="C3005" t="str">
        <f>IFERROR(VLOOKUP(B3005,チーム番号!E:F,2,0),"")</f>
        <v/>
      </c>
      <c r="D3005" t="str">
        <f>IFERROR(VLOOKUP(N3005,プログラム!B:C,2,0),"")</f>
        <v/>
      </c>
      <c r="E3005" t="str">
        <f>IFERROR(記録__2[[#This Row],[組]],"")</f>
        <v/>
      </c>
      <c r="F3005" t="str">
        <f>IFERROR(記録__2[[#This Row],[水路]],"")</f>
        <v/>
      </c>
      <c r="G3005" t="str">
        <f>IFERROR(VLOOKUP(D3005,プログラムデータ!A:N,12,0),"")</f>
        <v/>
      </c>
      <c r="H3005" t="str">
        <f>IFERROR(VLOOKUP(D3005,プログラムデータ!A:N,13,0),"")</f>
        <v/>
      </c>
      <c r="I3005" t="str">
        <f>IFERROR(VLOOKUP(D3005,プログラムデータ!A:N,11,0),"")</f>
        <v/>
      </c>
      <c r="J3005" t="str">
        <f>IFERROR(VLOOKUP(D3005,プログラムデータ!A:N,10,0),"")</f>
        <v/>
      </c>
      <c r="K3005" t="str">
        <f>IFERROR(VLOOKUP(D3005,プログラムデータ!A:N,14,0),"")</f>
        <v/>
      </c>
      <c r="L3005" t="str">
        <f t="shared" si="93"/>
        <v xml:space="preserve">    </v>
      </c>
      <c r="M3005" t="str">
        <f>IFERROR(VLOOKUP(J3005,色々!M:P,4,0),"")</f>
        <v/>
      </c>
      <c r="N3005" t="str">
        <f>IFERROR(記録__2[[#This Row],[競技番号]],"")</f>
        <v/>
      </c>
      <c r="O3005" t="str">
        <f>IFERROR(記録__2[[#This Row],[選手番号]],"")</f>
        <v/>
      </c>
    </row>
    <row r="3006" spans="1:15" x14ac:dyDescent="0.2">
      <c r="A3006" t="str">
        <f>IFERROR(VLOOKUP(N3006,プログラム!B:C,2,0),"")</f>
        <v/>
      </c>
      <c r="B3006" t="str">
        <f t="shared" si="92"/>
        <v/>
      </c>
      <c r="C3006" t="str">
        <f>IFERROR(VLOOKUP(B3006,チーム番号!E:F,2,0),"")</f>
        <v/>
      </c>
      <c r="D3006" t="str">
        <f>IFERROR(VLOOKUP(N3006,プログラム!B:C,2,0),"")</f>
        <v/>
      </c>
      <c r="E3006" t="str">
        <f>IFERROR(記録__2[[#This Row],[組]],"")</f>
        <v/>
      </c>
      <c r="F3006" t="str">
        <f>IFERROR(記録__2[[#This Row],[水路]],"")</f>
        <v/>
      </c>
      <c r="G3006" t="str">
        <f>IFERROR(VLOOKUP(D3006,プログラムデータ!A:N,12,0),"")</f>
        <v/>
      </c>
      <c r="H3006" t="str">
        <f>IFERROR(VLOOKUP(D3006,プログラムデータ!A:N,13,0),"")</f>
        <v/>
      </c>
      <c r="I3006" t="str">
        <f>IFERROR(VLOOKUP(D3006,プログラムデータ!A:N,11,0),"")</f>
        <v/>
      </c>
      <c r="J3006" t="str">
        <f>IFERROR(VLOOKUP(D3006,プログラムデータ!A:N,10,0),"")</f>
        <v/>
      </c>
      <c r="K3006" t="str">
        <f>IFERROR(VLOOKUP(D3006,プログラムデータ!A:N,14,0),"")</f>
        <v/>
      </c>
      <c r="L3006" t="str">
        <f t="shared" si="93"/>
        <v xml:space="preserve">    </v>
      </c>
      <c r="M3006" t="str">
        <f>IFERROR(VLOOKUP(J3006,色々!M:P,4,0),"")</f>
        <v/>
      </c>
      <c r="N3006" t="str">
        <f>IFERROR(記録__2[[#This Row],[競技番号]],"")</f>
        <v/>
      </c>
      <c r="O3006" t="str">
        <f>IFERROR(記録__2[[#This Row],[選手番号]],"")</f>
        <v/>
      </c>
    </row>
    <row r="3007" spans="1:15" x14ac:dyDescent="0.2">
      <c r="A3007" t="str">
        <f>IFERROR(VLOOKUP(N3007,プログラム!B:C,2,0),"")</f>
        <v/>
      </c>
      <c r="B3007" t="str">
        <f t="shared" si="92"/>
        <v/>
      </c>
      <c r="C3007" t="str">
        <f>IFERROR(VLOOKUP(B3007,チーム番号!E:F,2,0),"")</f>
        <v/>
      </c>
      <c r="D3007" t="str">
        <f>IFERROR(VLOOKUP(N3007,プログラム!B:C,2,0),"")</f>
        <v/>
      </c>
      <c r="E3007" t="str">
        <f>IFERROR(記録__2[[#This Row],[組]],"")</f>
        <v/>
      </c>
      <c r="F3007" t="str">
        <f>IFERROR(記録__2[[#This Row],[水路]],"")</f>
        <v/>
      </c>
      <c r="G3007" t="str">
        <f>IFERROR(VLOOKUP(D3007,プログラムデータ!A:N,12,0),"")</f>
        <v/>
      </c>
      <c r="H3007" t="str">
        <f>IFERROR(VLOOKUP(D3007,プログラムデータ!A:N,13,0),"")</f>
        <v/>
      </c>
      <c r="I3007" t="str">
        <f>IFERROR(VLOOKUP(D3007,プログラムデータ!A:N,11,0),"")</f>
        <v/>
      </c>
      <c r="J3007" t="str">
        <f>IFERROR(VLOOKUP(D3007,プログラムデータ!A:N,10,0),"")</f>
        <v/>
      </c>
      <c r="K3007" t="str">
        <f>IFERROR(VLOOKUP(D3007,プログラムデータ!A:N,14,0),"")</f>
        <v/>
      </c>
      <c r="L3007" t="str">
        <f t="shared" si="93"/>
        <v xml:space="preserve">    </v>
      </c>
      <c r="M3007" t="str">
        <f>IFERROR(VLOOKUP(J3007,色々!M:P,4,0),"")</f>
        <v/>
      </c>
      <c r="N3007" t="str">
        <f>IFERROR(記録__2[[#This Row],[競技番号]],"")</f>
        <v/>
      </c>
      <c r="O3007" t="str">
        <f>IFERROR(記録__2[[#This Row],[選手番号]],"")</f>
        <v/>
      </c>
    </row>
    <row r="3008" spans="1:15" x14ac:dyDescent="0.2">
      <c r="A3008" t="str">
        <f>IFERROR(VLOOKUP(N3008,プログラム!B:C,2,0),"")</f>
        <v/>
      </c>
      <c r="B3008" t="str">
        <f t="shared" si="92"/>
        <v/>
      </c>
      <c r="C3008" t="str">
        <f>IFERROR(VLOOKUP(B3008,チーム番号!E:F,2,0),"")</f>
        <v/>
      </c>
      <c r="D3008" t="str">
        <f>IFERROR(VLOOKUP(N3008,プログラム!B:C,2,0),"")</f>
        <v/>
      </c>
      <c r="E3008" t="str">
        <f>IFERROR(記録__2[[#This Row],[組]],"")</f>
        <v/>
      </c>
      <c r="F3008" t="str">
        <f>IFERROR(記録__2[[#This Row],[水路]],"")</f>
        <v/>
      </c>
      <c r="G3008" t="str">
        <f>IFERROR(VLOOKUP(D3008,プログラムデータ!A:N,12,0),"")</f>
        <v/>
      </c>
      <c r="H3008" t="str">
        <f>IFERROR(VLOOKUP(D3008,プログラムデータ!A:N,13,0),"")</f>
        <v/>
      </c>
      <c r="I3008" t="str">
        <f>IFERROR(VLOOKUP(D3008,プログラムデータ!A:N,11,0),"")</f>
        <v/>
      </c>
      <c r="J3008" t="str">
        <f>IFERROR(VLOOKUP(D3008,プログラムデータ!A:N,10,0),"")</f>
        <v/>
      </c>
      <c r="K3008" t="str">
        <f>IFERROR(VLOOKUP(D3008,プログラムデータ!A:N,14,0),"")</f>
        <v/>
      </c>
      <c r="L3008" t="str">
        <f t="shared" si="93"/>
        <v xml:space="preserve">    </v>
      </c>
      <c r="M3008" t="str">
        <f>IFERROR(VLOOKUP(J3008,色々!M:P,4,0),"")</f>
        <v/>
      </c>
      <c r="N3008" t="str">
        <f>IFERROR(記録__2[[#This Row],[競技番号]],"")</f>
        <v/>
      </c>
      <c r="O3008" t="str">
        <f>IFERROR(記録__2[[#This Row],[選手番号]],"")</f>
        <v/>
      </c>
    </row>
    <row r="3009" spans="1:15" x14ac:dyDescent="0.2">
      <c r="A3009" t="str">
        <f>IFERROR(VLOOKUP(N3009,プログラム!B:C,2,0),"")</f>
        <v/>
      </c>
      <c r="B3009" t="str">
        <f t="shared" si="92"/>
        <v/>
      </c>
      <c r="C3009" t="str">
        <f>IFERROR(VLOOKUP(B3009,チーム番号!E:F,2,0),"")</f>
        <v/>
      </c>
      <c r="D3009" t="str">
        <f>IFERROR(VLOOKUP(N3009,プログラム!B:C,2,0),"")</f>
        <v/>
      </c>
      <c r="E3009" t="str">
        <f>IFERROR(記録__2[[#This Row],[組]],"")</f>
        <v/>
      </c>
      <c r="F3009" t="str">
        <f>IFERROR(記録__2[[#This Row],[水路]],"")</f>
        <v/>
      </c>
      <c r="G3009" t="str">
        <f>IFERROR(VLOOKUP(D3009,プログラムデータ!A:N,12,0),"")</f>
        <v/>
      </c>
      <c r="H3009" t="str">
        <f>IFERROR(VLOOKUP(D3009,プログラムデータ!A:N,13,0),"")</f>
        <v/>
      </c>
      <c r="I3009" t="str">
        <f>IFERROR(VLOOKUP(D3009,プログラムデータ!A:N,11,0),"")</f>
        <v/>
      </c>
      <c r="J3009" t="str">
        <f>IFERROR(VLOOKUP(D3009,プログラムデータ!A:N,10,0),"")</f>
        <v/>
      </c>
      <c r="K3009" t="str">
        <f>IFERROR(VLOOKUP(D3009,プログラムデータ!A:N,14,0),"")</f>
        <v/>
      </c>
      <c r="L3009" t="str">
        <f t="shared" si="93"/>
        <v xml:space="preserve">    </v>
      </c>
      <c r="M3009" t="str">
        <f>IFERROR(VLOOKUP(J3009,色々!M:P,4,0),"")</f>
        <v/>
      </c>
      <c r="N3009" t="str">
        <f>IFERROR(記録__2[[#This Row],[競技番号]],"")</f>
        <v/>
      </c>
      <c r="O3009" t="str">
        <f>IFERROR(記録__2[[#This Row],[選手番号]],"")</f>
        <v/>
      </c>
    </row>
    <row r="3010" spans="1:15" x14ac:dyDescent="0.2">
      <c r="A3010" t="str">
        <f>IFERROR(VLOOKUP(N3010,プログラム!B:C,2,0),"")</f>
        <v/>
      </c>
      <c r="B3010" t="str">
        <f t="shared" si="92"/>
        <v/>
      </c>
      <c r="C3010" t="str">
        <f>IFERROR(VLOOKUP(B3010,チーム番号!E:F,2,0),"")</f>
        <v/>
      </c>
      <c r="D3010" t="str">
        <f>IFERROR(VLOOKUP(N3010,プログラム!B:C,2,0),"")</f>
        <v/>
      </c>
      <c r="E3010" t="str">
        <f>IFERROR(記録__2[[#This Row],[組]],"")</f>
        <v/>
      </c>
      <c r="F3010" t="str">
        <f>IFERROR(記録__2[[#This Row],[水路]],"")</f>
        <v/>
      </c>
      <c r="G3010" t="str">
        <f>IFERROR(VLOOKUP(D3010,プログラムデータ!A:N,12,0),"")</f>
        <v/>
      </c>
      <c r="H3010" t="str">
        <f>IFERROR(VLOOKUP(D3010,プログラムデータ!A:N,13,0),"")</f>
        <v/>
      </c>
      <c r="I3010" t="str">
        <f>IFERROR(VLOOKUP(D3010,プログラムデータ!A:N,11,0),"")</f>
        <v/>
      </c>
      <c r="J3010" t="str">
        <f>IFERROR(VLOOKUP(D3010,プログラムデータ!A:N,10,0),"")</f>
        <v/>
      </c>
      <c r="K3010" t="str">
        <f>IFERROR(VLOOKUP(D3010,プログラムデータ!A:N,14,0),"")</f>
        <v/>
      </c>
      <c r="L3010" t="str">
        <f t="shared" si="93"/>
        <v xml:space="preserve">    </v>
      </c>
      <c r="M3010" t="str">
        <f>IFERROR(VLOOKUP(J3010,色々!M:P,4,0),"")</f>
        <v/>
      </c>
      <c r="N3010" t="str">
        <f>IFERROR(記録__2[[#This Row],[競技番号]],"")</f>
        <v/>
      </c>
      <c r="O3010" t="str">
        <f>IFERROR(記録__2[[#This Row],[選手番号]],"")</f>
        <v/>
      </c>
    </row>
    <row r="3011" spans="1:15" x14ac:dyDescent="0.2">
      <c r="A3011" t="str">
        <f>IFERROR(VLOOKUP(N3011,プログラム!B:C,2,0),"")</f>
        <v/>
      </c>
      <c r="B3011" t="str">
        <f t="shared" ref="B3011:B3074" si="94">IFERROR(IF(OR(M3011=6,M3011=7),O3011,""),"")</f>
        <v/>
      </c>
      <c r="C3011" t="str">
        <f>IFERROR(VLOOKUP(B3011,チーム番号!E:F,2,0),"")</f>
        <v/>
      </c>
      <c r="D3011" t="str">
        <f>IFERROR(VLOOKUP(N3011,プログラム!B:C,2,0),"")</f>
        <v/>
      </c>
      <c r="E3011" t="str">
        <f>IFERROR(記録__2[[#This Row],[組]],"")</f>
        <v/>
      </c>
      <c r="F3011" t="str">
        <f>IFERROR(記録__2[[#This Row],[水路]],"")</f>
        <v/>
      </c>
      <c r="G3011" t="str">
        <f>IFERROR(VLOOKUP(D3011,プログラムデータ!A:N,12,0),"")</f>
        <v/>
      </c>
      <c r="H3011" t="str">
        <f>IFERROR(VLOOKUP(D3011,プログラムデータ!A:N,13,0),"")</f>
        <v/>
      </c>
      <c r="I3011" t="str">
        <f>IFERROR(VLOOKUP(D3011,プログラムデータ!A:N,11,0),"")</f>
        <v/>
      </c>
      <c r="J3011" t="str">
        <f>IFERROR(VLOOKUP(D3011,プログラムデータ!A:N,10,0),"")</f>
        <v/>
      </c>
      <c r="K3011" t="str">
        <f>IFERROR(VLOOKUP(D3011,プログラムデータ!A:N,14,0),"")</f>
        <v/>
      </c>
      <c r="L3011" t="str">
        <f t="shared" ref="L3011:L3074" si="95">CONCATENATE(G3011," ",H3011," ",I3011," ",J3011," ",K3011)</f>
        <v xml:space="preserve">    </v>
      </c>
      <c r="M3011" t="str">
        <f>IFERROR(VLOOKUP(J3011,色々!M:P,4,0),"")</f>
        <v/>
      </c>
      <c r="N3011" t="str">
        <f>IFERROR(記録__2[[#This Row],[競技番号]],"")</f>
        <v/>
      </c>
      <c r="O3011" t="str">
        <f>IFERROR(記録__2[[#This Row],[選手番号]],"")</f>
        <v/>
      </c>
    </row>
    <row r="3012" spans="1:15" x14ac:dyDescent="0.2">
      <c r="A3012" t="str">
        <f>IFERROR(VLOOKUP(N3012,プログラム!B:C,2,0),"")</f>
        <v/>
      </c>
      <c r="B3012" t="str">
        <f t="shared" si="94"/>
        <v/>
      </c>
      <c r="C3012" t="str">
        <f>IFERROR(VLOOKUP(B3012,チーム番号!E:F,2,0),"")</f>
        <v/>
      </c>
      <c r="D3012" t="str">
        <f>IFERROR(VLOOKUP(N3012,プログラム!B:C,2,0),"")</f>
        <v/>
      </c>
      <c r="E3012" t="str">
        <f>IFERROR(記録__2[[#This Row],[組]],"")</f>
        <v/>
      </c>
      <c r="F3012" t="str">
        <f>IFERROR(記録__2[[#This Row],[水路]],"")</f>
        <v/>
      </c>
      <c r="G3012" t="str">
        <f>IFERROR(VLOOKUP(D3012,プログラムデータ!A:N,12,0),"")</f>
        <v/>
      </c>
      <c r="H3012" t="str">
        <f>IFERROR(VLOOKUP(D3012,プログラムデータ!A:N,13,0),"")</f>
        <v/>
      </c>
      <c r="I3012" t="str">
        <f>IFERROR(VLOOKUP(D3012,プログラムデータ!A:N,11,0),"")</f>
        <v/>
      </c>
      <c r="J3012" t="str">
        <f>IFERROR(VLOOKUP(D3012,プログラムデータ!A:N,10,0),"")</f>
        <v/>
      </c>
      <c r="K3012" t="str">
        <f>IFERROR(VLOOKUP(D3012,プログラムデータ!A:N,14,0),"")</f>
        <v/>
      </c>
      <c r="L3012" t="str">
        <f t="shared" si="95"/>
        <v xml:space="preserve">    </v>
      </c>
      <c r="M3012" t="str">
        <f>IFERROR(VLOOKUP(J3012,色々!M:P,4,0),"")</f>
        <v/>
      </c>
      <c r="N3012" t="str">
        <f>IFERROR(記録__2[[#This Row],[競技番号]],"")</f>
        <v/>
      </c>
      <c r="O3012" t="str">
        <f>IFERROR(記録__2[[#This Row],[選手番号]],"")</f>
        <v/>
      </c>
    </row>
    <row r="3013" spans="1:15" x14ac:dyDescent="0.2">
      <c r="A3013" t="str">
        <f>IFERROR(VLOOKUP(N3013,プログラム!B:C,2,0),"")</f>
        <v/>
      </c>
      <c r="B3013" t="str">
        <f t="shared" si="94"/>
        <v/>
      </c>
      <c r="C3013" t="str">
        <f>IFERROR(VLOOKUP(B3013,チーム番号!E:F,2,0),"")</f>
        <v/>
      </c>
      <c r="D3013" t="str">
        <f>IFERROR(VLOOKUP(N3013,プログラム!B:C,2,0),"")</f>
        <v/>
      </c>
      <c r="E3013" t="str">
        <f>IFERROR(記録__2[[#This Row],[組]],"")</f>
        <v/>
      </c>
      <c r="F3013" t="str">
        <f>IFERROR(記録__2[[#This Row],[水路]],"")</f>
        <v/>
      </c>
      <c r="G3013" t="str">
        <f>IFERROR(VLOOKUP(D3013,プログラムデータ!A:N,12,0),"")</f>
        <v/>
      </c>
      <c r="H3013" t="str">
        <f>IFERROR(VLOOKUP(D3013,プログラムデータ!A:N,13,0),"")</f>
        <v/>
      </c>
      <c r="I3013" t="str">
        <f>IFERROR(VLOOKUP(D3013,プログラムデータ!A:N,11,0),"")</f>
        <v/>
      </c>
      <c r="J3013" t="str">
        <f>IFERROR(VLOOKUP(D3013,プログラムデータ!A:N,10,0),"")</f>
        <v/>
      </c>
      <c r="K3013" t="str">
        <f>IFERROR(VLOOKUP(D3013,プログラムデータ!A:N,14,0),"")</f>
        <v/>
      </c>
      <c r="L3013" t="str">
        <f t="shared" si="95"/>
        <v xml:space="preserve">    </v>
      </c>
      <c r="M3013" t="str">
        <f>IFERROR(VLOOKUP(J3013,色々!M:P,4,0),"")</f>
        <v/>
      </c>
      <c r="N3013" t="str">
        <f>IFERROR(記録__2[[#This Row],[競技番号]],"")</f>
        <v/>
      </c>
      <c r="O3013" t="str">
        <f>IFERROR(記録__2[[#This Row],[選手番号]],"")</f>
        <v/>
      </c>
    </row>
    <row r="3014" spans="1:15" x14ac:dyDescent="0.2">
      <c r="A3014" t="str">
        <f>IFERROR(VLOOKUP(N3014,プログラム!B:C,2,0),"")</f>
        <v/>
      </c>
      <c r="B3014" t="str">
        <f t="shared" si="94"/>
        <v/>
      </c>
      <c r="C3014" t="str">
        <f>IFERROR(VLOOKUP(B3014,チーム番号!E:F,2,0),"")</f>
        <v/>
      </c>
      <c r="D3014" t="str">
        <f>IFERROR(VLOOKUP(N3014,プログラム!B:C,2,0),"")</f>
        <v/>
      </c>
      <c r="E3014" t="str">
        <f>IFERROR(記録__2[[#This Row],[組]],"")</f>
        <v/>
      </c>
      <c r="F3014" t="str">
        <f>IFERROR(記録__2[[#This Row],[水路]],"")</f>
        <v/>
      </c>
      <c r="G3014" t="str">
        <f>IFERROR(VLOOKUP(D3014,プログラムデータ!A:N,12,0),"")</f>
        <v/>
      </c>
      <c r="H3014" t="str">
        <f>IFERROR(VLOOKUP(D3014,プログラムデータ!A:N,13,0),"")</f>
        <v/>
      </c>
      <c r="I3014" t="str">
        <f>IFERROR(VLOOKUP(D3014,プログラムデータ!A:N,11,0),"")</f>
        <v/>
      </c>
      <c r="J3014" t="str">
        <f>IFERROR(VLOOKUP(D3014,プログラムデータ!A:N,10,0),"")</f>
        <v/>
      </c>
      <c r="K3014" t="str">
        <f>IFERROR(VLOOKUP(D3014,プログラムデータ!A:N,14,0),"")</f>
        <v/>
      </c>
      <c r="L3014" t="str">
        <f t="shared" si="95"/>
        <v xml:space="preserve">    </v>
      </c>
      <c r="M3014" t="str">
        <f>IFERROR(VLOOKUP(J3014,色々!M:P,4,0),"")</f>
        <v/>
      </c>
      <c r="N3014" t="str">
        <f>IFERROR(記録__2[[#This Row],[競技番号]],"")</f>
        <v/>
      </c>
      <c r="O3014" t="str">
        <f>IFERROR(記録__2[[#This Row],[選手番号]],"")</f>
        <v/>
      </c>
    </row>
    <row r="3015" spans="1:15" x14ac:dyDescent="0.2">
      <c r="A3015" t="str">
        <f>IFERROR(VLOOKUP(N3015,プログラム!B:C,2,0),"")</f>
        <v/>
      </c>
      <c r="B3015" t="str">
        <f t="shared" si="94"/>
        <v/>
      </c>
      <c r="C3015" t="str">
        <f>IFERROR(VLOOKUP(B3015,チーム番号!E:F,2,0),"")</f>
        <v/>
      </c>
      <c r="D3015" t="str">
        <f>IFERROR(VLOOKUP(N3015,プログラム!B:C,2,0),"")</f>
        <v/>
      </c>
      <c r="E3015" t="str">
        <f>IFERROR(記録__2[[#This Row],[組]],"")</f>
        <v/>
      </c>
      <c r="F3015" t="str">
        <f>IFERROR(記録__2[[#This Row],[水路]],"")</f>
        <v/>
      </c>
      <c r="G3015" t="str">
        <f>IFERROR(VLOOKUP(D3015,プログラムデータ!A:N,12,0),"")</f>
        <v/>
      </c>
      <c r="H3015" t="str">
        <f>IFERROR(VLOOKUP(D3015,プログラムデータ!A:N,13,0),"")</f>
        <v/>
      </c>
      <c r="I3015" t="str">
        <f>IFERROR(VLOOKUP(D3015,プログラムデータ!A:N,11,0),"")</f>
        <v/>
      </c>
      <c r="J3015" t="str">
        <f>IFERROR(VLOOKUP(D3015,プログラムデータ!A:N,10,0),"")</f>
        <v/>
      </c>
      <c r="K3015" t="str">
        <f>IFERROR(VLOOKUP(D3015,プログラムデータ!A:N,14,0),"")</f>
        <v/>
      </c>
      <c r="L3015" t="str">
        <f t="shared" si="95"/>
        <v xml:space="preserve">    </v>
      </c>
      <c r="M3015" t="str">
        <f>IFERROR(VLOOKUP(J3015,色々!M:P,4,0),"")</f>
        <v/>
      </c>
      <c r="N3015" t="str">
        <f>IFERROR(記録__2[[#This Row],[競技番号]],"")</f>
        <v/>
      </c>
      <c r="O3015" t="str">
        <f>IFERROR(記録__2[[#This Row],[選手番号]],"")</f>
        <v/>
      </c>
    </row>
    <row r="3016" spans="1:15" x14ac:dyDescent="0.2">
      <c r="A3016" t="str">
        <f>IFERROR(VLOOKUP(N3016,プログラム!B:C,2,0),"")</f>
        <v/>
      </c>
      <c r="B3016" t="str">
        <f t="shared" si="94"/>
        <v/>
      </c>
      <c r="C3016" t="str">
        <f>IFERROR(VLOOKUP(B3016,チーム番号!E:F,2,0),"")</f>
        <v/>
      </c>
      <c r="D3016" t="str">
        <f>IFERROR(VLOOKUP(N3016,プログラム!B:C,2,0),"")</f>
        <v/>
      </c>
      <c r="E3016" t="str">
        <f>IFERROR(記録__2[[#This Row],[組]],"")</f>
        <v/>
      </c>
      <c r="F3016" t="str">
        <f>IFERROR(記録__2[[#This Row],[水路]],"")</f>
        <v/>
      </c>
      <c r="G3016" t="str">
        <f>IFERROR(VLOOKUP(D3016,プログラムデータ!A:N,12,0),"")</f>
        <v/>
      </c>
      <c r="H3016" t="str">
        <f>IFERROR(VLOOKUP(D3016,プログラムデータ!A:N,13,0),"")</f>
        <v/>
      </c>
      <c r="I3016" t="str">
        <f>IFERROR(VLOOKUP(D3016,プログラムデータ!A:N,11,0),"")</f>
        <v/>
      </c>
      <c r="J3016" t="str">
        <f>IFERROR(VLOOKUP(D3016,プログラムデータ!A:N,10,0),"")</f>
        <v/>
      </c>
      <c r="K3016" t="str">
        <f>IFERROR(VLOOKUP(D3016,プログラムデータ!A:N,14,0),"")</f>
        <v/>
      </c>
      <c r="L3016" t="str">
        <f t="shared" si="95"/>
        <v xml:space="preserve">    </v>
      </c>
      <c r="M3016" t="str">
        <f>IFERROR(VLOOKUP(J3016,色々!M:P,4,0),"")</f>
        <v/>
      </c>
      <c r="N3016" t="str">
        <f>IFERROR(記録__2[[#This Row],[競技番号]],"")</f>
        <v/>
      </c>
      <c r="O3016" t="str">
        <f>IFERROR(記録__2[[#This Row],[選手番号]],"")</f>
        <v/>
      </c>
    </row>
    <row r="3017" spans="1:15" x14ac:dyDescent="0.2">
      <c r="A3017" t="str">
        <f>IFERROR(VLOOKUP(N3017,プログラム!B:C,2,0),"")</f>
        <v/>
      </c>
      <c r="B3017" t="str">
        <f t="shared" si="94"/>
        <v/>
      </c>
      <c r="C3017" t="str">
        <f>IFERROR(VLOOKUP(B3017,チーム番号!E:F,2,0),"")</f>
        <v/>
      </c>
      <c r="D3017" t="str">
        <f>IFERROR(VLOOKUP(N3017,プログラム!B:C,2,0),"")</f>
        <v/>
      </c>
      <c r="E3017" t="str">
        <f>IFERROR(記録__2[[#This Row],[組]],"")</f>
        <v/>
      </c>
      <c r="F3017" t="str">
        <f>IFERROR(記録__2[[#This Row],[水路]],"")</f>
        <v/>
      </c>
      <c r="G3017" t="str">
        <f>IFERROR(VLOOKUP(D3017,プログラムデータ!A:N,12,0),"")</f>
        <v/>
      </c>
      <c r="H3017" t="str">
        <f>IFERROR(VLOOKUP(D3017,プログラムデータ!A:N,13,0),"")</f>
        <v/>
      </c>
      <c r="I3017" t="str">
        <f>IFERROR(VLOOKUP(D3017,プログラムデータ!A:N,11,0),"")</f>
        <v/>
      </c>
      <c r="J3017" t="str">
        <f>IFERROR(VLOOKUP(D3017,プログラムデータ!A:N,10,0),"")</f>
        <v/>
      </c>
      <c r="K3017" t="str">
        <f>IFERROR(VLOOKUP(D3017,プログラムデータ!A:N,14,0),"")</f>
        <v/>
      </c>
      <c r="L3017" t="str">
        <f t="shared" si="95"/>
        <v xml:space="preserve">    </v>
      </c>
      <c r="M3017" t="str">
        <f>IFERROR(VLOOKUP(J3017,色々!M:P,4,0),"")</f>
        <v/>
      </c>
      <c r="N3017" t="str">
        <f>IFERROR(記録__2[[#This Row],[競技番号]],"")</f>
        <v/>
      </c>
      <c r="O3017" t="str">
        <f>IFERROR(記録__2[[#This Row],[選手番号]],"")</f>
        <v/>
      </c>
    </row>
    <row r="3018" spans="1:15" x14ac:dyDescent="0.2">
      <c r="A3018" t="str">
        <f>IFERROR(VLOOKUP(N3018,プログラム!B:C,2,0),"")</f>
        <v/>
      </c>
      <c r="B3018" t="str">
        <f t="shared" si="94"/>
        <v/>
      </c>
      <c r="C3018" t="str">
        <f>IFERROR(VLOOKUP(B3018,チーム番号!E:F,2,0),"")</f>
        <v/>
      </c>
      <c r="D3018" t="str">
        <f>IFERROR(VLOOKUP(N3018,プログラム!B:C,2,0),"")</f>
        <v/>
      </c>
      <c r="E3018" t="str">
        <f>IFERROR(記録__2[[#This Row],[組]],"")</f>
        <v/>
      </c>
      <c r="F3018" t="str">
        <f>IFERROR(記録__2[[#This Row],[水路]],"")</f>
        <v/>
      </c>
      <c r="G3018" t="str">
        <f>IFERROR(VLOOKUP(D3018,プログラムデータ!A:N,12,0),"")</f>
        <v/>
      </c>
      <c r="H3018" t="str">
        <f>IFERROR(VLOOKUP(D3018,プログラムデータ!A:N,13,0),"")</f>
        <v/>
      </c>
      <c r="I3018" t="str">
        <f>IFERROR(VLOOKUP(D3018,プログラムデータ!A:N,11,0),"")</f>
        <v/>
      </c>
      <c r="J3018" t="str">
        <f>IFERROR(VLOOKUP(D3018,プログラムデータ!A:N,10,0),"")</f>
        <v/>
      </c>
      <c r="K3018" t="str">
        <f>IFERROR(VLOOKUP(D3018,プログラムデータ!A:N,14,0),"")</f>
        <v/>
      </c>
      <c r="L3018" t="str">
        <f t="shared" si="95"/>
        <v xml:space="preserve">    </v>
      </c>
      <c r="M3018" t="str">
        <f>IFERROR(VLOOKUP(J3018,色々!M:P,4,0),"")</f>
        <v/>
      </c>
      <c r="N3018" t="str">
        <f>IFERROR(記録__2[[#This Row],[競技番号]],"")</f>
        <v/>
      </c>
      <c r="O3018" t="str">
        <f>IFERROR(記録__2[[#This Row],[選手番号]],"")</f>
        <v/>
      </c>
    </row>
    <row r="3019" spans="1:15" x14ac:dyDescent="0.2">
      <c r="A3019" t="str">
        <f>IFERROR(VLOOKUP(N3019,プログラム!B:C,2,0),"")</f>
        <v/>
      </c>
      <c r="B3019" t="str">
        <f t="shared" si="94"/>
        <v/>
      </c>
      <c r="C3019" t="str">
        <f>IFERROR(VLOOKUP(B3019,チーム番号!E:F,2,0),"")</f>
        <v/>
      </c>
      <c r="D3019" t="str">
        <f>IFERROR(VLOOKUP(N3019,プログラム!B:C,2,0),"")</f>
        <v/>
      </c>
      <c r="E3019" t="str">
        <f>IFERROR(記録__2[[#This Row],[組]],"")</f>
        <v/>
      </c>
      <c r="F3019" t="str">
        <f>IFERROR(記録__2[[#This Row],[水路]],"")</f>
        <v/>
      </c>
      <c r="G3019" t="str">
        <f>IFERROR(VLOOKUP(D3019,プログラムデータ!A:N,12,0),"")</f>
        <v/>
      </c>
      <c r="H3019" t="str">
        <f>IFERROR(VLOOKUP(D3019,プログラムデータ!A:N,13,0),"")</f>
        <v/>
      </c>
      <c r="I3019" t="str">
        <f>IFERROR(VLOOKUP(D3019,プログラムデータ!A:N,11,0),"")</f>
        <v/>
      </c>
      <c r="J3019" t="str">
        <f>IFERROR(VLOOKUP(D3019,プログラムデータ!A:N,10,0),"")</f>
        <v/>
      </c>
      <c r="K3019" t="str">
        <f>IFERROR(VLOOKUP(D3019,プログラムデータ!A:N,14,0),"")</f>
        <v/>
      </c>
      <c r="L3019" t="str">
        <f t="shared" si="95"/>
        <v xml:space="preserve">    </v>
      </c>
      <c r="M3019" t="str">
        <f>IFERROR(VLOOKUP(J3019,色々!M:P,4,0),"")</f>
        <v/>
      </c>
      <c r="N3019" t="str">
        <f>IFERROR(記録__2[[#This Row],[競技番号]],"")</f>
        <v/>
      </c>
      <c r="O3019" t="str">
        <f>IFERROR(記録__2[[#This Row],[選手番号]],"")</f>
        <v/>
      </c>
    </row>
    <row r="3020" spans="1:15" x14ac:dyDescent="0.2">
      <c r="A3020" t="str">
        <f>IFERROR(VLOOKUP(N3020,プログラム!B:C,2,0),"")</f>
        <v/>
      </c>
      <c r="B3020" t="str">
        <f t="shared" si="94"/>
        <v/>
      </c>
      <c r="C3020" t="str">
        <f>IFERROR(VLOOKUP(B3020,チーム番号!E:F,2,0),"")</f>
        <v/>
      </c>
      <c r="D3020" t="str">
        <f>IFERROR(VLOOKUP(N3020,プログラム!B:C,2,0),"")</f>
        <v/>
      </c>
      <c r="E3020" t="str">
        <f>IFERROR(記録__2[[#This Row],[組]],"")</f>
        <v/>
      </c>
      <c r="F3020" t="str">
        <f>IFERROR(記録__2[[#This Row],[水路]],"")</f>
        <v/>
      </c>
      <c r="G3020" t="str">
        <f>IFERROR(VLOOKUP(D3020,プログラムデータ!A:N,12,0),"")</f>
        <v/>
      </c>
      <c r="H3020" t="str">
        <f>IFERROR(VLOOKUP(D3020,プログラムデータ!A:N,13,0),"")</f>
        <v/>
      </c>
      <c r="I3020" t="str">
        <f>IFERROR(VLOOKUP(D3020,プログラムデータ!A:N,11,0),"")</f>
        <v/>
      </c>
      <c r="J3020" t="str">
        <f>IFERROR(VLOOKUP(D3020,プログラムデータ!A:N,10,0),"")</f>
        <v/>
      </c>
      <c r="K3020" t="str">
        <f>IFERROR(VLOOKUP(D3020,プログラムデータ!A:N,14,0),"")</f>
        <v/>
      </c>
      <c r="L3020" t="str">
        <f t="shared" si="95"/>
        <v xml:space="preserve">    </v>
      </c>
      <c r="M3020" t="str">
        <f>IFERROR(VLOOKUP(J3020,色々!M:P,4,0),"")</f>
        <v/>
      </c>
      <c r="N3020" t="str">
        <f>IFERROR(記録__2[[#This Row],[競技番号]],"")</f>
        <v/>
      </c>
      <c r="O3020" t="str">
        <f>IFERROR(記録__2[[#This Row],[選手番号]],"")</f>
        <v/>
      </c>
    </row>
    <row r="3021" spans="1:15" x14ac:dyDescent="0.2">
      <c r="A3021" t="str">
        <f>IFERROR(VLOOKUP(N3021,プログラム!B:C,2,0),"")</f>
        <v/>
      </c>
      <c r="B3021" t="str">
        <f t="shared" si="94"/>
        <v/>
      </c>
      <c r="C3021" t="str">
        <f>IFERROR(VLOOKUP(B3021,チーム番号!E:F,2,0),"")</f>
        <v/>
      </c>
      <c r="D3021" t="str">
        <f>IFERROR(VLOOKUP(N3021,プログラム!B:C,2,0),"")</f>
        <v/>
      </c>
      <c r="E3021" t="str">
        <f>IFERROR(記録__2[[#This Row],[組]],"")</f>
        <v/>
      </c>
      <c r="F3021" t="str">
        <f>IFERROR(記録__2[[#This Row],[水路]],"")</f>
        <v/>
      </c>
      <c r="G3021" t="str">
        <f>IFERROR(VLOOKUP(D3021,プログラムデータ!A:N,12,0),"")</f>
        <v/>
      </c>
      <c r="H3021" t="str">
        <f>IFERROR(VLOOKUP(D3021,プログラムデータ!A:N,13,0),"")</f>
        <v/>
      </c>
      <c r="I3021" t="str">
        <f>IFERROR(VLOOKUP(D3021,プログラムデータ!A:N,11,0),"")</f>
        <v/>
      </c>
      <c r="J3021" t="str">
        <f>IFERROR(VLOOKUP(D3021,プログラムデータ!A:N,10,0),"")</f>
        <v/>
      </c>
      <c r="K3021" t="str">
        <f>IFERROR(VLOOKUP(D3021,プログラムデータ!A:N,14,0),"")</f>
        <v/>
      </c>
      <c r="L3021" t="str">
        <f t="shared" si="95"/>
        <v xml:space="preserve">    </v>
      </c>
      <c r="M3021" t="str">
        <f>IFERROR(VLOOKUP(J3021,色々!M:P,4,0),"")</f>
        <v/>
      </c>
      <c r="N3021" t="str">
        <f>IFERROR(記録__2[[#This Row],[競技番号]],"")</f>
        <v/>
      </c>
      <c r="O3021" t="str">
        <f>IFERROR(記録__2[[#This Row],[選手番号]],"")</f>
        <v/>
      </c>
    </row>
    <row r="3022" spans="1:15" x14ac:dyDescent="0.2">
      <c r="A3022" t="str">
        <f>IFERROR(VLOOKUP(N3022,プログラム!B:C,2,0),"")</f>
        <v/>
      </c>
      <c r="B3022" t="str">
        <f t="shared" si="94"/>
        <v/>
      </c>
      <c r="C3022" t="str">
        <f>IFERROR(VLOOKUP(B3022,チーム番号!E:F,2,0),"")</f>
        <v/>
      </c>
      <c r="D3022" t="str">
        <f>IFERROR(VLOOKUP(N3022,プログラム!B:C,2,0),"")</f>
        <v/>
      </c>
      <c r="E3022" t="str">
        <f>IFERROR(記録__2[[#This Row],[組]],"")</f>
        <v/>
      </c>
      <c r="F3022" t="str">
        <f>IFERROR(記録__2[[#This Row],[水路]],"")</f>
        <v/>
      </c>
      <c r="G3022" t="str">
        <f>IFERROR(VLOOKUP(D3022,プログラムデータ!A:N,12,0),"")</f>
        <v/>
      </c>
      <c r="H3022" t="str">
        <f>IFERROR(VLOOKUP(D3022,プログラムデータ!A:N,13,0),"")</f>
        <v/>
      </c>
      <c r="I3022" t="str">
        <f>IFERROR(VLOOKUP(D3022,プログラムデータ!A:N,11,0),"")</f>
        <v/>
      </c>
      <c r="J3022" t="str">
        <f>IFERROR(VLOOKUP(D3022,プログラムデータ!A:N,10,0),"")</f>
        <v/>
      </c>
      <c r="K3022" t="str">
        <f>IFERROR(VLOOKUP(D3022,プログラムデータ!A:N,14,0),"")</f>
        <v/>
      </c>
      <c r="L3022" t="str">
        <f t="shared" si="95"/>
        <v xml:space="preserve">    </v>
      </c>
      <c r="M3022" t="str">
        <f>IFERROR(VLOOKUP(J3022,色々!M:P,4,0),"")</f>
        <v/>
      </c>
      <c r="N3022" t="str">
        <f>IFERROR(記録__2[[#This Row],[競技番号]],"")</f>
        <v/>
      </c>
      <c r="O3022" t="str">
        <f>IFERROR(記録__2[[#This Row],[選手番号]],"")</f>
        <v/>
      </c>
    </row>
    <row r="3023" spans="1:15" x14ac:dyDescent="0.2">
      <c r="A3023" t="str">
        <f>IFERROR(VLOOKUP(N3023,プログラム!B:C,2,0),"")</f>
        <v/>
      </c>
      <c r="B3023" t="str">
        <f t="shared" si="94"/>
        <v/>
      </c>
      <c r="C3023" t="str">
        <f>IFERROR(VLOOKUP(B3023,チーム番号!E:F,2,0),"")</f>
        <v/>
      </c>
      <c r="D3023" t="str">
        <f>IFERROR(VLOOKUP(N3023,プログラム!B:C,2,0),"")</f>
        <v/>
      </c>
      <c r="E3023" t="str">
        <f>IFERROR(記録__2[[#This Row],[組]],"")</f>
        <v/>
      </c>
      <c r="F3023" t="str">
        <f>IFERROR(記録__2[[#This Row],[水路]],"")</f>
        <v/>
      </c>
      <c r="G3023" t="str">
        <f>IFERROR(VLOOKUP(D3023,プログラムデータ!A:N,12,0),"")</f>
        <v/>
      </c>
      <c r="H3023" t="str">
        <f>IFERROR(VLOOKUP(D3023,プログラムデータ!A:N,13,0),"")</f>
        <v/>
      </c>
      <c r="I3023" t="str">
        <f>IFERROR(VLOOKUP(D3023,プログラムデータ!A:N,11,0),"")</f>
        <v/>
      </c>
      <c r="J3023" t="str">
        <f>IFERROR(VLOOKUP(D3023,プログラムデータ!A:N,10,0),"")</f>
        <v/>
      </c>
      <c r="K3023" t="str">
        <f>IFERROR(VLOOKUP(D3023,プログラムデータ!A:N,14,0),"")</f>
        <v/>
      </c>
      <c r="L3023" t="str">
        <f t="shared" si="95"/>
        <v xml:space="preserve">    </v>
      </c>
      <c r="M3023" t="str">
        <f>IFERROR(VLOOKUP(J3023,色々!M:P,4,0),"")</f>
        <v/>
      </c>
      <c r="N3023" t="str">
        <f>IFERROR(記録__2[[#This Row],[競技番号]],"")</f>
        <v/>
      </c>
      <c r="O3023" t="str">
        <f>IFERROR(記録__2[[#This Row],[選手番号]],"")</f>
        <v/>
      </c>
    </row>
    <row r="3024" spans="1:15" x14ac:dyDescent="0.2">
      <c r="A3024" t="str">
        <f>IFERROR(VLOOKUP(N3024,プログラム!B:C,2,0),"")</f>
        <v/>
      </c>
      <c r="B3024" t="str">
        <f t="shared" si="94"/>
        <v/>
      </c>
      <c r="C3024" t="str">
        <f>IFERROR(VLOOKUP(B3024,チーム番号!E:F,2,0),"")</f>
        <v/>
      </c>
      <c r="D3024" t="str">
        <f>IFERROR(VLOOKUP(N3024,プログラム!B:C,2,0),"")</f>
        <v/>
      </c>
      <c r="E3024" t="str">
        <f>IFERROR(記録__2[[#This Row],[組]],"")</f>
        <v/>
      </c>
      <c r="F3024" t="str">
        <f>IFERROR(記録__2[[#This Row],[水路]],"")</f>
        <v/>
      </c>
      <c r="G3024" t="str">
        <f>IFERROR(VLOOKUP(D3024,プログラムデータ!A:N,12,0),"")</f>
        <v/>
      </c>
      <c r="H3024" t="str">
        <f>IFERROR(VLOOKUP(D3024,プログラムデータ!A:N,13,0),"")</f>
        <v/>
      </c>
      <c r="I3024" t="str">
        <f>IFERROR(VLOOKUP(D3024,プログラムデータ!A:N,11,0),"")</f>
        <v/>
      </c>
      <c r="J3024" t="str">
        <f>IFERROR(VLOOKUP(D3024,プログラムデータ!A:N,10,0),"")</f>
        <v/>
      </c>
      <c r="K3024" t="str">
        <f>IFERROR(VLOOKUP(D3024,プログラムデータ!A:N,14,0),"")</f>
        <v/>
      </c>
      <c r="L3024" t="str">
        <f t="shared" si="95"/>
        <v xml:space="preserve">    </v>
      </c>
      <c r="M3024" t="str">
        <f>IFERROR(VLOOKUP(J3024,色々!M:P,4,0),"")</f>
        <v/>
      </c>
      <c r="N3024" t="str">
        <f>IFERROR(記録__2[[#This Row],[競技番号]],"")</f>
        <v/>
      </c>
      <c r="O3024" t="str">
        <f>IFERROR(記録__2[[#This Row],[選手番号]],"")</f>
        <v/>
      </c>
    </row>
    <row r="3025" spans="1:15" x14ac:dyDescent="0.2">
      <c r="A3025" t="str">
        <f>IFERROR(VLOOKUP(N3025,プログラム!B:C,2,0),"")</f>
        <v/>
      </c>
      <c r="B3025" t="str">
        <f t="shared" si="94"/>
        <v/>
      </c>
      <c r="C3025" t="str">
        <f>IFERROR(VLOOKUP(B3025,チーム番号!E:F,2,0),"")</f>
        <v/>
      </c>
      <c r="D3025" t="str">
        <f>IFERROR(VLOOKUP(N3025,プログラム!B:C,2,0),"")</f>
        <v/>
      </c>
      <c r="E3025" t="str">
        <f>IFERROR(記録__2[[#This Row],[組]],"")</f>
        <v/>
      </c>
      <c r="F3025" t="str">
        <f>IFERROR(記録__2[[#This Row],[水路]],"")</f>
        <v/>
      </c>
      <c r="G3025" t="str">
        <f>IFERROR(VLOOKUP(D3025,プログラムデータ!A:N,12,0),"")</f>
        <v/>
      </c>
      <c r="H3025" t="str">
        <f>IFERROR(VLOOKUP(D3025,プログラムデータ!A:N,13,0),"")</f>
        <v/>
      </c>
      <c r="I3025" t="str">
        <f>IFERROR(VLOOKUP(D3025,プログラムデータ!A:N,11,0),"")</f>
        <v/>
      </c>
      <c r="J3025" t="str">
        <f>IFERROR(VLOOKUP(D3025,プログラムデータ!A:N,10,0),"")</f>
        <v/>
      </c>
      <c r="K3025" t="str">
        <f>IFERROR(VLOOKUP(D3025,プログラムデータ!A:N,14,0),"")</f>
        <v/>
      </c>
      <c r="L3025" t="str">
        <f t="shared" si="95"/>
        <v xml:space="preserve">    </v>
      </c>
      <c r="M3025" t="str">
        <f>IFERROR(VLOOKUP(J3025,色々!M:P,4,0),"")</f>
        <v/>
      </c>
      <c r="N3025" t="str">
        <f>IFERROR(記録__2[[#This Row],[競技番号]],"")</f>
        <v/>
      </c>
      <c r="O3025" t="str">
        <f>IFERROR(記録__2[[#This Row],[選手番号]],"")</f>
        <v/>
      </c>
    </row>
    <row r="3026" spans="1:15" x14ac:dyDescent="0.2">
      <c r="A3026" t="str">
        <f>IFERROR(VLOOKUP(N3026,プログラム!B:C,2,0),"")</f>
        <v/>
      </c>
      <c r="B3026" t="str">
        <f t="shared" si="94"/>
        <v/>
      </c>
      <c r="C3026" t="str">
        <f>IFERROR(VLOOKUP(B3026,チーム番号!E:F,2,0),"")</f>
        <v/>
      </c>
      <c r="D3026" t="str">
        <f>IFERROR(VLOOKUP(N3026,プログラム!B:C,2,0),"")</f>
        <v/>
      </c>
      <c r="E3026" t="str">
        <f>IFERROR(記録__2[[#This Row],[組]],"")</f>
        <v/>
      </c>
      <c r="F3026" t="str">
        <f>IFERROR(記録__2[[#This Row],[水路]],"")</f>
        <v/>
      </c>
      <c r="G3026" t="str">
        <f>IFERROR(VLOOKUP(D3026,プログラムデータ!A:N,12,0),"")</f>
        <v/>
      </c>
      <c r="H3026" t="str">
        <f>IFERROR(VLOOKUP(D3026,プログラムデータ!A:N,13,0),"")</f>
        <v/>
      </c>
      <c r="I3026" t="str">
        <f>IFERROR(VLOOKUP(D3026,プログラムデータ!A:N,11,0),"")</f>
        <v/>
      </c>
      <c r="J3026" t="str">
        <f>IFERROR(VLOOKUP(D3026,プログラムデータ!A:N,10,0),"")</f>
        <v/>
      </c>
      <c r="K3026" t="str">
        <f>IFERROR(VLOOKUP(D3026,プログラムデータ!A:N,14,0),"")</f>
        <v/>
      </c>
      <c r="L3026" t="str">
        <f t="shared" si="95"/>
        <v xml:space="preserve">    </v>
      </c>
      <c r="M3026" t="str">
        <f>IFERROR(VLOOKUP(J3026,色々!M:P,4,0),"")</f>
        <v/>
      </c>
      <c r="N3026" t="str">
        <f>IFERROR(記録__2[[#This Row],[競技番号]],"")</f>
        <v/>
      </c>
      <c r="O3026" t="str">
        <f>IFERROR(記録__2[[#This Row],[選手番号]],"")</f>
        <v/>
      </c>
    </row>
    <row r="3027" spans="1:15" x14ac:dyDescent="0.2">
      <c r="A3027" t="str">
        <f>IFERROR(VLOOKUP(N3027,プログラム!B:C,2,0),"")</f>
        <v/>
      </c>
      <c r="B3027" t="str">
        <f t="shared" si="94"/>
        <v/>
      </c>
      <c r="C3027" t="str">
        <f>IFERROR(VLOOKUP(B3027,チーム番号!E:F,2,0),"")</f>
        <v/>
      </c>
      <c r="D3027" t="str">
        <f>IFERROR(VLOOKUP(N3027,プログラム!B:C,2,0),"")</f>
        <v/>
      </c>
      <c r="E3027" t="str">
        <f>IFERROR(記録__2[[#This Row],[組]],"")</f>
        <v/>
      </c>
      <c r="F3027" t="str">
        <f>IFERROR(記録__2[[#This Row],[水路]],"")</f>
        <v/>
      </c>
      <c r="G3027" t="str">
        <f>IFERROR(VLOOKUP(D3027,プログラムデータ!A:N,12,0),"")</f>
        <v/>
      </c>
      <c r="H3027" t="str">
        <f>IFERROR(VLOOKUP(D3027,プログラムデータ!A:N,13,0),"")</f>
        <v/>
      </c>
      <c r="I3027" t="str">
        <f>IFERROR(VLOOKUP(D3027,プログラムデータ!A:N,11,0),"")</f>
        <v/>
      </c>
      <c r="J3027" t="str">
        <f>IFERROR(VLOOKUP(D3027,プログラムデータ!A:N,10,0),"")</f>
        <v/>
      </c>
      <c r="K3027" t="str">
        <f>IFERROR(VLOOKUP(D3027,プログラムデータ!A:N,14,0),"")</f>
        <v/>
      </c>
      <c r="L3027" t="str">
        <f t="shared" si="95"/>
        <v xml:space="preserve">    </v>
      </c>
      <c r="M3027" t="str">
        <f>IFERROR(VLOOKUP(J3027,色々!M:P,4,0),"")</f>
        <v/>
      </c>
      <c r="N3027" t="str">
        <f>IFERROR(記録__2[[#This Row],[競技番号]],"")</f>
        <v/>
      </c>
      <c r="O3027" t="str">
        <f>IFERROR(記録__2[[#This Row],[選手番号]],"")</f>
        <v/>
      </c>
    </row>
    <row r="3028" spans="1:15" x14ac:dyDescent="0.2">
      <c r="A3028" t="str">
        <f>IFERROR(VLOOKUP(N3028,プログラム!B:C,2,0),"")</f>
        <v/>
      </c>
      <c r="B3028" t="str">
        <f t="shared" si="94"/>
        <v/>
      </c>
      <c r="C3028" t="str">
        <f>IFERROR(VLOOKUP(B3028,チーム番号!E:F,2,0),"")</f>
        <v/>
      </c>
      <c r="D3028" t="str">
        <f>IFERROR(VLOOKUP(N3028,プログラム!B:C,2,0),"")</f>
        <v/>
      </c>
      <c r="E3028" t="str">
        <f>IFERROR(記録__2[[#This Row],[組]],"")</f>
        <v/>
      </c>
      <c r="F3028" t="str">
        <f>IFERROR(記録__2[[#This Row],[水路]],"")</f>
        <v/>
      </c>
      <c r="G3028" t="str">
        <f>IFERROR(VLOOKUP(D3028,プログラムデータ!A:N,12,0),"")</f>
        <v/>
      </c>
      <c r="H3028" t="str">
        <f>IFERROR(VLOOKUP(D3028,プログラムデータ!A:N,13,0),"")</f>
        <v/>
      </c>
      <c r="I3028" t="str">
        <f>IFERROR(VLOOKUP(D3028,プログラムデータ!A:N,11,0),"")</f>
        <v/>
      </c>
      <c r="J3028" t="str">
        <f>IFERROR(VLOOKUP(D3028,プログラムデータ!A:N,10,0),"")</f>
        <v/>
      </c>
      <c r="K3028" t="str">
        <f>IFERROR(VLOOKUP(D3028,プログラムデータ!A:N,14,0),"")</f>
        <v/>
      </c>
      <c r="L3028" t="str">
        <f t="shared" si="95"/>
        <v xml:space="preserve">    </v>
      </c>
      <c r="M3028" t="str">
        <f>IFERROR(VLOOKUP(J3028,色々!M:P,4,0),"")</f>
        <v/>
      </c>
      <c r="N3028" t="str">
        <f>IFERROR(記録__2[[#This Row],[競技番号]],"")</f>
        <v/>
      </c>
      <c r="O3028" t="str">
        <f>IFERROR(記録__2[[#This Row],[選手番号]],"")</f>
        <v/>
      </c>
    </row>
    <row r="3029" spans="1:15" x14ac:dyDescent="0.2">
      <c r="A3029" t="str">
        <f>IFERROR(VLOOKUP(N3029,プログラム!B:C,2,0),"")</f>
        <v/>
      </c>
      <c r="B3029" t="str">
        <f t="shared" si="94"/>
        <v/>
      </c>
      <c r="C3029" t="str">
        <f>IFERROR(VLOOKUP(B3029,チーム番号!E:F,2,0),"")</f>
        <v/>
      </c>
      <c r="D3029" t="str">
        <f>IFERROR(VLOOKUP(N3029,プログラム!B:C,2,0),"")</f>
        <v/>
      </c>
      <c r="E3029" t="str">
        <f>IFERROR(記録__2[[#This Row],[組]],"")</f>
        <v/>
      </c>
      <c r="F3029" t="str">
        <f>IFERROR(記録__2[[#This Row],[水路]],"")</f>
        <v/>
      </c>
      <c r="G3029" t="str">
        <f>IFERROR(VLOOKUP(D3029,プログラムデータ!A:N,12,0),"")</f>
        <v/>
      </c>
      <c r="H3029" t="str">
        <f>IFERROR(VLOOKUP(D3029,プログラムデータ!A:N,13,0),"")</f>
        <v/>
      </c>
      <c r="I3029" t="str">
        <f>IFERROR(VLOOKUP(D3029,プログラムデータ!A:N,11,0),"")</f>
        <v/>
      </c>
      <c r="J3029" t="str">
        <f>IFERROR(VLOOKUP(D3029,プログラムデータ!A:N,10,0),"")</f>
        <v/>
      </c>
      <c r="K3029" t="str">
        <f>IFERROR(VLOOKUP(D3029,プログラムデータ!A:N,14,0),"")</f>
        <v/>
      </c>
      <c r="L3029" t="str">
        <f t="shared" si="95"/>
        <v xml:space="preserve">    </v>
      </c>
      <c r="M3029" t="str">
        <f>IFERROR(VLOOKUP(J3029,色々!M:P,4,0),"")</f>
        <v/>
      </c>
      <c r="N3029" t="str">
        <f>IFERROR(記録__2[[#This Row],[競技番号]],"")</f>
        <v/>
      </c>
      <c r="O3029" t="str">
        <f>IFERROR(記録__2[[#This Row],[選手番号]],"")</f>
        <v/>
      </c>
    </row>
    <row r="3030" spans="1:15" x14ac:dyDescent="0.2">
      <c r="A3030" t="str">
        <f>IFERROR(VLOOKUP(N3030,プログラム!B:C,2,0),"")</f>
        <v/>
      </c>
      <c r="B3030" t="str">
        <f t="shared" si="94"/>
        <v/>
      </c>
      <c r="C3030" t="str">
        <f>IFERROR(VLOOKUP(B3030,チーム番号!E:F,2,0),"")</f>
        <v/>
      </c>
      <c r="D3030" t="str">
        <f>IFERROR(VLOOKUP(N3030,プログラム!B:C,2,0),"")</f>
        <v/>
      </c>
      <c r="E3030" t="str">
        <f>IFERROR(記録__2[[#This Row],[組]],"")</f>
        <v/>
      </c>
      <c r="F3030" t="str">
        <f>IFERROR(記録__2[[#This Row],[水路]],"")</f>
        <v/>
      </c>
      <c r="G3030" t="str">
        <f>IFERROR(VLOOKUP(D3030,プログラムデータ!A:N,12,0),"")</f>
        <v/>
      </c>
      <c r="H3030" t="str">
        <f>IFERROR(VLOOKUP(D3030,プログラムデータ!A:N,13,0),"")</f>
        <v/>
      </c>
      <c r="I3030" t="str">
        <f>IFERROR(VLOOKUP(D3030,プログラムデータ!A:N,11,0),"")</f>
        <v/>
      </c>
      <c r="J3030" t="str">
        <f>IFERROR(VLOOKUP(D3030,プログラムデータ!A:N,10,0),"")</f>
        <v/>
      </c>
      <c r="K3030" t="str">
        <f>IFERROR(VLOOKUP(D3030,プログラムデータ!A:N,14,0),"")</f>
        <v/>
      </c>
      <c r="L3030" t="str">
        <f t="shared" si="95"/>
        <v xml:space="preserve">    </v>
      </c>
      <c r="M3030" t="str">
        <f>IFERROR(VLOOKUP(J3030,色々!M:P,4,0),"")</f>
        <v/>
      </c>
      <c r="N3030" t="str">
        <f>IFERROR(記録__2[[#This Row],[競技番号]],"")</f>
        <v/>
      </c>
      <c r="O3030" t="str">
        <f>IFERROR(記録__2[[#This Row],[選手番号]],"")</f>
        <v/>
      </c>
    </row>
    <row r="3031" spans="1:15" x14ac:dyDescent="0.2">
      <c r="A3031" t="str">
        <f>IFERROR(VLOOKUP(N3031,プログラム!B:C,2,0),"")</f>
        <v/>
      </c>
      <c r="B3031" t="str">
        <f t="shared" si="94"/>
        <v/>
      </c>
      <c r="C3031" t="str">
        <f>IFERROR(VLOOKUP(B3031,チーム番号!E:F,2,0),"")</f>
        <v/>
      </c>
      <c r="D3031" t="str">
        <f>IFERROR(VLOOKUP(N3031,プログラム!B:C,2,0),"")</f>
        <v/>
      </c>
      <c r="E3031" t="str">
        <f>IFERROR(記録__2[[#This Row],[組]],"")</f>
        <v/>
      </c>
      <c r="F3031" t="str">
        <f>IFERROR(記録__2[[#This Row],[水路]],"")</f>
        <v/>
      </c>
      <c r="G3031" t="str">
        <f>IFERROR(VLOOKUP(D3031,プログラムデータ!A:N,12,0),"")</f>
        <v/>
      </c>
      <c r="H3031" t="str">
        <f>IFERROR(VLOOKUP(D3031,プログラムデータ!A:N,13,0),"")</f>
        <v/>
      </c>
      <c r="I3031" t="str">
        <f>IFERROR(VLOOKUP(D3031,プログラムデータ!A:N,11,0),"")</f>
        <v/>
      </c>
      <c r="J3031" t="str">
        <f>IFERROR(VLOOKUP(D3031,プログラムデータ!A:N,10,0),"")</f>
        <v/>
      </c>
      <c r="K3031" t="str">
        <f>IFERROR(VLOOKUP(D3031,プログラムデータ!A:N,14,0),"")</f>
        <v/>
      </c>
      <c r="L3031" t="str">
        <f t="shared" si="95"/>
        <v xml:space="preserve">    </v>
      </c>
      <c r="M3031" t="str">
        <f>IFERROR(VLOOKUP(J3031,色々!M:P,4,0),"")</f>
        <v/>
      </c>
      <c r="N3031" t="str">
        <f>IFERROR(記録__2[[#This Row],[競技番号]],"")</f>
        <v/>
      </c>
      <c r="O3031" t="str">
        <f>IFERROR(記録__2[[#This Row],[選手番号]],"")</f>
        <v/>
      </c>
    </row>
    <row r="3032" spans="1:15" x14ac:dyDescent="0.2">
      <c r="A3032" t="str">
        <f>IFERROR(VLOOKUP(N3032,プログラム!B:C,2,0),"")</f>
        <v/>
      </c>
      <c r="B3032" t="str">
        <f t="shared" si="94"/>
        <v/>
      </c>
      <c r="C3032" t="str">
        <f>IFERROR(VLOOKUP(B3032,チーム番号!E:F,2,0),"")</f>
        <v/>
      </c>
      <c r="D3032" t="str">
        <f>IFERROR(VLOOKUP(N3032,プログラム!B:C,2,0),"")</f>
        <v/>
      </c>
      <c r="E3032" t="str">
        <f>IFERROR(記録__2[[#This Row],[組]],"")</f>
        <v/>
      </c>
      <c r="F3032" t="str">
        <f>IFERROR(記録__2[[#This Row],[水路]],"")</f>
        <v/>
      </c>
      <c r="G3032" t="str">
        <f>IFERROR(VLOOKUP(D3032,プログラムデータ!A:N,12,0),"")</f>
        <v/>
      </c>
      <c r="H3032" t="str">
        <f>IFERROR(VLOOKUP(D3032,プログラムデータ!A:N,13,0),"")</f>
        <v/>
      </c>
      <c r="I3032" t="str">
        <f>IFERROR(VLOOKUP(D3032,プログラムデータ!A:N,11,0),"")</f>
        <v/>
      </c>
      <c r="J3032" t="str">
        <f>IFERROR(VLOOKUP(D3032,プログラムデータ!A:N,10,0),"")</f>
        <v/>
      </c>
      <c r="K3032" t="str">
        <f>IFERROR(VLOOKUP(D3032,プログラムデータ!A:N,14,0),"")</f>
        <v/>
      </c>
      <c r="L3032" t="str">
        <f t="shared" si="95"/>
        <v xml:space="preserve">    </v>
      </c>
      <c r="M3032" t="str">
        <f>IFERROR(VLOOKUP(J3032,色々!M:P,4,0),"")</f>
        <v/>
      </c>
      <c r="N3032" t="str">
        <f>IFERROR(記録__2[[#This Row],[競技番号]],"")</f>
        <v/>
      </c>
      <c r="O3032" t="str">
        <f>IFERROR(記録__2[[#This Row],[選手番号]],"")</f>
        <v/>
      </c>
    </row>
    <row r="3033" spans="1:15" x14ac:dyDescent="0.2">
      <c r="A3033" t="str">
        <f>IFERROR(VLOOKUP(N3033,プログラム!B:C,2,0),"")</f>
        <v/>
      </c>
      <c r="B3033" t="str">
        <f t="shared" si="94"/>
        <v/>
      </c>
      <c r="C3033" t="str">
        <f>IFERROR(VLOOKUP(B3033,チーム番号!E:F,2,0),"")</f>
        <v/>
      </c>
      <c r="D3033" t="str">
        <f>IFERROR(VLOOKUP(N3033,プログラム!B:C,2,0),"")</f>
        <v/>
      </c>
      <c r="E3033" t="str">
        <f>IFERROR(記録__2[[#This Row],[組]],"")</f>
        <v/>
      </c>
      <c r="F3033" t="str">
        <f>IFERROR(記録__2[[#This Row],[水路]],"")</f>
        <v/>
      </c>
      <c r="G3033" t="str">
        <f>IFERROR(VLOOKUP(D3033,プログラムデータ!A:N,12,0),"")</f>
        <v/>
      </c>
      <c r="H3033" t="str">
        <f>IFERROR(VLOOKUP(D3033,プログラムデータ!A:N,13,0),"")</f>
        <v/>
      </c>
      <c r="I3033" t="str">
        <f>IFERROR(VLOOKUP(D3033,プログラムデータ!A:N,11,0),"")</f>
        <v/>
      </c>
      <c r="J3033" t="str">
        <f>IFERROR(VLOOKUP(D3033,プログラムデータ!A:N,10,0),"")</f>
        <v/>
      </c>
      <c r="K3033" t="str">
        <f>IFERROR(VLOOKUP(D3033,プログラムデータ!A:N,14,0),"")</f>
        <v/>
      </c>
      <c r="L3033" t="str">
        <f t="shared" si="95"/>
        <v xml:space="preserve">    </v>
      </c>
      <c r="M3033" t="str">
        <f>IFERROR(VLOOKUP(J3033,色々!M:P,4,0),"")</f>
        <v/>
      </c>
      <c r="N3033" t="str">
        <f>IFERROR(記録__2[[#This Row],[競技番号]],"")</f>
        <v/>
      </c>
      <c r="O3033" t="str">
        <f>IFERROR(記録__2[[#This Row],[選手番号]],"")</f>
        <v/>
      </c>
    </row>
    <row r="3034" spans="1:15" x14ac:dyDescent="0.2">
      <c r="A3034" t="str">
        <f>IFERROR(VLOOKUP(N3034,プログラム!B:C,2,0),"")</f>
        <v/>
      </c>
      <c r="B3034" t="str">
        <f t="shared" si="94"/>
        <v/>
      </c>
      <c r="C3034" t="str">
        <f>IFERROR(VLOOKUP(B3034,チーム番号!E:F,2,0),"")</f>
        <v/>
      </c>
      <c r="D3034" t="str">
        <f>IFERROR(VLOOKUP(N3034,プログラム!B:C,2,0),"")</f>
        <v/>
      </c>
      <c r="E3034" t="str">
        <f>IFERROR(記録__2[[#This Row],[組]],"")</f>
        <v/>
      </c>
      <c r="F3034" t="str">
        <f>IFERROR(記録__2[[#This Row],[水路]],"")</f>
        <v/>
      </c>
      <c r="G3034" t="str">
        <f>IFERROR(VLOOKUP(D3034,プログラムデータ!A:N,12,0),"")</f>
        <v/>
      </c>
      <c r="H3034" t="str">
        <f>IFERROR(VLOOKUP(D3034,プログラムデータ!A:N,13,0),"")</f>
        <v/>
      </c>
      <c r="I3034" t="str">
        <f>IFERROR(VLOOKUP(D3034,プログラムデータ!A:N,11,0),"")</f>
        <v/>
      </c>
      <c r="J3034" t="str">
        <f>IFERROR(VLOOKUP(D3034,プログラムデータ!A:N,10,0),"")</f>
        <v/>
      </c>
      <c r="K3034" t="str">
        <f>IFERROR(VLOOKUP(D3034,プログラムデータ!A:N,14,0),"")</f>
        <v/>
      </c>
      <c r="L3034" t="str">
        <f t="shared" si="95"/>
        <v xml:space="preserve">    </v>
      </c>
      <c r="M3034" t="str">
        <f>IFERROR(VLOOKUP(J3034,色々!M:P,4,0),"")</f>
        <v/>
      </c>
      <c r="N3034" t="str">
        <f>IFERROR(記録__2[[#This Row],[競技番号]],"")</f>
        <v/>
      </c>
      <c r="O3034" t="str">
        <f>IFERROR(記録__2[[#This Row],[選手番号]],"")</f>
        <v/>
      </c>
    </row>
    <row r="3035" spans="1:15" x14ac:dyDescent="0.2">
      <c r="A3035" t="str">
        <f>IFERROR(VLOOKUP(N3035,プログラム!B:C,2,0),"")</f>
        <v/>
      </c>
      <c r="B3035" t="str">
        <f t="shared" si="94"/>
        <v/>
      </c>
      <c r="C3035" t="str">
        <f>IFERROR(VLOOKUP(B3035,チーム番号!E:F,2,0),"")</f>
        <v/>
      </c>
      <c r="D3035" t="str">
        <f>IFERROR(VLOOKUP(N3035,プログラム!B:C,2,0),"")</f>
        <v/>
      </c>
      <c r="E3035" t="str">
        <f>IFERROR(記録__2[[#This Row],[組]],"")</f>
        <v/>
      </c>
      <c r="F3035" t="str">
        <f>IFERROR(記録__2[[#This Row],[水路]],"")</f>
        <v/>
      </c>
      <c r="G3035" t="str">
        <f>IFERROR(VLOOKUP(D3035,プログラムデータ!A:N,12,0),"")</f>
        <v/>
      </c>
      <c r="H3035" t="str">
        <f>IFERROR(VLOOKUP(D3035,プログラムデータ!A:N,13,0),"")</f>
        <v/>
      </c>
      <c r="I3035" t="str">
        <f>IFERROR(VLOOKUP(D3035,プログラムデータ!A:N,11,0),"")</f>
        <v/>
      </c>
      <c r="J3035" t="str">
        <f>IFERROR(VLOOKUP(D3035,プログラムデータ!A:N,10,0),"")</f>
        <v/>
      </c>
      <c r="K3035" t="str">
        <f>IFERROR(VLOOKUP(D3035,プログラムデータ!A:N,14,0),"")</f>
        <v/>
      </c>
      <c r="L3035" t="str">
        <f t="shared" si="95"/>
        <v xml:space="preserve">    </v>
      </c>
      <c r="M3035" t="str">
        <f>IFERROR(VLOOKUP(J3035,色々!M:P,4,0),"")</f>
        <v/>
      </c>
      <c r="N3035" t="str">
        <f>IFERROR(記録__2[[#This Row],[競技番号]],"")</f>
        <v/>
      </c>
      <c r="O3035" t="str">
        <f>IFERROR(記録__2[[#This Row],[選手番号]],"")</f>
        <v/>
      </c>
    </row>
    <row r="3036" spans="1:15" x14ac:dyDescent="0.2">
      <c r="A3036" t="str">
        <f>IFERROR(VLOOKUP(N3036,プログラム!B:C,2,0),"")</f>
        <v/>
      </c>
      <c r="B3036" t="str">
        <f t="shared" si="94"/>
        <v/>
      </c>
      <c r="C3036" t="str">
        <f>IFERROR(VLOOKUP(B3036,チーム番号!E:F,2,0),"")</f>
        <v/>
      </c>
      <c r="D3036" t="str">
        <f>IFERROR(VLOOKUP(N3036,プログラム!B:C,2,0),"")</f>
        <v/>
      </c>
      <c r="E3036" t="str">
        <f>IFERROR(記録__2[[#This Row],[組]],"")</f>
        <v/>
      </c>
      <c r="F3036" t="str">
        <f>IFERROR(記録__2[[#This Row],[水路]],"")</f>
        <v/>
      </c>
      <c r="G3036" t="str">
        <f>IFERROR(VLOOKUP(D3036,プログラムデータ!A:N,12,0),"")</f>
        <v/>
      </c>
      <c r="H3036" t="str">
        <f>IFERROR(VLOOKUP(D3036,プログラムデータ!A:N,13,0),"")</f>
        <v/>
      </c>
      <c r="I3036" t="str">
        <f>IFERROR(VLOOKUP(D3036,プログラムデータ!A:N,11,0),"")</f>
        <v/>
      </c>
      <c r="J3036" t="str">
        <f>IFERROR(VLOOKUP(D3036,プログラムデータ!A:N,10,0),"")</f>
        <v/>
      </c>
      <c r="K3036" t="str">
        <f>IFERROR(VLOOKUP(D3036,プログラムデータ!A:N,14,0),"")</f>
        <v/>
      </c>
      <c r="L3036" t="str">
        <f t="shared" si="95"/>
        <v xml:space="preserve">    </v>
      </c>
      <c r="M3036" t="str">
        <f>IFERROR(VLOOKUP(J3036,色々!M:P,4,0),"")</f>
        <v/>
      </c>
      <c r="N3036" t="str">
        <f>IFERROR(記録__2[[#This Row],[競技番号]],"")</f>
        <v/>
      </c>
      <c r="O3036" t="str">
        <f>IFERROR(記録__2[[#This Row],[選手番号]],"")</f>
        <v/>
      </c>
    </row>
    <row r="3037" spans="1:15" x14ac:dyDescent="0.2">
      <c r="A3037" t="str">
        <f>IFERROR(VLOOKUP(N3037,プログラム!B:C,2,0),"")</f>
        <v/>
      </c>
      <c r="B3037" t="str">
        <f t="shared" si="94"/>
        <v/>
      </c>
      <c r="C3037" t="str">
        <f>IFERROR(VLOOKUP(B3037,チーム番号!E:F,2,0),"")</f>
        <v/>
      </c>
      <c r="D3037" t="str">
        <f>IFERROR(VLOOKUP(N3037,プログラム!B:C,2,0),"")</f>
        <v/>
      </c>
      <c r="E3037" t="str">
        <f>IFERROR(記録__2[[#This Row],[組]],"")</f>
        <v/>
      </c>
      <c r="F3037" t="str">
        <f>IFERROR(記録__2[[#This Row],[水路]],"")</f>
        <v/>
      </c>
      <c r="G3037" t="str">
        <f>IFERROR(VLOOKUP(D3037,プログラムデータ!A:N,12,0),"")</f>
        <v/>
      </c>
      <c r="H3037" t="str">
        <f>IFERROR(VLOOKUP(D3037,プログラムデータ!A:N,13,0),"")</f>
        <v/>
      </c>
      <c r="I3037" t="str">
        <f>IFERROR(VLOOKUP(D3037,プログラムデータ!A:N,11,0),"")</f>
        <v/>
      </c>
      <c r="J3037" t="str">
        <f>IFERROR(VLOOKUP(D3037,プログラムデータ!A:N,10,0),"")</f>
        <v/>
      </c>
      <c r="K3037" t="str">
        <f>IFERROR(VLOOKUP(D3037,プログラムデータ!A:N,14,0),"")</f>
        <v/>
      </c>
      <c r="L3037" t="str">
        <f t="shared" si="95"/>
        <v xml:space="preserve">    </v>
      </c>
      <c r="M3037" t="str">
        <f>IFERROR(VLOOKUP(J3037,色々!M:P,4,0),"")</f>
        <v/>
      </c>
      <c r="N3037" t="str">
        <f>IFERROR(記録__2[[#This Row],[競技番号]],"")</f>
        <v/>
      </c>
      <c r="O3037" t="str">
        <f>IFERROR(記録__2[[#This Row],[選手番号]],"")</f>
        <v/>
      </c>
    </row>
    <row r="3038" spans="1:15" x14ac:dyDescent="0.2">
      <c r="A3038" t="str">
        <f>IFERROR(VLOOKUP(N3038,プログラム!B:C,2,0),"")</f>
        <v/>
      </c>
      <c r="B3038" t="str">
        <f t="shared" si="94"/>
        <v/>
      </c>
      <c r="C3038" t="str">
        <f>IFERROR(VLOOKUP(B3038,チーム番号!E:F,2,0),"")</f>
        <v/>
      </c>
      <c r="D3038" t="str">
        <f>IFERROR(VLOOKUP(N3038,プログラム!B:C,2,0),"")</f>
        <v/>
      </c>
      <c r="E3038" t="str">
        <f>IFERROR(記録__2[[#This Row],[組]],"")</f>
        <v/>
      </c>
      <c r="F3038" t="str">
        <f>IFERROR(記録__2[[#This Row],[水路]],"")</f>
        <v/>
      </c>
      <c r="G3038" t="str">
        <f>IFERROR(VLOOKUP(D3038,プログラムデータ!A:N,12,0),"")</f>
        <v/>
      </c>
      <c r="H3038" t="str">
        <f>IFERROR(VLOOKUP(D3038,プログラムデータ!A:N,13,0),"")</f>
        <v/>
      </c>
      <c r="I3038" t="str">
        <f>IFERROR(VLOOKUP(D3038,プログラムデータ!A:N,11,0),"")</f>
        <v/>
      </c>
      <c r="J3038" t="str">
        <f>IFERROR(VLOOKUP(D3038,プログラムデータ!A:N,10,0),"")</f>
        <v/>
      </c>
      <c r="K3038" t="str">
        <f>IFERROR(VLOOKUP(D3038,プログラムデータ!A:N,14,0),"")</f>
        <v/>
      </c>
      <c r="L3038" t="str">
        <f t="shared" si="95"/>
        <v xml:space="preserve">    </v>
      </c>
      <c r="M3038" t="str">
        <f>IFERROR(VLOOKUP(J3038,色々!M:P,4,0),"")</f>
        <v/>
      </c>
      <c r="N3038" t="str">
        <f>IFERROR(記録__2[[#This Row],[競技番号]],"")</f>
        <v/>
      </c>
      <c r="O3038" t="str">
        <f>IFERROR(記録__2[[#This Row],[選手番号]],"")</f>
        <v/>
      </c>
    </row>
    <row r="3039" spans="1:15" x14ac:dyDescent="0.2">
      <c r="A3039" t="str">
        <f>IFERROR(VLOOKUP(N3039,プログラム!B:C,2,0),"")</f>
        <v/>
      </c>
      <c r="B3039" t="str">
        <f t="shared" si="94"/>
        <v/>
      </c>
      <c r="C3039" t="str">
        <f>IFERROR(VLOOKUP(B3039,チーム番号!E:F,2,0),"")</f>
        <v/>
      </c>
      <c r="D3039" t="str">
        <f>IFERROR(VLOOKUP(N3039,プログラム!B:C,2,0),"")</f>
        <v/>
      </c>
      <c r="E3039" t="str">
        <f>IFERROR(記録__2[[#This Row],[組]],"")</f>
        <v/>
      </c>
      <c r="F3039" t="str">
        <f>IFERROR(記録__2[[#This Row],[水路]],"")</f>
        <v/>
      </c>
      <c r="G3039" t="str">
        <f>IFERROR(VLOOKUP(D3039,プログラムデータ!A:N,12,0),"")</f>
        <v/>
      </c>
      <c r="H3039" t="str">
        <f>IFERROR(VLOOKUP(D3039,プログラムデータ!A:N,13,0),"")</f>
        <v/>
      </c>
      <c r="I3039" t="str">
        <f>IFERROR(VLOOKUP(D3039,プログラムデータ!A:N,11,0),"")</f>
        <v/>
      </c>
      <c r="J3039" t="str">
        <f>IFERROR(VLOOKUP(D3039,プログラムデータ!A:N,10,0),"")</f>
        <v/>
      </c>
      <c r="K3039" t="str">
        <f>IFERROR(VLOOKUP(D3039,プログラムデータ!A:N,14,0),"")</f>
        <v/>
      </c>
      <c r="L3039" t="str">
        <f t="shared" si="95"/>
        <v xml:space="preserve">    </v>
      </c>
      <c r="M3039" t="str">
        <f>IFERROR(VLOOKUP(J3039,色々!M:P,4,0),"")</f>
        <v/>
      </c>
      <c r="N3039" t="str">
        <f>IFERROR(記録__2[[#This Row],[競技番号]],"")</f>
        <v/>
      </c>
      <c r="O3039" t="str">
        <f>IFERROR(記録__2[[#This Row],[選手番号]],"")</f>
        <v/>
      </c>
    </row>
    <row r="3040" spans="1:15" x14ac:dyDescent="0.2">
      <c r="A3040" t="str">
        <f>IFERROR(VLOOKUP(N3040,プログラム!B:C,2,0),"")</f>
        <v/>
      </c>
      <c r="B3040" t="str">
        <f t="shared" si="94"/>
        <v/>
      </c>
      <c r="C3040" t="str">
        <f>IFERROR(VLOOKUP(B3040,チーム番号!E:F,2,0),"")</f>
        <v/>
      </c>
      <c r="D3040" t="str">
        <f>IFERROR(VLOOKUP(N3040,プログラム!B:C,2,0),"")</f>
        <v/>
      </c>
      <c r="E3040" t="str">
        <f>IFERROR(記録__2[[#This Row],[組]],"")</f>
        <v/>
      </c>
      <c r="F3040" t="str">
        <f>IFERROR(記録__2[[#This Row],[水路]],"")</f>
        <v/>
      </c>
      <c r="G3040" t="str">
        <f>IFERROR(VLOOKUP(D3040,プログラムデータ!A:N,12,0),"")</f>
        <v/>
      </c>
      <c r="H3040" t="str">
        <f>IFERROR(VLOOKUP(D3040,プログラムデータ!A:N,13,0),"")</f>
        <v/>
      </c>
      <c r="I3040" t="str">
        <f>IFERROR(VLOOKUP(D3040,プログラムデータ!A:N,11,0),"")</f>
        <v/>
      </c>
      <c r="J3040" t="str">
        <f>IFERROR(VLOOKUP(D3040,プログラムデータ!A:N,10,0),"")</f>
        <v/>
      </c>
      <c r="K3040" t="str">
        <f>IFERROR(VLOOKUP(D3040,プログラムデータ!A:N,14,0),"")</f>
        <v/>
      </c>
      <c r="L3040" t="str">
        <f t="shared" si="95"/>
        <v xml:space="preserve">    </v>
      </c>
      <c r="M3040" t="str">
        <f>IFERROR(VLOOKUP(J3040,色々!M:P,4,0),"")</f>
        <v/>
      </c>
      <c r="N3040" t="str">
        <f>IFERROR(記録__2[[#This Row],[競技番号]],"")</f>
        <v/>
      </c>
      <c r="O3040" t="str">
        <f>IFERROR(記録__2[[#This Row],[選手番号]],"")</f>
        <v/>
      </c>
    </row>
    <row r="3041" spans="1:15" x14ac:dyDescent="0.2">
      <c r="A3041" t="str">
        <f>IFERROR(VLOOKUP(N3041,プログラム!B:C,2,0),"")</f>
        <v/>
      </c>
      <c r="B3041" t="str">
        <f t="shared" si="94"/>
        <v/>
      </c>
      <c r="C3041" t="str">
        <f>IFERROR(VLOOKUP(B3041,チーム番号!E:F,2,0),"")</f>
        <v/>
      </c>
      <c r="D3041" t="str">
        <f>IFERROR(VLOOKUP(N3041,プログラム!B:C,2,0),"")</f>
        <v/>
      </c>
      <c r="E3041" t="str">
        <f>IFERROR(記録__2[[#This Row],[組]],"")</f>
        <v/>
      </c>
      <c r="F3041" t="str">
        <f>IFERROR(記録__2[[#This Row],[水路]],"")</f>
        <v/>
      </c>
      <c r="G3041" t="str">
        <f>IFERROR(VLOOKUP(D3041,プログラムデータ!A:N,12,0),"")</f>
        <v/>
      </c>
      <c r="H3041" t="str">
        <f>IFERROR(VLOOKUP(D3041,プログラムデータ!A:N,13,0),"")</f>
        <v/>
      </c>
      <c r="I3041" t="str">
        <f>IFERROR(VLOOKUP(D3041,プログラムデータ!A:N,11,0),"")</f>
        <v/>
      </c>
      <c r="J3041" t="str">
        <f>IFERROR(VLOOKUP(D3041,プログラムデータ!A:N,10,0),"")</f>
        <v/>
      </c>
      <c r="K3041" t="str">
        <f>IFERROR(VLOOKUP(D3041,プログラムデータ!A:N,14,0),"")</f>
        <v/>
      </c>
      <c r="L3041" t="str">
        <f t="shared" si="95"/>
        <v xml:space="preserve">    </v>
      </c>
      <c r="M3041" t="str">
        <f>IFERROR(VLOOKUP(J3041,色々!M:P,4,0),"")</f>
        <v/>
      </c>
      <c r="N3041" t="str">
        <f>IFERROR(記録__2[[#This Row],[競技番号]],"")</f>
        <v/>
      </c>
      <c r="O3041" t="str">
        <f>IFERROR(記録__2[[#This Row],[選手番号]],"")</f>
        <v/>
      </c>
    </row>
    <row r="3042" spans="1:15" x14ac:dyDescent="0.2">
      <c r="A3042" t="str">
        <f>IFERROR(VLOOKUP(N3042,プログラム!B:C,2,0),"")</f>
        <v/>
      </c>
      <c r="B3042" t="str">
        <f t="shared" si="94"/>
        <v/>
      </c>
      <c r="C3042" t="str">
        <f>IFERROR(VLOOKUP(B3042,チーム番号!E:F,2,0),"")</f>
        <v/>
      </c>
      <c r="D3042" t="str">
        <f>IFERROR(VLOOKUP(N3042,プログラム!B:C,2,0),"")</f>
        <v/>
      </c>
      <c r="E3042" t="str">
        <f>IFERROR(記録__2[[#This Row],[組]],"")</f>
        <v/>
      </c>
      <c r="F3042" t="str">
        <f>IFERROR(記録__2[[#This Row],[水路]],"")</f>
        <v/>
      </c>
      <c r="G3042" t="str">
        <f>IFERROR(VLOOKUP(D3042,プログラムデータ!A:N,12,0),"")</f>
        <v/>
      </c>
      <c r="H3042" t="str">
        <f>IFERROR(VLOOKUP(D3042,プログラムデータ!A:N,13,0),"")</f>
        <v/>
      </c>
      <c r="I3042" t="str">
        <f>IFERROR(VLOOKUP(D3042,プログラムデータ!A:N,11,0),"")</f>
        <v/>
      </c>
      <c r="J3042" t="str">
        <f>IFERROR(VLOOKUP(D3042,プログラムデータ!A:N,10,0),"")</f>
        <v/>
      </c>
      <c r="K3042" t="str">
        <f>IFERROR(VLOOKUP(D3042,プログラムデータ!A:N,14,0),"")</f>
        <v/>
      </c>
      <c r="L3042" t="str">
        <f t="shared" si="95"/>
        <v xml:space="preserve">    </v>
      </c>
      <c r="M3042" t="str">
        <f>IFERROR(VLOOKUP(J3042,色々!M:P,4,0),"")</f>
        <v/>
      </c>
      <c r="N3042" t="str">
        <f>IFERROR(記録__2[[#This Row],[競技番号]],"")</f>
        <v/>
      </c>
      <c r="O3042" t="str">
        <f>IFERROR(記録__2[[#This Row],[選手番号]],"")</f>
        <v/>
      </c>
    </row>
    <row r="3043" spans="1:15" x14ac:dyDescent="0.2">
      <c r="A3043" t="str">
        <f>IFERROR(VLOOKUP(N3043,プログラム!B:C,2,0),"")</f>
        <v/>
      </c>
      <c r="B3043" t="str">
        <f t="shared" si="94"/>
        <v/>
      </c>
      <c r="C3043" t="str">
        <f>IFERROR(VLOOKUP(B3043,チーム番号!E:F,2,0),"")</f>
        <v/>
      </c>
      <c r="D3043" t="str">
        <f>IFERROR(VLOOKUP(N3043,プログラム!B:C,2,0),"")</f>
        <v/>
      </c>
      <c r="E3043" t="str">
        <f>IFERROR(記録__2[[#This Row],[組]],"")</f>
        <v/>
      </c>
      <c r="F3043" t="str">
        <f>IFERROR(記録__2[[#This Row],[水路]],"")</f>
        <v/>
      </c>
      <c r="G3043" t="str">
        <f>IFERROR(VLOOKUP(D3043,プログラムデータ!A:N,12,0),"")</f>
        <v/>
      </c>
      <c r="H3043" t="str">
        <f>IFERROR(VLOOKUP(D3043,プログラムデータ!A:N,13,0),"")</f>
        <v/>
      </c>
      <c r="I3043" t="str">
        <f>IFERROR(VLOOKUP(D3043,プログラムデータ!A:N,11,0),"")</f>
        <v/>
      </c>
      <c r="J3043" t="str">
        <f>IFERROR(VLOOKUP(D3043,プログラムデータ!A:N,10,0),"")</f>
        <v/>
      </c>
      <c r="K3043" t="str">
        <f>IFERROR(VLOOKUP(D3043,プログラムデータ!A:N,14,0),"")</f>
        <v/>
      </c>
      <c r="L3043" t="str">
        <f t="shared" si="95"/>
        <v xml:space="preserve">    </v>
      </c>
      <c r="M3043" t="str">
        <f>IFERROR(VLOOKUP(J3043,色々!M:P,4,0),"")</f>
        <v/>
      </c>
      <c r="N3043" t="str">
        <f>IFERROR(記録__2[[#This Row],[競技番号]],"")</f>
        <v/>
      </c>
      <c r="O3043" t="str">
        <f>IFERROR(記録__2[[#This Row],[選手番号]],"")</f>
        <v/>
      </c>
    </row>
    <row r="3044" spans="1:15" x14ac:dyDescent="0.2">
      <c r="A3044" t="str">
        <f>IFERROR(VLOOKUP(N3044,プログラム!B:C,2,0),"")</f>
        <v/>
      </c>
      <c r="B3044" t="str">
        <f t="shared" si="94"/>
        <v/>
      </c>
      <c r="C3044" t="str">
        <f>IFERROR(VLOOKUP(B3044,チーム番号!E:F,2,0),"")</f>
        <v/>
      </c>
      <c r="D3044" t="str">
        <f>IFERROR(VLOOKUP(N3044,プログラム!B:C,2,0),"")</f>
        <v/>
      </c>
      <c r="E3044" t="str">
        <f>IFERROR(記録__2[[#This Row],[組]],"")</f>
        <v/>
      </c>
      <c r="F3044" t="str">
        <f>IFERROR(記録__2[[#This Row],[水路]],"")</f>
        <v/>
      </c>
      <c r="G3044" t="str">
        <f>IFERROR(VLOOKUP(D3044,プログラムデータ!A:N,12,0),"")</f>
        <v/>
      </c>
      <c r="H3044" t="str">
        <f>IFERROR(VLOOKUP(D3044,プログラムデータ!A:N,13,0),"")</f>
        <v/>
      </c>
      <c r="I3044" t="str">
        <f>IFERROR(VLOOKUP(D3044,プログラムデータ!A:N,11,0),"")</f>
        <v/>
      </c>
      <c r="J3044" t="str">
        <f>IFERROR(VLOOKUP(D3044,プログラムデータ!A:N,10,0),"")</f>
        <v/>
      </c>
      <c r="K3044" t="str">
        <f>IFERROR(VLOOKUP(D3044,プログラムデータ!A:N,14,0),"")</f>
        <v/>
      </c>
      <c r="L3044" t="str">
        <f t="shared" si="95"/>
        <v xml:space="preserve">    </v>
      </c>
      <c r="M3044" t="str">
        <f>IFERROR(VLOOKUP(J3044,色々!M:P,4,0),"")</f>
        <v/>
      </c>
      <c r="N3044" t="str">
        <f>IFERROR(記録__2[[#This Row],[競技番号]],"")</f>
        <v/>
      </c>
      <c r="O3044" t="str">
        <f>IFERROR(記録__2[[#This Row],[選手番号]],"")</f>
        <v/>
      </c>
    </row>
    <row r="3045" spans="1:15" x14ac:dyDescent="0.2">
      <c r="A3045" t="str">
        <f>IFERROR(VLOOKUP(N3045,プログラム!B:C,2,0),"")</f>
        <v/>
      </c>
      <c r="B3045" t="str">
        <f t="shared" si="94"/>
        <v/>
      </c>
      <c r="C3045" t="str">
        <f>IFERROR(VLOOKUP(B3045,チーム番号!E:F,2,0),"")</f>
        <v/>
      </c>
      <c r="D3045" t="str">
        <f>IFERROR(VLOOKUP(N3045,プログラム!B:C,2,0),"")</f>
        <v/>
      </c>
      <c r="E3045" t="str">
        <f>IFERROR(記録__2[[#This Row],[組]],"")</f>
        <v/>
      </c>
      <c r="F3045" t="str">
        <f>IFERROR(記録__2[[#This Row],[水路]],"")</f>
        <v/>
      </c>
      <c r="G3045" t="str">
        <f>IFERROR(VLOOKUP(D3045,プログラムデータ!A:N,12,0),"")</f>
        <v/>
      </c>
      <c r="H3045" t="str">
        <f>IFERROR(VLOOKUP(D3045,プログラムデータ!A:N,13,0),"")</f>
        <v/>
      </c>
      <c r="I3045" t="str">
        <f>IFERROR(VLOOKUP(D3045,プログラムデータ!A:N,11,0),"")</f>
        <v/>
      </c>
      <c r="J3045" t="str">
        <f>IFERROR(VLOOKUP(D3045,プログラムデータ!A:N,10,0),"")</f>
        <v/>
      </c>
      <c r="K3045" t="str">
        <f>IFERROR(VLOOKUP(D3045,プログラムデータ!A:N,14,0),"")</f>
        <v/>
      </c>
      <c r="L3045" t="str">
        <f t="shared" si="95"/>
        <v xml:space="preserve">    </v>
      </c>
      <c r="M3045" t="str">
        <f>IFERROR(VLOOKUP(J3045,色々!M:P,4,0),"")</f>
        <v/>
      </c>
      <c r="N3045" t="str">
        <f>IFERROR(記録__2[[#This Row],[競技番号]],"")</f>
        <v/>
      </c>
      <c r="O3045" t="str">
        <f>IFERROR(記録__2[[#This Row],[選手番号]],"")</f>
        <v/>
      </c>
    </row>
    <row r="3046" spans="1:15" x14ac:dyDescent="0.2">
      <c r="A3046" t="str">
        <f>IFERROR(VLOOKUP(N3046,プログラム!B:C,2,0),"")</f>
        <v/>
      </c>
      <c r="B3046" t="str">
        <f t="shared" si="94"/>
        <v/>
      </c>
      <c r="C3046" t="str">
        <f>IFERROR(VLOOKUP(B3046,チーム番号!E:F,2,0),"")</f>
        <v/>
      </c>
      <c r="D3046" t="str">
        <f>IFERROR(VLOOKUP(N3046,プログラム!B:C,2,0),"")</f>
        <v/>
      </c>
      <c r="E3046" t="str">
        <f>IFERROR(記録__2[[#This Row],[組]],"")</f>
        <v/>
      </c>
      <c r="F3046" t="str">
        <f>IFERROR(記録__2[[#This Row],[水路]],"")</f>
        <v/>
      </c>
      <c r="G3046" t="str">
        <f>IFERROR(VLOOKUP(D3046,プログラムデータ!A:N,12,0),"")</f>
        <v/>
      </c>
      <c r="H3046" t="str">
        <f>IFERROR(VLOOKUP(D3046,プログラムデータ!A:N,13,0),"")</f>
        <v/>
      </c>
      <c r="I3046" t="str">
        <f>IFERROR(VLOOKUP(D3046,プログラムデータ!A:N,11,0),"")</f>
        <v/>
      </c>
      <c r="J3046" t="str">
        <f>IFERROR(VLOOKUP(D3046,プログラムデータ!A:N,10,0),"")</f>
        <v/>
      </c>
      <c r="K3046" t="str">
        <f>IFERROR(VLOOKUP(D3046,プログラムデータ!A:N,14,0),"")</f>
        <v/>
      </c>
      <c r="L3046" t="str">
        <f t="shared" si="95"/>
        <v xml:space="preserve">    </v>
      </c>
      <c r="M3046" t="str">
        <f>IFERROR(VLOOKUP(J3046,色々!M:P,4,0),"")</f>
        <v/>
      </c>
      <c r="N3046" t="str">
        <f>IFERROR(記録__2[[#This Row],[競技番号]],"")</f>
        <v/>
      </c>
      <c r="O3046" t="str">
        <f>IFERROR(記録__2[[#This Row],[選手番号]],"")</f>
        <v/>
      </c>
    </row>
    <row r="3047" spans="1:15" x14ac:dyDescent="0.2">
      <c r="A3047" t="str">
        <f>IFERROR(VLOOKUP(N3047,プログラム!B:C,2,0),"")</f>
        <v/>
      </c>
      <c r="B3047" t="str">
        <f t="shared" si="94"/>
        <v/>
      </c>
      <c r="C3047" t="str">
        <f>IFERROR(VLOOKUP(B3047,チーム番号!E:F,2,0),"")</f>
        <v/>
      </c>
      <c r="D3047" t="str">
        <f>IFERROR(VLOOKUP(N3047,プログラム!B:C,2,0),"")</f>
        <v/>
      </c>
      <c r="E3047" t="str">
        <f>IFERROR(記録__2[[#This Row],[組]],"")</f>
        <v/>
      </c>
      <c r="F3047" t="str">
        <f>IFERROR(記録__2[[#This Row],[水路]],"")</f>
        <v/>
      </c>
      <c r="G3047" t="str">
        <f>IFERROR(VLOOKUP(D3047,プログラムデータ!A:N,12,0),"")</f>
        <v/>
      </c>
      <c r="H3047" t="str">
        <f>IFERROR(VLOOKUP(D3047,プログラムデータ!A:N,13,0),"")</f>
        <v/>
      </c>
      <c r="I3047" t="str">
        <f>IFERROR(VLOOKUP(D3047,プログラムデータ!A:N,11,0),"")</f>
        <v/>
      </c>
      <c r="J3047" t="str">
        <f>IFERROR(VLOOKUP(D3047,プログラムデータ!A:N,10,0),"")</f>
        <v/>
      </c>
      <c r="K3047" t="str">
        <f>IFERROR(VLOOKUP(D3047,プログラムデータ!A:N,14,0),"")</f>
        <v/>
      </c>
      <c r="L3047" t="str">
        <f t="shared" si="95"/>
        <v xml:space="preserve">    </v>
      </c>
      <c r="M3047" t="str">
        <f>IFERROR(VLOOKUP(J3047,色々!M:P,4,0),"")</f>
        <v/>
      </c>
      <c r="N3047" t="str">
        <f>IFERROR(記録__2[[#This Row],[競技番号]],"")</f>
        <v/>
      </c>
      <c r="O3047" t="str">
        <f>IFERROR(記録__2[[#This Row],[選手番号]],"")</f>
        <v/>
      </c>
    </row>
    <row r="3048" spans="1:15" x14ac:dyDescent="0.2">
      <c r="A3048" t="str">
        <f>IFERROR(VLOOKUP(N3048,プログラム!B:C,2,0),"")</f>
        <v/>
      </c>
      <c r="B3048" t="str">
        <f t="shared" si="94"/>
        <v/>
      </c>
      <c r="C3048" t="str">
        <f>IFERROR(VLOOKUP(B3048,チーム番号!E:F,2,0),"")</f>
        <v/>
      </c>
      <c r="D3048" t="str">
        <f>IFERROR(VLOOKUP(N3048,プログラム!B:C,2,0),"")</f>
        <v/>
      </c>
      <c r="E3048" t="str">
        <f>IFERROR(記録__2[[#This Row],[組]],"")</f>
        <v/>
      </c>
      <c r="F3048" t="str">
        <f>IFERROR(記録__2[[#This Row],[水路]],"")</f>
        <v/>
      </c>
      <c r="G3048" t="str">
        <f>IFERROR(VLOOKUP(D3048,プログラムデータ!A:N,12,0),"")</f>
        <v/>
      </c>
      <c r="H3048" t="str">
        <f>IFERROR(VLOOKUP(D3048,プログラムデータ!A:N,13,0),"")</f>
        <v/>
      </c>
      <c r="I3048" t="str">
        <f>IFERROR(VLOOKUP(D3048,プログラムデータ!A:N,11,0),"")</f>
        <v/>
      </c>
      <c r="J3048" t="str">
        <f>IFERROR(VLOOKUP(D3048,プログラムデータ!A:N,10,0),"")</f>
        <v/>
      </c>
      <c r="K3048" t="str">
        <f>IFERROR(VLOOKUP(D3048,プログラムデータ!A:N,14,0),"")</f>
        <v/>
      </c>
      <c r="L3048" t="str">
        <f t="shared" si="95"/>
        <v xml:space="preserve">    </v>
      </c>
      <c r="M3048" t="str">
        <f>IFERROR(VLOOKUP(J3048,色々!M:P,4,0),"")</f>
        <v/>
      </c>
      <c r="N3048" t="str">
        <f>IFERROR(記録__2[[#This Row],[競技番号]],"")</f>
        <v/>
      </c>
      <c r="O3048" t="str">
        <f>IFERROR(記録__2[[#This Row],[選手番号]],"")</f>
        <v/>
      </c>
    </row>
    <row r="3049" spans="1:15" x14ac:dyDescent="0.2">
      <c r="A3049" t="str">
        <f>IFERROR(VLOOKUP(N3049,プログラム!B:C,2,0),"")</f>
        <v/>
      </c>
      <c r="B3049" t="str">
        <f t="shared" si="94"/>
        <v/>
      </c>
      <c r="C3049" t="str">
        <f>IFERROR(VLOOKUP(B3049,チーム番号!E:F,2,0),"")</f>
        <v/>
      </c>
      <c r="D3049" t="str">
        <f>IFERROR(VLOOKUP(N3049,プログラム!B:C,2,0),"")</f>
        <v/>
      </c>
      <c r="E3049" t="str">
        <f>IFERROR(記録__2[[#This Row],[組]],"")</f>
        <v/>
      </c>
      <c r="F3049" t="str">
        <f>IFERROR(記録__2[[#This Row],[水路]],"")</f>
        <v/>
      </c>
      <c r="G3049" t="str">
        <f>IFERROR(VLOOKUP(D3049,プログラムデータ!A:N,12,0),"")</f>
        <v/>
      </c>
      <c r="H3049" t="str">
        <f>IFERROR(VLOOKUP(D3049,プログラムデータ!A:N,13,0),"")</f>
        <v/>
      </c>
      <c r="I3049" t="str">
        <f>IFERROR(VLOOKUP(D3049,プログラムデータ!A:N,11,0),"")</f>
        <v/>
      </c>
      <c r="J3049" t="str">
        <f>IFERROR(VLOOKUP(D3049,プログラムデータ!A:N,10,0),"")</f>
        <v/>
      </c>
      <c r="K3049" t="str">
        <f>IFERROR(VLOOKUP(D3049,プログラムデータ!A:N,14,0),"")</f>
        <v/>
      </c>
      <c r="L3049" t="str">
        <f t="shared" si="95"/>
        <v xml:space="preserve">    </v>
      </c>
      <c r="M3049" t="str">
        <f>IFERROR(VLOOKUP(J3049,色々!M:P,4,0),"")</f>
        <v/>
      </c>
      <c r="N3049" t="str">
        <f>IFERROR(記録__2[[#This Row],[競技番号]],"")</f>
        <v/>
      </c>
      <c r="O3049" t="str">
        <f>IFERROR(記録__2[[#This Row],[選手番号]],"")</f>
        <v/>
      </c>
    </row>
    <row r="3050" spans="1:15" x14ac:dyDescent="0.2">
      <c r="A3050" t="str">
        <f>IFERROR(VLOOKUP(N3050,プログラム!B:C,2,0),"")</f>
        <v/>
      </c>
      <c r="B3050" t="str">
        <f t="shared" si="94"/>
        <v/>
      </c>
      <c r="C3050" t="str">
        <f>IFERROR(VLOOKUP(B3050,チーム番号!E:F,2,0),"")</f>
        <v/>
      </c>
      <c r="D3050" t="str">
        <f>IFERROR(VLOOKUP(N3050,プログラム!B:C,2,0),"")</f>
        <v/>
      </c>
      <c r="E3050" t="str">
        <f>IFERROR(記録__2[[#This Row],[組]],"")</f>
        <v/>
      </c>
      <c r="F3050" t="str">
        <f>IFERROR(記録__2[[#This Row],[水路]],"")</f>
        <v/>
      </c>
      <c r="G3050" t="str">
        <f>IFERROR(VLOOKUP(D3050,プログラムデータ!A:N,12,0),"")</f>
        <v/>
      </c>
      <c r="H3050" t="str">
        <f>IFERROR(VLOOKUP(D3050,プログラムデータ!A:N,13,0),"")</f>
        <v/>
      </c>
      <c r="I3050" t="str">
        <f>IFERROR(VLOOKUP(D3050,プログラムデータ!A:N,11,0),"")</f>
        <v/>
      </c>
      <c r="J3050" t="str">
        <f>IFERROR(VLOOKUP(D3050,プログラムデータ!A:N,10,0),"")</f>
        <v/>
      </c>
      <c r="K3050" t="str">
        <f>IFERROR(VLOOKUP(D3050,プログラムデータ!A:N,14,0),"")</f>
        <v/>
      </c>
      <c r="L3050" t="str">
        <f t="shared" si="95"/>
        <v xml:space="preserve">    </v>
      </c>
      <c r="M3050" t="str">
        <f>IFERROR(VLOOKUP(J3050,色々!M:P,4,0),"")</f>
        <v/>
      </c>
      <c r="N3050" t="str">
        <f>IFERROR(記録__2[[#This Row],[競技番号]],"")</f>
        <v/>
      </c>
      <c r="O3050" t="str">
        <f>IFERROR(記録__2[[#This Row],[選手番号]],"")</f>
        <v/>
      </c>
    </row>
    <row r="3051" spans="1:15" x14ac:dyDescent="0.2">
      <c r="A3051" t="str">
        <f>IFERROR(VLOOKUP(N3051,プログラム!B:C,2,0),"")</f>
        <v/>
      </c>
      <c r="B3051" t="str">
        <f t="shared" si="94"/>
        <v/>
      </c>
      <c r="C3051" t="str">
        <f>IFERROR(VLOOKUP(B3051,チーム番号!E:F,2,0),"")</f>
        <v/>
      </c>
      <c r="D3051" t="str">
        <f>IFERROR(VLOOKUP(N3051,プログラム!B:C,2,0),"")</f>
        <v/>
      </c>
      <c r="E3051" t="str">
        <f>IFERROR(記録__2[[#This Row],[組]],"")</f>
        <v/>
      </c>
      <c r="F3051" t="str">
        <f>IFERROR(記録__2[[#This Row],[水路]],"")</f>
        <v/>
      </c>
      <c r="G3051" t="str">
        <f>IFERROR(VLOOKUP(D3051,プログラムデータ!A:N,12,0),"")</f>
        <v/>
      </c>
      <c r="H3051" t="str">
        <f>IFERROR(VLOOKUP(D3051,プログラムデータ!A:N,13,0),"")</f>
        <v/>
      </c>
      <c r="I3051" t="str">
        <f>IFERROR(VLOOKUP(D3051,プログラムデータ!A:N,11,0),"")</f>
        <v/>
      </c>
      <c r="J3051" t="str">
        <f>IFERROR(VLOOKUP(D3051,プログラムデータ!A:N,10,0),"")</f>
        <v/>
      </c>
      <c r="K3051" t="str">
        <f>IFERROR(VLOOKUP(D3051,プログラムデータ!A:N,14,0),"")</f>
        <v/>
      </c>
      <c r="L3051" t="str">
        <f t="shared" si="95"/>
        <v xml:space="preserve">    </v>
      </c>
      <c r="M3051" t="str">
        <f>IFERROR(VLOOKUP(J3051,色々!M:P,4,0),"")</f>
        <v/>
      </c>
      <c r="N3051" t="str">
        <f>IFERROR(記録__2[[#This Row],[競技番号]],"")</f>
        <v/>
      </c>
      <c r="O3051" t="str">
        <f>IFERROR(記録__2[[#This Row],[選手番号]],"")</f>
        <v/>
      </c>
    </row>
    <row r="3052" spans="1:15" x14ac:dyDescent="0.2">
      <c r="A3052" t="str">
        <f>IFERROR(VLOOKUP(N3052,プログラム!B:C,2,0),"")</f>
        <v/>
      </c>
      <c r="B3052" t="str">
        <f t="shared" si="94"/>
        <v/>
      </c>
      <c r="C3052" t="str">
        <f>IFERROR(VLOOKUP(B3052,チーム番号!E:F,2,0),"")</f>
        <v/>
      </c>
      <c r="D3052" t="str">
        <f>IFERROR(VLOOKUP(N3052,プログラム!B:C,2,0),"")</f>
        <v/>
      </c>
      <c r="E3052" t="str">
        <f>IFERROR(記録__2[[#This Row],[組]],"")</f>
        <v/>
      </c>
      <c r="F3052" t="str">
        <f>IFERROR(記録__2[[#This Row],[水路]],"")</f>
        <v/>
      </c>
      <c r="G3052" t="str">
        <f>IFERROR(VLOOKUP(D3052,プログラムデータ!A:N,12,0),"")</f>
        <v/>
      </c>
      <c r="H3052" t="str">
        <f>IFERROR(VLOOKUP(D3052,プログラムデータ!A:N,13,0),"")</f>
        <v/>
      </c>
      <c r="I3052" t="str">
        <f>IFERROR(VLOOKUP(D3052,プログラムデータ!A:N,11,0),"")</f>
        <v/>
      </c>
      <c r="J3052" t="str">
        <f>IFERROR(VLOOKUP(D3052,プログラムデータ!A:N,10,0),"")</f>
        <v/>
      </c>
      <c r="K3052" t="str">
        <f>IFERROR(VLOOKUP(D3052,プログラムデータ!A:N,14,0),"")</f>
        <v/>
      </c>
      <c r="L3052" t="str">
        <f t="shared" si="95"/>
        <v xml:space="preserve">    </v>
      </c>
      <c r="M3052" t="str">
        <f>IFERROR(VLOOKUP(J3052,色々!M:P,4,0),"")</f>
        <v/>
      </c>
      <c r="N3052" t="str">
        <f>IFERROR(記録__2[[#This Row],[競技番号]],"")</f>
        <v/>
      </c>
      <c r="O3052" t="str">
        <f>IFERROR(記録__2[[#This Row],[選手番号]],"")</f>
        <v/>
      </c>
    </row>
    <row r="3053" spans="1:15" x14ac:dyDescent="0.2">
      <c r="A3053" t="str">
        <f>IFERROR(VLOOKUP(N3053,プログラム!B:C,2,0),"")</f>
        <v/>
      </c>
      <c r="B3053" t="str">
        <f t="shared" si="94"/>
        <v/>
      </c>
      <c r="C3053" t="str">
        <f>IFERROR(VLOOKUP(B3053,チーム番号!E:F,2,0),"")</f>
        <v/>
      </c>
      <c r="D3053" t="str">
        <f>IFERROR(VLOOKUP(N3053,プログラム!B:C,2,0),"")</f>
        <v/>
      </c>
      <c r="E3053" t="str">
        <f>IFERROR(記録__2[[#This Row],[組]],"")</f>
        <v/>
      </c>
      <c r="F3053" t="str">
        <f>IFERROR(記録__2[[#This Row],[水路]],"")</f>
        <v/>
      </c>
      <c r="G3053" t="str">
        <f>IFERROR(VLOOKUP(D3053,プログラムデータ!A:N,12,0),"")</f>
        <v/>
      </c>
      <c r="H3053" t="str">
        <f>IFERROR(VLOOKUP(D3053,プログラムデータ!A:N,13,0),"")</f>
        <v/>
      </c>
      <c r="I3053" t="str">
        <f>IFERROR(VLOOKUP(D3053,プログラムデータ!A:N,11,0),"")</f>
        <v/>
      </c>
      <c r="J3053" t="str">
        <f>IFERROR(VLOOKUP(D3053,プログラムデータ!A:N,10,0),"")</f>
        <v/>
      </c>
      <c r="K3053" t="str">
        <f>IFERROR(VLOOKUP(D3053,プログラムデータ!A:N,14,0),"")</f>
        <v/>
      </c>
      <c r="L3053" t="str">
        <f t="shared" si="95"/>
        <v xml:space="preserve">    </v>
      </c>
      <c r="M3053" t="str">
        <f>IFERROR(VLOOKUP(J3053,色々!M:P,4,0),"")</f>
        <v/>
      </c>
      <c r="N3053" t="str">
        <f>IFERROR(記録__2[[#This Row],[競技番号]],"")</f>
        <v/>
      </c>
      <c r="O3053" t="str">
        <f>IFERROR(記録__2[[#This Row],[選手番号]],"")</f>
        <v/>
      </c>
    </row>
    <row r="3054" spans="1:15" x14ac:dyDescent="0.2">
      <c r="A3054" t="str">
        <f>IFERROR(VLOOKUP(N3054,プログラム!B:C,2,0),"")</f>
        <v/>
      </c>
      <c r="B3054" t="str">
        <f t="shared" si="94"/>
        <v/>
      </c>
      <c r="C3054" t="str">
        <f>IFERROR(VLOOKUP(B3054,チーム番号!E:F,2,0),"")</f>
        <v/>
      </c>
      <c r="D3054" t="str">
        <f>IFERROR(VLOOKUP(N3054,プログラム!B:C,2,0),"")</f>
        <v/>
      </c>
      <c r="E3054" t="str">
        <f>IFERROR(記録__2[[#This Row],[組]],"")</f>
        <v/>
      </c>
      <c r="F3054" t="str">
        <f>IFERROR(記録__2[[#This Row],[水路]],"")</f>
        <v/>
      </c>
      <c r="G3054" t="str">
        <f>IFERROR(VLOOKUP(D3054,プログラムデータ!A:N,12,0),"")</f>
        <v/>
      </c>
      <c r="H3054" t="str">
        <f>IFERROR(VLOOKUP(D3054,プログラムデータ!A:N,13,0),"")</f>
        <v/>
      </c>
      <c r="I3054" t="str">
        <f>IFERROR(VLOOKUP(D3054,プログラムデータ!A:N,11,0),"")</f>
        <v/>
      </c>
      <c r="J3054" t="str">
        <f>IFERROR(VLOOKUP(D3054,プログラムデータ!A:N,10,0),"")</f>
        <v/>
      </c>
      <c r="K3054" t="str">
        <f>IFERROR(VLOOKUP(D3054,プログラムデータ!A:N,14,0),"")</f>
        <v/>
      </c>
      <c r="L3054" t="str">
        <f t="shared" si="95"/>
        <v xml:space="preserve">    </v>
      </c>
      <c r="M3054" t="str">
        <f>IFERROR(VLOOKUP(J3054,色々!M:P,4,0),"")</f>
        <v/>
      </c>
      <c r="N3054" t="str">
        <f>IFERROR(記録__2[[#This Row],[競技番号]],"")</f>
        <v/>
      </c>
      <c r="O3054" t="str">
        <f>IFERROR(記録__2[[#This Row],[選手番号]],"")</f>
        <v/>
      </c>
    </row>
    <row r="3055" spans="1:15" x14ac:dyDescent="0.2">
      <c r="A3055" t="str">
        <f>IFERROR(VLOOKUP(N3055,プログラム!B:C,2,0),"")</f>
        <v/>
      </c>
      <c r="B3055" t="str">
        <f t="shared" si="94"/>
        <v/>
      </c>
      <c r="C3055" t="str">
        <f>IFERROR(VLOOKUP(B3055,チーム番号!E:F,2,0),"")</f>
        <v/>
      </c>
      <c r="D3055" t="str">
        <f>IFERROR(VLOOKUP(N3055,プログラム!B:C,2,0),"")</f>
        <v/>
      </c>
      <c r="E3055" t="str">
        <f>IFERROR(記録__2[[#This Row],[組]],"")</f>
        <v/>
      </c>
      <c r="F3055" t="str">
        <f>IFERROR(記録__2[[#This Row],[水路]],"")</f>
        <v/>
      </c>
      <c r="G3055" t="str">
        <f>IFERROR(VLOOKUP(D3055,プログラムデータ!A:N,12,0),"")</f>
        <v/>
      </c>
      <c r="H3055" t="str">
        <f>IFERROR(VLOOKUP(D3055,プログラムデータ!A:N,13,0),"")</f>
        <v/>
      </c>
      <c r="I3055" t="str">
        <f>IFERROR(VLOOKUP(D3055,プログラムデータ!A:N,11,0),"")</f>
        <v/>
      </c>
      <c r="J3055" t="str">
        <f>IFERROR(VLOOKUP(D3055,プログラムデータ!A:N,10,0),"")</f>
        <v/>
      </c>
      <c r="K3055" t="str">
        <f>IFERROR(VLOOKUP(D3055,プログラムデータ!A:N,14,0),"")</f>
        <v/>
      </c>
      <c r="L3055" t="str">
        <f t="shared" si="95"/>
        <v xml:space="preserve">    </v>
      </c>
      <c r="M3055" t="str">
        <f>IFERROR(VLOOKUP(J3055,色々!M:P,4,0),"")</f>
        <v/>
      </c>
      <c r="N3055" t="str">
        <f>IFERROR(記録__2[[#This Row],[競技番号]],"")</f>
        <v/>
      </c>
      <c r="O3055" t="str">
        <f>IFERROR(記録__2[[#This Row],[選手番号]],"")</f>
        <v/>
      </c>
    </row>
    <row r="3056" spans="1:15" x14ac:dyDescent="0.2">
      <c r="A3056" t="str">
        <f>IFERROR(VLOOKUP(N3056,プログラム!B:C,2,0),"")</f>
        <v/>
      </c>
      <c r="B3056" t="str">
        <f t="shared" si="94"/>
        <v/>
      </c>
      <c r="C3056" t="str">
        <f>IFERROR(VLOOKUP(B3056,チーム番号!E:F,2,0),"")</f>
        <v/>
      </c>
      <c r="D3056" t="str">
        <f>IFERROR(VLOOKUP(N3056,プログラム!B:C,2,0),"")</f>
        <v/>
      </c>
      <c r="E3056" t="str">
        <f>IFERROR(記録__2[[#This Row],[組]],"")</f>
        <v/>
      </c>
      <c r="F3056" t="str">
        <f>IFERROR(記録__2[[#This Row],[水路]],"")</f>
        <v/>
      </c>
      <c r="G3056" t="str">
        <f>IFERROR(VLOOKUP(D3056,プログラムデータ!A:N,12,0),"")</f>
        <v/>
      </c>
      <c r="H3056" t="str">
        <f>IFERROR(VLOOKUP(D3056,プログラムデータ!A:N,13,0),"")</f>
        <v/>
      </c>
      <c r="I3056" t="str">
        <f>IFERROR(VLOOKUP(D3056,プログラムデータ!A:N,11,0),"")</f>
        <v/>
      </c>
      <c r="J3056" t="str">
        <f>IFERROR(VLOOKUP(D3056,プログラムデータ!A:N,10,0),"")</f>
        <v/>
      </c>
      <c r="K3056" t="str">
        <f>IFERROR(VLOOKUP(D3056,プログラムデータ!A:N,14,0),"")</f>
        <v/>
      </c>
      <c r="L3056" t="str">
        <f t="shared" si="95"/>
        <v xml:space="preserve">    </v>
      </c>
      <c r="M3056" t="str">
        <f>IFERROR(VLOOKUP(J3056,色々!M:P,4,0),"")</f>
        <v/>
      </c>
      <c r="N3056" t="str">
        <f>IFERROR(記録__2[[#This Row],[競技番号]],"")</f>
        <v/>
      </c>
      <c r="O3056" t="str">
        <f>IFERROR(記録__2[[#This Row],[選手番号]],"")</f>
        <v/>
      </c>
    </row>
    <row r="3057" spans="1:15" x14ac:dyDescent="0.2">
      <c r="A3057" t="str">
        <f>IFERROR(VLOOKUP(N3057,プログラム!B:C,2,0),"")</f>
        <v/>
      </c>
      <c r="B3057" t="str">
        <f t="shared" si="94"/>
        <v/>
      </c>
      <c r="C3057" t="str">
        <f>IFERROR(VLOOKUP(B3057,チーム番号!E:F,2,0),"")</f>
        <v/>
      </c>
      <c r="D3057" t="str">
        <f>IFERROR(VLOOKUP(N3057,プログラム!B:C,2,0),"")</f>
        <v/>
      </c>
      <c r="E3057" t="str">
        <f>IFERROR(記録__2[[#This Row],[組]],"")</f>
        <v/>
      </c>
      <c r="F3057" t="str">
        <f>IFERROR(記録__2[[#This Row],[水路]],"")</f>
        <v/>
      </c>
      <c r="G3057" t="str">
        <f>IFERROR(VLOOKUP(D3057,プログラムデータ!A:N,12,0),"")</f>
        <v/>
      </c>
      <c r="H3057" t="str">
        <f>IFERROR(VLOOKUP(D3057,プログラムデータ!A:N,13,0),"")</f>
        <v/>
      </c>
      <c r="I3057" t="str">
        <f>IFERROR(VLOOKUP(D3057,プログラムデータ!A:N,11,0),"")</f>
        <v/>
      </c>
      <c r="J3057" t="str">
        <f>IFERROR(VLOOKUP(D3057,プログラムデータ!A:N,10,0),"")</f>
        <v/>
      </c>
      <c r="K3057" t="str">
        <f>IFERROR(VLOOKUP(D3057,プログラムデータ!A:N,14,0),"")</f>
        <v/>
      </c>
      <c r="L3057" t="str">
        <f t="shared" si="95"/>
        <v xml:space="preserve">    </v>
      </c>
      <c r="M3057" t="str">
        <f>IFERROR(VLOOKUP(J3057,色々!M:P,4,0),"")</f>
        <v/>
      </c>
      <c r="N3057" t="str">
        <f>IFERROR(記録__2[[#This Row],[競技番号]],"")</f>
        <v/>
      </c>
      <c r="O3057" t="str">
        <f>IFERROR(記録__2[[#This Row],[選手番号]],"")</f>
        <v/>
      </c>
    </row>
    <row r="3058" spans="1:15" x14ac:dyDescent="0.2">
      <c r="A3058" t="str">
        <f>IFERROR(VLOOKUP(N3058,プログラム!B:C,2,0),"")</f>
        <v/>
      </c>
      <c r="B3058" t="str">
        <f t="shared" si="94"/>
        <v/>
      </c>
      <c r="C3058" t="str">
        <f>IFERROR(VLOOKUP(B3058,チーム番号!E:F,2,0),"")</f>
        <v/>
      </c>
      <c r="D3058" t="str">
        <f>IFERROR(VLOOKUP(N3058,プログラム!B:C,2,0),"")</f>
        <v/>
      </c>
      <c r="E3058" t="str">
        <f>IFERROR(記録__2[[#This Row],[組]],"")</f>
        <v/>
      </c>
      <c r="F3058" t="str">
        <f>IFERROR(記録__2[[#This Row],[水路]],"")</f>
        <v/>
      </c>
      <c r="G3058" t="str">
        <f>IFERROR(VLOOKUP(D3058,プログラムデータ!A:N,12,0),"")</f>
        <v/>
      </c>
      <c r="H3058" t="str">
        <f>IFERROR(VLOOKUP(D3058,プログラムデータ!A:N,13,0),"")</f>
        <v/>
      </c>
      <c r="I3058" t="str">
        <f>IFERROR(VLOOKUP(D3058,プログラムデータ!A:N,11,0),"")</f>
        <v/>
      </c>
      <c r="J3058" t="str">
        <f>IFERROR(VLOOKUP(D3058,プログラムデータ!A:N,10,0),"")</f>
        <v/>
      </c>
      <c r="K3058" t="str">
        <f>IFERROR(VLOOKUP(D3058,プログラムデータ!A:N,14,0),"")</f>
        <v/>
      </c>
      <c r="L3058" t="str">
        <f t="shared" si="95"/>
        <v xml:space="preserve">    </v>
      </c>
      <c r="M3058" t="str">
        <f>IFERROR(VLOOKUP(J3058,色々!M:P,4,0),"")</f>
        <v/>
      </c>
      <c r="N3058" t="str">
        <f>IFERROR(記録__2[[#This Row],[競技番号]],"")</f>
        <v/>
      </c>
      <c r="O3058" t="str">
        <f>IFERROR(記録__2[[#This Row],[選手番号]],"")</f>
        <v/>
      </c>
    </row>
    <row r="3059" spans="1:15" x14ac:dyDescent="0.2">
      <c r="A3059" t="str">
        <f>IFERROR(VLOOKUP(N3059,プログラム!B:C,2,0),"")</f>
        <v/>
      </c>
      <c r="B3059" t="str">
        <f t="shared" si="94"/>
        <v/>
      </c>
      <c r="C3059" t="str">
        <f>IFERROR(VLOOKUP(B3059,チーム番号!E:F,2,0),"")</f>
        <v/>
      </c>
      <c r="D3059" t="str">
        <f>IFERROR(VLOOKUP(N3059,プログラム!B:C,2,0),"")</f>
        <v/>
      </c>
      <c r="E3059" t="str">
        <f>IFERROR(記録__2[[#This Row],[組]],"")</f>
        <v/>
      </c>
      <c r="F3059" t="str">
        <f>IFERROR(記録__2[[#This Row],[水路]],"")</f>
        <v/>
      </c>
      <c r="G3059" t="str">
        <f>IFERROR(VLOOKUP(D3059,プログラムデータ!A:N,12,0),"")</f>
        <v/>
      </c>
      <c r="H3059" t="str">
        <f>IFERROR(VLOOKUP(D3059,プログラムデータ!A:N,13,0),"")</f>
        <v/>
      </c>
      <c r="I3059" t="str">
        <f>IFERROR(VLOOKUP(D3059,プログラムデータ!A:N,11,0),"")</f>
        <v/>
      </c>
      <c r="J3059" t="str">
        <f>IFERROR(VLOOKUP(D3059,プログラムデータ!A:N,10,0),"")</f>
        <v/>
      </c>
      <c r="K3059" t="str">
        <f>IFERROR(VLOOKUP(D3059,プログラムデータ!A:N,14,0),"")</f>
        <v/>
      </c>
      <c r="L3059" t="str">
        <f t="shared" si="95"/>
        <v xml:space="preserve">    </v>
      </c>
      <c r="M3059" t="str">
        <f>IFERROR(VLOOKUP(J3059,色々!M:P,4,0),"")</f>
        <v/>
      </c>
      <c r="N3059" t="str">
        <f>IFERROR(記録__2[[#This Row],[競技番号]],"")</f>
        <v/>
      </c>
      <c r="O3059" t="str">
        <f>IFERROR(記録__2[[#This Row],[選手番号]],"")</f>
        <v/>
      </c>
    </row>
    <row r="3060" spans="1:15" x14ac:dyDescent="0.2">
      <c r="A3060" t="str">
        <f>IFERROR(VLOOKUP(N3060,プログラム!B:C,2,0),"")</f>
        <v/>
      </c>
      <c r="B3060" t="str">
        <f t="shared" si="94"/>
        <v/>
      </c>
      <c r="C3060" t="str">
        <f>IFERROR(VLOOKUP(B3060,チーム番号!E:F,2,0),"")</f>
        <v/>
      </c>
      <c r="D3060" t="str">
        <f>IFERROR(VLOOKUP(N3060,プログラム!B:C,2,0),"")</f>
        <v/>
      </c>
      <c r="E3060" t="str">
        <f>IFERROR(記録__2[[#This Row],[組]],"")</f>
        <v/>
      </c>
      <c r="F3060" t="str">
        <f>IFERROR(記録__2[[#This Row],[水路]],"")</f>
        <v/>
      </c>
      <c r="G3060" t="str">
        <f>IFERROR(VLOOKUP(D3060,プログラムデータ!A:N,12,0),"")</f>
        <v/>
      </c>
      <c r="H3060" t="str">
        <f>IFERROR(VLOOKUP(D3060,プログラムデータ!A:N,13,0),"")</f>
        <v/>
      </c>
      <c r="I3060" t="str">
        <f>IFERROR(VLOOKUP(D3060,プログラムデータ!A:N,11,0),"")</f>
        <v/>
      </c>
      <c r="J3060" t="str">
        <f>IFERROR(VLOOKUP(D3060,プログラムデータ!A:N,10,0),"")</f>
        <v/>
      </c>
      <c r="K3060" t="str">
        <f>IFERROR(VLOOKUP(D3060,プログラムデータ!A:N,14,0),"")</f>
        <v/>
      </c>
      <c r="L3060" t="str">
        <f t="shared" si="95"/>
        <v xml:space="preserve">    </v>
      </c>
      <c r="M3060" t="str">
        <f>IFERROR(VLOOKUP(J3060,色々!M:P,4,0),"")</f>
        <v/>
      </c>
      <c r="N3060" t="str">
        <f>IFERROR(記録__2[[#This Row],[競技番号]],"")</f>
        <v/>
      </c>
      <c r="O3060" t="str">
        <f>IFERROR(記録__2[[#This Row],[選手番号]],"")</f>
        <v/>
      </c>
    </row>
    <row r="3061" spans="1:15" x14ac:dyDescent="0.2">
      <c r="A3061" t="str">
        <f>IFERROR(VLOOKUP(N3061,プログラム!B:C,2,0),"")</f>
        <v/>
      </c>
      <c r="B3061" t="str">
        <f t="shared" si="94"/>
        <v/>
      </c>
      <c r="C3061" t="str">
        <f>IFERROR(VLOOKUP(B3061,チーム番号!E:F,2,0),"")</f>
        <v/>
      </c>
      <c r="D3061" t="str">
        <f>IFERROR(VLOOKUP(N3061,プログラム!B:C,2,0),"")</f>
        <v/>
      </c>
      <c r="E3061" t="str">
        <f>IFERROR(記録__2[[#This Row],[組]],"")</f>
        <v/>
      </c>
      <c r="F3061" t="str">
        <f>IFERROR(記録__2[[#This Row],[水路]],"")</f>
        <v/>
      </c>
      <c r="G3061" t="str">
        <f>IFERROR(VLOOKUP(D3061,プログラムデータ!A:N,12,0),"")</f>
        <v/>
      </c>
      <c r="H3061" t="str">
        <f>IFERROR(VLOOKUP(D3061,プログラムデータ!A:N,13,0),"")</f>
        <v/>
      </c>
      <c r="I3061" t="str">
        <f>IFERROR(VLOOKUP(D3061,プログラムデータ!A:N,11,0),"")</f>
        <v/>
      </c>
      <c r="J3061" t="str">
        <f>IFERROR(VLOOKUP(D3061,プログラムデータ!A:N,10,0),"")</f>
        <v/>
      </c>
      <c r="K3061" t="str">
        <f>IFERROR(VLOOKUP(D3061,プログラムデータ!A:N,14,0),"")</f>
        <v/>
      </c>
      <c r="L3061" t="str">
        <f t="shared" si="95"/>
        <v xml:space="preserve">    </v>
      </c>
      <c r="M3061" t="str">
        <f>IFERROR(VLOOKUP(J3061,色々!M:P,4,0),"")</f>
        <v/>
      </c>
      <c r="N3061" t="str">
        <f>IFERROR(記録__2[[#This Row],[競技番号]],"")</f>
        <v/>
      </c>
      <c r="O3061" t="str">
        <f>IFERROR(記録__2[[#This Row],[選手番号]],"")</f>
        <v/>
      </c>
    </row>
    <row r="3062" spans="1:15" x14ac:dyDescent="0.2">
      <c r="A3062" t="str">
        <f>IFERROR(VLOOKUP(N3062,プログラム!B:C,2,0),"")</f>
        <v/>
      </c>
      <c r="B3062" t="str">
        <f t="shared" si="94"/>
        <v/>
      </c>
      <c r="C3062" t="str">
        <f>IFERROR(VLOOKUP(B3062,チーム番号!E:F,2,0),"")</f>
        <v/>
      </c>
      <c r="D3062" t="str">
        <f>IFERROR(VLOOKUP(N3062,プログラム!B:C,2,0),"")</f>
        <v/>
      </c>
      <c r="E3062" t="str">
        <f>IFERROR(記録__2[[#This Row],[組]],"")</f>
        <v/>
      </c>
      <c r="F3062" t="str">
        <f>IFERROR(記録__2[[#This Row],[水路]],"")</f>
        <v/>
      </c>
      <c r="G3062" t="str">
        <f>IFERROR(VLOOKUP(D3062,プログラムデータ!A:N,12,0),"")</f>
        <v/>
      </c>
      <c r="H3062" t="str">
        <f>IFERROR(VLOOKUP(D3062,プログラムデータ!A:N,13,0),"")</f>
        <v/>
      </c>
      <c r="I3062" t="str">
        <f>IFERROR(VLOOKUP(D3062,プログラムデータ!A:N,11,0),"")</f>
        <v/>
      </c>
      <c r="J3062" t="str">
        <f>IFERROR(VLOOKUP(D3062,プログラムデータ!A:N,10,0),"")</f>
        <v/>
      </c>
      <c r="K3062" t="str">
        <f>IFERROR(VLOOKUP(D3062,プログラムデータ!A:N,14,0),"")</f>
        <v/>
      </c>
      <c r="L3062" t="str">
        <f t="shared" si="95"/>
        <v xml:space="preserve">    </v>
      </c>
      <c r="M3062" t="str">
        <f>IFERROR(VLOOKUP(J3062,色々!M:P,4,0),"")</f>
        <v/>
      </c>
      <c r="N3062" t="str">
        <f>IFERROR(記録__2[[#This Row],[競技番号]],"")</f>
        <v/>
      </c>
      <c r="O3062" t="str">
        <f>IFERROR(記録__2[[#This Row],[選手番号]],"")</f>
        <v/>
      </c>
    </row>
    <row r="3063" spans="1:15" x14ac:dyDescent="0.2">
      <c r="A3063" t="str">
        <f>IFERROR(VLOOKUP(N3063,プログラム!B:C,2,0),"")</f>
        <v/>
      </c>
      <c r="B3063" t="str">
        <f t="shared" si="94"/>
        <v/>
      </c>
      <c r="C3063" t="str">
        <f>IFERROR(VLOOKUP(B3063,チーム番号!E:F,2,0),"")</f>
        <v/>
      </c>
      <c r="D3063" t="str">
        <f>IFERROR(VLOOKUP(N3063,プログラム!B:C,2,0),"")</f>
        <v/>
      </c>
      <c r="E3063" t="str">
        <f>IFERROR(記録__2[[#This Row],[組]],"")</f>
        <v/>
      </c>
      <c r="F3063" t="str">
        <f>IFERROR(記録__2[[#This Row],[水路]],"")</f>
        <v/>
      </c>
      <c r="G3063" t="str">
        <f>IFERROR(VLOOKUP(D3063,プログラムデータ!A:N,12,0),"")</f>
        <v/>
      </c>
      <c r="H3063" t="str">
        <f>IFERROR(VLOOKUP(D3063,プログラムデータ!A:N,13,0),"")</f>
        <v/>
      </c>
      <c r="I3063" t="str">
        <f>IFERROR(VLOOKUP(D3063,プログラムデータ!A:N,11,0),"")</f>
        <v/>
      </c>
      <c r="J3063" t="str">
        <f>IFERROR(VLOOKUP(D3063,プログラムデータ!A:N,10,0),"")</f>
        <v/>
      </c>
      <c r="K3063" t="str">
        <f>IFERROR(VLOOKUP(D3063,プログラムデータ!A:N,14,0),"")</f>
        <v/>
      </c>
      <c r="L3063" t="str">
        <f t="shared" si="95"/>
        <v xml:space="preserve">    </v>
      </c>
      <c r="M3063" t="str">
        <f>IFERROR(VLOOKUP(J3063,色々!M:P,4,0),"")</f>
        <v/>
      </c>
      <c r="N3063" t="str">
        <f>IFERROR(記録__2[[#This Row],[競技番号]],"")</f>
        <v/>
      </c>
      <c r="O3063" t="str">
        <f>IFERROR(記録__2[[#This Row],[選手番号]],"")</f>
        <v/>
      </c>
    </row>
    <row r="3064" spans="1:15" x14ac:dyDescent="0.2">
      <c r="A3064" t="str">
        <f>IFERROR(VLOOKUP(N3064,プログラム!B:C,2,0),"")</f>
        <v/>
      </c>
      <c r="B3064" t="str">
        <f t="shared" si="94"/>
        <v/>
      </c>
      <c r="C3064" t="str">
        <f>IFERROR(VLOOKUP(B3064,チーム番号!E:F,2,0),"")</f>
        <v/>
      </c>
      <c r="D3064" t="str">
        <f>IFERROR(VLOOKUP(N3064,プログラム!B:C,2,0),"")</f>
        <v/>
      </c>
      <c r="E3064" t="str">
        <f>IFERROR(記録__2[[#This Row],[組]],"")</f>
        <v/>
      </c>
      <c r="F3064" t="str">
        <f>IFERROR(記録__2[[#This Row],[水路]],"")</f>
        <v/>
      </c>
      <c r="G3064" t="str">
        <f>IFERROR(VLOOKUP(D3064,プログラムデータ!A:N,12,0),"")</f>
        <v/>
      </c>
      <c r="H3064" t="str">
        <f>IFERROR(VLOOKUP(D3064,プログラムデータ!A:N,13,0),"")</f>
        <v/>
      </c>
      <c r="I3064" t="str">
        <f>IFERROR(VLOOKUP(D3064,プログラムデータ!A:N,11,0),"")</f>
        <v/>
      </c>
      <c r="J3064" t="str">
        <f>IFERROR(VLOOKUP(D3064,プログラムデータ!A:N,10,0),"")</f>
        <v/>
      </c>
      <c r="K3064" t="str">
        <f>IFERROR(VLOOKUP(D3064,プログラムデータ!A:N,14,0),"")</f>
        <v/>
      </c>
      <c r="L3064" t="str">
        <f t="shared" si="95"/>
        <v xml:space="preserve">    </v>
      </c>
      <c r="M3064" t="str">
        <f>IFERROR(VLOOKUP(J3064,色々!M:P,4,0),"")</f>
        <v/>
      </c>
      <c r="N3064" t="str">
        <f>IFERROR(記録__2[[#This Row],[競技番号]],"")</f>
        <v/>
      </c>
      <c r="O3064" t="str">
        <f>IFERROR(記録__2[[#This Row],[選手番号]],"")</f>
        <v/>
      </c>
    </row>
    <row r="3065" spans="1:15" x14ac:dyDescent="0.2">
      <c r="A3065" t="str">
        <f>IFERROR(VLOOKUP(N3065,プログラム!B:C,2,0),"")</f>
        <v/>
      </c>
      <c r="B3065" t="str">
        <f t="shared" si="94"/>
        <v/>
      </c>
      <c r="C3065" t="str">
        <f>IFERROR(VLOOKUP(B3065,チーム番号!E:F,2,0),"")</f>
        <v/>
      </c>
      <c r="D3065" t="str">
        <f>IFERROR(VLOOKUP(N3065,プログラム!B:C,2,0),"")</f>
        <v/>
      </c>
      <c r="E3065" t="str">
        <f>IFERROR(記録__2[[#This Row],[組]],"")</f>
        <v/>
      </c>
      <c r="F3065" t="str">
        <f>IFERROR(記録__2[[#This Row],[水路]],"")</f>
        <v/>
      </c>
      <c r="G3065" t="str">
        <f>IFERROR(VLOOKUP(D3065,プログラムデータ!A:N,12,0),"")</f>
        <v/>
      </c>
      <c r="H3065" t="str">
        <f>IFERROR(VLOOKUP(D3065,プログラムデータ!A:N,13,0),"")</f>
        <v/>
      </c>
      <c r="I3065" t="str">
        <f>IFERROR(VLOOKUP(D3065,プログラムデータ!A:N,11,0),"")</f>
        <v/>
      </c>
      <c r="J3065" t="str">
        <f>IFERROR(VLOOKUP(D3065,プログラムデータ!A:N,10,0),"")</f>
        <v/>
      </c>
      <c r="K3065" t="str">
        <f>IFERROR(VLOOKUP(D3065,プログラムデータ!A:N,14,0),"")</f>
        <v/>
      </c>
      <c r="L3065" t="str">
        <f t="shared" si="95"/>
        <v xml:space="preserve">    </v>
      </c>
      <c r="M3065" t="str">
        <f>IFERROR(VLOOKUP(J3065,色々!M:P,4,0),"")</f>
        <v/>
      </c>
      <c r="N3065" t="str">
        <f>IFERROR(記録__2[[#This Row],[競技番号]],"")</f>
        <v/>
      </c>
      <c r="O3065" t="str">
        <f>IFERROR(記録__2[[#This Row],[選手番号]],"")</f>
        <v/>
      </c>
    </row>
    <row r="3066" spans="1:15" x14ac:dyDescent="0.2">
      <c r="A3066" t="str">
        <f>IFERROR(VLOOKUP(N3066,プログラム!B:C,2,0),"")</f>
        <v/>
      </c>
      <c r="B3066" t="str">
        <f t="shared" si="94"/>
        <v/>
      </c>
      <c r="C3066" t="str">
        <f>IFERROR(VLOOKUP(B3066,チーム番号!E:F,2,0),"")</f>
        <v/>
      </c>
      <c r="D3066" t="str">
        <f>IFERROR(VLOOKUP(N3066,プログラム!B:C,2,0),"")</f>
        <v/>
      </c>
      <c r="E3066" t="str">
        <f>IFERROR(記録__2[[#This Row],[組]],"")</f>
        <v/>
      </c>
      <c r="F3066" t="str">
        <f>IFERROR(記録__2[[#This Row],[水路]],"")</f>
        <v/>
      </c>
      <c r="G3066" t="str">
        <f>IFERROR(VLOOKUP(D3066,プログラムデータ!A:N,12,0),"")</f>
        <v/>
      </c>
      <c r="H3066" t="str">
        <f>IFERROR(VLOOKUP(D3066,プログラムデータ!A:N,13,0),"")</f>
        <v/>
      </c>
      <c r="I3066" t="str">
        <f>IFERROR(VLOOKUP(D3066,プログラムデータ!A:N,11,0),"")</f>
        <v/>
      </c>
      <c r="J3066" t="str">
        <f>IFERROR(VLOOKUP(D3066,プログラムデータ!A:N,10,0),"")</f>
        <v/>
      </c>
      <c r="K3066" t="str">
        <f>IFERROR(VLOOKUP(D3066,プログラムデータ!A:N,14,0),"")</f>
        <v/>
      </c>
      <c r="L3066" t="str">
        <f t="shared" si="95"/>
        <v xml:space="preserve">    </v>
      </c>
      <c r="M3066" t="str">
        <f>IFERROR(VLOOKUP(J3066,色々!M:P,4,0),"")</f>
        <v/>
      </c>
      <c r="N3066" t="str">
        <f>IFERROR(記録__2[[#This Row],[競技番号]],"")</f>
        <v/>
      </c>
      <c r="O3066" t="str">
        <f>IFERROR(記録__2[[#This Row],[選手番号]],"")</f>
        <v/>
      </c>
    </row>
    <row r="3067" spans="1:15" x14ac:dyDescent="0.2">
      <c r="A3067" t="str">
        <f>IFERROR(VLOOKUP(N3067,プログラム!B:C,2,0),"")</f>
        <v/>
      </c>
      <c r="B3067" t="str">
        <f t="shared" si="94"/>
        <v/>
      </c>
      <c r="C3067" t="str">
        <f>IFERROR(VLOOKUP(B3067,チーム番号!E:F,2,0),"")</f>
        <v/>
      </c>
      <c r="D3067" t="str">
        <f>IFERROR(VLOOKUP(N3067,プログラム!B:C,2,0),"")</f>
        <v/>
      </c>
      <c r="E3067" t="str">
        <f>IFERROR(記録__2[[#This Row],[組]],"")</f>
        <v/>
      </c>
      <c r="F3067" t="str">
        <f>IFERROR(記録__2[[#This Row],[水路]],"")</f>
        <v/>
      </c>
      <c r="G3067" t="str">
        <f>IFERROR(VLOOKUP(D3067,プログラムデータ!A:N,12,0),"")</f>
        <v/>
      </c>
      <c r="H3067" t="str">
        <f>IFERROR(VLOOKUP(D3067,プログラムデータ!A:N,13,0),"")</f>
        <v/>
      </c>
      <c r="I3067" t="str">
        <f>IFERROR(VLOOKUP(D3067,プログラムデータ!A:N,11,0),"")</f>
        <v/>
      </c>
      <c r="J3067" t="str">
        <f>IFERROR(VLOOKUP(D3067,プログラムデータ!A:N,10,0),"")</f>
        <v/>
      </c>
      <c r="K3067" t="str">
        <f>IFERROR(VLOOKUP(D3067,プログラムデータ!A:N,14,0),"")</f>
        <v/>
      </c>
      <c r="L3067" t="str">
        <f t="shared" si="95"/>
        <v xml:space="preserve">    </v>
      </c>
      <c r="M3067" t="str">
        <f>IFERROR(VLOOKUP(J3067,色々!M:P,4,0),"")</f>
        <v/>
      </c>
      <c r="N3067" t="str">
        <f>IFERROR(記録__2[[#This Row],[競技番号]],"")</f>
        <v/>
      </c>
      <c r="O3067" t="str">
        <f>IFERROR(記録__2[[#This Row],[選手番号]],"")</f>
        <v/>
      </c>
    </row>
    <row r="3068" spans="1:15" x14ac:dyDescent="0.2">
      <c r="A3068" t="str">
        <f>IFERROR(VLOOKUP(N3068,プログラム!B:C,2,0),"")</f>
        <v/>
      </c>
      <c r="B3068" t="str">
        <f t="shared" si="94"/>
        <v/>
      </c>
      <c r="C3068" t="str">
        <f>IFERROR(VLOOKUP(B3068,チーム番号!E:F,2,0),"")</f>
        <v/>
      </c>
      <c r="D3068" t="str">
        <f>IFERROR(VLOOKUP(N3068,プログラム!B:C,2,0),"")</f>
        <v/>
      </c>
      <c r="E3068" t="str">
        <f>IFERROR(記録__2[[#This Row],[組]],"")</f>
        <v/>
      </c>
      <c r="F3068" t="str">
        <f>IFERROR(記録__2[[#This Row],[水路]],"")</f>
        <v/>
      </c>
      <c r="G3068" t="str">
        <f>IFERROR(VLOOKUP(D3068,プログラムデータ!A:N,12,0),"")</f>
        <v/>
      </c>
      <c r="H3068" t="str">
        <f>IFERROR(VLOOKUP(D3068,プログラムデータ!A:N,13,0),"")</f>
        <v/>
      </c>
      <c r="I3068" t="str">
        <f>IFERROR(VLOOKUP(D3068,プログラムデータ!A:N,11,0),"")</f>
        <v/>
      </c>
      <c r="J3068" t="str">
        <f>IFERROR(VLOOKUP(D3068,プログラムデータ!A:N,10,0),"")</f>
        <v/>
      </c>
      <c r="K3068" t="str">
        <f>IFERROR(VLOOKUP(D3068,プログラムデータ!A:N,14,0),"")</f>
        <v/>
      </c>
      <c r="L3068" t="str">
        <f t="shared" si="95"/>
        <v xml:space="preserve">    </v>
      </c>
      <c r="M3068" t="str">
        <f>IFERROR(VLOOKUP(J3068,色々!M:P,4,0),"")</f>
        <v/>
      </c>
      <c r="N3068" t="str">
        <f>IFERROR(記録__2[[#This Row],[競技番号]],"")</f>
        <v/>
      </c>
      <c r="O3068" t="str">
        <f>IFERROR(記録__2[[#This Row],[選手番号]],"")</f>
        <v/>
      </c>
    </row>
    <row r="3069" spans="1:15" x14ac:dyDescent="0.2">
      <c r="A3069" t="str">
        <f>IFERROR(VLOOKUP(N3069,プログラム!B:C,2,0),"")</f>
        <v/>
      </c>
      <c r="B3069" t="str">
        <f t="shared" si="94"/>
        <v/>
      </c>
      <c r="C3069" t="str">
        <f>IFERROR(VLOOKUP(B3069,チーム番号!E:F,2,0),"")</f>
        <v/>
      </c>
      <c r="D3069" t="str">
        <f>IFERROR(VLOOKUP(N3069,プログラム!B:C,2,0),"")</f>
        <v/>
      </c>
      <c r="E3069" t="str">
        <f>IFERROR(記録__2[[#This Row],[組]],"")</f>
        <v/>
      </c>
      <c r="F3069" t="str">
        <f>IFERROR(記録__2[[#This Row],[水路]],"")</f>
        <v/>
      </c>
      <c r="G3069" t="str">
        <f>IFERROR(VLOOKUP(D3069,プログラムデータ!A:N,12,0),"")</f>
        <v/>
      </c>
      <c r="H3069" t="str">
        <f>IFERROR(VLOOKUP(D3069,プログラムデータ!A:N,13,0),"")</f>
        <v/>
      </c>
      <c r="I3069" t="str">
        <f>IFERROR(VLOOKUP(D3069,プログラムデータ!A:N,11,0),"")</f>
        <v/>
      </c>
      <c r="J3069" t="str">
        <f>IFERROR(VLOOKUP(D3069,プログラムデータ!A:N,10,0),"")</f>
        <v/>
      </c>
      <c r="K3069" t="str">
        <f>IFERROR(VLOOKUP(D3069,プログラムデータ!A:N,14,0),"")</f>
        <v/>
      </c>
      <c r="L3069" t="str">
        <f t="shared" si="95"/>
        <v xml:space="preserve">    </v>
      </c>
      <c r="M3069" t="str">
        <f>IFERROR(VLOOKUP(J3069,色々!M:P,4,0),"")</f>
        <v/>
      </c>
      <c r="N3069" t="str">
        <f>IFERROR(記録__2[[#This Row],[競技番号]],"")</f>
        <v/>
      </c>
      <c r="O3069" t="str">
        <f>IFERROR(記録__2[[#This Row],[選手番号]],"")</f>
        <v/>
      </c>
    </row>
    <row r="3070" spans="1:15" x14ac:dyDescent="0.2">
      <c r="A3070" t="str">
        <f>IFERROR(VLOOKUP(N3070,プログラム!B:C,2,0),"")</f>
        <v/>
      </c>
      <c r="B3070" t="str">
        <f t="shared" si="94"/>
        <v/>
      </c>
      <c r="C3070" t="str">
        <f>IFERROR(VLOOKUP(B3070,チーム番号!E:F,2,0),"")</f>
        <v/>
      </c>
      <c r="D3070" t="str">
        <f>IFERROR(VLOOKUP(N3070,プログラム!B:C,2,0),"")</f>
        <v/>
      </c>
      <c r="E3070" t="str">
        <f>IFERROR(記録__2[[#This Row],[組]],"")</f>
        <v/>
      </c>
      <c r="F3070" t="str">
        <f>IFERROR(記録__2[[#This Row],[水路]],"")</f>
        <v/>
      </c>
      <c r="G3070" t="str">
        <f>IFERROR(VLOOKUP(D3070,プログラムデータ!A:N,12,0),"")</f>
        <v/>
      </c>
      <c r="H3070" t="str">
        <f>IFERROR(VLOOKUP(D3070,プログラムデータ!A:N,13,0),"")</f>
        <v/>
      </c>
      <c r="I3070" t="str">
        <f>IFERROR(VLOOKUP(D3070,プログラムデータ!A:N,11,0),"")</f>
        <v/>
      </c>
      <c r="J3070" t="str">
        <f>IFERROR(VLOOKUP(D3070,プログラムデータ!A:N,10,0),"")</f>
        <v/>
      </c>
      <c r="K3070" t="str">
        <f>IFERROR(VLOOKUP(D3070,プログラムデータ!A:N,14,0),"")</f>
        <v/>
      </c>
      <c r="L3070" t="str">
        <f t="shared" si="95"/>
        <v xml:space="preserve">    </v>
      </c>
      <c r="M3070" t="str">
        <f>IFERROR(VLOOKUP(J3070,色々!M:P,4,0),"")</f>
        <v/>
      </c>
      <c r="N3070" t="str">
        <f>IFERROR(記録__2[[#This Row],[競技番号]],"")</f>
        <v/>
      </c>
      <c r="O3070" t="str">
        <f>IFERROR(記録__2[[#This Row],[選手番号]],"")</f>
        <v/>
      </c>
    </row>
    <row r="3071" spans="1:15" x14ac:dyDescent="0.2">
      <c r="A3071" t="str">
        <f>IFERROR(VLOOKUP(N3071,プログラム!B:C,2,0),"")</f>
        <v/>
      </c>
      <c r="B3071" t="str">
        <f t="shared" si="94"/>
        <v/>
      </c>
      <c r="C3071" t="str">
        <f>IFERROR(VLOOKUP(B3071,チーム番号!E:F,2,0),"")</f>
        <v/>
      </c>
      <c r="D3071" t="str">
        <f>IFERROR(VLOOKUP(N3071,プログラム!B:C,2,0),"")</f>
        <v/>
      </c>
      <c r="E3071" t="str">
        <f>IFERROR(記録__2[[#This Row],[組]],"")</f>
        <v/>
      </c>
      <c r="F3071" t="str">
        <f>IFERROR(記録__2[[#This Row],[水路]],"")</f>
        <v/>
      </c>
      <c r="G3071" t="str">
        <f>IFERROR(VLOOKUP(D3071,プログラムデータ!A:N,12,0),"")</f>
        <v/>
      </c>
      <c r="H3071" t="str">
        <f>IFERROR(VLOOKUP(D3071,プログラムデータ!A:N,13,0),"")</f>
        <v/>
      </c>
      <c r="I3071" t="str">
        <f>IFERROR(VLOOKUP(D3071,プログラムデータ!A:N,11,0),"")</f>
        <v/>
      </c>
      <c r="J3071" t="str">
        <f>IFERROR(VLOOKUP(D3071,プログラムデータ!A:N,10,0),"")</f>
        <v/>
      </c>
      <c r="K3071" t="str">
        <f>IFERROR(VLOOKUP(D3071,プログラムデータ!A:N,14,0),"")</f>
        <v/>
      </c>
      <c r="L3071" t="str">
        <f t="shared" si="95"/>
        <v xml:space="preserve">    </v>
      </c>
      <c r="M3071" t="str">
        <f>IFERROR(VLOOKUP(J3071,色々!M:P,4,0),"")</f>
        <v/>
      </c>
      <c r="N3071" t="str">
        <f>IFERROR(記録__2[[#This Row],[競技番号]],"")</f>
        <v/>
      </c>
      <c r="O3071" t="str">
        <f>IFERROR(記録__2[[#This Row],[選手番号]],"")</f>
        <v/>
      </c>
    </row>
    <row r="3072" spans="1:15" x14ac:dyDescent="0.2">
      <c r="A3072" t="str">
        <f>IFERROR(VLOOKUP(N3072,プログラム!B:C,2,0),"")</f>
        <v/>
      </c>
      <c r="B3072" t="str">
        <f t="shared" si="94"/>
        <v/>
      </c>
      <c r="C3072" t="str">
        <f>IFERROR(VLOOKUP(B3072,チーム番号!E:F,2,0),"")</f>
        <v/>
      </c>
      <c r="D3072" t="str">
        <f>IFERROR(VLOOKUP(N3072,プログラム!B:C,2,0),"")</f>
        <v/>
      </c>
      <c r="E3072" t="str">
        <f>IFERROR(記録__2[[#This Row],[組]],"")</f>
        <v/>
      </c>
      <c r="F3072" t="str">
        <f>IFERROR(記録__2[[#This Row],[水路]],"")</f>
        <v/>
      </c>
      <c r="G3072" t="str">
        <f>IFERROR(VLOOKUP(D3072,プログラムデータ!A:N,12,0),"")</f>
        <v/>
      </c>
      <c r="H3072" t="str">
        <f>IFERROR(VLOOKUP(D3072,プログラムデータ!A:N,13,0),"")</f>
        <v/>
      </c>
      <c r="I3072" t="str">
        <f>IFERROR(VLOOKUP(D3072,プログラムデータ!A:N,11,0),"")</f>
        <v/>
      </c>
      <c r="J3072" t="str">
        <f>IFERROR(VLOOKUP(D3072,プログラムデータ!A:N,10,0),"")</f>
        <v/>
      </c>
      <c r="K3072" t="str">
        <f>IFERROR(VLOOKUP(D3072,プログラムデータ!A:N,14,0),"")</f>
        <v/>
      </c>
      <c r="L3072" t="str">
        <f t="shared" si="95"/>
        <v xml:space="preserve">    </v>
      </c>
      <c r="M3072" t="str">
        <f>IFERROR(VLOOKUP(J3072,色々!M:P,4,0),"")</f>
        <v/>
      </c>
      <c r="N3072" t="str">
        <f>IFERROR(記録__2[[#This Row],[競技番号]],"")</f>
        <v/>
      </c>
      <c r="O3072" t="str">
        <f>IFERROR(記録__2[[#This Row],[選手番号]],"")</f>
        <v/>
      </c>
    </row>
    <row r="3073" spans="1:15" x14ac:dyDescent="0.2">
      <c r="A3073" t="str">
        <f>IFERROR(VLOOKUP(N3073,プログラム!B:C,2,0),"")</f>
        <v/>
      </c>
      <c r="B3073" t="str">
        <f t="shared" si="94"/>
        <v/>
      </c>
      <c r="C3073" t="str">
        <f>IFERROR(VLOOKUP(B3073,チーム番号!E:F,2,0),"")</f>
        <v/>
      </c>
      <c r="D3073" t="str">
        <f>IFERROR(VLOOKUP(N3073,プログラム!B:C,2,0),"")</f>
        <v/>
      </c>
      <c r="E3073" t="str">
        <f>IFERROR(記録__2[[#This Row],[組]],"")</f>
        <v/>
      </c>
      <c r="F3073" t="str">
        <f>IFERROR(記録__2[[#This Row],[水路]],"")</f>
        <v/>
      </c>
      <c r="G3073" t="str">
        <f>IFERROR(VLOOKUP(D3073,プログラムデータ!A:N,12,0),"")</f>
        <v/>
      </c>
      <c r="H3073" t="str">
        <f>IFERROR(VLOOKUP(D3073,プログラムデータ!A:N,13,0),"")</f>
        <v/>
      </c>
      <c r="I3073" t="str">
        <f>IFERROR(VLOOKUP(D3073,プログラムデータ!A:N,11,0),"")</f>
        <v/>
      </c>
      <c r="J3073" t="str">
        <f>IFERROR(VLOOKUP(D3073,プログラムデータ!A:N,10,0),"")</f>
        <v/>
      </c>
      <c r="K3073" t="str">
        <f>IFERROR(VLOOKUP(D3073,プログラムデータ!A:N,14,0),"")</f>
        <v/>
      </c>
      <c r="L3073" t="str">
        <f t="shared" si="95"/>
        <v xml:space="preserve">    </v>
      </c>
      <c r="M3073" t="str">
        <f>IFERROR(VLOOKUP(J3073,色々!M:P,4,0),"")</f>
        <v/>
      </c>
      <c r="N3073" t="str">
        <f>IFERROR(記録__2[[#This Row],[競技番号]],"")</f>
        <v/>
      </c>
      <c r="O3073" t="str">
        <f>IFERROR(記録__2[[#This Row],[選手番号]],"")</f>
        <v/>
      </c>
    </row>
    <row r="3074" spans="1:15" x14ac:dyDescent="0.2">
      <c r="A3074" t="str">
        <f>IFERROR(VLOOKUP(N3074,プログラム!B:C,2,0),"")</f>
        <v/>
      </c>
      <c r="B3074" t="str">
        <f t="shared" si="94"/>
        <v/>
      </c>
      <c r="C3074" t="str">
        <f>IFERROR(VLOOKUP(B3074,チーム番号!E:F,2,0),"")</f>
        <v/>
      </c>
      <c r="D3074" t="str">
        <f>IFERROR(VLOOKUP(N3074,プログラム!B:C,2,0),"")</f>
        <v/>
      </c>
      <c r="E3074" t="str">
        <f>IFERROR(記録__2[[#This Row],[組]],"")</f>
        <v/>
      </c>
      <c r="F3074" t="str">
        <f>IFERROR(記録__2[[#This Row],[水路]],"")</f>
        <v/>
      </c>
      <c r="G3074" t="str">
        <f>IFERROR(VLOOKUP(D3074,プログラムデータ!A:N,12,0),"")</f>
        <v/>
      </c>
      <c r="H3074" t="str">
        <f>IFERROR(VLOOKUP(D3074,プログラムデータ!A:N,13,0),"")</f>
        <v/>
      </c>
      <c r="I3074" t="str">
        <f>IFERROR(VLOOKUP(D3074,プログラムデータ!A:N,11,0),"")</f>
        <v/>
      </c>
      <c r="J3074" t="str">
        <f>IFERROR(VLOOKUP(D3074,プログラムデータ!A:N,10,0),"")</f>
        <v/>
      </c>
      <c r="K3074" t="str">
        <f>IFERROR(VLOOKUP(D3074,プログラムデータ!A:N,14,0),"")</f>
        <v/>
      </c>
      <c r="L3074" t="str">
        <f t="shared" si="95"/>
        <v xml:space="preserve">    </v>
      </c>
      <c r="M3074" t="str">
        <f>IFERROR(VLOOKUP(J3074,色々!M:P,4,0),"")</f>
        <v/>
      </c>
      <c r="N3074" t="str">
        <f>IFERROR(記録__2[[#This Row],[競技番号]],"")</f>
        <v/>
      </c>
      <c r="O3074" t="str">
        <f>IFERROR(記録__2[[#This Row],[選手番号]],"")</f>
        <v/>
      </c>
    </row>
    <row r="3075" spans="1:15" x14ac:dyDescent="0.2">
      <c r="A3075" t="str">
        <f>IFERROR(VLOOKUP(N3075,プログラム!B:C,2,0),"")</f>
        <v/>
      </c>
      <c r="B3075" t="str">
        <f t="shared" ref="B3075:B3138" si="96">IFERROR(IF(OR(M3075=6,M3075=7),O3075,""),"")</f>
        <v/>
      </c>
      <c r="C3075" t="str">
        <f>IFERROR(VLOOKUP(B3075,チーム番号!E:F,2,0),"")</f>
        <v/>
      </c>
      <c r="D3075" t="str">
        <f>IFERROR(VLOOKUP(N3075,プログラム!B:C,2,0),"")</f>
        <v/>
      </c>
      <c r="E3075" t="str">
        <f>IFERROR(記録__2[[#This Row],[組]],"")</f>
        <v/>
      </c>
      <c r="F3075" t="str">
        <f>IFERROR(記録__2[[#This Row],[水路]],"")</f>
        <v/>
      </c>
      <c r="G3075" t="str">
        <f>IFERROR(VLOOKUP(D3075,プログラムデータ!A:N,12,0),"")</f>
        <v/>
      </c>
      <c r="H3075" t="str">
        <f>IFERROR(VLOOKUP(D3075,プログラムデータ!A:N,13,0),"")</f>
        <v/>
      </c>
      <c r="I3075" t="str">
        <f>IFERROR(VLOOKUP(D3075,プログラムデータ!A:N,11,0),"")</f>
        <v/>
      </c>
      <c r="J3075" t="str">
        <f>IFERROR(VLOOKUP(D3075,プログラムデータ!A:N,10,0),"")</f>
        <v/>
      </c>
      <c r="K3075" t="str">
        <f>IFERROR(VLOOKUP(D3075,プログラムデータ!A:N,14,0),"")</f>
        <v/>
      </c>
      <c r="L3075" t="str">
        <f t="shared" ref="L3075:L3138" si="97">CONCATENATE(G3075," ",H3075," ",I3075," ",J3075," ",K3075)</f>
        <v xml:space="preserve">    </v>
      </c>
      <c r="M3075" t="str">
        <f>IFERROR(VLOOKUP(J3075,色々!M:P,4,0),"")</f>
        <v/>
      </c>
      <c r="N3075" t="str">
        <f>IFERROR(記録__2[[#This Row],[競技番号]],"")</f>
        <v/>
      </c>
      <c r="O3075" t="str">
        <f>IFERROR(記録__2[[#This Row],[選手番号]],"")</f>
        <v/>
      </c>
    </row>
    <row r="3076" spans="1:15" x14ac:dyDescent="0.2">
      <c r="A3076" t="str">
        <f>IFERROR(VLOOKUP(N3076,プログラム!B:C,2,0),"")</f>
        <v/>
      </c>
      <c r="B3076" t="str">
        <f t="shared" si="96"/>
        <v/>
      </c>
      <c r="C3076" t="str">
        <f>IFERROR(VLOOKUP(B3076,チーム番号!E:F,2,0),"")</f>
        <v/>
      </c>
      <c r="D3076" t="str">
        <f>IFERROR(VLOOKUP(N3076,プログラム!B:C,2,0),"")</f>
        <v/>
      </c>
      <c r="E3076" t="str">
        <f>IFERROR(記録__2[[#This Row],[組]],"")</f>
        <v/>
      </c>
      <c r="F3076" t="str">
        <f>IFERROR(記録__2[[#This Row],[水路]],"")</f>
        <v/>
      </c>
      <c r="G3076" t="str">
        <f>IFERROR(VLOOKUP(D3076,プログラムデータ!A:N,12,0),"")</f>
        <v/>
      </c>
      <c r="H3076" t="str">
        <f>IFERROR(VLOOKUP(D3076,プログラムデータ!A:N,13,0),"")</f>
        <v/>
      </c>
      <c r="I3076" t="str">
        <f>IFERROR(VLOOKUP(D3076,プログラムデータ!A:N,11,0),"")</f>
        <v/>
      </c>
      <c r="J3076" t="str">
        <f>IFERROR(VLOOKUP(D3076,プログラムデータ!A:N,10,0),"")</f>
        <v/>
      </c>
      <c r="K3076" t="str">
        <f>IFERROR(VLOOKUP(D3076,プログラムデータ!A:N,14,0),"")</f>
        <v/>
      </c>
      <c r="L3076" t="str">
        <f t="shared" si="97"/>
        <v xml:space="preserve">    </v>
      </c>
      <c r="M3076" t="str">
        <f>IFERROR(VLOOKUP(J3076,色々!M:P,4,0),"")</f>
        <v/>
      </c>
      <c r="N3076" t="str">
        <f>IFERROR(記録__2[[#This Row],[競技番号]],"")</f>
        <v/>
      </c>
      <c r="O3076" t="str">
        <f>IFERROR(記録__2[[#This Row],[選手番号]],"")</f>
        <v/>
      </c>
    </row>
    <row r="3077" spans="1:15" x14ac:dyDescent="0.2">
      <c r="A3077" t="str">
        <f>IFERROR(VLOOKUP(N3077,プログラム!B:C,2,0),"")</f>
        <v/>
      </c>
      <c r="B3077" t="str">
        <f t="shared" si="96"/>
        <v/>
      </c>
      <c r="C3077" t="str">
        <f>IFERROR(VLOOKUP(B3077,チーム番号!E:F,2,0),"")</f>
        <v/>
      </c>
      <c r="D3077" t="str">
        <f>IFERROR(VLOOKUP(N3077,プログラム!B:C,2,0),"")</f>
        <v/>
      </c>
      <c r="E3077" t="str">
        <f>IFERROR(記録__2[[#This Row],[組]],"")</f>
        <v/>
      </c>
      <c r="F3077" t="str">
        <f>IFERROR(記録__2[[#This Row],[水路]],"")</f>
        <v/>
      </c>
      <c r="G3077" t="str">
        <f>IFERROR(VLOOKUP(D3077,プログラムデータ!A:N,12,0),"")</f>
        <v/>
      </c>
      <c r="H3077" t="str">
        <f>IFERROR(VLOOKUP(D3077,プログラムデータ!A:N,13,0),"")</f>
        <v/>
      </c>
      <c r="I3077" t="str">
        <f>IFERROR(VLOOKUP(D3077,プログラムデータ!A:N,11,0),"")</f>
        <v/>
      </c>
      <c r="J3077" t="str">
        <f>IFERROR(VLOOKUP(D3077,プログラムデータ!A:N,10,0),"")</f>
        <v/>
      </c>
      <c r="K3077" t="str">
        <f>IFERROR(VLOOKUP(D3077,プログラムデータ!A:N,14,0),"")</f>
        <v/>
      </c>
      <c r="L3077" t="str">
        <f t="shared" si="97"/>
        <v xml:space="preserve">    </v>
      </c>
      <c r="M3077" t="str">
        <f>IFERROR(VLOOKUP(J3077,色々!M:P,4,0),"")</f>
        <v/>
      </c>
      <c r="N3077" t="str">
        <f>IFERROR(記録__2[[#This Row],[競技番号]],"")</f>
        <v/>
      </c>
      <c r="O3077" t="str">
        <f>IFERROR(記録__2[[#This Row],[選手番号]],"")</f>
        <v/>
      </c>
    </row>
    <row r="3078" spans="1:15" x14ac:dyDescent="0.2">
      <c r="A3078" t="str">
        <f>IFERROR(VLOOKUP(N3078,プログラム!B:C,2,0),"")</f>
        <v/>
      </c>
      <c r="B3078" t="str">
        <f t="shared" si="96"/>
        <v/>
      </c>
      <c r="C3078" t="str">
        <f>IFERROR(VLOOKUP(B3078,チーム番号!E:F,2,0),"")</f>
        <v/>
      </c>
      <c r="D3078" t="str">
        <f>IFERROR(VLOOKUP(N3078,プログラム!B:C,2,0),"")</f>
        <v/>
      </c>
      <c r="E3078" t="str">
        <f>IFERROR(記録__2[[#This Row],[組]],"")</f>
        <v/>
      </c>
      <c r="F3078" t="str">
        <f>IFERROR(記録__2[[#This Row],[水路]],"")</f>
        <v/>
      </c>
      <c r="G3078" t="str">
        <f>IFERROR(VLOOKUP(D3078,プログラムデータ!A:N,12,0),"")</f>
        <v/>
      </c>
      <c r="H3078" t="str">
        <f>IFERROR(VLOOKUP(D3078,プログラムデータ!A:N,13,0),"")</f>
        <v/>
      </c>
      <c r="I3078" t="str">
        <f>IFERROR(VLOOKUP(D3078,プログラムデータ!A:N,11,0),"")</f>
        <v/>
      </c>
      <c r="J3078" t="str">
        <f>IFERROR(VLOOKUP(D3078,プログラムデータ!A:N,10,0),"")</f>
        <v/>
      </c>
      <c r="K3078" t="str">
        <f>IFERROR(VLOOKUP(D3078,プログラムデータ!A:N,14,0),"")</f>
        <v/>
      </c>
      <c r="L3078" t="str">
        <f t="shared" si="97"/>
        <v xml:space="preserve">    </v>
      </c>
      <c r="M3078" t="str">
        <f>IFERROR(VLOOKUP(J3078,色々!M:P,4,0),"")</f>
        <v/>
      </c>
      <c r="N3078" t="str">
        <f>IFERROR(記録__2[[#This Row],[競技番号]],"")</f>
        <v/>
      </c>
      <c r="O3078" t="str">
        <f>IFERROR(記録__2[[#This Row],[選手番号]],"")</f>
        <v/>
      </c>
    </row>
    <row r="3079" spans="1:15" x14ac:dyDescent="0.2">
      <c r="A3079" t="str">
        <f>IFERROR(VLOOKUP(N3079,プログラム!B:C,2,0),"")</f>
        <v/>
      </c>
      <c r="B3079" t="str">
        <f t="shared" si="96"/>
        <v/>
      </c>
      <c r="C3079" t="str">
        <f>IFERROR(VLOOKUP(B3079,チーム番号!E:F,2,0),"")</f>
        <v/>
      </c>
      <c r="D3079" t="str">
        <f>IFERROR(VLOOKUP(N3079,プログラム!B:C,2,0),"")</f>
        <v/>
      </c>
      <c r="E3079" t="str">
        <f>IFERROR(記録__2[[#This Row],[組]],"")</f>
        <v/>
      </c>
      <c r="F3079" t="str">
        <f>IFERROR(記録__2[[#This Row],[水路]],"")</f>
        <v/>
      </c>
      <c r="G3079" t="str">
        <f>IFERROR(VLOOKUP(D3079,プログラムデータ!A:N,12,0),"")</f>
        <v/>
      </c>
      <c r="H3079" t="str">
        <f>IFERROR(VLOOKUP(D3079,プログラムデータ!A:N,13,0),"")</f>
        <v/>
      </c>
      <c r="I3079" t="str">
        <f>IFERROR(VLOOKUP(D3079,プログラムデータ!A:N,11,0),"")</f>
        <v/>
      </c>
      <c r="J3079" t="str">
        <f>IFERROR(VLOOKUP(D3079,プログラムデータ!A:N,10,0),"")</f>
        <v/>
      </c>
      <c r="K3079" t="str">
        <f>IFERROR(VLOOKUP(D3079,プログラムデータ!A:N,14,0),"")</f>
        <v/>
      </c>
      <c r="L3079" t="str">
        <f t="shared" si="97"/>
        <v xml:space="preserve">    </v>
      </c>
      <c r="M3079" t="str">
        <f>IFERROR(VLOOKUP(J3079,色々!M:P,4,0),"")</f>
        <v/>
      </c>
      <c r="N3079" t="str">
        <f>IFERROR(記録__2[[#This Row],[競技番号]],"")</f>
        <v/>
      </c>
      <c r="O3079" t="str">
        <f>IFERROR(記録__2[[#This Row],[選手番号]],"")</f>
        <v/>
      </c>
    </row>
    <row r="3080" spans="1:15" x14ac:dyDescent="0.2">
      <c r="A3080" t="str">
        <f>IFERROR(VLOOKUP(N3080,プログラム!B:C,2,0),"")</f>
        <v/>
      </c>
      <c r="B3080" t="str">
        <f t="shared" si="96"/>
        <v/>
      </c>
      <c r="C3080" t="str">
        <f>IFERROR(VLOOKUP(B3080,チーム番号!E:F,2,0),"")</f>
        <v/>
      </c>
      <c r="D3080" t="str">
        <f>IFERROR(VLOOKUP(N3080,プログラム!B:C,2,0),"")</f>
        <v/>
      </c>
      <c r="E3080" t="str">
        <f>IFERROR(記録__2[[#This Row],[組]],"")</f>
        <v/>
      </c>
      <c r="F3080" t="str">
        <f>IFERROR(記録__2[[#This Row],[水路]],"")</f>
        <v/>
      </c>
      <c r="G3080" t="str">
        <f>IFERROR(VLOOKUP(D3080,プログラムデータ!A:N,12,0),"")</f>
        <v/>
      </c>
      <c r="H3080" t="str">
        <f>IFERROR(VLOOKUP(D3080,プログラムデータ!A:N,13,0),"")</f>
        <v/>
      </c>
      <c r="I3080" t="str">
        <f>IFERROR(VLOOKUP(D3080,プログラムデータ!A:N,11,0),"")</f>
        <v/>
      </c>
      <c r="J3080" t="str">
        <f>IFERROR(VLOOKUP(D3080,プログラムデータ!A:N,10,0),"")</f>
        <v/>
      </c>
      <c r="K3080" t="str">
        <f>IFERROR(VLOOKUP(D3080,プログラムデータ!A:N,14,0),"")</f>
        <v/>
      </c>
      <c r="L3080" t="str">
        <f t="shared" si="97"/>
        <v xml:space="preserve">    </v>
      </c>
      <c r="M3080" t="str">
        <f>IFERROR(VLOOKUP(J3080,色々!M:P,4,0),"")</f>
        <v/>
      </c>
      <c r="N3080" t="str">
        <f>IFERROR(記録__2[[#This Row],[競技番号]],"")</f>
        <v/>
      </c>
      <c r="O3080" t="str">
        <f>IFERROR(記録__2[[#This Row],[選手番号]],"")</f>
        <v/>
      </c>
    </row>
    <row r="3081" spans="1:15" x14ac:dyDescent="0.2">
      <c r="A3081" t="str">
        <f>IFERROR(VLOOKUP(N3081,プログラム!B:C,2,0),"")</f>
        <v/>
      </c>
      <c r="B3081" t="str">
        <f t="shared" si="96"/>
        <v/>
      </c>
      <c r="C3081" t="str">
        <f>IFERROR(VLOOKUP(B3081,チーム番号!E:F,2,0),"")</f>
        <v/>
      </c>
      <c r="D3081" t="str">
        <f>IFERROR(VLOOKUP(N3081,プログラム!B:C,2,0),"")</f>
        <v/>
      </c>
      <c r="E3081" t="str">
        <f>IFERROR(記録__2[[#This Row],[組]],"")</f>
        <v/>
      </c>
      <c r="F3081" t="str">
        <f>IFERROR(記録__2[[#This Row],[水路]],"")</f>
        <v/>
      </c>
      <c r="G3081" t="str">
        <f>IFERROR(VLOOKUP(D3081,プログラムデータ!A:N,12,0),"")</f>
        <v/>
      </c>
      <c r="H3081" t="str">
        <f>IFERROR(VLOOKUP(D3081,プログラムデータ!A:N,13,0),"")</f>
        <v/>
      </c>
      <c r="I3081" t="str">
        <f>IFERROR(VLOOKUP(D3081,プログラムデータ!A:N,11,0),"")</f>
        <v/>
      </c>
      <c r="J3081" t="str">
        <f>IFERROR(VLOOKUP(D3081,プログラムデータ!A:N,10,0),"")</f>
        <v/>
      </c>
      <c r="K3081" t="str">
        <f>IFERROR(VLOOKUP(D3081,プログラムデータ!A:N,14,0),"")</f>
        <v/>
      </c>
      <c r="L3081" t="str">
        <f t="shared" si="97"/>
        <v xml:space="preserve">    </v>
      </c>
      <c r="M3081" t="str">
        <f>IFERROR(VLOOKUP(J3081,色々!M:P,4,0),"")</f>
        <v/>
      </c>
      <c r="N3081" t="str">
        <f>IFERROR(記録__2[[#This Row],[競技番号]],"")</f>
        <v/>
      </c>
      <c r="O3081" t="str">
        <f>IFERROR(記録__2[[#This Row],[選手番号]],"")</f>
        <v/>
      </c>
    </row>
    <row r="3082" spans="1:15" x14ac:dyDescent="0.2">
      <c r="A3082" t="str">
        <f>IFERROR(VLOOKUP(N3082,プログラム!B:C,2,0),"")</f>
        <v/>
      </c>
      <c r="B3082" t="str">
        <f t="shared" si="96"/>
        <v/>
      </c>
      <c r="C3082" t="str">
        <f>IFERROR(VLOOKUP(B3082,チーム番号!E:F,2,0),"")</f>
        <v/>
      </c>
      <c r="D3082" t="str">
        <f>IFERROR(VLOOKUP(N3082,プログラム!B:C,2,0),"")</f>
        <v/>
      </c>
      <c r="E3082" t="str">
        <f>IFERROR(記録__2[[#This Row],[組]],"")</f>
        <v/>
      </c>
      <c r="F3082" t="str">
        <f>IFERROR(記録__2[[#This Row],[水路]],"")</f>
        <v/>
      </c>
      <c r="G3082" t="str">
        <f>IFERROR(VLOOKUP(D3082,プログラムデータ!A:N,12,0),"")</f>
        <v/>
      </c>
      <c r="H3082" t="str">
        <f>IFERROR(VLOOKUP(D3082,プログラムデータ!A:N,13,0),"")</f>
        <v/>
      </c>
      <c r="I3082" t="str">
        <f>IFERROR(VLOOKUP(D3082,プログラムデータ!A:N,11,0),"")</f>
        <v/>
      </c>
      <c r="J3082" t="str">
        <f>IFERROR(VLOOKUP(D3082,プログラムデータ!A:N,10,0),"")</f>
        <v/>
      </c>
      <c r="K3082" t="str">
        <f>IFERROR(VLOOKUP(D3082,プログラムデータ!A:N,14,0),"")</f>
        <v/>
      </c>
      <c r="L3082" t="str">
        <f t="shared" si="97"/>
        <v xml:space="preserve">    </v>
      </c>
      <c r="M3082" t="str">
        <f>IFERROR(VLOOKUP(J3082,色々!M:P,4,0),"")</f>
        <v/>
      </c>
      <c r="N3082" t="str">
        <f>IFERROR(記録__2[[#This Row],[競技番号]],"")</f>
        <v/>
      </c>
      <c r="O3082" t="str">
        <f>IFERROR(記録__2[[#This Row],[選手番号]],"")</f>
        <v/>
      </c>
    </row>
    <row r="3083" spans="1:15" x14ac:dyDescent="0.2">
      <c r="A3083" t="str">
        <f>IFERROR(VLOOKUP(N3083,プログラム!B:C,2,0),"")</f>
        <v/>
      </c>
      <c r="B3083" t="str">
        <f t="shared" si="96"/>
        <v/>
      </c>
      <c r="C3083" t="str">
        <f>IFERROR(VLOOKUP(B3083,チーム番号!E:F,2,0),"")</f>
        <v/>
      </c>
      <c r="D3083" t="str">
        <f>IFERROR(VLOOKUP(N3083,プログラム!B:C,2,0),"")</f>
        <v/>
      </c>
      <c r="E3083" t="str">
        <f>IFERROR(記録__2[[#This Row],[組]],"")</f>
        <v/>
      </c>
      <c r="F3083" t="str">
        <f>IFERROR(記録__2[[#This Row],[水路]],"")</f>
        <v/>
      </c>
      <c r="G3083" t="str">
        <f>IFERROR(VLOOKUP(D3083,プログラムデータ!A:N,12,0),"")</f>
        <v/>
      </c>
      <c r="H3083" t="str">
        <f>IFERROR(VLOOKUP(D3083,プログラムデータ!A:N,13,0),"")</f>
        <v/>
      </c>
      <c r="I3083" t="str">
        <f>IFERROR(VLOOKUP(D3083,プログラムデータ!A:N,11,0),"")</f>
        <v/>
      </c>
      <c r="J3083" t="str">
        <f>IFERROR(VLOOKUP(D3083,プログラムデータ!A:N,10,0),"")</f>
        <v/>
      </c>
      <c r="K3083" t="str">
        <f>IFERROR(VLOOKUP(D3083,プログラムデータ!A:N,14,0),"")</f>
        <v/>
      </c>
      <c r="L3083" t="str">
        <f t="shared" si="97"/>
        <v xml:space="preserve">    </v>
      </c>
      <c r="M3083" t="str">
        <f>IFERROR(VLOOKUP(J3083,色々!M:P,4,0),"")</f>
        <v/>
      </c>
      <c r="N3083" t="str">
        <f>IFERROR(記録__2[[#This Row],[競技番号]],"")</f>
        <v/>
      </c>
      <c r="O3083" t="str">
        <f>IFERROR(記録__2[[#This Row],[選手番号]],"")</f>
        <v/>
      </c>
    </row>
    <row r="3084" spans="1:15" x14ac:dyDescent="0.2">
      <c r="A3084" t="str">
        <f>IFERROR(VLOOKUP(N3084,プログラム!B:C,2,0),"")</f>
        <v/>
      </c>
      <c r="B3084" t="str">
        <f t="shared" si="96"/>
        <v/>
      </c>
      <c r="C3084" t="str">
        <f>IFERROR(VLOOKUP(B3084,チーム番号!E:F,2,0),"")</f>
        <v/>
      </c>
      <c r="D3084" t="str">
        <f>IFERROR(VLOOKUP(N3084,プログラム!B:C,2,0),"")</f>
        <v/>
      </c>
      <c r="E3084" t="str">
        <f>IFERROR(記録__2[[#This Row],[組]],"")</f>
        <v/>
      </c>
      <c r="F3084" t="str">
        <f>IFERROR(記録__2[[#This Row],[水路]],"")</f>
        <v/>
      </c>
      <c r="G3084" t="str">
        <f>IFERROR(VLOOKUP(D3084,プログラムデータ!A:N,12,0),"")</f>
        <v/>
      </c>
      <c r="H3084" t="str">
        <f>IFERROR(VLOOKUP(D3084,プログラムデータ!A:N,13,0),"")</f>
        <v/>
      </c>
      <c r="I3084" t="str">
        <f>IFERROR(VLOOKUP(D3084,プログラムデータ!A:N,11,0),"")</f>
        <v/>
      </c>
      <c r="J3084" t="str">
        <f>IFERROR(VLOOKUP(D3084,プログラムデータ!A:N,10,0),"")</f>
        <v/>
      </c>
      <c r="K3084" t="str">
        <f>IFERROR(VLOOKUP(D3084,プログラムデータ!A:N,14,0),"")</f>
        <v/>
      </c>
      <c r="L3084" t="str">
        <f t="shared" si="97"/>
        <v xml:space="preserve">    </v>
      </c>
      <c r="M3084" t="str">
        <f>IFERROR(VLOOKUP(J3084,色々!M:P,4,0),"")</f>
        <v/>
      </c>
      <c r="N3084" t="str">
        <f>IFERROR(記録__2[[#This Row],[競技番号]],"")</f>
        <v/>
      </c>
      <c r="O3084" t="str">
        <f>IFERROR(記録__2[[#This Row],[選手番号]],"")</f>
        <v/>
      </c>
    </row>
    <row r="3085" spans="1:15" x14ac:dyDescent="0.2">
      <c r="A3085" t="str">
        <f>IFERROR(VLOOKUP(N3085,プログラム!B:C,2,0),"")</f>
        <v/>
      </c>
      <c r="B3085" t="str">
        <f t="shared" si="96"/>
        <v/>
      </c>
      <c r="C3085" t="str">
        <f>IFERROR(VLOOKUP(B3085,チーム番号!E:F,2,0),"")</f>
        <v/>
      </c>
      <c r="D3085" t="str">
        <f>IFERROR(VLOOKUP(N3085,プログラム!B:C,2,0),"")</f>
        <v/>
      </c>
      <c r="E3085" t="str">
        <f>IFERROR(記録__2[[#This Row],[組]],"")</f>
        <v/>
      </c>
      <c r="F3085" t="str">
        <f>IFERROR(記録__2[[#This Row],[水路]],"")</f>
        <v/>
      </c>
      <c r="G3085" t="str">
        <f>IFERROR(VLOOKUP(D3085,プログラムデータ!A:N,12,0),"")</f>
        <v/>
      </c>
      <c r="H3085" t="str">
        <f>IFERROR(VLOOKUP(D3085,プログラムデータ!A:N,13,0),"")</f>
        <v/>
      </c>
      <c r="I3085" t="str">
        <f>IFERROR(VLOOKUP(D3085,プログラムデータ!A:N,11,0),"")</f>
        <v/>
      </c>
      <c r="J3085" t="str">
        <f>IFERROR(VLOOKUP(D3085,プログラムデータ!A:N,10,0),"")</f>
        <v/>
      </c>
      <c r="K3085" t="str">
        <f>IFERROR(VLOOKUP(D3085,プログラムデータ!A:N,14,0),"")</f>
        <v/>
      </c>
      <c r="L3085" t="str">
        <f t="shared" si="97"/>
        <v xml:space="preserve">    </v>
      </c>
      <c r="M3085" t="str">
        <f>IFERROR(VLOOKUP(J3085,色々!M:P,4,0),"")</f>
        <v/>
      </c>
      <c r="N3085" t="str">
        <f>IFERROR(記録__2[[#This Row],[競技番号]],"")</f>
        <v/>
      </c>
      <c r="O3085" t="str">
        <f>IFERROR(記録__2[[#This Row],[選手番号]],"")</f>
        <v/>
      </c>
    </row>
    <row r="3086" spans="1:15" x14ac:dyDescent="0.2">
      <c r="A3086" t="str">
        <f>IFERROR(VLOOKUP(N3086,プログラム!B:C,2,0),"")</f>
        <v/>
      </c>
      <c r="B3086" t="str">
        <f t="shared" si="96"/>
        <v/>
      </c>
      <c r="C3086" t="str">
        <f>IFERROR(VLOOKUP(B3086,チーム番号!E:F,2,0),"")</f>
        <v/>
      </c>
      <c r="D3086" t="str">
        <f>IFERROR(VLOOKUP(N3086,プログラム!B:C,2,0),"")</f>
        <v/>
      </c>
      <c r="E3086" t="str">
        <f>IFERROR(記録__2[[#This Row],[組]],"")</f>
        <v/>
      </c>
      <c r="F3086" t="str">
        <f>IFERROR(記録__2[[#This Row],[水路]],"")</f>
        <v/>
      </c>
      <c r="G3086" t="str">
        <f>IFERROR(VLOOKUP(D3086,プログラムデータ!A:N,12,0),"")</f>
        <v/>
      </c>
      <c r="H3086" t="str">
        <f>IFERROR(VLOOKUP(D3086,プログラムデータ!A:N,13,0),"")</f>
        <v/>
      </c>
      <c r="I3086" t="str">
        <f>IFERROR(VLOOKUP(D3086,プログラムデータ!A:N,11,0),"")</f>
        <v/>
      </c>
      <c r="J3086" t="str">
        <f>IFERROR(VLOOKUP(D3086,プログラムデータ!A:N,10,0),"")</f>
        <v/>
      </c>
      <c r="K3086" t="str">
        <f>IFERROR(VLOOKUP(D3086,プログラムデータ!A:N,14,0),"")</f>
        <v/>
      </c>
      <c r="L3086" t="str">
        <f t="shared" si="97"/>
        <v xml:space="preserve">    </v>
      </c>
      <c r="M3086" t="str">
        <f>IFERROR(VLOOKUP(J3086,色々!M:P,4,0),"")</f>
        <v/>
      </c>
      <c r="N3086" t="str">
        <f>IFERROR(記録__2[[#This Row],[競技番号]],"")</f>
        <v/>
      </c>
      <c r="O3086" t="str">
        <f>IFERROR(記録__2[[#This Row],[選手番号]],"")</f>
        <v/>
      </c>
    </row>
    <row r="3087" spans="1:15" x14ac:dyDescent="0.2">
      <c r="A3087" t="str">
        <f>IFERROR(VLOOKUP(N3087,プログラム!B:C,2,0),"")</f>
        <v/>
      </c>
      <c r="B3087" t="str">
        <f t="shared" si="96"/>
        <v/>
      </c>
      <c r="C3087" t="str">
        <f>IFERROR(VLOOKUP(B3087,チーム番号!E:F,2,0),"")</f>
        <v/>
      </c>
      <c r="D3087" t="str">
        <f>IFERROR(VLOOKUP(N3087,プログラム!B:C,2,0),"")</f>
        <v/>
      </c>
      <c r="E3087" t="str">
        <f>IFERROR(記録__2[[#This Row],[組]],"")</f>
        <v/>
      </c>
      <c r="F3087" t="str">
        <f>IFERROR(記録__2[[#This Row],[水路]],"")</f>
        <v/>
      </c>
      <c r="G3087" t="str">
        <f>IFERROR(VLOOKUP(D3087,プログラムデータ!A:N,12,0),"")</f>
        <v/>
      </c>
      <c r="H3087" t="str">
        <f>IFERROR(VLOOKUP(D3087,プログラムデータ!A:N,13,0),"")</f>
        <v/>
      </c>
      <c r="I3087" t="str">
        <f>IFERROR(VLOOKUP(D3087,プログラムデータ!A:N,11,0),"")</f>
        <v/>
      </c>
      <c r="J3087" t="str">
        <f>IFERROR(VLOOKUP(D3087,プログラムデータ!A:N,10,0),"")</f>
        <v/>
      </c>
      <c r="K3087" t="str">
        <f>IFERROR(VLOOKUP(D3087,プログラムデータ!A:N,14,0),"")</f>
        <v/>
      </c>
      <c r="L3087" t="str">
        <f t="shared" si="97"/>
        <v xml:space="preserve">    </v>
      </c>
      <c r="M3087" t="str">
        <f>IFERROR(VLOOKUP(J3087,色々!M:P,4,0),"")</f>
        <v/>
      </c>
      <c r="N3087" t="str">
        <f>IFERROR(記録__2[[#This Row],[競技番号]],"")</f>
        <v/>
      </c>
      <c r="O3087" t="str">
        <f>IFERROR(記録__2[[#This Row],[選手番号]],"")</f>
        <v/>
      </c>
    </row>
    <row r="3088" spans="1:15" x14ac:dyDescent="0.2">
      <c r="A3088" t="str">
        <f>IFERROR(VLOOKUP(N3088,プログラム!B:C,2,0),"")</f>
        <v/>
      </c>
      <c r="B3088" t="str">
        <f t="shared" si="96"/>
        <v/>
      </c>
      <c r="C3088" t="str">
        <f>IFERROR(VLOOKUP(B3088,チーム番号!E:F,2,0),"")</f>
        <v/>
      </c>
      <c r="D3088" t="str">
        <f>IFERROR(VLOOKUP(N3088,プログラム!B:C,2,0),"")</f>
        <v/>
      </c>
      <c r="E3088" t="str">
        <f>IFERROR(記録__2[[#This Row],[組]],"")</f>
        <v/>
      </c>
      <c r="F3088" t="str">
        <f>IFERROR(記録__2[[#This Row],[水路]],"")</f>
        <v/>
      </c>
      <c r="G3088" t="str">
        <f>IFERROR(VLOOKUP(D3088,プログラムデータ!A:N,12,0),"")</f>
        <v/>
      </c>
      <c r="H3088" t="str">
        <f>IFERROR(VLOOKUP(D3088,プログラムデータ!A:N,13,0),"")</f>
        <v/>
      </c>
      <c r="I3088" t="str">
        <f>IFERROR(VLOOKUP(D3088,プログラムデータ!A:N,11,0),"")</f>
        <v/>
      </c>
      <c r="J3088" t="str">
        <f>IFERROR(VLOOKUP(D3088,プログラムデータ!A:N,10,0),"")</f>
        <v/>
      </c>
      <c r="K3088" t="str">
        <f>IFERROR(VLOOKUP(D3088,プログラムデータ!A:N,14,0),"")</f>
        <v/>
      </c>
      <c r="L3088" t="str">
        <f t="shared" si="97"/>
        <v xml:space="preserve">    </v>
      </c>
      <c r="M3088" t="str">
        <f>IFERROR(VLOOKUP(J3088,色々!M:P,4,0),"")</f>
        <v/>
      </c>
      <c r="N3088" t="str">
        <f>IFERROR(記録__2[[#This Row],[競技番号]],"")</f>
        <v/>
      </c>
      <c r="O3088" t="str">
        <f>IFERROR(記録__2[[#This Row],[選手番号]],"")</f>
        <v/>
      </c>
    </row>
    <row r="3089" spans="1:15" x14ac:dyDescent="0.2">
      <c r="A3089" t="str">
        <f>IFERROR(VLOOKUP(N3089,プログラム!B:C,2,0),"")</f>
        <v/>
      </c>
      <c r="B3089" t="str">
        <f t="shared" si="96"/>
        <v/>
      </c>
      <c r="C3089" t="str">
        <f>IFERROR(VLOOKUP(B3089,チーム番号!E:F,2,0),"")</f>
        <v/>
      </c>
      <c r="D3089" t="str">
        <f>IFERROR(VLOOKUP(N3089,プログラム!B:C,2,0),"")</f>
        <v/>
      </c>
      <c r="E3089" t="str">
        <f>IFERROR(記録__2[[#This Row],[組]],"")</f>
        <v/>
      </c>
      <c r="F3089" t="str">
        <f>IFERROR(記録__2[[#This Row],[水路]],"")</f>
        <v/>
      </c>
      <c r="G3089" t="str">
        <f>IFERROR(VLOOKUP(D3089,プログラムデータ!A:N,12,0),"")</f>
        <v/>
      </c>
      <c r="H3089" t="str">
        <f>IFERROR(VLOOKUP(D3089,プログラムデータ!A:N,13,0),"")</f>
        <v/>
      </c>
      <c r="I3089" t="str">
        <f>IFERROR(VLOOKUP(D3089,プログラムデータ!A:N,11,0),"")</f>
        <v/>
      </c>
      <c r="J3089" t="str">
        <f>IFERROR(VLOOKUP(D3089,プログラムデータ!A:N,10,0),"")</f>
        <v/>
      </c>
      <c r="K3089" t="str">
        <f>IFERROR(VLOOKUP(D3089,プログラムデータ!A:N,14,0),"")</f>
        <v/>
      </c>
      <c r="L3089" t="str">
        <f t="shared" si="97"/>
        <v xml:space="preserve">    </v>
      </c>
      <c r="M3089" t="str">
        <f>IFERROR(VLOOKUP(J3089,色々!M:P,4,0),"")</f>
        <v/>
      </c>
      <c r="N3089" t="str">
        <f>IFERROR(記録__2[[#This Row],[競技番号]],"")</f>
        <v/>
      </c>
      <c r="O3089" t="str">
        <f>IFERROR(記録__2[[#This Row],[選手番号]],"")</f>
        <v/>
      </c>
    </row>
    <row r="3090" spans="1:15" x14ac:dyDescent="0.2">
      <c r="A3090" t="str">
        <f>IFERROR(VLOOKUP(N3090,プログラム!B:C,2,0),"")</f>
        <v/>
      </c>
      <c r="B3090" t="str">
        <f t="shared" si="96"/>
        <v/>
      </c>
      <c r="C3090" t="str">
        <f>IFERROR(VLOOKUP(B3090,チーム番号!E:F,2,0),"")</f>
        <v/>
      </c>
      <c r="D3090" t="str">
        <f>IFERROR(VLOOKUP(N3090,プログラム!B:C,2,0),"")</f>
        <v/>
      </c>
      <c r="E3090" t="str">
        <f>IFERROR(記録__2[[#This Row],[組]],"")</f>
        <v/>
      </c>
      <c r="F3090" t="str">
        <f>IFERROR(記録__2[[#This Row],[水路]],"")</f>
        <v/>
      </c>
      <c r="G3090" t="str">
        <f>IFERROR(VLOOKUP(D3090,プログラムデータ!A:N,12,0),"")</f>
        <v/>
      </c>
      <c r="H3090" t="str">
        <f>IFERROR(VLOOKUP(D3090,プログラムデータ!A:N,13,0),"")</f>
        <v/>
      </c>
      <c r="I3090" t="str">
        <f>IFERROR(VLOOKUP(D3090,プログラムデータ!A:N,11,0),"")</f>
        <v/>
      </c>
      <c r="J3090" t="str">
        <f>IFERROR(VLOOKUP(D3090,プログラムデータ!A:N,10,0),"")</f>
        <v/>
      </c>
      <c r="K3090" t="str">
        <f>IFERROR(VLOOKUP(D3090,プログラムデータ!A:N,14,0),"")</f>
        <v/>
      </c>
      <c r="L3090" t="str">
        <f t="shared" si="97"/>
        <v xml:space="preserve">    </v>
      </c>
      <c r="M3090" t="str">
        <f>IFERROR(VLOOKUP(J3090,色々!M:P,4,0),"")</f>
        <v/>
      </c>
      <c r="N3090" t="str">
        <f>IFERROR(記録__2[[#This Row],[競技番号]],"")</f>
        <v/>
      </c>
      <c r="O3090" t="str">
        <f>IFERROR(記録__2[[#This Row],[選手番号]],"")</f>
        <v/>
      </c>
    </row>
    <row r="3091" spans="1:15" x14ac:dyDescent="0.2">
      <c r="A3091" t="str">
        <f>IFERROR(VLOOKUP(N3091,プログラム!B:C,2,0),"")</f>
        <v/>
      </c>
      <c r="B3091" t="str">
        <f t="shared" si="96"/>
        <v/>
      </c>
      <c r="C3091" t="str">
        <f>IFERROR(VLOOKUP(B3091,チーム番号!E:F,2,0),"")</f>
        <v/>
      </c>
      <c r="D3091" t="str">
        <f>IFERROR(VLOOKUP(N3091,プログラム!B:C,2,0),"")</f>
        <v/>
      </c>
      <c r="E3091" t="str">
        <f>IFERROR(記録__2[[#This Row],[組]],"")</f>
        <v/>
      </c>
      <c r="F3091" t="str">
        <f>IFERROR(記録__2[[#This Row],[水路]],"")</f>
        <v/>
      </c>
      <c r="G3091" t="str">
        <f>IFERROR(VLOOKUP(D3091,プログラムデータ!A:N,12,0),"")</f>
        <v/>
      </c>
      <c r="H3091" t="str">
        <f>IFERROR(VLOOKUP(D3091,プログラムデータ!A:N,13,0),"")</f>
        <v/>
      </c>
      <c r="I3091" t="str">
        <f>IFERROR(VLOOKUP(D3091,プログラムデータ!A:N,11,0),"")</f>
        <v/>
      </c>
      <c r="J3091" t="str">
        <f>IFERROR(VLOOKUP(D3091,プログラムデータ!A:N,10,0),"")</f>
        <v/>
      </c>
      <c r="K3091" t="str">
        <f>IFERROR(VLOOKUP(D3091,プログラムデータ!A:N,14,0),"")</f>
        <v/>
      </c>
      <c r="L3091" t="str">
        <f t="shared" si="97"/>
        <v xml:space="preserve">    </v>
      </c>
      <c r="M3091" t="str">
        <f>IFERROR(VLOOKUP(J3091,色々!M:P,4,0),"")</f>
        <v/>
      </c>
      <c r="N3091" t="str">
        <f>IFERROR(記録__2[[#This Row],[競技番号]],"")</f>
        <v/>
      </c>
      <c r="O3091" t="str">
        <f>IFERROR(記録__2[[#This Row],[選手番号]],"")</f>
        <v/>
      </c>
    </row>
    <row r="3092" spans="1:15" x14ac:dyDescent="0.2">
      <c r="A3092" t="str">
        <f>IFERROR(VLOOKUP(N3092,プログラム!B:C,2,0),"")</f>
        <v/>
      </c>
      <c r="B3092" t="str">
        <f t="shared" si="96"/>
        <v/>
      </c>
      <c r="C3092" t="str">
        <f>IFERROR(VLOOKUP(B3092,チーム番号!E:F,2,0),"")</f>
        <v/>
      </c>
      <c r="D3092" t="str">
        <f>IFERROR(VLOOKUP(N3092,プログラム!B:C,2,0),"")</f>
        <v/>
      </c>
      <c r="E3092" t="str">
        <f>IFERROR(記録__2[[#This Row],[組]],"")</f>
        <v/>
      </c>
      <c r="F3092" t="str">
        <f>IFERROR(記録__2[[#This Row],[水路]],"")</f>
        <v/>
      </c>
      <c r="G3092" t="str">
        <f>IFERROR(VLOOKUP(D3092,プログラムデータ!A:N,12,0),"")</f>
        <v/>
      </c>
      <c r="H3092" t="str">
        <f>IFERROR(VLOOKUP(D3092,プログラムデータ!A:N,13,0),"")</f>
        <v/>
      </c>
      <c r="I3092" t="str">
        <f>IFERROR(VLOOKUP(D3092,プログラムデータ!A:N,11,0),"")</f>
        <v/>
      </c>
      <c r="J3092" t="str">
        <f>IFERROR(VLOOKUP(D3092,プログラムデータ!A:N,10,0),"")</f>
        <v/>
      </c>
      <c r="K3092" t="str">
        <f>IFERROR(VLOOKUP(D3092,プログラムデータ!A:N,14,0),"")</f>
        <v/>
      </c>
      <c r="L3092" t="str">
        <f t="shared" si="97"/>
        <v xml:space="preserve">    </v>
      </c>
      <c r="M3092" t="str">
        <f>IFERROR(VLOOKUP(J3092,色々!M:P,4,0),"")</f>
        <v/>
      </c>
      <c r="N3092" t="str">
        <f>IFERROR(記録__2[[#This Row],[競技番号]],"")</f>
        <v/>
      </c>
      <c r="O3092" t="str">
        <f>IFERROR(記録__2[[#This Row],[選手番号]],"")</f>
        <v/>
      </c>
    </row>
    <row r="3093" spans="1:15" x14ac:dyDescent="0.2">
      <c r="A3093" t="str">
        <f>IFERROR(VLOOKUP(N3093,プログラム!B:C,2,0),"")</f>
        <v/>
      </c>
      <c r="B3093" t="str">
        <f t="shared" si="96"/>
        <v/>
      </c>
      <c r="C3093" t="str">
        <f>IFERROR(VLOOKUP(B3093,チーム番号!E:F,2,0),"")</f>
        <v/>
      </c>
      <c r="D3093" t="str">
        <f>IFERROR(VLOOKUP(N3093,プログラム!B:C,2,0),"")</f>
        <v/>
      </c>
      <c r="E3093" t="str">
        <f>IFERROR(記録__2[[#This Row],[組]],"")</f>
        <v/>
      </c>
      <c r="F3093" t="str">
        <f>IFERROR(記録__2[[#This Row],[水路]],"")</f>
        <v/>
      </c>
      <c r="G3093" t="str">
        <f>IFERROR(VLOOKUP(D3093,プログラムデータ!A:N,12,0),"")</f>
        <v/>
      </c>
      <c r="H3093" t="str">
        <f>IFERROR(VLOOKUP(D3093,プログラムデータ!A:N,13,0),"")</f>
        <v/>
      </c>
      <c r="I3093" t="str">
        <f>IFERROR(VLOOKUP(D3093,プログラムデータ!A:N,11,0),"")</f>
        <v/>
      </c>
      <c r="J3093" t="str">
        <f>IFERROR(VLOOKUP(D3093,プログラムデータ!A:N,10,0),"")</f>
        <v/>
      </c>
      <c r="K3093" t="str">
        <f>IFERROR(VLOOKUP(D3093,プログラムデータ!A:N,14,0),"")</f>
        <v/>
      </c>
      <c r="L3093" t="str">
        <f t="shared" si="97"/>
        <v xml:space="preserve">    </v>
      </c>
      <c r="M3093" t="str">
        <f>IFERROR(VLOOKUP(J3093,色々!M:P,4,0),"")</f>
        <v/>
      </c>
      <c r="N3093" t="str">
        <f>IFERROR(記録__2[[#This Row],[競技番号]],"")</f>
        <v/>
      </c>
      <c r="O3093" t="str">
        <f>IFERROR(記録__2[[#This Row],[選手番号]],"")</f>
        <v/>
      </c>
    </row>
    <row r="3094" spans="1:15" x14ac:dyDescent="0.2">
      <c r="A3094" t="str">
        <f>IFERROR(VLOOKUP(N3094,プログラム!B:C,2,0),"")</f>
        <v/>
      </c>
      <c r="B3094" t="str">
        <f t="shared" si="96"/>
        <v/>
      </c>
      <c r="C3094" t="str">
        <f>IFERROR(VLOOKUP(B3094,チーム番号!E:F,2,0),"")</f>
        <v/>
      </c>
      <c r="D3094" t="str">
        <f>IFERROR(VLOOKUP(N3094,プログラム!B:C,2,0),"")</f>
        <v/>
      </c>
      <c r="E3094" t="str">
        <f>IFERROR(記録__2[[#This Row],[組]],"")</f>
        <v/>
      </c>
      <c r="F3094" t="str">
        <f>IFERROR(記録__2[[#This Row],[水路]],"")</f>
        <v/>
      </c>
      <c r="G3094" t="str">
        <f>IFERROR(VLOOKUP(D3094,プログラムデータ!A:N,12,0),"")</f>
        <v/>
      </c>
      <c r="H3094" t="str">
        <f>IFERROR(VLOOKUP(D3094,プログラムデータ!A:N,13,0),"")</f>
        <v/>
      </c>
      <c r="I3094" t="str">
        <f>IFERROR(VLOOKUP(D3094,プログラムデータ!A:N,11,0),"")</f>
        <v/>
      </c>
      <c r="J3094" t="str">
        <f>IFERROR(VLOOKUP(D3094,プログラムデータ!A:N,10,0),"")</f>
        <v/>
      </c>
      <c r="K3094" t="str">
        <f>IFERROR(VLOOKUP(D3094,プログラムデータ!A:N,14,0),"")</f>
        <v/>
      </c>
      <c r="L3094" t="str">
        <f t="shared" si="97"/>
        <v xml:space="preserve">    </v>
      </c>
      <c r="M3094" t="str">
        <f>IFERROR(VLOOKUP(J3094,色々!M:P,4,0),"")</f>
        <v/>
      </c>
      <c r="N3094" t="str">
        <f>IFERROR(記録__2[[#This Row],[競技番号]],"")</f>
        <v/>
      </c>
      <c r="O3094" t="str">
        <f>IFERROR(記録__2[[#This Row],[選手番号]],"")</f>
        <v/>
      </c>
    </row>
    <row r="3095" spans="1:15" x14ac:dyDescent="0.2">
      <c r="A3095" t="str">
        <f>IFERROR(VLOOKUP(N3095,プログラム!B:C,2,0),"")</f>
        <v/>
      </c>
      <c r="B3095" t="str">
        <f t="shared" si="96"/>
        <v/>
      </c>
      <c r="C3095" t="str">
        <f>IFERROR(VLOOKUP(B3095,チーム番号!E:F,2,0),"")</f>
        <v/>
      </c>
      <c r="D3095" t="str">
        <f>IFERROR(VLOOKUP(N3095,プログラム!B:C,2,0),"")</f>
        <v/>
      </c>
      <c r="E3095" t="str">
        <f>IFERROR(記録__2[[#This Row],[組]],"")</f>
        <v/>
      </c>
      <c r="F3095" t="str">
        <f>IFERROR(記録__2[[#This Row],[水路]],"")</f>
        <v/>
      </c>
      <c r="G3095" t="str">
        <f>IFERROR(VLOOKUP(D3095,プログラムデータ!A:N,12,0),"")</f>
        <v/>
      </c>
      <c r="H3095" t="str">
        <f>IFERROR(VLOOKUP(D3095,プログラムデータ!A:N,13,0),"")</f>
        <v/>
      </c>
      <c r="I3095" t="str">
        <f>IFERROR(VLOOKUP(D3095,プログラムデータ!A:N,11,0),"")</f>
        <v/>
      </c>
      <c r="J3095" t="str">
        <f>IFERROR(VLOOKUP(D3095,プログラムデータ!A:N,10,0),"")</f>
        <v/>
      </c>
      <c r="K3095" t="str">
        <f>IFERROR(VLOOKUP(D3095,プログラムデータ!A:N,14,0),"")</f>
        <v/>
      </c>
      <c r="L3095" t="str">
        <f t="shared" si="97"/>
        <v xml:space="preserve">    </v>
      </c>
      <c r="M3095" t="str">
        <f>IFERROR(VLOOKUP(J3095,色々!M:P,4,0),"")</f>
        <v/>
      </c>
      <c r="N3095" t="str">
        <f>IFERROR(記録__2[[#This Row],[競技番号]],"")</f>
        <v/>
      </c>
      <c r="O3095" t="str">
        <f>IFERROR(記録__2[[#This Row],[選手番号]],"")</f>
        <v/>
      </c>
    </row>
    <row r="3096" spans="1:15" x14ac:dyDescent="0.2">
      <c r="A3096" t="str">
        <f>IFERROR(VLOOKUP(N3096,プログラム!B:C,2,0),"")</f>
        <v/>
      </c>
      <c r="B3096" t="str">
        <f t="shared" si="96"/>
        <v/>
      </c>
      <c r="C3096" t="str">
        <f>IFERROR(VLOOKUP(B3096,チーム番号!E:F,2,0),"")</f>
        <v/>
      </c>
      <c r="D3096" t="str">
        <f>IFERROR(VLOOKUP(N3096,プログラム!B:C,2,0),"")</f>
        <v/>
      </c>
      <c r="E3096" t="str">
        <f>IFERROR(記録__2[[#This Row],[組]],"")</f>
        <v/>
      </c>
      <c r="F3096" t="str">
        <f>IFERROR(記録__2[[#This Row],[水路]],"")</f>
        <v/>
      </c>
      <c r="G3096" t="str">
        <f>IFERROR(VLOOKUP(D3096,プログラムデータ!A:N,12,0),"")</f>
        <v/>
      </c>
      <c r="H3096" t="str">
        <f>IFERROR(VLOOKUP(D3096,プログラムデータ!A:N,13,0),"")</f>
        <v/>
      </c>
      <c r="I3096" t="str">
        <f>IFERROR(VLOOKUP(D3096,プログラムデータ!A:N,11,0),"")</f>
        <v/>
      </c>
      <c r="J3096" t="str">
        <f>IFERROR(VLOOKUP(D3096,プログラムデータ!A:N,10,0),"")</f>
        <v/>
      </c>
      <c r="K3096" t="str">
        <f>IFERROR(VLOOKUP(D3096,プログラムデータ!A:N,14,0),"")</f>
        <v/>
      </c>
      <c r="L3096" t="str">
        <f t="shared" si="97"/>
        <v xml:space="preserve">    </v>
      </c>
      <c r="M3096" t="str">
        <f>IFERROR(VLOOKUP(J3096,色々!M:P,4,0),"")</f>
        <v/>
      </c>
      <c r="N3096" t="str">
        <f>IFERROR(記録__2[[#This Row],[競技番号]],"")</f>
        <v/>
      </c>
      <c r="O3096" t="str">
        <f>IFERROR(記録__2[[#This Row],[選手番号]],"")</f>
        <v/>
      </c>
    </row>
    <row r="3097" spans="1:15" x14ac:dyDescent="0.2">
      <c r="A3097" t="str">
        <f>IFERROR(VLOOKUP(N3097,プログラム!B:C,2,0),"")</f>
        <v/>
      </c>
      <c r="B3097" t="str">
        <f t="shared" si="96"/>
        <v/>
      </c>
      <c r="C3097" t="str">
        <f>IFERROR(VLOOKUP(B3097,チーム番号!E:F,2,0),"")</f>
        <v/>
      </c>
      <c r="D3097" t="str">
        <f>IFERROR(VLOOKUP(N3097,プログラム!B:C,2,0),"")</f>
        <v/>
      </c>
      <c r="E3097" t="str">
        <f>IFERROR(記録__2[[#This Row],[組]],"")</f>
        <v/>
      </c>
      <c r="F3097" t="str">
        <f>IFERROR(記録__2[[#This Row],[水路]],"")</f>
        <v/>
      </c>
      <c r="G3097" t="str">
        <f>IFERROR(VLOOKUP(D3097,プログラムデータ!A:N,12,0),"")</f>
        <v/>
      </c>
      <c r="H3097" t="str">
        <f>IFERROR(VLOOKUP(D3097,プログラムデータ!A:N,13,0),"")</f>
        <v/>
      </c>
      <c r="I3097" t="str">
        <f>IFERROR(VLOOKUP(D3097,プログラムデータ!A:N,11,0),"")</f>
        <v/>
      </c>
      <c r="J3097" t="str">
        <f>IFERROR(VLOOKUP(D3097,プログラムデータ!A:N,10,0),"")</f>
        <v/>
      </c>
      <c r="K3097" t="str">
        <f>IFERROR(VLOOKUP(D3097,プログラムデータ!A:N,14,0),"")</f>
        <v/>
      </c>
      <c r="L3097" t="str">
        <f t="shared" si="97"/>
        <v xml:space="preserve">    </v>
      </c>
      <c r="M3097" t="str">
        <f>IFERROR(VLOOKUP(J3097,色々!M:P,4,0),"")</f>
        <v/>
      </c>
      <c r="N3097" t="str">
        <f>IFERROR(記録__2[[#This Row],[競技番号]],"")</f>
        <v/>
      </c>
      <c r="O3097" t="str">
        <f>IFERROR(記録__2[[#This Row],[選手番号]],"")</f>
        <v/>
      </c>
    </row>
    <row r="3098" spans="1:15" x14ac:dyDescent="0.2">
      <c r="A3098" t="str">
        <f>IFERROR(VLOOKUP(N3098,プログラム!B:C,2,0),"")</f>
        <v/>
      </c>
      <c r="B3098" t="str">
        <f t="shared" si="96"/>
        <v/>
      </c>
      <c r="C3098" t="str">
        <f>IFERROR(VLOOKUP(B3098,チーム番号!E:F,2,0),"")</f>
        <v/>
      </c>
      <c r="D3098" t="str">
        <f>IFERROR(VLOOKUP(N3098,プログラム!B:C,2,0),"")</f>
        <v/>
      </c>
      <c r="E3098" t="str">
        <f>IFERROR(記録__2[[#This Row],[組]],"")</f>
        <v/>
      </c>
      <c r="F3098" t="str">
        <f>IFERROR(記録__2[[#This Row],[水路]],"")</f>
        <v/>
      </c>
      <c r="G3098" t="str">
        <f>IFERROR(VLOOKUP(D3098,プログラムデータ!A:N,12,0),"")</f>
        <v/>
      </c>
      <c r="H3098" t="str">
        <f>IFERROR(VLOOKUP(D3098,プログラムデータ!A:N,13,0),"")</f>
        <v/>
      </c>
      <c r="I3098" t="str">
        <f>IFERROR(VLOOKUP(D3098,プログラムデータ!A:N,11,0),"")</f>
        <v/>
      </c>
      <c r="J3098" t="str">
        <f>IFERROR(VLOOKUP(D3098,プログラムデータ!A:N,10,0),"")</f>
        <v/>
      </c>
      <c r="K3098" t="str">
        <f>IFERROR(VLOOKUP(D3098,プログラムデータ!A:N,14,0),"")</f>
        <v/>
      </c>
      <c r="L3098" t="str">
        <f t="shared" si="97"/>
        <v xml:space="preserve">    </v>
      </c>
      <c r="M3098" t="str">
        <f>IFERROR(VLOOKUP(J3098,色々!M:P,4,0),"")</f>
        <v/>
      </c>
      <c r="N3098" t="str">
        <f>IFERROR(記録__2[[#This Row],[競技番号]],"")</f>
        <v/>
      </c>
      <c r="O3098" t="str">
        <f>IFERROR(記録__2[[#This Row],[選手番号]],"")</f>
        <v/>
      </c>
    </row>
    <row r="3099" spans="1:15" x14ac:dyDescent="0.2">
      <c r="A3099" t="str">
        <f>IFERROR(VLOOKUP(N3099,プログラム!B:C,2,0),"")</f>
        <v/>
      </c>
      <c r="B3099" t="str">
        <f t="shared" si="96"/>
        <v/>
      </c>
      <c r="C3099" t="str">
        <f>IFERROR(VLOOKUP(B3099,チーム番号!E:F,2,0),"")</f>
        <v/>
      </c>
      <c r="D3099" t="str">
        <f>IFERROR(VLOOKUP(N3099,プログラム!B:C,2,0),"")</f>
        <v/>
      </c>
      <c r="E3099" t="str">
        <f>IFERROR(記録__2[[#This Row],[組]],"")</f>
        <v/>
      </c>
      <c r="F3099" t="str">
        <f>IFERROR(記録__2[[#This Row],[水路]],"")</f>
        <v/>
      </c>
      <c r="G3099" t="str">
        <f>IFERROR(VLOOKUP(D3099,プログラムデータ!A:N,12,0),"")</f>
        <v/>
      </c>
      <c r="H3099" t="str">
        <f>IFERROR(VLOOKUP(D3099,プログラムデータ!A:N,13,0),"")</f>
        <v/>
      </c>
      <c r="I3099" t="str">
        <f>IFERROR(VLOOKUP(D3099,プログラムデータ!A:N,11,0),"")</f>
        <v/>
      </c>
      <c r="J3099" t="str">
        <f>IFERROR(VLOOKUP(D3099,プログラムデータ!A:N,10,0),"")</f>
        <v/>
      </c>
      <c r="K3099" t="str">
        <f>IFERROR(VLOOKUP(D3099,プログラムデータ!A:N,14,0),"")</f>
        <v/>
      </c>
      <c r="L3099" t="str">
        <f t="shared" si="97"/>
        <v xml:space="preserve">    </v>
      </c>
      <c r="M3099" t="str">
        <f>IFERROR(VLOOKUP(J3099,色々!M:P,4,0),"")</f>
        <v/>
      </c>
      <c r="N3099" t="str">
        <f>IFERROR(記録__2[[#This Row],[競技番号]],"")</f>
        <v/>
      </c>
      <c r="O3099" t="str">
        <f>IFERROR(記録__2[[#This Row],[選手番号]],"")</f>
        <v/>
      </c>
    </row>
    <row r="3100" spans="1:15" x14ac:dyDescent="0.2">
      <c r="A3100" t="str">
        <f>IFERROR(VLOOKUP(N3100,プログラム!B:C,2,0),"")</f>
        <v/>
      </c>
      <c r="B3100" t="str">
        <f t="shared" si="96"/>
        <v/>
      </c>
      <c r="C3100" t="str">
        <f>IFERROR(VLOOKUP(B3100,チーム番号!E:F,2,0),"")</f>
        <v/>
      </c>
      <c r="D3100" t="str">
        <f>IFERROR(VLOOKUP(N3100,プログラム!B:C,2,0),"")</f>
        <v/>
      </c>
      <c r="E3100" t="str">
        <f>IFERROR(記録__2[[#This Row],[組]],"")</f>
        <v/>
      </c>
      <c r="F3100" t="str">
        <f>IFERROR(記録__2[[#This Row],[水路]],"")</f>
        <v/>
      </c>
      <c r="G3100" t="str">
        <f>IFERROR(VLOOKUP(D3100,プログラムデータ!A:N,12,0),"")</f>
        <v/>
      </c>
      <c r="H3100" t="str">
        <f>IFERROR(VLOOKUP(D3100,プログラムデータ!A:N,13,0),"")</f>
        <v/>
      </c>
      <c r="I3100" t="str">
        <f>IFERROR(VLOOKUP(D3100,プログラムデータ!A:N,11,0),"")</f>
        <v/>
      </c>
      <c r="J3100" t="str">
        <f>IFERROR(VLOOKUP(D3100,プログラムデータ!A:N,10,0),"")</f>
        <v/>
      </c>
      <c r="K3100" t="str">
        <f>IFERROR(VLOOKUP(D3100,プログラムデータ!A:N,14,0),"")</f>
        <v/>
      </c>
      <c r="L3100" t="str">
        <f t="shared" si="97"/>
        <v xml:space="preserve">    </v>
      </c>
      <c r="M3100" t="str">
        <f>IFERROR(VLOOKUP(J3100,色々!M:P,4,0),"")</f>
        <v/>
      </c>
      <c r="N3100" t="str">
        <f>IFERROR(記録__2[[#This Row],[競技番号]],"")</f>
        <v/>
      </c>
      <c r="O3100" t="str">
        <f>IFERROR(記録__2[[#This Row],[選手番号]],"")</f>
        <v/>
      </c>
    </row>
    <row r="3101" spans="1:15" x14ac:dyDescent="0.2">
      <c r="A3101" t="str">
        <f>IFERROR(VLOOKUP(N3101,プログラム!B:C,2,0),"")</f>
        <v/>
      </c>
      <c r="B3101" t="str">
        <f t="shared" si="96"/>
        <v/>
      </c>
      <c r="C3101" t="str">
        <f>IFERROR(VLOOKUP(B3101,チーム番号!E:F,2,0),"")</f>
        <v/>
      </c>
      <c r="D3101" t="str">
        <f>IFERROR(VLOOKUP(N3101,プログラム!B:C,2,0),"")</f>
        <v/>
      </c>
      <c r="E3101" t="str">
        <f>IFERROR(記録__2[[#This Row],[組]],"")</f>
        <v/>
      </c>
      <c r="F3101" t="str">
        <f>IFERROR(記録__2[[#This Row],[水路]],"")</f>
        <v/>
      </c>
      <c r="G3101" t="str">
        <f>IFERROR(VLOOKUP(D3101,プログラムデータ!A:N,12,0),"")</f>
        <v/>
      </c>
      <c r="H3101" t="str">
        <f>IFERROR(VLOOKUP(D3101,プログラムデータ!A:N,13,0),"")</f>
        <v/>
      </c>
      <c r="I3101" t="str">
        <f>IFERROR(VLOOKUP(D3101,プログラムデータ!A:N,11,0),"")</f>
        <v/>
      </c>
      <c r="J3101" t="str">
        <f>IFERROR(VLOOKUP(D3101,プログラムデータ!A:N,10,0),"")</f>
        <v/>
      </c>
      <c r="K3101" t="str">
        <f>IFERROR(VLOOKUP(D3101,プログラムデータ!A:N,14,0),"")</f>
        <v/>
      </c>
      <c r="L3101" t="str">
        <f t="shared" si="97"/>
        <v xml:space="preserve">    </v>
      </c>
      <c r="M3101" t="str">
        <f>IFERROR(VLOOKUP(J3101,色々!M:P,4,0),"")</f>
        <v/>
      </c>
      <c r="N3101" t="str">
        <f>IFERROR(記録__2[[#This Row],[競技番号]],"")</f>
        <v/>
      </c>
      <c r="O3101" t="str">
        <f>IFERROR(記録__2[[#This Row],[選手番号]],"")</f>
        <v/>
      </c>
    </row>
    <row r="3102" spans="1:15" x14ac:dyDescent="0.2">
      <c r="A3102" t="str">
        <f>IFERROR(VLOOKUP(N3102,プログラム!B:C,2,0),"")</f>
        <v/>
      </c>
      <c r="B3102" t="str">
        <f t="shared" si="96"/>
        <v/>
      </c>
      <c r="C3102" t="str">
        <f>IFERROR(VLOOKUP(B3102,チーム番号!E:F,2,0),"")</f>
        <v/>
      </c>
      <c r="D3102" t="str">
        <f>IFERROR(VLOOKUP(N3102,プログラム!B:C,2,0),"")</f>
        <v/>
      </c>
      <c r="E3102" t="str">
        <f>IFERROR(記録__2[[#This Row],[組]],"")</f>
        <v/>
      </c>
      <c r="F3102" t="str">
        <f>IFERROR(記録__2[[#This Row],[水路]],"")</f>
        <v/>
      </c>
      <c r="G3102" t="str">
        <f>IFERROR(VLOOKUP(D3102,プログラムデータ!A:N,12,0),"")</f>
        <v/>
      </c>
      <c r="H3102" t="str">
        <f>IFERROR(VLOOKUP(D3102,プログラムデータ!A:N,13,0),"")</f>
        <v/>
      </c>
      <c r="I3102" t="str">
        <f>IFERROR(VLOOKUP(D3102,プログラムデータ!A:N,11,0),"")</f>
        <v/>
      </c>
      <c r="J3102" t="str">
        <f>IFERROR(VLOOKUP(D3102,プログラムデータ!A:N,10,0),"")</f>
        <v/>
      </c>
      <c r="K3102" t="str">
        <f>IFERROR(VLOOKUP(D3102,プログラムデータ!A:N,14,0),"")</f>
        <v/>
      </c>
      <c r="L3102" t="str">
        <f t="shared" si="97"/>
        <v xml:space="preserve">    </v>
      </c>
      <c r="M3102" t="str">
        <f>IFERROR(VLOOKUP(J3102,色々!M:P,4,0),"")</f>
        <v/>
      </c>
      <c r="N3102" t="str">
        <f>IFERROR(記録__2[[#This Row],[競技番号]],"")</f>
        <v/>
      </c>
      <c r="O3102" t="str">
        <f>IFERROR(記録__2[[#This Row],[選手番号]],"")</f>
        <v/>
      </c>
    </row>
    <row r="3103" spans="1:15" x14ac:dyDescent="0.2">
      <c r="A3103" t="str">
        <f>IFERROR(VLOOKUP(N3103,プログラム!B:C,2,0),"")</f>
        <v/>
      </c>
      <c r="B3103" t="str">
        <f t="shared" si="96"/>
        <v/>
      </c>
      <c r="C3103" t="str">
        <f>IFERROR(VLOOKUP(B3103,チーム番号!E:F,2,0),"")</f>
        <v/>
      </c>
      <c r="D3103" t="str">
        <f>IFERROR(VLOOKUP(N3103,プログラム!B:C,2,0),"")</f>
        <v/>
      </c>
      <c r="E3103" t="str">
        <f>IFERROR(記録__2[[#This Row],[組]],"")</f>
        <v/>
      </c>
      <c r="F3103" t="str">
        <f>IFERROR(記録__2[[#This Row],[水路]],"")</f>
        <v/>
      </c>
      <c r="G3103" t="str">
        <f>IFERROR(VLOOKUP(D3103,プログラムデータ!A:N,12,0),"")</f>
        <v/>
      </c>
      <c r="H3103" t="str">
        <f>IFERROR(VLOOKUP(D3103,プログラムデータ!A:N,13,0),"")</f>
        <v/>
      </c>
      <c r="I3103" t="str">
        <f>IFERROR(VLOOKUP(D3103,プログラムデータ!A:N,11,0),"")</f>
        <v/>
      </c>
      <c r="J3103" t="str">
        <f>IFERROR(VLOOKUP(D3103,プログラムデータ!A:N,10,0),"")</f>
        <v/>
      </c>
      <c r="K3103" t="str">
        <f>IFERROR(VLOOKUP(D3103,プログラムデータ!A:N,14,0),"")</f>
        <v/>
      </c>
      <c r="L3103" t="str">
        <f t="shared" si="97"/>
        <v xml:space="preserve">    </v>
      </c>
      <c r="M3103" t="str">
        <f>IFERROR(VLOOKUP(J3103,色々!M:P,4,0),"")</f>
        <v/>
      </c>
      <c r="N3103" t="str">
        <f>IFERROR(記録__2[[#This Row],[競技番号]],"")</f>
        <v/>
      </c>
      <c r="O3103" t="str">
        <f>IFERROR(記録__2[[#This Row],[選手番号]],"")</f>
        <v/>
      </c>
    </row>
    <row r="3104" spans="1:15" x14ac:dyDescent="0.2">
      <c r="A3104" t="str">
        <f>IFERROR(VLOOKUP(N3104,プログラム!B:C,2,0),"")</f>
        <v/>
      </c>
      <c r="B3104" t="str">
        <f t="shared" si="96"/>
        <v/>
      </c>
      <c r="C3104" t="str">
        <f>IFERROR(VLOOKUP(B3104,チーム番号!E:F,2,0),"")</f>
        <v/>
      </c>
      <c r="D3104" t="str">
        <f>IFERROR(VLOOKUP(N3104,プログラム!B:C,2,0),"")</f>
        <v/>
      </c>
      <c r="E3104" t="str">
        <f>IFERROR(記録__2[[#This Row],[組]],"")</f>
        <v/>
      </c>
      <c r="F3104" t="str">
        <f>IFERROR(記録__2[[#This Row],[水路]],"")</f>
        <v/>
      </c>
      <c r="G3104" t="str">
        <f>IFERROR(VLOOKUP(D3104,プログラムデータ!A:N,12,0),"")</f>
        <v/>
      </c>
      <c r="H3104" t="str">
        <f>IFERROR(VLOOKUP(D3104,プログラムデータ!A:N,13,0),"")</f>
        <v/>
      </c>
      <c r="I3104" t="str">
        <f>IFERROR(VLOOKUP(D3104,プログラムデータ!A:N,11,0),"")</f>
        <v/>
      </c>
      <c r="J3104" t="str">
        <f>IFERROR(VLOOKUP(D3104,プログラムデータ!A:N,10,0),"")</f>
        <v/>
      </c>
      <c r="K3104" t="str">
        <f>IFERROR(VLOOKUP(D3104,プログラムデータ!A:N,14,0),"")</f>
        <v/>
      </c>
      <c r="L3104" t="str">
        <f t="shared" si="97"/>
        <v xml:space="preserve">    </v>
      </c>
      <c r="M3104" t="str">
        <f>IFERROR(VLOOKUP(J3104,色々!M:P,4,0),"")</f>
        <v/>
      </c>
      <c r="N3104" t="str">
        <f>IFERROR(記録__2[[#This Row],[競技番号]],"")</f>
        <v/>
      </c>
      <c r="O3104" t="str">
        <f>IFERROR(記録__2[[#This Row],[選手番号]],"")</f>
        <v/>
      </c>
    </row>
    <row r="3105" spans="1:15" x14ac:dyDescent="0.2">
      <c r="A3105" t="str">
        <f>IFERROR(VLOOKUP(N3105,プログラム!B:C,2,0),"")</f>
        <v/>
      </c>
      <c r="B3105" t="str">
        <f t="shared" si="96"/>
        <v/>
      </c>
      <c r="C3105" t="str">
        <f>IFERROR(VLOOKUP(B3105,チーム番号!E:F,2,0),"")</f>
        <v/>
      </c>
      <c r="D3105" t="str">
        <f>IFERROR(VLOOKUP(N3105,プログラム!B:C,2,0),"")</f>
        <v/>
      </c>
      <c r="E3105" t="str">
        <f>IFERROR(記録__2[[#This Row],[組]],"")</f>
        <v/>
      </c>
      <c r="F3105" t="str">
        <f>IFERROR(記録__2[[#This Row],[水路]],"")</f>
        <v/>
      </c>
      <c r="G3105" t="str">
        <f>IFERROR(VLOOKUP(D3105,プログラムデータ!A:N,12,0),"")</f>
        <v/>
      </c>
      <c r="H3105" t="str">
        <f>IFERROR(VLOOKUP(D3105,プログラムデータ!A:N,13,0),"")</f>
        <v/>
      </c>
      <c r="I3105" t="str">
        <f>IFERROR(VLOOKUP(D3105,プログラムデータ!A:N,11,0),"")</f>
        <v/>
      </c>
      <c r="J3105" t="str">
        <f>IFERROR(VLOOKUP(D3105,プログラムデータ!A:N,10,0),"")</f>
        <v/>
      </c>
      <c r="K3105" t="str">
        <f>IFERROR(VLOOKUP(D3105,プログラムデータ!A:N,14,0),"")</f>
        <v/>
      </c>
      <c r="L3105" t="str">
        <f t="shared" si="97"/>
        <v xml:space="preserve">    </v>
      </c>
      <c r="M3105" t="str">
        <f>IFERROR(VLOOKUP(J3105,色々!M:P,4,0),"")</f>
        <v/>
      </c>
      <c r="N3105" t="str">
        <f>IFERROR(記録__2[[#This Row],[競技番号]],"")</f>
        <v/>
      </c>
      <c r="O3105" t="str">
        <f>IFERROR(記録__2[[#This Row],[選手番号]],"")</f>
        <v/>
      </c>
    </row>
    <row r="3106" spans="1:15" x14ac:dyDescent="0.2">
      <c r="A3106" t="str">
        <f>IFERROR(VLOOKUP(N3106,プログラム!B:C,2,0),"")</f>
        <v/>
      </c>
      <c r="B3106" t="str">
        <f t="shared" si="96"/>
        <v/>
      </c>
      <c r="C3106" t="str">
        <f>IFERROR(VLOOKUP(B3106,チーム番号!E:F,2,0),"")</f>
        <v/>
      </c>
      <c r="D3106" t="str">
        <f>IFERROR(VLOOKUP(N3106,プログラム!B:C,2,0),"")</f>
        <v/>
      </c>
      <c r="E3106" t="str">
        <f>IFERROR(記録__2[[#This Row],[組]],"")</f>
        <v/>
      </c>
      <c r="F3106" t="str">
        <f>IFERROR(記録__2[[#This Row],[水路]],"")</f>
        <v/>
      </c>
      <c r="G3106" t="str">
        <f>IFERROR(VLOOKUP(D3106,プログラムデータ!A:N,12,0),"")</f>
        <v/>
      </c>
      <c r="H3106" t="str">
        <f>IFERROR(VLOOKUP(D3106,プログラムデータ!A:N,13,0),"")</f>
        <v/>
      </c>
      <c r="I3106" t="str">
        <f>IFERROR(VLOOKUP(D3106,プログラムデータ!A:N,11,0),"")</f>
        <v/>
      </c>
      <c r="J3106" t="str">
        <f>IFERROR(VLOOKUP(D3106,プログラムデータ!A:N,10,0),"")</f>
        <v/>
      </c>
      <c r="K3106" t="str">
        <f>IFERROR(VLOOKUP(D3106,プログラムデータ!A:N,14,0),"")</f>
        <v/>
      </c>
      <c r="L3106" t="str">
        <f t="shared" si="97"/>
        <v xml:space="preserve">    </v>
      </c>
      <c r="M3106" t="str">
        <f>IFERROR(VLOOKUP(J3106,色々!M:P,4,0),"")</f>
        <v/>
      </c>
      <c r="N3106" t="str">
        <f>IFERROR(記録__2[[#This Row],[競技番号]],"")</f>
        <v/>
      </c>
      <c r="O3106" t="str">
        <f>IFERROR(記録__2[[#This Row],[選手番号]],"")</f>
        <v/>
      </c>
    </row>
    <row r="3107" spans="1:15" x14ac:dyDescent="0.2">
      <c r="A3107" t="str">
        <f>IFERROR(VLOOKUP(N3107,プログラム!B:C,2,0),"")</f>
        <v/>
      </c>
      <c r="B3107" t="str">
        <f t="shared" si="96"/>
        <v/>
      </c>
      <c r="C3107" t="str">
        <f>IFERROR(VLOOKUP(B3107,チーム番号!E:F,2,0),"")</f>
        <v/>
      </c>
      <c r="D3107" t="str">
        <f>IFERROR(VLOOKUP(N3107,プログラム!B:C,2,0),"")</f>
        <v/>
      </c>
      <c r="E3107" t="str">
        <f>IFERROR(記録__2[[#This Row],[組]],"")</f>
        <v/>
      </c>
      <c r="F3107" t="str">
        <f>IFERROR(記録__2[[#This Row],[水路]],"")</f>
        <v/>
      </c>
      <c r="G3107" t="str">
        <f>IFERROR(VLOOKUP(D3107,プログラムデータ!A:N,12,0),"")</f>
        <v/>
      </c>
      <c r="H3107" t="str">
        <f>IFERROR(VLOOKUP(D3107,プログラムデータ!A:N,13,0),"")</f>
        <v/>
      </c>
      <c r="I3107" t="str">
        <f>IFERROR(VLOOKUP(D3107,プログラムデータ!A:N,11,0),"")</f>
        <v/>
      </c>
      <c r="J3107" t="str">
        <f>IFERROR(VLOOKUP(D3107,プログラムデータ!A:N,10,0),"")</f>
        <v/>
      </c>
      <c r="K3107" t="str">
        <f>IFERROR(VLOOKUP(D3107,プログラムデータ!A:N,14,0),"")</f>
        <v/>
      </c>
      <c r="L3107" t="str">
        <f t="shared" si="97"/>
        <v xml:space="preserve">    </v>
      </c>
      <c r="M3107" t="str">
        <f>IFERROR(VLOOKUP(J3107,色々!M:P,4,0),"")</f>
        <v/>
      </c>
      <c r="N3107" t="str">
        <f>IFERROR(記録__2[[#This Row],[競技番号]],"")</f>
        <v/>
      </c>
      <c r="O3107" t="str">
        <f>IFERROR(記録__2[[#This Row],[選手番号]],"")</f>
        <v/>
      </c>
    </row>
    <row r="3108" spans="1:15" x14ac:dyDescent="0.2">
      <c r="A3108" t="str">
        <f>IFERROR(VLOOKUP(N3108,プログラム!B:C,2,0),"")</f>
        <v/>
      </c>
      <c r="B3108" t="str">
        <f t="shared" si="96"/>
        <v/>
      </c>
      <c r="C3108" t="str">
        <f>IFERROR(VLOOKUP(B3108,チーム番号!E:F,2,0),"")</f>
        <v/>
      </c>
      <c r="D3108" t="str">
        <f>IFERROR(VLOOKUP(N3108,プログラム!B:C,2,0),"")</f>
        <v/>
      </c>
      <c r="E3108" t="str">
        <f>IFERROR(記録__2[[#This Row],[組]],"")</f>
        <v/>
      </c>
      <c r="F3108" t="str">
        <f>IFERROR(記録__2[[#This Row],[水路]],"")</f>
        <v/>
      </c>
      <c r="G3108" t="str">
        <f>IFERROR(VLOOKUP(D3108,プログラムデータ!A:N,12,0),"")</f>
        <v/>
      </c>
      <c r="H3108" t="str">
        <f>IFERROR(VLOOKUP(D3108,プログラムデータ!A:N,13,0),"")</f>
        <v/>
      </c>
      <c r="I3108" t="str">
        <f>IFERROR(VLOOKUP(D3108,プログラムデータ!A:N,11,0),"")</f>
        <v/>
      </c>
      <c r="J3108" t="str">
        <f>IFERROR(VLOOKUP(D3108,プログラムデータ!A:N,10,0),"")</f>
        <v/>
      </c>
      <c r="K3108" t="str">
        <f>IFERROR(VLOOKUP(D3108,プログラムデータ!A:N,14,0),"")</f>
        <v/>
      </c>
      <c r="L3108" t="str">
        <f t="shared" si="97"/>
        <v xml:space="preserve">    </v>
      </c>
      <c r="M3108" t="str">
        <f>IFERROR(VLOOKUP(J3108,色々!M:P,4,0),"")</f>
        <v/>
      </c>
      <c r="N3108" t="str">
        <f>IFERROR(記録__2[[#This Row],[競技番号]],"")</f>
        <v/>
      </c>
      <c r="O3108" t="str">
        <f>IFERROR(記録__2[[#This Row],[選手番号]],"")</f>
        <v/>
      </c>
    </row>
    <row r="3109" spans="1:15" x14ac:dyDescent="0.2">
      <c r="A3109" t="str">
        <f>IFERROR(VLOOKUP(N3109,プログラム!B:C,2,0),"")</f>
        <v/>
      </c>
      <c r="B3109" t="str">
        <f t="shared" si="96"/>
        <v/>
      </c>
      <c r="C3109" t="str">
        <f>IFERROR(VLOOKUP(B3109,チーム番号!E:F,2,0),"")</f>
        <v/>
      </c>
      <c r="D3109" t="str">
        <f>IFERROR(VLOOKUP(N3109,プログラム!B:C,2,0),"")</f>
        <v/>
      </c>
      <c r="E3109" t="str">
        <f>IFERROR(記録__2[[#This Row],[組]],"")</f>
        <v/>
      </c>
      <c r="F3109" t="str">
        <f>IFERROR(記録__2[[#This Row],[水路]],"")</f>
        <v/>
      </c>
      <c r="G3109" t="str">
        <f>IFERROR(VLOOKUP(D3109,プログラムデータ!A:N,12,0),"")</f>
        <v/>
      </c>
      <c r="H3109" t="str">
        <f>IFERROR(VLOOKUP(D3109,プログラムデータ!A:N,13,0),"")</f>
        <v/>
      </c>
      <c r="I3109" t="str">
        <f>IFERROR(VLOOKUP(D3109,プログラムデータ!A:N,11,0),"")</f>
        <v/>
      </c>
      <c r="J3109" t="str">
        <f>IFERROR(VLOOKUP(D3109,プログラムデータ!A:N,10,0),"")</f>
        <v/>
      </c>
      <c r="K3109" t="str">
        <f>IFERROR(VLOOKUP(D3109,プログラムデータ!A:N,14,0),"")</f>
        <v/>
      </c>
      <c r="L3109" t="str">
        <f t="shared" si="97"/>
        <v xml:space="preserve">    </v>
      </c>
      <c r="M3109" t="str">
        <f>IFERROR(VLOOKUP(J3109,色々!M:P,4,0),"")</f>
        <v/>
      </c>
      <c r="N3109" t="str">
        <f>IFERROR(記録__2[[#This Row],[競技番号]],"")</f>
        <v/>
      </c>
      <c r="O3109" t="str">
        <f>IFERROR(記録__2[[#This Row],[選手番号]],"")</f>
        <v/>
      </c>
    </row>
    <row r="3110" spans="1:15" x14ac:dyDescent="0.2">
      <c r="A3110" t="str">
        <f>IFERROR(VLOOKUP(N3110,プログラム!B:C,2,0),"")</f>
        <v/>
      </c>
      <c r="B3110" t="str">
        <f t="shared" si="96"/>
        <v/>
      </c>
      <c r="C3110" t="str">
        <f>IFERROR(VLOOKUP(B3110,チーム番号!E:F,2,0),"")</f>
        <v/>
      </c>
      <c r="D3110" t="str">
        <f>IFERROR(VLOOKUP(N3110,プログラム!B:C,2,0),"")</f>
        <v/>
      </c>
      <c r="E3110" t="str">
        <f>IFERROR(記録__2[[#This Row],[組]],"")</f>
        <v/>
      </c>
      <c r="F3110" t="str">
        <f>IFERROR(記録__2[[#This Row],[水路]],"")</f>
        <v/>
      </c>
      <c r="G3110" t="str">
        <f>IFERROR(VLOOKUP(D3110,プログラムデータ!A:N,12,0),"")</f>
        <v/>
      </c>
      <c r="H3110" t="str">
        <f>IFERROR(VLOOKUP(D3110,プログラムデータ!A:N,13,0),"")</f>
        <v/>
      </c>
      <c r="I3110" t="str">
        <f>IFERROR(VLOOKUP(D3110,プログラムデータ!A:N,11,0),"")</f>
        <v/>
      </c>
      <c r="J3110" t="str">
        <f>IFERROR(VLOOKUP(D3110,プログラムデータ!A:N,10,0),"")</f>
        <v/>
      </c>
      <c r="K3110" t="str">
        <f>IFERROR(VLOOKUP(D3110,プログラムデータ!A:N,14,0),"")</f>
        <v/>
      </c>
      <c r="L3110" t="str">
        <f t="shared" si="97"/>
        <v xml:space="preserve">    </v>
      </c>
      <c r="M3110" t="str">
        <f>IFERROR(VLOOKUP(J3110,色々!M:P,4,0),"")</f>
        <v/>
      </c>
      <c r="N3110" t="str">
        <f>IFERROR(記録__2[[#This Row],[競技番号]],"")</f>
        <v/>
      </c>
      <c r="O3110" t="str">
        <f>IFERROR(記録__2[[#This Row],[選手番号]],"")</f>
        <v/>
      </c>
    </row>
    <row r="3111" spans="1:15" x14ac:dyDescent="0.2">
      <c r="A3111" t="str">
        <f>IFERROR(VLOOKUP(N3111,プログラム!B:C,2,0),"")</f>
        <v/>
      </c>
      <c r="B3111" t="str">
        <f t="shared" si="96"/>
        <v/>
      </c>
      <c r="C3111" t="str">
        <f>IFERROR(VLOOKUP(B3111,チーム番号!E:F,2,0),"")</f>
        <v/>
      </c>
      <c r="D3111" t="str">
        <f>IFERROR(VLOOKUP(N3111,プログラム!B:C,2,0),"")</f>
        <v/>
      </c>
      <c r="E3111" t="str">
        <f>IFERROR(記録__2[[#This Row],[組]],"")</f>
        <v/>
      </c>
      <c r="F3111" t="str">
        <f>IFERROR(記録__2[[#This Row],[水路]],"")</f>
        <v/>
      </c>
      <c r="G3111" t="str">
        <f>IFERROR(VLOOKUP(D3111,プログラムデータ!A:N,12,0),"")</f>
        <v/>
      </c>
      <c r="H3111" t="str">
        <f>IFERROR(VLOOKUP(D3111,プログラムデータ!A:N,13,0),"")</f>
        <v/>
      </c>
      <c r="I3111" t="str">
        <f>IFERROR(VLOOKUP(D3111,プログラムデータ!A:N,11,0),"")</f>
        <v/>
      </c>
      <c r="J3111" t="str">
        <f>IFERROR(VLOOKUP(D3111,プログラムデータ!A:N,10,0),"")</f>
        <v/>
      </c>
      <c r="K3111" t="str">
        <f>IFERROR(VLOOKUP(D3111,プログラムデータ!A:N,14,0),"")</f>
        <v/>
      </c>
      <c r="L3111" t="str">
        <f t="shared" si="97"/>
        <v xml:space="preserve">    </v>
      </c>
      <c r="M3111" t="str">
        <f>IFERROR(VLOOKUP(J3111,色々!M:P,4,0),"")</f>
        <v/>
      </c>
      <c r="N3111" t="str">
        <f>IFERROR(記録__2[[#This Row],[競技番号]],"")</f>
        <v/>
      </c>
      <c r="O3111" t="str">
        <f>IFERROR(記録__2[[#This Row],[選手番号]],"")</f>
        <v/>
      </c>
    </row>
    <row r="3112" spans="1:15" x14ac:dyDescent="0.2">
      <c r="A3112" t="str">
        <f>IFERROR(VLOOKUP(N3112,プログラム!B:C,2,0),"")</f>
        <v/>
      </c>
      <c r="B3112" t="str">
        <f t="shared" si="96"/>
        <v/>
      </c>
      <c r="C3112" t="str">
        <f>IFERROR(VLOOKUP(B3112,チーム番号!E:F,2,0),"")</f>
        <v/>
      </c>
      <c r="D3112" t="str">
        <f>IFERROR(VLOOKUP(N3112,プログラム!B:C,2,0),"")</f>
        <v/>
      </c>
      <c r="E3112" t="str">
        <f>IFERROR(記録__2[[#This Row],[組]],"")</f>
        <v/>
      </c>
      <c r="F3112" t="str">
        <f>IFERROR(記録__2[[#This Row],[水路]],"")</f>
        <v/>
      </c>
      <c r="G3112" t="str">
        <f>IFERROR(VLOOKUP(D3112,プログラムデータ!A:N,12,0),"")</f>
        <v/>
      </c>
      <c r="H3112" t="str">
        <f>IFERROR(VLOOKUP(D3112,プログラムデータ!A:N,13,0),"")</f>
        <v/>
      </c>
      <c r="I3112" t="str">
        <f>IFERROR(VLOOKUP(D3112,プログラムデータ!A:N,11,0),"")</f>
        <v/>
      </c>
      <c r="J3112" t="str">
        <f>IFERROR(VLOOKUP(D3112,プログラムデータ!A:N,10,0),"")</f>
        <v/>
      </c>
      <c r="K3112" t="str">
        <f>IFERROR(VLOOKUP(D3112,プログラムデータ!A:N,14,0),"")</f>
        <v/>
      </c>
      <c r="L3112" t="str">
        <f t="shared" si="97"/>
        <v xml:space="preserve">    </v>
      </c>
      <c r="M3112" t="str">
        <f>IFERROR(VLOOKUP(J3112,色々!M:P,4,0),"")</f>
        <v/>
      </c>
      <c r="N3112" t="str">
        <f>IFERROR(記録__2[[#This Row],[競技番号]],"")</f>
        <v/>
      </c>
      <c r="O3112" t="str">
        <f>IFERROR(記録__2[[#This Row],[選手番号]],"")</f>
        <v/>
      </c>
    </row>
    <row r="3113" spans="1:15" x14ac:dyDescent="0.2">
      <c r="A3113" t="str">
        <f>IFERROR(VLOOKUP(N3113,プログラム!B:C,2,0),"")</f>
        <v/>
      </c>
      <c r="B3113" t="str">
        <f t="shared" si="96"/>
        <v/>
      </c>
      <c r="C3113" t="str">
        <f>IFERROR(VLOOKUP(B3113,チーム番号!E:F,2,0),"")</f>
        <v/>
      </c>
      <c r="D3113" t="str">
        <f>IFERROR(VLOOKUP(N3113,プログラム!B:C,2,0),"")</f>
        <v/>
      </c>
      <c r="E3113" t="str">
        <f>IFERROR(記録__2[[#This Row],[組]],"")</f>
        <v/>
      </c>
      <c r="F3113" t="str">
        <f>IFERROR(記録__2[[#This Row],[水路]],"")</f>
        <v/>
      </c>
      <c r="G3113" t="str">
        <f>IFERROR(VLOOKUP(D3113,プログラムデータ!A:N,12,0),"")</f>
        <v/>
      </c>
      <c r="H3113" t="str">
        <f>IFERROR(VLOOKUP(D3113,プログラムデータ!A:N,13,0),"")</f>
        <v/>
      </c>
      <c r="I3113" t="str">
        <f>IFERROR(VLOOKUP(D3113,プログラムデータ!A:N,11,0),"")</f>
        <v/>
      </c>
      <c r="J3113" t="str">
        <f>IFERROR(VLOOKUP(D3113,プログラムデータ!A:N,10,0),"")</f>
        <v/>
      </c>
      <c r="K3113" t="str">
        <f>IFERROR(VLOOKUP(D3113,プログラムデータ!A:N,14,0),"")</f>
        <v/>
      </c>
      <c r="L3113" t="str">
        <f t="shared" si="97"/>
        <v xml:space="preserve">    </v>
      </c>
      <c r="M3113" t="str">
        <f>IFERROR(VLOOKUP(J3113,色々!M:P,4,0),"")</f>
        <v/>
      </c>
      <c r="N3113" t="str">
        <f>IFERROR(記録__2[[#This Row],[競技番号]],"")</f>
        <v/>
      </c>
      <c r="O3113" t="str">
        <f>IFERROR(記録__2[[#This Row],[選手番号]],"")</f>
        <v/>
      </c>
    </row>
    <row r="3114" spans="1:15" x14ac:dyDescent="0.2">
      <c r="A3114" t="str">
        <f>IFERROR(VLOOKUP(N3114,プログラム!B:C,2,0),"")</f>
        <v/>
      </c>
      <c r="B3114" t="str">
        <f t="shared" si="96"/>
        <v/>
      </c>
      <c r="C3114" t="str">
        <f>IFERROR(VLOOKUP(B3114,チーム番号!E:F,2,0),"")</f>
        <v/>
      </c>
      <c r="D3114" t="str">
        <f>IFERROR(VLOOKUP(N3114,プログラム!B:C,2,0),"")</f>
        <v/>
      </c>
      <c r="E3114" t="str">
        <f>IFERROR(記録__2[[#This Row],[組]],"")</f>
        <v/>
      </c>
      <c r="F3114" t="str">
        <f>IFERROR(記録__2[[#This Row],[水路]],"")</f>
        <v/>
      </c>
      <c r="G3114" t="str">
        <f>IFERROR(VLOOKUP(D3114,プログラムデータ!A:N,12,0),"")</f>
        <v/>
      </c>
      <c r="H3114" t="str">
        <f>IFERROR(VLOOKUP(D3114,プログラムデータ!A:N,13,0),"")</f>
        <v/>
      </c>
      <c r="I3114" t="str">
        <f>IFERROR(VLOOKUP(D3114,プログラムデータ!A:N,11,0),"")</f>
        <v/>
      </c>
      <c r="J3114" t="str">
        <f>IFERROR(VLOOKUP(D3114,プログラムデータ!A:N,10,0),"")</f>
        <v/>
      </c>
      <c r="K3114" t="str">
        <f>IFERROR(VLOOKUP(D3114,プログラムデータ!A:N,14,0),"")</f>
        <v/>
      </c>
      <c r="L3114" t="str">
        <f t="shared" si="97"/>
        <v xml:space="preserve">    </v>
      </c>
      <c r="M3114" t="str">
        <f>IFERROR(VLOOKUP(J3114,色々!M:P,4,0),"")</f>
        <v/>
      </c>
      <c r="N3114" t="str">
        <f>IFERROR(記録__2[[#This Row],[競技番号]],"")</f>
        <v/>
      </c>
      <c r="O3114" t="str">
        <f>IFERROR(記録__2[[#This Row],[選手番号]],"")</f>
        <v/>
      </c>
    </row>
    <row r="3115" spans="1:15" x14ac:dyDescent="0.2">
      <c r="A3115" t="str">
        <f>IFERROR(VLOOKUP(N3115,プログラム!B:C,2,0),"")</f>
        <v/>
      </c>
      <c r="B3115" t="str">
        <f t="shared" si="96"/>
        <v/>
      </c>
      <c r="C3115" t="str">
        <f>IFERROR(VLOOKUP(B3115,チーム番号!E:F,2,0),"")</f>
        <v/>
      </c>
      <c r="D3115" t="str">
        <f>IFERROR(VLOOKUP(N3115,プログラム!B:C,2,0),"")</f>
        <v/>
      </c>
      <c r="E3115" t="str">
        <f>IFERROR(記録__2[[#This Row],[組]],"")</f>
        <v/>
      </c>
      <c r="F3115" t="str">
        <f>IFERROR(記録__2[[#This Row],[水路]],"")</f>
        <v/>
      </c>
      <c r="G3115" t="str">
        <f>IFERROR(VLOOKUP(D3115,プログラムデータ!A:N,12,0),"")</f>
        <v/>
      </c>
      <c r="H3115" t="str">
        <f>IFERROR(VLOOKUP(D3115,プログラムデータ!A:N,13,0),"")</f>
        <v/>
      </c>
      <c r="I3115" t="str">
        <f>IFERROR(VLOOKUP(D3115,プログラムデータ!A:N,11,0),"")</f>
        <v/>
      </c>
      <c r="J3115" t="str">
        <f>IFERROR(VLOOKUP(D3115,プログラムデータ!A:N,10,0),"")</f>
        <v/>
      </c>
      <c r="K3115" t="str">
        <f>IFERROR(VLOOKUP(D3115,プログラムデータ!A:N,14,0),"")</f>
        <v/>
      </c>
      <c r="L3115" t="str">
        <f t="shared" si="97"/>
        <v xml:space="preserve">    </v>
      </c>
      <c r="M3115" t="str">
        <f>IFERROR(VLOOKUP(J3115,色々!M:P,4,0),"")</f>
        <v/>
      </c>
      <c r="N3115" t="str">
        <f>IFERROR(記録__2[[#This Row],[競技番号]],"")</f>
        <v/>
      </c>
      <c r="O3115" t="str">
        <f>IFERROR(記録__2[[#This Row],[選手番号]],"")</f>
        <v/>
      </c>
    </row>
    <row r="3116" spans="1:15" x14ac:dyDescent="0.2">
      <c r="A3116" t="str">
        <f>IFERROR(VLOOKUP(N3116,プログラム!B:C,2,0),"")</f>
        <v/>
      </c>
      <c r="B3116" t="str">
        <f t="shared" si="96"/>
        <v/>
      </c>
      <c r="C3116" t="str">
        <f>IFERROR(VLOOKUP(B3116,チーム番号!E:F,2,0),"")</f>
        <v/>
      </c>
      <c r="D3116" t="str">
        <f>IFERROR(VLOOKUP(N3116,プログラム!B:C,2,0),"")</f>
        <v/>
      </c>
      <c r="E3116" t="str">
        <f>IFERROR(記録__2[[#This Row],[組]],"")</f>
        <v/>
      </c>
      <c r="F3116" t="str">
        <f>IFERROR(記録__2[[#This Row],[水路]],"")</f>
        <v/>
      </c>
      <c r="G3116" t="str">
        <f>IFERROR(VLOOKUP(D3116,プログラムデータ!A:N,12,0),"")</f>
        <v/>
      </c>
      <c r="H3116" t="str">
        <f>IFERROR(VLOOKUP(D3116,プログラムデータ!A:N,13,0),"")</f>
        <v/>
      </c>
      <c r="I3116" t="str">
        <f>IFERROR(VLOOKUP(D3116,プログラムデータ!A:N,11,0),"")</f>
        <v/>
      </c>
      <c r="J3116" t="str">
        <f>IFERROR(VLOOKUP(D3116,プログラムデータ!A:N,10,0),"")</f>
        <v/>
      </c>
      <c r="K3116" t="str">
        <f>IFERROR(VLOOKUP(D3116,プログラムデータ!A:N,14,0),"")</f>
        <v/>
      </c>
      <c r="L3116" t="str">
        <f t="shared" si="97"/>
        <v xml:space="preserve">    </v>
      </c>
      <c r="M3116" t="str">
        <f>IFERROR(VLOOKUP(J3116,色々!M:P,4,0),"")</f>
        <v/>
      </c>
      <c r="N3116" t="str">
        <f>IFERROR(記録__2[[#This Row],[競技番号]],"")</f>
        <v/>
      </c>
      <c r="O3116" t="str">
        <f>IFERROR(記録__2[[#This Row],[選手番号]],"")</f>
        <v/>
      </c>
    </row>
    <row r="3117" spans="1:15" x14ac:dyDescent="0.2">
      <c r="A3117" t="str">
        <f>IFERROR(VLOOKUP(N3117,プログラム!B:C,2,0),"")</f>
        <v/>
      </c>
      <c r="B3117" t="str">
        <f t="shared" si="96"/>
        <v/>
      </c>
      <c r="C3117" t="str">
        <f>IFERROR(VLOOKUP(B3117,チーム番号!E:F,2,0),"")</f>
        <v/>
      </c>
      <c r="D3117" t="str">
        <f>IFERROR(VLOOKUP(N3117,プログラム!B:C,2,0),"")</f>
        <v/>
      </c>
      <c r="E3117" t="str">
        <f>IFERROR(記録__2[[#This Row],[組]],"")</f>
        <v/>
      </c>
      <c r="F3117" t="str">
        <f>IFERROR(記録__2[[#This Row],[水路]],"")</f>
        <v/>
      </c>
      <c r="G3117" t="str">
        <f>IFERROR(VLOOKUP(D3117,プログラムデータ!A:N,12,0),"")</f>
        <v/>
      </c>
      <c r="H3117" t="str">
        <f>IFERROR(VLOOKUP(D3117,プログラムデータ!A:N,13,0),"")</f>
        <v/>
      </c>
      <c r="I3117" t="str">
        <f>IFERROR(VLOOKUP(D3117,プログラムデータ!A:N,11,0),"")</f>
        <v/>
      </c>
      <c r="J3117" t="str">
        <f>IFERROR(VLOOKUP(D3117,プログラムデータ!A:N,10,0),"")</f>
        <v/>
      </c>
      <c r="K3117" t="str">
        <f>IFERROR(VLOOKUP(D3117,プログラムデータ!A:N,14,0),"")</f>
        <v/>
      </c>
      <c r="L3117" t="str">
        <f t="shared" si="97"/>
        <v xml:space="preserve">    </v>
      </c>
      <c r="M3117" t="str">
        <f>IFERROR(VLOOKUP(J3117,色々!M:P,4,0),"")</f>
        <v/>
      </c>
      <c r="N3117" t="str">
        <f>IFERROR(記録__2[[#This Row],[競技番号]],"")</f>
        <v/>
      </c>
      <c r="O3117" t="str">
        <f>IFERROR(記録__2[[#This Row],[選手番号]],"")</f>
        <v/>
      </c>
    </row>
    <row r="3118" spans="1:15" x14ac:dyDescent="0.2">
      <c r="A3118" t="str">
        <f>IFERROR(VLOOKUP(N3118,プログラム!B:C,2,0),"")</f>
        <v/>
      </c>
      <c r="B3118" t="str">
        <f t="shared" si="96"/>
        <v/>
      </c>
      <c r="C3118" t="str">
        <f>IFERROR(VLOOKUP(B3118,チーム番号!E:F,2,0),"")</f>
        <v/>
      </c>
      <c r="D3118" t="str">
        <f>IFERROR(VLOOKUP(N3118,プログラム!B:C,2,0),"")</f>
        <v/>
      </c>
      <c r="E3118" t="str">
        <f>IFERROR(記録__2[[#This Row],[組]],"")</f>
        <v/>
      </c>
      <c r="F3118" t="str">
        <f>IFERROR(記録__2[[#This Row],[水路]],"")</f>
        <v/>
      </c>
      <c r="G3118" t="str">
        <f>IFERROR(VLOOKUP(D3118,プログラムデータ!A:N,12,0),"")</f>
        <v/>
      </c>
      <c r="H3118" t="str">
        <f>IFERROR(VLOOKUP(D3118,プログラムデータ!A:N,13,0),"")</f>
        <v/>
      </c>
      <c r="I3118" t="str">
        <f>IFERROR(VLOOKUP(D3118,プログラムデータ!A:N,11,0),"")</f>
        <v/>
      </c>
      <c r="J3118" t="str">
        <f>IFERROR(VLOOKUP(D3118,プログラムデータ!A:N,10,0),"")</f>
        <v/>
      </c>
      <c r="K3118" t="str">
        <f>IFERROR(VLOOKUP(D3118,プログラムデータ!A:N,14,0),"")</f>
        <v/>
      </c>
      <c r="L3118" t="str">
        <f t="shared" si="97"/>
        <v xml:space="preserve">    </v>
      </c>
      <c r="M3118" t="str">
        <f>IFERROR(VLOOKUP(J3118,色々!M:P,4,0),"")</f>
        <v/>
      </c>
      <c r="N3118" t="str">
        <f>IFERROR(記録__2[[#This Row],[競技番号]],"")</f>
        <v/>
      </c>
      <c r="O3118" t="str">
        <f>IFERROR(記録__2[[#This Row],[選手番号]],"")</f>
        <v/>
      </c>
    </row>
    <row r="3119" spans="1:15" x14ac:dyDescent="0.2">
      <c r="A3119" t="str">
        <f>IFERROR(VLOOKUP(N3119,プログラム!B:C,2,0),"")</f>
        <v/>
      </c>
      <c r="B3119" t="str">
        <f t="shared" si="96"/>
        <v/>
      </c>
      <c r="C3119" t="str">
        <f>IFERROR(VLOOKUP(B3119,チーム番号!E:F,2,0),"")</f>
        <v/>
      </c>
      <c r="D3119" t="str">
        <f>IFERROR(VLOOKUP(N3119,プログラム!B:C,2,0),"")</f>
        <v/>
      </c>
      <c r="E3119" t="str">
        <f>IFERROR(記録__2[[#This Row],[組]],"")</f>
        <v/>
      </c>
      <c r="F3119" t="str">
        <f>IFERROR(記録__2[[#This Row],[水路]],"")</f>
        <v/>
      </c>
      <c r="G3119" t="str">
        <f>IFERROR(VLOOKUP(D3119,プログラムデータ!A:N,12,0),"")</f>
        <v/>
      </c>
      <c r="H3119" t="str">
        <f>IFERROR(VLOOKUP(D3119,プログラムデータ!A:N,13,0),"")</f>
        <v/>
      </c>
      <c r="I3119" t="str">
        <f>IFERROR(VLOOKUP(D3119,プログラムデータ!A:N,11,0),"")</f>
        <v/>
      </c>
      <c r="J3119" t="str">
        <f>IFERROR(VLOOKUP(D3119,プログラムデータ!A:N,10,0),"")</f>
        <v/>
      </c>
      <c r="K3119" t="str">
        <f>IFERROR(VLOOKUP(D3119,プログラムデータ!A:N,14,0),"")</f>
        <v/>
      </c>
      <c r="L3119" t="str">
        <f t="shared" si="97"/>
        <v xml:space="preserve">    </v>
      </c>
      <c r="M3119" t="str">
        <f>IFERROR(VLOOKUP(J3119,色々!M:P,4,0),"")</f>
        <v/>
      </c>
      <c r="N3119" t="str">
        <f>IFERROR(記録__2[[#This Row],[競技番号]],"")</f>
        <v/>
      </c>
      <c r="O3119" t="str">
        <f>IFERROR(記録__2[[#This Row],[選手番号]],"")</f>
        <v/>
      </c>
    </row>
    <row r="3120" spans="1:15" x14ac:dyDescent="0.2">
      <c r="A3120" t="str">
        <f>IFERROR(VLOOKUP(N3120,プログラム!B:C,2,0),"")</f>
        <v/>
      </c>
      <c r="B3120" t="str">
        <f t="shared" si="96"/>
        <v/>
      </c>
      <c r="C3120" t="str">
        <f>IFERROR(VLOOKUP(B3120,チーム番号!E:F,2,0),"")</f>
        <v/>
      </c>
      <c r="D3120" t="str">
        <f>IFERROR(VLOOKUP(N3120,プログラム!B:C,2,0),"")</f>
        <v/>
      </c>
      <c r="E3120" t="str">
        <f>IFERROR(記録__2[[#This Row],[組]],"")</f>
        <v/>
      </c>
      <c r="F3120" t="str">
        <f>IFERROR(記録__2[[#This Row],[水路]],"")</f>
        <v/>
      </c>
      <c r="G3120" t="str">
        <f>IFERROR(VLOOKUP(D3120,プログラムデータ!A:N,12,0),"")</f>
        <v/>
      </c>
      <c r="H3120" t="str">
        <f>IFERROR(VLOOKUP(D3120,プログラムデータ!A:N,13,0),"")</f>
        <v/>
      </c>
      <c r="I3120" t="str">
        <f>IFERROR(VLOOKUP(D3120,プログラムデータ!A:N,11,0),"")</f>
        <v/>
      </c>
      <c r="J3120" t="str">
        <f>IFERROR(VLOOKUP(D3120,プログラムデータ!A:N,10,0),"")</f>
        <v/>
      </c>
      <c r="K3120" t="str">
        <f>IFERROR(VLOOKUP(D3120,プログラムデータ!A:N,14,0),"")</f>
        <v/>
      </c>
      <c r="L3120" t="str">
        <f t="shared" si="97"/>
        <v xml:space="preserve">    </v>
      </c>
      <c r="M3120" t="str">
        <f>IFERROR(VLOOKUP(J3120,色々!M:P,4,0),"")</f>
        <v/>
      </c>
      <c r="N3120" t="str">
        <f>IFERROR(記録__2[[#This Row],[競技番号]],"")</f>
        <v/>
      </c>
      <c r="O3120" t="str">
        <f>IFERROR(記録__2[[#This Row],[選手番号]],"")</f>
        <v/>
      </c>
    </row>
    <row r="3121" spans="1:15" x14ac:dyDescent="0.2">
      <c r="A3121" t="str">
        <f>IFERROR(VLOOKUP(N3121,プログラム!B:C,2,0),"")</f>
        <v/>
      </c>
      <c r="B3121" t="str">
        <f t="shared" si="96"/>
        <v/>
      </c>
      <c r="C3121" t="str">
        <f>IFERROR(VLOOKUP(B3121,チーム番号!E:F,2,0),"")</f>
        <v/>
      </c>
      <c r="D3121" t="str">
        <f>IFERROR(VLOOKUP(N3121,プログラム!B:C,2,0),"")</f>
        <v/>
      </c>
      <c r="E3121" t="str">
        <f>IFERROR(記録__2[[#This Row],[組]],"")</f>
        <v/>
      </c>
      <c r="F3121" t="str">
        <f>IFERROR(記録__2[[#This Row],[水路]],"")</f>
        <v/>
      </c>
      <c r="G3121" t="str">
        <f>IFERROR(VLOOKUP(D3121,プログラムデータ!A:N,12,0),"")</f>
        <v/>
      </c>
      <c r="H3121" t="str">
        <f>IFERROR(VLOOKUP(D3121,プログラムデータ!A:N,13,0),"")</f>
        <v/>
      </c>
      <c r="I3121" t="str">
        <f>IFERROR(VLOOKUP(D3121,プログラムデータ!A:N,11,0),"")</f>
        <v/>
      </c>
      <c r="J3121" t="str">
        <f>IFERROR(VLOOKUP(D3121,プログラムデータ!A:N,10,0),"")</f>
        <v/>
      </c>
      <c r="K3121" t="str">
        <f>IFERROR(VLOOKUP(D3121,プログラムデータ!A:N,14,0),"")</f>
        <v/>
      </c>
      <c r="L3121" t="str">
        <f t="shared" si="97"/>
        <v xml:space="preserve">    </v>
      </c>
      <c r="M3121" t="str">
        <f>IFERROR(VLOOKUP(J3121,色々!M:P,4,0),"")</f>
        <v/>
      </c>
      <c r="N3121" t="str">
        <f>IFERROR(記録__2[[#This Row],[競技番号]],"")</f>
        <v/>
      </c>
      <c r="O3121" t="str">
        <f>IFERROR(記録__2[[#This Row],[選手番号]],"")</f>
        <v/>
      </c>
    </row>
    <row r="3122" spans="1:15" x14ac:dyDescent="0.2">
      <c r="A3122" t="str">
        <f>IFERROR(VLOOKUP(N3122,プログラム!B:C,2,0),"")</f>
        <v/>
      </c>
      <c r="B3122" t="str">
        <f t="shared" si="96"/>
        <v/>
      </c>
      <c r="C3122" t="str">
        <f>IFERROR(VLOOKUP(B3122,チーム番号!E:F,2,0),"")</f>
        <v/>
      </c>
      <c r="D3122" t="str">
        <f>IFERROR(VLOOKUP(N3122,プログラム!B:C,2,0),"")</f>
        <v/>
      </c>
      <c r="E3122" t="str">
        <f>IFERROR(記録__2[[#This Row],[組]],"")</f>
        <v/>
      </c>
      <c r="F3122" t="str">
        <f>IFERROR(記録__2[[#This Row],[水路]],"")</f>
        <v/>
      </c>
      <c r="G3122" t="str">
        <f>IFERROR(VLOOKUP(D3122,プログラムデータ!A:N,12,0),"")</f>
        <v/>
      </c>
      <c r="H3122" t="str">
        <f>IFERROR(VLOOKUP(D3122,プログラムデータ!A:N,13,0),"")</f>
        <v/>
      </c>
      <c r="I3122" t="str">
        <f>IFERROR(VLOOKUP(D3122,プログラムデータ!A:N,11,0),"")</f>
        <v/>
      </c>
      <c r="J3122" t="str">
        <f>IFERROR(VLOOKUP(D3122,プログラムデータ!A:N,10,0),"")</f>
        <v/>
      </c>
      <c r="K3122" t="str">
        <f>IFERROR(VLOOKUP(D3122,プログラムデータ!A:N,14,0),"")</f>
        <v/>
      </c>
      <c r="L3122" t="str">
        <f t="shared" si="97"/>
        <v xml:space="preserve">    </v>
      </c>
      <c r="M3122" t="str">
        <f>IFERROR(VLOOKUP(J3122,色々!M:P,4,0),"")</f>
        <v/>
      </c>
      <c r="N3122" t="str">
        <f>IFERROR(記録__2[[#This Row],[競技番号]],"")</f>
        <v/>
      </c>
      <c r="O3122" t="str">
        <f>IFERROR(記録__2[[#This Row],[選手番号]],"")</f>
        <v/>
      </c>
    </row>
    <row r="3123" spans="1:15" x14ac:dyDescent="0.2">
      <c r="A3123" t="str">
        <f>IFERROR(VLOOKUP(N3123,プログラム!B:C,2,0),"")</f>
        <v/>
      </c>
      <c r="B3123" t="str">
        <f t="shared" si="96"/>
        <v/>
      </c>
      <c r="C3123" t="str">
        <f>IFERROR(VLOOKUP(B3123,チーム番号!E:F,2,0),"")</f>
        <v/>
      </c>
      <c r="D3123" t="str">
        <f>IFERROR(VLOOKUP(N3123,プログラム!B:C,2,0),"")</f>
        <v/>
      </c>
      <c r="E3123" t="str">
        <f>IFERROR(記録__2[[#This Row],[組]],"")</f>
        <v/>
      </c>
      <c r="F3123" t="str">
        <f>IFERROR(記録__2[[#This Row],[水路]],"")</f>
        <v/>
      </c>
      <c r="G3123" t="str">
        <f>IFERROR(VLOOKUP(D3123,プログラムデータ!A:N,12,0),"")</f>
        <v/>
      </c>
      <c r="H3123" t="str">
        <f>IFERROR(VLOOKUP(D3123,プログラムデータ!A:N,13,0),"")</f>
        <v/>
      </c>
      <c r="I3123" t="str">
        <f>IFERROR(VLOOKUP(D3123,プログラムデータ!A:N,11,0),"")</f>
        <v/>
      </c>
      <c r="J3123" t="str">
        <f>IFERROR(VLOOKUP(D3123,プログラムデータ!A:N,10,0),"")</f>
        <v/>
      </c>
      <c r="K3123" t="str">
        <f>IFERROR(VLOOKUP(D3123,プログラムデータ!A:N,14,0),"")</f>
        <v/>
      </c>
      <c r="L3123" t="str">
        <f t="shared" si="97"/>
        <v xml:space="preserve">    </v>
      </c>
      <c r="M3123" t="str">
        <f>IFERROR(VLOOKUP(J3123,色々!M:P,4,0),"")</f>
        <v/>
      </c>
      <c r="N3123" t="str">
        <f>IFERROR(記録__2[[#This Row],[競技番号]],"")</f>
        <v/>
      </c>
      <c r="O3123" t="str">
        <f>IFERROR(記録__2[[#This Row],[選手番号]],"")</f>
        <v/>
      </c>
    </row>
    <row r="3124" spans="1:15" x14ac:dyDescent="0.2">
      <c r="A3124" t="str">
        <f>IFERROR(VLOOKUP(N3124,プログラム!B:C,2,0),"")</f>
        <v/>
      </c>
      <c r="B3124" t="str">
        <f t="shared" si="96"/>
        <v/>
      </c>
      <c r="C3124" t="str">
        <f>IFERROR(VLOOKUP(B3124,チーム番号!E:F,2,0),"")</f>
        <v/>
      </c>
      <c r="D3124" t="str">
        <f>IFERROR(VLOOKUP(N3124,プログラム!B:C,2,0),"")</f>
        <v/>
      </c>
      <c r="E3124" t="str">
        <f>IFERROR(記録__2[[#This Row],[組]],"")</f>
        <v/>
      </c>
      <c r="F3124" t="str">
        <f>IFERROR(記録__2[[#This Row],[水路]],"")</f>
        <v/>
      </c>
      <c r="G3124" t="str">
        <f>IFERROR(VLOOKUP(D3124,プログラムデータ!A:N,12,0),"")</f>
        <v/>
      </c>
      <c r="H3124" t="str">
        <f>IFERROR(VLOOKUP(D3124,プログラムデータ!A:N,13,0),"")</f>
        <v/>
      </c>
      <c r="I3124" t="str">
        <f>IFERROR(VLOOKUP(D3124,プログラムデータ!A:N,11,0),"")</f>
        <v/>
      </c>
      <c r="J3124" t="str">
        <f>IFERROR(VLOOKUP(D3124,プログラムデータ!A:N,10,0),"")</f>
        <v/>
      </c>
      <c r="K3124" t="str">
        <f>IFERROR(VLOOKUP(D3124,プログラムデータ!A:N,14,0),"")</f>
        <v/>
      </c>
      <c r="L3124" t="str">
        <f t="shared" si="97"/>
        <v xml:space="preserve">    </v>
      </c>
      <c r="M3124" t="str">
        <f>IFERROR(VLOOKUP(J3124,色々!M:P,4,0),"")</f>
        <v/>
      </c>
      <c r="N3124" t="str">
        <f>IFERROR(記録__2[[#This Row],[競技番号]],"")</f>
        <v/>
      </c>
      <c r="O3124" t="str">
        <f>IFERROR(記録__2[[#This Row],[選手番号]],"")</f>
        <v/>
      </c>
    </row>
    <row r="3125" spans="1:15" x14ac:dyDescent="0.2">
      <c r="A3125" t="str">
        <f>IFERROR(VLOOKUP(N3125,プログラム!B:C,2,0),"")</f>
        <v/>
      </c>
      <c r="B3125" t="str">
        <f t="shared" si="96"/>
        <v/>
      </c>
      <c r="C3125" t="str">
        <f>IFERROR(VLOOKUP(B3125,チーム番号!E:F,2,0),"")</f>
        <v/>
      </c>
      <c r="D3125" t="str">
        <f>IFERROR(VLOOKUP(N3125,プログラム!B:C,2,0),"")</f>
        <v/>
      </c>
      <c r="E3125" t="str">
        <f>IFERROR(記録__2[[#This Row],[組]],"")</f>
        <v/>
      </c>
      <c r="F3125" t="str">
        <f>IFERROR(記録__2[[#This Row],[水路]],"")</f>
        <v/>
      </c>
      <c r="G3125" t="str">
        <f>IFERROR(VLOOKUP(D3125,プログラムデータ!A:N,12,0),"")</f>
        <v/>
      </c>
      <c r="H3125" t="str">
        <f>IFERROR(VLOOKUP(D3125,プログラムデータ!A:N,13,0),"")</f>
        <v/>
      </c>
      <c r="I3125" t="str">
        <f>IFERROR(VLOOKUP(D3125,プログラムデータ!A:N,11,0),"")</f>
        <v/>
      </c>
      <c r="J3125" t="str">
        <f>IFERROR(VLOOKUP(D3125,プログラムデータ!A:N,10,0),"")</f>
        <v/>
      </c>
      <c r="K3125" t="str">
        <f>IFERROR(VLOOKUP(D3125,プログラムデータ!A:N,14,0),"")</f>
        <v/>
      </c>
      <c r="L3125" t="str">
        <f t="shared" si="97"/>
        <v xml:space="preserve">    </v>
      </c>
      <c r="M3125" t="str">
        <f>IFERROR(VLOOKUP(J3125,色々!M:P,4,0),"")</f>
        <v/>
      </c>
      <c r="N3125" t="str">
        <f>IFERROR(記録__2[[#This Row],[競技番号]],"")</f>
        <v/>
      </c>
      <c r="O3125" t="str">
        <f>IFERROR(記録__2[[#This Row],[選手番号]],"")</f>
        <v/>
      </c>
    </row>
    <row r="3126" spans="1:15" x14ac:dyDescent="0.2">
      <c r="A3126" t="str">
        <f>IFERROR(VLOOKUP(N3126,プログラム!B:C,2,0),"")</f>
        <v/>
      </c>
      <c r="B3126" t="str">
        <f t="shared" si="96"/>
        <v/>
      </c>
      <c r="C3126" t="str">
        <f>IFERROR(VLOOKUP(B3126,チーム番号!E:F,2,0),"")</f>
        <v/>
      </c>
      <c r="D3126" t="str">
        <f>IFERROR(VLOOKUP(N3126,プログラム!B:C,2,0),"")</f>
        <v/>
      </c>
      <c r="E3126" t="str">
        <f>IFERROR(記録__2[[#This Row],[組]],"")</f>
        <v/>
      </c>
      <c r="F3126" t="str">
        <f>IFERROR(記録__2[[#This Row],[水路]],"")</f>
        <v/>
      </c>
      <c r="G3126" t="str">
        <f>IFERROR(VLOOKUP(D3126,プログラムデータ!A:N,12,0),"")</f>
        <v/>
      </c>
      <c r="H3126" t="str">
        <f>IFERROR(VLOOKUP(D3126,プログラムデータ!A:N,13,0),"")</f>
        <v/>
      </c>
      <c r="I3126" t="str">
        <f>IFERROR(VLOOKUP(D3126,プログラムデータ!A:N,11,0),"")</f>
        <v/>
      </c>
      <c r="J3126" t="str">
        <f>IFERROR(VLOOKUP(D3126,プログラムデータ!A:N,10,0),"")</f>
        <v/>
      </c>
      <c r="K3126" t="str">
        <f>IFERROR(VLOOKUP(D3126,プログラムデータ!A:N,14,0),"")</f>
        <v/>
      </c>
      <c r="L3126" t="str">
        <f t="shared" si="97"/>
        <v xml:space="preserve">    </v>
      </c>
      <c r="M3126" t="str">
        <f>IFERROR(VLOOKUP(J3126,色々!M:P,4,0),"")</f>
        <v/>
      </c>
      <c r="N3126" t="str">
        <f>IFERROR(記録__2[[#This Row],[競技番号]],"")</f>
        <v/>
      </c>
      <c r="O3126" t="str">
        <f>IFERROR(記録__2[[#This Row],[選手番号]],"")</f>
        <v/>
      </c>
    </row>
    <row r="3127" spans="1:15" x14ac:dyDescent="0.2">
      <c r="A3127" t="str">
        <f>IFERROR(VLOOKUP(N3127,プログラム!B:C,2,0),"")</f>
        <v/>
      </c>
      <c r="B3127" t="str">
        <f t="shared" si="96"/>
        <v/>
      </c>
      <c r="C3127" t="str">
        <f>IFERROR(VLOOKUP(B3127,チーム番号!E:F,2,0),"")</f>
        <v/>
      </c>
      <c r="D3127" t="str">
        <f>IFERROR(VLOOKUP(N3127,プログラム!B:C,2,0),"")</f>
        <v/>
      </c>
      <c r="E3127" t="str">
        <f>IFERROR(記録__2[[#This Row],[組]],"")</f>
        <v/>
      </c>
      <c r="F3127" t="str">
        <f>IFERROR(記録__2[[#This Row],[水路]],"")</f>
        <v/>
      </c>
      <c r="G3127" t="str">
        <f>IFERROR(VLOOKUP(D3127,プログラムデータ!A:N,12,0),"")</f>
        <v/>
      </c>
      <c r="H3127" t="str">
        <f>IFERROR(VLOOKUP(D3127,プログラムデータ!A:N,13,0),"")</f>
        <v/>
      </c>
      <c r="I3127" t="str">
        <f>IFERROR(VLOOKUP(D3127,プログラムデータ!A:N,11,0),"")</f>
        <v/>
      </c>
      <c r="J3127" t="str">
        <f>IFERROR(VLOOKUP(D3127,プログラムデータ!A:N,10,0),"")</f>
        <v/>
      </c>
      <c r="K3127" t="str">
        <f>IFERROR(VLOOKUP(D3127,プログラムデータ!A:N,14,0),"")</f>
        <v/>
      </c>
      <c r="L3127" t="str">
        <f t="shared" si="97"/>
        <v xml:space="preserve">    </v>
      </c>
      <c r="M3127" t="str">
        <f>IFERROR(VLOOKUP(J3127,色々!M:P,4,0),"")</f>
        <v/>
      </c>
      <c r="N3127" t="str">
        <f>IFERROR(記録__2[[#This Row],[競技番号]],"")</f>
        <v/>
      </c>
      <c r="O3127" t="str">
        <f>IFERROR(記録__2[[#This Row],[選手番号]],"")</f>
        <v/>
      </c>
    </row>
    <row r="3128" spans="1:15" x14ac:dyDescent="0.2">
      <c r="A3128" t="str">
        <f>IFERROR(VLOOKUP(N3128,プログラム!B:C,2,0),"")</f>
        <v/>
      </c>
      <c r="B3128" t="str">
        <f t="shared" si="96"/>
        <v/>
      </c>
      <c r="C3128" t="str">
        <f>IFERROR(VLOOKUP(B3128,チーム番号!E:F,2,0),"")</f>
        <v/>
      </c>
      <c r="D3128" t="str">
        <f>IFERROR(VLOOKUP(N3128,プログラム!B:C,2,0),"")</f>
        <v/>
      </c>
      <c r="E3128" t="str">
        <f>IFERROR(記録__2[[#This Row],[組]],"")</f>
        <v/>
      </c>
      <c r="F3128" t="str">
        <f>IFERROR(記録__2[[#This Row],[水路]],"")</f>
        <v/>
      </c>
      <c r="G3128" t="str">
        <f>IFERROR(VLOOKUP(D3128,プログラムデータ!A:N,12,0),"")</f>
        <v/>
      </c>
      <c r="H3128" t="str">
        <f>IFERROR(VLOOKUP(D3128,プログラムデータ!A:N,13,0),"")</f>
        <v/>
      </c>
      <c r="I3128" t="str">
        <f>IFERROR(VLOOKUP(D3128,プログラムデータ!A:N,11,0),"")</f>
        <v/>
      </c>
      <c r="J3128" t="str">
        <f>IFERROR(VLOOKUP(D3128,プログラムデータ!A:N,10,0),"")</f>
        <v/>
      </c>
      <c r="K3128" t="str">
        <f>IFERROR(VLOOKUP(D3128,プログラムデータ!A:N,14,0),"")</f>
        <v/>
      </c>
      <c r="L3128" t="str">
        <f t="shared" si="97"/>
        <v xml:space="preserve">    </v>
      </c>
      <c r="M3128" t="str">
        <f>IFERROR(VLOOKUP(J3128,色々!M:P,4,0),"")</f>
        <v/>
      </c>
      <c r="N3128" t="str">
        <f>IFERROR(記録__2[[#This Row],[競技番号]],"")</f>
        <v/>
      </c>
      <c r="O3128" t="str">
        <f>IFERROR(記録__2[[#This Row],[選手番号]],"")</f>
        <v/>
      </c>
    </row>
    <row r="3129" spans="1:15" x14ac:dyDescent="0.2">
      <c r="A3129" t="str">
        <f>IFERROR(VLOOKUP(N3129,プログラム!B:C,2,0),"")</f>
        <v/>
      </c>
      <c r="B3129" t="str">
        <f t="shared" si="96"/>
        <v/>
      </c>
      <c r="C3129" t="str">
        <f>IFERROR(VLOOKUP(B3129,チーム番号!E:F,2,0),"")</f>
        <v/>
      </c>
      <c r="D3129" t="str">
        <f>IFERROR(VLOOKUP(N3129,プログラム!B:C,2,0),"")</f>
        <v/>
      </c>
      <c r="E3129" t="str">
        <f>IFERROR(記録__2[[#This Row],[組]],"")</f>
        <v/>
      </c>
      <c r="F3129" t="str">
        <f>IFERROR(記録__2[[#This Row],[水路]],"")</f>
        <v/>
      </c>
      <c r="G3129" t="str">
        <f>IFERROR(VLOOKUP(D3129,プログラムデータ!A:N,12,0),"")</f>
        <v/>
      </c>
      <c r="H3129" t="str">
        <f>IFERROR(VLOOKUP(D3129,プログラムデータ!A:N,13,0),"")</f>
        <v/>
      </c>
      <c r="I3129" t="str">
        <f>IFERROR(VLOOKUP(D3129,プログラムデータ!A:N,11,0),"")</f>
        <v/>
      </c>
      <c r="J3129" t="str">
        <f>IFERROR(VLOOKUP(D3129,プログラムデータ!A:N,10,0),"")</f>
        <v/>
      </c>
      <c r="K3129" t="str">
        <f>IFERROR(VLOOKUP(D3129,プログラムデータ!A:N,14,0),"")</f>
        <v/>
      </c>
      <c r="L3129" t="str">
        <f t="shared" si="97"/>
        <v xml:space="preserve">    </v>
      </c>
      <c r="M3129" t="str">
        <f>IFERROR(VLOOKUP(J3129,色々!M:P,4,0),"")</f>
        <v/>
      </c>
      <c r="N3129" t="str">
        <f>IFERROR(記録__2[[#This Row],[競技番号]],"")</f>
        <v/>
      </c>
      <c r="O3129" t="str">
        <f>IFERROR(記録__2[[#This Row],[選手番号]],"")</f>
        <v/>
      </c>
    </row>
    <row r="3130" spans="1:15" x14ac:dyDescent="0.2">
      <c r="A3130" t="str">
        <f>IFERROR(VLOOKUP(N3130,プログラム!B:C,2,0),"")</f>
        <v/>
      </c>
      <c r="B3130" t="str">
        <f t="shared" si="96"/>
        <v/>
      </c>
      <c r="C3130" t="str">
        <f>IFERROR(VLOOKUP(B3130,チーム番号!E:F,2,0),"")</f>
        <v/>
      </c>
      <c r="D3130" t="str">
        <f>IFERROR(VLOOKUP(N3130,プログラム!B:C,2,0),"")</f>
        <v/>
      </c>
      <c r="E3130" t="str">
        <f>IFERROR(記録__2[[#This Row],[組]],"")</f>
        <v/>
      </c>
      <c r="F3130" t="str">
        <f>IFERROR(記録__2[[#This Row],[水路]],"")</f>
        <v/>
      </c>
      <c r="G3130" t="str">
        <f>IFERROR(VLOOKUP(D3130,プログラムデータ!A:N,12,0),"")</f>
        <v/>
      </c>
      <c r="H3130" t="str">
        <f>IFERROR(VLOOKUP(D3130,プログラムデータ!A:N,13,0),"")</f>
        <v/>
      </c>
      <c r="I3130" t="str">
        <f>IFERROR(VLOOKUP(D3130,プログラムデータ!A:N,11,0),"")</f>
        <v/>
      </c>
      <c r="J3130" t="str">
        <f>IFERROR(VLOOKUP(D3130,プログラムデータ!A:N,10,0),"")</f>
        <v/>
      </c>
      <c r="K3130" t="str">
        <f>IFERROR(VLOOKUP(D3130,プログラムデータ!A:N,14,0),"")</f>
        <v/>
      </c>
      <c r="L3130" t="str">
        <f t="shared" si="97"/>
        <v xml:space="preserve">    </v>
      </c>
      <c r="M3130" t="str">
        <f>IFERROR(VLOOKUP(J3130,色々!M:P,4,0),"")</f>
        <v/>
      </c>
      <c r="N3130" t="str">
        <f>IFERROR(記録__2[[#This Row],[競技番号]],"")</f>
        <v/>
      </c>
      <c r="O3130" t="str">
        <f>IFERROR(記録__2[[#This Row],[選手番号]],"")</f>
        <v/>
      </c>
    </row>
    <row r="3131" spans="1:15" x14ac:dyDescent="0.2">
      <c r="A3131" t="str">
        <f>IFERROR(VLOOKUP(N3131,プログラム!B:C,2,0),"")</f>
        <v/>
      </c>
      <c r="B3131" t="str">
        <f t="shared" si="96"/>
        <v/>
      </c>
      <c r="C3131" t="str">
        <f>IFERROR(VLOOKUP(B3131,チーム番号!E:F,2,0),"")</f>
        <v/>
      </c>
      <c r="D3131" t="str">
        <f>IFERROR(VLOOKUP(N3131,プログラム!B:C,2,0),"")</f>
        <v/>
      </c>
      <c r="E3131" t="str">
        <f>IFERROR(記録__2[[#This Row],[組]],"")</f>
        <v/>
      </c>
      <c r="F3131" t="str">
        <f>IFERROR(記録__2[[#This Row],[水路]],"")</f>
        <v/>
      </c>
      <c r="G3131" t="str">
        <f>IFERROR(VLOOKUP(D3131,プログラムデータ!A:N,12,0),"")</f>
        <v/>
      </c>
      <c r="H3131" t="str">
        <f>IFERROR(VLOOKUP(D3131,プログラムデータ!A:N,13,0),"")</f>
        <v/>
      </c>
      <c r="I3131" t="str">
        <f>IFERROR(VLOOKUP(D3131,プログラムデータ!A:N,11,0),"")</f>
        <v/>
      </c>
      <c r="J3131" t="str">
        <f>IFERROR(VLOOKUP(D3131,プログラムデータ!A:N,10,0),"")</f>
        <v/>
      </c>
      <c r="K3131" t="str">
        <f>IFERROR(VLOOKUP(D3131,プログラムデータ!A:N,14,0),"")</f>
        <v/>
      </c>
      <c r="L3131" t="str">
        <f t="shared" si="97"/>
        <v xml:space="preserve">    </v>
      </c>
      <c r="M3131" t="str">
        <f>IFERROR(VLOOKUP(J3131,色々!M:P,4,0),"")</f>
        <v/>
      </c>
      <c r="N3131" t="str">
        <f>IFERROR(記録__2[[#This Row],[競技番号]],"")</f>
        <v/>
      </c>
      <c r="O3131" t="str">
        <f>IFERROR(記録__2[[#This Row],[選手番号]],"")</f>
        <v/>
      </c>
    </row>
    <row r="3132" spans="1:15" x14ac:dyDescent="0.2">
      <c r="A3132" t="str">
        <f>IFERROR(VLOOKUP(N3132,プログラム!B:C,2,0),"")</f>
        <v/>
      </c>
      <c r="B3132" t="str">
        <f t="shared" si="96"/>
        <v/>
      </c>
      <c r="C3132" t="str">
        <f>IFERROR(VLOOKUP(B3132,チーム番号!E:F,2,0),"")</f>
        <v/>
      </c>
      <c r="D3132" t="str">
        <f>IFERROR(VLOOKUP(N3132,プログラム!B:C,2,0),"")</f>
        <v/>
      </c>
      <c r="E3132" t="str">
        <f>IFERROR(記録__2[[#This Row],[組]],"")</f>
        <v/>
      </c>
      <c r="F3132" t="str">
        <f>IFERROR(記録__2[[#This Row],[水路]],"")</f>
        <v/>
      </c>
      <c r="G3132" t="str">
        <f>IFERROR(VLOOKUP(D3132,プログラムデータ!A:N,12,0),"")</f>
        <v/>
      </c>
      <c r="H3132" t="str">
        <f>IFERROR(VLOOKUP(D3132,プログラムデータ!A:N,13,0),"")</f>
        <v/>
      </c>
      <c r="I3132" t="str">
        <f>IFERROR(VLOOKUP(D3132,プログラムデータ!A:N,11,0),"")</f>
        <v/>
      </c>
      <c r="J3132" t="str">
        <f>IFERROR(VLOOKUP(D3132,プログラムデータ!A:N,10,0),"")</f>
        <v/>
      </c>
      <c r="K3132" t="str">
        <f>IFERROR(VLOOKUP(D3132,プログラムデータ!A:N,14,0),"")</f>
        <v/>
      </c>
      <c r="L3132" t="str">
        <f t="shared" si="97"/>
        <v xml:space="preserve">    </v>
      </c>
      <c r="M3132" t="str">
        <f>IFERROR(VLOOKUP(J3132,色々!M:P,4,0),"")</f>
        <v/>
      </c>
      <c r="N3132" t="str">
        <f>IFERROR(記録__2[[#This Row],[競技番号]],"")</f>
        <v/>
      </c>
      <c r="O3132" t="str">
        <f>IFERROR(記録__2[[#This Row],[選手番号]],"")</f>
        <v/>
      </c>
    </row>
    <row r="3133" spans="1:15" x14ac:dyDescent="0.2">
      <c r="A3133" t="str">
        <f>IFERROR(VLOOKUP(N3133,プログラム!B:C,2,0),"")</f>
        <v/>
      </c>
      <c r="B3133" t="str">
        <f t="shared" si="96"/>
        <v/>
      </c>
      <c r="C3133" t="str">
        <f>IFERROR(VLOOKUP(B3133,チーム番号!E:F,2,0),"")</f>
        <v/>
      </c>
      <c r="D3133" t="str">
        <f>IFERROR(VLOOKUP(N3133,プログラム!B:C,2,0),"")</f>
        <v/>
      </c>
      <c r="E3133" t="str">
        <f>IFERROR(記録__2[[#This Row],[組]],"")</f>
        <v/>
      </c>
      <c r="F3133" t="str">
        <f>IFERROR(記録__2[[#This Row],[水路]],"")</f>
        <v/>
      </c>
      <c r="G3133" t="str">
        <f>IFERROR(VLOOKUP(D3133,プログラムデータ!A:N,12,0),"")</f>
        <v/>
      </c>
      <c r="H3133" t="str">
        <f>IFERROR(VLOOKUP(D3133,プログラムデータ!A:N,13,0),"")</f>
        <v/>
      </c>
      <c r="I3133" t="str">
        <f>IFERROR(VLOOKUP(D3133,プログラムデータ!A:N,11,0),"")</f>
        <v/>
      </c>
      <c r="J3133" t="str">
        <f>IFERROR(VLOOKUP(D3133,プログラムデータ!A:N,10,0),"")</f>
        <v/>
      </c>
      <c r="K3133" t="str">
        <f>IFERROR(VLOOKUP(D3133,プログラムデータ!A:N,14,0),"")</f>
        <v/>
      </c>
      <c r="L3133" t="str">
        <f t="shared" si="97"/>
        <v xml:space="preserve">    </v>
      </c>
      <c r="M3133" t="str">
        <f>IFERROR(VLOOKUP(J3133,色々!M:P,4,0),"")</f>
        <v/>
      </c>
      <c r="N3133" t="str">
        <f>IFERROR(記録__2[[#This Row],[競技番号]],"")</f>
        <v/>
      </c>
      <c r="O3133" t="str">
        <f>IFERROR(記録__2[[#This Row],[選手番号]],"")</f>
        <v/>
      </c>
    </row>
    <row r="3134" spans="1:15" x14ac:dyDescent="0.2">
      <c r="A3134" t="str">
        <f>IFERROR(VLOOKUP(N3134,プログラム!B:C,2,0),"")</f>
        <v/>
      </c>
      <c r="B3134" t="str">
        <f t="shared" si="96"/>
        <v/>
      </c>
      <c r="C3134" t="str">
        <f>IFERROR(VLOOKUP(B3134,チーム番号!E:F,2,0),"")</f>
        <v/>
      </c>
      <c r="D3134" t="str">
        <f>IFERROR(VLOOKUP(N3134,プログラム!B:C,2,0),"")</f>
        <v/>
      </c>
      <c r="E3134" t="str">
        <f>IFERROR(記録__2[[#This Row],[組]],"")</f>
        <v/>
      </c>
      <c r="F3134" t="str">
        <f>IFERROR(記録__2[[#This Row],[水路]],"")</f>
        <v/>
      </c>
      <c r="G3134" t="str">
        <f>IFERROR(VLOOKUP(D3134,プログラムデータ!A:N,12,0),"")</f>
        <v/>
      </c>
      <c r="H3134" t="str">
        <f>IFERROR(VLOOKUP(D3134,プログラムデータ!A:N,13,0),"")</f>
        <v/>
      </c>
      <c r="I3134" t="str">
        <f>IFERROR(VLOOKUP(D3134,プログラムデータ!A:N,11,0),"")</f>
        <v/>
      </c>
      <c r="J3134" t="str">
        <f>IFERROR(VLOOKUP(D3134,プログラムデータ!A:N,10,0),"")</f>
        <v/>
      </c>
      <c r="K3134" t="str">
        <f>IFERROR(VLOOKUP(D3134,プログラムデータ!A:N,14,0),"")</f>
        <v/>
      </c>
      <c r="L3134" t="str">
        <f t="shared" si="97"/>
        <v xml:space="preserve">    </v>
      </c>
      <c r="M3134" t="str">
        <f>IFERROR(VLOOKUP(J3134,色々!M:P,4,0),"")</f>
        <v/>
      </c>
      <c r="N3134" t="str">
        <f>IFERROR(記録__2[[#This Row],[競技番号]],"")</f>
        <v/>
      </c>
      <c r="O3134" t="str">
        <f>IFERROR(記録__2[[#This Row],[選手番号]],"")</f>
        <v/>
      </c>
    </row>
    <row r="3135" spans="1:15" x14ac:dyDescent="0.2">
      <c r="A3135" t="str">
        <f>IFERROR(VLOOKUP(N3135,プログラム!B:C,2,0),"")</f>
        <v/>
      </c>
      <c r="B3135" t="str">
        <f t="shared" si="96"/>
        <v/>
      </c>
      <c r="C3135" t="str">
        <f>IFERROR(VLOOKUP(B3135,チーム番号!E:F,2,0),"")</f>
        <v/>
      </c>
      <c r="D3135" t="str">
        <f>IFERROR(VLOOKUP(N3135,プログラム!B:C,2,0),"")</f>
        <v/>
      </c>
      <c r="E3135" t="str">
        <f>IFERROR(記録__2[[#This Row],[組]],"")</f>
        <v/>
      </c>
      <c r="F3135" t="str">
        <f>IFERROR(記録__2[[#This Row],[水路]],"")</f>
        <v/>
      </c>
      <c r="G3135" t="str">
        <f>IFERROR(VLOOKUP(D3135,プログラムデータ!A:N,12,0),"")</f>
        <v/>
      </c>
      <c r="H3135" t="str">
        <f>IFERROR(VLOOKUP(D3135,プログラムデータ!A:N,13,0),"")</f>
        <v/>
      </c>
      <c r="I3135" t="str">
        <f>IFERROR(VLOOKUP(D3135,プログラムデータ!A:N,11,0),"")</f>
        <v/>
      </c>
      <c r="J3135" t="str">
        <f>IFERROR(VLOOKUP(D3135,プログラムデータ!A:N,10,0),"")</f>
        <v/>
      </c>
      <c r="K3135" t="str">
        <f>IFERROR(VLOOKUP(D3135,プログラムデータ!A:N,14,0),"")</f>
        <v/>
      </c>
      <c r="L3135" t="str">
        <f t="shared" si="97"/>
        <v xml:space="preserve">    </v>
      </c>
      <c r="M3135" t="str">
        <f>IFERROR(VLOOKUP(J3135,色々!M:P,4,0),"")</f>
        <v/>
      </c>
      <c r="N3135" t="str">
        <f>IFERROR(記録__2[[#This Row],[競技番号]],"")</f>
        <v/>
      </c>
      <c r="O3135" t="str">
        <f>IFERROR(記録__2[[#This Row],[選手番号]],"")</f>
        <v/>
      </c>
    </row>
    <row r="3136" spans="1:15" x14ac:dyDescent="0.2">
      <c r="A3136" t="str">
        <f>IFERROR(VLOOKUP(N3136,プログラム!B:C,2,0),"")</f>
        <v/>
      </c>
      <c r="B3136" t="str">
        <f t="shared" si="96"/>
        <v/>
      </c>
      <c r="C3136" t="str">
        <f>IFERROR(VLOOKUP(B3136,チーム番号!E:F,2,0),"")</f>
        <v/>
      </c>
      <c r="D3136" t="str">
        <f>IFERROR(VLOOKUP(N3136,プログラム!B:C,2,0),"")</f>
        <v/>
      </c>
      <c r="E3136" t="str">
        <f>IFERROR(記録__2[[#This Row],[組]],"")</f>
        <v/>
      </c>
      <c r="F3136" t="str">
        <f>IFERROR(記録__2[[#This Row],[水路]],"")</f>
        <v/>
      </c>
      <c r="G3136" t="str">
        <f>IFERROR(VLOOKUP(D3136,プログラムデータ!A:N,12,0),"")</f>
        <v/>
      </c>
      <c r="H3136" t="str">
        <f>IFERROR(VLOOKUP(D3136,プログラムデータ!A:N,13,0),"")</f>
        <v/>
      </c>
      <c r="I3136" t="str">
        <f>IFERROR(VLOOKUP(D3136,プログラムデータ!A:N,11,0),"")</f>
        <v/>
      </c>
      <c r="J3136" t="str">
        <f>IFERROR(VLOOKUP(D3136,プログラムデータ!A:N,10,0),"")</f>
        <v/>
      </c>
      <c r="K3136" t="str">
        <f>IFERROR(VLOOKUP(D3136,プログラムデータ!A:N,14,0),"")</f>
        <v/>
      </c>
      <c r="L3136" t="str">
        <f t="shared" si="97"/>
        <v xml:space="preserve">    </v>
      </c>
      <c r="M3136" t="str">
        <f>IFERROR(VLOOKUP(J3136,色々!M:P,4,0),"")</f>
        <v/>
      </c>
      <c r="N3136" t="str">
        <f>IFERROR(記録__2[[#This Row],[競技番号]],"")</f>
        <v/>
      </c>
      <c r="O3136" t="str">
        <f>IFERROR(記録__2[[#This Row],[選手番号]],"")</f>
        <v/>
      </c>
    </row>
    <row r="3137" spans="1:15" x14ac:dyDescent="0.2">
      <c r="A3137" t="str">
        <f>IFERROR(VLOOKUP(N3137,プログラム!B:C,2,0),"")</f>
        <v/>
      </c>
      <c r="B3137" t="str">
        <f t="shared" si="96"/>
        <v/>
      </c>
      <c r="C3137" t="str">
        <f>IFERROR(VLOOKUP(B3137,チーム番号!E:F,2,0),"")</f>
        <v/>
      </c>
      <c r="D3137" t="str">
        <f>IFERROR(VLOOKUP(N3137,プログラム!B:C,2,0),"")</f>
        <v/>
      </c>
      <c r="E3137" t="str">
        <f>IFERROR(記録__2[[#This Row],[組]],"")</f>
        <v/>
      </c>
      <c r="F3137" t="str">
        <f>IFERROR(記録__2[[#This Row],[水路]],"")</f>
        <v/>
      </c>
      <c r="G3137" t="str">
        <f>IFERROR(VLOOKUP(D3137,プログラムデータ!A:N,12,0),"")</f>
        <v/>
      </c>
      <c r="H3137" t="str">
        <f>IFERROR(VLOOKUP(D3137,プログラムデータ!A:N,13,0),"")</f>
        <v/>
      </c>
      <c r="I3137" t="str">
        <f>IFERROR(VLOOKUP(D3137,プログラムデータ!A:N,11,0),"")</f>
        <v/>
      </c>
      <c r="J3137" t="str">
        <f>IFERROR(VLOOKUP(D3137,プログラムデータ!A:N,10,0),"")</f>
        <v/>
      </c>
      <c r="K3137" t="str">
        <f>IFERROR(VLOOKUP(D3137,プログラムデータ!A:N,14,0),"")</f>
        <v/>
      </c>
      <c r="L3137" t="str">
        <f t="shared" si="97"/>
        <v xml:space="preserve">    </v>
      </c>
      <c r="M3137" t="str">
        <f>IFERROR(VLOOKUP(J3137,色々!M:P,4,0),"")</f>
        <v/>
      </c>
      <c r="N3137" t="str">
        <f>IFERROR(記録__2[[#This Row],[競技番号]],"")</f>
        <v/>
      </c>
      <c r="O3137" t="str">
        <f>IFERROR(記録__2[[#This Row],[選手番号]],"")</f>
        <v/>
      </c>
    </row>
    <row r="3138" spans="1:15" x14ac:dyDescent="0.2">
      <c r="A3138" t="str">
        <f>IFERROR(VLOOKUP(N3138,プログラム!B:C,2,0),"")</f>
        <v/>
      </c>
      <c r="B3138" t="str">
        <f t="shared" si="96"/>
        <v/>
      </c>
      <c r="C3138" t="str">
        <f>IFERROR(VLOOKUP(B3138,チーム番号!E:F,2,0),"")</f>
        <v/>
      </c>
      <c r="D3138" t="str">
        <f>IFERROR(VLOOKUP(N3138,プログラム!B:C,2,0),"")</f>
        <v/>
      </c>
      <c r="E3138" t="str">
        <f>IFERROR(記録__2[[#This Row],[組]],"")</f>
        <v/>
      </c>
      <c r="F3138" t="str">
        <f>IFERROR(記録__2[[#This Row],[水路]],"")</f>
        <v/>
      </c>
      <c r="G3138" t="str">
        <f>IFERROR(VLOOKUP(D3138,プログラムデータ!A:N,12,0),"")</f>
        <v/>
      </c>
      <c r="H3138" t="str">
        <f>IFERROR(VLOOKUP(D3138,プログラムデータ!A:N,13,0),"")</f>
        <v/>
      </c>
      <c r="I3138" t="str">
        <f>IFERROR(VLOOKUP(D3138,プログラムデータ!A:N,11,0),"")</f>
        <v/>
      </c>
      <c r="J3138" t="str">
        <f>IFERROR(VLOOKUP(D3138,プログラムデータ!A:N,10,0),"")</f>
        <v/>
      </c>
      <c r="K3138" t="str">
        <f>IFERROR(VLOOKUP(D3138,プログラムデータ!A:N,14,0),"")</f>
        <v/>
      </c>
      <c r="L3138" t="str">
        <f t="shared" si="97"/>
        <v xml:space="preserve">    </v>
      </c>
      <c r="M3138" t="str">
        <f>IFERROR(VLOOKUP(J3138,色々!M:P,4,0),"")</f>
        <v/>
      </c>
      <c r="N3138" t="str">
        <f>IFERROR(記録__2[[#This Row],[競技番号]],"")</f>
        <v/>
      </c>
      <c r="O3138" t="str">
        <f>IFERROR(記録__2[[#This Row],[選手番号]],"")</f>
        <v/>
      </c>
    </row>
    <row r="3139" spans="1:15" x14ac:dyDescent="0.2">
      <c r="A3139" t="str">
        <f>IFERROR(VLOOKUP(N3139,プログラム!B:C,2,0),"")</f>
        <v/>
      </c>
      <c r="B3139" t="str">
        <f t="shared" ref="B3139:B3202" si="98">IFERROR(IF(OR(M3139=6,M3139=7),O3139,""),"")</f>
        <v/>
      </c>
      <c r="C3139" t="str">
        <f>IFERROR(VLOOKUP(B3139,チーム番号!E:F,2,0),"")</f>
        <v/>
      </c>
      <c r="D3139" t="str">
        <f>IFERROR(VLOOKUP(N3139,プログラム!B:C,2,0),"")</f>
        <v/>
      </c>
      <c r="E3139" t="str">
        <f>IFERROR(記録__2[[#This Row],[組]],"")</f>
        <v/>
      </c>
      <c r="F3139" t="str">
        <f>IFERROR(記録__2[[#This Row],[水路]],"")</f>
        <v/>
      </c>
      <c r="G3139" t="str">
        <f>IFERROR(VLOOKUP(D3139,プログラムデータ!A:N,12,0),"")</f>
        <v/>
      </c>
      <c r="H3139" t="str">
        <f>IFERROR(VLOOKUP(D3139,プログラムデータ!A:N,13,0),"")</f>
        <v/>
      </c>
      <c r="I3139" t="str">
        <f>IFERROR(VLOOKUP(D3139,プログラムデータ!A:N,11,0),"")</f>
        <v/>
      </c>
      <c r="J3139" t="str">
        <f>IFERROR(VLOOKUP(D3139,プログラムデータ!A:N,10,0),"")</f>
        <v/>
      </c>
      <c r="K3139" t="str">
        <f>IFERROR(VLOOKUP(D3139,プログラムデータ!A:N,14,0),"")</f>
        <v/>
      </c>
      <c r="L3139" t="str">
        <f t="shared" ref="L3139:L3202" si="99">CONCATENATE(G3139," ",H3139," ",I3139," ",J3139," ",K3139)</f>
        <v xml:space="preserve">    </v>
      </c>
      <c r="M3139" t="str">
        <f>IFERROR(VLOOKUP(J3139,色々!M:P,4,0),"")</f>
        <v/>
      </c>
      <c r="N3139" t="str">
        <f>IFERROR(記録__2[[#This Row],[競技番号]],"")</f>
        <v/>
      </c>
      <c r="O3139" t="str">
        <f>IFERROR(記録__2[[#This Row],[選手番号]],"")</f>
        <v/>
      </c>
    </row>
    <row r="3140" spans="1:15" x14ac:dyDescent="0.2">
      <c r="A3140" t="str">
        <f>IFERROR(VLOOKUP(N3140,プログラム!B:C,2,0),"")</f>
        <v/>
      </c>
      <c r="B3140" t="str">
        <f t="shared" si="98"/>
        <v/>
      </c>
      <c r="C3140" t="str">
        <f>IFERROR(VLOOKUP(B3140,チーム番号!E:F,2,0),"")</f>
        <v/>
      </c>
      <c r="D3140" t="str">
        <f>IFERROR(VLOOKUP(N3140,プログラム!B:C,2,0),"")</f>
        <v/>
      </c>
      <c r="E3140" t="str">
        <f>IFERROR(記録__2[[#This Row],[組]],"")</f>
        <v/>
      </c>
      <c r="F3140" t="str">
        <f>IFERROR(記録__2[[#This Row],[水路]],"")</f>
        <v/>
      </c>
      <c r="G3140" t="str">
        <f>IFERROR(VLOOKUP(D3140,プログラムデータ!A:N,12,0),"")</f>
        <v/>
      </c>
      <c r="H3140" t="str">
        <f>IFERROR(VLOOKUP(D3140,プログラムデータ!A:N,13,0),"")</f>
        <v/>
      </c>
      <c r="I3140" t="str">
        <f>IFERROR(VLOOKUP(D3140,プログラムデータ!A:N,11,0),"")</f>
        <v/>
      </c>
      <c r="J3140" t="str">
        <f>IFERROR(VLOOKUP(D3140,プログラムデータ!A:N,10,0),"")</f>
        <v/>
      </c>
      <c r="K3140" t="str">
        <f>IFERROR(VLOOKUP(D3140,プログラムデータ!A:N,14,0),"")</f>
        <v/>
      </c>
      <c r="L3140" t="str">
        <f t="shared" si="99"/>
        <v xml:space="preserve">    </v>
      </c>
      <c r="M3140" t="str">
        <f>IFERROR(VLOOKUP(J3140,色々!M:P,4,0),"")</f>
        <v/>
      </c>
      <c r="N3140" t="str">
        <f>IFERROR(記録__2[[#This Row],[競技番号]],"")</f>
        <v/>
      </c>
      <c r="O3140" t="str">
        <f>IFERROR(記録__2[[#This Row],[選手番号]],"")</f>
        <v/>
      </c>
    </row>
    <row r="3141" spans="1:15" x14ac:dyDescent="0.2">
      <c r="A3141" t="str">
        <f>IFERROR(VLOOKUP(N3141,プログラム!B:C,2,0),"")</f>
        <v/>
      </c>
      <c r="B3141" t="str">
        <f t="shared" si="98"/>
        <v/>
      </c>
      <c r="C3141" t="str">
        <f>IFERROR(VLOOKUP(B3141,チーム番号!E:F,2,0),"")</f>
        <v/>
      </c>
      <c r="D3141" t="str">
        <f>IFERROR(VLOOKUP(N3141,プログラム!B:C,2,0),"")</f>
        <v/>
      </c>
      <c r="E3141" t="str">
        <f>IFERROR(記録__2[[#This Row],[組]],"")</f>
        <v/>
      </c>
      <c r="F3141" t="str">
        <f>IFERROR(記録__2[[#This Row],[水路]],"")</f>
        <v/>
      </c>
      <c r="G3141" t="str">
        <f>IFERROR(VLOOKUP(D3141,プログラムデータ!A:N,12,0),"")</f>
        <v/>
      </c>
      <c r="H3141" t="str">
        <f>IFERROR(VLOOKUP(D3141,プログラムデータ!A:N,13,0),"")</f>
        <v/>
      </c>
      <c r="I3141" t="str">
        <f>IFERROR(VLOOKUP(D3141,プログラムデータ!A:N,11,0),"")</f>
        <v/>
      </c>
      <c r="J3141" t="str">
        <f>IFERROR(VLOOKUP(D3141,プログラムデータ!A:N,10,0),"")</f>
        <v/>
      </c>
      <c r="K3141" t="str">
        <f>IFERROR(VLOOKUP(D3141,プログラムデータ!A:N,14,0),"")</f>
        <v/>
      </c>
      <c r="L3141" t="str">
        <f t="shared" si="99"/>
        <v xml:space="preserve">    </v>
      </c>
      <c r="M3141" t="str">
        <f>IFERROR(VLOOKUP(J3141,色々!M:P,4,0),"")</f>
        <v/>
      </c>
      <c r="N3141" t="str">
        <f>IFERROR(記録__2[[#This Row],[競技番号]],"")</f>
        <v/>
      </c>
      <c r="O3141" t="str">
        <f>IFERROR(記録__2[[#This Row],[選手番号]],"")</f>
        <v/>
      </c>
    </row>
    <row r="3142" spans="1:15" x14ac:dyDescent="0.2">
      <c r="A3142" t="str">
        <f>IFERROR(VLOOKUP(N3142,プログラム!B:C,2,0),"")</f>
        <v/>
      </c>
      <c r="B3142" t="str">
        <f t="shared" si="98"/>
        <v/>
      </c>
      <c r="C3142" t="str">
        <f>IFERROR(VLOOKUP(B3142,チーム番号!E:F,2,0),"")</f>
        <v/>
      </c>
      <c r="D3142" t="str">
        <f>IFERROR(VLOOKUP(N3142,プログラム!B:C,2,0),"")</f>
        <v/>
      </c>
      <c r="E3142" t="str">
        <f>IFERROR(記録__2[[#This Row],[組]],"")</f>
        <v/>
      </c>
      <c r="F3142" t="str">
        <f>IFERROR(記録__2[[#This Row],[水路]],"")</f>
        <v/>
      </c>
      <c r="G3142" t="str">
        <f>IFERROR(VLOOKUP(D3142,プログラムデータ!A:N,12,0),"")</f>
        <v/>
      </c>
      <c r="H3142" t="str">
        <f>IFERROR(VLOOKUP(D3142,プログラムデータ!A:N,13,0),"")</f>
        <v/>
      </c>
      <c r="I3142" t="str">
        <f>IFERROR(VLOOKUP(D3142,プログラムデータ!A:N,11,0),"")</f>
        <v/>
      </c>
      <c r="J3142" t="str">
        <f>IFERROR(VLOOKUP(D3142,プログラムデータ!A:N,10,0),"")</f>
        <v/>
      </c>
      <c r="K3142" t="str">
        <f>IFERROR(VLOOKUP(D3142,プログラムデータ!A:N,14,0),"")</f>
        <v/>
      </c>
      <c r="L3142" t="str">
        <f t="shared" si="99"/>
        <v xml:space="preserve">    </v>
      </c>
      <c r="M3142" t="str">
        <f>IFERROR(VLOOKUP(J3142,色々!M:P,4,0),"")</f>
        <v/>
      </c>
      <c r="N3142" t="str">
        <f>IFERROR(記録__2[[#This Row],[競技番号]],"")</f>
        <v/>
      </c>
      <c r="O3142" t="str">
        <f>IFERROR(記録__2[[#This Row],[選手番号]],"")</f>
        <v/>
      </c>
    </row>
    <row r="3143" spans="1:15" x14ac:dyDescent="0.2">
      <c r="A3143" t="str">
        <f>IFERROR(VLOOKUP(N3143,プログラム!B:C,2,0),"")</f>
        <v/>
      </c>
      <c r="B3143" t="str">
        <f t="shared" si="98"/>
        <v/>
      </c>
      <c r="C3143" t="str">
        <f>IFERROR(VLOOKUP(B3143,チーム番号!E:F,2,0),"")</f>
        <v/>
      </c>
      <c r="D3143" t="str">
        <f>IFERROR(VLOOKUP(N3143,プログラム!B:C,2,0),"")</f>
        <v/>
      </c>
      <c r="E3143" t="str">
        <f>IFERROR(記録__2[[#This Row],[組]],"")</f>
        <v/>
      </c>
      <c r="F3143" t="str">
        <f>IFERROR(記録__2[[#This Row],[水路]],"")</f>
        <v/>
      </c>
      <c r="G3143" t="str">
        <f>IFERROR(VLOOKUP(D3143,プログラムデータ!A:N,12,0),"")</f>
        <v/>
      </c>
      <c r="H3143" t="str">
        <f>IFERROR(VLOOKUP(D3143,プログラムデータ!A:N,13,0),"")</f>
        <v/>
      </c>
      <c r="I3143" t="str">
        <f>IFERROR(VLOOKUP(D3143,プログラムデータ!A:N,11,0),"")</f>
        <v/>
      </c>
      <c r="J3143" t="str">
        <f>IFERROR(VLOOKUP(D3143,プログラムデータ!A:N,10,0),"")</f>
        <v/>
      </c>
      <c r="K3143" t="str">
        <f>IFERROR(VLOOKUP(D3143,プログラムデータ!A:N,14,0),"")</f>
        <v/>
      </c>
      <c r="L3143" t="str">
        <f t="shared" si="99"/>
        <v xml:space="preserve">    </v>
      </c>
      <c r="M3143" t="str">
        <f>IFERROR(VLOOKUP(J3143,色々!M:P,4,0),"")</f>
        <v/>
      </c>
      <c r="N3143" t="str">
        <f>IFERROR(記録__2[[#This Row],[競技番号]],"")</f>
        <v/>
      </c>
      <c r="O3143" t="str">
        <f>IFERROR(記録__2[[#This Row],[選手番号]],"")</f>
        <v/>
      </c>
    </row>
    <row r="3144" spans="1:15" x14ac:dyDescent="0.2">
      <c r="A3144" t="str">
        <f>IFERROR(VLOOKUP(N3144,プログラム!B:C,2,0),"")</f>
        <v/>
      </c>
      <c r="B3144" t="str">
        <f t="shared" si="98"/>
        <v/>
      </c>
      <c r="C3144" t="str">
        <f>IFERROR(VLOOKUP(B3144,チーム番号!E:F,2,0),"")</f>
        <v/>
      </c>
      <c r="D3144" t="str">
        <f>IFERROR(VLOOKUP(N3144,プログラム!B:C,2,0),"")</f>
        <v/>
      </c>
      <c r="E3144" t="str">
        <f>IFERROR(記録__2[[#This Row],[組]],"")</f>
        <v/>
      </c>
      <c r="F3144" t="str">
        <f>IFERROR(記録__2[[#This Row],[水路]],"")</f>
        <v/>
      </c>
      <c r="G3144" t="str">
        <f>IFERROR(VLOOKUP(D3144,プログラムデータ!A:N,12,0),"")</f>
        <v/>
      </c>
      <c r="H3144" t="str">
        <f>IFERROR(VLOOKUP(D3144,プログラムデータ!A:N,13,0),"")</f>
        <v/>
      </c>
      <c r="I3144" t="str">
        <f>IFERROR(VLOOKUP(D3144,プログラムデータ!A:N,11,0),"")</f>
        <v/>
      </c>
      <c r="J3144" t="str">
        <f>IFERROR(VLOOKUP(D3144,プログラムデータ!A:N,10,0),"")</f>
        <v/>
      </c>
      <c r="K3144" t="str">
        <f>IFERROR(VLOOKUP(D3144,プログラムデータ!A:N,14,0),"")</f>
        <v/>
      </c>
      <c r="L3144" t="str">
        <f t="shared" si="99"/>
        <v xml:space="preserve">    </v>
      </c>
      <c r="M3144" t="str">
        <f>IFERROR(VLOOKUP(J3144,色々!M:P,4,0),"")</f>
        <v/>
      </c>
      <c r="N3144" t="str">
        <f>IFERROR(記録__2[[#This Row],[競技番号]],"")</f>
        <v/>
      </c>
      <c r="O3144" t="str">
        <f>IFERROR(記録__2[[#This Row],[選手番号]],"")</f>
        <v/>
      </c>
    </row>
    <row r="3145" spans="1:15" x14ac:dyDescent="0.2">
      <c r="A3145" t="str">
        <f>IFERROR(VLOOKUP(N3145,プログラム!B:C,2,0),"")</f>
        <v/>
      </c>
      <c r="B3145" t="str">
        <f t="shared" si="98"/>
        <v/>
      </c>
      <c r="C3145" t="str">
        <f>IFERROR(VLOOKUP(B3145,チーム番号!E:F,2,0),"")</f>
        <v/>
      </c>
      <c r="D3145" t="str">
        <f>IFERROR(VLOOKUP(N3145,プログラム!B:C,2,0),"")</f>
        <v/>
      </c>
      <c r="E3145" t="str">
        <f>IFERROR(記録__2[[#This Row],[組]],"")</f>
        <v/>
      </c>
      <c r="F3145" t="str">
        <f>IFERROR(記録__2[[#This Row],[水路]],"")</f>
        <v/>
      </c>
      <c r="G3145" t="str">
        <f>IFERROR(VLOOKUP(D3145,プログラムデータ!A:N,12,0),"")</f>
        <v/>
      </c>
      <c r="H3145" t="str">
        <f>IFERROR(VLOOKUP(D3145,プログラムデータ!A:N,13,0),"")</f>
        <v/>
      </c>
      <c r="I3145" t="str">
        <f>IFERROR(VLOOKUP(D3145,プログラムデータ!A:N,11,0),"")</f>
        <v/>
      </c>
      <c r="J3145" t="str">
        <f>IFERROR(VLOOKUP(D3145,プログラムデータ!A:N,10,0),"")</f>
        <v/>
      </c>
      <c r="K3145" t="str">
        <f>IFERROR(VLOOKUP(D3145,プログラムデータ!A:N,14,0),"")</f>
        <v/>
      </c>
      <c r="L3145" t="str">
        <f t="shared" si="99"/>
        <v xml:space="preserve">    </v>
      </c>
      <c r="M3145" t="str">
        <f>IFERROR(VLOOKUP(J3145,色々!M:P,4,0),"")</f>
        <v/>
      </c>
      <c r="N3145" t="str">
        <f>IFERROR(記録__2[[#This Row],[競技番号]],"")</f>
        <v/>
      </c>
      <c r="O3145" t="str">
        <f>IFERROR(記録__2[[#This Row],[選手番号]],"")</f>
        <v/>
      </c>
    </row>
    <row r="3146" spans="1:15" x14ac:dyDescent="0.2">
      <c r="A3146" t="str">
        <f>IFERROR(VLOOKUP(N3146,プログラム!B:C,2,0),"")</f>
        <v/>
      </c>
      <c r="B3146" t="str">
        <f t="shared" si="98"/>
        <v/>
      </c>
      <c r="C3146" t="str">
        <f>IFERROR(VLOOKUP(B3146,チーム番号!E:F,2,0),"")</f>
        <v/>
      </c>
      <c r="D3146" t="str">
        <f>IFERROR(VLOOKUP(N3146,プログラム!B:C,2,0),"")</f>
        <v/>
      </c>
      <c r="E3146" t="str">
        <f>IFERROR(記録__2[[#This Row],[組]],"")</f>
        <v/>
      </c>
      <c r="F3146" t="str">
        <f>IFERROR(記録__2[[#This Row],[水路]],"")</f>
        <v/>
      </c>
      <c r="G3146" t="str">
        <f>IFERROR(VLOOKUP(D3146,プログラムデータ!A:N,12,0),"")</f>
        <v/>
      </c>
      <c r="H3146" t="str">
        <f>IFERROR(VLOOKUP(D3146,プログラムデータ!A:N,13,0),"")</f>
        <v/>
      </c>
      <c r="I3146" t="str">
        <f>IFERROR(VLOOKUP(D3146,プログラムデータ!A:N,11,0),"")</f>
        <v/>
      </c>
      <c r="J3146" t="str">
        <f>IFERROR(VLOOKUP(D3146,プログラムデータ!A:N,10,0),"")</f>
        <v/>
      </c>
      <c r="K3146" t="str">
        <f>IFERROR(VLOOKUP(D3146,プログラムデータ!A:N,14,0),"")</f>
        <v/>
      </c>
      <c r="L3146" t="str">
        <f t="shared" si="99"/>
        <v xml:space="preserve">    </v>
      </c>
      <c r="M3146" t="str">
        <f>IFERROR(VLOOKUP(J3146,色々!M:P,4,0),"")</f>
        <v/>
      </c>
      <c r="N3146" t="str">
        <f>IFERROR(記録__2[[#This Row],[競技番号]],"")</f>
        <v/>
      </c>
      <c r="O3146" t="str">
        <f>IFERROR(記録__2[[#This Row],[選手番号]],"")</f>
        <v/>
      </c>
    </row>
    <row r="3147" spans="1:15" x14ac:dyDescent="0.2">
      <c r="A3147" t="str">
        <f>IFERROR(VLOOKUP(N3147,プログラム!B:C,2,0),"")</f>
        <v/>
      </c>
      <c r="B3147" t="str">
        <f t="shared" si="98"/>
        <v/>
      </c>
      <c r="C3147" t="str">
        <f>IFERROR(VLOOKUP(B3147,チーム番号!E:F,2,0),"")</f>
        <v/>
      </c>
      <c r="D3147" t="str">
        <f>IFERROR(VLOOKUP(N3147,プログラム!B:C,2,0),"")</f>
        <v/>
      </c>
      <c r="E3147" t="str">
        <f>IFERROR(記録__2[[#This Row],[組]],"")</f>
        <v/>
      </c>
      <c r="F3147" t="str">
        <f>IFERROR(記録__2[[#This Row],[水路]],"")</f>
        <v/>
      </c>
      <c r="G3147" t="str">
        <f>IFERROR(VLOOKUP(D3147,プログラムデータ!A:N,12,0),"")</f>
        <v/>
      </c>
      <c r="H3147" t="str">
        <f>IFERROR(VLOOKUP(D3147,プログラムデータ!A:N,13,0),"")</f>
        <v/>
      </c>
      <c r="I3147" t="str">
        <f>IFERROR(VLOOKUP(D3147,プログラムデータ!A:N,11,0),"")</f>
        <v/>
      </c>
      <c r="J3147" t="str">
        <f>IFERROR(VLOOKUP(D3147,プログラムデータ!A:N,10,0),"")</f>
        <v/>
      </c>
      <c r="K3147" t="str">
        <f>IFERROR(VLOOKUP(D3147,プログラムデータ!A:N,14,0),"")</f>
        <v/>
      </c>
      <c r="L3147" t="str">
        <f t="shared" si="99"/>
        <v xml:space="preserve">    </v>
      </c>
      <c r="M3147" t="str">
        <f>IFERROR(VLOOKUP(J3147,色々!M:P,4,0),"")</f>
        <v/>
      </c>
      <c r="N3147" t="str">
        <f>IFERROR(記録__2[[#This Row],[競技番号]],"")</f>
        <v/>
      </c>
      <c r="O3147" t="str">
        <f>IFERROR(記録__2[[#This Row],[選手番号]],"")</f>
        <v/>
      </c>
    </row>
    <row r="3148" spans="1:15" x14ac:dyDescent="0.2">
      <c r="A3148" t="str">
        <f>IFERROR(VLOOKUP(N3148,プログラム!B:C,2,0),"")</f>
        <v/>
      </c>
      <c r="B3148" t="str">
        <f t="shared" si="98"/>
        <v/>
      </c>
      <c r="C3148" t="str">
        <f>IFERROR(VLOOKUP(B3148,チーム番号!E:F,2,0),"")</f>
        <v/>
      </c>
      <c r="D3148" t="str">
        <f>IFERROR(VLOOKUP(N3148,プログラム!B:C,2,0),"")</f>
        <v/>
      </c>
      <c r="E3148" t="str">
        <f>IFERROR(記録__2[[#This Row],[組]],"")</f>
        <v/>
      </c>
      <c r="F3148" t="str">
        <f>IFERROR(記録__2[[#This Row],[水路]],"")</f>
        <v/>
      </c>
      <c r="G3148" t="str">
        <f>IFERROR(VLOOKUP(D3148,プログラムデータ!A:N,12,0),"")</f>
        <v/>
      </c>
      <c r="H3148" t="str">
        <f>IFERROR(VLOOKUP(D3148,プログラムデータ!A:N,13,0),"")</f>
        <v/>
      </c>
      <c r="I3148" t="str">
        <f>IFERROR(VLOOKUP(D3148,プログラムデータ!A:N,11,0),"")</f>
        <v/>
      </c>
      <c r="J3148" t="str">
        <f>IFERROR(VLOOKUP(D3148,プログラムデータ!A:N,10,0),"")</f>
        <v/>
      </c>
      <c r="K3148" t="str">
        <f>IFERROR(VLOOKUP(D3148,プログラムデータ!A:N,14,0),"")</f>
        <v/>
      </c>
      <c r="L3148" t="str">
        <f t="shared" si="99"/>
        <v xml:space="preserve">    </v>
      </c>
      <c r="M3148" t="str">
        <f>IFERROR(VLOOKUP(J3148,色々!M:P,4,0),"")</f>
        <v/>
      </c>
      <c r="N3148" t="str">
        <f>IFERROR(記録__2[[#This Row],[競技番号]],"")</f>
        <v/>
      </c>
      <c r="O3148" t="str">
        <f>IFERROR(記録__2[[#This Row],[選手番号]],"")</f>
        <v/>
      </c>
    </row>
    <row r="3149" spans="1:15" x14ac:dyDescent="0.2">
      <c r="A3149" t="str">
        <f>IFERROR(VLOOKUP(N3149,プログラム!B:C,2,0),"")</f>
        <v/>
      </c>
      <c r="B3149" t="str">
        <f t="shared" si="98"/>
        <v/>
      </c>
      <c r="C3149" t="str">
        <f>IFERROR(VLOOKUP(B3149,チーム番号!E:F,2,0),"")</f>
        <v/>
      </c>
      <c r="D3149" t="str">
        <f>IFERROR(VLOOKUP(N3149,プログラム!B:C,2,0),"")</f>
        <v/>
      </c>
      <c r="E3149" t="str">
        <f>IFERROR(記録__2[[#This Row],[組]],"")</f>
        <v/>
      </c>
      <c r="F3149" t="str">
        <f>IFERROR(記録__2[[#This Row],[水路]],"")</f>
        <v/>
      </c>
      <c r="G3149" t="str">
        <f>IFERROR(VLOOKUP(D3149,プログラムデータ!A:N,12,0),"")</f>
        <v/>
      </c>
      <c r="H3149" t="str">
        <f>IFERROR(VLOOKUP(D3149,プログラムデータ!A:N,13,0),"")</f>
        <v/>
      </c>
      <c r="I3149" t="str">
        <f>IFERROR(VLOOKUP(D3149,プログラムデータ!A:N,11,0),"")</f>
        <v/>
      </c>
      <c r="J3149" t="str">
        <f>IFERROR(VLOOKUP(D3149,プログラムデータ!A:N,10,0),"")</f>
        <v/>
      </c>
      <c r="K3149" t="str">
        <f>IFERROR(VLOOKUP(D3149,プログラムデータ!A:N,14,0),"")</f>
        <v/>
      </c>
      <c r="L3149" t="str">
        <f t="shared" si="99"/>
        <v xml:space="preserve">    </v>
      </c>
      <c r="M3149" t="str">
        <f>IFERROR(VLOOKUP(J3149,色々!M:P,4,0),"")</f>
        <v/>
      </c>
      <c r="N3149" t="str">
        <f>IFERROR(記録__2[[#This Row],[競技番号]],"")</f>
        <v/>
      </c>
      <c r="O3149" t="str">
        <f>IFERROR(記録__2[[#This Row],[選手番号]],"")</f>
        <v/>
      </c>
    </row>
    <row r="3150" spans="1:15" x14ac:dyDescent="0.2">
      <c r="A3150" t="str">
        <f>IFERROR(VLOOKUP(N3150,プログラム!B:C,2,0),"")</f>
        <v/>
      </c>
      <c r="B3150" t="str">
        <f t="shared" si="98"/>
        <v/>
      </c>
      <c r="C3150" t="str">
        <f>IFERROR(VLOOKUP(B3150,チーム番号!E:F,2,0),"")</f>
        <v/>
      </c>
      <c r="D3150" t="str">
        <f>IFERROR(VLOOKUP(N3150,プログラム!B:C,2,0),"")</f>
        <v/>
      </c>
      <c r="E3150" t="str">
        <f>IFERROR(記録__2[[#This Row],[組]],"")</f>
        <v/>
      </c>
      <c r="F3150" t="str">
        <f>IFERROR(記録__2[[#This Row],[水路]],"")</f>
        <v/>
      </c>
      <c r="G3150" t="str">
        <f>IFERROR(VLOOKUP(D3150,プログラムデータ!A:N,12,0),"")</f>
        <v/>
      </c>
      <c r="H3150" t="str">
        <f>IFERROR(VLOOKUP(D3150,プログラムデータ!A:N,13,0),"")</f>
        <v/>
      </c>
      <c r="I3150" t="str">
        <f>IFERROR(VLOOKUP(D3150,プログラムデータ!A:N,11,0),"")</f>
        <v/>
      </c>
      <c r="J3150" t="str">
        <f>IFERROR(VLOOKUP(D3150,プログラムデータ!A:N,10,0),"")</f>
        <v/>
      </c>
      <c r="K3150" t="str">
        <f>IFERROR(VLOOKUP(D3150,プログラムデータ!A:N,14,0),"")</f>
        <v/>
      </c>
      <c r="L3150" t="str">
        <f t="shared" si="99"/>
        <v xml:space="preserve">    </v>
      </c>
      <c r="M3150" t="str">
        <f>IFERROR(VLOOKUP(J3150,色々!M:P,4,0),"")</f>
        <v/>
      </c>
      <c r="N3150" t="str">
        <f>IFERROR(記録__2[[#This Row],[競技番号]],"")</f>
        <v/>
      </c>
      <c r="O3150" t="str">
        <f>IFERROR(記録__2[[#This Row],[選手番号]],"")</f>
        <v/>
      </c>
    </row>
    <row r="3151" spans="1:15" x14ac:dyDescent="0.2">
      <c r="A3151" t="str">
        <f>IFERROR(VLOOKUP(N3151,プログラム!B:C,2,0),"")</f>
        <v/>
      </c>
      <c r="B3151" t="str">
        <f t="shared" si="98"/>
        <v/>
      </c>
      <c r="C3151" t="str">
        <f>IFERROR(VLOOKUP(B3151,チーム番号!E:F,2,0),"")</f>
        <v/>
      </c>
      <c r="D3151" t="str">
        <f>IFERROR(VLOOKUP(N3151,プログラム!B:C,2,0),"")</f>
        <v/>
      </c>
      <c r="E3151" t="str">
        <f>IFERROR(記録__2[[#This Row],[組]],"")</f>
        <v/>
      </c>
      <c r="F3151" t="str">
        <f>IFERROR(記録__2[[#This Row],[水路]],"")</f>
        <v/>
      </c>
      <c r="G3151" t="str">
        <f>IFERROR(VLOOKUP(D3151,プログラムデータ!A:N,12,0),"")</f>
        <v/>
      </c>
      <c r="H3151" t="str">
        <f>IFERROR(VLOOKUP(D3151,プログラムデータ!A:N,13,0),"")</f>
        <v/>
      </c>
      <c r="I3151" t="str">
        <f>IFERROR(VLOOKUP(D3151,プログラムデータ!A:N,11,0),"")</f>
        <v/>
      </c>
      <c r="J3151" t="str">
        <f>IFERROR(VLOOKUP(D3151,プログラムデータ!A:N,10,0),"")</f>
        <v/>
      </c>
      <c r="K3151" t="str">
        <f>IFERROR(VLOOKUP(D3151,プログラムデータ!A:N,14,0),"")</f>
        <v/>
      </c>
      <c r="L3151" t="str">
        <f t="shared" si="99"/>
        <v xml:space="preserve">    </v>
      </c>
      <c r="M3151" t="str">
        <f>IFERROR(VLOOKUP(J3151,色々!M:P,4,0),"")</f>
        <v/>
      </c>
      <c r="N3151" t="str">
        <f>IFERROR(記録__2[[#This Row],[競技番号]],"")</f>
        <v/>
      </c>
      <c r="O3151" t="str">
        <f>IFERROR(記録__2[[#This Row],[選手番号]],"")</f>
        <v/>
      </c>
    </row>
    <row r="3152" spans="1:15" x14ac:dyDescent="0.2">
      <c r="A3152" t="str">
        <f>IFERROR(VLOOKUP(N3152,プログラム!B:C,2,0),"")</f>
        <v/>
      </c>
      <c r="B3152" t="str">
        <f t="shared" si="98"/>
        <v/>
      </c>
      <c r="C3152" t="str">
        <f>IFERROR(VLOOKUP(B3152,チーム番号!E:F,2,0),"")</f>
        <v/>
      </c>
      <c r="D3152" t="str">
        <f>IFERROR(VLOOKUP(N3152,プログラム!B:C,2,0),"")</f>
        <v/>
      </c>
      <c r="E3152" t="str">
        <f>IFERROR(記録__2[[#This Row],[組]],"")</f>
        <v/>
      </c>
      <c r="F3152" t="str">
        <f>IFERROR(記録__2[[#This Row],[水路]],"")</f>
        <v/>
      </c>
      <c r="G3152" t="str">
        <f>IFERROR(VLOOKUP(D3152,プログラムデータ!A:N,12,0),"")</f>
        <v/>
      </c>
      <c r="H3152" t="str">
        <f>IFERROR(VLOOKUP(D3152,プログラムデータ!A:N,13,0),"")</f>
        <v/>
      </c>
      <c r="I3152" t="str">
        <f>IFERROR(VLOOKUP(D3152,プログラムデータ!A:N,11,0),"")</f>
        <v/>
      </c>
      <c r="J3152" t="str">
        <f>IFERROR(VLOOKUP(D3152,プログラムデータ!A:N,10,0),"")</f>
        <v/>
      </c>
      <c r="K3152" t="str">
        <f>IFERROR(VLOOKUP(D3152,プログラムデータ!A:N,14,0),"")</f>
        <v/>
      </c>
      <c r="L3152" t="str">
        <f t="shared" si="99"/>
        <v xml:space="preserve">    </v>
      </c>
      <c r="M3152" t="str">
        <f>IFERROR(VLOOKUP(J3152,色々!M:P,4,0),"")</f>
        <v/>
      </c>
      <c r="N3152" t="str">
        <f>IFERROR(記録__2[[#This Row],[競技番号]],"")</f>
        <v/>
      </c>
      <c r="O3152" t="str">
        <f>IFERROR(記録__2[[#This Row],[選手番号]],"")</f>
        <v/>
      </c>
    </row>
    <row r="3153" spans="1:15" x14ac:dyDescent="0.2">
      <c r="A3153" t="str">
        <f>IFERROR(VLOOKUP(N3153,プログラム!B:C,2,0),"")</f>
        <v/>
      </c>
      <c r="B3153" t="str">
        <f t="shared" si="98"/>
        <v/>
      </c>
      <c r="C3153" t="str">
        <f>IFERROR(VLOOKUP(B3153,チーム番号!E:F,2,0),"")</f>
        <v/>
      </c>
      <c r="D3153" t="str">
        <f>IFERROR(VLOOKUP(N3153,プログラム!B:C,2,0),"")</f>
        <v/>
      </c>
      <c r="E3153" t="str">
        <f>IFERROR(記録__2[[#This Row],[組]],"")</f>
        <v/>
      </c>
      <c r="F3153" t="str">
        <f>IFERROR(記録__2[[#This Row],[水路]],"")</f>
        <v/>
      </c>
      <c r="G3153" t="str">
        <f>IFERROR(VLOOKUP(D3153,プログラムデータ!A:N,12,0),"")</f>
        <v/>
      </c>
      <c r="H3153" t="str">
        <f>IFERROR(VLOOKUP(D3153,プログラムデータ!A:N,13,0),"")</f>
        <v/>
      </c>
      <c r="I3153" t="str">
        <f>IFERROR(VLOOKUP(D3153,プログラムデータ!A:N,11,0),"")</f>
        <v/>
      </c>
      <c r="J3153" t="str">
        <f>IFERROR(VLOOKUP(D3153,プログラムデータ!A:N,10,0),"")</f>
        <v/>
      </c>
      <c r="K3153" t="str">
        <f>IFERROR(VLOOKUP(D3153,プログラムデータ!A:N,14,0),"")</f>
        <v/>
      </c>
      <c r="L3153" t="str">
        <f t="shared" si="99"/>
        <v xml:space="preserve">    </v>
      </c>
      <c r="M3153" t="str">
        <f>IFERROR(VLOOKUP(J3153,色々!M:P,4,0),"")</f>
        <v/>
      </c>
      <c r="N3153" t="str">
        <f>IFERROR(記録__2[[#This Row],[競技番号]],"")</f>
        <v/>
      </c>
      <c r="O3153" t="str">
        <f>IFERROR(記録__2[[#This Row],[選手番号]],"")</f>
        <v/>
      </c>
    </row>
    <row r="3154" spans="1:15" x14ac:dyDescent="0.2">
      <c r="A3154" t="str">
        <f>IFERROR(VLOOKUP(N3154,プログラム!B:C,2,0),"")</f>
        <v/>
      </c>
      <c r="B3154" t="str">
        <f t="shared" si="98"/>
        <v/>
      </c>
      <c r="C3154" t="str">
        <f>IFERROR(VLOOKUP(B3154,チーム番号!E:F,2,0),"")</f>
        <v/>
      </c>
      <c r="D3154" t="str">
        <f>IFERROR(VLOOKUP(N3154,プログラム!B:C,2,0),"")</f>
        <v/>
      </c>
      <c r="E3154" t="str">
        <f>IFERROR(記録__2[[#This Row],[組]],"")</f>
        <v/>
      </c>
      <c r="F3154" t="str">
        <f>IFERROR(記録__2[[#This Row],[水路]],"")</f>
        <v/>
      </c>
      <c r="G3154" t="str">
        <f>IFERROR(VLOOKUP(D3154,プログラムデータ!A:N,12,0),"")</f>
        <v/>
      </c>
      <c r="H3154" t="str">
        <f>IFERROR(VLOOKUP(D3154,プログラムデータ!A:N,13,0),"")</f>
        <v/>
      </c>
      <c r="I3154" t="str">
        <f>IFERROR(VLOOKUP(D3154,プログラムデータ!A:N,11,0),"")</f>
        <v/>
      </c>
      <c r="J3154" t="str">
        <f>IFERROR(VLOOKUP(D3154,プログラムデータ!A:N,10,0),"")</f>
        <v/>
      </c>
      <c r="K3154" t="str">
        <f>IFERROR(VLOOKUP(D3154,プログラムデータ!A:N,14,0),"")</f>
        <v/>
      </c>
      <c r="L3154" t="str">
        <f t="shared" si="99"/>
        <v xml:space="preserve">    </v>
      </c>
      <c r="M3154" t="str">
        <f>IFERROR(VLOOKUP(J3154,色々!M:P,4,0),"")</f>
        <v/>
      </c>
      <c r="N3154" t="str">
        <f>IFERROR(記録__2[[#This Row],[競技番号]],"")</f>
        <v/>
      </c>
      <c r="O3154" t="str">
        <f>IFERROR(記録__2[[#This Row],[選手番号]],"")</f>
        <v/>
      </c>
    </row>
    <row r="3155" spans="1:15" x14ac:dyDescent="0.2">
      <c r="A3155" t="str">
        <f>IFERROR(VLOOKUP(N3155,プログラム!B:C,2,0),"")</f>
        <v/>
      </c>
      <c r="B3155" t="str">
        <f t="shared" si="98"/>
        <v/>
      </c>
      <c r="C3155" t="str">
        <f>IFERROR(VLOOKUP(B3155,チーム番号!E:F,2,0),"")</f>
        <v/>
      </c>
      <c r="D3155" t="str">
        <f>IFERROR(VLOOKUP(N3155,プログラム!B:C,2,0),"")</f>
        <v/>
      </c>
      <c r="E3155" t="str">
        <f>IFERROR(記録__2[[#This Row],[組]],"")</f>
        <v/>
      </c>
      <c r="F3155" t="str">
        <f>IFERROR(記録__2[[#This Row],[水路]],"")</f>
        <v/>
      </c>
      <c r="G3155" t="str">
        <f>IFERROR(VLOOKUP(D3155,プログラムデータ!A:N,12,0),"")</f>
        <v/>
      </c>
      <c r="H3155" t="str">
        <f>IFERROR(VLOOKUP(D3155,プログラムデータ!A:N,13,0),"")</f>
        <v/>
      </c>
      <c r="I3155" t="str">
        <f>IFERROR(VLOOKUP(D3155,プログラムデータ!A:N,11,0),"")</f>
        <v/>
      </c>
      <c r="J3155" t="str">
        <f>IFERROR(VLOOKUP(D3155,プログラムデータ!A:N,10,0),"")</f>
        <v/>
      </c>
      <c r="K3155" t="str">
        <f>IFERROR(VLOOKUP(D3155,プログラムデータ!A:N,14,0),"")</f>
        <v/>
      </c>
      <c r="L3155" t="str">
        <f t="shared" si="99"/>
        <v xml:space="preserve">    </v>
      </c>
      <c r="M3155" t="str">
        <f>IFERROR(VLOOKUP(J3155,色々!M:P,4,0),"")</f>
        <v/>
      </c>
      <c r="N3155" t="str">
        <f>IFERROR(記録__2[[#This Row],[競技番号]],"")</f>
        <v/>
      </c>
      <c r="O3155" t="str">
        <f>IFERROR(記録__2[[#This Row],[選手番号]],"")</f>
        <v/>
      </c>
    </row>
    <row r="3156" spans="1:15" x14ac:dyDescent="0.2">
      <c r="A3156" t="str">
        <f>IFERROR(VLOOKUP(N3156,プログラム!B:C,2,0),"")</f>
        <v/>
      </c>
      <c r="B3156" t="str">
        <f t="shared" si="98"/>
        <v/>
      </c>
      <c r="C3156" t="str">
        <f>IFERROR(VLOOKUP(B3156,チーム番号!E:F,2,0),"")</f>
        <v/>
      </c>
      <c r="D3156" t="str">
        <f>IFERROR(VLOOKUP(N3156,プログラム!B:C,2,0),"")</f>
        <v/>
      </c>
      <c r="E3156" t="str">
        <f>IFERROR(記録__2[[#This Row],[組]],"")</f>
        <v/>
      </c>
      <c r="F3156" t="str">
        <f>IFERROR(記録__2[[#This Row],[水路]],"")</f>
        <v/>
      </c>
      <c r="G3156" t="str">
        <f>IFERROR(VLOOKUP(D3156,プログラムデータ!A:N,12,0),"")</f>
        <v/>
      </c>
      <c r="H3156" t="str">
        <f>IFERROR(VLOOKUP(D3156,プログラムデータ!A:N,13,0),"")</f>
        <v/>
      </c>
      <c r="I3156" t="str">
        <f>IFERROR(VLOOKUP(D3156,プログラムデータ!A:N,11,0),"")</f>
        <v/>
      </c>
      <c r="J3156" t="str">
        <f>IFERROR(VLOOKUP(D3156,プログラムデータ!A:N,10,0),"")</f>
        <v/>
      </c>
      <c r="K3156" t="str">
        <f>IFERROR(VLOOKUP(D3156,プログラムデータ!A:N,14,0),"")</f>
        <v/>
      </c>
      <c r="L3156" t="str">
        <f t="shared" si="99"/>
        <v xml:space="preserve">    </v>
      </c>
      <c r="M3156" t="str">
        <f>IFERROR(VLOOKUP(J3156,色々!M:P,4,0),"")</f>
        <v/>
      </c>
      <c r="N3156" t="str">
        <f>IFERROR(記録__2[[#This Row],[競技番号]],"")</f>
        <v/>
      </c>
      <c r="O3156" t="str">
        <f>IFERROR(記録__2[[#This Row],[選手番号]],"")</f>
        <v/>
      </c>
    </row>
    <row r="3157" spans="1:15" x14ac:dyDescent="0.2">
      <c r="A3157" t="str">
        <f>IFERROR(VLOOKUP(N3157,プログラム!B:C,2,0),"")</f>
        <v/>
      </c>
      <c r="B3157" t="str">
        <f t="shared" si="98"/>
        <v/>
      </c>
      <c r="C3157" t="str">
        <f>IFERROR(VLOOKUP(B3157,チーム番号!E:F,2,0),"")</f>
        <v/>
      </c>
      <c r="D3157" t="str">
        <f>IFERROR(VLOOKUP(N3157,プログラム!B:C,2,0),"")</f>
        <v/>
      </c>
      <c r="E3157" t="str">
        <f>IFERROR(記録__2[[#This Row],[組]],"")</f>
        <v/>
      </c>
      <c r="F3157" t="str">
        <f>IFERROR(記録__2[[#This Row],[水路]],"")</f>
        <v/>
      </c>
      <c r="G3157" t="str">
        <f>IFERROR(VLOOKUP(D3157,プログラムデータ!A:N,12,0),"")</f>
        <v/>
      </c>
      <c r="H3157" t="str">
        <f>IFERROR(VLOOKUP(D3157,プログラムデータ!A:N,13,0),"")</f>
        <v/>
      </c>
      <c r="I3157" t="str">
        <f>IFERROR(VLOOKUP(D3157,プログラムデータ!A:N,11,0),"")</f>
        <v/>
      </c>
      <c r="J3157" t="str">
        <f>IFERROR(VLOOKUP(D3157,プログラムデータ!A:N,10,0),"")</f>
        <v/>
      </c>
      <c r="K3157" t="str">
        <f>IFERROR(VLOOKUP(D3157,プログラムデータ!A:N,14,0),"")</f>
        <v/>
      </c>
      <c r="L3157" t="str">
        <f t="shared" si="99"/>
        <v xml:space="preserve">    </v>
      </c>
      <c r="M3157" t="str">
        <f>IFERROR(VLOOKUP(J3157,色々!M:P,4,0),"")</f>
        <v/>
      </c>
      <c r="N3157" t="str">
        <f>IFERROR(記録__2[[#This Row],[競技番号]],"")</f>
        <v/>
      </c>
      <c r="O3157" t="str">
        <f>IFERROR(記録__2[[#This Row],[選手番号]],"")</f>
        <v/>
      </c>
    </row>
    <row r="3158" spans="1:15" x14ac:dyDescent="0.2">
      <c r="A3158" t="str">
        <f>IFERROR(VLOOKUP(N3158,プログラム!B:C,2,0),"")</f>
        <v/>
      </c>
      <c r="B3158" t="str">
        <f t="shared" si="98"/>
        <v/>
      </c>
      <c r="C3158" t="str">
        <f>IFERROR(VLOOKUP(B3158,チーム番号!E:F,2,0),"")</f>
        <v/>
      </c>
      <c r="D3158" t="str">
        <f>IFERROR(VLOOKUP(N3158,プログラム!B:C,2,0),"")</f>
        <v/>
      </c>
      <c r="E3158" t="str">
        <f>IFERROR(記録__2[[#This Row],[組]],"")</f>
        <v/>
      </c>
      <c r="F3158" t="str">
        <f>IFERROR(記録__2[[#This Row],[水路]],"")</f>
        <v/>
      </c>
      <c r="G3158" t="str">
        <f>IFERROR(VLOOKUP(D3158,プログラムデータ!A:N,12,0),"")</f>
        <v/>
      </c>
      <c r="H3158" t="str">
        <f>IFERROR(VLOOKUP(D3158,プログラムデータ!A:N,13,0),"")</f>
        <v/>
      </c>
      <c r="I3158" t="str">
        <f>IFERROR(VLOOKUP(D3158,プログラムデータ!A:N,11,0),"")</f>
        <v/>
      </c>
      <c r="J3158" t="str">
        <f>IFERROR(VLOOKUP(D3158,プログラムデータ!A:N,10,0),"")</f>
        <v/>
      </c>
      <c r="K3158" t="str">
        <f>IFERROR(VLOOKUP(D3158,プログラムデータ!A:N,14,0),"")</f>
        <v/>
      </c>
      <c r="L3158" t="str">
        <f t="shared" si="99"/>
        <v xml:space="preserve">    </v>
      </c>
      <c r="M3158" t="str">
        <f>IFERROR(VLOOKUP(J3158,色々!M:P,4,0),"")</f>
        <v/>
      </c>
      <c r="N3158" t="str">
        <f>IFERROR(記録__2[[#This Row],[競技番号]],"")</f>
        <v/>
      </c>
      <c r="O3158" t="str">
        <f>IFERROR(記録__2[[#This Row],[選手番号]],"")</f>
        <v/>
      </c>
    </row>
    <row r="3159" spans="1:15" x14ac:dyDescent="0.2">
      <c r="A3159" t="str">
        <f>IFERROR(VLOOKUP(N3159,プログラム!B:C,2,0),"")</f>
        <v/>
      </c>
      <c r="B3159" t="str">
        <f t="shared" si="98"/>
        <v/>
      </c>
      <c r="C3159" t="str">
        <f>IFERROR(VLOOKUP(B3159,チーム番号!E:F,2,0),"")</f>
        <v/>
      </c>
      <c r="D3159" t="str">
        <f>IFERROR(VLOOKUP(N3159,プログラム!B:C,2,0),"")</f>
        <v/>
      </c>
      <c r="E3159" t="str">
        <f>IFERROR(記録__2[[#This Row],[組]],"")</f>
        <v/>
      </c>
      <c r="F3159" t="str">
        <f>IFERROR(記録__2[[#This Row],[水路]],"")</f>
        <v/>
      </c>
      <c r="G3159" t="str">
        <f>IFERROR(VLOOKUP(D3159,プログラムデータ!A:N,12,0),"")</f>
        <v/>
      </c>
      <c r="H3159" t="str">
        <f>IFERROR(VLOOKUP(D3159,プログラムデータ!A:N,13,0),"")</f>
        <v/>
      </c>
      <c r="I3159" t="str">
        <f>IFERROR(VLOOKUP(D3159,プログラムデータ!A:N,11,0),"")</f>
        <v/>
      </c>
      <c r="J3159" t="str">
        <f>IFERROR(VLOOKUP(D3159,プログラムデータ!A:N,10,0),"")</f>
        <v/>
      </c>
      <c r="K3159" t="str">
        <f>IFERROR(VLOOKUP(D3159,プログラムデータ!A:N,14,0),"")</f>
        <v/>
      </c>
      <c r="L3159" t="str">
        <f t="shared" si="99"/>
        <v xml:space="preserve">    </v>
      </c>
      <c r="M3159" t="str">
        <f>IFERROR(VLOOKUP(J3159,色々!M:P,4,0),"")</f>
        <v/>
      </c>
      <c r="N3159" t="str">
        <f>IFERROR(記録__2[[#This Row],[競技番号]],"")</f>
        <v/>
      </c>
      <c r="O3159" t="str">
        <f>IFERROR(記録__2[[#This Row],[選手番号]],"")</f>
        <v/>
      </c>
    </row>
    <row r="3160" spans="1:15" x14ac:dyDescent="0.2">
      <c r="A3160" t="str">
        <f>IFERROR(VLOOKUP(N3160,プログラム!B:C,2,0),"")</f>
        <v/>
      </c>
      <c r="B3160" t="str">
        <f t="shared" si="98"/>
        <v/>
      </c>
      <c r="C3160" t="str">
        <f>IFERROR(VLOOKUP(B3160,チーム番号!E:F,2,0),"")</f>
        <v/>
      </c>
      <c r="D3160" t="str">
        <f>IFERROR(VLOOKUP(N3160,プログラム!B:C,2,0),"")</f>
        <v/>
      </c>
      <c r="E3160" t="str">
        <f>IFERROR(記録__2[[#This Row],[組]],"")</f>
        <v/>
      </c>
      <c r="F3160" t="str">
        <f>IFERROR(記録__2[[#This Row],[水路]],"")</f>
        <v/>
      </c>
      <c r="G3160" t="str">
        <f>IFERROR(VLOOKUP(D3160,プログラムデータ!A:N,12,0),"")</f>
        <v/>
      </c>
      <c r="H3160" t="str">
        <f>IFERROR(VLOOKUP(D3160,プログラムデータ!A:N,13,0),"")</f>
        <v/>
      </c>
      <c r="I3160" t="str">
        <f>IFERROR(VLOOKUP(D3160,プログラムデータ!A:N,11,0),"")</f>
        <v/>
      </c>
      <c r="J3160" t="str">
        <f>IFERROR(VLOOKUP(D3160,プログラムデータ!A:N,10,0),"")</f>
        <v/>
      </c>
      <c r="K3160" t="str">
        <f>IFERROR(VLOOKUP(D3160,プログラムデータ!A:N,14,0),"")</f>
        <v/>
      </c>
      <c r="L3160" t="str">
        <f t="shared" si="99"/>
        <v xml:space="preserve">    </v>
      </c>
      <c r="M3160" t="str">
        <f>IFERROR(VLOOKUP(J3160,色々!M:P,4,0),"")</f>
        <v/>
      </c>
      <c r="N3160" t="str">
        <f>IFERROR(記録__2[[#This Row],[競技番号]],"")</f>
        <v/>
      </c>
      <c r="O3160" t="str">
        <f>IFERROR(記録__2[[#This Row],[選手番号]],"")</f>
        <v/>
      </c>
    </row>
    <row r="3161" spans="1:15" x14ac:dyDescent="0.2">
      <c r="A3161" t="str">
        <f>IFERROR(VLOOKUP(N3161,プログラム!B:C,2,0),"")</f>
        <v/>
      </c>
      <c r="B3161" t="str">
        <f t="shared" si="98"/>
        <v/>
      </c>
      <c r="C3161" t="str">
        <f>IFERROR(VLOOKUP(B3161,チーム番号!E:F,2,0),"")</f>
        <v/>
      </c>
      <c r="D3161" t="str">
        <f>IFERROR(VLOOKUP(N3161,プログラム!B:C,2,0),"")</f>
        <v/>
      </c>
      <c r="E3161" t="str">
        <f>IFERROR(記録__2[[#This Row],[組]],"")</f>
        <v/>
      </c>
      <c r="F3161" t="str">
        <f>IFERROR(記録__2[[#This Row],[水路]],"")</f>
        <v/>
      </c>
      <c r="G3161" t="str">
        <f>IFERROR(VLOOKUP(D3161,プログラムデータ!A:N,12,0),"")</f>
        <v/>
      </c>
      <c r="H3161" t="str">
        <f>IFERROR(VLOOKUP(D3161,プログラムデータ!A:N,13,0),"")</f>
        <v/>
      </c>
      <c r="I3161" t="str">
        <f>IFERROR(VLOOKUP(D3161,プログラムデータ!A:N,11,0),"")</f>
        <v/>
      </c>
      <c r="J3161" t="str">
        <f>IFERROR(VLOOKUP(D3161,プログラムデータ!A:N,10,0),"")</f>
        <v/>
      </c>
      <c r="K3161" t="str">
        <f>IFERROR(VLOOKUP(D3161,プログラムデータ!A:N,14,0),"")</f>
        <v/>
      </c>
      <c r="L3161" t="str">
        <f t="shared" si="99"/>
        <v xml:space="preserve">    </v>
      </c>
      <c r="M3161" t="str">
        <f>IFERROR(VLOOKUP(J3161,色々!M:P,4,0),"")</f>
        <v/>
      </c>
      <c r="N3161" t="str">
        <f>IFERROR(記録__2[[#This Row],[競技番号]],"")</f>
        <v/>
      </c>
      <c r="O3161" t="str">
        <f>IFERROR(記録__2[[#This Row],[選手番号]],"")</f>
        <v/>
      </c>
    </row>
    <row r="3162" spans="1:15" x14ac:dyDescent="0.2">
      <c r="A3162" t="str">
        <f>IFERROR(VLOOKUP(N3162,プログラム!B:C,2,0),"")</f>
        <v/>
      </c>
      <c r="B3162" t="str">
        <f t="shared" si="98"/>
        <v/>
      </c>
      <c r="C3162" t="str">
        <f>IFERROR(VLOOKUP(B3162,チーム番号!E:F,2,0),"")</f>
        <v/>
      </c>
      <c r="D3162" t="str">
        <f>IFERROR(VLOOKUP(N3162,プログラム!B:C,2,0),"")</f>
        <v/>
      </c>
      <c r="E3162" t="str">
        <f>IFERROR(記録__2[[#This Row],[組]],"")</f>
        <v/>
      </c>
      <c r="F3162" t="str">
        <f>IFERROR(記録__2[[#This Row],[水路]],"")</f>
        <v/>
      </c>
      <c r="G3162" t="str">
        <f>IFERROR(VLOOKUP(D3162,プログラムデータ!A:N,12,0),"")</f>
        <v/>
      </c>
      <c r="H3162" t="str">
        <f>IFERROR(VLOOKUP(D3162,プログラムデータ!A:N,13,0),"")</f>
        <v/>
      </c>
      <c r="I3162" t="str">
        <f>IFERROR(VLOOKUP(D3162,プログラムデータ!A:N,11,0),"")</f>
        <v/>
      </c>
      <c r="J3162" t="str">
        <f>IFERROR(VLOOKUP(D3162,プログラムデータ!A:N,10,0),"")</f>
        <v/>
      </c>
      <c r="K3162" t="str">
        <f>IFERROR(VLOOKUP(D3162,プログラムデータ!A:N,14,0),"")</f>
        <v/>
      </c>
      <c r="L3162" t="str">
        <f t="shared" si="99"/>
        <v xml:space="preserve">    </v>
      </c>
      <c r="M3162" t="str">
        <f>IFERROR(VLOOKUP(J3162,色々!M:P,4,0),"")</f>
        <v/>
      </c>
      <c r="N3162" t="str">
        <f>IFERROR(記録__2[[#This Row],[競技番号]],"")</f>
        <v/>
      </c>
      <c r="O3162" t="str">
        <f>IFERROR(記録__2[[#This Row],[選手番号]],"")</f>
        <v/>
      </c>
    </row>
    <row r="3163" spans="1:15" x14ac:dyDescent="0.2">
      <c r="A3163" t="str">
        <f>IFERROR(VLOOKUP(N3163,プログラム!B:C,2,0),"")</f>
        <v/>
      </c>
      <c r="B3163" t="str">
        <f t="shared" si="98"/>
        <v/>
      </c>
      <c r="C3163" t="str">
        <f>IFERROR(VLOOKUP(B3163,チーム番号!E:F,2,0),"")</f>
        <v/>
      </c>
      <c r="D3163" t="str">
        <f>IFERROR(VLOOKUP(N3163,プログラム!B:C,2,0),"")</f>
        <v/>
      </c>
      <c r="E3163" t="str">
        <f>IFERROR(記録__2[[#This Row],[組]],"")</f>
        <v/>
      </c>
      <c r="F3163" t="str">
        <f>IFERROR(記録__2[[#This Row],[水路]],"")</f>
        <v/>
      </c>
      <c r="G3163" t="str">
        <f>IFERROR(VLOOKUP(D3163,プログラムデータ!A:N,12,0),"")</f>
        <v/>
      </c>
      <c r="H3163" t="str">
        <f>IFERROR(VLOOKUP(D3163,プログラムデータ!A:N,13,0),"")</f>
        <v/>
      </c>
      <c r="I3163" t="str">
        <f>IFERROR(VLOOKUP(D3163,プログラムデータ!A:N,11,0),"")</f>
        <v/>
      </c>
      <c r="J3163" t="str">
        <f>IFERROR(VLOOKUP(D3163,プログラムデータ!A:N,10,0),"")</f>
        <v/>
      </c>
      <c r="K3163" t="str">
        <f>IFERROR(VLOOKUP(D3163,プログラムデータ!A:N,14,0),"")</f>
        <v/>
      </c>
      <c r="L3163" t="str">
        <f t="shared" si="99"/>
        <v xml:space="preserve">    </v>
      </c>
      <c r="M3163" t="str">
        <f>IFERROR(VLOOKUP(J3163,色々!M:P,4,0),"")</f>
        <v/>
      </c>
      <c r="N3163" t="str">
        <f>IFERROR(記録__2[[#This Row],[競技番号]],"")</f>
        <v/>
      </c>
      <c r="O3163" t="str">
        <f>IFERROR(記録__2[[#This Row],[選手番号]],"")</f>
        <v/>
      </c>
    </row>
    <row r="3164" spans="1:15" x14ac:dyDescent="0.2">
      <c r="A3164" t="str">
        <f>IFERROR(VLOOKUP(N3164,プログラム!B:C,2,0),"")</f>
        <v/>
      </c>
      <c r="B3164" t="str">
        <f t="shared" si="98"/>
        <v/>
      </c>
      <c r="C3164" t="str">
        <f>IFERROR(VLOOKUP(B3164,チーム番号!E:F,2,0),"")</f>
        <v/>
      </c>
      <c r="D3164" t="str">
        <f>IFERROR(VLOOKUP(N3164,プログラム!B:C,2,0),"")</f>
        <v/>
      </c>
      <c r="E3164" t="str">
        <f>IFERROR(記録__2[[#This Row],[組]],"")</f>
        <v/>
      </c>
      <c r="F3164" t="str">
        <f>IFERROR(記録__2[[#This Row],[水路]],"")</f>
        <v/>
      </c>
      <c r="G3164" t="str">
        <f>IFERROR(VLOOKUP(D3164,プログラムデータ!A:N,12,0),"")</f>
        <v/>
      </c>
      <c r="H3164" t="str">
        <f>IFERROR(VLOOKUP(D3164,プログラムデータ!A:N,13,0),"")</f>
        <v/>
      </c>
      <c r="I3164" t="str">
        <f>IFERROR(VLOOKUP(D3164,プログラムデータ!A:N,11,0),"")</f>
        <v/>
      </c>
      <c r="J3164" t="str">
        <f>IFERROR(VLOOKUP(D3164,プログラムデータ!A:N,10,0),"")</f>
        <v/>
      </c>
      <c r="K3164" t="str">
        <f>IFERROR(VLOOKUP(D3164,プログラムデータ!A:N,14,0),"")</f>
        <v/>
      </c>
      <c r="L3164" t="str">
        <f t="shared" si="99"/>
        <v xml:space="preserve">    </v>
      </c>
      <c r="M3164" t="str">
        <f>IFERROR(VLOOKUP(J3164,色々!M:P,4,0),"")</f>
        <v/>
      </c>
      <c r="N3164" t="str">
        <f>IFERROR(記録__2[[#This Row],[競技番号]],"")</f>
        <v/>
      </c>
      <c r="O3164" t="str">
        <f>IFERROR(記録__2[[#This Row],[選手番号]],"")</f>
        <v/>
      </c>
    </row>
    <row r="3165" spans="1:15" x14ac:dyDescent="0.2">
      <c r="A3165" t="str">
        <f>IFERROR(VLOOKUP(N3165,プログラム!B:C,2,0),"")</f>
        <v/>
      </c>
      <c r="B3165" t="str">
        <f t="shared" si="98"/>
        <v/>
      </c>
      <c r="C3165" t="str">
        <f>IFERROR(VLOOKUP(B3165,チーム番号!E:F,2,0),"")</f>
        <v/>
      </c>
      <c r="D3165" t="str">
        <f>IFERROR(VLOOKUP(N3165,プログラム!B:C,2,0),"")</f>
        <v/>
      </c>
      <c r="E3165" t="str">
        <f>IFERROR(記録__2[[#This Row],[組]],"")</f>
        <v/>
      </c>
      <c r="F3165" t="str">
        <f>IFERROR(記録__2[[#This Row],[水路]],"")</f>
        <v/>
      </c>
      <c r="G3165" t="str">
        <f>IFERROR(VLOOKUP(D3165,プログラムデータ!A:N,12,0),"")</f>
        <v/>
      </c>
      <c r="H3165" t="str">
        <f>IFERROR(VLOOKUP(D3165,プログラムデータ!A:N,13,0),"")</f>
        <v/>
      </c>
      <c r="I3165" t="str">
        <f>IFERROR(VLOOKUP(D3165,プログラムデータ!A:N,11,0),"")</f>
        <v/>
      </c>
      <c r="J3165" t="str">
        <f>IFERROR(VLOOKUP(D3165,プログラムデータ!A:N,10,0),"")</f>
        <v/>
      </c>
      <c r="K3165" t="str">
        <f>IFERROR(VLOOKUP(D3165,プログラムデータ!A:N,14,0),"")</f>
        <v/>
      </c>
      <c r="L3165" t="str">
        <f t="shared" si="99"/>
        <v xml:space="preserve">    </v>
      </c>
      <c r="M3165" t="str">
        <f>IFERROR(VLOOKUP(J3165,色々!M:P,4,0),"")</f>
        <v/>
      </c>
      <c r="N3165" t="str">
        <f>IFERROR(記録__2[[#This Row],[競技番号]],"")</f>
        <v/>
      </c>
      <c r="O3165" t="str">
        <f>IFERROR(記録__2[[#This Row],[選手番号]],"")</f>
        <v/>
      </c>
    </row>
    <row r="3166" spans="1:15" x14ac:dyDescent="0.2">
      <c r="A3166" t="str">
        <f>IFERROR(VLOOKUP(N3166,プログラム!B:C,2,0),"")</f>
        <v/>
      </c>
      <c r="B3166" t="str">
        <f t="shared" si="98"/>
        <v/>
      </c>
      <c r="C3166" t="str">
        <f>IFERROR(VLOOKUP(B3166,チーム番号!E:F,2,0),"")</f>
        <v/>
      </c>
      <c r="D3166" t="str">
        <f>IFERROR(VLOOKUP(N3166,プログラム!B:C,2,0),"")</f>
        <v/>
      </c>
      <c r="E3166" t="str">
        <f>IFERROR(記録__2[[#This Row],[組]],"")</f>
        <v/>
      </c>
      <c r="F3166" t="str">
        <f>IFERROR(記録__2[[#This Row],[水路]],"")</f>
        <v/>
      </c>
      <c r="G3166" t="str">
        <f>IFERROR(VLOOKUP(D3166,プログラムデータ!A:N,12,0),"")</f>
        <v/>
      </c>
      <c r="H3166" t="str">
        <f>IFERROR(VLOOKUP(D3166,プログラムデータ!A:N,13,0),"")</f>
        <v/>
      </c>
      <c r="I3166" t="str">
        <f>IFERROR(VLOOKUP(D3166,プログラムデータ!A:N,11,0),"")</f>
        <v/>
      </c>
      <c r="J3166" t="str">
        <f>IFERROR(VLOOKUP(D3166,プログラムデータ!A:N,10,0),"")</f>
        <v/>
      </c>
      <c r="K3166" t="str">
        <f>IFERROR(VLOOKUP(D3166,プログラムデータ!A:N,14,0),"")</f>
        <v/>
      </c>
      <c r="L3166" t="str">
        <f t="shared" si="99"/>
        <v xml:space="preserve">    </v>
      </c>
      <c r="M3166" t="str">
        <f>IFERROR(VLOOKUP(J3166,色々!M:P,4,0),"")</f>
        <v/>
      </c>
      <c r="N3166" t="str">
        <f>IFERROR(記録__2[[#This Row],[競技番号]],"")</f>
        <v/>
      </c>
      <c r="O3166" t="str">
        <f>IFERROR(記録__2[[#This Row],[選手番号]],"")</f>
        <v/>
      </c>
    </row>
    <row r="3167" spans="1:15" x14ac:dyDescent="0.2">
      <c r="A3167" t="str">
        <f>IFERROR(VLOOKUP(N3167,プログラム!B:C,2,0),"")</f>
        <v/>
      </c>
      <c r="B3167" t="str">
        <f t="shared" si="98"/>
        <v/>
      </c>
      <c r="C3167" t="str">
        <f>IFERROR(VLOOKUP(B3167,チーム番号!E:F,2,0),"")</f>
        <v/>
      </c>
      <c r="D3167" t="str">
        <f>IFERROR(VLOOKUP(N3167,プログラム!B:C,2,0),"")</f>
        <v/>
      </c>
      <c r="E3167" t="str">
        <f>IFERROR(記録__2[[#This Row],[組]],"")</f>
        <v/>
      </c>
      <c r="F3167" t="str">
        <f>IFERROR(記録__2[[#This Row],[水路]],"")</f>
        <v/>
      </c>
      <c r="G3167" t="str">
        <f>IFERROR(VLOOKUP(D3167,プログラムデータ!A:N,12,0),"")</f>
        <v/>
      </c>
      <c r="H3167" t="str">
        <f>IFERROR(VLOOKUP(D3167,プログラムデータ!A:N,13,0),"")</f>
        <v/>
      </c>
      <c r="I3167" t="str">
        <f>IFERROR(VLOOKUP(D3167,プログラムデータ!A:N,11,0),"")</f>
        <v/>
      </c>
      <c r="J3167" t="str">
        <f>IFERROR(VLOOKUP(D3167,プログラムデータ!A:N,10,0),"")</f>
        <v/>
      </c>
      <c r="K3167" t="str">
        <f>IFERROR(VLOOKUP(D3167,プログラムデータ!A:N,14,0),"")</f>
        <v/>
      </c>
      <c r="L3167" t="str">
        <f t="shared" si="99"/>
        <v xml:space="preserve">    </v>
      </c>
      <c r="M3167" t="str">
        <f>IFERROR(VLOOKUP(J3167,色々!M:P,4,0),"")</f>
        <v/>
      </c>
      <c r="N3167" t="str">
        <f>IFERROR(記録__2[[#This Row],[競技番号]],"")</f>
        <v/>
      </c>
      <c r="O3167" t="str">
        <f>IFERROR(記録__2[[#This Row],[選手番号]],"")</f>
        <v/>
      </c>
    </row>
    <row r="3168" spans="1:15" x14ac:dyDescent="0.2">
      <c r="A3168" t="str">
        <f>IFERROR(VLOOKUP(N3168,プログラム!B:C,2,0),"")</f>
        <v/>
      </c>
      <c r="B3168" t="str">
        <f t="shared" si="98"/>
        <v/>
      </c>
      <c r="C3168" t="str">
        <f>IFERROR(VLOOKUP(B3168,チーム番号!E:F,2,0),"")</f>
        <v/>
      </c>
      <c r="D3168" t="str">
        <f>IFERROR(VLOOKUP(N3168,プログラム!B:C,2,0),"")</f>
        <v/>
      </c>
      <c r="E3168" t="str">
        <f>IFERROR(記録__2[[#This Row],[組]],"")</f>
        <v/>
      </c>
      <c r="F3168" t="str">
        <f>IFERROR(記録__2[[#This Row],[水路]],"")</f>
        <v/>
      </c>
      <c r="G3168" t="str">
        <f>IFERROR(VLOOKUP(D3168,プログラムデータ!A:N,12,0),"")</f>
        <v/>
      </c>
      <c r="H3168" t="str">
        <f>IFERROR(VLOOKUP(D3168,プログラムデータ!A:N,13,0),"")</f>
        <v/>
      </c>
      <c r="I3168" t="str">
        <f>IFERROR(VLOOKUP(D3168,プログラムデータ!A:N,11,0),"")</f>
        <v/>
      </c>
      <c r="J3168" t="str">
        <f>IFERROR(VLOOKUP(D3168,プログラムデータ!A:N,10,0),"")</f>
        <v/>
      </c>
      <c r="K3168" t="str">
        <f>IFERROR(VLOOKUP(D3168,プログラムデータ!A:N,14,0),"")</f>
        <v/>
      </c>
      <c r="L3168" t="str">
        <f t="shared" si="99"/>
        <v xml:space="preserve">    </v>
      </c>
      <c r="M3168" t="str">
        <f>IFERROR(VLOOKUP(J3168,色々!M:P,4,0),"")</f>
        <v/>
      </c>
      <c r="N3168" t="str">
        <f>IFERROR(記録__2[[#This Row],[競技番号]],"")</f>
        <v/>
      </c>
      <c r="O3168" t="str">
        <f>IFERROR(記録__2[[#This Row],[選手番号]],"")</f>
        <v/>
      </c>
    </row>
    <row r="3169" spans="1:15" x14ac:dyDescent="0.2">
      <c r="A3169" t="str">
        <f>IFERROR(VLOOKUP(N3169,プログラム!B:C,2,0),"")</f>
        <v/>
      </c>
      <c r="B3169" t="str">
        <f t="shared" si="98"/>
        <v/>
      </c>
      <c r="C3169" t="str">
        <f>IFERROR(VLOOKUP(B3169,チーム番号!E:F,2,0),"")</f>
        <v/>
      </c>
      <c r="D3169" t="str">
        <f>IFERROR(VLOOKUP(N3169,プログラム!B:C,2,0),"")</f>
        <v/>
      </c>
      <c r="E3169" t="str">
        <f>IFERROR(記録__2[[#This Row],[組]],"")</f>
        <v/>
      </c>
      <c r="F3169" t="str">
        <f>IFERROR(記録__2[[#This Row],[水路]],"")</f>
        <v/>
      </c>
      <c r="G3169" t="str">
        <f>IFERROR(VLOOKUP(D3169,プログラムデータ!A:N,12,0),"")</f>
        <v/>
      </c>
      <c r="H3169" t="str">
        <f>IFERROR(VLOOKUP(D3169,プログラムデータ!A:N,13,0),"")</f>
        <v/>
      </c>
      <c r="I3169" t="str">
        <f>IFERROR(VLOOKUP(D3169,プログラムデータ!A:N,11,0),"")</f>
        <v/>
      </c>
      <c r="J3169" t="str">
        <f>IFERROR(VLOOKUP(D3169,プログラムデータ!A:N,10,0),"")</f>
        <v/>
      </c>
      <c r="K3169" t="str">
        <f>IFERROR(VLOOKUP(D3169,プログラムデータ!A:N,14,0),"")</f>
        <v/>
      </c>
      <c r="L3169" t="str">
        <f t="shared" si="99"/>
        <v xml:space="preserve">    </v>
      </c>
      <c r="M3169" t="str">
        <f>IFERROR(VLOOKUP(J3169,色々!M:P,4,0),"")</f>
        <v/>
      </c>
      <c r="N3169" t="str">
        <f>IFERROR(記録__2[[#This Row],[競技番号]],"")</f>
        <v/>
      </c>
      <c r="O3169" t="str">
        <f>IFERROR(記録__2[[#This Row],[選手番号]],"")</f>
        <v/>
      </c>
    </row>
    <row r="3170" spans="1:15" x14ac:dyDescent="0.2">
      <c r="A3170" t="str">
        <f>IFERROR(VLOOKUP(N3170,プログラム!B:C,2,0),"")</f>
        <v/>
      </c>
      <c r="B3170" t="str">
        <f t="shared" si="98"/>
        <v/>
      </c>
      <c r="C3170" t="str">
        <f>IFERROR(VLOOKUP(B3170,チーム番号!E:F,2,0),"")</f>
        <v/>
      </c>
      <c r="D3170" t="str">
        <f>IFERROR(VLOOKUP(N3170,プログラム!B:C,2,0),"")</f>
        <v/>
      </c>
      <c r="E3170" t="str">
        <f>IFERROR(記録__2[[#This Row],[組]],"")</f>
        <v/>
      </c>
      <c r="F3170" t="str">
        <f>IFERROR(記録__2[[#This Row],[水路]],"")</f>
        <v/>
      </c>
      <c r="G3170" t="str">
        <f>IFERROR(VLOOKUP(D3170,プログラムデータ!A:N,12,0),"")</f>
        <v/>
      </c>
      <c r="H3170" t="str">
        <f>IFERROR(VLOOKUP(D3170,プログラムデータ!A:N,13,0),"")</f>
        <v/>
      </c>
      <c r="I3170" t="str">
        <f>IFERROR(VLOOKUP(D3170,プログラムデータ!A:N,11,0),"")</f>
        <v/>
      </c>
      <c r="J3170" t="str">
        <f>IFERROR(VLOOKUP(D3170,プログラムデータ!A:N,10,0),"")</f>
        <v/>
      </c>
      <c r="K3170" t="str">
        <f>IFERROR(VLOOKUP(D3170,プログラムデータ!A:N,14,0),"")</f>
        <v/>
      </c>
      <c r="L3170" t="str">
        <f t="shared" si="99"/>
        <v xml:space="preserve">    </v>
      </c>
      <c r="M3170" t="str">
        <f>IFERROR(VLOOKUP(J3170,色々!M:P,4,0),"")</f>
        <v/>
      </c>
      <c r="N3170" t="str">
        <f>IFERROR(記録__2[[#This Row],[競技番号]],"")</f>
        <v/>
      </c>
      <c r="O3170" t="str">
        <f>IFERROR(記録__2[[#This Row],[選手番号]],"")</f>
        <v/>
      </c>
    </row>
    <row r="3171" spans="1:15" x14ac:dyDescent="0.2">
      <c r="A3171" t="str">
        <f>IFERROR(VLOOKUP(N3171,プログラム!B:C,2,0),"")</f>
        <v/>
      </c>
      <c r="B3171" t="str">
        <f t="shared" si="98"/>
        <v/>
      </c>
      <c r="C3171" t="str">
        <f>IFERROR(VLOOKUP(B3171,チーム番号!E:F,2,0),"")</f>
        <v/>
      </c>
      <c r="D3171" t="str">
        <f>IFERROR(VLOOKUP(N3171,プログラム!B:C,2,0),"")</f>
        <v/>
      </c>
      <c r="E3171" t="str">
        <f>IFERROR(記録__2[[#This Row],[組]],"")</f>
        <v/>
      </c>
      <c r="F3171" t="str">
        <f>IFERROR(記録__2[[#This Row],[水路]],"")</f>
        <v/>
      </c>
      <c r="G3171" t="str">
        <f>IFERROR(VLOOKUP(D3171,プログラムデータ!A:N,12,0),"")</f>
        <v/>
      </c>
      <c r="H3171" t="str">
        <f>IFERROR(VLOOKUP(D3171,プログラムデータ!A:N,13,0),"")</f>
        <v/>
      </c>
      <c r="I3171" t="str">
        <f>IFERROR(VLOOKUP(D3171,プログラムデータ!A:N,11,0),"")</f>
        <v/>
      </c>
      <c r="J3171" t="str">
        <f>IFERROR(VLOOKUP(D3171,プログラムデータ!A:N,10,0),"")</f>
        <v/>
      </c>
      <c r="K3171" t="str">
        <f>IFERROR(VLOOKUP(D3171,プログラムデータ!A:N,14,0),"")</f>
        <v/>
      </c>
      <c r="L3171" t="str">
        <f t="shared" si="99"/>
        <v xml:space="preserve">    </v>
      </c>
      <c r="M3171" t="str">
        <f>IFERROR(VLOOKUP(J3171,色々!M:P,4,0),"")</f>
        <v/>
      </c>
      <c r="N3171" t="str">
        <f>IFERROR(記録__2[[#This Row],[競技番号]],"")</f>
        <v/>
      </c>
      <c r="O3171" t="str">
        <f>IFERROR(記録__2[[#This Row],[選手番号]],"")</f>
        <v/>
      </c>
    </row>
    <row r="3172" spans="1:15" x14ac:dyDescent="0.2">
      <c r="A3172" t="str">
        <f>IFERROR(VLOOKUP(N3172,プログラム!B:C,2,0),"")</f>
        <v/>
      </c>
      <c r="B3172" t="str">
        <f t="shared" si="98"/>
        <v/>
      </c>
      <c r="C3172" t="str">
        <f>IFERROR(VLOOKUP(B3172,チーム番号!E:F,2,0),"")</f>
        <v/>
      </c>
      <c r="D3172" t="str">
        <f>IFERROR(VLOOKUP(N3172,プログラム!B:C,2,0),"")</f>
        <v/>
      </c>
      <c r="E3172" t="str">
        <f>IFERROR(記録__2[[#This Row],[組]],"")</f>
        <v/>
      </c>
      <c r="F3172" t="str">
        <f>IFERROR(記録__2[[#This Row],[水路]],"")</f>
        <v/>
      </c>
      <c r="G3172" t="str">
        <f>IFERROR(VLOOKUP(D3172,プログラムデータ!A:N,12,0),"")</f>
        <v/>
      </c>
      <c r="H3172" t="str">
        <f>IFERROR(VLOOKUP(D3172,プログラムデータ!A:N,13,0),"")</f>
        <v/>
      </c>
      <c r="I3172" t="str">
        <f>IFERROR(VLOOKUP(D3172,プログラムデータ!A:N,11,0),"")</f>
        <v/>
      </c>
      <c r="J3172" t="str">
        <f>IFERROR(VLOOKUP(D3172,プログラムデータ!A:N,10,0),"")</f>
        <v/>
      </c>
      <c r="K3172" t="str">
        <f>IFERROR(VLOOKUP(D3172,プログラムデータ!A:N,14,0),"")</f>
        <v/>
      </c>
      <c r="L3172" t="str">
        <f t="shared" si="99"/>
        <v xml:space="preserve">    </v>
      </c>
      <c r="M3172" t="str">
        <f>IFERROR(VLOOKUP(J3172,色々!M:P,4,0),"")</f>
        <v/>
      </c>
      <c r="N3172" t="str">
        <f>IFERROR(記録__2[[#This Row],[競技番号]],"")</f>
        <v/>
      </c>
      <c r="O3172" t="str">
        <f>IFERROR(記録__2[[#This Row],[選手番号]],"")</f>
        <v/>
      </c>
    </row>
    <row r="3173" spans="1:15" x14ac:dyDescent="0.2">
      <c r="A3173" t="str">
        <f>IFERROR(VLOOKUP(N3173,プログラム!B:C,2,0),"")</f>
        <v/>
      </c>
      <c r="B3173" t="str">
        <f t="shared" si="98"/>
        <v/>
      </c>
      <c r="C3173" t="str">
        <f>IFERROR(VLOOKUP(B3173,チーム番号!E:F,2,0),"")</f>
        <v/>
      </c>
      <c r="D3173" t="str">
        <f>IFERROR(VLOOKUP(N3173,プログラム!B:C,2,0),"")</f>
        <v/>
      </c>
      <c r="E3173" t="str">
        <f>IFERROR(記録__2[[#This Row],[組]],"")</f>
        <v/>
      </c>
      <c r="F3173" t="str">
        <f>IFERROR(記録__2[[#This Row],[水路]],"")</f>
        <v/>
      </c>
      <c r="G3173" t="str">
        <f>IFERROR(VLOOKUP(D3173,プログラムデータ!A:N,12,0),"")</f>
        <v/>
      </c>
      <c r="H3173" t="str">
        <f>IFERROR(VLOOKUP(D3173,プログラムデータ!A:N,13,0),"")</f>
        <v/>
      </c>
      <c r="I3173" t="str">
        <f>IFERROR(VLOOKUP(D3173,プログラムデータ!A:N,11,0),"")</f>
        <v/>
      </c>
      <c r="J3173" t="str">
        <f>IFERROR(VLOOKUP(D3173,プログラムデータ!A:N,10,0),"")</f>
        <v/>
      </c>
      <c r="K3173" t="str">
        <f>IFERROR(VLOOKUP(D3173,プログラムデータ!A:N,14,0),"")</f>
        <v/>
      </c>
      <c r="L3173" t="str">
        <f t="shared" si="99"/>
        <v xml:space="preserve">    </v>
      </c>
      <c r="M3173" t="str">
        <f>IFERROR(VLOOKUP(J3173,色々!M:P,4,0),"")</f>
        <v/>
      </c>
      <c r="N3173" t="str">
        <f>IFERROR(記録__2[[#This Row],[競技番号]],"")</f>
        <v/>
      </c>
      <c r="O3173" t="str">
        <f>IFERROR(記録__2[[#This Row],[選手番号]],"")</f>
        <v/>
      </c>
    </row>
    <row r="3174" spans="1:15" x14ac:dyDescent="0.2">
      <c r="A3174" t="str">
        <f>IFERROR(VLOOKUP(N3174,プログラム!B:C,2,0),"")</f>
        <v/>
      </c>
      <c r="B3174" t="str">
        <f t="shared" si="98"/>
        <v/>
      </c>
      <c r="C3174" t="str">
        <f>IFERROR(VLOOKUP(B3174,チーム番号!E:F,2,0),"")</f>
        <v/>
      </c>
      <c r="D3174" t="str">
        <f>IFERROR(VLOOKUP(N3174,プログラム!B:C,2,0),"")</f>
        <v/>
      </c>
      <c r="E3174" t="str">
        <f>IFERROR(記録__2[[#This Row],[組]],"")</f>
        <v/>
      </c>
      <c r="F3174" t="str">
        <f>IFERROR(記録__2[[#This Row],[水路]],"")</f>
        <v/>
      </c>
      <c r="G3174" t="str">
        <f>IFERROR(VLOOKUP(D3174,プログラムデータ!A:N,12,0),"")</f>
        <v/>
      </c>
      <c r="H3174" t="str">
        <f>IFERROR(VLOOKUP(D3174,プログラムデータ!A:N,13,0),"")</f>
        <v/>
      </c>
      <c r="I3174" t="str">
        <f>IFERROR(VLOOKUP(D3174,プログラムデータ!A:N,11,0),"")</f>
        <v/>
      </c>
      <c r="J3174" t="str">
        <f>IFERROR(VLOOKUP(D3174,プログラムデータ!A:N,10,0),"")</f>
        <v/>
      </c>
      <c r="K3174" t="str">
        <f>IFERROR(VLOOKUP(D3174,プログラムデータ!A:N,14,0),"")</f>
        <v/>
      </c>
      <c r="L3174" t="str">
        <f t="shared" si="99"/>
        <v xml:space="preserve">    </v>
      </c>
      <c r="M3174" t="str">
        <f>IFERROR(VLOOKUP(J3174,色々!M:P,4,0),"")</f>
        <v/>
      </c>
      <c r="N3174" t="str">
        <f>IFERROR(記録__2[[#This Row],[競技番号]],"")</f>
        <v/>
      </c>
      <c r="O3174" t="str">
        <f>IFERROR(記録__2[[#This Row],[選手番号]],"")</f>
        <v/>
      </c>
    </row>
    <row r="3175" spans="1:15" x14ac:dyDescent="0.2">
      <c r="A3175" t="str">
        <f>IFERROR(VLOOKUP(N3175,プログラム!B:C,2,0),"")</f>
        <v/>
      </c>
      <c r="B3175" t="str">
        <f t="shared" si="98"/>
        <v/>
      </c>
      <c r="C3175" t="str">
        <f>IFERROR(VLOOKUP(B3175,チーム番号!E:F,2,0),"")</f>
        <v/>
      </c>
      <c r="D3175" t="str">
        <f>IFERROR(VLOOKUP(N3175,プログラム!B:C,2,0),"")</f>
        <v/>
      </c>
      <c r="E3175" t="str">
        <f>IFERROR(記録__2[[#This Row],[組]],"")</f>
        <v/>
      </c>
      <c r="F3175" t="str">
        <f>IFERROR(記録__2[[#This Row],[水路]],"")</f>
        <v/>
      </c>
      <c r="G3175" t="str">
        <f>IFERROR(VLOOKUP(D3175,プログラムデータ!A:N,12,0),"")</f>
        <v/>
      </c>
      <c r="H3175" t="str">
        <f>IFERROR(VLOOKUP(D3175,プログラムデータ!A:N,13,0),"")</f>
        <v/>
      </c>
      <c r="I3175" t="str">
        <f>IFERROR(VLOOKUP(D3175,プログラムデータ!A:N,11,0),"")</f>
        <v/>
      </c>
      <c r="J3175" t="str">
        <f>IFERROR(VLOOKUP(D3175,プログラムデータ!A:N,10,0),"")</f>
        <v/>
      </c>
      <c r="K3175" t="str">
        <f>IFERROR(VLOOKUP(D3175,プログラムデータ!A:N,14,0),"")</f>
        <v/>
      </c>
      <c r="L3175" t="str">
        <f t="shared" si="99"/>
        <v xml:space="preserve">    </v>
      </c>
      <c r="M3175" t="str">
        <f>IFERROR(VLOOKUP(J3175,色々!M:P,4,0),"")</f>
        <v/>
      </c>
      <c r="N3175" t="str">
        <f>IFERROR(記録__2[[#This Row],[競技番号]],"")</f>
        <v/>
      </c>
      <c r="O3175" t="str">
        <f>IFERROR(記録__2[[#This Row],[選手番号]],"")</f>
        <v/>
      </c>
    </row>
    <row r="3176" spans="1:15" x14ac:dyDescent="0.2">
      <c r="A3176" t="str">
        <f>IFERROR(VLOOKUP(N3176,プログラム!B:C,2,0),"")</f>
        <v/>
      </c>
      <c r="B3176" t="str">
        <f t="shared" si="98"/>
        <v/>
      </c>
      <c r="C3176" t="str">
        <f>IFERROR(VLOOKUP(B3176,チーム番号!E:F,2,0),"")</f>
        <v/>
      </c>
      <c r="D3176" t="str">
        <f>IFERROR(VLOOKUP(N3176,プログラム!B:C,2,0),"")</f>
        <v/>
      </c>
      <c r="E3176" t="str">
        <f>IFERROR(記録__2[[#This Row],[組]],"")</f>
        <v/>
      </c>
      <c r="F3176" t="str">
        <f>IFERROR(記録__2[[#This Row],[水路]],"")</f>
        <v/>
      </c>
      <c r="G3176" t="str">
        <f>IFERROR(VLOOKUP(D3176,プログラムデータ!A:N,12,0),"")</f>
        <v/>
      </c>
      <c r="H3176" t="str">
        <f>IFERROR(VLOOKUP(D3176,プログラムデータ!A:N,13,0),"")</f>
        <v/>
      </c>
      <c r="I3176" t="str">
        <f>IFERROR(VLOOKUP(D3176,プログラムデータ!A:N,11,0),"")</f>
        <v/>
      </c>
      <c r="J3176" t="str">
        <f>IFERROR(VLOOKUP(D3176,プログラムデータ!A:N,10,0),"")</f>
        <v/>
      </c>
      <c r="K3176" t="str">
        <f>IFERROR(VLOOKUP(D3176,プログラムデータ!A:N,14,0),"")</f>
        <v/>
      </c>
      <c r="L3176" t="str">
        <f t="shared" si="99"/>
        <v xml:space="preserve">    </v>
      </c>
      <c r="M3176" t="str">
        <f>IFERROR(VLOOKUP(J3176,色々!M:P,4,0),"")</f>
        <v/>
      </c>
      <c r="N3176" t="str">
        <f>IFERROR(記録__2[[#This Row],[競技番号]],"")</f>
        <v/>
      </c>
      <c r="O3176" t="str">
        <f>IFERROR(記録__2[[#This Row],[選手番号]],"")</f>
        <v/>
      </c>
    </row>
    <row r="3177" spans="1:15" x14ac:dyDescent="0.2">
      <c r="A3177" t="str">
        <f>IFERROR(VLOOKUP(N3177,プログラム!B:C,2,0),"")</f>
        <v/>
      </c>
      <c r="B3177" t="str">
        <f t="shared" si="98"/>
        <v/>
      </c>
      <c r="C3177" t="str">
        <f>IFERROR(VLOOKUP(B3177,チーム番号!E:F,2,0),"")</f>
        <v/>
      </c>
      <c r="D3177" t="str">
        <f>IFERROR(VLOOKUP(N3177,プログラム!B:C,2,0),"")</f>
        <v/>
      </c>
      <c r="E3177" t="str">
        <f>IFERROR(記録__2[[#This Row],[組]],"")</f>
        <v/>
      </c>
      <c r="F3177" t="str">
        <f>IFERROR(記録__2[[#This Row],[水路]],"")</f>
        <v/>
      </c>
      <c r="G3177" t="str">
        <f>IFERROR(VLOOKUP(D3177,プログラムデータ!A:N,12,0),"")</f>
        <v/>
      </c>
      <c r="H3177" t="str">
        <f>IFERROR(VLOOKUP(D3177,プログラムデータ!A:N,13,0),"")</f>
        <v/>
      </c>
      <c r="I3177" t="str">
        <f>IFERROR(VLOOKUP(D3177,プログラムデータ!A:N,11,0),"")</f>
        <v/>
      </c>
      <c r="J3177" t="str">
        <f>IFERROR(VLOOKUP(D3177,プログラムデータ!A:N,10,0),"")</f>
        <v/>
      </c>
      <c r="K3177" t="str">
        <f>IFERROR(VLOOKUP(D3177,プログラムデータ!A:N,14,0),"")</f>
        <v/>
      </c>
      <c r="L3177" t="str">
        <f t="shared" si="99"/>
        <v xml:space="preserve">    </v>
      </c>
      <c r="M3177" t="str">
        <f>IFERROR(VLOOKUP(J3177,色々!M:P,4,0),"")</f>
        <v/>
      </c>
      <c r="N3177" t="str">
        <f>IFERROR(記録__2[[#This Row],[競技番号]],"")</f>
        <v/>
      </c>
      <c r="O3177" t="str">
        <f>IFERROR(記録__2[[#This Row],[選手番号]],"")</f>
        <v/>
      </c>
    </row>
    <row r="3178" spans="1:15" x14ac:dyDescent="0.2">
      <c r="A3178" t="str">
        <f>IFERROR(VLOOKUP(N3178,プログラム!B:C,2,0),"")</f>
        <v/>
      </c>
      <c r="B3178" t="str">
        <f t="shared" si="98"/>
        <v/>
      </c>
      <c r="C3178" t="str">
        <f>IFERROR(VLOOKUP(B3178,チーム番号!E:F,2,0),"")</f>
        <v/>
      </c>
      <c r="D3178" t="str">
        <f>IFERROR(VLOOKUP(N3178,プログラム!B:C,2,0),"")</f>
        <v/>
      </c>
      <c r="E3178" t="str">
        <f>IFERROR(記録__2[[#This Row],[組]],"")</f>
        <v/>
      </c>
      <c r="F3178" t="str">
        <f>IFERROR(記録__2[[#This Row],[水路]],"")</f>
        <v/>
      </c>
      <c r="G3178" t="str">
        <f>IFERROR(VLOOKUP(D3178,プログラムデータ!A:N,12,0),"")</f>
        <v/>
      </c>
      <c r="H3178" t="str">
        <f>IFERROR(VLOOKUP(D3178,プログラムデータ!A:N,13,0),"")</f>
        <v/>
      </c>
      <c r="I3178" t="str">
        <f>IFERROR(VLOOKUP(D3178,プログラムデータ!A:N,11,0),"")</f>
        <v/>
      </c>
      <c r="J3178" t="str">
        <f>IFERROR(VLOOKUP(D3178,プログラムデータ!A:N,10,0),"")</f>
        <v/>
      </c>
      <c r="K3178" t="str">
        <f>IFERROR(VLOOKUP(D3178,プログラムデータ!A:N,14,0),"")</f>
        <v/>
      </c>
      <c r="L3178" t="str">
        <f t="shared" si="99"/>
        <v xml:space="preserve">    </v>
      </c>
      <c r="M3178" t="str">
        <f>IFERROR(VLOOKUP(J3178,色々!M:P,4,0),"")</f>
        <v/>
      </c>
      <c r="N3178" t="str">
        <f>IFERROR(記録__2[[#This Row],[競技番号]],"")</f>
        <v/>
      </c>
      <c r="O3178" t="str">
        <f>IFERROR(記録__2[[#This Row],[選手番号]],"")</f>
        <v/>
      </c>
    </row>
    <row r="3179" spans="1:15" x14ac:dyDescent="0.2">
      <c r="A3179" t="str">
        <f>IFERROR(VLOOKUP(N3179,プログラム!B:C,2,0),"")</f>
        <v/>
      </c>
      <c r="B3179" t="str">
        <f t="shared" si="98"/>
        <v/>
      </c>
      <c r="C3179" t="str">
        <f>IFERROR(VLOOKUP(B3179,チーム番号!E:F,2,0),"")</f>
        <v/>
      </c>
      <c r="D3179" t="str">
        <f>IFERROR(VLOOKUP(N3179,プログラム!B:C,2,0),"")</f>
        <v/>
      </c>
      <c r="E3179" t="str">
        <f>IFERROR(記録__2[[#This Row],[組]],"")</f>
        <v/>
      </c>
      <c r="F3179" t="str">
        <f>IFERROR(記録__2[[#This Row],[水路]],"")</f>
        <v/>
      </c>
      <c r="G3179" t="str">
        <f>IFERROR(VLOOKUP(D3179,プログラムデータ!A:N,12,0),"")</f>
        <v/>
      </c>
      <c r="H3179" t="str">
        <f>IFERROR(VLOOKUP(D3179,プログラムデータ!A:N,13,0),"")</f>
        <v/>
      </c>
      <c r="I3179" t="str">
        <f>IFERROR(VLOOKUP(D3179,プログラムデータ!A:N,11,0),"")</f>
        <v/>
      </c>
      <c r="J3179" t="str">
        <f>IFERROR(VLOOKUP(D3179,プログラムデータ!A:N,10,0),"")</f>
        <v/>
      </c>
      <c r="K3179" t="str">
        <f>IFERROR(VLOOKUP(D3179,プログラムデータ!A:N,14,0),"")</f>
        <v/>
      </c>
      <c r="L3179" t="str">
        <f t="shared" si="99"/>
        <v xml:space="preserve">    </v>
      </c>
      <c r="M3179" t="str">
        <f>IFERROR(VLOOKUP(J3179,色々!M:P,4,0),"")</f>
        <v/>
      </c>
      <c r="N3179" t="str">
        <f>IFERROR(記録__2[[#This Row],[競技番号]],"")</f>
        <v/>
      </c>
      <c r="O3179" t="str">
        <f>IFERROR(記録__2[[#This Row],[選手番号]],"")</f>
        <v/>
      </c>
    </row>
    <row r="3180" spans="1:15" x14ac:dyDescent="0.2">
      <c r="A3180" t="str">
        <f>IFERROR(VLOOKUP(N3180,プログラム!B:C,2,0),"")</f>
        <v/>
      </c>
      <c r="B3180" t="str">
        <f t="shared" si="98"/>
        <v/>
      </c>
      <c r="C3180" t="str">
        <f>IFERROR(VLOOKUP(B3180,チーム番号!E:F,2,0),"")</f>
        <v/>
      </c>
      <c r="D3180" t="str">
        <f>IFERROR(VLOOKUP(N3180,プログラム!B:C,2,0),"")</f>
        <v/>
      </c>
      <c r="E3180" t="str">
        <f>IFERROR(記録__2[[#This Row],[組]],"")</f>
        <v/>
      </c>
      <c r="F3180" t="str">
        <f>IFERROR(記録__2[[#This Row],[水路]],"")</f>
        <v/>
      </c>
      <c r="G3180" t="str">
        <f>IFERROR(VLOOKUP(D3180,プログラムデータ!A:N,12,0),"")</f>
        <v/>
      </c>
      <c r="H3180" t="str">
        <f>IFERROR(VLOOKUP(D3180,プログラムデータ!A:N,13,0),"")</f>
        <v/>
      </c>
      <c r="I3180" t="str">
        <f>IFERROR(VLOOKUP(D3180,プログラムデータ!A:N,11,0),"")</f>
        <v/>
      </c>
      <c r="J3180" t="str">
        <f>IFERROR(VLOOKUP(D3180,プログラムデータ!A:N,10,0),"")</f>
        <v/>
      </c>
      <c r="K3180" t="str">
        <f>IFERROR(VLOOKUP(D3180,プログラムデータ!A:N,14,0),"")</f>
        <v/>
      </c>
      <c r="L3180" t="str">
        <f t="shared" si="99"/>
        <v xml:space="preserve">    </v>
      </c>
      <c r="M3180" t="str">
        <f>IFERROR(VLOOKUP(J3180,色々!M:P,4,0),"")</f>
        <v/>
      </c>
      <c r="N3180" t="str">
        <f>IFERROR(記録__2[[#This Row],[競技番号]],"")</f>
        <v/>
      </c>
      <c r="O3180" t="str">
        <f>IFERROR(記録__2[[#This Row],[選手番号]],"")</f>
        <v/>
      </c>
    </row>
    <row r="3181" spans="1:15" x14ac:dyDescent="0.2">
      <c r="A3181" t="str">
        <f>IFERROR(VLOOKUP(N3181,プログラム!B:C,2,0),"")</f>
        <v/>
      </c>
      <c r="B3181" t="str">
        <f t="shared" si="98"/>
        <v/>
      </c>
      <c r="C3181" t="str">
        <f>IFERROR(VLOOKUP(B3181,チーム番号!E:F,2,0),"")</f>
        <v/>
      </c>
      <c r="D3181" t="str">
        <f>IFERROR(VLOOKUP(N3181,プログラム!B:C,2,0),"")</f>
        <v/>
      </c>
      <c r="E3181" t="str">
        <f>IFERROR(記録__2[[#This Row],[組]],"")</f>
        <v/>
      </c>
      <c r="F3181" t="str">
        <f>IFERROR(記録__2[[#This Row],[水路]],"")</f>
        <v/>
      </c>
      <c r="G3181" t="str">
        <f>IFERROR(VLOOKUP(D3181,プログラムデータ!A:N,12,0),"")</f>
        <v/>
      </c>
      <c r="H3181" t="str">
        <f>IFERROR(VLOOKUP(D3181,プログラムデータ!A:N,13,0),"")</f>
        <v/>
      </c>
      <c r="I3181" t="str">
        <f>IFERROR(VLOOKUP(D3181,プログラムデータ!A:N,11,0),"")</f>
        <v/>
      </c>
      <c r="J3181" t="str">
        <f>IFERROR(VLOOKUP(D3181,プログラムデータ!A:N,10,0),"")</f>
        <v/>
      </c>
      <c r="K3181" t="str">
        <f>IFERROR(VLOOKUP(D3181,プログラムデータ!A:N,14,0),"")</f>
        <v/>
      </c>
      <c r="L3181" t="str">
        <f t="shared" si="99"/>
        <v xml:space="preserve">    </v>
      </c>
      <c r="M3181" t="str">
        <f>IFERROR(VLOOKUP(J3181,色々!M:P,4,0),"")</f>
        <v/>
      </c>
      <c r="N3181" t="str">
        <f>IFERROR(記録__2[[#This Row],[競技番号]],"")</f>
        <v/>
      </c>
      <c r="O3181" t="str">
        <f>IFERROR(記録__2[[#This Row],[選手番号]],"")</f>
        <v/>
      </c>
    </row>
    <row r="3182" spans="1:15" x14ac:dyDescent="0.2">
      <c r="A3182" t="str">
        <f>IFERROR(VLOOKUP(N3182,プログラム!B:C,2,0),"")</f>
        <v/>
      </c>
      <c r="B3182" t="str">
        <f t="shared" si="98"/>
        <v/>
      </c>
      <c r="C3182" t="str">
        <f>IFERROR(VLOOKUP(B3182,チーム番号!E:F,2,0),"")</f>
        <v/>
      </c>
      <c r="D3182" t="str">
        <f>IFERROR(VLOOKUP(N3182,プログラム!B:C,2,0),"")</f>
        <v/>
      </c>
      <c r="E3182" t="str">
        <f>IFERROR(記録__2[[#This Row],[組]],"")</f>
        <v/>
      </c>
      <c r="F3182" t="str">
        <f>IFERROR(記録__2[[#This Row],[水路]],"")</f>
        <v/>
      </c>
      <c r="G3182" t="str">
        <f>IFERROR(VLOOKUP(D3182,プログラムデータ!A:N,12,0),"")</f>
        <v/>
      </c>
      <c r="H3182" t="str">
        <f>IFERROR(VLOOKUP(D3182,プログラムデータ!A:N,13,0),"")</f>
        <v/>
      </c>
      <c r="I3182" t="str">
        <f>IFERROR(VLOOKUP(D3182,プログラムデータ!A:N,11,0),"")</f>
        <v/>
      </c>
      <c r="J3182" t="str">
        <f>IFERROR(VLOOKUP(D3182,プログラムデータ!A:N,10,0),"")</f>
        <v/>
      </c>
      <c r="K3182" t="str">
        <f>IFERROR(VLOOKUP(D3182,プログラムデータ!A:N,14,0),"")</f>
        <v/>
      </c>
      <c r="L3182" t="str">
        <f t="shared" si="99"/>
        <v xml:space="preserve">    </v>
      </c>
      <c r="M3182" t="str">
        <f>IFERROR(VLOOKUP(J3182,色々!M:P,4,0),"")</f>
        <v/>
      </c>
      <c r="N3182" t="str">
        <f>IFERROR(記録__2[[#This Row],[競技番号]],"")</f>
        <v/>
      </c>
      <c r="O3182" t="str">
        <f>IFERROR(記録__2[[#This Row],[選手番号]],"")</f>
        <v/>
      </c>
    </row>
    <row r="3183" spans="1:15" x14ac:dyDescent="0.2">
      <c r="A3183" t="str">
        <f>IFERROR(VLOOKUP(N3183,プログラム!B:C,2,0),"")</f>
        <v/>
      </c>
      <c r="B3183" t="str">
        <f t="shared" si="98"/>
        <v/>
      </c>
      <c r="C3183" t="str">
        <f>IFERROR(VLOOKUP(B3183,チーム番号!E:F,2,0),"")</f>
        <v/>
      </c>
      <c r="D3183" t="str">
        <f>IFERROR(VLOOKUP(N3183,プログラム!B:C,2,0),"")</f>
        <v/>
      </c>
      <c r="E3183" t="str">
        <f>IFERROR(記録__2[[#This Row],[組]],"")</f>
        <v/>
      </c>
      <c r="F3183" t="str">
        <f>IFERROR(記録__2[[#This Row],[水路]],"")</f>
        <v/>
      </c>
      <c r="G3183" t="str">
        <f>IFERROR(VLOOKUP(D3183,プログラムデータ!A:N,12,0),"")</f>
        <v/>
      </c>
      <c r="H3183" t="str">
        <f>IFERROR(VLOOKUP(D3183,プログラムデータ!A:N,13,0),"")</f>
        <v/>
      </c>
      <c r="I3183" t="str">
        <f>IFERROR(VLOOKUP(D3183,プログラムデータ!A:N,11,0),"")</f>
        <v/>
      </c>
      <c r="J3183" t="str">
        <f>IFERROR(VLOOKUP(D3183,プログラムデータ!A:N,10,0),"")</f>
        <v/>
      </c>
      <c r="K3183" t="str">
        <f>IFERROR(VLOOKUP(D3183,プログラムデータ!A:N,14,0),"")</f>
        <v/>
      </c>
      <c r="L3183" t="str">
        <f t="shared" si="99"/>
        <v xml:space="preserve">    </v>
      </c>
      <c r="M3183" t="str">
        <f>IFERROR(VLOOKUP(J3183,色々!M:P,4,0),"")</f>
        <v/>
      </c>
      <c r="N3183" t="str">
        <f>IFERROR(記録__2[[#This Row],[競技番号]],"")</f>
        <v/>
      </c>
      <c r="O3183" t="str">
        <f>IFERROR(記録__2[[#This Row],[選手番号]],"")</f>
        <v/>
      </c>
    </row>
    <row r="3184" spans="1:15" x14ac:dyDescent="0.2">
      <c r="A3184" t="str">
        <f>IFERROR(VLOOKUP(N3184,プログラム!B:C,2,0),"")</f>
        <v/>
      </c>
      <c r="B3184" t="str">
        <f t="shared" si="98"/>
        <v/>
      </c>
      <c r="C3184" t="str">
        <f>IFERROR(VLOOKUP(B3184,チーム番号!E:F,2,0),"")</f>
        <v/>
      </c>
      <c r="D3184" t="str">
        <f>IFERROR(VLOOKUP(N3184,プログラム!B:C,2,0),"")</f>
        <v/>
      </c>
      <c r="E3184" t="str">
        <f>IFERROR(記録__2[[#This Row],[組]],"")</f>
        <v/>
      </c>
      <c r="F3184" t="str">
        <f>IFERROR(記録__2[[#This Row],[水路]],"")</f>
        <v/>
      </c>
      <c r="G3184" t="str">
        <f>IFERROR(VLOOKUP(D3184,プログラムデータ!A:N,12,0),"")</f>
        <v/>
      </c>
      <c r="H3184" t="str">
        <f>IFERROR(VLOOKUP(D3184,プログラムデータ!A:N,13,0),"")</f>
        <v/>
      </c>
      <c r="I3184" t="str">
        <f>IFERROR(VLOOKUP(D3184,プログラムデータ!A:N,11,0),"")</f>
        <v/>
      </c>
      <c r="J3184" t="str">
        <f>IFERROR(VLOOKUP(D3184,プログラムデータ!A:N,10,0),"")</f>
        <v/>
      </c>
      <c r="K3184" t="str">
        <f>IFERROR(VLOOKUP(D3184,プログラムデータ!A:N,14,0),"")</f>
        <v/>
      </c>
      <c r="L3184" t="str">
        <f t="shared" si="99"/>
        <v xml:space="preserve">    </v>
      </c>
      <c r="M3184" t="str">
        <f>IFERROR(VLOOKUP(J3184,色々!M:P,4,0),"")</f>
        <v/>
      </c>
      <c r="N3184" t="str">
        <f>IFERROR(記録__2[[#This Row],[競技番号]],"")</f>
        <v/>
      </c>
      <c r="O3184" t="str">
        <f>IFERROR(記録__2[[#This Row],[選手番号]],"")</f>
        <v/>
      </c>
    </row>
    <row r="3185" spans="1:15" x14ac:dyDescent="0.2">
      <c r="A3185" t="str">
        <f>IFERROR(VLOOKUP(N3185,プログラム!B:C,2,0),"")</f>
        <v/>
      </c>
      <c r="B3185" t="str">
        <f t="shared" si="98"/>
        <v/>
      </c>
      <c r="C3185" t="str">
        <f>IFERROR(VLOOKUP(B3185,チーム番号!E:F,2,0),"")</f>
        <v/>
      </c>
      <c r="D3185" t="str">
        <f>IFERROR(VLOOKUP(N3185,プログラム!B:C,2,0),"")</f>
        <v/>
      </c>
      <c r="E3185" t="str">
        <f>IFERROR(記録__2[[#This Row],[組]],"")</f>
        <v/>
      </c>
      <c r="F3185" t="str">
        <f>IFERROR(記録__2[[#This Row],[水路]],"")</f>
        <v/>
      </c>
      <c r="G3185" t="str">
        <f>IFERROR(VLOOKUP(D3185,プログラムデータ!A:N,12,0),"")</f>
        <v/>
      </c>
      <c r="H3185" t="str">
        <f>IFERROR(VLOOKUP(D3185,プログラムデータ!A:N,13,0),"")</f>
        <v/>
      </c>
      <c r="I3185" t="str">
        <f>IFERROR(VLOOKUP(D3185,プログラムデータ!A:N,11,0),"")</f>
        <v/>
      </c>
      <c r="J3185" t="str">
        <f>IFERROR(VLOOKUP(D3185,プログラムデータ!A:N,10,0),"")</f>
        <v/>
      </c>
      <c r="K3185" t="str">
        <f>IFERROR(VLOOKUP(D3185,プログラムデータ!A:N,14,0),"")</f>
        <v/>
      </c>
      <c r="L3185" t="str">
        <f t="shared" si="99"/>
        <v xml:space="preserve">    </v>
      </c>
      <c r="M3185" t="str">
        <f>IFERROR(VLOOKUP(J3185,色々!M:P,4,0),"")</f>
        <v/>
      </c>
      <c r="N3185" t="str">
        <f>IFERROR(記録__2[[#This Row],[競技番号]],"")</f>
        <v/>
      </c>
      <c r="O3185" t="str">
        <f>IFERROR(記録__2[[#This Row],[選手番号]],"")</f>
        <v/>
      </c>
    </row>
    <row r="3186" spans="1:15" x14ac:dyDescent="0.2">
      <c r="A3186" t="str">
        <f>IFERROR(VLOOKUP(N3186,プログラム!B:C,2,0),"")</f>
        <v/>
      </c>
      <c r="B3186" t="str">
        <f t="shared" si="98"/>
        <v/>
      </c>
      <c r="C3186" t="str">
        <f>IFERROR(VLOOKUP(B3186,チーム番号!E:F,2,0),"")</f>
        <v/>
      </c>
      <c r="D3186" t="str">
        <f>IFERROR(VLOOKUP(N3186,プログラム!B:C,2,0),"")</f>
        <v/>
      </c>
      <c r="E3186" t="str">
        <f>IFERROR(記録__2[[#This Row],[組]],"")</f>
        <v/>
      </c>
      <c r="F3186" t="str">
        <f>IFERROR(記録__2[[#This Row],[水路]],"")</f>
        <v/>
      </c>
      <c r="G3186" t="str">
        <f>IFERROR(VLOOKUP(D3186,プログラムデータ!A:N,12,0),"")</f>
        <v/>
      </c>
      <c r="H3186" t="str">
        <f>IFERROR(VLOOKUP(D3186,プログラムデータ!A:N,13,0),"")</f>
        <v/>
      </c>
      <c r="I3186" t="str">
        <f>IFERROR(VLOOKUP(D3186,プログラムデータ!A:N,11,0),"")</f>
        <v/>
      </c>
      <c r="J3186" t="str">
        <f>IFERROR(VLOOKUP(D3186,プログラムデータ!A:N,10,0),"")</f>
        <v/>
      </c>
      <c r="K3186" t="str">
        <f>IFERROR(VLOOKUP(D3186,プログラムデータ!A:N,14,0),"")</f>
        <v/>
      </c>
      <c r="L3186" t="str">
        <f t="shared" si="99"/>
        <v xml:space="preserve">    </v>
      </c>
      <c r="M3186" t="str">
        <f>IFERROR(VLOOKUP(J3186,色々!M:P,4,0),"")</f>
        <v/>
      </c>
      <c r="N3186" t="str">
        <f>IFERROR(記録__2[[#This Row],[競技番号]],"")</f>
        <v/>
      </c>
      <c r="O3186" t="str">
        <f>IFERROR(記録__2[[#This Row],[選手番号]],"")</f>
        <v/>
      </c>
    </row>
    <row r="3187" spans="1:15" x14ac:dyDescent="0.2">
      <c r="A3187" t="str">
        <f>IFERROR(VLOOKUP(N3187,プログラム!B:C,2,0),"")</f>
        <v/>
      </c>
      <c r="B3187" t="str">
        <f t="shared" si="98"/>
        <v/>
      </c>
      <c r="C3187" t="str">
        <f>IFERROR(VLOOKUP(B3187,チーム番号!E:F,2,0),"")</f>
        <v/>
      </c>
      <c r="D3187" t="str">
        <f>IFERROR(VLOOKUP(N3187,プログラム!B:C,2,0),"")</f>
        <v/>
      </c>
      <c r="E3187" t="str">
        <f>IFERROR(記録__2[[#This Row],[組]],"")</f>
        <v/>
      </c>
      <c r="F3187" t="str">
        <f>IFERROR(記録__2[[#This Row],[水路]],"")</f>
        <v/>
      </c>
      <c r="G3187" t="str">
        <f>IFERROR(VLOOKUP(D3187,プログラムデータ!A:N,12,0),"")</f>
        <v/>
      </c>
      <c r="H3187" t="str">
        <f>IFERROR(VLOOKUP(D3187,プログラムデータ!A:N,13,0),"")</f>
        <v/>
      </c>
      <c r="I3187" t="str">
        <f>IFERROR(VLOOKUP(D3187,プログラムデータ!A:N,11,0),"")</f>
        <v/>
      </c>
      <c r="J3187" t="str">
        <f>IFERROR(VLOOKUP(D3187,プログラムデータ!A:N,10,0),"")</f>
        <v/>
      </c>
      <c r="K3187" t="str">
        <f>IFERROR(VLOOKUP(D3187,プログラムデータ!A:N,14,0),"")</f>
        <v/>
      </c>
      <c r="L3187" t="str">
        <f t="shared" si="99"/>
        <v xml:space="preserve">    </v>
      </c>
      <c r="M3187" t="str">
        <f>IFERROR(VLOOKUP(J3187,色々!M:P,4,0),"")</f>
        <v/>
      </c>
      <c r="N3187" t="str">
        <f>IFERROR(記録__2[[#This Row],[競技番号]],"")</f>
        <v/>
      </c>
      <c r="O3187" t="str">
        <f>IFERROR(記録__2[[#This Row],[選手番号]],"")</f>
        <v/>
      </c>
    </row>
    <row r="3188" spans="1:15" x14ac:dyDescent="0.2">
      <c r="A3188" t="str">
        <f>IFERROR(VLOOKUP(N3188,プログラム!B:C,2,0),"")</f>
        <v/>
      </c>
      <c r="B3188" t="str">
        <f t="shared" si="98"/>
        <v/>
      </c>
      <c r="C3188" t="str">
        <f>IFERROR(VLOOKUP(B3188,チーム番号!E:F,2,0),"")</f>
        <v/>
      </c>
      <c r="D3188" t="str">
        <f>IFERROR(VLOOKUP(N3188,プログラム!B:C,2,0),"")</f>
        <v/>
      </c>
      <c r="E3188" t="str">
        <f>IFERROR(記録__2[[#This Row],[組]],"")</f>
        <v/>
      </c>
      <c r="F3188" t="str">
        <f>IFERROR(記録__2[[#This Row],[水路]],"")</f>
        <v/>
      </c>
      <c r="G3188" t="str">
        <f>IFERROR(VLOOKUP(D3188,プログラムデータ!A:N,12,0),"")</f>
        <v/>
      </c>
      <c r="H3188" t="str">
        <f>IFERROR(VLOOKUP(D3188,プログラムデータ!A:N,13,0),"")</f>
        <v/>
      </c>
      <c r="I3188" t="str">
        <f>IFERROR(VLOOKUP(D3188,プログラムデータ!A:N,11,0),"")</f>
        <v/>
      </c>
      <c r="J3188" t="str">
        <f>IFERROR(VLOOKUP(D3188,プログラムデータ!A:N,10,0),"")</f>
        <v/>
      </c>
      <c r="K3188" t="str">
        <f>IFERROR(VLOOKUP(D3188,プログラムデータ!A:N,14,0),"")</f>
        <v/>
      </c>
      <c r="L3188" t="str">
        <f t="shared" si="99"/>
        <v xml:space="preserve">    </v>
      </c>
      <c r="M3188" t="str">
        <f>IFERROR(VLOOKUP(J3188,色々!M:P,4,0),"")</f>
        <v/>
      </c>
      <c r="N3188" t="str">
        <f>IFERROR(記録__2[[#This Row],[競技番号]],"")</f>
        <v/>
      </c>
      <c r="O3188" t="str">
        <f>IFERROR(記録__2[[#This Row],[選手番号]],"")</f>
        <v/>
      </c>
    </row>
    <row r="3189" spans="1:15" x14ac:dyDescent="0.2">
      <c r="A3189" t="str">
        <f>IFERROR(VLOOKUP(N3189,プログラム!B:C,2,0),"")</f>
        <v/>
      </c>
      <c r="B3189" t="str">
        <f t="shared" si="98"/>
        <v/>
      </c>
      <c r="C3189" t="str">
        <f>IFERROR(VLOOKUP(B3189,チーム番号!E:F,2,0),"")</f>
        <v/>
      </c>
      <c r="D3189" t="str">
        <f>IFERROR(VLOOKUP(N3189,プログラム!B:C,2,0),"")</f>
        <v/>
      </c>
      <c r="E3189" t="str">
        <f>IFERROR(記録__2[[#This Row],[組]],"")</f>
        <v/>
      </c>
      <c r="F3189" t="str">
        <f>IFERROR(記録__2[[#This Row],[水路]],"")</f>
        <v/>
      </c>
      <c r="G3189" t="str">
        <f>IFERROR(VLOOKUP(D3189,プログラムデータ!A:N,12,0),"")</f>
        <v/>
      </c>
      <c r="H3189" t="str">
        <f>IFERROR(VLOOKUP(D3189,プログラムデータ!A:N,13,0),"")</f>
        <v/>
      </c>
      <c r="I3189" t="str">
        <f>IFERROR(VLOOKUP(D3189,プログラムデータ!A:N,11,0),"")</f>
        <v/>
      </c>
      <c r="J3189" t="str">
        <f>IFERROR(VLOOKUP(D3189,プログラムデータ!A:N,10,0),"")</f>
        <v/>
      </c>
      <c r="K3189" t="str">
        <f>IFERROR(VLOOKUP(D3189,プログラムデータ!A:N,14,0),"")</f>
        <v/>
      </c>
      <c r="L3189" t="str">
        <f t="shared" si="99"/>
        <v xml:space="preserve">    </v>
      </c>
      <c r="M3189" t="str">
        <f>IFERROR(VLOOKUP(J3189,色々!M:P,4,0),"")</f>
        <v/>
      </c>
      <c r="N3189" t="str">
        <f>IFERROR(記録__2[[#This Row],[競技番号]],"")</f>
        <v/>
      </c>
      <c r="O3189" t="str">
        <f>IFERROR(記録__2[[#This Row],[選手番号]],"")</f>
        <v/>
      </c>
    </row>
    <row r="3190" spans="1:15" x14ac:dyDescent="0.2">
      <c r="A3190" t="str">
        <f>IFERROR(VLOOKUP(N3190,プログラム!B:C,2,0),"")</f>
        <v/>
      </c>
      <c r="B3190" t="str">
        <f t="shared" si="98"/>
        <v/>
      </c>
      <c r="C3190" t="str">
        <f>IFERROR(VLOOKUP(B3190,チーム番号!E:F,2,0),"")</f>
        <v/>
      </c>
      <c r="D3190" t="str">
        <f>IFERROR(VLOOKUP(N3190,プログラム!B:C,2,0),"")</f>
        <v/>
      </c>
      <c r="E3190" t="str">
        <f>IFERROR(記録__2[[#This Row],[組]],"")</f>
        <v/>
      </c>
      <c r="F3190" t="str">
        <f>IFERROR(記録__2[[#This Row],[水路]],"")</f>
        <v/>
      </c>
      <c r="G3190" t="str">
        <f>IFERROR(VLOOKUP(D3190,プログラムデータ!A:N,12,0),"")</f>
        <v/>
      </c>
      <c r="H3190" t="str">
        <f>IFERROR(VLOOKUP(D3190,プログラムデータ!A:N,13,0),"")</f>
        <v/>
      </c>
      <c r="I3190" t="str">
        <f>IFERROR(VLOOKUP(D3190,プログラムデータ!A:N,11,0),"")</f>
        <v/>
      </c>
      <c r="J3190" t="str">
        <f>IFERROR(VLOOKUP(D3190,プログラムデータ!A:N,10,0),"")</f>
        <v/>
      </c>
      <c r="K3190" t="str">
        <f>IFERROR(VLOOKUP(D3190,プログラムデータ!A:N,14,0),"")</f>
        <v/>
      </c>
      <c r="L3190" t="str">
        <f t="shared" si="99"/>
        <v xml:space="preserve">    </v>
      </c>
      <c r="M3190" t="str">
        <f>IFERROR(VLOOKUP(J3190,色々!M:P,4,0),"")</f>
        <v/>
      </c>
      <c r="N3190" t="str">
        <f>IFERROR(記録__2[[#This Row],[競技番号]],"")</f>
        <v/>
      </c>
      <c r="O3190" t="str">
        <f>IFERROR(記録__2[[#This Row],[選手番号]],"")</f>
        <v/>
      </c>
    </row>
    <row r="3191" spans="1:15" x14ac:dyDescent="0.2">
      <c r="A3191" t="str">
        <f>IFERROR(VLOOKUP(N3191,プログラム!B:C,2,0),"")</f>
        <v/>
      </c>
      <c r="B3191" t="str">
        <f t="shared" si="98"/>
        <v/>
      </c>
      <c r="C3191" t="str">
        <f>IFERROR(VLOOKUP(B3191,チーム番号!E:F,2,0),"")</f>
        <v/>
      </c>
      <c r="D3191" t="str">
        <f>IFERROR(VLOOKUP(N3191,プログラム!B:C,2,0),"")</f>
        <v/>
      </c>
      <c r="E3191" t="str">
        <f>IFERROR(記録__2[[#This Row],[組]],"")</f>
        <v/>
      </c>
      <c r="F3191" t="str">
        <f>IFERROR(記録__2[[#This Row],[水路]],"")</f>
        <v/>
      </c>
      <c r="G3191" t="str">
        <f>IFERROR(VLOOKUP(D3191,プログラムデータ!A:N,12,0),"")</f>
        <v/>
      </c>
      <c r="H3191" t="str">
        <f>IFERROR(VLOOKUP(D3191,プログラムデータ!A:N,13,0),"")</f>
        <v/>
      </c>
      <c r="I3191" t="str">
        <f>IFERROR(VLOOKUP(D3191,プログラムデータ!A:N,11,0),"")</f>
        <v/>
      </c>
      <c r="J3191" t="str">
        <f>IFERROR(VLOOKUP(D3191,プログラムデータ!A:N,10,0),"")</f>
        <v/>
      </c>
      <c r="K3191" t="str">
        <f>IFERROR(VLOOKUP(D3191,プログラムデータ!A:N,14,0),"")</f>
        <v/>
      </c>
      <c r="L3191" t="str">
        <f t="shared" si="99"/>
        <v xml:space="preserve">    </v>
      </c>
      <c r="M3191" t="str">
        <f>IFERROR(VLOOKUP(J3191,色々!M:P,4,0),"")</f>
        <v/>
      </c>
      <c r="N3191" t="str">
        <f>IFERROR(記録__2[[#This Row],[競技番号]],"")</f>
        <v/>
      </c>
      <c r="O3191" t="str">
        <f>IFERROR(記録__2[[#This Row],[選手番号]],"")</f>
        <v/>
      </c>
    </row>
    <row r="3192" spans="1:15" x14ac:dyDescent="0.2">
      <c r="A3192" t="str">
        <f>IFERROR(VLOOKUP(N3192,プログラム!B:C,2,0),"")</f>
        <v/>
      </c>
      <c r="B3192" t="str">
        <f t="shared" si="98"/>
        <v/>
      </c>
      <c r="C3192" t="str">
        <f>IFERROR(VLOOKUP(B3192,チーム番号!E:F,2,0),"")</f>
        <v/>
      </c>
      <c r="D3192" t="str">
        <f>IFERROR(VLOOKUP(N3192,プログラム!B:C,2,0),"")</f>
        <v/>
      </c>
      <c r="E3192" t="str">
        <f>IFERROR(記録__2[[#This Row],[組]],"")</f>
        <v/>
      </c>
      <c r="F3192" t="str">
        <f>IFERROR(記録__2[[#This Row],[水路]],"")</f>
        <v/>
      </c>
      <c r="G3192" t="str">
        <f>IFERROR(VLOOKUP(D3192,プログラムデータ!A:N,12,0),"")</f>
        <v/>
      </c>
      <c r="H3192" t="str">
        <f>IFERROR(VLOOKUP(D3192,プログラムデータ!A:N,13,0),"")</f>
        <v/>
      </c>
      <c r="I3192" t="str">
        <f>IFERROR(VLOOKUP(D3192,プログラムデータ!A:N,11,0),"")</f>
        <v/>
      </c>
      <c r="J3192" t="str">
        <f>IFERROR(VLOOKUP(D3192,プログラムデータ!A:N,10,0),"")</f>
        <v/>
      </c>
      <c r="K3192" t="str">
        <f>IFERROR(VLOOKUP(D3192,プログラムデータ!A:N,14,0),"")</f>
        <v/>
      </c>
      <c r="L3192" t="str">
        <f t="shared" si="99"/>
        <v xml:space="preserve">    </v>
      </c>
      <c r="M3192" t="str">
        <f>IFERROR(VLOOKUP(J3192,色々!M:P,4,0),"")</f>
        <v/>
      </c>
      <c r="N3192" t="str">
        <f>IFERROR(記録__2[[#This Row],[競技番号]],"")</f>
        <v/>
      </c>
      <c r="O3192" t="str">
        <f>IFERROR(記録__2[[#This Row],[選手番号]],"")</f>
        <v/>
      </c>
    </row>
    <row r="3193" spans="1:15" x14ac:dyDescent="0.2">
      <c r="A3193" t="str">
        <f>IFERROR(VLOOKUP(N3193,プログラム!B:C,2,0),"")</f>
        <v/>
      </c>
      <c r="B3193" t="str">
        <f t="shared" si="98"/>
        <v/>
      </c>
      <c r="C3193" t="str">
        <f>IFERROR(VLOOKUP(B3193,チーム番号!E:F,2,0),"")</f>
        <v/>
      </c>
      <c r="D3193" t="str">
        <f>IFERROR(VLOOKUP(N3193,プログラム!B:C,2,0),"")</f>
        <v/>
      </c>
      <c r="E3193" t="str">
        <f>IFERROR(記録__2[[#This Row],[組]],"")</f>
        <v/>
      </c>
      <c r="F3193" t="str">
        <f>IFERROR(記録__2[[#This Row],[水路]],"")</f>
        <v/>
      </c>
      <c r="G3193" t="str">
        <f>IFERROR(VLOOKUP(D3193,プログラムデータ!A:N,12,0),"")</f>
        <v/>
      </c>
      <c r="H3193" t="str">
        <f>IFERROR(VLOOKUP(D3193,プログラムデータ!A:N,13,0),"")</f>
        <v/>
      </c>
      <c r="I3193" t="str">
        <f>IFERROR(VLOOKUP(D3193,プログラムデータ!A:N,11,0),"")</f>
        <v/>
      </c>
      <c r="J3193" t="str">
        <f>IFERROR(VLOOKUP(D3193,プログラムデータ!A:N,10,0),"")</f>
        <v/>
      </c>
      <c r="K3193" t="str">
        <f>IFERROR(VLOOKUP(D3193,プログラムデータ!A:N,14,0),"")</f>
        <v/>
      </c>
      <c r="L3193" t="str">
        <f t="shared" si="99"/>
        <v xml:space="preserve">    </v>
      </c>
      <c r="M3193" t="str">
        <f>IFERROR(VLOOKUP(J3193,色々!M:P,4,0),"")</f>
        <v/>
      </c>
      <c r="N3193" t="str">
        <f>IFERROR(記録__2[[#This Row],[競技番号]],"")</f>
        <v/>
      </c>
      <c r="O3193" t="str">
        <f>IFERROR(記録__2[[#This Row],[選手番号]],"")</f>
        <v/>
      </c>
    </row>
    <row r="3194" spans="1:15" x14ac:dyDescent="0.2">
      <c r="A3194" t="str">
        <f>IFERROR(VLOOKUP(N3194,プログラム!B:C,2,0),"")</f>
        <v/>
      </c>
      <c r="B3194" t="str">
        <f t="shared" si="98"/>
        <v/>
      </c>
      <c r="C3194" t="str">
        <f>IFERROR(VLOOKUP(B3194,チーム番号!E:F,2,0),"")</f>
        <v/>
      </c>
      <c r="D3194" t="str">
        <f>IFERROR(VLOOKUP(N3194,プログラム!B:C,2,0),"")</f>
        <v/>
      </c>
      <c r="E3194" t="str">
        <f>IFERROR(記録__2[[#This Row],[組]],"")</f>
        <v/>
      </c>
      <c r="F3194" t="str">
        <f>IFERROR(記録__2[[#This Row],[水路]],"")</f>
        <v/>
      </c>
      <c r="G3194" t="str">
        <f>IFERROR(VLOOKUP(D3194,プログラムデータ!A:N,12,0),"")</f>
        <v/>
      </c>
      <c r="H3194" t="str">
        <f>IFERROR(VLOOKUP(D3194,プログラムデータ!A:N,13,0),"")</f>
        <v/>
      </c>
      <c r="I3194" t="str">
        <f>IFERROR(VLOOKUP(D3194,プログラムデータ!A:N,11,0),"")</f>
        <v/>
      </c>
      <c r="J3194" t="str">
        <f>IFERROR(VLOOKUP(D3194,プログラムデータ!A:N,10,0),"")</f>
        <v/>
      </c>
      <c r="K3194" t="str">
        <f>IFERROR(VLOOKUP(D3194,プログラムデータ!A:N,14,0),"")</f>
        <v/>
      </c>
      <c r="L3194" t="str">
        <f t="shared" si="99"/>
        <v xml:space="preserve">    </v>
      </c>
      <c r="M3194" t="str">
        <f>IFERROR(VLOOKUP(J3194,色々!M:P,4,0),"")</f>
        <v/>
      </c>
      <c r="N3194" t="str">
        <f>IFERROR(記録__2[[#This Row],[競技番号]],"")</f>
        <v/>
      </c>
      <c r="O3194" t="str">
        <f>IFERROR(記録__2[[#This Row],[選手番号]],"")</f>
        <v/>
      </c>
    </row>
    <row r="3195" spans="1:15" x14ac:dyDescent="0.2">
      <c r="A3195" t="str">
        <f>IFERROR(VLOOKUP(N3195,プログラム!B:C,2,0),"")</f>
        <v/>
      </c>
      <c r="B3195" t="str">
        <f t="shared" si="98"/>
        <v/>
      </c>
      <c r="C3195" t="str">
        <f>IFERROR(VLOOKUP(B3195,チーム番号!E:F,2,0),"")</f>
        <v/>
      </c>
      <c r="D3195" t="str">
        <f>IFERROR(VLOOKUP(N3195,プログラム!B:C,2,0),"")</f>
        <v/>
      </c>
      <c r="E3195" t="str">
        <f>IFERROR(記録__2[[#This Row],[組]],"")</f>
        <v/>
      </c>
      <c r="F3195" t="str">
        <f>IFERROR(記録__2[[#This Row],[水路]],"")</f>
        <v/>
      </c>
      <c r="G3195" t="str">
        <f>IFERROR(VLOOKUP(D3195,プログラムデータ!A:N,12,0),"")</f>
        <v/>
      </c>
      <c r="H3195" t="str">
        <f>IFERROR(VLOOKUP(D3195,プログラムデータ!A:N,13,0),"")</f>
        <v/>
      </c>
      <c r="I3195" t="str">
        <f>IFERROR(VLOOKUP(D3195,プログラムデータ!A:N,11,0),"")</f>
        <v/>
      </c>
      <c r="J3195" t="str">
        <f>IFERROR(VLOOKUP(D3195,プログラムデータ!A:N,10,0),"")</f>
        <v/>
      </c>
      <c r="K3195" t="str">
        <f>IFERROR(VLOOKUP(D3195,プログラムデータ!A:N,14,0),"")</f>
        <v/>
      </c>
      <c r="L3195" t="str">
        <f t="shared" si="99"/>
        <v xml:space="preserve">    </v>
      </c>
      <c r="M3195" t="str">
        <f>IFERROR(VLOOKUP(J3195,色々!M:P,4,0),"")</f>
        <v/>
      </c>
      <c r="N3195" t="str">
        <f>IFERROR(記録__2[[#This Row],[競技番号]],"")</f>
        <v/>
      </c>
      <c r="O3195" t="str">
        <f>IFERROR(記録__2[[#This Row],[選手番号]],"")</f>
        <v/>
      </c>
    </row>
    <row r="3196" spans="1:15" x14ac:dyDescent="0.2">
      <c r="A3196" t="str">
        <f>IFERROR(VLOOKUP(N3196,プログラム!B:C,2,0),"")</f>
        <v/>
      </c>
      <c r="B3196" t="str">
        <f t="shared" si="98"/>
        <v/>
      </c>
      <c r="C3196" t="str">
        <f>IFERROR(VLOOKUP(B3196,チーム番号!E:F,2,0),"")</f>
        <v/>
      </c>
      <c r="D3196" t="str">
        <f>IFERROR(VLOOKUP(N3196,プログラム!B:C,2,0),"")</f>
        <v/>
      </c>
      <c r="E3196" t="str">
        <f>IFERROR(記録__2[[#This Row],[組]],"")</f>
        <v/>
      </c>
      <c r="F3196" t="str">
        <f>IFERROR(記録__2[[#This Row],[水路]],"")</f>
        <v/>
      </c>
      <c r="G3196" t="str">
        <f>IFERROR(VLOOKUP(D3196,プログラムデータ!A:N,12,0),"")</f>
        <v/>
      </c>
      <c r="H3196" t="str">
        <f>IFERROR(VLOOKUP(D3196,プログラムデータ!A:N,13,0),"")</f>
        <v/>
      </c>
      <c r="I3196" t="str">
        <f>IFERROR(VLOOKUP(D3196,プログラムデータ!A:N,11,0),"")</f>
        <v/>
      </c>
      <c r="J3196" t="str">
        <f>IFERROR(VLOOKUP(D3196,プログラムデータ!A:N,10,0),"")</f>
        <v/>
      </c>
      <c r="K3196" t="str">
        <f>IFERROR(VLOOKUP(D3196,プログラムデータ!A:N,14,0),"")</f>
        <v/>
      </c>
      <c r="L3196" t="str">
        <f t="shared" si="99"/>
        <v xml:space="preserve">    </v>
      </c>
      <c r="M3196" t="str">
        <f>IFERROR(VLOOKUP(J3196,色々!M:P,4,0),"")</f>
        <v/>
      </c>
      <c r="N3196" t="str">
        <f>IFERROR(記録__2[[#This Row],[競技番号]],"")</f>
        <v/>
      </c>
      <c r="O3196" t="str">
        <f>IFERROR(記録__2[[#This Row],[選手番号]],"")</f>
        <v/>
      </c>
    </row>
    <row r="3197" spans="1:15" x14ac:dyDescent="0.2">
      <c r="A3197" t="str">
        <f>IFERROR(VLOOKUP(N3197,プログラム!B:C,2,0),"")</f>
        <v/>
      </c>
      <c r="B3197" t="str">
        <f t="shared" si="98"/>
        <v/>
      </c>
      <c r="C3197" t="str">
        <f>IFERROR(VLOOKUP(B3197,チーム番号!E:F,2,0),"")</f>
        <v/>
      </c>
      <c r="D3197" t="str">
        <f>IFERROR(VLOOKUP(N3197,プログラム!B:C,2,0),"")</f>
        <v/>
      </c>
      <c r="E3197" t="str">
        <f>IFERROR(記録__2[[#This Row],[組]],"")</f>
        <v/>
      </c>
      <c r="F3197" t="str">
        <f>IFERROR(記録__2[[#This Row],[水路]],"")</f>
        <v/>
      </c>
      <c r="G3197" t="str">
        <f>IFERROR(VLOOKUP(D3197,プログラムデータ!A:N,12,0),"")</f>
        <v/>
      </c>
      <c r="H3197" t="str">
        <f>IFERROR(VLOOKUP(D3197,プログラムデータ!A:N,13,0),"")</f>
        <v/>
      </c>
      <c r="I3197" t="str">
        <f>IFERROR(VLOOKUP(D3197,プログラムデータ!A:N,11,0),"")</f>
        <v/>
      </c>
      <c r="J3197" t="str">
        <f>IFERROR(VLOOKUP(D3197,プログラムデータ!A:N,10,0),"")</f>
        <v/>
      </c>
      <c r="K3197" t="str">
        <f>IFERROR(VLOOKUP(D3197,プログラムデータ!A:N,14,0),"")</f>
        <v/>
      </c>
      <c r="L3197" t="str">
        <f t="shared" si="99"/>
        <v xml:space="preserve">    </v>
      </c>
      <c r="M3197" t="str">
        <f>IFERROR(VLOOKUP(J3197,色々!M:P,4,0),"")</f>
        <v/>
      </c>
      <c r="N3197" t="str">
        <f>IFERROR(記録__2[[#This Row],[競技番号]],"")</f>
        <v/>
      </c>
      <c r="O3197" t="str">
        <f>IFERROR(記録__2[[#This Row],[選手番号]],"")</f>
        <v/>
      </c>
    </row>
    <row r="3198" spans="1:15" x14ac:dyDescent="0.2">
      <c r="A3198" t="str">
        <f>IFERROR(VLOOKUP(N3198,プログラム!B:C,2,0),"")</f>
        <v/>
      </c>
      <c r="B3198" t="str">
        <f t="shared" si="98"/>
        <v/>
      </c>
      <c r="C3198" t="str">
        <f>IFERROR(VLOOKUP(B3198,チーム番号!E:F,2,0),"")</f>
        <v/>
      </c>
      <c r="D3198" t="str">
        <f>IFERROR(VLOOKUP(N3198,プログラム!B:C,2,0),"")</f>
        <v/>
      </c>
      <c r="E3198" t="str">
        <f>IFERROR(記録__2[[#This Row],[組]],"")</f>
        <v/>
      </c>
      <c r="F3198" t="str">
        <f>IFERROR(記録__2[[#This Row],[水路]],"")</f>
        <v/>
      </c>
      <c r="G3198" t="str">
        <f>IFERROR(VLOOKUP(D3198,プログラムデータ!A:N,12,0),"")</f>
        <v/>
      </c>
      <c r="H3198" t="str">
        <f>IFERROR(VLOOKUP(D3198,プログラムデータ!A:N,13,0),"")</f>
        <v/>
      </c>
      <c r="I3198" t="str">
        <f>IFERROR(VLOOKUP(D3198,プログラムデータ!A:N,11,0),"")</f>
        <v/>
      </c>
      <c r="J3198" t="str">
        <f>IFERROR(VLOOKUP(D3198,プログラムデータ!A:N,10,0),"")</f>
        <v/>
      </c>
      <c r="K3198" t="str">
        <f>IFERROR(VLOOKUP(D3198,プログラムデータ!A:N,14,0),"")</f>
        <v/>
      </c>
      <c r="L3198" t="str">
        <f t="shared" si="99"/>
        <v xml:space="preserve">    </v>
      </c>
      <c r="M3198" t="str">
        <f>IFERROR(VLOOKUP(J3198,色々!M:P,4,0),"")</f>
        <v/>
      </c>
      <c r="N3198" t="str">
        <f>IFERROR(記録__2[[#This Row],[競技番号]],"")</f>
        <v/>
      </c>
      <c r="O3198" t="str">
        <f>IFERROR(記録__2[[#This Row],[選手番号]],"")</f>
        <v/>
      </c>
    </row>
    <row r="3199" spans="1:15" x14ac:dyDescent="0.2">
      <c r="A3199" t="str">
        <f>IFERROR(VLOOKUP(N3199,プログラム!B:C,2,0),"")</f>
        <v/>
      </c>
      <c r="B3199" t="str">
        <f t="shared" si="98"/>
        <v/>
      </c>
      <c r="C3199" t="str">
        <f>IFERROR(VLOOKUP(B3199,チーム番号!E:F,2,0),"")</f>
        <v/>
      </c>
      <c r="D3199" t="str">
        <f>IFERROR(VLOOKUP(N3199,プログラム!B:C,2,0),"")</f>
        <v/>
      </c>
      <c r="E3199" t="str">
        <f>IFERROR(記録__2[[#This Row],[組]],"")</f>
        <v/>
      </c>
      <c r="F3199" t="str">
        <f>IFERROR(記録__2[[#This Row],[水路]],"")</f>
        <v/>
      </c>
      <c r="G3199" t="str">
        <f>IFERROR(VLOOKUP(D3199,プログラムデータ!A:N,12,0),"")</f>
        <v/>
      </c>
      <c r="H3199" t="str">
        <f>IFERROR(VLOOKUP(D3199,プログラムデータ!A:N,13,0),"")</f>
        <v/>
      </c>
      <c r="I3199" t="str">
        <f>IFERROR(VLOOKUP(D3199,プログラムデータ!A:N,11,0),"")</f>
        <v/>
      </c>
      <c r="J3199" t="str">
        <f>IFERROR(VLOOKUP(D3199,プログラムデータ!A:N,10,0),"")</f>
        <v/>
      </c>
      <c r="K3199" t="str">
        <f>IFERROR(VLOOKUP(D3199,プログラムデータ!A:N,14,0),"")</f>
        <v/>
      </c>
      <c r="L3199" t="str">
        <f t="shared" si="99"/>
        <v xml:space="preserve">    </v>
      </c>
      <c r="M3199" t="str">
        <f>IFERROR(VLOOKUP(J3199,色々!M:P,4,0),"")</f>
        <v/>
      </c>
      <c r="N3199" t="str">
        <f>IFERROR(記録__2[[#This Row],[競技番号]],"")</f>
        <v/>
      </c>
      <c r="O3199" t="str">
        <f>IFERROR(記録__2[[#This Row],[選手番号]],"")</f>
        <v/>
      </c>
    </row>
    <row r="3200" spans="1:15" x14ac:dyDescent="0.2">
      <c r="A3200" t="str">
        <f>IFERROR(VLOOKUP(N3200,プログラム!B:C,2,0),"")</f>
        <v/>
      </c>
      <c r="B3200" t="str">
        <f t="shared" si="98"/>
        <v/>
      </c>
      <c r="C3200" t="str">
        <f>IFERROR(VLOOKUP(B3200,チーム番号!E:F,2,0),"")</f>
        <v/>
      </c>
      <c r="D3200" t="str">
        <f>IFERROR(VLOOKUP(N3200,プログラム!B:C,2,0),"")</f>
        <v/>
      </c>
      <c r="E3200" t="str">
        <f>IFERROR(記録__2[[#This Row],[組]],"")</f>
        <v/>
      </c>
      <c r="F3200" t="str">
        <f>IFERROR(記録__2[[#This Row],[水路]],"")</f>
        <v/>
      </c>
      <c r="G3200" t="str">
        <f>IFERROR(VLOOKUP(D3200,プログラムデータ!A:N,12,0),"")</f>
        <v/>
      </c>
      <c r="H3200" t="str">
        <f>IFERROR(VLOOKUP(D3200,プログラムデータ!A:N,13,0),"")</f>
        <v/>
      </c>
      <c r="I3200" t="str">
        <f>IFERROR(VLOOKUP(D3200,プログラムデータ!A:N,11,0),"")</f>
        <v/>
      </c>
      <c r="J3200" t="str">
        <f>IFERROR(VLOOKUP(D3200,プログラムデータ!A:N,10,0),"")</f>
        <v/>
      </c>
      <c r="K3200" t="str">
        <f>IFERROR(VLOOKUP(D3200,プログラムデータ!A:N,14,0),"")</f>
        <v/>
      </c>
      <c r="L3200" t="str">
        <f t="shared" si="99"/>
        <v xml:space="preserve">    </v>
      </c>
      <c r="M3200" t="str">
        <f>IFERROR(VLOOKUP(J3200,色々!M:P,4,0),"")</f>
        <v/>
      </c>
      <c r="N3200" t="str">
        <f>IFERROR(記録__2[[#This Row],[競技番号]],"")</f>
        <v/>
      </c>
      <c r="O3200" t="str">
        <f>IFERROR(記録__2[[#This Row],[選手番号]],"")</f>
        <v/>
      </c>
    </row>
    <row r="3201" spans="1:15" x14ac:dyDescent="0.2">
      <c r="A3201" t="str">
        <f>IFERROR(VLOOKUP(N3201,プログラム!B:C,2,0),"")</f>
        <v/>
      </c>
      <c r="B3201" t="str">
        <f t="shared" si="98"/>
        <v/>
      </c>
      <c r="C3201" t="str">
        <f>IFERROR(VLOOKUP(B3201,チーム番号!E:F,2,0),"")</f>
        <v/>
      </c>
      <c r="D3201" t="str">
        <f>IFERROR(VLOOKUP(N3201,プログラム!B:C,2,0),"")</f>
        <v/>
      </c>
      <c r="E3201" t="str">
        <f>IFERROR(記録__2[[#This Row],[組]],"")</f>
        <v/>
      </c>
      <c r="F3201" t="str">
        <f>IFERROR(記録__2[[#This Row],[水路]],"")</f>
        <v/>
      </c>
      <c r="G3201" t="str">
        <f>IFERROR(VLOOKUP(D3201,プログラムデータ!A:N,12,0),"")</f>
        <v/>
      </c>
      <c r="H3201" t="str">
        <f>IFERROR(VLOOKUP(D3201,プログラムデータ!A:N,13,0),"")</f>
        <v/>
      </c>
      <c r="I3201" t="str">
        <f>IFERROR(VLOOKUP(D3201,プログラムデータ!A:N,11,0),"")</f>
        <v/>
      </c>
      <c r="J3201" t="str">
        <f>IFERROR(VLOOKUP(D3201,プログラムデータ!A:N,10,0),"")</f>
        <v/>
      </c>
      <c r="K3201" t="str">
        <f>IFERROR(VLOOKUP(D3201,プログラムデータ!A:N,14,0),"")</f>
        <v/>
      </c>
      <c r="L3201" t="str">
        <f t="shared" si="99"/>
        <v xml:space="preserve">    </v>
      </c>
      <c r="M3201" t="str">
        <f>IFERROR(VLOOKUP(J3201,色々!M:P,4,0),"")</f>
        <v/>
      </c>
      <c r="N3201" t="str">
        <f>IFERROR(記録__2[[#This Row],[競技番号]],"")</f>
        <v/>
      </c>
      <c r="O3201" t="str">
        <f>IFERROR(記録__2[[#This Row],[選手番号]],"")</f>
        <v/>
      </c>
    </row>
    <row r="3202" spans="1:15" x14ac:dyDescent="0.2">
      <c r="A3202" t="str">
        <f>IFERROR(VLOOKUP(N3202,プログラム!B:C,2,0),"")</f>
        <v/>
      </c>
      <c r="B3202" t="str">
        <f t="shared" si="98"/>
        <v/>
      </c>
      <c r="C3202" t="str">
        <f>IFERROR(VLOOKUP(B3202,チーム番号!E:F,2,0),"")</f>
        <v/>
      </c>
      <c r="D3202" t="str">
        <f>IFERROR(VLOOKUP(N3202,プログラム!B:C,2,0),"")</f>
        <v/>
      </c>
      <c r="E3202" t="str">
        <f>IFERROR(記録__2[[#This Row],[組]],"")</f>
        <v/>
      </c>
      <c r="F3202" t="str">
        <f>IFERROR(記録__2[[#This Row],[水路]],"")</f>
        <v/>
      </c>
      <c r="G3202" t="str">
        <f>IFERROR(VLOOKUP(D3202,プログラムデータ!A:N,12,0),"")</f>
        <v/>
      </c>
      <c r="H3202" t="str">
        <f>IFERROR(VLOOKUP(D3202,プログラムデータ!A:N,13,0),"")</f>
        <v/>
      </c>
      <c r="I3202" t="str">
        <f>IFERROR(VLOOKUP(D3202,プログラムデータ!A:N,11,0),"")</f>
        <v/>
      </c>
      <c r="J3202" t="str">
        <f>IFERROR(VLOOKUP(D3202,プログラムデータ!A:N,10,0),"")</f>
        <v/>
      </c>
      <c r="K3202" t="str">
        <f>IFERROR(VLOOKUP(D3202,プログラムデータ!A:N,14,0),"")</f>
        <v/>
      </c>
      <c r="L3202" t="str">
        <f t="shared" si="99"/>
        <v xml:space="preserve">    </v>
      </c>
      <c r="M3202" t="str">
        <f>IFERROR(VLOOKUP(J3202,色々!M:P,4,0),"")</f>
        <v/>
      </c>
      <c r="N3202" t="str">
        <f>IFERROR(記録__2[[#This Row],[競技番号]],"")</f>
        <v/>
      </c>
      <c r="O3202" t="str">
        <f>IFERROR(記録__2[[#This Row],[選手番号]],"")</f>
        <v/>
      </c>
    </row>
    <row r="3203" spans="1:15" x14ac:dyDescent="0.2">
      <c r="A3203" t="str">
        <f>IFERROR(VLOOKUP(N3203,プログラム!B:C,2,0),"")</f>
        <v/>
      </c>
      <c r="B3203" t="str">
        <f t="shared" ref="B3203:B3266" si="100">IFERROR(IF(OR(M3203=6,M3203=7),O3203,""),"")</f>
        <v/>
      </c>
      <c r="C3203" t="str">
        <f>IFERROR(VLOOKUP(B3203,チーム番号!E:F,2,0),"")</f>
        <v/>
      </c>
      <c r="D3203" t="str">
        <f>IFERROR(VLOOKUP(N3203,プログラム!B:C,2,0),"")</f>
        <v/>
      </c>
      <c r="E3203" t="str">
        <f>IFERROR(記録__2[[#This Row],[組]],"")</f>
        <v/>
      </c>
      <c r="F3203" t="str">
        <f>IFERROR(記録__2[[#This Row],[水路]],"")</f>
        <v/>
      </c>
      <c r="G3203" t="str">
        <f>IFERROR(VLOOKUP(D3203,プログラムデータ!A:N,12,0),"")</f>
        <v/>
      </c>
      <c r="H3203" t="str">
        <f>IFERROR(VLOOKUP(D3203,プログラムデータ!A:N,13,0),"")</f>
        <v/>
      </c>
      <c r="I3203" t="str">
        <f>IFERROR(VLOOKUP(D3203,プログラムデータ!A:N,11,0),"")</f>
        <v/>
      </c>
      <c r="J3203" t="str">
        <f>IFERROR(VLOOKUP(D3203,プログラムデータ!A:N,10,0),"")</f>
        <v/>
      </c>
      <c r="K3203" t="str">
        <f>IFERROR(VLOOKUP(D3203,プログラムデータ!A:N,14,0),"")</f>
        <v/>
      </c>
      <c r="L3203" t="str">
        <f t="shared" ref="L3203:L3266" si="101">CONCATENATE(G3203," ",H3203," ",I3203," ",J3203," ",K3203)</f>
        <v xml:space="preserve">    </v>
      </c>
      <c r="M3203" t="str">
        <f>IFERROR(VLOOKUP(J3203,色々!M:P,4,0),"")</f>
        <v/>
      </c>
      <c r="N3203" t="str">
        <f>IFERROR(記録__2[[#This Row],[競技番号]],"")</f>
        <v/>
      </c>
      <c r="O3203" t="str">
        <f>IFERROR(記録__2[[#This Row],[選手番号]],"")</f>
        <v/>
      </c>
    </row>
    <row r="3204" spans="1:15" x14ac:dyDescent="0.2">
      <c r="A3204" t="str">
        <f>IFERROR(VLOOKUP(N3204,プログラム!B:C,2,0),"")</f>
        <v/>
      </c>
      <c r="B3204" t="str">
        <f t="shared" si="100"/>
        <v/>
      </c>
      <c r="C3204" t="str">
        <f>IFERROR(VLOOKUP(B3204,チーム番号!E:F,2,0),"")</f>
        <v/>
      </c>
      <c r="D3204" t="str">
        <f>IFERROR(VLOOKUP(N3204,プログラム!B:C,2,0),"")</f>
        <v/>
      </c>
      <c r="E3204" t="str">
        <f>IFERROR(記録__2[[#This Row],[組]],"")</f>
        <v/>
      </c>
      <c r="F3204" t="str">
        <f>IFERROR(記録__2[[#This Row],[水路]],"")</f>
        <v/>
      </c>
      <c r="G3204" t="str">
        <f>IFERROR(VLOOKUP(D3204,プログラムデータ!A:N,12,0),"")</f>
        <v/>
      </c>
      <c r="H3204" t="str">
        <f>IFERROR(VLOOKUP(D3204,プログラムデータ!A:N,13,0),"")</f>
        <v/>
      </c>
      <c r="I3204" t="str">
        <f>IFERROR(VLOOKUP(D3204,プログラムデータ!A:N,11,0),"")</f>
        <v/>
      </c>
      <c r="J3204" t="str">
        <f>IFERROR(VLOOKUP(D3204,プログラムデータ!A:N,10,0),"")</f>
        <v/>
      </c>
      <c r="K3204" t="str">
        <f>IFERROR(VLOOKUP(D3204,プログラムデータ!A:N,14,0),"")</f>
        <v/>
      </c>
      <c r="L3204" t="str">
        <f t="shared" si="101"/>
        <v xml:space="preserve">    </v>
      </c>
      <c r="M3204" t="str">
        <f>IFERROR(VLOOKUP(J3204,色々!M:P,4,0),"")</f>
        <v/>
      </c>
      <c r="N3204" t="str">
        <f>IFERROR(記録__2[[#This Row],[競技番号]],"")</f>
        <v/>
      </c>
      <c r="O3204" t="str">
        <f>IFERROR(記録__2[[#This Row],[選手番号]],"")</f>
        <v/>
      </c>
    </row>
    <row r="3205" spans="1:15" x14ac:dyDescent="0.2">
      <c r="A3205" t="str">
        <f>IFERROR(VLOOKUP(N3205,プログラム!B:C,2,0),"")</f>
        <v/>
      </c>
      <c r="B3205" t="str">
        <f t="shared" si="100"/>
        <v/>
      </c>
      <c r="C3205" t="str">
        <f>IFERROR(VLOOKUP(B3205,チーム番号!E:F,2,0),"")</f>
        <v/>
      </c>
      <c r="D3205" t="str">
        <f>IFERROR(VLOOKUP(N3205,プログラム!B:C,2,0),"")</f>
        <v/>
      </c>
      <c r="E3205" t="str">
        <f>IFERROR(記録__2[[#This Row],[組]],"")</f>
        <v/>
      </c>
      <c r="F3205" t="str">
        <f>IFERROR(記録__2[[#This Row],[水路]],"")</f>
        <v/>
      </c>
      <c r="G3205" t="str">
        <f>IFERROR(VLOOKUP(D3205,プログラムデータ!A:N,12,0),"")</f>
        <v/>
      </c>
      <c r="H3205" t="str">
        <f>IFERROR(VLOOKUP(D3205,プログラムデータ!A:N,13,0),"")</f>
        <v/>
      </c>
      <c r="I3205" t="str">
        <f>IFERROR(VLOOKUP(D3205,プログラムデータ!A:N,11,0),"")</f>
        <v/>
      </c>
      <c r="J3205" t="str">
        <f>IFERROR(VLOOKUP(D3205,プログラムデータ!A:N,10,0),"")</f>
        <v/>
      </c>
      <c r="K3205" t="str">
        <f>IFERROR(VLOOKUP(D3205,プログラムデータ!A:N,14,0),"")</f>
        <v/>
      </c>
      <c r="L3205" t="str">
        <f t="shared" si="101"/>
        <v xml:space="preserve">    </v>
      </c>
      <c r="M3205" t="str">
        <f>IFERROR(VLOOKUP(J3205,色々!M:P,4,0),"")</f>
        <v/>
      </c>
      <c r="N3205" t="str">
        <f>IFERROR(記録__2[[#This Row],[競技番号]],"")</f>
        <v/>
      </c>
      <c r="O3205" t="str">
        <f>IFERROR(記録__2[[#This Row],[選手番号]],"")</f>
        <v/>
      </c>
    </row>
    <row r="3206" spans="1:15" x14ac:dyDescent="0.2">
      <c r="A3206" t="str">
        <f>IFERROR(VLOOKUP(N3206,プログラム!B:C,2,0),"")</f>
        <v/>
      </c>
      <c r="B3206" t="str">
        <f t="shared" si="100"/>
        <v/>
      </c>
      <c r="C3206" t="str">
        <f>IFERROR(VLOOKUP(B3206,チーム番号!E:F,2,0),"")</f>
        <v/>
      </c>
      <c r="D3206" t="str">
        <f>IFERROR(VLOOKUP(N3206,プログラム!B:C,2,0),"")</f>
        <v/>
      </c>
      <c r="E3206" t="str">
        <f>IFERROR(記録__2[[#This Row],[組]],"")</f>
        <v/>
      </c>
      <c r="F3206" t="str">
        <f>IFERROR(記録__2[[#This Row],[水路]],"")</f>
        <v/>
      </c>
      <c r="G3206" t="str">
        <f>IFERROR(VLOOKUP(D3206,プログラムデータ!A:N,12,0),"")</f>
        <v/>
      </c>
      <c r="H3206" t="str">
        <f>IFERROR(VLOOKUP(D3206,プログラムデータ!A:N,13,0),"")</f>
        <v/>
      </c>
      <c r="I3206" t="str">
        <f>IFERROR(VLOOKUP(D3206,プログラムデータ!A:N,11,0),"")</f>
        <v/>
      </c>
      <c r="J3206" t="str">
        <f>IFERROR(VLOOKUP(D3206,プログラムデータ!A:N,10,0),"")</f>
        <v/>
      </c>
      <c r="K3206" t="str">
        <f>IFERROR(VLOOKUP(D3206,プログラムデータ!A:N,14,0),"")</f>
        <v/>
      </c>
      <c r="L3206" t="str">
        <f t="shared" si="101"/>
        <v xml:space="preserve">    </v>
      </c>
      <c r="M3206" t="str">
        <f>IFERROR(VLOOKUP(J3206,色々!M:P,4,0),"")</f>
        <v/>
      </c>
      <c r="N3206" t="str">
        <f>IFERROR(記録__2[[#This Row],[競技番号]],"")</f>
        <v/>
      </c>
      <c r="O3206" t="str">
        <f>IFERROR(記録__2[[#This Row],[選手番号]],"")</f>
        <v/>
      </c>
    </row>
    <row r="3207" spans="1:15" x14ac:dyDescent="0.2">
      <c r="A3207" t="str">
        <f>IFERROR(VLOOKUP(N3207,プログラム!B:C,2,0),"")</f>
        <v/>
      </c>
      <c r="B3207" t="str">
        <f t="shared" si="100"/>
        <v/>
      </c>
      <c r="C3207" t="str">
        <f>IFERROR(VLOOKUP(B3207,チーム番号!E:F,2,0),"")</f>
        <v/>
      </c>
      <c r="D3207" t="str">
        <f>IFERROR(VLOOKUP(N3207,プログラム!B:C,2,0),"")</f>
        <v/>
      </c>
      <c r="E3207" t="str">
        <f>IFERROR(記録__2[[#This Row],[組]],"")</f>
        <v/>
      </c>
      <c r="F3207" t="str">
        <f>IFERROR(記録__2[[#This Row],[水路]],"")</f>
        <v/>
      </c>
      <c r="G3207" t="str">
        <f>IFERROR(VLOOKUP(D3207,プログラムデータ!A:N,12,0),"")</f>
        <v/>
      </c>
      <c r="H3207" t="str">
        <f>IFERROR(VLOOKUP(D3207,プログラムデータ!A:N,13,0),"")</f>
        <v/>
      </c>
      <c r="I3207" t="str">
        <f>IFERROR(VLOOKUP(D3207,プログラムデータ!A:N,11,0),"")</f>
        <v/>
      </c>
      <c r="J3207" t="str">
        <f>IFERROR(VLOOKUP(D3207,プログラムデータ!A:N,10,0),"")</f>
        <v/>
      </c>
      <c r="K3207" t="str">
        <f>IFERROR(VLOOKUP(D3207,プログラムデータ!A:N,14,0),"")</f>
        <v/>
      </c>
      <c r="L3207" t="str">
        <f t="shared" si="101"/>
        <v xml:space="preserve">    </v>
      </c>
      <c r="M3207" t="str">
        <f>IFERROR(VLOOKUP(J3207,色々!M:P,4,0),"")</f>
        <v/>
      </c>
      <c r="N3207" t="str">
        <f>IFERROR(記録__2[[#This Row],[競技番号]],"")</f>
        <v/>
      </c>
      <c r="O3207" t="str">
        <f>IFERROR(記録__2[[#This Row],[選手番号]],"")</f>
        <v/>
      </c>
    </row>
    <row r="3208" spans="1:15" x14ac:dyDescent="0.2">
      <c r="A3208" t="str">
        <f>IFERROR(VLOOKUP(N3208,プログラム!B:C,2,0),"")</f>
        <v/>
      </c>
      <c r="B3208" t="str">
        <f t="shared" si="100"/>
        <v/>
      </c>
      <c r="C3208" t="str">
        <f>IFERROR(VLOOKUP(B3208,チーム番号!E:F,2,0),"")</f>
        <v/>
      </c>
      <c r="D3208" t="str">
        <f>IFERROR(VLOOKUP(N3208,プログラム!B:C,2,0),"")</f>
        <v/>
      </c>
      <c r="E3208" t="str">
        <f>IFERROR(記録__2[[#This Row],[組]],"")</f>
        <v/>
      </c>
      <c r="F3208" t="str">
        <f>IFERROR(記録__2[[#This Row],[水路]],"")</f>
        <v/>
      </c>
      <c r="G3208" t="str">
        <f>IFERROR(VLOOKUP(D3208,プログラムデータ!A:N,12,0),"")</f>
        <v/>
      </c>
      <c r="H3208" t="str">
        <f>IFERROR(VLOOKUP(D3208,プログラムデータ!A:N,13,0),"")</f>
        <v/>
      </c>
      <c r="I3208" t="str">
        <f>IFERROR(VLOOKUP(D3208,プログラムデータ!A:N,11,0),"")</f>
        <v/>
      </c>
      <c r="J3208" t="str">
        <f>IFERROR(VLOOKUP(D3208,プログラムデータ!A:N,10,0),"")</f>
        <v/>
      </c>
      <c r="K3208" t="str">
        <f>IFERROR(VLOOKUP(D3208,プログラムデータ!A:N,14,0),"")</f>
        <v/>
      </c>
      <c r="L3208" t="str">
        <f t="shared" si="101"/>
        <v xml:space="preserve">    </v>
      </c>
      <c r="M3208" t="str">
        <f>IFERROR(VLOOKUP(J3208,色々!M:P,4,0),"")</f>
        <v/>
      </c>
      <c r="N3208" t="str">
        <f>IFERROR(記録__2[[#This Row],[競技番号]],"")</f>
        <v/>
      </c>
      <c r="O3208" t="str">
        <f>IFERROR(記録__2[[#This Row],[選手番号]],"")</f>
        <v/>
      </c>
    </row>
    <row r="3209" spans="1:15" x14ac:dyDescent="0.2">
      <c r="A3209" t="str">
        <f>IFERROR(VLOOKUP(N3209,プログラム!B:C,2,0),"")</f>
        <v/>
      </c>
      <c r="B3209" t="str">
        <f t="shared" si="100"/>
        <v/>
      </c>
      <c r="C3209" t="str">
        <f>IFERROR(VLOOKUP(B3209,チーム番号!E:F,2,0),"")</f>
        <v/>
      </c>
      <c r="D3209" t="str">
        <f>IFERROR(VLOOKUP(N3209,プログラム!B:C,2,0),"")</f>
        <v/>
      </c>
      <c r="E3209" t="str">
        <f>IFERROR(記録__2[[#This Row],[組]],"")</f>
        <v/>
      </c>
      <c r="F3209" t="str">
        <f>IFERROR(記録__2[[#This Row],[水路]],"")</f>
        <v/>
      </c>
      <c r="G3209" t="str">
        <f>IFERROR(VLOOKUP(D3209,プログラムデータ!A:N,12,0),"")</f>
        <v/>
      </c>
      <c r="H3209" t="str">
        <f>IFERROR(VLOOKUP(D3209,プログラムデータ!A:N,13,0),"")</f>
        <v/>
      </c>
      <c r="I3209" t="str">
        <f>IFERROR(VLOOKUP(D3209,プログラムデータ!A:N,11,0),"")</f>
        <v/>
      </c>
      <c r="J3209" t="str">
        <f>IFERROR(VLOOKUP(D3209,プログラムデータ!A:N,10,0),"")</f>
        <v/>
      </c>
      <c r="K3209" t="str">
        <f>IFERROR(VLOOKUP(D3209,プログラムデータ!A:N,14,0),"")</f>
        <v/>
      </c>
      <c r="L3209" t="str">
        <f t="shared" si="101"/>
        <v xml:space="preserve">    </v>
      </c>
      <c r="M3209" t="str">
        <f>IFERROR(VLOOKUP(J3209,色々!M:P,4,0),"")</f>
        <v/>
      </c>
      <c r="N3209" t="str">
        <f>IFERROR(記録__2[[#This Row],[競技番号]],"")</f>
        <v/>
      </c>
      <c r="O3209" t="str">
        <f>IFERROR(記録__2[[#This Row],[選手番号]],"")</f>
        <v/>
      </c>
    </row>
    <row r="3210" spans="1:15" x14ac:dyDescent="0.2">
      <c r="A3210" t="str">
        <f>IFERROR(VLOOKUP(N3210,プログラム!B:C,2,0),"")</f>
        <v/>
      </c>
      <c r="B3210" t="str">
        <f t="shared" si="100"/>
        <v/>
      </c>
      <c r="C3210" t="str">
        <f>IFERROR(VLOOKUP(B3210,チーム番号!E:F,2,0),"")</f>
        <v/>
      </c>
      <c r="D3210" t="str">
        <f>IFERROR(VLOOKUP(N3210,プログラム!B:C,2,0),"")</f>
        <v/>
      </c>
      <c r="E3210" t="str">
        <f>IFERROR(記録__2[[#This Row],[組]],"")</f>
        <v/>
      </c>
      <c r="F3210" t="str">
        <f>IFERROR(記録__2[[#This Row],[水路]],"")</f>
        <v/>
      </c>
      <c r="G3210" t="str">
        <f>IFERROR(VLOOKUP(D3210,プログラムデータ!A:N,12,0),"")</f>
        <v/>
      </c>
      <c r="H3210" t="str">
        <f>IFERROR(VLOOKUP(D3210,プログラムデータ!A:N,13,0),"")</f>
        <v/>
      </c>
      <c r="I3210" t="str">
        <f>IFERROR(VLOOKUP(D3210,プログラムデータ!A:N,11,0),"")</f>
        <v/>
      </c>
      <c r="J3210" t="str">
        <f>IFERROR(VLOOKUP(D3210,プログラムデータ!A:N,10,0),"")</f>
        <v/>
      </c>
      <c r="K3210" t="str">
        <f>IFERROR(VLOOKUP(D3210,プログラムデータ!A:N,14,0),"")</f>
        <v/>
      </c>
      <c r="L3210" t="str">
        <f t="shared" si="101"/>
        <v xml:space="preserve">    </v>
      </c>
      <c r="M3210" t="str">
        <f>IFERROR(VLOOKUP(J3210,色々!M:P,4,0),"")</f>
        <v/>
      </c>
      <c r="N3210" t="str">
        <f>IFERROR(記録__2[[#This Row],[競技番号]],"")</f>
        <v/>
      </c>
      <c r="O3210" t="str">
        <f>IFERROR(記録__2[[#This Row],[選手番号]],"")</f>
        <v/>
      </c>
    </row>
    <row r="3211" spans="1:15" x14ac:dyDescent="0.2">
      <c r="A3211" t="str">
        <f>IFERROR(VLOOKUP(N3211,プログラム!B:C,2,0),"")</f>
        <v/>
      </c>
      <c r="B3211" t="str">
        <f t="shared" si="100"/>
        <v/>
      </c>
      <c r="C3211" t="str">
        <f>IFERROR(VLOOKUP(B3211,チーム番号!E:F,2,0),"")</f>
        <v/>
      </c>
      <c r="D3211" t="str">
        <f>IFERROR(VLOOKUP(N3211,プログラム!B:C,2,0),"")</f>
        <v/>
      </c>
      <c r="E3211" t="str">
        <f>IFERROR(記録__2[[#This Row],[組]],"")</f>
        <v/>
      </c>
      <c r="F3211" t="str">
        <f>IFERROR(記録__2[[#This Row],[水路]],"")</f>
        <v/>
      </c>
      <c r="G3211" t="str">
        <f>IFERROR(VLOOKUP(D3211,プログラムデータ!A:N,12,0),"")</f>
        <v/>
      </c>
      <c r="H3211" t="str">
        <f>IFERROR(VLOOKUP(D3211,プログラムデータ!A:N,13,0),"")</f>
        <v/>
      </c>
      <c r="I3211" t="str">
        <f>IFERROR(VLOOKUP(D3211,プログラムデータ!A:N,11,0),"")</f>
        <v/>
      </c>
      <c r="J3211" t="str">
        <f>IFERROR(VLOOKUP(D3211,プログラムデータ!A:N,10,0),"")</f>
        <v/>
      </c>
      <c r="K3211" t="str">
        <f>IFERROR(VLOOKUP(D3211,プログラムデータ!A:N,14,0),"")</f>
        <v/>
      </c>
      <c r="L3211" t="str">
        <f t="shared" si="101"/>
        <v xml:space="preserve">    </v>
      </c>
      <c r="M3211" t="str">
        <f>IFERROR(VLOOKUP(J3211,色々!M:P,4,0),"")</f>
        <v/>
      </c>
      <c r="N3211" t="str">
        <f>IFERROR(記録__2[[#This Row],[競技番号]],"")</f>
        <v/>
      </c>
      <c r="O3211" t="str">
        <f>IFERROR(記録__2[[#This Row],[選手番号]],"")</f>
        <v/>
      </c>
    </row>
    <row r="3212" spans="1:15" x14ac:dyDescent="0.2">
      <c r="A3212" t="str">
        <f>IFERROR(VLOOKUP(N3212,プログラム!B:C,2,0),"")</f>
        <v/>
      </c>
      <c r="B3212" t="str">
        <f t="shared" si="100"/>
        <v/>
      </c>
      <c r="C3212" t="str">
        <f>IFERROR(VLOOKUP(B3212,チーム番号!E:F,2,0),"")</f>
        <v/>
      </c>
      <c r="D3212" t="str">
        <f>IFERROR(VLOOKUP(N3212,プログラム!B:C,2,0),"")</f>
        <v/>
      </c>
      <c r="E3212" t="str">
        <f>IFERROR(記録__2[[#This Row],[組]],"")</f>
        <v/>
      </c>
      <c r="F3212" t="str">
        <f>IFERROR(記録__2[[#This Row],[水路]],"")</f>
        <v/>
      </c>
      <c r="G3212" t="str">
        <f>IFERROR(VLOOKUP(D3212,プログラムデータ!A:N,12,0),"")</f>
        <v/>
      </c>
      <c r="H3212" t="str">
        <f>IFERROR(VLOOKUP(D3212,プログラムデータ!A:N,13,0),"")</f>
        <v/>
      </c>
      <c r="I3212" t="str">
        <f>IFERROR(VLOOKUP(D3212,プログラムデータ!A:N,11,0),"")</f>
        <v/>
      </c>
      <c r="J3212" t="str">
        <f>IFERROR(VLOOKUP(D3212,プログラムデータ!A:N,10,0),"")</f>
        <v/>
      </c>
      <c r="K3212" t="str">
        <f>IFERROR(VLOOKUP(D3212,プログラムデータ!A:N,14,0),"")</f>
        <v/>
      </c>
      <c r="L3212" t="str">
        <f t="shared" si="101"/>
        <v xml:space="preserve">    </v>
      </c>
      <c r="M3212" t="str">
        <f>IFERROR(VLOOKUP(J3212,色々!M:P,4,0),"")</f>
        <v/>
      </c>
      <c r="N3212" t="str">
        <f>IFERROR(記録__2[[#This Row],[競技番号]],"")</f>
        <v/>
      </c>
      <c r="O3212" t="str">
        <f>IFERROR(記録__2[[#This Row],[選手番号]],"")</f>
        <v/>
      </c>
    </row>
    <row r="3213" spans="1:15" x14ac:dyDescent="0.2">
      <c r="A3213" t="str">
        <f>IFERROR(VLOOKUP(N3213,プログラム!B:C,2,0),"")</f>
        <v/>
      </c>
      <c r="B3213" t="str">
        <f t="shared" si="100"/>
        <v/>
      </c>
      <c r="C3213" t="str">
        <f>IFERROR(VLOOKUP(B3213,チーム番号!E:F,2,0),"")</f>
        <v/>
      </c>
      <c r="D3213" t="str">
        <f>IFERROR(VLOOKUP(N3213,プログラム!B:C,2,0),"")</f>
        <v/>
      </c>
      <c r="E3213" t="str">
        <f>IFERROR(記録__2[[#This Row],[組]],"")</f>
        <v/>
      </c>
      <c r="F3213" t="str">
        <f>IFERROR(記録__2[[#This Row],[水路]],"")</f>
        <v/>
      </c>
      <c r="G3213" t="str">
        <f>IFERROR(VLOOKUP(D3213,プログラムデータ!A:N,12,0),"")</f>
        <v/>
      </c>
      <c r="H3213" t="str">
        <f>IFERROR(VLOOKUP(D3213,プログラムデータ!A:N,13,0),"")</f>
        <v/>
      </c>
      <c r="I3213" t="str">
        <f>IFERROR(VLOOKUP(D3213,プログラムデータ!A:N,11,0),"")</f>
        <v/>
      </c>
      <c r="J3213" t="str">
        <f>IFERROR(VLOOKUP(D3213,プログラムデータ!A:N,10,0),"")</f>
        <v/>
      </c>
      <c r="K3213" t="str">
        <f>IFERROR(VLOOKUP(D3213,プログラムデータ!A:N,14,0),"")</f>
        <v/>
      </c>
      <c r="L3213" t="str">
        <f t="shared" si="101"/>
        <v xml:space="preserve">    </v>
      </c>
      <c r="M3213" t="str">
        <f>IFERROR(VLOOKUP(J3213,色々!M:P,4,0),"")</f>
        <v/>
      </c>
      <c r="N3213" t="str">
        <f>IFERROR(記録__2[[#This Row],[競技番号]],"")</f>
        <v/>
      </c>
      <c r="O3213" t="str">
        <f>IFERROR(記録__2[[#This Row],[選手番号]],"")</f>
        <v/>
      </c>
    </row>
    <row r="3214" spans="1:15" x14ac:dyDescent="0.2">
      <c r="A3214" t="str">
        <f>IFERROR(VLOOKUP(N3214,プログラム!B:C,2,0),"")</f>
        <v/>
      </c>
      <c r="B3214" t="str">
        <f t="shared" si="100"/>
        <v/>
      </c>
      <c r="C3214" t="str">
        <f>IFERROR(VLOOKUP(B3214,チーム番号!E:F,2,0),"")</f>
        <v/>
      </c>
      <c r="D3214" t="str">
        <f>IFERROR(VLOOKUP(N3214,プログラム!B:C,2,0),"")</f>
        <v/>
      </c>
      <c r="E3214" t="str">
        <f>IFERROR(記録__2[[#This Row],[組]],"")</f>
        <v/>
      </c>
      <c r="F3214" t="str">
        <f>IFERROR(記録__2[[#This Row],[水路]],"")</f>
        <v/>
      </c>
      <c r="G3214" t="str">
        <f>IFERROR(VLOOKUP(D3214,プログラムデータ!A:N,12,0),"")</f>
        <v/>
      </c>
      <c r="H3214" t="str">
        <f>IFERROR(VLOOKUP(D3214,プログラムデータ!A:N,13,0),"")</f>
        <v/>
      </c>
      <c r="I3214" t="str">
        <f>IFERROR(VLOOKUP(D3214,プログラムデータ!A:N,11,0),"")</f>
        <v/>
      </c>
      <c r="J3214" t="str">
        <f>IFERROR(VLOOKUP(D3214,プログラムデータ!A:N,10,0),"")</f>
        <v/>
      </c>
      <c r="K3214" t="str">
        <f>IFERROR(VLOOKUP(D3214,プログラムデータ!A:N,14,0),"")</f>
        <v/>
      </c>
      <c r="L3214" t="str">
        <f t="shared" si="101"/>
        <v xml:space="preserve">    </v>
      </c>
      <c r="M3214" t="str">
        <f>IFERROR(VLOOKUP(J3214,色々!M:P,4,0),"")</f>
        <v/>
      </c>
      <c r="N3214" t="str">
        <f>IFERROR(記録__2[[#This Row],[競技番号]],"")</f>
        <v/>
      </c>
      <c r="O3214" t="str">
        <f>IFERROR(記録__2[[#This Row],[選手番号]],"")</f>
        <v/>
      </c>
    </row>
    <row r="3215" spans="1:15" x14ac:dyDescent="0.2">
      <c r="A3215" t="str">
        <f>IFERROR(VLOOKUP(N3215,プログラム!B:C,2,0),"")</f>
        <v/>
      </c>
      <c r="B3215" t="str">
        <f t="shared" si="100"/>
        <v/>
      </c>
      <c r="C3215" t="str">
        <f>IFERROR(VLOOKUP(B3215,チーム番号!E:F,2,0),"")</f>
        <v/>
      </c>
      <c r="D3215" t="str">
        <f>IFERROR(VLOOKUP(N3215,プログラム!B:C,2,0),"")</f>
        <v/>
      </c>
      <c r="E3215" t="str">
        <f>IFERROR(記録__2[[#This Row],[組]],"")</f>
        <v/>
      </c>
      <c r="F3215" t="str">
        <f>IFERROR(記録__2[[#This Row],[水路]],"")</f>
        <v/>
      </c>
      <c r="G3215" t="str">
        <f>IFERROR(VLOOKUP(D3215,プログラムデータ!A:N,12,0),"")</f>
        <v/>
      </c>
      <c r="H3215" t="str">
        <f>IFERROR(VLOOKUP(D3215,プログラムデータ!A:N,13,0),"")</f>
        <v/>
      </c>
      <c r="I3215" t="str">
        <f>IFERROR(VLOOKUP(D3215,プログラムデータ!A:N,11,0),"")</f>
        <v/>
      </c>
      <c r="J3215" t="str">
        <f>IFERROR(VLOOKUP(D3215,プログラムデータ!A:N,10,0),"")</f>
        <v/>
      </c>
      <c r="K3215" t="str">
        <f>IFERROR(VLOOKUP(D3215,プログラムデータ!A:N,14,0),"")</f>
        <v/>
      </c>
      <c r="L3215" t="str">
        <f t="shared" si="101"/>
        <v xml:space="preserve">    </v>
      </c>
      <c r="M3215" t="str">
        <f>IFERROR(VLOOKUP(J3215,色々!M:P,4,0),"")</f>
        <v/>
      </c>
      <c r="N3215" t="str">
        <f>IFERROR(記録__2[[#This Row],[競技番号]],"")</f>
        <v/>
      </c>
      <c r="O3215" t="str">
        <f>IFERROR(記録__2[[#This Row],[選手番号]],"")</f>
        <v/>
      </c>
    </row>
    <row r="3216" spans="1:15" x14ac:dyDescent="0.2">
      <c r="A3216" t="str">
        <f>IFERROR(VLOOKUP(N3216,プログラム!B:C,2,0),"")</f>
        <v/>
      </c>
      <c r="B3216" t="str">
        <f t="shared" si="100"/>
        <v/>
      </c>
      <c r="C3216" t="str">
        <f>IFERROR(VLOOKUP(B3216,チーム番号!E:F,2,0),"")</f>
        <v/>
      </c>
      <c r="D3216" t="str">
        <f>IFERROR(VLOOKUP(N3216,プログラム!B:C,2,0),"")</f>
        <v/>
      </c>
      <c r="E3216" t="str">
        <f>IFERROR(記録__2[[#This Row],[組]],"")</f>
        <v/>
      </c>
      <c r="F3216" t="str">
        <f>IFERROR(記録__2[[#This Row],[水路]],"")</f>
        <v/>
      </c>
      <c r="G3216" t="str">
        <f>IFERROR(VLOOKUP(D3216,プログラムデータ!A:N,12,0),"")</f>
        <v/>
      </c>
      <c r="H3216" t="str">
        <f>IFERROR(VLOOKUP(D3216,プログラムデータ!A:N,13,0),"")</f>
        <v/>
      </c>
      <c r="I3216" t="str">
        <f>IFERROR(VLOOKUP(D3216,プログラムデータ!A:N,11,0),"")</f>
        <v/>
      </c>
      <c r="J3216" t="str">
        <f>IFERROR(VLOOKUP(D3216,プログラムデータ!A:N,10,0),"")</f>
        <v/>
      </c>
      <c r="K3216" t="str">
        <f>IFERROR(VLOOKUP(D3216,プログラムデータ!A:N,14,0),"")</f>
        <v/>
      </c>
      <c r="L3216" t="str">
        <f t="shared" si="101"/>
        <v xml:space="preserve">    </v>
      </c>
      <c r="M3216" t="str">
        <f>IFERROR(VLOOKUP(J3216,色々!M:P,4,0),"")</f>
        <v/>
      </c>
      <c r="N3216" t="str">
        <f>IFERROR(記録__2[[#This Row],[競技番号]],"")</f>
        <v/>
      </c>
      <c r="O3216" t="str">
        <f>IFERROR(記録__2[[#This Row],[選手番号]],"")</f>
        <v/>
      </c>
    </row>
    <row r="3217" spans="1:15" x14ac:dyDescent="0.2">
      <c r="A3217" t="str">
        <f>IFERROR(VLOOKUP(N3217,プログラム!B:C,2,0),"")</f>
        <v/>
      </c>
      <c r="B3217" t="str">
        <f t="shared" si="100"/>
        <v/>
      </c>
      <c r="C3217" t="str">
        <f>IFERROR(VLOOKUP(B3217,チーム番号!E:F,2,0),"")</f>
        <v/>
      </c>
      <c r="D3217" t="str">
        <f>IFERROR(VLOOKUP(N3217,プログラム!B:C,2,0),"")</f>
        <v/>
      </c>
      <c r="E3217" t="str">
        <f>IFERROR(記録__2[[#This Row],[組]],"")</f>
        <v/>
      </c>
      <c r="F3217" t="str">
        <f>IFERROR(記録__2[[#This Row],[水路]],"")</f>
        <v/>
      </c>
      <c r="G3217" t="str">
        <f>IFERROR(VLOOKUP(D3217,プログラムデータ!A:N,12,0),"")</f>
        <v/>
      </c>
      <c r="H3217" t="str">
        <f>IFERROR(VLOOKUP(D3217,プログラムデータ!A:N,13,0),"")</f>
        <v/>
      </c>
      <c r="I3217" t="str">
        <f>IFERROR(VLOOKUP(D3217,プログラムデータ!A:N,11,0),"")</f>
        <v/>
      </c>
      <c r="J3217" t="str">
        <f>IFERROR(VLOOKUP(D3217,プログラムデータ!A:N,10,0),"")</f>
        <v/>
      </c>
      <c r="K3217" t="str">
        <f>IFERROR(VLOOKUP(D3217,プログラムデータ!A:N,14,0),"")</f>
        <v/>
      </c>
      <c r="L3217" t="str">
        <f t="shared" si="101"/>
        <v xml:space="preserve">    </v>
      </c>
      <c r="M3217" t="str">
        <f>IFERROR(VLOOKUP(J3217,色々!M:P,4,0),"")</f>
        <v/>
      </c>
      <c r="N3217" t="str">
        <f>IFERROR(記録__2[[#This Row],[競技番号]],"")</f>
        <v/>
      </c>
      <c r="O3217" t="str">
        <f>IFERROR(記録__2[[#This Row],[選手番号]],"")</f>
        <v/>
      </c>
    </row>
    <row r="3218" spans="1:15" x14ac:dyDescent="0.2">
      <c r="A3218" t="str">
        <f>IFERROR(VLOOKUP(N3218,プログラム!B:C,2,0),"")</f>
        <v/>
      </c>
      <c r="B3218" t="str">
        <f t="shared" si="100"/>
        <v/>
      </c>
      <c r="C3218" t="str">
        <f>IFERROR(VLOOKUP(B3218,チーム番号!E:F,2,0),"")</f>
        <v/>
      </c>
      <c r="D3218" t="str">
        <f>IFERROR(VLOOKUP(N3218,プログラム!B:C,2,0),"")</f>
        <v/>
      </c>
      <c r="E3218" t="str">
        <f>IFERROR(記録__2[[#This Row],[組]],"")</f>
        <v/>
      </c>
      <c r="F3218" t="str">
        <f>IFERROR(記録__2[[#This Row],[水路]],"")</f>
        <v/>
      </c>
      <c r="G3218" t="str">
        <f>IFERROR(VLOOKUP(D3218,プログラムデータ!A:N,12,0),"")</f>
        <v/>
      </c>
      <c r="H3218" t="str">
        <f>IFERROR(VLOOKUP(D3218,プログラムデータ!A:N,13,0),"")</f>
        <v/>
      </c>
      <c r="I3218" t="str">
        <f>IFERROR(VLOOKUP(D3218,プログラムデータ!A:N,11,0),"")</f>
        <v/>
      </c>
      <c r="J3218" t="str">
        <f>IFERROR(VLOOKUP(D3218,プログラムデータ!A:N,10,0),"")</f>
        <v/>
      </c>
      <c r="K3218" t="str">
        <f>IFERROR(VLOOKUP(D3218,プログラムデータ!A:N,14,0),"")</f>
        <v/>
      </c>
      <c r="L3218" t="str">
        <f t="shared" si="101"/>
        <v xml:space="preserve">    </v>
      </c>
      <c r="M3218" t="str">
        <f>IFERROR(VLOOKUP(J3218,色々!M:P,4,0),"")</f>
        <v/>
      </c>
      <c r="N3218" t="str">
        <f>IFERROR(記録__2[[#This Row],[競技番号]],"")</f>
        <v/>
      </c>
      <c r="O3218" t="str">
        <f>IFERROR(記録__2[[#This Row],[選手番号]],"")</f>
        <v/>
      </c>
    </row>
    <row r="3219" spans="1:15" x14ac:dyDescent="0.2">
      <c r="A3219" t="str">
        <f>IFERROR(VLOOKUP(N3219,プログラム!B:C,2,0),"")</f>
        <v/>
      </c>
      <c r="B3219" t="str">
        <f t="shared" si="100"/>
        <v/>
      </c>
      <c r="C3219" t="str">
        <f>IFERROR(VLOOKUP(B3219,チーム番号!E:F,2,0),"")</f>
        <v/>
      </c>
      <c r="D3219" t="str">
        <f>IFERROR(VLOOKUP(N3219,プログラム!B:C,2,0),"")</f>
        <v/>
      </c>
      <c r="E3219" t="str">
        <f>IFERROR(記録__2[[#This Row],[組]],"")</f>
        <v/>
      </c>
      <c r="F3219" t="str">
        <f>IFERROR(記録__2[[#This Row],[水路]],"")</f>
        <v/>
      </c>
      <c r="G3219" t="str">
        <f>IFERROR(VLOOKUP(D3219,プログラムデータ!A:N,12,0),"")</f>
        <v/>
      </c>
      <c r="H3219" t="str">
        <f>IFERROR(VLOOKUP(D3219,プログラムデータ!A:N,13,0),"")</f>
        <v/>
      </c>
      <c r="I3219" t="str">
        <f>IFERROR(VLOOKUP(D3219,プログラムデータ!A:N,11,0),"")</f>
        <v/>
      </c>
      <c r="J3219" t="str">
        <f>IFERROR(VLOOKUP(D3219,プログラムデータ!A:N,10,0),"")</f>
        <v/>
      </c>
      <c r="K3219" t="str">
        <f>IFERROR(VLOOKUP(D3219,プログラムデータ!A:N,14,0),"")</f>
        <v/>
      </c>
      <c r="L3219" t="str">
        <f t="shared" si="101"/>
        <v xml:space="preserve">    </v>
      </c>
      <c r="M3219" t="str">
        <f>IFERROR(VLOOKUP(J3219,色々!M:P,4,0),"")</f>
        <v/>
      </c>
      <c r="N3219" t="str">
        <f>IFERROR(記録__2[[#This Row],[競技番号]],"")</f>
        <v/>
      </c>
      <c r="O3219" t="str">
        <f>IFERROR(記録__2[[#This Row],[選手番号]],"")</f>
        <v/>
      </c>
    </row>
    <row r="3220" spans="1:15" x14ac:dyDescent="0.2">
      <c r="A3220" t="str">
        <f>IFERROR(VLOOKUP(N3220,プログラム!B:C,2,0),"")</f>
        <v/>
      </c>
      <c r="B3220" t="str">
        <f t="shared" si="100"/>
        <v/>
      </c>
      <c r="C3220" t="str">
        <f>IFERROR(VLOOKUP(B3220,チーム番号!E:F,2,0),"")</f>
        <v/>
      </c>
      <c r="D3220" t="str">
        <f>IFERROR(VLOOKUP(N3220,プログラム!B:C,2,0),"")</f>
        <v/>
      </c>
      <c r="E3220" t="str">
        <f>IFERROR(記録__2[[#This Row],[組]],"")</f>
        <v/>
      </c>
      <c r="F3220" t="str">
        <f>IFERROR(記録__2[[#This Row],[水路]],"")</f>
        <v/>
      </c>
      <c r="G3220" t="str">
        <f>IFERROR(VLOOKUP(D3220,プログラムデータ!A:N,12,0),"")</f>
        <v/>
      </c>
      <c r="H3220" t="str">
        <f>IFERROR(VLOOKUP(D3220,プログラムデータ!A:N,13,0),"")</f>
        <v/>
      </c>
      <c r="I3220" t="str">
        <f>IFERROR(VLOOKUP(D3220,プログラムデータ!A:N,11,0),"")</f>
        <v/>
      </c>
      <c r="J3220" t="str">
        <f>IFERROR(VLOOKUP(D3220,プログラムデータ!A:N,10,0),"")</f>
        <v/>
      </c>
      <c r="K3220" t="str">
        <f>IFERROR(VLOOKUP(D3220,プログラムデータ!A:N,14,0),"")</f>
        <v/>
      </c>
      <c r="L3220" t="str">
        <f t="shared" si="101"/>
        <v xml:space="preserve">    </v>
      </c>
      <c r="M3220" t="str">
        <f>IFERROR(VLOOKUP(J3220,色々!M:P,4,0),"")</f>
        <v/>
      </c>
      <c r="N3220" t="str">
        <f>IFERROR(記録__2[[#This Row],[競技番号]],"")</f>
        <v/>
      </c>
      <c r="O3220" t="str">
        <f>IFERROR(記録__2[[#This Row],[選手番号]],"")</f>
        <v/>
      </c>
    </row>
    <row r="3221" spans="1:15" x14ac:dyDescent="0.2">
      <c r="A3221" t="str">
        <f>IFERROR(VLOOKUP(N3221,プログラム!B:C,2,0),"")</f>
        <v/>
      </c>
      <c r="B3221" t="str">
        <f t="shared" si="100"/>
        <v/>
      </c>
      <c r="C3221" t="str">
        <f>IFERROR(VLOOKUP(B3221,チーム番号!E:F,2,0),"")</f>
        <v/>
      </c>
      <c r="D3221" t="str">
        <f>IFERROR(VLOOKUP(N3221,プログラム!B:C,2,0),"")</f>
        <v/>
      </c>
      <c r="E3221" t="str">
        <f>IFERROR(記録__2[[#This Row],[組]],"")</f>
        <v/>
      </c>
      <c r="F3221" t="str">
        <f>IFERROR(記録__2[[#This Row],[水路]],"")</f>
        <v/>
      </c>
      <c r="G3221" t="str">
        <f>IFERROR(VLOOKUP(D3221,プログラムデータ!A:N,12,0),"")</f>
        <v/>
      </c>
      <c r="H3221" t="str">
        <f>IFERROR(VLOOKUP(D3221,プログラムデータ!A:N,13,0),"")</f>
        <v/>
      </c>
      <c r="I3221" t="str">
        <f>IFERROR(VLOOKUP(D3221,プログラムデータ!A:N,11,0),"")</f>
        <v/>
      </c>
      <c r="J3221" t="str">
        <f>IFERROR(VLOOKUP(D3221,プログラムデータ!A:N,10,0),"")</f>
        <v/>
      </c>
      <c r="K3221" t="str">
        <f>IFERROR(VLOOKUP(D3221,プログラムデータ!A:N,14,0),"")</f>
        <v/>
      </c>
      <c r="L3221" t="str">
        <f t="shared" si="101"/>
        <v xml:space="preserve">    </v>
      </c>
      <c r="M3221" t="str">
        <f>IFERROR(VLOOKUP(J3221,色々!M:P,4,0),"")</f>
        <v/>
      </c>
      <c r="N3221" t="str">
        <f>IFERROR(記録__2[[#This Row],[競技番号]],"")</f>
        <v/>
      </c>
      <c r="O3221" t="str">
        <f>IFERROR(記録__2[[#This Row],[選手番号]],"")</f>
        <v/>
      </c>
    </row>
    <row r="3222" spans="1:15" x14ac:dyDescent="0.2">
      <c r="A3222" t="str">
        <f>IFERROR(VLOOKUP(N3222,プログラム!B:C,2,0),"")</f>
        <v/>
      </c>
      <c r="B3222" t="str">
        <f t="shared" si="100"/>
        <v/>
      </c>
      <c r="C3222" t="str">
        <f>IFERROR(VLOOKUP(B3222,チーム番号!E:F,2,0),"")</f>
        <v/>
      </c>
      <c r="D3222" t="str">
        <f>IFERROR(VLOOKUP(N3222,プログラム!B:C,2,0),"")</f>
        <v/>
      </c>
      <c r="E3222" t="str">
        <f>IFERROR(記録__2[[#This Row],[組]],"")</f>
        <v/>
      </c>
      <c r="F3222" t="str">
        <f>IFERROR(記録__2[[#This Row],[水路]],"")</f>
        <v/>
      </c>
      <c r="G3222" t="str">
        <f>IFERROR(VLOOKUP(D3222,プログラムデータ!A:N,12,0),"")</f>
        <v/>
      </c>
      <c r="H3222" t="str">
        <f>IFERROR(VLOOKUP(D3222,プログラムデータ!A:N,13,0),"")</f>
        <v/>
      </c>
      <c r="I3222" t="str">
        <f>IFERROR(VLOOKUP(D3222,プログラムデータ!A:N,11,0),"")</f>
        <v/>
      </c>
      <c r="J3222" t="str">
        <f>IFERROR(VLOOKUP(D3222,プログラムデータ!A:N,10,0),"")</f>
        <v/>
      </c>
      <c r="K3222" t="str">
        <f>IFERROR(VLOOKUP(D3222,プログラムデータ!A:N,14,0),"")</f>
        <v/>
      </c>
      <c r="L3222" t="str">
        <f t="shared" si="101"/>
        <v xml:space="preserve">    </v>
      </c>
      <c r="M3222" t="str">
        <f>IFERROR(VLOOKUP(J3222,色々!M:P,4,0),"")</f>
        <v/>
      </c>
      <c r="N3222" t="str">
        <f>IFERROR(記録__2[[#This Row],[競技番号]],"")</f>
        <v/>
      </c>
      <c r="O3222" t="str">
        <f>IFERROR(記録__2[[#This Row],[選手番号]],"")</f>
        <v/>
      </c>
    </row>
    <row r="3223" spans="1:15" x14ac:dyDescent="0.2">
      <c r="A3223" t="str">
        <f>IFERROR(VLOOKUP(N3223,プログラム!B:C,2,0),"")</f>
        <v/>
      </c>
      <c r="B3223" t="str">
        <f t="shared" si="100"/>
        <v/>
      </c>
      <c r="C3223" t="str">
        <f>IFERROR(VLOOKUP(B3223,チーム番号!E:F,2,0),"")</f>
        <v/>
      </c>
      <c r="D3223" t="str">
        <f>IFERROR(VLOOKUP(N3223,プログラム!B:C,2,0),"")</f>
        <v/>
      </c>
      <c r="E3223" t="str">
        <f>IFERROR(記録__2[[#This Row],[組]],"")</f>
        <v/>
      </c>
      <c r="F3223" t="str">
        <f>IFERROR(記録__2[[#This Row],[水路]],"")</f>
        <v/>
      </c>
      <c r="G3223" t="str">
        <f>IFERROR(VLOOKUP(D3223,プログラムデータ!A:N,12,0),"")</f>
        <v/>
      </c>
      <c r="H3223" t="str">
        <f>IFERROR(VLOOKUP(D3223,プログラムデータ!A:N,13,0),"")</f>
        <v/>
      </c>
      <c r="I3223" t="str">
        <f>IFERROR(VLOOKUP(D3223,プログラムデータ!A:N,11,0),"")</f>
        <v/>
      </c>
      <c r="J3223" t="str">
        <f>IFERROR(VLOOKUP(D3223,プログラムデータ!A:N,10,0),"")</f>
        <v/>
      </c>
      <c r="K3223" t="str">
        <f>IFERROR(VLOOKUP(D3223,プログラムデータ!A:N,14,0),"")</f>
        <v/>
      </c>
      <c r="L3223" t="str">
        <f t="shared" si="101"/>
        <v xml:space="preserve">    </v>
      </c>
      <c r="M3223" t="str">
        <f>IFERROR(VLOOKUP(J3223,色々!M:P,4,0),"")</f>
        <v/>
      </c>
      <c r="N3223" t="str">
        <f>IFERROR(記録__2[[#This Row],[競技番号]],"")</f>
        <v/>
      </c>
      <c r="O3223" t="str">
        <f>IFERROR(記録__2[[#This Row],[選手番号]],"")</f>
        <v/>
      </c>
    </row>
    <row r="3224" spans="1:15" x14ac:dyDescent="0.2">
      <c r="A3224" t="str">
        <f>IFERROR(VLOOKUP(N3224,プログラム!B:C,2,0),"")</f>
        <v/>
      </c>
      <c r="B3224" t="str">
        <f t="shared" si="100"/>
        <v/>
      </c>
      <c r="C3224" t="str">
        <f>IFERROR(VLOOKUP(B3224,チーム番号!E:F,2,0),"")</f>
        <v/>
      </c>
      <c r="D3224" t="str">
        <f>IFERROR(VLOOKUP(N3224,プログラム!B:C,2,0),"")</f>
        <v/>
      </c>
      <c r="E3224" t="str">
        <f>IFERROR(記録__2[[#This Row],[組]],"")</f>
        <v/>
      </c>
      <c r="F3224" t="str">
        <f>IFERROR(記録__2[[#This Row],[水路]],"")</f>
        <v/>
      </c>
      <c r="G3224" t="str">
        <f>IFERROR(VLOOKUP(D3224,プログラムデータ!A:N,12,0),"")</f>
        <v/>
      </c>
      <c r="H3224" t="str">
        <f>IFERROR(VLOOKUP(D3224,プログラムデータ!A:N,13,0),"")</f>
        <v/>
      </c>
      <c r="I3224" t="str">
        <f>IFERROR(VLOOKUP(D3224,プログラムデータ!A:N,11,0),"")</f>
        <v/>
      </c>
      <c r="J3224" t="str">
        <f>IFERROR(VLOOKUP(D3224,プログラムデータ!A:N,10,0),"")</f>
        <v/>
      </c>
      <c r="K3224" t="str">
        <f>IFERROR(VLOOKUP(D3224,プログラムデータ!A:N,14,0),"")</f>
        <v/>
      </c>
      <c r="L3224" t="str">
        <f t="shared" si="101"/>
        <v xml:space="preserve">    </v>
      </c>
      <c r="M3224" t="str">
        <f>IFERROR(VLOOKUP(J3224,色々!M:P,4,0),"")</f>
        <v/>
      </c>
      <c r="N3224" t="str">
        <f>IFERROR(記録__2[[#This Row],[競技番号]],"")</f>
        <v/>
      </c>
      <c r="O3224" t="str">
        <f>IFERROR(記録__2[[#This Row],[選手番号]],"")</f>
        <v/>
      </c>
    </row>
    <row r="3225" spans="1:15" x14ac:dyDescent="0.2">
      <c r="A3225" t="str">
        <f>IFERROR(VLOOKUP(N3225,プログラム!B:C,2,0),"")</f>
        <v/>
      </c>
      <c r="B3225" t="str">
        <f t="shared" si="100"/>
        <v/>
      </c>
      <c r="C3225" t="str">
        <f>IFERROR(VLOOKUP(B3225,チーム番号!E:F,2,0),"")</f>
        <v/>
      </c>
      <c r="D3225" t="str">
        <f>IFERROR(VLOOKUP(N3225,プログラム!B:C,2,0),"")</f>
        <v/>
      </c>
      <c r="E3225" t="str">
        <f>IFERROR(記録__2[[#This Row],[組]],"")</f>
        <v/>
      </c>
      <c r="F3225" t="str">
        <f>IFERROR(記録__2[[#This Row],[水路]],"")</f>
        <v/>
      </c>
      <c r="G3225" t="str">
        <f>IFERROR(VLOOKUP(D3225,プログラムデータ!A:N,12,0),"")</f>
        <v/>
      </c>
      <c r="H3225" t="str">
        <f>IFERROR(VLOOKUP(D3225,プログラムデータ!A:N,13,0),"")</f>
        <v/>
      </c>
      <c r="I3225" t="str">
        <f>IFERROR(VLOOKUP(D3225,プログラムデータ!A:N,11,0),"")</f>
        <v/>
      </c>
      <c r="J3225" t="str">
        <f>IFERROR(VLOOKUP(D3225,プログラムデータ!A:N,10,0),"")</f>
        <v/>
      </c>
      <c r="K3225" t="str">
        <f>IFERROR(VLOOKUP(D3225,プログラムデータ!A:N,14,0),"")</f>
        <v/>
      </c>
      <c r="L3225" t="str">
        <f t="shared" si="101"/>
        <v xml:space="preserve">    </v>
      </c>
      <c r="M3225" t="str">
        <f>IFERROR(VLOOKUP(J3225,色々!M:P,4,0),"")</f>
        <v/>
      </c>
      <c r="N3225" t="str">
        <f>IFERROR(記録__2[[#This Row],[競技番号]],"")</f>
        <v/>
      </c>
      <c r="O3225" t="str">
        <f>IFERROR(記録__2[[#This Row],[選手番号]],"")</f>
        <v/>
      </c>
    </row>
    <row r="3226" spans="1:15" x14ac:dyDescent="0.2">
      <c r="A3226" t="str">
        <f>IFERROR(VLOOKUP(N3226,プログラム!B:C,2,0),"")</f>
        <v/>
      </c>
      <c r="B3226" t="str">
        <f t="shared" si="100"/>
        <v/>
      </c>
      <c r="C3226" t="str">
        <f>IFERROR(VLOOKUP(B3226,チーム番号!E:F,2,0),"")</f>
        <v/>
      </c>
      <c r="D3226" t="str">
        <f>IFERROR(VLOOKUP(N3226,プログラム!B:C,2,0),"")</f>
        <v/>
      </c>
      <c r="E3226" t="str">
        <f>IFERROR(記録__2[[#This Row],[組]],"")</f>
        <v/>
      </c>
      <c r="F3226" t="str">
        <f>IFERROR(記録__2[[#This Row],[水路]],"")</f>
        <v/>
      </c>
      <c r="G3226" t="str">
        <f>IFERROR(VLOOKUP(D3226,プログラムデータ!A:N,12,0),"")</f>
        <v/>
      </c>
      <c r="H3226" t="str">
        <f>IFERROR(VLOOKUP(D3226,プログラムデータ!A:N,13,0),"")</f>
        <v/>
      </c>
      <c r="I3226" t="str">
        <f>IFERROR(VLOOKUP(D3226,プログラムデータ!A:N,11,0),"")</f>
        <v/>
      </c>
      <c r="J3226" t="str">
        <f>IFERROR(VLOOKUP(D3226,プログラムデータ!A:N,10,0),"")</f>
        <v/>
      </c>
      <c r="K3226" t="str">
        <f>IFERROR(VLOOKUP(D3226,プログラムデータ!A:N,14,0),"")</f>
        <v/>
      </c>
      <c r="L3226" t="str">
        <f t="shared" si="101"/>
        <v xml:space="preserve">    </v>
      </c>
      <c r="M3226" t="str">
        <f>IFERROR(VLOOKUP(J3226,色々!M:P,4,0),"")</f>
        <v/>
      </c>
      <c r="N3226" t="str">
        <f>IFERROR(記録__2[[#This Row],[競技番号]],"")</f>
        <v/>
      </c>
      <c r="O3226" t="str">
        <f>IFERROR(記録__2[[#This Row],[選手番号]],"")</f>
        <v/>
      </c>
    </row>
    <row r="3227" spans="1:15" x14ac:dyDescent="0.2">
      <c r="A3227" t="str">
        <f>IFERROR(VLOOKUP(N3227,プログラム!B:C,2,0),"")</f>
        <v/>
      </c>
      <c r="B3227" t="str">
        <f t="shared" si="100"/>
        <v/>
      </c>
      <c r="C3227" t="str">
        <f>IFERROR(VLOOKUP(B3227,チーム番号!E:F,2,0),"")</f>
        <v/>
      </c>
      <c r="D3227" t="str">
        <f>IFERROR(VLOOKUP(N3227,プログラム!B:C,2,0),"")</f>
        <v/>
      </c>
      <c r="E3227" t="str">
        <f>IFERROR(記録__2[[#This Row],[組]],"")</f>
        <v/>
      </c>
      <c r="F3227" t="str">
        <f>IFERROR(記録__2[[#This Row],[水路]],"")</f>
        <v/>
      </c>
      <c r="G3227" t="str">
        <f>IFERROR(VLOOKUP(D3227,プログラムデータ!A:N,12,0),"")</f>
        <v/>
      </c>
      <c r="H3227" t="str">
        <f>IFERROR(VLOOKUP(D3227,プログラムデータ!A:N,13,0),"")</f>
        <v/>
      </c>
      <c r="I3227" t="str">
        <f>IFERROR(VLOOKUP(D3227,プログラムデータ!A:N,11,0),"")</f>
        <v/>
      </c>
      <c r="J3227" t="str">
        <f>IFERROR(VLOOKUP(D3227,プログラムデータ!A:N,10,0),"")</f>
        <v/>
      </c>
      <c r="K3227" t="str">
        <f>IFERROR(VLOOKUP(D3227,プログラムデータ!A:N,14,0),"")</f>
        <v/>
      </c>
      <c r="L3227" t="str">
        <f t="shared" si="101"/>
        <v xml:space="preserve">    </v>
      </c>
      <c r="M3227" t="str">
        <f>IFERROR(VLOOKUP(J3227,色々!M:P,4,0),"")</f>
        <v/>
      </c>
      <c r="N3227" t="str">
        <f>IFERROR(記録__2[[#This Row],[競技番号]],"")</f>
        <v/>
      </c>
      <c r="O3227" t="str">
        <f>IFERROR(記録__2[[#This Row],[選手番号]],"")</f>
        <v/>
      </c>
    </row>
    <row r="3228" spans="1:15" x14ac:dyDescent="0.2">
      <c r="A3228" t="str">
        <f>IFERROR(VLOOKUP(N3228,プログラム!B:C,2,0),"")</f>
        <v/>
      </c>
      <c r="B3228" t="str">
        <f t="shared" si="100"/>
        <v/>
      </c>
      <c r="C3228" t="str">
        <f>IFERROR(VLOOKUP(B3228,チーム番号!E:F,2,0),"")</f>
        <v/>
      </c>
      <c r="D3228" t="str">
        <f>IFERROR(VLOOKUP(N3228,プログラム!B:C,2,0),"")</f>
        <v/>
      </c>
      <c r="E3228" t="str">
        <f>IFERROR(記録__2[[#This Row],[組]],"")</f>
        <v/>
      </c>
      <c r="F3228" t="str">
        <f>IFERROR(記録__2[[#This Row],[水路]],"")</f>
        <v/>
      </c>
      <c r="G3228" t="str">
        <f>IFERROR(VLOOKUP(D3228,プログラムデータ!A:N,12,0),"")</f>
        <v/>
      </c>
      <c r="H3228" t="str">
        <f>IFERROR(VLOOKUP(D3228,プログラムデータ!A:N,13,0),"")</f>
        <v/>
      </c>
      <c r="I3228" t="str">
        <f>IFERROR(VLOOKUP(D3228,プログラムデータ!A:N,11,0),"")</f>
        <v/>
      </c>
      <c r="J3228" t="str">
        <f>IFERROR(VLOOKUP(D3228,プログラムデータ!A:N,10,0),"")</f>
        <v/>
      </c>
      <c r="K3228" t="str">
        <f>IFERROR(VLOOKUP(D3228,プログラムデータ!A:N,14,0),"")</f>
        <v/>
      </c>
      <c r="L3228" t="str">
        <f t="shared" si="101"/>
        <v xml:space="preserve">    </v>
      </c>
      <c r="M3228" t="str">
        <f>IFERROR(VLOOKUP(J3228,色々!M:P,4,0),"")</f>
        <v/>
      </c>
      <c r="N3228" t="str">
        <f>IFERROR(記録__2[[#This Row],[競技番号]],"")</f>
        <v/>
      </c>
      <c r="O3228" t="str">
        <f>IFERROR(記録__2[[#This Row],[選手番号]],"")</f>
        <v/>
      </c>
    </row>
    <row r="3229" spans="1:15" x14ac:dyDescent="0.2">
      <c r="A3229" t="str">
        <f>IFERROR(VLOOKUP(N3229,プログラム!B:C,2,0),"")</f>
        <v/>
      </c>
      <c r="B3229" t="str">
        <f t="shared" si="100"/>
        <v/>
      </c>
      <c r="C3229" t="str">
        <f>IFERROR(VLOOKUP(B3229,チーム番号!E:F,2,0),"")</f>
        <v/>
      </c>
      <c r="D3229" t="str">
        <f>IFERROR(VLOOKUP(N3229,プログラム!B:C,2,0),"")</f>
        <v/>
      </c>
      <c r="E3229" t="str">
        <f>IFERROR(記録__2[[#This Row],[組]],"")</f>
        <v/>
      </c>
      <c r="F3229" t="str">
        <f>IFERROR(記録__2[[#This Row],[水路]],"")</f>
        <v/>
      </c>
      <c r="G3229" t="str">
        <f>IFERROR(VLOOKUP(D3229,プログラムデータ!A:N,12,0),"")</f>
        <v/>
      </c>
      <c r="H3229" t="str">
        <f>IFERROR(VLOOKUP(D3229,プログラムデータ!A:N,13,0),"")</f>
        <v/>
      </c>
      <c r="I3229" t="str">
        <f>IFERROR(VLOOKUP(D3229,プログラムデータ!A:N,11,0),"")</f>
        <v/>
      </c>
      <c r="J3229" t="str">
        <f>IFERROR(VLOOKUP(D3229,プログラムデータ!A:N,10,0),"")</f>
        <v/>
      </c>
      <c r="K3229" t="str">
        <f>IFERROR(VLOOKUP(D3229,プログラムデータ!A:N,14,0),"")</f>
        <v/>
      </c>
      <c r="L3229" t="str">
        <f t="shared" si="101"/>
        <v xml:space="preserve">    </v>
      </c>
      <c r="M3229" t="str">
        <f>IFERROR(VLOOKUP(J3229,色々!M:P,4,0),"")</f>
        <v/>
      </c>
      <c r="N3229" t="str">
        <f>IFERROR(記録__2[[#This Row],[競技番号]],"")</f>
        <v/>
      </c>
      <c r="O3229" t="str">
        <f>IFERROR(記録__2[[#This Row],[選手番号]],"")</f>
        <v/>
      </c>
    </row>
    <row r="3230" spans="1:15" x14ac:dyDescent="0.2">
      <c r="A3230" t="str">
        <f>IFERROR(VLOOKUP(N3230,プログラム!B:C,2,0),"")</f>
        <v/>
      </c>
      <c r="B3230" t="str">
        <f t="shared" si="100"/>
        <v/>
      </c>
      <c r="C3230" t="str">
        <f>IFERROR(VLOOKUP(B3230,チーム番号!E:F,2,0),"")</f>
        <v/>
      </c>
      <c r="D3230" t="str">
        <f>IFERROR(VLOOKUP(N3230,プログラム!B:C,2,0),"")</f>
        <v/>
      </c>
      <c r="E3230" t="str">
        <f>IFERROR(記録__2[[#This Row],[組]],"")</f>
        <v/>
      </c>
      <c r="F3230" t="str">
        <f>IFERROR(記録__2[[#This Row],[水路]],"")</f>
        <v/>
      </c>
      <c r="G3230" t="str">
        <f>IFERROR(VLOOKUP(D3230,プログラムデータ!A:N,12,0),"")</f>
        <v/>
      </c>
      <c r="H3230" t="str">
        <f>IFERROR(VLOOKUP(D3230,プログラムデータ!A:N,13,0),"")</f>
        <v/>
      </c>
      <c r="I3230" t="str">
        <f>IFERROR(VLOOKUP(D3230,プログラムデータ!A:N,11,0),"")</f>
        <v/>
      </c>
      <c r="J3230" t="str">
        <f>IFERROR(VLOOKUP(D3230,プログラムデータ!A:N,10,0),"")</f>
        <v/>
      </c>
      <c r="K3230" t="str">
        <f>IFERROR(VLOOKUP(D3230,プログラムデータ!A:N,14,0),"")</f>
        <v/>
      </c>
      <c r="L3230" t="str">
        <f t="shared" si="101"/>
        <v xml:space="preserve">    </v>
      </c>
      <c r="M3230" t="str">
        <f>IFERROR(VLOOKUP(J3230,色々!M:P,4,0),"")</f>
        <v/>
      </c>
      <c r="N3230" t="str">
        <f>IFERROR(記録__2[[#This Row],[競技番号]],"")</f>
        <v/>
      </c>
      <c r="O3230" t="str">
        <f>IFERROR(記録__2[[#This Row],[選手番号]],"")</f>
        <v/>
      </c>
    </row>
    <row r="3231" spans="1:15" x14ac:dyDescent="0.2">
      <c r="A3231" t="str">
        <f>IFERROR(VLOOKUP(N3231,プログラム!B:C,2,0),"")</f>
        <v/>
      </c>
      <c r="B3231" t="str">
        <f t="shared" si="100"/>
        <v/>
      </c>
      <c r="C3231" t="str">
        <f>IFERROR(VLOOKUP(B3231,チーム番号!E:F,2,0),"")</f>
        <v/>
      </c>
      <c r="D3231" t="str">
        <f>IFERROR(VLOOKUP(N3231,プログラム!B:C,2,0),"")</f>
        <v/>
      </c>
      <c r="E3231" t="str">
        <f>IFERROR(記録__2[[#This Row],[組]],"")</f>
        <v/>
      </c>
      <c r="F3231" t="str">
        <f>IFERROR(記録__2[[#This Row],[水路]],"")</f>
        <v/>
      </c>
      <c r="G3231" t="str">
        <f>IFERROR(VLOOKUP(D3231,プログラムデータ!A:N,12,0),"")</f>
        <v/>
      </c>
      <c r="H3231" t="str">
        <f>IFERROR(VLOOKUP(D3231,プログラムデータ!A:N,13,0),"")</f>
        <v/>
      </c>
      <c r="I3231" t="str">
        <f>IFERROR(VLOOKUP(D3231,プログラムデータ!A:N,11,0),"")</f>
        <v/>
      </c>
      <c r="J3231" t="str">
        <f>IFERROR(VLOOKUP(D3231,プログラムデータ!A:N,10,0),"")</f>
        <v/>
      </c>
      <c r="K3231" t="str">
        <f>IFERROR(VLOOKUP(D3231,プログラムデータ!A:N,14,0),"")</f>
        <v/>
      </c>
      <c r="L3231" t="str">
        <f t="shared" si="101"/>
        <v xml:space="preserve">    </v>
      </c>
      <c r="M3231" t="str">
        <f>IFERROR(VLOOKUP(J3231,色々!M:P,4,0),"")</f>
        <v/>
      </c>
      <c r="N3231" t="str">
        <f>IFERROR(記録__2[[#This Row],[競技番号]],"")</f>
        <v/>
      </c>
      <c r="O3231" t="str">
        <f>IFERROR(記録__2[[#This Row],[選手番号]],"")</f>
        <v/>
      </c>
    </row>
    <row r="3232" spans="1:15" x14ac:dyDescent="0.2">
      <c r="A3232" t="str">
        <f>IFERROR(VLOOKUP(N3232,プログラム!B:C,2,0),"")</f>
        <v/>
      </c>
      <c r="B3232" t="str">
        <f t="shared" si="100"/>
        <v/>
      </c>
      <c r="C3232" t="str">
        <f>IFERROR(VLOOKUP(B3232,チーム番号!E:F,2,0),"")</f>
        <v/>
      </c>
      <c r="D3232" t="str">
        <f>IFERROR(VLOOKUP(N3232,プログラム!B:C,2,0),"")</f>
        <v/>
      </c>
      <c r="E3232" t="str">
        <f>IFERROR(記録__2[[#This Row],[組]],"")</f>
        <v/>
      </c>
      <c r="F3232" t="str">
        <f>IFERROR(記録__2[[#This Row],[水路]],"")</f>
        <v/>
      </c>
      <c r="G3232" t="str">
        <f>IFERROR(VLOOKUP(D3232,プログラムデータ!A:N,12,0),"")</f>
        <v/>
      </c>
      <c r="H3232" t="str">
        <f>IFERROR(VLOOKUP(D3232,プログラムデータ!A:N,13,0),"")</f>
        <v/>
      </c>
      <c r="I3232" t="str">
        <f>IFERROR(VLOOKUP(D3232,プログラムデータ!A:N,11,0),"")</f>
        <v/>
      </c>
      <c r="J3232" t="str">
        <f>IFERROR(VLOOKUP(D3232,プログラムデータ!A:N,10,0),"")</f>
        <v/>
      </c>
      <c r="K3232" t="str">
        <f>IFERROR(VLOOKUP(D3232,プログラムデータ!A:N,14,0),"")</f>
        <v/>
      </c>
      <c r="L3232" t="str">
        <f t="shared" si="101"/>
        <v xml:space="preserve">    </v>
      </c>
      <c r="M3232" t="str">
        <f>IFERROR(VLOOKUP(J3232,色々!M:P,4,0),"")</f>
        <v/>
      </c>
      <c r="N3232" t="str">
        <f>IFERROR(記録__2[[#This Row],[競技番号]],"")</f>
        <v/>
      </c>
      <c r="O3232" t="str">
        <f>IFERROR(記録__2[[#This Row],[選手番号]],"")</f>
        <v/>
      </c>
    </row>
    <row r="3233" spans="1:15" x14ac:dyDescent="0.2">
      <c r="A3233" t="str">
        <f>IFERROR(VLOOKUP(N3233,プログラム!B:C,2,0),"")</f>
        <v/>
      </c>
      <c r="B3233" t="str">
        <f t="shared" si="100"/>
        <v/>
      </c>
      <c r="C3233" t="str">
        <f>IFERROR(VLOOKUP(B3233,チーム番号!E:F,2,0),"")</f>
        <v/>
      </c>
      <c r="D3233" t="str">
        <f>IFERROR(VLOOKUP(N3233,プログラム!B:C,2,0),"")</f>
        <v/>
      </c>
      <c r="E3233" t="str">
        <f>IFERROR(記録__2[[#This Row],[組]],"")</f>
        <v/>
      </c>
      <c r="F3233" t="str">
        <f>IFERROR(記録__2[[#This Row],[水路]],"")</f>
        <v/>
      </c>
      <c r="G3233" t="str">
        <f>IFERROR(VLOOKUP(D3233,プログラムデータ!A:N,12,0),"")</f>
        <v/>
      </c>
      <c r="H3233" t="str">
        <f>IFERROR(VLOOKUP(D3233,プログラムデータ!A:N,13,0),"")</f>
        <v/>
      </c>
      <c r="I3233" t="str">
        <f>IFERROR(VLOOKUP(D3233,プログラムデータ!A:N,11,0),"")</f>
        <v/>
      </c>
      <c r="J3233" t="str">
        <f>IFERROR(VLOOKUP(D3233,プログラムデータ!A:N,10,0),"")</f>
        <v/>
      </c>
      <c r="K3233" t="str">
        <f>IFERROR(VLOOKUP(D3233,プログラムデータ!A:N,14,0),"")</f>
        <v/>
      </c>
      <c r="L3233" t="str">
        <f t="shared" si="101"/>
        <v xml:space="preserve">    </v>
      </c>
      <c r="M3233" t="str">
        <f>IFERROR(VLOOKUP(J3233,色々!M:P,4,0),"")</f>
        <v/>
      </c>
      <c r="N3233" t="str">
        <f>IFERROR(記録__2[[#This Row],[競技番号]],"")</f>
        <v/>
      </c>
      <c r="O3233" t="str">
        <f>IFERROR(記録__2[[#This Row],[選手番号]],"")</f>
        <v/>
      </c>
    </row>
    <row r="3234" spans="1:15" x14ac:dyDescent="0.2">
      <c r="A3234" t="str">
        <f>IFERROR(VLOOKUP(N3234,プログラム!B:C,2,0),"")</f>
        <v/>
      </c>
      <c r="B3234" t="str">
        <f t="shared" si="100"/>
        <v/>
      </c>
      <c r="C3234" t="str">
        <f>IFERROR(VLOOKUP(B3234,チーム番号!E:F,2,0),"")</f>
        <v/>
      </c>
      <c r="D3234" t="str">
        <f>IFERROR(VLOOKUP(N3234,プログラム!B:C,2,0),"")</f>
        <v/>
      </c>
      <c r="E3234" t="str">
        <f>IFERROR(記録__2[[#This Row],[組]],"")</f>
        <v/>
      </c>
      <c r="F3234" t="str">
        <f>IFERROR(記録__2[[#This Row],[水路]],"")</f>
        <v/>
      </c>
      <c r="G3234" t="str">
        <f>IFERROR(VLOOKUP(D3234,プログラムデータ!A:N,12,0),"")</f>
        <v/>
      </c>
      <c r="H3234" t="str">
        <f>IFERROR(VLOOKUP(D3234,プログラムデータ!A:N,13,0),"")</f>
        <v/>
      </c>
      <c r="I3234" t="str">
        <f>IFERROR(VLOOKUP(D3234,プログラムデータ!A:N,11,0),"")</f>
        <v/>
      </c>
      <c r="J3234" t="str">
        <f>IFERROR(VLOOKUP(D3234,プログラムデータ!A:N,10,0),"")</f>
        <v/>
      </c>
      <c r="K3234" t="str">
        <f>IFERROR(VLOOKUP(D3234,プログラムデータ!A:N,14,0),"")</f>
        <v/>
      </c>
      <c r="L3234" t="str">
        <f t="shared" si="101"/>
        <v xml:space="preserve">    </v>
      </c>
      <c r="M3234" t="str">
        <f>IFERROR(VLOOKUP(J3234,色々!M:P,4,0),"")</f>
        <v/>
      </c>
      <c r="N3234" t="str">
        <f>IFERROR(記録__2[[#This Row],[競技番号]],"")</f>
        <v/>
      </c>
      <c r="O3234" t="str">
        <f>IFERROR(記録__2[[#This Row],[選手番号]],"")</f>
        <v/>
      </c>
    </row>
    <row r="3235" spans="1:15" x14ac:dyDescent="0.2">
      <c r="A3235" t="str">
        <f>IFERROR(VLOOKUP(N3235,プログラム!B:C,2,0),"")</f>
        <v/>
      </c>
      <c r="B3235" t="str">
        <f t="shared" si="100"/>
        <v/>
      </c>
      <c r="C3235" t="str">
        <f>IFERROR(VLOOKUP(B3235,チーム番号!E:F,2,0),"")</f>
        <v/>
      </c>
      <c r="D3235" t="str">
        <f>IFERROR(VLOOKUP(N3235,プログラム!B:C,2,0),"")</f>
        <v/>
      </c>
      <c r="E3235" t="str">
        <f>IFERROR(記録__2[[#This Row],[組]],"")</f>
        <v/>
      </c>
      <c r="F3235" t="str">
        <f>IFERROR(記録__2[[#This Row],[水路]],"")</f>
        <v/>
      </c>
      <c r="G3235" t="str">
        <f>IFERROR(VLOOKUP(D3235,プログラムデータ!A:N,12,0),"")</f>
        <v/>
      </c>
      <c r="H3235" t="str">
        <f>IFERROR(VLOOKUP(D3235,プログラムデータ!A:N,13,0),"")</f>
        <v/>
      </c>
      <c r="I3235" t="str">
        <f>IFERROR(VLOOKUP(D3235,プログラムデータ!A:N,11,0),"")</f>
        <v/>
      </c>
      <c r="J3235" t="str">
        <f>IFERROR(VLOOKUP(D3235,プログラムデータ!A:N,10,0),"")</f>
        <v/>
      </c>
      <c r="K3235" t="str">
        <f>IFERROR(VLOOKUP(D3235,プログラムデータ!A:N,14,0),"")</f>
        <v/>
      </c>
      <c r="L3235" t="str">
        <f t="shared" si="101"/>
        <v xml:space="preserve">    </v>
      </c>
      <c r="M3235" t="str">
        <f>IFERROR(VLOOKUP(J3235,色々!M:P,4,0),"")</f>
        <v/>
      </c>
      <c r="N3235" t="str">
        <f>IFERROR(記録__2[[#This Row],[競技番号]],"")</f>
        <v/>
      </c>
      <c r="O3235" t="str">
        <f>IFERROR(記録__2[[#This Row],[選手番号]],"")</f>
        <v/>
      </c>
    </row>
    <row r="3236" spans="1:15" x14ac:dyDescent="0.2">
      <c r="A3236" t="str">
        <f>IFERROR(VLOOKUP(N3236,プログラム!B:C,2,0),"")</f>
        <v/>
      </c>
      <c r="B3236" t="str">
        <f t="shared" si="100"/>
        <v/>
      </c>
      <c r="C3236" t="str">
        <f>IFERROR(VLOOKUP(B3236,チーム番号!E:F,2,0),"")</f>
        <v/>
      </c>
      <c r="D3236" t="str">
        <f>IFERROR(VLOOKUP(N3236,プログラム!B:C,2,0),"")</f>
        <v/>
      </c>
      <c r="E3236" t="str">
        <f>IFERROR(記録__2[[#This Row],[組]],"")</f>
        <v/>
      </c>
      <c r="F3236" t="str">
        <f>IFERROR(記録__2[[#This Row],[水路]],"")</f>
        <v/>
      </c>
      <c r="G3236" t="str">
        <f>IFERROR(VLOOKUP(D3236,プログラムデータ!A:N,12,0),"")</f>
        <v/>
      </c>
      <c r="H3236" t="str">
        <f>IFERROR(VLOOKUP(D3236,プログラムデータ!A:N,13,0),"")</f>
        <v/>
      </c>
      <c r="I3236" t="str">
        <f>IFERROR(VLOOKUP(D3236,プログラムデータ!A:N,11,0),"")</f>
        <v/>
      </c>
      <c r="J3236" t="str">
        <f>IFERROR(VLOOKUP(D3236,プログラムデータ!A:N,10,0),"")</f>
        <v/>
      </c>
      <c r="K3236" t="str">
        <f>IFERROR(VLOOKUP(D3236,プログラムデータ!A:N,14,0),"")</f>
        <v/>
      </c>
      <c r="L3236" t="str">
        <f t="shared" si="101"/>
        <v xml:space="preserve">    </v>
      </c>
      <c r="M3236" t="str">
        <f>IFERROR(VLOOKUP(J3236,色々!M:P,4,0),"")</f>
        <v/>
      </c>
      <c r="N3236" t="str">
        <f>IFERROR(記録__2[[#This Row],[競技番号]],"")</f>
        <v/>
      </c>
      <c r="O3236" t="str">
        <f>IFERROR(記録__2[[#This Row],[選手番号]],"")</f>
        <v/>
      </c>
    </row>
    <row r="3237" spans="1:15" x14ac:dyDescent="0.2">
      <c r="A3237" t="str">
        <f>IFERROR(VLOOKUP(N3237,プログラム!B:C,2,0),"")</f>
        <v/>
      </c>
      <c r="B3237" t="str">
        <f t="shared" si="100"/>
        <v/>
      </c>
      <c r="C3237" t="str">
        <f>IFERROR(VLOOKUP(B3237,チーム番号!E:F,2,0),"")</f>
        <v/>
      </c>
      <c r="D3237" t="str">
        <f>IFERROR(VLOOKUP(N3237,プログラム!B:C,2,0),"")</f>
        <v/>
      </c>
      <c r="E3237" t="str">
        <f>IFERROR(記録__2[[#This Row],[組]],"")</f>
        <v/>
      </c>
      <c r="F3237" t="str">
        <f>IFERROR(記録__2[[#This Row],[水路]],"")</f>
        <v/>
      </c>
      <c r="G3237" t="str">
        <f>IFERROR(VLOOKUP(D3237,プログラムデータ!A:N,12,0),"")</f>
        <v/>
      </c>
      <c r="H3237" t="str">
        <f>IFERROR(VLOOKUP(D3237,プログラムデータ!A:N,13,0),"")</f>
        <v/>
      </c>
      <c r="I3237" t="str">
        <f>IFERROR(VLOOKUP(D3237,プログラムデータ!A:N,11,0),"")</f>
        <v/>
      </c>
      <c r="J3237" t="str">
        <f>IFERROR(VLOOKUP(D3237,プログラムデータ!A:N,10,0),"")</f>
        <v/>
      </c>
      <c r="K3237" t="str">
        <f>IFERROR(VLOOKUP(D3237,プログラムデータ!A:N,14,0),"")</f>
        <v/>
      </c>
      <c r="L3237" t="str">
        <f t="shared" si="101"/>
        <v xml:space="preserve">    </v>
      </c>
      <c r="M3237" t="str">
        <f>IFERROR(VLOOKUP(J3237,色々!M:P,4,0),"")</f>
        <v/>
      </c>
      <c r="N3237" t="str">
        <f>IFERROR(記録__2[[#This Row],[競技番号]],"")</f>
        <v/>
      </c>
      <c r="O3237" t="str">
        <f>IFERROR(記録__2[[#This Row],[選手番号]],"")</f>
        <v/>
      </c>
    </row>
    <row r="3238" spans="1:15" x14ac:dyDescent="0.2">
      <c r="A3238" t="str">
        <f>IFERROR(VLOOKUP(N3238,プログラム!B:C,2,0),"")</f>
        <v/>
      </c>
      <c r="B3238" t="str">
        <f t="shared" si="100"/>
        <v/>
      </c>
      <c r="C3238" t="str">
        <f>IFERROR(VLOOKUP(B3238,チーム番号!E:F,2,0),"")</f>
        <v/>
      </c>
      <c r="D3238" t="str">
        <f>IFERROR(VLOOKUP(N3238,プログラム!B:C,2,0),"")</f>
        <v/>
      </c>
      <c r="E3238" t="str">
        <f>IFERROR(記録__2[[#This Row],[組]],"")</f>
        <v/>
      </c>
      <c r="F3238" t="str">
        <f>IFERROR(記録__2[[#This Row],[水路]],"")</f>
        <v/>
      </c>
      <c r="G3238" t="str">
        <f>IFERROR(VLOOKUP(D3238,プログラムデータ!A:N,12,0),"")</f>
        <v/>
      </c>
      <c r="H3238" t="str">
        <f>IFERROR(VLOOKUP(D3238,プログラムデータ!A:N,13,0),"")</f>
        <v/>
      </c>
      <c r="I3238" t="str">
        <f>IFERROR(VLOOKUP(D3238,プログラムデータ!A:N,11,0),"")</f>
        <v/>
      </c>
      <c r="J3238" t="str">
        <f>IFERROR(VLOOKUP(D3238,プログラムデータ!A:N,10,0),"")</f>
        <v/>
      </c>
      <c r="K3238" t="str">
        <f>IFERROR(VLOOKUP(D3238,プログラムデータ!A:N,14,0),"")</f>
        <v/>
      </c>
      <c r="L3238" t="str">
        <f t="shared" si="101"/>
        <v xml:space="preserve">    </v>
      </c>
      <c r="M3238" t="str">
        <f>IFERROR(VLOOKUP(J3238,色々!M:P,4,0),"")</f>
        <v/>
      </c>
      <c r="N3238" t="str">
        <f>IFERROR(記録__2[[#This Row],[競技番号]],"")</f>
        <v/>
      </c>
      <c r="O3238" t="str">
        <f>IFERROR(記録__2[[#This Row],[選手番号]],"")</f>
        <v/>
      </c>
    </row>
    <row r="3239" spans="1:15" x14ac:dyDescent="0.2">
      <c r="A3239" t="str">
        <f>IFERROR(VLOOKUP(N3239,プログラム!B:C,2,0),"")</f>
        <v/>
      </c>
      <c r="B3239" t="str">
        <f t="shared" si="100"/>
        <v/>
      </c>
      <c r="C3239" t="str">
        <f>IFERROR(VLOOKUP(B3239,チーム番号!E:F,2,0),"")</f>
        <v/>
      </c>
      <c r="D3239" t="str">
        <f>IFERROR(VLOOKUP(N3239,プログラム!B:C,2,0),"")</f>
        <v/>
      </c>
      <c r="E3239" t="str">
        <f>IFERROR(記録__2[[#This Row],[組]],"")</f>
        <v/>
      </c>
      <c r="F3239" t="str">
        <f>IFERROR(記録__2[[#This Row],[水路]],"")</f>
        <v/>
      </c>
      <c r="G3239" t="str">
        <f>IFERROR(VLOOKUP(D3239,プログラムデータ!A:N,12,0),"")</f>
        <v/>
      </c>
      <c r="H3239" t="str">
        <f>IFERROR(VLOOKUP(D3239,プログラムデータ!A:N,13,0),"")</f>
        <v/>
      </c>
      <c r="I3239" t="str">
        <f>IFERROR(VLOOKUP(D3239,プログラムデータ!A:N,11,0),"")</f>
        <v/>
      </c>
      <c r="J3239" t="str">
        <f>IFERROR(VLOOKUP(D3239,プログラムデータ!A:N,10,0),"")</f>
        <v/>
      </c>
      <c r="K3239" t="str">
        <f>IFERROR(VLOOKUP(D3239,プログラムデータ!A:N,14,0),"")</f>
        <v/>
      </c>
      <c r="L3239" t="str">
        <f t="shared" si="101"/>
        <v xml:space="preserve">    </v>
      </c>
      <c r="M3239" t="str">
        <f>IFERROR(VLOOKUP(J3239,色々!M:P,4,0),"")</f>
        <v/>
      </c>
      <c r="N3239" t="str">
        <f>IFERROR(記録__2[[#This Row],[競技番号]],"")</f>
        <v/>
      </c>
      <c r="O3239" t="str">
        <f>IFERROR(記録__2[[#This Row],[選手番号]],"")</f>
        <v/>
      </c>
    </row>
    <row r="3240" spans="1:15" x14ac:dyDescent="0.2">
      <c r="A3240" t="str">
        <f>IFERROR(VLOOKUP(N3240,プログラム!B:C,2,0),"")</f>
        <v/>
      </c>
      <c r="B3240" t="str">
        <f t="shared" si="100"/>
        <v/>
      </c>
      <c r="C3240" t="str">
        <f>IFERROR(VLOOKUP(B3240,チーム番号!E:F,2,0),"")</f>
        <v/>
      </c>
      <c r="D3240" t="str">
        <f>IFERROR(VLOOKUP(N3240,プログラム!B:C,2,0),"")</f>
        <v/>
      </c>
      <c r="E3240" t="str">
        <f>IFERROR(記録__2[[#This Row],[組]],"")</f>
        <v/>
      </c>
      <c r="F3240" t="str">
        <f>IFERROR(記録__2[[#This Row],[水路]],"")</f>
        <v/>
      </c>
      <c r="G3240" t="str">
        <f>IFERROR(VLOOKUP(D3240,プログラムデータ!A:N,12,0),"")</f>
        <v/>
      </c>
      <c r="H3240" t="str">
        <f>IFERROR(VLOOKUP(D3240,プログラムデータ!A:N,13,0),"")</f>
        <v/>
      </c>
      <c r="I3240" t="str">
        <f>IFERROR(VLOOKUP(D3240,プログラムデータ!A:N,11,0),"")</f>
        <v/>
      </c>
      <c r="J3240" t="str">
        <f>IFERROR(VLOOKUP(D3240,プログラムデータ!A:N,10,0),"")</f>
        <v/>
      </c>
      <c r="K3240" t="str">
        <f>IFERROR(VLOOKUP(D3240,プログラムデータ!A:N,14,0),"")</f>
        <v/>
      </c>
      <c r="L3240" t="str">
        <f t="shared" si="101"/>
        <v xml:space="preserve">    </v>
      </c>
      <c r="M3240" t="str">
        <f>IFERROR(VLOOKUP(J3240,色々!M:P,4,0),"")</f>
        <v/>
      </c>
      <c r="N3240" t="str">
        <f>IFERROR(記録__2[[#This Row],[競技番号]],"")</f>
        <v/>
      </c>
      <c r="O3240" t="str">
        <f>IFERROR(記録__2[[#This Row],[選手番号]],"")</f>
        <v/>
      </c>
    </row>
    <row r="3241" spans="1:15" x14ac:dyDescent="0.2">
      <c r="A3241" t="str">
        <f>IFERROR(VLOOKUP(N3241,プログラム!B:C,2,0),"")</f>
        <v/>
      </c>
      <c r="B3241" t="str">
        <f t="shared" si="100"/>
        <v/>
      </c>
      <c r="C3241" t="str">
        <f>IFERROR(VLOOKUP(B3241,チーム番号!E:F,2,0),"")</f>
        <v/>
      </c>
      <c r="D3241" t="str">
        <f>IFERROR(VLOOKUP(N3241,プログラム!B:C,2,0),"")</f>
        <v/>
      </c>
      <c r="E3241" t="str">
        <f>IFERROR(記録__2[[#This Row],[組]],"")</f>
        <v/>
      </c>
      <c r="F3241" t="str">
        <f>IFERROR(記録__2[[#This Row],[水路]],"")</f>
        <v/>
      </c>
      <c r="G3241" t="str">
        <f>IFERROR(VLOOKUP(D3241,プログラムデータ!A:N,12,0),"")</f>
        <v/>
      </c>
      <c r="H3241" t="str">
        <f>IFERROR(VLOOKUP(D3241,プログラムデータ!A:N,13,0),"")</f>
        <v/>
      </c>
      <c r="I3241" t="str">
        <f>IFERROR(VLOOKUP(D3241,プログラムデータ!A:N,11,0),"")</f>
        <v/>
      </c>
      <c r="J3241" t="str">
        <f>IFERROR(VLOOKUP(D3241,プログラムデータ!A:N,10,0),"")</f>
        <v/>
      </c>
      <c r="K3241" t="str">
        <f>IFERROR(VLOOKUP(D3241,プログラムデータ!A:N,14,0),"")</f>
        <v/>
      </c>
      <c r="L3241" t="str">
        <f t="shared" si="101"/>
        <v xml:space="preserve">    </v>
      </c>
      <c r="M3241" t="str">
        <f>IFERROR(VLOOKUP(J3241,色々!M:P,4,0),"")</f>
        <v/>
      </c>
      <c r="N3241" t="str">
        <f>IFERROR(記録__2[[#This Row],[競技番号]],"")</f>
        <v/>
      </c>
      <c r="O3241" t="str">
        <f>IFERROR(記録__2[[#This Row],[選手番号]],"")</f>
        <v/>
      </c>
    </row>
    <row r="3242" spans="1:15" x14ac:dyDescent="0.2">
      <c r="A3242" t="str">
        <f>IFERROR(VLOOKUP(N3242,プログラム!B:C,2,0),"")</f>
        <v/>
      </c>
      <c r="B3242" t="str">
        <f t="shared" si="100"/>
        <v/>
      </c>
      <c r="C3242" t="str">
        <f>IFERROR(VLOOKUP(B3242,チーム番号!E:F,2,0),"")</f>
        <v/>
      </c>
      <c r="D3242" t="str">
        <f>IFERROR(VLOOKUP(N3242,プログラム!B:C,2,0),"")</f>
        <v/>
      </c>
      <c r="E3242" t="str">
        <f>IFERROR(記録__2[[#This Row],[組]],"")</f>
        <v/>
      </c>
      <c r="F3242" t="str">
        <f>IFERROR(記録__2[[#This Row],[水路]],"")</f>
        <v/>
      </c>
      <c r="G3242" t="str">
        <f>IFERROR(VLOOKUP(D3242,プログラムデータ!A:N,12,0),"")</f>
        <v/>
      </c>
      <c r="H3242" t="str">
        <f>IFERROR(VLOOKUP(D3242,プログラムデータ!A:N,13,0),"")</f>
        <v/>
      </c>
      <c r="I3242" t="str">
        <f>IFERROR(VLOOKUP(D3242,プログラムデータ!A:N,11,0),"")</f>
        <v/>
      </c>
      <c r="J3242" t="str">
        <f>IFERROR(VLOOKUP(D3242,プログラムデータ!A:N,10,0),"")</f>
        <v/>
      </c>
      <c r="K3242" t="str">
        <f>IFERROR(VLOOKUP(D3242,プログラムデータ!A:N,14,0),"")</f>
        <v/>
      </c>
      <c r="L3242" t="str">
        <f t="shared" si="101"/>
        <v xml:space="preserve">    </v>
      </c>
      <c r="M3242" t="str">
        <f>IFERROR(VLOOKUP(J3242,色々!M:P,4,0),"")</f>
        <v/>
      </c>
      <c r="N3242" t="str">
        <f>IFERROR(記録__2[[#This Row],[競技番号]],"")</f>
        <v/>
      </c>
      <c r="O3242" t="str">
        <f>IFERROR(記録__2[[#This Row],[選手番号]],"")</f>
        <v/>
      </c>
    </row>
    <row r="3243" spans="1:15" x14ac:dyDescent="0.2">
      <c r="A3243" t="str">
        <f>IFERROR(VLOOKUP(N3243,プログラム!B:C,2,0),"")</f>
        <v/>
      </c>
      <c r="B3243" t="str">
        <f t="shared" si="100"/>
        <v/>
      </c>
      <c r="C3243" t="str">
        <f>IFERROR(VLOOKUP(B3243,チーム番号!E:F,2,0),"")</f>
        <v/>
      </c>
      <c r="D3243" t="str">
        <f>IFERROR(VLOOKUP(N3243,プログラム!B:C,2,0),"")</f>
        <v/>
      </c>
      <c r="E3243" t="str">
        <f>IFERROR(記録__2[[#This Row],[組]],"")</f>
        <v/>
      </c>
      <c r="F3243" t="str">
        <f>IFERROR(記録__2[[#This Row],[水路]],"")</f>
        <v/>
      </c>
      <c r="G3243" t="str">
        <f>IFERROR(VLOOKUP(D3243,プログラムデータ!A:N,12,0),"")</f>
        <v/>
      </c>
      <c r="H3243" t="str">
        <f>IFERROR(VLOOKUP(D3243,プログラムデータ!A:N,13,0),"")</f>
        <v/>
      </c>
      <c r="I3243" t="str">
        <f>IFERROR(VLOOKUP(D3243,プログラムデータ!A:N,11,0),"")</f>
        <v/>
      </c>
      <c r="J3243" t="str">
        <f>IFERROR(VLOOKUP(D3243,プログラムデータ!A:N,10,0),"")</f>
        <v/>
      </c>
      <c r="K3243" t="str">
        <f>IFERROR(VLOOKUP(D3243,プログラムデータ!A:N,14,0),"")</f>
        <v/>
      </c>
      <c r="L3243" t="str">
        <f t="shared" si="101"/>
        <v xml:space="preserve">    </v>
      </c>
      <c r="M3243" t="str">
        <f>IFERROR(VLOOKUP(J3243,色々!M:P,4,0),"")</f>
        <v/>
      </c>
      <c r="N3243" t="str">
        <f>IFERROR(記録__2[[#This Row],[競技番号]],"")</f>
        <v/>
      </c>
      <c r="O3243" t="str">
        <f>IFERROR(記録__2[[#This Row],[選手番号]],"")</f>
        <v/>
      </c>
    </row>
    <row r="3244" spans="1:15" x14ac:dyDescent="0.2">
      <c r="A3244" t="str">
        <f>IFERROR(VLOOKUP(N3244,プログラム!B:C,2,0),"")</f>
        <v/>
      </c>
      <c r="B3244" t="str">
        <f t="shared" si="100"/>
        <v/>
      </c>
      <c r="C3244" t="str">
        <f>IFERROR(VLOOKUP(B3244,チーム番号!E:F,2,0),"")</f>
        <v/>
      </c>
      <c r="D3244" t="str">
        <f>IFERROR(VLOOKUP(N3244,プログラム!B:C,2,0),"")</f>
        <v/>
      </c>
      <c r="E3244" t="str">
        <f>IFERROR(記録__2[[#This Row],[組]],"")</f>
        <v/>
      </c>
      <c r="F3244" t="str">
        <f>IFERROR(記録__2[[#This Row],[水路]],"")</f>
        <v/>
      </c>
      <c r="G3244" t="str">
        <f>IFERROR(VLOOKUP(D3244,プログラムデータ!A:N,12,0),"")</f>
        <v/>
      </c>
      <c r="H3244" t="str">
        <f>IFERROR(VLOOKUP(D3244,プログラムデータ!A:N,13,0),"")</f>
        <v/>
      </c>
      <c r="I3244" t="str">
        <f>IFERROR(VLOOKUP(D3244,プログラムデータ!A:N,11,0),"")</f>
        <v/>
      </c>
      <c r="J3244" t="str">
        <f>IFERROR(VLOOKUP(D3244,プログラムデータ!A:N,10,0),"")</f>
        <v/>
      </c>
      <c r="K3244" t="str">
        <f>IFERROR(VLOOKUP(D3244,プログラムデータ!A:N,14,0),"")</f>
        <v/>
      </c>
      <c r="L3244" t="str">
        <f t="shared" si="101"/>
        <v xml:space="preserve">    </v>
      </c>
      <c r="M3244" t="str">
        <f>IFERROR(VLOOKUP(J3244,色々!M:P,4,0),"")</f>
        <v/>
      </c>
      <c r="N3244" t="str">
        <f>IFERROR(記録__2[[#This Row],[競技番号]],"")</f>
        <v/>
      </c>
      <c r="O3244" t="str">
        <f>IFERROR(記録__2[[#This Row],[選手番号]],"")</f>
        <v/>
      </c>
    </row>
    <row r="3245" spans="1:15" x14ac:dyDescent="0.2">
      <c r="A3245" t="str">
        <f>IFERROR(VLOOKUP(N3245,プログラム!B:C,2,0),"")</f>
        <v/>
      </c>
      <c r="B3245" t="str">
        <f t="shared" si="100"/>
        <v/>
      </c>
      <c r="C3245" t="str">
        <f>IFERROR(VLOOKUP(B3245,チーム番号!E:F,2,0),"")</f>
        <v/>
      </c>
      <c r="D3245" t="str">
        <f>IFERROR(VLOOKUP(N3245,プログラム!B:C,2,0),"")</f>
        <v/>
      </c>
      <c r="E3245" t="str">
        <f>IFERROR(記録__2[[#This Row],[組]],"")</f>
        <v/>
      </c>
      <c r="F3245" t="str">
        <f>IFERROR(記録__2[[#This Row],[水路]],"")</f>
        <v/>
      </c>
      <c r="G3245" t="str">
        <f>IFERROR(VLOOKUP(D3245,プログラムデータ!A:N,12,0),"")</f>
        <v/>
      </c>
      <c r="H3245" t="str">
        <f>IFERROR(VLOOKUP(D3245,プログラムデータ!A:N,13,0),"")</f>
        <v/>
      </c>
      <c r="I3245" t="str">
        <f>IFERROR(VLOOKUP(D3245,プログラムデータ!A:N,11,0),"")</f>
        <v/>
      </c>
      <c r="J3245" t="str">
        <f>IFERROR(VLOOKUP(D3245,プログラムデータ!A:N,10,0),"")</f>
        <v/>
      </c>
      <c r="K3245" t="str">
        <f>IFERROR(VLOOKUP(D3245,プログラムデータ!A:N,14,0),"")</f>
        <v/>
      </c>
      <c r="L3245" t="str">
        <f t="shared" si="101"/>
        <v xml:space="preserve">    </v>
      </c>
      <c r="M3245" t="str">
        <f>IFERROR(VLOOKUP(J3245,色々!M:P,4,0),"")</f>
        <v/>
      </c>
      <c r="N3245" t="str">
        <f>IFERROR(記録__2[[#This Row],[競技番号]],"")</f>
        <v/>
      </c>
      <c r="O3245" t="str">
        <f>IFERROR(記録__2[[#This Row],[選手番号]],"")</f>
        <v/>
      </c>
    </row>
    <row r="3246" spans="1:15" x14ac:dyDescent="0.2">
      <c r="A3246" t="str">
        <f>IFERROR(VLOOKUP(N3246,プログラム!B:C,2,0),"")</f>
        <v/>
      </c>
      <c r="B3246" t="str">
        <f t="shared" si="100"/>
        <v/>
      </c>
      <c r="C3246" t="str">
        <f>IFERROR(VLOOKUP(B3246,チーム番号!E:F,2,0),"")</f>
        <v/>
      </c>
      <c r="D3246" t="str">
        <f>IFERROR(VLOOKUP(N3246,プログラム!B:C,2,0),"")</f>
        <v/>
      </c>
      <c r="E3246" t="str">
        <f>IFERROR(記録__2[[#This Row],[組]],"")</f>
        <v/>
      </c>
      <c r="F3246" t="str">
        <f>IFERROR(記録__2[[#This Row],[水路]],"")</f>
        <v/>
      </c>
      <c r="G3246" t="str">
        <f>IFERROR(VLOOKUP(D3246,プログラムデータ!A:N,12,0),"")</f>
        <v/>
      </c>
      <c r="H3246" t="str">
        <f>IFERROR(VLOOKUP(D3246,プログラムデータ!A:N,13,0),"")</f>
        <v/>
      </c>
      <c r="I3246" t="str">
        <f>IFERROR(VLOOKUP(D3246,プログラムデータ!A:N,11,0),"")</f>
        <v/>
      </c>
      <c r="J3246" t="str">
        <f>IFERROR(VLOOKUP(D3246,プログラムデータ!A:N,10,0),"")</f>
        <v/>
      </c>
      <c r="K3246" t="str">
        <f>IFERROR(VLOOKUP(D3246,プログラムデータ!A:N,14,0),"")</f>
        <v/>
      </c>
      <c r="L3246" t="str">
        <f t="shared" si="101"/>
        <v xml:space="preserve">    </v>
      </c>
      <c r="M3246" t="str">
        <f>IFERROR(VLOOKUP(J3246,色々!M:P,4,0),"")</f>
        <v/>
      </c>
      <c r="N3246" t="str">
        <f>IFERROR(記録__2[[#This Row],[競技番号]],"")</f>
        <v/>
      </c>
      <c r="O3246" t="str">
        <f>IFERROR(記録__2[[#This Row],[選手番号]],"")</f>
        <v/>
      </c>
    </row>
    <row r="3247" spans="1:15" x14ac:dyDescent="0.2">
      <c r="A3247" t="str">
        <f>IFERROR(VLOOKUP(N3247,プログラム!B:C,2,0),"")</f>
        <v/>
      </c>
      <c r="B3247" t="str">
        <f t="shared" si="100"/>
        <v/>
      </c>
      <c r="C3247" t="str">
        <f>IFERROR(VLOOKUP(B3247,チーム番号!E:F,2,0),"")</f>
        <v/>
      </c>
      <c r="D3247" t="str">
        <f>IFERROR(VLOOKUP(N3247,プログラム!B:C,2,0),"")</f>
        <v/>
      </c>
      <c r="E3247" t="str">
        <f>IFERROR(記録__2[[#This Row],[組]],"")</f>
        <v/>
      </c>
      <c r="F3247" t="str">
        <f>IFERROR(記録__2[[#This Row],[水路]],"")</f>
        <v/>
      </c>
      <c r="G3247" t="str">
        <f>IFERROR(VLOOKUP(D3247,プログラムデータ!A:N,12,0),"")</f>
        <v/>
      </c>
      <c r="H3247" t="str">
        <f>IFERROR(VLOOKUP(D3247,プログラムデータ!A:N,13,0),"")</f>
        <v/>
      </c>
      <c r="I3247" t="str">
        <f>IFERROR(VLOOKUP(D3247,プログラムデータ!A:N,11,0),"")</f>
        <v/>
      </c>
      <c r="J3247" t="str">
        <f>IFERROR(VLOOKUP(D3247,プログラムデータ!A:N,10,0),"")</f>
        <v/>
      </c>
      <c r="K3247" t="str">
        <f>IFERROR(VLOOKUP(D3247,プログラムデータ!A:N,14,0),"")</f>
        <v/>
      </c>
      <c r="L3247" t="str">
        <f t="shared" si="101"/>
        <v xml:space="preserve">    </v>
      </c>
      <c r="M3247" t="str">
        <f>IFERROR(VLOOKUP(J3247,色々!M:P,4,0),"")</f>
        <v/>
      </c>
      <c r="N3247" t="str">
        <f>IFERROR(記録__2[[#This Row],[競技番号]],"")</f>
        <v/>
      </c>
      <c r="O3247" t="str">
        <f>IFERROR(記録__2[[#This Row],[選手番号]],"")</f>
        <v/>
      </c>
    </row>
    <row r="3248" spans="1:15" x14ac:dyDescent="0.2">
      <c r="A3248" t="str">
        <f>IFERROR(VLOOKUP(N3248,プログラム!B:C,2,0),"")</f>
        <v/>
      </c>
      <c r="B3248" t="str">
        <f t="shared" si="100"/>
        <v/>
      </c>
      <c r="C3248" t="str">
        <f>IFERROR(VLOOKUP(B3248,チーム番号!E:F,2,0),"")</f>
        <v/>
      </c>
      <c r="D3248" t="str">
        <f>IFERROR(VLOOKUP(N3248,プログラム!B:C,2,0),"")</f>
        <v/>
      </c>
      <c r="E3248" t="str">
        <f>IFERROR(記録__2[[#This Row],[組]],"")</f>
        <v/>
      </c>
      <c r="F3248" t="str">
        <f>IFERROR(記録__2[[#This Row],[水路]],"")</f>
        <v/>
      </c>
      <c r="G3248" t="str">
        <f>IFERROR(VLOOKUP(D3248,プログラムデータ!A:N,12,0),"")</f>
        <v/>
      </c>
      <c r="H3248" t="str">
        <f>IFERROR(VLOOKUP(D3248,プログラムデータ!A:N,13,0),"")</f>
        <v/>
      </c>
      <c r="I3248" t="str">
        <f>IFERROR(VLOOKUP(D3248,プログラムデータ!A:N,11,0),"")</f>
        <v/>
      </c>
      <c r="J3248" t="str">
        <f>IFERROR(VLOOKUP(D3248,プログラムデータ!A:N,10,0),"")</f>
        <v/>
      </c>
      <c r="K3248" t="str">
        <f>IFERROR(VLOOKUP(D3248,プログラムデータ!A:N,14,0),"")</f>
        <v/>
      </c>
      <c r="L3248" t="str">
        <f t="shared" si="101"/>
        <v xml:space="preserve">    </v>
      </c>
      <c r="M3248" t="str">
        <f>IFERROR(VLOOKUP(J3248,色々!M:P,4,0),"")</f>
        <v/>
      </c>
      <c r="N3248" t="str">
        <f>IFERROR(記録__2[[#This Row],[競技番号]],"")</f>
        <v/>
      </c>
      <c r="O3248" t="str">
        <f>IFERROR(記録__2[[#This Row],[選手番号]],"")</f>
        <v/>
      </c>
    </row>
    <row r="3249" spans="1:15" x14ac:dyDescent="0.2">
      <c r="A3249" t="str">
        <f>IFERROR(VLOOKUP(N3249,プログラム!B:C,2,0),"")</f>
        <v/>
      </c>
      <c r="B3249" t="str">
        <f t="shared" si="100"/>
        <v/>
      </c>
      <c r="C3249" t="str">
        <f>IFERROR(VLOOKUP(B3249,チーム番号!E:F,2,0),"")</f>
        <v/>
      </c>
      <c r="D3249" t="str">
        <f>IFERROR(VLOOKUP(N3249,プログラム!B:C,2,0),"")</f>
        <v/>
      </c>
      <c r="E3249" t="str">
        <f>IFERROR(記録__2[[#This Row],[組]],"")</f>
        <v/>
      </c>
      <c r="F3249" t="str">
        <f>IFERROR(記録__2[[#This Row],[水路]],"")</f>
        <v/>
      </c>
      <c r="G3249" t="str">
        <f>IFERROR(VLOOKUP(D3249,プログラムデータ!A:N,12,0),"")</f>
        <v/>
      </c>
      <c r="H3249" t="str">
        <f>IFERROR(VLOOKUP(D3249,プログラムデータ!A:N,13,0),"")</f>
        <v/>
      </c>
      <c r="I3249" t="str">
        <f>IFERROR(VLOOKUP(D3249,プログラムデータ!A:N,11,0),"")</f>
        <v/>
      </c>
      <c r="J3249" t="str">
        <f>IFERROR(VLOOKUP(D3249,プログラムデータ!A:N,10,0),"")</f>
        <v/>
      </c>
      <c r="K3249" t="str">
        <f>IFERROR(VLOOKUP(D3249,プログラムデータ!A:N,14,0),"")</f>
        <v/>
      </c>
      <c r="L3249" t="str">
        <f t="shared" si="101"/>
        <v xml:space="preserve">    </v>
      </c>
      <c r="M3249" t="str">
        <f>IFERROR(VLOOKUP(J3249,色々!M:P,4,0),"")</f>
        <v/>
      </c>
      <c r="N3249" t="str">
        <f>IFERROR(記録__2[[#This Row],[競技番号]],"")</f>
        <v/>
      </c>
      <c r="O3249" t="str">
        <f>IFERROR(記録__2[[#This Row],[選手番号]],"")</f>
        <v/>
      </c>
    </row>
    <row r="3250" spans="1:15" x14ac:dyDescent="0.2">
      <c r="A3250" t="str">
        <f>IFERROR(VLOOKUP(N3250,プログラム!B:C,2,0),"")</f>
        <v/>
      </c>
      <c r="B3250" t="str">
        <f t="shared" si="100"/>
        <v/>
      </c>
      <c r="C3250" t="str">
        <f>IFERROR(VLOOKUP(B3250,チーム番号!E:F,2,0),"")</f>
        <v/>
      </c>
      <c r="D3250" t="str">
        <f>IFERROR(VLOOKUP(N3250,プログラム!B:C,2,0),"")</f>
        <v/>
      </c>
      <c r="E3250" t="str">
        <f>IFERROR(記録__2[[#This Row],[組]],"")</f>
        <v/>
      </c>
      <c r="F3250" t="str">
        <f>IFERROR(記録__2[[#This Row],[水路]],"")</f>
        <v/>
      </c>
      <c r="G3250" t="str">
        <f>IFERROR(VLOOKUP(D3250,プログラムデータ!A:N,12,0),"")</f>
        <v/>
      </c>
      <c r="H3250" t="str">
        <f>IFERROR(VLOOKUP(D3250,プログラムデータ!A:N,13,0),"")</f>
        <v/>
      </c>
      <c r="I3250" t="str">
        <f>IFERROR(VLOOKUP(D3250,プログラムデータ!A:N,11,0),"")</f>
        <v/>
      </c>
      <c r="J3250" t="str">
        <f>IFERROR(VLOOKUP(D3250,プログラムデータ!A:N,10,0),"")</f>
        <v/>
      </c>
      <c r="K3250" t="str">
        <f>IFERROR(VLOOKUP(D3250,プログラムデータ!A:N,14,0),"")</f>
        <v/>
      </c>
      <c r="L3250" t="str">
        <f t="shared" si="101"/>
        <v xml:space="preserve">    </v>
      </c>
      <c r="M3250" t="str">
        <f>IFERROR(VLOOKUP(J3250,色々!M:P,4,0),"")</f>
        <v/>
      </c>
      <c r="N3250" t="str">
        <f>IFERROR(記録__2[[#This Row],[競技番号]],"")</f>
        <v/>
      </c>
      <c r="O3250" t="str">
        <f>IFERROR(記録__2[[#This Row],[選手番号]],"")</f>
        <v/>
      </c>
    </row>
    <row r="3251" spans="1:15" x14ac:dyDescent="0.2">
      <c r="A3251" t="str">
        <f>IFERROR(VLOOKUP(N3251,プログラム!B:C,2,0),"")</f>
        <v/>
      </c>
      <c r="B3251" t="str">
        <f t="shared" si="100"/>
        <v/>
      </c>
      <c r="C3251" t="str">
        <f>IFERROR(VLOOKUP(B3251,チーム番号!E:F,2,0),"")</f>
        <v/>
      </c>
      <c r="D3251" t="str">
        <f>IFERROR(VLOOKUP(N3251,プログラム!B:C,2,0),"")</f>
        <v/>
      </c>
      <c r="E3251" t="str">
        <f>IFERROR(記録__2[[#This Row],[組]],"")</f>
        <v/>
      </c>
      <c r="F3251" t="str">
        <f>IFERROR(記録__2[[#This Row],[水路]],"")</f>
        <v/>
      </c>
      <c r="G3251" t="str">
        <f>IFERROR(VLOOKUP(D3251,プログラムデータ!A:N,12,0),"")</f>
        <v/>
      </c>
      <c r="H3251" t="str">
        <f>IFERROR(VLOOKUP(D3251,プログラムデータ!A:N,13,0),"")</f>
        <v/>
      </c>
      <c r="I3251" t="str">
        <f>IFERROR(VLOOKUP(D3251,プログラムデータ!A:N,11,0),"")</f>
        <v/>
      </c>
      <c r="J3251" t="str">
        <f>IFERROR(VLOOKUP(D3251,プログラムデータ!A:N,10,0),"")</f>
        <v/>
      </c>
      <c r="K3251" t="str">
        <f>IFERROR(VLOOKUP(D3251,プログラムデータ!A:N,14,0),"")</f>
        <v/>
      </c>
      <c r="L3251" t="str">
        <f t="shared" si="101"/>
        <v xml:space="preserve">    </v>
      </c>
      <c r="M3251" t="str">
        <f>IFERROR(VLOOKUP(J3251,色々!M:P,4,0),"")</f>
        <v/>
      </c>
      <c r="N3251" t="str">
        <f>IFERROR(記録__2[[#This Row],[競技番号]],"")</f>
        <v/>
      </c>
      <c r="O3251" t="str">
        <f>IFERROR(記録__2[[#This Row],[選手番号]],"")</f>
        <v/>
      </c>
    </row>
    <row r="3252" spans="1:15" x14ac:dyDescent="0.2">
      <c r="A3252" t="str">
        <f>IFERROR(VLOOKUP(N3252,プログラム!B:C,2,0),"")</f>
        <v/>
      </c>
      <c r="B3252" t="str">
        <f t="shared" si="100"/>
        <v/>
      </c>
      <c r="C3252" t="str">
        <f>IFERROR(VLOOKUP(B3252,チーム番号!E:F,2,0),"")</f>
        <v/>
      </c>
      <c r="D3252" t="str">
        <f>IFERROR(VLOOKUP(N3252,プログラム!B:C,2,0),"")</f>
        <v/>
      </c>
      <c r="E3252" t="str">
        <f>IFERROR(記録__2[[#This Row],[組]],"")</f>
        <v/>
      </c>
      <c r="F3252" t="str">
        <f>IFERROR(記録__2[[#This Row],[水路]],"")</f>
        <v/>
      </c>
      <c r="G3252" t="str">
        <f>IFERROR(VLOOKUP(D3252,プログラムデータ!A:N,12,0),"")</f>
        <v/>
      </c>
      <c r="H3252" t="str">
        <f>IFERROR(VLOOKUP(D3252,プログラムデータ!A:N,13,0),"")</f>
        <v/>
      </c>
      <c r="I3252" t="str">
        <f>IFERROR(VLOOKUP(D3252,プログラムデータ!A:N,11,0),"")</f>
        <v/>
      </c>
      <c r="J3252" t="str">
        <f>IFERROR(VLOOKUP(D3252,プログラムデータ!A:N,10,0),"")</f>
        <v/>
      </c>
      <c r="K3252" t="str">
        <f>IFERROR(VLOOKUP(D3252,プログラムデータ!A:N,14,0),"")</f>
        <v/>
      </c>
      <c r="L3252" t="str">
        <f t="shared" si="101"/>
        <v xml:space="preserve">    </v>
      </c>
      <c r="M3252" t="str">
        <f>IFERROR(VLOOKUP(J3252,色々!M:P,4,0),"")</f>
        <v/>
      </c>
      <c r="N3252" t="str">
        <f>IFERROR(記録__2[[#This Row],[競技番号]],"")</f>
        <v/>
      </c>
      <c r="O3252" t="str">
        <f>IFERROR(記録__2[[#This Row],[選手番号]],"")</f>
        <v/>
      </c>
    </row>
    <row r="3253" spans="1:15" x14ac:dyDescent="0.2">
      <c r="A3253" t="str">
        <f>IFERROR(VLOOKUP(N3253,プログラム!B:C,2,0),"")</f>
        <v/>
      </c>
      <c r="B3253" t="str">
        <f t="shared" si="100"/>
        <v/>
      </c>
      <c r="C3253" t="str">
        <f>IFERROR(VLOOKUP(B3253,チーム番号!E:F,2,0),"")</f>
        <v/>
      </c>
      <c r="D3253" t="str">
        <f>IFERROR(VLOOKUP(N3253,プログラム!B:C,2,0),"")</f>
        <v/>
      </c>
      <c r="E3253" t="str">
        <f>IFERROR(記録__2[[#This Row],[組]],"")</f>
        <v/>
      </c>
      <c r="F3253" t="str">
        <f>IFERROR(記録__2[[#This Row],[水路]],"")</f>
        <v/>
      </c>
      <c r="G3253" t="str">
        <f>IFERROR(VLOOKUP(D3253,プログラムデータ!A:N,12,0),"")</f>
        <v/>
      </c>
      <c r="H3253" t="str">
        <f>IFERROR(VLOOKUP(D3253,プログラムデータ!A:N,13,0),"")</f>
        <v/>
      </c>
      <c r="I3253" t="str">
        <f>IFERROR(VLOOKUP(D3253,プログラムデータ!A:N,11,0),"")</f>
        <v/>
      </c>
      <c r="J3253" t="str">
        <f>IFERROR(VLOOKUP(D3253,プログラムデータ!A:N,10,0),"")</f>
        <v/>
      </c>
      <c r="K3253" t="str">
        <f>IFERROR(VLOOKUP(D3253,プログラムデータ!A:N,14,0),"")</f>
        <v/>
      </c>
      <c r="L3253" t="str">
        <f t="shared" si="101"/>
        <v xml:space="preserve">    </v>
      </c>
      <c r="M3253" t="str">
        <f>IFERROR(VLOOKUP(J3253,色々!M:P,4,0),"")</f>
        <v/>
      </c>
      <c r="N3253" t="str">
        <f>IFERROR(記録__2[[#This Row],[競技番号]],"")</f>
        <v/>
      </c>
      <c r="O3253" t="str">
        <f>IFERROR(記録__2[[#This Row],[選手番号]],"")</f>
        <v/>
      </c>
    </row>
    <row r="3254" spans="1:15" x14ac:dyDescent="0.2">
      <c r="A3254" t="str">
        <f>IFERROR(VLOOKUP(N3254,プログラム!B:C,2,0),"")</f>
        <v/>
      </c>
      <c r="B3254" t="str">
        <f t="shared" si="100"/>
        <v/>
      </c>
      <c r="C3254" t="str">
        <f>IFERROR(VLOOKUP(B3254,チーム番号!E:F,2,0),"")</f>
        <v/>
      </c>
      <c r="D3254" t="str">
        <f>IFERROR(VLOOKUP(N3254,プログラム!B:C,2,0),"")</f>
        <v/>
      </c>
      <c r="E3254" t="str">
        <f>IFERROR(記録__2[[#This Row],[組]],"")</f>
        <v/>
      </c>
      <c r="F3254" t="str">
        <f>IFERROR(記録__2[[#This Row],[水路]],"")</f>
        <v/>
      </c>
      <c r="G3254" t="str">
        <f>IFERROR(VLOOKUP(D3254,プログラムデータ!A:N,12,0),"")</f>
        <v/>
      </c>
      <c r="H3254" t="str">
        <f>IFERROR(VLOOKUP(D3254,プログラムデータ!A:N,13,0),"")</f>
        <v/>
      </c>
      <c r="I3254" t="str">
        <f>IFERROR(VLOOKUP(D3254,プログラムデータ!A:N,11,0),"")</f>
        <v/>
      </c>
      <c r="J3254" t="str">
        <f>IFERROR(VLOOKUP(D3254,プログラムデータ!A:N,10,0),"")</f>
        <v/>
      </c>
      <c r="K3254" t="str">
        <f>IFERROR(VLOOKUP(D3254,プログラムデータ!A:N,14,0),"")</f>
        <v/>
      </c>
      <c r="L3254" t="str">
        <f t="shared" si="101"/>
        <v xml:space="preserve">    </v>
      </c>
      <c r="M3254" t="str">
        <f>IFERROR(VLOOKUP(J3254,色々!M:P,4,0),"")</f>
        <v/>
      </c>
      <c r="N3254" t="str">
        <f>IFERROR(記録__2[[#This Row],[競技番号]],"")</f>
        <v/>
      </c>
      <c r="O3254" t="str">
        <f>IFERROR(記録__2[[#This Row],[選手番号]],"")</f>
        <v/>
      </c>
    </row>
    <row r="3255" spans="1:15" x14ac:dyDescent="0.2">
      <c r="A3255" t="str">
        <f>IFERROR(VLOOKUP(N3255,プログラム!B:C,2,0),"")</f>
        <v/>
      </c>
      <c r="B3255" t="str">
        <f t="shared" si="100"/>
        <v/>
      </c>
      <c r="C3255" t="str">
        <f>IFERROR(VLOOKUP(B3255,チーム番号!E:F,2,0),"")</f>
        <v/>
      </c>
      <c r="D3255" t="str">
        <f>IFERROR(VLOOKUP(N3255,プログラム!B:C,2,0),"")</f>
        <v/>
      </c>
      <c r="E3255" t="str">
        <f>IFERROR(記録__2[[#This Row],[組]],"")</f>
        <v/>
      </c>
      <c r="F3255" t="str">
        <f>IFERROR(記録__2[[#This Row],[水路]],"")</f>
        <v/>
      </c>
      <c r="G3255" t="str">
        <f>IFERROR(VLOOKUP(D3255,プログラムデータ!A:N,12,0),"")</f>
        <v/>
      </c>
      <c r="H3255" t="str">
        <f>IFERROR(VLOOKUP(D3255,プログラムデータ!A:N,13,0),"")</f>
        <v/>
      </c>
      <c r="I3255" t="str">
        <f>IFERROR(VLOOKUP(D3255,プログラムデータ!A:N,11,0),"")</f>
        <v/>
      </c>
      <c r="J3255" t="str">
        <f>IFERROR(VLOOKUP(D3255,プログラムデータ!A:N,10,0),"")</f>
        <v/>
      </c>
      <c r="K3255" t="str">
        <f>IFERROR(VLOOKUP(D3255,プログラムデータ!A:N,14,0),"")</f>
        <v/>
      </c>
      <c r="L3255" t="str">
        <f t="shared" si="101"/>
        <v xml:space="preserve">    </v>
      </c>
      <c r="M3255" t="str">
        <f>IFERROR(VLOOKUP(J3255,色々!M:P,4,0),"")</f>
        <v/>
      </c>
      <c r="N3255" t="str">
        <f>IFERROR(記録__2[[#This Row],[競技番号]],"")</f>
        <v/>
      </c>
      <c r="O3255" t="str">
        <f>IFERROR(記録__2[[#This Row],[選手番号]],"")</f>
        <v/>
      </c>
    </row>
    <row r="3256" spans="1:15" x14ac:dyDescent="0.2">
      <c r="A3256" t="str">
        <f>IFERROR(VLOOKUP(N3256,プログラム!B:C,2,0),"")</f>
        <v/>
      </c>
      <c r="B3256" t="str">
        <f t="shared" si="100"/>
        <v/>
      </c>
      <c r="C3256" t="str">
        <f>IFERROR(VLOOKUP(B3256,チーム番号!E:F,2,0),"")</f>
        <v/>
      </c>
      <c r="D3256" t="str">
        <f>IFERROR(VLOOKUP(N3256,プログラム!B:C,2,0),"")</f>
        <v/>
      </c>
      <c r="E3256" t="str">
        <f>IFERROR(記録__2[[#This Row],[組]],"")</f>
        <v/>
      </c>
      <c r="F3256" t="str">
        <f>IFERROR(記録__2[[#This Row],[水路]],"")</f>
        <v/>
      </c>
      <c r="G3256" t="str">
        <f>IFERROR(VLOOKUP(D3256,プログラムデータ!A:N,12,0),"")</f>
        <v/>
      </c>
      <c r="H3256" t="str">
        <f>IFERROR(VLOOKUP(D3256,プログラムデータ!A:N,13,0),"")</f>
        <v/>
      </c>
      <c r="I3256" t="str">
        <f>IFERROR(VLOOKUP(D3256,プログラムデータ!A:N,11,0),"")</f>
        <v/>
      </c>
      <c r="J3256" t="str">
        <f>IFERROR(VLOOKUP(D3256,プログラムデータ!A:N,10,0),"")</f>
        <v/>
      </c>
      <c r="K3256" t="str">
        <f>IFERROR(VLOOKUP(D3256,プログラムデータ!A:N,14,0),"")</f>
        <v/>
      </c>
      <c r="L3256" t="str">
        <f t="shared" si="101"/>
        <v xml:space="preserve">    </v>
      </c>
      <c r="M3256" t="str">
        <f>IFERROR(VLOOKUP(J3256,色々!M:P,4,0),"")</f>
        <v/>
      </c>
      <c r="N3256" t="str">
        <f>IFERROR(記録__2[[#This Row],[競技番号]],"")</f>
        <v/>
      </c>
      <c r="O3256" t="str">
        <f>IFERROR(記録__2[[#This Row],[選手番号]],"")</f>
        <v/>
      </c>
    </row>
    <row r="3257" spans="1:15" x14ac:dyDescent="0.2">
      <c r="A3257" t="str">
        <f>IFERROR(VLOOKUP(N3257,プログラム!B:C,2,0),"")</f>
        <v/>
      </c>
      <c r="B3257" t="str">
        <f t="shared" si="100"/>
        <v/>
      </c>
      <c r="C3257" t="str">
        <f>IFERROR(VLOOKUP(B3257,チーム番号!E:F,2,0),"")</f>
        <v/>
      </c>
      <c r="D3257" t="str">
        <f>IFERROR(VLOOKUP(N3257,プログラム!B:C,2,0),"")</f>
        <v/>
      </c>
      <c r="E3257" t="str">
        <f>IFERROR(記録__2[[#This Row],[組]],"")</f>
        <v/>
      </c>
      <c r="F3257" t="str">
        <f>IFERROR(記録__2[[#This Row],[水路]],"")</f>
        <v/>
      </c>
      <c r="G3257" t="str">
        <f>IFERROR(VLOOKUP(D3257,プログラムデータ!A:N,12,0),"")</f>
        <v/>
      </c>
      <c r="H3257" t="str">
        <f>IFERROR(VLOOKUP(D3257,プログラムデータ!A:N,13,0),"")</f>
        <v/>
      </c>
      <c r="I3257" t="str">
        <f>IFERROR(VLOOKUP(D3257,プログラムデータ!A:N,11,0),"")</f>
        <v/>
      </c>
      <c r="J3257" t="str">
        <f>IFERROR(VLOOKUP(D3257,プログラムデータ!A:N,10,0),"")</f>
        <v/>
      </c>
      <c r="K3257" t="str">
        <f>IFERROR(VLOOKUP(D3257,プログラムデータ!A:N,14,0),"")</f>
        <v/>
      </c>
      <c r="L3257" t="str">
        <f t="shared" si="101"/>
        <v xml:space="preserve">    </v>
      </c>
      <c r="M3257" t="str">
        <f>IFERROR(VLOOKUP(J3257,色々!M:P,4,0),"")</f>
        <v/>
      </c>
      <c r="N3257" t="str">
        <f>IFERROR(記録__2[[#This Row],[競技番号]],"")</f>
        <v/>
      </c>
      <c r="O3257" t="str">
        <f>IFERROR(記録__2[[#This Row],[選手番号]],"")</f>
        <v/>
      </c>
    </row>
    <row r="3258" spans="1:15" x14ac:dyDescent="0.2">
      <c r="A3258" t="str">
        <f>IFERROR(VLOOKUP(N3258,プログラム!B:C,2,0),"")</f>
        <v/>
      </c>
      <c r="B3258" t="str">
        <f t="shared" si="100"/>
        <v/>
      </c>
      <c r="C3258" t="str">
        <f>IFERROR(VLOOKUP(B3258,チーム番号!E:F,2,0),"")</f>
        <v/>
      </c>
      <c r="D3258" t="str">
        <f>IFERROR(VLOOKUP(N3258,プログラム!B:C,2,0),"")</f>
        <v/>
      </c>
      <c r="E3258" t="str">
        <f>IFERROR(記録__2[[#This Row],[組]],"")</f>
        <v/>
      </c>
      <c r="F3258" t="str">
        <f>IFERROR(記録__2[[#This Row],[水路]],"")</f>
        <v/>
      </c>
      <c r="G3258" t="str">
        <f>IFERROR(VLOOKUP(D3258,プログラムデータ!A:N,12,0),"")</f>
        <v/>
      </c>
      <c r="H3258" t="str">
        <f>IFERROR(VLOOKUP(D3258,プログラムデータ!A:N,13,0),"")</f>
        <v/>
      </c>
      <c r="I3258" t="str">
        <f>IFERROR(VLOOKUP(D3258,プログラムデータ!A:N,11,0),"")</f>
        <v/>
      </c>
      <c r="J3258" t="str">
        <f>IFERROR(VLOOKUP(D3258,プログラムデータ!A:N,10,0),"")</f>
        <v/>
      </c>
      <c r="K3258" t="str">
        <f>IFERROR(VLOOKUP(D3258,プログラムデータ!A:N,14,0),"")</f>
        <v/>
      </c>
      <c r="L3258" t="str">
        <f t="shared" si="101"/>
        <v xml:space="preserve">    </v>
      </c>
      <c r="M3258" t="str">
        <f>IFERROR(VLOOKUP(J3258,色々!M:P,4,0),"")</f>
        <v/>
      </c>
      <c r="N3258" t="str">
        <f>IFERROR(記録__2[[#This Row],[競技番号]],"")</f>
        <v/>
      </c>
      <c r="O3258" t="str">
        <f>IFERROR(記録__2[[#This Row],[選手番号]],"")</f>
        <v/>
      </c>
    </row>
    <row r="3259" spans="1:15" x14ac:dyDescent="0.2">
      <c r="A3259" t="str">
        <f>IFERROR(VLOOKUP(N3259,プログラム!B:C,2,0),"")</f>
        <v/>
      </c>
      <c r="B3259" t="str">
        <f t="shared" si="100"/>
        <v/>
      </c>
      <c r="C3259" t="str">
        <f>IFERROR(VLOOKUP(B3259,チーム番号!E:F,2,0),"")</f>
        <v/>
      </c>
      <c r="D3259" t="str">
        <f>IFERROR(VLOOKUP(N3259,プログラム!B:C,2,0),"")</f>
        <v/>
      </c>
      <c r="E3259" t="str">
        <f>IFERROR(記録__2[[#This Row],[組]],"")</f>
        <v/>
      </c>
      <c r="F3259" t="str">
        <f>IFERROR(記録__2[[#This Row],[水路]],"")</f>
        <v/>
      </c>
      <c r="G3259" t="str">
        <f>IFERROR(VLOOKUP(D3259,プログラムデータ!A:N,12,0),"")</f>
        <v/>
      </c>
      <c r="H3259" t="str">
        <f>IFERROR(VLOOKUP(D3259,プログラムデータ!A:N,13,0),"")</f>
        <v/>
      </c>
      <c r="I3259" t="str">
        <f>IFERROR(VLOOKUP(D3259,プログラムデータ!A:N,11,0),"")</f>
        <v/>
      </c>
      <c r="J3259" t="str">
        <f>IFERROR(VLOOKUP(D3259,プログラムデータ!A:N,10,0),"")</f>
        <v/>
      </c>
      <c r="K3259" t="str">
        <f>IFERROR(VLOOKUP(D3259,プログラムデータ!A:N,14,0),"")</f>
        <v/>
      </c>
      <c r="L3259" t="str">
        <f t="shared" si="101"/>
        <v xml:space="preserve">    </v>
      </c>
      <c r="M3259" t="str">
        <f>IFERROR(VLOOKUP(J3259,色々!M:P,4,0),"")</f>
        <v/>
      </c>
      <c r="N3259" t="str">
        <f>IFERROR(記録__2[[#This Row],[競技番号]],"")</f>
        <v/>
      </c>
      <c r="O3259" t="str">
        <f>IFERROR(記録__2[[#This Row],[選手番号]],"")</f>
        <v/>
      </c>
    </row>
    <row r="3260" spans="1:15" x14ac:dyDescent="0.2">
      <c r="A3260" t="str">
        <f>IFERROR(VLOOKUP(N3260,プログラム!B:C,2,0),"")</f>
        <v/>
      </c>
      <c r="B3260" t="str">
        <f t="shared" si="100"/>
        <v/>
      </c>
      <c r="C3260" t="str">
        <f>IFERROR(VLOOKUP(B3260,チーム番号!E:F,2,0),"")</f>
        <v/>
      </c>
      <c r="D3260" t="str">
        <f>IFERROR(VLOOKUP(N3260,プログラム!B:C,2,0),"")</f>
        <v/>
      </c>
      <c r="E3260" t="str">
        <f>IFERROR(記録__2[[#This Row],[組]],"")</f>
        <v/>
      </c>
      <c r="F3260" t="str">
        <f>IFERROR(記録__2[[#This Row],[水路]],"")</f>
        <v/>
      </c>
      <c r="G3260" t="str">
        <f>IFERROR(VLOOKUP(D3260,プログラムデータ!A:N,12,0),"")</f>
        <v/>
      </c>
      <c r="H3260" t="str">
        <f>IFERROR(VLOOKUP(D3260,プログラムデータ!A:N,13,0),"")</f>
        <v/>
      </c>
      <c r="I3260" t="str">
        <f>IFERROR(VLOOKUP(D3260,プログラムデータ!A:N,11,0),"")</f>
        <v/>
      </c>
      <c r="J3260" t="str">
        <f>IFERROR(VLOOKUP(D3260,プログラムデータ!A:N,10,0),"")</f>
        <v/>
      </c>
      <c r="K3260" t="str">
        <f>IFERROR(VLOOKUP(D3260,プログラムデータ!A:N,14,0),"")</f>
        <v/>
      </c>
      <c r="L3260" t="str">
        <f t="shared" si="101"/>
        <v xml:space="preserve">    </v>
      </c>
      <c r="M3260" t="str">
        <f>IFERROR(VLOOKUP(J3260,色々!M:P,4,0),"")</f>
        <v/>
      </c>
      <c r="N3260" t="str">
        <f>IFERROR(記録__2[[#This Row],[競技番号]],"")</f>
        <v/>
      </c>
      <c r="O3260" t="str">
        <f>IFERROR(記録__2[[#This Row],[選手番号]],"")</f>
        <v/>
      </c>
    </row>
    <row r="3261" spans="1:15" x14ac:dyDescent="0.2">
      <c r="A3261" t="str">
        <f>IFERROR(VLOOKUP(N3261,プログラム!B:C,2,0),"")</f>
        <v/>
      </c>
      <c r="B3261" t="str">
        <f t="shared" si="100"/>
        <v/>
      </c>
      <c r="C3261" t="str">
        <f>IFERROR(VLOOKUP(B3261,チーム番号!E:F,2,0),"")</f>
        <v/>
      </c>
      <c r="D3261" t="str">
        <f>IFERROR(VLOOKUP(N3261,プログラム!B:C,2,0),"")</f>
        <v/>
      </c>
      <c r="E3261" t="str">
        <f>IFERROR(記録__2[[#This Row],[組]],"")</f>
        <v/>
      </c>
      <c r="F3261" t="str">
        <f>IFERROR(記録__2[[#This Row],[水路]],"")</f>
        <v/>
      </c>
      <c r="G3261" t="str">
        <f>IFERROR(VLOOKUP(D3261,プログラムデータ!A:N,12,0),"")</f>
        <v/>
      </c>
      <c r="H3261" t="str">
        <f>IFERROR(VLOOKUP(D3261,プログラムデータ!A:N,13,0),"")</f>
        <v/>
      </c>
      <c r="I3261" t="str">
        <f>IFERROR(VLOOKUP(D3261,プログラムデータ!A:N,11,0),"")</f>
        <v/>
      </c>
      <c r="J3261" t="str">
        <f>IFERROR(VLOOKUP(D3261,プログラムデータ!A:N,10,0),"")</f>
        <v/>
      </c>
      <c r="K3261" t="str">
        <f>IFERROR(VLOOKUP(D3261,プログラムデータ!A:N,14,0),"")</f>
        <v/>
      </c>
      <c r="L3261" t="str">
        <f t="shared" si="101"/>
        <v xml:space="preserve">    </v>
      </c>
      <c r="M3261" t="str">
        <f>IFERROR(VLOOKUP(J3261,色々!M:P,4,0),"")</f>
        <v/>
      </c>
      <c r="N3261" t="str">
        <f>IFERROR(記録__2[[#This Row],[競技番号]],"")</f>
        <v/>
      </c>
      <c r="O3261" t="str">
        <f>IFERROR(記録__2[[#This Row],[選手番号]],"")</f>
        <v/>
      </c>
    </row>
    <row r="3262" spans="1:15" x14ac:dyDescent="0.2">
      <c r="A3262" t="str">
        <f>IFERROR(VLOOKUP(N3262,プログラム!B:C,2,0),"")</f>
        <v/>
      </c>
      <c r="B3262" t="str">
        <f t="shared" si="100"/>
        <v/>
      </c>
      <c r="C3262" t="str">
        <f>IFERROR(VLOOKUP(B3262,チーム番号!E:F,2,0),"")</f>
        <v/>
      </c>
      <c r="D3262" t="str">
        <f>IFERROR(VLOOKUP(N3262,プログラム!B:C,2,0),"")</f>
        <v/>
      </c>
      <c r="E3262" t="str">
        <f>IFERROR(記録__2[[#This Row],[組]],"")</f>
        <v/>
      </c>
      <c r="F3262" t="str">
        <f>IFERROR(記録__2[[#This Row],[水路]],"")</f>
        <v/>
      </c>
      <c r="G3262" t="str">
        <f>IFERROR(VLOOKUP(D3262,プログラムデータ!A:N,12,0),"")</f>
        <v/>
      </c>
      <c r="H3262" t="str">
        <f>IFERROR(VLOOKUP(D3262,プログラムデータ!A:N,13,0),"")</f>
        <v/>
      </c>
      <c r="I3262" t="str">
        <f>IFERROR(VLOOKUP(D3262,プログラムデータ!A:N,11,0),"")</f>
        <v/>
      </c>
      <c r="J3262" t="str">
        <f>IFERROR(VLOOKUP(D3262,プログラムデータ!A:N,10,0),"")</f>
        <v/>
      </c>
      <c r="K3262" t="str">
        <f>IFERROR(VLOOKUP(D3262,プログラムデータ!A:N,14,0),"")</f>
        <v/>
      </c>
      <c r="L3262" t="str">
        <f t="shared" si="101"/>
        <v xml:space="preserve">    </v>
      </c>
      <c r="M3262" t="str">
        <f>IFERROR(VLOOKUP(J3262,色々!M:P,4,0),"")</f>
        <v/>
      </c>
      <c r="N3262" t="str">
        <f>IFERROR(記録__2[[#This Row],[競技番号]],"")</f>
        <v/>
      </c>
      <c r="O3262" t="str">
        <f>IFERROR(記録__2[[#This Row],[選手番号]],"")</f>
        <v/>
      </c>
    </row>
    <row r="3263" spans="1:15" x14ac:dyDescent="0.2">
      <c r="A3263" t="str">
        <f>IFERROR(VLOOKUP(N3263,プログラム!B:C,2,0),"")</f>
        <v/>
      </c>
      <c r="B3263" t="str">
        <f t="shared" si="100"/>
        <v/>
      </c>
      <c r="C3263" t="str">
        <f>IFERROR(VLOOKUP(B3263,チーム番号!E:F,2,0),"")</f>
        <v/>
      </c>
      <c r="D3263" t="str">
        <f>IFERROR(VLOOKUP(N3263,プログラム!B:C,2,0),"")</f>
        <v/>
      </c>
      <c r="E3263" t="str">
        <f>IFERROR(記録__2[[#This Row],[組]],"")</f>
        <v/>
      </c>
      <c r="F3263" t="str">
        <f>IFERROR(記録__2[[#This Row],[水路]],"")</f>
        <v/>
      </c>
      <c r="G3263" t="str">
        <f>IFERROR(VLOOKUP(D3263,プログラムデータ!A:N,12,0),"")</f>
        <v/>
      </c>
      <c r="H3263" t="str">
        <f>IFERROR(VLOOKUP(D3263,プログラムデータ!A:N,13,0),"")</f>
        <v/>
      </c>
      <c r="I3263" t="str">
        <f>IFERROR(VLOOKUP(D3263,プログラムデータ!A:N,11,0),"")</f>
        <v/>
      </c>
      <c r="J3263" t="str">
        <f>IFERROR(VLOOKUP(D3263,プログラムデータ!A:N,10,0),"")</f>
        <v/>
      </c>
      <c r="K3263" t="str">
        <f>IFERROR(VLOOKUP(D3263,プログラムデータ!A:N,14,0),"")</f>
        <v/>
      </c>
      <c r="L3263" t="str">
        <f t="shared" si="101"/>
        <v xml:space="preserve">    </v>
      </c>
      <c r="M3263" t="str">
        <f>IFERROR(VLOOKUP(J3263,色々!M:P,4,0),"")</f>
        <v/>
      </c>
      <c r="N3263" t="str">
        <f>IFERROR(記録__2[[#This Row],[競技番号]],"")</f>
        <v/>
      </c>
      <c r="O3263" t="str">
        <f>IFERROR(記録__2[[#This Row],[選手番号]],"")</f>
        <v/>
      </c>
    </row>
    <row r="3264" spans="1:15" x14ac:dyDescent="0.2">
      <c r="A3264" t="str">
        <f>IFERROR(VLOOKUP(N3264,プログラム!B:C,2,0),"")</f>
        <v/>
      </c>
      <c r="B3264" t="str">
        <f t="shared" si="100"/>
        <v/>
      </c>
      <c r="C3264" t="str">
        <f>IFERROR(VLOOKUP(B3264,チーム番号!E:F,2,0),"")</f>
        <v/>
      </c>
      <c r="D3264" t="str">
        <f>IFERROR(VLOOKUP(N3264,プログラム!B:C,2,0),"")</f>
        <v/>
      </c>
      <c r="E3264" t="str">
        <f>IFERROR(記録__2[[#This Row],[組]],"")</f>
        <v/>
      </c>
      <c r="F3264" t="str">
        <f>IFERROR(記録__2[[#This Row],[水路]],"")</f>
        <v/>
      </c>
      <c r="G3264" t="str">
        <f>IFERROR(VLOOKUP(D3264,プログラムデータ!A:N,12,0),"")</f>
        <v/>
      </c>
      <c r="H3264" t="str">
        <f>IFERROR(VLOOKUP(D3264,プログラムデータ!A:N,13,0),"")</f>
        <v/>
      </c>
      <c r="I3264" t="str">
        <f>IFERROR(VLOOKUP(D3264,プログラムデータ!A:N,11,0),"")</f>
        <v/>
      </c>
      <c r="J3264" t="str">
        <f>IFERROR(VLOOKUP(D3264,プログラムデータ!A:N,10,0),"")</f>
        <v/>
      </c>
      <c r="K3264" t="str">
        <f>IFERROR(VLOOKUP(D3264,プログラムデータ!A:N,14,0),"")</f>
        <v/>
      </c>
      <c r="L3264" t="str">
        <f t="shared" si="101"/>
        <v xml:space="preserve">    </v>
      </c>
      <c r="M3264" t="str">
        <f>IFERROR(VLOOKUP(J3264,色々!M:P,4,0),"")</f>
        <v/>
      </c>
      <c r="N3264" t="str">
        <f>IFERROR(記録__2[[#This Row],[競技番号]],"")</f>
        <v/>
      </c>
      <c r="O3264" t="str">
        <f>IFERROR(記録__2[[#This Row],[選手番号]],"")</f>
        <v/>
      </c>
    </row>
    <row r="3265" spans="1:15" x14ac:dyDescent="0.2">
      <c r="A3265" t="str">
        <f>IFERROR(VLOOKUP(N3265,プログラム!B:C,2,0),"")</f>
        <v/>
      </c>
      <c r="B3265" t="str">
        <f t="shared" si="100"/>
        <v/>
      </c>
      <c r="C3265" t="str">
        <f>IFERROR(VLOOKUP(B3265,チーム番号!E:F,2,0),"")</f>
        <v/>
      </c>
      <c r="D3265" t="str">
        <f>IFERROR(VLOOKUP(N3265,プログラム!B:C,2,0),"")</f>
        <v/>
      </c>
      <c r="E3265" t="str">
        <f>IFERROR(記録__2[[#This Row],[組]],"")</f>
        <v/>
      </c>
      <c r="F3265" t="str">
        <f>IFERROR(記録__2[[#This Row],[水路]],"")</f>
        <v/>
      </c>
      <c r="G3265" t="str">
        <f>IFERROR(VLOOKUP(D3265,プログラムデータ!A:N,12,0),"")</f>
        <v/>
      </c>
      <c r="H3265" t="str">
        <f>IFERROR(VLOOKUP(D3265,プログラムデータ!A:N,13,0),"")</f>
        <v/>
      </c>
      <c r="I3265" t="str">
        <f>IFERROR(VLOOKUP(D3265,プログラムデータ!A:N,11,0),"")</f>
        <v/>
      </c>
      <c r="J3265" t="str">
        <f>IFERROR(VLOOKUP(D3265,プログラムデータ!A:N,10,0),"")</f>
        <v/>
      </c>
      <c r="K3265" t="str">
        <f>IFERROR(VLOOKUP(D3265,プログラムデータ!A:N,14,0),"")</f>
        <v/>
      </c>
      <c r="L3265" t="str">
        <f t="shared" si="101"/>
        <v xml:space="preserve">    </v>
      </c>
      <c r="M3265" t="str">
        <f>IFERROR(VLOOKUP(J3265,色々!M:P,4,0),"")</f>
        <v/>
      </c>
      <c r="N3265" t="str">
        <f>IFERROR(記録__2[[#This Row],[競技番号]],"")</f>
        <v/>
      </c>
      <c r="O3265" t="str">
        <f>IFERROR(記録__2[[#This Row],[選手番号]],"")</f>
        <v/>
      </c>
    </row>
    <row r="3266" spans="1:15" x14ac:dyDescent="0.2">
      <c r="A3266" t="str">
        <f>IFERROR(VLOOKUP(N3266,プログラム!B:C,2,0),"")</f>
        <v/>
      </c>
      <c r="B3266" t="str">
        <f t="shared" si="100"/>
        <v/>
      </c>
      <c r="C3266" t="str">
        <f>IFERROR(VLOOKUP(B3266,チーム番号!E:F,2,0),"")</f>
        <v/>
      </c>
      <c r="D3266" t="str">
        <f>IFERROR(VLOOKUP(N3266,プログラム!B:C,2,0),"")</f>
        <v/>
      </c>
      <c r="E3266" t="str">
        <f>IFERROR(記録__2[[#This Row],[組]],"")</f>
        <v/>
      </c>
      <c r="F3266" t="str">
        <f>IFERROR(記録__2[[#This Row],[水路]],"")</f>
        <v/>
      </c>
      <c r="G3266" t="str">
        <f>IFERROR(VLOOKUP(D3266,プログラムデータ!A:N,12,0),"")</f>
        <v/>
      </c>
      <c r="H3266" t="str">
        <f>IFERROR(VLOOKUP(D3266,プログラムデータ!A:N,13,0),"")</f>
        <v/>
      </c>
      <c r="I3266" t="str">
        <f>IFERROR(VLOOKUP(D3266,プログラムデータ!A:N,11,0),"")</f>
        <v/>
      </c>
      <c r="J3266" t="str">
        <f>IFERROR(VLOOKUP(D3266,プログラムデータ!A:N,10,0),"")</f>
        <v/>
      </c>
      <c r="K3266" t="str">
        <f>IFERROR(VLOOKUP(D3266,プログラムデータ!A:N,14,0),"")</f>
        <v/>
      </c>
      <c r="L3266" t="str">
        <f t="shared" si="101"/>
        <v xml:space="preserve">    </v>
      </c>
      <c r="M3266" t="str">
        <f>IFERROR(VLOOKUP(J3266,色々!M:P,4,0),"")</f>
        <v/>
      </c>
      <c r="N3266" t="str">
        <f>IFERROR(記録__2[[#This Row],[競技番号]],"")</f>
        <v/>
      </c>
      <c r="O3266" t="str">
        <f>IFERROR(記録__2[[#This Row],[選手番号]],"")</f>
        <v/>
      </c>
    </row>
    <row r="3267" spans="1:15" x14ac:dyDescent="0.2">
      <c r="A3267" t="str">
        <f>IFERROR(VLOOKUP(N3267,プログラム!B:C,2,0),"")</f>
        <v/>
      </c>
      <c r="B3267" t="str">
        <f t="shared" ref="B3267:B3330" si="102">IFERROR(IF(OR(M3267=6,M3267=7),O3267,""),"")</f>
        <v/>
      </c>
      <c r="C3267" t="str">
        <f>IFERROR(VLOOKUP(B3267,チーム番号!E:F,2,0),"")</f>
        <v/>
      </c>
      <c r="D3267" t="str">
        <f>IFERROR(VLOOKUP(N3267,プログラム!B:C,2,0),"")</f>
        <v/>
      </c>
      <c r="E3267" t="str">
        <f>IFERROR(記録__2[[#This Row],[組]],"")</f>
        <v/>
      </c>
      <c r="F3267" t="str">
        <f>IFERROR(記録__2[[#This Row],[水路]],"")</f>
        <v/>
      </c>
      <c r="G3267" t="str">
        <f>IFERROR(VLOOKUP(D3267,プログラムデータ!A:N,12,0),"")</f>
        <v/>
      </c>
      <c r="H3267" t="str">
        <f>IFERROR(VLOOKUP(D3267,プログラムデータ!A:N,13,0),"")</f>
        <v/>
      </c>
      <c r="I3267" t="str">
        <f>IFERROR(VLOOKUP(D3267,プログラムデータ!A:N,11,0),"")</f>
        <v/>
      </c>
      <c r="J3267" t="str">
        <f>IFERROR(VLOOKUP(D3267,プログラムデータ!A:N,10,0),"")</f>
        <v/>
      </c>
      <c r="K3267" t="str">
        <f>IFERROR(VLOOKUP(D3267,プログラムデータ!A:N,14,0),"")</f>
        <v/>
      </c>
      <c r="L3267" t="str">
        <f t="shared" ref="L3267:L3330" si="103">CONCATENATE(G3267," ",H3267," ",I3267," ",J3267," ",K3267)</f>
        <v xml:space="preserve">    </v>
      </c>
      <c r="M3267" t="str">
        <f>IFERROR(VLOOKUP(J3267,色々!M:P,4,0),"")</f>
        <v/>
      </c>
      <c r="N3267" t="str">
        <f>IFERROR(記録__2[[#This Row],[競技番号]],"")</f>
        <v/>
      </c>
      <c r="O3267" t="str">
        <f>IFERROR(記録__2[[#This Row],[選手番号]],"")</f>
        <v/>
      </c>
    </row>
    <row r="3268" spans="1:15" x14ac:dyDescent="0.2">
      <c r="A3268" t="str">
        <f>IFERROR(VLOOKUP(N3268,プログラム!B:C,2,0),"")</f>
        <v/>
      </c>
      <c r="B3268" t="str">
        <f t="shared" si="102"/>
        <v/>
      </c>
      <c r="C3268" t="str">
        <f>IFERROR(VLOOKUP(B3268,チーム番号!E:F,2,0),"")</f>
        <v/>
      </c>
      <c r="D3268" t="str">
        <f>IFERROR(VLOOKUP(N3268,プログラム!B:C,2,0),"")</f>
        <v/>
      </c>
      <c r="E3268" t="str">
        <f>IFERROR(記録__2[[#This Row],[組]],"")</f>
        <v/>
      </c>
      <c r="F3268" t="str">
        <f>IFERROR(記録__2[[#This Row],[水路]],"")</f>
        <v/>
      </c>
      <c r="G3268" t="str">
        <f>IFERROR(VLOOKUP(D3268,プログラムデータ!A:N,12,0),"")</f>
        <v/>
      </c>
      <c r="H3268" t="str">
        <f>IFERROR(VLOOKUP(D3268,プログラムデータ!A:N,13,0),"")</f>
        <v/>
      </c>
      <c r="I3268" t="str">
        <f>IFERROR(VLOOKUP(D3268,プログラムデータ!A:N,11,0),"")</f>
        <v/>
      </c>
      <c r="J3268" t="str">
        <f>IFERROR(VLOOKUP(D3268,プログラムデータ!A:N,10,0),"")</f>
        <v/>
      </c>
      <c r="K3268" t="str">
        <f>IFERROR(VLOOKUP(D3268,プログラムデータ!A:N,14,0),"")</f>
        <v/>
      </c>
      <c r="L3268" t="str">
        <f t="shared" si="103"/>
        <v xml:space="preserve">    </v>
      </c>
      <c r="M3268" t="str">
        <f>IFERROR(VLOOKUP(J3268,色々!M:P,4,0),"")</f>
        <v/>
      </c>
      <c r="N3268" t="str">
        <f>IFERROR(記録__2[[#This Row],[競技番号]],"")</f>
        <v/>
      </c>
      <c r="O3268" t="str">
        <f>IFERROR(記録__2[[#This Row],[選手番号]],"")</f>
        <v/>
      </c>
    </row>
    <row r="3269" spans="1:15" x14ac:dyDescent="0.2">
      <c r="A3269" t="str">
        <f>IFERROR(VLOOKUP(N3269,プログラム!B:C,2,0),"")</f>
        <v/>
      </c>
      <c r="B3269" t="str">
        <f t="shared" si="102"/>
        <v/>
      </c>
      <c r="C3269" t="str">
        <f>IFERROR(VLOOKUP(B3269,チーム番号!E:F,2,0),"")</f>
        <v/>
      </c>
      <c r="D3269" t="str">
        <f>IFERROR(VLOOKUP(N3269,プログラム!B:C,2,0),"")</f>
        <v/>
      </c>
      <c r="E3269" t="str">
        <f>IFERROR(記録__2[[#This Row],[組]],"")</f>
        <v/>
      </c>
      <c r="F3269" t="str">
        <f>IFERROR(記録__2[[#This Row],[水路]],"")</f>
        <v/>
      </c>
      <c r="G3269" t="str">
        <f>IFERROR(VLOOKUP(D3269,プログラムデータ!A:N,12,0),"")</f>
        <v/>
      </c>
      <c r="H3269" t="str">
        <f>IFERROR(VLOOKUP(D3269,プログラムデータ!A:N,13,0),"")</f>
        <v/>
      </c>
      <c r="I3269" t="str">
        <f>IFERROR(VLOOKUP(D3269,プログラムデータ!A:N,11,0),"")</f>
        <v/>
      </c>
      <c r="J3269" t="str">
        <f>IFERROR(VLOOKUP(D3269,プログラムデータ!A:N,10,0),"")</f>
        <v/>
      </c>
      <c r="K3269" t="str">
        <f>IFERROR(VLOOKUP(D3269,プログラムデータ!A:N,14,0),"")</f>
        <v/>
      </c>
      <c r="L3269" t="str">
        <f t="shared" si="103"/>
        <v xml:space="preserve">    </v>
      </c>
      <c r="M3269" t="str">
        <f>IFERROR(VLOOKUP(J3269,色々!M:P,4,0),"")</f>
        <v/>
      </c>
      <c r="N3269" t="str">
        <f>IFERROR(記録__2[[#This Row],[競技番号]],"")</f>
        <v/>
      </c>
      <c r="O3269" t="str">
        <f>IFERROR(記録__2[[#This Row],[選手番号]],"")</f>
        <v/>
      </c>
    </row>
    <row r="3270" spans="1:15" x14ac:dyDescent="0.2">
      <c r="A3270" t="str">
        <f>IFERROR(VLOOKUP(N3270,プログラム!B:C,2,0),"")</f>
        <v/>
      </c>
      <c r="B3270" t="str">
        <f t="shared" si="102"/>
        <v/>
      </c>
      <c r="C3270" t="str">
        <f>IFERROR(VLOOKUP(B3270,チーム番号!E:F,2,0),"")</f>
        <v/>
      </c>
      <c r="D3270" t="str">
        <f>IFERROR(VLOOKUP(N3270,プログラム!B:C,2,0),"")</f>
        <v/>
      </c>
      <c r="E3270" t="str">
        <f>IFERROR(記録__2[[#This Row],[組]],"")</f>
        <v/>
      </c>
      <c r="F3270" t="str">
        <f>IFERROR(記録__2[[#This Row],[水路]],"")</f>
        <v/>
      </c>
      <c r="G3270" t="str">
        <f>IFERROR(VLOOKUP(D3270,プログラムデータ!A:N,12,0),"")</f>
        <v/>
      </c>
      <c r="H3270" t="str">
        <f>IFERROR(VLOOKUP(D3270,プログラムデータ!A:N,13,0),"")</f>
        <v/>
      </c>
      <c r="I3270" t="str">
        <f>IFERROR(VLOOKUP(D3270,プログラムデータ!A:N,11,0),"")</f>
        <v/>
      </c>
      <c r="J3270" t="str">
        <f>IFERROR(VLOOKUP(D3270,プログラムデータ!A:N,10,0),"")</f>
        <v/>
      </c>
      <c r="K3270" t="str">
        <f>IFERROR(VLOOKUP(D3270,プログラムデータ!A:N,14,0),"")</f>
        <v/>
      </c>
      <c r="L3270" t="str">
        <f t="shared" si="103"/>
        <v xml:space="preserve">    </v>
      </c>
      <c r="M3270" t="str">
        <f>IFERROR(VLOOKUP(J3270,色々!M:P,4,0),"")</f>
        <v/>
      </c>
      <c r="N3270" t="str">
        <f>IFERROR(記録__2[[#This Row],[競技番号]],"")</f>
        <v/>
      </c>
      <c r="O3270" t="str">
        <f>IFERROR(記録__2[[#This Row],[選手番号]],"")</f>
        <v/>
      </c>
    </row>
    <row r="3271" spans="1:15" x14ac:dyDescent="0.2">
      <c r="A3271" t="str">
        <f>IFERROR(VLOOKUP(N3271,プログラム!B:C,2,0),"")</f>
        <v/>
      </c>
      <c r="B3271" t="str">
        <f t="shared" si="102"/>
        <v/>
      </c>
      <c r="C3271" t="str">
        <f>IFERROR(VLOOKUP(B3271,チーム番号!E:F,2,0),"")</f>
        <v/>
      </c>
      <c r="D3271" t="str">
        <f>IFERROR(VLOOKUP(N3271,プログラム!B:C,2,0),"")</f>
        <v/>
      </c>
      <c r="E3271" t="str">
        <f>IFERROR(記録__2[[#This Row],[組]],"")</f>
        <v/>
      </c>
      <c r="F3271" t="str">
        <f>IFERROR(記録__2[[#This Row],[水路]],"")</f>
        <v/>
      </c>
      <c r="G3271" t="str">
        <f>IFERROR(VLOOKUP(D3271,プログラムデータ!A:N,12,0),"")</f>
        <v/>
      </c>
      <c r="H3271" t="str">
        <f>IFERROR(VLOOKUP(D3271,プログラムデータ!A:N,13,0),"")</f>
        <v/>
      </c>
      <c r="I3271" t="str">
        <f>IFERROR(VLOOKUP(D3271,プログラムデータ!A:N,11,0),"")</f>
        <v/>
      </c>
      <c r="J3271" t="str">
        <f>IFERROR(VLOOKUP(D3271,プログラムデータ!A:N,10,0),"")</f>
        <v/>
      </c>
      <c r="K3271" t="str">
        <f>IFERROR(VLOOKUP(D3271,プログラムデータ!A:N,14,0),"")</f>
        <v/>
      </c>
      <c r="L3271" t="str">
        <f t="shared" si="103"/>
        <v xml:space="preserve">    </v>
      </c>
      <c r="M3271" t="str">
        <f>IFERROR(VLOOKUP(J3271,色々!M:P,4,0),"")</f>
        <v/>
      </c>
      <c r="N3271" t="str">
        <f>IFERROR(記録__2[[#This Row],[競技番号]],"")</f>
        <v/>
      </c>
      <c r="O3271" t="str">
        <f>IFERROR(記録__2[[#This Row],[選手番号]],"")</f>
        <v/>
      </c>
    </row>
    <row r="3272" spans="1:15" x14ac:dyDescent="0.2">
      <c r="A3272" t="str">
        <f>IFERROR(VLOOKUP(N3272,プログラム!B:C,2,0),"")</f>
        <v/>
      </c>
      <c r="B3272" t="str">
        <f t="shared" si="102"/>
        <v/>
      </c>
      <c r="C3272" t="str">
        <f>IFERROR(VLOOKUP(B3272,チーム番号!E:F,2,0),"")</f>
        <v/>
      </c>
      <c r="D3272" t="str">
        <f>IFERROR(VLOOKUP(N3272,プログラム!B:C,2,0),"")</f>
        <v/>
      </c>
      <c r="E3272" t="str">
        <f>IFERROR(記録__2[[#This Row],[組]],"")</f>
        <v/>
      </c>
      <c r="F3272" t="str">
        <f>IFERROR(記録__2[[#This Row],[水路]],"")</f>
        <v/>
      </c>
      <c r="G3272" t="str">
        <f>IFERROR(VLOOKUP(D3272,プログラムデータ!A:N,12,0),"")</f>
        <v/>
      </c>
      <c r="H3272" t="str">
        <f>IFERROR(VLOOKUP(D3272,プログラムデータ!A:N,13,0),"")</f>
        <v/>
      </c>
      <c r="I3272" t="str">
        <f>IFERROR(VLOOKUP(D3272,プログラムデータ!A:N,11,0),"")</f>
        <v/>
      </c>
      <c r="J3272" t="str">
        <f>IFERROR(VLOOKUP(D3272,プログラムデータ!A:N,10,0),"")</f>
        <v/>
      </c>
      <c r="K3272" t="str">
        <f>IFERROR(VLOOKUP(D3272,プログラムデータ!A:N,14,0),"")</f>
        <v/>
      </c>
      <c r="L3272" t="str">
        <f t="shared" si="103"/>
        <v xml:space="preserve">    </v>
      </c>
      <c r="M3272" t="str">
        <f>IFERROR(VLOOKUP(J3272,色々!M:P,4,0),"")</f>
        <v/>
      </c>
      <c r="N3272" t="str">
        <f>IFERROR(記録__2[[#This Row],[競技番号]],"")</f>
        <v/>
      </c>
      <c r="O3272" t="str">
        <f>IFERROR(記録__2[[#This Row],[選手番号]],"")</f>
        <v/>
      </c>
    </row>
    <row r="3273" spans="1:15" x14ac:dyDescent="0.2">
      <c r="A3273" t="str">
        <f>IFERROR(VLOOKUP(N3273,プログラム!B:C,2,0),"")</f>
        <v/>
      </c>
      <c r="B3273" t="str">
        <f t="shared" si="102"/>
        <v/>
      </c>
      <c r="C3273" t="str">
        <f>IFERROR(VLOOKUP(B3273,チーム番号!E:F,2,0),"")</f>
        <v/>
      </c>
      <c r="D3273" t="str">
        <f>IFERROR(VLOOKUP(N3273,プログラム!B:C,2,0),"")</f>
        <v/>
      </c>
      <c r="E3273" t="str">
        <f>IFERROR(記録__2[[#This Row],[組]],"")</f>
        <v/>
      </c>
      <c r="F3273" t="str">
        <f>IFERROR(記録__2[[#This Row],[水路]],"")</f>
        <v/>
      </c>
      <c r="G3273" t="str">
        <f>IFERROR(VLOOKUP(D3273,プログラムデータ!A:N,12,0),"")</f>
        <v/>
      </c>
      <c r="H3273" t="str">
        <f>IFERROR(VLOOKUP(D3273,プログラムデータ!A:N,13,0),"")</f>
        <v/>
      </c>
      <c r="I3273" t="str">
        <f>IFERROR(VLOOKUP(D3273,プログラムデータ!A:N,11,0),"")</f>
        <v/>
      </c>
      <c r="J3273" t="str">
        <f>IFERROR(VLOOKUP(D3273,プログラムデータ!A:N,10,0),"")</f>
        <v/>
      </c>
      <c r="K3273" t="str">
        <f>IFERROR(VLOOKUP(D3273,プログラムデータ!A:N,14,0),"")</f>
        <v/>
      </c>
      <c r="L3273" t="str">
        <f t="shared" si="103"/>
        <v xml:space="preserve">    </v>
      </c>
      <c r="M3273" t="str">
        <f>IFERROR(VLOOKUP(J3273,色々!M:P,4,0),"")</f>
        <v/>
      </c>
      <c r="N3273" t="str">
        <f>IFERROR(記録__2[[#This Row],[競技番号]],"")</f>
        <v/>
      </c>
      <c r="O3273" t="str">
        <f>IFERROR(記録__2[[#This Row],[選手番号]],"")</f>
        <v/>
      </c>
    </row>
    <row r="3274" spans="1:15" x14ac:dyDescent="0.2">
      <c r="A3274" t="str">
        <f>IFERROR(VLOOKUP(N3274,プログラム!B:C,2,0),"")</f>
        <v/>
      </c>
      <c r="B3274" t="str">
        <f t="shared" si="102"/>
        <v/>
      </c>
      <c r="C3274" t="str">
        <f>IFERROR(VLOOKUP(B3274,チーム番号!E:F,2,0),"")</f>
        <v/>
      </c>
      <c r="D3274" t="str">
        <f>IFERROR(VLOOKUP(N3274,プログラム!B:C,2,0),"")</f>
        <v/>
      </c>
      <c r="E3274" t="str">
        <f>IFERROR(記録__2[[#This Row],[組]],"")</f>
        <v/>
      </c>
      <c r="F3274" t="str">
        <f>IFERROR(記録__2[[#This Row],[水路]],"")</f>
        <v/>
      </c>
      <c r="G3274" t="str">
        <f>IFERROR(VLOOKUP(D3274,プログラムデータ!A:N,12,0),"")</f>
        <v/>
      </c>
      <c r="H3274" t="str">
        <f>IFERROR(VLOOKUP(D3274,プログラムデータ!A:N,13,0),"")</f>
        <v/>
      </c>
      <c r="I3274" t="str">
        <f>IFERROR(VLOOKUP(D3274,プログラムデータ!A:N,11,0),"")</f>
        <v/>
      </c>
      <c r="J3274" t="str">
        <f>IFERROR(VLOOKUP(D3274,プログラムデータ!A:N,10,0),"")</f>
        <v/>
      </c>
      <c r="K3274" t="str">
        <f>IFERROR(VLOOKUP(D3274,プログラムデータ!A:N,14,0),"")</f>
        <v/>
      </c>
      <c r="L3274" t="str">
        <f t="shared" si="103"/>
        <v xml:space="preserve">    </v>
      </c>
      <c r="M3274" t="str">
        <f>IFERROR(VLOOKUP(J3274,色々!M:P,4,0),"")</f>
        <v/>
      </c>
      <c r="N3274" t="str">
        <f>IFERROR(記録__2[[#This Row],[競技番号]],"")</f>
        <v/>
      </c>
      <c r="O3274" t="str">
        <f>IFERROR(記録__2[[#This Row],[選手番号]],"")</f>
        <v/>
      </c>
    </row>
    <row r="3275" spans="1:15" x14ac:dyDescent="0.2">
      <c r="A3275" t="str">
        <f>IFERROR(VLOOKUP(N3275,プログラム!B:C,2,0),"")</f>
        <v/>
      </c>
      <c r="B3275" t="str">
        <f t="shared" si="102"/>
        <v/>
      </c>
      <c r="C3275" t="str">
        <f>IFERROR(VLOOKUP(B3275,チーム番号!E:F,2,0),"")</f>
        <v/>
      </c>
      <c r="D3275" t="str">
        <f>IFERROR(VLOOKUP(N3275,プログラム!B:C,2,0),"")</f>
        <v/>
      </c>
      <c r="E3275" t="str">
        <f>IFERROR(記録__2[[#This Row],[組]],"")</f>
        <v/>
      </c>
      <c r="F3275" t="str">
        <f>IFERROR(記録__2[[#This Row],[水路]],"")</f>
        <v/>
      </c>
      <c r="G3275" t="str">
        <f>IFERROR(VLOOKUP(D3275,プログラムデータ!A:N,12,0),"")</f>
        <v/>
      </c>
      <c r="H3275" t="str">
        <f>IFERROR(VLOOKUP(D3275,プログラムデータ!A:N,13,0),"")</f>
        <v/>
      </c>
      <c r="I3275" t="str">
        <f>IFERROR(VLOOKUP(D3275,プログラムデータ!A:N,11,0),"")</f>
        <v/>
      </c>
      <c r="J3275" t="str">
        <f>IFERROR(VLOOKUP(D3275,プログラムデータ!A:N,10,0),"")</f>
        <v/>
      </c>
      <c r="K3275" t="str">
        <f>IFERROR(VLOOKUP(D3275,プログラムデータ!A:N,14,0),"")</f>
        <v/>
      </c>
      <c r="L3275" t="str">
        <f t="shared" si="103"/>
        <v xml:space="preserve">    </v>
      </c>
      <c r="M3275" t="str">
        <f>IFERROR(VLOOKUP(J3275,色々!M:P,4,0),"")</f>
        <v/>
      </c>
      <c r="N3275" t="str">
        <f>IFERROR(記録__2[[#This Row],[競技番号]],"")</f>
        <v/>
      </c>
      <c r="O3275" t="str">
        <f>IFERROR(記録__2[[#This Row],[選手番号]],"")</f>
        <v/>
      </c>
    </row>
    <row r="3276" spans="1:15" x14ac:dyDescent="0.2">
      <c r="A3276" t="str">
        <f>IFERROR(VLOOKUP(N3276,プログラム!B:C,2,0),"")</f>
        <v/>
      </c>
      <c r="B3276" t="str">
        <f t="shared" si="102"/>
        <v/>
      </c>
      <c r="C3276" t="str">
        <f>IFERROR(VLOOKUP(B3276,チーム番号!E:F,2,0),"")</f>
        <v/>
      </c>
      <c r="D3276" t="str">
        <f>IFERROR(VLOOKUP(N3276,プログラム!B:C,2,0),"")</f>
        <v/>
      </c>
      <c r="E3276" t="str">
        <f>IFERROR(記録__2[[#This Row],[組]],"")</f>
        <v/>
      </c>
      <c r="F3276" t="str">
        <f>IFERROR(記録__2[[#This Row],[水路]],"")</f>
        <v/>
      </c>
      <c r="G3276" t="str">
        <f>IFERROR(VLOOKUP(D3276,プログラムデータ!A:N,12,0),"")</f>
        <v/>
      </c>
      <c r="H3276" t="str">
        <f>IFERROR(VLOOKUP(D3276,プログラムデータ!A:N,13,0),"")</f>
        <v/>
      </c>
      <c r="I3276" t="str">
        <f>IFERROR(VLOOKUP(D3276,プログラムデータ!A:N,11,0),"")</f>
        <v/>
      </c>
      <c r="J3276" t="str">
        <f>IFERROR(VLOOKUP(D3276,プログラムデータ!A:N,10,0),"")</f>
        <v/>
      </c>
      <c r="K3276" t="str">
        <f>IFERROR(VLOOKUP(D3276,プログラムデータ!A:N,14,0),"")</f>
        <v/>
      </c>
      <c r="L3276" t="str">
        <f t="shared" si="103"/>
        <v xml:space="preserve">    </v>
      </c>
      <c r="M3276" t="str">
        <f>IFERROR(VLOOKUP(J3276,色々!M:P,4,0),"")</f>
        <v/>
      </c>
      <c r="N3276" t="str">
        <f>IFERROR(記録__2[[#This Row],[競技番号]],"")</f>
        <v/>
      </c>
      <c r="O3276" t="str">
        <f>IFERROR(記録__2[[#This Row],[選手番号]],"")</f>
        <v/>
      </c>
    </row>
    <row r="3277" spans="1:15" x14ac:dyDescent="0.2">
      <c r="A3277" t="str">
        <f>IFERROR(VLOOKUP(N3277,プログラム!B:C,2,0),"")</f>
        <v/>
      </c>
      <c r="B3277" t="str">
        <f t="shared" si="102"/>
        <v/>
      </c>
      <c r="C3277" t="str">
        <f>IFERROR(VLOOKUP(B3277,チーム番号!E:F,2,0),"")</f>
        <v/>
      </c>
      <c r="D3277" t="str">
        <f>IFERROR(VLOOKUP(N3277,プログラム!B:C,2,0),"")</f>
        <v/>
      </c>
      <c r="E3277" t="str">
        <f>IFERROR(記録__2[[#This Row],[組]],"")</f>
        <v/>
      </c>
      <c r="F3277" t="str">
        <f>IFERROR(記録__2[[#This Row],[水路]],"")</f>
        <v/>
      </c>
      <c r="G3277" t="str">
        <f>IFERROR(VLOOKUP(D3277,プログラムデータ!A:N,12,0),"")</f>
        <v/>
      </c>
      <c r="H3277" t="str">
        <f>IFERROR(VLOOKUP(D3277,プログラムデータ!A:N,13,0),"")</f>
        <v/>
      </c>
      <c r="I3277" t="str">
        <f>IFERROR(VLOOKUP(D3277,プログラムデータ!A:N,11,0),"")</f>
        <v/>
      </c>
      <c r="J3277" t="str">
        <f>IFERROR(VLOOKUP(D3277,プログラムデータ!A:N,10,0),"")</f>
        <v/>
      </c>
      <c r="K3277" t="str">
        <f>IFERROR(VLOOKUP(D3277,プログラムデータ!A:N,14,0),"")</f>
        <v/>
      </c>
      <c r="L3277" t="str">
        <f t="shared" si="103"/>
        <v xml:space="preserve">    </v>
      </c>
      <c r="M3277" t="str">
        <f>IFERROR(VLOOKUP(J3277,色々!M:P,4,0),"")</f>
        <v/>
      </c>
      <c r="N3277" t="str">
        <f>IFERROR(記録__2[[#This Row],[競技番号]],"")</f>
        <v/>
      </c>
      <c r="O3277" t="str">
        <f>IFERROR(記録__2[[#This Row],[選手番号]],"")</f>
        <v/>
      </c>
    </row>
    <row r="3278" spans="1:15" x14ac:dyDescent="0.2">
      <c r="A3278" t="str">
        <f>IFERROR(VLOOKUP(N3278,プログラム!B:C,2,0),"")</f>
        <v/>
      </c>
      <c r="B3278" t="str">
        <f t="shared" si="102"/>
        <v/>
      </c>
      <c r="C3278" t="str">
        <f>IFERROR(VLOOKUP(B3278,チーム番号!E:F,2,0),"")</f>
        <v/>
      </c>
      <c r="D3278" t="str">
        <f>IFERROR(VLOOKUP(N3278,プログラム!B:C,2,0),"")</f>
        <v/>
      </c>
      <c r="E3278" t="str">
        <f>IFERROR(記録__2[[#This Row],[組]],"")</f>
        <v/>
      </c>
      <c r="F3278" t="str">
        <f>IFERROR(記録__2[[#This Row],[水路]],"")</f>
        <v/>
      </c>
      <c r="G3278" t="str">
        <f>IFERROR(VLOOKUP(D3278,プログラムデータ!A:N,12,0),"")</f>
        <v/>
      </c>
      <c r="H3278" t="str">
        <f>IFERROR(VLOOKUP(D3278,プログラムデータ!A:N,13,0),"")</f>
        <v/>
      </c>
      <c r="I3278" t="str">
        <f>IFERROR(VLOOKUP(D3278,プログラムデータ!A:N,11,0),"")</f>
        <v/>
      </c>
      <c r="J3278" t="str">
        <f>IFERROR(VLOOKUP(D3278,プログラムデータ!A:N,10,0),"")</f>
        <v/>
      </c>
      <c r="K3278" t="str">
        <f>IFERROR(VLOOKUP(D3278,プログラムデータ!A:N,14,0),"")</f>
        <v/>
      </c>
      <c r="L3278" t="str">
        <f t="shared" si="103"/>
        <v xml:space="preserve">    </v>
      </c>
      <c r="M3278" t="str">
        <f>IFERROR(VLOOKUP(J3278,色々!M:P,4,0),"")</f>
        <v/>
      </c>
      <c r="N3278" t="str">
        <f>IFERROR(記録__2[[#This Row],[競技番号]],"")</f>
        <v/>
      </c>
      <c r="O3278" t="str">
        <f>IFERROR(記録__2[[#This Row],[選手番号]],"")</f>
        <v/>
      </c>
    </row>
    <row r="3279" spans="1:15" x14ac:dyDescent="0.2">
      <c r="A3279" t="str">
        <f>IFERROR(VLOOKUP(N3279,プログラム!B:C,2,0),"")</f>
        <v/>
      </c>
      <c r="B3279" t="str">
        <f t="shared" si="102"/>
        <v/>
      </c>
      <c r="C3279" t="str">
        <f>IFERROR(VLOOKUP(B3279,チーム番号!E:F,2,0),"")</f>
        <v/>
      </c>
      <c r="D3279" t="str">
        <f>IFERROR(VLOOKUP(N3279,プログラム!B:C,2,0),"")</f>
        <v/>
      </c>
      <c r="E3279" t="str">
        <f>IFERROR(記録__2[[#This Row],[組]],"")</f>
        <v/>
      </c>
      <c r="F3279" t="str">
        <f>IFERROR(記録__2[[#This Row],[水路]],"")</f>
        <v/>
      </c>
      <c r="G3279" t="str">
        <f>IFERROR(VLOOKUP(D3279,プログラムデータ!A:N,12,0),"")</f>
        <v/>
      </c>
      <c r="H3279" t="str">
        <f>IFERROR(VLOOKUP(D3279,プログラムデータ!A:N,13,0),"")</f>
        <v/>
      </c>
      <c r="I3279" t="str">
        <f>IFERROR(VLOOKUP(D3279,プログラムデータ!A:N,11,0),"")</f>
        <v/>
      </c>
      <c r="J3279" t="str">
        <f>IFERROR(VLOOKUP(D3279,プログラムデータ!A:N,10,0),"")</f>
        <v/>
      </c>
      <c r="K3279" t="str">
        <f>IFERROR(VLOOKUP(D3279,プログラムデータ!A:N,14,0),"")</f>
        <v/>
      </c>
      <c r="L3279" t="str">
        <f t="shared" si="103"/>
        <v xml:space="preserve">    </v>
      </c>
      <c r="M3279" t="str">
        <f>IFERROR(VLOOKUP(J3279,色々!M:P,4,0),"")</f>
        <v/>
      </c>
      <c r="N3279" t="str">
        <f>IFERROR(記録__2[[#This Row],[競技番号]],"")</f>
        <v/>
      </c>
      <c r="O3279" t="str">
        <f>IFERROR(記録__2[[#This Row],[選手番号]],"")</f>
        <v/>
      </c>
    </row>
    <row r="3280" spans="1:15" x14ac:dyDescent="0.2">
      <c r="A3280" t="str">
        <f>IFERROR(VLOOKUP(N3280,プログラム!B:C,2,0),"")</f>
        <v/>
      </c>
      <c r="B3280" t="str">
        <f t="shared" si="102"/>
        <v/>
      </c>
      <c r="C3280" t="str">
        <f>IFERROR(VLOOKUP(B3280,チーム番号!E:F,2,0),"")</f>
        <v/>
      </c>
      <c r="D3280" t="str">
        <f>IFERROR(VLOOKUP(N3280,プログラム!B:C,2,0),"")</f>
        <v/>
      </c>
      <c r="E3280" t="str">
        <f>IFERROR(記録__2[[#This Row],[組]],"")</f>
        <v/>
      </c>
      <c r="F3280" t="str">
        <f>IFERROR(記録__2[[#This Row],[水路]],"")</f>
        <v/>
      </c>
      <c r="G3280" t="str">
        <f>IFERROR(VLOOKUP(D3280,プログラムデータ!A:N,12,0),"")</f>
        <v/>
      </c>
      <c r="H3280" t="str">
        <f>IFERROR(VLOOKUP(D3280,プログラムデータ!A:N,13,0),"")</f>
        <v/>
      </c>
      <c r="I3280" t="str">
        <f>IFERROR(VLOOKUP(D3280,プログラムデータ!A:N,11,0),"")</f>
        <v/>
      </c>
      <c r="J3280" t="str">
        <f>IFERROR(VLOOKUP(D3280,プログラムデータ!A:N,10,0),"")</f>
        <v/>
      </c>
      <c r="K3280" t="str">
        <f>IFERROR(VLOOKUP(D3280,プログラムデータ!A:N,14,0),"")</f>
        <v/>
      </c>
      <c r="L3280" t="str">
        <f t="shared" si="103"/>
        <v xml:space="preserve">    </v>
      </c>
      <c r="M3280" t="str">
        <f>IFERROR(VLOOKUP(J3280,色々!M:P,4,0),"")</f>
        <v/>
      </c>
      <c r="N3280" t="str">
        <f>IFERROR(記録__2[[#This Row],[競技番号]],"")</f>
        <v/>
      </c>
      <c r="O3280" t="str">
        <f>IFERROR(記録__2[[#This Row],[選手番号]],"")</f>
        <v/>
      </c>
    </row>
    <row r="3281" spans="1:15" x14ac:dyDescent="0.2">
      <c r="A3281" t="str">
        <f>IFERROR(VLOOKUP(N3281,プログラム!B:C,2,0),"")</f>
        <v/>
      </c>
      <c r="B3281" t="str">
        <f t="shared" si="102"/>
        <v/>
      </c>
      <c r="C3281" t="str">
        <f>IFERROR(VLOOKUP(B3281,チーム番号!E:F,2,0),"")</f>
        <v/>
      </c>
      <c r="D3281" t="str">
        <f>IFERROR(VLOOKUP(N3281,プログラム!B:C,2,0),"")</f>
        <v/>
      </c>
      <c r="E3281" t="str">
        <f>IFERROR(記録__2[[#This Row],[組]],"")</f>
        <v/>
      </c>
      <c r="F3281" t="str">
        <f>IFERROR(記録__2[[#This Row],[水路]],"")</f>
        <v/>
      </c>
      <c r="G3281" t="str">
        <f>IFERROR(VLOOKUP(D3281,プログラムデータ!A:N,12,0),"")</f>
        <v/>
      </c>
      <c r="H3281" t="str">
        <f>IFERROR(VLOOKUP(D3281,プログラムデータ!A:N,13,0),"")</f>
        <v/>
      </c>
      <c r="I3281" t="str">
        <f>IFERROR(VLOOKUP(D3281,プログラムデータ!A:N,11,0),"")</f>
        <v/>
      </c>
      <c r="J3281" t="str">
        <f>IFERROR(VLOOKUP(D3281,プログラムデータ!A:N,10,0),"")</f>
        <v/>
      </c>
      <c r="K3281" t="str">
        <f>IFERROR(VLOOKUP(D3281,プログラムデータ!A:N,14,0),"")</f>
        <v/>
      </c>
      <c r="L3281" t="str">
        <f t="shared" si="103"/>
        <v xml:space="preserve">    </v>
      </c>
      <c r="M3281" t="str">
        <f>IFERROR(VLOOKUP(J3281,色々!M:P,4,0),"")</f>
        <v/>
      </c>
      <c r="N3281" t="str">
        <f>IFERROR(記録__2[[#This Row],[競技番号]],"")</f>
        <v/>
      </c>
      <c r="O3281" t="str">
        <f>IFERROR(記録__2[[#This Row],[選手番号]],"")</f>
        <v/>
      </c>
    </row>
    <row r="3282" spans="1:15" x14ac:dyDescent="0.2">
      <c r="A3282" t="str">
        <f>IFERROR(VLOOKUP(N3282,プログラム!B:C,2,0),"")</f>
        <v/>
      </c>
      <c r="B3282" t="str">
        <f t="shared" si="102"/>
        <v/>
      </c>
      <c r="C3282" t="str">
        <f>IFERROR(VLOOKUP(B3282,チーム番号!E:F,2,0),"")</f>
        <v/>
      </c>
      <c r="D3282" t="str">
        <f>IFERROR(VLOOKUP(N3282,プログラム!B:C,2,0),"")</f>
        <v/>
      </c>
      <c r="E3282" t="str">
        <f>IFERROR(記録__2[[#This Row],[組]],"")</f>
        <v/>
      </c>
      <c r="F3282" t="str">
        <f>IFERROR(記録__2[[#This Row],[水路]],"")</f>
        <v/>
      </c>
      <c r="G3282" t="str">
        <f>IFERROR(VLOOKUP(D3282,プログラムデータ!A:N,12,0),"")</f>
        <v/>
      </c>
      <c r="H3282" t="str">
        <f>IFERROR(VLOOKUP(D3282,プログラムデータ!A:N,13,0),"")</f>
        <v/>
      </c>
      <c r="I3282" t="str">
        <f>IFERROR(VLOOKUP(D3282,プログラムデータ!A:N,11,0),"")</f>
        <v/>
      </c>
      <c r="J3282" t="str">
        <f>IFERROR(VLOOKUP(D3282,プログラムデータ!A:N,10,0),"")</f>
        <v/>
      </c>
      <c r="K3282" t="str">
        <f>IFERROR(VLOOKUP(D3282,プログラムデータ!A:N,14,0),"")</f>
        <v/>
      </c>
      <c r="L3282" t="str">
        <f t="shared" si="103"/>
        <v xml:space="preserve">    </v>
      </c>
      <c r="M3282" t="str">
        <f>IFERROR(VLOOKUP(J3282,色々!M:P,4,0),"")</f>
        <v/>
      </c>
      <c r="N3282" t="str">
        <f>IFERROR(記録__2[[#This Row],[競技番号]],"")</f>
        <v/>
      </c>
      <c r="O3282" t="str">
        <f>IFERROR(記録__2[[#This Row],[選手番号]],"")</f>
        <v/>
      </c>
    </row>
    <row r="3283" spans="1:15" x14ac:dyDescent="0.2">
      <c r="A3283" t="str">
        <f>IFERROR(VLOOKUP(N3283,プログラム!B:C,2,0),"")</f>
        <v/>
      </c>
      <c r="B3283" t="str">
        <f t="shared" si="102"/>
        <v/>
      </c>
      <c r="C3283" t="str">
        <f>IFERROR(VLOOKUP(B3283,チーム番号!E:F,2,0),"")</f>
        <v/>
      </c>
      <c r="D3283" t="str">
        <f>IFERROR(VLOOKUP(N3283,プログラム!B:C,2,0),"")</f>
        <v/>
      </c>
      <c r="E3283" t="str">
        <f>IFERROR(記録__2[[#This Row],[組]],"")</f>
        <v/>
      </c>
      <c r="F3283" t="str">
        <f>IFERROR(記録__2[[#This Row],[水路]],"")</f>
        <v/>
      </c>
      <c r="G3283" t="str">
        <f>IFERROR(VLOOKUP(D3283,プログラムデータ!A:N,12,0),"")</f>
        <v/>
      </c>
      <c r="H3283" t="str">
        <f>IFERROR(VLOOKUP(D3283,プログラムデータ!A:N,13,0),"")</f>
        <v/>
      </c>
      <c r="I3283" t="str">
        <f>IFERROR(VLOOKUP(D3283,プログラムデータ!A:N,11,0),"")</f>
        <v/>
      </c>
      <c r="J3283" t="str">
        <f>IFERROR(VLOOKUP(D3283,プログラムデータ!A:N,10,0),"")</f>
        <v/>
      </c>
      <c r="K3283" t="str">
        <f>IFERROR(VLOOKUP(D3283,プログラムデータ!A:N,14,0),"")</f>
        <v/>
      </c>
      <c r="L3283" t="str">
        <f t="shared" si="103"/>
        <v xml:space="preserve">    </v>
      </c>
      <c r="M3283" t="str">
        <f>IFERROR(VLOOKUP(J3283,色々!M:P,4,0),"")</f>
        <v/>
      </c>
      <c r="N3283" t="str">
        <f>IFERROR(記録__2[[#This Row],[競技番号]],"")</f>
        <v/>
      </c>
      <c r="O3283" t="str">
        <f>IFERROR(記録__2[[#This Row],[選手番号]],"")</f>
        <v/>
      </c>
    </row>
    <row r="3284" spans="1:15" x14ac:dyDescent="0.2">
      <c r="A3284" t="str">
        <f>IFERROR(VLOOKUP(N3284,プログラム!B:C,2,0),"")</f>
        <v/>
      </c>
      <c r="B3284" t="str">
        <f t="shared" si="102"/>
        <v/>
      </c>
      <c r="C3284" t="str">
        <f>IFERROR(VLOOKUP(B3284,チーム番号!E:F,2,0),"")</f>
        <v/>
      </c>
      <c r="D3284" t="str">
        <f>IFERROR(VLOOKUP(N3284,プログラム!B:C,2,0),"")</f>
        <v/>
      </c>
      <c r="E3284" t="str">
        <f>IFERROR(記録__2[[#This Row],[組]],"")</f>
        <v/>
      </c>
      <c r="F3284" t="str">
        <f>IFERROR(記録__2[[#This Row],[水路]],"")</f>
        <v/>
      </c>
      <c r="G3284" t="str">
        <f>IFERROR(VLOOKUP(D3284,プログラムデータ!A:N,12,0),"")</f>
        <v/>
      </c>
      <c r="H3284" t="str">
        <f>IFERROR(VLOOKUP(D3284,プログラムデータ!A:N,13,0),"")</f>
        <v/>
      </c>
      <c r="I3284" t="str">
        <f>IFERROR(VLOOKUP(D3284,プログラムデータ!A:N,11,0),"")</f>
        <v/>
      </c>
      <c r="J3284" t="str">
        <f>IFERROR(VLOOKUP(D3284,プログラムデータ!A:N,10,0),"")</f>
        <v/>
      </c>
      <c r="K3284" t="str">
        <f>IFERROR(VLOOKUP(D3284,プログラムデータ!A:N,14,0),"")</f>
        <v/>
      </c>
      <c r="L3284" t="str">
        <f t="shared" si="103"/>
        <v xml:space="preserve">    </v>
      </c>
      <c r="M3284" t="str">
        <f>IFERROR(VLOOKUP(J3284,色々!M:P,4,0),"")</f>
        <v/>
      </c>
      <c r="N3284" t="str">
        <f>IFERROR(記録__2[[#This Row],[競技番号]],"")</f>
        <v/>
      </c>
      <c r="O3284" t="str">
        <f>IFERROR(記録__2[[#This Row],[選手番号]],"")</f>
        <v/>
      </c>
    </row>
    <row r="3285" spans="1:15" x14ac:dyDescent="0.2">
      <c r="A3285" t="str">
        <f>IFERROR(VLOOKUP(N3285,プログラム!B:C,2,0),"")</f>
        <v/>
      </c>
      <c r="B3285" t="str">
        <f t="shared" si="102"/>
        <v/>
      </c>
      <c r="C3285" t="str">
        <f>IFERROR(VLOOKUP(B3285,チーム番号!E:F,2,0),"")</f>
        <v/>
      </c>
      <c r="D3285" t="str">
        <f>IFERROR(VLOOKUP(N3285,プログラム!B:C,2,0),"")</f>
        <v/>
      </c>
      <c r="E3285" t="str">
        <f>IFERROR(記録__2[[#This Row],[組]],"")</f>
        <v/>
      </c>
      <c r="F3285" t="str">
        <f>IFERROR(記録__2[[#This Row],[水路]],"")</f>
        <v/>
      </c>
      <c r="G3285" t="str">
        <f>IFERROR(VLOOKUP(D3285,プログラムデータ!A:N,12,0),"")</f>
        <v/>
      </c>
      <c r="H3285" t="str">
        <f>IFERROR(VLOOKUP(D3285,プログラムデータ!A:N,13,0),"")</f>
        <v/>
      </c>
      <c r="I3285" t="str">
        <f>IFERROR(VLOOKUP(D3285,プログラムデータ!A:N,11,0),"")</f>
        <v/>
      </c>
      <c r="J3285" t="str">
        <f>IFERROR(VLOOKUP(D3285,プログラムデータ!A:N,10,0),"")</f>
        <v/>
      </c>
      <c r="K3285" t="str">
        <f>IFERROR(VLOOKUP(D3285,プログラムデータ!A:N,14,0),"")</f>
        <v/>
      </c>
      <c r="L3285" t="str">
        <f t="shared" si="103"/>
        <v xml:space="preserve">    </v>
      </c>
      <c r="M3285" t="str">
        <f>IFERROR(VLOOKUP(J3285,色々!M:P,4,0),"")</f>
        <v/>
      </c>
      <c r="N3285" t="str">
        <f>IFERROR(記録__2[[#This Row],[競技番号]],"")</f>
        <v/>
      </c>
      <c r="O3285" t="str">
        <f>IFERROR(記録__2[[#This Row],[選手番号]],"")</f>
        <v/>
      </c>
    </row>
    <row r="3286" spans="1:15" x14ac:dyDescent="0.2">
      <c r="A3286" t="str">
        <f>IFERROR(VLOOKUP(N3286,プログラム!B:C,2,0),"")</f>
        <v/>
      </c>
      <c r="B3286" t="str">
        <f t="shared" si="102"/>
        <v/>
      </c>
      <c r="C3286" t="str">
        <f>IFERROR(VLOOKUP(B3286,チーム番号!E:F,2,0),"")</f>
        <v/>
      </c>
      <c r="D3286" t="str">
        <f>IFERROR(VLOOKUP(N3286,プログラム!B:C,2,0),"")</f>
        <v/>
      </c>
      <c r="E3286" t="str">
        <f>IFERROR(記録__2[[#This Row],[組]],"")</f>
        <v/>
      </c>
      <c r="F3286" t="str">
        <f>IFERROR(記録__2[[#This Row],[水路]],"")</f>
        <v/>
      </c>
      <c r="G3286" t="str">
        <f>IFERROR(VLOOKUP(D3286,プログラムデータ!A:N,12,0),"")</f>
        <v/>
      </c>
      <c r="H3286" t="str">
        <f>IFERROR(VLOOKUP(D3286,プログラムデータ!A:N,13,0),"")</f>
        <v/>
      </c>
      <c r="I3286" t="str">
        <f>IFERROR(VLOOKUP(D3286,プログラムデータ!A:N,11,0),"")</f>
        <v/>
      </c>
      <c r="J3286" t="str">
        <f>IFERROR(VLOOKUP(D3286,プログラムデータ!A:N,10,0),"")</f>
        <v/>
      </c>
      <c r="K3286" t="str">
        <f>IFERROR(VLOOKUP(D3286,プログラムデータ!A:N,14,0),"")</f>
        <v/>
      </c>
      <c r="L3286" t="str">
        <f t="shared" si="103"/>
        <v xml:space="preserve">    </v>
      </c>
      <c r="M3286" t="str">
        <f>IFERROR(VLOOKUP(J3286,色々!M:P,4,0),"")</f>
        <v/>
      </c>
      <c r="N3286" t="str">
        <f>IFERROR(記録__2[[#This Row],[競技番号]],"")</f>
        <v/>
      </c>
      <c r="O3286" t="str">
        <f>IFERROR(記録__2[[#This Row],[選手番号]],"")</f>
        <v/>
      </c>
    </row>
    <row r="3287" spans="1:15" x14ac:dyDescent="0.2">
      <c r="A3287" t="str">
        <f>IFERROR(VLOOKUP(N3287,プログラム!B:C,2,0),"")</f>
        <v/>
      </c>
      <c r="B3287" t="str">
        <f t="shared" si="102"/>
        <v/>
      </c>
      <c r="C3287" t="str">
        <f>IFERROR(VLOOKUP(B3287,チーム番号!E:F,2,0),"")</f>
        <v/>
      </c>
      <c r="D3287" t="str">
        <f>IFERROR(VLOOKUP(N3287,プログラム!B:C,2,0),"")</f>
        <v/>
      </c>
      <c r="E3287" t="str">
        <f>IFERROR(記録__2[[#This Row],[組]],"")</f>
        <v/>
      </c>
      <c r="F3287" t="str">
        <f>IFERROR(記録__2[[#This Row],[水路]],"")</f>
        <v/>
      </c>
      <c r="G3287" t="str">
        <f>IFERROR(VLOOKUP(D3287,プログラムデータ!A:N,12,0),"")</f>
        <v/>
      </c>
      <c r="H3287" t="str">
        <f>IFERROR(VLOOKUP(D3287,プログラムデータ!A:N,13,0),"")</f>
        <v/>
      </c>
      <c r="I3287" t="str">
        <f>IFERROR(VLOOKUP(D3287,プログラムデータ!A:N,11,0),"")</f>
        <v/>
      </c>
      <c r="J3287" t="str">
        <f>IFERROR(VLOOKUP(D3287,プログラムデータ!A:N,10,0),"")</f>
        <v/>
      </c>
      <c r="K3287" t="str">
        <f>IFERROR(VLOOKUP(D3287,プログラムデータ!A:N,14,0),"")</f>
        <v/>
      </c>
      <c r="L3287" t="str">
        <f t="shared" si="103"/>
        <v xml:space="preserve">    </v>
      </c>
      <c r="M3287" t="str">
        <f>IFERROR(VLOOKUP(J3287,色々!M:P,4,0),"")</f>
        <v/>
      </c>
      <c r="N3287" t="str">
        <f>IFERROR(記録__2[[#This Row],[競技番号]],"")</f>
        <v/>
      </c>
      <c r="O3287" t="str">
        <f>IFERROR(記録__2[[#This Row],[選手番号]],"")</f>
        <v/>
      </c>
    </row>
    <row r="3288" spans="1:15" x14ac:dyDescent="0.2">
      <c r="A3288" t="str">
        <f>IFERROR(VLOOKUP(N3288,プログラム!B:C,2,0),"")</f>
        <v/>
      </c>
      <c r="B3288" t="str">
        <f t="shared" si="102"/>
        <v/>
      </c>
      <c r="C3288" t="str">
        <f>IFERROR(VLOOKUP(B3288,チーム番号!E:F,2,0),"")</f>
        <v/>
      </c>
      <c r="D3288" t="str">
        <f>IFERROR(VLOOKUP(N3288,プログラム!B:C,2,0),"")</f>
        <v/>
      </c>
      <c r="E3288" t="str">
        <f>IFERROR(記録__2[[#This Row],[組]],"")</f>
        <v/>
      </c>
      <c r="F3288" t="str">
        <f>IFERROR(記録__2[[#This Row],[水路]],"")</f>
        <v/>
      </c>
      <c r="G3288" t="str">
        <f>IFERROR(VLOOKUP(D3288,プログラムデータ!A:N,12,0),"")</f>
        <v/>
      </c>
      <c r="H3288" t="str">
        <f>IFERROR(VLOOKUP(D3288,プログラムデータ!A:N,13,0),"")</f>
        <v/>
      </c>
      <c r="I3288" t="str">
        <f>IFERROR(VLOOKUP(D3288,プログラムデータ!A:N,11,0),"")</f>
        <v/>
      </c>
      <c r="J3288" t="str">
        <f>IFERROR(VLOOKUP(D3288,プログラムデータ!A:N,10,0),"")</f>
        <v/>
      </c>
      <c r="K3288" t="str">
        <f>IFERROR(VLOOKUP(D3288,プログラムデータ!A:N,14,0),"")</f>
        <v/>
      </c>
      <c r="L3288" t="str">
        <f t="shared" si="103"/>
        <v xml:space="preserve">    </v>
      </c>
      <c r="M3288" t="str">
        <f>IFERROR(VLOOKUP(J3288,色々!M:P,4,0),"")</f>
        <v/>
      </c>
      <c r="N3288" t="str">
        <f>IFERROR(記録__2[[#This Row],[競技番号]],"")</f>
        <v/>
      </c>
      <c r="O3288" t="str">
        <f>IFERROR(記録__2[[#This Row],[選手番号]],"")</f>
        <v/>
      </c>
    </row>
    <row r="3289" spans="1:15" x14ac:dyDescent="0.2">
      <c r="A3289" t="str">
        <f>IFERROR(VLOOKUP(N3289,プログラム!B:C,2,0),"")</f>
        <v/>
      </c>
      <c r="B3289" t="str">
        <f t="shared" si="102"/>
        <v/>
      </c>
      <c r="C3289" t="str">
        <f>IFERROR(VLOOKUP(B3289,チーム番号!E:F,2,0),"")</f>
        <v/>
      </c>
      <c r="D3289" t="str">
        <f>IFERROR(VLOOKUP(N3289,プログラム!B:C,2,0),"")</f>
        <v/>
      </c>
      <c r="E3289" t="str">
        <f>IFERROR(記録__2[[#This Row],[組]],"")</f>
        <v/>
      </c>
      <c r="F3289" t="str">
        <f>IFERROR(記録__2[[#This Row],[水路]],"")</f>
        <v/>
      </c>
      <c r="G3289" t="str">
        <f>IFERROR(VLOOKUP(D3289,プログラムデータ!A:N,12,0),"")</f>
        <v/>
      </c>
      <c r="H3289" t="str">
        <f>IFERROR(VLOOKUP(D3289,プログラムデータ!A:N,13,0),"")</f>
        <v/>
      </c>
      <c r="I3289" t="str">
        <f>IFERROR(VLOOKUP(D3289,プログラムデータ!A:N,11,0),"")</f>
        <v/>
      </c>
      <c r="J3289" t="str">
        <f>IFERROR(VLOOKUP(D3289,プログラムデータ!A:N,10,0),"")</f>
        <v/>
      </c>
      <c r="K3289" t="str">
        <f>IFERROR(VLOOKUP(D3289,プログラムデータ!A:N,14,0),"")</f>
        <v/>
      </c>
      <c r="L3289" t="str">
        <f t="shared" si="103"/>
        <v xml:space="preserve">    </v>
      </c>
      <c r="M3289" t="str">
        <f>IFERROR(VLOOKUP(J3289,色々!M:P,4,0),"")</f>
        <v/>
      </c>
      <c r="N3289" t="str">
        <f>IFERROR(記録__2[[#This Row],[競技番号]],"")</f>
        <v/>
      </c>
      <c r="O3289" t="str">
        <f>IFERROR(記録__2[[#This Row],[選手番号]],"")</f>
        <v/>
      </c>
    </row>
    <row r="3290" spans="1:15" x14ac:dyDescent="0.2">
      <c r="A3290" t="str">
        <f>IFERROR(VLOOKUP(N3290,プログラム!B:C,2,0),"")</f>
        <v/>
      </c>
      <c r="B3290" t="str">
        <f t="shared" si="102"/>
        <v/>
      </c>
      <c r="C3290" t="str">
        <f>IFERROR(VLOOKUP(B3290,チーム番号!E:F,2,0),"")</f>
        <v/>
      </c>
      <c r="D3290" t="str">
        <f>IFERROR(VLOOKUP(N3290,プログラム!B:C,2,0),"")</f>
        <v/>
      </c>
      <c r="E3290" t="str">
        <f>IFERROR(記録__2[[#This Row],[組]],"")</f>
        <v/>
      </c>
      <c r="F3290" t="str">
        <f>IFERROR(記録__2[[#This Row],[水路]],"")</f>
        <v/>
      </c>
      <c r="G3290" t="str">
        <f>IFERROR(VLOOKUP(D3290,プログラムデータ!A:N,12,0),"")</f>
        <v/>
      </c>
      <c r="H3290" t="str">
        <f>IFERROR(VLOOKUP(D3290,プログラムデータ!A:N,13,0),"")</f>
        <v/>
      </c>
      <c r="I3290" t="str">
        <f>IFERROR(VLOOKUP(D3290,プログラムデータ!A:N,11,0),"")</f>
        <v/>
      </c>
      <c r="J3290" t="str">
        <f>IFERROR(VLOOKUP(D3290,プログラムデータ!A:N,10,0),"")</f>
        <v/>
      </c>
      <c r="K3290" t="str">
        <f>IFERROR(VLOOKUP(D3290,プログラムデータ!A:N,14,0),"")</f>
        <v/>
      </c>
      <c r="L3290" t="str">
        <f t="shared" si="103"/>
        <v xml:space="preserve">    </v>
      </c>
      <c r="M3290" t="str">
        <f>IFERROR(VLOOKUP(J3290,色々!M:P,4,0),"")</f>
        <v/>
      </c>
      <c r="N3290" t="str">
        <f>IFERROR(記録__2[[#This Row],[競技番号]],"")</f>
        <v/>
      </c>
      <c r="O3290" t="str">
        <f>IFERROR(記録__2[[#This Row],[選手番号]],"")</f>
        <v/>
      </c>
    </row>
    <row r="3291" spans="1:15" x14ac:dyDescent="0.2">
      <c r="A3291" t="str">
        <f>IFERROR(VLOOKUP(N3291,プログラム!B:C,2,0),"")</f>
        <v/>
      </c>
      <c r="B3291" t="str">
        <f t="shared" si="102"/>
        <v/>
      </c>
      <c r="C3291" t="str">
        <f>IFERROR(VLOOKUP(B3291,チーム番号!E:F,2,0),"")</f>
        <v/>
      </c>
      <c r="D3291" t="str">
        <f>IFERROR(VLOOKUP(N3291,プログラム!B:C,2,0),"")</f>
        <v/>
      </c>
      <c r="E3291" t="str">
        <f>IFERROR(記録__2[[#This Row],[組]],"")</f>
        <v/>
      </c>
      <c r="F3291" t="str">
        <f>IFERROR(記録__2[[#This Row],[水路]],"")</f>
        <v/>
      </c>
      <c r="G3291" t="str">
        <f>IFERROR(VLOOKUP(D3291,プログラムデータ!A:N,12,0),"")</f>
        <v/>
      </c>
      <c r="H3291" t="str">
        <f>IFERROR(VLOOKUP(D3291,プログラムデータ!A:N,13,0),"")</f>
        <v/>
      </c>
      <c r="I3291" t="str">
        <f>IFERROR(VLOOKUP(D3291,プログラムデータ!A:N,11,0),"")</f>
        <v/>
      </c>
      <c r="J3291" t="str">
        <f>IFERROR(VLOOKUP(D3291,プログラムデータ!A:N,10,0),"")</f>
        <v/>
      </c>
      <c r="K3291" t="str">
        <f>IFERROR(VLOOKUP(D3291,プログラムデータ!A:N,14,0),"")</f>
        <v/>
      </c>
      <c r="L3291" t="str">
        <f t="shared" si="103"/>
        <v xml:space="preserve">    </v>
      </c>
      <c r="M3291" t="str">
        <f>IFERROR(VLOOKUP(J3291,色々!M:P,4,0),"")</f>
        <v/>
      </c>
      <c r="N3291" t="str">
        <f>IFERROR(記録__2[[#This Row],[競技番号]],"")</f>
        <v/>
      </c>
      <c r="O3291" t="str">
        <f>IFERROR(記録__2[[#This Row],[選手番号]],"")</f>
        <v/>
      </c>
    </row>
    <row r="3292" spans="1:15" x14ac:dyDescent="0.2">
      <c r="A3292" t="str">
        <f>IFERROR(VLOOKUP(N3292,プログラム!B:C,2,0),"")</f>
        <v/>
      </c>
      <c r="B3292" t="str">
        <f t="shared" si="102"/>
        <v/>
      </c>
      <c r="C3292" t="str">
        <f>IFERROR(VLOOKUP(B3292,チーム番号!E:F,2,0),"")</f>
        <v/>
      </c>
      <c r="D3292" t="str">
        <f>IFERROR(VLOOKUP(N3292,プログラム!B:C,2,0),"")</f>
        <v/>
      </c>
      <c r="E3292" t="str">
        <f>IFERROR(記録__2[[#This Row],[組]],"")</f>
        <v/>
      </c>
      <c r="F3292" t="str">
        <f>IFERROR(記録__2[[#This Row],[水路]],"")</f>
        <v/>
      </c>
      <c r="G3292" t="str">
        <f>IFERROR(VLOOKUP(D3292,プログラムデータ!A:N,12,0),"")</f>
        <v/>
      </c>
      <c r="H3292" t="str">
        <f>IFERROR(VLOOKUP(D3292,プログラムデータ!A:N,13,0),"")</f>
        <v/>
      </c>
      <c r="I3292" t="str">
        <f>IFERROR(VLOOKUP(D3292,プログラムデータ!A:N,11,0),"")</f>
        <v/>
      </c>
      <c r="J3292" t="str">
        <f>IFERROR(VLOOKUP(D3292,プログラムデータ!A:N,10,0),"")</f>
        <v/>
      </c>
      <c r="K3292" t="str">
        <f>IFERROR(VLOOKUP(D3292,プログラムデータ!A:N,14,0),"")</f>
        <v/>
      </c>
      <c r="L3292" t="str">
        <f t="shared" si="103"/>
        <v xml:space="preserve">    </v>
      </c>
      <c r="M3292" t="str">
        <f>IFERROR(VLOOKUP(J3292,色々!M:P,4,0),"")</f>
        <v/>
      </c>
      <c r="N3292" t="str">
        <f>IFERROR(記録__2[[#This Row],[競技番号]],"")</f>
        <v/>
      </c>
      <c r="O3292" t="str">
        <f>IFERROR(記録__2[[#This Row],[選手番号]],"")</f>
        <v/>
      </c>
    </row>
    <row r="3293" spans="1:15" x14ac:dyDescent="0.2">
      <c r="A3293" t="str">
        <f>IFERROR(VLOOKUP(N3293,プログラム!B:C,2,0),"")</f>
        <v/>
      </c>
      <c r="B3293" t="str">
        <f t="shared" si="102"/>
        <v/>
      </c>
      <c r="C3293" t="str">
        <f>IFERROR(VLOOKUP(B3293,チーム番号!E:F,2,0),"")</f>
        <v/>
      </c>
      <c r="D3293" t="str">
        <f>IFERROR(VLOOKUP(N3293,プログラム!B:C,2,0),"")</f>
        <v/>
      </c>
      <c r="E3293" t="str">
        <f>IFERROR(記録__2[[#This Row],[組]],"")</f>
        <v/>
      </c>
      <c r="F3293" t="str">
        <f>IFERROR(記録__2[[#This Row],[水路]],"")</f>
        <v/>
      </c>
      <c r="G3293" t="str">
        <f>IFERROR(VLOOKUP(D3293,プログラムデータ!A:N,12,0),"")</f>
        <v/>
      </c>
      <c r="H3293" t="str">
        <f>IFERROR(VLOOKUP(D3293,プログラムデータ!A:N,13,0),"")</f>
        <v/>
      </c>
      <c r="I3293" t="str">
        <f>IFERROR(VLOOKUP(D3293,プログラムデータ!A:N,11,0),"")</f>
        <v/>
      </c>
      <c r="J3293" t="str">
        <f>IFERROR(VLOOKUP(D3293,プログラムデータ!A:N,10,0),"")</f>
        <v/>
      </c>
      <c r="K3293" t="str">
        <f>IFERROR(VLOOKUP(D3293,プログラムデータ!A:N,14,0),"")</f>
        <v/>
      </c>
      <c r="L3293" t="str">
        <f t="shared" si="103"/>
        <v xml:space="preserve">    </v>
      </c>
      <c r="M3293" t="str">
        <f>IFERROR(VLOOKUP(J3293,色々!M:P,4,0),"")</f>
        <v/>
      </c>
      <c r="N3293" t="str">
        <f>IFERROR(記録__2[[#This Row],[競技番号]],"")</f>
        <v/>
      </c>
      <c r="O3293" t="str">
        <f>IFERROR(記録__2[[#This Row],[選手番号]],"")</f>
        <v/>
      </c>
    </row>
    <row r="3294" spans="1:15" x14ac:dyDescent="0.2">
      <c r="A3294" t="str">
        <f>IFERROR(VLOOKUP(N3294,プログラム!B:C,2,0),"")</f>
        <v/>
      </c>
      <c r="B3294" t="str">
        <f t="shared" si="102"/>
        <v/>
      </c>
      <c r="C3294" t="str">
        <f>IFERROR(VLOOKUP(B3294,チーム番号!E:F,2,0),"")</f>
        <v/>
      </c>
      <c r="D3294" t="str">
        <f>IFERROR(VLOOKUP(N3294,プログラム!B:C,2,0),"")</f>
        <v/>
      </c>
      <c r="E3294" t="str">
        <f>IFERROR(記録__2[[#This Row],[組]],"")</f>
        <v/>
      </c>
      <c r="F3294" t="str">
        <f>IFERROR(記録__2[[#This Row],[水路]],"")</f>
        <v/>
      </c>
      <c r="G3294" t="str">
        <f>IFERROR(VLOOKUP(D3294,プログラムデータ!A:N,12,0),"")</f>
        <v/>
      </c>
      <c r="H3294" t="str">
        <f>IFERROR(VLOOKUP(D3294,プログラムデータ!A:N,13,0),"")</f>
        <v/>
      </c>
      <c r="I3294" t="str">
        <f>IFERROR(VLOOKUP(D3294,プログラムデータ!A:N,11,0),"")</f>
        <v/>
      </c>
      <c r="J3294" t="str">
        <f>IFERROR(VLOOKUP(D3294,プログラムデータ!A:N,10,0),"")</f>
        <v/>
      </c>
      <c r="K3294" t="str">
        <f>IFERROR(VLOOKUP(D3294,プログラムデータ!A:N,14,0),"")</f>
        <v/>
      </c>
      <c r="L3294" t="str">
        <f t="shared" si="103"/>
        <v xml:space="preserve">    </v>
      </c>
      <c r="M3294" t="str">
        <f>IFERROR(VLOOKUP(J3294,色々!M:P,4,0),"")</f>
        <v/>
      </c>
      <c r="N3294" t="str">
        <f>IFERROR(記録__2[[#This Row],[競技番号]],"")</f>
        <v/>
      </c>
      <c r="O3294" t="str">
        <f>IFERROR(記録__2[[#This Row],[選手番号]],"")</f>
        <v/>
      </c>
    </row>
    <row r="3295" spans="1:15" x14ac:dyDescent="0.2">
      <c r="A3295" t="str">
        <f>IFERROR(VLOOKUP(N3295,プログラム!B:C,2,0),"")</f>
        <v/>
      </c>
      <c r="B3295" t="str">
        <f t="shared" si="102"/>
        <v/>
      </c>
      <c r="C3295" t="str">
        <f>IFERROR(VLOOKUP(B3295,チーム番号!E:F,2,0),"")</f>
        <v/>
      </c>
      <c r="D3295" t="str">
        <f>IFERROR(VLOOKUP(N3295,プログラム!B:C,2,0),"")</f>
        <v/>
      </c>
      <c r="E3295" t="str">
        <f>IFERROR(記録__2[[#This Row],[組]],"")</f>
        <v/>
      </c>
      <c r="F3295" t="str">
        <f>IFERROR(記録__2[[#This Row],[水路]],"")</f>
        <v/>
      </c>
      <c r="G3295" t="str">
        <f>IFERROR(VLOOKUP(D3295,プログラムデータ!A:N,12,0),"")</f>
        <v/>
      </c>
      <c r="H3295" t="str">
        <f>IFERROR(VLOOKUP(D3295,プログラムデータ!A:N,13,0),"")</f>
        <v/>
      </c>
      <c r="I3295" t="str">
        <f>IFERROR(VLOOKUP(D3295,プログラムデータ!A:N,11,0),"")</f>
        <v/>
      </c>
      <c r="J3295" t="str">
        <f>IFERROR(VLOOKUP(D3295,プログラムデータ!A:N,10,0),"")</f>
        <v/>
      </c>
      <c r="K3295" t="str">
        <f>IFERROR(VLOOKUP(D3295,プログラムデータ!A:N,14,0),"")</f>
        <v/>
      </c>
      <c r="L3295" t="str">
        <f t="shared" si="103"/>
        <v xml:space="preserve">    </v>
      </c>
      <c r="M3295" t="str">
        <f>IFERROR(VLOOKUP(J3295,色々!M:P,4,0),"")</f>
        <v/>
      </c>
      <c r="N3295" t="str">
        <f>IFERROR(記録__2[[#This Row],[競技番号]],"")</f>
        <v/>
      </c>
      <c r="O3295" t="str">
        <f>IFERROR(記録__2[[#This Row],[選手番号]],"")</f>
        <v/>
      </c>
    </row>
    <row r="3296" spans="1:15" x14ac:dyDescent="0.2">
      <c r="A3296" t="str">
        <f>IFERROR(VLOOKUP(N3296,プログラム!B:C,2,0),"")</f>
        <v/>
      </c>
      <c r="B3296" t="str">
        <f t="shared" si="102"/>
        <v/>
      </c>
      <c r="C3296" t="str">
        <f>IFERROR(VLOOKUP(B3296,チーム番号!E:F,2,0),"")</f>
        <v/>
      </c>
      <c r="D3296" t="str">
        <f>IFERROR(VLOOKUP(N3296,プログラム!B:C,2,0),"")</f>
        <v/>
      </c>
      <c r="E3296" t="str">
        <f>IFERROR(記録__2[[#This Row],[組]],"")</f>
        <v/>
      </c>
      <c r="F3296" t="str">
        <f>IFERROR(記録__2[[#This Row],[水路]],"")</f>
        <v/>
      </c>
      <c r="G3296" t="str">
        <f>IFERROR(VLOOKUP(D3296,プログラムデータ!A:N,12,0),"")</f>
        <v/>
      </c>
      <c r="H3296" t="str">
        <f>IFERROR(VLOOKUP(D3296,プログラムデータ!A:N,13,0),"")</f>
        <v/>
      </c>
      <c r="I3296" t="str">
        <f>IFERROR(VLOOKUP(D3296,プログラムデータ!A:N,11,0),"")</f>
        <v/>
      </c>
      <c r="J3296" t="str">
        <f>IFERROR(VLOOKUP(D3296,プログラムデータ!A:N,10,0),"")</f>
        <v/>
      </c>
      <c r="K3296" t="str">
        <f>IFERROR(VLOOKUP(D3296,プログラムデータ!A:N,14,0),"")</f>
        <v/>
      </c>
      <c r="L3296" t="str">
        <f t="shared" si="103"/>
        <v xml:space="preserve">    </v>
      </c>
      <c r="M3296" t="str">
        <f>IFERROR(VLOOKUP(J3296,色々!M:P,4,0),"")</f>
        <v/>
      </c>
      <c r="N3296" t="str">
        <f>IFERROR(記録__2[[#This Row],[競技番号]],"")</f>
        <v/>
      </c>
      <c r="O3296" t="str">
        <f>IFERROR(記録__2[[#This Row],[選手番号]],"")</f>
        <v/>
      </c>
    </row>
    <row r="3297" spans="1:15" x14ac:dyDescent="0.2">
      <c r="A3297" t="str">
        <f>IFERROR(VLOOKUP(N3297,プログラム!B:C,2,0),"")</f>
        <v/>
      </c>
      <c r="B3297" t="str">
        <f t="shared" si="102"/>
        <v/>
      </c>
      <c r="C3297" t="str">
        <f>IFERROR(VLOOKUP(B3297,チーム番号!E:F,2,0),"")</f>
        <v/>
      </c>
      <c r="D3297" t="str">
        <f>IFERROR(VLOOKUP(N3297,プログラム!B:C,2,0),"")</f>
        <v/>
      </c>
      <c r="E3297" t="str">
        <f>IFERROR(記録__2[[#This Row],[組]],"")</f>
        <v/>
      </c>
      <c r="F3297" t="str">
        <f>IFERROR(記録__2[[#This Row],[水路]],"")</f>
        <v/>
      </c>
      <c r="G3297" t="str">
        <f>IFERROR(VLOOKUP(D3297,プログラムデータ!A:N,12,0),"")</f>
        <v/>
      </c>
      <c r="H3297" t="str">
        <f>IFERROR(VLOOKUP(D3297,プログラムデータ!A:N,13,0),"")</f>
        <v/>
      </c>
      <c r="I3297" t="str">
        <f>IFERROR(VLOOKUP(D3297,プログラムデータ!A:N,11,0),"")</f>
        <v/>
      </c>
      <c r="J3297" t="str">
        <f>IFERROR(VLOOKUP(D3297,プログラムデータ!A:N,10,0),"")</f>
        <v/>
      </c>
      <c r="K3297" t="str">
        <f>IFERROR(VLOOKUP(D3297,プログラムデータ!A:N,14,0),"")</f>
        <v/>
      </c>
      <c r="L3297" t="str">
        <f t="shared" si="103"/>
        <v xml:space="preserve">    </v>
      </c>
      <c r="M3297" t="str">
        <f>IFERROR(VLOOKUP(J3297,色々!M:P,4,0),"")</f>
        <v/>
      </c>
      <c r="N3297" t="str">
        <f>IFERROR(記録__2[[#This Row],[競技番号]],"")</f>
        <v/>
      </c>
      <c r="O3297" t="str">
        <f>IFERROR(記録__2[[#This Row],[選手番号]],"")</f>
        <v/>
      </c>
    </row>
    <row r="3298" spans="1:15" x14ac:dyDescent="0.2">
      <c r="A3298" t="str">
        <f>IFERROR(VLOOKUP(N3298,プログラム!B:C,2,0),"")</f>
        <v/>
      </c>
      <c r="B3298" t="str">
        <f t="shared" si="102"/>
        <v/>
      </c>
      <c r="C3298" t="str">
        <f>IFERROR(VLOOKUP(B3298,チーム番号!E:F,2,0),"")</f>
        <v/>
      </c>
      <c r="D3298" t="str">
        <f>IFERROR(VLOOKUP(N3298,プログラム!B:C,2,0),"")</f>
        <v/>
      </c>
      <c r="E3298" t="str">
        <f>IFERROR(記録__2[[#This Row],[組]],"")</f>
        <v/>
      </c>
      <c r="F3298" t="str">
        <f>IFERROR(記録__2[[#This Row],[水路]],"")</f>
        <v/>
      </c>
      <c r="G3298" t="str">
        <f>IFERROR(VLOOKUP(D3298,プログラムデータ!A:N,12,0),"")</f>
        <v/>
      </c>
      <c r="H3298" t="str">
        <f>IFERROR(VLOOKUP(D3298,プログラムデータ!A:N,13,0),"")</f>
        <v/>
      </c>
      <c r="I3298" t="str">
        <f>IFERROR(VLOOKUP(D3298,プログラムデータ!A:N,11,0),"")</f>
        <v/>
      </c>
      <c r="J3298" t="str">
        <f>IFERROR(VLOOKUP(D3298,プログラムデータ!A:N,10,0),"")</f>
        <v/>
      </c>
      <c r="K3298" t="str">
        <f>IFERROR(VLOOKUP(D3298,プログラムデータ!A:N,14,0),"")</f>
        <v/>
      </c>
      <c r="L3298" t="str">
        <f t="shared" si="103"/>
        <v xml:space="preserve">    </v>
      </c>
      <c r="M3298" t="str">
        <f>IFERROR(VLOOKUP(J3298,色々!M:P,4,0),"")</f>
        <v/>
      </c>
      <c r="N3298" t="str">
        <f>IFERROR(記録__2[[#This Row],[競技番号]],"")</f>
        <v/>
      </c>
      <c r="O3298" t="str">
        <f>IFERROR(記録__2[[#This Row],[選手番号]],"")</f>
        <v/>
      </c>
    </row>
    <row r="3299" spans="1:15" x14ac:dyDescent="0.2">
      <c r="A3299" t="str">
        <f>IFERROR(VLOOKUP(N3299,プログラム!B:C,2,0),"")</f>
        <v/>
      </c>
      <c r="B3299" t="str">
        <f t="shared" si="102"/>
        <v/>
      </c>
      <c r="C3299" t="str">
        <f>IFERROR(VLOOKUP(B3299,チーム番号!E:F,2,0),"")</f>
        <v/>
      </c>
      <c r="D3299" t="str">
        <f>IFERROR(VLOOKUP(N3299,プログラム!B:C,2,0),"")</f>
        <v/>
      </c>
      <c r="E3299" t="str">
        <f>IFERROR(記録__2[[#This Row],[組]],"")</f>
        <v/>
      </c>
      <c r="F3299" t="str">
        <f>IFERROR(記録__2[[#This Row],[水路]],"")</f>
        <v/>
      </c>
      <c r="G3299" t="str">
        <f>IFERROR(VLOOKUP(D3299,プログラムデータ!A:N,12,0),"")</f>
        <v/>
      </c>
      <c r="H3299" t="str">
        <f>IFERROR(VLOOKUP(D3299,プログラムデータ!A:N,13,0),"")</f>
        <v/>
      </c>
      <c r="I3299" t="str">
        <f>IFERROR(VLOOKUP(D3299,プログラムデータ!A:N,11,0),"")</f>
        <v/>
      </c>
      <c r="J3299" t="str">
        <f>IFERROR(VLOOKUP(D3299,プログラムデータ!A:N,10,0),"")</f>
        <v/>
      </c>
      <c r="K3299" t="str">
        <f>IFERROR(VLOOKUP(D3299,プログラムデータ!A:N,14,0),"")</f>
        <v/>
      </c>
      <c r="L3299" t="str">
        <f t="shared" si="103"/>
        <v xml:space="preserve">    </v>
      </c>
      <c r="M3299" t="str">
        <f>IFERROR(VLOOKUP(J3299,色々!M:P,4,0),"")</f>
        <v/>
      </c>
      <c r="N3299" t="str">
        <f>IFERROR(記録__2[[#This Row],[競技番号]],"")</f>
        <v/>
      </c>
      <c r="O3299" t="str">
        <f>IFERROR(記録__2[[#This Row],[選手番号]],"")</f>
        <v/>
      </c>
    </row>
    <row r="3300" spans="1:15" x14ac:dyDescent="0.2">
      <c r="A3300" t="str">
        <f>IFERROR(VLOOKUP(N3300,プログラム!B:C,2,0),"")</f>
        <v/>
      </c>
      <c r="B3300" t="str">
        <f t="shared" si="102"/>
        <v/>
      </c>
      <c r="C3300" t="str">
        <f>IFERROR(VLOOKUP(B3300,チーム番号!E:F,2,0),"")</f>
        <v/>
      </c>
      <c r="D3300" t="str">
        <f>IFERROR(VLOOKUP(N3300,プログラム!B:C,2,0),"")</f>
        <v/>
      </c>
      <c r="E3300" t="str">
        <f>IFERROR(記録__2[[#This Row],[組]],"")</f>
        <v/>
      </c>
      <c r="F3300" t="str">
        <f>IFERROR(記録__2[[#This Row],[水路]],"")</f>
        <v/>
      </c>
      <c r="G3300" t="str">
        <f>IFERROR(VLOOKUP(D3300,プログラムデータ!A:N,12,0),"")</f>
        <v/>
      </c>
      <c r="H3300" t="str">
        <f>IFERROR(VLOOKUP(D3300,プログラムデータ!A:N,13,0),"")</f>
        <v/>
      </c>
      <c r="I3300" t="str">
        <f>IFERROR(VLOOKUP(D3300,プログラムデータ!A:N,11,0),"")</f>
        <v/>
      </c>
      <c r="J3300" t="str">
        <f>IFERROR(VLOOKUP(D3300,プログラムデータ!A:N,10,0),"")</f>
        <v/>
      </c>
      <c r="K3300" t="str">
        <f>IFERROR(VLOOKUP(D3300,プログラムデータ!A:N,14,0),"")</f>
        <v/>
      </c>
      <c r="L3300" t="str">
        <f t="shared" si="103"/>
        <v xml:space="preserve">    </v>
      </c>
      <c r="M3300" t="str">
        <f>IFERROR(VLOOKUP(J3300,色々!M:P,4,0),"")</f>
        <v/>
      </c>
      <c r="N3300" t="str">
        <f>IFERROR(記録__2[[#This Row],[競技番号]],"")</f>
        <v/>
      </c>
      <c r="O3300" t="str">
        <f>IFERROR(記録__2[[#This Row],[選手番号]],"")</f>
        <v/>
      </c>
    </row>
    <row r="3301" spans="1:15" x14ac:dyDescent="0.2">
      <c r="A3301" t="str">
        <f>IFERROR(VLOOKUP(N3301,プログラム!B:C,2,0),"")</f>
        <v/>
      </c>
      <c r="B3301" t="str">
        <f t="shared" si="102"/>
        <v/>
      </c>
      <c r="C3301" t="str">
        <f>IFERROR(VLOOKUP(B3301,チーム番号!E:F,2,0),"")</f>
        <v/>
      </c>
      <c r="D3301" t="str">
        <f>IFERROR(VLOOKUP(N3301,プログラム!B:C,2,0),"")</f>
        <v/>
      </c>
      <c r="E3301" t="str">
        <f>IFERROR(記録__2[[#This Row],[組]],"")</f>
        <v/>
      </c>
      <c r="F3301" t="str">
        <f>IFERROR(記録__2[[#This Row],[水路]],"")</f>
        <v/>
      </c>
      <c r="G3301" t="str">
        <f>IFERROR(VLOOKUP(D3301,プログラムデータ!A:N,12,0),"")</f>
        <v/>
      </c>
      <c r="H3301" t="str">
        <f>IFERROR(VLOOKUP(D3301,プログラムデータ!A:N,13,0),"")</f>
        <v/>
      </c>
      <c r="I3301" t="str">
        <f>IFERROR(VLOOKUP(D3301,プログラムデータ!A:N,11,0),"")</f>
        <v/>
      </c>
      <c r="J3301" t="str">
        <f>IFERROR(VLOOKUP(D3301,プログラムデータ!A:N,10,0),"")</f>
        <v/>
      </c>
      <c r="K3301" t="str">
        <f>IFERROR(VLOOKUP(D3301,プログラムデータ!A:N,14,0),"")</f>
        <v/>
      </c>
      <c r="L3301" t="str">
        <f t="shared" si="103"/>
        <v xml:space="preserve">    </v>
      </c>
      <c r="M3301" t="str">
        <f>IFERROR(VLOOKUP(J3301,色々!M:P,4,0),"")</f>
        <v/>
      </c>
      <c r="N3301" t="str">
        <f>IFERROR(記録__2[[#This Row],[競技番号]],"")</f>
        <v/>
      </c>
      <c r="O3301" t="str">
        <f>IFERROR(記録__2[[#This Row],[選手番号]],"")</f>
        <v/>
      </c>
    </row>
    <row r="3302" spans="1:15" x14ac:dyDescent="0.2">
      <c r="A3302" t="str">
        <f>IFERROR(VLOOKUP(N3302,プログラム!B:C,2,0),"")</f>
        <v/>
      </c>
      <c r="B3302" t="str">
        <f t="shared" si="102"/>
        <v/>
      </c>
      <c r="C3302" t="str">
        <f>IFERROR(VLOOKUP(B3302,チーム番号!E:F,2,0),"")</f>
        <v/>
      </c>
      <c r="D3302" t="str">
        <f>IFERROR(VLOOKUP(N3302,プログラム!B:C,2,0),"")</f>
        <v/>
      </c>
      <c r="E3302" t="str">
        <f>IFERROR(記録__2[[#This Row],[組]],"")</f>
        <v/>
      </c>
      <c r="F3302" t="str">
        <f>IFERROR(記録__2[[#This Row],[水路]],"")</f>
        <v/>
      </c>
      <c r="G3302" t="str">
        <f>IFERROR(VLOOKUP(D3302,プログラムデータ!A:N,12,0),"")</f>
        <v/>
      </c>
      <c r="H3302" t="str">
        <f>IFERROR(VLOOKUP(D3302,プログラムデータ!A:N,13,0),"")</f>
        <v/>
      </c>
      <c r="I3302" t="str">
        <f>IFERROR(VLOOKUP(D3302,プログラムデータ!A:N,11,0),"")</f>
        <v/>
      </c>
      <c r="J3302" t="str">
        <f>IFERROR(VLOOKUP(D3302,プログラムデータ!A:N,10,0),"")</f>
        <v/>
      </c>
      <c r="K3302" t="str">
        <f>IFERROR(VLOOKUP(D3302,プログラムデータ!A:N,14,0),"")</f>
        <v/>
      </c>
      <c r="L3302" t="str">
        <f t="shared" si="103"/>
        <v xml:space="preserve">    </v>
      </c>
      <c r="M3302" t="str">
        <f>IFERROR(VLOOKUP(J3302,色々!M:P,4,0),"")</f>
        <v/>
      </c>
      <c r="N3302" t="str">
        <f>IFERROR(記録__2[[#This Row],[競技番号]],"")</f>
        <v/>
      </c>
      <c r="O3302" t="str">
        <f>IFERROR(記録__2[[#This Row],[選手番号]],"")</f>
        <v/>
      </c>
    </row>
    <row r="3303" spans="1:15" x14ac:dyDescent="0.2">
      <c r="A3303" t="str">
        <f>IFERROR(VLOOKUP(N3303,プログラム!B:C,2,0),"")</f>
        <v/>
      </c>
      <c r="B3303" t="str">
        <f t="shared" si="102"/>
        <v/>
      </c>
      <c r="C3303" t="str">
        <f>IFERROR(VLOOKUP(B3303,チーム番号!E:F,2,0),"")</f>
        <v/>
      </c>
      <c r="D3303" t="str">
        <f>IFERROR(VLOOKUP(N3303,プログラム!B:C,2,0),"")</f>
        <v/>
      </c>
      <c r="E3303" t="str">
        <f>IFERROR(記録__2[[#This Row],[組]],"")</f>
        <v/>
      </c>
      <c r="F3303" t="str">
        <f>IFERROR(記録__2[[#This Row],[水路]],"")</f>
        <v/>
      </c>
      <c r="G3303" t="str">
        <f>IFERROR(VLOOKUP(D3303,プログラムデータ!A:N,12,0),"")</f>
        <v/>
      </c>
      <c r="H3303" t="str">
        <f>IFERROR(VLOOKUP(D3303,プログラムデータ!A:N,13,0),"")</f>
        <v/>
      </c>
      <c r="I3303" t="str">
        <f>IFERROR(VLOOKUP(D3303,プログラムデータ!A:N,11,0),"")</f>
        <v/>
      </c>
      <c r="J3303" t="str">
        <f>IFERROR(VLOOKUP(D3303,プログラムデータ!A:N,10,0),"")</f>
        <v/>
      </c>
      <c r="K3303" t="str">
        <f>IFERROR(VLOOKUP(D3303,プログラムデータ!A:N,14,0),"")</f>
        <v/>
      </c>
      <c r="L3303" t="str">
        <f t="shared" si="103"/>
        <v xml:space="preserve">    </v>
      </c>
      <c r="M3303" t="str">
        <f>IFERROR(VLOOKUP(J3303,色々!M:P,4,0),"")</f>
        <v/>
      </c>
      <c r="N3303" t="str">
        <f>IFERROR(記録__2[[#This Row],[競技番号]],"")</f>
        <v/>
      </c>
      <c r="O3303" t="str">
        <f>IFERROR(記録__2[[#This Row],[選手番号]],"")</f>
        <v/>
      </c>
    </row>
    <row r="3304" spans="1:15" x14ac:dyDescent="0.2">
      <c r="A3304" t="str">
        <f>IFERROR(VLOOKUP(N3304,プログラム!B:C,2,0),"")</f>
        <v/>
      </c>
      <c r="B3304" t="str">
        <f t="shared" si="102"/>
        <v/>
      </c>
      <c r="C3304" t="str">
        <f>IFERROR(VLOOKUP(B3304,チーム番号!E:F,2,0),"")</f>
        <v/>
      </c>
      <c r="D3304" t="str">
        <f>IFERROR(VLOOKUP(N3304,プログラム!B:C,2,0),"")</f>
        <v/>
      </c>
      <c r="E3304" t="str">
        <f>IFERROR(記録__2[[#This Row],[組]],"")</f>
        <v/>
      </c>
      <c r="F3304" t="str">
        <f>IFERROR(記録__2[[#This Row],[水路]],"")</f>
        <v/>
      </c>
      <c r="G3304" t="str">
        <f>IFERROR(VLOOKUP(D3304,プログラムデータ!A:N,12,0),"")</f>
        <v/>
      </c>
      <c r="H3304" t="str">
        <f>IFERROR(VLOOKUP(D3304,プログラムデータ!A:N,13,0),"")</f>
        <v/>
      </c>
      <c r="I3304" t="str">
        <f>IFERROR(VLOOKUP(D3304,プログラムデータ!A:N,11,0),"")</f>
        <v/>
      </c>
      <c r="J3304" t="str">
        <f>IFERROR(VLOOKUP(D3304,プログラムデータ!A:N,10,0),"")</f>
        <v/>
      </c>
      <c r="K3304" t="str">
        <f>IFERROR(VLOOKUP(D3304,プログラムデータ!A:N,14,0),"")</f>
        <v/>
      </c>
      <c r="L3304" t="str">
        <f t="shared" si="103"/>
        <v xml:space="preserve">    </v>
      </c>
      <c r="M3304" t="str">
        <f>IFERROR(VLOOKUP(J3304,色々!M:P,4,0),"")</f>
        <v/>
      </c>
      <c r="N3304" t="str">
        <f>IFERROR(記録__2[[#This Row],[競技番号]],"")</f>
        <v/>
      </c>
      <c r="O3304" t="str">
        <f>IFERROR(記録__2[[#This Row],[選手番号]],"")</f>
        <v/>
      </c>
    </row>
    <row r="3305" spans="1:15" x14ac:dyDescent="0.2">
      <c r="A3305" t="str">
        <f>IFERROR(VLOOKUP(N3305,プログラム!B:C,2,0),"")</f>
        <v/>
      </c>
      <c r="B3305" t="str">
        <f t="shared" si="102"/>
        <v/>
      </c>
      <c r="C3305" t="str">
        <f>IFERROR(VLOOKUP(B3305,チーム番号!E:F,2,0),"")</f>
        <v/>
      </c>
      <c r="D3305" t="str">
        <f>IFERROR(VLOOKUP(N3305,プログラム!B:C,2,0),"")</f>
        <v/>
      </c>
      <c r="E3305" t="str">
        <f>IFERROR(記録__2[[#This Row],[組]],"")</f>
        <v/>
      </c>
      <c r="F3305" t="str">
        <f>IFERROR(記録__2[[#This Row],[水路]],"")</f>
        <v/>
      </c>
      <c r="G3305" t="str">
        <f>IFERROR(VLOOKUP(D3305,プログラムデータ!A:N,12,0),"")</f>
        <v/>
      </c>
      <c r="H3305" t="str">
        <f>IFERROR(VLOOKUP(D3305,プログラムデータ!A:N,13,0),"")</f>
        <v/>
      </c>
      <c r="I3305" t="str">
        <f>IFERROR(VLOOKUP(D3305,プログラムデータ!A:N,11,0),"")</f>
        <v/>
      </c>
      <c r="J3305" t="str">
        <f>IFERROR(VLOOKUP(D3305,プログラムデータ!A:N,10,0),"")</f>
        <v/>
      </c>
      <c r="K3305" t="str">
        <f>IFERROR(VLOOKUP(D3305,プログラムデータ!A:N,14,0),"")</f>
        <v/>
      </c>
      <c r="L3305" t="str">
        <f t="shared" si="103"/>
        <v xml:space="preserve">    </v>
      </c>
      <c r="M3305" t="str">
        <f>IFERROR(VLOOKUP(J3305,色々!M:P,4,0),"")</f>
        <v/>
      </c>
      <c r="N3305" t="str">
        <f>IFERROR(記録__2[[#This Row],[競技番号]],"")</f>
        <v/>
      </c>
      <c r="O3305" t="str">
        <f>IFERROR(記録__2[[#This Row],[選手番号]],"")</f>
        <v/>
      </c>
    </row>
    <row r="3306" spans="1:15" x14ac:dyDescent="0.2">
      <c r="A3306" t="str">
        <f>IFERROR(VLOOKUP(N3306,プログラム!B:C,2,0),"")</f>
        <v/>
      </c>
      <c r="B3306" t="str">
        <f t="shared" si="102"/>
        <v/>
      </c>
      <c r="C3306" t="str">
        <f>IFERROR(VLOOKUP(B3306,チーム番号!E:F,2,0),"")</f>
        <v/>
      </c>
      <c r="D3306" t="str">
        <f>IFERROR(VLOOKUP(N3306,プログラム!B:C,2,0),"")</f>
        <v/>
      </c>
      <c r="E3306" t="str">
        <f>IFERROR(記録__2[[#This Row],[組]],"")</f>
        <v/>
      </c>
      <c r="F3306" t="str">
        <f>IFERROR(記録__2[[#This Row],[水路]],"")</f>
        <v/>
      </c>
      <c r="G3306" t="str">
        <f>IFERROR(VLOOKUP(D3306,プログラムデータ!A:N,12,0),"")</f>
        <v/>
      </c>
      <c r="H3306" t="str">
        <f>IFERROR(VLOOKUP(D3306,プログラムデータ!A:N,13,0),"")</f>
        <v/>
      </c>
      <c r="I3306" t="str">
        <f>IFERROR(VLOOKUP(D3306,プログラムデータ!A:N,11,0),"")</f>
        <v/>
      </c>
      <c r="J3306" t="str">
        <f>IFERROR(VLOOKUP(D3306,プログラムデータ!A:N,10,0),"")</f>
        <v/>
      </c>
      <c r="K3306" t="str">
        <f>IFERROR(VLOOKUP(D3306,プログラムデータ!A:N,14,0),"")</f>
        <v/>
      </c>
      <c r="L3306" t="str">
        <f t="shared" si="103"/>
        <v xml:space="preserve">    </v>
      </c>
      <c r="M3306" t="str">
        <f>IFERROR(VLOOKUP(J3306,色々!M:P,4,0),"")</f>
        <v/>
      </c>
      <c r="N3306" t="str">
        <f>IFERROR(記録__2[[#This Row],[競技番号]],"")</f>
        <v/>
      </c>
      <c r="O3306" t="str">
        <f>IFERROR(記録__2[[#This Row],[選手番号]],"")</f>
        <v/>
      </c>
    </row>
    <row r="3307" spans="1:15" x14ac:dyDescent="0.2">
      <c r="A3307" t="str">
        <f>IFERROR(VLOOKUP(N3307,プログラム!B:C,2,0),"")</f>
        <v/>
      </c>
      <c r="B3307" t="str">
        <f t="shared" si="102"/>
        <v/>
      </c>
      <c r="C3307" t="str">
        <f>IFERROR(VLOOKUP(B3307,チーム番号!E:F,2,0),"")</f>
        <v/>
      </c>
      <c r="D3307" t="str">
        <f>IFERROR(VLOOKUP(N3307,プログラム!B:C,2,0),"")</f>
        <v/>
      </c>
      <c r="E3307" t="str">
        <f>IFERROR(記録__2[[#This Row],[組]],"")</f>
        <v/>
      </c>
      <c r="F3307" t="str">
        <f>IFERROR(記録__2[[#This Row],[水路]],"")</f>
        <v/>
      </c>
      <c r="G3307" t="str">
        <f>IFERROR(VLOOKUP(D3307,プログラムデータ!A:N,12,0),"")</f>
        <v/>
      </c>
      <c r="H3307" t="str">
        <f>IFERROR(VLOOKUP(D3307,プログラムデータ!A:N,13,0),"")</f>
        <v/>
      </c>
      <c r="I3307" t="str">
        <f>IFERROR(VLOOKUP(D3307,プログラムデータ!A:N,11,0),"")</f>
        <v/>
      </c>
      <c r="J3307" t="str">
        <f>IFERROR(VLOOKUP(D3307,プログラムデータ!A:N,10,0),"")</f>
        <v/>
      </c>
      <c r="K3307" t="str">
        <f>IFERROR(VLOOKUP(D3307,プログラムデータ!A:N,14,0),"")</f>
        <v/>
      </c>
      <c r="L3307" t="str">
        <f t="shared" si="103"/>
        <v xml:space="preserve">    </v>
      </c>
      <c r="M3307" t="str">
        <f>IFERROR(VLOOKUP(J3307,色々!M:P,4,0),"")</f>
        <v/>
      </c>
      <c r="N3307" t="str">
        <f>IFERROR(記録__2[[#This Row],[競技番号]],"")</f>
        <v/>
      </c>
      <c r="O3307" t="str">
        <f>IFERROR(記録__2[[#This Row],[選手番号]],"")</f>
        <v/>
      </c>
    </row>
    <row r="3308" spans="1:15" x14ac:dyDescent="0.2">
      <c r="A3308" t="str">
        <f>IFERROR(VLOOKUP(N3308,プログラム!B:C,2,0),"")</f>
        <v/>
      </c>
      <c r="B3308" t="str">
        <f t="shared" si="102"/>
        <v/>
      </c>
      <c r="C3308" t="str">
        <f>IFERROR(VLOOKUP(B3308,チーム番号!E:F,2,0),"")</f>
        <v/>
      </c>
      <c r="D3308" t="str">
        <f>IFERROR(VLOOKUP(N3308,プログラム!B:C,2,0),"")</f>
        <v/>
      </c>
      <c r="E3308" t="str">
        <f>IFERROR(記録__2[[#This Row],[組]],"")</f>
        <v/>
      </c>
      <c r="F3308" t="str">
        <f>IFERROR(記録__2[[#This Row],[水路]],"")</f>
        <v/>
      </c>
      <c r="G3308" t="str">
        <f>IFERROR(VLOOKUP(D3308,プログラムデータ!A:N,12,0),"")</f>
        <v/>
      </c>
      <c r="H3308" t="str">
        <f>IFERROR(VLOOKUP(D3308,プログラムデータ!A:N,13,0),"")</f>
        <v/>
      </c>
      <c r="I3308" t="str">
        <f>IFERROR(VLOOKUP(D3308,プログラムデータ!A:N,11,0),"")</f>
        <v/>
      </c>
      <c r="J3308" t="str">
        <f>IFERROR(VLOOKUP(D3308,プログラムデータ!A:N,10,0),"")</f>
        <v/>
      </c>
      <c r="K3308" t="str">
        <f>IFERROR(VLOOKUP(D3308,プログラムデータ!A:N,14,0),"")</f>
        <v/>
      </c>
      <c r="L3308" t="str">
        <f t="shared" si="103"/>
        <v xml:space="preserve">    </v>
      </c>
      <c r="M3308" t="str">
        <f>IFERROR(VLOOKUP(J3308,色々!M:P,4,0),"")</f>
        <v/>
      </c>
      <c r="N3308" t="str">
        <f>IFERROR(記録__2[[#This Row],[競技番号]],"")</f>
        <v/>
      </c>
      <c r="O3308" t="str">
        <f>IFERROR(記録__2[[#This Row],[選手番号]],"")</f>
        <v/>
      </c>
    </row>
    <row r="3309" spans="1:15" x14ac:dyDescent="0.2">
      <c r="A3309" t="str">
        <f>IFERROR(VLOOKUP(N3309,プログラム!B:C,2,0),"")</f>
        <v/>
      </c>
      <c r="B3309" t="str">
        <f t="shared" si="102"/>
        <v/>
      </c>
      <c r="C3309" t="str">
        <f>IFERROR(VLOOKUP(B3309,チーム番号!E:F,2,0),"")</f>
        <v/>
      </c>
      <c r="D3309" t="str">
        <f>IFERROR(VLOOKUP(N3309,プログラム!B:C,2,0),"")</f>
        <v/>
      </c>
      <c r="E3309" t="str">
        <f>IFERROR(記録__2[[#This Row],[組]],"")</f>
        <v/>
      </c>
      <c r="F3309" t="str">
        <f>IFERROR(記録__2[[#This Row],[水路]],"")</f>
        <v/>
      </c>
      <c r="G3309" t="str">
        <f>IFERROR(VLOOKUP(D3309,プログラムデータ!A:N,12,0),"")</f>
        <v/>
      </c>
      <c r="H3309" t="str">
        <f>IFERROR(VLOOKUP(D3309,プログラムデータ!A:N,13,0),"")</f>
        <v/>
      </c>
      <c r="I3309" t="str">
        <f>IFERROR(VLOOKUP(D3309,プログラムデータ!A:N,11,0),"")</f>
        <v/>
      </c>
      <c r="J3309" t="str">
        <f>IFERROR(VLOOKUP(D3309,プログラムデータ!A:N,10,0),"")</f>
        <v/>
      </c>
      <c r="K3309" t="str">
        <f>IFERROR(VLOOKUP(D3309,プログラムデータ!A:N,14,0),"")</f>
        <v/>
      </c>
      <c r="L3309" t="str">
        <f t="shared" si="103"/>
        <v xml:space="preserve">    </v>
      </c>
      <c r="M3309" t="str">
        <f>IFERROR(VLOOKUP(J3309,色々!M:P,4,0),"")</f>
        <v/>
      </c>
      <c r="N3309" t="str">
        <f>IFERROR(記録__2[[#This Row],[競技番号]],"")</f>
        <v/>
      </c>
      <c r="O3309" t="str">
        <f>IFERROR(記録__2[[#This Row],[選手番号]],"")</f>
        <v/>
      </c>
    </row>
    <row r="3310" spans="1:15" x14ac:dyDescent="0.2">
      <c r="A3310" t="str">
        <f>IFERROR(VLOOKUP(N3310,プログラム!B:C,2,0),"")</f>
        <v/>
      </c>
      <c r="B3310" t="str">
        <f t="shared" si="102"/>
        <v/>
      </c>
      <c r="C3310" t="str">
        <f>IFERROR(VLOOKUP(B3310,チーム番号!E:F,2,0),"")</f>
        <v/>
      </c>
      <c r="D3310" t="str">
        <f>IFERROR(VLOOKUP(N3310,プログラム!B:C,2,0),"")</f>
        <v/>
      </c>
      <c r="E3310" t="str">
        <f>IFERROR(記録__2[[#This Row],[組]],"")</f>
        <v/>
      </c>
      <c r="F3310" t="str">
        <f>IFERROR(記録__2[[#This Row],[水路]],"")</f>
        <v/>
      </c>
      <c r="G3310" t="str">
        <f>IFERROR(VLOOKUP(D3310,プログラムデータ!A:N,12,0),"")</f>
        <v/>
      </c>
      <c r="H3310" t="str">
        <f>IFERROR(VLOOKUP(D3310,プログラムデータ!A:N,13,0),"")</f>
        <v/>
      </c>
      <c r="I3310" t="str">
        <f>IFERROR(VLOOKUP(D3310,プログラムデータ!A:N,11,0),"")</f>
        <v/>
      </c>
      <c r="J3310" t="str">
        <f>IFERROR(VLOOKUP(D3310,プログラムデータ!A:N,10,0),"")</f>
        <v/>
      </c>
      <c r="K3310" t="str">
        <f>IFERROR(VLOOKUP(D3310,プログラムデータ!A:N,14,0),"")</f>
        <v/>
      </c>
      <c r="L3310" t="str">
        <f t="shared" si="103"/>
        <v xml:space="preserve">    </v>
      </c>
      <c r="M3310" t="str">
        <f>IFERROR(VLOOKUP(J3310,色々!M:P,4,0),"")</f>
        <v/>
      </c>
      <c r="N3310" t="str">
        <f>IFERROR(記録__2[[#This Row],[競技番号]],"")</f>
        <v/>
      </c>
      <c r="O3310" t="str">
        <f>IFERROR(記録__2[[#This Row],[選手番号]],"")</f>
        <v/>
      </c>
    </row>
    <row r="3311" spans="1:15" x14ac:dyDescent="0.2">
      <c r="A3311" t="str">
        <f>IFERROR(VLOOKUP(N3311,プログラム!B:C,2,0),"")</f>
        <v/>
      </c>
      <c r="B3311" t="str">
        <f t="shared" si="102"/>
        <v/>
      </c>
      <c r="C3311" t="str">
        <f>IFERROR(VLOOKUP(B3311,チーム番号!E:F,2,0),"")</f>
        <v/>
      </c>
      <c r="D3311" t="str">
        <f>IFERROR(VLOOKUP(N3311,プログラム!B:C,2,0),"")</f>
        <v/>
      </c>
      <c r="E3311" t="str">
        <f>IFERROR(記録__2[[#This Row],[組]],"")</f>
        <v/>
      </c>
      <c r="F3311" t="str">
        <f>IFERROR(記録__2[[#This Row],[水路]],"")</f>
        <v/>
      </c>
      <c r="G3311" t="str">
        <f>IFERROR(VLOOKUP(D3311,プログラムデータ!A:N,12,0),"")</f>
        <v/>
      </c>
      <c r="H3311" t="str">
        <f>IFERROR(VLOOKUP(D3311,プログラムデータ!A:N,13,0),"")</f>
        <v/>
      </c>
      <c r="I3311" t="str">
        <f>IFERROR(VLOOKUP(D3311,プログラムデータ!A:N,11,0),"")</f>
        <v/>
      </c>
      <c r="J3311" t="str">
        <f>IFERROR(VLOOKUP(D3311,プログラムデータ!A:N,10,0),"")</f>
        <v/>
      </c>
      <c r="K3311" t="str">
        <f>IFERROR(VLOOKUP(D3311,プログラムデータ!A:N,14,0),"")</f>
        <v/>
      </c>
      <c r="L3311" t="str">
        <f t="shared" si="103"/>
        <v xml:space="preserve">    </v>
      </c>
      <c r="M3311" t="str">
        <f>IFERROR(VLOOKUP(J3311,色々!M:P,4,0),"")</f>
        <v/>
      </c>
      <c r="N3311" t="str">
        <f>IFERROR(記録__2[[#This Row],[競技番号]],"")</f>
        <v/>
      </c>
      <c r="O3311" t="str">
        <f>IFERROR(記録__2[[#This Row],[選手番号]],"")</f>
        <v/>
      </c>
    </row>
    <row r="3312" spans="1:15" x14ac:dyDescent="0.2">
      <c r="A3312" t="str">
        <f>IFERROR(VLOOKUP(N3312,プログラム!B:C,2,0),"")</f>
        <v/>
      </c>
      <c r="B3312" t="str">
        <f t="shared" si="102"/>
        <v/>
      </c>
      <c r="C3312" t="str">
        <f>IFERROR(VLOOKUP(B3312,チーム番号!E:F,2,0),"")</f>
        <v/>
      </c>
      <c r="D3312" t="str">
        <f>IFERROR(VLOOKUP(N3312,プログラム!B:C,2,0),"")</f>
        <v/>
      </c>
      <c r="E3312" t="str">
        <f>IFERROR(記録__2[[#This Row],[組]],"")</f>
        <v/>
      </c>
      <c r="F3312" t="str">
        <f>IFERROR(記録__2[[#This Row],[水路]],"")</f>
        <v/>
      </c>
      <c r="G3312" t="str">
        <f>IFERROR(VLOOKUP(D3312,プログラムデータ!A:N,12,0),"")</f>
        <v/>
      </c>
      <c r="H3312" t="str">
        <f>IFERROR(VLOOKUP(D3312,プログラムデータ!A:N,13,0),"")</f>
        <v/>
      </c>
      <c r="I3312" t="str">
        <f>IFERROR(VLOOKUP(D3312,プログラムデータ!A:N,11,0),"")</f>
        <v/>
      </c>
      <c r="J3312" t="str">
        <f>IFERROR(VLOOKUP(D3312,プログラムデータ!A:N,10,0),"")</f>
        <v/>
      </c>
      <c r="K3312" t="str">
        <f>IFERROR(VLOOKUP(D3312,プログラムデータ!A:N,14,0),"")</f>
        <v/>
      </c>
      <c r="L3312" t="str">
        <f t="shared" si="103"/>
        <v xml:space="preserve">    </v>
      </c>
      <c r="M3312" t="str">
        <f>IFERROR(VLOOKUP(J3312,色々!M:P,4,0),"")</f>
        <v/>
      </c>
      <c r="N3312" t="str">
        <f>IFERROR(記録__2[[#This Row],[競技番号]],"")</f>
        <v/>
      </c>
      <c r="O3312" t="str">
        <f>IFERROR(記録__2[[#This Row],[選手番号]],"")</f>
        <v/>
      </c>
    </row>
    <row r="3313" spans="1:15" x14ac:dyDescent="0.2">
      <c r="A3313" t="str">
        <f>IFERROR(VLOOKUP(N3313,プログラム!B:C,2,0),"")</f>
        <v/>
      </c>
      <c r="B3313" t="str">
        <f t="shared" si="102"/>
        <v/>
      </c>
      <c r="C3313" t="str">
        <f>IFERROR(VLOOKUP(B3313,チーム番号!E:F,2,0),"")</f>
        <v/>
      </c>
      <c r="D3313" t="str">
        <f>IFERROR(VLOOKUP(N3313,プログラム!B:C,2,0),"")</f>
        <v/>
      </c>
      <c r="E3313" t="str">
        <f>IFERROR(記録__2[[#This Row],[組]],"")</f>
        <v/>
      </c>
      <c r="F3313" t="str">
        <f>IFERROR(記録__2[[#This Row],[水路]],"")</f>
        <v/>
      </c>
      <c r="G3313" t="str">
        <f>IFERROR(VLOOKUP(D3313,プログラムデータ!A:N,12,0),"")</f>
        <v/>
      </c>
      <c r="H3313" t="str">
        <f>IFERROR(VLOOKUP(D3313,プログラムデータ!A:N,13,0),"")</f>
        <v/>
      </c>
      <c r="I3313" t="str">
        <f>IFERROR(VLOOKUP(D3313,プログラムデータ!A:N,11,0),"")</f>
        <v/>
      </c>
      <c r="J3313" t="str">
        <f>IFERROR(VLOOKUP(D3313,プログラムデータ!A:N,10,0),"")</f>
        <v/>
      </c>
      <c r="K3313" t="str">
        <f>IFERROR(VLOOKUP(D3313,プログラムデータ!A:N,14,0),"")</f>
        <v/>
      </c>
      <c r="L3313" t="str">
        <f t="shared" si="103"/>
        <v xml:space="preserve">    </v>
      </c>
      <c r="M3313" t="str">
        <f>IFERROR(VLOOKUP(J3313,色々!M:P,4,0),"")</f>
        <v/>
      </c>
      <c r="N3313" t="str">
        <f>IFERROR(記録__2[[#This Row],[競技番号]],"")</f>
        <v/>
      </c>
      <c r="O3313" t="str">
        <f>IFERROR(記録__2[[#This Row],[選手番号]],"")</f>
        <v/>
      </c>
    </row>
    <row r="3314" spans="1:15" x14ac:dyDescent="0.2">
      <c r="A3314" t="str">
        <f>IFERROR(VLOOKUP(N3314,プログラム!B:C,2,0),"")</f>
        <v/>
      </c>
      <c r="B3314" t="str">
        <f t="shared" si="102"/>
        <v/>
      </c>
      <c r="C3314" t="str">
        <f>IFERROR(VLOOKUP(B3314,チーム番号!E:F,2,0),"")</f>
        <v/>
      </c>
      <c r="D3314" t="str">
        <f>IFERROR(VLOOKUP(N3314,プログラム!B:C,2,0),"")</f>
        <v/>
      </c>
      <c r="E3314" t="str">
        <f>IFERROR(記録__2[[#This Row],[組]],"")</f>
        <v/>
      </c>
      <c r="F3314" t="str">
        <f>IFERROR(記録__2[[#This Row],[水路]],"")</f>
        <v/>
      </c>
      <c r="G3314" t="str">
        <f>IFERROR(VLOOKUP(D3314,プログラムデータ!A:N,12,0),"")</f>
        <v/>
      </c>
      <c r="H3314" t="str">
        <f>IFERROR(VLOOKUP(D3314,プログラムデータ!A:N,13,0),"")</f>
        <v/>
      </c>
      <c r="I3314" t="str">
        <f>IFERROR(VLOOKUP(D3314,プログラムデータ!A:N,11,0),"")</f>
        <v/>
      </c>
      <c r="J3314" t="str">
        <f>IFERROR(VLOOKUP(D3314,プログラムデータ!A:N,10,0),"")</f>
        <v/>
      </c>
      <c r="K3314" t="str">
        <f>IFERROR(VLOOKUP(D3314,プログラムデータ!A:N,14,0),"")</f>
        <v/>
      </c>
      <c r="L3314" t="str">
        <f t="shared" si="103"/>
        <v xml:space="preserve">    </v>
      </c>
      <c r="M3314" t="str">
        <f>IFERROR(VLOOKUP(J3314,色々!M:P,4,0),"")</f>
        <v/>
      </c>
      <c r="N3314" t="str">
        <f>IFERROR(記録__2[[#This Row],[競技番号]],"")</f>
        <v/>
      </c>
      <c r="O3314" t="str">
        <f>IFERROR(記録__2[[#This Row],[選手番号]],"")</f>
        <v/>
      </c>
    </row>
    <row r="3315" spans="1:15" x14ac:dyDescent="0.2">
      <c r="A3315" t="str">
        <f>IFERROR(VLOOKUP(N3315,プログラム!B:C,2,0),"")</f>
        <v/>
      </c>
      <c r="B3315" t="str">
        <f t="shared" si="102"/>
        <v/>
      </c>
      <c r="C3315" t="str">
        <f>IFERROR(VLOOKUP(B3315,チーム番号!E:F,2,0),"")</f>
        <v/>
      </c>
      <c r="D3315" t="str">
        <f>IFERROR(VLOOKUP(N3315,プログラム!B:C,2,0),"")</f>
        <v/>
      </c>
      <c r="E3315" t="str">
        <f>IFERROR(記録__2[[#This Row],[組]],"")</f>
        <v/>
      </c>
      <c r="F3315" t="str">
        <f>IFERROR(記録__2[[#This Row],[水路]],"")</f>
        <v/>
      </c>
      <c r="G3315" t="str">
        <f>IFERROR(VLOOKUP(D3315,プログラムデータ!A:N,12,0),"")</f>
        <v/>
      </c>
      <c r="H3315" t="str">
        <f>IFERROR(VLOOKUP(D3315,プログラムデータ!A:N,13,0),"")</f>
        <v/>
      </c>
      <c r="I3315" t="str">
        <f>IFERROR(VLOOKUP(D3315,プログラムデータ!A:N,11,0),"")</f>
        <v/>
      </c>
      <c r="J3315" t="str">
        <f>IFERROR(VLOOKUP(D3315,プログラムデータ!A:N,10,0),"")</f>
        <v/>
      </c>
      <c r="K3315" t="str">
        <f>IFERROR(VLOOKUP(D3315,プログラムデータ!A:N,14,0),"")</f>
        <v/>
      </c>
      <c r="L3315" t="str">
        <f t="shared" si="103"/>
        <v xml:space="preserve">    </v>
      </c>
      <c r="M3315" t="str">
        <f>IFERROR(VLOOKUP(J3315,色々!M:P,4,0),"")</f>
        <v/>
      </c>
      <c r="N3315" t="str">
        <f>IFERROR(記録__2[[#This Row],[競技番号]],"")</f>
        <v/>
      </c>
      <c r="O3315" t="str">
        <f>IFERROR(記録__2[[#This Row],[選手番号]],"")</f>
        <v/>
      </c>
    </row>
    <row r="3316" spans="1:15" x14ac:dyDescent="0.2">
      <c r="A3316" t="str">
        <f>IFERROR(VLOOKUP(N3316,プログラム!B:C,2,0),"")</f>
        <v/>
      </c>
      <c r="B3316" t="str">
        <f t="shared" si="102"/>
        <v/>
      </c>
      <c r="C3316" t="str">
        <f>IFERROR(VLOOKUP(B3316,チーム番号!E:F,2,0),"")</f>
        <v/>
      </c>
      <c r="D3316" t="str">
        <f>IFERROR(VLOOKUP(N3316,プログラム!B:C,2,0),"")</f>
        <v/>
      </c>
      <c r="E3316" t="str">
        <f>IFERROR(記録__2[[#This Row],[組]],"")</f>
        <v/>
      </c>
      <c r="F3316" t="str">
        <f>IFERROR(記録__2[[#This Row],[水路]],"")</f>
        <v/>
      </c>
      <c r="G3316" t="str">
        <f>IFERROR(VLOOKUP(D3316,プログラムデータ!A:N,12,0),"")</f>
        <v/>
      </c>
      <c r="H3316" t="str">
        <f>IFERROR(VLOOKUP(D3316,プログラムデータ!A:N,13,0),"")</f>
        <v/>
      </c>
      <c r="I3316" t="str">
        <f>IFERROR(VLOOKUP(D3316,プログラムデータ!A:N,11,0),"")</f>
        <v/>
      </c>
      <c r="J3316" t="str">
        <f>IFERROR(VLOOKUP(D3316,プログラムデータ!A:N,10,0),"")</f>
        <v/>
      </c>
      <c r="K3316" t="str">
        <f>IFERROR(VLOOKUP(D3316,プログラムデータ!A:N,14,0),"")</f>
        <v/>
      </c>
      <c r="L3316" t="str">
        <f t="shared" si="103"/>
        <v xml:space="preserve">    </v>
      </c>
      <c r="M3316" t="str">
        <f>IFERROR(VLOOKUP(J3316,色々!M:P,4,0),"")</f>
        <v/>
      </c>
      <c r="N3316" t="str">
        <f>IFERROR(記録__2[[#This Row],[競技番号]],"")</f>
        <v/>
      </c>
      <c r="O3316" t="str">
        <f>IFERROR(記録__2[[#This Row],[選手番号]],"")</f>
        <v/>
      </c>
    </row>
    <row r="3317" spans="1:15" x14ac:dyDescent="0.2">
      <c r="A3317" t="str">
        <f>IFERROR(VLOOKUP(N3317,プログラム!B:C,2,0),"")</f>
        <v/>
      </c>
      <c r="B3317" t="str">
        <f t="shared" si="102"/>
        <v/>
      </c>
      <c r="C3317" t="str">
        <f>IFERROR(VLOOKUP(B3317,チーム番号!E:F,2,0),"")</f>
        <v/>
      </c>
      <c r="D3317" t="str">
        <f>IFERROR(VLOOKUP(N3317,プログラム!B:C,2,0),"")</f>
        <v/>
      </c>
      <c r="E3317" t="str">
        <f>IFERROR(記録__2[[#This Row],[組]],"")</f>
        <v/>
      </c>
      <c r="F3317" t="str">
        <f>IFERROR(記録__2[[#This Row],[水路]],"")</f>
        <v/>
      </c>
      <c r="G3317" t="str">
        <f>IFERROR(VLOOKUP(D3317,プログラムデータ!A:N,12,0),"")</f>
        <v/>
      </c>
      <c r="H3317" t="str">
        <f>IFERROR(VLOOKUP(D3317,プログラムデータ!A:N,13,0),"")</f>
        <v/>
      </c>
      <c r="I3317" t="str">
        <f>IFERROR(VLOOKUP(D3317,プログラムデータ!A:N,11,0),"")</f>
        <v/>
      </c>
      <c r="J3317" t="str">
        <f>IFERROR(VLOOKUP(D3317,プログラムデータ!A:N,10,0),"")</f>
        <v/>
      </c>
      <c r="K3317" t="str">
        <f>IFERROR(VLOOKUP(D3317,プログラムデータ!A:N,14,0),"")</f>
        <v/>
      </c>
      <c r="L3317" t="str">
        <f t="shared" si="103"/>
        <v xml:space="preserve">    </v>
      </c>
      <c r="M3317" t="str">
        <f>IFERROR(VLOOKUP(J3317,色々!M:P,4,0),"")</f>
        <v/>
      </c>
      <c r="N3317" t="str">
        <f>IFERROR(記録__2[[#This Row],[競技番号]],"")</f>
        <v/>
      </c>
      <c r="O3317" t="str">
        <f>IFERROR(記録__2[[#This Row],[選手番号]],"")</f>
        <v/>
      </c>
    </row>
    <row r="3318" spans="1:15" x14ac:dyDescent="0.2">
      <c r="A3318" t="str">
        <f>IFERROR(VLOOKUP(N3318,プログラム!B:C,2,0),"")</f>
        <v/>
      </c>
      <c r="B3318" t="str">
        <f t="shared" si="102"/>
        <v/>
      </c>
      <c r="C3318" t="str">
        <f>IFERROR(VLOOKUP(B3318,チーム番号!E:F,2,0),"")</f>
        <v/>
      </c>
      <c r="D3318" t="str">
        <f>IFERROR(VLOOKUP(N3318,プログラム!B:C,2,0),"")</f>
        <v/>
      </c>
      <c r="E3318" t="str">
        <f>IFERROR(記録__2[[#This Row],[組]],"")</f>
        <v/>
      </c>
      <c r="F3318" t="str">
        <f>IFERROR(記録__2[[#This Row],[水路]],"")</f>
        <v/>
      </c>
      <c r="G3318" t="str">
        <f>IFERROR(VLOOKUP(D3318,プログラムデータ!A:N,12,0),"")</f>
        <v/>
      </c>
      <c r="H3318" t="str">
        <f>IFERROR(VLOOKUP(D3318,プログラムデータ!A:N,13,0),"")</f>
        <v/>
      </c>
      <c r="I3318" t="str">
        <f>IFERROR(VLOOKUP(D3318,プログラムデータ!A:N,11,0),"")</f>
        <v/>
      </c>
      <c r="J3318" t="str">
        <f>IFERROR(VLOOKUP(D3318,プログラムデータ!A:N,10,0),"")</f>
        <v/>
      </c>
      <c r="K3318" t="str">
        <f>IFERROR(VLOOKUP(D3318,プログラムデータ!A:N,14,0),"")</f>
        <v/>
      </c>
      <c r="L3318" t="str">
        <f t="shared" si="103"/>
        <v xml:space="preserve">    </v>
      </c>
      <c r="M3318" t="str">
        <f>IFERROR(VLOOKUP(J3318,色々!M:P,4,0),"")</f>
        <v/>
      </c>
      <c r="N3318" t="str">
        <f>IFERROR(記録__2[[#This Row],[競技番号]],"")</f>
        <v/>
      </c>
      <c r="O3318" t="str">
        <f>IFERROR(記録__2[[#This Row],[選手番号]],"")</f>
        <v/>
      </c>
    </row>
    <row r="3319" spans="1:15" x14ac:dyDescent="0.2">
      <c r="A3319" t="str">
        <f>IFERROR(VLOOKUP(N3319,プログラム!B:C,2,0),"")</f>
        <v/>
      </c>
      <c r="B3319" t="str">
        <f t="shared" si="102"/>
        <v/>
      </c>
      <c r="C3319" t="str">
        <f>IFERROR(VLOOKUP(B3319,チーム番号!E:F,2,0),"")</f>
        <v/>
      </c>
      <c r="D3319" t="str">
        <f>IFERROR(VLOOKUP(N3319,プログラム!B:C,2,0),"")</f>
        <v/>
      </c>
      <c r="E3319" t="str">
        <f>IFERROR(記録__2[[#This Row],[組]],"")</f>
        <v/>
      </c>
      <c r="F3319" t="str">
        <f>IFERROR(記録__2[[#This Row],[水路]],"")</f>
        <v/>
      </c>
      <c r="G3319" t="str">
        <f>IFERROR(VLOOKUP(D3319,プログラムデータ!A:N,12,0),"")</f>
        <v/>
      </c>
      <c r="H3319" t="str">
        <f>IFERROR(VLOOKUP(D3319,プログラムデータ!A:N,13,0),"")</f>
        <v/>
      </c>
      <c r="I3319" t="str">
        <f>IFERROR(VLOOKUP(D3319,プログラムデータ!A:N,11,0),"")</f>
        <v/>
      </c>
      <c r="J3319" t="str">
        <f>IFERROR(VLOOKUP(D3319,プログラムデータ!A:N,10,0),"")</f>
        <v/>
      </c>
      <c r="K3319" t="str">
        <f>IFERROR(VLOOKUP(D3319,プログラムデータ!A:N,14,0),"")</f>
        <v/>
      </c>
      <c r="L3319" t="str">
        <f t="shared" si="103"/>
        <v xml:space="preserve">    </v>
      </c>
      <c r="M3319" t="str">
        <f>IFERROR(VLOOKUP(J3319,色々!M:P,4,0),"")</f>
        <v/>
      </c>
      <c r="N3319" t="str">
        <f>IFERROR(記録__2[[#This Row],[競技番号]],"")</f>
        <v/>
      </c>
      <c r="O3319" t="str">
        <f>IFERROR(記録__2[[#This Row],[選手番号]],"")</f>
        <v/>
      </c>
    </row>
    <row r="3320" spans="1:15" x14ac:dyDescent="0.2">
      <c r="A3320" t="str">
        <f>IFERROR(VLOOKUP(N3320,プログラム!B:C,2,0),"")</f>
        <v/>
      </c>
      <c r="B3320" t="str">
        <f t="shared" si="102"/>
        <v/>
      </c>
      <c r="C3320" t="str">
        <f>IFERROR(VLOOKUP(B3320,チーム番号!E:F,2,0),"")</f>
        <v/>
      </c>
      <c r="D3320" t="str">
        <f>IFERROR(VLOOKUP(N3320,プログラム!B:C,2,0),"")</f>
        <v/>
      </c>
      <c r="E3320" t="str">
        <f>IFERROR(記録__2[[#This Row],[組]],"")</f>
        <v/>
      </c>
      <c r="F3320" t="str">
        <f>IFERROR(記録__2[[#This Row],[水路]],"")</f>
        <v/>
      </c>
      <c r="G3320" t="str">
        <f>IFERROR(VLOOKUP(D3320,プログラムデータ!A:N,12,0),"")</f>
        <v/>
      </c>
      <c r="H3320" t="str">
        <f>IFERROR(VLOOKUP(D3320,プログラムデータ!A:N,13,0),"")</f>
        <v/>
      </c>
      <c r="I3320" t="str">
        <f>IFERROR(VLOOKUP(D3320,プログラムデータ!A:N,11,0),"")</f>
        <v/>
      </c>
      <c r="J3320" t="str">
        <f>IFERROR(VLOOKUP(D3320,プログラムデータ!A:N,10,0),"")</f>
        <v/>
      </c>
      <c r="K3320" t="str">
        <f>IFERROR(VLOOKUP(D3320,プログラムデータ!A:N,14,0),"")</f>
        <v/>
      </c>
      <c r="L3320" t="str">
        <f t="shared" si="103"/>
        <v xml:space="preserve">    </v>
      </c>
      <c r="M3320" t="str">
        <f>IFERROR(VLOOKUP(J3320,色々!M:P,4,0),"")</f>
        <v/>
      </c>
      <c r="N3320" t="str">
        <f>IFERROR(記録__2[[#This Row],[競技番号]],"")</f>
        <v/>
      </c>
      <c r="O3320" t="str">
        <f>IFERROR(記録__2[[#This Row],[選手番号]],"")</f>
        <v/>
      </c>
    </row>
    <row r="3321" spans="1:15" x14ac:dyDescent="0.2">
      <c r="A3321" t="str">
        <f>IFERROR(VLOOKUP(N3321,プログラム!B:C,2,0),"")</f>
        <v/>
      </c>
      <c r="B3321" t="str">
        <f t="shared" si="102"/>
        <v/>
      </c>
      <c r="C3321" t="str">
        <f>IFERROR(VLOOKUP(B3321,チーム番号!E:F,2,0),"")</f>
        <v/>
      </c>
      <c r="D3321" t="str">
        <f>IFERROR(VLOOKUP(N3321,プログラム!B:C,2,0),"")</f>
        <v/>
      </c>
      <c r="E3321" t="str">
        <f>IFERROR(記録__2[[#This Row],[組]],"")</f>
        <v/>
      </c>
      <c r="F3321" t="str">
        <f>IFERROR(記録__2[[#This Row],[水路]],"")</f>
        <v/>
      </c>
      <c r="G3321" t="str">
        <f>IFERROR(VLOOKUP(D3321,プログラムデータ!A:N,12,0),"")</f>
        <v/>
      </c>
      <c r="H3321" t="str">
        <f>IFERROR(VLOOKUP(D3321,プログラムデータ!A:N,13,0),"")</f>
        <v/>
      </c>
      <c r="I3321" t="str">
        <f>IFERROR(VLOOKUP(D3321,プログラムデータ!A:N,11,0),"")</f>
        <v/>
      </c>
      <c r="J3321" t="str">
        <f>IFERROR(VLOOKUP(D3321,プログラムデータ!A:N,10,0),"")</f>
        <v/>
      </c>
      <c r="K3321" t="str">
        <f>IFERROR(VLOOKUP(D3321,プログラムデータ!A:N,14,0),"")</f>
        <v/>
      </c>
      <c r="L3321" t="str">
        <f t="shared" si="103"/>
        <v xml:space="preserve">    </v>
      </c>
      <c r="M3321" t="str">
        <f>IFERROR(VLOOKUP(J3321,色々!M:P,4,0),"")</f>
        <v/>
      </c>
      <c r="N3321" t="str">
        <f>IFERROR(記録__2[[#This Row],[競技番号]],"")</f>
        <v/>
      </c>
      <c r="O3321" t="str">
        <f>IFERROR(記録__2[[#This Row],[選手番号]],"")</f>
        <v/>
      </c>
    </row>
    <row r="3322" spans="1:15" x14ac:dyDescent="0.2">
      <c r="A3322" t="str">
        <f>IFERROR(VLOOKUP(N3322,プログラム!B:C,2,0),"")</f>
        <v/>
      </c>
      <c r="B3322" t="str">
        <f t="shared" si="102"/>
        <v/>
      </c>
      <c r="C3322" t="str">
        <f>IFERROR(VLOOKUP(B3322,チーム番号!E:F,2,0),"")</f>
        <v/>
      </c>
      <c r="D3322" t="str">
        <f>IFERROR(VLOOKUP(N3322,プログラム!B:C,2,0),"")</f>
        <v/>
      </c>
      <c r="E3322" t="str">
        <f>IFERROR(記録__2[[#This Row],[組]],"")</f>
        <v/>
      </c>
      <c r="F3322" t="str">
        <f>IFERROR(記録__2[[#This Row],[水路]],"")</f>
        <v/>
      </c>
      <c r="G3322" t="str">
        <f>IFERROR(VLOOKUP(D3322,プログラムデータ!A:N,12,0),"")</f>
        <v/>
      </c>
      <c r="H3322" t="str">
        <f>IFERROR(VLOOKUP(D3322,プログラムデータ!A:N,13,0),"")</f>
        <v/>
      </c>
      <c r="I3322" t="str">
        <f>IFERROR(VLOOKUP(D3322,プログラムデータ!A:N,11,0),"")</f>
        <v/>
      </c>
      <c r="J3322" t="str">
        <f>IFERROR(VLOOKUP(D3322,プログラムデータ!A:N,10,0),"")</f>
        <v/>
      </c>
      <c r="K3322" t="str">
        <f>IFERROR(VLOOKUP(D3322,プログラムデータ!A:N,14,0),"")</f>
        <v/>
      </c>
      <c r="L3322" t="str">
        <f t="shared" si="103"/>
        <v xml:space="preserve">    </v>
      </c>
      <c r="M3322" t="str">
        <f>IFERROR(VLOOKUP(J3322,色々!M:P,4,0),"")</f>
        <v/>
      </c>
      <c r="N3322" t="str">
        <f>IFERROR(記録__2[[#This Row],[競技番号]],"")</f>
        <v/>
      </c>
      <c r="O3322" t="str">
        <f>IFERROR(記録__2[[#This Row],[選手番号]],"")</f>
        <v/>
      </c>
    </row>
    <row r="3323" spans="1:15" x14ac:dyDescent="0.2">
      <c r="A3323" t="str">
        <f>IFERROR(VLOOKUP(N3323,プログラム!B:C,2,0),"")</f>
        <v/>
      </c>
      <c r="B3323" t="str">
        <f t="shared" si="102"/>
        <v/>
      </c>
      <c r="C3323" t="str">
        <f>IFERROR(VLOOKUP(B3323,チーム番号!E:F,2,0),"")</f>
        <v/>
      </c>
      <c r="D3323" t="str">
        <f>IFERROR(VLOOKUP(N3323,プログラム!B:C,2,0),"")</f>
        <v/>
      </c>
      <c r="E3323" t="str">
        <f>IFERROR(記録__2[[#This Row],[組]],"")</f>
        <v/>
      </c>
      <c r="F3323" t="str">
        <f>IFERROR(記録__2[[#This Row],[水路]],"")</f>
        <v/>
      </c>
      <c r="G3323" t="str">
        <f>IFERROR(VLOOKUP(D3323,プログラムデータ!A:N,12,0),"")</f>
        <v/>
      </c>
      <c r="H3323" t="str">
        <f>IFERROR(VLOOKUP(D3323,プログラムデータ!A:N,13,0),"")</f>
        <v/>
      </c>
      <c r="I3323" t="str">
        <f>IFERROR(VLOOKUP(D3323,プログラムデータ!A:N,11,0),"")</f>
        <v/>
      </c>
      <c r="J3323" t="str">
        <f>IFERROR(VLOOKUP(D3323,プログラムデータ!A:N,10,0),"")</f>
        <v/>
      </c>
      <c r="K3323" t="str">
        <f>IFERROR(VLOOKUP(D3323,プログラムデータ!A:N,14,0),"")</f>
        <v/>
      </c>
      <c r="L3323" t="str">
        <f t="shared" si="103"/>
        <v xml:space="preserve">    </v>
      </c>
      <c r="M3323" t="str">
        <f>IFERROR(VLOOKUP(J3323,色々!M:P,4,0),"")</f>
        <v/>
      </c>
      <c r="N3323" t="str">
        <f>IFERROR(記録__2[[#This Row],[競技番号]],"")</f>
        <v/>
      </c>
      <c r="O3323" t="str">
        <f>IFERROR(記録__2[[#This Row],[選手番号]],"")</f>
        <v/>
      </c>
    </row>
    <row r="3324" spans="1:15" x14ac:dyDescent="0.2">
      <c r="A3324" t="str">
        <f>IFERROR(VLOOKUP(N3324,プログラム!B:C,2,0),"")</f>
        <v/>
      </c>
      <c r="B3324" t="str">
        <f t="shared" si="102"/>
        <v/>
      </c>
      <c r="C3324" t="str">
        <f>IFERROR(VLOOKUP(B3324,チーム番号!E:F,2,0),"")</f>
        <v/>
      </c>
      <c r="D3324" t="str">
        <f>IFERROR(VLOOKUP(N3324,プログラム!B:C,2,0),"")</f>
        <v/>
      </c>
      <c r="E3324" t="str">
        <f>IFERROR(記録__2[[#This Row],[組]],"")</f>
        <v/>
      </c>
      <c r="F3324" t="str">
        <f>IFERROR(記録__2[[#This Row],[水路]],"")</f>
        <v/>
      </c>
      <c r="G3324" t="str">
        <f>IFERROR(VLOOKUP(D3324,プログラムデータ!A:N,12,0),"")</f>
        <v/>
      </c>
      <c r="H3324" t="str">
        <f>IFERROR(VLOOKUP(D3324,プログラムデータ!A:N,13,0),"")</f>
        <v/>
      </c>
      <c r="I3324" t="str">
        <f>IFERROR(VLOOKUP(D3324,プログラムデータ!A:N,11,0),"")</f>
        <v/>
      </c>
      <c r="J3324" t="str">
        <f>IFERROR(VLOOKUP(D3324,プログラムデータ!A:N,10,0),"")</f>
        <v/>
      </c>
      <c r="K3324" t="str">
        <f>IFERROR(VLOOKUP(D3324,プログラムデータ!A:N,14,0),"")</f>
        <v/>
      </c>
      <c r="L3324" t="str">
        <f t="shared" si="103"/>
        <v xml:space="preserve">    </v>
      </c>
      <c r="M3324" t="str">
        <f>IFERROR(VLOOKUP(J3324,色々!M:P,4,0),"")</f>
        <v/>
      </c>
      <c r="N3324" t="str">
        <f>IFERROR(記録__2[[#This Row],[競技番号]],"")</f>
        <v/>
      </c>
      <c r="O3324" t="str">
        <f>IFERROR(記録__2[[#This Row],[選手番号]],"")</f>
        <v/>
      </c>
    </row>
    <row r="3325" spans="1:15" x14ac:dyDescent="0.2">
      <c r="A3325" t="str">
        <f>IFERROR(VLOOKUP(N3325,プログラム!B:C,2,0),"")</f>
        <v/>
      </c>
      <c r="B3325" t="str">
        <f t="shared" si="102"/>
        <v/>
      </c>
      <c r="C3325" t="str">
        <f>IFERROR(VLOOKUP(B3325,チーム番号!E:F,2,0),"")</f>
        <v/>
      </c>
      <c r="D3325" t="str">
        <f>IFERROR(VLOOKUP(N3325,プログラム!B:C,2,0),"")</f>
        <v/>
      </c>
      <c r="E3325" t="str">
        <f>IFERROR(記録__2[[#This Row],[組]],"")</f>
        <v/>
      </c>
      <c r="F3325" t="str">
        <f>IFERROR(記録__2[[#This Row],[水路]],"")</f>
        <v/>
      </c>
      <c r="G3325" t="str">
        <f>IFERROR(VLOOKUP(D3325,プログラムデータ!A:N,12,0),"")</f>
        <v/>
      </c>
      <c r="H3325" t="str">
        <f>IFERROR(VLOOKUP(D3325,プログラムデータ!A:N,13,0),"")</f>
        <v/>
      </c>
      <c r="I3325" t="str">
        <f>IFERROR(VLOOKUP(D3325,プログラムデータ!A:N,11,0),"")</f>
        <v/>
      </c>
      <c r="J3325" t="str">
        <f>IFERROR(VLOOKUP(D3325,プログラムデータ!A:N,10,0),"")</f>
        <v/>
      </c>
      <c r="K3325" t="str">
        <f>IFERROR(VLOOKUP(D3325,プログラムデータ!A:N,14,0),"")</f>
        <v/>
      </c>
      <c r="L3325" t="str">
        <f t="shared" si="103"/>
        <v xml:space="preserve">    </v>
      </c>
      <c r="M3325" t="str">
        <f>IFERROR(VLOOKUP(J3325,色々!M:P,4,0),"")</f>
        <v/>
      </c>
      <c r="N3325" t="str">
        <f>IFERROR(記録__2[[#This Row],[競技番号]],"")</f>
        <v/>
      </c>
      <c r="O3325" t="str">
        <f>IFERROR(記録__2[[#This Row],[選手番号]],"")</f>
        <v/>
      </c>
    </row>
    <row r="3326" spans="1:15" x14ac:dyDescent="0.2">
      <c r="A3326" t="str">
        <f>IFERROR(VLOOKUP(N3326,プログラム!B:C,2,0),"")</f>
        <v/>
      </c>
      <c r="B3326" t="str">
        <f t="shared" si="102"/>
        <v/>
      </c>
      <c r="C3326" t="str">
        <f>IFERROR(VLOOKUP(B3326,チーム番号!E:F,2,0),"")</f>
        <v/>
      </c>
      <c r="D3326" t="str">
        <f>IFERROR(VLOOKUP(N3326,プログラム!B:C,2,0),"")</f>
        <v/>
      </c>
      <c r="E3326" t="str">
        <f>IFERROR(記録__2[[#This Row],[組]],"")</f>
        <v/>
      </c>
      <c r="F3326" t="str">
        <f>IFERROR(記録__2[[#This Row],[水路]],"")</f>
        <v/>
      </c>
      <c r="G3326" t="str">
        <f>IFERROR(VLOOKUP(D3326,プログラムデータ!A:N,12,0),"")</f>
        <v/>
      </c>
      <c r="H3326" t="str">
        <f>IFERROR(VLOOKUP(D3326,プログラムデータ!A:N,13,0),"")</f>
        <v/>
      </c>
      <c r="I3326" t="str">
        <f>IFERROR(VLOOKUP(D3326,プログラムデータ!A:N,11,0),"")</f>
        <v/>
      </c>
      <c r="J3326" t="str">
        <f>IFERROR(VLOOKUP(D3326,プログラムデータ!A:N,10,0),"")</f>
        <v/>
      </c>
      <c r="K3326" t="str">
        <f>IFERROR(VLOOKUP(D3326,プログラムデータ!A:N,14,0),"")</f>
        <v/>
      </c>
      <c r="L3326" t="str">
        <f t="shared" si="103"/>
        <v xml:space="preserve">    </v>
      </c>
      <c r="M3326" t="str">
        <f>IFERROR(VLOOKUP(J3326,色々!M:P,4,0),"")</f>
        <v/>
      </c>
      <c r="N3326" t="str">
        <f>IFERROR(記録__2[[#This Row],[競技番号]],"")</f>
        <v/>
      </c>
      <c r="O3326" t="str">
        <f>IFERROR(記録__2[[#This Row],[選手番号]],"")</f>
        <v/>
      </c>
    </row>
    <row r="3327" spans="1:15" x14ac:dyDescent="0.2">
      <c r="A3327" t="str">
        <f>IFERROR(VLOOKUP(N3327,プログラム!B:C,2,0),"")</f>
        <v/>
      </c>
      <c r="B3327" t="str">
        <f t="shared" si="102"/>
        <v/>
      </c>
      <c r="C3327" t="str">
        <f>IFERROR(VLOOKUP(B3327,チーム番号!E:F,2,0),"")</f>
        <v/>
      </c>
      <c r="D3327" t="str">
        <f>IFERROR(VLOOKUP(N3327,プログラム!B:C,2,0),"")</f>
        <v/>
      </c>
      <c r="E3327" t="str">
        <f>IFERROR(記録__2[[#This Row],[組]],"")</f>
        <v/>
      </c>
      <c r="F3327" t="str">
        <f>IFERROR(記録__2[[#This Row],[水路]],"")</f>
        <v/>
      </c>
      <c r="G3327" t="str">
        <f>IFERROR(VLOOKUP(D3327,プログラムデータ!A:N,12,0),"")</f>
        <v/>
      </c>
      <c r="H3327" t="str">
        <f>IFERROR(VLOOKUP(D3327,プログラムデータ!A:N,13,0),"")</f>
        <v/>
      </c>
      <c r="I3327" t="str">
        <f>IFERROR(VLOOKUP(D3327,プログラムデータ!A:N,11,0),"")</f>
        <v/>
      </c>
      <c r="J3327" t="str">
        <f>IFERROR(VLOOKUP(D3327,プログラムデータ!A:N,10,0),"")</f>
        <v/>
      </c>
      <c r="K3327" t="str">
        <f>IFERROR(VLOOKUP(D3327,プログラムデータ!A:N,14,0),"")</f>
        <v/>
      </c>
      <c r="L3327" t="str">
        <f t="shared" si="103"/>
        <v xml:space="preserve">    </v>
      </c>
      <c r="M3327" t="str">
        <f>IFERROR(VLOOKUP(J3327,色々!M:P,4,0),"")</f>
        <v/>
      </c>
      <c r="N3327" t="str">
        <f>IFERROR(記録__2[[#This Row],[競技番号]],"")</f>
        <v/>
      </c>
      <c r="O3327" t="str">
        <f>IFERROR(記録__2[[#This Row],[選手番号]],"")</f>
        <v/>
      </c>
    </row>
    <row r="3328" spans="1:15" x14ac:dyDescent="0.2">
      <c r="A3328" t="str">
        <f>IFERROR(VLOOKUP(N3328,プログラム!B:C,2,0),"")</f>
        <v/>
      </c>
      <c r="B3328" t="str">
        <f t="shared" si="102"/>
        <v/>
      </c>
      <c r="C3328" t="str">
        <f>IFERROR(VLOOKUP(B3328,チーム番号!E:F,2,0),"")</f>
        <v/>
      </c>
      <c r="D3328" t="str">
        <f>IFERROR(VLOOKUP(N3328,プログラム!B:C,2,0),"")</f>
        <v/>
      </c>
      <c r="E3328" t="str">
        <f>IFERROR(記録__2[[#This Row],[組]],"")</f>
        <v/>
      </c>
      <c r="F3328" t="str">
        <f>IFERROR(記録__2[[#This Row],[水路]],"")</f>
        <v/>
      </c>
      <c r="G3328" t="str">
        <f>IFERROR(VLOOKUP(D3328,プログラムデータ!A:N,12,0),"")</f>
        <v/>
      </c>
      <c r="H3328" t="str">
        <f>IFERROR(VLOOKUP(D3328,プログラムデータ!A:N,13,0),"")</f>
        <v/>
      </c>
      <c r="I3328" t="str">
        <f>IFERROR(VLOOKUP(D3328,プログラムデータ!A:N,11,0),"")</f>
        <v/>
      </c>
      <c r="J3328" t="str">
        <f>IFERROR(VLOOKUP(D3328,プログラムデータ!A:N,10,0),"")</f>
        <v/>
      </c>
      <c r="K3328" t="str">
        <f>IFERROR(VLOOKUP(D3328,プログラムデータ!A:N,14,0),"")</f>
        <v/>
      </c>
      <c r="L3328" t="str">
        <f t="shared" si="103"/>
        <v xml:space="preserve">    </v>
      </c>
      <c r="M3328" t="str">
        <f>IFERROR(VLOOKUP(J3328,色々!M:P,4,0),"")</f>
        <v/>
      </c>
      <c r="N3328" t="str">
        <f>IFERROR(記録__2[[#This Row],[競技番号]],"")</f>
        <v/>
      </c>
      <c r="O3328" t="str">
        <f>IFERROR(記録__2[[#This Row],[選手番号]],"")</f>
        <v/>
      </c>
    </row>
    <row r="3329" spans="1:15" x14ac:dyDescent="0.2">
      <c r="A3329" t="str">
        <f>IFERROR(VLOOKUP(N3329,プログラム!B:C,2,0),"")</f>
        <v/>
      </c>
      <c r="B3329" t="str">
        <f t="shared" si="102"/>
        <v/>
      </c>
      <c r="C3329" t="str">
        <f>IFERROR(VLOOKUP(B3329,チーム番号!E:F,2,0),"")</f>
        <v/>
      </c>
      <c r="D3329" t="str">
        <f>IFERROR(VLOOKUP(N3329,プログラム!B:C,2,0),"")</f>
        <v/>
      </c>
      <c r="E3329" t="str">
        <f>IFERROR(記録__2[[#This Row],[組]],"")</f>
        <v/>
      </c>
      <c r="F3329" t="str">
        <f>IFERROR(記録__2[[#This Row],[水路]],"")</f>
        <v/>
      </c>
      <c r="G3329" t="str">
        <f>IFERROR(VLOOKUP(D3329,プログラムデータ!A:N,12,0),"")</f>
        <v/>
      </c>
      <c r="H3329" t="str">
        <f>IFERROR(VLOOKUP(D3329,プログラムデータ!A:N,13,0),"")</f>
        <v/>
      </c>
      <c r="I3329" t="str">
        <f>IFERROR(VLOOKUP(D3329,プログラムデータ!A:N,11,0),"")</f>
        <v/>
      </c>
      <c r="J3329" t="str">
        <f>IFERROR(VLOOKUP(D3329,プログラムデータ!A:N,10,0),"")</f>
        <v/>
      </c>
      <c r="K3329" t="str">
        <f>IFERROR(VLOOKUP(D3329,プログラムデータ!A:N,14,0),"")</f>
        <v/>
      </c>
      <c r="L3329" t="str">
        <f t="shared" si="103"/>
        <v xml:space="preserve">    </v>
      </c>
      <c r="M3329" t="str">
        <f>IFERROR(VLOOKUP(J3329,色々!M:P,4,0),"")</f>
        <v/>
      </c>
      <c r="N3329" t="str">
        <f>IFERROR(記録__2[[#This Row],[競技番号]],"")</f>
        <v/>
      </c>
      <c r="O3329" t="str">
        <f>IFERROR(記録__2[[#This Row],[選手番号]],"")</f>
        <v/>
      </c>
    </row>
    <row r="3330" spans="1:15" x14ac:dyDescent="0.2">
      <c r="A3330" t="str">
        <f>IFERROR(VLOOKUP(N3330,プログラム!B:C,2,0),"")</f>
        <v/>
      </c>
      <c r="B3330" t="str">
        <f t="shared" si="102"/>
        <v/>
      </c>
      <c r="C3330" t="str">
        <f>IFERROR(VLOOKUP(B3330,チーム番号!E:F,2,0),"")</f>
        <v/>
      </c>
      <c r="D3330" t="str">
        <f>IFERROR(VLOOKUP(N3330,プログラム!B:C,2,0),"")</f>
        <v/>
      </c>
      <c r="E3330" t="str">
        <f>IFERROR(記録__2[[#This Row],[組]],"")</f>
        <v/>
      </c>
      <c r="F3330" t="str">
        <f>IFERROR(記録__2[[#This Row],[水路]],"")</f>
        <v/>
      </c>
      <c r="G3330" t="str">
        <f>IFERROR(VLOOKUP(D3330,プログラムデータ!A:N,12,0),"")</f>
        <v/>
      </c>
      <c r="H3330" t="str">
        <f>IFERROR(VLOOKUP(D3330,プログラムデータ!A:N,13,0),"")</f>
        <v/>
      </c>
      <c r="I3330" t="str">
        <f>IFERROR(VLOOKUP(D3330,プログラムデータ!A:N,11,0),"")</f>
        <v/>
      </c>
      <c r="J3330" t="str">
        <f>IFERROR(VLOOKUP(D3330,プログラムデータ!A:N,10,0),"")</f>
        <v/>
      </c>
      <c r="K3330" t="str">
        <f>IFERROR(VLOOKUP(D3330,プログラムデータ!A:N,14,0),"")</f>
        <v/>
      </c>
      <c r="L3330" t="str">
        <f t="shared" si="103"/>
        <v xml:space="preserve">    </v>
      </c>
      <c r="M3330" t="str">
        <f>IFERROR(VLOOKUP(J3330,色々!M:P,4,0),"")</f>
        <v/>
      </c>
      <c r="N3330" t="str">
        <f>IFERROR(記録__2[[#This Row],[競技番号]],"")</f>
        <v/>
      </c>
      <c r="O3330" t="str">
        <f>IFERROR(記録__2[[#This Row],[選手番号]],"")</f>
        <v/>
      </c>
    </row>
    <row r="3331" spans="1:15" x14ac:dyDescent="0.2">
      <c r="A3331" t="str">
        <f>IFERROR(VLOOKUP(N3331,プログラム!B:C,2,0),"")</f>
        <v/>
      </c>
      <c r="B3331" t="str">
        <f t="shared" ref="B3331:B3394" si="104">IFERROR(IF(OR(M3331=6,M3331=7),O3331,""),"")</f>
        <v/>
      </c>
      <c r="C3331" t="str">
        <f>IFERROR(VLOOKUP(B3331,チーム番号!E:F,2,0),"")</f>
        <v/>
      </c>
      <c r="D3331" t="str">
        <f>IFERROR(VLOOKUP(N3331,プログラム!B:C,2,0),"")</f>
        <v/>
      </c>
      <c r="E3331" t="str">
        <f>IFERROR(記録__2[[#This Row],[組]],"")</f>
        <v/>
      </c>
      <c r="F3331" t="str">
        <f>IFERROR(記録__2[[#This Row],[水路]],"")</f>
        <v/>
      </c>
      <c r="G3331" t="str">
        <f>IFERROR(VLOOKUP(D3331,プログラムデータ!A:N,12,0),"")</f>
        <v/>
      </c>
      <c r="H3331" t="str">
        <f>IFERROR(VLOOKUP(D3331,プログラムデータ!A:N,13,0),"")</f>
        <v/>
      </c>
      <c r="I3331" t="str">
        <f>IFERROR(VLOOKUP(D3331,プログラムデータ!A:N,11,0),"")</f>
        <v/>
      </c>
      <c r="J3331" t="str">
        <f>IFERROR(VLOOKUP(D3331,プログラムデータ!A:N,10,0),"")</f>
        <v/>
      </c>
      <c r="K3331" t="str">
        <f>IFERROR(VLOOKUP(D3331,プログラムデータ!A:N,14,0),"")</f>
        <v/>
      </c>
      <c r="L3331" t="str">
        <f t="shared" ref="L3331:L3394" si="105">CONCATENATE(G3331," ",H3331," ",I3331," ",J3331," ",K3331)</f>
        <v xml:space="preserve">    </v>
      </c>
      <c r="M3331" t="str">
        <f>IFERROR(VLOOKUP(J3331,色々!M:P,4,0),"")</f>
        <v/>
      </c>
      <c r="N3331" t="str">
        <f>IFERROR(記録__2[[#This Row],[競技番号]],"")</f>
        <v/>
      </c>
      <c r="O3331" t="str">
        <f>IFERROR(記録__2[[#This Row],[選手番号]],"")</f>
        <v/>
      </c>
    </row>
    <row r="3332" spans="1:15" x14ac:dyDescent="0.2">
      <c r="A3332" t="str">
        <f>IFERROR(VLOOKUP(N3332,プログラム!B:C,2,0),"")</f>
        <v/>
      </c>
      <c r="B3332" t="str">
        <f t="shared" si="104"/>
        <v/>
      </c>
      <c r="C3332" t="str">
        <f>IFERROR(VLOOKUP(B3332,チーム番号!E:F,2,0),"")</f>
        <v/>
      </c>
      <c r="D3332" t="str">
        <f>IFERROR(VLOOKUP(N3332,プログラム!B:C,2,0),"")</f>
        <v/>
      </c>
      <c r="E3332" t="str">
        <f>IFERROR(記録__2[[#This Row],[組]],"")</f>
        <v/>
      </c>
      <c r="F3332" t="str">
        <f>IFERROR(記録__2[[#This Row],[水路]],"")</f>
        <v/>
      </c>
      <c r="G3332" t="str">
        <f>IFERROR(VLOOKUP(D3332,プログラムデータ!A:N,12,0),"")</f>
        <v/>
      </c>
      <c r="H3332" t="str">
        <f>IFERROR(VLOOKUP(D3332,プログラムデータ!A:N,13,0),"")</f>
        <v/>
      </c>
      <c r="I3332" t="str">
        <f>IFERROR(VLOOKUP(D3332,プログラムデータ!A:N,11,0),"")</f>
        <v/>
      </c>
      <c r="J3332" t="str">
        <f>IFERROR(VLOOKUP(D3332,プログラムデータ!A:N,10,0),"")</f>
        <v/>
      </c>
      <c r="K3332" t="str">
        <f>IFERROR(VLOOKUP(D3332,プログラムデータ!A:N,14,0),"")</f>
        <v/>
      </c>
      <c r="L3332" t="str">
        <f t="shared" si="105"/>
        <v xml:space="preserve">    </v>
      </c>
      <c r="M3332" t="str">
        <f>IFERROR(VLOOKUP(J3332,色々!M:P,4,0),"")</f>
        <v/>
      </c>
      <c r="N3332" t="str">
        <f>IFERROR(記録__2[[#This Row],[競技番号]],"")</f>
        <v/>
      </c>
      <c r="O3332" t="str">
        <f>IFERROR(記録__2[[#This Row],[選手番号]],"")</f>
        <v/>
      </c>
    </row>
    <row r="3333" spans="1:15" x14ac:dyDescent="0.2">
      <c r="A3333" t="str">
        <f>IFERROR(VLOOKUP(N3333,プログラム!B:C,2,0),"")</f>
        <v/>
      </c>
      <c r="B3333" t="str">
        <f t="shared" si="104"/>
        <v/>
      </c>
      <c r="C3333" t="str">
        <f>IFERROR(VLOOKUP(B3333,チーム番号!E:F,2,0),"")</f>
        <v/>
      </c>
      <c r="D3333" t="str">
        <f>IFERROR(VLOOKUP(N3333,プログラム!B:C,2,0),"")</f>
        <v/>
      </c>
      <c r="E3333" t="str">
        <f>IFERROR(記録__2[[#This Row],[組]],"")</f>
        <v/>
      </c>
      <c r="F3333" t="str">
        <f>IFERROR(記録__2[[#This Row],[水路]],"")</f>
        <v/>
      </c>
      <c r="G3333" t="str">
        <f>IFERROR(VLOOKUP(D3333,プログラムデータ!A:N,12,0),"")</f>
        <v/>
      </c>
      <c r="H3333" t="str">
        <f>IFERROR(VLOOKUP(D3333,プログラムデータ!A:N,13,0),"")</f>
        <v/>
      </c>
      <c r="I3333" t="str">
        <f>IFERROR(VLOOKUP(D3333,プログラムデータ!A:N,11,0),"")</f>
        <v/>
      </c>
      <c r="J3333" t="str">
        <f>IFERROR(VLOOKUP(D3333,プログラムデータ!A:N,10,0),"")</f>
        <v/>
      </c>
      <c r="K3333" t="str">
        <f>IFERROR(VLOOKUP(D3333,プログラムデータ!A:N,14,0),"")</f>
        <v/>
      </c>
      <c r="L3333" t="str">
        <f t="shared" si="105"/>
        <v xml:space="preserve">    </v>
      </c>
      <c r="M3333" t="str">
        <f>IFERROR(VLOOKUP(J3333,色々!M:P,4,0),"")</f>
        <v/>
      </c>
      <c r="N3333" t="str">
        <f>IFERROR(記録__2[[#This Row],[競技番号]],"")</f>
        <v/>
      </c>
      <c r="O3333" t="str">
        <f>IFERROR(記録__2[[#This Row],[選手番号]],"")</f>
        <v/>
      </c>
    </row>
    <row r="3334" spans="1:15" x14ac:dyDescent="0.2">
      <c r="A3334" t="str">
        <f>IFERROR(VLOOKUP(N3334,プログラム!B:C,2,0),"")</f>
        <v/>
      </c>
      <c r="B3334" t="str">
        <f t="shared" si="104"/>
        <v/>
      </c>
      <c r="C3334" t="str">
        <f>IFERROR(VLOOKUP(B3334,チーム番号!E:F,2,0),"")</f>
        <v/>
      </c>
      <c r="D3334" t="str">
        <f>IFERROR(VLOOKUP(N3334,プログラム!B:C,2,0),"")</f>
        <v/>
      </c>
      <c r="E3334" t="str">
        <f>IFERROR(記録__2[[#This Row],[組]],"")</f>
        <v/>
      </c>
      <c r="F3334" t="str">
        <f>IFERROR(記録__2[[#This Row],[水路]],"")</f>
        <v/>
      </c>
      <c r="G3334" t="str">
        <f>IFERROR(VLOOKUP(D3334,プログラムデータ!A:N,12,0),"")</f>
        <v/>
      </c>
      <c r="H3334" t="str">
        <f>IFERROR(VLOOKUP(D3334,プログラムデータ!A:N,13,0),"")</f>
        <v/>
      </c>
      <c r="I3334" t="str">
        <f>IFERROR(VLOOKUP(D3334,プログラムデータ!A:N,11,0),"")</f>
        <v/>
      </c>
      <c r="J3334" t="str">
        <f>IFERROR(VLOOKUP(D3334,プログラムデータ!A:N,10,0),"")</f>
        <v/>
      </c>
      <c r="K3334" t="str">
        <f>IFERROR(VLOOKUP(D3334,プログラムデータ!A:N,14,0),"")</f>
        <v/>
      </c>
      <c r="L3334" t="str">
        <f t="shared" si="105"/>
        <v xml:space="preserve">    </v>
      </c>
      <c r="M3334" t="str">
        <f>IFERROR(VLOOKUP(J3334,色々!M:P,4,0),"")</f>
        <v/>
      </c>
      <c r="N3334" t="str">
        <f>IFERROR(記録__2[[#This Row],[競技番号]],"")</f>
        <v/>
      </c>
      <c r="O3334" t="str">
        <f>IFERROR(記録__2[[#This Row],[選手番号]],"")</f>
        <v/>
      </c>
    </row>
    <row r="3335" spans="1:15" x14ac:dyDescent="0.2">
      <c r="A3335" t="str">
        <f>IFERROR(VLOOKUP(N3335,プログラム!B:C,2,0),"")</f>
        <v/>
      </c>
      <c r="B3335" t="str">
        <f t="shared" si="104"/>
        <v/>
      </c>
      <c r="C3335" t="str">
        <f>IFERROR(VLOOKUP(B3335,チーム番号!E:F,2,0),"")</f>
        <v/>
      </c>
      <c r="D3335" t="str">
        <f>IFERROR(VLOOKUP(N3335,プログラム!B:C,2,0),"")</f>
        <v/>
      </c>
      <c r="E3335" t="str">
        <f>IFERROR(記録__2[[#This Row],[組]],"")</f>
        <v/>
      </c>
      <c r="F3335" t="str">
        <f>IFERROR(記録__2[[#This Row],[水路]],"")</f>
        <v/>
      </c>
      <c r="G3335" t="str">
        <f>IFERROR(VLOOKUP(D3335,プログラムデータ!A:N,12,0),"")</f>
        <v/>
      </c>
      <c r="H3335" t="str">
        <f>IFERROR(VLOOKUP(D3335,プログラムデータ!A:N,13,0),"")</f>
        <v/>
      </c>
      <c r="I3335" t="str">
        <f>IFERROR(VLOOKUP(D3335,プログラムデータ!A:N,11,0),"")</f>
        <v/>
      </c>
      <c r="J3335" t="str">
        <f>IFERROR(VLOOKUP(D3335,プログラムデータ!A:N,10,0),"")</f>
        <v/>
      </c>
      <c r="K3335" t="str">
        <f>IFERROR(VLOOKUP(D3335,プログラムデータ!A:N,14,0),"")</f>
        <v/>
      </c>
      <c r="L3335" t="str">
        <f t="shared" si="105"/>
        <v xml:space="preserve">    </v>
      </c>
      <c r="M3335" t="str">
        <f>IFERROR(VLOOKUP(J3335,色々!M:P,4,0),"")</f>
        <v/>
      </c>
      <c r="N3335" t="str">
        <f>IFERROR(記録__2[[#This Row],[競技番号]],"")</f>
        <v/>
      </c>
      <c r="O3335" t="str">
        <f>IFERROR(記録__2[[#This Row],[選手番号]],"")</f>
        <v/>
      </c>
    </row>
    <row r="3336" spans="1:15" x14ac:dyDescent="0.2">
      <c r="A3336" t="str">
        <f>IFERROR(VLOOKUP(N3336,プログラム!B:C,2,0),"")</f>
        <v/>
      </c>
      <c r="B3336" t="str">
        <f t="shared" si="104"/>
        <v/>
      </c>
      <c r="C3336" t="str">
        <f>IFERROR(VLOOKUP(B3336,チーム番号!E:F,2,0),"")</f>
        <v/>
      </c>
      <c r="D3336" t="str">
        <f>IFERROR(VLOOKUP(N3336,プログラム!B:C,2,0),"")</f>
        <v/>
      </c>
      <c r="E3336" t="str">
        <f>IFERROR(記録__2[[#This Row],[組]],"")</f>
        <v/>
      </c>
      <c r="F3336" t="str">
        <f>IFERROR(記録__2[[#This Row],[水路]],"")</f>
        <v/>
      </c>
      <c r="G3336" t="str">
        <f>IFERROR(VLOOKUP(D3336,プログラムデータ!A:N,12,0),"")</f>
        <v/>
      </c>
      <c r="H3336" t="str">
        <f>IFERROR(VLOOKUP(D3336,プログラムデータ!A:N,13,0),"")</f>
        <v/>
      </c>
      <c r="I3336" t="str">
        <f>IFERROR(VLOOKUP(D3336,プログラムデータ!A:N,11,0),"")</f>
        <v/>
      </c>
      <c r="J3336" t="str">
        <f>IFERROR(VLOOKUP(D3336,プログラムデータ!A:N,10,0),"")</f>
        <v/>
      </c>
      <c r="K3336" t="str">
        <f>IFERROR(VLOOKUP(D3336,プログラムデータ!A:N,14,0),"")</f>
        <v/>
      </c>
      <c r="L3336" t="str">
        <f t="shared" si="105"/>
        <v xml:space="preserve">    </v>
      </c>
      <c r="M3336" t="str">
        <f>IFERROR(VLOOKUP(J3336,色々!M:P,4,0),"")</f>
        <v/>
      </c>
      <c r="N3336" t="str">
        <f>IFERROR(記録__2[[#This Row],[競技番号]],"")</f>
        <v/>
      </c>
      <c r="O3336" t="str">
        <f>IFERROR(記録__2[[#This Row],[選手番号]],"")</f>
        <v/>
      </c>
    </row>
    <row r="3337" spans="1:15" x14ac:dyDescent="0.2">
      <c r="A3337" t="str">
        <f>IFERROR(VLOOKUP(N3337,プログラム!B:C,2,0),"")</f>
        <v/>
      </c>
      <c r="B3337" t="str">
        <f t="shared" si="104"/>
        <v/>
      </c>
      <c r="C3337" t="str">
        <f>IFERROR(VLOOKUP(B3337,チーム番号!E:F,2,0),"")</f>
        <v/>
      </c>
      <c r="D3337" t="str">
        <f>IFERROR(VLOOKUP(N3337,プログラム!B:C,2,0),"")</f>
        <v/>
      </c>
      <c r="E3337" t="str">
        <f>IFERROR(記録__2[[#This Row],[組]],"")</f>
        <v/>
      </c>
      <c r="F3337" t="str">
        <f>IFERROR(記録__2[[#This Row],[水路]],"")</f>
        <v/>
      </c>
      <c r="G3337" t="str">
        <f>IFERROR(VLOOKUP(D3337,プログラムデータ!A:N,12,0),"")</f>
        <v/>
      </c>
      <c r="H3337" t="str">
        <f>IFERROR(VLOOKUP(D3337,プログラムデータ!A:N,13,0),"")</f>
        <v/>
      </c>
      <c r="I3337" t="str">
        <f>IFERROR(VLOOKUP(D3337,プログラムデータ!A:N,11,0),"")</f>
        <v/>
      </c>
      <c r="J3337" t="str">
        <f>IFERROR(VLOOKUP(D3337,プログラムデータ!A:N,10,0),"")</f>
        <v/>
      </c>
      <c r="K3337" t="str">
        <f>IFERROR(VLOOKUP(D3337,プログラムデータ!A:N,14,0),"")</f>
        <v/>
      </c>
      <c r="L3337" t="str">
        <f t="shared" si="105"/>
        <v xml:space="preserve">    </v>
      </c>
      <c r="M3337" t="str">
        <f>IFERROR(VLOOKUP(J3337,色々!M:P,4,0),"")</f>
        <v/>
      </c>
      <c r="N3337" t="str">
        <f>IFERROR(記録__2[[#This Row],[競技番号]],"")</f>
        <v/>
      </c>
      <c r="O3337" t="str">
        <f>IFERROR(記録__2[[#This Row],[選手番号]],"")</f>
        <v/>
      </c>
    </row>
    <row r="3338" spans="1:15" x14ac:dyDescent="0.2">
      <c r="A3338" t="str">
        <f>IFERROR(VLOOKUP(N3338,プログラム!B:C,2,0),"")</f>
        <v/>
      </c>
      <c r="B3338" t="str">
        <f t="shared" si="104"/>
        <v/>
      </c>
      <c r="C3338" t="str">
        <f>IFERROR(VLOOKUP(B3338,チーム番号!E:F,2,0),"")</f>
        <v/>
      </c>
      <c r="D3338" t="str">
        <f>IFERROR(VLOOKUP(N3338,プログラム!B:C,2,0),"")</f>
        <v/>
      </c>
      <c r="E3338" t="str">
        <f>IFERROR(記録__2[[#This Row],[組]],"")</f>
        <v/>
      </c>
      <c r="F3338" t="str">
        <f>IFERROR(記録__2[[#This Row],[水路]],"")</f>
        <v/>
      </c>
      <c r="G3338" t="str">
        <f>IFERROR(VLOOKUP(D3338,プログラムデータ!A:N,12,0),"")</f>
        <v/>
      </c>
      <c r="H3338" t="str">
        <f>IFERROR(VLOOKUP(D3338,プログラムデータ!A:N,13,0),"")</f>
        <v/>
      </c>
      <c r="I3338" t="str">
        <f>IFERROR(VLOOKUP(D3338,プログラムデータ!A:N,11,0),"")</f>
        <v/>
      </c>
      <c r="J3338" t="str">
        <f>IFERROR(VLOOKUP(D3338,プログラムデータ!A:N,10,0),"")</f>
        <v/>
      </c>
      <c r="K3338" t="str">
        <f>IFERROR(VLOOKUP(D3338,プログラムデータ!A:N,14,0),"")</f>
        <v/>
      </c>
      <c r="L3338" t="str">
        <f t="shared" si="105"/>
        <v xml:space="preserve">    </v>
      </c>
      <c r="M3338" t="str">
        <f>IFERROR(VLOOKUP(J3338,色々!M:P,4,0),"")</f>
        <v/>
      </c>
      <c r="N3338" t="str">
        <f>IFERROR(記録__2[[#This Row],[競技番号]],"")</f>
        <v/>
      </c>
      <c r="O3338" t="str">
        <f>IFERROR(記録__2[[#This Row],[選手番号]],"")</f>
        <v/>
      </c>
    </row>
    <row r="3339" spans="1:15" x14ac:dyDescent="0.2">
      <c r="A3339" t="str">
        <f>IFERROR(VLOOKUP(N3339,プログラム!B:C,2,0),"")</f>
        <v/>
      </c>
      <c r="B3339" t="str">
        <f t="shared" si="104"/>
        <v/>
      </c>
      <c r="C3339" t="str">
        <f>IFERROR(VLOOKUP(B3339,チーム番号!E:F,2,0),"")</f>
        <v/>
      </c>
      <c r="D3339" t="str">
        <f>IFERROR(VLOOKUP(N3339,プログラム!B:C,2,0),"")</f>
        <v/>
      </c>
      <c r="E3339" t="str">
        <f>IFERROR(記録__2[[#This Row],[組]],"")</f>
        <v/>
      </c>
      <c r="F3339" t="str">
        <f>IFERROR(記録__2[[#This Row],[水路]],"")</f>
        <v/>
      </c>
      <c r="G3339" t="str">
        <f>IFERROR(VLOOKUP(D3339,プログラムデータ!A:N,12,0),"")</f>
        <v/>
      </c>
      <c r="H3339" t="str">
        <f>IFERROR(VLOOKUP(D3339,プログラムデータ!A:N,13,0),"")</f>
        <v/>
      </c>
      <c r="I3339" t="str">
        <f>IFERROR(VLOOKUP(D3339,プログラムデータ!A:N,11,0),"")</f>
        <v/>
      </c>
      <c r="J3339" t="str">
        <f>IFERROR(VLOOKUP(D3339,プログラムデータ!A:N,10,0),"")</f>
        <v/>
      </c>
      <c r="K3339" t="str">
        <f>IFERROR(VLOOKUP(D3339,プログラムデータ!A:N,14,0),"")</f>
        <v/>
      </c>
      <c r="L3339" t="str">
        <f t="shared" si="105"/>
        <v xml:space="preserve">    </v>
      </c>
      <c r="M3339" t="str">
        <f>IFERROR(VLOOKUP(J3339,色々!M:P,4,0),"")</f>
        <v/>
      </c>
      <c r="N3339" t="str">
        <f>IFERROR(記録__2[[#This Row],[競技番号]],"")</f>
        <v/>
      </c>
      <c r="O3339" t="str">
        <f>IFERROR(記録__2[[#This Row],[選手番号]],"")</f>
        <v/>
      </c>
    </row>
    <row r="3340" spans="1:15" x14ac:dyDescent="0.2">
      <c r="A3340" t="str">
        <f>IFERROR(VLOOKUP(N3340,プログラム!B:C,2,0),"")</f>
        <v/>
      </c>
      <c r="B3340" t="str">
        <f t="shared" si="104"/>
        <v/>
      </c>
      <c r="C3340" t="str">
        <f>IFERROR(VLOOKUP(B3340,チーム番号!E:F,2,0),"")</f>
        <v/>
      </c>
      <c r="D3340" t="str">
        <f>IFERROR(VLOOKUP(N3340,プログラム!B:C,2,0),"")</f>
        <v/>
      </c>
      <c r="E3340" t="str">
        <f>IFERROR(記録__2[[#This Row],[組]],"")</f>
        <v/>
      </c>
      <c r="F3340" t="str">
        <f>IFERROR(記録__2[[#This Row],[水路]],"")</f>
        <v/>
      </c>
      <c r="G3340" t="str">
        <f>IFERROR(VLOOKUP(D3340,プログラムデータ!A:N,12,0),"")</f>
        <v/>
      </c>
      <c r="H3340" t="str">
        <f>IFERROR(VLOOKUP(D3340,プログラムデータ!A:N,13,0),"")</f>
        <v/>
      </c>
      <c r="I3340" t="str">
        <f>IFERROR(VLOOKUP(D3340,プログラムデータ!A:N,11,0),"")</f>
        <v/>
      </c>
      <c r="J3340" t="str">
        <f>IFERROR(VLOOKUP(D3340,プログラムデータ!A:N,10,0),"")</f>
        <v/>
      </c>
      <c r="K3340" t="str">
        <f>IFERROR(VLOOKUP(D3340,プログラムデータ!A:N,14,0),"")</f>
        <v/>
      </c>
      <c r="L3340" t="str">
        <f t="shared" si="105"/>
        <v xml:space="preserve">    </v>
      </c>
      <c r="M3340" t="str">
        <f>IFERROR(VLOOKUP(J3340,色々!M:P,4,0),"")</f>
        <v/>
      </c>
      <c r="N3340" t="str">
        <f>IFERROR(記録__2[[#This Row],[競技番号]],"")</f>
        <v/>
      </c>
      <c r="O3340" t="str">
        <f>IFERROR(記録__2[[#This Row],[選手番号]],"")</f>
        <v/>
      </c>
    </row>
    <row r="3341" spans="1:15" x14ac:dyDescent="0.2">
      <c r="A3341" t="str">
        <f>IFERROR(VLOOKUP(N3341,プログラム!B:C,2,0),"")</f>
        <v/>
      </c>
      <c r="B3341" t="str">
        <f t="shared" si="104"/>
        <v/>
      </c>
      <c r="C3341" t="str">
        <f>IFERROR(VLOOKUP(B3341,チーム番号!E:F,2,0),"")</f>
        <v/>
      </c>
      <c r="D3341" t="str">
        <f>IFERROR(VLOOKUP(N3341,プログラム!B:C,2,0),"")</f>
        <v/>
      </c>
      <c r="E3341" t="str">
        <f>IFERROR(記録__2[[#This Row],[組]],"")</f>
        <v/>
      </c>
      <c r="F3341" t="str">
        <f>IFERROR(記録__2[[#This Row],[水路]],"")</f>
        <v/>
      </c>
      <c r="G3341" t="str">
        <f>IFERROR(VLOOKUP(D3341,プログラムデータ!A:N,12,0),"")</f>
        <v/>
      </c>
      <c r="H3341" t="str">
        <f>IFERROR(VLOOKUP(D3341,プログラムデータ!A:N,13,0),"")</f>
        <v/>
      </c>
      <c r="I3341" t="str">
        <f>IFERROR(VLOOKUP(D3341,プログラムデータ!A:N,11,0),"")</f>
        <v/>
      </c>
      <c r="J3341" t="str">
        <f>IFERROR(VLOOKUP(D3341,プログラムデータ!A:N,10,0),"")</f>
        <v/>
      </c>
      <c r="K3341" t="str">
        <f>IFERROR(VLOOKUP(D3341,プログラムデータ!A:N,14,0),"")</f>
        <v/>
      </c>
      <c r="L3341" t="str">
        <f t="shared" si="105"/>
        <v xml:space="preserve">    </v>
      </c>
      <c r="M3341" t="str">
        <f>IFERROR(VLOOKUP(J3341,色々!M:P,4,0),"")</f>
        <v/>
      </c>
      <c r="N3341" t="str">
        <f>IFERROR(記録__2[[#This Row],[競技番号]],"")</f>
        <v/>
      </c>
      <c r="O3341" t="str">
        <f>IFERROR(記録__2[[#This Row],[選手番号]],"")</f>
        <v/>
      </c>
    </row>
    <row r="3342" spans="1:15" x14ac:dyDescent="0.2">
      <c r="A3342" t="str">
        <f>IFERROR(VLOOKUP(N3342,プログラム!B:C,2,0),"")</f>
        <v/>
      </c>
      <c r="B3342" t="str">
        <f t="shared" si="104"/>
        <v/>
      </c>
      <c r="C3342" t="str">
        <f>IFERROR(VLOOKUP(B3342,チーム番号!E:F,2,0),"")</f>
        <v/>
      </c>
      <c r="D3342" t="str">
        <f>IFERROR(VLOOKUP(N3342,プログラム!B:C,2,0),"")</f>
        <v/>
      </c>
      <c r="E3342" t="str">
        <f>IFERROR(記録__2[[#This Row],[組]],"")</f>
        <v/>
      </c>
      <c r="F3342" t="str">
        <f>IFERROR(記録__2[[#This Row],[水路]],"")</f>
        <v/>
      </c>
      <c r="G3342" t="str">
        <f>IFERROR(VLOOKUP(D3342,プログラムデータ!A:N,12,0),"")</f>
        <v/>
      </c>
      <c r="H3342" t="str">
        <f>IFERROR(VLOOKUP(D3342,プログラムデータ!A:N,13,0),"")</f>
        <v/>
      </c>
      <c r="I3342" t="str">
        <f>IFERROR(VLOOKUP(D3342,プログラムデータ!A:N,11,0),"")</f>
        <v/>
      </c>
      <c r="J3342" t="str">
        <f>IFERROR(VLOOKUP(D3342,プログラムデータ!A:N,10,0),"")</f>
        <v/>
      </c>
      <c r="K3342" t="str">
        <f>IFERROR(VLOOKUP(D3342,プログラムデータ!A:N,14,0),"")</f>
        <v/>
      </c>
      <c r="L3342" t="str">
        <f t="shared" si="105"/>
        <v xml:space="preserve">    </v>
      </c>
      <c r="M3342" t="str">
        <f>IFERROR(VLOOKUP(J3342,色々!M:P,4,0),"")</f>
        <v/>
      </c>
      <c r="N3342" t="str">
        <f>IFERROR(記録__2[[#This Row],[競技番号]],"")</f>
        <v/>
      </c>
      <c r="O3342" t="str">
        <f>IFERROR(記録__2[[#This Row],[選手番号]],"")</f>
        <v/>
      </c>
    </row>
    <row r="3343" spans="1:15" x14ac:dyDescent="0.2">
      <c r="A3343" t="str">
        <f>IFERROR(VLOOKUP(N3343,プログラム!B:C,2,0),"")</f>
        <v/>
      </c>
      <c r="B3343" t="str">
        <f t="shared" si="104"/>
        <v/>
      </c>
      <c r="C3343" t="str">
        <f>IFERROR(VLOOKUP(B3343,チーム番号!E:F,2,0),"")</f>
        <v/>
      </c>
      <c r="D3343" t="str">
        <f>IFERROR(VLOOKUP(N3343,プログラム!B:C,2,0),"")</f>
        <v/>
      </c>
      <c r="E3343" t="str">
        <f>IFERROR(記録__2[[#This Row],[組]],"")</f>
        <v/>
      </c>
      <c r="F3343" t="str">
        <f>IFERROR(記録__2[[#This Row],[水路]],"")</f>
        <v/>
      </c>
      <c r="G3343" t="str">
        <f>IFERROR(VLOOKUP(D3343,プログラムデータ!A:N,12,0),"")</f>
        <v/>
      </c>
      <c r="H3343" t="str">
        <f>IFERROR(VLOOKUP(D3343,プログラムデータ!A:N,13,0),"")</f>
        <v/>
      </c>
      <c r="I3343" t="str">
        <f>IFERROR(VLOOKUP(D3343,プログラムデータ!A:N,11,0),"")</f>
        <v/>
      </c>
      <c r="J3343" t="str">
        <f>IFERROR(VLOOKUP(D3343,プログラムデータ!A:N,10,0),"")</f>
        <v/>
      </c>
      <c r="K3343" t="str">
        <f>IFERROR(VLOOKUP(D3343,プログラムデータ!A:N,14,0),"")</f>
        <v/>
      </c>
      <c r="L3343" t="str">
        <f t="shared" si="105"/>
        <v xml:space="preserve">    </v>
      </c>
      <c r="M3343" t="str">
        <f>IFERROR(VLOOKUP(J3343,色々!M:P,4,0),"")</f>
        <v/>
      </c>
      <c r="N3343" t="str">
        <f>IFERROR(記録__2[[#This Row],[競技番号]],"")</f>
        <v/>
      </c>
      <c r="O3343" t="str">
        <f>IFERROR(記録__2[[#This Row],[選手番号]],"")</f>
        <v/>
      </c>
    </row>
    <row r="3344" spans="1:15" x14ac:dyDescent="0.2">
      <c r="A3344" t="str">
        <f>IFERROR(VLOOKUP(N3344,プログラム!B:C,2,0),"")</f>
        <v/>
      </c>
      <c r="B3344" t="str">
        <f t="shared" si="104"/>
        <v/>
      </c>
      <c r="C3344" t="str">
        <f>IFERROR(VLOOKUP(B3344,チーム番号!E:F,2,0),"")</f>
        <v/>
      </c>
      <c r="D3344" t="str">
        <f>IFERROR(VLOOKUP(N3344,プログラム!B:C,2,0),"")</f>
        <v/>
      </c>
      <c r="E3344" t="str">
        <f>IFERROR(記録__2[[#This Row],[組]],"")</f>
        <v/>
      </c>
      <c r="F3344" t="str">
        <f>IFERROR(記録__2[[#This Row],[水路]],"")</f>
        <v/>
      </c>
      <c r="G3344" t="str">
        <f>IFERROR(VLOOKUP(D3344,プログラムデータ!A:N,12,0),"")</f>
        <v/>
      </c>
      <c r="H3344" t="str">
        <f>IFERROR(VLOOKUP(D3344,プログラムデータ!A:N,13,0),"")</f>
        <v/>
      </c>
      <c r="I3344" t="str">
        <f>IFERROR(VLOOKUP(D3344,プログラムデータ!A:N,11,0),"")</f>
        <v/>
      </c>
      <c r="J3344" t="str">
        <f>IFERROR(VLOOKUP(D3344,プログラムデータ!A:N,10,0),"")</f>
        <v/>
      </c>
      <c r="K3344" t="str">
        <f>IFERROR(VLOOKUP(D3344,プログラムデータ!A:N,14,0),"")</f>
        <v/>
      </c>
      <c r="L3344" t="str">
        <f t="shared" si="105"/>
        <v xml:space="preserve">    </v>
      </c>
      <c r="M3344" t="str">
        <f>IFERROR(VLOOKUP(J3344,色々!M:P,4,0),"")</f>
        <v/>
      </c>
      <c r="N3344" t="str">
        <f>IFERROR(記録__2[[#This Row],[競技番号]],"")</f>
        <v/>
      </c>
      <c r="O3344" t="str">
        <f>IFERROR(記録__2[[#This Row],[選手番号]],"")</f>
        <v/>
      </c>
    </row>
    <row r="3345" spans="1:15" x14ac:dyDescent="0.2">
      <c r="A3345" t="str">
        <f>IFERROR(VLOOKUP(N3345,プログラム!B:C,2,0),"")</f>
        <v/>
      </c>
      <c r="B3345" t="str">
        <f t="shared" si="104"/>
        <v/>
      </c>
      <c r="C3345" t="str">
        <f>IFERROR(VLOOKUP(B3345,チーム番号!E:F,2,0),"")</f>
        <v/>
      </c>
      <c r="D3345" t="str">
        <f>IFERROR(VLOOKUP(N3345,プログラム!B:C,2,0),"")</f>
        <v/>
      </c>
      <c r="E3345" t="str">
        <f>IFERROR(記録__2[[#This Row],[組]],"")</f>
        <v/>
      </c>
      <c r="F3345" t="str">
        <f>IFERROR(記録__2[[#This Row],[水路]],"")</f>
        <v/>
      </c>
      <c r="G3345" t="str">
        <f>IFERROR(VLOOKUP(D3345,プログラムデータ!A:N,12,0),"")</f>
        <v/>
      </c>
      <c r="H3345" t="str">
        <f>IFERROR(VLOOKUP(D3345,プログラムデータ!A:N,13,0),"")</f>
        <v/>
      </c>
      <c r="I3345" t="str">
        <f>IFERROR(VLOOKUP(D3345,プログラムデータ!A:N,11,0),"")</f>
        <v/>
      </c>
      <c r="J3345" t="str">
        <f>IFERROR(VLOOKUP(D3345,プログラムデータ!A:N,10,0),"")</f>
        <v/>
      </c>
      <c r="K3345" t="str">
        <f>IFERROR(VLOOKUP(D3345,プログラムデータ!A:N,14,0),"")</f>
        <v/>
      </c>
      <c r="L3345" t="str">
        <f t="shared" si="105"/>
        <v xml:space="preserve">    </v>
      </c>
      <c r="M3345" t="str">
        <f>IFERROR(VLOOKUP(J3345,色々!M:P,4,0),"")</f>
        <v/>
      </c>
      <c r="N3345" t="str">
        <f>IFERROR(記録__2[[#This Row],[競技番号]],"")</f>
        <v/>
      </c>
      <c r="O3345" t="str">
        <f>IFERROR(記録__2[[#This Row],[選手番号]],"")</f>
        <v/>
      </c>
    </row>
    <row r="3346" spans="1:15" x14ac:dyDescent="0.2">
      <c r="A3346" t="str">
        <f>IFERROR(VLOOKUP(N3346,プログラム!B:C,2,0),"")</f>
        <v/>
      </c>
      <c r="B3346" t="str">
        <f t="shared" si="104"/>
        <v/>
      </c>
      <c r="C3346" t="str">
        <f>IFERROR(VLOOKUP(B3346,チーム番号!E:F,2,0),"")</f>
        <v/>
      </c>
      <c r="D3346" t="str">
        <f>IFERROR(VLOOKUP(N3346,プログラム!B:C,2,0),"")</f>
        <v/>
      </c>
      <c r="E3346" t="str">
        <f>IFERROR(記録__2[[#This Row],[組]],"")</f>
        <v/>
      </c>
      <c r="F3346" t="str">
        <f>IFERROR(記録__2[[#This Row],[水路]],"")</f>
        <v/>
      </c>
      <c r="G3346" t="str">
        <f>IFERROR(VLOOKUP(D3346,プログラムデータ!A:N,12,0),"")</f>
        <v/>
      </c>
      <c r="H3346" t="str">
        <f>IFERROR(VLOOKUP(D3346,プログラムデータ!A:N,13,0),"")</f>
        <v/>
      </c>
      <c r="I3346" t="str">
        <f>IFERROR(VLOOKUP(D3346,プログラムデータ!A:N,11,0),"")</f>
        <v/>
      </c>
      <c r="J3346" t="str">
        <f>IFERROR(VLOOKUP(D3346,プログラムデータ!A:N,10,0),"")</f>
        <v/>
      </c>
      <c r="K3346" t="str">
        <f>IFERROR(VLOOKUP(D3346,プログラムデータ!A:N,14,0),"")</f>
        <v/>
      </c>
      <c r="L3346" t="str">
        <f t="shared" si="105"/>
        <v xml:space="preserve">    </v>
      </c>
      <c r="M3346" t="str">
        <f>IFERROR(VLOOKUP(J3346,色々!M:P,4,0),"")</f>
        <v/>
      </c>
      <c r="N3346" t="str">
        <f>IFERROR(記録__2[[#This Row],[競技番号]],"")</f>
        <v/>
      </c>
      <c r="O3346" t="str">
        <f>IFERROR(記録__2[[#This Row],[選手番号]],"")</f>
        <v/>
      </c>
    </row>
    <row r="3347" spans="1:15" x14ac:dyDescent="0.2">
      <c r="A3347" t="str">
        <f>IFERROR(VLOOKUP(N3347,プログラム!B:C,2,0),"")</f>
        <v/>
      </c>
      <c r="B3347" t="str">
        <f t="shared" si="104"/>
        <v/>
      </c>
      <c r="C3347" t="str">
        <f>IFERROR(VLOOKUP(B3347,チーム番号!E:F,2,0),"")</f>
        <v/>
      </c>
      <c r="D3347" t="str">
        <f>IFERROR(VLOOKUP(N3347,プログラム!B:C,2,0),"")</f>
        <v/>
      </c>
      <c r="E3347" t="str">
        <f>IFERROR(記録__2[[#This Row],[組]],"")</f>
        <v/>
      </c>
      <c r="F3347" t="str">
        <f>IFERROR(記録__2[[#This Row],[水路]],"")</f>
        <v/>
      </c>
      <c r="G3347" t="str">
        <f>IFERROR(VLOOKUP(D3347,プログラムデータ!A:N,12,0),"")</f>
        <v/>
      </c>
      <c r="H3347" t="str">
        <f>IFERROR(VLOOKUP(D3347,プログラムデータ!A:N,13,0),"")</f>
        <v/>
      </c>
      <c r="I3347" t="str">
        <f>IFERROR(VLOOKUP(D3347,プログラムデータ!A:N,11,0),"")</f>
        <v/>
      </c>
      <c r="J3347" t="str">
        <f>IFERROR(VLOOKUP(D3347,プログラムデータ!A:N,10,0),"")</f>
        <v/>
      </c>
      <c r="K3347" t="str">
        <f>IFERROR(VLOOKUP(D3347,プログラムデータ!A:N,14,0),"")</f>
        <v/>
      </c>
      <c r="L3347" t="str">
        <f t="shared" si="105"/>
        <v xml:space="preserve">    </v>
      </c>
      <c r="M3347" t="str">
        <f>IFERROR(VLOOKUP(J3347,色々!M:P,4,0),"")</f>
        <v/>
      </c>
      <c r="N3347" t="str">
        <f>IFERROR(記録__2[[#This Row],[競技番号]],"")</f>
        <v/>
      </c>
      <c r="O3347" t="str">
        <f>IFERROR(記録__2[[#This Row],[選手番号]],"")</f>
        <v/>
      </c>
    </row>
    <row r="3348" spans="1:15" x14ac:dyDescent="0.2">
      <c r="A3348" t="str">
        <f>IFERROR(VLOOKUP(N3348,プログラム!B:C,2,0),"")</f>
        <v/>
      </c>
      <c r="B3348" t="str">
        <f t="shared" si="104"/>
        <v/>
      </c>
      <c r="C3348" t="str">
        <f>IFERROR(VLOOKUP(B3348,チーム番号!E:F,2,0),"")</f>
        <v/>
      </c>
      <c r="D3348" t="str">
        <f>IFERROR(VLOOKUP(N3348,プログラム!B:C,2,0),"")</f>
        <v/>
      </c>
      <c r="E3348" t="str">
        <f>IFERROR(記録__2[[#This Row],[組]],"")</f>
        <v/>
      </c>
      <c r="F3348" t="str">
        <f>IFERROR(記録__2[[#This Row],[水路]],"")</f>
        <v/>
      </c>
      <c r="G3348" t="str">
        <f>IFERROR(VLOOKUP(D3348,プログラムデータ!A:N,12,0),"")</f>
        <v/>
      </c>
      <c r="H3348" t="str">
        <f>IFERROR(VLOOKUP(D3348,プログラムデータ!A:N,13,0),"")</f>
        <v/>
      </c>
      <c r="I3348" t="str">
        <f>IFERROR(VLOOKUP(D3348,プログラムデータ!A:N,11,0),"")</f>
        <v/>
      </c>
      <c r="J3348" t="str">
        <f>IFERROR(VLOOKUP(D3348,プログラムデータ!A:N,10,0),"")</f>
        <v/>
      </c>
      <c r="K3348" t="str">
        <f>IFERROR(VLOOKUP(D3348,プログラムデータ!A:N,14,0),"")</f>
        <v/>
      </c>
      <c r="L3348" t="str">
        <f t="shared" si="105"/>
        <v xml:space="preserve">    </v>
      </c>
      <c r="M3348" t="str">
        <f>IFERROR(VLOOKUP(J3348,色々!M:P,4,0),"")</f>
        <v/>
      </c>
      <c r="N3348" t="str">
        <f>IFERROR(記録__2[[#This Row],[競技番号]],"")</f>
        <v/>
      </c>
      <c r="O3348" t="str">
        <f>IFERROR(記録__2[[#This Row],[選手番号]],"")</f>
        <v/>
      </c>
    </row>
    <row r="3349" spans="1:15" x14ac:dyDescent="0.2">
      <c r="A3349" t="str">
        <f>IFERROR(VLOOKUP(N3349,プログラム!B:C,2,0),"")</f>
        <v/>
      </c>
      <c r="B3349" t="str">
        <f t="shared" si="104"/>
        <v/>
      </c>
      <c r="C3349" t="str">
        <f>IFERROR(VLOOKUP(B3349,チーム番号!E:F,2,0),"")</f>
        <v/>
      </c>
      <c r="D3349" t="str">
        <f>IFERROR(VLOOKUP(N3349,プログラム!B:C,2,0),"")</f>
        <v/>
      </c>
      <c r="E3349" t="str">
        <f>IFERROR(記録__2[[#This Row],[組]],"")</f>
        <v/>
      </c>
      <c r="F3349" t="str">
        <f>IFERROR(記録__2[[#This Row],[水路]],"")</f>
        <v/>
      </c>
      <c r="G3349" t="str">
        <f>IFERROR(VLOOKUP(D3349,プログラムデータ!A:N,12,0),"")</f>
        <v/>
      </c>
      <c r="H3349" t="str">
        <f>IFERROR(VLOOKUP(D3349,プログラムデータ!A:N,13,0),"")</f>
        <v/>
      </c>
      <c r="I3349" t="str">
        <f>IFERROR(VLOOKUP(D3349,プログラムデータ!A:N,11,0),"")</f>
        <v/>
      </c>
      <c r="J3349" t="str">
        <f>IFERROR(VLOOKUP(D3349,プログラムデータ!A:N,10,0),"")</f>
        <v/>
      </c>
      <c r="K3349" t="str">
        <f>IFERROR(VLOOKUP(D3349,プログラムデータ!A:N,14,0),"")</f>
        <v/>
      </c>
      <c r="L3349" t="str">
        <f t="shared" si="105"/>
        <v xml:space="preserve">    </v>
      </c>
      <c r="M3349" t="str">
        <f>IFERROR(VLOOKUP(J3349,色々!M:P,4,0),"")</f>
        <v/>
      </c>
      <c r="N3349" t="str">
        <f>IFERROR(記録__2[[#This Row],[競技番号]],"")</f>
        <v/>
      </c>
      <c r="O3349" t="str">
        <f>IFERROR(記録__2[[#This Row],[選手番号]],"")</f>
        <v/>
      </c>
    </row>
    <row r="3350" spans="1:15" x14ac:dyDescent="0.2">
      <c r="A3350" t="str">
        <f>IFERROR(VLOOKUP(N3350,プログラム!B:C,2,0),"")</f>
        <v/>
      </c>
      <c r="B3350" t="str">
        <f t="shared" si="104"/>
        <v/>
      </c>
      <c r="C3350" t="str">
        <f>IFERROR(VLOOKUP(B3350,チーム番号!E:F,2,0),"")</f>
        <v/>
      </c>
      <c r="D3350" t="str">
        <f>IFERROR(VLOOKUP(N3350,プログラム!B:C,2,0),"")</f>
        <v/>
      </c>
      <c r="E3350" t="str">
        <f>IFERROR(記録__2[[#This Row],[組]],"")</f>
        <v/>
      </c>
      <c r="F3350" t="str">
        <f>IFERROR(記録__2[[#This Row],[水路]],"")</f>
        <v/>
      </c>
      <c r="G3350" t="str">
        <f>IFERROR(VLOOKUP(D3350,プログラムデータ!A:N,12,0),"")</f>
        <v/>
      </c>
      <c r="H3350" t="str">
        <f>IFERROR(VLOOKUP(D3350,プログラムデータ!A:N,13,0),"")</f>
        <v/>
      </c>
      <c r="I3350" t="str">
        <f>IFERROR(VLOOKUP(D3350,プログラムデータ!A:N,11,0),"")</f>
        <v/>
      </c>
      <c r="J3350" t="str">
        <f>IFERROR(VLOOKUP(D3350,プログラムデータ!A:N,10,0),"")</f>
        <v/>
      </c>
      <c r="K3350" t="str">
        <f>IFERROR(VLOOKUP(D3350,プログラムデータ!A:N,14,0),"")</f>
        <v/>
      </c>
      <c r="L3350" t="str">
        <f t="shared" si="105"/>
        <v xml:space="preserve">    </v>
      </c>
      <c r="M3350" t="str">
        <f>IFERROR(VLOOKUP(J3350,色々!M:P,4,0),"")</f>
        <v/>
      </c>
      <c r="N3350" t="str">
        <f>IFERROR(記録__2[[#This Row],[競技番号]],"")</f>
        <v/>
      </c>
      <c r="O3350" t="str">
        <f>IFERROR(記録__2[[#This Row],[選手番号]],"")</f>
        <v/>
      </c>
    </row>
    <row r="3351" spans="1:15" x14ac:dyDescent="0.2">
      <c r="A3351" t="str">
        <f>IFERROR(VLOOKUP(N3351,プログラム!B:C,2,0),"")</f>
        <v/>
      </c>
      <c r="B3351" t="str">
        <f t="shared" si="104"/>
        <v/>
      </c>
      <c r="C3351" t="str">
        <f>IFERROR(VLOOKUP(B3351,チーム番号!E:F,2,0),"")</f>
        <v/>
      </c>
      <c r="D3351" t="str">
        <f>IFERROR(VLOOKUP(N3351,プログラム!B:C,2,0),"")</f>
        <v/>
      </c>
      <c r="E3351" t="str">
        <f>IFERROR(記録__2[[#This Row],[組]],"")</f>
        <v/>
      </c>
      <c r="F3351" t="str">
        <f>IFERROR(記録__2[[#This Row],[水路]],"")</f>
        <v/>
      </c>
      <c r="G3351" t="str">
        <f>IFERROR(VLOOKUP(D3351,プログラムデータ!A:N,12,0),"")</f>
        <v/>
      </c>
      <c r="H3351" t="str">
        <f>IFERROR(VLOOKUP(D3351,プログラムデータ!A:N,13,0),"")</f>
        <v/>
      </c>
      <c r="I3351" t="str">
        <f>IFERROR(VLOOKUP(D3351,プログラムデータ!A:N,11,0),"")</f>
        <v/>
      </c>
      <c r="J3351" t="str">
        <f>IFERROR(VLOOKUP(D3351,プログラムデータ!A:N,10,0),"")</f>
        <v/>
      </c>
      <c r="K3351" t="str">
        <f>IFERROR(VLOOKUP(D3351,プログラムデータ!A:N,14,0),"")</f>
        <v/>
      </c>
      <c r="L3351" t="str">
        <f t="shared" si="105"/>
        <v xml:space="preserve">    </v>
      </c>
      <c r="M3351" t="str">
        <f>IFERROR(VLOOKUP(J3351,色々!M:P,4,0),"")</f>
        <v/>
      </c>
      <c r="N3351" t="str">
        <f>IFERROR(記録__2[[#This Row],[競技番号]],"")</f>
        <v/>
      </c>
      <c r="O3351" t="str">
        <f>IFERROR(記録__2[[#This Row],[選手番号]],"")</f>
        <v/>
      </c>
    </row>
    <row r="3352" spans="1:15" x14ac:dyDescent="0.2">
      <c r="A3352" t="str">
        <f>IFERROR(VLOOKUP(N3352,プログラム!B:C,2,0),"")</f>
        <v/>
      </c>
      <c r="B3352" t="str">
        <f t="shared" si="104"/>
        <v/>
      </c>
      <c r="C3352" t="str">
        <f>IFERROR(VLOOKUP(B3352,チーム番号!E:F,2,0),"")</f>
        <v/>
      </c>
      <c r="D3352" t="str">
        <f>IFERROR(VLOOKUP(N3352,プログラム!B:C,2,0),"")</f>
        <v/>
      </c>
      <c r="E3352" t="str">
        <f>IFERROR(記録__2[[#This Row],[組]],"")</f>
        <v/>
      </c>
      <c r="F3352" t="str">
        <f>IFERROR(記録__2[[#This Row],[水路]],"")</f>
        <v/>
      </c>
      <c r="G3352" t="str">
        <f>IFERROR(VLOOKUP(D3352,プログラムデータ!A:N,12,0),"")</f>
        <v/>
      </c>
      <c r="H3352" t="str">
        <f>IFERROR(VLOOKUP(D3352,プログラムデータ!A:N,13,0),"")</f>
        <v/>
      </c>
      <c r="I3352" t="str">
        <f>IFERROR(VLOOKUP(D3352,プログラムデータ!A:N,11,0),"")</f>
        <v/>
      </c>
      <c r="J3352" t="str">
        <f>IFERROR(VLOOKUP(D3352,プログラムデータ!A:N,10,0),"")</f>
        <v/>
      </c>
      <c r="K3352" t="str">
        <f>IFERROR(VLOOKUP(D3352,プログラムデータ!A:N,14,0),"")</f>
        <v/>
      </c>
      <c r="L3352" t="str">
        <f t="shared" si="105"/>
        <v xml:space="preserve">    </v>
      </c>
      <c r="M3352" t="str">
        <f>IFERROR(VLOOKUP(J3352,色々!M:P,4,0),"")</f>
        <v/>
      </c>
      <c r="N3352" t="str">
        <f>IFERROR(記録__2[[#This Row],[競技番号]],"")</f>
        <v/>
      </c>
      <c r="O3352" t="str">
        <f>IFERROR(記録__2[[#This Row],[選手番号]],"")</f>
        <v/>
      </c>
    </row>
    <row r="3353" spans="1:15" x14ac:dyDescent="0.2">
      <c r="A3353" t="str">
        <f>IFERROR(VLOOKUP(N3353,プログラム!B:C,2,0),"")</f>
        <v/>
      </c>
      <c r="B3353" t="str">
        <f t="shared" si="104"/>
        <v/>
      </c>
      <c r="C3353" t="str">
        <f>IFERROR(VLOOKUP(B3353,チーム番号!E:F,2,0),"")</f>
        <v/>
      </c>
      <c r="D3353" t="str">
        <f>IFERROR(VLOOKUP(N3353,プログラム!B:C,2,0),"")</f>
        <v/>
      </c>
      <c r="E3353" t="str">
        <f>IFERROR(記録__2[[#This Row],[組]],"")</f>
        <v/>
      </c>
      <c r="F3353" t="str">
        <f>IFERROR(記録__2[[#This Row],[水路]],"")</f>
        <v/>
      </c>
      <c r="G3353" t="str">
        <f>IFERROR(VLOOKUP(D3353,プログラムデータ!A:N,12,0),"")</f>
        <v/>
      </c>
      <c r="H3353" t="str">
        <f>IFERROR(VLOOKUP(D3353,プログラムデータ!A:N,13,0),"")</f>
        <v/>
      </c>
      <c r="I3353" t="str">
        <f>IFERROR(VLOOKUP(D3353,プログラムデータ!A:N,11,0),"")</f>
        <v/>
      </c>
      <c r="J3353" t="str">
        <f>IFERROR(VLOOKUP(D3353,プログラムデータ!A:N,10,0),"")</f>
        <v/>
      </c>
      <c r="K3353" t="str">
        <f>IFERROR(VLOOKUP(D3353,プログラムデータ!A:N,14,0),"")</f>
        <v/>
      </c>
      <c r="L3353" t="str">
        <f t="shared" si="105"/>
        <v xml:space="preserve">    </v>
      </c>
      <c r="M3353" t="str">
        <f>IFERROR(VLOOKUP(J3353,色々!M:P,4,0),"")</f>
        <v/>
      </c>
      <c r="N3353" t="str">
        <f>IFERROR(記録__2[[#This Row],[競技番号]],"")</f>
        <v/>
      </c>
      <c r="O3353" t="str">
        <f>IFERROR(記録__2[[#This Row],[選手番号]],"")</f>
        <v/>
      </c>
    </row>
    <row r="3354" spans="1:15" x14ac:dyDescent="0.2">
      <c r="A3354" t="str">
        <f>IFERROR(VLOOKUP(N3354,プログラム!B:C,2,0),"")</f>
        <v/>
      </c>
      <c r="B3354" t="str">
        <f t="shared" si="104"/>
        <v/>
      </c>
      <c r="C3354" t="str">
        <f>IFERROR(VLOOKUP(B3354,チーム番号!E:F,2,0),"")</f>
        <v/>
      </c>
      <c r="D3354" t="str">
        <f>IFERROR(VLOOKUP(N3354,プログラム!B:C,2,0),"")</f>
        <v/>
      </c>
      <c r="E3354" t="str">
        <f>IFERROR(記録__2[[#This Row],[組]],"")</f>
        <v/>
      </c>
      <c r="F3354" t="str">
        <f>IFERROR(記録__2[[#This Row],[水路]],"")</f>
        <v/>
      </c>
      <c r="G3354" t="str">
        <f>IFERROR(VLOOKUP(D3354,プログラムデータ!A:N,12,0),"")</f>
        <v/>
      </c>
      <c r="H3354" t="str">
        <f>IFERROR(VLOOKUP(D3354,プログラムデータ!A:N,13,0),"")</f>
        <v/>
      </c>
      <c r="I3354" t="str">
        <f>IFERROR(VLOOKUP(D3354,プログラムデータ!A:N,11,0),"")</f>
        <v/>
      </c>
      <c r="J3354" t="str">
        <f>IFERROR(VLOOKUP(D3354,プログラムデータ!A:N,10,0),"")</f>
        <v/>
      </c>
      <c r="K3354" t="str">
        <f>IFERROR(VLOOKUP(D3354,プログラムデータ!A:N,14,0),"")</f>
        <v/>
      </c>
      <c r="L3354" t="str">
        <f t="shared" si="105"/>
        <v xml:space="preserve">    </v>
      </c>
      <c r="M3354" t="str">
        <f>IFERROR(VLOOKUP(J3354,色々!M:P,4,0),"")</f>
        <v/>
      </c>
      <c r="N3354" t="str">
        <f>IFERROR(記録__2[[#This Row],[競技番号]],"")</f>
        <v/>
      </c>
      <c r="O3354" t="str">
        <f>IFERROR(記録__2[[#This Row],[選手番号]],"")</f>
        <v/>
      </c>
    </row>
    <row r="3355" spans="1:15" x14ac:dyDescent="0.2">
      <c r="A3355" t="str">
        <f>IFERROR(VLOOKUP(N3355,プログラム!B:C,2,0),"")</f>
        <v/>
      </c>
      <c r="B3355" t="str">
        <f t="shared" si="104"/>
        <v/>
      </c>
      <c r="C3355" t="str">
        <f>IFERROR(VLOOKUP(B3355,チーム番号!E:F,2,0),"")</f>
        <v/>
      </c>
      <c r="D3355" t="str">
        <f>IFERROR(VLOOKUP(N3355,プログラム!B:C,2,0),"")</f>
        <v/>
      </c>
      <c r="E3355" t="str">
        <f>IFERROR(記録__2[[#This Row],[組]],"")</f>
        <v/>
      </c>
      <c r="F3355" t="str">
        <f>IFERROR(記録__2[[#This Row],[水路]],"")</f>
        <v/>
      </c>
      <c r="G3355" t="str">
        <f>IFERROR(VLOOKUP(D3355,プログラムデータ!A:N,12,0),"")</f>
        <v/>
      </c>
      <c r="H3355" t="str">
        <f>IFERROR(VLOOKUP(D3355,プログラムデータ!A:N,13,0),"")</f>
        <v/>
      </c>
      <c r="I3355" t="str">
        <f>IFERROR(VLOOKUP(D3355,プログラムデータ!A:N,11,0),"")</f>
        <v/>
      </c>
      <c r="J3355" t="str">
        <f>IFERROR(VLOOKUP(D3355,プログラムデータ!A:N,10,0),"")</f>
        <v/>
      </c>
      <c r="K3355" t="str">
        <f>IFERROR(VLOOKUP(D3355,プログラムデータ!A:N,14,0),"")</f>
        <v/>
      </c>
      <c r="L3355" t="str">
        <f t="shared" si="105"/>
        <v xml:space="preserve">    </v>
      </c>
      <c r="M3355" t="str">
        <f>IFERROR(VLOOKUP(J3355,色々!M:P,4,0),"")</f>
        <v/>
      </c>
      <c r="N3355" t="str">
        <f>IFERROR(記録__2[[#This Row],[競技番号]],"")</f>
        <v/>
      </c>
      <c r="O3355" t="str">
        <f>IFERROR(記録__2[[#This Row],[選手番号]],"")</f>
        <v/>
      </c>
    </row>
    <row r="3356" spans="1:15" x14ac:dyDescent="0.2">
      <c r="A3356" t="str">
        <f>IFERROR(VLOOKUP(N3356,プログラム!B:C,2,0),"")</f>
        <v/>
      </c>
      <c r="B3356" t="str">
        <f t="shared" si="104"/>
        <v/>
      </c>
      <c r="C3356" t="str">
        <f>IFERROR(VLOOKUP(B3356,チーム番号!E:F,2,0),"")</f>
        <v/>
      </c>
      <c r="D3356" t="str">
        <f>IFERROR(VLOOKUP(N3356,プログラム!B:C,2,0),"")</f>
        <v/>
      </c>
      <c r="E3356" t="str">
        <f>IFERROR(記録__2[[#This Row],[組]],"")</f>
        <v/>
      </c>
      <c r="F3356" t="str">
        <f>IFERROR(記録__2[[#This Row],[水路]],"")</f>
        <v/>
      </c>
      <c r="G3356" t="str">
        <f>IFERROR(VLOOKUP(D3356,プログラムデータ!A:N,12,0),"")</f>
        <v/>
      </c>
      <c r="H3356" t="str">
        <f>IFERROR(VLOOKUP(D3356,プログラムデータ!A:N,13,0),"")</f>
        <v/>
      </c>
      <c r="I3356" t="str">
        <f>IFERROR(VLOOKUP(D3356,プログラムデータ!A:N,11,0),"")</f>
        <v/>
      </c>
      <c r="J3356" t="str">
        <f>IFERROR(VLOOKUP(D3356,プログラムデータ!A:N,10,0),"")</f>
        <v/>
      </c>
      <c r="K3356" t="str">
        <f>IFERROR(VLOOKUP(D3356,プログラムデータ!A:N,14,0),"")</f>
        <v/>
      </c>
      <c r="L3356" t="str">
        <f t="shared" si="105"/>
        <v xml:space="preserve">    </v>
      </c>
      <c r="M3356" t="str">
        <f>IFERROR(VLOOKUP(J3356,色々!M:P,4,0),"")</f>
        <v/>
      </c>
      <c r="N3356" t="str">
        <f>IFERROR(記録__2[[#This Row],[競技番号]],"")</f>
        <v/>
      </c>
      <c r="O3356" t="str">
        <f>IFERROR(記録__2[[#This Row],[選手番号]],"")</f>
        <v/>
      </c>
    </row>
    <row r="3357" spans="1:15" x14ac:dyDescent="0.2">
      <c r="A3357" t="str">
        <f>IFERROR(VLOOKUP(N3357,プログラム!B:C,2,0),"")</f>
        <v/>
      </c>
      <c r="B3357" t="str">
        <f t="shared" si="104"/>
        <v/>
      </c>
      <c r="C3357" t="str">
        <f>IFERROR(VLOOKUP(B3357,チーム番号!E:F,2,0),"")</f>
        <v/>
      </c>
      <c r="D3357" t="str">
        <f>IFERROR(VLOOKUP(N3357,プログラム!B:C,2,0),"")</f>
        <v/>
      </c>
      <c r="E3357" t="str">
        <f>IFERROR(記録__2[[#This Row],[組]],"")</f>
        <v/>
      </c>
      <c r="F3357" t="str">
        <f>IFERROR(記録__2[[#This Row],[水路]],"")</f>
        <v/>
      </c>
      <c r="G3357" t="str">
        <f>IFERROR(VLOOKUP(D3357,プログラムデータ!A:N,12,0),"")</f>
        <v/>
      </c>
      <c r="H3357" t="str">
        <f>IFERROR(VLOOKUP(D3357,プログラムデータ!A:N,13,0),"")</f>
        <v/>
      </c>
      <c r="I3357" t="str">
        <f>IFERROR(VLOOKUP(D3357,プログラムデータ!A:N,11,0),"")</f>
        <v/>
      </c>
      <c r="J3357" t="str">
        <f>IFERROR(VLOOKUP(D3357,プログラムデータ!A:N,10,0),"")</f>
        <v/>
      </c>
      <c r="K3357" t="str">
        <f>IFERROR(VLOOKUP(D3357,プログラムデータ!A:N,14,0),"")</f>
        <v/>
      </c>
      <c r="L3357" t="str">
        <f t="shared" si="105"/>
        <v xml:space="preserve">    </v>
      </c>
      <c r="M3357" t="str">
        <f>IFERROR(VLOOKUP(J3357,色々!M:P,4,0),"")</f>
        <v/>
      </c>
      <c r="N3357" t="str">
        <f>IFERROR(記録__2[[#This Row],[競技番号]],"")</f>
        <v/>
      </c>
      <c r="O3357" t="str">
        <f>IFERROR(記録__2[[#This Row],[選手番号]],"")</f>
        <v/>
      </c>
    </row>
    <row r="3358" spans="1:15" x14ac:dyDescent="0.2">
      <c r="A3358" t="str">
        <f>IFERROR(VLOOKUP(N3358,プログラム!B:C,2,0),"")</f>
        <v/>
      </c>
      <c r="B3358" t="str">
        <f t="shared" si="104"/>
        <v/>
      </c>
      <c r="C3358" t="str">
        <f>IFERROR(VLOOKUP(B3358,チーム番号!E:F,2,0),"")</f>
        <v/>
      </c>
      <c r="D3358" t="str">
        <f>IFERROR(VLOOKUP(N3358,プログラム!B:C,2,0),"")</f>
        <v/>
      </c>
      <c r="E3358" t="str">
        <f>IFERROR(記録__2[[#This Row],[組]],"")</f>
        <v/>
      </c>
      <c r="F3358" t="str">
        <f>IFERROR(記録__2[[#This Row],[水路]],"")</f>
        <v/>
      </c>
      <c r="G3358" t="str">
        <f>IFERROR(VLOOKUP(D3358,プログラムデータ!A:N,12,0),"")</f>
        <v/>
      </c>
      <c r="H3358" t="str">
        <f>IFERROR(VLOOKUP(D3358,プログラムデータ!A:N,13,0),"")</f>
        <v/>
      </c>
      <c r="I3358" t="str">
        <f>IFERROR(VLOOKUP(D3358,プログラムデータ!A:N,11,0),"")</f>
        <v/>
      </c>
      <c r="J3358" t="str">
        <f>IFERROR(VLOOKUP(D3358,プログラムデータ!A:N,10,0),"")</f>
        <v/>
      </c>
      <c r="K3358" t="str">
        <f>IFERROR(VLOOKUP(D3358,プログラムデータ!A:N,14,0),"")</f>
        <v/>
      </c>
      <c r="L3358" t="str">
        <f t="shared" si="105"/>
        <v xml:space="preserve">    </v>
      </c>
      <c r="M3358" t="str">
        <f>IFERROR(VLOOKUP(J3358,色々!M:P,4,0),"")</f>
        <v/>
      </c>
      <c r="N3358" t="str">
        <f>IFERROR(記録__2[[#This Row],[競技番号]],"")</f>
        <v/>
      </c>
      <c r="O3358" t="str">
        <f>IFERROR(記録__2[[#This Row],[選手番号]],"")</f>
        <v/>
      </c>
    </row>
    <row r="3359" spans="1:15" x14ac:dyDescent="0.2">
      <c r="A3359" t="str">
        <f>IFERROR(VLOOKUP(N3359,プログラム!B:C,2,0),"")</f>
        <v/>
      </c>
      <c r="B3359" t="str">
        <f t="shared" si="104"/>
        <v/>
      </c>
      <c r="C3359" t="str">
        <f>IFERROR(VLOOKUP(B3359,チーム番号!E:F,2,0),"")</f>
        <v/>
      </c>
      <c r="D3359" t="str">
        <f>IFERROR(VLOOKUP(N3359,プログラム!B:C,2,0),"")</f>
        <v/>
      </c>
      <c r="E3359" t="str">
        <f>IFERROR(記録__2[[#This Row],[組]],"")</f>
        <v/>
      </c>
      <c r="F3359" t="str">
        <f>IFERROR(記録__2[[#This Row],[水路]],"")</f>
        <v/>
      </c>
      <c r="G3359" t="str">
        <f>IFERROR(VLOOKUP(D3359,プログラムデータ!A:N,12,0),"")</f>
        <v/>
      </c>
      <c r="H3359" t="str">
        <f>IFERROR(VLOOKUP(D3359,プログラムデータ!A:N,13,0),"")</f>
        <v/>
      </c>
      <c r="I3359" t="str">
        <f>IFERROR(VLOOKUP(D3359,プログラムデータ!A:N,11,0),"")</f>
        <v/>
      </c>
      <c r="J3359" t="str">
        <f>IFERROR(VLOOKUP(D3359,プログラムデータ!A:N,10,0),"")</f>
        <v/>
      </c>
      <c r="K3359" t="str">
        <f>IFERROR(VLOOKUP(D3359,プログラムデータ!A:N,14,0),"")</f>
        <v/>
      </c>
      <c r="L3359" t="str">
        <f t="shared" si="105"/>
        <v xml:space="preserve">    </v>
      </c>
      <c r="M3359" t="str">
        <f>IFERROR(VLOOKUP(J3359,色々!M:P,4,0),"")</f>
        <v/>
      </c>
      <c r="N3359" t="str">
        <f>IFERROR(記録__2[[#This Row],[競技番号]],"")</f>
        <v/>
      </c>
      <c r="O3359" t="str">
        <f>IFERROR(記録__2[[#This Row],[選手番号]],"")</f>
        <v/>
      </c>
    </row>
    <row r="3360" spans="1:15" x14ac:dyDescent="0.2">
      <c r="A3360" t="str">
        <f>IFERROR(VLOOKUP(N3360,プログラム!B:C,2,0),"")</f>
        <v/>
      </c>
      <c r="B3360" t="str">
        <f t="shared" si="104"/>
        <v/>
      </c>
      <c r="C3360" t="str">
        <f>IFERROR(VLOOKUP(B3360,チーム番号!E:F,2,0),"")</f>
        <v/>
      </c>
      <c r="D3360" t="str">
        <f>IFERROR(VLOOKUP(N3360,プログラム!B:C,2,0),"")</f>
        <v/>
      </c>
      <c r="E3360" t="str">
        <f>IFERROR(記録__2[[#This Row],[組]],"")</f>
        <v/>
      </c>
      <c r="F3360" t="str">
        <f>IFERROR(記録__2[[#This Row],[水路]],"")</f>
        <v/>
      </c>
      <c r="G3360" t="str">
        <f>IFERROR(VLOOKUP(D3360,プログラムデータ!A:N,12,0),"")</f>
        <v/>
      </c>
      <c r="H3360" t="str">
        <f>IFERROR(VLOOKUP(D3360,プログラムデータ!A:N,13,0),"")</f>
        <v/>
      </c>
      <c r="I3360" t="str">
        <f>IFERROR(VLOOKUP(D3360,プログラムデータ!A:N,11,0),"")</f>
        <v/>
      </c>
      <c r="J3360" t="str">
        <f>IFERROR(VLOOKUP(D3360,プログラムデータ!A:N,10,0),"")</f>
        <v/>
      </c>
      <c r="K3360" t="str">
        <f>IFERROR(VLOOKUP(D3360,プログラムデータ!A:N,14,0),"")</f>
        <v/>
      </c>
      <c r="L3360" t="str">
        <f t="shared" si="105"/>
        <v xml:space="preserve">    </v>
      </c>
      <c r="M3360" t="str">
        <f>IFERROR(VLOOKUP(J3360,色々!M:P,4,0),"")</f>
        <v/>
      </c>
      <c r="N3360" t="str">
        <f>IFERROR(記録__2[[#This Row],[競技番号]],"")</f>
        <v/>
      </c>
      <c r="O3360" t="str">
        <f>IFERROR(記録__2[[#This Row],[選手番号]],"")</f>
        <v/>
      </c>
    </row>
    <row r="3361" spans="1:15" x14ac:dyDescent="0.2">
      <c r="A3361" t="str">
        <f>IFERROR(VLOOKUP(N3361,プログラム!B:C,2,0),"")</f>
        <v/>
      </c>
      <c r="B3361" t="str">
        <f t="shared" si="104"/>
        <v/>
      </c>
      <c r="C3361" t="str">
        <f>IFERROR(VLOOKUP(B3361,チーム番号!E:F,2,0),"")</f>
        <v/>
      </c>
      <c r="D3361" t="str">
        <f>IFERROR(VLOOKUP(N3361,プログラム!B:C,2,0),"")</f>
        <v/>
      </c>
      <c r="E3361" t="str">
        <f>IFERROR(記録__2[[#This Row],[組]],"")</f>
        <v/>
      </c>
      <c r="F3361" t="str">
        <f>IFERROR(記録__2[[#This Row],[水路]],"")</f>
        <v/>
      </c>
      <c r="G3361" t="str">
        <f>IFERROR(VLOOKUP(D3361,プログラムデータ!A:N,12,0),"")</f>
        <v/>
      </c>
      <c r="H3361" t="str">
        <f>IFERROR(VLOOKUP(D3361,プログラムデータ!A:N,13,0),"")</f>
        <v/>
      </c>
      <c r="I3361" t="str">
        <f>IFERROR(VLOOKUP(D3361,プログラムデータ!A:N,11,0),"")</f>
        <v/>
      </c>
      <c r="J3361" t="str">
        <f>IFERROR(VLOOKUP(D3361,プログラムデータ!A:N,10,0),"")</f>
        <v/>
      </c>
      <c r="K3361" t="str">
        <f>IFERROR(VLOOKUP(D3361,プログラムデータ!A:N,14,0),"")</f>
        <v/>
      </c>
      <c r="L3361" t="str">
        <f t="shared" si="105"/>
        <v xml:space="preserve">    </v>
      </c>
      <c r="M3361" t="str">
        <f>IFERROR(VLOOKUP(J3361,色々!M:P,4,0),"")</f>
        <v/>
      </c>
      <c r="N3361" t="str">
        <f>IFERROR(記録__2[[#This Row],[競技番号]],"")</f>
        <v/>
      </c>
      <c r="O3361" t="str">
        <f>IFERROR(記録__2[[#This Row],[選手番号]],"")</f>
        <v/>
      </c>
    </row>
    <row r="3362" spans="1:15" x14ac:dyDescent="0.2">
      <c r="A3362" t="str">
        <f>IFERROR(VLOOKUP(N3362,プログラム!B:C,2,0),"")</f>
        <v/>
      </c>
      <c r="B3362" t="str">
        <f t="shared" si="104"/>
        <v/>
      </c>
      <c r="C3362" t="str">
        <f>IFERROR(VLOOKUP(B3362,チーム番号!E:F,2,0),"")</f>
        <v/>
      </c>
      <c r="D3362" t="str">
        <f>IFERROR(VLOOKUP(N3362,プログラム!B:C,2,0),"")</f>
        <v/>
      </c>
      <c r="E3362" t="str">
        <f>IFERROR(記録__2[[#This Row],[組]],"")</f>
        <v/>
      </c>
      <c r="F3362" t="str">
        <f>IFERROR(記録__2[[#This Row],[水路]],"")</f>
        <v/>
      </c>
      <c r="G3362" t="str">
        <f>IFERROR(VLOOKUP(D3362,プログラムデータ!A:N,12,0),"")</f>
        <v/>
      </c>
      <c r="H3362" t="str">
        <f>IFERROR(VLOOKUP(D3362,プログラムデータ!A:N,13,0),"")</f>
        <v/>
      </c>
      <c r="I3362" t="str">
        <f>IFERROR(VLOOKUP(D3362,プログラムデータ!A:N,11,0),"")</f>
        <v/>
      </c>
      <c r="J3362" t="str">
        <f>IFERROR(VLOOKUP(D3362,プログラムデータ!A:N,10,0),"")</f>
        <v/>
      </c>
      <c r="K3362" t="str">
        <f>IFERROR(VLOOKUP(D3362,プログラムデータ!A:N,14,0),"")</f>
        <v/>
      </c>
      <c r="L3362" t="str">
        <f t="shared" si="105"/>
        <v xml:space="preserve">    </v>
      </c>
      <c r="M3362" t="str">
        <f>IFERROR(VLOOKUP(J3362,色々!M:P,4,0),"")</f>
        <v/>
      </c>
      <c r="N3362" t="str">
        <f>IFERROR(記録__2[[#This Row],[競技番号]],"")</f>
        <v/>
      </c>
      <c r="O3362" t="str">
        <f>IFERROR(記録__2[[#This Row],[選手番号]],"")</f>
        <v/>
      </c>
    </row>
    <row r="3363" spans="1:15" x14ac:dyDescent="0.2">
      <c r="A3363" t="str">
        <f>IFERROR(VLOOKUP(N3363,プログラム!B:C,2,0),"")</f>
        <v/>
      </c>
      <c r="B3363" t="str">
        <f t="shared" si="104"/>
        <v/>
      </c>
      <c r="C3363" t="str">
        <f>IFERROR(VLOOKUP(B3363,チーム番号!E:F,2,0),"")</f>
        <v/>
      </c>
      <c r="D3363" t="str">
        <f>IFERROR(VLOOKUP(N3363,プログラム!B:C,2,0),"")</f>
        <v/>
      </c>
      <c r="E3363" t="str">
        <f>IFERROR(記録__2[[#This Row],[組]],"")</f>
        <v/>
      </c>
      <c r="F3363" t="str">
        <f>IFERROR(記録__2[[#This Row],[水路]],"")</f>
        <v/>
      </c>
      <c r="G3363" t="str">
        <f>IFERROR(VLOOKUP(D3363,プログラムデータ!A:N,12,0),"")</f>
        <v/>
      </c>
      <c r="H3363" t="str">
        <f>IFERROR(VLOOKUP(D3363,プログラムデータ!A:N,13,0),"")</f>
        <v/>
      </c>
      <c r="I3363" t="str">
        <f>IFERROR(VLOOKUP(D3363,プログラムデータ!A:N,11,0),"")</f>
        <v/>
      </c>
      <c r="J3363" t="str">
        <f>IFERROR(VLOOKUP(D3363,プログラムデータ!A:N,10,0),"")</f>
        <v/>
      </c>
      <c r="K3363" t="str">
        <f>IFERROR(VLOOKUP(D3363,プログラムデータ!A:N,14,0),"")</f>
        <v/>
      </c>
      <c r="L3363" t="str">
        <f t="shared" si="105"/>
        <v xml:space="preserve">    </v>
      </c>
      <c r="M3363" t="str">
        <f>IFERROR(VLOOKUP(J3363,色々!M:P,4,0),"")</f>
        <v/>
      </c>
      <c r="N3363" t="str">
        <f>IFERROR(記録__2[[#This Row],[競技番号]],"")</f>
        <v/>
      </c>
      <c r="O3363" t="str">
        <f>IFERROR(記録__2[[#This Row],[選手番号]],"")</f>
        <v/>
      </c>
    </row>
    <row r="3364" spans="1:15" x14ac:dyDescent="0.2">
      <c r="A3364" t="str">
        <f>IFERROR(VLOOKUP(N3364,プログラム!B:C,2,0),"")</f>
        <v/>
      </c>
      <c r="B3364" t="str">
        <f t="shared" si="104"/>
        <v/>
      </c>
      <c r="C3364" t="str">
        <f>IFERROR(VLOOKUP(B3364,チーム番号!E:F,2,0),"")</f>
        <v/>
      </c>
      <c r="D3364" t="str">
        <f>IFERROR(VLOOKUP(N3364,プログラム!B:C,2,0),"")</f>
        <v/>
      </c>
      <c r="E3364" t="str">
        <f>IFERROR(記録__2[[#This Row],[組]],"")</f>
        <v/>
      </c>
      <c r="F3364" t="str">
        <f>IFERROR(記録__2[[#This Row],[水路]],"")</f>
        <v/>
      </c>
      <c r="G3364" t="str">
        <f>IFERROR(VLOOKUP(D3364,プログラムデータ!A:N,12,0),"")</f>
        <v/>
      </c>
      <c r="H3364" t="str">
        <f>IFERROR(VLOOKUP(D3364,プログラムデータ!A:N,13,0),"")</f>
        <v/>
      </c>
      <c r="I3364" t="str">
        <f>IFERROR(VLOOKUP(D3364,プログラムデータ!A:N,11,0),"")</f>
        <v/>
      </c>
      <c r="J3364" t="str">
        <f>IFERROR(VLOOKUP(D3364,プログラムデータ!A:N,10,0),"")</f>
        <v/>
      </c>
      <c r="K3364" t="str">
        <f>IFERROR(VLOOKUP(D3364,プログラムデータ!A:N,14,0),"")</f>
        <v/>
      </c>
      <c r="L3364" t="str">
        <f t="shared" si="105"/>
        <v xml:space="preserve">    </v>
      </c>
      <c r="M3364" t="str">
        <f>IFERROR(VLOOKUP(J3364,色々!M:P,4,0),"")</f>
        <v/>
      </c>
      <c r="N3364" t="str">
        <f>IFERROR(記録__2[[#This Row],[競技番号]],"")</f>
        <v/>
      </c>
      <c r="O3364" t="str">
        <f>IFERROR(記録__2[[#This Row],[選手番号]],"")</f>
        <v/>
      </c>
    </row>
    <row r="3365" spans="1:15" x14ac:dyDescent="0.2">
      <c r="A3365" t="str">
        <f>IFERROR(VLOOKUP(N3365,プログラム!B:C,2,0),"")</f>
        <v/>
      </c>
      <c r="B3365" t="str">
        <f t="shared" si="104"/>
        <v/>
      </c>
      <c r="C3365" t="str">
        <f>IFERROR(VLOOKUP(B3365,チーム番号!E:F,2,0),"")</f>
        <v/>
      </c>
      <c r="D3365" t="str">
        <f>IFERROR(VLOOKUP(N3365,プログラム!B:C,2,0),"")</f>
        <v/>
      </c>
      <c r="E3365" t="str">
        <f>IFERROR(記録__2[[#This Row],[組]],"")</f>
        <v/>
      </c>
      <c r="F3365" t="str">
        <f>IFERROR(記録__2[[#This Row],[水路]],"")</f>
        <v/>
      </c>
      <c r="G3365" t="str">
        <f>IFERROR(VLOOKUP(D3365,プログラムデータ!A:N,12,0),"")</f>
        <v/>
      </c>
      <c r="H3365" t="str">
        <f>IFERROR(VLOOKUP(D3365,プログラムデータ!A:N,13,0),"")</f>
        <v/>
      </c>
      <c r="I3365" t="str">
        <f>IFERROR(VLOOKUP(D3365,プログラムデータ!A:N,11,0),"")</f>
        <v/>
      </c>
      <c r="J3365" t="str">
        <f>IFERROR(VLOOKUP(D3365,プログラムデータ!A:N,10,0),"")</f>
        <v/>
      </c>
      <c r="K3365" t="str">
        <f>IFERROR(VLOOKUP(D3365,プログラムデータ!A:N,14,0),"")</f>
        <v/>
      </c>
      <c r="L3365" t="str">
        <f t="shared" si="105"/>
        <v xml:space="preserve">    </v>
      </c>
      <c r="M3365" t="str">
        <f>IFERROR(VLOOKUP(J3365,色々!M:P,4,0),"")</f>
        <v/>
      </c>
      <c r="N3365" t="str">
        <f>IFERROR(記録__2[[#This Row],[競技番号]],"")</f>
        <v/>
      </c>
      <c r="O3365" t="str">
        <f>IFERROR(記録__2[[#This Row],[選手番号]],"")</f>
        <v/>
      </c>
    </row>
    <row r="3366" spans="1:15" x14ac:dyDescent="0.2">
      <c r="A3366" t="str">
        <f>IFERROR(VLOOKUP(N3366,プログラム!B:C,2,0),"")</f>
        <v/>
      </c>
      <c r="B3366" t="str">
        <f t="shared" si="104"/>
        <v/>
      </c>
      <c r="C3366" t="str">
        <f>IFERROR(VLOOKUP(B3366,チーム番号!E:F,2,0),"")</f>
        <v/>
      </c>
      <c r="D3366" t="str">
        <f>IFERROR(VLOOKUP(N3366,プログラム!B:C,2,0),"")</f>
        <v/>
      </c>
      <c r="E3366" t="str">
        <f>IFERROR(記録__2[[#This Row],[組]],"")</f>
        <v/>
      </c>
      <c r="F3366" t="str">
        <f>IFERROR(記録__2[[#This Row],[水路]],"")</f>
        <v/>
      </c>
      <c r="G3366" t="str">
        <f>IFERROR(VLOOKUP(D3366,プログラムデータ!A:N,12,0),"")</f>
        <v/>
      </c>
      <c r="H3366" t="str">
        <f>IFERROR(VLOOKUP(D3366,プログラムデータ!A:N,13,0),"")</f>
        <v/>
      </c>
      <c r="I3366" t="str">
        <f>IFERROR(VLOOKUP(D3366,プログラムデータ!A:N,11,0),"")</f>
        <v/>
      </c>
      <c r="J3366" t="str">
        <f>IFERROR(VLOOKUP(D3366,プログラムデータ!A:N,10,0),"")</f>
        <v/>
      </c>
      <c r="K3366" t="str">
        <f>IFERROR(VLOOKUP(D3366,プログラムデータ!A:N,14,0),"")</f>
        <v/>
      </c>
      <c r="L3366" t="str">
        <f t="shared" si="105"/>
        <v xml:space="preserve">    </v>
      </c>
      <c r="M3366" t="str">
        <f>IFERROR(VLOOKUP(J3366,色々!M:P,4,0),"")</f>
        <v/>
      </c>
      <c r="N3366" t="str">
        <f>IFERROR(記録__2[[#This Row],[競技番号]],"")</f>
        <v/>
      </c>
      <c r="O3366" t="str">
        <f>IFERROR(記録__2[[#This Row],[選手番号]],"")</f>
        <v/>
      </c>
    </row>
    <row r="3367" spans="1:15" x14ac:dyDescent="0.2">
      <c r="A3367" t="str">
        <f>IFERROR(VLOOKUP(N3367,プログラム!B:C,2,0),"")</f>
        <v/>
      </c>
      <c r="B3367" t="str">
        <f t="shared" si="104"/>
        <v/>
      </c>
      <c r="C3367" t="str">
        <f>IFERROR(VLOOKUP(B3367,チーム番号!E:F,2,0),"")</f>
        <v/>
      </c>
      <c r="D3367" t="str">
        <f>IFERROR(VLOOKUP(N3367,プログラム!B:C,2,0),"")</f>
        <v/>
      </c>
      <c r="E3367" t="str">
        <f>IFERROR(記録__2[[#This Row],[組]],"")</f>
        <v/>
      </c>
      <c r="F3367" t="str">
        <f>IFERROR(記録__2[[#This Row],[水路]],"")</f>
        <v/>
      </c>
      <c r="G3367" t="str">
        <f>IFERROR(VLOOKUP(D3367,プログラムデータ!A:N,12,0),"")</f>
        <v/>
      </c>
      <c r="H3367" t="str">
        <f>IFERROR(VLOOKUP(D3367,プログラムデータ!A:N,13,0),"")</f>
        <v/>
      </c>
      <c r="I3367" t="str">
        <f>IFERROR(VLOOKUP(D3367,プログラムデータ!A:N,11,0),"")</f>
        <v/>
      </c>
      <c r="J3367" t="str">
        <f>IFERROR(VLOOKUP(D3367,プログラムデータ!A:N,10,0),"")</f>
        <v/>
      </c>
      <c r="K3367" t="str">
        <f>IFERROR(VLOOKUP(D3367,プログラムデータ!A:N,14,0),"")</f>
        <v/>
      </c>
      <c r="L3367" t="str">
        <f t="shared" si="105"/>
        <v xml:space="preserve">    </v>
      </c>
      <c r="M3367" t="str">
        <f>IFERROR(VLOOKUP(J3367,色々!M:P,4,0),"")</f>
        <v/>
      </c>
      <c r="N3367" t="str">
        <f>IFERROR(記録__2[[#This Row],[競技番号]],"")</f>
        <v/>
      </c>
      <c r="O3367" t="str">
        <f>IFERROR(記録__2[[#This Row],[選手番号]],"")</f>
        <v/>
      </c>
    </row>
    <row r="3368" spans="1:15" x14ac:dyDescent="0.2">
      <c r="A3368" t="str">
        <f>IFERROR(VLOOKUP(N3368,プログラム!B:C,2,0),"")</f>
        <v/>
      </c>
      <c r="B3368" t="str">
        <f t="shared" si="104"/>
        <v/>
      </c>
      <c r="C3368" t="str">
        <f>IFERROR(VLOOKUP(B3368,チーム番号!E:F,2,0),"")</f>
        <v/>
      </c>
      <c r="D3368" t="str">
        <f>IFERROR(VLOOKUP(N3368,プログラム!B:C,2,0),"")</f>
        <v/>
      </c>
      <c r="E3368" t="str">
        <f>IFERROR(記録__2[[#This Row],[組]],"")</f>
        <v/>
      </c>
      <c r="F3368" t="str">
        <f>IFERROR(記録__2[[#This Row],[水路]],"")</f>
        <v/>
      </c>
      <c r="G3368" t="str">
        <f>IFERROR(VLOOKUP(D3368,プログラムデータ!A:N,12,0),"")</f>
        <v/>
      </c>
      <c r="H3368" t="str">
        <f>IFERROR(VLOOKUP(D3368,プログラムデータ!A:N,13,0),"")</f>
        <v/>
      </c>
      <c r="I3368" t="str">
        <f>IFERROR(VLOOKUP(D3368,プログラムデータ!A:N,11,0),"")</f>
        <v/>
      </c>
      <c r="J3368" t="str">
        <f>IFERROR(VLOOKUP(D3368,プログラムデータ!A:N,10,0),"")</f>
        <v/>
      </c>
      <c r="K3368" t="str">
        <f>IFERROR(VLOOKUP(D3368,プログラムデータ!A:N,14,0),"")</f>
        <v/>
      </c>
      <c r="L3368" t="str">
        <f t="shared" si="105"/>
        <v xml:space="preserve">    </v>
      </c>
      <c r="M3368" t="str">
        <f>IFERROR(VLOOKUP(J3368,色々!M:P,4,0),"")</f>
        <v/>
      </c>
      <c r="N3368" t="str">
        <f>IFERROR(記録__2[[#This Row],[競技番号]],"")</f>
        <v/>
      </c>
      <c r="O3368" t="str">
        <f>IFERROR(記録__2[[#This Row],[選手番号]],"")</f>
        <v/>
      </c>
    </row>
    <row r="3369" spans="1:15" x14ac:dyDescent="0.2">
      <c r="A3369" t="str">
        <f>IFERROR(VLOOKUP(N3369,プログラム!B:C,2,0),"")</f>
        <v/>
      </c>
      <c r="B3369" t="str">
        <f t="shared" si="104"/>
        <v/>
      </c>
      <c r="C3369" t="str">
        <f>IFERROR(VLOOKUP(B3369,チーム番号!E:F,2,0),"")</f>
        <v/>
      </c>
      <c r="D3369" t="str">
        <f>IFERROR(VLOOKUP(N3369,プログラム!B:C,2,0),"")</f>
        <v/>
      </c>
      <c r="E3369" t="str">
        <f>IFERROR(記録__2[[#This Row],[組]],"")</f>
        <v/>
      </c>
      <c r="F3369" t="str">
        <f>IFERROR(記録__2[[#This Row],[水路]],"")</f>
        <v/>
      </c>
      <c r="G3369" t="str">
        <f>IFERROR(VLOOKUP(D3369,プログラムデータ!A:N,12,0),"")</f>
        <v/>
      </c>
      <c r="H3369" t="str">
        <f>IFERROR(VLOOKUP(D3369,プログラムデータ!A:N,13,0),"")</f>
        <v/>
      </c>
      <c r="I3369" t="str">
        <f>IFERROR(VLOOKUP(D3369,プログラムデータ!A:N,11,0),"")</f>
        <v/>
      </c>
      <c r="J3369" t="str">
        <f>IFERROR(VLOOKUP(D3369,プログラムデータ!A:N,10,0),"")</f>
        <v/>
      </c>
      <c r="K3369" t="str">
        <f>IFERROR(VLOOKUP(D3369,プログラムデータ!A:N,14,0),"")</f>
        <v/>
      </c>
      <c r="L3369" t="str">
        <f t="shared" si="105"/>
        <v xml:space="preserve">    </v>
      </c>
      <c r="M3369" t="str">
        <f>IFERROR(VLOOKUP(J3369,色々!M:P,4,0),"")</f>
        <v/>
      </c>
      <c r="N3369" t="str">
        <f>IFERROR(記録__2[[#This Row],[競技番号]],"")</f>
        <v/>
      </c>
      <c r="O3369" t="str">
        <f>IFERROR(記録__2[[#This Row],[選手番号]],"")</f>
        <v/>
      </c>
    </row>
    <row r="3370" spans="1:15" x14ac:dyDescent="0.2">
      <c r="A3370" t="str">
        <f>IFERROR(VLOOKUP(N3370,プログラム!B:C,2,0),"")</f>
        <v/>
      </c>
      <c r="B3370" t="str">
        <f t="shared" si="104"/>
        <v/>
      </c>
      <c r="C3370" t="str">
        <f>IFERROR(VLOOKUP(B3370,チーム番号!E:F,2,0),"")</f>
        <v/>
      </c>
      <c r="D3370" t="str">
        <f>IFERROR(VLOOKUP(N3370,プログラム!B:C,2,0),"")</f>
        <v/>
      </c>
      <c r="E3370" t="str">
        <f>IFERROR(記録__2[[#This Row],[組]],"")</f>
        <v/>
      </c>
      <c r="F3370" t="str">
        <f>IFERROR(記録__2[[#This Row],[水路]],"")</f>
        <v/>
      </c>
      <c r="G3370" t="str">
        <f>IFERROR(VLOOKUP(D3370,プログラムデータ!A:N,12,0),"")</f>
        <v/>
      </c>
      <c r="H3370" t="str">
        <f>IFERROR(VLOOKUP(D3370,プログラムデータ!A:N,13,0),"")</f>
        <v/>
      </c>
      <c r="I3370" t="str">
        <f>IFERROR(VLOOKUP(D3370,プログラムデータ!A:N,11,0),"")</f>
        <v/>
      </c>
      <c r="J3370" t="str">
        <f>IFERROR(VLOOKUP(D3370,プログラムデータ!A:N,10,0),"")</f>
        <v/>
      </c>
      <c r="K3370" t="str">
        <f>IFERROR(VLOOKUP(D3370,プログラムデータ!A:N,14,0),"")</f>
        <v/>
      </c>
      <c r="L3370" t="str">
        <f t="shared" si="105"/>
        <v xml:space="preserve">    </v>
      </c>
      <c r="M3370" t="str">
        <f>IFERROR(VLOOKUP(J3370,色々!M:P,4,0),"")</f>
        <v/>
      </c>
      <c r="N3370" t="str">
        <f>IFERROR(記録__2[[#This Row],[競技番号]],"")</f>
        <v/>
      </c>
      <c r="O3370" t="str">
        <f>IFERROR(記録__2[[#This Row],[選手番号]],"")</f>
        <v/>
      </c>
    </row>
    <row r="3371" spans="1:15" x14ac:dyDescent="0.2">
      <c r="A3371" t="str">
        <f>IFERROR(VLOOKUP(N3371,プログラム!B:C,2,0),"")</f>
        <v/>
      </c>
      <c r="B3371" t="str">
        <f t="shared" si="104"/>
        <v/>
      </c>
      <c r="C3371" t="str">
        <f>IFERROR(VLOOKUP(B3371,チーム番号!E:F,2,0),"")</f>
        <v/>
      </c>
      <c r="D3371" t="str">
        <f>IFERROR(VLOOKUP(N3371,プログラム!B:C,2,0),"")</f>
        <v/>
      </c>
      <c r="E3371" t="str">
        <f>IFERROR(記録__2[[#This Row],[組]],"")</f>
        <v/>
      </c>
      <c r="F3371" t="str">
        <f>IFERROR(記録__2[[#This Row],[水路]],"")</f>
        <v/>
      </c>
      <c r="G3371" t="str">
        <f>IFERROR(VLOOKUP(D3371,プログラムデータ!A:N,12,0),"")</f>
        <v/>
      </c>
      <c r="H3371" t="str">
        <f>IFERROR(VLOOKUP(D3371,プログラムデータ!A:N,13,0),"")</f>
        <v/>
      </c>
      <c r="I3371" t="str">
        <f>IFERROR(VLOOKUP(D3371,プログラムデータ!A:N,11,0),"")</f>
        <v/>
      </c>
      <c r="J3371" t="str">
        <f>IFERROR(VLOOKUP(D3371,プログラムデータ!A:N,10,0),"")</f>
        <v/>
      </c>
      <c r="K3371" t="str">
        <f>IFERROR(VLOOKUP(D3371,プログラムデータ!A:N,14,0),"")</f>
        <v/>
      </c>
      <c r="L3371" t="str">
        <f t="shared" si="105"/>
        <v xml:space="preserve">    </v>
      </c>
      <c r="M3371" t="str">
        <f>IFERROR(VLOOKUP(J3371,色々!M:P,4,0),"")</f>
        <v/>
      </c>
      <c r="N3371" t="str">
        <f>IFERROR(記録__2[[#This Row],[競技番号]],"")</f>
        <v/>
      </c>
      <c r="O3371" t="str">
        <f>IFERROR(記録__2[[#This Row],[選手番号]],"")</f>
        <v/>
      </c>
    </row>
    <row r="3372" spans="1:15" x14ac:dyDescent="0.2">
      <c r="A3372" t="str">
        <f>IFERROR(VLOOKUP(N3372,プログラム!B:C,2,0),"")</f>
        <v/>
      </c>
      <c r="B3372" t="str">
        <f t="shared" si="104"/>
        <v/>
      </c>
      <c r="C3372" t="str">
        <f>IFERROR(VLOOKUP(B3372,チーム番号!E:F,2,0),"")</f>
        <v/>
      </c>
      <c r="D3372" t="str">
        <f>IFERROR(VLOOKUP(N3372,プログラム!B:C,2,0),"")</f>
        <v/>
      </c>
      <c r="E3372" t="str">
        <f>IFERROR(記録__2[[#This Row],[組]],"")</f>
        <v/>
      </c>
      <c r="F3372" t="str">
        <f>IFERROR(記録__2[[#This Row],[水路]],"")</f>
        <v/>
      </c>
      <c r="G3372" t="str">
        <f>IFERROR(VLOOKUP(D3372,プログラムデータ!A:N,12,0),"")</f>
        <v/>
      </c>
      <c r="H3372" t="str">
        <f>IFERROR(VLOOKUP(D3372,プログラムデータ!A:N,13,0),"")</f>
        <v/>
      </c>
      <c r="I3372" t="str">
        <f>IFERROR(VLOOKUP(D3372,プログラムデータ!A:N,11,0),"")</f>
        <v/>
      </c>
      <c r="J3372" t="str">
        <f>IFERROR(VLOOKUP(D3372,プログラムデータ!A:N,10,0),"")</f>
        <v/>
      </c>
      <c r="K3372" t="str">
        <f>IFERROR(VLOOKUP(D3372,プログラムデータ!A:N,14,0),"")</f>
        <v/>
      </c>
      <c r="L3372" t="str">
        <f t="shared" si="105"/>
        <v xml:space="preserve">    </v>
      </c>
      <c r="M3372" t="str">
        <f>IFERROR(VLOOKUP(J3372,色々!M:P,4,0),"")</f>
        <v/>
      </c>
      <c r="N3372" t="str">
        <f>IFERROR(記録__2[[#This Row],[競技番号]],"")</f>
        <v/>
      </c>
      <c r="O3372" t="str">
        <f>IFERROR(記録__2[[#This Row],[選手番号]],"")</f>
        <v/>
      </c>
    </row>
    <row r="3373" spans="1:15" x14ac:dyDescent="0.2">
      <c r="A3373" t="str">
        <f>IFERROR(VLOOKUP(N3373,プログラム!B:C,2,0),"")</f>
        <v/>
      </c>
      <c r="B3373" t="str">
        <f t="shared" si="104"/>
        <v/>
      </c>
      <c r="C3373" t="str">
        <f>IFERROR(VLOOKUP(B3373,チーム番号!E:F,2,0),"")</f>
        <v/>
      </c>
      <c r="D3373" t="str">
        <f>IFERROR(VLOOKUP(N3373,プログラム!B:C,2,0),"")</f>
        <v/>
      </c>
      <c r="E3373" t="str">
        <f>IFERROR(記録__2[[#This Row],[組]],"")</f>
        <v/>
      </c>
      <c r="F3373" t="str">
        <f>IFERROR(記録__2[[#This Row],[水路]],"")</f>
        <v/>
      </c>
      <c r="G3373" t="str">
        <f>IFERROR(VLOOKUP(D3373,プログラムデータ!A:N,12,0),"")</f>
        <v/>
      </c>
      <c r="H3373" t="str">
        <f>IFERROR(VLOOKUP(D3373,プログラムデータ!A:N,13,0),"")</f>
        <v/>
      </c>
      <c r="I3373" t="str">
        <f>IFERROR(VLOOKUP(D3373,プログラムデータ!A:N,11,0),"")</f>
        <v/>
      </c>
      <c r="J3373" t="str">
        <f>IFERROR(VLOOKUP(D3373,プログラムデータ!A:N,10,0),"")</f>
        <v/>
      </c>
      <c r="K3373" t="str">
        <f>IFERROR(VLOOKUP(D3373,プログラムデータ!A:N,14,0),"")</f>
        <v/>
      </c>
      <c r="L3373" t="str">
        <f t="shared" si="105"/>
        <v xml:space="preserve">    </v>
      </c>
      <c r="M3373" t="str">
        <f>IFERROR(VLOOKUP(J3373,色々!M:P,4,0),"")</f>
        <v/>
      </c>
      <c r="N3373" t="str">
        <f>IFERROR(記録__2[[#This Row],[競技番号]],"")</f>
        <v/>
      </c>
      <c r="O3373" t="str">
        <f>IFERROR(記録__2[[#This Row],[選手番号]],"")</f>
        <v/>
      </c>
    </row>
    <row r="3374" spans="1:15" x14ac:dyDescent="0.2">
      <c r="A3374" t="str">
        <f>IFERROR(VLOOKUP(N3374,プログラム!B:C,2,0),"")</f>
        <v/>
      </c>
      <c r="B3374" t="str">
        <f t="shared" si="104"/>
        <v/>
      </c>
      <c r="C3374" t="str">
        <f>IFERROR(VLOOKUP(B3374,チーム番号!E:F,2,0),"")</f>
        <v/>
      </c>
      <c r="D3374" t="str">
        <f>IFERROR(VLOOKUP(N3374,プログラム!B:C,2,0),"")</f>
        <v/>
      </c>
      <c r="E3374" t="str">
        <f>IFERROR(記録__2[[#This Row],[組]],"")</f>
        <v/>
      </c>
      <c r="F3374" t="str">
        <f>IFERROR(記録__2[[#This Row],[水路]],"")</f>
        <v/>
      </c>
      <c r="G3374" t="str">
        <f>IFERROR(VLOOKUP(D3374,プログラムデータ!A:N,12,0),"")</f>
        <v/>
      </c>
      <c r="H3374" t="str">
        <f>IFERROR(VLOOKUP(D3374,プログラムデータ!A:N,13,0),"")</f>
        <v/>
      </c>
      <c r="I3374" t="str">
        <f>IFERROR(VLOOKUP(D3374,プログラムデータ!A:N,11,0),"")</f>
        <v/>
      </c>
      <c r="J3374" t="str">
        <f>IFERROR(VLOOKUP(D3374,プログラムデータ!A:N,10,0),"")</f>
        <v/>
      </c>
      <c r="K3374" t="str">
        <f>IFERROR(VLOOKUP(D3374,プログラムデータ!A:N,14,0),"")</f>
        <v/>
      </c>
      <c r="L3374" t="str">
        <f t="shared" si="105"/>
        <v xml:space="preserve">    </v>
      </c>
      <c r="M3374" t="str">
        <f>IFERROR(VLOOKUP(J3374,色々!M:P,4,0),"")</f>
        <v/>
      </c>
      <c r="N3374" t="str">
        <f>IFERROR(記録__2[[#This Row],[競技番号]],"")</f>
        <v/>
      </c>
      <c r="O3374" t="str">
        <f>IFERROR(記録__2[[#This Row],[選手番号]],"")</f>
        <v/>
      </c>
    </row>
    <row r="3375" spans="1:15" x14ac:dyDescent="0.2">
      <c r="A3375" t="str">
        <f>IFERROR(VLOOKUP(N3375,プログラム!B:C,2,0),"")</f>
        <v/>
      </c>
      <c r="B3375" t="str">
        <f t="shared" si="104"/>
        <v/>
      </c>
      <c r="C3375" t="str">
        <f>IFERROR(VLOOKUP(B3375,チーム番号!E:F,2,0),"")</f>
        <v/>
      </c>
      <c r="D3375" t="str">
        <f>IFERROR(VLOOKUP(N3375,プログラム!B:C,2,0),"")</f>
        <v/>
      </c>
      <c r="E3375" t="str">
        <f>IFERROR(記録__2[[#This Row],[組]],"")</f>
        <v/>
      </c>
      <c r="F3375" t="str">
        <f>IFERROR(記録__2[[#This Row],[水路]],"")</f>
        <v/>
      </c>
      <c r="G3375" t="str">
        <f>IFERROR(VLOOKUP(D3375,プログラムデータ!A:N,12,0),"")</f>
        <v/>
      </c>
      <c r="H3375" t="str">
        <f>IFERROR(VLOOKUP(D3375,プログラムデータ!A:N,13,0),"")</f>
        <v/>
      </c>
      <c r="I3375" t="str">
        <f>IFERROR(VLOOKUP(D3375,プログラムデータ!A:N,11,0),"")</f>
        <v/>
      </c>
      <c r="J3375" t="str">
        <f>IFERROR(VLOOKUP(D3375,プログラムデータ!A:N,10,0),"")</f>
        <v/>
      </c>
      <c r="K3375" t="str">
        <f>IFERROR(VLOOKUP(D3375,プログラムデータ!A:N,14,0),"")</f>
        <v/>
      </c>
      <c r="L3375" t="str">
        <f t="shared" si="105"/>
        <v xml:space="preserve">    </v>
      </c>
      <c r="M3375" t="str">
        <f>IFERROR(VLOOKUP(J3375,色々!M:P,4,0),"")</f>
        <v/>
      </c>
      <c r="N3375" t="str">
        <f>IFERROR(記録__2[[#This Row],[競技番号]],"")</f>
        <v/>
      </c>
      <c r="O3375" t="str">
        <f>IFERROR(記録__2[[#This Row],[選手番号]],"")</f>
        <v/>
      </c>
    </row>
    <row r="3376" spans="1:15" x14ac:dyDescent="0.2">
      <c r="A3376" t="str">
        <f>IFERROR(VLOOKUP(N3376,プログラム!B:C,2,0),"")</f>
        <v/>
      </c>
      <c r="B3376" t="str">
        <f t="shared" si="104"/>
        <v/>
      </c>
      <c r="C3376" t="str">
        <f>IFERROR(VLOOKUP(B3376,チーム番号!E:F,2,0),"")</f>
        <v/>
      </c>
      <c r="D3376" t="str">
        <f>IFERROR(VLOOKUP(N3376,プログラム!B:C,2,0),"")</f>
        <v/>
      </c>
      <c r="E3376" t="str">
        <f>IFERROR(記録__2[[#This Row],[組]],"")</f>
        <v/>
      </c>
      <c r="F3376" t="str">
        <f>IFERROR(記録__2[[#This Row],[水路]],"")</f>
        <v/>
      </c>
      <c r="G3376" t="str">
        <f>IFERROR(VLOOKUP(D3376,プログラムデータ!A:N,12,0),"")</f>
        <v/>
      </c>
      <c r="H3376" t="str">
        <f>IFERROR(VLOOKUP(D3376,プログラムデータ!A:N,13,0),"")</f>
        <v/>
      </c>
      <c r="I3376" t="str">
        <f>IFERROR(VLOOKUP(D3376,プログラムデータ!A:N,11,0),"")</f>
        <v/>
      </c>
      <c r="J3376" t="str">
        <f>IFERROR(VLOOKUP(D3376,プログラムデータ!A:N,10,0),"")</f>
        <v/>
      </c>
      <c r="K3376" t="str">
        <f>IFERROR(VLOOKUP(D3376,プログラムデータ!A:N,14,0),"")</f>
        <v/>
      </c>
      <c r="L3376" t="str">
        <f t="shared" si="105"/>
        <v xml:space="preserve">    </v>
      </c>
      <c r="M3376" t="str">
        <f>IFERROR(VLOOKUP(J3376,色々!M:P,4,0),"")</f>
        <v/>
      </c>
      <c r="N3376" t="str">
        <f>IFERROR(記録__2[[#This Row],[競技番号]],"")</f>
        <v/>
      </c>
      <c r="O3376" t="str">
        <f>IFERROR(記録__2[[#This Row],[選手番号]],"")</f>
        <v/>
      </c>
    </row>
    <row r="3377" spans="1:15" x14ac:dyDescent="0.2">
      <c r="A3377" t="str">
        <f>IFERROR(VLOOKUP(N3377,プログラム!B:C,2,0),"")</f>
        <v/>
      </c>
      <c r="B3377" t="str">
        <f t="shared" si="104"/>
        <v/>
      </c>
      <c r="C3377" t="str">
        <f>IFERROR(VLOOKUP(B3377,チーム番号!E:F,2,0),"")</f>
        <v/>
      </c>
      <c r="D3377" t="str">
        <f>IFERROR(VLOOKUP(N3377,プログラム!B:C,2,0),"")</f>
        <v/>
      </c>
      <c r="E3377" t="str">
        <f>IFERROR(記録__2[[#This Row],[組]],"")</f>
        <v/>
      </c>
      <c r="F3377" t="str">
        <f>IFERROR(記録__2[[#This Row],[水路]],"")</f>
        <v/>
      </c>
      <c r="G3377" t="str">
        <f>IFERROR(VLOOKUP(D3377,プログラムデータ!A:N,12,0),"")</f>
        <v/>
      </c>
      <c r="H3377" t="str">
        <f>IFERROR(VLOOKUP(D3377,プログラムデータ!A:N,13,0),"")</f>
        <v/>
      </c>
      <c r="I3377" t="str">
        <f>IFERROR(VLOOKUP(D3377,プログラムデータ!A:N,11,0),"")</f>
        <v/>
      </c>
      <c r="J3377" t="str">
        <f>IFERROR(VLOOKUP(D3377,プログラムデータ!A:N,10,0),"")</f>
        <v/>
      </c>
      <c r="K3377" t="str">
        <f>IFERROR(VLOOKUP(D3377,プログラムデータ!A:N,14,0),"")</f>
        <v/>
      </c>
      <c r="L3377" t="str">
        <f t="shared" si="105"/>
        <v xml:space="preserve">    </v>
      </c>
      <c r="M3377" t="str">
        <f>IFERROR(VLOOKUP(J3377,色々!M:P,4,0),"")</f>
        <v/>
      </c>
      <c r="N3377" t="str">
        <f>IFERROR(記録__2[[#This Row],[競技番号]],"")</f>
        <v/>
      </c>
      <c r="O3377" t="str">
        <f>IFERROR(記録__2[[#This Row],[選手番号]],"")</f>
        <v/>
      </c>
    </row>
    <row r="3378" spans="1:15" x14ac:dyDescent="0.2">
      <c r="A3378" t="str">
        <f>IFERROR(VLOOKUP(N3378,プログラム!B:C,2,0),"")</f>
        <v/>
      </c>
      <c r="B3378" t="str">
        <f t="shared" si="104"/>
        <v/>
      </c>
      <c r="C3378" t="str">
        <f>IFERROR(VLOOKUP(B3378,チーム番号!E:F,2,0),"")</f>
        <v/>
      </c>
      <c r="D3378" t="str">
        <f>IFERROR(VLOOKUP(N3378,プログラム!B:C,2,0),"")</f>
        <v/>
      </c>
      <c r="E3378" t="str">
        <f>IFERROR(記録__2[[#This Row],[組]],"")</f>
        <v/>
      </c>
      <c r="F3378" t="str">
        <f>IFERROR(記録__2[[#This Row],[水路]],"")</f>
        <v/>
      </c>
      <c r="G3378" t="str">
        <f>IFERROR(VLOOKUP(D3378,プログラムデータ!A:N,12,0),"")</f>
        <v/>
      </c>
      <c r="H3378" t="str">
        <f>IFERROR(VLOOKUP(D3378,プログラムデータ!A:N,13,0),"")</f>
        <v/>
      </c>
      <c r="I3378" t="str">
        <f>IFERROR(VLOOKUP(D3378,プログラムデータ!A:N,11,0),"")</f>
        <v/>
      </c>
      <c r="J3378" t="str">
        <f>IFERROR(VLOOKUP(D3378,プログラムデータ!A:N,10,0),"")</f>
        <v/>
      </c>
      <c r="K3378" t="str">
        <f>IFERROR(VLOOKUP(D3378,プログラムデータ!A:N,14,0),"")</f>
        <v/>
      </c>
      <c r="L3378" t="str">
        <f t="shared" si="105"/>
        <v xml:space="preserve">    </v>
      </c>
      <c r="M3378" t="str">
        <f>IFERROR(VLOOKUP(J3378,色々!M:P,4,0),"")</f>
        <v/>
      </c>
      <c r="N3378" t="str">
        <f>IFERROR(記録__2[[#This Row],[競技番号]],"")</f>
        <v/>
      </c>
      <c r="O3378" t="str">
        <f>IFERROR(記録__2[[#This Row],[選手番号]],"")</f>
        <v/>
      </c>
    </row>
    <row r="3379" spans="1:15" x14ac:dyDescent="0.2">
      <c r="A3379" t="str">
        <f>IFERROR(VLOOKUP(N3379,プログラム!B:C,2,0),"")</f>
        <v/>
      </c>
      <c r="B3379" t="str">
        <f t="shared" si="104"/>
        <v/>
      </c>
      <c r="C3379" t="str">
        <f>IFERROR(VLOOKUP(B3379,チーム番号!E:F,2,0),"")</f>
        <v/>
      </c>
      <c r="D3379" t="str">
        <f>IFERROR(VLOOKUP(N3379,プログラム!B:C,2,0),"")</f>
        <v/>
      </c>
      <c r="E3379" t="str">
        <f>IFERROR(記録__2[[#This Row],[組]],"")</f>
        <v/>
      </c>
      <c r="F3379" t="str">
        <f>IFERROR(記録__2[[#This Row],[水路]],"")</f>
        <v/>
      </c>
      <c r="G3379" t="str">
        <f>IFERROR(VLOOKUP(D3379,プログラムデータ!A:N,12,0),"")</f>
        <v/>
      </c>
      <c r="H3379" t="str">
        <f>IFERROR(VLOOKUP(D3379,プログラムデータ!A:N,13,0),"")</f>
        <v/>
      </c>
      <c r="I3379" t="str">
        <f>IFERROR(VLOOKUP(D3379,プログラムデータ!A:N,11,0),"")</f>
        <v/>
      </c>
      <c r="J3379" t="str">
        <f>IFERROR(VLOOKUP(D3379,プログラムデータ!A:N,10,0),"")</f>
        <v/>
      </c>
      <c r="K3379" t="str">
        <f>IFERROR(VLOOKUP(D3379,プログラムデータ!A:N,14,0),"")</f>
        <v/>
      </c>
      <c r="L3379" t="str">
        <f t="shared" si="105"/>
        <v xml:space="preserve">    </v>
      </c>
      <c r="M3379" t="str">
        <f>IFERROR(VLOOKUP(J3379,色々!M:P,4,0),"")</f>
        <v/>
      </c>
      <c r="N3379" t="str">
        <f>IFERROR(記録__2[[#This Row],[競技番号]],"")</f>
        <v/>
      </c>
      <c r="O3379" t="str">
        <f>IFERROR(記録__2[[#This Row],[選手番号]],"")</f>
        <v/>
      </c>
    </row>
    <row r="3380" spans="1:15" x14ac:dyDescent="0.2">
      <c r="A3380" t="str">
        <f>IFERROR(VLOOKUP(N3380,プログラム!B:C,2,0),"")</f>
        <v/>
      </c>
      <c r="B3380" t="str">
        <f t="shared" si="104"/>
        <v/>
      </c>
      <c r="C3380" t="str">
        <f>IFERROR(VLOOKUP(B3380,チーム番号!E:F,2,0),"")</f>
        <v/>
      </c>
      <c r="D3380" t="str">
        <f>IFERROR(VLOOKUP(N3380,プログラム!B:C,2,0),"")</f>
        <v/>
      </c>
      <c r="E3380" t="str">
        <f>IFERROR(記録__2[[#This Row],[組]],"")</f>
        <v/>
      </c>
      <c r="F3380" t="str">
        <f>IFERROR(記録__2[[#This Row],[水路]],"")</f>
        <v/>
      </c>
      <c r="G3380" t="str">
        <f>IFERROR(VLOOKUP(D3380,プログラムデータ!A:N,12,0),"")</f>
        <v/>
      </c>
      <c r="H3380" t="str">
        <f>IFERROR(VLOOKUP(D3380,プログラムデータ!A:N,13,0),"")</f>
        <v/>
      </c>
      <c r="I3380" t="str">
        <f>IFERROR(VLOOKUP(D3380,プログラムデータ!A:N,11,0),"")</f>
        <v/>
      </c>
      <c r="J3380" t="str">
        <f>IFERROR(VLOOKUP(D3380,プログラムデータ!A:N,10,0),"")</f>
        <v/>
      </c>
      <c r="K3380" t="str">
        <f>IFERROR(VLOOKUP(D3380,プログラムデータ!A:N,14,0),"")</f>
        <v/>
      </c>
      <c r="L3380" t="str">
        <f t="shared" si="105"/>
        <v xml:space="preserve">    </v>
      </c>
      <c r="M3380" t="str">
        <f>IFERROR(VLOOKUP(J3380,色々!M:P,4,0),"")</f>
        <v/>
      </c>
      <c r="N3380" t="str">
        <f>IFERROR(記録__2[[#This Row],[競技番号]],"")</f>
        <v/>
      </c>
      <c r="O3380" t="str">
        <f>IFERROR(記録__2[[#This Row],[選手番号]],"")</f>
        <v/>
      </c>
    </row>
    <row r="3381" spans="1:15" x14ac:dyDescent="0.2">
      <c r="A3381" t="str">
        <f>IFERROR(VLOOKUP(N3381,プログラム!B:C,2,0),"")</f>
        <v/>
      </c>
      <c r="B3381" t="str">
        <f t="shared" si="104"/>
        <v/>
      </c>
      <c r="C3381" t="str">
        <f>IFERROR(VLOOKUP(B3381,チーム番号!E:F,2,0),"")</f>
        <v/>
      </c>
      <c r="D3381" t="str">
        <f>IFERROR(VLOOKUP(N3381,プログラム!B:C,2,0),"")</f>
        <v/>
      </c>
      <c r="E3381" t="str">
        <f>IFERROR(記録__2[[#This Row],[組]],"")</f>
        <v/>
      </c>
      <c r="F3381" t="str">
        <f>IFERROR(記録__2[[#This Row],[水路]],"")</f>
        <v/>
      </c>
      <c r="G3381" t="str">
        <f>IFERROR(VLOOKUP(D3381,プログラムデータ!A:N,12,0),"")</f>
        <v/>
      </c>
      <c r="H3381" t="str">
        <f>IFERROR(VLOOKUP(D3381,プログラムデータ!A:N,13,0),"")</f>
        <v/>
      </c>
      <c r="I3381" t="str">
        <f>IFERROR(VLOOKUP(D3381,プログラムデータ!A:N,11,0),"")</f>
        <v/>
      </c>
      <c r="J3381" t="str">
        <f>IFERROR(VLOOKUP(D3381,プログラムデータ!A:N,10,0),"")</f>
        <v/>
      </c>
      <c r="K3381" t="str">
        <f>IFERROR(VLOOKUP(D3381,プログラムデータ!A:N,14,0),"")</f>
        <v/>
      </c>
      <c r="L3381" t="str">
        <f t="shared" si="105"/>
        <v xml:space="preserve">    </v>
      </c>
      <c r="M3381" t="str">
        <f>IFERROR(VLOOKUP(J3381,色々!M:P,4,0),"")</f>
        <v/>
      </c>
      <c r="N3381" t="str">
        <f>IFERROR(記録__2[[#This Row],[競技番号]],"")</f>
        <v/>
      </c>
      <c r="O3381" t="str">
        <f>IFERROR(記録__2[[#This Row],[選手番号]],"")</f>
        <v/>
      </c>
    </row>
    <row r="3382" spans="1:15" x14ac:dyDescent="0.2">
      <c r="A3382" t="str">
        <f>IFERROR(VLOOKUP(N3382,プログラム!B:C,2,0),"")</f>
        <v/>
      </c>
      <c r="B3382" t="str">
        <f t="shared" si="104"/>
        <v/>
      </c>
      <c r="C3382" t="str">
        <f>IFERROR(VLOOKUP(B3382,チーム番号!E:F,2,0),"")</f>
        <v/>
      </c>
      <c r="D3382" t="str">
        <f>IFERROR(VLOOKUP(N3382,プログラム!B:C,2,0),"")</f>
        <v/>
      </c>
      <c r="E3382" t="str">
        <f>IFERROR(記録__2[[#This Row],[組]],"")</f>
        <v/>
      </c>
      <c r="F3382" t="str">
        <f>IFERROR(記録__2[[#This Row],[水路]],"")</f>
        <v/>
      </c>
      <c r="G3382" t="str">
        <f>IFERROR(VLOOKUP(D3382,プログラムデータ!A:N,12,0),"")</f>
        <v/>
      </c>
      <c r="H3382" t="str">
        <f>IFERROR(VLOOKUP(D3382,プログラムデータ!A:N,13,0),"")</f>
        <v/>
      </c>
      <c r="I3382" t="str">
        <f>IFERROR(VLOOKUP(D3382,プログラムデータ!A:N,11,0),"")</f>
        <v/>
      </c>
      <c r="J3382" t="str">
        <f>IFERROR(VLOOKUP(D3382,プログラムデータ!A:N,10,0),"")</f>
        <v/>
      </c>
      <c r="K3382" t="str">
        <f>IFERROR(VLOOKUP(D3382,プログラムデータ!A:N,14,0),"")</f>
        <v/>
      </c>
      <c r="L3382" t="str">
        <f t="shared" si="105"/>
        <v xml:space="preserve">    </v>
      </c>
      <c r="M3382" t="str">
        <f>IFERROR(VLOOKUP(J3382,色々!M:P,4,0),"")</f>
        <v/>
      </c>
      <c r="N3382" t="str">
        <f>IFERROR(記録__2[[#This Row],[競技番号]],"")</f>
        <v/>
      </c>
      <c r="O3382" t="str">
        <f>IFERROR(記録__2[[#This Row],[選手番号]],"")</f>
        <v/>
      </c>
    </row>
    <row r="3383" spans="1:15" x14ac:dyDescent="0.2">
      <c r="A3383" t="str">
        <f>IFERROR(VLOOKUP(N3383,プログラム!B:C,2,0),"")</f>
        <v/>
      </c>
      <c r="B3383" t="str">
        <f t="shared" si="104"/>
        <v/>
      </c>
      <c r="C3383" t="str">
        <f>IFERROR(VLOOKUP(B3383,チーム番号!E:F,2,0),"")</f>
        <v/>
      </c>
      <c r="D3383" t="str">
        <f>IFERROR(VLOOKUP(N3383,プログラム!B:C,2,0),"")</f>
        <v/>
      </c>
      <c r="E3383" t="str">
        <f>IFERROR(記録__2[[#This Row],[組]],"")</f>
        <v/>
      </c>
      <c r="F3383" t="str">
        <f>IFERROR(記録__2[[#This Row],[水路]],"")</f>
        <v/>
      </c>
      <c r="G3383" t="str">
        <f>IFERROR(VLOOKUP(D3383,プログラムデータ!A:N,12,0),"")</f>
        <v/>
      </c>
      <c r="H3383" t="str">
        <f>IFERROR(VLOOKUP(D3383,プログラムデータ!A:N,13,0),"")</f>
        <v/>
      </c>
      <c r="I3383" t="str">
        <f>IFERROR(VLOOKUP(D3383,プログラムデータ!A:N,11,0),"")</f>
        <v/>
      </c>
      <c r="J3383" t="str">
        <f>IFERROR(VLOOKUP(D3383,プログラムデータ!A:N,10,0),"")</f>
        <v/>
      </c>
      <c r="K3383" t="str">
        <f>IFERROR(VLOOKUP(D3383,プログラムデータ!A:N,14,0),"")</f>
        <v/>
      </c>
      <c r="L3383" t="str">
        <f t="shared" si="105"/>
        <v xml:space="preserve">    </v>
      </c>
      <c r="M3383" t="str">
        <f>IFERROR(VLOOKUP(J3383,色々!M:P,4,0),"")</f>
        <v/>
      </c>
      <c r="N3383" t="str">
        <f>IFERROR(記録__2[[#This Row],[競技番号]],"")</f>
        <v/>
      </c>
      <c r="O3383" t="str">
        <f>IFERROR(記録__2[[#This Row],[選手番号]],"")</f>
        <v/>
      </c>
    </row>
    <row r="3384" spans="1:15" x14ac:dyDescent="0.2">
      <c r="A3384" t="str">
        <f>IFERROR(VLOOKUP(N3384,プログラム!B:C,2,0),"")</f>
        <v/>
      </c>
      <c r="B3384" t="str">
        <f t="shared" si="104"/>
        <v/>
      </c>
      <c r="C3384" t="str">
        <f>IFERROR(VLOOKUP(B3384,チーム番号!E:F,2,0),"")</f>
        <v/>
      </c>
      <c r="D3384" t="str">
        <f>IFERROR(VLOOKUP(N3384,プログラム!B:C,2,0),"")</f>
        <v/>
      </c>
      <c r="E3384" t="str">
        <f>IFERROR(記録__2[[#This Row],[組]],"")</f>
        <v/>
      </c>
      <c r="F3384" t="str">
        <f>IFERROR(記録__2[[#This Row],[水路]],"")</f>
        <v/>
      </c>
      <c r="G3384" t="str">
        <f>IFERROR(VLOOKUP(D3384,プログラムデータ!A:N,12,0),"")</f>
        <v/>
      </c>
      <c r="H3384" t="str">
        <f>IFERROR(VLOOKUP(D3384,プログラムデータ!A:N,13,0),"")</f>
        <v/>
      </c>
      <c r="I3384" t="str">
        <f>IFERROR(VLOOKUP(D3384,プログラムデータ!A:N,11,0),"")</f>
        <v/>
      </c>
      <c r="J3384" t="str">
        <f>IFERROR(VLOOKUP(D3384,プログラムデータ!A:N,10,0),"")</f>
        <v/>
      </c>
      <c r="K3384" t="str">
        <f>IFERROR(VLOOKUP(D3384,プログラムデータ!A:N,14,0),"")</f>
        <v/>
      </c>
      <c r="L3384" t="str">
        <f t="shared" si="105"/>
        <v xml:space="preserve">    </v>
      </c>
      <c r="M3384" t="str">
        <f>IFERROR(VLOOKUP(J3384,色々!M:P,4,0),"")</f>
        <v/>
      </c>
      <c r="N3384" t="str">
        <f>IFERROR(記録__2[[#This Row],[競技番号]],"")</f>
        <v/>
      </c>
      <c r="O3384" t="str">
        <f>IFERROR(記録__2[[#This Row],[選手番号]],"")</f>
        <v/>
      </c>
    </row>
    <row r="3385" spans="1:15" x14ac:dyDescent="0.2">
      <c r="A3385" t="str">
        <f>IFERROR(VLOOKUP(N3385,プログラム!B:C,2,0),"")</f>
        <v/>
      </c>
      <c r="B3385" t="str">
        <f t="shared" si="104"/>
        <v/>
      </c>
      <c r="C3385" t="str">
        <f>IFERROR(VLOOKUP(B3385,チーム番号!E:F,2,0),"")</f>
        <v/>
      </c>
      <c r="D3385" t="str">
        <f>IFERROR(VLOOKUP(N3385,プログラム!B:C,2,0),"")</f>
        <v/>
      </c>
      <c r="E3385" t="str">
        <f>IFERROR(記録__2[[#This Row],[組]],"")</f>
        <v/>
      </c>
      <c r="F3385" t="str">
        <f>IFERROR(記録__2[[#This Row],[水路]],"")</f>
        <v/>
      </c>
      <c r="G3385" t="str">
        <f>IFERROR(VLOOKUP(D3385,プログラムデータ!A:N,12,0),"")</f>
        <v/>
      </c>
      <c r="H3385" t="str">
        <f>IFERROR(VLOOKUP(D3385,プログラムデータ!A:N,13,0),"")</f>
        <v/>
      </c>
      <c r="I3385" t="str">
        <f>IFERROR(VLOOKUP(D3385,プログラムデータ!A:N,11,0),"")</f>
        <v/>
      </c>
      <c r="J3385" t="str">
        <f>IFERROR(VLOOKUP(D3385,プログラムデータ!A:N,10,0),"")</f>
        <v/>
      </c>
      <c r="K3385" t="str">
        <f>IFERROR(VLOOKUP(D3385,プログラムデータ!A:N,14,0),"")</f>
        <v/>
      </c>
      <c r="L3385" t="str">
        <f t="shared" si="105"/>
        <v xml:space="preserve">    </v>
      </c>
      <c r="M3385" t="str">
        <f>IFERROR(VLOOKUP(J3385,色々!M:P,4,0),"")</f>
        <v/>
      </c>
      <c r="N3385" t="str">
        <f>IFERROR(記録__2[[#This Row],[競技番号]],"")</f>
        <v/>
      </c>
      <c r="O3385" t="str">
        <f>IFERROR(記録__2[[#This Row],[選手番号]],"")</f>
        <v/>
      </c>
    </row>
    <row r="3386" spans="1:15" x14ac:dyDescent="0.2">
      <c r="A3386" t="str">
        <f>IFERROR(VLOOKUP(N3386,プログラム!B:C,2,0),"")</f>
        <v/>
      </c>
      <c r="B3386" t="str">
        <f t="shared" si="104"/>
        <v/>
      </c>
      <c r="C3386" t="str">
        <f>IFERROR(VLOOKUP(B3386,チーム番号!E:F,2,0),"")</f>
        <v/>
      </c>
      <c r="D3386" t="str">
        <f>IFERROR(VLOOKUP(N3386,プログラム!B:C,2,0),"")</f>
        <v/>
      </c>
      <c r="E3386" t="str">
        <f>IFERROR(記録__2[[#This Row],[組]],"")</f>
        <v/>
      </c>
      <c r="F3386" t="str">
        <f>IFERROR(記録__2[[#This Row],[水路]],"")</f>
        <v/>
      </c>
      <c r="G3386" t="str">
        <f>IFERROR(VLOOKUP(D3386,プログラムデータ!A:N,12,0),"")</f>
        <v/>
      </c>
      <c r="H3386" t="str">
        <f>IFERROR(VLOOKUP(D3386,プログラムデータ!A:N,13,0),"")</f>
        <v/>
      </c>
      <c r="I3386" t="str">
        <f>IFERROR(VLOOKUP(D3386,プログラムデータ!A:N,11,0),"")</f>
        <v/>
      </c>
      <c r="J3386" t="str">
        <f>IFERROR(VLOOKUP(D3386,プログラムデータ!A:N,10,0),"")</f>
        <v/>
      </c>
      <c r="K3386" t="str">
        <f>IFERROR(VLOOKUP(D3386,プログラムデータ!A:N,14,0),"")</f>
        <v/>
      </c>
      <c r="L3386" t="str">
        <f t="shared" si="105"/>
        <v xml:space="preserve">    </v>
      </c>
      <c r="M3386" t="str">
        <f>IFERROR(VLOOKUP(J3386,色々!M:P,4,0),"")</f>
        <v/>
      </c>
      <c r="N3386" t="str">
        <f>IFERROR(記録__2[[#This Row],[競技番号]],"")</f>
        <v/>
      </c>
      <c r="O3386" t="str">
        <f>IFERROR(記録__2[[#This Row],[選手番号]],"")</f>
        <v/>
      </c>
    </row>
    <row r="3387" spans="1:15" x14ac:dyDescent="0.2">
      <c r="A3387" t="str">
        <f>IFERROR(VLOOKUP(N3387,プログラム!B:C,2,0),"")</f>
        <v/>
      </c>
      <c r="B3387" t="str">
        <f t="shared" si="104"/>
        <v/>
      </c>
      <c r="C3387" t="str">
        <f>IFERROR(VLOOKUP(B3387,チーム番号!E:F,2,0),"")</f>
        <v/>
      </c>
      <c r="D3387" t="str">
        <f>IFERROR(VLOOKUP(N3387,プログラム!B:C,2,0),"")</f>
        <v/>
      </c>
      <c r="E3387" t="str">
        <f>IFERROR(記録__2[[#This Row],[組]],"")</f>
        <v/>
      </c>
      <c r="F3387" t="str">
        <f>IFERROR(記録__2[[#This Row],[水路]],"")</f>
        <v/>
      </c>
      <c r="G3387" t="str">
        <f>IFERROR(VLOOKUP(D3387,プログラムデータ!A:N,12,0),"")</f>
        <v/>
      </c>
      <c r="H3387" t="str">
        <f>IFERROR(VLOOKUP(D3387,プログラムデータ!A:N,13,0),"")</f>
        <v/>
      </c>
      <c r="I3387" t="str">
        <f>IFERROR(VLOOKUP(D3387,プログラムデータ!A:N,11,0),"")</f>
        <v/>
      </c>
      <c r="J3387" t="str">
        <f>IFERROR(VLOOKUP(D3387,プログラムデータ!A:N,10,0),"")</f>
        <v/>
      </c>
      <c r="K3387" t="str">
        <f>IFERROR(VLOOKUP(D3387,プログラムデータ!A:N,14,0),"")</f>
        <v/>
      </c>
      <c r="L3387" t="str">
        <f t="shared" si="105"/>
        <v xml:space="preserve">    </v>
      </c>
      <c r="M3387" t="str">
        <f>IFERROR(VLOOKUP(J3387,色々!M:P,4,0),"")</f>
        <v/>
      </c>
      <c r="N3387" t="str">
        <f>IFERROR(記録__2[[#This Row],[競技番号]],"")</f>
        <v/>
      </c>
      <c r="O3387" t="str">
        <f>IFERROR(記録__2[[#This Row],[選手番号]],"")</f>
        <v/>
      </c>
    </row>
    <row r="3388" spans="1:15" x14ac:dyDescent="0.2">
      <c r="A3388" t="str">
        <f>IFERROR(VLOOKUP(N3388,プログラム!B:C,2,0),"")</f>
        <v/>
      </c>
      <c r="B3388" t="str">
        <f t="shared" si="104"/>
        <v/>
      </c>
      <c r="C3388" t="str">
        <f>IFERROR(VLOOKUP(B3388,チーム番号!E:F,2,0),"")</f>
        <v/>
      </c>
      <c r="D3388" t="str">
        <f>IFERROR(VLOOKUP(N3388,プログラム!B:C,2,0),"")</f>
        <v/>
      </c>
      <c r="E3388" t="str">
        <f>IFERROR(記録__2[[#This Row],[組]],"")</f>
        <v/>
      </c>
      <c r="F3388" t="str">
        <f>IFERROR(記録__2[[#This Row],[水路]],"")</f>
        <v/>
      </c>
      <c r="G3388" t="str">
        <f>IFERROR(VLOOKUP(D3388,プログラムデータ!A:N,12,0),"")</f>
        <v/>
      </c>
      <c r="H3388" t="str">
        <f>IFERROR(VLOOKUP(D3388,プログラムデータ!A:N,13,0),"")</f>
        <v/>
      </c>
      <c r="I3388" t="str">
        <f>IFERROR(VLOOKUP(D3388,プログラムデータ!A:N,11,0),"")</f>
        <v/>
      </c>
      <c r="J3388" t="str">
        <f>IFERROR(VLOOKUP(D3388,プログラムデータ!A:N,10,0),"")</f>
        <v/>
      </c>
      <c r="K3388" t="str">
        <f>IFERROR(VLOOKUP(D3388,プログラムデータ!A:N,14,0),"")</f>
        <v/>
      </c>
      <c r="L3388" t="str">
        <f t="shared" si="105"/>
        <v xml:space="preserve">    </v>
      </c>
      <c r="M3388" t="str">
        <f>IFERROR(VLOOKUP(J3388,色々!M:P,4,0),"")</f>
        <v/>
      </c>
      <c r="N3388" t="str">
        <f>IFERROR(記録__2[[#This Row],[競技番号]],"")</f>
        <v/>
      </c>
      <c r="O3388" t="str">
        <f>IFERROR(記録__2[[#This Row],[選手番号]],"")</f>
        <v/>
      </c>
    </row>
    <row r="3389" spans="1:15" x14ac:dyDescent="0.2">
      <c r="A3389" t="str">
        <f>IFERROR(VLOOKUP(N3389,プログラム!B:C,2,0),"")</f>
        <v/>
      </c>
      <c r="B3389" t="str">
        <f t="shared" si="104"/>
        <v/>
      </c>
      <c r="C3389" t="str">
        <f>IFERROR(VLOOKUP(B3389,チーム番号!E:F,2,0),"")</f>
        <v/>
      </c>
      <c r="D3389" t="str">
        <f>IFERROR(VLOOKUP(N3389,プログラム!B:C,2,0),"")</f>
        <v/>
      </c>
      <c r="E3389" t="str">
        <f>IFERROR(記録__2[[#This Row],[組]],"")</f>
        <v/>
      </c>
      <c r="F3389" t="str">
        <f>IFERROR(記録__2[[#This Row],[水路]],"")</f>
        <v/>
      </c>
      <c r="G3389" t="str">
        <f>IFERROR(VLOOKUP(D3389,プログラムデータ!A:N,12,0),"")</f>
        <v/>
      </c>
      <c r="H3389" t="str">
        <f>IFERROR(VLOOKUP(D3389,プログラムデータ!A:N,13,0),"")</f>
        <v/>
      </c>
      <c r="I3389" t="str">
        <f>IFERROR(VLOOKUP(D3389,プログラムデータ!A:N,11,0),"")</f>
        <v/>
      </c>
      <c r="J3389" t="str">
        <f>IFERROR(VLOOKUP(D3389,プログラムデータ!A:N,10,0),"")</f>
        <v/>
      </c>
      <c r="K3389" t="str">
        <f>IFERROR(VLOOKUP(D3389,プログラムデータ!A:N,14,0),"")</f>
        <v/>
      </c>
      <c r="L3389" t="str">
        <f t="shared" si="105"/>
        <v xml:space="preserve">    </v>
      </c>
      <c r="M3389" t="str">
        <f>IFERROR(VLOOKUP(J3389,色々!M:P,4,0),"")</f>
        <v/>
      </c>
      <c r="N3389" t="str">
        <f>IFERROR(記録__2[[#This Row],[競技番号]],"")</f>
        <v/>
      </c>
      <c r="O3389" t="str">
        <f>IFERROR(記録__2[[#This Row],[選手番号]],"")</f>
        <v/>
      </c>
    </row>
    <row r="3390" spans="1:15" x14ac:dyDescent="0.2">
      <c r="A3390" t="str">
        <f>IFERROR(VLOOKUP(N3390,プログラム!B:C,2,0),"")</f>
        <v/>
      </c>
      <c r="B3390" t="str">
        <f t="shared" si="104"/>
        <v/>
      </c>
      <c r="C3390" t="str">
        <f>IFERROR(VLOOKUP(B3390,チーム番号!E:F,2,0),"")</f>
        <v/>
      </c>
      <c r="D3390" t="str">
        <f>IFERROR(VLOOKUP(N3390,プログラム!B:C,2,0),"")</f>
        <v/>
      </c>
      <c r="E3390" t="str">
        <f>IFERROR(記録__2[[#This Row],[組]],"")</f>
        <v/>
      </c>
      <c r="F3390" t="str">
        <f>IFERROR(記録__2[[#This Row],[水路]],"")</f>
        <v/>
      </c>
      <c r="G3390" t="str">
        <f>IFERROR(VLOOKUP(D3390,プログラムデータ!A:N,12,0),"")</f>
        <v/>
      </c>
      <c r="H3390" t="str">
        <f>IFERROR(VLOOKUP(D3390,プログラムデータ!A:N,13,0),"")</f>
        <v/>
      </c>
      <c r="I3390" t="str">
        <f>IFERROR(VLOOKUP(D3390,プログラムデータ!A:N,11,0),"")</f>
        <v/>
      </c>
      <c r="J3390" t="str">
        <f>IFERROR(VLOOKUP(D3390,プログラムデータ!A:N,10,0),"")</f>
        <v/>
      </c>
      <c r="K3390" t="str">
        <f>IFERROR(VLOOKUP(D3390,プログラムデータ!A:N,14,0),"")</f>
        <v/>
      </c>
      <c r="L3390" t="str">
        <f t="shared" si="105"/>
        <v xml:space="preserve">    </v>
      </c>
      <c r="M3390" t="str">
        <f>IFERROR(VLOOKUP(J3390,色々!M:P,4,0),"")</f>
        <v/>
      </c>
      <c r="N3390" t="str">
        <f>IFERROR(記録__2[[#This Row],[競技番号]],"")</f>
        <v/>
      </c>
      <c r="O3390" t="str">
        <f>IFERROR(記録__2[[#This Row],[選手番号]],"")</f>
        <v/>
      </c>
    </row>
    <row r="3391" spans="1:15" x14ac:dyDescent="0.2">
      <c r="A3391" t="str">
        <f>IFERROR(VLOOKUP(N3391,プログラム!B:C,2,0),"")</f>
        <v/>
      </c>
      <c r="B3391" t="str">
        <f t="shared" si="104"/>
        <v/>
      </c>
      <c r="C3391" t="str">
        <f>IFERROR(VLOOKUP(B3391,チーム番号!E:F,2,0),"")</f>
        <v/>
      </c>
      <c r="D3391" t="str">
        <f>IFERROR(VLOOKUP(N3391,プログラム!B:C,2,0),"")</f>
        <v/>
      </c>
      <c r="E3391" t="str">
        <f>IFERROR(記録__2[[#This Row],[組]],"")</f>
        <v/>
      </c>
      <c r="F3391" t="str">
        <f>IFERROR(記録__2[[#This Row],[水路]],"")</f>
        <v/>
      </c>
      <c r="G3391" t="str">
        <f>IFERROR(VLOOKUP(D3391,プログラムデータ!A:N,12,0),"")</f>
        <v/>
      </c>
      <c r="H3391" t="str">
        <f>IFERROR(VLOOKUP(D3391,プログラムデータ!A:N,13,0),"")</f>
        <v/>
      </c>
      <c r="I3391" t="str">
        <f>IFERROR(VLOOKUP(D3391,プログラムデータ!A:N,11,0),"")</f>
        <v/>
      </c>
      <c r="J3391" t="str">
        <f>IFERROR(VLOOKUP(D3391,プログラムデータ!A:N,10,0),"")</f>
        <v/>
      </c>
      <c r="K3391" t="str">
        <f>IFERROR(VLOOKUP(D3391,プログラムデータ!A:N,14,0),"")</f>
        <v/>
      </c>
      <c r="L3391" t="str">
        <f t="shared" si="105"/>
        <v xml:space="preserve">    </v>
      </c>
      <c r="M3391" t="str">
        <f>IFERROR(VLOOKUP(J3391,色々!M:P,4,0),"")</f>
        <v/>
      </c>
      <c r="N3391" t="str">
        <f>IFERROR(記録__2[[#This Row],[競技番号]],"")</f>
        <v/>
      </c>
      <c r="O3391" t="str">
        <f>IFERROR(記録__2[[#This Row],[選手番号]],"")</f>
        <v/>
      </c>
    </row>
    <row r="3392" spans="1:15" x14ac:dyDescent="0.2">
      <c r="A3392" t="str">
        <f>IFERROR(VLOOKUP(N3392,プログラム!B:C,2,0),"")</f>
        <v/>
      </c>
      <c r="B3392" t="str">
        <f t="shared" si="104"/>
        <v/>
      </c>
      <c r="C3392" t="str">
        <f>IFERROR(VLOOKUP(B3392,チーム番号!E:F,2,0),"")</f>
        <v/>
      </c>
      <c r="D3392" t="str">
        <f>IFERROR(VLOOKUP(N3392,プログラム!B:C,2,0),"")</f>
        <v/>
      </c>
      <c r="E3392" t="str">
        <f>IFERROR(記録__2[[#This Row],[組]],"")</f>
        <v/>
      </c>
      <c r="F3392" t="str">
        <f>IFERROR(記録__2[[#This Row],[水路]],"")</f>
        <v/>
      </c>
      <c r="G3392" t="str">
        <f>IFERROR(VLOOKUP(D3392,プログラムデータ!A:N,12,0),"")</f>
        <v/>
      </c>
      <c r="H3392" t="str">
        <f>IFERROR(VLOOKUP(D3392,プログラムデータ!A:N,13,0),"")</f>
        <v/>
      </c>
      <c r="I3392" t="str">
        <f>IFERROR(VLOOKUP(D3392,プログラムデータ!A:N,11,0),"")</f>
        <v/>
      </c>
      <c r="J3392" t="str">
        <f>IFERROR(VLOOKUP(D3392,プログラムデータ!A:N,10,0),"")</f>
        <v/>
      </c>
      <c r="K3392" t="str">
        <f>IFERROR(VLOOKUP(D3392,プログラムデータ!A:N,14,0),"")</f>
        <v/>
      </c>
      <c r="L3392" t="str">
        <f t="shared" si="105"/>
        <v xml:space="preserve">    </v>
      </c>
      <c r="M3392" t="str">
        <f>IFERROR(VLOOKUP(J3392,色々!M:P,4,0),"")</f>
        <v/>
      </c>
      <c r="N3392" t="str">
        <f>IFERROR(記録__2[[#This Row],[競技番号]],"")</f>
        <v/>
      </c>
      <c r="O3392" t="str">
        <f>IFERROR(記録__2[[#This Row],[選手番号]],"")</f>
        <v/>
      </c>
    </row>
    <row r="3393" spans="1:15" x14ac:dyDescent="0.2">
      <c r="A3393" t="str">
        <f>IFERROR(VLOOKUP(N3393,プログラム!B:C,2,0),"")</f>
        <v/>
      </c>
      <c r="B3393" t="str">
        <f t="shared" si="104"/>
        <v/>
      </c>
      <c r="C3393" t="str">
        <f>IFERROR(VLOOKUP(B3393,チーム番号!E:F,2,0),"")</f>
        <v/>
      </c>
      <c r="D3393" t="str">
        <f>IFERROR(VLOOKUP(N3393,プログラム!B:C,2,0),"")</f>
        <v/>
      </c>
      <c r="E3393" t="str">
        <f>IFERROR(記録__2[[#This Row],[組]],"")</f>
        <v/>
      </c>
      <c r="F3393" t="str">
        <f>IFERROR(記録__2[[#This Row],[水路]],"")</f>
        <v/>
      </c>
      <c r="G3393" t="str">
        <f>IFERROR(VLOOKUP(D3393,プログラムデータ!A:N,12,0),"")</f>
        <v/>
      </c>
      <c r="H3393" t="str">
        <f>IFERROR(VLOOKUP(D3393,プログラムデータ!A:N,13,0),"")</f>
        <v/>
      </c>
      <c r="I3393" t="str">
        <f>IFERROR(VLOOKUP(D3393,プログラムデータ!A:N,11,0),"")</f>
        <v/>
      </c>
      <c r="J3393" t="str">
        <f>IFERROR(VLOOKUP(D3393,プログラムデータ!A:N,10,0),"")</f>
        <v/>
      </c>
      <c r="K3393" t="str">
        <f>IFERROR(VLOOKUP(D3393,プログラムデータ!A:N,14,0),"")</f>
        <v/>
      </c>
      <c r="L3393" t="str">
        <f t="shared" si="105"/>
        <v xml:space="preserve">    </v>
      </c>
      <c r="M3393" t="str">
        <f>IFERROR(VLOOKUP(J3393,色々!M:P,4,0),"")</f>
        <v/>
      </c>
      <c r="N3393" t="str">
        <f>IFERROR(記録__2[[#This Row],[競技番号]],"")</f>
        <v/>
      </c>
      <c r="O3393" t="str">
        <f>IFERROR(記録__2[[#This Row],[選手番号]],"")</f>
        <v/>
      </c>
    </row>
    <row r="3394" spans="1:15" x14ac:dyDescent="0.2">
      <c r="A3394" t="str">
        <f>IFERROR(VLOOKUP(N3394,プログラム!B:C,2,0),"")</f>
        <v/>
      </c>
      <c r="B3394" t="str">
        <f t="shared" si="104"/>
        <v/>
      </c>
      <c r="C3394" t="str">
        <f>IFERROR(VLOOKUP(B3394,チーム番号!E:F,2,0),"")</f>
        <v/>
      </c>
      <c r="D3394" t="str">
        <f>IFERROR(VLOOKUP(N3394,プログラム!B:C,2,0),"")</f>
        <v/>
      </c>
      <c r="E3394" t="str">
        <f>IFERROR(記録__2[[#This Row],[組]],"")</f>
        <v/>
      </c>
      <c r="F3394" t="str">
        <f>IFERROR(記録__2[[#This Row],[水路]],"")</f>
        <v/>
      </c>
      <c r="G3394" t="str">
        <f>IFERROR(VLOOKUP(D3394,プログラムデータ!A:N,12,0),"")</f>
        <v/>
      </c>
      <c r="H3394" t="str">
        <f>IFERROR(VLOOKUP(D3394,プログラムデータ!A:N,13,0),"")</f>
        <v/>
      </c>
      <c r="I3394" t="str">
        <f>IFERROR(VLOOKUP(D3394,プログラムデータ!A:N,11,0),"")</f>
        <v/>
      </c>
      <c r="J3394" t="str">
        <f>IFERROR(VLOOKUP(D3394,プログラムデータ!A:N,10,0),"")</f>
        <v/>
      </c>
      <c r="K3394" t="str">
        <f>IFERROR(VLOOKUP(D3394,プログラムデータ!A:N,14,0),"")</f>
        <v/>
      </c>
      <c r="L3394" t="str">
        <f t="shared" si="105"/>
        <v xml:space="preserve">    </v>
      </c>
      <c r="M3394" t="str">
        <f>IFERROR(VLOOKUP(J3394,色々!M:P,4,0),"")</f>
        <v/>
      </c>
      <c r="N3394" t="str">
        <f>IFERROR(記録__2[[#This Row],[競技番号]],"")</f>
        <v/>
      </c>
      <c r="O3394" t="str">
        <f>IFERROR(記録__2[[#This Row],[選手番号]],"")</f>
        <v/>
      </c>
    </row>
    <row r="3395" spans="1:15" x14ac:dyDescent="0.2">
      <c r="A3395" t="str">
        <f>IFERROR(VLOOKUP(N3395,プログラム!B:C,2,0),"")</f>
        <v/>
      </c>
      <c r="B3395" t="str">
        <f t="shared" ref="B3395:B3458" si="106">IFERROR(IF(OR(M3395=6,M3395=7),O3395,""),"")</f>
        <v/>
      </c>
      <c r="C3395" t="str">
        <f>IFERROR(VLOOKUP(B3395,チーム番号!E:F,2,0),"")</f>
        <v/>
      </c>
      <c r="D3395" t="str">
        <f>IFERROR(VLOOKUP(N3395,プログラム!B:C,2,0),"")</f>
        <v/>
      </c>
      <c r="E3395" t="str">
        <f>IFERROR(記録__2[[#This Row],[組]],"")</f>
        <v/>
      </c>
      <c r="F3395" t="str">
        <f>IFERROR(記録__2[[#This Row],[水路]],"")</f>
        <v/>
      </c>
      <c r="G3395" t="str">
        <f>IFERROR(VLOOKUP(D3395,プログラムデータ!A:N,12,0),"")</f>
        <v/>
      </c>
      <c r="H3395" t="str">
        <f>IFERROR(VLOOKUP(D3395,プログラムデータ!A:N,13,0),"")</f>
        <v/>
      </c>
      <c r="I3395" t="str">
        <f>IFERROR(VLOOKUP(D3395,プログラムデータ!A:N,11,0),"")</f>
        <v/>
      </c>
      <c r="J3395" t="str">
        <f>IFERROR(VLOOKUP(D3395,プログラムデータ!A:N,10,0),"")</f>
        <v/>
      </c>
      <c r="K3395" t="str">
        <f>IFERROR(VLOOKUP(D3395,プログラムデータ!A:N,14,0),"")</f>
        <v/>
      </c>
      <c r="L3395" t="str">
        <f t="shared" ref="L3395:L3458" si="107">CONCATENATE(G3395," ",H3395," ",I3395," ",J3395," ",K3395)</f>
        <v xml:space="preserve">    </v>
      </c>
      <c r="M3395" t="str">
        <f>IFERROR(VLOOKUP(J3395,色々!M:P,4,0),"")</f>
        <v/>
      </c>
      <c r="N3395" t="str">
        <f>IFERROR(記録__2[[#This Row],[競技番号]],"")</f>
        <v/>
      </c>
      <c r="O3395" t="str">
        <f>IFERROR(記録__2[[#This Row],[選手番号]],"")</f>
        <v/>
      </c>
    </row>
    <row r="3396" spans="1:15" x14ac:dyDescent="0.2">
      <c r="A3396" t="str">
        <f>IFERROR(VLOOKUP(N3396,プログラム!B:C,2,0),"")</f>
        <v/>
      </c>
      <c r="B3396" t="str">
        <f t="shared" si="106"/>
        <v/>
      </c>
      <c r="C3396" t="str">
        <f>IFERROR(VLOOKUP(B3396,チーム番号!E:F,2,0),"")</f>
        <v/>
      </c>
      <c r="D3396" t="str">
        <f>IFERROR(VLOOKUP(N3396,プログラム!B:C,2,0),"")</f>
        <v/>
      </c>
      <c r="E3396" t="str">
        <f>IFERROR(記録__2[[#This Row],[組]],"")</f>
        <v/>
      </c>
      <c r="F3396" t="str">
        <f>IFERROR(記録__2[[#This Row],[水路]],"")</f>
        <v/>
      </c>
      <c r="G3396" t="str">
        <f>IFERROR(VLOOKUP(D3396,プログラムデータ!A:N,12,0),"")</f>
        <v/>
      </c>
      <c r="H3396" t="str">
        <f>IFERROR(VLOOKUP(D3396,プログラムデータ!A:N,13,0),"")</f>
        <v/>
      </c>
      <c r="I3396" t="str">
        <f>IFERROR(VLOOKUP(D3396,プログラムデータ!A:N,11,0),"")</f>
        <v/>
      </c>
      <c r="J3396" t="str">
        <f>IFERROR(VLOOKUP(D3396,プログラムデータ!A:N,10,0),"")</f>
        <v/>
      </c>
      <c r="K3396" t="str">
        <f>IFERROR(VLOOKUP(D3396,プログラムデータ!A:N,14,0),"")</f>
        <v/>
      </c>
      <c r="L3396" t="str">
        <f t="shared" si="107"/>
        <v xml:space="preserve">    </v>
      </c>
      <c r="M3396" t="str">
        <f>IFERROR(VLOOKUP(J3396,色々!M:P,4,0),"")</f>
        <v/>
      </c>
      <c r="N3396" t="str">
        <f>IFERROR(記録__2[[#This Row],[競技番号]],"")</f>
        <v/>
      </c>
      <c r="O3396" t="str">
        <f>IFERROR(記録__2[[#This Row],[選手番号]],"")</f>
        <v/>
      </c>
    </row>
    <row r="3397" spans="1:15" x14ac:dyDescent="0.2">
      <c r="A3397" t="str">
        <f>IFERROR(VLOOKUP(N3397,プログラム!B:C,2,0),"")</f>
        <v/>
      </c>
      <c r="B3397" t="str">
        <f t="shared" si="106"/>
        <v/>
      </c>
      <c r="C3397" t="str">
        <f>IFERROR(VLOOKUP(B3397,チーム番号!E:F,2,0),"")</f>
        <v/>
      </c>
      <c r="D3397" t="str">
        <f>IFERROR(VLOOKUP(N3397,プログラム!B:C,2,0),"")</f>
        <v/>
      </c>
      <c r="E3397" t="str">
        <f>IFERROR(記録__2[[#This Row],[組]],"")</f>
        <v/>
      </c>
      <c r="F3397" t="str">
        <f>IFERROR(記録__2[[#This Row],[水路]],"")</f>
        <v/>
      </c>
      <c r="G3397" t="str">
        <f>IFERROR(VLOOKUP(D3397,プログラムデータ!A:N,12,0),"")</f>
        <v/>
      </c>
      <c r="H3397" t="str">
        <f>IFERROR(VLOOKUP(D3397,プログラムデータ!A:N,13,0),"")</f>
        <v/>
      </c>
      <c r="I3397" t="str">
        <f>IFERROR(VLOOKUP(D3397,プログラムデータ!A:N,11,0),"")</f>
        <v/>
      </c>
      <c r="J3397" t="str">
        <f>IFERROR(VLOOKUP(D3397,プログラムデータ!A:N,10,0),"")</f>
        <v/>
      </c>
      <c r="K3397" t="str">
        <f>IFERROR(VLOOKUP(D3397,プログラムデータ!A:N,14,0),"")</f>
        <v/>
      </c>
      <c r="L3397" t="str">
        <f t="shared" si="107"/>
        <v xml:space="preserve">    </v>
      </c>
      <c r="M3397" t="str">
        <f>IFERROR(VLOOKUP(J3397,色々!M:P,4,0),"")</f>
        <v/>
      </c>
      <c r="N3397" t="str">
        <f>IFERROR(記録__2[[#This Row],[競技番号]],"")</f>
        <v/>
      </c>
      <c r="O3397" t="str">
        <f>IFERROR(記録__2[[#This Row],[選手番号]],"")</f>
        <v/>
      </c>
    </row>
    <row r="3398" spans="1:15" x14ac:dyDescent="0.2">
      <c r="A3398" t="str">
        <f>IFERROR(VLOOKUP(N3398,プログラム!B:C,2,0),"")</f>
        <v/>
      </c>
      <c r="B3398" t="str">
        <f t="shared" si="106"/>
        <v/>
      </c>
      <c r="C3398" t="str">
        <f>IFERROR(VLOOKUP(B3398,チーム番号!E:F,2,0),"")</f>
        <v/>
      </c>
      <c r="D3398" t="str">
        <f>IFERROR(VLOOKUP(N3398,プログラム!B:C,2,0),"")</f>
        <v/>
      </c>
      <c r="E3398" t="str">
        <f>IFERROR(記録__2[[#This Row],[組]],"")</f>
        <v/>
      </c>
      <c r="F3398" t="str">
        <f>IFERROR(記録__2[[#This Row],[水路]],"")</f>
        <v/>
      </c>
      <c r="G3398" t="str">
        <f>IFERROR(VLOOKUP(D3398,プログラムデータ!A:N,12,0),"")</f>
        <v/>
      </c>
      <c r="H3398" t="str">
        <f>IFERROR(VLOOKUP(D3398,プログラムデータ!A:N,13,0),"")</f>
        <v/>
      </c>
      <c r="I3398" t="str">
        <f>IFERROR(VLOOKUP(D3398,プログラムデータ!A:N,11,0),"")</f>
        <v/>
      </c>
      <c r="J3398" t="str">
        <f>IFERROR(VLOOKUP(D3398,プログラムデータ!A:N,10,0),"")</f>
        <v/>
      </c>
      <c r="K3398" t="str">
        <f>IFERROR(VLOOKUP(D3398,プログラムデータ!A:N,14,0),"")</f>
        <v/>
      </c>
      <c r="L3398" t="str">
        <f t="shared" si="107"/>
        <v xml:space="preserve">    </v>
      </c>
      <c r="M3398" t="str">
        <f>IFERROR(VLOOKUP(J3398,色々!M:P,4,0),"")</f>
        <v/>
      </c>
      <c r="N3398" t="str">
        <f>IFERROR(記録__2[[#This Row],[競技番号]],"")</f>
        <v/>
      </c>
      <c r="O3398" t="str">
        <f>IFERROR(記録__2[[#This Row],[選手番号]],"")</f>
        <v/>
      </c>
    </row>
    <row r="3399" spans="1:15" x14ac:dyDescent="0.2">
      <c r="A3399" t="str">
        <f>IFERROR(VLOOKUP(N3399,プログラム!B:C,2,0),"")</f>
        <v/>
      </c>
      <c r="B3399" t="str">
        <f t="shared" si="106"/>
        <v/>
      </c>
      <c r="C3399" t="str">
        <f>IFERROR(VLOOKUP(B3399,チーム番号!E:F,2,0),"")</f>
        <v/>
      </c>
      <c r="D3399" t="str">
        <f>IFERROR(VLOOKUP(N3399,プログラム!B:C,2,0),"")</f>
        <v/>
      </c>
      <c r="E3399" t="str">
        <f>IFERROR(記録__2[[#This Row],[組]],"")</f>
        <v/>
      </c>
      <c r="F3399" t="str">
        <f>IFERROR(記録__2[[#This Row],[水路]],"")</f>
        <v/>
      </c>
      <c r="G3399" t="str">
        <f>IFERROR(VLOOKUP(D3399,プログラムデータ!A:N,12,0),"")</f>
        <v/>
      </c>
      <c r="H3399" t="str">
        <f>IFERROR(VLOOKUP(D3399,プログラムデータ!A:N,13,0),"")</f>
        <v/>
      </c>
      <c r="I3399" t="str">
        <f>IFERROR(VLOOKUP(D3399,プログラムデータ!A:N,11,0),"")</f>
        <v/>
      </c>
      <c r="J3399" t="str">
        <f>IFERROR(VLOOKUP(D3399,プログラムデータ!A:N,10,0),"")</f>
        <v/>
      </c>
      <c r="K3399" t="str">
        <f>IFERROR(VLOOKUP(D3399,プログラムデータ!A:N,14,0),"")</f>
        <v/>
      </c>
      <c r="L3399" t="str">
        <f t="shared" si="107"/>
        <v xml:space="preserve">    </v>
      </c>
      <c r="M3399" t="str">
        <f>IFERROR(VLOOKUP(J3399,色々!M:P,4,0),"")</f>
        <v/>
      </c>
      <c r="N3399" t="str">
        <f>IFERROR(記録__2[[#This Row],[競技番号]],"")</f>
        <v/>
      </c>
      <c r="O3399" t="str">
        <f>IFERROR(記録__2[[#This Row],[選手番号]],"")</f>
        <v/>
      </c>
    </row>
    <row r="3400" spans="1:15" x14ac:dyDescent="0.2">
      <c r="A3400" t="str">
        <f>IFERROR(VLOOKUP(N3400,プログラム!B:C,2,0),"")</f>
        <v/>
      </c>
      <c r="B3400" t="str">
        <f t="shared" si="106"/>
        <v/>
      </c>
      <c r="C3400" t="str">
        <f>IFERROR(VLOOKUP(B3400,チーム番号!E:F,2,0),"")</f>
        <v/>
      </c>
      <c r="D3400" t="str">
        <f>IFERROR(VLOOKUP(N3400,プログラム!B:C,2,0),"")</f>
        <v/>
      </c>
      <c r="E3400" t="str">
        <f>IFERROR(記録__2[[#This Row],[組]],"")</f>
        <v/>
      </c>
      <c r="F3400" t="str">
        <f>IFERROR(記録__2[[#This Row],[水路]],"")</f>
        <v/>
      </c>
      <c r="G3400" t="str">
        <f>IFERROR(VLOOKUP(D3400,プログラムデータ!A:N,12,0),"")</f>
        <v/>
      </c>
      <c r="H3400" t="str">
        <f>IFERROR(VLOOKUP(D3400,プログラムデータ!A:N,13,0),"")</f>
        <v/>
      </c>
      <c r="I3400" t="str">
        <f>IFERROR(VLOOKUP(D3400,プログラムデータ!A:N,11,0),"")</f>
        <v/>
      </c>
      <c r="J3400" t="str">
        <f>IFERROR(VLOOKUP(D3400,プログラムデータ!A:N,10,0),"")</f>
        <v/>
      </c>
      <c r="K3400" t="str">
        <f>IFERROR(VLOOKUP(D3400,プログラムデータ!A:N,14,0),"")</f>
        <v/>
      </c>
      <c r="L3400" t="str">
        <f t="shared" si="107"/>
        <v xml:space="preserve">    </v>
      </c>
      <c r="M3400" t="str">
        <f>IFERROR(VLOOKUP(J3400,色々!M:P,4,0),"")</f>
        <v/>
      </c>
      <c r="N3400" t="str">
        <f>IFERROR(記録__2[[#This Row],[競技番号]],"")</f>
        <v/>
      </c>
      <c r="O3400" t="str">
        <f>IFERROR(記録__2[[#This Row],[選手番号]],"")</f>
        <v/>
      </c>
    </row>
    <row r="3401" spans="1:15" x14ac:dyDescent="0.2">
      <c r="A3401" t="str">
        <f>IFERROR(VLOOKUP(N3401,プログラム!B:C,2,0),"")</f>
        <v/>
      </c>
      <c r="B3401" t="str">
        <f t="shared" si="106"/>
        <v/>
      </c>
      <c r="C3401" t="str">
        <f>IFERROR(VLOOKUP(B3401,チーム番号!E:F,2,0),"")</f>
        <v/>
      </c>
      <c r="D3401" t="str">
        <f>IFERROR(VLOOKUP(N3401,プログラム!B:C,2,0),"")</f>
        <v/>
      </c>
      <c r="E3401" t="str">
        <f>IFERROR(記録__2[[#This Row],[組]],"")</f>
        <v/>
      </c>
      <c r="F3401" t="str">
        <f>IFERROR(記録__2[[#This Row],[水路]],"")</f>
        <v/>
      </c>
      <c r="G3401" t="str">
        <f>IFERROR(VLOOKUP(D3401,プログラムデータ!A:N,12,0),"")</f>
        <v/>
      </c>
      <c r="H3401" t="str">
        <f>IFERROR(VLOOKUP(D3401,プログラムデータ!A:N,13,0),"")</f>
        <v/>
      </c>
      <c r="I3401" t="str">
        <f>IFERROR(VLOOKUP(D3401,プログラムデータ!A:N,11,0),"")</f>
        <v/>
      </c>
      <c r="J3401" t="str">
        <f>IFERROR(VLOOKUP(D3401,プログラムデータ!A:N,10,0),"")</f>
        <v/>
      </c>
      <c r="K3401" t="str">
        <f>IFERROR(VLOOKUP(D3401,プログラムデータ!A:N,14,0),"")</f>
        <v/>
      </c>
      <c r="L3401" t="str">
        <f t="shared" si="107"/>
        <v xml:space="preserve">    </v>
      </c>
      <c r="M3401" t="str">
        <f>IFERROR(VLOOKUP(J3401,色々!M:P,4,0),"")</f>
        <v/>
      </c>
      <c r="N3401" t="str">
        <f>IFERROR(記録__2[[#This Row],[競技番号]],"")</f>
        <v/>
      </c>
      <c r="O3401" t="str">
        <f>IFERROR(記録__2[[#This Row],[選手番号]],"")</f>
        <v/>
      </c>
    </row>
    <row r="3402" spans="1:15" x14ac:dyDescent="0.2">
      <c r="A3402" t="str">
        <f>IFERROR(VLOOKUP(N3402,プログラム!B:C,2,0),"")</f>
        <v/>
      </c>
      <c r="B3402" t="str">
        <f t="shared" si="106"/>
        <v/>
      </c>
      <c r="C3402" t="str">
        <f>IFERROR(VLOOKUP(B3402,チーム番号!E:F,2,0),"")</f>
        <v/>
      </c>
      <c r="D3402" t="str">
        <f>IFERROR(VLOOKUP(N3402,プログラム!B:C,2,0),"")</f>
        <v/>
      </c>
      <c r="E3402" t="str">
        <f>IFERROR(記録__2[[#This Row],[組]],"")</f>
        <v/>
      </c>
      <c r="F3402" t="str">
        <f>IFERROR(記録__2[[#This Row],[水路]],"")</f>
        <v/>
      </c>
      <c r="G3402" t="str">
        <f>IFERROR(VLOOKUP(D3402,プログラムデータ!A:N,12,0),"")</f>
        <v/>
      </c>
      <c r="H3402" t="str">
        <f>IFERROR(VLOOKUP(D3402,プログラムデータ!A:N,13,0),"")</f>
        <v/>
      </c>
      <c r="I3402" t="str">
        <f>IFERROR(VLOOKUP(D3402,プログラムデータ!A:N,11,0),"")</f>
        <v/>
      </c>
      <c r="J3402" t="str">
        <f>IFERROR(VLOOKUP(D3402,プログラムデータ!A:N,10,0),"")</f>
        <v/>
      </c>
      <c r="K3402" t="str">
        <f>IFERROR(VLOOKUP(D3402,プログラムデータ!A:N,14,0),"")</f>
        <v/>
      </c>
      <c r="L3402" t="str">
        <f t="shared" si="107"/>
        <v xml:space="preserve">    </v>
      </c>
      <c r="M3402" t="str">
        <f>IFERROR(VLOOKUP(J3402,色々!M:P,4,0),"")</f>
        <v/>
      </c>
      <c r="N3402" t="str">
        <f>IFERROR(記録__2[[#This Row],[競技番号]],"")</f>
        <v/>
      </c>
      <c r="O3402" t="str">
        <f>IFERROR(記録__2[[#This Row],[選手番号]],"")</f>
        <v/>
      </c>
    </row>
    <row r="3403" spans="1:15" x14ac:dyDescent="0.2">
      <c r="A3403" t="str">
        <f>IFERROR(VLOOKUP(N3403,プログラム!B:C,2,0),"")</f>
        <v/>
      </c>
      <c r="B3403" t="str">
        <f t="shared" si="106"/>
        <v/>
      </c>
      <c r="C3403" t="str">
        <f>IFERROR(VLOOKUP(B3403,チーム番号!E:F,2,0),"")</f>
        <v/>
      </c>
      <c r="D3403" t="str">
        <f>IFERROR(VLOOKUP(N3403,プログラム!B:C,2,0),"")</f>
        <v/>
      </c>
      <c r="E3403" t="str">
        <f>IFERROR(記録__2[[#This Row],[組]],"")</f>
        <v/>
      </c>
      <c r="F3403" t="str">
        <f>IFERROR(記録__2[[#This Row],[水路]],"")</f>
        <v/>
      </c>
      <c r="G3403" t="str">
        <f>IFERROR(VLOOKUP(D3403,プログラムデータ!A:N,12,0),"")</f>
        <v/>
      </c>
      <c r="H3403" t="str">
        <f>IFERROR(VLOOKUP(D3403,プログラムデータ!A:N,13,0),"")</f>
        <v/>
      </c>
      <c r="I3403" t="str">
        <f>IFERROR(VLOOKUP(D3403,プログラムデータ!A:N,11,0),"")</f>
        <v/>
      </c>
      <c r="J3403" t="str">
        <f>IFERROR(VLOOKUP(D3403,プログラムデータ!A:N,10,0),"")</f>
        <v/>
      </c>
      <c r="K3403" t="str">
        <f>IFERROR(VLOOKUP(D3403,プログラムデータ!A:N,14,0),"")</f>
        <v/>
      </c>
      <c r="L3403" t="str">
        <f t="shared" si="107"/>
        <v xml:space="preserve">    </v>
      </c>
      <c r="M3403" t="str">
        <f>IFERROR(VLOOKUP(J3403,色々!M:P,4,0),"")</f>
        <v/>
      </c>
      <c r="N3403" t="str">
        <f>IFERROR(記録__2[[#This Row],[競技番号]],"")</f>
        <v/>
      </c>
      <c r="O3403" t="str">
        <f>IFERROR(記録__2[[#This Row],[選手番号]],"")</f>
        <v/>
      </c>
    </row>
    <row r="3404" spans="1:15" x14ac:dyDescent="0.2">
      <c r="A3404" t="str">
        <f>IFERROR(VLOOKUP(N3404,プログラム!B:C,2,0),"")</f>
        <v/>
      </c>
      <c r="B3404" t="str">
        <f t="shared" si="106"/>
        <v/>
      </c>
      <c r="C3404" t="str">
        <f>IFERROR(VLOOKUP(B3404,チーム番号!E:F,2,0),"")</f>
        <v/>
      </c>
      <c r="D3404" t="str">
        <f>IFERROR(VLOOKUP(N3404,プログラム!B:C,2,0),"")</f>
        <v/>
      </c>
      <c r="E3404" t="str">
        <f>IFERROR(記録__2[[#This Row],[組]],"")</f>
        <v/>
      </c>
      <c r="F3404" t="str">
        <f>IFERROR(記録__2[[#This Row],[水路]],"")</f>
        <v/>
      </c>
      <c r="G3404" t="str">
        <f>IFERROR(VLOOKUP(D3404,プログラムデータ!A:N,12,0),"")</f>
        <v/>
      </c>
      <c r="H3404" t="str">
        <f>IFERROR(VLOOKUP(D3404,プログラムデータ!A:N,13,0),"")</f>
        <v/>
      </c>
      <c r="I3404" t="str">
        <f>IFERROR(VLOOKUP(D3404,プログラムデータ!A:N,11,0),"")</f>
        <v/>
      </c>
      <c r="J3404" t="str">
        <f>IFERROR(VLOOKUP(D3404,プログラムデータ!A:N,10,0),"")</f>
        <v/>
      </c>
      <c r="K3404" t="str">
        <f>IFERROR(VLOOKUP(D3404,プログラムデータ!A:N,14,0),"")</f>
        <v/>
      </c>
      <c r="L3404" t="str">
        <f t="shared" si="107"/>
        <v xml:space="preserve">    </v>
      </c>
      <c r="M3404" t="str">
        <f>IFERROR(VLOOKUP(J3404,色々!M:P,4,0),"")</f>
        <v/>
      </c>
      <c r="N3404" t="str">
        <f>IFERROR(記録__2[[#This Row],[競技番号]],"")</f>
        <v/>
      </c>
      <c r="O3404" t="str">
        <f>IFERROR(記録__2[[#This Row],[選手番号]],"")</f>
        <v/>
      </c>
    </row>
    <row r="3405" spans="1:15" x14ac:dyDescent="0.2">
      <c r="A3405" t="str">
        <f>IFERROR(VLOOKUP(N3405,プログラム!B:C,2,0),"")</f>
        <v/>
      </c>
      <c r="B3405" t="str">
        <f t="shared" si="106"/>
        <v/>
      </c>
      <c r="C3405" t="str">
        <f>IFERROR(VLOOKUP(B3405,チーム番号!E:F,2,0),"")</f>
        <v/>
      </c>
      <c r="D3405" t="str">
        <f>IFERROR(VLOOKUP(N3405,プログラム!B:C,2,0),"")</f>
        <v/>
      </c>
      <c r="E3405" t="str">
        <f>IFERROR(記録__2[[#This Row],[組]],"")</f>
        <v/>
      </c>
      <c r="F3405" t="str">
        <f>IFERROR(記録__2[[#This Row],[水路]],"")</f>
        <v/>
      </c>
      <c r="G3405" t="str">
        <f>IFERROR(VLOOKUP(D3405,プログラムデータ!A:N,12,0),"")</f>
        <v/>
      </c>
      <c r="H3405" t="str">
        <f>IFERROR(VLOOKUP(D3405,プログラムデータ!A:N,13,0),"")</f>
        <v/>
      </c>
      <c r="I3405" t="str">
        <f>IFERROR(VLOOKUP(D3405,プログラムデータ!A:N,11,0),"")</f>
        <v/>
      </c>
      <c r="J3405" t="str">
        <f>IFERROR(VLOOKUP(D3405,プログラムデータ!A:N,10,0),"")</f>
        <v/>
      </c>
      <c r="K3405" t="str">
        <f>IFERROR(VLOOKUP(D3405,プログラムデータ!A:N,14,0),"")</f>
        <v/>
      </c>
      <c r="L3405" t="str">
        <f t="shared" si="107"/>
        <v xml:space="preserve">    </v>
      </c>
      <c r="M3405" t="str">
        <f>IFERROR(VLOOKUP(J3405,色々!M:P,4,0),"")</f>
        <v/>
      </c>
      <c r="N3405" t="str">
        <f>IFERROR(記録__2[[#This Row],[競技番号]],"")</f>
        <v/>
      </c>
      <c r="O3405" t="str">
        <f>IFERROR(記録__2[[#This Row],[選手番号]],"")</f>
        <v/>
      </c>
    </row>
    <row r="3406" spans="1:15" x14ac:dyDescent="0.2">
      <c r="A3406" t="str">
        <f>IFERROR(VLOOKUP(N3406,プログラム!B:C,2,0),"")</f>
        <v/>
      </c>
      <c r="B3406" t="str">
        <f t="shared" si="106"/>
        <v/>
      </c>
      <c r="C3406" t="str">
        <f>IFERROR(VLOOKUP(B3406,チーム番号!E:F,2,0),"")</f>
        <v/>
      </c>
      <c r="D3406" t="str">
        <f>IFERROR(VLOOKUP(N3406,プログラム!B:C,2,0),"")</f>
        <v/>
      </c>
      <c r="E3406" t="str">
        <f>IFERROR(記録__2[[#This Row],[組]],"")</f>
        <v/>
      </c>
      <c r="F3406" t="str">
        <f>IFERROR(記録__2[[#This Row],[水路]],"")</f>
        <v/>
      </c>
      <c r="G3406" t="str">
        <f>IFERROR(VLOOKUP(D3406,プログラムデータ!A:N,12,0),"")</f>
        <v/>
      </c>
      <c r="H3406" t="str">
        <f>IFERROR(VLOOKUP(D3406,プログラムデータ!A:N,13,0),"")</f>
        <v/>
      </c>
      <c r="I3406" t="str">
        <f>IFERROR(VLOOKUP(D3406,プログラムデータ!A:N,11,0),"")</f>
        <v/>
      </c>
      <c r="J3406" t="str">
        <f>IFERROR(VLOOKUP(D3406,プログラムデータ!A:N,10,0),"")</f>
        <v/>
      </c>
      <c r="K3406" t="str">
        <f>IFERROR(VLOOKUP(D3406,プログラムデータ!A:N,14,0),"")</f>
        <v/>
      </c>
      <c r="L3406" t="str">
        <f t="shared" si="107"/>
        <v xml:space="preserve">    </v>
      </c>
      <c r="M3406" t="str">
        <f>IFERROR(VLOOKUP(J3406,色々!M:P,4,0),"")</f>
        <v/>
      </c>
      <c r="N3406" t="str">
        <f>IFERROR(記録__2[[#This Row],[競技番号]],"")</f>
        <v/>
      </c>
      <c r="O3406" t="str">
        <f>IFERROR(記録__2[[#This Row],[選手番号]],"")</f>
        <v/>
      </c>
    </row>
    <row r="3407" spans="1:15" x14ac:dyDescent="0.2">
      <c r="A3407" t="str">
        <f>IFERROR(VLOOKUP(N3407,プログラム!B:C,2,0),"")</f>
        <v/>
      </c>
      <c r="B3407" t="str">
        <f t="shared" si="106"/>
        <v/>
      </c>
      <c r="C3407" t="str">
        <f>IFERROR(VLOOKUP(B3407,チーム番号!E:F,2,0),"")</f>
        <v/>
      </c>
      <c r="D3407" t="str">
        <f>IFERROR(VLOOKUP(N3407,プログラム!B:C,2,0),"")</f>
        <v/>
      </c>
      <c r="E3407" t="str">
        <f>IFERROR(記録__2[[#This Row],[組]],"")</f>
        <v/>
      </c>
      <c r="F3407" t="str">
        <f>IFERROR(記録__2[[#This Row],[水路]],"")</f>
        <v/>
      </c>
      <c r="G3407" t="str">
        <f>IFERROR(VLOOKUP(D3407,プログラムデータ!A:N,12,0),"")</f>
        <v/>
      </c>
      <c r="H3407" t="str">
        <f>IFERROR(VLOOKUP(D3407,プログラムデータ!A:N,13,0),"")</f>
        <v/>
      </c>
      <c r="I3407" t="str">
        <f>IFERROR(VLOOKUP(D3407,プログラムデータ!A:N,11,0),"")</f>
        <v/>
      </c>
      <c r="J3407" t="str">
        <f>IFERROR(VLOOKUP(D3407,プログラムデータ!A:N,10,0),"")</f>
        <v/>
      </c>
      <c r="K3407" t="str">
        <f>IFERROR(VLOOKUP(D3407,プログラムデータ!A:N,14,0),"")</f>
        <v/>
      </c>
      <c r="L3407" t="str">
        <f t="shared" si="107"/>
        <v xml:space="preserve">    </v>
      </c>
      <c r="M3407" t="str">
        <f>IFERROR(VLOOKUP(J3407,色々!M:P,4,0),"")</f>
        <v/>
      </c>
      <c r="N3407" t="str">
        <f>IFERROR(記録__2[[#This Row],[競技番号]],"")</f>
        <v/>
      </c>
      <c r="O3407" t="str">
        <f>IFERROR(記録__2[[#This Row],[選手番号]],"")</f>
        <v/>
      </c>
    </row>
    <row r="3408" spans="1:15" x14ac:dyDescent="0.2">
      <c r="A3408" t="str">
        <f>IFERROR(VLOOKUP(N3408,プログラム!B:C,2,0),"")</f>
        <v/>
      </c>
      <c r="B3408" t="str">
        <f t="shared" si="106"/>
        <v/>
      </c>
      <c r="C3408" t="str">
        <f>IFERROR(VLOOKUP(B3408,チーム番号!E:F,2,0),"")</f>
        <v/>
      </c>
      <c r="D3408" t="str">
        <f>IFERROR(VLOOKUP(N3408,プログラム!B:C,2,0),"")</f>
        <v/>
      </c>
      <c r="E3408" t="str">
        <f>IFERROR(記録__2[[#This Row],[組]],"")</f>
        <v/>
      </c>
      <c r="F3408" t="str">
        <f>IFERROR(記録__2[[#This Row],[水路]],"")</f>
        <v/>
      </c>
      <c r="G3408" t="str">
        <f>IFERROR(VLOOKUP(D3408,プログラムデータ!A:N,12,0),"")</f>
        <v/>
      </c>
      <c r="H3408" t="str">
        <f>IFERROR(VLOOKUP(D3408,プログラムデータ!A:N,13,0),"")</f>
        <v/>
      </c>
      <c r="I3408" t="str">
        <f>IFERROR(VLOOKUP(D3408,プログラムデータ!A:N,11,0),"")</f>
        <v/>
      </c>
      <c r="J3408" t="str">
        <f>IFERROR(VLOOKUP(D3408,プログラムデータ!A:N,10,0),"")</f>
        <v/>
      </c>
      <c r="K3408" t="str">
        <f>IFERROR(VLOOKUP(D3408,プログラムデータ!A:N,14,0),"")</f>
        <v/>
      </c>
      <c r="L3408" t="str">
        <f t="shared" si="107"/>
        <v xml:space="preserve">    </v>
      </c>
      <c r="M3408" t="str">
        <f>IFERROR(VLOOKUP(J3408,色々!M:P,4,0),"")</f>
        <v/>
      </c>
      <c r="N3408" t="str">
        <f>IFERROR(記録__2[[#This Row],[競技番号]],"")</f>
        <v/>
      </c>
      <c r="O3408" t="str">
        <f>IFERROR(記録__2[[#This Row],[選手番号]],"")</f>
        <v/>
      </c>
    </row>
    <row r="3409" spans="1:15" x14ac:dyDescent="0.2">
      <c r="A3409" t="str">
        <f>IFERROR(VLOOKUP(N3409,プログラム!B:C,2,0),"")</f>
        <v/>
      </c>
      <c r="B3409" t="str">
        <f t="shared" si="106"/>
        <v/>
      </c>
      <c r="C3409" t="str">
        <f>IFERROR(VLOOKUP(B3409,チーム番号!E:F,2,0),"")</f>
        <v/>
      </c>
      <c r="D3409" t="str">
        <f>IFERROR(VLOOKUP(N3409,プログラム!B:C,2,0),"")</f>
        <v/>
      </c>
      <c r="E3409" t="str">
        <f>IFERROR(記録__2[[#This Row],[組]],"")</f>
        <v/>
      </c>
      <c r="F3409" t="str">
        <f>IFERROR(記録__2[[#This Row],[水路]],"")</f>
        <v/>
      </c>
      <c r="G3409" t="str">
        <f>IFERROR(VLOOKUP(D3409,プログラムデータ!A:N,12,0),"")</f>
        <v/>
      </c>
      <c r="H3409" t="str">
        <f>IFERROR(VLOOKUP(D3409,プログラムデータ!A:N,13,0),"")</f>
        <v/>
      </c>
      <c r="I3409" t="str">
        <f>IFERROR(VLOOKUP(D3409,プログラムデータ!A:N,11,0),"")</f>
        <v/>
      </c>
      <c r="J3409" t="str">
        <f>IFERROR(VLOOKUP(D3409,プログラムデータ!A:N,10,0),"")</f>
        <v/>
      </c>
      <c r="K3409" t="str">
        <f>IFERROR(VLOOKUP(D3409,プログラムデータ!A:N,14,0),"")</f>
        <v/>
      </c>
      <c r="L3409" t="str">
        <f t="shared" si="107"/>
        <v xml:space="preserve">    </v>
      </c>
      <c r="M3409" t="str">
        <f>IFERROR(VLOOKUP(J3409,色々!M:P,4,0),"")</f>
        <v/>
      </c>
      <c r="N3409" t="str">
        <f>IFERROR(記録__2[[#This Row],[競技番号]],"")</f>
        <v/>
      </c>
      <c r="O3409" t="str">
        <f>IFERROR(記録__2[[#This Row],[選手番号]],"")</f>
        <v/>
      </c>
    </row>
    <row r="3410" spans="1:15" x14ac:dyDescent="0.2">
      <c r="A3410" t="str">
        <f>IFERROR(VLOOKUP(N3410,プログラム!B:C,2,0),"")</f>
        <v/>
      </c>
      <c r="B3410" t="str">
        <f t="shared" si="106"/>
        <v/>
      </c>
      <c r="C3410" t="str">
        <f>IFERROR(VLOOKUP(B3410,チーム番号!E:F,2,0),"")</f>
        <v/>
      </c>
      <c r="D3410" t="str">
        <f>IFERROR(VLOOKUP(N3410,プログラム!B:C,2,0),"")</f>
        <v/>
      </c>
      <c r="E3410" t="str">
        <f>IFERROR(記録__2[[#This Row],[組]],"")</f>
        <v/>
      </c>
      <c r="F3410" t="str">
        <f>IFERROR(記録__2[[#This Row],[水路]],"")</f>
        <v/>
      </c>
      <c r="G3410" t="str">
        <f>IFERROR(VLOOKUP(D3410,プログラムデータ!A:N,12,0),"")</f>
        <v/>
      </c>
      <c r="H3410" t="str">
        <f>IFERROR(VLOOKUP(D3410,プログラムデータ!A:N,13,0),"")</f>
        <v/>
      </c>
      <c r="I3410" t="str">
        <f>IFERROR(VLOOKUP(D3410,プログラムデータ!A:N,11,0),"")</f>
        <v/>
      </c>
      <c r="J3410" t="str">
        <f>IFERROR(VLOOKUP(D3410,プログラムデータ!A:N,10,0),"")</f>
        <v/>
      </c>
      <c r="K3410" t="str">
        <f>IFERROR(VLOOKUP(D3410,プログラムデータ!A:N,14,0),"")</f>
        <v/>
      </c>
      <c r="L3410" t="str">
        <f t="shared" si="107"/>
        <v xml:space="preserve">    </v>
      </c>
      <c r="M3410" t="str">
        <f>IFERROR(VLOOKUP(J3410,色々!M:P,4,0),"")</f>
        <v/>
      </c>
      <c r="N3410" t="str">
        <f>IFERROR(記録__2[[#This Row],[競技番号]],"")</f>
        <v/>
      </c>
      <c r="O3410" t="str">
        <f>IFERROR(記録__2[[#This Row],[選手番号]],"")</f>
        <v/>
      </c>
    </row>
    <row r="3411" spans="1:15" x14ac:dyDescent="0.2">
      <c r="A3411" t="str">
        <f>IFERROR(VLOOKUP(N3411,プログラム!B:C,2,0),"")</f>
        <v/>
      </c>
      <c r="B3411" t="str">
        <f t="shared" si="106"/>
        <v/>
      </c>
      <c r="C3411" t="str">
        <f>IFERROR(VLOOKUP(B3411,チーム番号!E:F,2,0),"")</f>
        <v/>
      </c>
      <c r="D3411" t="str">
        <f>IFERROR(VLOOKUP(N3411,プログラム!B:C,2,0),"")</f>
        <v/>
      </c>
      <c r="E3411" t="str">
        <f>IFERROR(記録__2[[#This Row],[組]],"")</f>
        <v/>
      </c>
      <c r="F3411" t="str">
        <f>IFERROR(記録__2[[#This Row],[水路]],"")</f>
        <v/>
      </c>
      <c r="G3411" t="str">
        <f>IFERROR(VLOOKUP(D3411,プログラムデータ!A:N,12,0),"")</f>
        <v/>
      </c>
      <c r="H3411" t="str">
        <f>IFERROR(VLOOKUP(D3411,プログラムデータ!A:N,13,0),"")</f>
        <v/>
      </c>
      <c r="I3411" t="str">
        <f>IFERROR(VLOOKUP(D3411,プログラムデータ!A:N,11,0),"")</f>
        <v/>
      </c>
      <c r="J3411" t="str">
        <f>IFERROR(VLOOKUP(D3411,プログラムデータ!A:N,10,0),"")</f>
        <v/>
      </c>
      <c r="K3411" t="str">
        <f>IFERROR(VLOOKUP(D3411,プログラムデータ!A:N,14,0),"")</f>
        <v/>
      </c>
      <c r="L3411" t="str">
        <f t="shared" si="107"/>
        <v xml:space="preserve">    </v>
      </c>
      <c r="M3411" t="str">
        <f>IFERROR(VLOOKUP(J3411,色々!M:P,4,0),"")</f>
        <v/>
      </c>
      <c r="N3411" t="str">
        <f>IFERROR(記録__2[[#This Row],[競技番号]],"")</f>
        <v/>
      </c>
      <c r="O3411" t="str">
        <f>IFERROR(記録__2[[#This Row],[選手番号]],"")</f>
        <v/>
      </c>
    </row>
    <row r="3412" spans="1:15" x14ac:dyDescent="0.2">
      <c r="A3412" t="str">
        <f>IFERROR(VLOOKUP(N3412,プログラム!B:C,2,0),"")</f>
        <v/>
      </c>
      <c r="B3412" t="str">
        <f t="shared" si="106"/>
        <v/>
      </c>
      <c r="C3412" t="str">
        <f>IFERROR(VLOOKUP(B3412,チーム番号!E:F,2,0),"")</f>
        <v/>
      </c>
      <c r="D3412" t="str">
        <f>IFERROR(VLOOKUP(N3412,プログラム!B:C,2,0),"")</f>
        <v/>
      </c>
      <c r="E3412" t="str">
        <f>IFERROR(記録__2[[#This Row],[組]],"")</f>
        <v/>
      </c>
      <c r="F3412" t="str">
        <f>IFERROR(記録__2[[#This Row],[水路]],"")</f>
        <v/>
      </c>
      <c r="G3412" t="str">
        <f>IFERROR(VLOOKUP(D3412,プログラムデータ!A:N,12,0),"")</f>
        <v/>
      </c>
      <c r="H3412" t="str">
        <f>IFERROR(VLOOKUP(D3412,プログラムデータ!A:N,13,0),"")</f>
        <v/>
      </c>
      <c r="I3412" t="str">
        <f>IFERROR(VLOOKUP(D3412,プログラムデータ!A:N,11,0),"")</f>
        <v/>
      </c>
      <c r="J3412" t="str">
        <f>IFERROR(VLOOKUP(D3412,プログラムデータ!A:N,10,0),"")</f>
        <v/>
      </c>
      <c r="K3412" t="str">
        <f>IFERROR(VLOOKUP(D3412,プログラムデータ!A:N,14,0),"")</f>
        <v/>
      </c>
      <c r="L3412" t="str">
        <f t="shared" si="107"/>
        <v xml:space="preserve">    </v>
      </c>
      <c r="M3412" t="str">
        <f>IFERROR(VLOOKUP(J3412,色々!M:P,4,0),"")</f>
        <v/>
      </c>
      <c r="N3412" t="str">
        <f>IFERROR(記録__2[[#This Row],[競技番号]],"")</f>
        <v/>
      </c>
      <c r="O3412" t="str">
        <f>IFERROR(記録__2[[#This Row],[選手番号]],"")</f>
        <v/>
      </c>
    </row>
    <row r="3413" spans="1:15" x14ac:dyDescent="0.2">
      <c r="A3413" t="str">
        <f>IFERROR(VLOOKUP(N3413,プログラム!B:C,2,0),"")</f>
        <v/>
      </c>
      <c r="B3413" t="str">
        <f t="shared" si="106"/>
        <v/>
      </c>
      <c r="C3413" t="str">
        <f>IFERROR(VLOOKUP(B3413,チーム番号!E:F,2,0),"")</f>
        <v/>
      </c>
      <c r="D3413" t="str">
        <f>IFERROR(VLOOKUP(N3413,プログラム!B:C,2,0),"")</f>
        <v/>
      </c>
      <c r="E3413" t="str">
        <f>IFERROR(記録__2[[#This Row],[組]],"")</f>
        <v/>
      </c>
      <c r="F3413" t="str">
        <f>IFERROR(記録__2[[#This Row],[水路]],"")</f>
        <v/>
      </c>
      <c r="G3413" t="str">
        <f>IFERROR(VLOOKUP(D3413,プログラムデータ!A:N,12,0),"")</f>
        <v/>
      </c>
      <c r="H3413" t="str">
        <f>IFERROR(VLOOKUP(D3413,プログラムデータ!A:N,13,0),"")</f>
        <v/>
      </c>
      <c r="I3413" t="str">
        <f>IFERROR(VLOOKUP(D3413,プログラムデータ!A:N,11,0),"")</f>
        <v/>
      </c>
      <c r="J3413" t="str">
        <f>IFERROR(VLOOKUP(D3413,プログラムデータ!A:N,10,0),"")</f>
        <v/>
      </c>
      <c r="K3413" t="str">
        <f>IFERROR(VLOOKUP(D3413,プログラムデータ!A:N,14,0),"")</f>
        <v/>
      </c>
      <c r="L3413" t="str">
        <f t="shared" si="107"/>
        <v xml:space="preserve">    </v>
      </c>
      <c r="M3413" t="str">
        <f>IFERROR(VLOOKUP(J3413,色々!M:P,4,0),"")</f>
        <v/>
      </c>
      <c r="N3413" t="str">
        <f>IFERROR(記録__2[[#This Row],[競技番号]],"")</f>
        <v/>
      </c>
      <c r="O3413" t="str">
        <f>IFERROR(記録__2[[#This Row],[選手番号]],"")</f>
        <v/>
      </c>
    </row>
    <row r="3414" spans="1:15" x14ac:dyDescent="0.2">
      <c r="A3414" t="str">
        <f>IFERROR(VLOOKUP(N3414,プログラム!B:C,2,0),"")</f>
        <v/>
      </c>
      <c r="B3414" t="str">
        <f t="shared" si="106"/>
        <v/>
      </c>
      <c r="C3414" t="str">
        <f>IFERROR(VLOOKUP(B3414,チーム番号!E:F,2,0),"")</f>
        <v/>
      </c>
      <c r="D3414" t="str">
        <f>IFERROR(VLOOKUP(N3414,プログラム!B:C,2,0),"")</f>
        <v/>
      </c>
      <c r="E3414" t="str">
        <f>IFERROR(記録__2[[#This Row],[組]],"")</f>
        <v/>
      </c>
      <c r="F3414" t="str">
        <f>IFERROR(記録__2[[#This Row],[水路]],"")</f>
        <v/>
      </c>
      <c r="G3414" t="str">
        <f>IFERROR(VLOOKUP(D3414,プログラムデータ!A:N,12,0),"")</f>
        <v/>
      </c>
      <c r="H3414" t="str">
        <f>IFERROR(VLOOKUP(D3414,プログラムデータ!A:N,13,0),"")</f>
        <v/>
      </c>
      <c r="I3414" t="str">
        <f>IFERROR(VLOOKUP(D3414,プログラムデータ!A:N,11,0),"")</f>
        <v/>
      </c>
      <c r="J3414" t="str">
        <f>IFERROR(VLOOKUP(D3414,プログラムデータ!A:N,10,0),"")</f>
        <v/>
      </c>
      <c r="K3414" t="str">
        <f>IFERROR(VLOOKUP(D3414,プログラムデータ!A:N,14,0),"")</f>
        <v/>
      </c>
      <c r="L3414" t="str">
        <f t="shared" si="107"/>
        <v xml:space="preserve">    </v>
      </c>
      <c r="M3414" t="str">
        <f>IFERROR(VLOOKUP(J3414,色々!M:P,4,0),"")</f>
        <v/>
      </c>
      <c r="N3414" t="str">
        <f>IFERROR(記録__2[[#This Row],[競技番号]],"")</f>
        <v/>
      </c>
      <c r="O3414" t="str">
        <f>IFERROR(記録__2[[#This Row],[選手番号]],"")</f>
        <v/>
      </c>
    </row>
    <row r="3415" spans="1:15" x14ac:dyDescent="0.2">
      <c r="A3415" t="str">
        <f>IFERROR(VLOOKUP(N3415,プログラム!B:C,2,0),"")</f>
        <v/>
      </c>
      <c r="B3415" t="str">
        <f t="shared" si="106"/>
        <v/>
      </c>
      <c r="C3415" t="str">
        <f>IFERROR(VLOOKUP(B3415,チーム番号!E:F,2,0),"")</f>
        <v/>
      </c>
      <c r="D3415" t="str">
        <f>IFERROR(VLOOKUP(N3415,プログラム!B:C,2,0),"")</f>
        <v/>
      </c>
      <c r="E3415" t="str">
        <f>IFERROR(記録__2[[#This Row],[組]],"")</f>
        <v/>
      </c>
      <c r="F3415" t="str">
        <f>IFERROR(記録__2[[#This Row],[水路]],"")</f>
        <v/>
      </c>
      <c r="G3415" t="str">
        <f>IFERROR(VLOOKUP(D3415,プログラムデータ!A:N,12,0),"")</f>
        <v/>
      </c>
      <c r="H3415" t="str">
        <f>IFERROR(VLOOKUP(D3415,プログラムデータ!A:N,13,0),"")</f>
        <v/>
      </c>
      <c r="I3415" t="str">
        <f>IFERROR(VLOOKUP(D3415,プログラムデータ!A:N,11,0),"")</f>
        <v/>
      </c>
      <c r="J3415" t="str">
        <f>IFERROR(VLOOKUP(D3415,プログラムデータ!A:N,10,0),"")</f>
        <v/>
      </c>
      <c r="K3415" t="str">
        <f>IFERROR(VLOOKUP(D3415,プログラムデータ!A:N,14,0),"")</f>
        <v/>
      </c>
      <c r="L3415" t="str">
        <f t="shared" si="107"/>
        <v xml:space="preserve">    </v>
      </c>
      <c r="M3415" t="str">
        <f>IFERROR(VLOOKUP(J3415,色々!M:P,4,0),"")</f>
        <v/>
      </c>
      <c r="N3415" t="str">
        <f>IFERROR(記録__2[[#This Row],[競技番号]],"")</f>
        <v/>
      </c>
      <c r="O3415" t="str">
        <f>IFERROR(記録__2[[#This Row],[選手番号]],"")</f>
        <v/>
      </c>
    </row>
    <row r="3416" spans="1:15" x14ac:dyDescent="0.2">
      <c r="A3416" t="str">
        <f>IFERROR(VLOOKUP(N3416,プログラム!B:C,2,0),"")</f>
        <v/>
      </c>
      <c r="B3416" t="str">
        <f t="shared" si="106"/>
        <v/>
      </c>
      <c r="C3416" t="str">
        <f>IFERROR(VLOOKUP(B3416,チーム番号!E:F,2,0),"")</f>
        <v/>
      </c>
      <c r="D3416" t="str">
        <f>IFERROR(VLOOKUP(N3416,プログラム!B:C,2,0),"")</f>
        <v/>
      </c>
      <c r="E3416" t="str">
        <f>IFERROR(記録__2[[#This Row],[組]],"")</f>
        <v/>
      </c>
      <c r="F3416" t="str">
        <f>IFERROR(記録__2[[#This Row],[水路]],"")</f>
        <v/>
      </c>
      <c r="G3416" t="str">
        <f>IFERROR(VLOOKUP(D3416,プログラムデータ!A:N,12,0),"")</f>
        <v/>
      </c>
      <c r="H3416" t="str">
        <f>IFERROR(VLOOKUP(D3416,プログラムデータ!A:N,13,0),"")</f>
        <v/>
      </c>
      <c r="I3416" t="str">
        <f>IFERROR(VLOOKUP(D3416,プログラムデータ!A:N,11,0),"")</f>
        <v/>
      </c>
      <c r="J3416" t="str">
        <f>IFERROR(VLOOKUP(D3416,プログラムデータ!A:N,10,0),"")</f>
        <v/>
      </c>
      <c r="K3416" t="str">
        <f>IFERROR(VLOOKUP(D3416,プログラムデータ!A:N,14,0),"")</f>
        <v/>
      </c>
      <c r="L3416" t="str">
        <f t="shared" si="107"/>
        <v xml:space="preserve">    </v>
      </c>
      <c r="M3416" t="str">
        <f>IFERROR(VLOOKUP(J3416,色々!M:P,4,0),"")</f>
        <v/>
      </c>
      <c r="N3416" t="str">
        <f>IFERROR(記録__2[[#This Row],[競技番号]],"")</f>
        <v/>
      </c>
      <c r="O3416" t="str">
        <f>IFERROR(記録__2[[#This Row],[選手番号]],"")</f>
        <v/>
      </c>
    </row>
    <row r="3417" spans="1:15" x14ac:dyDescent="0.2">
      <c r="A3417" t="str">
        <f>IFERROR(VLOOKUP(N3417,プログラム!B:C,2,0),"")</f>
        <v/>
      </c>
      <c r="B3417" t="str">
        <f t="shared" si="106"/>
        <v/>
      </c>
      <c r="C3417" t="str">
        <f>IFERROR(VLOOKUP(B3417,チーム番号!E:F,2,0),"")</f>
        <v/>
      </c>
      <c r="D3417" t="str">
        <f>IFERROR(VLOOKUP(N3417,プログラム!B:C,2,0),"")</f>
        <v/>
      </c>
      <c r="E3417" t="str">
        <f>IFERROR(記録__2[[#This Row],[組]],"")</f>
        <v/>
      </c>
      <c r="F3417" t="str">
        <f>IFERROR(記録__2[[#This Row],[水路]],"")</f>
        <v/>
      </c>
      <c r="G3417" t="str">
        <f>IFERROR(VLOOKUP(D3417,プログラムデータ!A:N,12,0),"")</f>
        <v/>
      </c>
      <c r="H3417" t="str">
        <f>IFERROR(VLOOKUP(D3417,プログラムデータ!A:N,13,0),"")</f>
        <v/>
      </c>
      <c r="I3417" t="str">
        <f>IFERROR(VLOOKUP(D3417,プログラムデータ!A:N,11,0),"")</f>
        <v/>
      </c>
      <c r="J3417" t="str">
        <f>IFERROR(VLOOKUP(D3417,プログラムデータ!A:N,10,0),"")</f>
        <v/>
      </c>
      <c r="K3417" t="str">
        <f>IFERROR(VLOOKUP(D3417,プログラムデータ!A:N,14,0),"")</f>
        <v/>
      </c>
      <c r="L3417" t="str">
        <f t="shared" si="107"/>
        <v xml:space="preserve">    </v>
      </c>
      <c r="M3417" t="str">
        <f>IFERROR(VLOOKUP(J3417,色々!M:P,4,0),"")</f>
        <v/>
      </c>
      <c r="N3417" t="str">
        <f>IFERROR(記録__2[[#This Row],[競技番号]],"")</f>
        <v/>
      </c>
      <c r="O3417" t="str">
        <f>IFERROR(記録__2[[#This Row],[選手番号]],"")</f>
        <v/>
      </c>
    </row>
    <row r="3418" spans="1:15" x14ac:dyDescent="0.2">
      <c r="A3418" t="str">
        <f>IFERROR(VLOOKUP(N3418,プログラム!B:C,2,0),"")</f>
        <v/>
      </c>
      <c r="B3418" t="str">
        <f t="shared" si="106"/>
        <v/>
      </c>
      <c r="C3418" t="str">
        <f>IFERROR(VLOOKUP(B3418,チーム番号!E:F,2,0),"")</f>
        <v/>
      </c>
      <c r="D3418" t="str">
        <f>IFERROR(VLOOKUP(N3418,プログラム!B:C,2,0),"")</f>
        <v/>
      </c>
      <c r="E3418" t="str">
        <f>IFERROR(記録__2[[#This Row],[組]],"")</f>
        <v/>
      </c>
      <c r="F3418" t="str">
        <f>IFERROR(記録__2[[#This Row],[水路]],"")</f>
        <v/>
      </c>
      <c r="G3418" t="str">
        <f>IFERROR(VLOOKUP(D3418,プログラムデータ!A:N,12,0),"")</f>
        <v/>
      </c>
      <c r="H3418" t="str">
        <f>IFERROR(VLOOKUP(D3418,プログラムデータ!A:N,13,0),"")</f>
        <v/>
      </c>
      <c r="I3418" t="str">
        <f>IFERROR(VLOOKUP(D3418,プログラムデータ!A:N,11,0),"")</f>
        <v/>
      </c>
      <c r="J3418" t="str">
        <f>IFERROR(VLOOKUP(D3418,プログラムデータ!A:N,10,0),"")</f>
        <v/>
      </c>
      <c r="K3418" t="str">
        <f>IFERROR(VLOOKUP(D3418,プログラムデータ!A:N,14,0),"")</f>
        <v/>
      </c>
      <c r="L3418" t="str">
        <f t="shared" si="107"/>
        <v xml:space="preserve">    </v>
      </c>
      <c r="M3418" t="str">
        <f>IFERROR(VLOOKUP(J3418,色々!M:P,4,0),"")</f>
        <v/>
      </c>
      <c r="N3418" t="str">
        <f>IFERROR(記録__2[[#This Row],[競技番号]],"")</f>
        <v/>
      </c>
      <c r="O3418" t="str">
        <f>IFERROR(記録__2[[#This Row],[選手番号]],"")</f>
        <v/>
      </c>
    </row>
    <row r="3419" spans="1:15" x14ac:dyDescent="0.2">
      <c r="A3419" t="str">
        <f>IFERROR(VLOOKUP(N3419,プログラム!B:C,2,0),"")</f>
        <v/>
      </c>
      <c r="B3419" t="str">
        <f t="shared" si="106"/>
        <v/>
      </c>
      <c r="C3419" t="str">
        <f>IFERROR(VLOOKUP(B3419,チーム番号!E:F,2,0),"")</f>
        <v/>
      </c>
      <c r="D3419" t="str">
        <f>IFERROR(VLOOKUP(N3419,プログラム!B:C,2,0),"")</f>
        <v/>
      </c>
      <c r="E3419" t="str">
        <f>IFERROR(記録__2[[#This Row],[組]],"")</f>
        <v/>
      </c>
      <c r="F3419" t="str">
        <f>IFERROR(記録__2[[#This Row],[水路]],"")</f>
        <v/>
      </c>
      <c r="G3419" t="str">
        <f>IFERROR(VLOOKUP(D3419,プログラムデータ!A:N,12,0),"")</f>
        <v/>
      </c>
      <c r="H3419" t="str">
        <f>IFERROR(VLOOKUP(D3419,プログラムデータ!A:N,13,0),"")</f>
        <v/>
      </c>
      <c r="I3419" t="str">
        <f>IFERROR(VLOOKUP(D3419,プログラムデータ!A:N,11,0),"")</f>
        <v/>
      </c>
      <c r="J3419" t="str">
        <f>IFERROR(VLOOKUP(D3419,プログラムデータ!A:N,10,0),"")</f>
        <v/>
      </c>
      <c r="K3419" t="str">
        <f>IFERROR(VLOOKUP(D3419,プログラムデータ!A:N,14,0),"")</f>
        <v/>
      </c>
      <c r="L3419" t="str">
        <f t="shared" si="107"/>
        <v xml:space="preserve">    </v>
      </c>
      <c r="M3419" t="str">
        <f>IFERROR(VLOOKUP(J3419,色々!M:P,4,0),"")</f>
        <v/>
      </c>
      <c r="N3419" t="str">
        <f>IFERROR(記録__2[[#This Row],[競技番号]],"")</f>
        <v/>
      </c>
      <c r="O3419" t="str">
        <f>IFERROR(記録__2[[#This Row],[選手番号]],"")</f>
        <v/>
      </c>
    </row>
    <row r="3420" spans="1:15" x14ac:dyDescent="0.2">
      <c r="A3420" t="str">
        <f>IFERROR(VLOOKUP(N3420,プログラム!B:C,2,0),"")</f>
        <v/>
      </c>
      <c r="B3420" t="str">
        <f t="shared" si="106"/>
        <v/>
      </c>
      <c r="C3420" t="str">
        <f>IFERROR(VLOOKUP(B3420,チーム番号!E:F,2,0),"")</f>
        <v/>
      </c>
      <c r="D3420" t="str">
        <f>IFERROR(VLOOKUP(N3420,プログラム!B:C,2,0),"")</f>
        <v/>
      </c>
      <c r="E3420" t="str">
        <f>IFERROR(記録__2[[#This Row],[組]],"")</f>
        <v/>
      </c>
      <c r="F3420" t="str">
        <f>IFERROR(記録__2[[#This Row],[水路]],"")</f>
        <v/>
      </c>
      <c r="G3420" t="str">
        <f>IFERROR(VLOOKUP(D3420,プログラムデータ!A:N,12,0),"")</f>
        <v/>
      </c>
      <c r="H3420" t="str">
        <f>IFERROR(VLOOKUP(D3420,プログラムデータ!A:N,13,0),"")</f>
        <v/>
      </c>
      <c r="I3420" t="str">
        <f>IFERROR(VLOOKUP(D3420,プログラムデータ!A:N,11,0),"")</f>
        <v/>
      </c>
      <c r="J3420" t="str">
        <f>IFERROR(VLOOKUP(D3420,プログラムデータ!A:N,10,0),"")</f>
        <v/>
      </c>
      <c r="K3420" t="str">
        <f>IFERROR(VLOOKUP(D3420,プログラムデータ!A:N,14,0),"")</f>
        <v/>
      </c>
      <c r="L3420" t="str">
        <f t="shared" si="107"/>
        <v xml:space="preserve">    </v>
      </c>
      <c r="M3420" t="str">
        <f>IFERROR(VLOOKUP(J3420,色々!M:P,4,0),"")</f>
        <v/>
      </c>
      <c r="N3420" t="str">
        <f>IFERROR(記録__2[[#This Row],[競技番号]],"")</f>
        <v/>
      </c>
      <c r="O3420" t="str">
        <f>IFERROR(記録__2[[#This Row],[選手番号]],"")</f>
        <v/>
      </c>
    </row>
    <row r="3421" spans="1:15" x14ac:dyDescent="0.2">
      <c r="A3421" t="str">
        <f>IFERROR(VLOOKUP(N3421,プログラム!B:C,2,0),"")</f>
        <v/>
      </c>
      <c r="B3421" t="str">
        <f t="shared" si="106"/>
        <v/>
      </c>
      <c r="C3421" t="str">
        <f>IFERROR(VLOOKUP(B3421,チーム番号!E:F,2,0),"")</f>
        <v/>
      </c>
      <c r="D3421" t="str">
        <f>IFERROR(VLOOKUP(N3421,プログラム!B:C,2,0),"")</f>
        <v/>
      </c>
      <c r="E3421" t="str">
        <f>IFERROR(記録__2[[#This Row],[組]],"")</f>
        <v/>
      </c>
      <c r="F3421" t="str">
        <f>IFERROR(記録__2[[#This Row],[水路]],"")</f>
        <v/>
      </c>
      <c r="G3421" t="str">
        <f>IFERROR(VLOOKUP(D3421,プログラムデータ!A:N,12,0),"")</f>
        <v/>
      </c>
      <c r="H3421" t="str">
        <f>IFERROR(VLOOKUP(D3421,プログラムデータ!A:N,13,0),"")</f>
        <v/>
      </c>
      <c r="I3421" t="str">
        <f>IFERROR(VLOOKUP(D3421,プログラムデータ!A:N,11,0),"")</f>
        <v/>
      </c>
      <c r="J3421" t="str">
        <f>IFERROR(VLOOKUP(D3421,プログラムデータ!A:N,10,0),"")</f>
        <v/>
      </c>
      <c r="K3421" t="str">
        <f>IFERROR(VLOOKUP(D3421,プログラムデータ!A:N,14,0),"")</f>
        <v/>
      </c>
      <c r="L3421" t="str">
        <f t="shared" si="107"/>
        <v xml:space="preserve">    </v>
      </c>
      <c r="M3421" t="str">
        <f>IFERROR(VLOOKUP(J3421,色々!M:P,4,0),"")</f>
        <v/>
      </c>
      <c r="N3421" t="str">
        <f>IFERROR(記録__2[[#This Row],[競技番号]],"")</f>
        <v/>
      </c>
      <c r="O3421" t="str">
        <f>IFERROR(記録__2[[#This Row],[選手番号]],"")</f>
        <v/>
      </c>
    </row>
    <row r="3422" spans="1:15" x14ac:dyDescent="0.2">
      <c r="A3422" t="str">
        <f>IFERROR(VLOOKUP(N3422,プログラム!B:C,2,0),"")</f>
        <v/>
      </c>
      <c r="B3422" t="str">
        <f t="shared" si="106"/>
        <v/>
      </c>
      <c r="C3422" t="str">
        <f>IFERROR(VLOOKUP(B3422,チーム番号!E:F,2,0),"")</f>
        <v/>
      </c>
      <c r="D3422" t="str">
        <f>IFERROR(VLOOKUP(N3422,プログラム!B:C,2,0),"")</f>
        <v/>
      </c>
      <c r="E3422" t="str">
        <f>IFERROR(記録__2[[#This Row],[組]],"")</f>
        <v/>
      </c>
      <c r="F3422" t="str">
        <f>IFERROR(記録__2[[#This Row],[水路]],"")</f>
        <v/>
      </c>
      <c r="G3422" t="str">
        <f>IFERROR(VLOOKUP(D3422,プログラムデータ!A:N,12,0),"")</f>
        <v/>
      </c>
      <c r="H3422" t="str">
        <f>IFERROR(VLOOKUP(D3422,プログラムデータ!A:N,13,0),"")</f>
        <v/>
      </c>
      <c r="I3422" t="str">
        <f>IFERROR(VLOOKUP(D3422,プログラムデータ!A:N,11,0),"")</f>
        <v/>
      </c>
      <c r="J3422" t="str">
        <f>IFERROR(VLOOKUP(D3422,プログラムデータ!A:N,10,0),"")</f>
        <v/>
      </c>
      <c r="K3422" t="str">
        <f>IFERROR(VLOOKUP(D3422,プログラムデータ!A:N,14,0),"")</f>
        <v/>
      </c>
      <c r="L3422" t="str">
        <f t="shared" si="107"/>
        <v xml:space="preserve">    </v>
      </c>
      <c r="M3422" t="str">
        <f>IFERROR(VLOOKUP(J3422,色々!M:P,4,0),"")</f>
        <v/>
      </c>
      <c r="N3422" t="str">
        <f>IFERROR(記録__2[[#This Row],[競技番号]],"")</f>
        <v/>
      </c>
      <c r="O3422" t="str">
        <f>IFERROR(記録__2[[#This Row],[選手番号]],"")</f>
        <v/>
      </c>
    </row>
    <row r="3423" spans="1:15" x14ac:dyDescent="0.2">
      <c r="A3423" t="str">
        <f>IFERROR(VLOOKUP(N3423,プログラム!B:C,2,0),"")</f>
        <v/>
      </c>
      <c r="B3423" t="str">
        <f t="shared" si="106"/>
        <v/>
      </c>
      <c r="C3423" t="str">
        <f>IFERROR(VLOOKUP(B3423,チーム番号!E:F,2,0),"")</f>
        <v/>
      </c>
      <c r="D3423" t="str">
        <f>IFERROR(VLOOKUP(N3423,プログラム!B:C,2,0),"")</f>
        <v/>
      </c>
      <c r="E3423" t="str">
        <f>IFERROR(記録__2[[#This Row],[組]],"")</f>
        <v/>
      </c>
      <c r="F3423" t="str">
        <f>IFERROR(記録__2[[#This Row],[水路]],"")</f>
        <v/>
      </c>
      <c r="G3423" t="str">
        <f>IFERROR(VLOOKUP(D3423,プログラムデータ!A:N,12,0),"")</f>
        <v/>
      </c>
      <c r="H3423" t="str">
        <f>IFERROR(VLOOKUP(D3423,プログラムデータ!A:N,13,0),"")</f>
        <v/>
      </c>
      <c r="I3423" t="str">
        <f>IFERROR(VLOOKUP(D3423,プログラムデータ!A:N,11,0),"")</f>
        <v/>
      </c>
      <c r="J3423" t="str">
        <f>IFERROR(VLOOKUP(D3423,プログラムデータ!A:N,10,0),"")</f>
        <v/>
      </c>
      <c r="K3423" t="str">
        <f>IFERROR(VLOOKUP(D3423,プログラムデータ!A:N,14,0),"")</f>
        <v/>
      </c>
      <c r="L3423" t="str">
        <f t="shared" si="107"/>
        <v xml:space="preserve">    </v>
      </c>
      <c r="M3423" t="str">
        <f>IFERROR(VLOOKUP(J3423,色々!M:P,4,0),"")</f>
        <v/>
      </c>
      <c r="N3423" t="str">
        <f>IFERROR(記録__2[[#This Row],[競技番号]],"")</f>
        <v/>
      </c>
      <c r="O3423" t="str">
        <f>IFERROR(記録__2[[#This Row],[選手番号]],"")</f>
        <v/>
      </c>
    </row>
    <row r="3424" spans="1:15" x14ac:dyDescent="0.2">
      <c r="A3424" t="str">
        <f>IFERROR(VLOOKUP(N3424,プログラム!B:C,2,0),"")</f>
        <v/>
      </c>
      <c r="B3424" t="str">
        <f t="shared" si="106"/>
        <v/>
      </c>
      <c r="C3424" t="str">
        <f>IFERROR(VLOOKUP(B3424,チーム番号!E:F,2,0),"")</f>
        <v/>
      </c>
      <c r="D3424" t="str">
        <f>IFERROR(VLOOKUP(N3424,プログラム!B:C,2,0),"")</f>
        <v/>
      </c>
      <c r="E3424" t="str">
        <f>IFERROR(記録__2[[#This Row],[組]],"")</f>
        <v/>
      </c>
      <c r="F3424" t="str">
        <f>IFERROR(記録__2[[#This Row],[水路]],"")</f>
        <v/>
      </c>
      <c r="G3424" t="str">
        <f>IFERROR(VLOOKUP(D3424,プログラムデータ!A:N,12,0),"")</f>
        <v/>
      </c>
      <c r="H3424" t="str">
        <f>IFERROR(VLOOKUP(D3424,プログラムデータ!A:N,13,0),"")</f>
        <v/>
      </c>
      <c r="I3424" t="str">
        <f>IFERROR(VLOOKUP(D3424,プログラムデータ!A:N,11,0),"")</f>
        <v/>
      </c>
      <c r="J3424" t="str">
        <f>IFERROR(VLOOKUP(D3424,プログラムデータ!A:N,10,0),"")</f>
        <v/>
      </c>
      <c r="K3424" t="str">
        <f>IFERROR(VLOOKUP(D3424,プログラムデータ!A:N,14,0),"")</f>
        <v/>
      </c>
      <c r="L3424" t="str">
        <f t="shared" si="107"/>
        <v xml:space="preserve">    </v>
      </c>
      <c r="M3424" t="str">
        <f>IFERROR(VLOOKUP(J3424,色々!M:P,4,0),"")</f>
        <v/>
      </c>
      <c r="N3424" t="str">
        <f>IFERROR(記録__2[[#This Row],[競技番号]],"")</f>
        <v/>
      </c>
      <c r="O3424" t="str">
        <f>IFERROR(記録__2[[#This Row],[選手番号]],"")</f>
        <v/>
      </c>
    </row>
    <row r="3425" spans="1:15" x14ac:dyDescent="0.2">
      <c r="A3425" t="str">
        <f>IFERROR(VLOOKUP(N3425,プログラム!B:C,2,0),"")</f>
        <v/>
      </c>
      <c r="B3425" t="str">
        <f t="shared" si="106"/>
        <v/>
      </c>
      <c r="C3425" t="str">
        <f>IFERROR(VLOOKUP(B3425,チーム番号!E:F,2,0),"")</f>
        <v/>
      </c>
      <c r="D3425" t="str">
        <f>IFERROR(VLOOKUP(N3425,プログラム!B:C,2,0),"")</f>
        <v/>
      </c>
      <c r="E3425" t="str">
        <f>IFERROR(記録__2[[#This Row],[組]],"")</f>
        <v/>
      </c>
      <c r="F3425" t="str">
        <f>IFERROR(記録__2[[#This Row],[水路]],"")</f>
        <v/>
      </c>
      <c r="G3425" t="str">
        <f>IFERROR(VLOOKUP(D3425,プログラムデータ!A:N,12,0),"")</f>
        <v/>
      </c>
      <c r="H3425" t="str">
        <f>IFERROR(VLOOKUP(D3425,プログラムデータ!A:N,13,0),"")</f>
        <v/>
      </c>
      <c r="I3425" t="str">
        <f>IFERROR(VLOOKUP(D3425,プログラムデータ!A:N,11,0),"")</f>
        <v/>
      </c>
      <c r="J3425" t="str">
        <f>IFERROR(VLOOKUP(D3425,プログラムデータ!A:N,10,0),"")</f>
        <v/>
      </c>
      <c r="K3425" t="str">
        <f>IFERROR(VLOOKUP(D3425,プログラムデータ!A:N,14,0),"")</f>
        <v/>
      </c>
      <c r="L3425" t="str">
        <f t="shared" si="107"/>
        <v xml:space="preserve">    </v>
      </c>
      <c r="M3425" t="str">
        <f>IFERROR(VLOOKUP(J3425,色々!M:P,4,0),"")</f>
        <v/>
      </c>
      <c r="N3425" t="str">
        <f>IFERROR(記録__2[[#This Row],[競技番号]],"")</f>
        <v/>
      </c>
      <c r="O3425" t="str">
        <f>IFERROR(記録__2[[#This Row],[選手番号]],"")</f>
        <v/>
      </c>
    </row>
    <row r="3426" spans="1:15" x14ac:dyDescent="0.2">
      <c r="A3426" t="str">
        <f>IFERROR(VLOOKUP(N3426,プログラム!B:C,2,0),"")</f>
        <v/>
      </c>
      <c r="B3426" t="str">
        <f t="shared" si="106"/>
        <v/>
      </c>
      <c r="C3426" t="str">
        <f>IFERROR(VLOOKUP(B3426,チーム番号!E:F,2,0),"")</f>
        <v/>
      </c>
      <c r="D3426" t="str">
        <f>IFERROR(VLOOKUP(N3426,プログラム!B:C,2,0),"")</f>
        <v/>
      </c>
      <c r="E3426" t="str">
        <f>IFERROR(記録__2[[#This Row],[組]],"")</f>
        <v/>
      </c>
      <c r="F3426" t="str">
        <f>IFERROR(記録__2[[#This Row],[水路]],"")</f>
        <v/>
      </c>
      <c r="G3426" t="str">
        <f>IFERROR(VLOOKUP(D3426,プログラムデータ!A:N,12,0),"")</f>
        <v/>
      </c>
      <c r="H3426" t="str">
        <f>IFERROR(VLOOKUP(D3426,プログラムデータ!A:N,13,0),"")</f>
        <v/>
      </c>
      <c r="I3426" t="str">
        <f>IFERROR(VLOOKUP(D3426,プログラムデータ!A:N,11,0),"")</f>
        <v/>
      </c>
      <c r="J3426" t="str">
        <f>IFERROR(VLOOKUP(D3426,プログラムデータ!A:N,10,0),"")</f>
        <v/>
      </c>
      <c r="K3426" t="str">
        <f>IFERROR(VLOOKUP(D3426,プログラムデータ!A:N,14,0),"")</f>
        <v/>
      </c>
      <c r="L3426" t="str">
        <f t="shared" si="107"/>
        <v xml:space="preserve">    </v>
      </c>
      <c r="M3426" t="str">
        <f>IFERROR(VLOOKUP(J3426,色々!M:P,4,0),"")</f>
        <v/>
      </c>
      <c r="N3426" t="str">
        <f>IFERROR(記録__2[[#This Row],[競技番号]],"")</f>
        <v/>
      </c>
      <c r="O3426" t="str">
        <f>IFERROR(記録__2[[#This Row],[選手番号]],"")</f>
        <v/>
      </c>
    </row>
    <row r="3427" spans="1:15" x14ac:dyDescent="0.2">
      <c r="A3427" t="str">
        <f>IFERROR(VLOOKUP(N3427,プログラム!B:C,2,0),"")</f>
        <v/>
      </c>
      <c r="B3427" t="str">
        <f t="shared" si="106"/>
        <v/>
      </c>
      <c r="C3427" t="str">
        <f>IFERROR(VLOOKUP(B3427,チーム番号!E:F,2,0),"")</f>
        <v/>
      </c>
      <c r="D3427" t="str">
        <f>IFERROR(VLOOKUP(N3427,プログラム!B:C,2,0),"")</f>
        <v/>
      </c>
      <c r="E3427" t="str">
        <f>IFERROR(記録__2[[#This Row],[組]],"")</f>
        <v/>
      </c>
      <c r="F3427" t="str">
        <f>IFERROR(記録__2[[#This Row],[水路]],"")</f>
        <v/>
      </c>
      <c r="G3427" t="str">
        <f>IFERROR(VLOOKUP(D3427,プログラムデータ!A:N,12,0),"")</f>
        <v/>
      </c>
      <c r="H3427" t="str">
        <f>IFERROR(VLOOKUP(D3427,プログラムデータ!A:N,13,0),"")</f>
        <v/>
      </c>
      <c r="I3427" t="str">
        <f>IFERROR(VLOOKUP(D3427,プログラムデータ!A:N,11,0),"")</f>
        <v/>
      </c>
      <c r="J3427" t="str">
        <f>IFERROR(VLOOKUP(D3427,プログラムデータ!A:N,10,0),"")</f>
        <v/>
      </c>
      <c r="K3427" t="str">
        <f>IFERROR(VLOOKUP(D3427,プログラムデータ!A:N,14,0),"")</f>
        <v/>
      </c>
      <c r="L3427" t="str">
        <f t="shared" si="107"/>
        <v xml:space="preserve">    </v>
      </c>
      <c r="M3427" t="str">
        <f>IFERROR(VLOOKUP(J3427,色々!M:P,4,0),"")</f>
        <v/>
      </c>
      <c r="N3427" t="str">
        <f>IFERROR(記録__2[[#This Row],[競技番号]],"")</f>
        <v/>
      </c>
      <c r="O3427" t="str">
        <f>IFERROR(記録__2[[#This Row],[選手番号]],"")</f>
        <v/>
      </c>
    </row>
    <row r="3428" spans="1:15" x14ac:dyDescent="0.2">
      <c r="A3428" t="str">
        <f>IFERROR(VLOOKUP(N3428,プログラム!B:C,2,0),"")</f>
        <v/>
      </c>
      <c r="B3428" t="str">
        <f t="shared" si="106"/>
        <v/>
      </c>
      <c r="C3428" t="str">
        <f>IFERROR(VLOOKUP(B3428,チーム番号!E:F,2,0),"")</f>
        <v/>
      </c>
      <c r="D3428" t="str">
        <f>IFERROR(VLOOKUP(N3428,プログラム!B:C,2,0),"")</f>
        <v/>
      </c>
      <c r="E3428" t="str">
        <f>IFERROR(記録__2[[#This Row],[組]],"")</f>
        <v/>
      </c>
      <c r="F3428" t="str">
        <f>IFERROR(記録__2[[#This Row],[水路]],"")</f>
        <v/>
      </c>
      <c r="G3428" t="str">
        <f>IFERROR(VLOOKUP(D3428,プログラムデータ!A:N,12,0),"")</f>
        <v/>
      </c>
      <c r="H3428" t="str">
        <f>IFERROR(VLOOKUP(D3428,プログラムデータ!A:N,13,0),"")</f>
        <v/>
      </c>
      <c r="I3428" t="str">
        <f>IFERROR(VLOOKUP(D3428,プログラムデータ!A:N,11,0),"")</f>
        <v/>
      </c>
      <c r="J3428" t="str">
        <f>IFERROR(VLOOKUP(D3428,プログラムデータ!A:N,10,0),"")</f>
        <v/>
      </c>
      <c r="K3428" t="str">
        <f>IFERROR(VLOOKUP(D3428,プログラムデータ!A:N,14,0),"")</f>
        <v/>
      </c>
      <c r="L3428" t="str">
        <f t="shared" si="107"/>
        <v xml:space="preserve">    </v>
      </c>
      <c r="M3428" t="str">
        <f>IFERROR(VLOOKUP(J3428,色々!M:P,4,0),"")</f>
        <v/>
      </c>
      <c r="N3428" t="str">
        <f>IFERROR(記録__2[[#This Row],[競技番号]],"")</f>
        <v/>
      </c>
      <c r="O3428" t="str">
        <f>IFERROR(記録__2[[#This Row],[選手番号]],"")</f>
        <v/>
      </c>
    </row>
    <row r="3429" spans="1:15" x14ac:dyDescent="0.2">
      <c r="A3429" t="str">
        <f>IFERROR(VLOOKUP(N3429,プログラム!B:C,2,0),"")</f>
        <v/>
      </c>
      <c r="B3429" t="str">
        <f t="shared" si="106"/>
        <v/>
      </c>
      <c r="C3429" t="str">
        <f>IFERROR(VLOOKUP(B3429,チーム番号!E:F,2,0),"")</f>
        <v/>
      </c>
      <c r="D3429" t="str">
        <f>IFERROR(VLOOKUP(N3429,プログラム!B:C,2,0),"")</f>
        <v/>
      </c>
      <c r="E3429" t="str">
        <f>IFERROR(記録__2[[#This Row],[組]],"")</f>
        <v/>
      </c>
      <c r="F3429" t="str">
        <f>IFERROR(記録__2[[#This Row],[水路]],"")</f>
        <v/>
      </c>
      <c r="G3429" t="str">
        <f>IFERROR(VLOOKUP(D3429,プログラムデータ!A:N,12,0),"")</f>
        <v/>
      </c>
      <c r="H3429" t="str">
        <f>IFERROR(VLOOKUP(D3429,プログラムデータ!A:N,13,0),"")</f>
        <v/>
      </c>
      <c r="I3429" t="str">
        <f>IFERROR(VLOOKUP(D3429,プログラムデータ!A:N,11,0),"")</f>
        <v/>
      </c>
      <c r="J3429" t="str">
        <f>IFERROR(VLOOKUP(D3429,プログラムデータ!A:N,10,0),"")</f>
        <v/>
      </c>
      <c r="K3429" t="str">
        <f>IFERROR(VLOOKUP(D3429,プログラムデータ!A:N,14,0),"")</f>
        <v/>
      </c>
      <c r="L3429" t="str">
        <f t="shared" si="107"/>
        <v xml:space="preserve">    </v>
      </c>
      <c r="M3429" t="str">
        <f>IFERROR(VLOOKUP(J3429,色々!M:P,4,0),"")</f>
        <v/>
      </c>
      <c r="N3429" t="str">
        <f>IFERROR(記録__2[[#This Row],[競技番号]],"")</f>
        <v/>
      </c>
      <c r="O3429" t="str">
        <f>IFERROR(記録__2[[#This Row],[選手番号]],"")</f>
        <v/>
      </c>
    </row>
    <row r="3430" spans="1:15" x14ac:dyDescent="0.2">
      <c r="A3430" t="str">
        <f>IFERROR(VLOOKUP(N3430,プログラム!B:C,2,0),"")</f>
        <v/>
      </c>
      <c r="B3430" t="str">
        <f t="shared" si="106"/>
        <v/>
      </c>
      <c r="C3430" t="str">
        <f>IFERROR(VLOOKUP(B3430,チーム番号!E:F,2,0),"")</f>
        <v/>
      </c>
      <c r="D3430" t="str">
        <f>IFERROR(VLOOKUP(N3430,プログラム!B:C,2,0),"")</f>
        <v/>
      </c>
      <c r="E3430" t="str">
        <f>IFERROR(記録__2[[#This Row],[組]],"")</f>
        <v/>
      </c>
      <c r="F3430" t="str">
        <f>IFERROR(記録__2[[#This Row],[水路]],"")</f>
        <v/>
      </c>
      <c r="G3430" t="str">
        <f>IFERROR(VLOOKUP(D3430,プログラムデータ!A:N,12,0),"")</f>
        <v/>
      </c>
      <c r="H3430" t="str">
        <f>IFERROR(VLOOKUP(D3430,プログラムデータ!A:N,13,0),"")</f>
        <v/>
      </c>
      <c r="I3430" t="str">
        <f>IFERROR(VLOOKUP(D3430,プログラムデータ!A:N,11,0),"")</f>
        <v/>
      </c>
      <c r="J3430" t="str">
        <f>IFERROR(VLOOKUP(D3430,プログラムデータ!A:N,10,0),"")</f>
        <v/>
      </c>
      <c r="K3430" t="str">
        <f>IFERROR(VLOOKUP(D3430,プログラムデータ!A:N,14,0),"")</f>
        <v/>
      </c>
      <c r="L3430" t="str">
        <f t="shared" si="107"/>
        <v xml:space="preserve">    </v>
      </c>
      <c r="M3430" t="str">
        <f>IFERROR(VLOOKUP(J3430,色々!M:P,4,0),"")</f>
        <v/>
      </c>
      <c r="N3430" t="str">
        <f>IFERROR(記録__2[[#This Row],[競技番号]],"")</f>
        <v/>
      </c>
      <c r="O3430" t="str">
        <f>IFERROR(記録__2[[#This Row],[選手番号]],"")</f>
        <v/>
      </c>
    </row>
    <row r="3431" spans="1:15" x14ac:dyDescent="0.2">
      <c r="A3431" t="str">
        <f>IFERROR(VLOOKUP(N3431,プログラム!B:C,2,0),"")</f>
        <v/>
      </c>
      <c r="B3431" t="str">
        <f t="shared" si="106"/>
        <v/>
      </c>
      <c r="C3431" t="str">
        <f>IFERROR(VLOOKUP(B3431,チーム番号!E:F,2,0),"")</f>
        <v/>
      </c>
      <c r="D3431" t="str">
        <f>IFERROR(VLOOKUP(N3431,プログラム!B:C,2,0),"")</f>
        <v/>
      </c>
      <c r="E3431" t="str">
        <f>IFERROR(記録__2[[#This Row],[組]],"")</f>
        <v/>
      </c>
      <c r="F3431" t="str">
        <f>IFERROR(記録__2[[#This Row],[水路]],"")</f>
        <v/>
      </c>
      <c r="G3431" t="str">
        <f>IFERROR(VLOOKUP(D3431,プログラムデータ!A:N,12,0),"")</f>
        <v/>
      </c>
      <c r="H3431" t="str">
        <f>IFERROR(VLOOKUP(D3431,プログラムデータ!A:N,13,0),"")</f>
        <v/>
      </c>
      <c r="I3431" t="str">
        <f>IFERROR(VLOOKUP(D3431,プログラムデータ!A:N,11,0),"")</f>
        <v/>
      </c>
      <c r="J3431" t="str">
        <f>IFERROR(VLOOKUP(D3431,プログラムデータ!A:N,10,0),"")</f>
        <v/>
      </c>
      <c r="K3431" t="str">
        <f>IFERROR(VLOOKUP(D3431,プログラムデータ!A:N,14,0),"")</f>
        <v/>
      </c>
      <c r="L3431" t="str">
        <f t="shared" si="107"/>
        <v xml:space="preserve">    </v>
      </c>
      <c r="M3431" t="str">
        <f>IFERROR(VLOOKUP(J3431,色々!M:P,4,0),"")</f>
        <v/>
      </c>
      <c r="N3431" t="str">
        <f>IFERROR(記録__2[[#This Row],[競技番号]],"")</f>
        <v/>
      </c>
      <c r="O3431" t="str">
        <f>IFERROR(記録__2[[#This Row],[選手番号]],"")</f>
        <v/>
      </c>
    </row>
    <row r="3432" spans="1:15" x14ac:dyDescent="0.2">
      <c r="A3432" t="str">
        <f>IFERROR(VLOOKUP(N3432,プログラム!B:C,2,0),"")</f>
        <v/>
      </c>
      <c r="B3432" t="str">
        <f t="shared" si="106"/>
        <v/>
      </c>
      <c r="C3432" t="str">
        <f>IFERROR(VLOOKUP(B3432,チーム番号!E:F,2,0),"")</f>
        <v/>
      </c>
      <c r="D3432" t="str">
        <f>IFERROR(VLOOKUP(N3432,プログラム!B:C,2,0),"")</f>
        <v/>
      </c>
      <c r="E3432" t="str">
        <f>IFERROR(記録__2[[#This Row],[組]],"")</f>
        <v/>
      </c>
      <c r="F3432" t="str">
        <f>IFERROR(記録__2[[#This Row],[水路]],"")</f>
        <v/>
      </c>
      <c r="G3432" t="str">
        <f>IFERROR(VLOOKUP(D3432,プログラムデータ!A:N,12,0),"")</f>
        <v/>
      </c>
      <c r="H3432" t="str">
        <f>IFERROR(VLOOKUP(D3432,プログラムデータ!A:N,13,0),"")</f>
        <v/>
      </c>
      <c r="I3432" t="str">
        <f>IFERROR(VLOOKUP(D3432,プログラムデータ!A:N,11,0),"")</f>
        <v/>
      </c>
      <c r="J3432" t="str">
        <f>IFERROR(VLOOKUP(D3432,プログラムデータ!A:N,10,0),"")</f>
        <v/>
      </c>
      <c r="K3432" t="str">
        <f>IFERROR(VLOOKUP(D3432,プログラムデータ!A:N,14,0),"")</f>
        <v/>
      </c>
      <c r="L3432" t="str">
        <f t="shared" si="107"/>
        <v xml:space="preserve">    </v>
      </c>
      <c r="M3432" t="str">
        <f>IFERROR(VLOOKUP(J3432,色々!M:P,4,0),"")</f>
        <v/>
      </c>
      <c r="N3432" t="str">
        <f>IFERROR(記録__2[[#This Row],[競技番号]],"")</f>
        <v/>
      </c>
      <c r="O3432" t="str">
        <f>IFERROR(記録__2[[#This Row],[選手番号]],"")</f>
        <v/>
      </c>
    </row>
    <row r="3433" spans="1:15" x14ac:dyDescent="0.2">
      <c r="A3433" t="str">
        <f>IFERROR(VLOOKUP(N3433,プログラム!B:C,2,0),"")</f>
        <v/>
      </c>
      <c r="B3433" t="str">
        <f t="shared" si="106"/>
        <v/>
      </c>
      <c r="C3433" t="str">
        <f>IFERROR(VLOOKUP(B3433,チーム番号!E:F,2,0),"")</f>
        <v/>
      </c>
      <c r="D3433" t="str">
        <f>IFERROR(VLOOKUP(N3433,プログラム!B:C,2,0),"")</f>
        <v/>
      </c>
      <c r="E3433" t="str">
        <f>IFERROR(記録__2[[#This Row],[組]],"")</f>
        <v/>
      </c>
      <c r="F3433" t="str">
        <f>IFERROR(記録__2[[#This Row],[水路]],"")</f>
        <v/>
      </c>
      <c r="G3433" t="str">
        <f>IFERROR(VLOOKUP(D3433,プログラムデータ!A:N,12,0),"")</f>
        <v/>
      </c>
      <c r="H3433" t="str">
        <f>IFERROR(VLOOKUP(D3433,プログラムデータ!A:N,13,0),"")</f>
        <v/>
      </c>
      <c r="I3433" t="str">
        <f>IFERROR(VLOOKUP(D3433,プログラムデータ!A:N,11,0),"")</f>
        <v/>
      </c>
      <c r="J3433" t="str">
        <f>IFERROR(VLOOKUP(D3433,プログラムデータ!A:N,10,0),"")</f>
        <v/>
      </c>
      <c r="K3433" t="str">
        <f>IFERROR(VLOOKUP(D3433,プログラムデータ!A:N,14,0),"")</f>
        <v/>
      </c>
      <c r="L3433" t="str">
        <f t="shared" si="107"/>
        <v xml:space="preserve">    </v>
      </c>
      <c r="M3433" t="str">
        <f>IFERROR(VLOOKUP(J3433,色々!M:P,4,0),"")</f>
        <v/>
      </c>
      <c r="N3433" t="str">
        <f>IFERROR(記録__2[[#This Row],[競技番号]],"")</f>
        <v/>
      </c>
      <c r="O3433" t="str">
        <f>IFERROR(記録__2[[#This Row],[選手番号]],"")</f>
        <v/>
      </c>
    </row>
    <row r="3434" spans="1:15" x14ac:dyDescent="0.2">
      <c r="A3434" t="str">
        <f>IFERROR(VLOOKUP(N3434,プログラム!B:C,2,0),"")</f>
        <v/>
      </c>
      <c r="B3434" t="str">
        <f t="shared" si="106"/>
        <v/>
      </c>
      <c r="C3434" t="str">
        <f>IFERROR(VLOOKUP(B3434,チーム番号!E:F,2,0),"")</f>
        <v/>
      </c>
      <c r="D3434" t="str">
        <f>IFERROR(VLOOKUP(N3434,プログラム!B:C,2,0),"")</f>
        <v/>
      </c>
      <c r="E3434" t="str">
        <f>IFERROR(記録__2[[#This Row],[組]],"")</f>
        <v/>
      </c>
      <c r="F3434" t="str">
        <f>IFERROR(記録__2[[#This Row],[水路]],"")</f>
        <v/>
      </c>
      <c r="G3434" t="str">
        <f>IFERROR(VLOOKUP(D3434,プログラムデータ!A:N,12,0),"")</f>
        <v/>
      </c>
      <c r="H3434" t="str">
        <f>IFERROR(VLOOKUP(D3434,プログラムデータ!A:N,13,0),"")</f>
        <v/>
      </c>
      <c r="I3434" t="str">
        <f>IFERROR(VLOOKUP(D3434,プログラムデータ!A:N,11,0),"")</f>
        <v/>
      </c>
      <c r="J3434" t="str">
        <f>IFERROR(VLOOKUP(D3434,プログラムデータ!A:N,10,0),"")</f>
        <v/>
      </c>
      <c r="K3434" t="str">
        <f>IFERROR(VLOOKUP(D3434,プログラムデータ!A:N,14,0),"")</f>
        <v/>
      </c>
      <c r="L3434" t="str">
        <f t="shared" si="107"/>
        <v xml:space="preserve">    </v>
      </c>
      <c r="M3434" t="str">
        <f>IFERROR(VLOOKUP(J3434,色々!M:P,4,0),"")</f>
        <v/>
      </c>
      <c r="N3434" t="str">
        <f>IFERROR(記録__2[[#This Row],[競技番号]],"")</f>
        <v/>
      </c>
      <c r="O3434" t="str">
        <f>IFERROR(記録__2[[#This Row],[選手番号]],"")</f>
        <v/>
      </c>
    </row>
    <row r="3435" spans="1:15" x14ac:dyDescent="0.2">
      <c r="A3435" t="str">
        <f>IFERROR(VLOOKUP(N3435,プログラム!B:C,2,0),"")</f>
        <v/>
      </c>
      <c r="B3435" t="str">
        <f t="shared" si="106"/>
        <v/>
      </c>
      <c r="C3435" t="str">
        <f>IFERROR(VLOOKUP(B3435,チーム番号!E:F,2,0),"")</f>
        <v/>
      </c>
      <c r="D3435" t="str">
        <f>IFERROR(VLOOKUP(N3435,プログラム!B:C,2,0),"")</f>
        <v/>
      </c>
      <c r="E3435" t="str">
        <f>IFERROR(記録__2[[#This Row],[組]],"")</f>
        <v/>
      </c>
      <c r="F3435" t="str">
        <f>IFERROR(記録__2[[#This Row],[水路]],"")</f>
        <v/>
      </c>
      <c r="G3435" t="str">
        <f>IFERROR(VLOOKUP(D3435,プログラムデータ!A:N,12,0),"")</f>
        <v/>
      </c>
      <c r="H3435" t="str">
        <f>IFERROR(VLOOKUP(D3435,プログラムデータ!A:N,13,0),"")</f>
        <v/>
      </c>
      <c r="I3435" t="str">
        <f>IFERROR(VLOOKUP(D3435,プログラムデータ!A:N,11,0),"")</f>
        <v/>
      </c>
      <c r="J3435" t="str">
        <f>IFERROR(VLOOKUP(D3435,プログラムデータ!A:N,10,0),"")</f>
        <v/>
      </c>
      <c r="K3435" t="str">
        <f>IFERROR(VLOOKUP(D3435,プログラムデータ!A:N,14,0),"")</f>
        <v/>
      </c>
      <c r="L3435" t="str">
        <f t="shared" si="107"/>
        <v xml:space="preserve">    </v>
      </c>
      <c r="M3435" t="str">
        <f>IFERROR(VLOOKUP(J3435,色々!M:P,4,0),"")</f>
        <v/>
      </c>
      <c r="N3435" t="str">
        <f>IFERROR(記録__2[[#This Row],[競技番号]],"")</f>
        <v/>
      </c>
      <c r="O3435" t="str">
        <f>IFERROR(記録__2[[#This Row],[選手番号]],"")</f>
        <v/>
      </c>
    </row>
    <row r="3436" spans="1:15" x14ac:dyDescent="0.2">
      <c r="A3436" t="str">
        <f>IFERROR(VLOOKUP(N3436,プログラム!B:C,2,0),"")</f>
        <v/>
      </c>
      <c r="B3436" t="str">
        <f t="shared" si="106"/>
        <v/>
      </c>
      <c r="C3436" t="str">
        <f>IFERROR(VLOOKUP(B3436,チーム番号!E:F,2,0),"")</f>
        <v/>
      </c>
      <c r="D3436" t="str">
        <f>IFERROR(VLOOKUP(N3436,プログラム!B:C,2,0),"")</f>
        <v/>
      </c>
      <c r="E3436" t="str">
        <f>IFERROR(記録__2[[#This Row],[組]],"")</f>
        <v/>
      </c>
      <c r="F3436" t="str">
        <f>IFERROR(記録__2[[#This Row],[水路]],"")</f>
        <v/>
      </c>
      <c r="G3436" t="str">
        <f>IFERROR(VLOOKUP(D3436,プログラムデータ!A:N,12,0),"")</f>
        <v/>
      </c>
      <c r="H3436" t="str">
        <f>IFERROR(VLOOKUP(D3436,プログラムデータ!A:N,13,0),"")</f>
        <v/>
      </c>
      <c r="I3436" t="str">
        <f>IFERROR(VLOOKUP(D3436,プログラムデータ!A:N,11,0),"")</f>
        <v/>
      </c>
      <c r="J3436" t="str">
        <f>IFERROR(VLOOKUP(D3436,プログラムデータ!A:N,10,0),"")</f>
        <v/>
      </c>
      <c r="K3436" t="str">
        <f>IFERROR(VLOOKUP(D3436,プログラムデータ!A:N,14,0),"")</f>
        <v/>
      </c>
      <c r="L3436" t="str">
        <f t="shared" si="107"/>
        <v xml:space="preserve">    </v>
      </c>
      <c r="M3436" t="str">
        <f>IFERROR(VLOOKUP(J3436,色々!M:P,4,0),"")</f>
        <v/>
      </c>
      <c r="N3436" t="str">
        <f>IFERROR(記録__2[[#This Row],[競技番号]],"")</f>
        <v/>
      </c>
      <c r="O3436" t="str">
        <f>IFERROR(記録__2[[#This Row],[選手番号]],"")</f>
        <v/>
      </c>
    </row>
    <row r="3437" spans="1:15" x14ac:dyDescent="0.2">
      <c r="A3437" t="str">
        <f>IFERROR(VLOOKUP(N3437,プログラム!B:C,2,0),"")</f>
        <v/>
      </c>
      <c r="B3437" t="str">
        <f t="shared" si="106"/>
        <v/>
      </c>
      <c r="C3437" t="str">
        <f>IFERROR(VLOOKUP(B3437,チーム番号!E:F,2,0),"")</f>
        <v/>
      </c>
      <c r="D3437" t="str">
        <f>IFERROR(VLOOKUP(N3437,プログラム!B:C,2,0),"")</f>
        <v/>
      </c>
      <c r="E3437" t="str">
        <f>IFERROR(記録__2[[#This Row],[組]],"")</f>
        <v/>
      </c>
      <c r="F3437" t="str">
        <f>IFERROR(記録__2[[#This Row],[水路]],"")</f>
        <v/>
      </c>
      <c r="G3437" t="str">
        <f>IFERROR(VLOOKUP(D3437,プログラムデータ!A:N,12,0),"")</f>
        <v/>
      </c>
      <c r="H3437" t="str">
        <f>IFERROR(VLOOKUP(D3437,プログラムデータ!A:N,13,0),"")</f>
        <v/>
      </c>
      <c r="I3437" t="str">
        <f>IFERROR(VLOOKUP(D3437,プログラムデータ!A:N,11,0),"")</f>
        <v/>
      </c>
      <c r="J3437" t="str">
        <f>IFERROR(VLOOKUP(D3437,プログラムデータ!A:N,10,0),"")</f>
        <v/>
      </c>
      <c r="K3437" t="str">
        <f>IFERROR(VLOOKUP(D3437,プログラムデータ!A:N,14,0),"")</f>
        <v/>
      </c>
      <c r="L3437" t="str">
        <f t="shared" si="107"/>
        <v xml:space="preserve">    </v>
      </c>
      <c r="M3437" t="str">
        <f>IFERROR(VLOOKUP(J3437,色々!M:P,4,0),"")</f>
        <v/>
      </c>
      <c r="N3437" t="str">
        <f>IFERROR(記録__2[[#This Row],[競技番号]],"")</f>
        <v/>
      </c>
      <c r="O3437" t="str">
        <f>IFERROR(記録__2[[#This Row],[選手番号]],"")</f>
        <v/>
      </c>
    </row>
    <row r="3438" spans="1:15" x14ac:dyDescent="0.2">
      <c r="A3438" t="str">
        <f>IFERROR(VLOOKUP(N3438,プログラム!B:C,2,0),"")</f>
        <v/>
      </c>
      <c r="B3438" t="str">
        <f t="shared" si="106"/>
        <v/>
      </c>
      <c r="C3438" t="str">
        <f>IFERROR(VLOOKUP(B3438,チーム番号!E:F,2,0),"")</f>
        <v/>
      </c>
      <c r="D3438" t="str">
        <f>IFERROR(VLOOKUP(N3438,プログラム!B:C,2,0),"")</f>
        <v/>
      </c>
      <c r="E3438" t="str">
        <f>IFERROR(記録__2[[#This Row],[組]],"")</f>
        <v/>
      </c>
      <c r="F3438" t="str">
        <f>IFERROR(記録__2[[#This Row],[水路]],"")</f>
        <v/>
      </c>
      <c r="G3438" t="str">
        <f>IFERROR(VLOOKUP(D3438,プログラムデータ!A:N,12,0),"")</f>
        <v/>
      </c>
      <c r="H3438" t="str">
        <f>IFERROR(VLOOKUP(D3438,プログラムデータ!A:N,13,0),"")</f>
        <v/>
      </c>
      <c r="I3438" t="str">
        <f>IFERROR(VLOOKUP(D3438,プログラムデータ!A:N,11,0),"")</f>
        <v/>
      </c>
      <c r="J3438" t="str">
        <f>IFERROR(VLOOKUP(D3438,プログラムデータ!A:N,10,0),"")</f>
        <v/>
      </c>
      <c r="K3438" t="str">
        <f>IFERROR(VLOOKUP(D3438,プログラムデータ!A:N,14,0),"")</f>
        <v/>
      </c>
      <c r="L3438" t="str">
        <f t="shared" si="107"/>
        <v xml:space="preserve">    </v>
      </c>
      <c r="M3438" t="str">
        <f>IFERROR(VLOOKUP(J3438,色々!M:P,4,0),"")</f>
        <v/>
      </c>
      <c r="N3438" t="str">
        <f>IFERROR(記録__2[[#This Row],[競技番号]],"")</f>
        <v/>
      </c>
      <c r="O3438" t="str">
        <f>IFERROR(記録__2[[#This Row],[選手番号]],"")</f>
        <v/>
      </c>
    </row>
    <row r="3439" spans="1:15" x14ac:dyDescent="0.2">
      <c r="A3439" t="str">
        <f>IFERROR(VLOOKUP(N3439,プログラム!B:C,2,0),"")</f>
        <v/>
      </c>
      <c r="B3439" t="str">
        <f t="shared" si="106"/>
        <v/>
      </c>
      <c r="C3439" t="str">
        <f>IFERROR(VLOOKUP(B3439,チーム番号!E:F,2,0),"")</f>
        <v/>
      </c>
      <c r="D3439" t="str">
        <f>IFERROR(VLOOKUP(N3439,プログラム!B:C,2,0),"")</f>
        <v/>
      </c>
      <c r="E3439" t="str">
        <f>IFERROR(記録__2[[#This Row],[組]],"")</f>
        <v/>
      </c>
      <c r="F3439" t="str">
        <f>IFERROR(記録__2[[#This Row],[水路]],"")</f>
        <v/>
      </c>
      <c r="G3439" t="str">
        <f>IFERROR(VLOOKUP(D3439,プログラムデータ!A:N,12,0),"")</f>
        <v/>
      </c>
      <c r="H3439" t="str">
        <f>IFERROR(VLOOKUP(D3439,プログラムデータ!A:N,13,0),"")</f>
        <v/>
      </c>
      <c r="I3439" t="str">
        <f>IFERROR(VLOOKUP(D3439,プログラムデータ!A:N,11,0),"")</f>
        <v/>
      </c>
      <c r="J3439" t="str">
        <f>IFERROR(VLOOKUP(D3439,プログラムデータ!A:N,10,0),"")</f>
        <v/>
      </c>
      <c r="K3439" t="str">
        <f>IFERROR(VLOOKUP(D3439,プログラムデータ!A:N,14,0),"")</f>
        <v/>
      </c>
      <c r="L3439" t="str">
        <f t="shared" si="107"/>
        <v xml:space="preserve">    </v>
      </c>
      <c r="M3439" t="str">
        <f>IFERROR(VLOOKUP(J3439,色々!M:P,4,0),"")</f>
        <v/>
      </c>
      <c r="N3439" t="str">
        <f>IFERROR(記録__2[[#This Row],[競技番号]],"")</f>
        <v/>
      </c>
      <c r="O3439" t="str">
        <f>IFERROR(記録__2[[#This Row],[選手番号]],"")</f>
        <v/>
      </c>
    </row>
    <row r="3440" spans="1:15" x14ac:dyDescent="0.2">
      <c r="A3440" t="str">
        <f>IFERROR(VLOOKUP(N3440,プログラム!B:C,2,0),"")</f>
        <v/>
      </c>
      <c r="B3440" t="str">
        <f t="shared" si="106"/>
        <v/>
      </c>
      <c r="C3440" t="str">
        <f>IFERROR(VLOOKUP(B3440,チーム番号!E:F,2,0),"")</f>
        <v/>
      </c>
      <c r="D3440" t="str">
        <f>IFERROR(VLOOKUP(N3440,プログラム!B:C,2,0),"")</f>
        <v/>
      </c>
      <c r="E3440" t="str">
        <f>IFERROR(記録__2[[#This Row],[組]],"")</f>
        <v/>
      </c>
      <c r="F3440" t="str">
        <f>IFERROR(記録__2[[#This Row],[水路]],"")</f>
        <v/>
      </c>
      <c r="G3440" t="str">
        <f>IFERROR(VLOOKUP(D3440,プログラムデータ!A:N,12,0),"")</f>
        <v/>
      </c>
      <c r="H3440" t="str">
        <f>IFERROR(VLOOKUP(D3440,プログラムデータ!A:N,13,0),"")</f>
        <v/>
      </c>
      <c r="I3440" t="str">
        <f>IFERROR(VLOOKUP(D3440,プログラムデータ!A:N,11,0),"")</f>
        <v/>
      </c>
      <c r="J3440" t="str">
        <f>IFERROR(VLOOKUP(D3440,プログラムデータ!A:N,10,0),"")</f>
        <v/>
      </c>
      <c r="K3440" t="str">
        <f>IFERROR(VLOOKUP(D3440,プログラムデータ!A:N,14,0),"")</f>
        <v/>
      </c>
      <c r="L3440" t="str">
        <f t="shared" si="107"/>
        <v xml:space="preserve">    </v>
      </c>
      <c r="M3440" t="str">
        <f>IFERROR(VLOOKUP(J3440,色々!M:P,4,0),"")</f>
        <v/>
      </c>
      <c r="N3440" t="str">
        <f>IFERROR(記録__2[[#This Row],[競技番号]],"")</f>
        <v/>
      </c>
      <c r="O3440" t="str">
        <f>IFERROR(記録__2[[#This Row],[選手番号]],"")</f>
        <v/>
      </c>
    </row>
    <row r="3441" spans="1:15" x14ac:dyDescent="0.2">
      <c r="A3441" t="str">
        <f>IFERROR(VLOOKUP(N3441,プログラム!B:C,2,0),"")</f>
        <v/>
      </c>
      <c r="B3441" t="str">
        <f t="shared" si="106"/>
        <v/>
      </c>
      <c r="C3441" t="str">
        <f>IFERROR(VLOOKUP(B3441,チーム番号!E:F,2,0),"")</f>
        <v/>
      </c>
      <c r="D3441" t="str">
        <f>IFERROR(VLOOKUP(N3441,プログラム!B:C,2,0),"")</f>
        <v/>
      </c>
      <c r="E3441" t="str">
        <f>IFERROR(記録__2[[#This Row],[組]],"")</f>
        <v/>
      </c>
      <c r="F3441" t="str">
        <f>IFERROR(記録__2[[#This Row],[水路]],"")</f>
        <v/>
      </c>
      <c r="G3441" t="str">
        <f>IFERROR(VLOOKUP(D3441,プログラムデータ!A:N,12,0),"")</f>
        <v/>
      </c>
      <c r="H3441" t="str">
        <f>IFERROR(VLOOKUP(D3441,プログラムデータ!A:N,13,0),"")</f>
        <v/>
      </c>
      <c r="I3441" t="str">
        <f>IFERROR(VLOOKUP(D3441,プログラムデータ!A:N,11,0),"")</f>
        <v/>
      </c>
      <c r="J3441" t="str">
        <f>IFERROR(VLOOKUP(D3441,プログラムデータ!A:N,10,0),"")</f>
        <v/>
      </c>
      <c r="K3441" t="str">
        <f>IFERROR(VLOOKUP(D3441,プログラムデータ!A:N,14,0),"")</f>
        <v/>
      </c>
      <c r="L3441" t="str">
        <f t="shared" si="107"/>
        <v xml:space="preserve">    </v>
      </c>
      <c r="M3441" t="str">
        <f>IFERROR(VLOOKUP(J3441,色々!M:P,4,0),"")</f>
        <v/>
      </c>
      <c r="N3441" t="str">
        <f>IFERROR(記録__2[[#This Row],[競技番号]],"")</f>
        <v/>
      </c>
      <c r="O3441" t="str">
        <f>IFERROR(記録__2[[#This Row],[選手番号]],"")</f>
        <v/>
      </c>
    </row>
    <row r="3442" spans="1:15" x14ac:dyDescent="0.2">
      <c r="A3442" t="str">
        <f>IFERROR(VLOOKUP(N3442,プログラム!B:C,2,0),"")</f>
        <v/>
      </c>
      <c r="B3442" t="str">
        <f t="shared" si="106"/>
        <v/>
      </c>
      <c r="C3442" t="str">
        <f>IFERROR(VLOOKUP(B3442,チーム番号!E:F,2,0),"")</f>
        <v/>
      </c>
      <c r="D3442" t="str">
        <f>IFERROR(VLOOKUP(N3442,プログラム!B:C,2,0),"")</f>
        <v/>
      </c>
      <c r="E3442" t="str">
        <f>IFERROR(記録__2[[#This Row],[組]],"")</f>
        <v/>
      </c>
      <c r="F3442" t="str">
        <f>IFERROR(記録__2[[#This Row],[水路]],"")</f>
        <v/>
      </c>
      <c r="G3442" t="str">
        <f>IFERROR(VLOOKUP(D3442,プログラムデータ!A:N,12,0),"")</f>
        <v/>
      </c>
      <c r="H3442" t="str">
        <f>IFERROR(VLOOKUP(D3442,プログラムデータ!A:N,13,0),"")</f>
        <v/>
      </c>
      <c r="I3442" t="str">
        <f>IFERROR(VLOOKUP(D3442,プログラムデータ!A:N,11,0),"")</f>
        <v/>
      </c>
      <c r="J3442" t="str">
        <f>IFERROR(VLOOKUP(D3442,プログラムデータ!A:N,10,0),"")</f>
        <v/>
      </c>
      <c r="K3442" t="str">
        <f>IFERROR(VLOOKUP(D3442,プログラムデータ!A:N,14,0),"")</f>
        <v/>
      </c>
      <c r="L3442" t="str">
        <f t="shared" si="107"/>
        <v xml:space="preserve">    </v>
      </c>
      <c r="M3442" t="str">
        <f>IFERROR(VLOOKUP(J3442,色々!M:P,4,0),"")</f>
        <v/>
      </c>
      <c r="N3442" t="str">
        <f>IFERROR(記録__2[[#This Row],[競技番号]],"")</f>
        <v/>
      </c>
      <c r="O3442" t="str">
        <f>IFERROR(記録__2[[#This Row],[選手番号]],"")</f>
        <v/>
      </c>
    </row>
    <row r="3443" spans="1:15" x14ac:dyDescent="0.2">
      <c r="A3443" t="str">
        <f>IFERROR(VLOOKUP(N3443,プログラム!B:C,2,0),"")</f>
        <v/>
      </c>
      <c r="B3443" t="str">
        <f t="shared" si="106"/>
        <v/>
      </c>
      <c r="C3443" t="str">
        <f>IFERROR(VLOOKUP(B3443,チーム番号!E:F,2,0),"")</f>
        <v/>
      </c>
      <c r="D3443" t="str">
        <f>IFERROR(VLOOKUP(N3443,プログラム!B:C,2,0),"")</f>
        <v/>
      </c>
      <c r="E3443" t="str">
        <f>IFERROR(記録__2[[#This Row],[組]],"")</f>
        <v/>
      </c>
      <c r="F3443" t="str">
        <f>IFERROR(記録__2[[#This Row],[水路]],"")</f>
        <v/>
      </c>
      <c r="G3443" t="str">
        <f>IFERROR(VLOOKUP(D3443,プログラムデータ!A:N,12,0),"")</f>
        <v/>
      </c>
      <c r="H3443" t="str">
        <f>IFERROR(VLOOKUP(D3443,プログラムデータ!A:N,13,0),"")</f>
        <v/>
      </c>
      <c r="I3443" t="str">
        <f>IFERROR(VLOOKUP(D3443,プログラムデータ!A:N,11,0),"")</f>
        <v/>
      </c>
      <c r="J3443" t="str">
        <f>IFERROR(VLOOKUP(D3443,プログラムデータ!A:N,10,0),"")</f>
        <v/>
      </c>
      <c r="K3443" t="str">
        <f>IFERROR(VLOOKUP(D3443,プログラムデータ!A:N,14,0),"")</f>
        <v/>
      </c>
      <c r="L3443" t="str">
        <f t="shared" si="107"/>
        <v xml:space="preserve">    </v>
      </c>
      <c r="M3443" t="str">
        <f>IFERROR(VLOOKUP(J3443,色々!M:P,4,0),"")</f>
        <v/>
      </c>
      <c r="N3443" t="str">
        <f>IFERROR(記録__2[[#This Row],[競技番号]],"")</f>
        <v/>
      </c>
      <c r="O3443" t="str">
        <f>IFERROR(記録__2[[#This Row],[選手番号]],"")</f>
        <v/>
      </c>
    </row>
    <row r="3444" spans="1:15" x14ac:dyDescent="0.2">
      <c r="A3444" t="str">
        <f>IFERROR(VLOOKUP(N3444,プログラム!B:C,2,0),"")</f>
        <v/>
      </c>
      <c r="B3444" t="str">
        <f t="shared" si="106"/>
        <v/>
      </c>
      <c r="C3444" t="str">
        <f>IFERROR(VLOOKUP(B3444,チーム番号!E:F,2,0),"")</f>
        <v/>
      </c>
      <c r="D3444" t="str">
        <f>IFERROR(VLOOKUP(N3444,プログラム!B:C,2,0),"")</f>
        <v/>
      </c>
      <c r="E3444" t="str">
        <f>IFERROR(記録__2[[#This Row],[組]],"")</f>
        <v/>
      </c>
      <c r="F3444" t="str">
        <f>IFERROR(記録__2[[#This Row],[水路]],"")</f>
        <v/>
      </c>
      <c r="G3444" t="str">
        <f>IFERROR(VLOOKUP(D3444,プログラムデータ!A:N,12,0),"")</f>
        <v/>
      </c>
      <c r="H3444" t="str">
        <f>IFERROR(VLOOKUP(D3444,プログラムデータ!A:N,13,0),"")</f>
        <v/>
      </c>
      <c r="I3444" t="str">
        <f>IFERROR(VLOOKUP(D3444,プログラムデータ!A:N,11,0),"")</f>
        <v/>
      </c>
      <c r="J3444" t="str">
        <f>IFERROR(VLOOKUP(D3444,プログラムデータ!A:N,10,0),"")</f>
        <v/>
      </c>
      <c r="K3444" t="str">
        <f>IFERROR(VLOOKUP(D3444,プログラムデータ!A:N,14,0),"")</f>
        <v/>
      </c>
      <c r="L3444" t="str">
        <f t="shared" si="107"/>
        <v xml:space="preserve">    </v>
      </c>
      <c r="M3444" t="str">
        <f>IFERROR(VLOOKUP(J3444,色々!M:P,4,0),"")</f>
        <v/>
      </c>
      <c r="N3444" t="str">
        <f>IFERROR(記録__2[[#This Row],[競技番号]],"")</f>
        <v/>
      </c>
      <c r="O3444" t="str">
        <f>IFERROR(記録__2[[#This Row],[選手番号]],"")</f>
        <v/>
      </c>
    </row>
    <row r="3445" spans="1:15" x14ac:dyDescent="0.2">
      <c r="A3445" t="str">
        <f>IFERROR(VLOOKUP(N3445,プログラム!B:C,2,0),"")</f>
        <v/>
      </c>
      <c r="B3445" t="str">
        <f t="shared" si="106"/>
        <v/>
      </c>
      <c r="C3445" t="str">
        <f>IFERROR(VLOOKUP(B3445,チーム番号!E:F,2,0),"")</f>
        <v/>
      </c>
      <c r="D3445" t="str">
        <f>IFERROR(VLOOKUP(N3445,プログラム!B:C,2,0),"")</f>
        <v/>
      </c>
      <c r="E3445" t="str">
        <f>IFERROR(記録__2[[#This Row],[組]],"")</f>
        <v/>
      </c>
      <c r="F3445" t="str">
        <f>IFERROR(記録__2[[#This Row],[水路]],"")</f>
        <v/>
      </c>
      <c r="G3445" t="str">
        <f>IFERROR(VLOOKUP(D3445,プログラムデータ!A:N,12,0),"")</f>
        <v/>
      </c>
      <c r="H3445" t="str">
        <f>IFERROR(VLOOKUP(D3445,プログラムデータ!A:N,13,0),"")</f>
        <v/>
      </c>
      <c r="I3445" t="str">
        <f>IFERROR(VLOOKUP(D3445,プログラムデータ!A:N,11,0),"")</f>
        <v/>
      </c>
      <c r="J3445" t="str">
        <f>IFERROR(VLOOKUP(D3445,プログラムデータ!A:N,10,0),"")</f>
        <v/>
      </c>
      <c r="K3445" t="str">
        <f>IFERROR(VLOOKUP(D3445,プログラムデータ!A:N,14,0),"")</f>
        <v/>
      </c>
      <c r="L3445" t="str">
        <f t="shared" si="107"/>
        <v xml:space="preserve">    </v>
      </c>
      <c r="M3445" t="str">
        <f>IFERROR(VLOOKUP(J3445,色々!M:P,4,0),"")</f>
        <v/>
      </c>
      <c r="N3445" t="str">
        <f>IFERROR(記録__2[[#This Row],[競技番号]],"")</f>
        <v/>
      </c>
      <c r="O3445" t="str">
        <f>IFERROR(記録__2[[#This Row],[選手番号]],"")</f>
        <v/>
      </c>
    </row>
    <row r="3446" spans="1:15" x14ac:dyDescent="0.2">
      <c r="A3446" t="str">
        <f>IFERROR(VLOOKUP(N3446,プログラム!B:C,2,0),"")</f>
        <v/>
      </c>
      <c r="B3446" t="str">
        <f t="shared" si="106"/>
        <v/>
      </c>
      <c r="C3446" t="str">
        <f>IFERROR(VLOOKUP(B3446,チーム番号!E:F,2,0),"")</f>
        <v/>
      </c>
      <c r="D3446" t="str">
        <f>IFERROR(VLOOKUP(N3446,プログラム!B:C,2,0),"")</f>
        <v/>
      </c>
      <c r="E3446" t="str">
        <f>IFERROR(記録__2[[#This Row],[組]],"")</f>
        <v/>
      </c>
      <c r="F3446" t="str">
        <f>IFERROR(記録__2[[#This Row],[水路]],"")</f>
        <v/>
      </c>
      <c r="G3446" t="str">
        <f>IFERROR(VLOOKUP(D3446,プログラムデータ!A:N,12,0),"")</f>
        <v/>
      </c>
      <c r="H3446" t="str">
        <f>IFERROR(VLOOKUP(D3446,プログラムデータ!A:N,13,0),"")</f>
        <v/>
      </c>
      <c r="I3446" t="str">
        <f>IFERROR(VLOOKUP(D3446,プログラムデータ!A:N,11,0),"")</f>
        <v/>
      </c>
      <c r="J3446" t="str">
        <f>IFERROR(VLOOKUP(D3446,プログラムデータ!A:N,10,0),"")</f>
        <v/>
      </c>
      <c r="K3446" t="str">
        <f>IFERROR(VLOOKUP(D3446,プログラムデータ!A:N,14,0),"")</f>
        <v/>
      </c>
      <c r="L3446" t="str">
        <f t="shared" si="107"/>
        <v xml:space="preserve">    </v>
      </c>
      <c r="M3446" t="str">
        <f>IFERROR(VLOOKUP(J3446,色々!M:P,4,0),"")</f>
        <v/>
      </c>
      <c r="N3446" t="str">
        <f>IFERROR(記録__2[[#This Row],[競技番号]],"")</f>
        <v/>
      </c>
      <c r="O3446" t="str">
        <f>IFERROR(記録__2[[#This Row],[選手番号]],"")</f>
        <v/>
      </c>
    </row>
    <row r="3447" spans="1:15" x14ac:dyDescent="0.2">
      <c r="A3447" t="str">
        <f>IFERROR(VLOOKUP(N3447,プログラム!B:C,2,0),"")</f>
        <v/>
      </c>
      <c r="B3447" t="str">
        <f t="shared" si="106"/>
        <v/>
      </c>
      <c r="C3447" t="str">
        <f>IFERROR(VLOOKUP(B3447,チーム番号!E:F,2,0),"")</f>
        <v/>
      </c>
      <c r="D3447" t="str">
        <f>IFERROR(VLOOKUP(N3447,プログラム!B:C,2,0),"")</f>
        <v/>
      </c>
      <c r="E3447" t="str">
        <f>IFERROR(記録__2[[#This Row],[組]],"")</f>
        <v/>
      </c>
      <c r="F3447" t="str">
        <f>IFERROR(記録__2[[#This Row],[水路]],"")</f>
        <v/>
      </c>
      <c r="G3447" t="str">
        <f>IFERROR(VLOOKUP(D3447,プログラムデータ!A:N,12,0),"")</f>
        <v/>
      </c>
      <c r="H3447" t="str">
        <f>IFERROR(VLOOKUP(D3447,プログラムデータ!A:N,13,0),"")</f>
        <v/>
      </c>
      <c r="I3447" t="str">
        <f>IFERROR(VLOOKUP(D3447,プログラムデータ!A:N,11,0),"")</f>
        <v/>
      </c>
      <c r="J3447" t="str">
        <f>IFERROR(VLOOKUP(D3447,プログラムデータ!A:N,10,0),"")</f>
        <v/>
      </c>
      <c r="K3447" t="str">
        <f>IFERROR(VLOOKUP(D3447,プログラムデータ!A:N,14,0),"")</f>
        <v/>
      </c>
      <c r="L3447" t="str">
        <f t="shared" si="107"/>
        <v xml:space="preserve">    </v>
      </c>
      <c r="M3447" t="str">
        <f>IFERROR(VLOOKUP(J3447,色々!M:P,4,0),"")</f>
        <v/>
      </c>
      <c r="N3447" t="str">
        <f>IFERROR(記録__2[[#This Row],[競技番号]],"")</f>
        <v/>
      </c>
      <c r="O3447" t="str">
        <f>IFERROR(記録__2[[#This Row],[選手番号]],"")</f>
        <v/>
      </c>
    </row>
    <row r="3448" spans="1:15" x14ac:dyDescent="0.2">
      <c r="A3448" t="str">
        <f>IFERROR(VLOOKUP(N3448,プログラム!B:C,2,0),"")</f>
        <v/>
      </c>
      <c r="B3448" t="str">
        <f t="shared" si="106"/>
        <v/>
      </c>
      <c r="C3448" t="str">
        <f>IFERROR(VLOOKUP(B3448,チーム番号!E:F,2,0),"")</f>
        <v/>
      </c>
      <c r="D3448" t="str">
        <f>IFERROR(VLOOKUP(N3448,プログラム!B:C,2,0),"")</f>
        <v/>
      </c>
      <c r="E3448" t="str">
        <f>IFERROR(記録__2[[#This Row],[組]],"")</f>
        <v/>
      </c>
      <c r="F3448" t="str">
        <f>IFERROR(記録__2[[#This Row],[水路]],"")</f>
        <v/>
      </c>
      <c r="G3448" t="str">
        <f>IFERROR(VLOOKUP(D3448,プログラムデータ!A:N,12,0),"")</f>
        <v/>
      </c>
      <c r="H3448" t="str">
        <f>IFERROR(VLOOKUP(D3448,プログラムデータ!A:N,13,0),"")</f>
        <v/>
      </c>
      <c r="I3448" t="str">
        <f>IFERROR(VLOOKUP(D3448,プログラムデータ!A:N,11,0),"")</f>
        <v/>
      </c>
      <c r="J3448" t="str">
        <f>IFERROR(VLOOKUP(D3448,プログラムデータ!A:N,10,0),"")</f>
        <v/>
      </c>
      <c r="K3448" t="str">
        <f>IFERROR(VLOOKUP(D3448,プログラムデータ!A:N,14,0),"")</f>
        <v/>
      </c>
      <c r="L3448" t="str">
        <f t="shared" si="107"/>
        <v xml:space="preserve">    </v>
      </c>
      <c r="M3448" t="str">
        <f>IFERROR(VLOOKUP(J3448,色々!M:P,4,0),"")</f>
        <v/>
      </c>
      <c r="N3448" t="str">
        <f>IFERROR(記録__2[[#This Row],[競技番号]],"")</f>
        <v/>
      </c>
      <c r="O3448" t="str">
        <f>IFERROR(記録__2[[#This Row],[選手番号]],"")</f>
        <v/>
      </c>
    </row>
    <row r="3449" spans="1:15" x14ac:dyDescent="0.2">
      <c r="A3449" t="str">
        <f>IFERROR(VLOOKUP(N3449,プログラム!B:C,2,0),"")</f>
        <v/>
      </c>
      <c r="B3449" t="str">
        <f t="shared" si="106"/>
        <v/>
      </c>
      <c r="C3449" t="str">
        <f>IFERROR(VLOOKUP(B3449,チーム番号!E:F,2,0),"")</f>
        <v/>
      </c>
      <c r="D3449" t="str">
        <f>IFERROR(VLOOKUP(N3449,プログラム!B:C,2,0),"")</f>
        <v/>
      </c>
      <c r="E3449" t="str">
        <f>IFERROR(記録__2[[#This Row],[組]],"")</f>
        <v/>
      </c>
      <c r="F3449" t="str">
        <f>IFERROR(記録__2[[#This Row],[水路]],"")</f>
        <v/>
      </c>
      <c r="G3449" t="str">
        <f>IFERROR(VLOOKUP(D3449,プログラムデータ!A:N,12,0),"")</f>
        <v/>
      </c>
      <c r="H3449" t="str">
        <f>IFERROR(VLOOKUP(D3449,プログラムデータ!A:N,13,0),"")</f>
        <v/>
      </c>
      <c r="I3449" t="str">
        <f>IFERROR(VLOOKUP(D3449,プログラムデータ!A:N,11,0),"")</f>
        <v/>
      </c>
      <c r="J3449" t="str">
        <f>IFERROR(VLOOKUP(D3449,プログラムデータ!A:N,10,0),"")</f>
        <v/>
      </c>
      <c r="K3449" t="str">
        <f>IFERROR(VLOOKUP(D3449,プログラムデータ!A:N,14,0),"")</f>
        <v/>
      </c>
      <c r="L3449" t="str">
        <f t="shared" si="107"/>
        <v xml:space="preserve">    </v>
      </c>
      <c r="M3449" t="str">
        <f>IFERROR(VLOOKUP(J3449,色々!M:P,4,0),"")</f>
        <v/>
      </c>
      <c r="N3449" t="str">
        <f>IFERROR(記録__2[[#This Row],[競技番号]],"")</f>
        <v/>
      </c>
      <c r="O3449" t="str">
        <f>IFERROR(記録__2[[#This Row],[選手番号]],"")</f>
        <v/>
      </c>
    </row>
    <row r="3450" spans="1:15" x14ac:dyDescent="0.2">
      <c r="A3450" t="str">
        <f>IFERROR(VLOOKUP(N3450,プログラム!B:C,2,0),"")</f>
        <v/>
      </c>
      <c r="B3450" t="str">
        <f t="shared" si="106"/>
        <v/>
      </c>
      <c r="C3450" t="str">
        <f>IFERROR(VLOOKUP(B3450,チーム番号!E:F,2,0),"")</f>
        <v/>
      </c>
      <c r="D3450" t="str">
        <f>IFERROR(VLOOKUP(N3450,プログラム!B:C,2,0),"")</f>
        <v/>
      </c>
      <c r="E3450" t="str">
        <f>IFERROR(記録__2[[#This Row],[組]],"")</f>
        <v/>
      </c>
      <c r="F3450" t="str">
        <f>IFERROR(記録__2[[#This Row],[水路]],"")</f>
        <v/>
      </c>
      <c r="G3450" t="str">
        <f>IFERROR(VLOOKUP(D3450,プログラムデータ!A:N,12,0),"")</f>
        <v/>
      </c>
      <c r="H3450" t="str">
        <f>IFERROR(VLOOKUP(D3450,プログラムデータ!A:N,13,0),"")</f>
        <v/>
      </c>
      <c r="I3450" t="str">
        <f>IFERROR(VLOOKUP(D3450,プログラムデータ!A:N,11,0),"")</f>
        <v/>
      </c>
      <c r="J3450" t="str">
        <f>IFERROR(VLOOKUP(D3450,プログラムデータ!A:N,10,0),"")</f>
        <v/>
      </c>
      <c r="K3450" t="str">
        <f>IFERROR(VLOOKUP(D3450,プログラムデータ!A:N,14,0),"")</f>
        <v/>
      </c>
      <c r="L3450" t="str">
        <f t="shared" si="107"/>
        <v xml:space="preserve">    </v>
      </c>
      <c r="M3450" t="str">
        <f>IFERROR(VLOOKUP(J3450,色々!M:P,4,0),"")</f>
        <v/>
      </c>
      <c r="N3450" t="str">
        <f>IFERROR(記録__2[[#This Row],[競技番号]],"")</f>
        <v/>
      </c>
      <c r="O3450" t="str">
        <f>IFERROR(記録__2[[#This Row],[選手番号]],"")</f>
        <v/>
      </c>
    </row>
    <row r="3451" spans="1:15" x14ac:dyDescent="0.2">
      <c r="A3451" t="str">
        <f>IFERROR(VLOOKUP(N3451,プログラム!B:C,2,0),"")</f>
        <v/>
      </c>
      <c r="B3451" t="str">
        <f t="shared" si="106"/>
        <v/>
      </c>
      <c r="C3451" t="str">
        <f>IFERROR(VLOOKUP(B3451,チーム番号!E:F,2,0),"")</f>
        <v/>
      </c>
      <c r="D3451" t="str">
        <f>IFERROR(VLOOKUP(N3451,プログラム!B:C,2,0),"")</f>
        <v/>
      </c>
      <c r="E3451" t="str">
        <f>IFERROR(記録__2[[#This Row],[組]],"")</f>
        <v/>
      </c>
      <c r="F3451" t="str">
        <f>IFERROR(記録__2[[#This Row],[水路]],"")</f>
        <v/>
      </c>
      <c r="G3451" t="str">
        <f>IFERROR(VLOOKUP(D3451,プログラムデータ!A:N,12,0),"")</f>
        <v/>
      </c>
      <c r="H3451" t="str">
        <f>IFERROR(VLOOKUP(D3451,プログラムデータ!A:N,13,0),"")</f>
        <v/>
      </c>
      <c r="I3451" t="str">
        <f>IFERROR(VLOOKUP(D3451,プログラムデータ!A:N,11,0),"")</f>
        <v/>
      </c>
      <c r="J3451" t="str">
        <f>IFERROR(VLOOKUP(D3451,プログラムデータ!A:N,10,0),"")</f>
        <v/>
      </c>
      <c r="K3451" t="str">
        <f>IFERROR(VLOOKUP(D3451,プログラムデータ!A:N,14,0),"")</f>
        <v/>
      </c>
      <c r="L3451" t="str">
        <f t="shared" si="107"/>
        <v xml:space="preserve">    </v>
      </c>
      <c r="M3451" t="str">
        <f>IFERROR(VLOOKUP(J3451,色々!M:P,4,0),"")</f>
        <v/>
      </c>
      <c r="N3451" t="str">
        <f>IFERROR(記録__2[[#This Row],[競技番号]],"")</f>
        <v/>
      </c>
      <c r="O3451" t="str">
        <f>IFERROR(記録__2[[#This Row],[選手番号]],"")</f>
        <v/>
      </c>
    </row>
    <row r="3452" spans="1:15" x14ac:dyDescent="0.2">
      <c r="A3452" t="str">
        <f>IFERROR(VLOOKUP(N3452,プログラム!B:C,2,0),"")</f>
        <v/>
      </c>
      <c r="B3452" t="str">
        <f t="shared" si="106"/>
        <v/>
      </c>
      <c r="C3452" t="str">
        <f>IFERROR(VLOOKUP(B3452,チーム番号!E:F,2,0),"")</f>
        <v/>
      </c>
      <c r="D3452" t="str">
        <f>IFERROR(VLOOKUP(N3452,プログラム!B:C,2,0),"")</f>
        <v/>
      </c>
      <c r="E3452" t="str">
        <f>IFERROR(記録__2[[#This Row],[組]],"")</f>
        <v/>
      </c>
      <c r="F3452" t="str">
        <f>IFERROR(記録__2[[#This Row],[水路]],"")</f>
        <v/>
      </c>
      <c r="G3452" t="str">
        <f>IFERROR(VLOOKUP(D3452,プログラムデータ!A:N,12,0),"")</f>
        <v/>
      </c>
      <c r="H3452" t="str">
        <f>IFERROR(VLOOKUP(D3452,プログラムデータ!A:N,13,0),"")</f>
        <v/>
      </c>
      <c r="I3452" t="str">
        <f>IFERROR(VLOOKUP(D3452,プログラムデータ!A:N,11,0),"")</f>
        <v/>
      </c>
      <c r="J3452" t="str">
        <f>IFERROR(VLOOKUP(D3452,プログラムデータ!A:N,10,0),"")</f>
        <v/>
      </c>
      <c r="K3452" t="str">
        <f>IFERROR(VLOOKUP(D3452,プログラムデータ!A:N,14,0),"")</f>
        <v/>
      </c>
      <c r="L3452" t="str">
        <f t="shared" si="107"/>
        <v xml:space="preserve">    </v>
      </c>
      <c r="M3452" t="str">
        <f>IFERROR(VLOOKUP(J3452,色々!M:P,4,0),"")</f>
        <v/>
      </c>
      <c r="N3452" t="str">
        <f>IFERROR(記録__2[[#This Row],[競技番号]],"")</f>
        <v/>
      </c>
      <c r="O3452" t="str">
        <f>IFERROR(記録__2[[#This Row],[選手番号]],"")</f>
        <v/>
      </c>
    </row>
    <row r="3453" spans="1:15" x14ac:dyDescent="0.2">
      <c r="A3453" t="str">
        <f>IFERROR(VLOOKUP(N3453,プログラム!B:C,2,0),"")</f>
        <v/>
      </c>
      <c r="B3453" t="str">
        <f t="shared" si="106"/>
        <v/>
      </c>
      <c r="C3453" t="str">
        <f>IFERROR(VLOOKUP(B3453,チーム番号!E:F,2,0),"")</f>
        <v/>
      </c>
      <c r="D3453" t="str">
        <f>IFERROR(VLOOKUP(N3453,プログラム!B:C,2,0),"")</f>
        <v/>
      </c>
      <c r="E3453" t="str">
        <f>IFERROR(記録__2[[#This Row],[組]],"")</f>
        <v/>
      </c>
      <c r="F3453" t="str">
        <f>IFERROR(記録__2[[#This Row],[水路]],"")</f>
        <v/>
      </c>
      <c r="G3453" t="str">
        <f>IFERROR(VLOOKUP(D3453,プログラムデータ!A:N,12,0),"")</f>
        <v/>
      </c>
      <c r="H3453" t="str">
        <f>IFERROR(VLOOKUP(D3453,プログラムデータ!A:N,13,0),"")</f>
        <v/>
      </c>
      <c r="I3453" t="str">
        <f>IFERROR(VLOOKUP(D3453,プログラムデータ!A:N,11,0),"")</f>
        <v/>
      </c>
      <c r="J3453" t="str">
        <f>IFERROR(VLOOKUP(D3453,プログラムデータ!A:N,10,0),"")</f>
        <v/>
      </c>
      <c r="K3453" t="str">
        <f>IFERROR(VLOOKUP(D3453,プログラムデータ!A:N,14,0),"")</f>
        <v/>
      </c>
      <c r="L3453" t="str">
        <f t="shared" si="107"/>
        <v xml:space="preserve">    </v>
      </c>
      <c r="M3453" t="str">
        <f>IFERROR(VLOOKUP(J3453,色々!M:P,4,0),"")</f>
        <v/>
      </c>
      <c r="N3453" t="str">
        <f>IFERROR(記録__2[[#This Row],[競技番号]],"")</f>
        <v/>
      </c>
      <c r="O3453" t="str">
        <f>IFERROR(記録__2[[#This Row],[選手番号]],"")</f>
        <v/>
      </c>
    </row>
    <row r="3454" spans="1:15" x14ac:dyDescent="0.2">
      <c r="A3454" t="str">
        <f>IFERROR(VLOOKUP(N3454,プログラム!B:C,2,0),"")</f>
        <v/>
      </c>
      <c r="B3454" t="str">
        <f t="shared" si="106"/>
        <v/>
      </c>
      <c r="C3454" t="str">
        <f>IFERROR(VLOOKUP(B3454,チーム番号!E:F,2,0),"")</f>
        <v/>
      </c>
      <c r="D3454" t="str">
        <f>IFERROR(VLOOKUP(N3454,プログラム!B:C,2,0),"")</f>
        <v/>
      </c>
      <c r="E3454" t="str">
        <f>IFERROR(記録__2[[#This Row],[組]],"")</f>
        <v/>
      </c>
      <c r="F3454" t="str">
        <f>IFERROR(記録__2[[#This Row],[水路]],"")</f>
        <v/>
      </c>
      <c r="G3454" t="str">
        <f>IFERROR(VLOOKUP(D3454,プログラムデータ!A:N,12,0),"")</f>
        <v/>
      </c>
      <c r="H3454" t="str">
        <f>IFERROR(VLOOKUP(D3454,プログラムデータ!A:N,13,0),"")</f>
        <v/>
      </c>
      <c r="I3454" t="str">
        <f>IFERROR(VLOOKUP(D3454,プログラムデータ!A:N,11,0),"")</f>
        <v/>
      </c>
      <c r="J3454" t="str">
        <f>IFERROR(VLOOKUP(D3454,プログラムデータ!A:N,10,0),"")</f>
        <v/>
      </c>
      <c r="K3454" t="str">
        <f>IFERROR(VLOOKUP(D3454,プログラムデータ!A:N,14,0),"")</f>
        <v/>
      </c>
      <c r="L3454" t="str">
        <f t="shared" si="107"/>
        <v xml:space="preserve">    </v>
      </c>
      <c r="M3454" t="str">
        <f>IFERROR(VLOOKUP(J3454,色々!M:P,4,0),"")</f>
        <v/>
      </c>
      <c r="N3454" t="str">
        <f>IFERROR(記録__2[[#This Row],[競技番号]],"")</f>
        <v/>
      </c>
      <c r="O3454" t="str">
        <f>IFERROR(記録__2[[#This Row],[選手番号]],"")</f>
        <v/>
      </c>
    </row>
    <row r="3455" spans="1:15" x14ac:dyDescent="0.2">
      <c r="A3455" t="str">
        <f>IFERROR(VLOOKUP(N3455,プログラム!B:C,2,0),"")</f>
        <v/>
      </c>
      <c r="B3455" t="str">
        <f t="shared" si="106"/>
        <v/>
      </c>
      <c r="C3455" t="str">
        <f>IFERROR(VLOOKUP(B3455,チーム番号!E:F,2,0),"")</f>
        <v/>
      </c>
      <c r="D3455" t="str">
        <f>IFERROR(VLOOKUP(N3455,プログラム!B:C,2,0),"")</f>
        <v/>
      </c>
      <c r="E3455" t="str">
        <f>IFERROR(記録__2[[#This Row],[組]],"")</f>
        <v/>
      </c>
      <c r="F3455" t="str">
        <f>IFERROR(記録__2[[#This Row],[水路]],"")</f>
        <v/>
      </c>
      <c r="G3455" t="str">
        <f>IFERROR(VLOOKUP(D3455,プログラムデータ!A:N,12,0),"")</f>
        <v/>
      </c>
      <c r="H3455" t="str">
        <f>IFERROR(VLOOKUP(D3455,プログラムデータ!A:N,13,0),"")</f>
        <v/>
      </c>
      <c r="I3455" t="str">
        <f>IFERROR(VLOOKUP(D3455,プログラムデータ!A:N,11,0),"")</f>
        <v/>
      </c>
      <c r="J3455" t="str">
        <f>IFERROR(VLOOKUP(D3455,プログラムデータ!A:N,10,0),"")</f>
        <v/>
      </c>
      <c r="K3455" t="str">
        <f>IFERROR(VLOOKUP(D3455,プログラムデータ!A:N,14,0),"")</f>
        <v/>
      </c>
      <c r="L3455" t="str">
        <f t="shared" si="107"/>
        <v xml:space="preserve">    </v>
      </c>
      <c r="M3455" t="str">
        <f>IFERROR(VLOOKUP(J3455,色々!M:P,4,0),"")</f>
        <v/>
      </c>
      <c r="N3455" t="str">
        <f>IFERROR(記録__2[[#This Row],[競技番号]],"")</f>
        <v/>
      </c>
      <c r="O3455" t="str">
        <f>IFERROR(記録__2[[#This Row],[選手番号]],"")</f>
        <v/>
      </c>
    </row>
    <row r="3456" spans="1:15" x14ac:dyDescent="0.2">
      <c r="A3456" t="str">
        <f>IFERROR(VLOOKUP(N3456,プログラム!B:C,2,0),"")</f>
        <v/>
      </c>
      <c r="B3456" t="str">
        <f t="shared" si="106"/>
        <v/>
      </c>
      <c r="C3456" t="str">
        <f>IFERROR(VLOOKUP(B3456,チーム番号!E:F,2,0),"")</f>
        <v/>
      </c>
      <c r="D3456" t="str">
        <f>IFERROR(VLOOKUP(N3456,プログラム!B:C,2,0),"")</f>
        <v/>
      </c>
      <c r="E3456" t="str">
        <f>IFERROR(記録__2[[#This Row],[組]],"")</f>
        <v/>
      </c>
      <c r="F3456" t="str">
        <f>IFERROR(記録__2[[#This Row],[水路]],"")</f>
        <v/>
      </c>
      <c r="G3456" t="str">
        <f>IFERROR(VLOOKUP(D3456,プログラムデータ!A:N,12,0),"")</f>
        <v/>
      </c>
      <c r="H3456" t="str">
        <f>IFERROR(VLOOKUP(D3456,プログラムデータ!A:N,13,0),"")</f>
        <v/>
      </c>
      <c r="I3456" t="str">
        <f>IFERROR(VLOOKUP(D3456,プログラムデータ!A:N,11,0),"")</f>
        <v/>
      </c>
      <c r="J3456" t="str">
        <f>IFERROR(VLOOKUP(D3456,プログラムデータ!A:N,10,0),"")</f>
        <v/>
      </c>
      <c r="K3456" t="str">
        <f>IFERROR(VLOOKUP(D3456,プログラムデータ!A:N,14,0),"")</f>
        <v/>
      </c>
      <c r="L3456" t="str">
        <f t="shared" si="107"/>
        <v xml:space="preserve">    </v>
      </c>
      <c r="M3456" t="str">
        <f>IFERROR(VLOOKUP(J3456,色々!M:P,4,0),"")</f>
        <v/>
      </c>
      <c r="N3456" t="str">
        <f>IFERROR(記録__2[[#This Row],[競技番号]],"")</f>
        <v/>
      </c>
      <c r="O3456" t="str">
        <f>IFERROR(記録__2[[#This Row],[選手番号]],"")</f>
        <v/>
      </c>
    </row>
    <row r="3457" spans="1:15" x14ac:dyDescent="0.2">
      <c r="A3457" t="str">
        <f>IFERROR(VLOOKUP(N3457,プログラム!B:C,2,0),"")</f>
        <v/>
      </c>
      <c r="B3457" t="str">
        <f t="shared" si="106"/>
        <v/>
      </c>
      <c r="C3457" t="str">
        <f>IFERROR(VLOOKUP(B3457,チーム番号!E:F,2,0),"")</f>
        <v/>
      </c>
      <c r="D3457" t="str">
        <f>IFERROR(VLOOKUP(N3457,プログラム!B:C,2,0),"")</f>
        <v/>
      </c>
      <c r="E3457" t="str">
        <f>IFERROR(記録__2[[#This Row],[組]],"")</f>
        <v/>
      </c>
      <c r="F3457" t="str">
        <f>IFERROR(記録__2[[#This Row],[水路]],"")</f>
        <v/>
      </c>
      <c r="G3457" t="str">
        <f>IFERROR(VLOOKUP(D3457,プログラムデータ!A:N,12,0),"")</f>
        <v/>
      </c>
      <c r="H3457" t="str">
        <f>IFERROR(VLOOKUP(D3457,プログラムデータ!A:N,13,0),"")</f>
        <v/>
      </c>
      <c r="I3457" t="str">
        <f>IFERROR(VLOOKUP(D3457,プログラムデータ!A:N,11,0),"")</f>
        <v/>
      </c>
      <c r="J3457" t="str">
        <f>IFERROR(VLOOKUP(D3457,プログラムデータ!A:N,10,0),"")</f>
        <v/>
      </c>
      <c r="K3457" t="str">
        <f>IFERROR(VLOOKUP(D3457,プログラムデータ!A:N,14,0),"")</f>
        <v/>
      </c>
      <c r="L3457" t="str">
        <f t="shared" si="107"/>
        <v xml:space="preserve">    </v>
      </c>
      <c r="M3457" t="str">
        <f>IFERROR(VLOOKUP(J3457,色々!M:P,4,0),"")</f>
        <v/>
      </c>
      <c r="N3457" t="str">
        <f>IFERROR(記録__2[[#This Row],[競技番号]],"")</f>
        <v/>
      </c>
      <c r="O3457" t="str">
        <f>IFERROR(記録__2[[#This Row],[選手番号]],"")</f>
        <v/>
      </c>
    </row>
    <row r="3458" spans="1:15" x14ac:dyDescent="0.2">
      <c r="A3458" t="str">
        <f>IFERROR(VLOOKUP(N3458,プログラム!B:C,2,0),"")</f>
        <v/>
      </c>
      <c r="B3458" t="str">
        <f t="shared" si="106"/>
        <v/>
      </c>
      <c r="C3458" t="str">
        <f>IFERROR(VLOOKUP(B3458,チーム番号!E:F,2,0),"")</f>
        <v/>
      </c>
      <c r="D3458" t="str">
        <f>IFERROR(VLOOKUP(N3458,プログラム!B:C,2,0),"")</f>
        <v/>
      </c>
      <c r="E3458" t="str">
        <f>IFERROR(記録__2[[#This Row],[組]],"")</f>
        <v/>
      </c>
      <c r="F3458" t="str">
        <f>IFERROR(記録__2[[#This Row],[水路]],"")</f>
        <v/>
      </c>
      <c r="G3458" t="str">
        <f>IFERROR(VLOOKUP(D3458,プログラムデータ!A:N,12,0),"")</f>
        <v/>
      </c>
      <c r="H3458" t="str">
        <f>IFERROR(VLOOKUP(D3458,プログラムデータ!A:N,13,0),"")</f>
        <v/>
      </c>
      <c r="I3458" t="str">
        <f>IFERROR(VLOOKUP(D3458,プログラムデータ!A:N,11,0),"")</f>
        <v/>
      </c>
      <c r="J3458" t="str">
        <f>IFERROR(VLOOKUP(D3458,プログラムデータ!A:N,10,0),"")</f>
        <v/>
      </c>
      <c r="K3458" t="str">
        <f>IFERROR(VLOOKUP(D3458,プログラムデータ!A:N,14,0),"")</f>
        <v/>
      </c>
      <c r="L3458" t="str">
        <f t="shared" si="107"/>
        <v xml:space="preserve">    </v>
      </c>
      <c r="M3458" t="str">
        <f>IFERROR(VLOOKUP(J3458,色々!M:P,4,0),"")</f>
        <v/>
      </c>
      <c r="N3458" t="str">
        <f>IFERROR(記録__2[[#This Row],[競技番号]],"")</f>
        <v/>
      </c>
      <c r="O3458" t="str">
        <f>IFERROR(記録__2[[#This Row],[選手番号]],"")</f>
        <v/>
      </c>
    </row>
    <row r="3459" spans="1:15" x14ac:dyDescent="0.2">
      <c r="A3459" t="str">
        <f>IFERROR(VLOOKUP(N3459,プログラム!B:C,2,0),"")</f>
        <v/>
      </c>
      <c r="B3459" t="str">
        <f t="shared" ref="B3459:B3522" si="108">IFERROR(IF(OR(M3459=6,M3459=7),O3459,""),"")</f>
        <v/>
      </c>
      <c r="C3459" t="str">
        <f>IFERROR(VLOOKUP(B3459,チーム番号!E:F,2,0),"")</f>
        <v/>
      </c>
      <c r="D3459" t="str">
        <f>IFERROR(VLOOKUP(N3459,プログラム!B:C,2,0),"")</f>
        <v/>
      </c>
      <c r="E3459" t="str">
        <f>IFERROR(記録__2[[#This Row],[組]],"")</f>
        <v/>
      </c>
      <c r="F3459" t="str">
        <f>IFERROR(記録__2[[#This Row],[水路]],"")</f>
        <v/>
      </c>
      <c r="G3459" t="str">
        <f>IFERROR(VLOOKUP(D3459,プログラムデータ!A:N,12,0),"")</f>
        <v/>
      </c>
      <c r="H3459" t="str">
        <f>IFERROR(VLOOKUP(D3459,プログラムデータ!A:N,13,0),"")</f>
        <v/>
      </c>
      <c r="I3459" t="str">
        <f>IFERROR(VLOOKUP(D3459,プログラムデータ!A:N,11,0),"")</f>
        <v/>
      </c>
      <c r="J3459" t="str">
        <f>IFERROR(VLOOKUP(D3459,プログラムデータ!A:N,10,0),"")</f>
        <v/>
      </c>
      <c r="K3459" t="str">
        <f>IFERROR(VLOOKUP(D3459,プログラムデータ!A:N,14,0),"")</f>
        <v/>
      </c>
      <c r="L3459" t="str">
        <f t="shared" ref="L3459:L3522" si="109">CONCATENATE(G3459," ",H3459," ",I3459," ",J3459," ",K3459)</f>
        <v xml:space="preserve">    </v>
      </c>
      <c r="M3459" t="str">
        <f>IFERROR(VLOOKUP(J3459,色々!M:P,4,0),"")</f>
        <v/>
      </c>
      <c r="N3459" t="str">
        <f>IFERROR(記録__2[[#This Row],[競技番号]],"")</f>
        <v/>
      </c>
      <c r="O3459" t="str">
        <f>IFERROR(記録__2[[#This Row],[選手番号]],"")</f>
        <v/>
      </c>
    </row>
    <row r="3460" spans="1:15" x14ac:dyDescent="0.2">
      <c r="A3460" t="str">
        <f>IFERROR(VLOOKUP(N3460,プログラム!B:C,2,0),"")</f>
        <v/>
      </c>
      <c r="B3460" t="str">
        <f t="shared" si="108"/>
        <v/>
      </c>
      <c r="C3460" t="str">
        <f>IFERROR(VLOOKUP(B3460,チーム番号!E:F,2,0),"")</f>
        <v/>
      </c>
      <c r="D3460" t="str">
        <f>IFERROR(VLOOKUP(N3460,プログラム!B:C,2,0),"")</f>
        <v/>
      </c>
      <c r="E3460" t="str">
        <f>IFERROR(記録__2[[#This Row],[組]],"")</f>
        <v/>
      </c>
      <c r="F3460" t="str">
        <f>IFERROR(記録__2[[#This Row],[水路]],"")</f>
        <v/>
      </c>
      <c r="G3460" t="str">
        <f>IFERROR(VLOOKUP(D3460,プログラムデータ!A:N,12,0),"")</f>
        <v/>
      </c>
      <c r="H3460" t="str">
        <f>IFERROR(VLOOKUP(D3460,プログラムデータ!A:N,13,0),"")</f>
        <v/>
      </c>
      <c r="I3460" t="str">
        <f>IFERROR(VLOOKUP(D3460,プログラムデータ!A:N,11,0),"")</f>
        <v/>
      </c>
      <c r="J3460" t="str">
        <f>IFERROR(VLOOKUP(D3460,プログラムデータ!A:N,10,0),"")</f>
        <v/>
      </c>
      <c r="K3460" t="str">
        <f>IFERROR(VLOOKUP(D3460,プログラムデータ!A:N,14,0),"")</f>
        <v/>
      </c>
      <c r="L3460" t="str">
        <f t="shared" si="109"/>
        <v xml:space="preserve">    </v>
      </c>
      <c r="M3460" t="str">
        <f>IFERROR(VLOOKUP(J3460,色々!M:P,4,0),"")</f>
        <v/>
      </c>
      <c r="N3460" t="str">
        <f>IFERROR(記録__2[[#This Row],[競技番号]],"")</f>
        <v/>
      </c>
      <c r="O3460" t="str">
        <f>IFERROR(記録__2[[#This Row],[選手番号]],"")</f>
        <v/>
      </c>
    </row>
    <row r="3461" spans="1:15" x14ac:dyDescent="0.2">
      <c r="A3461" t="str">
        <f>IFERROR(VLOOKUP(N3461,プログラム!B:C,2,0),"")</f>
        <v/>
      </c>
      <c r="B3461" t="str">
        <f t="shared" si="108"/>
        <v/>
      </c>
      <c r="C3461" t="str">
        <f>IFERROR(VLOOKUP(B3461,チーム番号!E:F,2,0),"")</f>
        <v/>
      </c>
      <c r="D3461" t="str">
        <f>IFERROR(VLOOKUP(N3461,プログラム!B:C,2,0),"")</f>
        <v/>
      </c>
      <c r="E3461" t="str">
        <f>IFERROR(記録__2[[#This Row],[組]],"")</f>
        <v/>
      </c>
      <c r="F3461" t="str">
        <f>IFERROR(記録__2[[#This Row],[水路]],"")</f>
        <v/>
      </c>
      <c r="G3461" t="str">
        <f>IFERROR(VLOOKUP(D3461,プログラムデータ!A:N,12,0),"")</f>
        <v/>
      </c>
      <c r="H3461" t="str">
        <f>IFERROR(VLOOKUP(D3461,プログラムデータ!A:N,13,0),"")</f>
        <v/>
      </c>
      <c r="I3461" t="str">
        <f>IFERROR(VLOOKUP(D3461,プログラムデータ!A:N,11,0),"")</f>
        <v/>
      </c>
      <c r="J3461" t="str">
        <f>IFERROR(VLOOKUP(D3461,プログラムデータ!A:N,10,0),"")</f>
        <v/>
      </c>
      <c r="K3461" t="str">
        <f>IFERROR(VLOOKUP(D3461,プログラムデータ!A:N,14,0),"")</f>
        <v/>
      </c>
      <c r="L3461" t="str">
        <f t="shared" si="109"/>
        <v xml:space="preserve">    </v>
      </c>
      <c r="M3461" t="str">
        <f>IFERROR(VLOOKUP(J3461,色々!M:P,4,0),"")</f>
        <v/>
      </c>
      <c r="N3461" t="str">
        <f>IFERROR(記録__2[[#This Row],[競技番号]],"")</f>
        <v/>
      </c>
      <c r="O3461" t="str">
        <f>IFERROR(記録__2[[#This Row],[選手番号]],"")</f>
        <v/>
      </c>
    </row>
    <row r="3462" spans="1:15" x14ac:dyDescent="0.2">
      <c r="A3462" t="str">
        <f>IFERROR(VLOOKUP(N3462,プログラム!B:C,2,0),"")</f>
        <v/>
      </c>
      <c r="B3462" t="str">
        <f t="shared" si="108"/>
        <v/>
      </c>
      <c r="C3462" t="str">
        <f>IFERROR(VLOOKUP(B3462,チーム番号!E:F,2,0),"")</f>
        <v/>
      </c>
      <c r="D3462" t="str">
        <f>IFERROR(VLOOKUP(N3462,プログラム!B:C,2,0),"")</f>
        <v/>
      </c>
      <c r="E3462" t="str">
        <f>IFERROR(記録__2[[#This Row],[組]],"")</f>
        <v/>
      </c>
      <c r="F3462" t="str">
        <f>IFERROR(記録__2[[#This Row],[水路]],"")</f>
        <v/>
      </c>
      <c r="G3462" t="str">
        <f>IFERROR(VLOOKUP(D3462,プログラムデータ!A:N,12,0),"")</f>
        <v/>
      </c>
      <c r="H3462" t="str">
        <f>IFERROR(VLOOKUP(D3462,プログラムデータ!A:N,13,0),"")</f>
        <v/>
      </c>
      <c r="I3462" t="str">
        <f>IFERROR(VLOOKUP(D3462,プログラムデータ!A:N,11,0),"")</f>
        <v/>
      </c>
      <c r="J3462" t="str">
        <f>IFERROR(VLOOKUP(D3462,プログラムデータ!A:N,10,0),"")</f>
        <v/>
      </c>
      <c r="K3462" t="str">
        <f>IFERROR(VLOOKUP(D3462,プログラムデータ!A:N,14,0),"")</f>
        <v/>
      </c>
      <c r="L3462" t="str">
        <f t="shared" si="109"/>
        <v xml:space="preserve">    </v>
      </c>
      <c r="M3462" t="str">
        <f>IFERROR(VLOOKUP(J3462,色々!M:P,4,0),"")</f>
        <v/>
      </c>
      <c r="N3462" t="str">
        <f>IFERROR(記録__2[[#This Row],[競技番号]],"")</f>
        <v/>
      </c>
      <c r="O3462" t="str">
        <f>IFERROR(記録__2[[#This Row],[選手番号]],"")</f>
        <v/>
      </c>
    </row>
    <row r="3463" spans="1:15" x14ac:dyDescent="0.2">
      <c r="A3463" t="str">
        <f>IFERROR(VLOOKUP(N3463,プログラム!B:C,2,0),"")</f>
        <v/>
      </c>
      <c r="B3463" t="str">
        <f t="shared" si="108"/>
        <v/>
      </c>
      <c r="C3463" t="str">
        <f>IFERROR(VLOOKUP(B3463,チーム番号!E:F,2,0),"")</f>
        <v/>
      </c>
      <c r="D3463" t="str">
        <f>IFERROR(VLOOKUP(N3463,プログラム!B:C,2,0),"")</f>
        <v/>
      </c>
      <c r="E3463" t="str">
        <f>IFERROR(記録__2[[#This Row],[組]],"")</f>
        <v/>
      </c>
      <c r="F3463" t="str">
        <f>IFERROR(記録__2[[#This Row],[水路]],"")</f>
        <v/>
      </c>
      <c r="G3463" t="str">
        <f>IFERROR(VLOOKUP(D3463,プログラムデータ!A:N,12,0),"")</f>
        <v/>
      </c>
      <c r="H3463" t="str">
        <f>IFERROR(VLOOKUP(D3463,プログラムデータ!A:N,13,0),"")</f>
        <v/>
      </c>
      <c r="I3463" t="str">
        <f>IFERROR(VLOOKUP(D3463,プログラムデータ!A:N,11,0),"")</f>
        <v/>
      </c>
      <c r="J3463" t="str">
        <f>IFERROR(VLOOKUP(D3463,プログラムデータ!A:N,10,0),"")</f>
        <v/>
      </c>
      <c r="K3463" t="str">
        <f>IFERROR(VLOOKUP(D3463,プログラムデータ!A:N,14,0),"")</f>
        <v/>
      </c>
      <c r="L3463" t="str">
        <f t="shared" si="109"/>
        <v xml:space="preserve">    </v>
      </c>
      <c r="M3463" t="str">
        <f>IFERROR(VLOOKUP(J3463,色々!M:P,4,0),"")</f>
        <v/>
      </c>
      <c r="N3463" t="str">
        <f>IFERROR(記録__2[[#This Row],[競技番号]],"")</f>
        <v/>
      </c>
      <c r="O3463" t="str">
        <f>IFERROR(記録__2[[#This Row],[選手番号]],"")</f>
        <v/>
      </c>
    </row>
    <row r="3464" spans="1:15" x14ac:dyDescent="0.2">
      <c r="A3464" t="str">
        <f>IFERROR(VLOOKUP(N3464,プログラム!B:C,2,0),"")</f>
        <v/>
      </c>
      <c r="B3464" t="str">
        <f t="shared" si="108"/>
        <v/>
      </c>
      <c r="C3464" t="str">
        <f>IFERROR(VLOOKUP(B3464,チーム番号!E:F,2,0),"")</f>
        <v/>
      </c>
      <c r="D3464" t="str">
        <f>IFERROR(VLOOKUP(N3464,プログラム!B:C,2,0),"")</f>
        <v/>
      </c>
      <c r="E3464" t="str">
        <f>IFERROR(記録__2[[#This Row],[組]],"")</f>
        <v/>
      </c>
      <c r="F3464" t="str">
        <f>IFERROR(記録__2[[#This Row],[水路]],"")</f>
        <v/>
      </c>
      <c r="G3464" t="str">
        <f>IFERROR(VLOOKUP(D3464,プログラムデータ!A:N,12,0),"")</f>
        <v/>
      </c>
      <c r="H3464" t="str">
        <f>IFERROR(VLOOKUP(D3464,プログラムデータ!A:N,13,0),"")</f>
        <v/>
      </c>
      <c r="I3464" t="str">
        <f>IFERROR(VLOOKUP(D3464,プログラムデータ!A:N,11,0),"")</f>
        <v/>
      </c>
      <c r="J3464" t="str">
        <f>IFERROR(VLOOKUP(D3464,プログラムデータ!A:N,10,0),"")</f>
        <v/>
      </c>
      <c r="K3464" t="str">
        <f>IFERROR(VLOOKUP(D3464,プログラムデータ!A:N,14,0),"")</f>
        <v/>
      </c>
      <c r="L3464" t="str">
        <f t="shared" si="109"/>
        <v xml:space="preserve">    </v>
      </c>
      <c r="M3464" t="str">
        <f>IFERROR(VLOOKUP(J3464,色々!M:P,4,0),"")</f>
        <v/>
      </c>
      <c r="N3464" t="str">
        <f>IFERROR(記録__2[[#This Row],[競技番号]],"")</f>
        <v/>
      </c>
      <c r="O3464" t="str">
        <f>IFERROR(記録__2[[#This Row],[選手番号]],"")</f>
        <v/>
      </c>
    </row>
    <row r="3465" spans="1:15" x14ac:dyDescent="0.2">
      <c r="A3465" t="str">
        <f>IFERROR(VLOOKUP(N3465,プログラム!B:C,2,0),"")</f>
        <v/>
      </c>
      <c r="B3465" t="str">
        <f t="shared" si="108"/>
        <v/>
      </c>
      <c r="C3465" t="str">
        <f>IFERROR(VLOOKUP(B3465,チーム番号!E:F,2,0),"")</f>
        <v/>
      </c>
      <c r="D3465" t="str">
        <f>IFERROR(VLOOKUP(N3465,プログラム!B:C,2,0),"")</f>
        <v/>
      </c>
      <c r="E3465" t="str">
        <f>IFERROR(記録__2[[#This Row],[組]],"")</f>
        <v/>
      </c>
      <c r="F3465" t="str">
        <f>IFERROR(記録__2[[#This Row],[水路]],"")</f>
        <v/>
      </c>
      <c r="G3465" t="str">
        <f>IFERROR(VLOOKUP(D3465,プログラムデータ!A:N,12,0),"")</f>
        <v/>
      </c>
      <c r="H3465" t="str">
        <f>IFERROR(VLOOKUP(D3465,プログラムデータ!A:N,13,0),"")</f>
        <v/>
      </c>
      <c r="I3465" t="str">
        <f>IFERROR(VLOOKUP(D3465,プログラムデータ!A:N,11,0),"")</f>
        <v/>
      </c>
      <c r="J3465" t="str">
        <f>IFERROR(VLOOKUP(D3465,プログラムデータ!A:N,10,0),"")</f>
        <v/>
      </c>
      <c r="K3465" t="str">
        <f>IFERROR(VLOOKUP(D3465,プログラムデータ!A:N,14,0),"")</f>
        <v/>
      </c>
      <c r="L3465" t="str">
        <f t="shared" si="109"/>
        <v xml:space="preserve">    </v>
      </c>
      <c r="M3465" t="str">
        <f>IFERROR(VLOOKUP(J3465,色々!M:P,4,0),"")</f>
        <v/>
      </c>
      <c r="N3465" t="str">
        <f>IFERROR(記録__2[[#This Row],[競技番号]],"")</f>
        <v/>
      </c>
      <c r="O3465" t="str">
        <f>IFERROR(記録__2[[#This Row],[選手番号]],"")</f>
        <v/>
      </c>
    </row>
    <row r="3466" spans="1:15" x14ac:dyDescent="0.2">
      <c r="A3466" t="str">
        <f>IFERROR(VLOOKUP(N3466,プログラム!B:C,2,0),"")</f>
        <v/>
      </c>
      <c r="B3466" t="str">
        <f t="shared" si="108"/>
        <v/>
      </c>
      <c r="C3466" t="str">
        <f>IFERROR(VLOOKUP(B3466,チーム番号!E:F,2,0),"")</f>
        <v/>
      </c>
      <c r="D3466" t="str">
        <f>IFERROR(VLOOKUP(N3466,プログラム!B:C,2,0),"")</f>
        <v/>
      </c>
      <c r="E3466" t="str">
        <f>IFERROR(記録__2[[#This Row],[組]],"")</f>
        <v/>
      </c>
      <c r="F3466" t="str">
        <f>IFERROR(記録__2[[#This Row],[水路]],"")</f>
        <v/>
      </c>
      <c r="G3466" t="str">
        <f>IFERROR(VLOOKUP(D3466,プログラムデータ!A:N,12,0),"")</f>
        <v/>
      </c>
      <c r="H3466" t="str">
        <f>IFERROR(VLOOKUP(D3466,プログラムデータ!A:N,13,0),"")</f>
        <v/>
      </c>
      <c r="I3466" t="str">
        <f>IFERROR(VLOOKUP(D3466,プログラムデータ!A:N,11,0),"")</f>
        <v/>
      </c>
      <c r="J3466" t="str">
        <f>IFERROR(VLOOKUP(D3466,プログラムデータ!A:N,10,0),"")</f>
        <v/>
      </c>
      <c r="K3466" t="str">
        <f>IFERROR(VLOOKUP(D3466,プログラムデータ!A:N,14,0),"")</f>
        <v/>
      </c>
      <c r="L3466" t="str">
        <f t="shared" si="109"/>
        <v xml:space="preserve">    </v>
      </c>
      <c r="M3466" t="str">
        <f>IFERROR(VLOOKUP(J3466,色々!M:P,4,0),"")</f>
        <v/>
      </c>
      <c r="N3466" t="str">
        <f>IFERROR(記録__2[[#This Row],[競技番号]],"")</f>
        <v/>
      </c>
      <c r="O3466" t="str">
        <f>IFERROR(記録__2[[#This Row],[選手番号]],"")</f>
        <v/>
      </c>
    </row>
    <row r="3467" spans="1:15" x14ac:dyDescent="0.2">
      <c r="A3467" t="str">
        <f>IFERROR(VLOOKUP(N3467,プログラム!B:C,2,0),"")</f>
        <v/>
      </c>
      <c r="B3467" t="str">
        <f t="shared" si="108"/>
        <v/>
      </c>
      <c r="C3467" t="str">
        <f>IFERROR(VLOOKUP(B3467,チーム番号!E:F,2,0),"")</f>
        <v/>
      </c>
      <c r="D3467" t="str">
        <f>IFERROR(VLOOKUP(N3467,プログラム!B:C,2,0),"")</f>
        <v/>
      </c>
      <c r="E3467" t="str">
        <f>IFERROR(記録__2[[#This Row],[組]],"")</f>
        <v/>
      </c>
      <c r="F3467" t="str">
        <f>IFERROR(記録__2[[#This Row],[水路]],"")</f>
        <v/>
      </c>
      <c r="G3467" t="str">
        <f>IFERROR(VLOOKUP(D3467,プログラムデータ!A:N,12,0),"")</f>
        <v/>
      </c>
      <c r="H3467" t="str">
        <f>IFERROR(VLOOKUP(D3467,プログラムデータ!A:N,13,0),"")</f>
        <v/>
      </c>
      <c r="I3467" t="str">
        <f>IFERROR(VLOOKUP(D3467,プログラムデータ!A:N,11,0),"")</f>
        <v/>
      </c>
      <c r="J3467" t="str">
        <f>IFERROR(VLOOKUP(D3467,プログラムデータ!A:N,10,0),"")</f>
        <v/>
      </c>
      <c r="K3467" t="str">
        <f>IFERROR(VLOOKUP(D3467,プログラムデータ!A:N,14,0),"")</f>
        <v/>
      </c>
      <c r="L3467" t="str">
        <f t="shared" si="109"/>
        <v xml:space="preserve">    </v>
      </c>
      <c r="M3467" t="str">
        <f>IFERROR(VLOOKUP(J3467,色々!M:P,4,0),"")</f>
        <v/>
      </c>
      <c r="N3467" t="str">
        <f>IFERROR(記録__2[[#This Row],[競技番号]],"")</f>
        <v/>
      </c>
      <c r="O3467" t="str">
        <f>IFERROR(記録__2[[#This Row],[選手番号]],"")</f>
        <v/>
      </c>
    </row>
    <row r="3468" spans="1:15" x14ac:dyDescent="0.2">
      <c r="A3468" t="str">
        <f>IFERROR(VLOOKUP(N3468,プログラム!B:C,2,0),"")</f>
        <v/>
      </c>
      <c r="B3468" t="str">
        <f t="shared" si="108"/>
        <v/>
      </c>
      <c r="C3468" t="str">
        <f>IFERROR(VLOOKUP(B3468,チーム番号!E:F,2,0),"")</f>
        <v/>
      </c>
      <c r="D3468" t="str">
        <f>IFERROR(VLOOKUP(N3468,プログラム!B:C,2,0),"")</f>
        <v/>
      </c>
      <c r="E3468" t="str">
        <f>IFERROR(記録__2[[#This Row],[組]],"")</f>
        <v/>
      </c>
      <c r="F3468" t="str">
        <f>IFERROR(記録__2[[#This Row],[水路]],"")</f>
        <v/>
      </c>
      <c r="G3468" t="str">
        <f>IFERROR(VLOOKUP(D3468,プログラムデータ!A:N,12,0),"")</f>
        <v/>
      </c>
      <c r="H3468" t="str">
        <f>IFERROR(VLOOKUP(D3468,プログラムデータ!A:N,13,0),"")</f>
        <v/>
      </c>
      <c r="I3468" t="str">
        <f>IFERROR(VLOOKUP(D3468,プログラムデータ!A:N,11,0),"")</f>
        <v/>
      </c>
      <c r="J3468" t="str">
        <f>IFERROR(VLOOKUP(D3468,プログラムデータ!A:N,10,0),"")</f>
        <v/>
      </c>
      <c r="K3468" t="str">
        <f>IFERROR(VLOOKUP(D3468,プログラムデータ!A:N,14,0),"")</f>
        <v/>
      </c>
      <c r="L3468" t="str">
        <f t="shared" si="109"/>
        <v xml:space="preserve">    </v>
      </c>
      <c r="M3468" t="str">
        <f>IFERROR(VLOOKUP(J3468,色々!M:P,4,0),"")</f>
        <v/>
      </c>
      <c r="N3468" t="str">
        <f>IFERROR(記録__2[[#This Row],[競技番号]],"")</f>
        <v/>
      </c>
      <c r="O3468" t="str">
        <f>IFERROR(記録__2[[#This Row],[選手番号]],"")</f>
        <v/>
      </c>
    </row>
    <row r="3469" spans="1:15" x14ac:dyDescent="0.2">
      <c r="A3469" t="str">
        <f>IFERROR(VLOOKUP(N3469,プログラム!B:C,2,0),"")</f>
        <v/>
      </c>
      <c r="B3469" t="str">
        <f t="shared" si="108"/>
        <v/>
      </c>
      <c r="C3469" t="str">
        <f>IFERROR(VLOOKUP(B3469,チーム番号!E:F,2,0),"")</f>
        <v/>
      </c>
      <c r="D3469" t="str">
        <f>IFERROR(VLOOKUP(N3469,プログラム!B:C,2,0),"")</f>
        <v/>
      </c>
      <c r="E3469" t="str">
        <f>IFERROR(記録__2[[#This Row],[組]],"")</f>
        <v/>
      </c>
      <c r="F3469" t="str">
        <f>IFERROR(記録__2[[#This Row],[水路]],"")</f>
        <v/>
      </c>
      <c r="G3469" t="str">
        <f>IFERROR(VLOOKUP(D3469,プログラムデータ!A:N,12,0),"")</f>
        <v/>
      </c>
      <c r="H3469" t="str">
        <f>IFERROR(VLOOKUP(D3469,プログラムデータ!A:N,13,0),"")</f>
        <v/>
      </c>
      <c r="I3469" t="str">
        <f>IFERROR(VLOOKUP(D3469,プログラムデータ!A:N,11,0),"")</f>
        <v/>
      </c>
      <c r="J3469" t="str">
        <f>IFERROR(VLOOKUP(D3469,プログラムデータ!A:N,10,0),"")</f>
        <v/>
      </c>
      <c r="K3469" t="str">
        <f>IFERROR(VLOOKUP(D3469,プログラムデータ!A:N,14,0),"")</f>
        <v/>
      </c>
      <c r="L3469" t="str">
        <f t="shared" si="109"/>
        <v xml:space="preserve">    </v>
      </c>
      <c r="M3469" t="str">
        <f>IFERROR(VLOOKUP(J3469,色々!M:P,4,0),"")</f>
        <v/>
      </c>
      <c r="N3469" t="str">
        <f>IFERROR(記録__2[[#This Row],[競技番号]],"")</f>
        <v/>
      </c>
      <c r="O3469" t="str">
        <f>IFERROR(記録__2[[#This Row],[選手番号]],"")</f>
        <v/>
      </c>
    </row>
    <row r="3470" spans="1:15" x14ac:dyDescent="0.2">
      <c r="A3470" t="str">
        <f>IFERROR(VLOOKUP(N3470,プログラム!B:C,2,0),"")</f>
        <v/>
      </c>
      <c r="B3470" t="str">
        <f t="shared" si="108"/>
        <v/>
      </c>
      <c r="C3470" t="str">
        <f>IFERROR(VLOOKUP(B3470,チーム番号!E:F,2,0),"")</f>
        <v/>
      </c>
      <c r="D3470" t="str">
        <f>IFERROR(VLOOKUP(N3470,プログラム!B:C,2,0),"")</f>
        <v/>
      </c>
      <c r="E3470" t="str">
        <f>IFERROR(記録__2[[#This Row],[組]],"")</f>
        <v/>
      </c>
      <c r="F3470" t="str">
        <f>IFERROR(記録__2[[#This Row],[水路]],"")</f>
        <v/>
      </c>
      <c r="G3470" t="str">
        <f>IFERROR(VLOOKUP(D3470,プログラムデータ!A:N,12,0),"")</f>
        <v/>
      </c>
      <c r="H3470" t="str">
        <f>IFERROR(VLOOKUP(D3470,プログラムデータ!A:N,13,0),"")</f>
        <v/>
      </c>
      <c r="I3470" t="str">
        <f>IFERROR(VLOOKUP(D3470,プログラムデータ!A:N,11,0),"")</f>
        <v/>
      </c>
      <c r="J3470" t="str">
        <f>IFERROR(VLOOKUP(D3470,プログラムデータ!A:N,10,0),"")</f>
        <v/>
      </c>
      <c r="K3470" t="str">
        <f>IFERROR(VLOOKUP(D3470,プログラムデータ!A:N,14,0),"")</f>
        <v/>
      </c>
      <c r="L3470" t="str">
        <f t="shared" si="109"/>
        <v xml:space="preserve">    </v>
      </c>
      <c r="M3470" t="str">
        <f>IFERROR(VLOOKUP(J3470,色々!M:P,4,0),"")</f>
        <v/>
      </c>
      <c r="N3470" t="str">
        <f>IFERROR(記録__2[[#This Row],[競技番号]],"")</f>
        <v/>
      </c>
      <c r="O3470" t="str">
        <f>IFERROR(記録__2[[#This Row],[選手番号]],"")</f>
        <v/>
      </c>
    </row>
    <row r="3471" spans="1:15" x14ac:dyDescent="0.2">
      <c r="A3471" t="str">
        <f>IFERROR(VLOOKUP(N3471,プログラム!B:C,2,0),"")</f>
        <v/>
      </c>
      <c r="B3471" t="str">
        <f t="shared" si="108"/>
        <v/>
      </c>
      <c r="C3471" t="str">
        <f>IFERROR(VLOOKUP(B3471,チーム番号!E:F,2,0),"")</f>
        <v/>
      </c>
      <c r="D3471" t="str">
        <f>IFERROR(VLOOKUP(N3471,プログラム!B:C,2,0),"")</f>
        <v/>
      </c>
      <c r="E3471" t="str">
        <f>IFERROR(記録__2[[#This Row],[組]],"")</f>
        <v/>
      </c>
      <c r="F3471" t="str">
        <f>IFERROR(記録__2[[#This Row],[水路]],"")</f>
        <v/>
      </c>
      <c r="G3471" t="str">
        <f>IFERROR(VLOOKUP(D3471,プログラムデータ!A:N,12,0),"")</f>
        <v/>
      </c>
      <c r="H3471" t="str">
        <f>IFERROR(VLOOKUP(D3471,プログラムデータ!A:N,13,0),"")</f>
        <v/>
      </c>
      <c r="I3471" t="str">
        <f>IFERROR(VLOOKUP(D3471,プログラムデータ!A:N,11,0),"")</f>
        <v/>
      </c>
      <c r="J3471" t="str">
        <f>IFERROR(VLOOKUP(D3471,プログラムデータ!A:N,10,0),"")</f>
        <v/>
      </c>
      <c r="K3471" t="str">
        <f>IFERROR(VLOOKUP(D3471,プログラムデータ!A:N,14,0),"")</f>
        <v/>
      </c>
      <c r="L3471" t="str">
        <f t="shared" si="109"/>
        <v xml:space="preserve">    </v>
      </c>
      <c r="M3471" t="str">
        <f>IFERROR(VLOOKUP(J3471,色々!M:P,4,0),"")</f>
        <v/>
      </c>
      <c r="N3471" t="str">
        <f>IFERROR(記録__2[[#This Row],[競技番号]],"")</f>
        <v/>
      </c>
      <c r="O3471" t="str">
        <f>IFERROR(記録__2[[#This Row],[選手番号]],"")</f>
        <v/>
      </c>
    </row>
    <row r="3472" spans="1:15" x14ac:dyDescent="0.2">
      <c r="A3472" t="str">
        <f>IFERROR(VLOOKUP(N3472,プログラム!B:C,2,0),"")</f>
        <v/>
      </c>
      <c r="B3472" t="str">
        <f t="shared" si="108"/>
        <v/>
      </c>
      <c r="C3472" t="str">
        <f>IFERROR(VLOOKUP(B3472,チーム番号!E:F,2,0),"")</f>
        <v/>
      </c>
      <c r="D3472" t="str">
        <f>IFERROR(VLOOKUP(N3472,プログラム!B:C,2,0),"")</f>
        <v/>
      </c>
      <c r="E3472" t="str">
        <f>IFERROR(記録__2[[#This Row],[組]],"")</f>
        <v/>
      </c>
      <c r="F3472" t="str">
        <f>IFERROR(記録__2[[#This Row],[水路]],"")</f>
        <v/>
      </c>
      <c r="G3472" t="str">
        <f>IFERROR(VLOOKUP(D3472,プログラムデータ!A:N,12,0),"")</f>
        <v/>
      </c>
      <c r="H3472" t="str">
        <f>IFERROR(VLOOKUP(D3472,プログラムデータ!A:N,13,0),"")</f>
        <v/>
      </c>
      <c r="I3472" t="str">
        <f>IFERROR(VLOOKUP(D3472,プログラムデータ!A:N,11,0),"")</f>
        <v/>
      </c>
      <c r="J3472" t="str">
        <f>IFERROR(VLOOKUP(D3472,プログラムデータ!A:N,10,0),"")</f>
        <v/>
      </c>
      <c r="K3472" t="str">
        <f>IFERROR(VLOOKUP(D3472,プログラムデータ!A:N,14,0),"")</f>
        <v/>
      </c>
      <c r="L3472" t="str">
        <f t="shared" si="109"/>
        <v xml:space="preserve">    </v>
      </c>
      <c r="M3472" t="str">
        <f>IFERROR(VLOOKUP(J3472,色々!M:P,4,0),"")</f>
        <v/>
      </c>
      <c r="N3472" t="str">
        <f>IFERROR(記録__2[[#This Row],[競技番号]],"")</f>
        <v/>
      </c>
      <c r="O3472" t="str">
        <f>IFERROR(記録__2[[#This Row],[選手番号]],"")</f>
        <v/>
      </c>
    </row>
    <row r="3473" spans="1:15" x14ac:dyDescent="0.2">
      <c r="A3473" t="str">
        <f>IFERROR(VLOOKUP(N3473,プログラム!B:C,2,0),"")</f>
        <v/>
      </c>
      <c r="B3473" t="str">
        <f t="shared" si="108"/>
        <v/>
      </c>
      <c r="C3473" t="str">
        <f>IFERROR(VLOOKUP(B3473,チーム番号!E:F,2,0),"")</f>
        <v/>
      </c>
      <c r="D3473" t="str">
        <f>IFERROR(VLOOKUP(N3473,プログラム!B:C,2,0),"")</f>
        <v/>
      </c>
      <c r="E3473" t="str">
        <f>IFERROR(記録__2[[#This Row],[組]],"")</f>
        <v/>
      </c>
      <c r="F3473" t="str">
        <f>IFERROR(記録__2[[#This Row],[水路]],"")</f>
        <v/>
      </c>
      <c r="G3473" t="str">
        <f>IFERROR(VLOOKUP(D3473,プログラムデータ!A:N,12,0),"")</f>
        <v/>
      </c>
      <c r="H3473" t="str">
        <f>IFERROR(VLOOKUP(D3473,プログラムデータ!A:N,13,0),"")</f>
        <v/>
      </c>
      <c r="I3473" t="str">
        <f>IFERROR(VLOOKUP(D3473,プログラムデータ!A:N,11,0),"")</f>
        <v/>
      </c>
      <c r="J3473" t="str">
        <f>IFERROR(VLOOKUP(D3473,プログラムデータ!A:N,10,0),"")</f>
        <v/>
      </c>
      <c r="K3473" t="str">
        <f>IFERROR(VLOOKUP(D3473,プログラムデータ!A:N,14,0),"")</f>
        <v/>
      </c>
      <c r="L3473" t="str">
        <f t="shared" si="109"/>
        <v xml:space="preserve">    </v>
      </c>
      <c r="M3473" t="str">
        <f>IFERROR(VLOOKUP(J3473,色々!M:P,4,0),"")</f>
        <v/>
      </c>
      <c r="N3473" t="str">
        <f>IFERROR(記録__2[[#This Row],[競技番号]],"")</f>
        <v/>
      </c>
      <c r="O3473" t="str">
        <f>IFERROR(記録__2[[#This Row],[選手番号]],"")</f>
        <v/>
      </c>
    </row>
    <row r="3474" spans="1:15" x14ac:dyDescent="0.2">
      <c r="A3474" t="str">
        <f>IFERROR(VLOOKUP(N3474,プログラム!B:C,2,0),"")</f>
        <v/>
      </c>
      <c r="B3474" t="str">
        <f t="shared" si="108"/>
        <v/>
      </c>
      <c r="C3474" t="str">
        <f>IFERROR(VLOOKUP(B3474,チーム番号!E:F,2,0),"")</f>
        <v/>
      </c>
      <c r="D3474" t="str">
        <f>IFERROR(VLOOKUP(N3474,プログラム!B:C,2,0),"")</f>
        <v/>
      </c>
      <c r="E3474" t="str">
        <f>IFERROR(記録__2[[#This Row],[組]],"")</f>
        <v/>
      </c>
      <c r="F3474" t="str">
        <f>IFERROR(記録__2[[#This Row],[水路]],"")</f>
        <v/>
      </c>
      <c r="G3474" t="str">
        <f>IFERROR(VLOOKUP(D3474,プログラムデータ!A:N,12,0),"")</f>
        <v/>
      </c>
      <c r="H3474" t="str">
        <f>IFERROR(VLOOKUP(D3474,プログラムデータ!A:N,13,0),"")</f>
        <v/>
      </c>
      <c r="I3474" t="str">
        <f>IFERROR(VLOOKUP(D3474,プログラムデータ!A:N,11,0),"")</f>
        <v/>
      </c>
      <c r="J3474" t="str">
        <f>IFERROR(VLOOKUP(D3474,プログラムデータ!A:N,10,0),"")</f>
        <v/>
      </c>
      <c r="K3474" t="str">
        <f>IFERROR(VLOOKUP(D3474,プログラムデータ!A:N,14,0),"")</f>
        <v/>
      </c>
      <c r="L3474" t="str">
        <f t="shared" si="109"/>
        <v xml:space="preserve">    </v>
      </c>
      <c r="M3474" t="str">
        <f>IFERROR(VLOOKUP(J3474,色々!M:P,4,0),"")</f>
        <v/>
      </c>
      <c r="N3474" t="str">
        <f>IFERROR(記録__2[[#This Row],[競技番号]],"")</f>
        <v/>
      </c>
      <c r="O3474" t="str">
        <f>IFERROR(記録__2[[#This Row],[選手番号]],"")</f>
        <v/>
      </c>
    </row>
    <row r="3475" spans="1:15" x14ac:dyDescent="0.2">
      <c r="A3475" t="str">
        <f>IFERROR(VLOOKUP(N3475,プログラム!B:C,2,0),"")</f>
        <v/>
      </c>
      <c r="B3475" t="str">
        <f t="shared" si="108"/>
        <v/>
      </c>
      <c r="C3475" t="str">
        <f>IFERROR(VLOOKUP(B3475,チーム番号!E:F,2,0),"")</f>
        <v/>
      </c>
      <c r="D3475" t="str">
        <f>IFERROR(VLOOKUP(N3475,プログラム!B:C,2,0),"")</f>
        <v/>
      </c>
      <c r="E3475" t="str">
        <f>IFERROR(記録__2[[#This Row],[組]],"")</f>
        <v/>
      </c>
      <c r="F3475" t="str">
        <f>IFERROR(記録__2[[#This Row],[水路]],"")</f>
        <v/>
      </c>
      <c r="G3475" t="str">
        <f>IFERROR(VLOOKUP(D3475,プログラムデータ!A:N,12,0),"")</f>
        <v/>
      </c>
      <c r="H3475" t="str">
        <f>IFERROR(VLOOKUP(D3475,プログラムデータ!A:N,13,0),"")</f>
        <v/>
      </c>
      <c r="I3475" t="str">
        <f>IFERROR(VLOOKUP(D3475,プログラムデータ!A:N,11,0),"")</f>
        <v/>
      </c>
      <c r="J3475" t="str">
        <f>IFERROR(VLOOKUP(D3475,プログラムデータ!A:N,10,0),"")</f>
        <v/>
      </c>
      <c r="K3475" t="str">
        <f>IFERROR(VLOOKUP(D3475,プログラムデータ!A:N,14,0),"")</f>
        <v/>
      </c>
      <c r="L3475" t="str">
        <f t="shared" si="109"/>
        <v xml:space="preserve">    </v>
      </c>
      <c r="M3475" t="str">
        <f>IFERROR(VLOOKUP(J3475,色々!M:P,4,0),"")</f>
        <v/>
      </c>
      <c r="N3475" t="str">
        <f>IFERROR(記録__2[[#This Row],[競技番号]],"")</f>
        <v/>
      </c>
      <c r="O3475" t="str">
        <f>IFERROR(記録__2[[#This Row],[選手番号]],"")</f>
        <v/>
      </c>
    </row>
    <row r="3476" spans="1:15" x14ac:dyDescent="0.2">
      <c r="A3476" t="str">
        <f>IFERROR(VLOOKUP(N3476,プログラム!B:C,2,0),"")</f>
        <v/>
      </c>
      <c r="B3476" t="str">
        <f t="shared" si="108"/>
        <v/>
      </c>
      <c r="C3476" t="str">
        <f>IFERROR(VLOOKUP(B3476,チーム番号!E:F,2,0),"")</f>
        <v/>
      </c>
      <c r="D3476" t="str">
        <f>IFERROR(VLOOKUP(N3476,プログラム!B:C,2,0),"")</f>
        <v/>
      </c>
      <c r="E3476" t="str">
        <f>IFERROR(記録__2[[#This Row],[組]],"")</f>
        <v/>
      </c>
      <c r="F3476" t="str">
        <f>IFERROR(記録__2[[#This Row],[水路]],"")</f>
        <v/>
      </c>
      <c r="G3476" t="str">
        <f>IFERROR(VLOOKUP(D3476,プログラムデータ!A:N,12,0),"")</f>
        <v/>
      </c>
      <c r="H3476" t="str">
        <f>IFERROR(VLOOKUP(D3476,プログラムデータ!A:N,13,0),"")</f>
        <v/>
      </c>
      <c r="I3476" t="str">
        <f>IFERROR(VLOOKUP(D3476,プログラムデータ!A:N,11,0),"")</f>
        <v/>
      </c>
      <c r="J3476" t="str">
        <f>IFERROR(VLOOKUP(D3476,プログラムデータ!A:N,10,0),"")</f>
        <v/>
      </c>
      <c r="K3476" t="str">
        <f>IFERROR(VLOOKUP(D3476,プログラムデータ!A:N,14,0),"")</f>
        <v/>
      </c>
      <c r="L3476" t="str">
        <f t="shared" si="109"/>
        <v xml:space="preserve">    </v>
      </c>
      <c r="M3476" t="str">
        <f>IFERROR(VLOOKUP(J3476,色々!M:P,4,0),"")</f>
        <v/>
      </c>
      <c r="N3476" t="str">
        <f>IFERROR(記録__2[[#This Row],[競技番号]],"")</f>
        <v/>
      </c>
      <c r="O3476" t="str">
        <f>IFERROR(記録__2[[#This Row],[選手番号]],"")</f>
        <v/>
      </c>
    </row>
    <row r="3477" spans="1:15" x14ac:dyDescent="0.2">
      <c r="A3477" t="str">
        <f>IFERROR(VLOOKUP(N3477,プログラム!B:C,2,0),"")</f>
        <v/>
      </c>
      <c r="B3477" t="str">
        <f t="shared" si="108"/>
        <v/>
      </c>
      <c r="C3477" t="str">
        <f>IFERROR(VLOOKUP(B3477,チーム番号!E:F,2,0),"")</f>
        <v/>
      </c>
      <c r="D3477" t="str">
        <f>IFERROR(VLOOKUP(N3477,プログラム!B:C,2,0),"")</f>
        <v/>
      </c>
      <c r="E3477" t="str">
        <f>IFERROR(記録__2[[#This Row],[組]],"")</f>
        <v/>
      </c>
      <c r="F3477" t="str">
        <f>IFERROR(記録__2[[#This Row],[水路]],"")</f>
        <v/>
      </c>
      <c r="G3477" t="str">
        <f>IFERROR(VLOOKUP(D3477,プログラムデータ!A:N,12,0),"")</f>
        <v/>
      </c>
      <c r="H3477" t="str">
        <f>IFERROR(VLOOKUP(D3477,プログラムデータ!A:N,13,0),"")</f>
        <v/>
      </c>
      <c r="I3477" t="str">
        <f>IFERROR(VLOOKUP(D3477,プログラムデータ!A:N,11,0),"")</f>
        <v/>
      </c>
      <c r="J3477" t="str">
        <f>IFERROR(VLOOKUP(D3477,プログラムデータ!A:N,10,0),"")</f>
        <v/>
      </c>
      <c r="K3477" t="str">
        <f>IFERROR(VLOOKUP(D3477,プログラムデータ!A:N,14,0),"")</f>
        <v/>
      </c>
      <c r="L3477" t="str">
        <f t="shared" si="109"/>
        <v xml:space="preserve">    </v>
      </c>
      <c r="M3477" t="str">
        <f>IFERROR(VLOOKUP(J3477,色々!M:P,4,0),"")</f>
        <v/>
      </c>
      <c r="N3477" t="str">
        <f>IFERROR(記録__2[[#This Row],[競技番号]],"")</f>
        <v/>
      </c>
      <c r="O3477" t="str">
        <f>IFERROR(記録__2[[#This Row],[選手番号]],"")</f>
        <v/>
      </c>
    </row>
    <row r="3478" spans="1:15" x14ac:dyDescent="0.2">
      <c r="A3478" t="str">
        <f>IFERROR(VLOOKUP(N3478,プログラム!B:C,2,0),"")</f>
        <v/>
      </c>
      <c r="B3478" t="str">
        <f t="shared" si="108"/>
        <v/>
      </c>
      <c r="C3478" t="str">
        <f>IFERROR(VLOOKUP(B3478,チーム番号!E:F,2,0),"")</f>
        <v/>
      </c>
      <c r="D3478" t="str">
        <f>IFERROR(VLOOKUP(N3478,プログラム!B:C,2,0),"")</f>
        <v/>
      </c>
      <c r="E3478" t="str">
        <f>IFERROR(記録__2[[#This Row],[組]],"")</f>
        <v/>
      </c>
      <c r="F3478" t="str">
        <f>IFERROR(記録__2[[#This Row],[水路]],"")</f>
        <v/>
      </c>
      <c r="G3478" t="str">
        <f>IFERROR(VLOOKUP(D3478,プログラムデータ!A:N,12,0),"")</f>
        <v/>
      </c>
      <c r="H3478" t="str">
        <f>IFERROR(VLOOKUP(D3478,プログラムデータ!A:N,13,0),"")</f>
        <v/>
      </c>
      <c r="I3478" t="str">
        <f>IFERROR(VLOOKUP(D3478,プログラムデータ!A:N,11,0),"")</f>
        <v/>
      </c>
      <c r="J3478" t="str">
        <f>IFERROR(VLOOKUP(D3478,プログラムデータ!A:N,10,0),"")</f>
        <v/>
      </c>
      <c r="K3478" t="str">
        <f>IFERROR(VLOOKUP(D3478,プログラムデータ!A:N,14,0),"")</f>
        <v/>
      </c>
      <c r="L3478" t="str">
        <f t="shared" si="109"/>
        <v xml:space="preserve">    </v>
      </c>
      <c r="M3478" t="str">
        <f>IFERROR(VLOOKUP(J3478,色々!M:P,4,0),"")</f>
        <v/>
      </c>
      <c r="N3478" t="str">
        <f>IFERROR(記録__2[[#This Row],[競技番号]],"")</f>
        <v/>
      </c>
      <c r="O3478" t="str">
        <f>IFERROR(記録__2[[#This Row],[選手番号]],"")</f>
        <v/>
      </c>
    </row>
    <row r="3479" spans="1:15" x14ac:dyDescent="0.2">
      <c r="A3479" t="str">
        <f>IFERROR(VLOOKUP(N3479,プログラム!B:C,2,0),"")</f>
        <v/>
      </c>
      <c r="B3479" t="str">
        <f t="shared" si="108"/>
        <v/>
      </c>
      <c r="C3479" t="str">
        <f>IFERROR(VLOOKUP(B3479,チーム番号!E:F,2,0),"")</f>
        <v/>
      </c>
      <c r="D3479" t="str">
        <f>IFERROR(VLOOKUP(N3479,プログラム!B:C,2,0),"")</f>
        <v/>
      </c>
      <c r="E3479" t="str">
        <f>IFERROR(記録__2[[#This Row],[組]],"")</f>
        <v/>
      </c>
      <c r="F3479" t="str">
        <f>IFERROR(記録__2[[#This Row],[水路]],"")</f>
        <v/>
      </c>
      <c r="G3479" t="str">
        <f>IFERROR(VLOOKUP(D3479,プログラムデータ!A:N,12,0),"")</f>
        <v/>
      </c>
      <c r="H3479" t="str">
        <f>IFERROR(VLOOKUP(D3479,プログラムデータ!A:N,13,0),"")</f>
        <v/>
      </c>
      <c r="I3479" t="str">
        <f>IFERROR(VLOOKUP(D3479,プログラムデータ!A:N,11,0),"")</f>
        <v/>
      </c>
      <c r="J3479" t="str">
        <f>IFERROR(VLOOKUP(D3479,プログラムデータ!A:N,10,0),"")</f>
        <v/>
      </c>
      <c r="K3479" t="str">
        <f>IFERROR(VLOOKUP(D3479,プログラムデータ!A:N,14,0),"")</f>
        <v/>
      </c>
      <c r="L3479" t="str">
        <f t="shared" si="109"/>
        <v xml:space="preserve">    </v>
      </c>
      <c r="M3479" t="str">
        <f>IFERROR(VLOOKUP(J3479,色々!M:P,4,0),"")</f>
        <v/>
      </c>
      <c r="N3479" t="str">
        <f>IFERROR(記録__2[[#This Row],[競技番号]],"")</f>
        <v/>
      </c>
      <c r="O3479" t="str">
        <f>IFERROR(記録__2[[#This Row],[選手番号]],"")</f>
        <v/>
      </c>
    </row>
    <row r="3480" spans="1:15" x14ac:dyDescent="0.2">
      <c r="A3480" t="str">
        <f>IFERROR(VLOOKUP(N3480,プログラム!B:C,2,0),"")</f>
        <v/>
      </c>
      <c r="B3480" t="str">
        <f t="shared" si="108"/>
        <v/>
      </c>
      <c r="C3480" t="str">
        <f>IFERROR(VLOOKUP(B3480,チーム番号!E:F,2,0),"")</f>
        <v/>
      </c>
      <c r="D3480" t="str">
        <f>IFERROR(VLOOKUP(N3480,プログラム!B:C,2,0),"")</f>
        <v/>
      </c>
      <c r="E3480" t="str">
        <f>IFERROR(記録__2[[#This Row],[組]],"")</f>
        <v/>
      </c>
      <c r="F3480" t="str">
        <f>IFERROR(記録__2[[#This Row],[水路]],"")</f>
        <v/>
      </c>
      <c r="G3480" t="str">
        <f>IFERROR(VLOOKUP(D3480,プログラムデータ!A:N,12,0),"")</f>
        <v/>
      </c>
      <c r="H3480" t="str">
        <f>IFERROR(VLOOKUP(D3480,プログラムデータ!A:N,13,0),"")</f>
        <v/>
      </c>
      <c r="I3480" t="str">
        <f>IFERROR(VLOOKUP(D3480,プログラムデータ!A:N,11,0),"")</f>
        <v/>
      </c>
      <c r="J3480" t="str">
        <f>IFERROR(VLOOKUP(D3480,プログラムデータ!A:N,10,0),"")</f>
        <v/>
      </c>
      <c r="K3480" t="str">
        <f>IFERROR(VLOOKUP(D3480,プログラムデータ!A:N,14,0),"")</f>
        <v/>
      </c>
      <c r="L3480" t="str">
        <f t="shared" si="109"/>
        <v xml:space="preserve">    </v>
      </c>
      <c r="M3480" t="str">
        <f>IFERROR(VLOOKUP(J3480,色々!M:P,4,0),"")</f>
        <v/>
      </c>
      <c r="N3480" t="str">
        <f>IFERROR(記録__2[[#This Row],[競技番号]],"")</f>
        <v/>
      </c>
      <c r="O3480" t="str">
        <f>IFERROR(記録__2[[#This Row],[選手番号]],"")</f>
        <v/>
      </c>
    </row>
    <row r="3481" spans="1:15" x14ac:dyDescent="0.2">
      <c r="A3481" t="str">
        <f>IFERROR(VLOOKUP(N3481,プログラム!B:C,2,0),"")</f>
        <v/>
      </c>
      <c r="B3481" t="str">
        <f t="shared" si="108"/>
        <v/>
      </c>
      <c r="C3481" t="str">
        <f>IFERROR(VLOOKUP(B3481,チーム番号!E:F,2,0),"")</f>
        <v/>
      </c>
      <c r="D3481" t="str">
        <f>IFERROR(VLOOKUP(N3481,プログラム!B:C,2,0),"")</f>
        <v/>
      </c>
      <c r="E3481" t="str">
        <f>IFERROR(記録__2[[#This Row],[組]],"")</f>
        <v/>
      </c>
      <c r="F3481" t="str">
        <f>IFERROR(記録__2[[#This Row],[水路]],"")</f>
        <v/>
      </c>
      <c r="G3481" t="str">
        <f>IFERROR(VLOOKUP(D3481,プログラムデータ!A:N,12,0),"")</f>
        <v/>
      </c>
      <c r="H3481" t="str">
        <f>IFERROR(VLOOKUP(D3481,プログラムデータ!A:N,13,0),"")</f>
        <v/>
      </c>
      <c r="I3481" t="str">
        <f>IFERROR(VLOOKUP(D3481,プログラムデータ!A:N,11,0),"")</f>
        <v/>
      </c>
      <c r="J3481" t="str">
        <f>IFERROR(VLOOKUP(D3481,プログラムデータ!A:N,10,0),"")</f>
        <v/>
      </c>
      <c r="K3481" t="str">
        <f>IFERROR(VLOOKUP(D3481,プログラムデータ!A:N,14,0),"")</f>
        <v/>
      </c>
      <c r="L3481" t="str">
        <f t="shared" si="109"/>
        <v xml:space="preserve">    </v>
      </c>
      <c r="M3481" t="str">
        <f>IFERROR(VLOOKUP(J3481,色々!M:P,4,0),"")</f>
        <v/>
      </c>
      <c r="N3481" t="str">
        <f>IFERROR(記録__2[[#This Row],[競技番号]],"")</f>
        <v/>
      </c>
      <c r="O3481" t="str">
        <f>IFERROR(記録__2[[#This Row],[選手番号]],"")</f>
        <v/>
      </c>
    </row>
    <row r="3482" spans="1:15" x14ac:dyDescent="0.2">
      <c r="A3482" t="str">
        <f>IFERROR(VLOOKUP(N3482,プログラム!B:C,2,0),"")</f>
        <v/>
      </c>
      <c r="B3482" t="str">
        <f t="shared" si="108"/>
        <v/>
      </c>
      <c r="C3482" t="str">
        <f>IFERROR(VLOOKUP(B3482,チーム番号!E:F,2,0),"")</f>
        <v/>
      </c>
      <c r="D3482" t="str">
        <f>IFERROR(VLOOKUP(N3482,プログラム!B:C,2,0),"")</f>
        <v/>
      </c>
      <c r="E3482" t="str">
        <f>IFERROR(記録__2[[#This Row],[組]],"")</f>
        <v/>
      </c>
      <c r="F3482" t="str">
        <f>IFERROR(記録__2[[#This Row],[水路]],"")</f>
        <v/>
      </c>
      <c r="G3482" t="str">
        <f>IFERROR(VLOOKUP(D3482,プログラムデータ!A:N,12,0),"")</f>
        <v/>
      </c>
      <c r="H3482" t="str">
        <f>IFERROR(VLOOKUP(D3482,プログラムデータ!A:N,13,0),"")</f>
        <v/>
      </c>
      <c r="I3482" t="str">
        <f>IFERROR(VLOOKUP(D3482,プログラムデータ!A:N,11,0),"")</f>
        <v/>
      </c>
      <c r="J3482" t="str">
        <f>IFERROR(VLOOKUP(D3482,プログラムデータ!A:N,10,0),"")</f>
        <v/>
      </c>
      <c r="K3482" t="str">
        <f>IFERROR(VLOOKUP(D3482,プログラムデータ!A:N,14,0),"")</f>
        <v/>
      </c>
      <c r="L3482" t="str">
        <f t="shared" si="109"/>
        <v xml:space="preserve">    </v>
      </c>
      <c r="M3482" t="str">
        <f>IFERROR(VLOOKUP(J3482,色々!M:P,4,0),"")</f>
        <v/>
      </c>
      <c r="N3482" t="str">
        <f>IFERROR(記録__2[[#This Row],[競技番号]],"")</f>
        <v/>
      </c>
      <c r="O3482" t="str">
        <f>IFERROR(記録__2[[#This Row],[選手番号]],"")</f>
        <v/>
      </c>
    </row>
    <row r="3483" spans="1:15" x14ac:dyDescent="0.2">
      <c r="A3483" t="str">
        <f>IFERROR(VLOOKUP(N3483,プログラム!B:C,2,0),"")</f>
        <v/>
      </c>
      <c r="B3483" t="str">
        <f t="shared" si="108"/>
        <v/>
      </c>
      <c r="C3483" t="str">
        <f>IFERROR(VLOOKUP(B3483,チーム番号!E:F,2,0),"")</f>
        <v/>
      </c>
      <c r="D3483" t="str">
        <f>IFERROR(VLOOKUP(N3483,プログラム!B:C,2,0),"")</f>
        <v/>
      </c>
      <c r="E3483" t="str">
        <f>IFERROR(記録__2[[#This Row],[組]],"")</f>
        <v/>
      </c>
      <c r="F3483" t="str">
        <f>IFERROR(記録__2[[#This Row],[水路]],"")</f>
        <v/>
      </c>
      <c r="G3483" t="str">
        <f>IFERROR(VLOOKUP(D3483,プログラムデータ!A:N,12,0),"")</f>
        <v/>
      </c>
      <c r="H3483" t="str">
        <f>IFERROR(VLOOKUP(D3483,プログラムデータ!A:N,13,0),"")</f>
        <v/>
      </c>
      <c r="I3483" t="str">
        <f>IFERROR(VLOOKUP(D3483,プログラムデータ!A:N,11,0),"")</f>
        <v/>
      </c>
      <c r="J3483" t="str">
        <f>IFERROR(VLOOKUP(D3483,プログラムデータ!A:N,10,0),"")</f>
        <v/>
      </c>
      <c r="K3483" t="str">
        <f>IFERROR(VLOOKUP(D3483,プログラムデータ!A:N,14,0),"")</f>
        <v/>
      </c>
      <c r="L3483" t="str">
        <f t="shared" si="109"/>
        <v xml:space="preserve">    </v>
      </c>
      <c r="M3483" t="str">
        <f>IFERROR(VLOOKUP(J3483,色々!M:P,4,0),"")</f>
        <v/>
      </c>
      <c r="N3483" t="str">
        <f>IFERROR(記録__2[[#This Row],[競技番号]],"")</f>
        <v/>
      </c>
      <c r="O3483" t="str">
        <f>IFERROR(記録__2[[#This Row],[選手番号]],"")</f>
        <v/>
      </c>
    </row>
    <row r="3484" spans="1:15" x14ac:dyDescent="0.2">
      <c r="A3484" t="str">
        <f>IFERROR(VLOOKUP(N3484,プログラム!B:C,2,0),"")</f>
        <v/>
      </c>
      <c r="B3484" t="str">
        <f t="shared" si="108"/>
        <v/>
      </c>
      <c r="C3484" t="str">
        <f>IFERROR(VLOOKUP(B3484,チーム番号!E:F,2,0),"")</f>
        <v/>
      </c>
      <c r="D3484" t="str">
        <f>IFERROR(VLOOKUP(N3484,プログラム!B:C,2,0),"")</f>
        <v/>
      </c>
      <c r="E3484" t="str">
        <f>IFERROR(記録__2[[#This Row],[組]],"")</f>
        <v/>
      </c>
      <c r="F3484" t="str">
        <f>IFERROR(記録__2[[#This Row],[水路]],"")</f>
        <v/>
      </c>
      <c r="G3484" t="str">
        <f>IFERROR(VLOOKUP(D3484,プログラムデータ!A:N,12,0),"")</f>
        <v/>
      </c>
      <c r="H3484" t="str">
        <f>IFERROR(VLOOKUP(D3484,プログラムデータ!A:N,13,0),"")</f>
        <v/>
      </c>
      <c r="I3484" t="str">
        <f>IFERROR(VLOOKUP(D3484,プログラムデータ!A:N,11,0),"")</f>
        <v/>
      </c>
      <c r="J3484" t="str">
        <f>IFERROR(VLOOKUP(D3484,プログラムデータ!A:N,10,0),"")</f>
        <v/>
      </c>
      <c r="K3484" t="str">
        <f>IFERROR(VLOOKUP(D3484,プログラムデータ!A:N,14,0),"")</f>
        <v/>
      </c>
      <c r="L3484" t="str">
        <f t="shared" si="109"/>
        <v xml:space="preserve">    </v>
      </c>
      <c r="M3484" t="str">
        <f>IFERROR(VLOOKUP(J3484,色々!M:P,4,0),"")</f>
        <v/>
      </c>
      <c r="N3484" t="str">
        <f>IFERROR(記録__2[[#This Row],[競技番号]],"")</f>
        <v/>
      </c>
      <c r="O3484" t="str">
        <f>IFERROR(記録__2[[#This Row],[選手番号]],"")</f>
        <v/>
      </c>
    </row>
    <row r="3485" spans="1:15" x14ac:dyDescent="0.2">
      <c r="A3485" t="str">
        <f>IFERROR(VLOOKUP(N3485,プログラム!B:C,2,0),"")</f>
        <v/>
      </c>
      <c r="B3485" t="str">
        <f t="shared" si="108"/>
        <v/>
      </c>
      <c r="C3485" t="str">
        <f>IFERROR(VLOOKUP(B3485,チーム番号!E:F,2,0),"")</f>
        <v/>
      </c>
      <c r="D3485" t="str">
        <f>IFERROR(VLOOKUP(N3485,プログラム!B:C,2,0),"")</f>
        <v/>
      </c>
      <c r="E3485" t="str">
        <f>IFERROR(記録__2[[#This Row],[組]],"")</f>
        <v/>
      </c>
      <c r="F3485" t="str">
        <f>IFERROR(記録__2[[#This Row],[水路]],"")</f>
        <v/>
      </c>
      <c r="G3485" t="str">
        <f>IFERROR(VLOOKUP(D3485,プログラムデータ!A:N,12,0),"")</f>
        <v/>
      </c>
      <c r="H3485" t="str">
        <f>IFERROR(VLOOKUP(D3485,プログラムデータ!A:N,13,0),"")</f>
        <v/>
      </c>
      <c r="I3485" t="str">
        <f>IFERROR(VLOOKUP(D3485,プログラムデータ!A:N,11,0),"")</f>
        <v/>
      </c>
      <c r="J3485" t="str">
        <f>IFERROR(VLOOKUP(D3485,プログラムデータ!A:N,10,0),"")</f>
        <v/>
      </c>
      <c r="K3485" t="str">
        <f>IFERROR(VLOOKUP(D3485,プログラムデータ!A:N,14,0),"")</f>
        <v/>
      </c>
      <c r="L3485" t="str">
        <f t="shared" si="109"/>
        <v xml:space="preserve">    </v>
      </c>
      <c r="M3485" t="str">
        <f>IFERROR(VLOOKUP(J3485,色々!M:P,4,0),"")</f>
        <v/>
      </c>
      <c r="N3485" t="str">
        <f>IFERROR(記録__2[[#This Row],[競技番号]],"")</f>
        <v/>
      </c>
      <c r="O3485" t="str">
        <f>IFERROR(記録__2[[#This Row],[選手番号]],"")</f>
        <v/>
      </c>
    </row>
    <row r="3486" spans="1:15" x14ac:dyDescent="0.2">
      <c r="A3486" t="str">
        <f>IFERROR(VLOOKUP(N3486,プログラム!B:C,2,0),"")</f>
        <v/>
      </c>
      <c r="B3486" t="str">
        <f t="shared" si="108"/>
        <v/>
      </c>
      <c r="C3486" t="str">
        <f>IFERROR(VLOOKUP(B3486,チーム番号!E:F,2,0),"")</f>
        <v/>
      </c>
      <c r="D3486" t="str">
        <f>IFERROR(VLOOKUP(N3486,プログラム!B:C,2,0),"")</f>
        <v/>
      </c>
      <c r="E3486" t="str">
        <f>IFERROR(記録__2[[#This Row],[組]],"")</f>
        <v/>
      </c>
      <c r="F3486" t="str">
        <f>IFERROR(記録__2[[#This Row],[水路]],"")</f>
        <v/>
      </c>
      <c r="G3486" t="str">
        <f>IFERROR(VLOOKUP(D3486,プログラムデータ!A:N,12,0),"")</f>
        <v/>
      </c>
      <c r="H3486" t="str">
        <f>IFERROR(VLOOKUP(D3486,プログラムデータ!A:N,13,0),"")</f>
        <v/>
      </c>
      <c r="I3486" t="str">
        <f>IFERROR(VLOOKUP(D3486,プログラムデータ!A:N,11,0),"")</f>
        <v/>
      </c>
      <c r="J3486" t="str">
        <f>IFERROR(VLOOKUP(D3486,プログラムデータ!A:N,10,0),"")</f>
        <v/>
      </c>
      <c r="K3486" t="str">
        <f>IFERROR(VLOOKUP(D3486,プログラムデータ!A:N,14,0),"")</f>
        <v/>
      </c>
      <c r="L3486" t="str">
        <f t="shared" si="109"/>
        <v xml:space="preserve">    </v>
      </c>
      <c r="M3486" t="str">
        <f>IFERROR(VLOOKUP(J3486,色々!M:P,4,0),"")</f>
        <v/>
      </c>
      <c r="N3486" t="str">
        <f>IFERROR(記録__2[[#This Row],[競技番号]],"")</f>
        <v/>
      </c>
      <c r="O3486" t="str">
        <f>IFERROR(記録__2[[#This Row],[選手番号]],"")</f>
        <v/>
      </c>
    </row>
    <row r="3487" spans="1:15" x14ac:dyDescent="0.2">
      <c r="A3487" t="str">
        <f>IFERROR(VLOOKUP(N3487,プログラム!B:C,2,0),"")</f>
        <v/>
      </c>
      <c r="B3487" t="str">
        <f t="shared" si="108"/>
        <v/>
      </c>
      <c r="C3487" t="str">
        <f>IFERROR(VLOOKUP(B3487,チーム番号!E:F,2,0),"")</f>
        <v/>
      </c>
      <c r="D3487" t="str">
        <f>IFERROR(VLOOKUP(N3487,プログラム!B:C,2,0),"")</f>
        <v/>
      </c>
      <c r="E3487" t="str">
        <f>IFERROR(記録__2[[#This Row],[組]],"")</f>
        <v/>
      </c>
      <c r="F3487" t="str">
        <f>IFERROR(記録__2[[#This Row],[水路]],"")</f>
        <v/>
      </c>
      <c r="G3487" t="str">
        <f>IFERROR(VLOOKUP(D3487,プログラムデータ!A:N,12,0),"")</f>
        <v/>
      </c>
      <c r="H3487" t="str">
        <f>IFERROR(VLOOKUP(D3487,プログラムデータ!A:N,13,0),"")</f>
        <v/>
      </c>
      <c r="I3487" t="str">
        <f>IFERROR(VLOOKUP(D3487,プログラムデータ!A:N,11,0),"")</f>
        <v/>
      </c>
      <c r="J3487" t="str">
        <f>IFERROR(VLOOKUP(D3487,プログラムデータ!A:N,10,0),"")</f>
        <v/>
      </c>
      <c r="K3487" t="str">
        <f>IFERROR(VLOOKUP(D3487,プログラムデータ!A:N,14,0),"")</f>
        <v/>
      </c>
      <c r="L3487" t="str">
        <f t="shared" si="109"/>
        <v xml:space="preserve">    </v>
      </c>
      <c r="M3487" t="str">
        <f>IFERROR(VLOOKUP(J3487,色々!M:P,4,0),"")</f>
        <v/>
      </c>
      <c r="N3487" t="str">
        <f>IFERROR(記録__2[[#This Row],[競技番号]],"")</f>
        <v/>
      </c>
      <c r="O3487" t="str">
        <f>IFERROR(記録__2[[#This Row],[選手番号]],"")</f>
        <v/>
      </c>
    </row>
    <row r="3488" spans="1:15" x14ac:dyDescent="0.2">
      <c r="A3488" t="str">
        <f>IFERROR(VLOOKUP(N3488,プログラム!B:C,2,0),"")</f>
        <v/>
      </c>
      <c r="B3488" t="str">
        <f t="shared" si="108"/>
        <v/>
      </c>
      <c r="C3488" t="str">
        <f>IFERROR(VLOOKUP(B3488,チーム番号!E:F,2,0),"")</f>
        <v/>
      </c>
      <c r="D3488" t="str">
        <f>IFERROR(VLOOKUP(N3488,プログラム!B:C,2,0),"")</f>
        <v/>
      </c>
      <c r="E3488" t="str">
        <f>IFERROR(記録__2[[#This Row],[組]],"")</f>
        <v/>
      </c>
      <c r="F3488" t="str">
        <f>IFERROR(記録__2[[#This Row],[水路]],"")</f>
        <v/>
      </c>
      <c r="G3488" t="str">
        <f>IFERROR(VLOOKUP(D3488,プログラムデータ!A:N,12,0),"")</f>
        <v/>
      </c>
      <c r="H3488" t="str">
        <f>IFERROR(VLOOKUP(D3488,プログラムデータ!A:N,13,0),"")</f>
        <v/>
      </c>
      <c r="I3488" t="str">
        <f>IFERROR(VLOOKUP(D3488,プログラムデータ!A:N,11,0),"")</f>
        <v/>
      </c>
      <c r="J3488" t="str">
        <f>IFERROR(VLOOKUP(D3488,プログラムデータ!A:N,10,0),"")</f>
        <v/>
      </c>
      <c r="K3488" t="str">
        <f>IFERROR(VLOOKUP(D3488,プログラムデータ!A:N,14,0),"")</f>
        <v/>
      </c>
      <c r="L3488" t="str">
        <f t="shared" si="109"/>
        <v xml:space="preserve">    </v>
      </c>
      <c r="M3488" t="str">
        <f>IFERROR(VLOOKUP(J3488,色々!M:P,4,0),"")</f>
        <v/>
      </c>
      <c r="N3488" t="str">
        <f>IFERROR(記録__2[[#This Row],[競技番号]],"")</f>
        <v/>
      </c>
      <c r="O3488" t="str">
        <f>IFERROR(記録__2[[#This Row],[選手番号]],"")</f>
        <v/>
      </c>
    </row>
    <row r="3489" spans="1:15" x14ac:dyDescent="0.2">
      <c r="A3489" t="str">
        <f>IFERROR(VLOOKUP(N3489,プログラム!B:C,2,0),"")</f>
        <v/>
      </c>
      <c r="B3489" t="str">
        <f t="shared" si="108"/>
        <v/>
      </c>
      <c r="C3489" t="str">
        <f>IFERROR(VLOOKUP(B3489,チーム番号!E:F,2,0),"")</f>
        <v/>
      </c>
      <c r="D3489" t="str">
        <f>IFERROR(VLOOKUP(N3489,プログラム!B:C,2,0),"")</f>
        <v/>
      </c>
      <c r="E3489" t="str">
        <f>IFERROR(記録__2[[#This Row],[組]],"")</f>
        <v/>
      </c>
      <c r="F3489" t="str">
        <f>IFERROR(記録__2[[#This Row],[水路]],"")</f>
        <v/>
      </c>
      <c r="G3489" t="str">
        <f>IFERROR(VLOOKUP(D3489,プログラムデータ!A:N,12,0),"")</f>
        <v/>
      </c>
      <c r="H3489" t="str">
        <f>IFERROR(VLOOKUP(D3489,プログラムデータ!A:N,13,0),"")</f>
        <v/>
      </c>
      <c r="I3489" t="str">
        <f>IFERROR(VLOOKUP(D3489,プログラムデータ!A:N,11,0),"")</f>
        <v/>
      </c>
      <c r="J3489" t="str">
        <f>IFERROR(VLOOKUP(D3489,プログラムデータ!A:N,10,0),"")</f>
        <v/>
      </c>
      <c r="K3489" t="str">
        <f>IFERROR(VLOOKUP(D3489,プログラムデータ!A:N,14,0),"")</f>
        <v/>
      </c>
      <c r="L3489" t="str">
        <f t="shared" si="109"/>
        <v xml:space="preserve">    </v>
      </c>
      <c r="M3489" t="str">
        <f>IFERROR(VLOOKUP(J3489,色々!M:P,4,0),"")</f>
        <v/>
      </c>
      <c r="N3489" t="str">
        <f>IFERROR(記録__2[[#This Row],[競技番号]],"")</f>
        <v/>
      </c>
      <c r="O3489" t="str">
        <f>IFERROR(記録__2[[#This Row],[選手番号]],"")</f>
        <v/>
      </c>
    </row>
    <row r="3490" spans="1:15" x14ac:dyDescent="0.2">
      <c r="A3490" t="str">
        <f>IFERROR(VLOOKUP(N3490,プログラム!B:C,2,0),"")</f>
        <v/>
      </c>
      <c r="B3490" t="str">
        <f t="shared" si="108"/>
        <v/>
      </c>
      <c r="C3490" t="str">
        <f>IFERROR(VLOOKUP(B3490,チーム番号!E:F,2,0),"")</f>
        <v/>
      </c>
      <c r="D3490" t="str">
        <f>IFERROR(VLOOKUP(N3490,プログラム!B:C,2,0),"")</f>
        <v/>
      </c>
      <c r="E3490" t="str">
        <f>IFERROR(記録__2[[#This Row],[組]],"")</f>
        <v/>
      </c>
      <c r="F3490" t="str">
        <f>IFERROR(記録__2[[#This Row],[水路]],"")</f>
        <v/>
      </c>
      <c r="G3490" t="str">
        <f>IFERROR(VLOOKUP(D3490,プログラムデータ!A:N,12,0),"")</f>
        <v/>
      </c>
      <c r="H3490" t="str">
        <f>IFERROR(VLOOKUP(D3490,プログラムデータ!A:N,13,0),"")</f>
        <v/>
      </c>
      <c r="I3490" t="str">
        <f>IFERROR(VLOOKUP(D3490,プログラムデータ!A:N,11,0),"")</f>
        <v/>
      </c>
      <c r="J3490" t="str">
        <f>IFERROR(VLOOKUP(D3490,プログラムデータ!A:N,10,0),"")</f>
        <v/>
      </c>
      <c r="K3490" t="str">
        <f>IFERROR(VLOOKUP(D3490,プログラムデータ!A:N,14,0),"")</f>
        <v/>
      </c>
      <c r="L3490" t="str">
        <f t="shared" si="109"/>
        <v xml:space="preserve">    </v>
      </c>
      <c r="M3490" t="str">
        <f>IFERROR(VLOOKUP(J3490,色々!M:P,4,0),"")</f>
        <v/>
      </c>
      <c r="N3490" t="str">
        <f>IFERROR(記録__2[[#This Row],[競技番号]],"")</f>
        <v/>
      </c>
      <c r="O3490" t="str">
        <f>IFERROR(記録__2[[#This Row],[選手番号]],"")</f>
        <v/>
      </c>
    </row>
    <row r="3491" spans="1:15" x14ac:dyDescent="0.2">
      <c r="A3491" t="str">
        <f>IFERROR(VLOOKUP(N3491,プログラム!B:C,2,0),"")</f>
        <v/>
      </c>
      <c r="B3491" t="str">
        <f t="shared" si="108"/>
        <v/>
      </c>
      <c r="C3491" t="str">
        <f>IFERROR(VLOOKUP(B3491,チーム番号!E:F,2,0),"")</f>
        <v/>
      </c>
      <c r="D3491" t="str">
        <f>IFERROR(VLOOKUP(N3491,プログラム!B:C,2,0),"")</f>
        <v/>
      </c>
      <c r="E3491" t="str">
        <f>IFERROR(記録__2[[#This Row],[組]],"")</f>
        <v/>
      </c>
      <c r="F3491" t="str">
        <f>IFERROR(記録__2[[#This Row],[水路]],"")</f>
        <v/>
      </c>
      <c r="G3491" t="str">
        <f>IFERROR(VLOOKUP(D3491,プログラムデータ!A:N,12,0),"")</f>
        <v/>
      </c>
      <c r="H3491" t="str">
        <f>IFERROR(VLOOKUP(D3491,プログラムデータ!A:N,13,0),"")</f>
        <v/>
      </c>
      <c r="I3491" t="str">
        <f>IFERROR(VLOOKUP(D3491,プログラムデータ!A:N,11,0),"")</f>
        <v/>
      </c>
      <c r="J3491" t="str">
        <f>IFERROR(VLOOKUP(D3491,プログラムデータ!A:N,10,0),"")</f>
        <v/>
      </c>
      <c r="K3491" t="str">
        <f>IFERROR(VLOOKUP(D3491,プログラムデータ!A:N,14,0),"")</f>
        <v/>
      </c>
      <c r="L3491" t="str">
        <f t="shared" si="109"/>
        <v xml:space="preserve">    </v>
      </c>
      <c r="M3491" t="str">
        <f>IFERROR(VLOOKUP(J3491,色々!M:P,4,0),"")</f>
        <v/>
      </c>
      <c r="N3491" t="str">
        <f>IFERROR(記録__2[[#This Row],[競技番号]],"")</f>
        <v/>
      </c>
      <c r="O3491" t="str">
        <f>IFERROR(記録__2[[#This Row],[選手番号]],"")</f>
        <v/>
      </c>
    </row>
    <row r="3492" spans="1:15" x14ac:dyDescent="0.2">
      <c r="A3492" t="str">
        <f>IFERROR(VLOOKUP(N3492,プログラム!B:C,2,0),"")</f>
        <v/>
      </c>
      <c r="B3492" t="str">
        <f t="shared" si="108"/>
        <v/>
      </c>
      <c r="C3492" t="str">
        <f>IFERROR(VLOOKUP(B3492,チーム番号!E:F,2,0),"")</f>
        <v/>
      </c>
      <c r="D3492" t="str">
        <f>IFERROR(VLOOKUP(N3492,プログラム!B:C,2,0),"")</f>
        <v/>
      </c>
      <c r="E3492" t="str">
        <f>IFERROR(記録__2[[#This Row],[組]],"")</f>
        <v/>
      </c>
      <c r="F3492" t="str">
        <f>IFERROR(記録__2[[#This Row],[水路]],"")</f>
        <v/>
      </c>
      <c r="G3492" t="str">
        <f>IFERROR(VLOOKUP(D3492,プログラムデータ!A:N,12,0),"")</f>
        <v/>
      </c>
      <c r="H3492" t="str">
        <f>IFERROR(VLOOKUP(D3492,プログラムデータ!A:N,13,0),"")</f>
        <v/>
      </c>
      <c r="I3492" t="str">
        <f>IFERROR(VLOOKUP(D3492,プログラムデータ!A:N,11,0),"")</f>
        <v/>
      </c>
      <c r="J3492" t="str">
        <f>IFERROR(VLOOKUP(D3492,プログラムデータ!A:N,10,0),"")</f>
        <v/>
      </c>
      <c r="K3492" t="str">
        <f>IFERROR(VLOOKUP(D3492,プログラムデータ!A:N,14,0),"")</f>
        <v/>
      </c>
      <c r="L3492" t="str">
        <f t="shared" si="109"/>
        <v xml:space="preserve">    </v>
      </c>
      <c r="M3492" t="str">
        <f>IFERROR(VLOOKUP(J3492,色々!M:P,4,0),"")</f>
        <v/>
      </c>
      <c r="N3492" t="str">
        <f>IFERROR(記録__2[[#This Row],[競技番号]],"")</f>
        <v/>
      </c>
      <c r="O3492" t="str">
        <f>IFERROR(記録__2[[#This Row],[選手番号]],"")</f>
        <v/>
      </c>
    </row>
    <row r="3493" spans="1:15" x14ac:dyDescent="0.2">
      <c r="A3493" t="str">
        <f>IFERROR(VLOOKUP(N3493,プログラム!B:C,2,0),"")</f>
        <v/>
      </c>
      <c r="B3493" t="str">
        <f t="shared" si="108"/>
        <v/>
      </c>
      <c r="C3493" t="str">
        <f>IFERROR(VLOOKUP(B3493,チーム番号!E:F,2,0),"")</f>
        <v/>
      </c>
      <c r="D3493" t="str">
        <f>IFERROR(VLOOKUP(N3493,プログラム!B:C,2,0),"")</f>
        <v/>
      </c>
      <c r="E3493" t="str">
        <f>IFERROR(記録__2[[#This Row],[組]],"")</f>
        <v/>
      </c>
      <c r="F3493" t="str">
        <f>IFERROR(記録__2[[#This Row],[水路]],"")</f>
        <v/>
      </c>
      <c r="G3493" t="str">
        <f>IFERROR(VLOOKUP(D3493,プログラムデータ!A:N,12,0),"")</f>
        <v/>
      </c>
      <c r="H3493" t="str">
        <f>IFERROR(VLOOKUP(D3493,プログラムデータ!A:N,13,0),"")</f>
        <v/>
      </c>
      <c r="I3493" t="str">
        <f>IFERROR(VLOOKUP(D3493,プログラムデータ!A:N,11,0),"")</f>
        <v/>
      </c>
      <c r="J3493" t="str">
        <f>IFERROR(VLOOKUP(D3493,プログラムデータ!A:N,10,0),"")</f>
        <v/>
      </c>
      <c r="K3493" t="str">
        <f>IFERROR(VLOOKUP(D3493,プログラムデータ!A:N,14,0),"")</f>
        <v/>
      </c>
      <c r="L3493" t="str">
        <f t="shared" si="109"/>
        <v xml:space="preserve">    </v>
      </c>
      <c r="M3493" t="str">
        <f>IFERROR(VLOOKUP(J3493,色々!M:P,4,0),"")</f>
        <v/>
      </c>
      <c r="N3493" t="str">
        <f>IFERROR(記録__2[[#This Row],[競技番号]],"")</f>
        <v/>
      </c>
      <c r="O3493" t="str">
        <f>IFERROR(記録__2[[#This Row],[選手番号]],"")</f>
        <v/>
      </c>
    </row>
    <row r="3494" spans="1:15" x14ac:dyDescent="0.2">
      <c r="A3494" t="str">
        <f>IFERROR(VLOOKUP(N3494,プログラム!B:C,2,0),"")</f>
        <v/>
      </c>
      <c r="B3494" t="str">
        <f t="shared" si="108"/>
        <v/>
      </c>
      <c r="C3494" t="str">
        <f>IFERROR(VLOOKUP(B3494,チーム番号!E:F,2,0),"")</f>
        <v/>
      </c>
      <c r="D3494" t="str">
        <f>IFERROR(VLOOKUP(N3494,プログラム!B:C,2,0),"")</f>
        <v/>
      </c>
      <c r="E3494" t="str">
        <f>IFERROR(記録__2[[#This Row],[組]],"")</f>
        <v/>
      </c>
      <c r="F3494" t="str">
        <f>IFERROR(記録__2[[#This Row],[水路]],"")</f>
        <v/>
      </c>
      <c r="G3494" t="str">
        <f>IFERROR(VLOOKUP(D3494,プログラムデータ!A:N,12,0),"")</f>
        <v/>
      </c>
      <c r="H3494" t="str">
        <f>IFERROR(VLOOKUP(D3494,プログラムデータ!A:N,13,0),"")</f>
        <v/>
      </c>
      <c r="I3494" t="str">
        <f>IFERROR(VLOOKUP(D3494,プログラムデータ!A:N,11,0),"")</f>
        <v/>
      </c>
      <c r="J3494" t="str">
        <f>IFERROR(VLOOKUP(D3494,プログラムデータ!A:N,10,0),"")</f>
        <v/>
      </c>
      <c r="K3494" t="str">
        <f>IFERROR(VLOOKUP(D3494,プログラムデータ!A:N,14,0),"")</f>
        <v/>
      </c>
      <c r="L3494" t="str">
        <f t="shared" si="109"/>
        <v xml:space="preserve">    </v>
      </c>
      <c r="M3494" t="str">
        <f>IFERROR(VLOOKUP(J3494,色々!M:P,4,0),"")</f>
        <v/>
      </c>
      <c r="N3494" t="str">
        <f>IFERROR(記録__2[[#This Row],[競技番号]],"")</f>
        <v/>
      </c>
      <c r="O3494" t="str">
        <f>IFERROR(記録__2[[#This Row],[選手番号]],"")</f>
        <v/>
      </c>
    </row>
    <row r="3495" spans="1:15" x14ac:dyDescent="0.2">
      <c r="A3495" t="str">
        <f>IFERROR(VLOOKUP(N3495,プログラム!B:C,2,0),"")</f>
        <v/>
      </c>
      <c r="B3495" t="str">
        <f t="shared" si="108"/>
        <v/>
      </c>
      <c r="C3495" t="str">
        <f>IFERROR(VLOOKUP(B3495,チーム番号!E:F,2,0),"")</f>
        <v/>
      </c>
      <c r="D3495" t="str">
        <f>IFERROR(VLOOKUP(N3495,プログラム!B:C,2,0),"")</f>
        <v/>
      </c>
      <c r="E3495" t="str">
        <f>IFERROR(記録__2[[#This Row],[組]],"")</f>
        <v/>
      </c>
      <c r="F3495" t="str">
        <f>IFERROR(記録__2[[#This Row],[水路]],"")</f>
        <v/>
      </c>
      <c r="G3495" t="str">
        <f>IFERROR(VLOOKUP(D3495,プログラムデータ!A:N,12,0),"")</f>
        <v/>
      </c>
      <c r="H3495" t="str">
        <f>IFERROR(VLOOKUP(D3495,プログラムデータ!A:N,13,0),"")</f>
        <v/>
      </c>
      <c r="I3495" t="str">
        <f>IFERROR(VLOOKUP(D3495,プログラムデータ!A:N,11,0),"")</f>
        <v/>
      </c>
      <c r="J3495" t="str">
        <f>IFERROR(VLOOKUP(D3495,プログラムデータ!A:N,10,0),"")</f>
        <v/>
      </c>
      <c r="K3495" t="str">
        <f>IFERROR(VLOOKUP(D3495,プログラムデータ!A:N,14,0),"")</f>
        <v/>
      </c>
      <c r="L3495" t="str">
        <f t="shared" si="109"/>
        <v xml:space="preserve">    </v>
      </c>
      <c r="M3495" t="str">
        <f>IFERROR(VLOOKUP(J3495,色々!M:P,4,0),"")</f>
        <v/>
      </c>
      <c r="N3495" t="str">
        <f>IFERROR(記録__2[[#This Row],[競技番号]],"")</f>
        <v/>
      </c>
      <c r="O3495" t="str">
        <f>IFERROR(記録__2[[#This Row],[選手番号]],"")</f>
        <v/>
      </c>
    </row>
    <row r="3496" spans="1:15" x14ac:dyDescent="0.2">
      <c r="A3496" t="str">
        <f>IFERROR(VLOOKUP(N3496,プログラム!B:C,2,0),"")</f>
        <v/>
      </c>
      <c r="B3496" t="str">
        <f t="shared" si="108"/>
        <v/>
      </c>
      <c r="C3496" t="str">
        <f>IFERROR(VLOOKUP(B3496,チーム番号!E:F,2,0),"")</f>
        <v/>
      </c>
      <c r="D3496" t="str">
        <f>IFERROR(VLOOKUP(N3496,プログラム!B:C,2,0),"")</f>
        <v/>
      </c>
      <c r="E3496" t="str">
        <f>IFERROR(記録__2[[#This Row],[組]],"")</f>
        <v/>
      </c>
      <c r="F3496" t="str">
        <f>IFERROR(記録__2[[#This Row],[水路]],"")</f>
        <v/>
      </c>
      <c r="G3496" t="str">
        <f>IFERROR(VLOOKUP(D3496,プログラムデータ!A:N,12,0),"")</f>
        <v/>
      </c>
      <c r="H3496" t="str">
        <f>IFERROR(VLOOKUP(D3496,プログラムデータ!A:N,13,0),"")</f>
        <v/>
      </c>
      <c r="I3496" t="str">
        <f>IFERROR(VLOOKUP(D3496,プログラムデータ!A:N,11,0),"")</f>
        <v/>
      </c>
      <c r="J3496" t="str">
        <f>IFERROR(VLOOKUP(D3496,プログラムデータ!A:N,10,0),"")</f>
        <v/>
      </c>
      <c r="K3496" t="str">
        <f>IFERROR(VLOOKUP(D3496,プログラムデータ!A:N,14,0),"")</f>
        <v/>
      </c>
      <c r="L3496" t="str">
        <f t="shared" si="109"/>
        <v xml:space="preserve">    </v>
      </c>
      <c r="M3496" t="str">
        <f>IFERROR(VLOOKUP(J3496,色々!M:P,4,0),"")</f>
        <v/>
      </c>
      <c r="N3496" t="str">
        <f>IFERROR(記録__2[[#This Row],[競技番号]],"")</f>
        <v/>
      </c>
      <c r="O3496" t="str">
        <f>IFERROR(記録__2[[#This Row],[選手番号]],"")</f>
        <v/>
      </c>
    </row>
    <row r="3497" spans="1:15" x14ac:dyDescent="0.2">
      <c r="A3497" t="str">
        <f>IFERROR(VLOOKUP(N3497,プログラム!B:C,2,0),"")</f>
        <v/>
      </c>
      <c r="B3497" t="str">
        <f t="shared" si="108"/>
        <v/>
      </c>
      <c r="C3497" t="str">
        <f>IFERROR(VLOOKUP(B3497,チーム番号!E:F,2,0),"")</f>
        <v/>
      </c>
      <c r="D3497" t="str">
        <f>IFERROR(VLOOKUP(N3497,プログラム!B:C,2,0),"")</f>
        <v/>
      </c>
      <c r="E3497" t="str">
        <f>IFERROR(記録__2[[#This Row],[組]],"")</f>
        <v/>
      </c>
      <c r="F3497" t="str">
        <f>IFERROR(記録__2[[#This Row],[水路]],"")</f>
        <v/>
      </c>
      <c r="G3497" t="str">
        <f>IFERROR(VLOOKUP(D3497,プログラムデータ!A:N,12,0),"")</f>
        <v/>
      </c>
      <c r="H3497" t="str">
        <f>IFERROR(VLOOKUP(D3497,プログラムデータ!A:N,13,0),"")</f>
        <v/>
      </c>
      <c r="I3497" t="str">
        <f>IFERROR(VLOOKUP(D3497,プログラムデータ!A:N,11,0),"")</f>
        <v/>
      </c>
      <c r="J3497" t="str">
        <f>IFERROR(VLOOKUP(D3497,プログラムデータ!A:N,10,0),"")</f>
        <v/>
      </c>
      <c r="K3497" t="str">
        <f>IFERROR(VLOOKUP(D3497,プログラムデータ!A:N,14,0),"")</f>
        <v/>
      </c>
      <c r="L3497" t="str">
        <f t="shared" si="109"/>
        <v xml:space="preserve">    </v>
      </c>
      <c r="M3497" t="str">
        <f>IFERROR(VLOOKUP(J3497,色々!M:P,4,0),"")</f>
        <v/>
      </c>
      <c r="N3497" t="str">
        <f>IFERROR(記録__2[[#This Row],[競技番号]],"")</f>
        <v/>
      </c>
      <c r="O3497" t="str">
        <f>IFERROR(記録__2[[#This Row],[選手番号]],"")</f>
        <v/>
      </c>
    </row>
    <row r="3498" spans="1:15" x14ac:dyDescent="0.2">
      <c r="A3498" t="str">
        <f>IFERROR(VLOOKUP(N3498,プログラム!B:C,2,0),"")</f>
        <v/>
      </c>
      <c r="B3498" t="str">
        <f t="shared" si="108"/>
        <v/>
      </c>
      <c r="C3498" t="str">
        <f>IFERROR(VLOOKUP(B3498,チーム番号!E:F,2,0),"")</f>
        <v/>
      </c>
      <c r="D3498" t="str">
        <f>IFERROR(VLOOKUP(N3498,プログラム!B:C,2,0),"")</f>
        <v/>
      </c>
      <c r="E3498" t="str">
        <f>IFERROR(記録__2[[#This Row],[組]],"")</f>
        <v/>
      </c>
      <c r="F3498" t="str">
        <f>IFERROR(記録__2[[#This Row],[水路]],"")</f>
        <v/>
      </c>
      <c r="G3498" t="str">
        <f>IFERROR(VLOOKUP(D3498,プログラムデータ!A:N,12,0),"")</f>
        <v/>
      </c>
      <c r="H3498" t="str">
        <f>IFERROR(VLOOKUP(D3498,プログラムデータ!A:N,13,0),"")</f>
        <v/>
      </c>
      <c r="I3498" t="str">
        <f>IFERROR(VLOOKUP(D3498,プログラムデータ!A:N,11,0),"")</f>
        <v/>
      </c>
      <c r="J3498" t="str">
        <f>IFERROR(VLOOKUP(D3498,プログラムデータ!A:N,10,0),"")</f>
        <v/>
      </c>
      <c r="K3498" t="str">
        <f>IFERROR(VLOOKUP(D3498,プログラムデータ!A:N,14,0),"")</f>
        <v/>
      </c>
      <c r="L3498" t="str">
        <f t="shared" si="109"/>
        <v xml:space="preserve">    </v>
      </c>
      <c r="M3498" t="str">
        <f>IFERROR(VLOOKUP(J3498,色々!M:P,4,0),"")</f>
        <v/>
      </c>
      <c r="N3498" t="str">
        <f>IFERROR(記録__2[[#This Row],[競技番号]],"")</f>
        <v/>
      </c>
      <c r="O3498" t="str">
        <f>IFERROR(記録__2[[#This Row],[選手番号]],"")</f>
        <v/>
      </c>
    </row>
    <row r="3499" spans="1:15" x14ac:dyDescent="0.2">
      <c r="A3499" t="str">
        <f>IFERROR(VLOOKUP(N3499,プログラム!B:C,2,0),"")</f>
        <v/>
      </c>
      <c r="B3499" t="str">
        <f t="shared" si="108"/>
        <v/>
      </c>
      <c r="C3499" t="str">
        <f>IFERROR(VLOOKUP(B3499,チーム番号!E:F,2,0),"")</f>
        <v/>
      </c>
      <c r="D3499" t="str">
        <f>IFERROR(VLOOKUP(N3499,プログラム!B:C,2,0),"")</f>
        <v/>
      </c>
      <c r="E3499" t="str">
        <f>IFERROR(記録__2[[#This Row],[組]],"")</f>
        <v/>
      </c>
      <c r="F3499" t="str">
        <f>IFERROR(記録__2[[#This Row],[水路]],"")</f>
        <v/>
      </c>
      <c r="G3499" t="str">
        <f>IFERROR(VLOOKUP(D3499,プログラムデータ!A:N,12,0),"")</f>
        <v/>
      </c>
      <c r="H3499" t="str">
        <f>IFERROR(VLOOKUP(D3499,プログラムデータ!A:N,13,0),"")</f>
        <v/>
      </c>
      <c r="I3499" t="str">
        <f>IFERROR(VLOOKUP(D3499,プログラムデータ!A:N,11,0),"")</f>
        <v/>
      </c>
      <c r="J3499" t="str">
        <f>IFERROR(VLOOKUP(D3499,プログラムデータ!A:N,10,0),"")</f>
        <v/>
      </c>
      <c r="K3499" t="str">
        <f>IFERROR(VLOOKUP(D3499,プログラムデータ!A:N,14,0),"")</f>
        <v/>
      </c>
      <c r="L3499" t="str">
        <f t="shared" si="109"/>
        <v xml:space="preserve">    </v>
      </c>
      <c r="M3499" t="str">
        <f>IFERROR(VLOOKUP(J3499,色々!M:P,4,0),"")</f>
        <v/>
      </c>
      <c r="N3499" t="str">
        <f>IFERROR(記録__2[[#This Row],[競技番号]],"")</f>
        <v/>
      </c>
      <c r="O3499" t="str">
        <f>IFERROR(記録__2[[#This Row],[選手番号]],"")</f>
        <v/>
      </c>
    </row>
    <row r="3500" spans="1:15" x14ac:dyDescent="0.2">
      <c r="A3500" t="str">
        <f>IFERROR(VLOOKUP(N3500,プログラム!B:C,2,0),"")</f>
        <v/>
      </c>
      <c r="B3500" t="str">
        <f t="shared" si="108"/>
        <v/>
      </c>
      <c r="C3500" t="str">
        <f>IFERROR(VLOOKUP(B3500,チーム番号!E:F,2,0),"")</f>
        <v/>
      </c>
      <c r="D3500" t="str">
        <f>IFERROR(VLOOKUP(N3500,プログラム!B:C,2,0),"")</f>
        <v/>
      </c>
      <c r="E3500" t="str">
        <f>IFERROR(記録__2[[#This Row],[組]],"")</f>
        <v/>
      </c>
      <c r="F3500" t="str">
        <f>IFERROR(記録__2[[#This Row],[水路]],"")</f>
        <v/>
      </c>
      <c r="G3500" t="str">
        <f>IFERROR(VLOOKUP(D3500,プログラムデータ!A:N,12,0),"")</f>
        <v/>
      </c>
      <c r="H3500" t="str">
        <f>IFERROR(VLOOKUP(D3500,プログラムデータ!A:N,13,0),"")</f>
        <v/>
      </c>
      <c r="I3500" t="str">
        <f>IFERROR(VLOOKUP(D3500,プログラムデータ!A:N,11,0),"")</f>
        <v/>
      </c>
      <c r="J3500" t="str">
        <f>IFERROR(VLOOKUP(D3500,プログラムデータ!A:N,10,0),"")</f>
        <v/>
      </c>
      <c r="K3500" t="str">
        <f>IFERROR(VLOOKUP(D3500,プログラムデータ!A:N,14,0),"")</f>
        <v/>
      </c>
      <c r="L3500" t="str">
        <f t="shared" si="109"/>
        <v xml:space="preserve">    </v>
      </c>
      <c r="M3500" t="str">
        <f>IFERROR(VLOOKUP(J3500,色々!M:P,4,0),"")</f>
        <v/>
      </c>
      <c r="N3500" t="str">
        <f>IFERROR(記録__2[[#This Row],[競技番号]],"")</f>
        <v/>
      </c>
      <c r="O3500" t="str">
        <f>IFERROR(記録__2[[#This Row],[選手番号]],"")</f>
        <v/>
      </c>
    </row>
    <row r="3501" spans="1:15" x14ac:dyDescent="0.2">
      <c r="A3501" t="str">
        <f>IFERROR(VLOOKUP(N3501,プログラム!B:C,2,0),"")</f>
        <v/>
      </c>
      <c r="B3501" t="str">
        <f t="shared" si="108"/>
        <v/>
      </c>
      <c r="C3501" t="str">
        <f>IFERROR(VLOOKUP(B3501,チーム番号!E:F,2,0),"")</f>
        <v/>
      </c>
      <c r="D3501" t="str">
        <f>IFERROR(VLOOKUP(N3501,プログラム!B:C,2,0),"")</f>
        <v/>
      </c>
      <c r="E3501" t="str">
        <f>IFERROR(記録__2[[#This Row],[組]],"")</f>
        <v/>
      </c>
      <c r="F3501" t="str">
        <f>IFERROR(記録__2[[#This Row],[水路]],"")</f>
        <v/>
      </c>
      <c r="G3501" t="str">
        <f>IFERROR(VLOOKUP(D3501,プログラムデータ!A:N,12,0),"")</f>
        <v/>
      </c>
      <c r="H3501" t="str">
        <f>IFERROR(VLOOKUP(D3501,プログラムデータ!A:N,13,0),"")</f>
        <v/>
      </c>
      <c r="I3501" t="str">
        <f>IFERROR(VLOOKUP(D3501,プログラムデータ!A:N,11,0),"")</f>
        <v/>
      </c>
      <c r="J3501" t="str">
        <f>IFERROR(VLOOKUP(D3501,プログラムデータ!A:N,10,0),"")</f>
        <v/>
      </c>
      <c r="K3501" t="str">
        <f>IFERROR(VLOOKUP(D3501,プログラムデータ!A:N,14,0),"")</f>
        <v/>
      </c>
      <c r="L3501" t="str">
        <f t="shared" si="109"/>
        <v xml:space="preserve">    </v>
      </c>
      <c r="M3501" t="str">
        <f>IFERROR(VLOOKUP(J3501,色々!M:P,4,0),"")</f>
        <v/>
      </c>
      <c r="N3501" t="str">
        <f>IFERROR(記録__2[[#This Row],[競技番号]],"")</f>
        <v/>
      </c>
      <c r="O3501" t="str">
        <f>IFERROR(記録__2[[#This Row],[選手番号]],"")</f>
        <v/>
      </c>
    </row>
    <row r="3502" spans="1:15" x14ac:dyDescent="0.2">
      <c r="A3502" t="str">
        <f>IFERROR(VLOOKUP(N3502,プログラム!B:C,2,0),"")</f>
        <v/>
      </c>
      <c r="B3502" t="str">
        <f t="shared" si="108"/>
        <v/>
      </c>
      <c r="C3502" t="str">
        <f>IFERROR(VLOOKUP(B3502,チーム番号!E:F,2,0),"")</f>
        <v/>
      </c>
      <c r="D3502" t="str">
        <f>IFERROR(VLOOKUP(N3502,プログラム!B:C,2,0),"")</f>
        <v/>
      </c>
      <c r="E3502" t="str">
        <f>IFERROR(記録__2[[#This Row],[組]],"")</f>
        <v/>
      </c>
      <c r="F3502" t="str">
        <f>IFERROR(記録__2[[#This Row],[水路]],"")</f>
        <v/>
      </c>
      <c r="G3502" t="str">
        <f>IFERROR(VLOOKUP(D3502,プログラムデータ!A:N,12,0),"")</f>
        <v/>
      </c>
      <c r="H3502" t="str">
        <f>IFERROR(VLOOKUP(D3502,プログラムデータ!A:N,13,0),"")</f>
        <v/>
      </c>
      <c r="I3502" t="str">
        <f>IFERROR(VLOOKUP(D3502,プログラムデータ!A:N,11,0),"")</f>
        <v/>
      </c>
      <c r="J3502" t="str">
        <f>IFERROR(VLOOKUP(D3502,プログラムデータ!A:N,10,0),"")</f>
        <v/>
      </c>
      <c r="K3502" t="str">
        <f>IFERROR(VLOOKUP(D3502,プログラムデータ!A:N,14,0),"")</f>
        <v/>
      </c>
      <c r="L3502" t="str">
        <f t="shared" si="109"/>
        <v xml:space="preserve">    </v>
      </c>
      <c r="M3502" t="str">
        <f>IFERROR(VLOOKUP(J3502,色々!M:P,4,0),"")</f>
        <v/>
      </c>
      <c r="N3502" t="str">
        <f>IFERROR(記録__2[[#This Row],[競技番号]],"")</f>
        <v/>
      </c>
      <c r="O3502" t="str">
        <f>IFERROR(記録__2[[#This Row],[選手番号]],"")</f>
        <v/>
      </c>
    </row>
    <row r="3503" spans="1:15" x14ac:dyDescent="0.2">
      <c r="A3503" t="str">
        <f>IFERROR(VLOOKUP(N3503,プログラム!B:C,2,0),"")</f>
        <v/>
      </c>
      <c r="B3503" t="str">
        <f t="shared" si="108"/>
        <v/>
      </c>
      <c r="C3503" t="str">
        <f>IFERROR(VLOOKUP(B3503,チーム番号!E:F,2,0),"")</f>
        <v/>
      </c>
      <c r="D3503" t="str">
        <f>IFERROR(VLOOKUP(N3503,プログラム!B:C,2,0),"")</f>
        <v/>
      </c>
      <c r="E3503" t="str">
        <f>IFERROR(記録__2[[#This Row],[組]],"")</f>
        <v/>
      </c>
      <c r="F3503" t="str">
        <f>IFERROR(記録__2[[#This Row],[水路]],"")</f>
        <v/>
      </c>
      <c r="G3503" t="str">
        <f>IFERROR(VLOOKUP(D3503,プログラムデータ!A:N,12,0),"")</f>
        <v/>
      </c>
      <c r="H3503" t="str">
        <f>IFERROR(VLOOKUP(D3503,プログラムデータ!A:N,13,0),"")</f>
        <v/>
      </c>
      <c r="I3503" t="str">
        <f>IFERROR(VLOOKUP(D3503,プログラムデータ!A:N,11,0),"")</f>
        <v/>
      </c>
      <c r="J3503" t="str">
        <f>IFERROR(VLOOKUP(D3503,プログラムデータ!A:N,10,0),"")</f>
        <v/>
      </c>
      <c r="K3503" t="str">
        <f>IFERROR(VLOOKUP(D3503,プログラムデータ!A:N,14,0),"")</f>
        <v/>
      </c>
      <c r="L3503" t="str">
        <f t="shared" si="109"/>
        <v xml:space="preserve">    </v>
      </c>
      <c r="M3503" t="str">
        <f>IFERROR(VLOOKUP(J3503,色々!M:P,4,0),"")</f>
        <v/>
      </c>
      <c r="N3503" t="str">
        <f>IFERROR(記録__2[[#This Row],[競技番号]],"")</f>
        <v/>
      </c>
      <c r="O3503" t="str">
        <f>IFERROR(記録__2[[#This Row],[選手番号]],"")</f>
        <v/>
      </c>
    </row>
    <row r="3504" spans="1:15" x14ac:dyDescent="0.2">
      <c r="A3504" t="str">
        <f>IFERROR(VLOOKUP(N3504,プログラム!B:C,2,0),"")</f>
        <v/>
      </c>
      <c r="B3504" t="str">
        <f t="shared" si="108"/>
        <v/>
      </c>
      <c r="C3504" t="str">
        <f>IFERROR(VLOOKUP(B3504,チーム番号!E:F,2,0),"")</f>
        <v/>
      </c>
      <c r="D3504" t="str">
        <f>IFERROR(VLOOKUP(N3504,プログラム!B:C,2,0),"")</f>
        <v/>
      </c>
      <c r="E3504" t="str">
        <f>IFERROR(記録__2[[#This Row],[組]],"")</f>
        <v/>
      </c>
      <c r="F3504" t="str">
        <f>IFERROR(記録__2[[#This Row],[水路]],"")</f>
        <v/>
      </c>
      <c r="G3504" t="str">
        <f>IFERROR(VLOOKUP(D3504,プログラムデータ!A:N,12,0),"")</f>
        <v/>
      </c>
      <c r="H3504" t="str">
        <f>IFERROR(VLOOKUP(D3504,プログラムデータ!A:N,13,0),"")</f>
        <v/>
      </c>
      <c r="I3504" t="str">
        <f>IFERROR(VLOOKUP(D3504,プログラムデータ!A:N,11,0),"")</f>
        <v/>
      </c>
      <c r="J3504" t="str">
        <f>IFERROR(VLOOKUP(D3504,プログラムデータ!A:N,10,0),"")</f>
        <v/>
      </c>
      <c r="K3504" t="str">
        <f>IFERROR(VLOOKUP(D3504,プログラムデータ!A:N,14,0),"")</f>
        <v/>
      </c>
      <c r="L3504" t="str">
        <f t="shared" si="109"/>
        <v xml:space="preserve">    </v>
      </c>
      <c r="M3504" t="str">
        <f>IFERROR(VLOOKUP(J3504,色々!M:P,4,0),"")</f>
        <v/>
      </c>
      <c r="N3504" t="str">
        <f>IFERROR(記録__2[[#This Row],[競技番号]],"")</f>
        <v/>
      </c>
      <c r="O3504" t="str">
        <f>IFERROR(記録__2[[#This Row],[選手番号]],"")</f>
        <v/>
      </c>
    </row>
    <row r="3505" spans="1:15" x14ac:dyDescent="0.2">
      <c r="A3505" t="str">
        <f>IFERROR(VLOOKUP(N3505,プログラム!B:C,2,0),"")</f>
        <v/>
      </c>
      <c r="B3505" t="str">
        <f t="shared" si="108"/>
        <v/>
      </c>
      <c r="C3505" t="str">
        <f>IFERROR(VLOOKUP(B3505,チーム番号!E:F,2,0),"")</f>
        <v/>
      </c>
      <c r="D3505" t="str">
        <f>IFERROR(VLOOKUP(N3505,プログラム!B:C,2,0),"")</f>
        <v/>
      </c>
      <c r="E3505" t="str">
        <f>IFERROR(記録__2[[#This Row],[組]],"")</f>
        <v/>
      </c>
      <c r="F3505" t="str">
        <f>IFERROR(記録__2[[#This Row],[水路]],"")</f>
        <v/>
      </c>
      <c r="G3505" t="str">
        <f>IFERROR(VLOOKUP(D3505,プログラムデータ!A:N,12,0),"")</f>
        <v/>
      </c>
      <c r="H3505" t="str">
        <f>IFERROR(VLOOKUP(D3505,プログラムデータ!A:N,13,0),"")</f>
        <v/>
      </c>
      <c r="I3505" t="str">
        <f>IFERROR(VLOOKUP(D3505,プログラムデータ!A:N,11,0),"")</f>
        <v/>
      </c>
      <c r="J3505" t="str">
        <f>IFERROR(VLOOKUP(D3505,プログラムデータ!A:N,10,0),"")</f>
        <v/>
      </c>
      <c r="K3505" t="str">
        <f>IFERROR(VLOOKUP(D3505,プログラムデータ!A:N,14,0),"")</f>
        <v/>
      </c>
      <c r="L3505" t="str">
        <f t="shared" si="109"/>
        <v xml:space="preserve">    </v>
      </c>
      <c r="M3505" t="str">
        <f>IFERROR(VLOOKUP(J3505,色々!M:P,4,0),"")</f>
        <v/>
      </c>
      <c r="N3505" t="str">
        <f>IFERROR(記録__2[[#This Row],[競技番号]],"")</f>
        <v/>
      </c>
      <c r="O3505" t="str">
        <f>IFERROR(記録__2[[#This Row],[選手番号]],"")</f>
        <v/>
      </c>
    </row>
    <row r="3506" spans="1:15" x14ac:dyDescent="0.2">
      <c r="A3506" t="str">
        <f>IFERROR(VLOOKUP(N3506,プログラム!B:C,2,0),"")</f>
        <v/>
      </c>
      <c r="B3506" t="str">
        <f t="shared" si="108"/>
        <v/>
      </c>
      <c r="C3506" t="str">
        <f>IFERROR(VLOOKUP(B3506,チーム番号!E:F,2,0),"")</f>
        <v/>
      </c>
      <c r="D3506" t="str">
        <f>IFERROR(VLOOKUP(N3506,プログラム!B:C,2,0),"")</f>
        <v/>
      </c>
      <c r="E3506" t="str">
        <f>IFERROR(記録__2[[#This Row],[組]],"")</f>
        <v/>
      </c>
      <c r="F3506" t="str">
        <f>IFERROR(記録__2[[#This Row],[水路]],"")</f>
        <v/>
      </c>
      <c r="G3506" t="str">
        <f>IFERROR(VLOOKUP(D3506,プログラムデータ!A:N,12,0),"")</f>
        <v/>
      </c>
      <c r="H3506" t="str">
        <f>IFERROR(VLOOKUP(D3506,プログラムデータ!A:N,13,0),"")</f>
        <v/>
      </c>
      <c r="I3506" t="str">
        <f>IFERROR(VLOOKUP(D3506,プログラムデータ!A:N,11,0),"")</f>
        <v/>
      </c>
      <c r="J3506" t="str">
        <f>IFERROR(VLOOKUP(D3506,プログラムデータ!A:N,10,0),"")</f>
        <v/>
      </c>
      <c r="K3506" t="str">
        <f>IFERROR(VLOOKUP(D3506,プログラムデータ!A:N,14,0),"")</f>
        <v/>
      </c>
      <c r="L3506" t="str">
        <f t="shared" si="109"/>
        <v xml:space="preserve">    </v>
      </c>
      <c r="M3506" t="str">
        <f>IFERROR(VLOOKUP(J3506,色々!M:P,4,0),"")</f>
        <v/>
      </c>
      <c r="N3506" t="str">
        <f>IFERROR(記録__2[[#This Row],[競技番号]],"")</f>
        <v/>
      </c>
      <c r="O3506" t="str">
        <f>IFERROR(記録__2[[#This Row],[選手番号]],"")</f>
        <v/>
      </c>
    </row>
    <row r="3507" spans="1:15" x14ac:dyDescent="0.2">
      <c r="A3507" t="str">
        <f>IFERROR(VLOOKUP(N3507,プログラム!B:C,2,0),"")</f>
        <v/>
      </c>
      <c r="B3507" t="str">
        <f t="shared" si="108"/>
        <v/>
      </c>
      <c r="C3507" t="str">
        <f>IFERROR(VLOOKUP(B3507,チーム番号!E:F,2,0),"")</f>
        <v/>
      </c>
      <c r="D3507" t="str">
        <f>IFERROR(VLOOKUP(N3507,プログラム!B:C,2,0),"")</f>
        <v/>
      </c>
      <c r="E3507" t="str">
        <f>IFERROR(記録__2[[#This Row],[組]],"")</f>
        <v/>
      </c>
      <c r="F3507" t="str">
        <f>IFERROR(記録__2[[#This Row],[水路]],"")</f>
        <v/>
      </c>
      <c r="G3507" t="str">
        <f>IFERROR(VLOOKUP(D3507,プログラムデータ!A:N,12,0),"")</f>
        <v/>
      </c>
      <c r="H3507" t="str">
        <f>IFERROR(VLOOKUP(D3507,プログラムデータ!A:N,13,0),"")</f>
        <v/>
      </c>
      <c r="I3507" t="str">
        <f>IFERROR(VLOOKUP(D3507,プログラムデータ!A:N,11,0),"")</f>
        <v/>
      </c>
      <c r="J3507" t="str">
        <f>IFERROR(VLOOKUP(D3507,プログラムデータ!A:N,10,0),"")</f>
        <v/>
      </c>
      <c r="K3507" t="str">
        <f>IFERROR(VLOOKUP(D3507,プログラムデータ!A:N,14,0),"")</f>
        <v/>
      </c>
      <c r="L3507" t="str">
        <f t="shared" si="109"/>
        <v xml:space="preserve">    </v>
      </c>
      <c r="M3507" t="str">
        <f>IFERROR(VLOOKUP(J3507,色々!M:P,4,0),"")</f>
        <v/>
      </c>
      <c r="N3507" t="str">
        <f>IFERROR(記録__2[[#This Row],[競技番号]],"")</f>
        <v/>
      </c>
      <c r="O3507" t="str">
        <f>IFERROR(記録__2[[#This Row],[選手番号]],"")</f>
        <v/>
      </c>
    </row>
    <row r="3508" spans="1:15" x14ac:dyDescent="0.2">
      <c r="A3508" t="str">
        <f>IFERROR(VLOOKUP(N3508,プログラム!B:C,2,0),"")</f>
        <v/>
      </c>
      <c r="B3508" t="str">
        <f t="shared" si="108"/>
        <v/>
      </c>
      <c r="C3508" t="str">
        <f>IFERROR(VLOOKUP(B3508,チーム番号!E:F,2,0),"")</f>
        <v/>
      </c>
      <c r="D3508" t="str">
        <f>IFERROR(VLOOKUP(N3508,プログラム!B:C,2,0),"")</f>
        <v/>
      </c>
      <c r="E3508" t="str">
        <f>IFERROR(記録__2[[#This Row],[組]],"")</f>
        <v/>
      </c>
      <c r="F3508" t="str">
        <f>IFERROR(記録__2[[#This Row],[水路]],"")</f>
        <v/>
      </c>
      <c r="G3508" t="str">
        <f>IFERROR(VLOOKUP(D3508,プログラムデータ!A:N,12,0),"")</f>
        <v/>
      </c>
      <c r="H3508" t="str">
        <f>IFERROR(VLOOKUP(D3508,プログラムデータ!A:N,13,0),"")</f>
        <v/>
      </c>
      <c r="I3508" t="str">
        <f>IFERROR(VLOOKUP(D3508,プログラムデータ!A:N,11,0),"")</f>
        <v/>
      </c>
      <c r="J3508" t="str">
        <f>IFERROR(VLOOKUP(D3508,プログラムデータ!A:N,10,0),"")</f>
        <v/>
      </c>
      <c r="K3508" t="str">
        <f>IFERROR(VLOOKUP(D3508,プログラムデータ!A:N,14,0),"")</f>
        <v/>
      </c>
      <c r="L3508" t="str">
        <f t="shared" si="109"/>
        <v xml:space="preserve">    </v>
      </c>
      <c r="M3508" t="str">
        <f>IFERROR(VLOOKUP(J3508,色々!M:P,4,0),"")</f>
        <v/>
      </c>
      <c r="N3508" t="str">
        <f>IFERROR(記録__2[[#This Row],[競技番号]],"")</f>
        <v/>
      </c>
      <c r="O3508" t="str">
        <f>IFERROR(記録__2[[#This Row],[選手番号]],"")</f>
        <v/>
      </c>
    </row>
    <row r="3509" spans="1:15" x14ac:dyDescent="0.2">
      <c r="A3509" t="str">
        <f>IFERROR(VLOOKUP(N3509,プログラム!B:C,2,0),"")</f>
        <v/>
      </c>
      <c r="B3509" t="str">
        <f t="shared" si="108"/>
        <v/>
      </c>
      <c r="C3509" t="str">
        <f>IFERROR(VLOOKUP(B3509,チーム番号!E:F,2,0),"")</f>
        <v/>
      </c>
      <c r="D3509" t="str">
        <f>IFERROR(VLOOKUP(N3509,プログラム!B:C,2,0),"")</f>
        <v/>
      </c>
      <c r="E3509" t="str">
        <f>IFERROR(記録__2[[#This Row],[組]],"")</f>
        <v/>
      </c>
      <c r="F3509" t="str">
        <f>IFERROR(記録__2[[#This Row],[水路]],"")</f>
        <v/>
      </c>
      <c r="G3509" t="str">
        <f>IFERROR(VLOOKUP(D3509,プログラムデータ!A:N,12,0),"")</f>
        <v/>
      </c>
      <c r="H3509" t="str">
        <f>IFERROR(VLOOKUP(D3509,プログラムデータ!A:N,13,0),"")</f>
        <v/>
      </c>
      <c r="I3509" t="str">
        <f>IFERROR(VLOOKUP(D3509,プログラムデータ!A:N,11,0),"")</f>
        <v/>
      </c>
      <c r="J3509" t="str">
        <f>IFERROR(VLOOKUP(D3509,プログラムデータ!A:N,10,0),"")</f>
        <v/>
      </c>
      <c r="K3509" t="str">
        <f>IFERROR(VLOOKUP(D3509,プログラムデータ!A:N,14,0),"")</f>
        <v/>
      </c>
      <c r="L3509" t="str">
        <f t="shared" si="109"/>
        <v xml:space="preserve">    </v>
      </c>
      <c r="M3509" t="str">
        <f>IFERROR(VLOOKUP(J3509,色々!M:P,4,0),"")</f>
        <v/>
      </c>
      <c r="N3509" t="str">
        <f>IFERROR(記録__2[[#This Row],[競技番号]],"")</f>
        <v/>
      </c>
      <c r="O3509" t="str">
        <f>IFERROR(記録__2[[#This Row],[選手番号]],"")</f>
        <v/>
      </c>
    </row>
    <row r="3510" spans="1:15" x14ac:dyDescent="0.2">
      <c r="A3510" t="str">
        <f>IFERROR(VLOOKUP(N3510,プログラム!B:C,2,0),"")</f>
        <v/>
      </c>
      <c r="B3510" t="str">
        <f t="shared" si="108"/>
        <v/>
      </c>
      <c r="C3510" t="str">
        <f>IFERROR(VLOOKUP(B3510,チーム番号!E:F,2,0),"")</f>
        <v/>
      </c>
      <c r="D3510" t="str">
        <f>IFERROR(VLOOKUP(N3510,プログラム!B:C,2,0),"")</f>
        <v/>
      </c>
      <c r="E3510" t="str">
        <f>IFERROR(記録__2[[#This Row],[組]],"")</f>
        <v/>
      </c>
      <c r="F3510" t="str">
        <f>IFERROR(記録__2[[#This Row],[水路]],"")</f>
        <v/>
      </c>
      <c r="G3510" t="str">
        <f>IFERROR(VLOOKUP(D3510,プログラムデータ!A:N,12,0),"")</f>
        <v/>
      </c>
      <c r="H3510" t="str">
        <f>IFERROR(VLOOKUP(D3510,プログラムデータ!A:N,13,0),"")</f>
        <v/>
      </c>
      <c r="I3510" t="str">
        <f>IFERROR(VLOOKUP(D3510,プログラムデータ!A:N,11,0),"")</f>
        <v/>
      </c>
      <c r="J3510" t="str">
        <f>IFERROR(VLOOKUP(D3510,プログラムデータ!A:N,10,0),"")</f>
        <v/>
      </c>
      <c r="K3510" t="str">
        <f>IFERROR(VLOOKUP(D3510,プログラムデータ!A:N,14,0),"")</f>
        <v/>
      </c>
      <c r="L3510" t="str">
        <f t="shared" si="109"/>
        <v xml:space="preserve">    </v>
      </c>
      <c r="M3510" t="str">
        <f>IFERROR(VLOOKUP(J3510,色々!M:P,4,0),"")</f>
        <v/>
      </c>
      <c r="N3510" t="str">
        <f>IFERROR(記録__2[[#This Row],[競技番号]],"")</f>
        <v/>
      </c>
      <c r="O3510" t="str">
        <f>IFERROR(記録__2[[#This Row],[選手番号]],"")</f>
        <v/>
      </c>
    </row>
    <row r="3511" spans="1:15" x14ac:dyDescent="0.2">
      <c r="A3511" t="str">
        <f>IFERROR(VLOOKUP(N3511,プログラム!B:C,2,0),"")</f>
        <v/>
      </c>
      <c r="B3511" t="str">
        <f t="shared" si="108"/>
        <v/>
      </c>
      <c r="C3511" t="str">
        <f>IFERROR(VLOOKUP(B3511,チーム番号!E:F,2,0),"")</f>
        <v/>
      </c>
      <c r="D3511" t="str">
        <f>IFERROR(VLOOKUP(N3511,プログラム!B:C,2,0),"")</f>
        <v/>
      </c>
      <c r="E3511" t="str">
        <f>IFERROR(記録__2[[#This Row],[組]],"")</f>
        <v/>
      </c>
      <c r="F3511" t="str">
        <f>IFERROR(記録__2[[#This Row],[水路]],"")</f>
        <v/>
      </c>
      <c r="G3511" t="str">
        <f>IFERROR(VLOOKUP(D3511,プログラムデータ!A:N,12,0),"")</f>
        <v/>
      </c>
      <c r="H3511" t="str">
        <f>IFERROR(VLOOKUP(D3511,プログラムデータ!A:N,13,0),"")</f>
        <v/>
      </c>
      <c r="I3511" t="str">
        <f>IFERROR(VLOOKUP(D3511,プログラムデータ!A:N,11,0),"")</f>
        <v/>
      </c>
      <c r="J3511" t="str">
        <f>IFERROR(VLOOKUP(D3511,プログラムデータ!A:N,10,0),"")</f>
        <v/>
      </c>
      <c r="K3511" t="str">
        <f>IFERROR(VLOOKUP(D3511,プログラムデータ!A:N,14,0),"")</f>
        <v/>
      </c>
      <c r="L3511" t="str">
        <f t="shared" si="109"/>
        <v xml:space="preserve">    </v>
      </c>
      <c r="M3511" t="str">
        <f>IFERROR(VLOOKUP(J3511,色々!M:P,4,0),"")</f>
        <v/>
      </c>
      <c r="N3511" t="str">
        <f>IFERROR(記録__2[[#This Row],[競技番号]],"")</f>
        <v/>
      </c>
      <c r="O3511" t="str">
        <f>IFERROR(記録__2[[#This Row],[選手番号]],"")</f>
        <v/>
      </c>
    </row>
    <row r="3512" spans="1:15" x14ac:dyDescent="0.2">
      <c r="A3512" t="str">
        <f>IFERROR(VLOOKUP(N3512,プログラム!B:C,2,0),"")</f>
        <v/>
      </c>
      <c r="B3512" t="str">
        <f t="shared" si="108"/>
        <v/>
      </c>
      <c r="C3512" t="str">
        <f>IFERROR(VLOOKUP(B3512,チーム番号!E:F,2,0),"")</f>
        <v/>
      </c>
      <c r="D3512" t="str">
        <f>IFERROR(VLOOKUP(N3512,プログラム!B:C,2,0),"")</f>
        <v/>
      </c>
      <c r="E3512" t="str">
        <f>IFERROR(記録__2[[#This Row],[組]],"")</f>
        <v/>
      </c>
      <c r="F3512" t="str">
        <f>IFERROR(記録__2[[#This Row],[水路]],"")</f>
        <v/>
      </c>
      <c r="G3512" t="str">
        <f>IFERROR(VLOOKUP(D3512,プログラムデータ!A:N,12,0),"")</f>
        <v/>
      </c>
      <c r="H3512" t="str">
        <f>IFERROR(VLOOKUP(D3512,プログラムデータ!A:N,13,0),"")</f>
        <v/>
      </c>
      <c r="I3512" t="str">
        <f>IFERROR(VLOOKUP(D3512,プログラムデータ!A:N,11,0),"")</f>
        <v/>
      </c>
      <c r="J3512" t="str">
        <f>IFERROR(VLOOKUP(D3512,プログラムデータ!A:N,10,0),"")</f>
        <v/>
      </c>
      <c r="K3512" t="str">
        <f>IFERROR(VLOOKUP(D3512,プログラムデータ!A:N,14,0),"")</f>
        <v/>
      </c>
      <c r="L3512" t="str">
        <f t="shared" si="109"/>
        <v xml:space="preserve">    </v>
      </c>
      <c r="M3512" t="str">
        <f>IFERROR(VLOOKUP(J3512,色々!M:P,4,0),"")</f>
        <v/>
      </c>
      <c r="N3512" t="str">
        <f>IFERROR(記録__2[[#This Row],[競技番号]],"")</f>
        <v/>
      </c>
      <c r="O3512" t="str">
        <f>IFERROR(記録__2[[#This Row],[選手番号]],"")</f>
        <v/>
      </c>
    </row>
    <row r="3513" spans="1:15" x14ac:dyDescent="0.2">
      <c r="A3513" t="str">
        <f>IFERROR(VLOOKUP(N3513,プログラム!B:C,2,0),"")</f>
        <v/>
      </c>
      <c r="B3513" t="str">
        <f t="shared" si="108"/>
        <v/>
      </c>
      <c r="C3513" t="str">
        <f>IFERROR(VLOOKUP(B3513,チーム番号!E:F,2,0),"")</f>
        <v/>
      </c>
      <c r="D3513" t="str">
        <f>IFERROR(VLOOKUP(N3513,プログラム!B:C,2,0),"")</f>
        <v/>
      </c>
      <c r="E3513" t="str">
        <f>IFERROR(記録__2[[#This Row],[組]],"")</f>
        <v/>
      </c>
      <c r="F3513" t="str">
        <f>IFERROR(記録__2[[#This Row],[水路]],"")</f>
        <v/>
      </c>
      <c r="G3513" t="str">
        <f>IFERROR(VLOOKUP(D3513,プログラムデータ!A:N,12,0),"")</f>
        <v/>
      </c>
      <c r="H3513" t="str">
        <f>IFERROR(VLOOKUP(D3513,プログラムデータ!A:N,13,0),"")</f>
        <v/>
      </c>
      <c r="I3513" t="str">
        <f>IFERROR(VLOOKUP(D3513,プログラムデータ!A:N,11,0),"")</f>
        <v/>
      </c>
      <c r="J3513" t="str">
        <f>IFERROR(VLOOKUP(D3513,プログラムデータ!A:N,10,0),"")</f>
        <v/>
      </c>
      <c r="K3513" t="str">
        <f>IFERROR(VLOOKUP(D3513,プログラムデータ!A:N,14,0),"")</f>
        <v/>
      </c>
      <c r="L3513" t="str">
        <f t="shared" si="109"/>
        <v xml:space="preserve">    </v>
      </c>
      <c r="M3513" t="str">
        <f>IFERROR(VLOOKUP(J3513,色々!M:P,4,0),"")</f>
        <v/>
      </c>
      <c r="N3513" t="str">
        <f>IFERROR(記録__2[[#This Row],[競技番号]],"")</f>
        <v/>
      </c>
      <c r="O3513" t="str">
        <f>IFERROR(記録__2[[#This Row],[選手番号]],"")</f>
        <v/>
      </c>
    </row>
    <row r="3514" spans="1:15" x14ac:dyDescent="0.2">
      <c r="A3514" t="str">
        <f>IFERROR(VLOOKUP(N3514,プログラム!B:C,2,0),"")</f>
        <v/>
      </c>
      <c r="B3514" t="str">
        <f t="shared" si="108"/>
        <v/>
      </c>
      <c r="C3514" t="str">
        <f>IFERROR(VLOOKUP(B3514,チーム番号!E:F,2,0),"")</f>
        <v/>
      </c>
      <c r="D3514" t="str">
        <f>IFERROR(VLOOKUP(N3514,プログラム!B:C,2,0),"")</f>
        <v/>
      </c>
      <c r="E3514" t="str">
        <f>IFERROR(記録__2[[#This Row],[組]],"")</f>
        <v/>
      </c>
      <c r="F3514" t="str">
        <f>IFERROR(記録__2[[#This Row],[水路]],"")</f>
        <v/>
      </c>
      <c r="G3514" t="str">
        <f>IFERROR(VLOOKUP(D3514,プログラムデータ!A:N,12,0),"")</f>
        <v/>
      </c>
      <c r="H3514" t="str">
        <f>IFERROR(VLOOKUP(D3514,プログラムデータ!A:N,13,0),"")</f>
        <v/>
      </c>
      <c r="I3514" t="str">
        <f>IFERROR(VLOOKUP(D3514,プログラムデータ!A:N,11,0),"")</f>
        <v/>
      </c>
      <c r="J3514" t="str">
        <f>IFERROR(VLOOKUP(D3514,プログラムデータ!A:N,10,0),"")</f>
        <v/>
      </c>
      <c r="K3514" t="str">
        <f>IFERROR(VLOOKUP(D3514,プログラムデータ!A:N,14,0),"")</f>
        <v/>
      </c>
      <c r="L3514" t="str">
        <f t="shared" si="109"/>
        <v xml:space="preserve">    </v>
      </c>
      <c r="M3514" t="str">
        <f>IFERROR(VLOOKUP(J3514,色々!M:P,4,0),"")</f>
        <v/>
      </c>
      <c r="N3514" t="str">
        <f>IFERROR(記録__2[[#This Row],[競技番号]],"")</f>
        <v/>
      </c>
      <c r="O3514" t="str">
        <f>IFERROR(記録__2[[#This Row],[選手番号]],"")</f>
        <v/>
      </c>
    </row>
    <row r="3515" spans="1:15" x14ac:dyDescent="0.2">
      <c r="A3515" t="str">
        <f>IFERROR(VLOOKUP(N3515,プログラム!B:C,2,0),"")</f>
        <v/>
      </c>
      <c r="B3515" t="str">
        <f t="shared" si="108"/>
        <v/>
      </c>
      <c r="C3515" t="str">
        <f>IFERROR(VLOOKUP(B3515,チーム番号!E:F,2,0),"")</f>
        <v/>
      </c>
      <c r="D3515" t="str">
        <f>IFERROR(VLOOKUP(N3515,プログラム!B:C,2,0),"")</f>
        <v/>
      </c>
      <c r="E3515" t="str">
        <f>IFERROR(記録__2[[#This Row],[組]],"")</f>
        <v/>
      </c>
      <c r="F3515" t="str">
        <f>IFERROR(記録__2[[#This Row],[水路]],"")</f>
        <v/>
      </c>
      <c r="G3515" t="str">
        <f>IFERROR(VLOOKUP(D3515,プログラムデータ!A:N,12,0),"")</f>
        <v/>
      </c>
      <c r="H3515" t="str">
        <f>IFERROR(VLOOKUP(D3515,プログラムデータ!A:N,13,0),"")</f>
        <v/>
      </c>
      <c r="I3515" t="str">
        <f>IFERROR(VLOOKUP(D3515,プログラムデータ!A:N,11,0),"")</f>
        <v/>
      </c>
      <c r="J3515" t="str">
        <f>IFERROR(VLOOKUP(D3515,プログラムデータ!A:N,10,0),"")</f>
        <v/>
      </c>
      <c r="K3515" t="str">
        <f>IFERROR(VLOOKUP(D3515,プログラムデータ!A:N,14,0),"")</f>
        <v/>
      </c>
      <c r="L3515" t="str">
        <f t="shared" si="109"/>
        <v xml:space="preserve">    </v>
      </c>
      <c r="M3515" t="str">
        <f>IFERROR(VLOOKUP(J3515,色々!M:P,4,0),"")</f>
        <v/>
      </c>
      <c r="N3515" t="str">
        <f>IFERROR(記録__2[[#This Row],[競技番号]],"")</f>
        <v/>
      </c>
      <c r="O3515" t="str">
        <f>IFERROR(記録__2[[#This Row],[選手番号]],"")</f>
        <v/>
      </c>
    </row>
    <row r="3516" spans="1:15" x14ac:dyDescent="0.2">
      <c r="A3516" t="str">
        <f>IFERROR(VLOOKUP(N3516,プログラム!B:C,2,0),"")</f>
        <v/>
      </c>
      <c r="B3516" t="str">
        <f t="shared" si="108"/>
        <v/>
      </c>
      <c r="C3516" t="str">
        <f>IFERROR(VLOOKUP(B3516,チーム番号!E:F,2,0),"")</f>
        <v/>
      </c>
      <c r="D3516" t="str">
        <f>IFERROR(VLOOKUP(N3516,プログラム!B:C,2,0),"")</f>
        <v/>
      </c>
      <c r="E3516" t="str">
        <f>IFERROR(記録__2[[#This Row],[組]],"")</f>
        <v/>
      </c>
      <c r="F3516" t="str">
        <f>IFERROR(記録__2[[#This Row],[水路]],"")</f>
        <v/>
      </c>
      <c r="G3516" t="str">
        <f>IFERROR(VLOOKUP(D3516,プログラムデータ!A:N,12,0),"")</f>
        <v/>
      </c>
      <c r="H3516" t="str">
        <f>IFERROR(VLOOKUP(D3516,プログラムデータ!A:N,13,0),"")</f>
        <v/>
      </c>
      <c r="I3516" t="str">
        <f>IFERROR(VLOOKUP(D3516,プログラムデータ!A:N,11,0),"")</f>
        <v/>
      </c>
      <c r="J3516" t="str">
        <f>IFERROR(VLOOKUP(D3516,プログラムデータ!A:N,10,0),"")</f>
        <v/>
      </c>
      <c r="K3516" t="str">
        <f>IFERROR(VLOOKUP(D3516,プログラムデータ!A:N,14,0),"")</f>
        <v/>
      </c>
      <c r="L3516" t="str">
        <f t="shared" si="109"/>
        <v xml:space="preserve">    </v>
      </c>
      <c r="M3516" t="str">
        <f>IFERROR(VLOOKUP(J3516,色々!M:P,4,0),"")</f>
        <v/>
      </c>
      <c r="N3516" t="str">
        <f>IFERROR(記録__2[[#This Row],[競技番号]],"")</f>
        <v/>
      </c>
      <c r="O3516" t="str">
        <f>IFERROR(記録__2[[#This Row],[選手番号]],"")</f>
        <v/>
      </c>
    </row>
    <row r="3517" spans="1:15" x14ac:dyDescent="0.2">
      <c r="A3517" t="str">
        <f>IFERROR(VLOOKUP(N3517,プログラム!B:C,2,0),"")</f>
        <v/>
      </c>
      <c r="B3517" t="str">
        <f t="shared" si="108"/>
        <v/>
      </c>
      <c r="C3517" t="str">
        <f>IFERROR(VLOOKUP(B3517,チーム番号!E:F,2,0),"")</f>
        <v/>
      </c>
      <c r="D3517" t="str">
        <f>IFERROR(VLOOKUP(N3517,プログラム!B:C,2,0),"")</f>
        <v/>
      </c>
      <c r="E3517" t="str">
        <f>IFERROR(記録__2[[#This Row],[組]],"")</f>
        <v/>
      </c>
      <c r="F3517" t="str">
        <f>IFERROR(記録__2[[#This Row],[水路]],"")</f>
        <v/>
      </c>
      <c r="G3517" t="str">
        <f>IFERROR(VLOOKUP(D3517,プログラムデータ!A:N,12,0),"")</f>
        <v/>
      </c>
      <c r="H3517" t="str">
        <f>IFERROR(VLOOKUP(D3517,プログラムデータ!A:N,13,0),"")</f>
        <v/>
      </c>
      <c r="I3517" t="str">
        <f>IFERROR(VLOOKUP(D3517,プログラムデータ!A:N,11,0),"")</f>
        <v/>
      </c>
      <c r="J3517" t="str">
        <f>IFERROR(VLOOKUP(D3517,プログラムデータ!A:N,10,0),"")</f>
        <v/>
      </c>
      <c r="K3517" t="str">
        <f>IFERROR(VLOOKUP(D3517,プログラムデータ!A:N,14,0),"")</f>
        <v/>
      </c>
      <c r="L3517" t="str">
        <f t="shared" si="109"/>
        <v xml:space="preserve">    </v>
      </c>
      <c r="M3517" t="str">
        <f>IFERROR(VLOOKUP(J3517,色々!M:P,4,0),"")</f>
        <v/>
      </c>
      <c r="N3517" t="str">
        <f>IFERROR(記録__2[[#This Row],[競技番号]],"")</f>
        <v/>
      </c>
      <c r="O3517" t="str">
        <f>IFERROR(記録__2[[#This Row],[選手番号]],"")</f>
        <v/>
      </c>
    </row>
    <row r="3518" spans="1:15" x14ac:dyDescent="0.2">
      <c r="A3518" t="str">
        <f>IFERROR(VLOOKUP(N3518,プログラム!B:C,2,0),"")</f>
        <v/>
      </c>
      <c r="B3518" t="str">
        <f t="shared" si="108"/>
        <v/>
      </c>
      <c r="C3518" t="str">
        <f>IFERROR(VLOOKUP(B3518,チーム番号!E:F,2,0),"")</f>
        <v/>
      </c>
      <c r="D3518" t="str">
        <f>IFERROR(VLOOKUP(N3518,プログラム!B:C,2,0),"")</f>
        <v/>
      </c>
      <c r="E3518" t="str">
        <f>IFERROR(記録__2[[#This Row],[組]],"")</f>
        <v/>
      </c>
      <c r="F3518" t="str">
        <f>IFERROR(記録__2[[#This Row],[水路]],"")</f>
        <v/>
      </c>
      <c r="G3518" t="str">
        <f>IFERROR(VLOOKUP(D3518,プログラムデータ!A:N,12,0),"")</f>
        <v/>
      </c>
      <c r="H3518" t="str">
        <f>IFERROR(VLOOKUP(D3518,プログラムデータ!A:N,13,0),"")</f>
        <v/>
      </c>
      <c r="I3518" t="str">
        <f>IFERROR(VLOOKUP(D3518,プログラムデータ!A:N,11,0),"")</f>
        <v/>
      </c>
      <c r="J3518" t="str">
        <f>IFERROR(VLOOKUP(D3518,プログラムデータ!A:N,10,0),"")</f>
        <v/>
      </c>
      <c r="K3518" t="str">
        <f>IFERROR(VLOOKUP(D3518,プログラムデータ!A:N,14,0),"")</f>
        <v/>
      </c>
      <c r="L3518" t="str">
        <f t="shared" si="109"/>
        <v xml:space="preserve">    </v>
      </c>
      <c r="M3518" t="str">
        <f>IFERROR(VLOOKUP(J3518,色々!M:P,4,0),"")</f>
        <v/>
      </c>
      <c r="N3518" t="str">
        <f>IFERROR(記録__2[[#This Row],[競技番号]],"")</f>
        <v/>
      </c>
      <c r="O3518" t="str">
        <f>IFERROR(記録__2[[#This Row],[選手番号]],"")</f>
        <v/>
      </c>
    </row>
    <row r="3519" spans="1:15" x14ac:dyDescent="0.2">
      <c r="A3519" t="str">
        <f>IFERROR(VLOOKUP(N3519,プログラム!B:C,2,0),"")</f>
        <v/>
      </c>
      <c r="B3519" t="str">
        <f t="shared" si="108"/>
        <v/>
      </c>
      <c r="C3519" t="str">
        <f>IFERROR(VLOOKUP(B3519,チーム番号!E:F,2,0),"")</f>
        <v/>
      </c>
      <c r="D3519" t="str">
        <f>IFERROR(VLOOKUP(N3519,プログラム!B:C,2,0),"")</f>
        <v/>
      </c>
      <c r="E3519" t="str">
        <f>IFERROR(記録__2[[#This Row],[組]],"")</f>
        <v/>
      </c>
      <c r="F3519" t="str">
        <f>IFERROR(記録__2[[#This Row],[水路]],"")</f>
        <v/>
      </c>
      <c r="G3519" t="str">
        <f>IFERROR(VLOOKUP(D3519,プログラムデータ!A:N,12,0),"")</f>
        <v/>
      </c>
      <c r="H3519" t="str">
        <f>IFERROR(VLOOKUP(D3519,プログラムデータ!A:N,13,0),"")</f>
        <v/>
      </c>
      <c r="I3519" t="str">
        <f>IFERROR(VLOOKUP(D3519,プログラムデータ!A:N,11,0),"")</f>
        <v/>
      </c>
      <c r="J3519" t="str">
        <f>IFERROR(VLOOKUP(D3519,プログラムデータ!A:N,10,0),"")</f>
        <v/>
      </c>
      <c r="K3519" t="str">
        <f>IFERROR(VLOOKUP(D3519,プログラムデータ!A:N,14,0),"")</f>
        <v/>
      </c>
      <c r="L3519" t="str">
        <f t="shared" si="109"/>
        <v xml:space="preserve">    </v>
      </c>
      <c r="M3519" t="str">
        <f>IFERROR(VLOOKUP(J3519,色々!M:P,4,0),"")</f>
        <v/>
      </c>
      <c r="N3519" t="str">
        <f>IFERROR(記録__2[[#This Row],[競技番号]],"")</f>
        <v/>
      </c>
      <c r="O3519" t="str">
        <f>IFERROR(記録__2[[#This Row],[選手番号]],"")</f>
        <v/>
      </c>
    </row>
    <row r="3520" spans="1:15" x14ac:dyDescent="0.2">
      <c r="A3520" t="str">
        <f>IFERROR(VLOOKUP(N3520,プログラム!B:C,2,0),"")</f>
        <v/>
      </c>
      <c r="B3520" t="str">
        <f t="shared" si="108"/>
        <v/>
      </c>
      <c r="C3520" t="str">
        <f>IFERROR(VLOOKUP(B3520,チーム番号!E:F,2,0),"")</f>
        <v/>
      </c>
      <c r="D3520" t="str">
        <f>IFERROR(VLOOKUP(N3520,プログラム!B:C,2,0),"")</f>
        <v/>
      </c>
      <c r="E3520" t="str">
        <f>IFERROR(記録__2[[#This Row],[組]],"")</f>
        <v/>
      </c>
      <c r="F3520" t="str">
        <f>IFERROR(記録__2[[#This Row],[水路]],"")</f>
        <v/>
      </c>
      <c r="G3520" t="str">
        <f>IFERROR(VLOOKUP(D3520,プログラムデータ!A:N,12,0),"")</f>
        <v/>
      </c>
      <c r="H3520" t="str">
        <f>IFERROR(VLOOKUP(D3520,プログラムデータ!A:N,13,0),"")</f>
        <v/>
      </c>
      <c r="I3520" t="str">
        <f>IFERROR(VLOOKUP(D3520,プログラムデータ!A:N,11,0),"")</f>
        <v/>
      </c>
      <c r="J3520" t="str">
        <f>IFERROR(VLOOKUP(D3520,プログラムデータ!A:N,10,0),"")</f>
        <v/>
      </c>
      <c r="K3520" t="str">
        <f>IFERROR(VLOOKUP(D3520,プログラムデータ!A:N,14,0),"")</f>
        <v/>
      </c>
      <c r="L3520" t="str">
        <f t="shared" si="109"/>
        <v xml:space="preserve">    </v>
      </c>
      <c r="M3520" t="str">
        <f>IFERROR(VLOOKUP(J3520,色々!M:P,4,0),"")</f>
        <v/>
      </c>
      <c r="N3520" t="str">
        <f>IFERROR(記録__2[[#This Row],[競技番号]],"")</f>
        <v/>
      </c>
      <c r="O3520" t="str">
        <f>IFERROR(記録__2[[#This Row],[選手番号]],"")</f>
        <v/>
      </c>
    </row>
    <row r="3521" spans="1:15" x14ac:dyDescent="0.2">
      <c r="A3521" t="str">
        <f>IFERROR(VLOOKUP(N3521,プログラム!B:C,2,0),"")</f>
        <v/>
      </c>
      <c r="B3521" t="str">
        <f t="shared" si="108"/>
        <v/>
      </c>
      <c r="C3521" t="str">
        <f>IFERROR(VLOOKUP(B3521,チーム番号!E:F,2,0),"")</f>
        <v/>
      </c>
      <c r="D3521" t="str">
        <f>IFERROR(VLOOKUP(N3521,プログラム!B:C,2,0),"")</f>
        <v/>
      </c>
      <c r="E3521" t="str">
        <f>IFERROR(記録__2[[#This Row],[組]],"")</f>
        <v/>
      </c>
      <c r="F3521" t="str">
        <f>IFERROR(記録__2[[#This Row],[水路]],"")</f>
        <v/>
      </c>
      <c r="G3521" t="str">
        <f>IFERROR(VLOOKUP(D3521,プログラムデータ!A:N,12,0),"")</f>
        <v/>
      </c>
      <c r="H3521" t="str">
        <f>IFERROR(VLOOKUP(D3521,プログラムデータ!A:N,13,0),"")</f>
        <v/>
      </c>
      <c r="I3521" t="str">
        <f>IFERROR(VLOOKUP(D3521,プログラムデータ!A:N,11,0),"")</f>
        <v/>
      </c>
      <c r="J3521" t="str">
        <f>IFERROR(VLOOKUP(D3521,プログラムデータ!A:N,10,0),"")</f>
        <v/>
      </c>
      <c r="K3521" t="str">
        <f>IFERROR(VLOOKUP(D3521,プログラムデータ!A:N,14,0),"")</f>
        <v/>
      </c>
      <c r="L3521" t="str">
        <f t="shared" si="109"/>
        <v xml:space="preserve">    </v>
      </c>
      <c r="M3521" t="str">
        <f>IFERROR(VLOOKUP(J3521,色々!M:P,4,0),"")</f>
        <v/>
      </c>
      <c r="N3521" t="str">
        <f>IFERROR(記録__2[[#This Row],[競技番号]],"")</f>
        <v/>
      </c>
      <c r="O3521" t="str">
        <f>IFERROR(記録__2[[#This Row],[選手番号]],"")</f>
        <v/>
      </c>
    </row>
    <row r="3522" spans="1:15" x14ac:dyDescent="0.2">
      <c r="A3522" t="str">
        <f>IFERROR(VLOOKUP(N3522,プログラム!B:C,2,0),"")</f>
        <v/>
      </c>
      <c r="B3522" t="str">
        <f t="shared" si="108"/>
        <v/>
      </c>
      <c r="C3522" t="str">
        <f>IFERROR(VLOOKUP(B3522,チーム番号!E:F,2,0),"")</f>
        <v/>
      </c>
      <c r="D3522" t="str">
        <f>IFERROR(VLOOKUP(N3522,プログラム!B:C,2,0),"")</f>
        <v/>
      </c>
      <c r="E3522" t="str">
        <f>IFERROR(記録__2[[#This Row],[組]],"")</f>
        <v/>
      </c>
      <c r="F3522" t="str">
        <f>IFERROR(記録__2[[#This Row],[水路]],"")</f>
        <v/>
      </c>
      <c r="G3522" t="str">
        <f>IFERROR(VLOOKUP(D3522,プログラムデータ!A:N,12,0),"")</f>
        <v/>
      </c>
      <c r="H3522" t="str">
        <f>IFERROR(VLOOKUP(D3522,プログラムデータ!A:N,13,0),"")</f>
        <v/>
      </c>
      <c r="I3522" t="str">
        <f>IFERROR(VLOOKUP(D3522,プログラムデータ!A:N,11,0),"")</f>
        <v/>
      </c>
      <c r="J3522" t="str">
        <f>IFERROR(VLOOKUP(D3522,プログラムデータ!A:N,10,0),"")</f>
        <v/>
      </c>
      <c r="K3522" t="str">
        <f>IFERROR(VLOOKUP(D3522,プログラムデータ!A:N,14,0),"")</f>
        <v/>
      </c>
      <c r="L3522" t="str">
        <f t="shared" si="109"/>
        <v xml:space="preserve">    </v>
      </c>
      <c r="M3522" t="str">
        <f>IFERROR(VLOOKUP(J3522,色々!M:P,4,0),"")</f>
        <v/>
      </c>
      <c r="N3522" t="str">
        <f>IFERROR(記録__2[[#This Row],[競技番号]],"")</f>
        <v/>
      </c>
      <c r="O3522" t="str">
        <f>IFERROR(記録__2[[#This Row],[選手番号]],"")</f>
        <v/>
      </c>
    </row>
    <row r="3523" spans="1:15" x14ac:dyDescent="0.2">
      <c r="A3523" t="str">
        <f>IFERROR(VLOOKUP(N3523,プログラム!B:C,2,0),"")</f>
        <v/>
      </c>
      <c r="B3523" t="str">
        <f t="shared" ref="B3523:B3586" si="110">IFERROR(IF(OR(M3523=6,M3523=7),O3523,""),"")</f>
        <v/>
      </c>
      <c r="C3523" t="str">
        <f>IFERROR(VLOOKUP(B3523,チーム番号!E:F,2,0),"")</f>
        <v/>
      </c>
      <c r="D3523" t="str">
        <f>IFERROR(VLOOKUP(N3523,プログラム!B:C,2,0),"")</f>
        <v/>
      </c>
      <c r="E3523" t="str">
        <f>IFERROR(記録__2[[#This Row],[組]],"")</f>
        <v/>
      </c>
      <c r="F3523" t="str">
        <f>IFERROR(記録__2[[#This Row],[水路]],"")</f>
        <v/>
      </c>
      <c r="G3523" t="str">
        <f>IFERROR(VLOOKUP(D3523,プログラムデータ!A:N,12,0),"")</f>
        <v/>
      </c>
      <c r="H3523" t="str">
        <f>IFERROR(VLOOKUP(D3523,プログラムデータ!A:N,13,0),"")</f>
        <v/>
      </c>
      <c r="I3523" t="str">
        <f>IFERROR(VLOOKUP(D3523,プログラムデータ!A:N,11,0),"")</f>
        <v/>
      </c>
      <c r="J3523" t="str">
        <f>IFERROR(VLOOKUP(D3523,プログラムデータ!A:N,10,0),"")</f>
        <v/>
      </c>
      <c r="K3523" t="str">
        <f>IFERROR(VLOOKUP(D3523,プログラムデータ!A:N,14,0),"")</f>
        <v/>
      </c>
      <c r="L3523" t="str">
        <f t="shared" ref="L3523:L3586" si="111">CONCATENATE(G3523," ",H3523," ",I3523," ",J3523," ",K3523)</f>
        <v xml:space="preserve">    </v>
      </c>
      <c r="M3523" t="str">
        <f>IFERROR(VLOOKUP(J3523,色々!M:P,4,0),"")</f>
        <v/>
      </c>
      <c r="N3523" t="str">
        <f>IFERROR(記録__2[[#This Row],[競技番号]],"")</f>
        <v/>
      </c>
      <c r="O3523" t="str">
        <f>IFERROR(記録__2[[#This Row],[選手番号]],"")</f>
        <v/>
      </c>
    </row>
    <row r="3524" spans="1:15" x14ac:dyDescent="0.2">
      <c r="A3524" t="str">
        <f>IFERROR(VLOOKUP(N3524,プログラム!B:C,2,0),"")</f>
        <v/>
      </c>
      <c r="B3524" t="str">
        <f t="shared" si="110"/>
        <v/>
      </c>
      <c r="C3524" t="str">
        <f>IFERROR(VLOOKUP(B3524,チーム番号!E:F,2,0),"")</f>
        <v/>
      </c>
      <c r="D3524" t="str">
        <f>IFERROR(VLOOKUP(N3524,プログラム!B:C,2,0),"")</f>
        <v/>
      </c>
      <c r="E3524" t="str">
        <f>IFERROR(記録__2[[#This Row],[組]],"")</f>
        <v/>
      </c>
      <c r="F3524" t="str">
        <f>IFERROR(記録__2[[#This Row],[水路]],"")</f>
        <v/>
      </c>
      <c r="G3524" t="str">
        <f>IFERROR(VLOOKUP(D3524,プログラムデータ!A:N,12,0),"")</f>
        <v/>
      </c>
      <c r="H3524" t="str">
        <f>IFERROR(VLOOKUP(D3524,プログラムデータ!A:N,13,0),"")</f>
        <v/>
      </c>
      <c r="I3524" t="str">
        <f>IFERROR(VLOOKUP(D3524,プログラムデータ!A:N,11,0),"")</f>
        <v/>
      </c>
      <c r="J3524" t="str">
        <f>IFERROR(VLOOKUP(D3524,プログラムデータ!A:N,10,0),"")</f>
        <v/>
      </c>
      <c r="K3524" t="str">
        <f>IFERROR(VLOOKUP(D3524,プログラムデータ!A:N,14,0),"")</f>
        <v/>
      </c>
      <c r="L3524" t="str">
        <f t="shared" si="111"/>
        <v xml:space="preserve">    </v>
      </c>
      <c r="M3524" t="str">
        <f>IFERROR(VLOOKUP(J3524,色々!M:P,4,0),"")</f>
        <v/>
      </c>
      <c r="N3524" t="str">
        <f>IFERROR(記録__2[[#This Row],[競技番号]],"")</f>
        <v/>
      </c>
      <c r="O3524" t="str">
        <f>IFERROR(記録__2[[#This Row],[選手番号]],"")</f>
        <v/>
      </c>
    </row>
    <row r="3525" spans="1:15" x14ac:dyDescent="0.2">
      <c r="A3525" t="str">
        <f>IFERROR(VLOOKUP(N3525,プログラム!B:C,2,0),"")</f>
        <v/>
      </c>
      <c r="B3525" t="str">
        <f t="shared" si="110"/>
        <v/>
      </c>
      <c r="C3525" t="str">
        <f>IFERROR(VLOOKUP(B3525,チーム番号!E:F,2,0),"")</f>
        <v/>
      </c>
      <c r="D3525" t="str">
        <f>IFERROR(VLOOKUP(N3525,プログラム!B:C,2,0),"")</f>
        <v/>
      </c>
      <c r="E3525" t="str">
        <f>IFERROR(記録__2[[#This Row],[組]],"")</f>
        <v/>
      </c>
      <c r="F3525" t="str">
        <f>IFERROR(記録__2[[#This Row],[水路]],"")</f>
        <v/>
      </c>
      <c r="G3525" t="str">
        <f>IFERROR(VLOOKUP(D3525,プログラムデータ!A:N,12,0),"")</f>
        <v/>
      </c>
      <c r="H3525" t="str">
        <f>IFERROR(VLOOKUP(D3525,プログラムデータ!A:N,13,0),"")</f>
        <v/>
      </c>
      <c r="I3525" t="str">
        <f>IFERROR(VLOOKUP(D3525,プログラムデータ!A:N,11,0),"")</f>
        <v/>
      </c>
      <c r="J3525" t="str">
        <f>IFERROR(VLOOKUP(D3525,プログラムデータ!A:N,10,0),"")</f>
        <v/>
      </c>
      <c r="K3525" t="str">
        <f>IFERROR(VLOOKUP(D3525,プログラムデータ!A:N,14,0),"")</f>
        <v/>
      </c>
      <c r="L3525" t="str">
        <f t="shared" si="111"/>
        <v xml:space="preserve">    </v>
      </c>
      <c r="M3525" t="str">
        <f>IFERROR(VLOOKUP(J3525,色々!M:P,4,0),"")</f>
        <v/>
      </c>
      <c r="N3525" t="str">
        <f>IFERROR(記録__2[[#This Row],[競技番号]],"")</f>
        <v/>
      </c>
      <c r="O3525" t="str">
        <f>IFERROR(記録__2[[#This Row],[選手番号]],"")</f>
        <v/>
      </c>
    </row>
    <row r="3526" spans="1:15" x14ac:dyDescent="0.2">
      <c r="A3526" t="str">
        <f>IFERROR(VLOOKUP(N3526,プログラム!B:C,2,0),"")</f>
        <v/>
      </c>
      <c r="B3526" t="str">
        <f t="shared" si="110"/>
        <v/>
      </c>
      <c r="C3526" t="str">
        <f>IFERROR(VLOOKUP(B3526,チーム番号!E:F,2,0),"")</f>
        <v/>
      </c>
      <c r="D3526" t="str">
        <f>IFERROR(VLOOKUP(N3526,プログラム!B:C,2,0),"")</f>
        <v/>
      </c>
      <c r="E3526" t="str">
        <f>IFERROR(記録__2[[#This Row],[組]],"")</f>
        <v/>
      </c>
      <c r="F3526" t="str">
        <f>IFERROR(記録__2[[#This Row],[水路]],"")</f>
        <v/>
      </c>
      <c r="G3526" t="str">
        <f>IFERROR(VLOOKUP(D3526,プログラムデータ!A:N,12,0),"")</f>
        <v/>
      </c>
      <c r="H3526" t="str">
        <f>IFERROR(VLOOKUP(D3526,プログラムデータ!A:N,13,0),"")</f>
        <v/>
      </c>
      <c r="I3526" t="str">
        <f>IFERROR(VLOOKUP(D3526,プログラムデータ!A:N,11,0),"")</f>
        <v/>
      </c>
      <c r="J3526" t="str">
        <f>IFERROR(VLOOKUP(D3526,プログラムデータ!A:N,10,0),"")</f>
        <v/>
      </c>
      <c r="K3526" t="str">
        <f>IFERROR(VLOOKUP(D3526,プログラムデータ!A:N,14,0),"")</f>
        <v/>
      </c>
      <c r="L3526" t="str">
        <f t="shared" si="111"/>
        <v xml:space="preserve">    </v>
      </c>
      <c r="M3526" t="str">
        <f>IFERROR(VLOOKUP(J3526,色々!M:P,4,0),"")</f>
        <v/>
      </c>
      <c r="N3526" t="str">
        <f>IFERROR(記録__2[[#This Row],[競技番号]],"")</f>
        <v/>
      </c>
      <c r="O3526" t="str">
        <f>IFERROR(記録__2[[#This Row],[選手番号]],"")</f>
        <v/>
      </c>
    </row>
    <row r="3527" spans="1:15" x14ac:dyDescent="0.2">
      <c r="A3527" t="str">
        <f>IFERROR(VLOOKUP(N3527,プログラム!B:C,2,0),"")</f>
        <v/>
      </c>
      <c r="B3527" t="str">
        <f t="shared" si="110"/>
        <v/>
      </c>
      <c r="C3527" t="str">
        <f>IFERROR(VLOOKUP(B3527,チーム番号!E:F,2,0),"")</f>
        <v/>
      </c>
      <c r="D3527" t="str">
        <f>IFERROR(VLOOKUP(N3527,プログラム!B:C,2,0),"")</f>
        <v/>
      </c>
      <c r="E3527" t="str">
        <f>IFERROR(記録__2[[#This Row],[組]],"")</f>
        <v/>
      </c>
      <c r="F3527" t="str">
        <f>IFERROR(記録__2[[#This Row],[水路]],"")</f>
        <v/>
      </c>
      <c r="G3527" t="str">
        <f>IFERROR(VLOOKUP(D3527,プログラムデータ!A:N,12,0),"")</f>
        <v/>
      </c>
      <c r="H3527" t="str">
        <f>IFERROR(VLOOKUP(D3527,プログラムデータ!A:N,13,0),"")</f>
        <v/>
      </c>
      <c r="I3527" t="str">
        <f>IFERROR(VLOOKUP(D3527,プログラムデータ!A:N,11,0),"")</f>
        <v/>
      </c>
      <c r="J3527" t="str">
        <f>IFERROR(VLOOKUP(D3527,プログラムデータ!A:N,10,0),"")</f>
        <v/>
      </c>
      <c r="K3527" t="str">
        <f>IFERROR(VLOOKUP(D3527,プログラムデータ!A:N,14,0),"")</f>
        <v/>
      </c>
      <c r="L3527" t="str">
        <f t="shared" si="111"/>
        <v xml:space="preserve">    </v>
      </c>
      <c r="M3527" t="str">
        <f>IFERROR(VLOOKUP(J3527,色々!M:P,4,0),"")</f>
        <v/>
      </c>
      <c r="N3527" t="str">
        <f>IFERROR(記録__2[[#This Row],[競技番号]],"")</f>
        <v/>
      </c>
      <c r="O3527" t="str">
        <f>IFERROR(記録__2[[#This Row],[選手番号]],"")</f>
        <v/>
      </c>
    </row>
    <row r="3528" spans="1:15" x14ac:dyDescent="0.2">
      <c r="A3528" t="str">
        <f>IFERROR(VLOOKUP(N3528,プログラム!B:C,2,0),"")</f>
        <v/>
      </c>
      <c r="B3528" t="str">
        <f t="shared" si="110"/>
        <v/>
      </c>
      <c r="C3528" t="str">
        <f>IFERROR(VLOOKUP(B3528,チーム番号!E:F,2,0),"")</f>
        <v/>
      </c>
      <c r="D3528" t="str">
        <f>IFERROR(VLOOKUP(N3528,プログラム!B:C,2,0),"")</f>
        <v/>
      </c>
      <c r="E3528" t="str">
        <f>IFERROR(記録__2[[#This Row],[組]],"")</f>
        <v/>
      </c>
      <c r="F3528" t="str">
        <f>IFERROR(記録__2[[#This Row],[水路]],"")</f>
        <v/>
      </c>
      <c r="G3528" t="str">
        <f>IFERROR(VLOOKUP(D3528,プログラムデータ!A:N,12,0),"")</f>
        <v/>
      </c>
      <c r="H3528" t="str">
        <f>IFERROR(VLOOKUP(D3528,プログラムデータ!A:N,13,0),"")</f>
        <v/>
      </c>
      <c r="I3528" t="str">
        <f>IFERROR(VLOOKUP(D3528,プログラムデータ!A:N,11,0),"")</f>
        <v/>
      </c>
      <c r="J3528" t="str">
        <f>IFERROR(VLOOKUP(D3528,プログラムデータ!A:N,10,0),"")</f>
        <v/>
      </c>
      <c r="K3528" t="str">
        <f>IFERROR(VLOOKUP(D3528,プログラムデータ!A:N,14,0),"")</f>
        <v/>
      </c>
      <c r="L3528" t="str">
        <f t="shared" si="111"/>
        <v xml:space="preserve">    </v>
      </c>
      <c r="M3528" t="str">
        <f>IFERROR(VLOOKUP(J3528,色々!M:P,4,0),"")</f>
        <v/>
      </c>
      <c r="N3528" t="str">
        <f>IFERROR(記録__2[[#This Row],[競技番号]],"")</f>
        <v/>
      </c>
      <c r="O3528" t="str">
        <f>IFERROR(記録__2[[#This Row],[選手番号]],"")</f>
        <v/>
      </c>
    </row>
    <row r="3529" spans="1:15" x14ac:dyDescent="0.2">
      <c r="A3529" t="str">
        <f>IFERROR(VLOOKUP(N3529,プログラム!B:C,2,0),"")</f>
        <v/>
      </c>
      <c r="B3529" t="str">
        <f t="shared" si="110"/>
        <v/>
      </c>
      <c r="C3529" t="str">
        <f>IFERROR(VLOOKUP(B3529,チーム番号!E:F,2,0),"")</f>
        <v/>
      </c>
      <c r="D3529" t="str">
        <f>IFERROR(VLOOKUP(N3529,プログラム!B:C,2,0),"")</f>
        <v/>
      </c>
      <c r="E3529" t="str">
        <f>IFERROR(記録__2[[#This Row],[組]],"")</f>
        <v/>
      </c>
      <c r="F3529" t="str">
        <f>IFERROR(記録__2[[#This Row],[水路]],"")</f>
        <v/>
      </c>
      <c r="G3529" t="str">
        <f>IFERROR(VLOOKUP(D3529,プログラムデータ!A:N,12,0),"")</f>
        <v/>
      </c>
      <c r="H3529" t="str">
        <f>IFERROR(VLOOKUP(D3529,プログラムデータ!A:N,13,0),"")</f>
        <v/>
      </c>
      <c r="I3529" t="str">
        <f>IFERROR(VLOOKUP(D3529,プログラムデータ!A:N,11,0),"")</f>
        <v/>
      </c>
      <c r="J3529" t="str">
        <f>IFERROR(VLOOKUP(D3529,プログラムデータ!A:N,10,0),"")</f>
        <v/>
      </c>
      <c r="K3529" t="str">
        <f>IFERROR(VLOOKUP(D3529,プログラムデータ!A:N,14,0),"")</f>
        <v/>
      </c>
      <c r="L3529" t="str">
        <f t="shared" si="111"/>
        <v xml:space="preserve">    </v>
      </c>
      <c r="M3529" t="str">
        <f>IFERROR(VLOOKUP(J3529,色々!M:P,4,0),"")</f>
        <v/>
      </c>
      <c r="N3529" t="str">
        <f>IFERROR(記録__2[[#This Row],[競技番号]],"")</f>
        <v/>
      </c>
      <c r="O3529" t="str">
        <f>IFERROR(記録__2[[#This Row],[選手番号]],"")</f>
        <v/>
      </c>
    </row>
    <row r="3530" spans="1:15" x14ac:dyDescent="0.2">
      <c r="A3530" t="str">
        <f>IFERROR(VLOOKUP(N3530,プログラム!B:C,2,0),"")</f>
        <v/>
      </c>
      <c r="B3530" t="str">
        <f t="shared" si="110"/>
        <v/>
      </c>
      <c r="C3530" t="str">
        <f>IFERROR(VLOOKUP(B3530,チーム番号!E:F,2,0),"")</f>
        <v/>
      </c>
      <c r="D3530" t="str">
        <f>IFERROR(VLOOKUP(N3530,プログラム!B:C,2,0),"")</f>
        <v/>
      </c>
      <c r="E3530" t="str">
        <f>IFERROR(記録__2[[#This Row],[組]],"")</f>
        <v/>
      </c>
      <c r="F3530" t="str">
        <f>IFERROR(記録__2[[#This Row],[水路]],"")</f>
        <v/>
      </c>
      <c r="G3530" t="str">
        <f>IFERROR(VLOOKUP(D3530,プログラムデータ!A:N,12,0),"")</f>
        <v/>
      </c>
      <c r="H3530" t="str">
        <f>IFERROR(VLOOKUP(D3530,プログラムデータ!A:N,13,0),"")</f>
        <v/>
      </c>
      <c r="I3530" t="str">
        <f>IFERROR(VLOOKUP(D3530,プログラムデータ!A:N,11,0),"")</f>
        <v/>
      </c>
      <c r="J3530" t="str">
        <f>IFERROR(VLOOKUP(D3530,プログラムデータ!A:N,10,0),"")</f>
        <v/>
      </c>
      <c r="K3530" t="str">
        <f>IFERROR(VLOOKUP(D3530,プログラムデータ!A:N,14,0),"")</f>
        <v/>
      </c>
      <c r="L3530" t="str">
        <f t="shared" si="111"/>
        <v xml:space="preserve">    </v>
      </c>
      <c r="M3530" t="str">
        <f>IFERROR(VLOOKUP(J3530,色々!M:P,4,0),"")</f>
        <v/>
      </c>
      <c r="N3530" t="str">
        <f>IFERROR(記録__2[[#This Row],[競技番号]],"")</f>
        <v/>
      </c>
      <c r="O3530" t="str">
        <f>IFERROR(記録__2[[#This Row],[選手番号]],"")</f>
        <v/>
      </c>
    </row>
    <row r="3531" spans="1:15" x14ac:dyDescent="0.2">
      <c r="A3531" t="str">
        <f>IFERROR(VLOOKUP(N3531,プログラム!B:C,2,0),"")</f>
        <v/>
      </c>
      <c r="B3531" t="str">
        <f t="shared" si="110"/>
        <v/>
      </c>
      <c r="C3531" t="str">
        <f>IFERROR(VLOOKUP(B3531,チーム番号!E:F,2,0),"")</f>
        <v/>
      </c>
      <c r="D3531" t="str">
        <f>IFERROR(VLOOKUP(N3531,プログラム!B:C,2,0),"")</f>
        <v/>
      </c>
      <c r="E3531" t="str">
        <f>IFERROR(記録__2[[#This Row],[組]],"")</f>
        <v/>
      </c>
      <c r="F3531" t="str">
        <f>IFERROR(記録__2[[#This Row],[水路]],"")</f>
        <v/>
      </c>
      <c r="G3531" t="str">
        <f>IFERROR(VLOOKUP(D3531,プログラムデータ!A:N,12,0),"")</f>
        <v/>
      </c>
      <c r="H3531" t="str">
        <f>IFERROR(VLOOKUP(D3531,プログラムデータ!A:N,13,0),"")</f>
        <v/>
      </c>
      <c r="I3531" t="str">
        <f>IFERROR(VLOOKUP(D3531,プログラムデータ!A:N,11,0),"")</f>
        <v/>
      </c>
      <c r="J3531" t="str">
        <f>IFERROR(VLOOKUP(D3531,プログラムデータ!A:N,10,0),"")</f>
        <v/>
      </c>
      <c r="K3531" t="str">
        <f>IFERROR(VLOOKUP(D3531,プログラムデータ!A:N,14,0),"")</f>
        <v/>
      </c>
      <c r="L3531" t="str">
        <f t="shared" si="111"/>
        <v xml:space="preserve">    </v>
      </c>
      <c r="M3531" t="str">
        <f>IFERROR(VLOOKUP(J3531,色々!M:P,4,0),"")</f>
        <v/>
      </c>
      <c r="N3531" t="str">
        <f>IFERROR(記録__2[[#This Row],[競技番号]],"")</f>
        <v/>
      </c>
      <c r="O3531" t="str">
        <f>IFERROR(記録__2[[#This Row],[選手番号]],"")</f>
        <v/>
      </c>
    </row>
    <row r="3532" spans="1:15" x14ac:dyDescent="0.2">
      <c r="A3532" t="str">
        <f>IFERROR(VLOOKUP(N3532,プログラム!B:C,2,0),"")</f>
        <v/>
      </c>
      <c r="B3532" t="str">
        <f t="shared" si="110"/>
        <v/>
      </c>
      <c r="C3532" t="str">
        <f>IFERROR(VLOOKUP(B3532,チーム番号!E:F,2,0),"")</f>
        <v/>
      </c>
      <c r="D3532" t="str">
        <f>IFERROR(VLOOKUP(N3532,プログラム!B:C,2,0),"")</f>
        <v/>
      </c>
      <c r="E3532" t="str">
        <f>IFERROR(記録__2[[#This Row],[組]],"")</f>
        <v/>
      </c>
      <c r="F3532" t="str">
        <f>IFERROR(記録__2[[#This Row],[水路]],"")</f>
        <v/>
      </c>
      <c r="G3532" t="str">
        <f>IFERROR(VLOOKUP(D3532,プログラムデータ!A:N,12,0),"")</f>
        <v/>
      </c>
      <c r="H3532" t="str">
        <f>IFERROR(VLOOKUP(D3532,プログラムデータ!A:N,13,0),"")</f>
        <v/>
      </c>
      <c r="I3532" t="str">
        <f>IFERROR(VLOOKUP(D3532,プログラムデータ!A:N,11,0),"")</f>
        <v/>
      </c>
      <c r="J3532" t="str">
        <f>IFERROR(VLOOKUP(D3532,プログラムデータ!A:N,10,0),"")</f>
        <v/>
      </c>
      <c r="K3532" t="str">
        <f>IFERROR(VLOOKUP(D3532,プログラムデータ!A:N,14,0),"")</f>
        <v/>
      </c>
      <c r="L3532" t="str">
        <f t="shared" si="111"/>
        <v xml:space="preserve">    </v>
      </c>
      <c r="M3532" t="str">
        <f>IFERROR(VLOOKUP(J3532,色々!M:P,4,0),"")</f>
        <v/>
      </c>
      <c r="N3532" t="str">
        <f>IFERROR(記録__2[[#This Row],[競技番号]],"")</f>
        <v/>
      </c>
      <c r="O3532" t="str">
        <f>IFERROR(記録__2[[#This Row],[選手番号]],"")</f>
        <v/>
      </c>
    </row>
    <row r="3533" spans="1:15" x14ac:dyDescent="0.2">
      <c r="A3533" t="str">
        <f>IFERROR(VLOOKUP(N3533,プログラム!B:C,2,0),"")</f>
        <v/>
      </c>
      <c r="B3533" t="str">
        <f t="shared" si="110"/>
        <v/>
      </c>
      <c r="C3533" t="str">
        <f>IFERROR(VLOOKUP(B3533,チーム番号!E:F,2,0),"")</f>
        <v/>
      </c>
      <c r="D3533" t="str">
        <f>IFERROR(VLOOKUP(N3533,プログラム!B:C,2,0),"")</f>
        <v/>
      </c>
      <c r="E3533" t="str">
        <f>IFERROR(記録__2[[#This Row],[組]],"")</f>
        <v/>
      </c>
      <c r="F3533" t="str">
        <f>IFERROR(記録__2[[#This Row],[水路]],"")</f>
        <v/>
      </c>
      <c r="G3533" t="str">
        <f>IFERROR(VLOOKUP(D3533,プログラムデータ!A:N,12,0),"")</f>
        <v/>
      </c>
      <c r="H3533" t="str">
        <f>IFERROR(VLOOKUP(D3533,プログラムデータ!A:N,13,0),"")</f>
        <v/>
      </c>
      <c r="I3533" t="str">
        <f>IFERROR(VLOOKUP(D3533,プログラムデータ!A:N,11,0),"")</f>
        <v/>
      </c>
      <c r="J3533" t="str">
        <f>IFERROR(VLOOKUP(D3533,プログラムデータ!A:N,10,0),"")</f>
        <v/>
      </c>
      <c r="K3533" t="str">
        <f>IFERROR(VLOOKUP(D3533,プログラムデータ!A:N,14,0),"")</f>
        <v/>
      </c>
      <c r="L3533" t="str">
        <f t="shared" si="111"/>
        <v xml:space="preserve">    </v>
      </c>
      <c r="M3533" t="str">
        <f>IFERROR(VLOOKUP(J3533,色々!M:P,4,0),"")</f>
        <v/>
      </c>
      <c r="N3533" t="str">
        <f>IFERROR(記録__2[[#This Row],[競技番号]],"")</f>
        <v/>
      </c>
      <c r="O3533" t="str">
        <f>IFERROR(記録__2[[#This Row],[選手番号]],"")</f>
        <v/>
      </c>
    </row>
    <row r="3534" spans="1:15" x14ac:dyDescent="0.2">
      <c r="A3534" t="str">
        <f>IFERROR(VLOOKUP(N3534,プログラム!B:C,2,0),"")</f>
        <v/>
      </c>
      <c r="B3534" t="str">
        <f t="shared" si="110"/>
        <v/>
      </c>
      <c r="C3534" t="str">
        <f>IFERROR(VLOOKUP(B3534,チーム番号!E:F,2,0),"")</f>
        <v/>
      </c>
      <c r="D3534" t="str">
        <f>IFERROR(VLOOKUP(N3534,プログラム!B:C,2,0),"")</f>
        <v/>
      </c>
      <c r="E3534" t="str">
        <f>IFERROR(記録__2[[#This Row],[組]],"")</f>
        <v/>
      </c>
      <c r="F3534" t="str">
        <f>IFERROR(記録__2[[#This Row],[水路]],"")</f>
        <v/>
      </c>
      <c r="G3534" t="str">
        <f>IFERROR(VLOOKUP(D3534,プログラムデータ!A:N,12,0),"")</f>
        <v/>
      </c>
      <c r="H3534" t="str">
        <f>IFERROR(VLOOKUP(D3534,プログラムデータ!A:N,13,0),"")</f>
        <v/>
      </c>
      <c r="I3534" t="str">
        <f>IFERROR(VLOOKUP(D3534,プログラムデータ!A:N,11,0),"")</f>
        <v/>
      </c>
      <c r="J3534" t="str">
        <f>IFERROR(VLOOKUP(D3534,プログラムデータ!A:N,10,0),"")</f>
        <v/>
      </c>
      <c r="K3534" t="str">
        <f>IFERROR(VLOOKUP(D3534,プログラムデータ!A:N,14,0),"")</f>
        <v/>
      </c>
      <c r="L3534" t="str">
        <f t="shared" si="111"/>
        <v xml:space="preserve">    </v>
      </c>
      <c r="M3534" t="str">
        <f>IFERROR(VLOOKUP(J3534,色々!M:P,4,0),"")</f>
        <v/>
      </c>
      <c r="N3534" t="str">
        <f>IFERROR(記録__2[[#This Row],[競技番号]],"")</f>
        <v/>
      </c>
      <c r="O3534" t="str">
        <f>IFERROR(記録__2[[#This Row],[選手番号]],"")</f>
        <v/>
      </c>
    </row>
    <row r="3535" spans="1:15" x14ac:dyDescent="0.2">
      <c r="A3535" t="str">
        <f>IFERROR(VLOOKUP(N3535,プログラム!B:C,2,0),"")</f>
        <v/>
      </c>
      <c r="B3535" t="str">
        <f t="shared" si="110"/>
        <v/>
      </c>
      <c r="C3535" t="str">
        <f>IFERROR(VLOOKUP(B3535,チーム番号!E:F,2,0),"")</f>
        <v/>
      </c>
      <c r="D3535" t="str">
        <f>IFERROR(VLOOKUP(N3535,プログラム!B:C,2,0),"")</f>
        <v/>
      </c>
      <c r="E3535" t="str">
        <f>IFERROR(記録__2[[#This Row],[組]],"")</f>
        <v/>
      </c>
      <c r="F3535" t="str">
        <f>IFERROR(記録__2[[#This Row],[水路]],"")</f>
        <v/>
      </c>
      <c r="G3535" t="str">
        <f>IFERROR(VLOOKUP(D3535,プログラムデータ!A:N,12,0),"")</f>
        <v/>
      </c>
      <c r="H3535" t="str">
        <f>IFERROR(VLOOKUP(D3535,プログラムデータ!A:N,13,0),"")</f>
        <v/>
      </c>
      <c r="I3535" t="str">
        <f>IFERROR(VLOOKUP(D3535,プログラムデータ!A:N,11,0),"")</f>
        <v/>
      </c>
      <c r="J3535" t="str">
        <f>IFERROR(VLOOKUP(D3535,プログラムデータ!A:N,10,0),"")</f>
        <v/>
      </c>
      <c r="K3535" t="str">
        <f>IFERROR(VLOOKUP(D3535,プログラムデータ!A:N,14,0),"")</f>
        <v/>
      </c>
      <c r="L3535" t="str">
        <f t="shared" si="111"/>
        <v xml:space="preserve">    </v>
      </c>
      <c r="M3535" t="str">
        <f>IFERROR(VLOOKUP(J3535,色々!M:P,4,0),"")</f>
        <v/>
      </c>
      <c r="N3535" t="str">
        <f>IFERROR(記録__2[[#This Row],[競技番号]],"")</f>
        <v/>
      </c>
      <c r="O3535" t="str">
        <f>IFERROR(記録__2[[#This Row],[選手番号]],"")</f>
        <v/>
      </c>
    </row>
    <row r="3536" spans="1:15" x14ac:dyDescent="0.2">
      <c r="A3536" t="str">
        <f>IFERROR(VLOOKUP(N3536,プログラム!B:C,2,0),"")</f>
        <v/>
      </c>
      <c r="B3536" t="str">
        <f t="shared" si="110"/>
        <v/>
      </c>
      <c r="C3536" t="str">
        <f>IFERROR(VLOOKUP(B3536,チーム番号!E:F,2,0),"")</f>
        <v/>
      </c>
      <c r="D3536" t="str">
        <f>IFERROR(VLOOKUP(N3536,プログラム!B:C,2,0),"")</f>
        <v/>
      </c>
      <c r="E3536" t="str">
        <f>IFERROR(記録__2[[#This Row],[組]],"")</f>
        <v/>
      </c>
      <c r="F3536" t="str">
        <f>IFERROR(記録__2[[#This Row],[水路]],"")</f>
        <v/>
      </c>
      <c r="G3536" t="str">
        <f>IFERROR(VLOOKUP(D3536,プログラムデータ!A:N,12,0),"")</f>
        <v/>
      </c>
      <c r="H3536" t="str">
        <f>IFERROR(VLOOKUP(D3536,プログラムデータ!A:N,13,0),"")</f>
        <v/>
      </c>
      <c r="I3536" t="str">
        <f>IFERROR(VLOOKUP(D3536,プログラムデータ!A:N,11,0),"")</f>
        <v/>
      </c>
      <c r="J3536" t="str">
        <f>IFERROR(VLOOKUP(D3536,プログラムデータ!A:N,10,0),"")</f>
        <v/>
      </c>
      <c r="K3536" t="str">
        <f>IFERROR(VLOOKUP(D3536,プログラムデータ!A:N,14,0),"")</f>
        <v/>
      </c>
      <c r="L3536" t="str">
        <f t="shared" si="111"/>
        <v xml:space="preserve">    </v>
      </c>
      <c r="M3536" t="str">
        <f>IFERROR(VLOOKUP(J3536,色々!M:P,4,0),"")</f>
        <v/>
      </c>
      <c r="N3536" t="str">
        <f>IFERROR(記録__2[[#This Row],[競技番号]],"")</f>
        <v/>
      </c>
      <c r="O3536" t="str">
        <f>IFERROR(記録__2[[#This Row],[選手番号]],"")</f>
        <v/>
      </c>
    </row>
    <row r="3537" spans="1:15" x14ac:dyDescent="0.2">
      <c r="A3537" t="str">
        <f>IFERROR(VLOOKUP(N3537,プログラム!B:C,2,0),"")</f>
        <v/>
      </c>
      <c r="B3537" t="str">
        <f t="shared" si="110"/>
        <v/>
      </c>
      <c r="C3537" t="str">
        <f>IFERROR(VLOOKUP(B3537,チーム番号!E:F,2,0),"")</f>
        <v/>
      </c>
      <c r="D3537" t="str">
        <f>IFERROR(VLOOKUP(N3537,プログラム!B:C,2,0),"")</f>
        <v/>
      </c>
      <c r="E3537" t="str">
        <f>IFERROR(記録__2[[#This Row],[組]],"")</f>
        <v/>
      </c>
      <c r="F3537" t="str">
        <f>IFERROR(記録__2[[#This Row],[水路]],"")</f>
        <v/>
      </c>
      <c r="G3537" t="str">
        <f>IFERROR(VLOOKUP(D3537,プログラムデータ!A:N,12,0),"")</f>
        <v/>
      </c>
      <c r="H3537" t="str">
        <f>IFERROR(VLOOKUP(D3537,プログラムデータ!A:N,13,0),"")</f>
        <v/>
      </c>
      <c r="I3537" t="str">
        <f>IFERROR(VLOOKUP(D3537,プログラムデータ!A:N,11,0),"")</f>
        <v/>
      </c>
      <c r="J3537" t="str">
        <f>IFERROR(VLOOKUP(D3537,プログラムデータ!A:N,10,0),"")</f>
        <v/>
      </c>
      <c r="K3537" t="str">
        <f>IFERROR(VLOOKUP(D3537,プログラムデータ!A:N,14,0),"")</f>
        <v/>
      </c>
      <c r="L3537" t="str">
        <f t="shared" si="111"/>
        <v xml:space="preserve">    </v>
      </c>
      <c r="M3537" t="str">
        <f>IFERROR(VLOOKUP(J3537,色々!M:P,4,0),"")</f>
        <v/>
      </c>
      <c r="N3537" t="str">
        <f>IFERROR(記録__2[[#This Row],[競技番号]],"")</f>
        <v/>
      </c>
      <c r="O3537" t="str">
        <f>IFERROR(記録__2[[#This Row],[選手番号]],"")</f>
        <v/>
      </c>
    </row>
    <row r="3538" spans="1:15" x14ac:dyDescent="0.2">
      <c r="A3538" t="str">
        <f>IFERROR(VLOOKUP(N3538,プログラム!B:C,2,0),"")</f>
        <v/>
      </c>
      <c r="B3538" t="str">
        <f t="shared" si="110"/>
        <v/>
      </c>
      <c r="C3538" t="str">
        <f>IFERROR(VLOOKUP(B3538,チーム番号!E:F,2,0),"")</f>
        <v/>
      </c>
      <c r="D3538" t="str">
        <f>IFERROR(VLOOKUP(N3538,プログラム!B:C,2,0),"")</f>
        <v/>
      </c>
      <c r="E3538" t="str">
        <f>IFERROR(記録__2[[#This Row],[組]],"")</f>
        <v/>
      </c>
      <c r="F3538" t="str">
        <f>IFERROR(記録__2[[#This Row],[水路]],"")</f>
        <v/>
      </c>
      <c r="G3538" t="str">
        <f>IFERROR(VLOOKUP(D3538,プログラムデータ!A:N,12,0),"")</f>
        <v/>
      </c>
      <c r="H3538" t="str">
        <f>IFERROR(VLOOKUP(D3538,プログラムデータ!A:N,13,0),"")</f>
        <v/>
      </c>
      <c r="I3538" t="str">
        <f>IFERROR(VLOOKUP(D3538,プログラムデータ!A:N,11,0),"")</f>
        <v/>
      </c>
      <c r="J3538" t="str">
        <f>IFERROR(VLOOKUP(D3538,プログラムデータ!A:N,10,0),"")</f>
        <v/>
      </c>
      <c r="K3538" t="str">
        <f>IFERROR(VLOOKUP(D3538,プログラムデータ!A:N,14,0),"")</f>
        <v/>
      </c>
      <c r="L3538" t="str">
        <f t="shared" si="111"/>
        <v xml:space="preserve">    </v>
      </c>
      <c r="M3538" t="str">
        <f>IFERROR(VLOOKUP(J3538,色々!M:P,4,0),"")</f>
        <v/>
      </c>
      <c r="N3538" t="str">
        <f>IFERROR(記録__2[[#This Row],[競技番号]],"")</f>
        <v/>
      </c>
      <c r="O3538" t="str">
        <f>IFERROR(記録__2[[#This Row],[選手番号]],"")</f>
        <v/>
      </c>
    </row>
    <row r="3539" spans="1:15" x14ac:dyDescent="0.2">
      <c r="A3539" t="str">
        <f>IFERROR(VLOOKUP(N3539,プログラム!B:C,2,0),"")</f>
        <v/>
      </c>
      <c r="B3539" t="str">
        <f t="shared" si="110"/>
        <v/>
      </c>
      <c r="C3539" t="str">
        <f>IFERROR(VLOOKUP(B3539,チーム番号!E:F,2,0),"")</f>
        <v/>
      </c>
      <c r="D3539" t="str">
        <f>IFERROR(VLOOKUP(N3539,プログラム!B:C,2,0),"")</f>
        <v/>
      </c>
      <c r="E3539" t="str">
        <f>IFERROR(記録__2[[#This Row],[組]],"")</f>
        <v/>
      </c>
      <c r="F3539" t="str">
        <f>IFERROR(記録__2[[#This Row],[水路]],"")</f>
        <v/>
      </c>
      <c r="G3539" t="str">
        <f>IFERROR(VLOOKUP(D3539,プログラムデータ!A:N,12,0),"")</f>
        <v/>
      </c>
      <c r="H3539" t="str">
        <f>IFERROR(VLOOKUP(D3539,プログラムデータ!A:N,13,0),"")</f>
        <v/>
      </c>
      <c r="I3539" t="str">
        <f>IFERROR(VLOOKUP(D3539,プログラムデータ!A:N,11,0),"")</f>
        <v/>
      </c>
      <c r="J3539" t="str">
        <f>IFERROR(VLOOKUP(D3539,プログラムデータ!A:N,10,0),"")</f>
        <v/>
      </c>
      <c r="K3539" t="str">
        <f>IFERROR(VLOOKUP(D3539,プログラムデータ!A:N,14,0),"")</f>
        <v/>
      </c>
      <c r="L3539" t="str">
        <f t="shared" si="111"/>
        <v xml:space="preserve">    </v>
      </c>
      <c r="M3539" t="str">
        <f>IFERROR(VLOOKUP(J3539,色々!M:P,4,0),"")</f>
        <v/>
      </c>
      <c r="N3539" t="str">
        <f>IFERROR(記録__2[[#This Row],[競技番号]],"")</f>
        <v/>
      </c>
      <c r="O3539" t="str">
        <f>IFERROR(記録__2[[#This Row],[選手番号]],"")</f>
        <v/>
      </c>
    </row>
    <row r="3540" spans="1:15" x14ac:dyDescent="0.2">
      <c r="A3540" t="str">
        <f>IFERROR(VLOOKUP(N3540,プログラム!B:C,2,0),"")</f>
        <v/>
      </c>
      <c r="B3540" t="str">
        <f t="shared" si="110"/>
        <v/>
      </c>
      <c r="C3540" t="str">
        <f>IFERROR(VLOOKUP(B3540,チーム番号!E:F,2,0),"")</f>
        <v/>
      </c>
      <c r="D3540" t="str">
        <f>IFERROR(VLOOKUP(N3540,プログラム!B:C,2,0),"")</f>
        <v/>
      </c>
      <c r="E3540" t="str">
        <f>IFERROR(記録__2[[#This Row],[組]],"")</f>
        <v/>
      </c>
      <c r="F3540" t="str">
        <f>IFERROR(記録__2[[#This Row],[水路]],"")</f>
        <v/>
      </c>
      <c r="G3540" t="str">
        <f>IFERROR(VLOOKUP(D3540,プログラムデータ!A:N,12,0),"")</f>
        <v/>
      </c>
      <c r="H3540" t="str">
        <f>IFERROR(VLOOKUP(D3540,プログラムデータ!A:N,13,0),"")</f>
        <v/>
      </c>
      <c r="I3540" t="str">
        <f>IFERROR(VLOOKUP(D3540,プログラムデータ!A:N,11,0),"")</f>
        <v/>
      </c>
      <c r="J3540" t="str">
        <f>IFERROR(VLOOKUP(D3540,プログラムデータ!A:N,10,0),"")</f>
        <v/>
      </c>
      <c r="K3540" t="str">
        <f>IFERROR(VLOOKUP(D3540,プログラムデータ!A:N,14,0),"")</f>
        <v/>
      </c>
      <c r="L3540" t="str">
        <f t="shared" si="111"/>
        <v xml:space="preserve">    </v>
      </c>
      <c r="M3540" t="str">
        <f>IFERROR(VLOOKUP(J3540,色々!M:P,4,0),"")</f>
        <v/>
      </c>
      <c r="N3540" t="str">
        <f>IFERROR(記録__2[[#This Row],[競技番号]],"")</f>
        <v/>
      </c>
      <c r="O3540" t="str">
        <f>IFERROR(記録__2[[#This Row],[選手番号]],"")</f>
        <v/>
      </c>
    </row>
    <row r="3541" spans="1:15" x14ac:dyDescent="0.2">
      <c r="A3541" t="str">
        <f>IFERROR(VLOOKUP(N3541,プログラム!B:C,2,0),"")</f>
        <v/>
      </c>
      <c r="B3541" t="str">
        <f t="shared" si="110"/>
        <v/>
      </c>
      <c r="C3541" t="str">
        <f>IFERROR(VLOOKUP(B3541,チーム番号!E:F,2,0),"")</f>
        <v/>
      </c>
      <c r="D3541" t="str">
        <f>IFERROR(VLOOKUP(N3541,プログラム!B:C,2,0),"")</f>
        <v/>
      </c>
      <c r="E3541" t="str">
        <f>IFERROR(記録__2[[#This Row],[組]],"")</f>
        <v/>
      </c>
      <c r="F3541" t="str">
        <f>IFERROR(記録__2[[#This Row],[水路]],"")</f>
        <v/>
      </c>
      <c r="G3541" t="str">
        <f>IFERROR(VLOOKUP(D3541,プログラムデータ!A:N,12,0),"")</f>
        <v/>
      </c>
      <c r="H3541" t="str">
        <f>IFERROR(VLOOKUP(D3541,プログラムデータ!A:N,13,0),"")</f>
        <v/>
      </c>
      <c r="I3541" t="str">
        <f>IFERROR(VLOOKUP(D3541,プログラムデータ!A:N,11,0),"")</f>
        <v/>
      </c>
      <c r="J3541" t="str">
        <f>IFERROR(VLOOKUP(D3541,プログラムデータ!A:N,10,0),"")</f>
        <v/>
      </c>
      <c r="K3541" t="str">
        <f>IFERROR(VLOOKUP(D3541,プログラムデータ!A:N,14,0),"")</f>
        <v/>
      </c>
      <c r="L3541" t="str">
        <f t="shared" si="111"/>
        <v xml:space="preserve">    </v>
      </c>
      <c r="M3541" t="str">
        <f>IFERROR(VLOOKUP(J3541,色々!M:P,4,0),"")</f>
        <v/>
      </c>
      <c r="N3541" t="str">
        <f>IFERROR(記録__2[[#This Row],[競技番号]],"")</f>
        <v/>
      </c>
      <c r="O3541" t="str">
        <f>IFERROR(記録__2[[#This Row],[選手番号]],"")</f>
        <v/>
      </c>
    </row>
    <row r="3542" spans="1:15" x14ac:dyDescent="0.2">
      <c r="A3542" t="str">
        <f>IFERROR(VLOOKUP(N3542,プログラム!B:C,2,0),"")</f>
        <v/>
      </c>
      <c r="B3542" t="str">
        <f t="shared" si="110"/>
        <v/>
      </c>
      <c r="C3542" t="str">
        <f>IFERROR(VLOOKUP(B3542,チーム番号!E:F,2,0),"")</f>
        <v/>
      </c>
      <c r="D3542" t="str">
        <f>IFERROR(VLOOKUP(N3542,プログラム!B:C,2,0),"")</f>
        <v/>
      </c>
      <c r="E3542" t="str">
        <f>IFERROR(記録__2[[#This Row],[組]],"")</f>
        <v/>
      </c>
      <c r="F3542" t="str">
        <f>IFERROR(記録__2[[#This Row],[水路]],"")</f>
        <v/>
      </c>
      <c r="G3542" t="str">
        <f>IFERROR(VLOOKUP(D3542,プログラムデータ!A:N,12,0),"")</f>
        <v/>
      </c>
      <c r="H3542" t="str">
        <f>IFERROR(VLOOKUP(D3542,プログラムデータ!A:N,13,0),"")</f>
        <v/>
      </c>
      <c r="I3542" t="str">
        <f>IFERROR(VLOOKUP(D3542,プログラムデータ!A:N,11,0),"")</f>
        <v/>
      </c>
      <c r="J3542" t="str">
        <f>IFERROR(VLOOKUP(D3542,プログラムデータ!A:N,10,0),"")</f>
        <v/>
      </c>
      <c r="K3542" t="str">
        <f>IFERROR(VLOOKUP(D3542,プログラムデータ!A:N,14,0),"")</f>
        <v/>
      </c>
      <c r="L3542" t="str">
        <f t="shared" si="111"/>
        <v xml:space="preserve">    </v>
      </c>
      <c r="M3542" t="str">
        <f>IFERROR(VLOOKUP(J3542,色々!M:P,4,0),"")</f>
        <v/>
      </c>
      <c r="N3542" t="str">
        <f>IFERROR(記録__2[[#This Row],[競技番号]],"")</f>
        <v/>
      </c>
      <c r="O3542" t="str">
        <f>IFERROR(記録__2[[#This Row],[選手番号]],"")</f>
        <v/>
      </c>
    </row>
    <row r="3543" spans="1:15" x14ac:dyDescent="0.2">
      <c r="A3543" t="str">
        <f>IFERROR(VLOOKUP(N3543,プログラム!B:C,2,0),"")</f>
        <v/>
      </c>
      <c r="B3543" t="str">
        <f t="shared" si="110"/>
        <v/>
      </c>
      <c r="C3543" t="str">
        <f>IFERROR(VLOOKUP(B3543,チーム番号!E:F,2,0),"")</f>
        <v/>
      </c>
      <c r="D3543" t="str">
        <f>IFERROR(VLOOKUP(N3543,プログラム!B:C,2,0),"")</f>
        <v/>
      </c>
      <c r="E3543" t="str">
        <f>IFERROR(記録__2[[#This Row],[組]],"")</f>
        <v/>
      </c>
      <c r="F3543" t="str">
        <f>IFERROR(記録__2[[#This Row],[水路]],"")</f>
        <v/>
      </c>
      <c r="G3543" t="str">
        <f>IFERROR(VLOOKUP(D3543,プログラムデータ!A:N,12,0),"")</f>
        <v/>
      </c>
      <c r="H3543" t="str">
        <f>IFERROR(VLOOKUP(D3543,プログラムデータ!A:N,13,0),"")</f>
        <v/>
      </c>
      <c r="I3543" t="str">
        <f>IFERROR(VLOOKUP(D3543,プログラムデータ!A:N,11,0),"")</f>
        <v/>
      </c>
      <c r="J3543" t="str">
        <f>IFERROR(VLOOKUP(D3543,プログラムデータ!A:N,10,0),"")</f>
        <v/>
      </c>
      <c r="K3543" t="str">
        <f>IFERROR(VLOOKUP(D3543,プログラムデータ!A:N,14,0),"")</f>
        <v/>
      </c>
      <c r="L3543" t="str">
        <f t="shared" si="111"/>
        <v xml:space="preserve">    </v>
      </c>
      <c r="M3543" t="str">
        <f>IFERROR(VLOOKUP(J3543,色々!M:P,4,0),"")</f>
        <v/>
      </c>
      <c r="N3543" t="str">
        <f>IFERROR(記録__2[[#This Row],[競技番号]],"")</f>
        <v/>
      </c>
      <c r="O3543" t="str">
        <f>IFERROR(記録__2[[#This Row],[選手番号]],"")</f>
        <v/>
      </c>
    </row>
    <row r="3544" spans="1:15" x14ac:dyDescent="0.2">
      <c r="A3544" t="str">
        <f>IFERROR(VLOOKUP(N3544,プログラム!B:C,2,0),"")</f>
        <v/>
      </c>
      <c r="B3544" t="str">
        <f t="shared" si="110"/>
        <v/>
      </c>
      <c r="C3544" t="str">
        <f>IFERROR(VLOOKUP(B3544,チーム番号!E:F,2,0),"")</f>
        <v/>
      </c>
      <c r="D3544" t="str">
        <f>IFERROR(VLOOKUP(N3544,プログラム!B:C,2,0),"")</f>
        <v/>
      </c>
      <c r="E3544" t="str">
        <f>IFERROR(記録__2[[#This Row],[組]],"")</f>
        <v/>
      </c>
      <c r="F3544" t="str">
        <f>IFERROR(記録__2[[#This Row],[水路]],"")</f>
        <v/>
      </c>
      <c r="G3544" t="str">
        <f>IFERROR(VLOOKUP(D3544,プログラムデータ!A:N,12,0),"")</f>
        <v/>
      </c>
      <c r="H3544" t="str">
        <f>IFERROR(VLOOKUP(D3544,プログラムデータ!A:N,13,0),"")</f>
        <v/>
      </c>
      <c r="I3544" t="str">
        <f>IFERROR(VLOOKUP(D3544,プログラムデータ!A:N,11,0),"")</f>
        <v/>
      </c>
      <c r="J3544" t="str">
        <f>IFERROR(VLOOKUP(D3544,プログラムデータ!A:N,10,0),"")</f>
        <v/>
      </c>
      <c r="K3544" t="str">
        <f>IFERROR(VLOOKUP(D3544,プログラムデータ!A:N,14,0),"")</f>
        <v/>
      </c>
      <c r="L3544" t="str">
        <f t="shared" si="111"/>
        <v xml:space="preserve">    </v>
      </c>
      <c r="M3544" t="str">
        <f>IFERROR(VLOOKUP(J3544,色々!M:P,4,0),"")</f>
        <v/>
      </c>
      <c r="N3544" t="str">
        <f>IFERROR(記録__2[[#This Row],[競技番号]],"")</f>
        <v/>
      </c>
      <c r="O3544" t="str">
        <f>IFERROR(記録__2[[#This Row],[選手番号]],"")</f>
        <v/>
      </c>
    </row>
    <row r="3545" spans="1:15" x14ac:dyDescent="0.2">
      <c r="A3545" t="str">
        <f>IFERROR(VLOOKUP(N3545,プログラム!B:C,2,0),"")</f>
        <v/>
      </c>
      <c r="B3545" t="str">
        <f t="shared" si="110"/>
        <v/>
      </c>
      <c r="C3545" t="str">
        <f>IFERROR(VLOOKUP(B3545,チーム番号!E:F,2,0),"")</f>
        <v/>
      </c>
      <c r="D3545" t="str">
        <f>IFERROR(VLOOKUP(N3545,プログラム!B:C,2,0),"")</f>
        <v/>
      </c>
      <c r="E3545" t="str">
        <f>IFERROR(記録__2[[#This Row],[組]],"")</f>
        <v/>
      </c>
      <c r="F3545" t="str">
        <f>IFERROR(記録__2[[#This Row],[水路]],"")</f>
        <v/>
      </c>
      <c r="G3545" t="str">
        <f>IFERROR(VLOOKUP(D3545,プログラムデータ!A:N,12,0),"")</f>
        <v/>
      </c>
      <c r="H3545" t="str">
        <f>IFERROR(VLOOKUP(D3545,プログラムデータ!A:N,13,0),"")</f>
        <v/>
      </c>
      <c r="I3545" t="str">
        <f>IFERROR(VLOOKUP(D3545,プログラムデータ!A:N,11,0),"")</f>
        <v/>
      </c>
      <c r="J3545" t="str">
        <f>IFERROR(VLOOKUP(D3545,プログラムデータ!A:N,10,0),"")</f>
        <v/>
      </c>
      <c r="K3545" t="str">
        <f>IFERROR(VLOOKUP(D3545,プログラムデータ!A:N,14,0),"")</f>
        <v/>
      </c>
      <c r="L3545" t="str">
        <f t="shared" si="111"/>
        <v xml:space="preserve">    </v>
      </c>
      <c r="M3545" t="str">
        <f>IFERROR(VLOOKUP(J3545,色々!M:P,4,0),"")</f>
        <v/>
      </c>
      <c r="N3545" t="str">
        <f>IFERROR(記録__2[[#This Row],[競技番号]],"")</f>
        <v/>
      </c>
      <c r="O3545" t="str">
        <f>IFERROR(記録__2[[#This Row],[選手番号]],"")</f>
        <v/>
      </c>
    </row>
    <row r="3546" spans="1:15" x14ac:dyDescent="0.2">
      <c r="A3546" t="str">
        <f>IFERROR(VLOOKUP(N3546,プログラム!B:C,2,0),"")</f>
        <v/>
      </c>
      <c r="B3546" t="str">
        <f t="shared" si="110"/>
        <v/>
      </c>
      <c r="C3546" t="str">
        <f>IFERROR(VLOOKUP(B3546,チーム番号!E:F,2,0),"")</f>
        <v/>
      </c>
      <c r="D3546" t="str">
        <f>IFERROR(VLOOKUP(N3546,プログラム!B:C,2,0),"")</f>
        <v/>
      </c>
      <c r="E3546" t="str">
        <f>IFERROR(記録__2[[#This Row],[組]],"")</f>
        <v/>
      </c>
      <c r="F3546" t="str">
        <f>IFERROR(記録__2[[#This Row],[水路]],"")</f>
        <v/>
      </c>
      <c r="G3546" t="str">
        <f>IFERROR(VLOOKUP(D3546,プログラムデータ!A:N,12,0),"")</f>
        <v/>
      </c>
      <c r="H3546" t="str">
        <f>IFERROR(VLOOKUP(D3546,プログラムデータ!A:N,13,0),"")</f>
        <v/>
      </c>
      <c r="I3546" t="str">
        <f>IFERROR(VLOOKUP(D3546,プログラムデータ!A:N,11,0),"")</f>
        <v/>
      </c>
      <c r="J3546" t="str">
        <f>IFERROR(VLOOKUP(D3546,プログラムデータ!A:N,10,0),"")</f>
        <v/>
      </c>
      <c r="K3546" t="str">
        <f>IFERROR(VLOOKUP(D3546,プログラムデータ!A:N,14,0),"")</f>
        <v/>
      </c>
      <c r="L3546" t="str">
        <f t="shared" si="111"/>
        <v xml:space="preserve">    </v>
      </c>
      <c r="M3546" t="str">
        <f>IFERROR(VLOOKUP(J3546,色々!M:P,4,0),"")</f>
        <v/>
      </c>
      <c r="N3546" t="str">
        <f>IFERROR(記録__2[[#This Row],[競技番号]],"")</f>
        <v/>
      </c>
      <c r="O3546" t="str">
        <f>IFERROR(記録__2[[#This Row],[選手番号]],"")</f>
        <v/>
      </c>
    </row>
    <row r="3547" spans="1:15" x14ac:dyDescent="0.2">
      <c r="A3547" t="str">
        <f>IFERROR(VLOOKUP(N3547,プログラム!B:C,2,0),"")</f>
        <v/>
      </c>
      <c r="B3547" t="str">
        <f t="shared" si="110"/>
        <v/>
      </c>
      <c r="C3547" t="str">
        <f>IFERROR(VLOOKUP(B3547,チーム番号!E:F,2,0),"")</f>
        <v/>
      </c>
      <c r="D3547" t="str">
        <f>IFERROR(VLOOKUP(N3547,プログラム!B:C,2,0),"")</f>
        <v/>
      </c>
      <c r="E3547" t="str">
        <f>IFERROR(記録__2[[#This Row],[組]],"")</f>
        <v/>
      </c>
      <c r="F3547" t="str">
        <f>IFERROR(記録__2[[#This Row],[水路]],"")</f>
        <v/>
      </c>
      <c r="G3547" t="str">
        <f>IFERROR(VLOOKUP(D3547,プログラムデータ!A:N,12,0),"")</f>
        <v/>
      </c>
      <c r="H3547" t="str">
        <f>IFERROR(VLOOKUP(D3547,プログラムデータ!A:N,13,0),"")</f>
        <v/>
      </c>
      <c r="I3547" t="str">
        <f>IFERROR(VLOOKUP(D3547,プログラムデータ!A:N,11,0),"")</f>
        <v/>
      </c>
      <c r="J3547" t="str">
        <f>IFERROR(VLOOKUP(D3547,プログラムデータ!A:N,10,0),"")</f>
        <v/>
      </c>
      <c r="K3547" t="str">
        <f>IFERROR(VLOOKUP(D3547,プログラムデータ!A:N,14,0),"")</f>
        <v/>
      </c>
      <c r="L3547" t="str">
        <f t="shared" si="111"/>
        <v xml:space="preserve">    </v>
      </c>
      <c r="M3547" t="str">
        <f>IFERROR(VLOOKUP(J3547,色々!M:P,4,0),"")</f>
        <v/>
      </c>
      <c r="N3547" t="str">
        <f>IFERROR(記録__2[[#This Row],[競技番号]],"")</f>
        <v/>
      </c>
      <c r="O3547" t="str">
        <f>IFERROR(記録__2[[#This Row],[選手番号]],"")</f>
        <v/>
      </c>
    </row>
    <row r="3548" spans="1:15" x14ac:dyDescent="0.2">
      <c r="A3548" t="str">
        <f>IFERROR(VLOOKUP(N3548,プログラム!B:C,2,0),"")</f>
        <v/>
      </c>
      <c r="B3548" t="str">
        <f t="shared" si="110"/>
        <v/>
      </c>
      <c r="C3548" t="str">
        <f>IFERROR(VLOOKUP(B3548,チーム番号!E:F,2,0),"")</f>
        <v/>
      </c>
      <c r="D3548" t="str">
        <f>IFERROR(VLOOKUP(N3548,プログラム!B:C,2,0),"")</f>
        <v/>
      </c>
      <c r="E3548" t="str">
        <f>IFERROR(記録__2[[#This Row],[組]],"")</f>
        <v/>
      </c>
      <c r="F3548" t="str">
        <f>IFERROR(記録__2[[#This Row],[水路]],"")</f>
        <v/>
      </c>
      <c r="G3548" t="str">
        <f>IFERROR(VLOOKUP(D3548,プログラムデータ!A:N,12,0),"")</f>
        <v/>
      </c>
      <c r="H3548" t="str">
        <f>IFERROR(VLOOKUP(D3548,プログラムデータ!A:N,13,0),"")</f>
        <v/>
      </c>
      <c r="I3548" t="str">
        <f>IFERROR(VLOOKUP(D3548,プログラムデータ!A:N,11,0),"")</f>
        <v/>
      </c>
      <c r="J3548" t="str">
        <f>IFERROR(VLOOKUP(D3548,プログラムデータ!A:N,10,0),"")</f>
        <v/>
      </c>
      <c r="K3548" t="str">
        <f>IFERROR(VLOOKUP(D3548,プログラムデータ!A:N,14,0),"")</f>
        <v/>
      </c>
      <c r="L3548" t="str">
        <f t="shared" si="111"/>
        <v xml:space="preserve">    </v>
      </c>
      <c r="M3548" t="str">
        <f>IFERROR(VLOOKUP(J3548,色々!M:P,4,0),"")</f>
        <v/>
      </c>
      <c r="N3548" t="str">
        <f>IFERROR(記録__2[[#This Row],[競技番号]],"")</f>
        <v/>
      </c>
      <c r="O3548" t="str">
        <f>IFERROR(記録__2[[#This Row],[選手番号]],"")</f>
        <v/>
      </c>
    </row>
    <row r="3549" spans="1:15" x14ac:dyDescent="0.2">
      <c r="A3549" t="str">
        <f>IFERROR(VLOOKUP(N3549,プログラム!B:C,2,0),"")</f>
        <v/>
      </c>
      <c r="B3549" t="str">
        <f t="shared" si="110"/>
        <v/>
      </c>
      <c r="C3549" t="str">
        <f>IFERROR(VLOOKUP(B3549,チーム番号!E:F,2,0),"")</f>
        <v/>
      </c>
      <c r="D3549" t="str">
        <f>IFERROR(VLOOKUP(N3549,プログラム!B:C,2,0),"")</f>
        <v/>
      </c>
      <c r="E3549" t="str">
        <f>IFERROR(記録__2[[#This Row],[組]],"")</f>
        <v/>
      </c>
      <c r="F3549" t="str">
        <f>IFERROR(記録__2[[#This Row],[水路]],"")</f>
        <v/>
      </c>
      <c r="G3549" t="str">
        <f>IFERROR(VLOOKUP(D3549,プログラムデータ!A:N,12,0),"")</f>
        <v/>
      </c>
      <c r="H3549" t="str">
        <f>IFERROR(VLOOKUP(D3549,プログラムデータ!A:N,13,0),"")</f>
        <v/>
      </c>
      <c r="I3549" t="str">
        <f>IFERROR(VLOOKUP(D3549,プログラムデータ!A:N,11,0),"")</f>
        <v/>
      </c>
      <c r="J3549" t="str">
        <f>IFERROR(VLOOKUP(D3549,プログラムデータ!A:N,10,0),"")</f>
        <v/>
      </c>
      <c r="K3549" t="str">
        <f>IFERROR(VLOOKUP(D3549,プログラムデータ!A:N,14,0),"")</f>
        <v/>
      </c>
      <c r="L3549" t="str">
        <f t="shared" si="111"/>
        <v xml:space="preserve">    </v>
      </c>
      <c r="M3549" t="str">
        <f>IFERROR(VLOOKUP(J3549,色々!M:P,4,0),"")</f>
        <v/>
      </c>
      <c r="N3549" t="str">
        <f>IFERROR(記録__2[[#This Row],[競技番号]],"")</f>
        <v/>
      </c>
      <c r="O3549" t="str">
        <f>IFERROR(記録__2[[#This Row],[選手番号]],"")</f>
        <v/>
      </c>
    </row>
    <row r="3550" spans="1:15" x14ac:dyDescent="0.2">
      <c r="A3550" t="str">
        <f>IFERROR(VLOOKUP(N3550,プログラム!B:C,2,0),"")</f>
        <v/>
      </c>
      <c r="B3550" t="str">
        <f t="shared" si="110"/>
        <v/>
      </c>
      <c r="C3550" t="str">
        <f>IFERROR(VLOOKUP(B3550,チーム番号!E:F,2,0),"")</f>
        <v/>
      </c>
      <c r="D3550" t="str">
        <f>IFERROR(VLOOKUP(N3550,プログラム!B:C,2,0),"")</f>
        <v/>
      </c>
      <c r="E3550" t="str">
        <f>IFERROR(記録__2[[#This Row],[組]],"")</f>
        <v/>
      </c>
      <c r="F3550" t="str">
        <f>IFERROR(記録__2[[#This Row],[水路]],"")</f>
        <v/>
      </c>
      <c r="G3550" t="str">
        <f>IFERROR(VLOOKUP(D3550,プログラムデータ!A:N,12,0),"")</f>
        <v/>
      </c>
      <c r="H3550" t="str">
        <f>IFERROR(VLOOKUP(D3550,プログラムデータ!A:N,13,0),"")</f>
        <v/>
      </c>
      <c r="I3550" t="str">
        <f>IFERROR(VLOOKUP(D3550,プログラムデータ!A:N,11,0),"")</f>
        <v/>
      </c>
      <c r="J3550" t="str">
        <f>IFERROR(VLOOKUP(D3550,プログラムデータ!A:N,10,0),"")</f>
        <v/>
      </c>
      <c r="K3550" t="str">
        <f>IFERROR(VLOOKUP(D3550,プログラムデータ!A:N,14,0),"")</f>
        <v/>
      </c>
      <c r="L3550" t="str">
        <f t="shared" si="111"/>
        <v xml:space="preserve">    </v>
      </c>
      <c r="M3550" t="str">
        <f>IFERROR(VLOOKUP(J3550,色々!M:P,4,0),"")</f>
        <v/>
      </c>
      <c r="N3550" t="str">
        <f>IFERROR(記録__2[[#This Row],[競技番号]],"")</f>
        <v/>
      </c>
      <c r="O3550" t="str">
        <f>IFERROR(記録__2[[#This Row],[選手番号]],"")</f>
        <v/>
      </c>
    </row>
    <row r="3551" spans="1:15" x14ac:dyDescent="0.2">
      <c r="A3551" t="str">
        <f>IFERROR(VLOOKUP(N3551,プログラム!B:C,2,0),"")</f>
        <v/>
      </c>
      <c r="B3551" t="str">
        <f t="shared" si="110"/>
        <v/>
      </c>
      <c r="C3551" t="str">
        <f>IFERROR(VLOOKUP(B3551,チーム番号!E:F,2,0),"")</f>
        <v/>
      </c>
      <c r="D3551" t="str">
        <f>IFERROR(VLOOKUP(N3551,プログラム!B:C,2,0),"")</f>
        <v/>
      </c>
      <c r="E3551" t="str">
        <f>IFERROR(記録__2[[#This Row],[組]],"")</f>
        <v/>
      </c>
      <c r="F3551" t="str">
        <f>IFERROR(記録__2[[#This Row],[水路]],"")</f>
        <v/>
      </c>
      <c r="G3551" t="str">
        <f>IFERROR(VLOOKUP(D3551,プログラムデータ!A:N,12,0),"")</f>
        <v/>
      </c>
      <c r="H3551" t="str">
        <f>IFERROR(VLOOKUP(D3551,プログラムデータ!A:N,13,0),"")</f>
        <v/>
      </c>
      <c r="I3551" t="str">
        <f>IFERROR(VLOOKUP(D3551,プログラムデータ!A:N,11,0),"")</f>
        <v/>
      </c>
      <c r="J3551" t="str">
        <f>IFERROR(VLOOKUP(D3551,プログラムデータ!A:N,10,0),"")</f>
        <v/>
      </c>
      <c r="K3551" t="str">
        <f>IFERROR(VLOOKUP(D3551,プログラムデータ!A:N,14,0),"")</f>
        <v/>
      </c>
      <c r="L3551" t="str">
        <f t="shared" si="111"/>
        <v xml:space="preserve">    </v>
      </c>
      <c r="M3551" t="str">
        <f>IFERROR(VLOOKUP(J3551,色々!M:P,4,0),"")</f>
        <v/>
      </c>
      <c r="N3551" t="str">
        <f>IFERROR(記録__2[[#This Row],[競技番号]],"")</f>
        <v/>
      </c>
      <c r="O3551" t="str">
        <f>IFERROR(記録__2[[#This Row],[選手番号]],"")</f>
        <v/>
      </c>
    </row>
    <row r="3552" spans="1:15" x14ac:dyDescent="0.2">
      <c r="A3552" t="str">
        <f>IFERROR(VLOOKUP(N3552,プログラム!B:C,2,0),"")</f>
        <v/>
      </c>
      <c r="B3552" t="str">
        <f t="shared" si="110"/>
        <v/>
      </c>
      <c r="C3552" t="str">
        <f>IFERROR(VLOOKUP(B3552,チーム番号!E:F,2,0),"")</f>
        <v/>
      </c>
      <c r="D3552" t="str">
        <f>IFERROR(VLOOKUP(N3552,プログラム!B:C,2,0),"")</f>
        <v/>
      </c>
      <c r="E3552" t="str">
        <f>IFERROR(記録__2[[#This Row],[組]],"")</f>
        <v/>
      </c>
      <c r="F3552" t="str">
        <f>IFERROR(記録__2[[#This Row],[水路]],"")</f>
        <v/>
      </c>
      <c r="G3552" t="str">
        <f>IFERROR(VLOOKUP(D3552,プログラムデータ!A:N,12,0),"")</f>
        <v/>
      </c>
      <c r="H3552" t="str">
        <f>IFERROR(VLOOKUP(D3552,プログラムデータ!A:N,13,0),"")</f>
        <v/>
      </c>
      <c r="I3552" t="str">
        <f>IFERROR(VLOOKUP(D3552,プログラムデータ!A:N,11,0),"")</f>
        <v/>
      </c>
      <c r="J3552" t="str">
        <f>IFERROR(VLOOKUP(D3552,プログラムデータ!A:N,10,0),"")</f>
        <v/>
      </c>
      <c r="K3552" t="str">
        <f>IFERROR(VLOOKUP(D3552,プログラムデータ!A:N,14,0),"")</f>
        <v/>
      </c>
      <c r="L3552" t="str">
        <f t="shared" si="111"/>
        <v xml:space="preserve">    </v>
      </c>
      <c r="M3552" t="str">
        <f>IFERROR(VLOOKUP(J3552,色々!M:P,4,0),"")</f>
        <v/>
      </c>
      <c r="N3552" t="str">
        <f>IFERROR(記録__2[[#This Row],[競技番号]],"")</f>
        <v/>
      </c>
      <c r="O3552" t="str">
        <f>IFERROR(記録__2[[#This Row],[選手番号]],"")</f>
        <v/>
      </c>
    </row>
    <row r="3553" spans="1:15" x14ac:dyDescent="0.2">
      <c r="A3553" t="str">
        <f>IFERROR(VLOOKUP(N3553,プログラム!B:C,2,0),"")</f>
        <v/>
      </c>
      <c r="B3553" t="str">
        <f t="shared" si="110"/>
        <v/>
      </c>
      <c r="C3553" t="str">
        <f>IFERROR(VLOOKUP(B3553,チーム番号!E:F,2,0),"")</f>
        <v/>
      </c>
      <c r="D3553" t="str">
        <f>IFERROR(VLOOKUP(N3553,プログラム!B:C,2,0),"")</f>
        <v/>
      </c>
      <c r="E3553" t="str">
        <f>IFERROR(記録__2[[#This Row],[組]],"")</f>
        <v/>
      </c>
      <c r="F3553" t="str">
        <f>IFERROR(記録__2[[#This Row],[水路]],"")</f>
        <v/>
      </c>
      <c r="G3553" t="str">
        <f>IFERROR(VLOOKUP(D3553,プログラムデータ!A:N,12,0),"")</f>
        <v/>
      </c>
      <c r="H3553" t="str">
        <f>IFERROR(VLOOKUP(D3553,プログラムデータ!A:N,13,0),"")</f>
        <v/>
      </c>
      <c r="I3553" t="str">
        <f>IFERROR(VLOOKUP(D3553,プログラムデータ!A:N,11,0),"")</f>
        <v/>
      </c>
      <c r="J3553" t="str">
        <f>IFERROR(VLOOKUP(D3553,プログラムデータ!A:N,10,0),"")</f>
        <v/>
      </c>
      <c r="K3553" t="str">
        <f>IFERROR(VLOOKUP(D3553,プログラムデータ!A:N,14,0),"")</f>
        <v/>
      </c>
      <c r="L3553" t="str">
        <f t="shared" si="111"/>
        <v xml:space="preserve">    </v>
      </c>
      <c r="M3553" t="str">
        <f>IFERROR(VLOOKUP(J3553,色々!M:P,4,0),"")</f>
        <v/>
      </c>
      <c r="N3553" t="str">
        <f>IFERROR(記録__2[[#This Row],[競技番号]],"")</f>
        <v/>
      </c>
      <c r="O3553" t="str">
        <f>IFERROR(記録__2[[#This Row],[選手番号]],"")</f>
        <v/>
      </c>
    </row>
    <row r="3554" spans="1:15" x14ac:dyDescent="0.2">
      <c r="A3554" t="str">
        <f>IFERROR(VLOOKUP(N3554,プログラム!B:C,2,0),"")</f>
        <v/>
      </c>
      <c r="B3554" t="str">
        <f t="shared" si="110"/>
        <v/>
      </c>
      <c r="C3554" t="str">
        <f>IFERROR(VLOOKUP(B3554,チーム番号!E:F,2,0),"")</f>
        <v/>
      </c>
      <c r="D3554" t="str">
        <f>IFERROR(VLOOKUP(N3554,プログラム!B:C,2,0),"")</f>
        <v/>
      </c>
      <c r="E3554" t="str">
        <f>IFERROR(記録__2[[#This Row],[組]],"")</f>
        <v/>
      </c>
      <c r="F3554" t="str">
        <f>IFERROR(記録__2[[#This Row],[水路]],"")</f>
        <v/>
      </c>
      <c r="G3554" t="str">
        <f>IFERROR(VLOOKUP(D3554,プログラムデータ!A:N,12,0),"")</f>
        <v/>
      </c>
      <c r="H3554" t="str">
        <f>IFERROR(VLOOKUP(D3554,プログラムデータ!A:N,13,0),"")</f>
        <v/>
      </c>
      <c r="I3554" t="str">
        <f>IFERROR(VLOOKUP(D3554,プログラムデータ!A:N,11,0),"")</f>
        <v/>
      </c>
      <c r="J3554" t="str">
        <f>IFERROR(VLOOKUP(D3554,プログラムデータ!A:N,10,0),"")</f>
        <v/>
      </c>
      <c r="K3554" t="str">
        <f>IFERROR(VLOOKUP(D3554,プログラムデータ!A:N,14,0),"")</f>
        <v/>
      </c>
      <c r="L3554" t="str">
        <f t="shared" si="111"/>
        <v xml:space="preserve">    </v>
      </c>
      <c r="M3554" t="str">
        <f>IFERROR(VLOOKUP(J3554,色々!M:P,4,0),"")</f>
        <v/>
      </c>
      <c r="N3554" t="str">
        <f>IFERROR(記録__2[[#This Row],[競技番号]],"")</f>
        <v/>
      </c>
      <c r="O3554" t="str">
        <f>IFERROR(記録__2[[#This Row],[選手番号]],"")</f>
        <v/>
      </c>
    </row>
    <row r="3555" spans="1:15" x14ac:dyDescent="0.2">
      <c r="A3555" t="str">
        <f>IFERROR(VLOOKUP(N3555,プログラム!B:C,2,0),"")</f>
        <v/>
      </c>
      <c r="B3555" t="str">
        <f t="shared" si="110"/>
        <v/>
      </c>
      <c r="C3555" t="str">
        <f>IFERROR(VLOOKUP(B3555,チーム番号!E:F,2,0),"")</f>
        <v/>
      </c>
      <c r="D3555" t="str">
        <f>IFERROR(VLOOKUP(N3555,プログラム!B:C,2,0),"")</f>
        <v/>
      </c>
      <c r="E3555" t="str">
        <f>IFERROR(記録__2[[#This Row],[組]],"")</f>
        <v/>
      </c>
      <c r="F3555" t="str">
        <f>IFERROR(記録__2[[#This Row],[水路]],"")</f>
        <v/>
      </c>
      <c r="G3555" t="str">
        <f>IFERROR(VLOOKUP(D3555,プログラムデータ!A:N,12,0),"")</f>
        <v/>
      </c>
      <c r="H3555" t="str">
        <f>IFERROR(VLOOKUP(D3555,プログラムデータ!A:N,13,0),"")</f>
        <v/>
      </c>
      <c r="I3555" t="str">
        <f>IFERROR(VLOOKUP(D3555,プログラムデータ!A:N,11,0),"")</f>
        <v/>
      </c>
      <c r="J3555" t="str">
        <f>IFERROR(VLOOKUP(D3555,プログラムデータ!A:N,10,0),"")</f>
        <v/>
      </c>
      <c r="K3555" t="str">
        <f>IFERROR(VLOOKUP(D3555,プログラムデータ!A:N,14,0),"")</f>
        <v/>
      </c>
      <c r="L3555" t="str">
        <f t="shared" si="111"/>
        <v xml:space="preserve">    </v>
      </c>
      <c r="M3555" t="str">
        <f>IFERROR(VLOOKUP(J3555,色々!M:P,4,0),"")</f>
        <v/>
      </c>
      <c r="N3555" t="str">
        <f>IFERROR(記録__2[[#This Row],[競技番号]],"")</f>
        <v/>
      </c>
      <c r="O3555" t="str">
        <f>IFERROR(記録__2[[#This Row],[選手番号]],"")</f>
        <v/>
      </c>
    </row>
    <row r="3556" spans="1:15" x14ac:dyDescent="0.2">
      <c r="A3556" t="str">
        <f>IFERROR(VLOOKUP(N3556,プログラム!B:C,2,0),"")</f>
        <v/>
      </c>
      <c r="B3556" t="str">
        <f t="shared" si="110"/>
        <v/>
      </c>
      <c r="C3556" t="str">
        <f>IFERROR(VLOOKUP(B3556,チーム番号!E:F,2,0),"")</f>
        <v/>
      </c>
      <c r="D3556" t="str">
        <f>IFERROR(VLOOKUP(N3556,プログラム!B:C,2,0),"")</f>
        <v/>
      </c>
      <c r="E3556" t="str">
        <f>IFERROR(記録__2[[#This Row],[組]],"")</f>
        <v/>
      </c>
      <c r="F3556" t="str">
        <f>IFERROR(記録__2[[#This Row],[水路]],"")</f>
        <v/>
      </c>
      <c r="G3556" t="str">
        <f>IFERROR(VLOOKUP(D3556,プログラムデータ!A:N,12,0),"")</f>
        <v/>
      </c>
      <c r="H3556" t="str">
        <f>IFERROR(VLOOKUP(D3556,プログラムデータ!A:N,13,0),"")</f>
        <v/>
      </c>
      <c r="I3556" t="str">
        <f>IFERROR(VLOOKUP(D3556,プログラムデータ!A:N,11,0),"")</f>
        <v/>
      </c>
      <c r="J3556" t="str">
        <f>IFERROR(VLOOKUP(D3556,プログラムデータ!A:N,10,0),"")</f>
        <v/>
      </c>
      <c r="K3556" t="str">
        <f>IFERROR(VLOOKUP(D3556,プログラムデータ!A:N,14,0),"")</f>
        <v/>
      </c>
      <c r="L3556" t="str">
        <f t="shared" si="111"/>
        <v xml:space="preserve">    </v>
      </c>
      <c r="M3556" t="str">
        <f>IFERROR(VLOOKUP(J3556,色々!M:P,4,0),"")</f>
        <v/>
      </c>
      <c r="N3556" t="str">
        <f>IFERROR(記録__2[[#This Row],[競技番号]],"")</f>
        <v/>
      </c>
      <c r="O3556" t="str">
        <f>IFERROR(記録__2[[#This Row],[選手番号]],"")</f>
        <v/>
      </c>
    </row>
    <row r="3557" spans="1:15" x14ac:dyDescent="0.2">
      <c r="A3557" t="str">
        <f>IFERROR(VLOOKUP(N3557,プログラム!B:C,2,0),"")</f>
        <v/>
      </c>
      <c r="B3557" t="str">
        <f t="shared" si="110"/>
        <v/>
      </c>
      <c r="C3557" t="str">
        <f>IFERROR(VLOOKUP(B3557,チーム番号!E:F,2,0),"")</f>
        <v/>
      </c>
      <c r="D3557" t="str">
        <f>IFERROR(VLOOKUP(N3557,プログラム!B:C,2,0),"")</f>
        <v/>
      </c>
      <c r="E3557" t="str">
        <f>IFERROR(記録__2[[#This Row],[組]],"")</f>
        <v/>
      </c>
      <c r="F3557" t="str">
        <f>IFERROR(記録__2[[#This Row],[水路]],"")</f>
        <v/>
      </c>
      <c r="G3557" t="str">
        <f>IFERROR(VLOOKUP(D3557,プログラムデータ!A:N,12,0),"")</f>
        <v/>
      </c>
      <c r="H3557" t="str">
        <f>IFERROR(VLOOKUP(D3557,プログラムデータ!A:N,13,0),"")</f>
        <v/>
      </c>
      <c r="I3557" t="str">
        <f>IFERROR(VLOOKUP(D3557,プログラムデータ!A:N,11,0),"")</f>
        <v/>
      </c>
      <c r="J3557" t="str">
        <f>IFERROR(VLOOKUP(D3557,プログラムデータ!A:N,10,0),"")</f>
        <v/>
      </c>
      <c r="K3557" t="str">
        <f>IFERROR(VLOOKUP(D3557,プログラムデータ!A:N,14,0),"")</f>
        <v/>
      </c>
      <c r="L3557" t="str">
        <f t="shared" si="111"/>
        <v xml:space="preserve">    </v>
      </c>
      <c r="M3557" t="str">
        <f>IFERROR(VLOOKUP(J3557,色々!M:P,4,0),"")</f>
        <v/>
      </c>
      <c r="N3557" t="str">
        <f>IFERROR(記録__2[[#This Row],[競技番号]],"")</f>
        <v/>
      </c>
      <c r="O3557" t="str">
        <f>IFERROR(記録__2[[#This Row],[選手番号]],"")</f>
        <v/>
      </c>
    </row>
    <row r="3558" spans="1:15" x14ac:dyDescent="0.2">
      <c r="A3558" t="str">
        <f>IFERROR(VLOOKUP(N3558,プログラム!B:C,2,0),"")</f>
        <v/>
      </c>
      <c r="B3558" t="str">
        <f t="shared" si="110"/>
        <v/>
      </c>
      <c r="C3558" t="str">
        <f>IFERROR(VLOOKUP(B3558,チーム番号!E:F,2,0),"")</f>
        <v/>
      </c>
      <c r="D3558" t="str">
        <f>IFERROR(VLOOKUP(N3558,プログラム!B:C,2,0),"")</f>
        <v/>
      </c>
      <c r="E3558" t="str">
        <f>IFERROR(記録__2[[#This Row],[組]],"")</f>
        <v/>
      </c>
      <c r="F3558" t="str">
        <f>IFERROR(記録__2[[#This Row],[水路]],"")</f>
        <v/>
      </c>
      <c r="G3558" t="str">
        <f>IFERROR(VLOOKUP(D3558,プログラムデータ!A:N,12,0),"")</f>
        <v/>
      </c>
      <c r="H3558" t="str">
        <f>IFERROR(VLOOKUP(D3558,プログラムデータ!A:N,13,0),"")</f>
        <v/>
      </c>
      <c r="I3558" t="str">
        <f>IFERROR(VLOOKUP(D3558,プログラムデータ!A:N,11,0),"")</f>
        <v/>
      </c>
      <c r="J3558" t="str">
        <f>IFERROR(VLOOKUP(D3558,プログラムデータ!A:N,10,0),"")</f>
        <v/>
      </c>
      <c r="K3558" t="str">
        <f>IFERROR(VLOOKUP(D3558,プログラムデータ!A:N,14,0),"")</f>
        <v/>
      </c>
      <c r="L3558" t="str">
        <f t="shared" si="111"/>
        <v xml:space="preserve">    </v>
      </c>
      <c r="M3558" t="str">
        <f>IFERROR(VLOOKUP(J3558,色々!M:P,4,0),"")</f>
        <v/>
      </c>
      <c r="N3558" t="str">
        <f>IFERROR(記録__2[[#This Row],[競技番号]],"")</f>
        <v/>
      </c>
      <c r="O3558" t="str">
        <f>IFERROR(記録__2[[#This Row],[選手番号]],"")</f>
        <v/>
      </c>
    </row>
    <row r="3559" spans="1:15" x14ac:dyDescent="0.2">
      <c r="A3559" t="str">
        <f>IFERROR(VLOOKUP(N3559,プログラム!B:C,2,0),"")</f>
        <v/>
      </c>
      <c r="B3559" t="str">
        <f t="shared" si="110"/>
        <v/>
      </c>
      <c r="C3559" t="str">
        <f>IFERROR(VLOOKUP(B3559,チーム番号!E:F,2,0),"")</f>
        <v/>
      </c>
      <c r="D3559" t="str">
        <f>IFERROR(VLOOKUP(N3559,プログラム!B:C,2,0),"")</f>
        <v/>
      </c>
      <c r="E3559" t="str">
        <f>IFERROR(記録__2[[#This Row],[組]],"")</f>
        <v/>
      </c>
      <c r="F3559" t="str">
        <f>IFERROR(記録__2[[#This Row],[水路]],"")</f>
        <v/>
      </c>
      <c r="G3559" t="str">
        <f>IFERROR(VLOOKUP(D3559,プログラムデータ!A:N,12,0),"")</f>
        <v/>
      </c>
      <c r="H3559" t="str">
        <f>IFERROR(VLOOKUP(D3559,プログラムデータ!A:N,13,0),"")</f>
        <v/>
      </c>
      <c r="I3559" t="str">
        <f>IFERROR(VLOOKUP(D3559,プログラムデータ!A:N,11,0),"")</f>
        <v/>
      </c>
      <c r="J3559" t="str">
        <f>IFERROR(VLOOKUP(D3559,プログラムデータ!A:N,10,0),"")</f>
        <v/>
      </c>
      <c r="K3559" t="str">
        <f>IFERROR(VLOOKUP(D3559,プログラムデータ!A:N,14,0),"")</f>
        <v/>
      </c>
      <c r="L3559" t="str">
        <f t="shared" si="111"/>
        <v xml:space="preserve">    </v>
      </c>
      <c r="M3559" t="str">
        <f>IFERROR(VLOOKUP(J3559,色々!M:P,4,0),"")</f>
        <v/>
      </c>
      <c r="N3559" t="str">
        <f>IFERROR(記録__2[[#This Row],[競技番号]],"")</f>
        <v/>
      </c>
      <c r="O3559" t="str">
        <f>IFERROR(記録__2[[#This Row],[選手番号]],"")</f>
        <v/>
      </c>
    </row>
    <row r="3560" spans="1:15" x14ac:dyDescent="0.2">
      <c r="A3560" t="str">
        <f>IFERROR(VLOOKUP(N3560,プログラム!B:C,2,0),"")</f>
        <v/>
      </c>
      <c r="B3560" t="str">
        <f t="shared" si="110"/>
        <v/>
      </c>
      <c r="C3560" t="str">
        <f>IFERROR(VLOOKUP(B3560,チーム番号!E:F,2,0),"")</f>
        <v/>
      </c>
      <c r="D3560" t="str">
        <f>IFERROR(VLOOKUP(N3560,プログラム!B:C,2,0),"")</f>
        <v/>
      </c>
      <c r="E3560" t="str">
        <f>IFERROR(記録__2[[#This Row],[組]],"")</f>
        <v/>
      </c>
      <c r="F3560" t="str">
        <f>IFERROR(記録__2[[#This Row],[水路]],"")</f>
        <v/>
      </c>
      <c r="G3560" t="str">
        <f>IFERROR(VLOOKUP(D3560,プログラムデータ!A:N,12,0),"")</f>
        <v/>
      </c>
      <c r="H3560" t="str">
        <f>IFERROR(VLOOKUP(D3560,プログラムデータ!A:N,13,0),"")</f>
        <v/>
      </c>
      <c r="I3560" t="str">
        <f>IFERROR(VLOOKUP(D3560,プログラムデータ!A:N,11,0),"")</f>
        <v/>
      </c>
      <c r="J3560" t="str">
        <f>IFERROR(VLOOKUP(D3560,プログラムデータ!A:N,10,0),"")</f>
        <v/>
      </c>
      <c r="K3560" t="str">
        <f>IFERROR(VLOOKUP(D3560,プログラムデータ!A:N,14,0),"")</f>
        <v/>
      </c>
      <c r="L3560" t="str">
        <f t="shared" si="111"/>
        <v xml:space="preserve">    </v>
      </c>
      <c r="M3560" t="str">
        <f>IFERROR(VLOOKUP(J3560,色々!M:P,4,0),"")</f>
        <v/>
      </c>
      <c r="N3560" t="str">
        <f>IFERROR(記録__2[[#This Row],[競技番号]],"")</f>
        <v/>
      </c>
      <c r="O3560" t="str">
        <f>IFERROR(記録__2[[#This Row],[選手番号]],"")</f>
        <v/>
      </c>
    </row>
    <row r="3561" spans="1:15" x14ac:dyDescent="0.2">
      <c r="A3561" t="str">
        <f>IFERROR(VLOOKUP(N3561,プログラム!B:C,2,0),"")</f>
        <v/>
      </c>
      <c r="B3561" t="str">
        <f t="shared" si="110"/>
        <v/>
      </c>
      <c r="C3561" t="str">
        <f>IFERROR(VLOOKUP(B3561,チーム番号!E:F,2,0),"")</f>
        <v/>
      </c>
      <c r="D3561" t="str">
        <f>IFERROR(VLOOKUP(N3561,プログラム!B:C,2,0),"")</f>
        <v/>
      </c>
      <c r="E3561" t="str">
        <f>IFERROR(記録__2[[#This Row],[組]],"")</f>
        <v/>
      </c>
      <c r="F3561" t="str">
        <f>IFERROR(記録__2[[#This Row],[水路]],"")</f>
        <v/>
      </c>
      <c r="G3561" t="str">
        <f>IFERROR(VLOOKUP(D3561,プログラムデータ!A:N,12,0),"")</f>
        <v/>
      </c>
      <c r="H3561" t="str">
        <f>IFERROR(VLOOKUP(D3561,プログラムデータ!A:N,13,0),"")</f>
        <v/>
      </c>
      <c r="I3561" t="str">
        <f>IFERROR(VLOOKUP(D3561,プログラムデータ!A:N,11,0),"")</f>
        <v/>
      </c>
      <c r="J3561" t="str">
        <f>IFERROR(VLOOKUP(D3561,プログラムデータ!A:N,10,0),"")</f>
        <v/>
      </c>
      <c r="K3561" t="str">
        <f>IFERROR(VLOOKUP(D3561,プログラムデータ!A:N,14,0),"")</f>
        <v/>
      </c>
      <c r="L3561" t="str">
        <f t="shared" si="111"/>
        <v xml:space="preserve">    </v>
      </c>
      <c r="M3561" t="str">
        <f>IFERROR(VLOOKUP(J3561,色々!M:P,4,0),"")</f>
        <v/>
      </c>
      <c r="N3561" t="str">
        <f>IFERROR(記録__2[[#This Row],[競技番号]],"")</f>
        <v/>
      </c>
      <c r="O3561" t="str">
        <f>IFERROR(記録__2[[#This Row],[選手番号]],"")</f>
        <v/>
      </c>
    </row>
    <row r="3562" spans="1:15" x14ac:dyDescent="0.2">
      <c r="A3562" t="str">
        <f>IFERROR(VLOOKUP(N3562,プログラム!B:C,2,0),"")</f>
        <v/>
      </c>
      <c r="B3562" t="str">
        <f t="shared" si="110"/>
        <v/>
      </c>
      <c r="C3562" t="str">
        <f>IFERROR(VLOOKUP(B3562,チーム番号!E:F,2,0),"")</f>
        <v/>
      </c>
      <c r="D3562" t="str">
        <f>IFERROR(VLOOKUP(N3562,プログラム!B:C,2,0),"")</f>
        <v/>
      </c>
      <c r="E3562" t="str">
        <f>IFERROR(記録__2[[#This Row],[組]],"")</f>
        <v/>
      </c>
      <c r="F3562" t="str">
        <f>IFERROR(記録__2[[#This Row],[水路]],"")</f>
        <v/>
      </c>
      <c r="G3562" t="str">
        <f>IFERROR(VLOOKUP(D3562,プログラムデータ!A:N,12,0),"")</f>
        <v/>
      </c>
      <c r="H3562" t="str">
        <f>IFERROR(VLOOKUP(D3562,プログラムデータ!A:N,13,0),"")</f>
        <v/>
      </c>
      <c r="I3562" t="str">
        <f>IFERROR(VLOOKUP(D3562,プログラムデータ!A:N,11,0),"")</f>
        <v/>
      </c>
      <c r="J3562" t="str">
        <f>IFERROR(VLOOKUP(D3562,プログラムデータ!A:N,10,0),"")</f>
        <v/>
      </c>
      <c r="K3562" t="str">
        <f>IFERROR(VLOOKUP(D3562,プログラムデータ!A:N,14,0),"")</f>
        <v/>
      </c>
      <c r="L3562" t="str">
        <f t="shared" si="111"/>
        <v xml:space="preserve">    </v>
      </c>
      <c r="M3562" t="str">
        <f>IFERROR(VLOOKUP(J3562,色々!M:P,4,0),"")</f>
        <v/>
      </c>
      <c r="N3562" t="str">
        <f>IFERROR(記録__2[[#This Row],[競技番号]],"")</f>
        <v/>
      </c>
      <c r="O3562" t="str">
        <f>IFERROR(記録__2[[#This Row],[選手番号]],"")</f>
        <v/>
      </c>
    </row>
    <row r="3563" spans="1:15" x14ac:dyDescent="0.2">
      <c r="A3563" t="str">
        <f>IFERROR(VLOOKUP(N3563,プログラム!B:C,2,0),"")</f>
        <v/>
      </c>
      <c r="B3563" t="str">
        <f t="shared" si="110"/>
        <v/>
      </c>
      <c r="C3563" t="str">
        <f>IFERROR(VLOOKUP(B3563,チーム番号!E:F,2,0),"")</f>
        <v/>
      </c>
      <c r="D3563" t="str">
        <f>IFERROR(VLOOKUP(N3563,プログラム!B:C,2,0),"")</f>
        <v/>
      </c>
      <c r="E3563" t="str">
        <f>IFERROR(記録__2[[#This Row],[組]],"")</f>
        <v/>
      </c>
      <c r="F3563" t="str">
        <f>IFERROR(記録__2[[#This Row],[水路]],"")</f>
        <v/>
      </c>
      <c r="G3563" t="str">
        <f>IFERROR(VLOOKUP(D3563,プログラムデータ!A:N,12,0),"")</f>
        <v/>
      </c>
      <c r="H3563" t="str">
        <f>IFERROR(VLOOKUP(D3563,プログラムデータ!A:N,13,0),"")</f>
        <v/>
      </c>
      <c r="I3563" t="str">
        <f>IFERROR(VLOOKUP(D3563,プログラムデータ!A:N,11,0),"")</f>
        <v/>
      </c>
      <c r="J3563" t="str">
        <f>IFERROR(VLOOKUP(D3563,プログラムデータ!A:N,10,0),"")</f>
        <v/>
      </c>
      <c r="K3563" t="str">
        <f>IFERROR(VLOOKUP(D3563,プログラムデータ!A:N,14,0),"")</f>
        <v/>
      </c>
      <c r="L3563" t="str">
        <f t="shared" si="111"/>
        <v xml:space="preserve">    </v>
      </c>
      <c r="M3563" t="str">
        <f>IFERROR(VLOOKUP(J3563,色々!M:P,4,0),"")</f>
        <v/>
      </c>
      <c r="N3563" t="str">
        <f>IFERROR(記録__2[[#This Row],[競技番号]],"")</f>
        <v/>
      </c>
      <c r="O3563" t="str">
        <f>IFERROR(記録__2[[#This Row],[選手番号]],"")</f>
        <v/>
      </c>
    </row>
    <row r="3564" spans="1:15" x14ac:dyDescent="0.2">
      <c r="A3564" t="str">
        <f>IFERROR(VLOOKUP(N3564,プログラム!B:C,2,0),"")</f>
        <v/>
      </c>
      <c r="B3564" t="str">
        <f t="shared" si="110"/>
        <v/>
      </c>
      <c r="C3564" t="str">
        <f>IFERROR(VLOOKUP(B3564,チーム番号!E:F,2,0),"")</f>
        <v/>
      </c>
      <c r="D3564" t="str">
        <f>IFERROR(VLOOKUP(N3564,プログラム!B:C,2,0),"")</f>
        <v/>
      </c>
      <c r="E3564" t="str">
        <f>IFERROR(記録__2[[#This Row],[組]],"")</f>
        <v/>
      </c>
      <c r="F3564" t="str">
        <f>IFERROR(記録__2[[#This Row],[水路]],"")</f>
        <v/>
      </c>
      <c r="G3564" t="str">
        <f>IFERROR(VLOOKUP(D3564,プログラムデータ!A:N,12,0),"")</f>
        <v/>
      </c>
      <c r="H3564" t="str">
        <f>IFERROR(VLOOKUP(D3564,プログラムデータ!A:N,13,0),"")</f>
        <v/>
      </c>
      <c r="I3564" t="str">
        <f>IFERROR(VLOOKUP(D3564,プログラムデータ!A:N,11,0),"")</f>
        <v/>
      </c>
      <c r="J3564" t="str">
        <f>IFERROR(VLOOKUP(D3564,プログラムデータ!A:N,10,0),"")</f>
        <v/>
      </c>
      <c r="K3564" t="str">
        <f>IFERROR(VLOOKUP(D3564,プログラムデータ!A:N,14,0),"")</f>
        <v/>
      </c>
      <c r="L3564" t="str">
        <f t="shared" si="111"/>
        <v xml:space="preserve">    </v>
      </c>
      <c r="M3564" t="str">
        <f>IFERROR(VLOOKUP(J3564,色々!M:P,4,0),"")</f>
        <v/>
      </c>
      <c r="N3564" t="str">
        <f>IFERROR(記録__2[[#This Row],[競技番号]],"")</f>
        <v/>
      </c>
      <c r="O3564" t="str">
        <f>IFERROR(記録__2[[#This Row],[選手番号]],"")</f>
        <v/>
      </c>
    </row>
    <row r="3565" spans="1:15" x14ac:dyDescent="0.2">
      <c r="A3565" t="str">
        <f>IFERROR(VLOOKUP(N3565,プログラム!B:C,2,0),"")</f>
        <v/>
      </c>
      <c r="B3565" t="str">
        <f t="shared" si="110"/>
        <v/>
      </c>
      <c r="C3565" t="str">
        <f>IFERROR(VLOOKUP(B3565,チーム番号!E:F,2,0),"")</f>
        <v/>
      </c>
      <c r="D3565" t="str">
        <f>IFERROR(VLOOKUP(N3565,プログラム!B:C,2,0),"")</f>
        <v/>
      </c>
      <c r="E3565" t="str">
        <f>IFERROR(記録__2[[#This Row],[組]],"")</f>
        <v/>
      </c>
      <c r="F3565" t="str">
        <f>IFERROR(記録__2[[#This Row],[水路]],"")</f>
        <v/>
      </c>
      <c r="G3565" t="str">
        <f>IFERROR(VLOOKUP(D3565,プログラムデータ!A:N,12,0),"")</f>
        <v/>
      </c>
      <c r="H3565" t="str">
        <f>IFERROR(VLOOKUP(D3565,プログラムデータ!A:N,13,0),"")</f>
        <v/>
      </c>
      <c r="I3565" t="str">
        <f>IFERROR(VLOOKUP(D3565,プログラムデータ!A:N,11,0),"")</f>
        <v/>
      </c>
      <c r="J3565" t="str">
        <f>IFERROR(VLOOKUP(D3565,プログラムデータ!A:N,10,0),"")</f>
        <v/>
      </c>
      <c r="K3565" t="str">
        <f>IFERROR(VLOOKUP(D3565,プログラムデータ!A:N,14,0),"")</f>
        <v/>
      </c>
      <c r="L3565" t="str">
        <f t="shared" si="111"/>
        <v xml:space="preserve">    </v>
      </c>
      <c r="M3565" t="str">
        <f>IFERROR(VLOOKUP(J3565,色々!M:P,4,0),"")</f>
        <v/>
      </c>
      <c r="N3565" t="str">
        <f>IFERROR(記録__2[[#This Row],[競技番号]],"")</f>
        <v/>
      </c>
      <c r="O3565" t="str">
        <f>IFERROR(記録__2[[#This Row],[選手番号]],"")</f>
        <v/>
      </c>
    </row>
    <row r="3566" spans="1:15" x14ac:dyDescent="0.2">
      <c r="A3566" t="str">
        <f>IFERROR(VLOOKUP(N3566,プログラム!B:C,2,0),"")</f>
        <v/>
      </c>
      <c r="B3566" t="str">
        <f t="shared" si="110"/>
        <v/>
      </c>
      <c r="C3566" t="str">
        <f>IFERROR(VLOOKUP(B3566,チーム番号!E:F,2,0),"")</f>
        <v/>
      </c>
      <c r="D3566" t="str">
        <f>IFERROR(VLOOKUP(N3566,プログラム!B:C,2,0),"")</f>
        <v/>
      </c>
      <c r="E3566" t="str">
        <f>IFERROR(記録__2[[#This Row],[組]],"")</f>
        <v/>
      </c>
      <c r="F3566" t="str">
        <f>IFERROR(記録__2[[#This Row],[水路]],"")</f>
        <v/>
      </c>
      <c r="G3566" t="str">
        <f>IFERROR(VLOOKUP(D3566,プログラムデータ!A:N,12,0),"")</f>
        <v/>
      </c>
      <c r="H3566" t="str">
        <f>IFERROR(VLOOKUP(D3566,プログラムデータ!A:N,13,0),"")</f>
        <v/>
      </c>
      <c r="I3566" t="str">
        <f>IFERROR(VLOOKUP(D3566,プログラムデータ!A:N,11,0),"")</f>
        <v/>
      </c>
      <c r="J3566" t="str">
        <f>IFERROR(VLOOKUP(D3566,プログラムデータ!A:N,10,0),"")</f>
        <v/>
      </c>
      <c r="K3566" t="str">
        <f>IFERROR(VLOOKUP(D3566,プログラムデータ!A:N,14,0),"")</f>
        <v/>
      </c>
      <c r="L3566" t="str">
        <f t="shared" si="111"/>
        <v xml:space="preserve">    </v>
      </c>
      <c r="M3566" t="str">
        <f>IFERROR(VLOOKUP(J3566,色々!M:P,4,0),"")</f>
        <v/>
      </c>
      <c r="N3566" t="str">
        <f>IFERROR(記録__2[[#This Row],[競技番号]],"")</f>
        <v/>
      </c>
      <c r="O3566" t="str">
        <f>IFERROR(記録__2[[#This Row],[選手番号]],"")</f>
        <v/>
      </c>
    </row>
    <row r="3567" spans="1:15" x14ac:dyDescent="0.2">
      <c r="A3567" t="str">
        <f>IFERROR(VLOOKUP(N3567,プログラム!B:C,2,0),"")</f>
        <v/>
      </c>
      <c r="B3567" t="str">
        <f t="shared" si="110"/>
        <v/>
      </c>
      <c r="C3567" t="str">
        <f>IFERROR(VLOOKUP(B3567,チーム番号!E:F,2,0),"")</f>
        <v/>
      </c>
      <c r="D3567" t="str">
        <f>IFERROR(VLOOKUP(N3567,プログラム!B:C,2,0),"")</f>
        <v/>
      </c>
      <c r="E3567" t="str">
        <f>IFERROR(記録__2[[#This Row],[組]],"")</f>
        <v/>
      </c>
      <c r="F3567" t="str">
        <f>IFERROR(記録__2[[#This Row],[水路]],"")</f>
        <v/>
      </c>
      <c r="G3567" t="str">
        <f>IFERROR(VLOOKUP(D3567,プログラムデータ!A:N,12,0),"")</f>
        <v/>
      </c>
      <c r="H3567" t="str">
        <f>IFERROR(VLOOKUP(D3567,プログラムデータ!A:N,13,0),"")</f>
        <v/>
      </c>
      <c r="I3567" t="str">
        <f>IFERROR(VLOOKUP(D3567,プログラムデータ!A:N,11,0),"")</f>
        <v/>
      </c>
      <c r="J3567" t="str">
        <f>IFERROR(VLOOKUP(D3567,プログラムデータ!A:N,10,0),"")</f>
        <v/>
      </c>
      <c r="K3567" t="str">
        <f>IFERROR(VLOOKUP(D3567,プログラムデータ!A:N,14,0),"")</f>
        <v/>
      </c>
      <c r="L3567" t="str">
        <f t="shared" si="111"/>
        <v xml:space="preserve">    </v>
      </c>
      <c r="M3567" t="str">
        <f>IFERROR(VLOOKUP(J3567,色々!M:P,4,0),"")</f>
        <v/>
      </c>
      <c r="N3567" t="str">
        <f>IFERROR(記録__2[[#This Row],[競技番号]],"")</f>
        <v/>
      </c>
      <c r="O3567" t="str">
        <f>IFERROR(記録__2[[#This Row],[選手番号]],"")</f>
        <v/>
      </c>
    </row>
    <row r="3568" spans="1:15" x14ac:dyDescent="0.2">
      <c r="A3568" t="str">
        <f>IFERROR(VLOOKUP(N3568,プログラム!B:C,2,0),"")</f>
        <v/>
      </c>
      <c r="B3568" t="str">
        <f t="shared" si="110"/>
        <v/>
      </c>
      <c r="C3568" t="str">
        <f>IFERROR(VLOOKUP(B3568,チーム番号!E:F,2,0),"")</f>
        <v/>
      </c>
      <c r="D3568" t="str">
        <f>IFERROR(VLOOKUP(N3568,プログラム!B:C,2,0),"")</f>
        <v/>
      </c>
      <c r="E3568" t="str">
        <f>IFERROR(記録__2[[#This Row],[組]],"")</f>
        <v/>
      </c>
      <c r="F3568" t="str">
        <f>IFERROR(記録__2[[#This Row],[水路]],"")</f>
        <v/>
      </c>
      <c r="G3568" t="str">
        <f>IFERROR(VLOOKUP(D3568,プログラムデータ!A:N,12,0),"")</f>
        <v/>
      </c>
      <c r="H3568" t="str">
        <f>IFERROR(VLOOKUP(D3568,プログラムデータ!A:N,13,0),"")</f>
        <v/>
      </c>
      <c r="I3568" t="str">
        <f>IFERROR(VLOOKUP(D3568,プログラムデータ!A:N,11,0),"")</f>
        <v/>
      </c>
      <c r="J3568" t="str">
        <f>IFERROR(VLOOKUP(D3568,プログラムデータ!A:N,10,0),"")</f>
        <v/>
      </c>
      <c r="K3568" t="str">
        <f>IFERROR(VLOOKUP(D3568,プログラムデータ!A:N,14,0),"")</f>
        <v/>
      </c>
      <c r="L3568" t="str">
        <f t="shared" si="111"/>
        <v xml:space="preserve">    </v>
      </c>
      <c r="M3568" t="str">
        <f>IFERROR(VLOOKUP(J3568,色々!M:P,4,0),"")</f>
        <v/>
      </c>
      <c r="N3568" t="str">
        <f>IFERROR(記録__2[[#This Row],[競技番号]],"")</f>
        <v/>
      </c>
      <c r="O3568" t="str">
        <f>IFERROR(記録__2[[#This Row],[選手番号]],"")</f>
        <v/>
      </c>
    </row>
    <row r="3569" spans="1:15" x14ac:dyDescent="0.2">
      <c r="A3569" t="str">
        <f>IFERROR(VLOOKUP(N3569,プログラム!B:C,2,0),"")</f>
        <v/>
      </c>
      <c r="B3569" t="str">
        <f t="shared" si="110"/>
        <v/>
      </c>
      <c r="C3569" t="str">
        <f>IFERROR(VLOOKUP(B3569,チーム番号!E:F,2,0),"")</f>
        <v/>
      </c>
      <c r="D3569" t="str">
        <f>IFERROR(VLOOKUP(N3569,プログラム!B:C,2,0),"")</f>
        <v/>
      </c>
      <c r="E3569" t="str">
        <f>IFERROR(記録__2[[#This Row],[組]],"")</f>
        <v/>
      </c>
      <c r="F3569" t="str">
        <f>IFERROR(記録__2[[#This Row],[水路]],"")</f>
        <v/>
      </c>
      <c r="G3569" t="str">
        <f>IFERROR(VLOOKUP(D3569,プログラムデータ!A:N,12,0),"")</f>
        <v/>
      </c>
      <c r="H3569" t="str">
        <f>IFERROR(VLOOKUP(D3569,プログラムデータ!A:N,13,0),"")</f>
        <v/>
      </c>
      <c r="I3569" t="str">
        <f>IFERROR(VLOOKUP(D3569,プログラムデータ!A:N,11,0),"")</f>
        <v/>
      </c>
      <c r="J3569" t="str">
        <f>IFERROR(VLOOKUP(D3569,プログラムデータ!A:N,10,0),"")</f>
        <v/>
      </c>
      <c r="K3569" t="str">
        <f>IFERROR(VLOOKUP(D3569,プログラムデータ!A:N,14,0),"")</f>
        <v/>
      </c>
      <c r="L3569" t="str">
        <f t="shared" si="111"/>
        <v xml:space="preserve">    </v>
      </c>
      <c r="M3569" t="str">
        <f>IFERROR(VLOOKUP(J3569,色々!M:P,4,0),"")</f>
        <v/>
      </c>
      <c r="N3569" t="str">
        <f>IFERROR(記録__2[[#This Row],[競技番号]],"")</f>
        <v/>
      </c>
      <c r="O3569" t="str">
        <f>IFERROR(記録__2[[#This Row],[選手番号]],"")</f>
        <v/>
      </c>
    </row>
    <row r="3570" spans="1:15" x14ac:dyDescent="0.2">
      <c r="A3570" t="str">
        <f>IFERROR(VLOOKUP(N3570,プログラム!B:C,2,0),"")</f>
        <v/>
      </c>
      <c r="B3570" t="str">
        <f t="shared" si="110"/>
        <v/>
      </c>
      <c r="C3570" t="str">
        <f>IFERROR(VLOOKUP(B3570,チーム番号!E:F,2,0),"")</f>
        <v/>
      </c>
      <c r="D3570" t="str">
        <f>IFERROR(VLOOKUP(N3570,プログラム!B:C,2,0),"")</f>
        <v/>
      </c>
      <c r="E3570" t="str">
        <f>IFERROR(記録__2[[#This Row],[組]],"")</f>
        <v/>
      </c>
      <c r="F3570" t="str">
        <f>IFERROR(記録__2[[#This Row],[水路]],"")</f>
        <v/>
      </c>
      <c r="G3570" t="str">
        <f>IFERROR(VLOOKUP(D3570,プログラムデータ!A:N,12,0),"")</f>
        <v/>
      </c>
      <c r="H3570" t="str">
        <f>IFERROR(VLOOKUP(D3570,プログラムデータ!A:N,13,0),"")</f>
        <v/>
      </c>
      <c r="I3570" t="str">
        <f>IFERROR(VLOOKUP(D3570,プログラムデータ!A:N,11,0),"")</f>
        <v/>
      </c>
      <c r="J3570" t="str">
        <f>IFERROR(VLOOKUP(D3570,プログラムデータ!A:N,10,0),"")</f>
        <v/>
      </c>
      <c r="K3570" t="str">
        <f>IFERROR(VLOOKUP(D3570,プログラムデータ!A:N,14,0),"")</f>
        <v/>
      </c>
      <c r="L3570" t="str">
        <f t="shared" si="111"/>
        <v xml:space="preserve">    </v>
      </c>
      <c r="M3570" t="str">
        <f>IFERROR(VLOOKUP(J3570,色々!M:P,4,0),"")</f>
        <v/>
      </c>
      <c r="N3570" t="str">
        <f>IFERROR(記録__2[[#This Row],[競技番号]],"")</f>
        <v/>
      </c>
      <c r="O3570" t="str">
        <f>IFERROR(記録__2[[#This Row],[選手番号]],"")</f>
        <v/>
      </c>
    </row>
    <row r="3571" spans="1:15" x14ac:dyDescent="0.2">
      <c r="A3571" t="str">
        <f>IFERROR(VLOOKUP(N3571,プログラム!B:C,2,0),"")</f>
        <v/>
      </c>
      <c r="B3571" t="str">
        <f t="shared" si="110"/>
        <v/>
      </c>
      <c r="C3571" t="str">
        <f>IFERROR(VLOOKUP(B3571,チーム番号!E:F,2,0),"")</f>
        <v/>
      </c>
      <c r="D3571" t="str">
        <f>IFERROR(VLOOKUP(N3571,プログラム!B:C,2,0),"")</f>
        <v/>
      </c>
      <c r="E3571" t="str">
        <f>IFERROR(記録__2[[#This Row],[組]],"")</f>
        <v/>
      </c>
      <c r="F3571" t="str">
        <f>IFERROR(記録__2[[#This Row],[水路]],"")</f>
        <v/>
      </c>
      <c r="G3571" t="str">
        <f>IFERROR(VLOOKUP(D3571,プログラムデータ!A:N,12,0),"")</f>
        <v/>
      </c>
      <c r="H3571" t="str">
        <f>IFERROR(VLOOKUP(D3571,プログラムデータ!A:N,13,0),"")</f>
        <v/>
      </c>
      <c r="I3571" t="str">
        <f>IFERROR(VLOOKUP(D3571,プログラムデータ!A:N,11,0),"")</f>
        <v/>
      </c>
      <c r="J3571" t="str">
        <f>IFERROR(VLOOKUP(D3571,プログラムデータ!A:N,10,0),"")</f>
        <v/>
      </c>
      <c r="K3571" t="str">
        <f>IFERROR(VLOOKUP(D3571,プログラムデータ!A:N,14,0),"")</f>
        <v/>
      </c>
      <c r="L3571" t="str">
        <f t="shared" si="111"/>
        <v xml:space="preserve">    </v>
      </c>
      <c r="M3571" t="str">
        <f>IFERROR(VLOOKUP(J3571,色々!M:P,4,0),"")</f>
        <v/>
      </c>
      <c r="N3571" t="str">
        <f>IFERROR(記録__2[[#This Row],[競技番号]],"")</f>
        <v/>
      </c>
      <c r="O3571" t="str">
        <f>IFERROR(記録__2[[#This Row],[選手番号]],"")</f>
        <v/>
      </c>
    </row>
    <row r="3572" spans="1:15" x14ac:dyDescent="0.2">
      <c r="A3572" t="str">
        <f>IFERROR(VLOOKUP(N3572,プログラム!B:C,2,0),"")</f>
        <v/>
      </c>
      <c r="B3572" t="str">
        <f t="shared" si="110"/>
        <v/>
      </c>
      <c r="C3572" t="str">
        <f>IFERROR(VLOOKUP(B3572,チーム番号!E:F,2,0),"")</f>
        <v/>
      </c>
      <c r="D3572" t="str">
        <f>IFERROR(VLOOKUP(N3572,プログラム!B:C,2,0),"")</f>
        <v/>
      </c>
      <c r="E3572" t="str">
        <f>IFERROR(記録__2[[#This Row],[組]],"")</f>
        <v/>
      </c>
      <c r="F3572" t="str">
        <f>IFERROR(記録__2[[#This Row],[水路]],"")</f>
        <v/>
      </c>
      <c r="G3572" t="str">
        <f>IFERROR(VLOOKUP(D3572,プログラムデータ!A:N,12,0),"")</f>
        <v/>
      </c>
      <c r="H3572" t="str">
        <f>IFERROR(VLOOKUP(D3572,プログラムデータ!A:N,13,0),"")</f>
        <v/>
      </c>
      <c r="I3572" t="str">
        <f>IFERROR(VLOOKUP(D3572,プログラムデータ!A:N,11,0),"")</f>
        <v/>
      </c>
      <c r="J3572" t="str">
        <f>IFERROR(VLOOKUP(D3572,プログラムデータ!A:N,10,0),"")</f>
        <v/>
      </c>
      <c r="K3572" t="str">
        <f>IFERROR(VLOOKUP(D3572,プログラムデータ!A:N,14,0),"")</f>
        <v/>
      </c>
      <c r="L3572" t="str">
        <f t="shared" si="111"/>
        <v xml:space="preserve">    </v>
      </c>
      <c r="M3572" t="str">
        <f>IFERROR(VLOOKUP(J3572,色々!M:P,4,0),"")</f>
        <v/>
      </c>
      <c r="N3572" t="str">
        <f>IFERROR(記録__2[[#This Row],[競技番号]],"")</f>
        <v/>
      </c>
      <c r="O3572" t="str">
        <f>IFERROR(記録__2[[#This Row],[選手番号]],"")</f>
        <v/>
      </c>
    </row>
    <row r="3573" spans="1:15" x14ac:dyDescent="0.2">
      <c r="A3573" t="str">
        <f>IFERROR(VLOOKUP(N3573,プログラム!B:C,2,0),"")</f>
        <v/>
      </c>
      <c r="B3573" t="str">
        <f t="shared" si="110"/>
        <v/>
      </c>
      <c r="C3573" t="str">
        <f>IFERROR(VLOOKUP(B3573,チーム番号!E:F,2,0),"")</f>
        <v/>
      </c>
      <c r="D3573" t="str">
        <f>IFERROR(VLOOKUP(N3573,プログラム!B:C,2,0),"")</f>
        <v/>
      </c>
      <c r="E3573" t="str">
        <f>IFERROR(記録__2[[#This Row],[組]],"")</f>
        <v/>
      </c>
      <c r="F3573" t="str">
        <f>IFERROR(記録__2[[#This Row],[水路]],"")</f>
        <v/>
      </c>
      <c r="G3573" t="str">
        <f>IFERROR(VLOOKUP(D3573,プログラムデータ!A:N,12,0),"")</f>
        <v/>
      </c>
      <c r="H3573" t="str">
        <f>IFERROR(VLOOKUP(D3573,プログラムデータ!A:N,13,0),"")</f>
        <v/>
      </c>
      <c r="I3573" t="str">
        <f>IFERROR(VLOOKUP(D3573,プログラムデータ!A:N,11,0),"")</f>
        <v/>
      </c>
      <c r="J3573" t="str">
        <f>IFERROR(VLOOKUP(D3573,プログラムデータ!A:N,10,0),"")</f>
        <v/>
      </c>
      <c r="K3573" t="str">
        <f>IFERROR(VLOOKUP(D3573,プログラムデータ!A:N,14,0),"")</f>
        <v/>
      </c>
      <c r="L3573" t="str">
        <f t="shared" si="111"/>
        <v xml:space="preserve">    </v>
      </c>
      <c r="M3573" t="str">
        <f>IFERROR(VLOOKUP(J3573,色々!M:P,4,0),"")</f>
        <v/>
      </c>
      <c r="N3573" t="str">
        <f>IFERROR(記録__2[[#This Row],[競技番号]],"")</f>
        <v/>
      </c>
      <c r="O3573" t="str">
        <f>IFERROR(記録__2[[#This Row],[選手番号]],"")</f>
        <v/>
      </c>
    </row>
    <row r="3574" spans="1:15" x14ac:dyDescent="0.2">
      <c r="A3574" t="str">
        <f>IFERROR(VLOOKUP(N3574,プログラム!B:C,2,0),"")</f>
        <v/>
      </c>
      <c r="B3574" t="str">
        <f t="shared" si="110"/>
        <v/>
      </c>
      <c r="C3574" t="str">
        <f>IFERROR(VLOOKUP(B3574,チーム番号!E:F,2,0),"")</f>
        <v/>
      </c>
      <c r="D3574" t="str">
        <f>IFERROR(VLOOKUP(N3574,プログラム!B:C,2,0),"")</f>
        <v/>
      </c>
      <c r="E3574" t="str">
        <f>IFERROR(記録__2[[#This Row],[組]],"")</f>
        <v/>
      </c>
      <c r="F3574" t="str">
        <f>IFERROR(記録__2[[#This Row],[水路]],"")</f>
        <v/>
      </c>
      <c r="G3574" t="str">
        <f>IFERROR(VLOOKUP(D3574,プログラムデータ!A:N,12,0),"")</f>
        <v/>
      </c>
      <c r="H3574" t="str">
        <f>IFERROR(VLOOKUP(D3574,プログラムデータ!A:N,13,0),"")</f>
        <v/>
      </c>
      <c r="I3574" t="str">
        <f>IFERROR(VLOOKUP(D3574,プログラムデータ!A:N,11,0),"")</f>
        <v/>
      </c>
      <c r="J3574" t="str">
        <f>IFERROR(VLOOKUP(D3574,プログラムデータ!A:N,10,0),"")</f>
        <v/>
      </c>
      <c r="K3574" t="str">
        <f>IFERROR(VLOOKUP(D3574,プログラムデータ!A:N,14,0),"")</f>
        <v/>
      </c>
      <c r="L3574" t="str">
        <f t="shared" si="111"/>
        <v xml:space="preserve">    </v>
      </c>
      <c r="M3574" t="str">
        <f>IFERROR(VLOOKUP(J3574,色々!M:P,4,0),"")</f>
        <v/>
      </c>
      <c r="N3574" t="str">
        <f>IFERROR(記録__2[[#This Row],[競技番号]],"")</f>
        <v/>
      </c>
      <c r="O3574" t="str">
        <f>IFERROR(記録__2[[#This Row],[選手番号]],"")</f>
        <v/>
      </c>
    </row>
    <row r="3575" spans="1:15" x14ac:dyDescent="0.2">
      <c r="A3575" t="str">
        <f>IFERROR(VLOOKUP(N3575,プログラム!B:C,2,0),"")</f>
        <v/>
      </c>
      <c r="B3575" t="str">
        <f t="shared" si="110"/>
        <v/>
      </c>
      <c r="C3575" t="str">
        <f>IFERROR(VLOOKUP(B3575,チーム番号!E:F,2,0),"")</f>
        <v/>
      </c>
      <c r="D3575" t="str">
        <f>IFERROR(VLOOKUP(N3575,プログラム!B:C,2,0),"")</f>
        <v/>
      </c>
      <c r="E3575" t="str">
        <f>IFERROR(記録__2[[#This Row],[組]],"")</f>
        <v/>
      </c>
      <c r="F3575" t="str">
        <f>IFERROR(記録__2[[#This Row],[水路]],"")</f>
        <v/>
      </c>
      <c r="G3575" t="str">
        <f>IFERROR(VLOOKUP(D3575,プログラムデータ!A:N,12,0),"")</f>
        <v/>
      </c>
      <c r="H3575" t="str">
        <f>IFERROR(VLOOKUP(D3575,プログラムデータ!A:N,13,0),"")</f>
        <v/>
      </c>
      <c r="I3575" t="str">
        <f>IFERROR(VLOOKUP(D3575,プログラムデータ!A:N,11,0),"")</f>
        <v/>
      </c>
      <c r="J3575" t="str">
        <f>IFERROR(VLOOKUP(D3575,プログラムデータ!A:N,10,0),"")</f>
        <v/>
      </c>
      <c r="K3575" t="str">
        <f>IFERROR(VLOOKUP(D3575,プログラムデータ!A:N,14,0),"")</f>
        <v/>
      </c>
      <c r="L3575" t="str">
        <f t="shared" si="111"/>
        <v xml:space="preserve">    </v>
      </c>
      <c r="M3575" t="str">
        <f>IFERROR(VLOOKUP(J3575,色々!M:P,4,0),"")</f>
        <v/>
      </c>
      <c r="N3575" t="str">
        <f>IFERROR(記録__2[[#This Row],[競技番号]],"")</f>
        <v/>
      </c>
      <c r="O3575" t="str">
        <f>IFERROR(記録__2[[#This Row],[選手番号]],"")</f>
        <v/>
      </c>
    </row>
    <row r="3576" spans="1:15" x14ac:dyDescent="0.2">
      <c r="A3576" t="str">
        <f>IFERROR(VLOOKUP(N3576,プログラム!B:C,2,0),"")</f>
        <v/>
      </c>
      <c r="B3576" t="str">
        <f t="shared" si="110"/>
        <v/>
      </c>
      <c r="C3576" t="str">
        <f>IFERROR(VLOOKUP(B3576,チーム番号!E:F,2,0),"")</f>
        <v/>
      </c>
      <c r="D3576" t="str">
        <f>IFERROR(VLOOKUP(N3576,プログラム!B:C,2,0),"")</f>
        <v/>
      </c>
      <c r="E3576" t="str">
        <f>IFERROR(記録__2[[#This Row],[組]],"")</f>
        <v/>
      </c>
      <c r="F3576" t="str">
        <f>IFERROR(記録__2[[#This Row],[水路]],"")</f>
        <v/>
      </c>
      <c r="G3576" t="str">
        <f>IFERROR(VLOOKUP(D3576,プログラムデータ!A:N,12,0),"")</f>
        <v/>
      </c>
      <c r="H3576" t="str">
        <f>IFERROR(VLOOKUP(D3576,プログラムデータ!A:N,13,0),"")</f>
        <v/>
      </c>
      <c r="I3576" t="str">
        <f>IFERROR(VLOOKUP(D3576,プログラムデータ!A:N,11,0),"")</f>
        <v/>
      </c>
      <c r="J3576" t="str">
        <f>IFERROR(VLOOKUP(D3576,プログラムデータ!A:N,10,0),"")</f>
        <v/>
      </c>
      <c r="K3576" t="str">
        <f>IFERROR(VLOOKUP(D3576,プログラムデータ!A:N,14,0),"")</f>
        <v/>
      </c>
      <c r="L3576" t="str">
        <f t="shared" si="111"/>
        <v xml:space="preserve">    </v>
      </c>
      <c r="M3576" t="str">
        <f>IFERROR(VLOOKUP(J3576,色々!M:P,4,0),"")</f>
        <v/>
      </c>
      <c r="N3576" t="str">
        <f>IFERROR(記録__2[[#This Row],[競技番号]],"")</f>
        <v/>
      </c>
      <c r="O3576" t="str">
        <f>IFERROR(記録__2[[#This Row],[選手番号]],"")</f>
        <v/>
      </c>
    </row>
    <row r="3577" spans="1:15" x14ac:dyDescent="0.2">
      <c r="A3577" t="str">
        <f>IFERROR(VLOOKUP(N3577,プログラム!B:C,2,0),"")</f>
        <v/>
      </c>
      <c r="B3577" t="str">
        <f t="shared" si="110"/>
        <v/>
      </c>
      <c r="C3577" t="str">
        <f>IFERROR(VLOOKUP(B3577,チーム番号!E:F,2,0),"")</f>
        <v/>
      </c>
      <c r="D3577" t="str">
        <f>IFERROR(VLOOKUP(N3577,プログラム!B:C,2,0),"")</f>
        <v/>
      </c>
      <c r="E3577" t="str">
        <f>IFERROR(記録__2[[#This Row],[組]],"")</f>
        <v/>
      </c>
      <c r="F3577" t="str">
        <f>IFERROR(記録__2[[#This Row],[水路]],"")</f>
        <v/>
      </c>
      <c r="G3577" t="str">
        <f>IFERROR(VLOOKUP(D3577,プログラムデータ!A:N,12,0),"")</f>
        <v/>
      </c>
      <c r="H3577" t="str">
        <f>IFERROR(VLOOKUP(D3577,プログラムデータ!A:N,13,0),"")</f>
        <v/>
      </c>
      <c r="I3577" t="str">
        <f>IFERROR(VLOOKUP(D3577,プログラムデータ!A:N,11,0),"")</f>
        <v/>
      </c>
      <c r="J3577" t="str">
        <f>IFERROR(VLOOKUP(D3577,プログラムデータ!A:N,10,0),"")</f>
        <v/>
      </c>
      <c r="K3577" t="str">
        <f>IFERROR(VLOOKUP(D3577,プログラムデータ!A:N,14,0),"")</f>
        <v/>
      </c>
      <c r="L3577" t="str">
        <f t="shared" si="111"/>
        <v xml:space="preserve">    </v>
      </c>
      <c r="M3577" t="str">
        <f>IFERROR(VLOOKUP(J3577,色々!M:P,4,0),"")</f>
        <v/>
      </c>
      <c r="N3577" t="str">
        <f>IFERROR(記録__2[[#This Row],[競技番号]],"")</f>
        <v/>
      </c>
      <c r="O3577" t="str">
        <f>IFERROR(記録__2[[#This Row],[選手番号]],"")</f>
        <v/>
      </c>
    </row>
    <row r="3578" spans="1:15" x14ac:dyDescent="0.2">
      <c r="A3578" t="str">
        <f>IFERROR(VLOOKUP(N3578,プログラム!B:C,2,0),"")</f>
        <v/>
      </c>
      <c r="B3578" t="str">
        <f t="shared" si="110"/>
        <v/>
      </c>
      <c r="C3578" t="str">
        <f>IFERROR(VLOOKUP(B3578,チーム番号!E:F,2,0),"")</f>
        <v/>
      </c>
      <c r="D3578" t="str">
        <f>IFERROR(VLOOKUP(N3578,プログラム!B:C,2,0),"")</f>
        <v/>
      </c>
      <c r="E3578" t="str">
        <f>IFERROR(記録__2[[#This Row],[組]],"")</f>
        <v/>
      </c>
      <c r="F3578" t="str">
        <f>IFERROR(記録__2[[#This Row],[水路]],"")</f>
        <v/>
      </c>
      <c r="G3578" t="str">
        <f>IFERROR(VLOOKUP(D3578,プログラムデータ!A:N,12,0),"")</f>
        <v/>
      </c>
      <c r="H3578" t="str">
        <f>IFERROR(VLOOKUP(D3578,プログラムデータ!A:N,13,0),"")</f>
        <v/>
      </c>
      <c r="I3578" t="str">
        <f>IFERROR(VLOOKUP(D3578,プログラムデータ!A:N,11,0),"")</f>
        <v/>
      </c>
      <c r="J3578" t="str">
        <f>IFERROR(VLOOKUP(D3578,プログラムデータ!A:N,10,0),"")</f>
        <v/>
      </c>
      <c r="K3578" t="str">
        <f>IFERROR(VLOOKUP(D3578,プログラムデータ!A:N,14,0),"")</f>
        <v/>
      </c>
      <c r="L3578" t="str">
        <f t="shared" si="111"/>
        <v xml:space="preserve">    </v>
      </c>
      <c r="M3578" t="str">
        <f>IFERROR(VLOOKUP(J3578,色々!M:P,4,0),"")</f>
        <v/>
      </c>
      <c r="N3578" t="str">
        <f>IFERROR(記録__2[[#This Row],[競技番号]],"")</f>
        <v/>
      </c>
      <c r="O3578" t="str">
        <f>IFERROR(記録__2[[#This Row],[選手番号]],"")</f>
        <v/>
      </c>
    </row>
    <row r="3579" spans="1:15" x14ac:dyDescent="0.2">
      <c r="A3579" t="str">
        <f>IFERROR(VLOOKUP(N3579,プログラム!B:C,2,0),"")</f>
        <v/>
      </c>
      <c r="B3579" t="str">
        <f t="shared" si="110"/>
        <v/>
      </c>
      <c r="C3579" t="str">
        <f>IFERROR(VLOOKUP(B3579,チーム番号!E:F,2,0),"")</f>
        <v/>
      </c>
      <c r="D3579" t="str">
        <f>IFERROR(VLOOKUP(N3579,プログラム!B:C,2,0),"")</f>
        <v/>
      </c>
      <c r="E3579" t="str">
        <f>IFERROR(記録__2[[#This Row],[組]],"")</f>
        <v/>
      </c>
      <c r="F3579" t="str">
        <f>IFERROR(記録__2[[#This Row],[水路]],"")</f>
        <v/>
      </c>
      <c r="G3579" t="str">
        <f>IFERROR(VLOOKUP(D3579,プログラムデータ!A:N,12,0),"")</f>
        <v/>
      </c>
      <c r="H3579" t="str">
        <f>IFERROR(VLOOKUP(D3579,プログラムデータ!A:N,13,0),"")</f>
        <v/>
      </c>
      <c r="I3579" t="str">
        <f>IFERROR(VLOOKUP(D3579,プログラムデータ!A:N,11,0),"")</f>
        <v/>
      </c>
      <c r="J3579" t="str">
        <f>IFERROR(VLOOKUP(D3579,プログラムデータ!A:N,10,0),"")</f>
        <v/>
      </c>
      <c r="K3579" t="str">
        <f>IFERROR(VLOOKUP(D3579,プログラムデータ!A:N,14,0),"")</f>
        <v/>
      </c>
      <c r="L3579" t="str">
        <f t="shared" si="111"/>
        <v xml:space="preserve">    </v>
      </c>
      <c r="M3579" t="str">
        <f>IFERROR(VLOOKUP(J3579,色々!M:P,4,0),"")</f>
        <v/>
      </c>
      <c r="N3579" t="str">
        <f>IFERROR(記録__2[[#This Row],[競技番号]],"")</f>
        <v/>
      </c>
      <c r="O3579" t="str">
        <f>IFERROR(記録__2[[#This Row],[選手番号]],"")</f>
        <v/>
      </c>
    </row>
    <row r="3580" spans="1:15" x14ac:dyDescent="0.2">
      <c r="A3580" t="str">
        <f>IFERROR(VLOOKUP(N3580,プログラム!B:C,2,0),"")</f>
        <v/>
      </c>
      <c r="B3580" t="str">
        <f t="shared" si="110"/>
        <v/>
      </c>
      <c r="C3580" t="str">
        <f>IFERROR(VLOOKUP(B3580,チーム番号!E:F,2,0),"")</f>
        <v/>
      </c>
      <c r="D3580" t="str">
        <f>IFERROR(VLOOKUP(N3580,プログラム!B:C,2,0),"")</f>
        <v/>
      </c>
      <c r="E3580" t="str">
        <f>IFERROR(記録__2[[#This Row],[組]],"")</f>
        <v/>
      </c>
      <c r="F3580" t="str">
        <f>IFERROR(記録__2[[#This Row],[水路]],"")</f>
        <v/>
      </c>
      <c r="G3580" t="str">
        <f>IFERROR(VLOOKUP(D3580,プログラムデータ!A:N,12,0),"")</f>
        <v/>
      </c>
      <c r="H3580" t="str">
        <f>IFERROR(VLOOKUP(D3580,プログラムデータ!A:N,13,0),"")</f>
        <v/>
      </c>
      <c r="I3580" t="str">
        <f>IFERROR(VLOOKUP(D3580,プログラムデータ!A:N,11,0),"")</f>
        <v/>
      </c>
      <c r="J3580" t="str">
        <f>IFERROR(VLOOKUP(D3580,プログラムデータ!A:N,10,0),"")</f>
        <v/>
      </c>
      <c r="K3580" t="str">
        <f>IFERROR(VLOOKUP(D3580,プログラムデータ!A:N,14,0),"")</f>
        <v/>
      </c>
      <c r="L3580" t="str">
        <f t="shared" si="111"/>
        <v xml:space="preserve">    </v>
      </c>
      <c r="M3580" t="str">
        <f>IFERROR(VLOOKUP(J3580,色々!M:P,4,0),"")</f>
        <v/>
      </c>
      <c r="N3580" t="str">
        <f>IFERROR(記録__2[[#This Row],[競技番号]],"")</f>
        <v/>
      </c>
      <c r="O3580" t="str">
        <f>IFERROR(記録__2[[#This Row],[選手番号]],"")</f>
        <v/>
      </c>
    </row>
    <row r="3581" spans="1:15" x14ac:dyDescent="0.2">
      <c r="A3581" t="str">
        <f>IFERROR(VLOOKUP(N3581,プログラム!B:C,2,0),"")</f>
        <v/>
      </c>
      <c r="B3581" t="str">
        <f t="shared" si="110"/>
        <v/>
      </c>
      <c r="C3581" t="str">
        <f>IFERROR(VLOOKUP(B3581,チーム番号!E:F,2,0),"")</f>
        <v/>
      </c>
      <c r="D3581" t="str">
        <f>IFERROR(VLOOKUP(N3581,プログラム!B:C,2,0),"")</f>
        <v/>
      </c>
      <c r="E3581" t="str">
        <f>IFERROR(記録__2[[#This Row],[組]],"")</f>
        <v/>
      </c>
      <c r="F3581" t="str">
        <f>IFERROR(記録__2[[#This Row],[水路]],"")</f>
        <v/>
      </c>
      <c r="G3581" t="str">
        <f>IFERROR(VLOOKUP(D3581,プログラムデータ!A:N,12,0),"")</f>
        <v/>
      </c>
      <c r="H3581" t="str">
        <f>IFERROR(VLOOKUP(D3581,プログラムデータ!A:N,13,0),"")</f>
        <v/>
      </c>
      <c r="I3581" t="str">
        <f>IFERROR(VLOOKUP(D3581,プログラムデータ!A:N,11,0),"")</f>
        <v/>
      </c>
      <c r="J3581" t="str">
        <f>IFERROR(VLOOKUP(D3581,プログラムデータ!A:N,10,0),"")</f>
        <v/>
      </c>
      <c r="K3581" t="str">
        <f>IFERROR(VLOOKUP(D3581,プログラムデータ!A:N,14,0),"")</f>
        <v/>
      </c>
      <c r="L3581" t="str">
        <f t="shared" si="111"/>
        <v xml:space="preserve">    </v>
      </c>
      <c r="M3581" t="str">
        <f>IFERROR(VLOOKUP(J3581,色々!M:P,4,0),"")</f>
        <v/>
      </c>
      <c r="N3581" t="str">
        <f>IFERROR(記録__2[[#This Row],[競技番号]],"")</f>
        <v/>
      </c>
      <c r="O3581" t="str">
        <f>IFERROR(記録__2[[#This Row],[選手番号]],"")</f>
        <v/>
      </c>
    </row>
    <row r="3582" spans="1:15" x14ac:dyDescent="0.2">
      <c r="A3582" t="str">
        <f>IFERROR(VLOOKUP(N3582,プログラム!B:C,2,0),"")</f>
        <v/>
      </c>
      <c r="B3582" t="str">
        <f t="shared" si="110"/>
        <v/>
      </c>
      <c r="C3582" t="str">
        <f>IFERROR(VLOOKUP(B3582,チーム番号!E:F,2,0),"")</f>
        <v/>
      </c>
      <c r="D3582" t="str">
        <f>IFERROR(VLOOKUP(N3582,プログラム!B:C,2,0),"")</f>
        <v/>
      </c>
      <c r="E3582" t="str">
        <f>IFERROR(記録__2[[#This Row],[組]],"")</f>
        <v/>
      </c>
      <c r="F3582" t="str">
        <f>IFERROR(記録__2[[#This Row],[水路]],"")</f>
        <v/>
      </c>
      <c r="G3582" t="str">
        <f>IFERROR(VLOOKUP(D3582,プログラムデータ!A:N,12,0),"")</f>
        <v/>
      </c>
      <c r="H3582" t="str">
        <f>IFERROR(VLOOKUP(D3582,プログラムデータ!A:N,13,0),"")</f>
        <v/>
      </c>
      <c r="I3582" t="str">
        <f>IFERROR(VLOOKUP(D3582,プログラムデータ!A:N,11,0),"")</f>
        <v/>
      </c>
      <c r="J3582" t="str">
        <f>IFERROR(VLOOKUP(D3582,プログラムデータ!A:N,10,0),"")</f>
        <v/>
      </c>
      <c r="K3582" t="str">
        <f>IFERROR(VLOOKUP(D3582,プログラムデータ!A:N,14,0),"")</f>
        <v/>
      </c>
      <c r="L3582" t="str">
        <f t="shared" si="111"/>
        <v xml:space="preserve">    </v>
      </c>
      <c r="M3582" t="str">
        <f>IFERROR(VLOOKUP(J3582,色々!M:P,4,0),"")</f>
        <v/>
      </c>
      <c r="N3582" t="str">
        <f>IFERROR(記録__2[[#This Row],[競技番号]],"")</f>
        <v/>
      </c>
      <c r="O3582" t="str">
        <f>IFERROR(記録__2[[#This Row],[選手番号]],"")</f>
        <v/>
      </c>
    </row>
    <row r="3583" spans="1:15" x14ac:dyDescent="0.2">
      <c r="A3583" t="str">
        <f>IFERROR(VLOOKUP(N3583,プログラム!B:C,2,0),"")</f>
        <v/>
      </c>
      <c r="B3583" t="str">
        <f t="shared" si="110"/>
        <v/>
      </c>
      <c r="C3583" t="str">
        <f>IFERROR(VLOOKUP(B3583,チーム番号!E:F,2,0),"")</f>
        <v/>
      </c>
      <c r="D3583" t="str">
        <f>IFERROR(VLOOKUP(N3583,プログラム!B:C,2,0),"")</f>
        <v/>
      </c>
      <c r="E3583" t="str">
        <f>IFERROR(記録__2[[#This Row],[組]],"")</f>
        <v/>
      </c>
      <c r="F3583" t="str">
        <f>IFERROR(記録__2[[#This Row],[水路]],"")</f>
        <v/>
      </c>
      <c r="G3583" t="str">
        <f>IFERROR(VLOOKUP(D3583,プログラムデータ!A:N,12,0),"")</f>
        <v/>
      </c>
      <c r="H3583" t="str">
        <f>IFERROR(VLOOKUP(D3583,プログラムデータ!A:N,13,0),"")</f>
        <v/>
      </c>
      <c r="I3583" t="str">
        <f>IFERROR(VLOOKUP(D3583,プログラムデータ!A:N,11,0),"")</f>
        <v/>
      </c>
      <c r="J3583" t="str">
        <f>IFERROR(VLOOKUP(D3583,プログラムデータ!A:N,10,0),"")</f>
        <v/>
      </c>
      <c r="K3583" t="str">
        <f>IFERROR(VLOOKUP(D3583,プログラムデータ!A:N,14,0),"")</f>
        <v/>
      </c>
      <c r="L3583" t="str">
        <f t="shared" si="111"/>
        <v xml:space="preserve">    </v>
      </c>
      <c r="M3583" t="str">
        <f>IFERROR(VLOOKUP(J3583,色々!M:P,4,0),"")</f>
        <v/>
      </c>
      <c r="N3583" t="str">
        <f>IFERROR(記録__2[[#This Row],[競技番号]],"")</f>
        <v/>
      </c>
      <c r="O3583" t="str">
        <f>IFERROR(記録__2[[#This Row],[選手番号]],"")</f>
        <v/>
      </c>
    </row>
    <row r="3584" spans="1:15" x14ac:dyDescent="0.2">
      <c r="A3584" t="str">
        <f>IFERROR(VLOOKUP(N3584,プログラム!B:C,2,0),"")</f>
        <v/>
      </c>
      <c r="B3584" t="str">
        <f t="shared" si="110"/>
        <v/>
      </c>
      <c r="C3584" t="str">
        <f>IFERROR(VLOOKUP(B3584,チーム番号!E:F,2,0),"")</f>
        <v/>
      </c>
      <c r="D3584" t="str">
        <f>IFERROR(VLOOKUP(N3584,プログラム!B:C,2,0),"")</f>
        <v/>
      </c>
      <c r="E3584" t="str">
        <f>IFERROR(記録__2[[#This Row],[組]],"")</f>
        <v/>
      </c>
      <c r="F3584" t="str">
        <f>IFERROR(記録__2[[#This Row],[水路]],"")</f>
        <v/>
      </c>
      <c r="G3584" t="str">
        <f>IFERROR(VLOOKUP(D3584,プログラムデータ!A:N,12,0),"")</f>
        <v/>
      </c>
      <c r="H3584" t="str">
        <f>IFERROR(VLOOKUP(D3584,プログラムデータ!A:N,13,0),"")</f>
        <v/>
      </c>
      <c r="I3584" t="str">
        <f>IFERROR(VLOOKUP(D3584,プログラムデータ!A:N,11,0),"")</f>
        <v/>
      </c>
      <c r="J3584" t="str">
        <f>IFERROR(VLOOKUP(D3584,プログラムデータ!A:N,10,0),"")</f>
        <v/>
      </c>
      <c r="K3584" t="str">
        <f>IFERROR(VLOOKUP(D3584,プログラムデータ!A:N,14,0),"")</f>
        <v/>
      </c>
      <c r="L3584" t="str">
        <f t="shared" si="111"/>
        <v xml:space="preserve">    </v>
      </c>
      <c r="M3584" t="str">
        <f>IFERROR(VLOOKUP(J3584,色々!M:P,4,0),"")</f>
        <v/>
      </c>
      <c r="N3584" t="str">
        <f>IFERROR(記録__2[[#This Row],[競技番号]],"")</f>
        <v/>
      </c>
      <c r="O3584" t="str">
        <f>IFERROR(記録__2[[#This Row],[選手番号]],"")</f>
        <v/>
      </c>
    </row>
    <row r="3585" spans="1:15" x14ac:dyDescent="0.2">
      <c r="A3585" t="str">
        <f>IFERROR(VLOOKUP(N3585,プログラム!B:C,2,0),"")</f>
        <v/>
      </c>
      <c r="B3585" t="str">
        <f t="shared" si="110"/>
        <v/>
      </c>
      <c r="C3585" t="str">
        <f>IFERROR(VLOOKUP(B3585,チーム番号!E:F,2,0),"")</f>
        <v/>
      </c>
      <c r="D3585" t="str">
        <f>IFERROR(VLOOKUP(N3585,プログラム!B:C,2,0),"")</f>
        <v/>
      </c>
      <c r="E3585" t="str">
        <f>IFERROR(記録__2[[#This Row],[組]],"")</f>
        <v/>
      </c>
      <c r="F3585" t="str">
        <f>IFERROR(記録__2[[#This Row],[水路]],"")</f>
        <v/>
      </c>
      <c r="G3585" t="str">
        <f>IFERROR(VLOOKUP(D3585,プログラムデータ!A:N,12,0),"")</f>
        <v/>
      </c>
      <c r="H3585" t="str">
        <f>IFERROR(VLOOKUP(D3585,プログラムデータ!A:N,13,0),"")</f>
        <v/>
      </c>
      <c r="I3585" t="str">
        <f>IFERROR(VLOOKUP(D3585,プログラムデータ!A:N,11,0),"")</f>
        <v/>
      </c>
      <c r="J3585" t="str">
        <f>IFERROR(VLOOKUP(D3585,プログラムデータ!A:N,10,0),"")</f>
        <v/>
      </c>
      <c r="K3585" t="str">
        <f>IFERROR(VLOOKUP(D3585,プログラムデータ!A:N,14,0),"")</f>
        <v/>
      </c>
      <c r="L3585" t="str">
        <f t="shared" si="111"/>
        <v xml:space="preserve">    </v>
      </c>
      <c r="M3585" t="str">
        <f>IFERROR(VLOOKUP(J3585,色々!M:P,4,0),"")</f>
        <v/>
      </c>
      <c r="N3585" t="str">
        <f>IFERROR(記録__2[[#This Row],[競技番号]],"")</f>
        <v/>
      </c>
      <c r="O3585" t="str">
        <f>IFERROR(記録__2[[#This Row],[選手番号]],"")</f>
        <v/>
      </c>
    </row>
    <row r="3586" spans="1:15" x14ac:dyDescent="0.2">
      <c r="A3586" t="str">
        <f>IFERROR(VLOOKUP(N3586,プログラム!B:C,2,0),"")</f>
        <v/>
      </c>
      <c r="B3586" t="str">
        <f t="shared" si="110"/>
        <v/>
      </c>
      <c r="C3586" t="str">
        <f>IFERROR(VLOOKUP(B3586,チーム番号!E:F,2,0),"")</f>
        <v/>
      </c>
      <c r="D3586" t="str">
        <f>IFERROR(VLOOKUP(N3586,プログラム!B:C,2,0),"")</f>
        <v/>
      </c>
      <c r="E3586" t="str">
        <f>IFERROR(記録__2[[#This Row],[組]],"")</f>
        <v/>
      </c>
      <c r="F3586" t="str">
        <f>IFERROR(記録__2[[#This Row],[水路]],"")</f>
        <v/>
      </c>
      <c r="G3586" t="str">
        <f>IFERROR(VLOOKUP(D3586,プログラムデータ!A:N,12,0),"")</f>
        <v/>
      </c>
      <c r="H3586" t="str">
        <f>IFERROR(VLOOKUP(D3586,プログラムデータ!A:N,13,0),"")</f>
        <v/>
      </c>
      <c r="I3586" t="str">
        <f>IFERROR(VLOOKUP(D3586,プログラムデータ!A:N,11,0),"")</f>
        <v/>
      </c>
      <c r="J3586" t="str">
        <f>IFERROR(VLOOKUP(D3586,プログラムデータ!A:N,10,0),"")</f>
        <v/>
      </c>
      <c r="K3586" t="str">
        <f>IFERROR(VLOOKUP(D3586,プログラムデータ!A:N,14,0),"")</f>
        <v/>
      </c>
      <c r="L3586" t="str">
        <f t="shared" si="111"/>
        <v xml:space="preserve">    </v>
      </c>
      <c r="M3586" t="str">
        <f>IFERROR(VLOOKUP(J3586,色々!M:P,4,0),"")</f>
        <v/>
      </c>
      <c r="N3586" t="str">
        <f>IFERROR(記録__2[[#This Row],[競技番号]],"")</f>
        <v/>
      </c>
      <c r="O3586" t="str">
        <f>IFERROR(記録__2[[#This Row],[選手番号]],"")</f>
        <v/>
      </c>
    </row>
    <row r="3587" spans="1:15" x14ac:dyDescent="0.2">
      <c r="A3587" t="str">
        <f>IFERROR(VLOOKUP(N3587,プログラム!B:C,2,0),"")</f>
        <v/>
      </c>
      <c r="B3587" t="str">
        <f t="shared" ref="B3587:B3650" si="112">IFERROR(IF(OR(M3587=6,M3587=7),O3587,""),"")</f>
        <v/>
      </c>
      <c r="C3587" t="str">
        <f>IFERROR(VLOOKUP(B3587,チーム番号!E:F,2,0),"")</f>
        <v/>
      </c>
      <c r="D3587" t="str">
        <f>IFERROR(VLOOKUP(N3587,プログラム!B:C,2,0),"")</f>
        <v/>
      </c>
      <c r="E3587" t="str">
        <f>IFERROR(記録__2[[#This Row],[組]],"")</f>
        <v/>
      </c>
      <c r="F3587" t="str">
        <f>IFERROR(記録__2[[#This Row],[水路]],"")</f>
        <v/>
      </c>
      <c r="G3587" t="str">
        <f>IFERROR(VLOOKUP(D3587,プログラムデータ!A:N,12,0),"")</f>
        <v/>
      </c>
      <c r="H3587" t="str">
        <f>IFERROR(VLOOKUP(D3587,プログラムデータ!A:N,13,0),"")</f>
        <v/>
      </c>
      <c r="I3587" t="str">
        <f>IFERROR(VLOOKUP(D3587,プログラムデータ!A:N,11,0),"")</f>
        <v/>
      </c>
      <c r="J3587" t="str">
        <f>IFERROR(VLOOKUP(D3587,プログラムデータ!A:N,10,0),"")</f>
        <v/>
      </c>
      <c r="K3587" t="str">
        <f>IFERROR(VLOOKUP(D3587,プログラムデータ!A:N,14,0),"")</f>
        <v/>
      </c>
      <c r="L3587" t="str">
        <f t="shared" ref="L3587:L3650" si="113">CONCATENATE(G3587," ",H3587," ",I3587," ",J3587," ",K3587)</f>
        <v xml:space="preserve">    </v>
      </c>
      <c r="M3587" t="str">
        <f>IFERROR(VLOOKUP(J3587,色々!M:P,4,0),"")</f>
        <v/>
      </c>
      <c r="N3587" t="str">
        <f>IFERROR(記録__2[[#This Row],[競技番号]],"")</f>
        <v/>
      </c>
      <c r="O3587" t="str">
        <f>IFERROR(記録__2[[#This Row],[選手番号]],"")</f>
        <v/>
      </c>
    </row>
    <row r="3588" spans="1:15" x14ac:dyDescent="0.2">
      <c r="A3588" t="str">
        <f>IFERROR(VLOOKUP(N3588,プログラム!B:C,2,0),"")</f>
        <v/>
      </c>
      <c r="B3588" t="str">
        <f t="shared" si="112"/>
        <v/>
      </c>
      <c r="C3588" t="str">
        <f>IFERROR(VLOOKUP(B3588,チーム番号!E:F,2,0),"")</f>
        <v/>
      </c>
      <c r="D3588" t="str">
        <f>IFERROR(VLOOKUP(N3588,プログラム!B:C,2,0),"")</f>
        <v/>
      </c>
      <c r="E3588" t="str">
        <f>IFERROR(記録__2[[#This Row],[組]],"")</f>
        <v/>
      </c>
      <c r="F3588" t="str">
        <f>IFERROR(記録__2[[#This Row],[水路]],"")</f>
        <v/>
      </c>
      <c r="G3588" t="str">
        <f>IFERROR(VLOOKUP(D3588,プログラムデータ!A:N,12,0),"")</f>
        <v/>
      </c>
      <c r="H3588" t="str">
        <f>IFERROR(VLOOKUP(D3588,プログラムデータ!A:N,13,0),"")</f>
        <v/>
      </c>
      <c r="I3588" t="str">
        <f>IFERROR(VLOOKUP(D3588,プログラムデータ!A:N,11,0),"")</f>
        <v/>
      </c>
      <c r="J3588" t="str">
        <f>IFERROR(VLOOKUP(D3588,プログラムデータ!A:N,10,0),"")</f>
        <v/>
      </c>
      <c r="K3588" t="str">
        <f>IFERROR(VLOOKUP(D3588,プログラムデータ!A:N,14,0),"")</f>
        <v/>
      </c>
      <c r="L3588" t="str">
        <f t="shared" si="113"/>
        <v xml:space="preserve">    </v>
      </c>
      <c r="M3588" t="str">
        <f>IFERROR(VLOOKUP(J3588,色々!M:P,4,0),"")</f>
        <v/>
      </c>
      <c r="N3588" t="str">
        <f>IFERROR(記録__2[[#This Row],[競技番号]],"")</f>
        <v/>
      </c>
      <c r="O3588" t="str">
        <f>IFERROR(記録__2[[#This Row],[選手番号]],"")</f>
        <v/>
      </c>
    </row>
    <row r="3589" spans="1:15" x14ac:dyDescent="0.2">
      <c r="A3589" t="str">
        <f>IFERROR(VLOOKUP(N3589,プログラム!B:C,2,0),"")</f>
        <v/>
      </c>
      <c r="B3589" t="str">
        <f t="shared" si="112"/>
        <v/>
      </c>
      <c r="C3589" t="str">
        <f>IFERROR(VLOOKUP(B3589,チーム番号!E:F,2,0),"")</f>
        <v/>
      </c>
      <c r="D3589" t="str">
        <f>IFERROR(VLOOKUP(N3589,プログラム!B:C,2,0),"")</f>
        <v/>
      </c>
      <c r="E3589" t="str">
        <f>IFERROR(記録__2[[#This Row],[組]],"")</f>
        <v/>
      </c>
      <c r="F3589" t="str">
        <f>IFERROR(記録__2[[#This Row],[水路]],"")</f>
        <v/>
      </c>
      <c r="G3589" t="str">
        <f>IFERROR(VLOOKUP(D3589,プログラムデータ!A:N,12,0),"")</f>
        <v/>
      </c>
      <c r="H3589" t="str">
        <f>IFERROR(VLOOKUP(D3589,プログラムデータ!A:N,13,0),"")</f>
        <v/>
      </c>
      <c r="I3589" t="str">
        <f>IFERROR(VLOOKUP(D3589,プログラムデータ!A:N,11,0),"")</f>
        <v/>
      </c>
      <c r="J3589" t="str">
        <f>IFERROR(VLOOKUP(D3589,プログラムデータ!A:N,10,0),"")</f>
        <v/>
      </c>
      <c r="K3589" t="str">
        <f>IFERROR(VLOOKUP(D3589,プログラムデータ!A:N,14,0),"")</f>
        <v/>
      </c>
      <c r="L3589" t="str">
        <f t="shared" si="113"/>
        <v xml:space="preserve">    </v>
      </c>
      <c r="M3589" t="str">
        <f>IFERROR(VLOOKUP(J3589,色々!M:P,4,0),"")</f>
        <v/>
      </c>
      <c r="N3589" t="str">
        <f>IFERROR(記録__2[[#This Row],[競技番号]],"")</f>
        <v/>
      </c>
      <c r="O3589" t="str">
        <f>IFERROR(記録__2[[#This Row],[選手番号]],"")</f>
        <v/>
      </c>
    </row>
    <row r="3590" spans="1:15" x14ac:dyDescent="0.2">
      <c r="A3590" t="str">
        <f>IFERROR(VLOOKUP(N3590,プログラム!B:C,2,0),"")</f>
        <v/>
      </c>
      <c r="B3590" t="str">
        <f t="shared" si="112"/>
        <v/>
      </c>
      <c r="C3590" t="str">
        <f>IFERROR(VLOOKUP(B3590,チーム番号!E:F,2,0),"")</f>
        <v/>
      </c>
      <c r="D3590" t="str">
        <f>IFERROR(VLOOKUP(N3590,プログラム!B:C,2,0),"")</f>
        <v/>
      </c>
      <c r="E3590" t="str">
        <f>IFERROR(記録__2[[#This Row],[組]],"")</f>
        <v/>
      </c>
      <c r="F3590" t="str">
        <f>IFERROR(記録__2[[#This Row],[水路]],"")</f>
        <v/>
      </c>
      <c r="G3590" t="str">
        <f>IFERROR(VLOOKUP(D3590,プログラムデータ!A:N,12,0),"")</f>
        <v/>
      </c>
      <c r="H3590" t="str">
        <f>IFERROR(VLOOKUP(D3590,プログラムデータ!A:N,13,0),"")</f>
        <v/>
      </c>
      <c r="I3590" t="str">
        <f>IFERROR(VLOOKUP(D3590,プログラムデータ!A:N,11,0),"")</f>
        <v/>
      </c>
      <c r="J3590" t="str">
        <f>IFERROR(VLOOKUP(D3590,プログラムデータ!A:N,10,0),"")</f>
        <v/>
      </c>
      <c r="K3590" t="str">
        <f>IFERROR(VLOOKUP(D3590,プログラムデータ!A:N,14,0),"")</f>
        <v/>
      </c>
      <c r="L3590" t="str">
        <f t="shared" si="113"/>
        <v xml:space="preserve">    </v>
      </c>
      <c r="M3590" t="str">
        <f>IFERROR(VLOOKUP(J3590,色々!M:P,4,0),"")</f>
        <v/>
      </c>
      <c r="N3590" t="str">
        <f>IFERROR(記録__2[[#This Row],[競技番号]],"")</f>
        <v/>
      </c>
      <c r="O3590" t="str">
        <f>IFERROR(記録__2[[#This Row],[選手番号]],"")</f>
        <v/>
      </c>
    </row>
    <row r="3591" spans="1:15" x14ac:dyDescent="0.2">
      <c r="A3591" t="str">
        <f>IFERROR(VLOOKUP(N3591,プログラム!B:C,2,0),"")</f>
        <v/>
      </c>
      <c r="B3591" t="str">
        <f t="shared" si="112"/>
        <v/>
      </c>
      <c r="C3591" t="str">
        <f>IFERROR(VLOOKUP(B3591,チーム番号!E:F,2,0),"")</f>
        <v/>
      </c>
      <c r="D3591" t="str">
        <f>IFERROR(VLOOKUP(N3591,プログラム!B:C,2,0),"")</f>
        <v/>
      </c>
      <c r="E3591" t="str">
        <f>IFERROR(記録__2[[#This Row],[組]],"")</f>
        <v/>
      </c>
      <c r="F3591" t="str">
        <f>IFERROR(記録__2[[#This Row],[水路]],"")</f>
        <v/>
      </c>
      <c r="G3591" t="str">
        <f>IFERROR(VLOOKUP(D3591,プログラムデータ!A:N,12,0),"")</f>
        <v/>
      </c>
      <c r="H3591" t="str">
        <f>IFERROR(VLOOKUP(D3591,プログラムデータ!A:N,13,0),"")</f>
        <v/>
      </c>
      <c r="I3591" t="str">
        <f>IFERROR(VLOOKUP(D3591,プログラムデータ!A:N,11,0),"")</f>
        <v/>
      </c>
      <c r="J3591" t="str">
        <f>IFERROR(VLOOKUP(D3591,プログラムデータ!A:N,10,0),"")</f>
        <v/>
      </c>
      <c r="K3591" t="str">
        <f>IFERROR(VLOOKUP(D3591,プログラムデータ!A:N,14,0),"")</f>
        <v/>
      </c>
      <c r="L3591" t="str">
        <f t="shared" si="113"/>
        <v xml:space="preserve">    </v>
      </c>
      <c r="M3591" t="str">
        <f>IFERROR(VLOOKUP(J3591,色々!M:P,4,0),"")</f>
        <v/>
      </c>
      <c r="N3591" t="str">
        <f>IFERROR(記録__2[[#This Row],[競技番号]],"")</f>
        <v/>
      </c>
      <c r="O3591" t="str">
        <f>IFERROR(記録__2[[#This Row],[選手番号]],"")</f>
        <v/>
      </c>
    </row>
    <row r="3592" spans="1:15" x14ac:dyDescent="0.2">
      <c r="A3592" t="str">
        <f>IFERROR(VLOOKUP(N3592,プログラム!B:C,2,0),"")</f>
        <v/>
      </c>
      <c r="B3592" t="str">
        <f t="shared" si="112"/>
        <v/>
      </c>
      <c r="C3592" t="str">
        <f>IFERROR(VLOOKUP(B3592,チーム番号!E:F,2,0),"")</f>
        <v/>
      </c>
      <c r="D3592" t="str">
        <f>IFERROR(VLOOKUP(N3592,プログラム!B:C,2,0),"")</f>
        <v/>
      </c>
      <c r="E3592" t="str">
        <f>IFERROR(記録__2[[#This Row],[組]],"")</f>
        <v/>
      </c>
      <c r="F3592" t="str">
        <f>IFERROR(記録__2[[#This Row],[水路]],"")</f>
        <v/>
      </c>
      <c r="G3592" t="str">
        <f>IFERROR(VLOOKUP(D3592,プログラムデータ!A:N,12,0),"")</f>
        <v/>
      </c>
      <c r="H3592" t="str">
        <f>IFERROR(VLOOKUP(D3592,プログラムデータ!A:N,13,0),"")</f>
        <v/>
      </c>
      <c r="I3592" t="str">
        <f>IFERROR(VLOOKUP(D3592,プログラムデータ!A:N,11,0),"")</f>
        <v/>
      </c>
      <c r="J3592" t="str">
        <f>IFERROR(VLOOKUP(D3592,プログラムデータ!A:N,10,0),"")</f>
        <v/>
      </c>
      <c r="K3592" t="str">
        <f>IFERROR(VLOOKUP(D3592,プログラムデータ!A:N,14,0),"")</f>
        <v/>
      </c>
      <c r="L3592" t="str">
        <f t="shared" si="113"/>
        <v xml:space="preserve">    </v>
      </c>
      <c r="M3592" t="str">
        <f>IFERROR(VLOOKUP(J3592,色々!M:P,4,0),"")</f>
        <v/>
      </c>
      <c r="N3592" t="str">
        <f>IFERROR(記録__2[[#This Row],[競技番号]],"")</f>
        <v/>
      </c>
      <c r="O3592" t="str">
        <f>IFERROR(記録__2[[#This Row],[選手番号]],"")</f>
        <v/>
      </c>
    </row>
    <row r="3593" spans="1:15" x14ac:dyDescent="0.2">
      <c r="A3593" t="str">
        <f>IFERROR(VLOOKUP(N3593,プログラム!B:C,2,0),"")</f>
        <v/>
      </c>
      <c r="B3593" t="str">
        <f t="shared" si="112"/>
        <v/>
      </c>
      <c r="C3593" t="str">
        <f>IFERROR(VLOOKUP(B3593,チーム番号!E:F,2,0),"")</f>
        <v/>
      </c>
      <c r="D3593" t="str">
        <f>IFERROR(VLOOKUP(N3593,プログラム!B:C,2,0),"")</f>
        <v/>
      </c>
      <c r="E3593" t="str">
        <f>IFERROR(記録__2[[#This Row],[組]],"")</f>
        <v/>
      </c>
      <c r="F3593" t="str">
        <f>IFERROR(記録__2[[#This Row],[水路]],"")</f>
        <v/>
      </c>
      <c r="G3593" t="str">
        <f>IFERROR(VLOOKUP(D3593,プログラムデータ!A:N,12,0),"")</f>
        <v/>
      </c>
      <c r="H3593" t="str">
        <f>IFERROR(VLOOKUP(D3593,プログラムデータ!A:N,13,0),"")</f>
        <v/>
      </c>
      <c r="I3593" t="str">
        <f>IFERROR(VLOOKUP(D3593,プログラムデータ!A:N,11,0),"")</f>
        <v/>
      </c>
      <c r="J3593" t="str">
        <f>IFERROR(VLOOKUP(D3593,プログラムデータ!A:N,10,0),"")</f>
        <v/>
      </c>
      <c r="K3593" t="str">
        <f>IFERROR(VLOOKUP(D3593,プログラムデータ!A:N,14,0),"")</f>
        <v/>
      </c>
      <c r="L3593" t="str">
        <f t="shared" si="113"/>
        <v xml:space="preserve">    </v>
      </c>
      <c r="M3593" t="str">
        <f>IFERROR(VLOOKUP(J3593,色々!M:P,4,0),"")</f>
        <v/>
      </c>
      <c r="N3593" t="str">
        <f>IFERROR(記録__2[[#This Row],[競技番号]],"")</f>
        <v/>
      </c>
      <c r="O3593" t="str">
        <f>IFERROR(記録__2[[#This Row],[選手番号]],"")</f>
        <v/>
      </c>
    </row>
    <row r="3594" spans="1:15" x14ac:dyDescent="0.2">
      <c r="A3594" t="str">
        <f>IFERROR(VLOOKUP(N3594,プログラム!B:C,2,0),"")</f>
        <v/>
      </c>
      <c r="B3594" t="str">
        <f t="shared" si="112"/>
        <v/>
      </c>
      <c r="C3594" t="str">
        <f>IFERROR(VLOOKUP(B3594,チーム番号!E:F,2,0),"")</f>
        <v/>
      </c>
      <c r="D3594" t="str">
        <f>IFERROR(VLOOKUP(N3594,プログラム!B:C,2,0),"")</f>
        <v/>
      </c>
      <c r="E3594" t="str">
        <f>IFERROR(記録__2[[#This Row],[組]],"")</f>
        <v/>
      </c>
      <c r="F3594" t="str">
        <f>IFERROR(記録__2[[#This Row],[水路]],"")</f>
        <v/>
      </c>
      <c r="G3594" t="str">
        <f>IFERROR(VLOOKUP(D3594,プログラムデータ!A:N,12,0),"")</f>
        <v/>
      </c>
      <c r="H3594" t="str">
        <f>IFERROR(VLOOKUP(D3594,プログラムデータ!A:N,13,0),"")</f>
        <v/>
      </c>
      <c r="I3594" t="str">
        <f>IFERROR(VLOOKUP(D3594,プログラムデータ!A:N,11,0),"")</f>
        <v/>
      </c>
      <c r="J3594" t="str">
        <f>IFERROR(VLOOKUP(D3594,プログラムデータ!A:N,10,0),"")</f>
        <v/>
      </c>
      <c r="K3594" t="str">
        <f>IFERROR(VLOOKUP(D3594,プログラムデータ!A:N,14,0),"")</f>
        <v/>
      </c>
      <c r="L3594" t="str">
        <f t="shared" si="113"/>
        <v xml:space="preserve">    </v>
      </c>
      <c r="M3594" t="str">
        <f>IFERROR(VLOOKUP(J3594,色々!M:P,4,0),"")</f>
        <v/>
      </c>
      <c r="N3594" t="str">
        <f>IFERROR(記録__2[[#This Row],[競技番号]],"")</f>
        <v/>
      </c>
      <c r="O3594" t="str">
        <f>IFERROR(記録__2[[#This Row],[選手番号]],"")</f>
        <v/>
      </c>
    </row>
    <row r="3595" spans="1:15" x14ac:dyDescent="0.2">
      <c r="A3595" t="str">
        <f>IFERROR(VLOOKUP(N3595,プログラム!B:C,2,0),"")</f>
        <v/>
      </c>
      <c r="B3595" t="str">
        <f t="shared" si="112"/>
        <v/>
      </c>
      <c r="C3595" t="str">
        <f>IFERROR(VLOOKUP(B3595,チーム番号!E:F,2,0),"")</f>
        <v/>
      </c>
      <c r="D3595" t="str">
        <f>IFERROR(VLOOKUP(N3595,プログラム!B:C,2,0),"")</f>
        <v/>
      </c>
      <c r="E3595" t="str">
        <f>IFERROR(記録__2[[#This Row],[組]],"")</f>
        <v/>
      </c>
      <c r="F3595" t="str">
        <f>IFERROR(記録__2[[#This Row],[水路]],"")</f>
        <v/>
      </c>
      <c r="G3595" t="str">
        <f>IFERROR(VLOOKUP(D3595,プログラムデータ!A:N,12,0),"")</f>
        <v/>
      </c>
      <c r="H3595" t="str">
        <f>IFERROR(VLOOKUP(D3595,プログラムデータ!A:N,13,0),"")</f>
        <v/>
      </c>
      <c r="I3595" t="str">
        <f>IFERROR(VLOOKUP(D3595,プログラムデータ!A:N,11,0),"")</f>
        <v/>
      </c>
      <c r="J3595" t="str">
        <f>IFERROR(VLOOKUP(D3595,プログラムデータ!A:N,10,0),"")</f>
        <v/>
      </c>
      <c r="K3595" t="str">
        <f>IFERROR(VLOOKUP(D3595,プログラムデータ!A:N,14,0),"")</f>
        <v/>
      </c>
      <c r="L3595" t="str">
        <f t="shared" si="113"/>
        <v xml:space="preserve">    </v>
      </c>
      <c r="M3595" t="str">
        <f>IFERROR(VLOOKUP(J3595,色々!M:P,4,0),"")</f>
        <v/>
      </c>
      <c r="N3595" t="str">
        <f>IFERROR(記録__2[[#This Row],[競技番号]],"")</f>
        <v/>
      </c>
      <c r="O3595" t="str">
        <f>IFERROR(記録__2[[#This Row],[選手番号]],"")</f>
        <v/>
      </c>
    </row>
    <row r="3596" spans="1:15" x14ac:dyDescent="0.2">
      <c r="A3596" t="str">
        <f>IFERROR(VLOOKUP(N3596,プログラム!B:C,2,0),"")</f>
        <v/>
      </c>
      <c r="B3596" t="str">
        <f t="shared" si="112"/>
        <v/>
      </c>
      <c r="C3596" t="str">
        <f>IFERROR(VLOOKUP(B3596,チーム番号!E:F,2,0),"")</f>
        <v/>
      </c>
      <c r="D3596" t="str">
        <f>IFERROR(VLOOKUP(N3596,プログラム!B:C,2,0),"")</f>
        <v/>
      </c>
      <c r="E3596" t="str">
        <f>IFERROR(記録__2[[#This Row],[組]],"")</f>
        <v/>
      </c>
      <c r="F3596" t="str">
        <f>IFERROR(記録__2[[#This Row],[水路]],"")</f>
        <v/>
      </c>
      <c r="G3596" t="str">
        <f>IFERROR(VLOOKUP(D3596,プログラムデータ!A:N,12,0),"")</f>
        <v/>
      </c>
      <c r="H3596" t="str">
        <f>IFERROR(VLOOKUP(D3596,プログラムデータ!A:N,13,0),"")</f>
        <v/>
      </c>
      <c r="I3596" t="str">
        <f>IFERROR(VLOOKUP(D3596,プログラムデータ!A:N,11,0),"")</f>
        <v/>
      </c>
      <c r="J3596" t="str">
        <f>IFERROR(VLOOKUP(D3596,プログラムデータ!A:N,10,0),"")</f>
        <v/>
      </c>
      <c r="K3596" t="str">
        <f>IFERROR(VLOOKUP(D3596,プログラムデータ!A:N,14,0),"")</f>
        <v/>
      </c>
      <c r="L3596" t="str">
        <f t="shared" si="113"/>
        <v xml:space="preserve">    </v>
      </c>
      <c r="M3596" t="str">
        <f>IFERROR(VLOOKUP(J3596,色々!M:P,4,0),"")</f>
        <v/>
      </c>
      <c r="N3596" t="str">
        <f>IFERROR(記録__2[[#This Row],[競技番号]],"")</f>
        <v/>
      </c>
      <c r="O3596" t="str">
        <f>IFERROR(記録__2[[#This Row],[選手番号]],"")</f>
        <v/>
      </c>
    </row>
    <row r="3597" spans="1:15" x14ac:dyDescent="0.2">
      <c r="A3597" t="str">
        <f>IFERROR(VLOOKUP(N3597,プログラム!B:C,2,0),"")</f>
        <v/>
      </c>
      <c r="B3597" t="str">
        <f t="shared" si="112"/>
        <v/>
      </c>
      <c r="C3597" t="str">
        <f>IFERROR(VLOOKUP(B3597,チーム番号!E:F,2,0),"")</f>
        <v/>
      </c>
      <c r="D3597" t="str">
        <f>IFERROR(VLOOKUP(N3597,プログラム!B:C,2,0),"")</f>
        <v/>
      </c>
      <c r="E3597" t="str">
        <f>IFERROR(記録__2[[#This Row],[組]],"")</f>
        <v/>
      </c>
      <c r="F3597" t="str">
        <f>IFERROR(記録__2[[#This Row],[水路]],"")</f>
        <v/>
      </c>
      <c r="G3597" t="str">
        <f>IFERROR(VLOOKUP(D3597,プログラムデータ!A:N,12,0),"")</f>
        <v/>
      </c>
      <c r="H3597" t="str">
        <f>IFERROR(VLOOKUP(D3597,プログラムデータ!A:N,13,0),"")</f>
        <v/>
      </c>
      <c r="I3597" t="str">
        <f>IFERROR(VLOOKUP(D3597,プログラムデータ!A:N,11,0),"")</f>
        <v/>
      </c>
      <c r="J3597" t="str">
        <f>IFERROR(VLOOKUP(D3597,プログラムデータ!A:N,10,0),"")</f>
        <v/>
      </c>
      <c r="K3597" t="str">
        <f>IFERROR(VLOOKUP(D3597,プログラムデータ!A:N,14,0),"")</f>
        <v/>
      </c>
      <c r="L3597" t="str">
        <f t="shared" si="113"/>
        <v xml:space="preserve">    </v>
      </c>
      <c r="M3597" t="str">
        <f>IFERROR(VLOOKUP(J3597,色々!M:P,4,0),"")</f>
        <v/>
      </c>
      <c r="N3597" t="str">
        <f>IFERROR(記録__2[[#This Row],[競技番号]],"")</f>
        <v/>
      </c>
      <c r="O3597" t="str">
        <f>IFERROR(記録__2[[#This Row],[選手番号]],"")</f>
        <v/>
      </c>
    </row>
    <row r="3598" spans="1:15" x14ac:dyDescent="0.2">
      <c r="A3598" t="str">
        <f>IFERROR(VLOOKUP(N3598,プログラム!B:C,2,0),"")</f>
        <v/>
      </c>
      <c r="B3598" t="str">
        <f t="shared" si="112"/>
        <v/>
      </c>
      <c r="C3598" t="str">
        <f>IFERROR(VLOOKUP(B3598,チーム番号!E:F,2,0),"")</f>
        <v/>
      </c>
      <c r="D3598" t="str">
        <f>IFERROR(VLOOKUP(N3598,プログラム!B:C,2,0),"")</f>
        <v/>
      </c>
      <c r="E3598" t="str">
        <f>IFERROR(記録__2[[#This Row],[組]],"")</f>
        <v/>
      </c>
      <c r="F3598" t="str">
        <f>IFERROR(記録__2[[#This Row],[水路]],"")</f>
        <v/>
      </c>
      <c r="G3598" t="str">
        <f>IFERROR(VLOOKUP(D3598,プログラムデータ!A:N,12,0),"")</f>
        <v/>
      </c>
      <c r="H3598" t="str">
        <f>IFERROR(VLOOKUP(D3598,プログラムデータ!A:N,13,0),"")</f>
        <v/>
      </c>
      <c r="I3598" t="str">
        <f>IFERROR(VLOOKUP(D3598,プログラムデータ!A:N,11,0),"")</f>
        <v/>
      </c>
      <c r="J3598" t="str">
        <f>IFERROR(VLOOKUP(D3598,プログラムデータ!A:N,10,0),"")</f>
        <v/>
      </c>
      <c r="K3598" t="str">
        <f>IFERROR(VLOOKUP(D3598,プログラムデータ!A:N,14,0),"")</f>
        <v/>
      </c>
      <c r="L3598" t="str">
        <f t="shared" si="113"/>
        <v xml:space="preserve">    </v>
      </c>
      <c r="M3598" t="str">
        <f>IFERROR(VLOOKUP(J3598,色々!M:P,4,0),"")</f>
        <v/>
      </c>
      <c r="N3598" t="str">
        <f>IFERROR(記録__2[[#This Row],[競技番号]],"")</f>
        <v/>
      </c>
      <c r="O3598" t="str">
        <f>IFERROR(記録__2[[#This Row],[選手番号]],"")</f>
        <v/>
      </c>
    </row>
    <row r="3599" spans="1:15" x14ac:dyDescent="0.2">
      <c r="A3599" t="str">
        <f>IFERROR(VLOOKUP(N3599,プログラム!B:C,2,0),"")</f>
        <v/>
      </c>
      <c r="B3599" t="str">
        <f t="shared" si="112"/>
        <v/>
      </c>
      <c r="C3599" t="str">
        <f>IFERROR(VLOOKUP(B3599,チーム番号!E:F,2,0),"")</f>
        <v/>
      </c>
      <c r="D3599" t="str">
        <f>IFERROR(VLOOKUP(N3599,プログラム!B:C,2,0),"")</f>
        <v/>
      </c>
      <c r="E3599" t="str">
        <f>IFERROR(記録__2[[#This Row],[組]],"")</f>
        <v/>
      </c>
      <c r="F3599" t="str">
        <f>IFERROR(記録__2[[#This Row],[水路]],"")</f>
        <v/>
      </c>
      <c r="G3599" t="str">
        <f>IFERROR(VLOOKUP(D3599,プログラムデータ!A:N,12,0),"")</f>
        <v/>
      </c>
      <c r="H3599" t="str">
        <f>IFERROR(VLOOKUP(D3599,プログラムデータ!A:N,13,0),"")</f>
        <v/>
      </c>
      <c r="I3599" t="str">
        <f>IFERROR(VLOOKUP(D3599,プログラムデータ!A:N,11,0),"")</f>
        <v/>
      </c>
      <c r="J3599" t="str">
        <f>IFERROR(VLOOKUP(D3599,プログラムデータ!A:N,10,0),"")</f>
        <v/>
      </c>
      <c r="K3599" t="str">
        <f>IFERROR(VLOOKUP(D3599,プログラムデータ!A:N,14,0),"")</f>
        <v/>
      </c>
      <c r="L3599" t="str">
        <f t="shared" si="113"/>
        <v xml:space="preserve">    </v>
      </c>
      <c r="M3599" t="str">
        <f>IFERROR(VLOOKUP(J3599,色々!M:P,4,0),"")</f>
        <v/>
      </c>
      <c r="N3599" t="str">
        <f>IFERROR(記録__2[[#This Row],[競技番号]],"")</f>
        <v/>
      </c>
      <c r="O3599" t="str">
        <f>IFERROR(記録__2[[#This Row],[選手番号]],"")</f>
        <v/>
      </c>
    </row>
    <row r="3600" spans="1:15" x14ac:dyDescent="0.2">
      <c r="A3600" t="str">
        <f>IFERROR(VLOOKUP(N3600,プログラム!B:C,2,0),"")</f>
        <v/>
      </c>
      <c r="B3600" t="str">
        <f t="shared" si="112"/>
        <v/>
      </c>
      <c r="C3600" t="str">
        <f>IFERROR(VLOOKUP(B3600,チーム番号!E:F,2,0),"")</f>
        <v/>
      </c>
      <c r="D3600" t="str">
        <f>IFERROR(VLOOKUP(N3600,プログラム!B:C,2,0),"")</f>
        <v/>
      </c>
      <c r="E3600" t="str">
        <f>IFERROR(記録__2[[#This Row],[組]],"")</f>
        <v/>
      </c>
      <c r="F3600" t="str">
        <f>IFERROR(記録__2[[#This Row],[水路]],"")</f>
        <v/>
      </c>
      <c r="G3600" t="str">
        <f>IFERROR(VLOOKUP(D3600,プログラムデータ!A:N,12,0),"")</f>
        <v/>
      </c>
      <c r="H3600" t="str">
        <f>IFERROR(VLOOKUP(D3600,プログラムデータ!A:N,13,0),"")</f>
        <v/>
      </c>
      <c r="I3600" t="str">
        <f>IFERROR(VLOOKUP(D3600,プログラムデータ!A:N,11,0),"")</f>
        <v/>
      </c>
      <c r="J3600" t="str">
        <f>IFERROR(VLOOKUP(D3600,プログラムデータ!A:N,10,0),"")</f>
        <v/>
      </c>
      <c r="K3600" t="str">
        <f>IFERROR(VLOOKUP(D3600,プログラムデータ!A:N,14,0),"")</f>
        <v/>
      </c>
      <c r="L3600" t="str">
        <f t="shared" si="113"/>
        <v xml:space="preserve">    </v>
      </c>
      <c r="M3600" t="str">
        <f>IFERROR(VLOOKUP(J3600,色々!M:P,4,0),"")</f>
        <v/>
      </c>
      <c r="N3600" t="str">
        <f>IFERROR(記録__2[[#This Row],[競技番号]],"")</f>
        <v/>
      </c>
      <c r="O3600" t="str">
        <f>IFERROR(記録__2[[#This Row],[選手番号]],"")</f>
        <v/>
      </c>
    </row>
    <row r="3601" spans="1:15" x14ac:dyDescent="0.2">
      <c r="A3601" t="str">
        <f>IFERROR(VLOOKUP(N3601,プログラム!B:C,2,0),"")</f>
        <v/>
      </c>
      <c r="B3601" t="str">
        <f t="shared" si="112"/>
        <v/>
      </c>
      <c r="C3601" t="str">
        <f>IFERROR(VLOOKUP(B3601,チーム番号!E:F,2,0),"")</f>
        <v/>
      </c>
      <c r="D3601" t="str">
        <f>IFERROR(VLOOKUP(N3601,プログラム!B:C,2,0),"")</f>
        <v/>
      </c>
      <c r="E3601" t="str">
        <f>IFERROR(記録__2[[#This Row],[組]],"")</f>
        <v/>
      </c>
      <c r="F3601" t="str">
        <f>IFERROR(記録__2[[#This Row],[水路]],"")</f>
        <v/>
      </c>
      <c r="G3601" t="str">
        <f>IFERROR(VLOOKUP(D3601,プログラムデータ!A:N,12,0),"")</f>
        <v/>
      </c>
      <c r="H3601" t="str">
        <f>IFERROR(VLOOKUP(D3601,プログラムデータ!A:N,13,0),"")</f>
        <v/>
      </c>
      <c r="I3601" t="str">
        <f>IFERROR(VLOOKUP(D3601,プログラムデータ!A:N,11,0),"")</f>
        <v/>
      </c>
      <c r="J3601" t="str">
        <f>IFERROR(VLOOKUP(D3601,プログラムデータ!A:N,10,0),"")</f>
        <v/>
      </c>
      <c r="K3601" t="str">
        <f>IFERROR(VLOOKUP(D3601,プログラムデータ!A:N,14,0),"")</f>
        <v/>
      </c>
      <c r="L3601" t="str">
        <f t="shared" si="113"/>
        <v xml:space="preserve">    </v>
      </c>
      <c r="M3601" t="str">
        <f>IFERROR(VLOOKUP(J3601,色々!M:P,4,0),"")</f>
        <v/>
      </c>
      <c r="N3601" t="str">
        <f>IFERROR(記録__2[[#This Row],[競技番号]],"")</f>
        <v/>
      </c>
      <c r="O3601" t="str">
        <f>IFERROR(記録__2[[#This Row],[選手番号]],"")</f>
        <v/>
      </c>
    </row>
    <row r="3602" spans="1:15" x14ac:dyDescent="0.2">
      <c r="A3602" t="str">
        <f>IFERROR(VLOOKUP(N3602,プログラム!B:C,2,0),"")</f>
        <v/>
      </c>
      <c r="B3602" t="str">
        <f t="shared" si="112"/>
        <v/>
      </c>
      <c r="C3602" t="str">
        <f>IFERROR(VLOOKUP(B3602,チーム番号!E:F,2,0),"")</f>
        <v/>
      </c>
      <c r="D3602" t="str">
        <f>IFERROR(VLOOKUP(N3602,プログラム!B:C,2,0),"")</f>
        <v/>
      </c>
      <c r="E3602" t="str">
        <f>IFERROR(記録__2[[#This Row],[組]],"")</f>
        <v/>
      </c>
      <c r="F3602" t="str">
        <f>IFERROR(記録__2[[#This Row],[水路]],"")</f>
        <v/>
      </c>
      <c r="G3602" t="str">
        <f>IFERROR(VLOOKUP(D3602,プログラムデータ!A:N,12,0),"")</f>
        <v/>
      </c>
      <c r="H3602" t="str">
        <f>IFERROR(VLOOKUP(D3602,プログラムデータ!A:N,13,0),"")</f>
        <v/>
      </c>
      <c r="I3602" t="str">
        <f>IFERROR(VLOOKUP(D3602,プログラムデータ!A:N,11,0),"")</f>
        <v/>
      </c>
      <c r="J3602" t="str">
        <f>IFERROR(VLOOKUP(D3602,プログラムデータ!A:N,10,0),"")</f>
        <v/>
      </c>
      <c r="K3602" t="str">
        <f>IFERROR(VLOOKUP(D3602,プログラムデータ!A:N,14,0),"")</f>
        <v/>
      </c>
      <c r="L3602" t="str">
        <f t="shared" si="113"/>
        <v xml:space="preserve">    </v>
      </c>
      <c r="M3602" t="str">
        <f>IFERROR(VLOOKUP(J3602,色々!M:P,4,0),"")</f>
        <v/>
      </c>
      <c r="N3602" t="str">
        <f>IFERROR(記録__2[[#This Row],[競技番号]],"")</f>
        <v/>
      </c>
      <c r="O3602" t="str">
        <f>IFERROR(記録__2[[#This Row],[選手番号]],"")</f>
        <v/>
      </c>
    </row>
    <row r="3603" spans="1:15" x14ac:dyDescent="0.2">
      <c r="A3603" t="str">
        <f>IFERROR(VLOOKUP(N3603,プログラム!B:C,2,0),"")</f>
        <v/>
      </c>
      <c r="B3603" t="str">
        <f t="shared" si="112"/>
        <v/>
      </c>
      <c r="C3603" t="str">
        <f>IFERROR(VLOOKUP(B3603,チーム番号!E:F,2,0),"")</f>
        <v/>
      </c>
      <c r="D3603" t="str">
        <f>IFERROR(VLOOKUP(N3603,プログラム!B:C,2,0),"")</f>
        <v/>
      </c>
      <c r="E3603" t="str">
        <f>IFERROR(記録__2[[#This Row],[組]],"")</f>
        <v/>
      </c>
      <c r="F3603" t="str">
        <f>IFERROR(記録__2[[#This Row],[水路]],"")</f>
        <v/>
      </c>
      <c r="G3603" t="str">
        <f>IFERROR(VLOOKUP(D3603,プログラムデータ!A:N,12,0),"")</f>
        <v/>
      </c>
      <c r="H3603" t="str">
        <f>IFERROR(VLOOKUP(D3603,プログラムデータ!A:N,13,0),"")</f>
        <v/>
      </c>
      <c r="I3603" t="str">
        <f>IFERROR(VLOOKUP(D3603,プログラムデータ!A:N,11,0),"")</f>
        <v/>
      </c>
      <c r="J3603" t="str">
        <f>IFERROR(VLOOKUP(D3603,プログラムデータ!A:N,10,0),"")</f>
        <v/>
      </c>
      <c r="K3603" t="str">
        <f>IFERROR(VLOOKUP(D3603,プログラムデータ!A:N,14,0),"")</f>
        <v/>
      </c>
      <c r="L3603" t="str">
        <f t="shared" si="113"/>
        <v xml:space="preserve">    </v>
      </c>
      <c r="M3603" t="str">
        <f>IFERROR(VLOOKUP(J3603,色々!M:P,4,0),"")</f>
        <v/>
      </c>
      <c r="N3603" t="str">
        <f>IFERROR(記録__2[[#This Row],[競技番号]],"")</f>
        <v/>
      </c>
      <c r="O3603" t="str">
        <f>IFERROR(記録__2[[#This Row],[選手番号]],"")</f>
        <v/>
      </c>
    </row>
    <row r="3604" spans="1:15" x14ac:dyDescent="0.2">
      <c r="A3604" t="str">
        <f>IFERROR(VLOOKUP(N3604,プログラム!B:C,2,0),"")</f>
        <v/>
      </c>
      <c r="B3604" t="str">
        <f t="shared" si="112"/>
        <v/>
      </c>
      <c r="C3604" t="str">
        <f>IFERROR(VLOOKUP(B3604,チーム番号!E:F,2,0),"")</f>
        <v/>
      </c>
      <c r="D3604" t="str">
        <f>IFERROR(VLOOKUP(N3604,プログラム!B:C,2,0),"")</f>
        <v/>
      </c>
      <c r="E3604" t="str">
        <f>IFERROR(記録__2[[#This Row],[組]],"")</f>
        <v/>
      </c>
      <c r="F3604" t="str">
        <f>IFERROR(記録__2[[#This Row],[水路]],"")</f>
        <v/>
      </c>
      <c r="G3604" t="str">
        <f>IFERROR(VLOOKUP(D3604,プログラムデータ!A:N,12,0),"")</f>
        <v/>
      </c>
      <c r="H3604" t="str">
        <f>IFERROR(VLOOKUP(D3604,プログラムデータ!A:N,13,0),"")</f>
        <v/>
      </c>
      <c r="I3604" t="str">
        <f>IFERROR(VLOOKUP(D3604,プログラムデータ!A:N,11,0),"")</f>
        <v/>
      </c>
      <c r="J3604" t="str">
        <f>IFERROR(VLOOKUP(D3604,プログラムデータ!A:N,10,0),"")</f>
        <v/>
      </c>
      <c r="K3604" t="str">
        <f>IFERROR(VLOOKUP(D3604,プログラムデータ!A:N,14,0),"")</f>
        <v/>
      </c>
      <c r="L3604" t="str">
        <f t="shared" si="113"/>
        <v xml:space="preserve">    </v>
      </c>
      <c r="M3604" t="str">
        <f>IFERROR(VLOOKUP(J3604,色々!M:P,4,0),"")</f>
        <v/>
      </c>
      <c r="N3604" t="str">
        <f>IFERROR(記録__2[[#This Row],[競技番号]],"")</f>
        <v/>
      </c>
      <c r="O3604" t="str">
        <f>IFERROR(記録__2[[#This Row],[選手番号]],"")</f>
        <v/>
      </c>
    </row>
    <row r="3605" spans="1:15" x14ac:dyDescent="0.2">
      <c r="A3605" t="str">
        <f>IFERROR(VLOOKUP(N3605,プログラム!B:C,2,0),"")</f>
        <v/>
      </c>
      <c r="B3605" t="str">
        <f t="shared" si="112"/>
        <v/>
      </c>
      <c r="C3605" t="str">
        <f>IFERROR(VLOOKUP(B3605,チーム番号!E:F,2,0),"")</f>
        <v/>
      </c>
      <c r="D3605" t="str">
        <f>IFERROR(VLOOKUP(N3605,プログラム!B:C,2,0),"")</f>
        <v/>
      </c>
      <c r="E3605" t="str">
        <f>IFERROR(記録__2[[#This Row],[組]],"")</f>
        <v/>
      </c>
      <c r="F3605" t="str">
        <f>IFERROR(記録__2[[#This Row],[水路]],"")</f>
        <v/>
      </c>
      <c r="G3605" t="str">
        <f>IFERROR(VLOOKUP(D3605,プログラムデータ!A:N,12,0),"")</f>
        <v/>
      </c>
      <c r="H3605" t="str">
        <f>IFERROR(VLOOKUP(D3605,プログラムデータ!A:N,13,0),"")</f>
        <v/>
      </c>
      <c r="I3605" t="str">
        <f>IFERROR(VLOOKUP(D3605,プログラムデータ!A:N,11,0),"")</f>
        <v/>
      </c>
      <c r="J3605" t="str">
        <f>IFERROR(VLOOKUP(D3605,プログラムデータ!A:N,10,0),"")</f>
        <v/>
      </c>
      <c r="K3605" t="str">
        <f>IFERROR(VLOOKUP(D3605,プログラムデータ!A:N,14,0),"")</f>
        <v/>
      </c>
      <c r="L3605" t="str">
        <f t="shared" si="113"/>
        <v xml:space="preserve">    </v>
      </c>
      <c r="M3605" t="str">
        <f>IFERROR(VLOOKUP(J3605,色々!M:P,4,0),"")</f>
        <v/>
      </c>
      <c r="N3605" t="str">
        <f>IFERROR(記録__2[[#This Row],[競技番号]],"")</f>
        <v/>
      </c>
      <c r="O3605" t="str">
        <f>IFERROR(記録__2[[#This Row],[選手番号]],"")</f>
        <v/>
      </c>
    </row>
    <row r="3606" spans="1:15" x14ac:dyDescent="0.2">
      <c r="A3606" t="str">
        <f>IFERROR(VLOOKUP(N3606,プログラム!B:C,2,0),"")</f>
        <v/>
      </c>
      <c r="B3606" t="str">
        <f t="shared" si="112"/>
        <v/>
      </c>
      <c r="C3606" t="str">
        <f>IFERROR(VLOOKUP(B3606,チーム番号!E:F,2,0),"")</f>
        <v/>
      </c>
      <c r="D3606" t="str">
        <f>IFERROR(VLOOKUP(N3606,プログラム!B:C,2,0),"")</f>
        <v/>
      </c>
      <c r="E3606" t="str">
        <f>IFERROR(記録__2[[#This Row],[組]],"")</f>
        <v/>
      </c>
      <c r="F3606" t="str">
        <f>IFERROR(記録__2[[#This Row],[水路]],"")</f>
        <v/>
      </c>
      <c r="G3606" t="str">
        <f>IFERROR(VLOOKUP(D3606,プログラムデータ!A:N,12,0),"")</f>
        <v/>
      </c>
      <c r="H3606" t="str">
        <f>IFERROR(VLOOKUP(D3606,プログラムデータ!A:N,13,0),"")</f>
        <v/>
      </c>
      <c r="I3606" t="str">
        <f>IFERROR(VLOOKUP(D3606,プログラムデータ!A:N,11,0),"")</f>
        <v/>
      </c>
      <c r="J3606" t="str">
        <f>IFERROR(VLOOKUP(D3606,プログラムデータ!A:N,10,0),"")</f>
        <v/>
      </c>
      <c r="K3606" t="str">
        <f>IFERROR(VLOOKUP(D3606,プログラムデータ!A:N,14,0),"")</f>
        <v/>
      </c>
      <c r="L3606" t="str">
        <f t="shared" si="113"/>
        <v xml:space="preserve">    </v>
      </c>
      <c r="M3606" t="str">
        <f>IFERROR(VLOOKUP(J3606,色々!M:P,4,0),"")</f>
        <v/>
      </c>
      <c r="N3606" t="str">
        <f>IFERROR(記録__2[[#This Row],[競技番号]],"")</f>
        <v/>
      </c>
      <c r="O3606" t="str">
        <f>IFERROR(記録__2[[#This Row],[選手番号]],"")</f>
        <v/>
      </c>
    </row>
    <row r="3607" spans="1:15" x14ac:dyDescent="0.2">
      <c r="A3607" t="str">
        <f>IFERROR(VLOOKUP(N3607,プログラム!B:C,2,0),"")</f>
        <v/>
      </c>
      <c r="B3607" t="str">
        <f t="shared" si="112"/>
        <v/>
      </c>
      <c r="C3607" t="str">
        <f>IFERROR(VLOOKUP(B3607,チーム番号!E:F,2,0),"")</f>
        <v/>
      </c>
      <c r="D3607" t="str">
        <f>IFERROR(VLOOKUP(N3607,プログラム!B:C,2,0),"")</f>
        <v/>
      </c>
      <c r="E3607" t="str">
        <f>IFERROR(記録__2[[#This Row],[組]],"")</f>
        <v/>
      </c>
      <c r="F3607" t="str">
        <f>IFERROR(記録__2[[#This Row],[水路]],"")</f>
        <v/>
      </c>
      <c r="G3607" t="str">
        <f>IFERROR(VLOOKUP(D3607,プログラムデータ!A:N,12,0),"")</f>
        <v/>
      </c>
      <c r="H3607" t="str">
        <f>IFERROR(VLOOKUP(D3607,プログラムデータ!A:N,13,0),"")</f>
        <v/>
      </c>
      <c r="I3607" t="str">
        <f>IFERROR(VLOOKUP(D3607,プログラムデータ!A:N,11,0),"")</f>
        <v/>
      </c>
      <c r="J3607" t="str">
        <f>IFERROR(VLOOKUP(D3607,プログラムデータ!A:N,10,0),"")</f>
        <v/>
      </c>
      <c r="K3607" t="str">
        <f>IFERROR(VLOOKUP(D3607,プログラムデータ!A:N,14,0),"")</f>
        <v/>
      </c>
      <c r="L3607" t="str">
        <f t="shared" si="113"/>
        <v xml:space="preserve">    </v>
      </c>
      <c r="M3607" t="str">
        <f>IFERROR(VLOOKUP(J3607,色々!M:P,4,0),"")</f>
        <v/>
      </c>
      <c r="N3607" t="str">
        <f>IFERROR(記録__2[[#This Row],[競技番号]],"")</f>
        <v/>
      </c>
      <c r="O3607" t="str">
        <f>IFERROR(記録__2[[#This Row],[選手番号]],"")</f>
        <v/>
      </c>
    </row>
    <row r="3608" spans="1:15" x14ac:dyDescent="0.2">
      <c r="A3608" t="str">
        <f>IFERROR(VLOOKUP(N3608,プログラム!B:C,2,0),"")</f>
        <v/>
      </c>
      <c r="B3608" t="str">
        <f t="shared" si="112"/>
        <v/>
      </c>
      <c r="C3608" t="str">
        <f>IFERROR(VLOOKUP(B3608,チーム番号!E:F,2,0),"")</f>
        <v/>
      </c>
      <c r="D3608" t="str">
        <f>IFERROR(VLOOKUP(N3608,プログラム!B:C,2,0),"")</f>
        <v/>
      </c>
      <c r="E3608" t="str">
        <f>IFERROR(記録__2[[#This Row],[組]],"")</f>
        <v/>
      </c>
      <c r="F3608" t="str">
        <f>IFERROR(記録__2[[#This Row],[水路]],"")</f>
        <v/>
      </c>
      <c r="G3608" t="str">
        <f>IFERROR(VLOOKUP(D3608,プログラムデータ!A:N,12,0),"")</f>
        <v/>
      </c>
      <c r="H3608" t="str">
        <f>IFERROR(VLOOKUP(D3608,プログラムデータ!A:N,13,0),"")</f>
        <v/>
      </c>
      <c r="I3608" t="str">
        <f>IFERROR(VLOOKUP(D3608,プログラムデータ!A:N,11,0),"")</f>
        <v/>
      </c>
      <c r="J3608" t="str">
        <f>IFERROR(VLOOKUP(D3608,プログラムデータ!A:N,10,0),"")</f>
        <v/>
      </c>
      <c r="K3608" t="str">
        <f>IFERROR(VLOOKUP(D3608,プログラムデータ!A:N,14,0),"")</f>
        <v/>
      </c>
      <c r="L3608" t="str">
        <f t="shared" si="113"/>
        <v xml:space="preserve">    </v>
      </c>
      <c r="M3608" t="str">
        <f>IFERROR(VLOOKUP(J3608,色々!M:P,4,0),"")</f>
        <v/>
      </c>
      <c r="N3608" t="str">
        <f>IFERROR(記録__2[[#This Row],[競技番号]],"")</f>
        <v/>
      </c>
      <c r="O3608" t="str">
        <f>IFERROR(記録__2[[#This Row],[選手番号]],"")</f>
        <v/>
      </c>
    </row>
    <row r="3609" spans="1:15" x14ac:dyDescent="0.2">
      <c r="A3609" t="str">
        <f>IFERROR(VLOOKUP(N3609,プログラム!B:C,2,0),"")</f>
        <v/>
      </c>
      <c r="B3609" t="str">
        <f t="shared" si="112"/>
        <v/>
      </c>
      <c r="C3609" t="str">
        <f>IFERROR(VLOOKUP(B3609,チーム番号!E:F,2,0),"")</f>
        <v/>
      </c>
      <c r="D3609" t="str">
        <f>IFERROR(VLOOKUP(N3609,プログラム!B:C,2,0),"")</f>
        <v/>
      </c>
      <c r="E3609" t="str">
        <f>IFERROR(記録__2[[#This Row],[組]],"")</f>
        <v/>
      </c>
      <c r="F3609" t="str">
        <f>IFERROR(記録__2[[#This Row],[水路]],"")</f>
        <v/>
      </c>
      <c r="G3609" t="str">
        <f>IFERROR(VLOOKUP(D3609,プログラムデータ!A:N,12,0),"")</f>
        <v/>
      </c>
      <c r="H3609" t="str">
        <f>IFERROR(VLOOKUP(D3609,プログラムデータ!A:N,13,0),"")</f>
        <v/>
      </c>
      <c r="I3609" t="str">
        <f>IFERROR(VLOOKUP(D3609,プログラムデータ!A:N,11,0),"")</f>
        <v/>
      </c>
      <c r="J3609" t="str">
        <f>IFERROR(VLOOKUP(D3609,プログラムデータ!A:N,10,0),"")</f>
        <v/>
      </c>
      <c r="K3609" t="str">
        <f>IFERROR(VLOOKUP(D3609,プログラムデータ!A:N,14,0),"")</f>
        <v/>
      </c>
      <c r="L3609" t="str">
        <f t="shared" si="113"/>
        <v xml:space="preserve">    </v>
      </c>
      <c r="M3609" t="str">
        <f>IFERROR(VLOOKUP(J3609,色々!M:P,4,0),"")</f>
        <v/>
      </c>
      <c r="N3609" t="str">
        <f>IFERROR(記録__2[[#This Row],[競技番号]],"")</f>
        <v/>
      </c>
      <c r="O3609" t="str">
        <f>IFERROR(記録__2[[#This Row],[選手番号]],"")</f>
        <v/>
      </c>
    </row>
    <row r="3610" spans="1:15" x14ac:dyDescent="0.2">
      <c r="A3610" t="str">
        <f>IFERROR(VLOOKUP(N3610,プログラム!B:C,2,0),"")</f>
        <v/>
      </c>
      <c r="B3610" t="str">
        <f t="shared" si="112"/>
        <v/>
      </c>
      <c r="C3610" t="str">
        <f>IFERROR(VLOOKUP(B3610,チーム番号!E:F,2,0),"")</f>
        <v/>
      </c>
      <c r="D3610" t="str">
        <f>IFERROR(VLOOKUP(N3610,プログラム!B:C,2,0),"")</f>
        <v/>
      </c>
      <c r="E3610" t="str">
        <f>IFERROR(記録__2[[#This Row],[組]],"")</f>
        <v/>
      </c>
      <c r="F3610" t="str">
        <f>IFERROR(記録__2[[#This Row],[水路]],"")</f>
        <v/>
      </c>
      <c r="G3610" t="str">
        <f>IFERROR(VLOOKUP(D3610,プログラムデータ!A:N,12,0),"")</f>
        <v/>
      </c>
      <c r="H3610" t="str">
        <f>IFERROR(VLOOKUP(D3610,プログラムデータ!A:N,13,0),"")</f>
        <v/>
      </c>
      <c r="I3610" t="str">
        <f>IFERROR(VLOOKUP(D3610,プログラムデータ!A:N,11,0),"")</f>
        <v/>
      </c>
      <c r="J3610" t="str">
        <f>IFERROR(VLOOKUP(D3610,プログラムデータ!A:N,10,0),"")</f>
        <v/>
      </c>
      <c r="K3610" t="str">
        <f>IFERROR(VLOOKUP(D3610,プログラムデータ!A:N,14,0),"")</f>
        <v/>
      </c>
      <c r="L3610" t="str">
        <f t="shared" si="113"/>
        <v xml:space="preserve">    </v>
      </c>
      <c r="M3610" t="str">
        <f>IFERROR(VLOOKUP(J3610,色々!M:P,4,0),"")</f>
        <v/>
      </c>
      <c r="N3610" t="str">
        <f>IFERROR(記録__2[[#This Row],[競技番号]],"")</f>
        <v/>
      </c>
      <c r="O3610" t="str">
        <f>IFERROR(記録__2[[#This Row],[選手番号]],"")</f>
        <v/>
      </c>
    </row>
    <row r="3611" spans="1:15" x14ac:dyDescent="0.2">
      <c r="A3611" t="str">
        <f>IFERROR(VLOOKUP(N3611,プログラム!B:C,2,0),"")</f>
        <v/>
      </c>
      <c r="B3611" t="str">
        <f t="shared" si="112"/>
        <v/>
      </c>
      <c r="C3611" t="str">
        <f>IFERROR(VLOOKUP(B3611,チーム番号!E:F,2,0),"")</f>
        <v/>
      </c>
      <c r="D3611" t="str">
        <f>IFERROR(VLOOKUP(N3611,プログラム!B:C,2,0),"")</f>
        <v/>
      </c>
      <c r="E3611" t="str">
        <f>IFERROR(記録__2[[#This Row],[組]],"")</f>
        <v/>
      </c>
      <c r="F3611" t="str">
        <f>IFERROR(記録__2[[#This Row],[水路]],"")</f>
        <v/>
      </c>
      <c r="G3611" t="str">
        <f>IFERROR(VLOOKUP(D3611,プログラムデータ!A:N,12,0),"")</f>
        <v/>
      </c>
      <c r="H3611" t="str">
        <f>IFERROR(VLOOKUP(D3611,プログラムデータ!A:N,13,0),"")</f>
        <v/>
      </c>
      <c r="I3611" t="str">
        <f>IFERROR(VLOOKUP(D3611,プログラムデータ!A:N,11,0),"")</f>
        <v/>
      </c>
      <c r="J3611" t="str">
        <f>IFERROR(VLOOKUP(D3611,プログラムデータ!A:N,10,0),"")</f>
        <v/>
      </c>
      <c r="K3611" t="str">
        <f>IFERROR(VLOOKUP(D3611,プログラムデータ!A:N,14,0),"")</f>
        <v/>
      </c>
      <c r="L3611" t="str">
        <f t="shared" si="113"/>
        <v xml:space="preserve">    </v>
      </c>
      <c r="M3611" t="str">
        <f>IFERROR(VLOOKUP(J3611,色々!M:P,4,0),"")</f>
        <v/>
      </c>
      <c r="N3611" t="str">
        <f>IFERROR(記録__2[[#This Row],[競技番号]],"")</f>
        <v/>
      </c>
      <c r="O3611" t="str">
        <f>IFERROR(記録__2[[#This Row],[選手番号]],"")</f>
        <v/>
      </c>
    </row>
    <row r="3612" spans="1:15" x14ac:dyDescent="0.2">
      <c r="A3612" t="str">
        <f>IFERROR(VLOOKUP(N3612,プログラム!B:C,2,0),"")</f>
        <v/>
      </c>
      <c r="B3612" t="str">
        <f t="shared" si="112"/>
        <v/>
      </c>
      <c r="C3612" t="str">
        <f>IFERROR(VLOOKUP(B3612,チーム番号!E:F,2,0),"")</f>
        <v/>
      </c>
      <c r="D3612" t="str">
        <f>IFERROR(VLOOKUP(N3612,プログラム!B:C,2,0),"")</f>
        <v/>
      </c>
      <c r="E3612" t="str">
        <f>IFERROR(記録__2[[#This Row],[組]],"")</f>
        <v/>
      </c>
      <c r="F3612" t="str">
        <f>IFERROR(記録__2[[#This Row],[水路]],"")</f>
        <v/>
      </c>
      <c r="G3612" t="str">
        <f>IFERROR(VLOOKUP(D3612,プログラムデータ!A:N,12,0),"")</f>
        <v/>
      </c>
      <c r="H3612" t="str">
        <f>IFERROR(VLOOKUP(D3612,プログラムデータ!A:N,13,0),"")</f>
        <v/>
      </c>
      <c r="I3612" t="str">
        <f>IFERROR(VLOOKUP(D3612,プログラムデータ!A:N,11,0),"")</f>
        <v/>
      </c>
      <c r="J3612" t="str">
        <f>IFERROR(VLOOKUP(D3612,プログラムデータ!A:N,10,0),"")</f>
        <v/>
      </c>
      <c r="K3612" t="str">
        <f>IFERROR(VLOOKUP(D3612,プログラムデータ!A:N,14,0),"")</f>
        <v/>
      </c>
      <c r="L3612" t="str">
        <f t="shared" si="113"/>
        <v xml:space="preserve">    </v>
      </c>
      <c r="M3612" t="str">
        <f>IFERROR(VLOOKUP(J3612,色々!M:P,4,0),"")</f>
        <v/>
      </c>
      <c r="N3612" t="str">
        <f>IFERROR(記録__2[[#This Row],[競技番号]],"")</f>
        <v/>
      </c>
      <c r="O3612" t="str">
        <f>IFERROR(記録__2[[#This Row],[選手番号]],"")</f>
        <v/>
      </c>
    </row>
    <row r="3613" spans="1:15" x14ac:dyDescent="0.2">
      <c r="A3613" t="str">
        <f>IFERROR(VLOOKUP(N3613,プログラム!B:C,2,0),"")</f>
        <v/>
      </c>
      <c r="B3613" t="str">
        <f t="shared" si="112"/>
        <v/>
      </c>
      <c r="C3613" t="str">
        <f>IFERROR(VLOOKUP(B3613,チーム番号!E:F,2,0),"")</f>
        <v/>
      </c>
      <c r="D3613" t="str">
        <f>IFERROR(VLOOKUP(N3613,プログラム!B:C,2,0),"")</f>
        <v/>
      </c>
      <c r="E3613" t="str">
        <f>IFERROR(記録__2[[#This Row],[組]],"")</f>
        <v/>
      </c>
      <c r="F3613" t="str">
        <f>IFERROR(記録__2[[#This Row],[水路]],"")</f>
        <v/>
      </c>
      <c r="G3613" t="str">
        <f>IFERROR(VLOOKUP(D3613,プログラムデータ!A:N,12,0),"")</f>
        <v/>
      </c>
      <c r="H3613" t="str">
        <f>IFERROR(VLOOKUP(D3613,プログラムデータ!A:N,13,0),"")</f>
        <v/>
      </c>
      <c r="I3613" t="str">
        <f>IFERROR(VLOOKUP(D3613,プログラムデータ!A:N,11,0),"")</f>
        <v/>
      </c>
      <c r="J3613" t="str">
        <f>IFERROR(VLOOKUP(D3613,プログラムデータ!A:N,10,0),"")</f>
        <v/>
      </c>
      <c r="K3613" t="str">
        <f>IFERROR(VLOOKUP(D3613,プログラムデータ!A:N,14,0),"")</f>
        <v/>
      </c>
      <c r="L3613" t="str">
        <f t="shared" si="113"/>
        <v xml:space="preserve">    </v>
      </c>
      <c r="M3613" t="str">
        <f>IFERROR(VLOOKUP(J3613,色々!M:P,4,0),"")</f>
        <v/>
      </c>
      <c r="N3613" t="str">
        <f>IFERROR(記録__2[[#This Row],[競技番号]],"")</f>
        <v/>
      </c>
      <c r="O3613" t="str">
        <f>IFERROR(記録__2[[#This Row],[選手番号]],"")</f>
        <v/>
      </c>
    </row>
    <row r="3614" spans="1:15" x14ac:dyDescent="0.2">
      <c r="A3614" t="str">
        <f>IFERROR(VLOOKUP(N3614,プログラム!B:C,2,0),"")</f>
        <v/>
      </c>
      <c r="B3614" t="str">
        <f t="shared" si="112"/>
        <v/>
      </c>
      <c r="C3614" t="str">
        <f>IFERROR(VLOOKUP(B3614,チーム番号!E:F,2,0),"")</f>
        <v/>
      </c>
      <c r="D3614" t="str">
        <f>IFERROR(VLOOKUP(N3614,プログラム!B:C,2,0),"")</f>
        <v/>
      </c>
      <c r="E3614" t="str">
        <f>IFERROR(記録__2[[#This Row],[組]],"")</f>
        <v/>
      </c>
      <c r="F3614" t="str">
        <f>IFERROR(記録__2[[#This Row],[水路]],"")</f>
        <v/>
      </c>
      <c r="G3614" t="str">
        <f>IFERROR(VLOOKUP(D3614,プログラムデータ!A:N,12,0),"")</f>
        <v/>
      </c>
      <c r="H3614" t="str">
        <f>IFERROR(VLOOKUP(D3614,プログラムデータ!A:N,13,0),"")</f>
        <v/>
      </c>
      <c r="I3614" t="str">
        <f>IFERROR(VLOOKUP(D3614,プログラムデータ!A:N,11,0),"")</f>
        <v/>
      </c>
      <c r="J3614" t="str">
        <f>IFERROR(VLOOKUP(D3614,プログラムデータ!A:N,10,0),"")</f>
        <v/>
      </c>
      <c r="K3614" t="str">
        <f>IFERROR(VLOOKUP(D3614,プログラムデータ!A:N,14,0),"")</f>
        <v/>
      </c>
      <c r="L3614" t="str">
        <f t="shared" si="113"/>
        <v xml:space="preserve">    </v>
      </c>
      <c r="M3614" t="str">
        <f>IFERROR(VLOOKUP(J3614,色々!M:P,4,0),"")</f>
        <v/>
      </c>
      <c r="N3614" t="str">
        <f>IFERROR(記録__2[[#This Row],[競技番号]],"")</f>
        <v/>
      </c>
      <c r="O3614" t="str">
        <f>IFERROR(記録__2[[#This Row],[選手番号]],"")</f>
        <v/>
      </c>
    </row>
    <row r="3615" spans="1:15" x14ac:dyDescent="0.2">
      <c r="A3615" t="str">
        <f>IFERROR(VLOOKUP(N3615,プログラム!B:C,2,0),"")</f>
        <v/>
      </c>
      <c r="B3615" t="str">
        <f t="shared" si="112"/>
        <v/>
      </c>
      <c r="C3615" t="str">
        <f>IFERROR(VLOOKUP(B3615,チーム番号!E:F,2,0),"")</f>
        <v/>
      </c>
      <c r="D3615" t="str">
        <f>IFERROR(VLOOKUP(N3615,プログラム!B:C,2,0),"")</f>
        <v/>
      </c>
      <c r="E3615" t="str">
        <f>IFERROR(記録__2[[#This Row],[組]],"")</f>
        <v/>
      </c>
      <c r="F3615" t="str">
        <f>IFERROR(記録__2[[#This Row],[水路]],"")</f>
        <v/>
      </c>
      <c r="G3615" t="str">
        <f>IFERROR(VLOOKUP(D3615,プログラムデータ!A:N,12,0),"")</f>
        <v/>
      </c>
      <c r="H3615" t="str">
        <f>IFERROR(VLOOKUP(D3615,プログラムデータ!A:N,13,0),"")</f>
        <v/>
      </c>
      <c r="I3615" t="str">
        <f>IFERROR(VLOOKUP(D3615,プログラムデータ!A:N,11,0),"")</f>
        <v/>
      </c>
      <c r="J3615" t="str">
        <f>IFERROR(VLOOKUP(D3615,プログラムデータ!A:N,10,0),"")</f>
        <v/>
      </c>
      <c r="K3615" t="str">
        <f>IFERROR(VLOOKUP(D3615,プログラムデータ!A:N,14,0),"")</f>
        <v/>
      </c>
      <c r="L3615" t="str">
        <f t="shared" si="113"/>
        <v xml:space="preserve">    </v>
      </c>
      <c r="M3615" t="str">
        <f>IFERROR(VLOOKUP(J3615,色々!M:P,4,0),"")</f>
        <v/>
      </c>
      <c r="N3615" t="str">
        <f>IFERROR(記録__2[[#This Row],[競技番号]],"")</f>
        <v/>
      </c>
      <c r="O3615" t="str">
        <f>IFERROR(記録__2[[#This Row],[選手番号]],"")</f>
        <v/>
      </c>
    </row>
    <row r="3616" spans="1:15" x14ac:dyDescent="0.2">
      <c r="A3616" t="str">
        <f>IFERROR(VLOOKUP(N3616,プログラム!B:C,2,0),"")</f>
        <v/>
      </c>
      <c r="B3616" t="str">
        <f t="shared" si="112"/>
        <v/>
      </c>
      <c r="C3616" t="str">
        <f>IFERROR(VLOOKUP(B3616,チーム番号!E:F,2,0),"")</f>
        <v/>
      </c>
      <c r="D3616" t="str">
        <f>IFERROR(VLOOKUP(N3616,プログラム!B:C,2,0),"")</f>
        <v/>
      </c>
      <c r="E3616" t="str">
        <f>IFERROR(記録__2[[#This Row],[組]],"")</f>
        <v/>
      </c>
      <c r="F3616" t="str">
        <f>IFERROR(記録__2[[#This Row],[水路]],"")</f>
        <v/>
      </c>
      <c r="G3616" t="str">
        <f>IFERROR(VLOOKUP(D3616,プログラムデータ!A:N,12,0),"")</f>
        <v/>
      </c>
      <c r="H3616" t="str">
        <f>IFERROR(VLOOKUP(D3616,プログラムデータ!A:N,13,0),"")</f>
        <v/>
      </c>
      <c r="I3616" t="str">
        <f>IFERROR(VLOOKUP(D3616,プログラムデータ!A:N,11,0),"")</f>
        <v/>
      </c>
      <c r="J3616" t="str">
        <f>IFERROR(VLOOKUP(D3616,プログラムデータ!A:N,10,0),"")</f>
        <v/>
      </c>
      <c r="K3616" t="str">
        <f>IFERROR(VLOOKUP(D3616,プログラムデータ!A:N,14,0),"")</f>
        <v/>
      </c>
      <c r="L3616" t="str">
        <f t="shared" si="113"/>
        <v xml:space="preserve">    </v>
      </c>
      <c r="M3616" t="str">
        <f>IFERROR(VLOOKUP(J3616,色々!M:P,4,0),"")</f>
        <v/>
      </c>
      <c r="N3616" t="str">
        <f>IFERROR(記録__2[[#This Row],[競技番号]],"")</f>
        <v/>
      </c>
      <c r="O3616" t="str">
        <f>IFERROR(記録__2[[#This Row],[選手番号]],"")</f>
        <v/>
      </c>
    </row>
    <row r="3617" spans="1:15" x14ac:dyDescent="0.2">
      <c r="A3617" t="str">
        <f>IFERROR(VLOOKUP(N3617,プログラム!B:C,2,0),"")</f>
        <v/>
      </c>
      <c r="B3617" t="str">
        <f t="shared" si="112"/>
        <v/>
      </c>
      <c r="C3617" t="str">
        <f>IFERROR(VLOOKUP(B3617,チーム番号!E:F,2,0),"")</f>
        <v/>
      </c>
      <c r="D3617" t="str">
        <f>IFERROR(VLOOKUP(N3617,プログラム!B:C,2,0),"")</f>
        <v/>
      </c>
      <c r="E3617" t="str">
        <f>IFERROR(記録__2[[#This Row],[組]],"")</f>
        <v/>
      </c>
      <c r="F3617" t="str">
        <f>IFERROR(記録__2[[#This Row],[水路]],"")</f>
        <v/>
      </c>
      <c r="G3617" t="str">
        <f>IFERROR(VLOOKUP(D3617,プログラムデータ!A:N,12,0),"")</f>
        <v/>
      </c>
      <c r="H3617" t="str">
        <f>IFERROR(VLOOKUP(D3617,プログラムデータ!A:N,13,0),"")</f>
        <v/>
      </c>
      <c r="I3617" t="str">
        <f>IFERROR(VLOOKUP(D3617,プログラムデータ!A:N,11,0),"")</f>
        <v/>
      </c>
      <c r="J3617" t="str">
        <f>IFERROR(VLOOKUP(D3617,プログラムデータ!A:N,10,0),"")</f>
        <v/>
      </c>
      <c r="K3617" t="str">
        <f>IFERROR(VLOOKUP(D3617,プログラムデータ!A:N,14,0),"")</f>
        <v/>
      </c>
      <c r="L3617" t="str">
        <f t="shared" si="113"/>
        <v xml:space="preserve">    </v>
      </c>
      <c r="M3617" t="str">
        <f>IFERROR(VLOOKUP(J3617,色々!M:P,4,0),"")</f>
        <v/>
      </c>
      <c r="N3617" t="str">
        <f>IFERROR(記録__2[[#This Row],[競技番号]],"")</f>
        <v/>
      </c>
      <c r="O3617" t="str">
        <f>IFERROR(記録__2[[#This Row],[選手番号]],"")</f>
        <v/>
      </c>
    </row>
    <row r="3618" spans="1:15" x14ac:dyDescent="0.2">
      <c r="A3618" t="str">
        <f>IFERROR(VLOOKUP(N3618,プログラム!B:C,2,0),"")</f>
        <v/>
      </c>
      <c r="B3618" t="str">
        <f t="shared" si="112"/>
        <v/>
      </c>
      <c r="C3618" t="str">
        <f>IFERROR(VLOOKUP(B3618,チーム番号!E:F,2,0),"")</f>
        <v/>
      </c>
      <c r="D3618" t="str">
        <f>IFERROR(VLOOKUP(N3618,プログラム!B:C,2,0),"")</f>
        <v/>
      </c>
      <c r="E3618" t="str">
        <f>IFERROR(記録__2[[#This Row],[組]],"")</f>
        <v/>
      </c>
      <c r="F3618" t="str">
        <f>IFERROR(記録__2[[#This Row],[水路]],"")</f>
        <v/>
      </c>
      <c r="G3618" t="str">
        <f>IFERROR(VLOOKUP(D3618,プログラムデータ!A:N,12,0),"")</f>
        <v/>
      </c>
      <c r="H3618" t="str">
        <f>IFERROR(VLOOKUP(D3618,プログラムデータ!A:N,13,0),"")</f>
        <v/>
      </c>
      <c r="I3618" t="str">
        <f>IFERROR(VLOOKUP(D3618,プログラムデータ!A:N,11,0),"")</f>
        <v/>
      </c>
      <c r="J3618" t="str">
        <f>IFERROR(VLOOKUP(D3618,プログラムデータ!A:N,10,0),"")</f>
        <v/>
      </c>
      <c r="K3618" t="str">
        <f>IFERROR(VLOOKUP(D3618,プログラムデータ!A:N,14,0),"")</f>
        <v/>
      </c>
      <c r="L3618" t="str">
        <f t="shared" si="113"/>
        <v xml:space="preserve">    </v>
      </c>
      <c r="M3618" t="str">
        <f>IFERROR(VLOOKUP(J3618,色々!M:P,4,0),"")</f>
        <v/>
      </c>
      <c r="N3618" t="str">
        <f>IFERROR(記録__2[[#This Row],[競技番号]],"")</f>
        <v/>
      </c>
      <c r="O3618" t="str">
        <f>IFERROR(記録__2[[#This Row],[選手番号]],"")</f>
        <v/>
      </c>
    </row>
    <row r="3619" spans="1:15" x14ac:dyDescent="0.2">
      <c r="A3619" t="str">
        <f>IFERROR(VLOOKUP(N3619,プログラム!B:C,2,0),"")</f>
        <v/>
      </c>
      <c r="B3619" t="str">
        <f t="shared" si="112"/>
        <v/>
      </c>
      <c r="C3619" t="str">
        <f>IFERROR(VLOOKUP(B3619,チーム番号!E:F,2,0),"")</f>
        <v/>
      </c>
      <c r="D3619" t="str">
        <f>IFERROR(VLOOKUP(N3619,プログラム!B:C,2,0),"")</f>
        <v/>
      </c>
      <c r="E3619" t="str">
        <f>IFERROR(記録__2[[#This Row],[組]],"")</f>
        <v/>
      </c>
      <c r="F3619" t="str">
        <f>IFERROR(記録__2[[#This Row],[水路]],"")</f>
        <v/>
      </c>
      <c r="G3619" t="str">
        <f>IFERROR(VLOOKUP(D3619,プログラムデータ!A:N,12,0),"")</f>
        <v/>
      </c>
      <c r="H3619" t="str">
        <f>IFERROR(VLOOKUP(D3619,プログラムデータ!A:N,13,0),"")</f>
        <v/>
      </c>
      <c r="I3619" t="str">
        <f>IFERROR(VLOOKUP(D3619,プログラムデータ!A:N,11,0),"")</f>
        <v/>
      </c>
      <c r="J3619" t="str">
        <f>IFERROR(VLOOKUP(D3619,プログラムデータ!A:N,10,0),"")</f>
        <v/>
      </c>
      <c r="K3619" t="str">
        <f>IFERROR(VLOOKUP(D3619,プログラムデータ!A:N,14,0),"")</f>
        <v/>
      </c>
      <c r="L3619" t="str">
        <f t="shared" si="113"/>
        <v xml:space="preserve">    </v>
      </c>
      <c r="M3619" t="str">
        <f>IFERROR(VLOOKUP(J3619,色々!M:P,4,0),"")</f>
        <v/>
      </c>
      <c r="N3619" t="str">
        <f>IFERROR(記録__2[[#This Row],[競技番号]],"")</f>
        <v/>
      </c>
      <c r="O3619" t="str">
        <f>IFERROR(記録__2[[#This Row],[選手番号]],"")</f>
        <v/>
      </c>
    </row>
    <row r="3620" spans="1:15" x14ac:dyDescent="0.2">
      <c r="A3620" t="str">
        <f>IFERROR(VLOOKUP(N3620,プログラム!B:C,2,0),"")</f>
        <v/>
      </c>
      <c r="B3620" t="str">
        <f t="shared" si="112"/>
        <v/>
      </c>
      <c r="C3620" t="str">
        <f>IFERROR(VLOOKUP(B3620,チーム番号!E:F,2,0),"")</f>
        <v/>
      </c>
      <c r="D3620" t="str">
        <f>IFERROR(VLOOKUP(N3620,プログラム!B:C,2,0),"")</f>
        <v/>
      </c>
      <c r="E3620" t="str">
        <f>IFERROR(記録__2[[#This Row],[組]],"")</f>
        <v/>
      </c>
      <c r="F3620" t="str">
        <f>IFERROR(記録__2[[#This Row],[水路]],"")</f>
        <v/>
      </c>
      <c r="G3620" t="str">
        <f>IFERROR(VLOOKUP(D3620,プログラムデータ!A:N,12,0),"")</f>
        <v/>
      </c>
      <c r="H3620" t="str">
        <f>IFERROR(VLOOKUP(D3620,プログラムデータ!A:N,13,0),"")</f>
        <v/>
      </c>
      <c r="I3620" t="str">
        <f>IFERROR(VLOOKUP(D3620,プログラムデータ!A:N,11,0),"")</f>
        <v/>
      </c>
      <c r="J3620" t="str">
        <f>IFERROR(VLOOKUP(D3620,プログラムデータ!A:N,10,0),"")</f>
        <v/>
      </c>
      <c r="K3620" t="str">
        <f>IFERROR(VLOOKUP(D3620,プログラムデータ!A:N,14,0),"")</f>
        <v/>
      </c>
      <c r="L3620" t="str">
        <f t="shared" si="113"/>
        <v xml:space="preserve">    </v>
      </c>
      <c r="M3620" t="str">
        <f>IFERROR(VLOOKUP(J3620,色々!M:P,4,0),"")</f>
        <v/>
      </c>
      <c r="N3620" t="str">
        <f>IFERROR(記録__2[[#This Row],[競技番号]],"")</f>
        <v/>
      </c>
      <c r="O3620" t="str">
        <f>IFERROR(記録__2[[#This Row],[選手番号]],"")</f>
        <v/>
      </c>
    </row>
    <row r="3621" spans="1:15" x14ac:dyDescent="0.2">
      <c r="A3621" t="str">
        <f>IFERROR(VLOOKUP(N3621,プログラム!B:C,2,0),"")</f>
        <v/>
      </c>
      <c r="B3621" t="str">
        <f t="shared" si="112"/>
        <v/>
      </c>
      <c r="C3621" t="str">
        <f>IFERROR(VLOOKUP(B3621,チーム番号!E:F,2,0),"")</f>
        <v/>
      </c>
      <c r="D3621" t="str">
        <f>IFERROR(VLOOKUP(N3621,プログラム!B:C,2,0),"")</f>
        <v/>
      </c>
      <c r="E3621" t="str">
        <f>IFERROR(記録__2[[#This Row],[組]],"")</f>
        <v/>
      </c>
      <c r="F3621" t="str">
        <f>IFERROR(記録__2[[#This Row],[水路]],"")</f>
        <v/>
      </c>
      <c r="G3621" t="str">
        <f>IFERROR(VLOOKUP(D3621,プログラムデータ!A:N,12,0),"")</f>
        <v/>
      </c>
      <c r="H3621" t="str">
        <f>IFERROR(VLOOKUP(D3621,プログラムデータ!A:N,13,0),"")</f>
        <v/>
      </c>
      <c r="I3621" t="str">
        <f>IFERROR(VLOOKUP(D3621,プログラムデータ!A:N,11,0),"")</f>
        <v/>
      </c>
      <c r="J3621" t="str">
        <f>IFERROR(VLOOKUP(D3621,プログラムデータ!A:N,10,0),"")</f>
        <v/>
      </c>
      <c r="K3621" t="str">
        <f>IFERROR(VLOOKUP(D3621,プログラムデータ!A:N,14,0),"")</f>
        <v/>
      </c>
      <c r="L3621" t="str">
        <f t="shared" si="113"/>
        <v xml:space="preserve">    </v>
      </c>
      <c r="M3621" t="str">
        <f>IFERROR(VLOOKUP(J3621,色々!M:P,4,0),"")</f>
        <v/>
      </c>
      <c r="N3621" t="str">
        <f>IFERROR(記録__2[[#This Row],[競技番号]],"")</f>
        <v/>
      </c>
      <c r="O3621" t="str">
        <f>IFERROR(記録__2[[#This Row],[選手番号]],"")</f>
        <v/>
      </c>
    </row>
    <row r="3622" spans="1:15" x14ac:dyDescent="0.2">
      <c r="A3622" t="str">
        <f>IFERROR(VLOOKUP(N3622,プログラム!B:C,2,0),"")</f>
        <v/>
      </c>
      <c r="B3622" t="str">
        <f t="shared" si="112"/>
        <v/>
      </c>
      <c r="C3622" t="str">
        <f>IFERROR(VLOOKUP(B3622,チーム番号!E:F,2,0),"")</f>
        <v/>
      </c>
      <c r="D3622" t="str">
        <f>IFERROR(VLOOKUP(N3622,プログラム!B:C,2,0),"")</f>
        <v/>
      </c>
      <c r="E3622" t="str">
        <f>IFERROR(記録__2[[#This Row],[組]],"")</f>
        <v/>
      </c>
      <c r="F3622" t="str">
        <f>IFERROR(記録__2[[#This Row],[水路]],"")</f>
        <v/>
      </c>
      <c r="G3622" t="str">
        <f>IFERROR(VLOOKUP(D3622,プログラムデータ!A:N,12,0),"")</f>
        <v/>
      </c>
      <c r="H3622" t="str">
        <f>IFERROR(VLOOKUP(D3622,プログラムデータ!A:N,13,0),"")</f>
        <v/>
      </c>
      <c r="I3622" t="str">
        <f>IFERROR(VLOOKUP(D3622,プログラムデータ!A:N,11,0),"")</f>
        <v/>
      </c>
      <c r="J3622" t="str">
        <f>IFERROR(VLOOKUP(D3622,プログラムデータ!A:N,10,0),"")</f>
        <v/>
      </c>
      <c r="K3622" t="str">
        <f>IFERROR(VLOOKUP(D3622,プログラムデータ!A:N,14,0),"")</f>
        <v/>
      </c>
      <c r="L3622" t="str">
        <f t="shared" si="113"/>
        <v xml:space="preserve">    </v>
      </c>
      <c r="M3622" t="str">
        <f>IFERROR(VLOOKUP(J3622,色々!M:P,4,0),"")</f>
        <v/>
      </c>
      <c r="N3622" t="str">
        <f>IFERROR(記録__2[[#This Row],[競技番号]],"")</f>
        <v/>
      </c>
      <c r="O3622" t="str">
        <f>IFERROR(記録__2[[#This Row],[選手番号]],"")</f>
        <v/>
      </c>
    </row>
    <row r="3623" spans="1:15" x14ac:dyDescent="0.2">
      <c r="A3623" t="str">
        <f>IFERROR(VLOOKUP(N3623,プログラム!B:C,2,0),"")</f>
        <v/>
      </c>
      <c r="B3623" t="str">
        <f t="shared" si="112"/>
        <v/>
      </c>
      <c r="C3623" t="str">
        <f>IFERROR(VLOOKUP(B3623,チーム番号!E:F,2,0),"")</f>
        <v/>
      </c>
      <c r="D3623" t="str">
        <f>IFERROR(VLOOKUP(N3623,プログラム!B:C,2,0),"")</f>
        <v/>
      </c>
      <c r="E3623" t="str">
        <f>IFERROR(記録__2[[#This Row],[組]],"")</f>
        <v/>
      </c>
      <c r="F3623" t="str">
        <f>IFERROR(記録__2[[#This Row],[水路]],"")</f>
        <v/>
      </c>
      <c r="G3623" t="str">
        <f>IFERROR(VLOOKUP(D3623,プログラムデータ!A:N,12,0),"")</f>
        <v/>
      </c>
      <c r="H3623" t="str">
        <f>IFERROR(VLOOKUP(D3623,プログラムデータ!A:N,13,0),"")</f>
        <v/>
      </c>
      <c r="I3623" t="str">
        <f>IFERROR(VLOOKUP(D3623,プログラムデータ!A:N,11,0),"")</f>
        <v/>
      </c>
      <c r="J3623" t="str">
        <f>IFERROR(VLOOKUP(D3623,プログラムデータ!A:N,10,0),"")</f>
        <v/>
      </c>
      <c r="K3623" t="str">
        <f>IFERROR(VLOOKUP(D3623,プログラムデータ!A:N,14,0),"")</f>
        <v/>
      </c>
      <c r="L3623" t="str">
        <f t="shared" si="113"/>
        <v xml:space="preserve">    </v>
      </c>
      <c r="M3623" t="str">
        <f>IFERROR(VLOOKUP(J3623,色々!M:P,4,0),"")</f>
        <v/>
      </c>
      <c r="N3623" t="str">
        <f>IFERROR(記録__2[[#This Row],[競技番号]],"")</f>
        <v/>
      </c>
      <c r="O3623" t="str">
        <f>IFERROR(記録__2[[#This Row],[選手番号]],"")</f>
        <v/>
      </c>
    </row>
    <row r="3624" spans="1:15" x14ac:dyDescent="0.2">
      <c r="A3624" t="str">
        <f>IFERROR(VLOOKUP(N3624,プログラム!B:C,2,0),"")</f>
        <v/>
      </c>
      <c r="B3624" t="str">
        <f t="shared" si="112"/>
        <v/>
      </c>
      <c r="C3624" t="str">
        <f>IFERROR(VLOOKUP(B3624,チーム番号!E:F,2,0),"")</f>
        <v/>
      </c>
      <c r="D3624" t="str">
        <f>IFERROR(VLOOKUP(N3624,プログラム!B:C,2,0),"")</f>
        <v/>
      </c>
      <c r="E3624" t="str">
        <f>IFERROR(記録__2[[#This Row],[組]],"")</f>
        <v/>
      </c>
      <c r="F3624" t="str">
        <f>IFERROR(記録__2[[#This Row],[水路]],"")</f>
        <v/>
      </c>
      <c r="G3624" t="str">
        <f>IFERROR(VLOOKUP(D3624,プログラムデータ!A:N,12,0),"")</f>
        <v/>
      </c>
      <c r="H3624" t="str">
        <f>IFERROR(VLOOKUP(D3624,プログラムデータ!A:N,13,0),"")</f>
        <v/>
      </c>
      <c r="I3624" t="str">
        <f>IFERROR(VLOOKUP(D3624,プログラムデータ!A:N,11,0),"")</f>
        <v/>
      </c>
      <c r="J3624" t="str">
        <f>IFERROR(VLOOKUP(D3624,プログラムデータ!A:N,10,0),"")</f>
        <v/>
      </c>
      <c r="K3624" t="str">
        <f>IFERROR(VLOOKUP(D3624,プログラムデータ!A:N,14,0),"")</f>
        <v/>
      </c>
      <c r="L3624" t="str">
        <f t="shared" si="113"/>
        <v xml:space="preserve">    </v>
      </c>
      <c r="M3624" t="str">
        <f>IFERROR(VLOOKUP(J3624,色々!M:P,4,0),"")</f>
        <v/>
      </c>
      <c r="N3624" t="str">
        <f>IFERROR(記録__2[[#This Row],[競技番号]],"")</f>
        <v/>
      </c>
      <c r="O3624" t="str">
        <f>IFERROR(記録__2[[#This Row],[選手番号]],"")</f>
        <v/>
      </c>
    </row>
    <row r="3625" spans="1:15" x14ac:dyDescent="0.2">
      <c r="A3625" t="str">
        <f>IFERROR(VLOOKUP(N3625,プログラム!B:C,2,0),"")</f>
        <v/>
      </c>
      <c r="B3625" t="str">
        <f t="shared" si="112"/>
        <v/>
      </c>
      <c r="C3625" t="str">
        <f>IFERROR(VLOOKUP(B3625,チーム番号!E:F,2,0),"")</f>
        <v/>
      </c>
      <c r="D3625" t="str">
        <f>IFERROR(VLOOKUP(N3625,プログラム!B:C,2,0),"")</f>
        <v/>
      </c>
      <c r="E3625" t="str">
        <f>IFERROR(記録__2[[#This Row],[組]],"")</f>
        <v/>
      </c>
      <c r="F3625" t="str">
        <f>IFERROR(記録__2[[#This Row],[水路]],"")</f>
        <v/>
      </c>
      <c r="G3625" t="str">
        <f>IFERROR(VLOOKUP(D3625,プログラムデータ!A:N,12,0),"")</f>
        <v/>
      </c>
      <c r="H3625" t="str">
        <f>IFERROR(VLOOKUP(D3625,プログラムデータ!A:N,13,0),"")</f>
        <v/>
      </c>
      <c r="I3625" t="str">
        <f>IFERROR(VLOOKUP(D3625,プログラムデータ!A:N,11,0),"")</f>
        <v/>
      </c>
      <c r="J3625" t="str">
        <f>IFERROR(VLOOKUP(D3625,プログラムデータ!A:N,10,0),"")</f>
        <v/>
      </c>
      <c r="K3625" t="str">
        <f>IFERROR(VLOOKUP(D3625,プログラムデータ!A:N,14,0),"")</f>
        <v/>
      </c>
      <c r="L3625" t="str">
        <f t="shared" si="113"/>
        <v xml:space="preserve">    </v>
      </c>
      <c r="M3625" t="str">
        <f>IFERROR(VLOOKUP(J3625,色々!M:P,4,0),"")</f>
        <v/>
      </c>
      <c r="N3625" t="str">
        <f>IFERROR(記録__2[[#This Row],[競技番号]],"")</f>
        <v/>
      </c>
      <c r="O3625" t="str">
        <f>IFERROR(記録__2[[#This Row],[選手番号]],"")</f>
        <v/>
      </c>
    </row>
    <row r="3626" spans="1:15" x14ac:dyDescent="0.2">
      <c r="A3626" t="str">
        <f>IFERROR(VLOOKUP(N3626,プログラム!B:C,2,0),"")</f>
        <v/>
      </c>
      <c r="B3626" t="str">
        <f t="shared" si="112"/>
        <v/>
      </c>
      <c r="C3626" t="str">
        <f>IFERROR(VLOOKUP(B3626,チーム番号!E:F,2,0),"")</f>
        <v/>
      </c>
      <c r="D3626" t="str">
        <f>IFERROR(VLOOKUP(N3626,プログラム!B:C,2,0),"")</f>
        <v/>
      </c>
      <c r="E3626" t="str">
        <f>IFERROR(記録__2[[#This Row],[組]],"")</f>
        <v/>
      </c>
      <c r="F3626" t="str">
        <f>IFERROR(記録__2[[#This Row],[水路]],"")</f>
        <v/>
      </c>
      <c r="G3626" t="str">
        <f>IFERROR(VLOOKUP(D3626,プログラムデータ!A:N,12,0),"")</f>
        <v/>
      </c>
      <c r="H3626" t="str">
        <f>IFERROR(VLOOKUP(D3626,プログラムデータ!A:N,13,0),"")</f>
        <v/>
      </c>
      <c r="I3626" t="str">
        <f>IFERROR(VLOOKUP(D3626,プログラムデータ!A:N,11,0),"")</f>
        <v/>
      </c>
      <c r="J3626" t="str">
        <f>IFERROR(VLOOKUP(D3626,プログラムデータ!A:N,10,0),"")</f>
        <v/>
      </c>
      <c r="K3626" t="str">
        <f>IFERROR(VLOOKUP(D3626,プログラムデータ!A:N,14,0),"")</f>
        <v/>
      </c>
      <c r="L3626" t="str">
        <f t="shared" si="113"/>
        <v xml:space="preserve">    </v>
      </c>
      <c r="M3626" t="str">
        <f>IFERROR(VLOOKUP(J3626,色々!M:P,4,0),"")</f>
        <v/>
      </c>
      <c r="N3626" t="str">
        <f>IFERROR(記録__2[[#This Row],[競技番号]],"")</f>
        <v/>
      </c>
      <c r="O3626" t="str">
        <f>IFERROR(記録__2[[#This Row],[選手番号]],"")</f>
        <v/>
      </c>
    </row>
    <row r="3627" spans="1:15" x14ac:dyDescent="0.2">
      <c r="A3627" t="str">
        <f>IFERROR(VLOOKUP(N3627,プログラム!B:C,2,0),"")</f>
        <v/>
      </c>
      <c r="B3627" t="str">
        <f t="shared" si="112"/>
        <v/>
      </c>
      <c r="C3627" t="str">
        <f>IFERROR(VLOOKUP(B3627,チーム番号!E:F,2,0),"")</f>
        <v/>
      </c>
      <c r="D3627" t="str">
        <f>IFERROR(VLOOKUP(N3627,プログラム!B:C,2,0),"")</f>
        <v/>
      </c>
      <c r="E3627" t="str">
        <f>IFERROR(記録__2[[#This Row],[組]],"")</f>
        <v/>
      </c>
      <c r="F3627" t="str">
        <f>IFERROR(記録__2[[#This Row],[水路]],"")</f>
        <v/>
      </c>
      <c r="G3627" t="str">
        <f>IFERROR(VLOOKUP(D3627,プログラムデータ!A:N,12,0),"")</f>
        <v/>
      </c>
      <c r="H3627" t="str">
        <f>IFERROR(VLOOKUP(D3627,プログラムデータ!A:N,13,0),"")</f>
        <v/>
      </c>
      <c r="I3627" t="str">
        <f>IFERROR(VLOOKUP(D3627,プログラムデータ!A:N,11,0),"")</f>
        <v/>
      </c>
      <c r="J3627" t="str">
        <f>IFERROR(VLOOKUP(D3627,プログラムデータ!A:N,10,0),"")</f>
        <v/>
      </c>
      <c r="K3627" t="str">
        <f>IFERROR(VLOOKUP(D3627,プログラムデータ!A:N,14,0),"")</f>
        <v/>
      </c>
      <c r="L3627" t="str">
        <f t="shared" si="113"/>
        <v xml:space="preserve">    </v>
      </c>
      <c r="M3627" t="str">
        <f>IFERROR(VLOOKUP(J3627,色々!M:P,4,0),"")</f>
        <v/>
      </c>
      <c r="N3627" t="str">
        <f>IFERROR(記録__2[[#This Row],[競技番号]],"")</f>
        <v/>
      </c>
      <c r="O3627" t="str">
        <f>IFERROR(記録__2[[#This Row],[選手番号]],"")</f>
        <v/>
      </c>
    </row>
    <row r="3628" spans="1:15" x14ac:dyDescent="0.2">
      <c r="A3628" t="str">
        <f>IFERROR(VLOOKUP(N3628,プログラム!B:C,2,0),"")</f>
        <v/>
      </c>
      <c r="B3628" t="str">
        <f t="shared" si="112"/>
        <v/>
      </c>
      <c r="C3628" t="str">
        <f>IFERROR(VLOOKUP(B3628,チーム番号!E:F,2,0),"")</f>
        <v/>
      </c>
      <c r="D3628" t="str">
        <f>IFERROR(VLOOKUP(N3628,プログラム!B:C,2,0),"")</f>
        <v/>
      </c>
      <c r="E3628" t="str">
        <f>IFERROR(記録__2[[#This Row],[組]],"")</f>
        <v/>
      </c>
      <c r="F3628" t="str">
        <f>IFERROR(記録__2[[#This Row],[水路]],"")</f>
        <v/>
      </c>
      <c r="G3628" t="str">
        <f>IFERROR(VLOOKUP(D3628,プログラムデータ!A:N,12,0),"")</f>
        <v/>
      </c>
      <c r="H3628" t="str">
        <f>IFERROR(VLOOKUP(D3628,プログラムデータ!A:N,13,0),"")</f>
        <v/>
      </c>
      <c r="I3628" t="str">
        <f>IFERROR(VLOOKUP(D3628,プログラムデータ!A:N,11,0),"")</f>
        <v/>
      </c>
      <c r="J3628" t="str">
        <f>IFERROR(VLOOKUP(D3628,プログラムデータ!A:N,10,0),"")</f>
        <v/>
      </c>
      <c r="K3628" t="str">
        <f>IFERROR(VLOOKUP(D3628,プログラムデータ!A:N,14,0),"")</f>
        <v/>
      </c>
      <c r="L3628" t="str">
        <f t="shared" si="113"/>
        <v xml:space="preserve">    </v>
      </c>
      <c r="M3628" t="str">
        <f>IFERROR(VLOOKUP(J3628,色々!M:P,4,0),"")</f>
        <v/>
      </c>
      <c r="N3628" t="str">
        <f>IFERROR(記録__2[[#This Row],[競技番号]],"")</f>
        <v/>
      </c>
      <c r="O3628" t="str">
        <f>IFERROR(記録__2[[#This Row],[選手番号]],"")</f>
        <v/>
      </c>
    </row>
    <row r="3629" spans="1:15" x14ac:dyDescent="0.2">
      <c r="A3629" t="str">
        <f>IFERROR(VLOOKUP(N3629,プログラム!B:C,2,0),"")</f>
        <v/>
      </c>
      <c r="B3629" t="str">
        <f t="shared" si="112"/>
        <v/>
      </c>
      <c r="C3629" t="str">
        <f>IFERROR(VLOOKUP(B3629,チーム番号!E:F,2,0),"")</f>
        <v/>
      </c>
      <c r="D3629" t="str">
        <f>IFERROR(VLOOKUP(N3629,プログラム!B:C,2,0),"")</f>
        <v/>
      </c>
      <c r="E3629" t="str">
        <f>IFERROR(記録__2[[#This Row],[組]],"")</f>
        <v/>
      </c>
      <c r="F3629" t="str">
        <f>IFERROR(記録__2[[#This Row],[水路]],"")</f>
        <v/>
      </c>
      <c r="G3629" t="str">
        <f>IFERROR(VLOOKUP(D3629,プログラムデータ!A:N,12,0),"")</f>
        <v/>
      </c>
      <c r="H3629" t="str">
        <f>IFERROR(VLOOKUP(D3629,プログラムデータ!A:N,13,0),"")</f>
        <v/>
      </c>
      <c r="I3629" t="str">
        <f>IFERROR(VLOOKUP(D3629,プログラムデータ!A:N,11,0),"")</f>
        <v/>
      </c>
      <c r="J3629" t="str">
        <f>IFERROR(VLOOKUP(D3629,プログラムデータ!A:N,10,0),"")</f>
        <v/>
      </c>
      <c r="K3629" t="str">
        <f>IFERROR(VLOOKUP(D3629,プログラムデータ!A:N,14,0),"")</f>
        <v/>
      </c>
      <c r="L3629" t="str">
        <f t="shared" si="113"/>
        <v xml:space="preserve">    </v>
      </c>
      <c r="M3629" t="str">
        <f>IFERROR(VLOOKUP(J3629,色々!M:P,4,0),"")</f>
        <v/>
      </c>
      <c r="N3629" t="str">
        <f>IFERROR(記録__2[[#This Row],[競技番号]],"")</f>
        <v/>
      </c>
      <c r="O3629" t="str">
        <f>IFERROR(記録__2[[#This Row],[選手番号]],"")</f>
        <v/>
      </c>
    </row>
    <row r="3630" spans="1:15" x14ac:dyDescent="0.2">
      <c r="A3630" t="str">
        <f>IFERROR(VLOOKUP(N3630,プログラム!B:C,2,0),"")</f>
        <v/>
      </c>
      <c r="B3630" t="str">
        <f t="shared" si="112"/>
        <v/>
      </c>
      <c r="C3630" t="str">
        <f>IFERROR(VLOOKUP(B3630,チーム番号!E:F,2,0),"")</f>
        <v/>
      </c>
      <c r="D3630" t="str">
        <f>IFERROR(VLOOKUP(N3630,プログラム!B:C,2,0),"")</f>
        <v/>
      </c>
      <c r="E3630" t="str">
        <f>IFERROR(記録__2[[#This Row],[組]],"")</f>
        <v/>
      </c>
      <c r="F3630" t="str">
        <f>IFERROR(記録__2[[#This Row],[水路]],"")</f>
        <v/>
      </c>
      <c r="G3630" t="str">
        <f>IFERROR(VLOOKUP(D3630,プログラムデータ!A:N,12,0),"")</f>
        <v/>
      </c>
      <c r="H3630" t="str">
        <f>IFERROR(VLOOKUP(D3630,プログラムデータ!A:N,13,0),"")</f>
        <v/>
      </c>
      <c r="I3630" t="str">
        <f>IFERROR(VLOOKUP(D3630,プログラムデータ!A:N,11,0),"")</f>
        <v/>
      </c>
      <c r="J3630" t="str">
        <f>IFERROR(VLOOKUP(D3630,プログラムデータ!A:N,10,0),"")</f>
        <v/>
      </c>
      <c r="K3630" t="str">
        <f>IFERROR(VLOOKUP(D3630,プログラムデータ!A:N,14,0),"")</f>
        <v/>
      </c>
      <c r="L3630" t="str">
        <f t="shared" si="113"/>
        <v xml:space="preserve">    </v>
      </c>
      <c r="M3630" t="str">
        <f>IFERROR(VLOOKUP(J3630,色々!M:P,4,0),"")</f>
        <v/>
      </c>
      <c r="N3630" t="str">
        <f>IFERROR(記録__2[[#This Row],[競技番号]],"")</f>
        <v/>
      </c>
      <c r="O3630" t="str">
        <f>IFERROR(記録__2[[#This Row],[選手番号]],"")</f>
        <v/>
      </c>
    </row>
    <row r="3631" spans="1:15" x14ac:dyDescent="0.2">
      <c r="A3631" t="str">
        <f>IFERROR(VLOOKUP(N3631,プログラム!B:C,2,0),"")</f>
        <v/>
      </c>
      <c r="B3631" t="str">
        <f t="shared" si="112"/>
        <v/>
      </c>
      <c r="C3631" t="str">
        <f>IFERROR(VLOOKUP(B3631,チーム番号!E:F,2,0),"")</f>
        <v/>
      </c>
      <c r="D3631" t="str">
        <f>IFERROR(VLOOKUP(N3631,プログラム!B:C,2,0),"")</f>
        <v/>
      </c>
      <c r="E3631" t="str">
        <f>IFERROR(記録__2[[#This Row],[組]],"")</f>
        <v/>
      </c>
      <c r="F3631" t="str">
        <f>IFERROR(記録__2[[#This Row],[水路]],"")</f>
        <v/>
      </c>
      <c r="G3631" t="str">
        <f>IFERROR(VLOOKUP(D3631,プログラムデータ!A:N,12,0),"")</f>
        <v/>
      </c>
      <c r="H3631" t="str">
        <f>IFERROR(VLOOKUP(D3631,プログラムデータ!A:N,13,0),"")</f>
        <v/>
      </c>
      <c r="I3631" t="str">
        <f>IFERROR(VLOOKUP(D3631,プログラムデータ!A:N,11,0),"")</f>
        <v/>
      </c>
      <c r="J3631" t="str">
        <f>IFERROR(VLOOKUP(D3631,プログラムデータ!A:N,10,0),"")</f>
        <v/>
      </c>
      <c r="K3631" t="str">
        <f>IFERROR(VLOOKUP(D3631,プログラムデータ!A:N,14,0),"")</f>
        <v/>
      </c>
      <c r="L3631" t="str">
        <f t="shared" si="113"/>
        <v xml:space="preserve">    </v>
      </c>
      <c r="M3631" t="str">
        <f>IFERROR(VLOOKUP(J3631,色々!M:P,4,0),"")</f>
        <v/>
      </c>
      <c r="N3631" t="str">
        <f>IFERROR(記録__2[[#This Row],[競技番号]],"")</f>
        <v/>
      </c>
      <c r="O3631" t="str">
        <f>IFERROR(記録__2[[#This Row],[選手番号]],"")</f>
        <v/>
      </c>
    </row>
    <row r="3632" spans="1:15" x14ac:dyDescent="0.2">
      <c r="A3632" t="str">
        <f>IFERROR(VLOOKUP(N3632,プログラム!B:C,2,0),"")</f>
        <v/>
      </c>
      <c r="B3632" t="str">
        <f t="shared" si="112"/>
        <v/>
      </c>
      <c r="C3632" t="str">
        <f>IFERROR(VLOOKUP(B3632,チーム番号!E:F,2,0),"")</f>
        <v/>
      </c>
      <c r="D3632" t="str">
        <f>IFERROR(VLOOKUP(N3632,プログラム!B:C,2,0),"")</f>
        <v/>
      </c>
      <c r="E3632" t="str">
        <f>IFERROR(記録__2[[#This Row],[組]],"")</f>
        <v/>
      </c>
      <c r="F3632" t="str">
        <f>IFERROR(記録__2[[#This Row],[水路]],"")</f>
        <v/>
      </c>
      <c r="G3632" t="str">
        <f>IFERROR(VLOOKUP(D3632,プログラムデータ!A:N,12,0),"")</f>
        <v/>
      </c>
      <c r="H3632" t="str">
        <f>IFERROR(VLOOKUP(D3632,プログラムデータ!A:N,13,0),"")</f>
        <v/>
      </c>
      <c r="I3632" t="str">
        <f>IFERROR(VLOOKUP(D3632,プログラムデータ!A:N,11,0),"")</f>
        <v/>
      </c>
      <c r="J3632" t="str">
        <f>IFERROR(VLOOKUP(D3632,プログラムデータ!A:N,10,0),"")</f>
        <v/>
      </c>
      <c r="K3632" t="str">
        <f>IFERROR(VLOOKUP(D3632,プログラムデータ!A:N,14,0),"")</f>
        <v/>
      </c>
      <c r="L3632" t="str">
        <f t="shared" si="113"/>
        <v xml:space="preserve">    </v>
      </c>
      <c r="M3632" t="str">
        <f>IFERROR(VLOOKUP(J3632,色々!M:P,4,0),"")</f>
        <v/>
      </c>
      <c r="N3632" t="str">
        <f>IFERROR(記録__2[[#This Row],[競技番号]],"")</f>
        <v/>
      </c>
      <c r="O3632" t="str">
        <f>IFERROR(記録__2[[#This Row],[選手番号]],"")</f>
        <v/>
      </c>
    </row>
    <row r="3633" spans="1:15" x14ac:dyDescent="0.2">
      <c r="A3633" t="str">
        <f>IFERROR(VLOOKUP(N3633,プログラム!B:C,2,0),"")</f>
        <v/>
      </c>
      <c r="B3633" t="str">
        <f t="shared" si="112"/>
        <v/>
      </c>
      <c r="C3633" t="str">
        <f>IFERROR(VLOOKUP(B3633,チーム番号!E:F,2,0),"")</f>
        <v/>
      </c>
      <c r="D3633" t="str">
        <f>IFERROR(VLOOKUP(N3633,プログラム!B:C,2,0),"")</f>
        <v/>
      </c>
      <c r="E3633" t="str">
        <f>IFERROR(記録__2[[#This Row],[組]],"")</f>
        <v/>
      </c>
      <c r="F3633" t="str">
        <f>IFERROR(記録__2[[#This Row],[水路]],"")</f>
        <v/>
      </c>
      <c r="G3633" t="str">
        <f>IFERROR(VLOOKUP(D3633,プログラムデータ!A:N,12,0),"")</f>
        <v/>
      </c>
      <c r="H3633" t="str">
        <f>IFERROR(VLOOKUP(D3633,プログラムデータ!A:N,13,0),"")</f>
        <v/>
      </c>
      <c r="I3633" t="str">
        <f>IFERROR(VLOOKUP(D3633,プログラムデータ!A:N,11,0),"")</f>
        <v/>
      </c>
      <c r="J3633" t="str">
        <f>IFERROR(VLOOKUP(D3633,プログラムデータ!A:N,10,0),"")</f>
        <v/>
      </c>
      <c r="K3633" t="str">
        <f>IFERROR(VLOOKUP(D3633,プログラムデータ!A:N,14,0),"")</f>
        <v/>
      </c>
      <c r="L3633" t="str">
        <f t="shared" si="113"/>
        <v xml:space="preserve">    </v>
      </c>
      <c r="M3633" t="str">
        <f>IFERROR(VLOOKUP(J3633,色々!M:P,4,0),"")</f>
        <v/>
      </c>
      <c r="N3633" t="str">
        <f>IFERROR(記録__2[[#This Row],[競技番号]],"")</f>
        <v/>
      </c>
      <c r="O3633" t="str">
        <f>IFERROR(記録__2[[#This Row],[選手番号]],"")</f>
        <v/>
      </c>
    </row>
    <row r="3634" spans="1:15" x14ac:dyDescent="0.2">
      <c r="A3634" t="str">
        <f>IFERROR(VLOOKUP(N3634,プログラム!B:C,2,0),"")</f>
        <v/>
      </c>
      <c r="B3634" t="str">
        <f t="shared" si="112"/>
        <v/>
      </c>
      <c r="C3634" t="str">
        <f>IFERROR(VLOOKUP(B3634,チーム番号!E:F,2,0),"")</f>
        <v/>
      </c>
      <c r="D3634" t="str">
        <f>IFERROR(VLOOKUP(N3634,プログラム!B:C,2,0),"")</f>
        <v/>
      </c>
      <c r="E3634" t="str">
        <f>IFERROR(記録__2[[#This Row],[組]],"")</f>
        <v/>
      </c>
      <c r="F3634" t="str">
        <f>IFERROR(記録__2[[#This Row],[水路]],"")</f>
        <v/>
      </c>
      <c r="G3634" t="str">
        <f>IFERROR(VLOOKUP(D3634,プログラムデータ!A:N,12,0),"")</f>
        <v/>
      </c>
      <c r="H3634" t="str">
        <f>IFERROR(VLOOKUP(D3634,プログラムデータ!A:N,13,0),"")</f>
        <v/>
      </c>
      <c r="I3634" t="str">
        <f>IFERROR(VLOOKUP(D3634,プログラムデータ!A:N,11,0),"")</f>
        <v/>
      </c>
      <c r="J3634" t="str">
        <f>IFERROR(VLOOKUP(D3634,プログラムデータ!A:N,10,0),"")</f>
        <v/>
      </c>
      <c r="K3634" t="str">
        <f>IFERROR(VLOOKUP(D3634,プログラムデータ!A:N,14,0),"")</f>
        <v/>
      </c>
      <c r="L3634" t="str">
        <f t="shared" si="113"/>
        <v xml:space="preserve">    </v>
      </c>
      <c r="M3634" t="str">
        <f>IFERROR(VLOOKUP(J3634,色々!M:P,4,0),"")</f>
        <v/>
      </c>
      <c r="N3634" t="str">
        <f>IFERROR(記録__2[[#This Row],[競技番号]],"")</f>
        <v/>
      </c>
      <c r="O3634" t="str">
        <f>IFERROR(記録__2[[#This Row],[選手番号]],"")</f>
        <v/>
      </c>
    </row>
    <row r="3635" spans="1:15" x14ac:dyDescent="0.2">
      <c r="A3635" t="str">
        <f>IFERROR(VLOOKUP(N3635,プログラム!B:C,2,0),"")</f>
        <v/>
      </c>
      <c r="B3635" t="str">
        <f t="shared" si="112"/>
        <v/>
      </c>
      <c r="C3635" t="str">
        <f>IFERROR(VLOOKUP(B3635,チーム番号!E:F,2,0),"")</f>
        <v/>
      </c>
      <c r="D3635" t="str">
        <f>IFERROR(VLOOKUP(N3635,プログラム!B:C,2,0),"")</f>
        <v/>
      </c>
      <c r="E3635" t="str">
        <f>IFERROR(記録__2[[#This Row],[組]],"")</f>
        <v/>
      </c>
      <c r="F3635" t="str">
        <f>IFERROR(記録__2[[#This Row],[水路]],"")</f>
        <v/>
      </c>
      <c r="G3635" t="str">
        <f>IFERROR(VLOOKUP(D3635,プログラムデータ!A:N,12,0),"")</f>
        <v/>
      </c>
      <c r="H3635" t="str">
        <f>IFERROR(VLOOKUP(D3635,プログラムデータ!A:N,13,0),"")</f>
        <v/>
      </c>
      <c r="I3635" t="str">
        <f>IFERROR(VLOOKUP(D3635,プログラムデータ!A:N,11,0),"")</f>
        <v/>
      </c>
      <c r="J3635" t="str">
        <f>IFERROR(VLOOKUP(D3635,プログラムデータ!A:N,10,0),"")</f>
        <v/>
      </c>
      <c r="K3635" t="str">
        <f>IFERROR(VLOOKUP(D3635,プログラムデータ!A:N,14,0),"")</f>
        <v/>
      </c>
      <c r="L3635" t="str">
        <f t="shared" si="113"/>
        <v xml:space="preserve">    </v>
      </c>
      <c r="M3635" t="str">
        <f>IFERROR(VLOOKUP(J3635,色々!M:P,4,0),"")</f>
        <v/>
      </c>
      <c r="N3635" t="str">
        <f>IFERROR(記録__2[[#This Row],[競技番号]],"")</f>
        <v/>
      </c>
      <c r="O3635" t="str">
        <f>IFERROR(記録__2[[#This Row],[選手番号]],"")</f>
        <v/>
      </c>
    </row>
    <row r="3636" spans="1:15" x14ac:dyDescent="0.2">
      <c r="A3636" t="str">
        <f>IFERROR(VLOOKUP(N3636,プログラム!B:C,2,0),"")</f>
        <v/>
      </c>
      <c r="B3636" t="str">
        <f t="shared" si="112"/>
        <v/>
      </c>
      <c r="C3636" t="str">
        <f>IFERROR(VLOOKUP(B3636,チーム番号!E:F,2,0),"")</f>
        <v/>
      </c>
      <c r="D3636" t="str">
        <f>IFERROR(VLOOKUP(N3636,プログラム!B:C,2,0),"")</f>
        <v/>
      </c>
      <c r="E3636" t="str">
        <f>IFERROR(記録__2[[#This Row],[組]],"")</f>
        <v/>
      </c>
      <c r="F3636" t="str">
        <f>IFERROR(記録__2[[#This Row],[水路]],"")</f>
        <v/>
      </c>
      <c r="G3636" t="str">
        <f>IFERROR(VLOOKUP(D3636,プログラムデータ!A:N,12,0),"")</f>
        <v/>
      </c>
      <c r="H3636" t="str">
        <f>IFERROR(VLOOKUP(D3636,プログラムデータ!A:N,13,0),"")</f>
        <v/>
      </c>
      <c r="I3636" t="str">
        <f>IFERROR(VLOOKUP(D3636,プログラムデータ!A:N,11,0),"")</f>
        <v/>
      </c>
      <c r="J3636" t="str">
        <f>IFERROR(VLOOKUP(D3636,プログラムデータ!A:N,10,0),"")</f>
        <v/>
      </c>
      <c r="K3636" t="str">
        <f>IFERROR(VLOOKUP(D3636,プログラムデータ!A:N,14,0),"")</f>
        <v/>
      </c>
      <c r="L3636" t="str">
        <f t="shared" si="113"/>
        <v xml:space="preserve">    </v>
      </c>
      <c r="M3636" t="str">
        <f>IFERROR(VLOOKUP(J3636,色々!M:P,4,0),"")</f>
        <v/>
      </c>
      <c r="N3636" t="str">
        <f>IFERROR(記録__2[[#This Row],[競技番号]],"")</f>
        <v/>
      </c>
      <c r="O3636" t="str">
        <f>IFERROR(記録__2[[#This Row],[選手番号]],"")</f>
        <v/>
      </c>
    </row>
    <row r="3637" spans="1:15" x14ac:dyDescent="0.2">
      <c r="A3637" t="str">
        <f>IFERROR(VLOOKUP(N3637,プログラム!B:C,2,0),"")</f>
        <v/>
      </c>
      <c r="B3637" t="str">
        <f t="shared" si="112"/>
        <v/>
      </c>
      <c r="C3637" t="str">
        <f>IFERROR(VLOOKUP(B3637,チーム番号!E:F,2,0),"")</f>
        <v/>
      </c>
      <c r="D3637" t="str">
        <f>IFERROR(VLOOKUP(N3637,プログラム!B:C,2,0),"")</f>
        <v/>
      </c>
      <c r="E3637" t="str">
        <f>IFERROR(記録__2[[#This Row],[組]],"")</f>
        <v/>
      </c>
      <c r="F3637" t="str">
        <f>IFERROR(記録__2[[#This Row],[水路]],"")</f>
        <v/>
      </c>
      <c r="G3637" t="str">
        <f>IFERROR(VLOOKUP(D3637,プログラムデータ!A:N,12,0),"")</f>
        <v/>
      </c>
      <c r="H3637" t="str">
        <f>IFERROR(VLOOKUP(D3637,プログラムデータ!A:N,13,0),"")</f>
        <v/>
      </c>
      <c r="I3637" t="str">
        <f>IFERROR(VLOOKUP(D3637,プログラムデータ!A:N,11,0),"")</f>
        <v/>
      </c>
      <c r="J3637" t="str">
        <f>IFERROR(VLOOKUP(D3637,プログラムデータ!A:N,10,0),"")</f>
        <v/>
      </c>
      <c r="K3637" t="str">
        <f>IFERROR(VLOOKUP(D3637,プログラムデータ!A:N,14,0),"")</f>
        <v/>
      </c>
      <c r="L3637" t="str">
        <f t="shared" si="113"/>
        <v xml:space="preserve">    </v>
      </c>
      <c r="M3637" t="str">
        <f>IFERROR(VLOOKUP(J3637,色々!M:P,4,0),"")</f>
        <v/>
      </c>
      <c r="N3637" t="str">
        <f>IFERROR(記録__2[[#This Row],[競技番号]],"")</f>
        <v/>
      </c>
      <c r="O3637" t="str">
        <f>IFERROR(記録__2[[#This Row],[選手番号]],"")</f>
        <v/>
      </c>
    </row>
    <row r="3638" spans="1:15" x14ac:dyDescent="0.2">
      <c r="A3638" t="str">
        <f>IFERROR(VLOOKUP(N3638,プログラム!B:C,2,0),"")</f>
        <v/>
      </c>
      <c r="B3638" t="str">
        <f t="shared" si="112"/>
        <v/>
      </c>
      <c r="C3638" t="str">
        <f>IFERROR(VLOOKUP(B3638,チーム番号!E:F,2,0),"")</f>
        <v/>
      </c>
      <c r="D3638" t="str">
        <f>IFERROR(VLOOKUP(N3638,プログラム!B:C,2,0),"")</f>
        <v/>
      </c>
      <c r="E3638" t="str">
        <f>IFERROR(記録__2[[#This Row],[組]],"")</f>
        <v/>
      </c>
      <c r="F3638" t="str">
        <f>IFERROR(記録__2[[#This Row],[水路]],"")</f>
        <v/>
      </c>
      <c r="G3638" t="str">
        <f>IFERROR(VLOOKUP(D3638,プログラムデータ!A:N,12,0),"")</f>
        <v/>
      </c>
      <c r="H3638" t="str">
        <f>IFERROR(VLOOKUP(D3638,プログラムデータ!A:N,13,0),"")</f>
        <v/>
      </c>
      <c r="I3638" t="str">
        <f>IFERROR(VLOOKUP(D3638,プログラムデータ!A:N,11,0),"")</f>
        <v/>
      </c>
      <c r="J3638" t="str">
        <f>IFERROR(VLOOKUP(D3638,プログラムデータ!A:N,10,0),"")</f>
        <v/>
      </c>
      <c r="K3638" t="str">
        <f>IFERROR(VLOOKUP(D3638,プログラムデータ!A:N,14,0),"")</f>
        <v/>
      </c>
      <c r="L3638" t="str">
        <f t="shared" si="113"/>
        <v xml:space="preserve">    </v>
      </c>
      <c r="M3638" t="str">
        <f>IFERROR(VLOOKUP(J3638,色々!M:P,4,0),"")</f>
        <v/>
      </c>
      <c r="N3638" t="str">
        <f>IFERROR(記録__2[[#This Row],[競技番号]],"")</f>
        <v/>
      </c>
      <c r="O3638" t="str">
        <f>IFERROR(記録__2[[#This Row],[選手番号]],"")</f>
        <v/>
      </c>
    </row>
    <row r="3639" spans="1:15" x14ac:dyDescent="0.2">
      <c r="A3639" t="str">
        <f>IFERROR(VLOOKUP(N3639,プログラム!B:C,2,0),"")</f>
        <v/>
      </c>
      <c r="B3639" t="str">
        <f t="shared" si="112"/>
        <v/>
      </c>
      <c r="C3639" t="str">
        <f>IFERROR(VLOOKUP(B3639,チーム番号!E:F,2,0),"")</f>
        <v/>
      </c>
      <c r="D3639" t="str">
        <f>IFERROR(VLOOKUP(N3639,プログラム!B:C,2,0),"")</f>
        <v/>
      </c>
      <c r="E3639" t="str">
        <f>IFERROR(記録__2[[#This Row],[組]],"")</f>
        <v/>
      </c>
      <c r="F3639" t="str">
        <f>IFERROR(記録__2[[#This Row],[水路]],"")</f>
        <v/>
      </c>
      <c r="G3639" t="str">
        <f>IFERROR(VLOOKUP(D3639,プログラムデータ!A:N,12,0),"")</f>
        <v/>
      </c>
      <c r="H3639" t="str">
        <f>IFERROR(VLOOKUP(D3639,プログラムデータ!A:N,13,0),"")</f>
        <v/>
      </c>
      <c r="I3639" t="str">
        <f>IFERROR(VLOOKUP(D3639,プログラムデータ!A:N,11,0),"")</f>
        <v/>
      </c>
      <c r="J3639" t="str">
        <f>IFERROR(VLOOKUP(D3639,プログラムデータ!A:N,10,0),"")</f>
        <v/>
      </c>
      <c r="K3639" t="str">
        <f>IFERROR(VLOOKUP(D3639,プログラムデータ!A:N,14,0),"")</f>
        <v/>
      </c>
      <c r="L3639" t="str">
        <f t="shared" si="113"/>
        <v xml:space="preserve">    </v>
      </c>
      <c r="M3639" t="str">
        <f>IFERROR(VLOOKUP(J3639,色々!M:P,4,0),"")</f>
        <v/>
      </c>
      <c r="N3639" t="str">
        <f>IFERROR(記録__2[[#This Row],[競技番号]],"")</f>
        <v/>
      </c>
      <c r="O3639" t="str">
        <f>IFERROR(記録__2[[#This Row],[選手番号]],"")</f>
        <v/>
      </c>
    </row>
    <row r="3640" spans="1:15" x14ac:dyDescent="0.2">
      <c r="A3640" t="str">
        <f>IFERROR(VLOOKUP(N3640,プログラム!B:C,2,0),"")</f>
        <v/>
      </c>
      <c r="B3640" t="str">
        <f t="shared" si="112"/>
        <v/>
      </c>
      <c r="C3640" t="str">
        <f>IFERROR(VLOOKUP(B3640,チーム番号!E:F,2,0),"")</f>
        <v/>
      </c>
      <c r="D3640" t="str">
        <f>IFERROR(VLOOKUP(N3640,プログラム!B:C,2,0),"")</f>
        <v/>
      </c>
      <c r="E3640" t="str">
        <f>IFERROR(記録__2[[#This Row],[組]],"")</f>
        <v/>
      </c>
      <c r="F3640" t="str">
        <f>IFERROR(記録__2[[#This Row],[水路]],"")</f>
        <v/>
      </c>
      <c r="G3640" t="str">
        <f>IFERROR(VLOOKUP(D3640,プログラムデータ!A:N,12,0),"")</f>
        <v/>
      </c>
      <c r="H3640" t="str">
        <f>IFERROR(VLOOKUP(D3640,プログラムデータ!A:N,13,0),"")</f>
        <v/>
      </c>
      <c r="I3640" t="str">
        <f>IFERROR(VLOOKUP(D3640,プログラムデータ!A:N,11,0),"")</f>
        <v/>
      </c>
      <c r="J3640" t="str">
        <f>IFERROR(VLOOKUP(D3640,プログラムデータ!A:N,10,0),"")</f>
        <v/>
      </c>
      <c r="K3640" t="str">
        <f>IFERROR(VLOOKUP(D3640,プログラムデータ!A:N,14,0),"")</f>
        <v/>
      </c>
      <c r="L3640" t="str">
        <f t="shared" si="113"/>
        <v xml:space="preserve">    </v>
      </c>
      <c r="M3640" t="str">
        <f>IFERROR(VLOOKUP(J3640,色々!M:P,4,0),"")</f>
        <v/>
      </c>
      <c r="N3640" t="str">
        <f>IFERROR(記録__2[[#This Row],[競技番号]],"")</f>
        <v/>
      </c>
      <c r="O3640" t="str">
        <f>IFERROR(記録__2[[#This Row],[選手番号]],"")</f>
        <v/>
      </c>
    </row>
    <row r="3641" spans="1:15" x14ac:dyDescent="0.2">
      <c r="A3641" t="str">
        <f>IFERROR(VLOOKUP(N3641,プログラム!B:C,2,0),"")</f>
        <v/>
      </c>
      <c r="B3641" t="str">
        <f t="shared" si="112"/>
        <v/>
      </c>
      <c r="C3641" t="str">
        <f>IFERROR(VLOOKUP(B3641,チーム番号!E:F,2,0),"")</f>
        <v/>
      </c>
      <c r="D3641" t="str">
        <f>IFERROR(VLOOKUP(N3641,プログラム!B:C,2,0),"")</f>
        <v/>
      </c>
      <c r="E3641" t="str">
        <f>IFERROR(記録__2[[#This Row],[組]],"")</f>
        <v/>
      </c>
      <c r="F3641" t="str">
        <f>IFERROR(記録__2[[#This Row],[水路]],"")</f>
        <v/>
      </c>
      <c r="G3641" t="str">
        <f>IFERROR(VLOOKUP(D3641,プログラムデータ!A:N,12,0),"")</f>
        <v/>
      </c>
      <c r="H3641" t="str">
        <f>IFERROR(VLOOKUP(D3641,プログラムデータ!A:N,13,0),"")</f>
        <v/>
      </c>
      <c r="I3641" t="str">
        <f>IFERROR(VLOOKUP(D3641,プログラムデータ!A:N,11,0),"")</f>
        <v/>
      </c>
      <c r="J3641" t="str">
        <f>IFERROR(VLOOKUP(D3641,プログラムデータ!A:N,10,0),"")</f>
        <v/>
      </c>
      <c r="K3641" t="str">
        <f>IFERROR(VLOOKUP(D3641,プログラムデータ!A:N,14,0),"")</f>
        <v/>
      </c>
      <c r="L3641" t="str">
        <f t="shared" si="113"/>
        <v xml:space="preserve">    </v>
      </c>
      <c r="M3641" t="str">
        <f>IFERROR(VLOOKUP(J3641,色々!M:P,4,0),"")</f>
        <v/>
      </c>
      <c r="N3641" t="str">
        <f>IFERROR(記録__2[[#This Row],[競技番号]],"")</f>
        <v/>
      </c>
      <c r="O3641" t="str">
        <f>IFERROR(記録__2[[#This Row],[選手番号]],"")</f>
        <v/>
      </c>
    </row>
    <row r="3642" spans="1:15" x14ac:dyDescent="0.2">
      <c r="A3642" t="str">
        <f>IFERROR(VLOOKUP(N3642,プログラム!B:C,2,0),"")</f>
        <v/>
      </c>
      <c r="B3642" t="str">
        <f t="shared" si="112"/>
        <v/>
      </c>
      <c r="C3642" t="str">
        <f>IFERROR(VLOOKUP(B3642,チーム番号!E:F,2,0),"")</f>
        <v/>
      </c>
      <c r="D3642" t="str">
        <f>IFERROR(VLOOKUP(N3642,プログラム!B:C,2,0),"")</f>
        <v/>
      </c>
      <c r="E3642" t="str">
        <f>IFERROR(記録__2[[#This Row],[組]],"")</f>
        <v/>
      </c>
      <c r="F3642" t="str">
        <f>IFERROR(記録__2[[#This Row],[水路]],"")</f>
        <v/>
      </c>
      <c r="G3642" t="str">
        <f>IFERROR(VLOOKUP(D3642,プログラムデータ!A:N,12,0),"")</f>
        <v/>
      </c>
      <c r="H3642" t="str">
        <f>IFERROR(VLOOKUP(D3642,プログラムデータ!A:N,13,0),"")</f>
        <v/>
      </c>
      <c r="I3642" t="str">
        <f>IFERROR(VLOOKUP(D3642,プログラムデータ!A:N,11,0),"")</f>
        <v/>
      </c>
      <c r="J3642" t="str">
        <f>IFERROR(VLOOKUP(D3642,プログラムデータ!A:N,10,0),"")</f>
        <v/>
      </c>
      <c r="K3642" t="str">
        <f>IFERROR(VLOOKUP(D3642,プログラムデータ!A:N,14,0),"")</f>
        <v/>
      </c>
      <c r="L3642" t="str">
        <f t="shared" si="113"/>
        <v xml:space="preserve">    </v>
      </c>
      <c r="M3642" t="str">
        <f>IFERROR(VLOOKUP(J3642,色々!M:P,4,0),"")</f>
        <v/>
      </c>
      <c r="N3642" t="str">
        <f>IFERROR(記録__2[[#This Row],[競技番号]],"")</f>
        <v/>
      </c>
      <c r="O3642" t="str">
        <f>IFERROR(記録__2[[#This Row],[選手番号]],"")</f>
        <v/>
      </c>
    </row>
    <row r="3643" spans="1:15" x14ac:dyDescent="0.2">
      <c r="A3643" t="str">
        <f>IFERROR(VLOOKUP(N3643,プログラム!B:C,2,0),"")</f>
        <v/>
      </c>
      <c r="B3643" t="str">
        <f t="shared" si="112"/>
        <v/>
      </c>
      <c r="C3643" t="str">
        <f>IFERROR(VLOOKUP(B3643,チーム番号!E:F,2,0),"")</f>
        <v/>
      </c>
      <c r="D3643" t="str">
        <f>IFERROR(VLOOKUP(N3643,プログラム!B:C,2,0),"")</f>
        <v/>
      </c>
      <c r="E3643" t="str">
        <f>IFERROR(記録__2[[#This Row],[組]],"")</f>
        <v/>
      </c>
      <c r="F3643" t="str">
        <f>IFERROR(記録__2[[#This Row],[水路]],"")</f>
        <v/>
      </c>
      <c r="G3643" t="str">
        <f>IFERROR(VLOOKUP(D3643,プログラムデータ!A:N,12,0),"")</f>
        <v/>
      </c>
      <c r="H3643" t="str">
        <f>IFERROR(VLOOKUP(D3643,プログラムデータ!A:N,13,0),"")</f>
        <v/>
      </c>
      <c r="I3643" t="str">
        <f>IFERROR(VLOOKUP(D3643,プログラムデータ!A:N,11,0),"")</f>
        <v/>
      </c>
      <c r="J3643" t="str">
        <f>IFERROR(VLOOKUP(D3643,プログラムデータ!A:N,10,0),"")</f>
        <v/>
      </c>
      <c r="K3643" t="str">
        <f>IFERROR(VLOOKUP(D3643,プログラムデータ!A:N,14,0),"")</f>
        <v/>
      </c>
      <c r="L3643" t="str">
        <f t="shared" si="113"/>
        <v xml:space="preserve">    </v>
      </c>
      <c r="M3643" t="str">
        <f>IFERROR(VLOOKUP(J3643,色々!M:P,4,0),"")</f>
        <v/>
      </c>
      <c r="N3643" t="str">
        <f>IFERROR(記録__2[[#This Row],[競技番号]],"")</f>
        <v/>
      </c>
      <c r="O3643" t="str">
        <f>IFERROR(記録__2[[#This Row],[選手番号]],"")</f>
        <v/>
      </c>
    </row>
    <row r="3644" spans="1:15" x14ac:dyDescent="0.2">
      <c r="A3644" t="str">
        <f>IFERROR(VLOOKUP(N3644,プログラム!B:C,2,0),"")</f>
        <v/>
      </c>
      <c r="B3644" t="str">
        <f t="shared" si="112"/>
        <v/>
      </c>
      <c r="C3644" t="str">
        <f>IFERROR(VLOOKUP(B3644,チーム番号!E:F,2,0),"")</f>
        <v/>
      </c>
      <c r="D3644" t="str">
        <f>IFERROR(VLOOKUP(N3644,プログラム!B:C,2,0),"")</f>
        <v/>
      </c>
      <c r="E3644" t="str">
        <f>IFERROR(記録__2[[#This Row],[組]],"")</f>
        <v/>
      </c>
      <c r="F3644" t="str">
        <f>IFERROR(記録__2[[#This Row],[水路]],"")</f>
        <v/>
      </c>
      <c r="G3644" t="str">
        <f>IFERROR(VLOOKUP(D3644,プログラムデータ!A:N,12,0),"")</f>
        <v/>
      </c>
      <c r="H3644" t="str">
        <f>IFERROR(VLOOKUP(D3644,プログラムデータ!A:N,13,0),"")</f>
        <v/>
      </c>
      <c r="I3644" t="str">
        <f>IFERROR(VLOOKUP(D3644,プログラムデータ!A:N,11,0),"")</f>
        <v/>
      </c>
      <c r="J3644" t="str">
        <f>IFERROR(VLOOKUP(D3644,プログラムデータ!A:N,10,0),"")</f>
        <v/>
      </c>
      <c r="K3644" t="str">
        <f>IFERROR(VLOOKUP(D3644,プログラムデータ!A:N,14,0),"")</f>
        <v/>
      </c>
      <c r="L3644" t="str">
        <f t="shared" si="113"/>
        <v xml:space="preserve">    </v>
      </c>
      <c r="M3644" t="str">
        <f>IFERROR(VLOOKUP(J3644,色々!M:P,4,0),"")</f>
        <v/>
      </c>
      <c r="N3644" t="str">
        <f>IFERROR(記録__2[[#This Row],[競技番号]],"")</f>
        <v/>
      </c>
      <c r="O3644" t="str">
        <f>IFERROR(記録__2[[#This Row],[選手番号]],"")</f>
        <v/>
      </c>
    </row>
    <row r="3645" spans="1:15" x14ac:dyDescent="0.2">
      <c r="A3645" t="str">
        <f>IFERROR(VLOOKUP(N3645,プログラム!B:C,2,0),"")</f>
        <v/>
      </c>
      <c r="B3645" t="str">
        <f t="shared" si="112"/>
        <v/>
      </c>
      <c r="C3645" t="str">
        <f>IFERROR(VLOOKUP(B3645,チーム番号!E:F,2,0),"")</f>
        <v/>
      </c>
      <c r="D3645" t="str">
        <f>IFERROR(VLOOKUP(N3645,プログラム!B:C,2,0),"")</f>
        <v/>
      </c>
      <c r="E3645" t="str">
        <f>IFERROR(記録__2[[#This Row],[組]],"")</f>
        <v/>
      </c>
      <c r="F3645" t="str">
        <f>IFERROR(記録__2[[#This Row],[水路]],"")</f>
        <v/>
      </c>
      <c r="G3645" t="str">
        <f>IFERROR(VLOOKUP(D3645,プログラムデータ!A:N,12,0),"")</f>
        <v/>
      </c>
      <c r="H3645" t="str">
        <f>IFERROR(VLOOKUP(D3645,プログラムデータ!A:N,13,0),"")</f>
        <v/>
      </c>
      <c r="I3645" t="str">
        <f>IFERROR(VLOOKUP(D3645,プログラムデータ!A:N,11,0),"")</f>
        <v/>
      </c>
      <c r="J3645" t="str">
        <f>IFERROR(VLOOKUP(D3645,プログラムデータ!A:N,10,0),"")</f>
        <v/>
      </c>
      <c r="K3645" t="str">
        <f>IFERROR(VLOOKUP(D3645,プログラムデータ!A:N,14,0),"")</f>
        <v/>
      </c>
      <c r="L3645" t="str">
        <f t="shared" si="113"/>
        <v xml:space="preserve">    </v>
      </c>
      <c r="M3645" t="str">
        <f>IFERROR(VLOOKUP(J3645,色々!M:P,4,0),"")</f>
        <v/>
      </c>
      <c r="N3645" t="str">
        <f>IFERROR(記録__2[[#This Row],[競技番号]],"")</f>
        <v/>
      </c>
      <c r="O3645" t="str">
        <f>IFERROR(記録__2[[#This Row],[選手番号]],"")</f>
        <v/>
      </c>
    </row>
    <row r="3646" spans="1:15" x14ac:dyDescent="0.2">
      <c r="A3646" t="str">
        <f>IFERROR(VLOOKUP(N3646,プログラム!B:C,2,0),"")</f>
        <v/>
      </c>
      <c r="B3646" t="str">
        <f t="shared" si="112"/>
        <v/>
      </c>
      <c r="C3646" t="str">
        <f>IFERROR(VLOOKUP(B3646,チーム番号!E:F,2,0),"")</f>
        <v/>
      </c>
      <c r="D3646" t="str">
        <f>IFERROR(VLOOKUP(N3646,プログラム!B:C,2,0),"")</f>
        <v/>
      </c>
      <c r="E3646" t="str">
        <f>IFERROR(記録__2[[#This Row],[組]],"")</f>
        <v/>
      </c>
      <c r="F3646" t="str">
        <f>IFERROR(記録__2[[#This Row],[水路]],"")</f>
        <v/>
      </c>
      <c r="G3646" t="str">
        <f>IFERROR(VLOOKUP(D3646,プログラムデータ!A:N,12,0),"")</f>
        <v/>
      </c>
      <c r="H3646" t="str">
        <f>IFERROR(VLOOKUP(D3646,プログラムデータ!A:N,13,0),"")</f>
        <v/>
      </c>
      <c r="I3646" t="str">
        <f>IFERROR(VLOOKUP(D3646,プログラムデータ!A:N,11,0),"")</f>
        <v/>
      </c>
      <c r="J3646" t="str">
        <f>IFERROR(VLOOKUP(D3646,プログラムデータ!A:N,10,0),"")</f>
        <v/>
      </c>
      <c r="K3646" t="str">
        <f>IFERROR(VLOOKUP(D3646,プログラムデータ!A:N,14,0),"")</f>
        <v/>
      </c>
      <c r="L3646" t="str">
        <f t="shared" si="113"/>
        <v xml:space="preserve">    </v>
      </c>
      <c r="M3646" t="str">
        <f>IFERROR(VLOOKUP(J3646,色々!M:P,4,0),"")</f>
        <v/>
      </c>
      <c r="N3646" t="str">
        <f>IFERROR(記録__2[[#This Row],[競技番号]],"")</f>
        <v/>
      </c>
      <c r="O3646" t="str">
        <f>IFERROR(記録__2[[#This Row],[選手番号]],"")</f>
        <v/>
      </c>
    </row>
    <row r="3647" spans="1:15" x14ac:dyDescent="0.2">
      <c r="A3647" t="str">
        <f>IFERROR(VLOOKUP(N3647,プログラム!B:C,2,0),"")</f>
        <v/>
      </c>
      <c r="B3647" t="str">
        <f t="shared" si="112"/>
        <v/>
      </c>
      <c r="C3647" t="str">
        <f>IFERROR(VLOOKUP(B3647,チーム番号!E:F,2,0),"")</f>
        <v/>
      </c>
      <c r="D3647" t="str">
        <f>IFERROR(VLOOKUP(N3647,プログラム!B:C,2,0),"")</f>
        <v/>
      </c>
      <c r="E3647" t="str">
        <f>IFERROR(記録__2[[#This Row],[組]],"")</f>
        <v/>
      </c>
      <c r="F3647" t="str">
        <f>IFERROR(記録__2[[#This Row],[水路]],"")</f>
        <v/>
      </c>
      <c r="G3647" t="str">
        <f>IFERROR(VLOOKUP(D3647,プログラムデータ!A:N,12,0),"")</f>
        <v/>
      </c>
      <c r="H3647" t="str">
        <f>IFERROR(VLOOKUP(D3647,プログラムデータ!A:N,13,0),"")</f>
        <v/>
      </c>
      <c r="I3647" t="str">
        <f>IFERROR(VLOOKUP(D3647,プログラムデータ!A:N,11,0),"")</f>
        <v/>
      </c>
      <c r="J3647" t="str">
        <f>IFERROR(VLOOKUP(D3647,プログラムデータ!A:N,10,0),"")</f>
        <v/>
      </c>
      <c r="K3647" t="str">
        <f>IFERROR(VLOOKUP(D3647,プログラムデータ!A:N,14,0),"")</f>
        <v/>
      </c>
      <c r="L3647" t="str">
        <f t="shared" si="113"/>
        <v xml:space="preserve">    </v>
      </c>
      <c r="M3647" t="str">
        <f>IFERROR(VLOOKUP(J3647,色々!M:P,4,0),"")</f>
        <v/>
      </c>
      <c r="N3647" t="str">
        <f>IFERROR(記録__2[[#This Row],[競技番号]],"")</f>
        <v/>
      </c>
      <c r="O3647" t="str">
        <f>IFERROR(記録__2[[#This Row],[選手番号]],"")</f>
        <v/>
      </c>
    </row>
    <row r="3648" spans="1:15" x14ac:dyDescent="0.2">
      <c r="A3648" t="str">
        <f>IFERROR(VLOOKUP(N3648,プログラム!B:C,2,0),"")</f>
        <v/>
      </c>
      <c r="B3648" t="str">
        <f t="shared" si="112"/>
        <v/>
      </c>
      <c r="C3648" t="str">
        <f>IFERROR(VLOOKUP(B3648,チーム番号!E:F,2,0),"")</f>
        <v/>
      </c>
      <c r="D3648" t="str">
        <f>IFERROR(VLOOKUP(N3648,プログラム!B:C,2,0),"")</f>
        <v/>
      </c>
      <c r="E3648" t="str">
        <f>IFERROR(記録__2[[#This Row],[組]],"")</f>
        <v/>
      </c>
      <c r="F3648" t="str">
        <f>IFERROR(記録__2[[#This Row],[水路]],"")</f>
        <v/>
      </c>
      <c r="G3648" t="str">
        <f>IFERROR(VLOOKUP(D3648,プログラムデータ!A:N,12,0),"")</f>
        <v/>
      </c>
      <c r="H3648" t="str">
        <f>IFERROR(VLOOKUP(D3648,プログラムデータ!A:N,13,0),"")</f>
        <v/>
      </c>
      <c r="I3648" t="str">
        <f>IFERROR(VLOOKUP(D3648,プログラムデータ!A:N,11,0),"")</f>
        <v/>
      </c>
      <c r="J3648" t="str">
        <f>IFERROR(VLOOKUP(D3648,プログラムデータ!A:N,10,0),"")</f>
        <v/>
      </c>
      <c r="K3648" t="str">
        <f>IFERROR(VLOOKUP(D3648,プログラムデータ!A:N,14,0),"")</f>
        <v/>
      </c>
      <c r="L3648" t="str">
        <f t="shared" si="113"/>
        <v xml:space="preserve">    </v>
      </c>
      <c r="M3648" t="str">
        <f>IFERROR(VLOOKUP(J3648,色々!M:P,4,0),"")</f>
        <v/>
      </c>
      <c r="N3648" t="str">
        <f>IFERROR(記録__2[[#This Row],[競技番号]],"")</f>
        <v/>
      </c>
      <c r="O3648" t="str">
        <f>IFERROR(記録__2[[#This Row],[選手番号]],"")</f>
        <v/>
      </c>
    </row>
    <row r="3649" spans="1:15" x14ac:dyDescent="0.2">
      <c r="A3649" t="str">
        <f>IFERROR(VLOOKUP(N3649,プログラム!B:C,2,0),"")</f>
        <v/>
      </c>
      <c r="B3649" t="str">
        <f t="shared" si="112"/>
        <v/>
      </c>
      <c r="C3649" t="str">
        <f>IFERROR(VLOOKUP(B3649,チーム番号!E:F,2,0),"")</f>
        <v/>
      </c>
      <c r="D3649" t="str">
        <f>IFERROR(VLOOKUP(N3649,プログラム!B:C,2,0),"")</f>
        <v/>
      </c>
      <c r="E3649" t="str">
        <f>IFERROR(記録__2[[#This Row],[組]],"")</f>
        <v/>
      </c>
      <c r="F3649" t="str">
        <f>IFERROR(記録__2[[#This Row],[水路]],"")</f>
        <v/>
      </c>
      <c r="G3649" t="str">
        <f>IFERROR(VLOOKUP(D3649,プログラムデータ!A:N,12,0),"")</f>
        <v/>
      </c>
      <c r="H3649" t="str">
        <f>IFERROR(VLOOKUP(D3649,プログラムデータ!A:N,13,0),"")</f>
        <v/>
      </c>
      <c r="I3649" t="str">
        <f>IFERROR(VLOOKUP(D3649,プログラムデータ!A:N,11,0),"")</f>
        <v/>
      </c>
      <c r="J3649" t="str">
        <f>IFERROR(VLOOKUP(D3649,プログラムデータ!A:N,10,0),"")</f>
        <v/>
      </c>
      <c r="K3649" t="str">
        <f>IFERROR(VLOOKUP(D3649,プログラムデータ!A:N,14,0),"")</f>
        <v/>
      </c>
      <c r="L3649" t="str">
        <f t="shared" si="113"/>
        <v xml:space="preserve">    </v>
      </c>
      <c r="M3649" t="str">
        <f>IFERROR(VLOOKUP(J3649,色々!M:P,4,0),"")</f>
        <v/>
      </c>
      <c r="N3649" t="str">
        <f>IFERROR(記録__2[[#This Row],[競技番号]],"")</f>
        <v/>
      </c>
      <c r="O3649" t="str">
        <f>IFERROR(記録__2[[#This Row],[選手番号]],"")</f>
        <v/>
      </c>
    </row>
    <row r="3650" spans="1:15" x14ac:dyDescent="0.2">
      <c r="A3650" t="str">
        <f>IFERROR(VLOOKUP(N3650,プログラム!B:C,2,0),"")</f>
        <v/>
      </c>
      <c r="B3650" t="str">
        <f t="shared" si="112"/>
        <v/>
      </c>
      <c r="C3650" t="str">
        <f>IFERROR(VLOOKUP(B3650,チーム番号!E:F,2,0),"")</f>
        <v/>
      </c>
      <c r="D3650" t="str">
        <f>IFERROR(VLOOKUP(N3650,プログラム!B:C,2,0),"")</f>
        <v/>
      </c>
      <c r="E3650" t="str">
        <f>IFERROR(記録__2[[#This Row],[組]],"")</f>
        <v/>
      </c>
      <c r="F3650" t="str">
        <f>IFERROR(記録__2[[#This Row],[水路]],"")</f>
        <v/>
      </c>
      <c r="G3650" t="str">
        <f>IFERROR(VLOOKUP(D3650,プログラムデータ!A:N,12,0),"")</f>
        <v/>
      </c>
      <c r="H3650" t="str">
        <f>IFERROR(VLOOKUP(D3650,プログラムデータ!A:N,13,0),"")</f>
        <v/>
      </c>
      <c r="I3650" t="str">
        <f>IFERROR(VLOOKUP(D3650,プログラムデータ!A:N,11,0),"")</f>
        <v/>
      </c>
      <c r="J3650" t="str">
        <f>IFERROR(VLOOKUP(D3650,プログラムデータ!A:N,10,0),"")</f>
        <v/>
      </c>
      <c r="K3650" t="str">
        <f>IFERROR(VLOOKUP(D3650,プログラムデータ!A:N,14,0),"")</f>
        <v/>
      </c>
      <c r="L3650" t="str">
        <f t="shared" si="113"/>
        <v xml:space="preserve">    </v>
      </c>
      <c r="M3650" t="str">
        <f>IFERROR(VLOOKUP(J3650,色々!M:P,4,0),"")</f>
        <v/>
      </c>
      <c r="N3650" t="str">
        <f>IFERROR(記録__2[[#This Row],[競技番号]],"")</f>
        <v/>
      </c>
      <c r="O3650" t="str">
        <f>IFERROR(記録__2[[#This Row],[選手番号]],"")</f>
        <v/>
      </c>
    </row>
    <row r="3651" spans="1:15" x14ac:dyDescent="0.2">
      <c r="A3651" t="str">
        <f>IFERROR(VLOOKUP(N3651,プログラム!B:C,2,0),"")</f>
        <v/>
      </c>
      <c r="B3651" t="str">
        <f t="shared" ref="B3651:B3714" si="114">IFERROR(IF(OR(M3651=6,M3651=7),O3651,""),"")</f>
        <v/>
      </c>
      <c r="C3651" t="str">
        <f>IFERROR(VLOOKUP(B3651,チーム番号!E:F,2,0),"")</f>
        <v/>
      </c>
      <c r="D3651" t="str">
        <f>IFERROR(VLOOKUP(N3651,プログラム!B:C,2,0),"")</f>
        <v/>
      </c>
      <c r="E3651" t="str">
        <f>IFERROR(記録__2[[#This Row],[組]],"")</f>
        <v/>
      </c>
      <c r="F3651" t="str">
        <f>IFERROR(記録__2[[#This Row],[水路]],"")</f>
        <v/>
      </c>
      <c r="G3651" t="str">
        <f>IFERROR(VLOOKUP(D3651,プログラムデータ!A:N,12,0),"")</f>
        <v/>
      </c>
      <c r="H3651" t="str">
        <f>IFERROR(VLOOKUP(D3651,プログラムデータ!A:N,13,0),"")</f>
        <v/>
      </c>
      <c r="I3651" t="str">
        <f>IFERROR(VLOOKUP(D3651,プログラムデータ!A:N,11,0),"")</f>
        <v/>
      </c>
      <c r="J3651" t="str">
        <f>IFERROR(VLOOKUP(D3651,プログラムデータ!A:N,10,0),"")</f>
        <v/>
      </c>
      <c r="K3651" t="str">
        <f>IFERROR(VLOOKUP(D3651,プログラムデータ!A:N,14,0),"")</f>
        <v/>
      </c>
      <c r="L3651" t="str">
        <f t="shared" ref="L3651:L3714" si="115">CONCATENATE(G3651," ",H3651," ",I3651," ",J3651," ",K3651)</f>
        <v xml:space="preserve">    </v>
      </c>
      <c r="M3651" t="str">
        <f>IFERROR(VLOOKUP(J3651,色々!M:P,4,0),"")</f>
        <v/>
      </c>
      <c r="N3651" t="str">
        <f>IFERROR(記録__2[[#This Row],[競技番号]],"")</f>
        <v/>
      </c>
      <c r="O3651" t="str">
        <f>IFERROR(記録__2[[#This Row],[選手番号]],"")</f>
        <v/>
      </c>
    </row>
    <row r="3652" spans="1:15" x14ac:dyDescent="0.2">
      <c r="A3652" t="str">
        <f>IFERROR(VLOOKUP(N3652,プログラム!B:C,2,0),"")</f>
        <v/>
      </c>
      <c r="B3652" t="str">
        <f t="shared" si="114"/>
        <v/>
      </c>
      <c r="C3652" t="str">
        <f>IFERROR(VLOOKUP(B3652,チーム番号!E:F,2,0),"")</f>
        <v/>
      </c>
      <c r="D3652" t="str">
        <f>IFERROR(VLOOKUP(N3652,プログラム!B:C,2,0),"")</f>
        <v/>
      </c>
      <c r="E3652" t="str">
        <f>IFERROR(記録__2[[#This Row],[組]],"")</f>
        <v/>
      </c>
      <c r="F3652" t="str">
        <f>IFERROR(記録__2[[#This Row],[水路]],"")</f>
        <v/>
      </c>
      <c r="G3652" t="str">
        <f>IFERROR(VLOOKUP(D3652,プログラムデータ!A:N,12,0),"")</f>
        <v/>
      </c>
      <c r="H3652" t="str">
        <f>IFERROR(VLOOKUP(D3652,プログラムデータ!A:N,13,0),"")</f>
        <v/>
      </c>
      <c r="I3652" t="str">
        <f>IFERROR(VLOOKUP(D3652,プログラムデータ!A:N,11,0),"")</f>
        <v/>
      </c>
      <c r="J3652" t="str">
        <f>IFERROR(VLOOKUP(D3652,プログラムデータ!A:N,10,0),"")</f>
        <v/>
      </c>
      <c r="K3652" t="str">
        <f>IFERROR(VLOOKUP(D3652,プログラムデータ!A:N,14,0),"")</f>
        <v/>
      </c>
      <c r="L3652" t="str">
        <f t="shared" si="115"/>
        <v xml:space="preserve">    </v>
      </c>
      <c r="M3652" t="str">
        <f>IFERROR(VLOOKUP(J3652,色々!M:P,4,0),"")</f>
        <v/>
      </c>
      <c r="N3652" t="str">
        <f>IFERROR(記録__2[[#This Row],[競技番号]],"")</f>
        <v/>
      </c>
      <c r="O3652" t="str">
        <f>IFERROR(記録__2[[#This Row],[選手番号]],"")</f>
        <v/>
      </c>
    </row>
    <row r="3653" spans="1:15" x14ac:dyDescent="0.2">
      <c r="A3653" t="str">
        <f>IFERROR(VLOOKUP(N3653,プログラム!B:C,2,0),"")</f>
        <v/>
      </c>
      <c r="B3653" t="str">
        <f t="shared" si="114"/>
        <v/>
      </c>
      <c r="C3653" t="str">
        <f>IFERROR(VLOOKUP(B3653,チーム番号!E:F,2,0),"")</f>
        <v/>
      </c>
      <c r="D3653" t="str">
        <f>IFERROR(VLOOKUP(N3653,プログラム!B:C,2,0),"")</f>
        <v/>
      </c>
      <c r="E3653" t="str">
        <f>IFERROR(記録__2[[#This Row],[組]],"")</f>
        <v/>
      </c>
      <c r="F3653" t="str">
        <f>IFERROR(記録__2[[#This Row],[水路]],"")</f>
        <v/>
      </c>
      <c r="G3653" t="str">
        <f>IFERROR(VLOOKUP(D3653,プログラムデータ!A:N,12,0),"")</f>
        <v/>
      </c>
      <c r="H3653" t="str">
        <f>IFERROR(VLOOKUP(D3653,プログラムデータ!A:N,13,0),"")</f>
        <v/>
      </c>
      <c r="I3653" t="str">
        <f>IFERROR(VLOOKUP(D3653,プログラムデータ!A:N,11,0),"")</f>
        <v/>
      </c>
      <c r="J3653" t="str">
        <f>IFERROR(VLOOKUP(D3653,プログラムデータ!A:N,10,0),"")</f>
        <v/>
      </c>
      <c r="K3653" t="str">
        <f>IFERROR(VLOOKUP(D3653,プログラムデータ!A:N,14,0),"")</f>
        <v/>
      </c>
      <c r="L3653" t="str">
        <f t="shared" si="115"/>
        <v xml:space="preserve">    </v>
      </c>
      <c r="M3653" t="str">
        <f>IFERROR(VLOOKUP(J3653,色々!M:P,4,0),"")</f>
        <v/>
      </c>
      <c r="N3653" t="str">
        <f>IFERROR(記録__2[[#This Row],[競技番号]],"")</f>
        <v/>
      </c>
      <c r="O3653" t="str">
        <f>IFERROR(記録__2[[#This Row],[選手番号]],"")</f>
        <v/>
      </c>
    </row>
    <row r="3654" spans="1:15" x14ac:dyDescent="0.2">
      <c r="A3654" t="str">
        <f>IFERROR(VLOOKUP(N3654,プログラム!B:C,2,0),"")</f>
        <v/>
      </c>
      <c r="B3654" t="str">
        <f t="shared" si="114"/>
        <v/>
      </c>
      <c r="C3654" t="str">
        <f>IFERROR(VLOOKUP(B3654,チーム番号!E:F,2,0),"")</f>
        <v/>
      </c>
      <c r="D3654" t="str">
        <f>IFERROR(VLOOKUP(N3654,プログラム!B:C,2,0),"")</f>
        <v/>
      </c>
      <c r="E3654" t="str">
        <f>IFERROR(記録__2[[#This Row],[組]],"")</f>
        <v/>
      </c>
      <c r="F3654" t="str">
        <f>IFERROR(記録__2[[#This Row],[水路]],"")</f>
        <v/>
      </c>
      <c r="G3654" t="str">
        <f>IFERROR(VLOOKUP(D3654,プログラムデータ!A:N,12,0),"")</f>
        <v/>
      </c>
      <c r="H3654" t="str">
        <f>IFERROR(VLOOKUP(D3654,プログラムデータ!A:N,13,0),"")</f>
        <v/>
      </c>
      <c r="I3654" t="str">
        <f>IFERROR(VLOOKUP(D3654,プログラムデータ!A:N,11,0),"")</f>
        <v/>
      </c>
      <c r="J3654" t="str">
        <f>IFERROR(VLOOKUP(D3654,プログラムデータ!A:N,10,0),"")</f>
        <v/>
      </c>
      <c r="K3654" t="str">
        <f>IFERROR(VLOOKUP(D3654,プログラムデータ!A:N,14,0),"")</f>
        <v/>
      </c>
      <c r="L3654" t="str">
        <f t="shared" si="115"/>
        <v xml:space="preserve">    </v>
      </c>
      <c r="M3654" t="str">
        <f>IFERROR(VLOOKUP(J3654,色々!M:P,4,0),"")</f>
        <v/>
      </c>
      <c r="N3654" t="str">
        <f>IFERROR(記録__2[[#This Row],[競技番号]],"")</f>
        <v/>
      </c>
      <c r="O3654" t="str">
        <f>IFERROR(記録__2[[#This Row],[選手番号]],"")</f>
        <v/>
      </c>
    </row>
    <row r="3655" spans="1:15" x14ac:dyDescent="0.2">
      <c r="A3655" t="str">
        <f>IFERROR(VLOOKUP(N3655,プログラム!B:C,2,0),"")</f>
        <v/>
      </c>
      <c r="B3655" t="str">
        <f t="shared" si="114"/>
        <v/>
      </c>
      <c r="C3655" t="str">
        <f>IFERROR(VLOOKUP(B3655,チーム番号!E:F,2,0),"")</f>
        <v/>
      </c>
      <c r="D3655" t="str">
        <f>IFERROR(VLOOKUP(N3655,プログラム!B:C,2,0),"")</f>
        <v/>
      </c>
      <c r="E3655" t="str">
        <f>IFERROR(記録__2[[#This Row],[組]],"")</f>
        <v/>
      </c>
      <c r="F3655" t="str">
        <f>IFERROR(記録__2[[#This Row],[水路]],"")</f>
        <v/>
      </c>
      <c r="G3655" t="str">
        <f>IFERROR(VLOOKUP(D3655,プログラムデータ!A:N,12,0),"")</f>
        <v/>
      </c>
      <c r="H3655" t="str">
        <f>IFERROR(VLOOKUP(D3655,プログラムデータ!A:N,13,0),"")</f>
        <v/>
      </c>
      <c r="I3655" t="str">
        <f>IFERROR(VLOOKUP(D3655,プログラムデータ!A:N,11,0),"")</f>
        <v/>
      </c>
      <c r="J3655" t="str">
        <f>IFERROR(VLOOKUP(D3655,プログラムデータ!A:N,10,0),"")</f>
        <v/>
      </c>
      <c r="K3655" t="str">
        <f>IFERROR(VLOOKUP(D3655,プログラムデータ!A:N,14,0),"")</f>
        <v/>
      </c>
      <c r="L3655" t="str">
        <f t="shared" si="115"/>
        <v xml:space="preserve">    </v>
      </c>
      <c r="M3655" t="str">
        <f>IFERROR(VLOOKUP(J3655,色々!M:P,4,0),"")</f>
        <v/>
      </c>
      <c r="N3655" t="str">
        <f>IFERROR(記録__2[[#This Row],[競技番号]],"")</f>
        <v/>
      </c>
      <c r="O3655" t="str">
        <f>IFERROR(記録__2[[#This Row],[選手番号]],"")</f>
        <v/>
      </c>
    </row>
    <row r="3656" spans="1:15" x14ac:dyDescent="0.2">
      <c r="A3656" t="str">
        <f>IFERROR(VLOOKUP(N3656,プログラム!B:C,2,0),"")</f>
        <v/>
      </c>
      <c r="B3656" t="str">
        <f t="shared" si="114"/>
        <v/>
      </c>
      <c r="C3656" t="str">
        <f>IFERROR(VLOOKUP(B3656,チーム番号!E:F,2,0),"")</f>
        <v/>
      </c>
      <c r="D3656" t="str">
        <f>IFERROR(VLOOKUP(N3656,プログラム!B:C,2,0),"")</f>
        <v/>
      </c>
      <c r="E3656" t="str">
        <f>IFERROR(記録__2[[#This Row],[組]],"")</f>
        <v/>
      </c>
      <c r="F3656" t="str">
        <f>IFERROR(記録__2[[#This Row],[水路]],"")</f>
        <v/>
      </c>
      <c r="G3656" t="str">
        <f>IFERROR(VLOOKUP(D3656,プログラムデータ!A:N,12,0),"")</f>
        <v/>
      </c>
      <c r="H3656" t="str">
        <f>IFERROR(VLOOKUP(D3656,プログラムデータ!A:N,13,0),"")</f>
        <v/>
      </c>
      <c r="I3656" t="str">
        <f>IFERROR(VLOOKUP(D3656,プログラムデータ!A:N,11,0),"")</f>
        <v/>
      </c>
      <c r="J3656" t="str">
        <f>IFERROR(VLOOKUP(D3656,プログラムデータ!A:N,10,0),"")</f>
        <v/>
      </c>
      <c r="K3656" t="str">
        <f>IFERROR(VLOOKUP(D3656,プログラムデータ!A:N,14,0),"")</f>
        <v/>
      </c>
      <c r="L3656" t="str">
        <f t="shared" si="115"/>
        <v xml:space="preserve">    </v>
      </c>
      <c r="M3656" t="str">
        <f>IFERROR(VLOOKUP(J3656,色々!M:P,4,0),"")</f>
        <v/>
      </c>
      <c r="N3656" t="str">
        <f>IFERROR(記録__2[[#This Row],[競技番号]],"")</f>
        <v/>
      </c>
      <c r="O3656" t="str">
        <f>IFERROR(記録__2[[#This Row],[選手番号]],"")</f>
        <v/>
      </c>
    </row>
    <row r="3657" spans="1:15" x14ac:dyDescent="0.2">
      <c r="A3657" t="str">
        <f>IFERROR(VLOOKUP(N3657,プログラム!B:C,2,0),"")</f>
        <v/>
      </c>
      <c r="B3657" t="str">
        <f t="shared" si="114"/>
        <v/>
      </c>
      <c r="C3657" t="str">
        <f>IFERROR(VLOOKUP(B3657,チーム番号!E:F,2,0),"")</f>
        <v/>
      </c>
      <c r="D3657" t="str">
        <f>IFERROR(VLOOKUP(N3657,プログラム!B:C,2,0),"")</f>
        <v/>
      </c>
      <c r="E3657" t="str">
        <f>IFERROR(記録__2[[#This Row],[組]],"")</f>
        <v/>
      </c>
      <c r="F3657" t="str">
        <f>IFERROR(記録__2[[#This Row],[水路]],"")</f>
        <v/>
      </c>
      <c r="G3657" t="str">
        <f>IFERROR(VLOOKUP(D3657,プログラムデータ!A:N,12,0),"")</f>
        <v/>
      </c>
      <c r="H3657" t="str">
        <f>IFERROR(VLOOKUP(D3657,プログラムデータ!A:N,13,0),"")</f>
        <v/>
      </c>
      <c r="I3657" t="str">
        <f>IFERROR(VLOOKUP(D3657,プログラムデータ!A:N,11,0),"")</f>
        <v/>
      </c>
      <c r="J3657" t="str">
        <f>IFERROR(VLOOKUP(D3657,プログラムデータ!A:N,10,0),"")</f>
        <v/>
      </c>
      <c r="K3657" t="str">
        <f>IFERROR(VLOOKUP(D3657,プログラムデータ!A:N,14,0),"")</f>
        <v/>
      </c>
      <c r="L3657" t="str">
        <f t="shared" si="115"/>
        <v xml:space="preserve">    </v>
      </c>
      <c r="M3657" t="str">
        <f>IFERROR(VLOOKUP(J3657,色々!M:P,4,0),"")</f>
        <v/>
      </c>
      <c r="N3657" t="str">
        <f>IFERROR(記録__2[[#This Row],[競技番号]],"")</f>
        <v/>
      </c>
      <c r="O3657" t="str">
        <f>IFERROR(記録__2[[#This Row],[選手番号]],"")</f>
        <v/>
      </c>
    </row>
    <row r="3658" spans="1:15" x14ac:dyDescent="0.2">
      <c r="A3658" t="str">
        <f>IFERROR(VLOOKUP(N3658,プログラム!B:C,2,0),"")</f>
        <v/>
      </c>
      <c r="B3658" t="str">
        <f t="shared" si="114"/>
        <v/>
      </c>
      <c r="C3658" t="str">
        <f>IFERROR(VLOOKUP(B3658,チーム番号!E:F,2,0),"")</f>
        <v/>
      </c>
      <c r="D3658" t="str">
        <f>IFERROR(VLOOKUP(N3658,プログラム!B:C,2,0),"")</f>
        <v/>
      </c>
      <c r="E3658" t="str">
        <f>IFERROR(記録__2[[#This Row],[組]],"")</f>
        <v/>
      </c>
      <c r="F3658" t="str">
        <f>IFERROR(記録__2[[#This Row],[水路]],"")</f>
        <v/>
      </c>
      <c r="G3658" t="str">
        <f>IFERROR(VLOOKUP(D3658,プログラムデータ!A:N,12,0),"")</f>
        <v/>
      </c>
      <c r="H3658" t="str">
        <f>IFERROR(VLOOKUP(D3658,プログラムデータ!A:N,13,0),"")</f>
        <v/>
      </c>
      <c r="I3658" t="str">
        <f>IFERROR(VLOOKUP(D3658,プログラムデータ!A:N,11,0),"")</f>
        <v/>
      </c>
      <c r="J3658" t="str">
        <f>IFERROR(VLOOKUP(D3658,プログラムデータ!A:N,10,0),"")</f>
        <v/>
      </c>
      <c r="K3658" t="str">
        <f>IFERROR(VLOOKUP(D3658,プログラムデータ!A:N,14,0),"")</f>
        <v/>
      </c>
      <c r="L3658" t="str">
        <f t="shared" si="115"/>
        <v xml:space="preserve">    </v>
      </c>
      <c r="M3658" t="str">
        <f>IFERROR(VLOOKUP(J3658,色々!M:P,4,0),"")</f>
        <v/>
      </c>
      <c r="N3658" t="str">
        <f>IFERROR(記録__2[[#This Row],[競技番号]],"")</f>
        <v/>
      </c>
      <c r="O3658" t="str">
        <f>IFERROR(記録__2[[#This Row],[選手番号]],"")</f>
        <v/>
      </c>
    </row>
    <row r="3659" spans="1:15" x14ac:dyDescent="0.2">
      <c r="A3659" t="str">
        <f>IFERROR(VLOOKUP(N3659,プログラム!B:C,2,0),"")</f>
        <v/>
      </c>
      <c r="B3659" t="str">
        <f t="shared" si="114"/>
        <v/>
      </c>
      <c r="C3659" t="str">
        <f>IFERROR(VLOOKUP(B3659,チーム番号!E:F,2,0),"")</f>
        <v/>
      </c>
      <c r="D3659" t="str">
        <f>IFERROR(VLOOKUP(N3659,プログラム!B:C,2,0),"")</f>
        <v/>
      </c>
      <c r="E3659" t="str">
        <f>IFERROR(記録__2[[#This Row],[組]],"")</f>
        <v/>
      </c>
      <c r="F3659" t="str">
        <f>IFERROR(記録__2[[#This Row],[水路]],"")</f>
        <v/>
      </c>
      <c r="G3659" t="str">
        <f>IFERROR(VLOOKUP(D3659,プログラムデータ!A:N,12,0),"")</f>
        <v/>
      </c>
      <c r="H3659" t="str">
        <f>IFERROR(VLOOKUP(D3659,プログラムデータ!A:N,13,0),"")</f>
        <v/>
      </c>
      <c r="I3659" t="str">
        <f>IFERROR(VLOOKUP(D3659,プログラムデータ!A:N,11,0),"")</f>
        <v/>
      </c>
      <c r="J3659" t="str">
        <f>IFERROR(VLOOKUP(D3659,プログラムデータ!A:N,10,0),"")</f>
        <v/>
      </c>
      <c r="K3659" t="str">
        <f>IFERROR(VLOOKUP(D3659,プログラムデータ!A:N,14,0),"")</f>
        <v/>
      </c>
      <c r="L3659" t="str">
        <f t="shared" si="115"/>
        <v xml:space="preserve">    </v>
      </c>
      <c r="M3659" t="str">
        <f>IFERROR(VLOOKUP(J3659,色々!M:P,4,0),"")</f>
        <v/>
      </c>
      <c r="N3659" t="str">
        <f>IFERROR(記録__2[[#This Row],[競技番号]],"")</f>
        <v/>
      </c>
      <c r="O3659" t="str">
        <f>IFERROR(記録__2[[#This Row],[選手番号]],"")</f>
        <v/>
      </c>
    </row>
    <row r="3660" spans="1:15" x14ac:dyDescent="0.2">
      <c r="A3660" t="str">
        <f>IFERROR(VLOOKUP(N3660,プログラム!B:C,2,0),"")</f>
        <v/>
      </c>
      <c r="B3660" t="str">
        <f t="shared" si="114"/>
        <v/>
      </c>
      <c r="C3660" t="str">
        <f>IFERROR(VLOOKUP(B3660,チーム番号!E:F,2,0),"")</f>
        <v/>
      </c>
      <c r="D3660" t="str">
        <f>IFERROR(VLOOKUP(N3660,プログラム!B:C,2,0),"")</f>
        <v/>
      </c>
      <c r="E3660" t="str">
        <f>IFERROR(記録__2[[#This Row],[組]],"")</f>
        <v/>
      </c>
      <c r="F3660" t="str">
        <f>IFERROR(記録__2[[#This Row],[水路]],"")</f>
        <v/>
      </c>
      <c r="G3660" t="str">
        <f>IFERROR(VLOOKUP(D3660,プログラムデータ!A:N,12,0),"")</f>
        <v/>
      </c>
      <c r="H3660" t="str">
        <f>IFERROR(VLOOKUP(D3660,プログラムデータ!A:N,13,0),"")</f>
        <v/>
      </c>
      <c r="I3660" t="str">
        <f>IFERROR(VLOOKUP(D3660,プログラムデータ!A:N,11,0),"")</f>
        <v/>
      </c>
      <c r="J3660" t="str">
        <f>IFERROR(VLOOKUP(D3660,プログラムデータ!A:N,10,0),"")</f>
        <v/>
      </c>
      <c r="K3660" t="str">
        <f>IFERROR(VLOOKUP(D3660,プログラムデータ!A:N,14,0),"")</f>
        <v/>
      </c>
      <c r="L3660" t="str">
        <f t="shared" si="115"/>
        <v xml:space="preserve">    </v>
      </c>
      <c r="M3660" t="str">
        <f>IFERROR(VLOOKUP(J3660,色々!M:P,4,0),"")</f>
        <v/>
      </c>
      <c r="N3660" t="str">
        <f>IFERROR(記録__2[[#This Row],[競技番号]],"")</f>
        <v/>
      </c>
      <c r="O3660" t="str">
        <f>IFERROR(記録__2[[#This Row],[選手番号]],"")</f>
        <v/>
      </c>
    </row>
    <row r="3661" spans="1:15" x14ac:dyDescent="0.2">
      <c r="A3661" t="str">
        <f>IFERROR(VLOOKUP(N3661,プログラム!B:C,2,0),"")</f>
        <v/>
      </c>
      <c r="B3661" t="str">
        <f t="shared" si="114"/>
        <v/>
      </c>
      <c r="C3661" t="str">
        <f>IFERROR(VLOOKUP(B3661,チーム番号!E:F,2,0),"")</f>
        <v/>
      </c>
      <c r="D3661" t="str">
        <f>IFERROR(VLOOKUP(N3661,プログラム!B:C,2,0),"")</f>
        <v/>
      </c>
      <c r="E3661" t="str">
        <f>IFERROR(記録__2[[#This Row],[組]],"")</f>
        <v/>
      </c>
      <c r="F3661" t="str">
        <f>IFERROR(記録__2[[#This Row],[水路]],"")</f>
        <v/>
      </c>
      <c r="G3661" t="str">
        <f>IFERROR(VLOOKUP(D3661,プログラムデータ!A:N,12,0),"")</f>
        <v/>
      </c>
      <c r="H3661" t="str">
        <f>IFERROR(VLOOKUP(D3661,プログラムデータ!A:N,13,0),"")</f>
        <v/>
      </c>
      <c r="I3661" t="str">
        <f>IFERROR(VLOOKUP(D3661,プログラムデータ!A:N,11,0),"")</f>
        <v/>
      </c>
      <c r="J3661" t="str">
        <f>IFERROR(VLOOKUP(D3661,プログラムデータ!A:N,10,0),"")</f>
        <v/>
      </c>
      <c r="K3661" t="str">
        <f>IFERROR(VLOOKUP(D3661,プログラムデータ!A:N,14,0),"")</f>
        <v/>
      </c>
      <c r="L3661" t="str">
        <f t="shared" si="115"/>
        <v xml:space="preserve">    </v>
      </c>
      <c r="M3661" t="str">
        <f>IFERROR(VLOOKUP(J3661,色々!M:P,4,0),"")</f>
        <v/>
      </c>
      <c r="N3661" t="str">
        <f>IFERROR(記録__2[[#This Row],[競技番号]],"")</f>
        <v/>
      </c>
      <c r="O3661" t="str">
        <f>IFERROR(記録__2[[#This Row],[選手番号]],"")</f>
        <v/>
      </c>
    </row>
    <row r="3662" spans="1:15" x14ac:dyDescent="0.2">
      <c r="A3662" t="str">
        <f>IFERROR(VLOOKUP(N3662,プログラム!B:C,2,0),"")</f>
        <v/>
      </c>
      <c r="B3662" t="str">
        <f t="shared" si="114"/>
        <v/>
      </c>
      <c r="C3662" t="str">
        <f>IFERROR(VLOOKUP(B3662,チーム番号!E:F,2,0),"")</f>
        <v/>
      </c>
      <c r="D3662" t="str">
        <f>IFERROR(VLOOKUP(N3662,プログラム!B:C,2,0),"")</f>
        <v/>
      </c>
      <c r="E3662" t="str">
        <f>IFERROR(記録__2[[#This Row],[組]],"")</f>
        <v/>
      </c>
      <c r="F3662" t="str">
        <f>IFERROR(記録__2[[#This Row],[水路]],"")</f>
        <v/>
      </c>
      <c r="G3662" t="str">
        <f>IFERROR(VLOOKUP(D3662,プログラムデータ!A:N,12,0),"")</f>
        <v/>
      </c>
      <c r="H3662" t="str">
        <f>IFERROR(VLOOKUP(D3662,プログラムデータ!A:N,13,0),"")</f>
        <v/>
      </c>
      <c r="I3662" t="str">
        <f>IFERROR(VLOOKUP(D3662,プログラムデータ!A:N,11,0),"")</f>
        <v/>
      </c>
      <c r="J3662" t="str">
        <f>IFERROR(VLOOKUP(D3662,プログラムデータ!A:N,10,0),"")</f>
        <v/>
      </c>
      <c r="K3662" t="str">
        <f>IFERROR(VLOOKUP(D3662,プログラムデータ!A:N,14,0),"")</f>
        <v/>
      </c>
      <c r="L3662" t="str">
        <f t="shared" si="115"/>
        <v xml:space="preserve">    </v>
      </c>
      <c r="M3662" t="str">
        <f>IFERROR(VLOOKUP(J3662,色々!M:P,4,0),"")</f>
        <v/>
      </c>
      <c r="N3662" t="str">
        <f>IFERROR(記録__2[[#This Row],[競技番号]],"")</f>
        <v/>
      </c>
      <c r="O3662" t="str">
        <f>IFERROR(記録__2[[#This Row],[選手番号]],"")</f>
        <v/>
      </c>
    </row>
    <row r="3663" spans="1:15" x14ac:dyDescent="0.2">
      <c r="A3663" t="str">
        <f>IFERROR(VLOOKUP(N3663,プログラム!B:C,2,0),"")</f>
        <v/>
      </c>
      <c r="B3663" t="str">
        <f t="shared" si="114"/>
        <v/>
      </c>
      <c r="C3663" t="str">
        <f>IFERROR(VLOOKUP(B3663,チーム番号!E:F,2,0),"")</f>
        <v/>
      </c>
      <c r="D3663" t="str">
        <f>IFERROR(VLOOKUP(N3663,プログラム!B:C,2,0),"")</f>
        <v/>
      </c>
      <c r="E3663" t="str">
        <f>IFERROR(記録__2[[#This Row],[組]],"")</f>
        <v/>
      </c>
      <c r="F3663" t="str">
        <f>IFERROR(記録__2[[#This Row],[水路]],"")</f>
        <v/>
      </c>
      <c r="G3663" t="str">
        <f>IFERROR(VLOOKUP(D3663,プログラムデータ!A:N,12,0),"")</f>
        <v/>
      </c>
      <c r="H3663" t="str">
        <f>IFERROR(VLOOKUP(D3663,プログラムデータ!A:N,13,0),"")</f>
        <v/>
      </c>
      <c r="I3663" t="str">
        <f>IFERROR(VLOOKUP(D3663,プログラムデータ!A:N,11,0),"")</f>
        <v/>
      </c>
      <c r="J3663" t="str">
        <f>IFERROR(VLOOKUP(D3663,プログラムデータ!A:N,10,0),"")</f>
        <v/>
      </c>
      <c r="K3663" t="str">
        <f>IFERROR(VLOOKUP(D3663,プログラムデータ!A:N,14,0),"")</f>
        <v/>
      </c>
      <c r="L3663" t="str">
        <f t="shared" si="115"/>
        <v xml:space="preserve">    </v>
      </c>
      <c r="M3663" t="str">
        <f>IFERROR(VLOOKUP(J3663,色々!M:P,4,0),"")</f>
        <v/>
      </c>
      <c r="N3663" t="str">
        <f>IFERROR(記録__2[[#This Row],[競技番号]],"")</f>
        <v/>
      </c>
      <c r="O3663" t="str">
        <f>IFERROR(記録__2[[#This Row],[選手番号]],"")</f>
        <v/>
      </c>
    </row>
    <row r="3664" spans="1:15" x14ac:dyDescent="0.2">
      <c r="A3664" t="str">
        <f>IFERROR(VLOOKUP(N3664,プログラム!B:C,2,0),"")</f>
        <v/>
      </c>
      <c r="B3664" t="str">
        <f t="shared" si="114"/>
        <v/>
      </c>
      <c r="C3664" t="str">
        <f>IFERROR(VLOOKUP(B3664,チーム番号!E:F,2,0),"")</f>
        <v/>
      </c>
      <c r="D3664" t="str">
        <f>IFERROR(VLOOKUP(N3664,プログラム!B:C,2,0),"")</f>
        <v/>
      </c>
      <c r="E3664" t="str">
        <f>IFERROR(記録__2[[#This Row],[組]],"")</f>
        <v/>
      </c>
      <c r="F3664" t="str">
        <f>IFERROR(記録__2[[#This Row],[水路]],"")</f>
        <v/>
      </c>
      <c r="G3664" t="str">
        <f>IFERROR(VLOOKUP(D3664,プログラムデータ!A:N,12,0),"")</f>
        <v/>
      </c>
      <c r="H3664" t="str">
        <f>IFERROR(VLOOKUP(D3664,プログラムデータ!A:N,13,0),"")</f>
        <v/>
      </c>
      <c r="I3664" t="str">
        <f>IFERROR(VLOOKUP(D3664,プログラムデータ!A:N,11,0),"")</f>
        <v/>
      </c>
      <c r="J3664" t="str">
        <f>IFERROR(VLOOKUP(D3664,プログラムデータ!A:N,10,0),"")</f>
        <v/>
      </c>
      <c r="K3664" t="str">
        <f>IFERROR(VLOOKUP(D3664,プログラムデータ!A:N,14,0),"")</f>
        <v/>
      </c>
      <c r="L3664" t="str">
        <f t="shared" si="115"/>
        <v xml:space="preserve">    </v>
      </c>
      <c r="M3664" t="str">
        <f>IFERROR(VLOOKUP(J3664,色々!M:P,4,0),"")</f>
        <v/>
      </c>
      <c r="N3664" t="str">
        <f>IFERROR(記録__2[[#This Row],[競技番号]],"")</f>
        <v/>
      </c>
      <c r="O3664" t="str">
        <f>IFERROR(記録__2[[#This Row],[選手番号]],"")</f>
        <v/>
      </c>
    </row>
    <row r="3665" spans="1:15" x14ac:dyDescent="0.2">
      <c r="A3665" t="str">
        <f>IFERROR(VLOOKUP(N3665,プログラム!B:C,2,0),"")</f>
        <v/>
      </c>
      <c r="B3665" t="str">
        <f t="shared" si="114"/>
        <v/>
      </c>
      <c r="C3665" t="str">
        <f>IFERROR(VLOOKUP(B3665,チーム番号!E:F,2,0),"")</f>
        <v/>
      </c>
      <c r="D3665" t="str">
        <f>IFERROR(VLOOKUP(N3665,プログラム!B:C,2,0),"")</f>
        <v/>
      </c>
      <c r="E3665" t="str">
        <f>IFERROR(記録__2[[#This Row],[組]],"")</f>
        <v/>
      </c>
      <c r="F3665" t="str">
        <f>IFERROR(記録__2[[#This Row],[水路]],"")</f>
        <v/>
      </c>
      <c r="G3665" t="str">
        <f>IFERROR(VLOOKUP(D3665,プログラムデータ!A:N,12,0),"")</f>
        <v/>
      </c>
      <c r="H3665" t="str">
        <f>IFERROR(VLOOKUP(D3665,プログラムデータ!A:N,13,0),"")</f>
        <v/>
      </c>
      <c r="I3665" t="str">
        <f>IFERROR(VLOOKUP(D3665,プログラムデータ!A:N,11,0),"")</f>
        <v/>
      </c>
      <c r="J3665" t="str">
        <f>IFERROR(VLOOKUP(D3665,プログラムデータ!A:N,10,0),"")</f>
        <v/>
      </c>
      <c r="K3665" t="str">
        <f>IFERROR(VLOOKUP(D3665,プログラムデータ!A:N,14,0),"")</f>
        <v/>
      </c>
      <c r="L3665" t="str">
        <f t="shared" si="115"/>
        <v xml:space="preserve">    </v>
      </c>
      <c r="M3665" t="str">
        <f>IFERROR(VLOOKUP(J3665,色々!M:P,4,0),"")</f>
        <v/>
      </c>
      <c r="N3665" t="str">
        <f>IFERROR(記録__2[[#This Row],[競技番号]],"")</f>
        <v/>
      </c>
      <c r="O3665" t="str">
        <f>IFERROR(記録__2[[#This Row],[選手番号]],"")</f>
        <v/>
      </c>
    </row>
    <row r="3666" spans="1:15" x14ac:dyDescent="0.2">
      <c r="A3666" t="str">
        <f>IFERROR(VLOOKUP(N3666,プログラム!B:C,2,0),"")</f>
        <v/>
      </c>
      <c r="B3666" t="str">
        <f t="shared" si="114"/>
        <v/>
      </c>
      <c r="C3666" t="str">
        <f>IFERROR(VLOOKUP(B3666,チーム番号!E:F,2,0),"")</f>
        <v/>
      </c>
      <c r="D3666" t="str">
        <f>IFERROR(VLOOKUP(N3666,プログラム!B:C,2,0),"")</f>
        <v/>
      </c>
      <c r="E3666" t="str">
        <f>IFERROR(記録__2[[#This Row],[組]],"")</f>
        <v/>
      </c>
      <c r="F3666" t="str">
        <f>IFERROR(記録__2[[#This Row],[水路]],"")</f>
        <v/>
      </c>
      <c r="G3666" t="str">
        <f>IFERROR(VLOOKUP(D3666,プログラムデータ!A:N,12,0),"")</f>
        <v/>
      </c>
      <c r="H3666" t="str">
        <f>IFERROR(VLOOKUP(D3666,プログラムデータ!A:N,13,0),"")</f>
        <v/>
      </c>
      <c r="I3666" t="str">
        <f>IFERROR(VLOOKUP(D3666,プログラムデータ!A:N,11,0),"")</f>
        <v/>
      </c>
      <c r="J3666" t="str">
        <f>IFERROR(VLOOKUP(D3666,プログラムデータ!A:N,10,0),"")</f>
        <v/>
      </c>
      <c r="K3666" t="str">
        <f>IFERROR(VLOOKUP(D3666,プログラムデータ!A:N,14,0),"")</f>
        <v/>
      </c>
      <c r="L3666" t="str">
        <f t="shared" si="115"/>
        <v xml:space="preserve">    </v>
      </c>
      <c r="M3666" t="str">
        <f>IFERROR(VLOOKUP(J3666,色々!M:P,4,0),"")</f>
        <v/>
      </c>
      <c r="N3666" t="str">
        <f>IFERROR(記録__2[[#This Row],[競技番号]],"")</f>
        <v/>
      </c>
      <c r="O3666" t="str">
        <f>IFERROR(記録__2[[#This Row],[選手番号]],"")</f>
        <v/>
      </c>
    </row>
    <row r="3667" spans="1:15" x14ac:dyDescent="0.2">
      <c r="A3667" t="str">
        <f>IFERROR(VLOOKUP(N3667,プログラム!B:C,2,0),"")</f>
        <v/>
      </c>
      <c r="B3667" t="str">
        <f t="shared" si="114"/>
        <v/>
      </c>
      <c r="C3667" t="str">
        <f>IFERROR(VLOOKUP(B3667,チーム番号!E:F,2,0),"")</f>
        <v/>
      </c>
      <c r="D3667" t="str">
        <f>IFERROR(VLOOKUP(N3667,プログラム!B:C,2,0),"")</f>
        <v/>
      </c>
      <c r="E3667" t="str">
        <f>IFERROR(記録__2[[#This Row],[組]],"")</f>
        <v/>
      </c>
      <c r="F3667" t="str">
        <f>IFERROR(記録__2[[#This Row],[水路]],"")</f>
        <v/>
      </c>
      <c r="G3667" t="str">
        <f>IFERROR(VLOOKUP(D3667,プログラムデータ!A:N,12,0),"")</f>
        <v/>
      </c>
      <c r="H3667" t="str">
        <f>IFERROR(VLOOKUP(D3667,プログラムデータ!A:N,13,0),"")</f>
        <v/>
      </c>
      <c r="I3667" t="str">
        <f>IFERROR(VLOOKUP(D3667,プログラムデータ!A:N,11,0),"")</f>
        <v/>
      </c>
      <c r="J3667" t="str">
        <f>IFERROR(VLOOKUP(D3667,プログラムデータ!A:N,10,0),"")</f>
        <v/>
      </c>
      <c r="K3667" t="str">
        <f>IFERROR(VLOOKUP(D3667,プログラムデータ!A:N,14,0),"")</f>
        <v/>
      </c>
      <c r="L3667" t="str">
        <f t="shared" si="115"/>
        <v xml:space="preserve">    </v>
      </c>
      <c r="M3667" t="str">
        <f>IFERROR(VLOOKUP(J3667,色々!M:P,4,0),"")</f>
        <v/>
      </c>
      <c r="N3667" t="str">
        <f>IFERROR(記録__2[[#This Row],[競技番号]],"")</f>
        <v/>
      </c>
      <c r="O3667" t="str">
        <f>IFERROR(記録__2[[#This Row],[選手番号]],"")</f>
        <v/>
      </c>
    </row>
    <row r="3668" spans="1:15" x14ac:dyDescent="0.2">
      <c r="A3668" t="str">
        <f>IFERROR(VLOOKUP(N3668,プログラム!B:C,2,0),"")</f>
        <v/>
      </c>
      <c r="B3668" t="str">
        <f t="shared" si="114"/>
        <v/>
      </c>
      <c r="C3668" t="str">
        <f>IFERROR(VLOOKUP(B3668,チーム番号!E:F,2,0),"")</f>
        <v/>
      </c>
      <c r="D3668" t="str">
        <f>IFERROR(VLOOKUP(N3668,プログラム!B:C,2,0),"")</f>
        <v/>
      </c>
      <c r="E3668" t="str">
        <f>IFERROR(記録__2[[#This Row],[組]],"")</f>
        <v/>
      </c>
      <c r="F3668" t="str">
        <f>IFERROR(記録__2[[#This Row],[水路]],"")</f>
        <v/>
      </c>
      <c r="G3668" t="str">
        <f>IFERROR(VLOOKUP(D3668,プログラムデータ!A:N,12,0),"")</f>
        <v/>
      </c>
      <c r="H3668" t="str">
        <f>IFERROR(VLOOKUP(D3668,プログラムデータ!A:N,13,0),"")</f>
        <v/>
      </c>
      <c r="I3668" t="str">
        <f>IFERROR(VLOOKUP(D3668,プログラムデータ!A:N,11,0),"")</f>
        <v/>
      </c>
      <c r="J3668" t="str">
        <f>IFERROR(VLOOKUP(D3668,プログラムデータ!A:N,10,0),"")</f>
        <v/>
      </c>
      <c r="K3668" t="str">
        <f>IFERROR(VLOOKUP(D3668,プログラムデータ!A:N,14,0),"")</f>
        <v/>
      </c>
      <c r="L3668" t="str">
        <f t="shared" si="115"/>
        <v xml:space="preserve">    </v>
      </c>
      <c r="M3668" t="str">
        <f>IFERROR(VLOOKUP(J3668,色々!M:P,4,0),"")</f>
        <v/>
      </c>
      <c r="N3668" t="str">
        <f>IFERROR(記録__2[[#This Row],[競技番号]],"")</f>
        <v/>
      </c>
      <c r="O3668" t="str">
        <f>IFERROR(記録__2[[#This Row],[選手番号]],"")</f>
        <v/>
      </c>
    </row>
    <row r="3669" spans="1:15" x14ac:dyDescent="0.2">
      <c r="A3669" t="str">
        <f>IFERROR(VLOOKUP(N3669,プログラム!B:C,2,0),"")</f>
        <v/>
      </c>
      <c r="B3669" t="str">
        <f t="shared" si="114"/>
        <v/>
      </c>
      <c r="C3669" t="str">
        <f>IFERROR(VLOOKUP(B3669,チーム番号!E:F,2,0),"")</f>
        <v/>
      </c>
      <c r="D3669" t="str">
        <f>IFERROR(VLOOKUP(N3669,プログラム!B:C,2,0),"")</f>
        <v/>
      </c>
      <c r="E3669" t="str">
        <f>IFERROR(記録__2[[#This Row],[組]],"")</f>
        <v/>
      </c>
      <c r="F3669" t="str">
        <f>IFERROR(記録__2[[#This Row],[水路]],"")</f>
        <v/>
      </c>
      <c r="G3669" t="str">
        <f>IFERROR(VLOOKUP(D3669,プログラムデータ!A:N,12,0),"")</f>
        <v/>
      </c>
      <c r="H3669" t="str">
        <f>IFERROR(VLOOKUP(D3669,プログラムデータ!A:N,13,0),"")</f>
        <v/>
      </c>
      <c r="I3669" t="str">
        <f>IFERROR(VLOOKUP(D3669,プログラムデータ!A:N,11,0),"")</f>
        <v/>
      </c>
      <c r="J3669" t="str">
        <f>IFERROR(VLOOKUP(D3669,プログラムデータ!A:N,10,0),"")</f>
        <v/>
      </c>
      <c r="K3669" t="str">
        <f>IFERROR(VLOOKUP(D3669,プログラムデータ!A:N,14,0),"")</f>
        <v/>
      </c>
      <c r="L3669" t="str">
        <f t="shared" si="115"/>
        <v xml:space="preserve">    </v>
      </c>
      <c r="M3669" t="str">
        <f>IFERROR(VLOOKUP(J3669,色々!M:P,4,0),"")</f>
        <v/>
      </c>
      <c r="N3669" t="str">
        <f>IFERROR(記録__2[[#This Row],[競技番号]],"")</f>
        <v/>
      </c>
      <c r="O3669" t="str">
        <f>IFERROR(記録__2[[#This Row],[選手番号]],"")</f>
        <v/>
      </c>
    </row>
    <row r="3670" spans="1:15" x14ac:dyDescent="0.2">
      <c r="A3670" t="str">
        <f>IFERROR(VLOOKUP(N3670,プログラム!B:C,2,0),"")</f>
        <v/>
      </c>
      <c r="B3670" t="str">
        <f t="shared" si="114"/>
        <v/>
      </c>
      <c r="C3670" t="str">
        <f>IFERROR(VLOOKUP(B3670,チーム番号!E:F,2,0),"")</f>
        <v/>
      </c>
      <c r="D3670" t="str">
        <f>IFERROR(VLOOKUP(N3670,プログラム!B:C,2,0),"")</f>
        <v/>
      </c>
      <c r="E3670" t="str">
        <f>IFERROR(記録__2[[#This Row],[組]],"")</f>
        <v/>
      </c>
      <c r="F3670" t="str">
        <f>IFERROR(記録__2[[#This Row],[水路]],"")</f>
        <v/>
      </c>
      <c r="G3670" t="str">
        <f>IFERROR(VLOOKUP(D3670,プログラムデータ!A:N,12,0),"")</f>
        <v/>
      </c>
      <c r="H3670" t="str">
        <f>IFERROR(VLOOKUP(D3670,プログラムデータ!A:N,13,0),"")</f>
        <v/>
      </c>
      <c r="I3670" t="str">
        <f>IFERROR(VLOOKUP(D3670,プログラムデータ!A:N,11,0),"")</f>
        <v/>
      </c>
      <c r="J3670" t="str">
        <f>IFERROR(VLOOKUP(D3670,プログラムデータ!A:N,10,0),"")</f>
        <v/>
      </c>
      <c r="K3670" t="str">
        <f>IFERROR(VLOOKUP(D3670,プログラムデータ!A:N,14,0),"")</f>
        <v/>
      </c>
      <c r="L3670" t="str">
        <f t="shared" si="115"/>
        <v xml:space="preserve">    </v>
      </c>
      <c r="M3670" t="str">
        <f>IFERROR(VLOOKUP(J3670,色々!M:P,4,0),"")</f>
        <v/>
      </c>
      <c r="N3670" t="str">
        <f>IFERROR(記録__2[[#This Row],[競技番号]],"")</f>
        <v/>
      </c>
      <c r="O3670" t="str">
        <f>IFERROR(記録__2[[#This Row],[選手番号]],"")</f>
        <v/>
      </c>
    </row>
    <row r="3671" spans="1:15" x14ac:dyDescent="0.2">
      <c r="A3671" t="str">
        <f>IFERROR(VLOOKUP(N3671,プログラム!B:C,2,0),"")</f>
        <v/>
      </c>
      <c r="B3671" t="str">
        <f t="shared" si="114"/>
        <v/>
      </c>
      <c r="C3671" t="str">
        <f>IFERROR(VLOOKUP(B3671,チーム番号!E:F,2,0),"")</f>
        <v/>
      </c>
      <c r="D3671" t="str">
        <f>IFERROR(VLOOKUP(N3671,プログラム!B:C,2,0),"")</f>
        <v/>
      </c>
      <c r="E3671" t="str">
        <f>IFERROR(記録__2[[#This Row],[組]],"")</f>
        <v/>
      </c>
      <c r="F3671" t="str">
        <f>IFERROR(記録__2[[#This Row],[水路]],"")</f>
        <v/>
      </c>
      <c r="G3671" t="str">
        <f>IFERROR(VLOOKUP(D3671,プログラムデータ!A:N,12,0),"")</f>
        <v/>
      </c>
      <c r="H3671" t="str">
        <f>IFERROR(VLOOKUP(D3671,プログラムデータ!A:N,13,0),"")</f>
        <v/>
      </c>
      <c r="I3671" t="str">
        <f>IFERROR(VLOOKUP(D3671,プログラムデータ!A:N,11,0),"")</f>
        <v/>
      </c>
      <c r="J3671" t="str">
        <f>IFERROR(VLOOKUP(D3671,プログラムデータ!A:N,10,0),"")</f>
        <v/>
      </c>
      <c r="K3671" t="str">
        <f>IFERROR(VLOOKUP(D3671,プログラムデータ!A:N,14,0),"")</f>
        <v/>
      </c>
      <c r="L3671" t="str">
        <f t="shared" si="115"/>
        <v xml:space="preserve">    </v>
      </c>
      <c r="M3671" t="str">
        <f>IFERROR(VLOOKUP(J3671,色々!M:P,4,0),"")</f>
        <v/>
      </c>
      <c r="N3671" t="str">
        <f>IFERROR(記録__2[[#This Row],[競技番号]],"")</f>
        <v/>
      </c>
      <c r="O3671" t="str">
        <f>IFERROR(記録__2[[#This Row],[選手番号]],"")</f>
        <v/>
      </c>
    </row>
    <row r="3672" spans="1:15" x14ac:dyDescent="0.2">
      <c r="A3672" t="str">
        <f>IFERROR(VLOOKUP(N3672,プログラム!B:C,2,0),"")</f>
        <v/>
      </c>
      <c r="B3672" t="str">
        <f t="shared" si="114"/>
        <v/>
      </c>
      <c r="C3672" t="str">
        <f>IFERROR(VLOOKUP(B3672,チーム番号!E:F,2,0),"")</f>
        <v/>
      </c>
      <c r="D3672" t="str">
        <f>IFERROR(VLOOKUP(N3672,プログラム!B:C,2,0),"")</f>
        <v/>
      </c>
      <c r="E3672" t="str">
        <f>IFERROR(記録__2[[#This Row],[組]],"")</f>
        <v/>
      </c>
      <c r="F3672" t="str">
        <f>IFERROR(記録__2[[#This Row],[水路]],"")</f>
        <v/>
      </c>
      <c r="G3672" t="str">
        <f>IFERROR(VLOOKUP(D3672,プログラムデータ!A:N,12,0),"")</f>
        <v/>
      </c>
      <c r="H3672" t="str">
        <f>IFERROR(VLOOKUP(D3672,プログラムデータ!A:N,13,0),"")</f>
        <v/>
      </c>
      <c r="I3672" t="str">
        <f>IFERROR(VLOOKUP(D3672,プログラムデータ!A:N,11,0),"")</f>
        <v/>
      </c>
      <c r="J3672" t="str">
        <f>IFERROR(VLOOKUP(D3672,プログラムデータ!A:N,10,0),"")</f>
        <v/>
      </c>
      <c r="K3672" t="str">
        <f>IFERROR(VLOOKUP(D3672,プログラムデータ!A:N,14,0),"")</f>
        <v/>
      </c>
      <c r="L3672" t="str">
        <f t="shared" si="115"/>
        <v xml:space="preserve">    </v>
      </c>
      <c r="M3672" t="str">
        <f>IFERROR(VLOOKUP(J3672,色々!M:P,4,0),"")</f>
        <v/>
      </c>
      <c r="N3672" t="str">
        <f>IFERROR(記録__2[[#This Row],[競技番号]],"")</f>
        <v/>
      </c>
      <c r="O3672" t="str">
        <f>IFERROR(記録__2[[#This Row],[選手番号]],"")</f>
        <v/>
      </c>
    </row>
    <row r="3673" spans="1:15" x14ac:dyDescent="0.2">
      <c r="A3673" t="str">
        <f>IFERROR(VLOOKUP(N3673,プログラム!B:C,2,0),"")</f>
        <v/>
      </c>
      <c r="B3673" t="str">
        <f t="shared" si="114"/>
        <v/>
      </c>
      <c r="C3673" t="str">
        <f>IFERROR(VLOOKUP(B3673,チーム番号!E:F,2,0),"")</f>
        <v/>
      </c>
      <c r="D3673" t="str">
        <f>IFERROR(VLOOKUP(N3673,プログラム!B:C,2,0),"")</f>
        <v/>
      </c>
      <c r="E3673" t="str">
        <f>IFERROR(記録__2[[#This Row],[組]],"")</f>
        <v/>
      </c>
      <c r="F3673" t="str">
        <f>IFERROR(記録__2[[#This Row],[水路]],"")</f>
        <v/>
      </c>
      <c r="G3673" t="str">
        <f>IFERROR(VLOOKUP(D3673,プログラムデータ!A:N,12,0),"")</f>
        <v/>
      </c>
      <c r="H3673" t="str">
        <f>IFERROR(VLOOKUP(D3673,プログラムデータ!A:N,13,0),"")</f>
        <v/>
      </c>
      <c r="I3673" t="str">
        <f>IFERROR(VLOOKUP(D3673,プログラムデータ!A:N,11,0),"")</f>
        <v/>
      </c>
      <c r="J3673" t="str">
        <f>IFERROR(VLOOKUP(D3673,プログラムデータ!A:N,10,0),"")</f>
        <v/>
      </c>
      <c r="K3673" t="str">
        <f>IFERROR(VLOOKUP(D3673,プログラムデータ!A:N,14,0),"")</f>
        <v/>
      </c>
      <c r="L3673" t="str">
        <f t="shared" si="115"/>
        <v xml:space="preserve">    </v>
      </c>
      <c r="M3673" t="str">
        <f>IFERROR(VLOOKUP(J3673,色々!M:P,4,0),"")</f>
        <v/>
      </c>
      <c r="N3673" t="str">
        <f>IFERROR(記録__2[[#This Row],[競技番号]],"")</f>
        <v/>
      </c>
      <c r="O3673" t="str">
        <f>IFERROR(記録__2[[#This Row],[選手番号]],"")</f>
        <v/>
      </c>
    </row>
    <row r="3674" spans="1:15" x14ac:dyDescent="0.2">
      <c r="A3674" t="str">
        <f>IFERROR(VLOOKUP(N3674,プログラム!B:C,2,0),"")</f>
        <v/>
      </c>
      <c r="B3674" t="str">
        <f t="shared" si="114"/>
        <v/>
      </c>
      <c r="C3674" t="str">
        <f>IFERROR(VLOOKUP(B3674,チーム番号!E:F,2,0),"")</f>
        <v/>
      </c>
      <c r="D3674" t="str">
        <f>IFERROR(VLOOKUP(N3674,プログラム!B:C,2,0),"")</f>
        <v/>
      </c>
      <c r="E3674" t="str">
        <f>IFERROR(記録__2[[#This Row],[組]],"")</f>
        <v/>
      </c>
      <c r="F3674" t="str">
        <f>IFERROR(記録__2[[#This Row],[水路]],"")</f>
        <v/>
      </c>
      <c r="G3674" t="str">
        <f>IFERROR(VLOOKUP(D3674,プログラムデータ!A:N,12,0),"")</f>
        <v/>
      </c>
      <c r="H3674" t="str">
        <f>IFERROR(VLOOKUP(D3674,プログラムデータ!A:N,13,0),"")</f>
        <v/>
      </c>
      <c r="I3674" t="str">
        <f>IFERROR(VLOOKUP(D3674,プログラムデータ!A:N,11,0),"")</f>
        <v/>
      </c>
      <c r="J3674" t="str">
        <f>IFERROR(VLOOKUP(D3674,プログラムデータ!A:N,10,0),"")</f>
        <v/>
      </c>
      <c r="K3674" t="str">
        <f>IFERROR(VLOOKUP(D3674,プログラムデータ!A:N,14,0),"")</f>
        <v/>
      </c>
      <c r="L3674" t="str">
        <f t="shared" si="115"/>
        <v xml:space="preserve">    </v>
      </c>
      <c r="M3674" t="str">
        <f>IFERROR(VLOOKUP(J3674,色々!M:P,4,0),"")</f>
        <v/>
      </c>
      <c r="N3674" t="str">
        <f>IFERROR(記録__2[[#This Row],[競技番号]],"")</f>
        <v/>
      </c>
      <c r="O3674" t="str">
        <f>IFERROR(記録__2[[#This Row],[選手番号]],"")</f>
        <v/>
      </c>
    </row>
    <row r="3675" spans="1:15" x14ac:dyDescent="0.2">
      <c r="A3675" t="str">
        <f>IFERROR(VLOOKUP(N3675,プログラム!B:C,2,0),"")</f>
        <v/>
      </c>
      <c r="B3675" t="str">
        <f t="shared" si="114"/>
        <v/>
      </c>
      <c r="C3675" t="str">
        <f>IFERROR(VLOOKUP(B3675,チーム番号!E:F,2,0),"")</f>
        <v/>
      </c>
      <c r="D3675" t="str">
        <f>IFERROR(VLOOKUP(N3675,プログラム!B:C,2,0),"")</f>
        <v/>
      </c>
      <c r="E3675" t="str">
        <f>IFERROR(記録__2[[#This Row],[組]],"")</f>
        <v/>
      </c>
      <c r="F3675" t="str">
        <f>IFERROR(記録__2[[#This Row],[水路]],"")</f>
        <v/>
      </c>
      <c r="G3675" t="str">
        <f>IFERROR(VLOOKUP(D3675,プログラムデータ!A:N,12,0),"")</f>
        <v/>
      </c>
      <c r="H3675" t="str">
        <f>IFERROR(VLOOKUP(D3675,プログラムデータ!A:N,13,0),"")</f>
        <v/>
      </c>
      <c r="I3675" t="str">
        <f>IFERROR(VLOOKUP(D3675,プログラムデータ!A:N,11,0),"")</f>
        <v/>
      </c>
      <c r="J3675" t="str">
        <f>IFERROR(VLOOKUP(D3675,プログラムデータ!A:N,10,0),"")</f>
        <v/>
      </c>
      <c r="K3675" t="str">
        <f>IFERROR(VLOOKUP(D3675,プログラムデータ!A:N,14,0),"")</f>
        <v/>
      </c>
      <c r="L3675" t="str">
        <f t="shared" si="115"/>
        <v xml:space="preserve">    </v>
      </c>
      <c r="M3675" t="str">
        <f>IFERROR(VLOOKUP(J3675,色々!M:P,4,0),"")</f>
        <v/>
      </c>
      <c r="N3675" t="str">
        <f>IFERROR(記録__2[[#This Row],[競技番号]],"")</f>
        <v/>
      </c>
      <c r="O3675" t="str">
        <f>IFERROR(記録__2[[#This Row],[選手番号]],"")</f>
        <v/>
      </c>
    </row>
    <row r="3676" spans="1:15" x14ac:dyDescent="0.2">
      <c r="A3676" t="str">
        <f>IFERROR(VLOOKUP(N3676,プログラム!B:C,2,0),"")</f>
        <v/>
      </c>
      <c r="B3676" t="str">
        <f t="shared" si="114"/>
        <v/>
      </c>
      <c r="C3676" t="str">
        <f>IFERROR(VLOOKUP(B3676,チーム番号!E:F,2,0),"")</f>
        <v/>
      </c>
      <c r="D3676" t="str">
        <f>IFERROR(VLOOKUP(N3676,プログラム!B:C,2,0),"")</f>
        <v/>
      </c>
      <c r="E3676" t="str">
        <f>IFERROR(記録__2[[#This Row],[組]],"")</f>
        <v/>
      </c>
      <c r="F3676" t="str">
        <f>IFERROR(記録__2[[#This Row],[水路]],"")</f>
        <v/>
      </c>
      <c r="G3676" t="str">
        <f>IFERROR(VLOOKUP(D3676,プログラムデータ!A:N,12,0),"")</f>
        <v/>
      </c>
      <c r="H3676" t="str">
        <f>IFERROR(VLOOKUP(D3676,プログラムデータ!A:N,13,0),"")</f>
        <v/>
      </c>
      <c r="I3676" t="str">
        <f>IFERROR(VLOOKUP(D3676,プログラムデータ!A:N,11,0),"")</f>
        <v/>
      </c>
      <c r="J3676" t="str">
        <f>IFERROR(VLOOKUP(D3676,プログラムデータ!A:N,10,0),"")</f>
        <v/>
      </c>
      <c r="K3676" t="str">
        <f>IFERROR(VLOOKUP(D3676,プログラムデータ!A:N,14,0),"")</f>
        <v/>
      </c>
      <c r="L3676" t="str">
        <f t="shared" si="115"/>
        <v xml:space="preserve">    </v>
      </c>
      <c r="M3676" t="str">
        <f>IFERROR(VLOOKUP(J3676,色々!M:P,4,0),"")</f>
        <v/>
      </c>
      <c r="N3676" t="str">
        <f>IFERROR(記録__2[[#This Row],[競技番号]],"")</f>
        <v/>
      </c>
      <c r="O3676" t="str">
        <f>IFERROR(記録__2[[#This Row],[選手番号]],"")</f>
        <v/>
      </c>
    </row>
    <row r="3677" spans="1:15" x14ac:dyDescent="0.2">
      <c r="A3677" t="str">
        <f>IFERROR(VLOOKUP(N3677,プログラム!B:C,2,0),"")</f>
        <v/>
      </c>
      <c r="B3677" t="str">
        <f t="shared" si="114"/>
        <v/>
      </c>
      <c r="C3677" t="str">
        <f>IFERROR(VLOOKUP(B3677,チーム番号!E:F,2,0),"")</f>
        <v/>
      </c>
      <c r="D3677" t="str">
        <f>IFERROR(VLOOKUP(N3677,プログラム!B:C,2,0),"")</f>
        <v/>
      </c>
      <c r="E3677" t="str">
        <f>IFERROR(記録__2[[#This Row],[組]],"")</f>
        <v/>
      </c>
      <c r="F3677" t="str">
        <f>IFERROR(記録__2[[#This Row],[水路]],"")</f>
        <v/>
      </c>
      <c r="G3677" t="str">
        <f>IFERROR(VLOOKUP(D3677,プログラムデータ!A:N,12,0),"")</f>
        <v/>
      </c>
      <c r="H3677" t="str">
        <f>IFERROR(VLOOKUP(D3677,プログラムデータ!A:N,13,0),"")</f>
        <v/>
      </c>
      <c r="I3677" t="str">
        <f>IFERROR(VLOOKUP(D3677,プログラムデータ!A:N,11,0),"")</f>
        <v/>
      </c>
      <c r="J3677" t="str">
        <f>IFERROR(VLOOKUP(D3677,プログラムデータ!A:N,10,0),"")</f>
        <v/>
      </c>
      <c r="K3677" t="str">
        <f>IFERROR(VLOOKUP(D3677,プログラムデータ!A:N,14,0),"")</f>
        <v/>
      </c>
      <c r="L3677" t="str">
        <f t="shared" si="115"/>
        <v xml:space="preserve">    </v>
      </c>
      <c r="M3677" t="str">
        <f>IFERROR(VLOOKUP(J3677,色々!M:P,4,0),"")</f>
        <v/>
      </c>
      <c r="N3677" t="str">
        <f>IFERROR(記録__2[[#This Row],[競技番号]],"")</f>
        <v/>
      </c>
      <c r="O3677" t="str">
        <f>IFERROR(記録__2[[#This Row],[選手番号]],"")</f>
        <v/>
      </c>
    </row>
    <row r="3678" spans="1:15" x14ac:dyDescent="0.2">
      <c r="A3678" t="str">
        <f>IFERROR(VLOOKUP(N3678,プログラム!B:C,2,0),"")</f>
        <v/>
      </c>
      <c r="B3678" t="str">
        <f t="shared" si="114"/>
        <v/>
      </c>
      <c r="C3678" t="str">
        <f>IFERROR(VLOOKUP(B3678,チーム番号!E:F,2,0),"")</f>
        <v/>
      </c>
      <c r="D3678" t="str">
        <f>IFERROR(VLOOKUP(N3678,プログラム!B:C,2,0),"")</f>
        <v/>
      </c>
      <c r="E3678" t="str">
        <f>IFERROR(記録__2[[#This Row],[組]],"")</f>
        <v/>
      </c>
      <c r="F3678" t="str">
        <f>IFERROR(記録__2[[#This Row],[水路]],"")</f>
        <v/>
      </c>
      <c r="G3678" t="str">
        <f>IFERROR(VLOOKUP(D3678,プログラムデータ!A:N,12,0),"")</f>
        <v/>
      </c>
      <c r="H3678" t="str">
        <f>IFERROR(VLOOKUP(D3678,プログラムデータ!A:N,13,0),"")</f>
        <v/>
      </c>
      <c r="I3678" t="str">
        <f>IFERROR(VLOOKUP(D3678,プログラムデータ!A:N,11,0),"")</f>
        <v/>
      </c>
      <c r="J3678" t="str">
        <f>IFERROR(VLOOKUP(D3678,プログラムデータ!A:N,10,0),"")</f>
        <v/>
      </c>
      <c r="K3678" t="str">
        <f>IFERROR(VLOOKUP(D3678,プログラムデータ!A:N,14,0),"")</f>
        <v/>
      </c>
      <c r="L3678" t="str">
        <f t="shared" si="115"/>
        <v xml:space="preserve">    </v>
      </c>
      <c r="M3678" t="str">
        <f>IFERROR(VLOOKUP(J3678,色々!M:P,4,0),"")</f>
        <v/>
      </c>
      <c r="N3678" t="str">
        <f>IFERROR(記録__2[[#This Row],[競技番号]],"")</f>
        <v/>
      </c>
      <c r="O3678" t="str">
        <f>IFERROR(記録__2[[#This Row],[選手番号]],"")</f>
        <v/>
      </c>
    </row>
    <row r="3679" spans="1:15" x14ac:dyDescent="0.2">
      <c r="A3679" t="str">
        <f>IFERROR(VLOOKUP(N3679,プログラム!B:C,2,0),"")</f>
        <v/>
      </c>
      <c r="B3679" t="str">
        <f t="shared" si="114"/>
        <v/>
      </c>
      <c r="C3679" t="str">
        <f>IFERROR(VLOOKUP(B3679,チーム番号!E:F,2,0),"")</f>
        <v/>
      </c>
      <c r="D3679" t="str">
        <f>IFERROR(VLOOKUP(N3679,プログラム!B:C,2,0),"")</f>
        <v/>
      </c>
      <c r="E3679" t="str">
        <f>IFERROR(記録__2[[#This Row],[組]],"")</f>
        <v/>
      </c>
      <c r="F3679" t="str">
        <f>IFERROR(記録__2[[#This Row],[水路]],"")</f>
        <v/>
      </c>
      <c r="G3679" t="str">
        <f>IFERROR(VLOOKUP(D3679,プログラムデータ!A:N,12,0),"")</f>
        <v/>
      </c>
      <c r="H3679" t="str">
        <f>IFERROR(VLOOKUP(D3679,プログラムデータ!A:N,13,0),"")</f>
        <v/>
      </c>
      <c r="I3679" t="str">
        <f>IFERROR(VLOOKUP(D3679,プログラムデータ!A:N,11,0),"")</f>
        <v/>
      </c>
      <c r="J3679" t="str">
        <f>IFERROR(VLOOKUP(D3679,プログラムデータ!A:N,10,0),"")</f>
        <v/>
      </c>
      <c r="K3679" t="str">
        <f>IFERROR(VLOOKUP(D3679,プログラムデータ!A:N,14,0),"")</f>
        <v/>
      </c>
      <c r="L3679" t="str">
        <f t="shared" si="115"/>
        <v xml:space="preserve">    </v>
      </c>
      <c r="M3679" t="str">
        <f>IFERROR(VLOOKUP(J3679,色々!M:P,4,0),"")</f>
        <v/>
      </c>
      <c r="N3679" t="str">
        <f>IFERROR(記録__2[[#This Row],[競技番号]],"")</f>
        <v/>
      </c>
      <c r="O3679" t="str">
        <f>IFERROR(記録__2[[#This Row],[選手番号]],"")</f>
        <v/>
      </c>
    </row>
    <row r="3680" spans="1:15" x14ac:dyDescent="0.2">
      <c r="A3680" t="str">
        <f>IFERROR(VLOOKUP(N3680,プログラム!B:C,2,0),"")</f>
        <v/>
      </c>
      <c r="B3680" t="str">
        <f t="shared" si="114"/>
        <v/>
      </c>
      <c r="C3680" t="str">
        <f>IFERROR(VLOOKUP(B3680,チーム番号!E:F,2,0),"")</f>
        <v/>
      </c>
      <c r="D3680" t="str">
        <f>IFERROR(VLOOKUP(N3680,プログラム!B:C,2,0),"")</f>
        <v/>
      </c>
      <c r="E3680" t="str">
        <f>IFERROR(記録__2[[#This Row],[組]],"")</f>
        <v/>
      </c>
      <c r="F3680" t="str">
        <f>IFERROR(記録__2[[#This Row],[水路]],"")</f>
        <v/>
      </c>
      <c r="G3680" t="str">
        <f>IFERROR(VLOOKUP(D3680,プログラムデータ!A:N,12,0),"")</f>
        <v/>
      </c>
      <c r="H3680" t="str">
        <f>IFERROR(VLOOKUP(D3680,プログラムデータ!A:N,13,0),"")</f>
        <v/>
      </c>
      <c r="I3680" t="str">
        <f>IFERROR(VLOOKUP(D3680,プログラムデータ!A:N,11,0),"")</f>
        <v/>
      </c>
      <c r="J3680" t="str">
        <f>IFERROR(VLOOKUP(D3680,プログラムデータ!A:N,10,0),"")</f>
        <v/>
      </c>
      <c r="K3680" t="str">
        <f>IFERROR(VLOOKUP(D3680,プログラムデータ!A:N,14,0),"")</f>
        <v/>
      </c>
      <c r="L3680" t="str">
        <f t="shared" si="115"/>
        <v xml:space="preserve">    </v>
      </c>
      <c r="M3680" t="str">
        <f>IFERROR(VLOOKUP(J3680,色々!M:P,4,0),"")</f>
        <v/>
      </c>
      <c r="N3680" t="str">
        <f>IFERROR(記録__2[[#This Row],[競技番号]],"")</f>
        <v/>
      </c>
      <c r="O3680" t="str">
        <f>IFERROR(記録__2[[#This Row],[選手番号]],"")</f>
        <v/>
      </c>
    </row>
    <row r="3681" spans="1:15" x14ac:dyDescent="0.2">
      <c r="A3681" t="str">
        <f>IFERROR(VLOOKUP(N3681,プログラム!B:C,2,0),"")</f>
        <v/>
      </c>
      <c r="B3681" t="str">
        <f t="shared" si="114"/>
        <v/>
      </c>
      <c r="C3681" t="str">
        <f>IFERROR(VLOOKUP(B3681,チーム番号!E:F,2,0),"")</f>
        <v/>
      </c>
      <c r="D3681" t="str">
        <f>IFERROR(VLOOKUP(N3681,プログラム!B:C,2,0),"")</f>
        <v/>
      </c>
      <c r="E3681" t="str">
        <f>IFERROR(記録__2[[#This Row],[組]],"")</f>
        <v/>
      </c>
      <c r="F3681" t="str">
        <f>IFERROR(記録__2[[#This Row],[水路]],"")</f>
        <v/>
      </c>
      <c r="G3681" t="str">
        <f>IFERROR(VLOOKUP(D3681,プログラムデータ!A:N,12,0),"")</f>
        <v/>
      </c>
      <c r="H3681" t="str">
        <f>IFERROR(VLOOKUP(D3681,プログラムデータ!A:N,13,0),"")</f>
        <v/>
      </c>
      <c r="I3681" t="str">
        <f>IFERROR(VLOOKUP(D3681,プログラムデータ!A:N,11,0),"")</f>
        <v/>
      </c>
      <c r="J3681" t="str">
        <f>IFERROR(VLOOKUP(D3681,プログラムデータ!A:N,10,0),"")</f>
        <v/>
      </c>
      <c r="K3681" t="str">
        <f>IFERROR(VLOOKUP(D3681,プログラムデータ!A:N,14,0),"")</f>
        <v/>
      </c>
      <c r="L3681" t="str">
        <f t="shared" si="115"/>
        <v xml:space="preserve">    </v>
      </c>
      <c r="M3681" t="str">
        <f>IFERROR(VLOOKUP(J3681,色々!M:P,4,0),"")</f>
        <v/>
      </c>
      <c r="N3681" t="str">
        <f>IFERROR(記録__2[[#This Row],[競技番号]],"")</f>
        <v/>
      </c>
      <c r="O3681" t="str">
        <f>IFERROR(記録__2[[#This Row],[選手番号]],"")</f>
        <v/>
      </c>
    </row>
    <row r="3682" spans="1:15" x14ac:dyDescent="0.2">
      <c r="A3682" t="str">
        <f>IFERROR(VLOOKUP(N3682,プログラム!B:C,2,0),"")</f>
        <v/>
      </c>
      <c r="B3682" t="str">
        <f t="shared" si="114"/>
        <v/>
      </c>
      <c r="C3682" t="str">
        <f>IFERROR(VLOOKUP(B3682,チーム番号!E:F,2,0),"")</f>
        <v/>
      </c>
      <c r="D3682" t="str">
        <f>IFERROR(VLOOKUP(N3682,プログラム!B:C,2,0),"")</f>
        <v/>
      </c>
      <c r="E3682" t="str">
        <f>IFERROR(記録__2[[#This Row],[組]],"")</f>
        <v/>
      </c>
      <c r="F3682" t="str">
        <f>IFERROR(記録__2[[#This Row],[水路]],"")</f>
        <v/>
      </c>
      <c r="G3682" t="str">
        <f>IFERROR(VLOOKUP(D3682,プログラムデータ!A:N,12,0),"")</f>
        <v/>
      </c>
      <c r="H3682" t="str">
        <f>IFERROR(VLOOKUP(D3682,プログラムデータ!A:N,13,0),"")</f>
        <v/>
      </c>
      <c r="I3682" t="str">
        <f>IFERROR(VLOOKUP(D3682,プログラムデータ!A:N,11,0),"")</f>
        <v/>
      </c>
      <c r="J3682" t="str">
        <f>IFERROR(VLOOKUP(D3682,プログラムデータ!A:N,10,0),"")</f>
        <v/>
      </c>
      <c r="K3682" t="str">
        <f>IFERROR(VLOOKUP(D3682,プログラムデータ!A:N,14,0),"")</f>
        <v/>
      </c>
      <c r="L3682" t="str">
        <f t="shared" si="115"/>
        <v xml:space="preserve">    </v>
      </c>
      <c r="M3682" t="str">
        <f>IFERROR(VLOOKUP(J3682,色々!M:P,4,0),"")</f>
        <v/>
      </c>
      <c r="N3682" t="str">
        <f>IFERROR(記録__2[[#This Row],[競技番号]],"")</f>
        <v/>
      </c>
      <c r="O3682" t="str">
        <f>IFERROR(記録__2[[#This Row],[選手番号]],"")</f>
        <v/>
      </c>
    </row>
    <row r="3683" spans="1:15" x14ac:dyDescent="0.2">
      <c r="A3683" t="str">
        <f>IFERROR(VLOOKUP(N3683,プログラム!B:C,2,0),"")</f>
        <v/>
      </c>
      <c r="B3683" t="str">
        <f t="shared" si="114"/>
        <v/>
      </c>
      <c r="C3683" t="str">
        <f>IFERROR(VLOOKUP(B3683,チーム番号!E:F,2,0),"")</f>
        <v/>
      </c>
      <c r="D3683" t="str">
        <f>IFERROR(VLOOKUP(N3683,プログラム!B:C,2,0),"")</f>
        <v/>
      </c>
      <c r="E3683" t="str">
        <f>IFERROR(記録__2[[#This Row],[組]],"")</f>
        <v/>
      </c>
      <c r="F3683" t="str">
        <f>IFERROR(記録__2[[#This Row],[水路]],"")</f>
        <v/>
      </c>
      <c r="G3683" t="str">
        <f>IFERROR(VLOOKUP(D3683,プログラムデータ!A:N,12,0),"")</f>
        <v/>
      </c>
      <c r="H3683" t="str">
        <f>IFERROR(VLOOKUP(D3683,プログラムデータ!A:N,13,0),"")</f>
        <v/>
      </c>
      <c r="I3683" t="str">
        <f>IFERROR(VLOOKUP(D3683,プログラムデータ!A:N,11,0),"")</f>
        <v/>
      </c>
      <c r="J3683" t="str">
        <f>IFERROR(VLOOKUP(D3683,プログラムデータ!A:N,10,0),"")</f>
        <v/>
      </c>
      <c r="K3683" t="str">
        <f>IFERROR(VLOOKUP(D3683,プログラムデータ!A:N,14,0),"")</f>
        <v/>
      </c>
      <c r="L3683" t="str">
        <f t="shared" si="115"/>
        <v xml:space="preserve">    </v>
      </c>
      <c r="M3683" t="str">
        <f>IFERROR(VLOOKUP(J3683,色々!M:P,4,0),"")</f>
        <v/>
      </c>
      <c r="N3683" t="str">
        <f>IFERROR(記録__2[[#This Row],[競技番号]],"")</f>
        <v/>
      </c>
      <c r="O3683" t="str">
        <f>IFERROR(記録__2[[#This Row],[選手番号]],"")</f>
        <v/>
      </c>
    </row>
    <row r="3684" spans="1:15" x14ac:dyDescent="0.2">
      <c r="A3684" t="str">
        <f>IFERROR(VLOOKUP(N3684,プログラム!B:C,2,0),"")</f>
        <v/>
      </c>
      <c r="B3684" t="str">
        <f t="shared" si="114"/>
        <v/>
      </c>
      <c r="C3684" t="str">
        <f>IFERROR(VLOOKUP(B3684,チーム番号!E:F,2,0),"")</f>
        <v/>
      </c>
      <c r="D3684" t="str">
        <f>IFERROR(VLOOKUP(N3684,プログラム!B:C,2,0),"")</f>
        <v/>
      </c>
      <c r="E3684" t="str">
        <f>IFERROR(記録__2[[#This Row],[組]],"")</f>
        <v/>
      </c>
      <c r="F3684" t="str">
        <f>IFERROR(記録__2[[#This Row],[水路]],"")</f>
        <v/>
      </c>
      <c r="G3684" t="str">
        <f>IFERROR(VLOOKUP(D3684,プログラムデータ!A:N,12,0),"")</f>
        <v/>
      </c>
      <c r="H3684" t="str">
        <f>IFERROR(VLOOKUP(D3684,プログラムデータ!A:N,13,0),"")</f>
        <v/>
      </c>
      <c r="I3684" t="str">
        <f>IFERROR(VLOOKUP(D3684,プログラムデータ!A:N,11,0),"")</f>
        <v/>
      </c>
      <c r="J3684" t="str">
        <f>IFERROR(VLOOKUP(D3684,プログラムデータ!A:N,10,0),"")</f>
        <v/>
      </c>
      <c r="K3684" t="str">
        <f>IFERROR(VLOOKUP(D3684,プログラムデータ!A:N,14,0),"")</f>
        <v/>
      </c>
      <c r="L3684" t="str">
        <f t="shared" si="115"/>
        <v xml:space="preserve">    </v>
      </c>
      <c r="M3684" t="str">
        <f>IFERROR(VLOOKUP(J3684,色々!M:P,4,0),"")</f>
        <v/>
      </c>
      <c r="N3684" t="str">
        <f>IFERROR(記録__2[[#This Row],[競技番号]],"")</f>
        <v/>
      </c>
      <c r="O3684" t="str">
        <f>IFERROR(記録__2[[#This Row],[選手番号]],"")</f>
        <v/>
      </c>
    </row>
    <row r="3685" spans="1:15" x14ac:dyDescent="0.2">
      <c r="A3685" t="str">
        <f>IFERROR(VLOOKUP(N3685,プログラム!B:C,2,0),"")</f>
        <v/>
      </c>
      <c r="B3685" t="str">
        <f t="shared" si="114"/>
        <v/>
      </c>
      <c r="C3685" t="str">
        <f>IFERROR(VLOOKUP(B3685,チーム番号!E:F,2,0),"")</f>
        <v/>
      </c>
      <c r="D3685" t="str">
        <f>IFERROR(VLOOKUP(N3685,プログラム!B:C,2,0),"")</f>
        <v/>
      </c>
      <c r="E3685" t="str">
        <f>IFERROR(記録__2[[#This Row],[組]],"")</f>
        <v/>
      </c>
      <c r="F3685" t="str">
        <f>IFERROR(記録__2[[#This Row],[水路]],"")</f>
        <v/>
      </c>
      <c r="G3685" t="str">
        <f>IFERROR(VLOOKUP(D3685,プログラムデータ!A:N,12,0),"")</f>
        <v/>
      </c>
      <c r="H3685" t="str">
        <f>IFERROR(VLOOKUP(D3685,プログラムデータ!A:N,13,0),"")</f>
        <v/>
      </c>
      <c r="I3685" t="str">
        <f>IFERROR(VLOOKUP(D3685,プログラムデータ!A:N,11,0),"")</f>
        <v/>
      </c>
      <c r="J3685" t="str">
        <f>IFERROR(VLOOKUP(D3685,プログラムデータ!A:N,10,0),"")</f>
        <v/>
      </c>
      <c r="K3685" t="str">
        <f>IFERROR(VLOOKUP(D3685,プログラムデータ!A:N,14,0),"")</f>
        <v/>
      </c>
      <c r="L3685" t="str">
        <f t="shared" si="115"/>
        <v xml:space="preserve">    </v>
      </c>
      <c r="M3685" t="str">
        <f>IFERROR(VLOOKUP(J3685,色々!M:P,4,0),"")</f>
        <v/>
      </c>
      <c r="N3685" t="str">
        <f>IFERROR(記録__2[[#This Row],[競技番号]],"")</f>
        <v/>
      </c>
      <c r="O3685" t="str">
        <f>IFERROR(記録__2[[#This Row],[選手番号]],"")</f>
        <v/>
      </c>
    </row>
    <row r="3686" spans="1:15" x14ac:dyDescent="0.2">
      <c r="A3686" t="str">
        <f>IFERROR(VLOOKUP(N3686,プログラム!B:C,2,0),"")</f>
        <v/>
      </c>
      <c r="B3686" t="str">
        <f t="shared" si="114"/>
        <v/>
      </c>
      <c r="C3686" t="str">
        <f>IFERROR(VLOOKUP(B3686,チーム番号!E:F,2,0),"")</f>
        <v/>
      </c>
      <c r="D3686" t="str">
        <f>IFERROR(VLOOKUP(N3686,プログラム!B:C,2,0),"")</f>
        <v/>
      </c>
      <c r="E3686" t="str">
        <f>IFERROR(記録__2[[#This Row],[組]],"")</f>
        <v/>
      </c>
      <c r="F3686" t="str">
        <f>IFERROR(記録__2[[#This Row],[水路]],"")</f>
        <v/>
      </c>
      <c r="G3686" t="str">
        <f>IFERROR(VLOOKUP(D3686,プログラムデータ!A:N,12,0),"")</f>
        <v/>
      </c>
      <c r="H3686" t="str">
        <f>IFERROR(VLOOKUP(D3686,プログラムデータ!A:N,13,0),"")</f>
        <v/>
      </c>
      <c r="I3686" t="str">
        <f>IFERROR(VLOOKUP(D3686,プログラムデータ!A:N,11,0),"")</f>
        <v/>
      </c>
      <c r="J3686" t="str">
        <f>IFERROR(VLOOKUP(D3686,プログラムデータ!A:N,10,0),"")</f>
        <v/>
      </c>
      <c r="K3686" t="str">
        <f>IFERROR(VLOOKUP(D3686,プログラムデータ!A:N,14,0),"")</f>
        <v/>
      </c>
      <c r="L3686" t="str">
        <f t="shared" si="115"/>
        <v xml:space="preserve">    </v>
      </c>
      <c r="M3686" t="str">
        <f>IFERROR(VLOOKUP(J3686,色々!M:P,4,0),"")</f>
        <v/>
      </c>
      <c r="N3686" t="str">
        <f>IFERROR(記録__2[[#This Row],[競技番号]],"")</f>
        <v/>
      </c>
      <c r="O3686" t="str">
        <f>IFERROR(記録__2[[#This Row],[選手番号]],"")</f>
        <v/>
      </c>
    </row>
    <row r="3687" spans="1:15" x14ac:dyDescent="0.2">
      <c r="A3687" t="str">
        <f>IFERROR(VLOOKUP(N3687,プログラム!B:C,2,0),"")</f>
        <v/>
      </c>
      <c r="B3687" t="str">
        <f t="shared" si="114"/>
        <v/>
      </c>
      <c r="C3687" t="str">
        <f>IFERROR(VLOOKUP(B3687,チーム番号!E:F,2,0),"")</f>
        <v/>
      </c>
      <c r="D3687" t="str">
        <f>IFERROR(VLOOKUP(N3687,プログラム!B:C,2,0),"")</f>
        <v/>
      </c>
      <c r="E3687" t="str">
        <f>IFERROR(記録__2[[#This Row],[組]],"")</f>
        <v/>
      </c>
      <c r="F3687" t="str">
        <f>IFERROR(記録__2[[#This Row],[水路]],"")</f>
        <v/>
      </c>
      <c r="G3687" t="str">
        <f>IFERROR(VLOOKUP(D3687,プログラムデータ!A:N,12,0),"")</f>
        <v/>
      </c>
      <c r="H3687" t="str">
        <f>IFERROR(VLOOKUP(D3687,プログラムデータ!A:N,13,0),"")</f>
        <v/>
      </c>
      <c r="I3687" t="str">
        <f>IFERROR(VLOOKUP(D3687,プログラムデータ!A:N,11,0),"")</f>
        <v/>
      </c>
      <c r="J3687" t="str">
        <f>IFERROR(VLOOKUP(D3687,プログラムデータ!A:N,10,0),"")</f>
        <v/>
      </c>
      <c r="K3687" t="str">
        <f>IFERROR(VLOOKUP(D3687,プログラムデータ!A:N,14,0),"")</f>
        <v/>
      </c>
      <c r="L3687" t="str">
        <f t="shared" si="115"/>
        <v xml:space="preserve">    </v>
      </c>
      <c r="M3687" t="str">
        <f>IFERROR(VLOOKUP(J3687,色々!M:P,4,0),"")</f>
        <v/>
      </c>
      <c r="N3687" t="str">
        <f>IFERROR(記録__2[[#This Row],[競技番号]],"")</f>
        <v/>
      </c>
      <c r="O3687" t="str">
        <f>IFERROR(記録__2[[#This Row],[選手番号]],"")</f>
        <v/>
      </c>
    </row>
    <row r="3688" spans="1:15" x14ac:dyDescent="0.2">
      <c r="A3688" t="str">
        <f>IFERROR(VLOOKUP(N3688,プログラム!B:C,2,0),"")</f>
        <v/>
      </c>
      <c r="B3688" t="str">
        <f t="shared" si="114"/>
        <v/>
      </c>
      <c r="C3688" t="str">
        <f>IFERROR(VLOOKUP(B3688,チーム番号!E:F,2,0),"")</f>
        <v/>
      </c>
      <c r="D3688" t="str">
        <f>IFERROR(VLOOKUP(N3688,プログラム!B:C,2,0),"")</f>
        <v/>
      </c>
      <c r="E3688" t="str">
        <f>IFERROR(記録__2[[#This Row],[組]],"")</f>
        <v/>
      </c>
      <c r="F3688" t="str">
        <f>IFERROR(記録__2[[#This Row],[水路]],"")</f>
        <v/>
      </c>
      <c r="G3688" t="str">
        <f>IFERROR(VLOOKUP(D3688,プログラムデータ!A:N,12,0),"")</f>
        <v/>
      </c>
      <c r="H3688" t="str">
        <f>IFERROR(VLOOKUP(D3688,プログラムデータ!A:N,13,0),"")</f>
        <v/>
      </c>
      <c r="I3688" t="str">
        <f>IFERROR(VLOOKUP(D3688,プログラムデータ!A:N,11,0),"")</f>
        <v/>
      </c>
      <c r="J3688" t="str">
        <f>IFERROR(VLOOKUP(D3688,プログラムデータ!A:N,10,0),"")</f>
        <v/>
      </c>
      <c r="K3688" t="str">
        <f>IFERROR(VLOOKUP(D3688,プログラムデータ!A:N,14,0),"")</f>
        <v/>
      </c>
      <c r="L3688" t="str">
        <f t="shared" si="115"/>
        <v xml:space="preserve">    </v>
      </c>
      <c r="M3688" t="str">
        <f>IFERROR(VLOOKUP(J3688,色々!M:P,4,0),"")</f>
        <v/>
      </c>
      <c r="N3688" t="str">
        <f>IFERROR(記録__2[[#This Row],[競技番号]],"")</f>
        <v/>
      </c>
      <c r="O3688" t="str">
        <f>IFERROR(記録__2[[#This Row],[選手番号]],"")</f>
        <v/>
      </c>
    </row>
    <row r="3689" spans="1:15" x14ac:dyDescent="0.2">
      <c r="A3689" t="str">
        <f>IFERROR(VLOOKUP(N3689,プログラム!B:C,2,0),"")</f>
        <v/>
      </c>
      <c r="B3689" t="str">
        <f t="shared" si="114"/>
        <v/>
      </c>
      <c r="C3689" t="str">
        <f>IFERROR(VLOOKUP(B3689,チーム番号!E:F,2,0),"")</f>
        <v/>
      </c>
      <c r="D3689" t="str">
        <f>IFERROR(VLOOKUP(N3689,プログラム!B:C,2,0),"")</f>
        <v/>
      </c>
      <c r="E3689" t="str">
        <f>IFERROR(記録__2[[#This Row],[組]],"")</f>
        <v/>
      </c>
      <c r="F3689" t="str">
        <f>IFERROR(記録__2[[#This Row],[水路]],"")</f>
        <v/>
      </c>
      <c r="G3689" t="str">
        <f>IFERROR(VLOOKUP(D3689,プログラムデータ!A:N,12,0),"")</f>
        <v/>
      </c>
      <c r="H3689" t="str">
        <f>IFERROR(VLOOKUP(D3689,プログラムデータ!A:N,13,0),"")</f>
        <v/>
      </c>
      <c r="I3689" t="str">
        <f>IFERROR(VLOOKUP(D3689,プログラムデータ!A:N,11,0),"")</f>
        <v/>
      </c>
      <c r="J3689" t="str">
        <f>IFERROR(VLOOKUP(D3689,プログラムデータ!A:N,10,0),"")</f>
        <v/>
      </c>
      <c r="K3689" t="str">
        <f>IFERROR(VLOOKUP(D3689,プログラムデータ!A:N,14,0),"")</f>
        <v/>
      </c>
      <c r="L3689" t="str">
        <f t="shared" si="115"/>
        <v xml:space="preserve">    </v>
      </c>
      <c r="M3689" t="str">
        <f>IFERROR(VLOOKUP(J3689,色々!M:P,4,0),"")</f>
        <v/>
      </c>
      <c r="N3689" t="str">
        <f>IFERROR(記録__2[[#This Row],[競技番号]],"")</f>
        <v/>
      </c>
      <c r="O3689" t="str">
        <f>IFERROR(記録__2[[#This Row],[選手番号]],"")</f>
        <v/>
      </c>
    </row>
    <row r="3690" spans="1:15" x14ac:dyDescent="0.2">
      <c r="A3690" t="str">
        <f>IFERROR(VLOOKUP(N3690,プログラム!B:C,2,0),"")</f>
        <v/>
      </c>
      <c r="B3690" t="str">
        <f t="shared" si="114"/>
        <v/>
      </c>
      <c r="C3690" t="str">
        <f>IFERROR(VLOOKUP(B3690,チーム番号!E:F,2,0),"")</f>
        <v/>
      </c>
      <c r="D3690" t="str">
        <f>IFERROR(VLOOKUP(N3690,プログラム!B:C,2,0),"")</f>
        <v/>
      </c>
      <c r="E3690" t="str">
        <f>IFERROR(記録__2[[#This Row],[組]],"")</f>
        <v/>
      </c>
      <c r="F3690" t="str">
        <f>IFERROR(記録__2[[#This Row],[水路]],"")</f>
        <v/>
      </c>
      <c r="G3690" t="str">
        <f>IFERROR(VLOOKUP(D3690,プログラムデータ!A:N,12,0),"")</f>
        <v/>
      </c>
      <c r="H3690" t="str">
        <f>IFERROR(VLOOKUP(D3690,プログラムデータ!A:N,13,0),"")</f>
        <v/>
      </c>
      <c r="I3690" t="str">
        <f>IFERROR(VLOOKUP(D3690,プログラムデータ!A:N,11,0),"")</f>
        <v/>
      </c>
      <c r="J3690" t="str">
        <f>IFERROR(VLOOKUP(D3690,プログラムデータ!A:N,10,0),"")</f>
        <v/>
      </c>
      <c r="K3690" t="str">
        <f>IFERROR(VLOOKUP(D3690,プログラムデータ!A:N,14,0),"")</f>
        <v/>
      </c>
      <c r="L3690" t="str">
        <f t="shared" si="115"/>
        <v xml:space="preserve">    </v>
      </c>
      <c r="M3690" t="str">
        <f>IFERROR(VLOOKUP(J3690,色々!M:P,4,0),"")</f>
        <v/>
      </c>
      <c r="N3690" t="str">
        <f>IFERROR(記録__2[[#This Row],[競技番号]],"")</f>
        <v/>
      </c>
      <c r="O3690" t="str">
        <f>IFERROR(記録__2[[#This Row],[選手番号]],"")</f>
        <v/>
      </c>
    </row>
    <row r="3691" spans="1:15" x14ac:dyDescent="0.2">
      <c r="A3691" t="str">
        <f>IFERROR(VLOOKUP(N3691,プログラム!B:C,2,0),"")</f>
        <v/>
      </c>
      <c r="B3691" t="str">
        <f t="shared" si="114"/>
        <v/>
      </c>
      <c r="C3691" t="str">
        <f>IFERROR(VLOOKUP(B3691,チーム番号!E:F,2,0),"")</f>
        <v/>
      </c>
      <c r="D3691" t="str">
        <f>IFERROR(VLOOKUP(N3691,プログラム!B:C,2,0),"")</f>
        <v/>
      </c>
      <c r="E3691" t="str">
        <f>IFERROR(記録__2[[#This Row],[組]],"")</f>
        <v/>
      </c>
      <c r="F3691" t="str">
        <f>IFERROR(記録__2[[#This Row],[水路]],"")</f>
        <v/>
      </c>
      <c r="G3691" t="str">
        <f>IFERROR(VLOOKUP(D3691,プログラムデータ!A:N,12,0),"")</f>
        <v/>
      </c>
      <c r="H3691" t="str">
        <f>IFERROR(VLOOKUP(D3691,プログラムデータ!A:N,13,0),"")</f>
        <v/>
      </c>
      <c r="I3691" t="str">
        <f>IFERROR(VLOOKUP(D3691,プログラムデータ!A:N,11,0),"")</f>
        <v/>
      </c>
      <c r="J3691" t="str">
        <f>IFERROR(VLOOKUP(D3691,プログラムデータ!A:N,10,0),"")</f>
        <v/>
      </c>
      <c r="K3691" t="str">
        <f>IFERROR(VLOOKUP(D3691,プログラムデータ!A:N,14,0),"")</f>
        <v/>
      </c>
      <c r="L3691" t="str">
        <f t="shared" si="115"/>
        <v xml:space="preserve">    </v>
      </c>
      <c r="M3691" t="str">
        <f>IFERROR(VLOOKUP(J3691,色々!M:P,4,0),"")</f>
        <v/>
      </c>
      <c r="N3691" t="str">
        <f>IFERROR(記録__2[[#This Row],[競技番号]],"")</f>
        <v/>
      </c>
      <c r="O3691" t="str">
        <f>IFERROR(記録__2[[#This Row],[選手番号]],"")</f>
        <v/>
      </c>
    </row>
    <row r="3692" spans="1:15" x14ac:dyDescent="0.2">
      <c r="A3692" t="str">
        <f>IFERROR(VLOOKUP(N3692,プログラム!B:C,2,0),"")</f>
        <v/>
      </c>
      <c r="B3692" t="str">
        <f t="shared" si="114"/>
        <v/>
      </c>
      <c r="C3692" t="str">
        <f>IFERROR(VLOOKUP(B3692,チーム番号!E:F,2,0),"")</f>
        <v/>
      </c>
      <c r="D3692" t="str">
        <f>IFERROR(VLOOKUP(N3692,プログラム!B:C,2,0),"")</f>
        <v/>
      </c>
      <c r="E3692" t="str">
        <f>IFERROR(記録__2[[#This Row],[組]],"")</f>
        <v/>
      </c>
      <c r="F3692" t="str">
        <f>IFERROR(記録__2[[#This Row],[水路]],"")</f>
        <v/>
      </c>
      <c r="G3692" t="str">
        <f>IFERROR(VLOOKUP(D3692,プログラムデータ!A:N,12,0),"")</f>
        <v/>
      </c>
      <c r="H3692" t="str">
        <f>IFERROR(VLOOKUP(D3692,プログラムデータ!A:N,13,0),"")</f>
        <v/>
      </c>
      <c r="I3692" t="str">
        <f>IFERROR(VLOOKUP(D3692,プログラムデータ!A:N,11,0),"")</f>
        <v/>
      </c>
      <c r="J3692" t="str">
        <f>IFERROR(VLOOKUP(D3692,プログラムデータ!A:N,10,0),"")</f>
        <v/>
      </c>
      <c r="K3692" t="str">
        <f>IFERROR(VLOOKUP(D3692,プログラムデータ!A:N,14,0),"")</f>
        <v/>
      </c>
      <c r="L3692" t="str">
        <f t="shared" si="115"/>
        <v xml:space="preserve">    </v>
      </c>
      <c r="M3692" t="str">
        <f>IFERROR(VLOOKUP(J3692,色々!M:P,4,0),"")</f>
        <v/>
      </c>
      <c r="N3692" t="str">
        <f>IFERROR(記録__2[[#This Row],[競技番号]],"")</f>
        <v/>
      </c>
      <c r="O3692" t="str">
        <f>IFERROR(記録__2[[#This Row],[選手番号]],"")</f>
        <v/>
      </c>
    </row>
    <row r="3693" spans="1:15" x14ac:dyDescent="0.2">
      <c r="A3693" t="str">
        <f>IFERROR(VLOOKUP(N3693,プログラム!B:C,2,0),"")</f>
        <v/>
      </c>
      <c r="B3693" t="str">
        <f t="shared" si="114"/>
        <v/>
      </c>
      <c r="C3693" t="str">
        <f>IFERROR(VLOOKUP(B3693,チーム番号!E:F,2,0),"")</f>
        <v/>
      </c>
      <c r="D3693" t="str">
        <f>IFERROR(VLOOKUP(N3693,プログラム!B:C,2,0),"")</f>
        <v/>
      </c>
      <c r="E3693" t="str">
        <f>IFERROR(記録__2[[#This Row],[組]],"")</f>
        <v/>
      </c>
      <c r="F3693" t="str">
        <f>IFERROR(記録__2[[#This Row],[水路]],"")</f>
        <v/>
      </c>
      <c r="G3693" t="str">
        <f>IFERROR(VLOOKUP(D3693,プログラムデータ!A:N,12,0),"")</f>
        <v/>
      </c>
      <c r="H3693" t="str">
        <f>IFERROR(VLOOKUP(D3693,プログラムデータ!A:N,13,0),"")</f>
        <v/>
      </c>
      <c r="I3693" t="str">
        <f>IFERROR(VLOOKUP(D3693,プログラムデータ!A:N,11,0),"")</f>
        <v/>
      </c>
      <c r="J3693" t="str">
        <f>IFERROR(VLOOKUP(D3693,プログラムデータ!A:N,10,0),"")</f>
        <v/>
      </c>
      <c r="K3693" t="str">
        <f>IFERROR(VLOOKUP(D3693,プログラムデータ!A:N,14,0),"")</f>
        <v/>
      </c>
      <c r="L3693" t="str">
        <f t="shared" si="115"/>
        <v xml:space="preserve">    </v>
      </c>
      <c r="M3693" t="str">
        <f>IFERROR(VLOOKUP(J3693,色々!M:P,4,0),"")</f>
        <v/>
      </c>
      <c r="N3693" t="str">
        <f>IFERROR(記録__2[[#This Row],[競技番号]],"")</f>
        <v/>
      </c>
      <c r="O3693" t="str">
        <f>IFERROR(記録__2[[#This Row],[選手番号]],"")</f>
        <v/>
      </c>
    </row>
    <row r="3694" spans="1:15" x14ac:dyDescent="0.2">
      <c r="A3694" t="str">
        <f>IFERROR(VLOOKUP(N3694,プログラム!B:C,2,0),"")</f>
        <v/>
      </c>
      <c r="B3694" t="str">
        <f t="shared" si="114"/>
        <v/>
      </c>
      <c r="C3694" t="str">
        <f>IFERROR(VLOOKUP(B3694,チーム番号!E:F,2,0),"")</f>
        <v/>
      </c>
      <c r="D3694" t="str">
        <f>IFERROR(VLOOKUP(N3694,プログラム!B:C,2,0),"")</f>
        <v/>
      </c>
      <c r="E3694" t="str">
        <f>IFERROR(記録__2[[#This Row],[組]],"")</f>
        <v/>
      </c>
      <c r="F3694" t="str">
        <f>IFERROR(記録__2[[#This Row],[水路]],"")</f>
        <v/>
      </c>
      <c r="G3694" t="str">
        <f>IFERROR(VLOOKUP(D3694,プログラムデータ!A:N,12,0),"")</f>
        <v/>
      </c>
      <c r="H3694" t="str">
        <f>IFERROR(VLOOKUP(D3694,プログラムデータ!A:N,13,0),"")</f>
        <v/>
      </c>
      <c r="I3694" t="str">
        <f>IFERROR(VLOOKUP(D3694,プログラムデータ!A:N,11,0),"")</f>
        <v/>
      </c>
      <c r="J3694" t="str">
        <f>IFERROR(VLOOKUP(D3694,プログラムデータ!A:N,10,0),"")</f>
        <v/>
      </c>
      <c r="K3694" t="str">
        <f>IFERROR(VLOOKUP(D3694,プログラムデータ!A:N,14,0),"")</f>
        <v/>
      </c>
      <c r="L3694" t="str">
        <f t="shared" si="115"/>
        <v xml:space="preserve">    </v>
      </c>
      <c r="M3694" t="str">
        <f>IFERROR(VLOOKUP(J3694,色々!M:P,4,0),"")</f>
        <v/>
      </c>
      <c r="N3694" t="str">
        <f>IFERROR(記録__2[[#This Row],[競技番号]],"")</f>
        <v/>
      </c>
      <c r="O3694" t="str">
        <f>IFERROR(記録__2[[#This Row],[選手番号]],"")</f>
        <v/>
      </c>
    </row>
    <row r="3695" spans="1:15" x14ac:dyDescent="0.2">
      <c r="A3695" t="str">
        <f>IFERROR(VLOOKUP(N3695,プログラム!B:C,2,0),"")</f>
        <v/>
      </c>
      <c r="B3695" t="str">
        <f t="shared" si="114"/>
        <v/>
      </c>
      <c r="C3695" t="str">
        <f>IFERROR(VLOOKUP(B3695,チーム番号!E:F,2,0),"")</f>
        <v/>
      </c>
      <c r="D3695" t="str">
        <f>IFERROR(VLOOKUP(N3695,プログラム!B:C,2,0),"")</f>
        <v/>
      </c>
      <c r="E3695" t="str">
        <f>IFERROR(記録__2[[#This Row],[組]],"")</f>
        <v/>
      </c>
      <c r="F3695" t="str">
        <f>IFERROR(記録__2[[#This Row],[水路]],"")</f>
        <v/>
      </c>
      <c r="G3695" t="str">
        <f>IFERROR(VLOOKUP(D3695,プログラムデータ!A:N,12,0),"")</f>
        <v/>
      </c>
      <c r="H3695" t="str">
        <f>IFERROR(VLOOKUP(D3695,プログラムデータ!A:N,13,0),"")</f>
        <v/>
      </c>
      <c r="I3695" t="str">
        <f>IFERROR(VLOOKUP(D3695,プログラムデータ!A:N,11,0),"")</f>
        <v/>
      </c>
      <c r="J3695" t="str">
        <f>IFERROR(VLOOKUP(D3695,プログラムデータ!A:N,10,0),"")</f>
        <v/>
      </c>
      <c r="K3695" t="str">
        <f>IFERROR(VLOOKUP(D3695,プログラムデータ!A:N,14,0),"")</f>
        <v/>
      </c>
      <c r="L3695" t="str">
        <f t="shared" si="115"/>
        <v xml:space="preserve">    </v>
      </c>
      <c r="M3695" t="str">
        <f>IFERROR(VLOOKUP(J3695,色々!M:P,4,0),"")</f>
        <v/>
      </c>
      <c r="N3695" t="str">
        <f>IFERROR(記録__2[[#This Row],[競技番号]],"")</f>
        <v/>
      </c>
      <c r="O3695" t="str">
        <f>IFERROR(記録__2[[#This Row],[選手番号]],"")</f>
        <v/>
      </c>
    </row>
    <row r="3696" spans="1:15" x14ac:dyDescent="0.2">
      <c r="A3696" t="str">
        <f>IFERROR(VLOOKUP(N3696,プログラム!B:C,2,0),"")</f>
        <v/>
      </c>
      <c r="B3696" t="str">
        <f t="shared" si="114"/>
        <v/>
      </c>
      <c r="C3696" t="str">
        <f>IFERROR(VLOOKUP(B3696,チーム番号!E:F,2,0),"")</f>
        <v/>
      </c>
      <c r="D3696" t="str">
        <f>IFERROR(VLOOKUP(N3696,プログラム!B:C,2,0),"")</f>
        <v/>
      </c>
      <c r="E3696" t="str">
        <f>IFERROR(記録__2[[#This Row],[組]],"")</f>
        <v/>
      </c>
      <c r="F3696" t="str">
        <f>IFERROR(記録__2[[#This Row],[水路]],"")</f>
        <v/>
      </c>
      <c r="G3696" t="str">
        <f>IFERROR(VLOOKUP(D3696,プログラムデータ!A:N,12,0),"")</f>
        <v/>
      </c>
      <c r="H3696" t="str">
        <f>IFERROR(VLOOKUP(D3696,プログラムデータ!A:N,13,0),"")</f>
        <v/>
      </c>
      <c r="I3696" t="str">
        <f>IFERROR(VLOOKUP(D3696,プログラムデータ!A:N,11,0),"")</f>
        <v/>
      </c>
      <c r="J3696" t="str">
        <f>IFERROR(VLOOKUP(D3696,プログラムデータ!A:N,10,0),"")</f>
        <v/>
      </c>
      <c r="K3696" t="str">
        <f>IFERROR(VLOOKUP(D3696,プログラムデータ!A:N,14,0),"")</f>
        <v/>
      </c>
      <c r="L3696" t="str">
        <f t="shared" si="115"/>
        <v xml:space="preserve">    </v>
      </c>
      <c r="M3696" t="str">
        <f>IFERROR(VLOOKUP(J3696,色々!M:P,4,0),"")</f>
        <v/>
      </c>
      <c r="N3696" t="str">
        <f>IFERROR(記録__2[[#This Row],[競技番号]],"")</f>
        <v/>
      </c>
      <c r="O3696" t="str">
        <f>IFERROR(記録__2[[#This Row],[選手番号]],"")</f>
        <v/>
      </c>
    </row>
    <row r="3697" spans="1:15" x14ac:dyDescent="0.2">
      <c r="A3697" t="str">
        <f>IFERROR(VLOOKUP(N3697,プログラム!B:C,2,0),"")</f>
        <v/>
      </c>
      <c r="B3697" t="str">
        <f t="shared" si="114"/>
        <v/>
      </c>
      <c r="C3697" t="str">
        <f>IFERROR(VLOOKUP(B3697,チーム番号!E:F,2,0),"")</f>
        <v/>
      </c>
      <c r="D3697" t="str">
        <f>IFERROR(VLOOKUP(N3697,プログラム!B:C,2,0),"")</f>
        <v/>
      </c>
      <c r="E3697" t="str">
        <f>IFERROR(記録__2[[#This Row],[組]],"")</f>
        <v/>
      </c>
      <c r="F3697" t="str">
        <f>IFERROR(記録__2[[#This Row],[水路]],"")</f>
        <v/>
      </c>
      <c r="G3697" t="str">
        <f>IFERROR(VLOOKUP(D3697,プログラムデータ!A:N,12,0),"")</f>
        <v/>
      </c>
      <c r="H3697" t="str">
        <f>IFERROR(VLOOKUP(D3697,プログラムデータ!A:N,13,0),"")</f>
        <v/>
      </c>
      <c r="I3697" t="str">
        <f>IFERROR(VLOOKUP(D3697,プログラムデータ!A:N,11,0),"")</f>
        <v/>
      </c>
      <c r="J3697" t="str">
        <f>IFERROR(VLOOKUP(D3697,プログラムデータ!A:N,10,0),"")</f>
        <v/>
      </c>
      <c r="K3697" t="str">
        <f>IFERROR(VLOOKUP(D3697,プログラムデータ!A:N,14,0),"")</f>
        <v/>
      </c>
      <c r="L3697" t="str">
        <f t="shared" si="115"/>
        <v xml:space="preserve">    </v>
      </c>
      <c r="M3697" t="str">
        <f>IFERROR(VLOOKUP(J3697,色々!M:P,4,0),"")</f>
        <v/>
      </c>
      <c r="N3697" t="str">
        <f>IFERROR(記録__2[[#This Row],[競技番号]],"")</f>
        <v/>
      </c>
      <c r="O3697" t="str">
        <f>IFERROR(記録__2[[#This Row],[選手番号]],"")</f>
        <v/>
      </c>
    </row>
    <row r="3698" spans="1:15" x14ac:dyDescent="0.2">
      <c r="A3698" t="str">
        <f>IFERROR(VLOOKUP(N3698,プログラム!B:C,2,0),"")</f>
        <v/>
      </c>
      <c r="B3698" t="str">
        <f t="shared" si="114"/>
        <v/>
      </c>
      <c r="C3698" t="str">
        <f>IFERROR(VLOOKUP(B3698,チーム番号!E:F,2,0),"")</f>
        <v/>
      </c>
      <c r="D3698" t="str">
        <f>IFERROR(VLOOKUP(N3698,プログラム!B:C,2,0),"")</f>
        <v/>
      </c>
      <c r="E3698" t="str">
        <f>IFERROR(記録__2[[#This Row],[組]],"")</f>
        <v/>
      </c>
      <c r="F3698" t="str">
        <f>IFERROR(記録__2[[#This Row],[水路]],"")</f>
        <v/>
      </c>
      <c r="G3698" t="str">
        <f>IFERROR(VLOOKUP(D3698,プログラムデータ!A:N,12,0),"")</f>
        <v/>
      </c>
      <c r="H3698" t="str">
        <f>IFERROR(VLOOKUP(D3698,プログラムデータ!A:N,13,0),"")</f>
        <v/>
      </c>
      <c r="I3698" t="str">
        <f>IFERROR(VLOOKUP(D3698,プログラムデータ!A:N,11,0),"")</f>
        <v/>
      </c>
      <c r="J3698" t="str">
        <f>IFERROR(VLOOKUP(D3698,プログラムデータ!A:N,10,0),"")</f>
        <v/>
      </c>
      <c r="K3698" t="str">
        <f>IFERROR(VLOOKUP(D3698,プログラムデータ!A:N,14,0),"")</f>
        <v/>
      </c>
      <c r="L3698" t="str">
        <f t="shared" si="115"/>
        <v xml:space="preserve">    </v>
      </c>
      <c r="M3698" t="str">
        <f>IFERROR(VLOOKUP(J3698,色々!M:P,4,0),"")</f>
        <v/>
      </c>
      <c r="N3698" t="str">
        <f>IFERROR(記録__2[[#This Row],[競技番号]],"")</f>
        <v/>
      </c>
      <c r="O3698" t="str">
        <f>IFERROR(記録__2[[#This Row],[選手番号]],"")</f>
        <v/>
      </c>
    </row>
    <row r="3699" spans="1:15" x14ac:dyDescent="0.2">
      <c r="A3699" t="str">
        <f>IFERROR(VLOOKUP(N3699,プログラム!B:C,2,0),"")</f>
        <v/>
      </c>
      <c r="B3699" t="str">
        <f t="shared" si="114"/>
        <v/>
      </c>
      <c r="C3699" t="str">
        <f>IFERROR(VLOOKUP(B3699,チーム番号!E:F,2,0),"")</f>
        <v/>
      </c>
      <c r="D3699" t="str">
        <f>IFERROR(VLOOKUP(N3699,プログラム!B:C,2,0),"")</f>
        <v/>
      </c>
      <c r="E3699" t="str">
        <f>IFERROR(記録__2[[#This Row],[組]],"")</f>
        <v/>
      </c>
      <c r="F3699" t="str">
        <f>IFERROR(記録__2[[#This Row],[水路]],"")</f>
        <v/>
      </c>
      <c r="G3699" t="str">
        <f>IFERROR(VLOOKUP(D3699,プログラムデータ!A:N,12,0),"")</f>
        <v/>
      </c>
      <c r="H3699" t="str">
        <f>IFERROR(VLOOKUP(D3699,プログラムデータ!A:N,13,0),"")</f>
        <v/>
      </c>
      <c r="I3699" t="str">
        <f>IFERROR(VLOOKUP(D3699,プログラムデータ!A:N,11,0),"")</f>
        <v/>
      </c>
      <c r="J3699" t="str">
        <f>IFERROR(VLOOKUP(D3699,プログラムデータ!A:N,10,0),"")</f>
        <v/>
      </c>
      <c r="K3699" t="str">
        <f>IFERROR(VLOOKUP(D3699,プログラムデータ!A:N,14,0),"")</f>
        <v/>
      </c>
      <c r="L3699" t="str">
        <f t="shared" si="115"/>
        <v xml:space="preserve">    </v>
      </c>
      <c r="M3699" t="str">
        <f>IFERROR(VLOOKUP(J3699,色々!M:P,4,0),"")</f>
        <v/>
      </c>
      <c r="N3699" t="str">
        <f>IFERROR(記録__2[[#This Row],[競技番号]],"")</f>
        <v/>
      </c>
      <c r="O3699" t="str">
        <f>IFERROR(記録__2[[#This Row],[選手番号]],"")</f>
        <v/>
      </c>
    </row>
    <row r="3700" spans="1:15" x14ac:dyDescent="0.2">
      <c r="A3700" t="str">
        <f>IFERROR(VLOOKUP(N3700,プログラム!B:C,2,0),"")</f>
        <v/>
      </c>
      <c r="B3700" t="str">
        <f t="shared" si="114"/>
        <v/>
      </c>
      <c r="C3700" t="str">
        <f>IFERROR(VLOOKUP(B3700,チーム番号!E:F,2,0),"")</f>
        <v/>
      </c>
      <c r="D3700" t="str">
        <f>IFERROR(VLOOKUP(N3700,プログラム!B:C,2,0),"")</f>
        <v/>
      </c>
      <c r="E3700" t="str">
        <f>IFERROR(記録__2[[#This Row],[組]],"")</f>
        <v/>
      </c>
      <c r="F3700" t="str">
        <f>IFERROR(記録__2[[#This Row],[水路]],"")</f>
        <v/>
      </c>
      <c r="G3700" t="str">
        <f>IFERROR(VLOOKUP(D3700,プログラムデータ!A:N,12,0),"")</f>
        <v/>
      </c>
      <c r="H3700" t="str">
        <f>IFERROR(VLOOKUP(D3700,プログラムデータ!A:N,13,0),"")</f>
        <v/>
      </c>
      <c r="I3700" t="str">
        <f>IFERROR(VLOOKUP(D3700,プログラムデータ!A:N,11,0),"")</f>
        <v/>
      </c>
      <c r="J3700" t="str">
        <f>IFERROR(VLOOKUP(D3700,プログラムデータ!A:N,10,0),"")</f>
        <v/>
      </c>
      <c r="K3700" t="str">
        <f>IFERROR(VLOOKUP(D3700,プログラムデータ!A:N,14,0),"")</f>
        <v/>
      </c>
      <c r="L3700" t="str">
        <f t="shared" si="115"/>
        <v xml:space="preserve">    </v>
      </c>
      <c r="M3700" t="str">
        <f>IFERROR(VLOOKUP(J3700,色々!M:P,4,0),"")</f>
        <v/>
      </c>
      <c r="N3700" t="str">
        <f>IFERROR(記録__2[[#This Row],[競技番号]],"")</f>
        <v/>
      </c>
      <c r="O3700" t="str">
        <f>IFERROR(記録__2[[#This Row],[選手番号]],"")</f>
        <v/>
      </c>
    </row>
    <row r="3701" spans="1:15" x14ac:dyDescent="0.2">
      <c r="A3701" t="str">
        <f>IFERROR(VLOOKUP(N3701,プログラム!B:C,2,0),"")</f>
        <v/>
      </c>
      <c r="B3701" t="str">
        <f t="shared" si="114"/>
        <v/>
      </c>
      <c r="C3701" t="str">
        <f>IFERROR(VLOOKUP(B3701,チーム番号!E:F,2,0),"")</f>
        <v/>
      </c>
      <c r="D3701" t="str">
        <f>IFERROR(VLOOKUP(N3701,プログラム!B:C,2,0),"")</f>
        <v/>
      </c>
      <c r="E3701" t="str">
        <f>IFERROR(記録__2[[#This Row],[組]],"")</f>
        <v/>
      </c>
      <c r="F3701" t="str">
        <f>IFERROR(記録__2[[#This Row],[水路]],"")</f>
        <v/>
      </c>
      <c r="G3701" t="str">
        <f>IFERROR(VLOOKUP(D3701,プログラムデータ!A:N,12,0),"")</f>
        <v/>
      </c>
      <c r="H3701" t="str">
        <f>IFERROR(VLOOKUP(D3701,プログラムデータ!A:N,13,0),"")</f>
        <v/>
      </c>
      <c r="I3701" t="str">
        <f>IFERROR(VLOOKUP(D3701,プログラムデータ!A:N,11,0),"")</f>
        <v/>
      </c>
      <c r="J3701" t="str">
        <f>IFERROR(VLOOKUP(D3701,プログラムデータ!A:N,10,0),"")</f>
        <v/>
      </c>
      <c r="K3701" t="str">
        <f>IFERROR(VLOOKUP(D3701,プログラムデータ!A:N,14,0),"")</f>
        <v/>
      </c>
      <c r="L3701" t="str">
        <f t="shared" si="115"/>
        <v xml:space="preserve">    </v>
      </c>
      <c r="M3701" t="str">
        <f>IFERROR(VLOOKUP(J3701,色々!M:P,4,0),"")</f>
        <v/>
      </c>
      <c r="N3701" t="str">
        <f>IFERROR(記録__2[[#This Row],[競技番号]],"")</f>
        <v/>
      </c>
      <c r="O3701" t="str">
        <f>IFERROR(記録__2[[#This Row],[選手番号]],"")</f>
        <v/>
      </c>
    </row>
    <row r="3702" spans="1:15" x14ac:dyDescent="0.2">
      <c r="A3702" t="str">
        <f>IFERROR(VLOOKUP(N3702,プログラム!B:C,2,0),"")</f>
        <v/>
      </c>
      <c r="B3702" t="str">
        <f t="shared" si="114"/>
        <v/>
      </c>
      <c r="C3702" t="str">
        <f>IFERROR(VLOOKUP(B3702,チーム番号!E:F,2,0),"")</f>
        <v/>
      </c>
      <c r="D3702" t="str">
        <f>IFERROR(VLOOKUP(N3702,プログラム!B:C,2,0),"")</f>
        <v/>
      </c>
      <c r="E3702" t="str">
        <f>IFERROR(記録__2[[#This Row],[組]],"")</f>
        <v/>
      </c>
      <c r="F3702" t="str">
        <f>IFERROR(記録__2[[#This Row],[水路]],"")</f>
        <v/>
      </c>
      <c r="G3702" t="str">
        <f>IFERROR(VLOOKUP(D3702,プログラムデータ!A:N,12,0),"")</f>
        <v/>
      </c>
      <c r="H3702" t="str">
        <f>IFERROR(VLOOKUP(D3702,プログラムデータ!A:N,13,0),"")</f>
        <v/>
      </c>
      <c r="I3702" t="str">
        <f>IFERROR(VLOOKUP(D3702,プログラムデータ!A:N,11,0),"")</f>
        <v/>
      </c>
      <c r="J3702" t="str">
        <f>IFERROR(VLOOKUP(D3702,プログラムデータ!A:N,10,0),"")</f>
        <v/>
      </c>
      <c r="K3702" t="str">
        <f>IFERROR(VLOOKUP(D3702,プログラムデータ!A:N,14,0),"")</f>
        <v/>
      </c>
      <c r="L3702" t="str">
        <f t="shared" si="115"/>
        <v xml:space="preserve">    </v>
      </c>
      <c r="M3702" t="str">
        <f>IFERROR(VLOOKUP(J3702,色々!M:P,4,0),"")</f>
        <v/>
      </c>
      <c r="N3702" t="str">
        <f>IFERROR(記録__2[[#This Row],[競技番号]],"")</f>
        <v/>
      </c>
      <c r="O3702" t="str">
        <f>IFERROR(記録__2[[#This Row],[選手番号]],"")</f>
        <v/>
      </c>
    </row>
    <row r="3703" spans="1:15" x14ac:dyDescent="0.2">
      <c r="A3703" t="str">
        <f>IFERROR(VLOOKUP(N3703,プログラム!B:C,2,0),"")</f>
        <v/>
      </c>
      <c r="B3703" t="str">
        <f t="shared" si="114"/>
        <v/>
      </c>
      <c r="C3703" t="str">
        <f>IFERROR(VLOOKUP(B3703,チーム番号!E:F,2,0),"")</f>
        <v/>
      </c>
      <c r="D3703" t="str">
        <f>IFERROR(VLOOKUP(N3703,プログラム!B:C,2,0),"")</f>
        <v/>
      </c>
      <c r="E3703" t="str">
        <f>IFERROR(記録__2[[#This Row],[組]],"")</f>
        <v/>
      </c>
      <c r="F3703" t="str">
        <f>IFERROR(記録__2[[#This Row],[水路]],"")</f>
        <v/>
      </c>
      <c r="G3703" t="str">
        <f>IFERROR(VLOOKUP(D3703,プログラムデータ!A:N,12,0),"")</f>
        <v/>
      </c>
      <c r="H3703" t="str">
        <f>IFERROR(VLOOKUP(D3703,プログラムデータ!A:N,13,0),"")</f>
        <v/>
      </c>
      <c r="I3703" t="str">
        <f>IFERROR(VLOOKUP(D3703,プログラムデータ!A:N,11,0),"")</f>
        <v/>
      </c>
      <c r="J3703" t="str">
        <f>IFERROR(VLOOKUP(D3703,プログラムデータ!A:N,10,0),"")</f>
        <v/>
      </c>
      <c r="K3703" t="str">
        <f>IFERROR(VLOOKUP(D3703,プログラムデータ!A:N,14,0),"")</f>
        <v/>
      </c>
      <c r="L3703" t="str">
        <f t="shared" si="115"/>
        <v xml:space="preserve">    </v>
      </c>
      <c r="M3703" t="str">
        <f>IFERROR(VLOOKUP(J3703,色々!M:P,4,0),"")</f>
        <v/>
      </c>
      <c r="N3703" t="str">
        <f>IFERROR(記録__2[[#This Row],[競技番号]],"")</f>
        <v/>
      </c>
      <c r="O3703" t="str">
        <f>IFERROR(記録__2[[#This Row],[選手番号]],"")</f>
        <v/>
      </c>
    </row>
    <row r="3704" spans="1:15" x14ac:dyDescent="0.2">
      <c r="A3704" t="str">
        <f>IFERROR(VLOOKUP(N3704,プログラム!B:C,2,0),"")</f>
        <v/>
      </c>
      <c r="B3704" t="str">
        <f t="shared" si="114"/>
        <v/>
      </c>
      <c r="C3704" t="str">
        <f>IFERROR(VLOOKUP(B3704,チーム番号!E:F,2,0),"")</f>
        <v/>
      </c>
      <c r="D3704" t="str">
        <f>IFERROR(VLOOKUP(N3704,プログラム!B:C,2,0),"")</f>
        <v/>
      </c>
      <c r="E3704" t="str">
        <f>IFERROR(記録__2[[#This Row],[組]],"")</f>
        <v/>
      </c>
      <c r="F3704" t="str">
        <f>IFERROR(記録__2[[#This Row],[水路]],"")</f>
        <v/>
      </c>
      <c r="G3704" t="str">
        <f>IFERROR(VLOOKUP(D3704,プログラムデータ!A:N,12,0),"")</f>
        <v/>
      </c>
      <c r="H3704" t="str">
        <f>IFERROR(VLOOKUP(D3704,プログラムデータ!A:N,13,0),"")</f>
        <v/>
      </c>
      <c r="I3704" t="str">
        <f>IFERROR(VLOOKUP(D3704,プログラムデータ!A:N,11,0),"")</f>
        <v/>
      </c>
      <c r="J3704" t="str">
        <f>IFERROR(VLOOKUP(D3704,プログラムデータ!A:N,10,0),"")</f>
        <v/>
      </c>
      <c r="K3704" t="str">
        <f>IFERROR(VLOOKUP(D3704,プログラムデータ!A:N,14,0),"")</f>
        <v/>
      </c>
      <c r="L3704" t="str">
        <f t="shared" si="115"/>
        <v xml:space="preserve">    </v>
      </c>
      <c r="M3704" t="str">
        <f>IFERROR(VLOOKUP(J3704,色々!M:P,4,0),"")</f>
        <v/>
      </c>
      <c r="N3704" t="str">
        <f>IFERROR(記録__2[[#This Row],[競技番号]],"")</f>
        <v/>
      </c>
      <c r="O3704" t="str">
        <f>IFERROR(記録__2[[#This Row],[選手番号]],"")</f>
        <v/>
      </c>
    </row>
    <row r="3705" spans="1:15" x14ac:dyDescent="0.2">
      <c r="A3705" t="str">
        <f>IFERROR(VLOOKUP(N3705,プログラム!B:C,2,0),"")</f>
        <v/>
      </c>
      <c r="B3705" t="str">
        <f t="shared" si="114"/>
        <v/>
      </c>
      <c r="C3705" t="str">
        <f>IFERROR(VLOOKUP(B3705,チーム番号!E:F,2,0),"")</f>
        <v/>
      </c>
      <c r="D3705" t="str">
        <f>IFERROR(VLOOKUP(N3705,プログラム!B:C,2,0),"")</f>
        <v/>
      </c>
      <c r="E3705" t="str">
        <f>IFERROR(記録__2[[#This Row],[組]],"")</f>
        <v/>
      </c>
      <c r="F3705" t="str">
        <f>IFERROR(記録__2[[#This Row],[水路]],"")</f>
        <v/>
      </c>
      <c r="G3705" t="str">
        <f>IFERROR(VLOOKUP(D3705,プログラムデータ!A:N,12,0),"")</f>
        <v/>
      </c>
      <c r="H3705" t="str">
        <f>IFERROR(VLOOKUP(D3705,プログラムデータ!A:N,13,0),"")</f>
        <v/>
      </c>
      <c r="I3705" t="str">
        <f>IFERROR(VLOOKUP(D3705,プログラムデータ!A:N,11,0),"")</f>
        <v/>
      </c>
      <c r="J3705" t="str">
        <f>IFERROR(VLOOKUP(D3705,プログラムデータ!A:N,10,0),"")</f>
        <v/>
      </c>
      <c r="K3705" t="str">
        <f>IFERROR(VLOOKUP(D3705,プログラムデータ!A:N,14,0),"")</f>
        <v/>
      </c>
      <c r="L3705" t="str">
        <f t="shared" si="115"/>
        <v xml:space="preserve">    </v>
      </c>
      <c r="M3705" t="str">
        <f>IFERROR(VLOOKUP(J3705,色々!M:P,4,0),"")</f>
        <v/>
      </c>
      <c r="N3705" t="str">
        <f>IFERROR(記録__2[[#This Row],[競技番号]],"")</f>
        <v/>
      </c>
      <c r="O3705" t="str">
        <f>IFERROR(記録__2[[#This Row],[選手番号]],"")</f>
        <v/>
      </c>
    </row>
    <row r="3706" spans="1:15" x14ac:dyDescent="0.2">
      <c r="A3706" t="str">
        <f>IFERROR(VLOOKUP(N3706,プログラム!B:C,2,0),"")</f>
        <v/>
      </c>
      <c r="B3706" t="str">
        <f t="shared" si="114"/>
        <v/>
      </c>
      <c r="C3706" t="str">
        <f>IFERROR(VLOOKUP(B3706,チーム番号!E:F,2,0),"")</f>
        <v/>
      </c>
      <c r="D3706" t="str">
        <f>IFERROR(VLOOKUP(N3706,プログラム!B:C,2,0),"")</f>
        <v/>
      </c>
      <c r="E3706" t="str">
        <f>IFERROR(記録__2[[#This Row],[組]],"")</f>
        <v/>
      </c>
      <c r="F3706" t="str">
        <f>IFERROR(記録__2[[#This Row],[水路]],"")</f>
        <v/>
      </c>
      <c r="G3706" t="str">
        <f>IFERROR(VLOOKUP(D3706,プログラムデータ!A:N,12,0),"")</f>
        <v/>
      </c>
      <c r="H3706" t="str">
        <f>IFERROR(VLOOKUP(D3706,プログラムデータ!A:N,13,0),"")</f>
        <v/>
      </c>
      <c r="I3706" t="str">
        <f>IFERROR(VLOOKUP(D3706,プログラムデータ!A:N,11,0),"")</f>
        <v/>
      </c>
      <c r="J3706" t="str">
        <f>IFERROR(VLOOKUP(D3706,プログラムデータ!A:N,10,0),"")</f>
        <v/>
      </c>
      <c r="K3706" t="str">
        <f>IFERROR(VLOOKUP(D3706,プログラムデータ!A:N,14,0),"")</f>
        <v/>
      </c>
      <c r="L3706" t="str">
        <f t="shared" si="115"/>
        <v xml:space="preserve">    </v>
      </c>
      <c r="M3706" t="str">
        <f>IFERROR(VLOOKUP(J3706,色々!M:P,4,0),"")</f>
        <v/>
      </c>
      <c r="N3706" t="str">
        <f>IFERROR(記録__2[[#This Row],[競技番号]],"")</f>
        <v/>
      </c>
      <c r="O3706" t="str">
        <f>IFERROR(記録__2[[#This Row],[選手番号]],"")</f>
        <v/>
      </c>
    </row>
    <row r="3707" spans="1:15" x14ac:dyDescent="0.2">
      <c r="A3707" t="str">
        <f>IFERROR(VLOOKUP(N3707,プログラム!B:C,2,0),"")</f>
        <v/>
      </c>
      <c r="B3707" t="str">
        <f t="shared" si="114"/>
        <v/>
      </c>
      <c r="C3707" t="str">
        <f>IFERROR(VLOOKUP(B3707,チーム番号!E:F,2,0),"")</f>
        <v/>
      </c>
      <c r="D3707" t="str">
        <f>IFERROR(VLOOKUP(N3707,プログラム!B:C,2,0),"")</f>
        <v/>
      </c>
      <c r="E3707" t="str">
        <f>IFERROR(記録__2[[#This Row],[組]],"")</f>
        <v/>
      </c>
      <c r="F3707" t="str">
        <f>IFERROR(記録__2[[#This Row],[水路]],"")</f>
        <v/>
      </c>
      <c r="G3707" t="str">
        <f>IFERROR(VLOOKUP(D3707,プログラムデータ!A:N,12,0),"")</f>
        <v/>
      </c>
      <c r="H3707" t="str">
        <f>IFERROR(VLOOKUP(D3707,プログラムデータ!A:N,13,0),"")</f>
        <v/>
      </c>
      <c r="I3707" t="str">
        <f>IFERROR(VLOOKUP(D3707,プログラムデータ!A:N,11,0),"")</f>
        <v/>
      </c>
      <c r="J3707" t="str">
        <f>IFERROR(VLOOKUP(D3707,プログラムデータ!A:N,10,0),"")</f>
        <v/>
      </c>
      <c r="K3707" t="str">
        <f>IFERROR(VLOOKUP(D3707,プログラムデータ!A:N,14,0),"")</f>
        <v/>
      </c>
      <c r="L3707" t="str">
        <f t="shared" si="115"/>
        <v xml:space="preserve">    </v>
      </c>
      <c r="M3707" t="str">
        <f>IFERROR(VLOOKUP(J3707,色々!M:P,4,0),"")</f>
        <v/>
      </c>
      <c r="N3707" t="str">
        <f>IFERROR(記録__2[[#This Row],[競技番号]],"")</f>
        <v/>
      </c>
      <c r="O3707" t="str">
        <f>IFERROR(記録__2[[#This Row],[選手番号]],"")</f>
        <v/>
      </c>
    </row>
    <row r="3708" spans="1:15" x14ac:dyDescent="0.2">
      <c r="A3708" t="str">
        <f>IFERROR(VLOOKUP(N3708,プログラム!B:C,2,0),"")</f>
        <v/>
      </c>
      <c r="B3708" t="str">
        <f t="shared" si="114"/>
        <v/>
      </c>
      <c r="C3708" t="str">
        <f>IFERROR(VLOOKUP(B3708,チーム番号!E:F,2,0),"")</f>
        <v/>
      </c>
      <c r="D3708" t="str">
        <f>IFERROR(VLOOKUP(N3708,プログラム!B:C,2,0),"")</f>
        <v/>
      </c>
      <c r="E3708" t="str">
        <f>IFERROR(記録__2[[#This Row],[組]],"")</f>
        <v/>
      </c>
      <c r="F3708" t="str">
        <f>IFERROR(記録__2[[#This Row],[水路]],"")</f>
        <v/>
      </c>
      <c r="G3708" t="str">
        <f>IFERROR(VLOOKUP(D3708,プログラムデータ!A:N,12,0),"")</f>
        <v/>
      </c>
      <c r="H3708" t="str">
        <f>IFERROR(VLOOKUP(D3708,プログラムデータ!A:N,13,0),"")</f>
        <v/>
      </c>
      <c r="I3708" t="str">
        <f>IFERROR(VLOOKUP(D3708,プログラムデータ!A:N,11,0),"")</f>
        <v/>
      </c>
      <c r="J3708" t="str">
        <f>IFERROR(VLOOKUP(D3708,プログラムデータ!A:N,10,0),"")</f>
        <v/>
      </c>
      <c r="K3708" t="str">
        <f>IFERROR(VLOOKUP(D3708,プログラムデータ!A:N,14,0),"")</f>
        <v/>
      </c>
      <c r="L3708" t="str">
        <f t="shared" si="115"/>
        <v xml:space="preserve">    </v>
      </c>
      <c r="M3708" t="str">
        <f>IFERROR(VLOOKUP(J3708,色々!M:P,4,0),"")</f>
        <v/>
      </c>
      <c r="N3708" t="str">
        <f>IFERROR(記録__2[[#This Row],[競技番号]],"")</f>
        <v/>
      </c>
      <c r="O3708" t="str">
        <f>IFERROR(記録__2[[#This Row],[選手番号]],"")</f>
        <v/>
      </c>
    </row>
    <row r="3709" spans="1:15" x14ac:dyDescent="0.2">
      <c r="A3709" t="str">
        <f>IFERROR(VLOOKUP(N3709,プログラム!B:C,2,0),"")</f>
        <v/>
      </c>
      <c r="B3709" t="str">
        <f t="shared" si="114"/>
        <v/>
      </c>
      <c r="C3709" t="str">
        <f>IFERROR(VLOOKUP(B3709,チーム番号!E:F,2,0),"")</f>
        <v/>
      </c>
      <c r="D3709" t="str">
        <f>IFERROR(VLOOKUP(N3709,プログラム!B:C,2,0),"")</f>
        <v/>
      </c>
      <c r="E3709" t="str">
        <f>IFERROR(記録__2[[#This Row],[組]],"")</f>
        <v/>
      </c>
      <c r="F3709" t="str">
        <f>IFERROR(記録__2[[#This Row],[水路]],"")</f>
        <v/>
      </c>
      <c r="G3709" t="str">
        <f>IFERROR(VLOOKUP(D3709,プログラムデータ!A:N,12,0),"")</f>
        <v/>
      </c>
      <c r="H3709" t="str">
        <f>IFERROR(VLOOKUP(D3709,プログラムデータ!A:N,13,0),"")</f>
        <v/>
      </c>
      <c r="I3709" t="str">
        <f>IFERROR(VLOOKUP(D3709,プログラムデータ!A:N,11,0),"")</f>
        <v/>
      </c>
      <c r="J3709" t="str">
        <f>IFERROR(VLOOKUP(D3709,プログラムデータ!A:N,10,0),"")</f>
        <v/>
      </c>
      <c r="K3709" t="str">
        <f>IFERROR(VLOOKUP(D3709,プログラムデータ!A:N,14,0),"")</f>
        <v/>
      </c>
      <c r="L3709" t="str">
        <f t="shared" si="115"/>
        <v xml:space="preserve">    </v>
      </c>
      <c r="M3709" t="str">
        <f>IFERROR(VLOOKUP(J3709,色々!M:P,4,0),"")</f>
        <v/>
      </c>
      <c r="N3709" t="str">
        <f>IFERROR(記録__2[[#This Row],[競技番号]],"")</f>
        <v/>
      </c>
      <c r="O3709" t="str">
        <f>IFERROR(記録__2[[#This Row],[選手番号]],"")</f>
        <v/>
      </c>
    </row>
    <row r="3710" spans="1:15" x14ac:dyDescent="0.2">
      <c r="A3710" t="str">
        <f>IFERROR(VLOOKUP(N3710,プログラム!B:C,2,0),"")</f>
        <v/>
      </c>
      <c r="B3710" t="str">
        <f t="shared" si="114"/>
        <v/>
      </c>
      <c r="C3710" t="str">
        <f>IFERROR(VLOOKUP(B3710,チーム番号!E:F,2,0),"")</f>
        <v/>
      </c>
      <c r="D3710" t="str">
        <f>IFERROR(VLOOKUP(N3710,プログラム!B:C,2,0),"")</f>
        <v/>
      </c>
      <c r="E3710" t="str">
        <f>IFERROR(記録__2[[#This Row],[組]],"")</f>
        <v/>
      </c>
      <c r="F3710" t="str">
        <f>IFERROR(記録__2[[#This Row],[水路]],"")</f>
        <v/>
      </c>
      <c r="G3710" t="str">
        <f>IFERROR(VLOOKUP(D3710,プログラムデータ!A:N,12,0),"")</f>
        <v/>
      </c>
      <c r="H3710" t="str">
        <f>IFERROR(VLOOKUP(D3710,プログラムデータ!A:N,13,0),"")</f>
        <v/>
      </c>
      <c r="I3710" t="str">
        <f>IFERROR(VLOOKUP(D3710,プログラムデータ!A:N,11,0),"")</f>
        <v/>
      </c>
      <c r="J3710" t="str">
        <f>IFERROR(VLOOKUP(D3710,プログラムデータ!A:N,10,0),"")</f>
        <v/>
      </c>
      <c r="K3710" t="str">
        <f>IFERROR(VLOOKUP(D3710,プログラムデータ!A:N,14,0),"")</f>
        <v/>
      </c>
      <c r="L3710" t="str">
        <f t="shared" si="115"/>
        <v xml:space="preserve">    </v>
      </c>
      <c r="M3710" t="str">
        <f>IFERROR(VLOOKUP(J3710,色々!M:P,4,0),"")</f>
        <v/>
      </c>
      <c r="N3710" t="str">
        <f>IFERROR(記録__2[[#This Row],[競技番号]],"")</f>
        <v/>
      </c>
      <c r="O3710" t="str">
        <f>IFERROR(記録__2[[#This Row],[選手番号]],"")</f>
        <v/>
      </c>
    </row>
    <row r="3711" spans="1:15" x14ac:dyDescent="0.2">
      <c r="A3711" t="str">
        <f>IFERROR(VLOOKUP(N3711,プログラム!B:C,2,0),"")</f>
        <v/>
      </c>
      <c r="B3711" t="str">
        <f t="shared" si="114"/>
        <v/>
      </c>
      <c r="C3711" t="str">
        <f>IFERROR(VLOOKUP(B3711,チーム番号!E:F,2,0),"")</f>
        <v/>
      </c>
      <c r="D3711" t="str">
        <f>IFERROR(VLOOKUP(N3711,プログラム!B:C,2,0),"")</f>
        <v/>
      </c>
      <c r="E3711" t="str">
        <f>IFERROR(記録__2[[#This Row],[組]],"")</f>
        <v/>
      </c>
      <c r="F3711" t="str">
        <f>IFERROR(記録__2[[#This Row],[水路]],"")</f>
        <v/>
      </c>
      <c r="G3711" t="str">
        <f>IFERROR(VLOOKUP(D3711,プログラムデータ!A:N,12,0),"")</f>
        <v/>
      </c>
      <c r="H3711" t="str">
        <f>IFERROR(VLOOKUP(D3711,プログラムデータ!A:N,13,0),"")</f>
        <v/>
      </c>
      <c r="I3711" t="str">
        <f>IFERROR(VLOOKUP(D3711,プログラムデータ!A:N,11,0),"")</f>
        <v/>
      </c>
      <c r="J3711" t="str">
        <f>IFERROR(VLOOKUP(D3711,プログラムデータ!A:N,10,0),"")</f>
        <v/>
      </c>
      <c r="K3711" t="str">
        <f>IFERROR(VLOOKUP(D3711,プログラムデータ!A:N,14,0),"")</f>
        <v/>
      </c>
      <c r="L3711" t="str">
        <f t="shared" si="115"/>
        <v xml:space="preserve">    </v>
      </c>
      <c r="M3711" t="str">
        <f>IFERROR(VLOOKUP(J3711,色々!M:P,4,0),"")</f>
        <v/>
      </c>
      <c r="N3711" t="str">
        <f>IFERROR(記録__2[[#This Row],[競技番号]],"")</f>
        <v/>
      </c>
      <c r="O3711" t="str">
        <f>IFERROR(記録__2[[#This Row],[選手番号]],"")</f>
        <v/>
      </c>
    </row>
    <row r="3712" spans="1:15" x14ac:dyDescent="0.2">
      <c r="A3712" t="str">
        <f>IFERROR(VLOOKUP(N3712,プログラム!B:C,2,0),"")</f>
        <v/>
      </c>
      <c r="B3712" t="str">
        <f t="shared" si="114"/>
        <v/>
      </c>
      <c r="C3712" t="str">
        <f>IFERROR(VLOOKUP(B3712,チーム番号!E:F,2,0),"")</f>
        <v/>
      </c>
      <c r="D3712" t="str">
        <f>IFERROR(VLOOKUP(N3712,プログラム!B:C,2,0),"")</f>
        <v/>
      </c>
      <c r="E3712" t="str">
        <f>IFERROR(記録__2[[#This Row],[組]],"")</f>
        <v/>
      </c>
      <c r="F3712" t="str">
        <f>IFERROR(記録__2[[#This Row],[水路]],"")</f>
        <v/>
      </c>
      <c r="G3712" t="str">
        <f>IFERROR(VLOOKUP(D3712,プログラムデータ!A:N,12,0),"")</f>
        <v/>
      </c>
      <c r="H3712" t="str">
        <f>IFERROR(VLOOKUP(D3712,プログラムデータ!A:N,13,0),"")</f>
        <v/>
      </c>
      <c r="I3712" t="str">
        <f>IFERROR(VLOOKUP(D3712,プログラムデータ!A:N,11,0),"")</f>
        <v/>
      </c>
      <c r="J3712" t="str">
        <f>IFERROR(VLOOKUP(D3712,プログラムデータ!A:N,10,0),"")</f>
        <v/>
      </c>
      <c r="K3712" t="str">
        <f>IFERROR(VLOOKUP(D3712,プログラムデータ!A:N,14,0),"")</f>
        <v/>
      </c>
      <c r="L3712" t="str">
        <f t="shared" si="115"/>
        <v xml:space="preserve">    </v>
      </c>
      <c r="M3712" t="str">
        <f>IFERROR(VLOOKUP(J3712,色々!M:P,4,0),"")</f>
        <v/>
      </c>
      <c r="N3712" t="str">
        <f>IFERROR(記録__2[[#This Row],[競技番号]],"")</f>
        <v/>
      </c>
      <c r="O3712" t="str">
        <f>IFERROR(記録__2[[#This Row],[選手番号]],"")</f>
        <v/>
      </c>
    </row>
    <row r="3713" spans="1:15" x14ac:dyDescent="0.2">
      <c r="A3713" t="str">
        <f>IFERROR(VLOOKUP(N3713,プログラム!B:C,2,0),"")</f>
        <v/>
      </c>
      <c r="B3713" t="str">
        <f t="shared" si="114"/>
        <v/>
      </c>
      <c r="C3713" t="str">
        <f>IFERROR(VLOOKUP(B3713,チーム番号!E:F,2,0),"")</f>
        <v/>
      </c>
      <c r="D3713" t="str">
        <f>IFERROR(VLOOKUP(N3713,プログラム!B:C,2,0),"")</f>
        <v/>
      </c>
      <c r="E3713" t="str">
        <f>IFERROR(記録__2[[#This Row],[組]],"")</f>
        <v/>
      </c>
      <c r="F3713" t="str">
        <f>IFERROR(記録__2[[#This Row],[水路]],"")</f>
        <v/>
      </c>
      <c r="G3713" t="str">
        <f>IFERROR(VLOOKUP(D3713,プログラムデータ!A:N,12,0),"")</f>
        <v/>
      </c>
      <c r="H3713" t="str">
        <f>IFERROR(VLOOKUP(D3713,プログラムデータ!A:N,13,0),"")</f>
        <v/>
      </c>
      <c r="I3713" t="str">
        <f>IFERROR(VLOOKUP(D3713,プログラムデータ!A:N,11,0),"")</f>
        <v/>
      </c>
      <c r="J3713" t="str">
        <f>IFERROR(VLOOKUP(D3713,プログラムデータ!A:N,10,0),"")</f>
        <v/>
      </c>
      <c r="K3713" t="str">
        <f>IFERROR(VLOOKUP(D3713,プログラムデータ!A:N,14,0),"")</f>
        <v/>
      </c>
      <c r="L3713" t="str">
        <f t="shared" si="115"/>
        <v xml:space="preserve">    </v>
      </c>
      <c r="M3713" t="str">
        <f>IFERROR(VLOOKUP(J3713,色々!M:P,4,0),"")</f>
        <v/>
      </c>
      <c r="N3713" t="str">
        <f>IFERROR(記録__2[[#This Row],[競技番号]],"")</f>
        <v/>
      </c>
      <c r="O3713" t="str">
        <f>IFERROR(記録__2[[#This Row],[選手番号]],"")</f>
        <v/>
      </c>
    </row>
    <row r="3714" spans="1:15" x14ac:dyDescent="0.2">
      <c r="A3714" t="str">
        <f>IFERROR(VLOOKUP(N3714,プログラム!B:C,2,0),"")</f>
        <v/>
      </c>
      <c r="B3714" t="str">
        <f t="shared" si="114"/>
        <v/>
      </c>
      <c r="C3714" t="str">
        <f>IFERROR(VLOOKUP(B3714,チーム番号!E:F,2,0),"")</f>
        <v/>
      </c>
      <c r="D3714" t="str">
        <f>IFERROR(VLOOKUP(N3714,プログラム!B:C,2,0),"")</f>
        <v/>
      </c>
      <c r="E3714" t="str">
        <f>IFERROR(記録__2[[#This Row],[組]],"")</f>
        <v/>
      </c>
      <c r="F3714" t="str">
        <f>IFERROR(記録__2[[#This Row],[水路]],"")</f>
        <v/>
      </c>
      <c r="G3714" t="str">
        <f>IFERROR(VLOOKUP(D3714,プログラムデータ!A:N,12,0),"")</f>
        <v/>
      </c>
      <c r="H3714" t="str">
        <f>IFERROR(VLOOKUP(D3714,プログラムデータ!A:N,13,0),"")</f>
        <v/>
      </c>
      <c r="I3714" t="str">
        <f>IFERROR(VLOOKUP(D3714,プログラムデータ!A:N,11,0),"")</f>
        <v/>
      </c>
      <c r="J3714" t="str">
        <f>IFERROR(VLOOKUP(D3714,プログラムデータ!A:N,10,0),"")</f>
        <v/>
      </c>
      <c r="K3714" t="str">
        <f>IFERROR(VLOOKUP(D3714,プログラムデータ!A:N,14,0),"")</f>
        <v/>
      </c>
      <c r="L3714" t="str">
        <f t="shared" si="115"/>
        <v xml:space="preserve">    </v>
      </c>
      <c r="M3714" t="str">
        <f>IFERROR(VLOOKUP(J3714,色々!M:P,4,0),"")</f>
        <v/>
      </c>
      <c r="N3714" t="str">
        <f>IFERROR(記録__2[[#This Row],[競技番号]],"")</f>
        <v/>
      </c>
      <c r="O3714" t="str">
        <f>IFERROR(記録__2[[#This Row],[選手番号]],"")</f>
        <v/>
      </c>
    </row>
    <row r="3715" spans="1:15" x14ac:dyDescent="0.2">
      <c r="A3715" t="str">
        <f>IFERROR(VLOOKUP(N3715,プログラム!B:C,2,0),"")</f>
        <v/>
      </c>
      <c r="B3715" t="str">
        <f t="shared" ref="B3715:B3778" si="116">IFERROR(IF(OR(M3715=6,M3715=7),O3715,""),"")</f>
        <v/>
      </c>
      <c r="C3715" t="str">
        <f>IFERROR(VLOOKUP(B3715,チーム番号!E:F,2,0),"")</f>
        <v/>
      </c>
      <c r="D3715" t="str">
        <f>IFERROR(VLOOKUP(N3715,プログラム!B:C,2,0),"")</f>
        <v/>
      </c>
      <c r="E3715" t="str">
        <f>IFERROR(記録__2[[#This Row],[組]],"")</f>
        <v/>
      </c>
      <c r="F3715" t="str">
        <f>IFERROR(記録__2[[#This Row],[水路]],"")</f>
        <v/>
      </c>
      <c r="G3715" t="str">
        <f>IFERROR(VLOOKUP(D3715,プログラムデータ!A:N,12,0),"")</f>
        <v/>
      </c>
      <c r="H3715" t="str">
        <f>IFERROR(VLOOKUP(D3715,プログラムデータ!A:N,13,0),"")</f>
        <v/>
      </c>
      <c r="I3715" t="str">
        <f>IFERROR(VLOOKUP(D3715,プログラムデータ!A:N,11,0),"")</f>
        <v/>
      </c>
      <c r="J3715" t="str">
        <f>IFERROR(VLOOKUP(D3715,プログラムデータ!A:N,10,0),"")</f>
        <v/>
      </c>
      <c r="K3715" t="str">
        <f>IFERROR(VLOOKUP(D3715,プログラムデータ!A:N,14,0),"")</f>
        <v/>
      </c>
      <c r="L3715" t="str">
        <f t="shared" ref="L3715:L3778" si="117">CONCATENATE(G3715," ",H3715," ",I3715," ",J3715," ",K3715)</f>
        <v xml:space="preserve">    </v>
      </c>
      <c r="M3715" t="str">
        <f>IFERROR(VLOOKUP(J3715,色々!M:P,4,0),"")</f>
        <v/>
      </c>
      <c r="N3715" t="str">
        <f>IFERROR(記録__2[[#This Row],[競技番号]],"")</f>
        <v/>
      </c>
      <c r="O3715" t="str">
        <f>IFERROR(記録__2[[#This Row],[選手番号]],"")</f>
        <v/>
      </c>
    </row>
    <row r="3716" spans="1:15" x14ac:dyDescent="0.2">
      <c r="A3716" t="str">
        <f>IFERROR(VLOOKUP(N3716,プログラム!B:C,2,0),"")</f>
        <v/>
      </c>
      <c r="B3716" t="str">
        <f t="shared" si="116"/>
        <v/>
      </c>
      <c r="C3716" t="str">
        <f>IFERROR(VLOOKUP(B3716,チーム番号!E:F,2,0),"")</f>
        <v/>
      </c>
      <c r="D3716" t="str">
        <f>IFERROR(VLOOKUP(N3716,プログラム!B:C,2,0),"")</f>
        <v/>
      </c>
      <c r="E3716" t="str">
        <f>IFERROR(記録__2[[#This Row],[組]],"")</f>
        <v/>
      </c>
      <c r="F3716" t="str">
        <f>IFERROR(記録__2[[#This Row],[水路]],"")</f>
        <v/>
      </c>
      <c r="G3716" t="str">
        <f>IFERROR(VLOOKUP(D3716,プログラムデータ!A:N,12,0),"")</f>
        <v/>
      </c>
      <c r="H3716" t="str">
        <f>IFERROR(VLOOKUP(D3716,プログラムデータ!A:N,13,0),"")</f>
        <v/>
      </c>
      <c r="I3716" t="str">
        <f>IFERROR(VLOOKUP(D3716,プログラムデータ!A:N,11,0),"")</f>
        <v/>
      </c>
      <c r="J3716" t="str">
        <f>IFERROR(VLOOKUP(D3716,プログラムデータ!A:N,10,0),"")</f>
        <v/>
      </c>
      <c r="K3716" t="str">
        <f>IFERROR(VLOOKUP(D3716,プログラムデータ!A:N,14,0),"")</f>
        <v/>
      </c>
      <c r="L3716" t="str">
        <f t="shared" si="117"/>
        <v xml:space="preserve">    </v>
      </c>
      <c r="M3716" t="str">
        <f>IFERROR(VLOOKUP(J3716,色々!M:P,4,0),"")</f>
        <v/>
      </c>
      <c r="N3716" t="str">
        <f>IFERROR(記録__2[[#This Row],[競技番号]],"")</f>
        <v/>
      </c>
      <c r="O3716" t="str">
        <f>IFERROR(記録__2[[#This Row],[選手番号]],"")</f>
        <v/>
      </c>
    </row>
    <row r="3717" spans="1:15" x14ac:dyDescent="0.2">
      <c r="A3717" t="str">
        <f>IFERROR(VLOOKUP(N3717,プログラム!B:C,2,0),"")</f>
        <v/>
      </c>
      <c r="B3717" t="str">
        <f t="shared" si="116"/>
        <v/>
      </c>
      <c r="C3717" t="str">
        <f>IFERROR(VLOOKUP(B3717,チーム番号!E:F,2,0),"")</f>
        <v/>
      </c>
      <c r="D3717" t="str">
        <f>IFERROR(VLOOKUP(N3717,プログラム!B:C,2,0),"")</f>
        <v/>
      </c>
      <c r="E3717" t="str">
        <f>IFERROR(記録__2[[#This Row],[組]],"")</f>
        <v/>
      </c>
      <c r="F3717" t="str">
        <f>IFERROR(記録__2[[#This Row],[水路]],"")</f>
        <v/>
      </c>
      <c r="G3717" t="str">
        <f>IFERROR(VLOOKUP(D3717,プログラムデータ!A:N,12,0),"")</f>
        <v/>
      </c>
      <c r="H3717" t="str">
        <f>IFERROR(VLOOKUP(D3717,プログラムデータ!A:N,13,0),"")</f>
        <v/>
      </c>
      <c r="I3717" t="str">
        <f>IFERROR(VLOOKUP(D3717,プログラムデータ!A:N,11,0),"")</f>
        <v/>
      </c>
      <c r="J3717" t="str">
        <f>IFERROR(VLOOKUP(D3717,プログラムデータ!A:N,10,0),"")</f>
        <v/>
      </c>
      <c r="K3717" t="str">
        <f>IFERROR(VLOOKUP(D3717,プログラムデータ!A:N,14,0),"")</f>
        <v/>
      </c>
      <c r="L3717" t="str">
        <f t="shared" si="117"/>
        <v xml:space="preserve">    </v>
      </c>
      <c r="M3717" t="str">
        <f>IFERROR(VLOOKUP(J3717,色々!M:P,4,0),"")</f>
        <v/>
      </c>
      <c r="N3717" t="str">
        <f>IFERROR(記録__2[[#This Row],[競技番号]],"")</f>
        <v/>
      </c>
      <c r="O3717" t="str">
        <f>IFERROR(記録__2[[#This Row],[選手番号]],"")</f>
        <v/>
      </c>
    </row>
    <row r="3718" spans="1:15" x14ac:dyDescent="0.2">
      <c r="A3718" t="str">
        <f>IFERROR(VLOOKUP(N3718,プログラム!B:C,2,0),"")</f>
        <v/>
      </c>
      <c r="B3718" t="str">
        <f t="shared" si="116"/>
        <v/>
      </c>
      <c r="C3718" t="str">
        <f>IFERROR(VLOOKUP(B3718,チーム番号!E:F,2,0),"")</f>
        <v/>
      </c>
      <c r="D3718" t="str">
        <f>IFERROR(VLOOKUP(N3718,プログラム!B:C,2,0),"")</f>
        <v/>
      </c>
      <c r="E3718" t="str">
        <f>IFERROR(記録__2[[#This Row],[組]],"")</f>
        <v/>
      </c>
      <c r="F3718" t="str">
        <f>IFERROR(記録__2[[#This Row],[水路]],"")</f>
        <v/>
      </c>
      <c r="G3718" t="str">
        <f>IFERROR(VLOOKUP(D3718,プログラムデータ!A:N,12,0),"")</f>
        <v/>
      </c>
      <c r="H3718" t="str">
        <f>IFERROR(VLOOKUP(D3718,プログラムデータ!A:N,13,0),"")</f>
        <v/>
      </c>
      <c r="I3718" t="str">
        <f>IFERROR(VLOOKUP(D3718,プログラムデータ!A:N,11,0),"")</f>
        <v/>
      </c>
      <c r="J3718" t="str">
        <f>IFERROR(VLOOKUP(D3718,プログラムデータ!A:N,10,0),"")</f>
        <v/>
      </c>
      <c r="K3718" t="str">
        <f>IFERROR(VLOOKUP(D3718,プログラムデータ!A:N,14,0),"")</f>
        <v/>
      </c>
      <c r="L3718" t="str">
        <f t="shared" si="117"/>
        <v xml:space="preserve">    </v>
      </c>
      <c r="M3718" t="str">
        <f>IFERROR(VLOOKUP(J3718,色々!M:P,4,0),"")</f>
        <v/>
      </c>
      <c r="N3718" t="str">
        <f>IFERROR(記録__2[[#This Row],[競技番号]],"")</f>
        <v/>
      </c>
      <c r="O3718" t="str">
        <f>IFERROR(記録__2[[#This Row],[選手番号]],"")</f>
        <v/>
      </c>
    </row>
    <row r="3719" spans="1:15" x14ac:dyDescent="0.2">
      <c r="A3719" t="str">
        <f>IFERROR(VLOOKUP(N3719,プログラム!B:C,2,0),"")</f>
        <v/>
      </c>
      <c r="B3719" t="str">
        <f t="shared" si="116"/>
        <v/>
      </c>
      <c r="C3719" t="str">
        <f>IFERROR(VLOOKUP(B3719,チーム番号!E:F,2,0),"")</f>
        <v/>
      </c>
      <c r="D3719" t="str">
        <f>IFERROR(VLOOKUP(N3719,プログラム!B:C,2,0),"")</f>
        <v/>
      </c>
      <c r="E3719" t="str">
        <f>IFERROR(記録__2[[#This Row],[組]],"")</f>
        <v/>
      </c>
      <c r="F3719" t="str">
        <f>IFERROR(記録__2[[#This Row],[水路]],"")</f>
        <v/>
      </c>
      <c r="G3719" t="str">
        <f>IFERROR(VLOOKUP(D3719,プログラムデータ!A:N,12,0),"")</f>
        <v/>
      </c>
      <c r="H3719" t="str">
        <f>IFERROR(VLOOKUP(D3719,プログラムデータ!A:N,13,0),"")</f>
        <v/>
      </c>
      <c r="I3719" t="str">
        <f>IFERROR(VLOOKUP(D3719,プログラムデータ!A:N,11,0),"")</f>
        <v/>
      </c>
      <c r="J3719" t="str">
        <f>IFERROR(VLOOKUP(D3719,プログラムデータ!A:N,10,0),"")</f>
        <v/>
      </c>
      <c r="K3719" t="str">
        <f>IFERROR(VLOOKUP(D3719,プログラムデータ!A:N,14,0),"")</f>
        <v/>
      </c>
      <c r="L3719" t="str">
        <f t="shared" si="117"/>
        <v xml:space="preserve">    </v>
      </c>
      <c r="M3719" t="str">
        <f>IFERROR(VLOOKUP(J3719,色々!M:P,4,0),"")</f>
        <v/>
      </c>
      <c r="N3719" t="str">
        <f>IFERROR(記録__2[[#This Row],[競技番号]],"")</f>
        <v/>
      </c>
      <c r="O3719" t="str">
        <f>IFERROR(記録__2[[#This Row],[選手番号]],"")</f>
        <v/>
      </c>
    </row>
    <row r="3720" spans="1:15" x14ac:dyDescent="0.2">
      <c r="A3720" t="str">
        <f>IFERROR(VLOOKUP(N3720,プログラム!B:C,2,0),"")</f>
        <v/>
      </c>
      <c r="B3720" t="str">
        <f t="shared" si="116"/>
        <v/>
      </c>
      <c r="C3720" t="str">
        <f>IFERROR(VLOOKUP(B3720,チーム番号!E:F,2,0),"")</f>
        <v/>
      </c>
      <c r="D3720" t="str">
        <f>IFERROR(VLOOKUP(N3720,プログラム!B:C,2,0),"")</f>
        <v/>
      </c>
      <c r="E3720" t="str">
        <f>IFERROR(記録__2[[#This Row],[組]],"")</f>
        <v/>
      </c>
      <c r="F3720" t="str">
        <f>IFERROR(記録__2[[#This Row],[水路]],"")</f>
        <v/>
      </c>
      <c r="G3720" t="str">
        <f>IFERROR(VLOOKUP(D3720,プログラムデータ!A:N,12,0),"")</f>
        <v/>
      </c>
      <c r="H3720" t="str">
        <f>IFERROR(VLOOKUP(D3720,プログラムデータ!A:N,13,0),"")</f>
        <v/>
      </c>
      <c r="I3720" t="str">
        <f>IFERROR(VLOOKUP(D3720,プログラムデータ!A:N,11,0),"")</f>
        <v/>
      </c>
      <c r="J3720" t="str">
        <f>IFERROR(VLOOKUP(D3720,プログラムデータ!A:N,10,0),"")</f>
        <v/>
      </c>
      <c r="K3720" t="str">
        <f>IFERROR(VLOOKUP(D3720,プログラムデータ!A:N,14,0),"")</f>
        <v/>
      </c>
      <c r="L3720" t="str">
        <f t="shared" si="117"/>
        <v xml:space="preserve">    </v>
      </c>
      <c r="M3720" t="str">
        <f>IFERROR(VLOOKUP(J3720,色々!M:P,4,0),"")</f>
        <v/>
      </c>
      <c r="N3720" t="str">
        <f>IFERROR(記録__2[[#This Row],[競技番号]],"")</f>
        <v/>
      </c>
      <c r="O3720" t="str">
        <f>IFERROR(記録__2[[#This Row],[選手番号]],"")</f>
        <v/>
      </c>
    </row>
    <row r="3721" spans="1:15" x14ac:dyDescent="0.2">
      <c r="A3721" t="str">
        <f>IFERROR(VLOOKUP(N3721,プログラム!B:C,2,0),"")</f>
        <v/>
      </c>
      <c r="B3721" t="str">
        <f t="shared" si="116"/>
        <v/>
      </c>
      <c r="C3721" t="str">
        <f>IFERROR(VLOOKUP(B3721,チーム番号!E:F,2,0),"")</f>
        <v/>
      </c>
      <c r="D3721" t="str">
        <f>IFERROR(VLOOKUP(N3721,プログラム!B:C,2,0),"")</f>
        <v/>
      </c>
      <c r="E3721" t="str">
        <f>IFERROR(記録__2[[#This Row],[組]],"")</f>
        <v/>
      </c>
      <c r="F3721" t="str">
        <f>IFERROR(記録__2[[#This Row],[水路]],"")</f>
        <v/>
      </c>
      <c r="G3721" t="str">
        <f>IFERROR(VLOOKUP(D3721,プログラムデータ!A:N,12,0),"")</f>
        <v/>
      </c>
      <c r="H3721" t="str">
        <f>IFERROR(VLOOKUP(D3721,プログラムデータ!A:N,13,0),"")</f>
        <v/>
      </c>
      <c r="I3721" t="str">
        <f>IFERROR(VLOOKUP(D3721,プログラムデータ!A:N,11,0),"")</f>
        <v/>
      </c>
      <c r="J3721" t="str">
        <f>IFERROR(VLOOKUP(D3721,プログラムデータ!A:N,10,0),"")</f>
        <v/>
      </c>
      <c r="K3721" t="str">
        <f>IFERROR(VLOOKUP(D3721,プログラムデータ!A:N,14,0),"")</f>
        <v/>
      </c>
      <c r="L3721" t="str">
        <f t="shared" si="117"/>
        <v xml:space="preserve">    </v>
      </c>
      <c r="M3721" t="str">
        <f>IFERROR(VLOOKUP(J3721,色々!M:P,4,0),"")</f>
        <v/>
      </c>
      <c r="N3721" t="str">
        <f>IFERROR(記録__2[[#This Row],[競技番号]],"")</f>
        <v/>
      </c>
      <c r="O3721" t="str">
        <f>IFERROR(記録__2[[#This Row],[選手番号]],"")</f>
        <v/>
      </c>
    </row>
    <row r="3722" spans="1:15" x14ac:dyDescent="0.2">
      <c r="A3722" t="str">
        <f>IFERROR(VLOOKUP(N3722,プログラム!B:C,2,0),"")</f>
        <v/>
      </c>
      <c r="B3722" t="str">
        <f t="shared" si="116"/>
        <v/>
      </c>
      <c r="C3722" t="str">
        <f>IFERROR(VLOOKUP(B3722,チーム番号!E:F,2,0),"")</f>
        <v/>
      </c>
      <c r="D3722" t="str">
        <f>IFERROR(VLOOKUP(N3722,プログラム!B:C,2,0),"")</f>
        <v/>
      </c>
      <c r="E3722" t="str">
        <f>IFERROR(記録__2[[#This Row],[組]],"")</f>
        <v/>
      </c>
      <c r="F3722" t="str">
        <f>IFERROR(記録__2[[#This Row],[水路]],"")</f>
        <v/>
      </c>
      <c r="G3722" t="str">
        <f>IFERROR(VLOOKUP(D3722,プログラムデータ!A:N,12,0),"")</f>
        <v/>
      </c>
      <c r="H3722" t="str">
        <f>IFERROR(VLOOKUP(D3722,プログラムデータ!A:N,13,0),"")</f>
        <v/>
      </c>
      <c r="I3722" t="str">
        <f>IFERROR(VLOOKUP(D3722,プログラムデータ!A:N,11,0),"")</f>
        <v/>
      </c>
      <c r="J3722" t="str">
        <f>IFERROR(VLOOKUP(D3722,プログラムデータ!A:N,10,0),"")</f>
        <v/>
      </c>
      <c r="K3722" t="str">
        <f>IFERROR(VLOOKUP(D3722,プログラムデータ!A:N,14,0),"")</f>
        <v/>
      </c>
      <c r="L3722" t="str">
        <f t="shared" si="117"/>
        <v xml:space="preserve">    </v>
      </c>
      <c r="M3722" t="str">
        <f>IFERROR(VLOOKUP(J3722,色々!M:P,4,0),"")</f>
        <v/>
      </c>
      <c r="N3722" t="str">
        <f>IFERROR(記録__2[[#This Row],[競技番号]],"")</f>
        <v/>
      </c>
      <c r="O3722" t="str">
        <f>IFERROR(記録__2[[#This Row],[選手番号]],"")</f>
        <v/>
      </c>
    </row>
    <row r="3723" spans="1:15" x14ac:dyDescent="0.2">
      <c r="A3723" t="str">
        <f>IFERROR(VLOOKUP(N3723,プログラム!B:C,2,0),"")</f>
        <v/>
      </c>
      <c r="B3723" t="str">
        <f t="shared" si="116"/>
        <v/>
      </c>
      <c r="C3723" t="str">
        <f>IFERROR(VLOOKUP(B3723,チーム番号!E:F,2,0),"")</f>
        <v/>
      </c>
      <c r="D3723" t="str">
        <f>IFERROR(VLOOKUP(N3723,プログラム!B:C,2,0),"")</f>
        <v/>
      </c>
      <c r="E3723" t="str">
        <f>IFERROR(記録__2[[#This Row],[組]],"")</f>
        <v/>
      </c>
      <c r="F3723" t="str">
        <f>IFERROR(記録__2[[#This Row],[水路]],"")</f>
        <v/>
      </c>
      <c r="G3723" t="str">
        <f>IFERROR(VLOOKUP(D3723,プログラムデータ!A:N,12,0),"")</f>
        <v/>
      </c>
      <c r="H3723" t="str">
        <f>IFERROR(VLOOKUP(D3723,プログラムデータ!A:N,13,0),"")</f>
        <v/>
      </c>
      <c r="I3723" t="str">
        <f>IFERROR(VLOOKUP(D3723,プログラムデータ!A:N,11,0),"")</f>
        <v/>
      </c>
      <c r="J3723" t="str">
        <f>IFERROR(VLOOKUP(D3723,プログラムデータ!A:N,10,0),"")</f>
        <v/>
      </c>
      <c r="K3723" t="str">
        <f>IFERROR(VLOOKUP(D3723,プログラムデータ!A:N,14,0),"")</f>
        <v/>
      </c>
      <c r="L3723" t="str">
        <f t="shared" si="117"/>
        <v xml:space="preserve">    </v>
      </c>
      <c r="M3723" t="str">
        <f>IFERROR(VLOOKUP(J3723,色々!M:P,4,0),"")</f>
        <v/>
      </c>
      <c r="N3723" t="str">
        <f>IFERROR(記録__2[[#This Row],[競技番号]],"")</f>
        <v/>
      </c>
      <c r="O3723" t="str">
        <f>IFERROR(記録__2[[#This Row],[選手番号]],"")</f>
        <v/>
      </c>
    </row>
    <row r="3724" spans="1:15" x14ac:dyDescent="0.2">
      <c r="A3724" t="str">
        <f>IFERROR(VLOOKUP(N3724,プログラム!B:C,2,0),"")</f>
        <v/>
      </c>
      <c r="B3724" t="str">
        <f t="shared" si="116"/>
        <v/>
      </c>
      <c r="C3724" t="str">
        <f>IFERROR(VLOOKUP(B3724,チーム番号!E:F,2,0),"")</f>
        <v/>
      </c>
      <c r="D3724" t="str">
        <f>IFERROR(VLOOKUP(N3724,プログラム!B:C,2,0),"")</f>
        <v/>
      </c>
      <c r="E3724" t="str">
        <f>IFERROR(記録__2[[#This Row],[組]],"")</f>
        <v/>
      </c>
      <c r="F3724" t="str">
        <f>IFERROR(記録__2[[#This Row],[水路]],"")</f>
        <v/>
      </c>
      <c r="G3724" t="str">
        <f>IFERROR(VLOOKUP(D3724,プログラムデータ!A:N,12,0),"")</f>
        <v/>
      </c>
      <c r="H3724" t="str">
        <f>IFERROR(VLOOKUP(D3724,プログラムデータ!A:N,13,0),"")</f>
        <v/>
      </c>
      <c r="I3724" t="str">
        <f>IFERROR(VLOOKUP(D3724,プログラムデータ!A:N,11,0),"")</f>
        <v/>
      </c>
      <c r="J3724" t="str">
        <f>IFERROR(VLOOKUP(D3724,プログラムデータ!A:N,10,0),"")</f>
        <v/>
      </c>
      <c r="K3724" t="str">
        <f>IFERROR(VLOOKUP(D3724,プログラムデータ!A:N,14,0),"")</f>
        <v/>
      </c>
      <c r="L3724" t="str">
        <f t="shared" si="117"/>
        <v xml:space="preserve">    </v>
      </c>
      <c r="M3724" t="str">
        <f>IFERROR(VLOOKUP(J3724,色々!M:P,4,0),"")</f>
        <v/>
      </c>
      <c r="N3724" t="str">
        <f>IFERROR(記録__2[[#This Row],[競技番号]],"")</f>
        <v/>
      </c>
      <c r="O3724" t="str">
        <f>IFERROR(記録__2[[#This Row],[選手番号]],"")</f>
        <v/>
      </c>
    </row>
    <row r="3725" spans="1:15" x14ac:dyDescent="0.2">
      <c r="A3725" t="str">
        <f>IFERROR(VLOOKUP(N3725,プログラム!B:C,2,0),"")</f>
        <v/>
      </c>
      <c r="B3725" t="str">
        <f t="shared" si="116"/>
        <v/>
      </c>
      <c r="C3725" t="str">
        <f>IFERROR(VLOOKUP(B3725,チーム番号!E:F,2,0),"")</f>
        <v/>
      </c>
      <c r="D3725" t="str">
        <f>IFERROR(VLOOKUP(N3725,プログラム!B:C,2,0),"")</f>
        <v/>
      </c>
      <c r="E3725" t="str">
        <f>IFERROR(記録__2[[#This Row],[組]],"")</f>
        <v/>
      </c>
      <c r="F3725" t="str">
        <f>IFERROR(記録__2[[#This Row],[水路]],"")</f>
        <v/>
      </c>
      <c r="G3725" t="str">
        <f>IFERROR(VLOOKUP(D3725,プログラムデータ!A:N,12,0),"")</f>
        <v/>
      </c>
      <c r="H3725" t="str">
        <f>IFERROR(VLOOKUP(D3725,プログラムデータ!A:N,13,0),"")</f>
        <v/>
      </c>
      <c r="I3725" t="str">
        <f>IFERROR(VLOOKUP(D3725,プログラムデータ!A:N,11,0),"")</f>
        <v/>
      </c>
      <c r="J3725" t="str">
        <f>IFERROR(VLOOKUP(D3725,プログラムデータ!A:N,10,0),"")</f>
        <v/>
      </c>
      <c r="K3725" t="str">
        <f>IFERROR(VLOOKUP(D3725,プログラムデータ!A:N,14,0),"")</f>
        <v/>
      </c>
      <c r="L3725" t="str">
        <f t="shared" si="117"/>
        <v xml:space="preserve">    </v>
      </c>
      <c r="M3725" t="str">
        <f>IFERROR(VLOOKUP(J3725,色々!M:P,4,0),"")</f>
        <v/>
      </c>
      <c r="N3725" t="str">
        <f>IFERROR(記録__2[[#This Row],[競技番号]],"")</f>
        <v/>
      </c>
      <c r="O3725" t="str">
        <f>IFERROR(記録__2[[#This Row],[選手番号]],"")</f>
        <v/>
      </c>
    </row>
    <row r="3726" spans="1:15" x14ac:dyDescent="0.2">
      <c r="A3726" t="str">
        <f>IFERROR(VLOOKUP(N3726,プログラム!B:C,2,0),"")</f>
        <v/>
      </c>
      <c r="B3726" t="str">
        <f t="shared" si="116"/>
        <v/>
      </c>
      <c r="C3726" t="str">
        <f>IFERROR(VLOOKUP(B3726,チーム番号!E:F,2,0),"")</f>
        <v/>
      </c>
      <c r="D3726" t="str">
        <f>IFERROR(VLOOKUP(N3726,プログラム!B:C,2,0),"")</f>
        <v/>
      </c>
      <c r="E3726" t="str">
        <f>IFERROR(記録__2[[#This Row],[組]],"")</f>
        <v/>
      </c>
      <c r="F3726" t="str">
        <f>IFERROR(記録__2[[#This Row],[水路]],"")</f>
        <v/>
      </c>
      <c r="G3726" t="str">
        <f>IFERROR(VLOOKUP(D3726,プログラムデータ!A:N,12,0),"")</f>
        <v/>
      </c>
      <c r="H3726" t="str">
        <f>IFERROR(VLOOKUP(D3726,プログラムデータ!A:N,13,0),"")</f>
        <v/>
      </c>
      <c r="I3726" t="str">
        <f>IFERROR(VLOOKUP(D3726,プログラムデータ!A:N,11,0),"")</f>
        <v/>
      </c>
      <c r="J3726" t="str">
        <f>IFERROR(VLOOKUP(D3726,プログラムデータ!A:N,10,0),"")</f>
        <v/>
      </c>
      <c r="K3726" t="str">
        <f>IFERROR(VLOOKUP(D3726,プログラムデータ!A:N,14,0),"")</f>
        <v/>
      </c>
      <c r="L3726" t="str">
        <f t="shared" si="117"/>
        <v xml:space="preserve">    </v>
      </c>
      <c r="M3726" t="str">
        <f>IFERROR(VLOOKUP(J3726,色々!M:P,4,0),"")</f>
        <v/>
      </c>
      <c r="N3726" t="str">
        <f>IFERROR(記録__2[[#This Row],[競技番号]],"")</f>
        <v/>
      </c>
      <c r="O3726" t="str">
        <f>IFERROR(記録__2[[#This Row],[選手番号]],"")</f>
        <v/>
      </c>
    </row>
    <row r="3727" spans="1:15" x14ac:dyDescent="0.2">
      <c r="A3727" t="str">
        <f>IFERROR(VLOOKUP(N3727,プログラム!B:C,2,0),"")</f>
        <v/>
      </c>
      <c r="B3727" t="str">
        <f t="shared" si="116"/>
        <v/>
      </c>
      <c r="C3727" t="str">
        <f>IFERROR(VLOOKUP(B3727,チーム番号!E:F,2,0),"")</f>
        <v/>
      </c>
      <c r="D3727" t="str">
        <f>IFERROR(VLOOKUP(N3727,プログラム!B:C,2,0),"")</f>
        <v/>
      </c>
      <c r="E3727" t="str">
        <f>IFERROR(記録__2[[#This Row],[組]],"")</f>
        <v/>
      </c>
      <c r="F3727" t="str">
        <f>IFERROR(記録__2[[#This Row],[水路]],"")</f>
        <v/>
      </c>
      <c r="G3727" t="str">
        <f>IFERROR(VLOOKUP(D3727,プログラムデータ!A:N,12,0),"")</f>
        <v/>
      </c>
      <c r="H3727" t="str">
        <f>IFERROR(VLOOKUP(D3727,プログラムデータ!A:N,13,0),"")</f>
        <v/>
      </c>
      <c r="I3727" t="str">
        <f>IFERROR(VLOOKUP(D3727,プログラムデータ!A:N,11,0),"")</f>
        <v/>
      </c>
      <c r="J3727" t="str">
        <f>IFERROR(VLOOKUP(D3727,プログラムデータ!A:N,10,0),"")</f>
        <v/>
      </c>
      <c r="K3727" t="str">
        <f>IFERROR(VLOOKUP(D3727,プログラムデータ!A:N,14,0),"")</f>
        <v/>
      </c>
      <c r="L3727" t="str">
        <f t="shared" si="117"/>
        <v xml:space="preserve">    </v>
      </c>
      <c r="M3727" t="str">
        <f>IFERROR(VLOOKUP(J3727,色々!M:P,4,0),"")</f>
        <v/>
      </c>
      <c r="N3727" t="str">
        <f>IFERROR(記録__2[[#This Row],[競技番号]],"")</f>
        <v/>
      </c>
      <c r="O3727" t="str">
        <f>IFERROR(記録__2[[#This Row],[選手番号]],"")</f>
        <v/>
      </c>
    </row>
    <row r="3728" spans="1:15" x14ac:dyDescent="0.2">
      <c r="A3728" t="str">
        <f>IFERROR(VLOOKUP(N3728,プログラム!B:C,2,0),"")</f>
        <v/>
      </c>
      <c r="B3728" t="str">
        <f t="shared" si="116"/>
        <v/>
      </c>
      <c r="C3728" t="str">
        <f>IFERROR(VLOOKUP(B3728,チーム番号!E:F,2,0),"")</f>
        <v/>
      </c>
      <c r="D3728" t="str">
        <f>IFERROR(VLOOKUP(N3728,プログラム!B:C,2,0),"")</f>
        <v/>
      </c>
      <c r="E3728" t="str">
        <f>IFERROR(記録__2[[#This Row],[組]],"")</f>
        <v/>
      </c>
      <c r="F3728" t="str">
        <f>IFERROR(記録__2[[#This Row],[水路]],"")</f>
        <v/>
      </c>
      <c r="G3728" t="str">
        <f>IFERROR(VLOOKUP(D3728,プログラムデータ!A:N,12,0),"")</f>
        <v/>
      </c>
      <c r="H3728" t="str">
        <f>IFERROR(VLOOKUP(D3728,プログラムデータ!A:N,13,0),"")</f>
        <v/>
      </c>
      <c r="I3728" t="str">
        <f>IFERROR(VLOOKUP(D3728,プログラムデータ!A:N,11,0),"")</f>
        <v/>
      </c>
      <c r="J3728" t="str">
        <f>IFERROR(VLOOKUP(D3728,プログラムデータ!A:N,10,0),"")</f>
        <v/>
      </c>
      <c r="K3728" t="str">
        <f>IFERROR(VLOOKUP(D3728,プログラムデータ!A:N,14,0),"")</f>
        <v/>
      </c>
      <c r="L3728" t="str">
        <f t="shared" si="117"/>
        <v xml:space="preserve">    </v>
      </c>
      <c r="M3728" t="str">
        <f>IFERROR(VLOOKUP(J3728,色々!M:P,4,0),"")</f>
        <v/>
      </c>
      <c r="N3728" t="str">
        <f>IFERROR(記録__2[[#This Row],[競技番号]],"")</f>
        <v/>
      </c>
      <c r="O3728" t="str">
        <f>IFERROR(記録__2[[#This Row],[選手番号]],"")</f>
        <v/>
      </c>
    </row>
    <row r="3729" spans="1:15" x14ac:dyDescent="0.2">
      <c r="A3729" t="str">
        <f>IFERROR(VLOOKUP(N3729,プログラム!B:C,2,0),"")</f>
        <v/>
      </c>
      <c r="B3729" t="str">
        <f t="shared" si="116"/>
        <v/>
      </c>
      <c r="C3729" t="str">
        <f>IFERROR(VLOOKUP(B3729,チーム番号!E:F,2,0),"")</f>
        <v/>
      </c>
      <c r="D3729" t="str">
        <f>IFERROR(VLOOKUP(N3729,プログラム!B:C,2,0),"")</f>
        <v/>
      </c>
      <c r="E3729" t="str">
        <f>IFERROR(記録__2[[#This Row],[組]],"")</f>
        <v/>
      </c>
      <c r="F3729" t="str">
        <f>IFERROR(記録__2[[#This Row],[水路]],"")</f>
        <v/>
      </c>
      <c r="G3729" t="str">
        <f>IFERROR(VLOOKUP(D3729,プログラムデータ!A:N,12,0),"")</f>
        <v/>
      </c>
      <c r="H3729" t="str">
        <f>IFERROR(VLOOKUP(D3729,プログラムデータ!A:N,13,0),"")</f>
        <v/>
      </c>
      <c r="I3729" t="str">
        <f>IFERROR(VLOOKUP(D3729,プログラムデータ!A:N,11,0),"")</f>
        <v/>
      </c>
      <c r="J3729" t="str">
        <f>IFERROR(VLOOKUP(D3729,プログラムデータ!A:N,10,0),"")</f>
        <v/>
      </c>
      <c r="K3729" t="str">
        <f>IFERROR(VLOOKUP(D3729,プログラムデータ!A:N,14,0),"")</f>
        <v/>
      </c>
      <c r="L3729" t="str">
        <f t="shared" si="117"/>
        <v xml:space="preserve">    </v>
      </c>
      <c r="M3729" t="str">
        <f>IFERROR(VLOOKUP(J3729,色々!M:P,4,0),"")</f>
        <v/>
      </c>
      <c r="N3729" t="str">
        <f>IFERROR(記録__2[[#This Row],[競技番号]],"")</f>
        <v/>
      </c>
      <c r="O3729" t="str">
        <f>IFERROR(記録__2[[#This Row],[選手番号]],"")</f>
        <v/>
      </c>
    </row>
    <row r="3730" spans="1:15" x14ac:dyDescent="0.2">
      <c r="A3730" t="str">
        <f>IFERROR(VLOOKUP(N3730,プログラム!B:C,2,0),"")</f>
        <v/>
      </c>
      <c r="B3730" t="str">
        <f t="shared" si="116"/>
        <v/>
      </c>
      <c r="C3730" t="str">
        <f>IFERROR(VLOOKUP(B3730,チーム番号!E:F,2,0),"")</f>
        <v/>
      </c>
      <c r="D3730" t="str">
        <f>IFERROR(VLOOKUP(N3730,プログラム!B:C,2,0),"")</f>
        <v/>
      </c>
      <c r="E3730" t="str">
        <f>IFERROR(記録__2[[#This Row],[組]],"")</f>
        <v/>
      </c>
      <c r="F3730" t="str">
        <f>IFERROR(記録__2[[#This Row],[水路]],"")</f>
        <v/>
      </c>
      <c r="G3730" t="str">
        <f>IFERROR(VLOOKUP(D3730,プログラムデータ!A:N,12,0),"")</f>
        <v/>
      </c>
      <c r="H3730" t="str">
        <f>IFERROR(VLOOKUP(D3730,プログラムデータ!A:N,13,0),"")</f>
        <v/>
      </c>
      <c r="I3730" t="str">
        <f>IFERROR(VLOOKUP(D3730,プログラムデータ!A:N,11,0),"")</f>
        <v/>
      </c>
      <c r="J3730" t="str">
        <f>IFERROR(VLOOKUP(D3730,プログラムデータ!A:N,10,0),"")</f>
        <v/>
      </c>
      <c r="K3730" t="str">
        <f>IFERROR(VLOOKUP(D3730,プログラムデータ!A:N,14,0),"")</f>
        <v/>
      </c>
      <c r="L3730" t="str">
        <f t="shared" si="117"/>
        <v xml:space="preserve">    </v>
      </c>
      <c r="M3730" t="str">
        <f>IFERROR(VLOOKUP(J3730,色々!M:P,4,0),"")</f>
        <v/>
      </c>
      <c r="N3730" t="str">
        <f>IFERROR(記録__2[[#This Row],[競技番号]],"")</f>
        <v/>
      </c>
      <c r="O3730" t="str">
        <f>IFERROR(記録__2[[#This Row],[選手番号]],"")</f>
        <v/>
      </c>
    </row>
    <row r="3731" spans="1:15" x14ac:dyDescent="0.2">
      <c r="A3731" t="str">
        <f>IFERROR(VLOOKUP(N3731,プログラム!B:C,2,0),"")</f>
        <v/>
      </c>
      <c r="B3731" t="str">
        <f t="shared" si="116"/>
        <v/>
      </c>
      <c r="C3731" t="str">
        <f>IFERROR(VLOOKUP(B3731,チーム番号!E:F,2,0),"")</f>
        <v/>
      </c>
      <c r="D3731" t="str">
        <f>IFERROR(VLOOKUP(N3731,プログラム!B:C,2,0),"")</f>
        <v/>
      </c>
      <c r="E3731" t="str">
        <f>IFERROR(記録__2[[#This Row],[組]],"")</f>
        <v/>
      </c>
      <c r="F3731" t="str">
        <f>IFERROR(記録__2[[#This Row],[水路]],"")</f>
        <v/>
      </c>
      <c r="G3731" t="str">
        <f>IFERROR(VLOOKUP(D3731,プログラムデータ!A:N,12,0),"")</f>
        <v/>
      </c>
      <c r="H3731" t="str">
        <f>IFERROR(VLOOKUP(D3731,プログラムデータ!A:N,13,0),"")</f>
        <v/>
      </c>
      <c r="I3731" t="str">
        <f>IFERROR(VLOOKUP(D3731,プログラムデータ!A:N,11,0),"")</f>
        <v/>
      </c>
      <c r="J3731" t="str">
        <f>IFERROR(VLOOKUP(D3731,プログラムデータ!A:N,10,0),"")</f>
        <v/>
      </c>
      <c r="K3731" t="str">
        <f>IFERROR(VLOOKUP(D3731,プログラムデータ!A:N,14,0),"")</f>
        <v/>
      </c>
      <c r="L3731" t="str">
        <f t="shared" si="117"/>
        <v xml:space="preserve">    </v>
      </c>
      <c r="M3731" t="str">
        <f>IFERROR(VLOOKUP(J3731,色々!M:P,4,0),"")</f>
        <v/>
      </c>
      <c r="N3731" t="str">
        <f>IFERROR(記録__2[[#This Row],[競技番号]],"")</f>
        <v/>
      </c>
      <c r="O3731" t="str">
        <f>IFERROR(記録__2[[#This Row],[選手番号]],"")</f>
        <v/>
      </c>
    </row>
    <row r="3732" spans="1:15" x14ac:dyDescent="0.2">
      <c r="A3732" t="str">
        <f>IFERROR(VLOOKUP(N3732,プログラム!B:C,2,0),"")</f>
        <v/>
      </c>
      <c r="B3732" t="str">
        <f t="shared" si="116"/>
        <v/>
      </c>
      <c r="C3732" t="str">
        <f>IFERROR(VLOOKUP(B3732,チーム番号!E:F,2,0),"")</f>
        <v/>
      </c>
      <c r="D3732" t="str">
        <f>IFERROR(VLOOKUP(N3732,プログラム!B:C,2,0),"")</f>
        <v/>
      </c>
      <c r="E3732" t="str">
        <f>IFERROR(記録__2[[#This Row],[組]],"")</f>
        <v/>
      </c>
      <c r="F3732" t="str">
        <f>IFERROR(記録__2[[#This Row],[水路]],"")</f>
        <v/>
      </c>
      <c r="G3732" t="str">
        <f>IFERROR(VLOOKUP(D3732,プログラムデータ!A:N,12,0),"")</f>
        <v/>
      </c>
      <c r="H3732" t="str">
        <f>IFERROR(VLOOKUP(D3732,プログラムデータ!A:N,13,0),"")</f>
        <v/>
      </c>
      <c r="I3732" t="str">
        <f>IFERROR(VLOOKUP(D3732,プログラムデータ!A:N,11,0),"")</f>
        <v/>
      </c>
      <c r="J3732" t="str">
        <f>IFERROR(VLOOKUP(D3732,プログラムデータ!A:N,10,0),"")</f>
        <v/>
      </c>
      <c r="K3732" t="str">
        <f>IFERROR(VLOOKUP(D3732,プログラムデータ!A:N,14,0),"")</f>
        <v/>
      </c>
      <c r="L3732" t="str">
        <f t="shared" si="117"/>
        <v xml:space="preserve">    </v>
      </c>
      <c r="M3732" t="str">
        <f>IFERROR(VLOOKUP(J3732,色々!M:P,4,0),"")</f>
        <v/>
      </c>
      <c r="N3732" t="str">
        <f>IFERROR(記録__2[[#This Row],[競技番号]],"")</f>
        <v/>
      </c>
      <c r="O3732" t="str">
        <f>IFERROR(記録__2[[#This Row],[選手番号]],"")</f>
        <v/>
      </c>
    </row>
    <row r="3733" spans="1:15" x14ac:dyDescent="0.2">
      <c r="A3733" t="str">
        <f>IFERROR(VLOOKUP(N3733,プログラム!B:C,2,0),"")</f>
        <v/>
      </c>
      <c r="B3733" t="str">
        <f t="shared" si="116"/>
        <v/>
      </c>
      <c r="C3733" t="str">
        <f>IFERROR(VLOOKUP(B3733,チーム番号!E:F,2,0),"")</f>
        <v/>
      </c>
      <c r="D3733" t="str">
        <f>IFERROR(VLOOKUP(N3733,プログラム!B:C,2,0),"")</f>
        <v/>
      </c>
      <c r="E3733" t="str">
        <f>IFERROR(記録__2[[#This Row],[組]],"")</f>
        <v/>
      </c>
      <c r="F3733" t="str">
        <f>IFERROR(記録__2[[#This Row],[水路]],"")</f>
        <v/>
      </c>
      <c r="G3733" t="str">
        <f>IFERROR(VLOOKUP(D3733,プログラムデータ!A:N,12,0),"")</f>
        <v/>
      </c>
      <c r="H3733" t="str">
        <f>IFERROR(VLOOKUP(D3733,プログラムデータ!A:N,13,0),"")</f>
        <v/>
      </c>
      <c r="I3733" t="str">
        <f>IFERROR(VLOOKUP(D3733,プログラムデータ!A:N,11,0),"")</f>
        <v/>
      </c>
      <c r="J3733" t="str">
        <f>IFERROR(VLOOKUP(D3733,プログラムデータ!A:N,10,0),"")</f>
        <v/>
      </c>
      <c r="K3733" t="str">
        <f>IFERROR(VLOOKUP(D3733,プログラムデータ!A:N,14,0),"")</f>
        <v/>
      </c>
      <c r="L3733" t="str">
        <f t="shared" si="117"/>
        <v xml:space="preserve">    </v>
      </c>
      <c r="M3733" t="str">
        <f>IFERROR(VLOOKUP(J3733,色々!M:P,4,0),"")</f>
        <v/>
      </c>
      <c r="N3733" t="str">
        <f>IFERROR(記録__2[[#This Row],[競技番号]],"")</f>
        <v/>
      </c>
      <c r="O3733" t="str">
        <f>IFERROR(記録__2[[#This Row],[選手番号]],"")</f>
        <v/>
      </c>
    </row>
    <row r="3734" spans="1:15" x14ac:dyDescent="0.2">
      <c r="A3734" t="str">
        <f>IFERROR(VLOOKUP(N3734,プログラム!B:C,2,0),"")</f>
        <v/>
      </c>
      <c r="B3734" t="str">
        <f t="shared" si="116"/>
        <v/>
      </c>
      <c r="C3734" t="str">
        <f>IFERROR(VLOOKUP(B3734,チーム番号!E:F,2,0),"")</f>
        <v/>
      </c>
      <c r="D3734" t="str">
        <f>IFERROR(VLOOKUP(N3734,プログラム!B:C,2,0),"")</f>
        <v/>
      </c>
      <c r="E3734" t="str">
        <f>IFERROR(記録__2[[#This Row],[組]],"")</f>
        <v/>
      </c>
      <c r="F3734" t="str">
        <f>IFERROR(記録__2[[#This Row],[水路]],"")</f>
        <v/>
      </c>
      <c r="G3734" t="str">
        <f>IFERROR(VLOOKUP(D3734,プログラムデータ!A:N,12,0),"")</f>
        <v/>
      </c>
      <c r="H3734" t="str">
        <f>IFERROR(VLOOKUP(D3734,プログラムデータ!A:N,13,0),"")</f>
        <v/>
      </c>
      <c r="I3734" t="str">
        <f>IFERROR(VLOOKUP(D3734,プログラムデータ!A:N,11,0),"")</f>
        <v/>
      </c>
      <c r="J3734" t="str">
        <f>IFERROR(VLOOKUP(D3734,プログラムデータ!A:N,10,0),"")</f>
        <v/>
      </c>
      <c r="K3734" t="str">
        <f>IFERROR(VLOOKUP(D3734,プログラムデータ!A:N,14,0),"")</f>
        <v/>
      </c>
      <c r="L3734" t="str">
        <f t="shared" si="117"/>
        <v xml:space="preserve">    </v>
      </c>
      <c r="M3734" t="str">
        <f>IFERROR(VLOOKUP(J3734,色々!M:P,4,0),"")</f>
        <v/>
      </c>
      <c r="N3734" t="str">
        <f>IFERROR(記録__2[[#This Row],[競技番号]],"")</f>
        <v/>
      </c>
      <c r="O3734" t="str">
        <f>IFERROR(記録__2[[#This Row],[選手番号]],"")</f>
        <v/>
      </c>
    </row>
    <row r="3735" spans="1:15" x14ac:dyDescent="0.2">
      <c r="A3735" t="str">
        <f>IFERROR(VLOOKUP(N3735,プログラム!B:C,2,0),"")</f>
        <v/>
      </c>
      <c r="B3735" t="str">
        <f t="shared" si="116"/>
        <v/>
      </c>
      <c r="C3735" t="str">
        <f>IFERROR(VLOOKUP(B3735,チーム番号!E:F,2,0),"")</f>
        <v/>
      </c>
      <c r="D3735" t="str">
        <f>IFERROR(VLOOKUP(N3735,プログラム!B:C,2,0),"")</f>
        <v/>
      </c>
      <c r="E3735" t="str">
        <f>IFERROR(記録__2[[#This Row],[組]],"")</f>
        <v/>
      </c>
      <c r="F3735" t="str">
        <f>IFERROR(記録__2[[#This Row],[水路]],"")</f>
        <v/>
      </c>
      <c r="G3735" t="str">
        <f>IFERROR(VLOOKUP(D3735,プログラムデータ!A:N,12,0),"")</f>
        <v/>
      </c>
      <c r="H3735" t="str">
        <f>IFERROR(VLOOKUP(D3735,プログラムデータ!A:N,13,0),"")</f>
        <v/>
      </c>
      <c r="I3735" t="str">
        <f>IFERROR(VLOOKUP(D3735,プログラムデータ!A:N,11,0),"")</f>
        <v/>
      </c>
      <c r="J3735" t="str">
        <f>IFERROR(VLOOKUP(D3735,プログラムデータ!A:N,10,0),"")</f>
        <v/>
      </c>
      <c r="K3735" t="str">
        <f>IFERROR(VLOOKUP(D3735,プログラムデータ!A:N,14,0),"")</f>
        <v/>
      </c>
      <c r="L3735" t="str">
        <f t="shared" si="117"/>
        <v xml:space="preserve">    </v>
      </c>
      <c r="M3735" t="str">
        <f>IFERROR(VLOOKUP(J3735,色々!M:P,4,0),"")</f>
        <v/>
      </c>
      <c r="N3735" t="str">
        <f>IFERROR(記録__2[[#This Row],[競技番号]],"")</f>
        <v/>
      </c>
      <c r="O3735" t="str">
        <f>IFERROR(記録__2[[#This Row],[選手番号]],"")</f>
        <v/>
      </c>
    </row>
    <row r="3736" spans="1:15" x14ac:dyDescent="0.2">
      <c r="A3736" t="str">
        <f>IFERROR(VLOOKUP(N3736,プログラム!B:C,2,0),"")</f>
        <v/>
      </c>
      <c r="B3736" t="str">
        <f t="shared" si="116"/>
        <v/>
      </c>
      <c r="C3736" t="str">
        <f>IFERROR(VLOOKUP(B3736,チーム番号!E:F,2,0),"")</f>
        <v/>
      </c>
      <c r="D3736" t="str">
        <f>IFERROR(VLOOKUP(N3736,プログラム!B:C,2,0),"")</f>
        <v/>
      </c>
      <c r="E3736" t="str">
        <f>IFERROR(記録__2[[#This Row],[組]],"")</f>
        <v/>
      </c>
      <c r="F3736" t="str">
        <f>IFERROR(記録__2[[#This Row],[水路]],"")</f>
        <v/>
      </c>
      <c r="G3736" t="str">
        <f>IFERROR(VLOOKUP(D3736,プログラムデータ!A:N,12,0),"")</f>
        <v/>
      </c>
      <c r="H3736" t="str">
        <f>IFERROR(VLOOKUP(D3736,プログラムデータ!A:N,13,0),"")</f>
        <v/>
      </c>
      <c r="I3736" t="str">
        <f>IFERROR(VLOOKUP(D3736,プログラムデータ!A:N,11,0),"")</f>
        <v/>
      </c>
      <c r="J3736" t="str">
        <f>IFERROR(VLOOKUP(D3736,プログラムデータ!A:N,10,0),"")</f>
        <v/>
      </c>
      <c r="K3736" t="str">
        <f>IFERROR(VLOOKUP(D3736,プログラムデータ!A:N,14,0),"")</f>
        <v/>
      </c>
      <c r="L3736" t="str">
        <f t="shared" si="117"/>
        <v xml:space="preserve">    </v>
      </c>
      <c r="M3736" t="str">
        <f>IFERROR(VLOOKUP(J3736,色々!M:P,4,0),"")</f>
        <v/>
      </c>
      <c r="N3736" t="str">
        <f>IFERROR(記録__2[[#This Row],[競技番号]],"")</f>
        <v/>
      </c>
      <c r="O3736" t="str">
        <f>IFERROR(記録__2[[#This Row],[選手番号]],"")</f>
        <v/>
      </c>
    </row>
    <row r="3737" spans="1:15" x14ac:dyDescent="0.2">
      <c r="A3737" t="str">
        <f>IFERROR(VLOOKUP(N3737,プログラム!B:C,2,0),"")</f>
        <v/>
      </c>
      <c r="B3737" t="str">
        <f t="shared" si="116"/>
        <v/>
      </c>
      <c r="C3737" t="str">
        <f>IFERROR(VLOOKUP(B3737,チーム番号!E:F,2,0),"")</f>
        <v/>
      </c>
      <c r="D3737" t="str">
        <f>IFERROR(VLOOKUP(N3737,プログラム!B:C,2,0),"")</f>
        <v/>
      </c>
      <c r="E3737" t="str">
        <f>IFERROR(記録__2[[#This Row],[組]],"")</f>
        <v/>
      </c>
      <c r="F3737" t="str">
        <f>IFERROR(記録__2[[#This Row],[水路]],"")</f>
        <v/>
      </c>
      <c r="G3737" t="str">
        <f>IFERROR(VLOOKUP(D3737,プログラムデータ!A:N,12,0),"")</f>
        <v/>
      </c>
      <c r="H3737" t="str">
        <f>IFERROR(VLOOKUP(D3737,プログラムデータ!A:N,13,0),"")</f>
        <v/>
      </c>
      <c r="I3737" t="str">
        <f>IFERROR(VLOOKUP(D3737,プログラムデータ!A:N,11,0),"")</f>
        <v/>
      </c>
      <c r="J3737" t="str">
        <f>IFERROR(VLOOKUP(D3737,プログラムデータ!A:N,10,0),"")</f>
        <v/>
      </c>
      <c r="K3737" t="str">
        <f>IFERROR(VLOOKUP(D3737,プログラムデータ!A:N,14,0),"")</f>
        <v/>
      </c>
      <c r="L3737" t="str">
        <f t="shared" si="117"/>
        <v xml:space="preserve">    </v>
      </c>
      <c r="M3737" t="str">
        <f>IFERROR(VLOOKUP(J3737,色々!M:P,4,0),"")</f>
        <v/>
      </c>
      <c r="N3737" t="str">
        <f>IFERROR(記録__2[[#This Row],[競技番号]],"")</f>
        <v/>
      </c>
      <c r="O3737" t="str">
        <f>IFERROR(記録__2[[#This Row],[選手番号]],"")</f>
        <v/>
      </c>
    </row>
    <row r="3738" spans="1:15" x14ac:dyDescent="0.2">
      <c r="A3738" t="str">
        <f>IFERROR(VLOOKUP(N3738,プログラム!B:C,2,0),"")</f>
        <v/>
      </c>
      <c r="B3738" t="str">
        <f t="shared" si="116"/>
        <v/>
      </c>
      <c r="C3738" t="str">
        <f>IFERROR(VLOOKUP(B3738,チーム番号!E:F,2,0),"")</f>
        <v/>
      </c>
      <c r="D3738" t="str">
        <f>IFERROR(VLOOKUP(N3738,プログラム!B:C,2,0),"")</f>
        <v/>
      </c>
      <c r="E3738" t="str">
        <f>IFERROR(記録__2[[#This Row],[組]],"")</f>
        <v/>
      </c>
      <c r="F3738" t="str">
        <f>IFERROR(記録__2[[#This Row],[水路]],"")</f>
        <v/>
      </c>
      <c r="G3738" t="str">
        <f>IFERROR(VLOOKUP(D3738,プログラムデータ!A:N,12,0),"")</f>
        <v/>
      </c>
      <c r="H3738" t="str">
        <f>IFERROR(VLOOKUP(D3738,プログラムデータ!A:N,13,0),"")</f>
        <v/>
      </c>
      <c r="I3738" t="str">
        <f>IFERROR(VLOOKUP(D3738,プログラムデータ!A:N,11,0),"")</f>
        <v/>
      </c>
      <c r="J3738" t="str">
        <f>IFERROR(VLOOKUP(D3738,プログラムデータ!A:N,10,0),"")</f>
        <v/>
      </c>
      <c r="K3738" t="str">
        <f>IFERROR(VLOOKUP(D3738,プログラムデータ!A:N,14,0),"")</f>
        <v/>
      </c>
      <c r="L3738" t="str">
        <f t="shared" si="117"/>
        <v xml:space="preserve">    </v>
      </c>
      <c r="M3738" t="str">
        <f>IFERROR(VLOOKUP(J3738,色々!M:P,4,0),"")</f>
        <v/>
      </c>
      <c r="N3738" t="str">
        <f>IFERROR(記録__2[[#This Row],[競技番号]],"")</f>
        <v/>
      </c>
      <c r="O3738" t="str">
        <f>IFERROR(記録__2[[#This Row],[選手番号]],"")</f>
        <v/>
      </c>
    </row>
    <row r="3739" spans="1:15" x14ac:dyDescent="0.2">
      <c r="A3739" t="str">
        <f>IFERROR(VLOOKUP(N3739,プログラム!B:C,2,0),"")</f>
        <v/>
      </c>
      <c r="B3739" t="str">
        <f t="shared" si="116"/>
        <v/>
      </c>
      <c r="C3739" t="str">
        <f>IFERROR(VLOOKUP(B3739,チーム番号!E:F,2,0),"")</f>
        <v/>
      </c>
      <c r="D3739" t="str">
        <f>IFERROR(VLOOKUP(N3739,プログラム!B:C,2,0),"")</f>
        <v/>
      </c>
      <c r="E3739" t="str">
        <f>IFERROR(記録__2[[#This Row],[組]],"")</f>
        <v/>
      </c>
      <c r="F3739" t="str">
        <f>IFERROR(記録__2[[#This Row],[水路]],"")</f>
        <v/>
      </c>
      <c r="G3739" t="str">
        <f>IFERROR(VLOOKUP(D3739,プログラムデータ!A:N,12,0),"")</f>
        <v/>
      </c>
      <c r="H3739" t="str">
        <f>IFERROR(VLOOKUP(D3739,プログラムデータ!A:N,13,0),"")</f>
        <v/>
      </c>
      <c r="I3739" t="str">
        <f>IFERROR(VLOOKUP(D3739,プログラムデータ!A:N,11,0),"")</f>
        <v/>
      </c>
      <c r="J3739" t="str">
        <f>IFERROR(VLOOKUP(D3739,プログラムデータ!A:N,10,0),"")</f>
        <v/>
      </c>
      <c r="K3739" t="str">
        <f>IFERROR(VLOOKUP(D3739,プログラムデータ!A:N,14,0),"")</f>
        <v/>
      </c>
      <c r="L3739" t="str">
        <f t="shared" si="117"/>
        <v xml:space="preserve">    </v>
      </c>
      <c r="M3739" t="str">
        <f>IFERROR(VLOOKUP(J3739,色々!M:P,4,0),"")</f>
        <v/>
      </c>
      <c r="N3739" t="str">
        <f>IFERROR(記録__2[[#This Row],[競技番号]],"")</f>
        <v/>
      </c>
      <c r="O3739" t="str">
        <f>IFERROR(記録__2[[#This Row],[選手番号]],"")</f>
        <v/>
      </c>
    </row>
    <row r="3740" spans="1:15" x14ac:dyDescent="0.2">
      <c r="A3740" t="str">
        <f>IFERROR(VLOOKUP(N3740,プログラム!B:C,2,0),"")</f>
        <v/>
      </c>
      <c r="B3740" t="str">
        <f t="shared" si="116"/>
        <v/>
      </c>
      <c r="C3740" t="str">
        <f>IFERROR(VLOOKUP(B3740,チーム番号!E:F,2,0),"")</f>
        <v/>
      </c>
      <c r="D3740" t="str">
        <f>IFERROR(VLOOKUP(N3740,プログラム!B:C,2,0),"")</f>
        <v/>
      </c>
      <c r="E3740" t="str">
        <f>IFERROR(記録__2[[#This Row],[組]],"")</f>
        <v/>
      </c>
      <c r="F3740" t="str">
        <f>IFERROR(記録__2[[#This Row],[水路]],"")</f>
        <v/>
      </c>
      <c r="G3740" t="str">
        <f>IFERROR(VLOOKUP(D3740,プログラムデータ!A:N,12,0),"")</f>
        <v/>
      </c>
      <c r="H3740" t="str">
        <f>IFERROR(VLOOKUP(D3740,プログラムデータ!A:N,13,0),"")</f>
        <v/>
      </c>
      <c r="I3740" t="str">
        <f>IFERROR(VLOOKUP(D3740,プログラムデータ!A:N,11,0),"")</f>
        <v/>
      </c>
      <c r="J3740" t="str">
        <f>IFERROR(VLOOKUP(D3740,プログラムデータ!A:N,10,0),"")</f>
        <v/>
      </c>
      <c r="K3740" t="str">
        <f>IFERROR(VLOOKUP(D3740,プログラムデータ!A:N,14,0),"")</f>
        <v/>
      </c>
      <c r="L3740" t="str">
        <f t="shared" si="117"/>
        <v xml:space="preserve">    </v>
      </c>
      <c r="M3740" t="str">
        <f>IFERROR(VLOOKUP(J3740,色々!M:P,4,0),"")</f>
        <v/>
      </c>
      <c r="N3740" t="str">
        <f>IFERROR(記録__2[[#This Row],[競技番号]],"")</f>
        <v/>
      </c>
      <c r="O3740" t="str">
        <f>IFERROR(記録__2[[#This Row],[選手番号]],"")</f>
        <v/>
      </c>
    </row>
    <row r="3741" spans="1:15" x14ac:dyDescent="0.2">
      <c r="A3741" t="str">
        <f>IFERROR(VLOOKUP(N3741,プログラム!B:C,2,0),"")</f>
        <v/>
      </c>
      <c r="B3741" t="str">
        <f t="shared" si="116"/>
        <v/>
      </c>
      <c r="C3741" t="str">
        <f>IFERROR(VLOOKUP(B3741,チーム番号!E:F,2,0),"")</f>
        <v/>
      </c>
      <c r="D3741" t="str">
        <f>IFERROR(VLOOKUP(N3741,プログラム!B:C,2,0),"")</f>
        <v/>
      </c>
      <c r="E3741" t="str">
        <f>IFERROR(記録__2[[#This Row],[組]],"")</f>
        <v/>
      </c>
      <c r="F3741" t="str">
        <f>IFERROR(記録__2[[#This Row],[水路]],"")</f>
        <v/>
      </c>
      <c r="G3741" t="str">
        <f>IFERROR(VLOOKUP(D3741,プログラムデータ!A:N,12,0),"")</f>
        <v/>
      </c>
      <c r="H3741" t="str">
        <f>IFERROR(VLOOKUP(D3741,プログラムデータ!A:N,13,0),"")</f>
        <v/>
      </c>
      <c r="I3741" t="str">
        <f>IFERROR(VLOOKUP(D3741,プログラムデータ!A:N,11,0),"")</f>
        <v/>
      </c>
      <c r="J3741" t="str">
        <f>IFERROR(VLOOKUP(D3741,プログラムデータ!A:N,10,0),"")</f>
        <v/>
      </c>
      <c r="K3741" t="str">
        <f>IFERROR(VLOOKUP(D3741,プログラムデータ!A:N,14,0),"")</f>
        <v/>
      </c>
      <c r="L3741" t="str">
        <f t="shared" si="117"/>
        <v xml:space="preserve">    </v>
      </c>
      <c r="M3741" t="str">
        <f>IFERROR(VLOOKUP(J3741,色々!M:P,4,0),"")</f>
        <v/>
      </c>
      <c r="N3741" t="str">
        <f>IFERROR(記録__2[[#This Row],[競技番号]],"")</f>
        <v/>
      </c>
      <c r="O3741" t="str">
        <f>IFERROR(記録__2[[#This Row],[選手番号]],"")</f>
        <v/>
      </c>
    </row>
    <row r="3742" spans="1:15" x14ac:dyDescent="0.2">
      <c r="A3742" t="str">
        <f>IFERROR(VLOOKUP(N3742,プログラム!B:C,2,0),"")</f>
        <v/>
      </c>
      <c r="B3742" t="str">
        <f t="shared" si="116"/>
        <v/>
      </c>
      <c r="C3742" t="str">
        <f>IFERROR(VLOOKUP(B3742,チーム番号!E:F,2,0),"")</f>
        <v/>
      </c>
      <c r="D3742" t="str">
        <f>IFERROR(VLOOKUP(N3742,プログラム!B:C,2,0),"")</f>
        <v/>
      </c>
      <c r="E3742" t="str">
        <f>IFERROR(記録__2[[#This Row],[組]],"")</f>
        <v/>
      </c>
      <c r="F3742" t="str">
        <f>IFERROR(記録__2[[#This Row],[水路]],"")</f>
        <v/>
      </c>
      <c r="G3742" t="str">
        <f>IFERROR(VLOOKUP(D3742,プログラムデータ!A:N,12,0),"")</f>
        <v/>
      </c>
      <c r="H3742" t="str">
        <f>IFERROR(VLOOKUP(D3742,プログラムデータ!A:N,13,0),"")</f>
        <v/>
      </c>
      <c r="I3742" t="str">
        <f>IFERROR(VLOOKUP(D3742,プログラムデータ!A:N,11,0),"")</f>
        <v/>
      </c>
      <c r="J3742" t="str">
        <f>IFERROR(VLOOKUP(D3742,プログラムデータ!A:N,10,0),"")</f>
        <v/>
      </c>
      <c r="K3742" t="str">
        <f>IFERROR(VLOOKUP(D3742,プログラムデータ!A:N,14,0),"")</f>
        <v/>
      </c>
      <c r="L3742" t="str">
        <f t="shared" si="117"/>
        <v xml:space="preserve">    </v>
      </c>
      <c r="M3742" t="str">
        <f>IFERROR(VLOOKUP(J3742,色々!M:P,4,0),"")</f>
        <v/>
      </c>
      <c r="N3742" t="str">
        <f>IFERROR(記録__2[[#This Row],[競技番号]],"")</f>
        <v/>
      </c>
      <c r="O3742" t="str">
        <f>IFERROR(記録__2[[#This Row],[選手番号]],"")</f>
        <v/>
      </c>
    </row>
    <row r="3743" spans="1:15" x14ac:dyDescent="0.2">
      <c r="A3743" t="str">
        <f>IFERROR(VLOOKUP(N3743,プログラム!B:C,2,0),"")</f>
        <v/>
      </c>
      <c r="B3743" t="str">
        <f t="shared" si="116"/>
        <v/>
      </c>
      <c r="C3743" t="str">
        <f>IFERROR(VLOOKUP(B3743,チーム番号!E:F,2,0),"")</f>
        <v/>
      </c>
      <c r="D3743" t="str">
        <f>IFERROR(VLOOKUP(N3743,プログラム!B:C,2,0),"")</f>
        <v/>
      </c>
      <c r="E3743" t="str">
        <f>IFERROR(記録__2[[#This Row],[組]],"")</f>
        <v/>
      </c>
      <c r="F3743" t="str">
        <f>IFERROR(記録__2[[#This Row],[水路]],"")</f>
        <v/>
      </c>
      <c r="G3743" t="str">
        <f>IFERROR(VLOOKUP(D3743,プログラムデータ!A:N,12,0),"")</f>
        <v/>
      </c>
      <c r="H3743" t="str">
        <f>IFERROR(VLOOKUP(D3743,プログラムデータ!A:N,13,0),"")</f>
        <v/>
      </c>
      <c r="I3743" t="str">
        <f>IFERROR(VLOOKUP(D3743,プログラムデータ!A:N,11,0),"")</f>
        <v/>
      </c>
      <c r="J3743" t="str">
        <f>IFERROR(VLOOKUP(D3743,プログラムデータ!A:N,10,0),"")</f>
        <v/>
      </c>
      <c r="K3743" t="str">
        <f>IFERROR(VLOOKUP(D3743,プログラムデータ!A:N,14,0),"")</f>
        <v/>
      </c>
      <c r="L3743" t="str">
        <f t="shared" si="117"/>
        <v xml:space="preserve">    </v>
      </c>
      <c r="M3743" t="str">
        <f>IFERROR(VLOOKUP(J3743,色々!M:P,4,0),"")</f>
        <v/>
      </c>
      <c r="N3743" t="str">
        <f>IFERROR(記録__2[[#This Row],[競技番号]],"")</f>
        <v/>
      </c>
      <c r="O3743" t="str">
        <f>IFERROR(記録__2[[#This Row],[選手番号]],"")</f>
        <v/>
      </c>
    </row>
    <row r="3744" spans="1:15" x14ac:dyDescent="0.2">
      <c r="A3744" t="str">
        <f>IFERROR(VLOOKUP(N3744,プログラム!B:C,2,0),"")</f>
        <v/>
      </c>
      <c r="B3744" t="str">
        <f t="shared" si="116"/>
        <v/>
      </c>
      <c r="C3744" t="str">
        <f>IFERROR(VLOOKUP(B3744,チーム番号!E:F,2,0),"")</f>
        <v/>
      </c>
      <c r="D3744" t="str">
        <f>IFERROR(VLOOKUP(N3744,プログラム!B:C,2,0),"")</f>
        <v/>
      </c>
      <c r="E3744" t="str">
        <f>IFERROR(記録__2[[#This Row],[組]],"")</f>
        <v/>
      </c>
      <c r="F3744" t="str">
        <f>IFERROR(記録__2[[#This Row],[水路]],"")</f>
        <v/>
      </c>
      <c r="G3744" t="str">
        <f>IFERROR(VLOOKUP(D3744,プログラムデータ!A:N,12,0),"")</f>
        <v/>
      </c>
      <c r="H3744" t="str">
        <f>IFERROR(VLOOKUP(D3744,プログラムデータ!A:N,13,0),"")</f>
        <v/>
      </c>
      <c r="I3744" t="str">
        <f>IFERROR(VLOOKUP(D3744,プログラムデータ!A:N,11,0),"")</f>
        <v/>
      </c>
      <c r="J3744" t="str">
        <f>IFERROR(VLOOKUP(D3744,プログラムデータ!A:N,10,0),"")</f>
        <v/>
      </c>
      <c r="K3744" t="str">
        <f>IFERROR(VLOOKUP(D3744,プログラムデータ!A:N,14,0),"")</f>
        <v/>
      </c>
      <c r="L3744" t="str">
        <f t="shared" si="117"/>
        <v xml:space="preserve">    </v>
      </c>
      <c r="M3744" t="str">
        <f>IFERROR(VLOOKUP(J3744,色々!M:P,4,0),"")</f>
        <v/>
      </c>
      <c r="N3744" t="str">
        <f>IFERROR(記録__2[[#This Row],[競技番号]],"")</f>
        <v/>
      </c>
      <c r="O3744" t="str">
        <f>IFERROR(記録__2[[#This Row],[選手番号]],"")</f>
        <v/>
      </c>
    </row>
    <row r="3745" spans="1:15" x14ac:dyDescent="0.2">
      <c r="A3745" t="str">
        <f>IFERROR(VLOOKUP(N3745,プログラム!B:C,2,0),"")</f>
        <v/>
      </c>
      <c r="B3745" t="str">
        <f t="shared" si="116"/>
        <v/>
      </c>
      <c r="C3745" t="str">
        <f>IFERROR(VLOOKUP(B3745,チーム番号!E:F,2,0),"")</f>
        <v/>
      </c>
      <c r="D3745" t="str">
        <f>IFERROR(VLOOKUP(N3745,プログラム!B:C,2,0),"")</f>
        <v/>
      </c>
      <c r="E3745" t="str">
        <f>IFERROR(記録__2[[#This Row],[組]],"")</f>
        <v/>
      </c>
      <c r="F3745" t="str">
        <f>IFERROR(記録__2[[#This Row],[水路]],"")</f>
        <v/>
      </c>
      <c r="G3745" t="str">
        <f>IFERROR(VLOOKUP(D3745,プログラムデータ!A:N,12,0),"")</f>
        <v/>
      </c>
      <c r="H3745" t="str">
        <f>IFERROR(VLOOKUP(D3745,プログラムデータ!A:N,13,0),"")</f>
        <v/>
      </c>
      <c r="I3745" t="str">
        <f>IFERROR(VLOOKUP(D3745,プログラムデータ!A:N,11,0),"")</f>
        <v/>
      </c>
      <c r="J3745" t="str">
        <f>IFERROR(VLOOKUP(D3745,プログラムデータ!A:N,10,0),"")</f>
        <v/>
      </c>
      <c r="K3745" t="str">
        <f>IFERROR(VLOOKUP(D3745,プログラムデータ!A:N,14,0),"")</f>
        <v/>
      </c>
      <c r="L3745" t="str">
        <f t="shared" si="117"/>
        <v xml:space="preserve">    </v>
      </c>
      <c r="M3745" t="str">
        <f>IFERROR(VLOOKUP(J3745,色々!M:P,4,0),"")</f>
        <v/>
      </c>
      <c r="N3745" t="str">
        <f>IFERROR(記録__2[[#This Row],[競技番号]],"")</f>
        <v/>
      </c>
      <c r="O3745" t="str">
        <f>IFERROR(記録__2[[#This Row],[選手番号]],"")</f>
        <v/>
      </c>
    </row>
    <row r="3746" spans="1:15" x14ac:dyDescent="0.2">
      <c r="A3746" t="str">
        <f>IFERROR(VLOOKUP(N3746,プログラム!B:C,2,0),"")</f>
        <v/>
      </c>
      <c r="B3746" t="str">
        <f t="shared" si="116"/>
        <v/>
      </c>
      <c r="C3746" t="str">
        <f>IFERROR(VLOOKUP(B3746,チーム番号!E:F,2,0),"")</f>
        <v/>
      </c>
      <c r="D3746" t="str">
        <f>IFERROR(VLOOKUP(N3746,プログラム!B:C,2,0),"")</f>
        <v/>
      </c>
      <c r="E3746" t="str">
        <f>IFERROR(記録__2[[#This Row],[組]],"")</f>
        <v/>
      </c>
      <c r="F3746" t="str">
        <f>IFERROR(記録__2[[#This Row],[水路]],"")</f>
        <v/>
      </c>
      <c r="G3746" t="str">
        <f>IFERROR(VLOOKUP(D3746,プログラムデータ!A:N,12,0),"")</f>
        <v/>
      </c>
      <c r="H3746" t="str">
        <f>IFERROR(VLOOKUP(D3746,プログラムデータ!A:N,13,0),"")</f>
        <v/>
      </c>
      <c r="I3746" t="str">
        <f>IFERROR(VLOOKUP(D3746,プログラムデータ!A:N,11,0),"")</f>
        <v/>
      </c>
      <c r="J3746" t="str">
        <f>IFERROR(VLOOKUP(D3746,プログラムデータ!A:N,10,0),"")</f>
        <v/>
      </c>
      <c r="K3746" t="str">
        <f>IFERROR(VLOOKUP(D3746,プログラムデータ!A:N,14,0),"")</f>
        <v/>
      </c>
      <c r="L3746" t="str">
        <f t="shared" si="117"/>
        <v xml:space="preserve">    </v>
      </c>
      <c r="M3746" t="str">
        <f>IFERROR(VLOOKUP(J3746,色々!M:P,4,0),"")</f>
        <v/>
      </c>
      <c r="N3746" t="str">
        <f>IFERROR(記録__2[[#This Row],[競技番号]],"")</f>
        <v/>
      </c>
      <c r="O3746" t="str">
        <f>IFERROR(記録__2[[#This Row],[選手番号]],"")</f>
        <v/>
      </c>
    </row>
    <row r="3747" spans="1:15" x14ac:dyDescent="0.2">
      <c r="A3747" t="str">
        <f>IFERROR(VLOOKUP(N3747,プログラム!B:C,2,0),"")</f>
        <v/>
      </c>
      <c r="B3747" t="str">
        <f t="shared" si="116"/>
        <v/>
      </c>
      <c r="C3747" t="str">
        <f>IFERROR(VLOOKUP(B3747,チーム番号!E:F,2,0),"")</f>
        <v/>
      </c>
      <c r="D3747" t="str">
        <f>IFERROR(VLOOKUP(N3747,プログラム!B:C,2,0),"")</f>
        <v/>
      </c>
      <c r="E3747" t="str">
        <f>IFERROR(記録__2[[#This Row],[組]],"")</f>
        <v/>
      </c>
      <c r="F3747" t="str">
        <f>IFERROR(記録__2[[#This Row],[水路]],"")</f>
        <v/>
      </c>
      <c r="G3747" t="str">
        <f>IFERROR(VLOOKUP(D3747,プログラムデータ!A:N,12,0),"")</f>
        <v/>
      </c>
      <c r="H3747" t="str">
        <f>IFERROR(VLOOKUP(D3747,プログラムデータ!A:N,13,0),"")</f>
        <v/>
      </c>
      <c r="I3747" t="str">
        <f>IFERROR(VLOOKUP(D3747,プログラムデータ!A:N,11,0),"")</f>
        <v/>
      </c>
      <c r="J3747" t="str">
        <f>IFERROR(VLOOKUP(D3747,プログラムデータ!A:N,10,0),"")</f>
        <v/>
      </c>
      <c r="K3747" t="str">
        <f>IFERROR(VLOOKUP(D3747,プログラムデータ!A:N,14,0),"")</f>
        <v/>
      </c>
      <c r="L3747" t="str">
        <f t="shared" si="117"/>
        <v xml:space="preserve">    </v>
      </c>
      <c r="M3747" t="str">
        <f>IFERROR(VLOOKUP(J3747,色々!M:P,4,0),"")</f>
        <v/>
      </c>
      <c r="N3747" t="str">
        <f>IFERROR(記録__2[[#This Row],[競技番号]],"")</f>
        <v/>
      </c>
      <c r="O3747" t="str">
        <f>IFERROR(記録__2[[#This Row],[選手番号]],"")</f>
        <v/>
      </c>
    </row>
    <row r="3748" spans="1:15" x14ac:dyDescent="0.2">
      <c r="A3748" t="str">
        <f>IFERROR(VLOOKUP(N3748,プログラム!B:C,2,0),"")</f>
        <v/>
      </c>
      <c r="B3748" t="str">
        <f t="shared" si="116"/>
        <v/>
      </c>
      <c r="C3748" t="str">
        <f>IFERROR(VLOOKUP(B3748,チーム番号!E:F,2,0),"")</f>
        <v/>
      </c>
      <c r="D3748" t="str">
        <f>IFERROR(VLOOKUP(N3748,プログラム!B:C,2,0),"")</f>
        <v/>
      </c>
      <c r="E3748" t="str">
        <f>IFERROR(記録__2[[#This Row],[組]],"")</f>
        <v/>
      </c>
      <c r="F3748" t="str">
        <f>IFERROR(記録__2[[#This Row],[水路]],"")</f>
        <v/>
      </c>
      <c r="G3748" t="str">
        <f>IFERROR(VLOOKUP(D3748,プログラムデータ!A:N,12,0),"")</f>
        <v/>
      </c>
      <c r="H3748" t="str">
        <f>IFERROR(VLOOKUP(D3748,プログラムデータ!A:N,13,0),"")</f>
        <v/>
      </c>
      <c r="I3748" t="str">
        <f>IFERROR(VLOOKUP(D3748,プログラムデータ!A:N,11,0),"")</f>
        <v/>
      </c>
      <c r="J3748" t="str">
        <f>IFERROR(VLOOKUP(D3748,プログラムデータ!A:N,10,0),"")</f>
        <v/>
      </c>
      <c r="K3748" t="str">
        <f>IFERROR(VLOOKUP(D3748,プログラムデータ!A:N,14,0),"")</f>
        <v/>
      </c>
      <c r="L3748" t="str">
        <f t="shared" si="117"/>
        <v xml:space="preserve">    </v>
      </c>
      <c r="M3748" t="str">
        <f>IFERROR(VLOOKUP(J3748,色々!M:P,4,0),"")</f>
        <v/>
      </c>
      <c r="N3748" t="str">
        <f>IFERROR(記録__2[[#This Row],[競技番号]],"")</f>
        <v/>
      </c>
      <c r="O3748" t="str">
        <f>IFERROR(記録__2[[#This Row],[選手番号]],"")</f>
        <v/>
      </c>
    </row>
    <row r="3749" spans="1:15" x14ac:dyDescent="0.2">
      <c r="A3749" t="str">
        <f>IFERROR(VLOOKUP(N3749,プログラム!B:C,2,0),"")</f>
        <v/>
      </c>
      <c r="B3749" t="str">
        <f t="shared" si="116"/>
        <v/>
      </c>
      <c r="C3749" t="str">
        <f>IFERROR(VLOOKUP(B3749,チーム番号!E:F,2,0),"")</f>
        <v/>
      </c>
      <c r="D3749" t="str">
        <f>IFERROR(VLOOKUP(N3749,プログラム!B:C,2,0),"")</f>
        <v/>
      </c>
      <c r="E3749" t="str">
        <f>IFERROR(記録__2[[#This Row],[組]],"")</f>
        <v/>
      </c>
      <c r="F3749" t="str">
        <f>IFERROR(記録__2[[#This Row],[水路]],"")</f>
        <v/>
      </c>
      <c r="G3749" t="str">
        <f>IFERROR(VLOOKUP(D3749,プログラムデータ!A:N,12,0),"")</f>
        <v/>
      </c>
      <c r="H3749" t="str">
        <f>IFERROR(VLOOKUP(D3749,プログラムデータ!A:N,13,0),"")</f>
        <v/>
      </c>
      <c r="I3749" t="str">
        <f>IFERROR(VLOOKUP(D3749,プログラムデータ!A:N,11,0),"")</f>
        <v/>
      </c>
      <c r="J3749" t="str">
        <f>IFERROR(VLOOKUP(D3749,プログラムデータ!A:N,10,0),"")</f>
        <v/>
      </c>
      <c r="K3749" t="str">
        <f>IFERROR(VLOOKUP(D3749,プログラムデータ!A:N,14,0),"")</f>
        <v/>
      </c>
      <c r="L3749" t="str">
        <f t="shared" si="117"/>
        <v xml:space="preserve">    </v>
      </c>
      <c r="M3749" t="str">
        <f>IFERROR(VLOOKUP(J3749,色々!M:P,4,0),"")</f>
        <v/>
      </c>
      <c r="N3749" t="str">
        <f>IFERROR(記録__2[[#This Row],[競技番号]],"")</f>
        <v/>
      </c>
      <c r="O3749" t="str">
        <f>IFERROR(記録__2[[#This Row],[選手番号]],"")</f>
        <v/>
      </c>
    </row>
    <row r="3750" spans="1:15" x14ac:dyDescent="0.2">
      <c r="A3750" t="str">
        <f>IFERROR(VLOOKUP(N3750,プログラム!B:C,2,0),"")</f>
        <v/>
      </c>
      <c r="B3750" t="str">
        <f t="shared" si="116"/>
        <v/>
      </c>
      <c r="C3750" t="str">
        <f>IFERROR(VLOOKUP(B3750,チーム番号!E:F,2,0),"")</f>
        <v/>
      </c>
      <c r="D3750" t="str">
        <f>IFERROR(VLOOKUP(N3750,プログラム!B:C,2,0),"")</f>
        <v/>
      </c>
      <c r="E3750" t="str">
        <f>IFERROR(記録__2[[#This Row],[組]],"")</f>
        <v/>
      </c>
      <c r="F3750" t="str">
        <f>IFERROR(記録__2[[#This Row],[水路]],"")</f>
        <v/>
      </c>
      <c r="G3750" t="str">
        <f>IFERROR(VLOOKUP(D3750,プログラムデータ!A:N,12,0),"")</f>
        <v/>
      </c>
      <c r="H3750" t="str">
        <f>IFERROR(VLOOKUP(D3750,プログラムデータ!A:N,13,0),"")</f>
        <v/>
      </c>
      <c r="I3750" t="str">
        <f>IFERROR(VLOOKUP(D3750,プログラムデータ!A:N,11,0),"")</f>
        <v/>
      </c>
      <c r="J3750" t="str">
        <f>IFERROR(VLOOKUP(D3750,プログラムデータ!A:N,10,0),"")</f>
        <v/>
      </c>
      <c r="K3750" t="str">
        <f>IFERROR(VLOOKUP(D3750,プログラムデータ!A:N,14,0),"")</f>
        <v/>
      </c>
      <c r="L3750" t="str">
        <f t="shared" si="117"/>
        <v xml:space="preserve">    </v>
      </c>
      <c r="M3750" t="str">
        <f>IFERROR(VLOOKUP(J3750,色々!M:P,4,0),"")</f>
        <v/>
      </c>
      <c r="N3750" t="str">
        <f>IFERROR(記録__2[[#This Row],[競技番号]],"")</f>
        <v/>
      </c>
      <c r="O3750" t="str">
        <f>IFERROR(記録__2[[#This Row],[選手番号]],"")</f>
        <v/>
      </c>
    </row>
    <row r="3751" spans="1:15" x14ac:dyDescent="0.2">
      <c r="A3751" t="str">
        <f>IFERROR(VLOOKUP(N3751,プログラム!B:C,2,0),"")</f>
        <v/>
      </c>
      <c r="B3751" t="str">
        <f t="shared" si="116"/>
        <v/>
      </c>
      <c r="C3751" t="str">
        <f>IFERROR(VLOOKUP(B3751,チーム番号!E:F,2,0),"")</f>
        <v/>
      </c>
      <c r="D3751" t="str">
        <f>IFERROR(VLOOKUP(N3751,プログラム!B:C,2,0),"")</f>
        <v/>
      </c>
      <c r="E3751" t="str">
        <f>IFERROR(記録__2[[#This Row],[組]],"")</f>
        <v/>
      </c>
      <c r="F3751" t="str">
        <f>IFERROR(記録__2[[#This Row],[水路]],"")</f>
        <v/>
      </c>
      <c r="G3751" t="str">
        <f>IFERROR(VLOOKUP(D3751,プログラムデータ!A:N,12,0),"")</f>
        <v/>
      </c>
      <c r="H3751" t="str">
        <f>IFERROR(VLOOKUP(D3751,プログラムデータ!A:N,13,0),"")</f>
        <v/>
      </c>
      <c r="I3751" t="str">
        <f>IFERROR(VLOOKUP(D3751,プログラムデータ!A:N,11,0),"")</f>
        <v/>
      </c>
      <c r="J3751" t="str">
        <f>IFERROR(VLOOKUP(D3751,プログラムデータ!A:N,10,0),"")</f>
        <v/>
      </c>
      <c r="K3751" t="str">
        <f>IFERROR(VLOOKUP(D3751,プログラムデータ!A:N,14,0),"")</f>
        <v/>
      </c>
      <c r="L3751" t="str">
        <f t="shared" si="117"/>
        <v xml:space="preserve">    </v>
      </c>
      <c r="M3751" t="str">
        <f>IFERROR(VLOOKUP(J3751,色々!M:P,4,0),"")</f>
        <v/>
      </c>
      <c r="N3751" t="str">
        <f>IFERROR(記録__2[[#This Row],[競技番号]],"")</f>
        <v/>
      </c>
      <c r="O3751" t="str">
        <f>IFERROR(記録__2[[#This Row],[選手番号]],"")</f>
        <v/>
      </c>
    </row>
    <row r="3752" spans="1:15" x14ac:dyDescent="0.2">
      <c r="A3752" t="str">
        <f>IFERROR(VLOOKUP(N3752,プログラム!B:C,2,0),"")</f>
        <v/>
      </c>
      <c r="B3752" t="str">
        <f t="shared" si="116"/>
        <v/>
      </c>
      <c r="C3752" t="str">
        <f>IFERROR(VLOOKUP(B3752,チーム番号!E:F,2,0),"")</f>
        <v/>
      </c>
      <c r="D3752" t="str">
        <f>IFERROR(VLOOKUP(N3752,プログラム!B:C,2,0),"")</f>
        <v/>
      </c>
      <c r="E3752" t="str">
        <f>IFERROR(記録__2[[#This Row],[組]],"")</f>
        <v/>
      </c>
      <c r="F3752" t="str">
        <f>IFERROR(記録__2[[#This Row],[水路]],"")</f>
        <v/>
      </c>
      <c r="G3752" t="str">
        <f>IFERROR(VLOOKUP(D3752,プログラムデータ!A:N,12,0),"")</f>
        <v/>
      </c>
      <c r="H3752" t="str">
        <f>IFERROR(VLOOKUP(D3752,プログラムデータ!A:N,13,0),"")</f>
        <v/>
      </c>
      <c r="I3752" t="str">
        <f>IFERROR(VLOOKUP(D3752,プログラムデータ!A:N,11,0),"")</f>
        <v/>
      </c>
      <c r="J3752" t="str">
        <f>IFERROR(VLOOKUP(D3752,プログラムデータ!A:N,10,0),"")</f>
        <v/>
      </c>
      <c r="K3752" t="str">
        <f>IFERROR(VLOOKUP(D3752,プログラムデータ!A:N,14,0),"")</f>
        <v/>
      </c>
      <c r="L3752" t="str">
        <f t="shared" si="117"/>
        <v xml:space="preserve">    </v>
      </c>
      <c r="M3752" t="str">
        <f>IFERROR(VLOOKUP(J3752,色々!M:P,4,0),"")</f>
        <v/>
      </c>
      <c r="N3752" t="str">
        <f>IFERROR(記録__2[[#This Row],[競技番号]],"")</f>
        <v/>
      </c>
      <c r="O3752" t="str">
        <f>IFERROR(記録__2[[#This Row],[選手番号]],"")</f>
        <v/>
      </c>
    </row>
    <row r="3753" spans="1:15" x14ac:dyDescent="0.2">
      <c r="A3753" t="str">
        <f>IFERROR(VLOOKUP(N3753,プログラム!B:C,2,0),"")</f>
        <v/>
      </c>
      <c r="B3753" t="str">
        <f t="shared" si="116"/>
        <v/>
      </c>
      <c r="C3753" t="str">
        <f>IFERROR(VLOOKUP(B3753,チーム番号!E:F,2,0),"")</f>
        <v/>
      </c>
      <c r="D3753" t="str">
        <f>IFERROR(VLOOKUP(N3753,プログラム!B:C,2,0),"")</f>
        <v/>
      </c>
      <c r="E3753" t="str">
        <f>IFERROR(記録__2[[#This Row],[組]],"")</f>
        <v/>
      </c>
      <c r="F3753" t="str">
        <f>IFERROR(記録__2[[#This Row],[水路]],"")</f>
        <v/>
      </c>
      <c r="G3753" t="str">
        <f>IFERROR(VLOOKUP(D3753,プログラムデータ!A:N,12,0),"")</f>
        <v/>
      </c>
      <c r="H3753" t="str">
        <f>IFERROR(VLOOKUP(D3753,プログラムデータ!A:N,13,0),"")</f>
        <v/>
      </c>
      <c r="I3753" t="str">
        <f>IFERROR(VLOOKUP(D3753,プログラムデータ!A:N,11,0),"")</f>
        <v/>
      </c>
      <c r="J3753" t="str">
        <f>IFERROR(VLOOKUP(D3753,プログラムデータ!A:N,10,0),"")</f>
        <v/>
      </c>
      <c r="K3753" t="str">
        <f>IFERROR(VLOOKUP(D3753,プログラムデータ!A:N,14,0),"")</f>
        <v/>
      </c>
      <c r="L3753" t="str">
        <f t="shared" si="117"/>
        <v xml:space="preserve">    </v>
      </c>
      <c r="M3753" t="str">
        <f>IFERROR(VLOOKUP(J3753,色々!M:P,4,0),"")</f>
        <v/>
      </c>
      <c r="N3753" t="str">
        <f>IFERROR(記録__2[[#This Row],[競技番号]],"")</f>
        <v/>
      </c>
      <c r="O3753" t="str">
        <f>IFERROR(記録__2[[#This Row],[選手番号]],"")</f>
        <v/>
      </c>
    </row>
    <row r="3754" spans="1:15" x14ac:dyDescent="0.2">
      <c r="A3754" t="str">
        <f>IFERROR(VLOOKUP(N3754,プログラム!B:C,2,0),"")</f>
        <v/>
      </c>
      <c r="B3754" t="str">
        <f t="shared" si="116"/>
        <v/>
      </c>
      <c r="C3754" t="str">
        <f>IFERROR(VLOOKUP(B3754,チーム番号!E:F,2,0),"")</f>
        <v/>
      </c>
      <c r="D3754" t="str">
        <f>IFERROR(VLOOKUP(N3754,プログラム!B:C,2,0),"")</f>
        <v/>
      </c>
      <c r="E3754" t="str">
        <f>IFERROR(記録__2[[#This Row],[組]],"")</f>
        <v/>
      </c>
      <c r="F3754" t="str">
        <f>IFERROR(記録__2[[#This Row],[水路]],"")</f>
        <v/>
      </c>
      <c r="G3754" t="str">
        <f>IFERROR(VLOOKUP(D3754,プログラムデータ!A:N,12,0),"")</f>
        <v/>
      </c>
      <c r="H3754" t="str">
        <f>IFERROR(VLOOKUP(D3754,プログラムデータ!A:N,13,0),"")</f>
        <v/>
      </c>
      <c r="I3754" t="str">
        <f>IFERROR(VLOOKUP(D3754,プログラムデータ!A:N,11,0),"")</f>
        <v/>
      </c>
      <c r="J3754" t="str">
        <f>IFERROR(VLOOKUP(D3754,プログラムデータ!A:N,10,0),"")</f>
        <v/>
      </c>
      <c r="K3754" t="str">
        <f>IFERROR(VLOOKUP(D3754,プログラムデータ!A:N,14,0),"")</f>
        <v/>
      </c>
      <c r="L3754" t="str">
        <f t="shared" si="117"/>
        <v xml:space="preserve">    </v>
      </c>
      <c r="M3754" t="str">
        <f>IFERROR(VLOOKUP(J3754,色々!M:P,4,0),"")</f>
        <v/>
      </c>
      <c r="N3754" t="str">
        <f>IFERROR(記録__2[[#This Row],[競技番号]],"")</f>
        <v/>
      </c>
      <c r="O3754" t="str">
        <f>IFERROR(記録__2[[#This Row],[選手番号]],"")</f>
        <v/>
      </c>
    </row>
    <row r="3755" spans="1:15" x14ac:dyDescent="0.2">
      <c r="A3755" t="str">
        <f>IFERROR(VLOOKUP(N3755,プログラム!B:C,2,0),"")</f>
        <v/>
      </c>
      <c r="B3755" t="str">
        <f t="shared" si="116"/>
        <v/>
      </c>
      <c r="C3755" t="str">
        <f>IFERROR(VLOOKUP(B3755,チーム番号!E:F,2,0),"")</f>
        <v/>
      </c>
      <c r="D3755" t="str">
        <f>IFERROR(VLOOKUP(N3755,プログラム!B:C,2,0),"")</f>
        <v/>
      </c>
      <c r="E3755" t="str">
        <f>IFERROR(記録__2[[#This Row],[組]],"")</f>
        <v/>
      </c>
      <c r="F3755" t="str">
        <f>IFERROR(記録__2[[#This Row],[水路]],"")</f>
        <v/>
      </c>
      <c r="G3755" t="str">
        <f>IFERROR(VLOOKUP(D3755,プログラムデータ!A:N,12,0),"")</f>
        <v/>
      </c>
      <c r="H3755" t="str">
        <f>IFERROR(VLOOKUP(D3755,プログラムデータ!A:N,13,0),"")</f>
        <v/>
      </c>
      <c r="I3755" t="str">
        <f>IFERROR(VLOOKUP(D3755,プログラムデータ!A:N,11,0),"")</f>
        <v/>
      </c>
      <c r="J3755" t="str">
        <f>IFERROR(VLOOKUP(D3755,プログラムデータ!A:N,10,0),"")</f>
        <v/>
      </c>
      <c r="K3755" t="str">
        <f>IFERROR(VLOOKUP(D3755,プログラムデータ!A:N,14,0),"")</f>
        <v/>
      </c>
      <c r="L3755" t="str">
        <f t="shared" si="117"/>
        <v xml:space="preserve">    </v>
      </c>
      <c r="M3755" t="str">
        <f>IFERROR(VLOOKUP(J3755,色々!M:P,4,0),"")</f>
        <v/>
      </c>
      <c r="N3755" t="str">
        <f>IFERROR(記録__2[[#This Row],[競技番号]],"")</f>
        <v/>
      </c>
      <c r="O3755" t="str">
        <f>IFERROR(記録__2[[#This Row],[選手番号]],"")</f>
        <v/>
      </c>
    </row>
    <row r="3756" spans="1:15" x14ac:dyDescent="0.2">
      <c r="A3756" t="str">
        <f>IFERROR(VLOOKUP(N3756,プログラム!B:C,2,0),"")</f>
        <v/>
      </c>
      <c r="B3756" t="str">
        <f t="shared" si="116"/>
        <v/>
      </c>
      <c r="C3756" t="str">
        <f>IFERROR(VLOOKUP(B3756,チーム番号!E:F,2,0),"")</f>
        <v/>
      </c>
      <c r="D3756" t="str">
        <f>IFERROR(VLOOKUP(N3756,プログラム!B:C,2,0),"")</f>
        <v/>
      </c>
      <c r="E3756" t="str">
        <f>IFERROR(記録__2[[#This Row],[組]],"")</f>
        <v/>
      </c>
      <c r="F3756" t="str">
        <f>IFERROR(記録__2[[#This Row],[水路]],"")</f>
        <v/>
      </c>
      <c r="G3756" t="str">
        <f>IFERROR(VLOOKUP(D3756,プログラムデータ!A:N,12,0),"")</f>
        <v/>
      </c>
      <c r="H3756" t="str">
        <f>IFERROR(VLOOKUP(D3756,プログラムデータ!A:N,13,0),"")</f>
        <v/>
      </c>
      <c r="I3756" t="str">
        <f>IFERROR(VLOOKUP(D3756,プログラムデータ!A:N,11,0),"")</f>
        <v/>
      </c>
      <c r="J3756" t="str">
        <f>IFERROR(VLOOKUP(D3756,プログラムデータ!A:N,10,0),"")</f>
        <v/>
      </c>
      <c r="K3756" t="str">
        <f>IFERROR(VLOOKUP(D3756,プログラムデータ!A:N,14,0),"")</f>
        <v/>
      </c>
      <c r="L3756" t="str">
        <f t="shared" si="117"/>
        <v xml:space="preserve">    </v>
      </c>
      <c r="M3756" t="str">
        <f>IFERROR(VLOOKUP(J3756,色々!M:P,4,0),"")</f>
        <v/>
      </c>
      <c r="N3756" t="str">
        <f>IFERROR(記録__2[[#This Row],[競技番号]],"")</f>
        <v/>
      </c>
      <c r="O3756" t="str">
        <f>IFERROR(記録__2[[#This Row],[選手番号]],"")</f>
        <v/>
      </c>
    </row>
    <row r="3757" spans="1:15" x14ac:dyDescent="0.2">
      <c r="A3757" t="str">
        <f>IFERROR(VLOOKUP(N3757,プログラム!B:C,2,0),"")</f>
        <v/>
      </c>
      <c r="B3757" t="str">
        <f t="shared" si="116"/>
        <v/>
      </c>
      <c r="C3757" t="str">
        <f>IFERROR(VLOOKUP(B3757,チーム番号!E:F,2,0),"")</f>
        <v/>
      </c>
      <c r="D3757" t="str">
        <f>IFERROR(VLOOKUP(N3757,プログラム!B:C,2,0),"")</f>
        <v/>
      </c>
      <c r="E3757" t="str">
        <f>IFERROR(記録__2[[#This Row],[組]],"")</f>
        <v/>
      </c>
      <c r="F3757" t="str">
        <f>IFERROR(記録__2[[#This Row],[水路]],"")</f>
        <v/>
      </c>
      <c r="G3757" t="str">
        <f>IFERROR(VLOOKUP(D3757,プログラムデータ!A:N,12,0),"")</f>
        <v/>
      </c>
      <c r="H3757" t="str">
        <f>IFERROR(VLOOKUP(D3757,プログラムデータ!A:N,13,0),"")</f>
        <v/>
      </c>
      <c r="I3757" t="str">
        <f>IFERROR(VLOOKUP(D3757,プログラムデータ!A:N,11,0),"")</f>
        <v/>
      </c>
      <c r="J3757" t="str">
        <f>IFERROR(VLOOKUP(D3757,プログラムデータ!A:N,10,0),"")</f>
        <v/>
      </c>
      <c r="K3757" t="str">
        <f>IFERROR(VLOOKUP(D3757,プログラムデータ!A:N,14,0),"")</f>
        <v/>
      </c>
      <c r="L3757" t="str">
        <f t="shared" si="117"/>
        <v xml:space="preserve">    </v>
      </c>
      <c r="M3757" t="str">
        <f>IFERROR(VLOOKUP(J3757,色々!M:P,4,0),"")</f>
        <v/>
      </c>
      <c r="N3757" t="str">
        <f>IFERROR(記録__2[[#This Row],[競技番号]],"")</f>
        <v/>
      </c>
      <c r="O3757" t="str">
        <f>IFERROR(記録__2[[#This Row],[選手番号]],"")</f>
        <v/>
      </c>
    </row>
    <row r="3758" spans="1:15" x14ac:dyDescent="0.2">
      <c r="A3758" t="str">
        <f>IFERROR(VLOOKUP(N3758,プログラム!B:C,2,0),"")</f>
        <v/>
      </c>
      <c r="B3758" t="str">
        <f t="shared" si="116"/>
        <v/>
      </c>
      <c r="C3758" t="str">
        <f>IFERROR(VLOOKUP(B3758,チーム番号!E:F,2,0),"")</f>
        <v/>
      </c>
      <c r="D3758" t="str">
        <f>IFERROR(VLOOKUP(N3758,プログラム!B:C,2,0),"")</f>
        <v/>
      </c>
      <c r="E3758" t="str">
        <f>IFERROR(記録__2[[#This Row],[組]],"")</f>
        <v/>
      </c>
      <c r="F3758" t="str">
        <f>IFERROR(記録__2[[#This Row],[水路]],"")</f>
        <v/>
      </c>
      <c r="G3758" t="str">
        <f>IFERROR(VLOOKUP(D3758,プログラムデータ!A:N,12,0),"")</f>
        <v/>
      </c>
      <c r="H3758" t="str">
        <f>IFERROR(VLOOKUP(D3758,プログラムデータ!A:N,13,0),"")</f>
        <v/>
      </c>
      <c r="I3758" t="str">
        <f>IFERROR(VLOOKUP(D3758,プログラムデータ!A:N,11,0),"")</f>
        <v/>
      </c>
      <c r="J3758" t="str">
        <f>IFERROR(VLOOKUP(D3758,プログラムデータ!A:N,10,0),"")</f>
        <v/>
      </c>
      <c r="K3758" t="str">
        <f>IFERROR(VLOOKUP(D3758,プログラムデータ!A:N,14,0),"")</f>
        <v/>
      </c>
      <c r="L3758" t="str">
        <f t="shared" si="117"/>
        <v xml:space="preserve">    </v>
      </c>
      <c r="M3758" t="str">
        <f>IFERROR(VLOOKUP(J3758,色々!M:P,4,0),"")</f>
        <v/>
      </c>
      <c r="N3758" t="str">
        <f>IFERROR(記録__2[[#This Row],[競技番号]],"")</f>
        <v/>
      </c>
      <c r="O3758" t="str">
        <f>IFERROR(記録__2[[#This Row],[選手番号]],"")</f>
        <v/>
      </c>
    </row>
    <row r="3759" spans="1:15" x14ac:dyDescent="0.2">
      <c r="A3759" t="str">
        <f>IFERROR(VLOOKUP(N3759,プログラム!B:C,2,0),"")</f>
        <v/>
      </c>
      <c r="B3759" t="str">
        <f t="shared" si="116"/>
        <v/>
      </c>
      <c r="C3759" t="str">
        <f>IFERROR(VLOOKUP(B3759,チーム番号!E:F,2,0),"")</f>
        <v/>
      </c>
      <c r="D3759" t="str">
        <f>IFERROR(VLOOKUP(N3759,プログラム!B:C,2,0),"")</f>
        <v/>
      </c>
      <c r="E3759" t="str">
        <f>IFERROR(記録__2[[#This Row],[組]],"")</f>
        <v/>
      </c>
      <c r="F3759" t="str">
        <f>IFERROR(記録__2[[#This Row],[水路]],"")</f>
        <v/>
      </c>
      <c r="G3759" t="str">
        <f>IFERROR(VLOOKUP(D3759,プログラムデータ!A:N,12,0),"")</f>
        <v/>
      </c>
      <c r="H3759" t="str">
        <f>IFERROR(VLOOKUP(D3759,プログラムデータ!A:N,13,0),"")</f>
        <v/>
      </c>
      <c r="I3759" t="str">
        <f>IFERROR(VLOOKUP(D3759,プログラムデータ!A:N,11,0),"")</f>
        <v/>
      </c>
      <c r="J3759" t="str">
        <f>IFERROR(VLOOKUP(D3759,プログラムデータ!A:N,10,0),"")</f>
        <v/>
      </c>
      <c r="K3759" t="str">
        <f>IFERROR(VLOOKUP(D3759,プログラムデータ!A:N,14,0),"")</f>
        <v/>
      </c>
      <c r="L3759" t="str">
        <f t="shared" si="117"/>
        <v xml:space="preserve">    </v>
      </c>
      <c r="M3759" t="str">
        <f>IFERROR(VLOOKUP(J3759,色々!M:P,4,0),"")</f>
        <v/>
      </c>
      <c r="N3759" t="str">
        <f>IFERROR(記録__2[[#This Row],[競技番号]],"")</f>
        <v/>
      </c>
      <c r="O3759" t="str">
        <f>IFERROR(記録__2[[#This Row],[選手番号]],"")</f>
        <v/>
      </c>
    </row>
    <row r="3760" spans="1:15" x14ac:dyDescent="0.2">
      <c r="A3760" t="str">
        <f>IFERROR(VLOOKUP(N3760,プログラム!B:C,2,0),"")</f>
        <v/>
      </c>
      <c r="B3760" t="str">
        <f t="shared" si="116"/>
        <v/>
      </c>
      <c r="C3760" t="str">
        <f>IFERROR(VLOOKUP(B3760,チーム番号!E:F,2,0),"")</f>
        <v/>
      </c>
      <c r="D3760" t="str">
        <f>IFERROR(VLOOKUP(N3760,プログラム!B:C,2,0),"")</f>
        <v/>
      </c>
      <c r="E3760" t="str">
        <f>IFERROR(記録__2[[#This Row],[組]],"")</f>
        <v/>
      </c>
      <c r="F3760" t="str">
        <f>IFERROR(記録__2[[#This Row],[水路]],"")</f>
        <v/>
      </c>
      <c r="G3760" t="str">
        <f>IFERROR(VLOOKUP(D3760,プログラムデータ!A:N,12,0),"")</f>
        <v/>
      </c>
      <c r="H3760" t="str">
        <f>IFERROR(VLOOKUP(D3760,プログラムデータ!A:N,13,0),"")</f>
        <v/>
      </c>
      <c r="I3760" t="str">
        <f>IFERROR(VLOOKUP(D3760,プログラムデータ!A:N,11,0),"")</f>
        <v/>
      </c>
      <c r="J3760" t="str">
        <f>IFERROR(VLOOKUP(D3760,プログラムデータ!A:N,10,0),"")</f>
        <v/>
      </c>
      <c r="K3760" t="str">
        <f>IFERROR(VLOOKUP(D3760,プログラムデータ!A:N,14,0),"")</f>
        <v/>
      </c>
      <c r="L3760" t="str">
        <f t="shared" si="117"/>
        <v xml:space="preserve">    </v>
      </c>
      <c r="M3760" t="str">
        <f>IFERROR(VLOOKUP(J3760,色々!M:P,4,0),"")</f>
        <v/>
      </c>
      <c r="N3760" t="str">
        <f>IFERROR(記録__2[[#This Row],[競技番号]],"")</f>
        <v/>
      </c>
      <c r="O3760" t="str">
        <f>IFERROR(記録__2[[#This Row],[選手番号]],"")</f>
        <v/>
      </c>
    </row>
    <row r="3761" spans="1:15" x14ac:dyDescent="0.2">
      <c r="A3761" t="str">
        <f>IFERROR(VLOOKUP(N3761,プログラム!B:C,2,0),"")</f>
        <v/>
      </c>
      <c r="B3761" t="str">
        <f t="shared" si="116"/>
        <v/>
      </c>
      <c r="C3761" t="str">
        <f>IFERROR(VLOOKUP(B3761,チーム番号!E:F,2,0),"")</f>
        <v/>
      </c>
      <c r="D3761" t="str">
        <f>IFERROR(VLOOKUP(N3761,プログラム!B:C,2,0),"")</f>
        <v/>
      </c>
      <c r="E3761" t="str">
        <f>IFERROR(記録__2[[#This Row],[組]],"")</f>
        <v/>
      </c>
      <c r="F3761" t="str">
        <f>IFERROR(記録__2[[#This Row],[水路]],"")</f>
        <v/>
      </c>
      <c r="G3761" t="str">
        <f>IFERROR(VLOOKUP(D3761,プログラムデータ!A:N,12,0),"")</f>
        <v/>
      </c>
      <c r="H3761" t="str">
        <f>IFERROR(VLOOKUP(D3761,プログラムデータ!A:N,13,0),"")</f>
        <v/>
      </c>
      <c r="I3761" t="str">
        <f>IFERROR(VLOOKUP(D3761,プログラムデータ!A:N,11,0),"")</f>
        <v/>
      </c>
      <c r="J3761" t="str">
        <f>IFERROR(VLOOKUP(D3761,プログラムデータ!A:N,10,0),"")</f>
        <v/>
      </c>
      <c r="K3761" t="str">
        <f>IFERROR(VLOOKUP(D3761,プログラムデータ!A:N,14,0),"")</f>
        <v/>
      </c>
      <c r="L3761" t="str">
        <f t="shared" si="117"/>
        <v xml:space="preserve">    </v>
      </c>
      <c r="M3761" t="str">
        <f>IFERROR(VLOOKUP(J3761,色々!M:P,4,0),"")</f>
        <v/>
      </c>
      <c r="N3761" t="str">
        <f>IFERROR(記録__2[[#This Row],[競技番号]],"")</f>
        <v/>
      </c>
      <c r="O3761" t="str">
        <f>IFERROR(記録__2[[#This Row],[選手番号]],"")</f>
        <v/>
      </c>
    </row>
    <row r="3762" spans="1:15" x14ac:dyDescent="0.2">
      <c r="A3762" t="str">
        <f>IFERROR(VLOOKUP(N3762,プログラム!B:C,2,0),"")</f>
        <v/>
      </c>
      <c r="B3762" t="str">
        <f t="shared" si="116"/>
        <v/>
      </c>
      <c r="C3762" t="str">
        <f>IFERROR(VLOOKUP(B3762,チーム番号!E:F,2,0),"")</f>
        <v/>
      </c>
      <c r="D3762" t="str">
        <f>IFERROR(VLOOKUP(N3762,プログラム!B:C,2,0),"")</f>
        <v/>
      </c>
      <c r="E3762" t="str">
        <f>IFERROR(記録__2[[#This Row],[組]],"")</f>
        <v/>
      </c>
      <c r="F3762" t="str">
        <f>IFERROR(記録__2[[#This Row],[水路]],"")</f>
        <v/>
      </c>
      <c r="G3762" t="str">
        <f>IFERROR(VLOOKUP(D3762,プログラムデータ!A:N,12,0),"")</f>
        <v/>
      </c>
      <c r="H3762" t="str">
        <f>IFERROR(VLOOKUP(D3762,プログラムデータ!A:N,13,0),"")</f>
        <v/>
      </c>
      <c r="I3762" t="str">
        <f>IFERROR(VLOOKUP(D3762,プログラムデータ!A:N,11,0),"")</f>
        <v/>
      </c>
      <c r="J3762" t="str">
        <f>IFERROR(VLOOKUP(D3762,プログラムデータ!A:N,10,0),"")</f>
        <v/>
      </c>
      <c r="K3762" t="str">
        <f>IFERROR(VLOOKUP(D3762,プログラムデータ!A:N,14,0),"")</f>
        <v/>
      </c>
      <c r="L3762" t="str">
        <f t="shared" si="117"/>
        <v xml:space="preserve">    </v>
      </c>
      <c r="M3762" t="str">
        <f>IFERROR(VLOOKUP(J3762,色々!M:P,4,0),"")</f>
        <v/>
      </c>
      <c r="N3762" t="str">
        <f>IFERROR(記録__2[[#This Row],[競技番号]],"")</f>
        <v/>
      </c>
      <c r="O3762" t="str">
        <f>IFERROR(記録__2[[#This Row],[選手番号]],"")</f>
        <v/>
      </c>
    </row>
    <row r="3763" spans="1:15" x14ac:dyDescent="0.2">
      <c r="A3763" t="str">
        <f>IFERROR(VLOOKUP(N3763,プログラム!B:C,2,0),"")</f>
        <v/>
      </c>
      <c r="B3763" t="str">
        <f t="shared" si="116"/>
        <v/>
      </c>
      <c r="C3763" t="str">
        <f>IFERROR(VLOOKUP(B3763,チーム番号!E:F,2,0),"")</f>
        <v/>
      </c>
      <c r="D3763" t="str">
        <f>IFERROR(VLOOKUP(N3763,プログラム!B:C,2,0),"")</f>
        <v/>
      </c>
      <c r="E3763" t="str">
        <f>IFERROR(記録__2[[#This Row],[組]],"")</f>
        <v/>
      </c>
      <c r="F3763" t="str">
        <f>IFERROR(記録__2[[#This Row],[水路]],"")</f>
        <v/>
      </c>
      <c r="G3763" t="str">
        <f>IFERROR(VLOOKUP(D3763,プログラムデータ!A:N,12,0),"")</f>
        <v/>
      </c>
      <c r="H3763" t="str">
        <f>IFERROR(VLOOKUP(D3763,プログラムデータ!A:N,13,0),"")</f>
        <v/>
      </c>
      <c r="I3763" t="str">
        <f>IFERROR(VLOOKUP(D3763,プログラムデータ!A:N,11,0),"")</f>
        <v/>
      </c>
      <c r="J3763" t="str">
        <f>IFERROR(VLOOKUP(D3763,プログラムデータ!A:N,10,0),"")</f>
        <v/>
      </c>
      <c r="K3763" t="str">
        <f>IFERROR(VLOOKUP(D3763,プログラムデータ!A:N,14,0),"")</f>
        <v/>
      </c>
      <c r="L3763" t="str">
        <f t="shared" si="117"/>
        <v xml:space="preserve">    </v>
      </c>
      <c r="M3763" t="str">
        <f>IFERROR(VLOOKUP(J3763,色々!M:P,4,0),"")</f>
        <v/>
      </c>
      <c r="N3763" t="str">
        <f>IFERROR(記録__2[[#This Row],[競技番号]],"")</f>
        <v/>
      </c>
      <c r="O3763" t="str">
        <f>IFERROR(記録__2[[#This Row],[選手番号]],"")</f>
        <v/>
      </c>
    </row>
    <row r="3764" spans="1:15" x14ac:dyDescent="0.2">
      <c r="A3764" t="str">
        <f>IFERROR(VLOOKUP(N3764,プログラム!B:C,2,0),"")</f>
        <v/>
      </c>
      <c r="B3764" t="str">
        <f t="shared" si="116"/>
        <v/>
      </c>
      <c r="C3764" t="str">
        <f>IFERROR(VLOOKUP(B3764,チーム番号!E:F,2,0),"")</f>
        <v/>
      </c>
      <c r="D3764" t="str">
        <f>IFERROR(VLOOKUP(N3764,プログラム!B:C,2,0),"")</f>
        <v/>
      </c>
      <c r="E3764" t="str">
        <f>IFERROR(記録__2[[#This Row],[組]],"")</f>
        <v/>
      </c>
      <c r="F3764" t="str">
        <f>IFERROR(記録__2[[#This Row],[水路]],"")</f>
        <v/>
      </c>
      <c r="G3764" t="str">
        <f>IFERROR(VLOOKUP(D3764,プログラムデータ!A:N,12,0),"")</f>
        <v/>
      </c>
      <c r="H3764" t="str">
        <f>IFERROR(VLOOKUP(D3764,プログラムデータ!A:N,13,0),"")</f>
        <v/>
      </c>
      <c r="I3764" t="str">
        <f>IFERROR(VLOOKUP(D3764,プログラムデータ!A:N,11,0),"")</f>
        <v/>
      </c>
      <c r="J3764" t="str">
        <f>IFERROR(VLOOKUP(D3764,プログラムデータ!A:N,10,0),"")</f>
        <v/>
      </c>
      <c r="K3764" t="str">
        <f>IFERROR(VLOOKUP(D3764,プログラムデータ!A:N,14,0),"")</f>
        <v/>
      </c>
      <c r="L3764" t="str">
        <f t="shared" si="117"/>
        <v xml:space="preserve">    </v>
      </c>
      <c r="M3764" t="str">
        <f>IFERROR(VLOOKUP(J3764,色々!M:P,4,0),"")</f>
        <v/>
      </c>
      <c r="N3764" t="str">
        <f>IFERROR(記録__2[[#This Row],[競技番号]],"")</f>
        <v/>
      </c>
      <c r="O3764" t="str">
        <f>IFERROR(記録__2[[#This Row],[選手番号]],"")</f>
        <v/>
      </c>
    </row>
    <row r="3765" spans="1:15" x14ac:dyDescent="0.2">
      <c r="A3765" t="str">
        <f>IFERROR(VLOOKUP(N3765,プログラム!B:C,2,0),"")</f>
        <v/>
      </c>
      <c r="B3765" t="str">
        <f t="shared" si="116"/>
        <v/>
      </c>
      <c r="C3765" t="str">
        <f>IFERROR(VLOOKUP(B3765,チーム番号!E:F,2,0),"")</f>
        <v/>
      </c>
      <c r="D3765" t="str">
        <f>IFERROR(VLOOKUP(N3765,プログラム!B:C,2,0),"")</f>
        <v/>
      </c>
      <c r="E3765" t="str">
        <f>IFERROR(記録__2[[#This Row],[組]],"")</f>
        <v/>
      </c>
      <c r="F3765" t="str">
        <f>IFERROR(記録__2[[#This Row],[水路]],"")</f>
        <v/>
      </c>
      <c r="G3765" t="str">
        <f>IFERROR(VLOOKUP(D3765,プログラムデータ!A:N,12,0),"")</f>
        <v/>
      </c>
      <c r="H3765" t="str">
        <f>IFERROR(VLOOKUP(D3765,プログラムデータ!A:N,13,0),"")</f>
        <v/>
      </c>
      <c r="I3765" t="str">
        <f>IFERROR(VLOOKUP(D3765,プログラムデータ!A:N,11,0),"")</f>
        <v/>
      </c>
      <c r="J3765" t="str">
        <f>IFERROR(VLOOKUP(D3765,プログラムデータ!A:N,10,0),"")</f>
        <v/>
      </c>
      <c r="K3765" t="str">
        <f>IFERROR(VLOOKUP(D3765,プログラムデータ!A:N,14,0),"")</f>
        <v/>
      </c>
      <c r="L3765" t="str">
        <f t="shared" si="117"/>
        <v xml:space="preserve">    </v>
      </c>
      <c r="M3765" t="str">
        <f>IFERROR(VLOOKUP(J3765,色々!M:P,4,0),"")</f>
        <v/>
      </c>
      <c r="N3765" t="str">
        <f>IFERROR(記録__2[[#This Row],[競技番号]],"")</f>
        <v/>
      </c>
      <c r="O3765" t="str">
        <f>IFERROR(記録__2[[#This Row],[選手番号]],"")</f>
        <v/>
      </c>
    </row>
    <row r="3766" spans="1:15" x14ac:dyDescent="0.2">
      <c r="A3766" t="str">
        <f>IFERROR(VLOOKUP(N3766,プログラム!B:C,2,0),"")</f>
        <v/>
      </c>
      <c r="B3766" t="str">
        <f t="shared" si="116"/>
        <v/>
      </c>
      <c r="C3766" t="str">
        <f>IFERROR(VLOOKUP(B3766,チーム番号!E:F,2,0),"")</f>
        <v/>
      </c>
      <c r="D3766" t="str">
        <f>IFERROR(VLOOKUP(N3766,プログラム!B:C,2,0),"")</f>
        <v/>
      </c>
      <c r="E3766" t="str">
        <f>IFERROR(記録__2[[#This Row],[組]],"")</f>
        <v/>
      </c>
      <c r="F3766" t="str">
        <f>IFERROR(記録__2[[#This Row],[水路]],"")</f>
        <v/>
      </c>
      <c r="G3766" t="str">
        <f>IFERROR(VLOOKUP(D3766,プログラムデータ!A:N,12,0),"")</f>
        <v/>
      </c>
      <c r="H3766" t="str">
        <f>IFERROR(VLOOKUP(D3766,プログラムデータ!A:N,13,0),"")</f>
        <v/>
      </c>
      <c r="I3766" t="str">
        <f>IFERROR(VLOOKUP(D3766,プログラムデータ!A:N,11,0),"")</f>
        <v/>
      </c>
      <c r="J3766" t="str">
        <f>IFERROR(VLOOKUP(D3766,プログラムデータ!A:N,10,0),"")</f>
        <v/>
      </c>
      <c r="K3766" t="str">
        <f>IFERROR(VLOOKUP(D3766,プログラムデータ!A:N,14,0),"")</f>
        <v/>
      </c>
      <c r="L3766" t="str">
        <f t="shared" si="117"/>
        <v xml:space="preserve">    </v>
      </c>
      <c r="M3766" t="str">
        <f>IFERROR(VLOOKUP(J3766,色々!M:P,4,0),"")</f>
        <v/>
      </c>
      <c r="N3766" t="str">
        <f>IFERROR(記録__2[[#This Row],[競技番号]],"")</f>
        <v/>
      </c>
      <c r="O3766" t="str">
        <f>IFERROR(記録__2[[#This Row],[選手番号]],"")</f>
        <v/>
      </c>
    </row>
    <row r="3767" spans="1:15" x14ac:dyDescent="0.2">
      <c r="A3767" t="str">
        <f>IFERROR(VLOOKUP(N3767,プログラム!B:C,2,0),"")</f>
        <v/>
      </c>
      <c r="B3767" t="str">
        <f t="shared" si="116"/>
        <v/>
      </c>
      <c r="C3767" t="str">
        <f>IFERROR(VLOOKUP(B3767,チーム番号!E:F,2,0),"")</f>
        <v/>
      </c>
      <c r="D3767" t="str">
        <f>IFERROR(VLOOKUP(N3767,プログラム!B:C,2,0),"")</f>
        <v/>
      </c>
      <c r="E3767" t="str">
        <f>IFERROR(記録__2[[#This Row],[組]],"")</f>
        <v/>
      </c>
      <c r="F3767" t="str">
        <f>IFERROR(記録__2[[#This Row],[水路]],"")</f>
        <v/>
      </c>
      <c r="G3767" t="str">
        <f>IFERROR(VLOOKUP(D3767,プログラムデータ!A:N,12,0),"")</f>
        <v/>
      </c>
      <c r="H3767" t="str">
        <f>IFERROR(VLOOKUP(D3767,プログラムデータ!A:N,13,0),"")</f>
        <v/>
      </c>
      <c r="I3767" t="str">
        <f>IFERROR(VLOOKUP(D3767,プログラムデータ!A:N,11,0),"")</f>
        <v/>
      </c>
      <c r="J3767" t="str">
        <f>IFERROR(VLOOKUP(D3767,プログラムデータ!A:N,10,0),"")</f>
        <v/>
      </c>
      <c r="K3767" t="str">
        <f>IFERROR(VLOOKUP(D3767,プログラムデータ!A:N,14,0),"")</f>
        <v/>
      </c>
      <c r="L3767" t="str">
        <f t="shared" si="117"/>
        <v xml:space="preserve">    </v>
      </c>
      <c r="M3767" t="str">
        <f>IFERROR(VLOOKUP(J3767,色々!M:P,4,0),"")</f>
        <v/>
      </c>
      <c r="N3767" t="str">
        <f>IFERROR(記録__2[[#This Row],[競技番号]],"")</f>
        <v/>
      </c>
      <c r="O3767" t="str">
        <f>IFERROR(記録__2[[#This Row],[選手番号]],"")</f>
        <v/>
      </c>
    </row>
    <row r="3768" spans="1:15" x14ac:dyDescent="0.2">
      <c r="A3768" t="str">
        <f>IFERROR(VLOOKUP(N3768,プログラム!B:C,2,0),"")</f>
        <v/>
      </c>
      <c r="B3768" t="str">
        <f t="shared" si="116"/>
        <v/>
      </c>
      <c r="C3768" t="str">
        <f>IFERROR(VLOOKUP(B3768,チーム番号!E:F,2,0),"")</f>
        <v/>
      </c>
      <c r="D3768" t="str">
        <f>IFERROR(VLOOKUP(N3768,プログラム!B:C,2,0),"")</f>
        <v/>
      </c>
      <c r="E3768" t="str">
        <f>IFERROR(記録__2[[#This Row],[組]],"")</f>
        <v/>
      </c>
      <c r="F3768" t="str">
        <f>IFERROR(記録__2[[#This Row],[水路]],"")</f>
        <v/>
      </c>
      <c r="G3768" t="str">
        <f>IFERROR(VLOOKUP(D3768,プログラムデータ!A:N,12,0),"")</f>
        <v/>
      </c>
      <c r="H3768" t="str">
        <f>IFERROR(VLOOKUP(D3768,プログラムデータ!A:N,13,0),"")</f>
        <v/>
      </c>
      <c r="I3768" t="str">
        <f>IFERROR(VLOOKUP(D3768,プログラムデータ!A:N,11,0),"")</f>
        <v/>
      </c>
      <c r="J3768" t="str">
        <f>IFERROR(VLOOKUP(D3768,プログラムデータ!A:N,10,0),"")</f>
        <v/>
      </c>
      <c r="K3768" t="str">
        <f>IFERROR(VLOOKUP(D3768,プログラムデータ!A:N,14,0),"")</f>
        <v/>
      </c>
      <c r="L3768" t="str">
        <f t="shared" si="117"/>
        <v xml:space="preserve">    </v>
      </c>
      <c r="M3768" t="str">
        <f>IFERROR(VLOOKUP(J3768,色々!M:P,4,0),"")</f>
        <v/>
      </c>
      <c r="N3768" t="str">
        <f>IFERROR(記録__2[[#This Row],[競技番号]],"")</f>
        <v/>
      </c>
      <c r="O3768" t="str">
        <f>IFERROR(記録__2[[#This Row],[選手番号]],"")</f>
        <v/>
      </c>
    </row>
    <row r="3769" spans="1:15" x14ac:dyDescent="0.2">
      <c r="A3769" t="str">
        <f>IFERROR(VLOOKUP(N3769,プログラム!B:C,2,0),"")</f>
        <v/>
      </c>
      <c r="B3769" t="str">
        <f t="shared" si="116"/>
        <v/>
      </c>
      <c r="C3769" t="str">
        <f>IFERROR(VLOOKUP(B3769,チーム番号!E:F,2,0),"")</f>
        <v/>
      </c>
      <c r="D3769" t="str">
        <f>IFERROR(VLOOKUP(N3769,プログラム!B:C,2,0),"")</f>
        <v/>
      </c>
      <c r="E3769" t="str">
        <f>IFERROR(記録__2[[#This Row],[組]],"")</f>
        <v/>
      </c>
      <c r="F3769" t="str">
        <f>IFERROR(記録__2[[#This Row],[水路]],"")</f>
        <v/>
      </c>
      <c r="G3769" t="str">
        <f>IFERROR(VLOOKUP(D3769,プログラムデータ!A:N,12,0),"")</f>
        <v/>
      </c>
      <c r="H3769" t="str">
        <f>IFERROR(VLOOKUP(D3769,プログラムデータ!A:N,13,0),"")</f>
        <v/>
      </c>
      <c r="I3769" t="str">
        <f>IFERROR(VLOOKUP(D3769,プログラムデータ!A:N,11,0),"")</f>
        <v/>
      </c>
      <c r="J3769" t="str">
        <f>IFERROR(VLOOKUP(D3769,プログラムデータ!A:N,10,0),"")</f>
        <v/>
      </c>
      <c r="K3769" t="str">
        <f>IFERROR(VLOOKUP(D3769,プログラムデータ!A:N,14,0),"")</f>
        <v/>
      </c>
      <c r="L3769" t="str">
        <f t="shared" si="117"/>
        <v xml:space="preserve">    </v>
      </c>
      <c r="M3769" t="str">
        <f>IFERROR(VLOOKUP(J3769,色々!M:P,4,0),"")</f>
        <v/>
      </c>
      <c r="N3769" t="str">
        <f>IFERROR(記録__2[[#This Row],[競技番号]],"")</f>
        <v/>
      </c>
      <c r="O3769" t="str">
        <f>IFERROR(記録__2[[#This Row],[選手番号]],"")</f>
        <v/>
      </c>
    </row>
    <row r="3770" spans="1:15" x14ac:dyDescent="0.2">
      <c r="A3770" t="str">
        <f>IFERROR(VLOOKUP(N3770,プログラム!B:C,2,0),"")</f>
        <v/>
      </c>
      <c r="B3770" t="str">
        <f t="shared" si="116"/>
        <v/>
      </c>
      <c r="C3770" t="str">
        <f>IFERROR(VLOOKUP(B3770,チーム番号!E:F,2,0),"")</f>
        <v/>
      </c>
      <c r="D3770" t="str">
        <f>IFERROR(VLOOKUP(N3770,プログラム!B:C,2,0),"")</f>
        <v/>
      </c>
      <c r="E3770" t="str">
        <f>IFERROR(記録__2[[#This Row],[組]],"")</f>
        <v/>
      </c>
      <c r="F3770" t="str">
        <f>IFERROR(記録__2[[#This Row],[水路]],"")</f>
        <v/>
      </c>
      <c r="G3770" t="str">
        <f>IFERROR(VLOOKUP(D3770,プログラムデータ!A:N,12,0),"")</f>
        <v/>
      </c>
      <c r="H3770" t="str">
        <f>IFERROR(VLOOKUP(D3770,プログラムデータ!A:N,13,0),"")</f>
        <v/>
      </c>
      <c r="I3770" t="str">
        <f>IFERROR(VLOOKUP(D3770,プログラムデータ!A:N,11,0),"")</f>
        <v/>
      </c>
      <c r="J3770" t="str">
        <f>IFERROR(VLOOKUP(D3770,プログラムデータ!A:N,10,0),"")</f>
        <v/>
      </c>
      <c r="K3770" t="str">
        <f>IFERROR(VLOOKUP(D3770,プログラムデータ!A:N,14,0),"")</f>
        <v/>
      </c>
      <c r="L3770" t="str">
        <f t="shared" si="117"/>
        <v xml:space="preserve">    </v>
      </c>
      <c r="M3770" t="str">
        <f>IFERROR(VLOOKUP(J3770,色々!M:P,4,0),"")</f>
        <v/>
      </c>
      <c r="N3770" t="str">
        <f>IFERROR(記録__2[[#This Row],[競技番号]],"")</f>
        <v/>
      </c>
      <c r="O3770" t="str">
        <f>IFERROR(記録__2[[#This Row],[選手番号]],"")</f>
        <v/>
      </c>
    </row>
    <row r="3771" spans="1:15" x14ac:dyDescent="0.2">
      <c r="A3771" t="str">
        <f>IFERROR(VLOOKUP(N3771,プログラム!B:C,2,0),"")</f>
        <v/>
      </c>
      <c r="B3771" t="str">
        <f t="shared" si="116"/>
        <v/>
      </c>
      <c r="C3771" t="str">
        <f>IFERROR(VLOOKUP(B3771,チーム番号!E:F,2,0),"")</f>
        <v/>
      </c>
      <c r="D3771" t="str">
        <f>IFERROR(VLOOKUP(N3771,プログラム!B:C,2,0),"")</f>
        <v/>
      </c>
      <c r="E3771" t="str">
        <f>IFERROR(記録__2[[#This Row],[組]],"")</f>
        <v/>
      </c>
      <c r="F3771" t="str">
        <f>IFERROR(記録__2[[#This Row],[水路]],"")</f>
        <v/>
      </c>
      <c r="G3771" t="str">
        <f>IFERROR(VLOOKUP(D3771,プログラムデータ!A:N,12,0),"")</f>
        <v/>
      </c>
      <c r="H3771" t="str">
        <f>IFERROR(VLOOKUP(D3771,プログラムデータ!A:N,13,0),"")</f>
        <v/>
      </c>
      <c r="I3771" t="str">
        <f>IFERROR(VLOOKUP(D3771,プログラムデータ!A:N,11,0),"")</f>
        <v/>
      </c>
      <c r="J3771" t="str">
        <f>IFERROR(VLOOKUP(D3771,プログラムデータ!A:N,10,0),"")</f>
        <v/>
      </c>
      <c r="K3771" t="str">
        <f>IFERROR(VLOOKUP(D3771,プログラムデータ!A:N,14,0),"")</f>
        <v/>
      </c>
      <c r="L3771" t="str">
        <f t="shared" si="117"/>
        <v xml:space="preserve">    </v>
      </c>
      <c r="M3771" t="str">
        <f>IFERROR(VLOOKUP(J3771,色々!M:P,4,0),"")</f>
        <v/>
      </c>
      <c r="N3771" t="str">
        <f>IFERROR(記録__2[[#This Row],[競技番号]],"")</f>
        <v/>
      </c>
      <c r="O3771" t="str">
        <f>IFERROR(記録__2[[#This Row],[選手番号]],"")</f>
        <v/>
      </c>
    </row>
    <row r="3772" spans="1:15" x14ac:dyDescent="0.2">
      <c r="A3772" t="str">
        <f>IFERROR(VLOOKUP(N3772,プログラム!B:C,2,0),"")</f>
        <v/>
      </c>
      <c r="B3772" t="str">
        <f t="shared" si="116"/>
        <v/>
      </c>
      <c r="C3772" t="str">
        <f>IFERROR(VLOOKUP(B3772,チーム番号!E:F,2,0),"")</f>
        <v/>
      </c>
      <c r="D3772" t="str">
        <f>IFERROR(VLOOKUP(N3772,プログラム!B:C,2,0),"")</f>
        <v/>
      </c>
      <c r="E3772" t="str">
        <f>IFERROR(記録__2[[#This Row],[組]],"")</f>
        <v/>
      </c>
      <c r="F3772" t="str">
        <f>IFERROR(記録__2[[#This Row],[水路]],"")</f>
        <v/>
      </c>
      <c r="G3772" t="str">
        <f>IFERROR(VLOOKUP(D3772,プログラムデータ!A:N,12,0),"")</f>
        <v/>
      </c>
      <c r="H3772" t="str">
        <f>IFERROR(VLOOKUP(D3772,プログラムデータ!A:N,13,0),"")</f>
        <v/>
      </c>
      <c r="I3772" t="str">
        <f>IFERROR(VLOOKUP(D3772,プログラムデータ!A:N,11,0),"")</f>
        <v/>
      </c>
      <c r="J3772" t="str">
        <f>IFERROR(VLOOKUP(D3772,プログラムデータ!A:N,10,0),"")</f>
        <v/>
      </c>
      <c r="K3772" t="str">
        <f>IFERROR(VLOOKUP(D3772,プログラムデータ!A:N,14,0),"")</f>
        <v/>
      </c>
      <c r="L3772" t="str">
        <f t="shared" si="117"/>
        <v xml:space="preserve">    </v>
      </c>
      <c r="M3772" t="str">
        <f>IFERROR(VLOOKUP(J3772,色々!M:P,4,0),"")</f>
        <v/>
      </c>
      <c r="N3772" t="str">
        <f>IFERROR(記録__2[[#This Row],[競技番号]],"")</f>
        <v/>
      </c>
      <c r="O3772" t="str">
        <f>IFERROR(記録__2[[#This Row],[選手番号]],"")</f>
        <v/>
      </c>
    </row>
    <row r="3773" spans="1:15" x14ac:dyDescent="0.2">
      <c r="A3773" t="str">
        <f>IFERROR(VLOOKUP(N3773,プログラム!B:C,2,0),"")</f>
        <v/>
      </c>
      <c r="B3773" t="str">
        <f t="shared" si="116"/>
        <v/>
      </c>
      <c r="C3773" t="str">
        <f>IFERROR(VLOOKUP(B3773,チーム番号!E:F,2,0),"")</f>
        <v/>
      </c>
      <c r="D3773" t="str">
        <f>IFERROR(VLOOKUP(N3773,プログラム!B:C,2,0),"")</f>
        <v/>
      </c>
      <c r="E3773" t="str">
        <f>IFERROR(記録__2[[#This Row],[組]],"")</f>
        <v/>
      </c>
      <c r="F3773" t="str">
        <f>IFERROR(記録__2[[#This Row],[水路]],"")</f>
        <v/>
      </c>
      <c r="G3773" t="str">
        <f>IFERROR(VLOOKUP(D3773,プログラムデータ!A:N,12,0),"")</f>
        <v/>
      </c>
      <c r="H3773" t="str">
        <f>IFERROR(VLOOKUP(D3773,プログラムデータ!A:N,13,0),"")</f>
        <v/>
      </c>
      <c r="I3773" t="str">
        <f>IFERROR(VLOOKUP(D3773,プログラムデータ!A:N,11,0),"")</f>
        <v/>
      </c>
      <c r="J3773" t="str">
        <f>IFERROR(VLOOKUP(D3773,プログラムデータ!A:N,10,0),"")</f>
        <v/>
      </c>
      <c r="K3773" t="str">
        <f>IFERROR(VLOOKUP(D3773,プログラムデータ!A:N,14,0),"")</f>
        <v/>
      </c>
      <c r="L3773" t="str">
        <f t="shared" si="117"/>
        <v xml:space="preserve">    </v>
      </c>
      <c r="M3773" t="str">
        <f>IFERROR(VLOOKUP(J3773,色々!M:P,4,0),"")</f>
        <v/>
      </c>
      <c r="N3773" t="str">
        <f>IFERROR(記録__2[[#This Row],[競技番号]],"")</f>
        <v/>
      </c>
      <c r="O3773" t="str">
        <f>IFERROR(記録__2[[#This Row],[選手番号]],"")</f>
        <v/>
      </c>
    </row>
    <row r="3774" spans="1:15" x14ac:dyDescent="0.2">
      <c r="A3774" t="str">
        <f>IFERROR(VLOOKUP(N3774,プログラム!B:C,2,0),"")</f>
        <v/>
      </c>
      <c r="B3774" t="str">
        <f t="shared" si="116"/>
        <v/>
      </c>
      <c r="C3774" t="str">
        <f>IFERROR(VLOOKUP(B3774,チーム番号!E:F,2,0),"")</f>
        <v/>
      </c>
      <c r="D3774" t="str">
        <f>IFERROR(VLOOKUP(N3774,プログラム!B:C,2,0),"")</f>
        <v/>
      </c>
      <c r="E3774" t="str">
        <f>IFERROR(記録__2[[#This Row],[組]],"")</f>
        <v/>
      </c>
      <c r="F3774" t="str">
        <f>IFERROR(記録__2[[#This Row],[水路]],"")</f>
        <v/>
      </c>
      <c r="G3774" t="str">
        <f>IFERROR(VLOOKUP(D3774,プログラムデータ!A:N,12,0),"")</f>
        <v/>
      </c>
      <c r="H3774" t="str">
        <f>IFERROR(VLOOKUP(D3774,プログラムデータ!A:N,13,0),"")</f>
        <v/>
      </c>
      <c r="I3774" t="str">
        <f>IFERROR(VLOOKUP(D3774,プログラムデータ!A:N,11,0),"")</f>
        <v/>
      </c>
      <c r="J3774" t="str">
        <f>IFERROR(VLOOKUP(D3774,プログラムデータ!A:N,10,0),"")</f>
        <v/>
      </c>
      <c r="K3774" t="str">
        <f>IFERROR(VLOOKUP(D3774,プログラムデータ!A:N,14,0),"")</f>
        <v/>
      </c>
      <c r="L3774" t="str">
        <f t="shared" si="117"/>
        <v xml:space="preserve">    </v>
      </c>
      <c r="M3774" t="str">
        <f>IFERROR(VLOOKUP(J3774,色々!M:P,4,0),"")</f>
        <v/>
      </c>
      <c r="N3774" t="str">
        <f>IFERROR(記録__2[[#This Row],[競技番号]],"")</f>
        <v/>
      </c>
      <c r="O3774" t="str">
        <f>IFERROR(記録__2[[#This Row],[選手番号]],"")</f>
        <v/>
      </c>
    </row>
    <row r="3775" spans="1:15" x14ac:dyDescent="0.2">
      <c r="A3775" t="str">
        <f>IFERROR(VLOOKUP(N3775,プログラム!B:C,2,0),"")</f>
        <v/>
      </c>
      <c r="B3775" t="str">
        <f t="shared" si="116"/>
        <v/>
      </c>
      <c r="C3775" t="str">
        <f>IFERROR(VLOOKUP(B3775,チーム番号!E:F,2,0),"")</f>
        <v/>
      </c>
      <c r="D3775" t="str">
        <f>IFERROR(VLOOKUP(N3775,プログラム!B:C,2,0),"")</f>
        <v/>
      </c>
      <c r="E3775" t="str">
        <f>IFERROR(記録__2[[#This Row],[組]],"")</f>
        <v/>
      </c>
      <c r="F3775" t="str">
        <f>IFERROR(記録__2[[#This Row],[水路]],"")</f>
        <v/>
      </c>
      <c r="G3775" t="str">
        <f>IFERROR(VLOOKUP(D3775,プログラムデータ!A:N,12,0),"")</f>
        <v/>
      </c>
      <c r="H3775" t="str">
        <f>IFERROR(VLOOKUP(D3775,プログラムデータ!A:N,13,0),"")</f>
        <v/>
      </c>
      <c r="I3775" t="str">
        <f>IFERROR(VLOOKUP(D3775,プログラムデータ!A:N,11,0),"")</f>
        <v/>
      </c>
      <c r="J3775" t="str">
        <f>IFERROR(VLOOKUP(D3775,プログラムデータ!A:N,10,0),"")</f>
        <v/>
      </c>
      <c r="K3775" t="str">
        <f>IFERROR(VLOOKUP(D3775,プログラムデータ!A:N,14,0),"")</f>
        <v/>
      </c>
      <c r="L3775" t="str">
        <f t="shared" si="117"/>
        <v xml:space="preserve">    </v>
      </c>
      <c r="M3775" t="str">
        <f>IFERROR(VLOOKUP(J3775,色々!M:P,4,0),"")</f>
        <v/>
      </c>
      <c r="N3775" t="str">
        <f>IFERROR(記録__2[[#This Row],[競技番号]],"")</f>
        <v/>
      </c>
      <c r="O3775" t="str">
        <f>IFERROR(記録__2[[#This Row],[選手番号]],"")</f>
        <v/>
      </c>
    </row>
    <row r="3776" spans="1:15" x14ac:dyDescent="0.2">
      <c r="A3776" t="str">
        <f>IFERROR(VLOOKUP(N3776,プログラム!B:C,2,0),"")</f>
        <v/>
      </c>
      <c r="B3776" t="str">
        <f t="shared" si="116"/>
        <v/>
      </c>
      <c r="C3776" t="str">
        <f>IFERROR(VLOOKUP(B3776,チーム番号!E:F,2,0),"")</f>
        <v/>
      </c>
      <c r="D3776" t="str">
        <f>IFERROR(VLOOKUP(N3776,プログラム!B:C,2,0),"")</f>
        <v/>
      </c>
      <c r="E3776" t="str">
        <f>IFERROR(記録__2[[#This Row],[組]],"")</f>
        <v/>
      </c>
      <c r="F3776" t="str">
        <f>IFERROR(記録__2[[#This Row],[水路]],"")</f>
        <v/>
      </c>
      <c r="G3776" t="str">
        <f>IFERROR(VLOOKUP(D3776,プログラムデータ!A:N,12,0),"")</f>
        <v/>
      </c>
      <c r="H3776" t="str">
        <f>IFERROR(VLOOKUP(D3776,プログラムデータ!A:N,13,0),"")</f>
        <v/>
      </c>
      <c r="I3776" t="str">
        <f>IFERROR(VLOOKUP(D3776,プログラムデータ!A:N,11,0),"")</f>
        <v/>
      </c>
      <c r="J3776" t="str">
        <f>IFERROR(VLOOKUP(D3776,プログラムデータ!A:N,10,0),"")</f>
        <v/>
      </c>
      <c r="K3776" t="str">
        <f>IFERROR(VLOOKUP(D3776,プログラムデータ!A:N,14,0),"")</f>
        <v/>
      </c>
      <c r="L3776" t="str">
        <f t="shared" si="117"/>
        <v xml:space="preserve">    </v>
      </c>
      <c r="M3776" t="str">
        <f>IFERROR(VLOOKUP(J3776,色々!M:P,4,0),"")</f>
        <v/>
      </c>
      <c r="N3776" t="str">
        <f>IFERROR(記録__2[[#This Row],[競技番号]],"")</f>
        <v/>
      </c>
      <c r="O3776" t="str">
        <f>IFERROR(記録__2[[#This Row],[選手番号]],"")</f>
        <v/>
      </c>
    </row>
    <row r="3777" spans="1:15" x14ac:dyDescent="0.2">
      <c r="A3777" t="str">
        <f>IFERROR(VLOOKUP(N3777,プログラム!B:C,2,0),"")</f>
        <v/>
      </c>
      <c r="B3777" t="str">
        <f t="shared" si="116"/>
        <v/>
      </c>
      <c r="C3777" t="str">
        <f>IFERROR(VLOOKUP(B3777,チーム番号!E:F,2,0),"")</f>
        <v/>
      </c>
      <c r="D3777" t="str">
        <f>IFERROR(VLOOKUP(N3777,プログラム!B:C,2,0),"")</f>
        <v/>
      </c>
      <c r="E3777" t="str">
        <f>IFERROR(記録__2[[#This Row],[組]],"")</f>
        <v/>
      </c>
      <c r="F3777" t="str">
        <f>IFERROR(記録__2[[#This Row],[水路]],"")</f>
        <v/>
      </c>
      <c r="G3777" t="str">
        <f>IFERROR(VLOOKUP(D3777,プログラムデータ!A:N,12,0),"")</f>
        <v/>
      </c>
      <c r="H3777" t="str">
        <f>IFERROR(VLOOKUP(D3777,プログラムデータ!A:N,13,0),"")</f>
        <v/>
      </c>
      <c r="I3777" t="str">
        <f>IFERROR(VLOOKUP(D3777,プログラムデータ!A:N,11,0),"")</f>
        <v/>
      </c>
      <c r="J3777" t="str">
        <f>IFERROR(VLOOKUP(D3777,プログラムデータ!A:N,10,0),"")</f>
        <v/>
      </c>
      <c r="K3777" t="str">
        <f>IFERROR(VLOOKUP(D3777,プログラムデータ!A:N,14,0),"")</f>
        <v/>
      </c>
      <c r="L3777" t="str">
        <f t="shared" si="117"/>
        <v xml:space="preserve">    </v>
      </c>
      <c r="M3777" t="str">
        <f>IFERROR(VLOOKUP(J3777,色々!M:P,4,0),"")</f>
        <v/>
      </c>
      <c r="N3777" t="str">
        <f>IFERROR(記録__2[[#This Row],[競技番号]],"")</f>
        <v/>
      </c>
      <c r="O3777" t="str">
        <f>IFERROR(記録__2[[#This Row],[選手番号]],"")</f>
        <v/>
      </c>
    </row>
    <row r="3778" spans="1:15" x14ac:dyDescent="0.2">
      <c r="A3778" t="str">
        <f>IFERROR(VLOOKUP(N3778,プログラム!B:C,2,0),"")</f>
        <v/>
      </c>
      <c r="B3778" t="str">
        <f t="shared" si="116"/>
        <v/>
      </c>
      <c r="C3778" t="str">
        <f>IFERROR(VLOOKUP(B3778,チーム番号!E:F,2,0),"")</f>
        <v/>
      </c>
      <c r="D3778" t="str">
        <f>IFERROR(VLOOKUP(N3778,プログラム!B:C,2,0),"")</f>
        <v/>
      </c>
      <c r="E3778" t="str">
        <f>IFERROR(記録__2[[#This Row],[組]],"")</f>
        <v/>
      </c>
      <c r="F3778" t="str">
        <f>IFERROR(記録__2[[#This Row],[水路]],"")</f>
        <v/>
      </c>
      <c r="G3778" t="str">
        <f>IFERROR(VLOOKUP(D3778,プログラムデータ!A:N,12,0),"")</f>
        <v/>
      </c>
      <c r="H3778" t="str">
        <f>IFERROR(VLOOKUP(D3778,プログラムデータ!A:N,13,0),"")</f>
        <v/>
      </c>
      <c r="I3778" t="str">
        <f>IFERROR(VLOOKUP(D3778,プログラムデータ!A:N,11,0),"")</f>
        <v/>
      </c>
      <c r="J3778" t="str">
        <f>IFERROR(VLOOKUP(D3778,プログラムデータ!A:N,10,0),"")</f>
        <v/>
      </c>
      <c r="K3778" t="str">
        <f>IFERROR(VLOOKUP(D3778,プログラムデータ!A:N,14,0),"")</f>
        <v/>
      </c>
      <c r="L3778" t="str">
        <f t="shared" si="117"/>
        <v xml:space="preserve">    </v>
      </c>
      <c r="M3778" t="str">
        <f>IFERROR(VLOOKUP(J3778,色々!M:P,4,0),"")</f>
        <v/>
      </c>
      <c r="N3778" t="str">
        <f>IFERROR(記録__2[[#This Row],[競技番号]],"")</f>
        <v/>
      </c>
      <c r="O3778" t="str">
        <f>IFERROR(記録__2[[#This Row],[選手番号]],"")</f>
        <v/>
      </c>
    </row>
    <row r="3779" spans="1:15" x14ac:dyDescent="0.2">
      <c r="A3779" t="str">
        <f>IFERROR(VLOOKUP(N3779,プログラム!B:C,2,0),"")</f>
        <v/>
      </c>
      <c r="B3779" t="str">
        <f t="shared" ref="B3779:B3842" si="118">IFERROR(IF(OR(M3779=6,M3779=7),O3779,""),"")</f>
        <v/>
      </c>
      <c r="C3779" t="str">
        <f>IFERROR(VLOOKUP(B3779,チーム番号!E:F,2,0),"")</f>
        <v/>
      </c>
      <c r="D3779" t="str">
        <f>IFERROR(VLOOKUP(N3779,プログラム!B:C,2,0),"")</f>
        <v/>
      </c>
      <c r="E3779" t="str">
        <f>IFERROR(記録__2[[#This Row],[組]],"")</f>
        <v/>
      </c>
      <c r="F3779" t="str">
        <f>IFERROR(記録__2[[#This Row],[水路]],"")</f>
        <v/>
      </c>
      <c r="G3779" t="str">
        <f>IFERROR(VLOOKUP(D3779,プログラムデータ!A:N,12,0),"")</f>
        <v/>
      </c>
      <c r="H3779" t="str">
        <f>IFERROR(VLOOKUP(D3779,プログラムデータ!A:N,13,0),"")</f>
        <v/>
      </c>
      <c r="I3779" t="str">
        <f>IFERROR(VLOOKUP(D3779,プログラムデータ!A:N,11,0),"")</f>
        <v/>
      </c>
      <c r="J3779" t="str">
        <f>IFERROR(VLOOKUP(D3779,プログラムデータ!A:N,10,0),"")</f>
        <v/>
      </c>
      <c r="K3779" t="str">
        <f>IFERROR(VLOOKUP(D3779,プログラムデータ!A:N,14,0),"")</f>
        <v/>
      </c>
      <c r="L3779" t="str">
        <f t="shared" ref="L3779:L3842" si="119">CONCATENATE(G3779," ",H3779," ",I3779," ",J3779," ",K3779)</f>
        <v xml:space="preserve">    </v>
      </c>
      <c r="M3779" t="str">
        <f>IFERROR(VLOOKUP(J3779,色々!M:P,4,0),"")</f>
        <v/>
      </c>
      <c r="N3779" t="str">
        <f>IFERROR(記録__2[[#This Row],[競技番号]],"")</f>
        <v/>
      </c>
      <c r="O3779" t="str">
        <f>IFERROR(記録__2[[#This Row],[選手番号]],"")</f>
        <v/>
      </c>
    </row>
    <row r="3780" spans="1:15" x14ac:dyDescent="0.2">
      <c r="A3780" t="str">
        <f>IFERROR(VLOOKUP(N3780,プログラム!B:C,2,0),"")</f>
        <v/>
      </c>
      <c r="B3780" t="str">
        <f t="shared" si="118"/>
        <v/>
      </c>
      <c r="C3780" t="str">
        <f>IFERROR(VLOOKUP(B3780,チーム番号!E:F,2,0),"")</f>
        <v/>
      </c>
      <c r="D3780" t="str">
        <f>IFERROR(VLOOKUP(N3780,プログラム!B:C,2,0),"")</f>
        <v/>
      </c>
      <c r="E3780" t="str">
        <f>IFERROR(記録__2[[#This Row],[組]],"")</f>
        <v/>
      </c>
      <c r="F3780" t="str">
        <f>IFERROR(記録__2[[#This Row],[水路]],"")</f>
        <v/>
      </c>
      <c r="G3780" t="str">
        <f>IFERROR(VLOOKUP(D3780,プログラムデータ!A:N,12,0),"")</f>
        <v/>
      </c>
      <c r="H3780" t="str">
        <f>IFERROR(VLOOKUP(D3780,プログラムデータ!A:N,13,0),"")</f>
        <v/>
      </c>
      <c r="I3780" t="str">
        <f>IFERROR(VLOOKUP(D3780,プログラムデータ!A:N,11,0),"")</f>
        <v/>
      </c>
      <c r="J3780" t="str">
        <f>IFERROR(VLOOKUP(D3780,プログラムデータ!A:N,10,0),"")</f>
        <v/>
      </c>
      <c r="K3780" t="str">
        <f>IFERROR(VLOOKUP(D3780,プログラムデータ!A:N,14,0),"")</f>
        <v/>
      </c>
      <c r="L3780" t="str">
        <f t="shared" si="119"/>
        <v xml:space="preserve">    </v>
      </c>
      <c r="M3780" t="str">
        <f>IFERROR(VLOOKUP(J3780,色々!M:P,4,0),"")</f>
        <v/>
      </c>
      <c r="N3780" t="str">
        <f>IFERROR(記録__2[[#This Row],[競技番号]],"")</f>
        <v/>
      </c>
      <c r="O3780" t="str">
        <f>IFERROR(記録__2[[#This Row],[選手番号]],"")</f>
        <v/>
      </c>
    </row>
    <row r="3781" spans="1:15" x14ac:dyDescent="0.2">
      <c r="A3781" t="str">
        <f>IFERROR(VLOOKUP(N3781,プログラム!B:C,2,0),"")</f>
        <v/>
      </c>
      <c r="B3781" t="str">
        <f t="shared" si="118"/>
        <v/>
      </c>
      <c r="C3781" t="str">
        <f>IFERROR(VLOOKUP(B3781,チーム番号!E:F,2,0),"")</f>
        <v/>
      </c>
      <c r="D3781" t="str">
        <f>IFERROR(VLOOKUP(N3781,プログラム!B:C,2,0),"")</f>
        <v/>
      </c>
      <c r="E3781" t="str">
        <f>IFERROR(記録__2[[#This Row],[組]],"")</f>
        <v/>
      </c>
      <c r="F3781" t="str">
        <f>IFERROR(記録__2[[#This Row],[水路]],"")</f>
        <v/>
      </c>
      <c r="G3781" t="str">
        <f>IFERROR(VLOOKUP(D3781,プログラムデータ!A:N,12,0),"")</f>
        <v/>
      </c>
      <c r="H3781" t="str">
        <f>IFERROR(VLOOKUP(D3781,プログラムデータ!A:N,13,0),"")</f>
        <v/>
      </c>
      <c r="I3781" t="str">
        <f>IFERROR(VLOOKUP(D3781,プログラムデータ!A:N,11,0),"")</f>
        <v/>
      </c>
      <c r="J3781" t="str">
        <f>IFERROR(VLOOKUP(D3781,プログラムデータ!A:N,10,0),"")</f>
        <v/>
      </c>
      <c r="K3781" t="str">
        <f>IFERROR(VLOOKUP(D3781,プログラムデータ!A:N,14,0),"")</f>
        <v/>
      </c>
      <c r="L3781" t="str">
        <f t="shared" si="119"/>
        <v xml:space="preserve">    </v>
      </c>
      <c r="M3781" t="str">
        <f>IFERROR(VLOOKUP(J3781,色々!M:P,4,0),"")</f>
        <v/>
      </c>
      <c r="N3781" t="str">
        <f>IFERROR(記録__2[[#This Row],[競技番号]],"")</f>
        <v/>
      </c>
      <c r="O3781" t="str">
        <f>IFERROR(記録__2[[#This Row],[選手番号]],"")</f>
        <v/>
      </c>
    </row>
    <row r="3782" spans="1:15" x14ac:dyDescent="0.2">
      <c r="A3782" t="str">
        <f>IFERROR(VLOOKUP(N3782,プログラム!B:C,2,0),"")</f>
        <v/>
      </c>
      <c r="B3782" t="str">
        <f t="shared" si="118"/>
        <v/>
      </c>
      <c r="C3782" t="str">
        <f>IFERROR(VLOOKUP(B3782,チーム番号!E:F,2,0),"")</f>
        <v/>
      </c>
      <c r="D3782" t="str">
        <f>IFERROR(VLOOKUP(N3782,プログラム!B:C,2,0),"")</f>
        <v/>
      </c>
      <c r="E3782" t="str">
        <f>IFERROR(記録__2[[#This Row],[組]],"")</f>
        <v/>
      </c>
      <c r="F3782" t="str">
        <f>IFERROR(記録__2[[#This Row],[水路]],"")</f>
        <v/>
      </c>
      <c r="G3782" t="str">
        <f>IFERROR(VLOOKUP(D3782,プログラムデータ!A:N,12,0),"")</f>
        <v/>
      </c>
      <c r="H3782" t="str">
        <f>IFERROR(VLOOKUP(D3782,プログラムデータ!A:N,13,0),"")</f>
        <v/>
      </c>
      <c r="I3782" t="str">
        <f>IFERROR(VLOOKUP(D3782,プログラムデータ!A:N,11,0),"")</f>
        <v/>
      </c>
      <c r="J3782" t="str">
        <f>IFERROR(VLOOKUP(D3782,プログラムデータ!A:N,10,0),"")</f>
        <v/>
      </c>
      <c r="K3782" t="str">
        <f>IFERROR(VLOOKUP(D3782,プログラムデータ!A:N,14,0),"")</f>
        <v/>
      </c>
      <c r="L3782" t="str">
        <f t="shared" si="119"/>
        <v xml:space="preserve">    </v>
      </c>
      <c r="M3782" t="str">
        <f>IFERROR(VLOOKUP(J3782,色々!M:P,4,0),"")</f>
        <v/>
      </c>
      <c r="N3782" t="str">
        <f>IFERROR(記録__2[[#This Row],[競技番号]],"")</f>
        <v/>
      </c>
      <c r="O3782" t="str">
        <f>IFERROR(記録__2[[#This Row],[選手番号]],"")</f>
        <v/>
      </c>
    </row>
    <row r="3783" spans="1:15" x14ac:dyDescent="0.2">
      <c r="A3783" t="str">
        <f>IFERROR(VLOOKUP(N3783,プログラム!B:C,2,0),"")</f>
        <v/>
      </c>
      <c r="B3783" t="str">
        <f t="shared" si="118"/>
        <v/>
      </c>
      <c r="C3783" t="str">
        <f>IFERROR(VLOOKUP(B3783,チーム番号!E:F,2,0),"")</f>
        <v/>
      </c>
      <c r="D3783" t="str">
        <f>IFERROR(VLOOKUP(N3783,プログラム!B:C,2,0),"")</f>
        <v/>
      </c>
      <c r="E3783" t="str">
        <f>IFERROR(記録__2[[#This Row],[組]],"")</f>
        <v/>
      </c>
      <c r="F3783" t="str">
        <f>IFERROR(記録__2[[#This Row],[水路]],"")</f>
        <v/>
      </c>
      <c r="G3783" t="str">
        <f>IFERROR(VLOOKUP(D3783,プログラムデータ!A:N,12,0),"")</f>
        <v/>
      </c>
      <c r="H3783" t="str">
        <f>IFERROR(VLOOKUP(D3783,プログラムデータ!A:N,13,0),"")</f>
        <v/>
      </c>
      <c r="I3783" t="str">
        <f>IFERROR(VLOOKUP(D3783,プログラムデータ!A:N,11,0),"")</f>
        <v/>
      </c>
      <c r="J3783" t="str">
        <f>IFERROR(VLOOKUP(D3783,プログラムデータ!A:N,10,0),"")</f>
        <v/>
      </c>
      <c r="K3783" t="str">
        <f>IFERROR(VLOOKUP(D3783,プログラムデータ!A:N,14,0),"")</f>
        <v/>
      </c>
      <c r="L3783" t="str">
        <f t="shared" si="119"/>
        <v xml:space="preserve">    </v>
      </c>
      <c r="M3783" t="str">
        <f>IFERROR(VLOOKUP(J3783,色々!M:P,4,0),"")</f>
        <v/>
      </c>
      <c r="N3783" t="str">
        <f>IFERROR(記録__2[[#This Row],[競技番号]],"")</f>
        <v/>
      </c>
      <c r="O3783" t="str">
        <f>IFERROR(記録__2[[#This Row],[選手番号]],"")</f>
        <v/>
      </c>
    </row>
    <row r="3784" spans="1:15" x14ac:dyDescent="0.2">
      <c r="A3784" t="str">
        <f>IFERROR(VLOOKUP(N3784,プログラム!B:C,2,0),"")</f>
        <v/>
      </c>
      <c r="B3784" t="str">
        <f t="shared" si="118"/>
        <v/>
      </c>
      <c r="C3784" t="str">
        <f>IFERROR(VLOOKUP(B3784,チーム番号!E:F,2,0),"")</f>
        <v/>
      </c>
      <c r="D3784" t="str">
        <f>IFERROR(VLOOKUP(N3784,プログラム!B:C,2,0),"")</f>
        <v/>
      </c>
      <c r="E3784" t="str">
        <f>IFERROR(記録__2[[#This Row],[組]],"")</f>
        <v/>
      </c>
      <c r="F3784" t="str">
        <f>IFERROR(記録__2[[#This Row],[水路]],"")</f>
        <v/>
      </c>
      <c r="G3784" t="str">
        <f>IFERROR(VLOOKUP(D3784,プログラムデータ!A:N,12,0),"")</f>
        <v/>
      </c>
      <c r="H3784" t="str">
        <f>IFERROR(VLOOKUP(D3784,プログラムデータ!A:N,13,0),"")</f>
        <v/>
      </c>
      <c r="I3784" t="str">
        <f>IFERROR(VLOOKUP(D3784,プログラムデータ!A:N,11,0),"")</f>
        <v/>
      </c>
      <c r="J3784" t="str">
        <f>IFERROR(VLOOKUP(D3784,プログラムデータ!A:N,10,0),"")</f>
        <v/>
      </c>
      <c r="K3784" t="str">
        <f>IFERROR(VLOOKUP(D3784,プログラムデータ!A:N,14,0),"")</f>
        <v/>
      </c>
      <c r="L3784" t="str">
        <f t="shared" si="119"/>
        <v xml:space="preserve">    </v>
      </c>
      <c r="M3784" t="str">
        <f>IFERROR(VLOOKUP(J3784,色々!M:P,4,0),"")</f>
        <v/>
      </c>
      <c r="N3784" t="str">
        <f>IFERROR(記録__2[[#This Row],[競技番号]],"")</f>
        <v/>
      </c>
      <c r="O3784" t="str">
        <f>IFERROR(記録__2[[#This Row],[選手番号]],"")</f>
        <v/>
      </c>
    </row>
    <row r="3785" spans="1:15" x14ac:dyDescent="0.2">
      <c r="A3785" t="str">
        <f>IFERROR(VLOOKUP(N3785,プログラム!B:C,2,0),"")</f>
        <v/>
      </c>
      <c r="B3785" t="str">
        <f t="shared" si="118"/>
        <v/>
      </c>
      <c r="C3785" t="str">
        <f>IFERROR(VLOOKUP(B3785,チーム番号!E:F,2,0),"")</f>
        <v/>
      </c>
      <c r="D3785" t="str">
        <f>IFERROR(VLOOKUP(N3785,プログラム!B:C,2,0),"")</f>
        <v/>
      </c>
      <c r="E3785" t="str">
        <f>IFERROR(記録__2[[#This Row],[組]],"")</f>
        <v/>
      </c>
      <c r="F3785" t="str">
        <f>IFERROR(記録__2[[#This Row],[水路]],"")</f>
        <v/>
      </c>
      <c r="G3785" t="str">
        <f>IFERROR(VLOOKUP(D3785,プログラムデータ!A:N,12,0),"")</f>
        <v/>
      </c>
      <c r="H3785" t="str">
        <f>IFERROR(VLOOKUP(D3785,プログラムデータ!A:N,13,0),"")</f>
        <v/>
      </c>
      <c r="I3785" t="str">
        <f>IFERROR(VLOOKUP(D3785,プログラムデータ!A:N,11,0),"")</f>
        <v/>
      </c>
      <c r="J3785" t="str">
        <f>IFERROR(VLOOKUP(D3785,プログラムデータ!A:N,10,0),"")</f>
        <v/>
      </c>
      <c r="K3785" t="str">
        <f>IFERROR(VLOOKUP(D3785,プログラムデータ!A:N,14,0),"")</f>
        <v/>
      </c>
      <c r="L3785" t="str">
        <f t="shared" si="119"/>
        <v xml:space="preserve">    </v>
      </c>
      <c r="M3785" t="str">
        <f>IFERROR(VLOOKUP(J3785,色々!M:P,4,0),"")</f>
        <v/>
      </c>
      <c r="N3785" t="str">
        <f>IFERROR(記録__2[[#This Row],[競技番号]],"")</f>
        <v/>
      </c>
      <c r="O3785" t="str">
        <f>IFERROR(記録__2[[#This Row],[選手番号]],"")</f>
        <v/>
      </c>
    </row>
    <row r="3786" spans="1:15" x14ac:dyDescent="0.2">
      <c r="A3786" t="str">
        <f>IFERROR(VLOOKUP(N3786,プログラム!B:C,2,0),"")</f>
        <v/>
      </c>
      <c r="B3786" t="str">
        <f t="shared" si="118"/>
        <v/>
      </c>
      <c r="C3786" t="str">
        <f>IFERROR(VLOOKUP(B3786,チーム番号!E:F,2,0),"")</f>
        <v/>
      </c>
      <c r="D3786" t="str">
        <f>IFERROR(VLOOKUP(N3786,プログラム!B:C,2,0),"")</f>
        <v/>
      </c>
      <c r="E3786" t="str">
        <f>IFERROR(記録__2[[#This Row],[組]],"")</f>
        <v/>
      </c>
      <c r="F3786" t="str">
        <f>IFERROR(記録__2[[#This Row],[水路]],"")</f>
        <v/>
      </c>
      <c r="G3786" t="str">
        <f>IFERROR(VLOOKUP(D3786,プログラムデータ!A:N,12,0),"")</f>
        <v/>
      </c>
      <c r="H3786" t="str">
        <f>IFERROR(VLOOKUP(D3786,プログラムデータ!A:N,13,0),"")</f>
        <v/>
      </c>
      <c r="I3786" t="str">
        <f>IFERROR(VLOOKUP(D3786,プログラムデータ!A:N,11,0),"")</f>
        <v/>
      </c>
      <c r="J3786" t="str">
        <f>IFERROR(VLOOKUP(D3786,プログラムデータ!A:N,10,0),"")</f>
        <v/>
      </c>
      <c r="K3786" t="str">
        <f>IFERROR(VLOOKUP(D3786,プログラムデータ!A:N,14,0),"")</f>
        <v/>
      </c>
      <c r="L3786" t="str">
        <f t="shared" si="119"/>
        <v xml:space="preserve">    </v>
      </c>
      <c r="M3786" t="str">
        <f>IFERROR(VLOOKUP(J3786,色々!M:P,4,0),"")</f>
        <v/>
      </c>
      <c r="N3786" t="str">
        <f>IFERROR(記録__2[[#This Row],[競技番号]],"")</f>
        <v/>
      </c>
      <c r="O3786" t="str">
        <f>IFERROR(記録__2[[#This Row],[選手番号]],"")</f>
        <v/>
      </c>
    </row>
    <row r="3787" spans="1:15" x14ac:dyDescent="0.2">
      <c r="A3787" t="str">
        <f>IFERROR(VLOOKUP(N3787,プログラム!B:C,2,0),"")</f>
        <v/>
      </c>
      <c r="B3787" t="str">
        <f t="shared" si="118"/>
        <v/>
      </c>
      <c r="C3787" t="str">
        <f>IFERROR(VLOOKUP(B3787,チーム番号!E:F,2,0),"")</f>
        <v/>
      </c>
      <c r="D3787" t="str">
        <f>IFERROR(VLOOKUP(N3787,プログラム!B:C,2,0),"")</f>
        <v/>
      </c>
      <c r="E3787" t="str">
        <f>IFERROR(記録__2[[#This Row],[組]],"")</f>
        <v/>
      </c>
      <c r="F3787" t="str">
        <f>IFERROR(記録__2[[#This Row],[水路]],"")</f>
        <v/>
      </c>
      <c r="G3787" t="str">
        <f>IFERROR(VLOOKUP(D3787,プログラムデータ!A:N,12,0),"")</f>
        <v/>
      </c>
      <c r="H3787" t="str">
        <f>IFERROR(VLOOKUP(D3787,プログラムデータ!A:N,13,0),"")</f>
        <v/>
      </c>
      <c r="I3787" t="str">
        <f>IFERROR(VLOOKUP(D3787,プログラムデータ!A:N,11,0),"")</f>
        <v/>
      </c>
      <c r="J3787" t="str">
        <f>IFERROR(VLOOKUP(D3787,プログラムデータ!A:N,10,0),"")</f>
        <v/>
      </c>
      <c r="K3787" t="str">
        <f>IFERROR(VLOOKUP(D3787,プログラムデータ!A:N,14,0),"")</f>
        <v/>
      </c>
      <c r="L3787" t="str">
        <f t="shared" si="119"/>
        <v xml:space="preserve">    </v>
      </c>
      <c r="M3787" t="str">
        <f>IFERROR(VLOOKUP(J3787,色々!M:P,4,0),"")</f>
        <v/>
      </c>
      <c r="N3787" t="str">
        <f>IFERROR(記録__2[[#This Row],[競技番号]],"")</f>
        <v/>
      </c>
      <c r="O3787" t="str">
        <f>IFERROR(記録__2[[#This Row],[選手番号]],"")</f>
        <v/>
      </c>
    </row>
    <row r="3788" spans="1:15" x14ac:dyDescent="0.2">
      <c r="A3788" t="str">
        <f>IFERROR(VLOOKUP(N3788,プログラム!B:C,2,0),"")</f>
        <v/>
      </c>
      <c r="B3788" t="str">
        <f t="shared" si="118"/>
        <v/>
      </c>
      <c r="C3788" t="str">
        <f>IFERROR(VLOOKUP(B3788,チーム番号!E:F,2,0),"")</f>
        <v/>
      </c>
      <c r="D3788" t="str">
        <f>IFERROR(VLOOKUP(N3788,プログラム!B:C,2,0),"")</f>
        <v/>
      </c>
      <c r="E3788" t="str">
        <f>IFERROR(記録__2[[#This Row],[組]],"")</f>
        <v/>
      </c>
      <c r="F3788" t="str">
        <f>IFERROR(記録__2[[#This Row],[水路]],"")</f>
        <v/>
      </c>
      <c r="G3788" t="str">
        <f>IFERROR(VLOOKUP(D3788,プログラムデータ!A:N,12,0),"")</f>
        <v/>
      </c>
      <c r="H3788" t="str">
        <f>IFERROR(VLOOKUP(D3788,プログラムデータ!A:N,13,0),"")</f>
        <v/>
      </c>
      <c r="I3788" t="str">
        <f>IFERROR(VLOOKUP(D3788,プログラムデータ!A:N,11,0),"")</f>
        <v/>
      </c>
      <c r="J3788" t="str">
        <f>IFERROR(VLOOKUP(D3788,プログラムデータ!A:N,10,0),"")</f>
        <v/>
      </c>
      <c r="K3788" t="str">
        <f>IFERROR(VLOOKUP(D3788,プログラムデータ!A:N,14,0),"")</f>
        <v/>
      </c>
      <c r="L3788" t="str">
        <f t="shared" si="119"/>
        <v xml:space="preserve">    </v>
      </c>
      <c r="M3788" t="str">
        <f>IFERROR(VLOOKUP(J3788,色々!M:P,4,0),"")</f>
        <v/>
      </c>
      <c r="N3788" t="str">
        <f>IFERROR(記録__2[[#This Row],[競技番号]],"")</f>
        <v/>
      </c>
      <c r="O3788" t="str">
        <f>IFERROR(記録__2[[#This Row],[選手番号]],"")</f>
        <v/>
      </c>
    </row>
    <row r="3789" spans="1:15" x14ac:dyDescent="0.2">
      <c r="A3789" t="str">
        <f>IFERROR(VLOOKUP(N3789,プログラム!B:C,2,0),"")</f>
        <v/>
      </c>
      <c r="B3789" t="str">
        <f t="shared" si="118"/>
        <v/>
      </c>
      <c r="C3789" t="str">
        <f>IFERROR(VLOOKUP(B3789,チーム番号!E:F,2,0),"")</f>
        <v/>
      </c>
      <c r="D3789" t="str">
        <f>IFERROR(VLOOKUP(N3789,プログラム!B:C,2,0),"")</f>
        <v/>
      </c>
      <c r="E3789" t="str">
        <f>IFERROR(記録__2[[#This Row],[組]],"")</f>
        <v/>
      </c>
      <c r="F3789" t="str">
        <f>IFERROR(記録__2[[#This Row],[水路]],"")</f>
        <v/>
      </c>
      <c r="G3789" t="str">
        <f>IFERROR(VLOOKUP(D3789,プログラムデータ!A:N,12,0),"")</f>
        <v/>
      </c>
      <c r="H3789" t="str">
        <f>IFERROR(VLOOKUP(D3789,プログラムデータ!A:N,13,0),"")</f>
        <v/>
      </c>
      <c r="I3789" t="str">
        <f>IFERROR(VLOOKUP(D3789,プログラムデータ!A:N,11,0),"")</f>
        <v/>
      </c>
      <c r="J3789" t="str">
        <f>IFERROR(VLOOKUP(D3789,プログラムデータ!A:N,10,0),"")</f>
        <v/>
      </c>
      <c r="K3789" t="str">
        <f>IFERROR(VLOOKUP(D3789,プログラムデータ!A:N,14,0),"")</f>
        <v/>
      </c>
      <c r="L3789" t="str">
        <f t="shared" si="119"/>
        <v xml:space="preserve">    </v>
      </c>
      <c r="M3789" t="str">
        <f>IFERROR(VLOOKUP(J3789,色々!M:P,4,0),"")</f>
        <v/>
      </c>
      <c r="N3789" t="str">
        <f>IFERROR(記録__2[[#This Row],[競技番号]],"")</f>
        <v/>
      </c>
      <c r="O3789" t="str">
        <f>IFERROR(記録__2[[#This Row],[選手番号]],"")</f>
        <v/>
      </c>
    </row>
    <row r="3790" spans="1:15" x14ac:dyDescent="0.2">
      <c r="A3790" t="str">
        <f>IFERROR(VLOOKUP(N3790,プログラム!B:C,2,0),"")</f>
        <v/>
      </c>
      <c r="B3790" t="str">
        <f t="shared" si="118"/>
        <v/>
      </c>
      <c r="C3790" t="str">
        <f>IFERROR(VLOOKUP(B3790,チーム番号!E:F,2,0),"")</f>
        <v/>
      </c>
      <c r="D3790" t="str">
        <f>IFERROR(VLOOKUP(N3790,プログラム!B:C,2,0),"")</f>
        <v/>
      </c>
      <c r="E3790" t="str">
        <f>IFERROR(記録__2[[#This Row],[組]],"")</f>
        <v/>
      </c>
      <c r="F3790" t="str">
        <f>IFERROR(記録__2[[#This Row],[水路]],"")</f>
        <v/>
      </c>
      <c r="G3790" t="str">
        <f>IFERROR(VLOOKUP(D3790,プログラムデータ!A:N,12,0),"")</f>
        <v/>
      </c>
      <c r="H3790" t="str">
        <f>IFERROR(VLOOKUP(D3790,プログラムデータ!A:N,13,0),"")</f>
        <v/>
      </c>
      <c r="I3790" t="str">
        <f>IFERROR(VLOOKUP(D3790,プログラムデータ!A:N,11,0),"")</f>
        <v/>
      </c>
      <c r="J3790" t="str">
        <f>IFERROR(VLOOKUP(D3790,プログラムデータ!A:N,10,0),"")</f>
        <v/>
      </c>
      <c r="K3790" t="str">
        <f>IFERROR(VLOOKUP(D3790,プログラムデータ!A:N,14,0),"")</f>
        <v/>
      </c>
      <c r="L3790" t="str">
        <f t="shared" si="119"/>
        <v xml:space="preserve">    </v>
      </c>
      <c r="M3790" t="str">
        <f>IFERROR(VLOOKUP(J3790,色々!M:P,4,0),"")</f>
        <v/>
      </c>
      <c r="N3790" t="str">
        <f>IFERROR(記録__2[[#This Row],[競技番号]],"")</f>
        <v/>
      </c>
      <c r="O3790" t="str">
        <f>IFERROR(記録__2[[#This Row],[選手番号]],"")</f>
        <v/>
      </c>
    </row>
    <row r="3791" spans="1:15" x14ac:dyDescent="0.2">
      <c r="A3791" t="str">
        <f>IFERROR(VLOOKUP(N3791,プログラム!B:C,2,0),"")</f>
        <v/>
      </c>
      <c r="B3791" t="str">
        <f t="shared" si="118"/>
        <v/>
      </c>
      <c r="C3791" t="str">
        <f>IFERROR(VLOOKUP(B3791,チーム番号!E:F,2,0),"")</f>
        <v/>
      </c>
      <c r="D3791" t="str">
        <f>IFERROR(VLOOKUP(N3791,プログラム!B:C,2,0),"")</f>
        <v/>
      </c>
      <c r="E3791" t="str">
        <f>IFERROR(記録__2[[#This Row],[組]],"")</f>
        <v/>
      </c>
      <c r="F3791" t="str">
        <f>IFERROR(記録__2[[#This Row],[水路]],"")</f>
        <v/>
      </c>
      <c r="G3791" t="str">
        <f>IFERROR(VLOOKUP(D3791,プログラムデータ!A:N,12,0),"")</f>
        <v/>
      </c>
      <c r="H3791" t="str">
        <f>IFERROR(VLOOKUP(D3791,プログラムデータ!A:N,13,0),"")</f>
        <v/>
      </c>
      <c r="I3791" t="str">
        <f>IFERROR(VLOOKUP(D3791,プログラムデータ!A:N,11,0),"")</f>
        <v/>
      </c>
      <c r="J3791" t="str">
        <f>IFERROR(VLOOKUP(D3791,プログラムデータ!A:N,10,0),"")</f>
        <v/>
      </c>
      <c r="K3791" t="str">
        <f>IFERROR(VLOOKUP(D3791,プログラムデータ!A:N,14,0),"")</f>
        <v/>
      </c>
      <c r="L3791" t="str">
        <f t="shared" si="119"/>
        <v xml:space="preserve">    </v>
      </c>
      <c r="M3791" t="str">
        <f>IFERROR(VLOOKUP(J3791,色々!M:P,4,0),"")</f>
        <v/>
      </c>
      <c r="N3791" t="str">
        <f>IFERROR(記録__2[[#This Row],[競技番号]],"")</f>
        <v/>
      </c>
      <c r="O3791" t="str">
        <f>IFERROR(記録__2[[#This Row],[選手番号]],"")</f>
        <v/>
      </c>
    </row>
    <row r="3792" spans="1:15" x14ac:dyDescent="0.2">
      <c r="A3792" t="str">
        <f>IFERROR(VLOOKUP(N3792,プログラム!B:C,2,0),"")</f>
        <v/>
      </c>
      <c r="B3792" t="str">
        <f t="shared" si="118"/>
        <v/>
      </c>
      <c r="C3792" t="str">
        <f>IFERROR(VLOOKUP(B3792,チーム番号!E:F,2,0),"")</f>
        <v/>
      </c>
      <c r="D3792" t="str">
        <f>IFERROR(VLOOKUP(N3792,プログラム!B:C,2,0),"")</f>
        <v/>
      </c>
      <c r="E3792" t="str">
        <f>IFERROR(記録__2[[#This Row],[組]],"")</f>
        <v/>
      </c>
      <c r="F3792" t="str">
        <f>IFERROR(記録__2[[#This Row],[水路]],"")</f>
        <v/>
      </c>
      <c r="G3792" t="str">
        <f>IFERROR(VLOOKUP(D3792,プログラムデータ!A:N,12,0),"")</f>
        <v/>
      </c>
      <c r="H3792" t="str">
        <f>IFERROR(VLOOKUP(D3792,プログラムデータ!A:N,13,0),"")</f>
        <v/>
      </c>
      <c r="I3792" t="str">
        <f>IFERROR(VLOOKUP(D3792,プログラムデータ!A:N,11,0),"")</f>
        <v/>
      </c>
      <c r="J3792" t="str">
        <f>IFERROR(VLOOKUP(D3792,プログラムデータ!A:N,10,0),"")</f>
        <v/>
      </c>
      <c r="K3792" t="str">
        <f>IFERROR(VLOOKUP(D3792,プログラムデータ!A:N,14,0),"")</f>
        <v/>
      </c>
      <c r="L3792" t="str">
        <f t="shared" si="119"/>
        <v xml:space="preserve">    </v>
      </c>
      <c r="M3792" t="str">
        <f>IFERROR(VLOOKUP(J3792,色々!M:P,4,0),"")</f>
        <v/>
      </c>
      <c r="N3792" t="str">
        <f>IFERROR(記録__2[[#This Row],[競技番号]],"")</f>
        <v/>
      </c>
      <c r="O3792" t="str">
        <f>IFERROR(記録__2[[#This Row],[選手番号]],"")</f>
        <v/>
      </c>
    </row>
    <row r="3793" spans="1:15" x14ac:dyDescent="0.2">
      <c r="A3793" t="str">
        <f>IFERROR(VLOOKUP(N3793,プログラム!B:C,2,0),"")</f>
        <v/>
      </c>
      <c r="B3793" t="str">
        <f t="shared" si="118"/>
        <v/>
      </c>
      <c r="C3793" t="str">
        <f>IFERROR(VLOOKUP(B3793,チーム番号!E:F,2,0),"")</f>
        <v/>
      </c>
      <c r="D3793" t="str">
        <f>IFERROR(VLOOKUP(N3793,プログラム!B:C,2,0),"")</f>
        <v/>
      </c>
      <c r="E3793" t="str">
        <f>IFERROR(記録__2[[#This Row],[組]],"")</f>
        <v/>
      </c>
      <c r="F3793" t="str">
        <f>IFERROR(記録__2[[#This Row],[水路]],"")</f>
        <v/>
      </c>
      <c r="G3793" t="str">
        <f>IFERROR(VLOOKUP(D3793,プログラムデータ!A:N,12,0),"")</f>
        <v/>
      </c>
      <c r="H3793" t="str">
        <f>IFERROR(VLOOKUP(D3793,プログラムデータ!A:N,13,0),"")</f>
        <v/>
      </c>
      <c r="I3793" t="str">
        <f>IFERROR(VLOOKUP(D3793,プログラムデータ!A:N,11,0),"")</f>
        <v/>
      </c>
      <c r="J3793" t="str">
        <f>IFERROR(VLOOKUP(D3793,プログラムデータ!A:N,10,0),"")</f>
        <v/>
      </c>
      <c r="K3793" t="str">
        <f>IFERROR(VLOOKUP(D3793,プログラムデータ!A:N,14,0),"")</f>
        <v/>
      </c>
      <c r="L3793" t="str">
        <f t="shared" si="119"/>
        <v xml:space="preserve">    </v>
      </c>
      <c r="M3793" t="str">
        <f>IFERROR(VLOOKUP(J3793,色々!M:P,4,0),"")</f>
        <v/>
      </c>
      <c r="N3793" t="str">
        <f>IFERROR(記録__2[[#This Row],[競技番号]],"")</f>
        <v/>
      </c>
      <c r="O3793" t="str">
        <f>IFERROR(記録__2[[#This Row],[選手番号]],"")</f>
        <v/>
      </c>
    </row>
    <row r="3794" spans="1:15" x14ac:dyDescent="0.2">
      <c r="A3794" t="str">
        <f>IFERROR(VLOOKUP(N3794,プログラム!B:C,2,0),"")</f>
        <v/>
      </c>
      <c r="B3794" t="str">
        <f t="shared" si="118"/>
        <v/>
      </c>
      <c r="C3794" t="str">
        <f>IFERROR(VLOOKUP(B3794,チーム番号!E:F,2,0),"")</f>
        <v/>
      </c>
      <c r="D3794" t="str">
        <f>IFERROR(VLOOKUP(N3794,プログラム!B:C,2,0),"")</f>
        <v/>
      </c>
      <c r="E3794" t="str">
        <f>IFERROR(記録__2[[#This Row],[組]],"")</f>
        <v/>
      </c>
      <c r="F3794" t="str">
        <f>IFERROR(記録__2[[#This Row],[水路]],"")</f>
        <v/>
      </c>
      <c r="G3794" t="str">
        <f>IFERROR(VLOOKUP(D3794,プログラムデータ!A:N,12,0),"")</f>
        <v/>
      </c>
      <c r="H3794" t="str">
        <f>IFERROR(VLOOKUP(D3794,プログラムデータ!A:N,13,0),"")</f>
        <v/>
      </c>
      <c r="I3794" t="str">
        <f>IFERROR(VLOOKUP(D3794,プログラムデータ!A:N,11,0),"")</f>
        <v/>
      </c>
      <c r="J3794" t="str">
        <f>IFERROR(VLOOKUP(D3794,プログラムデータ!A:N,10,0),"")</f>
        <v/>
      </c>
      <c r="K3794" t="str">
        <f>IFERROR(VLOOKUP(D3794,プログラムデータ!A:N,14,0),"")</f>
        <v/>
      </c>
      <c r="L3794" t="str">
        <f t="shared" si="119"/>
        <v xml:space="preserve">    </v>
      </c>
      <c r="M3794" t="str">
        <f>IFERROR(VLOOKUP(J3794,色々!M:P,4,0),"")</f>
        <v/>
      </c>
      <c r="N3794" t="str">
        <f>IFERROR(記録__2[[#This Row],[競技番号]],"")</f>
        <v/>
      </c>
      <c r="O3794" t="str">
        <f>IFERROR(記録__2[[#This Row],[選手番号]],"")</f>
        <v/>
      </c>
    </row>
    <row r="3795" spans="1:15" x14ac:dyDescent="0.2">
      <c r="A3795" t="str">
        <f>IFERROR(VLOOKUP(N3795,プログラム!B:C,2,0),"")</f>
        <v/>
      </c>
      <c r="B3795" t="str">
        <f t="shared" si="118"/>
        <v/>
      </c>
      <c r="C3795" t="str">
        <f>IFERROR(VLOOKUP(B3795,チーム番号!E:F,2,0),"")</f>
        <v/>
      </c>
      <c r="D3795" t="str">
        <f>IFERROR(VLOOKUP(N3795,プログラム!B:C,2,0),"")</f>
        <v/>
      </c>
      <c r="E3795" t="str">
        <f>IFERROR(記録__2[[#This Row],[組]],"")</f>
        <v/>
      </c>
      <c r="F3795" t="str">
        <f>IFERROR(記録__2[[#This Row],[水路]],"")</f>
        <v/>
      </c>
      <c r="G3795" t="str">
        <f>IFERROR(VLOOKUP(D3795,プログラムデータ!A:N,12,0),"")</f>
        <v/>
      </c>
      <c r="H3795" t="str">
        <f>IFERROR(VLOOKUP(D3795,プログラムデータ!A:N,13,0),"")</f>
        <v/>
      </c>
      <c r="I3795" t="str">
        <f>IFERROR(VLOOKUP(D3795,プログラムデータ!A:N,11,0),"")</f>
        <v/>
      </c>
      <c r="J3795" t="str">
        <f>IFERROR(VLOOKUP(D3795,プログラムデータ!A:N,10,0),"")</f>
        <v/>
      </c>
      <c r="K3795" t="str">
        <f>IFERROR(VLOOKUP(D3795,プログラムデータ!A:N,14,0),"")</f>
        <v/>
      </c>
      <c r="L3795" t="str">
        <f t="shared" si="119"/>
        <v xml:space="preserve">    </v>
      </c>
      <c r="M3795" t="str">
        <f>IFERROR(VLOOKUP(J3795,色々!M:P,4,0),"")</f>
        <v/>
      </c>
      <c r="N3795" t="str">
        <f>IFERROR(記録__2[[#This Row],[競技番号]],"")</f>
        <v/>
      </c>
      <c r="O3795" t="str">
        <f>IFERROR(記録__2[[#This Row],[選手番号]],"")</f>
        <v/>
      </c>
    </row>
    <row r="3796" spans="1:15" x14ac:dyDescent="0.2">
      <c r="A3796" t="str">
        <f>IFERROR(VLOOKUP(N3796,プログラム!B:C,2,0),"")</f>
        <v/>
      </c>
      <c r="B3796" t="str">
        <f t="shared" si="118"/>
        <v/>
      </c>
      <c r="C3796" t="str">
        <f>IFERROR(VLOOKUP(B3796,チーム番号!E:F,2,0),"")</f>
        <v/>
      </c>
      <c r="D3796" t="str">
        <f>IFERROR(VLOOKUP(N3796,プログラム!B:C,2,0),"")</f>
        <v/>
      </c>
      <c r="E3796" t="str">
        <f>IFERROR(記録__2[[#This Row],[組]],"")</f>
        <v/>
      </c>
      <c r="F3796" t="str">
        <f>IFERROR(記録__2[[#This Row],[水路]],"")</f>
        <v/>
      </c>
      <c r="G3796" t="str">
        <f>IFERROR(VLOOKUP(D3796,プログラムデータ!A:N,12,0),"")</f>
        <v/>
      </c>
      <c r="H3796" t="str">
        <f>IFERROR(VLOOKUP(D3796,プログラムデータ!A:N,13,0),"")</f>
        <v/>
      </c>
      <c r="I3796" t="str">
        <f>IFERROR(VLOOKUP(D3796,プログラムデータ!A:N,11,0),"")</f>
        <v/>
      </c>
      <c r="J3796" t="str">
        <f>IFERROR(VLOOKUP(D3796,プログラムデータ!A:N,10,0),"")</f>
        <v/>
      </c>
      <c r="K3796" t="str">
        <f>IFERROR(VLOOKUP(D3796,プログラムデータ!A:N,14,0),"")</f>
        <v/>
      </c>
      <c r="L3796" t="str">
        <f t="shared" si="119"/>
        <v xml:space="preserve">    </v>
      </c>
      <c r="M3796" t="str">
        <f>IFERROR(VLOOKUP(J3796,色々!M:P,4,0),"")</f>
        <v/>
      </c>
      <c r="N3796" t="str">
        <f>IFERROR(記録__2[[#This Row],[競技番号]],"")</f>
        <v/>
      </c>
      <c r="O3796" t="str">
        <f>IFERROR(記録__2[[#This Row],[選手番号]],"")</f>
        <v/>
      </c>
    </row>
    <row r="3797" spans="1:15" x14ac:dyDescent="0.2">
      <c r="A3797" t="str">
        <f>IFERROR(VLOOKUP(N3797,プログラム!B:C,2,0),"")</f>
        <v/>
      </c>
      <c r="B3797" t="str">
        <f t="shared" si="118"/>
        <v/>
      </c>
      <c r="C3797" t="str">
        <f>IFERROR(VLOOKUP(B3797,チーム番号!E:F,2,0),"")</f>
        <v/>
      </c>
      <c r="D3797" t="str">
        <f>IFERROR(VLOOKUP(N3797,プログラム!B:C,2,0),"")</f>
        <v/>
      </c>
      <c r="E3797" t="str">
        <f>IFERROR(記録__2[[#This Row],[組]],"")</f>
        <v/>
      </c>
      <c r="F3797" t="str">
        <f>IFERROR(記録__2[[#This Row],[水路]],"")</f>
        <v/>
      </c>
      <c r="G3797" t="str">
        <f>IFERROR(VLOOKUP(D3797,プログラムデータ!A:N,12,0),"")</f>
        <v/>
      </c>
      <c r="H3797" t="str">
        <f>IFERROR(VLOOKUP(D3797,プログラムデータ!A:N,13,0),"")</f>
        <v/>
      </c>
      <c r="I3797" t="str">
        <f>IFERROR(VLOOKUP(D3797,プログラムデータ!A:N,11,0),"")</f>
        <v/>
      </c>
      <c r="J3797" t="str">
        <f>IFERROR(VLOOKUP(D3797,プログラムデータ!A:N,10,0),"")</f>
        <v/>
      </c>
      <c r="K3797" t="str">
        <f>IFERROR(VLOOKUP(D3797,プログラムデータ!A:N,14,0),"")</f>
        <v/>
      </c>
      <c r="L3797" t="str">
        <f t="shared" si="119"/>
        <v xml:space="preserve">    </v>
      </c>
      <c r="M3797" t="str">
        <f>IFERROR(VLOOKUP(J3797,色々!M:P,4,0),"")</f>
        <v/>
      </c>
      <c r="N3797" t="str">
        <f>IFERROR(記録__2[[#This Row],[競技番号]],"")</f>
        <v/>
      </c>
      <c r="O3797" t="str">
        <f>IFERROR(記録__2[[#This Row],[選手番号]],"")</f>
        <v/>
      </c>
    </row>
    <row r="3798" spans="1:15" x14ac:dyDescent="0.2">
      <c r="A3798" t="str">
        <f>IFERROR(VLOOKUP(N3798,プログラム!B:C,2,0),"")</f>
        <v/>
      </c>
      <c r="B3798" t="str">
        <f t="shared" si="118"/>
        <v/>
      </c>
      <c r="C3798" t="str">
        <f>IFERROR(VLOOKUP(B3798,チーム番号!E:F,2,0),"")</f>
        <v/>
      </c>
      <c r="D3798" t="str">
        <f>IFERROR(VLOOKUP(N3798,プログラム!B:C,2,0),"")</f>
        <v/>
      </c>
      <c r="E3798" t="str">
        <f>IFERROR(記録__2[[#This Row],[組]],"")</f>
        <v/>
      </c>
      <c r="F3798" t="str">
        <f>IFERROR(記録__2[[#This Row],[水路]],"")</f>
        <v/>
      </c>
      <c r="G3798" t="str">
        <f>IFERROR(VLOOKUP(D3798,プログラムデータ!A:N,12,0),"")</f>
        <v/>
      </c>
      <c r="H3798" t="str">
        <f>IFERROR(VLOOKUP(D3798,プログラムデータ!A:N,13,0),"")</f>
        <v/>
      </c>
      <c r="I3798" t="str">
        <f>IFERROR(VLOOKUP(D3798,プログラムデータ!A:N,11,0),"")</f>
        <v/>
      </c>
      <c r="J3798" t="str">
        <f>IFERROR(VLOOKUP(D3798,プログラムデータ!A:N,10,0),"")</f>
        <v/>
      </c>
      <c r="K3798" t="str">
        <f>IFERROR(VLOOKUP(D3798,プログラムデータ!A:N,14,0),"")</f>
        <v/>
      </c>
      <c r="L3798" t="str">
        <f t="shared" si="119"/>
        <v xml:space="preserve">    </v>
      </c>
      <c r="M3798" t="str">
        <f>IFERROR(VLOOKUP(J3798,色々!M:P,4,0),"")</f>
        <v/>
      </c>
      <c r="N3798" t="str">
        <f>IFERROR(記録__2[[#This Row],[競技番号]],"")</f>
        <v/>
      </c>
      <c r="O3798" t="str">
        <f>IFERROR(記録__2[[#This Row],[選手番号]],"")</f>
        <v/>
      </c>
    </row>
    <row r="3799" spans="1:15" x14ac:dyDescent="0.2">
      <c r="A3799" t="str">
        <f>IFERROR(VLOOKUP(N3799,プログラム!B:C,2,0),"")</f>
        <v/>
      </c>
      <c r="B3799" t="str">
        <f t="shared" si="118"/>
        <v/>
      </c>
      <c r="C3799" t="str">
        <f>IFERROR(VLOOKUP(B3799,チーム番号!E:F,2,0),"")</f>
        <v/>
      </c>
      <c r="D3799" t="str">
        <f>IFERROR(VLOOKUP(N3799,プログラム!B:C,2,0),"")</f>
        <v/>
      </c>
      <c r="E3799" t="str">
        <f>IFERROR(記録__2[[#This Row],[組]],"")</f>
        <v/>
      </c>
      <c r="F3799" t="str">
        <f>IFERROR(記録__2[[#This Row],[水路]],"")</f>
        <v/>
      </c>
      <c r="G3799" t="str">
        <f>IFERROR(VLOOKUP(D3799,プログラムデータ!A:N,12,0),"")</f>
        <v/>
      </c>
      <c r="H3799" t="str">
        <f>IFERROR(VLOOKUP(D3799,プログラムデータ!A:N,13,0),"")</f>
        <v/>
      </c>
      <c r="I3799" t="str">
        <f>IFERROR(VLOOKUP(D3799,プログラムデータ!A:N,11,0),"")</f>
        <v/>
      </c>
      <c r="J3799" t="str">
        <f>IFERROR(VLOOKUP(D3799,プログラムデータ!A:N,10,0),"")</f>
        <v/>
      </c>
      <c r="K3799" t="str">
        <f>IFERROR(VLOOKUP(D3799,プログラムデータ!A:N,14,0),"")</f>
        <v/>
      </c>
      <c r="L3799" t="str">
        <f t="shared" si="119"/>
        <v xml:space="preserve">    </v>
      </c>
      <c r="M3799" t="str">
        <f>IFERROR(VLOOKUP(J3799,色々!M:P,4,0),"")</f>
        <v/>
      </c>
      <c r="N3799" t="str">
        <f>IFERROR(記録__2[[#This Row],[競技番号]],"")</f>
        <v/>
      </c>
      <c r="O3799" t="str">
        <f>IFERROR(記録__2[[#This Row],[選手番号]],"")</f>
        <v/>
      </c>
    </row>
    <row r="3800" spans="1:15" x14ac:dyDescent="0.2">
      <c r="A3800" t="str">
        <f>IFERROR(VLOOKUP(N3800,プログラム!B:C,2,0),"")</f>
        <v/>
      </c>
      <c r="B3800" t="str">
        <f t="shared" si="118"/>
        <v/>
      </c>
      <c r="C3800" t="str">
        <f>IFERROR(VLOOKUP(B3800,チーム番号!E:F,2,0),"")</f>
        <v/>
      </c>
      <c r="D3800" t="str">
        <f>IFERROR(VLOOKUP(N3800,プログラム!B:C,2,0),"")</f>
        <v/>
      </c>
      <c r="E3800" t="str">
        <f>IFERROR(記録__2[[#This Row],[組]],"")</f>
        <v/>
      </c>
      <c r="F3800" t="str">
        <f>IFERROR(記録__2[[#This Row],[水路]],"")</f>
        <v/>
      </c>
      <c r="G3800" t="str">
        <f>IFERROR(VLOOKUP(D3800,プログラムデータ!A:N,12,0),"")</f>
        <v/>
      </c>
      <c r="H3800" t="str">
        <f>IFERROR(VLOOKUP(D3800,プログラムデータ!A:N,13,0),"")</f>
        <v/>
      </c>
      <c r="I3800" t="str">
        <f>IFERROR(VLOOKUP(D3800,プログラムデータ!A:N,11,0),"")</f>
        <v/>
      </c>
      <c r="J3800" t="str">
        <f>IFERROR(VLOOKUP(D3800,プログラムデータ!A:N,10,0),"")</f>
        <v/>
      </c>
      <c r="K3800" t="str">
        <f>IFERROR(VLOOKUP(D3800,プログラムデータ!A:N,14,0),"")</f>
        <v/>
      </c>
      <c r="L3800" t="str">
        <f t="shared" si="119"/>
        <v xml:space="preserve">    </v>
      </c>
      <c r="M3800" t="str">
        <f>IFERROR(VLOOKUP(J3800,色々!M:P,4,0),"")</f>
        <v/>
      </c>
      <c r="N3800" t="str">
        <f>IFERROR(記録__2[[#This Row],[競技番号]],"")</f>
        <v/>
      </c>
      <c r="O3800" t="str">
        <f>IFERROR(記録__2[[#This Row],[選手番号]],"")</f>
        <v/>
      </c>
    </row>
    <row r="3801" spans="1:15" x14ac:dyDescent="0.2">
      <c r="A3801" t="str">
        <f>IFERROR(VLOOKUP(N3801,プログラム!B:C,2,0),"")</f>
        <v/>
      </c>
      <c r="B3801" t="str">
        <f t="shared" si="118"/>
        <v/>
      </c>
      <c r="C3801" t="str">
        <f>IFERROR(VLOOKUP(B3801,チーム番号!E:F,2,0),"")</f>
        <v/>
      </c>
      <c r="D3801" t="str">
        <f>IFERROR(VLOOKUP(N3801,プログラム!B:C,2,0),"")</f>
        <v/>
      </c>
      <c r="E3801" t="str">
        <f>IFERROR(記録__2[[#This Row],[組]],"")</f>
        <v/>
      </c>
      <c r="F3801" t="str">
        <f>IFERROR(記録__2[[#This Row],[水路]],"")</f>
        <v/>
      </c>
      <c r="G3801" t="str">
        <f>IFERROR(VLOOKUP(D3801,プログラムデータ!A:N,12,0),"")</f>
        <v/>
      </c>
      <c r="H3801" t="str">
        <f>IFERROR(VLOOKUP(D3801,プログラムデータ!A:N,13,0),"")</f>
        <v/>
      </c>
      <c r="I3801" t="str">
        <f>IFERROR(VLOOKUP(D3801,プログラムデータ!A:N,11,0),"")</f>
        <v/>
      </c>
      <c r="J3801" t="str">
        <f>IFERROR(VLOOKUP(D3801,プログラムデータ!A:N,10,0),"")</f>
        <v/>
      </c>
      <c r="K3801" t="str">
        <f>IFERROR(VLOOKUP(D3801,プログラムデータ!A:N,14,0),"")</f>
        <v/>
      </c>
      <c r="L3801" t="str">
        <f t="shared" si="119"/>
        <v xml:space="preserve">    </v>
      </c>
      <c r="M3801" t="str">
        <f>IFERROR(VLOOKUP(J3801,色々!M:P,4,0),"")</f>
        <v/>
      </c>
      <c r="N3801" t="str">
        <f>IFERROR(記録__2[[#This Row],[競技番号]],"")</f>
        <v/>
      </c>
      <c r="O3801" t="str">
        <f>IFERROR(記録__2[[#This Row],[選手番号]],"")</f>
        <v/>
      </c>
    </row>
    <row r="3802" spans="1:15" x14ac:dyDescent="0.2">
      <c r="A3802" t="str">
        <f>IFERROR(VLOOKUP(N3802,プログラム!B:C,2,0),"")</f>
        <v/>
      </c>
      <c r="B3802" t="str">
        <f t="shared" si="118"/>
        <v/>
      </c>
      <c r="C3802" t="str">
        <f>IFERROR(VLOOKUP(B3802,チーム番号!E:F,2,0),"")</f>
        <v/>
      </c>
      <c r="D3802" t="str">
        <f>IFERROR(VLOOKUP(N3802,プログラム!B:C,2,0),"")</f>
        <v/>
      </c>
      <c r="E3802" t="str">
        <f>IFERROR(記録__2[[#This Row],[組]],"")</f>
        <v/>
      </c>
      <c r="F3802" t="str">
        <f>IFERROR(記録__2[[#This Row],[水路]],"")</f>
        <v/>
      </c>
      <c r="G3802" t="str">
        <f>IFERROR(VLOOKUP(D3802,プログラムデータ!A:N,12,0),"")</f>
        <v/>
      </c>
      <c r="H3802" t="str">
        <f>IFERROR(VLOOKUP(D3802,プログラムデータ!A:N,13,0),"")</f>
        <v/>
      </c>
      <c r="I3802" t="str">
        <f>IFERROR(VLOOKUP(D3802,プログラムデータ!A:N,11,0),"")</f>
        <v/>
      </c>
      <c r="J3802" t="str">
        <f>IFERROR(VLOOKUP(D3802,プログラムデータ!A:N,10,0),"")</f>
        <v/>
      </c>
      <c r="K3802" t="str">
        <f>IFERROR(VLOOKUP(D3802,プログラムデータ!A:N,14,0),"")</f>
        <v/>
      </c>
      <c r="L3802" t="str">
        <f t="shared" si="119"/>
        <v xml:space="preserve">    </v>
      </c>
      <c r="M3802" t="str">
        <f>IFERROR(VLOOKUP(J3802,色々!M:P,4,0),"")</f>
        <v/>
      </c>
      <c r="N3802" t="str">
        <f>IFERROR(記録__2[[#This Row],[競技番号]],"")</f>
        <v/>
      </c>
      <c r="O3802" t="str">
        <f>IFERROR(記録__2[[#This Row],[選手番号]],"")</f>
        <v/>
      </c>
    </row>
    <row r="3803" spans="1:15" x14ac:dyDescent="0.2">
      <c r="A3803" t="str">
        <f>IFERROR(VLOOKUP(N3803,プログラム!B:C,2,0),"")</f>
        <v/>
      </c>
      <c r="B3803" t="str">
        <f t="shared" si="118"/>
        <v/>
      </c>
      <c r="C3803" t="str">
        <f>IFERROR(VLOOKUP(B3803,チーム番号!E:F,2,0),"")</f>
        <v/>
      </c>
      <c r="D3803" t="str">
        <f>IFERROR(VLOOKUP(N3803,プログラム!B:C,2,0),"")</f>
        <v/>
      </c>
      <c r="E3803" t="str">
        <f>IFERROR(記録__2[[#This Row],[組]],"")</f>
        <v/>
      </c>
      <c r="F3803" t="str">
        <f>IFERROR(記録__2[[#This Row],[水路]],"")</f>
        <v/>
      </c>
      <c r="G3803" t="str">
        <f>IFERROR(VLOOKUP(D3803,プログラムデータ!A:N,12,0),"")</f>
        <v/>
      </c>
      <c r="H3803" t="str">
        <f>IFERROR(VLOOKUP(D3803,プログラムデータ!A:N,13,0),"")</f>
        <v/>
      </c>
      <c r="I3803" t="str">
        <f>IFERROR(VLOOKUP(D3803,プログラムデータ!A:N,11,0),"")</f>
        <v/>
      </c>
      <c r="J3803" t="str">
        <f>IFERROR(VLOOKUP(D3803,プログラムデータ!A:N,10,0),"")</f>
        <v/>
      </c>
      <c r="K3803" t="str">
        <f>IFERROR(VLOOKUP(D3803,プログラムデータ!A:N,14,0),"")</f>
        <v/>
      </c>
      <c r="L3803" t="str">
        <f t="shared" si="119"/>
        <v xml:space="preserve">    </v>
      </c>
      <c r="M3803" t="str">
        <f>IFERROR(VLOOKUP(J3803,色々!M:P,4,0),"")</f>
        <v/>
      </c>
      <c r="N3803" t="str">
        <f>IFERROR(記録__2[[#This Row],[競技番号]],"")</f>
        <v/>
      </c>
      <c r="O3803" t="str">
        <f>IFERROR(記録__2[[#This Row],[選手番号]],"")</f>
        <v/>
      </c>
    </row>
    <row r="3804" spans="1:15" x14ac:dyDescent="0.2">
      <c r="A3804" t="str">
        <f>IFERROR(VLOOKUP(N3804,プログラム!B:C,2,0),"")</f>
        <v/>
      </c>
      <c r="B3804" t="str">
        <f t="shared" si="118"/>
        <v/>
      </c>
      <c r="C3804" t="str">
        <f>IFERROR(VLOOKUP(B3804,チーム番号!E:F,2,0),"")</f>
        <v/>
      </c>
      <c r="D3804" t="str">
        <f>IFERROR(VLOOKUP(N3804,プログラム!B:C,2,0),"")</f>
        <v/>
      </c>
      <c r="E3804" t="str">
        <f>IFERROR(記録__2[[#This Row],[組]],"")</f>
        <v/>
      </c>
      <c r="F3804" t="str">
        <f>IFERROR(記録__2[[#This Row],[水路]],"")</f>
        <v/>
      </c>
      <c r="G3804" t="str">
        <f>IFERROR(VLOOKUP(D3804,プログラムデータ!A:N,12,0),"")</f>
        <v/>
      </c>
      <c r="H3804" t="str">
        <f>IFERROR(VLOOKUP(D3804,プログラムデータ!A:N,13,0),"")</f>
        <v/>
      </c>
      <c r="I3804" t="str">
        <f>IFERROR(VLOOKUP(D3804,プログラムデータ!A:N,11,0),"")</f>
        <v/>
      </c>
      <c r="J3804" t="str">
        <f>IFERROR(VLOOKUP(D3804,プログラムデータ!A:N,10,0),"")</f>
        <v/>
      </c>
      <c r="K3804" t="str">
        <f>IFERROR(VLOOKUP(D3804,プログラムデータ!A:N,14,0),"")</f>
        <v/>
      </c>
      <c r="L3804" t="str">
        <f t="shared" si="119"/>
        <v xml:space="preserve">    </v>
      </c>
      <c r="M3804" t="str">
        <f>IFERROR(VLOOKUP(J3804,色々!M:P,4,0),"")</f>
        <v/>
      </c>
      <c r="N3804" t="str">
        <f>IFERROR(記録__2[[#This Row],[競技番号]],"")</f>
        <v/>
      </c>
      <c r="O3804" t="str">
        <f>IFERROR(記録__2[[#This Row],[選手番号]],"")</f>
        <v/>
      </c>
    </row>
    <row r="3805" spans="1:15" x14ac:dyDescent="0.2">
      <c r="A3805" t="str">
        <f>IFERROR(VLOOKUP(N3805,プログラム!B:C,2,0),"")</f>
        <v/>
      </c>
      <c r="B3805" t="str">
        <f t="shared" si="118"/>
        <v/>
      </c>
      <c r="C3805" t="str">
        <f>IFERROR(VLOOKUP(B3805,チーム番号!E:F,2,0),"")</f>
        <v/>
      </c>
      <c r="D3805" t="str">
        <f>IFERROR(VLOOKUP(N3805,プログラム!B:C,2,0),"")</f>
        <v/>
      </c>
      <c r="E3805" t="str">
        <f>IFERROR(記録__2[[#This Row],[組]],"")</f>
        <v/>
      </c>
      <c r="F3805" t="str">
        <f>IFERROR(記録__2[[#This Row],[水路]],"")</f>
        <v/>
      </c>
      <c r="G3805" t="str">
        <f>IFERROR(VLOOKUP(D3805,プログラムデータ!A:N,12,0),"")</f>
        <v/>
      </c>
      <c r="H3805" t="str">
        <f>IFERROR(VLOOKUP(D3805,プログラムデータ!A:N,13,0),"")</f>
        <v/>
      </c>
      <c r="I3805" t="str">
        <f>IFERROR(VLOOKUP(D3805,プログラムデータ!A:N,11,0),"")</f>
        <v/>
      </c>
      <c r="J3805" t="str">
        <f>IFERROR(VLOOKUP(D3805,プログラムデータ!A:N,10,0),"")</f>
        <v/>
      </c>
      <c r="K3805" t="str">
        <f>IFERROR(VLOOKUP(D3805,プログラムデータ!A:N,14,0),"")</f>
        <v/>
      </c>
      <c r="L3805" t="str">
        <f t="shared" si="119"/>
        <v xml:space="preserve">    </v>
      </c>
      <c r="M3805" t="str">
        <f>IFERROR(VLOOKUP(J3805,色々!M:P,4,0),"")</f>
        <v/>
      </c>
      <c r="N3805" t="str">
        <f>IFERROR(記録__2[[#This Row],[競技番号]],"")</f>
        <v/>
      </c>
      <c r="O3805" t="str">
        <f>IFERROR(記録__2[[#This Row],[選手番号]],"")</f>
        <v/>
      </c>
    </row>
    <row r="3806" spans="1:15" x14ac:dyDescent="0.2">
      <c r="A3806" t="str">
        <f>IFERROR(VLOOKUP(N3806,プログラム!B:C,2,0),"")</f>
        <v/>
      </c>
      <c r="B3806" t="str">
        <f t="shared" si="118"/>
        <v/>
      </c>
      <c r="C3806" t="str">
        <f>IFERROR(VLOOKUP(B3806,チーム番号!E:F,2,0),"")</f>
        <v/>
      </c>
      <c r="D3806" t="str">
        <f>IFERROR(VLOOKUP(N3806,プログラム!B:C,2,0),"")</f>
        <v/>
      </c>
      <c r="E3806" t="str">
        <f>IFERROR(記録__2[[#This Row],[組]],"")</f>
        <v/>
      </c>
      <c r="F3806" t="str">
        <f>IFERROR(記録__2[[#This Row],[水路]],"")</f>
        <v/>
      </c>
      <c r="G3806" t="str">
        <f>IFERROR(VLOOKUP(D3806,プログラムデータ!A:N,12,0),"")</f>
        <v/>
      </c>
      <c r="H3806" t="str">
        <f>IFERROR(VLOOKUP(D3806,プログラムデータ!A:N,13,0),"")</f>
        <v/>
      </c>
      <c r="I3806" t="str">
        <f>IFERROR(VLOOKUP(D3806,プログラムデータ!A:N,11,0),"")</f>
        <v/>
      </c>
      <c r="J3806" t="str">
        <f>IFERROR(VLOOKUP(D3806,プログラムデータ!A:N,10,0),"")</f>
        <v/>
      </c>
      <c r="K3806" t="str">
        <f>IFERROR(VLOOKUP(D3806,プログラムデータ!A:N,14,0),"")</f>
        <v/>
      </c>
      <c r="L3806" t="str">
        <f t="shared" si="119"/>
        <v xml:space="preserve">    </v>
      </c>
      <c r="M3806" t="str">
        <f>IFERROR(VLOOKUP(J3806,色々!M:P,4,0),"")</f>
        <v/>
      </c>
      <c r="N3806" t="str">
        <f>IFERROR(記録__2[[#This Row],[競技番号]],"")</f>
        <v/>
      </c>
      <c r="O3806" t="str">
        <f>IFERROR(記録__2[[#This Row],[選手番号]],"")</f>
        <v/>
      </c>
    </row>
    <row r="3807" spans="1:15" x14ac:dyDescent="0.2">
      <c r="A3807" t="str">
        <f>IFERROR(VLOOKUP(N3807,プログラム!B:C,2,0),"")</f>
        <v/>
      </c>
      <c r="B3807" t="str">
        <f t="shared" si="118"/>
        <v/>
      </c>
      <c r="C3807" t="str">
        <f>IFERROR(VLOOKUP(B3807,チーム番号!E:F,2,0),"")</f>
        <v/>
      </c>
      <c r="D3807" t="str">
        <f>IFERROR(VLOOKUP(N3807,プログラム!B:C,2,0),"")</f>
        <v/>
      </c>
      <c r="E3807" t="str">
        <f>IFERROR(記録__2[[#This Row],[組]],"")</f>
        <v/>
      </c>
      <c r="F3807" t="str">
        <f>IFERROR(記録__2[[#This Row],[水路]],"")</f>
        <v/>
      </c>
      <c r="G3807" t="str">
        <f>IFERROR(VLOOKUP(D3807,プログラムデータ!A:N,12,0),"")</f>
        <v/>
      </c>
      <c r="H3807" t="str">
        <f>IFERROR(VLOOKUP(D3807,プログラムデータ!A:N,13,0),"")</f>
        <v/>
      </c>
      <c r="I3807" t="str">
        <f>IFERROR(VLOOKUP(D3807,プログラムデータ!A:N,11,0),"")</f>
        <v/>
      </c>
      <c r="J3807" t="str">
        <f>IFERROR(VLOOKUP(D3807,プログラムデータ!A:N,10,0),"")</f>
        <v/>
      </c>
      <c r="K3807" t="str">
        <f>IFERROR(VLOOKUP(D3807,プログラムデータ!A:N,14,0),"")</f>
        <v/>
      </c>
      <c r="L3807" t="str">
        <f t="shared" si="119"/>
        <v xml:space="preserve">    </v>
      </c>
      <c r="M3807" t="str">
        <f>IFERROR(VLOOKUP(J3807,色々!M:P,4,0),"")</f>
        <v/>
      </c>
      <c r="N3807" t="str">
        <f>IFERROR(記録__2[[#This Row],[競技番号]],"")</f>
        <v/>
      </c>
      <c r="O3807" t="str">
        <f>IFERROR(記録__2[[#This Row],[選手番号]],"")</f>
        <v/>
      </c>
    </row>
    <row r="3808" spans="1:15" x14ac:dyDescent="0.2">
      <c r="A3808" t="str">
        <f>IFERROR(VLOOKUP(N3808,プログラム!B:C,2,0),"")</f>
        <v/>
      </c>
      <c r="B3808" t="str">
        <f t="shared" si="118"/>
        <v/>
      </c>
      <c r="C3808" t="str">
        <f>IFERROR(VLOOKUP(B3808,チーム番号!E:F,2,0),"")</f>
        <v/>
      </c>
      <c r="D3808" t="str">
        <f>IFERROR(VLOOKUP(N3808,プログラム!B:C,2,0),"")</f>
        <v/>
      </c>
      <c r="E3808" t="str">
        <f>IFERROR(記録__2[[#This Row],[組]],"")</f>
        <v/>
      </c>
      <c r="F3808" t="str">
        <f>IFERROR(記録__2[[#This Row],[水路]],"")</f>
        <v/>
      </c>
      <c r="G3808" t="str">
        <f>IFERROR(VLOOKUP(D3808,プログラムデータ!A:N,12,0),"")</f>
        <v/>
      </c>
      <c r="H3808" t="str">
        <f>IFERROR(VLOOKUP(D3808,プログラムデータ!A:N,13,0),"")</f>
        <v/>
      </c>
      <c r="I3808" t="str">
        <f>IFERROR(VLOOKUP(D3808,プログラムデータ!A:N,11,0),"")</f>
        <v/>
      </c>
      <c r="J3808" t="str">
        <f>IFERROR(VLOOKUP(D3808,プログラムデータ!A:N,10,0),"")</f>
        <v/>
      </c>
      <c r="K3808" t="str">
        <f>IFERROR(VLOOKUP(D3808,プログラムデータ!A:N,14,0),"")</f>
        <v/>
      </c>
      <c r="L3808" t="str">
        <f t="shared" si="119"/>
        <v xml:space="preserve">    </v>
      </c>
      <c r="M3808" t="str">
        <f>IFERROR(VLOOKUP(J3808,色々!M:P,4,0),"")</f>
        <v/>
      </c>
      <c r="N3808" t="str">
        <f>IFERROR(記録__2[[#This Row],[競技番号]],"")</f>
        <v/>
      </c>
      <c r="O3808" t="str">
        <f>IFERROR(記録__2[[#This Row],[選手番号]],"")</f>
        <v/>
      </c>
    </row>
    <row r="3809" spans="1:15" x14ac:dyDescent="0.2">
      <c r="A3809" t="str">
        <f>IFERROR(VLOOKUP(N3809,プログラム!B:C,2,0),"")</f>
        <v/>
      </c>
      <c r="B3809" t="str">
        <f t="shared" si="118"/>
        <v/>
      </c>
      <c r="C3809" t="str">
        <f>IFERROR(VLOOKUP(B3809,チーム番号!E:F,2,0),"")</f>
        <v/>
      </c>
      <c r="D3809" t="str">
        <f>IFERROR(VLOOKUP(N3809,プログラム!B:C,2,0),"")</f>
        <v/>
      </c>
      <c r="E3809" t="str">
        <f>IFERROR(記録__2[[#This Row],[組]],"")</f>
        <v/>
      </c>
      <c r="F3809" t="str">
        <f>IFERROR(記録__2[[#This Row],[水路]],"")</f>
        <v/>
      </c>
      <c r="G3809" t="str">
        <f>IFERROR(VLOOKUP(D3809,プログラムデータ!A:N,12,0),"")</f>
        <v/>
      </c>
      <c r="H3809" t="str">
        <f>IFERROR(VLOOKUP(D3809,プログラムデータ!A:N,13,0),"")</f>
        <v/>
      </c>
      <c r="I3809" t="str">
        <f>IFERROR(VLOOKUP(D3809,プログラムデータ!A:N,11,0),"")</f>
        <v/>
      </c>
      <c r="J3809" t="str">
        <f>IFERROR(VLOOKUP(D3809,プログラムデータ!A:N,10,0),"")</f>
        <v/>
      </c>
      <c r="K3809" t="str">
        <f>IFERROR(VLOOKUP(D3809,プログラムデータ!A:N,14,0),"")</f>
        <v/>
      </c>
      <c r="L3809" t="str">
        <f t="shared" si="119"/>
        <v xml:space="preserve">    </v>
      </c>
      <c r="M3809" t="str">
        <f>IFERROR(VLOOKUP(J3809,色々!M:P,4,0),"")</f>
        <v/>
      </c>
      <c r="N3809" t="str">
        <f>IFERROR(記録__2[[#This Row],[競技番号]],"")</f>
        <v/>
      </c>
      <c r="O3809" t="str">
        <f>IFERROR(記録__2[[#This Row],[選手番号]],"")</f>
        <v/>
      </c>
    </row>
    <row r="3810" spans="1:15" x14ac:dyDescent="0.2">
      <c r="A3810" t="str">
        <f>IFERROR(VLOOKUP(N3810,プログラム!B:C,2,0),"")</f>
        <v/>
      </c>
      <c r="B3810" t="str">
        <f t="shared" si="118"/>
        <v/>
      </c>
      <c r="C3810" t="str">
        <f>IFERROR(VLOOKUP(B3810,チーム番号!E:F,2,0),"")</f>
        <v/>
      </c>
      <c r="D3810" t="str">
        <f>IFERROR(VLOOKUP(N3810,プログラム!B:C,2,0),"")</f>
        <v/>
      </c>
      <c r="E3810" t="str">
        <f>IFERROR(記録__2[[#This Row],[組]],"")</f>
        <v/>
      </c>
      <c r="F3810" t="str">
        <f>IFERROR(記録__2[[#This Row],[水路]],"")</f>
        <v/>
      </c>
      <c r="G3810" t="str">
        <f>IFERROR(VLOOKUP(D3810,プログラムデータ!A:N,12,0),"")</f>
        <v/>
      </c>
      <c r="H3810" t="str">
        <f>IFERROR(VLOOKUP(D3810,プログラムデータ!A:N,13,0),"")</f>
        <v/>
      </c>
      <c r="I3810" t="str">
        <f>IFERROR(VLOOKUP(D3810,プログラムデータ!A:N,11,0),"")</f>
        <v/>
      </c>
      <c r="J3810" t="str">
        <f>IFERROR(VLOOKUP(D3810,プログラムデータ!A:N,10,0),"")</f>
        <v/>
      </c>
      <c r="K3810" t="str">
        <f>IFERROR(VLOOKUP(D3810,プログラムデータ!A:N,14,0),"")</f>
        <v/>
      </c>
      <c r="L3810" t="str">
        <f t="shared" si="119"/>
        <v xml:space="preserve">    </v>
      </c>
      <c r="M3810" t="str">
        <f>IFERROR(VLOOKUP(J3810,色々!M:P,4,0),"")</f>
        <v/>
      </c>
      <c r="N3810" t="str">
        <f>IFERROR(記録__2[[#This Row],[競技番号]],"")</f>
        <v/>
      </c>
      <c r="O3810" t="str">
        <f>IFERROR(記録__2[[#This Row],[選手番号]],"")</f>
        <v/>
      </c>
    </row>
    <row r="3811" spans="1:15" x14ac:dyDescent="0.2">
      <c r="A3811" t="str">
        <f>IFERROR(VLOOKUP(N3811,プログラム!B:C,2,0),"")</f>
        <v/>
      </c>
      <c r="B3811" t="str">
        <f t="shared" si="118"/>
        <v/>
      </c>
      <c r="C3811" t="str">
        <f>IFERROR(VLOOKUP(B3811,チーム番号!E:F,2,0),"")</f>
        <v/>
      </c>
      <c r="D3811" t="str">
        <f>IFERROR(VLOOKUP(N3811,プログラム!B:C,2,0),"")</f>
        <v/>
      </c>
      <c r="E3811" t="str">
        <f>IFERROR(記録__2[[#This Row],[組]],"")</f>
        <v/>
      </c>
      <c r="F3811" t="str">
        <f>IFERROR(記録__2[[#This Row],[水路]],"")</f>
        <v/>
      </c>
      <c r="G3811" t="str">
        <f>IFERROR(VLOOKUP(D3811,プログラムデータ!A:N,12,0),"")</f>
        <v/>
      </c>
      <c r="H3811" t="str">
        <f>IFERROR(VLOOKUP(D3811,プログラムデータ!A:N,13,0),"")</f>
        <v/>
      </c>
      <c r="I3811" t="str">
        <f>IFERROR(VLOOKUP(D3811,プログラムデータ!A:N,11,0),"")</f>
        <v/>
      </c>
      <c r="J3811" t="str">
        <f>IFERROR(VLOOKUP(D3811,プログラムデータ!A:N,10,0),"")</f>
        <v/>
      </c>
      <c r="K3811" t="str">
        <f>IFERROR(VLOOKUP(D3811,プログラムデータ!A:N,14,0),"")</f>
        <v/>
      </c>
      <c r="L3811" t="str">
        <f t="shared" si="119"/>
        <v xml:space="preserve">    </v>
      </c>
      <c r="M3811" t="str">
        <f>IFERROR(VLOOKUP(J3811,色々!M:P,4,0),"")</f>
        <v/>
      </c>
      <c r="N3811" t="str">
        <f>IFERROR(記録__2[[#This Row],[競技番号]],"")</f>
        <v/>
      </c>
      <c r="O3811" t="str">
        <f>IFERROR(記録__2[[#This Row],[選手番号]],"")</f>
        <v/>
      </c>
    </row>
    <row r="3812" spans="1:15" x14ac:dyDescent="0.2">
      <c r="A3812" t="str">
        <f>IFERROR(VLOOKUP(N3812,プログラム!B:C,2,0),"")</f>
        <v/>
      </c>
      <c r="B3812" t="str">
        <f t="shared" si="118"/>
        <v/>
      </c>
      <c r="C3812" t="str">
        <f>IFERROR(VLOOKUP(B3812,チーム番号!E:F,2,0),"")</f>
        <v/>
      </c>
      <c r="D3812" t="str">
        <f>IFERROR(VLOOKUP(N3812,プログラム!B:C,2,0),"")</f>
        <v/>
      </c>
      <c r="E3812" t="str">
        <f>IFERROR(記録__2[[#This Row],[組]],"")</f>
        <v/>
      </c>
      <c r="F3812" t="str">
        <f>IFERROR(記録__2[[#This Row],[水路]],"")</f>
        <v/>
      </c>
      <c r="G3812" t="str">
        <f>IFERROR(VLOOKUP(D3812,プログラムデータ!A:N,12,0),"")</f>
        <v/>
      </c>
      <c r="H3812" t="str">
        <f>IFERROR(VLOOKUP(D3812,プログラムデータ!A:N,13,0),"")</f>
        <v/>
      </c>
      <c r="I3812" t="str">
        <f>IFERROR(VLOOKUP(D3812,プログラムデータ!A:N,11,0),"")</f>
        <v/>
      </c>
      <c r="J3812" t="str">
        <f>IFERROR(VLOOKUP(D3812,プログラムデータ!A:N,10,0),"")</f>
        <v/>
      </c>
      <c r="K3812" t="str">
        <f>IFERROR(VLOOKUP(D3812,プログラムデータ!A:N,14,0),"")</f>
        <v/>
      </c>
      <c r="L3812" t="str">
        <f t="shared" si="119"/>
        <v xml:space="preserve">    </v>
      </c>
      <c r="M3812" t="str">
        <f>IFERROR(VLOOKUP(J3812,色々!M:P,4,0),"")</f>
        <v/>
      </c>
      <c r="N3812" t="str">
        <f>IFERROR(記録__2[[#This Row],[競技番号]],"")</f>
        <v/>
      </c>
      <c r="O3812" t="str">
        <f>IFERROR(記録__2[[#This Row],[選手番号]],"")</f>
        <v/>
      </c>
    </row>
    <row r="3813" spans="1:15" x14ac:dyDescent="0.2">
      <c r="A3813" t="str">
        <f>IFERROR(VLOOKUP(N3813,プログラム!B:C,2,0),"")</f>
        <v/>
      </c>
      <c r="B3813" t="str">
        <f t="shared" si="118"/>
        <v/>
      </c>
      <c r="C3813" t="str">
        <f>IFERROR(VLOOKUP(B3813,チーム番号!E:F,2,0),"")</f>
        <v/>
      </c>
      <c r="D3813" t="str">
        <f>IFERROR(VLOOKUP(N3813,プログラム!B:C,2,0),"")</f>
        <v/>
      </c>
      <c r="E3813" t="str">
        <f>IFERROR(記録__2[[#This Row],[組]],"")</f>
        <v/>
      </c>
      <c r="F3813" t="str">
        <f>IFERROR(記録__2[[#This Row],[水路]],"")</f>
        <v/>
      </c>
      <c r="G3813" t="str">
        <f>IFERROR(VLOOKUP(D3813,プログラムデータ!A:N,12,0),"")</f>
        <v/>
      </c>
      <c r="H3813" t="str">
        <f>IFERROR(VLOOKUP(D3813,プログラムデータ!A:N,13,0),"")</f>
        <v/>
      </c>
      <c r="I3813" t="str">
        <f>IFERROR(VLOOKUP(D3813,プログラムデータ!A:N,11,0),"")</f>
        <v/>
      </c>
      <c r="J3813" t="str">
        <f>IFERROR(VLOOKUP(D3813,プログラムデータ!A:N,10,0),"")</f>
        <v/>
      </c>
      <c r="K3813" t="str">
        <f>IFERROR(VLOOKUP(D3813,プログラムデータ!A:N,14,0),"")</f>
        <v/>
      </c>
      <c r="L3813" t="str">
        <f t="shared" si="119"/>
        <v xml:space="preserve">    </v>
      </c>
      <c r="M3813" t="str">
        <f>IFERROR(VLOOKUP(J3813,色々!M:P,4,0),"")</f>
        <v/>
      </c>
      <c r="N3813" t="str">
        <f>IFERROR(記録__2[[#This Row],[競技番号]],"")</f>
        <v/>
      </c>
      <c r="O3813" t="str">
        <f>IFERROR(記録__2[[#This Row],[選手番号]],"")</f>
        <v/>
      </c>
    </row>
    <row r="3814" spans="1:15" x14ac:dyDescent="0.2">
      <c r="A3814" t="str">
        <f>IFERROR(VLOOKUP(N3814,プログラム!B:C,2,0),"")</f>
        <v/>
      </c>
      <c r="B3814" t="str">
        <f t="shared" si="118"/>
        <v/>
      </c>
      <c r="C3814" t="str">
        <f>IFERROR(VLOOKUP(B3814,チーム番号!E:F,2,0),"")</f>
        <v/>
      </c>
      <c r="D3814" t="str">
        <f>IFERROR(VLOOKUP(N3814,プログラム!B:C,2,0),"")</f>
        <v/>
      </c>
      <c r="E3814" t="str">
        <f>IFERROR(記録__2[[#This Row],[組]],"")</f>
        <v/>
      </c>
      <c r="F3814" t="str">
        <f>IFERROR(記録__2[[#This Row],[水路]],"")</f>
        <v/>
      </c>
      <c r="G3814" t="str">
        <f>IFERROR(VLOOKUP(D3814,プログラムデータ!A:N,12,0),"")</f>
        <v/>
      </c>
      <c r="H3814" t="str">
        <f>IFERROR(VLOOKUP(D3814,プログラムデータ!A:N,13,0),"")</f>
        <v/>
      </c>
      <c r="I3814" t="str">
        <f>IFERROR(VLOOKUP(D3814,プログラムデータ!A:N,11,0),"")</f>
        <v/>
      </c>
      <c r="J3814" t="str">
        <f>IFERROR(VLOOKUP(D3814,プログラムデータ!A:N,10,0),"")</f>
        <v/>
      </c>
      <c r="K3814" t="str">
        <f>IFERROR(VLOOKUP(D3814,プログラムデータ!A:N,14,0),"")</f>
        <v/>
      </c>
      <c r="L3814" t="str">
        <f t="shared" si="119"/>
        <v xml:space="preserve">    </v>
      </c>
      <c r="M3814" t="str">
        <f>IFERROR(VLOOKUP(J3814,色々!M:P,4,0),"")</f>
        <v/>
      </c>
      <c r="N3814" t="str">
        <f>IFERROR(記録__2[[#This Row],[競技番号]],"")</f>
        <v/>
      </c>
      <c r="O3814" t="str">
        <f>IFERROR(記録__2[[#This Row],[選手番号]],"")</f>
        <v/>
      </c>
    </row>
    <row r="3815" spans="1:15" x14ac:dyDescent="0.2">
      <c r="A3815" t="str">
        <f>IFERROR(VLOOKUP(N3815,プログラム!B:C,2,0),"")</f>
        <v/>
      </c>
      <c r="B3815" t="str">
        <f t="shared" si="118"/>
        <v/>
      </c>
      <c r="C3815" t="str">
        <f>IFERROR(VLOOKUP(B3815,チーム番号!E:F,2,0),"")</f>
        <v/>
      </c>
      <c r="D3815" t="str">
        <f>IFERROR(VLOOKUP(N3815,プログラム!B:C,2,0),"")</f>
        <v/>
      </c>
      <c r="E3815" t="str">
        <f>IFERROR(記録__2[[#This Row],[組]],"")</f>
        <v/>
      </c>
      <c r="F3815" t="str">
        <f>IFERROR(記録__2[[#This Row],[水路]],"")</f>
        <v/>
      </c>
      <c r="G3815" t="str">
        <f>IFERROR(VLOOKUP(D3815,プログラムデータ!A:N,12,0),"")</f>
        <v/>
      </c>
      <c r="H3815" t="str">
        <f>IFERROR(VLOOKUP(D3815,プログラムデータ!A:N,13,0),"")</f>
        <v/>
      </c>
      <c r="I3815" t="str">
        <f>IFERROR(VLOOKUP(D3815,プログラムデータ!A:N,11,0),"")</f>
        <v/>
      </c>
      <c r="J3815" t="str">
        <f>IFERROR(VLOOKUP(D3815,プログラムデータ!A:N,10,0),"")</f>
        <v/>
      </c>
      <c r="K3815" t="str">
        <f>IFERROR(VLOOKUP(D3815,プログラムデータ!A:N,14,0),"")</f>
        <v/>
      </c>
      <c r="L3815" t="str">
        <f t="shared" si="119"/>
        <v xml:space="preserve">    </v>
      </c>
      <c r="M3815" t="str">
        <f>IFERROR(VLOOKUP(J3815,色々!M:P,4,0),"")</f>
        <v/>
      </c>
      <c r="N3815" t="str">
        <f>IFERROR(記録__2[[#This Row],[競技番号]],"")</f>
        <v/>
      </c>
      <c r="O3815" t="str">
        <f>IFERROR(記録__2[[#This Row],[選手番号]],"")</f>
        <v/>
      </c>
    </row>
    <row r="3816" spans="1:15" x14ac:dyDescent="0.2">
      <c r="A3816" t="str">
        <f>IFERROR(VLOOKUP(N3816,プログラム!B:C,2,0),"")</f>
        <v/>
      </c>
      <c r="B3816" t="str">
        <f t="shared" si="118"/>
        <v/>
      </c>
      <c r="C3816" t="str">
        <f>IFERROR(VLOOKUP(B3816,チーム番号!E:F,2,0),"")</f>
        <v/>
      </c>
      <c r="D3816" t="str">
        <f>IFERROR(VLOOKUP(N3816,プログラム!B:C,2,0),"")</f>
        <v/>
      </c>
      <c r="E3816" t="str">
        <f>IFERROR(記録__2[[#This Row],[組]],"")</f>
        <v/>
      </c>
      <c r="F3816" t="str">
        <f>IFERROR(記録__2[[#This Row],[水路]],"")</f>
        <v/>
      </c>
      <c r="G3816" t="str">
        <f>IFERROR(VLOOKUP(D3816,プログラムデータ!A:N,12,0),"")</f>
        <v/>
      </c>
      <c r="H3816" t="str">
        <f>IFERROR(VLOOKUP(D3816,プログラムデータ!A:N,13,0),"")</f>
        <v/>
      </c>
      <c r="I3816" t="str">
        <f>IFERROR(VLOOKUP(D3816,プログラムデータ!A:N,11,0),"")</f>
        <v/>
      </c>
      <c r="J3816" t="str">
        <f>IFERROR(VLOOKUP(D3816,プログラムデータ!A:N,10,0),"")</f>
        <v/>
      </c>
      <c r="K3816" t="str">
        <f>IFERROR(VLOOKUP(D3816,プログラムデータ!A:N,14,0),"")</f>
        <v/>
      </c>
      <c r="L3816" t="str">
        <f t="shared" si="119"/>
        <v xml:space="preserve">    </v>
      </c>
      <c r="M3816" t="str">
        <f>IFERROR(VLOOKUP(J3816,色々!M:P,4,0),"")</f>
        <v/>
      </c>
      <c r="N3816" t="str">
        <f>IFERROR(記録__2[[#This Row],[競技番号]],"")</f>
        <v/>
      </c>
      <c r="O3816" t="str">
        <f>IFERROR(記録__2[[#This Row],[選手番号]],"")</f>
        <v/>
      </c>
    </row>
    <row r="3817" spans="1:15" x14ac:dyDescent="0.2">
      <c r="A3817" t="str">
        <f>IFERROR(VLOOKUP(N3817,プログラム!B:C,2,0),"")</f>
        <v/>
      </c>
      <c r="B3817" t="str">
        <f t="shared" si="118"/>
        <v/>
      </c>
      <c r="C3817" t="str">
        <f>IFERROR(VLOOKUP(B3817,チーム番号!E:F,2,0),"")</f>
        <v/>
      </c>
      <c r="D3817" t="str">
        <f>IFERROR(VLOOKUP(N3817,プログラム!B:C,2,0),"")</f>
        <v/>
      </c>
      <c r="E3817" t="str">
        <f>IFERROR(記録__2[[#This Row],[組]],"")</f>
        <v/>
      </c>
      <c r="F3817" t="str">
        <f>IFERROR(記録__2[[#This Row],[水路]],"")</f>
        <v/>
      </c>
      <c r="G3817" t="str">
        <f>IFERROR(VLOOKUP(D3817,プログラムデータ!A:N,12,0),"")</f>
        <v/>
      </c>
      <c r="H3817" t="str">
        <f>IFERROR(VLOOKUP(D3817,プログラムデータ!A:N,13,0),"")</f>
        <v/>
      </c>
      <c r="I3817" t="str">
        <f>IFERROR(VLOOKUP(D3817,プログラムデータ!A:N,11,0),"")</f>
        <v/>
      </c>
      <c r="J3817" t="str">
        <f>IFERROR(VLOOKUP(D3817,プログラムデータ!A:N,10,0),"")</f>
        <v/>
      </c>
      <c r="K3817" t="str">
        <f>IFERROR(VLOOKUP(D3817,プログラムデータ!A:N,14,0),"")</f>
        <v/>
      </c>
      <c r="L3817" t="str">
        <f t="shared" si="119"/>
        <v xml:space="preserve">    </v>
      </c>
      <c r="M3817" t="str">
        <f>IFERROR(VLOOKUP(J3817,色々!M:P,4,0),"")</f>
        <v/>
      </c>
      <c r="N3817" t="str">
        <f>IFERROR(記録__2[[#This Row],[競技番号]],"")</f>
        <v/>
      </c>
      <c r="O3817" t="str">
        <f>IFERROR(記録__2[[#This Row],[選手番号]],"")</f>
        <v/>
      </c>
    </row>
    <row r="3818" spans="1:15" x14ac:dyDescent="0.2">
      <c r="A3818" t="str">
        <f>IFERROR(VLOOKUP(N3818,プログラム!B:C,2,0),"")</f>
        <v/>
      </c>
      <c r="B3818" t="str">
        <f t="shared" si="118"/>
        <v/>
      </c>
      <c r="C3818" t="str">
        <f>IFERROR(VLOOKUP(B3818,チーム番号!E:F,2,0),"")</f>
        <v/>
      </c>
      <c r="D3818" t="str">
        <f>IFERROR(VLOOKUP(N3818,プログラム!B:C,2,0),"")</f>
        <v/>
      </c>
      <c r="E3818" t="str">
        <f>IFERROR(記録__2[[#This Row],[組]],"")</f>
        <v/>
      </c>
      <c r="F3818" t="str">
        <f>IFERROR(記録__2[[#This Row],[水路]],"")</f>
        <v/>
      </c>
      <c r="G3818" t="str">
        <f>IFERROR(VLOOKUP(D3818,プログラムデータ!A:N,12,0),"")</f>
        <v/>
      </c>
      <c r="H3818" t="str">
        <f>IFERROR(VLOOKUP(D3818,プログラムデータ!A:N,13,0),"")</f>
        <v/>
      </c>
      <c r="I3818" t="str">
        <f>IFERROR(VLOOKUP(D3818,プログラムデータ!A:N,11,0),"")</f>
        <v/>
      </c>
      <c r="J3818" t="str">
        <f>IFERROR(VLOOKUP(D3818,プログラムデータ!A:N,10,0),"")</f>
        <v/>
      </c>
      <c r="K3818" t="str">
        <f>IFERROR(VLOOKUP(D3818,プログラムデータ!A:N,14,0),"")</f>
        <v/>
      </c>
      <c r="L3818" t="str">
        <f t="shared" si="119"/>
        <v xml:space="preserve">    </v>
      </c>
      <c r="M3818" t="str">
        <f>IFERROR(VLOOKUP(J3818,色々!M:P,4,0),"")</f>
        <v/>
      </c>
      <c r="N3818" t="str">
        <f>IFERROR(記録__2[[#This Row],[競技番号]],"")</f>
        <v/>
      </c>
      <c r="O3818" t="str">
        <f>IFERROR(記録__2[[#This Row],[選手番号]],"")</f>
        <v/>
      </c>
    </row>
    <row r="3819" spans="1:15" x14ac:dyDescent="0.2">
      <c r="A3819" t="str">
        <f>IFERROR(VLOOKUP(N3819,プログラム!B:C,2,0),"")</f>
        <v/>
      </c>
      <c r="B3819" t="str">
        <f t="shared" si="118"/>
        <v/>
      </c>
      <c r="C3819" t="str">
        <f>IFERROR(VLOOKUP(B3819,チーム番号!E:F,2,0),"")</f>
        <v/>
      </c>
      <c r="D3819" t="str">
        <f>IFERROR(VLOOKUP(N3819,プログラム!B:C,2,0),"")</f>
        <v/>
      </c>
      <c r="E3819" t="str">
        <f>IFERROR(記録__2[[#This Row],[組]],"")</f>
        <v/>
      </c>
      <c r="F3819" t="str">
        <f>IFERROR(記録__2[[#This Row],[水路]],"")</f>
        <v/>
      </c>
      <c r="G3819" t="str">
        <f>IFERROR(VLOOKUP(D3819,プログラムデータ!A:N,12,0),"")</f>
        <v/>
      </c>
      <c r="H3819" t="str">
        <f>IFERROR(VLOOKUP(D3819,プログラムデータ!A:N,13,0),"")</f>
        <v/>
      </c>
      <c r="I3819" t="str">
        <f>IFERROR(VLOOKUP(D3819,プログラムデータ!A:N,11,0),"")</f>
        <v/>
      </c>
      <c r="J3819" t="str">
        <f>IFERROR(VLOOKUP(D3819,プログラムデータ!A:N,10,0),"")</f>
        <v/>
      </c>
      <c r="K3819" t="str">
        <f>IFERROR(VLOOKUP(D3819,プログラムデータ!A:N,14,0),"")</f>
        <v/>
      </c>
      <c r="L3819" t="str">
        <f t="shared" si="119"/>
        <v xml:space="preserve">    </v>
      </c>
      <c r="M3819" t="str">
        <f>IFERROR(VLOOKUP(J3819,色々!M:P,4,0),"")</f>
        <v/>
      </c>
      <c r="N3819" t="str">
        <f>IFERROR(記録__2[[#This Row],[競技番号]],"")</f>
        <v/>
      </c>
      <c r="O3819" t="str">
        <f>IFERROR(記録__2[[#This Row],[選手番号]],"")</f>
        <v/>
      </c>
    </row>
    <row r="3820" spans="1:15" x14ac:dyDescent="0.2">
      <c r="A3820" t="str">
        <f>IFERROR(VLOOKUP(N3820,プログラム!B:C,2,0),"")</f>
        <v/>
      </c>
      <c r="B3820" t="str">
        <f t="shared" si="118"/>
        <v/>
      </c>
      <c r="C3820" t="str">
        <f>IFERROR(VLOOKUP(B3820,チーム番号!E:F,2,0),"")</f>
        <v/>
      </c>
      <c r="D3820" t="str">
        <f>IFERROR(VLOOKUP(N3820,プログラム!B:C,2,0),"")</f>
        <v/>
      </c>
      <c r="E3820" t="str">
        <f>IFERROR(記録__2[[#This Row],[組]],"")</f>
        <v/>
      </c>
      <c r="F3820" t="str">
        <f>IFERROR(記録__2[[#This Row],[水路]],"")</f>
        <v/>
      </c>
      <c r="G3820" t="str">
        <f>IFERROR(VLOOKUP(D3820,プログラムデータ!A:N,12,0),"")</f>
        <v/>
      </c>
      <c r="H3820" t="str">
        <f>IFERROR(VLOOKUP(D3820,プログラムデータ!A:N,13,0),"")</f>
        <v/>
      </c>
      <c r="I3820" t="str">
        <f>IFERROR(VLOOKUP(D3820,プログラムデータ!A:N,11,0),"")</f>
        <v/>
      </c>
      <c r="J3820" t="str">
        <f>IFERROR(VLOOKUP(D3820,プログラムデータ!A:N,10,0),"")</f>
        <v/>
      </c>
      <c r="K3820" t="str">
        <f>IFERROR(VLOOKUP(D3820,プログラムデータ!A:N,14,0),"")</f>
        <v/>
      </c>
      <c r="L3820" t="str">
        <f t="shared" si="119"/>
        <v xml:space="preserve">    </v>
      </c>
      <c r="M3820" t="str">
        <f>IFERROR(VLOOKUP(J3820,色々!M:P,4,0),"")</f>
        <v/>
      </c>
      <c r="N3820" t="str">
        <f>IFERROR(記録__2[[#This Row],[競技番号]],"")</f>
        <v/>
      </c>
      <c r="O3820" t="str">
        <f>IFERROR(記録__2[[#This Row],[選手番号]],"")</f>
        <v/>
      </c>
    </row>
    <row r="3821" spans="1:15" x14ac:dyDescent="0.2">
      <c r="A3821" t="str">
        <f>IFERROR(VLOOKUP(N3821,プログラム!B:C,2,0),"")</f>
        <v/>
      </c>
      <c r="B3821" t="str">
        <f t="shared" si="118"/>
        <v/>
      </c>
      <c r="C3821" t="str">
        <f>IFERROR(VLOOKUP(B3821,チーム番号!E:F,2,0),"")</f>
        <v/>
      </c>
      <c r="D3821" t="str">
        <f>IFERROR(VLOOKUP(N3821,プログラム!B:C,2,0),"")</f>
        <v/>
      </c>
      <c r="E3821" t="str">
        <f>IFERROR(記録__2[[#This Row],[組]],"")</f>
        <v/>
      </c>
      <c r="F3821" t="str">
        <f>IFERROR(記録__2[[#This Row],[水路]],"")</f>
        <v/>
      </c>
      <c r="G3821" t="str">
        <f>IFERROR(VLOOKUP(D3821,プログラムデータ!A:N,12,0),"")</f>
        <v/>
      </c>
      <c r="H3821" t="str">
        <f>IFERROR(VLOOKUP(D3821,プログラムデータ!A:N,13,0),"")</f>
        <v/>
      </c>
      <c r="I3821" t="str">
        <f>IFERROR(VLOOKUP(D3821,プログラムデータ!A:N,11,0),"")</f>
        <v/>
      </c>
      <c r="J3821" t="str">
        <f>IFERROR(VLOOKUP(D3821,プログラムデータ!A:N,10,0),"")</f>
        <v/>
      </c>
      <c r="K3821" t="str">
        <f>IFERROR(VLOOKUP(D3821,プログラムデータ!A:N,14,0),"")</f>
        <v/>
      </c>
      <c r="L3821" t="str">
        <f t="shared" si="119"/>
        <v xml:space="preserve">    </v>
      </c>
      <c r="M3821" t="str">
        <f>IFERROR(VLOOKUP(J3821,色々!M:P,4,0),"")</f>
        <v/>
      </c>
      <c r="N3821" t="str">
        <f>IFERROR(記録__2[[#This Row],[競技番号]],"")</f>
        <v/>
      </c>
      <c r="O3821" t="str">
        <f>IFERROR(記録__2[[#This Row],[選手番号]],"")</f>
        <v/>
      </c>
    </row>
    <row r="3822" spans="1:15" x14ac:dyDescent="0.2">
      <c r="A3822" t="str">
        <f>IFERROR(VLOOKUP(N3822,プログラム!B:C,2,0),"")</f>
        <v/>
      </c>
      <c r="B3822" t="str">
        <f t="shared" si="118"/>
        <v/>
      </c>
      <c r="C3822" t="str">
        <f>IFERROR(VLOOKUP(B3822,チーム番号!E:F,2,0),"")</f>
        <v/>
      </c>
      <c r="D3822" t="str">
        <f>IFERROR(VLOOKUP(N3822,プログラム!B:C,2,0),"")</f>
        <v/>
      </c>
      <c r="E3822" t="str">
        <f>IFERROR(記録__2[[#This Row],[組]],"")</f>
        <v/>
      </c>
      <c r="F3822" t="str">
        <f>IFERROR(記録__2[[#This Row],[水路]],"")</f>
        <v/>
      </c>
      <c r="G3822" t="str">
        <f>IFERROR(VLOOKUP(D3822,プログラムデータ!A:N,12,0),"")</f>
        <v/>
      </c>
      <c r="H3822" t="str">
        <f>IFERROR(VLOOKUP(D3822,プログラムデータ!A:N,13,0),"")</f>
        <v/>
      </c>
      <c r="I3822" t="str">
        <f>IFERROR(VLOOKUP(D3822,プログラムデータ!A:N,11,0),"")</f>
        <v/>
      </c>
      <c r="J3822" t="str">
        <f>IFERROR(VLOOKUP(D3822,プログラムデータ!A:N,10,0),"")</f>
        <v/>
      </c>
      <c r="K3822" t="str">
        <f>IFERROR(VLOOKUP(D3822,プログラムデータ!A:N,14,0),"")</f>
        <v/>
      </c>
      <c r="L3822" t="str">
        <f t="shared" si="119"/>
        <v xml:space="preserve">    </v>
      </c>
      <c r="M3822" t="str">
        <f>IFERROR(VLOOKUP(J3822,色々!M:P,4,0),"")</f>
        <v/>
      </c>
      <c r="N3822" t="str">
        <f>IFERROR(記録__2[[#This Row],[競技番号]],"")</f>
        <v/>
      </c>
      <c r="O3822" t="str">
        <f>IFERROR(記録__2[[#This Row],[選手番号]],"")</f>
        <v/>
      </c>
    </row>
    <row r="3823" spans="1:15" x14ac:dyDescent="0.2">
      <c r="A3823" t="str">
        <f>IFERROR(VLOOKUP(N3823,プログラム!B:C,2,0),"")</f>
        <v/>
      </c>
      <c r="B3823" t="str">
        <f t="shared" si="118"/>
        <v/>
      </c>
      <c r="C3823" t="str">
        <f>IFERROR(VLOOKUP(B3823,チーム番号!E:F,2,0),"")</f>
        <v/>
      </c>
      <c r="D3823" t="str">
        <f>IFERROR(VLOOKUP(N3823,プログラム!B:C,2,0),"")</f>
        <v/>
      </c>
      <c r="E3823" t="str">
        <f>IFERROR(記録__2[[#This Row],[組]],"")</f>
        <v/>
      </c>
      <c r="F3823" t="str">
        <f>IFERROR(記録__2[[#This Row],[水路]],"")</f>
        <v/>
      </c>
      <c r="G3823" t="str">
        <f>IFERROR(VLOOKUP(D3823,プログラムデータ!A:N,12,0),"")</f>
        <v/>
      </c>
      <c r="H3823" t="str">
        <f>IFERROR(VLOOKUP(D3823,プログラムデータ!A:N,13,0),"")</f>
        <v/>
      </c>
      <c r="I3823" t="str">
        <f>IFERROR(VLOOKUP(D3823,プログラムデータ!A:N,11,0),"")</f>
        <v/>
      </c>
      <c r="J3823" t="str">
        <f>IFERROR(VLOOKUP(D3823,プログラムデータ!A:N,10,0),"")</f>
        <v/>
      </c>
      <c r="K3823" t="str">
        <f>IFERROR(VLOOKUP(D3823,プログラムデータ!A:N,14,0),"")</f>
        <v/>
      </c>
      <c r="L3823" t="str">
        <f t="shared" si="119"/>
        <v xml:space="preserve">    </v>
      </c>
      <c r="M3823" t="str">
        <f>IFERROR(VLOOKUP(J3823,色々!M:P,4,0),"")</f>
        <v/>
      </c>
      <c r="N3823" t="str">
        <f>IFERROR(記録__2[[#This Row],[競技番号]],"")</f>
        <v/>
      </c>
      <c r="O3823" t="str">
        <f>IFERROR(記録__2[[#This Row],[選手番号]],"")</f>
        <v/>
      </c>
    </row>
    <row r="3824" spans="1:15" x14ac:dyDescent="0.2">
      <c r="A3824" t="str">
        <f>IFERROR(VLOOKUP(N3824,プログラム!B:C,2,0),"")</f>
        <v/>
      </c>
      <c r="B3824" t="str">
        <f t="shared" si="118"/>
        <v/>
      </c>
      <c r="C3824" t="str">
        <f>IFERROR(VLOOKUP(B3824,チーム番号!E:F,2,0),"")</f>
        <v/>
      </c>
      <c r="D3824" t="str">
        <f>IFERROR(VLOOKUP(N3824,プログラム!B:C,2,0),"")</f>
        <v/>
      </c>
      <c r="E3824" t="str">
        <f>IFERROR(記録__2[[#This Row],[組]],"")</f>
        <v/>
      </c>
      <c r="F3824" t="str">
        <f>IFERROR(記録__2[[#This Row],[水路]],"")</f>
        <v/>
      </c>
      <c r="G3824" t="str">
        <f>IFERROR(VLOOKUP(D3824,プログラムデータ!A:N,12,0),"")</f>
        <v/>
      </c>
      <c r="H3824" t="str">
        <f>IFERROR(VLOOKUP(D3824,プログラムデータ!A:N,13,0),"")</f>
        <v/>
      </c>
      <c r="I3824" t="str">
        <f>IFERROR(VLOOKUP(D3824,プログラムデータ!A:N,11,0),"")</f>
        <v/>
      </c>
      <c r="J3824" t="str">
        <f>IFERROR(VLOOKUP(D3824,プログラムデータ!A:N,10,0),"")</f>
        <v/>
      </c>
      <c r="K3824" t="str">
        <f>IFERROR(VLOOKUP(D3824,プログラムデータ!A:N,14,0),"")</f>
        <v/>
      </c>
      <c r="L3824" t="str">
        <f t="shared" si="119"/>
        <v xml:space="preserve">    </v>
      </c>
      <c r="M3824" t="str">
        <f>IFERROR(VLOOKUP(J3824,色々!M:P,4,0),"")</f>
        <v/>
      </c>
      <c r="N3824" t="str">
        <f>IFERROR(記録__2[[#This Row],[競技番号]],"")</f>
        <v/>
      </c>
      <c r="O3824" t="str">
        <f>IFERROR(記録__2[[#This Row],[選手番号]],"")</f>
        <v/>
      </c>
    </row>
    <row r="3825" spans="1:15" x14ac:dyDescent="0.2">
      <c r="A3825" t="str">
        <f>IFERROR(VLOOKUP(N3825,プログラム!B:C,2,0),"")</f>
        <v/>
      </c>
      <c r="B3825" t="str">
        <f t="shared" si="118"/>
        <v/>
      </c>
      <c r="C3825" t="str">
        <f>IFERROR(VLOOKUP(B3825,チーム番号!E:F,2,0),"")</f>
        <v/>
      </c>
      <c r="D3825" t="str">
        <f>IFERROR(VLOOKUP(N3825,プログラム!B:C,2,0),"")</f>
        <v/>
      </c>
      <c r="E3825" t="str">
        <f>IFERROR(記録__2[[#This Row],[組]],"")</f>
        <v/>
      </c>
      <c r="F3825" t="str">
        <f>IFERROR(記録__2[[#This Row],[水路]],"")</f>
        <v/>
      </c>
      <c r="G3825" t="str">
        <f>IFERROR(VLOOKUP(D3825,プログラムデータ!A:N,12,0),"")</f>
        <v/>
      </c>
      <c r="H3825" t="str">
        <f>IFERROR(VLOOKUP(D3825,プログラムデータ!A:N,13,0),"")</f>
        <v/>
      </c>
      <c r="I3825" t="str">
        <f>IFERROR(VLOOKUP(D3825,プログラムデータ!A:N,11,0),"")</f>
        <v/>
      </c>
      <c r="J3825" t="str">
        <f>IFERROR(VLOOKUP(D3825,プログラムデータ!A:N,10,0),"")</f>
        <v/>
      </c>
      <c r="K3825" t="str">
        <f>IFERROR(VLOOKUP(D3825,プログラムデータ!A:N,14,0),"")</f>
        <v/>
      </c>
      <c r="L3825" t="str">
        <f t="shared" si="119"/>
        <v xml:space="preserve">    </v>
      </c>
      <c r="M3825" t="str">
        <f>IFERROR(VLOOKUP(J3825,色々!M:P,4,0),"")</f>
        <v/>
      </c>
      <c r="N3825" t="str">
        <f>IFERROR(記録__2[[#This Row],[競技番号]],"")</f>
        <v/>
      </c>
      <c r="O3825" t="str">
        <f>IFERROR(記録__2[[#This Row],[選手番号]],"")</f>
        <v/>
      </c>
    </row>
    <row r="3826" spans="1:15" x14ac:dyDescent="0.2">
      <c r="A3826" t="str">
        <f>IFERROR(VLOOKUP(N3826,プログラム!B:C,2,0),"")</f>
        <v/>
      </c>
      <c r="B3826" t="str">
        <f t="shared" si="118"/>
        <v/>
      </c>
      <c r="C3826" t="str">
        <f>IFERROR(VLOOKUP(B3826,チーム番号!E:F,2,0),"")</f>
        <v/>
      </c>
      <c r="D3826" t="str">
        <f>IFERROR(VLOOKUP(N3826,プログラム!B:C,2,0),"")</f>
        <v/>
      </c>
      <c r="E3826" t="str">
        <f>IFERROR(記録__2[[#This Row],[組]],"")</f>
        <v/>
      </c>
      <c r="F3826" t="str">
        <f>IFERROR(記録__2[[#This Row],[水路]],"")</f>
        <v/>
      </c>
      <c r="G3826" t="str">
        <f>IFERROR(VLOOKUP(D3826,プログラムデータ!A:N,12,0),"")</f>
        <v/>
      </c>
      <c r="H3826" t="str">
        <f>IFERROR(VLOOKUP(D3826,プログラムデータ!A:N,13,0),"")</f>
        <v/>
      </c>
      <c r="I3826" t="str">
        <f>IFERROR(VLOOKUP(D3826,プログラムデータ!A:N,11,0),"")</f>
        <v/>
      </c>
      <c r="J3826" t="str">
        <f>IFERROR(VLOOKUP(D3826,プログラムデータ!A:N,10,0),"")</f>
        <v/>
      </c>
      <c r="K3826" t="str">
        <f>IFERROR(VLOOKUP(D3826,プログラムデータ!A:N,14,0),"")</f>
        <v/>
      </c>
      <c r="L3826" t="str">
        <f t="shared" si="119"/>
        <v xml:space="preserve">    </v>
      </c>
      <c r="M3826" t="str">
        <f>IFERROR(VLOOKUP(J3826,色々!M:P,4,0),"")</f>
        <v/>
      </c>
      <c r="N3826" t="str">
        <f>IFERROR(記録__2[[#This Row],[競技番号]],"")</f>
        <v/>
      </c>
      <c r="O3826" t="str">
        <f>IFERROR(記録__2[[#This Row],[選手番号]],"")</f>
        <v/>
      </c>
    </row>
    <row r="3827" spans="1:15" x14ac:dyDescent="0.2">
      <c r="A3827" t="str">
        <f>IFERROR(VLOOKUP(N3827,プログラム!B:C,2,0),"")</f>
        <v/>
      </c>
      <c r="B3827" t="str">
        <f t="shared" si="118"/>
        <v/>
      </c>
      <c r="C3827" t="str">
        <f>IFERROR(VLOOKUP(B3827,チーム番号!E:F,2,0),"")</f>
        <v/>
      </c>
      <c r="D3827" t="str">
        <f>IFERROR(VLOOKUP(N3827,プログラム!B:C,2,0),"")</f>
        <v/>
      </c>
      <c r="E3827" t="str">
        <f>IFERROR(記録__2[[#This Row],[組]],"")</f>
        <v/>
      </c>
      <c r="F3827" t="str">
        <f>IFERROR(記録__2[[#This Row],[水路]],"")</f>
        <v/>
      </c>
      <c r="G3827" t="str">
        <f>IFERROR(VLOOKUP(D3827,プログラムデータ!A:N,12,0),"")</f>
        <v/>
      </c>
      <c r="H3827" t="str">
        <f>IFERROR(VLOOKUP(D3827,プログラムデータ!A:N,13,0),"")</f>
        <v/>
      </c>
      <c r="I3827" t="str">
        <f>IFERROR(VLOOKUP(D3827,プログラムデータ!A:N,11,0),"")</f>
        <v/>
      </c>
      <c r="J3827" t="str">
        <f>IFERROR(VLOOKUP(D3827,プログラムデータ!A:N,10,0),"")</f>
        <v/>
      </c>
      <c r="K3827" t="str">
        <f>IFERROR(VLOOKUP(D3827,プログラムデータ!A:N,14,0),"")</f>
        <v/>
      </c>
      <c r="L3827" t="str">
        <f t="shared" si="119"/>
        <v xml:space="preserve">    </v>
      </c>
      <c r="M3827" t="str">
        <f>IFERROR(VLOOKUP(J3827,色々!M:P,4,0),"")</f>
        <v/>
      </c>
      <c r="N3827" t="str">
        <f>IFERROR(記録__2[[#This Row],[競技番号]],"")</f>
        <v/>
      </c>
      <c r="O3827" t="str">
        <f>IFERROR(記録__2[[#This Row],[選手番号]],"")</f>
        <v/>
      </c>
    </row>
    <row r="3828" spans="1:15" x14ac:dyDescent="0.2">
      <c r="A3828" t="str">
        <f>IFERROR(VLOOKUP(N3828,プログラム!B:C,2,0),"")</f>
        <v/>
      </c>
      <c r="B3828" t="str">
        <f t="shared" si="118"/>
        <v/>
      </c>
      <c r="C3828" t="str">
        <f>IFERROR(VLOOKUP(B3828,チーム番号!E:F,2,0),"")</f>
        <v/>
      </c>
      <c r="D3828" t="str">
        <f>IFERROR(VLOOKUP(N3828,プログラム!B:C,2,0),"")</f>
        <v/>
      </c>
      <c r="E3828" t="str">
        <f>IFERROR(記録__2[[#This Row],[組]],"")</f>
        <v/>
      </c>
      <c r="F3828" t="str">
        <f>IFERROR(記録__2[[#This Row],[水路]],"")</f>
        <v/>
      </c>
      <c r="G3828" t="str">
        <f>IFERROR(VLOOKUP(D3828,プログラムデータ!A:N,12,0),"")</f>
        <v/>
      </c>
      <c r="H3828" t="str">
        <f>IFERROR(VLOOKUP(D3828,プログラムデータ!A:N,13,0),"")</f>
        <v/>
      </c>
      <c r="I3828" t="str">
        <f>IFERROR(VLOOKUP(D3828,プログラムデータ!A:N,11,0),"")</f>
        <v/>
      </c>
      <c r="J3828" t="str">
        <f>IFERROR(VLOOKUP(D3828,プログラムデータ!A:N,10,0),"")</f>
        <v/>
      </c>
      <c r="K3828" t="str">
        <f>IFERROR(VLOOKUP(D3828,プログラムデータ!A:N,14,0),"")</f>
        <v/>
      </c>
      <c r="L3828" t="str">
        <f t="shared" si="119"/>
        <v xml:space="preserve">    </v>
      </c>
      <c r="M3828" t="str">
        <f>IFERROR(VLOOKUP(J3828,色々!M:P,4,0),"")</f>
        <v/>
      </c>
      <c r="N3828" t="str">
        <f>IFERROR(記録__2[[#This Row],[競技番号]],"")</f>
        <v/>
      </c>
      <c r="O3828" t="str">
        <f>IFERROR(記録__2[[#This Row],[選手番号]],"")</f>
        <v/>
      </c>
    </row>
    <row r="3829" spans="1:15" x14ac:dyDescent="0.2">
      <c r="A3829" t="str">
        <f>IFERROR(VLOOKUP(N3829,プログラム!B:C,2,0),"")</f>
        <v/>
      </c>
      <c r="B3829" t="str">
        <f t="shared" si="118"/>
        <v/>
      </c>
      <c r="C3829" t="str">
        <f>IFERROR(VLOOKUP(B3829,チーム番号!E:F,2,0),"")</f>
        <v/>
      </c>
      <c r="D3829" t="str">
        <f>IFERROR(VLOOKUP(N3829,プログラム!B:C,2,0),"")</f>
        <v/>
      </c>
      <c r="E3829" t="str">
        <f>IFERROR(記録__2[[#This Row],[組]],"")</f>
        <v/>
      </c>
      <c r="F3829" t="str">
        <f>IFERROR(記録__2[[#This Row],[水路]],"")</f>
        <v/>
      </c>
      <c r="G3829" t="str">
        <f>IFERROR(VLOOKUP(D3829,プログラムデータ!A:N,12,0),"")</f>
        <v/>
      </c>
      <c r="H3829" t="str">
        <f>IFERROR(VLOOKUP(D3829,プログラムデータ!A:N,13,0),"")</f>
        <v/>
      </c>
      <c r="I3829" t="str">
        <f>IFERROR(VLOOKUP(D3829,プログラムデータ!A:N,11,0),"")</f>
        <v/>
      </c>
      <c r="J3829" t="str">
        <f>IFERROR(VLOOKUP(D3829,プログラムデータ!A:N,10,0),"")</f>
        <v/>
      </c>
      <c r="K3829" t="str">
        <f>IFERROR(VLOOKUP(D3829,プログラムデータ!A:N,14,0),"")</f>
        <v/>
      </c>
      <c r="L3829" t="str">
        <f t="shared" si="119"/>
        <v xml:space="preserve">    </v>
      </c>
      <c r="M3829" t="str">
        <f>IFERROR(VLOOKUP(J3829,色々!M:P,4,0),"")</f>
        <v/>
      </c>
      <c r="N3829" t="str">
        <f>IFERROR(記録__2[[#This Row],[競技番号]],"")</f>
        <v/>
      </c>
      <c r="O3829" t="str">
        <f>IFERROR(記録__2[[#This Row],[選手番号]],"")</f>
        <v/>
      </c>
    </row>
    <row r="3830" spans="1:15" x14ac:dyDescent="0.2">
      <c r="A3830" t="str">
        <f>IFERROR(VLOOKUP(N3830,プログラム!B:C,2,0),"")</f>
        <v/>
      </c>
      <c r="B3830" t="str">
        <f t="shared" si="118"/>
        <v/>
      </c>
      <c r="C3830" t="str">
        <f>IFERROR(VLOOKUP(B3830,チーム番号!E:F,2,0),"")</f>
        <v/>
      </c>
      <c r="D3830" t="str">
        <f>IFERROR(VLOOKUP(N3830,プログラム!B:C,2,0),"")</f>
        <v/>
      </c>
      <c r="E3830" t="str">
        <f>IFERROR(記録__2[[#This Row],[組]],"")</f>
        <v/>
      </c>
      <c r="F3830" t="str">
        <f>IFERROR(記録__2[[#This Row],[水路]],"")</f>
        <v/>
      </c>
      <c r="G3830" t="str">
        <f>IFERROR(VLOOKUP(D3830,プログラムデータ!A:N,12,0),"")</f>
        <v/>
      </c>
      <c r="H3830" t="str">
        <f>IFERROR(VLOOKUP(D3830,プログラムデータ!A:N,13,0),"")</f>
        <v/>
      </c>
      <c r="I3830" t="str">
        <f>IFERROR(VLOOKUP(D3830,プログラムデータ!A:N,11,0),"")</f>
        <v/>
      </c>
      <c r="J3830" t="str">
        <f>IFERROR(VLOOKUP(D3830,プログラムデータ!A:N,10,0),"")</f>
        <v/>
      </c>
      <c r="K3830" t="str">
        <f>IFERROR(VLOOKUP(D3830,プログラムデータ!A:N,14,0),"")</f>
        <v/>
      </c>
      <c r="L3830" t="str">
        <f t="shared" si="119"/>
        <v xml:space="preserve">    </v>
      </c>
      <c r="M3830" t="str">
        <f>IFERROR(VLOOKUP(J3830,色々!M:P,4,0),"")</f>
        <v/>
      </c>
      <c r="N3830" t="str">
        <f>IFERROR(記録__2[[#This Row],[競技番号]],"")</f>
        <v/>
      </c>
      <c r="O3830" t="str">
        <f>IFERROR(記録__2[[#This Row],[選手番号]],"")</f>
        <v/>
      </c>
    </row>
    <row r="3831" spans="1:15" x14ac:dyDescent="0.2">
      <c r="A3831" t="str">
        <f>IFERROR(VLOOKUP(N3831,プログラム!B:C,2,0),"")</f>
        <v/>
      </c>
      <c r="B3831" t="str">
        <f t="shared" si="118"/>
        <v/>
      </c>
      <c r="C3831" t="str">
        <f>IFERROR(VLOOKUP(B3831,チーム番号!E:F,2,0),"")</f>
        <v/>
      </c>
      <c r="D3831" t="str">
        <f>IFERROR(VLOOKUP(N3831,プログラム!B:C,2,0),"")</f>
        <v/>
      </c>
      <c r="E3831" t="str">
        <f>IFERROR(記録__2[[#This Row],[組]],"")</f>
        <v/>
      </c>
      <c r="F3831" t="str">
        <f>IFERROR(記録__2[[#This Row],[水路]],"")</f>
        <v/>
      </c>
      <c r="G3831" t="str">
        <f>IFERROR(VLOOKUP(D3831,プログラムデータ!A:N,12,0),"")</f>
        <v/>
      </c>
      <c r="H3831" t="str">
        <f>IFERROR(VLOOKUP(D3831,プログラムデータ!A:N,13,0),"")</f>
        <v/>
      </c>
      <c r="I3831" t="str">
        <f>IFERROR(VLOOKUP(D3831,プログラムデータ!A:N,11,0),"")</f>
        <v/>
      </c>
      <c r="J3831" t="str">
        <f>IFERROR(VLOOKUP(D3831,プログラムデータ!A:N,10,0),"")</f>
        <v/>
      </c>
      <c r="K3831" t="str">
        <f>IFERROR(VLOOKUP(D3831,プログラムデータ!A:N,14,0),"")</f>
        <v/>
      </c>
      <c r="L3831" t="str">
        <f t="shared" si="119"/>
        <v xml:space="preserve">    </v>
      </c>
      <c r="M3831" t="str">
        <f>IFERROR(VLOOKUP(J3831,色々!M:P,4,0),"")</f>
        <v/>
      </c>
      <c r="N3831" t="str">
        <f>IFERROR(記録__2[[#This Row],[競技番号]],"")</f>
        <v/>
      </c>
      <c r="O3831" t="str">
        <f>IFERROR(記録__2[[#This Row],[選手番号]],"")</f>
        <v/>
      </c>
    </row>
    <row r="3832" spans="1:15" x14ac:dyDescent="0.2">
      <c r="A3832" t="str">
        <f>IFERROR(VLOOKUP(N3832,プログラム!B:C,2,0),"")</f>
        <v/>
      </c>
      <c r="B3832" t="str">
        <f t="shared" si="118"/>
        <v/>
      </c>
      <c r="C3832" t="str">
        <f>IFERROR(VLOOKUP(B3832,チーム番号!E:F,2,0),"")</f>
        <v/>
      </c>
      <c r="D3832" t="str">
        <f>IFERROR(VLOOKUP(N3832,プログラム!B:C,2,0),"")</f>
        <v/>
      </c>
      <c r="E3832" t="str">
        <f>IFERROR(記録__2[[#This Row],[組]],"")</f>
        <v/>
      </c>
      <c r="F3832" t="str">
        <f>IFERROR(記録__2[[#This Row],[水路]],"")</f>
        <v/>
      </c>
      <c r="G3832" t="str">
        <f>IFERROR(VLOOKUP(D3832,プログラムデータ!A:N,12,0),"")</f>
        <v/>
      </c>
      <c r="H3832" t="str">
        <f>IFERROR(VLOOKUP(D3832,プログラムデータ!A:N,13,0),"")</f>
        <v/>
      </c>
      <c r="I3832" t="str">
        <f>IFERROR(VLOOKUP(D3832,プログラムデータ!A:N,11,0),"")</f>
        <v/>
      </c>
      <c r="J3832" t="str">
        <f>IFERROR(VLOOKUP(D3832,プログラムデータ!A:N,10,0),"")</f>
        <v/>
      </c>
      <c r="K3832" t="str">
        <f>IFERROR(VLOOKUP(D3832,プログラムデータ!A:N,14,0),"")</f>
        <v/>
      </c>
      <c r="L3832" t="str">
        <f t="shared" si="119"/>
        <v xml:space="preserve">    </v>
      </c>
      <c r="M3832" t="str">
        <f>IFERROR(VLOOKUP(J3832,色々!M:P,4,0),"")</f>
        <v/>
      </c>
      <c r="N3832" t="str">
        <f>IFERROR(記録__2[[#This Row],[競技番号]],"")</f>
        <v/>
      </c>
      <c r="O3832" t="str">
        <f>IFERROR(記録__2[[#This Row],[選手番号]],"")</f>
        <v/>
      </c>
    </row>
    <row r="3833" spans="1:15" x14ac:dyDescent="0.2">
      <c r="A3833" t="str">
        <f>IFERROR(VLOOKUP(N3833,プログラム!B:C,2,0),"")</f>
        <v/>
      </c>
      <c r="B3833" t="str">
        <f t="shared" si="118"/>
        <v/>
      </c>
      <c r="C3833" t="str">
        <f>IFERROR(VLOOKUP(B3833,チーム番号!E:F,2,0),"")</f>
        <v/>
      </c>
      <c r="D3833" t="str">
        <f>IFERROR(VLOOKUP(N3833,プログラム!B:C,2,0),"")</f>
        <v/>
      </c>
      <c r="E3833" t="str">
        <f>IFERROR(記録__2[[#This Row],[組]],"")</f>
        <v/>
      </c>
      <c r="F3833" t="str">
        <f>IFERROR(記録__2[[#This Row],[水路]],"")</f>
        <v/>
      </c>
      <c r="G3833" t="str">
        <f>IFERROR(VLOOKUP(D3833,プログラムデータ!A:N,12,0),"")</f>
        <v/>
      </c>
      <c r="H3833" t="str">
        <f>IFERROR(VLOOKUP(D3833,プログラムデータ!A:N,13,0),"")</f>
        <v/>
      </c>
      <c r="I3833" t="str">
        <f>IFERROR(VLOOKUP(D3833,プログラムデータ!A:N,11,0),"")</f>
        <v/>
      </c>
      <c r="J3833" t="str">
        <f>IFERROR(VLOOKUP(D3833,プログラムデータ!A:N,10,0),"")</f>
        <v/>
      </c>
      <c r="K3833" t="str">
        <f>IFERROR(VLOOKUP(D3833,プログラムデータ!A:N,14,0),"")</f>
        <v/>
      </c>
      <c r="L3833" t="str">
        <f t="shared" si="119"/>
        <v xml:space="preserve">    </v>
      </c>
      <c r="M3833" t="str">
        <f>IFERROR(VLOOKUP(J3833,色々!M:P,4,0),"")</f>
        <v/>
      </c>
      <c r="N3833" t="str">
        <f>IFERROR(記録__2[[#This Row],[競技番号]],"")</f>
        <v/>
      </c>
      <c r="O3833" t="str">
        <f>IFERROR(記録__2[[#This Row],[選手番号]],"")</f>
        <v/>
      </c>
    </row>
    <row r="3834" spans="1:15" x14ac:dyDescent="0.2">
      <c r="A3834" t="str">
        <f>IFERROR(VLOOKUP(N3834,プログラム!B:C,2,0),"")</f>
        <v/>
      </c>
      <c r="B3834" t="str">
        <f t="shared" si="118"/>
        <v/>
      </c>
      <c r="C3834" t="str">
        <f>IFERROR(VLOOKUP(B3834,チーム番号!E:F,2,0),"")</f>
        <v/>
      </c>
      <c r="D3834" t="str">
        <f>IFERROR(VLOOKUP(N3834,プログラム!B:C,2,0),"")</f>
        <v/>
      </c>
      <c r="E3834" t="str">
        <f>IFERROR(記録__2[[#This Row],[組]],"")</f>
        <v/>
      </c>
      <c r="F3834" t="str">
        <f>IFERROR(記録__2[[#This Row],[水路]],"")</f>
        <v/>
      </c>
      <c r="G3834" t="str">
        <f>IFERROR(VLOOKUP(D3834,プログラムデータ!A:N,12,0),"")</f>
        <v/>
      </c>
      <c r="H3834" t="str">
        <f>IFERROR(VLOOKUP(D3834,プログラムデータ!A:N,13,0),"")</f>
        <v/>
      </c>
      <c r="I3834" t="str">
        <f>IFERROR(VLOOKUP(D3834,プログラムデータ!A:N,11,0),"")</f>
        <v/>
      </c>
      <c r="J3834" t="str">
        <f>IFERROR(VLOOKUP(D3834,プログラムデータ!A:N,10,0),"")</f>
        <v/>
      </c>
      <c r="K3834" t="str">
        <f>IFERROR(VLOOKUP(D3834,プログラムデータ!A:N,14,0),"")</f>
        <v/>
      </c>
      <c r="L3834" t="str">
        <f t="shared" si="119"/>
        <v xml:space="preserve">    </v>
      </c>
      <c r="M3834" t="str">
        <f>IFERROR(VLOOKUP(J3834,色々!M:P,4,0),"")</f>
        <v/>
      </c>
      <c r="N3834" t="str">
        <f>IFERROR(記録__2[[#This Row],[競技番号]],"")</f>
        <v/>
      </c>
      <c r="O3834" t="str">
        <f>IFERROR(記録__2[[#This Row],[選手番号]],"")</f>
        <v/>
      </c>
    </row>
    <row r="3835" spans="1:15" x14ac:dyDescent="0.2">
      <c r="A3835" t="str">
        <f>IFERROR(VLOOKUP(N3835,プログラム!B:C,2,0),"")</f>
        <v/>
      </c>
      <c r="B3835" t="str">
        <f t="shared" si="118"/>
        <v/>
      </c>
      <c r="C3835" t="str">
        <f>IFERROR(VLOOKUP(B3835,チーム番号!E:F,2,0),"")</f>
        <v/>
      </c>
      <c r="D3835" t="str">
        <f>IFERROR(VLOOKUP(N3835,プログラム!B:C,2,0),"")</f>
        <v/>
      </c>
      <c r="E3835" t="str">
        <f>IFERROR(記録__2[[#This Row],[組]],"")</f>
        <v/>
      </c>
      <c r="F3835" t="str">
        <f>IFERROR(記録__2[[#This Row],[水路]],"")</f>
        <v/>
      </c>
      <c r="G3835" t="str">
        <f>IFERROR(VLOOKUP(D3835,プログラムデータ!A:N,12,0),"")</f>
        <v/>
      </c>
      <c r="H3835" t="str">
        <f>IFERROR(VLOOKUP(D3835,プログラムデータ!A:N,13,0),"")</f>
        <v/>
      </c>
      <c r="I3835" t="str">
        <f>IFERROR(VLOOKUP(D3835,プログラムデータ!A:N,11,0),"")</f>
        <v/>
      </c>
      <c r="J3835" t="str">
        <f>IFERROR(VLOOKUP(D3835,プログラムデータ!A:N,10,0),"")</f>
        <v/>
      </c>
      <c r="K3835" t="str">
        <f>IFERROR(VLOOKUP(D3835,プログラムデータ!A:N,14,0),"")</f>
        <v/>
      </c>
      <c r="L3835" t="str">
        <f t="shared" si="119"/>
        <v xml:space="preserve">    </v>
      </c>
      <c r="M3835" t="str">
        <f>IFERROR(VLOOKUP(J3835,色々!M:P,4,0),"")</f>
        <v/>
      </c>
      <c r="N3835" t="str">
        <f>IFERROR(記録__2[[#This Row],[競技番号]],"")</f>
        <v/>
      </c>
      <c r="O3835" t="str">
        <f>IFERROR(記録__2[[#This Row],[選手番号]],"")</f>
        <v/>
      </c>
    </row>
    <row r="3836" spans="1:15" x14ac:dyDescent="0.2">
      <c r="A3836" t="str">
        <f>IFERROR(VLOOKUP(N3836,プログラム!B:C,2,0),"")</f>
        <v/>
      </c>
      <c r="B3836" t="str">
        <f t="shared" si="118"/>
        <v/>
      </c>
      <c r="C3836" t="str">
        <f>IFERROR(VLOOKUP(B3836,チーム番号!E:F,2,0),"")</f>
        <v/>
      </c>
      <c r="D3836" t="str">
        <f>IFERROR(VLOOKUP(N3836,プログラム!B:C,2,0),"")</f>
        <v/>
      </c>
      <c r="E3836" t="str">
        <f>IFERROR(記録__2[[#This Row],[組]],"")</f>
        <v/>
      </c>
      <c r="F3836" t="str">
        <f>IFERROR(記録__2[[#This Row],[水路]],"")</f>
        <v/>
      </c>
      <c r="G3836" t="str">
        <f>IFERROR(VLOOKUP(D3836,プログラムデータ!A:N,12,0),"")</f>
        <v/>
      </c>
      <c r="H3836" t="str">
        <f>IFERROR(VLOOKUP(D3836,プログラムデータ!A:N,13,0),"")</f>
        <v/>
      </c>
      <c r="I3836" t="str">
        <f>IFERROR(VLOOKUP(D3836,プログラムデータ!A:N,11,0),"")</f>
        <v/>
      </c>
      <c r="J3836" t="str">
        <f>IFERROR(VLOOKUP(D3836,プログラムデータ!A:N,10,0),"")</f>
        <v/>
      </c>
      <c r="K3836" t="str">
        <f>IFERROR(VLOOKUP(D3836,プログラムデータ!A:N,14,0),"")</f>
        <v/>
      </c>
      <c r="L3836" t="str">
        <f t="shared" si="119"/>
        <v xml:space="preserve">    </v>
      </c>
      <c r="M3836" t="str">
        <f>IFERROR(VLOOKUP(J3836,色々!M:P,4,0),"")</f>
        <v/>
      </c>
      <c r="N3836" t="str">
        <f>IFERROR(記録__2[[#This Row],[競技番号]],"")</f>
        <v/>
      </c>
      <c r="O3836" t="str">
        <f>IFERROR(記録__2[[#This Row],[選手番号]],"")</f>
        <v/>
      </c>
    </row>
    <row r="3837" spans="1:15" x14ac:dyDescent="0.2">
      <c r="A3837" t="str">
        <f>IFERROR(VLOOKUP(N3837,プログラム!B:C,2,0),"")</f>
        <v/>
      </c>
      <c r="B3837" t="str">
        <f t="shared" si="118"/>
        <v/>
      </c>
      <c r="C3837" t="str">
        <f>IFERROR(VLOOKUP(B3837,チーム番号!E:F,2,0),"")</f>
        <v/>
      </c>
      <c r="D3837" t="str">
        <f>IFERROR(VLOOKUP(N3837,プログラム!B:C,2,0),"")</f>
        <v/>
      </c>
      <c r="E3837" t="str">
        <f>IFERROR(記録__2[[#This Row],[組]],"")</f>
        <v/>
      </c>
      <c r="F3837" t="str">
        <f>IFERROR(記録__2[[#This Row],[水路]],"")</f>
        <v/>
      </c>
      <c r="G3837" t="str">
        <f>IFERROR(VLOOKUP(D3837,プログラムデータ!A:N,12,0),"")</f>
        <v/>
      </c>
      <c r="H3837" t="str">
        <f>IFERROR(VLOOKUP(D3837,プログラムデータ!A:N,13,0),"")</f>
        <v/>
      </c>
      <c r="I3837" t="str">
        <f>IFERROR(VLOOKUP(D3837,プログラムデータ!A:N,11,0),"")</f>
        <v/>
      </c>
      <c r="J3837" t="str">
        <f>IFERROR(VLOOKUP(D3837,プログラムデータ!A:N,10,0),"")</f>
        <v/>
      </c>
      <c r="K3837" t="str">
        <f>IFERROR(VLOOKUP(D3837,プログラムデータ!A:N,14,0),"")</f>
        <v/>
      </c>
      <c r="L3837" t="str">
        <f t="shared" si="119"/>
        <v xml:space="preserve">    </v>
      </c>
      <c r="M3837" t="str">
        <f>IFERROR(VLOOKUP(J3837,色々!M:P,4,0),"")</f>
        <v/>
      </c>
      <c r="N3837" t="str">
        <f>IFERROR(記録__2[[#This Row],[競技番号]],"")</f>
        <v/>
      </c>
      <c r="O3837" t="str">
        <f>IFERROR(記録__2[[#This Row],[選手番号]],"")</f>
        <v/>
      </c>
    </row>
    <row r="3838" spans="1:15" x14ac:dyDescent="0.2">
      <c r="A3838" t="str">
        <f>IFERROR(VLOOKUP(N3838,プログラム!B:C,2,0),"")</f>
        <v/>
      </c>
      <c r="B3838" t="str">
        <f t="shared" si="118"/>
        <v/>
      </c>
      <c r="C3838" t="str">
        <f>IFERROR(VLOOKUP(B3838,チーム番号!E:F,2,0),"")</f>
        <v/>
      </c>
      <c r="D3838" t="str">
        <f>IFERROR(VLOOKUP(N3838,プログラム!B:C,2,0),"")</f>
        <v/>
      </c>
      <c r="E3838" t="str">
        <f>IFERROR(記録__2[[#This Row],[組]],"")</f>
        <v/>
      </c>
      <c r="F3838" t="str">
        <f>IFERROR(記録__2[[#This Row],[水路]],"")</f>
        <v/>
      </c>
      <c r="G3838" t="str">
        <f>IFERROR(VLOOKUP(D3838,プログラムデータ!A:N,12,0),"")</f>
        <v/>
      </c>
      <c r="H3838" t="str">
        <f>IFERROR(VLOOKUP(D3838,プログラムデータ!A:N,13,0),"")</f>
        <v/>
      </c>
      <c r="I3838" t="str">
        <f>IFERROR(VLOOKUP(D3838,プログラムデータ!A:N,11,0),"")</f>
        <v/>
      </c>
      <c r="J3838" t="str">
        <f>IFERROR(VLOOKUP(D3838,プログラムデータ!A:N,10,0),"")</f>
        <v/>
      </c>
      <c r="K3838" t="str">
        <f>IFERROR(VLOOKUP(D3838,プログラムデータ!A:N,14,0),"")</f>
        <v/>
      </c>
      <c r="L3838" t="str">
        <f t="shared" si="119"/>
        <v xml:space="preserve">    </v>
      </c>
      <c r="M3838" t="str">
        <f>IFERROR(VLOOKUP(J3838,色々!M:P,4,0),"")</f>
        <v/>
      </c>
      <c r="N3838" t="str">
        <f>IFERROR(記録__2[[#This Row],[競技番号]],"")</f>
        <v/>
      </c>
      <c r="O3838" t="str">
        <f>IFERROR(記録__2[[#This Row],[選手番号]],"")</f>
        <v/>
      </c>
    </row>
    <row r="3839" spans="1:15" x14ac:dyDescent="0.2">
      <c r="A3839" t="str">
        <f>IFERROR(VLOOKUP(N3839,プログラム!B:C,2,0),"")</f>
        <v/>
      </c>
      <c r="B3839" t="str">
        <f t="shared" si="118"/>
        <v/>
      </c>
      <c r="C3839" t="str">
        <f>IFERROR(VLOOKUP(B3839,チーム番号!E:F,2,0),"")</f>
        <v/>
      </c>
      <c r="D3839" t="str">
        <f>IFERROR(VLOOKUP(N3839,プログラム!B:C,2,0),"")</f>
        <v/>
      </c>
      <c r="E3839" t="str">
        <f>IFERROR(記録__2[[#This Row],[組]],"")</f>
        <v/>
      </c>
      <c r="F3839" t="str">
        <f>IFERROR(記録__2[[#This Row],[水路]],"")</f>
        <v/>
      </c>
      <c r="G3839" t="str">
        <f>IFERROR(VLOOKUP(D3839,プログラムデータ!A:N,12,0),"")</f>
        <v/>
      </c>
      <c r="H3839" t="str">
        <f>IFERROR(VLOOKUP(D3839,プログラムデータ!A:N,13,0),"")</f>
        <v/>
      </c>
      <c r="I3839" t="str">
        <f>IFERROR(VLOOKUP(D3839,プログラムデータ!A:N,11,0),"")</f>
        <v/>
      </c>
      <c r="J3839" t="str">
        <f>IFERROR(VLOOKUP(D3839,プログラムデータ!A:N,10,0),"")</f>
        <v/>
      </c>
      <c r="K3839" t="str">
        <f>IFERROR(VLOOKUP(D3839,プログラムデータ!A:N,14,0),"")</f>
        <v/>
      </c>
      <c r="L3839" t="str">
        <f t="shared" si="119"/>
        <v xml:space="preserve">    </v>
      </c>
      <c r="M3839" t="str">
        <f>IFERROR(VLOOKUP(J3839,色々!M:P,4,0),"")</f>
        <v/>
      </c>
      <c r="N3839" t="str">
        <f>IFERROR(記録__2[[#This Row],[競技番号]],"")</f>
        <v/>
      </c>
      <c r="O3839" t="str">
        <f>IFERROR(記録__2[[#This Row],[選手番号]],"")</f>
        <v/>
      </c>
    </row>
    <row r="3840" spans="1:15" x14ac:dyDescent="0.2">
      <c r="A3840" t="str">
        <f>IFERROR(VLOOKUP(N3840,プログラム!B:C,2,0),"")</f>
        <v/>
      </c>
      <c r="B3840" t="str">
        <f t="shared" si="118"/>
        <v/>
      </c>
      <c r="C3840" t="str">
        <f>IFERROR(VLOOKUP(B3840,チーム番号!E:F,2,0),"")</f>
        <v/>
      </c>
      <c r="D3840" t="str">
        <f>IFERROR(VLOOKUP(N3840,プログラム!B:C,2,0),"")</f>
        <v/>
      </c>
      <c r="E3840" t="str">
        <f>IFERROR(記録__2[[#This Row],[組]],"")</f>
        <v/>
      </c>
      <c r="F3840" t="str">
        <f>IFERROR(記録__2[[#This Row],[水路]],"")</f>
        <v/>
      </c>
      <c r="G3840" t="str">
        <f>IFERROR(VLOOKUP(D3840,プログラムデータ!A:N,12,0),"")</f>
        <v/>
      </c>
      <c r="H3840" t="str">
        <f>IFERROR(VLOOKUP(D3840,プログラムデータ!A:N,13,0),"")</f>
        <v/>
      </c>
      <c r="I3840" t="str">
        <f>IFERROR(VLOOKUP(D3840,プログラムデータ!A:N,11,0),"")</f>
        <v/>
      </c>
      <c r="J3840" t="str">
        <f>IFERROR(VLOOKUP(D3840,プログラムデータ!A:N,10,0),"")</f>
        <v/>
      </c>
      <c r="K3840" t="str">
        <f>IFERROR(VLOOKUP(D3840,プログラムデータ!A:N,14,0),"")</f>
        <v/>
      </c>
      <c r="L3840" t="str">
        <f t="shared" si="119"/>
        <v xml:space="preserve">    </v>
      </c>
      <c r="M3840" t="str">
        <f>IFERROR(VLOOKUP(J3840,色々!M:P,4,0),"")</f>
        <v/>
      </c>
      <c r="N3840" t="str">
        <f>IFERROR(記録__2[[#This Row],[競技番号]],"")</f>
        <v/>
      </c>
      <c r="O3840" t="str">
        <f>IFERROR(記録__2[[#This Row],[選手番号]],"")</f>
        <v/>
      </c>
    </row>
    <row r="3841" spans="1:15" x14ac:dyDescent="0.2">
      <c r="A3841" t="str">
        <f>IFERROR(VLOOKUP(N3841,プログラム!B:C,2,0),"")</f>
        <v/>
      </c>
      <c r="B3841" t="str">
        <f t="shared" si="118"/>
        <v/>
      </c>
      <c r="C3841" t="str">
        <f>IFERROR(VLOOKUP(B3841,チーム番号!E:F,2,0),"")</f>
        <v/>
      </c>
      <c r="D3841" t="str">
        <f>IFERROR(VLOOKUP(N3841,プログラム!B:C,2,0),"")</f>
        <v/>
      </c>
      <c r="E3841" t="str">
        <f>IFERROR(記録__2[[#This Row],[組]],"")</f>
        <v/>
      </c>
      <c r="F3841" t="str">
        <f>IFERROR(記録__2[[#This Row],[水路]],"")</f>
        <v/>
      </c>
      <c r="G3841" t="str">
        <f>IFERROR(VLOOKUP(D3841,プログラムデータ!A:N,12,0),"")</f>
        <v/>
      </c>
      <c r="H3841" t="str">
        <f>IFERROR(VLOOKUP(D3841,プログラムデータ!A:N,13,0),"")</f>
        <v/>
      </c>
      <c r="I3841" t="str">
        <f>IFERROR(VLOOKUP(D3841,プログラムデータ!A:N,11,0),"")</f>
        <v/>
      </c>
      <c r="J3841" t="str">
        <f>IFERROR(VLOOKUP(D3841,プログラムデータ!A:N,10,0),"")</f>
        <v/>
      </c>
      <c r="K3841" t="str">
        <f>IFERROR(VLOOKUP(D3841,プログラムデータ!A:N,14,0),"")</f>
        <v/>
      </c>
      <c r="L3841" t="str">
        <f t="shared" si="119"/>
        <v xml:space="preserve">    </v>
      </c>
      <c r="M3841" t="str">
        <f>IFERROR(VLOOKUP(J3841,色々!M:P,4,0),"")</f>
        <v/>
      </c>
      <c r="N3841" t="str">
        <f>IFERROR(記録__2[[#This Row],[競技番号]],"")</f>
        <v/>
      </c>
      <c r="O3841" t="str">
        <f>IFERROR(記録__2[[#This Row],[選手番号]],"")</f>
        <v/>
      </c>
    </row>
    <row r="3842" spans="1:15" x14ac:dyDescent="0.2">
      <c r="A3842" t="str">
        <f>IFERROR(VLOOKUP(N3842,プログラム!B:C,2,0),"")</f>
        <v/>
      </c>
      <c r="B3842" t="str">
        <f t="shared" si="118"/>
        <v/>
      </c>
      <c r="C3842" t="str">
        <f>IFERROR(VLOOKUP(B3842,チーム番号!E:F,2,0),"")</f>
        <v/>
      </c>
      <c r="D3842" t="str">
        <f>IFERROR(VLOOKUP(N3842,プログラム!B:C,2,0),"")</f>
        <v/>
      </c>
      <c r="E3842" t="str">
        <f>IFERROR(記録__2[[#This Row],[組]],"")</f>
        <v/>
      </c>
      <c r="F3842" t="str">
        <f>IFERROR(記録__2[[#This Row],[水路]],"")</f>
        <v/>
      </c>
      <c r="G3842" t="str">
        <f>IFERROR(VLOOKUP(D3842,プログラムデータ!A:N,12,0),"")</f>
        <v/>
      </c>
      <c r="H3842" t="str">
        <f>IFERROR(VLOOKUP(D3842,プログラムデータ!A:N,13,0),"")</f>
        <v/>
      </c>
      <c r="I3842" t="str">
        <f>IFERROR(VLOOKUP(D3842,プログラムデータ!A:N,11,0),"")</f>
        <v/>
      </c>
      <c r="J3842" t="str">
        <f>IFERROR(VLOOKUP(D3842,プログラムデータ!A:N,10,0),"")</f>
        <v/>
      </c>
      <c r="K3842" t="str">
        <f>IFERROR(VLOOKUP(D3842,プログラムデータ!A:N,14,0),"")</f>
        <v/>
      </c>
      <c r="L3842" t="str">
        <f t="shared" si="119"/>
        <v xml:space="preserve">    </v>
      </c>
      <c r="M3842" t="str">
        <f>IFERROR(VLOOKUP(J3842,色々!M:P,4,0),"")</f>
        <v/>
      </c>
      <c r="N3842" t="str">
        <f>IFERROR(記録__2[[#This Row],[競技番号]],"")</f>
        <v/>
      </c>
      <c r="O3842" t="str">
        <f>IFERROR(記録__2[[#This Row],[選手番号]],"")</f>
        <v/>
      </c>
    </row>
    <row r="3843" spans="1:15" x14ac:dyDescent="0.2">
      <c r="A3843" t="str">
        <f>IFERROR(VLOOKUP(N3843,プログラム!B:C,2,0),"")</f>
        <v/>
      </c>
      <c r="B3843" t="str">
        <f t="shared" ref="B3843:B3906" si="120">IFERROR(IF(OR(M3843=6,M3843=7),O3843,""),"")</f>
        <v/>
      </c>
      <c r="C3843" t="str">
        <f>IFERROR(VLOOKUP(B3843,チーム番号!E:F,2,0),"")</f>
        <v/>
      </c>
      <c r="D3843" t="str">
        <f>IFERROR(VLOOKUP(N3843,プログラム!B:C,2,0),"")</f>
        <v/>
      </c>
      <c r="E3843" t="str">
        <f>IFERROR(記録__2[[#This Row],[組]],"")</f>
        <v/>
      </c>
      <c r="F3843" t="str">
        <f>IFERROR(記録__2[[#This Row],[水路]],"")</f>
        <v/>
      </c>
      <c r="G3843" t="str">
        <f>IFERROR(VLOOKUP(D3843,プログラムデータ!A:N,12,0),"")</f>
        <v/>
      </c>
      <c r="H3843" t="str">
        <f>IFERROR(VLOOKUP(D3843,プログラムデータ!A:N,13,0),"")</f>
        <v/>
      </c>
      <c r="I3843" t="str">
        <f>IFERROR(VLOOKUP(D3843,プログラムデータ!A:N,11,0),"")</f>
        <v/>
      </c>
      <c r="J3843" t="str">
        <f>IFERROR(VLOOKUP(D3843,プログラムデータ!A:N,10,0),"")</f>
        <v/>
      </c>
      <c r="K3843" t="str">
        <f>IFERROR(VLOOKUP(D3843,プログラムデータ!A:N,14,0),"")</f>
        <v/>
      </c>
      <c r="L3843" t="str">
        <f t="shared" ref="L3843:L3906" si="121">CONCATENATE(G3843," ",H3843," ",I3843," ",J3843," ",K3843)</f>
        <v xml:space="preserve">    </v>
      </c>
      <c r="M3843" t="str">
        <f>IFERROR(VLOOKUP(J3843,色々!M:P,4,0),"")</f>
        <v/>
      </c>
      <c r="N3843" t="str">
        <f>IFERROR(記録__2[[#This Row],[競技番号]],"")</f>
        <v/>
      </c>
      <c r="O3843" t="str">
        <f>IFERROR(記録__2[[#This Row],[選手番号]],"")</f>
        <v/>
      </c>
    </row>
    <row r="3844" spans="1:15" x14ac:dyDescent="0.2">
      <c r="A3844" t="str">
        <f>IFERROR(VLOOKUP(N3844,プログラム!B:C,2,0),"")</f>
        <v/>
      </c>
      <c r="B3844" t="str">
        <f t="shared" si="120"/>
        <v/>
      </c>
      <c r="C3844" t="str">
        <f>IFERROR(VLOOKUP(B3844,チーム番号!E:F,2,0),"")</f>
        <v/>
      </c>
      <c r="D3844" t="str">
        <f>IFERROR(VLOOKUP(N3844,プログラム!B:C,2,0),"")</f>
        <v/>
      </c>
      <c r="E3844" t="str">
        <f>IFERROR(記録__2[[#This Row],[組]],"")</f>
        <v/>
      </c>
      <c r="F3844" t="str">
        <f>IFERROR(記録__2[[#This Row],[水路]],"")</f>
        <v/>
      </c>
      <c r="G3844" t="str">
        <f>IFERROR(VLOOKUP(D3844,プログラムデータ!A:N,12,0),"")</f>
        <v/>
      </c>
      <c r="H3844" t="str">
        <f>IFERROR(VLOOKUP(D3844,プログラムデータ!A:N,13,0),"")</f>
        <v/>
      </c>
      <c r="I3844" t="str">
        <f>IFERROR(VLOOKUP(D3844,プログラムデータ!A:N,11,0),"")</f>
        <v/>
      </c>
      <c r="J3844" t="str">
        <f>IFERROR(VLOOKUP(D3844,プログラムデータ!A:N,10,0),"")</f>
        <v/>
      </c>
      <c r="K3844" t="str">
        <f>IFERROR(VLOOKUP(D3844,プログラムデータ!A:N,14,0),"")</f>
        <v/>
      </c>
      <c r="L3844" t="str">
        <f t="shared" si="121"/>
        <v xml:space="preserve">    </v>
      </c>
      <c r="M3844" t="str">
        <f>IFERROR(VLOOKUP(J3844,色々!M:P,4,0),"")</f>
        <v/>
      </c>
      <c r="N3844" t="str">
        <f>IFERROR(記録__2[[#This Row],[競技番号]],"")</f>
        <v/>
      </c>
      <c r="O3844" t="str">
        <f>IFERROR(記録__2[[#This Row],[選手番号]],"")</f>
        <v/>
      </c>
    </row>
    <row r="3845" spans="1:15" x14ac:dyDescent="0.2">
      <c r="A3845" t="str">
        <f>IFERROR(VLOOKUP(N3845,プログラム!B:C,2,0),"")</f>
        <v/>
      </c>
      <c r="B3845" t="str">
        <f t="shared" si="120"/>
        <v/>
      </c>
      <c r="C3845" t="str">
        <f>IFERROR(VLOOKUP(B3845,チーム番号!E:F,2,0),"")</f>
        <v/>
      </c>
      <c r="D3845" t="str">
        <f>IFERROR(VLOOKUP(N3845,プログラム!B:C,2,0),"")</f>
        <v/>
      </c>
      <c r="E3845" t="str">
        <f>IFERROR(記録__2[[#This Row],[組]],"")</f>
        <v/>
      </c>
      <c r="F3845" t="str">
        <f>IFERROR(記録__2[[#This Row],[水路]],"")</f>
        <v/>
      </c>
      <c r="G3845" t="str">
        <f>IFERROR(VLOOKUP(D3845,プログラムデータ!A:N,12,0),"")</f>
        <v/>
      </c>
      <c r="H3845" t="str">
        <f>IFERROR(VLOOKUP(D3845,プログラムデータ!A:N,13,0),"")</f>
        <v/>
      </c>
      <c r="I3845" t="str">
        <f>IFERROR(VLOOKUP(D3845,プログラムデータ!A:N,11,0),"")</f>
        <v/>
      </c>
      <c r="J3845" t="str">
        <f>IFERROR(VLOOKUP(D3845,プログラムデータ!A:N,10,0),"")</f>
        <v/>
      </c>
      <c r="K3845" t="str">
        <f>IFERROR(VLOOKUP(D3845,プログラムデータ!A:N,14,0),"")</f>
        <v/>
      </c>
      <c r="L3845" t="str">
        <f t="shared" si="121"/>
        <v xml:space="preserve">    </v>
      </c>
      <c r="M3845" t="str">
        <f>IFERROR(VLOOKUP(J3845,色々!M:P,4,0),"")</f>
        <v/>
      </c>
      <c r="N3845" t="str">
        <f>IFERROR(記録__2[[#This Row],[競技番号]],"")</f>
        <v/>
      </c>
      <c r="O3845" t="str">
        <f>IFERROR(記録__2[[#This Row],[選手番号]],"")</f>
        <v/>
      </c>
    </row>
    <row r="3846" spans="1:15" x14ac:dyDescent="0.2">
      <c r="A3846" t="str">
        <f>IFERROR(VLOOKUP(N3846,プログラム!B:C,2,0),"")</f>
        <v/>
      </c>
      <c r="B3846" t="str">
        <f t="shared" si="120"/>
        <v/>
      </c>
      <c r="C3846" t="str">
        <f>IFERROR(VLOOKUP(B3846,チーム番号!E:F,2,0),"")</f>
        <v/>
      </c>
      <c r="D3846" t="str">
        <f>IFERROR(VLOOKUP(N3846,プログラム!B:C,2,0),"")</f>
        <v/>
      </c>
      <c r="E3846" t="str">
        <f>IFERROR(記録__2[[#This Row],[組]],"")</f>
        <v/>
      </c>
      <c r="F3846" t="str">
        <f>IFERROR(記録__2[[#This Row],[水路]],"")</f>
        <v/>
      </c>
      <c r="G3846" t="str">
        <f>IFERROR(VLOOKUP(D3846,プログラムデータ!A:N,12,0),"")</f>
        <v/>
      </c>
      <c r="H3846" t="str">
        <f>IFERROR(VLOOKUP(D3846,プログラムデータ!A:N,13,0),"")</f>
        <v/>
      </c>
      <c r="I3846" t="str">
        <f>IFERROR(VLOOKUP(D3846,プログラムデータ!A:N,11,0),"")</f>
        <v/>
      </c>
      <c r="J3846" t="str">
        <f>IFERROR(VLOOKUP(D3846,プログラムデータ!A:N,10,0),"")</f>
        <v/>
      </c>
      <c r="K3846" t="str">
        <f>IFERROR(VLOOKUP(D3846,プログラムデータ!A:N,14,0),"")</f>
        <v/>
      </c>
      <c r="L3846" t="str">
        <f t="shared" si="121"/>
        <v xml:space="preserve">    </v>
      </c>
      <c r="M3846" t="str">
        <f>IFERROR(VLOOKUP(J3846,色々!M:P,4,0),"")</f>
        <v/>
      </c>
      <c r="N3846" t="str">
        <f>IFERROR(記録__2[[#This Row],[競技番号]],"")</f>
        <v/>
      </c>
      <c r="O3846" t="str">
        <f>IFERROR(記録__2[[#This Row],[選手番号]],"")</f>
        <v/>
      </c>
    </row>
    <row r="3847" spans="1:15" x14ac:dyDescent="0.2">
      <c r="A3847" t="str">
        <f>IFERROR(VLOOKUP(N3847,プログラム!B:C,2,0),"")</f>
        <v/>
      </c>
      <c r="B3847" t="str">
        <f t="shared" si="120"/>
        <v/>
      </c>
      <c r="C3847" t="str">
        <f>IFERROR(VLOOKUP(B3847,チーム番号!E:F,2,0),"")</f>
        <v/>
      </c>
      <c r="D3847" t="str">
        <f>IFERROR(VLOOKUP(N3847,プログラム!B:C,2,0),"")</f>
        <v/>
      </c>
      <c r="E3847" t="str">
        <f>IFERROR(記録__2[[#This Row],[組]],"")</f>
        <v/>
      </c>
      <c r="F3847" t="str">
        <f>IFERROR(記録__2[[#This Row],[水路]],"")</f>
        <v/>
      </c>
      <c r="G3847" t="str">
        <f>IFERROR(VLOOKUP(D3847,プログラムデータ!A:N,12,0),"")</f>
        <v/>
      </c>
      <c r="H3847" t="str">
        <f>IFERROR(VLOOKUP(D3847,プログラムデータ!A:N,13,0),"")</f>
        <v/>
      </c>
      <c r="I3847" t="str">
        <f>IFERROR(VLOOKUP(D3847,プログラムデータ!A:N,11,0),"")</f>
        <v/>
      </c>
      <c r="J3847" t="str">
        <f>IFERROR(VLOOKUP(D3847,プログラムデータ!A:N,10,0),"")</f>
        <v/>
      </c>
      <c r="K3847" t="str">
        <f>IFERROR(VLOOKUP(D3847,プログラムデータ!A:N,14,0),"")</f>
        <v/>
      </c>
      <c r="L3847" t="str">
        <f t="shared" si="121"/>
        <v xml:space="preserve">    </v>
      </c>
      <c r="M3847" t="str">
        <f>IFERROR(VLOOKUP(J3847,色々!M:P,4,0),"")</f>
        <v/>
      </c>
      <c r="N3847" t="str">
        <f>IFERROR(記録__2[[#This Row],[競技番号]],"")</f>
        <v/>
      </c>
      <c r="O3847" t="str">
        <f>IFERROR(記録__2[[#This Row],[選手番号]],"")</f>
        <v/>
      </c>
    </row>
    <row r="3848" spans="1:15" x14ac:dyDescent="0.2">
      <c r="A3848" t="str">
        <f>IFERROR(VLOOKUP(N3848,プログラム!B:C,2,0),"")</f>
        <v/>
      </c>
      <c r="B3848" t="str">
        <f t="shared" si="120"/>
        <v/>
      </c>
      <c r="C3848" t="str">
        <f>IFERROR(VLOOKUP(B3848,チーム番号!E:F,2,0),"")</f>
        <v/>
      </c>
      <c r="D3848" t="str">
        <f>IFERROR(VLOOKUP(N3848,プログラム!B:C,2,0),"")</f>
        <v/>
      </c>
      <c r="E3848" t="str">
        <f>IFERROR(記録__2[[#This Row],[組]],"")</f>
        <v/>
      </c>
      <c r="F3848" t="str">
        <f>IFERROR(記録__2[[#This Row],[水路]],"")</f>
        <v/>
      </c>
      <c r="G3848" t="str">
        <f>IFERROR(VLOOKUP(D3848,プログラムデータ!A:N,12,0),"")</f>
        <v/>
      </c>
      <c r="H3848" t="str">
        <f>IFERROR(VLOOKUP(D3848,プログラムデータ!A:N,13,0),"")</f>
        <v/>
      </c>
      <c r="I3848" t="str">
        <f>IFERROR(VLOOKUP(D3848,プログラムデータ!A:N,11,0),"")</f>
        <v/>
      </c>
      <c r="J3848" t="str">
        <f>IFERROR(VLOOKUP(D3848,プログラムデータ!A:N,10,0),"")</f>
        <v/>
      </c>
      <c r="K3848" t="str">
        <f>IFERROR(VLOOKUP(D3848,プログラムデータ!A:N,14,0),"")</f>
        <v/>
      </c>
      <c r="L3848" t="str">
        <f t="shared" si="121"/>
        <v xml:space="preserve">    </v>
      </c>
      <c r="M3848" t="str">
        <f>IFERROR(VLOOKUP(J3848,色々!M:P,4,0),"")</f>
        <v/>
      </c>
      <c r="N3848" t="str">
        <f>IFERROR(記録__2[[#This Row],[競技番号]],"")</f>
        <v/>
      </c>
      <c r="O3848" t="str">
        <f>IFERROR(記録__2[[#This Row],[選手番号]],"")</f>
        <v/>
      </c>
    </row>
    <row r="3849" spans="1:15" x14ac:dyDescent="0.2">
      <c r="A3849" t="str">
        <f>IFERROR(VLOOKUP(N3849,プログラム!B:C,2,0),"")</f>
        <v/>
      </c>
      <c r="B3849" t="str">
        <f t="shared" si="120"/>
        <v/>
      </c>
      <c r="C3849" t="str">
        <f>IFERROR(VLOOKUP(B3849,チーム番号!E:F,2,0),"")</f>
        <v/>
      </c>
      <c r="D3849" t="str">
        <f>IFERROR(VLOOKUP(N3849,プログラム!B:C,2,0),"")</f>
        <v/>
      </c>
      <c r="E3849" t="str">
        <f>IFERROR(記録__2[[#This Row],[組]],"")</f>
        <v/>
      </c>
      <c r="F3849" t="str">
        <f>IFERROR(記録__2[[#This Row],[水路]],"")</f>
        <v/>
      </c>
      <c r="G3849" t="str">
        <f>IFERROR(VLOOKUP(D3849,プログラムデータ!A:N,12,0),"")</f>
        <v/>
      </c>
      <c r="H3849" t="str">
        <f>IFERROR(VLOOKUP(D3849,プログラムデータ!A:N,13,0),"")</f>
        <v/>
      </c>
      <c r="I3849" t="str">
        <f>IFERROR(VLOOKUP(D3849,プログラムデータ!A:N,11,0),"")</f>
        <v/>
      </c>
      <c r="J3849" t="str">
        <f>IFERROR(VLOOKUP(D3849,プログラムデータ!A:N,10,0),"")</f>
        <v/>
      </c>
      <c r="K3849" t="str">
        <f>IFERROR(VLOOKUP(D3849,プログラムデータ!A:N,14,0),"")</f>
        <v/>
      </c>
      <c r="L3849" t="str">
        <f t="shared" si="121"/>
        <v xml:space="preserve">    </v>
      </c>
      <c r="M3849" t="str">
        <f>IFERROR(VLOOKUP(J3849,色々!M:P,4,0),"")</f>
        <v/>
      </c>
      <c r="N3849" t="str">
        <f>IFERROR(記録__2[[#This Row],[競技番号]],"")</f>
        <v/>
      </c>
      <c r="O3849" t="str">
        <f>IFERROR(記録__2[[#This Row],[選手番号]],"")</f>
        <v/>
      </c>
    </row>
    <row r="3850" spans="1:15" x14ac:dyDescent="0.2">
      <c r="A3850" t="str">
        <f>IFERROR(VLOOKUP(N3850,プログラム!B:C,2,0),"")</f>
        <v/>
      </c>
      <c r="B3850" t="str">
        <f t="shared" si="120"/>
        <v/>
      </c>
      <c r="C3850" t="str">
        <f>IFERROR(VLOOKUP(B3850,チーム番号!E:F,2,0),"")</f>
        <v/>
      </c>
      <c r="D3850" t="str">
        <f>IFERROR(VLOOKUP(N3850,プログラム!B:C,2,0),"")</f>
        <v/>
      </c>
      <c r="E3850" t="str">
        <f>IFERROR(記録__2[[#This Row],[組]],"")</f>
        <v/>
      </c>
      <c r="F3850" t="str">
        <f>IFERROR(記録__2[[#This Row],[水路]],"")</f>
        <v/>
      </c>
      <c r="G3850" t="str">
        <f>IFERROR(VLOOKUP(D3850,プログラムデータ!A:N,12,0),"")</f>
        <v/>
      </c>
      <c r="H3850" t="str">
        <f>IFERROR(VLOOKUP(D3850,プログラムデータ!A:N,13,0),"")</f>
        <v/>
      </c>
      <c r="I3850" t="str">
        <f>IFERROR(VLOOKUP(D3850,プログラムデータ!A:N,11,0),"")</f>
        <v/>
      </c>
      <c r="J3850" t="str">
        <f>IFERROR(VLOOKUP(D3850,プログラムデータ!A:N,10,0),"")</f>
        <v/>
      </c>
      <c r="K3850" t="str">
        <f>IFERROR(VLOOKUP(D3850,プログラムデータ!A:N,14,0),"")</f>
        <v/>
      </c>
      <c r="L3850" t="str">
        <f t="shared" si="121"/>
        <v xml:space="preserve">    </v>
      </c>
      <c r="M3850" t="str">
        <f>IFERROR(VLOOKUP(J3850,色々!M:P,4,0),"")</f>
        <v/>
      </c>
      <c r="N3850" t="str">
        <f>IFERROR(記録__2[[#This Row],[競技番号]],"")</f>
        <v/>
      </c>
      <c r="O3850" t="str">
        <f>IFERROR(記録__2[[#This Row],[選手番号]],"")</f>
        <v/>
      </c>
    </row>
    <row r="3851" spans="1:15" x14ac:dyDescent="0.2">
      <c r="A3851" t="str">
        <f>IFERROR(VLOOKUP(N3851,プログラム!B:C,2,0),"")</f>
        <v/>
      </c>
      <c r="B3851" t="str">
        <f t="shared" si="120"/>
        <v/>
      </c>
      <c r="C3851" t="str">
        <f>IFERROR(VLOOKUP(B3851,チーム番号!E:F,2,0),"")</f>
        <v/>
      </c>
      <c r="D3851" t="str">
        <f>IFERROR(VLOOKUP(N3851,プログラム!B:C,2,0),"")</f>
        <v/>
      </c>
      <c r="E3851" t="str">
        <f>IFERROR(記録__2[[#This Row],[組]],"")</f>
        <v/>
      </c>
      <c r="F3851" t="str">
        <f>IFERROR(記録__2[[#This Row],[水路]],"")</f>
        <v/>
      </c>
      <c r="G3851" t="str">
        <f>IFERROR(VLOOKUP(D3851,プログラムデータ!A:N,12,0),"")</f>
        <v/>
      </c>
      <c r="H3851" t="str">
        <f>IFERROR(VLOOKUP(D3851,プログラムデータ!A:N,13,0),"")</f>
        <v/>
      </c>
      <c r="I3851" t="str">
        <f>IFERROR(VLOOKUP(D3851,プログラムデータ!A:N,11,0),"")</f>
        <v/>
      </c>
      <c r="J3851" t="str">
        <f>IFERROR(VLOOKUP(D3851,プログラムデータ!A:N,10,0),"")</f>
        <v/>
      </c>
      <c r="K3851" t="str">
        <f>IFERROR(VLOOKUP(D3851,プログラムデータ!A:N,14,0),"")</f>
        <v/>
      </c>
      <c r="L3851" t="str">
        <f t="shared" si="121"/>
        <v xml:space="preserve">    </v>
      </c>
      <c r="M3851" t="str">
        <f>IFERROR(VLOOKUP(J3851,色々!M:P,4,0),"")</f>
        <v/>
      </c>
      <c r="N3851" t="str">
        <f>IFERROR(記録__2[[#This Row],[競技番号]],"")</f>
        <v/>
      </c>
      <c r="O3851" t="str">
        <f>IFERROR(記録__2[[#This Row],[選手番号]],"")</f>
        <v/>
      </c>
    </row>
    <row r="3852" spans="1:15" x14ac:dyDescent="0.2">
      <c r="A3852" t="str">
        <f>IFERROR(VLOOKUP(N3852,プログラム!B:C,2,0),"")</f>
        <v/>
      </c>
      <c r="B3852" t="str">
        <f t="shared" si="120"/>
        <v/>
      </c>
      <c r="C3852" t="str">
        <f>IFERROR(VLOOKUP(B3852,チーム番号!E:F,2,0),"")</f>
        <v/>
      </c>
      <c r="D3852" t="str">
        <f>IFERROR(VLOOKUP(N3852,プログラム!B:C,2,0),"")</f>
        <v/>
      </c>
      <c r="E3852" t="str">
        <f>IFERROR(記録__2[[#This Row],[組]],"")</f>
        <v/>
      </c>
      <c r="F3852" t="str">
        <f>IFERROR(記録__2[[#This Row],[水路]],"")</f>
        <v/>
      </c>
      <c r="G3852" t="str">
        <f>IFERROR(VLOOKUP(D3852,プログラムデータ!A:N,12,0),"")</f>
        <v/>
      </c>
      <c r="H3852" t="str">
        <f>IFERROR(VLOOKUP(D3852,プログラムデータ!A:N,13,0),"")</f>
        <v/>
      </c>
      <c r="I3852" t="str">
        <f>IFERROR(VLOOKUP(D3852,プログラムデータ!A:N,11,0),"")</f>
        <v/>
      </c>
      <c r="J3852" t="str">
        <f>IFERROR(VLOOKUP(D3852,プログラムデータ!A:N,10,0),"")</f>
        <v/>
      </c>
      <c r="K3852" t="str">
        <f>IFERROR(VLOOKUP(D3852,プログラムデータ!A:N,14,0),"")</f>
        <v/>
      </c>
      <c r="L3852" t="str">
        <f t="shared" si="121"/>
        <v xml:space="preserve">    </v>
      </c>
      <c r="M3852" t="str">
        <f>IFERROR(VLOOKUP(J3852,色々!M:P,4,0),"")</f>
        <v/>
      </c>
      <c r="N3852" t="str">
        <f>IFERROR(記録__2[[#This Row],[競技番号]],"")</f>
        <v/>
      </c>
      <c r="O3852" t="str">
        <f>IFERROR(記録__2[[#This Row],[選手番号]],"")</f>
        <v/>
      </c>
    </row>
    <row r="3853" spans="1:15" x14ac:dyDescent="0.2">
      <c r="A3853" t="str">
        <f>IFERROR(VLOOKUP(N3853,プログラム!B:C,2,0),"")</f>
        <v/>
      </c>
      <c r="B3853" t="str">
        <f t="shared" si="120"/>
        <v/>
      </c>
      <c r="C3853" t="str">
        <f>IFERROR(VLOOKUP(B3853,チーム番号!E:F,2,0),"")</f>
        <v/>
      </c>
      <c r="D3853" t="str">
        <f>IFERROR(VLOOKUP(N3853,プログラム!B:C,2,0),"")</f>
        <v/>
      </c>
      <c r="E3853" t="str">
        <f>IFERROR(記録__2[[#This Row],[組]],"")</f>
        <v/>
      </c>
      <c r="F3853" t="str">
        <f>IFERROR(記録__2[[#This Row],[水路]],"")</f>
        <v/>
      </c>
      <c r="G3853" t="str">
        <f>IFERROR(VLOOKUP(D3853,プログラムデータ!A:N,12,0),"")</f>
        <v/>
      </c>
      <c r="H3853" t="str">
        <f>IFERROR(VLOOKUP(D3853,プログラムデータ!A:N,13,0),"")</f>
        <v/>
      </c>
      <c r="I3853" t="str">
        <f>IFERROR(VLOOKUP(D3853,プログラムデータ!A:N,11,0),"")</f>
        <v/>
      </c>
      <c r="J3853" t="str">
        <f>IFERROR(VLOOKUP(D3853,プログラムデータ!A:N,10,0),"")</f>
        <v/>
      </c>
      <c r="K3853" t="str">
        <f>IFERROR(VLOOKUP(D3853,プログラムデータ!A:N,14,0),"")</f>
        <v/>
      </c>
      <c r="L3853" t="str">
        <f t="shared" si="121"/>
        <v xml:space="preserve">    </v>
      </c>
      <c r="M3853" t="str">
        <f>IFERROR(VLOOKUP(J3853,色々!M:P,4,0),"")</f>
        <v/>
      </c>
      <c r="N3853" t="str">
        <f>IFERROR(記録__2[[#This Row],[競技番号]],"")</f>
        <v/>
      </c>
      <c r="O3853" t="str">
        <f>IFERROR(記録__2[[#This Row],[選手番号]],"")</f>
        <v/>
      </c>
    </row>
    <row r="3854" spans="1:15" x14ac:dyDescent="0.2">
      <c r="A3854" t="str">
        <f>IFERROR(VLOOKUP(N3854,プログラム!B:C,2,0),"")</f>
        <v/>
      </c>
      <c r="B3854" t="str">
        <f t="shared" si="120"/>
        <v/>
      </c>
      <c r="C3854" t="str">
        <f>IFERROR(VLOOKUP(B3854,チーム番号!E:F,2,0),"")</f>
        <v/>
      </c>
      <c r="D3854" t="str">
        <f>IFERROR(VLOOKUP(N3854,プログラム!B:C,2,0),"")</f>
        <v/>
      </c>
      <c r="E3854" t="str">
        <f>IFERROR(記録__2[[#This Row],[組]],"")</f>
        <v/>
      </c>
      <c r="F3854" t="str">
        <f>IFERROR(記録__2[[#This Row],[水路]],"")</f>
        <v/>
      </c>
      <c r="G3854" t="str">
        <f>IFERROR(VLOOKUP(D3854,プログラムデータ!A:N,12,0),"")</f>
        <v/>
      </c>
      <c r="H3854" t="str">
        <f>IFERROR(VLOOKUP(D3854,プログラムデータ!A:N,13,0),"")</f>
        <v/>
      </c>
      <c r="I3854" t="str">
        <f>IFERROR(VLOOKUP(D3854,プログラムデータ!A:N,11,0),"")</f>
        <v/>
      </c>
      <c r="J3854" t="str">
        <f>IFERROR(VLOOKUP(D3854,プログラムデータ!A:N,10,0),"")</f>
        <v/>
      </c>
      <c r="K3854" t="str">
        <f>IFERROR(VLOOKUP(D3854,プログラムデータ!A:N,14,0),"")</f>
        <v/>
      </c>
      <c r="L3854" t="str">
        <f t="shared" si="121"/>
        <v xml:space="preserve">    </v>
      </c>
      <c r="M3854" t="str">
        <f>IFERROR(VLOOKUP(J3854,色々!M:P,4,0),"")</f>
        <v/>
      </c>
      <c r="N3854" t="str">
        <f>IFERROR(記録__2[[#This Row],[競技番号]],"")</f>
        <v/>
      </c>
      <c r="O3854" t="str">
        <f>IFERROR(記録__2[[#This Row],[選手番号]],"")</f>
        <v/>
      </c>
    </row>
    <row r="3855" spans="1:15" x14ac:dyDescent="0.2">
      <c r="A3855" t="str">
        <f>IFERROR(VLOOKUP(N3855,プログラム!B:C,2,0),"")</f>
        <v/>
      </c>
      <c r="B3855" t="str">
        <f t="shared" si="120"/>
        <v/>
      </c>
      <c r="C3855" t="str">
        <f>IFERROR(VLOOKUP(B3855,チーム番号!E:F,2,0),"")</f>
        <v/>
      </c>
      <c r="D3855" t="str">
        <f>IFERROR(VLOOKUP(N3855,プログラム!B:C,2,0),"")</f>
        <v/>
      </c>
      <c r="E3855" t="str">
        <f>IFERROR(記録__2[[#This Row],[組]],"")</f>
        <v/>
      </c>
      <c r="F3855" t="str">
        <f>IFERROR(記録__2[[#This Row],[水路]],"")</f>
        <v/>
      </c>
      <c r="G3855" t="str">
        <f>IFERROR(VLOOKUP(D3855,プログラムデータ!A:N,12,0),"")</f>
        <v/>
      </c>
      <c r="H3855" t="str">
        <f>IFERROR(VLOOKUP(D3855,プログラムデータ!A:N,13,0),"")</f>
        <v/>
      </c>
      <c r="I3855" t="str">
        <f>IFERROR(VLOOKUP(D3855,プログラムデータ!A:N,11,0),"")</f>
        <v/>
      </c>
      <c r="J3855" t="str">
        <f>IFERROR(VLOOKUP(D3855,プログラムデータ!A:N,10,0),"")</f>
        <v/>
      </c>
      <c r="K3855" t="str">
        <f>IFERROR(VLOOKUP(D3855,プログラムデータ!A:N,14,0),"")</f>
        <v/>
      </c>
      <c r="L3855" t="str">
        <f t="shared" si="121"/>
        <v xml:space="preserve">    </v>
      </c>
      <c r="M3855" t="str">
        <f>IFERROR(VLOOKUP(J3855,色々!M:P,4,0),"")</f>
        <v/>
      </c>
      <c r="N3855" t="str">
        <f>IFERROR(記録__2[[#This Row],[競技番号]],"")</f>
        <v/>
      </c>
      <c r="O3855" t="str">
        <f>IFERROR(記録__2[[#This Row],[選手番号]],"")</f>
        <v/>
      </c>
    </row>
    <row r="3856" spans="1:15" x14ac:dyDescent="0.2">
      <c r="A3856" t="str">
        <f>IFERROR(VLOOKUP(N3856,プログラム!B:C,2,0),"")</f>
        <v/>
      </c>
      <c r="B3856" t="str">
        <f t="shared" si="120"/>
        <v/>
      </c>
      <c r="C3856" t="str">
        <f>IFERROR(VLOOKUP(B3856,チーム番号!E:F,2,0),"")</f>
        <v/>
      </c>
      <c r="D3856" t="str">
        <f>IFERROR(VLOOKUP(N3856,プログラム!B:C,2,0),"")</f>
        <v/>
      </c>
      <c r="E3856" t="str">
        <f>IFERROR(記録__2[[#This Row],[組]],"")</f>
        <v/>
      </c>
      <c r="F3856" t="str">
        <f>IFERROR(記録__2[[#This Row],[水路]],"")</f>
        <v/>
      </c>
      <c r="G3856" t="str">
        <f>IFERROR(VLOOKUP(D3856,プログラムデータ!A:N,12,0),"")</f>
        <v/>
      </c>
      <c r="H3856" t="str">
        <f>IFERROR(VLOOKUP(D3856,プログラムデータ!A:N,13,0),"")</f>
        <v/>
      </c>
      <c r="I3856" t="str">
        <f>IFERROR(VLOOKUP(D3856,プログラムデータ!A:N,11,0),"")</f>
        <v/>
      </c>
      <c r="J3856" t="str">
        <f>IFERROR(VLOOKUP(D3856,プログラムデータ!A:N,10,0),"")</f>
        <v/>
      </c>
      <c r="K3856" t="str">
        <f>IFERROR(VLOOKUP(D3856,プログラムデータ!A:N,14,0),"")</f>
        <v/>
      </c>
      <c r="L3856" t="str">
        <f t="shared" si="121"/>
        <v xml:space="preserve">    </v>
      </c>
      <c r="M3856" t="str">
        <f>IFERROR(VLOOKUP(J3856,色々!M:P,4,0),"")</f>
        <v/>
      </c>
      <c r="N3856" t="str">
        <f>IFERROR(記録__2[[#This Row],[競技番号]],"")</f>
        <v/>
      </c>
      <c r="O3856" t="str">
        <f>IFERROR(記録__2[[#This Row],[選手番号]],"")</f>
        <v/>
      </c>
    </row>
    <row r="3857" spans="1:15" x14ac:dyDescent="0.2">
      <c r="A3857" t="str">
        <f>IFERROR(VLOOKUP(N3857,プログラム!B:C,2,0),"")</f>
        <v/>
      </c>
      <c r="B3857" t="str">
        <f t="shared" si="120"/>
        <v/>
      </c>
      <c r="C3857" t="str">
        <f>IFERROR(VLOOKUP(B3857,チーム番号!E:F,2,0),"")</f>
        <v/>
      </c>
      <c r="D3857" t="str">
        <f>IFERROR(VLOOKUP(N3857,プログラム!B:C,2,0),"")</f>
        <v/>
      </c>
      <c r="E3857" t="str">
        <f>IFERROR(記録__2[[#This Row],[組]],"")</f>
        <v/>
      </c>
      <c r="F3857" t="str">
        <f>IFERROR(記録__2[[#This Row],[水路]],"")</f>
        <v/>
      </c>
      <c r="G3857" t="str">
        <f>IFERROR(VLOOKUP(D3857,プログラムデータ!A:N,12,0),"")</f>
        <v/>
      </c>
      <c r="H3857" t="str">
        <f>IFERROR(VLOOKUP(D3857,プログラムデータ!A:N,13,0),"")</f>
        <v/>
      </c>
      <c r="I3857" t="str">
        <f>IFERROR(VLOOKUP(D3857,プログラムデータ!A:N,11,0),"")</f>
        <v/>
      </c>
      <c r="J3857" t="str">
        <f>IFERROR(VLOOKUP(D3857,プログラムデータ!A:N,10,0),"")</f>
        <v/>
      </c>
      <c r="K3857" t="str">
        <f>IFERROR(VLOOKUP(D3857,プログラムデータ!A:N,14,0),"")</f>
        <v/>
      </c>
      <c r="L3857" t="str">
        <f t="shared" si="121"/>
        <v xml:space="preserve">    </v>
      </c>
      <c r="M3857" t="str">
        <f>IFERROR(VLOOKUP(J3857,色々!M:P,4,0),"")</f>
        <v/>
      </c>
      <c r="N3857" t="str">
        <f>IFERROR(記録__2[[#This Row],[競技番号]],"")</f>
        <v/>
      </c>
      <c r="O3857" t="str">
        <f>IFERROR(記録__2[[#This Row],[選手番号]],"")</f>
        <v/>
      </c>
    </row>
    <row r="3858" spans="1:15" x14ac:dyDescent="0.2">
      <c r="A3858" t="str">
        <f>IFERROR(VLOOKUP(N3858,プログラム!B:C,2,0),"")</f>
        <v/>
      </c>
      <c r="B3858" t="str">
        <f t="shared" si="120"/>
        <v/>
      </c>
      <c r="C3858" t="str">
        <f>IFERROR(VLOOKUP(B3858,チーム番号!E:F,2,0),"")</f>
        <v/>
      </c>
      <c r="D3858" t="str">
        <f>IFERROR(VLOOKUP(N3858,プログラム!B:C,2,0),"")</f>
        <v/>
      </c>
      <c r="E3858" t="str">
        <f>IFERROR(記録__2[[#This Row],[組]],"")</f>
        <v/>
      </c>
      <c r="F3858" t="str">
        <f>IFERROR(記録__2[[#This Row],[水路]],"")</f>
        <v/>
      </c>
      <c r="G3858" t="str">
        <f>IFERROR(VLOOKUP(D3858,プログラムデータ!A:N,12,0),"")</f>
        <v/>
      </c>
      <c r="H3858" t="str">
        <f>IFERROR(VLOOKUP(D3858,プログラムデータ!A:N,13,0),"")</f>
        <v/>
      </c>
      <c r="I3858" t="str">
        <f>IFERROR(VLOOKUP(D3858,プログラムデータ!A:N,11,0),"")</f>
        <v/>
      </c>
      <c r="J3858" t="str">
        <f>IFERROR(VLOOKUP(D3858,プログラムデータ!A:N,10,0),"")</f>
        <v/>
      </c>
      <c r="K3858" t="str">
        <f>IFERROR(VLOOKUP(D3858,プログラムデータ!A:N,14,0),"")</f>
        <v/>
      </c>
      <c r="L3858" t="str">
        <f t="shared" si="121"/>
        <v xml:space="preserve">    </v>
      </c>
      <c r="M3858" t="str">
        <f>IFERROR(VLOOKUP(J3858,色々!M:P,4,0),"")</f>
        <v/>
      </c>
      <c r="N3858" t="str">
        <f>IFERROR(記録__2[[#This Row],[競技番号]],"")</f>
        <v/>
      </c>
      <c r="O3858" t="str">
        <f>IFERROR(記録__2[[#This Row],[選手番号]],"")</f>
        <v/>
      </c>
    </row>
    <row r="3859" spans="1:15" x14ac:dyDescent="0.2">
      <c r="A3859" t="str">
        <f>IFERROR(VLOOKUP(N3859,プログラム!B:C,2,0),"")</f>
        <v/>
      </c>
      <c r="B3859" t="str">
        <f t="shared" si="120"/>
        <v/>
      </c>
      <c r="C3859" t="str">
        <f>IFERROR(VLOOKUP(B3859,チーム番号!E:F,2,0),"")</f>
        <v/>
      </c>
      <c r="D3859" t="str">
        <f>IFERROR(VLOOKUP(N3859,プログラム!B:C,2,0),"")</f>
        <v/>
      </c>
      <c r="E3859" t="str">
        <f>IFERROR(記録__2[[#This Row],[組]],"")</f>
        <v/>
      </c>
      <c r="F3859" t="str">
        <f>IFERROR(記録__2[[#This Row],[水路]],"")</f>
        <v/>
      </c>
      <c r="G3859" t="str">
        <f>IFERROR(VLOOKUP(D3859,プログラムデータ!A:N,12,0),"")</f>
        <v/>
      </c>
      <c r="H3859" t="str">
        <f>IFERROR(VLOOKUP(D3859,プログラムデータ!A:N,13,0),"")</f>
        <v/>
      </c>
      <c r="I3859" t="str">
        <f>IFERROR(VLOOKUP(D3859,プログラムデータ!A:N,11,0),"")</f>
        <v/>
      </c>
      <c r="J3859" t="str">
        <f>IFERROR(VLOOKUP(D3859,プログラムデータ!A:N,10,0),"")</f>
        <v/>
      </c>
      <c r="K3859" t="str">
        <f>IFERROR(VLOOKUP(D3859,プログラムデータ!A:N,14,0),"")</f>
        <v/>
      </c>
      <c r="L3859" t="str">
        <f t="shared" si="121"/>
        <v xml:space="preserve">    </v>
      </c>
      <c r="M3859" t="str">
        <f>IFERROR(VLOOKUP(J3859,色々!M:P,4,0),"")</f>
        <v/>
      </c>
      <c r="N3859" t="str">
        <f>IFERROR(記録__2[[#This Row],[競技番号]],"")</f>
        <v/>
      </c>
      <c r="O3859" t="str">
        <f>IFERROR(記録__2[[#This Row],[選手番号]],"")</f>
        <v/>
      </c>
    </row>
    <row r="3860" spans="1:15" x14ac:dyDescent="0.2">
      <c r="A3860" t="str">
        <f>IFERROR(VLOOKUP(N3860,プログラム!B:C,2,0),"")</f>
        <v/>
      </c>
      <c r="B3860" t="str">
        <f t="shared" si="120"/>
        <v/>
      </c>
      <c r="C3860" t="str">
        <f>IFERROR(VLOOKUP(B3860,チーム番号!E:F,2,0),"")</f>
        <v/>
      </c>
      <c r="D3860" t="str">
        <f>IFERROR(VLOOKUP(N3860,プログラム!B:C,2,0),"")</f>
        <v/>
      </c>
      <c r="E3860" t="str">
        <f>IFERROR(記録__2[[#This Row],[組]],"")</f>
        <v/>
      </c>
      <c r="F3860" t="str">
        <f>IFERROR(記録__2[[#This Row],[水路]],"")</f>
        <v/>
      </c>
      <c r="G3860" t="str">
        <f>IFERROR(VLOOKUP(D3860,プログラムデータ!A:N,12,0),"")</f>
        <v/>
      </c>
      <c r="H3860" t="str">
        <f>IFERROR(VLOOKUP(D3860,プログラムデータ!A:N,13,0),"")</f>
        <v/>
      </c>
      <c r="I3860" t="str">
        <f>IFERROR(VLOOKUP(D3860,プログラムデータ!A:N,11,0),"")</f>
        <v/>
      </c>
      <c r="J3860" t="str">
        <f>IFERROR(VLOOKUP(D3860,プログラムデータ!A:N,10,0),"")</f>
        <v/>
      </c>
      <c r="K3860" t="str">
        <f>IFERROR(VLOOKUP(D3860,プログラムデータ!A:N,14,0),"")</f>
        <v/>
      </c>
      <c r="L3860" t="str">
        <f t="shared" si="121"/>
        <v xml:space="preserve">    </v>
      </c>
      <c r="M3860" t="str">
        <f>IFERROR(VLOOKUP(J3860,色々!M:P,4,0),"")</f>
        <v/>
      </c>
      <c r="N3860" t="str">
        <f>IFERROR(記録__2[[#This Row],[競技番号]],"")</f>
        <v/>
      </c>
      <c r="O3860" t="str">
        <f>IFERROR(記録__2[[#This Row],[選手番号]],"")</f>
        <v/>
      </c>
    </row>
    <row r="3861" spans="1:15" x14ac:dyDescent="0.2">
      <c r="A3861" t="str">
        <f>IFERROR(VLOOKUP(N3861,プログラム!B:C,2,0),"")</f>
        <v/>
      </c>
      <c r="B3861" t="str">
        <f t="shared" si="120"/>
        <v/>
      </c>
      <c r="C3861" t="str">
        <f>IFERROR(VLOOKUP(B3861,チーム番号!E:F,2,0),"")</f>
        <v/>
      </c>
      <c r="D3861" t="str">
        <f>IFERROR(VLOOKUP(N3861,プログラム!B:C,2,0),"")</f>
        <v/>
      </c>
      <c r="E3861" t="str">
        <f>IFERROR(記録__2[[#This Row],[組]],"")</f>
        <v/>
      </c>
      <c r="F3861" t="str">
        <f>IFERROR(記録__2[[#This Row],[水路]],"")</f>
        <v/>
      </c>
      <c r="G3861" t="str">
        <f>IFERROR(VLOOKUP(D3861,プログラムデータ!A:N,12,0),"")</f>
        <v/>
      </c>
      <c r="H3861" t="str">
        <f>IFERROR(VLOOKUP(D3861,プログラムデータ!A:N,13,0),"")</f>
        <v/>
      </c>
      <c r="I3861" t="str">
        <f>IFERROR(VLOOKUP(D3861,プログラムデータ!A:N,11,0),"")</f>
        <v/>
      </c>
      <c r="J3861" t="str">
        <f>IFERROR(VLOOKUP(D3861,プログラムデータ!A:N,10,0),"")</f>
        <v/>
      </c>
      <c r="K3861" t="str">
        <f>IFERROR(VLOOKUP(D3861,プログラムデータ!A:N,14,0),"")</f>
        <v/>
      </c>
      <c r="L3861" t="str">
        <f t="shared" si="121"/>
        <v xml:space="preserve">    </v>
      </c>
      <c r="M3861" t="str">
        <f>IFERROR(VLOOKUP(J3861,色々!M:P,4,0),"")</f>
        <v/>
      </c>
      <c r="N3861" t="str">
        <f>IFERROR(記録__2[[#This Row],[競技番号]],"")</f>
        <v/>
      </c>
      <c r="O3861" t="str">
        <f>IFERROR(記録__2[[#This Row],[選手番号]],"")</f>
        <v/>
      </c>
    </row>
    <row r="3862" spans="1:15" x14ac:dyDescent="0.2">
      <c r="A3862" t="str">
        <f>IFERROR(VLOOKUP(N3862,プログラム!B:C,2,0),"")</f>
        <v/>
      </c>
      <c r="B3862" t="str">
        <f t="shared" si="120"/>
        <v/>
      </c>
      <c r="C3862" t="str">
        <f>IFERROR(VLOOKUP(B3862,チーム番号!E:F,2,0),"")</f>
        <v/>
      </c>
      <c r="D3862" t="str">
        <f>IFERROR(VLOOKUP(N3862,プログラム!B:C,2,0),"")</f>
        <v/>
      </c>
      <c r="E3862" t="str">
        <f>IFERROR(記録__2[[#This Row],[組]],"")</f>
        <v/>
      </c>
      <c r="F3862" t="str">
        <f>IFERROR(記録__2[[#This Row],[水路]],"")</f>
        <v/>
      </c>
      <c r="G3862" t="str">
        <f>IFERROR(VLOOKUP(D3862,プログラムデータ!A:N,12,0),"")</f>
        <v/>
      </c>
      <c r="H3862" t="str">
        <f>IFERROR(VLOOKUP(D3862,プログラムデータ!A:N,13,0),"")</f>
        <v/>
      </c>
      <c r="I3862" t="str">
        <f>IFERROR(VLOOKUP(D3862,プログラムデータ!A:N,11,0),"")</f>
        <v/>
      </c>
      <c r="J3862" t="str">
        <f>IFERROR(VLOOKUP(D3862,プログラムデータ!A:N,10,0),"")</f>
        <v/>
      </c>
      <c r="K3862" t="str">
        <f>IFERROR(VLOOKUP(D3862,プログラムデータ!A:N,14,0),"")</f>
        <v/>
      </c>
      <c r="L3862" t="str">
        <f t="shared" si="121"/>
        <v xml:space="preserve">    </v>
      </c>
      <c r="M3862" t="str">
        <f>IFERROR(VLOOKUP(J3862,色々!M:P,4,0),"")</f>
        <v/>
      </c>
      <c r="N3862" t="str">
        <f>IFERROR(記録__2[[#This Row],[競技番号]],"")</f>
        <v/>
      </c>
      <c r="O3862" t="str">
        <f>IFERROR(記録__2[[#This Row],[選手番号]],"")</f>
        <v/>
      </c>
    </row>
    <row r="3863" spans="1:15" x14ac:dyDescent="0.2">
      <c r="A3863" t="str">
        <f>IFERROR(VLOOKUP(N3863,プログラム!B:C,2,0),"")</f>
        <v/>
      </c>
      <c r="B3863" t="str">
        <f t="shared" si="120"/>
        <v/>
      </c>
      <c r="C3863" t="str">
        <f>IFERROR(VLOOKUP(B3863,チーム番号!E:F,2,0),"")</f>
        <v/>
      </c>
      <c r="D3863" t="str">
        <f>IFERROR(VLOOKUP(N3863,プログラム!B:C,2,0),"")</f>
        <v/>
      </c>
      <c r="E3863" t="str">
        <f>IFERROR(記録__2[[#This Row],[組]],"")</f>
        <v/>
      </c>
      <c r="F3863" t="str">
        <f>IFERROR(記録__2[[#This Row],[水路]],"")</f>
        <v/>
      </c>
      <c r="G3863" t="str">
        <f>IFERROR(VLOOKUP(D3863,プログラムデータ!A:N,12,0),"")</f>
        <v/>
      </c>
      <c r="H3863" t="str">
        <f>IFERROR(VLOOKUP(D3863,プログラムデータ!A:N,13,0),"")</f>
        <v/>
      </c>
      <c r="I3863" t="str">
        <f>IFERROR(VLOOKUP(D3863,プログラムデータ!A:N,11,0),"")</f>
        <v/>
      </c>
      <c r="J3863" t="str">
        <f>IFERROR(VLOOKUP(D3863,プログラムデータ!A:N,10,0),"")</f>
        <v/>
      </c>
      <c r="K3863" t="str">
        <f>IFERROR(VLOOKUP(D3863,プログラムデータ!A:N,14,0),"")</f>
        <v/>
      </c>
      <c r="L3863" t="str">
        <f t="shared" si="121"/>
        <v xml:space="preserve">    </v>
      </c>
      <c r="M3863" t="str">
        <f>IFERROR(VLOOKUP(J3863,色々!M:P,4,0),"")</f>
        <v/>
      </c>
      <c r="N3863" t="str">
        <f>IFERROR(記録__2[[#This Row],[競技番号]],"")</f>
        <v/>
      </c>
      <c r="O3863" t="str">
        <f>IFERROR(記録__2[[#This Row],[選手番号]],"")</f>
        <v/>
      </c>
    </row>
    <row r="3864" spans="1:15" x14ac:dyDescent="0.2">
      <c r="A3864" t="str">
        <f>IFERROR(VLOOKUP(N3864,プログラム!B:C,2,0),"")</f>
        <v/>
      </c>
      <c r="B3864" t="str">
        <f t="shared" si="120"/>
        <v/>
      </c>
      <c r="C3864" t="str">
        <f>IFERROR(VLOOKUP(B3864,チーム番号!E:F,2,0),"")</f>
        <v/>
      </c>
      <c r="D3864" t="str">
        <f>IFERROR(VLOOKUP(N3864,プログラム!B:C,2,0),"")</f>
        <v/>
      </c>
      <c r="E3864" t="str">
        <f>IFERROR(記録__2[[#This Row],[組]],"")</f>
        <v/>
      </c>
      <c r="F3864" t="str">
        <f>IFERROR(記録__2[[#This Row],[水路]],"")</f>
        <v/>
      </c>
      <c r="G3864" t="str">
        <f>IFERROR(VLOOKUP(D3864,プログラムデータ!A:N,12,0),"")</f>
        <v/>
      </c>
      <c r="H3864" t="str">
        <f>IFERROR(VLOOKUP(D3864,プログラムデータ!A:N,13,0),"")</f>
        <v/>
      </c>
      <c r="I3864" t="str">
        <f>IFERROR(VLOOKUP(D3864,プログラムデータ!A:N,11,0),"")</f>
        <v/>
      </c>
      <c r="J3864" t="str">
        <f>IFERROR(VLOOKUP(D3864,プログラムデータ!A:N,10,0),"")</f>
        <v/>
      </c>
      <c r="K3864" t="str">
        <f>IFERROR(VLOOKUP(D3864,プログラムデータ!A:N,14,0),"")</f>
        <v/>
      </c>
      <c r="L3864" t="str">
        <f t="shared" si="121"/>
        <v xml:space="preserve">    </v>
      </c>
      <c r="M3864" t="str">
        <f>IFERROR(VLOOKUP(J3864,色々!M:P,4,0),"")</f>
        <v/>
      </c>
      <c r="N3864" t="str">
        <f>IFERROR(記録__2[[#This Row],[競技番号]],"")</f>
        <v/>
      </c>
      <c r="O3864" t="str">
        <f>IFERROR(記録__2[[#This Row],[選手番号]],"")</f>
        <v/>
      </c>
    </row>
    <row r="3865" spans="1:15" x14ac:dyDescent="0.2">
      <c r="A3865" t="str">
        <f>IFERROR(VLOOKUP(N3865,プログラム!B:C,2,0),"")</f>
        <v/>
      </c>
      <c r="B3865" t="str">
        <f t="shared" si="120"/>
        <v/>
      </c>
      <c r="C3865" t="str">
        <f>IFERROR(VLOOKUP(B3865,チーム番号!E:F,2,0),"")</f>
        <v/>
      </c>
      <c r="D3865" t="str">
        <f>IFERROR(VLOOKUP(N3865,プログラム!B:C,2,0),"")</f>
        <v/>
      </c>
      <c r="E3865" t="str">
        <f>IFERROR(記録__2[[#This Row],[組]],"")</f>
        <v/>
      </c>
      <c r="F3865" t="str">
        <f>IFERROR(記録__2[[#This Row],[水路]],"")</f>
        <v/>
      </c>
      <c r="G3865" t="str">
        <f>IFERROR(VLOOKUP(D3865,プログラムデータ!A:N,12,0),"")</f>
        <v/>
      </c>
      <c r="H3865" t="str">
        <f>IFERROR(VLOOKUP(D3865,プログラムデータ!A:N,13,0),"")</f>
        <v/>
      </c>
      <c r="I3865" t="str">
        <f>IFERROR(VLOOKUP(D3865,プログラムデータ!A:N,11,0),"")</f>
        <v/>
      </c>
      <c r="J3865" t="str">
        <f>IFERROR(VLOOKUP(D3865,プログラムデータ!A:N,10,0),"")</f>
        <v/>
      </c>
      <c r="K3865" t="str">
        <f>IFERROR(VLOOKUP(D3865,プログラムデータ!A:N,14,0),"")</f>
        <v/>
      </c>
      <c r="L3865" t="str">
        <f t="shared" si="121"/>
        <v xml:space="preserve">    </v>
      </c>
      <c r="M3865" t="str">
        <f>IFERROR(VLOOKUP(J3865,色々!M:P,4,0),"")</f>
        <v/>
      </c>
      <c r="N3865" t="str">
        <f>IFERROR(記録__2[[#This Row],[競技番号]],"")</f>
        <v/>
      </c>
      <c r="O3865" t="str">
        <f>IFERROR(記録__2[[#This Row],[選手番号]],"")</f>
        <v/>
      </c>
    </row>
    <row r="3866" spans="1:15" x14ac:dyDescent="0.2">
      <c r="A3866" t="str">
        <f>IFERROR(VLOOKUP(N3866,プログラム!B:C,2,0),"")</f>
        <v/>
      </c>
      <c r="B3866" t="str">
        <f t="shared" si="120"/>
        <v/>
      </c>
      <c r="C3866" t="str">
        <f>IFERROR(VLOOKUP(B3866,チーム番号!E:F,2,0),"")</f>
        <v/>
      </c>
      <c r="D3866" t="str">
        <f>IFERROR(VLOOKUP(N3866,プログラム!B:C,2,0),"")</f>
        <v/>
      </c>
      <c r="E3866" t="str">
        <f>IFERROR(記録__2[[#This Row],[組]],"")</f>
        <v/>
      </c>
      <c r="F3866" t="str">
        <f>IFERROR(記録__2[[#This Row],[水路]],"")</f>
        <v/>
      </c>
      <c r="G3866" t="str">
        <f>IFERROR(VLOOKUP(D3866,プログラムデータ!A:N,12,0),"")</f>
        <v/>
      </c>
      <c r="H3866" t="str">
        <f>IFERROR(VLOOKUP(D3866,プログラムデータ!A:N,13,0),"")</f>
        <v/>
      </c>
      <c r="I3866" t="str">
        <f>IFERROR(VLOOKUP(D3866,プログラムデータ!A:N,11,0),"")</f>
        <v/>
      </c>
      <c r="J3866" t="str">
        <f>IFERROR(VLOOKUP(D3866,プログラムデータ!A:N,10,0),"")</f>
        <v/>
      </c>
      <c r="K3866" t="str">
        <f>IFERROR(VLOOKUP(D3866,プログラムデータ!A:N,14,0),"")</f>
        <v/>
      </c>
      <c r="L3866" t="str">
        <f t="shared" si="121"/>
        <v xml:space="preserve">    </v>
      </c>
      <c r="M3866" t="str">
        <f>IFERROR(VLOOKUP(J3866,色々!M:P,4,0),"")</f>
        <v/>
      </c>
      <c r="N3866" t="str">
        <f>IFERROR(記録__2[[#This Row],[競技番号]],"")</f>
        <v/>
      </c>
      <c r="O3866" t="str">
        <f>IFERROR(記録__2[[#This Row],[選手番号]],"")</f>
        <v/>
      </c>
    </row>
    <row r="3867" spans="1:15" x14ac:dyDescent="0.2">
      <c r="A3867" t="str">
        <f>IFERROR(VLOOKUP(N3867,プログラム!B:C,2,0),"")</f>
        <v/>
      </c>
      <c r="B3867" t="str">
        <f t="shared" si="120"/>
        <v/>
      </c>
      <c r="C3867" t="str">
        <f>IFERROR(VLOOKUP(B3867,チーム番号!E:F,2,0),"")</f>
        <v/>
      </c>
      <c r="D3867" t="str">
        <f>IFERROR(VLOOKUP(N3867,プログラム!B:C,2,0),"")</f>
        <v/>
      </c>
      <c r="E3867" t="str">
        <f>IFERROR(記録__2[[#This Row],[組]],"")</f>
        <v/>
      </c>
      <c r="F3867" t="str">
        <f>IFERROR(記録__2[[#This Row],[水路]],"")</f>
        <v/>
      </c>
      <c r="G3867" t="str">
        <f>IFERROR(VLOOKUP(D3867,プログラムデータ!A:N,12,0),"")</f>
        <v/>
      </c>
      <c r="H3867" t="str">
        <f>IFERROR(VLOOKUP(D3867,プログラムデータ!A:N,13,0),"")</f>
        <v/>
      </c>
      <c r="I3867" t="str">
        <f>IFERROR(VLOOKUP(D3867,プログラムデータ!A:N,11,0),"")</f>
        <v/>
      </c>
      <c r="J3867" t="str">
        <f>IFERROR(VLOOKUP(D3867,プログラムデータ!A:N,10,0),"")</f>
        <v/>
      </c>
      <c r="K3867" t="str">
        <f>IFERROR(VLOOKUP(D3867,プログラムデータ!A:N,14,0),"")</f>
        <v/>
      </c>
      <c r="L3867" t="str">
        <f t="shared" si="121"/>
        <v xml:space="preserve">    </v>
      </c>
      <c r="M3867" t="str">
        <f>IFERROR(VLOOKUP(J3867,色々!M:P,4,0),"")</f>
        <v/>
      </c>
      <c r="N3867" t="str">
        <f>IFERROR(記録__2[[#This Row],[競技番号]],"")</f>
        <v/>
      </c>
      <c r="O3867" t="str">
        <f>IFERROR(記録__2[[#This Row],[選手番号]],"")</f>
        <v/>
      </c>
    </row>
    <row r="3868" spans="1:15" x14ac:dyDescent="0.2">
      <c r="A3868" t="str">
        <f>IFERROR(VLOOKUP(N3868,プログラム!B:C,2,0),"")</f>
        <v/>
      </c>
      <c r="B3868" t="str">
        <f t="shared" si="120"/>
        <v/>
      </c>
      <c r="C3868" t="str">
        <f>IFERROR(VLOOKUP(B3868,チーム番号!E:F,2,0),"")</f>
        <v/>
      </c>
      <c r="D3868" t="str">
        <f>IFERROR(VLOOKUP(N3868,プログラム!B:C,2,0),"")</f>
        <v/>
      </c>
      <c r="E3868" t="str">
        <f>IFERROR(記録__2[[#This Row],[組]],"")</f>
        <v/>
      </c>
      <c r="F3868" t="str">
        <f>IFERROR(記録__2[[#This Row],[水路]],"")</f>
        <v/>
      </c>
      <c r="G3868" t="str">
        <f>IFERROR(VLOOKUP(D3868,プログラムデータ!A:N,12,0),"")</f>
        <v/>
      </c>
      <c r="H3868" t="str">
        <f>IFERROR(VLOOKUP(D3868,プログラムデータ!A:N,13,0),"")</f>
        <v/>
      </c>
      <c r="I3868" t="str">
        <f>IFERROR(VLOOKUP(D3868,プログラムデータ!A:N,11,0),"")</f>
        <v/>
      </c>
      <c r="J3868" t="str">
        <f>IFERROR(VLOOKUP(D3868,プログラムデータ!A:N,10,0),"")</f>
        <v/>
      </c>
      <c r="K3868" t="str">
        <f>IFERROR(VLOOKUP(D3868,プログラムデータ!A:N,14,0),"")</f>
        <v/>
      </c>
      <c r="L3868" t="str">
        <f t="shared" si="121"/>
        <v xml:space="preserve">    </v>
      </c>
      <c r="M3868" t="str">
        <f>IFERROR(VLOOKUP(J3868,色々!M:P,4,0),"")</f>
        <v/>
      </c>
      <c r="N3868" t="str">
        <f>IFERROR(記録__2[[#This Row],[競技番号]],"")</f>
        <v/>
      </c>
      <c r="O3868" t="str">
        <f>IFERROR(記録__2[[#This Row],[選手番号]],"")</f>
        <v/>
      </c>
    </row>
    <row r="3869" spans="1:15" x14ac:dyDescent="0.2">
      <c r="A3869" t="str">
        <f>IFERROR(VLOOKUP(N3869,プログラム!B:C,2,0),"")</f>
        <v/>
      </c>
      <c r="B3869" t="str">
        <f t="shared" si="120"/>
        <v/>
      </c>
      <c r="C3869" t="str">
        <f>IFERROR(VLOOKUP(B3869,チーム番号!E:F,2,0),"")</f>
        <v/>
      </c>
      <c r="D3869" t="str">
        <f>IFERROR(VLOOKUP(N3869,プログラム!B:C,2,0),"")</f>
        <v/>
      </c>
      <c r="E3869" t="str">
        <f>IFERROR(記録__2[[#This Row],[組]],"")</f>
        <v/>
      </c>
      <c r="F3869" t="str">
        <f>IFERROR(記録__2[[#This Row],[水路]],"")</f>
        <v/>
      </c>
      <c r="G3869" t="str">
        <f>IFERROR(VLOOKUP(D3869,プログラムデータ!A:N,12,0),"")</f>
        <v/>
      </c>
      <c r="H3869" t="str">
        <f>IFERROR(VLOOKUP(D3869,プログラムデータ!A:N,13,0),"")</f>
        <v/>
      </c>
      <c r="I3869" t="str">
        <f>IFERROR(VLOOKUP(D3869,プログラムデータ!A:N,11,0),"")</f>
        <v/>
      </c>
      <c r="J3869" t="str">
        <f>IFERROR(VLOOKUP(D3869,プログラムデータ!A:N,10,0),"")</f>
        <v/>
      </c>
      <c r="K3869" t="str">
        <f>IFERROR(VLOOKUP(D3869,プログラムデータ!A:N,14,0),"")</f>
        <v/>
      </c>
      <c r="L3869" t="str">
        <f t="shared" si="121"/>
        <v xml:space="preserve">    </v>
      </c>
      <c r="M3869" t="str">
        <f>IFERROR(VLOOKUP(J3869,色々!M:P,4,0),"")</f>
        <v/>
      </c>
      <c r="N3869" t="str">
        <f>IFERROR(記録__2[[#This Row],[競技番号]],"")</f>
        <v/>
      </c>
      <c r="O3869" t="str">
        <f>IFERROR(記録__2[[#This Row],[選手番号]],"")</f>
        <v/>
      </c>
    </row>
    <row r="3870" spans="1:15" x14ac:dyDescent="0.2">
      <c r="A3870" t="str">
        <f>IFERROR(VLOOKUP(N3870,プログラム!B:C,2,0),"")</f>
        <v/>
      </c>
      <c r="B3870" t="str">
        <f t="shared" si="120"/>
        <v/>
      </c>
      <c r="C3870" t="str">
        <f>IFERROR(VLOOKUP(B3870,チーム番号!E:F,2,0),"")</f>
        <v/>
      </c>
      <c r="D3870" t="str">
        <f>IFERROR(VLOOKUP(N3870,プログラム!B:C,2,0),"")</f>
        <v/>
      </c>
      <c r="E3870" t="str">
        <f>IFERROR(記録__2[[#This Row],[組]],"")</f>
        <v/>
      </c>
      <c r="F3870" t="str">
        <f>IFERROR(記録__2[[#This Row],[水路]],"")</f>
        <v/>
      </c>
      <c r="G3870" t="str">
        <f>IFERROR(VLOOKUP(D3870,プログラムデータ!A:N,12,0),"")</f>
        <v/>
      </c>
      <c r="H3870" t="str">
        <f>IFERROR(VLOOKUP(D3870,プログラムデータ!A:N,13,0),"")</f>
        <v/>
      </c>
      <c r="I3870" t="str">
        <f>IFERROR(VLOOKUP(D3870,プログラムデータ!A:N,11,0),"")</f>
        <v/>
      </c>
      <c r="J3870" t="str">
        <f>IFERROR(VLOOKUP(D3870,プログラムデータ!A:N,10,0),"")</f>
        <v/>
      </c>
      <c r="K3870" t="str">
        <f>IFERROR(VLOOKUP(D3870,プログラムデータ!A:N,14,0),"")</f>
        <v/>
      </c>
      <c r="L3870" t="str">
        <f t="shared" si="121"/>
        <v xml:space="preserve">    </v>
      </c>
      <c r="M3870" t="str">
        <f>IFERROR(VLOOKUP(J3870,色々!M:P,4,0),"")</f>
        <v/>
      </c>
      <c r="N3870" t="str">
        <f>IFERROR(記録__2[[#This Row],[競技番号]],"")</f>
        <v/>
      </c>
      <c r="O3870" t="str">
        <f>IFERROR(記録__2[[#This Row],[選手番号]],"")</f>
        <v/>
      </c>
    </row>
    <row r="3871" spans="1:15" x14ac:dyDescent="0.2">
      <c r="A3871" t="str">
        <f>IFERROR(VLOOKUP(N3871,プログラム!B:C,2,0),"")</f>
        <v/>
      </c>
      <c r="B3871" t="str">
        <f t="shared" si="120"/>
        <v/>
      </c>
      <c r="C3871" t="str">
        <f>IFERROR(VLOOKUP(B3871,チーム番号!E:F,2,0),"")</f>
        <v/>
      </c>
      <c r="D3871" t="str">
        <f>IFERROR(VLOOKUP(N3871,プログラム!B:C,2,0),"")</f>
        <v/>
      </c>
      <c r="E3871" t="str">
        <f>IFERROR(記録__2[[#This Row],[組]],"")</f>
        <v/>
      </c>
      <c r="F3871" t="str">
        <f>IFERROR(記録__2[[#This Row],[水路]],"")</f>
        <v/>
      </c>
      <c r="G3871" t="str">
        <f>IFERROR(VLOOKUP(D3871,プログラムデータ!A:N,12,0),"")</f>
        <v/>
      </c>
      <c r="H3871" t="str">
        <f>IFERROR(VLOOKUP(D3871,プログラムデータ!A:N,13,0),"")</f>
        <v/>
      </c>
      <c r="I3871" t="str">
        <f>IFERROR(VLOOKUP(D3871,プログラムデータ!A:N,11,0),"")</f>
        <v/>
      </c>
      <c r="J3871" t="str">
        <f>IFERROR(VLOOKUP(D3871,プログラムデータ!A:N,10,0),"")</f>
        <v/>
      </c>
      <c r="K3871" t="str">
        <f>IFERROR(VLOOKUP(D3871,プログラムデータ!A:N,14,0),"")</f>
        <v/>
      </c>
      <c r="L3871" t="str">
        <f t="shared" si="121"/>
        <v xml:space="preserve">    </v>
      </c>
      <c r="M3871" t="str">
        <f>IFERROR(VLOOKUP(J3871,色々!M:P,4,0),"")</f>
        <v/>
      </c>
      <c r="N3871" t="str">
        <f>IFERROR(記録__2[[#This Row],[競技番号]],"")</f>
        <v/>
      </c>
      <c r="O3871" t="str">
        <f>IFERROR(記録__2[[#This Row],[選手番号]],"")</f>
        <v/>
      </c>
    </row>
    <row r="3872" spans="1:15" x14ac:dyDescent="0.2">
      <c r="A3872" t="str">
        <f>IFERROR(VLOOKUP(N3872,プログラム!B:C,2,0),"")</f>
        <v/>
      </c>
      <c r="B3872" t="str">
        <f t="shared" si="120"/>
        <v/>
      </c>
      <c r="C3872" t="str">
        <f>IFERROR(VLOOKUP(B3872,チーム番号!E:F,2,0),"")</f>
        <v/>
      </c>
      <c r="D3872" t="str">
        <f>IFERROR(VLOOKUP(N3872,プログラム!B:C,2,0),"")</f>
        <v/>
      </c>
      <c r="E3872" t="str">
        <f>IFERROR(記録__2[[#This Row],[組]],"")</f>
        <v/>
      </c>
      <c r="F3872" t="str">
        <f>IFERROR(記録__2[[#This Row],[水路]],"")</f>
        <v/>
      </c>
      <c r="G3872" t="str">
        <f>IFERROR(VLOOKUP(D3872,プログラムデータ!A:N,12,0),"")</f>
        <v/>
      </c>
      <c r="H3872" t="str">
        <f>IFERROR(VLOOKUP(D3872,プログラムデータ!A:N,13,0),"")</f>
        <v/>
      </c>
      <c r="I3872" t="str">
        <f>IFERROR(VLOOKUP(D3872,プログラムデータ!A:N,11,0),"")</f>
        <v/>
      </c>
      <c r="J3872" t="str">
        <f>IFERROR(VLOOKUP(D3872,プログラムデータ!A:N,10,0),"")</f>
        <v/>
      </c>
      <c r="K3872" t="str">
        <f>IFERROR(VLOOKUP(D3872,プログラムデータ!A:N,14,0),"")</f>
        <v/>
      </c>
      <c r="L3872" t="str">
        <f t="shared" si="121"/>
        <v xml:space="preserve">    </v>
      </c>
      <c r="M3872" t="str">
        <f>IFERROR(VLOOKUP(J3872,色々!M:P,4,0),"")</f>
        <v/>
      </c>
      <c r="N3872" t="str">
        <f>IFERROR(記録__2[[#This Row],[競技番号]],"")</f>
        <v/>
      </c>
      <c r="O3872" t="str">
        <f>IFERROR(記録__2[[#This Row],[選手番号]],"")</f>
        <v/>
      </c>
    </row>
    <row r="3873" spans="1:15" x14ac:dyDescent="0.2">
      <c r="A3873" t="str">
        <f>IFERROR(VLOOKUP(N3873,プログラム!B:C,2,0),"")</f>
        <v/>
      </c>
      <c r="B3873" t="str">
        <f t="shared" si="120"/>
        <v/>
      </c>
      <c r="C3873" t="str">
        <f>IFERROR(VLOOKUP(B3873,チーム番号!E:F,2,0),"")</f>
        <v/>
      </c>
      <c r="D3873" t="str">
        <f>IFERROR(VLOOKUP(N3873,プログラム!B:C,2,0),"")</f>
        <v/>
      </c>
      <c r="E3873" t="str">
        <f>IFERROR(記録__2[[#This Row],[組]],"")</f>
        <v/>
      </c>
      <c r="F3873" t="str">
        <f>IFERROR(記録__2[[#This Row],[水路]],"")</f>
        <v/>
      </c>
      <c r="G3873" t="str">
        <f>IFERROR(VLOOKUP(D3873,プログラムデータ!A:N,12,0),"")</f>
        <v/>
      </c>
      <c r="H3873" t="str">
        <f>IFERROR(VLOOKUP(D3873,プログラムデータ!A:N,13,0),"")</f>
        <v/>
      </c>
      <c r="I3873" t="str">
        <f>IFERROR(VLOOKUP(D3873,プログラムデータ!A:N,11,0),"")</f>
        <v/>
      </c>
      <c r="J3873" t="str">
        <f>IFERROR(VLOOKUP(D3873,プログラムデータ!A:N,10,0),"")</f>
        <v/>
      </c>
      <c r="K3873" t="str">
        <f>IFERROR(VLOOKUP(D3873,プログラムデータ!A:N,14,0),"")</f>
        <v/>
      </c>
      <c r="L3873" t="str">
        <f t="shared" si="121"/>
        <v xml:space="preserve">    </v>
      </c>
      <c r="M3873" t="str">
        <f>IFERROR(VLOOKUP(J3873,色々!M:P,4,0),"")</f>
        <v/>
      </c>
      <c r="N3873" t="str">
        <f>IFERROR(記録__2[[#This Row],[競技番号]],"")</f>
        <v/>
      </c>
      <c r="O3873" t="str">
        <f>IFERROR(記録__2[[#This Row],[選手番号]],"")</f>
        <v/>
      </c>
    </row>
    <row r="3874" spans="1:15" x14ac:dyDescent="0.2">
      <c r="A3874" t="str">
        <f>IFERROR(VLOOKUP(N3874,プログラム!B:C,2,0),"")</f>
        <v/>
      </c>
      <c r="B3874" t="str">
        <f t="shared" si="120"/>
        <v/>
      </c>
      <c r="C3874" t="str">
        <f>IFERROR(VLOOKUP(B3874,チーム番号!E:F,2,0),"")</f>
        <v/>
      </c>
      <c r="D3874" t="str">
        <f>IFERROR(VLOOKUP(N3874,プログラム!B:C,2,0),"")</f>
        <v/>
      </c>
      <c r="E3874" t="str">
        <f>IFERROR(記録__2[[#This Row],[組]],"")</f>
        <v/>
      </c>
      <c r="F3874" t="str">
        <f>IFERROR(記録__2[[#This Row],[水路]],"")</f>
        <v/>
      </c>
      <c r="G3874" t="str">
        <f>IFERROR(VLOOKUP(D3874,プログラムデータ!A:N,12,0),"")</f>
        <v/>
      </c>
      <c r="H3874" t="str">
        <f>IFERROR(VLOOKUP(D3874,プログラムデータ!A:N,13,0),"")</f>
        <v/>
      </c>
      <c r="I3874" t="str">
        <f>IFERROR(VLOOKUP(D3874,プログラムデータ!A:N,11,0),"")</f>
        <v/>
      </c>
      <c r="J3874" t="str">
        <f>IFERROR(VLOOKUP(D3874,プログラムデータ!A:N,10,0),"")</f>
        <v/>
      </c>
      <c r="K3874" t="str">
        <f>IFERROR(VLOOKUP(D3874,プログラムデータ!A:N,14,0),"")</f>
        <v/>
      </c>
      <c r="L3874" t="str">
        <f t="shared" si="121"/>
        <v xml:space="preserve">    </v>
      </c>
      <c r="M3874" t="str">
        <f>IFERROR(VLOOKUP(J3874,色々!M:P,4,0),"")</f>
        <v/>
      </c>
      <c r="N3874" t="str">
        <f>IFERROR(記録__2[[#This Row],[競技番号]],"")</f>
        <v/>
      </c>
      <c r="O3874" t="str">
        <f>IFERROR(記録__2[[#This Row],[選手番号]],"")</f>
        <v/>
      </c>
    </row>
    <row r="3875" spans="1:15" x14ac:dyDescent="0.2">
      <c r="A3875" t="str">
        <f>IFERROR(VLOOKUP(N3875,プログラム!B:C,2,0),"")</f>
        <v/>
      </c>
      <c r="B3875" t="str">
        <f t="shared" si="120"/>
        <v/>
      </c>
      <c r="C3875" t="str">
        <f>IFERROR(VLOOKUP(B3875,チーム番号!E:F,2,0),"")</f>
        <v/>
      </c>
      <c r="D3875" t="str">
        <f>IFERROR(VLOOKUP(N3875,プログラム!B:C,2,0),"")</f>
        <v/>
      </c>
      <c r="E3875" t="str">
        <f>IFERROR(記録__2[[#This Row],[組]],"")</f>
        <v/>
      </c>
      <c r="F3875" t="str">
        <f>IFERROR(記録__2[[#This Row],[水路]],"")</f>
        <v/>
      </c>
      <c r="G3875" t="str">
        <f>IFERROR(VLOOKUP(D3875,プログラムデータ!A:N,12,0),"")</f>
        <v/>
      </c>
      <c r="H3875" t="str">
        <f>IFERROR(VLOOKUP(D3875,プログラムデータ!A:N,13,0),"")</f>
        <v/>
      </c>
      <c r="I3875" t="str">
        <f>IFERROR(VLOOKUP(D3875,プログラムデータ!A:N,11,0),"")</f>
        <v/>
      </c>
      <c r="J3875" t="str">
        <f>IFERROR(VLOOKUP(D3875,プログラムデータ!A:N,10,0),"")</f>
        <v/>
      </c>
      <c r="K3875" t="str">
        <f>IFERROR(VLOOKUP(D3875,プログラムデータ!A:N,14,0),"")</f>
        <v/>
      </c>
      <c r="L3875" t="str">
        <f t="shared" si="121"/>
        <v xml:space="preserve">    </v>
      </c>
      <c r="M3875" t="str">
        <f>IFERROR(VLOOKUP(J3875,色々!M:P,4,0),"")</f>
        <v/>
      </c>
      <c r="N3875" t="str">
        <f>IFERROR(記録__2[[#This Row],[競技番号]],"")</f>
        <v/>
      </c>
      <c r="O3875" t="str">
        <f>IFERROR(記録__2[[#This Row],[選手番号]],"")</f>
        <v/>
      </c>
    </row>
    <row r="3876" spans="1:15" x14ac:dyDescent="0.2">
      <c r="A3876" t="str">
        <f>IFERROR(VLOOKUP(N3876,プログラム!B:C,2,0),"")</f>
        <v/>
      </c>
      <c r="B3876" t="str">
        <f t="shared" si="120"/>
        <v/>
      </c>
      <c r="C3876" t="str">
        <f>IFERROR(VLOOKUP(B3876,チーム番号!E:F,2,0),"")</f>
        <v/>
      </c>
      <c r="D3876" t="str">
        <f>IFERROR(VLOOKUP(N3876,プログラム!B:C,2,0),"")</f>
        <v/>
      </c>
      <c r="E3876" t="str">
        <f>IFERROR(記録__2[[#This Row],[組]],"")</f>
        <v/>
      </c>
      <c r="F3876" t="str">
        <f>IFERROR(記録__2[[#This Row],[水路]],"")</f>
        <v/>
      </c>
      <c r="G3876" t="str">
        <f>IFERROR(VLOOKUP(D3876,プログラムデータ!A:N,12,0),"")</f>
        <v/>
      </c>
      <c r="H3876" t="str">
        <f>IFERROR(VLOOKUP(D3876,プログラムデータ!A:N,13,0),"")</f>
        <v/>
      </c>
      <c r="I3876" t="str">
        <f>IFERROR(VLOOKUP(D3876,プログラムデータ!A:N,11,0),"")</f>
        <v/>
      </c>
      <c r="J3876" t="str">
        <f>IFERROR(VLOOKUP(D3876,プログラムデータ!A:N,10,0),"")</f>
        <v/>
      </c>
      <c r="K3876" t="str">
        <f>IFERROR(VLOOKUP(D3876,プログラムデータ!A:N,14,0),"")</f>
        <v/>
      </c>
      <c r="L3876" t="str">
        <f t="shared" si="121"/>
        <v xml:space="preserve">    </v>
      </c>
      <c r="M3876" t="str">
        <f>IFERROR(VLOOKUP(J3876,色々!M:P,4,0),"")</f>
        <v/>
      </c>
      <c r="N3876" t="str">
        <f>IFERROR(記録__2[[#This Row],[競技番号]],"")</f>
        <v/>
      </c>
      <c r="O3876" t="str">
        <f>IFERROR(記録__2[[#This Row],[選手番号]],"")</f>
        <v/>
      </c>
    </row>
    <row r="3877" spans="1:15" x14ac:dyDescent="0.2">
      <c r="A3877" t="str">
        <f>IFERROR(VLOOKUP(N3877,プログラム!B:C,2,0),"")</f>
        <v/>
      </c>
      <c r="B3877" t="str">
        <f t="shared" si="120"/>
        <v/>
      </c>
      <c r="C3877" t="str">
        <f>IFERROR(VLOOKUP(B3877,チーム番号!E:F,2,0),"")</f>
        <v/>
      </c>
      <c r="D3877" t="str">
        <f>IFERROR(VLOOKUP(N3877,プログラム!B:C,2,0),"")</f>
        <v/>
      </c>
      <c r="E3877" t="str">
        <f>IFERROR(記録__2[[#This Row],[組]],"")</f>
        <v/>
      </c>
      <c r="F3877" t="str">
        <f>IFERROR(記録__2[[#This Row],[水路]],"")</f>
        <v/>
      </c>
      <c r="G3877" t="str">
        <f>IFERROR(VLOOKUP(D3877,プログラムデータ!A:N,12,0),"")</f>
        <v/>
      </c>
      <c r="H3877" t="str">
        <f>IFERROR(VLOOKUP(D3877,プログラムデータ!A:N,13,0),"")</f>
        <v/>
      </c>
      <c r="I3877" t="str">
        <f>IFERROR(VLOOKUP(D3877,プログラムデータ!A:N,11,0),"")</f>
        <v/>
      </c>
      <c r="J3877" t="str">
        <f>IFERROR(VLOOKUP(D3877,プログラムデータ!A:N,10,0),"")</f>
        <v/>
      </c>
      <c r="K3877" t="str">
        <f>IFERROR(VLOOKUP(D3877,プログラムデータ!A:N,14,0),"")</f>
        <v/>
      </c>
      <c r="L3877" t="str">
        <f t="shared" si="121"/>
        <v xml:space="preserve">    </v>
      </c>
      <c r="M3877" t="str">
        <f>IFERROR(VLOOKUP(J3877,色々!M:P,4,0),"")</f>
        <v/>
      </c>
      <c r="N3877" t="str">
        <f>IFERROR(記録__2[[#This Row],[競技番号]],"")</f>
        <v/>
      </c>
      <c r="O3877" t="str">
        <f>IFERROR(記録__2[[#This Row],[選手番号]],"")</f>
        <v/>
      </c>
    </row>
    <row r="3878" spans="1:15" x14ac:dyDescent="0.2">
      <c r="A3878" t="str">
        <f>IFERROR(VLOOKUP(N3878,プログラム!B:C,2,0),"")</f>
        <v/>
      </c>
      <c r="B3878" t="str">
        <f t="shared" si="120"/>
        <v/>
      </c>
      <c r="C3878" t="str">
        <f>IFERROR(VLOOKUP(B3878,チーム番号!E:F,2,0),"")</f>
        <v/>
      </c>
      <c r="D3878" t="str">
        <f>IFERROR(VLOOKUP(N3878,プログラム!B:C,2,0),"")</f>
        <v/>
      </c>
      <c r="E3878" t="str">
        <f>IFERROR(記録__2[[#This Row],[組]],"")</f>
        <v/>
      </c>
      <c r="F3878" t="str">
        <f>IFERROR(記録__2[[#This Row],[水路]],"")</f>
        <v/>
      </c>
      <c r="G3878" t="str">
        <f>IFERROR(VLOOKUP(D3878,プログラムデータ!A:N,12,0),"")</f>
        <v/>
      </c>
      <c r="H3878" t="str">
        <f>IFERROR(VLOOKUP(D3878,プログラムデータ!A:N,13,0),"")</f>
        <v/>
      </c>
      <c r="I3878" t="str">
        <f>IFERROR(VLOOKUP(D3878,プログラムデータ!A:N,11,0),"")</f>
        <v/>
      </c>
      <c r="J3878" t="str">
        <f>IFERROR(VLOOKUP(D3878,プログラムデータ!A:N,10,0),"")</f>
        <v/>
      </c>
      <c r="K3878" t="str">
        <f>IFERROR(VLOOKUP(D3878,プログラムデータ!A:N,14,0),"")</f>
        <v/>
      </c>
      <c r="L3878" t="str">
        <f t="shared" si="121"/>
        <v xml:space="preserve">    </v>
      </c>
      <c r="M3878" t="str">
        <f>IFERROR(VLOOKUP(J3878,色々!M:P,4,0),"")</f>
        <v/>
      </c>
      <c r="N3878" t="str">
        <f>IFERROR(記録__2[[#This Row],[競技番号]],"")</f>
        <v/>
      </c>
      <c r="O3878" t="str">
        <f>IFERROR(記録__2[[#This Row],[選手番号]],"")</f>
        <v/>
      </c>
    </row>
    <row r="3879" spans="1:15" x14ac:dyDescent="0.2">
      <c r="A3879" t="str">
        <f>IFERROR(VLOOKUP(N3879,プログラム!B:C,2,0),"")</f>
        <v/>
      </c>
      <c r="B3879" t="str">
        <f t="shared" si="120"/>
        <v/>
      </c>
      <c r="C3879" t="str">
        <f>IFERROR(VLOOKUP(B3879,チーム番号!E:F,2,0),"")</f>
        <v/>
      </c>
      <c r="D3879" t="str">
        <f>IFERROR(VLOOKUP(N3879,プログラム!B:C,2,0),"")</f>
        <v/>
      </c>
      <c r="E3879" t="str">
        <f>IFERROR(記録__2[[#This Row],[組]],"")</f>
        <v/>
      </c>
      <c r="F3879" t="str">
        <f>IFERROR(記録__2[[#This Row],[水路]],"")</f>
        <v/>
      </c>
      <c r="G3879" t="str">
        <f>IFERROR(VLOOKUP(D3879,プログラムデータ!A:N,12,0),"")</f>
        <v/>
      </c>
      <c r="H3879" t="str">
        <f>IFERROR(VLOOKUP(D3879,プログラムデータ!A:N,13,0),"")</f>
        <v/>
      </c>
      <c r="I3879" t="str">
        <f>IFERROR(VLOOKUP(D3879,プログラムデータ!A:N,11,0),"")</f>
        <v/>
      </c>
      <c r="J3879" t="str">
        <f>IFERROR(VLOOKUP(D3879,プログラムデータ!A:N,10,0),"")</f>
        <v/>
      </c>
      <c r="K3879" t="str">
        <f>IFERROR(VLOOKUP(D3879,プログラムデータ!A:N,14,0),"")</f>
        <v/>
      </c>
      <c r="L3879" t="str">
        <f t="shared" si="121"/>
        <v xml:space="preserve">    </v>
      </c>
      <c r="M3879" t="str">
        <f>IFERROR(VLOOKUP(J3879,色々!M:P,4,0),"")</f>
        <v/>
      </c>
      <c r="N3879" t="str">
        <f>IFERROR(記録__2[[#This Row],[競技番号]],"")</f>
        <v/>
      </c>
      <c r="O3879" t="str">
        <f>IFERROR(記録__2[[#This Row],[選手番号]],"")</f>
        <v/>
      </c>
    </row>
    <row r="3880" spans="1:15" x14ac:dyDescent="0.2">
      <c r="A3880" t="str">
        <f>IFERROR(VLOOKUP(N3880,プログラム!B:C,2,0),"")</f>
        <v/>
      </c>
      <c r="B3880" t="str">
        <f t="shared" si="120"/>
        <v/>
      </c>
      <c r="C3880" t="str">
        <f>IFERROR(VLOOKUP(B3880,チーム番号!E:F,2,0),"")</f>
        <v/>
      </c>
      <c r="D3880" t="str">
        <f>IFERROR(VLOOKUP(N3880,プログラム!B:C,2,0),"")</f>
        <v/>
      </c>
      <c r="E3880" t="str">
        <f>IFERROR(記録__2[[#This Row],[組]],"")</f>
        <v/>
      </c>
      <c r="F3880" t="str">
        <f>IFERROR(記録__2[[#This Row],[水路]],"")</f>
        <v/>
      </c>
      <c r="G3880" t="str">
        <f>IFERROR(VLOOKUP(D3880,プログラムデータ!A:N,12,0),"")</f>
        <v/>
      </c>
      <c r="H3880" t="str">
        <f>IFERROR(VLOOKUP(D3880,プログラムデータ!A:N,13,0),"")</f>
        <v/>
      </c>
      <c r="I3880" t="str">
        <f>IFERROR(VLOOKUP(D3880,プログラムデータ!A:N,11,0),"")</f>
        <v/>
      </c>
      <c r="J3880" t="str">
        <f>IFERROR(VLOOKUP(D3880,プログラムデータ!A:N,10,0),"")</f>
        <v/>
      </c>
      <c r="K3880" t="str">
        <f>IFERROR(VLOOKUP(D3880,プログラムデータ!A:N,14,0),"")</f>
        <v/>
      </c>
      <c r="L3880" t="str">
        <f t="shared" si="121"/>
        <v xml:space="preserve">    </v>
      </c>
      <c r="M3880" t="str">
        <f>IFERROR(VLOOKUP(J3880,色々!M:P,4,0),"")</f>
        <v/>
      </c>
      <c r="N3880" t="str">
        <f>IFERROR(記録__2[[#This Row],[競技番号]],"")</f>
        <v/>
      </c>
      <c r="O3880" t="str">
        <f>IFERROR(記録__2[[#This Row],[選手番号]],"")</f>
        <v/>
      </c>
    </row>
    <row r="3881" spans="1:15" x14ac:dyDescent="0.2">
      <c r="A3881" t="str">
        <f>IFERROR(VLOOKUP(N3881,プログラム!B:C,2,0),"")</f>
        <v/>
      </c>
      <c r="B3881" t="str">
        <f t="shared" si="120"/>
        <v/>
      </c>
      <c r="C3881" t="str">
        <f>IFERROR(VLOOKUP(B3881,チーム番号!E:F,2,0),"")</f>
        <v/>
      </c>
      <c r="D3881" t="str">
        <f>IFERROR(VLOOKUP(N3881,プログラム!B:C,2,0),"")</f>
        <v/>
      </c>
      <c r="E3881" t="str">
        <f>IFERROR(記録__2[[#This Row],[組]],"")</f>
        <v/>
      </c>
      <c r="F3881" t="str">
        <f>IFERROR(記録__2[[#This Row],[水路]],"")</f>
        <v/>
      </c>
      <c r="G3881" t="str">
        <f>IFERROR(VLOOKUP(D3881,プログラムデータ!A:N,12,0),"")</f>
        <v/>
      </c>
      <c r="H3881" t="str">
        <f>IFERROR(VLOOKUP(D3881,プログラムデータ!A:N,13,0),"")</f>
        <v/>
      </c>
      <c r="I3881" t="str">
        <f>IFERROR(VLOOKUP(D3881,プログラムデータ!A:N,11,0),"")</f>
        <v/>
      </c>
      <c r="J3881" t="str">
        <f>IFERROR(VLOOKUP(D3881,プログラムデータ!A:N,10,0),"")</f>
        <v/>
      </c>
      <c r="K3881" t="str">
        <f>IFERROR(VLOOKUP(D3881,プログラムデータ!A:N,14,0),"")</f>
        <v/>
      </c>
      <c r="L3881" t="str">
        <f t="shared" si="121"/>
        <v xml:space="preserve">    </v>
      </c>
      <c r="M3881" t="str">
        <f>IFERROR(VLOOKUP(J3881,色々!M:P,4,0),"")</f>
        <v/>
      </c>
      <c r="N3881" t="str">
        <f>IFERROR(記録__2[[#This Row],[競技番号]],"")</f>
        <v/>
      </c>
      <c r="O3881" t="str">
        <f>IFERROR(記録__2[[#This Row],[選手番号]],"")</f>
        <v/>
      </c>
    </row>
    <row r="3882" spans="1:15" x14ac:dyDescent="0.2">
      <c r="A3882" t="str">
        <f>IFERROR(VLOOKUP(N3882,プログラム!B:C,2,0),"")</f>
        <v/>
      </c>
      <c r="B3882" t="str">
        <f t="shared" si="120"/>
        <v/>
      </c>
      <c r="C3882" t="str">
        <f>IFERROR(VLOOKUP(B3882,チーム番号!E:F,2,0),"")</f>
        <v/>
      </c>
      <c r="D3882" t="str">
        <f>IFERROR(VLOOKUP(N3882,プログラム!B:C,2,0),"")</f>
        <v/>
      </c>
      <c r="E3882" t="str">
        <f>IFERROR(記録__2[[#This Row],[組]],"")</f>
        <v/>
      </c>
      <c r="F3882" t="str">
        <f>IFERROR(記録__2[[#This Row],[水路]],"")</f>
        <v/>
      </c>
      <c r="G3882" t="str">
        <f>IFERROR(VLOOKUP(D3882,プログラムデータ!A:N,12,0),"")</f>
        <v/>
      </c>
      <c r="H3882" t="str">
        <f>IFERROR(VLOOKUP(D3882,プログラムデータ!A:N,13,0),"")</f>
        <v/>
      </c>
      <c r="I3882" t="str">
        <f>IFERROR(VLOOKUP(D3882,プログラムデータ!A:N,11,0),"")</f>
        <v/>
      </c>
      <c r="J3882" t="str">
        <f>IFERROR(VLOOKUP(D3882,プログラムデータ!A:N,10,0),"")</f>
        <v/>
      </c>
      <c r="K3882" t="str">
        <f>IFERROR(VLOOKUP(D3882,プログラムデータ!A:N,14,0),"")</f>
        <v/>
      </c>
      <c r="L3882" t="str">
        <f t="shared" si="121"/>
        <v xml:space="preserve">    </v>
      </c>
      <c r="M3882" t="str">
        <f>IFERROR(VLOOKUP(J3882,色々!M:P,4,0),"")</f>
        <v/>
      </c>
      <c r="N3882" t="str">
        <f>IFERROR(記録__2[[#This Row],[競技番号]],"")</f>
        <v/>
      </c>
      <c r="O3882" t="str">
        <f>IFERROR(記録__2[[#This Row],[選手番号]],"")</f>
        <v/>
      </c>
    </row>
    <row r="3883" spans="1:15" x14ac:dyDescent="0.2">
      <c r="A3883" t="str">
        <f>IFERROR(VLOOKUP(N3883,プログラム!B:C,2,0),"")</f>
        <v/>
      </c>
      <c r="B3883" t="str">
        <f t="shared" si="120"/>
        <v/>
      </c>
      <c r="C3883" t="str">
        <f>IFERROR(VLOOKUP(B3883,チーム番号!E:F,2,0),"")</f>
        <v/>
      </c>
      <c r="D3883" t="str">
        <f>IFERROR(VLOOKUP(N3883,プログラム!B:C,2,0),"")</f>
        <v/>
      </c>
      <c r="E3883" t="str">
        <f>IFERROR(記録__2[[#This Row],[組]],"")</f>
        <v/>
      </c>
      <c r="F3883" t="str">
        <f>IFERROR(記録__2[[#This Row],[水路]],"")</f>
        <v/>
      </c>
      <c r="G3883" t="str">
        <f>IFERROR(VLOOKUP(D3883,プログラムデータ!A:N,12,0),"")</f>
        <v/>
      </c>
      <c r="H3883" t="str">
        <f>IFERROR(VLOOKUP(D3883,プログラムデータ!A:N,13,0),"")</f>
        <v/>
      </c>
      <c r="I3883" t="str">
        <f>IFERROR(VLOOKUP(D3883,プログラムデータ!A:N,11,0),"")</f>
        <v/>
      </c>
      <c r="J3883" t="str">
        <f>IFERROR(VLOOKUP(D3883,プログラムデータ!A:N,10,0),"")</f>
        <v/>
      </c>
      <c r="K3883" t="str">
        <f>IFERROR(VLOOKUP(D3883,プログラムデータ!A:N,14,0),"")</f>
        <v/>
      </c>
      <c r="L3883" t="str">
        <f t="shared" si="121"/>
        <v xml:space="preserve">    </v>
      </c>
      <c r="M3883" t="str">
        <f>IFERROR(VLOOKUP(J3883,色々!M:P,4,0),"")</f>
        <v/>
      </c>
      <c r="N3883" t="str">
        <f>IFERROR(記録__2[[#This Row],[競技番号]],"")</f>
        <v/>
      </c>
      <c r="O3883" t="str">
        <f>IFERROR(記録__2[[#This Row],[選手番号]],"")</f>
        <v/>
      </c>
    </row>
    <row r="3884" spans="1:15" x14ac:dyDescent="0.2">
      <c r="A3884" t="str">
        <f>IFERROR(VLOOKUP(N3884,プログラム!B:C,2,0),"")</f>
        <v/>
      </c>
      <c r="B3884" t="str">
        <f t="shared" si="120"/>
        <v/>
      </c>
      <c r="C3884" t="str">
        <f>IFERROR(VLOOKUP(B3884,チーム番号!E:F,2,0),"")</f>
        <v/>
      </c>
      <c r="D3884" t="str">
        <f>IFERROR(VLOOKUP(N3884,プログラム!B:C,2,0),"")</f>
        <v/>
      </c>
      <c r="E3884" t="str">
        <f>IFERROR(記録__2[[#This Row],[組]],"")</f>
        <v/>
      </c>
      <c r="F3884" t="str">
        <f>IFERROR(記録__2[[#This Row],[水路]],"")</f>
        <v/>
      </c>
      <c r="G3884" t="str">
        <f>IFERROR(VLOOKUP(D3884,プログラムデータ!A:N,12,0),"")</f>
        <v/>
      </c>
      <c r="H3884" t="str">
        <f>IFERROR(VLOOKUP(D3884,プログラムデータ!A:N,13,0),"")</f>
        <v/>
      </c>
      <c r="I3884" t="str">
        <f>IFERROR(VLOOKUP(D3884,プログラムデータ!A:N,11,0),"")</f>
        <v/>
      </c>
      <c r="J3884" t="str">
        <f>IFERROR(VLOOKUP(D3884,プログラムデータ!A:N,10,0),"")</f>
        <v/>
      </c>
      <c r="K3884" t="str">
        <f>IFERROR(VLOOKUP(D3884,プログラムデータ!A:N,14,0),"")</f>
        <v/>
      </c>
      <c r="L3884" t="str">
        <f t="shared" si="121"/>
        <v xml:space="preserve">    </v>
      </c>
      <c r="M3884" t="str">
        <f>IFERROR(VLOOKUP(J3884,色々!M:P,4,0),"")</f>
        <v/>
      </c>
      <c r="N3884" t="str">
        <f>IFERROR(記録__2[[#This Row],[競技番号]],"")</f>
        <v/>
      </c>
      <c r="O3884" t="str">
        <f>IFERROR(記録__2[[#This Row],[選手番号]],"")</f>
        <v/>
      </c>
    </row>
    <row r="3885" spans="1:15" x14ac:dyDescent="0.2">
      <c r="A3885" t="str">
        <f>IFERROR(VLOOKUP(N3885,プログラム!B:C,2,0),"")</f>
        <v/>
      </c>
      <c r="B3885" t="str">
        <f t="shared" si="120"/>
        <v/>
      </c>
      <c r="C3885" t="str">
        <f>IFERROR(VLOOKUP(B3885,チーム番号!E:F,2,0),"")</f>
        <v/>
      </c>
      <c r="D3885" t="str">
        <f>IFERROR(VLOOKUP(N3885,プログラム!B:C,2,0),"")</f>
        <v/>
      </c>
      <c r="E3885" t="str">
        <f>IFERROR(記録__2[[#This Row],[組]],"")</f>
        <v/>
      </c>
      <c r="F3885" t="str">
        <f>IFERROR(記録__2[[#This Row],[水路]],"")</f>
        <v/>
      </c>
      <c r="G3885" t="str">
        <f>IFERROR(VLOOKUP(D3885,プログラムデータ!A:N,12,0),"")</f>
        <v/>
      </c>
      <c r="H3885" t="str">
        <f>IFERROR(VLOOKUP(D3885,プログラムデータ!A:N,13,0),"")</f>
        <v/>
      </c>
      <c r="I3885" t="str">
        <f>IFERROR(VLOOKUP(D3885,プログラムデータ!A:N,11,0),"")</f>
        <v/>
      </c>
      <c r="J3885" t="str">
        <f>IFERROR(VLOOKUP(D3885,プログラムデータ!A:N,10,0),"")</f>
        <v/>
      </c>
      <c r="K3885" t="str">
        <f>IFERROR(VLOOKUP(D3885,プログラムデータ!A:N,14,0),"")</f>
        <v/>
      </c>
      <c r="L3885" t="str">
        <f t="shared" si="121"/>
        <v xml:space="preserve">    </v>
      </c>
      <c r="M3885" t="str">
        <f>IFERROR(VLOOKUP(J3885,色々!M:P,4,0),"")</f>
        <v/>
      </c>
      <c r="N3885" t="str">
        <f>IFERROR(記録__2[[#This Row],[競技番号]],"")</f>
        <v/>
      </c>
      <c r="O3885" t="str">
        <f>IFERROR(記録__2[[#This Row],[選手番号]],"")</f>
        <v/>
      </c>
    </row>
    <row r="3886" spans="1:15" x14ac:dyDescent="0.2">
      <c r="A3886" t="str">
        <f>IFERROR(VLOOKUP(N3886,プログラム!B:C,2,0),"")</f>
        <v/>
      </c>
      <c r="B3886" t="str">
        <f t="shared" si="120"/>
        <v/>
      </c>
      <c r="C3886" t="str">
        <f>IFERROR(VLOOKUP(B3886,チーム番号!E:F,2,0),"")</f>
        <v/>
      </c>
      <c r="D3886" t="str">
        <f>IFERROR(VLOOKUP(N3886,プログラム!B:C,2,0),"")</f>
        <v/>
      </c>
      <c r="E3886" t="str">
        <f>IFERROR(記録__2[[#This Row],[組]],"")</f>
        <v/>
      </c>
      <c r="F3886" t="str">
        <f>IFERROR(記録__2[[#This Row],[水路]],"")</f>
        <v/>
      </c>
      <c r="G3886" t="str">
        <f>IFERROR(VLOOKUP(D3886,プログラムデータ!A:N,12,0),"")</f>
        <v/>
      </c>
      <c r="H3886" t="str">
        <f>IFERROR(VLOOKUP(D3886,プログラムデータ!A:N,13,0),"")</f>
        <v/>
      </c>
      <c r="I3886" t="str">
        <f>IFERROR(VLOOKUP(D3886,プログラムデータ!A:N,11,0),"")</f>
        <v/>
      </c>
      <c r="J3886" t="str">
        <f>IFERROR(VLOOKUP(D3886,プログラムデータ!A:N,10,0),"")</f>
        <v/>
      </c>
      <c r="K3886" t="str">
        <f>IFERROR(VLOOKUP(D3886,プログラムデータ!A:N,14,0),"")</f>
        <v/>
      </c>
      <c r="L3886" t="str">
        <f t="shared" si="121"/>
        <v xml:space="preserve">    </v>
      </c>
      <c r="M3886" t="str">
        <f>IFERROR(VLOOKUP(J3886,色々!M:P,4,0),"")</f>
        <v/>
      </c>
      <c r="N3886" t="str">
        <f>IFERROR(記録__2[[#This Row],[競技番号]],"")</f>
        <v/>
      </c>
      <c r="O3886" t="str">
        <f>IFERROR(記録__2[[#This Row],[選手番号]],"")</f>
        <v/>
      </c>
    </row>
    <row r="3887" spans="1:15" x14ac:dyDescent="0.2">
      <c r="A3887" t="str">
        <f>IFERROR(VLOOKUP(N3887,プログラム!B:C,2,0),"")</f>
        <v/>
      </c>
      <c r="B3887" t="str">
        <f t="shared" si="120"/>
        <v/>
      </c>
      <c r="C3887" t="str">
        <f>IFERROR(VLOOKUP(B3887,チーム番号!E:F,2,0),"")</f>
        <v/>
      </c>
      <c r="D3887" t="str">
        <f>IFERROR(VLOOKUP(N3887,プログラム!B:C,2,0),"")</f>
        <v/>
      </c>
      <c r="E3887" t="str">
        <f>IFERROR(記録__2[[#This Row],[組]],"")</f>
        <v/>
      </c>
      <c r="F3887" t="str">
        <f>IFERROR(記録__2[[#This Row],[水路]],"")</f>
        <v/>
      </c>
      <c r="G3887" t="str">
        <f>IFERROR(VLOOKUP(D3887,プログラムデータ!A:N,12,0),"")</f>
        <v/>
      </c>
      <c r="H3887" t="str">
        <f>IFERROR(VLOOKUP(D3887,プログラムデータ!A:N,13,0),"")</f>
        <v/>
      </c>
      <c r="I3887" t="str">
        <f>IFERROR(VLOOKUP(D3887,プログラムデータ!A:N,11,0),"")</f>
        <v/>
      </c>
      <c r="J3887" t="str">
        <f>IFERROR(VLOOKUP(D3887,プログラムデータ!A:N,10,0),"")</f>
        <v/>
      </c>
      <c r="K3887" t="str">
        <f>IFERROR(VLOOKUP(D3887,プログラムデータ!A:N,14,0),"")</f>
        <v/>
      </c>
      <c r="L3887" t="str">
        <f t="shared" si="121"/>
        <v xml:space="preserve">    </v>
      </c>
      <c r="M3887" t="str">
        <f>IFERROR(VLOOKUP(J3887,色々!M:P,4,0),"")</f>
        <v/>
      </c>
      <c r="N3887" t="str">
        <f>IFERROR(記録__2[[#This Row],[競技番号]],"")</f>
        <v/>
      </c>
      <c r="O3887" t="str">
        <f>IFERROR(記録__2[[#This Row],[選手番号]],"")</f>
        <v/>
      </c>
    </row>
    <row r="3888" spans="1:15" x14ac:dyDescent="0.2">
      <c r="A3888" t="str">
        <f>IFERROR(VLOOKUP(N3888,プログラム!B:C,2,0),"")</f>
        <v/>
      </c>
      <c r="B3888" t="str">
        <f t="shared" si="120"/>
        <v/>
      </c>
      <c r="C3888" t="str">
        <f>IFERROR(VLOOKUP(B3888,チーム番号!E:F,2,0),"")</f>
        <v/>
      </c>
      <c r="D3888" t="str">
        <f>IFERROR(VLOOKUP(N3888,プログラム!B:C,2,0),"")</f>
        <v/>
      </c>
      <c r="E3888" t="str">
        <f>IFERROR(記録__2[[#This Row],[組]],"")</f>
        <v/>
      </c>
      <c r="F3888" t="str">
        <f>IFERROR(記録__2[[#This Row],[水路]],"")</f>
        <v/>
      </c>
      <c r="G3888" t="str">
        <f>IFERROR(VLOOKUP(D3888,プログラムデータ!A:N,12,0),"")</f>
        <v/>
      </c>
      <c r="H3888" t="str">
        <f>IFERROR(VLOOKUP(D3888,プログラムデータ!A:N,13,0),"")</f>
        <v/>
      </c>
      <c r="I3888" t="str">
        <f>IFERROR(VLOOKUP(D3888,プログラムデータ!A:N,11,0),"")</f>
        <v/>
      </c>
      <c r="J3888" t="str">
        <f>IFERROR(VLOOKUP(D3888,プログラムデータ!A:N,10,0),"")</f>
        <v/>
      </c>
      <c r="K3888" t="str">
        <f>IFERROR(VLOOKUP(D3888,プログラムデータ!A:N,14,0),"")</f>
        <v/>
      </c>
      <c r="L3888" t="str">
        <f t="shared" si="121"/>
        <v xml:space="preserve">    </v>
      </c>
      <c r="M3888" t="str">
        <f>IFERROR(VLOOKUP(J3888,色々!M:P,4,0),"")</f>
        <v/>
      </c>
      <c r="N3888" t="str">
        <f>IFERROR(記録__2[[#This Row],[競技番号]],"")</f>
        <v/>
      </c>
      <c r="O3888" t="str">
        <f>IFERROR(記録__2[[#This Row],[選手番号]],"")</f>
        <v/>
      </c>
    </row>
    <row r="3889" spans="1:15" x14ac:dyDescent="0.2">
      <c r="A3889" t="str">
        <f>IFERROR(VLOOKUP(N3889,プログラム!B:C,2,0),"")</f>
        <v/>
      </c>
      <c r="B3889" t="str">
        <f t="shared" si="120"/>
        <v/>
      </c>
      <c r="C3889" t="str">
        <f>IFERROR(VLOOKUP(B3889,チーム番号!E:F,2,0),"")</f>
        <v/>
      </c>
      <c r="D3889" t="str">
        <f>IFERROR(VLOOKUP(N3889,プログラム!B:C,2,0),"")</f>
        <v/>
      </c>
      <c r="E3889" t="str">
        <f>IFERROR(記録__2[[#This Row],[組]],"")</f>
        <v/>
      </c>
      <c r="F3889" t="str">
        <f>IFERROR(記録__2[[#This Row],[水路]],"")</f>
        <v/>
      </c>
      <c r="G3889" t="str">
        <f>IFERROR(VLOOKUP(D3889,プログラムデータ!A:N,12,0),"")</f>
        <v/>
      </c>
      <c r="H3889" t="str">
        <f>IFERROR(VLOOKUP(D3889,プログラムデータ!A:N,13,0),"")</f>
        <v/>
      </c>
      <c r="I3889" t="str">
        <f>IFERROR(VLOOKUP(D3889,プログラムデータ!A:N,11,0),"")</f>
        <v/>
      </c>
      <c r="J3889" t="str">
        <f>IFERROR(VLOOKUP(D3889,プログラムデータ!A:N,10,0),"")</f>
        <v/>
      </c>
      <c r="K3889" t="str">
        <f>IFERROR(VLOOKUP(D3889,プログラムデータ!A:N,14,0),"")</f>
        <v/>
      </c>
      <c r="L3889" t="str">
        <f t="shared" si="121"/>
        <v xml:space="preserve">    </v>
      </c>
      <c r="M3889" t="str">
        <f>IFERROR(VLOOKUP(J3889,色々!M:P,4,0),"")</f>
        <v/>
      </c>
      <c r="N3889" t="str">
        <f>IFERROR(記録__2[[#This Row],[競技番号]],"")</f>
        <v/>
      </c>
      <c r="O3889" t="str">
        <f>IFERROR(記録__2[[#This Row],[選手番号]],"")</f>
        <v/>
      </c>
    </row>
    <row r="3890" spans="1:15" x14ac:dyDescent="0.2">
      <c r="A3890" t="str">
        <f>IFERROR(VLOOKUP(N3890,プログラム!B:C,2,0),"")</f>
        <v/>
      </c>
      <c r="B3890" t="str">
        <f t="shared" si="120"/>
        <v/>
      </c>
      <c r="C3890" t="str">
        <f>IFERROR(VLOOKUP(B3890,チーム番号!E:F,2,0),"")</f>
        <v/>
      </c>
      <c r="D3890" t="str">
        <f>IFERROR(VLOOKUP(N3890,プログラム!B:C,2,0),"")</f>
        <v/>
      </c>
      <c r="E3890" t="str">
        <f>IFERROR(記録__2[[#This Row],[組]],"")</f>
        <v/>
      </c>
      <c r="F3890" t="str">
        <f>IFERROR(記録__2[[#This Row],[水路]],"")</f>
        <v/>
      </c>
      <c r="G3890" t="str">
        <f>IFERROR(VLOOKUP(D3890,プログラムデータ!A:N,12,0),"")</f>
        <v/>
      </c>
      <c r="H3890" t="str">
        <f>IFERROR(VLOOKUP(D3890,プログラムデータ!A:N,13,0),"")</f>
        <v/>
      </c>
      <c r="I3890" t="str">
        <f>IFERROR(VLOOKUP(D3890,プログラムデータ!A:N,11,0),"")</f>
        <v/>
      </c>
      <c r="J3890" t="str">
        <f>IFERROR(VLOOKUP(D3890,プログラムデータ!A:N,10,0),"")</f>
        <v/>
      </c>
      <c r="K3890" t="str">
        <f>IFERROR(VLOOKUP(D3890,プログラムデータ!A:N,14,0),"")</f>
        <v/>
      </c>
      <c r="L3890" t="str">
        <f t="shared" si="121"/>
        <v xml:space="preserve">    </v>
      </c>
      <c r="M3890" t="str">
        <f>IFERROR(VLOOKUP(J3890,色々!M:P,4,0),"")</f>
        <v/>
      </c>
      <c r="N3890" t="str">
        <f>IFERROR(記録__2[[#This Row],[競技番号]],"")</f>
        <v/>
      </c>
      <c r="O3890" t="str">
        <f>IFERROR(記録__2[[#This Row],[選手番号]],"")</f>
        <v/>
      </c>
    </row>
    <row r="3891" spans="1:15" x14ac:dyDescent="0.2">
      <c r="A3891" t="str">
        <f>IFERROR(VLOOKUP(N3891,プログラム!B:C,2,0),"")</f>
        <v/>
      </c>
      <c r="B3891" t="str">
        <f t="shared" si="120"/>
        <v/>
      </c>
      <c r="C3891" t="str">
        <f>IFERROR(VLOOKUP(B3891,チーム番号!E:F,2,0),"")</f>
        <v/>
      </c>
      <c r="D3891" t="str">
        <f>IFERROR(VLOOKUP(N3891,プログラム!B:C,2,0),"")</f>
        <v/>
      </c>
      <c r="E3891" t="str">
        <f>IFERROR(記録__2[[#This Row],[組]],"")</f>
        <v/>
      </c>
      <c r="F3891" t="str">
        <f>IFERROR(記録__2[[#This Row],[水路]],"")</f>
        <v/>
      </c>
      <c r="G3891" t="str">
        <f>IFERROR(VLOOKUP(D3891,プログラムデータ!A:N,12,0),"")</f>
        <v/>
      </c>
      <c r="H3891" t="str">
        <f>IFERROR(VLOOKUP(D3891,プログラムデータ!A:N,13,0),"")</f>
        <v/>
      </c>
      <c r="I3891" t="str">
        <f>IFERROR(VLOOKUP(D3891,プログラムデータ!A:N,11,0),"")</f>
        <v/>
      </c>
      <c r="J3891" t="str">
        <f>IFERROR(VLOOKUP(D3891,プログラムデータ!A:N,10,0),"")</f>
        <v/>
      </c>
      <c r="K3891" t="str">
        <f>IFERROR(VLOOKUP(D3891,プログラムデータ!A:N,14,0),"")</f>
        <v/>
      </c>
      <c r="L3891" t="str">
        <f t="shared" si="121"/>
        <v xml:space="preserve">    </v>
      </c>
      <c r="M3891" t="str">
        <f>IFERROR(VLOOKUP(J3891,色々!M:P,4,0),"")</f>
        <v/>
      </c>
      <c r="N3891" t="str">
        <f>IFERROR(記録__2[[#This Row],[競技番号]],"")</f>
        <v/>
      </c>
      <c r="O3891" t="str">
        <f>IFERROR(記録__2[[#This Row],[選手番号]],"")</f>
        <v/>
      </c>
    </row>
    <row r="3892" spans="1:15" x14ac:dyDescent="0.2">
      <c r="A3892" t="str">
        <f>IFERROR(VLOOKUP(N3892,プログラム!B:C,2,0),"")</f>
        <v/>
      </c>
      <c r="B3892" t="str">
        <f t="shared" si="120"/>
        <v/>
      </c>
      <c r="C3892" t="str">
        <f>IFERROR(VLOOKUP(B3892,チーム番号!E:F,2,0),"")</f>
        <v/>
      </c>
      <c r="D3892" t="str">
        <f>IFERROR(VLOOKUP(N3892,プログラム!B:C,2,0),"")</f>
        <v/>
      </c>
      <c r="E3892" t="str">
        <f>IFERROR(記録__2[[#This Row],[組]],"")</f>
        <v/>
      </c>
      <c r="F3892" t="str">
        <f>IFERROR(記録__2[[#This Row],[水路]],"")</f>
        <v/>
      </c>
      <c r="G3892" t="str">
        <f>IFERROR(VLOOKUP(D3892,プログラムデータ!A:N,12,0),"")</f>
        <v/>
      </c>
      <c r="H3892" t="str">
        <f>IFERROR(VLOOKUP(D3892,プログラムデータ!A:N,13,0),"")</f>
        <v/>
      </c>
      <c r="I3892" t="str">
        <f>IFERROR(VLOOKUP(D3892,プログラムデータ!A:N,11,0),"")</f>
        <v/>
      </c>
      <c r="J3892" t="str">
        <f>IFERROR(VLOOKUP(D3892,プログラムデータ!A:N,10,0),"")</f>
        <v/>
      </c>
      <c r="K3892" t="str">
        <f>IFERROR(VLOOKUP(D3892,プログラムデータ!A:N,14,0),"")</f>
        <v/>
      </c>
      <c r="L3892" t="str">
        <f t="shared" si="121"/>
        <v xml:space="preserve">    </v>
      </c>
      <c r="M3892" t="str">
        <f>IFERROR(VLOOKUP(J3892,色々!M:P,4,0),"")</f>
        <v/>
      </c>
      <c r="N3892" t="str">
        <f>IFERROR(記録__2[[#This Row],[競技番号]],"")</f>
        <v/>
      </c>
      <c r="O3892" t="str">
        <f>IFERROR(記録__2[[#This Row],[選手番号]],"")</f>
        <v/>
      </c>
    </row>
    <row r="3893" spans="1:15" x14ac:dyDescent="0.2">
      <c r="A3893" t="str">
        <f>IFERROR(VLOOKUP(N3893,プログラム!B:C,2,0),"")</f>
        <v/>
      </c>
      <c r="B3893" t="str">
        <f t="shared" si="120"/>
        <v/>
      </c>
      <c r="C3893" t="str">
        <f>IFERROR(VLOOKUP(B3893,チーム番号!E:F,2,0),"")</f>
        <v/>
      </c>
      <c r="D3893" t="str">
        <f>IFERROR(VLOOKUP(N3893,プログラム!B:C,2,0),"")</f>
        <v/>
      </c>
      <c r="E3893" t="str">
        <f>IFERROR(記録__2[[#This Row],[組]],"")</f>
        <v/>
      </c>
      <c r="F3893" t="str">
        <f>IFERROR(記録__2[[#This Row],[水路]],"")</f>
        <v/>
      </c>
      <c r="G3893" t="str">
        <f>IFERROR(VLOOKUP(D3893,プログラムデータ!A:N,12,0),"")</f>
        <v/>
      </c>
      <c r="H3893" t="str">
        <f>IFERROR(VLOOKUP(D3893,プログラムデータ!A:N,13,0),"")</f>
        <v/>
      </c>
      <c r="I3893" t="str">
        <f>IFERROR(VLOOKUP(D3893,プログラムデータ!A:N,11,0),"")</f>
        <v/>
      </c>
      <c r="J3893" t="str">
        <f>IFERROR(VLOOKUP(D3893,プログラムデータ!A:N,10,0),"")</f>
        <v/>
      </c>
      <c r="K3893" t="str">
        <f>IFERROR(VLOOKUP(D3893,プログラムデータ!A:N,14,0),"")</f>
        <v/>
      </c>
      <c r="L3893" t="str">
        <f t="shared" si="121"/>
        <v xml:space="preserve">    </v>
      </c>
      <c r="M3893" t="str">
        <f>IFERROR(VLOOKUP(J3893,色々!M:P,4,0),"")</f>
        <v/>
      </c>
      <c r="N3893" t="str">
        <f>IFERROR(記録__2[[#This Row],[競技番号]],"")</f>
        <v/>
      </c>
      <c r="O3893" t="str">
        <f>IFERROR(記録__2[[#This Row],[選手番号]],"")</f>
        <v/>
      </c>
    </row>
    <row r="3894" spans="1:15" x14ac:dyDescent="0.2">
      <c r="A3894" t="str">
        <f>IFERROR(VLOOKUP(N3894,プログラム!B:C,2,0),"")</f>
        <v/>
      </c>
      <c r="B3894" t="str">
        <f t="shared" si="120"/>
        <v/>
      </c>
      <c r="C3894" t="str">
        <f>IFERROR(VLOOKUP(B3894,チーム番号!E:F,2,0),"")</f>
        <v/>
      </c>
      <c r="D3894" t="str">
        <f>IFERROR(VLOOKUP(N3894,プログラム!B:C,2,0),"")</f>
        <v/>
      </c>
      <c r="E3894" t="str">
        <f>IFERROR(記録__2[[#This Row],[組]],"")</f>
        <v/>
      </c>
      <c r="F3894" t="str">
        <f>IFERROR(記録__2[[#This Row],[水路]],"")</f>
        <v/>
      </c>
      <c r="G3894" t="str">
        <f>IFERROR(VLOOKUP(D3894,プログラムデータ!A:N,12,0),"")</f>
        <v/>
      </c>
      <c r="H3894" t="str">
        <f>IFERROR(VLOOKUP(D3894,プログラムデータ!A:N,13,0),"")</f>
        <v/>
      </c>
      <c r="I3894" t="str">
        <f>IFERROR(VLOOKUP(D3894,プログラムデータ!A:N,11,0),"")</f>
        <v/>
      </c>
      <c r="J3894" t="str">
        <f>IFERROR(VLOOKUP(D3894,プログラムデータ!A:N,10,0),"")</f>
        <v/>
      </c>
      <c r="K3894" t="str">
        <f>IFERROR(VLOOKUP(D3894,プログラムデータ!A:N,14,0),"")</f>
        <v/>
      </c>
      <c r="L3894" t="str">
        <f t="shared" si="121"/>
        <v xml:space="preserve">    </v>
      </c>
      <c r="M3894" t="str">
        <f>IFERROR(VLOOKUP(J3894,色々!M:P,4,0),"")</f>
        <v/>
      </c>
      <c r="N3894" t="str">
        <f>IFERROR(記録__2[[#This Row],[競技番号]],"")</f>
        <v/>
      </c>
      <c r="O3894" t="str">
        <f>IFERROR(記録__2[[#This Row],[選手番号]],"")</f>
        <v/>
      </c>
    </row>
    <row r="3895" spans="1:15" x14ac:dyDescent="0.2">
      <c r="A3895" t="str">
        <f>IFERROR(VLOOKUP(N3895,プログラム!B:C,2,0),"")</f>
        <v/>
      </c>
      <c r="B3895" t="str">
        <f t="shared" si="120"/>
        <v/>
      </c>
      <c r="C3895" t="str">
        <f>IFERROR(VLOOKUP(B3895,チーム番号!E:F,2,0),"")</f>
        <v/>
      </c>
      <c r="D3895" t="str">
        <f>IFERROR(VLOOKUP(N3895,プログラム!B:C,2,0),"")</f>
        <v/>
      </c>
      <c r="E3895" t="str">
        <f>IFERROR(記録__2[[#This Row],[組]],"")</f>
        <v/>
      </c>
      <c r="F3895" t="str">
        <f>IFERROR(記録__2[[#This Row],[水路]],"")</f>
        <v/>
      </c>
      <c r="G3895" t="str">
        <f>IFERROR(VLOOKUP(D3895,プログラムデータ!A:N,12,0),"")</f>
        <v/>
      </c>
      <c r="H3895" t="str">
        <f>IFERROR(VLOOKUP(D3895,プログラムデータ!A:N,13,0),"")</f>
        <v/>
      </c>
      <c r="I3895" t="str">
        <f>IFERROR(VLOOKUP(D3895,プログラムデータ!A:N,11,0),"")</f>
        <v/>
      </c>
      <c r="J3895" t="str">
        <f>IFERROR(VLOOKUP(D3895,プログラムデータ!A:N,10,0),"")</f>
        <v/>
      </c>
      <c r="K3895" t="str">
        <f>IFERROR(VLOOKUP(D3895,プログラムデータ!A:N,14,0),"")</f>
        <v/>
      </c>
      <c r="L3895" t="str">
        <f t="shared" si="121"/>
        <v xml:space="preserve">    </v>
      </c>
      <c r="M3895" t="str">
        <f>IFERROR(VLOOKUP(J3895,色々!M:P,4,0),"")</f>
        <v/>
      </c>
      <c r="N3895" t="str">
        <f>IFERROR(記録__2[[#This Row],[競技番号]],"")</f>
        <v/>
      </c>
      <c r="O3895" t="str">
        <f>IFERROR(記録__2[[#This Row],[選手番号]],"")</f>
        <v/>
      </c>
    </row>
    <row r="3896" spans="1:15" x14ac:dyDescent="0.2">
      <c r="A3896" t="str">
        <f>IFERROR(VLOOKUP(N3896,プログラム!B:C,2,0),"")</f>
        <v/>
      </c>
      <c r="B3896" t="str">
        <f t="shared" si="120"/>
        <v/>
      </c>
      <c r="C3896" t="str">
        <f>IFERROR(VLOOKUP(B3896,チーム番号!E:F,2,0),"")</f>
        <v/>
      </c>
      <c r="D3896" t="str">
        <f>IFERROR(VLOOKUP(N3896,プログラム!B:C,2,0),"")</f>
        <v/>
      </c>
      <c r="E3896" t="str">
        <f>IFERROR(記録__2[[#This Row],[組]],"")</f>
        <v/>
      </c>
      <c r="F3896" t="str">
        <f>IFERROR(記録__2[[#This Row],[水路]],"")</f>
        <v/>
      </c>
      <c r="G3896" t="str">
        <f>IFERROR(VLOOKUP(D3896,プログラムデータ!A:N,12,0),"")</f>
        <v/>
      </c>
      <c r="H3896" t="str">
        <f>IFERROR(VLOOKUP(D3896,プログラムデータ!A:N,13,0),"")</f>
        <v/>
      </c>
      <c r="I3896" t="str">
        <f>IFERROR(VLOOKUP(D3896,プログラムデータ!A:N,11,0),"")</f>
        <v/>
      </c>
      <c r="J3896" t="str">
        <f>IFERROR(VLOOKUP(D3896,プログラムデータ!A:N,10,0),"")</f>
        <v/>
      </c>
      <c r="K3896" t="str">
        <f>IFERROR(VLOOKUP(D3896,プログラムデータ!A:N,14,0),"")</f>
        <v/>
      </c>
      <c r="L3896" t="str">
        <f t="shared" si="121"/>
        <v xml:space="preserve">    </v>
      </c>
      <c r="M3896" t="str">
        <f>IFERROR(VLOOKUP(J3896,色々!M:P,4,0),"")</f>
        <v/>
      </c>
      <c r="N3896" t="str">
        <f>IFERROR(記録__2[[#This Row],[競技番号]],"")</f>
        <v/>
      </c>
      <c r="O3896" t="str">
        <f>IFERROR(記録__2[[#This Row],[選手番号]],"")</f>
        <v/>
      </c>
    </row>
    <row r="3897" spans="1:15" x14ac:dyDescent="0.2">
      <c r="A3897" t="str">
        <f>IFERROR(VLOOKUP(N3897,プログラム!B:C,2,0),"")</f>
        <v/>
      </c>
      <c r="B3897" t="str">
        <f t="shared" si="120"/>
        <v/>
      </c>
      <c r="C3897" t="str">
        <f>IFERROR(VLOOKUP(B3897,チーム番号!E:F,2,0),"")</f>
        <v/>
      </c>
      <c r="D3897" t="str">
        <f>IFERROR(VLOOKUP(N3897,プログラム!B:C,2,0),"")</f>
        <v/>
      </c>
      <c r="E3897" t="str">
        <f>IFERROR(記録__2[[#This Row],[組]],"")</f>
        <v/>
      </c>
      <c r="F3897" t="str">
        <f>IFERROR(記録__2[[#This Row],[水路]],"")</f>
        <v/>
      </c>
      <c r="G3897" t="str">
        <f>IFERROR(VLOOKUP(D3897,プログラムデータ!A:N,12,0),"")</f>
        <v/>
      </c>
      <c r="H3897" t="str">
        <f>IFERROR(VLOOKUP(D3897,プログラムデータ!A:N,13,0),"")</f>
        <v/>
      </c>
      <c r="I3897" t="str">
        <f>IFERROR(VLOOKUP(D3897,プログラムデータ!A:N,11,0),"")</f>
        <v/>
      </c>
      <c r="J3897" t="str">
        <f>IFERROR(VLOOKUP(D3897,プログラムデータ!A:N,10,0),"")</f>
        <v/>
      </c>
      <c r="K3897" t="str">
        <f>IFERROR(VLOOKUP(D3897,プログラムデータ!A:N,14,0),"")</f>
        <v/>
      </c>
      <c r="L3897" t="str">
        <f t="shared" si="121"/>
        <v xml:space="preserve">    </v>
      </c>
      <c r="M3897" t="str">
        <f>IFERROR(VLOOKUP(J3897,色々!M:P,4,0),"")</f>
        <v/>
      </c>
      <c r="N3897" t="str">
        <f>IFERROR(記録__2[[#This Row],[競技番号]],"")</f>
        <v/>
      </c>
      <c r="O3897" t="str">
        <f>IFERROR(記録__2[[#This Row],[選手番号]],"")</f>
        <v/>
      </c>
    </row>
    <row r="3898" spans="1:15" x14ac:dyDescent="0.2">
      <c r="A3898" t="str">
        <f>IFERROR(VLOOKUP(N3898,プログラム!B:C,2,0),"")</f>
        <v/>
      </c>
      <c r="B3898" t="str">
        <f t="shared" si="120"/>
        <v/>
      </c>
      <c r="C3898" t="str">
        <f>IFERROR(VLOOKUP(B3898,チーム番号!E:F,2,0),"")</f>
        <v/>
      </c>
      <c r="D3898" t="str">
        <f>IFERROR(VLOOKUP(N3898,プログラム!B:C,2,0),"")</f>
        <v/>
      </c>
      <c r="E3898" t="str">
        <f>IFERROR(記録__2[[#This Row],[組]],"")</f>
        <v/>
      </c>
      <c r="F3898" t="str">
        <f>IFERROR(記録__2[[#This Row],[水路]],"")</f>
        <v/>
      </c>
      <c r="G3898" t="str">
        <f>IFERROR(VLOOKUP(D3898,プログラムデータ!A:N,12,0),"")</f>
        <v/>
      </c>
      <c r="H3898" t="str">
        <f>IFERROR(VLOOKUP(D3898,プログラムデータ!A:N,13,0),"")</f>
        <v/>
      </c>
      <c r="I3898" t="str">
        <f>IFERROR(VLOOKUP(D3898,プログラムデータ!A:N,11,0),"")</f>
        <v/>
      </c>
      <c r="J3898" t="str">
        <f>IFERROR(VLOOKUP(D3898,プログラムデータ!A:N,10,0),"")</f>
        <v/>
      </c>
      <c r="K3898" t="str">
        <f>IFERROR(VLOOKUP(D3898,プログラムデータ!A:N,14,0),"")</f>
        <v/>
      </c>
      <c r="L3898" t="str">
        <f t="shared" si="121"/>
        <v xml:space="preserve">    </v>
      </c>
      <c r="M3898" t="str">
        <f>IFERROR(VLOOKUP(J3898,色々!M:P,4,0),"")</f>
        <v/>
      </c>
      <c r="N3898" t="str">
        <f>IFERROR(記録__2[[#This Row],[競技番号]],"")</f>
        <v/>
      </c>
      <c r="O3898" t="str">
        <f>IFERROR(記録__2[[#This Row],[選手番号]],"")</f>
        <v/>
      </c>
    </row>
    <row r="3899" spans="1:15" x14ac:dyDescent="0.2">
      <c r="A3899" t="str">
        <f>IFERROR(VLOOKUP(N3899,プログラム!B:C,2,0),"")</f>
        <v/>
      </c>
      <c r="B3899" t="str">
        <f t="shared" si="120"/>
        <v/>
      </c>
      <c r="C3899" t="str">
        <f>IFERROR(VLOOKUP(B3899,チーム番号!E:F,2,0),"")</f>
        <v/>
      </c>
      <c r="D3899" t="str">
        <f>IFERROR(VLOOKUP(N3899,プログラム!B:C,2,0),"")</f>
        <v/>
      </c>
      <c r="E3899" t="str">
        <f>IFERROR(記録__2[[#This Row],[組]],"")</f>
        <v/>
      </c>
      <c r="F3899" t="str">
        <f>IFERROR(記録__2[[#This Row],[水路]],"")</f>
        <v/>
      </c>
      <c r="G3899" t="str">
        <f>IFERROR(VLOOKUP(D3899,プログラムデータ!A:N,12,0),"")</f>
        <v/>
      </c>
      <c r="H3899" t="str">
        <f>IFERROR(VLOOKUP(D3899,プログラムデータ!A:N,13,0),"")</f>
        <v/>
      </c>
      <c r="I3899" t="str">
        <f>IFERROR(VLOOKUP(D3899,プログラムデータ!A:N,11,0),"")</f>
        <v/>
      </c>
      <c r="J3899" t="str">
        <f>IFERROR(VLOOKUP(D3899,プログラムデータ!A:N,10,0),"")</f>
        <v/>
      </c>
      <c r="K3899" t="str">
        <f>IFERROR(VLOOKUP(D3899,プログラムデータ!A:N,14,0),"")</f>
        <v/>
      </c>
      <c r="L3899" t="str">
        <f t="shared" si="121"/>
        <v xml:space="preserve">    </v>
      </c>
      <c r="M3899" t="str">
        <f>IFERROR(VLOOKUP(J3899,色々!M:P,4,0),"")</f>
        <v/>
      </c>
      <c r="N3899" t="str">
        <f>IFERROR(記録__2[[#This Row],[競技番号]],"")</f>
        <v/>
      </c>
      <c r="O3899" t="str">
        <f>IFERROR(記録__2[[#This Row],[選手番号]],"")</f>
        <v/>
      </c>
    </row>
    <row r="3900" spans="1:15" x14ac:dyDescent="0.2">
      <c r="A3900" t="str">
        <f>IFERROR(VLOOKUP(N3900,プログラム!B:C,2,0),"")</f>
        <v/>
      </c>
      <c r="B3900" t="str">
        <f t="shared" si="120"/>
        <v/>
      </c>
      <c r="C3900" t="str">
        <f>IFERROR(VLOOKUP(B3900,チーム番号!E:F,2,0),"")</f>
        <v/>
      </c>
      <c r="D3900" t="str">
        <f>IFERROR(VLOOKUP(N3900,プログラム!B:C,2,0),"")</f>
        <v/>
      </c>
      <c r="E3900" t="str">
        <f>IFERROR(記録__2[[#This Row],[組]],"")</f>
        <v/>
      </c>
      <c r="F3900" t="str">
        <f>IFERROR(記録__2[[#This Row],[水路]],"")</f>
        <v/>
      </c>
      <c r="G3900" t="str">
        <f>IFERROR(VLOOKUP(D3900,プログラムデータ!A:N,12,0),"")</f>
        <v/>
      </c>
      <c r="H3900" t="str">
        <f>IFERROR(VLOOKUP(D3900,プログラムデータ!A:N,13,0),"")</f>
        <v/>
      </c>
      <c r="I3900" t="str">
        <f>IFERROR(VLOOKUP(D3900,プログラムデータ!A:N,11,0),"")</f>
        <v/>
      </c>
      <c r="J3900" t="str">
        <f>IFERROR(VLOOKUP(D3900,プログラムデータ!A:N,10,0),"")</f>
        <v/>
      </c>
      <c r="K3900" t="str">
        <f>IFERROR(VLOOKUP(D3900,プログラムデータ!A:N,14,0),"")</f>
        <v/>
      </c>
      <c r="L3900" t="str">
        <f t="shared" si="121"/>
        <v xml:space="preserve">    </v>
      </c>
      <c r="M3900" t="str">
        <f>IFERROR(VLOOKUP(J3900,色々!M:P,4,0),"")</f>
        <v/>
      </c>
      <c r="N3900" t="str">
        <f>IFERROR(記録__2[[#This Row],[競技番号]],"")</f>
        <v/>
      </c>
      <c r="O3900" t="str">
        <f>IFERROR(記録__2[[#This Row],[選手番号]],"")</f>
        <v/>
      </c>
    </row>
    <row r="3901" spans="1:15" x14ac:dyDescent="0.2">
      <c r="A3901" t="str">
        <f>IFERROR(VLOOKUP(N3901,プログラム!B:C,2,0),"")</f>
        <v/>
      </c>
      <c r="B3901" t="str">
        <f t="shared" si="120"/>
        <v/>
      </c>
      <c r="C3901" t="str">
        <f>IFERROR(VLOOKUP(B3901,チーム番号!E:F,2,0),"")</f>
        <v/>
      </c>
      <c r="D3901" t="str">
        <f>IFERROR(VLOOKUP(N3901,プログラム!B:C,2,0),"")</f>
        <v/>
      </c>
      <c r="E3901" t="str">
        <f>IFERROR(記録__2[[#This Row],[組]],"")</f>
        <v/>
      </c>
      <c r="F3901" t="str">
        <f>IFERROR(記録__2[[#This Row],[水路]],"")</f>
        <v/>
      </c>
      <c r="G3901" t="str">
        <f>IFERROR(VLOOKUP(D3901,プログラムデータ!A:N,12,0),"")</f>
        <v/>
      </c>
      <c r="H3901" t="str">
        <f>IFERROR(VLOOKUP(D3901,プログラムデータ!A:N,13,0),"")</f>
        <v/>
      </c>
      <c r="I3901" t="str">
        <f>IFERROR(VLOOKUP(D3901,プログラムデータ!A:N,11,0),"")</f>
        <v/>
      </c>
      <c r="J3901" t="str">
        <f>IFERROR(VLOOKUP(D3901,プログラムデータ!A:N,10,0),"")</f>
        <v/>
      </c>
      <c r="K3901" t="str">
        <f>IFERROR(VLOOKUP(D3901,プログラムデータ!A:N,14,0),"")</f>
        <v/>
      </c>
      <c r="L3901" t="str">
        <f t="shared" si="121"/>
        <v xml:space="preserve">    </v>
      </c>
      <c r="M3901" t="str">
        <f>IFERROR(VLOOKUP(J3901,色々!M:P,4,0),"")</f>
        <v/>
      </c>
      <c r="N3901" t="str">
        <f>IFERROR(記録__2[[#This Row],[競技番号]],"")</f>
        <v/>
      </c>
      <c r="O3901" t="str">
        <f>IFERROR(記録__2[[#This Row],[選手番号]],"")</f>
        <v/>
      </c>
    </row>
    <row r="3902" spans="1:15" x14ac:dyDescent="0.2">
      <c r="A3902" t="str">
        <f>IFERROR(VLOOKUP(N3902,プログラム!B:C,2,0),"")</f>
        <v/>
      </c>
      <c r="B3902" t="str">
        <f t="shared" si="120"/>
        <v/>
      </c>
      <c r="C3902" t="str">
        <f>IFERROR(VLOOKUP(B3902,チーム番号!E:F,2,0),"")</f>
        <v/>
      </c>
      <c r="D3902" t="str">
        <f>IFERROR(VLOOKUP(N3902,プログラム!B:C,2,0),"")</f>
        <v/>
      </c>
      <c r="E3902" t="str">
        <f>IFERROR(記録__2[[#This Row],[組]],"")</f>
        <v/>
      </c>
      <c r="F3902" t="str">
        <f>IFERROR(記録__2[[#This Row],[水路]],"")</f>
        <v/>
      </c>
      <c r="G3902" t="str">
        <f>IFERROR(VLOOKUP(D3902,プログラムデータ!A:N,12,0),"")</f>
        <v/>
      </c>
      <c r="H3902" t="str">
        <f>IFERROR(VLOOKUP(D3902,プログラムデータ!A:N,13,0),"")</f>
        <v/>
      </c>
      <c r="I3902" t="str">
        <f>IFERROR(VLOOKUP(D3902,プログラムデータ!A:N,11,0),"")</f>
        <v/>
      </c>
      <c r="J3902" t="str">
        <f>IFERROR(VLOOKUP(D3902,プログラムデータ!A:N,10,0),"")</f>
        <v/>
      </c>
      <c r="K3902" t="str">
        <f>IFERROR(VLOOKUP(D3902,プログラムデータ!A:N,14,0),"")</f>
        <v/>
      </c>
      <c r="L3902" t="str">
        <f t="shared" si="121"/>
        <v xml:space="preserve">    </v>
      </c>
      <c r="M3902" t="str">
        <f>IFERROR(VLOOKUP(J3902,色々!M:P,4,0),"")</f>
        <v/>
      </c>
      <c r="N3902" t="str">
        <f>IFERROR(記録__2[[#This Row],[競技番号]],"")</f>
        <v/>
      </c>
      <c r="O3902" t="str">
        <f>IFERROR(記録__2[[#This Row],[選手番号]],"")</f>
        <v/>
      </c>
    </row>
    <row r="3903" spans="1:15" x14ac:dyDescent="0.2">
      <c r="A3903" t="str">
        <f>IFERROR(VLOOKUP(N3903,プログラム!B:C,2,0),"")</f>
        <v/>
      </c>
      <c r="B3903" t="str">
        <f t="shared" si="120"/>
        <v/>
      </c>
      <c r="C3903" t="str">
        <f>IFERROR(VLOOKUP(B3903,チーム番号!E:F,2,0),"")</f>
        <v/>
      </c>
      <c r="D3903" t="str">
        <f>IFERROR(VLOOKUP(N3903,プログラム!B:C,2,0),"")</f>
        <v/>
      </c>
      <c r="E3903" t="str">
        <f>IFERROR(記録__2[[#This Row],[組]],"")</f>
        <v/>
      </c>
      <c r="F3903" t="str">
        <f>IFERROR(記録__2[[#This Row],[水路]],"")</f>
        <v/>
      </c>
      <c r="G3903" t="str">
        <f>IFERROR(VLOOKUP(D3903,プログラムデータ!A:N,12,0),"")</f>
        <v/>
      </c>
      <c r="H3903" t="str">
        <f>IFERROR(VLOOKUP(D3903,プログラムデータ!A:N,13,0),"")</f>
        <v/>
      </c>
      <c r="I3903" t="str">
        <f>IFERROR(VLOOKUP(D3903,プログラムデータ!A:N,11,0),"")</f>
        <v/>
      </c>
      <c r="J3903" t="str">
        <f>IFERROR(VLOOKUP(D3903,プログラムデータ!A:N,10,0),"")</f>
        <v/>
      </c>
      <c r="K3903" t="str">
        <f>IFERROR(VLOOKUP(D3903,プログラムデータ!A:N,14,0),"")</f>
        <v/>
      </c>
      <c r="L3903" t="str">
        <f t="shared" si="121"/>
        <v xml:space="preserve">    </v>
      </c>
      <c r="M3903" t="str">
        <f>IFERROR(VLOOKUP(J3903,色々!M:P,4,0),"")</f>
        <v/>
      </c>
      <c r="N3903" t="str">
        <f>IFERROR(記録__2[[#This Row],[競技番号]],"")</f>
        <v/>
      </c>
      <c r="O3903" t="str">
        <f>IFERROR(記録__2[[#This Row],[選手番号]],"")</f>
        <v/>
      </c>
    </row>
    <row r="3904" spans="1:15" x14ac:dyDescent="0.2">
      <c r="A3904" t="str">
        <f>IFERROR(VLOOKUP(N3904,プログラム!B:C,2,0),"")</f>
        <v/>
      </c>
      <c r="B3904" t="str">
        <f t="shared" si="120"/>
        <v/>
      </c>
      <c r="C3904" t="str">
        <f>IFERROR(VLOOKUP(B3904,チーム番号!E:F,2,0),"")</f>
        <v/>
      </c>
      <c r="D3904" t="str">
        <f>IFERROR(VLOOKUP(N3904,プログラム!B:C,2,0),"")</f>
        <v/>
      </c>
      <c r="E3904" t="str">
        <f>IFERROR(記録__2[[#This Row],[組]],"")</f>
        <v/>
      </c>
      <c r="F3904" t="str">
        <f>IFERROR(記録__2[[#This Row],[水路]],"")</f>
        <v/>
      </c>
      <c r="G3904" t="str">
        <f>IFERROR(VLOOKUP(D3904,プログラムデータ!A:N,12,0),"")</f>
        <v/>
      </c>
      <c r="H3904" t="str">
        <f>IFERROR(VLOOKUP(D3904,プログラムデータ!A:N,13,0),"")</f>
        <v/>
      </c>
      <c r="I3904" t="str">
        <f>IFERROR(VLOOKUP(D3904,プログラムデータ!A:N,11,0),"")</f>
        <v/>
      </c>
      <c r="J3904" t="str">
        <f>IFERROR(VLOOKUP(D3904,プログラムデータ!A:N,10,0),"")</f>
        <v/>
      </c>
      <c r="K3904" t="str">
        <f>IFERROR(VLOOKUP(D3904,プログラムデータ!A:N,14,0),"")</f>
        <v/>
      </c>
      <c r="L3904" t="str">
        <f t="shared" si="121"/>
        <v xml:space="preserve">    </v>
      </c>
      <c r="M3904" t="str">
        <f>IFERROR(VLOOKUP(J3904,色々!M:P,4,0),"")</f>
        <v/>
      </c>
      <c r="N3904" t="str">
        <f>IFERROR(記録__2[[#This Row],[競技番号]],"")</f>
        <v/>
      </c>
      <c r="O3904" t="str">
        <f>IFERROR(記録__2[[#This Row],[選手番号]],"")</f>
        <v/>
      </c>
    </row>
    <row r="3905" spans="1:15" x14ac:dyDescent="0.2">
      <c r="A3905" t="str">
        <f>IFERROR(VLOOKUP(N3905,プログラム!B:C,2,0),"")</f>
        <v/>
      </c>
      <c r="B3905" t="str">
        <f t="shared" si="120"/>
        <v/>
      </c>
      <c r="C3905" t="str">
        <f>IFERROR(VLOOKUP(B3905,チーム番号!E:F,2,0),"")</f>
        <v/>
      </c>
      <c r="D3905" t="str">
        <f>IFERROR(VLOOKUP(N3905,プログラム!B:C,2,0),"")</f>
        <v/>
      </c>
      <c r="E3905" t="str">
        <f>IFERROR(記録__2[[#This Row],[組]],"")</f>
        <v/>
      </c>
      <c r="F3905" t="str">
        <f>IFERROR(記録__2[[#This Row],[水路]],"")</f>
        <v/>
      </c>
      <c r="G3905" t="str">
        <f>IFERROR(VLOOKUP(D3905,プログラムデータ!A:N,12,0),"")</f>
        <v/>
      </c>
      <c r="H3905" t="str">
        <f>IFERROR(VLOOKUP(D3905,プログラムデータ!A:N,13,0),"")</f>
        <v/>
      </c>
      <c r="I3905" t="str">
        <f>IFERROR(VLOOKUP(D3905,プログラムデータ!A:N,11,0),"")</f>
        <v/>
      </c>
      <c r="J3905" t="str">
        <f>IFERROR(VLOOKUP(D3905,プログラムデータ!A:N,10,0),"")</f>
        <v/>
      </c>
      <c r="K3905" t="str">
        <f>IFERROR(VLOOKUP(D3905,プログラムデータ!A:N,14,0),"")</f>
        <v/>
      </c>
      <c r="L3905" t="str">
        <f t="shared" si="121"/>
        <v xml:space="preserve">    </v>
      </c>
      <c r="M3905" t="str">
        <f>IFERROR(VLOOKUP(J3905,色々!M:P,4,0),"")</f>
        <v/>
      </c>
      <c r="N3905" t="str">
        <f>IFERROR(記録__2[[#This Row],[競技番号]],"")</f>
        <v/>
      </c>
      <c r="O3905" t="str">
        <f>IFERROR(記録__2[[#This Row],[選手番号]],"")</f>
        <v/>
      </c>
    </row>
    <row r="3906" spans="1:15" x14ac:dyDescent="0.2">
      <c r="A3906" t="str">
        <f>IFERROR(VLOOKUP(N3906,プログラム!B:C,2,0),"")</f>
        <v/>
      </c>
      <c r="B3906" t="str">
        <f t="shared" si="120"/>
        <v/>
      </c>
      <c r="C3906" t="str">
        <f>IFERROR(VLOOKUP(B3906,チーム番号!E:F,2,0),"")</f>
        <v/>
      </c>
      <c r="D3906" t="str">
        <f>IFERROR(VLOOKUP(N3906,プログラム!B:C,2,0),"")</f>
        <v/>
      </c>
      <c r="E3906" t="str">
        <f>IFERROR(記録__2[[#This Row],[組]],"")</f>
        <v/>
      </c>
      <c r="F3906" t="str">
        <f>IFERROR(記録__2[[#This Row],[水路]],"")</f>
        <v/>
      </c>
      <c r="G3906" t="str">
        <f>IFERROR(VLOOKUP(D3906,プログラムデータ!A:N,12,0),"")</f>
        <v/>
      </c>
      <c r="H3906" t="str">
        <f>IFERROR(VLOOKUP(D3906,プログラムデータ!A:N,13,0),"")</f>
        <v/>
      </c>
      <c r="I3906" t="str">
        <f>IFERROR(VLOOKUP(D3906,プログラムデータ!A:N,11,0),"")</f>
        <v/>
      </c>
      <c r="J3906" t="str">
        <f>IFERROR(VLOOKUP(D3906,プログラムデータ!A:N,10,0),"")</f>
        <v/>
      </c>
      <c r="K3906" t="str">
        <f>IFERROR(VLOOKUP(D3906,プログラムデータ!A:N,14,0),"")</f>
        <v/>
      </c>
      <c r="L3906" t="str">
        <f t="shared" si="121"/>
        <v xml:space="preserve">    </v>
      </c>
      <c r="M3906" t="str">
        <f>IFERROR(VLOOKUP(J3906,色々!M:P,4,0),"")</f>
        <v/>
      </c>
      <c r="N3906" t="str">
        <f>IFERROR(記録__2[[#This Row],[競技番号]],"")</f>
        <v/>
      </c>
      <c r="O3906" t="str">
        <f>IFERROR(記録__2[[#This Row],[選手番号]],"")</f>
        <v/>
      </c>
    </row>
    <row r="3907" spans="1:15" x14ac:dyDescent="0.2">
      <c r="A3907" t="str">
        <f>IFERROR(VLOOKUP(N3907,プログラム!B:C,2,0),"")</f>
        <v/>
      </c>
      <c r="B3907" t="str">
        <f t="shared" ref="B3907:B3970" si="122">IFERROR(IF(OR(M3907=6,M3907=7),O3907,""),"")</f>
        <v/>
      </c>
      <c r="C3907" t="str">
        <f>IFERROR(VLOOKUP(B3907,チーム番号!E:F,2,0),"")</f>
        <v/>
      </c>
      <c r="D3907" t="str">
        <f>IFERROR(VLOOKUP(N3907,プログラム!B:C,2,0),"")</f>
        <v/>
      </c>
      <c r="E3907" t="str">
        <f>IFERROR(記録__2[[#This Row],[組]],"")</f>
        <v/>
      </c>
      <c r="F3907" t="str">
        <f>IFERROR(記録__2[[#This Row],[水路]],"")</f>
        <v/>
      </c>
      <c r="G3907" t="str">
        <f>IFERROR(VLOOKUP(D3907,プログラムデータ!A:N,12,0),"")</f>
        <v/>
      </c>
      <c r="H3907" t="str">
        <f>IFERROR(VLOOKUP(D3907,プログラムデータ!A:N,13,0),"")</f>
        <v/>
      </c>
      <c r="I3907" t="str">
        <f>IFERROR(VLOOKUP(D3907,プログラムデータ!A:N,11,0),"")</f>
        <v/>
      </c>
      <c r="J3907" t="str">
        <f>IFERROR(VLOOKUP(D3907,プログラムデータ!A:N,10,0),"")</f>
        <v/>
      </c>
      <c r="K3907" t="str">
        <f>IFERROR(VLOOKUP(D3907,プログラムデータ!A:N,14,0),"")</f>
        <v/>
      </c>
      <c r="L3907" t="str">
        <f t="shared" ref="L3907:L3970" si="123">CONCATENATE(G3907," ",H3907," ",I3907," ",J3907," ",K3907)</f>
        <v xml:space="preserve">    </v>
      </c>
      <c r="M3907" t="str">
        <f>IFERROR(VLOOKUP(J3907,色々!M:P,4,0),"")</f>
        <v/>
      </c>
      <c r="N3907" t="str">
        <f>IFERROR(記録__2[[#This Row],[競技番号]],"")</f>
        <v/>
      </c>
      <c r="O3907" t="str">
        <f>IFERROR(記録__2[[#This Row],[選手番号]],"")</f>
        <v/>
      </c>
    </row>
    <row r="3908" spans="1:15" x14ac:dyDescent="0.2">
      <c r="A3908" t="str">
        <f>IFERROR(VLOOKUP(N3908,プログラム!B:C,2,0),"")</f>
        <v/>
      </c>
      <c r="B3908" t="str">
        <f t="shared" si="122"/>
        <v/>
      </c>
      <c r="C3908" t="str">
        <f>IFERROR(VLOOKUP(B3908,チーム番号!E:F,2,0),"")</f>
        <v/>
      </c>
      <c r="D3908" t="str">
        <f>IFERROR(VLOOKUP(N3908,プログラム!B:C,2,0),"")</f>
        <v/>
      </c>
      <c r="E3908" t="str">
        <f>IFERROR(記録__2[[#This Row],[組]],"")</f>
        <v/>
      </c>
      <c r="F3908" t="str">
        <f>IFERROR(記録__2[[#This Row],[水路]],"")</f>
        <v/>
      </c>
      <c r="G3908" t="str">
        <f>IFERROR(VLOOKUP(D3908,プログラムデータ!A:N,12,0),"")</f>
        <v/>
      </c>
      <c r="H3908" t="str">
        <f>IFERROR(VLOOKUP(D3908,プログラムデータ!A:N,13,0),"")</f>
        <v/>
      </c>
      <c r="I3908" t="str">
        <f>IFERROR(VLOOKUP(D3908,プログラムデータ!A:N,11,0),"")</f>
        <v/>
      </c>
      <c r="J3908" t="str">
        <f>IFERROR(VLOOKUP(D3908,プログラムデータ!A:N,10,0),"")</f>
        <v/>
      </c>
      <c r="K3908" t="str">
        <f>IFERROR(VLOOKUP(D3908,プログラムデータ!A:N,14,0),"")</f>
        <v/>
      </c>
      <c r="L3908" t="str">
        <f t="shared" si="123"/>
        <v xml:space="preserve">    </v>
      </c>
      <c r="M3908" t="str">
        <f>IFERROR(VLOOKUP(J3908,色々!M:P,4,0),"")</f>
        <v/>
      </c>
      <c r="N3908" t="str">
        <f>IFERROR(記録__2[[#This Row],[競技番号]],"")</f>
        <v/>
      </c>
      <c r="O3908" t="str">
        <f>IFERROR(記録__2[[#This Row],[選手番号]],"")</f>
        <v/>
      </c>
    </row>
    <row r="3909" spans="1:15" x14ac:dyDescent="0.2">
      <c r="A3909" t="str">
        <f>IFERROR(VLOOKUP(N3909,プログラム!B:C,2,0),"")</f>
        <v/>
      </c>
      <c r="B3909" t="str">
        <f t="shared" si="122"/>
        <v/>
      </c>
      <c r="C3909" t="str">
        <f>IFERROR(VLOOKUP(B3909,チーム番号!E:F,2,0),"")</f>
        <v/>
      </c>
      <c r="D3909" t="str">
        <f>IFERROR(VLOOKUP(N3909,プログラム!B:C,2,0),"")</f>
        <v/>
      </c>
      <c r="E3909" t="str">
        <f>IFERROR(記録__2[[#This Row],[組]],"")</f>
        <v/>
      </c>
      <c r="F3909" t="str">
        <f>IFERROR(記録__2[[#This Row],[水路]],"")</f>
        <v/>
      </c>
      <c r="G3909" t="str">
        <f>IFERROR(VLOOKUP(D3909,プログラムデータ!A:N,12,0),"")</f>
        <v/>
      </c>
      <c r="H3909" t="str">
        <f>IFERROR(VLOOKUP(D3909,プログラムデータ!A:N,13,0),"")</f>
        <v/>
      </c>
      <c r="I3909" t="str">
        <f>IFERROR(VLOOKUP(D3909,プログラムデータ!A:N,11,0),"")</f>
        <v/>
      </c>
      <c r="J3909" t="str">
        <f>IFERROR(VLOOKUP(D3909,プログラムデータ!A:N,10,0),"")</f>
        <v/>
      </c>
      <c r="K3909" t="str">
        <f>IFERROR(VLOOKUP(D3909,プログラムデータ!A:N,14,0),"")</f>
        <v/>
      </c>
      <c r="L3909" t="str">
        <f t="shared" si="123"/>
        <v xml:space="preserve">    </v>
      </c>
      <c r="M3909" t="str">
        <f>IFERROR(VLOOKUP(J3909,色々!M:P,4,0),"")</f>
        <v/>
      </c>
      <c r="N3909" t="str">
        <f>IFERROR(記録__2[[#This Row],[競技番号]],"")</f>
        <v/>
      </c>
      <c r="O3909" t="str">
        <f>IFERROR(記録__2[[#This Row],[選手番号]],"")</f>
        <v/>
      </c>
    </row>
    <row r="3910" spans="1:15" x14ac:dyDescent="0.2">
      <c r="A3910" t="str">
        <f>IFERROR(VLOOKUP(N3910,プログラム!B:C,2,0),"")</f>
        <v/>
      </c>
      <c r="B3910" t="str">
        <f t="shared" si="122"/>
        <v/>
      </c>
      <c r="C3910" t="str">
        <f>IFERROR(VLOOKUP(B3910,チーム番号!E:F,2,0),"")</f>
        <v/>
      </c>
      <c r="D3910" t="str">
        <f>IFERROR(VLOOKUP(N3910,プログラム!B:C,2,0),"")</f>
        <v/>
      </c>
      <c r="E3910" t="str">
        <f>IFERROR(記録__2[[#This Row],[組]],"")</f>
        <v/>
      </c>
      <c r="F3910" t="str">
        <f>IFERROR(記録__2[[#This Row],[水路]],"")</f>
        <v/>
      </c>
      <c r="G3910" t="str">
        <f>IFERROR(VLOOKUP(D3910,プログラムデータ!A:N,12,0),"")</f>
        <v/>
      </c>
      <c r="H3910" t="str">
        <f>IFERROR(VLOOKUP(D3910,プログラムデータ!A:N,13,0),"")</f>
        <v/>
      </c>
      <c r="I3910" t="str">
        <f>IFERROR(VLOOKUP(D3910,プログラムデータ!A:N,11,0),"")</f>
        <v/>
      </c>
      <c r="J3910" t="str">
        <f>IFERROR(VLOOKUP(D3910,プログラムデータ!A:N,10,0),"")</f>
        <v/>
      </c>
      <c r="K3910" t="str">
        <f>IFERROR(VLOOKUP(D3910,プログラムデータ!A:N,14,0),"")</f>
        <v/>
      </c>
      <c r="L3910" t="str">
        <f t="shared" si="123"/>
        <v xml:space="preserve">    </v>
      </c>
      <c r="M3910" t="str">
        <f>IFERROR(VLOOKUP(J3910,色々!M:P,4,0),"")</f>
        <v/>
      </c>
      <c r="N3910" t="str">
        <f>IFERROR(記録__2[[#This Row],[競技番号]],"")</f>
        <v/>
      </c>
      <c r="O3910" t="str">
        <f>IFERROR(記録__2[[#This Row],[選手番号]],"")</f>
        <v/>
      </c>
    </row>
    <row r="3911" spans="1:15" x14ac:dyDescent="0.2">
      <c r="A3911" t="str">
        <f>IFERROR(VLOOKUP(N3911,プログラム!B:C,2,0),"")</f>
        <v/>
      </c>
      <c r="B3911" t="str">
        <f t="shared" si="122"/>
        <v/>
      </c>
      <c r="C3911" t="str">
        <f>IFERROR(VLOOKUP(B3911,チーム番号!E:F,2,0),"")</f>
        <v/>
      </c>
      <c r="D3911" t="str">
        <f>IFERROR(VLOOKUP(N3911,プログラム!B:C,2,0),"")</f>
        <v/>
      </c>
      <c r="E3911" t="str">
        <f>IFERROR(記録__2[[#This Row],[組]],"")</f>
        <v/>
      </c>
      <c r="F3911" t="str">
        <f>IFERROR(記録__2[[#This Row],[水路]],"")</f>
        <v/>
      </c>
      <c r="G3911" t="str">
        <f>IFERROR(VLOOKUP(D3911,プログラムデータ!A:N,12,0),"")</f>
        <v/>
      </c>
      <c r="H3911" t="str">
        <f>IFERROR(VLOOKUP(D3911,プログラムデータ!A:N,13,0),"")</f>
        <v/>
      </c>
      <c r="I3911" t="str">
        <f>IFERROR(VLOOKUP(D3911,プログラムデータ!A:N,11,0),"")</f>
        <v/>
      </c>
      <c r="J3911" t="str">
        <f>IFERROR(VLOOKUP(D3911,プログラムデータ!A:N,10,0),"")</f>
        <v/>
      </c>
      <c r="K3911" t="str">
        <f>IFERROR(VLOOKUP(D3911,プログラムデータ!A:N,14,0),"")</f>
        <v/>
      </c>
      <c r="L3911" t="str">
        <f t="shared" si="123"/>
        <v xml:space="preserve">    </v>
      </c>
      <c r="M3911" t="str">
        <f>IFERROR(VLOOKUP(J3911,色々!M:P,4,0),"")</f>
        <v/>
      </c>
      <c r="N3911" t="str">
        <f>IFERROR(記録__2[[#This Row],[競技番号]],"")</f>
        <v/>
      </c>
      <c r="O3911" t="str">
        <f>IFERROR(記録__2[[#This Row],[選手番号]],"")</f>
        <v/>
      </c>
    </row>
    <row r="3912" spans="1:15" x14ac:dyDescent="0.2">
      <c r="A3912" t="str">
        <f>IFERROR(VLOOKUP(N3912,プログラム!B:C,2,0),"")</f>
        <v/>
      </c>
      <c r="B3912" t="str">
        <f t="shared" si="122"/>
        <v/>
      </c>
      <c r="C3912" t="str">
        <f>IFERROR(VLOOKUP(B3912,チーム番号!E:F,2,0),"")</f>
        <v/>
      </c>
      <c r="D3912" t="str">
        <f>IFERROR(VLOOKUP(N3912,プログラム!B:C,2,0),"")</f>
        <v/>
      </c>
      <c r="E3912" t="str">
        <f>IFERROR(記録__2[[#This Row],[組]],"")</f>
        <v/>
      </c>
      <c r="F3912" t="str">
        <f>IFERROR(記録__2[[#This Row],[水路]],"")</f>
        <v/>
      </c>
      <c r="G3912" t="str">
        <f>IFERROR(VLOOKUP(D3912,プログラムデータ!A:N,12,0),"")</f>
        <v/>
      </c>
      <c r="H3912" t="str">
        <f>IFERROR(VLOOKUP(D3912,プログラムデータ!A:N,13,0),"")</f>
        <v/>
      </c>
      <c r="I3912" t="str">
        <f>IFERROR(VLOOKUP(D3912,プログラムデータ!A:N,11,0),"")</f>
        <v/>
      </c>
      <c r="J3912" t="str">
        <f>IFERROR(VLOOKUP(D3912,プログラムデータ!A:N,10,0),"")</f>
        <v/>
      </c>
      <c r="K3912" t="str">
        <f>IFERROR(VLOOKUP(D3912,プログラムデータ!A:N,14,0),"")</f>
        <v/>
      </c>
      <c r="L3912" t="str">
        <f t="shared" si="123"/>
        <v xml:space="preserve">    </v>
      </c>
      <c r="M3912" t="str">
        <f>IFERROR(VLOOKUP(J3912,色々!M:P,4,0),"")</f>
        <v/>
      </c>
      <c r="N3912" t="str">
        <f>IFERROR(記録__2[[#This Row],[競技番号]],"")</f>
        <v/>
      </c>
      <c r="O3912" t="str">
        <f>IFERROR(記録__2[[#This Row],[選手番号]],"")</f>
        <v/>
      </c>
    </row>
    <row r="3913" spans="1:15" x14ac:dyDescent="0.2">
      <c r="A3913" t="str">
        <f>IFERROR(VLOOKUP(N3913,プログラム!B:C,2,0),"")</f>
        <v/>
      </c>
      <c r="B3913" t="str">
        <f t="shared" si="122"/>
        <v/>
      </c>
      <c r="C3913" t="str">
        <f>IFERROR(VLOOKUP(B3913,チーム番号!E:F,2,0),"")</f>
        <v/>
      </c>
      <c r="D3913" t="str">
        <f>IFERROR(VLOOKUP(N3913,プログラム!B:C,2,0),"")</f>
        <v/>
      </c>
      <c r="E3913" t="str">
        <f>IFERROR(記録__2[[#This Row],[組]],"")</f>
        <v/>
      </c>
      <c r="F3913" t="str">
        <f>IFERROR(記録__2[[#This Row],[水路]],"")</f>
        <v/>
      </c>
      <c r="G3913" t="str">
        <f>IFERROR(VLOOKUP(D3913,プログラムデータ!A:N,12,0),"")</f>
        <v/>
      </c>
      <c r="H3913" t="str">
        <f>IFERROR(VLOOKUP(D3913,プログラムデータ!A:N,13,0),"")</f>
        <v/>
      </c>
      <c r="I3913" t="str">
        <f>IFERROR(VLOOKUP(D3913,プログラムデータ!A:N,11,0),"")</f>
        <v/>
      </c>
      <c r="J3913" t="str">
        <f>IFERROR(VLOOKUP(D3913,プログラムデータ!A:N,10,0),"")</f>
        <v/>
      </c>
      <c r="K3913" t="str">
        <f>IFERROR(VLOOKUP(D3913,プログラムデータ!A:N,14,0),"")</f>
        <v/>
      </c>
      <c r="L3913" t="str">
        <f t="shared" si="123"/>
        <v xml:space="preserve">    </v>
      </c>
      <c r="M3913" t="str">
        <f>IFERROR(VLOOKUP(J3913,色々!M:P,4,0),"")</f>
        <v/>
      </c>
      <c r="N3913" t="str">
        <f>IFERROR(記録__2[[#This Row],[競技番号]],"")</f>
        <v/>
      </c>
      <c r="O3913" t="str">
        <f>IFERROR(記録__2[[#This Row],[選手番号]],"")</f>
        <v/>
      </c>
    </row>
    <row r="3914" spans="1:15" x14ac:dyDescent="0.2">
      <c r="A3914" t="str">
        <f>IFERROR(VLOOKUP(N3914,プログラム!B:C,2,0),"")</f>
        <v/>
      </c>
      <c r="B3914" t="str">
        <f t="shared" si="122"/>
        <v/>
      </c>
      <c r="C3914" t="str">
        <f>IFERROR(VLOOKUP(B3914,チーム番号!E:F,2,0),"")</f>
        <v/>
      </c>
      <c r="D3914" t="str">
        <f>IFERROR(VLOOKUP(N3914,プログラム!B:C,2,0),"")</f>
        <v/>
      </c>
      <c r="E3914" t="str">
        <f>IFERROR(記録__2[[#This Row],[組]],"")</f>
        <v/>
      </c>
      <c r="F3914" t="str">
        <f>IFERROR(記録__2[[#This Row],[水路]],"")</f>
        <v/>
      </c>
      <c r="G3914" t="str">
        <f>IFERROR(VLOOKUP(D3914,プログラムデータ!A:N,12,0),"")</f>
        <v/>
      </c>
      <c r="H3914" t="str">
        <f>IFERROR(VLOOKUP(D3914,プログラムデータ!A:N,13,0),"")</f>
        <v/>
      </c>
      <c r="I3914" t="str">
        <f>IFERROR(VLOOKUP(D3914,プログラムデータ!A:N,11,0),"")</f>
        <v/>
      </c>
      <c r="J3914" t="str">
        <f>IFERROR(VLOOKUP(D3914,プログラムデータ!A:N,10,0),"")</f>
        <v/>
      </c>
      <c r="K3914" t="str">
        <f>IFERROR(VLOOKUP(D3914,プログラムデータ!A:N,14,0),"")</f>
        <v/>
      </c>
      <c r="L3914" t="str">
        <f t="shared" si="123"/>
        <v xml:space="preserve">    </v>
      </c>
      <c r="M3914" t="str">
        <f>IFERROR(VLOOKUP(J3914,色々!M:P,4,0),"")</f>
        <v/>
      </c>
      <c r="N3914" t="str">
        <f>IFERROR(記録__2[[#This Row],[競技番号]],"")</f>
        <v/>
      </c>
      <c r="O3914" t="str">
        <f>IFERROR(記録__2[[#This Row],[選手番号]],"")</f>
        <v/>
      </c>
    </row>
    <row r="3915" spans="1:15" x14ac:dyDescent="0.2">
      <c r="A3915" t="str">
        <f>IFERROR(VLOOKUP(N3915,プログラム!B:C,2,0),"")</f>
        <v/>
      </c>
      <c r="B3915" t="str">
        <f t="shared" si="122"/>
        <v/>
      </c>
      <c r="C3915" t="str">
        <f>IFERROR(VLOOKUP(B3915,チーム番号!E:F,2,0),"")</f>
        <v/>
      </c>
      <c r="D3915" t="str">
        <f>IFERROR(VLOOKUP(N3915,プログラム!B:C,2,0),"")</f>
        <v/>
      </c>
      <c r="E3915" t="str">
        <f>IFERROR(記録__2[[#This Row],[組]],"")</f>
        <v/>
      </c>
      <c r="F3915" t="str">
        <f>IFERROR(記録__2[[#This Row],[水路]],"")</f>
        <v/>
      </c>
      <c r="G3915" t="str">
        <f>IFERROR(VLOOKUP(D3915,プログラムデータ!A:N,12,0),"")</f>
        <v/>
      </c>
      <c r="H3915" t="str">
        <f>IFERROR(VLOOKUP(D3915,プログラムデータ!A:N,13,0),"")</f>
        <v/>
      </c>
      <c r="I3915" t="str">
        <f>IFERROR(VLOOKUP(D3915,プログラムデータ!A:N,11,0),"")</f>
        <v/>
      </c>
      <c r="J3915" t="str">
        <f>IFERROR(VLOOKUP(D3915,プログラムデータ!A:N,10,0),"")</f>
        <v/>
      </c>
      <c r="K3915" t="str">
        <f>IFERROR(VLOOKUP(D3915,プログラムデータ!A:N,14,0),"")</f>
        <v/>
      </c>
      <c r="L3915" t="str">
        <f t="shared" si="123"/>
        <v xml:space="preserve">    </v>
      </c>
      <c r="M3915" t="str">
        <f>IFERROR(VLOOKUP(J3915,色々!M:P,4,0),"")</f>
        <v/>
      </c>
      <c r="N3915" t="str">
        <f>IFERROR(記録__2[[#This Row],[競技番号]],"")</f>
        <v/>
      </c>
      <c r="O3915" t="str">
        <f>IFERROR(記録__2[[#This Row],[選手番号]],"")</f>
        <v/>
      </c>
    </row>
    <row r="3916" spans="1:15" x14ac:dyDescent="0.2">
      <c r="A3916" t="str">
        <f>IFERROR(VLOOKUP(N3916,プログラム!B:C,2,0),"")</f>
        <v/>
      </c>
      <c r="B3916" t="str">
        <f t="shared" si="122"/>
        <v/>
      </c>
      <c r="C3916" t="str">
        <f>IFERROR(VLOOKUP(B3916,チーム番号!E:F,2,0),"")</f>
        <v/>
      </c>
      <c r="D3916" t="str">
        <f>IFERROR(VLOOKUP(N3916,プログラム!B:C,2,0),"")</f>
        <v/>
      </c>
      <c r="E3916" t="str">
        <f>IFERROR(記録__2[[#This Row],[組]],"")</f>
        <v/>
      </c>
      <c r="F3916" t="str">
        <f>IFERROR(記録__2[[#This Row],[水路]],"")</f>
        <v/>
      </c>
      <c r="G3916" t="str">
        <f>IFERROR(VLOOKUP(D3916,プログラムデータ!A:N,12,0),"")</f>
        <v/>
      </c>
      <c r="H3916" t="str">
        <f>IFERROR(VLOOKUP(D3916,プログラムデータ!A:N,13,0),"")</f>
        <v/>
      </c>
      <c r="I3916" t="str">
        <f>IFERROR(VLOOKUP(D3916,プログラムデータ!A:N,11,0),"")</f>
        <v/>
      </c>
      <c r="J3916" t="str">
        <f>IFERROR(VLOOKUP(D3916,プログラムデータ!A:N,10,0),"")</f>
        <v/>
      </c>
      <c r="K3916" t="str">
        <f>IFERROR(VLOOKUP(D3916,プログラムデータ!A:N,14,0),"")</f>
        <v/>
      </c>
      <c r="L3916" t="str">
        <f t="shared" si="123"/>
        <v xml:space="preserve">    </v>
      </c>
      <c r="M3916" t="str">
        <f>IFERROR(VLOOKUP(J3916,色々!M:P,4,0),"")</f>
        <v/>
      </c>
      <c r="N3916" t="str">
        <f>IFERROR(記録__2[[#This Row],[競技番号]],"")</f>
        <v/>
      </c>
      <c r="O3916" t="str">
        <f>IFERROR(記録__2[[#This Row],[選手番号]],"")</f>
        <v/>
      </c>
    </row>
    <row r="3917" spans="1:15" x14ac:dyDescent="0.2">
      <c r="A3917" t="str">
        <f>IFERROR(VLOOKUP(N3917,プログラム!B:C,2,0),"")</f>
        <v/>
      </c>
      <c r="B3917" t="str">
        <f t="shared" si="122"/>
        <v/>
      </c>
      <c r="C3917" t="str">
        <f>IFERROR(VLOOKUP(B3917,チーム番号!E:F,2,0),"")</f>
        <v/>
      </c>
      <c r="D3917" t="str">
        <f>IFERROR(VLOOKUP(N3917,プログラム!B:C,2,0),"")</f>
        <v/>
      </c>
      <c r="E3917" t="str">
        <f>IFERROR(記録__2[[#This Row],[組]],"")</f>
        <v/>
      </c>
      <c r="F3917" t="str">
        <f>IFERROR(記録__2[[#This Row],[水路]],"")</f>
        <v/>
      </c>
      <c r="G3917" t="str">
        <f>IFERROR(VLOOKUP(D3917,プログラムデータ!A:N,12,0),"")</f>
        <v/>
      </c>
      <c r="H3917" t="str">
        <f>IFERROR(VLOOKUP(D3917,プログラムデータ!A:N,13,0),"")</f>
        <v/>
      </c>
      <c r="I3917" t="str">
        <f>IFERROR(VLOOKUP(D3917,プログラムデータ!A:N,11,0),"")</f>
        <v/>
      </c>
      <c r="J3917" t="str">
        <f>IFERROR(VLOOKUP(D3917,プログラムデータ!A:N,10,0),"")</f>
        <v/>
      </c>
      <c r="K3917" t="str">
        <f>IFERROR(VLOOKUP(D3917,プログラムデータ!A:N,14,0),"")</f>
        <v/>
      </c>
      <c r="L3917" t="str">
        <f t="shared" si="123"/>
        <v xml:space="preserve">    </v>
      </c>
      <c r="M3917" t="str">
        <f>IFERROR(VLOOKUP(J3917,色々!M:P,4,0),"")</f>
        <v/>
      </c>
      <c r="N3917" t="str">
        <f>IFERROR(記録__2[[#This Row],[競技番号]],"")</f>
        <v/>
      </c>
      <c r="O3917" t="str">
        <f>IFERROR(記録__2[[#This Row],[選手番号]],"")</f>
        <v/>
      </c>
    </row>
    <row r="3918" spans="1:15" x14ac:dyDescent="0.2">
      <c r="A3918" t="str">
        <f>IFERROR(VLOOKUP(N3918,プログラム!B:C,2,0),"")</f>
        <v/>
      </c>
      <c r="B3918" t="str">
        <f t="shared" si="122"/>
        <v/>
      </c>
      <c r="C3918" t="str">
        <f>IFERROR(VLOOKUP(B3918,チーム番号!E:F,2,0),"")</f>
        <v/>
      </c>
      <c r="D3918" t="str">
        <f>IFERROR(VLOOKUP(N3918,プログラム!B:C,2,0),"")</f>
        <v/>
      </c>
      <c r="E3918" t="str">
        <f>IFERROR(記録__2[[#This Row],[組]],"")</f>
        <v/>
      </c>
      <c r="F3918" t="str">
        <f>IFERROR(記録__2[[#This Row],[水路]],"")</f>
        <v/>
      </c>
      <c r="G3918" t="str">
        <f>IFERROR(VLOOKUP(D3918,プログラムデータ!A:N,12,0),"")</f>
        <v/>
      </c>
      <c r="H3918" t="str">
        <f>IFERROR(VLOOKUP(D3918,プログラムデータ!A:N,13,0),"")</f>
        <v/>
      </c>
      <c r="I3918" t="str">
        <f>IFERROR(VLOOKUP(D3918,プログラムデータ!A:N,11,0),"")</f>
        <v/>
      </c>
      <c r="J3918" t="str">
        <f>IFERROR(VLOOKUP(D3918,プログラムデータ!A:N,10,0),"")</f>
        <v/>
      </c>
      <c r="K3918" t="str">
        <f>IFERROR(VLOOKUP(D3918,プログラムデータ!A:N,14,0),"")</f>
        <v/>
      </c>
      <c r="L3918" t="str">
        <f t="shared" si="123"/>
        <v xml:space="preserve">    </v>
      </c>
      <c r="M3918" t="str">
        <f>IFERROR(VLOOKUP(J3918,色々!M:P,4,0),"")</f>
        <v/>
      </c>
      <c r="N3918" t="str">
        <f>IFERROR(記録__2[[#This Row],[競技番号]],"")</f>
        <v/>
      </c>
      <c r="O3918" t="str">
        <f>IFERROR(記録__2[[#This Row],[選手番号]],"")</f>
        <v/>
      </c>
    </row>
    <row r="3919" spans="1:15" x14ac:dyDescent="0.2">
      <c r="A3919" t="str">
        <f>IFERROR(VLOOKUP(N3919,プログラム!B:C,2,0),"")</f>
        <v/>
      </c>
      <c r="B3919" t="str">
        <f t="shared" si="122"/>
        <v/>
      </c>
      <c r="C3919" t="str">
        <f>IFERROR(VLOOKUP(B3919,チーム番号!E:F,2,0),"")</f>
        <v/>
      </c>
      <c r="D3919" t="str">
        <f>IFERROR(VLOOKUP(N3919,プログラム!B:C,2,0),"")</f>
        <v/>
      </c>
      <c r="E3919" t="str">
        <f>IFERROR(記録__2[[#This Row],[組]],"")</f>
        <v/>
      </c>
      <c r="F3919" t="str">
        <f>IFERROR(記録__2[[#This Row],[水路]],"")</f>
        <v/>
      </c>
      <c r="G3919" t="str">
        <f>IFERROR(VLOOKUP(D3919,プログラムデータ!A:N,12,0),"")</f>
        <v/>
      </c>
      <c r="H3919" t="str">
        <f>IFERROR(VLOOKUP(D3919,プログラムデータ!A:N,13,0),"")</f>
        <v/>
      </c>
      <c r="I3919" t="str">
        <f>IFERROR(VLOOKUP(D3919,プログラムデータ!A:N,11,0),"")</f>
        <v/>
      </c>
      <c r="J3919" t="str">
        <f>IFERROR(VLOOKUP(D3919,プログラムデータ!A:N,10,0),"")</f>
        <v/>
      </c>
      <c r="K3919" t="str">
        <f>IFERROR(VLOOKUP(D3919,プログラムデータ!A:N,14,0),"")</f>
        <v/>
      </c>
      <c r="L3919" t="str">
        <f t="shared" si="123"/>
        <v xml:space="preserve">    </v>
      </c>
      <c r="M3919" t="str">
        <f>IFERROR(VLOOKUP(J3919,色々!M:P,4,0),"")</f>
        <v/>
      </c>
      <c r="N3919" t="str">
        <f>IFERROR(記録__2[[#This Row],[競技番号]],"")</f>
        <v/>
      </c>
      <c r="O3919" t="str">
        <f>IFERROR(記録__2[[#This Row],[選手番号]],"")</f>
        <v/>
      </c>
    </row>
    <row r="3920" spans="1:15" x14ac:dyDescent="0.2">
      <c r="A3920" t="str">
        <f>IFERROR(VLOOKUP(N3920,プログラム!B:C,2,0),"")</f>
        <v/>
      </c>
      <c r="B3920" t="str">
        <f t="shared" si="122"/>
        <v/>
      </c>
      <c r="C3920" t="str">
        <f>IFERROR(VLOOKUP(B3920,チーム番号!E:F,2,0),"")</f>
        <v/>
      </c>
      <c r="D3920" t="str">
        <f>IFERROR(VLOOKUP(N3920,プログラム!B:C,2,0),"")</f>
        <v/>
      </c>
      <c r="E3920" t="str">
        <f>IFERROR(記録__2[[#This Row],[組]],"")</f>
        <v/>
      </c>
      <c r="F3920" t="str">
        <f>IFERROR(記録__2[[#This Row],[水路]],"")</f>
        <v/>
      </c>
      <c r="G3920" t="str">
        <f>IFERROR(VLOOKUP(D3920,プログラムデータ!A:N,12,0),"")</f>
        <v/>
      </c>
      <c r="H3920" t="str">
        <f>IFERROR(VLOOKUP(D3920,プログラムデータ!A:N,13,0),"")</f>
        <v/>
      </c>
      <c r="I3920" t="str">
        <f>IFERROR(VLOOKUP(D3920,プログラムデータ!A:N,11,0),"")</f>
        <v/>
      </c>
      <c r="J3920" t="str">
        <f>IFERROR(VLOOKUP(D3920,プログラムデータ!A:N,10,0),"")</f>
        <v/>
      </c>
      <c r="K3920" t="str">
        <f>IFERROR(VLOOKUP(D3920,プログラムデータ!A:N,14,0),"")</f>
        <v/>
      </c>
      <c r="L3920" t="str">
        <f t="shared" si="123"/>
        <v xml:space="preserve">    </v>
      </c>
      <c r="M3920" t="str">
        <f>IFERROR(VLOOKUP(J3920,色々!M:P,4,0),"")</f>
        <v/>
      </c>
      <c r="N3920" t="str">
        <f>IFERROR(記録__2[[#This Row],[競技番号]],"")</f>
        <v/>
      </c>
      <c r="O3920" t="str">
        <f>IFERROR(記録__2[[#This Row],[選手番号]],"")</f>
        <v/>
      </c>
    </row>
    <row r="3921" spans="1:15" x14ac:dyDescent="0.2">
      <c r="A3921" t="str">
        <f>IFERROR(VLOOKUP(N3921,プログラム!B:C,2,0),"")</f>
        <v/>
      </c>
      <c r="B3921" t="str">
        <f t="shared" si="122"/>
        <v/>
      </c>
      <c r="C3921" t="str">
        <f>IFERROR(VLOOKUP(B3921,チーム番号!E:F,2,0),"")</f>
        <v/>
      </c>
      <c r="D3921" t="str">
        <f>IFERROR(VLOOKUP(N3921,プログラム!B:C,2,0),"")</f>
        <v/>
      </c>
      <c r="E3921" t="str">
        <f>IFERROR(記録__2[[#This Row],[組]],"")</f>
        <v/>
      </c>
      <c r="F3921" t="str">
        <f>IFERROR(記録__2[[#This Row],[水路]],"")</f>
        <v/>
      </c>
      <c r="G3921" t="str">
        <f>IFERROR(VLOOKUP(D3921,プログラムデータ!A:N,12,0),"")</f>
        <v/>
      </c>
      <c r="H3921" t="str">
        <f>IFERROR(VLOOKUP(D3921,プログラムデータ!A:N,13,0),"")</f>
        <v/>
      </c>
      <c r="I3921" t="str">
        <f>IFERROR(VLOOKUP(D3921,プログラムデータ!A:N,11,0),"")</f>
        <v/>
      </c>
      <c r="J3921" t="str">
        <f>IFERROR(VLOOKUP(D3921,プログラムデータ!A:N,10,0),"")</f>
        <v/>
      </c>
      <c r="K3921" t="str">
        <f>IFERROR(VLOOKUP(D3921,プログラムデータ!A:N,14,0),"")</f>
        <v/>
      </c>
      <c r="L3921" t="str">
        <f t="shared" si="123"/>
        <v xml:space="preserve">    </v>
      </c>
      <c r="M3921" t="str">
        <f>IFERROR(VLOOKUP(J3921,色々!M:P,4,0),"")</f>
        <v/>
      </c>
      <c r="N3921" t="str">
        <f>IFERROR(記録__2[[#This Row],[競技番号]],"")</f>
        <v/>
      </c>
      <c r="O3921" t="str">
        <f>IFERROR(記録__2[[#This Row],[選手番号]],"")</f>
        <v/>
      </c>
    </row>
    <row r="3922" spans="1:15" x14ac:dyDescent="0.2">
      <c r="A3922" t="str">
        <f>IFERROR(VLOOKUP(N3922,プログラム!B:C,2,0),"")</f>
        <v/>
      </c>
      <c r="B3922" t="str">
        <f t="shared" si="122"/>
        <v/>
      </c>
      <c r="C3922" t="str">
        <f>IFERROR(VLOOKUP(B3922,チーム番号!E:F,2,0),"")</f>
        <v/>
      </c>
      <c r="D3922" t="str">
        <f>IFERROR(VLOOKUP(N3922,プログラム!B:C,2,0),"")</f>
        <v/>
      </c>
      <c r="E3922" t="str">
        <f>IFERROR(記録__2[[#This Row],[組]],"")</f>
        <v/>
      </c>
      <c r="F3922" t="str">
        <f>IFERROR(記録__2[[#This Row],[水路]],"")</f>
        <v/>
      </c>
      <c r="G3922" t="str">
        <f>IFERROR(VLOOKUP(D3922,プログラムデータ!A:N,12,0),"")</f>
        <v/>
      </c>
      <c r="H3922" t="str">
        <f>IFERROR(VLOOKUP(D3922,プログラムデータ!A:N,13,0),"")</f>
        <v/>
      </c>
      <c r="I3922" t="str">
        <f>IFERROR(VLOOKUP(D3922,プログラムデータ!A:N,11,0),"")</f>
        <v/>
      </c>
      <c r="J3922" t="str">
        <f>IFERROR(VLOOKUP(D3922,プログラムデータ!A:N,10,0),"")</f>
        <v/>
      </c>
      <c r="K3922" t="str">
        <f>IFERROR(VLOOKUP(D3922,プログラムデータ!A:N,14,0),"")</f>
        <v/>
      </c>
      <c r="L3922" t="str">
        <f t="shared" si="123"/>
        <v xml:space="preserve">    </v>
      </c>
      <c r="M3922" t="str">
        <f>IFERROR(VLOOKUP(J3922,色々!M:P,4,0),"")</f>
        <v/>
      </c>
      <c r="N3922" t="str">
        <f>IFERROR(記録__2[[#This Row],[競技番号]],"")</f>
        <v/>
      </c>
      <c r="O3922" t="str">
        <f>IFERROR(記録__2[[#This Row],[選手番号]],"")</f>
        <v/>
      </c>
    </row>
    <row r="3923" spans="1:15" x14ac:dyDescent="0.2">
      <c r="A3923" t="str">
        <f>IFERROR(VLOOKUP(N3923,プログラム!B:C,2,0),"")</f>
        <v/>
      </c>
      <c r="B3923" t="str">
        <f t="shared" si="122"/>
        <v/>
      </c>
      <c r="C3923" t="str">
        <f>IFERROR(VLOOKUP(B3923,チーム番号!E:F,2,0),"")</f>
        <v/>
      </c>
      <c r="D3923" t="str">
        <f>IFERROR(VLOOKUP(N3923,プログラム!B:C,2,0),"")</f>
        <v/>
      </c>
      <c r="E3923" t="str">
        <f>IFERROR(記録__2[[#This Row],[組]],"")</f>
        <v/>
      </c>
      <c r="F3923" t="str">
        <f>IFERROR(記録__2[[#This Row],[水路]],"")</f>
        <v/>
      </c>
      <c r="G3923" t="str">
        <f>IFERROR(VLOOKUP(D3923,プログラムデータ!A:N,12,0),"")</f>
        <v/>
      </c>
      <c r="H3923" t="str">
        <f>IFERROR(VLOOKUP(D3923,プログラムデータ!A:N,13,0),"")</f>
        <v/>
      </c>
      <c r="I3923" t="str">
        <f>IFERROR(VLOOKUP(D3923,プログラムデータ!A:N,11,0),"")</f>
        <v/>
      </c>
      <c r="J3923" t="str">
        <f>IFERROR(VLOOKUP(D3923,プログラムデータ!A:N,10,0),"")</f>
        <v/>
      </c>
      <c r="K3923" t="str">
        <f>IFERROR(VLOOKUP(D3923,プログラムデータ!A:N,14,0),"")</f>
        <v/>
      </c>
      <c r="L3923" t="str">
        <f t="shared" si="123"/>
        <v xml:space="preserve">    </v>
      </c>
      <c r="M3923" t="str">
        <f>IFERROR(VLOOKUP(J3923,色々!M:P,4,0),"")</f>
        <v/>
      </c>
      <c r="N3923" t="str">
        <f>IFERROR(記録__2[[#This Row],[競技番号]],"")</f>
        <v/>
      </c>
      <c r="O3923" t="str">
        <f>IFERROR(記録__2[[#This Row],[選手番号]],"")</f>
        <v/>
      </c>
    </row>
    <row r="3924" spans="1:15" x14ac:dyDescent="0.2">
      <c r="A3924" t="str">
        <f>IFERROR(VLOOKUP(N3924,プログラム!B:C,2,0),"")</f>
        <v/>
      </c>
      <c r="B3924" t="str">
        <f t="shared" si="122"/>
        <v/>
      </c>
      <c r="C3924" t="str">
        <f>IFERROR(VLOOKUP(B3924,チーム番号!E:F,2,0),"")</f>
        <v/>
      </c>
      <c r="D3924" t="str">
        <f>IFERROR(VLOOKUP(N3924,プログラム!B:C,2,0),"")</f>
        <v/>
      </c>
      <c r="E3924" t="str">
        <f>IFERROR(記録__2[[#This Row],[組]],"")</f>
        <v/>
      </c>
      <c r="F3924" t="str">
        <f>IFERROR(記録__2[[#This Row],[水路]],"")</f>
        <v/>
      </c>
      <c r="G3924" t="str">
        <f>IFERROR(VLOOKUP(D3924,プログラムデータ!A:N,12,0),"")</f>
        <v/>
      </c>
      <c r="H3924" t="str">
        <f>IFERROR(VLOOKUP(D3924,プログラムデータ!A:N,13,0),"")</f>
        <v/>
      </c>
      <c r="I3924" t="str">
        <f>IFERROR(VLOOKUP(D3924,プログラムデータ!A:N,11,0),"")</f>
        <v/>
      </c>
      <c r="J3924" t="str">
        <f>IFERROR(VLOOKUP(D3924,プログラムデータ!A:N,10,0),"")</f>
        <v/>
      </c>
      <c r="K3924" t="str">
        <f>IFERROR(VLOOKUP(D3924,プログラムデータ!A:N,14,0),"")</f>
        <v/>
      </c>
      <c r="L3924" t="str">
        <f t="shared" si="123"/>
        <v xml:space="preserve">    </v>
      </c>
      <c r="M3924" t="str">
        <f>IFERROR(VLOOKUP(J3924,色々!M:P,4,0),"")</f>
        <v/>
      </c>
      <c r="N3924" t="str">
        <f>IFERROR(記録__2[[#This Row],[競技番号]],"")</f>
        <v/>
      </c>
      <c r="O3924" t="str">
        <f>IFERROR(記録__2[[#This Row],[選手番号]],"")</f>
        <v/>
      </c>
    </row>
    <row r="3925" spans="1:15" x14ac:dyDescent="0.2">
      <c r="A3925" t="str">
        <f>IFERROR(VLOOKUP(N3925,プログラム!B:C,2,0),"")</f>
        <v/>
      </c>
      <c r="B3925" t="str">
        <f t="shared" si="122"/>
        <v/>
      </c>
      <c r="C3925" t="str">
        <f>IFERROR(VLOOKUP(B3925,チーム番号!E:F,2,0),"")</f>
        <v/>
      </c>
      <c r="D3925" t="str">
        <f>IFERROR(VLOOKUP(N3925,プログラム!B:C,2,0),"")</f>
        <v/>
      </c>
      <c r="E3925" t="str">
        <f>IFERROR(記録__2[[#This Row],[組]],"")</f>
        <v/>
      </c>
      <c r="F3925" t="str">
        <f>IFERROR(記録__2[[#This Row],[水路]],"")</f>
        <v/>
      </c>
      <c r="G3925" t="str">
        <f>IFERROR(VLOOKUP(D3925,プログラムデータ!A:N,12,0),"")</f>
        <v/>
      </c>
      <c r="H3925" t="str">
        <f>IFERROR(VLOOKUP(D3925,プログラムデータ!A:N,13,0),"")</f>
        <v/>
      </c>
      <c r="I3925" t="str">
        <f>IFERROR(VLOOKUP(D3925,プログラムデータ!A:N,11,0),"")</f>
        <v/>
      </c>
      <c r="J3925" t="str">
        <f>IFERROR(VLOOKUP(D3925,プログラムデータ!A:N,10,0),"")</f>
        <v/>
      </c>
      <c r="K3925" t="str">
        <f>IFERROR(VLOOKUP(D3925,プログラムデータ!A:N,14,0),"")</f>
        <v/>
      </c>
      <c r="L3925" t="str">
        <f t="shared" si="123"/>
        <v xml:space="preserve">    </v>
      </c>
      <c r="M3925" t="str">
        <f>IFERROR(VLOOKUP(J3925,色々!M:P,4,0),"")</f>
        <v/>
      </c>
      <c r="N3925" t="str">
        <f>IFERROR(記録__2[[#This Row],[競技番号]],"")</f>
        <v/>
      </c>
      <c r="O3925" t="str">
        <f>IFERROR(記録__2[[#This Row],[選手番号]],"")</f>
        <v/>
      </c>
    </row>
    <row r="3926" spans="1:15" x14ac:dyDescent="0.2">
      <c r="A3926" t="str">
        <f>IFERROR(VLOOKUP(N3926,プログラム!B:C,2,0),"")</f>
        <v/>
      </c>
      <c r="B3926" t="str">
        <f t="shared" si="122"/>
        <v/>
      </c>
      <c r="C3926" t="str">
        <f>IFERROR(VLOOKUP(B3926,チーム番号!E:F,2,0),"")</f>
        <v/>
      </c>
      <c r="D3926" t="str">
        <f>IFERROR(VLOOKUP(N3926,プログラム!B:C,2,0),"")</f>
        <v/>
      </c>
      <c r="E3926" t="str">
        <f>IFERROR(記録__2[[#This Row],[組]],"")</f>
        <v/>
      </c>
      <c r="F3926" t="str">
        <f>IFERROR(記録__2[[#This Row],[水路]],"")</f>
        <v/>
      </c>
      <c r="G3926" t="str">
        <f>IFERROR(VLOOKUP(D3926,プログラムデータ!A:N,12,0),"")</f>
        <v/>
      </c>
      <c r="H3926" t="str">
        <f>IFERROR(VLOOKUP(D3926,プログラムデータ!A:N,13,0),"")</f>
        <v/>
      </c>
      <c r="I3926" t="str">
        <f>IFERROR(VLOOKUP(D3926,プログラムデータ!A:N,11,0),"")</f>
        <v/>
      </c>
      <c r="J3926" t="str">
        <f>IFERROR(VLOOKUP(D3926,プログラムデータ!A:N,10,0),"")</f>
        <v/>
      </c>
      <c r="K3926" t="str">
        <f>IFERROR(VLOOKUP(D3926,プログラムデータ!A:N,14,0),"")</f>
        <v/>
      </c>
      <c r="L3926" t="str">
        <f t="shared" si="123"/>
        <v xml:space="preserve">    </v>
      </c>
      <c r="M3926" t="str">
        <f>IFERROR(VLOOKUP(J3926,色々!M:P,4,0),"")</f>
        <v/>
      </c>
      <c r="N3926" t="str">
        <f>IFERROR(記録__2[[#This Row],[競技番号]],"")</f>
        <v/>
      </c>
      <c r="O3926" t="str">
        <f>IFERROR(記録__2[[#This Row],[選手番号]],"")</f>
        <v/>
      </c>
    </row>
    <row r="3927" spans="1:15" x14ac:dyDescent="0.2">
      <c r="A3927" t="str">
        <f>IFERROR(VLOOKUP(N3927,プログラム!B:C,2,0),"")</f>
        <v/>
      </c>
      <c r="B3927" t="str">
        <f t="shared" si="122"/>
        <v/>
      </c>
      <c r="C3927" t="str">
        <f>IFERROR(VLOOKUP(B3927,チーム番号!E:F,2,0),"")</f>
        <v/>
      </c>
      <c r="D3927" t="str">
        <f>IFERROR(VLOOKUP(N3927,プログラム!B:C,2,0),"")</f>
        <v/>
      </c>
      <c r="E3927" t="str">
        <f>IFERROR(記録__2[[#This Row],[組]],"")</f>
        <v/>
      </c>
      <c r="F3927" t="str">
        <f>IFERROR(記録__2[[#This Row],[水路]],"")</f>
        <v/>
      </c>
      <c r="G3927" t="str">
        <f>IFERROR(VLOOKUP(D3927,プログラムデータ!A:N,12,0),"")</f>
        <v/>
      </c>
      <c r="H3927" t="str">
        <f>IFERROR(VLOOKUP(D3927,プログラムデータ!A:N,13,0),"")</f>
        <v/>
      </c>
      <c r="I3927" t="str">
        <f>IFERROR(VLOOKUP(D3927,プログラムデータ!A:N,11,0),"")</f>
        <v/>
      </c>
      <c r="J3927" t="str">
        <f>IFERROR(VLOOKUP(D3927,プログラムデータ!A:N,10,0),"")</f>
        <v/>
      </c>
      <c r="K3927" t="str">
        <f>IFERROR(VLOOKUP(D3927,プログラムデータ!A:N,14,0),"")</f>
        <v/>
      </c>
      <c r="L3927" t="str">
        <f t="shared" si="123"/>
        <v xml:space="preserve">    </v>
      </c>
      <c r="M3927" t="str">
        <f>IFERROR(VLOOKUP(J3927,色々!M:P,4,0),"")</f>
        <v/>
      </c>
      <c r="N3927" t="str">
        <f>IFERROR(記録__2[[#This Row],[競技番号]],"")</f>
        <v/>
      </c>
      <c r="O3927" t="str">
        <f>IFERROR(記録__2[[#This Row],[選手番号]],"")</f>
        <v/>
      </c>
    </row>
    <row r="3928" spans="1:15" x14ac:dyDescent="0.2">
      <c r="A3928" t="str">
        <f>IFERROR(VLOOKUP(N3928,プログラム!B:C,2,0),"")</f>
        <v/>
      </c>
      <c r="B3928" t="str">
        <f t="shared" si="122"/>
        <v/>
      </c>
      <c r="C3928" t="str">
        <f>IFERROR(VLOOKUP(B3928,チーム番号!E:F,2,0),"")</f>
        <v/>
      </c>
      <c r="D3928" t="str">
        <f>IFERROR(VLOOKUP(N3928,プログラム!B:C,2,0),"")</f>
        <v/>
      </c>
      <c r="E3928" t="str">
        <f>IFERROR(記録__2[[#This Row],[組]],"")</f>
        <v/>
      </c>
      <c r="F3928" t="str">
        <f>IFERROR(記録__2[[#This Row],[水路]],"")</f>
        <v/>
      </c>
      <c r="G3928" t="str">
        <f>IFERROR(VLOOKUP(D3928,プログラムデータ!A:N,12,0),"")</f>
        <v/>
      </c>
      <c r="H3928" t="str">
        <f>IFERROR(VLOOKUP(D3928,プログラムデータ!A:N,13,0),"")</f>
        <v/>
      </c>
      <c r="I3928" t="str">
        <f>IFERROR(VLOOKUP(D3928,プログラムデータ!A:N,11,0),"")</f>
        <v/>
      </c>
      <c r="J3928" t="str">
        <f>IFERROR(VLOOKUP(D3928,プログラムデータ!A:N,10,0),"")</f>
        <v/>
      </c>
      <c r="K3928" t="str">
        <f>IFERROR(VLOOKUP(D3928,プログラムデータ!A:N,14,0),"")</f>
        <v/>
      </c>
      <c r="L3928" t="str">
        <f t="shared" si="123"/>
        <v xml:space="preserve">    </v>
      </c>
      <c r="M3928" t="str">
        <f>IFERROR(VLOOKUP(J3928,色々!M:P,4,0),"")</f>
        <v/>
      </c>
      <c r="N3928" t="str">
        <f>IFERROR(記録__2[[#This Row],[競技番号]],"")</f>
        <v/>
      </c>
      <c r="O3928" t="str">
        <f>IFERROR(記録__2[[#This Row],[選手番号]],"")</f>
        <v/>
      </c>
    </row>
    <row r="3929" spans="1:15" x14ac:dyDescent="0.2">
      <c r="A3929" t="str">
        <f>IFERROR(VLOOKUP(N3929,プログラム!B:C,2,0),"")</f>
        <v/>
      </c>
      <c r="B3929" t="str">
        <f t="shared" si="122"/>
        <v/>
      </c>
      <c r="C3929" t="str">
        <f>IFERROR(VLOOKUP(B3929,チーム番号!E:F,2,0),"")</f>
        <v/>
      </c>
      <c r="D3929" t="str">
        <f>IFERROR(VLOOKUP(N3929,プログラム!B:C,2,0),"")</f>
        <v/>
      </c>
      <c r="E3929" t="str">
        <f>IFERROR(記録__2[[#This Row],[組]],"")</f>
        <v/>
      </c>
      <c r="F3929" t="str">
        <f>IFERROR(記録__2[[#This Row],[水路]],"")</f>
        <v/>
      </c>
      <c r="G3929" t="str">
        <f>IFERROR(VLOOKUP(D3929,プログラムデータ!A:N,12,0),"")</f>
        <v/>
      </c>
      <c r="H3929" t="str">
        <f>IFERROR(VLOOKUP(D3929,プログラムデータ!A:N,13,0),"")</f>
        <v/>
      </c>
      <c r="I3929" t="str">
        <f>IFERROR(VLOOKUP(D3929,プログラムデータ!A:N,11,0),"")</f>
        <v/>
      </c>
      <c r="J3929" t="str">
        <f>IFERROR(VLOOKUP(D3929,プログラムデータ!A:N,10,0),"")</f>
        <v/>
      </c>
      <c r="K3929" t="str">
        <f>IFERROR(VLOOKUP(D3929,プログラムデータ!A:N,14,0),"")</f>
        <v/>
      </c>
      <c r="L3929" t="str">
        <f t="shared" si="123"/>
        <v xml:space="preserve">    </v>
      </c>
      <c r="M3929" t="str">
        <f>IFERROR(VLOOKUP(J3929,色々!M:P,4,0),"")</f>
        <v/>
      </c>
      <c r="N3929" t="str">
        <f>IFERROR(記録__2[[#This Row],[競技番号]],"")</f>
        <v/>
      </c>
      <c r="O3929" t="str">
        <f>IFERROR(記録__2[[#This Row],[選手番号]],"")</f>
        <v/>
      </c>
    </row>
    <row r="3930" spans="1:15" x14ac:dyDescent="0.2">
      <c r="A3930" t="str">
        <f>IFERROR(VLOOKUP(N3930,プログラム!B:C,2,0),"")</f>
        <v/>
      </c>
      <c r="B3930" t="str">
        <f t="shared" si="122"/>
        <v/>
      </c>
      <c r="C3930" t="str">
        <f>IFERROR(VLOOKUP(B3930,チーム番号!E:F,2,0),"")</f>
        <v/>
      </c>
      <c r="D3930" t="str">
        <f>IFERROR(VLOOKUP(N3930,プログラム!B:C,2,0),"")</f>
        <v/>
      </c>
      <c r="E3930" t="str">
        <f>IFERROR(記録__2[[#This Row],[組]],"")</f>
        <v/>
      </c>
      <c r="F3930" t="str">
        <f>IFERROR(記録__2[[#This Row],[水路]],"")</f>
        <v/>
      </c>
      <c r="G3930" t="str">
        <f>IFERROR(VLOOKUP(D3930,プログラムデータ!A:N,12,0),"")</f>
        <v/>
      </c>
      <c r="H3930" t="str">
        <f>IFERROR(VLOOKUP(D3930,プログラムデータ!A:N,13,0),"")</f>
        <v/>
      </c>
      <c r="I3930" t="str">
        <f>IFERROR(VLOOKUP(D3930,プログラムデータ!A:N,11,0),"")</f>
        <v/>
      </c>
      <c r="J3930" t="str">
        <f>IFERROR(VLOOKUP(D3930,プログラムデータ!A:N,10,0),"")</f>
        <v/>
      </c>
      <c r="K3930" t="str">
        <f>IFERROR(VLOOKUP(D3930,プログラムデータ!A:N,14,0),"")</f>
        <v/>
      </c>
      <c r="L3930" t="str">
        <f t="shared" si="123"/>
        <v xml:space="preserve">    </v>
      </c>
      <c r="M3930" t="str">
        <f>IFERROR(VLOOKUP(J3930,色々!M:P,4,0),"")</f>
        <v/>
      </c>
      <c r="N3930" t="str">
        <f>IFERROR(記録__2[[#This Row],[競技番号]],"")</f>
        <v/>
      </c>
      <c r="O3930" t="str">
        <f>IFERROR(記録__2[[#This Row],[選手番号]],"")</f>
        <v/>
      </c>
    </row>
    <row r="3931" spans="1:15" x14ac:dyDescent="0.2">
      <c r="A3931" t="str">
        <f>IFERROR(VLOOKUP(N3931,プログラム!B:C,2,0),"")</f>
        <v/>
      </c>
      <c r="B3931" t="str">
        <f t="shared" si="122"/>
        <v/>
      </c>
      <c r="C3931" t="str">
        <f>IFERROR(VLOOKUP(B3931,チーム番号!E:F,2,0),"")</f>
        <v/>
      </c>
      <c r="D3931" t="str">
        <f>IFERROR(VLOOKUP(N3931,プログラム!B:C,2,0),"")</f>
        <v/>
      </c>
      <c r="E3931" t="str">
        <f>IFERROR(記録__2[[#This Row],[組]],"")</f>
        <v/>
      </c>
      <c r="F3931" t="str">
        <f>IFERROR(記録__2[[#This Row],[水路]],"")</f>
        <v/>
      </c>
      <c r="G3931" t="str">
        <f>IFERROR(VLOOKUP(D3931,プログラムデータ!A:N,12,0),"")</f>
        <v/>
      </c>
      <c r="H3931" t="str">
        <f>IFERROR(VLOOKUP(D3931,プログラムデータ!A:N,13,0),"")</f>
        <v/>
      </c>
      <c r="I3931" t="str">
        <f>IFERROR(VLOOKUP(D3931,プログラムデータ!A:N,11,0),"")</f>
        <v/>
      </c>
      <c r="J3931" t="str">
        <f>IFERROR(VLOOKUP(D3931,プログラムデータ!A:N,10,0),"")</f>
        <v/>
      </c>
      <c r="K3931" t="str">
        <f>IFERROR(VLOOKUP(D3931,プログラムデータ!A:N,14,0),"")</f>
        <v/>
      </c>
      <c r="L3931" t="str">
        <f t="shared" si="123"/>
        <v xml:space="preserve">    </v>
      </c>
      <c r="M3931" t="str">
        <f>IFERROR(VLOOKUP(J3931,色々!M:P,4,0),"")</f>
        <v/>
      </c>
      <c r="N3931" t="str">
        <f>IFERROR(記録__2[[#This Row],[競技番号]],"")</f>
        <v/>
      </c>
      <c r="O3931" t="str">
        <f>IFERROR(記録__2[[#This Row],[選手番号]],"")</f>
        <v/>
      </c>
    </row>
    <row r="3932" spans="1:15" x14ac:dyDescent="0.2">
      <c r="A3932" t="str">
        <f>IFERROR(VLOOKUP(N3932,プログラム!B:C,2,0),"")</f>
        <v/>
      </c>
      <c r="B3932" t="str">
        <f t="shared" si="122"/>
        <v/>
      </c>
      <c r="C3932" t="str">
        <f>IFERROR(VLOOKUP(B3932,チーム番号!E:F,2,0),"")</f>
        <v/>
      </c>
      <c r="D3932" t="str">
        <f>IFERROR(VLOOKUP(N3932,プログラム!B:C,2,0),"")</f>
        <v/>
      </c>
      <c r="E3932" t="str">
        <f>IFERROR(記録__2[[#This Row],[組]],"")</f>
        <v/>
      </c>
      <c r="F3932" t="str">
        <f>IFERROR(記録__2[[#This Row],[水路]],"")</f>
        <v/>
      </c>
      <c r="G3932" t="str">
        <f>IFERROR(VLOOKUP(D3932,プログラムデータ!A:N,12,0),"")</f>
        <v/>
      </c>
      <c r="H3932" t="str">
        <f>IFERROR(VLOOKUP(D3932,プログラムデータ!A:N,13,0),"")</f>
        <v/>
      </c>
      <c r="I3932" t="str">
        <f>IFERROR(VLOOKUP(D3932,プログラムデータ!A:N,11,0),"")</f>
        <v/>
      </c>
      <c r="J3932" t="str">
        <f>IFERROR(VLOOKUP(D3932,プログラムデータ!A:N,10,0),"")</f>
        <v/>
      </c>
      <c r="K3932" t="str">
        <f>IFERROR(VLOOKUP(D3932,プログラムデータ!A:N,14,0),"")</f>
        <v/>
      </c>
      <c r="L3932" t="str">
        <f t="shared" si="123"/>
        <v xml:space="preserve">    </v>
      </c>
      <c r="M3932" t="str">
        <f>IFERROR(VLOOKUP(J3932,色々!M:P,4,0),"")</f>
        <v/>
      </c>
      <c r="N3932" t="str">
        <f>IFERROR(記録__2[[#This Row],[競技番号]],"")</f>
        <v/>
      </c>
      <c r="O3932" t="str">
        <f>IFERROR(記録__2[[#This Row],[選手番号]],"")</f>
        <v/>
      </c>
    </row>
    <row r="3933" spans="1:15" x14ac:dyDescent="0.2">
      <c r="A3933" t="str">
        <f>IFERROR(VLOOKUP(N3933,プログラム!B:C,2,0),"")</f>
        <v/>
      </c>
      <c r="B3933" t="str">
        <f t="shared" si="122"/>
        <v/>
      </c>
      <c r="C3933" t="str">
        <f>IFERROR(VLOOKUP(B3933,チーム番号!E:F,2,0),"")</f>
        <v/>
      </c>
      <c r="D3933" t="str">
        <f>IFERROR(VLOOKUP(N3933,プログラム!B:C,2,0),"")</f>
        <v/>
      </c>
      <c r="E3933" t="str">
        <f>IFERROR(記録__2[[#This Row],[組]],"")</f>
        <v/>
      </c>
      <c r="F3933" t="str">
        <f>IFERROR(記録__2[[#This Row],[水路]],"")</f>
        <v/>
      </c>
      <c r="G3933" t="str">
        <f>IFERROR(VLOOKUP(D3933,プログラムデータ!A:N,12,0),"")</f>
        <v/>
      </c>
      <c r="H3933" t="str">
        <f>IFERROR(VLOOKUP(D3933,プログラムデータ!A:N,13,0),"")</f>
        <v/>
      </c>
      <c r="I3933" t="str">
        <f>IFERROR(VLOOKUP(D3933,プログラムデータ!A:N,11,0),"")</f>
        <v/>
      </c>
      <c r="J3933" t="str">
        <f>IFERROR(VLOOKUP(D3933,プログラムデータ!A:N,10,0),"")</f>
        <v/>
      </c>
      <c r="K3933" t="str">
        <f>IFERROR(VLOOKUP(D3933,プログラムデータ!A:N,14,0),"")</f>
        <v/>
      </c>
      <c r="L3933" t="str">
        <f t="shared" si="123"/>
        <v xml:space="preserve">    </v>
      </c>
      <c r="M3933" t="str">
        <f>IFERROR(VLOOKUP(J3933,色々!M:P,4,0),"")</f>
        <v/>
      </c>
      <c r="N3933" t="str">
        <f>IFERROR(記録__2[[#This Row],[競技番号]],"")</f>
        <v/>
      </c>
      <c r="O3933" t="str">
        <f>IFERROR(記録__2[[#This Row],[選手番号]],"")</f>
        <v/>
      </c>
    </row>
    <row r="3934" spans="1:15" x14ac:dyDescent="0.2">
      <c r="A3934" t="str">
        <f>IFERROR(VLOOKUP(N3934,プログラム!B:C,2,0),"")</f>
        <v/>
      </c>
      <c r="B3934" t="str">
        <f t="shared" si="122"/>
        <v/>
      </c>
      <c r="C3934" t="str">
        <f>IFERROR(VLOOKUP(B3934,チーム番号!E:F,2,0),"")</f>
        <v/>
      </c>
      <c r="D3934" t="str">
        <f>IFERROR(VLOOKUP(N3934,プログラム!B:C,2,0),"")</f>
        <v/>
      </c>
      <c r="E3934" t="str">
        <f>IFERROR(記録__2[[#This Row],[組]],"")</f>
        <v/>
      </c>
      <c r="F3934" t="str">
        <f>IFERROR(記録__2[[#This Row],[水路]],"")</f>
        <v/>
      </c>
      <c r="G3934" t="str">
        <f>IFERROR(VLOOKUP(D3934,プログラムデータ!A:N,12,0),"")</f>
        <v/>
      </c>
      <c r="H3934" t="str">
        <f>IFERROR(VLOOKUP(D3934,プログラムデータ!A:N,13,0),"")</f>
        <v/>
      </c>
      <c r="I3934" t="str">
        <f>IFERROR(VLOOKUP(D3934,プログラムデータ!A:N,11,0),"")</f>
        <v/>
      </c>
      <c r="J3934" t="str">
        <f>IFERROR(VLOOKUP(D3934,プログラムデータ!A:N,10,0),"")</f>
        <v/>
      </c>
      <c r="K3934" t="str">
        <f>IFERROR(VLOOKUP(D3934,プログラムデータ!A:N,14,0),"")</f>
        <v/>
      </c>
      <c r="L3934" t="str">
        <f t="shared" si="123"/>
        <v xml:space="preserve">    </v>
      </c>
      <c r="M3934" t="str">
        <f>IFERROR(VLOOKUP(J3934,色々!M:P,4,0),"")</f>
        <v/>
      </c>
      <c r="N3934" t="str">
        <f>IFERROR(記録__2[[#This Row],[競技番号]],"")</f>
        <v/>
      </c>
      <c r="O3934" t="str">
        <f>IFERROR(記録__2[[#This Row],[選手番号]],"")</f>
        <v/>
      </c>
    </row>
    <row r="3935" spans="1:15" x14ac:dyDescent="0.2">
      <c r="A3935" t="str">
        <f>IFERROR(VLOOKUP(N3935,プログラム!B:C,2,0),"")</f>
        <v/>
      </c>
      <c r="B3935" t="str">
        <f t="shared" si="122"/>
        <v/>
      </c>
      <c r="C3935" t="str">
        <f>IFERROR(VLOOKUP(B3935,チーム番号!E:F,2,0),"")</f>
        <v/>
      </c>
      <c r="D3935" t="str">
        <f>IFERROR(VLOOKUP(N3935,プログラム!B:C,2,0),"")</f>
        <v/>
      </c>
      <c r="E3935" t="str">
        <f>IFERROR(記録__2[[#This Row],[組]],"")</f>
        <v/>
      </c>
      <c r="F3935" t="str">
        <f>IFERROR(記録__2[[#This Row],[水路]],"")</f>
        <v/>
      </c>
      <c r="G3935" t="str">
        <f>IFERROR(VLOOKUP(D3935,プログラムデータ!A:N,12,0),"")</f>
        <v/>
      </c>
      <c r="H3935" t="str">
        <f>IFERROR(VLOOKUP(D3935,プログラムデータ!A:N,13,0),"")</f>
        <v/>
      </c>
      <c r="I3935" t="str">
        <f>IFERROR(VLOOKUP(D3935,プログラムデータ!A:N,11,0),"")</f>
        <v/>
      </c>
      <c r="J3935" t="str">
        <f>IFERROR(VLOOKUP(D3935,プログラムデータ!A:N,10,0),"")</f>
        <v/>
      </c>
      <c r="K3935" t="str">
        <f>IFERROR(VLOOKUP(D3935,プログラムデータ!A:N,14,0),"")</f>
        <v/>
      </c>
      <c r="L3935" t="str">
        <f t="shared" si="123"/>
        <v xml:space="preserve">    </v>
      </c>
      <c r="M3935" t="str">
        <f>IFERROR(VLOOKUP(J3935,色々!M:P,4,0),"")</f>
        <v/>
      </c>
      <c r="N3935" t="str">
        <f>IFERROR(記録__2[[#This Row],[競技番号]],"")</f>
        <v/>
      </c>
      <c r="O3935" t="str">
        <f>IFERROR(記録__2[[#This Row],[選手番号]],"")</f>
        <v/>
      </c>
    </row>
    <row r="3936" spans="1:15" x14ac:dyDescent="0.2">
      <c r="A3936" t="str">
        <f>IFERROR(VLOOKUP(N3936,プログラム!B:C,2,0),"")</f>
        <v/>
      </c>
      <c r="B3936" t="str">
        <f t="shared" si="122"/>
        <v/>
      </c>
      <c r="C3936" t="str">
        <f>IFERROR(VLOOKUP(B3936,チーム番号!E:F,2,0),"")</f>
        <v/>
      </c>
      <c r="D3936" t="str">
        <f>IFERROR(VLOOKUP(N3936,プログラム!B:C,2,0),"")</f>
        <v/>
      </c>
      <c r="E3936" t="str">
        <f>IFERROR(記録__2[[#This Row],[組]],"")</f>
        <v/>
      </c>
      <c r="F3936" t="str">
        <f>IFERROR(記録__2[[#This Row],[水路]],"")</f>
        <v/>
      </c>
      <c r="G3936" t="str">
        <f>IFERROR(VLOOKUP(D3936,プログラムデータ!A:N,12,0),"")</f>
        <v/>
      </c>
      <c r="H3936" t="str">
        <f>IFERROR(VLOOKUP(D3936,プログラムデータ!A:N,13,0),"")</f>
        <v/>
      </c>
      <c r="I3936" t="str">
        <f>IFERROR(VLOOKUP(D3936,プログラムデータ!A:N,11,0),"")</f>
        <v/>
      </c>
      <c r="J3936" t="str">
        <f>IFERROR(VLOOKUP(D3936,プログラムデータ!A:N,10,0),"")</f>
        <v/>
      </c>
      <c r="K3936" t="str">
        <f>IFERROR(VLOOKUP(D3936,プログラムデータ!A:N,14,0),"")</f>
        <v/>
      </c>
      <c r="L3936" t="str">
        <f t="shared" si="123"/>
        <v xml:space="preserve">    </v>
      </c>
      <c r="M3936" t="str">
        <f>IFERROR(VLOOKUP(J3936,色々!M:P,4,0),"")</f>
        <v/>
      </c>
      <c r="N3936" t="str">
        <f>IFERROR(記録__2[[#This Row],[競技番号]],"")</f>
        <v/>
      </c>
      <c r="O3936" t="str">
        <f>IFERROR(記録__2[[#This Row],[選手番号]],"")</f>
        <v/>
      </c>
    </row>
    <row r="3937" spans="1:15" x14ac:dyDescent="0.2">
      <c r="A3937" t="str">
        <f>IFERROR(VLOOKUP(N3937,プログラム!B:C,2,0),"")</f>
        <v/>
      </c>
      <c r="B3937" t="str">
        <f t="shared" si="122"/>
        <v/>
      </c>
      <c r="C3937" t="str">
        <f>IFERROR(VLOOKUP(B3937,チーム番号!E:F,2,0),"")</f>
        <v/>
      </c>
      <c r="D3937" t="str">
        <f>IFERROR(VLOOKUP(N3937,プログラム!B:C,2,0),"")</f>
        <v/>
      </c>
      <c r="E3937" t="str">
        <f>IFERROR(記録__2[[#This Row],[組]],"")</f>
        <v/>
      </c>
      <c r="F3937" t="str">
        <f>IFERROR(記録__2[[#This Row],[水路]],"")</f>
        <v/>
      </c>
      <c r="G3937" t="str">
        <f>IFERROR(VLOOKUP(D3937,プログラムデータ!A:N,12,0),"")</f>
        <v/>
      </c>
      <c r="H3937" t="str">
        <f>IFERROR(VLOOKUP(D3937,プログラムデータ!A:N,13,0),"")</f>
        <v/>
      </c>
      <c r="I3937" t="str">
        <f>IFERROR(VLOOKUP(D3937,プログラムデータ!A:N,11,0),"")</f>
        <v/>
      </c>
      <c r="J3937" t="str">
        <f>IFERROR(VLOOKUP(D3937,プログラムデータ!A:N,10,0),"")</f>
        <v/>
      </c>
      <c r="K3937" t="str">
        <f>IFERROR(VLOOKUP(D3937,プログラムデータ!A:N,14,0),"")</f>
        <v/>
      </c>
      <c r="L3937" t="str">
        <f t="shared" si="123"/>
        <v xml:space="preserve">    </v>
      </c>
      <c r="M3937" t="str">
        <f>IFERROR(VLOOKUP(J3937,色々!M:P,4,0),"")</f>
        <v/>
      </c>
      <c r="N3937" t="str">
        <f>IFERROR(記録__2[[#This Row],[競技番号]],"")</f>
        <v/>
      </c>
      <c r="O3937" t="str">
        <f>IFERROR(記録__2[[#This Row],[選手番号]],"")</f>
        <v/>
      </c>
    </row>
    <row r="3938" spans="1:15" x14ac:dyDescent="0.2">
      <c r="A3938" t="str">
        <f>IFERROR(VLOOKUP(N3938,プログラム!B:C,2,0),"")</f>
        <v/>
      </c>
      <c r="B3938" t="str">
        <f t="shared" si="122"/>
        <v/>
      </c>
      <c r="C3938" t="str">
        <f>IFERROR(VLOOKUP(B3938,チーム番号!E:F,2,0),"")</f>
        <v/>
      </c>
      <c r="D3938" t="str">
        <f>IFERROR(VLOOKUP(N3938,プログラム!B:C,2,0),"")</f>
        <v/>
      </c>
      <c r="E3938" t="str">
        <f>IFERROR(記録__2[[#This Row],[組]],"")</f>
        <v/>
      </c>
      <c r="F3938" t="str">
        <f>IFERROR(記録__2[[#This Row],[水路]],"")</f>
        <v/>
      </c>
      <c r="G3938" t="str">
        <f>IFERROR(VLOOKUP(D3938,プログラムデータ!A:N,12,0),"")</f>
        <v/>
      </c>
      <c r="H3938" t="str">
        <f>IFERROR(VLOOKUP(D3938,プログラムデータ!A:N,13,0),"")</f>
        <v/>
      </c>
      <c r="I3938" t="str">
        <f>IFERROR(VLOOKUP(D3938,プログラムデータ!A:N,11,0),"")</f>
        <v/>
      </c>
      <c r="J3938" t="str">
        <f>IFERROR(VLOOKUP(D3938,プログラムデータ!A:N,10,0),"")</f>
        <v/>
      </c>
      <c r="K3938" t="str">
        <f>IFERROR(VLOOKUP(D3938,プログラムデータ!A:N,14,0),"")</f>
        <v/>
      </c>
      <c r="L3938" t="str">
        <f t="shared" si="123"/>
        <v xml:space="preserve">    </v>
      </c>
      <c r="M3938" t="str">
        <f>IFERROR(VLOOKUP(J3938,色々!M:P,4,0),"")</f>
        <v/>
      </c>
      <c r="N3938" t="str">
        <f>IFERROR(記録__2[[#This Row],[競技番号]],"")</f>
        <v/>
      </c>
      <c r="O3938" t="str">
        <f>IFERROR(記録__2[[#This Row],[選手番号]],"")</f>
        <v/>
      </c>
    </row>
    <row r="3939" spans="1:15" x14ac:dyDescent="0.2">
      <c r="A3939" t="str">
        <f>IFERROR(VLOOKUP(N3939,プログラム!B:C,2,0),"")</f>
        <v/>
      </c>
      <c r="B3939" t="str">
        <f t="shared" si="122"/>
        <v/>
      </c>
      <c r="C3939" t="str">
        <f>IFERROR(VLOOKUP(B3939,チーム番号!E:F,2,0),"")</f>
        <v/>
      </c>
      <c r="D3939" t="str">
        <f>IFERROR(VLOOKUP(N3939,プログラム!B:C,2,0),"")</f>
        <v/>
      </c>
      <c r="E3939" t="str">
        <f>IFERROR(記録__2[[#This Row],[組]],"")</f>
        <v/>
      </c>
      <c r="F3939" t="str">
        <f>IFERROR(記録__2[[#This Row],[水路]],"")</f>
        <v/>
      </c>
      <c r="G3939" t="str">
        <f>IFERROR(VLOOKUP(D3939,プログラムデータ!A:N,12,0),"")</f>
        <v/>
      </c>
      <c r="H3939" t="str">
        <f>IFERROR(VLOOKUP(D3939,プログラムデータ!A:N,13,0),"")</f>
        <v/>
      </c>
      <c r="I3939" t="str">
        <f>IFERROR(VLOOKUP(D3939,プログラムデータ!A:N,11,0),"")</f>
        <v/>
      </c>
      <c r="J3939" t="str">
        <f>IFERROR(VLOOKUP(D3939,プログラムデータ!A:N,10,0),"")</f>
        <v/>
      </c>
      <c r="K3939" t="str">
        <f>IFERROR(VLOOKUP(D3939,プログラムデータ!A:N,14,0),"")</f>
        <v/>
      </c>
      <c r="L3939" t="str">
        <f t="shared" si="123"/>
        <v xml:space="preserve">    </v>
      </c>
      <c r="M3939" t="str">
        <f>IFERROR(VLOOKUP(J3939,色々!M:P,4,0),"")</f>
        <v/>
      </c>
      <c r="N3939" t="str">
        <f>IFERROR(記録__2[[#This Row],[競技番号]],"")</f>
        <v/>
      </c>
      <c r="O3939" t="str">
        <f>IFERROR(記録__2[[#This Row],[選手番号]],"")</f>
        <v/>
      </c>
    </row>
    <row r="3940" spans="1:15" x14ac:dyDescent="0.2">
      <c r="A3940" t="str">
        <f>IFERROR(VLOOKUP(N3940,プログラム!B:C,2,0),"")</f>
        <v/>
      </c>
      <c r="B3940" t="str">
        <f t="shared" si="122"/>
        <v/>
      </c>
      <c r="C3940" t="str">
        <f>IFERROR(VLOOKUP(B3940,チーム番号!E:F,2,0),"")</f>
        <v/>
      </c>
      <c r="D3940" t="str">
        <f>IFERROR(VLOOKUP(N3940,プログラム!B:C,2,0),"")</f>
        <v/>
      </c>
      <c r="E3940" t="str">
        <f>IFERROR(記録__2[[#This Row],[組]],"")</f>
        <v/>
      </c>
      <c r="F3940" t="str">
        <f>IFERROR(記録__2[[#This Row],[水路]],"")</f>
        <v/>
      </c>
      <c r="G3940" t="str">
        <f>IFERROR(VLOOKUP(D3940,プログラムデータ!A:N,12,0),"")</f>
        <v/>
      </c>
      <c r="H3940" t="str">
        <f>IFERROR(VLOOKUP(D3940,プログラムデータ!A:N,13,0),"")</f>
        <v/>
      </c>
      <c r="I3940" t="str">
        <f>IFERROR(VLOOKUP(D3940,プログラムデータ!A:N,11,0),"")</f>
        <v/>
      </c>
      <c r="J3940" t="str">
        <f>IFERROR(VLOOKUP(D3940,プログラムデータ!A:N,10,0),"")</f>
        <v/>
      </c>
      <c r="K3940" t="str">
        <f>IFERROR(VLOOKUP(D3940,プログラムデータ!A:N,14,0),"")</f>
        <v/>
      </c>
      <c r="L3940" t="str">
        <f t="shared" si="123"/>
        <v xml:space="preserve">    </v>
      </c>
      <c r="M3940" t="str">
        <f>IFERROR(VLOOKUP(J3940,色々!M:P,4,0),"")</f>
        <v/>
      </c>
      <c r="N3940" t="str">
        <f>IFERROR(記録__2[[#This Row],[競技番号]],"")</f>
        <v/>
      </c>
      <c r="O3940" t="str">
        <f>IFERROR(記録__2[[#This Row],[選手番号]],"")</f>
        <v/>
      </c>
    </row>
    <row r="3941" spans="1:15" x14ac:dyDescent="0.2">
      <c r="A3941" t="str">
        <f>IFERROR(VLOOKUP(N3941,プログラム!B:C,2,0),"")</f>
        <v/>
      </c>
      <c r="B3941" t="str">
        <f t="shared" si="122"/>
        <v/>
      </c>
      <c r="C3941" t="str">
        <f>IFERROR(VLOOKUP(B3941,チーム番号!E:F,2,0),"")</f>
        <v/>
      </c>
      <c r="D3941" t="str">
        <f>IFERROR(VLOOKUP(N3941,プログラム!B:C,2,0),"")</f>
        <v/>
      </c>
      <c r="E3941" t="str">
        <f>IFERROR(記録__2[[#This Row],[組]],"")</f>
        <v/>
      </c>
      <c r="F3941" t="str">
        <f>IFERROR(記録__2[[#This Row],[水路]],"")</f>
        <v/>
      </c>
      <c r="G3941" t="str">
        <f>IFERROR(VLOOKUP(D3941,プログラムデータ!A:N,12,0),"")</f>
        <v/>
      </c>
      <c r="H3941" t="str">
        <f>IFERROR(VLOOKUP(D3941,プログラムデータ!A:N,13,0),"")</f>
        <v/>
      </c>
      <c r="I3941" t="str">
        <f>IFERROR(VLOOKUP(D3941,プログラムデータ!A:N,11,0),"")</f>
        <v/>
      </c>
      <c r="J3941" t="str">
        <f>IFERROR(VLOOKUP(D3941,プログラムデータ!A:N,10,0),"")</f>
        <v/>
      </c>
      <c r="K3941" t="str">
        <f>IFERROR(VLOOKUP(D3941,プログラムデータ!A:N,14,0),"")</f>
        <v/>
      </c>
      <c r="L3941" t="str">
        <f t="shared" si="123"/>
        <v xml:space="preserve">    </v>
      </c>
      <c r="M3941" t="str">
        <f>IFERROR(VLOOKUP(J3941,色々!M:P,4,0),"")</f>
        <v/>
      </c>
      <c r="N3941" t="str">
        <f>IFERROR(記録__2[[#This Row],[競技番号]],"")</f>
        <v/>
      </c>
      <c r="O3941" t="str">
        <f>IFERROR(記録__2[[#This Row],[選手番号]],"")</f>
        <v/>
      </c>
    </row>
    <row r="3942" spans="1:15" x14ac:dyDescent="0.2">
      <c r="A3942" t="str">
        <f>IFERROR(VLOOKUP(N3942,プログラム!B:C,2,0),"")</f>
        <v/>
      </c>
      <c r="B3942" t="str">
        <f t="shared" si="122"/>
        <v/>
      </c>
      <c r="C3942" t="str">
        <f>IFERROR(VLOOKUP(B3942,チーム番号!E:F,2,0),"")</f>
        <v/>
      </c>
      <c r="D3942" t="str">
        <f>IFERROR(VLOOKUP(N3942,プログラム!B:C,2,0),"")</f>
        <v/>
      </c>
      <c r="E3942" t="str">
        <f>IFERROR(記録__2[[#This Row],[組]],"")</f>
        <v/>
      </c>
      <c r="F3942" t="str">
        <f>IFERROR(記録__2[[#This Row],[水路]],"")</f>
        <v/>
      </c>
      <c r="G3942" t="str">
        <f>IFERROR(VLOOKUP(D3942,プログラムデータ!A:N,12,0),"")</f>
        <v/>
      </c>
      <c r="H3942" t="str">
        <f>IFERROR(VLOOKUP(D3942,プログラムデータ!A:N,13,0),"")</f>
        <v/>
      </c>
      <c r="I3942" t="str">
        <f>IFERROR(VLOOKUP(D3942,プログラムデータ!A:N,11,0),"")</f>
        <v/>
      </c>
      <c r="J3942" t="str">
        <f>IFERROR(VLOOKUP(D3942,プログラムデータ!A:N,10,0),"")</f>
        <v/>
      </c>
      <c r="K3942" t="str">
        <f>IFERROR(VLOOKUP(D3942,プログラムデータ!A:N,14,0),"")</f>
        <v/>
      </c>
      <c r="L3942" t="str">
        <f t="shared" si="123"/>
        <v xml:space="preserve">    </v>
      </c>
      <c r="M3942" t="str">
        <f>IFERROR(VLOOKUP(J3942,色々!M:P,4,0),"")</f>
        <v/>
      </c>
      <c r="N3942" t="str">
        <f>IFERROR(記録__2[[#This Row],[競技番号]],"")</f>
        <v/>
      </c>
      <c r="O3942" t="str">
        <f>IFERROR(記録__2[[#This Row],[選手番号]],"")</f>
        <v/>
      </c>
    </row>
    <row r="3943" spans="1:15" x14ac:dyDescent="0.2">
      <c r="A3943" t="str">
        <f>IFERROR(VLOOKUP(N3943,プログラム!B:C,2,0),"")</f>
        <v/>
      </c>
      <c r="B3943" t="str">
        <f t="shared" si="122"/>
        <v/>
      </c>
      <c r="C3943" t="str">
        <f>IFERROR(VLOOKUP(B3943,チーム番号!E:F,2,0),"")</f>
        <v/>
      </c>
      <c r="D3943" t="str">
        <f>IFERROR(VLOOKUP(N3943,プログラム!B:C,2,0),"")</f>
        <v/>
      </c>
      <c r="E3943" t="str">
        <f>IFERROR(記録__2[[#This Row],[組]],"")</f>
        <v/>
      </c>
      <c r="F3943" t="str">
        <f>IFERROR(記録__2[[#This Row],[水路]],"")</f>
        <v/>
      </c>
      <c r="G3943" t="str">
        <f>IFERROR(VLOOKUP(D3943,プログラムデータ!A:N,12,0),"")</f>
        <v/>
      </c>
      <c r="H3943" t="str">
        <f>IFERROR(VLOOKUP(D3943,プログラムデータ!A:N,13,0),"")</f>
        <v/>
      </c>
      <c r="I3943" t="str">
        <f>IFERROR(VLOOKUP(D3943,プログラムデータ!A:N,11,0),"")</f>
        <v/>
      </c>
      <c r="J3943" t="str">
        <f>IFERROR(VLOOKUP(D3943,プログラムデータ!A:N,10,0),"")</f>
        <v/>
      </c>
      <c r="K3943" t="str">
        <f>IFERROR(VLOOKUP(D3943,プログラムデータ!A:N,14,0),"")</f>
        <v/>
      </c>
      <c r="L3943" t="str">
        <f t="shared" si="123"/>
        <v xml:space="preserve">    </v>
      </c>
      <c r="M3943" t="str">
        <f>IFERROR(VLOOKUP(J3943,色々!M:P,4,0),"")</f>
        <v/>
      </c>
      <c r="N3943" t="str">
        <f>IFERROR(記録__2[[#This Row],[競技番号]],"")</f>
        <v/>
      </c>
      <c r="O3943" t="str">
        <f>IFERROR(記録__2[[#This Row],[選手番号]],"")</f>
        <v/>
      </c>
    </row>
    <row r="3944" spans="1:15" x14ac:dyDescent="0.2">
      <c r="A3944" t="str">
        <f>IFERROR(VLOOKUP(N3944,プログラム!B:C,2,0),"")</f>
        <v/>
      </c>
      <c r="B3944" t="str">
        <f t="shared" si="122"/>
        <v/>
      </c>
      <c r="C3944" t="str">
        <f>IFERROR(VLOOKUP(B3944,チーム番号!E:F,2,0),"")</f>
        <v/>
      </c>
      <c r="D3944" t="str">
        <f>IFERROR(VLOOKUP(N3944,プログラム!B:C,2,0),"")</f>
        <v/>
      </c>
      <c r="E3944" t="str">
        <f>IFERROR(記録__2[[#This Row],[組]],"")</f>
        <v/>
      </c>
      <c r="F3944" t="str">
        <f>IFERROR(記録__2[[#This Row],[水路]],"")</f>
        <v/>
      </c>
      <c r="G3944" t="str">
        <f>IFERROR(VLOOKUP(D3944,プログラムデータ!A:N,12,0),"")</f>
        <v/>
      </c>
      <c r="H3944" t="str">
        <f>IFERROR(VLOOKUP(D3944,プログラムデータ!A:N,13,0),"")</f>
        <v/>
      </c>
      <c r="I3944" t="str">
        <f>IFERROR(VLOOKUP(D3944,プログラムデータ!A:N,11,0),"")</f>
        <v/>
      </c>
      <c r="J3944" t="str">
        <f>IFERROR(VLOOKUP(D3944,プログラムデータ!A:N,10,0),"")</f>
        <v/>
      </c>
      <c r="K3944" t="str">
        <f>IFERROR(VLOOKUP(D3944,プログラムデータ!A:N,14,0),"")</f>
        <v/>
      </c>
      <c r="L3944" t="str">
        <f t="shared" si="123"/>
        <v xml:space="preserve">    </v>
      </c>
      <c r="M3944" t="str">
        <f>IFERROR(VLOOKUP(J3944,色々!M:P,4,0),"")</f>
        <v/>
      </c>
      <c r="N3944" t="str">
        <f>IFERROR(記録__2[[#This Row],[競技番号]],"")</f>
        <v/>
      </c>
      <c r="O3944" t="str">
        <f>IFERROR(記録__2[[#This Row],[選手番号]],"")</f>
        <v/>
      </c>
    </row>
    <row r="3945" spans="1:15" x14ac:dyDescent="0.2">
      <c r="A3945" t="str">
        <f>IFERROR(VLOOKUP(N3945,プログラム!B:C,2,0),"")</f>
        <v/>
      </c>
      <c r="B3945" t="str">
        <f t="shared" si="122"/>
        <v/>
      </c>
      <c r="C3945" t="str">
        <f>IFERROR(VLOOKUP(B3945,チーム番号!E:F,2,0),"")</f>
        <v/>
      </c>
      <c r="D3945" t="str">
        <f>IFERROR(VLOOKUP(N3945,プログラム!B:C,2,0),"")</f>
        <v/>
      </c>
      <c r="E3945" t="str">
        <f>IFERROR(記録__2[[#This Row],[組]],"")</f>
        <v/>
      </c>
      <c r="F3945" t="str">
        <f>IFERROR(記録__2[[#This Row],[水路]],"")</f>
        <v/>
      </c>
      <c r="G3945" t="str">
        <f>IFERROR(VLOOKUP(D3945,プログラムデータ!A:N,12,0),"")</f>
        <v/>
      </c>
      <c r="H3945" t="str">
        <f>IFERROR(VLOOKUP(D3945,プログラムデータ!A:N,13,0),"")</f>
        <v/>
      </c>
      <c r="I3945" t="str">
        <f>IFERROR(VLOOKUP(D3945,プログラムデータ!A:N,11,0),"")</f>
        <v/>
      </c>
      <c r="J3945" t="str">
        <f>IFERROR(VLOOKUP(D3945,プログラムデータ!A:N,10,0),"")</f>
        <v/>
      </c>
      <c r="K3945" t="str">
        <f>IFERROR(VLOOKUP(D3945,プログラムデータ!A:N,14,0),"")</f>
        <v/>
      </c>
      <c r="L3945" t="str">
        <f t="shared" si="123"/>
        <v xml:space="preserve">    </v>
      </c>
      <c r="M3945" t="str">
        <f>IFERROR(VLOOKUP(J3945,色々!M:P,4,0),"")</f>
        <v/>
      </c>
      <c r="N3945" t="str">
        <f>IFERROR(記録__2[[#This Row],[競技番号]],"")</f>
        <v/>
      </c>
      <c r="O3945" t="str">
        <f>IFERROR(記録__2[[#This Row],[選手番号]],"")</f>
        <v/>
      </c>
    </row>
    <row r="3946" spans="1:15" x14ac:dyDescent="0.2">
      <c r="A3946" t="str">
        <f>IFERROR(VLOOKUP(N3946,プログラム!B:C,2,0),"")</f>
        <v/>
      </c>
      <c r="B3946" t="str">
        <f t="shared" si="122"/>
        <v/>
      </c>
      <c r="C3946" t="str">
        <f>IFERROR(VLOOKUP(B3946,チーム番号!E:F,2,0),"")</f>
        <v/>
      </c>
      <c r="D3946" t="str">
        <f>IFERROR(VLOOKUP(N3946,プログラム!B:C,2,0),"")</f>
        <v/>
      </c>
      <c r="E3946" t="str">
        <f>IFERROR(記録__2[[#This Row],[組]],"")</f>
        <v/>
      </c>
      <c r="F3946" t="str">
        <f>IFERROR(記録__2[[#This Row],[水路]],"")</f>
        <v/>
      </c>
      <c r="G3946" t="str">
        <f>IFERROR(VLOOKUP(D3946,プログラムデータ!A:N,12,0),"")</f>
        <v/>
      </c>
      <c r="H3946" t="str">
        <f>IFERROR(VLOOKUP(D3946,プログラムデータ!A:N,13,0),"")</f>
        <v/>
      </c>
      <c r="I3946" t="str">
        <f>IFERROR(VLOOKUP(D3946,プログラムデータ!A:N,11,0),"")</f>
        <v/>
      </c>
      <c r="J3946" t="str">
        <f>IFERROR(VLOOKUP(D3946,プログラムデータ!A:N,10,0),"")</f>
        <v/>
      </c>
      <c r="K3946" t="str">
        <f>IFERROR(VLOOKUP(D3946,プログラムデータ!A:N,14,0),"")</f>
        <v/>
      </c>
      <c r="L3946" t="str">
        <f t="shared" si="123"/>
        <v xml:space="preserve">    </v>
      </c>
      <c r="M3946" t="str">
        <f>IFERROR(VLOOKUP(J3946,色々!M:P,4,0),"")</f>
        <v/>
      </c>
      <c r="N3946" t="str">
        <f>IFERROR(記録__2[[#This Row],[競技番号]],"")</f>
        <v/>
      </c>
      <c r="O3946" t="str">
        <f>IFERROR(記録__2[[#This Row],[選手番号]],"")</f>
        <v/>
      </c>
    </row>
    <row r="3947" spans="1:15" x14ac:dyDescent="0.2">
      <c r="A3947" t="str">
        <f>IFERROR(VLOOKUP(N3947,プログラム!B:C,2,0),"")</f>
        <v/>
      </c>
      <c r="B3947" t="str">
        <f t="shared" si="122"/>
        <v/>
      </c>
      <c r="C3947" t="str">
        <f>IFERROR(VLOOKUP(B3947,チーム番号!E:F,2,0),"")</f>
        <v/>
      </c>
      <c r="D3947" t="str">
        <f>IFERROR(VLOOKUP(N3947,プログラム!B:C,2,0),"")</f>
        <v/>
      </c>
      <c r="E3947" t="str">
        <f>IFERROR(記録__2[[#This Row],[組]],"")</f>
        <v/>
      </c>
      <c r="F3947" t="str">
        <f>IFERROR(記録__2[[#This Row],[水路]],"")</f>
        <v/>
      </c>
      <c r="G3947" t="str">
        <f>IFERROR(VLOOKUP(D3947,プログラムデータ!A:N,12,0),"")</f>
        <v/>
      </c>
      <c r="H3947" t="str">
        <f>IFERROR(VLOOKUP(D3947,プログラムデータ!A:N,13,0),"")</f>
        <v/>
      </c>
      <c r="I3947" t="str">
        <f>IFERROR(VLOOKUP(D3947,プログラムデータ!A:N,11,0),"")</f>
        <v/>
      </c>
      <c r="J3947" t="str">
        <f>IFERROR(VLOOKUP(D3947,プログラムデータ!A:N,10,0),"")</f>
        <v/>
      </c>
      <c r="K3947" t="str">
        <f>IFERROR(VLOOKUP(D3947,プログラムデータ!A:N,14,0),"")</f>
        <v/>
      </c>
      <c r="L3947" t="str">
        <f t="shared" si="123"/>
        <v xml:space="preserve">    </v>
      </c>
      <c r="M3947" t="str">
        <f>IFERROR(VLOOKUP(J3947,色々!M:P,4,0),"")</f>
        <v/>
      </c>
      <c r="N3947" t="str">
        <f>IFERROR(記録__2[[#This Row],[競技番号]],"")</f>
        <v/>
      </c>
      <c r="O3947" t="str">
        <f>IFERROR(記録__2[[#This Row],[選手番号]],"")</f>
        <v/>
      </c>
    </row>
    <row r="3948" spans="1:15" x14ac:dyDescent="0.2">
      <c r="A3948" t="str">
        <f>IFERROR(VLOOKUP(N3948,プログラム!B:C,2,0),"")</f>
        <v/>
      </c>
      <c r="B3948" t="str">
        <f t="shared" si="122"/>
        <v/>
      </c>
      <c r="C3948" t="str">
        <f>IFERROR(VLOOKUP(B3948,チーム番号!E:F,2,0),"")</f>
        <v/>
      </c>
      <c r="D3948" t="str">
        <f>IFERROR(VLOOKUP(N3948,プログラム!B:C,2,0),"")</f>
        <v/>
      </c>
      <c r="E3948" t="str">
        <f>IFERROR(記録__2[[#This Row],[組]],"")</f>
        <v/>
      </c>
      <c r="F3948" t="str">
        <f>IFERROR(記録__2[[#This Row],[水路]],"")</f>
        <v/>
      </c>
      <c r="G3948" t="str">
        <f>IFERROR(VLOOKUP(D3948,プログラムデータ!A:N,12,0),"")</f>
        <v/>
      </c>
      <c r="H3948" t="str">
        <f>IFERROR(VLOOKUP(D3948,プログラムデータ!A:N,13,0),"")</f>
        <v/>
      </c>
      <c r="I3948" t="str">
        <f>IFERROR(VLOOKUP(D3948,プログラムデータ!A:N,11,0),"")</f>
        <v/>
      </c>
      <c r="J3948" t="str">
        <f>IFERROR(VLOOKUP(D3948,プログラムデータ!A:N,10,0),"")</f>
        <v/>
      </c>
      <c r="K3948" t="str">
        <f>IFERROR(VLOOKUP(D3948,プログラムデータ!A:N,14,0),"")</f>
        <v/>
      </c>
      <c r="L3948" t="str">
        <f t="shared" si="123"/>
        <v xml:space="preserve">    </v>
      </c>
      <c r="M3948" t="str">
        <f>IFERROR(VLOOKUP(J3948,色々!M:P,4,0),"")</f>
        <v/>
      </c>
      <c r="N3948" t="str">
        <f>IFERROR(記録__2[[#This Row],[競技番号]],"")</f>
        <v/>
      </c>
      <c r="O3948" t="str">
        <f>IFERROR(記録__2[[#This Row],[選手番号]],"")</f>
        <v/>
      </c>
    </row>
    <row r="3949" spans="1:15" x14ac:dyDescent="0.2">
      <c r="A3949" t="str">
        <f>IFERROR(VLOOKUP(N3949,プログラム!B:C,2,0),"")</f>
        <v/>
      </c>
      <c r="B3949" t="str">
        <f t="shared" si="122"/>
        <v/>
      </c>
      <c r="C3949" t="str">
        <f>IFERROR(VLOOKUP(B3949,チーム番号!E:F,2,0),"")</f>
        <v/>
      </c>
      <c r="D3949" t="str">
        <f>IFERROR(VLOOKUP(N3949,プログラム!B:C,2,0),"")</f>
        <v/>
      </c>
      <c r="E3949" t="str">
        <f>IFERROR(記録__2[[#This Row],[組]],"")</f>
        <v/>
      </c>
      <c r="F3949" t="str">
        <f>IFERROR(記録__2[[#This Row],[水路]],"")</f>
        <v/>
      </c>
      <c r="G3949" t="str">
        <f>IFERROR(VLOOKUP(D3949,プログラムデータ!A:N,12,0),"")</f>
        <v/>
      </c>
      <c r="H3949" t="str">
        <f>IFERROR(VLOOKUP(D3949,プログラムデータ!A:N,13,0),"")</f>
        <v/>
      </c>
      <c r="I3949" t="str">
        <f>IFERROR(VLOOKUP(D3949,プログラムデータ!A:N,11,0),"")</f>
        <v/>
      </c>
      <c r="J3949" t="str">
        <f>IFERROR(VLOOKUP(D3949,プログラムデータ!A:N,10,0),"")</f>
        <v/>
      </c>
      <c r="K3949" t="str">
        <f>IFERROR(VLOOKUP(D3949,プログラムデータ!A:N,14,0),"")</f>
        <v/>
      </c>
      <c r="L3949" t="str">
        <f t="shared" si="123"/>
        <v xml:space="preserve">    </v>
      </c>
      <c r="M3949" t="str">
        <f>IFERROR(VLOOKUP(J3949,色々!M:P,4,0),"")</f>
        <v/>
      </c>
      <c r="N3949" t="str">
        <f>IFERROR(記録__2[[#This Row],[競技番号]],"")</f>
        <v/>
      </c>
      <c r="O3949" t="str">
        <f>IFERROR(記録__2[[#This Row],[選手番号]],"")</f>
        <v/>
      </c>
    </row>
    <row r="3950" spans="1:15" x14ac:dyDescent="0.2">
      <c r="A3950" t="str">
        <f>IFERROR(VLOOKUP(N3950,プログラム!B:C,2,0),"")</f>
        <v/>
      </c>
      <c r="B3950" t="str">
        <f t="shared" si="122"/>
        <v/>
      </c>
      <c r="C3950" t="str">
        <f>IFERROR(VLOOKUP(B3950,チーム番号!E:F,2,0),"")</f>
        <v/>
      </c>
      <c r="D3950" t="str">
        <f>IFERROR(VLOOKUP(N3950,プログラム!B:C,2,0),"")</f>
        <v/>
      </c>
      <c r="E3950" t="str">
        <f>IFERROR(記録__2[[#This Row],[組]],"")</f>
        <v/>
      </c>
      <c r="F3950" t="str">
        <f>IFERROR(記録__2[[#This Row],[水路]],"")</f>
        <v/>
      </c>
      <c r="G3950" t="str">
        <f>IFERROR(VLOOKUP(D3950,プログラムデータ!A:N,12,0),"")</f>
        <v/>
      </c>
      <c r="H3950" t="str">
        <f>IFERROR(VLOOKUP(D3950,プログラムデータ!A:N,13,0),"")</f>
        <v/>
      </c>
      <c r="I3950" t="str">
        <f>IFERROR(VLOOKUP(D3950,プログラムデータ!A:N,11,0),"")</f>
        <v/>
      </c>
      <c r="J3950" t="str">
        <f>IFERROR(VLOOKUP(D3950,プログラムデータ!A:N,10,0),"")</f>
        <v/>
      </c>
      <c r="K3950" t="str">
        <f>IFERROR(VLOOKUP(D3950,プログラムデータ!A:N,14,0),"")</f>
        <v/>
      </c>
      <c r="L3950" t="str">
        <f t="shared" si="123"/>
        <v xml:space="preserve">    </v>
      </c>
      <c r="M3950" t="str">
        <f>IFERROR(VLOOKUP(J3950,色々!M:P,4,0),"")</f>
        <v/>
      </c>
      <c r="N3950" t="str">
        <f>IFERROR(記録__2[[#This Row],[競技番号]],"")</f>
        <v/>
      </c>
      <c r="O3950" t="str">
        <f>IFERROR(記録__2[[#This Row],[選手番号]],"")</f>
        <v/>
      </c>
    </row>
    <row r="3951" spans="1:15" x14ac:dyDescent="0.2">
      <c r="A3951" t="str">
        <f>IFERROR(VLOOKUP(N3951,プログラム!B:C,2,0),"")</f>
        <v/>
      </c>
      <c r="B3951" t="str">
        <f t="shared" si="122"/>
        <v/>
      </c>
      <c r="C3951" t="str">
        <f>IFERROR(VLOOKUP(B3951,チーム番号!E:F,2,0),"")</f>
        <v/>
      </c>
      <c r="D3951" t="str">
        <f>IFERROR(VLOOKUP(N3951,プログラム!B:C,2,0),"")</f>
        <v/>
      </c>
      <c r="E3951" t="str">
        <f>IFERROR(記録__2[[#This Row],[組]],"")</f>
        <v/>
      </c>
      <c r="F3951" t="str">
        <f>IFERROR(記録__2[[#This Row],[水路]],"")</f>
        <v/>
      </c>
      <c r="G3951" t="str">
        <f>IFERROR(VLOOKUP(D3951,プログラムデータ!A:N,12,0),"")</f>
        <v/>
      </c>
      <c r="H3951" t="str">
        <f>IFERROR(VLOOKUP(D3951,プログラムデータ!A:N,13,0),"")</f>
        <v/>
      </c>
      <c r="I3951" t="str">
        <f>IFERROR(VLOOKUP(D3951,プログラムデータ!A:N,11,0),"")</f>
        <v/>
      </c>
      <c r="J3951" t="str">
        <f>IFERROR(VLOOKUP(D3951,プログラムデータ!A:N,10,0),"")</f>
        <v/>
      </c>
      <c r="K3951" t="str">
        <f>IFERROR(VLOOKUP(D3951,プログラムデータ!A:N,14,0),"")</f>
        <v/>
      </c>
      <c r="L3951" t="str">
        <f t="shared" si="123"/>
        <v xml:space="preserve">    </v>
      </c>
      <c r="M3951" t="str">
        <f>IFERROR(VLOOKUP(J3951,色々!M:P,4,0),"")</f>
        <v/>
      </c>
      <c r="N3951" t="str">
        <f>IFERROR(記録__2[[#This Row],[競技番号]],"")</f>
        <v/>
      </c>
      <c r="O3951" t="str">
        <f>IFERROR(記録__2[[#This Row],[選手番号]],"")</f>
        <v/>
      </c>
    </row>
    <row r="3952" spans="1:15" x14ac:dyDescent="0.2">
      <c r="A3952" t="str">
        <f>IFERROR(VLOOKUP(N3952,プログラム!B:C,2,0),"")</f>
        <v/>
      </c>
      <c r="B3952" t="str">
        <f t="shared" si="122"/>
        <v/>
      </c>
      <c r="C3952" t="str">
        <f>IFERROR(VLOOKUP(B3952,チーム番号!E:F,2,0),"")</f>
        <v/>
      </c>
      <c r="D3952" t="str">
        <f>IFERROR(VLOOKUP(N3952,プログラム!B:C,2,0),"")</f>
        <v/>
      </c>
      <c r="E3952" t="str">
        <f>IFERROR(記録__2[[#This Row],[組]],"")</f>
        <v/>
      </c>
      <c r="F3952" t="str">
        <f>IFERROR(記録__2[[#This Row],[水路]],"")</f>
        <v/>
      </c>
      <c r="G3952" t="str">
        <f>IFERROR(VLOOKUP(D3952,プログラムデータ!A:N,12,0),"")</f>
        <v/>
      </c>
      <c r="H3952" t="str">
        <f>IFERROR(VLOOKUP(D3952,プログラムデータ!A:N,13,0),"")</f>
        <v/>
      </c>
      <c r="I3952" t="str">
        <f>IFERROR(VLOOKUP(D3952,プログラムデータ!A:N,11,0),"")</f>
        <v/>
      </c>
      <c r="J3952" t="str">
        <f>IFERROR(VLOOKUP(D3952,プログラムデータ!A:N,10,0),"")</f>
        <v/>
      </c>
      <c r="K3952" t="str">
        <f>IFERROR(VLOOKUP(D3952,プログラムデータ!A:N,14,0),"")</f>
        <v/>
      </c>
      <c r="L3952" t="str">
        <f t="shared" si="123"/>
        <v xml:space="preserve">    </v>
      </c>
      <c r="M3952" t="str">
        <f>IFERROR(VLOOKUP(J3952,色々!M:P,4,0),"")</f>
        <v/>
      </c>
      <c r="N3952" t="str">
        <f>IFERROR(記録__2[[#This Row],[競技番号]],"")</f>
        <v/>
      </c>
      <c r="O3952" t="str">
        <f>IFERROR(記録__2[[#This Row],[選手番号]],"")</f>
        <v/>
      </c>
    </row>
    <row r="3953" spans="1:15" x14ac:dyDescent="0.2">
      <c r="A3953" t="str">
        <f>IFERROR(VLOOKUP(N3953,プログラム!B:C,2,0),"")</f>
        <v/>
      </c>
      <c r="B3953" t="str">
        <f t="shared" si="122"/>
        <v/>
      </c>
      <c r="C3953" t="str">
        <f>IFERROR(VLOOKUP(B3953,チーム番号!E:F,2,0),"")</f>
        <v/>
      </c>
      <c r="D3953" t="str">
        <f>IFERROR(VLOOKUP(N3953,プログラム!B:C,2,0),"")</f>
        <v/>
      </c>
      <c r="E3953" t="str">
        <f>IFERROR(記録__2[[#This Row],[組]],"")</f>
        <v/>
      </c>
      <c r="F3953" t="str">
        <f>IFERROR(記録__2[[#This Row],[水路]],"")</f>
        <v/>
      </c>
      <c r="G3953" t="str">
        <f>IFERROR(VLOOKUP(D3953,プログラムデータ!A:N,12,0),"")</f>
        <v/>
      </c>
      <c r="H3953" t="str">
        <f>IFERROR(VLOOKUP(D3953,プログラムデータ!A:N,13,0),"")</f>
        <v/>
      </c>
      <c r="I3953" t="str">
        <f>IFERROR(VLOOKUP(D3953,プログラムデータ!A:N,11,0),"")</f>
        <v/>
      </c>
      <c r="J3953" t="str">
        <f>IFERROR(VLOOKUP(D3953,プログラムデータ!A:N,10,0),"")</f>
        <v/>
      </c>
      <c r="K3953" t="str">
        <f>IFERROR(VLOOKUP(D3953,プログラムデータ!A:N,14,0),"")</f>
        <v/>
      </c>
      <c r="L3953" t="str">
        <f t="shared" si="123"/>
        <v xml:space="preserve">    </v>
      </c>
      <c r="M3953" t="str">
        <f>IFERROR(VLOOKUP(J3953,色々!M:P,4,0),"")</f>
        <v/>
      </c>
      <c r="N3953" t="str">
        <f>IFERROR(記録__2[[#This Row],[競技番号]],"")</f>
        <v/>
      </c>
      <c r="O3953" t="str">
        <f>IFERROR(記録__2[[#This Row],[選手番号]],"")</f>
        <v/>
      </c>
    </row>
    <row r="3954" spans="1:15" x14ac:dyDescent="0.2">
      <c r="A3954" t="str">
        <f>IFERROR(VLOOKUP(N3954,プログラム!B:C,2,0),"")</f>
        <v/>
      </c>
      <c r="B3954" t="str">
        <f t="shared" si="122"/>
        <v/>
      </c>
      <c r="C3954" t="str">
        <f>IFERROR(VLOOKUP(B3954,チーム番号!E:F,2,0),"")</f>
        <v/>
      </c>
      <c r="D3954" t="str">
        <f>IFERROR(VLOOKUP(N3954,プログラム!B:C,2,0),"")</f>
        <v/>
      </c>
      <c r="E3954" t="str">
        <f>IFERROR(記録__2[[#This Row],[組]],"")</f>
        <v/>
      </c>
      <c r="F3954" t="str">
        <f>IFERROR(記録__2[[#This Row],[水路]],"")</f>
        <v/>
      </c>
      <c r="G3954" t="str">
        <f>IFERROR(VLOOKUP(D3954,プログラムデータ!A:N,12,0),"")</f>
        <v/>
      </c>
      <c r="H3954" t="str">
        <f>IFERROR(VLOOKUP(D3954,プログラムデータ!A:N,13,0),"")</f>
        <v/>
      </c>
      <c r="I3954" t="str">
        <f>IFERROR(VLOOKUP(D3954,プログラムデータ!A:N,11,0),"")</f>
        <v/>
      </c>
      <c r="J3954" t="str">
        <f>IFERROR(VLOOKUP(D3954,プログラムデータ!A:N,10,0),"")</f>
        <v/>
      </c>
      <c r="K3954" t="str">
        <f>IFERROR(VLOOKUP(D3954,プログラムデータ!A:N,14,0),"")</f>
        <v/>
      </c>
      <c r="L3954" t="str">
        <f t="shared" si="123"/>
        <v xml:space="preserve">    </v>
      </c>
      <c r="M3954" t="str">
        <f>IFERROR(VLOOKUP(J3954,色々!M:P,4,0),"")</f>
        <v/>
      </c>
      <c r="N3954" t="str">
        <f>IFERROR(記録__2[[#This Row],[競技番号]],"")</f>
        <v/>
      </c>
      <c r="O3954" t="str">
        <f>IFERROR(記録__2[[#This Row],[選手番号]],"")</f>
        <v/>
      </c>
    </row>
    <row r="3955" spans="1:15" x14ac:dyDescent="0.2">
      <c r="A3955" t="str">
        <f>IFERROR(VLOOKUP(N3955,プログラム!B:C,2,0),"")</f>
        <v/>
      </c>
      <c r="B3955" t="str">
        <f t="shared" si="122"/>
        <v/>
      </c>
      <c r="C3955" t="str">
        <f>IFERROR(VLOOKUP(B3955,チーム番号!E:F,2,0),"")</f>
        <v/>
      </c>
      <c r="D3955" t="str">
        <f>IFERROR(VLOOKUP(N3955,プログラム!B:C,2,0),"")</f>
        <v/>
      </c>
      <c r="E3955" t="str">
        <f>IFERROR(記録__2[[#This Row],[組]],"")</f>
        <v/>
      </c>
      <c r="F3955" t="str">
        <f>IFERROR(記録__2[[#This Row],[水路]],"")</f>
        <v/>
      </c>
      <c r="G3955" t="str">
        <f>IFERROR(VLOOKUP(D3955,プログラムデータ!A:N,12,0),"")</f>
        <v/>
      </c>
      <c r="H3955" t="str">
        <f>IFERROR(VLOOKUP(D3955,プログラムデータ!A:N,13,0),"")</f>
        <v/>
      </c>
      <c r="I3955" t="str">
        <f>IFERROR(VLOOKUP(D3955,プログラムデータ!A:N,11,0),"")</f>
        <v/>
      </c>
      <c r="J3955" t="str">
        <f>IFERROR(VLOOKUP(D3955,プログラムデータ!A:N,10,0),"")</f>
        <v/>
      </c>
      <c r="K3955" t="str">
        <f>IFERROR(VLOOKUP(D3955,プログラムデータ!A:N,14,0),"")</f>
        <v/>
      </c>
      <c r="L3955" t="str">
        <f t="shared" si="123"/>
        <v xml:space="preserve">    </v>
      </c>
      <c r="M3955" t="str">
        <f>IFERROR(VLOOKUP(J3955,色々!M:P,4,0),"")</f>
        <v/>
      </c>
      <c r="N3955" t="str">
        <f>IFERROR(記録__2[[#This Row],[競技番号]],"")</f>
        <v/>
      </c>
      <c r="O3955" t="str">
        <f>IFERROR(記録__2[[#This Row],[選手番号]],"")</f>
        <v/>
      </c>
    </row>
    <row r="3956" spans="1:15" x14ac:dyDescent="0.2">
      <c r="A3956" t="str">
        <f>IFERROR(VLOOKUP(N3956,プログラム!B:C,2,0),"")</f>
        <v/>
      </c>
      <c r="B3956" t="str">
        <f t="shared" si="122"/>
        <v/>
      </c>
      <c r="C3956" t="str">
        <f>IFERROR(VLOOKUP(B3956,チーム番号!E:F,2,0),"")</f>
        <v/>
      </c>
      <c r="D3956" t="str">
        <f>IFERROR(VLOOKUP(N3956,プログラム!B:C,2,0),"")</f>
        <v/>
      </c>
      <c r="E3956" t="str">
        <f>IFERROR(記録__2[[#This Row],[組]],"")</f>
        <v/>
      </c>
      <c r="F3956" t="str">
        <f>IFERROR(記録__2[[#This Row],[水路]],"")</f>
        <v/>
      </c>
      <c r="G3956" t="str">
        <f>IFERROR(VLOOKUP(D3956,プログラムデータ!A:N,12,0),"")</f>
        <v/>
      </c>
      <c r="H3956" t="str">
        <f>IFERROR(VLOOKUP(D3956,プログラムデータ!A:N,13,0),"")</f>
        <v/>
      </c>
      <c r="I3956" t="str">
        <f>IFERROR(VLOOKUP(D3956,プログラムデータ!A:N,11,0),"")</f>
        <v/>
      </c>
      <c r="J3956" t="str">
        <f>IFERROR(VLOOKUP(D3956,プログラムデータ!A:N,10,0),"")</f>
        <v/>
      </c>
      <c r="K3956" t="str">
        <f>IFERROR(VLOOKUP(D3956,プログラムデータ!A:N,14,0),"")</f>
        <v/>
      </c>
      <c r="L3956" t="str">
        <f t="shared" si="123"/>
        <v xml:space="preserve">    </v>
      </c>
      <c r="M3956" t="str">
        <f>IFERROR(VLOOKUP(J3956,色々!M:P,4,0),"")</f>
        <v/>
      </c>
      <c r="N3956" t="str">
        <f>IFERROR(記録__2[[#This Row],[競技番号]],"")</f>
        <v/>
      </c>
      <c r="O3956" t="str">
        <f>IFERROR(記録__2[[#This Row],[選手番号]],"")</f>
        <v/>
      </c>
    </row>
    <row r="3957" spans="1:15" x14ac:dyDescent="0.2">
      <c r="A3957" t="str">
        <f>IFERROR(VLOOKUP(N3957,プログラム!B:C,2,0),"")</f>
        <v/>
      </c>
      <c r="B3957" t="str">
        <f t="shared" si="122"/>
        <v/>
      </c>
      <c r="C3957" t="str">
        <f>IFERROR(VLOOKUP(B3957,チーム番号!E:F,2,0),"")</f>
        <v/>
      </c>
      <c r="D3957" t="str">
        <f>IFERROR(VLOOKUP(N3957,プログラム!B:C,2,0),"")</f>
        <v/>
      </c>
      <c r="E3957" t="str">
        <f>IFERROR(記録__2[[#This Row],[組]],"")</f>
        <v/>
      </c>
      <c r="F3957" t="str">
        <f>IFERROR(記録__2[[#This Row],[水路]],"")</f>
        <v/>
      </c>
      <c r="G3957" t="str">
        <f>IFERROR(VLOOKUP(D3957,プログラムデータ!A:N,12,0),"")</f>
        <v/>
      </c>
      <c r="H3957" t="str">
        <f>IFERROR(VLOOKUP(D3957,プログラムデータ!A:N,13,0),"")</f>
        <v/>
      </c>
      <c r="I3957" t="str">
        <f>IFERROR(VLOOKUP(D3957,プログラムデータ!A:N,11,0),"")</f>
        <v/>
      </c>
      <c r="J3957" t="str">
        <f>IFERROR(VLOOKUP(D3957,プログラムデータ!A:N,10,0),"")</f>
        <v/>
      </c>
      <c r="K3957" t="str">
        <f>IFERROR(VLOOKUP(D3957,プログラムデータ!A:N,14,0),"")</f>
        <v/>
      </c>
      <c r="L3957" t="str">
        <f t="shared" si="123"/>
        <v xml:space="preserve">    </v>
      </c>
      <c r="M3957" t="str">
        <f>IFERROR(VLOOKUP(J3957,色々!M:P,4,0),"")</f>
        <v/>
      </c>
      <c r="N3957" t="str">
        <f>IFERROR(記録__2[[#This Row],[競技番号]],"")</f>
        <v/>
      </c>
      <c r="O3957" t="str">
        <f>IFERROR(記録__2[[#This Row],[選手番号]],"")</f>
        <v/>
      </c>
    </row>
    <row r="3958" spans="1:15" x14ac:dyDescent="0.2">
      <c r="A3958" t="str">
        <f>IFERROR(VLOOKUP(N3958,プログラム!B:C,2,0),"")</f>
        <v/>
      </c>
      <c r="B3958" t="str">
        <f t="shared" si="122"/>
        <v/>
      </c>
      <c r="C3958" t="str">
        <f>IFERROR(VLOOKUP(B3958,チーム番号!E:F,2,0),"")</f>
        <v/>
      </c>
      <c r="D3958" t="str">
        <f>IFERROR(VLOOKUP(N3958,プログラム!B:C,2,0),"")</f>
        <v/>
      </c>
      <c r="E3958" t="str">
        <f>IFERROR(記録__2[[#This Row],[組]],"")</f>
        <v/>
      </c>
      <c r="F3958" t="str">
        <f>IFERROR(記録__2[[#This Row],[水路]],"")</f>
        <v/>
      </c>
      <c r="G3958" t="str">
        <f>IFERROR(VLOOKUP(D3958,プログラムデータ!A:N,12,0),"")</f>
        <v/>
      </c>
      <c r="H3958" t="str">
        <f>IFERROR(VLOOKUP(D3958,プログラムデータ!A:N,13,0),"")</f>
        <v/>
      </c>
      <c r="I3958" t="str">
        <f>IFERROR(VLOOKUP(D3958,プログラムデータ!A:N,11,0),"")</f>
        <v/>
      </c>
      <c r="J3958" t="str">
        <f>IFERROR(VLOOKUP(D3958,プログラムデータ!A:N,10,0),"")</f>
        <v/>
      </c>
      <c r="K3958" t="str">
        <f>IFERROR(VLOOKUP(D3958,プログラムデータ!A:N,14,0),"")</f>
        <v/>
      </c>
      <c r="L3958" t="str">
        <f t="shared" si="123"/>
        <v xml:space="preserve">    </v>
      </c>
      <c r="M3958" t="str">
        <f>IFERROR(VLOOKUP(J3958,色々!M:P,4,0),"")</f>
        <v/>
      </c>
      <c r="N3958" t="str">
        <f>IFERROR(記録__2[[#This Row],[競技番号]],"")</f>
        <v/>
      </c>
      <c r="O3958" t="str">
        <f>IFERROR(記録__2[[#This Row],[選手番号]],"")</f>
        <v/>
      </c>
    </row>
    <row r="3959" spans="1:15" x14ac:dyDescent="0.2">
      <c r="A3959" t="str">
        <f>IFERROR(VLOOKUP(N3959,プログラム!B:C,2,0),"")</f>
        <v/>
      </c>
      <c r="B3959" t="str">
        <f t="shared" si="122"/>
        <v/>
      </c>
      <c r="C3959" t="str">
        <f>IFERROR(VLOOKUP(B3959,チーム番号!E:F,2,0),"")</f>
        <v/>
      </c>
      <c r="D3959" t="str">
        <f>IFERROR(VLOOKUP(N3959,プログラム!B:C,2,0),"")</f>
        <v/>
      </c>
      <c r="E3959" t="str">
        <f>IFERROR(記録__2[[#This Row],[組]],"")</f>
        <v/>
      </c>
      <c r="F3959" t="str">
        <f>IFERROR(記録__2[[#This Row],[水路]],"")</f>
        <v/>
      </c>
      <c r="G3959" t="str">
        <f>IFERROR(VLOOKUP(D3959,プログラムデータ!A:N,12,0),"")</f>
        <v/>
      </c>
      <c r="H3959" t="str">
        <f>IFERROR(VLOOKUP(D3959,プログラムデータ!A:N,13,0),"")</f>
        <v/>
      </c>
      <c r="I3959" t="str">
        <f>IFERROR(VLOOKUP(D3959,プログラムデータ!A:N,11,0),"")</f>
        <v/>
      </c>
      <c r="J3959" t="str">
        <f>IFERROR(VLOOKUP(D3959,プログラムデータ!A:N,10,0),"")</f>
        <v/>
      </c>
      <c r="K3959" t="str">
        <f>IFERROR(VLOOKUP(D3959,プログラムデータ!A:N,14,0),"")</f>
        <v/>
      </c>
      <c r="L3959" t="str">
        <f t="shared" si="123"/>
        <v xml:space="preserve">    </v>
      </c>
      <c r="M3959" t="str">
        <f>IFERROR(VLOOKUP(J3959,色々!M:P,4,0),"")</f>
        <v/>
      </c>
      <c r="N3959" t="str">
        <f>IFERROR(記録__2[[#This Row],[競技番号]],"")</f>
        <v/>
      </c>
      <c r="O3959" t="str">
        <f>IFERROR(記録__2[[#This Row],[選手番号]],"")</f>
        <v/>
      </c>
    </row>
    <row r="3960" spans="1:15" x14ac:dyDescent="0.2">
      <c r="A3960" t="str">
        <f>IFERROR(VLOOKUP(N3960,プログラム!B:C,2,0),"")</f>
        <v/>
      </c>
      <c r="B3960" t="str">
        <f t="shared" si="122"/>
        <v/>
      </c>
      <c r="C3960" t="str">
        <f>IFERROR(VLOOKUP(B3960,チーム番号!E:F,2,0),"")</f>
        <v/>
      </c>
      <c r="D3960" t="str">
        <f>IFERROR(VLOOKUP(N3960,プログラム!B:C,2,0),"")</f>
        <v/>
      </c>
      <c r="E3960" t="str">
        <f>IFERROR(記録__2[[#This Row],[組]],"")</f>
        <v/>
      </c>
      <c r="F3960" t="str">
        <f>IFERROR(記録__2[[#This Row],[水路]],"")</f>
        <v/>
      </c>
      <c r="G3960" t="str">
        <f>IFERROR(VLOOKUP(D3960,プログラムデータ!A:N,12,0),"")</f>
        <v/>
      </c>
      <c r="H3960" t="str">
        <f>IFERROR(VLOOKUP(D3960,プログラムデータ!A:N,13,0),"")</f>
        <v/>
      </c>
      <c r="I3960" t="str">
        <f>IFERROR(VLOOKUP(D3960,プログラムデータ!A:N,11,0),"")</f>
        <v/>
      </c>
      <c r="J3960" t="str">
        <f>IFERROR(VLOOKUP(D3960,プログラムデータ!A:N,10,0),"")</f>
        <v/>
      </c>
      <c r="K3960" t="str">
        <f>IFERROR(VLOOKUP(D3960,プログラムデータ!A:N,14,0),"")</f>
        <v/>
      </c>
      <c r="L3960" t="str">
        <f t="shared" si="123"/>
        <v xml:space="preserve">    </v>
      </c>
      <c r="M3960" t="str">
        <f>IFERROR(VLOOKUP(J3960,色々!M:P,4,0),"")</f>
        <v/>
      </c>
      <c r="N3960" t="str">
        <f>IFERROR(記録__2[[#This Row],[競技番号]],"")</f>
        <v/>
      </c>
      <c r="O3960" t="str">
        <f>IFERROR(記録__2[[#This Row],[選手番号]],"")</f>
        <v/>
      </c>
    </row>
    <row r="3961" spans="1:15" x14ac:dyDescent="0.2">
      <c r="A3961" t="str">
        <f>IFERROR(VLOOKUP(N3961,プログラム!B:C,2,0),"")</f>
        <v/>
      </c>
      <c r="B3961" t="str">
        <f t="shared" si="122"/>
        <v/>
      </c>
      <c r="C3961" t="str">
        <f>IFERROR(VLOOKUP(B3961,チーム番号!E:F,2,0),"")</f>
        <v/>
      </c>
      <c r="D3961" t="str">
        <f>IFERROR(VLOOKUP(N3961,プログラム!B:C,2,0),"")</f>
        <v/>
      </c>
      <c r="E3961" t="str">
        <f>IFERROR(記録__2[[#This Row],[組]],"")</f>
        <v/>
      </c>
      <c r="F3961" t="str">
        <f>IFERROR(記録__2[[#This Row],[水路]],"")</f>
        <v/>
      </c>
      <c r="G3961" t="str">
        <f>IFERROR(VLOOKUP(D3961,プログラムデータ!A:N,12,0),"")</f>
        <v/>
      </c>
      <c r="H3961" t="str">
        <f>IFERROR(VLOOKUP(D3961,プログラムデータ!A:N,13,0),"")</f>
        <v/>
      </c>
      <c r="I3961" t="str">
        <f>IFERROR(VLOOKUP(D3961,プログラムデータ!A:N,11,0),"")</f>
        <v/>
      </c>
      <c r="J3961" t="str">
        <f>IFERROR(VLOOKUP(D3961,プログラムデータ!A:N,10,0),"")</f>
        <v/>
      </c>
      <c r="K3961" t="str">
        <f>IFERROR(VLOOKUP(D3961,プログラムデータ!A:N,14,0),"")</f>
        <v/>
      </c>
      <c r="L3961" t="str">
        <f t="shared" si="123"/>
        <v xml:space="preserve">    </v>
      </c>
      <c r="M3961" t="str">
        <f>IFERROR(VLOOKUP(J3961,色々!M:P,4,0),"")</f>
        <v/>
      </c>
      <c r="N3961" t="str">
        <f>IFERROR(記録__2[[#This Row],[競技番号]],"")</f>
        <v/>
      </c>
      <c r="O3961" t="str">
        <f>IFERROR(記録__2[[#This Row],[選手番号]],"")</f>
        <v/>
      </c>
    </row>
    <row r="3962" spans="1:15" x14ac:dyDescent="0.2">
      <c r="A3962" t="str">
        <f>IFERROR(VLOOKUP(N3962,プログラム!B:C,2,0),"")</f>
        <v/>
      </c>
      <c r="B3962" t="str">
        <f t="shared" si="122"/>
        <v/>
      </c>
      <c r="C3962" t="str">
        <f>IFERROR(VLOOKUP(B3962,チーム番号!E:F,2,0),"")</f>
        <v/>
      </c>
      <c r="D3962" t="str">
        <f>IFERROR(VLOOKUP(N3962,プログラム!B:C,2,0),"")</f>
        <v/>
      </c>
      <c r="E3962" t="str">
        <f>IFERROR(記録__2[[#This Row],[組]],"")</f>
        <v/>
      </c>
      <c r="F3962" t="str">
        <f>IFERROR(記録__2[[#This Row],[水路]],"")</f>
        <v/>
      </c>
      <c r="G3962" t="str">
        <f>IFERROR(VLOOKUP(D3962,プログラムデータ!A:N,12,0),"")</f>
        <v/>
      </c>
      <c r="H3962" t="str">
        <f>IFERROR(VLOOKUP(D3962,プログラムデータ!A:N,13,0),"")</f>
        <v/>
      </c>
      <c r="I3962" t="str">
        <f>IFERROR(VLOOKUP(D3962,プログラムデータ!A:N,11,0),"")</f>
        <v/>
      </c>
      <c r="J3962" t="str">
        <f>IFERROR(VLOOKUP(D3962,プログラムデータ!A:N,10,0),"")</f>
        <v/>
      </c>
      <c r="K3962" t="str">
        <f>IFERROR(VLOOKUP(D3962,プログラムデータ!A:N,14,0),"")</f>
        <v/>
      </c>
      <c r="L3962" t="str">
        <f t="shared" si="123"/>
        <v xml:space="preserve">    </v>
      </c>
      <c r="M3962" t="str">
        <f>IFERROR(VLOOKUP(J3962,色々!M:P,4,0),"")</f>
        <v/>
      </c>
      <c r="N3962" t="str">
        <f>IFERROR(記録__2[[#This Row],[競技番号]],"")</f>
        <v/>
      </c>
      <c r="O3962" t="str">
        <f>IFERROR(記録__2[[#This Row],[選手番号]],"")</f>
        <v/>
      </c>
    </row>
    <row r="3963" spans="1:15" x14ac:dyDescent="0.2">
      <c r="A3963" t="str">
        <f>IFERROR(VLOOKUP(N3963,プログラム!B:C,2,0),"")</f>
        <v/>
      </c>
      <c r="B3963" t="str">
        <f t="shared" si="122"/>
        <v/>
      </c>
      <c r="C3963" t="str">
        <f>IFERROR(VLOOKUP(B3963,チーム番号!E:F,2,0),"")</f>
        <v/>
      </c>
      <c r="D3963" t="str">
        <f>IFERROR(VLOOKUP(N3963,プログラム!B:C,2,0),"")</f>
        <v/>
      </c>
      <c r="E3963" t="str">
        <f>IFERROR(記録__2[[#This Row],[組]],"")</f>
        <v/>
      </c>
      <c r="F3963" t="str">
        <f>IFERROR(記録__2[[#This Row],[水路]],"")</f>
        <v/>
      </c>
      <c r="G3963" t="str">
        <f>IFERROR(VLOOKUP(D3963,プログラムデータ!A:N,12,0),"")</f>
        <v/>
      </c>
      <c r="H3963" t="str">
        <f>IFERROR(VLOOKUP(D3963,プログラムデータ!A:N,13,0),"")</f>
        <v/>
      </c>
      <c r="I3963" t="str">
        <f>IFERROR(VLOOKUP(D3963,プログラムデータ!A:N,11,0),"")</f>
        <v/>
      </c>
      <c r="J3963" t="str">
        <f>IFERROR(VLOOKUP(D3963,プログラムデータ!A:N,10,0),"")</f>
        <v/>
      </c>
      <c r="K3963" t="str">
        <f>IFERROR(VLOOKUP(D3963,プログラムデータ!A:N,14,0),"")</f>
        <v/>
      </c>
      <c r="L3963" t="str">
        <f t="shared" si="123"/>
        <v xml:space="preserve">    </v>
      </c>
      <c r="M3963" t="str">
        <f>IFERROR(VLOOKUP(J3963,色々!M:P,4,0),"")</f>
        <v/>
      </c>
      <c r="N3963" t="str">
        <f>IFERROR(記録__2[[#This Row],[競技番号]],"")</f>
        <v/>
      </c>
      <c r="O3963" t="str">
        <f>IFERROR(記録__2[[#This Row],[選手番号]],"")</f>
        <v/>
      </c>
    </row>
    <row r="3964" spans="1:15" x14ac:dyDescent="0.2">
      <c r="A3964" t="str">
        <f>IFERROR(VLOOKUP(N3964,プログラム!B:C,2,0),"")</f>
        <v/>
      </c>
      <c r="B3964" t="str">
        <f t="shared" si="122"/>
        <v/>
      </c>
      <c r="C3964" t="str">
        <f>IFERROR(VLOOKUP(B3964,チーム番号!E:F,2,0),"")</f>
        <v/>
      </c>
      <c r="D3964" t="str">
        <f>IFERROR(VLOOKUP(N3964,プログラム!B:C,2,0),"")</f>
        <v/>
      </c>
      <c r="E3964" t="str">
        <f>IFERROR(記録__2[[#This Row],[組]],"")</f>
        <v/>
      </c>
      <c r="F3964" t="str">
        <f>IFERROR(記録__2[[#This Row],[水路]],"")</f>
        <v/>
      </c>
      <c r="G3964" t="str">
        <f>IFERROR(VLOOKUP(D3964,プログラムデータ!A:N,12,0),"")</f>
        <v/>
      </c>
      <c r="H3964" t="str">
        <f>IFERROR(VLOOKUP(D3964,プログラムデータ!A:N,13,0),"")</f>
        <v/>
      </c>
      <c r="I3964" t="str">
        <f>IFERROR(VLOOKUP(D3964,プログラムデータ!A:N,11,0),"")</f>
        <v/>
      </c>
      <c r="J3964" t="str">
        <f>IFERROR(VLOOKUP(D3964,プログラムデータ!A:N,10,0),"")</f>
        <v/>
      </c>
      <c r="K3964" t="str">
        <f>IFERROR(VLOOKUP(D3964,プログラムデータ!A:N,14,0),"")</f>
        <v/>
      </c>
      <c r="L3964" t="str">
        <f t="shared" si="123"/>
        <v xml:space="preserve">    </v>
      </c>
      <c r="M3964" t="str">
        <f>IFERROR(VLOOKUP(J3964,色々!M:P,4,0),"")</f>
        <v/>
      </c>
      <c r="N3964" t="str">
        <f>IFERROR(記録__2[[#This Row],[競技番号]],"")</f>
        <v/>
      </c>
      <c r="O3964" t="str">
        <f>IFERROR(記録__2[[#This Row],[選手番号]],"")</f>
        <v/>
      </c>
    </row>
    <row r="3965" spans="1:15" x14ac:dyDescent="0.2">
      <c r="A3965" t="str">
        <f>IFERROR(VLOOKUP(N3965,プログラム!B:C,2,0),"")</f>
        <v/>
      </c>
      <c r="B3965" t="str">
        <f t="shared" si="122"/>
        <v/>
      </c>
      <c r="C3965" t="str">
        <f>IFERROR(VLOOKUP(B3965,チーム番号!E:F,2,0),"")</f>
        <v/>
      </c>
      <c r="D3965" t="str">
        <f>IFERROR(VLOOKUP(N3965,プログラム!B:C,2,0),"")</f>
        <v/>
      </c>
      <c r="E3965" t="str">
        <f>IFERROR(記録__2[[#This Row],[組]],"")</f>
        <v/>
      </c>
      <c r="F3965" t="str">
        <f>IFERROR(記録__2[[#This Row],[水路]],"")</f>
        <v/>
      </c>
      <c r="G3965" t="str">
        <f>IFERROR(VLOOKUP(D3965,プログラムデータ!A:N,12,0),"")</f>
        <v/>
      </c>
      <c r="H3965" t="str">
        <f>IFERROR(VLOOKUP(D3965,プログラムデータ!A:N,13,0),"")</f>
        <v/>
      </c>
      <c r="I3965" t="str">
        <f>IFERROR(VLOOKUP(D3965,プログラムデータ!A:N,11,0),"")</f>
        <v/>
      </c>
      <c r="J3965" t="str">
        <f>IFERROR(VLOOKUP(D3965,プログラムデータ!A:N,10,0),"")</f>
        <v/>
      </c>
      <c r="K3965" t="str">
        <f>IFERROR(VLOOKUP(D3965,プログラムデータ!A:N,14,0),"")</f>
        <v/>
      </c>
      <c r="L3965" t="str">
        <f t="shared" si="123"/>
        <v xml:space="preserve">    </v>
      </c>
      <c r="M3965" t="str">
        <f>IFERROR(VLOOKUP(J3965,色々!M:P,4,0),"")</f>
        <v/>
      </c>
      <c r="N3965" t="str">
        <f>IFERROR(記録__2[[#This Row],[競技番号]],"")</f>
        <v/>
      </c>
      <c r="O3965" t="str">
        <f>IFERROR(記録__2[[#This Row],[選手番号]],"")</f>
        <v/>
      </c>
    </row>
    <row r="3966" spans="1:15" x14ac:dyDescent="0.2">
      <c r="A3966" t="str">
        <f>IFERROR(VLOOKUP(N3966,プログラム!B:C,2,0),"")</f>
        <v/>
      </c>
      <c r="B3966" t="str">
        <f t="shared" si="122"/>
        <v/>
      </c>
      <c r="C3966" t="str">
        <f>IFERROR(VLOOKUP(B3966,チーム番号!E:F,2,0),"")</f>
        <v/>
      </c>
      <c r="D3966" t="str">
        <f>IFERROR(VLOOKUP(N3966,プログラム!B:C,2,0),"")</f>
        <v/>
      </c>
      <c r="E3966" t="str">
        <f>IFERROR(記録__2[[#This Row],[組]],"")</f>
        <v/>
      </c>
      <c r="F3966" t="str">
        <f>IFERROR(記録__2[[#This Row],[水路]],"")</f>
        <v/>
      </c>
      <c r="G3966" t="str">
        <f>IFERROR(VLOOKUP(D3966,プログラムデータ!A:N,12,0),"")</f>
        <v/>
      </c>
      <c r="H3966" t="str">
        <f>IFERROR(VLOOKUP(D3966,プログラムデータ!A:N,13,0),"")</f>
        <v/>
      </c>
      <c r="I3966" t="str">
        <f>IFERROR(VLOOKUP(D3966,プログラムデータ!A:N,11,0),"")</f>
        <v/>
      </c>
      <c r="J3966" t="str">
        <f>IFERROR(VLOOKUP(D3966,プログラムデータ!A:N,10,0),"")</f>
        <v/>
      </c>
      <c r="K3966" t="str">
        <f>IFERROR(VLOOKUP(D3966,プログラムデータ!A:N,14,0),"")</f>
        <v/>
      </c>
      <c r="L3966" t="str">
        <f t="shared" si="123"/>
        <v xml:space="preserve">    </v>
      </c>
      <c r="M3966" t="str">
        <f>IFERROR(VLOOKUP(J3966,色々!M:P,4,0),"")</f>
        <v/>
      </c>
      <c r="N3966" t="str">
        <f>IFERROR(記録__2[[#This Row],[競技番号]],"")</f>
        <v/>
      </c>
      <c r="O3966" t="str">
        <f>IFERROR(記録__2[[#This Row],[選手番号]],"")</f>
        <v/>
      </c>
    </row>
    <row r="3967" spans="1:15" x14ac:dyDescent="0.2">
      <c r="A3967" t="str">
        <f>IFERROR(VLOOKUP(N3967,プログラム!B:C,2,0),"")</f>
        <v/>
      </c>
      <c r="B3967" t="str">
        <f t="shared" si="122"/>
        <v/>
      </c>
      <c r="C3967" t="str">
        <f>IFERROR(VLOOKUP(B3967,チーム番号!E:F,2,0),"")</f>
        <v/>
      </c>
      <c r="D3967" t="str">
        <f>IFERROR(VLOOKUP(N3967,プログラム!B:C,2,0),"")</f>
        <v/>
      </c>
      <c r="E3967" t="str">
        <f>IFERROR(記録__2[[#This Row],[組]],"")</f>
        <v/>
      </c>
      <c r="F3967" t="str">
        <f>IFERROR(記録__2[[#This Row],[水路]],"")</f>
        <v/>
      </c>
      <c r="G3967" t="str">
        <f>IFERROR(VLOOKUP(D3967,プログラムデータ!A:N,12,0),"")</f>
        <v/>
      </c>
      <c r="H3967" t="str">
        <f>IFERROR(VLOOKUP(D3967,プログラムデータ!A:N,13,0),"")</f>
        <v/>
      </c>
      <c r="I3967" t="str">
        <f>IFERROR(VLOOKUP(D3967,プログラムデータ!A:N,11,0),"")</f>
        <v/>
      </c>
      <c r="J3967" t="str">
        <f>IFERROR(VLOOKUP(D3967,プログラムデータ!A:N,10,0),"")</f>
        <v/>
      </c>
      <c r="K3967" t="str">
        <f>IFERROR(VLOOKUP(D3967,プログラムデータ!A:N,14,0),"")</f>
        <v/>
      </c>
      <c r="L3967" t="str">
        <f t="shared" si="123"/>
        <v xml:space="preserve">    </v>
      </c>
      <c r="M3967" t="str">
        <f>IFERROR(VLOOKUP(J3967,色々!M:P,4,0),"")</f>
        <v/>
      </c>
      <c r="N3967" t="str">
        <f>IFERROR(記録__2[[#This Row],[競技番号]],"")</f>
        <v/>
      </c>
      <c r="O3967" t="str">
        <f>IFERROR(記録__2[[#This Row],[選手番号]],"")</f>
        <v/>
      </c>
    </row>
    <row r="3968" spans="1:15" x14ac:dyDescent="0.2">
      <c r="A3968" t="str">
        <f>IFERROR(VLOOKUP(N3968,プログラム!B:C,2,0),"")</f>
        <v/>
      </c>
      <c r="B3968" t="str">
        <f t="shared" si="122"/>
        <v/>
      </c>
      <c r="C3968" t="str">
        <f>IFERROR(VLOOKUP(B3968,チーム番号!E:F,2,0),"")</f>
        <v/>
      </c>
      <c r="D3968" t="str">
        <f>IFERROR(VLOOKUP(N3968,プログラム!B:C,2,0),"")</f>
        <v/>
      </c>
      <c r="E3968" t="str">
        <f>IFERROR(記録__2[[#This Row],[組]],"")</f>
        <v/>
      </c>
      <c r="F3968" t="str">
        <f>IFERROR(記録__2[[#This Row],[水路]],"")</f>
        <v/>
      </c>
      <c r="G3968" t="str">
        <f>IFERROR(VLOOKUP(D3968,プログラムデータ!A:N,12,0),"")</f>
        <v/>
      </c>
      <c r="H3968" t="str">
        <f>IFERROR(VLOOKUP(D3968,プログラムデータ!A:N,13,0),"")</f>
        <v/>
      </c>
      <c r="I3968" t="str">
        <f>IFERROR(VLOOKUP(D3968,プログラムデータ!A:N,11,0),"")</f>
        <v/>
      </c>
      <c r="J3968" t="str">
        <f>IFERROR(VLOOKUP(D3968,プログラムデータ!A:N,10,0),"")</f>
        <v/>
      </c>
      <c r="K3968" t="str">
        <f>IFERROR(VLOOKUP(D3968,プログラムデータ!A:N,14,0),"")</f>
        <v/>
      </c>
      <c r="L3968" t="str">
        <f t="shared" si="123"/>
        <v xml:space="preserve">    </v>
      </c>
      <c r="M3968" t="str">
        <f>IFERROR(VLOOKUP(J3968,色々!M:P,4,0),"")</f>
        <v/>
      </c>
      <c r="N3968" t="str">
        <f>IFERROR(記録__2[[#This Row],[競技番号]],"")</f>
        <v/>
      </c>
      <c r="O3968" t="str">
        <f>IFERROR(記録__2[[#This Row],[選手番号]],"")</f>
        <v/>
      </c>
    </row>
    <row r="3969" spans="1:15" x14ac:dyDescent="0.2">
      <c r="A3969" t="str">
        <f>IFERROR(VLOOKUP(N3969,プログラム!B:C,2,0),"")</f>
        <v/>
      </c>
      <c r="B3969" t="str">
        <f t="shared" si="122"/>
        <v/>
      </c>
      <c r="C3969" t="str">
        <f>IFERROR(VLOOKUP(B3969,チーム番号!E:F,2,0),"")</f>
        <v/>
      </c>
      <c r="D3969" t="str">
        <f>IFERROR(VLOOKUP(N3969,プログラム!B:C,2,0),"")</f>
        <v/>
      </c>
      <c r="E3969" t="str">
        <f>IFERROR(記録__2[[#This Row],[組]],"")</f>
        <v/>
      </c>
      <c r="F3969" t="str">
        <f>IFERROR(記録__2[[#This Row],[水路]],"")</f>
        <v/>
      </c>
      <c r="G3969" t="str">
        <f>IFERROR(VLOOKUP(D3969,プログラムデータ!A:N,12,0),"")</f>
        <v/>
      </c>
      <c r="H3969" t="str">
        <f>IFERROR(VLOOKUP(D3969,プログラムデータ!A:N,13,0),"")</f>
        <v/>
      </c>
      <c r="I3969" t="str">
        <f>IFERROR(VLOOKUP(D3969,プログラムデータ!A:N,11,0),"")</f>
        <v/>
      </c>
      <c r="J3969" t="str">
        <f>IFERROR(VLOOKUP(D3969,プログラムデータ!A:N,10,0),"")</f>
        <v/>
      </c>
      <c r="K3969" t="str">
        <f>IFERROR(VLOOKUP(D3969,プログラムデータ!A:N,14,0),"")</f>
        <v/>
      </c>
      <c r="L3969" t="str">
        <f t="shared" si="123"/>
        <v xml:space="preserve">    </v>
      </c>
      <c r="M3969" t="str">
        <f>IFERROR(VLOOKUP(J3969,色々!M:P,4,0),"")</f>
        <v/>
      </c>
      <c r="N3969" t="str">
        <f>IFERROR(記録__2[[#This Row],[競技番号]],"")</f>
        <v/>
      </c>
      <c r="O3969" t="str">
        <f>IFERROR(記録__2[[#This Row],[選手番号]],"")</f>
        <v/>
      </c>
    </row>
    <row r="3970" spans="1:15" x14ac:dyDescent="0.2">
      <c r="A3970" t="str">
        <f>IFERROR(VLOOKUP(N3970,プログラム!B:C,2,0),"")</f>
        <v/>
      </c>
      <c r="B3970" t="str">
        <f t="shared" si="122"/>
        <v/>
      </c>
      <c r="C3970" t="str">
        <f>IFERROR(VLOOKUP(B3970,チーム番号!E:F,2,0),"")</f>
        <v/>
      </c>
      <c r="D3970" t="str">
        <f>IFERROR(VLOOKUP(N3970,プログラム!B:C,2,0),"")</f>
        <v/>
      </c>
      <c r="E3970" t="str">
        <f>IFERROR(記録__2[[#This Row],[組]],"")</f>
        <v/>
      </c>
      <c r="F3970" t="str">
        <f>IFERROR(記録__2[[#This Row],[水路]],"")</f>
        <v/>
      </c>
      <c r="G3970" t="str">
        <f>IFERROR(VLOOKUP(D3970,プログラムデータ!A:N,12,0),"")</f>
        <v/>
      </c>
      <c r="H3970" t="str">
        <f>IFERROR(VLOOKUP(D3970,プログラムデータ!A:N,13,0),"")</f>
        <v/>
      </c>
      <c r="I3970" t="str">
        <f>IFERROR(VLOOKUP(D3970,プログラムデータ!A:N,11,0),"")</f>
        <v/>
      </c>
      <c r="J3970" t="str">
        <f>IFERROR(VLOOKUP(D3970,プログラムデータ!A:N,10,0),"")</f>
        <v/>
      </c>
      <c r="K3970" t="str">
        <f>IFERROR(VLOOKUP(D3970,プログラムデータ!A:N,14,0),"")</f>
        <v/>
      </c>
      <c r="L3970" t="str">
        <f t="shared" si="123"/>
        <v xml:space="preserve">    </v>
      </c>
      <c r="M3970" t="str">
        <f>IFERROR(VLOOKUP(J3970,色々!M:P,4,0),"")</f>
        <v/>
      </c>
      <c r="N3970" t="str">
        <f>IFERROR(記録__2[[#This Row],[競技番号]],"")</f>
        <v/>
      </c>
      <c r="O3970" t="str">
        <f>IFERROR(記録__2[[#This Row],[選手番号]],"")</f>
        <v/>
      </c>
    </row>
    <row r="3971" spans="1:15" x14ac:dyDescent="0.2">
      <c r="A3971" t="str">
        <f>IFERROR(VLOOKUP(N3971,プログラム!B:C,2,0),"")</f>
        <v/>
      </c>
      <c r="B3971" t="str">
        <f t="shared" ref="B3971:B4034" si="124">IFERROR(IF(OR(M3971=6,M3971=7),O3971,""),"")</f>
        <v/>
      </c>
      <c r="C3971" t="str">
        <f>IFERROR(VLOOKUP(B3971,チーム番号!E:F,2,0),"")</f>
        <v/>
      </c>
      <c r="D3971" t="str">
        <f>IFERROR(VLOOKUP(N3971,プログラム!B:C,2,0),"")</f>
        <v/>
      </c>
      <c r="E3971" t="str">
        <f>IFERROR(記録__2[[#This Row],[組]],"")</f>
        <v/>
      </c>
      <c r="F3971" t="str">
        <f>IFERROR(記録__2[[#This Row],[水路]],"")</f>
        <v/>
      </c>
      <c r="G3971" t="str">
        <f>IFERROR(VLOOKUP(D3971,プログラムデータ!A:N,12,0),"")</f>
        <v/>
      </c>
      <c r="H3971" t="str">
        <f>IFERROR(VLOOKUP(D3971,プログラムデータ!A:N,13,0),"")</f>
        <v/>
      </c>
      <c r="I3971" t="str">
        <f>IFERROR(VLOOKUP(D3971,プログラムデータ!A:N,11,0),"")</f>
        <v/>
      </c>
      <c r="J3971" t="str">
        <f>IFERROR(VLOOKUP(D3971,プログラムデータ!A:N,10,0),"")</f>
        <v/>
      </c>
      <c r="K3971" t="str">
        <f>IFERROR(VLOOKUP(D3971,プログラムデータ!A:N,14,0),"")</f>
        <v/>
      </c>
      <c r="L3971" t="str">
        <f t="shared" ref="L3971:L4034" si="125">CONCATENATE(G3971," ",H3971," ",I3971," ",J3971," ",K3971)</f>
        <v xml:space="preserve">    </v>
      </c>
      <c r="M3971" t="str">
        <f>IFERROR(VLOOKUP(J3971,色々!M:P,4,0),"")</f>
        <v/>
      </c>
      <c r="N3971" t="str">
        <f>IFERROR(記録__2[[#This Row],[競技番号]],"")</f>
        <v/>
      </c>
      <c r="O3971" t="str">
        <f>IFERROR(記録__2[[#This Row],[選手番号]],"")</f>
        <v/>
      </c>
    </row>
    <row r="3972" spans="1:15" x14ac:dyDescent="0.2">
      <c r="A3972" t="str">
        <f>IFERROR(VLOOKUP(N3972,プログラム!B:C,2,0),"")</f>
        <v/>
      </c>
      <c r="B3972" t="str">
        <f t="shared" si="124"/>
        <v/>
      </c>
      <c r="C3972" t="str">
        <f>IFERROR(VLOOKUP(B3972,チーム番号!E:F,2,0),"")</f>
        <v/>
      </c>
      <c r="D3972" t="str">
        <f>IFERROR(VLOOKUP(N3972,プログラム!B:C,2,0),"")</f>
        <v/>
      </c>
      <c r="E3972" t="str">
        <f>IFERROR(記録__2[[#This Row],[組]],"")</f>
        <v/>
      </c>
      <c r="F3972" t="str">
        <f>IFERROR(記録__2[[#This Row],[水路]],"")</f>
        <v/>
      </c>
      <c r="G3972" t="str">
        <f>IFERROR(VLOOKUP(D3972,プログラムデータ!A:N,12,0),"")</f>
        <v/>
      </c>
      <c r="H3972" t="str">
        <f>IFERROR(VLOOKUP(D3972,プログラムデータ!A:N,13,0),"")</f>
        <v/>
      </c>
      <c r="I3972" t="str">
        <f>IFERROR(VLOOKUP(D3972,プログラムデータ!A:N,11,0),"")</f>
        <v/>
      </c>
      <c r="J3972" t="str">
        <f>IFERROR(VLOOKUP(D3972,プログラムデータ!A:N,10,0),"")</f>
        <v/>
      </c>
      <c r="K3972" t="str">
        <f>IFERROR(VLOOKUP(D3972,プログラムデータ!A:N,14,0),"")</f>
        <v/>
      </c>
      <c r="L3972" t="str">
        <f t="shared" si="125"/>
        <v xml:space="preserve">    </v>
      </c>
      <c r="M3972" t="str">
        <f>IFERROR(VLOOKUP(J3972,色々!M:P,4,0),"")</f>
        <v/>
      </c>
      <c r="N3972" t="str">
        <f>IFERROR(記録__2[[#This Row],[競技番号]],"")</f>
        <v/>
      </c>
      <c r="O3972" t="str">
        <f>IFERROR(記録__2[[#This Row],[選手番号]],"")</f>
        <v/>
      </c>
    </row>
    <row r="3973" spans="1:15" x14ac:dyDescent="0.2">
      <c r="A3973" t="str">
        <f>IFERROR(VLOOKUP(N3973,プログラム!B:C,2,0),"")</f>
        <v/>
      </c>
      <c r="B3973" t="str">
        <f t="shared" si="124"/>
        <v/>
      </c>
      <c r="C3973" t="str">
        <f>IFERROR(VLOOKUP(B3973,チーム番号!E:F,2,0),"")</f>
        <v/>
      </c>
      <c r="D3973" t="str">
        <f>IFERROR(VLOOKUP(N3973,プログラム!B:C,2,0),"")</f>
        <v/>
      </c>
      <c r="E3973" t="str">
        <f>IFERROR(記録__2[[#This Row],[組]],"")</f>
        <v/>
      </c>
      <c r="F3973" t="str">
        <f>IFERROR(記録__2[[#This Row],[水路]],"")</f>
        <v/>
      </c>
      <c r="G3973" t="str">
        <f>IFERROR(VLOOKUP(D3973,プログラムデータ!A:N,12,0),"")</f>
        <v/>
      </c>
      <c r="H3973" t="str">
        <f>IFERROR(VLOOKUP(D3973,プログラムデータ!A:N,13,0),"")</f>
        <v/>
      </c>
      <c r="I3973" t="str">
        <f>IFERROR(VLOOKUP(D3973,プログラムデータ!A:N,11,0),"")</f>
        <v/>
      </c>
      <c r="J3973" t="str">
        <f>IFERROR(VLOOKUP(D3973,プログラムデータ!A:N,10,0),"")</f>
        <v/>
      </c>
      <c r="K3973" t="str">
        <f>IFERROR(VLOOKUP(D3973,プログラムデータ!A:N,14,0),"")</f>
        <v/>
      </c>
      <c r="L3973" t="str">
        <f t="shared" si="125"/>
        <v xml:space="preserve">    </v>
      </c>
      <c r="M3973" t="str">
        <f>IFERROR(VLOOKUP(J3973,色々!M:P,4,0),"")</f>
        <v/>
      </c>
      <c r="N3973" t="str">
        <f>IFERROR(記録__2[[#This Row],[競技番号]],"")</f>
        <v/>
      </c>
      <c r="O3973" t="str">
        <f>IFERROR(記録__2[[#This Row],[選手番号]],"")</f>
        <v/>
      </c>
    </row>
    <row r="3974" spans="1:15" x14ac:dyDescent="0.2">
      <c r="A3974" t="str">
        <f>IFERROR(VLOOKUP(N3974,プログラム!B:C,2,0),"")</f>
        <v/>
      </c>
      <c r="B3974" t="str">
        <f t="shared" si="124"/>
        <v/>
      </c>
      <c r="C3974" t="str">
        <f>IFERROR(VLOOKUP(B3974,チーム番号!E:F,2,0),"")</f>
        <v/>
      </c>
      <c r="D3974" t="str">
        <f>IFERROR(VLOOKUP(N3974,プログラム!B:C,2,0),"")</f>
        <v/>
      </c>
      <c r="E3974" t="str">
        <f>IFERROR(記録__2[[#This Row],[組]],"")</f>
        <v/>
      </c>
      <c r="F3974" t="str">
        <f>IFERROR(記録__2[[#This Row],[水路]],"")</f>
        <v/>
      </c>
      <c r="G3974" t="str">
        <f>IFERROR(VLOOKUP(D3974,プログラムデータ!A:N,12,0),"")</f>
        <v/>
      </c>
      <c r="H3974" t="str">
        <f>IFERROR(VLOOKUP(D3974,プログラムデータ!A:N,13,0),"")</f>
        <v/>
      </c>
      <c r="I3974" t="str">
        <f>IFERROR(VLOOKUP(D3974,プログラムデータ!A:N,11,0),"")</f>
        <v/>
      </c>
      <c r="J3974" t="str">
        <f>IFERROR(VLOOKUP(D3974,プログラムデータ!A:N,10,0),"")</f>
        <v/>
      </c>
      <c r="K3974" t="str">
        <f>IFERROR(VLOOKUP(D3974,プログラムデータ!A:N,14,0),"")</f>
        <v/>
      </c>
      <c r="L3974" t="str">
        <f t="shared" si="125"/>
        <v xml:space="preserve">    </v>
      </c>
      <c r="M3974" t="str">
        <f>IFERROR(VLOOKUP(J3974,色々!M:P,4,0),"")</f>
        <v/>
      </c>
      <c r="N3974" t="str">
        <f>IFERROR(記録__2[[#This Row],[競技番号]],"")</f>
        <v/>
      </c>
      <c r="O3974" t="str">
        <f>IFERROR(記録__2[[#This Row],[選手番号]],"")</f>
        <v/>
      </c>
    </row>
    <row r="3975" spans="1:15" x14ac:dyDescent="0.2">
      <c r="A3975" t="str">
        <f>IFERROR(VLOOKUP(N3975,プログラム!B:C,2,0),"")</f>
        <v/>
      </c>
      <c r="B3975" t="str">
        <f t="shared" si="124"/>
        <v/>
      </c>
      <c r="C3975" t="str">
        <f>IFERROR(VLOOKUP(B3975,チーム番号!E:F,2,0),"")</f>
        <v/>
      </c>
      <c r="D3975" t="str">
        <f>IFERROR(VLOOKUP(N3975,プログラム!B:C,2,0),"")</f>
        <v/>
      </c>
      <c r="E3975" t="str">
        <f>IFERROR(記録__2[[#This Row],[組]],"")</f>
        <v/>
      </c>
      <c r="F3975" t="str">
        <f>IFERROR(記録__2[[#This Row],[水路]],"")</f>
        <v/>
      </c>
      <c r="G3975" t="str">
        <f>IFERROR(VLOOKUP(D3975,プログラムデータ!A:N,12,0),"")</f>
        <v/>
      </c>
      <c r="H3975" t="str">
        <f>IFERROR(VLOOKUP(D3975,プログラムデータ!A:N,13,0),"")</f>
        <v/>
      </c>
      <c r="I3975" t="str">
        <f>IFERROR(VLOOKUP(D3975,プログラムデータ!A:N,11,0),"")</f>
        <v/>
      </c>
      <c r="J3975" t="str">
        <f>IFERROR(VLOOKUP(D3975,プログラムデータ!A:N,10,0),"")</f>
        <v/>
      </c>
      <c r="K3975" t="str">
        <f>IFERROR(VLOOKUP(D3975,プログラムデータ!A:N,14,0),"")</f>
        <v/>
      </c>
      <c r="L3975" t="str">
        <f t="shared" si="125"/>
        <v xml:space="preserve">    </v>
      </c>
      <c r="M3975" t="str">
        <f>IFERROR(VLOOKUP(J3975,色々!M:P,4,0),"")</f>
        <v/>
      </c>
      <c r="N3975" t="str">
        <f>IFERROR(記録__2[[#This Row],[競技番号]],"")</f>
        <v/>
      </c>
      <c r="O3975" t="str">
        <f>IFERROR(記録__2[[#This Row],[選手番号]],"")</f>
        <v/>
      </c>
    </row>
    <row r="3976" spans="1:15" x14ac:dyDescent="0.2">
      <c r="A3976" t="str">
        <f>IFERROR(VLOOKUP(N3976,プログラム!B:C,2,0),"")</f>
        <v/>
      </c>
      <c r="B3976" t="str">
        <f t="shared" si="124"/>
        <v/>
      </c>
      <c r="C3976" t="str">
        <f>IFERROR(VLOOKUP(B3976,チーム番号!E:F,2,0),"")</f>
        <v/>
      </c>
      <c r="D3976" t="str">
        <f>IFERROR(VLOOKUP(N3976,プログラム!B:C,2,0),"")</f>
        <v/>
      </c>
      <c r="E3976" t="str">
        <f>IFERROR(記録__2[[#This Row],[組]],"")</f>
        <v/>
      </c>
      <c r="F3976" t="str">
        <f>IFERROR(記録__2[[#This Row],[水路]],"")</f>
        <v/>
      </c>
      <c r="G3976" t="str">
        <f>IFERROR(VLOOKUP(D3976,プログラムデータ!A:N,12,0),"")</f>
        <v/>
      </c>
      <c r="H3976" t="str">
        <f>IFERROR(VLOOKUP(D3976,プログラムデータ!A:N,13,0),"")</f>
        <v/>
      </c>
      <c r="I3976" t="str">
        <f>IFERROR(VLOOKUP(D3976,プログラムデータ!A:N,11,0),"")</f>
        <v/>
      </c>
      <c r="J3976" t="str">
        <f>IFERROR(VLOOKUP(D3976,プログラムデータ!A:N,10,0),"")</f>
        <v/>
      </c>
      <c r="K3976" t="str">
        <f>IFERROR(VLOOKUP(D3976,プログラムデータ!A:N,14,0),"")</f>
        <v/>
      </c>
      <c r="L3976" t="str">
        <f t="shared" si="125"/>
        <v xml:space="preserve">    </v>
      </c>
      <c r="M3976" t="str">
        <f>IFERROR(VLOOKUP(J3976,色々!M:P,4,0),"")</f>
        <v/>
      </c>
      <c r="N3976" t="str">
        <f>IFERROR(記録__2[[#This Row],[競技番号]],"")</f>
        <v/>
      </c>
      <c r="O3976" t="str">
        <f>IFERROR(記録__2[[#This Row],[選手番号]],"")</f>
        <v/>
      </c>
    </row>
    <row r="3977" spans="1:15" x14ac:dyDescent="0.2">
      <c r="A3977" t="str">
        <f>IFERROR(VLOOKUP(N3977,プログラム!B:C,2,0),"")</f>
        <v/>
      </c>
      <c r="B3977" t="str">
        <f t="shared" si="124"/>
        <v/>
      </c>
      <c r="C3977" t="str">
        <f>IFERROR(VLOOKUP(B3977,チーム番号!E:F,2,0),"")</f>
        <v/>
      </c>
      <c r="D3977" t="str">
        <f>IFERROR(VLOOKUP(N3977,プログラム!B:C,2,0),"")</f>
        <v/>
      </c>
      <c r="E3977" t="str">
        <f>IFERROR(記録__2[[#This Row],[組]],"")</f>
        <v/>
      </c>
      <c r="F3977" t="str">
        <f>IFERROR(記録__2[[#This Row],[水路]],"")</f>
        <v/>
      </c>
      <c r="G3977" t="str">
        <f>IFERROR(VLOOKUP(D3977,プログラムデータ!A:N,12,0),"")</f>
        <v/>
      </c>
      <c r="H3977" t="str">
        <f>IFERROR(VLOOKUP(D3977,プログラムデータ!A:N,13,0),"")</f>
        <v/>
      </c>
      <c r="I3977" t="str">
        <f>IFERROR(VLOOKUP(D3977,プログラムデータ!A:N,11,0),"")</f>
        <v/>
      </c>
      <c r="J3977" t="str">
        <f>IFERROR(VLOOKUP(D3977,プログラムデータ!A:N,10,0),"")</f>
        <v/>
      </c>
      <c r="K3977" t="str">
        <f>IFERROR(VLOOKUP(D3977,プログラムデータ!A:N,14,0),"")</f>
        <v/>
      </c>
      <c r="L3977" t="str">
        <f t="shared" si="125"/>
        <v xml:space="preserve">    </v>
      </c>
      <c r="M3977" t="str">
        <f>IFERROR(VLOOKUP(J3977,色々!M:P,4,0),"")</f>
        <v/>
      </c>
      <c r="N3977" t="str">
        <f>IFERROR(記録__2[[#This Row],[競技番号]],"")</f>
        <v/>
      </c>
      <c r="O3977" t="str">
        <f>IFERROR(記録__2[[#This Row],[選手番号]],"")</f>
        <v/>
      </c>
    </row>
    <row r="3978" spans="1:15" x14ac:dyDescent="0.2">
      <c r="A3978" t="str">
        <f>IFERROR(VLOOKUP(N3978,プログラム!B:C,2,0),"")</f>
        <v/>
      </c>
      <c r="B3978" t="str">
        <f t="shared" si="124"/>
        <v/>
      </c>
      <c r="C3978" t="str">
        <f>IFERROR(VLOOKUP(B3978,チーム番号!E:F,2,0),"")</f>
        <v/>
      </c>
      <c r="D3978" t="str">
        <f>IFERROR(VLOOKUP(N3978,プログラム!B:C,2,0),"")</f>
        <v/>
      </c>
      <c r="E3978" t="str">
        <f>IFERROR(記録__2[[#This Row],[組]],"")</f>
        <v/>
      </c>
      <c r="F3978" t="str">
        <f>IFERROR(記録__2[[#This Row],[水路]],"")</f>
        <v/>
      </c>
      <c r="G3978" t="str">
        <f>IFERROR(VLOOKUP(D3978,プログラムデータ!A:N,12,0),"")</f>
        <v/>
      </c>
      <c r="H3978" t="str">
        <f>IFERROR(VLOOKUP(D3978,プログラムデータ!A:N,13,0),"")</f>
        <v/>
      </c>
      <c r="I3978" t="str">
        <f>IFERROR(VLOOKUP(D3978,プログラムデータ!A:N,11,0),"")</f>
        <v/>
      </c>
      <c r="J3978" t="str">
        <f>IFERROR(VLOOKUP(D3978,プログラムデータ!A:N,10,0),"")</f>
        <v/>
      </c>
      <c r="K3978" t="str">
        <f>IFERROR(VLOOKUP(D3978,プログラムデータ!A:N,14,0),"")</f>
        <v/>
      </c>
      <c r="L3978" t="str">
        <f t="shared" si="125"/>
        <v xml:space="preserve">    </v>
      </c>
      <c r="M3978" t="str">
        <f>IFERROR(VLOOKUP(J3978,色々!M:P,4,0),"")</f>
        <v/>
      </c>
      <c r="N3978" t="str">
        <f>IFERROR(記録__2[[#This Row],[競技番号]],"")</f>
        <v/>
      </c>
      <c r="O3978" t="str">
        <f>IFERROR(記録__2[[#This Row],[選手番号]],"")</f>
        <v/>
      </c>
    </row>
    <row r="3979" spans="1:15" x14ac:dyDescent="0.2">
      <c r="A3979" t="str">
        <f>IFERROR(VLOOKUP(N3979,プログラム!B:C,2,0),"")</f>
        <v/>
      </c>
      <c r="B3979" t="str">
        <f t="shared" si="124"/>
        <v/>
      </c>
      <c r="C3979" t="str">
        <f>IFERROR(VLOOKUP(B3979,チーム番号!E:F,2,0),"")</f>
        <v/>
      </c>
      <c r="D3979" t="str">
        <f>IFERROR(VLOOKUP(N3979,プログラム!B:C,2,0),"")</f>
        <v/>
      </c>
      <c r="E3979" t="str">
        <f>IFERROR(記録__2[[#This Row],[組]],"")</f>
        <v/>
      </c>
      <c r="F3979" t="str">
        <f>IFERROR(記録__2[[#This Row],[水路]],"")</f>
        <v/>
      </c>
      <c r="G3979" t="str">
        <f>IFERROR(VLOOKUP(D3979,プログラムデータ!A:N,12,0),"")</f>
        <v/>
      </c>
      <c r="H3979" t="str">
        <f>IFERROR(VLOOKUP(D3979,プログラムデータ!A:N,13,0),"")</f>
        <v/>
      </c>
      <c r="I3979" t="str">
        <f>IFERROR(VLOOKUP(D3979,プログラムデータ!A:N,11,0),"")</f>
        <v/>
      </c>
      <c r="J3979" t="str">
        <f>IFERROR(VLOOKUP(D3979,プログラムデータ!A:N,10,0),"")</f>
        <v/>
      </c>
      <c r="K3979" t="str">
        <f>IFERROR(VLOOKUP(D3979,プログラムデータ!A:N,14,0),"")</f>
        <v/>
      </c>
      <c r="L3979" t="str">
        <f t="shared" si="125"/>
        <v xml:space="preserve">    </v>
      </c>
      <c r="M3979" t="str">
        <f>IFERROR(VLOOKUP(J3979,色々!M:P,4,0),"")</f>
        <v/>
      </c>
      <c r="N3979" t="str">
        <f>IFERROR(記録__2[[#This Row],[競技番号]],"")</f>
        <v/>
      </c>
      <c r="O3979" t="str">
        <f>IFERROR(記録__2[[#This Row],[選手番号]],"")</f>
        <v/>
      </c>
    </row>
    <row r="3980" spans="1:15" x14ac:dyDescent="0.2">
      <c r="A3980" t="str">
        <f>IFERROR(VLOOKUP(N3980,プログラム!B:C,2,0),"")</f>
        <v/>
      </c>
      <c r="B3980" t="str">
        <f t="shared" si="124"/>
        <v/>
      </c>
      <c r="C3980" t="str">
        <f>IFERROR(VLOOKUP(B3980,チーム番号!E:F,2,0),"")</f>
        <v/>
      </c>
      <c r="D3980" t="str">
        <f>IFERROR(VLOOKUP(N3980,プログラム!B:C,2,0),"")</f>
        <v/>
      </c>
      <c r="E3980" t="str">
        <f>IFERROR(記録__2[[#This Row],[組]],"")</f>
        <v/>
      </c>
      <c r="F3980" t="str">
        <f>IFERROR(記録__2[[#This Row],[水路]],"")</f>
        <v/>
      </c>
      <c r="G3980" t="str">
        <f>IFERROR(VLOOKUP(D3980,プログラムデータ!A:N,12,0),"")</f>
        <v/>
      </c>
      <c r="H3980" t="str">
        <f>IFERROR(VLOOKUP(D3980,プログラムデータ!A:N,13,0),"")</f>
        <v/>
      </c>
      <c r="I3980" t="str">
        <f>IFERROR(VLOOKUP(D3980,プログラムデータ!A:N,11,0),"")</f>
        <v/>
      </c>
      <c r="J3980" t="str">
        <f>IFERROR(VLOOKUP(D3980,プログラムデータ!A:N,10,0),"")</f>
        <v/>
      </c>
      <c r="K3980" t="str">
        <f>IFERROR(VLOOKUP(D3980,プログラムデータ!A:N,14,0),"")</f>
        <v/>
      </c>
      <c r="L3980" t="str">
        <f t="shared" si="125"/>
        <v xml:space="preserve">    </v>
      </c>
      <c r="M3980" t="str">
        <f>IFERROR(VLOOKUP(J3980,色々!M:P,4,0),"")</f>
        <v/>
      </c>
      <c r="N3980" t="str">
        <f>IFERROR(記録__2[[#This Row],[競技番号]],"")</f>
        <v/>
      </c>
      <c r="O3980" t="str">
        <f>IFERROR(記録__2[[#This Row],[選手番号]],"")</f>
        <v/>
      </c>
    </row>
    <row r="3981" spans="1:15" x14ac:dyDescent="0.2">
      <c r="A3981" t="str">
        <f>IFERROR(VLOOKUP(N3981,プログラム!B:C,2,0),"")</f>
        <v/>
      </c>
      <c r="B3981" t="str">
        <f t="shared" si="124"/>
        <v/>
      </c>
      <c r="C3981" t="str">
        <f>IFERROR(VLOOKUP(B3981,チーム番号!E:F,2,0),"")</f>
        <v/>
      </c>
      <c r="D3981" t="str">
        <f>IFERROR(VLOOKUP(N3981,プログラム!B:C,2,0),"")</f>
        <v/>
      </c>
      <c r="E3981" t="str">
        <f>IFERROR(記録__2[[#This Row],[組]],"")</f>
        <v/>
      </c>
      <c r="F3981" t="str">
        <f>IFERROR(記録__2[[#This Row],[水路]],"")</f>
        <v/>
      </c>
      <c r="G3981" t="str">
        <f>IFERROR(VLOOKUP(D3981,プログラムデータ!A:N,12,0),"")</f>
        <v/>
      </c>
      <c r="H3981" t="str">
        <f>IFERROR(VLOOKUP(D3981,プログラムデータ!A:N,13,0),"")</f>
        <v/>
      </c>
      <c r="I3981" t="str">
        <f>IFERROR(VLOOKUP(D3981,プログラムデータ!A:N,11,0),"")</f>
        <v/>
      </c>
      <c r="J3981" t="str">
        <f>IFERROR(VLOOKUP(D3981,プログラムデータ!A:N,10,0),"")</f>
        <v/>
      </c>
      <c r="K3981" t="str">
        <f>IFERROR(VLOOKUP(D3981,プログラムデータ!A:N,14,0),"")</f>
        <v/>
      </c>
      <c r="L3981" t="str">
        <f t="shared" si="125"/>
        <v xml:space="preserve">    </v>
      </c>
      <c r="M3981" t="str">
        <f>IFERROR(VLOOKUP(J3981,色々!M:P,4,0),"")</f>
        <v/>
      </c>
      <c r="N3981" t="str">
        <f>IFERROR(記録__2[[#This Row],[競技番号]],"")</f>
        <v/>
      </c>
      <c r="O3981" t="str">
        <f>IFERROR(記録__2[[#This Row],[選手番号]],"")</f>
        <v/>
      </c>
    </row>
    <row r="3982" spans="1:15" x14ac:dyDescent="0.2">
      <c r="A3982" t="str">
        <f>IFERROR(VLOOKUP(N3982,プログラム!B:C,2,0),"")</f>
        <v/>
      </c>
      <c r="B3982" t="str">
        <f t="shared" si="124"/>
        <v/>
      </c>
      <c r="C3982" t="str">
        <f>IFERROR(VLOOKUP(B3982,チーム番号!E:F,2,0),"")</f>
        <v/>
      </c>
      <c r="D3982" t="str">
        <f>IFERROR(VLOOKUP(N3982,プログラム!B:C,2,0),"")</f>
        <v/>
      </c>
      <c r="E3982" t="str">
        <f>IFERROR(記録__2[[#This Row],[組]],"")</f>
        <v/>
      </c>
      <c r="F3982" t="str">
        <f>IFERROR(記録__2[[#This Row],[水路]],"")</f>
        <v/>
      </c>
      <c r="G3982" t="str">
        <f>IFERROR(VLOOKUP(D3982,プログラムデータ!A:N,12,0),"")</f>
        <v/>
      </c>
      <c r="H3982" t="str">
        <f>IFERROR(VLOOKUP(D3982,プログラムデータ!A:N,13,0),"")</f>
        <v/>
      </c>
      <c r="I3982" t="str">
        <f>IFERROR(VLOOKUP(D3982,プログラムデータ!A:N,11,0),"")</f>
        <v/>
      </c>
      <c r="J3982" t="str">
        <f>IFERROR(VLOOKUP(D3982,プログラムデータ!A:N,10,0),"")</f>
        <v/>
      </c>
      <c r="K3982" t="str">
        <f>IFERROR(VLOOKUP(D3982,プログラムデータ!A:N,14,0),"")</f>
        <v/>
      </c>
      <c r="L3982" t="str">
        <f t="shared" si="125"/>
        <v xml:space="preserve">    </v>
      </c>
      <c r="M3982" t="str">
        <f>IFERROR(VLOOKUP(J3982,色々!M:P,4,0),"")</f>
        <v/>
      </c>
      <c r="N3982" t="str">
        <f>IFERROR(記録__2[[#This Row],[競技番号]],"")</f>
        <v/>
      </c>
      <c r="O3982" t="str">
        <f>IFERROR(記録__2[[#This Row],[選手番号]],"")</f>
        <v/>
      </c>
    </row>
    <row r="3983" spans="1:15" x14ac:dyDescent="0.2">
      <c r="A3983" t="str">
        <f>IFERROR(VLOOKUP(N3983,プログラム!B:C,2,0),"")</f>
        <v/>
      </c>
      <c r="B3983" t="str">
        <f t="shared" si="124"/>
        <v/>
      </c>
      <c r="C3983" t="str">
        <f>IFERROR(VLOOKUP(B3983,チーム番号!E:F,2,0),"")</f>
        <v/>
      </c>
      <c r="D3983" t="str">
        <f>IFERROR(VLOOKUP(N3983,プログラム!B:C,2,0),"")</f>
        <v/>
      </c>
      <c r="E3983" t="str">
        <f>IFERROR(記録__2[[#This Row],[組]],"")</f>
        <v/>
      </c>
      <c r="F3983" t="str">
        <f>IFERROR(記録__2[[#This Row],[水路]],"")</f>
        <v/>
      </c>
      <c r="G3983" t="str">
        <f>IFERROR(VLOOKUP(D3983,プログラムデータ!A:N,12,0),"")</f>
        <v/>
      </c>
      <c r="H3983" t="str">
        <f>IFERROR(VLOOKUP(D3983,プログラムデータ!A:N,13,0),"")</f>
        <v/>
      </c>
      <c r="I3983" t="str">
        <f>IFERROR(VLOOKUP(D3983,プログラムデータ!A:N,11,0),"")</f>
        <v/>
      </c>
      <c r="J3983" t="str">
        <f>IFERROR(VLOOKUP(D3983,プログラムデータ!A:N,10,0),"")</f>
        <v/>
      </c>
      <c r="K3983" t="str">
        <f>IFERROR(VLOOKUP(D3983,プログラムデータ!A:N,14,0),"")</f>
        <v/>
      </c>
      <c r="L3983" t="str">
        <f t="shared" si="125"/>
        <v xml:space="preserve">    </v>
      </c>
      <c r="M3983" t="str">
        <f>IFERROR(VLOOKUP(J3983,色々!M:P,4,0),"")</f>
        <v/>
      </c>
      <c r="N3983" t="str">
        <f>IFERROR(記録__2[[#This Row],[競技番号]],"")</f>
        <v/>
      </c>
      <c r="O3983" t="str">
        <f>IFERROR(記録__2[[#This Row],[選手番号]],"")</f>
        <v/>
      </c>
    </row>
    <row r="3984" spans="1:15" x14ac:dyDescent="0.2">
      <c r="A3984" t="str">
        <f>IFERROR(VLOOKUP(N3984,プログラム!B:C,2,0),"")</f>
        <v/>
      </c>
      <c r="B3984" t="str">
        <f t="shared" si="124"/>
        <v/>
      </c>
      <c r="C3984" t="str">
        <f>IFERROR(VLOOKUP(B3984,チーム番号!E:F,2,0),"")</f>
        <v/>
      </c>
      <c r="D3984" t="str">
        <f>IFERROR(VLOOKUP(N3984,プログラム!B:C,2,0),"")</f>
        <v/>
      </c>
      <c r="E3984" t="str">
        <f>IFERROR(記録__2[[#This Row],[組]],"")</f>
        <v/>
      </c>
      <c r="F3984" t="str">
        <f>IFERROR(記録__2[[#This Row],[水路]],"")</f>
        <v/>
      </c>
      <c r="G3984" t="str">
        <f>IFERROR(VLOOKUP(D3984,プログラムデータ!A:N,12,0),"")</f>
        <v/>
      </c>
      <c r="H3984" t="str">
        <f>IFERROR(VLOOKUP(D3984,プログラムデータ!A:N,13,0),"")</f>
        <v/>
      </c>
      <c r="I3984" t="str">
        <f>IFERROR(VLOOKUP(D3984,プログラムデータ!A:N,11,0),"")</f>
        <v/>
      </c>
      <c r="J3984" t="str">
        <f>IFERROR(VLOOKUP(D3984,プログラムデータ!A:N,10,0),"")</f>
        <v/>
      </c>
      <c r="K3984" t="str">
        <f>IFERROR(VLOOKUP(D3984,プログラムデータ!A:N,14,0),"")</f>
        <v/>
      </c>
      <c r="L3984" t="str">
        <f t="shared" si="125"/>
        <v xml:space="preserve">    </v>
      </c>
      <c r="M3984" t="str">
        <f>IFERROR(VLOOKUP(J3984,色々!M:P,4,0),"")</f>
        <v/>
      </c>
      <c r="N3984" t="str">
        <f>IFERROR(記録__2[[#This Row],[競技番号]],"")</f>
        <v/>
      </c>
      <c r="O3984" t="str">
        <f>IFERROR(記録__2[[#This Row],[選手番号]],"")</f>
        <v/>
      </c>
    </row>
    <row r="3985" spans="1:15" x14ac:dyDescent="0.2">
      <c r="A3985" t="str">
        <f>IFERROR(VLOOKUP(N3985,プログラム!B:C,2,0),"")</f>
        <v/>
      </c>
      <c r="B3985" t="str">
        <f t="shared" si="124"/>
        <v/>
      </c>
      <c r="C3985" t="str">
        <f>IFERROR(VLOOKUP(B3985,チーム番号!E:F,2,0),"")</f>
        <v/>
      </c>
      <c r="D3985" t="str">
        <f>IFERROR(VLOOKUP(N3985,プログラム!B:C,2,0),"")</f>
        <v/>
      </c>
      <c r="E3985" t="str">
        <f>IFERROR(記録__2[[#This Row],[組]],"")</f>
        <v/>
      </c>
      <c r="F3985" t="str">
        <f>IFERROR(記録__2[[#This Row],[水路]],"")</f>
        <v/>
      </c>
      <c r="G3985" t="str">
        <f>IFERROR(VLOOKUP(D3985,プログラムデータ!A:N,12,0),"")</f>
        <v/>
      </c>
      <c r="H3985" t="str">
        <f>IFERROR(VLOOKUP(D3985,プログラムデータ!A:N,13,0),"")</f>
        <v/>
      </c>
      <c r="I3985" t="str">
        <f>IFERROR(VLOOKUP(D3985,プログラムデータ!A:N,11,0),"")</f>
        <v/>
      </c>
      <c r="J3985" t="str">
        <f>IFERROR(VLOOKUP(D3985,プログラムデータ!A:N,10,0),"")</f>
        <v/>
      </c>
      <c r="K3985" t="str">
        <f>IFERROR(VLOOKUP(D3985,プログラムデータ!A:N,14,0),"")</f>
        <v/>
      </c>
      <c r="L3985" t="str">
        <f t="shared" si="125"/>
        <v xml:space="preserve">    </v>
      </c>
      <c r="M3985" t="str">
        <f>IFERROR(VLOOKUP(J3985,色々!M:P,4,0),"")</f>
        <v/>
      </c>
      <c r="N3985" t="str">
        <f>IFERROR(記録__2[[#This Row],[競技番号]],"")</f>
        <v/>
      </c>
      <c r="O3985" t="str">
        <f>IFERROR(記録__2[[#This Row],[選手番号]],"")</f>
        <v/>
      </c>
    </row>
    <row r="3986" spans="1:15" x14ac:dyDescent="0.2">
      <c r="A3986" t="str">
        <f>IFERROR(VLOOKUP(N3986,プログラム!B:C,2,0),"")</f>
        <v/>
      </c>
      <c r="B3986" t="str">
        <f t="shared" si="124"/>
        <v/>
      </c>
      <c r="C3986" t="str">
        <f>IFERROR(VLOOKUP(B3986,チーム番号!E:F,2,0),"")</f>
        <v/>
      </c>
      <c r="D3986" t="str">
        <f>IFERROR(VLOOKUP(N3986,プログラム!B:C,2,0),"")</f>
        <v/>
      </c>
      <c r="E3986" t="str">
        <f>IFERROR(記録__2[[#This Row],[組]],"")</f>
        <v/>
      </c>
      <c r="F3986" t="str">
        <f>IFERROR(記録__2[[#This Row],[水路]],"")</f>
        <v/>
      </c>
      <c r="G3986" t="str">
        <f>IFERROR(VLOOKUP(D3986,プログラムデータ!A:N,12,0),"")</f>
        <v/>
      </c>
      <c r="H3986" t="str">
        <f>IFERROR(VLOOKUP(D3986,プログラムデータ!A:N,13,0),"")</f>
        <v/>
      </c>
      <c r="I3986" t="str">
        <f>IFERROR(VLOOKUP(D3986,プログラムデータ!A:N,11,0),"")</f>
        <v/>
      </c>
      <c r="J3986" t="str">
        <f>IFERROR(VLOOKUP(D3986,プログラムデータ!A:N,10,0),"")</f>
        <v/>
      </c>
      <c r="K3986" t="str">
        <f>IFERROR(VLOOKUP(D3986,プログラムデータ!A:N,14,0),"")</f>
        <v/>
      </c>
      <c r="L3986" t="str">
        <f t="shared" si="125"/>
        <v xml:space="preserve">    </v>
      </c>
      <c r="M3986" t="str">
        <f>IFERROR(VLOOKUP(J3986,色々!M:P,4,0),"")</f>
        <v/>
      </c>
      <c r="N3986" t="str">
        <f>IFERROR(記録__2[[#This Row],[競技番号]],"")</f>
        <v/>
      </c>
      <c r="O3986" t="str">
        <f>IFERROR(記録__2[[#This Row],[選手番号]],"")</f>
        <v/>
      </c>
    </row>
    <row r="3987" spans="1:15" x14ac:dyDescent="0.2">
      <c r="A3987" t="str">
        <f>IFERROR(VLOOKUP(N3987,プログラム!B:C,2,0),"")</f>
        <v/>
      </c>
      <c r="B3987" t="str">
        <f t="shared" si="124"/>
        <v/>
      </c>
      <c r="C3987" t="str">
        <f>IFERROR(VLOOKUP(B3987,チーム番号!E:F,2,0),"")</f>
        <v/>
      </c>
      <c r="D3987" t="str">
        <f>IFERROR(VLOOKUP(N3987,プログラム!B:C,2,0),"")</f>
        <v/>
      </c>
      <c r="E3987" t="str">
        <f>IFERROR(記録__2[[#This Row],[組]],"")</f>
        <v/>
      </c>
      <c r="F3987" t="str">
        <f>IFERROR(記録__2[[#This Row],[水路]],"")</f>
        <v/>
      </c>
      <c r="G3987" t="str">
        <f>IFERROR(VLOOKUP(D3987,プログラムデータ!A:N,12,0),"")</f>
        <v/>
      </c>
      <c r="H3987" t="str">
        <f>IFERROR(VLOOKUP(D3987,プログラムデータ!A:N,13,0),"")</f>
        <v/>
      </c>
      <c r="I3987" t="str">
        <f>IFERROR(VLOOKUP(D3987,プログラムデータ!A:N,11,0),"")</f>
        <v/>
      </c>
      <c r="J3987" t="str">
        <f>IFERROR(VLOOKUP(D3987,プログラムデータ!A:N,10,0),"")</f>
        <v/>
      </c>
      <c r="K3987" t="str">
        <f>IFERROR(VLOOKUP(D3987,プログラムデータ!A:N,14,0),"")</f>
        <v/>
      </c>
      <c r="L3987" t="str">
        <f t="shared" si="125"/>
        <v xml:space="preserve">    </v>
      </c>
      <c r="M3987" t="str">
        <f>IFERROR(VLOOKUP(J3987,色々!M:P,4,0),"")</f>
        <v/>
      </c>
      <c r="N3987" t="str">
        <f>IFERROR(記録__2[[#This Row],[競技番号]],"")</f>
        <v/>
      </c>
      <c r="O3987" t="str">
        <f>IFERROR(記録__2[[#This Row],[選手番号]],"")</f>
        <v/>
      </c>
    </row>
    <row r="3988" spans="1:15" x14ac:dyDescent="0.2">
      <c r="A3988" t="str">
        <f>IFERROR(VLOOKUP(N3988,プログラム!B:C,2,0),"")</f>
        <v/>
      </c>
      <c r="B3988" t="str">
        <f t="shared" si="124"/>
        <v/>
      </c>
      <c r="C3988" t="str">
        <f>IFERROR(VLOOKUP(B3988,チーム番号!E:F,2,0),"")</f>
        <v/>
      </c>
      <c r="D3988" t="str">
        <f>IFERROR(VLOOKUP(N3988,プログラム!B:C,2,0),"")</f>
        <v/>
      </c>
      <c r="E3988" t="str">
        <f>IFERROR(記録__2[[#This Row],[組]],"")</f>
        <v/>
      </c>
      <c r="F3988" t="str">
        <f>IFERROR(記録__2[[#This Row],[水路]],"")</f>
        <v/>
      </c>
      <c r="G3988" t="str">
        <f>IFERROR(VLOOKUP(D3988,プログラムデータ!A:N,12,0),"")</f>
        <v/>
      </c>
      <c r="H3988" t="str">
        <f>IFERROR(VLOOKUP(D3988,プログラムデータ!A:N,13,0),"")</f>
        <v/>
      </c>
      <c r="I3988" t="str">
        <f>IFERROR(VLOOKUP(D3988,プログラムデータ!A:N,11,0),"")</f>
        <v/>
      </c>
      <c r="J3988" t="str">
        <f>IFERROR(VLOOKUP(D3988,プログラムデータ!A:N,10,0),"")</f>
        <v/>
      </c>
      <c r="K3988" t="str">
        <f>IFERROR(VLOOKUP(D3988,プログラムデータ!A:N,14,0),"")</f>
        <v/>
      </c>
      <c r="L3988" t="str">
        <f t="shared" si="125"/>
        <v xml:space="preserve">    </v>
      </c>
      <c r="M3988" t="str">
        <f>IFERROR(VLOOKUP(J3988,色々!M:P,4,0),"")</f>
        <v/>
      </c>
      <c r="N3988" t="str">
        <f>IFERROR(記録__2[[#This Row],[競技番号]],"")</f>
        <v/>
      </c>
      <c r="O3988" t="str">
        <f>IFERROR(記録__2[[#This Row],[選手番号]],"")</f>
        <v/>
      </c>
    </row>
    <row r="3989" spans="1:15" x14ac:dyDescent="0.2">
      <c r="A3989" t="str">
        <f>IFERROR(VLOOKUP(N3989,プログラム!B:C,2,0),"")</f>
        <v/>
      </c>
      <c r="B3989" t="str">
        <f t="shared" si="124"/>
        <v/>
      </c>
      <c r="C3989" t="str">
        <f>IFERROR(VLOOKUP(B3989,チーム番号!E:F,2,0),"")</f>
        <v/>
      </c>
      <c r="D3989" t="str">
        <f>IFERROR(VLOOKUP(N3989,プログラム!B:C,2,0),"")</f>
        <v/>
      </c>
      <c r="E3989" t="str">
        <f>IFERROR(記録__2[[#This Row],[組]],"")</f>
        <v/>
      </c>
      <c r="F3989" t="str">
        <f>IFERROR(記録__2[[#This Row],[水路]],"")</f>
        <v/>
      </c>
      <c r="G3989" t="str">
        <f>IFERROR(VLOOKUP(D3989,プログラムデータ!A:N,12,0),"")</f>
        <v/>
      </c>
      <c r="H3989" t="str">
        <f>IFERROR(VLOOKUP(D3989,プログラムデータ!A:N,13,0),"")</f>
        <v/>
      </c>
      <c r="I3989" t="str">
        <f>IFERROR(VLOOKUP(D3989,プログラムデータ!A:N,11,0),"")</f>
        <v/>
      </c>
      <c r="J3989" t="str">
        <f>IFERROR(VLOOKUP(D3989,プログラムデータ!A:N,10,0),"")</f>
        <v/>
      </c>
      <c r="K3989" t="str">
        <f>IFERROR(VLOOKUP(D3989,プログラムデータ!A:N,14,0),"")</f>
        <v/>
      </c>
      <c r="L3989" t="str">
        <f t="shared" si="125"/>
        <v xml:space="preserve">    </v>
      </c>
      <c r="M3989" t="str">
        <f>IFERROR(VLOOKUP(J3989,色々!M:P,4,0),"")</f>
        <v/>
      </c>
      <c r="N3989" t="str">
        <f>IFERROR(記録__2[[#This Row],[競技番号]],"")</f>
        <v/>
      </c>
      <c r="O3989" t="str">
        <f>IFERROR(記録__2[[#This Row],[選手番号]],"")</f>
        <v/>
      </c>
    </row>
    <row r="3990" spans="1:15" x14ac:dyDescent="0.2">
      <c r="A3990" t="str">
        <f>IFERROR(VLOOKUP(N3990,プログラム!B:C,2,0),"")</f>
        <v/>
      </c>
      <c r="B3990" t="str">
        <f t="shared" si="124"/>
        <v/>
      </c>
      <c r="C3990" t="str">
        <f>IFERROR(VLOOKUP(B3990,チーム番号!E:F,2,0),"")</f>
        <v/>
      </c>
      <c r="D3990" t="str">
        <f>IFERROR(VLOOKUP(N3990,プログラム!B:C,2,0),"")</f>
        <v/>
      </c>
      <c r="E3990" t="str">
        <f>IFERROR(記録__2[[#This Row],[組]],"")</f>
        <v/>
      </c>
      <c r="F3990" t="str">
        <f>IFERROR(記録__2[[#This Row],[水路]],"")</f>
        <v/>
      </c>
      <c r="G3990" t="str">
        <f>IFERROR(VLOOKUP(D3990,プログラムデータ!A:N,12,0),"")</f>
        <v/>
      </c>
      <c r="H3990" t="str">
        <f>IFERROR(VLOOKUP(D3990,プログラムデータ!A:N,13,0),"")</f>
        <v/>
      </c>
      <c r="I3990" t="str">
        <f>IFERROR(VLOOKUP(D3990,プログラムデータ!A:N,11,0),"")</f>
        <v/>
      </c>
      <c r="J3990" t="str">
        <f>IFERROR(VLOOKUP(D3990,プログラムデータ!A:N,10,0),"")</f>
        <v/>
      </c>
      <c r="K3990" t="str">
        <f>IFERROR(VLOOKUP(D3990,プログラムデータ!A:N,14,0),"")</f>
        <v/>
      </c>
      <c r="L3990" t="str">
        <f t="shared" si="125"/>
        <v xml:space="preserve">    </v>
      </c>
      <c r="M3990" t="str">
        <f>IFERROR(VLOOKUP(J3990,色々!M:P,4,0),"")</f>
        <v/>
      </c>
      <c r="N3990" t="str">
        <f>IFERROR(記録__2[[#This Row],[競技番号]],"")</f>
        <v/>
      </c>
      <c r="O3990" t="str">
        <f>IFERROR(記録__2[[#This Row],[選手番号]],"")</f>
        <v/>
      </c>
    </row>
    <row r="3991" spans="1:15" x14ac:dyDescent="0.2">
      <c r="A3991" t="str">
        <f>IFERROR(VLOOKUP(N3991,プログラム!B:C,2,0),"")</f>
        <v/>
      </c>
      <c r="B3991" t="str">
        <f t="shared" si="124"/>
        <v/>
      </c>
      <c r="C3991" t="str">
        <f>IFERROR(VLOOKUP(B3991,チーム番号!E:F,2,0),"")</f>
        <v/>
      </c>
      <c r="D3991" t="str">
        <f>IFERROR(VLOOKUP(N3991,プログラム!B:C,2,0),"")</f>
        <v/>
      </c>
      <c r="E3991" t="str">
        <f>IFERROR(記録__2[[#This Row],[組]],"")</f>
        <v/>
      </c>
      <c r="F3991" t="str">
        <f>IFERROR(記録__2[[#This Row],[水路]],"")</f>
        <v/>
      </c>
      <c r="G3991" t="str">
        <f>IFERROR(VLOOKUP(D3991,プログラムデータ!A:N,12,0),"")</f>
        <v/>
      </c>
      <c r="H3991" t="str">
        <f>IFERROR(VLOOKUP(D3991,プログラムデータ!A:N,13,0),"")</f>
        <v/>
      </c>
      <c r="I3991" t="str">
        <f>IFERROR(VLOOKUP(D3991,プログラムデータ!A:N,11,0),"")</f>
        <v/>
      </c>
      <c r="J3991" t="str">
        <f>IFERROR(VLOOKUP(D3991,プログラムデータ!A:N,10,0),"")</f>
        <v/>
      </c>
      <c r="K3991" t="str">
        <f>IFERROR(VLOOKUP(D3991,プログラムデータ!A:N,14,0),"")</f>
        <v/>
      </c>
      <c r="L3991" t="str">
        <f t="shared" si="125"/>
        <v xml:space="preserve">    </v>
      </c>
      <c r="M3991" t="str">
        <f>IFERROR(VLOOKUP(J3991,色々!M:P,4,0),"")</f>
        <v/>
      </c>
      <c r="N3991" t="str">
        <f>IFERROR(記録__2[[#This Row],[競技番号]],"")</f>
        <v/>
      </c>
      <c r="O3991" t="str">
        <f>IFERROR(記録__2[[#This Row],[選手番号]],"")</f>
        <v/>
      </c>
    </row>
    <row r="3992" spans="1:15" x14ac:dyDescent="0.2">
      <c r="A3992" t="str">
        <f>IFERROR(VLOOKUP(N3992,プログラム!B:C,2,0),"")</f>
        <v/>
      </c>
      <c r="B3992" t="str">
        <f t="shared" si="124"/>
        <v/>
      </c>
      <c r="C3992" t="str">
        <f>IFERROR(VLOOKUP(B3992,チーム番号!E:F,2,0),"")</f>
        <v/>
      </c>
      <c r="D3992" t="str">
        <f>IFERROR(VLOOKUP(N3992,プログラム!B:C,2,0),"")</f>
        <v/>
      </c>
      <c r="E3992" t="str">
        <f>IFERROR(記録__2[[#This Row],[組]],"")</f>
        <v/>
      </c>
      <c r="F3992" t="str">
        <f>IFERROR(記録__2[[#This Row],[水路]],"")</f>
        <v/>
      </c>
      <c r="G3992" t="str">
        <f>IFERROR(VLOOKUP(D3992,プログラムデータ!A:N,12,0),"")</f>
        <v/>
      </c>
      <c r="H3992" t="str">
        <f>IFERROR(VLOOKUP(D3992,プログラムデータ!A:N,13,0),"")</f>
        <v/>
      </c>
      <c r="I3992" t="str">
        <f>IFERROR(VLOOKUP(D3992,プログラムデータ!A:N,11,0),"")</f>
        <v/>
      </c>
      <c r="J3992" t="str">
        <f>IFERROR(VLOOKUP(D3992,プログラムデータ!A:N,10,0),"")</f>
        <v/>
      </c>
      <c r="K3992" t="str">
        <f>IFERROR(VLOOKUP(D3992,プログラムデータ!A:N,14,0),"")</f>
        <v/>
      </c>
      <c r="L3992" t="str">
        <f t="shared" si="125"/>
        <v xml:space="preserve">    </v>
      </c>
      <c r="M3992" t="str">
        <f>IFERROR(VLOOKUP(J3992,色々!M:P,4,0),"")</f>
        <v/>
      </c>
      <c r="N3992" t="str">
        <f>IFERROR(記録__2[[#This Row],[競技番号]],"")</f>
        <v/>
      </c>
      <c r="O3992" t="str">
        <f>IFERROR(記録__2[[#This Row],[選手番号]],"")</f>
        <v/>
      </c>
    </row>
    <row r="3993" spans="1:15" x14ac:dyDescent="0.2">
      <c r="A3993" t="str">
        <f>IFERROR(VLOOKUP(N3993,プログラム!B:C,2,0),"")</f>
        <v/>
      </c>
      <c r="B3993" t="str">
        <f t="shared" si="124"/>
        <v/>
      </c>
      <c r="C3993" t="str">
        <f>IFERROR(VLOOKUP(B3993,チーム番号!E:F,2,0),"")</f>
        <v/>
      </c>
      <c r="D3993" t="str">
        <f>IFERROR(VLOOKUP(N3993,プログラム!B:C,2,0),"")</f>
        <v/>
      </c>
      <c r="E3993" t="str">
        <f>IFERROR(記録__2[[#This Row],[組]],"")</f>
        <v/>
      </c>
      <c r="F3993" t="str">
        <f>IFERROR(記録__2[[#This Row],[水路]],"")</f>
        <v/>
      </c>
      <c r="G3993" t="str">
        <f>IFERROR(VLOOKUP(D3993,プログラムデータ!A:N,12,0),"")</f>
        <v/>
      </c>
      <c r="H3993" t="str">
        <f>IFERROR(VLOOKUP(D3993,プログラムデータ!A:N,13,0),"")</f>
        <v/>
      </c>
      <c r="I3993" t="str">
        <f>IFERROR(VLOOKUP(D3993,プログラムデータ!A:N,11,0),"")</f>
        <v/>
      </c>
      <c r="J3993" t="str">
        <f>IFERROR(VLOOKUP(D3993,プログラムデータ!A:N,10,0),"")</f>
        <v/>
      </c>
      <c r="K3993" t="str">
        <f>IFERROR(VLOOKUP(D3993,プログラムデータ!A:N,14,0),"")</f>
        <v/>
      </c>
      <c r="L3993" t="str">
        <f t="shared" si="125"/>
        <v xml:space="preserve">    </v>
      </c>
      <c r="M3993" t="str">
        <f>IFERROR(VLOOKUP(J3993,色々!M:P,4,0),"")</f>
        <v/>
      </c>
      <c r="N3993" t="str">
        <f>IFERROR(記録__2[[#This Row],[競技番号]],"")</f>
        <v/>
      </c>
      <c r="O3993" t="str">
        <f>IFERROR(記録__2[[#This Row],[選手番号]],"")</f>
        <v/>
      </c>
    </row>
    <row r="3994" spans="1:15" x14ac:dyDescent="0.2">
      <c r="A3994" t="str">
        <f>IFERROR(VLOOKUP(N3994,プログラム!B:C,2,0),"")</f>
        <v/>
      </c>
      <c r="B3994" t="str">
        <f t="shared" si="124"/>
        <v/>
      </c>
      <c r="C3994" t="str">
        <f>IFERROR(VLOOKUP(B3994,チーム番号!E:F,2,0),"")</f>
        <v/>
      </c>
      <c r="D3994" t="str">
        <f>IFERROR(VLOOKUP(N3994,プログラム!B:C,2,0),"")</f>
        <v/>
      </c>
      <c r="E3994" t="str">
        <f>IFERROR(記録__2[[#This Row],[組]],"")</f>
        <v/>
      </c>
      <c r="F3994" t="str">
        <f>IFERROR(記録__2[[#This Row],[水路]],"")</f>
        <v/>
      </c>
      <c r="G3994" t="str">
        <f>IFERROR(VLOOKUP(D3994,プログラムデータ!A:N,12,0),"")</f>
        <v/>
      </c>
      <c r="H3994" t="str">
        <f>IFERROR(VLOOKUP(D3994,プログラムデータ!A:N,13,0),"")</f>
        <v/>
      </c>
      <c r="I3994" t="str">
        <f>IFERROR(VLOOKUP(D3994,プログラムデータ!A:N,11,0),"")</f>
        <v/>
      </c>
      <c r="J3994" t="str">
        <f>IFERROR(VLOOKUP(D3994,プログラムデータ!A:N,10,0),"")</f>
        <v/>
      </c>
      <c r="K3994" t="str">
        <f>IFERROR(VLOOKUP(D3994,プログラムデータ!A:N,14,0),"")</f>
        <v/>
      </c>
      <c r="L3994" t="str">
        <f t="shared" si="125"/>
        <v xml:space="preserve">    </v>
      </c>
      <c r="M3994" t="str">
        <f>IFERROR(VLOOKUP(J3994,色々!M:P,4,0),"")</f>
        <v/>
      </c>
      <c r="N3994" t="str">
        <f>IFERROR(記録__2[[#This Row],[競技番号]],"")</f>
        <v/>
      </c>
      <c r="O3994" t="str">
        <f>IFERROR(記録__2[[#This Row],[選手番号]],"")</f>
        <v/>
      </c>
    </row>
    <row r="3995" spans="1:15" x14ac:dyDescent="0.2">
      <c r="A3995" t="str">
        <f>IFERROR(VLOOKUP(N3995,プログラム!B:C,2,0),"")</f>
        <v/>
      </c>
      <c r="B3995" t="str">
        <f t="shared" si="124"/>
        <v/>
      </c>
      <c r="C3995" t="str">
        <f>IFERROR(VLOOKUP(B3995,チーム番号!E:F,2,0),"")</f>
        <v/>
      </c>
      <c r="D3995" t="str">
        <f>IFERROR(VLOOKUP(N3995,プログラム!B:C,2,0),"")</f>
        <v/>
      </c>
      <c r="E3995" t="str">
        <f>IFERROR(記録__2[[#This Row],[組]],"")</f>
        <v/>
      </c>
      <c r="F3995" t="str">
        <f>IFERROR(記録__2[[#This Row],[水路]],"")</f>
        <v/>
      </c>
      <c r="G3995" t="str">
        <f>IFERROR(VLOOKUP(D3995,プログラムデータ!A:N,12,0),"")</f>
        <v/>
      </c>
      <c r="H3995" t="str">
        <f>IFERROR(VLOOKUP(D3995,プログラムデータ!A:N,13,0),"")</f>
        <v/>
      </c>
      <c r="I3995" t="str">
        <f>IFERROR(VLOOKUP(D3995,プログラムデータ!A:N,11,0),"")</f>
        <v/>
      </c>
      <c r="J3995" t="str">
        <f>IFERROR(VLOOKUP(D3995,プログラムデータ!A:N,10,0),"")</f>
        <v/>
      </c>
      <c r="K3995" t="str">
        <f>IFERROR(VLOOKUP(D3995,プログラムデータ!A:N,14,0),"")</f>
        <v/>
      </c>
      <c r="L3995" t="str">
        <f t="shared" si="125"/>
        <v xml:space="preserve">    </v>
      </c>
      <c r="M3995" t="str">
        <f>IFERROR(VLOOKUP(J3995,色々!M:P,4,0),"")</f>
        <v/>
      </c>
      <c r="N3995" t="str">
        <f>IFERROR(記録__2[[#This Row],[競技番号]],"")</f>
        <v/>
      </c>
      <c r="O3995" t="str">
        <f>IFERROR(記録__2[[#This Row],[選手番号]],"")</f>
        <v/>
      </c>
    </row>
    <row r="3996" spans="1:15" x14ac:dyDescent="0.2">
      <c r="A3996" t="str">
        <f>IFERROR(VLOOKUP(N3996,プログラム!B:C,2,0),"")</f>
        <v/>
      </c>
      <c r="B3996" t="str">
        <f t="shared" si="124"/>
        <v/>
      </c>
      <c r="C3996" t="str">
        <f>IFERROR(VLOOKUP(B3996,チーム番号!E:F,2,0),"")</f>
        <v/>
      </c>
      <c r="D3996" t="str">
        <f>IFERROR(VLOOKUP(N3996,プログラム!B:C,2,0),"")</f>
        <v/>
      </c>
      <c r="E3996" t="str">
        <f>IFERROR(記録__2[[#This Row],[組]],"")</f>
        <v/>
      </c>
      <c r="F3996" t="str">
        <f>IFERROR(記録__2[[#This Row],[水路]],"")</f>
        <v/>
      </c>
      <c r="G3996" t="str">
        <f>IFERROR(VLOOKUP(D3996,プログラムデータ!A:N,12,0),"")</f>
        <v/>
      </c>
      <c r="H3996" t="str">
        <f>IFERROR(VLOOKUP(D3996,プログラムデータ!A:N,13,0),"")</f>
        <v/>
      </c>
      <c r="I3996" t="str">
        <f>IFERROR(VLOOKUP(D3996,プログラムデータ!A:N,11,0),"")</f>
        <v/>
      </c>
      <c r="J3996" t="str">
        <f>IFERROR(VLOOKUP(D3996,プログラムデータ!A:N,10,0),"")</f>
        <v/>
      </c>
      <c r="K3996" t="str">
        <f>IFERROR(VLOOKUP(D3996,プログラムデータ!A:N,14,0),"")</f>
        <v/>
      </c>
      <c r="L3996" t="str">
        <f t="shared" si="125"/>
        <v xml:space="preserve">    </v>
      </c>
      <c r="M3996" t="str">
        <f>IFERROR(VLOOKUP(J3996,色々!M:P,4,0),"")</f>
        <v/>
      </c>
      <c r="N3996" t="str">
        <f>IFERROR(記録__2[[#This Row],[競技番号]],"")</f>
        <v/>
      </c>
      <c r="O3996" t="str">
        <f>IFERROR(記録__2[[#This Row],[選手番号]],"")</f>
        <v/>
      </c>
    </row>
    <row r="3997" spans="1:15" x14ac:dyDescent="0.2">
      <c r="A3997" t="str">
        <f>IFERROR(VLOOKUP(N3997,プログラム!B:C,2,0),"")</f>
        <v/>
      </c>
      <c r="B3997" t="str">
        <f t="shared" si="124"/>
        <v/>
      </c>
      <c r="C3997" t="str">
        <f>IFERROR(VLOOKUP(B3997,チーム番号!E:F,2,0),"")</f>
        <v/>
      </c>
      <c r="D3997" t="str">
        <f>IFERROR(VLOOKUP(N3997,プログラム!B:C,2,0),"")</f>
        <v/>
      </c>
      <c r="E3997" t="str">
        <f>IFERROR(記録__2[[#This Row],[組]],"")</f>
        <v/>
      </c>
      <c r="F3997" t="str">
        <f>IFERROR(記録__2[[#This Row],[水路]],"")</f>
        <v/>
      </c>
      <c r="G3997" t="str">
        <f>IFERROR(VLOOKUP(D3997,プログラムデータ!A:N,12,0),"")</f>
        <v/>
      </c>
      <c r="H3997" t="str">
        <f>IFERROR(VLOOKUP(D3997,プログラムデータ!A:N,13,0),"")</f>
        <v/>
      </c>
      <c r="I3997" t="str">
        <f>IFERROR(VLOOKUP(D3997,プログラムデータ!A:N,11,0),"")</f>
        <v/>
      </c>
      <c r="J3997" t="str">
        <f>IFERROR(VLOOKUP(D3997,プログラムデータ!A:N,10,0),"")</f>
        <v/>
      </c>
      <c r="K3997" t="str">
        <f>IFERROR(VLOOKUP(D3997,プログラムデータ!A:N,14,0),"")</f>
        <v/>
      </c>
      <c r="L3997" t="str">
        <f t="shared" si="125"/>
        <v xml:space="preserve">    </v>
      </c>
      <c r="M3997" t="str">
        <f>IFERROR(VLOOKUP(J3997,色々!M:P,4,0),"")</f>
        <v/>
      </c>
      <c r="N3997" t="str">
        <f>IFERROR(記録__2[[#This Row],[競技番号]],"")</f>
        <v/>
      </c>
      <c r="O3997" t="str">
        <f>IFERROR(記録__2[[#This Row],[選手番号]],"")</f>
        <v/>
      </c>
    </row>
    <row r="3998" spans="1:15" x14ac:dyDescent="0.2">
      <c r="A3998" t="str">
        <f>IFERROR(VLOOKUP(N3998,プログラム!B:C,2,0),"")</f>
        <v/>
      </c>
      <c r="B3998" t="str">
        <f t="shared" si="124"/>
        <v/>
      </c>
      <c r="C3998" t="str">
        <f>IFERROR(VLOOKUP(B3998,チーム番号!E:F,2,0),"")</f>
        <v/>
      </c>
      <c r="D3998" t="str">
        <f>IFERROR(VLOOKUP(N3998,プログラム!B:C,2,0),"")</f>
        <v/>
      </c>
      <c r="E3998" t="str">
        <f>IFERROR(記録__2[[#This Row],[組]],"")</f>
        <v/>
      </c>
      <c r="F3998" t="str">
        <f>IFERROR(記録__2[[#This Row],[水路]],"")</f>
        <v/>
      </c>
      <c r="G3998" t="str">
        <f>IFERROR(VLOOKUP(D3998,プログラムデータ!A:N,12,0),"")</f>
        <v/>
      </c>
      <c r="H3998" t="str">
        <f>IFERROR(VLOOKUP(D3998,プログラムデータ!A:N,13,0),"")</f>
        <v/>
      </c>
      <c r="I3998" t="str">
        <f>IFERROR(VLOOKUP(D3998,プログラムデータ!A:N,11,0),"")</f>
        <v/>
      </c>
      <c r="J3998" t="str">
        <f>IFERROR(VLOOKUP(D3998,プログラムデータ!A:N,10,0),"")</f>
        <v/>
      </c>
      <c r="K3998" t="str">
        <f>IFERROR(VLOOKUP(D3998,プログラムデータ!A:N,14,0),"")</f>
        <v/>
      </c>
      <c r="L3998" t="str">
        <f t="shared" si="125"/>
        <v xml:space="preserve">    </v>
      </c>
      <c r="M3998" t="str">
        <f>IFERROR(VLOOKUP(J3998,色々!M:P,4,0),"")</f>
        <v/>
      </c>
      <c r="N3998" t="str">
        <f>IFERROR(記録__2[[#This Row],[競技番号]],"")</f>
        <v/>
      </c>
      <c r="O3998" t="str">
        <f>IFERROR(記録__2[[#This Row],[選手番号]],"")</f>
        <v/>
      </c>
    </row>
    <row r="3999" spans="1:15" x14ac:dyDescent="0.2">
      <c r="A3999" t="str">
        <f>IFERROR(VLOOKUP(N3999,プログラム!B:C,2,0),"")</f>
        <v/>
      </c>
      <c r="B3999" t="str">
        <f t="shared" si="124"/>
        <v/>
      </c>
      <c r="C3999" t="str">
        <f>IFERROR(VLOOKUP(B3999,チーム番号!E:F,2,0),"")</f>
        <v/>
      </c>
      <c r="D3999" t="str">
        <f>IFERROR(VLOOKUP(N3999,プログラム!B:C,2,0),"")</f>
        <v/>
      </c>
      <c r="E3999" t="str">
        <f>IFERROR(記録__2[[#This Row],[組]],"")</f>
        <v/>
      </c>
      <c r="F3999" t="str">
        <f>IFERROR(記録__2[[#This Row],[水路]],"")</f>
        <v/>
      </c>
      <c r="G3999" t="str">
        <f>IFERROR(VLOOKUP(D3999,プログラムデータ!A:N,12,0),"")</f>
        <v/>
      </c>
      <c r="H3999" t="str">
        <f>IFERROR(VLOOKUP(D3999,プログラムデータ!A:N,13,0),"")</f>
        <v/>
      </c>
      <c r="I3999" t="str">
        <f>IFERROR(VLOOKUP(D3999,プログラムデータ!A:N,11,0),"")</f>
        <v/>
      </c>
      <c r="J3999" t="str">
        <f>IFERROR(VLOOKUP(D3999,プログラムデータ!A:N,10,0),"")</f>
        <v/>
      </c>
      <c r="K3999" t="str">
        <f>IFERROR(VLOOKUP(D3999,プログラムデータ!A:N,14,0),"")</f>
        <v/>
      </c>
      <c r="L3999" t="str">
        <f t="shared" si="125"/>
        <v xml:space="preserve">    </v>
      </c>
      <c r="M3999" t="str">
        <f>IFERROR(VLOOKUP(J3999,色々!M:P,4,0),"")</f>
        <v/>
      </c>
      <c r="N3999" t="str">
        <f>IFERROR(記録__2[[#This Row],[競技番号]],"")</f>
        <v/>
      </c>
      <c r="O3999" t="str">
        <f>IFERROR(記録__2[[#This Row],[選手番号]],"")</f>
        <v/>
      </c>
    </row>
    <row r="4000" spans="1:15" x14ac:dyDescent="0.2">
      <c r="A4000" t="str">
        <f>IFERROR(VLOOKUP(N4000,プログラム!B:C,2,0),"")</f>
        <v/>
      </c>
      <c r="B4000" t="str">
        <f t="shared" si="124"/>
        <v/>
      </c>
      <c r="C4000" t="str">
        <f>IFERROR(VLOOKUP(B4000,チーム番号!E:F,2,0),"")</f>
        <v/>
      </c>
      <c r="D4000" t="str">
        <f>IFERROR(VLOOKUP(N4000,プログラム!B:C,2,0),"")</f>
        <v/>
      </c>
      <c r="E4000" t="str">
        <f>IFERROR(記録__2[[#This Row],[組]],"")</f>
        <v/>
      </c>
      <c r="F4000" t="str">
        <f>IFERROR(記録__2[[#This Row],[水路]],"")</f>
        <v/>
      </c>
      <c r="G4000" t="str">
        <f>IFERROR(VLOOKUP(D4000,プログラムデータ!A:N,12,0),"")</f>
        <v/>
      </c>
      <c r="H4000" t="str">
        <f>IFERROR(VLOOKUP(D4000,プログラムデータ!A:N,13,0),"")</f>
        <v/>
      </c>
      <c r="I4000" t="str">
        <f>IFERROR(VLOOKUP(D4000,プログラムデータ!A:N,11,0),"")</f>
        <v/>
      </c>
      <c r="J4000" t="str">
        <f>IFERROR(VLOOKUP(D4000,プログラムデータ!A:N,10,0),"")</f>
        <v/>
      </c>
      <c r="K4000" t="str">
        <f>IFERROR(VLOOKUP(D4000,プログラムデータ!A:N,14,0),"")</f>
        <v/>
      </c>
      <c r="L4000" t="str">
        <f t="shared" si="125"/>
        <v xml:space="preserve">    </v>
      </c>
      <c r="M4000" t="str">
        <f>IFERROR(VLOOKUP(J4000,色々!M:P,4,0),"")</f>
        <v/>
      </c>
      <c r="N4000" t="str">
        <f>IFERROR(記録__2[[#This Row],[競技番号]],"")</f>
        <v/>
      </c>
      <c r="O4000" t="str">
        <f>IFERROR(記録__2[[#This Row],[選手番号]],"")</f>
        <v/>
      </c>
    </row>
    <row r="4001" spans="1:15" x14ac:dyDescent="0.2">
      <c r="A4001" t="str">
        <f>IFERROR(VLOOKUP(N4001,プログラム!B:C,2,0),"")</f>
        <v/>
      </c>
      <c r="B4001" t="str">
        <f t="shared" si="124"/>
        <v/>
      </c>
      <c r="C4001" t="str">
        <f>IFERROR(VLOOKUP(B4001,チーム番号!E:F,2,0),"")</f>
        <v/>
      </c>
      <c r="D4001" t="str">
        <f>IFERROR(VLOOKUP(N4001,プログラム!B:C,2,0),"")</f>
        <v/>
      </c>
      <c r="E4001" t="str">
        <f>IFERROR(記録__2[[#This Row],[組]],"")</f>
        <v/>
      </c>
      <c r="F4001" t="str">
        <f>IFERROR(記録__2[[#This Row],[水路]],"")</f>
        <v/>
      </c>
      <c r="G4001" t="str">
        <f>IFERROR(VLOOKUP(D4001,プログラムデータ!A:N,12,0),"")</f>
        <v/>
      </c>
      <c r="H4001" t="str">
        <f>IFERROR(VLOOKUP(D4001,プログラムデータ!A:N,13,0),"")</f>
        <v/>
      </c>
      <c r="I4001" t="str">
        <f>IFERROR(VLOOKUP(D4001,プログラムデータ!A:N,11,0),"")</f>
        <v/>
      </c>
      <c r="J4001" t="str">
        <f>IFERROR(VLOOKUP(D4001,プログラムデータ!A:N,10,0),"")</f>
        <v/>
      </c>
      <c r="K4001" t="str">
        <f>IFERROR(VLOOKUP(D4001,プログラムデータ!A:N,14,0),"")</f>
        <v/>
      </c>
      <c r="L4001" t="str">
        <f t="shared" si="125"/>
        <v xml:space="preserve">    </v>
      </c>
      <c r="M4001" t="str">
        <f>IFERROR(VLOOKUP(J4001,色々!M:P,4,0),"")</f>
        <v/>
      </c>
      <c r="N4001" t="str">
        <f>IFERROR(記録__2[[#This Row],[競技番号]],"")</f>
        <v/>
      </c>
      <c r="O4001" t="str">
        <f>IFERROR(記録__2[[#This Row],[選手番号]],"")</f>
        <v/>
      </c>
    </row>
    <row r="4002" spans="1:15" x14ac:dyDescent="0.2">
      <c r="A4002" t="str">
        <f>IFERROR(VLOOKUP(N4002,プログラム!B:C,2,0),"")</f>
        <v/>
      </c>
      <c r="B4002" t="str">
        <f t="shared" si="124"/>
        <v/>
      </c>
      <c r="C4002" t="str">
        <f>IFERROR(VLOOKUP(B4002,チーム番号!E:F,2,0),"")</f>
        <v/>
      </c>
      <c r="D4002" t="str">
        <f>IFERROR(VLOOKUP(N4002,プログラム!B:C,2,0),"")</f>
        <v/>
      </c>
      <c r="E4002" t="str">
        <f>IFERROR(記録__2[[#This Row],[組]],"")</f>
        <v/>
      </c>
      <c r="F4002" t="str">
        <f>IFERROR(記録__2[[#This Row],[水路]],"")</f>
        <v/>
      </c>
      <c r="G4002" t="str">
        <f>IFERROR(VLOOKUP(D4002,プログラムデータ!A:N,12,0),"")</f>
        <v/>
      </c>
      <c r="H4002" t="str">
        <f>IFERROR(VLOOKUP(D4002,プログラムデータ!A:N,13,0),"")</f>
        <v/>
      </c>
      <c r="I4002" t="str">
        <f>IFERROR(VLOOKUP(D4002,プログラムデータ!A:N,11,0),"")</f>
        <v/>
      </c>
      <c r="J4002" t="str">
        <f>IFERROR(VLOOKUP(D4002,プログラムデータ!A:N,10,0),"")</f>
        <v/>
      </c>
      <c r="K4002" t="str">
        <f>IFERROR(VLOOKUP(D4002,プログラムデータ!A:N,14,0),"")</f>
        <v/>
      </c>
      <c r="L4002" t="str">
        <f t="shared" si="125"/>
        <v xml:space="preserve">    </v>
      </c>
      <c r="M4002" t="str">
        <f>IFERROR(VLOOKUP(J4002,色々!M:P,4,0),"")</f>
        <v/>
      </c>
      <c r="N4002" t="str">
        <f>IFERROR(記録__2[[#This Row],[競技番号]],"")</f>
        <v/>
      </c>
      <c r="O4002" t="str">
        <f>IFERROR(記録__2[[#This Row],[選手番号]],"")</f>
        <v/>
      </c>
    </row>
    <row r="4003" spans="1:15" x14ac:dyDescent="0.2">
      <c r="A4003" t="str">
        <f>IFERROR(VLOOKUP(N4003,プログラム!B:C,2,0),"")</f>
        <v/>
      </c>
      <c r="B4003" t="str">
        <f t="shared" si="124"/>
        <v/>
      </c>
      <c r="C4003" t="str">
        <f>IFERROR(VLOOKUP(B4003,チーム番号!E:F,2,0),"")</f>
        <v/>
      </c>
      <c r="D4003" t="str">
        <f>IFERROR(VLOOKUP(N4003,プログラム!B:C,2,0),"")</f>
        <v/>
      </c>
      <c r="E4003" t="str">
        <f>IFERROR(記録__2[[#This Row],[組]],"")</f>
        <v/>
      </c>
      <c r="F4003" t="str">
        <f>IFERROR(記録__2[[#This Row],[水路]],"")</f>
        <v/>
      </c>
      <c r="G4003" t="str">
        <f>IFERROR(VLOOKUP(D4003,プログラムデータ!A:N,12,0),"")</f>
        <v/>
      </c>
      <c r="H4003" t="str">
        <f>IFERROR(VLOOKUP(D4003,プログラムデータ!A:N,13,0),"")</f>
        <v/>
      </c>
      <c r="I4003" t="str">
        <f>IFERROR(VLOOKUP(D4003,プログラムデータ!A:N,11,0),"")</f>
        <v/>
      </c>
      <c r="J4003" t="str">
        <f>IFERROR(VLOOKUP(D4003,プログラムデータ!A:N,10,0),"")</f>
        <v/>
      </c>
      <c r="K4003" t="str">
        <f>IFERROR(VLOOKUP(D4003,プログラムデータ!A:N,14,0),"")</f>
        <v/>
      </c>
      <c r="L4003" t="str">
        <f t="shared" si="125"/>
        <v xml:space="preserve">    </v>
      </c>
      <c r="M4003" t="str">
        <f>IFERROR(VLOOKUP(J4003,色々!M:P,4,0),"")</f>
        <v/>
      </c>
      <c r="N4003" t="str">
        <f>IFERROR(記録__2[[#This Row],[競技番号]],"")</f>
        <v/>
      </c>
      <c r="O4003" t="str">
        <f>IFERROR(記録__2[[#This Row],[選手番号]],"")</f>
        <v/>
      </c>
    </row>
    <row r="4004" spans="1:15" x14ac:dyDescent="0.2">
      <c r="A4004" t="str">
        <f>IFERROR(VLOOKUP(N4004,プログラム!B:C,2,0),"")</f>
        <v/>
      </c>
      <c r="B4004" t="str">
        <f t="shared" si="124"/>
        <v/>
      </c>
      <c r="C4004" t="str">
        <f>IFERROR(VLOOKUP(B4004,チーム番号!E:F,2,0),"")</f>
        <v/>
      </c>
      <c r="D4004" t="str">
        <f>IFERROR(VLOOKUP(N4004,プログラム!B:C,2,0),"")</f>
        <v/>
      </c>
      <c r="E4004" t="str">
        <f>IFERROR(記録__2[[#This Row],[組]],"")</f>
        <v/>
      </c>
      <c r="F4004" t="str">
        <f>IFERROR(記録__2[[#This Row],[水路]],"")</f>
        <v/>
      </c>
      <c r="G4004" t="str">
        <f>IFERROR(VLOOKUP(D4004,プログラムデータ!A:N,12,0),"")</f>
        <v/>
      </c>
      <c r="H4004" t="str">
        <f>IFERROR(VLOOKUP(D4004,プログラムデータ!A:N,13,0),"")</f>
        <v/>
      </c>
      <c r="I4004" t="str">
        <f>IFERROR(VLOOKUP(D4004,プログラムデータ!A:N,11,0),"")</f>
        <v/>
      </c>
      <c r="J4004" t="str">
        <f>IFERROR(VLOOKUP(D4004,プログラムデータ!A:N,10,0),"")</f>
        <v/>
      </c>
      <c r="K4004" t="str">
        <f>IFERROR(VLOOKUP(D4004,プログラムデータ!A:N,14,0),"")</f>
        <v/>
      </c>
      <c r="L4004" t="str">
        <f t="shared" si="125"/>
        <v xml:space="preserve">    </v>
      </c>
      <c r="M4004" t="str">
        <f>IFERROR(VLOOKUP(J4004,色々!M:P,4,0),"")</f>
        <v/>
      </c>
      <c r="N4004" t="str">
        <f>IFERROR(記録__2[[#This Row],[競技番号]],"")</f>
        <v/>
      </c>
      <c r="O4004" t="str">
        <f>IFERROR(記録__2[[#This Row],[選手番号]],"")</f>
        <v/>
      </c>
    </row>
    <row r="4005" spans="1:15" x14ac:dyDescent="0.2">
      <c r="A4005" t="str">
        <f>IFERROR(VLOOKUP(N4005,プログラム!B:C,2,0),"")</f>
        <v/>
      </c>
      <c r="B4005" t="str">
        <f t="shared" si="124"/>
        <v/>
      </c>
      <c r="C4005" t="str">
        <f>IFERROR(VLOOKUP(B4005,チーム番号!E:F,2,0),"")</f>
        <v/>
      </c>
      <c r="D4005" t="str">
        <f>IFERROR(VLOOKUP(N4005,プログラム!B:C,2,0),"")</f>
        <v/>
      </c>
      <c r="E4005" t="str">
        <f>IFERROR(記録__2[[#This Row],[組]],"")</f>
        <v/>
      </c>
      <c r="F4005" t="str">
        <f>IFERROR(記録__2[[#This Row],[水路]],"")</f>
        <v/>
      </c>
      <c r="G4005" t="str">
        <f>IFERROR(VLOOKUP(D4005,プログラムデータ!A:N,12,0),"")</f>
        <v/>
      </c>
      <c r="H4005" t="str">
        <f>IFERROR(VLOOKUP(D4005,プログラムデータ!A:N,13,0),"")</f>
        <v/>
      </c>
      <c r="I4005" t="str">
        <f>IFERROR(VLOOKUP(D4005,プログラムデータ!A:N,11,0),"")</f>
        <v/>
      </c>
      <c r="J4005" t="str">
        <f>IFERROR(VLOOKUP(D4005,プログラムデータ!A:N,10,0),"")</f>
        <v/>
      </c>
      <c r="K4005" t="str">
        <f>IFERROR(VLOOKUP(D4005,プログラムデータ!A:N,14,0),"")</f>
        <v/>
      </c>
      <c r="L4005" t="str">
        <f t="shared" si="125"/>
        <v xml:space="preserve">    </v>
      </c>
      <c r="M4005" t="str">
        <f>IFERROR(VLOOKUP(J4005,色々!M:P,4,0),"")</f>
        <v/>
      </c>
      <c r="N4005" t="str">
        <f>IFERROR(記録__2[[#This Row],[競技番号]],"")</f>
        <v/>
      </c>
      <c r="O4005" t="str">
        <f>IFERROR(記録__2[[#This Row],[選手番号]],"")</f>
        <v/>
      </c>
    </row>
    <row r="4006" spans="1:15" x14ac:dyDescent="0.2">
      <c r="A4006" t="str">
        <f>IFERROR(VLOOKUP(N4006,プログラム!B:C,2,0),"")</f>
        <v/>
      </c>
      <c r="B4006" t="str">
        <f t="shared" si="124"/>
        <v/>
      </c>
      <c r="C4006" t="str">
        <f>IFERROR(VLOOKUP(B4006,チーム番号!E:F,2,0),"")</f>
        <v/>
      </c>
      <c r="D4006" t="str">
        <f>IFERROR(VLOOKUP(N4006,プログラム!B:C,2,0),"")</f>
        <v/>
      </c>
      <c r="E4006" t="str">
        <f>IFERROR(記録__2[[#This Row],[組]],"")</f>
        <v/>
      </c>
      <c r="F4006" t="str">
        <f>IFERROR(記録__2[[#This Row],[水路]],"")</f>
        <v/>
      </c>
      <c r="G4006" t="str">
        <f>IFERROR(VLOOKUP(D4006,プログラムデータ!A:N,12,0),"")</f>
        <v/>
      </c>
      <c r="H4006" t="str">
        <f>IFERROR(VLOOKUP(D4006,プログラムデータ!A:N,13,0),"")</f>
        <v/>
      </c>
      <c r="I4006" t="str">
        <f>IFERROR(VLOOKUP(D4006,プログラムデータ!A:N,11,0),"")</f>
        <v/>
      </c>
      <c r="J4006" t="str">
        <f>IFERROR(VLOOKUP(D4006,プログラムデータ!A:N,10,0),"")</f>
        <v/>
      </c>
      <c r="K4006" t="str">
        <f>IFERROR(VLOOKUP(D4006,プログラムデータ!A:N,14,0),"")</f>
        <v/>
      </c>
      <c r="L4006" t="str">
        <f t="shared" si="125"/>
        <v xml:space="preserve">    </v>
      </c>
      <c r="M4006" t="str">
        <f>IFERROR(VLOOKUP(J4006,色々!M:P,4,0),"")</f>
        <v/>
      </c>
      <c r="N4006" t="str">
        <f>IFERROR(記録__2[[#This Row],[競技番号]],"")</f>
        <v/>
      </c>
      <c r="O4006" t="str">
        <f>IFERROR(記録__2[[#This Row],[選手番号]],"")</f>
        <v/>
      </c>
    </row>
    <row r="4007" spans="1:15" x14ac:dyDescent="0.2">
      <c r="A4007" t="str">
        <f>IFERROR(VLOOKUP(N4007,プログラム!B:C,2,0),"")</f>
        <v/>
      </c>
      <c r="B4007" t="str">
        <f t="shared" si="124"/>
        <v/>
      </c>
      <c r="C4007" t="str">
        <f>IFERROR(VLOOKUP(B4007,チーム番号!E:F,2,0),"")</f>
        <v/>
      </c>
      <c r="D4007" t="str">
        <f>IFERROR(VLOOKUP(N4007,プログラム!B:C,2,0),"")</f>
        <v/>
      </c>
      <c r="E4007" t="str">
        <f>IFERROR(記録__2[[#This Row],[組]],"")</f>
        <v/>
      </c>
      <c r="F4007" t="str">
        <f>IFERROR(記録__2[[#This Row],[水路]],"")</f>
        <v/>
      </c>
      <c r="G4007" t="str">
        <f>IFERROR(VLOOKUP(D4007,プログラムデータ!A:N,12,0),"")</f>
        <v/>
      </c>
      <c r="H4007" t="str">
        <f>IFERROR(VLOOKUP(D4007,プログラムデータ!A:N,13,0),"")</f>
        <v/>
      </c>
      <c r="I4007" t="str">
        <f>IFERROR(VLOOKUP(D4007,プログラムデータ!A:N,11,0),"")</f>
        <v/>
      </c>
      <c r="J4007" t="str">
        <f>IFERROR(VLOOKUP(D4007,プログラムデータ!A:N,10,0),"")</f>
        <v/>
      </c>
      <c r="K4007" t="str">
        <f>IFERROR(VLOOKUP(D4007,プログラムデータ!A:N,14,0),"")</f>
        <v/>
      </c>
      <c r="L4007" t="str">
        <f t="shared" si="125"/>
        <v xml:space="preserve">    </v>
      </c>
      <c r="M4007" t="str">
        <f>IFERROR(VLOOKUP(J4007,色々!M:P,4,0),"")</f>
        <v/>
      </c>
      <c r="N4007" t="str">
        <f>IFERROR(記録__2[[#This Row],[競技番号]],"")</f>
        <v/>
      </c>
      <c r="O4007" t="str">
        <f>IFERROR(記録__2[[#This Row],[選手番号]],"")</f>
        <v/>
      </c>
    </row>
    <row r="4008" spans="1:15" x14ac:dyDescent="0.2">
      <c r="A4008" t="str">
        <f>IFERROR(VLOOKUP(N4008,プログラム!B:C,2,0),"")</f>
        <v/>
      </c>
      <c r="B4008" t="str">
        <f t="shared" si="124"/>
        <v/>
      </c>
      <c r="C4008" t="str">
        <f>IFERROR(VLOOKUP(B4008,チーム番号!E:F,2,0),"")</f>
        <v/>
      </c>
      <c r="D4008" t="str">
        <f>IFERROR(VLOOKUP(N4008,プログラム!B:C,2,0),"")</f>
        <v/>
      </c>
      <c r="E4008" t="str">
        <f>IFERROR(記録__2[[#This Row],[組]],"")</f>
        <v/>
      </c>
      <c r="F4008" t="str">
        <f>IFERROR(記録__2[[#This Row],[水路]],"")</f>
        <v/>
      </c>
      <c r="G4008" t="str">
        <f>IFERROR(VLOOKUP(D4008,プログラムデータ!A:N,12,0),"")</f>
        <v/>
      </c>
      <c r="H4008" t="str">
        <f>IFERROR(VLOOKUP(D4008,プログラムデータ!A:N,13,0),"")</f>
        <v/>
      </c>
      <c r="I4008" t="str">
        <f>IFERROR(VLOOKUP(D4008,プログラムデータ!A:N,11,0),"")</f>
        <v/>
      </c>
      <c r="J4008" t="str">
        <f>IFERROR(VLOOKUP(D4008,プログラムデータ!A:N,10,0),"")</f>
        <v/>
      </c>
      <c r="K4008" t="str">
        <f>IFERROR(VLOOKUP(D4008,プログラムデータ!A:N,14,0),"")</f>
        <v/>
      </c>
      <c r="L4008" t="str">
        <f t="shared" si="125"/>
        <v xml:space="preserve">    </v>
      </c>
      <c r="M4008" t="str">
        <f>IFERROR(VLOOKUP(J4008,色々!M:P,4,0),"")</f>
        <v/>
      </c>
      <c r="N4008" t="str">
        <f>IFERROR(記録__2[[#This Row],[競技番号]],"")</f>
        <v/>
      </c>
      <c r="O4008" t="str">
        <f>IFERROR(記録__2[[#This Row],[選手番号]],"")</f>
        <v/>
      </c>
    </row>
    <row r="4009" spans="1:15" x14ac:dyDescent="0.2">
      <c r="A4009" t="str">
        <f>IFERROR(VLOOKUP(N4009,プログラム!B:C,2,0),"")</f>
        <v/>
      </c>
      <c r="B4009" t="str">
        <f t="shared" si="124"/>
        <v/>
      </c>
      <c r="C4009" t="str">
        <f>IFERROR(VLOOKUP(B4009,チーム番号!E:F,2,0),"")</f>
        <v/>
      </c>
      <c r="D4009" t="str">
        <f>IFERROR(VLOOKUP(N4009,プログラム!B:C,2,0),"")</f>
        <v/>
      </c>
      <c r="E4009" t="str">
        <f>IFERROR(記録__2[[#This Row],[組]],"")</f>
        <v/>
      </c>
      <c r="F4009" t="str">
        <f>IFERROR(記録__2[[#This Row],[水路]],"")</f>
        <v/>
      </c>
      <c r="G4009" t="str">
        <f>IFERROR(VLOOKUP(D4009,プログラムデータ!A:N,12,0),"")</f>
        <v/>
      </c>
      <c r="H4009" t="str">
        <f>IFERROR(VLOOKUP(D4009,プログラムデータ!A:N,13,0),"")</f>
        <v/>
      </c>
      <c r="I4009" t="str">
        <f>IFERROR(VLOOKUP(D4009,プログラムデータ!A:N,11,0),"")</f>
        <v/>
      </c>
      <c r="J4009" t="str">
        <f>IFERROR(VLOOKUP(D4009,プログラムデータ!A:N,10,0),"")</f>
        <v/>
      </c>
      <c r="K4009" t="str">
        <f>IFERROR(VLOOKUP(D4009,プログラムデータ!A:N,14,0),"")</f>
        <v/>
      </c>
      <c r="L4009" t="str">
        <f t="shared" si="125"/>
        <v xml:space="preserve">    </v>
      </c>
      <c r="M4009" t="str">
        <f>IFERROR(VLOOKUP(J4009,色々!M:P,4,0),"")</f>
        <v/>
      </c>
      <c r="N4009" t="str">
        <f>IFERROR(記録__2[[#This Row],[競技番号]],"")</f>
        <v/>
      </c>
      <c r="O4009" t="str">
        <f>IFERROR(記録__2[[#This Row],[選手番号]],"")</f>
        <v/>
      </c>
    </row>
    <row r="4010" spans="1:15" x14ac:dyDescent="0.2">
      <c r="A4010" t="str">
        <f>IFERROR(VLOOKUP(N4010,プログラム!B:C,2,0),"")</f>
        <v/>
      </c>
      <c r="B4010" t="str">
        <f t="shared" si="124"/>
        <v/>
      </c>
      <c r="C4010" t="str">
        <f>IFERROR(VLOOKUP(B4010,チーム番号!E:F,2,0),"")</f>
        <v/>
      </c>
      <c r="D4010" t="str">
        <f>IFERROR(VLOOKUP(N4010,プログラム!B:C,2,0),"")</f>
        <v/>
      </c>
      <c r="E4010" t="str">
        <f>IFERROR(記録__2[[#This Row],[組]],"")</f>
        <v/>
      </c>
      <c r="F4010" t="str">
        <f>IFERROR(記録__2[[#This Row],[水路]],"")</f>
        <v/>
      </c>
      <c r="G4010" t="str">
        <f>IFERROR(VLOOKUP(D4010,プログラムデータ!A:N,12,0),"")</f>
        <v/>
      </c>
      <c r="H4010" t="str">
        <f>IFERROR(VLOOKUP(D4010,プログラムデータ!A:N,13,0),"")</f>
        <v/>
      </c>
      <c r="I4010" t="str">
        <f>IFERROR(VLOOKUP(D4010,プログラムデータ!A:N,11,0),"")</f>
        <v/>
      </c>
      <c r="J4010" t="str">
        <f>IFERROR(VLOOKUP(D4010,プログラムデータ!A:N,10,0),"")</f>
        <v/>
      </c>
      <c r="K4010" t="str">
        <f>IFERROR(VLOOKUP(D4010,プログラムデータ!A:N,14,0),"")</f>
        <v/>
      </c>
      <c r="L4010" t="str">
        <f t="shared" si="125"/>
        <v xml:space="preserve">    </v>
      </c>
      <c r="M4010" t="str">
        <f>IFERROR(VLOOKUP(J4010,色々!M:P,4,0),"")</f>
        <v/>
      </c>
      <c r="N4010" t="str">
        <f>IFERROR(記録__2[[#This Row],[競技番号]],"")</f>
        <v/>
      </c>
      <c r="O4010" t="str">
        <f>IFERROR(記録__2[[#This Row],[選手番号]],"")</f>
        <v/>
      </c>
    </row>
    <row r="4011" spans="1:15" x14ac:dyDescent="0.2">
      <c r="A4011" t="str">
        <f>IFERROR(VLOOKUP(N4011,プログラム!B:C,2,0),"")</f>
        <v/>
      </c>
      <c r="B4011" t="str">
        <f t="shared" si="124"/>
        <v/>
      </c>
      <c r="C4011" t="str">
        <f>IFERROR(VLOOKUP(B4011,チーム番号!E:F,2,0),"")</f>
        <v/>
      </c>
      <c r="D4011" t="str">
        <f>IFERROR(VLOOKUP(N4011,プログラム!B:C,2,0),"")</f>
        <v/>
      </c>
      <c r="E4011" t="str">
        <f>IFERROR(記録__2[[#This Row],[組]],"")</f>
        <v/>
      </c>
      <c r="F4011" t="str">
        <f>IFERROR(記録__2[[#This Row],[水路]],"")</f>
        <v/>
      </c>
      <c r="G4011" t="str">
        <f>IFERROR(VLOOKUP(D4011,プログラムデータ!A:N,12,0),"")</f>
        <v/>
      </c>
      <c r="H4011" t="str">
        <f>IFERROR(VLOOKUP(D4011,プログラムデータ!A:N,13,0),"")</f>
        <v/>
      </c>
      <c r="I4011" t="str">
        <f>IFERROR(VLOOKUP(D4011,プログラムデータ!A:N,11,0),"")</f>
        <v/>
      </c>
      <c r="J4011" t="str">
        <f>IFERROR(VLOOKUP(D4011,プログラムデータ!A:N,10,0),"")</f>
        <v/>
      </c>
      <c r="K4011" t="str">
        <f>IFERROR(VLOOKUP(D4011,プログラムデータ!A:N,14,0),"")</f>
        <v/>
      </c>
      <c r="L4011" t="str">
        <f t="shared" si="125"/>
        <v xml:space="preserve">    </v>
      </c>
      <c r="M4011" t="str">
        <f>IFERROR(VLOOKUP(J4011,色々!M:P,4,0),"")</f>
        <v/>
      </c>
      <c r="N4011" t="str">
        <f>IFERROR(記録__2[[#This Row],[競技番号]],"")</f>
        <v/>
      </c>
      <c r="O4011" t="str">
        <f>IFERROR(記録__2[[#This Row],[選手番号]],"")</f>
        <v/>
      </c>
    </row>
    <row r="4012" spans="1:15" x14ac:dyDescent="0.2">
      <c r="A4012" t="str">
        <f>IFERROR(VLOOKUP(N4012,プログラム!B:C,2,0),"")</f>
        <v/>
      </c>
      <c r="B4012" t="str">
        <f t="shared" si="124"/>
        <v/>
      </c>
      <c r="C4012" t="str">
        <f>IFERROR(VLOOKUP(B4012,チーム番号!E:F,2,0),"")</f>
        <v/>
      </c>
      <c r="D4012" t="str">
        <f>IFERROR(VLOOKUP(N4012,プログラム!B:C,2,0),"")</f>
        <v/>
      </c>
      <c r="E4012" t="str">
        <f>IFERROR(記録__2[[#This Row],[組]],"")</f>
        <v/>
      </c>
      <c r="F4012" t="str">
        <f>IFERROR(記録__2[[#This Row],[水路]],"")</f>
        <v/>
      </c>
      <c r="G4012" t="str">
        <f>IFERROR(VLOOKUP(D4012,プログラムデータ!A:N,12,0),"")</f>
        <v/>
      </c>
      <c r="H4012" t="str">
        <f>IFERROR(VLOOKUP(D4012,プログラムデータ!A:N,13,0),"")</f>
        <v/>
      </c>
      <c r="I4012" t="str">
        <f>IFERROR(VLOOKUP(D4012,プログラムデータ!A:N,11,0),"")</f>
        <v/>
      </c>
      <c r="J4012" t="str">
        <f>IFERROR(VLOOKUP(D4012,プログラムデータ!A:N,10,0),"")</f>
        <v/>
      </c>
      <c r="K4012" t="str">
        <f>IFERROR(VLOOKUP(D4012,プログラムデータ!A:N,14,0),"")</f>
        <v/>
      </c>
      <c r="L4012" t="str">
        <f t="shared" si="125"/>
        <v xml:space="preserve">    </v>
      </c>
      <c r="M4012" t="str">
        <f>IFERROR(VLOOKUP(J4012,色々!M:P,4,0),"")</f>
        <v/>
      </c>
      <c r="N4012" t="str">
        <f>IFERROR(記録__2[[#This Row],[競技番号]],"")</f>
        <v/>
      </c>
      <c r="O4012" t="str">
        <f>IFERROR(記録__2[[#This Row],[選手番号]],"")</f>
        <v/>
      </c>
    </row>
    <row r="4013" spans="1:15" x14ac:dyDescent="0.2">
      <c r="A4013" t="str">
        <f>IFERROR(VLOOKUP(N4013,プログラム!B:C,2,0),"")</f>
        <v/>
      </c>
      <c r="B4013" t="str">
        <f t="shared" si="124"/>
        <v/>
      </c>
      <c r="C4013" t="str">
        <f>IFERROR(VLOOKUP(B4013,チーム番号!E:F,2,0),"")</f>
        <v/>
      </c>
      <c r="D4013" t="str">
        <f>IFERROR(VLOOKUP(N4013,プログラム!B:C,2,0),"")</f>
        <v/>
      </c>
      <c r="E4013" t="str">
        <f>IFERROR(記録__2[[#This Row],[組]],"")</f>
        <v/>
      </c>
      <c r="F4013" t="str">
        <f>IFERROR(記録__2[[#This Row],[水路]],"")</f>
        <v/>
      </c>
      <c r="G4013" t="str">
        <f>IFERROR(VLOOKUP(D4013,プログラムデータ!A:N,12,0),"")</f>
        <v/>
      </c>
      <c r="H4013" t="str">
        <f>IFERROR(VLOOKUP(D4013,プログラムデータ!A:N,13,0),"")</f>
        <v/>
      </c>
      <c r="I4013" t="str">
        <f>IFERROR(VLOOKUP(D4013,プログラムデータ!A:N,11,0),"")</f>
        <v/>
      </c>
      <c r="J4013" t="str">
        <f>IFERROR(VLOOKUP(D4013,プログラムデータ!A:N,10,0),"")</f>
        <v/>
      </c>
      <c r="K4013" t="str">
        <f>IFERROR(VLOOKUP(D4013,プログラムデータ!A:N,14,0),"")</f>
        <v/>
      </c>
      <c r="L4013" t="str">
        <f t="shared" si="125"/>
        <v xml:space="preserve">    </v>
      </c>
      <c r="M4013" t="str">
        <f>IFERROR(VLOOKUP(J4013,色々!M:P,4,0),"")</f>
        <v/>
      </c>
      <c r="N4013" t="str">
        <f>IFERROR(記録__2[[#This Row],[競技番号]],"")</f>
        <v/>
      </c>
      <c r="O4013" t="str">
        <f>IFERROR(記録__2[[#This Row],[選手番号]],"")</f>
        <v/>
      </c>
    </row>
    <row r="4014" spans="1:15" x14ac:dyDescent="0.2">
      <c r="A4014" t="str">
        <f>IFERROR(VLOOKUP(N4014,プログラム!B:C,2,0),"")</f>
        <v/>
      </c>
      <c r="B4014" t="str">
        <f t="shared" si="124"/>
        <v/>
      </c>
      <c r="C4014" t="str">
        <f>IFERROR(VLOOKUP(B4014,チーム番号!E:F,2,0),"")</f>
        <v/>
      </c>
      <c r="D4014" t="str">
        <f>IFERROR(VLOOKUP(N4014,プログラム!B:C,2,0),"")</f>
        <v/>
      </c>
      <c r="E4014" t="str">
        <f>IFERROR(記録__2[[#This Row],[組]],"")</f>
        <v/>
      </c>
      <c r="F4014" t="str">
        <f>IFERROR(記録__2[[#This Row],[水路]],"")</f>
        <v/>
      </c>
      <c r="G4014" t="str">
        <f>IFERROR(VLOOKUP(D4014,プログラムデータ!A:N,12,0),"")</f>
        <v/>
      </c>
      <c r="H4014" t="str">
        <f>IFERROR(VLOOKUP(D4014,プログラムデータ!A:N,13,0),"")</f>
        <v/>
      </c>
      <c r="I4014" t="str">
        <f>IFERROR(VLOOKUP(D4014,プログラムデータ!A:N,11,0),"")</f>
        <v/>
      </c>
      <c r="J4014" t="str">
        <f>IFERROR(VLOOKUP(D4014,プログラムデータ!A:N,10,0),"")</f>
        <v/>
      </c>
      <c r="K4014" t="str">
        <f>IFERROR(VLOOKUP(D4014,プログラムデータ!A:N,14,0),"")</f>
        <v/>
      </c>
      <c r="L4014" t="str">
        <f t="shared" si="125"/>
        <v xml:space="preserve">    </v>
      </c>
      <c r="M4014" t="str">
        <f>IFERROR(VLOOKUP(J4014,色々!M:P,4,0),"")</f>
        <v/>
      </c>
      <c r="N4014" t="str">
        <f>IFERROR(記録__2[[#This Row],[競技番号]],"")</f>
        <v/>
      </c>
      <c r="O4014" t="str">
        <f>IFERROR(記録__2[[#This Row],[選手番号]],"")</f>
        <v/>
      </c>
    </row>
    <row r="4015" spans="1:15" x14ac:dyDescent="0.2">
      <c r="A4015" t="str">
        <f>IFERROR(VLOOKUP(N4015,プログラム!B:C,2,0),"")</f>
        <v/>
      </c>
      <c r="B4015" t="str">
        <f t="shared" si="124"/>
        <v/>
      </c>
      <c r="C4015" t="str">
        <f>IFERROR(VLOOKUP(B4015,チーム番号!E:F,2,0),"")</f>
        <v/>
      </c>
      <c r="D4015" t="str">
        <f>IFERROR(VLOOKUP(N4015,プログラム!B:C,2,0),"")</f>
        <v/>
      </c>
      <c r="E4015" t="str">
        <f>IFERROR(記録__2[[#This Row],[組]],"")</f>
        <v/>
      </c>
      <c r="F4015" t="str">
        <f>IFERROR(記録__2[[#This Row],[水路]],"")</f>
        <v/>
      </c>
      <c r="G4015" t="str">
        <f>IFERROR(VLOOKUP(D4015,プログラムデータ!A:N,12,0),"")</f>
        <v/>
      </c>
      <c r="H4015" t="str">
        <f>IFERROR(VLOOKUP(D4015,プログラムデータ!A:N,13,0),"")</f>
        <v/>
      </c>
      <c r="I4015" t="str">
        <f>IFERROR(VLOOKUP(D4015,プログラムデータ!A:N,11,0),"")</f>
        <v/>
      </c>
      <c r="J4015" t="str">
        <f>IFERROR(VLOOKUP(D4015,プログラムデータ!A:N,10,0),"")</f>
        <v/>
      </c>
      <c r="K4015" t="str">
        <f>IFERROR(VLOOKUP(D4015,プログラムデータ!A:N,14,0),"")</f>
        <v/>
      </c>
      <c r="L4015" t="str">
        <f t="shared" si="125"/>
        <v xml:space="preserve">    </v>
      </c>
      <c r="M4015" t="str">
        <f>IFERROR(VLOOKUP(J4015,色々!M:P,4,0),"")</f>
        <v/>
      </c>
      <c r="N4015" t="str">
        <f>IFERROR(記録__2[[#This Row],[競技番号]],"")</f>
        <v/>
      </c>
      <c r="O4015" t="str">
        <f>IFERROR(記録__2[[#This Row],[選手番号]],"")</f>
        <v/>
      </c>
    </row>
    <row r="4016" spans="1:15" x14ac:dyDescent="0.2">
      <c r="A4016" t="str">
        <f>IFERROR(VLOOKUP(N4016,プログラム!B:C,2,0),"")</f>
        <v/>
      </c>
      <c r="B4016" t="str">
        <f t="shared" si="124"/>
        <v/>
      </c>
      <c r="C4016" t="str">
        <f>IFERROR(VLOOKUP(B4016,チーム番号!E:F,2,0),"")</f>
        <v/>
      </c>
      <c r="D4016" t="str">
        <f>IFERROR(VLOOKUP(N4016,プログラム!B:C,2,0),"")</f>
        <v/>
      </c>
      <c r="E4016" t="str">
        <f>IFERROR(記録__2[[#This Row],[組]],"")</f>
        <v/>
      </c>
      <c r="F4016" t="str">
        <f>IFERROR(記録__2[[#This Row],[水路]],"")</f>
        <v/>
      </c>
      <c r="G4016" t="str">
        <f>IFERROR(VLOOKUP(D4016,プログラムデータ!A:N,12,0),"")</f>
        <v/>
      </c>
      <c r="H4016" t="str">
        <f>IFERROR(VLOOKUP(D4016,プログラムデータ!A:N,13,0),"")</f>
        <v/>
      </c>
      <c r="I4016" t="str">
        <f>IFERROR(VLOOKUP(D4016,プログラムデータ!A:N,11,0),"")</f>
        <v/>
      </c>
      <c r="J4016" t="str">
        <f>IFERROR(VLOOKUP(D4016,プログラムデータ!A:N,10,0),"")</f>
        <v/>
      </c>
      <c r="K4016" t="str">
        <f>IFERROR(VLOOKUP(D4016,プログラムデータ!A:N,14,0),"")</f>
        <v/>
      </c>
      <c r="L4016" t="str">
        <f t="shared" si="125"/>
        <v xml:space="preserve">    </v>
      </c>
      <c r="M4016" t="str">
        <f>IFERROR(VLOOKUP(J4016,色々!M:P,4,0),"")</f>
        <v/>
      </c>
      <c r="N4016" t="str">
        <f>IFERROR(記録__2[[#This Row],[競技番号]],"")</f>
        <v/>
      </c>
      <c r="O4016" t="str">
        <f>IFERROR(記録__2[[#This Row],[選手番号]],"")</f>
        <v/>
      </c>
    </row>
    <row r="4017" spans="1:15" x14ac:dyDescent="0.2">
      <c r="A4017" t="str">
        <f>IFERROR(VLOOKUP(N4017,プログラム!B:C,2,0),"")</f>
        <v/>
      </c>
      <c r="B4017" t="str">
        <f t="shared" si="124"/>
        <v/>
      </c>
      <c r="C4017" t="str">
        <f>IFERROR(VLOOKUP(B4017,チーム番号!E:F,2,0),"")</f>
        <v/>
      </c>
      <c r="D4017" t="str">
        <f>IFERROR(VLOOKUP(N4017,プログラム!B:C,2,0),"")</f>
        <v/>
      </c>
      <c r="E4017" t="str">
        <f>IFERROR(記録__2[[#This Row],[組]],"")</f>
        <v/>
      </c>
      <c r="F4017" t="str">
        <f>IFERROR(記録__2[[#This Row],[水路]],"")</f>
        <v/>
      </c>
      <c r="G4017" t="str">
        <f>IFERROR(VLOOKUP(D4017,プログラムデータ!A:N,12,0),"")</f>
        <v/>
      </c>
      <c r="H4017" t="str">
        <f>IFERROR(VLOOKUP(D4017,プログラムデータ!A:N,13,0),"")</f>
        <v/>
      </c>
      <c r="I4017" t="str">
        <f>IFERROR(VLOOKUP(D4017,プログラムデータ!A:N,11,0),"")</f>
        <v/>
      </c>
      <c r="J4017" t="str">
        <f>IFERROR(VLOOKUP(D4017,プログラムデータ!A:N,10,0),"")</f>
        <v/>
      </c>
      <c r="K4017" t="str">
        <f>IFERROR(VLOOKUP(D4017,プログラムデータ!A:N,14,0),"")</f>
        <v/>
      </c>
      <c r="L4017" t="str">
        <f t="shared" si="125"/>
        <v xml:space="preserve">    </v>
      </c>
      <c r="M4017" t="str">
        <f>IFERROR(VLOOKUP(J4017,色々!M:P,4,0),"")</f>
        <v/>
      </c>
      <c r="N4017" t="str">
        <f>IFERROR(記録__2[[#This Row],[競技番号]],"")</f>
        <v/>
      </c>
      <c r="O4017" t="str">
        <f>IFERROR(記録__2[[#This Row],[選手番号]],"")</f>
        <v/>
      </c>
    </row>
    <row r="4018" spans="1:15" x14ac:dyDescent="0.2">
      <c r="A4018" t="str">
        <f>IFERROR(VLOOKUP(N4018,プログラム!B:C,2,0),"")</f>
        <v/>
      </c>
      <c r="B4018" t="str">
        <f t="shared" si="124"/>
        <v/>
      </c>
      <c r="C4018" t="str">
        <f>IFERROR(VLOOKUP(B4018,チーム番号!E:F,2,0),"")</f>
        <v/>
      </c>
      <c r="D4018" t="str">
        <f>IFERROR(VLOOKUP(N4018,プログラム!B:C,2,0),"")</f>
        <v/>
      </c>
      <c r="E4018" t="str">
        <f>IFERROR(記録__2[[#This Row],[組]],"")</f>
        <v/>
      </c>
      <c r="F4018" t="str">
        <f>IFERROR(記録__2[[#This Row],[水路]],"")</f>
        <v/>
      </c>
      <c r="G4018" t="str">
        <f>IFERROR(VLOOKUP(D4018,プログラムデータ!A:N,12,0),"")</f>
        <v/>
      </c>
      <c r="H4018" t="str">
        <f>IFERROR(VLOOKUP(D4018,プログラムデータ!A:N,13,0),"")</f>
        <v/>
      </c>
      <c r="I4018" t="str">
        <f>IFERROR(VLOOKUP(D4018,プログラムデータ!A:N,11,0),"")</f>
        <v/>
      </c>
      <c r="J4018" t="str">
        <f>IFERROR(VLOOKUP(D4018,プログラムデータ!A:N,10,0),"")</f>
        <v/>
      </c>
      <c r="K4018" t="str">
        <f>IFERROR(VLOOKUP(D4018,プログラムデータ!A:N,14,0),"")</f>
        <v/>
      </c>
      <c r="L4018" t="str">
        <f t="shared" si="125"/>
        <v xml:space="preserve">    </v>
      </c>
      <c r="M4018" t="str">
        <f>IFERROR(VLOOKUP(J4018,色々!M:P,4,0),"")</f>
        <v/>
      </c>
      <c r="N4018" t="str">
        <f>IFERROR(記録__2[[#This Row],[競技番号]],"")</f>
        <v/>
      </c>
      <c r="O4018" t="str">
        <f>IFERROR(記録__2[[#This Row],[選手番号]],"")</f>
        <v/>
      </c>
    </row>
    <row r="4019" spans="1:15" x14ac:dyDescent="0.2">
      <c r="A4019" t="str">
        <f>IFERROR(VLOOKUP(N4019,プログラム!B:C,2,0),"")</f>
        <v/>
      </c>
      <c r="B4019" t="str">
        <f t="shared" si="124"/>
        <v/>
      </c>
      <c r="C4019" t="str">
        <f>IFERROR(VLOOKUP(B4019,チーム番号!E:F,2,0),"")</f>
        <v/>
      </c>
      <c r="D4019" t="str">
        <f>IFERROR(VLOOKUP(N4019,プログラム!B:C,2,0),"")</f>
        <v/>
      </c>
      <c r="E4019" t="str">
        <f>IFERROR(記録__2[[#This Row],[組]],"")</f>
        <v/>
      </c>
      <c r="F4019" t="str">
        <f>IFERROR(記録__2[[#This Row],[水路]],"")</f>
        <v/>
      </c>
      <c r="G4019" t="str">
        <f>IFERROR(VLOOKUP(D4019,プログラムデータ!A:N,12,0),"")</f>
        <v/>
      </c>
      <c r="H4019" t="str">
        <f>IFERROR(VLOOKUP(D4019,プログラムデータ!A:N,13,0),"")</f>
        <v/>
      </c>
      <c r="I4019" t="str">
        <f>IFERROR(VLOOKUP(D4019,プログラムデータ!A:N,11,0),"")</f>
        <v/>
      </c>
      <c r="J4019" t="str">
        <f>IFERROR(VLOOKUP(D4019,プログラムデータ!A:N,10,0),"")</f>
        <v/>
      </c>
      <c r="K4019" t="str">
        <f>IFERROR(VLOOKUP(D4019,プログラムデータ!A:N,14,0),"")</f>
        <v/>
      </c>
      <c r="L4019" t="str">
        <f t="shared" si="125"/>
        <v xml:space="preserve">    </v>
      </c>
      <c r="M4019" t="str">
        <f>IFERROR(VLOOKUP(J4019,色々!M:P,4,0),"")</f>
        <v/>
      </c>
      <c r="N4019" t="str">
        <f>IFERROR(記録__2[[#This Row],[競技番号]],"")</f>
        <v/>
      </c>
      <c r="O4019" t="str">
        <f>IFERROR(記録__2[[#This Row],[選手番号]],"")</f>
        <v/>
      </c>
    </row>
    <row r="4020" spans="1:15" x14ac:dyDescent="0.2">
      <c r="A4020" t="str">
        <f>IFERROR(VLOOKUP(N4020,プログラム!B:C,2,0),"")</f>
        <v/>
      </c>
      <c r="B4020" t="str">
        <f t="shared" si="124"/>
        <v/>
      </c>
      <c r="C4020" t="str">
        <f>IFERROR(VLOOKUP(B4020,チーム番号!E:F,2,0),"")</f>
        <v/>
      </c>
      <c r="D4020" t="str">
        <f>IFERROR(VLOOKUP(N4020,プログラム!B:C,2,0),"")</f>
        <v/>
      </c>
      <c r="E4020" t="str">
        <f>IFERROR(記録__2[[#This Row],[組]],"")</f>
        <v/>
      </c>
      <c r="F4020" t="str">
        <f>IFERROR(記録__2[[#This Row],[水路]],"")</f>
        <v/>
      </c>
      <c r="G4020" t="str">
        <f>IFERROR(VLOOKUP(D4020,プログラムデータ!A:N,12,0),"")</f>
        <v/>
      </c>
      <c r="H4020" t="str">
        <f>IFERROR(VLOOKUP(D4020,プログラムデータ!A:N,13,0),"")</f>
        <v/>
      </c>
      <c r="I4020" t="str">
        <f>IFERROR(VLOOKUP(D4020,プログラムデータ!A:N,11,0),"")</f>
        <v/>
      </c>
      <c r="J4020" t="str">
        <f>IFERROR(VLOOKUP(D4020,プログラムデータ!A:N,10,0),"")</f>
        <v/>
      </c>
      <c r="K4020" t="str">
        <f>IFERROR(VLOOKUP(D4020,プログラムデータ!A:N,14,0),"")</f>
        <v/>
      </c>
      <c r="L4020" t="str">
        <f t="shared" si="125"/>
        <v xml:space="preserve">    </v>
      </c>
      <c r="M4020" t="str">
        <f>IFERROR(VLOOKUP(J4020,色々!M:P,4,0),"")</f>
        <v/>
      </c>
      <c r="N4020" t="str">
        <f>IFERROR(記録__2[[#This Row],[競技番号]],"")</f>
        <v/>
      </c>
      <c r="O4020" t="str">
        <f>IFERROR(記録__2[[#This Row],[選手番号]],"")</f>
        <v/>
      </c>
    </row>
    <row r="4021" spans="1:15" x14ac:dyDescent="0.2">
      <c r="A4021" t="str">
        <f>IFERROR(VLOOKUP(N4021,プログラム!B:C,2,0),"")</f>
        <v/>
      </c>
      <c r="B4021" t="str">
        <f t="shared" si="124"/>
        <v/>
      </c>
      <c r="C4021" t="str">
        <f>IFERROR(VLOOKUP(B4021,チーム番号!E:F,2,0),"")</f>
        <v/>
      </c>
      <c r="D4021" t="str">
        <f>IFERROR(VLOOKUP(N4021,プログラム!B:C,2,0),"")</f>
        <v/>
      </c>
      <c r="E4021" t="str">
        <f>IFERROR(記録__2[[#This Row],[組]],"")</f>
        <v/>
      </c>
      <c r="F4021" t="str">
        <f>IFERROR(記録__2[[#This Row],[水路]],"")</f>
        <v/>
      </c>
      <c r="G4021" t="str">
        <f>IFERROR(VLOOKUP(D4021,プログラムデータ!A:N,12,0),"")</f>
        <v/>
      </c>
      <c r="H4021" t="str">
        <f>IFERROR(VLOOKUP(D4021,プログラムデータ!A:N,13,0),"")</f>
        <v/>
      </c>
      <c r="I4021" t="str">
        <f>IFERROR(VLOOKUP(D4021,プログラムデータ!A:N,11,0),"")</f>
        <v/>
      </c>
      <c r="J4021" t="str">
        <f>IFERROR(VLOOKUP(D4021,プログラムデータ!A:N,10,0),"")</f>
        <v/>
      </c>
      <c r="K4021" t="str">
        <f>IFERROR(VLOOKUP(D4021,プログラムデータ!A:N,14,0),"")</f>
        <v/>
      </c>
      <c r="L4021" t="str">
        <f t="shared" si="125"/>
        <v xml:space="preserve">    </v>
      </c>
      <c r="M4021" t="str">
        <f>IFERROR(VLOOKUP(J4021,色々!M:P,4,0),"")</f>
        <v/>
      </c>
      <c r="N4021" t="str">
        <f>IFERROR(記録__2[[#This Row],[競技番号]],"")</f>
        <v/>
      </c>
      <c r="O4021" t="str">
        <f>IFERROR(記録__2[[#This Row],[選手番号]],"")</f>
        <v/>
      </c>
    </row>
    <row r="4022" spans="1:15" x14ac:dyDescent="0.2">
      <c r="A4022" t="str">
        <f>IFERROR(VLOOKUP(N4022,プログラム!B:C,2,0),"")</f>
        <v/>
      </c>
      <c r="B4022" t="str">
        <f t="shared" si="124"/>
        <v/>
      </c>
      <c r="C4022" t="str">
        <f>IFERROR(VLOOKUP(B4022,チーム番号!E:F,2,0),"")</f>
        <v/>
      </c>
      <c r="D4022" t="str">
        <f>IFERROR(VLOOKUP(N4022,プログラム!B:C,2,0),"")</f>
        <v/>
      </c>
      <c r="E4022" t="str">
        <f>IFERROR(記録__2[[#This Row],[組]],"")</f>
        <v/>
      </c>
      <c r="F4022" t="str">
        <f>IFERROR(記録__2[[#This Row],[水路]],"")</f>
        <v/>
      </c>
      <c r="G4022" t="str">
        <f>IFERROR(VLOOKUP(D4022,プログラムデータ!A:N,12,0),"")</f>
        <v/>
      </c>
      <c r="H4022" t="str">
        <f>IFERROR(VLOOKUP(D4022,プログラムデータ!A:N,13,0),"")</f>
        <v/>
      </c>
      <c r="I4022" t="str">
        <f>IFERROR(VLOOKUP(D4022,プログラムデータ!A:N,11,0),"")</f>
        <v/>
      </c>
      <c r="J4022" t="str">
        <f>IFERROR(VLOOKUP(D4022,プログラムデータ!A:N,10,0),"")</f>
        <v/>
      </c>
      <c r="K4022" t="str">
        <f>IFERROR(VLOOKUP(D4022,プログラムデータ!A:N,14,0),"")</f>
        <v/>
      </c>
      <c r="L4022" t="str">
        <f t="shared" si="125"/>
        <v xml:space="preserve">    </v>
      </c>
      <c r="M4022" t="str">
        <f>IFERROR(VLOOKUP(J4022,色々!M:P,4,0),"")</f>
        <v/>
      </c>
      <c r="N4022" t="str">
        <f>IFERROR(記録__2[[#This Row],[競技番号]],"")</f>
        <v/>
      </c>
      <c r="O4022" t="str">
        <f>IFERROR(記録__2[[#This Row],[選手番号]],"")</f>
        <v/>
      </c>
    </row>
    <row r="4023" spans="1:15" x14ac:dyDescent="0.2">
      <c r="A4023" t="str">
        <f>IFERROR(VLOOKUP(N4023,プログラム!B:C,2,0),"")</f>
        <v/>
      </c>
      <c r="B4023" t="str">
        <f t="shared" si="124"/>
        <v/>
      </c>
      <c r="C4023" t="str">
        <f>IFERROR(VLOOKUP(B4023,チーム番号!E:F,2,0),"")</f>
        <v/>
      </c>
      <c r="D4023" t="str">
        <f>IFERROR(VLOOKUP(N4023,プログラム!B:C,2,0),"")</f>
        <v/>
      </c>
      <c r="E4023" t="str">
        <f>IFERROR(記録__2[[#This Row],[組]],"")</f>
        <v/>
      </c>
      <c r="F4023" t="str">
        <f>IFERROR(記録__2[[#This Row],[水路]],"")</f>
        <v/>
      </c>
      <c r="G4023" t="str">
        <f>IFERROR(VLOOKUP(D4023,プログラムデータ!A:N,12,0),"")</f>
        <v/>
      </c>
      <c r="H4023" t="str">
        <f>IFERROR(VLOOKUP(D4023,プログラムデータ!A:N,13,0),"")</f>
        <v/>
      </c>
      <c r="I4023" t="str">
        <f>IFERROR(VLOOKUP(D4023,プログラムデータ!A:N,11,0),"")</f>
        <v/>
      </c>
      <c r="J4023" t="str">
        <f>IFERROR(VLOOKUP(D4023,プログラムデータ!A:N,10,0),"")</f>
        <v/>
      </c>
      <c r="K4023" t="str">
        <f>IFERROR(VLOOKUP(D4023,プログラムデータ!A:N,14,0),"")</f>
        <v/>
      </c>
      <c r="L4023" t="str">
        <f t="shared" si="125"/>
        <v xml:space="preserve">    </v>
      </c>
      <c r="M4023" t="str">
        <f>IFERROR(VLOOKUP(J4023,色々!M:P,4,0),"")</f>
        <v/>
      </c>
      <c r="N4023" t="str">
        <f>IFERROR(記録__2[[#This Row],[競技番号]],"")</f>
        <v/>
      </c>
      <c r="O4023" t="str">
        <f>IFERROR(記録__2[[#This Row],[選手番号]],"")</f>
        <v/>
      </c>
    </row>
    <row r="4024" spans="1:15" x14ac:dyDescent="0.2">
      <c r="A4024" t="str">
        <f>IFERROR(VLOOKUP(N4024,プログラム!B:C,2,0),"")</f>
        <v/>
      </c>
      <c r="B4024" t="str">
        <f t="shared" si="124"/>
        <v/>
      </c>
      <c r="C4024" t="str">
        <f>IFERROR(VLOOKUP(B4024,チーム番号!E:F,2,0),"")</f>
        <v/>
      </c>
      <c r="D4024" t="str">
        <f>IFERROR(VLOOKUP(N4024,プログラム!B:C,2,0),"")</f>
        <v/>
      </c>
      <c r="E4024" t="str">
        <f>IFERROR(記録__2[[#This Row],[組]],"")</f>
        <v/>
      </c>
      <c r="F4024" t="str">
        <f>IFERROR(記録__2[[#This Row],[水路]],"")</f>
        <v/>
      </c>
      <c r="G4024" t="str">
        <f>IFERROR(VLOOKUP(D4024,プログラムデータ!A:N,12,0),"")</f>
        <v/>
      </c>
      <c r="H4024" t="str">
        <f>IFERROR(VLOOKUP(D4024,プログラムデータ!A:N,13,0),"")</f>
        <v/>
      </c>
      <c r="I4024" t="str">
        <f>IFERROR(VLOOKUP(D4024,プログラムデータ!A:N,11,0),"")</f>
        <v/>
      </c>
      <c r="J4024" t="str">
        <f>IFERROR(VLOOKUP(D4024,プログラムデータ!A:N,10,0),"")</f>
        <v/>
      </c>
      <c r="K4024" t="str">
        <f>IFERROR(VLOOKUP(D4024,プログラムデータ!A:N,14,0),"")</f>
        <v/>
      </c>
      <c r="L4024" t="str">
        <f t="shared" si="125"/>
        <v xml:space="preserve">    </v>
      </c>
      <c r="M4024" t="str">
        <f>IFERROR(VLOOKUP(J4024,色々!M:P,4,0),"")</f>
        <v/>
      </c>
      <c r="N4024" t="str">
        <f>IFERROR(記録__2[[#This Row],[競技番号]],"")</f>
        <v/>
      </c>
      <c r="O4024" t="str">
        <f>IFERROR(記録__2[[#This Row],[選手番号]],"")</f>
        <v/>
      </c>
    </row>
    <row r="4025" spans="1:15" x14ac:dyDescent="0.2">
      <c r="A4025" t="str">
        <f>IFERROR(VLOOKUP(N4025,プログラム!B:C,2,0),"")</f>
        <v/>
      </c>
      <c r="B4025" t="str">
        <f t="shared" si="124"/>
        <v/>
      </c>
      <c r="C4025" t="str">
        <f>IFERROR(VLOOKUP(B4025,チーム番号!E:F,2,0),"")</f>
        <v/>
      </c>
      <c r="D4025" t="str">
        <f>IFERROR(VLOOKUP(N4025,プログラム!B:C,2,0),"")</f>
        <v/>
      </c>
      <c r="E4025" t="str">
        <f>IFERROR(記録__2[[#This Row],[組]],"")</f>
        <v/>
      </c>
      <c r="F4025" t="str">
        <f>IFERROR(記録__2[[#This Row],[水路]],"")</f>
        <v/>
      </c>
      <c r="G4025" t="str">
        <f>IFERROR(VLOOKUP(D4025,プログラムデータ!A:N,12,0),"")</f>
        <v/>
      </c>
      <c r="H4025" t="str">
        <f>IFERROR(VLOOKUP(D4025,プログラムデータ!A:N,13,0),"")</f>
        <v/>
      </c>
      <c r="I4025" t="str">
        <f>IFERROR(VLOOKUP(D4025,プログラムデータ!A:N,11,0),"")</f>
        <v/>
      </c>
      <c r="J4025" t="str">
        <f>IFERROR(VLOOKUP(D4025,プログラムデータ!A:N,10,0),"")</f>
        <v/>
      </c>
      <c r="K4025" t="str">
        <f>IFERROR(VLOOKUP(D4025,プログラムデータ!A:N,14,0),"")</f>
        <v/>
      </c>
      <c r="L4025" t="str">
        <f t="shared" si="125"/>
        <v xml:space="preserve">    </v>
      </c>
      <c r="M4025" t="str">
        <f>IFERROR(VLOOKUP(J4025,色々!M:P,4,0),"")</f>
        <v/>
      </c>
      <c r="N4025" t="str">
        <f>IFERROR(記録__2[[#This Row],[競技番号]],"")</f>
        <v/>
      </c>
      <c r="O4025" t="str">
        <f>IFERROR(記録__2[[#This Row],[選手番号]],"")</f>
        <v/>
      </c>
    </row>
    <row r="4026" spans="1:15" x14ac:dyDescent="0.2">
      <c r="A4026" t="str">
        <f>IFERROR(VLOOKUP(N4026,プログラム!B:C,2,0),"")</f>
        <v/>
      </c>
      <c r="B4026" t="str">
        <f t="shared" si="124"/>
        <v/>
      </c>
      <c r="C4026" t="str">
        <f>IFERROR(VLOOKUP(B4026,チーム番号!E:F,2,0),"")</f>
        <v/>
      </c>
      <c r="D4026" t="str">
        <f>IFERROR(VLOOKUP(N4026,プログラム!B:C,2,0),"")</f>
        <v/>
      </c>
      <c r="E4026" t="str">
        <f>IFERROR(記録__2[[#This Row],[組]],"")</f>
        <v/>
      </c>
      <c r="F4026" t="str">
        <f>IFERROR(記録__2[[#This Row],[水路]],"")</f>
        <v/>
      </c>
      <c r="G4026" t="str">
        <f>IFERROR(VLOOKUP(D4026,プログラムデータ!A:N,12,0),"")</f>
        <v/>
      </c>
      <c r="H4026" t="str">
        <f>IFERROR(VLOOKUP(D4026,プログラムデータ!A:N,13,0),"")</f>
        <v/>
      </c>
      <c r="I4026" t="str">
        <f>IFERROR(VLOOKUP(D4026,プログラムデータ!A:N,11,0),"")</f>
        <v/>
      </c>
      <c r="J4026" t="str">
        <f>IFERROR(VLOOKUP(D4026,プログラムデータ!A:N,10,0),"")</f>
        <v/>
      </c>
      <c r="K4026" t="str">
        <f>IFERROR(VLOOKUP(D4026,プログラムデータ!A:N,14,0),"")</f>
        <v/>
      </c>
      <c r="L4026" t="str">
        <f t="shared" si="125"/>
        <v xml:space="preserve">    </v>
      </c>
      <c r="M4026" t="str">
        <f>IFERROR(VLOOKUP(J4026,色々!M:P,4,0),"")</f>
        <v/>
      </c>
      <c r="N4026" t="str">
        <f>IFERROR(記録__2[[#This Row],[競技番号]],"")</f>
        <v/>
      </c>
      <c r="O4026" t="str">
        <f>IFERROR(記録__2[[#This Row],[選手番号]],"")</f>
        <v/>
      </c>
    </row>
    <row r="4027" spans="1:15" x14ac:dyDescent="0.2">
      <c r="A4027" t="str">
        <f>IFERROR(VLOOKUP(N4027,プログラム!B:C,2,0),"")</f>
        <v/>
      </c>
      <c r="B4027" t="str">
        <f t="shared" si="124"/>
        <v/>
      </c>
      <c r="C4027" t="str">
        <f>IFERROR(VLOOKUP(B4027,チーム番号!E:F,2,0),"")</f>
        <v/>
      </c>
      <c r="D4027" t="str">
        <f>IFERROR(VLOOKUP(N4027,プログラム!B:C,2,0),"")</f>
        <v/>
      </c>
      <c r="E4027" t="str">
        <f>IFERROR(記録__2[[#This Row],[組]],"")</f>
        <v/>
      </c>
      <c r="F4027" t="str">
        <f>IFERROR(記録__2[[#This Row],[水路]],"")</f>
        <v/>
      </c>
      <c r="G4027" t="str">
        <f>IFERROR(VLOOKUP(D4027,プログラムデータ!A:N,12,0),"")</f>
        <v/>
      </c>
      <c r="H4027" t="str">
        <f>IFERROR(VLOOKUP(D4027,プログラムデータ!A:N,13,0),"")</f>
        <v/>
      </c>
      <c r="I4027" t="str">
        <f>IFERROR(VLOOKUP(D4027,プログラムデータ!A:N,11,0),"")</f>
        <v/>
      </c>
      <c r="J4027" t="str">
        <f>IFERROR(VLOOKUP(D4027,プログラムデータ!A:N,10,0),"")</f>
        <v/>
      </c>
      <c r="K4027" t="str">
        <f>IFERROR(VLOOKUP(D4027,プログラムデータ!A:N,14,0),"")</f>
        <v/>
      </c>
      <c r="L4027" t="str">
        <f t="shared" si="125"/>
        <v xml:space="preserve">    </v>
      </c>
      <c r="M4027" t="str">
        <f>IFERROR(VLOOKUP(J4027,色々!M:P,4,0),"")</f>
        <v/>
      </c>
      <c r="N4027" t="str">
        <f>IFERROR(記録__2[[#This Row],[競技番号]],"")</f>
        <v/>
      </c>
      <c r="O4027" t="str">
        <f>IFERROR(記録__2[[#This Row],[選手番号]],"")</f>
        <v/>
      </c>
    </row>
    <row r="4028" spans="1:15" x14ac:dyDescent="0.2">
      <c r="A4028" t="str">
        <f>IFERROR(VLOOKUP(N4028,プログラム!B:C,2,0),"")</f>
        <v/>
      </c>
      <c r="B4028" t="str">
        <f t="shared" si="124"/>
        <v/>
      </c>
      <c r="C4028" t="str">
        <f>IFERROR(VLOOKUP(B4028,チーム番号!E:F,2,0),"")</f>
        <v/>
      </c>
      <c r="D4028" t="str">
        <f>IFERROR(VLOOKUP(N4028,プログラム!B:C,2,0),"")</f>
        <v/>
      </c>
      <c r="E4028" t="str">
        <f>IFERROR(記録__2[[#This Row],[組]],"")</f>
        <v/>
      </c>
      <c r="F4028" t="str">
        <f>IFERROR(記録__2[[#This Row],[水路]],"")</f>
        <v/>
      </c>
      <c r="G4028" t="str">
        <f>IFERROR(VLOOKUP(D4028,プログラムデータ!A:N,12,0),"")</f>
        <v/>
      </c>
      <c r="H4028" t="str">
        <f>IFERROR(VLOOKUP(D4028,プログラムデータ!A:N,13,0),"")</f>
        <v/>
      </c>
      <c r="I4028" t="str">
        <f>IFERROR(VLOOKUP(D4028,プログラムデータ!A:N,11,0),"")</f>
        <v/>
      </c>
      <c r="J4028" t="str">
        <f>IFERROR(VLOOKUP(D4028,プログラムデータ!A:N,10,0),"")</f>
        <v/>
      </c>
      <c r="K4028" t="str">
        <f>IFERROR(VLOOKUP(D4028,プログラムデータ!A:N,14,0),"")</f>
        <v/>
      </c>
      <c r="L4028" t="str">
        <f t="shared" si="125"/>
        <v xml:space="preserve">    </v>
      </c>
      <c r="M4028" t="str">
        <f>IFERROR(VLOOKUP(J4028,色々!M:P,4,0),"")</f>
        <v/>
      </c>
      <c r="N4028" t="str">
        <f>IFERROR(記録__2[[#This Row],[競技番号]],"")</f>
        <v/>
      </c>
      <c r="O4028" t="str">
        <f>IFERROR(記録__2[[#This Row],[選手番号]],"")</f>
        <v/>
      </c>
    </row>
    <row r="4029" spans="1:15" x14ac:dyDescent="0.2">
      <c r="A4029" t="str">
        <f>IFERROR(VLOOKUP(N4029,プログラム!B:C,2,0),"")</f>
        <v/>
      </c>
      <c r="B4029" t="str">
        <f t="shared" si="124"/>
        <v/>
      </c>
      <c r="C4029" t="str">
        <f>IFERROR(VLOOKUP(B4029,チーム番号!E:F,2,0),"")</f>
        <v/>
      </c>
      <c r="D4029" t="str">
        <f>IFERROR(VLOOKUP(N4029,プログラム!B:C,2,0),"")</f>
        <v/>
      </c>
      <c r="E4029" t="str">
        <f>IFERROR(記録__2[[#This Row],[組]],"")</f>
        <v/>
      </c>
      <c r="F4029" t="str">
        <f>IFERROR(記録__2[[#This Row],[水路]],"")</f>
        <v/>
      </c>
      <c r="G4029" t="str">
        <f>IFERROR(VLOOKUP(D4029,プログラムデータ!A:N,12,0),"")</f>
        <v/>
      </c>
      <c r="H4029" t="str">
        <f>IFERROR(VLOOKUP(D4029,プログラムデータ!A:N,13,0),"")</f>
        <v/>
      </c>
      <c r="I4029" t="str">
        <f>IFERROR(VLOOKUP(D4029,プログラムデータ!A:N,11,0),"")</f>
        <v/>
      </c>
      <c r="J4029" t="str">
        <f>IFERROR(VLOOKUP(D4029,プログラムデータ!A:N,10,0),"")</f>
        <v/>
      </c>
      <c r="K4029" t="str">
        <f>IFERROR(VLOOKUP(D4029,プログラムデータ!A:N,14,0),"")</f>
        <v/>
      </c>
      <c r="L4029" t="str">
        <f t="shared" si="125"/>
        <v xml:space="preserve">    </v>
      </c>
      <c r="M4029" t="str">
        <f>IFERROR(VLOOKUP(J4029,色々!M:P,4,0),"")</f>
        <v/>
      </c>
      <c r="N4029" t="str">
        <f>IFERROR(記録__2[[#This Row],[競技番号]],"")</f>
        <v/>
      </c>
      <c r="O4029" t="str">
        <f>IFERROR(記録__2[[#This Row],[選手番号]],"")</f>
        <v/>
      </c>
    </row>
    <row r="4030" spans="1:15" x14ac:dyDescent="0.2">
      <c r="A4030" t="str">
        <f>IFERROR(VLOOKUP(N4030,プログラム!B:C,2,0),"")</f>
        <v/>
      </c>
      <c r="B4030" t="str">
        <f t="shared" si="124"/>
        <v/>
      </c>
      <c r="C4030" t="str">
        <f>IFERROR(VLOOKUP(B4030,チーム番号!E:F,2,0),"")</f>
        <v/>
      </c>
      <c r="D4030" t="str">
        <f>IFERROR(VLOOKUP(N4030,プログラム!B:C,2,0),"")</f>
        <v/>
      </c>
      <c r="E4030" t="str">
        <f>IFERROR(記録__2[[#This Row],[組]],"")</f>
        <v/>
      </c>
      <c r="F4030" t="str">
        <f>IFERROR(記録__2[[#This Row],[水路]],"")</f>
        <v/>
      </c>
      <c r="G4030" t="str">
        <f>IFERROR(VLOOKUP(D4030,プログラムデータ!A:N,12,0),"")</f>
        <v/>
      </c>
      <c r="H4030" t="str">
        <f>IFERROR(VLOOKUP(D4030,プログラムデータ!A:N,13,0),"")</f>
        <v/>
      </c>
      <c r="I4030" t="str">
        <f>IFERROR(VLOOKUP(D4030,プログラムデータ!A:N,11,0),"")</f>
        <v/>
      </c>
      <c r="J4030" t="str">
        <f>IFERROR(VLOOKUP(D4030,プログラムデータ!A:N,10,0),"")</f>
        <v/>
      </c>
      <c r="K4030" t="str">
        <f>IFERROR(VLOOKUP(D4030,プログラムデータ!A:N,14,0),"")</f>
        <v/>
      </c>
      <c r="L4030" t="str">
        <f t="shared" si="125"/>
        <v xml:space="preserve">    </v>
      </c>
      <c r="M4030" t="str">
        <f>IFERROR(VLOOKUP(J4030,色々!M:P,4,0),"")</f>
        <v/>
      </c>
      <c r="N4030" t="str">
        <f>IFERROR(記録__2[[#This Row],[競技番号]],"")</f>
        <v/>
      </c>
      <c r="O4030" t="str">
        <f>IFERROR(記録__2[[#This Row],[選手番号]],"")</f>
        <v/>
      </c>
    </row>
    <row r="4031" spans="1:15" x14ac:dyDescent="0.2">
      <c r="A4031" t="str">
        <f>IFERROR(VLOOKUP(N4031,プログラム!B:C,2,0),"")</f>
        <v/>
      </c>
      <c r="B4031" t="str">
        <f t="shared" si="124"/>
        <v/>
      </c>
      <c r="C4031" t="str">
        <f>IFERROR(VLOOKUP(B4031,チーム番号!E:F,2,0),"")</f>
        <v/>
      </c>
      <c r="D4031" t="str">
        <f>IFERROR(VLOOKUP(N4031,プログラム!B:C,2,0),"")</f>
        <v/>
      </c>
      <c r="E4031" t="str">
        <f>IFERROR(記録__2[[#This Row],[組]],"")</f>
        <v/>
      </c>
      <c r="F4031" t="str">
        <f>IFERROR(記録__2[[#This Row],[水路]],"")</f>
        <v/>
      </c>
      <c r="G4031" t="str">
        <f>IFERROR(VLOOKUP(D4031,プログラムデータ!A:N,12,0),"")</f>
        <v/>
      </c>
      <c r="H4031" t="str">
        <f>IFERROR(VLOOKUP(D4031,プログラムデータ!A:N,13,0),"")</f>
        <v/>
      </c>
      <c r="I4031" t="str">
        <f>IFERROR(VLOOKUP(D4031,プログラムデータ!A:N,11,0),"")</f>
        <v/>
      </c>
      <c r="J4031" t="str">
        <f>IFERROR(VLOOKUP(D4031,プログラムデータ!A:N,10,0),"")</f>
        <v/>
      </c>
      <c r="K4031" t="str">
        <f>IFERROR(VLOOKUP(D4031,プログラムデータ!A:N,14,0),"")</f>
        <v/>
      </c>
      <c r="L4031" t="str">
        <f t="shared" si="125"/>
        <v xml:space="preserve">    </v>
      </c>
      <c r="M4031" t="str">
        <f>IFERROR(VLOOKUP(J4031,色々!M:P,4,0),"")</f>
        <v/>
      </c>
      <c r="N4031" t="str">
        <f>IFERROR(記録__2[[#This Row],[競技番号]],"")</f>
        <v/>
      </c>
      <c r="O4031" t="str">
        <f>IFERROR(記録__2[[#This Row],[選手番号]],"")</f>
        <v/>
      </c>
    </row>
    <row r="4032" spans="1:15" x14ac:dyDescent="0.2">
      <c r="A4032" t="str">
        <f>IFERROR(VLOOKUP(N4032,プログラム!B:C,2,0),"")</f>
        <v/>
      </c>
      <c r="B4032" t="str">
        <f t="shared" si="124"/>
        <v/>
      </c>
      <c r="C4032" t="str">
        <f>IFERROR(VLOOKUP(B4032,チーム番号!E:F,2,0),"")</f>
        <v/>
      </c>
      <c r="D4032" t="str">
        <f>IFERROR(VLOOKUP(N4032,プログラム!B:C,2,0),"")</f>
        <v/>
      </c>
      <c r="E4032" t="str">
        <f>IFERROR(記録__2[[#This Row],[組]],"")</f>
        <v/>
      </c>
      <c r="F4032" t="str">
        <f>IFERROR(記録__2[[#This Row],[水路]],"")</f>
        <v/>
      </c>
      <c r="G4032" t="str">
        <f>IFERROR(VLOOKUP(D4032,プログラムデータ!A:N,12,0),"")</f>
        <v/>
      </c>
      <c r="H4032" t="str">
        <f>IFERROR(VLOOKUP(D4032,プログラムデータ!A:N,13,0),"")</f>
        <v/>
      </c>
      <c r="I4032" t="str">
        <f>IFERROR(VLOOKUP(D4032,プログラムデータ!A:N,11,0),"")</f>
        <v/>
      </c>
      <c r="J4032" t="str">
        <f>IFERROR(VLOOKUP(D4032,プログラムデータ!A:N,10,0),"")</f>
        <v/>
      </c>
      <c r="K4032" t="str">
        <f>IFERROR(VLOOKUP(D4032,プログラムデータ!A:N,14,0),"")</f>
        <v/>
      </c>
      <c r="L4032" t="str">
        <f t="shared" si="125"/>
        <v xml:space="preserve">    </v>
      </c>
      <c r="M4032" t="str">
        <f>IFERROR(VLOOKUP(J4032,色々!M:P,4,0),"")</f>
        <v/>
      </c>
      <c r="N4032" t="str">
        <f>IFERROR(記録__2[[#This Row],[競技番号]],"")</f>
        <v/>
      </c>
      <c r="O4032" t="str">
        <f>IFERROR(記録__2[[#This Row],[選手番号]],"")</f>
        <v/>
      </c>
    </row>
    <row r="4033" spans="1:15" x14ac:dyDescent="0.2">
      <c r="A4033" t="str">
        <f>IFERROR(VLOOKUP(N4033,プログラム!B:C,2,0),"")</f>
        <v/>
      </c>
      <c r="B4033" t="str">
        <f t="shared" si="124"/>
        <v/>
      </c>
      <c r="C4033" t="str">
        <f>IFERROR(VLOOKUP(B4033,チーム番号!E:F,2,0),"")</f>
        <v/>
      </c>
      <c r="D4033" t="str">
        <f>IFERROR(VLOOKUP(N4033,プログラム!B:C,2,0),"")</f>
        <v/>
      </c>
      <c r="E4033" t="str">
        <f>IFERROR(記録__2[[#This Row],[組]],"")</f>
        <v/>
      </c>
      <c r="F4033" t="str">
        <f>IFERROR(記録__2[[#This Row],[水路]],"")</f>
        <v/>
      </c>
      <c r="G4033" t="str">
        <f>IFERROR(VLOOKUP(D4033,プログラムデータ!A:N,12,0),"")</f>
        <v/>
      </c>
      <c r="H4033" t="str">
        <f>IFERROR(VLOOKUP(D4033,プログラムデータ!A:N,13,0),"")</f>
        <v/>
      </c>
      <c r="I4033" t="str">
        <f>IFERROR(VLOOKUP(D4033,プログラムデータ!A:N,11,0),"")</f>
        <v/>
      </c>
      <c r="J4033" t="str">
        <f>IFERROR(VLOOKUP(D4033,プログラムデータ!A:N,10,0),"")</f>
        <v/>
      </c>
      <c r="K4033" t="str">
        <f>IFERROR(VLOOKUP(D4033,プログラムデータ!A:N,14,0),"")</f>
        <v/>
      </c>
      <c r="L4033" t="str">
        <f t="shared" si="125"/>
        <v xml:space="preserve">    </v>
      </c>
      <c r="M4033" t="str">
        <f>IFERROR(VLOOKUP(J4033,色々!M:P,4,0),"")</f>
        <v/>
      </c>
      <c r="N4033" t="str">
        <f>IFERROR(記録__2[[#This Row],[競技番号]],"")</f>
        <v/>
      </c>
      <c r="O4033" t="str">
        <f>IFERROR(記録__2[[#This Row],[選手番号]],"")</f>
        <v/>
      </c>
    </row>
    <row r="4034" spans="1:15" x14ac:dyDescent="0.2">
      <c r="A4034" t="str">
        <f>IFERROR(VLOOKUP(N4034,プログラム!B:C,2,0),"")</f>
        <v/>
      </c>
      <c r="B4034" t="str">
        <f t="shared" si="124"/>
        <v/>
      </c>
      <c r="C4034" t="str">
        <f>IFERROR(VLOOKUP(B4034,チーム番号!E:F,2,0),"")</f>
        <v/>
      </c>
      <c r="D4034" t="str">
        <f>IFERROR(VLOOKUP(N4034,プログラム!B:C,2,0),"")</f>
        <v/>
      </c>
      <c r="E4034" t="str">
        <f>IFERROR(記録__2[[#This Row],[組]],"")</f>
        <v/>
      </c>
      <c r="F4034" t="str">
        <f>IFERROR(記録__2[[#This Row],[水路]],"")</f>
        <v/>
      </c>
      <c r="G4034" t="str">
        <f>IFERROR(VLOOKUP(D4034,プログラムデータ!A:N,12,0),"")</f>
        <v/>
      </c>
      <c r="H4034" t="str">
        <f>IFERROR(VLOOKUP(D4034,プログラムデータ!A:N,13,0),"")</f>
        <v/>
      </c>
      <c r="I4034" t="str">
        <f>IFERROR(VLOOKUP(D4034,プログラムデータ!A:N,11,0),"")</f>
        <v/>
      </c>
      <c r="J4034" t="str">
        <f>IFERROR(VLOOKUP(D4034,プログラムデータ!A:N,10,0),"")</f>
        <v/>
      </c>
      <c r="K4034" t="str">
        <f>IFERROR(VLOOKUP(D4034,プログラムデータ!A:N,14,0),"")</f>
        <v/>
      </c>
      <c r="L4034" t="str">
        <f t="shared" si="125"/>
        <v xml:space="preserve">    </v>
      </c>
      <c r="M4034" t="str">
        <f>IFERROR(VLOOKUP(J4034,色々!M:P,4,0),"")</f>
        <v/>
      </c>
      <c r="N4034" t="str">
        <f>IFERROR(記録__2[[#This Row],[競技番号]],"")</f>
        <v/>
      </c>
      <c r="O4034" t="str">
        <f>IFERROR(記録__2[[#This Row],[選手番号]],"")</f>
        <v/>
      </c>
    </row>
    <row r="4035" spans="1:15" x14ac:dyDescent="0.2">
      <c r="A4035" t="str">
        <f>IFERROR(VLOOKUP(N4035,プログラム!B:C,2,0),"")</f>
        <v/>
      </c>
      <c r="B4035" t="str">
        <f t="shared" ref="B4035:B4098" si="126">IFERROR(IF(OR(M4035=6,M4035=7),O4035,""),"")</f>
        <v/>
      </c>
      <c r="C4035" t="str">
        <f>IFERROR(VLOOKUP(B4035,チーム番号!E:F,2,0),"")</f>
        <v/>
      </c>
      <c r="D4035" t="str">
        <f>IFERROR(VLOOKUP(N4035,プログラム!B:C,2,0),"")</f>
        <v/>
      </c>
      <c r="E4035" t="str">
        <f>IFERROR(記録__2[[#This Row],[組]],"")</f>
        <v/>
      </c>
      <c r="F4035" t="str">
        <f>IFERROR(記録__2[[#This Row],[水路]],"")</f>
        <v/>
      </c>
      <c r="G4035" t="str">
        <f>IFERROR(VLOOKUP(D4035,プログラムデータ!A:N,12,0),"")</f>
        <v/>
      </c>
      <c r="H4035" t="str">
        <f>IFERROR(VLOOKUP(D4035,プログラムデータ!A:N,13,0),"")</f>
        <v/>
      </c>
      <c r="I4035" t="str">
        <f>IFERROR(VLOOKUP(D4035,プログラムデータ!A:N,11,0),"")</f>
        <v/>
      </c>
      <c r="J4035" t="str">
        <f>IFERROR(VLOOKUP(D4035,プログラムデータ!A:N,10,0),"")</f>
        <v/>
      </c>
      <c r="K4035" t="str">
        <f>IFERROR(VLOOKUP(D4035,プログラムデータ!A:N,14,0),"")</f>
        <v/>
      </c>
      <c r="L4035" t="str">
        <f t="shared" ref="L4035:L4098" si="127">CONCATENATE(G4035," ",H4035," ",I4035," ",J4035," ",K4035)</f>
        <v xml:space="preserve">    </v>
      </c>
      <c r="M4035" t="str">
        <f>IFERROR(VLOOKUP(J4035,色々!M:P,4,0),"")</f>
        <v/>
      </c>
      <c r="N4035" t="str">
        <f>IFERROR(記録__2[[#This Row],[競技番号]],"")</f>
        <v/>
      </c>
      <c r="O4035" t="str">
        <f>IFERROR(記録__2[[#This Row],[選手番号]],"")</f>
        <v/>
      </c>
    </row>
    <row r="4036" spans="1:15" x14ac:dyDescent="0.2">
      <c r="A4036" t="str">
        <f>IFERROR(VLOOKUP(N4036,プログラム!B:C,2,0),"")</f>
        <v/>
      </c>
      <c r="B4036" t="str">
        <f t="shared" si="126"/>
        <v/>
      </c>
      <c r="C4036" t="str">
        <f>IFERROR(VLOOKUP(B4036,チーム番号!E:F,2,0),"")</f>
        <v/>
      </c>
      <c r="D4036" t="str">
        <f>IFERROR(VLOOKUP(N4036,プログラム!B:C,2,0),"")</f>
        <v/>
      </c>
      <c r="E4036" t="str">
        <f>IFERROR(記録__2[[#This Row],[組]],"")</f>
        <v/>
      </c>
      <c r="F4036" t="str">
        <f>IFERROR(記録__2[[#This Row],[水路]],"")</f>
        <v/>
      </c>
      <c r="G4036" t="str">
        <f>IFERROR(VLOOKUP(D4036,プログラムデータ!A:N,12,0),"")</f>
        <v/>
      </c>
      <c r="H4036" t="str">
        <f>IFERROR(VLOOKUP(D4036,プログラムデータ!A:N,13,0),"")</f>
        <v/>
      </c>
      <c r="I4036" t="str">
        <f>IFERROR(VLOOKUP(D4036,プログラムデータ!A:N,11,0),"")</f>
        <v/>
      </c>
      <c r="J4036" t="str">
        <f>IFERROR(VLOOKUP(D4036,プログラムデータ!A:N,10,0),"")</f>
        <v/>
      </c>
      <c r="K4036" t="str">
        <f>IFERROR(VLOOKUP(D4036,プログラムデータ!A:N,14,0),"")</f>
        <v/>
      </c>
      <c r="L4036" t="str">
        <f t="shared" si="127"/>
        <v xml:space="preserve">    </v>
      </c>
      <c r="M4036" t="str">
        <f>IFERROR(VLOOKUP(J4036,色々!M:P,4,0),"")</f>
        <v/>
      </c>
      <c r="N4036" t="str">
        <f>IFERROR(記録__2[[#This Row],[競技番号]],"")</f>
        <v/>
      </c>
      <c r="O4036" t="str">
        <f>IFERROR(記録__2[[#This Row],[選手番号]],"")</f>
        <v/>
      </c>
    </row>
    <row r="4037" spans="1:15" x14ac:dyDescent="0.2">
      <c r="A4037" t="str">
        <f>IFERROR(VLOOKUP(N4037,プログラム!B:C,2,0),"")</f>
        <v/>
      </c>
      <c r="B4037" t="str">
        <f t="shared" si="126"/>
        <v/>
      </c>
      <c r="C4037" t="str">
        <f>IFERROR(VLOOKUP(B4037,チーム番号!E:F,2,0),"")</f>
        <v/>
      </c>
      <c r="D4037" t="str">
        <f>IFERROR(VLOOKUP(N4037,プログラム!B:C,2,0),"")</f>
        <v/>
      </c>
      <c r="E4037" t="str">
        <f>IFERROR(記録__2[[#This Row],[組]],"")</f>
        <v/>
      </c>
      <c r="F4037" t="str">
        <f>IFERROR(記録__2[[#This Row],[水路]],"")</f>
        <v/>
      </c>
      <c r="G4037" t="str">
        <f>IFERROR(VLOOKUP(D4037,プログラムデータ!A:N,12,0),"")</f>
        <v/>
      </c>
      <c r="H4037" t="str">
        <f>IFERROR(VLOOKUP(D4037,プログラムデータ!A:N,13,0),"")</f>
        <v/>
      </c>
      <c r="I4037" t="str">
        <f>IFERROR(VLOOKUP(D4037,プログラムデータ!A:N,11,0),"")</f>
        <v/>
      </c>
      <c r="J4037" t="str">
        <f>IFERROR(VLOOKUP(D4037,プログラムデータ!A:N,10,0),"")</f>
        <v/>
      </c>
      <c r="K4037" t="str">
        <f>IFERROR(VLOOKUP(D4037,プログラムデータ!A:N,14,0),"")</f>
        <v/>
      </c>
      <c r="L4037" t="str">
        <f t="shared" si="127"/>
        <v xml:space="preserve">    </v>
      </c>
      <c r="M4037" t="str">
        <f>IFERROR(VLOOKUP(J4037,色々!M:P,4,0),"")</f>
        <v/>
      </c>
      <c r="N4037" t="str">
        <f>IFERROR(記録__2[[#This Row],[競技番号]],"")</f>
        <v/>
      </c>
      <c r="O4037" t="str">
        <f>IFERROR(記録__2[[#This Row],[選手番号]],"")</f>
        <v/>
      </c>
    </row>
    <row r="4038" spans="1:15" x14ac:dyDescent="0.2">
      <c r="A4038" t="str">
        <f>IFERROR(VLOOKUP(N4038,プログラム!B:C,2,0),"")</f>
        <v/>
      </c>
      <c r="B4038" t="str">
        <f t="shared" si="126"/>
        <v/>
      </c>
      <c r="C4038" t="str">
        <f>IFERROR(VLOOKUP(B4038,チーム番号!E:F,2,0),"")</f>
        <v/>
      </c>
      <c r="D4038" t="str">
        <f>IFERROR(VLOOKUP(N4038,プログラム!B:C,2,0),"")</f>
        <v/>
      </c>
      <c r="E4038" t="str">
        <f>IFERROR(記録__2[[#This Row],[組]],"")</f>
        <v/>
      </c>
      <c r="F4038" t="str">
        <f>IFERROR(記録__2[[#This Row],[水路]],"")</f>
        <v/>
      </c>
      <c r="G4038" t="str">
        <f>IFERROR(VLOOKUP(D4038,プログラムデータ!A:N,12,0),"")</f>
        <v/>
      </c>
      <c r="H4038" t="str">
        <f>IFERROR(VLOOKUP(D4038,プログラムデータ!A:N,13,0),"")</f>
        <v/>
      </c>
      <c r="I4038" t="str">
        <f>IFERROR(VLOOKUP(D4038,プログラムデータ!A:N,11,0),"")</f>
        <v/>
      </c>
      <c r="J4038" t="str">
        <f>IFERROR(VLOOKUP(D4038,プログラムデータ!A:N,10,0),"")</f>
        <v/>
      </c>
      <c r="K4038" t="str">
        <f>IFERROR(VLOOKUP(D4038,プログラムデータ!A:N,14,0),"")</f>
        <v/>
      </c>
      <c r="L4038" t="str">
        <f t="shared" si="127"/>
        <v xml:space="preserve">    </v>
      </c>
      <c r="M4038" t="str">
        <f>IFERROR(VLOOKUP(J4038,色々!M:P,4,0),"")</f>
        <v/>
      </c>
      <c r="N4038" t="str">
        <f>IFERROR(記録__2[[#This Row],[競技番号]],"")</f>
        <v/>
      </c>
      <c r="O4038" t="str">
        <f>IFERROR(記録__2[[#This Row],[選手番号]],"")</f>
        <v/>
      </c>
    </row>
    <row r="4039" spans="1:15" x14ac:dyDescent="0.2">
      <c r="A4039" t="str">
        <f>IFERROR(VLOOKUP(N4039,プログラム!B:C,2,0),"")</f>
        <v/>
      </c>
      <c r="B4039" t="str">
        <f t="shared" si="126"/>
        <v/>
      </c>
      <c r="C4039" t="str">
        <f>IFERROR(VLOOKUP(B4039,チーム番号!E:F,2,0),"")</f>
        <v/>
      </c>
      <c r="D4039" t="str">
        <f>IFERROR(VLOOKUP(N4039,プログラム!B:C,2,0),"")</f>
        <v/>
      </c>
      <c r="E4039" t="str">
        <f>IFERROR(記録__2[[#This Row],[組]],"")</f>
        <v/>
      </c>
      <c r="F4039" t="str">
        <f>IFERROR(記録__2[[#This Row],[水路]],"")</f>
        <v/>
      </c>
      <c r="G4039" t="str">
        <f>IFERROR(VLOOKUP(D4039,プログラムデータ!A:N,12,0),"")</f>
        <v/>
      </c>
      <c r="H4039" t="str">
        <f>IFERROR(VLOOKUP(D4039,プログラムデータ!A:N,13,0),"")</f>
        <v/>
      </c>
      <c r="I4039" t="str">
        <f>IFERROR(VLOOKUP(D4039,プログラムデータ!A:N,11,0),"")</f>
        <v/>
      </c>
      <c r="J4039" t="str">
        <f>IFERROR(VLOOKUP(D4039,プログラムデータ!A:N,10,0),"")</f>
        <v/>
      </c>
      <c r="K4039" t="str">
        <f>IFERROR(VLOOKUP(D4039,プログラムデータ!A:N,14,0),"")</f>
        <v/>
      </c>
      <c r="L4039" t="str">
        <f t="shared" si="127"/>
        <v xml:space="preserve">    </v>
      </c>
      <c r="M4039" t="str">
        <f>IFERROR(VLOOKUP(J4039,色々!M:P,4,0),"")</f>
        <v/>
      </c>
      <c r="N4039" t="str">
        <f>IFERROR(記録__2[[#This Row],[競技番号]],"")</f>
        <v/>
      </c>
      <c r="O4039" t="str">
        <f>IFERROR(記録__2[[#This Row],[選手番号]],"")</f>
        <v/>
      </c>
    </row>
    <row r="4040" spans="1:15" x14ac:dyDescent="0.2">
      <c r="A4040" t="str">
        <f>IFERROR(VLOOKUP(N4040,プログラム!B:C,2,0),"")</f>
        <v/>
      </c>
      <c r="B4040" t="str">
        <f t="shared" si="126"/>
        <v/>
      </c>
      <c r="C4040" t="str">
        <f>IFERROR(VLOOKUP(B4040,チーム番号!E:F,2,0),"")</f>
        <v/>
      </c>
      <c r="D4040" t="str">
        <f>IFERROR(VLOOKUP(N4040,プログラム!B:C,2,0),"")</f>
        <v/>
      </c>
      <c r="E4040" t="str">
        <f>IFERROR(記録__2[[#This Row],[組]],"")</f>
        <v/>
      </c>
      <c r="F4040" t="str">
        <f>IFERROR(記録__2[[#This Row],[水路]],"")</f>
        <v/>
      </c>
      <c r="G4040" t="str">
        <f>IFERROR(VLOOKUP(D4040,プログラムデータ!A:N,12,0),"")</f>
        <v/>
      </c>
      <c r="H4040" t="str">
        <f>IFERROR(VLOOKUP(D4040,プログラムデータ!A:N,13,0),"")</f>
        <v/>
      </c>
      <c r="I4040" t="str">
        <f>IFERROR(VLOOKUP(D4040,プログラムデータ!A:N,11,0),"")</f>
        <v/>
      </c>
      <c r="J4040" t="str">
        <f>IFERROR(VLOOKUP(D4040,プログラムデータ!A:N,10,0),"")</f>
        <v/>
      </c>
      <c r="K4040" t="str">
        <f>IFERROR(VLOOKUP(D4040,プログラムデータ!A:N,14,0),"")</f>
        <v/>
      </c>
      <c r="L4040" t="str">
        <f t="shared" si="127"/>
        <v xml:space="preserve">    </v>
      </c>
      <c r="M4040" t="str">
        <f>IFERROR(VLOOKUP(J4040,色々!M:P,4,0),"")</f>
        <v/>
      </c>
      <c r="N4040" t="str">
        <f>IFERROR(記録__2[[#This Row],[競技番号]],"")</f>
        <v/>
      </c>
      <c r="O4040" t="str">
        <f>IFERROR(記録__2[[#This Row],[選手番号]],"")</f>
        <v/>
      </c>
    </row>
    <row r="4041" spans="1:15" x14ac:dyDescent="0.2">
      <c r="A4041" t="str">
        <f>IFERROR(VLOOKUP(N4041,プログラム!B:C,2,0),"")</f>
        <v/>
      </c>
      <c r="B4041" t="str">
        <f t="shared" si="126"/>
        <v/>
      </c>
      <c r="C4041" t="str">
        <f>IFERROR(VLOOKUP(B4041,チーム番号!E:F,2,0),"")</f>
        <v/>
      </c>
      <c r="D4041" t="str">
        <f>IFERROR(VLOOKUP(N4041,プログラム!B:C,2,0),"")</f>
        <v/>
      </c>
      <c r="E4041" t="str">
        <f>IFERROR(記録__2[[#This Row],[組]],"")</f>
        <v/>
      </c>
      <c r="F4041" t="str">
        <f>IFERROR(記録__2[[#This Row],[水路]],"")</f>
        <v/>
      </c>
      <c r="G4041" t="str">
        <f>IFERROR(VLOOKUP(D4041,プログラムデータ!A:N,12,0),"")</f>
        <v/>
      </c>
      <c r="H4041" t="str">
        <f>IFERROR(VLOOKUP(D4041,プログラムデータ!A:N,13,0),"")</f>
        <v/>
      </c>
      <c r="I4041" t="str">
        <f>IFERROR(VLOOKUP(D4041,プログラムデータ!A:N,11,0),"")</f>
        <v/>
      </c>
      <c r="J4041" t="str">
        <f>IFERROR(VLOOKUP(D4041,プログラムデータ!A:N,10,0),"")</f>
        <v/>
      </c>
      <c r="K4041" t="str">
        <f>IFERROR(VLOOKUP(D4041,プログラムデータ!A:N,14,0),"")</f>
        <v/>
      </c>
      <c r="L4041" t="str">
        <f t="shared" si="127"/>
        <v xml:space="preserve">    </v>
      </c>
      <c r="M4041" t="str">
        <f>IFERROR(VLOOKUP(J4041,色々!M:P,4,0),"")</f>
        <v/>
      </c>
      <c r="N4041" t="str">
        <f>IFERROR(記録__2[[#This Row],[競技番号]],"")</f>
        <v/>
      </c>
      <c r="O4041" t="str">
        <f>IFERROR(記録__2[[#This Row],[選手番号]],"")</f>
        <v/>
      </c>
    </row>
    <row r="4042" spans="1:15" x14ac:dyDescent="0.2">
      <c r="A4042" t="str">
        <f>IFERROR(VLOOKUP(N4042,プログラム!B:C,2,0),"")</f>
        <v/>
      </c>
      <c r="B4042" t="str">
        <f t="shared" si="126"/>
        <v/>
      </c>
      <c r="C4042" t="str">
        <f>IFERROR(VLOOKUP(B4042,チーム番号!E:F,2,0),"")</f>
        <v/>
      </c>
      <c r="D4042" t="str">
        <f>IFERROR(VLOOKUP(N4042,プログラム!B:C,2,0),"")</f>
        <v/>
      </c>
      <c r="E4042" t="str">
        <f>IFERROR(記録__2[[#This Row],[組]],"")</f>
        <v/>
      </c>
      <c r="F4042" t="str">
        <f>IFERROR(記録__2[[#This Row],[水路]],"")</f>
        <v/>
      </c>
      <c r="G4042" t="str">
        <f>IFERROR(VLOOKUP(D4042,プログラムデータ!A:N,12,0),"")</f>
        <v/>
      </c>
      <c r="H4042" t="str">
        <f>IFERROR(VLOOKUP(D4042,プログラムデータ!A:N,13,0),"")</f>
        <v/>
      </c>
      <c r="I4042" t="str">
        <f>IFERROR(VLOOKUP(D4042,プログラムデータ!A:N,11,0),"")</f>
        <v/>
      </c>
      <c r="J4042" t="str">
        <f>IFERROR(VLOOKUP(D4042,プログラムデータ!A:N,10,0),"")</f>
        <v/>
      </c>
      <c r="K4042" t="str">
        <f>IFERROR(VLOOKUP(D4042,プログラムデータ!A:N,14,0),"")</f>
        <v/>
      </c>
      <c r="L4042" t="str">
        <f t="shared" si="127"/>
        <v xml:space="preserve">    </v>
      </c>
      <c r="M4042" t="str">
        <f>IFERROR(VLOOKUP(J4042,色々!M:P,4,0),"")</f>
        <v/>
      </c>
      <c r="N4042" t="str">
        <f>IFERROR(記録__2[[#This Row],[競技番号]],"")</f>
        <v/>
      </c>
      <c r="O4042" t="str">
        <f>IFERROR(記録__2[[#This Row],[選手番号]],"")</f>
        <v/>
      </c>
    </row>
    <row r="4043" spans="1:15" x14ac:dyDescent="0.2">
      <c r="A4043" t="str">
        <f>IFERROR(VLOOKUP(N4043,プログラム!B:C,2,0),"")</f>
        <v/>
      </c>
      <c r="B4043" t="str">
        <f t="shared" si="126"/>
        <v/>
      </c>
      <c r="C4043" t="str">
        <f>IFERROR(VLOOKUP(B4043,チーム番号!E:F,2,0),"")</f>
        <v/>
      </c>
      <c r="D4043" t="str">
        <f>IFERROR(VLOOKUP(N4043,プログラム!B:C,2,0),"")</f>
        <v/>
      </c>
      <c r="E4043" t="str">
        <f>IFERROR(記録__2[[#This Row],[組]],"")</f>
        <v/>
      </c>
      <c r="F4043" t="str">
        <f>IFERROR(記録__2[[#This Row],[水路]],"")</f>
        <v/>
      </c>
      <c r="G4043" t="str">
        <f>IFERROR(VLOOKUP(D4043,プログラムデータ!A:N,12,0),"")</f>
        <v/>
      </c>
      <c r="H4043" t="str">
        <f>IFERROR(VLOOKUP(D4043,プログラムデータ!A:N,13,0),"")</f>
        <v/>
      </c>
      <c r="I4043" t="str">
        <f>IFERROR(VLOOKUP(D4043,プログラムデータ!A:N,11,0),"")</f>
        <v/>
      </c>
      <c r="J4043" t="str">
        <f>IFERROR(VLOOKUP(D4043,プログラムデータ!A:N,10,0),"")</f>
        <v/>
      </c>
      <c r="K4043" t="str">
        <f>IFERROR(VLOOKUP(D4043,プログラムデータ!A:N,14,0),"")</f>
        <v/>
      </c>
      <c r="L4043" t="str">
        <f t="shared" si="127"/>
        <v xml:space="preserve">    </v>
      </c>
      <c r="M4043" t="str">
        <f>IFERROR(VLOOKUP(J4043,色々!M:P,4,0),"")</f>
        <v/>
      </c>
      <c r="N4043" t="str">
        <f>IFERROR(記録__2[[#This Row],[競技番号]],"")</f>
        <v/>
      </c>
      <c r="O4043" t="str">
        <f>IFERROR(記録__2[[#This Row],[選手番号]],"")</f>
        <v/>
      </c>
    </row>
    <row r="4044" spans="1:15" x14ac:dyDescent="0.2">
      <c r="A4044" t="str">
        <f>IFERROR(VLOOKUP(N4044,プログラム!B:C,2,0),"")</f>
        <v/>
      </c>
      <c r="B4044" t="str">
        <f t="shared" si="126"/>
        <v/>
      </c>
      <c r="C4044" t="str">
        <f>IFERROR(VLOOKUP(B4044,チーム番号!E:F,2,0),"")</f>
        <v/>
      </c>
      <c r="D4044" t="str">
        <f>IFERROR(VLOOKUP(N4044,プログラム!B:C,2,0),"")</f>
        <v/>
      </c>
      <c r="E4044" t="str">
        <f>IFERROR(記録__2[[#This Row],[組]],"")</f>
        <v/>
      </c>
      <c r="F4044" t="str">
        <f>IFERROR(記録__2[[#This Row],[水路]],"")</f>
        <v/>
      </c>
      <c r="G4044" t="str">
        <f>IFERROR(VLOOKUP(D4044,プログラムデータ!A:N,12,0),"")</f>
        <v/>
      </c>
      <c r="H4044" t="str">
        <f>IFERROR(VLOOKUP(D4044,プログラムデータ!A:N,13,0),"")</f>
        <v/>
      </c>
      <c r="I4044" t="str">
        <f>IFERROR(VLOOKUP(D4044,プログラムデータ!A:N,11,0),"")</f>
        <v/>
      </c>
      <c r="J4044" t="str">
        <f>IFERROR(VLOOKUP(D4044,プログラムデータ!A:N,10,0),"")</f>
        <v/>
      </c>
      <c r="K4044" t="str">
        <f>IFERROR(VLOOKUP(D4044,プログラムデータ!A:N,14,0),"")</f>
        <v/>
      </c>
      <c r="L4044" t="str">
        <f t="shared" si="127"/>
        <v xml:space="preserve">    </v>
      </c>
      <c r="M4044" t="str">
        <f>IFERROR(VLOOKUP(J4044,色々!M:P,4,0),"")</f>
        <v/>
      </c>
      <c r="N4044" t="str">
        <f>IFERROR(記録__2[[#This Row],[競技番号]],"")</f>
        <v/>
      </c>
      <c r="O4044" t="str">
        <f>IFERROR(記録__2[[#This Row],[選手番号]],"")</f>
        <v/>
      </c>
    </row>
    <row r="4045" spans="1:15" x14ac:dyDescent="0.2">
      <c r="A4045" t="str">
        <f>IFERROR(VLOOKUP(N4045,プログラム!B:C,2,0),"")</f>
        <v/>
      </c>
      <c r="B4045" t="str">
        <f t="shared" si="126"/>
        <v/>
      </c>
      <c r="C4045" t="str">
        <f>IFERROR(VLOOKUP(B4045,チーム番号!E:F,2,0),"")</f>
        <v/>
      </c>
      <c r="D4045" t="str">
        <f>IFERROR(VLOOKUP(N4045,プログラム!B:C,2,0),"")</f>
        <v/>
      </c>
      <c r="E4045" t="str">
        <f>IFERROR(記録__2[[#This Row],[組]],"")</f>
        <v/>
      </c>
      <c r="F4045" t="str">
        <f>IFERROR(記録__2[[#This Row],[水路]],"")</f>
        <v/>
      </c>
      <c r="G4045" t="str">
        <f>IFERROR(VLOOKUP(D4045,プログラムデータ!A:N,12,0),"")</f>
        <v/>
      </c>
      <c r="H4045" t="str">
        <f>IFERROR(VLOOKUP(D4045,プログラムデータ!A:N,13,0),"")</f>
        <v/>
      </c>
      <c r="I4045" t="str">
        <f>IFERROR(VLOOKUP(D4045,プログラムデータ!A:N,11,0),"")</f>
        <v/>
      </c>
      <c r="J4045" t="str">
        <f>IFERROR(VLOOKUP(D4045,プログラムデータ!A:N,10,0),"")</f>
        <v/>
      </c>
      <c r="K4045" t="str">
        <f>IFERROR(VLOOKUP(D4045,プログラムデータ!A:N,14,0),"")</f>
        <v/>
      </c>
      <c r="L4045" t="str">
        <f t="shared" si="127"/>
        <v xml:space="preserve">    </v>
      </c>
      <c r="M4045" t="str">
        <f>IFERROR(VLOOKUP(J4045,色々!M:P,4,0),"")</f>
        <v/>
      </c>
      <c r="N4045" t="str">
        <f>IFERROR(記録__2[[#This Row],[競技番号]],"")</f>
        <v/>
      </c>
      <c r="O4045" t="str">
        <f>IFERROR(記録__2[[#This Row],[選手番号]],"")</f>
        <v/>
      </c>
    </row>
    <row r="4046" spans="1:15" x14ac:dyDescent="0.2">
      <c r="A4046" t="str">
        <f>IFERROR(VLOOKUP(N4046,プログラム!B:C,2,0),"")</f>
        <v/>
      </c>
      <c r="B4046" t="str">
        <f t="shared" si="126"/>
        <v/>
      </c>
      <c r="C4046" t="str">
        <f>IFERROR(VLOOKUP(B4046,チーム番号!E:F,2,0),"")</f>
        <v/>
      </c>
      <c r="D4046" t="str">
        <f>IFERROR(VLOOKUP(N4046,プログラム!B:C,2,0),"")</f>
        <v/>
      </c>
      <c r="E4046" t="str">
        <f>IFERROR(記録__2[[#This Row],[組]],"")</f>
        <v/>
      </c>
      <c r="F4046" t="str">
        <f>IFERROR(記録__2[[#This Row],[水路]],"")</f>
        <v/>
      </c>
      <c r="G4046" t="str">
        <f>IFERROR(VLOOKUP(D4046,プログラムデータ!A:N,12,0),"")</f>
        <v/>
      </c>
      <c r="H4046" t="str">
        <f>IFERROR(VLOOKUP(D4046,プログラムデータ!A:N,13,0),"")</f>
        <v/>
      </c>
      <c r="I4046" t="str">
        <f>IFERROR(VLOOKUP(D4046,プログラムデータ!A:N,11,0),"")</f>
        <v/>
      </c>
      <c r="J4046" t="str">
        <f>IFERROR(VLOOKUP(D4046,プログラムデータ!A:N,10,0),"")</f>
        <v/>
      </c>
      <c r="K4046" t="str">
        <f>IFERROR(VLOOKUP(D4046,プログラムデータ!A:N,14,0),"")</f>
        <v/>
      </c>
      <c r="L4046" t="str">
        <f t="shared" si="127"/>
        <v xml:space="preserve">    </v>
      </c>
      <c r="M4046" t="str">
        <f>IFERROR(VLOOKUP(J4046,色々!M:P,4,0),"")</f>
        <v/>
      </c>
      <c r="N4046" t="str">
        <f>IFERROR(記録__2[[#This Row],[競技番号]],"")</f>
        <v/>
      </c>
      <c r="O4046" t="str">
        <f>IFERROR(記録__2[[#This Row],[選手番号]],"")</f>
        <v/>
      </c>
    </row>
    <row r="4047" spans="1:15" x14ac:dyDescent="0.2">
      <c r="A4047" t="str">
        <f>IFERROR(VLOOKUP(N4047,プログラム!B:C,2,0),"")</f>
        <v/>
      </c>
      <c r="B4047" t="str">
        <f t="shared" si="126"/>
        <v/>
      </c>
      <c r="C4047" t="str">
        <f>IFERROR(VLOOKUP(B4047,チーム番号!E:F,2,0),"")</f>
        <v/>
      </c>
      <c r="D4047" t="str">
        <f>IFERROR(VLOOKUP(N4047,プログラム!B:C,2,0),"")</f>
        <v/>
      </c>
      <c r="E4047" t="str">
        <f>IFERROR(記録__2[[#This Row],[組]],"")</f>
        <v/>
      </c>
      <c r="F4047" t="str">
        <f>IFERROR(記録__2[[#This Row],[水路]],"")</f>
        <v/>
      </c>
      <c r="G4047" t="str">
        <f>IFERROR(VLOOKUP(D4047,プログラムデータ!A:N,12,0),"")</f>
        <v/>
      </c>
      <c r="H4047" t="str">
        <f>IFERROR(VLOOKUP(D4047,プログラムデータ!A:N,13,0),"")</f>
        <v/>
      </c>
      <c r="I4047" t="str">
        <f>IFERROR(VLOOKUP(D4047,プログラムデータ!A:N,11,0),"")</f>
        <v/>
      </c>
      <c r="J4047" t="str">
        <f>IFERROR(VLOOKUP(D4047,プログラムデータ!A:N,10,0),"")</f>
        <v/>
      </c>
      <c r="K4047" t="str">
        <f>IFERROR(VLOOKUP(D4047,プログラムデータ!A:N,14,0),"")</f>
        <v/>
      </c>
      <c r="L4047" t="str">
        <f t="shared" si="127"/>
        <v xml:space="preserve">    </v>
      </c>
      <c r="M4047" t="str">
        <f>IFERROR(VLOOKUP(J4047,色々!M:P,4,0),"")</f>
        <v/>
      </c>
      <c r="N4047" t="str">
        <f>IFERROR(記録__2[[#This Row],[競技番号]],"")</f>
        <v/>
      </c>
      <c r="O4047" t="str">
        <f>IFERROR(記録__2[[#This Row],[選手番号]],"")</f>
        <v/>
      </c>
    </row>
    <row r="4048" spans="1:15" x14ac:dyDescent="0.2">
      <c r="A4048" t="str">
        <f>IFERROR(VLOOKUP(N4048,プログラム!B:C,2,0),"")</f>
        <v/>
      </c>
      <c r="B4048" t="str">
        <f t="shared" si="126"/>
        <v/>
      </c>
      <c r="C4048" t="str">
        <f>IFERROR(VLOOKUP(B4048,チーム番号!E:F,2,0),"")</f>
        <v/>
      </c>
      <c r="D4048" t="str">
        <f>IFERROR(VLOOKUP(N4048,プログラム!B:C,2,0),"")</f>
        <v/>
      </c>
      <c r="E4048" t="str">
        <f>IFERROR(記録__2[[#This Row],[組]],"")</f>
        <v/>
      </c>
      <c r="F4048" t="str">
        <f>IFERROR(記録__2[[#This Row],[水路]],"")</f>
        <v/>
      </c>
      <c r="G4048" t="str">
        <f>IFERROR(VLOOKUP(D4048,プログラムデータ!A:N,12,0),"")</f>
        <v/>
      </c>
      <c r="H4048" t="str">
        <f>IFERROR(VLOOKUP(D4048,プログラムデータ!A:N,13,0),"")</f>
        <v/>
      </c>
      <c r="I4048" t="str">
        <f>IFERROR(VLOOKUP(D4048,プログラムデータ!A:N,11,0),"")</f>
        <v/>
      </c>
      <c r="J4048" t="str">
        <f>IFERROR(VLOOKUP(D4048,プログラムデータ!A:N,10,0),"")</f>
        <v/>
      </c>
      <c r="K4048" t="str">
        <f>IFERROR(VLOOKUP(D4048,プログラムデータ!A:N,14,0),"")</f>
        <v/>
      </c>
      <c r="L4048" t="str">
        <f t="shared" si="127"/>
        <v xml:space="preserve">    </v>
      </c>
      <c r="M4048" t="str">
        <f>IFERROR(VLOOKUP(J4048,色々!M:P,4,0),"")</f>
        <v/>
      </c>
      <c r="N4048" t="str">
        <f>IFERROR(記録__2[[#This Row],[競技番号]],"")</f>
        <v/>
      </c>
      <c r="O4048" t="str">
        <f>IFERROR(記録__2[[#This Row],[選手番号]],"")</f>
        <v/>
      </c>
    </row>
    <row r="4049" spans="1:15" x14ac:dyDescent="0.2">
      <c r="A4049" t="str">
        <f>IFERROR(VLOOKUP(N4049,プログラム!B:C,2,0),"")</f>
        <v/>
      </c>
      <c r="B4049" t="str">
        <f t="shared" si="126"/>
        <v/>
      </c>
      <c r="C4049" t="str">
        <f>IFERROR(VLOOKUP(B4049,チーム番号!E:F,2,0),"")</f>
        <v/>
      </c>
      <c r="D4049" t="str">
        <f>IFERROR(VLOOKUP(N4049,プログラム!B:C,2,0),"")</f>
        <v/>
      </c>
      <c r="E4049" t="str">
        <f>IFERROR(記録__2[[#This Row],[組]],"")</f>
        <v/>
      </c>
      <c r="F4049" t="str">
        <f>IFERROR(記録__2[[#This Row],[水路]],"")</f>
        <v/>
      </c>
      <c r="G4049" t="str">
        <f>IFERROR(VLOOKUP(D4049,プログラムデータ!A:N,12,0),"")</f>
        <v/>
      </c>
      <c r="H4049" t="str">
        <f>IFERROR(VLOOKUP(D4049,プログラムデータ!A:N,13,0),"")</f>
        <v/>
      </c>
      <c r="I4049" t="str">
        <f>IFERROR(VLOOKUP(D4049,プログラムデータ!A:N,11,0),"")</f>
        <v/>
      </c>
      <c r="J4049" t="str">
        <f>IFERROR(VLOOKUP(D4049,プログラムデータ!A:N,10,0),"")</f>
        <v/>
      </c>
      <c r="K4049" t="str">
        <f>IFERROR(VLOOKUP(D4049,プログラムデータ!A:N,14,0),"")</f>
        <v/>
      </c>
      <c r="L4049" t="str">
        <f t="shared" si="127"/>
        <v xml:space="preserve">    </v>
      </c>
      <c r="M4049" t="str">
        <f>IFERROR(VLOOKUP(J4049,色々!M:P,4,0),"")</f>
        <v/>
      </c>
      <c r="N4049" t="str">
        <f>IFERROR(記録__2[[#This Row],[競技番号]],"")</f>
        <v/>
      </c>
      <c r="O4049" t="str">
        <f>IFERROR(記録__2[[#This Row],[選手番号]],"")</f>
        <v/>
      </c>
    </row>
    <row r="4050" spans="1:15" x14ac:dyDescent="0.2">
      <c r="A4050" t="str">
        <f>IFERROR(VLOOKUP(N4050,プログラム!B:C,2,0),"")</f>
        <v/>
      </c>
      <c r="B4050" t="str">
        <f t="shared" si="126"/>
        <v/>
      </c>
      <c r="C4050" t="str">
        <f>IFERROR(VLOOKUP(B4050,チーム番号!E:F,2,0),"")</f>
        <v/>
      </c>
      <c r="D4050" t="str">
        <f>IFERROR(VLOOKUP(N4050,プログラム!B:C,2,0),"")</f>
        <v/>
      </c>
      <c r="E4050" t="str">
        <f>IFERROR(記録__2[[#This Row],[組]],"")</f>
        <v/>
      </c>
      <c r="F4050" t="str">
        <f>IFERROR(記録__2[[#This Row],[水路]],"")</f>
        <v/>
      </c>
      <c r="G4050" t="str">
        <f>IFERROR(VLOOKUP(D4050,プログラムデータ!A:N,12,0),"")</f>
        <v/>
      </c>
      <c r="H4050" t="str">
        <f>IFERROR(VLOOKUP(D4050,プログラムデータ!A:N,13,0),"")</f>
        <v/>
      </c>
      <c r="I4050" t="str">
        <f>IFERROR(VLOOKUP(D4050,プログラムデータ!A:N,11,0),"")</f>
        <v/>
      </c>
      <c r="J4050" t="str">
        <f>IFERROR(VLOOKUP(D4050,プログラムデータ!A:N,10,0),"")</f>
        <v/>
      </c>
      <c r="K4050" t="str">
        <f>IFERROR(VLOOKUP(D4050,プログラムデータ!A:N,14,0),"")</f>
        <v/>
      </c>
      <c r="L4050" t="str">
        <f t="shared" si="127"/>
        <v xml:space="preserve">    </v>
      </c>
      <c r="M4050" t="str">
        <f>IFERROR(VLOOKUP(J4050,色々!M:P,4,0),"")</f>
        <v/>
      </c>
      <c r="N4050" t="str">
        <f>IFERROR(記録__2[[#This Row],[競技番号]],"")</f>
        <v/>
      </c>
      <c r="O4050" t="str">
        <f>IFERROR(記録__2[[#This Row],[選手番号]],"")</f>
        <v/>
      </c>
    </row>
    <row r="4051" spans="1:15" x14ac:dyDescent="0.2">
      <c r="A4051" t="str">
        <f>IFERROR(VLOOKUP(N4051,プログラム!B:C,2,0),"")</f>
        <v/>
      </c>
      <c r="B4051" t="str">
        <f t="shared" si="126"/>
        <v/>
      </c>
      <c r="C4051" t="str">
        <f>IFERROR(VLOOKUP(B4051,チーム番号!E:F,2,0),"")</f>
        <v/>
      </c>
      <c r="D4051" t="str">
        <f>IFERROR(VLOOKUP(N4051,プログラム!B:C,2,0),"")</f>
        <v/>
      </c>
      <c r="E4051" t="str">
        <f>IFERROR(記録__2[[#This Row],[組]],"")</f>
        <v/>
      </c>
      <c r="F4051" t="str">
        <f>IFERROR(記録__2[[#This Row],[水路]],"")</f>
        <v/>
      </c>
      <c r="G4051" t="str">
        <f>IFERROR(VLOOKUP(D4051,プログラムデータ!A:N,12,0),"")</f>
        <v/>
      </c>
      <c r="H4051" t="str">
        <f>IFERROR(VLOOKUP(D4051,プログラムデータ!A:N,13,0),"")</f>
        <v/>
      </c>
      <c r="I4051" t="str">
        <f>IFERROR(VLOOKUP(D4051,プログラムデータ!A:N,11,0),"")</f>
        <v/>
      </c>
      <c r="J4051" t="str">
        <f>IFERROR(VLOOKUP(D4051,プログラムデータ!A:N,10,0),"")</f>
        <v/>
      </c>
      <c r="K4051" t="str">
        <f>IFERROR(VLOOKUP(D4051,プログラムデータ!A:N,14,0),"")</f>
        <v/>
      </c>
      <c r="L4051" t="str">
        <f t="shared" si="127"/>
        <v xml:space="preserve">    </v>
      </c>
      <c r="M4051" t="str">
        <f>IFERROR(VLOOKUP(J4051,色々!M:P,4,0),"")</f>
        <v/>
      </c>
      <c r="N4051" t="str">
        <f>IFERROR(記録__2[[#This Row],[競技番号]],"")</f>
        <v/>
      </c>
      <c r="O4051" t="str">
        <f>IFERROR(記録__2[[#This Row],[選手番号]],"")</f>
        <v/>
      </c>
    </row>
    <row r="4052" spans="1:15" x14ac:dyDescent="0.2">
      <c r="A4052" t="str">
        <f>IFERROR(VLOOKUP(N4052,プログラム!B:C,2,0),"")</f>
        <v/>
      </c>
      <c r="B4052" t="str">
        <f t="shared" si="126"/>
        <v/>
      </c>
      <c r="C4052" t="str">
        <f>IFERROR(VLOOKUP(B4052,チーム番号!E:F,2,0),"")</f>
        <v/>
      </c>
      <c r="D4052" t="str">
        <f>IFERROR(VLOOKUP(N4052,プログラム!B:C,2,0),"")</f>
        <v/>
      </c>
      <c r="E4052" t="str">
        <f>IFERROR(記録__2[[#This Row],[組]],"")</f>
        <v/>
      </c>
      <c r="F4052" t="str">
        <f>IFERROR(記録__2[[#This Row],[水路]],"")</f>
        <v/>
      </c>
      <c r="G4052" t="str">
        <f>IFERROR(VLOOKUP(D4052,プログラムデータ!A:N,12,0),"")</f>
        <v/>
      </c>
      <c r="H4052" t="str">
        <f>IFERROR(VLOOKUP(D4052,プログラムデータ!A:N,13,0),"")</f>
        <v/>
      </c>
      <c r="I4052" t="str">
        <f>IFERROR(VLOOKUP(D4052,プログラムデータ!A:N,11,0),"")</f>
        <v/>
      </c>
      <c r="J4052" t="str">
        <f>IFERROR(VLOOKUP(D4052,プログラムデータ!A:N,10,0),"")</f>
        <v/>
      </c>
      <c r="K4052" t="str">
        <f>IFERROR(VLOOKUP(D4052,プログラムデータ!A:N,14,0),"")</f>
        <v/>
      </c>
      <c r="L4052" t="str">
        <f t="shared" si="127"/>
        <v xml:space="preserve">    </v>
      </c>
      <c r="M4052" t="str">
        <f>IFERROR(VLOOKUP(J4052,色々!M:P,4,0),"")</f>
        <v/>
      </c>
      <c r="N4052" t="str">
        <f>IFERROR(記録__2[[#This Row],[競技番号]],"")</f>
        <v/>
      </c>
      <c r="O4052" t="str">
        <f>IFERROR(記録__2[[#This Row],[選手番号]],"")</f>
        <v/>
      </c>
    </row>
    <row r="4053" spans="1:15" x14ac:dyDescent="0.2">
      <c r="A4053" t="str">
        <f>IFERROR(VLOOKUP(N4053,プログラム!B:C,2,0),"")</f>
        <v/>
      </c>
      <c r="B4053" t="str">
        <f t="shared" si="126"/>
        <v/>
      </c>
      <c r="C4053" t="str">
        <f>IFERROR(VLOOKUP(B4053,チーム番号!E:F,2,0),"")</f>
        <v/>
      </c>
      <c r="D4053" t="str">
        <f>IFERROR(VLOOKUP(N4053,プログラム!B:C,2,0),"")</f>
        <v/>
      </c>
      <c r="E4053" t="str">
        <f>IFERROR(記録__2[[#This Row],[組]],"")</f>
        <v/>
      </c>
      <c r="F4053" t="str">
        <f>IFERROR(記録__2[[#This Row],[水路]],"")</f>
        <v/>
      </c>
      <c r="G4053" t="str">
        <f>IFERROR(VLOOKUP(D4053,プログラムデータ!A:N,12,0),"")</f>
        <v/>
      </c>
      <c r="H4053" t="str">
        <f>IFERROR(VLOOKUP(D4053,プログラムデータ!A:N,13,0),"")</f>
        <v/>
      </c>
      <c r="I4053" t="str">
        <f>IFERROR(VLOOKUP(D4053,プログラムデータ!A:N,11,0),"")</f>
        <v/>
      </c>
      <c r="J4053" t="str">
        <f>IFERROR(VLOOKUP(D4053,プログラムデータ!A:N,10,0),"")</f>
        <v/>
      </c>
      <c r="K4053" t="str">
        <f>IFERROR(VLOOKUP(D4053,プログラムデータ!A:N,14,0),"")</f>
        <v/>
      </c>
      <c r="L4053" t="str">
        <f t="shared" si="127"/>
        <v xml:space="preserve">    </v>
      </c>
      <c r="M4053" t="str">
        <f>IFERROR(VLOOKUP(J4053,色々!M:P,4,0),"")</f>
        <v/>
      </c>
      <c r="N4053" t="str">
        <f>IFERROR(記録__2[[#This Row],[競技番号]],"")</f>
        <v/>
      </c>
      <c r="O4053" t="str">
        <f>IFERROR(記録__2[[#This Row],[選手番号]],"")</f>
        <v/>
      </c>
    </row>
    <row r="4054" spans="1:15" x14ac:dyDescent="0.2">
      <c r="A4054" t="str">
        <f>IFERROR(VLOOKUP(N4054,プログラム!B:C,2,0),"")</f>
        <v/>
      </c>
      <c r="B4054" t="str">
        <f t="shared" si="126"/>
        <v/>
      </c>
      <c r="C4054" t="str">
        <f>IFERROR(VLOOKUP(B4054,チーム番号!E:F,2,0),"")</f>
        <v/>
      </c>
      <c r="D4054" t="str">
        <f>IFERROR(VLOOKUP(N4054,プログラム!B:C,2,0),"")</f>
        <v/>
      </c>
      <c r="E4054" t="str">
        <f>IFERROR(記録__2[[#This Row],[組]],"")</f>
        <v/>
      </c>
      <c r="F4054" t="str">
        <f>IFERROR(記録__2[[#This Row],[水路]],"")</f>
        <v/>
      </c>
      <c r="G4054" t="str">
        <f>IFERROR(VLOOKUP(D4054,プログラムデータ!A:N,12,0),"")</f>
        <v/>
      </c>
      <c r="H4054" t="str">
        <f>IFERROR(VLOOKUP(D4054,プログラムデータ!A:N,13,0),"")</f>
        <v/>
      </c>
      <c r="I4054" t="str">
        <f>IFERROR(VLOOKUP(D4054,プログラムデータ!A:N,11,0),"")</f>
        <v/>
      </c>
      <c r="J4054" t="str">
        <f>IFERROR(VLOOKUP(D4054,プログラムデータ!A:N,10,0),"")</f>
        <v/>
      </c>
      <c r="K4054" t="str">
        <f>IFERROR(VLOOKUP(D4054,プログラムデータ!A:N,14,0),"")</f>
        <v/>
      </c>
      <c r="L4054" t="str">
        <f t="shared" si="127"/>
        <v xml:space="preserve">    </v>
      </c>
      <c r="M4054" t="str">
        <f>IFERROR(VLOOKUP(J4054,色々!M:P,4,0),"")</f>
        <v/>
      </c>
      <c r="N4054" t="str">
        <f>IFERROR(記録__2[[#This Row],[競技番号]],"")</f>
        <v/>
      </c>
      <c r="O4054" t="str">
        <f>IFERROR(記録__2[[#This Row],[選手番号]],"")</f>
        <v/>
      </c>
    </row>
    <row r="4055" spans="1:15" x14ac:dyDescent="0.2">
      <c r="A4055" t="str">
        <f>IFERROR(VLOOKUP(N4055,プログラム!B:C,2,0),"")</f>
        <v/>
      </c>
      <c r="B4055" t="str">
        <f t="shared" si="126"/>
        <v/>
      </c>
      <c r="C4055" t="str">
        <f>IFERROR(VLOOKUP(B4055,チーム番号!E:F,2,0),"")</f>
        <v/>
      </c>
      <c r="D4055" t="str">
        <f>IFERROR(VLOOKUP(N4055,プログラム!B:C,2,0),"")</f>
        <v/>
      </c>
      <c r="E4055" t="str">
        <f>IFERROR(記録__2[[#This Row],[組]],"")</f>
        <v/>
      </c>
      <c r="F4055" t="str">
        <f>IFERROR(記録__2[[#This Row],[水路]],"")</f>
        <v/>
      </c>
      <c r="G4055" t="str">
        <f>IFERROR(VLOOKUP(D4055,プログラムデータ!A:N,12,0),"")</f>
        <v/>
      </c>
      <c r="H4055" t="str">
        <f>IFERROR(VLOOKUP(D4055,プログラムデータ!A:N,13,0),"")</f>
        <v/>
      </c>
      <c r="I4055" t="str">
        <f>IFERROR(VLOOKUP(D4055,プログラムデータ!A:N,11,0),"")</f>
        <v/>
      </c>
      <c r="J4055" t="str">
        <f>IFERROR(VLOOKUP(D4055,プログラムデータ!A:N,10,0),"")</f>
        <v/>
      </c>
      <c r="K4055" t="str">
        <f>IFERROR(VLOOKUP(D4055,プログラムデータ!A:N,14,0),"")</f>
        <v/>
      </c>
      <c r="L4055" t="str">
        <f t="shared" si="127"/>
        <v xml:space="preserve">    </v>
      </c>
      <c r="M4055" t="str">
        <f>IFERROR(VLOOKUP(J4055,色々!M:P,4,0),"")</f>
        <v/>
      </c>
      <c r="N4055" t="str">
        <f>IFERROR(記録__2[[#This Row],[競技番号]],"")</f>
        <v/>
      </c>
      <c r="O4055" t="str">
        <f>IFERROR(記録__2[[#This Row],[選手番号]],"")</f>
        <v/>
      </c>
    </row>
    <row r="4056" spans="1:15" x14ac:dyDescent="0.2">
      <c r="A4056" t="str">
        <f>IFERROR(VLOOKUP(N4056,プログラム!B:C,2,0),"")</f>
        <v/>
      </c>
      <c r="B4056" t="str">
        <f t="shared" si="126"/>
        <v/>
      </c>
      <c r="C4056" t="str">
        <f>IFERROR(VLOOKUP(B4056,チーム番号!E:F,2,0),"")</f>
        <v/>
      </c>
      <c r="D4056" t="str">
        <f>IFERROR(VLOOKUP(N4056,プログラム!B:C,2,0),"")</f>
        <v/>
      </c>
      <c r="E4056" t="str">
        <f>IFERROR(記録__2[[#This Row],[組]],"")</f>
        <v/>
      </c>
      <c r="F4056" t="str">
        <f>IFERROR(記録__2[[#This Row],[水路]],"")</f>
        <v/>
      </c>
      <c r="G4056" t="str">
        <f>IFERROR(VLOOKUP(D4056,プログラムデータ!A:N,12,0),"")</f>
        <v/>
      </c>
      <c r="H4056" t="str">
        <f>IFERROR(VLOOKUP(D4056,プログラムデータ!A:N,13,0),"")</f>
        <v/>
      </c>
      <c r="I4056" t="str">
        <f>IFERROR(VLOOKUP(D4056,プログラムデータ!A:N,11,0),"")</f>
        <v/>
      </c>
      <c r="J4056" t="str">
        <f>IFERROR(VLOOKUP(D4056,プログラムデータ!A:N,10,0),"")</f>
        <v/>
      </c>
      <c r="K4056" t="str">
        <f>IFERROR(VLOOKUP(D4056,プログラムデータ!A:N,14,0),"")</f>
        <v/>
      </c>
      <c r="L4056" t="str">
        <f t="shared" si="127"/>
        <v xml:space="preserve">    </v>
      </c>
      <c r="M4056" t="str">
        <f>IFERROR(VLOOKUP(J4056,色々!M:P,4,0),"")</f>
        <v/>
      </c>
      <c r="N4056" t="str">
        <f>IFERROR(記録__2[[#This Row],[競技番号]],"")</f>
        <v/>
      </c>
      <c r="O4056" t="str">
        <f>IFERROR(記録__2[[#This Row],[選手番号]],"")</f>
        <v/>
      </c>
    </row>
    <row r="4057" spans="1:15" x14ac:dyDescent="0.2">
      <c r="A4057" t="str">
        <f>IFERROR(VLOOKUP(N4057,プログラム!B:C,2,0),"")</f>
        <v/>
      </c>
      <c r="B4057" t="str">
        <f t="shared" si="126"/>
        <v/>
      </c>
      <c r="C4057" t="str">
        <f>IFERROR(VLOOKUP(B4057,チーム番号!E:F,2,0),"")</f>
        <v/>
      </c>
      <c r="D4057" t="str">
        <f>IFERROR(VLOOKUP(N4057,プログラム!B:C,2,0),"")</f>
        <v/>
      </c>
      <c r="E4057" t="str">
        <f>IFERROR(記録__2[[#This Row],[組]],"")</f>
        <v/>
      </c>
      <c r="F4057" t="str">
        <f>IFERROR(記録__2[[#This Row],[水路]],"")</f>
        <v/>
      </c>
      <c r="G4057" t="str">
        <f>IFERROR(VLOOKUP(D4057,プログラムデータ!A:N,12,0),"")</f>
        <v/>
      </c>
      <c r="H4057" t="str">
        <f>IFERROR(VLOOKUP(D4057,プログラムデータ!A:N,13,0),"")</f>
        <v/>
      </c>
      <c r="I4057" t="str">
        <f>IFERROR(VLOOKUP(D4057,プログラムデータ!A:N,11,0),"")</f>
        <v/>
      </c>
      <c r="J4057" t="str">
        <f>IFERROR(VLOOKUP(D4057,プログラムデータ!A:N,10,0),"")</f>
        <v/>
      </c>
      <c r="K4057" t="str">
        <f>IFERROR(VLOOKUP(D4057,プログラムデータ!A:N,14,0),"")</f>
        <v/>
      </c>
      <c r="L4057" t="str">
        <f t="shared" si="127"/>
        <v xml:space="preserve">    </v>
      </c>
      <c r="M4057" t="str">
        <f>IFERROR(VLOOKUP(J4057,色々!M:P,4,0),"")</f>
        <v/>
      </c>
      <c r="N4057" t="str">
        <f>IFERROR(記録__2[[#This Row],[競技番号]],"")</f>
        <v/>
      </c>
      <c r="O4057" t="str">
        <f>IFERROR(記録__2[[#This Row],[選手番号]],"")</f>
        <v/>
      </c>
    </row>
    <row r="4058" spans="1:15" x14ac:dyDescent="0.2">
      <c r="A4058" t="str">
        <f>IFERROR(VLOOKUP(N4058,プログラム!B:C,2,0),"")</f>
        <v/>
      </c>
      <c r="B4058" t="str">
        <f t="shared" si="126"/>
        <v/>
      </c>
      <c r="C4058" t="str">
        <f>IFERROR(VLOOKUP(B4058,チーム番号!E:F,2,0),"")</f>
        <v/>
      </c>
      <c r="D4058" t="str">
        <f>IFERROR(VLOOKUP(N4058,プログラム!B:C,2,0),"")</f>
        <v/>
      </c>
      <c r="E4058" t="str">
        <f>IFERROR(記録__2[[#This Row],[組]],"")</f>
        <v/>
      </c>
      <c r="F4058" t="str">
        <f>IFERROR(記録__2[[#This Row],[水路]],"")</f>
        <v/>
      </c>
      <c r="G4058" t="str">
        <f>IFERROR(VLOOKUP(D4058,プログラムデータ!A:N,12,0),"")</f>
        <v/>
      </c>
      <c r="H4058" t="str">
        <f>IFERROR(VLOOKUP(D4058,プログラムデータ!A:N,13,0),"")</f>
        <v/>
      </c>
      <c r="I4058" t="str">
        <f>IFERROR(VLOOKUP(D4058,プログラムデータ!A:N,11,0),"")</f>
        <v/>
      </c>
      <c r="J4058" t="str">
        <f>IFERROR(VLOOKUP(D4058,プログラムデータ!A:N,10,0),"")</f>
        <v/>
      </c>
      <c r="K4058" t="str">
        <f>IFERROR(VLOOKUP(D4058,プログラムデータ!A:N,14,0),"")</f>
        <v/>
      </c>
      <c r="L4058" t="str">
        <f t="shared" si="127"/>
        <v xml:space="preserve">    </v>
      </c>
      <c r="M4058" t="str">
        <f>IFERROR(VLOOKUP(J4058,色々!M:P,4,0),"")</f>
        <v/>
      </c>
      <c r="N4058" t="str">
        <f>IFERROR(記録__2[[#This Row],[競技番号]],"")</f>
        <v/>
      </c>
      <c r="O4058" t="str">
        <f>IFERROR(記録__2[[#This Row],[選手番号]],"")</f>
        <v/>
      </c>
    </row>
    <row r="4059" spans="1:15" x14ac:dyDescent="0.2">
      <c r="A4059" t="str">
        <f>IFERROR(VLOOKUP(N4059,プログラム!B:C,2,0),"")</f>
        <v/>
      </c>
      <c r="B4059" t="str">
        <f t="shared" si="126"/>
        <v/>
      </c>
      <c r="C4059" t="str">
        <f>IFERROR(VLOOKUP(B4059,チーム番号!E:F,2,0),"")</f>
        <v/>
      </c>
      <c r="D4059" t="str">
        <f>IFERROR(VLOOKUP(N4059,プログラム!B:C,2,0),"")</f>
        <v/>
      </c>
      <c r="E4059" t="str">
        <f>IFERROR(記録__2[[#This Row],[組]],"")</f>
        <v/>
      </c>
      <c r="F4059" t="str">
        <f>IFERROR(記録__2[[#This Row],[水路]],"")</f>
        <v/>
      </c>
      <c r="G4059" t="str">
        <f>IFERROR(VLOOKUP(D4059,プログラムデータ!A:N,12,0),"")</f>
        <v/>
      </c>
      <c r="H4059" t="str">
        <f>IFERROR(VLOOKUP(D4059,プログラムデータ!A:N,13,0),"")</f>
        <v/>
      </c>
      <c r="I4059" t="str">
        <f>IFERROR(VLOOKUP(D4059,プログラムデータ!A:N,11,0),"")</f>
        <v/>
      </c>
      <c r="J4059" t="str">
        <f>IFERROR(VLOOKUP(D4059,プログラムデータ!A:N,10,0),"")</f>
        <v/>
      </c>
      <c r="K4059" t="str">
        <f>IFERROR(VLOOKUP(D4059,プログラムデータ!A:N,14,0),"")</f>
        <v/>
      </c>
      <c r="L4059" t="str">
        <f t="shared" si="127"/>
        <v xml:space="preserve">    </v>
      </c>
      <c r="M4059" t="str">
        <f>IFERROR(VLOOKUP(J4059,色々!M:P,4,0),"")</f>
        <v/>
      </c>
      <c r="N4059" t="str">
        <f>IFERROR(記録__2[[#This Row],[競技番号]],"")</f>
        <v/>
      </c>
      <c r="O4059" t="str">
        <f>IFERROR(記録__2[[#This Row],[選手番号]],"")</f>
        <v/>
      </c>
    </row>
    <row r="4060" spans="1:15" x14ac:dyDescent="0.2">
      <c r="A4060" t="str">
        <f>IFERROR(VLOOKUP(N4060,プログラム!B:C,2,0),"")</f>
        <v/>
      </c>
      <c r="B4060" t="str">
        <f t="shared" si="126"/>
        <v/>
      </c>
      <c r="C4060" t="str">
        <f>IFERROR(VLOOKUP(B4060,チーム番号!E:F,2,0),"")</f>
        <v/>
      </c>
      <c r="D4060" t="str">
        <f>IFERROR(VLOOKUP(N4060,プログラム!B:C,2,0),"")</f>
        <v/>
      </c>
      <c r="E4060" t="str">
        <f>IFERROR(記録__2[[#This Row],[組]],"")</f>
        <v/>
      </c>
      <c r="F4060" t="str">
        <f>IFERROR(記録__2[[#This Row],[水路]],"")</f>
        <v/>
      </c>
      <c r="G4060" t="str">
        <f>IFERROR(VLOOKUP(D4060,プログラムデータ!A:N,12,0),"")</f>
        <v/>
      </c>
      <c r="H4060" t="str">
        <f>IFERROR(VLOOKUP(D4060,プログラムデータ!A:N,13,0),"")</f>
        <v/>
      </c>
      <c r="I4060" t="str">
        <f>IFERROR(VLOOKUP(D4060,プログラムデータ!A:N,11,0),"")</f>
        <v/>
      </c>
      <c r="J4060" t="str">
        <f>IFERROR(VLOOKUP(D4060,プログラムデータ!A:N,10,0),"")</f>
        <v/>
      </c>
      <c r="K4060" t="str">
        <f>IFERROR(VLOOKUP(D4060,プログラムデータ!A:N,14,0),"")</f>
        <v/>
      </c>
      <c r="L4060" t="str">
        <f t="shared" si="127"/>
        <v xml:space="preserve">    </v>
      </c>
      <c r="M4060" t="str">
        <f>IFERROR(VLOOKUP(J4060,色々!M:P,4,0),"")</f>
        <v/>
      </c>
      <c r="N4060" t="str">
        <f>IFERROR(記録__2[[#This Row],[競技番号]],"")</f>
        <v/>
      </c>
      <c r="O4060" t="str">
        <f>IFERROR(記録__2[[#This Row],[選手番号]],"")</f>
        <v/>
      </c>
    </row>
    <row r="4061" spans="1:15" x14ac:dyDescent="0.2">
      <c r="A4061" t="str">
        <f>IFERROR(VLOOKUP(N4061,プログラム!B:C,2,0),"")</f>
        <v/>
      </c>
      <c r="B4061" t="str">
        <f t="shared" si="126"/>
        <v/>
      </c>
      <c r="C4061" t="str">
        <f>IFERROR(VLOOKUP(B4061,チーム番号!E:F,2,0),"")</f>
        <v/>
      </c>
      <c r="D4061" t="str">
        <f>IFERROR(VLOOKUP(N4061,プログラム!B:C,2,0),"")</f>
        <v/>
      </c>
      <c r="E4061" t="str">
        <f>IFERROR(記録__2[[#This Row],[組]],"")</f>
        <v/>
      </c>
      <c r="F4061" t="str">
        <f>IFERROR(記録__2[[#This Row],[水路]],"")</f>
        <v/>
      </c>
      <c r="G4061" t="str">
        <f>IFERROR(VLOOKUP(D4061,プログラムデータ!A:N,12,0),"")</f>
        <v/>
      </c>
      <c r="H4061" t="str">
        <f>IFERROR(VLOOKUP(D4061,プログラムデータ!A:N,13,0),"")</f>
        <v/>
      </c>
      <c r="I4061" t="str">
        <f>IFERROR(VLOOKUP(D4061,プログラムデータ!A:N,11,0),"")</f>
        <v/>
      </c>
      <c r="J4061" t="str">
        <f>IFERROR(VLOOKUP(D4061,プログラムデータ!A:N,10,0),"")</f>
        <v/>
      </c>
      <c r="K4061" t="str">
        <f>IFERROR(VLOOKUP(D4061,プログラムデータ!A:N,14,0),"")</f>
        <v/>
      </c>
      <c r="L4061" t="str">
        <f t="shared" si="127"/>
        <v xml:space="preserve">    </v>
      </c>
      <c r="M4061" t="str">
        <f>IFERROR(VLOOKUP(J4061,色々!M:P,4,0),"")</f>
        <v/>
      </c>
      <c r="N4061" t="str">
        <f>IFERROR(記録__2[[#This Row],[競技番号]],"")</f>
        <v/>
      </c>
      <c r="O4061" t="str">
        <f>IFERROR(記録__2[[#This Row],[選手番号]],"")</f>
        <v/>
      </c>
    </row>
    <row r="4062" spans="1:15" x14ac:dyDescent="0.2">
      <c r="A4062" t="str">
        <f>IFERROR(VLOOKUP(N4062,プログラム!B:C,2,0),"")</f>
        <v/>
      </c>
      <c r="B4062" t="str">
        <f t="shared" si="126"/>
        <v/>
      </c>
      <c r="C4062" t="str">
        <f>IFERROR(VLOOKUP(B4062,チーム番号!E:F,2,0),"")</f>
        <v/>
      </c>
      <c r="D4062" t="str">
        <f>IFERROR(VLOOKUP(N4062,プログラム!B:C,2,0),"")</f>
        <v/>
      </c>
      <c r="E4062" t="str">
        <f>IFERROR(記録__2[[#This Row],[組]],"")</f>
        <v/>
      </c>
      <c r="F4062" t="str">
        <f>IFERROR(記録__2[[#This Row],[水路]],"")</f>
        <v/>
      </c>
      <c r="G4062" t="str">
        <f>IFERROR(VLOOKUP(D4062,プログラムデータ!A:N,12,0),"")</f>
        <v/>
      </c>
      <c r="H4062" t="str">
        <f>IFERROR(VLOOKUP(D4062,プログラムデータ!A:N,13,0),"")</f>
        <v/>
      </c>
      <c r="I4062" t="str">
        <f>IFERROR(VLOOKUP(D4062,プログラムデータ!A:N,11,0),"")</f>
        <v/>
      </c>
      <c r="J4062" t="str">
        <f>IFERROR(VLOOKUP(D4062,プログラムデータ!A:N,10,0),"")</f>
        <v/>
      </c>
      <c r="K4062" t="str">
        <f>IFERROR(VLOOKUP(D4062,プログラムデータ!A:N,14,0),"")</f>
        <v/>
      </c>
      <c r="L4062" t="str">
        <f t="shared" si="127"/>
        <v xml:space="preserve">    </v>
      </c>
      <c r="M4062" t="str">
        <f>IFERROR(VLOOKUP(J4062,色々!M:P,4,0),"")</f>
        <v/>
      </c>
      <c r="N4062" t="str">
        <f>IFERROR(記録__2[[#This Row],[競技番号]],"")</f>
        <v/>
      </c>
      <c r="O4062" t="str">
        <f>IFERROR(記録__2[[#This Row],[選手番号]],"")</f>
        <v/>
      </c>
    </row>
    <row r="4063" spans="1:15" x14ac:dyDescent="0.2">
      <c r="A4063" t="str">
        <f>IFERROR(VLOOKUP(N4063,プログラム!B:C,2,0),"")</f>
        <v/>
      </c>
      <c r="B4063" t="str">
        <f t="shared" si="126"/>
        <v/>
      </c>
      <c r="C4063" t="str">
        <f>IFERROR(VLOOKUP(B4063,チーム番号!E:F,2,0),"")</f>
        <v/>
      </c>
      <c r="D4063" t="str">
        <f>IFERROR(VLOOKUP(N4063,プログラム!B:C,2,0),"")</f>
        <v/>
      </c>
      <c r="E4063" t="str">
        <f>IFERROR(記録__2[[#This Row],[組]],"")</f>
        <v/>
      </c>
      <c r="F4063" t="str">
        <f>IFERROR(記録__2[[#This Row],[水路]],"")</f>
        <v/>
      </c>
      <c r="G4063" t="str">
        <f>IFERROR(VLOOKUP(D4063,プログラムデータ!A:N,12,0),"")</f>
        <v/>
      </c>
      <c r="H4063" t="str">
        <f>IFERROR(VLOOKUP(D4063,プログラムデータ!A:N,13,0),"")</f>
        <v/>
      </c>
      <c r="I4063" t="str">
        <f>IFERROR(VLOOKUP(D4063,プログラムデータ!A:N,11,0),"")</f>
        <v/>
      </c>
      <c r="J4063" t="str">
        <f>IFERROR(VLOOKUP(D4063,プログラムデータ!A:N,10,0),"")</f>
        <v/>
      </c>
      <c r="K4063" t="str">
        <f>IFERROR(VLOOKUP(D4063,プログラムデータ!A:N,14,0),"")</f>
        <v/>
      </c>
      <c r="L4063" t="str">
        <f t="shared" si="127"/>
        <v xml:space="preserve">    </v>
      </c>
      <c r="M4063" t="str">
        <f>IFERROR(VLOOKUP(J4063,色々!M:P,4,0),"")</f>
        <v/>
      </c>
      <c r="N4063" t="str">
        <f>IFERROR(記録__2[[#This Row],[競技番号]],"")</f>
        <v/>
      </c>
      <c r="O4063" t="str">
        <f>IFERROR(記録__2[[#This Row],[選手番号]],"")</f>
        <v/>
      </c>
    </row>
    <row r="4064" spans="1:15" x14ac:dyDescent="0.2">
      <c r="A4064" t="str">
        <f>IFERROR(VLOOKUP(N4064,プログラム!B:C,2,0),"")</f>
        <v/>
      </c>
      <c r="B4064" t="str">
        <f t="shared" si="126"/>
        <v/>
      </c>
      <c r="C4064" t="str">
        <f>IFERROR(VLOOKUP(B4064,チーム番号!E:F,2,0),"")</f>
        <v/>
      </c>
      <c r="D4064" t="str">
        <f>IFERROR(VLOOKUP(N4064,プログラム!B:C,2,0),"")</f>
        <v/>
      </c>
      <c r="E4064" t="str">
        <f>IFERROR(記録__2[[#This Row],[組]],"")</f>
        <v/>
      </c>
      <c r="F4064" t="str">
        <f>IFERROR(記録__2[[#This Row],[水路]],"")</f>
        <v/>
      </c>
      <c r="G4064" t="str">
        <f>IFERROR(VLOOKUP(D4064,プログラムデータ!A:N,12,0),"")</f>
        <v/>
      </c>
      <c r="H4064" t="str">
        <f>IFERROR(VLOOKUP(D4064,プログラムデータ!A:N,13,0),"")</f>
        <v/>
      </c>
      <c r="I4064" t="str">
        <f>IFERROR(VLOOKUP(D4064,プログラムデータ!A:N,11,0),"")</f>
        <v/>
      </c>
      <c r="J4064" t="str">
        <f>IFERROR(VLOOKUP(D4064,プログラムデータ!A:N,10,0),"")</f>
        <v/>
      </c>
      <c r="K4064" t="str">
        <f>IFERROR(VLOOKUP(D4064,プログラムデータ!A:N,14,0),"")</f>
        <v/>
      </c>
      <c r="L4064" t="str">
        <f t="shared" si="127"/>
        <v xml:space="preserve">    </v>
      </c>
      <c r="M4064" t="str">
        <f>IFERROR(VLOOKUP(J4064,色々!M:P,4,0),"")</f>
        <v/>
      </c>
      <c r="N4064" t="str">
        <f>IFERROR(記録__2[[#This Row],[競技番号]],"")</f>
        <v/>
      </c>
      <c r="O4064" t="str">
        <f>IFERROR(記録__2[[#This Row],[選手番号]],"")</f>
        <v/>
      </c>
    </row>
    <row r="4065" spans="1:15" x14ac:dyDescent="0.2">
      <c r="A4065" t="str">
        <f>IFERROR(VLOOKUP(N4065,プログラム!B:C,2,0),"")</f>
        <v/>
      </c>
      <c r="B4065" t="str">
        <f t="shared" si="126"/>
        <v/>
      </c>
      <c r="C4065" t="str">
        <f>IFERROR(VLOOKUP(B4065,チーム番号!E:F,2,0),"")</f>
        <v/>
      </c>
      <c r="D4065" t="str">
        <f>IFERROR(VLOOKUP(N4065,プログラム!B:C,2,0),"")</f>
        <v/>
      </c>
      <c r="E4065" t="str">
        <f>IFERROR(記録__2[[#This Row],[組]],"")</f>
        <v/>
      </c>
      <c r="F4065" t="str">
        <f>IFERROR(記録__2[[#This Row],[水路]],"")</f>
        <v/>
      </c>
      <c r="G4065" t="str">
        <f>IFERROR(VLOOKUP(D4065,プログラムデータ!A:N,12,0),"")</f>
        <v/>
      </c>
      <c r="H4065" t="str">
        <f>IFERROR(VLOOKUP(D4065,プログラムデータ!A:N,13,0),"")</f>
        <v/>
      </c>
      <c r="I4065" t="str">
        <f>IFERROR(VLOOKUP(D4065,プログラムデータ!A:N,11,0),"")</f>
        <v/>
      </c>
      <c r="J4065" t="str">
        <f>IFERROR(VLOOKUP(D4065,プログラムデータ!A:N,10,0),"")</f>
        <v/>
      </c>
      <c r="K4065" t="str">
        <f>IFERROR(VLOOKUP(D4065,プログラムデータ!A:N,14,0),"")</f>
        <v/>
      </c>
      <c r="L4065" t="str">
        <f t="shared" si="127"/>
        <v xml:space="preserve">    </v>
      </c>
      <c r="M4065" t="str">
        <f>IFERROR(VLOOKUP(J4065,色々!M:P,4,0),"")</f>
        <v/>
      </c>
      <c r="N4065" t="str">
        <f>IFERROR(記録__2[[#This Row],[競技番号]],"")</f>
        <v/>
      </c>
      <c r="O4065" t="str">
        <f>IFERROR(記録__2[[#This Row],[選手番号]],"")</f>
        <v/>
      </c>
    </row>
    <row r="4066" spans="1:15" x14ac:dyDescent="0.2">
      <c r="A4066" t="str">
        <f>IFERROR(VLOOKUP(N4066,プログラム!B:C,2,0),"")</f>
        <v/>
      </c>
      <c r="B4066" t="str">
        <f t="shared" si="126"/>
        <v/>
      </c>
      <c r="C4066" t="str">
        <f>IFERROR(VLOOKUP(B4066,チーム番号!E:F,2,0),"")</f>
        <v/>
      </c>
      <c r="D4066" t="str">
        <f>IFERROR(VLOOKUP(N4066,プログラム!B:C,2,0),"")</f>
        <v/>
      </c>
      <c r="E4066" t="str">
        <f>IFERROR(記録__2[[#This Row],[組]],"")</f>
        <v/>
      </c>
      <c r="F4066" t="str">
        <f>IFERROR(記録__2[[#This Row],[水路]],"")</f>
        <v/>
      </c>
      <c r="G4066" t="str">
        <f>IFERROR(VLOOKUP(D4066,プログラムデータ!A:N,12,0),"")</f>
        <v/>
      </c>
      <c r="H4066" t="str">
        <f>IFERROR(VLOOKUP(D4066,プログラムデータ!A:N,13,0),"")</f>
        <v/>
      </c>
      <c r="I4066" t="str">
        <f>IFERROR(VLOOKUP(D4066,プログラムデータ!A:N,11,0),"")</f>
        <v/>
      </c>
      <c r="J4066" t="str">
        <f>IFERROR(VLOOKUP(D4066,プログラムデータ!A:N,10,0),"")</f>
        <v/>
      </c>
      <c r="K4066" t="str">
        <f>IFERROR(VLOOKUP(D4066,プログラムデータ!A:N,14,0),"")</f>
        <v/>
      </c>
      <c r="L4066" t="str">
        <f t="shared" si="127"/>
        <v xml:space="preserve">    </v>
      </c>
      <c r="M4066" t="str">
        <f>IFERROR(VLOOKUP(J4066,色々!M:P,4,0),"")</f>
        <v/>
      </c>
      <c r="N4066" t="str">
        <f>IFERROR(記録__2[[#This Row],[競技番号]],"")</f>
        <v/>
      </c>
      <c r="O4066" t="str">
        <f>IFERROR(記録__2[[#This Row],[選手番号]],"")</f>
        <v/>
      </c>
    </row>
    <row r="4067" spans="1:15" x14ac:dyDescent="0.2">
      <c r="A4067" t="str">
        <f>IFERROR(VLOOKUP(N4067,プログラム!B:C,2,0),"")</f>
        <v/>
      </c>
      <c r="B4067" t="str">
        <f t="shared" si="126"/>
        <v/>
      </c>
      <c r="C4067" t="str">
        <f>IFERROR(VLOOKUP(B4067,チーム番号!E:F,2,0),"")</f>
        <v/>
      </c>
      <c r="D4067" t="str">
        <f>IFERROR(VLOOKUP(N4067,プログラム!B:C,2,0),"")</f>
        <v/>
      </c>
      <c r="E4067" t="str">
        <f>IFERROR(記録__2[[#This Row],[組]],"")</f>
        <v/>
      </c>
      <c r="F4067" t="str">
        <f>IFERROR(記録__2[[#This Row],[水路]],"")</f>
        <v/>
      </c>
      <c r="G4067" t="str">
        <f>IFERROR(VLOOKUP(D4067,プログラムデータ!A:N,12,0),"")</f>
        <v/>
      </c>
      <c r="H4067" t="str">
        <f>IFERROR(VLOOKUP(D4067,プログラムデータ!A:N,13,0),"")</f>
        <v/>
      </c>
      <c r="I4067" t="str">
        <f>IFERROR(VLOOKUP(D4067,プログラムデータ!A:N,11,0),"")</f>
        <v/>
      </c>
      <c r="J4067" t="str">
        <f>IFERROR(VLOOKUP(D4067,プログラムデータ!A:N,10,0),"")</f>
        <v/>
      </c>
      <c r="K4067" t="str">
        <f>IFERROR(VLOOKUP(D4067,プログラムデータ!A:N,14,0),"")</f>
        <v/>
      </c>
      <c r="L4067" t="str">
        <f t="shared" si="127"/>
        <v xml:space="preserve">    </v>
      </c>
      <c r="M4067" t="str">
        <f>IFERROR(VLOOKUP(J4067,色々!M:P,4,0),"")</f>
        <v/>
      </c>
      <c r="N4067" t="str">
        <f>IFERROR(記録__2[[#This Row],[競技番号]],"")</f>
        <v/>
      </c>
      <c r="O4067" t="str">
        <f>IFERROR(記録__2[[#This Row],[選手番号]],"")</f>
        <v/>
      </c>
    </row>
    <row r="4068" spans="1:15" x14ac:dyDescent="0.2">
      <c r="A4068" t="str">
        <f>IFERROR(VLOOKUP(N4068,プログラム!B:C,2,0),"")</f>
        <v/>
      </c>
      <c r="B4068" t="str">
        <f t="shared" si="126"/>
        <v/>
      </c>
      <c r="C4068" t="str">
        <f>IFERROR(VLOOKUP(B4068,チーム番号!E:F,2,0),"")</f>
        <v/>
      </c>
      <c r="D4068" t="str">
        <f>IFERROR(VLOOKUP(N4068,プログラム!B:C,2,0),"")</f>
        <v/>
      </c>
      <c r="E4068" t="str">
        <f>IFERROR(記録__2[[#This Row],[組]],"")</f>
        <v/>
      </c>
      <c r="F4068" t="str">
        <f>IFERROR(記録__2[[#This Row],[水路]],"")</f>
        <v/>
      </c>
      <c r="G4068" t="str">
        <f>IFERROR(VLOOKUP(D4068,プログラムデータ!A:N,12,0),"")</f>
        <v/>
      </c>
      <c r="H4068" t="str">
        <f>IFERROR(VLOOKUP(D4068,プログラムデータ!A:N,13,0),"")</f>
        <v/>
      </c>
      <c r="I4068" t="str">
        <f>IFERROR(VLOOKUP(D4068,プログラムデータ!A:N,11,0),"")</f>
        <v/>
      </c>
      <c r="J4068" t="str">
        <f>IFERROR(VLOOKUP(D4068,プログラムデータ!A:N,10,0),"")</f>
        <v/>
      </c>
      <c r="K4068" t="str">
        <f>IFERROR(VLOOKUP(D4068,プログラムデータ!A:N,14,0),"")</f>
        <v/>
      </c>
      <c r="L4068" t="str">
        <f t="shared" si="127"/>
        <v xml:space="preserve">    </v>
      </c>
      <c r="M4068" t="str">
        <f>IFERROR(VLOOKUP(J4068,色々!M:P,4,0),"")</f>
        <v/>
      </c>
      <c r="N4068" t="str">
        <f>IFERROR(記録__2[[#This Row],[競技番号]],"")</f>
        <v/>
      </c>
      <c r="O4068" t="str">
        <f>IFERROR(記録__2[[#This Row],[選手番号]],"")</f>
        <v/>
      </c>
    </row>
    <row r="4069" spans="1:15" x14ac:dyDescent="0.2">
      <c r="A4069" t="str">
        <f>IFERROR(VLOOKUP(N4069,プログラム!B:C,2,0),"")</f>
        <v/>
      </c>
      <c r="B4069" t="str">
        <f t="shared" si="126"/>
        <v/>
      </c>
      <c r="C4069" t="str">
        <f>IFERROR(VLOOKUP(B4069,チーム番号!E:F,2,0),"")</f>
        <v/>
      </c>
      <c r="D4069" t="str">
        <f>IFERROR(VLOOKUP(N4069,プログラム!B:C,2,0),"")</f>
        <v/>
      </c>
      <c r="E4069" t="str">
        <f>IFERROR(記録__2[[#This Row],[組]],"")</f>
        <v/>
      </c>
      <c r="F4069" t="str">
        <f>IFERROR(記録__2[[#This Row],[水路]],"")</f>
        <v/>
      </c>
      <c r="G4069" t="str">
        <f>IFERROR(VLOOKUP(D4069,プログラムデータ!A:N,12,0),"")</f>
        <v/>
      </c>
      <c r="H4069" t="str">
        <f>IFERROR(VLOOKUP(D4069,プログラムデータ!A:N,13,0),"")</f>
        <v/>
      </c>
      <c r="I4069" t="str">
        <f>IFERROR(VLOOKUP(D4069,プログラムデータ!A:N,11,0),"")</f>
        <v/>
      </c>
      <c r="J4069" t="str">
        <f>IFERROR(VLOOKUP(D4069,プログラムデータ!A:N,10,0),"")</f>
        <v/>
      </c>
      <c r="K4069" t="str">
        <f>IFERROR(VLOOKUP(D4069,プログラムデータ!A:N,14,0),"")</f>
        <v/>
      </c>
      <c r="L4069" t="str">
        <f t="shared" si="127"/>
        <v xml:space="preserve">    </v>
      </c>
      <c r="M4069" t="str">
        <f>IFERROR(VLOOKUP(J4069,色々!M:P,4,0),"")</f>
        <v/>
      </c>
      <c r="N4069" t="str">
        <f>IFERROR(記録__2[[#This Row],[競技番号]],"")</f>
        <v/>
      </c>
      <c r="O4069" t="str">
        <f>IFERROR(記録__2[[#This Row],[選手番号]],"")</f>
        <v/>
      </c>
    </row>
    <row r="4070" spans="1:15" x14ac:dyDescent="0.2">
      <c r="A4070" t="str">
        <f>IFERROR(VLOOKUP(N4070,プログラム!B:C,2,0),"")</f>
        <v/>
      </c>
      <c r="B4070" t="str">
        <f t="shared" si="126"/>
        <v/>
      </c>
      <c r="C4070" t="str">
        <f>IFERROR(VLOOKUP(B4070,チーム番号!E:F,2,0),"")</f>
        <v/>
      </c>
      <c r="D4070" t="str">
        <f>IFERROR(VLOOKUP(N4070,プログラム!B:C,2,0),"")</f>
        <v/>
      </c>
      <c r="E4070" t="str">
        <f>IFERROR(記録__2[[#This Row],[組]],"")</f>
        <v/>
      </c>
      <c r="F4070" t="str">
        <f>IFERROR(記録__2[[#This Row],[水路]],"")</f>
        <v/>
      </c>
      <c r="G4070" t="str">
        <f>IFERROR(VLOOKUP(D4070,プログラムデータ!A:N,12,0),"")</f>
        <v/>
      </c>
      <c r="H4070" t="str">
        <f>IFERROR(VLOOKUP(D4070,プログラムデータ!A:N,13,0),"")</f>
        <v/>
      </c>
      <c r="I4070" t="str">
        <f>IFERROR(VLOOKUP(D4070,プログラムデータ!A:N,11,0),"")</f>
        <v/>
      </c>
      <c r="J4070" t="str">
        <f>IFERROR(VLOOKUP(D4070,プログラムデータ!A:N,10,0),"")</f>
        <v/>
      </c>
      <c r="K4070" t="str">
        <f>IFERROR(VLOOKUP(D4070,プログラムデータ!A:N,14,0),"")</f>
        <v/>
      </c>
      <c r="L4070" t="str">
        <f t="shared" si="127"/>
        <v xml:space="preserve">    </v>
      </c>
      <c r="M4070" t="str">
        <f>IFERROR(VLOOKUP(J4070,色々!M:P,4,0),"")</f>
        <v/>
      </c>
      <c r="N4070" t="str">
        <f>IFERROR(記録__2[[#This Row],[競技番号]],"")</f>
        <v/>
      </c>
      <c r="O4070" t="str">
        <f>IFERROR(記録__2[[#This Row],[選手番号]],"")</f>
        <v/>
      </c>
    </row>
    <row r="4071" spans="1:15" x14ac:dyDescent="0.2">
      <c r="A4071" t="str">
        <f>IFERROR(VLOOKUP(N4071,プログラム!B:C,2,0),"")</f>
        <v/>
      </c>
      <c r="B4071" t="str">
        <f t="shared" si="126"/>
        <v/>
      </c>
      <c r="C4071" t="str">
        <f>IFERROR(VLOOKUP(B4071,チーム番号!E:F,2,0),"")</f>
        <v/>
      </c>
      <c r="D4071" t="str">
        <f>IFERROR(VLOOKUP(N4071,プログラム!B:C,2,0),"")</f>
        <v/>
      </c>
      <c r="E4071" t="str">
        <f>IFERROR(記録__2[[#This Row],[組]],"")</f>
        <v/>
      </c>
      <c r="F4071" t="str">
        <f>IFERROR(記録__2[[#This Row],[水路]],"")</f>
        <v/>
      </c>
      <c r="G4071" t="str">
        <f>IFERROR(VLOOKUP(D4071,プログラムデータ!A:N,12,0),"")</f>
        <v/>
      </c>
      <c r="H4071" t="str">
        <f>IFERROR(VLOOKUP(D4071,プログラムデータ!A:N,13,0),"")</f>
        <v/>
      </c>
      <c r="I4071" t="str">
        <f>IFERROR(VLOOKUP(D4071,プログラムデータ!A:N,11,0),"")</f>
        <v/>
      </c>
      <c r="J4071" t="str">
        <f>IFERROR(VLOOKUP(D4071,プログラムデータ!A:N,10,0),"")</f>
        <v/>
      </c>
      <c r="K4071" t="str">
        <f>IFERROR(VLOOKUP(D4071,プログラムデータ!A:N,14,0),"")</f>
        <v/>
      </c>
      <c r="L4071" t="str">
        <f t="shared" si="127"/>
        <v xml:space="preserve">    </v>
      </c>
      <c r="M4071" t="str">
        <f>IFERROR(VLOOKUP(J4071,色々!M:P,4,0),"")</f>
        <v/>
      </c>
      <c r="N4071" t="str">
        <f>IFERROR(記録__2[[#This Row],[競技番号]],"")</f>
        <v/>
      </c>
      <c r="O4071" t="str">
        <f>IFERROR(記録__2[[#This Row],[選手番号]],"")</f>
        <v/>
      </c>
    </row>
    <row r="4072" spans="1:15" x14ac:dyDescent="0.2">
      <c r="A4072" t="str">
        <f>IFERROR(VLOOKUP(N4072,プログラム!B:C,2,0),"")</f>
        <v/>
      </c>
      <c r="B4072" t="str">
        <f t="shared" si="126"/>
        <v/>
      </c>
      <c r="C4072" t="str">
        <f>IFERROR(VLOOKUP(B4072,チーム番号!E:F,2,0),"")</f>
        <v/>
      </c>
      <c r="D4072" t="str">
        <f>IFERROR(VLOOKUP(N4072,プログラム!B:C,2,0),"")</f>
        <v/>
      </c>
      <c r="E4072" t="str">
        <f>IFERROR(記録__2[[#This Row],[組]],"")</f>
        <v/>
      </c>
      <c r="F4072" t="str">
        <f>IFERROR(記録__2[[#This Row],[水路]],"")</f>
        <v/>
      </c>
      <c r="G4072" t="str">
        <f>IFERROR(VLOOKUP(D4072,プログラムデータ!A:N,12,0),"")</f>
        <v/>
      </c>
      <c r="H4072" t="str">
        <f>IFERROR(VLOOKUP(D4072,プログラムデータ!A:N,13,0),"")</f>
        <v/>
      </c>
      <c r="I4072" t="str">
        <f>IFERROR(VLOOKUP(D4072,プログラムデータ!A:N,11,0),"")</f>
        <v/>
      </c>
      <c r="J4072" t="str">
        <f>IFERROR(VLOOKUP(D4072,プログラムデータ!A:N,10,0),"")</f>
        <v/>
      </c>
      <c r="K4072" t="str">
        <f>IFERROR(VLOOKUP(D4072,プログラムデータ!A:N,14,0),"")</f>
        <v/>
      </c>
      <c r="L4072" t="str">
        <f t="shared" si="127"/>
        <v xml:space="preserve">    </v>
      </c>
      <c r="M4072" t="str">
        <f>IFERROR(VLOOKUP(J4072,色々!M:P,4,0),"")</f>
        <v/>
      </c>
      <c r="N4072" t="str">
        <f>IFERROR(記録__2[[#This Row],[競技番号]],"")</f>
        <v/>
      </c>
      <c r="O4072" t="str">
        <f>IFERROR(記録__2[[#This Row],[選手番号]],"")</f>
        <v/>
      </c>
    </row>
    <row r="4073" spans="1:15" x14ac:dyDescent="0.2">
      <c r="A4073" t="str">
        <f>IFERROR(VLOOKUP(N4073,プログラム!B:C,2,0),"")</f>
        <v/>
      </c>
      <c r="B4073" t="str">
        <f t="shared" si="126"/>
        <v/>
      </c>
      <c r="C4073" t="str">
        <f>IFERROR(VLOOKUP(B4073,チーム番号!E:F,2,0),"")</f>
        <v/>
      </c>
      <c r="D4073" t="str">
        <f>IFERROR(VLOOKUP(N4073,プログラム!B:C,2,0),"")</f>
        <v/>
      </c>
      <c r="E4073" t="str">
        <f>IFERROR(記録__2[[#This Row],[組]],"")</f>
        <v/>
      </c>
      <c r="F4073" t="str">
        <f>IFERROR(記録__2[[#This Row],[水路]],"")</f>
        <v/>
      </c>
      <c r="G4073" t="str">
        <f>IFERROR(VLOOKUP(D4073,プログラムデータ!A:N,12,0),"")</f>
        <v/>
      </c>
      <c r="H4073" t="str">
        <f>IFERROR(VLOOKUP(D4073,プログラムデータ!A:N,13,0),"")</f>
        <v/>
      </c>
      <c r="I4073" t="str">
        <f>IFERROR(VLOOKUP(D4073,プログラムデータ!A:N,11,0),"")</f>
        <v/>
      </c>
      <c r="J4073" t="str">
        <f>IFERROR(VLOOKUP(D4073,プログラムデータ!A:N,10,0),"")</f>
        <v/>
      </c>
      <c r="K4073" t="str">
        <f>IFERROR(VLOOKUP(D4073,プログラムデータ!A:N,14,0),"")</f>
        <v/>
      </c>
      <c r="L4073" t="str">
        <f t="shared" si="127"/>
        <v xml:space="preserve">    </v>
      </c>
      <c r="M4073" t="str">
        <f>IFERROR(VLOOKUP(J4073,色々!M:P,4,0),"")</f>
        <v/>
      </c>
      <c r="N4073" t="str">
        <f>IFERROR(記録__2[[#This Row],[競技番号]],"")</f>
        <v/>
      </c>
      <c r="O4073" t="str">
        <f>IFERROR(記録__2[[#This Row],[選手番号]],"")</f>
        <v/>
      </c>
    </row>
    <row r="4074" spans="1:15" x14ac:dyDescent="0.2">
      <c r="A4074" t="str">
        <f>IFERROR(VLOOKUP(N4074,プログラム!B:C,2,0),"")</f>
        <v/>
      </c>
      <c r="B4074" t="str">
        <f t="shared" si="126"/>
        <v/>
      </c>
      <c r="C4074" t="str">
        <f>IFERROR(VLOOKUP(B4074,チーム番号!E:F,2,0),"")</f>
        <v/>
      </c>
      <c r="D4074" t="str">
        <f>IFERROR(VLOOKUP(N4074,プログラム!B:C,2,0),"")</f>
        <v/>
      </c>
      <c r="E4074" t="str">
        <f>IFERROR(記録__2[[#This Row],[組]],"")</f>
        <v/>
      </c>
      <c r="F4074" t="str">
        <f>IFERROR(記録__2[[#This Row],[水路]],"")</f>
        <v/>
      </c>
      <c r="G4074" t="str">
        <f>IFERROR(VLOOKUP(D4074,プログラムデータ!A:N,12,0),"")</f>
        <v/>
      </c>
      <c r="H4074" t="str">
        <f>IFERROR(VLOOKUP(D4074,プログラムデータ!A:N,13,0),"")</f>
        <v/>
      </c>
      <c r="I4074" t="str">
        <f>IFERROR(VLOOKUP(D4074,プログラムデータ!A:N,11,0),"")</f>
        <v/>
      </c>
      <c r="J4074" t="str">
        <f>IFERROR(VLOOKUP(D4074,プログラムデータ!A:N,10,0),"")</f>
        <v/>
      </c>
      <c r="K4074" t="str">
        <f>IFERROR(VLOOKUP(D4074,プログラムデータ!A:N,14,0),"")</f>
        <v/>
      </c>
      <c r="L4074" t="str">
        <f t="shared" si="127"/>
        <v xml:space="preserve">    </v>
      </c>
      <c r="M4074" t="str">
        <f>IFERROR(VLOOKUP(J4074,色々!M:P,4,0),"")</f>
        <v/>
      </c>
      <c r="N4074" t="str">
        <f>IFERROR(記録__2[[#This Row],[競技番号]],"")</f>
        <v/>
      </c>
      <c r="O4074" t="str">
        <f>IFERROR(記録__2[[#This Row],[選手番号]],"")</f>
        <v/>
      </c>
    </row>
    <row r="4075" spans="1:15" x14ac:dyDescent="0.2">
      <c r="A4075" t="str">
        <f>IFERROR(VLOOKUP(N4075,プログラム!B:C,2,0),"")</f>
        <v/>
      </c>
      <c r="B4075" t="str">
        <f t="shared" si="126"/>
        <v/>
      </c>
      <c r="C4075" t="str">
        <f>IFERROR(VLOOKUP(B4075,チーム番号!E:F,2,0),"")</f>
        <v/>
      </c>
      <c r="D4075" t="str">
        <f>IFERROR(VLOOKUP(N4075,プログラム!B:C,2,0),"")</f>
        <v/>
      </c>
      <c r="E4075" t="str">
        <f>IFERROR(記録__2[[#This Row],[組]],"")</f>
        <v/>
      </c>
      <c r="F4075" t="str">
        <f>IFERROR(記録__2[[#This Row],[水路]],"")</f>
        <v/>
      </c>
      <c r="G4075" t="str">
        <f>IFERROR(VLOOKUP(D4075,プログラムデータ!A:N,12,0),"")</f>
        <v/>
      </c>
      <c r="H4075" t="str">
        <f>IFERROR(VLOOKUP(D4075,プログラムデータ!A:N,13,0),"")</f>
        <v/>
      </c>
      <c r="I4075" t="str">
        <f>IFERROR(VLOOKUP(D4075,プログラムデータ!A:N,11,0),"")</f>
        <v/>
      </c>
      <c r="J4075" t="str">
        <f>IFERROR(VLOOKUP(D4075,プログラムデータ!A:N,10,0),"")</f>
        <v/>
      </c>
      <c r="K4075" t="str">
        <f>IFERROR(VLOOKUP(D4075,プログラムデータ!A:N,14,0),"")</f>
        <v/>
      </c>
      <c r="L4075" t="str">
        <f t="shared" si="127"/>
        <v xml:space="preserve">    </v>
      </c>
      <c r="M4075" t="str">
        <f>IFERROR(VLOOKUP(J4075,色々!M:P,4,0),"")</f>
        <v/>
      </c>
      <c r="N4075" t="str">
        <f>IFERROR(記録__2[[#This Row],[競技番号]],"")</f>
        <v/>
      </c>
      <c r="O4075" t="str">
        <f>IFERROR(記録__2[[#This Row],[選手番号]],"")</f>
        <v/>
      </c>
    </row>
    <row r="4076" spans="1:15" x14ac:dyDescent="0.2">
      <c r="A4076" t="str">
        <f>IFERROR(VLOOKUP(N4076,プログラム!B:C,2,0),"")</f>
        <v/>
      </c>
      <c r="B4076" t="str">
        <f t="shared" si="126"/>
        <v/>
      </c>
      <c r="C4076" t="str">
        <f>IFERROR(VLOOKUP(B4076,チーム番号!E:F,2,0),"")</f>
        <v/>
      </c>
      <c r="D4076" t="str">
        <f>IFERROR(VLOOKUP(N4076,プログラム!B:C,2,0),"")</f>
        <v/>
      </c>
      <c r="E4076" t="str">
        <f>IFERROR(記録__2[[#This Row],[組]],"")</f>
        <v/>
      </c>
      <c r="F4076" t="str">
        <f>IFERROR(記録__2[[#This Row],[水路]],"")</f>
        <v/>
      </c>
      <c r="G4076" t="str">
        <f>IFERROR(VLOOKUP(D4076,プログラムデータ!A:N,12,0),"")</f>
        <v/>
      </c>
      <c r="H4076" t="str">
        <f>IFERROR(VLOOKUP(D4076,プログラムデータ!A:N,13,0),"")</f>
        <v/>
      </c>
      <c r="I4076" t="str">
        <f>IFERROR(VLOOKUP(D4076,プログラムデータ!A:N,11,0),"")</f>
        <v/>
      </c>
      <c r="J4076" t="str">
        <f>IFERROR(VLOOKUP(D4076,プログラムデータ!A:N,10,0),"")</f>
        <v/>
      </c>
      <c r="K4076" t="str">
        <f>IFERROR(VLOOKUP(D4076,プログラムデータ!A:N,14,0),"")</f>
        <v/>
      </c>
      <c r="L4076" t="str">
        <f t="shared" si="127"/>
        <v xml:space="preserve">    </v>
      </c>
      <c r="M4076" t="str">
        <f>IFERROR(VLOOKUP(J4076,色々!M:P,4,0),"")</f>
        <v/>
      </c>
      <c r="N4076" t="str">
        <f>IFERROR(記録__2[[#This Row],[競技番号]],"")</f>
        <v/>
      </c>
      <c r="O4076" t="str">
        <f>IFERROR(記録__2[[#This Row],[選手番号]],"")</f>
        <v/>
      </c>
    </row>
    <row r="4077" spans="1:15" x14ac:dyDescent="0.2">
      <c r="A4077" t="str">
        <f>IFERROR(VLOOKUP(N4077,プログラム!B:C,2,0),"")</f>
        <v/>
      </c>
      <c r="B4077" t="str">
        <f t="shared" si="126"/>
        <v/>
      </c>
      <c r="C4077" t="str">
        <f>IFERROR(VLOOKUP(B4077,チーム番号!E:F,2,0),"")</f>
        <v/>
      </c>
      <c r="D4077" t="str">
        <f>IFERROR(VLOOKUP(N4077,プログラム!B:C,2,0),"")</f>
        <v/>
      </c>
      <c r="E4077" t="str">
        <f>IFERROR(記録__2[[#This Row],[組]],"")</f>
        <v/>
      </c>
      <c r="F4077" t="str">
        <f>IFERROR(記録__2[[#This Row],[水路]],"")</f>
        <v/>
      </c>
      <c r="G4077" t="str">
        <f>IFERROR(VLOOKUP(D4077,プログラムデータ!A:N,12,0),"")</f>
        <v/>
      </c>
      <c r="H4077" t="str">
        <f>IFERROR(VLOOKUP(D4077,プログラムデータ!A:N,13,0),"")</f>
        <v/>
      </c>
      <c r="I4077" t="str">
        <f>IFERROR(VLOOKUP(D4077,プログラムデータ!A:N,11,0),"")</f>
        <v/>
      </c>
      <c r="J4077" t="str">
        <f>IFERROR(VLOOKUP(D4077,プログラムデータ!A:N,10,0),"")</f>
        <v/>
      </c>
      <c r="K4077" t="str">
        <f>IFERROR(VLOOKUP(D4077,プログラムデータ!A:N,14,0),"")</f>
        <v/>
      </c>
      <c r="L4077" t="str">
        <f t="shared" si="127"/>
        <v xml:space="preserve">    </v>
      </c>
      <c r="M4077" t="str">
        <f>IFERROR(VLOOKUP(J4077,色々!M:P,4,0),"")</f>
        <v/>
      </c>
      <c r="N4077" t="str">
        <f>IFERROR(記録__2[[#This Row],[競技番号]],"")</f>
        <v/>
      </c>
      <c r="O4077" t="str">
        <f>IFERROR(記録__2[[#This Row],[選手番号]],"")</f>
        <v/>
      </c>
    </row>
    <row r="4078" spans="1:15" x14ac:dyDescent="0.2">
      <c r="A4078" t="str">
        <f>IFERROR(VLOOKUP(N4078,プログラム!B:C,2,0),"")</f>
        <v/>
      </c>
      <c r="B4078" t="str">
        <f t="shared" si="126"/>
        <v/>
      </c>
      <c r="C4078" t="str">
        <f>IFERROR(VLOOKUP(B4078,チーム番号!E:F,2,0),"")</f>
        <v/>
      </c>
      <c r="D4078" t="str">
        <f>IFERROR(VLOOKUP(N4078,プログラム!B:C,2,0),"")</f>
        <v/>
      </c>
      <c r="E4078" t="str">
        <f>IFERROR(記録__2[[#This Row],[組]],"")</f>
        <v/>
      </c>
      <c r="F4078" t="str">
        <f>IFERROR(記録__2[[#This Row],[水路]],"")</f>
        <v/>
      </c>
      <c r="G4078" t="str">
        <f>IFERROR(VLOOKUP(D4078,プログラムデータ!A:N,12,0),"")</f>
        <v/>
      </c>
      <c r="H4078" t="str">
        <f>IFERROR(VLOOKUP(D4078,プログラムデータ!A:N,13,0),"")</f>
        <v/>
      </c>
      <c r="I4078" t="str">
        <f>IFERROR(VLOOKUP(D4078,プログラムデータ!A:N,11,0),"")</f>
        <v/>
      </c>
      <c r="J4078" t="str">
        <f>IFERROR(VLOOKUP(D4078,プログラムデータ!A:N,10,0),"")</f>
        <v/>
      </c>
      <c r="K4078" t="str">
        <f>IFERROR(VLOOKUP(D4078,プログラムデータ!A:N,14,0),"")</f>
        <v/>
      </c>
      <c r="L4078" t="str">
        <f t="shared" si="127"/>
        <v xml:space="preserve">    </v>
      </c>
      <c r="M4078" t="str">
        <f>IFERROR(VLOOKUP(J4078,色々!M:P,4,0),"")</f>
        <v/>
      </c>
      <c r="N4078" t="str">
        <f>IFERROR(記録__2[[#This Row],[競技番号]],"")</f>
        <v/>
      </c>
      <c r="O4078" t="str">
        <f>IFERROR(記録__2[[#This Row],[選手番号]],"")</f>
        <v/>
      </c>
    </row>
    <row r="4079" spans="1:15" x14ac:dyDescent="0.2">
      <c r="A4079" t="str">
        <f>IFERROR(VLOOKUP(N4079,プログラム!B:C,2,0),"")</f>
        <v/>
      </c>
      <c r="B4079" t="str">
        <f t="shared" si="126"/>
        <v/>
      </c>
      <c r="C4079" t="str">
        <f>IFERROR(VLOOKUP(B4079,チーム番号!E:F,2,0),"")</f>
        <v/>
      </c>
      <c r="D4079" t="str">
        <f>IFERROR(VLOOKUP(N4079,プログラム!B:C,2,0),"")</f>
        <v/>
      </c>
      <c r="E4079" t="str">
        <f>IFERROR(記録__2[[#This Row],[組]],"")</f>
        <v/>
      </c>
      <c r="F4079" t="str">
        <f>IFERROR(記録__2[[#This Row],[水路]],"")</f>
        <v/>
      </c>
      <c r="G4079" t="str">
        <f>IFERROR(VLOOKUP(D4079,プログラムデータ!A:N,12,0),"")</f>
        <v/>
      </c>
      <c r="H4079" t="str">
        <f>IFERROR(VLOOKUP(D4079,プログラムデータ!A:N,13,0),"")</f>
        <v/>
      </c>
      <c r="I4079" t="str">
        <f>IFERROR(VLOOKUP(D4079,プログラムデータ!A:N,11,0),"")</f>
        <v/>
      </c>
      <c r="J4079" t="str">
        <f>IFERROR(VLOOKUP(D4079,プログラムデータ!A:N,10,0),"")</f>
        <v/>
      </c>
      <c r="K4079" t="str">
        <f>IFERROR(VLOOKUP(D4079,プログラムデータ!A:N,14,0),"")</f>
        <v/>
      </c>
      <c r="L4079" t="str">
        <f t="shared" si="127"/>
        <v xml:space="preserve">    </v>
      </c>
      <c r="M4079" t="str">
        <f>IFERROR(VLOOKUP(J4079,色々!M:P,4,0),"")</f>
        <v/>
      </c>
      <c r="N4079" t="str">
        <f>IFERROR(記録__2[[#This Row],[競技番号]],"")</f>
        <v/>
      </c>
      <c r="O4079" t="str">
        <f>IFERROR(記録__2[[#This Row],[選手番号]],"")</f>
        <v/>
      </c>
    </row>
    <row r="4080" spans="1:15" x14ac:dyDescent="0.2">
      <c r="A4080" t="str">
        <f>IFERROR(VLOOKUP(N4080,プログラム!B:C,2,0),"")</f>
        <v/>
      </c>
      <c r="B4080" t="str">
        <f t="shared" si="126"/>
        <v/>
      </c>
      <c r="C4080" t="str">
        <f>IFERROR(VLOOKUP(B4080,チーム番号!E:F,2,0),"")</f>
        <v/>
      </c>
      <c r="D4080" t="str">
        <f>IFERROR(VLOOKUP(N4080,プログラム!B:C,2,0),"")</f>
        <v/>
      </c>
      <c r="E4080" t="str">
        <f>IFERROR(記録__2[[#This Row],[組]],"")</f>
        <v/>
      </c>
      <c r="F4080" t="str">
        <f>IFERROR(記録__2[[#This Row],[水路]],"")</f>
        <v/>
      </c>
      <c r="G4080" t="str">
        <f>IFERROR(VLOOKUP(D4080,プログラムデータ!A:N,12,0),"")</f>
        <v/>
      </c>
      <c r="H4080" t="str">
        <f>IFERROR(VLOOKUP(D4080,プログラムデータ!A:N,13,0),"")</f>
        <v/>
      </c>
      <c r="I4080" t="str">
        <f>IFERROR(VLOOKUP(D4080,プログラムデータ!A:N,11,0),"")</f>
        <v/>
      </c>
      <c r="J4080" t="str">
        <f>IFERROR(VLOOKUP(D4080,プログラムデータ!A:N,10,0),"")</f>
        <v/>
      </c>
      <c r="K4080" t="str">
        <f>IFERROR(VLOOKUP(D4080,プログラムデータ!A:N,14,0),"")</f>
        <v/>
      </c>
      <c r="L4080" t="str">
        <f t="shared" si="127"/>
        <v xml:space="preserve">    </v>
      </c>
      <c r="M4080" t="str">
        <f>IFERROR(VLOOKUP(J4080,色々!M:P,4,0),"")</f>
        <v/>
      </c>
      <c r="N4080" t="str">
        <f>IFERROR(記録__2[[#This Row],[競技番号]],"")</f>
        <v/>
      </c>
      <c r="O4080" t="str">
        <f>IFERROR(記録__2[[#This Row],[選手番号]],"")</f>
        <v/>
      </c>
    </row>
    <row r="4081" spans="1:15" x14ac:dyDescent="0.2">
      <c r="A4081" t="str">
        <f>IFERROR(VLOOKUP(N4081,プログラム!B:C,2,0),"")</f>
        <v/>
      </c>
      <c r="B4081" t="str">
        <f t="shared" si="126"/>
        <v/>
      </c>
      <c r="C4081" t="str">
        <f>IFERROR(VLOOKUP(B4081,チーム番号!E:F,2,0),"")</f>
        <v/>
      </c>
      <c r="D4081" t="str">
        <f>IFERROR(VLOOKUP(N4081,プログラム!B:C,2,0),"")</f>
        <v/>
      </c>
      <c r="E4081" t="str">
        <f>IFERROR(記録__2[[#This Row],[組]],"")</f>
        <v/>
      </c>
      <c r="F4081" t="str">
        <f>IFERROR(記録__2[[#This Row],[水路]],"")</f>
        <v/>
      </c>
      <c r="G4081" t="str">
        <f>IFERROR(VLOOKUP(D4081,プログラムデータ!A:N,12,0),"")</f>
        <v/>
      </c>
      <c r="H4081" t="str">
        <f>IFERROR(VLOOKUP(D4081,プログラムデータ!A:N,13,0),"")</f>
        <v/>
      </c>
      <c r="I4081" t="str">
        <f>IFERROR(VLOOKUP(D4081,プログラムデータ!A:N,11,0),"")</f>
        <v/>
      </c>
      <c r="J4081" t="str">
        <f>IFERROR(VLOOKUP(D4081,プログラムデータ!A:N,10,0),"")</f>
        <v/>
      </c>
      <c r="K4081" t="str">
        <f>IFERROR(VLOOKUP(D4081,プログラムデータ!A:N,14,0),"")</f>
        <v/>
      </c>
      <c r="L4081" t="str">
        <f t="shared" si="127"/>
        <v xml:space="preserve">    </v>
      </c>
      <c r="M4081" t="str">
        <f>IFERROR(VLOOKUP(J4081,色々!M:P,4,0),"")</f>
        <v/>
      </c>
      <c r="N4081" t="str">
        <f>IFERROR(記録__2[[#This Row],[競技番号]],"")</f>
        <v/>
      </c>
      <c r="O4081" t="str">
        <f>IFERROR(記録__2[[#This Row],[選手番号]],"")</f>
        <v/>
      </c>
    </row>
    <row r="4082" spans="1:15" x14ac:dyDescent="0.2">
      <c r="A4082" t="str">
        <f>IFERROR(VLOOKUP(N4082,プログラム!B:C,2,0),"")</f>
        <v/>
      </c>
      <c r="B4082" t="str">
        <f t="shared" si="126"/>
        <v/>
      </c>
      <c r="C4082" t="str">
        <f>IFERROR(VLOOKUP(B4082,チーム番号!E:F,2,0),"")</f>
        <v/>
      </c>
      <c r="D4082" t="str">
        <f>IFERROR(VLOOKUP(N4082,プログラム!B:C,2,0),"")</f>
        <v/>
      </c>
      <c r="E4082" t="str">
        <f>IFERROR(記録__2[[#This Row],[組]],"")</f>
        <v/>
      </c>
      <c r="F4082" t="str">
        <f>IFERROR(記録__2[[#This Row],[水路]],"")</f>
        <v/>
      </c>
      <c r="G4082" t="str">
        <f>IFERROR(VLOOKUP(D4082,プログラムデータ!A:N,12,0),"")</f>
        <v/>
      </c>
      <c r="H4082" t="str">
        <f>IFERROR(VLOOKUP(D4082,プログラムデータ!A:N,13,0),"")</f>
        <v/>
      </c>
      <c r="I4082" t="str">
        <f>IFERROR(VLOOKUP(D4082,プログラムデータ!A:N,11,0),"")</f>
        <v/>
      </c>
      <c r="J4082" t="str">
        <f>IFERROR(VLOOKUP(D4082,プログラムデータ!A:N,10,0),"")</f>
        <v/>
      </c>
      <c r="K4082" t="str">
        <f>IFERROR(VLOOKUP(D4082,プログラムデータ!A:N,14,0),"")</f>
        <v/>
      </c>
      <c r="L4082" t="str">
        <f t="shared" si="127"/>
        <v xml:space="preserve">    </v>
      </c>
      <c r="M4082" t="str">
        <f>IFERROR(VLOOKUP(J4082,色々!M:P,4,0),"")</f>
        <v/>
      </c>
      <c r="N4082" t="str">
        <f>IFERROR(記録__2[[#This Row],[競技番号]],"")</f>
        <v/>
      </c>
      <c r="O4082" t="str">
        <f>IFERROR(記録__2[[#This Row],[選手番号]],"")</f>
        <v/>
      </c>
    </row>
    <row r="4083" spans="1:15" x14ac:dyDescent="0.2">
      <c r="A4083" t="str">
        <f>IFERROR(VLOOKUP(N4083,プログラム!B:C,2,0),"")</f>
        <v/>
      </c>
      <c r="B4083" t="str">
        <f t="shared" si="126"/>
        <v/>
      </c>
      <c r="C4083" t="str">
        <f>IFERROR(VLOOKUP(B4083,チーム番号!E:F,2,0),"")</f>
        <v/>
      </c>
      <c r="D4083" t="str">
        <f>IFERROR(VLOOKUP(N4083,プログラム!B:C,2,0),"")</f>
        <v/>
      </c>
      <c r="E4083" t="str">
        <f>IFERROR(記録__2[[#This Row],[組]],"")</f>
        <v/>
      </c>
      <c r="F4083" t="str">
        <f>IFERROR(記録__2[[#This Row],[水路]],"")</f>
        <v/>
      </c>
      <c r="G4083" t="str">
        <f>IFERROR(VLOOKUP(D4083,プログラムデータ!A:N,12,0),"")</f>
        <v/>
      </c>
      <c r="H4083" t="str">
        <f>IFERROR(VLOOKUP(D4083,プログラムデータ!A:N,13,0),"")</f>
        <v/>
      </c>
      <c r="I4083" t="str">
        <f>IFERROR(VLOOKUP(D4083,プログラムデータ!A:N,11,0),"")</f>
        <v/>
      </c>
      <c r="J4083" t="str">
        <f>IFERROR(VLOOKUP(D4083,プログラムデータ!A:N,10,0),"")</f>
        <v/>
      </c>
      <c r="K4083" t="str">
        <f>IFERROR(VLOOKUP(D4083,プログラムデータ!A:N,14,0),"")</f>
        <v/>
      </c>
      <c r="L4083" t="str">
        <f t="shared" si="127"/>
        <v xml:space="preserve">    </v>
      </c>
      <c r="M4083" t="str">
        <f>IFERROR(VLOOKUP(J4083,色々!M:P,4,0),"")</f>
        <v/>
      </c>
      <c r="N4083" t="str">
        <f>IFERROR(記録__2[[#This Row],[競技番号]],"")</f>
        <v/>
      </c>
      <c r="O4083" t="str">
        <f>IFERROR(記録__2[[#This Row],[選手番号]],"")</f>
        <v/>
      </c>
    </row>
    <row r="4084" spans="1:15" x14ac:dyDescent="0.2">
      <c r="A4084" t="str">
        <f>IFERROR(VLOOKUP(N4084,プログラム!B:C,2,0),"")</f>
        <v/>
      </c>
      <c r="B4084" t="str">
        <f t="shared" si="126"/>
        <v/>
      </c>
      <c r="C4084" t="str">
        <f>IFERROR(VLOOKUP(B4084,チーム番号!E:F,2,0),"")</f>
        <v/>
      </c>
      <c r="D4084" t="str">
        <f>IFERROR(VLOOKUP(N4084,プログラム!B:C,2,0),"")</f>
        <v/>
      </c>
      <c r="E4084" t="str">
        <f>IFERROR(記録__2[[#This Row],[組]],"")</f>
        <v/>
      </c>
      <c r="F4084" t="str">
        <f>IFERROR(記録__2[[#This Row],[水路]],"")</f>
        <v/>
      </c>
      <c r="G4084" t="str">
        <f>IFERROR(VLOOKUP(D4084,プログラムデータ!A:N,12,0),"")</f>
        <v/>
      </c>
      <c r="H4084" t="str">
        <f>IFERROR(VLOOKUP(D4084,プログラムデータ!A:N,13,0),"")</f>
        <v/>
      </c>
      <c r="I4084" t="str">
        <f>IFERROR(VLOOKUP(D4084,プログラムデータ!A:N,11,0),"")</f>
        <v/>
      </c>
      <c r="J4084" t="str">
        <f>IFERROR(VLOOKUP(D4084,プログラムデータ!A:N,10,0),"")</f>
        <v/>
      </c>
      <c r="K4084" t="str">
        <f>IFERROR(VLOOKUP(D4084,プログラムデータ!A:N,14,0),"")</f>
        <v/>
      </c>
      <c r="L4084" t="str">
        <f t="shared" si="127"/>
        <v xml:space="preserve">    </v>
      </c>
      <c r="M4084" t="str">
        <f>IFERROR(VLOOKUP(J4084,色々!M:P,4,0),"")</f>
        <v/>
      </c>
      <c r="N4084" t="str">
        <f>IFERROR(記録__2[[#This Row],[競技番号]],"")</f>
        <v/>
      </c>
      <c r="O4084" t="str">
        <f>IFERROR(記録__2[[#This Row],[選手番号]],"")</f>
        <v/>
      </c>
    </row>
    <row r="4085" spans="1:15" x14ac:dyDescent="0.2">
      <c r="A4085" t="str">
        <f>IFERROR(VLOOKUP(N4085,プログラム!B:C,2,0),"")</f>
        <v/>
      </c>
      <c r="B4085" t="str">
        <f t="shared" si="126"/>
        <v/>
      </c>
      <c r="C4085" t="str">
        <f>IFERROR(VLOOKUP(B4085,チーム番号!E:F,2,0),"")</f>
        <v/>
      </c>
      <c r="D4085" t="str">
        <f>IFERROR(VLOOKUP(N4085,プログラム!B:C,2,0),"")</f>
        <v/>
      </c>
      <c r="E4085" t="str">
        <f>IFERROR(記録__2[[#This Row],[組]],"")</f>
        <v/>
      </c>
      <c r="F4085" t="str">
        <f>IFERROR(記録__2[[#This Row],[水路]],"")</f>
        <v/>
      </c>
      <c r="G4085" t="str">
        <f>IFERROR(VLOOKUP(D4085,プログラムデータ!A:N,12,0),"")</f>
        <v/>
      </c>
      <c r="H4085" t="str">
        <f>IFERROR(VLOOKUP(D4085,プログラムデータ!A:N,13,0),"")</f>
        <v/>
      </c>
      <c r="I4085" t="str">
        <f>IFERROR(VLOOKUP(D4085,プログラムデータ!A:N,11,0),"")</f>
        <v/>
      </c>
      <c r="J4085" t="str">
        <f>IFERROR(VLOOKUP(D4085,プログラムデータ!A:N,10,0),"")</f>
        <v/>
      </c>
      <c r="K4085" t="str">
        <f>IFERROR(VLOOKUP(D4085,プログラムデータ!A:N,14,0),"")</f>
        <v/>
      </c>
      <c r="L4085" t="str">
        <f t="shared" si="127"/>
        <v xml:space="preserve">    </v>
      </c>
      <c r="M4085" t="str">
        <f>IFERROR(VLOOKUP(J4085,色々!M:P,4,0),"")</f>
        <v/>
      </c>
      <c r="N4085" t="str">
        <f>IFERROR(記録__2[[#This Row],[競技番号]],"")</f>
        <v/>
      </c>
      <c r="O4085" t="str">
        <f>IFERROR(記録__2[[#This Row],[選手番号]],"")</f>
        <v/>
      </c>
    </row>
    <row r="4086" spans="1:15" x14ac:dyDescent="0.2">
      <c r="A4086" t="str">
        <f>IFERROR(VLOOKUP(N4086,プログラム!B:C,2,0),"")</f>
        <v/>
      </c>
      <c r="B4086" t="str">
        <f t="shared" si="126"/>
        <v/>
      </c>
      <c r="C4086" t="str">
        <f>IFERROR(VLOOKUP(B4086,チーム番号!E:F,2,0),"")</f>
        <v/>
      </c>
      <c r="D4086" t="str">
        <f>IFERROR(VLOOKUP(N4086,プログラム!B:C,2,0),"")</f>
        <v/>
      </c>
      <c r="E4086" t="str">
        <f>IFERROR(記録__2[[#This Row],[組]],"")</f>
        <v/>
      </c>
      <c r="F4086" t="str">
        <f>IFERROR(記録__2[[#This Row],[水路]],"")</f>
        <v/>
      </c>
      <c r="G4086" t="str">
        <f>IFERROR(VLOOKUP(D4086,プログラムデータ!A:N,12,0),"")</f>
        <v/>
      </c>
      <c r="H4086" t="str">
        <f>IFERROR(VLOOKUP(D4086,プログラムデータ!A:N,13,0),"")</f>
        <v/>
      </c>
      <c r="I4086" t="str">
        <f>IFERROR(VLOOKUP(D4086,プログラムデータ!A:N,11,0),"")</f>
        <v/>
      </c>
      <c r="J4086" t="str">
        <f>IFERROR(VLOOKUP(D4086,プログラムデータ!A:N,10,0),"")</f>
        <v/>
      </c>
      <c r="K4086" t="str">
        <f>IFERROR(VLOOKUP(D4086,プログラムデータ!A:N,14,0),"")</f>
        <v/>
      </c>
      <c r="L4086" t="str">
        <f t="shared" si="127"/>
        <v xml:space="preserve">    </v>
      </c>
      <c r="M4086" t="str">
        <f>IFERROR(VLOOKUP(J4086,色々!M:P,4,0),"")</f>
        <v/>
      </c>
      <c r="N4086" t="str">
        <f>IFERROR(記録__2[[#This Row],[競技番号]],"")</f>
        <v/>
      </c>
      <c r="O4086" t="str">
        <f>IFERROR(記録__2[[#This Row],[選手番号]],"")</f>
        <v/>
      </c>
    </row>
    <row r="4087" spans="1:15" x14ac:dyDescent="0.2">
      <c r="A4087" t="str">
        <f>IFERROR(VLOOKUP(N4087,プログラム!B:C,2,0),"")</f>
        <v/>
      </c>
      <c r="B4087" t="str">
        <f t="shared" si="126"/>
        <v/>
      </c>
      <c r="C4087" t="str">
        <f>IFERROR(VLOOKUP(B4087,チーム番号!E:F,2,0),"")</f>
        <v/>
      </c>
      <c r="D4087" t="str">
        <f>IFERROR(VLOOKUP(N4087,プログラム!B:C,2,0),"")</f>
        <v/>
      </c>
      <c r="E4087" t="str">
        <f>IFERROR(記録__2[[#This Row],[組]],"")</f>
        <v/>
      </c>
      <c r="F4087" t="str">
        <f>IFERROR(記録__2[[#This Row],[水路]],"")</f>
        <v/>
      </c>
      <c r="G4087" t="str">
        <f>IFERROR(VLOOKUP(D4087,プログラムデータ!A:N,12,0),"")</f>
        <v/>
      </c>
      <c r="H4087" t="str">
        <f>IFERROR(VLOOKUP(D4087,プログラムデータ!A:N,13,0),"")</f>
        <v/>
      </c>
      <c r="I4087" t="str">
        <f>IFERROR(VLOOKUP(D4087,プログラムデータ!A:N,11,0),"")</f>
        <v/>
      </c>
      <c r="J4087" t="str">
        <f>IFERROR(VLOOKUP(D4087,プログラムデータ!A:N,10,0),"")</f>
        <v/>
      </c>
      <c r="K4087" t="str">
        <f>IFERROR(VLOOKUP(D4087,プログラムデータ!A:N,14,0),"")</f>
        <v/>
      </c>
      <c r="L4087" t="str">
        <f t="shared" si="127"/>
        <v xml:space="preserve">    </v>
      </c>
      <c r="M4087" t="str">
        <f>IFERROR(VLOOKUP(J4087,色々!M:P,4,0),"")</f>
        <v/>
      </c>
      <c r="N4087" t="str">
        <f>IFERROR(記録__2[[#This Row],[競技番号]],"")</f>
        <v/>
      </c>
      <c r="O4087" t="str">
        <f>IFERROR(記録__2[[#This Row],[選手番号]],"")</f>
        <v/>
      </c>
    </row>
    <row r="4088" spans="1:15" x14ac:dyDescent="0.2">
      <c r="A4088" t="str">
        <f>IFERROR(VLOOKUP(N4088,プログラム!B:C,2,0),"")</f>
        <v/>
      </c>
      <c r="B4088" t="str">
        <f t="shared" si="126"/>
        <v/>
      </c>
      <c r="C4088" t="str">
        <f>IFERROR(VLOOKUP(B4088,チーム番号!E:F,2,0),"")</f>
        <v/>
      </c>
      <c r="D4088" t="str">
        <f>IFERROR(VLOOKUP(N4088,プログラム!B:C,2,0),"")</f>
        <v/>
      </c>
      <c r="E4088" t="str">
        <f>IFERROR(記録__2[[#This Row],[組]],"")</f>
        <v/>
      </c>
      <c r="F4088" t="str">
        <f>IFERROR(記録__2[[#This Row],[水路]],"")</f>
        <v/>
      </c>
      <c r="G4088" t="str">
        <f>IFERROR(VLOOKUP(D4088,プログラムデータ!A:N,12,0),"")</f>
        <v/>
      </c>
      <c r="H4088" t="str">
        <f>IFERROR(VLOOKUP(D4088,プログラムデータ!A:N,13,0),"")</f>
        <v/>
      </c>
      <c r="I4088" t="str">
        <f>IFERROR(VLOOKUP(D4088,プログラムデータ!A:N,11,0),"")</f>
        <v/>
      </c>
      <c r="J4088" t="str">
        <f>IFERROR(VLOOKUP(D4088,プログラムデータ!A:N,10,0),"")</f>
        <v/>
      </c>
      <c r="K4088" t="str">
        <f>IFERROR(VLOOKUP(D4088,プログラムデータ!A:N,14,0),"")</f>
        <v/>
      </c>
      <c r="L4088" t="str">
        <f t="shared" si="127"/>
        <v xml:space="preserve">    </v>
      </c>
      <c r="M4088" t="str">
        <f>IFERROR(VLOOKUP(J4088,色々!M:P,4,0),"")</f>
        <v/>
      </c>
      <c r="N4088" t="str">
        <f>IFERROR(記録__2[[#This Row],[競技番号]],"")</f>
        <v/>
      </c>
      <c r="O4088" t="str">
        <f>IFERROR(記録__2[[#This Row],[選手番号]],"")</f>
        <v/>
      </c>
    </row>
    <row r="4089" spans="1:15" x14ac:dyDescent="0.2">
      <c r="A4089" t="str">
        <f>IFERROR(VLOOKUP(N4089,プログラム!B:C,2,0),"")</f>
        <v/>
      </c>
      <c r="B4089" t="str">
        <f t="shared" si="126"/>
        <v/>
      </c>
      <c r="C4089" t="str">
        <f>IFERROR(VLOOKUP(B4089,チーム番号!E:F,2,0),"")</f>
        <v/>
      </c>
      <c r="D4089" t="str">
        <f>IFERROR(VLOOKUP(N4089,プログラム!B:C,2,0),"")</f>
        <v/>
      </c>
      <c r="E4089" t="str">
        <f>IFERROR(記録__2[[#This Row],[組]],"")</f>
        <v/>
      </c>
      <c r="F4089" t="str">
        <f>IFERROR(記録__2[[#This Row],[水路]],"")</f>
        <v/>
      </c>
      <c r="G4089" t="str">
        <f>IFERROR(VLOOKUP(D4089,プログラムデータ!A:N,12,0),"")</f>
        <v/>
      </c>
      <c r="H4089" t="str">
        <f>IFERROR(VLOOKUP(D4089,プログラムデータ!A:N,13,0),"")</f>
        <v/>
      </c>
      <c r="I4089" t="str">
        <f>IFERROR(VLOOKUP(D4089,プログラムデータ!A:N,11,0),"")</f>
        <v/>
      </c>
      <c r="J4089" t="str">
        <f>IFERROR(VLOOKUP(D4089,プログラムデータ!A:N,10,0),"")</f>
        <v/>
      </c>
      <c r="K4089" t="str">
        <f>IFERROR(VLOOKUP(D4089,プログラムデータ!A:N,14,0),"")</f>
        <v/>
      </c>
      <c r="L4089" t="str">
        <f t="shared" si="127"/>
        <v xml:space="preserve">    </v>
      </c>
      <c r="M4089" t="str">
        <f>IFERROR(VLOOKUP(J4089,色々!M:P,4,0),"")</f>
        <v/>
      </c>
      <c r="N4089" t="str">
        <f>IFERROR(記録__2[[#This Row],[競技番号]],"")</f>
        <v/>
      </c>
      <c r="O4089" t="str">
        <f>IFERROR(記録__2[[#This Row],[選手番号]],"")</f>
        <v/>
      </c>
    </row>
    <row r="4090" spans="1:15" x14ac:dyDescent="0.2">
      <c r="A4090" t="str">
        <f>IFERROR(VLOOKUP(N4090,プログラム!B:C,2,0),"")</f>
        <v/>
      </c>
      <c r="B4090" t="str">
        <f t="shared" si="126"/>
        <v/>
      </c>
      <c r="C4090" t="str">
        <f>IFERROR(VLOOKUP(B4090,チーム番号!E:F,2,0),"")</f>
        <v/>
      </c>
      <c r="D4090" t="str">
        <f>IFERROR(VLOOKUP(N4090,プログラム!B:C,2,0),"")</f>
        <v/>
      </c>
      <c r="E4090" t="str">
        <f>IFERROR(記録__2[[#This Row],[組]],"")</f>
        <v/>
      </c>
      <c r="F4090" t="str">
        <f>IFERROR(記録__2[[#This Row],[水路]],"")</f>
        <v/>
      </c>
      <c r="G4090" t="str">
        <f>IFERROR(VLOOKUP(D4090,プログラムデータ!A:N,12,0),"")</f>
        <v/>
      </c>
      <c r="H4090" t="str">
        <f>IFERROR(VLOOKUP(D4090,プログラムデータ!A:N,13,0),"")</f>
        <v/>
      </c>
      <c r="I4090" t="str">
        <f>IFERROR(VLOOKUP(D4090,プログラムデータ!A:N,11,0),"")</f>
        <v/>
      </c>
      <c r="J4090" t="str">
        <f>IFERROR(VLOOKUP(D4090,プログラムデータ!A:N,10,0),"")</f>
        <v/>
      </c>
      <c r="K4090" t="str">
        <f>IFERROR(VLOOKUP(D4090,プログラムデータ!A:N,14,0),"")</f>
        <v/>
      </c>
      <c r="L4090" t="str">
        <f t="shared" si="127"/>
        <v xml:space="preserve">    </v>
      </c>
      <c r="M4090" t="str">
        <f>IFERROR(VLOOKUP(J4090,色々!M:P,4,0),"")</f>
        <v/>
      </c>
      <c r="N4090" t="str">
        <f>IFERROR(記録__2[[#This Row],[競技番号]],"")</f>
        <v/>
      </c>
      <c r="O4090" t="str">
        <f>IFERROR(記録__2[[#This Row],[選手番号]],"")</f>
        <v/>
      </c>
    </row>
    <row r="4091" spans="1:15" x14ac:dyDescent="0.2">
      <c r="A4091" t="str">
        <f>IFERROR(VLOOKUP(N4091,プログラム!B:C,2,0),"")</f>
        <v/>
      </c>
      <c r="B4091" t="str">
        <f t="shared" si="126"/>
        <v/>
      </c>
      <c r="C4091" t="str">
        <f>IFERROR(VLOOKUP(B4091,チーム番号!E:F,2,0),"")</f>
        <v/>
      </c>
      <c r="D4091" t="str">
        <f>IFERROR(VLOOKUP(N4091,プログラム!B:C,2,0),"")</f>
        <v/>
      </c>
      <c r="E4091" t="str">
        <f>IFERROR(記録__2[[#This Row],[組]],"")</f>
        <v/>
      </c>
      <c r="F4091" t="str">
        <f>IFERROR(記録__2[[#This Row],[水路]],"")</f>
        <v/>
      </c>
      <c r="G4091" t="str">
        <f>IFERROR(VLOOKUP(D4091,プログラムデータ!A:N,12,0),"")</f>
        <v/>
      </c>
      <c r="H4091" t="str">
        <f>IFERROR(VLOOKUP(D4091,プログラムデータ!A:N,13,0),"")</f>
        <v/>
      </c>
      <c r="I4091" t="str">
        <f>IFERROR(VLOOKUP(D4091,プログラムデータ!A:N,11,0),"")</f>
        <v/>
      </c>
      <c r="J4091" t="str">
        <f>IFERROR(VLOOKUP(D4091,プログラムデータ!A:N,10,0),"")</f>
        <v/>
      </c>
      <c r="K4091" t="str">
        <f>IFERROR(VLOOKUP(D4091,プログラムデータ!A:N,14,0),"")</f>
        <v/>
      </c>
      <c r="L4091" t="str">
        <f t="shared" si="127"/>
        <v xml:space="preserve">    </v>
      </c>
      <c r="M4091" t="str">
        <f>IFERROR(VLOOKUP(J4091,色々!M:P,4,0),"")</f>
        <v/>
      </c>
      <c r="N4091" t="str">
        <f>IFERROR(記録__2[[#This Row],[競技番号]],"")</f>
        <v/>
      </c>
      <c r="O4091" t="str">
        <f>IFERROR(記録__2[[#This Row],[選手番号]],"")</f>
        <v/>
      </c>
    </row>
    <row r="4092" spans="1:15" x14ac:dyDescent="0.2">
      <c r="A4092" t="str">
        <f>IFERROR(VLOOKUP(N4092,プログラム!B:C,2,0),"")</f>
        <v/>
      </c>
      <c r="B4092" t="str">
        <f t="shared" si="126"/>
        <v/>
      </c>
      <c r="C4092" t="str">
        <f>IFERROR(VLOOKUP(B4092,チーム番号!E:F,2,0),"")</f>
        <v/>
      </c>
      <c r="D4092" t="str">
        <f>IFERROR(VLOOKUP(N4092,プログラム!B:C,2,0),"")</f>
        <v/>
      </c>
      <c r="E4092" t="str">
        <f>IFERROR(記録__2[[#This Row],[組]],"")</f>
        <v/>
      </c>
      <c r="F4092" t="str">
        <f>IFERROR(記録__2[[#This Row],[水路]],"")</f>
        <v/>
      </c>
      <c r="G4092" t="str">
        <f>IFERROR(VLOOKUP(D4092,プログラムデータ!A:N,12,0),"")</f>
        <v/>
      </c>
      <c r="H4092" t="str">
        <f>IFERROR(VLOOKUP(D4092,プログラムデータ!A:N,13,0),"")</f>
        <v/>
      </c>
      <c r="I4092" t="str">
        <f>IFERROR(VLOOKUP(D4092,プログラムデータ!A:N,11,0),"")</f>
        <v/>
      </c>
      <c r="J4092" t="str">
        <f>IFERROR(VLOOKUP(D4092,プログラムデータ!A:N,10,0),"")</f>
        <v/>
      </c>
      <c r="K4092" t="str">
        <f>IFERROR(VLOOKUP(D4092,プログラムデータ!A:N,14,0),"")</f>
        <v/>
      </c>
      <c r="L4092" t="str">
        <f t="shared" si="127"/>
        <v xml:space="preserve">    </v>
      </c>
      <c r="M4092" t="str">
        <f>IFERROR(VLOOKUP(J4092,色々!M:P,4,0),"")</f>
        <v/>
      </c>
      <c r="N4092" t="str">
        <f>IFERROR(記録__2[[#This Row],[競技番号]],"")</f>
        <v/>
      </c>
      <c r="O4092" t="str">
        <f>IFERROR(記録__2[[#This Row],[選手番号]],"")</f>
        <v/>
      </c>
    </row>
    <row r="4093" spans="1:15" x14ac:dyDescent="0.2">
      <c r="A4093" t="str">
        <f>IFERROR(VLOOKUP(N4093,プログラム!B:C,2,0),"")</f>
        <v/>
      </c>
      <c r="B4093" t="str">
        <f t="shared" si="126"/>
        <v/>
      </c>
      <c r="C4093" t="str">
        <f>IFERROR(VLOOKUP(B4093,チーム番号!E:F,2,0),"")</f>
        <v/>
      </c>
      <c r="D4093" t="str">
        <f>IFERROR(VLOOKUP(N4093,プログラム!B:C,2,0),"")</f>
        <v/>
      </c>
      <c r="E4093" t="str">
        <f>IFERROR(記録__2[[#This Row],[組]],"")</f>
        <v/>
      </c>
      <c r="F4093" t="str">
        <f>IFERROR(記録__2[[#This Row],[水路]],"")</f>
        <v/>
      </c>
      <c r="G4093" t="str">
        <f>IFERROR(VLOOKUP(D4093,プログラムデータ!A:N,12,0),"")</f>
        <v/>
      </c>
      <c r="H4093" t="str">
        <f>IFERROR(VLOOKUP(D4093,プログラムデータ!A:N,13,0),"")</f>
        <v/>
      </c>
      <c r="I4093" t="str">
        <f>IFERROR(VLOOKUP(D4093,プログラムデータ!A:N,11,0),"")</f>
        <v/>
      </c>
      <c r="J4093" t="str">
        <f>IFERROR(VLOOKUP(D4093,プログラムデータ!A:N,10,0),"")</f>
        <v/>
      </c>
      <c r="K4093" t="str">
        <f>IFERROR(VLOOKUP(D4093,プログラムデータ!A:N,14,0),"")</f>
        <v/>
      </c>
      <c r="L4093" t="str">
        <f t="shared" si="127"/>
        <v xml:space="preserve">    </v>
      </c>
      <c r="M4093" t="str">
        <f>IFERROR(VLOOKUP(J4093,色々!M:P,4,0),"")</f>
        <v/>
      </c>
      <c r="N4093" t="str">
        <f>IFERROR(記録__2[[#This Row],[競技番号]],"")</f>
        <v/>
      </c>
      <c r="O4093" t="str">
        <f>IFERROR(記録__2[[#This Row],[選手番号]],"")</f>
        <v/>
      </c>
    </row>
    <row r="4094" spans="1:15" x14ac:dyDescent="0.2">
      <c r="A4094" t="str">
        <f>IFERROR(VLOOKUP(N4094,プログラム!B:C,2,0),"")</f>
        <v/>
      </c>
      <c r="B4094" t="str">
        <f t="shared" si="126"/>
        <v/>
      </c>
      <c r="C4094" t="str">
        <f>IFERROR(VLOOKUP(B4094,チーム番号!E:F,2,0),"")</f>
        <v/>
      </c>
      <c r="D4094" t="str">
        <f>IFERROR(VLOOKUP(N4094,プログラム!B:C,2,0),"")</f>
        <v/>
      </c>
      <c r="E4094" t="str">
        <f>IFERROR(記録__2[[#This Row],[組]],"")</f>
        <v/>
      </c>
      <c r="F4094" t="str">
        <f>IFERROR(記録__2[[#This Row],[水路]],"")</f>
        <v/>
      </c>
      <c r="G4094" t="str">
        <f>IFERROR(VLOOKUP(D4094,プログラムデータ!A:N,12,0),"")</f>
        <v/>
      </c>
      <c r="H4094" t="str">
        <f>IFERROR(VLOOKUP(D4094,プログラムデータ!A:N,13,0),"")</f>
        <v/>
      </c>
      <c r="I4094" t="str">
        <f>IFERROR(VLOOKUP(D4094,プログラムデータ!A:N,11,0),"")</f>
        <v/>
      </c>
      <c r="J4094" t="str">
        <f>IFERROR(VLOOKUP(D4094,プログラムデータ!A:N,10,0),"")</f>
        <v/>
      </c>
      <c r="K4094" t="str">
        <f>IFERROR(VLOOKUP(D4094,プログラムデータ!A:N,14,0),"")</f>
        <v/>
      </c>
      <c r="L4094" t="str">
        <f t="shared" si="127"/>
        <v xml:space="preserve">    </v>
      </c>
      <c r="M4094" t="str">
        <f>IFERROR(VLOOKUP(J4094,色々!M:P,4,0),"")</f>
        <v/>
      </c>
      <c r="N4094" t="str">
        <f>IFERROR(記録__2[[#This Row],[競技番号]],"")</f>
        <v/>
      </c>
      <c r="O4094" t="str">
        <f>IFERROR(記録__2[[#This Row],[選手番号]],"")</f>
        <v/>
      </c>
    </row>
    <row r="4095" spans="1:15" x14ac:dyDescent="0.2">
      <c r="A4095" t="str">
        <f>IFERROR(VLOOKUP(N4095,プログラム!B:C,2,0),"")</f>
        <v/>
      </c>
      <c r="B4095" t="str">
        <f t="shared" si="126"/>
        <v/>
      </c>
      <c r="C4095" t="str">
        <f>IFERROR(VLOOKUP(B4095,チーム番号!E:F,2,0),"")</f>
        <v/>
      </c>
      <c r="D4095" t="str">
        <f>IFERROR(VLOOKUP(N4095,プログラム!B:C,2,0),"")</f>
        <v/>
      </c>
      <c r="E4095" t="str">
        <f>IFERROR(記録__2[[#This Row],[組]],"")</f>
        <v/>
      </c>
      <c r="F4095" t="str">
        <f>IFERROR(記録__2[[#This Row],[水路]],"")</f>
        <v/>
      </c>
      <c r="G4095" t="str">
        <f>IFERROR(VLOOKUP(D4095,プログラムデータ!A:N,12,0),"")</f>
        <v/>
      </c>
      <c r="H4095" t="str">
        <f>IFERROR(VLOOKUP(D4095,プログラムデータ!A:N,13,0),"")</f>
        <v/>
      </c>
      <c r="I4095" t="str">
        <f>IFERROR(VLOOKUP(D4095,プログラムデータ!A:N,11,0),"")</f>
        <v/>
      </c>
      <c r="J4095" t="str">
        <f>IFERROR(VLOOKUP(D4095,プログラムデータ!A:N,10,0),"")</f>
        <v/>
      </c>
      <c r="K4095" t="str">
        <f>IFERROR(VLOOKUP(D4095,プログラムデータ!A:N,14,0),"")</f>
        <v/>
      </c>
      <c r="L4095" t="str">
        <f t="shared" si="127"/>
        <v xml:space="preserve">    </v>
      </c>
      <c r="M4095" t="str">
        <f>IFERROR(VLOOKUP(J4095,色々!M:P,4,0),"")</f>
        <v/>
      </c>
      <c r="N4095" t="str">
        <f>IFERROR(記録__2[[#This Row],[競技番号]],"")</f>
        <v/>
      </c>
      <c r="O4095" t="str">
        <f>IFERROR(記録__2[[#This Row],[選手番号]],"")</f>
        <v/>
      </c>
    </row>
    <row r="4096" spans="1:15" x14ac:dyDescent="0.2">
      <c r="A4096" t="str">
        <f>IFERROR(VLOOKUP(N4096,プログラム!B:C,2,0),"")</f>
        <v/>
      </c>
      <c r="B4096" t="str">
        <f t="shared" si="126"/>
        <v/>
      </c>
      <c r="C4096" t="str">
        <f>IFERROR(VLOOKUP(B4096,チーム番号!E:F,2,0),"")</f>
        <v/>
      </c>
      <c r="D4096" t="str">
        <f>IFERROR(VLOOKUP(N4096,プログラム!B:C,2,0),"")</f>
        <v/>
      </c>
      <c r="E4096" t="str">
        <f>IFERROR(記録__2[[#This Row],[組]],"")</f>
        <v/>
      </c>
      <c r="F4096" t="str">
        <f>IFERROR(記録__2[[#This Row],[水路]],"")</f>
        <v/>
      </c>
      <c r="G4096" t="str">
        <f>IFERROR(VLOOKUP(D4096,プログラムデータ!A:N,12,0),"")</f>
        <v/>
      </c>
      <c r="H4096" t="str">
        <f>IFERROR(VLOOKUP(D4096,プログラムデータ!A:N,13,0),"")</f>
        <v/>
      </c>
      <c r="I4096" t="str">
        <f>IFERROR(VLOOKUP(D4096,プログラムデータ!A:N,11,0),"")</f>
        <v/>
      </c>
      <c r="J4096" t="str">
        <f>IFERROR(VLOOKUP(D4096,プログラムデータ!A:N,10,0),"")</f>
        <v/>
      </c>
      <c r="K4096" t="str">
        <f>IFERROR(VLOOKUP(D4096,プログラムデータ!A:N,14,0),"")</f>
        <v/>
      </c>
      <c r="L4096" t="str">
        <f t="shared" si="127"/>
        <v xml:space="preserve">    </v>
      </c>
      <c r="M4096" t="str">
        <f>IFERROR(VLOOKUP(J4096,色々!M:P,4,0),"")</f>
        <v/>
      </c>
      <c r="N4096" t="str">
        <f>IFERROR(記録__2[[#This Row],[競技番号]],"")</f>
        <v/>
      </c>
      <c r="O4096" t="str">
        <f>IFERROR(記録__2[[#This Row],[選手番号]],"")</f>
        <v/>
      </c>
    </row>
    <row r="4097" spans="1:15" x14ac:dyDescent="0.2">
      <c r="A4097" t="str">
        <f>IFERROR(VLOOKUP(N4097,プログラム!B:C,2,0),"")</f>
        <v/>
      </c>
      <c r="B4097" t="str">
        <f t="shared" si="126"/>
        <v/>
      </c>
      <c r="C4097" t="str">
        <f>IFERROR(VLOOKUP(B4097,チーム番号!E:F,2,0),"")</f>
        <v/>
      </c>
      <c r="D4097" t="str">
        <f>IFERROR(VLOOKUP(N4097,プログラム!B:C,2,0),"")</f>
        <v/>
      </c>
      <c r="E4097" t="str">
        <f>IFERROR(記録__2[[#This Row],[組]],"")</f>
        <v/>
      </c>
      <c r="F4097" t="str">
        <f>IFERROR(記録__2[[#This Row],[水路]],"")</f>
        <v/>
      </c>
      <c r="G4097" t="str">
        <f>IFERROR(VLOOKUP(D4097,プログラムデータ!A:N,12,0),"")</f>
        <v/>
      </c>
      <c r="H4097" t="str">
        <f>IFERROR(VLOOKUP(D4097,プログラムデータ!A:N,13,0),"")</f>
        <v/>
      </c>
      <c r="I4097" t="str">
        <f>IFERROR(VLOOKUP(D4097,プログラムデータ!A:N,11,0),"")</f>
        <v/>
      </c>
      <c r="J4097" t="str">
        <f>IFERROR(VLOOKUP(D4097,プログラムデータ!A:N,10,0),"")</f>
        <v/>
      </c>
      <c r="K4097" t="str">
        <f>IFERROR(VLOOKUP(D4097,プログラムデータ!A:N,14,0),"")</f>
        <v/>
      </c>
      <c r="L4097" t="str">
        <f t="shared" si="127"/>
        <v xml:space="preserve">    </v>
      </c>
      <c r="M4097" t="str">
        <f>IFERROR(VLOOKUP(J4097,色々!M:P,4,0),"")</f>
        <v/>
      </c>
      <c r="N4097" t="str">
        <f>IFERROR(記録__2[[#This Row],[競技番号]],"")</f>
        <v/>
      </c>
      <c r="O4097" t="str">
        <f>IFERROR(記録__2[[#This Row],[選手番号]],"")</f>
        <v/>
      </c>
    </row>
    <row r="4098" spans="1:15" x14ac:dyDescent="0.2">
      <c r="A4098" t="str">
        <f>IFERROR(VLOOKUP(N4098,プログラム!B:C,2,0),"")</f>
        <v/>
      </c>
      <c r="B4098" t="str">
        <f t="shared" si="126"/>
        <v/>
      </c>
      <c r="C4098" t="str">
        <f>IFERROR(VLOOKUP(B4098,チーム番号!E:F,2,0),"")</f>
        <v/>
      </c>
      <c r="D4098" t="str">
        <f>IFERROR(VLOOKUP(N4098,プログラム!B:C,2,0),"")</f>
        <v/>
      </c>
      <c r="E4098" t="str">
        <f>IFERROR(記録__2[[#This Row],[組]],"")</f>
        <v/>
      </c>
      <c r="F4098" t="str">
        <f>IFERROR(記録__2[[#This Row],[水路]],"")</f>
        <v/>
      </c>
      <c r="G4098" t="str">
        <f>IFERROR(VLOOKUP(D4098,プログラムデータ!A:N,12,0),"")</f>
        <v/>
      </c>
      <c r="H4098" t="str">
        <f>IFERROR(VLOOKUP(D4098,プログラムデータ!A:N,13,0),"")</f>
        <v/>
      </c>
      <c r="I4098" t="str">
        <f>IFERROR(VLOOKUP(D4098,プログラムデータ!A:N,11,0),"")</f>
        <v/>
      </c>
      <c r="J4098" t="str">
        <f>IFERROR(VLOOKUP(D4098,プログラムデータ!A:N,10,0),"")</f>
        <v/>
      </c>
      <c r="K4098" t="str">
        <f>IFERROR(VLOOKUP(D4098,プログラムデータ!A:N,14,0),"")</f>
        <v/>
      </c>
      <c r="L4098" t="str">
        <f t="shared" si="127"/>
        <v xml:space="preserve">    </v>
      </c>
      <c r="M4098" t="str">
        <f>IFERROR(VLOOKUP(J4098,色々!M:P,4,0),"")</f>
        <v/>
      </c>
      <c r="N4098" t="str">
        <f>IFERROR(記録__2[[#This Row],[競技番号]],"")</f>
        <v/>
      </c>
      <c r="O4098" t="str">
        <f>IFERROR(記録__2[[#This Row],[選手番号]],"")</f>
        <v/>
      </c>
    </row>
    <row r="4099" spans="1:15" x14ac:dyDescent="0.2">
      <c r="A4099" t="str">
        <f>IFERROR(VLOOKUP(N4099,プログラム!B:C,2,0),"")</f>
        <v/>
      </c>
      <c r="B4099" t="str">
        <f t="shared" ref="B4099:B4162" si="128">IFERROR(IF(OR(M4099=6,M4099=7),O4099,""),"")</f>
        <v/>
      </c>
      <c r="C4099" t="str">
        <f>IFERROR(VLOOKUP(B4099,チーム番号!E:F,2,0),"")</f>
        <v/>
      </c>
      <c r="D4099" t="str">
        <f>IFERROR(VLOOKUP(N4099,プログラム!B:C,2,0),"")</f>
        <v/>
      </c>
      <c r="E4099" t="str">
        <f>IFERROR(記録__2[[#This Row],[組]],"")</f>
        <v/>
      </c>
      <c r="F4099" t="str">
        <f>IFERROR(記録__2[[#This Row],[水路]],"")</f>
        <v/>
      </c>
      <c r="G4099" t="str">
        <f>IFERROR(VLOOKUP(D4099,プログラムデータ!A:N,12,0),"")</f>
        <v/>
      </c>
      <c r="H4099" t="str">
        <f>IFERROR(VLOOKUP(D4099,プログラムデータ!A:N,13,0),"")</f>
        <v/>
      </c>
      <c r="I4099" t="str">
        <f>IFERROR(VLOOKUP(D4099,プログラムデータ!A:N,11,0),"")</f>
        <v/>
      </c>
      <c r="J4099" t="str">
        <f>IFERROR(VLOOKUP(D4099,プログラムデータ!A:N,10,0),"")</f>
        <v/>
      </c>
      <c r="K4099" t="str">
        <f>IFERROR(VLOOKUP(D4099,プログラムデータ!A:N,14,0),"")</f>
        <v/>
      </c>
      <c r="L4099" t="str">
        <f t="shared" ref="L4099:L4162" si="129">CONCATENATE(G4099," ",H4099," ",I4099," ",J4099," ",K4099)</f>
        <v xml:space="preserve">    </v>
      </c>
      <c r="M4099" t="str">
        <f>IFERROR(VLOOKUP(J4099,色々!M:P,4,0),"")</f>
        <v/>
      </c>
      <c r="N4099" t="str">
        <f>IFERROR(記録__2[[#This Row],[競技番号]],"")</f>
        <v/>
      </c>
      <c r="O4099" t="str">
        <f>IFERROR(記録__2[[#This Row],[選手番号]],"")</f>
        <v/>
      </c>
    </row>
    <row r="4100" spans="1:15" x14ac:dyDescent="0.2">
      <c r="A4100" t="str">
        <f>IFERROR(VLOOKUP(N4100,プログラム!B:C,2,0),"")</f>
        <v/>
      </c>
      <c r="B4100" t="str">
        <f t="shared" si="128"/>
        <v/>
      </c>
      <c r="C4100" t="str">
        <f>IFERROR(VLOOKUP(B4100,チーム番号!E:F,2,0),"")</f>
        <v/>
      </c>
      <c r="D4100" t="str">
        <f>IFERROR(VLOOKUP(N4100,プログラム!B:C,2,0),"")</f>
        <v/>
      </c>
      <c r="E4100" t="str">
        <f>IFERROR(記録__2[[#This Row],[組]],"")</f>
        <v/>
      </c>
      <c r="F4100" t="str">
        <f>IFERROR(記録__2[[#This Row],[水路]],"")</f>
        <v/>
      </c>
      <c r="G4100" t="str">
        <f>IFERROR(VLOOKUP(D4100,プログラムデータ!A:N,12,0),"")</f>
        <v/>
      </c>
      <c r="H4100" t="str">
        <f>IFERROR(VLOOKUP(D4100,プログラムデータ!A:N,13,0),"")</f>
        <v/>
      </c>
      <c r="I4100" t="str">
        <f>IFERROR(VLOOKUP(D4100,プログラムデータ!A:N,11,0),"")</f>
        <v/>
      </c>
      <c r="J4100" t="str">
        <f>IFERROR(VLOOKUP(D4100,プログラムデータ!A:N,10,0),"")</f>
        <v/>
      </c>
      <c r="K4100" t="str">
        <f>IFERROR(VLOOKUP(D4100,プログラムデータ!A:N,14,0),"")</f>
        <v/>
      </c>
      <c r="L4100" t="str">
        <f t="shared" si="129"/>
        <v xml:space="preserve">    </v>
      </c>
      <c r="M4100" t="str">
        <f>IFERROR(VLOOKUP(J4100,色々!M:P,4,0),"")</f>
        <v/>
      </c>
      <c r="N4100" t="str">
        <f>IFERROR(記録__2[[#This Row],[競技番号]],"")</f>
        <v/>
      </c>
      <c r="O4100" t="str">
        <f>IFERROR(記録__2[[#This Row],[選手番号]],"")</f>
        <v/>
      </c>
    </row>
    <row r="4101" spans="1:15" x14ac:dyDescent="0.2">
      <c r="A4101" t="str">
        <f>IFERROR(VLOOKUP(N4101,プログラム!B:C,2,0),"")</f>
        <v/>
      </c>
      <c r="B4101" t="str">
        <f t="shared" si="128"/>
        <v/>
      </c>
      <c r="C4101" t="str">
        <f>IFERROR(VLOOKUP(B4101,チーム番号!E:F,2,0),"")</f>
        <v/>
      </c>
      <c r="D4101" t="str">
        <f>IFERROR(VLOOKUP(N4101,プログラム!B:C,2,0),"")</f>
        <v/>
      </c>
      <c r="E4101" t="str">
        <f>IFERROR(記録__2[[#This Row],[組]],"")</f>
        <v/>
      </c>
      <c r="F4101" t="str">
        <f>IFERROR(記録__2[[#This Row],[水路]],"")</f>
        <v/>
      </c>
      <c r="G4101" t="str">
        <f>IFERROR(VLOOKUP(D4101,プログラムデータ!A:N,12,0),"")</f>
        <v/>
      </c>
      <c r="H4101" t="str">
        <f>IFERROR(VLOOKUP(D4101,プログラムデータ!A:N,13,0),"")</f>
        <v/>
      </c>
      <c r="I4101" t="str">
        <f>IFERROR(VLOOKUP(D4101,プログラムデータ!A:N,11,0),"")</f>
        <v/>
      </c>
      <c r="J4101" t="str">
        <f>IFERROR(VLOOKUP(D4101,プログラムデータ!A:N,10,0),"")</f>
        <v/>
      </c>
      <c r="K4101" t="str">
        <f>IFERROR(VLOOKUP(D4101,プログラムデータ!A:N,14,0),"")</f>
        <v/>
      </c>
      <c r="L4101" t="str">
        <f t="shared" si="129"/>
        <v xml:space="preserve">    </v>
      </c>
      <c r="M4101" t="str">
        <f>IFERROR(VLOOKUP(J4101,色々!M:P,4,0),"")</f>
        <v/>
      </c>
      <c r="N4101" t="str">
        <f>IFERROR(記録__2[[#This Row],[競技番号]],"")</f>
        <v/>
      </c>
      <c r="O4101" t="str">
        <f>IFERROR(記録__2[[#This Row],[選手番号]],"")</f>
        <v/>
      </c>
    </row>
    <row r="4102" spans="1:15" x14ac:dyDescent="0.2">
      <c r="A4102" t="str">
        <f>IFERROR(VLOOKUP(N4102,プログラム!B:C,2,0),"")</f>
        <v/>
      </c>
      <c r="B4102" t="str">
        <f t="shared" si="128"/>
        <v/>
      </c>
      <c r="C4102" t="str">
        <f>IFERROR(VLOOKUP(B4102,チーム番号!E:F,2,0),"")</f>
        <v/>
      </c>
      <c r="D4102" t="str">
        <f>IFERROR(VLOOKUP(N4102,プログラム!B:C,2,0),"")</f>
        <v/>
      </c>
      <c r="E4102" t="str">
        <f>IFERROR(記録__2[[#This Row],[組]],"")</f>
        <v/>
      </c>
      <c r="F4102" t="str">
        <f>IFERROR(記録__2[[#This Row],[水路]],"")</f>
        <v/>
      </c>
      <c r="G4102" t="str">
        <f>IFERROR(VLOOKUP(D4102,プログラムデータ!A:N,12,0),"")</f>
        <v/>
      </c>
      <c r="H4102" t="str">
        <f>IFERROR(VLOOKUP(D4102,プログラムデータ!A:N,13,0),"")</f>
        <v/>
      </c>
      <c r="I4102" t="str">
        <f>IFERROR(VLOOKUP(D4102,プログラムデータ!A:N,11,0),"")</f>
        <v/>
      </c>
      <c r="J4102" t="str">
        <f>IFERROR(VLOOKUP(D4102,プログラムデータ!A:N,10,0),"")</f>
        <v/>
      </c>
      <c r="K4102" t="str">
        <f>IFERROR(VLOOKUP(D4102,プログラムデータ!A:N,14,0),"")</f>
        <v/>
      </c>
      <c r="L4102" t="str">
        <f t="shared" si="129"/>
        <v xml:space="preserve">    </v>
      </c>
      <c r="M4102" t="str">
        <f>IFERROR(VLOOKUP(J4102,色々!M:P,4,0),"")</f>
        <v/>
      </c>
      <c r="N4102" t="str">
        <f>IFERROR(記録__2[[#This Row],[競技番号]],"")</f>
        <v/>
      </c>
      <c r="O4102" t="str">
        <f>IFERROR(記録__2[[#This Row],[選手番号]],"")</f>
        <v/>
      </c>
    </row>
    <row r="4103" spans="1:15" x14ac:dyDescent="0.2">
      <c r="A4103" t="str">
        <f>IFERROR(VLOOKUP(N4103,プログラム!B:C,2,0),"")</f>
        <v/>
      </c>
      <c r="B4103" t="str">
        <f t="shared" si="128"/>
        <v/>
      </c>
      <c r="C4103" t="str">
        <f>IFERROR(VLOOKUP(B4103,チーム番号!E:F,2,0),"")</f>
        <v/>
      </c>
      <c r="D4103" t="str">
        <f>IFERROR(VLOOKUP(N4103,プログラム!B:C,2,0),"")</f>
        <v/>
      </c>
      <c r="E4103" t="str">
        <f>IFERROR(記録__2[[#This Row],[組]],"")</f>
        <v/>
      </c>
      <c r="F4103" t="str">
        <f>IFERROR(記録__2[[#This Row],[水路]],"")</f>
        <v/>
      </c>
      <c r="G4103" t="str">
        <f>IFERROR(VLOOKUP(D4103,プログラムデータ!A:N,12,0),"")</f>
        <v/>
      </c>
      <c r="H4103" t="str">
        <f>IFERROR(VLOOKUP(D4103,プログラムデータ!A:N,13,0),"")</f>
        <v/>
      </c>
      <c r="I4103" t="str">
        <f>IFERROR(VLOOKUP(D4103,プログラムデータ!A:N,11,0),"")</f>
        <v/>
      </c>
      <c r="J4103" t="str">
        <f>IFERROR(VLOOKUP(D4103,プログラムデータ!A:N,10,0),"")</f>
        <v/>
      </c>
      <c r="K4103" t="str">
        <f>IFERROR(VLOOKUP(D4103,プログラムデータ!A:N,14,0),"")</f>
        <v/>
      </c>
      <c r="L4103" t="str">
        <f t="shared" si="129"/>
        <v xml:space="preserve">    </v>
      </c>
      <c r="M4103" t="str">
        <f>IFERROR(VLOOKUP(J4103,色々!M:P,4,0),"")</f>
        <v/>
      </c>
      <c r="N4103" t="str">
        <f>IFERROR(記録__2[[#This Row],[競技番号]],"")</f>
        <v/>
      </c>
      <c r="O4103" t="str">
        <f>IFERROR(記録__2[[#This Row],[選手番号]],"")</f>
        <v/>
      </c>
    </row>
    <row r="4104" spans="1:15" x14ac:dyDescent="0.2">
      <c r="A4104" t="str">
        <f>IFERROR(VLOOKUP(N4104,プログラム!B:C,2,0),"")</f>
        <v/>
      </c>
      <c r="B4104" t="str">
        <f t="shared" si="128"/>
        <v/>
      </c>
      <c r="C4104" t="str">
        <f>IFERROR(VLOOKUP(B4104,チーム番号!E:F,2,0),"")</f>
        <v/>
      </c>
      <c r="D4104" t="str">
        <f>IFERROR(VLOOKUP(N4104,プログラム!B:C,2,0),"")</f>
        <v/>
      </c>
      <c r="E4104" t="str">
        <f>IFERROR(記録__2[[#This Row],[組]],"")</f>
        <v/>
      </c>
      <c r="F4104" t="str">
        <f>IFERROR(記録__2[[#This Row],[水路]],"")</f>
        <v/>
      </c>
      <c r="G4104" t="str">
        <f>IFERROR(VLOOKUP(D4104,プログラムデータ!A:N,12,0),"")</f>
        <v/>
      </c>
      <c r="H4104" t="str">
        <f>IFERROR(VLOOKUP(D4104,プログラムデータ!A:N,13,0),"")</f>
        <v/>
      </c>
      <c r="I4104" t="str">
        <f>IFERROR(VLOOKUP(D4104,プログラムデータ!A:N,11,0),"")</f>
        <v/>
      </c>
      <c r="J4104" t="str">
        <f>IFERROR(VLOOKUP(D4104,プログラムデータ!A:N,10,0),"")</f>
        <v/>
      </c>
      <c r="K4104" t="str">
        <f>IFERROR(VLOOKUP(D4104,プログラムデータ!A:N,14,0),"")</f>
        <v/>
      </c>
      <c r="L4104" t="str">
        <f t="shared" si="129"/>
        <v xml:space="preserve">    </v>
      </c>
      <c r="M4104" t="str">
        <f>IFERROR(VLOOKUP(J4104,色々!M:P,4,0),"")</f>
        <v/>
      </c>
      <c r="N4104" t="str">
        <f>IFERROR(記録__2[[#This Row],[競技番号]],"")</f>
        <v/>
      </c>
      <c r="O4104" t="str">
        <f>IFERROR(記録__2[[#This Row],[選手番号]],"")</f>
        <v/>
      </c>
    </row>
    <row r="4105" spans="1:15" x14ac:dyDescent="0.2">
      <c r="A4105" t="str">
        <f>IFERROR(VLOOKUP(N4105,プログラム!B:C,2,0),"")</f>
        <v/>
      </c>
      <c r="B4105" t="str">
        <f t="shared" si="128"/>
        <v/>
      </c>
      <c r="C4105" t="str">
        <f>IFERROR(VLOOKUP(B4105,チーム番号!E:F,2,0),"")</f>
        <v/>
      </c>
      <c r="D4105" t="str">
        <f>IFERROR(VLOOKUP(N4105,プログラム!B:C,2,0),"")</f>
        <v/>
      </c>
      <c r="E4105" t="str">
        <f>IFERROR(記録__2[[#This Row],[組]],"")</f>
        <v/>
      </c>
      <c r="F4105" t="str">
        <f>IFERROR(記録__2[[#This Row],[水路]],"")</f>
        <v/>
      </c>
      <c r="G4105" t="str">
        <f>IFERROR(VLOOKUP(D4105,プログラムデータ!A:N,12,0),"")</f>
        <v/>
      </c>
      <c r="H4105" t="str">
        <f>IFERROR(VLOOKUP(D4105,プログラムデータ!A:N,13,0),"")</f>
        <v/>
      </c>
      <c r="I4105" t="str">
        <f>IFERROR(VLOOKUP(D4105,プログラムデータ!A:N,11,0),"")</f>
        <v/>
      </c>
      <c r="J4105" t="str">
        <f>IFERROR(VLOOKUP(D4105,プログラムデータ!A:N,10,0),"")</f>
        <v/>
      </c>
      <c r="K4105" t="str">
        <f>IFERROR(VLOOKUP(D4105,プログラムデータ!A:N,14,0),"")</f>
        <v/>
      </c>
      <c r="L4105" t="str">
        <f t="shared" si="129"/>
        <v xml:space="preserve">    </v>
      </c>
      <c r="M4105" t="str">
        <f>IFERROR(VLOOKUP(J4105,色々!M:P,4,0),"")</f>
        <v/>
      </c>
      <c r="N4105" t="str">
        <f>IFERROR(記録__2[[#This Row],[競技番号]],"")</f>
        <v/>
      </c>
      <c r="O4105" t="str">
        <f>IFERROR(記録__2[[#This Row],[選手番号]],"")</f>
        <v/>
      </c>
    </row>
    <row r="4106" spans="1:15" x14ac:dyDescent="0.2">
      <c r="A4106" t="str">
        <f>IFERROR(VLOOKUP(N4106,プログラム!B:C,2,0),"")</f>
        <v/>
      </c>
      <c r="B4106" t="str">
        <f t="shared" si="128"/>
        <v/>
      </c>
      <c r="C4106" t="str">
        <f>IFERROR(VLOOKUP(B4106,チーム番号!E:F,2,0),"")</f>
        <v/>
      </c>
      <c r="D4106" t="str">
        <f>IFERROR(VLOOKUP(N4106,プログラム!B:C,2,0),"")</f>
        <v/>
      </c>
      <c r="E4106" t="str">
        <f>IFERROR(記録__2[[#This Row],[組]],"")</f>
        <v/>
      </c>
      <c r="F4106" t="str">
        <f>IFERROR(記録__2[[#This Row],[水路]],"")</f>
        <v/>
      </c>
      <c r="G4106" t="str">
        <f>IFERROR(VLOOKUP(D4106,プログラムデータ!A:N,12,0),"")</f>
        <v/>
      </c>
      <c r="H4106" t="str">
        <f>IFERROR(VLOOKUP(D4106,プログラムデータ!A:N,13,0),"")</f>
        <v/>
      </c>
      <c r="I4106" t="str">
        <f>IFERROR(VLOOKUP(D4106,プログラムデータ!A:N,11,0),"")</f>
        <v/>
      </c>
      <c r="J4106" t="str">
        <f>IFERROR(VLOOKUP(D4106,プログラムデータ!A:N,10,0),"")</f>
        <v/>
      </c>
      <c r="K4106" t="str">
        <f>IFERROR(VLOOKUP(D4106,プログラムデータ!A:N,14,0),"")</f>
        <v/>
      </c>
      <c r="L4106" t="str">
        <f t="shared" si="129"/>
        <v xml:space="preserve">    </v>
      </c>
      <c r="M4106" t="str">
        <f>IFERROR(VLOOKUP(J4106,色々!M:P,4,0),"")</f>
        <v/>
      </c>
      <c r="N4106" t="str">
        <f>IFERROR(記録__2[[#This Row],[競技番号]],"")</f>
        <v/>
      </c>
      <c r="O4106" t="str">
        <f>IFERROR(記録__2[[#This Row],[選手番号]],"")</f>
        <v/>
      </c>
    </row>
    <row r="4107" spans="1:15" x14ac:dyDescent="0.2">
      <c r="A4107" t="str">
        <f>IFERROR(VLOOKUP(N4107,プログラム!B:C,2,0),"")</f>
        <v/>
      </c>
      <c r="B4107" t="str">
        <f t="shared" si="128"/>
        <v/>
      </c>
      <c r="C4107" t="str">
        <f>IFERROR(VLOOKUP(B4107,チーム番号!E:F,2,0),"")</f>
        <v/>
      </c>
      <c r="D4107" t="str">
        <f>IFERROR(VLOOKUP(N4107,プログラム!B:C,2,0),"")</f>
        <v/>
      </c>
      <c r="E4107" t="str">
        <f>IFERROR(記録__2[[#This Row],[組]],"")</f>
        <v/>
      </c>
      <c r="F4107" t="str">
        <f>IFERROR(記録__2[[#This Row],[水路]],"")</f>
        <v/>
      </c>
      <c r="G4107" t="str">
        <f>IFERROR(VLOOKUP(D4107,プログラムデータ!A:N,12,0),"")</f>
        <v/>
      </c>
      <c r="H4107" t="str">
        <f>IFERROR(VLOOKUP(D4107,プログラムデータ!A:N,13,0),"")</f>
        <v/>
      </c>
      <c r="I4107" t="str">
        <f>IFERROR(VLOOKUP(D4107,プログラムデータ!A:N,11,0),"")</f>
        <v/>
      </c>
      <c r="J4107" t="str">
        <f>IFERROR(VLOOKUP(D4107,プログラムデータ!A:N,10,0),"")</f>
        <v/>
      </c>
      <c r="K4107" t="str">
        <f>IFERROR(VLOOKUP(D4107,プログラムデータ!A:N,14,0),"")</f>
        <v/>
      </c>
      <c r="L4107" t="str">
        <f t="shared" si="129"/>
        <v xml:space="preserve">    </v>
      </c>
      <c r="M4107" t="str">
        <f>IFERROR(VLOOKUP(J4107,色々!M:P,4,0),"")</f>
        <v/>
      </c>
      <c r="N4107" t="str">
        <f>IFERROR(記録__2[[#This Row],[競技番号]],"")</f>
        <v/>
      </c>
      <c r="O4107" t="str">
        <f>IFERROR(記録__2[[#This Row],[選手番号]],"")</f>
        <v/>
      </c>
    </row>
    <row r="4108" spans="1:15" x14ac:dyDescent="0.2">
      <c r="A4108" t="str">
        <f>IFERROR(VLOOKUP(N4108,プログラム!B:C,2,0),"")</f>
        <v/>
      </c>
      <c r="B4108" t="str">
        <f t="shared" si="128"/>
        <v/>
      </c>
      <c r="C4108" t="str">
        <f>IFERROR(VLOOKUP(B4108,チーム番号!E:F,2,0),"")</f>
        <v/>
      </c>
      <c r="D4108" t="str">
        <f>IFERROR(VLOOKUP(N4108,プログラム!B:C,2,0),"")</f>
        <v/>
      </c>
      <c r="E4108" t="str">
        <f>IFERROR(記録__2[[#This Row],[組]],"")</f>
        <v/>
      </c>
      <c r="F4108" t="str">
        <f>IFERROR(記録__2[[#This Row],[水路]],"")</f>
        <v/>
      </c>
      <c r="G4108" t="str">
        <f>IFERROR(VLOOKUP(D4108,プログラムデータ!A:N,12,0),"")</f>
        <v/>
      </c>
      <c r="H4108" t="str">
        <f>IFERROR(VLOOKUP(D4108,プログラムデータ!A:N,13,0),"")</f>
        <v/>
      </c>
      <c r="I4108" t="str">
        <f>IFERROR(VLOOKUP(D4108,プログラムデータ!A:N,11,0),"")</f>
        <v/>
      </c>
      <c r="J4108" t="str">
        <f>IFERROR(VLOOKUP(D4108,プログラムデータ!A:N,10,0),"")</f>
        <v/>
      </c>
      <c r="K4108" t="str">
        <f>IFERROR(VLOOKUP(D4108,プログラムデータ!A:N,14,0),"")</f>
        <v/>
      </c>
      <c r="L4108" t="str">
        <f t="shared" si="129"/>
        <v xml:space="preserve">    </v>
      </c>
      <c r="M4108" t="str">
        <f>IFERROR(VLOOKUP(J4108,色々!M:P,4,0),"")</f>
        <v/>
      </c>
      <c r="N4108" t="str">
        <f>IFERROR(記録__2[[#This Row],[競技番号]],"")</f>
        <v/>
      </c>
      <c r="O4108" t="str">
        <f>IFERROR(記録__2[[#This Row],[選手番号]],"")</f>
        <v/>
      </c>
    </row>
    <row r="4109" spans="1:15" x14ac:dyDescent="0.2">
      <c r="A4109" t="str">
        <f>IFERROR(VLOOKUP(N4109,プログラム!B:C,2,0),"")</f>
        <v/>
      </c>
      <c r="B4109" t="str">
        <f t="shared" si="128"/>
        <v/>
      </c>
      <c r="C4109" t="str">
        <f>IFERROR(VLOOKUP(B4109,チーム番号!E:F,2,0),"")</f>
        <v/>
      </c>
      <c r="D4109" t="str">
        <f>IFERROR(VLOOKUP(N4109,プログラム!B:C,2,0),"")</f>
        <v/>
      </c>
      <c r="E4109" t="str">
        <f>IFERROR(記録__2[[#This Row],[組]],"")</f>
        <v/>
      </c>
      <c r="F4109" t="str">
        <f>IFERROR(記録__2[[#This Row],[水路]],"")</f>
        <v/>
      </c>
      <c r="G4109" t="str">
        <f>IFERROR(VLOOKUP(D4109,プログラムデータ!A:N,12,0),"")</f>
        <v/>
      </c>
      <c r="H4109" t="str">
        <f>IFERROR(VLOOKUP(D4109,プログラムデータ!A:N,13,0),"")</f>
        <v/>
      </c>
      <c r="I4109" t="str">
        <f>IFERROR(VLOOKUP(D4109,プログラムデータ!A:N,11,0),"")</f>
        <v/>
      </c>
      <c r="J4109" t="str">
        <f>IFERROR(VLOOKUP(D4109,プログラムデータ!A:N,10,0),"")</f>
        <v/>
      </c>
      <c r="K4109" t="str">
        <f>IFERROR(VLOOKUP(D4109,プログラムデータ!A:N,14,0),"")</f>
        <v/>
      </c>
      <c r="L4109" t="str">
        <f t="shared" si="129"/>
        <v xml:space="preserve">    </v>
      </c>
      <c r="M4109" t="str">
        <f>IFERROR(VLOOKUP(J4109,色々!M:P,4,0),"")</f>
        <v/>
      </c>
      <c r="N4109" t="str">
        <f>IFERROR(記録__2[[#This Row],[競技番号]],"")</f>
        <v/>
      </c>
      <c r="O4109" t="str">
        <f>IFERROR(記録__2[[#This Row],[選手番号]],"")</f>
        <v/>
      </c>
    </row>
    <row r="4110" spans="1:15" x14ac:dyDescent="0.2">
      <c r="A4110" t="str">
        <f>IFERROR(VLOOKUP(N4110,プログラム!B:C,2,0),"")</f>
        <v/>
      </c>
      <c r="B4110" t="str">
        <f t="shared" si="128"/>
        <v/>
      </c>
      <c r="C4110" t="str">
        <f>IFERROR(VLOOKUP(B4110,チーム番号!E:F,2,0),"")</f>
        <v/>
      </c>
      <c r="D4110" t="str">
        <f>IFERROR(VLOOKUP(N4110,プログラム!B:C,2,0),"")</f>
        <v/>
      </c>
      <c r="E4110" t="str">
        <f>IFERROR(記録__2[[#This Row],[組]],"")</f>
        <v/>
      </c>
      <c r="F4110" t="str">
        <f>IFERROR(記録__2[[#This Row],[水路]],"")</f>
        <v/>
      </c>
      <c r="G4110" t="str">
        <f>IFERROR(VLOOKUP(D4110,プログラムデータ!A:N,12,0),"")</f>
        <v/>
      </c>
      <c r="H4110" t="str">
        <f>IFERROR(VLOOKUP(D4110,プログラムデータ!A:N,13,0),"")</f>
        <v/>
      </c>
      <c r="I4110" t="str">
        <f>IFERROR(VLOOKUP(D4110,プログラムデータ!A:N,11,0),"")</f>
        <v/>
      </c>
      <c r="J4110" t="str">
        <f>IFERROR(VLOOKUP(D4110,プログラムデータ!A:N,10,0),"")</f>
        <v/>
      </c>
      <c r="K4110" t="str">
        <f>IFERROR(VLOOKUP(D4110,プログラムデータ!A:N,14,0),"")</f>
        <v/>
      </c>
      <c r="L4110" t="str">
        <f t="shared" si="129"/>
        <v xml:space="preserve">    </v>
      </c>
      <c r="M4110" t="str">
        <f>IFERROR(VLOOKUP(J4110,色々!M:P,4,0),"")</f>
        <v/>
      </c>
      <c r="N4110" t="str">
        <f>IFERROR(記録__2[[#This Row],[競技番号]],"")</f>
        <v/>
      </c>
      <c r="O4110" t="str">
        <f>IFERROR(記録__2[[#This Row],[選手番号]],"")</f>
        <v/>
      </c>
    </row>
    <row r="4111" spans="1:15" x14ac:dyDescent="0.2">
      <c r="A4111" t="str">
        <f>IFERROR(VLOOKUP(N4111,プログラム!B:C,2,0),"")</f>
        <v/>
      </c>
      <c r="B4111" t="str">
        <f t="shared" si="128"/>
        <v/>
      </c>
      <c r="C4111" t="str">
        <f>IFERROR(VLOOKUP(B4111,チーム番号!E:F,2,0),"")</f>
        <v/>
      </c>
      <c r="D4111" t="str">
        <f>IFERROR(VLOOKUP(N4111,プログラム!B:C,2,0),"")</f>
        <v/>
      </c>
      <c r="E4111" t="str">
        <f>IFERROR(記録__2[[#This Row],[組]],"")</f>
        <v/>
      </c>
      <c r="F4111" t="str">
        <f>IFERROR(記録__2[[#This Row],[水路]],"")</f>
        <v/>
      </c>
      <c r="G4111" t="str">
        <f>IFERROR(VLOOKUP(D4111,プログラムデータ!A:N,12,0),"")</f>
        <v/>
      </c>
      <c r="H4111" t="str">
        <f>IFERROR(VLOOKUP(D4111,プログラムデータ!A:N,13,0),"")</f>
        <v/>
      </c>
      <c r="I4111" t="str">
        <f>IFERROR(VLOOKUP(D4111,プログラムデータ!A:N,11,0),"")</f>
        <v/>
      </c>
      <c r="J4111" t="str">
        <f>IFERROR(VLOOKUP(D4111,プログラムデータ!A:N,10,0),"")</f>
        <v/>
      </c>
      <c r="K4111" t="str">
        <f>IFERROR(VLOOKUP(D4111,プログラムデータ!A:N,14,0),"")</f>
        <v/>
      </c>
      <c r="L4111" t="str">
        <f t="shared" si="129"/>
        <v xml:space="preserve">    </v>
      </c>
      <c r="M4111" t="str">
        <f>IFERROR(VLOOKUP(J4111,色々!M:P,4,0),"")</f>
        <v/>
      </c>
      <c r="N4111" t="str">
        <f>IFERROR(記録__2[[#This Row],[競技番号]],"")</f>
        <v/>
      </c>
      <c r="O4111" t="str">
        <f>IFERROR(記録__2[[#This Row],[選手番号]],"")</f>
        <v/>
      </c>
    </row>
    <row r="4112" spans="1:15" x14ac:dyDescent="0.2">
      <c r="A4112" t="str">
        <f>IFERROR(VLOOKUP(N4112,プログラム!B:C,2,0),"")</f>
        <v/>
      </c>
      <c r="B4112" t="str">
        <f t="shared" si="128"/>
        <v/>
      </c>
      <c r="C4112" t="str">
        <f>IFERROR(VLOOKUP(B4112,チーム番号!E:F,2,0),"")</f>
        <v/>
      </c>
      <c r="D4112" t="str">
        <f>IFERROR(VLOOKUP(N4112,プログラム!B:C,2,0),"")</f>
        <v/>
      </c>
      <c r="E4112" t="str">
        <f>IFERROR(記録__2[[#This Row],[組]],"")</f>
        <v/>
      </c>
      <c r="F4112" t="str">
        <f>IFERROR(記録__2[[#This Row],[水路]],"")</f>
        <v/>
      </c>
      <c r="G4112" t="str">
        <f>IFERROR(VLOOKUP(D4112,プログラムデータ!A:N,12,0),"")</f>
        <v/>
      </c>
      <c r="H4112" t="str">
        <f>IFERROR(VLOOKUP(D4112,プログラムデータ!A:N,13,0),"")</f>
        <v/>
      </c>
      <c r="I4112" t="str">
        <f>IFERROR(VLOOKUP(D4112,プログラムデータ!A:N,11,0),"")</f>
        <v/>
      </c>
      <c r="J4112" t="str">
        <f>IFERROR(VLOOKUP(D4112,プログラムデータ!A:N,10,0),"")</f>
        <v/>
      </c>
      <c r="K4112" t="str">
        <f>IFERROR(VLOOKUP(D4112,プログラムデータ!A:N,14,0),"")</f>
        <v/>
      </c>
      <c r="L4112" t="str">
        <f t="shared" si="129"/>
        <v xml:space="preserve">    </v>
      </c>
      <c r="M4112" t="str">
        <f>IFERROR(VLOOKUP(J4112,色々!M:P,4,0),"")</f>
        <v/>
      </c>
      <c r="N4112" t="str">
        <f>IFERROR(記録__2[[#This Row],[競技番号]],"")</f>
        <v/>
      </c>
      <c r="O4112" t="str">
        <f>IFERROR(記録__2[[#This Row],[選手番号]],"")</f>
        <v/>
      </c>
    </row>
    <row r="4113" spans="1:15" x14ac:dyDescent="0.2">
      <c r="A4113" t="str">
        <f>IFERROR(VLOOKUP(N4113,プログラム!B:C,2,0),"")</f>
        <v/>
      </c>
      <c r="B4113" t="str">
        <f t="shared" si="128"/>
        <v/>
      </c>
      <c r="C4113" t="str">
        <f>IFERROR(VLOOKUP(B4113,チーム番号!E:F,2,0),"")</f>
        <v/>
      </c>
      <c r="D4113" t="str">
        <f>IFERROR(VLOOKUP(N4113,プログラム!B:C,2,0),"")</f>
        <v/>
      </c>
      <c r="E4113" t="str">
        <f>IFERROR(記録__2[[#This Row],[組]],"")</f>
        <v/>
      </c>
      <c r="F4113" t="str">
        <f>IFERROR(記録__2[[#This Row],[水路]],"")</f>
        <v/>
      </c>
      <c r="G4113" t="str">
        <f>IFERROR(VLOOKUP(D4113,プログラムデータ!A:N,12,0),"")</f>
        <v/>
      </c>
      <c r="H4113" t="str">
        <f>IFERROR(VLOOKUP(D4113,プログラムデータ!A:N,13,0),"")</f>
        <v/>
      </c>
      <c r="I4113" t="str">
        <f>IFERROR(VLOOKUP(D4113,プログラムデータ!A:N,11,0),"")</f>
        <v/>
      </c>
      <c r="J4113" t="str">
        <f>IFERROR(VLOOKUP(D4113,プログラムデータ!A:N,10,0),"")</f>
        <v/>
      </c>
      <c r="K4113" t="str">
        <f>IFERROR(VLOOKUP(D4113,プログラムデータ!A:N,14,0),"")</f>
        <v/>
      </c>
      <c r="L4113" t="str">
        <f t="shared" si="129"/>
        <v xml:space="preserve">    </v>
      </c>
      <c r="M4113" t="str">
        <f>IFERROR(VLOOKUP(J4113,色々!M:P,4,0),"")</f>
        <v/>
      </c>
      <c r="N4113" t="str">
        <f>IFERROR(記録__2[[#This Row],[競技番号]],"")</f>
        <v/>
      </c>
      <c r="O4113" t="str">
        <f>IFERROR(記録__2[[#This Row],[選手番号]],"")</f>
        <v/>
      </c>
    </row>
    <row r="4114" spans="1:15" x14ac:dyDescent="0.2">
      <c r="A4114" t="str">
        <f>IFERROR(VLOOKUP(N4114,プログラム!B:C,2,0),"")</f>
        <v/>
      </c>
      <c r="B4114" t="str">
        <f t="shared" si="128"/>
        <v/>
      </c>
      <c r="C4114" t="str">
        <f>IFERROR(VLOOKUP(B4114,チーム番号!E:F,2,0),"")</f>
        <v/>
      </c>
      <c r="D4114" t="str">
        <f>IFERROR(VLOOKUP(N4114,プログラム!B:C,2,0),"")</f>
        <v/>
      </c>
      <c r="E4114" t="str">
        <f>IFERROR(記録__2[[#This Row],[組]],"")</f>
        <v/>
      </c>
      <c r="F4114" t="str">
        <f>IFERROR(記録__2[[#This Row],[水路]],"")</f>
        <v/>
      </c>
      <c r="G4114" t="str">
        <f>IFERROR(VLOOKUP(D4114,プログラムデータ!A:N,12,0),"")</f>
        <v/>
      </c>
      <c r="H4114" t="str">
        <f>IFERROR(VLOOKUP(D4114,プログラムデータ!A:N,13,0),"")</f>
        <v/>
      </c>
      <c r="I4114" t="str">
        <f>IFERROR(VLOOKUP(D4114,プログラムデータ!A:N,11,0),"")</f>
        <v/>
      </c>
      <c r="J4114" t="str">
        <f>IFERROR(VLOOKUP(D4114,プログラムデータ!A:N,10,0),"")</f>
        <v/>
      </c>
      <c r="K4114" t="str">
        <f>IFERROR(VLOOKUP(D4114,プログラムデータ!A:N,14,0),"")</f>
        <v/>
      </c>
      <c r="L4114" t="str">
        <f t="shared" si="129"/>
        <v xml:space="preserve">    </v>
      </c>
      <c r="M4114" t="str">
        <f>IFERROR(VLOOKUP(J4114,色々!M:P,4,0),"")</f>
        <v/>
      </c>
      <c r="N4114" t="str">
        <f>IFERROR(記録__2[[#This Row],[競技番号]],"")</f>
        <v/>
      </c>
      <c r="O4114" t="str">
        <f>IFERROR(記録__2[[#This Row],[選手番号]],"")</f>
        <v/>
      </c>
    </row>
    <row r="4115" spans="1:15" x14ac:dyDescent="0.2">
      <c r="A4115" t="str">
        <f>IFERROR(VLOOKUP(N4115,プログラム!B:C,2,0),"")</f>
        <v/>
      </c>
      <c r="B4115" t="str">
        <f t="shared" si="128"/>
        <v/>
      </c>
      <c r="C4115" t="str">
        <f>IFERROR(VLOOKUP(B4115,チーム番号!E:F,2,0),"")</f>
        <v/>
      </c>
      <c r="D4115" t="str">
        <f>IFERROR(VLOOKUP(N4115,プログラム!B:C,2,0),"")</f>
        <v/>
      </c>
      <c r="E4115" t="str">
        <f>IFERROR(記録__2[[#This Row],[組]],"")</f>
        <v/>
      </c>
      <c r="F4115" t="str">
        <f>IFERROR(記録__2[[#This Row],[水路]],"")</f>
        <v/>
      </c>
      <c r="G4115" t="str">
        <f>IFERROR(VLOOKUP(D4115,プログラムデータ!A:N,12,0),"")</f>
        <v/>
      </c>
      <c r="H4115" t="str">
        <f>IFERROR(VLOOKUP(D4115,プログラムデータ!A:N,13,0),"")</f>
        <v/>
      </c>
      <c r="I4115" t="str">
        <f>IFERROR(VLOOKUP(D4115,プログラムデータ!A:N,11,0),"")</f>
        <v/>
      </c>
      <c r="J4115" t="str">
        <f>IFERROR(VLOOKUP(D4115,プログラムデータ!A:N,10,0),"")</f>
        <v/>
      </c>
      <c r="K4115" t="str">
        <f>IFERROR(VLOOKUP(D4115,プログラムデータ!A:N,14,0),"")</f>
        <v/>
      </c>
      <c r="L4115" t="str">
        <f t="shared" si="129"/>
        <v xml:space="preserve">    </v>
      </c>
      <c r="M4115" t="str">
        <f>IFERROR(VLOOKUP(J4115,色々!M:P,4,0),"")</f>
        <v/>
      </c>
      <c r="N4115" t="str">
        <f>IFERROR(記録__2[[#This Row],[競技番号]],"")</f>
        <v/>
      </c>
      <c r="O4115" t="str">
        <f>IFERROR(記録__2[[#This Row],[選手番号]],"")</f>
        <v/>
      </c>
    </row>
    <row r="4116" spans="1:15" x14ac:dyDescent="0.2">
      <c r="A4116" t="str">
        <f>IFERROR(VLOOKUP(N4116,プログラム!B:C,2,0),"")</f>
        <v/>
      </c>
      <c r="B4116" t="str">
        <f t="shared" si="128"/>
        <v/>
      </c>
      <c r="C4116" t="str">
        <f>IFERROR(VLOOKUP(B4116,チーム番号!E:F,2,0),"")</f>
        <v/>
      </c>
      <c r="D4116" t="str">
        <f>IFERROR(VLOOKUP(N4116,プログラム!B:C,2,0),"")</f>
        <v/>
      </c>
      <c r="E4116" t="str">
        <f>IFERROR(記録__2[[#This Row],[組]],"")</f>
        <v/>
      </c>
      <c r="F4116" t="str">
        <f>IFERROR(記録__2[[#This Row],[水路]],"")</f>
        <v/>
      </c>
      <c r="G4116" t="str">
        <f>IFERROR(VLOOKUP(D4116,プログラムデータ!A:N,12,0),"")</f>
        <v/>
      </c>
      <c r="H4116" t="str">
        <f>IFERROR(VLOOKUP(D4116,プログラムデータ!A:N,13,0),"")</f>
        <v/>
      </c>
      <c r="I4116" t="str">
        <f>IFERROR(VLOOKUP(D4116,プログラムデータ!A:N,11,0),"")</f>
        <v/>
      </c>
      <c r="J4116" t="str">
        <f>IFERROR(VLOOKUP(D4116,プログラムデータ!A:N,10,0),"")</f>
        <v/>
      </c>
      <c r="K4116" t="str">
        <f>IFERROR(VLOOKUP(D4116,プログラムデータ!A:N,14,0),"")</f>
        <v/>
      </c>
      <c r="L4116" t="str">
        <f t="shared" si="129"/>
        <v xml:space="preserve">    </v>
      </c>
      <c r="M4116" t="str">
        <f>IFERROR(VLOOKUP(J4116,色々!M:P,4,0),"")</f>
        <v/>
      </c>
      <c r="N4116" t="str">
        <f>IFERROR(記録__2[[#This Row],[競技番号]],"")</f>
        <v/>
      </c>
      <c r="O4116" t="str">
        <f>IFERROR(記録__2[[#This Row],[選手番号]],"")</f>
        <v/>
      </c>
    </row>
    <row r="4117" spans="1:15" x14ac:dyDescent="0.2">
      <c r="A4117" t="str">
        <f>IFERROR(VLOOKUP(N4117,プログラム!B:C,2,0),"")</f>
        <v/>
      </c>
      <c r="B4117" t="str">
        <f t="shared" si="128"/>
        <v/>
      </c>
      <c r="C4117" t="str">
        <f>IFERROR(VLOOKUP(B4117,チーム番号!E:F,2,0),"")</f>
        <v/>
      </c>
      <c r="D4117" t="str">
        <f>IFERROR(VLOOKUP(N4117,プログラム!B:C,2,0),"")</f>
        <v/>
      </c>
      <c r="E4117" t="str">
        <f>IFERROR(記録__2[[#This Row],[組]],"")</f>
        <v/>
      </c>
      <c r="F4117" t="str">
        <f>IFERROR(記録__2[[#This Row],[水路]],"")</f>
        <v/>
      </c>
      <c r="G4117" t="str">
        <f>IFERROR(VLOOKUP(D4117,プログラムデータ!A:N,12,0),"")</f>
        <v/>
      </c>
      <c r="H4117" t="str">
        <f>IFERROR(VLOOKUP(D4117,プログラムデータ!A:N,13,0),"")</f>
        <v/>
      </c>
      <c r="I4117" t="str">
        <f>IFERROR(VLOOKUP(D4117,プログラムデータ!A:N,11,0),"")</f>
        <v/>
      </c>
      <c r="J4117" t="str">
        <f>IFERROR(VLOOKUP(D4117,プログラムデータ!A:N,10,0),"")</f>
        <v/>
      </c>
      <c r="K4117" t="str">
        <f>IFERROR(VLOOKUP(D4117,プログラムデータ!A:N,14,0),"")</f>
        <v/>
      </c>
      <c r="L4117" t="str">
        <f t="shared" si="129"/>
        <v xml:space="preserve">    </v>
      </c>
      <c r="M4117" t="str">
        <f>IFERROR(VLOOKUP(J4117,色々!M:P,4,0),"")</f>
        <v/>
      </c>
      <c r="N4117" t="str">
        <f>IFERROR(記録__2[[#This Row],[競技番号]],"")</f>
        <v/>
      </c>
      <c r="O4117" t="str">
        <f>IFERROR(記録__2[[#This Row],[選手番号]],"")</f>
        <v/>
      </c>
    </row>
    <row r="4118" spans="1:15" x14ac:dyDescent="0.2">
      <c r="A4118" t="str">
        <f>IFERROR(VLOOKUP(N4118,プログラム!B:C,2,0),"")</f>
        <v/>
      </c>
      <c r="B4118" t="str">
        <f t="shared" si="128"/>
        <v/>
      </c>
      <c r="C4118" t="str">
        <f>IFERROR(VLOOKUP(B4118,チーム番号!E:F,2,0),"")</f>
        <v/>
      </c>
      <c r="D4118" t="str">
        <f>IFERROR(VLOOKUP(N4118,プログラム!B:C,2,0),"")</f>
        <v/>
      </c>
      <c r="E4118" t="str">
        <f>IFERROR(記録__2[[#This Row],[組]],"")</f>
        <v/>
      </c>
      <c r="F4118" t="str">
        <f>IFERROR(記録__2[[#This Row],[水路]],"")</f>
        <v/>
      </c>
      <c r="G4118" t="str">
        <f>IFERROR(VLOOKUP(D4118,プログラムデータ!A:N,12,0),"")</f>
        <v/>
      </c>
      <c r="H4118" t="str">
        <f>IFERROR(VLOOKUP(D4118,プログラムデータ!A:N,13,0),"")</f>
        <v/>
      </c>
      <c r="I4118" t="str">
        <f>IFERROR(VLOOKUP(D4118,プログラムデータ!A:N,11,0),"")</f>
        <v/>
      </c>
      <c r="J4118" t="str">
        <f>IFERROR(VLOOKUP(D4118,プログラムデータ!A:N,10,0),"")</f>
        <v/>
      </c>
      <c r="K4118" t="str">
        <f>IFERROR(VLOOKUP(D4118,プログラムデータ!A:N,14,0),"")</f>
        <v/>
      </c>
      <c r="L4118" t="str">
        <f t="shared" si="129"/>
        <v xml:space="preserve">    </v>
      </c>
      <c r="M4118" t="str">
        <f>IFERROR(VLOOKUP(J4118,色々!M:P,4,0),"")</f>
        <v/>
      </c>
      <c r="N4118" t="str">
        <f>IFERROR(記録__2[[#This Row],[競技番号]],"")</f>
        <v/>
      </c>
      <c r="O4118" t="str">
        <f>IFERROR(記録__2[[#This Row],[選手番号]],"")</f>
        <v/>
      </c>
    </row>
    <row r="4119" spans="1:15" x14ac:dyDescent="0.2">
      <c r="A4119" t="str">
        <f>IFERROR(VLOOKUP(N4119,プログラム!B:C,2,0),"")</f>
        <v/>
      </c>
      <c r="B4119" t="str">
        <f t="shared" si="128"/>
        <v/>
      </c>
      <c r="C4119" t="str">
        <f>IFERROR(VLOOKUP(B4119,チーム番号!E:F,2,0),"")</f>
        <v/>
      </c>
      <c r="D4119" t="str">
        <f>IFERROR(VLOOKUP(N4119,プログラム!B:C,2,0),"")</f>
        <v/>
      </c>
      <c r="E4119" t="str">
        <f>IFERROR(記録__2[[#This Row],[組]],"")</f>
        <v/>
      </c>
      <c r="F4119" t="str">
        <f>IFERROR(記録__2[[#This Row],[水路]],"")</f>
        <v/>
      </c>
      <c r="G4119" t="str">
        <f>IFERROR(VLOOKUP(D4119,プログラムデータ!A:N,12,0),"")</f>
        <v/>
      </c>
      <c r="H4119" t="str">
        <f>IFERROR(VLOOKUP(D4119,プログラムデータ!A:N,13,0),"")</f>
        <v/>
      </c>
      <c r="I4119" t="str">
        <f>IFERROR(VLOOKUP(D4119,プログラムデータ!A:N,11,0),"")</f>
        <v/>
      </c>
      <c r="J4119" t="str">
        <f>IFERROR(VLOOKUP(D4119,プログラムデータ!A:N,10,0),"")</f>
        <v/>
      </c>
      <c r="K4119" t="str">
        <f>IFERROR(VLOOKUP(D4119,プログラムデータ!A:N,14,0),"")</f>
        <v/>
      </c>
      <c r="L4119" t="str">
        <f t="shared" si="129"/>
        <v xml:space="preserve">    </v>
      </c>
      <c r="M4119" t="str">
        <f>IFERROR(VLOOKUP(J4119,色々!M:P,4,0),"")</f>
        <v/>
      </c>
      <c r="N4119" t="str">
        <f>IFERROR(記録__2[[#This Row],[競技番号]],"")</f>
        <v/>
      </c>
      <c r="O4119" t="str">
        <f>IFERROR(記録__2[[#This Row],[選手番号]],"")</f>
        <v/>
      </c>
    </row>
    <row r="4120" spans="1:15" x14ac:dyDescent="0.2">
      <c r="A4120" t="str">
        <f>IFERROR(VLOOKUP(N4120,プログラム!B:C,2,0),"")</f>
        <v/>
      </c>
      <c r="B4120" t="str">
        <f t="shared" si="128"/>
        <v/>
      </c>
      <c r="C4120" t="str">
        <f>IFERROR(VLOOKUP(B4120,チーム番号!E:F,2,0),"")</f>
        <v/>
      </c>
      <c r="D4120" t="str">
        <f>IFERROR(VLOOKUP(N4120,プログラム!B:C,2,0),"")</f>
        <v/>
      </c>
      <c r="E4120" t="str">
        <f>IFERROR(記録__2[[#This Row],[組]],"")</f>
        <v/>
      </c>
      <c r="F4120" t="str">
        <f>IFERROR(記録__2[[#This Row],[水路]],"")</f>
        <v/>
      </c>
      <c r="G4120" t="str">
        <f>IFERROR(VLOOKUP(D4120,プログラムデータ!A:N,12,0),"")</f>
        <v/>
      </c>
      <c r="H4120" t="str">
        <f>IFERROR(VLOOKUP(D4120,プログラムデータ!A:N,13,0),"")</f>
        <v/>
      </c>
      <c r="I4120" t="str">
        <f>IFERROR(VLOOKUP(D4120,プログラムデータ!A:N,11,0),"")</f>
        <v/>
      </c>
      <c r="J4120" t="str">
        <f>IFERROR(VLOOKUP(D4120,プログラムデータ!A:N,10,0),"")</f>
        <v/>
      </c>
      <c r="K4120" t="str">
        <f>IFERROR(VLOOKUP(D4120,プログラムデータ!A:N,14,0),"")</f>
        <v/>
      </c>
      <c r="L4120" t="str">
        <f t="shared" si="129"/>
        <v xml:space="preserve">    </v>
      </c>
      <c r="M4120" t="str">
        <f>IFERROR(VLOOKUP(J4120,色々!M:P,4,0),"")</f>
        <v/>
      </c>
      <c r="N4120" t="str">
        <f>IFERROR(記録__2[[#This Row],[競技番号]],"")</f>
        <v/>
      </c>
      <c r="O4120" t="str">
        <f>IFERROR(記録__2[[#This Row],[選手番号]],"")</f>
        <v/>
      </c>
    </row>
    <row r="4121" spans="1:15" x14ac:dyDescent="0.2">
      <c r="A4121" t="str">
        <f>IFERROR(VLOOKUP(N4121,プログラム!B:C,2,0),"")</f>
        <v/>
      </c>
      <c r="B4121" t="str">
        <f t="shared" si="128"/>
        <v/>
      </c>
      <c r="C4121" t="str">
        <f>IFERROR(VLOOKUP(B4121,チーム番号!E:F,2,0),"")</f>
        <v/>
      </c>
      <c r="D4121" t="str">
        <f>IFERROR(VLOOKUP(N4121,プログラム!B:C,2,0),"")</f>
        <v/>
      </c>
      <c r="E4121" t="str">
        <f>IFERROR(記録__2[[#This Row],[組]],"")</f>
        <v/>
      </c>
      <c r="F4121" t="str">
        <f>IFERROR(記録__2[[#This Row],[水路]],"")</f>
        <v/>
      </c>
      <c r="G4121" t="str">
        <f>IFERROR(VLOOKUP(D4121,プログラムデータ!A:N,12,0),"")</f>
        <v/>
      </c>
      <c r="H4121" t="str">
        <f>IFERROR(VLOOKUP(D4121,プログラムデータ!A:N,13,0),"")</f>
        <v/>
      </c>
      <c r="I4121" t="str">
        <f>IFERROR(VLOOKUP(D4121,プログラムデータ!A:N,11,0),"")</f>
        <v/>
      </c>
      <c r="J4121" t="str">
        <f>IFERROR(VLOOKUP(D4121,プログラムデータ!A:N,10,0),"")</f>
        <v/>
      </c>
      <c r="K4121" t="str">
        <f>IFERROR(VLOOKUP(D4121,プログラムデータ!A:N,14,0),"")</f>
        <v/>
      </c>
      <c r="L4121" t="str">
        <f t="shared" si="129"/>
        <v xml:space="preserve">    </v>
      </c>
      <c r="M4121" t="str">
        <f>IFERROR(VLOOKUP(J4121,色々!M:P,4,0),"")</f>
        <v/>
      </c>
      <c r="N4121" t="str">
        <f>IFERROR(記録__2[[#This Row],[競技番号]],"")</f>
        <v/>
      </c>
      <c r="O4121" t="str">
        <f>IFERROR(記録__2[[#This Row],[選手番号]],"")</f>
        <v/>
      </c>
    </row>
    <row r="4122" spans="1:15" x14ac:dyDescent="0.2">
      <c r="A4122" t="str">
        <f>IFERROR(VLOOKUP(N4122,プログラム!B:C,2,0),"")</f>
        <v/>
      </c>
      <c r="B4122" t="str">
        <f t="shared" si="128"/>
        <v/>
      </c>
      <c r="C4122" t="str">
        <f>IFERROR(VLOOKUP(B4122,チーム番号!E:F,2,0),"")</f>
        <v/>
      </c>
      <c r="D4122" t="str">
        <f>IFERROR(VLOOKUP(N4122,プログラム!B:C,2,0),"")</f>
        <v/>
      </c>
      <c r="E4122" t="str">
        <f>IFERROR(記録__2[[#This Row],[組]],"")</f>
        <v/>
      </c>
      <c r="F4122" t="str">
        <f>IFERROR(記録__2[[#This Row],[水路]],"")</f>
        <v/>
      </c>
      <c r="G4122" t="str">
        <f>IFERROR(VLOOKUP(D4122,プログラムデータ!A:N,12,0),"")</f>
        <v/>
      </c>
      <c r="H4122" t="str">
        <f>IFERROR(VLOOKUP(D4122,プログラムデータ!A:N,13,0),"")</f>
        <v/>
      </c>
      <c r="I4122" t="str">
        <f>IFERROR(VLOOKUP(D4122,プログラムデータ!A:N,11,0),"")</f>
        <v/>
      </c>
      <c r="J4122" t="str">
        <f>IFERROR(VLOOKUP(D4122,プログラムデータ!A:N,10,0),"")</f>
        <v/>
      </c>
      <c r="K4122" t="str">
        <f>IFERROR(VLOOKUP(D4122,プログラムデータ!A:N,14,0),"")</f>
        <v/>
      </c>
      <c r="L4122" t="str">
        <f t="shared" si="129"/>
        <v xml:space="preserve">    </v>
      </c>
      <c r="M4122" t="str">
        <f>IFERROR(VLOOKUP(J4122,色々!M:P,4,0),"")</f>
        <v/>
      </c>
      <c r="N4122" t="str">
        <f>IFERROR(記録__2[[#This Row],[競技番号]],"")</f>
        <v/>
      </c>
      <c r="O4122" t="str">
        <f>IFERROR(記録__2[[#This Row],[選手番号]],"")</f>
        <v/>
      </c>
    </row>
    <row r="4123" spans="1:15" x14ac:dyDescent="0.2">
      <c r="A4123" t="str">
        <f>IFERROR(VLOOKUP(N4123,プログラム!B:C,2,0),"")</f>
        <v/>
      </c>
      <c r="B4123" t="str">
        <f t="shared" si="128"/>
        <v/>
      </c>
      <c r="C4123" t="str">
        <f>IFERROR(VLOOKUP(B4123,チーム番号!E:F,2,0),"")</f>
        <v/>
      </c>
      <c r="D4123" t="str">
        <f>IFERROR(VLOOKUP(N4123,プログラム!B:C,2,0),"")</f>
        <v/>
      </c>
      <c r="E4123" t="str">
        <f>IFERROR(記録__2[[#This Row],[組]],"")</f>
        <v/>
      </c>
      <c r="F4123" t="str">
        <f>IFERROR(記録__2[[#This Row],[水路]],"")</f>
        <v/>
      </c>
      <c r="G4123" t="str">
        <f>IFERROR(VLOOKUP(D4123,プログラムデータ!A:N,12,0),"")</f>
        <v/>
      </c>
      <c r="H4123" t="str">
        <f>IFERROR(VLOOKUP(D4123,プログラムデータ!A:N,13,0),"")</f>
        <v/>
      </c>
      <c r="I4123" t="str">
        <f>IFERROR(VLOOKUP(D4123,プログラムデータ!A:N,11,0),"")</f>
        <v/>
      </c>
      <c r="J4123" t="str">
        <f>IFERROR(VLOOKUP(D4123,プログラムデータ!A:N,10,0),"")</f>
        <v/>
      </c>
      <c r="K4123" t="str">
        <f>IFERROR(VLOOKUP(D4123,プログラムデータ!A:N,14,0),"")</f>
        <v/>
      </c>
      <c r="L4123" t="str">
        <f t="shared" si="129"/>
        <v xml:space="preserve">    </v>
      </c>
      <c r="M4123" t="str">
        <f>IFERROR(VLOOKUP(J4123,色々!M:P,4,0),"")</f>
        <v/>
      </c>
      <c r="N4123" t="str">
        <f>IFERROR(記録__2[[#This Row],[競技番号]],"")</f>
        <v/>
      </c>
      <c r="O4123" t="str">
        <f>IFERROR(記録__2[[#This Row],[選手番号]],"")</f>
        <v/>
      </c>
    </row>
    <row r="4124" spans="1:15" x14ac:dyDescent="0.2">
      <c r="A4124" t="str">
        <f>IFERROR(VLOOKUP(N4124,プログラム!B:C,2,0),"")</f>
        <v/>
      </c>
      <c r="B4124" t="str">
        <f t="shared" si="128"/>
        <v/>
      </c>
      <c r="C4124" t="str">
        <f>IFERROR(VLOOKUP(B4124,チーム番号!E:F,2,0),"")</f>
        <v/>
      </c>
      <c r="D4124" t="str">
        <f>IFERROR(VLOOKUP(N4124,プログラム!B:C,2,0),"")</f>
        <v/>
      </c>
      <c r="E4124" t="str">
        <f>IFERROR(記録__2[[#This Row],[組]],"")</f>
        <v/>
      </c>
      <c r="F4124" t="str">
        <f>IFERROR(記録__2[[#This Row],[水路]],"")</f>
        <v/>
      </c>
      <c r="G4124" t="str">
        <f>IFERROR(VLOOKUP(D4124,プログラムデータ!A:N,12,0),"")</f>
        <v/>
      </c>
      <c r="H4124" t="str">
        <f>IFERROR(VLOOKUP(D4124,プログラムデータ!A:N,13,0),"")</f>
        <v/>
      </c>
      <c r="I4124" t="str">
        <f>IFERROR(VLOOKUP(D4124,プログラムデータ!A:N,11,0),"")</f>
        <v/>
      </c>
      <c r="J4124" t="str">
        <f>IFERROR(VLOOKUP(D4124,プログラムデータ!A:N,10,0),"")</f>
        <v/>
      </c>
      <c r="K4124" t="str">
        <f>IFERROR(VLOOKUP(D4124,プログラムデータ!A:N,14,0),"")</f>
        <v/>
      </c>
      <c r="L4124" t="str">
        <f t="shared" si="129"/>
        <v xml:space="preserve">    </v>
      </c>
      <c r="M4124" t="str">
        <f>IFERROR(VLOOKUP(J4124,色々!M:P,4,0),"")</f>
        <v/>
      </c>
      <c r="N4124" t="str">
        <f>IFERROR(記録__2[[#This Row],[競技番号]],"")</f>
        <v/>
      </c>
      <c r="O4124" t="str">
        <f>IFERROR(記録__2[[#This Row],[選手番号]],"")</f>
        <v/>
      </c>
    </row>
    <row r="4125" spans="1:15" x14ac:dyDescent="0.2">
      <c r="A4125" t="str">
        <f>IFERROR(VLOOKUP(N4125,プログラム!B:C,2,0),"")</f>
        <v/>
      </c>
      <c r="B4125" t="str">
        <f t="shared" si="128"/>
        <v/>
      </c>
      <c r="C4125" t="str">
        <f>IFERROR(VLOOKUP(B4125,チーム番号!E:F,2,0),"")</f>
        <v/>
      </c>
      <c r="D4125" t="str">
        <f>IFERROR(VLOOKUP(N4125,プログラム!B:C,2,0),"")</f>
        <v/>
      </c>
      <c r="E4125" t="str">
        <f>IFERROR(記録__2[[#This Row],[組]],"")</f>
        <v/>
      </c>
      <c r="F4125" t="str">
        <f>IFERROR(記録__2[[#This Row],[水路]],"")</f>
        <v/>
      </c>
      <c r="G4125" t="str">
        <f>IFERROR(VLOOKUP(D4125,プログラムデータ!A:N,12,0),"")</f>
        <v/>
      </c>
      <c r="H4125" t="str">
        <f>IFERROR(VLOOKUP(D4125,プログラムデータ!A:N,13,0),"")</f>
        <v/>
      </c>
      <c r="I4125" t="str">
        <f>IFERROR(VLOOKUP(D4125,プログラムデータ!A:N,11,0),"")</f>
        <v/>
      </c>
      <c r="J4125" t="str">
        <f>IFERROR(VLOOKUP(D4125,プログラムデータ!A:N,10,0),"")</f>
        <v/>
      </c>
      <c r="K4125" t="str">
        <f>IFERROR(VLOOKUP(D4125,プログラムデータ!A:N,14,0),"")</f>
        <v/>
      </c>
      <c r="L4125" t="str">
        <f t="shared" si="129"/>
        <v xml:space="preserve">    </v>
      </c>
      <c r="M4125" t="str">
        <f>IFERROR(VLOOKUP(J4125,色々!M:P,4,0),"")</f>
        <v/>
      </c>
      <c r="N4125" t="str">
        <f>IFERROR(記録__2[[#This Row],[競技番号]],"")</f>
        <v/>
      </c>
      <c r="O4125" t="str">
        <f>IFERROR(記録__2[[#This Row],[選手番号]],"")</f>
        <v/>
      </c>
    </row>
    <row r="4126" spans="1:15" x14ac:dyDescent="0.2">
      <c r="A4126" t="str">
        <f>IFERROR(VLOOKUP(N4126,プログラム!B:C,2,0),"")</f>
        <v/>
      </c>
      <c r="B4126" t="str">
        <f t="shared" si="128"/>
        <v/>
      </c>
      <c r="C4126" t="str">
        <f>IFERROR(VLOOKUP(B4126,チーム番号!E:F,2,0),"")</f>
        <v/>
      </c>
      <c r="D4126" t="str">
        <f>IFERROR(VLOOKUP(N4126,プログラム!B:C,2,0),"")</f>
        <v/>
      </c>
      <c r="E4126" t="str">
        <f>IFERROR(記録__2[[#This Row],[組]],"")</f>
        <v/>
      </c>
      <c r="F4126" t="str">
        <f>IFERROR(記録__2[[#This Row],[水路]],"")</f>
        <v/>
      </c>
      <c r="G4126" t="str">
        <f>IFERROR(VLOOKUP(D4126,プログラムデータ!A:N,12,0),"")</f>
        <v/>
      </c>
      <c r="H4126" t="str">
        <f>IFERROR(VLOOKUP(D4126,プログラムデータ!A:N,13,0),"")</f>
        <v/>
      </c>
      <c r="I4126" t="str">
        <f>IFERROR(VLOOKUP(D4126,プログラムデータ!A:N,11,0),"")</f>
        <v/>
      </c>
      <c r="J4126" t="str">
        <f>IFERROR(VLOOKUP(D4126,プログラムデータ!A:N,10,0),"")</f>
        <v/>
      </c>
      <c r="K4126" t="str">
        <f>IFERROR(VLOOKUP(D4126,プログラムデータ!A:N,14,0),"")</f>
        <v/>
      </c>
      <c r="L4126" t="str">
        <f t="shared" si="129"/>
        <v xml:space="preserve">    </v>
      </c>
      <c r="M4126" t="str">
        <f>IFERROR(VLOOKUP(J4126,色々!M:P,4,0),"")</f>
        <v/>
      </c>
      <c r="N4126" t="str">
        <f>IFERROR(記録__2[[#This Row],[競技番号]],"")</f>
        <v/>
      </c>
      <c r="O4126" t="str">
        <f>IFERROR(記録__2[[#This Row],[選手番号]],"")</f>
        <v/>
      </c>
    </row>
    <row r="4127" spans="1:15" x14ac:dyDescent="0.2">
      <c r="A4127" t="str">
        <f>IFERROR(VLOOKUP(N4127,プログラム!B:C,2,0),"")</f>
        <v/>
      </c>
      <c r="B4127" t="str">
        <f t="shared" si="128"/>
        <v/>
      </c>
      <c r="C4127" t="str">
        <f>IFERROR(VLOOKUP(B4127,チーム番号!E:F,2,0),"")</f>
        <v/>
      </c>
      <c r="D4127" t="str">
        <f>IFERROR(VLOOKUP(N4127,プログラム!B:C,2,0),"")</f>
        <v/>
      </c>
      <c r="E4127" t="str">
        <f>IFERROR(記録__2[[#This Row],[組]],"")</f>
        <v/>
      </c>
      <c r="F4127" t="str">
        <f>IFERROR(記録__2[[#This Row],[水路]],"")</f>
        <v/>
      </c>
      <c r="G4127" t="str">
        <f>IFERROR(VLOOKUP(D4127,プログラムデータ!A:N,12,0),"")</f>
        <v/>
      </c>
      <c r="H4127" t="str">
        <f>IFERROR(VLOOKUP(D4127,プログラムデータ!A:N,13,0),"")</f>
        <v/>
      </c>
      <c r="I4127" t="str">
        <f>IFERROR(VLOOKUP(D4127,プログラムデータ!A:N,11,0),"")</f>
        <v/>
      </c>
      <c r="J4127" t="str">
        <f>IFERROR(VLOOKUP(D4127,プログラムデータ!A:N,10,0),"")</f>
        <v/>
      </c>
      <c r="K4127" t="str">
        <f>IFERROR(VLOOKUP(D4127,プログラムデータ!A:N,14,0),"")</f>
        <v/>
      </c>
      <c r="L4127" t="str">
        <f t="shared" si="129"/>
        <v xml:space="preserve">    </v>
      </c>
      <c r="M4127" t="str">
        <f>IFERROR(VLOOKUP(J4127,色々!M:P,4,0),"")</f>
        <v/>
      </c>
      <c r="N4127" t="str">
        <f>IFERROR(記録__2[[#This Row],[競技番号]],"")</f>
        <v/>
      </c>
      <c r="O4127" t="str">
        <f>IFERROR(記録__2[[#This Row],[選手番号]],"")</f>
        <v/>
      </c>
    </row>
    <row r="4128" spans="1:15" x14ac:dyDescent="0.2">
      <c r="A4128" t="str">
        <f>IFERROR(VLOOKUP(N4128,プログラム!B:C,2,0),"")</f>
        <v/>
      </c>
      <c r="B4128" t="str">
        <f t="shared" si="128"/>
        <v/>
      </c>
      <c r="C4128" t="str">
        <f>IFERROR(VLOOKUP(B4128,チーム番号!E:F,2,0),"")</f>
        <v/>
      </c>
      <c r="D4128" t="str">
        <f>IFERROR(VLOOKUP(N4128,プログラム!B:C,2,0),"")</f>
        <v/>
      </c>
      <c r="E4128" t="str">
        <f>IFERROR(記録__2[[#This Row],[組]],"")</f>
        <v/>
      </c>
      <c r="F4128" t="str">
        <f>IFERROR(記録__2[[#This Row],[水路]],"")</f>
        <v/>
      </c>
      <c r="G4128" t="str">
        <f>IFERROR(VLOOKUP(D4128,プログラムデータ!A:N,12,0),"")</f>
        <v/>
      </c>
      <c r="H4128" t="str">
        <f>IFERROR(VLOOKUP(D4128,プログラムデータ!A:N,13,0),"")</f>
        <v/>
      </c>
      <c r="I4128" t="str">
        <f>IFERROR(VLOOKUP(D4128,プログラムデータ!A:N,11,0),"")</f>
        <v/>
      </c>
      <c r="J4128" t="str">
        <f>IFERROR(VLOOKUP(D4128,プログラムデータ!A:N,10,0),"")</f>
        <v/>
      </c>
      <c r="K4128" t="str">
        <f>IFERROR(VLOOKUP(D4128,プログラムデータ!A:N,14,0),"")</f>
        <v/>
      </c>
      <c r="L4128" t="str">
        <f t="shared" si="129"/>
        <v xml:space="preserve">    </v>
      </c>
      <c r="M4128" t="str">
        <f>IFERROR(VLOOKUP(J4128,色々!M:P,4,0),"")</f>
        <v/>
      </c>
      <c r="N4128" t="str">
        <f>IFERROR(記録__2[[#This Row],[競技番号]],"")</f>
        <v/>
      </c>
      <c r="O4128" t="str">
        <f>IFERROR(記録__2[[#This Row],[選手番号]],"")</f>
        <v/>
      </c>
    </row>
    <row r="4129" spans="1:15" x14ac:dyDescent="0.2">
      <c r="A4129" t="str">
        <f>IFERROR(VLOOKUP(N4129,プログラム!B:C,2,0),"")</f>
        <v/>
      </c>
      <c r="B4129" t="str">
        <f t="shared" si="128"/>
        <v/>
      </c>
      <c r="C4129" t="str">
        <f>IFERROR(VLOOKUP(B4129,チーム番号!E:F,2,0),"")</f>
        <v/>
      </c>
      <c r="D4129" t="str">
        <f>IFERROR(VLOOKUP(N4129,プログラム!B:C,2,0),"")</f>
        <v/>
      </c>
      <c r="E4129" t="str">
        <f>IFERROR(記録__2[[#This Row],[組]],"")</f>
        <v/>
      </c>
      <c r="F4129" t="str">
        <f>IFERROR(記録__2[[#This Row],[水路]],"")</f>
        <v/>
      </c>
      <c r="G4129" t="str">
        <f>IFERROR(VLOOKUP(D4129,プログラムデータ!A:N,12,0),"")</f>
        <v/>
      </c>
      <c r="H4129" t="str">
        <f>IFERROR(VLOOKUP(D4129,プログラムデータ!A:N,13,0),"")</f>
        <v/>
      </c>
      <c r="I4129" t="str">
        <f>IFERROR(VLOOKUP(D4129,プログラムデータ!A:N,11,0),"")</f>
        <v/>
      </c>
      <c r="J4129" t="str">
        <f>IFERROR(VLOOKUP(D4129,プログラムデータ!A:N,10,0),"")</f>
        <v/>
      </c>
      <c r="K4129" t="str">
        <f>IFERROR(VLOOKUP(D4129,プログラムデータ!A:N,14,0),"")</f>
        <v/>
      </c>
      <c r="L4129" t="str">
        <f t="shared" si="129"/>
        <v xml:space="preserve">    </v>
      </c>
      <c r="M4129" t="str">
        <f>IFERROR(VLOOKUP(J4129,色々!M:P,4,0),"")</f>
        <v/>
      </c>
      <c r="N4129" t="str">
        <f>IFERROR(記録__2[[#This Row],[競技番号]],"")</f>
        <v/>
      </c>
      <c r="O4129" t="str">
        <f>IFERROR(記録__2[[#This Row],[選手番号]],"")</f>
        <v/>
      </c>
    </row>
    <row r="4130" spans="1:15" x14ac:dyDescent="0.2">
      <c r="A4130" t="str">
        <f>IFERROR(VLOOKUP(N4130,プログラム!B:C,2,0),"")</f>
        <v/>
      </c>
      <c r="B4130" t="str">
        <f t="shared" si="128"/>
        <v/>
      </c>
      <c r="C4130" t="str">
        <f>IFERROR(VLOOKUP(B4130,チーム番号!E:F,2,0),"")</f>
        <v/>
      </c>
      <c r="D4130" t="str">
        <f>IFERROR(VLOOKUP(N4130,プログラム!B:C,2,0),"")</f>
        <v/>
      </c>
      <c r="E4130" t="str">
        <f>IFERROR(記録__2[[#This Row],[組]],"")</f>
        <v/>
      </c>
      <c r="F4130" t="str">
        <f>IFERROR(記録__2[[#This Row],[水路]],"")</f>
        <v/>
      </c>
      <c r="G4130" t="str">
        <f>IFERROR(VLOOKUP(D4130,プログラムデータ!A:N,12,0),"")</f>
        <v/>
      </c>
      <c r="H4130" t="str">
        <f>IFERROR(VLOOKUP(D4130,プログラムデータ!A:N,13,0),"")</f>
        <v/>
      </c>
      <c r="I4130" t="str">
        <f>IFERROR(VLOOKUP(D4130,プログラムデータ!A:N,11,0),"")</f>
        <v/>
      </c>
      <c r="J4130" t="str">
        <f>IFERROR(VLOOKUP(D4130,プログラムデータ!A:N,10,0),"")</f>
        <v/>
      </c>
      <c r="K4130" t="str">
        <f>IFERROR(VLOOKUP(D4130,プログラムデータ!A:N,14,0),"")</f>
        <v/>
      </c>
      <c r="L4130" t="str">
        <f t="shared" si="129"/>
        <v xml:space="preserve">    </v>
      </c>
      <c r="M4130" t="str">
        <f>IFERROR(VLOOKUP(J4130,色々!M:P,4,0),"")</f>
        <v/>
      </c>
      <c r="N4130" t="str">
        <f>IFERROR(記録__2[[#This Row],[競技番号]],"")</f>
        <v/>
      </c>
      <c r="O4130" t="str">
        <f>IFERROR(記録__2[[#This Row],[選手番号]],"")</f>
        <v/>
      </c>
    </row>
    <row r="4131" spans="1:15" x14ac:dyDescent="0.2">
      <c r="A4131" t="str">
        <f>IFERROR(VLOOKUP(N4131,プログラム!B:C,2,0),"")</f>
        <v/>
      </c>
      <c r="B4131" t="str">
        <f t="shared" si="128"/>
        <v/>
      </c>
      <c r="C4131" t="str">
        <f>IFERROR(VLOOKUP(B4131,チーム番号!E:F,2,0),"")</f>
        <v/>
      </c>
      <c r="D4131" t="str">
        <f>IFERROR(VLOOKUP(N4131,プログラム!B:C,2,0),"")</f>
        <v/>
      </c>
      <c r="E4131" t="str">
        <f>IFERROR(記録__2[[#This Row],[組]],"")</f>
        <v/>
      </c>
      <c r="F4131" t="str">
        <f>IFERROR(記録__2[[#This Row],[水路]],"")</f>
        <v/>
      </c>
      <c r="G4131" t="str">
        <f>IFERROR(VLOOKUP(D4131,プログラムデータ!A:N,12,0),"")</f>
        <v/>
      </c>
      <c r="H4131" t="str">
        <f>IFERROR(VLOOKUP(D4131,プログラムデータ!A:N,13,0),"")</f>
        <v/>
      </c>
      <c r="I4131" t="str">
        <f>IFERROR(VLOOKUP(D4131,プログラムデータ!A:N,11,0),"")</f>
        <v/>
      </c>
      <c r="J4131" t="str">
        <f>IFERROR(VLOOKUP(D4131,プログラムデータ!A:N,10,0),"")</f>
        <v/>
      </c>
      <c r="K4131" t="str">
        <f>IFERROR(VLOOKUP(D4131,プログラムデータ!A:N,14,0),"")</f>
        <v/>
      </c>
      <c r="L4131" t="str">
        <f t="shared" si="129"/>
        <v xml:space="preserve">    </v>
      </c>
      <c r="M4131" t="str">
        <f>IFERROR(VLOOKUP(J4131,色々!M:P,4,0),"")</f>
        <v/>
      </c>
      <c r="N4131" t="str">
        <f>IFERROR(記録__2[[#This Row],[競技番号]],"")</f>
        <v/>
      </c>
      <c r="O4131" t="str">
        <f>IFERROR(記録__2[[#This Row],[選手番号]],"")</f>
        <v/>
      </c>
    </row>
    <row r="4132" spans="1:15" x14ac:dyDescent="0.2">
      <c r="A4132" t="str">
        <f>IFERROR(VLOOKUP(N4132,プログラム!B:C,2,0),"")</f>
        <v/>
      </c>
      <c r="B4132" t="str">
        <f t="shared" si="128"/>
        <v/>
      </c>
      <c r="C4132" t="str">
        <f>IFERROR(VLOOKUP(B4132,チーム番号!E:F,2,0),"")</f>
        <v/>
      </c>
      <c r="D4132" t="str">
        <f>IFERROR(VLOOKUP(N4132,プログラム!B:C,2,0),"")</f>
        <v/>
      </c>
      <c r="E4132" t="str">
        <f>IFERROR(記録__2[[#This Row],[組]],"")</f>
        <v/>
      </c>
      <c r="F4132" t="str">
        <f>IFERROR(記録__2[[#This Row],[水路]],"")</f>
        <v/>
      </c>
      <c r="G4132" t="str">
        <f>IFERROR(VLOOKUP(D4132,プログラムデータ!A:N,12,0),"")</f>
        <v/>
      </c>
      <c r="H4132" t="str">
        <f>IFERROR(VLOOKUP(D4132,プログラムデータ!A:N,13,0),"")</f>
        <v/>
      </c>
      <c r="I4132" t="str">
        <f>IFERROR(VLOOKUP(D4132,プログラムデータ!A:N,11,0),"")</f>
        <v/>
      </c>
      <c r="J4132" t="str">
        <f>IFERROR(VLOOKUP(D4132,プログラムデータ!A:N,10,0),"")</f>
        <v/>
      </c>
      <c r="K4132" t="str">
        <f>IFERROR(VLOOKUP(D4132,プログラムデータ!A:N,14,0),"")</f>
        <v/>
      </c>
      <c r="L4132" t="str">
        <f t="shared" si="129"/>
        <v xml:space="preserve">    </v>
      </c>
      <c r="M4132" t="str">
        <f>IFERROR(VLOOKUP(J4132,色々!M:P,4,0),"")</f>
        <v/>
      </c>
      <c r="N4132" t="str">
        <f>IFERROR(記録__2[[#This Row],[競技番号]],"")</f>
        <v/>
      </c>
      <c r="O4132" t="str">
        <f>IFERROR(記録__2[[#This Row],[選手番号]],"")</f>
        <v/>
      </c>
    </row>
    <row r="4133" spans="1:15" x14ac:dyDescent="0.2">
      <c r="A4133" t="str">
        <f>IFERROR(VLOOKUP(N4133,プログラム!B:C,2,0),"")</f>
        <v/>
      </c>
      <c r="B4133" t="str">
        <f t="shared" si="128"/>
        <v/>
      </c>
      <c r="C4133" t="str">
        <f>IFERROR(VLOOKUP(B4133,チーム番号!E:F,2,0),"")</f>
        <v/>
      </c>
      <c r="D4133" t="str">
        <f>IFERROR(VLOOKUP(N4133,プログラム!B:C,2,0),"")</f>
        <v/>
      </c>
      <c r="E4133" t="str">
        <f>IFERROR(記録__2[[#This Row],[組]],"")</f>
        <v/>
      </c>
      <c r="F4133" t="str">
        <f>IFERROR(記録__2[[#This Row],[水路]],"")</f>
        <v/>
      </c>
      <c r="G4133" t="str">
        <f>IFERROR(VLOOKUP(D4133,プログラムデータ!A:N,12,0),"")</f>
        <v/>
      </c>
      <c r="H4133" t="str">
        <f>IFERROR(VLOOKUP(D4133,プログラムデータ!A:N,13,0),"")</f>
        <v/>
      </c>
      <c r="I4133" t="str">
        <f>IFERROR(VLOOKUP(D4133,プログラムデータ!A:N,11,0),"")</f>
        <v/>
      </c>
      <c r="J4133" t="str">
        <f>IFERROR(VLOOKUP(D4133,プログラムデータ!A:N,10,0),"")</f>
        <v/>
      </c>
      <c r="K4133" t="str">
        <f>IFERROR(VLOOKUP(D4133,プログラムデータ!A:N,14,0),"")</f>
        <v/>
      </c>
      <c r="L4133" t="str">
        <f t="shared" si="129"/>
        <v xml:space="preserve">    </v>
      </c>
      <c r="M4133" t="str">
        <f>IFERROR(VLOOKUP(J4133,色々!M:P,4,0),"")</f>
        <v/>
      </c>
      <c r="N4133" t="str">
        <f>IFERROR(記録__2[[#This Row],[競技番号]],"")</f>
        <v/>
      </c>
      <c r="O4133" t="str">
        <f>IFERROR(記録__2[[#This Row],[選手番号]],"")</f>
        <v/>
      </c>
    </row>
    <row r="4134" spans="1:15" x14ac:dyDescent="0.2">
      <c r="A4134" t="str">
        <f>IFERROR(VLOOKUP(N4134,プログラム!B:C,2,0),"")</f>
        <v/>
      </c>
      <c r="B4134" t="str">
        <f t="shared" si="128"/>
        <v/>
      </c>
      <c r="C4134" t="str">
        <f>IFERROR(VLOOKUP(B4134,チーム番号!E:F,2,0),"")</f>
        <v/>
      </c>
      <c r="D4134" t="str">
        <f>IFERROR(VLOOKUP(N4134,プログラム!B:C,2,0),"")</f>
        <v/>
      </c>
      <c r="E4134" t="str">
        <f>IFERROR(記録__2[[#This Row],[組]],"")</f>
        <v/>
      </c>
      <c r="F4134" t="str">
        <f>IFERROR(記録__2[[#This Row],[水路]],"")</f>
        <v/>
      </c>
      <c r="G4134" t="str">
        <f>IFERROR(VLOOKUP(D4134,プログラムデータ!A:N,12,0),"")</f>
        <v/>
      </c>
      <c r="H4134" t="str">
        <f>IFERROR(VLOOKUP(D4134,プログラムデータ!A:N,13,0),"")</f>
        <v/>
      </c>
      <c r="I4134" t="str">
        <f>IFERROR(VLOOKUP(D4134,プログラムデータ!A:N,11,0),"")</f>
        <v/>
      </c>
      <c r="J4134" t="str">
        <f>IFERROR(VLOOKUP(D4134,プログラムデータ!A:N,10,0),"")</f>
        <v/>
      </c>
      <c r="K4134" t="str">
        <f>IFERROR(VLOOKUP(D4134,プログラムデータ!A:N,14,0),"")</f>
        <v/>
      </c>
      <c r="L4134" t="str">
        <f t="shared" si="129"/>
        <v xml:space="preserve">    </v>
      </c>
      <c r="M4134" t="str">
        <f>IFERROR(VLOOKUP(J4134,色々!M:P,4,0),"")</f>
        <v/>
      </c>
      <c r="N4134" t="str">
        <f>IFERROR(記録__2[[#This Row],[競技番号]],"")</f>
        <v/>
      </c>
      <c r="O4134" t="str">
        <f>IFERROR(記録__2[[#This Row],[選手番号]],"")</f>
        <v/>
      </c>
    </row>
    <row r="4135" spans="1:15" x14ac:dyDescent="0.2">
      <c r="A4135" t="str">
        <f>IFERROR(VLOOKUP(N4135,プログラム!B:C,2,0),"")</f>
        <v/>
      </c>
      <c r="B4135" t="str">
        <f t="shared" si="128"/>
        <v/>
      </c>
      <c r="C4135" t="str">
        <f>IFERROR(VLOOKUP(B4135,チーム番号!E:F,2,0),"")</f>
        <v/>
      </c>
      <c r="D4135" t="str">
        <f>IFERROR(VLOOKUP(N4135,プログラム!B:C,2,0),"")</f>
        <v/>
      </c>
      <c r="E4135" t="str">
        <f>IFERROR(記録__2[[#This Row],[組]],"")</f>
        <v/>
      </c>
      <c r="F4135" t="str">
        <f>IFERROR(記録__2[[#This Row],[水路]],"")</f>
        <v/>
      </c>
      <c r="G4135" t="str">
        <f>IFERROR(VLOOKUP(D4135,プログラムデータ!A:N,12,0),"")</f>
        <v/>
      </c>
      <c r="H4135" t="str">
        <f>IFERROR(VLOOKUP(D4135,プログラムデータ!A:N,13,0),"")</f>
        <v/>
      </c>
      <c r="I4135" t="str">
        <f>IFERROR(VLOOKUP(D4135,プログラムデータ!A:N,11,0),"")</f>
        <v/>
      </c>
      <c r="J4135" t="str">
        <f>IFERROR(VLOOKUP(D4135,プログラムデータ!A:N,10,0),"")</f>
        <v/>
      </c>
      <c r="K4135" t="str">
        <f>IFERROR(VLOOKUP(D4135,プログラムデータ!A:N,14,0),"")</f>
        <v/>
      </c>
      <c r="L4135" t="str">
        <f t="shared" si="129"/>
        <v xml:space="preserve">    </v>
      </c>
      <c r="M4135" t="str">
        <f>IFERROR(VLOOKUP(J4135,色々!M:P,4,0),"")</f>
        <v/>
      </c>
      <c r="N4135" t="str">
        <f>IFERROR(記録__2[[#This Row],[競技番号]],"")</f>
        <v/>
      </c>
      <c r="O4135" t="str">
        <f>IFERROR(記録__2[[#This Row],[選手番号]],"")</f>
        <v/>
      </c>
    </row>
    <row r="4136" spans="1:15" x14ac:dyDescent="0.2">
      <c r="A4136" t="str">
        <f>IFERROR(VLOOKUP(N4136,プログラム!B:C,2,0),"")</f>
        <v/>
      </c>
      <c r="B4136" t="str">
        <f t="shared" si="128"/>
        <v/>
      </c>
      <c r="C4136" t="str">
        <f>IFERROR(VLOOKUP(B4136,チーム番号!E:F,2,0),"")</f>
        <v/>
      </c>
      <c r="D4136" t="str">
        <f>IFERROR(VLOOKUP(N4136,プログラム!B:C,2,0),"")</f>
        <v/>
      </c>
      <c r="E4136" t="str">
        <f>IFERROR(記録__2[[#This Row],[組]],"")</f>
        <v/>
      </c>
      <c r="F4136" t="str">
        <f>IFERROR(記録__2[[#This Row],[水路]],"")</f>
        <v/>
      </c>
      <c r="G4136" t="str">
        <f>IFERROR(VLOOKUP(D4136,プログラムデータ!A:N,12,0),"")</f>
        <v/>
      </c>
      <c r="H4136" t="str">
        <f>IFERROR(VLOOKUP(D4136,プログラムデータ!A:N,13,0),"")</f>
        <v/>
      </c>
      <c r="I4136" t="str">
        <f>IFERROR(VLOOKUP(D4136,プログラムデータ!A:N,11,0),"")</f>
        <v/>
      </c>
      <c r="J4136" t="str">
        <f>IFERROR(VLOOKUP(D4136,プログラムデータ!A:N,10,0),"")</f>
        <v/>
      </c>
      <c r="K4136" t="str">
        <f>IFERROR(VLOOKUP(D4136,プログラムデータ!A:N,14,0),"")</f>
        <v/>
      </c>
      <c r="L4136" t="str">
        <f t="shared" si="129"/>
        <v xml:space="preserve">    </v>
      </c>
      <c r="M4136" t="str">
        <f>IFERROR(VLOOKUP(J4136,色々!M:P,4,0),"")</f>
        <v/>
      </c>
      <c r="N4136" t="str">
        <f>IFERROR(記録__2[[#This Row],[競技番号]],"")</f>
        <v/>
      </c>
      <c r="O4136" t="str">
        <f>IFERROR(記録__2[[#This Row],[選手番号]],"")</f>
        <v/>
      </c>
    </row>
    <row r="4137" spans="1:15" x14ac:dyDescent="0.2">
      <c r="A4137" t="str">
        <f>IFERROR(VLOOKUP(N4137,プログラム!B:C,2,0),"")</f>
        <v/>
      </c>
      <c r="B4137" t="str">
        <f t="shared" si="128"/>
        <v/>
      </c>
      <c r="C4137" t="str">
        <f>IFERROR(VLOOKUP(B4137,チーム番号!E:F,2,0),"")</f>
        <v/>
      </c>
      <c r="D4137" t="str">
        <f>IFERROR(VLOOKUP(N4137,プログラム!B:C,2,0),"")</f>
        <v/>
      </c>
      <c r="E4137" t="str">
        <f>IFERROR(記録__2[[#This Row],[組]],"")</f>
        <v/>
      </c>
      <c r="F4137" t="str">
        <f>IFERROR(記録__2[[#This Row],[水路]],"")</f>
        <v/>
      </c>
      <c r="G4137" t="str">
        <f>IFERROR(VLOOKUP(D4137,プログラムデータ!A:N,12,0),"")</f>
        <v/>
      </c>
      <c r="H4137" t="str">
        <f>IFERROR(VLOOKUP(D4137,プログラムデータ!A:N,13,0),"")</f>
        <v/>
      </c>
      <c r="I4137" t="str">
        <f>IFERROR(VLOOKUP(D4137,プログラムデータ!A:N,11,0),"")</f>
        <v/>
      </c>
      <c r="J4137" t="str">
        <f>IFERROR(VLOOKUP(D4137,プログラムデータ!A:N,10,0),"")</f>
        <v/>
      </c>
      <c r="K4137" t="str">
        <f>IFERROR(VLOOKUP(D4137,プログラムデータ!A:N,14,0),"")</f>
        <v/>
      </c>
      <c r="L4137" t="str">
        <f t="shared" si="129"/>
        <v xml:space="preserve">    </v>
      </c>
      <c r="M4137" t="str">
        <f>IFERROR(VLOOKUP(J4137,色々!M:P,4,0),"")</f>
        <v/>
      </c>
      <c r="N4137" t="str">
        <f>IFERROR(記録__2[[#This Row],[競技番号]],"")</f>
        <v/>
      </c>
      <c r="O4137" t="str">
        <f>IFERROR(記録__2[[#This Row],[選手番号]],"")</f>
        <v/>
      </c>
    </row>
    <row r="4138" spans="1:15" x14ac:dyDescent="0.2">
      <c r="A4138" t="str">
        <f>IFERROR(VLOOKUP(N4138,プログラム!B:C,2,0),"")</f>
        <v/>
      </c>
      <c r="B4138" t="str">
        <f t="shared" si="128"/>
        <v/>
      </c>
      <c r="C4138" t="str">
        <f>IFERROR(VLOOKUP(B4138,チーム番号!E:F,2,0),"")</f>
        <v/>
      </c>
      <c r="D4138" t="str">
        <f>IFERROR(VLOOKUP(N4138,プログラム!B:C,2,0),"")</f>
        <v/>
      </c>
      <c r="E4138" t="str">
        <f>IFERROR(記録__2[[#This Row],[組]],"")</f>
        <v/>
      </c>
      <c r="F4138" t="str">
        <f>IFERROR(記録__2[[#This Row],[水路]],"")</f>
        <v/>
      </c>
      <c r="G4138" t="str">
        <f>IFERROR(VLOOKUP(D4138,プログラムデータ!A:N,12,0),"")</f>
        <v/>
      </c>
      <c r="H4138" t="str">
        <f>IFERROR(VLOOKUP(D4138,プログラムデータ!A:N,13,0),"")</f>
        <v/>
      </c>
      <c r="I4138" t="str">
        <f>IFERROR(VLOOKUP(D4138,プログラムデータ!A:N,11,0),"")</f>
        <v/>
      </c>
      <c r="J4138" t="str">
        <f>IFERROR(VLOOKUP(D4138,プログラムデータ!A:N,10,0),"")</f>
        <v/>
      </c>
      <c r="K4138" t="str">
        <f>IFERROR(VLOOKUP(D4138,プログラムデータ!A:N,14,0),"")</f>
        <v/>
      </c>
      <c r="L4138" t="str">
        <f t="shared" si="129"/>
        <v xml:space="preserve">    </v>
      </c>
      <c r="M4138" t="str">
        <f>IFERROR(VLOOKUP(J4138,色々!M:P,4,0),"")</f>
        <v/>
      </c>
      <c r="N4138" t="str">
        <f>IFERROR(記録__2[[#This Row],[競技番号]],"")</f>
        <v/>
      </c>
      <c r="O4138" t="str">
        <f>IFERROR(記録__2[[#This Row],[選手番号]],"")</f>
        <v/>
      </c>
    </row>
    <row r="4139" spans="1:15" x14ac:dyDescent="0.2">
      <c r="A4139" t="str">
        <f>IFERROR(VLOOKUP(N4139,プログラム!B:C,2,0),"")</f>
        <v/>
      </c>
      <c r="B4139" t="str">
        <f t="shared" si="128"/>
        <v/>
      </c>
      <c r="C4139" t="str">
        <f>IFERROR(VLOOKUP(B4139,チーム番号!E:F,2,0),"")</f>
        <v/>
      </c>
      <c r="D4139" t="str">
        <f>IFERROR(VLOOKUP(N4139,プログラム!B:C,2,0),"")</f>
        <v/>
      </c>
      <c r="E4139" t="str">
        <f>IFERROR(記録__2[[#This Row],[組]],"")</f>
        <v/>
      </c>
      <c r="F4139" t="str">
        <f>IFERROR(記録__2[[#This Row],[水路]],"")</f>
        <v/>
      </c>
      <c r="G4139" t="str">
        <f>IFERROR(VLOOKUP(D4139,プログラムデータ!A:N,12,0),"")</f>
        <v/>
      </c>
      <c r="H4139" t="str">
        <f>IFERROR(VLOOKUP(D4139,プログラムデータ!A:N,13,0),"")</f>
        <v/>
      </c>
      <c r="I4139" t="str">
        <f>IFERROR(VLOOKUP(D4139,プログラムデータ!A:N,11,0),"")</f>
        <v/>
      </c>
      <c r="J4139" t="str">
        <f>IFERROR(VLOOKUP(D4139,プログラムデータ!A:N,10,0),"")</f>
        <v/>
      </c>
      <c r="K4139" t="str">
        <f>IFERROR(VLOOKUP(D4139,プログラムデータ!A:N,14,0),"")</f>
        <v/>
      </c>
      <c r="L4139" t="str">
        <f t="shared" si="129"/>
        <v xml:space="preserve">    </v>
      </c>
      <c r="M4139" t="str">
        <f>IFERROR(VLOOKUP(J4139,色々!M:P,4,0),"")</f>
        <v/>
      </c>
      <c r="N4139" t="str">
        <f>IFERROR(記録__2[[#This Row],[競技番号]],"")</f>
        <v/>
      </c>
      <c r="O4139" t="str">
        <f>IFERROR(記録__2[[#This Row],[選手番号]],"")</f>
        <v/>
      </c>
    </row>
    <row r="4140" spans="1:15" x14ac:dyDescent="0.2">
      <c r="A4140" t="str">
        <f>IFERROR(VLOOKUP(N4140,プログラム!B:C,2,0),"")</f>
        <v/>
      </c>
      <c r="B4140" t="str">
        <f t="shared" si="128"/>
        <v/>
      </c>
      <c r="C4140" t="str">
        <f>IFERROR(VLOOKUP(B4140,チーム番号!E:F,2,0),"")</f>
        <v/>
      </c>
      <c r="D4140" t="str">
        <f>IFERROR(VLOOKUP(N4140,プログラム!B:C,2,0),"")</f>
        <v/>
      </c>
      <c r="E4140" t="str">
        <f>IFERROR(記録__2[[#This Row],[組]],"")</f>
        <v/>
      </c>
      <c r="F4140" t="str">
        <f>IFERROR(記録__2[[#This Row],[水路]],"")</f>
        <v/>
      </c>
      <c r="G4140" t="str">
        <f>IFERROR(VLOOKUP(D4140,プログラムデータ!A:N,12,0),"")</f>
        <v/>
      </c>
      <c r="H4140" t="str">
        <f>IFERROR(VLOOKUP(D4140,プログラムデータ!A:N,13,0),"")</f>
        <v/>
      </c>
      <c r="I4140" t="str">
        <f>IFERROR(VLOOKUP(D4140,プログラムデータ!A:N,11,0),"")</f>
        <v/>
      </c>
      <c r="J4140" t="str">
        <f>IFERROR(VLOOKUP(D4140,プログラムデータ!A:N,10,0),"")</f>
        <v/>
      </c>
      <c r="K4140" t="str">
        <f>IFERROR(VLOOKUP(D4140,プログラムデータ!A:N,14,0),"")</f>
        <v/>
      </c>
      <c r="L4140" t="str">
        <f t="shared" si="129"/>
        <v xml:space="preserve">    </v>
      </c>
      <c r="M4140" t="str">
        <f>IFERROR(VLOOKUP(J4140,色々!M:P,4,0),"")</f>
        <v/>
      </c>
      <c r="N4140" t="str">
        <f>IFERROR(記録__2[[#This Row],[競技番号]],"")</f>
        <v/>
      </c>
      <c r="O4140" t="str">
        <f>IFERROR(記録__2[[#This Row],[選手番号]],"")</f>
        <v/>
      </c>
    </row>
    <row r="4141" spans="1:15" x14ac:dyDescent="0.2">
      <c r="A4141" t="str">
        <f>IFERROR(VLOOKUP(N4141,プログラム!B:C,2,0),"")</f>
        <v/>
      </c>
      <c r="B4141" t="str">
        <f t="shared" si="128"/>
        <v/>
      </c>
      <c r="C4141" t="str">
        <f>IFERROR(VLOOKUP(B4141,チーム番号!E:F,2,0),"")</f>
        <v/>
      </c>
      <c r="D4141" t="str">
        <f>IFERROR(VLOOKUP(N4141,プログラム!B:C,2,0),"")</f>
        <v/>
      </c>
      <c r="E4141" t="str">
        <f>IFERROR(記録__2[[#This Row],[組]],"")</f>
        <v/>
      </c>
      <c r="F4141" t="str">
        <f>IFERROR(記録__2[[#This Row],[水路]],"")</f>
        <v/>
      </c>
      <c r="G4141" t="str">
        <f>IFERROR(VLOOKUP(D4141,プログラムデータ!A:N,12,0),"")</f>
        <v/>
      </c>
      <c r="H4141" t="str">
        <f>IFERROR(VLOOKUP(D4141,プログラムデータ!A:N,13,0),"")</f>
        <v/>
      </c>
      <c r="I4141" t="str">
        <f>IFERROR(VLOOKUP(D4141,プログラムデータ!A:N,11,0),"")</f>
        <v/>
      </c>
      <c r="J4141" t="str">
        <f>IFERROR(VLOOKUP(D4141,プログラムデータ!A:N,10,0),"")</f>
        <v/>
      </c>
      <c r="K4141" t="str">
        <f>IFERROR(VLOOKUP(D4141,プログラムデータ!A:N,14,0),"")</f>
        <v/>
      </c>
      <c r="L4141" t="str">
        <f t="shared" si="129"/>
        <v xml:space="preserve">    </v>
      </c>
      <c r="M4141" t="str">
        <f>IFERROR(VLOOKUP(J4141,色々!M:P,4,0),"")</f>
        <v/>
      </c>
      <c r="N4141" t="str">
        <f>IFERROR(記録__2[[#This Row],[競技番号]],"")</f>
        <v/>
      </c>
      <c r="O4141" t="str">
        <f>IFERROR(記録__2[[#This Row],[選手番号]],"")</f>
        <v/>
      </c>
    </row>
    <row r="4142" spans="1:15" x14ac:dyDescent="0.2">
      <c r="A4142" t="str">
        <f>IFERROR(VLOOKUP(N4142,プログラム!B:C,2,0),"")</f>
        <v/>
      </c>
      <c r="B4142" t="str">
        <f t="shared" si="128"/>
        <v/>
      </c>
      <c r="C4142" t="str">
        <f>IFERROR(VLOOKUP(B4142,チーム番号!E:F,2,0),"")</f>
        <v/>
      </c>
      <c r="D4142" t="str">
        <f>IFERROR(VLOOKUP(N4142,プログラム!B:C,2,0),"")</f>
        <v/>
      </c>
      <c r="E4142" t="str">
        <f>IFERROR(記録__2[[#This Row],[組]],"")</f>
        <v/>
      </c>
      <c r="F4142" t="str">
        <f>IFERROR(記録__2[[#This Row],[水路]],"")</f>
        <v/>
      </c>
      <c r="G4142" t="str">
        <f>IFERROR(VLOOKUP(D4142,プログラムデータ!A:N,12,0),"")</f>
        <v/>
      </c>
      <c r="H4142" t="str">
        <f>IFERROR(VLOOKUP(D4142,プログラムデータ!A:N,13,0),"")</f>
        <v/>
      </c>
      <c r="I4142" t="str">
        <f>IFERROR(VLOOKUP(D4142,プログラムデータ!A:N,11,0),"")</f>
        <v/>
      </c>
      <c r="J4142" t="str">
        <f>IFERROR(VLOOKUP(D4142,プログラムデータ!A:N,10,0),"")</f>
        <v/>
      </c>
      <c r="K4142" t="str">
        <f>IFERROR(VLOOKUP(D4142,プログラムデータ!A:N,14,0),"")</f>
        <v/>
      </c>
      <c r="L4142" t="str">
        <f t="shared" si="129"/>
        <v xml:space="preserve">    </v>
      </c>
      <c r="M4142" t="str">
        <f>IFERROR(VLOOKUP(J4142,色々!M:P,4,0),"")</f>
        <v/>
      </c>
      <c r="N4142" t="str">
        <f>IFERROR(記録__2[[#This Row],[競技番号]],"")</f>
        <v/>
      </c>
      <c r="O4142" t="str">
        <f>IFERROR(記録__2[[#This Row],[選手番号]],"")</f>
        <v/>
      </c>
    </row>
    <row r="4143" spans="1:15" x14ac:dyDescent="0.2">
      <c r="A4143" t="str">
        <f>IFERROR(VLOOKUP(N4143,プログラム!B:C,2,0),"")</f>
        <v/>
      </c>
      <c r="B4143" t="str">
        <f t="shared" si="128"/>
        <v/>
      </c>
      <c r="C4143" t="str">
        <f>IFERROR(VLOOKUP(B4143,チーム番号!E:F,2,0),"")</f>
        <v/>
      </c>
      <c r="D4143" t="str">
        <f>IFERROR(VLOOKUP(N4143,プログラム!B:C,2,0),"")</f>
        <v/>
      </c>
      <c r="E4143" t="str">
        <f>IFERROR(記録__2[[#This Row],[組]],"")</f>
        <v/>
      </c>
      <c r="F4143" t="str">
        <f>IFERROR(記録__2[[#This Row],[水路]],"")</f>
        <v/>
      </c>
      <c r="G4143" t="str">
        <f>IFERROR(VLOOKUP(D4143,プログラムデータ!A:N,12,0),"")</f>
        <v/>
      </c>
      <c r="H4143" t="str">
        <f>IFERROR(VLOOKUP(D4143,プログラムデータ!A:N,13,0),"")</f>
        <v/>
      </c>
      <c r="I4143" t="str">
        <f>IFERROR(VLOOKUP(D4143,プログラムデータ!A:N,11,0),"")</f>
        <v/>
      </c>
      <c r="J4143" t="str">
        <f>IFERROR(VLOOKUP(D4143,プログラムデータ!A:N,10,0),"")</f>
        <v/>
      </c>
      <c r="K4143" t="str">
        <f>IFERROR(VLOOKUP(D4143,プログラムデータ!A:N,14,0),"")</f>
        <v/>
      </c>
      <c r="L4143" t="str">
        <f t="shared" si="129"/>
        <v xml:space="preserve">    </v>
      </c>
      <c r="M4143" t="str">
        <f>IFERROR(VLOOKUP(J4143,色々!M:P,4,0),"")</f>
        <v/>
      </c>
      <c r="N4143" t="str">
        <f>IFERROR(記録__2[[#This Row],[競技番号]],"")</f>
        <v/>
      </c>
      <c r="O4143" t="str">
        <f>IFERROR(記録__2[[#This Row],[選手番号]],"")</f>
        <v/>
      </c>
    </row>
    <row r="4144" spans="1:15" x14ac:dyDescent="0.2">
      <c r="A4144" t="str">
        <f>IFERROR(VLOOKUP(N4144,プログラム!B:C,2,0),"")</f>
        <v/>
      </c>
      <c r="B4144" t="str">
        <f t="shared" si="128"/>
        <v/>
      </c>
      <c r="C4144" t="str">
        <f>IFERROR(VLOOKUP(B4144,チーム番号!E:F,2,0),"")</f>
        <v/>
      </c>
      <c r="D4144" t="str">
        <f>IFERROR(VLOOKUP(N4144,プログラム!B:C,2,0),"")</f>
        <v/>
      </c>
      <c r="E4144" t="str">
        <f>IFERROR(記録__2[[#This Row],[組]],"")</f>
        <v/>
      </c>
      <c r="F4144" t="str">
        <f>IFERROR(記録__2[[#This Row],[水路]],"")</f>
        <v/>
      </c>
      <c r="G4144" t="str">
        <f>IFERROR(VLOOKUP(D4144,プログラムデータ!A:N,12,0),"")</f>
        <v/>
      </c>
      <c r="H4144" t="str">
        <f>IFERROR(VLOOKUP(D4144,プログラムデータ!A:N,13,0),"")</f>
        <v/>
      </c>
      <c r="I4144" t="str">
        <f>IFERROR(VLOOKUP(D4144,プログラムデータ!A:N,11,0),"")</f>
        <v/>
      </c>
      <c r="J4144" t="str">
        <f>IFERROR(VLOOKUP(D4144,プログラムデータ!A:N,10,0),"")</f>
        <v/>
      </c>
      <c r="K4144" t="str">
        <f>IFERROR(VLOOKUP(D4144,プログラムデータ!A:N,14,0),"")</f>
        <v/>
      </c>
      <c r="L4144" t="str">
        <f t="shared" si="129"/>
        <v xml:space="preserve">    </v>
      </c>
      <c r="M4144" t="str">
        <f>IFERROR(VLOOKUP(J4144,色々!M:P,4,0),"")</f>
        <v/>
      </c>
      <c r="N4144" t="str">
        <f>IFERROR(記録__2[[#This Row],[競技番号]],"")</f>
        <v/>
      </c>
      <c r="O4144" t="str">
        <f>IFERROR(記録__2[[#This Row],[選手番号]],"")</f>
        <v/>
      </c>
    </row>
    <row r="4145" spans="1:15" x14ac:dyDescent="0.2">
      <c r="A4145" t="str">
        <f>IFERROR(VLOOKUP(N4145,プログラム!B:C,2,0),"")</f>
        <v/>
      </c>
      <c r="B4145" t="str">
        <f t="shared" si="128"/>
        <v/>
      </c>
      <c r="C4145" t="str">
        <f>IFERROR(VLOOKUP(B4145,チーム番号!E:F,2,0),"")</f>
        <v/>
      </c>
      <c r="D4145" t="str">
        <f>IFERROR(VLOOKUP(N4145,プログラム!B:C,2,0),"")</f>
        <v/>
      </c>
      <c r="E4145" t="str">
        <f>IFERROR(記録__2[[#This Row],[組]],"")</f>
        <v/>
      </c>
      <c r="F4145" t="str">
        <f>IFERROR(記録__2[[#This Row],[水路]],"")</f>
        <v/>
      </c>
      <c r="G4145" t="str">
        <f>IFERROR(VLOOKUP(D4145,プログラムデータ!A:N,12,0),"")</f>
        <v/>
      </c>
      <c r="H4145" t="str">
        <f>IFERROR(VLOOKUP(D4145,プログラムデータ!A:N,13,0),"")</f>
        <v/>
      </c>
      <c r="I4145" t="str">
        <f>IFERROR(VLOOKUP(D4145,プログラムデータ!A:N,11,0),"")</f>
        <v/>
      </c>
      <c r="J4145" t="str">
        <f>IFERROR(VLOOKUP(D4145,プログラムデータ!A:N,10,0),"")</f>
        <v/>
      </c>
      <c r="K4145" t="str">
        <f>IFERROR(VLOOKUP(D4145,プログラムデータ!A:N,14,0),"")</f>
        <v/>
      </c>
      <c r="L4145" t="str">
        <f t="shared" si="129"/>
        <v xml:space="preserve">    </v>
      </c>
      <c r="M4145" t="str">
        <f>IFERROR(VLOOKUP(J4145,色々!M:P,4,0),"")</f>
        <v/>
      </c>
      <c r="N4145" t="str">
        <f>IFERROR(記録__2[[#This Row],[競技番号]],"")</f>
        <v/>
      </c>
      <c r="O4145" t="str">
        <f>IFERROR(記録__2[[#This Row],[選手番号]],"")</f>
        <v/>
      </c>
    </row>
    <row r="4146" spans="1:15" x14ac:dyDescent="0.2">
      <c r="A4146" t="str">
        <f>IFERROR(VLOOKUP(N4146,プログラム!B:C,2,0),"")</f>
        <v/>
      </c>
      <c r="B4146" t="str">
        <f t="shared" si="128"/>
        <v/>
      </c>
      <c r="C4146" t="str">
        <f>IFERROR(VLOOKUP(B4146,チーム番号!E:F,2,0),"")</f>
        <v/>
      </c>
      <c r="D4146" t="str">
        <f>IFERROR(VLOOKUP(N4146,プログラム!B:C,2,0),"")</f>
        <v/>
      </c>
      <c r="E4146" t="str">
        <f>IFERROR(記録__2[[#This Row],[組]],"")</f>
        <v/>
      </c>
      <c r="F4146" t="str">
        <f>IFERROR(記録__2[[#This Row],[水路]],"")</f>
        <v/>
      </c>
      <c r="G4146" t="str">
        <f>IFERROR(VLOOKUP(D4146,プログラムデータ!A:N,12,0),"")</f>
        <v/>
      </c>
      <c r="H4146" t="str">
        <f>IFERROR(VLOOKUP(D4146,プログラムデータ!A:N,13,0),"")</f>
        <v/>
      </c>
      <c r="I4146" t="str">
        <f>IFERROR(VLOOKUP(D4146,プログラムデータ!A:N,11,0),"")</f>
        <v/>
      </c>
      <c r="J4146" t="str">
        <f>IFERROR(VLOOKUP(D4146,プログラムデータ!A:N,10,0),"")</f>
        <v/>
      </c>
      <c r="K4146" t="str">
        <f>IFERROR(VLOOKUP(D4146,プログラムデータ!A:N,14,0),"")</f>
        <v/>
      </c>
      <c r="L4146" t="str">
        <f t="shared" si="129"/>
        <v xml:space="preserve">    </v>
      </c>
      <c r="M4146" t="str">
        <f>IFERROR(VLOOKUP(J4146,色々!M:P,4,0),"")</f>
        <v/>
      </c>
      <c r="N4146" t="str">
        <f>IFERROR(記録__2[[#This Row],[競技番号]],"")</f>
        <v/>
      </c>
      <c r="O4146" t="str">
        <f>IFERROR(記録__2[[#This Row],[選手番号]],"")</f>
        <v/>
      </c>
    </row>
    <row r="4147" spans="1:15" x14ac:dyDescent="0.2">
      <c r="A4147" t="str">
        <f>IFERROR(VLOOKUP(N4147,プログラム!B:C,2,0),"")</f>
        <v/>
      </c>
      <c r="B4147" t="str">
        <f t="shared" si="128"/>
        <v/>
      </c>
      <c r="C4147" t="str">
        <f>IFERROR(VLOOKUP(B4147,チーム番号!E:F,2,0),"")</f>
        <v/>
      </c>
      <c r="D4147" t="str">
        <f>IFERROR(VLOOKUP(N4147,プログラム!B:C,2,0),"")</f>
        <v/>
      </c>
      <c r="E4147" t="str">
        <f>IFERROR(記録__2[[#This Row],[組]],"")</f>
        <v/>
      </c>
      <c r="F4147" t="str">
        <f>IFERROR(記録__2[[#This Row],[水路]],"")</f>
        <v/>
      </c>
      <c r="G4147" t="str">
        <f>IFERROR(VLOOKUP(D4147,プログラムデータ!A:N,12,0),"")</f>
        <v/>
      </c>
      <c r="H4147" t="str">
        <f>IFERROR(VLOOKUP(D4147,プログラムデータ!A:N,13,0),"")</f>
        <v/>
      </c>
      <c r="I4147" t="str">
        <f>IFERROR(VLOOKUP(D4147,プログラムデータ!A:N,11,0),"")</f>
        <v/>
      </c>
      <c r="J4147" t="str">
        <f>IFERROR(VLOOKUP(D4147,プログラムデータ!A:N,10,0),"")</f>
        <v/>
      </c>
      <c r="K4147" t="str">
        <f>IFERROR(VLOOKUP(D4147,プログラムデータ!A:N,14,0),"")</f>
        <v/>
      </c>
      <c r="L4147" t="str">
        <f t="shared" si="129"/>
        <v xml:space="preserve">    </v>
      </c>
      <c r="M4147" t="str">
        <f>IFERROR(VLOOKUP(J4147,色々!M:P,4,0),"")</f>
        <v/>
      </c>
      <c r="N4147" t="str">
        <f>IFERROR(記録__2[[#This Row],[競技番号]],"")</f>
        <v/>
      </c>
      <c r="O4147" t="str">
        <f>IFERROR(記録__2[[#This Row],[選手番号]],"")</f>
        <v/>
      </c>
    </row>
    <row r="4148" spans="1:15" x14ac:dyDescent="0.2">
      <c r="A4148" t="str">
        <f>IFERROR(VLOOKUP(N4148,プログラム!B:C,2,0),"")</f>
        <v/>
      </c>
      <c r="B4148" t="str">
        <f t="shared" si="128"/>
        <v/>
      </c>
      <c r="C4148" t="str">
        <f>IFERROR(VLOOKUP(B4148,チーム番号!E:F,2,0),"")</f>
        <v/>
      </c>
      <c r="D4148" t="str">
        <f>IFERROR(VLOOKUP(N4148,プログラム!B:C,2,0),"")</f>
        <v/>
      </c>
      <c r="E4148" t="str">
        <f>IFERROR(記録__2[[#This Row],[組]],"")</f>
        <v/>
      </c>
      <c r="F4148" t="str">
        <f>IFERROR(記録__2[[#This Row],[水路]],"")</f>
        <v/>
      </c>
      <c r="G4148" t="str">
        <f>IFERROR(VLOOKUP(D4148,プログラムデータ!A:N,12,0),"")</f>
        <v/>
      </c>
      <c r="H4148" t="str">
        <f>IFERROR(VLOOKUP(D4148,プログラムデータ!A:N,13,0),"")</f>
        <v/>
      </c>
      <c r="I4148" t="str">
        <f>IFERROR(VLOOKUP(D4148,プログラムデータ!A:N,11,0),"")</f>
        <v/>
      </c>
      <c r="J4148" t="str">
        <f>IFERROR(VLOOKUP(D4148,プログラムデータ!A:N,10,0),"")</f>
        <v/>
      </c>
      <c r="K4148" t="str">
        <f>IFERROR(VLOOKUP(D4148,プログラムデータ!A:N,14,0),"")</f>
        <v/>
      </c>
      <c r="L4148" t="str">
        <f t="shared" si="129"/>
        <v xml:space="preserve">    </v>
      </c>
      <c r="M4148" t="str">
        <f>IFERROR(VLOOKUP(J4148,色々!M:P,4,0),"")</f>
        <v/>
      </c>
      <c r="N4148" t="str">
        <f>IFERROR(記録__2[[#This Row],[競技番号]],"")</f>
        <v/>
      </c>
      <c r="O4148" t="str">
        <f>IFERROR(記録__2[[#This Row],[選手番号]],"")</f>
        <v/>
      </c>
    </row>
    <row r="4149" spans="1:15" x14ac:dyDescent="0.2">
      <c r="A4149" t="str">
        <f>IFERROR(VLOOKUP(N4149,プログラム!B:C,2,0),"")</f>
        <v/>
      </c>
      <c r="B4149" t="str">
        <f t="shared" si="128"/>
        <v/>
      </c>
      <c r="C4149" t="str">
        <f>IFERROR(VLOOKUP(B4149,チーム番号!E:F,2,0),"")</f>
        <v/>
      </c>
      <c r="D4149" t="str">
        <f>IFERROR(VLOOKUP(N4149,プログラム!B:C,2,0),"")</f>
        <v/>
      </c>
      <c r="E4149" t="str">
        <f>IFERROR(記録__2[[#This Row],[組]],"")</f>
        <v/>
      </c>
      <c r="F4149" t="str">
        <f>IFERROR(記録__2[[#This Row],[水路]],"")</f>
        <v/>
      </c>
      <c r="G4149" t="str">
        <f>IFERROR(VLOOKUP(D4149,プログラムデータ!A:N,12,0),"")</f>
        <v/>
      </c>
      <c r="H4149" t="str">
        <f>IFERROR(VLOOKUP(D4149,プログラムデータ!A:N,13,0),"")</f>
        <v/>
      </c>
      <c r="I4149" t="str">
        <f>IFERROR(VLOOKUP(D4149,プログラムデータ!A:N,11,0),"")</f>
        <v/>
      </c>
      <c r="J4149" t="str">
        <f>IFERROR(VLOOKUP(D4149,プログラムデータ!A:N,10,0),"")</f>
        <v/>
      </c>
      <c r="K4149" t="str">
        <f>IFERROR(VLOOKUP(D4149,プログラムデータ!A:N,14,0),"")</f>
        <v/>
      </c>
      <c r="L4149" t="str">
        <f t="shared" si="129"/>
        <v xml:space="preserve">    </v>
      </c>
      <c r="M4149" t="str">
        <f>IFERROR(VLOOKUP(J4149,色々!M:P,4,0),"")</f>
        <v/>
      </c>
      <c r="N4149" t="str">
        <f>IFERROR(記録__2[[#This Row],[競技番号]],"")</f>
        <v/>
      </c>
      <c r="O4149" t="str">
        <f>IFERROR(記録__2[[#This Row],[選手番号]],"")</f>
        <v/>
      </c>
    </row>
    <row r="4150" spans="1:15" x14ac:dyDescent="0.2">
      <c r="A4150" t="str">
        <f>IFERROR(VLOOKUP(N4150,プログラム!B:C,2,0),"")</f>
        <v/>
      </c>
      <c r="B4150" t="str">
        <f t="shared" si="128"/>
        <v/>
      </c>
      <c r="C4150" t="str">
        <f>IFERROR(VLOOKUP(B4150,チーム番号!E:F,2,0),"")</f>
        <v/>
      </c>
      <c r="D4150" t="str">
        <f>IFERROR(VLOOKUP(N4150,プログラム!B:C,2,0),"")</f>
        <v/>
      </c>
      <c r="E4150" t="str">
        <f>IFERROR(記録__2[[#This Row],[組]],"")</f>
        <v/>
      </c>
      <c r="F4150" t="str">
        <f>IFERROR(記録__2[[#This Row],[水路]],"")</f>
        <v/>
      </c>
      <c r="G4150" t="str">
        <f>IFERROR(VLOOKUP(D4150,プログラムデータ!A:N,12,0),"")</f>
        <v/>
      </c>
      <c r="H4150" t="str">
        <f>IFERROR(VLOOKUP(D4150,プログラムデータ!A:N,13,0),"")</f>
        <v/>
      </c>
      <c r="I4150" t="str">
        <f>IFERROR(VLOOKUP(D4150,プログラムデータ!A:N,11,0),"")</f>
        <v/>
      </c>
      <c r="J4150" t="str">
        <f>IFERROR(VLOOKUP(D4150,プログラムデータ!A:N,10,0),"")</f>
        <v/>
      </c>
      <c r="K4150" t="str">
        <f>IFERROR(VLOOKUP(D4150,プログラムデータ!A:N,14,0),"")</f>
        <v/>
      </c>
      <c r="L4150" t="str">
        <f t="shared" si="129"/>
        <v xml:space="preserve">    </v>
      </c>
      <c r="M4150" t="str">
        <f>IFERROR(VLOOKUP(J4150,色々!M:P,4,0),"")</f>
        <v/>
      </c>
      <c r="N4150" t="str">
        <f>IFERROR(記録__2[[#This Row],[競技番号]],"")</f>
        <v/>
      </c>
      <c r="O4150" t="str">
        <f>IFERROR(記録__2[[#This Row],[選手番号]],"")</f>
        <v/>
      </c>
    </row>
    <row r="4151" spans="1:15" x14ac:dyDescent="0.2">
      <c r="A4151" t="str">
        <f>IFERROR(VLOOKUP(N4151,プログラム!B:C,2,0),"")</f>
        <v/>
      </c>
      <c r="B4151" t="str">
        <f t="shared" si="128"/>
        <v/>
      </c>
      <c r="C4151" t="str">
        <f>IFERROR(VLOOKUP(B4151,チーム番号!E:F,2,0),"")</f>
        <v/>
      </c>
      <c r="D4151" t="str">
        <f>IFERROR(VLOOKUP(N4151,プログラム!B:C,2,0),"")</f>
        <v/>
      </c>
      <c r="E4151" t="str">
        <f>IFERROR(記録__2[[#This Row],[組]],"")</f>
        <v/>
      </c>
      <c r="F4151" t="str">
        <f>IFERROR(記録__2[[#This Row],[水路]],"")</f>
        <v/>
      </c>
      <c r="G4151" t="str">
        <f>IFERROR(VLOOKUP(D4151,プログラムデータ!A:N,12,0),"")</f>
        <v/>
      </c>
      <c r="H4151" t="str">
        <f>IFERROR(VLOOKUP(D4151,プログラムデータ!A:N,13,0),"")</f>
        <v/>
      </c>
      <c r="I4151" t="str">
        <f>IFERROR(VLOOKUP(D4151,プログラムデータ!A:N,11,0),"")</f>
        <v/>
      </c>
      <c r="J4151" t="str">
        <f>IFERROR(VLOOKUP(D4151,プログラムデータ!A:N,10,0),"")</f>
        <v/>
      </c>
      <c r="K4151" t="str">
        <f>IFERROR(VLOOKUP(D4151,プログラムデータ!A:N,14,0),"")</f>
        <v/>
      </c>
      <c r="L4151" t="str">
        <f t="shared" si="129"/>
        <v xml:space="preserve">    </v>
      </c>
      <c r="M4151" t="str">
        <f>IFERROR(VLOOKUP(J4151,色々!M:P,4,0),"")</f>
        <v/>
      </c>
      <c r="N4151" t="str">
        <f>IFERROR(記録__2[[#This Row],[競技番号]],"")</f>
        <v/>
      </c>
      <c r="O4151" t="str">
        <f>IFERROR(記録__2[[#This Row],[選手番号]],"")</f>
        <v/>
      </c>
    </row>
    <row r="4152" spans="1:15" x14ac:dyDescent="0.2">
      <c r="A4152" t="str">
        <f>IFERROR(VLOOKUP(N4152,プログラム!B:C,2,0),"")</f>
        <v/>
      </c>
      <c r="B4152" t="str">
        <f t="shared" si="128"/>
        <v/>
      </c>
      <c r="C4152" t="str">
        <f>IFERROR(VLOOKUP(B4152,チーム番号!E:F,2,0),"")</f>
        <v/>
      </c>
      <c r="D4152" t="str">
        <f>IFERROR(VLOOKUP(N4152,プログラム!B:C,2,0),"")</f>
        <v/>
      </c>
      <c r="E4152" t="str">
        <f>IFERROR(記録__2[[#This Row],[組]],"")</f>
        <v/>
      </c>
      <c r="F4152" t="str">
        <f>IFERROR(記録__2[[#This Row],[水路]],"")</f>
        <v/>
      </c>
      <c r="G4152" t="str">
        <f>IFERROR(VLOOKUP(D4152,プログラムデータ!A:N,12,0),"")</f>
        <v/>
      </c>
      <c r="H4152" t="str">
        <f>IFERROR(VLOOKUP(D4152,プログラムデータ!A:N,13,0),"")</f>
        <v/>
      </c>
      <c r="I4152" t="str">
        <f>IFERROR(VLOOKUP(D4152,プログラムデータ!A:N,11,0),"")</f>
        <v/>
      </c>
      <c r="J4152" t="str">
        <f>IFERROR(VLOOKUP(D4152,プログラムデータ!A:N,10,0),"")</f>
        <v/>
      </c>
      <c r="K4152" t="str">
        <f>IFERROR(VLOOKUP(D4152,プログラムデータ!A:N,14,0),"")</f>
        <v/>
      </c>
      <c r="L4152" t="str">
        <f t="shared" si="129"/>
        <v xml:space="preserve">    </v>
      </c>
      <c r="M4152" t="str">
        <f>IFERROR(VLOOKUP(J4152,色々!M:P,4,0),"")</f>
        <v/>
      </c>
      <c r="N4152" t="str">
        <f>IFERROR(記録__2[[#This Row],[競技番号]],"")</f>
        <v/>
      </c>
      <c r="O4152" t="str">
        <f>IFERROR(記録__2[[#This Row],[選手番号]],"")</f>
        <v/>
      </c>
    </row>
    <row r="4153" spans="1:15" x14ac:dyDescent="0.2">
      <c r="A4153" t="str">
        <f>IFERROR(VLOOKUP(N4153,プログラム!B:C,2,0),"")</f>
        <v/>
      </c>
      <c r="B4153" t="str">
        <f t="shared" si="128"/>
        <v/>
      </c>
      <c r="C4153" t="str">
        <f>IFERROR(VLOOKUP(B4153,チーム番号!E:F,2,0),"")</f>
        <v/>
      </c>
      <c r="D4153" t="str">
        <f>IFERROR(VLOOKUP(N4153,プログラム!B:C,2,0),"")</f>
        <v/>
      </c>
      <c r="E4153" t="str">
        <f>IFERROR(記録__2[[#This Row],[組]],"")</f>
        <v/>
      </c>
      <c r="F4153" t="str">
        <f>IFERROR(記録__2[[#This Row],[水路]],"")</f>
        <v/>
      </c>
      <c r="G4153" t="str">
        <f>IFERROR(VLOOKUP(D4153,プログラムデータ!A:N,12,0),"")</f>
        <v/>
      </c>
      <c r="H4153" t="str">
        <f>IFERROR(VLOOKUP(D4153,プログラムデータ!A:N,13,0),"")</f>
        <v/>
      </c>
      <c r="I4153" t="str">
        <f>IFERROR(VLOOKUP(D4153,プログラムデータ!A:N,11,0),"")</f>
        <v/>
      </c>
      <c r="J4153" t="str">
        <f>IFERROR(VLOOKUP(D4153,プログラムデータ!A:N,10,0),"")</f>
        <v/>
      </c>
      <c r="K4153" t="str">
        <f>IFERROR(VLOOKUP(D4153,プログラムデータ!A:N,14,0),"")</f>
        <v/>
      </c>
      <c r="L4153" t="str">
        <f t="shared" si="129"/>
        <v xml:space="preserve">    </v>
      </c>
      <c r="M4153" t="str">
        <f>IFERROR(VLOOKUP(J4153,色々!M:P,4,0),"")</f>
        <v/>
      </c>
      <c r="N4153" t="str">
        <f>IFERROR(記録__2[[#This Row],[競技番号]],"")</f>
        <v/>
      </c>
      <c r="O4153" t="str">
        <f>IFERROR(記録__2[[#This Row],[選手番号]],"")</f>
        <v/>
      </c>
    </row>
    <row r="4154" spans="1:15" x14ac:dyDescent="0.2">
      <c r="A4154" t="str">
        <f>IFERROR(VLOOKUP(N4154,プログラム!B:C,2,0),"")</f>
        <v/>
      </c>
      <c r="B4154" t="str">
        <f t="shared" si="128"/>
        <v/>
      </c>
      <c r="C4154" t="str">
        <f>IFERROR(VLOOKUP(B4154,チーム番号!E:F,2,0),"")</f>
        <v/>
      </c>
      <c r="D4154" t="str">
        <f>IFERROR(VLOOKUP(N4154,プログラム!B:C,2,0),"")</f>
        <v/>
      </c>
      <c r="E4154" t="str">
        <f>IFERROR(記録__2[[#This Row],[組]],"")</f>
        <v/>
      </c>
      <c r="F4154" t="str">
        <f>IFERROR(記録__2[[#This Row],[水路]],"")</f>
        <v/>
      </c>
      <c r="G4154" t="str">
        <f>IFERROR(VLOOKUP(D4154,プログラムデータ!A:N,12,0),"")</f>
        <v/>
      </c>
      <c r="H4154" t="str">
        <f>IFERROR(VLOOKUP(D4154,プログラムデータ!A:N,13,0),"")</f>
        <v/>
      </c>
      <c r="I4154" t="str">
        <f>IFERROR(VLOOKUP(D4154,プログラムデータ!A:N,11,0),"")</f>
        <v/>
      </c>
      <c r="J4154" t="str">
        <f>IFERROR(VLOOKUP(D4154,プログラムデータ!A:N,10,0),"")</f>
        <v/>
      </c>
      <c r="K4154" t="str">
        <f>IFERROR(VLOOKUP(D4154,プログラムデータ!A:N,14,0),"")</f>
        <v/>
      </c>
      <c r="L4154" t="str">
        <f t="shared" si="129"/>
        <v xml:space="preserve">    </v>
      </c>
      <c r="M4154" t="str">
        <f>IFERROR(VLOOKUP(J4154,色々!M:P,4,0),"")</f>
        <v/>
      </c>
      <c r="N4154" t="str">
        <f>IFERROR(記録__2[[#This Row],[競技番号]],"")</f>
        <v/>
      </c>
      <c r="O4154" t="str">
        <f>IFERROR(記録__2[[#This Row],[選手番号]],"")</f>
        <v/>
      </c>
    </row>
    <row r="4155" spans="1:15" x14ac:dyDescent="0.2">
      <c r="A4155" t="str">
        <f>IFERROR(VLOOKUP(N4155,プログラム!B:C,2,0),"")</f>
        <v/>
      </c>
      <c r="B4155" t="str">
        <f t="shared" si="128"/>
        <v/>
      </c>
      <c r="C4155" t="str">
        <f>IFERROR(VLOOKUP(B4155,チーム番号!E:F,2,0),"")</f>
        <v/>
      </c>
      <c r="D4155" t="str">
        <f>IFERROR(VLOOKUP(N4155,プログラム!B:C,2,0),"")</f>
        <v/>
      </c>
      <c r="E4155" t="str">
        <f>IFERROR(記録__2[[#This Row],[組]],"")</f>
        <v/>
      </c>
      <c r="F4155" t="str">
        <f>IFERROR(記録__2[[#This Row],[水路]],"")</f>
        <v/>
      </c>
      <c r="G4155" t="str">
        <f>IFERROR(VLOOKUP(D4155,プログラムデータ!A:N,12,0),"")</f>
        <v/>
      </c>
      <c r="H4155" t="str">
        <f>IFERROR(VLOOKUP(D4155,プログラムデータ!A:N,13,0),"")</f>
        <v/>
      </c>
      <c r="I4155" t="str">
        <f>IFERROR(VLOOKUP(D4155,プログラムデータ!A:N,11,0),"")</f>
        <v/>
      </c>
      <c r="J4155" t="str">
        <f>IFERROR(VLOOKUP(D4155,プログラムデータ!A:N,10,0),"")</f>
        <v/>
      </c>
      <c r="K4155" t="str">
        <f>IFERROR(VLOOKUP(D4155,プログラムデータ!A:N,14,0),"")</f>
        <v/>
      </c>
      <c r="L4155" t="str">
        <f t="shared" si="129"/>
        <v xml:space="preserve">    </v>
      </c>
      <c r="M4155" t="str">
        <f>IFERROR(VLOOKUP(J4155,色々!M:P,4,0),"")</f>
        <v/>
      </c>
      <c r="N4155" t="str">
        <f>IFERROR(記録__2[[#This Row],[競技番号]],"")</f>
        <v/>
      </c>
      <c r="O4155" t="str">
        <f>IFERROR(記録__2[[#This Row],[選手番号]],"")</f>
        <v/>
      </c>
    </row>
    <row r="4156" spans="1:15" x14ac:dyDescent="0.2">
      <c r="A4156" t="str">
        <f>IFERROR(VLOOKUP(N4156,プログラム!B:C,2,0),"")</f>
        <v/>
      </c>
      <c r="B4156" t="str">
        <f t="shared" si="128"/>
        <v/>
      </c>
      <c r="C4156" t="str">
        <f>IFERROR(VLOOKUP(B4156,チーム番号!E:F,2,0),"")</f>
        <v/>
      </c>
      <c r="D4156" t="str">
        <f>IFERROR(VLOOKUP(N4156,プログラム!B:C,2,0),"")</f>
        <v/>
      </c>
      <c r="E4156" t="str">
        <f>IFERROR(記録__2[[#This Row],[組]],"")</f>
        <v/>
      </c>
      <c r="F4156" t="str">
        <f>IFERROR(記録__2[[#This Row],[水路]],"")</f>
        <v/>
      </c>
      <c r="G4156" t="str">
        <f>IFERROR(VLOOKUP(D4156,プログラムデータ!A:N,12,0),"")</f>
        <v/>
      </c>
      <c r="H4156" t="str">
        <f>IFERROR(VLOOKUP(D4156,プログラムデータ!A:N,13,0),"")</f>
        <v/>
      </c>
      <c r="I4156" t="str">
        <f>IFERROR(VLOOKUP(D4156,プログラムデータ!A:N,11,0),"")</f>
        <v/>
      </c>
      <c r="J4156" t="str">
        <f>IFERROR(VLOOKUP(D4156,プログラムデータ!A:N,10,0),"")</f>
        <v/>
      </c>
      <c r="K4156" t="str">
        <f>IFERROR(VLOOKUP(D4156,プログラムデータ!A:N,14,0),"")</f>
        <v/>
      </c>
      <c r="L4156" t="str">
        <f t="shared" si="129"/>
        <v xml:space="preserve">    </v>
      </c>
      <c r="M4156" t="str">
        <f>IFERROR(VLOOKUP(J4156,色々!M:P,4,0),"")</f>
        <v/>
      </c>
      <c r="N4156" t="str">
        <f>IFERROR(記録__2[[#This Row],[競技番号]],"")</f>
        <v/>
      </c>
      <c r="O4156" t="str">
        <f>IFERROR(記録__2[[#This Row],[選手番号]],"")</f>
        <v/>
      </c>
    </row>
    <row r="4157" spans="1:15" x14ac:dyDescent="0.2">
      <c r="A4157" t="str">
        <f>IFERROR(VLOOKUP(N4157,プログラム!B:C,2,0),"")</f>
        <v/>
      </c>
      <c r="B4157" t="str">
        <f t="shared" si="128"/>
        <v/>
      </c>
      <c r="C4157" t="str">
        <f>IFERROR(VLOOKUP(B4157,チーム番号!E:F,2,0),"")</f>
        <v/>
      </c>
      <c r="D4157" t="str">
        <f>IFERROR(VLOOKUP(N4157,プログラム!B:C,2,0),"")</f>
        <v/>
      </c>
      <c r="E4157" t="str">
        <f>IFERROR(記録__2[[#This Row],[組]],"")</f>
        <v/>
      </c>
      <c r="F4157" t="str">
        <f>IFERROR(記録__2[[#This Row],[水路]],"")</f>
        <v/>
      </c>
      <c r="G4157" t="str">
        <f>IFERROR(VLOOKUP(D4157,プログラムデータ!A:N,12,0),"")</f>
        <v/>
      </c>
      <c r="H4157" t="str">
        <f>IFERROR(VLOOKUP(D4157,プログラムデータ!A:N,13,0),"")</f>
        <v/>
      </c>
      <c r="I4157" t="str">
        <f>IFERROR(VLOOKUP(D4157,プログラムデータ!A:N,11,0),"")</f>
        <v/>
      </c>
      <c r="J4157" t="str">
        <f>IFERROR(VLOOKUP(D4157,プログラムデータ!A:N,10,0),"")</f>
        <v/>
      </c>
      <c r="K4157" t="str">
        <f>IFERROR(VLOOKUP(D4157,プログラムデータ!A:N,14,0),"")</f>
        <v/>
      </c>
      <c r="L4157" t="str">
        <f t="shared" si="129"/>
        <v xml:space="preserve">    </v>
      </c>
      <c r="M4157" t="str">
        <f>IFERROR(VLOOKUP(J4157,色々!M:P,4,0),"")</f>
        <v/>
      </c>
      <c r="N4157" t="str">
        <f>IFERROR(記録__2[[#This Row],[競技番号]],"")</f>
        <v/>
      </c>
      <c r="O4157" t="str">
        <f>IFERROR(記録__2[[#This Row],[選手番号]],"")</f>
        <v/>
      </c>
    </row>
    <row r="4158" spans="1:15" x14ac:dyDescent="0.2">
      <c r="A4158" t="str">
        <f>IFERROR(VLOOKUP(N4158,プログラム!B:C,2,0),"")</f>
        <v/>
      </c>
      <c r="B4158" t="str">
        <f t="shared" si="128"/>
        <v/>
      </c>
      <c r="C4158" t="str">
        <f>IFERROR(VLOOKUP(B4158,チーム番号!E:F,2,0),"")</f>
        <v/>
      </c>
      <c r="D4158" t="str">
        <f>IFERROR(VLOOKUP(N4158,プログラム!B:C,2,0),"")</f>
        <v/>
      </c>
      <c r="E4158" t="str">
        <f>IFERROR(記録__2[[#This Row],[組]],"")</f>
        <v/>
      </c>
      <c r="F4158" t="str">
        <f>IFERROR(記録__2[[#This Row],[水路]],"")</f>
        <v/>
      </c>
      <c r="G4158" t="str">
        <f>IFERROR(VLOOKUP(D4158,プログラムデータ!A:N,12,0),"")</f>
        <v/>
      </c>
      <c r="H4158" t="str">
        <f>IFERROR(VLOOKUP(D4158,プログラムデータ!A:N,13,0),"")</f>
        <v/>
      </c>
      <c r="I4158" t="str">
        <f>IFERROR(VLOOKUP(D4158,プログラムデータ!A:N,11,0),"")</f>
        <v/>
      </c>
      <c r="J4158" t="str">
        <f>IFERROR(VLOOKUP(D4158,プログラムデータ!A:N,10,0),"")</f>
        <v/>
      </c>
      <c r="K4158" t="str">
        <f>IFERROR(VLOOKUP(D4158,プログラムデータ!A:N,14,0),"")</f>
        <v/>
      </c>
      <c r="L4158" t="str">
        <f t="shared" si="129"/>
        <v xml:space="preserve">    </v>
      </c>
      <c r="M4158" t="str">
        <f>IFERROR(VLOOKUP(J4158,色々!M:P,4,0),"")</f>
        <v/>
      </c>
      <c r="N4158" t="str">
        <f>IFERROR(記録__2[[#This Row],[競技番号]],"")</f>
        <v/>
      </c>
      <c r="O4158" t="str">
        <f>IFERROR(記録__2[[#This Row],[選手番号]],"")</f>
        <v/>
      </c>
    </row>
    <row r="4159" spans="1:15" x14ac:dyDescent="0.2">
      <c r="A4159" t="str">
        <f>IFERROR(VLOOKUP(N4159,プログラム!B:C,2,0),"")</f>
        <v/>
      </c>
      <c r="B4159" t="str">
        <f t="shared" si="128"/>
        <v/>
      </c>
      <c r="C4159" t="str">
        <f>IFERROR(VLOOKUP(B4159,チーム番号!E:F,2,0),"")</f>
        <v/>
      </c>
      <c r="D4159" t="str">
        <f>IFERROR(VLOOKUP(N4159,プログラム!B:C,2,0),"")</f>
        <v/>
      </c>
      <c r="E4159" t="str">
        <f>IFERROR(記録__2[[#This Row],[組]],"")</f>
        <v/>
      </c>
      <c r="F4159" t="str">
        <f>IFERROR(記録__2[[#This Row],[水路]],"")</f>
        <v/>
      </c>
      <c r="G4159" t="str">
        <f>IFERROR(VLOOKUP(D4159,プログラムデータ!A:N,12,0),"")</f>
        <v/>
      </c>
      <c r="H4159" t="str">
        <f>IFERROR(VLOOKUP(D4159,プログラムデータ!A:N,13,0),"")</f>
        <v/>
      </c>
      <c r="I4159" t="str">
        <f>IFERROR(VLOOKUP(D4159,プログラムデータ!A:N,11,0),"")</f>
        <v/>
      </c>
      <c r="J4159" t="str">
        <f>IFERROR(VLOOKUP(D4159,プログラムデータ!A:N,10,0),"")</f>
        <v/>
      </c>
      <c r="K4159" t="str">
        <f>IFERROR(VLOOKUP(D4159,プログラムデータ!A:N,14,0),"")</f>
        <v/>
      </c>
      <c r="L4159" t="str">
        <f t="shared" si="129"/>
        <v xml:space="preserve">    </v>
      </c>
      <c r="M4159" t="str">
        <f>IFERROR(VLOOKUP(J4159,色々!M:P,4,0),"")</f>
        <v/>
      </c>
      <c r="N4159" t="str">
        <f>IFERROR(記録__2[[#This Row],[競技番号]],"")</f>
        <v/>
      </c>
      <c r="O4159" t="str">
        <f>IFERROR(記録__2[[#This Row],[選手番号]],"")</f>
        <v/>
      </c>
    </row>
    <row r="4160" spans="1:15" x14ac:dyDescent="0.2">
      <c r="A4160" t="str">
        <f>IFERROR(VLOOKUP(N4160,プログラム!B:C,2,0),"")</f>
        <v/>
      </c>
      <c r="B4160" t="str">
        <f t="shared" si="128"/>
        <v/>
      </c>
      <c r="C4160" t="str">
        <f>IFERROR(VLOOKUP(B4160,チーム番号!E:F,2,0),"")</f>
        <v/>
      </c>
      <c r="D4160" t="str">
        <f>IFERROR(VLOOKUP(N4160,プログラム!B:C,2,0),"")</f>
        <v/>
      </c>
      <c r="E4160" t="str">
        <f>IFERROR(記録__2[[#This Row],[組]],"")</f>
        <v/>
      </c>
      <c r="F4160" t="str">
        <f>IFERROR(記録__2[[#This Row],[水路]],"")</f>
        <v/>
      </c>
      <c r="G4160" t="str">
        <f>IFERROR(VLOOKUP(D4160,プログラムデータ!A:N,12,0),"")</f>
        <v/>
      </c>
      <c r="H4160" t="str">
        <f>IFERROR(VLOOKUP(D4160,プログラムデータ!A:N,13,0),"")</f>
        <v/>
      </c>
      <c r="I4160" t="str">
        <f>IFERROR(VLOOKUP(D4160,プログラムデータ!A:N,11,0),"")</f>
        <v/>
      </c>
      <c r="J4160" t="str">
        <f>IFERROR(VLOOKUP(D4160,プログラムデータ!A:N,10,0),"")</f>
        <v/>
      </c>
      <c r="K4160" t="str">
        <f>IFERROR(VLOOKUP(D4160,プログラムデータ!A:N,14,0),"")</f>
        <v/>
      </c>
      <c r="L4160" t="str">
        <f t="shared" si="129"/>
        <v xml:space="preserve">    </v>
      </c>
      <c r="M4160" t="str">
        <f>IFERROR(VLOOKUP(J4160,色々!M:P,4,0),"")</f>
        <v/>
      </c>
      <c r="N4160" t="str">
        <f>IFERROR(記録__2[[#This Row],[競技番号]],"")</f>
        <v/>
      </c>
      <c r="O4160" t="str">
        <f>IFERROR(記録__2[[#This Row],[選手番号]],"")</f>
        <v/>
      </c>
    </row>
    <row r="4161" spans="1:15" x14ac:dyDescent="0.2">
      <c r="A4161" t="str">
        <f>IFERROR(VLOOKUP(N4161,プログラム!B:C,2,0),"")</f>
        <v/>
      </c>
      <c r="B4161" t="str">
        <f t="shared" si="128"/>
        <v/>
      </c>
      <c r="C4161" t="str">
        <f>IFERROR(VLOOKUP(B4161,チーム番号!E:F,2,0),"")</f>
        <v/>
      </c>
      <c r="D4161" t="str">
        <f>IFERROR(VLOOKUP(N4161,プログラム!B:C,2,0),"")</f>
        <v/>
      </c>
      <c r="E4161" t="str">
        <f>IFERROR(記録__2[[#This Row],[組]],"")</f>
        <v/>
      </c>
      <c r="F4161" t="str">
        <f>IFERROR(記録__2[[#This Row],[水路]],"")</f>
        <v/>
      </c>
      <c r="G4161" t="str">
        <f>IFERROR(VLOOKUP(D4161,プログラムデータ!A:N,12,0),"")</f>
        <v/>
      </c>
      <c r="H4161" t="str">
        <f>IFERROR(VLOOKUP(D4161,プログラムデータ!A:N,13,0),"")</f>
        <v/>
      </c>
      <c r="I4161" t="str">
        <f>IFERROR(VLOOKUP(D4161,プログラムデータ!A:N,11,0),"")</f>
        <v/>
      </c>
      <c r="J4161" t="str">
        <f>IFERROR(VLOOKUP(D4161,プログラムデータ!A:N,10,0),"")</f>
        <v/>
      </c>
      <c r="K4161" t="str">
        <f>IFERROR(VLOOKUP(D4161,プログラムデータ!A:N,14,0),"")</f>
        <v/>
      </c>
      <c r="L4161" t="str">
        <f t="shared" si="129"/>
        <v xml:space="preserve">    </v>
      </c>
      <c r="M4161" t="str">
        <f>IFERROR(VLOOKUP(J4161,色々!M:P,4,0),"")</f>
        <v/>
      </c>
      <c r="N4161" t="str">
        <f>IFERROR(記録__2[[#This Row],[競技番号]],"")</f>
        <v/>
      </c>
      <c r="O4161" t="str">
        <f>IFERROR(記録__2[[#This Row],[選手番号]],"")</f>
        <v/>
      </c>
    </row>
    <row r="4162" spans="1:15" x14ac:dyDescent="0.2">
      <c r="A4162" t="str">
        <f>IFERROR(VLOOKUP(N4162,プログラム!B:C,2,0),"")</f>
        <v/>
      </c>
      <c r="B4162" t="str">
        <f t="shared" si="128"/>
        <v/>
      </c>
      <c r="C4162" t="str">
        <f>IFERROR(VLOOKUP(B4162,チーム番号!E:F,2,0),"")</f>
        <v/>
      </c>
      <c r="D4162" t="str">
        <f>IFERROR(VLOOKUP(N4162,プログラム!B:C,2,0),"")</f>
        <v/>
      </c>
      <c r="E4162" t="str">
        <f>IFERROR(記録__2[[#This Row],[組]],"")</f>
        <v/>
      </c>
      <c r="F4162" t="str">
        <f>IFERROR(記録__2[[#This Row],[水路]],"")</f>
        <v/>
      </c>
      <c r="G4162" t="str">
        <f>IFERROR(VLOOKUP(D4162,プログラムデータ!A:N,12,0),"")</f>
        <v/>
      </c>
      <c r="H4162" t="str">
        <f>IFERROR(VLOOKUP(D4162,プログラムデータ!A:N,13,0),"")</f>
        <v/>
      </c>
      <c r="I4162" t="str">
        <f>IFERROR(VLOOKUP(D4162,プログラムデータ!A:N,11,0),"")</f>
        <v/>
      </c>
      <c r="J4162" t="str">
        <f>IFERROR(VLOOKUP(D4162,プログラムデータ!A:N,10,0),"")</f>
        <v/>
      </c>
      <c r="K4162" t="str">
        <f>IFERROR(VLOOKUP(D4162,プログラムデータ!A:N,14,0),"")</f>
        <v/>
      </c>
      <c r="L4162" t="str">
        <f t="shared" si="129"/>
        <v xml:space="preserve">    </v>
      </c>
      <c r="M4162" t="str">
        <f>IFERROR(VLOOKUP(J4162,色々!M:P,4,0),"")</f>
        <v/>
      </c>
      <c r="N4162" t="str">
        <f>IFERROR(記録__2[[#This Row],[競技番号]],"")</f>
        <v/>
      </c>
      <c r="O4162" t="str">
        <f>IFERROR(記録__2[[#This Row],[選手番号]],"")</f>
        <v/>
      </c>
    </row>
    <row r="4163" spans="1:15" x14ac:dyDescent="0.2">
      <c r="A4163" t="str">
        <f>IFERROR(VLOOKUP(N4163,プログラム!B:C,2,0),"")</f>
        <v/>
      </c>
      <c r="B4163" t="str">
        <f t="shared" ref="B4163:B4226" si="130">IFERROR(IF(OR(M4163=6,M4163=7),O4163,""),"")</f>
        <v/>
      </c>
      <c r="C4163" t="str">
        <f>IFERROR(VLOOKUP(B4163,チーム番号!E:F,2,0),"")</f>
        <v/>
      </c>
      <c r="D4163" t="str">
        <f>IFERROR(VLOOKUP(N4163,プログラム!B:C,2,0),"")</f>
        <v/>
      </c>
      <c r="E4163" t="str">
        <f>IFERROR(記録__2[[#This Row],[組]],"")</f>
        <v/>
      </c>
      <c r="F4163" t="str">
        <f>IFERROR(記録__2[[#This Row],[水路]],"")</f>
        <v/>
      </c>
      <c r="G4163" t="str">
        <f>IFERROR(VLOOKUP(D4163,プログラムデータ!A:N,12,0),"")</f>
        <v/>
      </c>
      <c r="H4163" t="str">
        <f>IFERROR(VLOOKUP(D4163,プログラムデータ!A:N,13,0),"")</f>
        <v/>
      </c>
      <c r="I4163" t="str">
        <f>IFERROR(VLOOKUP(D4163,プログラムデータ!A:N,11,0),"")</f>
        <v/>
      </c>
      <c r="J4163" t="str">
        <f>IFERROR(VLOOKUP(D4163,プログラムデータ!A:N,10,0),"")</f>
        <v/>
      </c>
      <c r="K4163" t="str">
        <f>IFERROR(VLOOKUP(D4163,プログラムデータ!A:N,14,0),"")</f>
        <v/>
      </c>
      <c r="L4163" t="str">
        <f t="shared" ref="L4163:L4226" si="131">CONCATENATE(G4163," ",H4163," ",I4163," ",J4163," ",K4163)</f>
        <v xml:space="preserve">    </v>
      </c>
      <c r="M4163" t="str">
        <f>IFERROR(VLOOKUP(J4163,色々!M:P,4,0),"")</f>
        <v/>
      </c>
      <c r="N4163" t="str">
        <f>IFERROR(記録__2[[#This Row],[競技番号]],"")</f>
        <v/>
      </c>
      <c r="O4163" t="str">
        <f>IFERROR(記録__2[[#This Row],[選手番号]],"")</f>
        <v/>
      </c>
    </row>
    <row r="4164" spans="1:15" x14ac:dyDescent="0.2">
      <c r="A4164" t="str">
        <f>IFERROR(VLOOKUP(N4164,プログラム!B:C,2,0),"")</f>
        <v/>
      </c>
      <c r="B4164" t="str">
        <f t="shared" si="130"/>
        <v/>
      </c>
      <c r="C4164" t="str">
        <f>IFERROR(VLOOKUP(B4164,チーム番号!E:F,2,0),"")</f>
        <v/>
      </c>
      <c r="D4164" t="str">
        <f>IFERROR(VLOOKUP(N4164,プログラム!B:C,2,0),"")</f>
        <v/>
      </c>
      <c r="E4164" t="str">
        <f>IFERROR(記録__2[[#This Row],[組]],"")</f>
        <v/>
      </c>
      <c r="F4164" t="str">
        <f>IFERROR(記録__2[[#This Row],[水路]],"")</f>
        <v/>
      </c>
      <c r="G4164" t="str">
        <f>IFERROR(VLOOKUP(D4164,プログラムデータ!A:N,12,0),"")</f>
        <v/>
      </c>
      <c r="H4164" t="str">
        <f>IFERROR(VLOOKUP(D4164,プログラムデータ!A:N,13,0),"")</f>
        <v/>
      </c>
      <c r="I4164" t="str">
        <f>IFERROR(VLOOKUP(D4164,プログラムデータ!A:N,11,0),"")</f>
        <v/>
      </c>
      <c r="J4164" t="str">
        <f>IFERROR(VLOOKUP(D4164,プログラムデータ!A:N,10,0),"")</f>
        <v/>
      </c>
      <c r="K4164" t="str">
        <f>IFERROR(VLOOKUP(D4164,プログラムデータ!A:N,14,0),"")</f>
        <v/>
      </c>
      <c r="L4164" t="str">
        <f t="shared" si="131"/>
        <v xml:space="preserve">    </v>
      </c>
      <c r="M4164" t="str">
        <f>IFERROR(VLOOKUP(J4164,色々!M:P,4,0),"")</f>
        <v/>
      </c>
      <c r="N4164" t="str">
        <f>IFERROR(記録__2[[#This Row],[競技番号]],"")</f>
        <v/>
      </c>
      <c r="O4164" t="str">
        <f>IFERROR(記録__2[[#This Row],[選手番号]],"")</f>
        <v/>
      </c>
    </row>
    <row r="4165" spans="1:15" x14ac:dyDescent="0.2">
      <c r="A4165" t="str">
        <f>IFERROR(VLOOKUP(N4165,プログラム!B:C,2,0),"")</f>
        <v/>
      </c>
      <c r="B4165" t="str">
        <f t="shared" si="130"/>
        <v/>
      </c>
      <c r="C4165" t="str">
        <f>IFERROR(VLOOKUP(B4165,チーム番号!E:F,2,0),"")</f>
        <v/>
      </c>
      <c r="D4165" t="str">
        <f>IFERROR(VLOOKUP(N4165,プログラム!B:C,2,0),"")</f>
        <v/>
      </c>
      <c r="E4165" t="str">
        <f>IFERROR(記録__2[[#This Row],[組]],"")</f>
        <v/>
      </c>
      <c r="F4165" t="str">
        <f>IFERROR(記録__2[[#This Row],[水路]],"")</f>
        <v/>
      </c>
      <c r="G4165" t="str">
        <f>IFERROR(VLOOKUP(D4165,プログラムデータ!A:N,12,0),"")</f>
        <v/>
      </c>
      <c r="H4165" t="str">
        <f>IFERROR(VLOOKUP(D4165,プログラムデータ!A:N,13,0),"")</f>
        <v/>
      </c>
      <c r="I4165" t="str">
        <f>IFERROR(VLOOKUP(D4165,プログラムデータ!A:N,11,0),"")</f>
        <v/>
      </c>
      <c r="J4165" t="str">
        <f>IFERROR(VLOOKUP(D4165,プログラムデータ!A:N,10,0),"")</f>
        <v/>
      </c>
      <c r="K4165" t="str">
        <f>IFERROR(VLOOKUP(D4165,プログラムデータ!A:N,14,0),"")</f>
        <v/>
      </c>
      <c r="L4165" t="str">
        <f t="shared" si="131"/>
        <v xml:space="preserve">    </v>
      </c>
      <c r="M4165" t="str">
        <f>IFERROR(VLOOKUP(J4165,色々!M:P,4,0),"")</f>
        <v/>
      </c>
      <c r="N4165" t="str">
        <f>IFERROR(記録__2[[#This Row],[競技番号]],"")</f>
        <v/>
      </c>
      <c r="O4165" t="str">
        <f>IFERROR(記録__2[[#This Row],[選手番号]],"")</f>
        <v/>
      </c>
    </row>
    <row r="4166" spans="1:15" x14ac:dyDescent="0.2">
      <c r="A4166" t="str">
        <f>IFERROR(VLOOKUP(N4166,プログラム!B:C,2,0),"")</f>
        <v/>
      </c>
      <c r="B4166" t="str">
        <f t="shared" si="130"/>
        <v/>
      </c>
      <c r="C4166" t="str">
        <f>IFERROR(VLOOKUP(B4166,チーム番号!E:F,2,0),"")</f>
        <v/>
      </c>
      <c r="D4166" t="str">
        <f>IFERROR(VLOOKUP(N4166,プログラム!B:C,2,0),"")</f>
        <v/>
      </c>
      <c r="E4166" t="str">
        <f>IFERROR(記録__2[[#This Row],[組]],"")</f>
        <v/>
      </c>
      <c r="F4166" t="str">
        <f>IFERROR(記録__2[[#This Row],[水路]],"")</f>
        <v/>
      </c>
      <c r="G4166" t="str">
        <f>IFERROR(VLOOKUP(D4166,プログラムデータ!A:N,12,0),"")</f>
        <v/>
      </c>
      <c r="H4166" t="str">
        <f>IFERROR(VLOOKUP(D4166,プログラムデータ!A:N,13,0),"")</f>
        <v/>
      </c>
      <c r="I4166" t="str">
        <f>IFERROR(VLOOKUP(D4166,プログラムデータ!A:N,11,0),"")</f>
        <v/>
      </c>
      <c r="J4166" t="str">
        <f>IFERROR(VLOOKUP(D4166,プログラムデータ!A:N,10,0),"")</f>
        <v/>
      </c>
      <c r="K4166" t="str">
        <f>IFERROR(VLOOKUP(D4166,プログラムデータ!A:N,14,0),"")</f>
        <v/>
      </c>
      <c r="L4166" t="str">
        <f t="shared" si="131"/>
        <v xml:space="preserve">    </v>
      </c>
      <c r="M4166" t="str">
        <f>IFERROR(VLOOKUP(J4166,色々!M:P,4,0),"")</f>
        <v/>
      </c>
      <c r="N4166" t="str">
        <f>IFERROR(記録__2[[#This Row],[競技番号]],"")</f>
        <v/>
      </c>
      <c r="O4166" t="str">
        <f>IFERROR(記録__2[[#This Row],[選手番号]],"")</f>
        <v/>
      </c>
    </row>
    <row r="4167" spans="1:15" x14ac:dyDescent="0.2">
      <c r="A4167" t="str">
        <f>IFERROR(VLOOKUP(N4167,プログラム!B:C,2,0),"")</f>
        <v/>
      </c>
      <c r="B4167" t="str">
        <f t="shared" si="130"/>
        <v/>
      </c>
      <c r="C4167" t="str">
        <f>IFERROR(VLOOKUP(B4167,チーム番号!E:F,2,0),"")</f>
        <v/>
      </c>
      <c r="D4167" t="str">
        <f>IFERROR(VLOOKUP(N4167,プログラム!B:C,2,0),"")</f>
        <v/>
      </c>
      <c r="E4167" t="str">
        <f>IFERROR(記録__2[[#This Row],[組]],"")</f>
        <v/>
      </c>
      <c r="F4167" t="str">
        <f>IFERROR(記録__2[[#This Row],[水路]],"")</f>
        <v/>
      </c>
      <c r="G4167" t="str">
        <f>IFERROR(VLOOKUP(D4167,プログラムデータ!A:N,12,0),"")</f>
        <v/>
      </c>
      <c r="H4167" t="str">
        <f>IFERROR(VLOOKUP(D4167,プログラムデータ!A:N,13,0),"")</f>
        <v/>
      </c>
      <c r="I4167" t="str">
        <f>IFERROR(VLOOKUP(D4167,プログラムデータ!A:N,11,0),"")</f>
        <v/>
      </c>
      <c r="J4167" t="str">
        <f>IFERROR(VLOOKUP(D4167,プログラムデータ!A:N,10,0),"")</f>
        <v/>
      </c>
      <c r="K4167" t="str">
        <f>IFERROR(VLOOKUP(D4167,プログラムデータ!A:N,14,0),"")</f>
        <v/>
      </c>
      <c r="L4167" t="str">
        <f t="shared" si="131"/>
        <v xml:space="preserve">    </v>
      </c>
      <c r="M4167" t="str">
        <f>IFERROR(VLOOKUP(J4167,色々!M:P,4,0),"")</f>
        <v/>
      </c>
      <c r="N4167" t="str">
        <f>IFERROR(記録__2[[#This Row],[競技番号]],"")</f>
        <v/>
      </c>
      <c r="O4167" t="str">
        <f>IFERROR(記録__2[[#This Row],[選手番号]],"")</f>
        <v/>
      </c>
    </row>
    <row r="4168" spans="1:15" x14ac:dyDescent="0.2">
      <c r="A4168" t="str">
        <f>IFERROR(VLOOKUP(N4168,プログラム!B:C,2,0),"")</f>
        <v/>
      </c>
      <c r="B4168" t="str">
        <f t="shared" si="130"/>
        <v/>
      </c>
      <c r="C4168" t="str">
        <f>IFERROR(VLOOKUP(B4168,チーム番号!E:F,2,0),"")</f>
        <v/>
      </c>
      <c r="D4168" t="str">
        <f>IFERROR(VLOOKUP(N4168,プログラム!B:C,2,0),"")</f>
        <v/>
      </c>
      <c r="E4168" t="str">
        <f>IFERROR(記録__2[[#This Row],[組]],"")</f>
        <v/>
      </c>
      <c r="F4168" t="str">
        <f>IFERROR(記録__2[[#This Row],[水路]],"")</f>
        <v/>
      </c>
      <c r="G4168" t="str">
        <f>IFERROR(VLOOKUP(D4168,プログラムデータ!A:N,12,0),"")</f>
        <v/>
      </c>
      <c r="H4168" t="str">
        <f>IFERROR(VLOOKUP(D4168,プログラムデータ!A:N,13,0),"")</f>
        <v/>
      </c>
      <c r="I4168" t="str">
        <f>IFERROR(VLOOKUP(D4168,プログラムデータ!A:N,11,0),"")</f>
        <v/>
      </c>
      <c r="J4168" t="str">
        <f>IFERROR(VLOOKUP(D4168,プログラムデータ!A:N,10,0),"")</f>
        <v/>
      </c>
      <c r="K4168" t="str">
        <f>IFERROR(VLOOKUP(D4168,プログラムデータ!A:N,14,0),"")</f>
        <v/>
      </c>
      <c r="L4168" t="str">
        <f t="shared" si="131"/>
        <v xml:space="preserve">    </v>
      </c>
      <c r="M4168" t="str">
        <f>IFERROR(VLOOKUP(J4168,色々!M:P,4,0),"")</f>
        <v/>
      </c>
      <c r="N4168" t="str">
        <f>IFERROR(記録__2[[#This Row],[競技番号]],"")</f>
        <v/>
      </c>
      <c r="O4168" t="str">
        <f>IFERROR(記録__2[[#This Row],[選手番号]],"")</f>
        <v/>
      </c>
    </row>
    <row r="4169" spans="1:15" x14ac:dyDescent="0.2">
      <c r="A4169" t="str">
        <f>IFERROR(VLOOKUP(N4169,プログラム!B:C,2,0),"")</f>
        <v/>
      </c>
      <c r="B4169" t="str">
        <f t="shared" si="130"/>
        <v/>
      </c>
      <c r="C4169" t="str">
        <f>IFERROR(VLOOKUP(B4169,チーム番号!E:F,2,0),"")</f>
        <v/>
      </c>
      <c r="D4169" t="str">
        <f>IFERROR(VLOOKUP(N4169,プログラム!B:C,2,0),"")</f>
        <v/>
      </c>
      <c r="E4169" t="str">
        <f>IFERROR(記録__2[[#This Row],[組]],"")</f>
        <v/>
      </c>
      <c r="F4169" t="str">
        <f>IFERROR(記録__2[[#This Row],[水路]],"")</f>
        <v/>
      </c>
      <c r="G4169" t="str">
        <f>IFERROR(VLOOKUP(D4169,プログラムデータ!A:N,12,0),"")</f>
        <v/>
      </c>
      <c r="H4169" t="str">
        <f>IFERROR(VLOOKUP(D4169,プログラムデータ!A:N,13,0),"")</f>
        <v/>
      </c>
      <c r="I4169" t="str">
        <f>IFERROR(VLOOKUP(D4169,プログラムデータ!A:N,11,0),"")</f>
        <v/>
      </c>
      <c r="J4169" t="str">
        <f>IFERROR(VLOOKUP(D4169,プログラムデータ!A:N,10,0),"")</f>
        <v/>
      </c>
      <c r="K4169" t="str">
        <f>IFERROR(VLOOKUP(D4169,プログラムデータ!A:N,14,0),"")</f>
        <v/>
      </c>
      <c r="L4169" t="str">
        <f t="shared" si="131"/>
        <v xml:space="preserve">    </v>
      </c>
      <c r="M4169" t="str">
        <f>IFERROR(VLOOKUP(J4169,色々!M:P,4,0),"")</f>
        <v/>
      </c>
      <c r="N4169" t="str">
        <f>IFERROR(記録__2[[#This Row],[競技番号]],"")</f>
        <v/>
      </c>
      <c r="O4169" t="str">
        <f>IFERROR(記録__2[[#This Row],[選手番号]],"")</f>
        <v/>
      </c>
    </row>
    <row r="4170" spans="1:15" x14ac:dyDescent="0.2">
      <c r="A4170" t="str">
        <f>IFERROR(VLOOKUP(N4170,プログラム!B:C,2,0),"")</f>
        <v/>
      </c>
      <c r="B4170" t="str">
        <f t="shared" si="130"/>
        <v/>
      </c>
      <c r="C4170" t="str">
        <f>IFERROR(VLOOKUP(B4170,チーム番号!E:F,2,0),"")</f>
        <v/>
      </c>
      <c r="D4170" t="str">
        <f>IFERROR(VLOOKUP(N4170,プログラム!B:C,2,0),"")</f>
        <v/>
      </c>
      <c r="E4170" t="str">
        <f>IFERROR(記録__2[[#This Row],[組]],"")</f>
        <v/>
      </c>
      <c r="F4170" t="str">
        <f>IFERROR(記録__2[[#This Row],[水路]],"")</f>
        <v/>
      </c>
      <c r="G4170" t="str">
        <f>IFERROR(VLOOKUP(D4170,プログラムデータ!A:N,12,0),"")</f>
        <v/>
      </c>
      <c r="H4170" t="str">
        <f>IFERROR(VLOOKUP(D4170,プログラムデータ!A:N,13,0),"")</f>
        <v/>
      </c>
      <c r="I4170" t="str">
        <f>IFERROR(VLOOKUP(D4170,プログラムデータ!A:N,11,0),"")</f>
        <v/>
      </c>
      <c r="J4170" t="str">
        <f>IFERROR(VLOOKUP(D4170,プログラムデータ!A:N,10,0),"")</f>
        <v/>
      </c>
      <c r="K4170" t="str">
        <f>IFERROR(VLOOKUP(D4170,プログラムデータ!A:N,14,0),"")</f>
        <v/>
      </c>
      <c r="L4170" t="str">
        <f t="shared" si="131"/>
        <v xml:space="preserve">    </v>
      </c>
      <c r="M4170" t="str">
        <f>IFERROR(VLOOKUP(J4170,色々!M:P,4,0),"")</f>
        <v/>
      </c>
      <c r="N4170" t="str">
        <f>IFERROR(記録__2[[#This Row],[競技番号]],"")</f>
        <v/>
      </c>
      <c r="O4170" t="str">
        <f>IFERROR(記録__2[[#This Row],[選手番号]],"")</f>
        <v/>
      </c>
    </row>
    <row r="4171" spans="1:15" x14ac:dyDescent="0.2">
      <c r="A4171" t="str">
        <f>IFERROR(VLOOKUP(N4171,プログラム!B:C,2,0),"")</f>
        <v/>
      </c>
      <c r="B4171" t="str">
        <f t="shared" si="130"/>
        <v/>
      </c>
      <c r="C4171" t="str">
        <f>IFERROR(VLOOKUP(B4171,チーム番号!E:F,2,0),"")</f>
        <v/>
      </c>
      <c r="D4171" t="str">
        <f>IFERROR(VLOOKUP(N4171,プログラム!B:C,2,0),"")</f>
        <v/>
      </c>
      <c r="E4171" t="str">
        <f>IFERROR(記録__2[[#This Row],[組]],"")</f>
        <v/>
      </c>
      <c r="F4171" t="str">
        <f>IFERROR(記録__2[[#This Row],[水路]],"")</f>
        <v/>
      </c>
      <c r="G4171" t="str">
        <f>IFERROR(VLOOKUP(D4171,プログラムデータ!A:N,12,0),"")</f>
        <v/>
      </c>
      <c r="H4171" t="str">
        <f>IFERROR(VLOOKUP(D4171,プログラムデータ!A:N,13,0),"")</f>
        <v/>
      </c>
      <c r="I4171" t="str">
        <f>IFERROR(VLOOKUP(D4171,プログラムデータ!A:N,11,0),"")</f>
        <v/>
      </c>
      <c r="J4171" t="str">
        <f>IFERROR(VLOOKUP(D4171,プログラムデータ!A:N,10,0),"")</f>
        <v/>
      </c>
      <c r="K4171" t="str">
        <f>IFERROR(VLOOKUP(D4171,プログラムデータ!A:N,14,0),"")</f>
        <v/>
      </c>
      <c r="L4171" t="str">
        <f t="shared" si="131"/>
        <v xml:space="preserve">    </v>
      </c>
      <c r="M4171" t="str">
        <f>IFERROR(VLOOKUP(J4171,色々!M:P,4,0),"")</f>
        <v/>
      </c>
      <c r="N4171" t="str">
        <f>IFERROR(記録__2[[#This Row],[競技番号]],"")</f>
        <v/>
      </c>
      <c r="O4171" t="str">
        <f>IFERROR(記録__2[[#This Row],[選手番号]],"")</f>
        <v/>
      </c>
    </row>
    <row r="4172" spans="1:15" x14ac:dyDescent="0.2">
      <c r="A4172" t="str">
        <f>IFERROR(VLOOKUP(N4172,プログラム!B:C,2,0),"")</f>
        <v/>
      </c>
      <c r="B4172" t="str">
        <f t="shared" si="130"/>
        <v/>
      </c>
      <c r="C4172" t="str">
        <f>IFERROR(VLOOKUP(B4172,チーム番号!E:F,2,0),"")</f>
        <v/>
      </c>
      <c r="D4172" t="str">
        <f>IFERROR(VLOOKUP(N4172,プログラム!B:C,2,0),"")</f>
        <v/>
      </c>
      <c r="E4172" t="str">
        <f>IFERROR(記録__2[[#This Row],[組]],"")</f>
        <v/>
      </c>
      <c r="F4172" t="str">
        <f>IFERROR(記録__2[[#This Row],[水路]],"")</f>
        <v/>
      </c>
      <c r="G4172" t="str">
        <f>IFERROR(VLOOKUP(D4172,プログラムデータ!A:N,12,0),"")</f>
        <v/>
      </c>
      <c r="H4172" t="str">
        <f>IFERROR(VLOOKUP(D4172,プログラムデータ!A:N,13,0),"")</f>
        <v/>
      </c>
      <c r="I4172" t="str">
        <f>IFERROR(VLOOKUP(D4172,プログラムデータ!A:N,11,0),"")</f>
        <v/>
      </c>
      <c r="J4172" t="str">
        <f>IFERROR(VLOOKUP(D4172,プログラムデータ!A:N,10,0),"")</f>
        <v/>
      </c>
      <c r="K4172" t="str">
        <f>IFERROR(VLOOKUP(D4172,プログラムデータ!A:N,14,0),"")</f>
        <v/>
      </c>
      <c r="L4172" t="str">
        <f t="shared" si="131"/>
        <v xml:space="preserve">    </v>
      </c>
      <c r="M4172" t="str">
        <f>IFERROR(VLOOKUP(J4172,色々!M:P,4,0),"")</f>
        <v/>
      </c>
      <c r="N4172" t="str">
        <f>IFERROR(記録__2[[#This Row],[競技番号]],"")</f>
        <v/>
      </c>
      <c r="O4172" t="str">
        <f>IFERROR(記録__2[[#This Row],[選手番号]],"")</f>
        <v/>
      </c>
    </row>
    <row r="4173" spans="1:15" x14ac:dyDescent="0.2">
      <c r="A4173" t="str">
        <f>IFERROR(VLOOKUP(N4173,プログラム!B:C,2,0),"")</f>
        <v/>
      </c>
      <c r="B4173" t="str">
        <f t="shared" si="130"/>
        <v/>
      </c>
      <c r="C4173" t="str">
        <f>IFERROR(VLOOKUP(B4173,チーム番号!E:F,2,0),"")</f>
        <v/>
      </c>
      <c r="D4173" t="str">
        <f>IFERROR(VLOOKUP(N4173,プログラム!B:C,2,0),"")</f>
        <v/>
      </c>
      <c r="E4173" t="str">
        <f>IFERROR(記録__2[[#This Row],[組]],"")</f>
        <v/>
      </c>
      <c r="F4173" t="str">
        <f>IFERROR(記録__2[[#This Row],[水路]],"")</f>
        <v/>
      </c>
      <c r="G4173" t="str">
        <f>IFERROR(VLOOKUP(D4173,プログラムデータ!A:N,12,0),"")</f>
        <v/>
      </c>
      <c r="H4173" t="str">
        <f>IFERROR(VLOOKUP(D4173,プログラムデータ!A:N,13,0),"")</f>
        <v/>
      </c>
      <c r="I4173" t="str">
        <f>IFERROR(VLOOKUP(D4173,プログラムデータ!A:N,11,0),"")</f>
        <v/>
      </c>
      <c r="J4173" t="str">
        <f>IFERROR(VLOOKUP(D4173,プログラムデータ!A:N,10,0),"")</f>
        <v/>
      </c>
      <c r="K4173" t="str">
        <f>IFERROR(VLOOKUP(D4173,プログラムデータ!A:N,14,0),"")</f>
        <v/>
      </c>
      <c r="L4173" t="str">
        <f t="shared" si="131"/>
        <v xml:space="preserve">    </v>
      </c>
      <c r="M4173" t="str">
        <f>IFERROR(VLOOKUP(J4173,色々!M:P,4,0),"")</f>
        <v/>
      </c>
      <c r="N4173" t="str">
        <f>IFERROR(記録__2[[#This Row],[競技番号]],"")</f>
        <v/>
      </c>
      <c r="O4173" t="str">
        <f>IFERROR(記録__2[[#This Row],[選手番号]],"")</f>
        <v/>
      </c>
    </row>
    <row r="4174" spans="1:15" x14ac:dyDescent="0.2">
      <c r="A4174" t="str">
        <f>IFERROR(VLOOKUP(N4174,プログラム!B:C,2,0),"")</f>
        <v/>
      </c>
      <c r="B4174" t="str">
        <f t="shared" si="130"/>
        <v/>
      </c>
      <c r="C4174" t="str">
        <f>IFERROR(VLOOKUP(B4174,チーム番号!E:F,2,0),"")</f>
        <v/>
      </c>
      <c r="D4174" t="str">
        <f>IFERROR(VLOOKUP(N4174,プログラム!B:C,2,0),"")</f>
        <v/>
      </c>
      <c r="E4174" t="str">
        <f>IFERROR(記録__2[[#This Row],[組]],"")</f>
        <v/>
      </c>
      <c r="F4174" t="str">
        <f>IFERROR(記録__2[[#This Row],[水路]],"")</f>
        <v/>
      </c>
      <c r="G4174" t="str">
        <f>IFERROR(VLOOKUP(D4174,プログラムデータ!A:N,12,0),"")</f>
        <v/>
      </c>
      <c r="H4174" t="str">
        <f>IFERROR(VLOOKUP(D4174,プログラムデータ!A:N,13,0),"")</f>
        <v/>
      </c>
      <c r="I4174" t="str">
        <f>IFERROR(VLOOKUP(D4174,プログラムデータ!A:N,11,0),"")</f>
        <v/>
      </c>
      <c r="J4174" t="str">
        <f>IFERROR(VLOOKUP(D4174,プログラムデータ!A:N,10,0),"")</f>
        <v/>
      </c>
      <c r="K4174" t="str">
        <f>IFERROR(VLOOKUP(D4174,プログラムデータ!A:N,14,0),"")</f>
        <v/>
      </c>
      <c r="L4174" t="str">
        <f t="shared" si="131"/>
        <v xml:space="preserve">    </v>
      </c>
      <c r="M4174" t="str">
        <f>IFERROR(VLOOKUP(J4174,色々!M:P,4,0),"")</f>
        <v/>
      </c>
      <c r="N4174" t="str">
        <f>IFERROR(記録__2[[#This Row],[競技番号]],"")</f>
        <v/>
      </c>
      <c r="O4174" t="str">
        <f>IFERROR(記録__2[[#This Row],[選手番号]],"")</f>
        <v/>
      </c>
    </row>
    <row r="4175" spans="1:15" x14ac:dyDescent="0.2">
      <c r="A4175" t="str">
        <f>IFERROR(VLOOKUP(N4175,プログラム!B:C,2,0),"")</f>
        <v/>
      </c>
      <c r="B4175" t="str">
        <f t="shared" si="130"/>
        <v/>
      </c>
      <c r="C4175" t="str">
        <f>IFERROR(VLOOKUP(B4175,チーム番号!E:F,2,0),"")</f>
        <v/>
      </c>
      <c r="D4175" t="str">
        <f>IFERROR(VLOOKUP(N4175,プログラム!B:C,2,0),"")</f>
        <v/>
      </c>
      <c r="E4175" t="str">
        <f>IFERROR(記録__2[[#This Row],[組]],"")</f>
        <v/>
      </c>
      <c r="F4175" t="str">
        <f>IFERROR(記録__2[[#This Row],[水路]],"")</f>
        <v/>
      </c>
      <c r="G4175" t="str">
        <f>IFERROR(VLOOKUP(D4175,プログラムデータ!A:N,12,0),"")</f>
        <v/>
      </c>
      <c r="H4175" t="str">
        <f>IFERROR(VLOOKUP(D4175,プログラムデータ!A:N,13,0),"")</f>
        <v/>
      </c>
      <c r="I4175" t="str">
        <f>IFERROR(VLOOKUP(D4175,プログラムデータ!A:N,11,0),"")</f>
        <v/>
      </c>
      <c r="J4175" t="str">
        <f>IFERROR(VLOOKUP(D4175,プログラムデータ!A:N,10,0),"")</f>
        <v/>
      </c>
      <c r="K4175" t="str">
        <f>IFERROR(VLOOKUP(D4175,プログラムデータ!A:N,14,0),"")</f>
        <v/>
      </c>
      <c r="L4175" t="str">
        <f t="shared" si="131"/>
        <v xml:space="preserve">    </v>
      </c>
      <c r="M4175" t="str">
        <f>IFERROR(VLOOKUP(J4175,色々!M:P,4,0),"")</f>
        <v/>
      </c>
      <c r="N4175" t="str">
        <f>IFERROR(記録__2[[#This Row],[競技番号]],"")</f>
        <v/>
      </c>
      <c r="O4175" t="str">
        <f>IFERROR(記録__2[[#This Row],[選手番号]],"")</f>
        <v/>
      </c>
    </row>
    <row r="4176" spans="1:15" x14ac:dyDescent="0.2">
      <c r="A4176" t="str">
        <f>IFERROR(VLOOKUP(N4176,プログラム!B:C,2,0),"")</f>
        <v/>
      </c>
      <c r="B4176" t="str">
        <f t="shared" si="130"/>
        <v/>
      </c>
      <c r="C4176" t="str">
        <f>IFERROR(VLOOKUP(B4176,チーム番号!E:F,2,0),"")</f>
        <v/>
      </c>
      <c r="D4176" t="str">
        <f>IFERROR(VLOOKUP(N4176,プログラム!B:C,2,0),"")</f>
        <v/>
      </c>
      <c r="E4176" t="str">
        <f>IFERROR(記録__2[[#This Row],[組]],"")</f>
        <v/>
      </c>
      <c r="F4176" t="str">
        <f>IFERROR(記録__2[[#This Row],[水路]],"")</f>
        <v/>
      </c>
      <c r="G4176" t="str">
        <f>IFERROR(VLOOKUP(D4176,プログラムデータ!A:N,12,0),"")</f>
        <v/>
      </c>
      <c r="H4176" t="str">
        <f>IFERROR(VLOOKUP(D4176,プログラムデータ!A:N,13,0),"")</f>
        <v/>
      </c>
      <c r="I4176" t="str">
        <f>IFERROR(VLOOKUP(D4176,プログラムデータ!A:N,11,0),"")</f>
        <v/>
      </c>
      <c r="J4176" t="str">
        <f>IFERROR(VLOOKUP(D4176,プログラムデータ!A:N,10,0),"")</f>
        <v/>
      </c>
      <c r="K4176" t="str">
        <f>IFERROR(VLOOKUP(D4176,プログラムデータ!A:N,14,0),"")</f>
        <v/>
      </c>
      <c r="L4176" t="str">
        <f t="shared" si="131"/>
        <v xml:space="preserve">    </v>
      </c>
      <c r="M4176" t="str">
        <f>IFERROR(VLOOKUP(J4176,色々!M:P,4,0),"")</f>
        <v/>
      </c>
      <c r="N4176" t="str">
        <f>IFERROR(記録__2[[#This Row],[競技番号]],"")</f>
        <v/>
      </c>
      <c r="O4176" t="str">
        <f>IFERROR(記録__2[[#This Row],[選手番号]],"")</f>
        <v/>
      </c>
    </row>
    <row r="4177" spans="1:15" x14ac:dyDescent="0.2">
      <c r="A4177" t="str">
        <f>IFERROR(VLOOKUP(N4177,プログラム!B:C,2,0),"")</f>
        <v/>
      </c>
      <c r="B4177" t="str">
        <f t="shared" si="130"/>
        <v/>
      </c>
      <c r="C4177" t="str">
        <f>IFERROR(VLOOKUP(B4177,チーム番号!E:F,2,0),"")</f>
        <v/>
      </c>
      <c r="D4177" t="str">
        <f>IFERROR(VLOOKUP(N4177,プログラム!B:C,2,0),"")</f>
        <v/>
      </c>
      <c r="E4177" t="str">
        <f>IFERROR(記録__2[[#This Row],[組]],"")</f>
        <v/>
      </c>
      <c r="F4177" t="str">
        <f>IFERROR(記録__2[[#This Row],[水路]],"")</f>
        <v/>
      </c>
      <c r="G4177" t="str">
        <f>IFERROR(VLOOKUP(D4177,プログラムデータ!A:N,12,0),"")</f>
        <v/>
      </c>
      <c r="H4177" t="str">
        <f>IFERROR(VLOOKUP(D4177,プログラムデータ!A:N,13,0),"")</f>
        <v/>
      </c>
      <c r="I4177" t="str">
        <f>IFERROR(VLOOKUP(D4177,プログラムデータ!A:N,11,0),"")</f>
        <v/>
      </c>
      <c r="J4177" t="str">
        <f>IFERROR(VLOOKUP(D4177,プログラムデータ!A:N,10,0),"")</f>
        <v/>
      </c>
      <c r="K4177" t="str">
        <f>IFERROR(VLOOKUP(D4177,プログラムデータ!A:N,14,0),"")</f>
        <v/>
      </c>
      <c r="L4177" t="str">
        <f t="shared" si="131"/>
        <v xml:space="preserve">    </v>
      </c>
      <c r="M4177" t="str">
        <f>IFERROR(VLOOKUP(J4177,色々!M:P,4,0),"")</f>
        <v/>
      </c>
      <c r="N4177" t="str">
        <f>IFERROR(記録__2[[#This Row],[競技番号]],"")</f>
        <v/>
      </c>
      <c r="O4177" t="str">
        <f>IFERROR(記録__2[[#This Row],[選手番号]],"")</f>
        <v/>
      </c>
    </row>
    <row r="4178" spans="1:15" x14ac:dyDescent="0.2">
      <c r="A4178" t="str">
        <f>IFERROR(VLOOKUP(N4178,プログラム!B:C,2,0),"")</f>
        <v/>
      </c>
      <c r="B4178" t="str">
        <f t="shared" si="130"/>
        <v/>
      </c>
      <c r="C4178" t="str">
        <f>IFERROR(VLOOKUP(B4178,チーム番号!E:F,2,0),"")</f>
        <v/>
      </c>
      <c r="D4178" t="str">
        <f>IFERROR(VLOOKUP(N4178,プログラム!B:C,2,0),"")</f>
        <v/>
      </c>
      <c r="E4178" t="str">
        <f>IFERROR(記録__2[[#This Row],[組]],"")</f>
        <v/>
      </c>
      <c r="F4178" t="str">
        <f>IFERROR(記録__2[[#This Row],[水路]],"")</f>
        <v/>
      </c>
      <c r="G4178" t="str">
        <f>IFERROR(VLOOKUP(D4178,プログラムデータ!A:N,12,0),"")</f>
        <v/>
      </c>
      <c r="H4178" t="str">
        <f>IFERROR(VLOOKUP(D4178,プログラムデータ!A:N,13,0),"")</f>
        <v/>
      </c>
      <c r="I4178" t="str">
        <f>IFERROR(VLOOKUP(D4178,プログラムデータ!A:N,11,0),"")</f>
        <v/>
      </c>
      <c r="J4178" t="str">
        <f>IFERROR(VLOOKUP(D4178,プログラムデータ!A:N,10,0),"")</f>
        <v/>
      </c>
      <c r="K4178" t="str">
        <f>IFERROR(VLOOKUP(D4178,プログラムデータ!A:N,14,0),"")</f>
        <v/>
      </c>
      <c r="L4178" t="str">
        <f t="shared" si="131"/>
        <v xml:space="preserve">    </v>
      </c>
      <c r="M4178" t="str">
        <f>IFERROR(VLOOKUP(J4178,色々!M:P,4,0),"")</f>
        <v/>
      </c>
      <c r="N4178" t="str">
        <f>IFERROR(記録__2[[#This Row],[競技番号]],"")</f>
        <v/>
      </c>
      <c r="O4178" t="str">
        <f>IFERROR(記録__2[[#This Row],[選手番号]],"")</f>
        <v/>
      </c>
    </row>
    <row r="4179" spans="1:15" x14ac:dyDescent="0.2">
      <c r="A4179" t="str">
        <f>IFERROR(VLOOKUP(N4179,プログラム!B:C,2,0),"")</f>
        <v/>
      </c>
      <c r="B4179" t="str">
        <f t="shared" si="130"/>
        <v/>
      </c>
      <c r="C4179" t="str">
        <f>IFERROR(VLOOKUP(B4179,チーム番号!E:F,2,0),"")</f>
        <v/>
      </c>
      <c r="D4179" t="str">
        <f>IFERROR(VLOOKUP(N4179,プログラム!B:C,2,0),"")</f>
        <v/>
      </c>
      <c r="E4179" t="str">
        <f>IFERROR(記録__2[[#This Row],[組]],"")</f>
        <v/>
      </c>
      <c r="F4179" t="str">
        <f>IFERROR(記録__2[[#This Row],[水路]],"")</f>
        <v/>
      </c>
      <c r="G4179" t="str">
        <f>IFERROR(VLOOKUP(D4179,プログラムデータ!A:N,12,0),"")</f>
        <v/>
      </c>
      <c r="H4179" t="str">
        <f>IFERROR(VLOOKUP(D4179,プログラムデータ!A:N,13,0),"")</f>
        <v/>
      </c>
      <c r="I4179" t="str">
        <f>IFERROR(VLOOKUP(D4179,プログラムデータ!A:N,11,0),"")</f>
        <v/>
      </c>
      <c r="J4179" t="str">
        <f>IFERROR(VLOOKUP(D4179,プログラムデータ!A:N,10,0),"")</f>
        <v/>
      </c>
      <c r="K4179" t="str">
        <f>IFERROR(VLOOKUP(D4179,プログラムデータ!A:N,14,0),"")</f>
        <v/>
      </c>
      <c r="L4179" t="str">
        <f t="shared" si="131"/>
        <v xml:space="preserve">    </v>
      </c>
      <c r="M4179" t="str">
        <f>IFERROR(VLOOKUP(J4179,色々!M:P,4,0),"")</f>
        <v/>
      </c>
      <c r="N4179" t="str">
        <f>IFERROR(記録__2[[#This Row],[競技番号]],"")</f>
        <v/>
      </c>
      <c r="O4179" t="str">
        <f>IFERROR(記録__2[[#This Row],[選手番号]],"")</f>
        <v/>
      </c>
    </row>
    <row r="4180" spans="1:15" x14ac:dyDescent="0.2">
      <c r="A4180" t="str">
        <f>IFERROR(VLOOKUP(N4180,プログラム!B:C,2,0),"")</f>
        <v/>
      </c>
      <c r="B4180" t="str">
        <f t="shared" si="130"/>
        <v/>
      </c>
      <c r="C4180" t="str">
        <f>IFERROR(VLOOKUP(B4180,チーム番号!E:F,2,0),"")</f>
        <v/>
      </c>
      <c r="D4180" t="str">
        <f>IFERROR(VLOOKUP(N4180,プログラム!B:C,2,0),"")</f>
        <v/>
      </c>
      <c r="E4180" t="str">
        <f>IFERROR(記録__2[[#This Row],[組]],"")</f>
        <v/>
      </c>
      <c r="F4180" t="str">
        <f>IFERROR(記録__2[[#This Row],[水路]],"")</f>
        <v/>
      </c>
      <c r="G4180" t="str">
        <f>IFERROR(VLOOKUP(D4180,プログラムデータ!A:N,12,0),"")</f>
        <v/>
      </c>
      <c r="H4180" t="str">
        <f>IFERROR(VLOOKUP(D4180,プログラムデータ!A:N,13,0),"")</f>
        <v/>
      </c>
      <c r="I4180" t="str">
        <f>IFERROR(VLOOKUP(D4180,プログラムデータ!A:N,11,0),"")</f>
        <v/>
      </c>
      <c r="J4180" t="str">
        <f>IFERROR(VLOOKUP(D4180,プログラムデータ!A:N,10,0),"")</f>
        <v/>
      </c>
      <c r="K4180" t="str">
        <f>IFERROR(VLOOKUP(D4180,プログラムデータ!A:N,14,0),"")</f>
        <v/>
      </c>
      <c r="L4180" t="str">
        <f t="shared" si="131"/>
        <v xml:space="preserve">    </v>
      </c>
      <c r="M4180" t="str">
        <f>IFERROR(VLOOKUP(J4180,色々!M:P,4,0),"")</f>
        <v/>
      </c>
      <c r="N4180" t="str">
        <f>IFERROR(記録__2[[#This Row],[競技番号]],"")</f>
        <v/>
      </c>
      <c r="O4180" t="str">
        <f>IFERROR(記録__2[[#This Row],[選手番号]],"")</f>
        <v/>
      </c>
    </row>
    <row r="4181" spans="1:15" x14ac:dyDescent="0.2">
      <c r="A4181" t="str">
        <f>IFERROR(VLOOKUP(N4181,プログラム!B:C,2,0),"")</f>
        <v/>
      </c>
      <c r="B4181" t="str">
        <f t="shared" si="130"/>
        <v/>
      </c>
      <c r="C4181" t="str">
        <f>IFERROR(VLOOKUP(B4181,チーム番号!E:F,2,0),"")</f>
        <v/>
      </c>
      <c r="D4181" t="str">
        <f>IFERROR(VLOOKUP(N4181,プログラム!B:C,2,0),"")</f>
        <v/>
      </c>
      <c r="E4181" t="str">
        <f>IFERROR(記録__2[[#This Row],[組]],"")</f>
        <v/>
      </c>
      <c r="F4181" t="str">
        <f>IFERROR(記録__2[[#This Row],[水路]],"")</f>
        <v/>
      </c>
      <c r="G4181" t="str">
        <f>IFERROR(VLOOKUP(D4181,プログラムデータ!A:N,12,0),"")</f>
        <v/>
      </c>
      <c r="H4181" t="str">
        <f>IFERROR(VLOOKUP(D4181,プログラムデータ!A:N,13,0),"")</f>
        <v/>
      </c>
      <c r="I4181" t="str">
        <f>IFERROR(VLOOKUP(D4181,プログラムデータ!A:N,11,0),"")</f>
        <v/>
      </c>
      <c r="J4181" t="str">
        <f>IFERROR(VLOOKUP(D4181,プログラムデータ!A:N,10,0),"")</f>
        <v/>
      </c>
      <c r="K4181" t="str">
        <f>IFERROR(VLOOKUP(D4181,プログラムデータ!A:N,14,0),"")</f>
        <v/>
      </c>
      <c r="L4181" t="str">
        <f t="shared" si="131"/>
        <v xml:space="preserve">    </v>
      </c>
      <c r="M4181" t="str">
        <f>IFERROR(VLOOKUP(J4181,色々!M:P,4,0),"")</f>
        <v/>
      </c>
      <c r="N4181" t="str">
        <f>IFERROR(記録__2[[#This Row],[競技番号]],"")</f>
        <v/>
      </c>
      <c r="O4181" t="str">
        <f>IFERROR(記録__2[[#This Row],[選手番号]],"")</f>
        <v/>
      </c>
    </row>
    <row r="4182" spans="1:15" x14ac:dyDescent="0.2">
      <c r="A4182" t="str">
        <f>IFERROR(VLOOKUP(N4182,プログラム!B:C,2,0),"")</f>
        <v/>
      </c>
      <c r="B4182" t="str">
        <f t="shared" si="130"/>
        <v/>
      </c>
      <c r="C4182" t="str">
        <f>IFERROR(VLOOKUP(B4182,チーム番号!E:F,2,0),"")</f>
        <v/>
      </c>
      <c r="D4182" t="str">
        <f>IFERROR(VLOOKUP(N4182,プログラム!B:C,2,0),"")</f>
        <v/>
      </c>
      <c r="E4182" t="str">
        <f>IFERROR(記録__2[[#This Row],[組]],"")</f>
        <v/>
      </c>
      <c r="F4182" t="str">
        <f>IFERROR(記録__2[[#This Row],[水路]],"")</f>
        <v/>
      </c>
      <c r="G4182" t="str">
        <f>IFERROR(VLOOKUP(D4182,プログラムデータ!A:N,12,0),"")</f>
        <v/>
      </c>
      <c r="H4182" t="str">
        <f>IFERROR(VLOOKUP(D4182,プログラムデータ!A:N,13,0),"")</f>
        <v/>
      </c>
      <c r="I4182" t="str">
        <f>IFERROR(VLOOKUP(D4182,プログラムデータ!A:N,11,0),"")</f>
        <v/>
      </c>
      <c r="J4182" t="str">
        <f>IFERROR(VLOOKUP(D4182,プログラムデータ!A:N,10,0),"")</f>
        <v/>
      </c>
      <c r="K4182" t="str">
        <f>IFERROR(VLOOKUP(D4182,プログラムデータ!A:N,14,0),"")</f>
        <v/>
      </c>
      <c r="L4182" t="str">
        <f t="shared" si="131"/>
        <v xml:space="preserve">    </v>
      </c>
      <c r="M4182" t="str">
        <f>IFERROR(VLOOKUP(J4182,色々!M:P,4,0),"")</f>
        <v/>
      </c>
      <c r="N4182" t="str">
        <f>IFERROR(記録__2[[#This Row],[競技番号]],"")</f>
        <v/>
      </c>
      <c r="O4182" t="str">
        <f>IFERROR(記録__2[[#This Row],[選手番号]],"")</f>
        <v/>
      </c>
    </row>
    <row r="4183" spans="1:15" x14ac:dyDescent="0.2">
      <c r="A4183" t="str">
        <f>IFERROR(VLOOKUP(N4183,プログラム!B:C,2,0),"")</f>
        <v/>
      </c>
      <c r="B4183" t="str">
        <f t="shared" si="130"/>
        <v/>
      </c>
      <c r="C4183" t="str">
        <f>IFERROR(VLOOKUP(B4183,チーム番号!E:F,2,0),"")</f>
        <v/>
      </c>
      <c r="D4183" t="str">
        <f>IFERROR(VLOOKUP(N4183,プログラム!B:C,2,0),"")</f>
        <v/>
      </c>
      <c r="E4183" t="str">
        <f>IFERROR(記録__2[[#This Row],[組]],"")</f>
        <v/>
      </c>
      <c r="F4183" t="str">
        <f>IFERROR(記録__2[[#This Row],[水路]],"")</f>
        <v/>
      </c>
      <c r="G4183" t="str">
        <f>IFERROR(VLOOKUP(D4183,プログラムデータ!A:N,12,0),"")</f>
        <v/>
      </c>
      <c r="H4183" t="str">
        <f>IFERROR(VLOOKUP(D4183,プログラムデータ!A:N,13,0),"")</f>
        <v/>
      </c>
      <c r="I4183" t="str">
        <f>IFERROR(VLOOKUP(D4183,プログラムデータ!A:N,11,0),"")</f>
        <v/>
      </c>
      <c r="J4183" t="str">
        <f>IFERROR(VLOOKUP(D4183,プログラムデータ!A:N,10,0),"")</f>
        <v/>
      </c>
      <c r="K4183" t="str">
        <f>IFERROR(VLOOKUP(D4183,プログラムデータ!A:N,14,0),"")</f>
        <v/>
      </c>
      <c r="L4183" t="str">
        <f t="shared" si="131"/>
        <v xml:space="preserve">    </v>
      </c>
      <c r="M4183" t="str">
        <f>IFERROR(VLOOKUP(J4183,色々!M:P,4,0),"")</f>
        <v/>
      </c>
      <c r="N4183" t="str">
        <f>IFERROR(記録__2[[#This Row],[競技番号]],"")</f>
        <v/>
      </c>
      <c r="O4183" t="str">
        <f>IFERROR(記録__2[[#This Row],[選手番号]],"")</f>
        <v/>
      </c>
    </row>
    <row r="4184" spans="1:15" x14ac:dyDescent="0.2">
      <c r="A4184" t="str">
        <f>IFERROR(VLOOKUP(N4184,プログラム!B:C,2,0),"")</f>
        <v/>
      </c>
      <c r="B4184" t="str">
        <f t="shared" si="130"/>
        <v/>
      </c>
      <c r="C4184" t="str">
        <f>IFERROR(VLOOKUP(B4184,チーム番号!E:F,2,0),"")</f>
        <v/>
      </c>
      <c r="D4184" t="str">
        <f>IFERROR(VLOOKUP(N4184,プログラム!B:C,2,0),"")</f>
        <v/>
      </c>
      <c r="E4184" t="str">
        <f>IFERROR(記録__2[[#This Row],[組]],"")</f>
        <v/>
      </c>
      <c r="F4184" t="str">
        <f>IFERROR(記録__2[[#This Row],[水路]],"")</f>
        <v/>
      </c>
      <c r="G4184" t="str">
        <f>IFERROR(VLOOKUP(D4184,プログラムデータ!A:N,12,0),"")</f>
        <v/>
      </c>
      <c r="H4184" t="str">
        <f>IFERROR(VLOOKUP(D4184,プログラムデータ!A:N,13,0),"")</f>
        <v/>
      </c>
      <c r="I4184" t="str">
        <f>IFERROR(VLOOKUP(D4184,プログラムデータ!A:N,11,0),"")</f>
        <v/>
      </c>
      <c r="J4184" t="str">
        <f>IFERROR(VLOOKUP(D4184,プログラムデータ!A:N,10,0),"")</f>
        <v/>
      </c>
      <c r="K4184" t="str">
        <f>IFERROR(VLOOKUP(D4184,プログラムデータ!A:N,14,0),"")</f>
        <v/>
      </c>
      <c r="L4184" t="str">
        <f t="shared" si="131"/>
        <v xml:space="preserve">    </v>
      </c>
      <c r="M4184" t="str">
        <f>IFERROR(VLOOKUP(J4184,色々!M:P,4,0),"")</f>
        <v/>
      </c>
      <c r="N4184" t="str">
        <f>IFERROR(記録__2[[#This Row],[競技番号]],"")</f>
        <v/>
      </c>
      <c r="O4184" t="str">
        <f>IFERROR(記録__2[[#This Row],[選手番号]],"")</f>
        <v/>
      </c>
    </row>
    <row r="4185" spans="1:15" x14ac:dyDescent="0.2">
      <c r="A4185" t="str">
        <f>IFERROR(VLOOKUP(N4185,プログラム!B:C,2,0),"")</f>
        <v/>
      </c>
      <c r="B4185" t="str">
        <f t="shared" si="130"/>
        <v/>
      </c>
      <c r="C4185" t="str">
        <f>IFERROR(VLOOKUP(B4185,チーム番号!E:F,2,0),"")</f>
        <v/>
      </c>
      <c r="D4185" t="str">
        <f>IFERROR(VLOOKUP(N4185,プログラム!B:C,2,0),"")</f>
        <v/>
      </c>
      <c r="E4185" t="str">
        <f>IFERROR(記録__2[[#This Row],[組]],"")</f>
        <v/>
      </c>
      <c r="F4185" t="str">
        <f>IFERROR(記録__2[[#This Row],[水路]],"")</f>
        <v/>
      </c>
      <c r="G4185" t="str">
        <f>IFERROR(VLOOKUP(D4185,プログラムデータ!A:N,12,0),"")</f>
        <v/>
      </c>
      <c r="H4185" t="str">
        <f>IFERROR(VLOOKUP(D4185,プログラムデータ!A:N,13,0),"")</f>
        <v/>
      </c>
      <c r="I4185" t="str">
        <f>IFERROR(VLOOKUP(D4185,プログラムデータ!A:N,11,0),"")</f>
        <v/>
      </c>
      <c r="J4185" t="str">
        <f>IFERROR(VLOOKUP(D4185,プログラムデータ!A:N,10,0),"")</f>
        <v/>
      </c>
      <c r="K4185" t="str">
        <f>IFERROR(VLOOKUP(D4185,プログラムデータ!A:N,14,0),"")</f>
        <v/>
      </c>
      <c r="L4185" t="str">
        <f t="shared" si="131"/>
        <v xml:space="preserve">    </v>
      </c>
      <c r="M4185" t="str">
        <f>IFERROR(VLOOKUP(J4185,色々!M:P,4,0),"")</f>
        <v/>
      </c>
      <c r="N4185" t="str">
        <f>IFERROR(記録__2[[#This Row],[競技番号]],"")</f>
        <v/>
      </c>
      <c r="O4185" t="str">
        <f>IFERROR(記録__2[[#This Row],[選手番号]],"")</f>
        <v/>
      </c>
    </row>
    <row r="4186" spans="1:15" x14ac:dyDescent="0.2">
      <c r="A4186" t="str">
        <f>IFERROR(VLOOKUP(N4186,プログラム!B:C,2,0),"")</f>
        <v/>
      </c>
      <c r="B4186" t="str">
        <f t="shared" si="130"/>
        <v/>
      </c>
      <c r="C4186" t="str">
        <f>IFERROR(VLOOKUP(B4186,チーム番号!E:F,2,0),"")</f>
        <v/>
      </c>
      <c r="D4186" t="str">
        <f>IFERROR(VLOOKUP(N4186,プログラム!B:C,2,0),"")</f>
        <v/>
      </c>
      <c r="E4186" t="str">
        <f>IFERROR(記録__2[[#This Row],[組]],"")</f>
        <v/>
      </c>
      <c r="F4186" t="str">
        <f>IFERROR(記録__2[[#This Row],[水路]],"")</f>
        <v/>
      </c>
      <c r="G4186" t="str">
        <f>IFERROR(VLOOKUP(D4186,プログラムデータ!A:N,12,0),"")</f>
        <v/>
      </c>
      <c r="H4186" t="str">
        <f>IFERROR(VLOOKUP(D4186,プログラムデータ!A:N,13,0),"")</f>
        <v/>
      </c>
      <c r="I4186" t="str">
        <f>IFERROR(VLOOKUP(D4186,プログラムデータ!A:N,11,0),"")</f>
        <v/>
      </c>
      <c r="J4186" t="str">
        <f>IFERROR(VLOOKUP(D4186,プログラムデータ!A:N,10,0),"")</f>
        <v/>
      </c>
      <c r="K4186" t="str">
        <f>IFERROR(VLOOKUP(D4186,プログラムデータ!A:N,14,0),"")</f>
        <v/>
      </c>
      <c r="L4186" t="str">
        <f t="shared" si="131"/>
        <v xml:space="preserve">    </v>
      </c>
      <c r="M4186" t="str">
        <f>IFERROR(VLOOKUP(J4186,色々!M:P,4,0),"")</f>
        <v/>
      </c>
      <c r="N4186" t="str">
        <f>IFERROR(記録__2[[#This Row],[競技番号]],"")</f>
        <v/>
      </c>
      <c r="O4186" t="str">
        <f>IFERROR(記録__2[[#This Row],[選手番号]],"")</f>
        <v/>
      </c>
    </row>
    <row r="4187" spans="1:15" x14ac:dyDescent="0.2">
      <c r="A4187" t="str">
        <f>IFERROR(VLOOKUP(N4187,プログラム!B:C,2,0),"")</f>
        <v/>
      </c>
      <c r="B4187" t="str">
        <f t="shared" si="130"/>
        <v/>
      </c>
      <c r="C4187" t="str">
        <f>IFERROR(VLOOKUP(B4187,チーム番号!E:F,2,0),"")</f>
        <v/>
      </c>
      <c r="D4187" t="str">
        <f>IFERROR(VLOOKUP(N4187,プログラム!B:C,2,0),"")</f>
        <v/>
      </c>
      <c r="E4187" t="str">
        <f>IFERROR(記録__2[[#This Row],[組]],"")</f>
        <v/>
      </c>
      <c r="F4187" t="str">
        <f>IFERROR(記録__2[[#This Row],[水路]],"")</f>
        <v/>
      </c>
      <c r="G4187" t="str">
        <f>IFERROR(VLOOKUP(D4187,プログラムデータ!A:N,12,0),"")</f>
        <v/>
      </c>
      <c r="H4187" t="str">
        <f>IFERROR(VLOOKUP(D4187,プログラムデータ!A:N,13,0),"")</f>
        <v/>
      </c>
      <c r="I4187" t="str">
        <f>IFERROR(VLOOKUP(D4187,プログラムデータ!A:N,11,0),"")</f>
        <v/>
      </c>
      <c r="J4187" t="str">
        <f>IFERROR(VLOOKUP(D4187,プログラムデータ!A:N,10,0),"")</f>
        <v/>
      </c>
      <c r="K4187" t="str">
        <f>IFERROR(VLOOKUP(D4187,プログラムデータ!A:N,14,0),"")</f>
        <v/>
      </c>
      <c r="L4187" t="str">
        <f t="shared" si="131"/>
        <v xml:space="preserve">    </v>
      </c>
      <c r="M4187" t="str">
        <f>IFERROR(VLOOKUP(J4187,色々!M:P,4,0),"")</f>
        <v/>
      </c>
      <c r="N4187" t="str">
        <f>IFERROR(記録__2[[#This Row],[競技番号]],"")</f>
        <v/>
      </c>
      <c r="O4187" t="str">
        <f>IFERROR(記録__2[[#This Row],[選手番号]],"")</f>
        <v/>
      </c>
    </row>
    <row r="4188" spans="1:15" x14ac:dyDescent="0.2">
      <c r="A4188" t="str">
        <f>IFERROR(VLOOKUP(N4188,プログラム!B:C,2,0),"")</f>
        <v/>
      </c>
      <c r="B4188" t="str">
        <f t="shared" si="130"/>
        <v/>
      </c>
      <c r="C4188" t="str">
        <f>IFERROR(VLOOKUP(B4188,チーム番号!E:F,2,0),"")</f>
        <v/>
      </c>
      <c r="D4188" t="str">
        <f>IFERROR(VLOOKUP(N4188,プログラム!B:C,2,0),"")</f>
        <v/>
      </c>
      <c r="E4188" t="str">
        <f>IFERROR(記録__2[[#This Row],[組]],"")</f>
        <v/>
      </c>
      <c r="F4188" t="str">
        <f>IFERROR(記録__2[[#This Row],[水路]],"")</f>
        <v/>
      </c>
      <c r="G4188" t="str">
        <f>IFERROR(VLOOKUP(D4188,プログラムデータ!A:N,12,0),"")</f>
        <v/>
      </c>
      <c r="H4188" t="str">
        <f>IFERROR(VLOOKUP(D4188,プログラムデータ!A:N,13,0),"")</f>
        <v/>
      </c>
      <c r="I4188" t="str">
        <f>IFERROR(VLOOKUP(D4188,プログラムデータ!A:N,11,0),"")</f>
        <v/>
      </c>
      <c r="J4188" t="str">
        <f>IFERROR(VLOOKUP(D4188,プログラムデータ!A:N,10,0),"")</f>
        <v/>
      </c>
      <c r="K4188" t="str">
        <f>IFERROR(VLOOKUP(D4188,プログラムデータ!A:N,14,0),"")</f>
        <v/>
      </c>
      <c r="L4188" t="str">
        <f t="shared" si="131"/>
        <v xml:space="preserve">    </v>
      </c>
      <c r="M4188" t="str">
        <f>IFERROR(VLOOKUP(J4188,色々!M:P,4,0),"")</f>
        <v/>
      </c>
      <c r="N4188" t="str">
        <f>IFERROR(記録__2[[#This Row],[競技番号]],"")</f>
        <v/>
      </c>
      <c r="O4188" t="str">
        <f>IFERROR(記録__2[[#This Row],[選手番号]],"")</f>
        <v/>
      </c>
    </row>
    <row r="4189" spans="1:15" x14ac:dyDescent="0.2">
      <c r="A4189" t="str">
        <f>IFERROR(VLOOKUP(N4189,プログラム!B:C,2,0),"")</f>
        <v/>
      </c>
      <c r="B4189" t="str">
        <f t="shared" si="130"/>
        <v/>
      </c>
      <c r="C4189" t="str">
        <f>IFERROR(VLOOKUP(B4189,チーム番号!E:F,2,0),"")</f>
        <v/>
      </c>
      <c r="D4189" t="str">
        <f>IFERROR(VLOOKUP(N4189,プログラム!B:C,2,0),"")</f>
        <v/>
      </c>
      <c r="E4189" t="str">
        <f>IFERROR(記録__2[[#This Row],[組]],"")</f>
        <v/>
      </c>
      <c r="F4189" t="str">
        <f>IFERROR(記録__2[[#This Row],[水路]],"")</f>
        <v/>
      </c>
      <c r="G4189" t="str">
        <f>IFERROR(VLOOKUP(D4189,プログラムデータ!A:N,12,0),"")</f>
        <v/>
      </c>
      <c r="H4189" t="str">
        <f>IFERROR(VLOOKUP(D4189,プログラムデータ!A:N,13,0),"")</f>
        <v/>
      </c>
      <c r="I4189" t="str">
        <f>IFERROR(VLOOKUP(D4189,プログラムデータ!A:N,11,0),"")</f>
        <v/>
      </c>
      <c r="J4189" t="str">
        <f>IFERROR(VLOOKUP(D4189,プログラムデータ!A:N,10,0),"")</f>
        <v/>
      </c>
      <c r="K4189" t="str">
        <f>IFERROR(VLOOKUP(D4189,プログラムデータ!A:N,14,0),"")</f>
        <v/>
      </c>
      <c r="L4189" t="str">
        <f t="shared" si="131"/>
        <v xml:space="preserve">    </v>
      </c>
      <c r="M4189" t="str">
        <f>IFERROR(VLOOKUP(J4189,色々!M:P,4,0),"")</f>
        <v/>
      </c>
      <c r="N4189" t="str">
        <f>IFERROR(記録__2[[#This Row],[競技番号]],"")</f>
        <v/>
      </c>
      <c r="O4189" t="str">
        <f>IFERROR(記録__2[[#This Row],[選手番号]],"")</f>
        <v/>
      </c>
    </row>
    <row r="4190" spans="1:15" x14ac:dyDescent="0.2">
      <c r="A4190" t="str">
        <f>IFERROR(VLOOKUP(N4190,プログラム!B:C,2,0),"")</f>
        <v/>
      </c>
      <c r="B4190" t="str">
        <f t="shared" si="130"/>
        <v/>
      </c>
      <c r="C4190" t="str">
        <f>IFERROR(VLOOKUP(B4190,チーム番号!E:F,2,0),"")</f>
        <v/>
      </c>
      <c r="D4190" t="str">
        <f>IFERROR(VLOOKUP(N4190,プログラム!B:C,2,0),"")</f>
        <v/>
      </c>
      <c r="E4190" t="str">
        <f>IFERROR(記録__2[[#This Row],[組]],"")</f>
        <v/>
      </c>
      <c r="F4190" t="str">
        <f>IFERROR(記録__2[[#This Row],[水路]],"")</f>
        <v/>
      </c>
      <c r="G4190" t="str">
        <f>IFERROR(VLOOKUP(D4190,プログラムデータ!A:N,12,0),"")</f>
        <v/>
      </c>
      <c r="H4190" t="str">
        <f>IFERROR(VLOOKUP(D4190,プログラムデータ!A:N,13,0),"")</f>
        <v/>
      </c>
      <c r="I4190" t="str">
        <f>IFERROR(VLOOKUP(D4190,プログラムデータ!A:N,11,0),"")</f>
        <v/>
      </c>
      <c r="J4190" t="str">
        <f>IFERROR(VLOOKUP(D4190,プログラムデータ!A:N,10,0),"")</f>
        <v/>
      </c>
      <c r="K4190" t="str">
        <f>IFERROR(VLOOKUP(D4190,プログラムデータ!A:N,14,0),"")</f>
        <v/>
      </c>
      <c r="L4190" t="str">
        <f t="shared" si="131"/>
        <v xml:space="preserve">    </v>
      </c>
      <c r="M4190" t="str">
        <f>IFERROR(VLOOKUP(J4190,色々!M:P,4,0),"")</f>
        <v/>
      </c>
      <c r="N4190" t="str">
        <f>IFERROR(記録__2[[#This Row],[競技番号]],"")</f>
        <v/>
      </c>
      <c r="O4190" t="str">
        <f>IFERROR(記録__2[[#This Row],[選手番号]],"")</f>
        <v/>
      </c>
    </row>
    <row r="4191" spans="1:15" x14ac:dyDescent="0.2">
      <c r="A4191" t="str">
        <f>IFERROR(VLOOKUP(N4191,プログラム!B:C,2,0),"")</f>
        <v/>
      </c>
      <c r="B4191" t="str">
        <f t="shared" si="130"/>
        <v/>
      </c>
      <c r="C4191" t="str">
        <f>IFERROR(VLOOKUP(B4191,チーム番号!E:F,2,0),"")</f>
        <v/>
      </c>
      <c r="D4191" t="str">
        <f>IFERROR(VLOOKUP(N4191,プログラム!B:C,2,0),"")</f>
        <v/>
      </c>
      <c r="E4191" t="str">
        <f>IFERROR(記録__2[[#This Row],[組]],"")</f>
        <v/>
      </c>
      <c r="F4191" t="str">
        <f>IFERROR(記録__2[[#This Row],[水路]],"")</f>
        <v/>
      </c>
      <c r="G4191" t="str">
        <f>IFERROR(VLOOKUP(D4191,プログラムデータ!A:N,12,0),"")</f>
        <v/>
      </c>
      <c r="H4191" t="str">
        <f>IFERROR(VLOOKUP(D4191,プログラムデータ!A:N,13,0),"")</f>
        <v/>
      </c>
      <c r="I4191" t="str">
        <f>IFERROR(VLOOKUP(D4191,プログラムデータ!A:N,11,0),"")</f>
        <v/>
      </c>
      <c r="J4191" t="str">
        <f>IFERROR(VLOOKUP(D4191,プログラムデータ!A:N,10,0),"")</f>
        <v/>
      </c>
      <c r="K4191" t="str">
        <f>IFERROR(VLOOKUP(D4191,プログラムデータ!A:N,14,0),"")</f>
        <v/>
      </c>
      <c r="L4191" t="str">
        <f t="shared" si="131"/>
        <v xml:space="preserve">    </v>
      </c>
      <c r="M4191" t="str">
        <f>IFERROR(VLOOKUP(J4191,色々!M:P,4,0),"")</f>
        <v/>
      </c>
      <c r="N4191" t="str">
        <f>IFERROR(記録__2[[#This Row],[競技番号]],"")</f>
        <v/>
      </c>
      <c r="O4191" t="str">
        <f>IFERROR(記録__2[[#This Row],[選手番号]],"")</f>
        <v/>
      </c>
    </row>
    <row r="4192" spans="1:15" x14ac:dyDescent="0.2">
      <c r="A4192" t="str">
        <f>IFERROR(VLOOKUP(N4192,プログラム!B:C,2,0),"")</f>
        <v/>
      </c>
      <c r="B4192" t="str">
        <f t="shared" si="130"/>
        <v/>
      </c>
      <c r="C4192" t="str">
        <f>IFERROR(VLOOKUP(B4192,チーム番号!E:F,2,0),"")</f>
        <v/>
      </c>
      <c r="D4192" t="str">
        <f>IFERROR(VLOOKUP(N4192,プログラム!B:C,2,0),"")</f>
        <v/>
      </c>
      <c r="E4192" t="str">
        <f>IFERROR(記録__2[[#This Row],[組]],"")</f>
        <v/>
      </c>
      <c r="F4192" t="str">
        <f>IFERROR(記録__2[[#This Row],[水路]],"")</f>
        <v/>
      </c>
      <c r="G4192" t="str">
        <f>IFERROR(VLOOKUP(D4192,プログラムデータ!A:N,12,0),"")</f>
        <v/>
      </c>
      <c r="H4192" t="str">
        <f>IFERROR(VLOOKUP(D4192,プログラムデータ!A:N,13,0),"")</f>
        <v/>
      </c>
      <c r="I4192" t="str">
        <f>IFERROR(VLOOKUP(D4192,プログラムデータ!A:N,11,0),"")</f>
        <v/>
      </c>
      <c r="J4192" t="str">
        <f>IFERROR(VLOOKUP(D4192,プログラムデータ!A:N,10,0),"")</f>
        <v/>
      </c>
      <c r="K4192" t="str">
        <f>IFERROR(VLOOKUP(D4192,プログラムデータ!A:N,14,0),"")</f>
        <v/>
      </c>
      <c r="L4192" t="str">
        <f t="shared" si="131"/>
        <v xml:space="preserve">    </v>
      </c>
      <c r="M4192" t="str">
        <f>IFERROR(VLOOKUP(J4192,色々!M:P,4,0),"")</f>
        <v/>
      </c>
      <c r="N4192" t="str">
        <f>IFERROR(記録__2[[#This Row],[競技番号]],"")</f>
        <v/>
      </c>
      <c r="O4192" t="str">
        <f>IFERROR(記録__2[[#This Row],[選手番号]],"")</f>
        <v/>
      </c>
    </row>
    <row r="4193" spans="1:15" x14ac:dyDescent="0.2">
      <c r="A4193" t="str">
        <f>IFERROR(VLOOKUP(N4193,プログラム!B:C,2,0),"")</f>
        <v/>
      </c>
      <c r="B4193" t="str">
        <f t="shared" si="130"/>
        <v/>
      </c>
      <c r="C4193" t="str">
        <f>IFERROR(VLOOKUP(B4193,チーム番号!E:F,2,0),"")</f>
        <v/>
      </c>
      <c r="D4193" t="str">
        <f>IFERROR(VLOOKUP(N4193,プログラム!B:C,2,0),"")</f>
        <v/>
      </c>
      <c r="E4193" t="str">
        <f>IFERROR(記録__2[[#This Row],[組]],"")</f>
        <v/>
      </c>
      <c r="F4193" t="str">
        <f>IFERROR(記録__2[[#This Row],[水路]],"")</f>
        <v/>
      </c>
      <c r="G4193" t="str">
        <f>IFERROR(VLOOKUP(D4193,プログラムデータ!A:N,12,0),"")</f>
        <v/>
      </c>
      <c r="H4193" t="str">
        <f>IFERROR(VLOOKUP(D4193,プログラムデータ!A:N,13,0),"")</f>
        <v/>
      </c>
      <c r="I4193" t="str">
        <f>IFERROR(VLOOKUP(D4193,プログラムデータ!A:N,11,0),"")</f>
        <v/>
      </c>
      <c r="J4193" t="str">
        <f>IFERROR(VLOOKUP(D4193,プログラムデータ!A:N,10,0),"")</f>
        <v/>
      </c>
      <c r="K4193" t="str">
        <f>IFERROR(VLOOKUP(D4193,プログラムデータ!A:N,14,0),"")</f>
        <v/>
      </c>
      <c r="L4193" t="str">
        <f t="shared" si="131"/>
        <v xml:space="preserve">    </v>
      </c>
      <c r="M4193" t="str">
        <f>IFERROR(VLOOKUP(J4193,色々!M:P,4,0),"")</f>
        <v/>
      </c>
      <c r="N4193" t="str">
        <f>IFERROR(記録__2[[#This Row],[競技番号]],"")</f>
        <v/>
      </c>
      <c r="O4193" t="str">
        <f>IFERROR(記録__2[[#This Row],[選手番号]],"")</f>
        <v/>
      </c>
    </row>
    <row r="4194" spans="1:15" x14ac:dyDescent="0.2">
      <c r="A4194" t="str">
        <f>IFERROR(VLOOKUP(N4194,プログラム!B:C,2,0),"")</f>
        <v/>
      </c>
      <c r="B4194" t="str">
        <f t="shared" si="130"/>
        <v/>
      </c>
      <c r="C4194" t="str">
        <f>IFERROR(VLOOKUP(B4194,チーム番号!E:F,2,0),"")</f>
        <v/>
      </c>
      <c r="D4194" t="str">
        <f>IFERROR(VLOOKUP(N4194,プログラム!B:C,2,0),"")</f>
        <v/>
      </c>
      <c r="E4194" t="str">
        <f>IFERROR(記録__2[[#This Row],[組]],"")</f>
        <v/>
      </c>
      <c r="F4194" t="str">
        <f>IFERROR(記録__2[[#This Row],[水路]],"")</f>
        <v/>
      </c>
      <c r="G4194" t="str">
        <f>IFERROR(VLOOKUP(D4194,プログラムデータ!A:N,12,0),"")</f>
        <v/>
      </c>
      <c r="H4194" t="str">
        <f>IFERROR(VLOOKUP(D4194,プログラムデータ!A:N,13,0),"")</f>
        <v/>
      </c>
      <c r="I4194" t="str">
        <f>IFERROR(VLOOKUP(D4194,プログラムデータ!A:N,11,0),"")</f>
        <v/>
      </c>
      <c r="J4194" t="str">
        <f>IFERROR(VLOOKUP(D4194,プログラムデータ!A:N,10,0),"")</f>
        <v/>
      </c>
      <c r="K4194" t="str">
        <f>IFERROR(VLOOKUP(D4194,プログラムデータ!A:N,14,0),"")</f>
        <v/>
      </c>
      <c r="L4194" t="str">
        <f t="shared" si="131"/>
        <v xml:space="preserve">    </v>
      </c>
      <c r="M4194" t="str">
        <f>IFERROR(VLOOKUP(J4194,色々!M:P,4,0),"")</f>
        <v/>
      </c>
      <c r="N4194" t="str">
        <f>IFERROR(記録__2[[#This Row],[競技番号]],"")</f>
        <v/>
      </c>
      <c r="O4194" t="str">
        <f>IFERROR(記録__2[[#This Row],[選手番号]],"")</f>
        <v/>
      </c>
    </row>
    <row r="4195" spans="1:15" x14ac:dyDescent="0.2">
      <c r="A4195" t="str">
        <f>IFERROR(VLOOKUP(N4195,プログラム!B:C,2,0),"")</f>
        <v/>
      </c>
      <c r="B4195" t="str">
        <f t="shared" si="130"/>
        <v/>
      </c>
      <c r="C4195" t="str">
        <f>IFERROR(VLOOKUP(B4195,チーム番号!E:F,2,0),"")</f>
        <v/>
      </c>
      <c r="D4195" t="str">
        <f>IFERROR(VLOOKUP(N4195,プログラム!B:C,2,0),"")</f>
        <v/>
      </c>
      <c r="E4195" t="str">
        <f>IFERROR(記録__2[[#This Row],[組]],"")</f>
        <v/>
      </c>
      <c r="F4195" t="str">
        <f>IFERROR(記録__2[[#This Row],[水路]],"")</f>
        <v/>
      </c>
      <c r="G4195" t="str">
        <f>IFERROR(VLOOKUP(D4195,プログラムデータ!A:N,12,0),"")</f>
        <v/>
      </c>
      <c r="H4195" t="str">
        <f>IFERROR(VLOOKUP(D4195,プログラムデータ!A:N,13,0),"")</f>
        <v/>
      </c>
      <c r="I4195" t="str">
        <f>IFERROR(VLOOKUP(D4195,プログラムデータ!A:N,11,0),"")</f>
        <v/>
      </c>
      <c r="J4195" t="str">
        <f>IFERROR(VLOOKUP(D4195,プログラムデータ!A:N,10,0),"")</f>
        <v/>
      </c>
      <c r="K4195" t="str">
        <f>IFERROR(VLOOKUP(D4195,プログラムデータ!A:N,14,0),"")</f>
        <v/>
      </c>
      <c r="L4195" t="str">
        <f t="shared" si="131"/>
        <v xml:space="preserve">    </v>
      </c>
      <c r="M4195" t="str">
        <f>IFERROR(VLOOKUP(J4195,色々!M:P,4,0),"")</f>
        <v/>
      </c>
      <c r="N4195" t="str">
        <f>IFERROR(記録__2[[#This Row],[競技番号]],"")</f>
        <v/>
      </c>
      <c r="O4195" t="str">
        <f>IFERROR(記録__2[[#This Row],[選手番号]],"")</f>
        <v/>
      </c>
    </row>
    <row r="4196" spans="1:15" x14ac:dyDescent="0.2">
      <c r="A4196" t="str">
        <f>IFERROR(VLOOKUP(N4196,プログラム!B:C,2,0),"")</f>
        <v/>
      </c>
      <c r="B4196" t="str">
        <f t="shared" si="130"/>
        <v/>
      </c>
      <c r="C4196" t="str">
        <f>IFERROR(VLOOKUP(B4196,チーム番号!E:F,2,0),"")</f>
        <v/>
      </c>
      <c r="D4196" t="str">
        <f>IFERROR(VLOOKUP(N4196,プログラム!B:C,2,0),"")</f>
        <v/>
      </c>
      <c r="E4196" t="str">
        <f>IFERROR(記録__2[[#This Row],[組]],"")</f>
        <v/>
      </c>
      <c r="F4196" t="str">
        <f>IFERROR(記録__2[[#This Row],[水路]],"")</f>
        <v/>
      </c>
      <c r="G4196" t="str">
        <f>IFERROR(VLOOKUP(D4196,プログラムデータ!A:N,12,0),"")</f>
        <v/>
      </c>
      <c r="H4196" t="str">
        <f>IFERROR(VLOOKUP(D4196,プログラムデータ!A:N,13,0),"")</f>
        <v/>
      </c>
      <c r="I4196" t="str">
        <f>IFERROR(VLOOKUP(D4196,プログラムデータ!A:N,11,0),"")</f>
        <v/>
      </c>
      <c r="J4196" t="str">
        <f>IFERROR(VLOOKUP(D4196,プログラムデータ!A:N,10,0),"")</f>
        <v/>
      </c>
      <c r="K4196" t="str">
        <f>IFERROR(VLOOKUP(D4196,プログラムデータ!A:N,14,0),"")</f>
        <v/>
      </c>
      <c r="L4196" t="str">
        <f t="shared" si="131"/>
        <v xml:space="preserve">    </v>
      </c>
      <c r="M4196" t="str">
        <f>IFERROR(VLOOKUP(J4196,色々!M:P,4,0),"")</f>
        <v/>
      </c>
      <c r="N4196" t="str">
        <f>IFERROR(記録__2[[#This Row],[競技番号]],"")</f>
        <v/>
      </c>
      <c r="O4196" t="str">
        <f>IFERROR(記録__2[[#This Row],[選手番号]],"")</f>
        <v/>
      </c>
    </row>
    <row r="4197" spans="1:15" x14ac:dyDescent="0.2">
      <c r="A4197" t="str">
        <f>IFERROR(VLOOKUP(N4197,プログラム!B:C,2,0),"")</f>
        <v/>
      </c>
      <c r="B4197" t="str">
        <f t="shared" si="130"/>
        <v/>
      </c>
      <c r="C4197" t="str">
        <f>IFERROR(VLOOKUP(B4197,チーム番号!E:F,2,0),"")</f>
        <v/>
      </c>
      <c r="D4197" t="str">
        <f>IFERROR(VLOOKUP(N4197,プログラム!B:C,2,0),"")</f>
        <v/>
      </c>
      <c r="E4197" t="str">
        <f>IFERROR(記録__2[[#This Row],[組]],"")</f>
        <v/>
      </c>
      <c r="F4197" t="str">
        <f>IFERROR(記録__2[[#This Row],[水路]],"")</f>
        <v/>
      </c>
      <c r="G4197" t="str">
        <f>IFERROR(VLOOKUP(D4197,プログラムデータ!A:N,12,0),"")</f>
        <v/>
      </c>
      <c r="H4197" t="str">
        <f>IFERROR(VLOOKUP(D4197,プログラムデータ!A:N,13,0),"")</f>
        <v/>
      </c>
      <c r="I4197" t="str">
        <f>IFERROR(VLOOKUP(D4197,プログラムデータ!A:N,11,0),"")</f>
        <v/>
      </c>
      <c r="J4197" t="str">
        <f>IFERROR(VLOOKUP(D4197,プログラムデータ!A:N,10,0),"")</f>
        <v/>
      </c>
      <c r="K4197" t="str">
        <f>IFERROR(VLOOKUP(D4197,プログラムデータ!A:N,14,0),"")</f>
        <v/>
      </c>
      <c r="L4197" t="str">
        <f t="shared" si="131"/>
        <v xml:space="preserve">    </v>
      </c>
      <c r="M4197" t="str">
        <f>IFERROR(VLOOKUP(J4197,色々!M:P,4,0),"")</f>
        <v/>
      </c>
      <c r="N4197" t="str">
        <f>IFERROR(記録__2[[#This Row],[競技番号]],"")</f>
        <v/>
      </c>
      <c r="O4197" t="str">
        <f>IFERROR(記録__2[[#This Row],[選手番号]],"")</f>
        <v/>
      </c>
    </row>
    <row r="4198" spans="1:15" x14ac:dyDescent="0.2">
      <c r="A4198" t="str">
        <f>IFERROR(VLOOKUP(N4198,プログラム!B:C,2,0),"")</f>
        <v/>
      </c>
      <c r="B4198" t="str">
        <f t="shared" si="130"/>
        <v/>
      </c>
      <c r="C4198" t="str">
        <f>IFERROR(VLOOKUP(B4198,チーム番号!E:F,2,0),"")</f>
        <v/>
      </c>
      <c r="D4198" t="str">
        <f>IFERROR(VLOOKUP(N4198,プログラム!B:C,2,0),"")</f>
        <v/>
      </c>
      <c r="E4198" t="str">
        <f>IFERROR(記録__2[[#This Row],[組]],"")</f>
        <v/>
      </c>
      <c r="F4198" t="str">
        <f>IFERROR(記録__2[[#This Row],[水路]],"")</f>
        <v/>
      </c>
      <c r="G4198" t="str">
        <f>IFERROR(VLOOKUP(D4198,プログラムデータ!A:N,12,0),"")</f>
        <v/>
      </c>
      <c r="H4198" t="str">
        <f>IFERROR(VLOOKUP(D4198,プログラムデータ!A:N,13,0),"")</f>
        <v/>
      </c>
      <c r="I4198" t="str">
        <f>IFERROR(VLOOKUP(D4198,プログラムデータ!A:N,11,0),"")</f>
        <v/>
      </c>
      <c r="J4198" t="str">
        <f>IFERROR(VLOOKUP(D4198,プログラムデータ!A:N,10,0),"")</f>
        <v/>
      </c>
      <c r="K4198" t="str">
        <f>IFERROR(VLOOKUP(D4198,プログラムデータ!A:N,14,0),"")</f>
        <v/>
      </c>
      <c r="L4198" t="str">
        <f t="shared" si="131"/>
        <v xml:space="preserve">    </v>
      </c>
      <c r="M4198" t="str">
        <f>IFERROR(VLOOKUP(J4198,色々!M:P,4,0),"")</f>
        <v/>
      </c>
      <c r="N4198" t="str">
        <f>IFERROR(記録__2[[#This Row],[競技番号]],"")</f>
        <v/>
      </c>
      <c r="O4198" t="str">
        <f>IFERROR(記録__2[[#This Row],[選手番号]],"")</f>
        <v/>
      </c>
    </row>
    <row r="4199" spans="1:15" x14ac:dyDescent="0.2">
      <c r="A4199" t="str">
        <f>IFERROR(VLOOKUP(N4199,プログラム!B:C,2,0),"")</f>
        <v/>
      </c>
      <c r="B4199" t="str">
        <f t="shared" si="130"/>
        <v/>
      </c>
      <c r="C4199" t="str">
        <f>IFERROR(VLOOKUP(B4199,チーム番号!E:F,2,0),"")</f>
        <v/>
      </c>
      <c r="D4199" t="str">
        <f>IFERROR(VLOOKUP(N4199,プログラム!B:C,2,0),"")</f>
        <v/>
      </c>
      <c r="E4199" t="str">
        <f>IFERROR(記録__2[[#This Row],[組]],"")</f>
        <v/>
      </c>
      <c r="F4199" t="str">
        <f>IFERROR(記録__2[[#This Row],[水路]],"")</f>
        <v/>
      </c>
      <c r="G4199" t="str">
        <f>IFERROR(VLOOKUP(D4199,プログラムデータ!A:N,12,0),"")</f>
        <v/>
      </c>
      <c r="H4199" t="str">
        <f>IFERROR(VLOOKUP(D4199,プログラムデータ!A:N,13,0),"")</f>
        <v/>
      </c>
      <c r="I4199" t="str">
        <f>IFERROR(VLOOKUP(D4199,プログラムデータ!A:N,11,0),"")</f>
        <v/>
      </c>
      <c r="J4199" t="str">
        <f>IFERROR(VLOOKUP(D4199,プログラムデータ!A:N,10,0),"")</f>
        <v/>
      </c>
      <c r="K4199" t="str">
        <f>IFERROR(VLOOKUP(D4199,プログラムデータ!A:N,14,0),"")</f>
        <v/>
      </c>
      <c r="L4199" t="str">
        <f t="shared" si="131"/>
        <v xml:space="preserve">    </v>
      </c>
      <c r="M4199" t="str">
        <f>IFERROR(VLOOKUP(J4199,色々!M:P,4,0),"")</f>
        <v/>
      </c>
      <c r="N4199" t="str">
        <f>IFERROR(記録__2[[#This Row],[競技番号]],"")</f>
        <v/>
      </c>
      <c r="O4199" t="str">
        <f>IFERROR(記録__2[[#This Row],[選手番号]],"")</f>
        <v/>
      </c>
    </row>
    <row r="4200" spans="1:15" x14ac:dyDescent="0.2">
      <c r="A4200" t="str">
        <f>IFERROR(VLOOKUP(N4200,プログラム!B:C,2,0),"")</f>
        <v/>
      </c>
      <c r="B4200" t="str">
        <f t="shared" si="130"/>
        <v/>
      </c>
      <c r="C4200" t="str">
        <f>IFERROR(VLOOKUP(B4200,チーム番号!E:F,2,0),"")</f>
        <v/>
      </c>
      <c r="D4200" t="str">
        <f>IFERROR(VLOOKUP(N4200,プログラム!B:C,2,0),"")</f>
        <v/>
      </c>
      <c r="E4200" t="str">
        <f>IFERROR(記録__2[[#This Row],[組]],"")</f>
        <v/>
      </c>
      <c r="F4200" t="str">
        <f>IFERROR(記録__2[[#This Row],[水路]],"")</f>
        <v/>
      </c>
      <c r="G4200" t="str">
        <f>IFERROR(VLOOKUP(D4200,プログラムデータ!A:N,12,0),"")</f>
        <v/>
      </c>
      <c r="H4200" t="str">
        <f>IFERROR(VLOOKUP(D4200,プログラムデータ!A:N,13,0),"")</f>
        <v/>
      </c>
      <c r="I4200" t="str">
        <f>IFERROR(VLOOKUP(D4200,プログラムデータ!A:N,11,0),"")</f>
        <v/>
      </c>
      <c r="J4200" t="str">
        <f>IFERROR(VLOOKUP(D4200,プログラムデータ!A:N,10,0),"")</f>
        <v/>
      </c>
      <c r="K4200" t="str">
        <f>IFERROR(VLOOKUP(D4200,プログラムデータ!A:N,14,0),"")</f>
        <v/>
      </c>
      <c r="L4200" t="str">
        <f t="shared" si="131"/>
        <v xml:space="preserve">    </v>
      </c>
      <c r="M4200" t="str">
        <f>IFERROR(VLOOKUP(J4200,色々!M:P,4,0),"")</f>
        <v/>
      </c>
      <c r="N4200" t="str">
        <f>IFERROR(記録__2[[#This Row],[競技番号]],"")</f>
        <v/>
      </c>
      <c r="O4200" t="str">
        <f>IFERROR(記録__2[[#This Row],[選手番号]],"")</f>
        <v/>
      </c>
    </row>
    <row r="4201" spans="1:15" x14ac:dyDescent="0.2">
      <c r="A4201" t="str">
        <f>IFERROR(VLOOKUP(N4201,プログラム!B:C,2,0),"")</f>
        <v/>
      </c>
      <c r="B4201" t="str">
        <f t="shared" si="130"/>
        <v/>
      </c>
      <c r="C4201" t="str">
        <f>IFERROR(VLOOKUP(B4201,チーム番号!E:F,2,0),"")</f>
        <v/>
      </c>
      <c r="D4201" t="str">
        <f>IFERROR(VLOOKUP(N4201,プログラム!B:C,2,0),"")</f>
        <v/>
      </c>
      <c r="E4201" t="str">
        <f>IFERROR(記録__2[[#This Row],[組]],"")</f>
        <v/>
      </c>
      <c r="F4201" t="str">
        <f>IFERROR(記録__2[[#This Row],[水路]],"")</f>
        <v/>
      </c>
      <c r="G4201" t="str">
        <f>IFERROR(VLOOKUP(D4201,プログラムデータ!A:N,12,0),"")</f>
        <v/>
      </c>
      <c r="H4201" t="str">
        <f>IFERROR(VLOOKUP(D4201,プログラムデータ!A:N,13,0),"")</f>
        <v/>
      </c>
      <c r="I4201" t="str">
        <f>IFERROR(VLOOKUP(D4201,プログラムデータ!A:N,11,0),"")</f>
        <v/>
      </c>
      <c r="J4201" t="str">
        <f>IFERROR(VLOOKUP(D4201,プログラムデータ!A:N,10,0),"")</f>
        <v/>
      </c>
      <c r="K4201" t="str">
        <f>IFERROR(VLOOKUP(D4201,プログラムデータ!A:N,14,0),"")</f>
        <v/>
      </c>
      <c r="L4201" t="str">
        <f t="shared" si="131"/>
        <v xml:space="preserve">    </v>
      </c>
      <c r="M4201" t="str">
        <f>IFERROR(VLOOKUP(J4201,色々!M:P,4,0),"")</f>
        <v/>
      </c>
      <c r="N4201" t="str">
        <f>IFERROR(記録__2[[#This Row],[競技番号]],"")</f>
        <v/>
      </c>
      <c r="O4201" t="str">
        <f>IFERROR(記録__2[[#This Row],[選手番号]],"")</f>
        <v/>
      </c>
    </row>
    <row r="4202" spans="1:15" x14ac:dyDescent="0.2">
      <c r="A4202" t="str">
        <f>IFERROR(VLOOKUP(N4202,プログラム!B:C,2,0),"")</f>
        <v/>
      </c>
      <c r="B4202" t="str">
        <f t="shared" si="130"/>
        <v/>
      </c>
      <c r="C4202" t="str">
        <f>IFERROR(VLOOKUP(B4202,チーム番号!E:F,2,0),"")</f>
        <v/>
      </c>
      <c r="D4202" t="str">
        <f>IFERROR(VLOOKUP(N4202,プログラム!B:C,2,0),"")</f>
        <v/>
      </c>
      <c r="E4202" t="str">
        <f>IFERROR(記録__2[[#This Row],[組]],"")</f>
        <v/>
      </c>
      <c r="F4202" t="str">
        <f>IFERROR(記録__2[[#This Row],[水路]],"")</f>
        <v/>
      </c>
      <c r="G4202" t="str">
        <f>IFERROR(VLOOKUP(D4202,プログラムデータ!A:N,12,0),"")</f>
        <v/>
      </c>
      <c r="H4202" t="str">
        <f>IFERROR(VLOOKUP(D4202,プログラムデータ!A:N,13,0),"")</f>
        <v/>
      </c>
      <c r="I4202" t="str">
        <f>IFERROR(VLOOKUP(D4202,プログラムデータ!A:N,11,0),"")</f>
        <v/>
      </c>
      <c r="J4202" t="str">
        <f>IFERROR(VLOOKUP(D4202,プログラムデータ!A:N,10,0),"")</f>
        <v/>
      </c>
      <c r="K4202" t="str">
        <f>IFERROR(VLOOKUP(D4202,プログラムデータ!A:N,14,0),"")</f>
        <v/>
      </c>
      <c r="L4202" t="str">
        <f t="shared" si="131"/>
        <v xml:space="preserve">    </v>
      </c>
      <c r="M4202" t="str">
        <f>IFERROR(VLOOKUP(J4202,色々!M:P,4,0),"")</f>
        <v/>
      </c>
      <c r="N4202" t="str">
        <f>IFERROR(記録__2[[#This Row],[競技番号]],"")</f>
        <v/>
      </c>
      <c r="O4202" t="str">
        <f>IFERROR(記録__2[[#This Row],[選手番号]],"")</f>
        <v/>
      </c>
    </row>
    <row r="4203" spans="1:15" x14ac:dyDescent="0.2">
      <c r="A4203" t="str">
        <f>IFERROR(VLOOKUP(N4203,プログラム!B:C,2,0),"")</f>
        <v/>
      </c>
      <c r="B4203" t="str">
        <f t="shared" si="130"/>
        <v/>
      </c>
      <c r="C4203" t="str">
        <f>IFERROR(VLOOKUP(B4203,チーム番号!E:F,2,0),"")</f>
        <v/>
      </c>
      <c r="D4203" t="str">
        <f>IFERROR(VLOOKUP(N4203,プログラム!B:C,2,0),"")</f>
        <v/>
      </c>
      <c r="E4203" t="str">
        <f>IFERROR(記録__2[[#This Row],[組]],"")</f>
        <v/>
      </c>
      <c r="F4203" t="str">
        <f>IFERROR(記録__2[[#This Row],[水路]],"")</f>
        <v/>
      </c>
      <c r="G4203" t="str">
        <f>IFERROR(VLOOKUP(D4203,プログラムデータ!A:N,12,0),"")</f>
        <v/>
      </c>
      <c r="H4203" t="str">
        <f>IFERROR(VLOOKUP(D4203,プログラムデータ!A:N,13,0),"")</f>
        <v/>
      </c>
      <c r="I4203" t="str">
        <f>IFERROR(VLOOKUP(D4203,プログラムデータ!A:N,11,0),"")</f>
        <v/>
      </c>
      <c r="J4203" t="str">
        <f>IFERROR(VLOOKUP(D4203,プログラムデータ!A:N,10,0),"")</f>
        <v/>
      </c>
      <c r="K4203" t="str">
        <f>IFERROR(VLOOKUP(D4203,プログラムデータ!A:N,14,0),"")</f>
        <v/>
      </c>
      <c r="L4203" t="str">
        <f t="shared" si="131"/>
        <v xml:space="preserve">    </v>
      </c>
      <c r="M4203" t="str">
        <f>IFERROR(VLOOKUP(J4203,色々!M:P,4,0),"")</f>
        <v/>
      </c>
      <c r="N4203" t="str">
        <f>IFERROR(記録__2[[#This Row],[競技番号]],"")</f>
        <v/>
      </c>
      <c r="O4203" t="str">
        <f>IFERROR(記録__2[[#This Row],[選手番号]],"")</f>
        <v/>
      </c>
    </row>
    <row r="4204" spans="1:15" x14ac:dyDescent="0.2">
      <c r="A4204" t="str">
        <f>IFERROR(VLOOKUP(N4204,プログラム!B:C,2,0),"")</f>
        <v/>
      </c>
      <c r="B4204" t="str">
        <f t="shared" si="130"/>
        <v/>
      </c>
      <c r="C4204" t="str">
        <f>IFERROR(VLOOKUP(B4204,チーム番号!E:F,2,0),"")</f>
        <v/>
      </c>
      <c r="D4204" t="str">
        <f>IFERROR(VLOOKUP(N4204,プログラム!B:C,2,0),"")</f>
        <v/>
      </c>
      <c r="E4204" t="str">
        <f>IFERROR(記録__2[[#This Row],[組]],"")</f>
        <v/>
      </c>
      <c r="F4204" t="str">
        <f>IFERROR(記録__2[[#This Row],[水路]],"")</f>
        <v/>
      </c>
      <c r="G4204" t="str">
        <f>IFERROR(VLOOKUP(D4204,プログラムデータ!A:N,12,0),"")</f>
        <v/>
      </c>
      <c r="H4204" t="str">
        <f>IFERROR(VLOOKUP(D4204,プログラムデータ!A:N,13,0),"")</f>
        <v/>
      </c>
      <c r="I4204" t="str">
        <f>IFERROR(VLOOKUP(D4204,プログラムデータ!A:N,11,0),"")</f>
        <v/>
      </c>
      <c r="J4204" t="str">
        <f>IFERROR(VLOOKUP(D4204,プログラムデータ!A:N,10,0),"")</f>
        <v/>
      </c>
      <c r="K4204" t="str">
        <f>IFERROR(VLOOKUP(D4204,プログラムデータ!A:N,14,0),"")</f>
        <v/>
      </c>
      <c r="L4204" t="str">
        <f t="shared" si="131"/>
        <v xml:space="preserve">    </v>
      </c>
      <c r="M4204" t="str">
        <f>IFERROR(VLOOKUP(J4204,色々!M:P,4,0),"")</f>
        <v/>
      </c>
      <c r="N4204" t="str">
        <f>IFERROR(記録__2[[#This Row],[競技番号]],"")</f>
        <v/>
      </c>
      <c r="O4204" t="str">
        <f>IFERROR(記録__2[[#This Row],[選手番号]],"")</f>
        <v/>
      </c>
    </row>
    <row r="4205" spans="1:15" x14ac:dyDescent="0.2">
      <c r="A4205" t="str">
        <f>IFERROR(VLOOKUP(N4205,プログラム!B:C,2,0),"")</f>
        <v/>
      </c>
      <c r="B4205" t="str">
        <f t="shared" si="130"/>
        <v/>
      </c>
      <c r="C4205" t="str">
        <f>IFERROR(VLOOKUP(B4205,チーム番号!E:F,2,0),"")</f>
        <v/>
      </c>
      <c r="D4205" t="str">
        <f>IFERROR(VLOOKUP(N4205,プログラム!B:C,2,0),"")</f>
        <v/>
      </c>
      <c r="E4205" t="str">
        <f>IFERROR(記録__2[[#This Row],[組]],"")</f>
        <v/>
      </c>
      <c r="F4205" t="str">
        <f>IFERROR(記録__2[[#This Row],[水路]],"")</f>
        <v/>
      </c>
      <c r="G4205" t="str">
        <f>IFERROR(VLOOKUP(D4205,プログラムデータ!A:N,12,0),"")</f>
        <v/>
      </c>
      <c r="H4205" t="str">
        <f>IFERROR(VLOOKUP(D4205,プログラムデータ!A:N,13,0),"")</f>
        <v/>
      </c>
      <c r="I4205" t="str">
        <f>IFERROR(VLOOKUP(D4205,プログラムデータ!A:N,11,0),"")</f>
        <v/>
      </c>
      <c r="J4205" t="str">
        <f>IFERROR(VLOOKUP(D4205,プログラムデータ!A:N,10,0),"")</f>
        <v/>
      </c>
      <c r="K4205" t="str">
        <f>IFERROR(VLOOKUP(D4205,プログラムデータ!A:N,14,0),"")</f>
        <v/>
      </c>
      <c r="L4205" t="str">
        <f t="shared" si="131"/>
        <v xml:space="preserve">    </v>
      </c>
      <c r="M4205" t="str">
        <f>IFERROR(VLOOKUP(J4205,色々!M:P,4,0),"")</f>
        <v/>
      </c>
      <c r="N4205" t="str">
        <f>IFERROR(記録__2[[#This Row],[競技番号]],"")</f>
        <v/>
      </c>
      <c r="O4205" t="str">
        <f>IFERROR(記録__2[[#This Row],[選手番号]],"")</f>
        <v/>
      </c>
    </row>
    <row r="4206" spans="1:15" x14ac:dyDescent="0.2">
      <c r="A4206" t="str">
        <f>IFERROR(VLOOKUP(N4206,プログラム!B:C,2,0),"")</f>
        <v/>
      </c>
      <c r="B4206" t="str">
        <f t="shared" si="130"/>
        <v/>
      </c>
      <c r="C4206" t="str">
        <f>IFERROR(VLOOKUP(B4206,チーム番号!E:F,2,0),"")</f>
        <v/>
      </c>
      <c r="D4206" t="str">
        <f>IFERROR(VLOOKUP(N4206,プログラム!B:C,2,0),"")</f>
        <v/>
      </c>
      <c r="E4206" t="str">
        <f>IFERROR(記録__2[[#This Row],[組]],"")</f>
        <v/>
      </c>
      <c r="F4206" t="str">
        <f>IFERROR(記録__2[[#This Row],[水路]],"")</f>
        <v/>
      </c>
      <c r="G4206" t="str">
        <f>IFERROR(VLOOKUP(D4206,プログラムデータ!A:N,12,0),"")</f>
        <v/>
      </c>
      <c r="H4206" t="str">
        <f>IFERROR(VLOOKUP(D4206,プログラムデータ!A:N,13,0),"")</f>
        <v/>
      </c>
      <c r="I4206" t="str">
        <f>IFERROR(VLOOKUP(D4206,プログラムデータ!A:N,11,0),"")</f>
        <v/>
      </c>
      <c r="J4206" t="str">
        <f>IFERROR(VLOOKUP(D4206,プログラムデータ!A:N,10,0),"")</f>
        <v/>
      </c>
      <c r="K4206" t="str">
        <f>IFERROR(VLOOKUP(D4206,プログラムデータ!A:N,14,0),"")</f>
        <v/>
      </c>
      <c r="L4206" t="str">
        <f t="shared" si="131"/>
        <v xml:space="preserve">    </v>
      </c>
      <c r="M4206" t="str">
        <f>IFERROR(VLOOKUP(J4206,色々!M:P,4,0),"")</f>
        <v/>
      </c>
      <c r="N4206" t="str">
        <f>IFERROR(記録__2[[#This Row],[競技番号]],"")</f>
        <v/>
      </c>
      <c r="O4206" t="str">
        <f>IFERROR(記録__2[[#This Row],[選手番号]],"")</f>
        <v/>
      </c>
    </row>
    <row r="4207" spans="1:15" x14ac:dyDescent="0.2">
      <c r="A4207" t="str">
        <f>IFERROR(VLOOKUP(N4207,プログラム!B:C,2,0),"")</f>
        <v/>
      </c>
      <c r="B4207" t="str">
        <f t="shared" si="130"/>
        <v/>
      </c>
      <c r="C4207" t="str">
        <f>IFERROR(VLOOKUP(B4207,チーム番号!E:F,2,0),"")</f>
        <v/>
      </c>
      <c r="D4207" t="str">
        <f>IFERROR(VLOOKUP(N4207,プログラム!B:C,2,0),"")</f>
        <v/>
      </c>
      <c r="E4207" t="str">
        <f>IFERROR(記録__2[[#This Row],[組]],"")</f>
        <v/>
      </c>
      <c r="F4207" t="str">
        <f>IFERROR(記録__2[[#This Row],[水路]],"")</f>
        <v/>
      </c>
      <c r="G4207" t="str">
        <f>IFERROR(VLOOKUP(D4207,プログラムデータ!A:N,12,0),"")</f>
        <v/>
      </c>
      <c r="H4207" t="str">
        <f>IFERROR(VLOOKUP(D4207,プログラムデータ!A:N,13,0),"")</f>
        <v/>
      </c>
      <c r="I4207" t="str">
        <f>IFERROR(VLOOKUP(D4207,プログラムデータ!A:N,11,0),"")</f>
        <v/>
      </c>
      <c r="J4207" t="str">
        <f>IFERROR(VLOOKUP(D4207,プログラムデータ!A:N,10,0),"")</f>
        <v/>
      </c>
      <c r="K4207" t="str">
        <f>IFERROR(VLOOKUP(D4207,プログラムデータ!A:N,14,0),"")</f>
        <v/>
      </c>
      <c r="L4207" t="str">
        <f t="shared" si="131"/>
        <v xml:space="preserve">    </v>
      </c>
      <c r="M4207" t="str">
        <f>IFERROR(VLOOKUP(J4207,色々!M:P,4,0),"")</f>
        <v/>
      </c>
      <c r="N4207" t="str">
        <f>IFERROR(記録__2[[#This Row],[競技番号]],"")</f>
        <v/>
      </c>
      <c r="O4207" t="str">
        <f>IFERROR(記録__2[[#This Row],[選手番号]],"")</f>
        <v/>
      </c>
    </row>
    <row r="4208" spans="1:15" x14ac:dyDescent="0.2">
      <c r="A4208" t="str">
        <f>IFERROR(VLOOKUP(N4208,プログラム!B:C,2,0),"")</f>
        <v/>
      </c>
      <c r="B4208" t="str">
        <f t="shared" si="130"/>
        <v/>
      </c>
      <c r="C4208" t="str">
        <f>IFERROR(VLOOKUP(B4208,チーム番号!E:F,2,0),"")</f>
        <v/>
      </c>
      <c r="D4208" t="str">
        <f>IFERROR(VLOOKUP(N4208,プログラム!B:C,2,0),"")</f>
        <v/>
      </c>
      <c r="E4208" t="str">
        <f>IFERROR(記録__2[[#This Row],[組]],"")</f>
        <v/>
      </c>
      <c r="F4208" t="str">
        <f>IFERROR(記録__2[[#This Row],[水路]],"")</f>
        <v/>
      </c>
      <c r="G4208" t="str">
        <f>IFERROR(VLOOKUP(D4208,プログラムデータ!A:N,12,0),"")</f>
        <v/>
      </c>
      <c r="H4208" t="str">
        <f>IFERROR(VLOOKUP(D4208,プログラムデータ!A:N,13,0),"")</f>
        <v/>
      </c>
      <c r="I4208" t="str">
        <f>IFERROR(VLOOKUP(D4208,プログラムデータ!A:N,11,0),"")</f>
        <v/>
      </c>
      <c r="J4208" t="str">
        <f>IFERROR(VLOOKUP(D4208,プログラムデータ!A:N,10,0),"")</f>
        <v/>
      </c>
      <c r="K4208" t="str">
        <f>IFERROR(VLOOKUP(D4208,プログラムデータ!A:N,14,0),"")</f>
        <v/>
      </c>
      <c r="L4208" t="str">
        <f t="shared" si="131"/>
        <v xml:space="preserve">    </v>
      </c>
      <c r="M4208" t="str">
        <f>IFERROR(VLOOKUP(J4208,色々!M:P,4,0),"")</f>
        <v/>
      </c>
      <c r="N4208" t="str">
        <f>IFERROR(記録__2[[#This Row],[競技番号]],"")</f>
        <v/>
      </c>
      <c r="O4208" t="str">
        <f>IFERROR(記録__2[[#This Row],[選手番号]],"")</f>
        <v/>
      </c>
    </row>
    <row r="4209" spans="1:15" x14ac:dyDescent="0.2">
      <c r="A4209" t="str">
        <f>IFERROR(VLOOKUP(N4209,プログラム!B:C,2,0),"")</f>
        <v/>
      </c>
      <c r="B4209" t="str">
        <f t="shared" si="130"/>
        <v/>
      </c>
      <c r="C4209" t="str">
        <f>IFERROR(VLOOKUP(B4209,チーム番号!E:F,2,0),"")</f>
        <v/>
      </c>
      <c r="D4209" t="str">
        <f>IFERROR(VLOOKUP(N4209,プログラム!B:C,2,0),"")</f>
        <v/>
      </c>
      <c r="E4209" t="str">
        <f>IFERROR(記録__2[[#This Row],[組]],"")</f>
        <v/>
      </c>
      <c r="F4209" t="str">
        <f>IFERROR(記録__2[[#This Row],[水路]],"")</f>
        <v/>
      </c>
      <c r="G4209" t="str">
        <f>IFERROR(VLOOKUP(D4209,プログラムデータ!A:N,12,0),"")</f>
        <v/>
      </c>
      <c r="H4209" t="str">
        <f>IFERROR(VLOOKUP(D4209,プログラムデータ!A:N,13,0),"")</f>
        <v/>
      </c>
      <c r="I4209" t="str">
        <f>IFERROR(VLOOKUP(D4209,プログラムデータ!A:N,11,0),"")</f>
        <v/>
      </c>
      <c r="J4209" t="str">
        <f>IFERROR(VLOOKUP(D4209,プログラムデータ!A:N,10,0),"")</f>
        <v/>
      </c>
      <c r="K4209" t="str">
        <f>IFERROR(VLOOKUP(D4209,プログラムデータ!A:N,14,0),"")</f>
        <v/>
      </c>
      <c r="L4209" t="str">
        <f t="shared" si="131"/>
        <v xml:space="preserve">    </v>
      </c>
      <c r="M4209" t="str">
        <f>IFERROR(VLOOKUP(J4209,色々!M:P,4,0),"")</f>
        <v/>
      </c>
      <c r="N4209" t="str">
        <f>IFERROR(記録__2[[#This Row],[競技番号]],"")</f>
        <v/>
      </c>
      <c r="O4209" t="str">
        <f>IFERROR(記録__2[[#This Row],[選手番号]],"")</f>
        <v/>
      </c>
    </row>
    <row r="4210" spans="1:15" x14ac:dyDescent="0.2">
      <c r="A4210" t="str">
        <f>IFERROR(VLOOKUP(N4210,プログラム!B:C,2,0),"")</f>
        <v/>
      </c>
      <c r="B4210" t="str">
        <f t="shared" si="130"/>
        <v/>
      </c>
      <c r="C4210" t="str">
        <f>IFERROR(VLOOKUP(B4210,チーム番号!E:F,2,0),"")</f>
        <v/>
      </c>
      <c r="D4210" t="str">
        <f>IFERROR(VLOOKUP(N4210,プログラム!B:C,2,0),"")</f>
        <v/>
      </c>
      <c r="E4210" t="str">
        <f>IFERROR(記録__2[[#This Row],[組]],"")</f>
        <v/>
      </c>
      <c r="F4210" t="str">
        <f>IFERROR(記録__2[[#This Row],[水路]],"")</f>
        <v/>
      </c>
      <c r="G4210" t="str">
        <f>IFERROR(VLOOKUP(D4210,プログラムデータ!A:N,12,0),"")</f>
        <v/>
      </c>
      <c r="H4210" t="str">
        <f>IFERROR(VLOOKUP(D4210,プログラムデータ!A:N,13,0),"")</f>
        <v/>
      </c>
      <c r="I4210" t="str">
        <f>IFERROR(VLOOKUP(D4210,プログラムデータ!A:N,11,0),"")</f>
        <v/>
      </c>
      <c r="J4210" t="str">
        <f>IFERROR(VLOOKUP(D4210,プログラムデータ!A:N,10,0),"")</f>
        <v/>
      </c>
      <c r="K4210" t="str">
        <f>IFERROR(VLOOKUP(D4210,プログラムデータ!A:N,14,0),"")</f>
        <v/>
      </c>
      <c r="L4210" t="str">
        <f t="shared" si="131"/>
        <v xml:space="preserve">    </v>
      </c>
      <c r="M4210" t="str">
        <f>IFERROR(VLOOKUP(J4210,色々!M:P,4,0),"")</f>
        <v/>
      </c>
      <c r="N4210" t="str">
        <f>IFERROR(記録__2[[#This Row],[競技番号]],"")</f>
        <v/>
      </c>
      <c r="O4210" t="str">
        <f>IFERROR(記録__2[[#This Row],[選手番号]],"")</f>
        <v/>
      </c>
    </row>
    <row r="4211" spans="1:15" x14ac:dyDescent="0.2">
      <c r="A4211" t="str">
        <f>IFERROR(VLOOKUP(N4211,プログラム!B:C,2,0),"")</f>
        <v/>
      </c>
      <c r="B4211" t="str">
        <f t="shared" si="130"/>
        <v/>
      </c>
      <c r="C4211" t="str">
        <f>IFERROR(VLOOKUP(B4211,チーム番号!E:F,2,0),"")</f>
        <v/>
      </c>
      <c r="D4211" t="str">
        <f>IFERROR(VLOOKUP(N4211,プログラム!B:C,2,0),"")</f>
        <v/>
      </c>
      <c r="E4211" t="str">
        <f>IFERROR(記録__2[[#This Row],[組]],"")</f>
        <v/>
      </c>
      <c r="F4211" t="str">
        <f>IFERROR(記録__2[[#This Row],[水路]],"")</f>
        <v/>
      </c>
      <c r="G4211" t="str">
        <f>IFERROR(VLOOKUP(D4211,プログラムデータ!A:N,12,0),"")</f>
        <v/>
      </c>
      <c r="H4211" t="str">
        <f>IFERROR(VLOOKUP(D4211,プログラムデータ!A:N,13,0),"")</f>
        <v/>
      </c>
      <c r="I4211" t="str">
        <f>IFERROR(VLOOKUP(D4211,プログラムデータ!A:N,11,0),"")</f>
        <v/>
      </c>
      <c r="J4211" t="str">
        <f>IFERROR(VLOOKUP(D4211,プログラムデータ!A:N,10,0),"")</f>
        <v/>
      </c>
      <c r="K4211" t="str">
        <f>IFERROR(VLOOKUP(D4211,プログラムデータ!A:N,14,0),"")</f>
        <v/>
      </c>
      <c r="L4211" t="str">
        <f t="shared" si="131"/>
        <v xml:space="preserve">    </v>
      </c>
      <c r="M4211" t="str">
        <f>IFERROR(VLOOKUP(J4211,色々!M:P,4,0),"")</f>
        <v/>
      </c>
      <c r="N4211" t="str">
        <f>IFERROR(記録__2[[#This Row],[競技番号]],"")</f>
        <v/>
      </c>
      <c r="O4211" t="str">
        <f>IFERROR(記録__2[[#This Row],[選手番号]],"")</f>
        <v/>
      </c>
    </row>
    <row r="4212" spans="1:15" x14ac:dyDescent="0.2">
      <c r="A4212" t="str">
        <f>IFERROR(VLOOKUP(N4212,プログラム!B:C,2,0),"")</f>
        <v/>
      </c>
      <c r="B4212" t="str">
        <f t="shared" si="130"/>
        <v/>
      </c>
      <c r="C4212" t="str">
        <f>IFERROR(VLOOKUP(B4212,チーム番号!E:F,2,0),"")</f>
        <v/>
      </c>
      <c r="D4212" t="str">
        <f>IFERROR(VLOOKUP(N4212,プログラム!B:C,2,0),"")</f>
        <v/>
      </c>
      <c r="E4212" t="str">
        <f>IFERROR(記録__2[[#This Row],[組]],"")</f>
        <v/>
      </c>
      <c r="F4212" t="str">
        <f>IFERROR(記録__2[[#This Row],[水路]],"")</f>
        <v/>
      </c>
      <c r="G4212" t="str">
        <f>IFERROR(VLOOKUP(D4212,プログラムデータ!A:N,12,0),"")</f>
        <v/>
      </c>
      <c r="H4212" t="str">
        <f>IFERROR(VLOOKUP(D4212,プログラムデータ!A:N,13,0),"")</f>
        <v/>
      </c>
      <c r="I4212" t="str">
        <f>IFERROR(VLOOKUP(D4212,プログラムデータ!A:N,11,0),"")</f>
        <v/>
      </c>
      <c r="J4212" t="str">
        <f>IFERROR(VLOOKUP(D4212,プログラムデータ!A:N,10,0),"")</f>
        <v/>
      </c>
      <c r="K4212" t="str">
        <f>IFERROR(VLOOKUP(D4212,プログラムデータ!A:N,14,0),"")</f>
        <v/>
      </c>
      <c r="L4212" t="str">
        <f t="shared" si="131"/>
        <v xml:space="preserve">    </v>
      </c>
      <c r="M4212" t="str">
        <f>IFERROR(VLOOKUP(J4212,色々!M:P,4,0),"")</f>
        <v/>
      </c>
      <c r="N4212" t="str">
        <f>IFERROR(記録__2[[#This Row],[競技番号]],"")</f>
        <v/>
      </c>
      <c r="O4212" t="str">
        <f>IFERROR(記録__2[[#This Row],[選手番号]],"")</f>
        <v/>
      </c>
    </row>
    <row r="4213" spans="1:15" x14ac:dyDescent="0.2">
      <c r="A4213" t="str">
        <f>IFERROR(VLOOKUP(N4213,プログラム!B:C,2,0),"")</f>
        <v/>
      </c>
      <c r="B4213" t="str">
        <f t="shared" si="130"/>
        <v/>
      </c>
      <c r="C4213" t="str">
        <f>IFERROR(VLOOKUP(B4213,チーム番号!E:F,2,0),"")</f>
        <v/>
      </c>
      <c r="D4213" t="str">
        <f>IFERROR(VLOOKUP(N4213,プログラム!B:C,2,0),"")</f>
        <v/>
      </c>
      <c r="E4213" t="str">
        <f>IFERROR(記録__2[[#This Row],[組]],"")</f>
        <v/>
      </c>
      <c r="F4213" t="str">
        <f>IFERROR(記録__2[[#This Row],[水路]],"")</f>
        <v/>
      </c>
      <c r="G4213" t="str">
        <f>IFERROR(VLOOKUP(D4213,プログラムデータ!A:N,12,0),"")</f>
        <v/>
      </c>
      <c r="H4213" t="str">
        <f>IFERROR(VLOOKUP(D4213,プログラムデータ!A:N,13,0),"")</f>
        <v/>
      </c>
      <c r="I4213" t="str">
        <f>IFERROR(VLOOKUP(D4213,プログラムデータ!A:N,11,0),"")</f>
        <v/>
      </c>
      <c r="J4213" t="str">
        <f>IFERROR(VLOOKUP(D4213,プログラムデータ!A:N,10,0),"")</f>
        <v/>
      </c>
      <c r="K4213" t="str">
        <f>IFERROR(VLOOKUP(D4213,プログラムデータ!A:N,14,0),"")</f>
        <v/>
      </c>
      <c r="L4213" t="str">
        <f t="shared" si="131"/>
        <v xml:space="preserve">    </v>
      </c>
      <c r="M4213" t="str">
        <f>IFERROR(VLOOKUP(J4213,色々!M:P,4,0),"")</f>
        <v/>
      </c>
      <c r="N4213" t="str">
        <f>IFERROR(記録__2[[#This Row],[競技番号]],"")</f>
        <v/>
      </c>
      <c r="O4213" t="str">
        <f>IFERROR(記録__2[[#This Row],[選手番号]],"")</f>
        <v/>
      </c>
    </row>
    <row r="4214" spans="1:15" x14ac:dyDescent="0.2">
      <c r="A4214" t="str">
        <f>IFERROR(VLOOKUP(N4214,プログラム!B:C,2,0),"")</f>
        <v/>
      </c>
      <c r="B4214" t="str">
        <f t="shared" si="130"/>
        <v/>
      </c>
      <c r="C4214" t="str">
        <f>IFERROR(VLOOKUP(B4214,チーム番号!E:F,2,0),"")</f>
        <v/>
      </c>
      <c r="D4214" t="str">
        <f>IFERROR(VLOOKUP(N4214,プログラム!B:C,2,0),"")</f>
        <v/>
      </c>
      <c r="E4214" t="str">
        <f>IFERROR(記録__2[[#This Row],[組]],"")</f>
        <v/>
      </c>
      <c r="F4214" t="str">
        <f>IFERROR(記録__2[[#This Row],[水路]],"")</f>
        <v/>
      </c>
      <c r="G4214" t="str">
        <f>IFERROR(VLOOKUP(D4214,プログラムデータ!A:N,12,0),"")</f>
        <v/>
      </c>
      <c r="H4214" t="str">
        <f>IFERROR(VLOOKUP(D4214,プログラムデータ!A:N,13,0),"")</f>
        <v/>
      </c>
      <c r="I4214" t="str">
        <f>IFERROR(VLOOKUP(D4214,プログラムデータ!A:N,11,0),"")</f>
        <v/>
      </c>
      <c r="J4214" t="str">
        <f>IFERROR(VLOOKUP(D4214,プログラムデータ!A:N,10,0),"")</f>
        <v/>
      </c>
      <c r="K4214" t="str">
        <f>IFERROR(VLOOKUP(D4214,プログラムデータ!A:N,14,0),"")</f>
        <v/>
      </c>
      <c r="L4214" t="str">
        <f t="shared" si="131"/>
        <v xml:space="preserve">    </v>
      </c>
      <c r="M4214" t="str">
        <f>IFERROR(VLOOKUP(J4214,色々!M:P,4,0),"")</f>
        <v/>
      </c>
      <c r="N4214" t="str">
        <f>IFERROR(記録__2[[#This Row],[競技番号]],"")</f>
        <v/>
      </c>
      <c r="O4214" t="str">
        <f>IFERROR(記録__2[[#This Row],[選手番号]],"")</f>
        <v/>
      </c>
    </row>
    <row r="4215" spans="1:15" x14ac:dyDescent="0.2">
      <c r="A4215" t="str">
        <f>IFERROR(VLOOKUP(N4215,プログラム!B:C,2,0),"")</f>
        <v/>
      </c>
      <c r="B4215" t="str">
        <f t="shared" si="130"/>
        <v/>
      </c>
      <c r="C4215" t="str">
        <f>IFERROR(VLOOKUP(B4215,チーム番号!E:F,2,0),"")</f>
        <v/>
      </c>
      <c r="D4215" t="str">
        <f>IFERROR(VLOOKUP(N4215,プログラム!B:C,2,0),"")</f>
        <v/>
      </c>
      <c r="E4215" t="str">
        <f>IFERROR(記録__2[[#This Row],[組]],"")</f>
        <v/>
      </c>
      <c r="F4215" t="str">
        <f>IFERROR(記録__2[[#This Row],[水路]],"")</f>
        <v/>
      </c>
      <c r="G4215" t="str">
        <f>IFERROR(VLOOKUP(D4215,プログラムデータ!A:N,12,0),"")</f>
        <v/>
      </c>
      <c r="H4215" t="str">
        <f>IFERROR(VLOOKUP(D4215,プログラムデータ!A:N,13,0),"")</f>
        <v/>
      </c>
      <c r="I4215" t="str">
        <f>IFERROR(VLOOKUP(D4215,プログラムデータ!A:N,11,0),"")</f>
        <v/>
      </c>
      <c r="J4215" t="str">
        <f>IFERROR(VLOOKUP(D4215,プログラムデータ!A:N,10,0),"")</f>
        <v/>
      </c>
      <c r="K4215" t="str">
        <f>IFERROR(VLOOKUP(D4215,プログラムデータ!A:N,14,0),"")</f>
        <v/>
      </c>
      <c r="L4215" t="str">
        <f t="shared" si="131"/>
        <v xml:space="preserve">    </v>
      </c>
      <c r="M4215" t="str">
        <f>IFERROR(VLOOKUP(J4215,色々!M:P,4,0),"")</f>
        <v/>
      </c>
      <c r="N4215" t="str">
        <f>IFERROR(記録__2[[#This Row],[競技番号]],"")</f>
        <v/>
      </c>
      <c r="O4215" t="str">
        <f>IFERROR(記録__2[[#This Row],[選手番号]],"")</f>
        <v/>
      </c>
    </row>
    <row r="4216" spans="1:15" x14ac:dyDescent="0.2">
      <c r="A4216" t="str">
        <f>IFERROR(VLOOKUP(N4216,プログラム!B:C,2,0),"")</f>
        <v/>
      </c>
      <c r="B4216" t="str">
        <f t="shared" si="130"/>
        <v/>
      </c>
      <c r="C4216" t="str">
        <f>IFERROR(VLOOKUP(B4216,チーム番号!E:F,2,0),"")</f>
        <v/>
      </c>
      <c r="D4216" t="str">
        <f>IFERROR(VLOOKUP(N4216,プログラム!B:C,2,0),"")</f>
        <v/>
      </c>
      <c r="E4216" t="str">
        <f>IFERROR(記録__2[[#This Row],[組]],"")</f>
        <v/>
      </c>
      <c r="F4216" t="str">
        <f>IFERROR(記録__2[[#This Row],[水路]],"")</f>
        <v/>
      </c>
      <c r="G4216" t="str">
        <f>IFERROR(VLOOKUP(D4216,プログラムデータ!A:N,12,0),"")</f>
        <v/>
      </c>
      <c r="H4216" t="str">
        <f>IFERROR(VLOOKUP(D4216,プログラムデータ!A:N,13,0),"")</f>
        <v/>
      </c>
      <c r="I4216" t="str">
        <f>IFERROR(VLOOKUP(D4216,プログラムデータ!A:N,11,0),"")</f>
        <v/>
      </c>
      <c r="J4216" t="str">
        <f>IFERROR(VLOOKUP(D4216,プログラムデータ!A:N,10,0),"")</f>
        <v/>
      </c>
      <c r="K4216" t="str">
        <f>IFERROR(VLOOKUP(D4216,プログラムデータ!A:N,14,0),"")</f>
        <v/>
      </c>
      <c r="L4216" t="str">
        <f t="shared" si="131"/>
        <v xml:space="preserve">    </v>
      </c>
      <c r="M4216" t="str">
        <f>IFERROR(VLOOKUP(J4216,色々!M:P,4,0),"")</f>
        <v/>
      </c>
      <c r="N4216" t="str">
        <f>IFERROR(記録__2[[#This Row],[競技番号]],"")</f>
        <v/>
      </c>
      <c r="O4216" t="str">
        <f>IFERROR(記録__2[[#This Row],[選手番号]],"")</f>
        <v/>
      </c>
    </row>
    <row r="4217" spans="1:15" x14ac:dyDescent="0.2">
      <c r="A4217" t="str">
        <f>IFERROR(VLOOKUP(N4217,プログラム!B:C,2,0),"")</f>
        <v/>
      </c>
      <c r="B4217" t="str">
        <f t="shared" si="130"/>
        <v/>
      </c>
      <c r="C4217" t="str">
        <f>IFERROR(VLOOKUP(B4217,チーム番号!E:F,2,0),"")</f>
        <v/>
      </c>
      <c r="D4217" t="str">
        <f>IFERROR(VLOOKUP(N4217,プログラム!B:C,2,0),"")</f>
        <v/>
      </c>
      <c r="E4217" t="str">
        <f>IFERROR(記録__2[[#This Row],[組]],"")</f>
        <v/>
      </c>
      <c r="F4217" t="str">
        <f>IFERROR(記録__2[[#This Row],[水路]],"")</f>
        <v/>
      </c>
      <c r="G4217" t="str">
        <f>IFERROR(VLOOKUP(D4217,プログラムデータ!A:N,12,0),"")</f>
        <v/>
      </c>
      <c r="H4217" t="str">
        <f>IFERROR(VLOOKUP(D4217,プログラムデータ!A:N,13,0),"")</f>
        <v/>
      </c>
      <c r="I4217" t="str">
        <f>IFERROR(VLOOKUP(D4217,プログラムデータ!A:N,11,0),"")</f>
        <v/>
      </c>
      <c r="J4217" t="str">
        <f>IFERROR(VLOOKUP(D4217,プログラムデータ!A:N,10,0),"")</f>
        <v/>
      </c>
      <c r="K4217" t="str">
        <f>IFERROR(VLOOKUP(D4217,プログラムデータ!A:N,14,0),"")</f>
        <v/>
      </c>
      <c r="L4217" t="str">
        <f t="shared" si="131"/>
        <v xml:space="preserve">    </v>
      </c>
      <c r="M4217" t="str">
        <f>IFERROR(VLOOKUP(J4217,色々!M:P,4,0),"")</f>
        <v/>
      </c>
      <c r="N4217" t="str">
        <f>IFERROR(記録__2[[#This Row],[競技番号]],"")</f>
        <v/>
      </c>
      <c r="O4217" t="str">
        <f>IFERROR(記録__2[[#This Row],[選手番号]],"")</f>
        <v/>
      </c>
    </row>
    <row r="4218" spans="1:15" x14ac:dyDescent="0.2">
      <c r="A4218" t="str">
        <f>IFERROR(VLOOKUP(N4218,プログラム!B:C,2,0),"")</f>
        <v/>
      </c>
      <c r="B4218" t="str">
        <f t="shared" si="130"/>
        <v/>
      </c>
      <c r="C4218" t="str">
        <f>IFERROR(VLOOKUP(B4218,チーム番号!E:F,2,0),"")</f>
        <v/>
      </c>
      <c r="D4218" t="str">
        <f>IFERROR(VLOOKUP(N4218,プログラム!B:C,2,0),"")</f>
        <v/>
      </c>
      <c r="E4218" t="str">
        <f>IFERROR(記録__2[[#This Row],[組]],"")</f>
        <v/>
      </c>
      <c r="F4218" t="str">
        <f>IFERROR(記録__2[[#This Row],[水路]],"")</f>
        <v/>
      </c>
      <c r="G4218" t="str">
        <f>IFERROR(VLOOKUP(D4218,プログラムデータ!A:N,12,0),"")</f>
        <v/>
      </c>
      <c r="H4218" t="str">
        <f>IFERROR(VLOOKUP(D4218,プログラムデータ!A:N,13,0),"")</f>
        <v/>
      </c>
      <c r="I4218" t="str">
        <f>IFERROR(VLOOKUP(D4218,プログラムデータ!A:N,11,0),"")</f>
        <v/>
      </c>
      <c r="J4218" t="str">
        <f>IFERROR(VLOOKUP(D4218,プログラムデータ!A:N,10,0),"")</f>
        <v/>
      </c>
      <c r="K4218" t="str">
        <f>IFERROR(VLOOKUP(D4218,プログラムデータ!A:N,14,0),"")</f>
        <v/>
      </c>
      <c r="L4218" t="str">
        <f t="shared" si="131"/>
        <v xml:space="preserve">    </v>
      </c>
      <c r="M4218" t="str">
        <f>IFERROR(VLOOKUP(J4218,色々!M:P,4,0),"")</f>
        <v/>
      </c>
      <c r="N4218" t="str">
        <f>IFERROR(記録__2[[#This Row],[競技番号]],"")</f>
        <v/>
      </c>
      <c r="O4218" t="str">
        <f>IFERROR(記録__2[[#This Row],[選手番号]],"")</f>
        <v/>
      </c>
    </row>
    <row r="4219" spans="1:15" x14ac:dyDescent="0.2">
      <c r="A4219" t="str">
        <f>IFERROR(VLOOKUP(N4219,プログラム!B:C,2,0),"")</f>
        <v/>
      </c>
      <c r="B4219" t="str">
        <f t="shared" si="130"/>
        <v/>
      </c>
      <c r="C4219" t="str">
        <f>IFERROR(VLOOKUP(B4219,チーム番号!E:F,2,0),"")</f>
        <v/>
      </c>
      <c r="D4219" t="str">
        <f>IFERROR(VLOOKUP(N4219,プログラム!B:C,2,0),"")</f>
        <v/>
      </c>
      <c r="E4219" t="str">
        <f>IFERROR(記録__2[[#This Row],[組]],"")</f>
        <v/>
      </c>
      <c r="F4219" t="str">
        <f>IFERROR(記録__2[[#This Row],[水路]],"")</f>
        <v/>
      </c>
      <c r="G4219" t="str">
        <f>IFERROR(VLOOKUP(D4219,プログラムデータ!A:N,12,0),"")</f>
        <v/>
      </c>
      <c r="H4219" t="str">
        <f>IFERROR(VLOOKUP(D4219,プログラムデータ!A:N,13,0),"")</f>
        <v/>
      </c>
      <c r="I4219" t="str">
        <f>IFERROR(VLOOKUP(D4219,プログラムデータ!A:N,11,0),"")</f>
        <v/>
      </c>
      <c r="J4219" t="str">
        <f>IFERROR(VLOOKUP(D4219,プログラムデータ!A:N,10,0),"")</f>
        <v/>
      </c>
      <c r="K4219" t="str">
        <f>IFERROR(VLOOKUP(D4219,プログラムデータ!A:N,14,0),"")</f>
        <v/>
      </c>
      <c r="L4219" t="str">
        <f t="shared" si="131"/>
        <v xml:space="preserve">    </v>
      </c>
      <c r="M4219" t="str">
        <f>IFERROR(VLOOKUP(J4219,色々!M:P,4,0),"")</f>
        <v/>
      </c>
      <c r="N4219" t="str">
        <f>IFERROR(記録__2[[#This Row],[競技番号]],"")</f>
        <v/>
      </c>
      <c r="O4219" t="str">
        <f>IFERROR(記録__2[[#This Row],[選手番号]],"")</f>
        <v/>
      </c>
    </row>
    <row r="4220" spans="1:15" x14ac:dyDescent="0.2">
      <c r="A4220" t="str">
        <f>IFERROR(VLOOKUP(N4220,プログラム!B:C,2,0),"")</f>
        <v/>
      </c>
      <c r="B4220" t="str">
        <f t="shared" si="130"/>
        <v/>
      </c>
      <c r="C4220" t="str">
        <f>IFERROR(VLOOKUP(B4220,チーム番号!E:F,2,0),"")</f>
        <v/>
      </c>
      <c r="D4220" t="str">
        <f>IFERROR(VLOOKUP(N4220,プログラム!B:C,2,0),"")</f>
        <v/>
      </c>
      <c r="E4220" t="str">
        <f>IFERROR(記録__2[[#This Row],[組]],"")</f>
        <v/>
      </c>
      <c r="F4220" t="str">
        <f>IFERROR(記録__2[[#This Row],[水路]],"")</f>
        <v/>
      </c>
      <c r="G4220" t="str">
        <f>IFERROR(VLOOKUP(D4220,プログラムデータ!A:N,12,0),"")</f>
        <v/>
      </c>
      <c r="H4220" t="str">
        <f>IFERROR(VLOOKUP(D4220,プログラムデータ!A:N,13,0),"")</f>
        <v/>
      </c>
      <c r="I4220" t="str">
        <f>IFERROR(VLOOKUP(D4220,プログラムデータ!A:N,11,0),"")</f>
        <v/>
      </c>
      <c r="J4220" t="str">
        <f>IFERROR(VLOOKUP(D4220,プログラムデータ!A:N,10,0),"")</f>
        <v/>
      </c>
      <c r="K4220" t="str">
        <f>IFERROR(VLOOKUP(D4220,プログラムデータ!A:N,14,0),"")</f>
        <v/>
      </c>
      <c r="L4220" t="str">
        <f t="shared" si="131"/>
        <v xml:space="preserve">    </v>
      </c>
      <c r="M4220" t="str">
        <f>IFERROR(VLOOKUP(J4220,色々!M:P,4,0),"")</f>
        <v/>
      </c>
      <c r="N4220" t="str">
        <f>IFERROR(記録__2[[#This Row],[競技番号]],"")</f>
        <v/>
      </c>
      <c r="O4220" t="str">
        <f>IFERROR(記録__2[[#This Row],[選手番号]],"")</f>
        <v/>
      </c>
    </row>
    <row r="4221" spans="1:15" x14ac:dyDescent="0.2">
      <c r="A4221" t="str">
        <f>IFERROR(VLOOKUP(N4221,プログラム!B:C,2,0),"")</f>
        <v/>
      </c>
      <c r="B4221" t="str">
        <f t="shared" si="130"/>
        <v/>
      </c>
      <c r="C4221" t="str">
        <f>IFERROR(VLOOKUP(B4221,チーム番号!E:F,2,0),"")</f>
        <v/>
      </c>
      <c r="D4221" t="str">
        <f>IFERROR(VLOOKUP(N4221,プログラム!B:C,2,0),"")</f>
        <v/>
      </c>
      <c r="E4221" t="str">
        <f>IFERROR(記録__2[[#This Row],[組]],"")</f>
        <v/>
      </c>
      <c r="F4221" t="str">
        <f>IFERROR(記録__2[[#This Row],[水路]],"")</f>
        <v/>
      </c>
      <c r="G4221" t="str">
        <f>IFERROR(VLOOKUP(D4221,プログラムデータ!A:N,12,0),"")</f>
        <v/>
      </c>
      <c r="H4221" t="str">
        <f>IFERROR(VLOOKUP(D4221,プログラムデータ!A:N,13,0),"")</f>
        <v/>
      </c>
      <c r="I4221" t="str">
        <f>IFERROR(VLOOKUP(D4221,プログラムデータ!A:N,11,0),"")</f>
        <v/>
      </c>
      <c r="J4221" t="str">
        <f>IFERROR(VLOOKUP(D4221,プログラムデータ!A:N,10,0),"")</f>
        <v/>
      </c>
      <c r="K4221" t="str">
        <f>IFERROR(VLOOKUP(D4221,プログラムデータ!A:N,14,0),"")</f>
        <v/>
      </c>
      <c r="L4221" t="str">
        <f t="shared" si="131"/>
        <v xml:space="preserve">    </v>
      </c>
      <c r="M4221" t="str">
        <f>IFERROR(VLOOKUP(J4221,色々!M:P,4,0),"")</f>
        <v/>
      </c>
      <c r="N4221" t="str">
        <f>IFERROR(記録__2[[#This Row],[競技番号]],"")</f>
        <v/>
      </c>
      <c r="O4221" t="str">
        <f>IFERROR(記録__2[[#This Row],[選手番号]],"")</f>
        <v/>
      </c>
    </row>
    <row r="4222" spans="1:15" x14ac:dyDescent="0.2">
      <c r="A4222" t="str">
        <f>IFERROR(VLOOKUP(N4222,プログラム!B:C,2,0),"")</f>
        <v/>
      </c>
      <c r="B4222" t="str">
        <f t="shared" si="130"/>
        <v/>
      </c>
      <c r="C4222" t="str">
        <f>IFERROR(VLOOKUP(B4222,チーム番号!E:F,2,0),"")</f>
        <v/>
      </c>
      <c r="D4222" t="str">
        <f>IFERROR(VLOOKUP(N4222,プログラム!B:C,2,0),"")</f>
        <v/>
      </c>
      <c r="E4222" t="str">
        <f>IFERROR(記録__2[[#This Row],[組]],"")</f>
        <v/>
      </c>
      <c r="F4222" t="str">
        <f>IFERROR(記録__2[[#This Row],[水路]],"")</f>
        <v/>
      </c>
      <c r="G4222" t="str">
        <f>IFERROR(VLOOKUP(D4222,プログラムデータ!A:N,12,0),"")</f>
        <v/>
      </c>
      <c r="H4222" t="str">
        <f>IFERROR(VLOOKUP(D4222,プログラムデータ!A:N,13,0),"")</f>
        <v/>
      </c>
      <c r="I4222" t="str">
        <f>IFERROR(VLOOKUP(D4222,プログラムデータ!A:N,11,0),"")</f>
        <v/>
      </c>
      <c r="J4222" t="str">
        <f>IFERROR(VLOOKUP(D4222,プログラムデータ!A:N,10,0),"")</f>
        <v/>
      </c>
      <c r="K4222" t="str">
        <f>IFERROR(VLOOKUP(D4222,プログラムデータ!A:N,14,0),"")</f>
        <v/>
      </c>
      <c r="L4222" t="str">
        <f t="shared" si="131"/>
        <v xml:space="preserve">    </v>
      </c>
      <c r="M4222" t="str">
        <f>IFERROR(VLOOKUP(J4222,色々!M:P,4,0),"")</f>
        <v/>
      </c>
      <c r="N4222" t="str">
        <f>IFERROR(記録__2[[#This Row],[競技番号]],"")</f>
        <v/>
      </c>
      <c r="O4222" t="str">
        <f>IFERROR(記録__2[[#This Row],[選手番号]],"")</f>
        <v/>
      </c>
    </row>
    <row r="4223" spans="1:15" x14ac:dyDescent="0.2">
      <c r="A4223" t="str">
        <f>IFERROR(VLOOKUP(N4223,プログラム!B:C,2,0),"")</f>
        <v/>
      </c>
      <c r="B4223" t="str">
        <f t="shared" si="130"/>
        <v/>
      </c>
      <c r="C4223" t="str">
        <f>IFERROR(VLOOKUP(B4223,チーム番号!E:F,2,0),"")</f>
        <v/>
      </c>
      <c r="D4223" t="str">
        <f>IFERROR(VLOOKUP(N4223,プログラム!B:C,2,0),"")</f>
        <v/>
      </c>
      <c r="E4223" t="str">
        <f>IFERROR(記録__2[[#This Row],[組]],"")</f>
        <v/>
      </c>
      <c r="F4223" t="str">
        <f>IFERROR(記録__2[[#This Row],[水路]],"")</f>
        <v/>
      </c>
      <c r="G4223" t="str">
        <f>IFERROR(VLOOKUP(D4223,プログラムデータ!A:N,12,0),"")</f>
        <v/>
      </c>
      <c r="H4223" t="str">
        <f>IFERROR(VLOOKUP(D4223,プログラムデータ!A:N,13,0),"")</f>
        <v/>
      </c>
      <c r="I4223" t="str">
        <f>IFERROR(VLOOKUP(D4223,プログラムデータ!A:N,11,0),"")</f>
        <v/>
      </c>
      <c r="J4223" t="str">
        <f>IFERROR(VLOOKUP(D4223,プログラムデータ!A:N,10,0),"")</f>
        <v/>
      </c>
      <c r="K4223" t="str">
        <f>IFERROR(VLOOKUP(D4223,プログラムデータ!A:N,14,0),"")</f>
        <v/>
      </c>
      <c r="L4223" t="str">
        <f t="shared" si="131"/>
        <v xml:space="preserve">    </v>
      </c>
      <c r="M4223" t="str">
        <f>IFERROR(VLOOKUP(J4223,色々!M:P,4,0),"")</f>
        <v/>
      </c>
      <c r="N4223" t="str">
        <f>IFERROR(記録__2[[#This Row],[競技番号]],"")</f>
        <v/>
      </c>
      <c r="O4223" t="str">
        <f>IFERROR(記録__2[[#This Row],[選手番号]],"")</f>
        <v/>
      </c>
    </row>
    <row r="4224" spans="1:15" x14ac:dyDescent="0.2">
      <c r="A4224" t="str">
        <f>IFERROR(VLOOKUP(N4224,プログラム!B:C,2,0),"")</f>
        <v/>
      </c>
      <c r="B4224" t="str">
        <f t="shared" si="130"/>
        <v/>
      </c>
      <c r="C4224" t="str">
        <f>IFERROR(VLOOKUP(B4224,チーム番号!E:F,2,0),"")</f>
        <v/>
      </c>
      <c r="D4224" t="str">
        <f>IFERROR(VLOOKUP(N4224,プログラム!B:C,2,0),"")</f>
        <v/>
      </c>
      <c r="E4224" t="str">
        <f>IFERROR(記録__2[[#This Row],[組]],"")</f>
        <v/>
      </c>
      <c r="F4224" t="str">
        <f>IFERROR(記録__2[[#This Row],[水路]],"")</f>
        <v/>
      </c>
      <c r="G4224" t="str">
        <f>IFERROR(VLOOKUP(D4224,プログラムデータ!A:N,12,0),"")</f>
        <v/>
      </c>
      <c r="H4224" t="str">
        <f>IFERROR(VLOOKUP(D4224,プログラムデータ!A:N,13,0),"")</f>
        <v/>
      </c>
      <c r="I4224" t="str">
        <f>IFERROR(VLOOKUP(D4224,プログラムデータ!A:N,11,0),"")</f>
        <v/>
      </c>
      <c r="J4224" t="str">
        <f>IFERROR(VLOOKUP(D4224,プログラムデータ!A:N,10,0),"")</f>
        <v/>
      </c>
      <c r="K4224" t="str">
        <f>IFERROR(VLOOKUP(D4224,プログラムデータ!A:N,14,0),"")</f>
        <v/>
      </c>
      <c r="L4224" t="str">
        <f t="shared" si="131"/>
        <v xml:space="preserve">    </v>
      </c>
      <c r="M4224" t="str">
        <f>IFERROR(VLOOKUP(J4224,色々!M:P,4,0),"")</f>
        <v/>
      </c>
      <c r="N4224" t="str">
        <f>IFERROR(記録__2[[#This Row],[競技番号]],"")</f>
        <v/>
      </c>
      <c r="O4224" t="str">
        <f>IFERROR(記録__2[[#This Row],[選手番号]],"")</f>
        <v/>
      </c>
    </row>
    <row r="4225" spans="1:15" x14ac:dyDescent="0.2">
      <c r="A4225" t="str">
        <f>IFERROR(VLOOKUP(N4225,プログラム!B:C,2,0),"")</f>
        <v/>
      </c>
      <c r="B4225" t="str">
        <f t="shared" si="130"/>
        <v/>
      </c>
      <c r="C4225" t="str">
        <f>IFERROR(VLOOKUP(B4225,チーム番号!E:F,2,0),"")</f>
        <v/>
      </c>
      <c r="D4225" t="str">
        <f>IFERROR(VLOOKUP(N4225,プログラム!B:C,2,0),"")</f>
        <v/>
      </c>
      <c r="E4225" t="str">
        <f>IFERROR(記録__2[[#This Row],[組]],"")</f>
        <v/>
      </c>
      <c r="F4225" t="str">
        <f>IFERROR(記録__2[[#This Row],[水路]],"")</f>
        <v/>
      </c>
      <c r="G4225" t="str">
        <f>IFERROR(VLOOKUP(D4225,プログラムデータ!A:N,12,0),"")</f>
        <v/>
      </c>
      <c r="H4225" t="str">
        <f>IFERROR(VLOOKUP(D4225,プログラムデータ!A:N,13,0),"")</f>
        <v/>
      </c>
      <c r="I4225" t="str">
        <f>IFERROR(VLOOKUP(D4225,プログラムデータ!A:N,11,0),"")</f>
        <v/>
      </c>
      <c r="J4225" t="str">
        <f>IFERROR(VLOOKUP(D4225,プログラムデータ!A:N,10,0),"")</f>
        <v/>
      </c>
      <c r="K4225" t="str">
        <f>IFERROR(VLOOKUP(D4225,プログラムデータ!A:N,14,0),"")</f>
        <v/>
      </c>
      <c r="L4225" t="str">
        <f t="shared" si="131"/>
        <v xml:space="preserve">    </v>
      </c>
      <c r="M4225" t="str">
        <f>IFERROR(VLOOKUP(J4225,色々!M:P,4,0),"")</f>
        <v/>
      </c>
      <c r="N4225" t="str">
        <f>IFERROR(記録__2[[#This Row],[競技番号]],"")</f>
        <v/>
      </c>
      <c r="O4225" t="str">
        <f>IFERROR(記録__2[[#This Row],[選手番号]],"")</f>
        <v/>
      </c>
    </row>
    <row r="4226" spans="1:15" x14ac:dyDescent="0.2">
      <c r="A4226" t="str">
        <f>IFERROR(VLOOKUP(N4226,プログラム!B:C,2,0),"")</f>
        <v/>
      </c>
      <c r="B4226" t="str">
        <f t="shared" si="130"/>
        <v/>
      </c>
      <c r="C4226" t="str">
        <f>IFERROR(VLOOKUP(B4226,チーム番号!E:F,2,0),"")</f>
        <v/>
      </c>
      <c r="D4226" t="str">
        <f>IFERROR(VLOOKUP(N4226,プログラム!B:C,2,0),"")</f>
        <v/>
      </c>
      <c r="E4226" t="str">
        <f>IFERROR(記録__2[[#This Row],[組]],"")</f>
        <v/>
      </c>
      <c r="F4226" t="str">
        <f>IFERROR(記録__2[[#This Row],[水路]],"")</f>
        <v/>
      </c>
      <c r="G4226" t="str">
        <f>IFERROR(VLOOKUP(D4226,プログラムデータ!A:N,12,0),"")</f>
        <v/>
      </c>
      <c r="H4226" t="str">
        <f>IFERROR(VLOOKUP(D4226,プログラムデータ!A:N,13,0),"")</f>
        <v/>
      </c>
      <c r="I4226" t="str">
        <f>IFERROR(VLOOKUP(D4226,プログラムデータ!A:N,11,0),"")</f>
        <v/>
      </c>
      <c r="J4226" t="str">
        <f>IFERROR(VLOOKUP(D4226,プログラムデータ!A:N,10,0),"")</f>
        <v/>
      </c>
      <c r="K4226" t="str">
        <f>IFERROR(VLOOKUP(D4226,プログラムデータ!A:N,14,0),"")</f>
        <v/>
      </c>
      <c r="L4226" t="str">
        <f t="shared" si="131"/>
        <v xml:space="preserve">    </v>
      </c>
      <c r="M4226" t="str">
        <f>IFERROR(VLOOKUP(J4226,色々!M:P,4,0),"")</f>
        <v/>
      </c>
      <c r="N4226" t="str">
        <f>IFERROR(記録__2[[#This Row],[競技番号]],"")</f>
        <v/>
      </c>
      <c r="O4226" t="str">
        <f>IFERROR(記録__2[[#This Row],[選手番号]],"")</f>
        <v/>
      </c>
    </row>
    <row r="4227" spans="1:15" x14ac:dyDescent="0.2">
      <c r="A4227" t="str">
        <f>IFERROR(VLOOKUP(N4227,プログラム!B:C,2,0),"")</f>
        <v/>
      </c>
      <c r="B4227" t="str">
        <f t="shared" ref="B4227:B4290" si="132">IFERROR(IF(OR(M4227=6,M4227=7),O4227,""),"")</f>
        <v/>
      </c>
      <c r="C4227" t="str">
        <f>IFERROR(VLOOKUP(B4227,チーム番号!E:F,2,0),"")</f>
        <v/>
      </c>
      <c r="D4227" t="str">
        <f>IFERROR(VLOOKUP(N4227,プログラム!B:C,2,0),"")</f>
        <v/>
      </c>
      <c r="E4227" t="str">
        <f>IFERROR(記録__2[[#This Row],[組]],"")</f>
        <v/>
      </c>
      <c r="F4227" t="str">
        <f>IFERROR(記録__2[[#This Row],[水路]],"")</f>
        <v/>
      </c>
      <c r="G4227" t="str">
        <f>IFERROR(VLOOKUP(D4227,プログラムデータ!A:N,12,0),"")</f>
        <v/>
      </c>
      <c r="H4227" t="str">
        <f>IFERROR(VLOOKUP(D4227,プログラムデータ!A:N,13,0),"")</f>
        <v/>
      </c>
      <c r="I4227" t="str">
        <f>IFERROR(VLOOKUP(D4227,プログラムデータ!A:N,11,0),"")</f>
        <v/>
      </c>
      <c r="J4227" t="str">
        <f>IFERROR(VLOOKUP(D4227,プログラムデータ!A:N,10,0),"")</f>
        <v/>
      </c>
      <c r="K4227" t="str">
        <f>IFERROR(VLOOKUP(D4227,プログラムデータ!A:N,14,0),"")</f>
        <v/>
      </c>
      <c r="L4227" t="str">
        <f t="shared" ref="L4227:L4290" si="133">CONCATENATE(G4227," ",H4227," ",I4227," ",J4227," ",K4227)</f>
        <v xml:space="preserve">    </v>
      </c>
      <c r="M4227" t="str">
        <f>IFERROR(VLOOKUP(J4227,色々!M:P,4,0),"")</f>
        <v/>
      </c>
      <c r="N4227" t="str">
        <f>IFERROR(記録__2[[#This Row],[競技番号]],"")</f>
        <v/>
      </c>
      <c r="O4227" t="str">
        <f>IFERROR(記録__2[[#This Row],[選手番号]],"")</f>
        <v/>
      </c>
    </row>
    <row r="4228" spans="1:15" x14ac:dyDescent="0.2">
      <c r="A4228" t="str">
        <f>IFERROR(VLOOKUP(N4228,プログラム!B:C,2,0),"")</f>
        <v/>
      </c>
      <c r="B4228" t="str">
        <f t="shared" si="132"/>
        <v/>
      </c>
      <c r="C4228" t="str">
        <f>IFERROR(VLOOKUP(B4228,チーム番号!E:F,2,0),"")</f>
        <v/>
      </c>
      <c r="D4228" t="str">
        <f>IFERROR(VLOOKUP(N4228,プログラム!B:C,2,0),"")</f>
        <v/>
      </c>
      <c r="E4228" t="str">
        <f>IFERROR(記録__2[[#This Row],[組]],"")</f>
        <v/>
      </c>
      <c r="F4228" t="str">
        <f>IFERROR(記録__2[[#This Row],[水路]],"")</f>
        <v/>
      </c>
      <c r="G4228" t="str">
        <f>IFERROR(VLOOKUP(D4228,プログラムデータ!A:N,12,0),"")</f>
        <v/>
      </c>
      <c r="H4228" t="str">
        <f>IFERROR(VLOOKUP(D4228,プログラムデータ!A:N,13,0),"")</f>
        <v/>
      </c>
      <c r="I4228" t="str">
        <f>IFERROR(VLOOKUP(D4228,プログラムデータ!A:N,11,0),"")</f>
        <v/>
      </c>
      <c r="J4228" t="str">
        <f>IFERROR(VLOOKUP(D4228,プログラムデータ!A:N,10,0),"")</f>
        <v/>
      </c>
      <c r="K4228" t="str">
        <f>IFERROR(VLOOKUP(D4228,プログラムデータ!A:N,14,0),"")</f>
        <v/>
      </c>
      <c r="L4228" t="str">
        <f t="shared" si="133"/>
        <v xml:space="preserve">    </v>
      </c>
      <c r="M4228" t="str">
        <f>IFERROR(VLOOKUP(J4228,色々!M:P,4,0),"")</f>
        <v/>
      </c>
      <c r="N4228" t="str">
        <f>IFERROR(記録__2[[#This Row],[競技番号]],"")</f>
        <v/>
      </c>
      <c r="O4228" t="str">
        <f>IFERROR(記録__2[[#This Row],[選手番号]],"")</f>
        <v/>
      </c>
    </row>
    <row r="4229" spans="1:15" x14ac:dyDescent="0.2">
      <c r="A4229" t="str">
        <f>IFERROR(VLOOKUP(N4229,プログラム!B:C,2,0),"")</f>
        <v/>
      </c>
      <c r="B4229" t="str">
        <f t="shared" si="132"/>
        <v/>
      </c>
      <c r="C4229" t="str">
        <f>IFERROR(VLOOKUP(B4229,チーム番号!E:F,2,0),"")</f>
        <v/>
      </c>
      <c r="D4229" t="str">
        <f>IFERROR(VLOOKUP(N4229,プログラム!B:C,2,0),"")</f>
        <v/>
      </c>
      <c r="E4229" t="str">
        <f>IFERROR(記録__2[[#This Row],[組]],"")</f>
        <v/>
      </c>
      <c r="F4229" t="str">
        <f>IFERROR(記録__2[[#This Row],[水路]],"")</f>
        <v/>
      </c>
      <c r="G4229" t="str">
        <f>IFERROR(VLOOKUP(D4229,プログラムデータ!A:N,12,0),"")</f>
        <v/>
      </c>
      <c r="H4229" t="str">
        <f>IFERROR(VLOOKUP(D4229,プログラムデータ!A:N,13,0),"")</f>
        <v/>
      </c>
      <c r="I4229" t="str">
        <f>IFERROR(VLOOKUP(D4229,プログラムデータ!A:N,11,0),"")</f>
        <v/>
      </c>
      <c r="J4229" t="str">
        <f>IFERROR(VLOOKUP(D4229,プログラムデータ!A:N,10,0),"")</f>
        <v/>
      </c>
      <c r="K4229" t="str">
        <f>IFERROR(VLOOKUP(D4229,プログラムデータ!A:N,14,0),"")</f>
        <v/>
      </c>
      <c r="L4229" t="str">
        <f t="shared" si="133"/>
        <v xml:space="preserve">    </v>
      </c>
      <c r="M4229" t="str">
        <f>IFERROR(VLOOKUP(J4229,色々!M:P,4,0),"")</f>
        <v/>
      </c>
      <c r="N4229" t="str">
        <f>IFERROR(記録__2[[#This Row],[競技番号]],"")</f>
        <v/>
      </c>
      <c r="O4229" t="str">
        <f>IFERROR(記録__2[[#This Row],[選手番号]],"")</f>
        <v/>
      </c>
    </row>
    <row r="4230" spans="1:15" x14ac:dyDescent="0.2">
      <c r="A4230" t="str">
        <f>IFERROR(VLOOKUP(N4230,プログラム!B:C,2,0),"")</f>
        <v/>
      </c>
      <c r="B4230" t="str">
        <f t="shared" si="132"/>
        <v/>
      </c>
      <c r="C4230" t="str">
        <f>IFERROR(VLOOKUP(B4230,チーム番号!E:F,2,0),"")</f>
        <v/>
      </c>
      <c r="D4230" t="str">
        <f>IFERROR(VLOOKUP(N4230,プログラム!B:C,2,0),"")</f>
        <v/>
      </c>
      <c r="E4230" t="str">
        <f>IFERROR(記録__2[[#This Row],[組]],"")</f>
        <v/>
      </c>
      <c r="F4230" t="str">
        <f>IFERROR(記録__2[[#This Row],[水路]],"")</f>
        <v/>
      </c>
      <c r="G4230" t="str">
        <f>IFERROR(VLOOKUP(D4230,プログラムデータ!A:N,12,0),"")</f>
        <v/>
      </c>
      <c r="H4230" t="str">
        <f>IFERROR(VLOOKUP(D4230,プログラムデータ!A:N,13,0),"")</f>
        <v/>
      </c>
      <c r="I4230" t="str">
        <f>IFERROR(VLOOKUP(D4230,プログラムデータ!A:N,11,0),"")</f>
        <v/>
      </c>
      <c r="J4230" t="str">
        <f>IFERROR(VLOOKUP(D4230,プログラムデータ!A:N,10,0),"")</f>
        <v/>
      </c>
      <c r="K4230" t="str">
        <f>IFERROR(VLOOKUP(D4230,プログラムデータ!A:N,14,0),"")</f>
        <v/>
      </c>
      <c r="L4230" t="str">
        <f t="shared" si="133"/>
        <v xml:space="preserve">    </v>
      </c>
      <c r="M4230" t="str">
        <f>IFERROR(VLOOKUP(J4230,色々!M:P,4,0),"")</f>
        <v/>
      </c>
      <c r="N4230" t="str">
        <f>IFERROR(記録__2[[#This Row],[競技番号]],"")</f>
        <v/>
      </c>
      <c r="O4230" t="str">
        <f>IFERROR(記録__2[[#This Row],[選手番号]],"")</f>
        <v/>
      </c>
    </row>
    <row r="4231" spans="1:15" x14ac:dyDescent="0.2">
      <c r="A4231" t="str">
        <f>IFERROR(VLOOKUP(N4231,プログラム!B:C,2,0),"")</f>
        <v/>
      </c>
      <c r="B4231" t="str">
        <f t="shared" si="132"/>
        <v/>
      </c>
      <c r="C4231" t="str">
        <f>IFERROR(VLOOKUP(B4231,チーム番号!E:F,2,0),"")</f>
        <v/>
      </c>
      <c r="D4231" t="str">
        <f>IFERROR(VLOOKUP(N4231,プログラム!B:C,2,0),"")</f>
        <v/>
      </c>
      <c r="E4231" t="str">
        <f>IFERROR(記録__2[[#This Row],[組]],"")</f>
        <v/>
      </c>
      <c r="F4231" t="str">
        <f>IFERROR(記録__2[[#This Row],[水路]],"")</f>
        <v/>
      </c>
      <c r="G4231" t="str">
        <f>IFERROR(VLOOKUP(D4231,プログラムデータ!A:N,12,0),"")</f>
        <v/>
      </c>
      <c r="H4231" t="str">
        <f>IFERROR(VLOOKUP(D4231,プログラムデータ!A:N,13,0),"")</f>
        <v/>
      </c>
      <c r="I4231" t="str">
        <f>IFERROR(VLOOKUP(D4231,プログラムデータ!A:N,11,0),"")</f>
        <v/>
      </c>
      <c r="J4231" t="str">
        <f>IFERROR(VLOOKUP(D4231,プログラムデータ!A:N,10,0),"")</f>
        <v/>
      </c>
      <c r="K4231" t="str">
        <f>IFERROR(VLOOKUP(D4231,プログラムデータ!A:N,14,0),"")</f>
        <v/>
      </c>
      <c r="L4231" t="str">
        <f t="shared" si="133"/>
        <v xml:space="preserve">    </v>
      </c>
      <c r="M4231" t="str">
        <f>IFERROR(VLOOKUP(J4231,色々!M:P,4,0),"")</f>
        <v/>
      </c>
      <c r="N4231" t="str">
        <f>IFERROR(記録__2[[#This Row],[競技番号]],"")</f>
        <v/>
      </c>
      <c r="O4231" t="str">
        <f>IFERROR(記録__2[[#This Row],[選手番号]],"")</f>
        <v/>
      </c>
    </row>
    <row r="4232" spans="1:15" x14ac:dyDescent="0.2">
      <c r="A4232" t="str">
        <f>IFERROR(VLOOKUP(N4232,プログラム!B:C,2,0),"")</f>
        <v/>
      </c>
      <c r="B4232" t="str">
        <f t="shared" si="132"/>
        <v/>
      </c>
      <c r="C4232" t="str">
        <f>IFERROR(VLOOKUP(B4232,チーム番号!E:F,2,0),"")</f>
        <v/>
      </c>
      <c r="D4232" t="str">
        <f>IFERROR(VLOOKUP(N4232,プログラム!B:C,2,0),"")</f>
        <v/>
      </c>
      <c r="E4232" t="str">
        <f>IFERROR(記録__2[[#This Row],[組]],"")</f>
        <v/>
      </c>
      <c r="F4232" t="str">
        <f>IFERROR(記録__2[[#This Row],[水路]],"")</f>
        <v/>
      </c>
      <c r="G4232" t="str">
        <f>IFERROR(VLOOKUP(D4232,プログラムデータ!A:N,12,0),"")</f>
        <v/>
      </c>
      <c r="H4232" t="str">
        <f>IFERROR(VLOOKUP(D4232,プログラムデータ!A:N,13,0),"")</f>
        <v/>
      </c>
      <c r="I4232" t="str">
        <f>IFERROR(VLOOKUP(D4232,プログラムデータ!A:N,11,0),"")</f>
        <v/>
      </c>
      <c r="J4232" t="str">
        <f>IFERROR(VLOOKUP(D4232,プログラムデータ!A:N,10,0),"")</f>
        <v/>
      </c>
      <c r="K4232" t="str">
        <f>IFERROR(VLOOKUP(D4232,プログラムデータ!A:N,14,0),"")</f>
        <v/>
      </c>
      <c r="L4232" t="str">
        <f t="shared" si="133"/>
        <v xml:space="preserve">    </v>
      </c>
      <c r="M4232" t="str">
        <f>IFERROR(VLOOKUP(J4232,色々!M:P,4,0),"")</f>
        <v/>
      </c>
      <c r="N4232" t="str">
        <f>IFERROR(記録__2[[#This Row],[競技番号]],"")</f>
        <v/>
      </c>
      <c r="O4232" t="str">
        <f>IFERROR(記録__2[[#This Row],[選手番号]],"")</f>
        <v/>
      </c>
    </row>
    <row r="4233" spans="1:15" x14ac:dyDescent="0.2">
      <c r="A4233" t="str">
        <f>IFERROR(VLOOKUP(N4233,プログラム!B:C,2,0),"")</f>
        <v/>
      </c>
      <c r="B4233" t="str">
        <f t="shared" si="132"/>
        <v/>
      </c>
      <c r="C4233" t="str">
        <f>IFERROR(VLOOKUP(B4233,チーム番号!E:F,2,0),"")</f>
        <v/>
      </c>
      <c r="D4233" t="str">
        <f>IFERROR(VLOOKUP(N4233,プログラム!B:C,2,0),"")</f>
        <v/>
      </c>
      <c r="E4233" t="str">
        <f>IFERROR(記録__2[[#This Row],[組]],"")</f>
        <v/>
      </c>
      <c r="F4233" t="str">
        <f>IFERROR(記録__2[[#This Row],[水路]],"")</f>
        <v/>
      </c>
      <c r="G4233" t="str">
        <f>IFERROR(VLOOKUP(D4233,プログラムデータ!A:N,12,0),"")</f>
        <v/>
      </c>
      <c r="H4233" t="str">
        <f>IFERROR(VLOOKUP(D4233,プログラムデータ!A:N,13,0),"")</f>
        <v/>
      </c>
      <c r="I4233" t="str">
        <f>IFERROR(VLOOKUP(D4233,プログラムデータ!A:N,11,0),"")</f>
        <v/>
      </c>
      <c r="J4233" t="str">
        <f>IFERROR(VLOOKUP(D4233,プログラムデータ!A:N,10,0),"")</f>
        <v/>
      </c>
      <c r="K4233" t="str">
        <f>IFERROR(VLOOKUP(D4233,プログラムデータ!A:N,14,0),"")</f>
        <v/>
      </c>
      <c r="L4233" t="str">
        <f t="shared" si="133"/>
        <v xml:space="preserve">    </v>
      </c>
      <c r="M4233" t="str">
        <f>IFERROR(VLOOKUP(J4233,色々!M:P,4,0),"")</f>
        <v/>
      </c>
      <c r="N4233" t="str">
        <f>IFERROR(記録__2[[#This Row],[競技番号]],"")</f>
        <v/>
      </c>
      <c r="O4233" t="str">
        <f>IFERROR(記録__2[[#This Row],[選手番号]],"")</f>
        <v/>
      </c>
    </row>
    <row r="4234" spans="1:15" x14ac:dyDescent="0.2">
      <c r="A4234" t="str">
        <f>IFERROR(VLOOKUP(N4234,プログラム!B:C,2,0),"")</f>
        <v/>
      </c>
      <c r="B4234" t="str">
        <f t="shared" si="132"/>
        <v/>
      </c>
      <c r="C4234" t="str">
        <f>IFERROR(VLOOKUP(B4234,チーム番号!E:F,2,0),"")</f>
        <v/>
      </c>
      <c r="D4234" t="str">
        <f>IFERROR(VLOOKUP(N4234,プログラム!B:C,2,0),"")</f>
        <v/>
      </c>
      <c r="E4234" t="str">
        <f>IFERROR(記録__2[[#This Row],[組]],"")</f>
        <v/>
      </c>
      <c r="F4234" t="str">
        <f>IFERROR(記録__2[[#This Row],[水路]],"")</f>
        <v/>
      </c>
      <c r="G4234" t="str">
        <f>IFERROR(VLOOKUP(D4234,プログラムデータ!A:N,12,0),"")</f>
        <v/>
      </c>
      <c r="H4234" t="str">
        <f>IFERROR(VLOOKUP(D4234,プログラムデータ!A:N,13,0),"")</f>
        <v/>
      </c>
      <c r="I4234" t="str">
        <f>IFERROR(VLOOKUP(D4234,プログラムデータ!A:N,11,0),"")</f>
        <v/>
      </c>
      <c r="J4234" t="str">
        <f>IFERROR(VLOOKUP(D4234,プログラムデータ!A:N,10,0),"")</f>
        <v/>
      </c>
      <c r="K4234" t="str">
        <f>IFERROR(VLOOKUP(D4234,プログラムデータ!A:N,14,0),"")</f>
        <v/>
      </c>
      <c r="L4234" t="str">
        <f t="shared" si="133"/>
        <v xml:space="preserve">    </v>
      </c>
      <c r="M4234" t="str">
        <f>IFERROR(VLOOKUP(J4234,色々!M:P,4,0),"")</f>
        <v/>
      </c>
      <c r="N4234" t="str">
        <f>IFERROR(記録__2[[#This Row],[競技番号]],"")</f>
        <v/>
      </c>
      <c r="O4234" t="str">
        <f>IFERROR(記録__2[[#This Row],[選手番号]],"")</f>
        <v/>
      </c>
    </row>
    <row r="4235" spans="1:15" x14ac:dyDescent="0.2">
      <c r="A4235" t="str">
        <f>IFERROR(VLOOKUP(N4235,プログラム!B:C,2,0),"")</f>
        <v/>
      </c>
      <c r="B4235" t="str">
        <f t="shared" si="132"/>
        <v/>
      </c>
      <c r="C4235" t="str">
        <f>IFERROR(VLOOKUP(B4235,チーム番号!E:F,2,0),"")</f>
        <v/>
      </c>
      <c r="D4235" t="str">
        <f>IFERROR(VLOOKUP(N4235,プログラム!B:C,2,0),"")</f>
        <v/>
      </c>
      <c r="E4235" t="str">
        <f>IFERROR(記録__2[[#This Row],[組]],"")</f>
        <v/>
      </c>
      <c r="F4235" t="str">
        <f>IFERROR(記録__2[[#This Row],[水路]],"")</f>
        <v/>
      </c>
      <c r="G4235" t="str">
        <f>IFERROR(VLOOKUP(D4235,プログラムデータ!A:N,12,0),"")</f>
        <v/>
      </c>
      <c r="H4235" t="str">
        <f>IFERROR(VLOOKUP(D4235,プログラムデータ!A:N,13,0),"")</f>
        <v/>
      </c>
      <c r="I4235" t="str">
        <f>IFERROR(VLOOKUP(D4235,プログラムデータ!A:N,11,0),"")</f>
        <v/>
      </c>
      <c r="J4235" t="str">
        <f>IFERROR(VLOOKUP(D4235,プログラムデータ!A:N,10,0),"")</f>
        <v/>
      </c>
      <c r="K4235" t="str">
        <f>IFERROR(VLOOKUP(D4235,プログラムデータ!A:N,14,0),"")</f>
        <v/>
      </c>
      <c r="L4235" t="str">
        <f t="shared" si="133"/>
        <v xml:space="preserve">    </v>
      </c>
      <c r="M4235" t="str">
        <f>IFERROR(VLOOKUP(J4235,色々!M:P,4,0),"")</f>
        <v/>
      </c>
      <c r="N4235" t="str">
        <f>IFERROR(記録__2[[#This Row],[競技番号]],"")</f>
        <v/>
      </c>
      <c r="O4235" t="str">
        <f>IFERROR(記録__2[[#This Row],[選手番号]],"")</f>
        <v/>
      </c>
    </row>
    <row r="4236" spans="1:15" x14ac:dyDescent="0.2">
      <c r="A4236" t="str">
        <f>IFERROR(VLOOKUP(N4236,プログラム!B:C,2,0),"")</f>
        <v/>
      </c>
      <c r="B4236" t="str">
        <f t="shared" si="132"/>
        <v/>
      </c>
      <c r="C4236" t="str">
        <f>IFERROR(VLOOKUP(B4236,チーム番号!E:F,2,0),"")</f>
        <v/>
      </c>
      <c r="D4236" t="str">
        <f>IFERROR(VLOOKUP(N4236,プログラム!B:C,2,0),"")</f>
        <v/>
      </c>
      <c r="E4236" t="str">
        <f>IFERROR(記録__2[[#This Row],[組]],"")</f>
        <v/>
      </c>
      <c r="F4236" t="str">
        <f>IFERROR(記録__2[[#This Row],[水路]],"")</f>
        <v/>
      </c>
      <c r="G4236" t="str">
        <f>IFERROR(VLOOKUP(D4236,プログラムデータ!A:N,12,0),"")</f>
        <v/>
      </c>
      <c r="H4236" t="str">
        <f>IFERROR(VLOOKUP(D4236,プログラムデータ!A:N,13,0),"")</f>
        <v/>
      </c>
      <c r="I4236" t="str">
        <f>IFERROR(VLOOKUP(D4236,プログラムデータ!A:N,11,0),"")</f>
        <v/>
      </c>
      <c r="J4236" t="str">
        <f>IFERROR(VLOOKUP(D4236,プログラムデータ!A:N,10,0),"")</f>
        <v/>
      </c>
      <c r="K4236" t="str">
        <f>IFERROR(VLOOKUP(D4236,プログラムデータ!A:N,14,0),"")</f>
        <v/>
      </c>
      <c r="L4236" t="str">
        <f t="shared" si="133"/>
        <v xml:space="preserve">    </v>
      </c>
      <c r="M4236" t="str">
        <f>IFERROR(VLOOKUP(J4236,色々!M:P,4,0),"")</f>
        <v/>
      </c>
      <c r="N4236" t="str">
        <f>IFERROR(記録__2[[#This Row],[競技番号]],"")</f>
        <v/>
      </c>
      <c r="O4236" t="str">
        <f>IFERROR(記録__2[[#This Row],[選手番号]],"")</f>
        <v/>
      </c>
    </row>
    <row r="4237" spans="1:15" x14ac:dyDescent="0.2">
      <c r="A4237" t="str">
        <f>IFERROR(VLOOKUP(N4237,プログラム!B:C,2,0),"")</f>
        <v/>
      </c>
      <c r="B4237" t="str">
        <f t="shared" si="132"/>
        <v/>
      </c>
      <c r="C4237" t="str">
        <f>IFERROR(VLOOKUP(B4237,チーム番号!E:F,2,0),"")</f>
        <v/>
      </c>
      <c r="D4237" t="str">
        <f>IFERROR(VLOOKUP(N4237,プログラム!B:C,2,0),"")</f>
        <v/>
      </c>
      <c r="E4237" t="str">
        <f>IFERROR(記録__2[[#This Row],[組]],"")</f>
        <v/>
      </c>
      <c r="F4237" t="str">
        <f>IFERROR(記録__2[[#This Row],[水路]],"")</f>
        <v/>
      </c>
      <c r="G4237" t="str">
        <f>IFERROR(VLOOKUP(D4237,プログラムデータ!A:N,12,0),"")</f>
        <v/>
      </c>
      <c r="H4237" t="str">
        <f>IFERROR(VLOOKUP(D4237,プログラムデータ!A:N,13,0),"")</f>
        <v/>
      </c>
      <c r="I4237" t="str">
        <f>IFERROR(VLOOKUP(D4237,プログラムデータ!A:N,11,0),"")</f>
        <v/>
      </c>
      <c r="J4237" t="str">
        <f>IFERROR(VLOOKUP(D4237,プログラムデータ!A:N,10,0),"")</f>
        <v/>
      </c>
      <c r="K4237" t="str">
        <f>IFERROR(VLOOKUP(D4237,プログラムデータ!A:N,14,0),"")</f>
        <v/>
      </c>
      <c r="L4237" t="str">
        <f t="shared" si="133"/>
        <v xml:space="preserve">    </v>
      </c>
      <c r="M4237" t="str">
        <f>IFERROR(VLOOKUP(J4237,色々!M:P,4,0),"")</f>
        <v/>
      </c>
      <c r="N4237" t="str">
        <f>IFERROR(記録__2[[#This Row],[競技番号]],"")</f>
        <v/>
      </c>
      <c r="O4237" t="str">
        <f>IFERROR(記録__2[[#This Row],[選手番号]],"")</f>
        <v/>
      </c>
    </row>
    <row r="4238" spans="1:15" x14ac:dyDescent="0.2">
      <c r="A4238" t="str">
        <f>IFERROR(VLOOKUP(N4238,プログラム!B:C,2,0),"")</f>
        <v/>
      </c>
      <c r="B4238" t="str">
        <f t="shared" si="132"/>
        <v/>
      </c>
      <c r="C4238" t="str">
        <f>IFERROR(VLOOKUP(B4238,チーム番号!E:F,2,0),"")</f>
        <v/>
      </c>
      <c r="D4238" t="str">
        <f>IFERROR(VLOOKUP(N4238,プログラム!B:C,2,0),"")</f>
        <v/>
      </c>
      <c r="E4238" t="str">
        <f>IFERROR(記録__2[[#This Row],[組]],"")</f>
        <v/>
      </c>
      <c r="F4238" t="str">
        <f>IFERROR(記録__2[[#This Row],[水路]],"")</f>
        <v/>
      </c>
      <c r="G4238" t="str">
        <f>IFERROR(VLOOKUP(D4238,プログラムデータ!A:N,12,0),"")</f>
        <v/>
      </c>
      <c r="H4238" t="str">
        <f>IFERROR(VLOOKUP(D4238,プログラムデータ!A:N,13,0),"")</f>
        <v/>
      </c>
      <c r="I4238" t="str">
        <f>IFERROR(VLOOKUP(D4238,プログラムデータ!A:N,11,0),"")</f>
        <v/>
      </c>
      <c r="J4238" t="str">
        <f>IFERROR(VLOOKUP(D4238,プログラムデータ!A:N,10,0),"")</f>
        <v/>
      </c>
      <c r="K4238" t="str">
        <f>IFERROR(VLOOKUP(D4238,プログラムデータ!A:N,14,0),"")</f>
        <v/>
      </c>
      <c r="L4238" t="str">
        <f t="shared" si="133"/>
        <v xml:space="preserve">    </v>
      </c>
      <c r="M4238" t="str">
        <f>IFERROR(VLOOKUP(J4238,色々!M:P,4,0),"")</f>
        <v/>
      </c>
      <c r="N4238" t="str">
        <f>IFERROR(記録__2[[#This Row],[競技番号]],"")</f>
        <v/>
      </c>
      <c r="O4238" t="str">
        <f>IFERROR(記録__2[[#This Row],[選手番号]],"")</f>
        <v/>
      </c>
    </row>
    <row r="4239" spans="1:15" x14ac:dyDescent="0.2">
      <c r="A4239" t="str">
        <f>IFERROR(VLOOKUP(N4239,プログラム!B:C,2,0),"")</f>
        <v/>
      </c>
      <c r="B4239" t="str">
        <f t="shared" si="132"/>
        <v/>
      </c>
      <c r="C4239" t="str">
        <f>IFERROR(VLOOKUP(B4239,チーム番号!E:F,2,0),"")</f>
        <v/>
      </c>
      <c r="D4239" t="str">
        <f>IFERROR(VLOOKUP(N4239,プログラム!B:C,2,0),"")</f>
        <v/>
      </c>
      <c r="E4239" t="str">
        <f>IFERROR(記録__2[[#This Row],[組]],"")</f>
        <v/>
      </c>
      <c r="F4239" t="str">
        <f>IFERROR(記録__2[[#This Row],[水路]],"")</f>
        <v/>
      </c>
      <c r="G4239" t="str">
        <f>IFERROR(VLOOKUP(D4239,プログラムデータ!A:N,12,0),"")</f>
        <v/>
      </c>
      <c r="H4239" t="str">
        <f>IFERROR(VLOOKUP(D4239,プログラムデータ!A:N,13,0),"")</f>
        <v/>
      </c>
      <c r="I4239" t="str">
        <f>IFERROR(VLOOKUP(D4239,プログラムデータ!A:N,11,0),"")</f>
        <v/>
      </c>
      <c r="J4239" t="str">
        <f>IFERROR(VLOOKUP(D4239,プログラムデータ!A:N,10,0),"")</f>
        <v/>
      </c>
      <c r="K4239" t="str">
        <f>IFERROR(VLOOKUP(D4239,プログラムデータ!A:N,14,0),"")</f>
        <v/>
      </c>
      <c r="L4239" t="str">
        <f t="shared" si="133"/>
        <v xml:space="preserve">    </v>
      </c>
      <c r="M4239" t="str">
        <f>IFERROR(VLOOKUP(J4239,色々!M:P,4,0),"")</f>
        <v/>
      </c>
      <c r="N4239" t="str">
        <f>IFERROR(記録__2[[#This Row],[競技番号]],"")</f>
        <v/>
      </c>
      <c r="O4239" t="str">
        <f>IFERROR(記録__2[[#This Row],[選手番号]],"")</f>
        <v/>
      </c>
    </row>
    <row r="4240" spans="1:15" x14ac:dyDescent="0.2">
      <c r="A4240" t="str">
        <f>IFERROR(VLOOKUP(N4240,プログラム!B:C,2,0),"")</f>
        <v/>
      </c>
      <c r="B4240" t="str">
        <f t="shared" si="132"/>
        <v/>
      </c>
      <c r="C4240" t="str">
        <f>IFERROR(VLOOKUP(B4240,チーム番号!E:F,2,0),"")</f>
        <v/>
      </c>
      <c r="D4240" t="str">
        <f>IFERROR(VLOOKUP(N4240,プログラム!B:C,2,0),"")</f>
        <v/>
      </c>
      <c r="E4240" t="str">
        <f>IFERROR(記録__2[[#This Row],[組]],"")</f>
        <v/>
      </c>
      <c r="F4240" t="str">
        <f>IFERROR(記録__2[[#This Row],[水路]],"")</f>
        <v/>
      </c>
      <c r="G4240" t="str">
        <f>IFERROR(VLOOKUP(D4240,プログラムデータ!A:N,12,0),"")</f>
        <v/>
      </c>
      <c r="H4240" t="str">
        <f>IFERROR(VLOOKUP(D4240,プログラムデータ!A:N,13,0),"")</f>
        <v/>
      </c>
      <c r="I4240" t="str">
        <f>IFERROR(VLOOKUP(D4240,プログラムデータ!A:N,11,0),"")</f>
        <v/>
      </c>
      <c r="J4240" t="str">
        <f>IFERROR(VLOOKUP(D4240,プログラムデータ!A:N,10,0),"")</f>
        <v/>
      </c>
      <c r="K4240" t="str">
        <f>IFERROR(VLOOKUP(D4240,プログラムデータ!A:N,14,0),"")</f>
        <v/>
      </c>
      <c r="L4240" t="str">
        <f t="shared" si="133"/>
        <v xml:space="preserve">    </v>
      </c>
      <c r="M4240" t="str">
        <f>IFERROR(VLOOKUP(J4240,色々!M:P,4,0),"")</f>
        <v/>
      </c>
      <c r="N4240" t="str">
        <f>IFERROR(記録__2[[#This Row],[競技番号]],"")</f>
        <v/>
      </c>
      <c r="O4240" t="str">
        <f>IFERROR(記録__2[[#This Row],[選手番号]],"")</f>
        <v/>
      </c>
    </row>
    <row r="4241" spans="1:15" x14ac:dyDescent="0.2">
      <c r="A4241" t="str">
        <f>IFERROR(VLOOKUP(N4241,プログラム!B:C,2,0),"")</f>
        <v/>
      </c>
      <c r="B4241" t="str">
        <f t="shared" si="132"/>
        <v/>
      </c>
      <c r="C4241" t="str">
        <f>IFERROR(VLOOKUP(B4241,チーム番号!E:F,2,0),"")</f>
        <v/>
      </c>
      <c r="D4241" t="str">
        <f>IFERROR(VLOOKUP(N4241,プログラム!B:C,2,0),"")</f>
        <v/>
      </c>
      <c r="E4241" t="str">
        <f>IFERROR(記録__2[[#This Row],[組]],"")</f>
        <v/>
      </c>
      <c r="F4241" t="str">
        <f>IFERROR(記録__2[[#This Row],[水路]],"")</f>
        <v/>
      </c>
      <c r="G4241" t="str">
        <f>IFERROR(VLOOKUP(D4241,プログラムデータ!A:N,12,0),"")</f>
        <v/>
      </c>
      <c r="H4241" t="str">
        <f>IFERROR(VLOOKUP(D4241,プログラムデータ!A:N,13,0),"")</f>
        <v/>
      </c>
      <c r="I4241" t="str">
        <f>IFERROR(VLOOKUP(D4241,プログラムデータ!A:N,11,0),"")</f>
        <v/>
      </c>
      <c r="J4241" t="str">
        <f>IFERROR(VLOOKUP(D4241,プログラムデータ!A:N,10,0),"")</f>
        <v/>
      </c>
      <c r="K4241" t="str">
        <f>IFERROR(VLOOKUP(D4241,プログラムデータ!A:N,14,0),"")</f>
        <v/>
      </c>
      <c r="L4241" t="str">
        <f t="shared" si="133"/>
        <v xml:space="preserve">    </v>
      </c>
      <c r="M4241" t="str">
        <f>IFERROR(VLOOKUP(J4241,色々!M:P,4,0),"")</f>
        <v/>
      </c>
      <c r="N4241" t="str">
        <f>IFERROR(記録__2[[#This Row],[競技番号]],"")</f>
        <v/>
      </c>
      <c r="O4241" t="str">
        <f>IFERROR(記録__2[[#This Row],[選手番号]],"")</f>
        <v/>
      </c>
    </row>
    <row r="4242" spans="1:15" x14ac:dyDescent="0.2">
      <c r="A4242" t="str">
        <f>IFERROR(VLOOKUP(N4242,プログラム!B:C,2,0),"")</f>
        <v/>
      </c>
      <c r="B4242" t="str">
        <f t="shared" si="132"/>
        <v/>
      </c>
      <c r="C4242" t="str">
        <f>IFERROR(VLOOKUP(B4242,チーム番号!E:F,2,0),"")</f>
        <v/>
      </c>
      <c r="D4242" t="str">
        <f>IFERROR(VLOOKUP(N4242,プログラム!B:C,2,0),"")</f>
        <v/>
      </c>
      <c r="E4242" t="str">
        <f>IFERROR(記録__2[[#This Row],[組]],"")</f>
        <v/>
      </c>
      <c r="F4242" t="str">
        <f>IFERROR(記録__2[[#This Row],[水路]],"")</f>
        <v/>
      </c>
      <c r="G4242" t="str">
        <f>IFERROR(VLOOKUP(D4242,プログラムデータ!A:N,12,0),"")</f>
        <v/>
      </c>
      <c r="H4242" t="str">
        <f>IFERROR(VLOOKUP(D4242,プログラムデータ!A:N,13,0),"")</f>
        <v/>
      </c>
      <c r="I4242" t="str">
        <f>IFERROR(VLOOKUP(D4242,プログラムデータ!A:N,11,0),"")</f>
        <v/>
      </c>
      <c r="J4242" t="str">
        <f>IFERROR(VLOOKUP(D4242,プログラムデータ!A:N,10,0),"")</f>
        <v/>
      </c>
      <c r="K4242" t="str">
        <f>IFERROR(VLOOKUP(D4242,プログラムデータ!A:N,14,0),"")</f>
        <v/>
      </c>
      <c r="L4242" t="str">
        <f t="shared" si="133"/>
        <v xml:space="preserve">    </v>
      </c>
      <c r="M4242" t="str">
        <f>IFERROR(VLOOKUP(J4242,色々!M:P,4,0),"")</f>
        <v/>
      </c>
      <c r="N4242" t="str">
        <f>IFERROR(記録__2[[#This Row],[競技番号]],"")</f>
        <v/>
      </c>
      <c r="O4242" t="str">
        <f>IFERROR(記録__2[[#This Row],[選手番号]],"")</f>
        <v/>
      </c>
    </row>
    <row r="4243" spans="1:15" x14ac:dyDescent="0.2">
      <c r="A4243" t="str">
        <f>IFERROR(VLOOKUP(N4243,プログラム!B:C,2,0),"")</f>
        <v/>
      </c>
      <c r="B4243" t="str">
        <f t="shared" si="132"/>
        <v/>
      </c>
      <c r="C4243" t="str">
        <f>IFERROR(VLOOKUP(B4243,チーム番号!E:F,2,0),"")</f>
        <v/>
      </c>
      <c r="D4243" t="str">
        <f>IFERROR(VLOOKUP(N4243,プログラム!B:C,2,0),"")</f>
        <v/>
      </c>
      <c r="E4243" t="str">
        <f>IFERROR(記録__2[[#This Row],[組]],"")</f>
        <v/>
      </c>
      <c r="F4243" t="str">
        <f>IFERROR(記録__2[[#This Row],[水路]],"")</f>
        <v/>
      </c>
      <c r="G4243" t="str">
        <f>IFERROR(VLOOKUP(D4243,プログラムデータ!A:N,12,0),"")</f>
        <v/>
      </c>
      <c r="H4243" t="str">
        <f>IFERROR(VLOOKUP(D4243,プログラムデータ!A:N,13,0),"")</f>
        <v/>
      </c>
      <c r="I4243" t="str">
        <f>IFERROR(VLOOKUP(D4243,プログラムデータ!A:N,11,0),"")</f>
        <v/>
      </c>
      <c r="J4243" t="str">
        <f>IFERROR(VLOOKUP(D4243,プログラムデータ!A:N,10,0),"")</f>
        <v/>
      </c>
      <c r="K4243" t="str">
        <f>IFERROR(VLOOKUP(D4243,プログラムデータ!A:N,14,0),"")</f>
        <v/>
      </c>
      <c r="L4243" t="str">
        <f t="shared" si="133"/>
        <v xml:space="preserve">    </v>
      </c>
      <c r="M4243" t="str">
        <f>IFERROR(VLOOKUP(J4243,色々!M:P,4,0),"")</f>
        <v/>
      </c>
      <c r="N4243" t="str">
        <f>IFERROR(記録__2[[#This Row],[競技番号]],"")</f>
        <v/>
      </c>
      <c r="O4243" t="str">
        <f>IFERROR(記録__2[[#This Row],[選手番号]],"")</f>
        <v/>
      </c>
    </row>
    <row r="4244" spans="1:15" x14ac:dyDescent="0.2">
      <c r="A4244" t="str">
        <f>IFERROR(VLOOKUP(N4244,プログラム!B:C,2,0),"")</f>
        <v/>
      </c>
      <c r="B4244" t="str">
        <f t="shared" si="132"/>
        <v/>
      </c>
      <c r="C4244" t="str">
        <f>IFERROR(VLOOKUP(B4244,チーム番号!E:F,2,0),"")</f>
        <v/>
      </c>
      <c r="D4244" t="str">
        <f>IFERROR(VLOOKUP(N4244,プログラム!B:C,2,0),"")</f>
        <v/>
      </c>
      <c r="E4244" t="str">
        <f>IFERROR(記録__2[[#This Row],[組]],"")</f>
        <v/>
      </c>
      <c r="F4244" t="str">
        <f>IFERROR(記録__2[[#This Row],[水路]],"")</f>
        <v/>
      </c>
      <c r="G4244" t="str">
        <f>IFERROR(VLOOKUP(D4244,プログラムデータ!A:N,12,0),"")</f>
        <v/>
      </c>
      <c r="H4244" t="str">
        <f>IFERROR(VLOOKUP(D4244,プログラムデータ!A:N,13,0),"")</f>
        <v/>
      </c>
      <c r="I4244" t="str">
        <f>IFERROR(VLOOKUP(D4244,プログラムデータ!A:N,11,0),"")</f>
        <v/>
      </c>
      <c r="J4244" t="str">
        <f>IFERROR(VLOOKUP(D4244,プログラムデータ!A:N,10,0),"")</f>
        <v/>
      </c>
      <c r="K4244" t="str">
        <f>IFERROR(VLOOKUP(D4244,プログラムデータ!A:N,14,0),"")</f>
        <v/>
      </c>
      <c r="L4244" t="str">
        <f t="shared" si="133"/>
        <v xml:space="preserve">    </v>
      </c>
      <c r="M4244" t="str">
        <f>IFERROR(VLOOKUP(J4244,色々!M:P,4,0),"")</f>
        <v/>
      </c>
      <c r="N4244" t="str">
        <f>IFERROR(記録__2[[#This Row],[競技番号]],"")</f>
        <v/>
      </c>
      <c r="O4244" t="str">
        <f>IFERROR(記録__2[[#This Row],[選手番号]],"")</f>
        <v/>
      </c>
    </row>
    <row r="4245" spans="1:15" x14ac:dyDescent="0.2">
      <c r="A4245" t="str">
        <f>IFERROR(VLOOKUP(N4245,プログラム!B:C,2,0),"")</f>
        <v/>
      </c>
      <c r="B4245" t="str">
        <f t="shared" si="132"/>
        <v/>
      </c>
      <c r="C4245" t="str">
        <f>IFERROR(VLOOKUP(B4245,チーム番号!E:F,2,0),"")</f>
        <v/>
      </c>
      <c r="D4245" t="str">
        <f>IFERROR(VLOOKUP(N4245,プログラム!B:C,2,0),"")</f>
        <v/>
      </c>
      <c r="E4245" t="str">
        <f>IFERROR(記録__2[[#This Row],[組]],"")</f>
        <v/>
      </c>
      <c r="F4245" t="str">
        <f>IFERROR(記録__2[[#This Row],[水路]],"")</f>
        <v/>
      </c>
      <c r="G4245" t="str">
        <f>IFERROR(VLOOKUP(D4245,プログラムデータ!A:N,12,0),"")</f>
        <v/>
      </c>
      <c r="H4245" t="str">
        <f>IFERROR(VLOOKUP(D4245,プログラムデータ!A:N,13,0),"")</f>
        <v/>
      </c>
      <c r="I4245" t="str">
        <f>IFERROR(VLOOKUP(D4245,プログラムデータ!A:N,11,0),"")</f>
        <v/>
      </c>
      <c r="J4245" t="str">
        <f>IFERROR(VLOOKUP(D4245,プログラムデータ!A:N,10,0),"")</f>
        <v/>
      </c>
      <c r="K4245" t="str">
        <f>IFERROR(VLOOKUP(D4245,プログラムデータ!A:N,14,0),"")</f>
        <v/>
      </c>
      <c r="L4245" t="str">
        <f t="shared" si="133"/>
        <v xml:space="preserve">    </v>
      </c>
      <c r="M4245" t="str">
        <f>IFERROR(VLOOKUP(J4245,色々!M:P,4,0),"")</f>
        <v/>
      </c>
      <c r="N4245" t="str">
        <f>IFERROR(記録__2[[#This Row],[競技番号]],"")</f>
        <v/>
      </c>
      <c r="O4245" t="str">
        <f>IFERROR(記録__2[[#This Row],[選手番号]],"")</f>
        <v/>
      </c>
    </row>
    <row r="4246" spans="1:15" x14ac:dyDescent="0.2">
      <c r="A4246" t="str">
        <f>IFERROR(VLOOKUP(N4246,プログラム!B:C,2,0),"")</f>
        <v/>
      </c>
      <c r="B4246" t="str">
        <f t="shared" si="132"/>
        <v/>
      </c>
      <c r="C4246" t="str">
        <f>IFERROR(VLOOKUP(B4246,チーム番号!E:F,2,0),"")</f>
        <v/>
      </c>
      <c r="D4246" t="str">
        <f>IFERROR(VLOOKUP(N4246,プログラム!B:C,2,0),"")</f>
        <v/>
      </c>
      <c r="E4246" t="str">
        <f>IFERROR(記録__2[[#This Row],[組]],"")</f>
        <v/>
      </c>
      <c r="F4246" t="str">
        <f>IFERROR(記録__2[[#This Row],[水路]],"")</f>
        <v/>
      </c>
      <c r="G4246" t="str">
        <f>IFERROR(VLOOKUP(D4246,プログラムデータ!A:N,12,0),"")</f>
        <v/>
      </c>
      <c r="H4246" t="str">
        <f>IFERROR(VLOOKUP(D4246,プログラムデータ!A:N,13,0),"")</f>
        <v/>
      </c>
      <c r="I4246" t="str">
        <f>IFERROR(VLOOKUP(D4246,プログラムデータ!A:N,11,0),"")</f>
        <v/>
      </c>
      <c r="J4246" t="str">
        <f>IFERROR(VLOOKUP(D4246,プログラムデータ!A:N,10,0),"")</f>
        <v/>
      </c>
      <c r="K4246" t="str">
        <f>IFERROR(VLOOKUP(D4246,プログラムデータ!A:N,14,0),"")</f>
        <v/>
      </c>
      <c r="L4246" t="str">
        <f t="shared" si="133"/>
        <v xml:space="preserve">    </v>
      </c>
      <c r="M4246" t="str">
        <f>IFERROR(VLOOKUP(J4246,色々!M:P,4,0),"")</f>
        <v/>
      </c>
      <c r="N4246" t="str">
        <f>IFERROR(記録__2[[#This Row],[競技番号]],"")</f>
        <v/>
      </c>
      <c r="O4246" t="str">
        <f>IFERROR(記録__2[[#This Row],[選手番号]],"")</f>
        <v/>
      </c>
    </row>
    <row r="4247" spans="1:15" x14ac:dyDescent="0.2">
      <c r="A4247" t="str">
        <f>IFERROR(VLOOKUP(N4247,プログラム!B:C,2,0),"")</f>
        <v/>
      </c>
      <c r="B4247" t="str">
        <f t="shared" si="132"/>
        <v/>
      </c>
      <c r="C4247" t="str">
        <f>IFERROR(VLOOKUP(B4247,チーム番号!E:F,2,0),"")</f>
        <v/>
      </c>
      <c r="D4247" t="str">
        <f>IFERROR(VLOOKUP(N4247,プログラム!B:C,2,0),"")</f>
        <v/>
      </c>
      <c r="E4247" t="str">
        <f>IFERROR(記録__2[[#This Row],[組]],"")</f>
        <v/>
      </c>
      <c r="F4247" t="str">
        <f>IFERROR(記録__2[[#This Row],[水路]],"")</f>
        <v/>
      </c>
      <c r="G4247" t="str">
        <f>IFERROR(VLOOKUP(D4247,プログラムデータ!A:N,12,0),"")</f>
        <v/>
      </c>
      <c r="H4247" t="str">
        <f>IFERROR(VLOOKUP(D4247,プログラムデータ!A:N,13,0),"")</f>
        <v/>
      </c>
      <c r="I4247" t="str">
        <f>IFERROR(VLOOKUP(D4247,プログラムデータ!A:N,11,0),"")</f>
        <v/>
      </c>
      <c r="J4247" t="str">
        <f>IFERROR(VLOOKUP(D4247,プログラムデータ!A:N,10,0),"")</f>
        <v/>
      </c>
      <c r="K4247" t="str">
        <f>IFERROR(VLOOKUP(D4247,プログラムデータ!A:N,14,0),"")</f>
        <v/>
      </c>
      <c r="L4247" t="str">
        <f t="shared" si="133"/>
        <v xml:space="preserve">    </v>
      </c>
      <c r="M4247" t="str">
        <f>IFERROR(VLOOKUP(J4247,色々!M:P,4,0),"")</f>
        <v/>
      </c>
      <c r="N4247" t="str">
        <f>IFERROR(記録__2[[#This Row],[競技番号]],"")</f>
        <v/>
      </c>
      <c r="O4247" t="str">
        <f>IFERROR(記録__2[[#This Row],[選手番号]],"")</f>
        <v/>
      </c>
    </row>
    <row r="4248" spans="1:15" x14ac:dyDescent="0.2">
      <c r="A4248" t="str">
        <f>IFERROR(VLOOKUP(N4248,プログラム!B:C,2,0),"")</f>
        <v/>
      </c>
      <c r="B4248" t="str">
        <f t="shared" si="132"/>
        <v/>
      </c>
      <c r="C4248" t="str">
        <f>IFERROR(VLOOKUP(B4248,チーム番号!E:F,2,0),"")</f>
        <v/>
      </c>
      <c r="D4248" t="str">
        <f>IFERROR(VLOOKUP(N4248,プログラム!B:C,2,0),"")</f>
        <v/>
      </c>
      <c r="E4248" t="str">
        <f>IFERROR(記録__2[[#This Row],[組]],"")</f>
        <v/>
      </c>
      <c r="F4248" t="str">
        <f>IFERROR(記録__2[[#This Row],[水路]],"")</f>
        <v/>
      </c>
      <c r="G4248" t="str">
        <f>IFERROR(VLOOKUP(D4248,プログラムデータ!A:N,12,0),"")</f>
        <v/>
      </c>
      <c r="H4248" t="str">
        <f>IFERROR(VLOOKUP(D4248,プログラムデータ!A:N,13,0),"")</f>
        <v/>
      </c>
      <c r="I4248" t="str">
        <f>IFERROR(VLOOKUP(D4248,プログラムデータ!A:N,11,0),"")</f>
        <v/>
      </c>
      <c r="J4248" t="str">
        <f>IFERROR(VLOOKUP(D4248,プログラムデータ!A:N,10,0),"")</f>
        <v/>
      </c>
      <c r="K4248" t="str">
        <f>IFERROR(VLOOKUP(D4248,プログラムデータ!A:N,14,0),"")</f>
        <v/>
      </c>
      <c r="L4248" t="str">
        <f t="shared" si="133"/>
        <v xml:space="preserve">    </v>
      </c>
      <c r="M4248" t="str">
        <f>IFERROR(VLOOKUP(J4248,色々!M:P,4,0),"")</f>
        <v/>
      </c>
      <c r="N4248" t="str">
        <f>IFERROR(記録__2[[#This Row],[競技番号]],"")</f>
        <v/>
      </c>
      <c r="O4248" t="str">
        <f>IFERROR(記録__2[[#This Row],[選手番号]],"")</f>
        <v/>
      </c>
    </row>
    <row r="4249" spans="1:15" x14ac:dyDescent="0.2">
      <c r="A4249" t="str">
        <f>IFERROR(VLOOKUP(N4249,プログラム!B:C,2,0),"")</f>
        <v/>
      </c>
      <c r="B4249" t="str">
        <f t="shared" si="132"/>
        <v/>
      </c>
      <c r="C4249" t="str">
        <f>IFERROR(VLOOKUP(B4249,チーム番号!E:F,2,0),"")</f>
        <v/>
      </c>
      <c r="D4249" t="str">
        <f>IFERROR(VLOOKUP(N4249,プログラム!B:C,2,0),"")</f>
        <v/>
      </c>
      <c r="E4249" t="str">
        <f>IFERROR(記録__2[[#This Row],[組]],"")</f>
        <v/>
      </c>
      <c r="F4249" t="str">
        <f>IFERROR(記録__2[[#This Row],[水路]],"")</f>
        <v/>
      </c>
      <c r="G4249" t="str">
        <f>IFERROR(VLOOKUP(D4249,プログラムデータ!A:N,12,0),"")</f>
        <v/>
      </c>
      <c r="H4249" t="str">
        <f>IFERROR(VLOOKUP(D4249,プログラムデータ!A:N,13,0),"")</f>
        <v/>
      </c>
      <c r="I4249" t="str">
        <f>IFERROR(VLOOKUP(D4249,プログラムデータ!A:N,11,0),"")</f>
        <v/>
      </c>
      <c r="J4249" t="str">
        <f>IFERROR(VLOOKUP(D4249,プログラムデータ!A:N,10,0),"")</f>
        <v/>
      </c>
      <c r="K4249" t="str">
        <f>IFERROR(VLOOKUP(D4249,プログラムデータ!A:N,14,0),"")</f>
        <v/>
      </c>
      <c r="L4249" t="str">
        <f t="shared" si="133"/>
        <v xml:space="preserve">    </v>
      </c>
      <c r="M4249" t="str">
        <f>IFERROR(VLOOKUP(J4249,色々!M:P,4,0),"")</f>
        <v/>
      </c>
      <c r="N4249" t="str">
        <f>IFERROR(記録__2[[#This Row],[競技番号]],"")</f>
        <v/>
      </c>
      <c r="O4249" t="str">
        <f>IFERROR(記録__2[[#This Row],[選手番号]],"")</f>
        <v/>
      </c>
    </row>
    <row r="4250" spans="1:15" x14ac:dyDescent="0.2">
      <c r="A4250" t="str">
        <f>IFERROR(VLOOKUP(N4250,プログラム!B:C,2,0),"")</f>
        <v/>
      </c>
      <c r="B4250" t="str">
        <f t="shared" si="132"/>
        <v/>
      </c>
      <c r="C4250" t="str">
        <f>IFERROR(VLOOKUP(B4250,チーム番号!E:F,2,0),"")</f>
        <v/>
      </c>
      <c r="D4250" t="str">
        <f>IFERROR(VLOOKUP(N4250,プログラム!B:C,2,0),"")</f>
        <v/>
      </c>
      <c r="E4250" t="str">
        <f>IFERROR(記録__2[[#This Row],[組]],"")</f>
        <v/>
      </c>
      <c r="F4250" t="str">
        <f>IFERROR(記録__2[[#This Row],[水路]],"")</f>
        <v/>
      </c>
      <c r="G4250" t="str">
        <f>IFERROR(VLOOKUP(D4250,プログラムデータ!A:N,12,0),"")</f>
        <v/>
      </c>
      <c r="H4250" t="str">
        <f>IFERROR(VLOOKUP(D4250,プログラムデータ!A:N,13,0),"")</f>
        <v/>
      </c>
      <c r="I4250" t="str">
        <f>IFERROR(VLOOKUP(D4250,プログラムデータ!A:N,11,0),"")</f>
        <v/>
      </c>
      <c r="J4250" t="str">
        <f>IFERROR(VLOOKUP(D4250,プログラムデータ!A:N,10,0),"")</f>
        <v/>
      </c>
      <c r="K4250" t="str">
        <f>IFERROR(VLOOKUP(D4250,プログラムデータ!A:N,14,0),"")</f>
        <v/>
      </c>
      <c r="L4250" t="str">
        <f t="shared" si="133"/>
        <v xml:space="preserve">    </v>
      </c>
      <c r="M4250" t="str">
        <f>IFERROR(VLOOKUP(J4250,色々!M:P,4,0),"")</f>
        <v/>
      </c>
      <c r="N4250" t="str">
        <f>IFERROR(記録__2[[#This Row],[競技番号]],"")</f>
        <v/>
      </c>
      <c r="O4250" t="str">
        <f>IFERROR(記録__2[[#This Row],[選手番号]],"")</f>
        <v/>
      </c>
    </row>
    <row r="4251" spans="1:15" x14ac:dyDescent="0.2">
      <c r="A4251" t="str">
        <f>IFERROR(VLOOKUP(N4251,プログラム!B:C,2,0),"")</f>
        <v/>
      </c>
      <c r="B4251" t="str">
        <f t="shared" si="132"/>
        <v/>
      </c>
      <c r="C4251" t="str">
        <f>IFERROR(VLOOKUP(B4251,チーム番号!E:F,2,0),"")</f>
        <v/>
      </c>
      <c r="D4251" t="str">
        <f>IFERROR(VLOOKUP(N4251,プログラム!B:C,2,0),"")</f>
        <v/>
      </c>
      <c r="E4251" t="str">
        <f>IFERROR(記録__2[[#This Row],[組]],"")</f>
        <v/>
      </c>
      <c r="F4251" t="str">
        <f>IFERROR(記録__2[[#This Row],[水路]],"")</f>
        <v/>
      </c>
      <c r="G4251" t="str">
        <f>IFERROR(VLOOKUP(D4251,プログラムデータ!A:N,12,0),"")</f>
        <v/>
      </c>
      <c r="H4251" t="str">
        <f>IFERROR(VLOOKUP(D4251,プログラムデータ!A:N,13,0),"")</f>
        <v/>
      </c>
      <c r="I4251" t="str">
        <f>IFERROR(VLOOKUP(D4251,プログラムデータ!A:N,11,0),"")</f>
        <v/>
      </c>
      <c r="J4251" t="str">
        <f>IFERROR(VLOOKUP(D4251,プログラムデータ!A:N,10,0),"")</f>
        <v/>
      </c>
      <c r="K4251" t="str">
        <f>IFERROR(VLOOKUP(D4251,プログラムデータ!A:N,14,0),"")</f>
        <v/>
      </c>
      <c r="L4251" t="str">
        <f t="shared" si="133"/>
        <v xml:space="preserve">    </v>
      </c>
      <c r="M4251" t="str">
        <f>IFERROR(VLOOKUP(J4251,色々!M:P,4,0),"")</f>
        <v/>
      </c>
      <c r="N4251" t="str">
        <f>IFERROR(記録__2[[#This Row],[競技番号]],"")</f>
        <v/>
      </c>
      <c r="O4251" t="str">
        <f>IFERROR(記録__2[[#This Row],[選手番号]],"")</f>
        <v/>
      </c>
    </row>
    <row r="4252" spans="1:15" x14ac:dyDescent="0.2">
      <c r="A4252" t="str">
        <f>IFERROR(VLOOKUP(N4252,プログラム!B:C,2,0),"")</f>
        <v/>
      </c>
      <c r="B4252" t="str">
        <f t="shared" si="132"/>
        <v/>
      </c>
      <c r="C4252" t="str">
        <f>IFERROR(VLOOKUP(B4252,チーム番号!E:F,2,0),"")</f>
        <v/>
      </c>
      <c r="D4252" t="str">
        <f>IFERROR(VLOOKUP(N4252,プログラム!B:C,2,0),"")</f>
        <v/>
      </c>
      <c r="E4252" t="str">
        <f>IFERROR(記録__2[[#This Row],[組]],"")</f>
        <v/>
      </c>
      <c r="F4252" t="str">
        <f>IFERROR(記録__2[[#This Row],[水路]],"")</f>
        <v/>
      </c>
      <c r="G4252" t="str">
        <f>IFERROR(VLOOKUP(D4252,プログラムデータ!A:N,12,0),"")</f>
        <v/>
      </c>
      <c r="H4252" t="str">
        <f>IFERROR(VLOOKUP(D4252,プログラムデータ!A:N,13,0),"")</f>
        <v/>
      </c>
      <c r="I4252" t="str">
        <f>IFERROR(VLOOKUP(D4252,プログラムデータ!A:N,11,0),"")</f>
        <v/>
      </c>
      <c r="J4252" t="str">
        <f>IFERROR(VLOOKUP(D4252,プログラムデータ!A:N,10,0),"")</f>
        <v/>
      </c>
      <c r="K4252" t="str">
        <f>IFERROR(VLOOKUP(D4252,プログラムデータ!A:N,14,0),"")</f>
        <v/>
      </c>
      <c r="L4252" t="str">
        <f t="shared" si="133"/>
        <v xml:space="preserve">    </v>
      </c>
      <c r="M4252" t="str">
        <f>IFERROR(VLOOKUP(J4252,色々!M:P,4,0),"")</f>
        <v/>
      </c>
      <c r="N4252" t="str">
        <f>IFERROR(記録__2[[#This Row],[競技番号]],"")</f>
        <v/>
      </c>
      <c r="O4252" t="str">
        <f>IFERROR(記録__2[[#This Row],[選手番号]],"")</f>
        <v/>
      </c>
    </row>
    <row r="4253" spans="1:15" x14ac:dyDescent="0.2">
      <c r="A4253" t="str">
        <f>IFERROR(VLOOKUP(N4253,プログラム!B:C,2,0),"")</f>
        <v/>
      </c>
      <c r="B4253" t="str">
        <f t="shared" si="132"/>
        <v/>
      </c>
      <c r="C4253" t="str">
        <f>IFERROR(VLOOKUP(B4253,チーム番号!E:F,2,0),"")</f>
        <v/>
      </c>
      <c r="D4253" t="str">
        <f>IFERROR(VLOOKUP(N4253,プログラム!B:C,2,0),"")</f>
        <v/>
      </c>
      <c r="E4253" t="str">
        <f>IFERROR(記録__2[[#This Row],[組]],"")</f>
        <v/>
      </c>
      <c r="F4253" t="str">
        <f>IFERROR(記録__2[[#This Row],[水路]],"")</f>
        <v/>
      </c>
      <c r="G4253" t="str">
        <f>IFERROR(VLOOKUP(D4253,プログラムデータ!A:N,12,0),"")</f>
        <v/>
      </c>
      <c r="H4253" t="str">
        <f>IFERROR(VLOOKUP(D4253,プログラムデータ!A:N,13,0),"")</f>
        <v/>
      </c>
      <c r="I4253" t="str">
        <f>IFERROR(VLOOKUP(D4253,プログラムデータ!A:N,11,0),"")</f>
        <v/>
      </c>
      <c r="J4253" t="str">
        <f>IFERROR(VLOOKUP(D4253,プログラムデータ!A:N,10,0),"")</f>
        <v/>
      </c>
      <c r="K4253" t="str">
        <f>IFERROR(VLOOKUP(D4253,プログラムデータ!A:N,14,0),"")</f>
        <v/>
      </c>
      <c r="L4253" t="str">
        <f t="shared" si="133"/>
        <v xml:space="preserve">    </v>
      </c>
      <c r="M4253" t="str">
        <f>IFERROR(VLOOKUP(J4253,色々!M:P,4,0),"")</f>
        <v/>
      </c>
      <c r="N4253" t="str">
        <f>IFERROR(記録__2[[#This Row],[競技番号]],"")</f>
        <v/>
      </c>
      <c r="O4253" t="str">
        <f>IFERROR(記録__2[[#This Row],[選手番号]],"")</f>
        <v/>
      </c>
    </row>
    <row r="4254" spans="1:15" x14ac:dyDescent="0.2">
      <c r="A4254" t="str">
        <f>IFERROR(VLOOKUP(N4254,プログラム!B:C,2,0),"")</f>
        <v/>
      </c>
      <c r="B4254" t="str">
        <f t="shared" si="132"/>
        <v/>
      </c>
      <c r="C4254" t="str">
        <f>IFERROR(VLOOKUP(B4254,チーム番号!E:F,2,0),"")</f>
        <v/>
      </c>
      <c r="D4254" t="str">
        <f>IFERROR(VLOOKUP(N4254,プログラム!B:C,2,0),"")</f>
        <v/>
      </c>
      <c r="E4254" t="str">
        <f>IFERROR(記録__2[[#This Row],[組]],"")</f>
        <v/>
      </c>
      <c r="F4254" t="str">
        <f>IFERROR(記録__2[[#This Row],[水路]],"")</f>
        <v/>
      </c>
      <c r="G4254" t="str">
        <f>IFERROR(VLOOKUP(D4254,プログラムデータ!A:N,12,0),"")</f>
        <v/>
      </c>
      <c r="H4254" t="str">
        <f>IFERROR(VLOOKUP(D4254,プログラムデータ!A:N,13,0),"")</f>
        <v/>
      </c>
      <c r="I4254" t="str">
        <f>IFERROR(VLOOKUP(D4254,プログラムデータ!A:N,11,0),"")</f>
        <v/>
      </c>
      <c r="J4254" t="str">
        <f>IFERROR(VLOOKUP(D4254,プログラムデータ!A:N,10,0),"")</f>
        <v/>
      </c>
      <c r="K4254" t="str">
        <f>IFERROR(VLOOKUP(D4254,プログラムデータ!A:N,14,0),"")</f>
        <v/>
      </c>
      <c r="L4254" t="str">
        <f t="shared" si="133"/>
        <v xml:space="preserve">    </v>
      </c>
      <c r="M4254" t="str">
        <f>IFERROR(VLOOKUP(J4254,色々!M:P,4,0),"")</f>
        <v/>
      </c>
      <c r="N4254" t="str">
        <f>IFERROR(記録__2[[#This Row],[競技番号]],"")</f>
        <v/>
      </c>
      <c r="O4254" t="str">
        <f>IFERROR(記録__2[[#This Row],[選手番号]],"")</f>
        <v/>
      </c>
    </row>
    <row r="4255" spans="1:15" x14ac:dyDescent="0.2">
      <c r="A4255" t="str">
        <f>IFERROR(VLOOKUP(N4255,プログラム!B:C,2,0),"")</f>
        <v/>
      </c>
      <c r="B4255" t="str">
        <f t="shared" si="132"/>
        <v/>
      </c>
      <c r="C4255" t="str">
        <f>IFERROR(VLOOKUP(B4255,チーム番号!E:F,2,0),"")</f>
        <v/>
      </c>
      <c r="D4255" t="str">
        <f>IFERROR(VLOOKUP(N4255,プログラム!B:C,2,0),"")</f>
        <v/>
      </c>
      <c r="E4255" t="str">
        <f>IFERROR(記録__2[[#This Row],[組]],"")</f>
        <v/>
      </c>
      <c r="F4255" t="str">
        <f>IFERROR(記録__2[[#This Row],[水路]],"")</f>
        <v/>
      </c>
      <c r="G4255" t="str">
        <f>IFERROR(VLOOKUP(D4255,プログラムデータ!A:N,12,0),"")</f>
        <v/>
      </c>
      <c r="H4255" t="str">
        <f>IFERROR(VLOOKUP(D4255,プログラムデータ!A:N,13,0),"")</f>
        <v/>
      </c>
      <c r="I4255" t="str">
        <f>IFERROR(VLOOKUP(D4255,プログラムデータ!A:N,11,0),"")</f>
        <v/>
      </c>
      <c r="J4255" t="str">
        <f>IFERROR(VLOOKUP(D4255,プログラムデータ!A:N,10,0),"")</f>
        <v/>
      </c>
      <c r="K4255" t="str">
        <f>IFERROR(VLOOKUP(D4255,プログラムデータ!A:N,14,0),"")</f>
        <v/>
      </c>
      <c r="L4255" t="str">
        <f t="shared" si="133"/>
        <v xml:space="preserve">    </v>
      </c>
      <c r="M4255" t="str">
        <f>IFERROR(VLOOKUP(J4255,色々!M:P,4,0),"")</f>
        <v/>
      </c>
      <c r="N4255" t="str">
        <f>IFERROR(記録__2[[#This Row],[競技番号]],"")</f>
        <v/>
      </c>
      <c r="O4255" t="str">
        <f>IFERROR(記録__2[[#This Row],[選手番号]],"")</f>
        <v/>
      </c>
    </row>
    <row r="4256" spans="1:15" x14ac:dyDescent="0.2">
      <c r="A4256" t="str">
        <f>IFERROR(VLOOKUP(N4256,プログラム!B:C,2,0),"")</f>
        <v/>
      </c>
      <c r="B4256" t="str">
        <f t="shared" si="132"/>
        <v/>
      </c>
      <c r="C4256" t="str">
        <f>IFERROR(VLOOKUP(B4256,チーム番号!E:F,2,0),"")</f>
        <v/>
      </c>
      <c r="D4256" t="str">
        <f>IFERROR(VLOOKUP(N4256,プログラム!B:C,2,0),"")</f>
        <v/>
      </c>
      <c r="E4256" t="str">
        <f>IFERROR(記録__2[[#This Row],[組]],"")</f>
        <v/>
      </c>
      <c r="F4256" t="str">
        <f>IFERROR(記録__2[[#This Row],[水路]],"")</f>
        <v/>
      </c>
      <c r="G4256" t="str">
        <f>IFERROR(VLOOKUP(D4256,プログラムデータ!A:N,12,0),"")</f>
        <v/>
      </c>
      <c r="H4256" t="str">
        <f>IFERROR(VLOOKUP(D4256,プログラムデータ!A:N,13,0),"")</f>
        <v/>
      </c>
      <c r="I4256" t="str">
        <f>IFERROR(VLOOKUP(D4256,プログラムデータ!A:N,11,0),"")</f>
        <v/>
      </c>
      <c r="J4256" t="str">
        <f>IFERROR(VLOOKUP(D4256,プログラムデータ!A:N,10,0),"")</f>
        <v/>
      </c>
      <c r="K4256" t="str">
        <f>IFERROR(VLOOKUP(D4256,プログラムデータ!A:N,14,0),"")</f>
        <v/>
      </c>
      <c r="L4256" t="str">
        <f t="shared" si="133"/>
        <v xml:space="preserve">    </v>
      </c>
      <c r="M4256" t="str">
        <f>IFERROR(VLOOKUP(J4256,色々!M:P,4,0),"")</f>
        <v/>
      </c>
      <c r="N4256" t="str">
        <f>IFERROR(記録__2[[#This Row],[競技番号]],"")</f>
        <v/>
      </c>
      <c r="O4256" t="str">
        <f>IFERROR(記録__2[[#This Row],[選手番号]],"")</f>
        <v/>
      </c>
    </row>
    <row r="4257" spans="1:15" x14ac:dyDescent="0.2">
      <c r="A4257" t="str">
        <f>IFERROR(VLOOKUP(N4257,プログラム!B:C,2,0),"")</f>
        <v/>
      </c>
      <c r="B4257" t="str">
        <f t="shared" si="132"/>
        <v/>
      </c>
      <c r="C4257" t="str">
        <f>IFERROR(VLOOKUP(B4257,チーム番号!E:F,2,0),"")</f>
        <v/>
      </c>
      <c r="D4257" t="str">
        <f>IFERROR(VLOOKUP(N4257,プログラム!B:C,2,0),"")</f>
        <v/>
      </c>
      <c r="E4257" t="str">
        <f>IFERROR(記録__2[[#This Row],[組]],"")</f>
        <v/>
      </c>
      <c r="F4257" t="str">
        <f>IFERROR(記録__2[[#This Row],[水路]],"")</f>
        <v/>
      </c>
      <c r="G4257" t="str">
        <f>IFERROR(VLOOKUP(D4257,プログラムデータ!A:N,12,0),"")</f>
        <v/>
      </c>
      <c r="H4257" t="str">
        <f>IFERROR(VLOOKUP(D4257,プログラムデータ!A:N,13,0),"")</f>
        <v/>
      </c>
      <c r="I4257" t="str">
        <f>IFERROR(VLOOKUP(D4257,プログラムデータ!A:N,11,0),"")</f>
        <v/>
      </c>
      <c r="J4257" t="str">
        <f>IFERROR(VLOOKUP(D4257,プログラムデータ!A:N,10,0),"")</f>
        <v/>
      </c>
      <c r="K4257" t="str">
        <f>IFERROR(VLOOKUP(D4257,プログラムデータ!A:N,14,0),"")</f>
        <v/>
      </c>
      <c r="L4257" t="str">
        <f t="shared" si="133"/>
        <v xml:space="preserve">    </v>
      </c>
      <c r="M4257" t="str">
        <f>IFERROR(VLOOKUP(J4257,色々!M:P,4,0),"")</f>
        <v/>
      </c>
      <c r="N4257" t="str">
        <f>IFERROR(記録__2[[#This Row],[競技番号]],"")</f>
        <v/>
      </c>
      <c r="O4257" t="str">
        <f>IFERROR(記録__2[[#This Row],[選手番号]],"")</f>
        <v/>
      </c>
    </row>
    <row r="4258" spans="1:15" x14ac:dyDescent="0.2">
      <c r="A4258" t="str">
        <f>IFERROR(VLOOKUP(N4258,プログラム!B:C,2,0),"")</f>
        <v/>
      </c>
      <c r="B4258" t="str">
        <f t="shared" si="132"/>
        <v/>
      </c>
      <c r="C4258" t="str">
        <f>IFERROR(VLOOKUP(B4258,チーム番号!E:F,2,0),"")</f>
        <v/>
      </c>
      <c r="D4258" t="str">
        <f>IFERROR(VLOOKUP(N4258,プログラム!B:C,2,0),"")</f>
        <v/>
      </c>
      <c r="E4258" t="str">
        <f>IFERROR(記録__2[[#This Row],[組]],"")</f>
        <v/>
      </c>
      <c r="F4258" t="str">
        <f>IFERROR(記録__2[[#This Row],[水路]],"")</f>
        <v/>
      </c>
      <c r="G4258" t="str">
        <f>IFERROR(VLOOKUP(D4258,プログラムデータ!A:N,12,0),"")</f>
        <v/>
      </c>
      <c r="H4258" t="str">
        <f>IFERROR(VLOOKUP(D4258,プログラムデータ!A:N,13,0),"")</f>
        <v/>
      </c>
      <c r="I4258" t="str">
        <f>IFERROR(VLOOKUP(D4258,プログラムデータ!A:N,11,0),"")</f>
        <v/>
      </c>
      <c r="J4258" t="str">
        <f>IFERROR(VLOOKUP(D4258,プログラムデータ!A:N,10,0),"")</f>
        <v/>
      </c>
      <c r="K4258" t="str">
        <f>IFERROR(VLOOKUP(D4258,プログラムデータ!A:N,14,0),"")</f>
        <v/>
      </c>
      <c r="L4258" t="str">
        <f t="shared" si="133"/>
        <v xml:space="preserve">    </v>
      </c>
      <c r="M4258" t="str">
        <f>IFERROR(VLOOKUP(J4258,色々!M:P,4,0),"")</f>
        <v/>
      </c>
      <c r="N4258" t="str">
        <f>IFERROR(記録__2[[#This Row],[競技番号]],"")</f>
        <v/>
      </c>
      <c r="O4258" t="str">
        <f>IFERROR(記録__2[[#This Row],[選手番号]],"")</f>
        <v/>
      </c>
    </row>
    <row r="4259" spans="1:15" x14ac:dyDescent="0.2">
      <c r="A4259" t="str">
        <f>IFERROR(VLOOKUP(N4259,プログラム!B:C,2,0),"")</f>
        <v/>
      </c>
      <c r="B4259" t="str">
        <f t="shared" si="132"/>
        <v/>
      </c>
      <c r="C4259" t="str">
        <f>IFERROR(VLOOKUP(B4259,チーム番号!E:F,2,0),"")</f>
        <v/>
      </c>
      <c r="D4259" t="str">
        <f>IFERROR(VLOOKUP(N4259,プログラム!B:C,2,0),"")</f>
        <v/>
      </c>
      <c r="E4259" t="str">
        <f>IFERROR(記録__2[[#This Row],[組]],"")</f>
        <v/>
      </c>
      <c r="F4259" t="str">
        <f>IFERROR(記録__2[[#This Row],[水路]],"")</f>
        <v/>
      </c>
      <c r="G4259" t="str">
        <f>IFERROR(VLOOKUP(D4259,プログラムデータ!A:N,12,0),"")</f>
        <v/>
      </c>
      <c r="H4259" t="str">
        <f>IFERROR(VLOOKUP(D4259,プログラムデータ!A:N,13,0),"")</f>
        <v/>
      </c>
      <c r="I4259" t="str">
        <f>IFERROR(VLOOKUP(D4259,プログラムデータ!A:N,11,0),"")</f>
        <v/>
      </c>
      <c r="J4259" t="str">
        <f>IFERROR(VLOOKUP(D4259,プログラムデータ!A:N,10,0),"")</f>
        <v/>
      </c>
      <c r="K4259" t="str">
        <f>IFERROR(VLOOKUP(D4259,プログラムデータ!A:N,14,0),"")</f>
        <v/>
      </c>
      <c r="L4259" t="str">
        <f t="shared" si="133"/>
        <v xml:space="preserve">    </v>
      </c>
      <c r="M4259" t="str">
        <f>IFERROR(VLOOKUP(J4259,色々!M:P,4,0),"")</f>
        <v/>
      </c>
      <c r="N4259" t="str">
        <f>IFERROR(記録__2[[#This Row],[競技番号]],"")</f>
        <v/>
      </c>
      <c r="O4259" t="str">
        <f>IFERROR(記録__2[[#This Row],[選手番号]],"")</f>
        <v/>
      </c>
    </row>
    <row r="4260" spans="1:15" x14ac:dyDescent="0.2">
      <c r="A4260" t="str">
        <f>IFERROR(VLOOKUP(N4260,プログラム!B:C,2,0),"")</f>
        <v/>
      </c>
      <c r="B4260" t="str">
        <f t="shared" si="132"/>
        <v/>
      </c>
      <c r="C4260" t="str">
        <f>IFERROR(VLOOKUP(B4260,チーム番号!E:F,2,0),"")</f>
        <v/>
      </c>
      <c r="D4260" t="str">
        <f>IFERROR(VLOOKUP(N4260,プログラム!B:C,2,0),"")</f>
        <v/>
      </c>
      <c r="E4260" t="str">
        <f>IFERROR(記録__2[[#This Row],[組]],"")</f>
        <v/>
      </c>
      <c r="F4260" t="str">
        <f>IFERROR(記録__2[[#This Row],[水路]],"")</f>
        <v/>
      </c>
      <c r="G4260" t="str">
        <f>IFERROR(VLOOKUP(D4260,プログラムデータ!A:N,12,0),"")</f>
        <v/>
      </c>
      <c r="H4260" t="str">
        <f>IFERROR(VLOOKUP(D4260,プログラムデータ!A:N,13,0),"")</f>
        <v/>
      </c>
      <c r="I4260" t="str">
        <f>IFERROR(VLOOKUP(D4260,プログラムデータ!A:N,11,0),"")</f>
        <v/>
      </c>
      <c r="J4260" t="str">
        <f>IFERROR(VLOOKUP(D4260,プログラムデータ!A:N,10,0),"")</f>
        <v/>
      </c>
      <c r="K4260" t="str">
        <f>IFERROR(VLOOKUP(D4260,プログラムデータ!A:N,14,0),"")</f>
        <v/>
      </c>
      <c r="L4260" t="str">
        <f t="shared" si="133"/>
        <v xml:space="preserve">    </v>
      </c>
      <c r="M4260" t="str">
        <f>IFERROR(VLOOKUP(J4260,色々!M:P,4,0),"")</f>
        <v/>
      </c>
      <c r="N4260" t="str">
        <f>IFERROR(記録__2[[#This Row],[競技番号]],"")</f>
        <v/>
      </c>
      <c r="O4260" t="str">
        <f>IFERROR(記録__2[[#This Row],[選手番号]],"")</f>
        <v/>
      </c>
    </row>
    <row r="4261" spans="1:15" x14ac:dyDescent="0.2">
      <c r="A4261" t="str">
        <f>IFERROR(VLOOKUP(N4261,プログラム!B:C,2,0),"")</f>
        <v/>
      </c>
      <c r="B4261" t="str">
        <f t="shared" si="132"/>
        <v/>
      </c>
      <c r="C4261" t="str">
        <f>IFERROR(VLOOKUP(B4261,チーム番号!E:F,2,0),"")</f>
        <v/>
      </c>
      <c r="D4261" t="str">
        <f>IFERROR(VLOOKUP(N4261,プログラム!B:C,2,0),"")</f>
        <v/>
      </c>
      <c r="E4261" t="str">
        <f>IFERROR(記録__2[[#This Row],[組]],"")</f>
        <v/>
      </c>
      <c r="F4261" t="str">
        <f>IFERROR(記録__2[[#This Row],[水路]],"")</f>
        <v/>
      </c>
      <c r="G4261" t="str">
        <f>IFERROR(VLOOKUP(D4261,プログラムデータ!A:N,12,0),"")</f>
        <v/>
      </c>
      <c r="H4261" t="str">
        <f>IFERROR(VLOOKUP(D4261,プログラムデータ!A:N,13,0),"")</f>
        <v/>
      </c>
      <c r="I4261" t="str">
        <f>IFERROR(VLOOKUP(D4261,プログラムデータ!A:N,11,0),"")</f>
        <v/>
      </c>
      <c r="J4261" t="str">
        <f>IFERROR(VLOOKUP(D4261,プログラムデータ!A:N,10,0),"")</f>
        <v/>
      </c>
      <c r="K4261" t="str">
        <f>IFERROR(VLOOKUP(D4261,プログラムデータ!A:N,14,0),"")</f>
        <v/>
      </c>
      <c r="L4261" t="str">
        <f t="shared" si="133"/>
        <v xml:space="preserve">    </v>
      </c>
      <c r="M4261" t="str">
        <f>IFERROR(VLOOKUP(J4261,色々!M:P,4,0),"")</f>
        <v/>
      </c>
      <c r="N4261" t="str">
        <f>IFERROR(記録__2[[#This Row],[競技番号]],"")</f>
        <v/>
      </c>
      <c r="O4261" t="str">
        <f>IFERROR(記録__2[[#This Row],[選手番号]],"")</f>
        <v/>
      </c>
    </row>
    <row r="4262" spans="1:15" x14ac:dyDescent="0.2">
      <c r="A4262" t="str">
        <f>IFERROR(VLOOKUP(N4262,プログラム!B:C,2,0),"")</f>
        <v/>
      </c>
      <c r="B4262" t="str">
        <f t="shared" si="132"/>
        <v/>
      </c>
      <c r="C4262" t="str">
        <f>IFERROR(VLOOKUP(B4262,チーム番号!E:F,2,0),"")</f>
        <v/>
      </c>
      <c r="D4262" t="str">
        <f>IFERROR(VLOOKUP(N4262,プログラム!B:C,2,0),"")</f>
        <v/>
      </c>
      <c r="E4262" t="str">
        <f>IFERROR(記録__2[[#This Row],[組]],"")</f>
        <v/>
      </c>
      <c r="F4262" t="str">
        <f>IFERROR(記録__2[[#This Row],[水路]],"")</f>
        <v/>
      </c>
      <c r="G4262" t="str">
        <f>IFERROR(VLOOKUP(D4262,プログラムデータ!A:N,12,0),"")</f>
        <v/>
      </c>
      <c r="H4262" t="str">
        <f>IFERROR(VLOOKUP(D4262,プログラムデータ!A:N,13,0),"")</f>
        <v/>
      </c>
      <c r="I4262" t="str">
        <f>IFERROR(VLOOKUP(D4262,プログラムデータ!A:N,11,0),"")</f>
        <v/>
      </c>
      <c r="J4262" t="str">
        <f>IFERROR(VLOOKUP(D4262,プログラムデータ!A:N,10,0),"")</f>
        <v/>
      </c>
      <c r="K4262" t="str">
        <f>IFERROR(VLOOKUP(D4262,プログラムデータ!A:N,14,0),"")</f>
        <v/>
      </c>
      <c r="L4262" t="str">
        <f t="shared" si="133"/>
        <v xml:space="preserve">    </v>
      </c>
      <c r="M4262" t="str">
        <f>IFERROR(VLOOKUP(J4262,色々!M:P,4,0),"")</f>
        <v/>
      </c>
      <c r="N4262" t="str">
        <f>IFERROR(記録__2[[#This Row],[競技番号]],"")</f>
        <v/>
      </c>
      <c r="O4262" t="str">
        <f>IFERROR(記録__2[[#This Row],[選手番号]],"")</f>
        <v/>
      </c>
    </row>
    <row r="4263" spans="1:15" x14ac:dyDescent="0.2">
      <c r="A4263" t="str">
        <f>IFERROR(VLOOKUP(N4263,プログラム!B:C,2,0),"")</f>
        <v/>
      </c>
      <c r="B4263" t="str">
        <f t="shared" si="132"/>
        <v/>
      </c>
      <c r="C4263" t="str">
        <f>IFERROR(VLOOKUP(B4263,チーム番号!E:F,2,0),"")</f>
        <v/>
      </c>
      <c r="D4263" t="str">
        <f>IFERROR(VLOOKUP(N4263,プログラム!B:C,2,0),"")</f>
        <v/>
      </c>
      <c r="E4263" t="str">
        <f>IFERROR(記録__2[[#This Row],[組]],"")</f>
        <v/>
      </c>
      <c r="F4263" t="str">
        <f>IFERROR(記録__2[[#This Row],[水路]],"")</f>
        <v/>
      </c>
      <c r="G4263" t="str">
        <f>IFERROR(VLOOKUP(D4263,プログラムデータ!A:N,12,0),"")</f>
        <v/>
      </c>
      <c r="H4263" t="str">
        <f>IFERROR(VLOOKUP(D4263,プログラムデータ!A:N,13,0),"")</f>
        <v/>
      </c>
      <c r="I4263" t="str">
        <f>IFERROR(VLOOKUP(D4263,プログラムデータ!A:N,11,0),"")</f>
        <v/>
      </c>
      <c r="J4263" t="str">
        <f>IFERROR(VLOOKUP(D4263,プログラムデータ!A:N,10,0),"")</f>
        <v/>
      </c>
      <c r="K4263" t="str">
        <f>IFERROR(VLOOKUP(D4263,プログラムデータ!A:N,14,0),"")</f>
        <v/>
      </c>
      <c r="L4263" t="str">
        <f t="shared" si="133"/>
        <v xml:space="preserve">    </v>
      </c>
      <c r="M4263" t="str">
        <f>IFERROR(VLOOKUP(J4263,色々!M:P,4,0),"")</f>
        <v/>
      </c>
      <c r="N4263" t="str">
        <f>IFERROR(記録__2[[#This Row],[競技番号]],"")</f>
        <v/>
      </c>
      <c r="O4263" t="str">
        <f>IFERROR(記録__2[[#This Row],[選手番号]],"")</f>
        <v/>
      </c>
    </row>
    <row r="4264" spans="1:15" x14ac:dyDescent="0.2">
      <c r="A4264" t="str">
        <f>IFERROR(VLOOKUP(N4264,プログラム!B:C,2,0),"")</f>
        <v/>
      </c>
      <c r="B4264" t="str">
        <f t="shared" si="132"/>
        <v/>
      </c>
      <c r="C4264" t="str">
        <f>IFERROR(VLOOKUP(B4264,チーム番号!E:F,2,0),"")</f>
        <v/>
      </c>
      <c r="D4264" t="str">
        <f>IFERROR(VLOOKUP(N4264,プログラム!B:C,2,0),"")</f>
        <v/>
      </c>
      <c r="E4264" t="str">
        <f>IFERROR(記録__2[[#This Row],[組]],"")</f>
        <v/>
      </c>
      <c r="F4264" t="str">
        <f>IFERROR(記録__2[[#This Row],[水路]],"")</f>
        <v/>
      </c>
      <c r="G4264" t="str">
        <f>IFERROR(VLOOKUP(D4264,プログラムデータ!A:N,12,0),"")</f>
        <v/>
      </c>
      <c r="H4264" t="str">
        <f>IFERROR(VLOOKUP(D4264,プログラムデータ!A:N,13,0),"")</f>
        <v/>
      </c>
      <c r="I4264" t="str">
        <f>IFERROR(VLOOKUP(D4264,プログラムデータ!A:N,11,0),"")</f>
        <v/>
      </c>
      <c r="J4264" t="str">
        <f>IFERROR(VLOOKUP(D4264,プログラムデータ!A:N,10,0),"")</f>
        <v/>
      </c>
      <c r="K4264" t="str">
        <f>IFERROR(VLOOKUP(D4264,プログラムデータ!A:N,14,0),"")</f>
        <v/>
      </c>
      <c r="L4264" t="str">
        <f t="shared" si="133"/>
        <v xml:space="preserve">    </v>
      </c>
      <c r="M4264" t="str">
        <f>IFERROR(VLOOKUP(J4264,色々!M:P,4,0),"")</f>
        <v/>
      </c>
      <c r="N4264" t="str">
        <f>IFERROR(記録__2[[#This Row],[競技番号]],"")</f>
        <v/>
      </c>
      <c r="O4264" t="str">
        <f>IFERROR(記録__2[[#This Row],[選手番号]],"")</f>
        <v/>
      </c>
    </row>
    <row r="4265" spans="1:15" x14ac:dyDescent="0.2">
      <c r="A4265" t="str">
        <f>IFERROR(VLOOKUP(N4265,プログラム!B:C,2,0),"")</f>
        <v/>
      </c>
      <c r="B4265" t="str">
        <f t="shared" si="132"/>
        <v/>
      </c>
      <c r="C4265" t="str">
        <f>IFERROR(VLOOKUP(B4265,チーム番号!E:F,2,0),"")</f>
        <v/>
      </c>
      <c r="D4265" t="str">
        <f>IFERROR(VLOOKUP(N4265,プログラム!B:C,2,0),"")</f>
        <v/>
      </c>
      <c r="E4265" t="str">
        <f>IFERROR(記録__2[[#This Row],[組]],"")</f>
        <v/>
      </c>
      <c r="F4265" t="str">
        <f>IFERROR(記録__2[[#This Row],[水路]],"")</f>
        <v/>
      </c>
      <c r="G4265" t="str">
        <f>IFERROR(VLOOKUP(D4265,プログラムデータ!A:N,12,0),"")</f>
        <v/>
      </c>
      <c r="H4265" t="str">
        <f>IFERROR(VLOOKUP(D4265,プログラムデータ!A:N,13,0),"")</f>
        <v/>
      </c>
      <c r="I4265" t="str">
        <f>IFERROR(VLOOKUP(D4265,プログラムデータ!A:N,11,0),"")</f>
        <v/>
      </c>
      <c r="J4265" t="str">
        <f>IFERROR(VLOOKUP(D4265,プログラムデータ!A:N,10,0),"")</f>
        <v/>
      </c>
      <c r="K4265" t="str">
        <f>IFERROR(VLOOKUP(D4265,プログラムデータ!A:N,14,0),"")</f>
        <v/>
      </c>
      <c r="L4265" t="str">
        <f t="shared" si="133"/>
        <v xml:space="preserve">    </v>
      </c>
      <c r="M4265" t="str">
        <f>IFERROR(VLOOKUP(J4265,色々!M:P,4,0),"")</f>
        <v/>
      </c>
      <c r="N4265" t="str">
        <f>IFERROR(記録__2[[#This Row],[競技番号]],"")</f>
        <v/>
      </c>
      <c r="O4265" t="str">
        <f>IFERROR(記録__2[[#This Row],[選手番号]],"")</f>
        <v/>
      </c>
    </row>
    <row r="4266" spans="1:15" x14ac:dyDescent="0.2">
      <c r="A4266" t="str">
        <f>IFERROR(VLOOKUP(N4266,プログラム!B:C,2,0),"")</f>
        <v/>
      </c>
      <c r="B4266" t="str">
        <f t="shared" si="132"/>
        <v/>
      </c>
      <c r="C4266" t="str">
        <f>IFERROR(VLOOKUP(B4266,チーム番号!E:F,2,0),"")</f>
        <v/>
      </c>
      <c r="D4266" t="str">
        <f>IFERROR(VLOOKUP(N4266,プログラム!B:C,2,0),"")</f>
        <v/>
      </c>
      <c r="E4266" t="str">
        <f>IFERROR(記録__2[[#This Row],[組]],"")</f>
        <v/>
      </c>
      <c r="F4266" t="str">
        <f>IFERROR(記録__2[[#This Row],[水路]],"")</f>
        <v/>
      </c>
      <c r="G4266" t="str">
        <f>IFERROR(VLOOKUP(D4266,プログラムデータ!A:N,12,0),"")</f>
        <v/>
      </c>
      <c r="H4266" t="str">
        <f>IFERROR(VLOOKUP(D4266,プログラムデータ!A:N,13,0),"")</f>
        <v/>
      </c>
      <c r="I4266" t="str">
        <f>IFERROR(VLOOKUP(D4266,プログラムデータ!A:N,11,0),"")</f>
        <v/>
      </c>
      <c r="J4266" t="str">
        <f>IFERROR(VLOOKUP(D4266,プログラムデータ!A:N,10,0),"")</f>
        <v/>
      </c>
      <c r="K4266" t="str">
        <f>IFERROR(VLOOKUP(D4266,プログラムデータ!A:N,14,0),"")</f>
        <v/>
      </c>
      <c r="L4266" t="str">
        <f t="shared" si="133"/>
        <v xml:space="preserve">    </v>
      </c>
      <c r="M4266" t="str">
        <f>IFERROR(VLOOKUP(J4266,色々!M:P,4,0),"")</f>
        <v/>
      </c>
      <c r="N4266" t="str">
        <f>IFERROR(記録__2[[#This Row],[競技番号]],"")</f>
        <v/>
      </c>
      <c r="O4266" t="str">
        <f>IFERROR(記録__2[[#This Row],[選手番号]],"")</f>
        <v/>
      </c>
    </row>
    <row r="4267" spans="1:15" x14ac:dyDescent="0.2">
      <c r="A4267" t="str">
        <f>IFERROR(VLOOKUP(N4267,プログラム!B:C,2,0),"")</f>
        <v/>
      </c>
      <c r="B4267" t="str">
        <f t="shared" si="132"/>
        <v/>
      </c>
      <c r="C4267" t="str">
        <f>IFERROR(VLOOKUP(B4267,チーム番号!E:F,2,0),"")</f>
        <v/>
      </c>
      <c r="D4267" t="str">
        <f>IFERROR(VLOOKUP(N4267,プログラム!B:C,2,0),"")</f>
        <v/>
      </c>
      <c r="E4267" t="str">
        <f>IFERROR(記録__2[[#This Row],[組]],"")</f>
        <v/>
      </c>
      <c r="F4267" t="str">
        <f>IFERROR(記録__2[[#This Row],[水路]],"")</f>
        <v/>
      </c>
      <c r="G4267" t="str">
        <f>IFERROR(VLOOKUP(D4267,プログラムデータ!A:N,12,0),"")</f>
        <v/>
      </c>
      <c r="H4267" t="str">
        <f>IFERROR(VLOOKUP(D4267,プログラムデータ!A:N,13,0),"")</f>
        <v/>
      </c>
      <c r="I4267" t="str">
        <f>IFERROR(VLOOKUP(D4267,プログラムデータ!A:N,11,0),"")</f>
        <v/>
      </c>
      <c r="J4267" t="str">
        <f>IFERROR(VLOOKUP(D4267,プログラムデータ!A:N,10,0),"")</f>
        <v/>
      </c>
      <c r="K4267" t="str">
        <f>IFERROR(VLOOKUP(D4267,プログラムデータ!A:N,14,0),"")</f>
        <v/>
      </c>
      <c r="L4267" t="str">
        <f t="shared" si="133"/>
        <v xml:space="preserve">    </v>
      </c>
      <c r="M4267" t="str">
        <f>IFERROR(VLOOKUP(J4267,色々!M:P,4,0),"")</f>
        <v/>
      </c>
      <c r="N4267" t="str">
        <f>IFERROR(記録__2[[#This Row],[競技番号]],"")</f>
        <v/>
      </c>
      <c r="O4267" t="str">
        <f>IFERROR(記録__2[[#This Row],[選手番号]],"")</f>
        <v/>
      </c>
    </row>
    <row r="4268" spans="1:15" x14ac:dyDescent="0.2">
      <c r="A4268" t="str">
        <f>IFERROR(VLOOKUP(N4268,プログラム!B:C,2,0),"")</f>
        <v/>
      </c>
      <c r="B4268" t="str">
        <f t="shared" si="132"/>
        <v/>
      </c>
      <c r="C4268" t="str">
        <f>IFERROR(VLOOKUP(B4268,チーム番号!E:F,2,0),"")</f>
        <v/>
      </c>
      <c r="D4268" t="str">
        <f>IFERROR(VLOOKUP(N4268,プログラム!B:C,2,0),"")</f>
        <v/>
      </c>
      <c r="E4268" t="str">
        <f>IFERROR(記録__2[[#This Row],[組]],"")</f>
        <v/>
      </c>
      <c r="F4268" t="str">
        <f>IFERROR(記録__2[[#This Row],[水路]],"")</f>
        <v/>
      </c>
      <c r="G4268" t="str">
        <f>IFERROR(VLOOKUP(D4268,プログラムデータ!A:N,12,0),"")</f>
        <v/>
      </c>
      <c r="H4268" t="str">
        <f>IFERROR(VLOOKUP(D4268,プログラムデータ!A:N,13,0),"")</f>
        <v/>
      </c>
      <c r="I4268" t="str">
        <f>IFERROR(VLOOKUP(D4268,プログラムデータ!A:N,11,0),"")</f>
        <v/>
      </c>
      <c r="J4268" t="str">
        <f>IFERROR(VLOOKUP(D4268,プログラムデータ!A:N,10,0),"")</f>
        <v/>
      </c>
      <c r="K4268" t="str">
        <f>IFERROR(VLOOKUP(D4268,プログラムデータ!A:N,14,0),"")</f>
        <v/>
      </c>
      <c r="L4268" t="str">
        <f t="shared" si="133"/>
        <v xml:space="preserve">    </v>
      </c>
      <c r="M4268" t="str">
        <f>IFERROR(VLOOKUP(J4268,色々!M:P,4,0),"")</f>
        <v/>
      </c>
      <c r="N4268" t="str">
        <f>IFERROR(記録__2[[#This Row],[競技番号]],"")</f>
        <v/>
      </c>
      <c r="O4268" t="str">
        <f>IFERROR(記録__2[[#This Row],[選手番号]],"")</f>
        <v/>
      </c>
    </row>
    <row r="4269" spans="1:15" x14ac:dyDescent="0.2">
      <c r="A4269" t="str">
        <f>IFERROR(VLOOKUP(N4269,プログラム!B:C,2,0),"")</f>
        <v/>
      </c>
      <c r="B4269" t="str">
        <f t="shared" si="132"/>
        <v/>
      </c>
      <c r="C4269" t="str">
        <f>IFERROR(VLOOKUP(B4269,チーム番号!E:F,2,0),"")</f>
        <v/>
      </c>
      <c r="D4269" t="str">
        <f>IFERROR(VLOOKUP(N4269,プログラム!B:C,2,0),"")</f>
        <v/>
      </c>
      <c r="E4269" t="str">
        <f>IFERROR(記録__2[[#This Row],[組]],"")</f>
        <v/>
      </c>
      <c r="F4269" t="str">
        <f>IFERROR(記録__2[[#This Row],[水路]],"")</f>
        <v/>
      </c>
      <c r="G4269" t="str">
        <f>IFERROR(VLOOKUP(D4269,プログラムデータ!A:N,12,0),"")</f>
        <v/>
      </c>
      <c r="H4269" t="str">
        <f>IFERROR(VLOOKUP(D4269,プログラムデータ!A:N,13,0),"")</f>
        <v/>
      </c>
      <c r="I4269" t="str">
        <f>IFERROR(VLOOKUP(D4269,プログラムデータ!A:N,11,0),"")</f>
        <v/>
      </c>
      <c r="J4269" t="str">
        <f>IFERROR(VLOOKUP(D4269,プログラムデータ!A:N,10,0),"")</f>
        <v/>
      </c>
      <c r="K4269" t="str">
        <f>IFERROR(VLOOKUP(D4269,プログラムデータ!A:N,14,0),"")</f>
        <v/>
      </c>
      <c r="L4269" t="str">
        <f t="shared" si="133"/>
        <v xml:space="preserve">    </v>
      </c>
      <c r="M4269" t="str">
        <f>IFERROR(VLOOKUP(J4269,色々!M:P,4,0),"")</f>
        <v/>
      </c>
      <c r="N4269" t="str">
        <f>IFERROR(記録__2[[#This Row],[競技番号]],"")</f>
        <v/>
      </c>
      <c r="O4269" t="str">
        <f>IFERROR(記録__2[[#This Row],[選手番号]],"")</f>
        <v/>
      </c>
    </row>
    <row r="4270" spans="1:15" x14ac:dyDescent="0.2">
      <c r="A4270" t="str">
        <f>IFERROR(VLOOKUP(N4270,プログラム!B:C,2,0),"")</f>
        <v/>
      </c>
      <c r="B4270" t="str">
        <f t="shared" si="132"/>
        <v/>
      </c>
      <c r="C4270" t="str">
        <f>IFERROR(VLOOKUP(B4270,チーム番号!E:F,2,0),"")</f>
        <v/>
      </c>
      <c r="D4270" t="str">
        <f>IFERROR(VLOOKUP(N4270,プログラム!B:C,2,0),"")</f>
        <v/>
      </c>
      <c r="E4270" t="str">
        <f>IFERROR(記録__2[[#This Row],[組]],"")</f>
        <v/>
      </c>
      <c r="F4270" t="str">
        <f>IFERROR(記録__2[[#This Row],[水路]],"")</f>
        <v/>
      </c>
      <c r="G4270" t="str">
        <f>IFERROR(VLOOKUP(D4270,プログラムデータ!A:N,12,0),"")</f>
        <v/>
      </c>
      <c r="H4270" t="str">
        <f>IFERROR(VLOOKUP(D4270,プログラムデータ!A:N,13,0),"")</f>
        <v/>
      </c>
      <c r="I4270" t="str">
        <f>IFERROR(VLOOKUP(D4270,プログラムデータ!A:N,11,0),"")</f>
        <v/>
      </c>
      <c r="J4270" t="str">
        <f>IFERROR(VLOOKUP(D4270,プログラムデータ!A:N,10,0),"")</f>
        <v/>
      </c>
      <c r="K4270" t="str">
        <f>IFERROR(VLOOKUP(D4270,プログラムデータ!A:N,14,0),"")</f>
        <v/>
      </c>
      <c r="L4270" t="str">
        <f t="shared" si="133"/>
        <v xml:space="preserve">    </v>
      </c>
      <c r="M4270" t="str">
        <f>IFERROR(VLOOKUP(J4270,色々!M:P,4,0),"")</f>
        <v/>
      </c>
      <c r="N4270" t="str">
        <f>IFERROR(記録__2[[#This Row],[競技番号]],"")</f>
        <v/>
      </c>
      <c r="O4270" t="str">
        <f>IFERROR(記録__2[[#This Row],[選手番号]],"")</f>
        <v/>
      </c>
    </row>
    <row r="4271" spans="1:15" x14ac:dyDescent="0.2">
      <c r="A4271" t="str">
        <f>IFERROR(VLOOKUP(N4271,プログラム!B:C,2,0),"")</f>
        <v/>
      </c>
      <c r="B4271" t="str">
        <f t="shared" si="132"/>
        <v/>
      </c>
      <c r="C4271" t="str">
        <f>IFERROR(VLOOKUP(B4271,チーム番号!E:F,2,0),"")</f>
        <v/>
      </c>
      <c r="D4271" t="str">
        <f>IFERROR(VLOOKUP(N4271,プログラム!B:C,2,0),"")</f>
        <v/>
      </c>
      <c r="E4271" t="str">
        <f>IFERROR(記録__2[[#This Row],[組]],"")</f>
        <v/>
      </c>
      <c r="F4271" t="str">
        <f>IFERROR(記録__2[[#This Row],[水路]],"")</f>
        <v/>
      </c>
      <c r="G4271" t="str">
        <f>IFERROR(VLOOKUP(D4271,プログラムデータ!A:N,12,0),"")</f>
        <v/>
      </c>
      <c r="H4271" t="str">
        <f>IFERROR(VLOOKUP(D4271,プログラムデータ!A:N,13,0),"")</f>
        <v/>
      </c>
      <c r="I4271" t="str">
        <f>IFERROR(VLOOKUP(D4271,プログラムデータ!A:N,11,0),"")</f>
        <v/>
      </c>
      <c r="J4271" t="str">
        <f>IFERROR(VLOOKUP(D4271,プログラムデータ!A:N,10,0),"")</f>
        <v/>
      </c>
      <c r="K4271" t="str">
        <f>IFERROR(VLOOKUP(D4271,プログラムデータ!A:N,14,0),"")</f>
        <v/>
      </c>
      <c r="L4271" t="str">
        <f t="shared" si="133"/>
        <v xml:space="preserve">    </v>
      </c>
      <c r="M4271" t="str">
        <f>IFERROR(VLOOKUP(J4271,色々!M:P,4,0),"")</f>
        <v/>
      </c>
      <c r="N4271" t="str">
        <f>IFERROR(記録__2[[#This Row],[競技番号]],"")</f>
        <v/>
      </c>
      <c r="O4271" t="str">
        <f>IFERROR(記録__2[[#This Row],[選手番号]],"")</f>
        <v/>
      </c>
    </row>
    <row r="4272" spans="1:15" x14ac:dyDescent="0.2">
      <c r="A4272" t="str">
        <f>IFERROR(VLOOKUP(N4272,プログラム!B:C,2,0),"")</f>
        <v/>
      </c>
      <c r="B4272" t="str">
        <f t="shared" si="132"/>
        <v/>
      </c>
      <c r="C4272" t="str">
        <f>IFERROR(VLOOKUP(B4272,チーム番号!E:F,2,0),"")</f>
        <v/>
      </c>
      <c r="D4272" t="str">
        <f>IFERROR(VLOOKUP(N4272,プログラム!B:C,2,0),"")</f>
        <v/>
      </c>
      <c r="E4272" t="str">
        <f>IFERROR(記録__2[[#This Row],[組]],"")</f>
        <v/>
      </c>
      <c r="F4272" t="str">
        <f>IFERROR(記録__2[[#This Row],[水路]],"")</f>
        <v/>
      </c>
      <c r="G4272" t="str">
        <f>IFERROR(VLOOKUP(D4272,プログラムデータ!A:N,12,0),"")</f>
        <v/>
      </c>
      <c r="H4272" t="str">
        <f>IFERROR(VLOOKUP(D4272,プログラムデータ!A:N,13,0),"")</f>
        <v/>
      </c>
      <c r="I4272" t="str">
        <f>IFERROR(VLOOKUP(D4272,プログラムデータ!A:N,11,0),"")</f>
        <v/>
      </c>
      <c r="J4272" t="str">
        <f>IFERROR(VLOOKUP(D4272,プログラムデータ!A:N,10,0),"")</f>
        <v/>
      </c>
      <c r="K4272" t="str">
        <f>IFERROR(VLOOKUP(D4272,プログラムデータ!A:N,14,0),"")</f>
        <v/>
      </c>
      <c r="L4272" t="str">
        <f t="shared" si="133"/>
        <v xml:space="preserve">    </v>
      </c>
      <c r="M4272" t="str">
        <f>IFERROR(VLOOKUP(J4272,色々!M:P,4,0),"")</f>
        <v/>
      </c>
      <c r="N4272" t="str">
        <f>IFERROR(記録__2[[#This Row],[競技番号]],"")</f>
        <v/>
      </c>
      <c r="O4272" t="str">
        <f>IFERROR(記録__2[[#This Row],[選手番号]],"")</f>
        <v/>
      </c>
    </row>
    <row r="4273" spans="1:15" x14ac:dyDescent="0.2">
      <c r="A4273" t="str">
        <f>IFERROR(VLOOKUP(N4273,プログラム!B:C,2,0),"")</f>
        <v/>
      </c>
      <c r="B4273" t="str">
        <f t="shared" si="132"/>
        <v/>
      </c>
      <c r="C4273" t="str">
        <f>IFERROR(VLOOKUP(B4273,チーム番号!E:F,2,0),"")</f>
        <v/>
      </c>
      <c r="D4273" t="str">
        <f>IFERROR(VLOOKUP(N4273,プログラム!B:C,2,0),"")</f>
        <v/>
      </c>
      <c r="E4273" t="str">
        <f>IFERROR(記録__2[[#This Row],[組]],"")</f>
        <v/>
      </c>
      <c r="F4273" t="str">
        <f>IFERROR(記録__2[[#This Row],[水路]],"")</f>
        <v/>
      </c>
      <c r="G4273" t="str">
        <f>IFERROR(VLOOKUP(D4273,プログラムデータ!A:N,12,0),"")</f>
        <v/>
      </c>
      <c r="H4273" t="str">
        <f>IFERROR(VLOOKUP(D4273,プログラムデータ!A:N,13,0),"")</f>
        <v/>
      </c>
      <c r="I4273" t="str">
        <f>IFERROR(VLOOKUP(D4273,プログラムデータ!A:N,11,0),"")</f>
        <v/>
      </c>
      <c r="J4273" t="str">
        <f>IFERROR(VLOOKUP(D4273,プログラムデータ!A:N,10,0),"")</f>
        <v/>
      </c>
      <c r="K4273" t="str">
        <f>IFERROR(VLOOKUP(D4273,プログラムデータ!A:N,14,0),"")</f>
        <v/>
      </c>
      <c r="L4273" t="str">
        <f t="shared" si="133"/>
        <v xml:space="preserve">    </v>
      </c>
      <c r="M4273" t="str">
        <f>IFERROR(VLOOKUP(J4273,色々!M:P,4,0),"")</f>
        <v/>
      </c>
      <c r="N4273" t="str">
        <f>IFERROR(記録__2[[#This Row],[競技番号]],"")</f>
        <v/>
      </c>
      <c r="O4273" t="str">
        <f>IFERROR(記録__2[[#This Row],[選手番号]],"")</f>
        <v/>
      </c>
    </row>
    <row r="4274" spans="1:15" x14ac:dyDescent="0.2">
      <c r="A4274" t="str">
        <f>IFERROR(VLOOKUP(N4274,プログラム!B:C,2,0),"")</f>
        <v/>
      </c>
      <c r="B4274" t="str">
        <f t="shared" si="132"/>
        <v/>
      </c>
      <c r="C4274" t="str">
        <f>IFERROR(VLOOKUP(B4274,チーム番号!E:F,2,0),"")</f>
        <v/>
      </c>
      <c r="D4274" t="str">
        <f>IFERROR(VLOOKUP(N4274,プログラム!B:C,2,0),"")</f>
        <v/>
      </c>
      <c r="E4274" t="str">
        <f>IFERROR(記録__2[[#This Row],[組]],"")</f>
        <v/>
      </c>
      <c r="F4274" t="str">
        <f>IFERROR(記録__2[[#This Row],[水路]],"")</f>
        <v/>
      </c>
      <c r="G4274" t="str">
        <f>IFERROR(VLOOKUP(D4274,プログラムデータ!A:N,12,0),"")</f>
        <v/>
      </c>
      <c r="H4274" t="str">
        <f>IFERROR(VLOOKUP(D4274,プログラムデータ!A:N,13,0),"")</f>
        <v/>
      </c>
      <c r="I4274" t="str">
        <f>IFERROR(VLOOKUP(D4274,プログラムデータ!A:N,11,0),"")</f>
        <v/>
      </c>
      <c r="J4274" t="str">
        <f>IFERROR(VLOOKUP(D4274,プログラムデータ!A:N,10,0),"")</f>
        <v/>
      </c>
      <c r="K4274" t="str">
        <f>IFERROR(VLOOKUP(D4274,プログラムデータ!A:N,14,0),"")</f>
        <v/>
      </c>
      <c r="L4274" t="str">
        <f t="shared" si="133"/>
        <v xml:space="preserve">    </v>
      </c>
      <c r="M4274" t="str">
        <f>IFERROR(VLOOKUP(J4274,色々!M:P,4,0),"")</f>
        <v/>
      </c>
      <c r="N4274" t="str">
        <f>IFERROR(記録__2[[#This Row],[競技番号]],"")</f>
        <v/>
      </c>
      <c r="O4274" t="str">
        <f>IFERROR(記録__2[[#This Row],[選手番号]],"")</f>
        <v/>
      </c>
    </row>
    <row r="4275" spans="1:15" x14ac:dyDescent="0.2">
      <c r="A4275" t="str">
        <f>IFERROR(VLOOKUP(N4275,プログラム!B:C,2,0),"")</f>
        <v/>
      </c>
      <c r="B4275" t="str">
        <f t="shared" si="132"/>
        <v/>
      </c>
      <c r="C4275" t="str">
        <f>IFERROR(VLOOKUP(B4275,チーム番号!E:F,2,0),"")</f>
        <v/>
      </c>
      <c r="D4275" t="str">
        <f>IFERROR(VLOOKUP(N4275,プログラム!B:C,2,0),"")</f>
        <v/>
      </c>
      <c r="E4275" t="str">
        <f>IFERROR(記録__2[[#This Row],[組]],"")</f>
        <v/>
      </c>
      <c r="F4275" t="str">
        <f>IFERROR(記録__2[[#This Row],[水路]],"")</f>
        <v/>
      </c>
      <c r="G4275" t="str">
        <f>IFERROR(VLOOKUP(D4275,プログラムデータ!A:N,12,0),"")</f>
        <v/>
      </c>
      <c r="H4275" t="str">
        <f>IFERROR(VLOOKUP(D4275,プログラムデータ!A:N,13,0),"")</f>
        <v/>
      </c>
      <c r="I4275" t="str">
        <f>IFERROR(VLOOKUP(D4275,プログラムデータ!A:N,11,0),"")</f>
        <v/>
      </c>
      <c r="J4275" t="str">
        <f>IFERROR(VLOOKUP(D4275,プログラムデータ!A:N,10,0),"")</f>
        <v/>
      </c>
      <c r="K4275" t="str">
        <f>IFERROR(VLOOKUP(D4275,プログラムデータ!A:N,14,0),"")</f>
        <v/>
      </c>
      <c r="L4275" t="str">
        <f t="shared" si="133"/>
        <v xml:space="preserve">    </v>
      </c>
      <c r="M4275" t="str">
        <f>IFERROR(VLOOKUP(J4275,色々!M:P,4,0),"")</f>
        <v/>
      </c>
      <c r="N4275" t="str">
        <f>IFERROR(記録__2[[#This Row],[競技番号]],"")</f>
        <v/>
      </c>
      <c r="O4275" t="str">
        <f>IFERROR(記録__2[[#This Row],[選手番号]],"")</f>
        <v/>
      </c>
    </row>
    <row r="4276" spans="1:15" x14ac:dyDescent="0.2">
      <c r="A4276" t="str">
        <f>IFERROR(VLOOKUP(N4276,プログラム!B:C,2,0),"")</f>
        <v/>
      </c>
      <c r="B4276" t="str">
        <f t="shared" si="132"/>
        <v/>
      </c>
      <c r="C4276" t="str">
        <f>IFERROR(VLOOKUP(B4276,チーム番号!E:F,2,0),"")</f>
        <v/>
      </c>
      <c r="D4276" t="str">
        <f>IFERROR(VLOOKUP(N4276,プログラム!B:C,2,0),"")</f>
        <v/>
      </c>
      <c r="E4276" t="str">
        <f>IFERROR(記録__2[[#This Row],[組]],"")</f>
        <v/>
      </c>
      <c r="F4276" t="str">
        <f>IFERROR(記録__2[[#This Row],[水路]],"")</f>
        <v/>
      </c>
      <c r="G4276" t="str">
        <f>IFERROR(VLOOKUP(D4276,プログラムデータ!A:N,12,0),"")</f>
        <v/>
      </c>
      <c r="H4276" t="str">
        <f>IFERROR(VLOOKUP(D4276,プログラムデータ!A:N,13,0),"")</f>
        <v/>
      </c>
      <c r="I4276" t="str">
        <f>IFERROR(VLOOKUP(D4276,プログラムデータ!A:N,11,0),"")</f>
        <v/>
      </c>
      <c r="J4276" t="str">
        <f>IFERROR(VLOOKUP(D4276,プログラムデータ!A:N,10,0),"")</f>
        <v/>
      </c>
      <c r="K4276" t="str">
        <f>IFERROR(VLOOKUP(D4276,プログラムデータ!A:N,14,0),"")</f>
        <v/>
      </c>
      <c r="L4276" t="str">
        <f t="shared" si="133"/>
        <v xml:space="preserve">    </v>
      </c>
      <c r="M4276" t="str">
        <f>IFERROR(VLOOKUP(J4276,色々!M:P,4,0),"")</f>
        <v/>
      </c>
      <c r="N4276" t="str">
        <f>IFERROR(記録__2[[#This Row],[競技番号]],"")</f>
        <v/>
      </c>
      <c r="O4276" t="str">
        <f>IFERROR(記録__2[[#This Row],[選手番号]],"")</f>
        <v/>
      </c>
    </row>
    <row r="4277" spans="1:15" x14ac:dyDescent="0.2">
      <c r="A4277" t="str">
        <f>IFERROR(VLOOKUP(N4277,プログラム!B:C,2,0),"")</f>
        <v/>
      </c>
      <c r="B4277" t="str">
        <f t="shared" si="132"/>
        <v/>
      </c>
      <c r="C4277" t="str">
        <f>IFERROR(VLOOKUP(B4277,チーム番号!E:F,2,0),"")</f>
        <v/>
      </c>
      <c r="D4277" t="str">
        <f>IFERROR(VLOOKUP(N4277,プログラム!B:C,2,0),"")</f>
        <v/>
      </c>
      <c r="E4277" t="str">
        <f>IFERROR(記録__2[[#This Row],[組]],"")</f>
        <v/>
      </c>
      <c r="F4277" t="str">
        <f>IFERROR(記録__2[[#This Row],[水路]],"")</f>
        <v/>
      </c>
      <c r="G4277" t="str">
        <f>IFERROR(VLOOKUP(D4277,プログラムデータ!A:N,12,0),"")</f>
        <v/>
      </c>
      <c r="H4277" t="str">
        <f>IFERROR(VLOOKUP(D4277,プログラムデータ!A:N,13,0),"")</f>
        <v/>
      </c>
      <c r="I4277" t="str">
        <f>IFERROR(VLOOKUP(D4277,プログラムデータ!A:N,11,0),"")</f>
        <v/>
      </c>
      <c r="J4277" t="str">
        <f>IFERROR(VLOOKUP(D4277,プログラムデータ!A:N,10,0),"")</f>
        <v/>
      </c>
      <c r="K4277" t="str">
        <f>IFERROR(VLOOKUP(D4277,プログラムデータ!A:N,14,0),"")</f>
        <v/>
      </c>
      <c r="L4277" t="str">
        <f t="shared" si="133"/>
        <v xml:space="preserve">    </v>
      </c>
      <c r="M4277" t="str">
        <f>IFERROR(VLOOKUP(J4277,色々!M:P,4,0),"")</f>
        <v/>
      </c>
      <c r="N4277" t="str">
        <f>IFERROR(記録__2[[#This Row],[競技番号]],"")</f>
        <v/>
      </c>
      <c r="O4277" t="str">
        <f>IFERROR(記録__2[[#This Row],[選手番号]],"")</f>
        <v/>
      </c>
    </row>
    <row r="4278" spans="1:15" x14ac:dyDescent="0.2">
      <c r="A4278" t="str">
        <f>IFERROR(VLOOKUP(N4278,プログラム!B:C,2,0),"")</f>
        <v/>
      </c>
      <c r="B4278" t="str">
        <f t="shared" si="132"/>
        <v/>
      </c>
      <c r="C4278" t="str">
        <f>IFERROR(VLOOKUP(B4278,チーム番号!E:F,2,0),"")</f>
        <v/>
      </c>
      <c r="D4278" t="str">
        <f>IFERROR(VLOOKUP(N4278,プログラム!B:C,2,0),"")</f>
        <v/>
      </c>
      <c r="E4278" t="str">
        <f>IFERROR(記録__2[[#This Row],[組]],"")</f>
        <v/>
      </c>
      <c r="F4278" t="str">
        <f>IFERROR(記録__2[[#This Row],[水路]],"")</f>
        <v/>
      </c>
      <c r="G4278" t="str">
        <f>IFERROR(VLOOKUP(D4278,プログラムデータ!A:N,12,0),"")</f>
        <v/>
      </c>
      <c r="H4278" t="str">
        <f>IFERROR(VLOOKUP(D4278,プログラムデータ!A:N,13,0),"")</f>
        <v/>
      </c>
      <c r="I4278" t="str">
        <f>IFERROR(VLOOKUP(D4278,プログラムデータ!A:N,11,0),"")</f>
        <v/>
      </c>
      <c r="J4278" t="str">
        <f>IFERROR(VLOOKUP(D4278,プログラムデータ!A:N,10,0),"")</f>
        <v/>
      </c>
      <c r="K4278" t="str">
        <f>IFERROR(VLOOKUP(D4278,プログラムデータ!A:N,14,0),"")</f>
        <v/>
      </c>
      <c r="L4278" t="str">
        <f t="shared" si="133"/>
        <v xml:space="preserve">    </v>
      </c>
      <c r="M4278" t="str">
        <f>IFERROR(VLOOKUP(J4278,色々!M:P,4,0),"")</f>
        <v/>
      </c>
      <c r="N4278" t="str">
        <f>IFERROR(記録__2[[#This Row],[競技番号]],"")</f>
        <v/>
      </c>
      <c r="O4278" t="str">
        <f>IFERROR(記録__2[[#This Row],[選手番号]],"")</f>
        <v/>
      </c>
    </row>
    <row r="4279" spans="1:15" x14ac:dyDescent="0.2">
      <c r="A4279" t="str">
        <f>IFERROR(VLOOKUP(N4279,プログラム!B:C,2,0),"")</f>
        <v/>
      </c>
      <c r="B4279" t="str">
        <f t="shared" si="132"/>
        <v/>
      </c>
      <c r="C4279" t="str">
        <f>IFERROR(VLOOKUP(B4279,チーム番号!E:F,2,0),"")</f>
        <v/>
      </c>
      <c r="D4279" t="str">
        <f>IFERROR(VLOOKUP(N4279,プログラム!B:C,2,0),"")</f>
        <v/>
      </c>
      <c r="E4279" t="str">
        <f>IFERROR(記録__2[[#This Row],[組]],"")</f>
        <v/>
      </c>
      <c r="F4279" t="str">
        <f>IFERROR(記録__2[[#This Row],[水路]],"")</f>
        <v/>
      </c>
      <c r="G4279" t="str">
        <f>IFERROR(VLOOKUP(D4279,プログラムデータ!A:N,12,0),"")</f>
        <v/>
      </c>
      <c r="H4279" t="str">
        <f>IFERROR(VLOOKUP(D4279,プログラムデータ!A:N,13,0),"")</f>
        <v/>
      </c>
      <c r="I4279" t="str">
        <f>IFERROR(VLOOKUP(D4279,プログラムデータ!A:N,11,0),"")</f>
        <v/>
      </c>
      <c r="J4279" t="str">
        <f>IFERROR(VLOOKUP(D4279,プログラムデータ!A:N,10,0),"")</f>
        <v/>
      </c>
      <c r="K4279" t="str">
        <f>IFERROR(VLOOKUP(D4279,プログラムデータ!A:N,14,0),"")</f>
        <v/>
      </c>
      <c r="L4279" t="str">
        <f t="shared" si="133"/>
        <v xml:space="preserve">    </v>
      </c>
      <c r="M4279" t="str">
        <f>IFERROR(VLOOKUP(J4279,色々!M:P,4,0),"")</f>
        <v/>
      </c>
      <c r="N4279" t="str">
        <f>IFERROR(記録__2[[#This Row],[競技番号]],"")</f>
        <v/>
      </c>
      <c r="O4279" t="str">
        <f>IFERROR(記録__2[[#This Row],[選手番号]],"")</f>
        <v/>
      </c>
    </row>
    <row r="4280" spans="1:15" x14ac:dyDescent="0.2">
      <c r="A4280" t="str">
        <f>IFERROR(VLOOKUP(N4280,プログラム!B:C,2,0),"")</f>
        <v/>
      </c>
      <c r="B4280" t="str">
        <f t="shared" si="132"/>
        <v/>
      </c>
      <c r="C4280" t="str">
        <f>IFERROR(VLOOKUP(B4280,チーム番号!E:F,2,0),"")</f>
        <v/>
      </c>
      <c r="D4280" t="str">
        <f>IFERROR(VLOOKUP(N4280,プログラム!B:C,2,0),"")</f>
        <v/>
      </c>
      <c r="E4280" t="str">
        <f>IFERROR(記録__2[[#This Row],[組]],"")</f>
        <v/>
      </c>
      <c r="F4280" t="str">
        <f>IFERROR(記録__2[[#This Row],[水路]],"")</f>
        <v/>
      </c>
      <c r="G4280" t="str">
        <f>IFERROR(VLOOKUP(D4280,プログラムデータ!A:N,12,0),"")</f>
        <v/>
      </c>
      <c r="H4280" t="str">
        <f>IFERROR(VLOOKUP(D4280,プログラムデータ!A:N,13,0),"")</f>
        <v/>
      </c>
      <c r="I4280" t="str">
        <f>IFERROR(VLOOKUP(D4280,プログラムデータ!A:N,11,0),"")</f>
        <v/>
      </c>
      <c r="J4280" t="str">
        <f>IFERROR(VLOOKUP(D4280,プログラムデータ!A:N,10,0),"")</f>
        <v/>
      </c>
      <c r="K4280" t="str">
        <f>IFERROR(VLOOKUP(D4280,プログラムデータ!A:N,14,0),"")</f>
        <v/>
      </c>
      <c r="L4280" t="str">
        <f t="shared" si="133"/>
        <v xml:space="preserve">    </v>
      </c>
      <c r="M4280" t="str">
        <f>IFERROR(VLOOKUP(J4280,色々!M:P,4,0),"")</f>
        <v/>
      </c>
      <c r="N4280" t="str">
        <f>IFERROR(記録__2[[#This Row],[競技番号]],"")</f>
        <v/>
      </c>
      <c r="O4280" t="str">
        <f>IFERROR(記録__2[[#This Row],[選手番号]],"")</f>
        <v/>
      </c>
    </row>
    <row r="4281" spans="1:15" x14ac:dyDescent="0.2">
      <c r="A4281" t="str">
        <f>IFERROR(VLOOKUP(N4281,プログラム!B:C,2,0),"")</f>
        <v/>
      </c>
      <c r="B4281" t="str">
        <f t="shared" si="132"/>
        <v/>
      </c>
      <c r="C4281" t="str">
        <f>IFERROR(VLOOKUP(B4281,チーム番号!E:F,2,0),"")</f>
        <v/>
      </c>
      <c r="D4281" t="str">
        <f>IFERROR(VLOOKUP(N4281,プログラム!B:C,2,0),"")</f>
        <v/>
      </c>
      <c r="E4281" t="str">
        <f>IFERROR(記録__2[[#This Row],[組]],"")</f>
        <v/>
      </c>
      <c r="F4281" t="str">
        <f>IFERROR(記録__2[[#This Row],[水路]],"")</f>
        <v/>
      </c>
      <c r="G4281" t="str">
        <f>IFERROR(VLOOKUP(D4281,プログラムデータ!A:N,12,0),"")</f>
        <v/>
      </c>
      <c r="H4281" t="str">
        <f>IFERROR(VLOOKUP(D4281,プログラムデータ!A:N,13,0),"")</f>
        <v/>
      </c>
      <c r="I4281" t="str">
        <f>IFERROR(VLOOKUP(D4281,プログラムデータ!A:N,11,0),"")</f>
        <v/>
      </c>
      <c r="J4281" t="str">
        <f>IFERROR(VLOOKUP(D4281,プログラムデータ!A:N,10,0),"")</f>
        <v/>
      </c>
      <c r="K4281" t="str">
        <f>IFERROR(VLOOKUP(D4281,プログラムデータ!A:N,14,0),"")</f>
        <v/>
      </c>
      <c r="L4281" t="str">
        <f t="shared" si="133"/>
        <v xml:space="preserve">    </v>
      </c>
      <c r="M4281" t="str">
        <f>IFERROR(VLOOKUP(J4281,色々!M:P,4,0),"")</f>
        <v/>
      </c>
      <c r="N4281" t="str">
        <f>IFERROR(記録__2[[#This Row],[競技番号]],"")</f>
        <v/>
      </c>
      <c r="O4281" t="str">
        <f>IFERROR(記録__2[[#This Row],[選手番号]],"")</f>
        <v/>
      </c>
    </row>
    <row r="4282" spans="1:15" x14ac:dyDescent="0.2">
      <c r="A4282" t="str">
        <f>IFERROR(VLOOKUP(N4282,プログラム!B:C,2,0),"")</f>
        <v/>
      </c>
      <c r="B4282" t="str">
        <f t="shared" si="132"/>
        <v/>
      </c>
      <c r="C4282" t="str">
        <f>IFERROR(VLOOKUP(B4282,チーム番号!E:F,2,0),"")</f>
        <v/>
      </c>
      <c r="D4282" t="str">
        <f>IFERROR(VLOOKUP(N4282,プログラム!B:C,2,0),"")</f>
        <v/>
      </c>
      <c r="E4282" t="str">
        <f>IFERROR(記録__2[[#This Row],[組]],"")</f>
        <v/>
      </c>
      <c r="F4282" t="str">
        <f>IFERROR(記録__2[[#This Row],[水路]],"")</f>
        <v/>
      </c>
      <c r="G4282" t="str">
        <f>IFERROR(VLOOKUP(D4282,プログラムデータ!A:N,12,0),"")</f>
        <v/>
      </c>
      <c r="H4282" t="str">
        <f>IFERROR(VLOOKUP(D4282,プログラムデータ!A:N,13,0),"")</f>
        <v/>
      </c>
      <c r="I4282" t="str">
        <f>IFERROR(VLOOKUP(D4282,プログラムデータ!A:N,11,0),"")</f>
        <v/>
      </c>
      <c r="J4282" t="str">
        <f>IFERROR(VLOOKUP(D4282,プログラムデータ!A:N,10,0),"")</f>
        <v/>
      </c>
      <c r="K4282" t="str">
        <f>IFERROR(VLOOKUP(D4282,プログラムデータ!A:N,14,0),"")</f>
        <v/>
      </c>
      <c r="L4282" t="str">
        <f t="shared" si="133"/>
        <v xml:space="preserve">    </v>
      </c>
      <c r="M4282" t="str">
        <f>IFERROR(VLOOKUP(J4282,色々!M:P,4,0),"")</f>
        <v/>
      </c>
      <c r="N4282" t="str">
        <f>IFERROR(記録__2[[#This Row],[競技番号]],"")</f>
        <v/>
      </c>
      <c r="O4282" t="str">
        <f>IFERROR(記録__2[[#This Row],[選手番号]],"")</f>
        <v/>
      </c>
    </row>
    <row r="4283" spans="1:15" x14ac:dyDescent="0.2">
      <c r="A4283" t="str">
        <f>IFERROR(VLOOKUP(N4283,プログラム!B:C,2,0),"")</f>
        <v/>
      </c>
      <c r="B4283" t="str">
        <f t="shared" si="132"/>
        <v/>
      </c>
      <c r="C4283" t="str">
        <f>IFERROR(VLOOKUP(B4283,チーム番号!E:F,2,0),"")</f>
        <v/>
      </c>
      <c r="D4283" t="str">
        <f>IFERROR(VLOOKUP(N4283,プログラム!B:C,2,0),"")</f>
        <v/>
      </c>
      <c r="E4283" t="str">
        <f>IFERROR(記録__2[[#This Row],[組]],"")</f>
        <v/>
      </c>
      <c r="F4283" t="str">
        <f>IFERROR(記録__2[[#This Row],[水路]],"")</f>
        <v/>
      </c>
      <c r="G4283" t="str">
        <f>IFERROR(VLOOKUP(D4283,プログラムデータ!A:N,12,0),"")</f>
        <v/>
      </c>
      <c r="H4283" t="str">
        <f>IFERROR(VLOOKUP(D4283,プログラムデータ!A:N,13,0),"")</f>
        <v/>
      </c>
      <c r="I4283" t="str">
        <f>IFERROR(VLOOKUP(D4283,プログラムデータ!A:N,11,0),"")</f>
        <v/>
      </c>
      <c r="J4283" t="str">
        <f>IFERROR(VLOOKUP(D4283,プログラムデータ!A:N,10,0),"")</f>
        <v/>
      </c>
      <c r="K4283" t="str">
        <f>IFERROR(VLOOKUP(D4283,プログラムデータ!A:N,14,0),"")</f>
        <v/>
      </c>
      <c r="L4283" t="str">
        <f t="shared" si="133"/>
        <v xml:space="preserve">    </v>
      </c>
      <c r="M4283" t="str">
        <f>IFERROR(VLOOKUP(J4283,色々!M:P,4,0),"")</f>
        <v/>
      </c>
      <c r="N4283" t="str">
        <f>IFERROR(記録__2[[#This Row],[競技番号]],"")</f>
        <v/>
      </c>
      <c r="O4283" t="str">
        <f>IFERROR(記録__2[[#This Row],[選手番号]],"")</f>
        <v/>
      </c>
    </row>
    <row r="4284" spans="1:15" x14ac:dyDescent="0.2">
      <c r="A4284" t="str">
        <f>IFERROR(VLOOKUP(N4284,プログラム!B:C,2,0),"")</f>
        <v/>
      </c>
      <c r="B4284" t="str">
        <f t="shared" si="132"/>
        <v/>
      </c>
      <c r="C4284" t="str">
        <f>IFERROR(VLOOKUP(B4284,チーム番号!E:F,2,0),"")</f>
        <v/>
      </c>
      <c r="D4284" t="str">
        <f>IFERROR(VLOOKUP(N4284,プログラム!B:C,2,0),"")</f>
        <v/>
      </c>
      <c r="E4284" t="str">
        <f>IFERROR(記録__2[[#This Row],[組]],"")</f>
        <v/>
      </c>
      <c r="F4284" t="str">
        <f>IFERROR(記録__2[[#This Row],[水路]],"")</f>
        <v/>
      </c>
      <c r="G4284" t="str">
        <f>IFERROR(VLOOKUP(D4284,プログラムデータ!A:N,12,0),"")</f>
        <v/>
      </c>
      <c r="H4284" t="str">
        <f>IFERROR(VLOOKUP(D4284,プログラムデータ!A:N,13,0),"")</f>
        <v/>
      </c>
      <c r="I4284" t="str">
        <f>IFERROR(VLOOKUP(D4284,プログラムデータ!A:N,11,0),"")</f>
        <v/>
      </c>
      <c r="J4284" t="str">
        <f>IFERROR(VLOOKUP(D4284,プログラムデータ!A:N,10,0),"")</f>
        <v/>
      </c>
      <c r="K4284" t="str">
        <f>IFERROR(VLOOKUP(D4284,プログラムデータ!A:N,14,0),"")</f>
        <v/>
      </c>
      <c r="L4284" t="str">
        <f t="shared" si="133"/>
        <v xml:space="preserve">    </v>
      </c>
      <c r="M4284" t="str">
        <f>IFERROR(VLOOKUP(J4284,色々!M:P,4,0),"")</f>
        <v/>
      </c>
      <c r="N4284" t="str">
        <f>IFERROR(記録__2[[#This Row],[競技番号]],"")</f>
        <v/>
      </c>
      <c r="O4284" t="str">
        <f>IFERROR(記録__2[[#This Row],[選手番号]],"")</f>
        <v/>
      </c>
    </row>
    <row r="4285" spans="1:15" x14ac:dyDescent="0.2">
      <c r="A4285" t="str">
        <f>IFERROR(VLOOKUP(N4285,プログラム!B:C,2,0),"")</f>
        <v/>
      </c>
      <c r="B4285" t="str">
        <f t="shared" si="132"/>
        <v/>
      </c>
      <c r="C4285" t="str">
        <f>IFERROR(VLOOKUP(B4285,チーム番号!E:F,2,0),"")</f>
        <v/>
      </c>
      <c r="D4285" t="str">
        <f>IFERROR(VLOOKUP(N4285,プログラム!B:C,2,0),"")</f>
        <v/>
      </c>
      <c r="E4285" t="str">
        <f>IFERROR(記録__2[[#This Row],[組]],"")</f>
        <v/>
      </c>
      <c r="F4285" t="str">
        <f>IFERROR(記録__2[[#This Row],[水路]],"")</f>
        <v/>
      </c>
      <c r="G4285" t="str">
        <f>IFERROR(VLOOKUP(D4285,プログラムデータ!A:N,12,0),"")</f>
        <v/>
      </c>
      <c r="H4285" t="str">
        <f>IFERROR(VLOOKUP(D4285,プログラムデータ!A:N,13,0),"")</f>
        <v/>
      </c>
      <c r="I4285" t="str">
        <f>IFERROR(VLOOKUP(D4285,プログラムデータ!A:N,11,0),"")</f>
        <v/>
      </c>
      <c r="J4285" t="str">
        <f>IFERROR(VLOOKUP(D4285,プログラムデータ!A:N,10,0),"")</f>
        <v/>
      </c>
      <c r="K4285" t="str">
        <f>IFERROR(VLOOKUP(D4285,プログラムデータ!A:N,14,0),"")</f>
        <v/>
      </c>
      <c r="L4285" t="str">
        <f t="shared" si="133"/>
        <v xml:space="preserve">    </v>
      </c>
      <c r="M4285" t="str">
        <f>IFERROR(VLOOKUP(J4285,色々!M:P,4,0),"")</f>
        <v/>
      </c>
      <c r="N4285" t="str">
        <f>IFERROR(記録__2[[#This Row],[競技番号]],"")</f>
        <v/>
      </c>
      <c r="O4285" t="str">
        <f>IFERROR(記録__2[[#This Row],[選手番号]],"")</f>
        <v/>
      </c>
    </row>
    <row r="4286" spans="1:15" x14ac:dyDescent="0.2">
      <c r="A4286" t="str">
        <f>IFERROR(VLOOKUP(N4286,プログラム!B:C,2,0),"")</f>
        <v/>
      </c>
      <c r="B4286" t="str">
        <f t="shared" si="132"/>
        <v/>
      </c>
      <c r="C4286" t="str">
        <f>IFERROR(VLOOKUP(B4286,チーム番号!E:F,2,0),"")</f>
        <v/>
      </c>
      <c r="D4286" t="str">
        <f>IFERROR(VLOOKUP(N4286,プログラム!B:C,2,0),"")</f>
        <v/>
      </c>
      <c r="E4286" t="str">
        <f>IFERROR(記録__2[[#This Row],[組]],"")</f>
        <v/>
      </c>
      <c r="F4286" t="str">
        <f>IFERROR(記録__2[[#This Row],[水路]],"")</f>
        <v/>
      </c>
      <c r="G4286" t="str">
        <f>IFERROR(VLOOKUP(D4286,プログラムデータ!A:N,12,0),"")</f>
        <v/>
      </c>
      <c r="H4286" t="str">
        <f>IFERROR(VLOOKUP(D4286,プログラムデータ!A:N,13,0),"")</f>
        <v/>
      </c>
      <c r="I4286" t="str">
        <f>IFERROR(VLOOKUP(D4286,プログラムデータ!A:N,11,0),"")</f>
        <v/>
      </c>
      <c r="J4286" t="str">
        <f>IFERROR(VLOOKUP(D4286,プログラムデータ!A:N,10,0),"")</f>
        <v/>
      </c>
      <c r="K4286" t="str">
        <f>IFERROR(VLOOKUP(D4286,プログラムデータ!A:N,14,0),"")</f>
        <v/>
      </c>
      <c r="L4286" t="str">
        <f t="shared" si="133"/>
        <v xml:space="preserve">    </v>
      </c>
      <c r="M4286" t="str">
        <f>IFERROR(VLOOKUP(J4286,色々!M:P,4,0),"")</f>
        <v/>
      </c>
      <c r="N4286" t="str">
        <f>IFERROR(記録__2[[#This Row],[競技番号]],"")</f>
        <v/>
      </c>
      <c r="O4286" t="str">
        <f>IFERROR(記録__2[[#This Row],[選手番号]],"")</f>
        <v/>
      </c>
    </row>
    <row r="4287" spans="1:15" x14ac:dyDescent="0.2">
      <c r="A4287" t="str">
        <f>IFERROR(VLOOKUP(N4287,プログラム!B:C,2,0),"")</f>
        <v/>
      </c>
      <c r="B4287" t="str">
        <f t="shared" si="132"/>
        <v/>
      </c>
      <c r="C4287" t="str">
        <f>IFERROR(VLOOKUP(B4287,チーム番号!E:F,2,0),"")</f>
        <v/>
      </c>
      <c r="D4287" t="str">
        <f>IFERROR(VLOOKUP(N4287,プログラム!B:C,2,0),"")</f>
        <v/>
      </c>
      <c r="E4287" t="str">
        <f>IFERROR(記録__2[[#This Row],[組]],"")</f>
        <v/>
      </c>
      <c r="F4287" t="str">
        <f>IFERROR(記録__2[[#This Row],[水路]],"")</f>
        <v/>
      </c>
      <c r="G4287" t="str">
        <f>IFERROR(VLOOKUP(D4287,プログラムデータ!A:N,12,0),"")</f>
        <v/>
      </c>
      <c r="H4287" t="str">
        <f>IFERROR(VLOOKUP(D4287,プログラムデータ!A:N,13,0),"")</f>
        <v/>
      </c>
      <c r="I4287" t="str">
        <f>IFERROR(VLOOKUP(D4287,プログラムデータ!A:N,11,0),"")</f>
        <v/>
      </c>
      <c r="J4287" t="str">
        <f>IFERROR(VLOOKUP(D4287,プログラムデータ!A:N,10,0),"")</f>
        <v/>
      </c>
      <c r="K4287" t="str">
        <f>IFERROR(VLOOKUP(D4287,プログラムデータ!A:N,14,0),"")</f>
        <v/>
      </c>
      <c r="L4287" t="str">
        <f t="shared" si="133"/>
        <v xml:space="preserve">    </v>
      </c>
      <c r="M4287" t="str">
        <f>IFERROR(VLOOKUP(J4287,色々!M:P,4,0),"")</f>
        <v/>
      </c>
      <c r="N4287" t="str">
        <f>IFERROR(記録__2[[#This Row],[競技番号]],"")</f>
        <v/>
      </c>
      <c r="O4287" t="str">
        <f>IFERROR(記録__2[[#This Row],[選手番号]],"")</f>
        <v/>
      </c>
    </row>
    <row r="4288" spans="1:15" x14ac:dyDescent="0.2">
      <c r="A4288" t="str">
        <f>IFERROR(VLOOKUP(N4288,プログラム!B:C,2,0),"")</f>
        <v/>
      </c>
      <c r="B4288" t="str">
        <f t="shared" si="132"/>
        <v/>
      </c>
      <c r="C4288" t="str">
        <f>IFERROR(VLOOKUP(B4288,チーム番号!E:F,2,0),"")</f>
        <v/>
      </c>
      <c r="D4288" t="str">
        <f>IFERROR(VLOOKUP(N4288,プログラム!B:C,2,0),"")</f>
        <v/>
      </c>
      <c r="E4288" t="str">
        <f>IFERROR(記録__2[[#This Row],[組]],"")</f>
        <v/>
      </c>
      <c r="F4288" t="str">
        <f>IFERROR(記録__2[[#This Row],[水路]],"")</f>
        <v/>
      </c>
      <c r="G4288" t="str">
        <f>IFERROR(VLOOKUP(D4288,プログラムデータ!A:N,12,0),"")</f>
        <v/>
      </c>
      <c r="H4288" t="str">
        <f>IFERROR(VLOOKUP(D4288,プログラムデータ!A:N,13,0),"")</f>
        <v/>
      </c>
      <c r="I4288" t="str">
        <f>IFERROR(VLOOKUP(D4288,プログラムデータ!A:N,11,0),"")</f>
        <v/>
      </c>
      <c r="J4288" t="str">
        <f>IFERROR(VLOOKUP(D4288,プログラムデータ!A:N,10,0),"")</f>
        <v/>
      </c>
      <c r="K4288" t="str">
        <f>IFERROR(VLOOKUP(D4288,プログラムデータ!A:N,14,0),"")</f>
        <v/>
      </c>
      <c r="L4288" t="str">
        <f t="shared" si="133"/>
        <v xml:space="preserve">    </v>
      </c>
      <c r="M4288" t="str">
        <f>IFERROR(VLOOKUP(J4288,色々!M:P,4,0),"")</f>
        <v/>
      </c>
      <c r="N4288" t="str">
        <f>IFERROR(記録__2[[#This Row],[競技番号]],"")</f>
        <v/>
      </c>
      <c r="O4288" t="str">
        <f>IFERROR(記録__2[[#This Row],[選手番号]],"")</f>
        <v/>
      </c>
    </row>
    <row r="4289" spans="1:15" x14ac:dyDescent="0.2">
      <c r="A4289" t="str">
        <f>IFERROR(VLOOKUP(N4289,プログラム!B:C,2,0),"")</f>
        <v/>
      </c>
      <c r="B4289" t="str">
        <f t="shared" si="132"/>
        <v/>
      </c>
      <c r="C4289" t="str">
        <f>IFERROR(VLOOKUP(B4289,チーム番号!E:F,2,0),"")</f>
        <v/>
      </c>
      <c r="D4289" t="str">
        <f>IFERROR(VLOOKUP(N4289,プログラム!B:C,2,0),"")</f>
        <v/>
      </c>
      <c r="E4289" t="str">
        <f>IFERROR(記録__2[[#This Row],[組]],"")</f>
        <v/>
      </c>
      <c r="F4289" t="str">
        <f>IFERROR(記録__2[[#This Row],[水路]],"")</f>
        <v/>
      </c>
      <c r="G4289" t="str">
        <f>IFERROR(VLOOKUP(D4289,プログラムデータ!A:N,12,0),"")</f>
        <v/>
      </c>
      <c r="H4289" t="str">
        <f>IFERROR(VLOOKUP(D4289,プログラムデータ!A:N,13,0),"")</f>
        <v/>
      </c>
      <c r="I4289" t="str">
        <f>IFERROR(VLOOKUP(D4289,プログラムデータ!A:N,11,0),"")</f>
        <v/>
      </c>
      <c r="J4289" t="str">
        <f>IFERROR(VLOOKUP(D4289,プログラムデータ!A:N,10,0),"")</f>
        <v/>
      </c>
      <c r="K4289" t="str">
        <f>IFERROR(VLOOKUP(D4289,プログラムデータ!A:N,14,0),"")</f>
        <v/>
      </c>
      <c r="L4289" t="str">
        <f t="shared" si="133"/>
        <v xml:space="preserve">    </v>
      </c>
      <c r="M4289" t="str">
        <f>IFERROR(VLOOKUP(J4289,色々!M:P,4,0),"")</f>
        <v/>
      </c>
      <c r="N4289" t="str">
        <f>IFERROR(記録__2[[#This Row],[競技番号]],"")</f>
        <v/>
      </c>
      <c r="O4289" t="str">
        <f>IFERROR(記録__2[[#This Row],[選手番号]],"")</f>
        <v/>
      </c>
    </row>
    <row r="4290" spans="1:15" x14ac:dyDescent="0.2">
      <c r="A4290" t="str">
        <f>IFERROR(VLOOKUP(N4290,プログラム!B:C,2,0),"")</f>
        <v/>
      </c>
      <c r="B4290" t="str">
        <f t="shared" si="132"/>
        <v/>
      </c>
      <c r="C4290" t="str">
        <f>IFERROR(VLOOKUP(B4290,チーム番号!E:F,2,0),"")</f>
        <v/>
      </c>
      <c r="D4290" t="str">
        <f>IFERROR(VLOOKUP(N4290,プログラム!B:C,2,0),"")</f>
        <v/>
      </c>
      <c r="E4290" t="str">
        <f>IFERROR(記録__2[[#This Row],[組]],"")</f>
        <v/>
      </c>
      <c r="F4290" t="str">
        <f>IFERROR(記録__2[[#This Row],[水路]],"")</f>
        <v/>
      </c>
      <c r="G4290" t="str">
        <f>IFERROR(VLOOKUP(D4290,プログラムデータ!A:N,12,0),"")</f>
        <v/>
      </c>
      <c r="H4290" t="str">
        <f>IFERROR(VLOOKUP(D4290,プログラムデータ!A:N,13,0),"")</f>
        <v/>
      </c>
      <c r="I4290" t="str">
        <f>IFERROR(VLOOKUP(D4290,プログラムデータ!A:N,11,0),"")</f>
        <v/>
      </c>
      <c r="J4290" t="str">
        <f>IFERROR(VLOOKUP(D4290,プログラムデータ!A:N,10,0),"")</f>
        <v/>
      </c>
      <c r="K4290" t="str">
        <f>IFERROR(VLOOKUP(D4290,プログラムデータ!A:N,14,0),"")</f>
        <v/>
      </c>
      <c r="L4290" t="str">
        <f t="shared" si="133"/>
        <v xml:space="preserve">    </v>
      </c>
      <c r="M4290" t="str">
        <f>IFERROR(VLOOKUP(J4290,色々!M:P,4,0),"")</f>
        <v/>
      </c>
      <c r="N4290" t="str">
        <f>IFERROR(記録__2[[#This Row],[競技番号]],"")</f>
        <v/>
      </c>
      <c r="O4290" t="str">
        <f>IFERROR(記録__2[[#This Row],[選手番号]],"")</f>
        <v/>
      </c>
    </row>
    <row r="4291" spans="1:15" x14ac:dyDescent="0.2">
      <c r="A4291" t="str">
        <f>IFERROR(VLOOKUP(N4291,プログラム!B:C,2,0),"")</f>
        <v/>
      </c>
      <c r="B4291" t="str">
        <f t="shared" ref="B4291:B4354" si="134">IFERROR(IF(OR(M4291=6,M4291=7),O4291,""),"")</f>
        <v/>
      </c>
      <c r="C4291" t="str">
        <f>IFERROR(VLOOKUP(B4291,チーム番号!E:F,2,0),"")</f>
        <v/>
      </c>
      <c r="D4291" t="str">
        <f>IFERROR(VLOOKUP(N4291,プログラム!B:C,2,0),"")</f>
        <v/>
      </c>
      <c r="E4291" t="str">
        <f>IFERROR(記録__2[[#This Row],[組]],"")</f>
        <v/>
      </c>
      <c r="F4291" t="str">
        <f>IFERROR(記録__2[[#This Row],[水路]],"")</f>
        <v/>
      </c>
      <c r="G4291" t="str">
        <f>IFERROR(VLOOKUP(D4291,プログラムデータ!A:N,12,0),"")</f>
        <v/>
      </c>
      <c r="H4291" t="str">
        <f>IFERROR(VLOOKUP(D4291,プログラムデータ!A:N,13,0),"")</f>
        <v/>
      </c>
      <c r="I4291" t="str">
        <f>IFERROR(VLOOKUP(D4291,プログラムデータ!A:N,11,0),"")</f>
        <v/>
      </c>
      <c r="J4291" t="str">
        <f>IFERROR(VLOOKUP(D4291,プログラムデータ!A:N,10,0),"")</f>
        <v/>
      </c>
      <c r="K4291" t="str">
        <f>IFERROR(VLOOKUP(D4291,プログラムデータ!A:N,14,0),"")</f>
        <v/>
      </c>
      <c r="L4291" t="str">
        <f t="shared" ref="L4291:L4354" si="135">CONCATENATE(G4291," ",H4291," ",I4291," ",J4291," ",K4291)</f>
        <v xml:space="preserve">    </v>
      </c>
      <c r="M4291" t="str">
        <f>IFERROR(VLOOKUP(J4291,色々!M:P,4,0),"")</f>
        <v/>
      </c>
      <c r="N4291" t="str">
        <f>IFERROR(記録__2[[#This Row],[競技番号]],"")</f>
        <v/>
      </c>
      <c r="O4291" t="str">
        <f>IFERROR(記録__2[[#This Row],[選手番号]],"")</f>
        <v/>
      </c>
    </row>
    <row r="4292" spans="1:15" x14ac:dyDescent="0.2">
      <c r="A4292" t="str">
        <f>IFERROR(VLOOKUP(N4292,プログラム!B:C,2,0),"")</f>
        <v/>
      </c>
      <c r="B4292" t="str">
        <f t="shared" si="134"/>
        <v/>
      </c>
      <c r="C4292" t="str">
        <f>IFERROR(VLOOKUP(B4292,チーム番号!E:F,2,0),"")</f>
        <v/>
      </c>
      <c r="D4292" t="str">
        <f>IFERROR(VLOOKUP(N4292,プログラム!B:C,2,0),"")</f>
        <v/>
      </c>
      <c r="E4292" t="str">
        <f>IFERROR(記録__2[[#This Row],[組]],"")</f>
        <v/>
      </c>
      <c r="F4292" t="str">
        <f>IFERROR(記録__2[[#This Row],[水路]],"")</f>
        <v/>
      </c>
      <c r="G4292" t="str">
        <f>IFERROR(VLOOKUP(D4292,プログラムデータ!A:N,12,0),"")</f>
        <v/>
      </c>
      <c r="H4292" t="str">
        <f>IFERROR(VLOOKUP(D4292,プログラムデータ!A:N,13,0),"")</f>
        <v/>
      </c>
      <c r="I4292" t="str">
        <f>IFERROR(VLOOKUP(D4292,プログラムデータ!A:N,11,0),"")</f>
        <v/>
      </c>
      <c r="J4292" t="str">
        <f>IFERROR(VLOOKUP(D4292,プログラムデータ!A:N,10,0),"")</f>
        <v/>
      </c>
      <c r="K4292" t="str">
        <f>IFERROR(VLOOKUP(D4292,プログラムデータ!A:N,14,0),"")</f>
        <v/>
      </c>
      <c r="L4292" t="str">
        <f t="shared" si="135"/>
        <v xml:space="preserve">    </v>
      </c>
      <c r="M4292" t="str">
        <f>IFERROR(VLOOKUP(J4292,色々!M:P,4,0),"")</f>
        <v/>
      </c>
      <c r="N4292" t="str">
        <f>IFERROR(記録__2[[#This Row],[競技番号]],"")</f>
        <v/>
      </c>
      <c r="O4292" t="str">
        <f>IFERROR(記録__2[[#This Row],[選手番号]],"")</f>
        <v/>
      </c>
    </row>
    <row r="4293" spans="1:15" x14ac:dyDescent="0.2">
      <c r="A4293" t="str">
        <f>IFERROR(VLOOKUP(N4293,プログラム!B:C,2,0),"")</f>
        <v/>
      </c>
      <c r="B4293" t="str">
        <f t="shared" si="134"/>
        <v/>
      </c>
      <c r="C4293" t="str">
        <f>IFERROR(VLOOKUP(B4293,チーム番号!E:F,2,0),"")</f>
        <v/>
      </c>
      <c r="D4293" t="str">
        <f>IFERROR(VLOOKUP(N4293,プログラム!B:C,2,0),"")</f>
        <v/>
      </c>
      <c r="E4293" t="str">
        <f>IFERROR(記録__2[[#This Row],[組]],"")</f>
        <v/>
      </c>
      <c r="F4293" t="str">
        <f>IFERROR(記録__2[[#This Row],[水路]],"")</f>
        <v/>
      </c>
      <c r="G4293" t="str">
        <f>IFERROR(VLOOKUP(D4293,プログラムデータ!A:N,12,0),"")</f>
        <v/>
      </c>
      <c r="H4293" t="str">
        <f>IFERROR(VLOOKUP(D4293,プログラムデータ!A:N,13,0),"")</f>
        <v/>
      </c>
      <c r="I4293" t="str">
        <f>IFERROR(VLOOKUP(D4293,プログラムデータ!A:N,11,0),"")</f>
        <v/>
      </c>
      <c r="J4293" t="str">
        <f>IFERROR(VLOOKUP(D4293,プログラムデータ!A:N,10,0),"")</f>
        <v/>
      </c>
      <c r="K4293" t="str">
        <f>IFERROR(VLOOKUP(D4293,プログラムデータ!A:N,14,0),"")</f>
        <v/>
      </c>
      <c r="L4293" t="str">
        <f t="shared" si="135"/>
        <v xml:space="preserve">    </v>
      </c>
      <c r="M4293" t="str">
        <f>IFERROR(VLOOKUP(J4293,色々!M:P,4,0),"")</f>
        <v/>
      </c>
      <c r="N4293" t="str">
        <f>IFERROR(記録__2[[#This Row],[競技番号]],"")</f>
        <v/>
      </c>
      <c r="O4293" t="str">
        <f>IFERROR(記録__2[[#This Row],[選手番号]],"")</f>
        <v/>
      </c>
    </row>
    <row r="4294" spans="1:15" x14ac:dyDescent="0.2">
      <c r="A4294" t="str">
        <f>IFERROR(VLOOKUP(N4294,プログラム!B:C,2,0),"")</f>
        <v/>
      </c>
      <c r="B4294" t="str">
        <f t="shared" si="134"/>
        <v/>
      </c>
      <c r="C4294" t="str">
        <f>IFERROR(VLOOKUP(B4294,チーム番号!E:F,2,0),"")</f>
        <v/>
      </c>
      <c r="D4294" t="str">
        <f>IFERROR(VLOOKUP(N4294,プログラム!B:C,2,0),"")</f>
        <v/>
      </c>
      <c r="E4294" t="str">
        <f>IFERROR(記録__2[[#This Row],[組]],"")</f>
        <v/>
      </c>
      <c r="F4294" t="str">
        <f>IFERROR(記録__2[[#This Row],[水路]],"")</f>
        <v/>
      </c>
      <c r="G4294" t="str">
        <f>IFERROR(VLOOKUP(D4294,プログラムデータ!A:N,12,0),"")</f>
        <v/>
      </c>
      <c r="H4294" t="str">
        <f>IFERROR(VLOOKUP(D4294,プログラムデータ!A:N,13,0),"")</f>
        <v/>
      </c>
      <c r="I4294" t="str">
        <f>IFERROR(VLOOKUP(D4294,プログラムデータ!A:N,11,0),"")</f>
        <v/>
      </c>
      <c r="J4294" t="str">
        <f>IFERROR(VLOOKUP(D4294,プログラムデータ!A:N,10,0),"")</f>
        <v/>
      </c>
      <c r="K4294" t="str">
        <f>IFERROR(VLOOKUP(D4294,プログラムデータ!A:N,14,0),"")</f>
        <v/>
      </c>
      <c r="L4294" t="str">
        <f t="shared" si="135"/>
        <v xml:space="preserve">    </v>
      </c>
      <c r="M4294" t="str">
        <f>IFERROR(VLOOKUP(J4294,色々!M:P,4,0),"")</f>
        <v/>
      </c>
      <c r="N4294" t="str">
        <f>IFERROR(記録__2[[#This Row],[競技番号]],"")</f>
        <v/>
      </c>
      <c r="O4294" t="str">
        <f>IFERROR(記録__2[[#This Row],[選手番号]],"")</f>
        <v/>
      </c>
    </row>
    <row r="4295" spans="1:15" x14ac:dyDescent="0.2">
      <c r="A4295" t="str">
        <f>IFERROR(VLOOKUP(N4295,プログラム!B:C,2,0),"")</f>
        <v/>
      </c>
      <c r="B4295" t="str">
        <f t="shared" si="134"/>
        <v/>
      </c>
      <c r="C4295" t="str">
        <f>IFERROR(VLOOKUP(B4295,チーム番号!E:F,2,0),"")</f>
        <v/>
      </c>
      <c r="D4295" t="str">
        <f>IFERROR(VLOOKUP(N4295,プログラム!B:C,2,0),"")</f>
        <v/>
      </c>
      <c r="E4295" t="str">
        <f>IFERROR(記録__2[[#This Row],[組]],"")</f>
        <v/>
      </c>
      <c r="F4295" t="str">
        <f>IFERROR(記録__2[[#This Row],[水路]],"")</f>
        <v/>
      </c>
      <c r="G4295" t="str">
        <f>IFERROR(VLOOKUP(D4295,プログラムデータ!A:N,12,0),"")</f>
        <v/>
      </c>
      <c r="H4295" t="str">
        <f>IFERROR(VLOOKUP(D4295,プログラムデータ!A:N,13,0),"")</f>
        <v/>
      </c>
      <c r="I4295" t="str">
        <f>IFERROR(VLOOKUP(D4295,プログラムデータ!A:N,11,0),"")</f>
        <v/>
      </c>
      <c r="J4295" t="str">
        <f>IFERROR(VLOOKUP(D4295,プログラムデータ!A:N,10,0),"")</f>
        <v/>
      </c>
      <c r="K4295" t="str">
        <f>IFERROR(VLOOKUP(D4295,プログラムデータ!A:N,14,0),"")</f>
        <v/>
      </c>
      <c r="L4295" t="str">
        <f t="shared" si="135"/>
        <v xml:space="preserve">    </v>
      </c>
      <c r="M4295" t="str">
        <f>IFERROR(VLOOKUP(J4295,色々!M:P,4,0),"")</f>
        <v/>
      </c>
      <c r="N4295" t="str">
        <f>IFERROR(記録__2[[#This Row],[競技番号]],"")</f>
        <v/>
      </c>
      <c r="O4295" t="str">
        <f>IFERROR(記録__2[[#This Row],[選手番号]],"")</f>
        <v/>
      </c>
    </row>
    <row r="4296" spans="1:15" x14ac:dyDescent="0.2">
      <c r="A4296" t="str">
        <f>IFERROR(VLOOKUP(N4296,プログラム!B:C,2,0),"")</f>
        <v/>
      </c>
      <c r="B4296" t="str">
        <f t="shared" si="134"/>
        <v/>
      </c>
      <c r="C4296" t="str">
        <f>IFERROR(VLOOKUP(B4296,チーム番号!E:F,2,0),"")</f>
        <v/>
      </c>
      <c r="D4296" t="str">
        <f>IFERROR(VLOOKUP(N4296,プログラム!B:C,2,0),"")</f>
        <v/>
      </c>
      <c r="E4296" t="str">
        <f>IFERROR(記録__2[[#This Row],[組]],"")</f>
        <v/>
      </c>
      <c r="F4296" t="str">
        <f>IFERROR(記録__2[[#This Row],[水路]],"")</f>
        <v/>
      </c>
      <c r="G4296" t="str">
        <f>IFERROR(VLOOKUP(D4296,プログラムデータ!A:N,12,0),"")</f>
        <v/>
      </c>
      <c r="H4296" t="str">
        <f>IFERROR(VLOOKUP(D4296,プログラムデータ!A:N,13,0),"")</f>
        <v/>
      </c>
      <c r="I4296" t="str">
        <f>IFERROR(VLOOKUP(D4296,プログラムデータ!A:N,11,0),"")</f>
        <v/>
      </c>
      <c r="J4296" t="str">
        <f>IFERROR(VLOOKUP(D4296,プログラムデータ!A:N,10,0),"")</f>
        <v/>
      </c>
      <c r="K4296" t="str">
        <f>IFERROR(VLOOKUP(D4296,プログラムデータ!A:N,14,0),"")</f>
        <v/>
      </c>
      <c r="L4296" t="str">
        <f t="shared" si="135"/>
        <v xml:space="preserve">    </v>
      </c>
      <c r="M4296" t="str">
        <f>IFERROR(VLOOKUP(J4296,色々!M:P,4,0),"")</f>
        <v/>
      </c>
      <c r="N4296" t="str">
        <f>IFERROR(記録__2[[#This Row],[競技番号]],"")</f>
        <v/>
      </c>
      <c r="O4296" t="str">
        <f>IFERROR(記録__2[[#This Row],[選手番号]],"")</f>
        <v/>
      </c>
    </row>
    <row r="4297" spans="1:15" x14ac:dyDescent="0.2">
      <c r="A4297" t="str">
        <f>IFERROR(VLOOKUP(N4297,プログラム!B:C,2,0),"")</f>
        <v/>
      </c>
      <c r="B4297" t="str">
        <f t="shared" si="134"/>
        <v/>
      </c>
      <c r="C4297" t="str">
        <f>IFERROR(VLOOKUP(B4297,チーム番号!E:F,2,0),"")</f>
        <v/>
      </c>
      <c r="D4297" t="str">
        <f>IFERROR(VLOOKUP(N4297,プログラム!B:C,2,0),"")</f>
        <v/>
      </c>
      <c r="E4297" t="str">
        <f>IFERROR(記録__2[[#This Row],[組]],"")</f>
        <v/>
      </c>
      <c r="F4297" t="str">
        <f>IFERROR(記録__2[[#This Row],[水路]],"")</f>
        <v/>
      </c>
      <c r="G4297" t="str">
        <f>IFERROR(VLOOKUP(D4297,プログラムデータ!A:N,12,0),"")</f>
        <v/>
      </c>
      <c r="H4297" t="str">
        <f>IFERROR(VLOOKUP(D4297,プログラムデータ!A:N,13,0),"")</f>
        <v/>
      </c>
      <c r="I4297" t="str">
        <f>IFERROR(VLOOKUP(D4297,プログラムデータ!A:N,11,0),"")</f>
        <v/>
      </c>
      <c r="J4297" t="str">
        <f>IFERROR(VLOOKUP(D4297,プログラムデータ!A:N,10,0),"")</f>
        <v/>
      </c>
      <c r="K4297" t="str">
        <f>IFERROR(VLOOKUP(D4297,プログラムデータ!A:N,14,0),"")</f>
        <v/>
      </c>
      <c r="L4297" t="str">
        <f t="shared" si="135"/>
        <v xml:space="preserve">    </v>
      </c>
      <c r="M4297" t="str">
        <f>IFERROR(VLOOKUP(J4297,色々!M:P,4,0),"")</f>
        <v/>
      </c>
      <c r="N4297" t="str">
        <f>IFERROR(記録__2[[#This Row],[競技番号]],"")</f>
        <v/>
      </c>
      <c r="O4297" t="str">
        <f>IFERROR(記録__2[[#This Row],[選手番号]],"")</f>
        <v/>
      </c>
    </row>
    <row r="4298" spans="1:15" x14ac:dyDescent="0.2">
      <c r="A4298" t="str">
        <f>IFERROR(VLOOKUP(N4298,プログラム!B:C,2,0),"")</f>
        <v/>
      </c>
      <c r="B4298" t="str">
        <f t="shared" si="134"/>
        <v/>
      </c>
      <c r="C4298" t="str">
        <f>IFERROR(VLOOKUP(B4298,チーム番号!E:F,2,0),"")</f>
        <v/>
      </c>
      <c r="D4298" t="str">
        <f>IFERROR(VLOOKUP(N4298,プログラム!B:C,2,0),"")</f>
        <v/>
      </c>
      <c r="E4298" t="str">
        <f>IFERROR(記録__2[[#This Row],[組]],"")</f>
        <v/>
      </c>
      <c r="F4298" t="str">
        <f>IFERROR(記録__2[[#This Row],[水路]],"")</f>
        <v/>
      </c>
      <c r="G4298" t="str">
        <f>IFERROR(VLOOKUP(D4298,プログラムデータ!A:N,12,0),"")</f>
        <v/>
      </c>
      <c r="H4298" t="str">
        <f>IFERROR(VLOOKUP(D4298,プログラムデータ!A:N,13,0),"")</f>
        <v/>
      </c>
      <c r="I4298" t="str">
        <f>IFERROR(VLOOKUP(D4298,プログラムデータ!A:N,11,0),"")</f>
        <v/>
      </c>
      <c r="J4298" t="str">
        <f>IFERROR(VLOOKUP(D4298,プログラムデータ!A:N,10,0),"")</f>
        <v/>
      </c>
      <c r="K4298" t="str">
        <f>IFERROR(VLOOKUP(D4298,プログラムデータ!A:N,14,0),"")</f>
        <v/>
      </c>
      <c r="L4298" t="str">
        <f t="shared" si="135"/>
        <v xml:space="preserve">    </v>
      </c>
      <c r="M4298" t="str">
        <f>IFERROR(VLOOKUP(J4298,色々!M:P,4,0),"")</f>
        <v/>
      </c>
      <c r="N4298" t="str">
        <f>IFERROR(記録__2[[#This Row],[競技番号]],"")</f>
        <v/>
      </c>
      <c r="O4298" t="str">
        <f>IFERROR(記録__2[[#This Row],[選手番号]],"")</f>
        <v/>
      </c>
    </row>
    <row r="4299" spans="1:15" x14ac:dyDescent="0.2">
      <c r="A4299" t="str">
        <f>IFERROR(VLOOKUP(N4299,プログラム!B:C,2,0),"")</f>
        <v/>
      </c>
      <c r="B4299" t="str">
        <f t="shared" si="134"/>
        <v/>
      </c>
      <c r="C4299" t="str">
        <f>IFERROR(VLOOKUP(B4299,チーム番号!E:F,2,0),"")</f>
        <v/>
      </c>
      <c r="D4299" t="str">
        <f>IFERROR(VLOOKUP(N4299,プログラム!B:C,2,0),"")</f>
        <v/>
      </c>
      <c r="E4299" t="str">
        <f>IFERROR(記録__2[[#This Row],[組]],"")</f>
        <v/>
      </c>
      <c r="F4299" t="str">
        <f>IFERROR(記録__2[[#This Row],[水路]],"")</f>
        <v/>
      </c>
      <c r="G4299" t="str">
        <f>IFERROR(VLOOKUP(D4299,プログラムデータ!A:N,12,0),"")</f>
        <v/>
      </c>
      <c r="H4299" t="str">
        <f>IFERROR(VLOOKUP(D4299,プログラムデータ!A:N,13,0),"")</f>
        <v/>
      </c>
      <c r="I4299" t="str">
        <f>IFERROR(VLOOKUP(D4299,プログラムデータ!A:N,11,0),"")</f>
        <v/>
      </c>
      <c r="J4299" t="str">
        <f>IFERROR(VLOOKUP(D4299,プログラムデータ!A:N,10,0),"")</f>
        <v/>
      </c>
      <c r="K4299" t="str">
        <f>IFERROR(VLOOKUP(D4299,プログラムデータ!A:N,14,0),"")</f>
        <v/>
      </c>
      <c r="L4299" t="str">
        <f t="shared" si="135"/>
        <v xml:space="preserve">    </v>
      </c>
      <c r="M4299" t="str">
        <f>IFERROR(VLOOKUP(J4299,色々!M:P,4,0),"")</f>
        <v/>
      </c>
      <c r="N4299" t="str">
        <f>IFERROR(記録__2[[#This Row],[競技番号]],"")</f>
        <v/>
      </c>
      <c r="O4299" t="str">
        <f>IFERROR(記録__2[[#This Row],[選手番号]],"")</f>
        <v/>
      </c>
    </row>
    <row r="4300" spans="1:15" x14ac:dyDescent="0.2">
      <c r="A4300" t="str">
        <f>IFERROR(VLOOKUP(N4300,プログラム!B:C,2,0),"")</f>
        <v/>
      </c>
      <c r="B4300" t="str">
        <f t="shared" si="134"/>
        <v/>
      </c>
      <c r="C4300" t="str">
        <f>IFERROR(VLOOKUP(B4300,チーム番号!E:F,2,0),"")</f>
        <v/>
      </c>
      <c r="D4300" t="str">
        <f>IFERROR(VLOOKUP(N4300,プログラム!B:C,2,0),"")</f>
        <v/>
      </c>
      <c r="E4300" t="str">
        <f>IFERROR(記録__2[[#This Row],[組]],"")</f>
        <v/>
      </c>
      <c r="F4300" t="str">
        <f>IFERROR(記録__2[[#This Row],[水路]],"")</f>
        <v/>
      </c>
      <c r="G4300" t="str">
        <f>IFERROR(VLOOKUP(D4300,プログラムデータ!A:N,12,0),"")</f>
        <v/>
      </c>
      <c r="H4300" t="str">
        <f>IFERROR(VLOOKUP(D4300,プログラムデータ!A:N,13,0),"")</f>
        <v/>
      </c>
      <c r="I4300" t="str">
        <f>IFERROR(VLOOKUP(D4300,プログラムデータ!A:N,11,0),"")</f>
        <v/>
      </c>
      <c r="J4300" t="str">
        <f>IFERROR(VLOOKUP(D4300,プログラムデータ!A:N,10,0),"")</f>
        <v/>
      </c>
      <c r="K4300" t="str">
        <f>IFERROR(VLOOKUP(D4300,プログラムデータ!A:N,14,0),"")</f>
        <v/>
      </c>
      <c r="L4300" t="str">
        <f t="shared" si="135"/>
        <v xml:space="preserve">    </v>
      </c>
      <c r="M4300" t="str">
        <f>IFERROR(VLOOKUP(J4300,色々!M:P,4,0),"")</f>
        <v/>
      </c>
      <c r="N4300" t="str">
        <f>IFERROR(記録__2[[#This Row],[競技番号]],"")</f>
        <v/>
      </c>
      <c r="O4300" t="str">
        <f>IFERROR(記録__2[[#This Row],[選手番号]],"")</f>
        <v/>
      </c>
    </row>
    <row r="4301" spans="1:15" x14ac:dyDescent="0.2">
      <c r="A4301" t="str">
        <f>IFERROR(VLOOKUP(N4301,プログラム!B:C,2,0),"")</f>
        <v/>
      </c>
      <c r="B4301" t="str">
        <f t="shared" si="134"/>
        <v/>
      </c>
      <c r="C4301" t="str">
        <f>IFERROR(VLOOKUP(B4301,チーム番号!E:F,2,0),"")</f>
        <v/>
      </c>
      <c r="D4301" t="str">
        <f>IFERROR(VLOOKUP(N4301,プログラム!B:C,2,0),"")</f>
        <v/>
      </c>
      <c r="E4301" t="str">
        <f>IFERROR(記録__2[[#This Row],[組]],"")</f>
        <v/>
      </c>
      <c r="F4301" t="str">
        <f>IFERROR(記録__2[[#This Row],[水路]],"")</f>
        <v/>
      </c>
      <c r="G4301" t="str">
        <f>IFERROR(VLOOKUP(D4301,プログラムデータ!A:N,12,0),"")</f>
        <v/>
      </c>
      <c r="H4301" t="str">
        <f>IFERROR(VLOOKUP(D4301,プログラムデータ!A:N,13,0),"")</f>
        <v/>
      </c>
      <c r="I4301" t="str">
        <f>IFERROR(VLOOKUP(D4301,プログラムデータ!A:N,11,0),"")</f>
        <v/>
      </c>
      <c r="J4301" t="str">
        <f>IFERROR(VLOOKUP(D4301,プログラムデータ!A:N,10,0),"")</f>
        <v/>
      </c>
      <c r="K4301" t="str">
        <f>IFERROR(VLOOKUP(D4301,プログラムデータ!A:N,14,0),"")</f>
        <v/>
      </c>
      <c r="L4301" t="str">
        <f t="shared" si="135"/>
        <v xml:space="preserve">    </v>
      </c>
      <c r="M4301" t="str">
        <f>IFERROR(VLOOKUP(J4301,色々!M:P,4,0),"")</f>
        <v/>
      </c>
      <c r="N4301" t="str">
        <f>IFERROR(記録__2[[#This Row],[競技番号]],"")</f>
        <v/>
      </c>
      <c r="O4301" t="str">
        <f>IFERROR(記録__2[[#This Row],[選手番号]],"")</f>
        <v/>
      </c>
    </row>
    <row r="4302" spans="1:15" x14ac:dyDescent="0.2">
      <c r="A4302" t="str">
        <f>IFERROR(VLOOKUP(N4302,プログラム!B:C,2,0),"")</f>
        <v/>
      </c>
      <c r="B4302" t="str">
        <f t="shared" si="134"/>
        <v/>
      </c>
      <c r="C4302" t="str">
        <f>IFERROR(VLOOKUP(B4302,チーム番号!E:F,2,0),"")</f>
        <v/>
      </c>
      <c r="D4302" t="str">
        <f>IFERROR(VLOOKUP(N4302,プログラム!B:C,2,0),"")</f>
        <v/>
      </c>
      <c r="E4302" t="str">
        <f>IFERROR(記録__2[[#This Row],[組]],"")</f>
        <v/>
      </c>
      <c r="F4302" t="str">
        <f>IFERROR(記録__2[[#This Row],[水路]],"")</f>
        <v/>
      </c>
      <c r="G4302" t="str">
        <f>IFERROR(VLOOKUP(D4302,プログラムデータ!A:N,12,0),"")</f>
        <v/>
      </c>
      <c r="H4302" t="str">
        <f>IFERROR(VLOOKUP(D4302,プログラムデータ!A:N,13,0),"")</f>
        <v/>
      </c>
      <c r="I4302" t="str">
        <f>IFERROR(VLOOKUP(D4302,プログラムデータ!A:N,11,0),"")</f>
        <v/>
      </c>
      <c r="J4302" t="str">
        <f>IFERROR(VLOOKUP(D4302,プログラムデータ!A:N,10,0),"")</f>
        <v/>
      </c>
      <c r="K4302" t="str">
        <f>IFERROR(VLOOKUP(D4302,プログラムデータ!A:N,14,0),"")</f>
        <v/>
      </c>
      <c r="L4302" t="str">
        <f t="shared" si="135"/>
        <v xml:space="preserve">    </v>
      </c>
      <c r="M4302" t="str">
        <f>IFERROR(VLOOKUP(J4302,色々!M:P,4,0),"")</f>
        <v/>
      </c>
      <c r="N4302" t="str">
        <f>IFERROR(記録__2[[#This Row],[競技番号]],"")</f>
        <v/>
      </c>
      <c r="O4302" t="str">
        <f>IFERROR(記録__2[[#This Row],[選手番号]],"")</f>
        <v/>
      </c>
    </row>
    <row r="4303" spans="1:15" x14ac:dyDescent="0.2">
      <c r="A4303" t="str">
        <f>IFERROR(VLOOKUP(N4303,プログラム!B:C,2,0),"")</f>
        <v/>
      </c>
      <c r="B4303" t="str">
        <f t="shared" si="134"/>
        <v/>
      </c>
      <c r="C4303" t="str">
        <f>IFERROR(VLOOKUP(B4303,チーム番号!E:F,2,0),"")</f>
        <v/>
      </c>
      <c r="D4303" t="str">
        <f>IFERROR(VLOOKUP(N4303,プログラム!B:C,2,0),"")</f>
        <v/>
      </c>
      <c r="E4303" t="str">
        <f>IFERROR(記録__2[[#This Row],[組]],"")</f>
        <v/>
      </c>
      <c r="F4303" t="str">
        <f>IFERROR(記録__2[[#This Row],[水路]],"")</f>
        <v/>
      </c>
      <c r="G4303" t="str">
        <f>IFERROR(VLOOKUP(D4303,プログラムデータ!A:N,12,0),"")</f>
        <v/>
      </c>
      <c r="H4303" t="str">
        <f>IFERROR(VLOOKUP(D4303,プログラムデータ!A:N,13,0),"")</f>
        <v/>
      </c>
      <c r="I4303" t="str">
        <f>IFERROR(VLOOKUP(D4303,プログラムデータ!A:N,11,0),"")</f>
        <v/>
      </c>
      <c r="J4303" t="str">
        <f>IFERROR(VLOOKUP(D4303,プログラムデータ!A:N,10,0),"")</f>
        <v/>
      </c>
      <c r="K4303" t="str">
        <f>IFERROR(VLOOKUP(D4303,プログラムデータ!A:N,14,0),"")</f>
        <v/>
      </c>
      <c r="L4303" t="str">
        <f t="shared" si="135"/>
        <v xml:space="preserve">    </v>
      </c>
      <c r="M4303" t="str">
        <f>IFERROR(VLOOKUP(J4303,色々!M:P,4,0),"")</f>
        <v/>
      </c>
      <c r="N4303" t="str">
        <f>IFERROR(記録__2[[#This Row],[競技番号]],"")</f>
        <v/>
      </c>
      <c r="O4303" t="str">
        <f>IFERROR(記録__2[[#This Row],[選手番号]],"")</f>
        <v/>
      </c>
    </row>
    <row r="4304" spans="1:15" x14ac:dyDescent="0.2">
      <c r="A4304" t="str">
        <f>IFERROR(VLOOKUP(N4304,プログラム!B:C,2,0),"")</f>
        <v/>
      </c>
      <c r="B4304" t="str">
        <f t="shared" si="134"/>
        <v/>
      </c>
      <c r="C4304" t="str">
        <f>IFERROR(VLOOKUP(B4304,チーム番号!E:F,2,0),"")</f>
        <v/>
      </c>
      <c r="D4304" t="str">
        <f>IFERROR(VLOOKUP(N4304,プログラム!B:C,2,0),"")</f>
        <v/>
      </c>
      <c r="E4304" t="str">
        <f>IFERROR(記録__2[[#This Row],[組]],"")</f>
        <v/>
      </c>
      <c r="F4304" t="str">
        <f>IFERROR(記録__2[[#This Row],[水路]],"")</f>
        <v/>
      </c>
      <c r="G4304" t="str">
        <f>IFERROR(VLOOKUP(D4304,プログラムデータ!A:N,12,0),"")</f>
        <v/>
      </c>
      <c r="H4304" t="str">
        <f>IFERROR(VLOOKUP(D4304,プログラムデータ!A:N,13,0),"")</f>
        <v/>
      </c>
      <c r="I4304" t="str">
        <f>IFERROR(VLOOKUP(D4304,プログラムデータ!A:N,11,0),"")</f>
        <v/>
      </c>
      <c r="J4304" t="str">
        <f>IFERROR(VLOOKUP(D4304,プログラムデータ!A:N,10,0),"")</f>
        <v/>
      </c>
      <c r="K4304" t="str">
        <f>IFERROR(VLOOKUP(D4304,プログラムデータ!A:N,14,0),"")</f>
        <v/>
      </c>
      <c r="L4304" t="str">
        <f t="shared" si="135"/>
        <v xml:space="preserve">    </v>
      </c>
      <c r="M4304" t="str">
        <f>IFERROR(VLOOKUP(J4304,色々!M:P,4,0),"")</f>
        <v/>
      </c>
      <c r="N4304" t="str">
        <f>IFERROR(記録__2[[#This Row],[競技番号]],"")</f>
        <v/>
      </c>
      <c r="O4304" t="str">
        <f>IFERROR(記録__2[[#This Row],[選手番号]],"")</f>
        <v/>
      </c>
    </row>
    <row r="4305" spans="1:15" x14ac:dyDescent="0.2">
      <c r="A4305" t="str">
        <f>IFERROR(VLOOKUP(N4305,プログラム!B:C,2,0),"")</f>
        <v/>
      </c>
      <c r="B4305" t="str">
        <f t="shared" si="134"/>
        <v/>
      </c>
      <c r="C4305" t="str">
        <f>IFERROR(VLOOKUP(B4305,チーム番号!E:F,2,0),"")</f>
        <v/>
      </c>
      <c r="D4305" t="str">
        <f>IFERROR(VLOOKUP(N4305,プログラム!B:C,2,0),"")</f>
        <v/>
      </c>
      <c r="E4305" t="str">
        <f>IFERROR(記録__2[[#This Row],[組]],"")</f>
        <v/>
      </c>
      <c r="F4305" t="str">
        <f>IFERROR(記録__2[[#This Row],[水路]],"")</f>
        <v/>
      </c>
      <c r="G4305" t="str">
        <f>IFERROR(VLOOKUP(D4305,プログラムデータ!A:N,12,0),"")</f>
        <v/>
      </c>
      <c r="H4305" t="str">
        <f>IFERROR(VLOOKUP(D4305,プログラムデータ!A:N,13,0),"")</f>
        <v/>
      </c>
      <c r="I4305" t="str">
        <f>IFERROR(VLOOKUP(D4305,プログラムデータ!A:N,11,0),"")</f>
        <v/>
      </c>
      <c r="J4305" t="str">
        <f>IFERROR(VLOOKUP(D4305,プログラムデータ!A:N,10,0),"")</f>
        <v/>
      </c>
      <c r="K4305" t="str">
        <f>IFERROR(VLOOKUP(D4305,プログラムデータ!A:N,14,0),"")</f>
        <v/>
      </c>
      <c r="L4305" t="str">
        <f t="shared" si="135"/>
        <v xml:space="preserve">    </v>
      </c>
      <c r="M4305" t="str">
        <f>IFERROR(VLOOKUP(J4305,色々!M:P,4,0),"")</f>
        <v/>
      </c>
      <c r="N4305" t="str">
        <f>IFERROR(記録__2[[#This Row],[競技番号]],"")</f>
        <v/>
      </c>
      <c r="O4305" t="str">
        <f>IFERROR(記録__2[[#This Row],[選手番号]],"")</f>
        <v/>
      </c>
    </row>
    <row r="4306" spans="1:15" x14ac:dyDescent="0.2">
      <c r="A4306" t="str">
        <f>IFERROR(VLOOKUP(N4306,プログラム!B:C,2,0),"")</f>
        <v/>
      </c>
      <c r="B4306" t="str">
        <f t="shared" si="134"/>
        <v/>
      </c>
      <c r="C4306" t="str">
        <f>IFERROR(VLOOKUP(B4306,チーム番号!E:F,2,0),"")</f>
        <v/>
      </c>
      <c r="D4306" t="str">
        <f>IFERROR(VLOOKUP(N4306,プログラム!B:C,2,0),"")</f>
        <v/>
      </c>
      <c r="E4306" t="str">
        <f>IFERROR(記録__2[[#This Row],[組]],"")</f>
        <v/>
      </c>
      <c r="F4306" t="str">
        <f>IFERROR(記録__2[[#This Row],[水路]],"")</f>
        <v/>
      </c>
      <c r="G4306" t="str">
        <f>IFERROR(VLOOKUP(D4306,プログラムデータ!A:N,12,0),"")</f>
        <v/>
      </c>
      <c r="H4306" t="str">
        <f>IFERROR(VLOOKUP(D4306,プログラムデータ!A:N,13,0),"")</f>
        <v/>
      </c>
      <c r="I4306" t="str">
        <f>IFERROR(VLOOKUP(D4306,プログラムデータ!A:N,11,0),"")</f>
        <v/>
      </c>
      <c r="J4306" t="str">
        <f>IFERROR(VLOOKUP(D4306,プログラムデータ!A:N,10,0),"")</f>
        <v/>
      </c>
      <c r="K4306" t="str">
        <f>IFERROR(VLOOKUP(D4306,プログラムデータ!A:N,14,0),"")</f>
        <v/>
      </c>
      <c r="L4306" t="str">
        <f t="shared" si="135"/>
        <v xml:space="preserve">    </v>
      </c>
      <c r="M4306" t="str">
        <f>IFERROR(VLOOKUP(J4306,色々!M:P,4,0),"")</f>
        <v/>
      </c>
      <c r="N4306" t="str">
        <f>IFERROR(記録__2[[#This Row],[競技番号]],"")</f>
        <v/>
      </c>
      <c r="O4306" t="str">
        <f>IFERROR(記録__2[[#This Row],[選手番号]],"")</f>
        <v/>
      </c>
    </row>
    <row r="4307" spans="1:15" x14ac:dyDescent="0.2">
      <c r="A4307" t="str">
        <f>IFERROR(VLOOKUP(N4307,プログラム!B:C,2,0),"")</f>
        <v/>
      </c>
      <c r="B4307" t="str">
        <f t="shared" si="134"/>
        <v/>
      </c>
      <c r="C4307" t="str">
        <f>IFERROR(VLOOKUP(B4307,チーム番号!E:F,2,0),"")</f>
        <v/>
      </c>
      <c r="D4307" t="str">
        <f>IFERROR(VLOOKUP(N4307,プログラム!B:C,2,0),"")</f>
        <v/>
      </c>
      <c r="E4307" t="str">
        <f>IFERROR(記録__2[[#This Row],[組]],"")</f>
        <v/>
      </c>
      <c r="F4307" t="str">
        <f>IFERROR(記録__2[[#This Row],[水路]],"")</f>
        <v/>
      </c>
      <c r="G4307" t="str">
        <f>IFERROR(VLOOKUP(D4307,プログラムデータ!A:N,12,0),"")</f>
        <v/>
      </c>
      <c r="H4307" t="str">
        <f>IFERROR(VLOOKUP(D4307,プログラムデータ!A:N,13,0),"")</f>
        <v/>
      </c>
      <c r="I4307" t="str">
        <f>IFERROR(VLOOKUP(D4307,プログラムデータ!A:N,11,0),"")</f>
        <v/>
      </c>
      <c r="J4307" t="str">
        <f>IFERROR(VLOOKUP(D4307,プログラムデータ!A:N,10,0),"")</f>
        <v/>
      </c>
      <c r="K4307" t="str">
        <f>IFERROR(VLOOKUP(D4307,プログラムデータ!A:N,14,0),"")</f>
        <v/>
      </c>
      <c r="L4307" t="str">
        <f t="shared" si="135"/>
        <v xml:space="preserve">    </v>
      </c>
      <c r="M4307" t="str">
        <f>IFERROR(VLOOKUP(J4307,色々!M:P,4,0),"")</f>
        <v/>
      </c>
      <c r="N4307" t="str">
        <f>IFERROR(記録__2[[#This Row],[競技番号]],"")</f>
        <v/>
      </c>
      <c r="O4307" t="str">
        <f>IFERROR(記録__2[[#This Row],[選手番号]],"")</f>
        <v/>
      </c>
    </row>
    <row r="4308" spans="1:15" x14ac:dyDescent="0.2">
      <c r="A4308" t="str">
        <f>IFERROR(VLOOKUP(N4308,プログラム!B:C,2,0),"")</f>
        <v/>
      </c>
      <c r="B4308" t="str">
        <f t="shared" si="134"/>
        <v/>
      </c>
      <c r="C4308" t="str">
        <f>IFERROR(VLOOKUP(B4308,チーム番号!E:F,2,0),"")</f>
        <v/>
      </c>
      <c r="D4308" t="str">
        <f>IFERROR(VLOOKUP(N4308,プログラム!B:C,2,0),"")</f>
        <v/>
      </c>
      <c r="E4308" t="str">
        <f>IFERROR(記録__2[[#This Row],[組]],"")</f>
        <v/>
      </c>
      <c r="F4308" t="str">
        <f>IFERROR(記録__2[[#This Row],[水路]],"")</f>
        <v/>
      </c>
      <c r="G4308" t="str">
        <f>IFERROR(VLOOKUP(D4308,プログラムデータ!A:N,12,0),"")</f>
        <v/>
      </c>
      <c r="H4308" t="str">
        <f>IFERROR(VLOOKUP(D4308,プログラムデータ!A:N,13,0),"")</f>
        <v/>
      </c>
      <c r="I4308" t="str">
        <f>IFERROR(VLOOKUP(D4308,プログラムデータ!A:N,11,0),"")</f>
        <v/>
      </c>
      <c r="J4308" t="str">
        <f>IFERROR(VLOOKUP(D4308,プログラムデータ!A:N,10,0),"")</f>
        <v/>
      </c>
      <c r="K4308" t="str">
        <f>IFERROR(VLOOKUP(D4308,プログラムデータ!A:N,14,0),"")</f>
        <v/>
      </c>
      <c r="L4308" t="str">
        <f t="shared" si="135"/>
        <v xml:space="preserve">    </v>
      </c>
      <c r="M4308" t="str">
        <f>IFERROR(VLOOKUP(J4308,色々!M:P,4,0),"")</f>
        <v/>
      </c>
      <c r="N4308" t="str">
        <f>IFERROR(記録__2[[#This Row],[競技番号]],"")</f>
        <v/>
      </c>
      <c r="O4308" t="str">
        <f>IFERROR(記録__2[[#This Row],[選手番号]],"")</f>
        <v/>
      </c>
    </row>
    <row r="4309" spans="1:15" x14ac:dyDescent="0.2">
      <c r="A4309" t="str">
        <f>IFERROR(VLOOKUP(N4309,プログラム!B:C,2,0),"")</f>
        <v/>
      </c>
      <c r="B4309" t="str">
        <f t="shared" si="134"/>
        <v/>
      </c>
      <c r="C4309" t="str">
        <f>IFERROR(VLOOKUP(B4309,チーム番号!E:F,2,0),"")</f>
        <v/>
      </c>
      <c r="D4309" t="str">
        <f>IFERROR(VLOOKUP(N4309,プログラム!B:C,2,0),"")</f>
        <v/>
      </c>
      <c r="E4309" t="str">
        <f>IFERROR(記録__2[[#This Row],[組]],"")</f>
        <v/>
      </c>
      <c r="F4309" t="str">
        <f>IFERROR(記録__2[[#This Row],[水路]],"")</f>
        <v/>
      </c>
      <c r="G4309" t="str">
        <f>IFERROR(VLOOKUP(D4309,プログラムデータ!A:N,12,0),"")</f>
        <v/>
      </c>
      <c r="H4309" t="str">
        <f>IFERROR(VLOOKUP(D4309,プログラムデータ!A:N,13,0),"")</f>
        <v/>
      </c>
      <c r="I4309" t="str">
        <f>IFERROR(VLOOKUP(D4309,プログラムデータ!A:N,11,0),"")</f>
        <v/>
      </c>
      <c r="J4309" t="str">
        <f>IFERROR(VLOOKUP(D4309,プログラムデータ!A:N,10,0),"")</f>
        <v/>
      </c>
      <c r="K4309" t="str">
        <f>IFERROR(VLOOKUP(D4309,プログラムデータ!A:N,14,0),"")</f>
        <v/>
      </c>
      <c r="L4309" t="str">
        <f t="shared" si="135"/>
        <v xml:space="preserve">    </v>
      </c>
      <c r="M4309" t="str">
        <f>IFERROR(VLOOKUP(J4309,色々!M:P,4,0),"")</f>
        <v/>
      </c>
      <c r="N4309" t="str">
        <f>IFERROR(記録__2[[#This Row],[競技番号]],"")</f>
        <v/>
      </c>
      <c r="O4309" t="str">
        <f>IFERROR(記録__2[[#This Row],[選手番号]],"")</f>
        <v/>
      </c>
    </row>
    <row r="4310" spans="1:15" x14ac:dyDescent="0.2">
      <c r="A4310" t="str">
        <f>IFERROR(VLOOKUP(N4310,プログラム!B:C,2,0),"")</f>
        <v/>
      </c>
      <c r="B4310" t="str">
        <f t="shared" si="134"/>
        <v/>
      </c>
      <c r="C4310" t="str">
        <f>IFERROR(VLOOKUP(B4310,チーム番号!E:F,2,0),"")</f>
        <v/>
      </c>
      <c r="D4310" t="str">
        <f>IFERROR(VLOOKUP(N4310,プログラム!B:C,2,0),"")</f>
        <v/>
      </c>
      <c r="E4310" t="str">
        <f>IFERROR(記録__2[[#This Row],[組]],"")</f>
        <v/>
      </c>
      <c r="F4310" t="str">
        <f>IFERROR(記録__2[[#This Row],[水路]],"")</f>
        <v/>
      </c>
      <c r="G4310" t="str">
        <f>IFERROR(VLOOKUP(D4310,プログラムデータ!A:N,12,0),"")</f>
        <v/>
      </c>
      <c r="H4310" t="str">
        <f>IFERROR(VLOOKUP(D4310,プログラムデータ!A:N,13,0),"")</f>
        <v/>
      </c>
      <c r="I4310" t="str">
        <f>IFERROR(VLOOKUP(D4310,プログラムデータ!A:N,11,0),"")</f>
        <v/>
      </c>
      <c r="J4310" t="str">
        <f>IFERROR(VLOOKUP(D4310,プログラムデータ!A:N,10,0),"")</f>
        <v/>
      </c>
      <c r="K4310" t="str">
        <f>IFERROR(VLOOKUP(D4310,プログラムデータ!A:N,14,0),"")</f>
        <v/>
      </c>
      <c r="L4310" t="str">
        <f t="shared" si="135"/>
        <v xml:space="preserve">    </v>
      </c>
      <c r="M4310" t="str">
        <f>IFERROR(VLOOKUP(J4310,色々!M:P,4,0),"")</f>
        <v/>
      </c>
      <c r="N4310" t="str">
        <f>IFERROR(記録__2[[#This Row],[競技番号]],"")</f>
        <v/>
      </c>
      <c r="O4310" t="str">
        <f>IFERROR(記録__2[[#This Row],[選手番号]],"")</f>
        <v/>
      </c>
    </row>
    <row r="4311" spans="1:15" x14ac:dyDescent="0.2">
      <c r="A4311" t="str">
        <f>IFERROR(VLOOKUP(N4311,プログラム!B:C,2,0),"")</f>
        <v/>
      </c>
      <c r="B4311" t="str">
        <f t="shared" si="134"/>
        <v/>
      </c>
      <c r="C4311" t="str">
        <f>IFERROR(VLOOKUP(B4311,チーム番号!E:F,2,0),"")</f>
        <v/>
      </c>
      <c r="D4311" t="str">
        <f>IFERROR(VLOOKUP(N4311,プログラム!B:C,2,0),"")</f>
        <v/>
      </c>
      <c r="E4311" t="str">
        <f>IFERROR(記録__2[[#This Row],[組]],"")</f>
        <v/>
      </c>
      <c r="F4311" t="str">
        <f>IFERROR(記録__2[[#This Row],[水路]],"")</f>
        <v/>
      </c>
      <c r="G4311" t="str">
        <f>IFERROR(VLOOKUP(D4311,プログラムデータ!A:N,12,0),"")</f>
        <v/>
      </c>
      <c r="H4311" t="str">
        <f>IFERROR(VLOOKUP(D4311,プログラムデータ!A:N,13,0),"")</f>
        <v/>
      </c>
      <c r="I4311" t="str">
        <f>IFERROR(VLOOKUP(D4311,プログラムデータ!A:N,11,0),"")</f>
        <v/>
      </c>
      <c r="J4311" t="str">
        <f>IFERROR(VLOOKUP(D4311,プログラムデータ!A:N,10,0),"")</f>
        <v/>
      </c>
      <c r="K4311" t="str">
        <f>IFERROR(VLOOKUP(D4311,プログラムデータ!A:N,14,0),"")</f>
        <v/>
      </c>
      <c r="L4311" t="str">
        <f t="shared" si="135"/>
        <v xml:space="preserve">    </v>
      </c>
      <c r="M4311" t="str">
        <f>IFERROR(VLOOKUP(J4311,色々!M:P,4,0),"")</f>
        <v/>
      </c>
      <c r="N4311" t="str">
        <f>IFERROR(記録__2[[#This Row],[競技番号]],"")</f>
        <v/>
      </c>
      <c r="O4311" t="str">
        <f>IFERROR(記録__2[[#This Row],[選手番号]],"")</f>
        <v/>
      </c>
    </row>
    <row r="4312" spans="1:15" x14ac:dyDescent="0.2">
      <c r="A4312" t="str">
        <f>IFERROR(VLOOKUP(N4312,プログラム!B:C,2,0),"")</f>
        <v/>
      </c>
      <c r="B4312" t="str">
        <f t="shared" si="134"/>
        <v/>
      </c>
      <c r="C4312" t="str">
        <f>IFERROR(VLOOKUP(B4312,チーム番号!E:F,2,0),"")</f>
        <v/>
      </c>
      <c r="D4312" t="str">
        <f>IFERROR(VLOOKUP(N4312,プログラム!B:C,2,0),"")</f>
        <v/>
      </c>
      <c r="E4312" t="str">
        <f>IFERROR(記録__2[[#This Row],[組]],"")</f>
        <v/>
      </c>
      <c r="F4312" t="str">
        <f>IFERROR(記録__2[[#This Row],[水路]],"")</f>
        <v/>
      </c>
      <c r="G4312" t="str">
        <f>IFERROR(VLOOKUP(D4312,プログラムデータ!A:N,12,0),"")</f>
        <v/>
      </c>
      <c r="H4312" t="str">
        <f>IFERROR(VLOOKUP(D4312,プログラムデータ!A:N,13,0),"")</f>
        <v/>
      </c>
      <c r="I4312" t="str">
        <f>IFERROR(VLOOKUP(D4312,プログラムデータ!A:N,11,0),"")</f>
        <v/>
      </c>
      <c r="J4312" t="str">
        <f>IFERROR(VLOOKUP(D4312,プログラムデータ!A:N,10,0),"")</f>
        <v/>
      </c>
      <c r="K4312" t="str">
        <f>IFERROR(VLOOKUP(D4312,プログラムデータ!A:N,14,0),"")</f>
        <v/>
      </c>
      <c r="L4312" t="str">
        <f t="shared" si="135"/>
        <v xml:space="preserve">    </v>
      </c>
      <c r="M4312" t="str">
        <f>IFERROR(VLOOKUP(J4312,色々!M:P,4,0),"")</f>
        <v/>
      </c>
      <c r="N4312" t="str">
        <f>IFERROR(記録__2[[#This Row],[競技番号]],"")</f>
        <v/>
      </c>
      <c r="O4312" t="str">
        <f>IFERROR(記録__2[[#This Row],[選手番号]],"")</f>
        <v/>
      </c>
    </row>
    <row r="4313" spans="1:15" x14ac:dyDescent="0.2">
      <c r="A4313" t="str">
        <f>IFERROR(VLOOKUP(N4313,プログラム!B:C,2,0),"")</f>
        <v/>
      </c>
      <c r="B4313" t="str">
        <f t="shared" si="134"/>
        <v/>
      </c>
      <c r="C4313" t="str">
        <f>IFERROR(VLOOKUP(B4313,チーム番号!E:F,2,0),"")</f>
        <v/>
      </c>
      <c r="D4313" t="str">
        <f>IFERROR(VLOOKUP(N4313,プログラム!B:C,2,0),"")</f>
        <v/>
      </c>
      <c r="E4313" t="str">
        <f>IFERROR(記録__2[[#This Row],[組]],"")</f>
        <v/>
      </c>
      <c r="F4313" t="str">
        <f>IFERROR(記録__2[[#This Row],[水路]],"")</f>
        <v/>
      </c>
      <c r="G4313" t="str">
        <f>IFERROR(VLOOKUP(D4313,プログラムデータ!A:N,12,0),"")</f>
        <v/>
      </c>
      <c r="H4313" t="str">
        <f>IFERROR(VLOOKUP(D4313,プログラムデータ!A:N,13,0),"")</f>
        <v/>
      </c>
      <c r="I4313" t="str">
        <f>IFERROR(VLOOKUP(D4313,プログラムデータ!A:N,11,0),"")</f>
        <v/>
      </c>
      <c r="J4313" t="str">
        <f>IFERROR(VLOOKUP(D4313,プログラムデータ!A:N,10,0),"")</f>
        <v/>
      </c>
      <c r="K4313" t="str">
        <f>IFERROR(VLOOKUP(D4313,プログラムデータ!A:N,14,0),"")</f>
        <v/>
      </c>
      <c r="L4313" t="str">
        <f t="shared" si="135"/>
        <v xml:space="preserve">    </v>
      </c>
      <c r="M4313" t="str">
        <f>IFERROR(VLOOKUP(J4313,色々!M:P,4,0),"")</f>
        <v/>
      </c>
      <c r="N4313" t="str">
        <f>IFERROR(記録__2[[#This Row],[競技番号]],"")</f>
        <v/>
      </c>
      <c r="O4313" t="str">
        <f>IFERROR(記録__2[[#This Row],[選手番号]],"")</f>
        <v/>
      </c>
    </row>
    <row r="4314" spans="1:15" x14ac:dyDescent="0.2">
      <c r="A4314" t="str">
        <f>IFERROR(VLOOKUP(N4314,プログラム!B:C,2,0),"")</f>
        <v/>
      </c>
      <c r="B4314" t="str">
        <f t="shared" si="134"/>
        <v/>
      </c>
      <c r="C4314" t="str">
        <f>IFERROR(VLOOKUP(B4314,チーム番号!E:F,2,0),"")</f>
        <v/>
      </c>
      <c r="D4314" t="str">
        <f>IFERROR(VLOOKUP(N4314,プログラム!B:C,2,0),"")</f>
        <v/>
      </c>
      <c r="E4314" t="str">
        <f>IFERROR(記録__2[[#This Row],[組]],"")</f>
        <v/>
      </c>
      <c r="F4314" t="str">
        <f>IFERROR(記録__2[[#This Row],[水路]],"")</f>
        <v/>
      </c>
      <c r="G4314" t="str">
        <f>IFERROR(VLOOKUP(D4314,プログラムデータ!A:N,12,0),"")</f>
        <v/>
      </c>
      <c r="H4314" t="str">
        <f>IFERROR(VLOOKUP(D4314,プログラムデータ!A:N,13,0),"")</f>
        <v/>
      </c>
      <c r="I4314" t="str">
        <f>IFERROR(VLOOKUP(D4314,プログラムデータ!A:N,11,0),"")</f>
        <v/>
      </c>
      <c r="J4314" t="str">
        <f>IFERROR(VLOOKUP(D4314,プログラムデータ!A:N,10,0),"")</f>
        <v/>
      </c>
      <c r="K4314" t="str">
        <f>IFERROR(VLOOKUP(D4314,プログラムデータ!A:N,14,0),"")</f>
        <v/>
      </c>
      <c r="L4314" t="str">
        <f t="shared" si="135"/>
        <v xml:space="preserve">    </v>
      </c>
      <c r="M4314" t="str">
        <f>IFERROR(VLOOKUP(J4314,色々!M:P,4,0),"")</f>
        <v/>
      </c>
      <c r="N4314" t="str">
        <f>IFERROR(記録__2[[#This Row],[競技番号]],"")</f>
        <v/>
      </c>
      <c r="O4314" t="str">
        <f>IFERROR(記録__2[[#This Row],[選手番号]],"")</f>
        <v/>
      </c>
    </row>
    <row r="4315" spans="1:15" x14ac:dyDescent="0.2">
      <c r="A4315" t="str">
        <f>IFERROR(VLOOKUP(N4315,プログラム!B:C,2,0),"")</f>
        <v/>
      </c>
      <c r="B4315" t="str">
        <f t="shared" si="134"/>
        <v/>
      </c>
      <c r="C4315" t="str">
        <f>IFERROR(VLOOKUP(B4315,チーム番号!E:F,2,0),"")</f>
        <v/>
      </c>
      <c r="D4315" t="str">
        <f>IFERROR(VLOOKUP(N4315,プログラム!B:C,2,0),"")</f>
        <v/>
      </c>
      <c r="E4315" t="str">
        <f>IFERROR(記録__2[[#This Row],[組]],"")</f>
        <v/>
      </c>
      <c r="F4315" t="str">
        <f>IFERROR(記録__2[[#This Row],[水路]],"")</f>
        <v/>
      </c>
      <c r="G4315" t="str">
        <f>IFERROR(VLOOKUP(D4315,プログラムデータ!A:N,12,0),"")</f>
        <v/>
      </c>
      <c r="H4315" t="str">
        <f>IFERROR(VLOOKUP(D4315,プログラムデータ!A:N,13,0),"")</f>
        <v/>
      </c>
      <c r="I4315" t="str">
        <f>IFERROR(VLOOKUP(D4315,プログラムデータ!A:N,11,0),"")</f>
        <v/>
      </c>
      <c r="J4315" t="str">
        <f>IFERROR(VLOOKUP(D4315,プログラムデータ!A:N,10,0),"")</f>
        <v/>
      </c>
      <c r="K4315" t="str">
        <f>IFERROR(VLOOKUP(D4315,プログラムデータ!A:N,14,0),"")</f>
        <v/>
      </c>
      <c r="L4315" t="str">
        <f t="shared" si="135"/>
        <v xml:space="preserve">    </v>
      </c>
      <c r="M4315" t="str">
        <f>IFERROR(VLOOKUP(J4315,色々!M:P,4,0),"")</f>
        <v/>
      </c>
      <c r="N4315" t="str">
        <f>IFERROR(記録__2[[#This Row],[競技番号]],"")</f>
        <v/>
      </c>
      <c r="O4315" t="str">
        <f>IFERROR(記録__2[[#This Row],[選手番号]],"")</f>
        <v/>
      </c>
    </row>
    <row r="4316" spans="1:15" x14ac:dyDescent="0.2">
      <c r="A4316" t="str">
        <f>IFERROR(VLOOKUP(N4316,プログラム!B:C,2,0),"")</f>
        <v/>
      </c>
      <c r="B4316" t="str">
        <f t="shared" si="134"/>
        <v/>
      </c>
      <c r="C4316" t="str">
        <f>IFERROR(VLOOKUP(B4316,チーム番号!E:F,2,0),"")</f>
        <v/>
      </c>
      <c r="D4316" t="str">
        <f>IFERROR(VLOOKUP(N4316,プログラム!B:C,2,0),"")</f>
        <v/>
      </c>
      <c r="E4316" t="str">
        <f>IFERROR(記録__2[[#This Row],[組]],"")</f>
        <v/>
      </c>
      <c r="F4316" t="str">
        <f>IFERROR(記録__2[[#This Row],[水路]],"")</f>
        <v/>
      </c>
      <c r="G4316" t="str">
        <f>IFERROR(VLOOKUP(D4316,プログラムデータ!A:N,12,0),"")</f>
        <v/>
      </c>
      <c r="H4316" t="str">
        <f>IFERROR(VLOOKUP(D4316,プログラムデータ!A:N,13,0),"")</f>
        <v/>
      </c>
      <c r="I4316" t="str">
        <f>IFERROR(VLOOKUP(D4316,プログラムデータ!A:N,11,0),"")</f>
        <v/>
      </c>
      <c r="J4316" t="str">
        <f>IFERROR(VLOOKUP(D4316,プログラムデータ!A:N,10,0),"")</f>
        <v/>
      </c>
      <c r="K4316" t="str">
        <f>IFERROR(VLOOKUP(D4316,プログラムデータ!A:N,14,0),"")</f>
        <v/>
      </c>
      <c r="L4316" t="str">
        <f t="shared" si="135"/>
        <v xml:space="preserve">    </v>
      </c>
      <c r="M4316" t="str">
        <f>IFERROR(VLOOKUP(J4316,色々!M:P,4,0),"")</f>
        <v/>
      </c>
      <c r="N4316" t="str">
        <f>IFERROR(記録__2[[#This Row],[競技番号]],"")</f>
        <v/>
      </c>
      <c r="O4316" t="str">
        <f>IFERROR(記録__2[[#This Row],[選手番号]],"")</f>
        <v/>
      </c>
    </row>
    <row r="4317" spans="1:15" x14ac:dyDescent="0.2">
      <c r="A4317" t="str">
        <f>IFERROR(VLOOKUP(N4317,プログラム!B:C,2,0),"")</f>
        <v/>
      </c>
      <c r="B4317" t="str">
        <f t="shared" si="134"/>
        <v/>
      </c>
      <c r="C4317" t="str">
        <f>IFERROR(VLOOKUP(B4317,チーム番号!E:F,2,0),"")</f>
        <v/>
      </c>
      <c r="D4317" t="str">
        <f>IFERROR(VLOOKUP(N4317,プログラム!B:C,2,0),"")</f>
        <v/>
      </c>
      <c r="E4317" t="str">
        <f>IFERROR(記録__2[[#This Row],[組]],"")</f>
        <v/>
      </c>
      <c r="F4317" t="str">
        <f>IFERROR(記録__2[[#This Row],[水路]],"")</f>
        <v/>
      </c>
      <c r="G4317" t="str">
        <f>IFERROR(VLOOKUP(D4317,プログラムデータ!A:N,12,0),"")</f>
        <v/>
      </c>
      <c r="H4317" t="str">
        <f>IFERROR(VLOOKUP(D4317,プログラムデータ!A:N,13,0),"")</f>
        <v/>
      </c>
      <c r="I4317" t="str">
        <f>IFERROR(VLOOKUP(D4317,プログラムデータ!A:N,11,0),"")</f>
        <v/>
      </c>
      <c r="J4317" t="str">
        <f>IFERROR(VLOOKUP(D4317,プログラムデータ!A:N,10,0),"")</f>
        <v/>
      </c>
      <c r="K4317" t="str">
        <f>IFERROR(VLOOKUP(D4317,プログラムデータ!A:N,14,0),"")</f>
        <v/>
      </c>
      <c r="L4317" t="str">
        <f t="shared" si="135"/>
        <v xml:space="preserve">    </v>
      </c>
      <c r="M4317" t="str">
        <f>IFERROR(VLOOKUP(J4317,色々!M:P,4,0),"")</f>
        <v/>
      </c>
      <c r="N4317" t="str">
        <f>IFERROR(記録__2[[#This Row],[競技番号]],"")</f>
        <v/>
      </c>
      <c r="O4317" t="str">
        <f>IFERROR(記録__2[[#This Row],[選手番号]],"")</f>
        <v/>
      </c>
    </row>
    <row r="4318" spans="1:15" x14ac:dyDescent="0.2">
      <c r="A4318" t="str">
        <f>IFERROR(VLOOKUP(N4318,プログラム!B:C,2,0),"")</f>
        <v/>
      </c>
      <c r="B4318" t="str">
        <f t="shared" si="134"/>
        <v/>
      </c>
      <c r="C4318" t="str">
        <f>IFERROR(VLOOKUP(B4318,チーム番号!E:F,2,0),"")</f>
        <v/>
      </c>
      <c r="D4318" t="str">
        <f>IFERROR(VLOOKUP(N4318,プログラム!B:C,2,0),"")</f>
        <v/>
      </c>
      <c r="E4318" t="str">
        <f>IFERROR(記録__2[[#This Row],[組]],"")</f>
        <v/>
      </c>
      <c r="F4318" t="str">
        <f>IFERROR(記録__2[[#This Row],[水路]],"")</f>
        <v/>
      </c>
      <c r="G4318" t="str">
        <f>IFERROR(VLOOKUP(D4318,プログラムデータ!A:N,12,0),"")</f>
        <v/>
      </c>
      <c r="H4318" t="str">
        <f>IFERROR(VLOOKUP(D4318,プログラムデータ!A:N,13,0),"")</f>
        <v/>
      </c>
      <c r="I4318" t="str">
        <f>IFERROR(VLOOKUP(D4318,プログラムデータ!A:N,11,0),"")</f>
        <v/>
      </c>
      <c r="J4318" t="str">
        <f>IFERROR(VLOOKUP(D4318,プログラムデータ!A:N,10,0),"")</f>
        <v/>
      </c>
      <c r="K4318" t="str">
        <f>IFERROR(VLOOKUP(D4318,プログラムデータ!A:N,14,0),"")</f>
        <v/>
      </c>
      <c r="L4318" t="str">
        <f t="shared" si="135"/>
        <v xml:space="preserve">    </v>
      </c>
      <c r="M4318" t="str">
        <f>IFERROR(VLOOKUP(J4318,色々!M:P,4,0),"")</f>
        <v/>
      </c>
      <c r="N4318" t="str">
        <f>IFERROR(記録__2[[#This Row],[競技番号]],"")</f>
        <v/>
      </c>
      <c r="O4318" t="str">
        <f>IFERROR(記録__2[[#This Row],[選手番号]],"")</f>
        <v/>
      </c>
    </row>
    <row r="4319" spans="1:15" x14ac:dyDescent="0.2">
      <c r="A4319" t="str">
        <f>IFERROR(VLOOKUP(N4319,プログラム!B:C,2,0),"")</f>
        <v/>
      </c>
      <c r="B4319" t="str">
        <f t="shared" si="134"/>
        <v/>
      </c>
      <c r="C4319" t="str">
        <f>IFERROR(VLOOKUP(B4319,チーム番号!E:F,2,0),"")</f>
        <v/>
      </c>
      <c r="D4319" t="str">
        <f>IFERROR(VLOOKUP(N4319,プログラム!B:C,2,0),"")</f>
        <v/>
      </c>
      <c r="E4319" t="str">
        <f>IFERROR(記録__2[[#This Row],[組]],"")</f>
        <v/>
      </c>
      <c r="F4319" t="str">
        <f>IFERROR(記録__2[[#This Row],[水路]],"")</f>
        <v/>
      </c>
      <c r="G4319" t="str">
        <f>IFERROR(VLOOKUP(D4319,プログラムデータ!A:N,12,0),"")</f>
        <v/>
      </c>
      <c r="H4319" t="str">
        <f>IFERROR(VLOOKUP(D4319,プログラムデータ!A:N,13,0),"")</f>
        <v/>
      </c>
      <c r="I4319" t="str">
        <f>IFERROR(VLOOKUP(D4319,プログラムデータ!A:N,11,0),"")</f>
        <v/>
      </c>
      <c r="J4319" t="str">
        <f>IFERROR(VLOOKUP(D4319,プログラムデータ!A:N,10,0),"")</f>
        <v/>
      </c>
      <c r="K4319" t="str">
        <f>IFERROR(VLOOKUP(D4319,プログラムデータ!A:N,14,0),"")</f>
        <v/>
      </c>
      <c r="L4319" t="str">
        <f t="shared" si="135"/>
        <v xml:space="preserve">    </v>
      </c>
      <c r="M4319" t="str">
        <f>IFERROR(VLOOKUP(J4319,色々!M:P,4,0),"")</f>
        <v/>
      </c>
      <c r="N4319" t="str">
        <f>IFERROR(記録__2[[#This Row],[競技番号]],"")</f>
        <v/>
      </c>
      <c r="O4319" t="str">
        <f>IFERROR(記録__2[[#This Row],[選手番号]],"")</f>
        <v/>
      </c>
    </row>
    <row r="4320" spans="1:15" x14ac:dyDescent="0.2">
      <c r="A4320" t="str">
        <f>IFERROR(VLOOKUP(N4320,プログラム!B:C,2,0),"")</f>
        <v/>
      </c>
      <c r="B4320" t="str">
        <f t="shared" si="134"/>
        <v/>
      </c>
      <c r="C4320" t="str">
        <f>IFERROR(VLOOKUP(B4320,チーム番号!E:F,2,0),"")</f>
        <v/>
      </c>
      <c r="D4320" t="str">
        <f>IFERROR(VLOOKUP(N4320,プログラム!B:C,2,0),"")</f>
        <v/>
      </c>
      <c r="E4320" t="str">
        <f>IFERROR(記録__2[[#This Row],[組]],"")</f>
        <v/>
      </c>
      <c r="F4320" t="str">
        <f>IFERROR(記録__2[[#This Row],[水路]],"")</f>
        <v/>
      </c>
      <c r="G4320" t="str">
        <f>IFERROR(VLOOKUP(D4320,プログラムデータ!A:N,12,0),"")</f>
        <v/>
      </c>
      <c r="H4320" t="str">
        <f>IFERROR(VLOOKUP(D4320,プログラムデータ!A:N,13,0),"")</f>
        <v/>
      </c>
      <c r="I4320" t="str">
        <f>IFERROR(VLOOKUP(D4320,プログラムデータ!A:N,11,0),"")</f>
        <v/>
      </c>
      <c r="J4320" t="str">
        <f>IFERROR(VLOOKUP(D4320,プログラムデータ!A:N,10,0),"")</f>
        <v/>
      </c>
      <c r="K4320" t="str">
        <f>IFERROR(VLOOKUP(D4320,プログラムデータ!A:N,14,0),"")</f>
        <v/>
      </c>
      <c r="L4320" t="str">
        <f t="shared" si="135"/>
        <v xml:space="preserve">    </v>
      </c>
      <c r="M4320" t="str">
        <f>IFERROR(VLOOKUP(J4320,色々!M:P,4,0),"")</f>
        <v/>
      </c>
      <c r="N4320" t="str">
        <f>IFERROR(記録__2[[#This Row],[競技番号]],"")</f>
        <v/>
      </c>
      <c r="O4320" t="str">
        <f>IFERROR(記録__2[[#This Row],[選手番号]],"")</f>
        <v/>
      </c>
    </row>
    <row r="4321" spans="1:15" x14ac:dyDescent="0.2">
      <c r="A4321" t="str">
        <f>IFERROR(VLOOKUP(N4321,プログラム!B:C,2,0),"")</f>
        <v/>
      </c>
      <c r="B4321" t="str">
        <f t="shared" si="134"/>
        <v/>
      </c>
      <c r="C4321" t="str">
        <f>IFERROR(VLOOKUP(B4321,チーム番号!E:F,2,0),"")</f>
        <v/>
      </c>
      <c r="D4321" t="str">
        <f>IFERROR(VLOOKUP(N4321,プログラム!B:C,2,0),"")</f>
        <v/>
      </c>
      <c r="E4321" t="str">
        <f>IFERROR(記録__2[[#This Row],[組]],"")</f>
        <v/>
      </c>
      <c r="F4321" t="str">
        <f>IFERROR(記録__2[[#This Row],[水路]],"")</f>
        <v/>
      </c>
      <c r="G4321" t="str">
        <f>IFERROR(VLOOKUP(D4321,プログラムデータ!A:N,12,0),"")</f>
        <v/>
      </c>
      <c r="H4321" t="str">
        <f>IFERROR(VLOOKUP(D4321,プログラムデータ!A:N,13,0),"")</f>
        <v/>
      </c>
      <c r="I4321" t="str">
        <f>IFERROR(VLOOKUP(D4321,プログラムデータ!A:N,11,0),"")</f>
        <v/>
      </c>
      <c r="J4321" t="str">
        <f>IFERROR(VLOOKUP(D4321,プログラムデータ!A:N,10,0),"")</f>
        <v/>
      </c>
      <c r="K4321" t="str">
        <f>IFERROR(VLOOKUP(D4321,プログラムデータ!A:N,14,0),"")</f>
        <v/>
      </c>
      <c r="L4321" t="str">
        <f t="shared" si="135"/>
        <v xml:space="preserve">    </v>
      </c>
      <c r="M4321" t="str">
        <f>IFERROR(VLOOKUP(J4321,色々!M:P,4,0),"")</f>
        <v/>
      </c>
      <c r="N4321" t="str">
        <f>IFERROR(記録__2[[#This Row],[競技番号]],"")</f>
        <v/>
      </c>
      <c r="O4321" t="str">
        <f>IFERROR(記録__2[[#This Row],[選手番号]],"")</f>
        <v/>
      </c>
    </row>
    <row r="4322" spans="1:15" x14ac:dyDescent="0.2">
      <c r="A4322" t="str">
        <f>IFERROR(VLOOKUP(N4322,プログラム!B:C,2,0),"")</f>
        <v/>
      </c>
      <c r="B4322" t="str">
        <f t="shared" si="134"/>
        <v/>
      </c>
      <c r="C4322" t="str">
        <f>IFERROR(VLOOKUP(B4322,チーム番号!E:F,2,0),"")</f>
        <v/>
      </c>
      <c r="D4322" t="str">
        <f>IFERROR(VLOOKUP(N4322,プログラム!B:C,2,0),"")</f>
        <v/>
      </c>
      <c r="E4322" t="str">
        <f>IFERROR(記録__2[[#This Row],[組]],"")</f>
        <v/>
      </c>
      <c r="F4322" t="str">
        <f>IFERROR(記録__2[[#This Row],[水路]],"")</f>
        <v/>
      </c>
      <c r="G4322" t="str">
        <f>IFERROR(VLOOKUP(D4322,プログラムデータ!A:N,12,0),"")</f>
        <v/>
      </c>
      <c r="H4322" t="str">
        <f>IFERROR(VLOOKUP(D4322,プログラムデータ!A:N,13,0),"")</f>
        <v/>
      </c>
      <c r="I4322" t="str">
        <f>IFERROR(VLOOKUP(D4322,プログラムデータ!A:N,11,0),"")</f>
        <v/>
      </c>
      <c r="J4322" t="str">
        <f>IFERROR(VLOOKUP(D4322,プログラムデータ!A:N,10,0),"")</f>
        <v/>
      </c>
      <c r="K4322" t="str">
        <f>IFERROR(VLOOKUP(D4322,プログラムデータ!A:N,14,0),"")</f>
        <v/>
      </c>
      <c r="L4322" t="str">
        <f t="shared" si="135"/>
        <v xml:space="preserve">    </v>
      </c>
      <c r="M4322" t="str">
        <f>IFERROR(VLOOKUP(J4322,色々!M:P,4,0),"")</f>
        <v/>
      </c>
      <c r="N4322" t="str">
        <f>IFERROR(記録__2[[#This Row],[競技番号]],"")</f>
        <v/>
      </c>
      <c r="O4322" t="str">
        <f>IFERROR(記録__2[[#This Row],[選手番号]],"")</f>
        <v/>
      </c>
    </row>
    <row r="4323" spans="1:15" x14ac:dyDescent="0.2">
      <c r="A4323" t="str">
        <f>IFERROR(VLOOKUP(N4323,プログラム!B:C,2,0),"")</f>
        <v/>
      </c>
      <c r="B4323" t="str">
        <f t="shared" si="134"/>
        <v/>
      </c>
      <c r="C4323" t="str">
        <f>IFERROR(VLOOKUP(B4323,チーム番号!E:F,2,0),"")</f>
        <v/>
      </c>
      <c r="D4323" t="str">
        <f>IFERROR(VLOOKUP(N4323,プログラム!B:C,2,0),"")</f>
        <v/>
      </c>
      <c r="E4323" t="str">
        <f>IFERROR(記録__2[[#This Row],[組]],"")</f>
        <v/>
      </c>
      <c r="F4323" t="str">
        <f>IFERROR(記録__2[[#This Row],[水路]],"")</f>
        <v/>
      </c>
      <c r="G4323" t="str">
        <f>IFERROR(VLOOKUP(D4323,プログラムデータ!A:N,12,0),"")</f>
        <v/>
      </c>
      <c r="H4323" t="str">
        <f>IFERROR(VLOOKUP(D4323,プログラムデータ!A:N,13,0),"")</f>
        <v/>
      </c>
      <c r="I4323" t="str">
        <f>IFERROR(VLOOKUP(D4323,プログラムデータ!A:N,11,0),"")</f>
        <v/>
      </c>
      <c r="J4323" t="str">
        <f>IFERROR(VLOOKUP(D4323,プログラムデータ!A:N,10,0),"")</f>
        <v/>
      </c>
      <c r="K4323" t="str">
        <f>IFERROR(VLOOKUP(D4323,プログラムデータ!A:N,14,0),"")</f>
        <v/>
      </c>
      <c r="L4323" t="str">
        <f t="shared" si="135"/>
        <v xml:space="preserve">    </v>
      </c>
      <c r="M4323" t="str">
        <f>IFERROR(VLOOKUP(J4323,色々!M:P,4,0),"")</f>
        <v/>
      </c>
      <c r="N4323" t="str">
        <f>IFERROR(記録__2[[#This Row],[競技番号]],"")</f>
        <v/>
      </c>
      <c r="O4323" t="str">
        <f>IFERROR(記録__2[[#This Row],[選手番号]],"")</f>
        <v/>
      </c>
    </row>
    <row r="4324" spans="1:15" x14ac:dyDescent="0.2">
      <c r="A4324" t="str">
        <f>IFERROR(VLOOKUP(N4324,プログラム!B:C,2,0),"")</f>
        <v/>
      </c>
      <c r="B4324" t="str">
        <f t="shared" si="134"/>
        <v/>
      </c>
      <c r="C4324" t="str">
        <f>IFERROR(VLOOKUP(B4324,チーム番号!E:F,2,0),"")</f>
        <v/>
      </c>
      <c r="D4324" t="str">
        <f>IFERROR(VLOOKUP(N4324,プログラム!B:C,2,0),"")</f>
        <v/>
      </c>
      <c r="E4324" t="str">
        <f>IFERROR(記録__2[[#This Row],[組]],"")</f>
        <v/>
      </c>
      <c r="F4324" t="str">
        <f>IFERROR(記録__2[[#This Row],[水路]],"")</f>
        <v/>
      </c>
      <c r="G4324" t="str">
        <f>IFERROR(VLOOKUP(D4324,プログラムデータ!A:N,12,0),"")</f>
        <v/>
      </c>
      <c r="H4324" t="str">
        <f>IFERROR(VLOOKUP(D4324,プログラムデータ!A:N,13,0),"")</f>
        <v/>
      </c>
      <c r="I4324" t="str">
        <f>IFERROR(VLOOKUP(D4324,プログラムデータ!A:N,11,0),"")</f>
        <v/>
      </c>
      <c r="J4324" t="str">
        <f>IFERROR(VLOOKUP(D4324,プログラムデータ!A:N,10,0),"")</f>
        <v/>
      </c>
      <c r="K4324" t="str">
        <f>IFERROR(VLOOKUP(D4324,プログラムデータ!A:N,14,0),"")</f>
        <v/>
      </c>
      <c r="L4324" t="str">
        <f t="shared" si="135"/>
        <v xml:space="preserve">    </v>
      </c>
      <c r="M4324" t="str">
        <f>IFERROR(VLOOKUP(J4324,色々!M:P,4,0),"")</f>
        <v/>
      </c>
      <c r="N4324" t="str">
        <f>IFERROR(記録__2[[#This Row],[競技番号]],"")</f>
        <v/>
      </c>
      <c r="O4324" t="str">
        <f>IFERROR(記録__2[[#This Row],[選手番号]],"")</f>
        <v/>
      </c>
    </row>
    <row r="4325" spans="1:15" x14ac:dyDescent="0.2">
      <c r="A4325" t="str">
        <f>IFERROR(VLOOKUP(N4325,プログラム!B:C,2,0),"")</f>
        <v/>
      </c>
      <c r="B4325" t="str">
        <f t="shared" si="134"/>
        <v/>
      </c>
      <c r="C4325" t="str">
        <f>IFERROR(VLOOKUP(B4325,チーム番号!E:F,2,0),"")</f>
        <v/>
      </c>
      <c r="D4325" t="str">
        <f>IFERROR(VLOOKUP(N4325,プログラム!B:C,2,0),"")</f>
        <v/>
      </c>
      <c r="E4325" t="str">
        <f>IFERROR(記録__2[[#This Row],[組]],"")</f>
        <v/>
      </c>
      <c r="F4325" t="str">
        <f>IFERROR(記録__2[[#This Row],[水路]],"")</f>
        <v/>
      </c>
      <c r="G4325" t="str">
        <f>IFERROR(VLOOKUP(D4325,プログラムデータ!A:N,12,0),"")</f>
        <v/>
      </c>
      <c r="H4325" t="str">
        <f>IFERROR(VLOOKUP(D4325,プログラムデータ!A:N,13,0),"")</f>
        <v/>
      </c>
      <c r="I4325" t="str">
        <f>IFERROR(VLOOKUP(D4325,プログラムデータ!A:N,11,0),"")</f>
        <v/>
      </c>
      <c r="J4325" t="str">
        <f>IFERROR(VLOOKUP(D4325,プログラムデータ!A:N,10,0),"")</f>
        <v/>
      </c>
      <c r="K4325" t="str">
        <f>IFERROR(VLOOKUP(D4325,プログラムデータ!A:N,14,0),"")</f>
        <v/>
      </c>
      <c r="L4325" t="str">
        <f t="shared" si="135"/>
        <v xml:space="preserve">    </v>
      </c>
      <c r="M4325" t="str">
        <f>IFERROR(VLOOKUP(J4325,色々!M:P,4,0),"")</f>
        <v/>
      </c>
      <c r="N4325" t="str">
        <f>IFERROR(記録__2[[#This Row],[競技番号]],"")</f>
        <v/>
      </c>
      <c r="O4325" t="str">
        <f>IFERROR(記録__2[[#This Row],[選手番号]],"")</f>
        <v/>
      </c>
    </row>
    <row r="4326" spans="1:15" x14ac:dyDescent="0.2">
      <c r="A4326" t="str">
        <f>IFERROR(VLOOKUP(N4326,プログラム!B:C,2,0),"")</f>
        <v/>
      </c>
      <c r="B4326" t="str">
        <f t="shared" si="134"/>
        <v/>
      </c>
      <c r="C4326" t="str">
        <f>IFERROR(VLOOKUP(B4326,チーム番号!E:F,2,0),"")</f>
        <v/>
      </c>
      <c r="D4326" t="str">
        <f>IFERROR(VLOOKUP(N4326,プログラム!B:C,2,0),"")</f>
        <v/>
      </c>
      <c r="E4326" t="str">
        <f>IFERROR(記録__2[[#This Row],[組]],"")</f>
        <v/>
      </c>
      <c r="F4326" t="str">
        <f>IFERROR(記録__2[[#This Row],[水路]],"")</f>
        <v/>
      </c>
      <c r="G4326" t="str">
        <f>IFERROR(VLOOKUP(D4326,プログラムデータ!A:N,12,0),"")</f>
        <v/>
      </c>
      <c r="H4326" t="str">
        <f>IFERROR(VLOOKUP(D4326,プログラムデータ!A:N,13,0),"")</f>
        <v/>
      </c>
      <c r="I4326" t="str">
        <f>IFERROR(VLOOKUP(D4326,プログラムデータ!A:N,11,0),"")</f>
        <v/>
      </c>
      <c r="J4326" t="str">
        <f>IFERROR(VLOOKUP(D4326,プログラムデータ!A:N,10,0),"")</f>
        <v/>
      </c>
      <c r="K4326" t="str">
        <f>IFERROR(VLOOKUP(D4326,プログラムデータ!A:N,14,0),"")</f>
        <v/>
      </c>
      <c r="L4326" t="str">
        <f t="shared" si="135"/>
        <v xml:space="preserve">    </v>
      </c>
      <c r="M4326" t="str">
        <f>IFERROR(VLOOKUP(J4326,色々!M:P,4,0),"")</f>
        <v/>
      </c>
      <c r="N4326" t="str">
        <f>IFERROR(記録__2[[#This Row],[競技番号]],"")</f>
        <v/>
      </c>
      <c r="O4326" t="str">
        <f>IFERROR(記録__2[[#This Row],[選手番号]],"")</f>
        <v/>
      </c>
    </row>
    <row r="4327" spans="1:15" x14ac:dyDescent="0.2">
      <c r="A4327" t="str">
        <f>IFERROR(VLOOKUP(N4327,プログラム!B:C,2,0),"")</f>
        <v/>
      </c>
      <c r="B4327" t="str">
        <f t="shared" si="134"/>
        <v/>
      </c>
      <c r="C4327" t="str">
        <f>IFERROR(VLOOKUP(B4327,チーム番号!E:F,2,0),"")</f>
        <v/>
      </c>
      <c r="D4327" t="str">
        <f>IFERROR(VLOOKUP(N4327,プログラム!B:C,2,0),"")</f>
        <v/>
      </c>
      <c r="E4327" t="str">
        <f>IFERROR(記録__2[[#This Row],[組]],"")</f>
        <v/>
      </c>
      <c r="F4327" t="str">
        <f>IFERROR(記録__2[[#This Row],[水路]],"")</f>
        <v/>
      </c>
      <c r="G4327" t="str">
        <f>IFERROR(VLOOKUP(D4327,プログラムデータ!A:N,12,0),"")</f>
        <v/>
      </c>
      <c r="H4327" t="str">
        <f>IFERROR(VLOOKUP(D4327,プログラムデータ!A:N,13,0),"")</f>
        <v/>
      </c>
      <c r="I4327" t="str">
        <f>IFERROR(VLOOKUP(D4327,プログラムデータ!A:N,11,0),"")</f>
        <v/>
      </c>
      <c r="J4327" t="str">
        <f>IFERROR(VLOOKUP(D4327,プログラムデータ!A:N,10,0),"")</f>
        <v/>
      </c>
      <c r="K4327" t="str">
        <f>IFERROR(VLOOKUP(D4327,プログラムデータ!A:N,14,0),"")</f>
        <v/>
      </c>
      <c r="L4327" t="str">
        <f t="shared" si="135"/>
        <v xml:space="preserve">    </v>
      </c>
      <c r="M4327" t="str">
        <f>IFERROR(VLOOKUP(J4327,色々!M:P,4,0),"")</f>
        <v/>
      </c>
      <c r="N4327" t="str">
        <f>IFERROR(記録__2[[#This Row],[競技番号]],"")</f>
        <v/>
      </c>
      <c r="O4327" t="str">
        <f>IFERROR(記録__2[[#This Row],[選手番号]],"")</f>
        <v/>
      </c>
    </row>
    <row r="4328" spans="1:15" x14ac:dyDescent="0.2">
      <c r="A4328" t="str">
        <f>IFERROR(VLOOKUP(N4328,プログラム!B:C,2,0),"")</f>
        <v/>
      </c>
      <c r="B4328" t="str">
        <f t="shared" si="134"/>
        <v/>
      </c>
      <c r="C4328" t="str">
        <f>IFERROR(VLOOKUP(B4328,チーム番号!E:F,2,0),"")</f>
        <v/>
      </c>
      <c r="D4328" t="str">
        <f>IFERROR(VLOOKUP(N4328,プログラム!B:C,2,0),"")</f>
        <v/>
      </c>
      <c r="E4328" t="str">
        <f>IFERROR(記録__2[[#This Row],[組]],"")</f>
        <v/>
      </c>
      <c r="F4328" t="str">
        <f>IFERROR(記録__2[[#This Row],[水路]],"")</f>
        <v/>
      </c>
      <c r="G4328" t="str">
        <f>IFERROR(VLOOKUP(D4328,プログラムデータ!A:N,12,0),"")</f>
        <v/>
      </c>
      <c r="H4328" t="str">
        <f>IFERROR(VLOOKUP(D4328,プログラムデータ!A:N,13,0),"")</f>
        <v/>
      </c>
      <c r="I4328" t="str">
        <f>IFERROR(VLOOKUP(D4328,プログラムデータ!A:N,11,0),"")</f>
        <v/>
      </c>
      <c r="J4328" t="str">
        <f>IFERROR(VLOOKUP(D4328,プログラムデータ!A:N,10,0),"")</f>
        <v/>
      </c>
      <c r="K4328" t="str">
        <f>IFERROR(VLOOKUP(D4328,プログラムデータ!A:N,14,0),"")</f>
        <v/>
      </c>
      <c r="L4328" t="str">
        <f t="shared" si="135"/>
        <v xml:space="preserve">    </v>
      </c>
      <c r="M4328" t="str">
        <f>IFERROR(VLOOKUP(J4328,色々!M:P,4,0),"")</f>
        <v/>
      </c>
      <c r="N4328" t="str">
        <f>IFERROR(記録__2[[#This Row],[競技番号]],"")</f>
        <v/>
      </c>
      <c r="O4328" t="str">
        <f>IFERROR(記録__2[[#This Row],[選手番号]],"")</f>
        <v/>
      </c>
    </row>
    <row r="4329" spans="1:15" x14ac:dyDescent="0.2">
      <c r="A4329" t="str">
        <f>IFERROR(VLOOKUP(N4329,プログラム!B:C,2,0),"")</f>
        <v/>
      </c>
      <c r="B4329" t="str">
        <f t="shared" si="134"/>
        <v/>
      </c>
      <c r="C4329" t="str">
        <f>IFERROR(VLOOKUP(B4329,チーム番号!E:F,2,0),"")</f>
        <v/>
      </c>
      <c r="D4329" t="str">
        <f>IFERROR(VLOOKUP(N4329,プログラム!B:C,2,0),"")</f>
        <v/>
      </c>
      <c r="E4329" t="str">
        <f>IFERROR(記録__2[[#This Row],[組]],"")</f>
        <v/>
      </c>
      <c r="F4329" t="str">
        <f>IFERROR(記録__2[[#This Row],[水路]],"")</f>
        <v/>
      </c>
      <c r="G4329" t="str">
        <f>IFERROR(VLOOKUP(D4329,プログラムデータ!A:N,12,0),"")</f>
        <v/>
      </c>
      <c r="H4329" t="str">
        <f>IFERROR(VLOOKUP(D4329,プログラムデータ!A:N,13,0),"")</f>
        <v/>
      </c>
      <c r="I4329" t="str">
        <f>IFERROR(VLOOKUP(D4329,プログラムデータ!A:N,11,0),"")</f>
        <v/>
      </c>
      <c r="J4329" t="str">
        <f>IFERROR(VLOOKUP(D4329,プログラムデータ!A:N,10,0),"")</f>
        <v/>
      </c>
      <c r="K4329" t="str">
        <f>IFERROR(VLOOKUP(D4329,プログラムデータ!A:N,14,0),"")</f>
        <v/>
      </c>
      <c r="L4329" t="str">
        <f t="shared" si="135"/>
        <v xml:space="preserve">    </v>
      </c>
      <c r="M4329" t="str">
        <f>IFERROR(VLOOKUP(J4329,色々!M:P,4,0),"")</f>
        <v/>
      </c>
      <c r="N4329" t="str">
        <f>IFERROR(記録__2[[#This Row],[競技番号]],"")</f>
        <v/>
      </c>
      <c r="O4329" t="str">
        <f>IFERROR(記録__2[[#This Row],[選手番号]],"")</f>
        <v/>
      </c>
    </row>
    <row r="4330" spans="1:15" x14ac:dyDescent="0.2">
      <c r="A4330" t="str">
        <f>IFERROR(VLOOKUP(N4330,プログラム!B:C,2,0),"")</f>
        <v/>
      </c>
      <c r="B4330" t="str">
        <f t="shared" si="134"/>
        <v/>
      </c>
      <c r="C4330" t="str">
        <f>IFERROR(VLOOKUP(B4330,チーム番号!E:F,2,0),"")</f>
        <v/>
      </c>
      <c r="D4330" t="str">
        <f>IFERROR(VLOOKUP(N4330,プログラム!B:C,2,0),"")</f>
        <v/>
      </c>
      <c r="E4330" t="str">
        <f>IFERROR(記録__2[[#This Row],[組]],"")</f>
        <v/>
      </c>
      <c r="F4330" t="str">
        <f>IFERROR(記録__2[[#This Row],[水路]],"")</f>
        <v/>
      </c>
      <c r="G4330" t="str">
        <f>IFERROR(VLOOKUP(D4330,プログラムデータ!A:N,12,0),"")</f>
        <v/>
      </c>
      <c r="H4330" t="str">
        <f>IFERROR(VLOOKUP(D4330,プログラムデータ!A:N,13,0),"")</f>
        <v/>
      </c>
      <c r="I4330" t="str">
        <f>IFERROR(VLOOKUP(D4330,プログラムデータ!A:N,11,0),"")</f>
        <v/>
      </c>
      <c r="J4330" t="str">
        <f>IFERROR(VLOOKUP(D4330,プログラムデータ!A:N,10,0),"")</f>
        <v/>
      </c>
      <c r="K4330" t="str">
        <f>IFERROR(VLOOKUP(D4330,プログラムデータ!A:N,14,0),"")</f>
        <v/>
      </c>
      <c r="L4330" t="str">
        <f t="shared" si="135"/>
        <v xml:space="preserve">    </v>
      </c>
      <c r="M4330" t="str">
        <f>IFERROR(VLOOKUP(J4330,色々!M:P,4,0),"")</f>
        <v/>
      </c>
      <c r="N4330" t="str">
        <f>IFERROR(記録__2[[#This Row],[競技番号]],"")</f>
        <v/>
      </c>
      <c r="O4330" t="str">
        <f>IFERROR(記録__2[[#This Row],[選手番号]],"")</f>
        <v/>
      </c>
    </row>
    <row r="4331" spans="1:15" x14ac:dyDescent="0.2">
      <c r="A4331" t="str">
        <f>IFERROR(VLOOKUP(N4331,プログラム!B:C,2,0),"")</f>
        <v/>
      </c>
      <c r="B4331" t="str">
        <f t="shared" si="134"/>
        <v/>
      </c>
      <c r="C4331" t="str">
        <f>IFERROR(VLOOKUP(B4331,チーム番号!E:F,2,0),"")</f>
        <v/>
      </c>
      <c r="D4331" t="str">
        <f>IFERROR(VLOOKUP(N4331,プログラム!B:C,2,0),"")</f>
        <v/>
      </c>
      <c r="E4331" t="str">
        <f>IFERROR(記録__2[[#This Row],[組]],"")</f>
        <v/>
      </c>
      <c r="F4331" t="str">
        <f>IFERROR(記録__2[[#This Row],[水路]],"")</f>
        <v/>
      </c>
      <c r="G4331" t="str">
        <f>IFERROR(VLOOKUP(D4331,プログラムデータ!A:N,12,0),"")</f>
        <v/>
      </c>
      <c r="H4331" t="str">
        <f>IFERROR(VLOOKUP(D4331,プログラムデータ!A:N,13,0),"")</f>
        <v/>
      </c>
      <c r="I4331" t="str">
        <f>IFERROR(VLOOKUP(D4331,プログラムデータ!A:N,11,0),"")</f>
        <v/>
      </c>
      <c r="J4331" t="str">
        <f>IFERROR(VLOOKUP(D4331,プログラムデータ!A:N,10,0),"")</f>
        <v/>
      </c>
      <c r="K4331" t="str">
        <f>IFERROR(VLOOKUP(D4331,プログラムデータ!A:N,14,0),"")</f>
        <v/>
      </c>
      <c r="L4331" t="str">
        <f t="shared" si="135"/>
        <v xml:space="preserve">    </v>
      </c>
      <c r="M4331" t="str">
        <f>IFERROR(VLOOKUP(J4331,色々!M:P,4,0),"")</f>
        <v/>
      </c>
      <c r="N4331" t="str">
        <f>IFERROR(記録__2[[#This Row],[競技番号]],"")</f>
        <v/>
      </c>
      <c r="O4331" t="str">
        <f>IFERROR(記録__2[[#This Row],[選手番号]],"")</f>
        <v/>
      </c>
    </row>
    <row r="4332" spans="1:15" x14ac:dyDescent="0.2">
      <c r="A4332" t="str">
        <f>IFERROR(VLOOKUP(N4332,プログラム!B:C,2,0),"")</f>
        <v/>
      </c>
      <c r="B4332" t="str">
        <f t="shared" si="134"/>
        <v/>
      </c>
      <c r="C4332" t="str">
        <f>IFERROR(VLOOKUP(B4332,チーム番号!E:F,2,0),"")</f>
        <v/>
      </c>
      <c r="D4332" t="str">
        <f>IFERROR(VLOOKUP(N4332,プログラム!B:C,2,0),"")</f>
        <v/>
      </c>
      <c r="E4332" t="str">
        <f>IFERROR(記録__2[[#This Row],[組]],"")</f>
        <v/>
      </c>
      <c r="F4332" t="str">
        <f>IFERROR(記録__2[[#This Row],[水路]],"")</f>
        <v/>
      </c>
      <c r="G4332" t="str">
        <f>IFERROR(VLOOKUP(D4332,プログラムデータ!A:N,12,0),"")</f>
        <v/>
      </c>
      <c r="H4332" t="str">
        <f>IFERROR(VLOOKUP(D4332,プログラムデータ!A:N,13,0),"")</f>
        <v/>
      </c>
      <c r="I4332" t="str">
        <f>IFERROR(VLOOKUP(D4332,プログラムデータ!A:N,11,0),"")</f>
        <v/>
      </c>
      <c r="J4332" t="str">
        <f>IFERROR(VLOOKUP(D4332,プログラムデータ!A:N,10,0),"")</f>
        <v/>
      </c>
      <c r="K4332" t="str">
        <f>IFERROR(VLOOKUP(D4332,プログラムデータ!A:N,14,0),"")</f>
        <v/>
      </c>
      <c r="L4332" t="str">
        <f t="shared" si="135"/>
        <v xml:space="preserve">    </v>
      </c>
      <c r="M4332" t="str">
        <f>IFERROR(VLOOKUP(J4332,色々!M:P,4,0),"")</f>
        <v/>
      </c>
      <c r="N4332" t="str">
        <f>IFERROR(記録__2[[#This Row],[競技番号]],"")</f>
        <v/>
      </c>
      <c r="O4332" t="str">
        <f>IFERROR(記録__2[[#This Row],[選手番号]],"")</f>
        <v/>
      </c>
    </row>
    <row r="4333" spans="1:15" x14ac:dyDescent="0.2">
      <c r="A4333" t="str">
        <f>IFERROR(VLOOKUP(N4333,プログラム!B:C,2,0),"")</f>
        <v/>
      </c>
      <c r="B4333" t="str">
        <f t="shared" si="134"/>
        <v/>
      </c>
      <c r="C4333" t="str">
        <f>IFERROR(VLOOKUP(B4333,チーム番号!E:F,2,0),"")</f>
        <v/>
      </c>
      <c r="D4333" t="str">
        <f>IFERROR(VLOOKUP(N4333,プログラム!B:C,2,0),"")</f>
        <v/>
      </c>
      <c r="E4333" t="str">
        <f>IFERROR(記録__2[[#This Row],[組]],"")</f>
        <v/>
      </c>
      <c r="F4333" t="str">
        <f>IFERROR(記録__2[[#This Row],[水路]],"")</f>
        <v/>
      </c>
      <c r="G4333" t="str">
        <f>IFERROR(VLOOKUP(D4333,プログラムデータ!A:N,12,0),"")</f>
        <v/>
      </c>
      <c r="H4333" t="str">
        <f>IFERROR(VLOOKUP(D4333,プログラムデータ!A:N,13,0),"")</f>
        <v/>
      </c>
      <c r="I4333" t="str">
        <f>IFERROR(VLOOKUP(D4333,プログラムデータ!A:N,11,0),"")</f>
        <v/>
      </c>
      <c r="J4333" t="str">
        <f>IFERROR(VLOOKUP(D4333,プログラムデータ!A:N,10,0),"")</f>
        <v/>
      </c>
      <c r="K4333" t="str">
        <f>IFERROR(VLOOKUP(D4333,プログラムデータ!A:N,14,0),"")</f>
        <v/>
      </c>
      <c r="L4333" t="str">
        <f t="shared" si="135"/>
        <v xml:space="preserve">    </v>
      </c>
      <c r="M4333" t="str">
        <f>IFERROR(VLOOKUP(J4333,色々!M:P,4,0),"")</f>
        <v/>
      </c>
      <c r="N4333" t="str">
        <f>IFERROR(記録__2[[#This Row],[競技番号]],"")</f>
        <v/>
      </c>
      <c r="O4333" t="str">
        <f>IFERROR(記録__2[[#This Row],[選手番号]],"")</f>
        <v/>
      </c>
    </row>
    <row r="4334" spans="1:15" x14ac:dyDescent="0.2">
      <c r="A4334" t="str">
        <f>IFERROR(VLOOKUP(N4334,プログラム!B:C,2,0),"")</f>
        <v/>
      </c>
      <c r="B4334" t="str">
        <f t="shared" si="134"/>
        <v/>
      </c>
      <c r="C4334" t="str">
        <f>IFERROR(VLOOKUP(B4334,チーム番号!E:F,2,0),"")</f>
        <v/>
      </c>
      <c r="D4334" t="str">
        <f>IFERROR(VLOOKUP(N4334,プログラム!B:C,2,0),"")</f>
        <v/>
      </c>
      <c r="E4334" t="str">
        <f>IFERROR(記録__2[[#This Row],[組]],"")</f>
        <v/>
      </c>
      <c r="F4334" t="str">
        <f>IFERROR(記録__2[[#This Row],[水路]],"")</f>
        <v/>
      </c>
      <c r="G4334" t="str">
        <f>IFERROR(VLOOKUP(D4334,プログラムデータ!A:N,12,0),"")</f>
        <v/>
      </c>
      <c r="H4334" t="str">
        <f>IFERROR(VLOOKUP(D4334,プログラムデータ!A:N,13,0),"")</f>
        <v/>
      </c>
      <c r="I4334" t="str">
        <f>IFERROR(VLOOKUP(D4334,プログラムデータ!A:N,11,0),"")</f>
        <v/>
      </c>
      <c r="J4334" t="str">
        <f>IFERROR(VLOOKUP(D4334,プログラムデータ!A:N,10,0),"")</f>
        <v/>
      </c>
      <c r="K4334" t="str">
        <f>IFERROR(VLOOKUP(D4334,プログラムデータ!A:N,14,0),"")</f>
        <v/>
      </c>
      <c r="L4334" t="str">
        <f t="shared" si="135"/>
        <v xml:space="preserve">    </v>
      </c>
      <c r="M4334" t="str">
        <f>IFERROR(VLOOKUP(J4334,色々!M:P,4,0),"")</f>
        <v/>
      </c>
      <c r="N4334" t="str">
        <f>IFERROR(記録__2[[#This Row],[競技番号]],"")</f>
        <v/>
      </c>
      <c r="O4334" t="str">
        <f>IFERROR(記録__2[[#This Row],[選手番号]],"")</f>
        <v/>
      </c>
    </row>
    <row r="4335" spans="1:15" x14ac:dyDescent="0.2">
      <c r="A4335" t="str">
        <f>IFERROR(VLOOKUP(N4335,プログラム!B:C,2,0),"")</f>
        <v/>
      </c>
      <c r="B4335" t="str">
        <f t="shared" si="134"/>
        <v/>
      </c>
      <c r="C4335" t="str">
        <f>IFERROR(VLOOKUP(B4335,チーム番号!E:F,2,0),"")</f>
        <v/>
      </c>
      <c r="D4335" t="str">
        <f>IFERROR(VLOOKUP(N4335,プログラム!B:C,2,0),"")</f>
        <v/>
      </c>
      <c r="E4335" t="str">
        <f>IFERROR(記録__2[[#This Row],[組]],"")</f>
        <v/>
      </c>
      <c r="F4335" t="str">
        <f>IFERROR(記録__2[[#This Row],[水路]],"")</f>
        <v/>
      </c>
      <c r="G4335" t="str">
        <f>IFERROR(VLOOKUP(D4335,プログラムデータ!A:N,12,0),"")</f>
        <v/>
      </c>
      <c r="H4335" t="str">
        <f>IFERROR(VLOOKUP(D4335,プログラムデータ!A:N,13,0),"")</f>
        <v/>
      </c>
      <c r="I4335" t="str">
        <f>IFERROR(VLOOKUP(D4335,プログラムデータ!A:N,11,0),"")</f>
        <v/>
      </c>
      <c r="J4335" t="str">
        <f>IFERROR(VLOOKUP(D4335,プログラムデータ!A:N,10,0),"")</f>
        <v/>
      </c>
      <c r="K4335" t="str">
        <f>IFERROR(VLOOKUP(D4335,プログラムデータ!A:N,14,0),"")</f>
        <v/>
      </c>
      <c r="L4335" t="str">
        <f t="shared" si="135"/>
        <v xml:space="preserve">    </v>
      </c>
      <c r="M4335" t="str">
        <f>IFERROR(VLOOKUP(J4335,色々!M:P,4,0),"")</f>
        <v/>
      </c>
      <c r="N4335" t="str">
        <f>IFERROR(記録__2[[#This Row],[競技番号]],"")</f>
        <v/>
      </c>
      <c r="O4335" t="str">
        <f>IFERROR(記録__2[[#This Row],[選手番号]],"")</f>
        <v/>
      </c>
    </row>
    <row r="4336" spans="1:15" x14ac:dyDescent="0.2">
      <c r="A4336" t="str">
        <f>IFERROR(VLOOKUP(N4336,プログラム!B:C,2,0),"")</f>
        <v/>
      </c>
      <c r="B4336" t="str">
        <f t="shared" si="134"/>
        <v/>
      </c>
      <c r="C4336" t="str">
        <f>IFERROR(VLOOKUP(B4336,チーム番号!E:F,2,0),"")</f>
        <v/>
      </c>
      <c r="D4336" t="str">
        <f>IFERROR(VLOOKUP(N4336,プログラム!B:C,2,0),"")</f>
        <v/>
      </c>
      <c r="E4336" t="str">
        <f>IFERROR(記録__2[[#This Row],[組]],"")</f>
        <v/>
      </c>
      <c r="F4336" t="str">
        <f>IFERROR(記録__2[[#This Row],[水路]],"")</f>
        <v/>
      </c>
      <c r="G4336" t="str">
        <f>IFERROR(VLOOKUP(D4336,プログラムデータ!A:N,12,0),"")</f>
        <v/>
      </c>
      <c r="H4336" t="str">
        <f>IFERROR(VLOOKUP(D4336,プログラムデータ!A:N,13,0),"")</f>
        <v/>
      </c>
      <c r="I4336" t="str">
        <f>IFERROR(VLOOKUP(D4336,プログラムデータ!A:N,11,0),"")</f>
        <v/>
      </c>
      <c r="J4336" t="str">
        <f>IFERROR(VLOOKUP(D4336,プログラムデータ!A:N,10,0),"")</f>
        <v/>
      </c>
      <c r="K4336" t="str">
        <f>IFERROR(VLOOKUP(D4336,プログラムデータ!A:N,14,0),"")</f>
        <v/>
      </c>
      <c r="L4336" t="str">
        <f t="shared" si="135"/>
        <v xml:space="preserve">    </v>
      </c>
      <c r="M4336" t="str">
        <f>IFERROR(VLOOKUP(J4336,色々!M:P,4,0),"")</f>
        <v/>
      </c>
      <c r="N4336" t="str">
        <f>IFERROR(記録__2[[#This Row],[競技番号]],"")</f>
        <v/>
      </c>
      <c r="O4336" t="str">
        <f>IFERROR(記録__2[[#This Row],[選手番号]],"")</f>
        <v/>
      </c>
    </row>
    <row r="4337" spans="1:15" x14ac:dyDescent="0.2">
      <c r="A4337" t="str">
        <f>IFERROR(VLOOKUP(N4337,プログラム!B:C,2,0),"")</f>
        <v/>
      </c>
      <c r="B4337" t="str">
        <f t="shared" si="134"/>
        <v/>
      </c>
      <c r="C4337" t="str">
        <f>IFERROR(VLOOKUP(B4337,チーム番号!E:F,2,0),"")</f>
        <v/>
      </c>
      <c r="D4337" t="str">
        <f>IFERROR(VLOOKUP(N4337,プログラム!B:C,2,0),"")</f>
        <v/>
      </c>
      <c r="E4337" t="str">
        <f>IFERROR(記録__2[[#This Row],[組]],"")</f>
        <v/>
      </c>
      <c r="F4337" t="str">
        <f>IFERROR(記録__2[[#This Row],[水路]],"")</f>
        <v/>
      </c>
      <c r="G4337" t="str">
        <f>IFERROR(VLOOKUP(D4337,プログラムデータ!A:N,12,0),"")</f>
        <v/>
      </c>
      <c r="H4337" t="str">
        <f>IFERROR(VLOOKUP(D4337,プログラムデータ!A:N,13,0),"")</f>
        <v/>
      </c>
      <c r="I4337" t="str">
        <f>IFERROR(VLOOKUP(D4337,プログラムデータ!A:N,11,0),"")</f>
        <v/>
      </c>
      <c r="J4337" t="str">
        <f>IFERROR(VLOOKUP(D4337,プログラムデータ!A:N,10,0),"")</f>
        <v/>
      </c>
      <c r="K4337" t="str">
        <f>IFERROR(VLOOKUP(D4337,プログラムデータ!A:N,14,0),"")</f>
        <v/>
      </c>
      <c r="L4337" t="str">
        <f t="shared" si="135"/>
        <v xml:space="preserve">    </v>
      </c>
      <c r="M4337" t="str">
        <f>IFERROR(VLOOKUP(J4337,色々!M:P,4,0),"")</f>
        <v/>
      </c>
      <c r="N4337" t="str">
        <f>IFERROR(記録__2[[#This Row],[競技番号]],"")</f>
        <v/>
      </c>
      <c r="O4337" t="str">
        <f>IFERROR(記録__2[[#This Row],[選手番号]],"")</f>
        <v/>
      </c>
    </row>
    <row r="4338" spans="1:15" x14ac:dyDescent="0.2">
      <c r="A4338" t="str">
        <f>IFERROR(VLOOKUP(N4338,プログラム!B:C,2,0),"")</f>
        <v/>
      </c>
      <c r="B4338" t="str">
        <f t="shared" si="134"/>
        <v/>
      </c>
      <c r="C4338" t="str">
        <f>IFERROR(VLOOKUP(B4338,チーム番号!E:F,2,0),"")</f>
        <v/>
      </c>
      <c r="D4338" t="str">
        <f>IFERROR(VLOOKUP(N4338,プログラム!B:C,2,0),"")</f>
        <v/>
      </c>
      <c r="E4338" t="str">
        <f>IFERROR(記録__2[[#This Row],[組]],"")</f>
        <v/>
      </c>
      <c r="F4338" t="str">
        <f>IFERROR(記録__2[[#This Row],[水路]],"")</f>
        <v/>
      </c>
      <c r="G4338" t="str">
        <f>IFERROR(VLOOKUP(D4338,プログラムデータ!A:N,12,0),"")</f>
        <v/>
      </c>
      <c r="H4338" t="str">
        <f>IFERROR(VLOOKUP(D4338,プログラムデータ!A:N,13,0),"")</f>
        <v/>
      </c>
      <c r="I4338" t="str">
        <f>IFERROR(VLOOKUP(D4338,プログラムデータ!A:N,11,0),"")</f>
        <v/>
      </c>
      <c r="J4338" t="str">
        <f>IFERROR(VLOOKUP(D4338,プログラムデータ!A:N,10,0),"")</f>
        <v/>
      </c>
      <c r="K4338" t="str">
        <f>IFERROR(VLOOKUP(D4338,プログラムデータ!A:N,14,0),"")</f>
        <v/>
      </c>
      <c r="L4338" t="str">
        <f t="shared" si="135"/>
        <v xml:space="preserve">    </v>
      </c>
      <c r="M4338" t="str">
        <f>IFERROR(VLOOKUP(J4338,色々!M:P,4,0),"")</f>
        <v/>
      </c>
      <c r="N4338" t="str">
        <f>IFERROR(記録__2[[#This Row],[競技番号]],"")</f>
        <v/>
      </c>
      <c r="O4338" t="str">
        <f>IFERROR(記録__2[[#This Row],[選手番号]],"")</f>
        <v/>
      </c>
    </row>
    <row r="4339" spans="1:15" x14ac:dyDescent="0.2">
      <c r="A4339" t="str">
        <f>IFERROR(VLOOKUP(N4339,プログラム!B:C,2,0),"")</f>
        <v/>
      </c>
      <c r="B4339" t="str">
        <f t="shared" si="134"/>
        <v/>
      </c>
      <c r="C4339" t="str">
        <f>IFERROR(VLOOKUP(B4339,チーム番号!E:F,2,0),"")</f>
        <v/>
      </c>
      <c r="D4339" t="str">
        <f>IFERROR(VLOOKUP(N4339,プログラム!B:C,2,0),"")</f>
        <v/>
      </c>
      <c r="E4339" t="str">
        <f>IFERROR(記録__2[[#This Row],[組]],"")</f>
        <v/>
      </c>
      <c r="F4339" t="str">
        <f>IFERROR(記録__2[[#This Row],[水路]],"")</f>
        <v/>
      </c>
      <c r="G4339" t="str">
        <f>IFERROR(VLOOKUP(D4339,プログラムデータ!A:N,12,0),"")</f>
        <v/>
      </c>
      <c r="H4339" t="str">
        <f>IFERROR(VLOOKUP(D4339,プログラムデータ!A:N,13,0),"")</f>
        <v/>
      </c>
      <c r="I4339" t="str">
        <f>IFERROR(VLOOKUP(D4339,プログラムデータ!A:N,11,0),"")</f>
        <v/>
      </c>
      <c r="J4339" t="str">
        <f>IFERROR(VLOOKUP(D4339,プログラムデータ!A:N,10,0),"")</f>
        <v/>
      </c>
      <c r="K4339" t="str">
        <f>IFERROR(VLOOKUP(D4339,プログラムデータ!A:N,14,0),"")</f>
        <v/>
      </c>
      <c r="L4339" t="str">
        <f t="shared" si="135"/>
        <v xml:space="preserve">    </v>
      </c>
      <c r="M4339" t="str">
        <f>IFERROR(VLOOKUP(J4339,色々!M:P,4,0),"")</f>
        <v/>
      </c>
      <c r="N4339" t="str">
        <f>IFERROR(記録__2[[#This Row],[競技番号]],"")</f>
        <v/>
      </c>
      <c r="O4339" t="str">
        <f>IFERROR(記録__2[[#This Row],[選手番号]],"")</f>
        <v/>
      </c>
    </row>
    <row r="4340" spans="1:15" x14ac:dyDescent="0.2">
      <c r="A4340" t="str">
        <f>IFERROR(VLOOKUP(N4340,プログラム!B:C,2,0),"")</f>
        <v/>
      </c>
      <c r="B4340" t="str">
        <f t="shared" si="134"/>
        <v/>
      </c>
      <c r="C4340" t="str">
        <f>IFERROR(VLOOKUP(B4340,チーム番号!E:F,2,0),"")</f>
        <v/>
      </c>
      <c r="D4340" t="str">
        <f>IFERROR(VLOOKUP(N4340,プログラム!B:C,2,0),"")</f>
        <v/>
      </c>
      <c r="E4340" t="str">
        <f>IFERROR(記録__2[[#This Row],[組]],"")</f>
        <v/>
      </c>
      <c r="F4340" t="str">
        <f>IFERROR(記録__2[[#This Row],[水路]],"")</f>
        <v/>
      </c>
      <c r="G4340" t="str">
        <f>IFERROR(VLOOKUP(D4340,プログラムデータ!A:N,12,0),"")</f>
        <v/>
      </c>
      <c r="H4340" t="str">
        <f>IFERROR(VLOOKUP(D4340,プログラムデータ!A:N,13,0),"")</f>
        <v/>
      </c>
      <c r="I4340" t="str">
        <f>IFERROR(VLOOKUP(D4340,プログラムデータ!A:N,11,0),"")</f>
        <v/>
      </c>
      <c r="J4340" t="str">
        <f>IFERROR(VLOOKUP(D4340,プログラムデータ!A:N,10,0),"")</f>
        <v/>
      </c>
      <c r="K4340" t="str">
        <f>IFERROR(VLOOKUP(D4340,プログラムデータ!A:N,14,0),"")</f>
        <v/>
      </c>
      <c r="L4340" t="str">
        <f t="shared" si="135"/>
        <v xml:space="preserve">    </v>
      </c>
      <c r="M4340" t="str">
        <f>IFERROR(VLOOKUP(J4340,色々!M:P,4,0),"")</f>
        <v/>
      </c>
      <c r="N4340" t="str">
        <f>IFERROR(記録__2[[#This Row],[競技番号]],"")</f>
        <v/>
      </c>
      <c r="O4340" t="str">
        <f>IFERROR(記録__2[[#This Row],[選手番号]],"")</f>
        <v/>
      </c>
    </row>
    <row r="4341" spans="1:15" x14ac:dyDescent="0.2">
      <c r="A4341" t="str">
        <f>IFERROR(VLOOKUP(N4341,プログラム!B:C,2,0),"")</f>
        <v/>
      </c>
      <c r="B4341" t="str">
        <f t="shared" si="134"/>
        <v/>
      </c>
      <c r="C4341" t="str">
        <f>IFERROR(VLOOKUP(B4341,チーム番号!E:F,2,0),"")</f>
        <v/>
      </c>
      <c r="D4341" t="str">
        <f>IFERROR(VLOOKUP(N4341,プログラム!B:C,2,0),"")</f>
        <v/>
      </c>
      <c r="E4341" t="str">
        <f>IFERROR(記録__2[[#This Row],[組]],"")</f>
        <v/>
      </c>
      <c r="F4341" t="str">
        <f>IFERROR(記録__2[[#This Row],[水路]],"")</f>
        <v/>
      </c>
      <c r="G4341" t="str">
        <f>IFERROR(VLOOKUP(D4341,プログラムデータ!A:N,12,0),"")</f>
        <v/>
      </c>
      <c r="H4341" t="str">
        <f>IFERROR(VLOOKUP(D4341,プログラムデータ!A:N,13,0),"")</f>
        <v/>
      </c>
      <c r="I4341" t="str">
        <f>IFERROR(VLOOKUP(D4341,プログラムデータ!A:N,11,0),"")</f>
        <v/>
      </c>
      <c r="J4341" t="str">
        <f>IFERROR(VLOOKUP(D4341,プログラムデータ!A:N,10,0),"")</f>
        <v/>
      </c>
      <c r="K4341" t="str">
        <f>IFERROR(VLOOKUP(D4341,プログラムデータ!A:N,14,0),"")</f>
        <v/>
      </c>
      <c r="L4341" t="str">
        <f t="shared" si="135"/>
        <v xml:space="preserve">    </v>
      </c>
      <c r="M4341" t="str">
        <f>IFERROR(VLOOKUP(J4341,色々!M:P,4,0),"")</f>
        <v/>
      </c>
      <c r="N4341" t="str">
        <f>IFERROR(記録__2[[#This Row],[競技番号]],"")</f>
        <v/>
      </c>
      <c r="O4341" t="str">
        <f>IFERROR(記録__2[[#This Row],[選手番号]],"")</f>
        <v/>
      </c>
    </row>
    <row r="4342" spans="1:15" x14ac:dyDescent="0.2">
      <c r="A4342" t="str">
        <f>IFERROR(VLOOKUP(N4342,プログラム!B:C,2,0),"")</f>
        <v/>
      </c>
      <c r="B4342" t="str">
        <f t="shared" si="134"/>
        <v/>
      </c>
      <c r="C4342" t="str">
        <f>IFERROR(VLOOKUP(B4342,チーム番号!E:F,2,0),"")</f>
        <v/>
      </c>
      <c r="D4342" t="str">
        <f>IFERROR(VLOOKUP(N4342,プログラム!B:C,2,0),"")</f>
        <v/>
      </c>
      <c r="E4342" t="str">
        <f>IFERROR(記録__2[[#This Row],[組]],"")</f>
        <v/>
      </c>
      <c r="F4342" t="str">
        <f>IFERROR(記録__2[[#This Row],[水路]],"")</f>
        <v/>
      </c>
      <c r="G4342" t="str">
        <f>IFERROR(VLOOKUP(D4342,プログラムデータ!A:N,12,0),"")</f>
        <v/>
      </c>
      <c r="H4342" t="str">
        <f>IFERROR(VLOOKUP(D4342,プログラムデータ!A:N,13,0),"")</f>
        <v/>
      </c>
      <c r="I4342" t="str">
        <f>IFERROR(VLOOKUP(D4342,プログラムデータ!A:N,11,0),"")</f>
        <v/>
      </c>
      <c r="J4342" t="str">
        <f>IFERROR(VLOOKUP(D4342,プログラムデータ!A:N,10,0),"")</f>
        <v/>
      </c>
      <c r="K4342" t="str">
        <f>IFERROR(VLOOKUP(D4342,プログラムデータ!A:N,14,0),"")</f>
        <v/>
      </c>
      <c r="L4342" t="str">
        <f t="shared" si="135"/>
        <v xml:space="preserve">    </v>
      </c>
      <c r="M4342" t="str">
        <f>IFERROR(VLOOKUP(J4342,色々!M:P,4,0),"")</f>
        <v/>
      </c>
      <c r="N4342" t="str">
        <f>IFERROR(記録__2[[#This Row],[競技番号]],"")</f>
        <v/>
      </c>
      <c r="O4342" t="str">
        <f>IFERROR(記録__2[[#This Row],[選手番号]],"")</f>
        <v/>
      </c>
    </row>
    <row r="4343" spans="1:15" x14ac:dyDescent="0.2">
      <c r="A4343" t="str">
        <f>IFERROR(VLOOKUP(N4343,プログラム!B:C,2,0),"")</f>
        <v/>
      </c>
      <c r="B4343" t="str">
        <f t="shared" si="134"/>
        <v/>
      </c>
      <c r="C4343" t="str">
        <f>IFERROR(VLOOKUP(B4343,チーム番号!E:F,2,0),"")</f>
        <v/>
      </c>
      <c r="D4343" t="str">
        <f>IFERROR(VLOOKUP(N4343,プログラム!B:C,2,0),"")</f>
        <v/>
      </c>
      <c r="E4343" t="str">
        <f>IFERROR(記録__2[[#This Row],[組]],"")</f>
        <v/>
      </c>
      <c r="F4343" t="str">
        <f>IFERROR(記録__2[[#This Row],[水路]],"")</f>
        <v/>
      </c>
      <c r="G4343" t="str">
        <f>IFERROR(VLOOKUP(D4343,プログラムデータ!A:N,12,0),"")</f>
        <v/>
      </c>
      <c r="H4343" t="str">
        <f>IFERROR(VLOOKUP(D4343,プログラムデータ!A:N,13,0),"")</f>
        <v/>
      </c>
      <c r="I4343" t="str">
        <f>IFERROR(VLOOKUP(D4343,プログラムデータ!A:N,11,0),"")</f>
        <v/>
      </c>
      <c r="J4343" t="str">
        <f>IFERROR(VLOOKUP(D4343,プログラムデータ!A:N,10,0),"")</f>
        <v/>
      </c>
      <c r="K4343" t="str">
        <f>IFERROR(VLOOKUP(D4343,プログラムデータ!A:N,14,0),"")</f>
        <v/>
      </c>
      <c r="L4343" t="str">
        <f t="shared" si="135"/>
        <v xml:space="preserve">    </v>
      </c>
      <c r="M4343" t="str">
        <f>IFERROR(VLOOKUP(J4343,色々!M:P,4,0),"")</f>
        <v/>
      </c>
      <c r="N4343" t="str">
        <f>IFERROR(記録__2[[#This Row],[競技番号]],"")</f>
        <v/>
      </c>
      <c r="O4343" t="str">
        <f>IFERROR(記録__2[[#This Row],[選手番号]],"")</f>
        <v/>
      </c>
    </row>
    <row r="4344" spans="1:15" x14ac:dyDescent="0.2">
      <c r="A4344" t="str">
        <f>IFERROR(VLOOKUP(N4344,プログラム!B:C,2,0),"")</f>
        <v/>
      </c>
      <c r="B4344" t="str">
        <f t="shared" si="134"/>
        <v/>
      </c>
      <c r="C4344" t="str">
        <f>IFERROR(VLOOKUP(B4344,チーム番号!E:F,2,0),"")</f>
        <v/>
      </c>
      <c r="D4344" t="str">
        <f>IFERROR(VLOOKUP(N4344,プログラム!B:C,2,0),"")</f>
        <v/>
      </c>
      <c r="E4344" t="str">
        <f>IFERROR(記録__2[[#This Row],[組]],"")</f>
        <v/>
      </c>
      <c r="F4344" t="str">
        <f>IFERROR(記録__2[[#This Row],[水路]],"")</f>
        <v/>
      </c>
      <c r="G4344" t="str">
        <f>IFERROR(VLOOKUP(D4344,プログラムデータ!A:N,12,0),"")</f>
        <v/>
      </c>
      <c r="H4344" t="str">
        <f>IFERROR(VLOOKUP(D4344,プログラムデータ!A:N,13,0),"")</f>
        <v/>
      </c>
      <c r="I4344" t="str">
        <f>IFERROR(VLOOKUP(D4344,プログラムデータ!A:N,11,0),"")</f>
        <v/>
      </c>
      <c r="J4344" t="str">
        <f>IFERROR(VLOOKUP(D4344,プログラムデータ!A:N,10,0),"")</f>
        <v/>
      </c>
      <c r="K4344" t="str">
        <f>IFERROR(VLOOKUP(D4344,プログラムデータ!A:N,14,0),"")</f>
        <v/>
      </c>
      <c r="L4344" t="str">
        <f t="shared" si="135"/>
        <v xml:space="preserve">    </v>
      </c>
      <c r="M4344" t="str">
        <f>IFERROR(VLOOKUP(J4344,色々!M:P,4,0),"")</f>
        <v/>
      </c>
      <c r="N4344" t="str">
        <f>IFERROR(記録__2[[#This Row],[競技番号]],"")</f>
        <v/>
      </c>
      <c r="O4344" t="str">
        <f>IFERROR(記録__2[[#This Row],[選手番号]],"")</f>
        <v/>
      </c>
    </row>
    <row r="4345" spans="1:15" x14ac:dyDescent="0.2">
      <c r="A4345" t="str">
        <f>IFERROR(VLOOKUP(N4345,プログラム!B:C,2,0),"")</f>
        <v/>
      </c>
      <c r="B4345" t="str">
        <f t="shared" si="134"/>
        <v/>
      </c>
      <c r="C4345" t="str">
        <f>IFERROR(VLOOKUP(B4345,チーム番号!E:F,2,0),"")</f>
        <v/>
      </c>
      <c r="D4345" t="str">
        <f>IFERROR(VLOOKUP(N4345,プログラム!B:C,2,0),"")</f>
        <v/>
      </c>
      <c r="E4345" t="str">
        <f>IFERROR(記録__2[[#This Row],[組]],"")</f>
        <v/>
      </c>
      <c r="F4345" t="str">
        <f>IFERROR(記録__2[[#This Row],[水路]],"")</f>
        <v/>
      </c>
      <c r="G4345" t="str">
        <f>IFERROR(VLOOKUP(D4345,プログラムデータ!A:N,12,0),"")</f>
        <v/>
      </c>
      <c r="H4345" t="str">
        <f>IFERROR(VLOOKUP(D4345,プログラムデータ!A:N,13,0),"")</f>
        <v/>
      </c>
      <c r="I4345" t="str">
        <f>IFERROR(VLOOKUP(D4345,プログラムデータ!A:N,11,0),"")</f>
        <v/>
      </c>
      <c r="J4345" t="str">
        <f>IFERROR(VLOOKUP(D4345,プログラムデータ!A:N,10,0),"")</f>
        <v/>
      </c>
      <c r="K4345" t="str">
        <f>IFERROR(VLOOKUP(D4345,プログラムデータ!A:N,14,0),"")</f>
        <v/>
      </c>
      <c r="L4345" t="str">
        <f t="shared" si="135"/>
        <v xml:space="preserve">    </v>
      </c>
      <c r="M4345" t="str">
        <f>IFERROR(VLOOKUP(J4345,色々!M:P,4,0),"")</f>
        <v/>
      </c>
      <c r="N4345" t="str">
        <f>IFERROR(記録__2[[#This Row],[競技番号]],"")</f>
        <v/>
      </c>
      <c r="O4345" t="str">
        <f>IFERROR(記録__2[[#This Row],[選手番号]],"")</f>
        <v/>
      </c>
    </row>
    <row r="4346" spans="1:15" x14ac:dyDescent="0.2">
      <c r="A4346" t="str">
        <f>IFERROR(VLOOKUP(N4346,プログラム!B:C,2,0),"")</f>
        <v/>
      </c>
      <c r="B4346" t="str">
        <f t="shared" si="134"/>
        <v/>
      </c>
      <c r="C4346" t="str">
        <f>IFERROR(VLOOKUP(B4346,チーム番号!E:F,2,0),"")</f>
        <v/>
      </c>
      <c r="D4346" t="str">
        <f>IFERROR(VLOOKUP(N4346,プログラム!B:C,2,0),"")</f>
        <v/>
      </c>
      <c r="E4346" t="str">
        <f>IFERROR(記録__2[[#This Row],[組]],"")</f>
        <v/>
      </c>
      <c r="F4346" t="str">
        <f>IFERROR(記録__2[[#This Row],[水路]],"")</f>
        <v/>
      </c>
      <c r="G4346" t="str">
        <f>IFERROR(VLOOKUP(D4346,プログラムデータ!A:N,12,0),"")</f>
        <v/>
      </c>
      <c r="H4346" t="str">
        <f>IFERROR(VLOOKUP(D4346,プログラムデータ!A:N,13,0),"")</f>
        <v/>
      </c>
      <c r="I4346" t="str">
        <f>IFERROR(VLOOKUP(D4346,プログラムデータ!A:N,11,0),"")</f>
        <v/>
      </c>
      <c r="J4346" t="str">
        <f>IFERROR(VLOOKUP(D4346,プログラムデータ!A:N,10,0),"")</f>
        <v/>
      </c>
      <c r="K4346" t="str">
        <f>IFERROR(VLOOKUP(D4346,プログラムデータ!A:N,14,0),"")</f>
        <v/>
      </c>
      <c r="L4346" t="str">
        <f t="shared" si="135"/>
        <v xml:space="preserve">    </v>
      </c>
      <c r="M4346" t="str">
        <f>IFERROR(VLOOKUP(J4346,色々!M:P,4,0),"")</f>
        <v/>
      </c>
      <c r="N4346" t="str">
        <f>IFERROR(記録__2[[#This Row],[競技番号]],"")</f>
        <v/>
      </c>
      <c r="O4346" t="str">
        <f>IFERROR(記録__2[[#This Row],[選手番号]],"")</f>
        <v/>
      </c>
    </row>
    <row r="4347" spans="1:15" x14ac:dyDescent="0.2">
      <c r="A4347" t="str">
        <f>IFERROR(VLOOKUP(N4347,プログラム!B:C,2,0),"")</f>
        <v/>
      </c>
      <c r="B4347" t="str">
        <f t="shared" si="134"/>
        <v/>
      </c>
      <c r="C4347" t="str">
        <f>IFERROR(VLOOKUP(B4347,チーム番号!E:F,2,0),"")</f>
        <v/>
      </c>
      <c r="D4347" t="str">
        <f>IFERROR(VLOOKUP(N4347,プログラム!B:C,2,0),"")</f>
        <v/>
      </c>
      <c r="E4347" t="str">
        <f>IFERROR(記録__2[[#This Row],[組]],"")</f>
        <v/>
      </c>
      <c r="F4347" t="str">
        <f>IFERROR(記録__2[[#This Row],[水路]],"")</f>
        <v/>
      </c>
      <c r="G4347" t="str">
        <f>IFERROR(VLOOKUP(D4347,プログラムデータ!A:N,12,0),"")</f>
        <v/>
      </c>
      <c r="H4347" t="str">
        <f>IFERROR(VLOOKUP(D4347,プログラムデータ!A:N,13,0),"")</f>
        <v/>
      </c>
      <c r="I4347" t="str">
        <f>IFERROR(VLOOKUP(D4347,プログラムデータ!A:N,11,0),"")</f>
        <v/>
      </c>
      <c r="J4347" t="str">
        <f>IFERROR(VLOOKUP(D4347,プログラムデータ!A:N,10,0),"")</f>
        <v/>
      </c>
      <c r="K4347" t="str">
        <f>IFERROR(VLOOKUP(D4347,プログラムデータ!A:N,14,0),"")</f>
        <v/>
      </c>
      <c r="L4347" t="str">
        <f t="shared" si="135"/>
        <v xml:space="preserve">    </v>
      </c>
      <c r="M4347" t="str">
        <f>IFERROR(VLOOKUP(J4347,色々!M:P,4,0),"")</f>
        <v/>
      </c>
      <c r="N4347" t="str">
        <f>IFERROR(記録__2[[#This Row],[競技番号]],"")</f>
        <v/>
      </c>
      <c r="O4347" t="str">
        <f>IFERROR(記録__2[[#This Row],[選手番号]],"")</f>
        <v/>
      </c>
    </row>
    <row r="4348" spans="1:15" x14ac:dyDescent="0.2">
      <c r="A4348" t="str">
        <f>IFERROR(VLOOKUP(N4348,プログラム!B:C,2,0),"")</f>
        <v/>
      </c>
      <c r="B4348" t="str">
        <f t="shared" si="134"/>
        <v/>
      </c>
      <c r="C4348" t="str">
        <f>IFERROR(VLOOKUP(B4348,チーム番号!E:F,2,0),"")</f>
        <v/>
      </c>
      <c r="D4348" t="str">
        <f>IFERROR(VLOOKUP(N4348,プログラム!B:C,2,0),"")</f>
        <v/>
      </c>
      <c r="E4348" t="str">
        <f>IFERROR(記録__2[[#This Row],[組]],"")</f>
        <v/>
      </c>
      <c r="F4348" t="str">
        <f>IFERROR(記録__2[[#This Row],[水路]],"")</f>
        <v/>
      </c>
      <c r="G4348" t="str">
        <f>IFERROR(VLOOKUP(D4348,プログラムデータ!A:N,12,0),"")</f>
        <v/>
      </c>
      <c r="H4348" t="str">
        <f>IFERROR(VLOOKUP(D4348,プログラムデータ!A:N,13,0),"")</f>
        <v/>
      </c>
      <c r="I4348" t="str">
        <f>IFERROR(VLOOKUP(D4348,プログラムデータ!A:N,11,0),"")</f>
        <v/>
      </c>
      <c r="J4348" t="str">
        <f>IFERROR(VLOOKUP(D4348,プログラムデータ!A:N,10,0),"")</f>
        <v/>
      </c>
      <c r="K4348" t="str">
        <f>IFERROR(VLOOKUP(D4348,プログラムデータ!A:N,14,0),"")</f>
        <v/>
      </c>
      <c r="L4348" t="str">
        <f t="shared" si="135"/>
        <v xml:space="preserve">    </v>
      </c>
      <c r="M4348" t="str">
        <f>IFERROR(VLOOKUP(J4348,色々!M:P,4,0),"")</f>
        <v/>
      </c>
      <c r="N4348" t="str">
        <f>IFERROR(記録__2[[#This Row],[競技番号]],"")</f>
        <v/>
      </c>
      <c r="O4348" t="str">
        <f>IFERROR(記録__2[[#This Row],[選手番号]],"")</f>
        <v/>
      </c>
    </row>
    <row r="4349" spans="1:15" x14ac:dyDescent="0.2">
      <c r="A4349" t="str">
        <f>IFERROR(VLOOKUP(N4349,プログラム!B:C,2,0),"")</f>
        <v/>
      </c>
      <c r="B4349" t="str">
        <f t="shared" si="134"/>
        <v/>
      </c>
      <c r="C4349" t="str">
        <f>IFERROR(VLOOKUP(B4349,チーム番号!E:F,2,0),"")</f>
        <v/>
      </c>
      <c r="D4349" t="str">
        <f>IFERROR(VLOOKUP(N4349,プログラム!B:C,2,0),"")</f>
        <v/>
      </c>
      <c r="E4349" t="str">
        <f>IFERROR(記録__2[[#This Row],[組]],"")</f>
        <v/>
      </c>
      <c r="F4349" t="str">
        <f>IFERROR(記録__2[[#This Row],[水路]],"")</f>
        <v/>
      </c>
      <c r="G4349" t="str">
        <f>IFERROR(VLOOKUP(D4349,プログラムデータ!A:N,12,0),"")</f>
        <v/>
      </c>
      <c r="H4349" t="str">
        <f>IFERROR(VLOOKUP(D4349,プログラムデータ!A:N,13,0),"")</f>
        <v/>
      </c>
      <c r="I4349" t="str">
        <f>IFERROR(VLOOKUP(D4349,プログラムデータ!A:N,11,0),"")</f>
        <v/>
      </c>
      <c r="J4349" t="str">
        <f>IFERROR(VLOOKUP(D4349,プログラムデータ!A:N,10,0),"")</f>
        <v/>
      </c>
      <c r="K4349" t="str">
        <f>IFERROR(VLOOKUP(D4349,プログラムデータ!A:N,14,0),"")</f>
        <v/>
      </c>
      <c r="L4349" t="str">
        <f t="shared" si="135"/>
        <v xml:space="preserve">    </v>
      </c>
      <c r="M4349" t="str">
        <f>IFERROR(VLOOKUP(J4349,色々!M:P,4,0),"")</f>
        <v/>
      </c>
      <c r="N4349" t="str">
        <f>IFERROR(記録__2[[#This Row],[競技番号]],"")</f>
        <v/>
      </c>
      <c r="O4349" t="str">
        <f>IFERROR(記録__2[[#This Row],[選手番号]],"")</f>
        <v/>
      </c>
    </row>
    <row r="4350" spans="1:15" x14ac:dyDescent="0.2">
      <c r="A4350" t="str">
        <f>IFERROR(VLOOKUP(N4350,プログラム!B:C,2,0),"")</f>
        <v/>
      </c>
      <c r="B4350" t="str">
        <f t="shared" si="134"/>
        <v/>
      </c>
      <c r="C4350" t="str">
        <f>IFERROR(VLOOKUP(B4350,チーム番号!E:F,2,0),"")</f>
        <v/>
      </c>
      <c r="D4350" t="str">
        <f>IFERROR(VLOOKUP(N4350,プログラム!B:C,2,0),"")</f>
        <v/>
      </c>
      <c r="E4350" t="str">
        <f>IFERROR(記録__2[[#This Row],[組]],"")</f>
        <v/>
      </c>
      <c r="F4350" t="str">
        <f>IFERROR(記録__2[[#This Row],[水路]],"")</f>
        <v/>
      </c>
      <c r="G4350" t="str">
        <f>IFERROR(VLOOKUP(D4350,プログラムデータ!A:N,12,0),"")</f>
        <v/>
      </c>
      <c r="H4350" t="str">
        <f>IFERROR(VLOOKUP(D4350,プログラムデータ!A:N,13,0),"")</f>
        <v/>
      </c>
      <c r="I4350" t="str">
        <f>IFERROR(VLOOKUP(D4350,プログラムデータ!A:N,11,0),"")</f>
        <v/>
      </c>
      <c r="J4350" t="str">
        <f>IFERROR(VLOOKUP(D4350,プログラムデータ!A:N,10,0),"")</f>
        <v/>
      </c>
      <c r="K4350" t="str">
        <f>IFERROR(VLOOKUP(D4350,プログラムデータ!A:N,14,0),"")</f>
        <v/>
      </c>
      <c r="L4350" t="str">
        <f t="shared" si="135"/>
        <v xml:space="preserve">    </v>
      </c>
      <c r="M4350" t="str">
        <f>IFERROR(VLOOKUP(J4350,色々!M:P,4,0),"")</f>
        <v/>
      </c>
      <c r="N4350" t="str">
        <f>IFERROR(記録__2[[#This Row],[競技番号]],"")</f>
        <v/>
      </c>
      <c r="O4350" t="str">
        <f>IFERROR(記録__2[[#This Row],[選手番号]],"")</f>
        <v/>
      </c>
    </row>
    <row r="4351" spans="1:15" x14ac:dyDescent="0.2">
      <c r="A4351" t="str">
        <f>IFERROR(VLOOKUP(N4351,プログラム!B:C,2,0),"")</f>
        <v/>
      </c>
      <c r="B4351" t="str">
        <f t="shared" si="134"/>
        <v/>
      </c>
      <c r="C4351" t="str">
        <f>IFERROR(VLOOKUP(B4351,チーム番号!E:F,2,0),"")</f>
        <v/>
      </c>
      <c r="D4351" t="str">
        <f>IFERROR(VLOOKUP(N4351,プログラム!B:C,2,0),"")</f>
        <v/>
      </c>
      <c r="E4351" t="str">
        <f>IFERROR(記録__2[[#This Row],[組]],"")</f>
        <v/>
      </c>
      <c r="F4351" t="str">
        <f>IFERROR(記録__2[[#This Row],[水路]],"")</f>
        <v/>
      </c>
      <c r="G4351" t="str">
        <f>IFERROR(VLOOKUP(D4351,プログラムデータ!A:N,12,0),"")</f>
        <v/>
      </c>
      <c r="H4351" t="str">
        <f>IFERROR(VLOOKUP(D4351,プログラムデータ!A:N,13,0),"")</f>
        <v/>
      </c>
      <c r="I4351" t="str">
        <f>IFERROR(VLOOKUP(D4351,プログラムデータ!A:N,11,0),"")</f>
        <v/>
      </c>
      <c r="J4351" t="str">
        <f>IFERROR(VLOOKUP(D4351,プログラムデータ!A:N,10,0),"")</f>
        <v/>
      </c>
      <c r="K4351" t="str">
        <f>IFERROR(VLOOKUP(D4351,プログラムデータ!A:N,14,0),"")</f>
        <v/>
      </c>
      <c r="L4351" t="str">
        <f t="shared" si="135"/>
        <v xml:space="preserve">    </v>
      </c>
      <c r="M4351" t="str">
        <f>IFERROR(VLOOKUP(J4351,色々!M:P,4,0),"")</f>
        <v/>
      </c>
      <c r="N4351" t="str">
        <f>IFERROR(記録__2[[#This Row],[競技番号]],"")</f>
        <v/>
      </c>
      <c r="O4351" t="str">
        <f>IFERROR(記録__2[[#This Row],[選手番号]],"")</f>
        <v/>
      </c>
    </row>
    <row r="4352" spans="1:15" x14ac:dyDescent="0.2">
      <c r="A4352" t="str">
        <f>IFERROR(VLOOKUP(N4352,プログラム!B:C,2,0),"")</f>
        <v/>
      </c>
      <c r="B4352" t="str">
        <f t="shared" si="134"/>
        <v/>
      </c>
      <c r="C4352" t="str">
        <f>IFERROR(VLOOKUP(B4352,チーム番号!E:F,2,0),"")</f>
        <v/>
      </c>
      <c r="D4352" t="str">
        <f>IFERROR(VLOOKUP(N4352,プログラム!B:C,2,0),"")</f>
        <v/>
      </c>
      <c r="E4352" t="str">
        <f>IFERROR(記録__2[[#This Row],[組]],"")</f>
        <v/>
      </c>
      <c r="F4352" t="str">
        <f>IFERROR(記録__2[[#This Row],[水路]],"")</f>
        <v/>
      </c>
      <c r="G4352" t="str">
        <f>IFERROR(VLOOKUP(D4352,プログラムデータ!A:N,12,0),"")</f>
        <v/>
      </c>
      <c r="H4352" t="str">
        <f>IFERROR(VLOOKUP(D4352,プログラムデータ!A:N,13,0),"")</f>
        <v/>
      </c>
      <c r="I4352" t="str">
        <f>IFERROR(VLOOKUP(D4352,プログラムデータ!A:N,11,0),"")</f>
        <v/>
      </c>
      <c r="J4352" t="str">
        <f>IFERROR(VLOOKUP(D4352,プログラムデータ!A:N,10,0),"")</f>
        <v/>
      </c>
      <c r="K4352" t="str">
        <f>IFERROR(VLOOKUP(D4352,プログラムデータ!A:N,14,0),"")</f>
        <v/>
      </c>
      <c r="L4352" t="str">
        <f t="shared" si="135"/>
        <v xml:space="preserve">    </v>
      </c>
      <c r="M4352" t="str">
        <f>IFERROR(VLOOKUP(J4352,色々!M:P,4,0),"")</f>
        <v/>
      </c>
      <c r="N4352" t="str">
        <f>IFERROR(記録__2[[#This Row],[競技番号]],"")</f>
        <v/>
      </c>
      <c r="O4352" t="str">
        <f>IFERROR(記録__2[[#This Row],[選手番号]],"")</f>
        <v/>
      </c>
    </row>
    <row r="4353" spans="1:15" x14ac:dyDescent="0.2">
      <c r="A4353" t="str">
        <f>IFERROR(VLOOKUP(N4353,プログラム!B:C,2,0),"")</f>
        <v/>
      </c>
      <c r="B4353" t="str">
        <f t="shared" si="134"/>
        <v/>
      </c>
      <c r="C4353" t="str">
        <f>IFERROR(VLOOKUP(B4353,チーム番号!E:F,2,0),"")</f>
        <v/>
      </c>
      <c r="D4353" t="str">
        <f>IFERROR(VLOOKUP(N4353,プログラム!B:C,2,0),"")</f>
        <v/>
      </c>
      <c r="E4353" t="str">
        <f>IFERROR(記録__2[[#This Row],[組]],"")</f>
        <v/>
      </c>
      <c r="F4353" t="str">
        <f>IFERROR(記録__2[[#This Row],[水路]],"")</f>
        <v/>
      </c>
      <c r="G4353" t="str">
        <f>IFERROR(VLOOKUP(D4353,プログラムデータ!A:N,12,0),"")</f>
        <v/>
      </c>
      <c r="H4353" t="str">
        <f>IFERROR(VLOOKUP(D4353,プログラムデータ!A:N,13,0),"")</f>
        <v/>
      </c>
      <c r="I4353" t="str">
        <f>IFERROR(VLOOKUP(D4353,プログラムデータ!A:N,11,0),"")</f>
        <v/>
      </c>
      <c r="J4353" t="str">
        <f>IFERROR(VLOOKUP(D4353,プログラムデータ!A:N,10,0),"")</f>
        <v/>
      </c>
      <c r="K4353" t="str">
        <f>IFERROR(VLOOKUP(D4353,プログラムデータ!A:N,14,0),"")</f>
        <v/>
      </c>
      <c r="L4353" t="str">
        <f t="shared" si="135"/>
        <v xml:space="preserve">    </v>
      </c>
      <c r="M4353" t="str">
        <f>IFERROR(VLOOKUP(J4353,色々!M:P,4,0),"")</f>
        <v/>
      </c>
      <c r="N4353" t="str">
        <f>IFERROR(記録__2[[#This Row],[競技番号]],"")</f>
        <v/>
      </c>
      <c r="O4353" t="str">
        <f>IFERROR(記録__2[[#This Row],[選手番号]],"")</f>
        <v/>
      </c>
    </row>
    <row r="4354" spans="1:15" x14ac:dyDescent="0.2">
      <c r="A4354" t="str">
        <f>IFERROR(VLOOKUP(N4354,プログラム!B:C,2,0),"")</f>
        <v/>
      </c>
      <c r="B4354" t="str">
        <f t="shared" si="134"/>
        <v/>
      </c>
      <c r="C4354" t="str">
        <f>IFERROR(VLOOKUP(B4354,チーム番号!E:F,2,0),"")</f>
        <v/>
      </c>
      <c r="D4354" t="str">
        <f>IFERROR(VLOOKUP(N4354,プログラム!B:C,2,0),"")</f>
        <v/>
      </c>
      <c r="E4354" t="str">
        <f>IFERROR(記録__2[[#This Row],[組]],"")</f>
        <v/>
      </c>
      <c r="F4354" t="str">
        <f>IFERROR(記録__2[[#This Row],[水路]],"")</f>
        <v/>
      </c>
      <c r="G4354" t="str">
        <f>IFERROR(VLOOKUP(D4354,プログラムデータ!A:N,12,0),"")</f>
        <v/>
      </c>
      <c r="H4354" t="str">
        <f>IFERROR(VLOOKUP(D4354,プログラムデータ!A:N,13,0),"")</f>
        <v/>
      </c>
      <c r="I4354" t="str">
        <f>IFERROR(VLOOKUP(D4354,プログラムデータ!A:N,11,0),"")</f>
        <v/>
      </c>
      <c r="J4354" t="str">
        <f>IFERROR(VLOOKUP(D4354,プログラムデータ!A:N,10,0),"")</f>
        <v/>
      </c>
      <c r="K4354" t="str">
        <f>IFERROR(VLOOKUP(D4354,プログラムデータ!A:N,14,0),"")</f>
        <v/>
      </c>
      <c r="L4354" t="str">
        <f t="shared" si="135"/>
        <v xml:space="preserve">    </v>
      </c>
      <c r="M4354" t="str">
        <f>IFERROR(VLOOKUP(J4354,色々!M:P,4,0),"")</f>
        <v/>
      </c>
      <c r="N4354" t="str">
        <f>IFERROR(記録__2[[#This Row],[競技番号]],"")</f>
        <v/>
      </c>
      <c r="O4354" t="str">
        <f>IFERROR(記録__2[[#This Row],[選手番号]],"")</f>
        <v/>
      </c>
    </row>
    <row r="4355" spans="1:15" x14ac:dyDescent="0.2">
      <c r="A4355" t="str">
        <f>IFERROR(VLOOKUP(N4355,プログラム!B:C,2,0),"")</f>
        <v/>
      </c>
      <c r="B4355" t="str">
        <f t="shared" ref="B4355:B4418" si="136">IFERROR(IF(OR(M4355=6,M4355=7),O4355,""),"")</f>
        <v/>
      </c>
      <c r="C4355" t="str">
        <f>IFERROR(VLOOKUP(B4355,チーム番号!E:F,2,0),"")</f>
        <v/>
      </c>
      <c r="D4355" t="str">
        <f>IFERROR(VLOOKUP(N4355,プログラム!B:C,2,0),"")</f>
        <v/>
      </c>
      <c r="E4355" t="str">
        <f>IFERROR(記録__2[[#This Row],[組]],"")</f>
        <v/>
      </c>
      <c r="F4355" t="str">
        <f>IFERROR(記録__2[[#This Row],[水路]],"")</f>
        <v/>
      </c>
      <c r="G4355" t="str">
        <f>IFERROR(VLOOKUP(D4355,プログラムデータ!A:N,12,0),"")</f>
        <v/>
      </c>
      <c r="H4355" t="str">
        <f>IFERROR(VLOOKUP(D4355,プログラムデータ!A:N,13,0),"")</f>
        <v/>
      </c>
      <c r="I4355" t="str">
        <f>IFERROR(VLOOKUP(D4355,プログラムデータ!A:N,11,0),"")</f>
        <v/>
      </c>
      <c r="J4355" t="str">
        <f>IFERROR(VLOOKUP(D4355,プログラムデータ!A:N,10,0),"")</f>
        <v/>
      </c>
      <c r="K4355" t="str">
        <f>IFERROR(VLOOKUP(D4355,プログラムデータ!A:N,14,0),"")</f>
        <v/>
      </c>
      <c r="L4355" t="str">
        <f t="shared" ref="L4355:L4418" si="137">CONCATENATE(G4355," ",H4355," ",I4355," ",J4355," ",K4355)</f>
        <v xml:space="preserve">    </v>
      </c>
      <c r="M4355" t="str">
        <f>IFERROR(VLOOKUP(J4355,色々!M:P,4,0),"")</f>
        <v/>
      </c>
      <c r="N4355" t="str">
        <f>IFERROR(記録__2[[#This Row],[競技番号]],"")</f>
        <v/>
      </c>
      <c r="O4355" t="str">
        <f>IFERROR(記録__2[[#This Row],[選手番号]],"")</f>
        <v/>
      </c>
    </row>
    <row r="4356" spans="1:15" x14ac:dyDescent="0.2">
      <c r="A4356" t="str">
        <f>IFERROR(VLOOKUP(N4356,プログラム!B:C,2,0),"")</f>
        <v/>
      </c>
      <c r="B4356" t="str">
        <f t="shared" si="136"/>
        <v/>
      </c>
      <c r="C4356" t="str">
        <f>IFERROR(VLOOKUP(B4356,チーム番号!E:F,2,0),"")</f>
        <v/>
      </c>
      <c r="D4356" t="str">
        <f>IFERROR(VLOOKUP(N4356,プログラム!B:C,2,0),"")</f>
        <v/>
      </c>
      <c r="E4356" t="str">
        <f>IFERROR(記録__2[[#This Row],[組]],"")</f>
        <v/>
      </c>
      <c r="F4356" t="str">
        <f>IFERROR(記録__2[[#This Row],[水路]],"")</f>
        <v/>
      </c>
      <c r="G4356" t="str">
        <f>IFERROR(VLOOKUP(D4356,プログラムデータ!A:N,12,0),"")</f>
        <v/>
      </c>
      <c r="H4356" t="str">
        <f>IFERROR(VLOOKUP(D4356,プログラムデータ!A:N,13,0),"")</f>
        <v/>
      </c>
      <c r="I4356" t="str">
        <f>IFERROR(VLOOKUP(D4356,プログラムデータ!A:N,11,0),"")</f>
        <v/>
      </c>
      <c r="J4356" t="str">
        <f>IFERROR(VLOOKUP(D4356,プログラムデータ!A:N,10,0),"")</f>
        <v/>
      </c>
      <c r="K4356" t="str">
        <f>IFERROR(VLOOKUP(D4356,プログラムデータ!A:N,14,0),"")</f>
        <v/>
      </c>
      <c r="L4356" t="str">
        <f t="shared" si="137"/>
        <v xml:space="preserve">    </v>
      </c>
      <c r="M4356" t="str">
        <f>IFERROR(VLOOKUP(J4356,色々!M:P,4,0),"")</f>
        <v/>
      </c>
      <c r="N4356" t="str">
        <f>IFERROR(記録__2[[#This Row],[競技番号]],"")</f>
        <v/>
      </c>
      <c r="O4356" t="str">
        <f>IFERROR(記録__2[[#This Row],[選手番号]],"")</f>
        <v/>
      </c>
    </row>
    <row r="4357" spans="1:15" x14ac:dyDescent="0.2">
      <c r="A4357" t="str">
        <f>IFERROR(VLOOKUP(N4357,プログラム!B:C,2,0),"")</f>
        <v/>
      </c>
      <c r="B4357" t="str">
        <f t="shared" si="136"/>
        <v/>
      </c>
      <c r="C4357" t="str">
        <f>IFERROR(VLOOKUP(B4357,チーム番号!E:F,2,0),"")</f>
        <v/>
      </c>
      <c r="D4357" t="str">
        <f>IFERROR(VLOOKUP(N4357,プログラム!B:C,2,0),"")</f>
        <v/>
      </c>
      <c r="E4357" t="str">
        <f>IFERROR(記録__2[[#This Row],[組]],"")</f>
        <v/>
      </c>
      <c r="F4357" t="str">
        <f>IFERROR(記録__2[[#This Row],[水路]],"")</f>
        <v/>
      </c>
      <c r="G4357" t="str">
        <f>IFERROR(VLOOKUP(D4357,プログラムデータ!A:N,12,0),"")</f>
        <v/>
      </c>
      <c r="H4357" t="str">
        <f>IFERROR(VLOOKUP(D4357,プログラムデータ!A:N,13,0),"")</f>
        <v/>
      </c>
      <c r="I4357" t="str">
        <f>IFERROR(VLOOKUP(D4357,プログラムデータ!A:N,11,0),"")</f>
        <v/>
      </c>
      <c r="J4357" t="str">
        <f>IFERROR(VLOOKUP(D4357,プログラムデータ!A:N,10,0),"")</f>
        <v/>
      </c>
      <c r="K4357" t="str">
        <f>IFERROR(VLOOKUP(D4357,プログラムデータ!A:N,14,0),"")</f>
        <v/>
      </c>
      <c r="L4357" t="str">
        <f t="shared" si="137"/>
        <v xml:space="preserve">    </v>
      </c>
      <c r="M4357" t="str">
        <f>IFERROR(VLOOKUP(J4357,色々!M:P,4,0),"")</f>
        <v/>
      </c>
      <c r="N4357" t="str">
        <f>IFERROR(記録__2[[#This Row],[競技番号]],"")</f>
        <v/>
      </c>
      <c r="O4357" t="str">
        <f>IFERROR(記録__2[[#This Row],[選手番号]],"")</f>
        <v/>
      </c>
    </row>
    <row r="4358" spans="1:15" x14ac:dyDescent="0.2">
      <c r="A4358" t="str">
        <f>IFERROR(VLOOKUP(N4358,プログラム!B:C,2,0),"")</f>
        <v/>
      </c>
      <c r="B4358" t="str">
        <f t="shared" si="136"/>
        <v/>
      </c>
      <c r="C4358" t="str">
        <f>IFERROR(VLOOKUP(B4358,チーム番号!E:F,2,0),"")</f>
        <v/>
      </c>
      <c r="D4358" t="str">
        <f>IFERROR(VLOOKUP(N4358,プログラム!B:C,2,0),"")</f>
        <v/>
      </c>
      <c r="E4358" t="str">
        <f>IFERROR(記録__2[[#This Row],[組]],"")</f>
        <v/>
      </c>
      <c r="F4358" t="str">
        <f>IFERROR(記録__2[[#This Row],[水路]],"")</f>
        <v/>
      </c>
      <c r="G4358" t="str">
        <f>IFERROR(VLOOKUP(D4358,プログラムデータ!A:N,12,0),"")</f>
        <v/>
      </c>
      <c r="H4358" t="str">
        <f>IFERROR(VLOOKUP(D4358,プログラムデータ!A:N,13,0),"")</f>
        <v/>
      </c>
      <c r="I4358" t="str">
        <f>IFERROR(VLOOKUP(D4358,プログラムデータ!A:N,11,0),"")</f>
        <v/>
      </c>
      <c r="J4358" t="str">
        <f>IFERROR(VLOOKUP(D4358,プログラムデータ!A:N,10,0),"")</f>
        <v/>
      </c>
      <c r="K4358" t="str">
        <f>IFERROR(VLOOKUP(D4358,プログラムデータ!A:N,14,0),"")</f>
        <v/>
      </c>
      <c r="L4358" t="str">
        <f t="shared" si="137"/>
        <v xml:space="preserve">    </v>
      </c>
      <c r="M4358" t="str">
        <f>IFERROR(VLOOKUP(J4358,色々!M:P,4,0),"")</f>
        <v/>
      </c>
      <c r="N4358" t="str">
        <f>IFERROR(記録__2[[#This Row],[競技番号]],"")</f>
        <v/>
      </c>
      <c r="O4358" t="str">
        <f>IFERROR(記録__2[[#This Row],[選手番号]],"")</f>
        <v/>
      </c>
    </row>
    <row r="4359" spans="1:15" x14ac:dyDescent="0.2">
      <c r="A4359" t="str">
        <f>IFERROR(VLOOKUP(N4359,プログラム!B:C,2,0),"")</f>
        <v/>
      </c>
      <c r="B4359" t="str">
        <f t="shared" si="136"/>
        <v/>
      </c>
      <c r="C4359" t="str">
        <f>IFERROR(VLOOKUP(B4359,チーム番号!E:F,2,0),"")</f>
        <v/>
      </c>
      <c r="D4359" t="str">
        <f>IFERROR(VLOOKUP(N4359,プログラム!B:C,2,0),"")</f>
        <v/>
      </c>
      <c r="E4359" t="str">
        <f>IFERROR(記録__2[[#This Row],[組]],"")</f>
        <v/>
      </c>
      <c r="F4359" t="str">
        <f>IFERROR(記録__2[[#This Row],[水路]],"")</f>
        <v/>
      </c>
      <c r="G4359" t="str">
        <f>IFERROR(VLOOKUP(D4359,プログラムデータ!A:N,12,0),"")</f>
        <v/>
      </c>
      <c r="H4359" t="str">
        <f>IFERROR(VLOOKUP(D4359,プログラムデータ!A:N,13,0),"")</f>
        <v/>
      </c>
      <c r="I4359" t="str">
        <f>IFERROR(VLOOKUP(D4359,プログラムデータ!A:N,11,0),"")</f>
        <v/>
      </c>
      <c r="J4359" t="str">
        <f>IFERROR(VLOOKUP(D4359,プログラムデータ!A:N,10,0),"")</f>
        <v/>
      </c>
      <c r="K4359" t="str">
        <f>IFERROR(VLOOKUP(D4359,プログラムデータ!A:N,14,0),"")</f>
        <v/>
      </c>
      <c r="L4359" t="str">
        <f t="shared" si="137"/>
        <v xml:space="preserve">    </v>
      </c>
      <c r="M4359" t="str">
        <f>IFERROR(VLOOKUP(J4359,色々!M:P,4,0),"")</f>
        <v/>
      </c>
      <c r="N4359" t="str">
        <f>IFERROR(記録__2[[#This Row],[競技番号]],"")</f>
        <v/>
      </c>
      <c r="O4359" t="str">
        <f>IFERROR(記録__2[[#This Row],[選手番号]],"")</f>
        <v/>
      </c>
    </row>
    <row r="4360" spans="1:15" x14ac:dyDescent="0.2">
      <c r="A4360" t="str">
        <f>IFERROR(VLOOKUP(N4360,プログラム!B:C,2,0),"")</f>
        <v/>
      </c>
      <c r="B4360" t="str">
        <f t="shared" si="136"/>
        <v/>
      </c>
      <c r="C4360" t="str">
        <f>IFERROR(VLOOKUP(B4360,チーム番号!E:F,2,0),"")</f>
        <v/>
      </c>
      <c r="D4360" t="str">
        <f>IFERROR(VLOOKUP(N4360,プログラム!B:C,2,0),"")</f>
        <v/>
      </c>
      <c r="E4360" t="str">
        <f>IFERROR(記録__2[[#This Row],[組]],"")</f>
        <v/>
      </c>
      <c r="F4360" t="str">
        <f>IFERROR(記録__2[[#This Row],[水路]],"")</f>
        <v/>
      </c>
      <c r="G4360" t="str">
        <f>IFERROR(VLOOKUP(D4360,プログラムデータ!A:N,12,0),"")</f>
        <v/>
      </c>
      <c r="H4360" t="str">
        <f>IFERROR(VLOOKUP(D4360,プログラムデータ!A:N,13,0),"")</f>
        <v/>
      </c>
      <c r="I4360" t="str">
        <f>IFERROR(VLOOKUP(D4360,プログラムデータ!A:N,11,0),"")</f>
        <v/>
      </c>
      <c r="J4360" t="str">
        <f>IFERROR(VLOOKUP(D4360,プログラムデータ!A:N,10,0),"")</f>
        <v/>
      </c>
      <c r="K4360" t="str">
        <f>IFERROR(VLOOKUP(D4360,プログラムデータ!A:N,14,0),"")</f>
        <v/>
      </c>
      <c r="L4360" t="str">
        <f t="shared" si="137"/>
        <v xml:space="preserve">    </v>
      </c>
      <c r="M4360" t="str">
        <f>IFERROR(VLOOKUP(J4360,色々!M:P,4,0),"")</f>
        <v/>
      </c>
      <c r="N4360" t="str">
        <f>IFERROR(記録__2[[#This Row],[競技番号]],"")</f>
        <v/>
      </c>
      <c r="O4360" t="str">
        <f>IFERROR(記録__2[[#This Row],[選手番号]],"")</f>
        <v/>
      </c>
    </row>
    <row r="4361" spans="1:15" x14ac:dyDescent="0.2">
      <c r="A4361" t="str">
        <f>IFERROR(VLOOKUP(N4361,プログラム!B:C,2,0),"")</f>
        <v/>
      </c>
      <c r="B4361" t="str">
        <f t="shared" si="136"/>
        <v/>
      </c>
      <c r="C4361" t="str">
        <f>IFERROR(VLOOKUP(B4361,チーム番号!E:F,2,0),"")</f>
        <v/>
      </c>
      <c r="D4361" t="str">
        <f>IFERROR(VLOOKUP(N4361,プログラム!B:C,2,0),"")</f>
        <v/>
      </c>
      <c r="E4361" t="str">
        <f>IFERROR(記録__2[[#This Row],[組]],"")</f>
        <v/>
      </c>
      <c r="F4361" t="str">
        <f>IFERROR(記録__2[[#This Row],[水路]],"")</f>
        <v/>
      </c>
      <c r="G4361" t="str">
        <f>IFERROR(VLOOKUP(D4361,プログラムデータ!A:N,12,0),"")</f>
        <v/>
      </c>
      <c r="H4361" t="str">
        <f>IFERROR(VLOOKUP(D4361,プログラムデータ!A:N,13,0),"")</f>
        <v/>
      </c>
      <c r="I4361" t="str">
        <f>IFERROR(VLOOKUP(D4361,プログラムデータ!A:N,11,0),"")</f>
        <v/>
      </c>
      <c r="J4361" t="str">
        <f>IFERROR(VLOOKUP(D4361,プログラムデータ!A:N,10,0),"")</f>
        <v/>
      </c>
      <c r="K4361" t="str">
        <f>IFERROR(VLOOKUP(D4361,プログラムデータ!A:N,14,0),"")</f>
        <v/>
      </c>
      <c r="L4361" t="str">
        <f t="shared" si="137"/>
        <v xml:space="preserve">    </v>
      </c>
      <c r="M4361" t="str">
        <f>IFERROR(VLOOKUP(J4361,色々!M:P,4,0),"")</f>
        <v/>
      </c>
      <c r="N4361" t="str">
        <f>IFERROR(記録__2[[#This Row],[競技番号]],"")</f>
        <v/>
      </c>
      <c r="O4361" t="str">
        <f>IFERROR(記録__2[[#This Row],[選手番号]],"")</f>
        <v/>
      </c>
    </row>
    <row r="4362" spans="1:15" x14ac:dyDescent="0.2">
      <c r="A4362" t="str">
        <f>IFERROR(VLOOKUP(N4362,プログラム!B:C,2,0),"")</f>
        <v/>
      </c>
      <c r="B4362" t="str">
        <f t="shared" si="136"/>
        <v/>
      </c>
      <c r="C4362" t="str">
        <f>IFERROR(VLOOKUP(B4362,チーム番号!E:F,2,0),"")</f>
        <v/>
      </c>
      <c r="D4362" t="str">
        <f>IFERROR(VLOOKUP(N4362,プログラム!B:C,2,0),"")</f>
        <v/>
      </c>
      <c r="E4362" t="str">
        <f>IFERROR(記録__2[[#This Row],[組]],"")</f>
        <v/>
      </c>
      <c r="F4362" t="str">
        <f>IFERROR(記録__2[[#This Row],[水路]],"")</f>
        <v/>
      </c>
      <c r="G4362" t="str">
        <f>IFERROR(VLOOKUP(D4362,プログラムデータ!A:N,12,0),"")</f>
        <v/>
      </c>
      <c r="H4362" t="str">
        <f>IFERROR(VLOOKUP(D4362,プログラムデータ!A:N,13,0),"")</f>
        <v/>
      </c>
      <c r="I4362" t="str">
        <f>IFERROR(VLOOKUP(D4362,プログラムデータ!A:N,11,0),"")</f>
        <v/>
      </c>
      <c r="J4362" t="str">
        <f>IFERROR(VLOOKUP(D4362,プログラムデータ!A:N,10,0),"")</f>
        <v/>
      </c>
      <c r="K4362" t="str">
        <f>IFERROR(VLOOKUP(D4362,プログラムデータ!A:N,14,0),"")</f>
        <v/>
      </c>
      <c r="L4362" t="str">
        <f t="shared" si="137"/>
        <v xml:space="preserve">    </v>
      </c>
      <c r="M4362" t="str">
        <f>IFERROR(VLOOKUP(J4362,色々!M:P,4,0),"")</f>
        <v/>
      </c>
      <c r="N4362" t="str">
        <f>IFERROR(記録__2[[#This Row],[競技番号]],"")</f>
        <v/>
      </c>
      <c r="O4362" t="str">
        <f>IFERROR(記録__2[[#This Row],[選手番号]],"")</f>
        <v/>
      </c>
    </row>
    <row r="4363" spans="1:15" x14ac:dyDescent="0.2">
      <c r="A4363" t="str">
        <f>IFERROR(VLOOKUP(N4363,プログラム!B:C,2,0),"")</f>
        <v/>
      </c>
      <c r="B4363" t="str">
        <f t="shared" si="136"/>
        <v/>
      </c>
      <c r="C4363" t="str">
        <f>IFERROR(VLOOKUP(B4363,チーム番号!E:F,2,0),"")</f>
        <v/>
      </c>
      <c r="D4363" t="str">
        <f>IFERROR(VLOOKUP(N4363,プログラム!B:C,2,0),"")</f>
        <v/>
      </c>
      <c r="E4363" t="str">
        <f>IFERROR(記録__2[[#This Row],[組]],"")</f>
        <v/>
      </c>
      <c r="F4363" t="str">
        <f>IFERROR(記録__2[[#This Row],[水路]],"")</f>
        <v/>
      </c>
      <c r="G4363" t="str">
        <f>IFERROR(VLOOKUP(D4363,プログラムデータ!A:N,12,0),"")</f>
        <v/>
      </c>
      <c r="H4363" t="str">
        <f>IFERROR(VLOOKUP(D4363,プログラムデータ!A:N,13,0),"")</f>
        <v/>
      </c>
      <c r="I4363" t="str">
        <f>IFERROR(VLOOKUP(D4363,プログラムデータ!A:N,11,0),"")</f>
        <v/>
      </c>
      <c r="J4363" t="str">
        <f>IFERROR(VLOOKUP(D4363,プログラムデータ!A:N,10,0),"")</f>
        <v/>
      </c>
      <c r="K4363" t="str">
        <f>IFERROR(VLOOKUP(D4363,プログラムデータ!A:N,14,0),"")</f>
        <v/>
      </c>
      <c r="L4363" t="str">
        <f t="shared" si="137"/>
        <v xml:space="preserve">    </v>
      </c>
      <c r="M4363" t="str">
        <f>IFERROR(VLOOKUP(J4363,色々!M:P,4,0),"")</f>
        <v/>
      </c>
      <c r="N4363" t="str">
        <f>IFERROR(記録__2[[#This Row],[競技番号]],"")</f>
        <v/>
      </c>
      <c r="O4363" t="str">
        <f>IFERROR(記録__2[[#This Row],[選手番号]],"")</f>
        <v/>
      </c>
    </row>
    <row r="4364" spans="1:15" x14ac:dyDescent="0.2">
      <c r="A4364" t="str">
        <f>IFERROR(VLOOKUP(N4364,プログラム!B:C,2,0),"")</f>
        <v/>
      </c>
      <c r="B4364" t="str">
        <f t="shared" si="136"/>
        <v/>
      </c>
      <c r="C4364" t="str">
        <f>IFERROR(VLOOKUP(B4364,チーム番号!E:F,2,0),"")</f>
        <v/>
      </c>
      <c r="D4364" t="str">
        <f>IFERROR(VLOOKUP(N4364,プログラム!B:C,2,0),"")</f>
        <v/>
      </c>
      <c r="E4364" t="str">
        <f>IFERROR(記録__2[[#This Row],[組]],"")</f>
        <v/>
      </c>
      <c r="F4364" t="str">
        <f>IFERROR(記録__2[[#This Row],[水路]],"")</f>
        <v/>
      </c>
      <c r="G4364" t="str">
        <f>IFERROR(VLOOKUP(D4364,プログラムデータ!A:N,12,0),"")</f>
        <v/>
      </c>
      <c r="H4364" t="str">
        <f>IFERROR(VLOOKUP(D4364,プログラムデータ!A:N,13,0),"")</f>
        <v/>
      </c>
      <c r="I4364" t="str">
        <f>IFERROR(VLOOKUP(D4364,プログラムデータ!A:N,11,0),"")</f>
        <v/>
      </c>
      <c r="J4364" t="str">
        <f>IFERROR(VLOOKUP(D4364,プログラムデータ!A:N,10,0),"")</f>
        <v/>
      </c>
      <c r="K4364" t="str">
        <f>IFERROR(VLOOKUP(D4364,プログラムデータ!A:N,14,0),"")</f>
        <v/>
      </c>
      <c r="L4364" t="str">
        <f t="shared" si="137"/>
        <v xml:space="preserve">    </v>
      </c>
      <c r="M4364" t="str">
        <f>IFERROR(VLOOKUP(J4364,色々!M:P,4,0),"")</f>
        <v/>
      </c>
      <c r="N4364" t="str">
        <f>IFERROR(記録__2[[#This Row],[競技番号]],"")</f>
        <v/>
      </c>
      <c r="O4364" t="str">
        <f>IFERROR(記録__2[[#This Row],[選手番号]],"")</f>
        <v/>
      </c>
    </row>
    <row r="4365" spans="1:15" x14ac:dyDescent="0.2">
      <c r="A4365" t="str">
        <f>IFERROR(VLOOKUP(N4365,プログラム!B:C,2,0),"")</f>
        <v/>
      </c>
      <c r="B4365" t="str">
        <f t="shared" si="136"/>
        <v/>
      </c>
      <c r="C4365" t="str">
        <f>IFERROR(VLOOKUP(B4365,チーム番号!E:F,2,0),"")</f>
        <v/>
      </c>
      <c r="D4365" t="str">
        <f>IFERROR(VLOOKUP(N4365,プログラム!B:C,2,0),"")</f>
        <v/>
      </c>
      <c r="E4365" t="str">
        <f>IFERROR(記録__2[[#This Row],[組]],"")</f>
        <v/>
      </c>
      <c r="F4365" t="str">
        <f>IFERROR(記録__2[[#This Row],[水路]],"")</f>
        <v/>
      </c>
      <c r="G4365" t="str">
        <f>IFERROR(VLOOKUP(D4365,プログラムデータ!A:N,12,0),"")</f>
        <v/>
      </c>
      <c r="H4365" t="str">
        <f>IFERROR(VLOOKUP(D4365,プログラムデータ!A:N,13,0),"")</f>
        <v/>
      </c>
      <c r="I4365" t="str">
        <f>IFERROR(VLOOKUP(D4365,プログラムデータ!A:N,11,0),"")</f>
        <v/>
      </c>
      <c r="J4365" t="str">
        <f>IFERROR(VLOOKUP(D4365,プログラムデータ!A:N,10,0),"")</f>
        <v/>
      </c>
      <c r="K4365" t="str">
        <f>IFERROR(VLOOKUP(D4365,プログラムデータ!A:N,14,0),"")</f>
        <v/>
      </c>
      <c r="L4365" t="str">
        <f t="shared" si="137"/>
        <v xml:space="preserve">    </v>
      </c>
      <c r="M4365" t="str">
        <f>IFERROR(VLOOKUP(J4365,色々!M:P,4,0),"")</f>
        <v/>
      </c>
      <c r="N4365" t="str">
        <f>IFERROR(記録__2[[#This Row],[競技番号]],"")</f>
        <v/>
      </c>
      <c r="O4365" t="str">
        <f>IFERROR(記録__2[[#This Row],[選手番号]],"")</f>
        <v/>
      </c>
    </row>
    <row r="4366" spans="1:15" x14ac:dyDescent="0.2">
      <c r="A4366" t="str">
        <f>IFERROR(VLOOKUP(N4366,プログラム!B:C,2,0),"")</f>
        <v/>
      </c>
      <c r="B4366" t="str">
        <f t="shared" si="136"/>
        <v/>
      </c>
      <c r="C4366" t="str">
        <f>IFERROR(VLOOKUP(B4366,チーム番号!E:F,2,0),"")</f>
        <v/>
      </c>
      <c r="D4366" t="str">
        <f>IFERROR(VLOOKUP(N4366,プログラム!B:C,2,0),"")</f>
        <v/>
      </c>
      <c r="E4366" t="str">
        <f>IFERROR(記録__2[[#This Row],[組]],"")</f>
        <v/>
      </c>
      <c r="F4366" t="str">
        <f>IFERROR(記録__2[[#This Row],[水路]],"")</f>
        <v/>
      </c>
      <c r="G4366" t="str">
        <f>IFERROR(VLOOKUP(D4366,プログラムデータ!A:N,12,0),"")</f>
        <v/>
      </c>
      <c r="H4366" t="str">
        <f>IFERROR(VLOOKUP(D4366,プログラムデータ!A:N,13,0),"")</f>
        <v/>
      </c>
      <c r="I4366" t="str">
        <f>IFERROR(VLOOKUP(D4366,プログラムデータ!A:N,11,0),"")</f>
        <v/>
      </c>
      <c r="J4366" t="str">
        <f>IFERROR(VLOOKUP(D4366,プログラムデータ!A:N,10,0),"")</f>
        <v/>
      </c>
      <c r="K4366" t="str">
        <f>IFERROR(VLOOKUP(D4366,プログラムデータ!A:N,14,0),"")</f>
        <v/>
      </c>
      <c r="L4366" t="str">
        <f t="shared" si="137"/>
        <v xml:space="preserve">    </v>
      </c>
      <c r="M4366" t="str">
        <f>IFERROR(VLOOKUP(J4366,色々!M:P,4,0),"")</f>
        <v/>
      </c>
      <c r="N4366" t="str">
        <f>IFERROR(記録__2[[#This Row],[競技番号]],"")</f>
        <v/>
      </c>
      <c r="O4366" t="str">
        <f>IFERROR(記録__2[[#This Row],[選手番号]],"")</f>
        <v/>
      </c>
    </row>
    <row r="4367" spans="1:15" x14ac:dyDescent="0.2">
      <c r="A4367" t="str">
        <f>IFERROR(VLOOKUP(N4367,プログラム!B:C,2,0),"")</f>
        <v/>
      </c>
      <c r="B4367" t="str">
        <f t="shared" si="136"/>
        <v/>
      </c>
      <c r="C4367" t="str">
        <f>IFERROR(VLOOKUP(B4367,チーム番号!E:F,2,0),"")</f>
        <v/>
      </c>
      <c r="D4367" t="str">
        <f>IFERROR(VLOOKUP(N4367,プログラム!B:C,2,0),"")</f>
        <v/>
      </c>
      <c r="E4367" t="str">
        <f>IFERROR(記録__2[[#This Row],[組]],"")</f>
        <v/>
      </c>
      <c r="F4367" t="str">
        <f>IFERROR(記録__2[[#This Row],[水路]],"")</f>
        <v/>
      </c>
      <c r="G4367" t="str">
        <f>IFERROR(VLOOKUP(D4367,プログラムデータ!A:N,12,0),"")</f>
        <v/>
      </c>
      <c r="H4367" t="str">
        <f>IFERROR(VLOOKUP(D4367,プログラムデータ!A:N,13,0),"")</f>
        <v/>
      </c>
      <c r="I4367" t="str">
        <f>IFERROR(VLOOKUP(D4367,プログラムデータ!A:N,11,0),"")</f>
        <v/>
      </c>
      <c r="J4367" t="str">
        <f>IFERROR(VLOOKUP(D4367,プログラムデータ!A:N,10,0),"")</f>
        <v/>
      </c>
      <c r="K4367" t="str">
        <f>IFERROR(VLOOKUP(D4367,プログラムデータ!A:N,14,0),"")</f>
        <v/>
      </c>
      <c r="L4367" t="str">
        <f t="shared" si="137"/>
        <v xml:space="preserve">    </v>
      </c>
      <c r="M4367" t="str">
        <f>IFERROR(VLOOKUP(J4367,色々!M:P,4,0),"")</f>
        <v/>
      </c>
      <c r="N4367" t="str">
        <f>IFERROR(記録__2[[#This Row],[競技番号]],"")</f>
        <v/>
      </c>
      <c r="O4367" t="str">
        <f>IFERROR(記録__2[[#This Row],[選手番号]],"")</f>
        <v/>
      </c>
    </row>
    <row r="4368" spans="1:15" x14ac:dyDescent="0.2">
      <c r="A4368" t="str">
        <f>IFERROR(VLOOKUP(N4368,プログラム!B:C,2,0),"")</f>
        <v/>
      </c>
      <c r="B4368" t="str">
        <f t="shared" si="136"/>
        <v/>
      </c>
      <c r="C4368" t="str">
        <f>IFERROR(VLOOKUP(B4368,チーム番号!E:F,2,0),"")</f>
        <v/>
      </c>
      <c r="D4368" t="str">
        <f>IFERROR(VLOOKUP(N4368,プログラム!B:C,2,0),"")</f>
        <v/>
      </c>
      <c r="E4368" t="str">
        <f>IFERROR(記録__2[[#This Row],[組]],"")</f>
        <v/>
      </c>
      <c r="F4368" t="str">
        <f>IFERROR(記録__2[[#This Row],[水路]],"")</f>
        <v/>
      </c>
      <c r="G4368" t="str">
        <f>IFERROR(VLOOKUP(D4368,プログラムデータ!A:N,12,0),"")</f>
        <v/>
      </c>
      <c r="H4368" t="str">
        <f>IFERROR(VLOOKUP(D4368,プログラムデータ!A:N,13,0),"")</f>
        <v/>
      </c>
      <c r="I4368" t="str">
        <f>IFERROR(VLOOKUP(D4368,プログラムデータ!A:N,11,0),"")</f>
        <v/>
      </c>
      <c r="J4368" t="str">
        <f>IFERROR(VLOOKUP(D4368,プログラムデータ!A:N,10,0),"")</f>
        <v/>
      </c>
      <c r="K4368" t="str">
        <f>IFERROR(VLOOKUP(D4368,プログラムデータ!A:N,14,0),"")</f>
        <v/>
      </c>
      <c r="L4368" t="str">
        <f t="shared" si="137"/>
        <v xml:space="preserve">    </v>
      </c>
      <c r="M4368" t="str">
        <f>IFERROR(VLOOKUP(J4368,色々!M:P,4,0),"")</f>
        <v/>
      </c>
      <c r="N4368" t="str">
        <f>IFERROR(記録__2[[#This Row],[競技番号]],"")</f>
        <v/>
      </c>
      <c r="O4368" t="str">
        <f>IFERROR(記録__2[[#This Row],[選手番号]],"")</f>
        <v/>
      </c>
    </row>
    <row r="4369" spans="1:15" x14ac:dyDescent="0.2">
      <c r="A4369" t="str">
        <f>IFERROR(VLOOKUP(N4369,プログラム!B:C,2,0),"")</f>
        <v/>
      </c>
      <c r="B4369" t="str">
        <f t="shared" si="136"/>
        <v/>
      </c>
      <c r="C4369" t="str">
        <f>IFERROR(VLOOKUP(B4369,チーム番号!E:F,2,0),"")</f>
        <v/>
      </c>
      <c r="D4369" t="str">
        <f>IFERROR(VLOOKUP(N4369,プログラム!B:C,2,0),"")</f>
        <v/>
      </c>
      <c r="E4369" t="str">
        <f>IFERROR(記録__2[[#This Row],[組]],"")</f>
        <v/>
      </c>
      <c r="F4369" t="str">
        <f>IFERROR(記録__2[[#This Row],[水路]],"")</f>
        <v/>
      </c>
      <c r="G4369" t="str">
        <f>IFERROR(VLOOKUP(D4369,プログラムデータ!A:N,12,0),"")</f>
        <v/>
      </c>
      <c r="H4369" t="str">
        <f>IFERROR(VLOOKUP(D4369,プログラムデータ!A:N,13,0),"")</f>
        <v/>
      </c>
      <c r="I4369" t="str">
        <f>IFERROR(VLOOKUP(D4369,プログラムデータ!A:N,11,0),"")</f>
        <v/>
      </c>
      <c r="J4369" t="str">
        <f>IFERROR(VLOOKUP(D4369,プログラムデータ!A:N,10,0),"")</f>
        <v/>
      </c>
      <c r="K4369" t="str">
        <f>IFERROR(VLOOKUP(D4369,プログラムデータ!A:N,14,0),"")</f>
        <v/>
      </c>
      <c r="L4369" t="str">
        <f t="shared" si="137"/>
        <v xml:space="preserve">    </v>
      </c>
      <c r="M4369" t="str">
        <f>IFERROR(VLOOKUP(J4369,色々!M:P,4,0),"")</f>
        <v/>
      </c>
      <c r="N4369" t="str">
        <f>IFERROR(記録__2[[#This Row],[競技番号]],"")</f>
        <v/>
      </c>
      <c r="O4369" t="str">
        <f>IFERROR(記録__2[[#This Row],[選手番号]],"")</f>
        <v/>
      </c>
    </row>
    <row r="4370" spans="1:15" x14ac:dyDescent="0.2">
      <c r="A4370" t="str">
        <f>IFERROR(VLOOKUP(N4370,プログラム!B:C,2,0),"")</f>
        <v/>
      </c>
      <c r="B4370" t="str">
        <f t="shared" si="136"/>
        <v/>
      </c>
      <c r="C4370" t="str">
        <f>IFERROR(VLOOKUP(B4370,チーム番号!E:F,2,0),"")</f>
        <v/>
      </c>
      <c r="D4370" t="str">
        <f>IFERROR(VLOOKUP(N4370,プログラム!B:C,2,0),"")</f>
        <v/>
      </c>
      <c r="E4370" t="str">
        <f>IFERROR(記録__2[[#This Row],[組]],"")</f>
        <v/>
      </c>
      <c r="F4370" t="str">
        <f>IFERROR(記録__2[[#This Row],[水路]],"")</f>
        <v/>
      </c>
      <c r="G4370" t="str">
        <f>IFERROR(VLOOKUP(D4370,プログラムデータ!A:N,12,0),"")</f>
        <v/>
      </c>
      <c r="H4370" t="str">
        <f>IFERROR(VLOOKUP(D4370,プログラムデータ!A:N,13,0),"")</f>
        <v/>
      </c>
      <c r="I4370" t="str">
        <f>IFERROR(VLOOKUP(D4370,プログラムデータ!A:N,11,0),"")</f>
        <v/>
      </c>
      <c r="J4370" t="str">
        <f>IFERROR(VLOOKUP(D4370,プログラムデータ!A:N,10,0),"")</f>
        <v/>
      </c>
      <c r="K4370" t="str">
        <f>IFERROR(VLOOKUP(D4370,プログラムデータ!A:N,14,0),"")</f>
        <v/>
      </c>
      <c r="L4370" t="str">
        <f t="shared" si="137"/>
        <v xml:space="preserve">    </v>
      </c>
      <c r="M4370" t="str">
        <f>IFERROR(VLOOKUP(J4370,色々!M:P,4,0),"")</f>
        <v/>
      </c>
      <c r="N4370" t="str">
        <f>IFERROR(記録__2[[#This Row],[競技番号]],"")</f>
        <v/>
      </c>
      <c r="O4370" t="str">
        <f>IFERROR(記録__2[[#This Row],[選手番号]],"")</f>
        <v/>
      </c>
    </row>
    <row r="4371" spans="1:15" x14ac:dyDescent="0.2">
      <c r="A4371" t="str">
        <f>IFERROR(VLOOKUP(N4371,プログラム!B:C,2,0),"")</f>
        <v/>
      </c>
      <c r="B4371" t="str">
        <f t="shared" si="136"/>
        <v/>
      </c>
      <c r="C4371" t="str">
        <f>IFERROR(VLOOKUP(B4371,チーム番号!E:F,2,0),"")</f>
        <v/>
      </c>
      <c r="D4371" t="str">
        <f>IFERROR(VLOOKUP(N4371,プログラム!B:C,2,0),"")</f>
        <v/>
      </c>
      <c r="E4371" t="str">
        <f>IFERROR(記録__2[[#This Row],[組]],"")</f>
        <v/>
      </c>
      <c r="F4371" t="str">
        <f>IFERROR(記録__2[[#This Row],[水路]],"")</f>
        <v/>
      </c>
      <c r="G4371" t="str">
        <f>IFERROR(VLOOKUP(D4371,プログラムデータ!A:N,12,0),"")</f>
        <v/>
      </c>
      <c r="H4371" t="str">
        <f>IFERROR(VLOOKUP(D4371,プログラムデータ!A:N,13,0),"")</f>
        <v/>
      </c>
      <c r="I4371" t="str">
        <f>IFERROR(VLOOKUP(D4371,プログラムデータ!A:N,11,0),"")</f>
        <v/>
      </c>
      <c r="J4371" t="str">
        <f>IFERROR(VLOOKUP(D4371,プログラムデータ!A:N,10,0),"")</f>
        <v/>
      </c>
      <c r="K4371" t="str">
        <f>IFERROR(VLOOKUP(D4371,プログラムデータ!A:N,14,0),"")</f>
        <v/>
      </c>
      <c r="L4371" t="str">
        <f t="shared" si="137"/>
        <v xml:space="preserve">    </v>
      </c>
      <c r="M4371" t="str">
        <f>IFERROR(VLOOKUP(J4371,色々!M:P,4,0),"")</f>
        <v/>
      </c>
      <c r="N4371" t="str">
        <f>IFERROR(記録__2[[#This Row],[競技番号]],"")</f>
        <v/>
      </c>
      <c r="O4371" t="str">
        <f>IFERROR(記録__2[[#This Row],[選手番号]],"")</f>
        <v/>
      </c>
    </row>
    <row r="4372" spans="1:15" x14ac:dyDescent="0.2">
      <c r="A4372" t="str">
        <f>IFERROR(VLOOKUP(N4372,プログラム!B:C,2,0),"")</f>
        <v/>
      </c>
      <c r="B4372" t="str">
        <f t="shared" si="136"/>
        <v/>
      </c>
      <c r="C4372" t="str">
        <f>IFERROR(VLOOKUP(B4372,チーム番号!E:F,2,0),"")</f>
        <v/>
      </c>
      <c r="D4372" t="str">
        <f>IFERROR(VLOOKUP(N4372,プログラム!B:C,2,0),"")</f>
        <v/>
      </c>
      <c r="E4372" t="str">
        <f>IFERROR(記録__2[[#This Row],[組]],"")</f>
        <v/>
      </c>
      <c r="F4372" t="str">
        <f>IFERROR(記録__2[[#This Row],[水路]],"")</f>
        <v/>
      </c>
      <c r="G4372" t="str">
        <f>IFERROR(VLOOKUP(D4372,プログラムデータ!A:N,12,0),"")</f>
        <v/>
      </c>
      <c r="H4372" t="str">
        <f>IFERROR(VLOOKUP(D4372,プログラムデータ!A:N,13,0),"")</f>
        <v/>
      </c>
      <c r="I4372" t="str">
        <f>IFERROR(VLOOKUP(D4372,プログラムデータ!A:N,11,0),"")</f>
        <v/>
      </c>
      <c r="J4372" t="str">
        <f>IFERROR(VLOOKUP(D4372,プログラムデータ!A:N,10,0),"")</f>
        <v/>
      </c>
      <c r="K4372" t="str">
        <f>IFERROR(VLOOKUP(D4372,プログラムデータ!A:N,14,0),"")</f>
        <v/>
      </c>
      <c r="L4372" t="str">
        <f t="shared" si="137"/>
        <v xml:space="preserve">    </v>
      </c>
      <c r="M4372" t="str">
        <f>IFERROR(VLOOKUP(J4372,色々!M:P,4,0),"")</f>
        <v/>
      </c>
      <c r="N4372" t="str">
        <f>IFERROR(記録__2[[#This Row],[競技番号]],"")</f>
        <v/>
      </c>
      <c r="O4372" t="str">
        <f>IFERROR(記録__2[[#This Row],[選手番号]],"")</f>
        <v/>
      </c>
    </row>
    <row r="4373" spans="1:15" x14ac:dyDescent="0.2">
      <c r="A4373" t="str">
        <f>IFERROR(VLOOKUP(N4373,プログラム!B:C,2,0),"")</f>
        <v/>
      </c>
      <c r="B4373" t="str">
        <f t="shared" si="136"/>
        <v/>
      </c>
      <c r="C4373" t="str">
        <f>IFERROR(VLOOKUP(B4373,チーム番号!E:F,2,0),"")</f>
        <v/>
      </c>
      <c r="D4373" t="str">
        <f>IFERROR(VLOOKUP(N4373,プログラム!B:C,2,0),"")</f>
        <v/>
      </c>
      <c r="E4373" t="str">
        <f>IFERROR(記録__2[[#This Row],[組]],"")</f>
        <v/>
      </c>
      <c r="F4373" t="str">
        <f>IFERROR(記録__2[[#This Row],[水路]],"")</f>
        <v/>
      </c>
      <c r="G4373" t="str">
        <f>IFERROR(VLOOKUP(D4373,プログラムデータ!A:N,12,0),"")</f>
        <v/>
      </c>
      <c r="H4373" t="str">
        <f>IFERROR(VLOOKUP(D4373,プログラムデータ!A:N,13,0),"")</f>
        <v/>
      </c>
      <c r="I4373" t="str">
        <f>IFERROR(VLOOKUP(D4373,プログラムデータ!A:N,11,0),"")</f>
        <v/>
      </c>
      <c r="J4373" t="str">
        <f>IFERROR(VLOOKUP(D4373,プログラムデータ!A:N,10,0),"")</f>
        <v/>
      </c>
      <c r="K4373" t="str">
        <f>IFERROR(VLOOKUP(D4373,プログラムデータ!A:N,14,0),"")</f>
        <v/>
      </c>
      <c r="L4373" t="str">
        <f t="shared" si="137"/>
        <v xml:space="preserve">    </v>
      </c>
      <c r="M4373" t="str">
        <f>IFERROR(VLOOKUP(J4373,色々!M:P,4,0),"")</f>
        <v/>
      </c>
      <c r="N4373" t="str">
        <f>IFERROR(記録__2[[#This Row],[競技番号]],"")</f>
        <v/>
      </c>
      <c r="O4373" t="str">
        <f>IFERROR(記録__2[[#This Row],[選手番号]],"")</f>
        <v/>
      </c>
    </row>
    <row r="4374" spans="1:15" x14ac:dyDescent="0.2">
      <c r="A4374" t="str">
        <f>IFERROR(VLOOKUP(N4374,プログラム!B:C,2,0),"")</f>
        <v/>
      </c>
      <c r="B4374" t="str">
        <f t="shared" si="136"/>
        <v/>
      </c>
      <c r="C4374" t="str">
        <f>IFERROR(VLOOKUP(B4374,チーム番号!E:F,2,0),"")</f>
        <v/>
      </c>
      <c r="D4374" t="str">
        <f>IFERROR(VLOOKUP(N4374,プログラム!B:C,2,0),"")</f>
        <v/>
      </c>
      <c r="E4374" t="str">
        <f>IFERROR(記録__2[[#This Row],[組]],"")</f>
        <v/>
      </c>
      <c r="F4374" t="str">
        <f>IFERROR(記録__2[[#This Row],[水路]],"")</f>
        <v/>
      </c>
      <c r="G4374" t="str">
        <f>IFERROR(VLOOKUP(D4374,プログラムデータ!A:N,12,0),"")</f>
        <v/>
      </c>
      <c r="H4374" t="str">
        <f>IFERROR(VLOOKUP(D4374,プログラムデータ!A:N,13,0),"")</f>
        <v/>
      </c>
      <c r="I4374" t="str">
        <f>IFERROR(VLOOKUP(D4374,プログラムデータ!A:N,11,0),"")</f>
        <v/>
      </c>
      <c r="J4374" t="str">
        <f>IFERROR(VLOOKUP(D4374,プログラムデータ!A:N,10,0),"")</f>
        <v/>
      </c>
      <c r="K4374" t="str">
        <f>IFERROR(VLOOKUP(D4374,プログラムデータ!A:N,14,0),"")</f>
        <v/>
      </c>
      <c r="L4374" t="str">
        <f t="shared" si="137"/>
        <v xml:space="preserve">    </v>
      </c>
      <c r="M4374" t="str">
        <f>IFERROR(VLOOKUP(J4374,色々!M:P,4,0),"")</f>
        <v/>
      </c>
      <c r="N4374" t="str">
        <f>IFERROR(記録__2[[#This Row],[競技番号]],"")</f>
        <v/>
      </c>
      <c r="O4374" t="str">
        <f>IFERROR(記録__2[[#This Row],[選手番号]],"")</f>
        <v/>
      </c>
    </row>
    <row r="4375" spans="1:15" x14ac:dyDescent="0.2">
      <c r="A4375" t="str">
        <f>IFERROR(VLOOKUP(N4375,プログラム!B:C,2,0),"")</f>
        <v/>
      </c>
      <c r="B4375" t="str">
        <f t="shared" si="136"/>
        <v/>
      </c>
      <c r="C4375" t="str">
        <f>IFERROR(VLOOKUP(B4375,チーム番号!E:F,2,0),"")</f>
        <v/>
      </c>
      <c r="D4375" t="str">
        <f>IFERROR(VLOOKUP(N4375,プログラム!B:C,2,0),"")</f>
        <v/>
      </c>
      <c r="E4375" t="str">
        <f>IFERROR(記録__2[[#This Row],[組]],"")</f>
        <v/>
      </c>
      <c r="F4375" t="str">
        <f>IFERROR(記録__2[[#This Row],[水路]],"")</f>
        <v/>
      </c>
      <c r="G4375" t="str">
        <f>IFERROR(VLOOKUP(D4375,プログラムデータ!A:N,12,0),"")</f>
        <v/>
      </c>
      <c r="H4375" t="str">
        <f>IFERROR(VLOOKUP(D4375,プログラムデータ!A:N,13,0),"")</f>
        <v/>
      </c>
      <c r="I4375" t="str">
        <f>IFERROR(VLOOKUP(D4375,プログラムデータ!A:N,11,0),"")</f>
        <v/>
      </c>
      <c r="J4375" t="str">
        <f>IFERROR(VLOOKUP(D4375,プログラムデータ!A:N,10,0),"")</f>
        <v/>
      </c>
      <c r="K4375" t="str">
        <f>IFERROR(VLOOKUP(D4375,プログラムデータ!A:N,14,0),"")</f>
        <v/>
      </c>
      <c r="L4375" t="str">
        <f t="shared" si="137"/>
        <v xml:space="preserve">    </v>
      </c>
      <c r="M4375" t="str">
        <f>IFERROR(VLOOKUP(J4375,色々!M:P,4,0),"")</f>
        <v/>
      </c>
      <c r="N4375" t="str">
        <f>IFERROR(記録__2[[#This Row],[競技番号]],"")</f>
        <v/>
      </c>
      <c r="O4375" t="str">
        <f>IFERROR(記録__2[[#This Row],[選手番号]],"")</f>
        <v/>
      </c>
    </row>
    <row r="4376" spans="1:15" x14ac:dyDescent="0.2">
      <c r="A4376" t="str">
        <f>IFERROR(VLOOKUP(N4376,プログラム!B:C,2,0),"")</f>
        <v/>
      </c>
      <c r="B4376" t="str">
        <f t="shared" si="136"/>
        <v/>
      </c>
      <c r="C4376" t="str">
        <f>IFERROR(VLOOKUP(B4376,チーム番号!E:F,2,0),"")</f>
        <v/>
      </c>
      <c r="D4376" t="str">
        <f>IFERROR(VLOOKUP(N4376,プログラム!B:C,2,0),"")</f>
        <v/>
      </c>
      <c r="E4376" t="str">
        <f>IFERROR(記録__2[[#This Row],[組]],"")</f>
        <v/>
      </c>
      <c r="F4376" t="str">
        <f>IFERROR(記録__2[[#This Row],[水路]],"")</f>
        <v/>
      </c>
      <c r="G4376" t="str">
        <f>IFERROR(VLOOKUP(D4376,プログラムデータ!A:N,12,0),"")</f>
        <v/>
      </c>
      <c r="H4376" t="str">
        <f>IFERROR(VLOOKUP(D4376,プログラムデータ!A:N,13,0),"")</f>
        <v/>
      </c>
      <c r="I4376" t="str">
        <f>IFERROR(VLOOKUP(D4376,プログラムデータ!A:N,11,0),"")</f>
        <v/>
      </c>
      <c r="J4376" t="str">
        <f>IFERROR(VLOOKUP(D4376,プログラムデータ!A:N,10,0),"")</f>
        <v/>
      </c>
      <c r="K4376" t="str">
        <f>IFERROR(VLOOKUP(D4376,プログラムデータ!A:N,14,0),"")</f>
        <v/>
      </c>
      <c r="L4376" t="str">
        <f t="shared" si="137"/>
        <v xml:space="preserve">    </v>
      </c>
      <c r="M4376" t="str">
        <f>IFERROR(VLOOKUP(J4376,色々!M:P,4,0),"")</f>
        <v/>
      </c>
      <c r="N4376" t="str">
        <f>IFERROR(記録__2[[#This Row],[競技番号]],"")</f>
        <v/>
      </c>
      <c r="O4376" t="str">
        <f>IFERROR(記録__2[[#This Row],[選手番号]],"")</f>
        <v/>
      </c>
    </row>
    <row r="4377" spans="1:15" x14ac:dyDescent="0.2">
      <c r="A4377" t="str">
        <f>IFERROR(VLOOKUP(N4377,プログラム!B:C,2,0),"")</f>
        <v/>
      </c>
      <c r="B4377" t="str">
        <f t="shared" si="136"/>
        <v/>
      </c>
      <c r="C4377" t="str">
        <f>IFERROR(VLOOKUP(B4377,チーム番号!E:F,2,0),"")</f>
        <v/>
      </c>
      <c r="D4377" t="str">
        <f>IFERROR(VLOOKUP(N4377,プログラム!B:C,2,0),"")</f>
        <v/>
      </c>
      <c r="E4377" t="str">
        <f>IFERROR(記録__2[[#This Row],[組]],"")</f>
        <v/>
      </c>
      <c r="F4377" t="str">
        <f>IFERROR(記録__2[[#This Row],[水路]],"")</f>
        <v/>
      </c>
      <c r="G4377" t="str">
        <f>IFERROR(VLOOKUP(D4377,プログラムデータ!A:N,12,0),"")</f>
        <v/>
      </c>
      <c r="H4377" t="str">
        <f>IFERROR(VLOOKUP(D4377,プログラムデータ!A:N,13,0),"")</f>
        <v/>
      </c>
      <c r="I4377" t="str">
        <f>IFERROR(VLOOKUP(D4377,プログラムデータ!A:N,11,0),"")</f>
        <v/>
      </c>
      <c r="J4377" t="str">
        <f>IFERROR(VLOOKUP(D4377,プログラムデータ!A:N,10,0),"")</f>
        <v/>
      </c>
      <c r="K4377" t="str">
        <f>IFERROR(VLOOKUP(D4377,プログラムデータ!A:N,14,0),"")</f>
        <v/>
      </c>
      <c r="L4377" t="str">
        <f t="shared" si="137"/>
        <v xml:space="preserve">    </v>
      </c>
      <c r="M4377" t="str">
        <f>IFERROR(VLOOKUP(J4377,色々!M:P,4,0),"")</f>
        <v/>
      </c>
      <c r="N4377" t="str">
        <f>IFERROR(記録__2[[#This Row],[競技番号]],"")</f>
        <v/>
      </c>
      <c r="O4377" t="str">
        <f>IFERROR(記録__2[[#This Row],[選手番号]],"")</f>
        <v/>
      </c>
    </row>
    <row r="4378" spans="1:15" x14ac:dyDescent="0.2">
      <c r="A4378" t="str">
        <f>IFERROR(VLOOKUP(N4378,プログラム!B:C,2,0),"")</f>
        <v/>
      </c>
      <c r="B4378" t="str">
        <f t="shared" si="136"/>
        <v/>
      </c>
      <c r="C4378" t="str">
        <f>IFERROR(VLOOKUP(B4378,チーム番号!E:F,2,0),"")</f>
        <v/>
      </c>
      <c r="D4378" t="str">
        <f>IFERROR(VLOOKUP(N4378,プログラム!B:C,2,0),"")</f>
        <v/>
      </c>
      <c r="E4378" t="str">
        <f>IFERROR(記録__2[[#This Row],[組]],"")</f>
        <v/>
      </c>
      <c r="F4378" t="str">
        <f>IFERROR(記録__2[[#This Row],[水路]],"")</f>
        <v/>
      </c>
      <c r="G4378" t="str">
        <f>IFERROR(VLOOKUP(D4378,プログラムデータ!A:N,12,0),"")</f>
        <v/>
      </c>
      <c r="H4378" t="str">
        <f>IFERROR(VLOOKUP(D4378,プログラムデータ!A:N,13,0),"")</f>
        <v/>
      </c>
      <c r="I4378" t="str">
        <f>IFERROR(VLOOKUP(D4378,プログラムデータ!A:N,11,0),"")</f>
        <v/>
      </c>
      <c r="J4378" t="str">
        <f>IFERROR(VLOOKUP(D4378,プログラムデータ!A:N,10,0),"")</f>
        <v/>
      </c>
      <c r="K4378" t="str">
        <f>IFERROR(VLOOKUP(D4378,プログラムデータ!A:N,14,0),"")</f>
        <v/>
      </c>
      <c r="L4378" t="str">
        <f t="shared" si="137"/>
        <v xml:space="preserve">    </v>
      </c>
      <c r="M4378" t="str">
        <f>IFERROR(VLOOKUP(J4378,色々!M:P,4,0),"")</f>
        <v/>
      </c>
      <c r="N4378" t="str">
        <f>IFERROR(記録__2[[#This Row],[競技番号]],"")</f>
        <v/>
      </c>
      <c r="O4378" t="str">
        <f>IFERROR(記録__2[[#This Row],[選手番号]],"")</f>
        <v/>
      </c>
    </row>
    <row r="4379" spans="1:15" x14ac:dyDescent="0.2">
      <c r="A4379" t="str">
        <f>IFERROR(VLOOKUP(N4379,プログラム!B:C,2,0),"")</f>
        <v/>
      </c>
      <c r="B4379" t="str">
        <f t="shared" si="136"/>
        <v/>
      </c>
      <c r="C4379" t="str">
        <f>IFERROR(VLOOKUP(B4379,チーム番号!E:F,2,0),"")</f>
        <v/>
      </c>
      <c r="D4379" t="str">
        <f>IFERROR(VLOOKUP(N4379,プログラム!B:C,2,0),"")</f>
        <v/>
      </c>
      <c r="E4379" t="str">
        <f>IFERROR(記録__2[[#This Row],[組]],"")</f>
        <v/>
      </c>
      <c r="F4379" t="str">
        <f>IFERROR(記録__2[[#This Row],[水路]],"")</f>
        <v/>
      </c>
      <c r="G4379" t="str">
        <f>IFERROR(VLOOKUP(D4379,プログラムデータ!A:N,12,0),"")</f>
        <v/>
      </c>
      <c r="H4379" t="str">
        <f>IFERROR(VLOOKUP(D4379,プログラムデータ!A:N,13,0),"")</f>
        <v/>
      </c>
      <c r="I4379" t="str">
        <f>IFERROR(VLOOKUP(D4379,プログラムデータ!A:N,11,0),"")</f>
        <v/>
      </c>
      <c r="J4379" t="str">
        <f>IFERROR(VLOOKUP(D4379,プログラムデータ!A:N,10,0),"")</f>
        <v/>
      </c>
      <c r="K4379" t="str">
        <f>IFERROR(VLOOKUP(D4379,プログラムデータ!A:N,14,0),"")</f>
        <v/>
      </c>
      <c r="L4379" t="str">
        <f t="shared" si="137"/>
        <v xml:space="preserve">    </v>
      </c>
      <c r="M4379" t="str">
        <f>IFERROR(VLOOKUP(J4379,色々!M:P,4,0),"")</f>
        <v/>
      </c>
      <c r="N4379" t="str">
        <f>IFERROR(記録__2[[#This Row],[競技番号]],"")</f>
        <v/>
      </c>
      <c r="O4379" t="str">
        <f>IFERROR(記録__2[[#This Row],[選手番号]],"")</f>
        <v/>
      </c>
    </row>
    <row r="4380" spans="1:15" x14ac:dyDescent="0.2">
      <c r="A4380" t="str">
        <f>IFERROR(VLOOKUP(N4380,プログラム!B:C,2,0),"")</f>
        <v/>
      </c>
      <c r="B4380" t="str">
        <f t="shared" si="136"/>
        <v/>
      </c>
      <c r="C4380" t="str">
        <f>IFERROR(VLOOKUP(B4380,チーム番号!E:F,2,0),"")</f>
        <v/>
      </c>
      <c r="D4380" t="str">
        <f>IFERROR(VLOOKUP(N4380,プログラム!B:C,2,0),"")</f>
        <v/>
      </c>
      <c r="E4380" t="str">
        <f>IFERROR(記録__2[[#This Row],[組]],"")</f>
        <v/>
      </c>
      <c r="F4380" t="str">
        <f>IFERROR(記録__2[[#This Row],[水路]],"")</f>
        <v/>
      </c>
      <c r="G4380" t="str">
        <f>IFERROR(VLOOKUP(D4380,プログラムデータ!A:N,12,0),"")</f>
        <v/>
      </c>
      <c r="H4380" t="str">
        <f>IFERROR(VLOOKUP(D4380,プログラムデータ!A:N,13,0),"")</f>
        <v/>
      </c>
      <c r="I4380" t="str">
        <f>IFERROR(VLOOKUP(D4380,プログラムデータ!A:N,11,0),"")</f>
        <v/>
      </c>
      <c r="J4380" t="str">
        <f>IFERROR(VLOOKUP(D4380,プログラムデータ!A:N,10,0),"")</f>
        <v/>
      </c>
      <c r="K4380" t="str">
        <f>IFERROR(VLOOKUP(D4380,プログラムデータ!A:N,14,0),"")</f>
        <v/>
      </c>
      <c r="L4380" t="str">
        <f t="shared" si="137"/>
        <v xml:space="preserve">    </v>
      </c>
      <c r="M4380" t="str">
        <f>IFERROR(VLOOKUP(J4380,色々!M:P,4,0),"")</f>
        <v/>
      </c>
      <c r="N4380" t="str">
        <f>IFERROR(記録__2[[#This Row],[競技番号]],"")</f>
        <v/>
      </c>
      <c r="O4380" t="str">
        <f>IFERROR(記録__2[[#This Row],[選手番号]],"")</f>
        <v/>
      </c>
    </row>
    <row r="4381" spans="1:15" x14ac:dyDescent="0.2">
      <c r="A4381" t="str">
        <f>IFERROR(VLOOKUP(N4381,プログラム!B:C,2,0),"")</f>
        <v/>
      </c>
      <c r="B4381" t="str">
        <f t="shared" si="136"/>
        <v/>
      </c>
      <c r="C4381" t="str">
        <f>IFERROR(VLOOKUP(B4381,チーム番号!E:F,2,0),"")</f>
        <v/>
      </c>
      <c r="D4381" t="str">
        <f>IFERROR(VLOOKUP(N4381,プログラム!B:C,2,0),"")</f>
        <v/>
      </c>
      <c r="E4381" t="str">
        <f>IFERROR(記録__2[[#This Row],[組]],"")</f>
        <v/>
      </c>
      <c r="F4381" t="str">
        <f>IFERROR(記録__2[[#This Row],[水路]],"")</f>
        <v/>
      </c>
      <c r="G4381" t="str">
        <f>IFERROR(VLOOKUP(D4381,プログラムデータ!A:N,12,0),"")</f>
        <v/>
      </c>
      <c r="H4381" t="str">
        <f>IFERROR(VLOOKUP(D4381,プログラムデータ!A:N,13,0),"")</f>
        <v/>
      </c>
      <c r="I4381" t="str">
        <f>IFERROR(VLOOKUP(D4381,プログラムデータ!A:N,11,0),"")</f>
        <v/>
      </c>
      <c r="J4381" t="str">
        <f>IFERROR(VLOOKUP(D4381,プログラムデータ!A:N,10,0),"")</f>
        <v/>
      </c>
      <c r="K4381" t="str">
        <f>IFERROR(VLOOKUP(D4381,プログラムデータ!A:N,14,0),"")</f>
        <v/>
      </c>
      <c r="L4381" t="str">
        <f t="shared" si="137"/>
        <v xml:space="preserve">    </v>
      </c>
      <c r="M4381" t="str">
        <f>IFERROR(VLOOKUP(J4381,色々!M:P,4,0),"")</f>
        <v/>
      </c>
      <c r="N4381" t="str">
        <f>IFERROR(記録__2[[#This Row],[競技番号]],"")</f>
        <v/>
      </c>
      <c r="O4381" t="str">
        <f>IFERROR(記録__2[[#This Row],[選手番号]],"")</f>
        <v/>
      </c>
    </row>
    <row r="4382" spans="1:15" x14ac:dyDescent="0.2">
      <c r="A4382" t="str">
        <f>IFERROR(VLOOKUP(N4382,プログラム!B:C,2,0),"")</f>
        <v/>
      </c>
      <c r="B4382" t="str">
        <f t="shared" si="136"/>
        <v/>
      </c>
      <c r="C4382" t="str">
        <f>IFERROR(VLOOKUP(B4382,チーム番号!E:F,2,0),"")</f>
        <v/>
      </c>
      <c r="D4382" t="str">
        <f>IFERROR(VLOOKUP(N4382,プログラム!B:C,2,0),"")</f>
        <v/>
      </c>
      <c r="E4382" t="str">
        <f>IFERROR(記録__2[[#This Row],[組]],"")</f>
        <v/>
      </c>
      <c r="F4382" t="str">
        <f>IFERROR(記録__2[[#This Row],[水路]],"")</f>
        <v/>
      </c>
      <c r="G4382" t="str">
        <f>IFERROR(VLOOKUP(D4382,プログラムデータ!A:N,12,0),"")</f>
        <v/>
      </c>
      <c r="H4382" t="str">
        <f>IFERROR(VLOOKUP(D4382,プログラムデータ!A:N,13,0),"")</f>
        <v/>
      </c>
      <c r="I4382" t="str">
        <f>IFERROR(VLOOKUP(D4382,プログラムデータ!A:N,11,0),"")</f>
        <v/>
      </c>
      <c r="J4382" t="str">
        <f>IFERROR(VLOOKUP(D4382,プログラムデータ!A:N,10,0),"")</f>
        <v/>
      </c>
      <c r="K4382" t="str">
        <f>IFERROR(VLOOKUP(D4382,プログラムデータ!A:N,14,0),"")</f>
        <v/>
      </c>
      <c r="L4382" t="str">
        <f t="shared" si="137"/>
        <v xml:space="preserve">    </v>
      </c>
      <c r="M4382" t="str">
        <f>IFERROR(VLOOKUP(J4382,色々!M:P,4,0),"")</f>
        <v/>
      </c>
      <c r="N4382" t="str">
        <f>IFERROR(記録__2[[#This Row],[競技番号]],"")</f>
        <v/>
      </c>
      <c r="O4382" t="str">
        <f>IFERROR(記録__2[[#This Row],[選手番号]],"")</f>
        <v/>
      </c>
    </row>
    <row r="4383" spans="1:15" x14ac:dyDescent="0.2">
      <c r="A4383" t="str">
        <f>IFERROR(VLOOKUP(N4383,プログラム!B:C,2,0),"")</f>
        <v/>
      </c>
      <c r="B4383" t="str">
        <f t="shared" si="136"/>
        <v/>
      </c>
      <c r="C4383" t="str">
        <f>IFERROR(VLOOKUP(B4383,チーム番号!E:F,2,0),"")</f>
        <v/>
      </c>
      <c r="D4383" t="str">
        <f>IFERROR(VLOOKUP(N4383,プログラム!B:C,2,0),"")</f>
        <v/>
      </c>
      <c r="E4383" t="str">
        <f>IFERROR(記録__2[[#This Row],[組]],"")</f>
        <v/>
      </c>
      <c r="F4383" t="str">
        <f>IFERROR(記録__2[[#This Row],[水路]],"")</f>
        <v/>
      </c>
      <c r="G4383" t="str">
        <f>IFERROR(VLOOKUP(D4383,プログラムデータ!A:N,12,0),"")</f>
        <v/>
      </c>
      <c r="H4383" t="str">
        <f>IFERROR(VLOOKUP(D4383,プログラムデータ!A:N,13,0),"")</f>
        <v/>
      </c>
      <c r="I4383" t="str">
        <f>IFERROR(VLOOKUP(D4383,プログラムデータ!A:N,11,0),"")</f>
        <v/>
      </c>
      <c r="J4383" t="str">
        <f>IFERROR(VLOOKUP(D4383,プログラムデータ!A:N,10,0),"")</f>
        <v/>
      </c>
      <c r="K4383" t="str">
        <f>IFERROR(VLOOKUP(D4383,プログラムデータ!A:N,14,0),"")</f>
        <v/>
      </c>
      <c r="L4383" t="str">
        <f t="shared" si="137"/>
        <v xml:space="preserve">    </v>
      </c>
      <c r="M4383" t="str">
        <f>IFERROR(VLOOKUP(J4383,色々!M:P,4,0),"")</f>
        <v/>
      </c>
      <c r="N4383" t="str">
        <f>IFERROR(記録__2[[#This Row],[競技番号]],"")</f>
        <v/>
      </c>
      <c r="O4383" t="str">
        <f>IFERROR(記録__2[[#This Row],[選手番号]],"")</f>
        <v/>
      </c>
    </row>
    <row r="4384" spans="1:15" x14ac:dyDescent="0.2">
      <c r="A4384" t="str">
        <f>IFERROR(VLOOKUP(N4384,プログラム!B:C,2,0),"")</f>
        <v/>
      </c>
      <c r="B4384" t="str">
        <f t="shared" si="136"/>
        <v/>
      </c>
      <c r="C4384" t="str">
        <f>IFERROR(VLOOKUP(B4384,チーム番号!E:F,2,0),"")</f>
        <v/>
      </c>
      <c r="D4384" t="str">
        <f>IFERROR(VLOOKUP(N4384,プログラム!B:C,2,0),"")</f>
        <v/>
      </c>
      <c r="E4384" t="str">
        <f>IFERROR(記録__2[[#This Row],[組]],"")</f>
        <v/>
      </c>
      <c r="F4384" t="str">
        <f>IFERROR(記録__2[[#This Row],[水路]],"")</f>
        <v/>
      </c>
      <c r="G4384" t="str">
        <f>IFERROR(VLOOKUP(D4384,プログラムデータ!A:N,12,0),"")</f>
        <v/>
      </c>
      <c r="H4384" t="str">
        <f>IFERROR(VLOOKUP(D4384,プログラムデータ!A:N,13,0),"")</f>
        <v/>
      </c>
      <c r="I4384" t="str">
        <f>IFERROR(VLOOKUP(D4384,プログラムデータ!A:N,11,0),"")</f>
        <v/>
      </c>
      <c r="J4384" t="str">
        <f>IFERROR(VLOOKUP(D4384,プログラムデータ!A:N,10,0),"")</f>
        <v/>
      </c>
      <c r="K4384" t="str">
        <f>IFERROR(VLOOKUP(D4384,プログラムデータ!A:N,14,0),"")</f>
        <v/>
      </c>
      <c r="L4384" t="str">
        <f t="shared" si="137"/>
        <v xml:space="preserve">    </v>
      </c>
      <c r="M4384" t="str">
        <f>IFERROR(VLOOKUP(J4384,色々!M:P,4,0),"")</f>
        <v/>
      </c>
      <c r="N4384" t="str">
        <f>IFERROR(記録__2[[#This Row],[競技番号]],"")</f>
        <v/>
      </c>
      <c r="O4384" t="str">
        <f>IFERROR(記録__2[[#This Row],[選手番号]],"")</f>
        <v/>
      </c>
    </row>
    <row r="4385" spans="1:15" x14ac:dyDescent="0.2">
      <c r="A4385" t="str">
        <f>IFERROR(VLOOKUP(N4385,プログラム!B:C,2,0),"")</f>
        <v/>
      </c>
      <c r="B4385" t="str">
        <f t="shared" si="136"/>
        <v/>
      </c>
      <c r="C4385" t="str">
        <f>IFERROR(VLOOKUP(B4385,チーム番号!E:F,2,0),"")</f>
        <v/>
      </c>
      <c r="D4385" t="str">
        <f>IFERROR(VLOOKUP(N4385,プログラム!B:C,2,0),"")</f>
        <v/>
      </c>
      <c r="E4385" t="str">
        <f>IFERROR(記録__2[[#This Row],[組]],"")</f>
        <v/>
      </c>
      <c r="F4385" t="str">
        <f>IFERROR(記録__2[[#This Row],[水路]],"")</f>
        <v/>
      </c>
      <c r="G4385" t="str">
        <f>IFERROR(VLOOKUP(D4385,プログラムデータ!A:N,12,0),"")</f>
        <v/>
      </c>
      <c r="H4385" t="str">
        <f>IFERROR(VLOOKUP(D4385,プログラムデータ!A:N,13,0),"")</f>
        <v/>
      </c>
      <c r="I4385" t="str">
        <f>IFERROR(VLOOKUP(D4385,プログラムデータ!A:N,11,0),"")</f>
        <v/>
      </c>
      <c r="J4385" t="str">
        <f>IFERROR(VLOOKUP(D4385,プログラムデータ!A:N,10,0),"")</f>
        <v/>
      </c>
      <c r="K4385" t="str">
        <f>IFERROR(VLOOKUP(D4385,プログラムデータ!A:N,14,0),"")</f>
        <v/>
      </c>
      <c r="L4385" t="str">
        <f t="shared" si="137"/>
        <v xml:space="preserve">    </v>
      </c>
      <c r="M4385" t="str">
        <f>IFERROR(VLOOKUP(J4385,色々!M:P,4,0),"")</f>
        <v/>
      </c>
      <c r="N4385" t="str">
        <f>IFERROR(記録__2[[#This Row],[競技番号]],"")</f>
        <v/>
      </c>
      <c r="O4385" t="str">
        <f>IFERROR(記録__2[[#This Row],[選手番号]],"")</f>
        <v/>
      </c>
    </row>
    <row r="4386" spans="1:15" x14ac:dyDescent="0.2">
      <c r="A4386" t="str">
        <f>IFERROR(VLOOKUP(N4386,プログラム!B:C,2,0),"")</f>
        <v/>
      </c>
      <c r="B4386" t="str">
        <f t="shared" si="136"/>
        <v/>
      </c>
      <c r="C4386" t="str">
        <f>IFERROR(VLOOKUP(B4386,チーム番号!E:F,2,0),"")</f>
        <v/>
      </c>
      <c r="D4386" t="str">
        <f>IFERROR(VLOOKUP(N4386,プログラム!B:C,2,0),"")</f>
        <v/>
      </c>
      <c r="E4386" t="str">
        <f>IFERROR(記録__2[[#This Row],[組]],"")</f>
        <v/>
      </c>
      <c r="F4386" t="str">
        <f>IFERROR(記録__2[[#This Row],[水路]],"")</f>
        <v/>
      </c>
      <c r="G4386" t="str">
        <f>IFERROR(VLOOKUP(D4386,プログラムデータ!A:N,12,0),"")</f>
        <v/>
      </c>
      <c r="H4386" t="str">
        <f>IFERROR(VLOOKUP(D4386,プログラムデータ!A:N,13,0),"")</f>
        <v/>
      </c>
      <c r="I4386" t="str">
        <f>IFERROR(VLOOKUP(D4386,プログラムデータ!A:N,11,0),"")</f>
        <v/>
      </c>
      <c r="J4386" t="str">
        <f>IFERROR(VLOOKUP(D4386,プログラムデータ!A:N,10,0),"")</f>
        <v/>
      </c>
      <c r="K4386" t="str">
        <f>IFERROR(VLOOKUP(D4386,プログラムデータ!A:N,14,0),"")</f>
        <v/>
      </c>
      <c r="L4386" t="str">
        <f t="shared" si="137"/>
        <v xml:space="preserve">    </v>
      </c>
      <c r="M4386" t="str">
        <f>IFERROR(VLOOKUP(J4386,色々!M:P,4,0),"")</f>
        <v/>
      </c>
      <c r="N4386" t="str">
        <f>IFERROR(記録__2[[#This Row],[競技番号]],"")</f>
        <v/>
      </c>
      <c r="O4386" t="str">
        <f>IFERROR(記録__2[[#This Row],[選手番号]],"")</f>
        <v/>
      </c>
    </row>
    <row r="4387" spans="1:15" x14ac:dyDescent="0.2">
      <c r="A4387" t="str">
        <f>IFERROR(VLOOKUP(N4387,プログラム!B:C,2,0),"")</f>
        <v/>
      </c>
      <c r="B4387" t="str">
        <f t="shared" si="136"/>
        <v/>
      </c>
      <c r="C4387" t="str">
        <f>IFERROR(VLOOKUP(B4387,チーム番号!E:F,2,0),"")</f>
        <v/>
      </c>
      <c r="D4387" t="str">
        <f>IFERROR(VLOOKUP(N4387,プログラム!B:C,2,0),"")</f>
        <v/>
      </c>
      <c r="E4387" t="str">
        <f>IFERROR(記録__2[[#This Row],[組]],"")</f>
        <v/>
      </c>
      <c r="F4387" t="str">
        <f>IFERROR(記録__2[[#This Row],[水路]],"")</f>
        <v/>
      </c>
      <c r="G4387" t="str">
        <f>IFERROR(VLOOKUP(D4387,プログラムデータ!A:N,12,0),"")</f>
        <v/>
      </c>
      <c r="H4387" t="str">
        <f>IFERROR(VLOOKUP(D4387,プログラムデータ!A:N,13,0),"")</f>
        <v/>
      </c>
      <c r="I4387" t="str">
        <f>IFERROR(VLOOKUP(D4387,プログラムデータ!A:N,11,0),"")</f>
        <v/>
      </c>
      <c r="J4387" t="str">
        <f>IFERROR(VLOOKUP(D4387,プログラムデータ!A:N,10,0),"")</f>
        <v/>
      </c>
      <c r="K4387" t="str">
        <f>IFERROR(VLOOKUP(D4387,プログラムデータ!A:N,14,0),"")</f>
        <v/>
      </c>
      <c r="L4387" t="str">
        <f t="shared" si="137"/>
        <v xml:space="preserve">    </v>
      </c>
      <c r="M4387" t="str">
        <f>IFERROR(VLOOKUP(J4387,色々!M:P,4,0),"")</f>
        <v/>
      </c>
      <c r="N4387" t="str">
        <f>IFERROR(記録__2[[#This Row],[競技番号]],"")</f>
        <v/>
      </c>
      <c r="O4387" t="str">
        <f>IFERROR(記録__2[[#This Row],[選手番号]],"")</f>
        <v/>
      </c>
    </row>
    <row r="4388" spans="1:15" x14ac:dyDescent="0.2">
      <c r="A4388" t="str">
        <f>IFERROR(VLOOKUP(N4388,プログラム!B:C,2,0),"")</f>
        <v/>
      </c>
      <c r="B4388" t="str">
        <f t="shared" si="136"/>
        <v/>
      </c>
      <c r="C4388" t="str">
        <f>IFERROR(VLOOKUP(B4388,チーム番号!E:F,2,0),"")</f>
        <v/>
      </c>
      <c r="D4388" t="str">
        <f>IFERROR(VLOOKUP(N4388,プログラム!B:C,2,0),"")</f>
        <v/>
      </c>
      <c r="E4388" t="str">
        <f>IFERROR(記録__2[[#This Row],[組]],"")</f>
        <v/>
      </c>
      <c r="F4388" t="str">
        <f>IFERROR(記録__2[[#This Row],[水路]],"")</f>
        <v/>
      </c>
      <c r="G4388" t="str">
        <f>IFERROR(VLOOKUP(D4388,プログラムデータ!A:N,12,0),"")</f>
        <v/>
      </c>
      <c r="H4388" t="str">
        <f>IFERROR(VLOOKUP(D4388,プログラムデータ!A:N,13,0),"")</f>
        <v/>
      </c>
      <c r="I4388" t="str">
        <f>IFERROR(VLOOKUP(D4388,プログラムデータ!A:N,11,0),"")</f>
        <v/>
      </c>
      <c r="J4388" t="str">
        <f>IFERROR(VLOOKUP(D4388,プログラムデータ!A:N,10,0),"")</f>
        <v/>
      </c>
      <c r="K4388" t="str">
        <f>IFERROR(VLOOKUP(D4388,プログラムデータ!A:N,14,0),"")</f>
        <v/>
      </c>
      <c r="L4388" t="str">
        <f t="shared" si="137"/>
        <v xml:space="preserve">    </v>
      </c>
      <c r="M4388" t="str">
        <f>IFERROR(VLOOKUP(J4388,色々!M:P,4,0),"")</f>
        <v/>
      </c>
      <c r="N4388" t="str">
        <f>IFERROR(記録__2[[#This Row],[競技番号]],"")</f>
        <v/>
      </c>
      <c r="O4388" t="str">
        <f>IFERROR(記録__2[[#This Row],[選手番号]],"")</f>
        <v/>
      </c>
    </row>
    <row r="4389" spans="1:15" x14ac:dyDescent="0.2">
      <c r="A4389" t="str">
        <f>IFERROR(VLOOKUP(N4389,プログラム!B:C,2,0),"")</f>
        <v/>
      </c>
      <c r="B4389" t="str">
        <f t="shared" si="136"/>
        <v/>
      </c>
      <c r="C4389" t="str">
        <f>IFERROR(VLOOKUP(B4389,チーム番号!E:F,2,0),"")</f>
        <v/>
      </c>
      <c r="D4389" t="str">
        <f>IFERROR(VLOOKUP(N4389,プログラム!B:C,2,0),"")</f>
        <v/>
      </c>
      <c r="E4389" t="str">
        <f>IFERROR(記録__2[[#This Row],[組]],"")</f>
        <v/>
      </c>
      <c r="F4389" t="str">
        <f>IFERROR(記録__2[[#This Row],[水路]],"")</f>
        <v/>
      </c>
      <c r="G4389" t="str">
        <f>IFERROR(VLOOKUP(D4389,プログラムデータ!A:N,12,0),"")</f>
        <v/>
      </c>
      <c r="H4389" t="str">
        <f>IFERROR(VLOOKUP(D4389,プログラムデータ!A:N,13,0),"")</f>
        <v/>
      </c>
      <c r="I4389" t="str">
        <f>IFERROR(VLOOKUP(D4389,プログラムデータ!A:N,11,0),"")</f>
        <v/>
      </c>
      <c r="J4389" t="str">
        <f>IFERROR(VLOOKUP(D4389,プログラムデータ!A:N,10,0),"")</f>
        <v/>
      </c>
      <c r="K4389" t="str">
        <f>IFERROR(VLOOKUP(D4389,プログラムデータ!A:N,14,0),"")</f>
        <v/>
      </c>
      <c r="L4389" t="str">
        <f t="shared" si="137"/>
        <v xml:space="preserve">    </v>
      </c>
      <c r="M4389" t="str">
        <f>IFERROR(VLOOKUP(J4389,色々!M:P,4,0),"")</f>
        <v/>
      </c>
      <c r="N4389" t="str">
        <f>IFERROR(記録__2[[#This Row],[競技番号]],"")</f>
        <v/>
      </c>
      <c r="O4389" t="str">
        <f>IFERROR(記録__2[[#This Row],[選手番号]],"")</f>
        <v/>
      </c>
    </row>
    <row r="4390" spans="1:15" x14ac:dyDescent="0.2">
      <c r="A4390" t="str">
        <f>IFERROR(VLOOKUP(N4390,プログラム!B:C,2,0),"")</f>
        <v/>
      </c>
      <c r="B4390" t="str">
        <f t="shared" si="136"/>
        <v/>
      </c>
      <c r="C4390" t="str">
        <f>IFERROR(VLOOKUP(B4390,チーム番号!E:F,2,0),"")</f>
        <v/>
      </c>
      <c r="D4390" t="str">
        <f>IFERROR(VLOOKUP(N4390,プログラム!B:C,2,0),"")</f>
        <v/>
      </c>
      <c r="E4390" t="str">
        <f>IFERROR(記録__2[[#This Row],[組]],"")</f>
        <v/>
      </c>
      <c r="F4390" t="str">
        <f>IFERROR(記録__2[[#This Row],[水路]],"")</f>
        <v/>
      </c>
      <c r="G4390" t="str">
        <f>IFERROR(VLOOKUP(D4390,プログラムデータ!A:N,12,0),"")</f>
        <v/>
      </c>
      <c r="H4390" t="str">
        <f>IFERROR(VLOOKUP(D4390,プログラムデータ!A:N,13,0),"")</f>
        <v/>
      </c>
      <c r="I4390" t="str">
        <f>IFERROR(VLOOKUP(D4390,プログラムデータ!A:N,11,0),"")</f>
        <v/>
      </c>
      <c r="J4390" t="str">
        <f>IFERROR(VLOOKUP(D4390,プログラムデータ!A:N,10,0),"")</f>
        <v/>
      </c>
      <c r="K4390" t="str">
        <f>IFERROR(VLOOKUP(D4390,プログラムデータ!A:N,14,0),"")</f>
        <v/>
      </c>
      <c r="L4390" t="str">
        <f t="shared" si="137"/>
        <v xml:space="preserve">    </v>
      </c>
      <c r="M4390" t="str">
        <f>IFERROR(VLOOKUP(J4390,色々!M:P,4,0),"")</f>
        <v/>
      </c>
      <c r="N4390" t="str">
        <f>IFERROR(記録__2[[#This Row],[競技番号]],"")</f>
        <v/>
      </c>
      <c r="O4390" t="str">
        <f>IFERROR(記録__2[[#This Row],[選手番号]],"")</f>
        <v/>
      </c>
    </row>
    <row r="4391" spans="1:15" x14ac:dyDescent="0.2">
      <c r="A4391" t="str">
        <f>IFERROR(VLOOKUP(N4391,プログラム!B:C,2,0),"")</f>
        <v/>
      </c>
      <c r="B4391" t="str">
        <f t="shared" si="136"/>
        <v/>
      </c>
      <c r="C4391" t="str">
        <f>IFERROR(VLOOKUP(B4391,チーム番号!E:F,2,0),"")</f>
        <v/>
      </c>
      <c r="D4391" t="str">
        <f>IFERROR(VLOOKUP(N4391,プログラム!B:C,2,0),"")</f>
        <v/>
      </c>
      <c r="E4391" t="str">
        <f>IFERROR(記録__2[[#This Row],[組]],"")</f>
        <v/>
      </c>
      <c r="F4391" t="str">
        <f>IFERROR(記録__2[[#This Row],[水路]],"")</f>
        <v/>
      </c>
      <c r="G4391" t="str">
        <f>IFERROR(VLOOKUP(D4391,プログラムデータ!A:N,12,0),"")</f>
        <v/>
      </c>
      <c r="H4391" t="str">
        <f>IFERROR(VLOOKUP(D4391,プログラムデータ!A:N,13,0),"")</f>
        <v/>
      </c>
      <c r="I4391" t="str">
        <f>IFERROR(VLOOKUP(D4391,プログラムデータ!A:N,11,0),"")</f>
        <v/>
      </c>
      <c r="J4391" t="str">
        <f>IFERROR(VLOOKUP(D4391,プログラムデータ!A:N,10,0),"")</f>
        <v/>
      </c>
      <c r="K4391" t="str">
        <f>IFERROR(VLOOKUP(D4391,プログラムデータ!A:N,14,0),"")</f>
        <v/>
      </c>
      <c r="L4391" t="str">
        <f t="shared" si="137"/>
        <v xml:space="preserve">    </v>
      </c>
      <c r="M4391" t="str">
        <f>IFERROR(VLOOKUP(J4391,色々!M:P,4,0),"")</f>
        <v/>
      </c>
      <c r="N4391" t="str">
        <f>IFERROR(記録__2[[#This Row],[競技番号]],"")</f>
        <v/>
      </c>
      <c r="O4391" t="str">
        <f>IFERROR(記録__2[[#This Row],[選手番号]],"")</f>
        <v/>
      </c>
    </row>
    <row r="4392" spans="1:15" x14ac:dyDescent="0.2">
      <c r="A4392" t="str">
        <f>IFERROR(VLOOKUP(N4392,プログラム!B:C,2,0),"")</f>
        <v/>
      </c>
      <c r="B4392" t="str">
        <f t="shared" si="136"/>
        <v/>
      </c>
      <c r="C4392" t="str">
        <f>IFERROR(VLOOKUP(B4392,チーム番号!E:F,2,0),"")</f>
        <v/>
      </c>
      <c r="D4392" t="str">
        <f>IFERROR(VLOOKUP(N4392,プログラム!B:C,2,0),"")</f>
        <v/>
      </c>
      <c r="E4392" t="str">
        <f>IFERROR(記録__2[[#This Row],[組]],"")</f>
        <v/>
      </c>
      <c r="F4392" t="str">
        <f>IFERROR(記録__2[[#This Row],[水路]],"")</f>
        <v/>
      </c>
      <c r="G4392" t="str">
        <f>IFERROR(VLOOKUP(D4392,プログラムデータ!A:N,12,0),"")</f>
        <v/>
      </c>
      <c r="H4392" t="str">
        <f>IFERROR(VLOOKUP(D4392,プログラムデータ!A:N,13,0),"")</f>
        <v/>
      </c>
      <c r="I4392" t="str">
        <f>IFERROR(VLOOKUP(D4392,プログラムデータ!A:N,11,0),"")</f>
        <v/>
      </c>
      <c r="J4392" t="str">
        <f>IFERROR(VLOOKUP(D4392,プログラムデータ!A:N,10,0),"")</f>
        <v/>
      </c>
      <c r="K4392" t="str">
        <f>IFERROR(VLOOKUP(D4392,プログラムデータ!A:N,14,0),"")</f>
        <v/>
      </c>
      <c r="L4392" t="str">
        <f t="shared" si="137"/>
        <v xml:space="preserve">    </v>
      </c>
      <c r="M4392" t="str">
        <f>IFERROR(VLOOKUP(J4392,色々!M:P,4,0),"")</f>
        <v/>
      </c>
      <c r="N4392" t="str">
        <f>IFERROR(記録__2[[#This Row],[競技番号]],"")</f>
        <v/>
      </c>
      <c r="O4392" t="str">
        <f>IFERROR(記録__2[[#This Row],[選手番号]],"")</f>
        <v/>
      </c>
    </row>
    <row r="4393" spans="1:15" x14ac:dyDescent="0.2">
      <c r="A4393" t="str">
        <f>IFERROR(VLOOKUP(N4393,プログラム!B:C,2,0),"")</f>
        <v/>
      </c>
      <c r="B4393" t="str">
        <f t="shared" si="136"/>
        <v/>
      </c>
      <c r="C4393" t="str">
        <f>IFERROR(VLOOKUP(B4393,チーム番号!E:F,2,0),"")</f>
        <v/>
      </c>
      <c r="D4393" t="str">
        <f>IFERROR(VLOOKUP(N4393,プログラム!B:C,2,0),"")</f>
        <v/>
      </c>
      <c r="E4393" t="str">
        <f>IFERROR(記録__2[[#This Row],[組]],"")</f>
        <v/>
      </c>
      <c r="F4393" t="str">
        <f>IFERROR(記録__2[[#This Row],[水路]],"")</f>
        <v/>
      </c>
      <c r="G4393" t="str">
        <f>IFERROR(VLOOKUP(D4393,プログラムデータ!A:N,12,0),"")</f>
        <v/>
      </c>
      <c r="H4393" t="str">
        <f>IFERROR(VLOOKUP(D4393,プログラムデータ!A:N,13,0),"")</f>
        <v/>
      </c>
      <c r="I4393" t="str">
        <f>IFERROR(VLOOKUP(D4393,プログラムデータ!A:N,11,0),"")</f>
        <v/>
      </c>
      <c r="J4393" t="str">
        <f>IFERROR(VLOOKUP(D4393,プログラムデータ!A:N,10,0),"")</f>
        <v/>
      </c>
      <c r="K4393" t="str">
        <f>IFERROR(VLOOKUP(D4393,プログラムデータ!A:N,14,0),"")</f>
        <v/>
      </c>
      <c r="L4393" t="str">
        <f t="shared" si="137"/>
        <v xml:space="preserve">    </v>
      </c>
      <c r="M4393" t="str">
        <f>IFERROR(VLOOKUP(J4393,色々!M:P,4,0),"")</f>
        <v/>
      </c>
      <c r="N4393" t="str">
        <f>IFERROR(記録__2[[#This Row],[競技番号]],"")</f>
        <v/>
      </c>
      <c r="O4393" t="str">
        <f>IFERROR(記録__2[[#This Row],[選手番号]],"")</f>
        <v/>
      </c>
    </row>
    <row r="4394" spans="1:15" x14ac:dyDescent="0.2">
      <c r="A4394" t="str">
        <f>IFERROR(VLOOKUP(N4394,プログラム!B:C,2,0),"")</f>
        <v/>
      </c>
      <c r="B4394" t="str">
        <f t="shared" si="136"/>
        <v/>
      </c>
      <c r="C4394" t="str">
        <f>IFERROR(VLOOKUP(B4394,チーム番号!E:F,2,0),"")</f>
        <v/>
      </c>
      <c r="D4394" t="str">
        <f>IFERROR(VLOOKUP(N4394,プログラム!B:C,2,0),"")</f>
        <v/>
      </c>
      <c r="E4394" t="str">
        <f>IFERROR(記録__2[[#This Row],[組]],"")</f>
        <v/>
      </c>
      <c r="F4394" t="str">
        <f>IFERROR(記録__2[[#This Row],[水路]],"")</f>
        <v/>
      </c>
      <c r="G4394" t="str">
        <f>IFERROR(VLOOKUP(D4394,プログラムデータ!A:N,12,0),"")</f>
        <v/>
      </c>
      <c r="H4394" t="str">
        <f>IFERROR(VLOOKUP(D4394,プログラムデータ!A:N,13,0),"")</f>
        <v/>
      </c>
      <c r="I4394" t="str">
        <f>IFERROR(VLOOKUP(D4394,プログラムデータ!A:N,11,0),"")</f>
        <v/>
      </c>
      <c r="J4394" t="str">
        <f>IFERROR(VLOOKUP(D4394,プログラムデータ!A:N,10,0),"")</f>
        <v/>
      </c>
      <c r="K4394" t="str">
        <f>IFERROR(VLOOKUP(D4394,プログラムデータ!A:N,14,0),"")</f>
        <v/>
      </c>
      <c r="L4394" t="str">
        <f t="shared" si="137"/>
        <v xml:space="preserve">    </v>
      </c>
      <c r="M4394" t="str">
        <f>IFERROR(VLOOKUP(J4394,色々!M:P,4,0),"")</f>
        <v/>
      </c>
      <c r="N4394" t="str">
        <f>IFERROR(記録__2[[#This Row],[競技番号]],"")</f>
        <v/>
      </c>
      <c r="O4394" t="str">
        <f>IFERROR(記録__2[[#This Row],[選手番号]],"")</f>
        <v/>
      </c>
    </row>
    <row r="4395" spans="1:15" x14ac:dyDescent="0.2">
      <c r="A4395" t="str">
        <f>IFERROR(VLOOKUP(N4395,プログラム!B:C,2,0),"")</f>
        <v/>
      </c>
      <c r="B4395" t="str">
        <f t="shared" si="136"/>
        <v/>
      </c>
      <c r="C4395" t="str">
        <f>IFERROR(VLOOKUP(B4395,チーム番号!E:F,2,0),"")</f>
        <v/>
      </c>
      <c r="D4395" t="str">
        <f>IFERROR(VLOOKUP(N4395,プログラム!B:C,2,0),"")</f>
        <v/>
      </c>
      <c r="E4395" t="str">
        <f>IFERROR(記録__2[[#This Row],[組]],"")</f>
        <v/>
      </c>
      <c r="F4395" t="str">
        <f>IFERROR(記録__2[[#This Row],[水路]],"")</f>
        <v/>
      </c>
      <c r="G4395" t="str">
        <f>IFERROR(VLOOKUP(D4395,プログラムデータ!A:N,12,0),"")</f>
        <v/>
      </c>
      <c r="H4395" t="str">
        <f>IFERROR(VLOOKUP(D4395,プログラムデータ!A:N,13,0),"")</f>
        <v/>
      </c>
      <c r="I4395" t="str">
        <f>IFERROR(VLOOKUP(D4395,プログラムデータ!A:N,11,0),"")</f>
        <v/>
      </c>
      <c r="J4395" t="str">
        <f>IFERROR(VLOOKUP(D4395,プログラムデータ!A:N,10,0),"")</f>
        <v/>
      </c>
      <c r="K4395" t="str">
        <f>IFERROR(VLOOKUP(D4395,プログラムデータ!A:N,14,0),"")</f>
        <v/>
      </c>
      <c r="L4395" t="str">
        <f t="shared" si="137"/>
        <v xml:space="preserve">    </v>
      </c>
      <c r="M4395" t="str">
        <f>IFERROR(VLOOKUP(J4395,色々!M:P,4,0),"")</f>
        <v/>
      </c>
      <c r="N4395" t="str">
        <f>IFERROR(記録__2[[#This Row],[競技番号]],"")</f>
        <v/>
      </c>
      <c r="O4395" t="str">
        <f>IFERROR(記録__2[[#This Row],[選手番号]],"")</f>
        <v/>
      </c>
    </row>
    <row r="4396" spans="1:15" x14ac:dyDescent="0.2">
      <c r="A4396" t="str">
        <f>IFERROR(VLOOKUP(N4396,プログラム!B:C,2,0),"")</f>
        <v/>
      </c>
      <c r="B4396" t="str">
        <f t="shared" si="136"/>
        <v/>
      </c>
      <c r="C4396" t="str">
        <f>IFERROR(VLOOKUP(B4396,チーム番号!E:F,2,0),"")</f>
        <v/>
      </c>
      <c r="D4396" t="str">
        <f>IFERROR(VLOOKUP(N4396,プログラム!B:C,2,0),"")</f>
        <v/>
      </c>
      <c r="E4396" t="str">
        <f>IFERROR(記録__2[[#This Row],[組]],"")</f>
        <v/>
      </c>
      <c r="F4396" t="str">
        <f>IFERROR(記録__2[[#This Row],[水路]],"")</f>
        <v/>
      </c>
      <c r="G4396" t="str">
        <f>IFERROR(VLOOKUP(D4396,プログラムデータ!A:N,12,0),"")</f>
        <v/>
      </c>
      <c r="H4396" t="str">
        <f>IFERROR(VLOOKUP(D4396,プログラムデータ!A:N,13,0),"")</f>
        <v/>
      </c>
      <c r="I4396" t="str">
        <f>IFERROR(VLOOKUP(D4396,プログラムデータ!A:N,11,0),"")</f>
        <v/>
      </c>
      <c r="J4396" t="str">
        <f>IFERROR(VLOOKUP(D4396,プログラムデータ!A:N,10,0),"")</f>
        <v/>
      </c>
      <c r="K4396" t="str">
        <f>IFERROR(VLOOKUP(D4396,プログラムデータ!A:N,14,0),"")</f>
        <v/>
      </c>
      <c r="L4396" t="str">
        <f t="shared" si="137"/>
        <v xml:space="preserve">    </v>
      </c>
      <c r="M4396" t="str">
        <f>IFERROR(VLOOKUP(J4396,色々!M:P,4,0),"")</f>
        <v/>
      </c>
      <c r="N4396" t="str">
        <f>IFERROR(記録__2[[#This Row],[競技番号]],"")</f>
        <v/>
      </c>
      <c r="O4396" t="str">
        <f>IFERROR(記録__2[[#This Row],[選手番号]],"")</f>
        <v/>
      </c>
    </row>
    <row r="4397" spans="1:15" x14ac:dyDescent="0.2">
      <c r="A4397" t="str">
        <f>IFERROR(VLOOKUP(N4397,プログラム!B:C,2,0),"")</f>
        <v/>
      </c>
      <c r="B4397" t="str">
        <f t="shared" si="136"/>
        <v/>
      </c>
      <c r="C4397" t="str">
        <f>IFERROR(VLOOKUP(B4397,チーム番号!E:F,2,0),"")</f>
        <v/>
      </c>
      <c r="D4397" t="str">
        <f>IFERROR(VLOOKUP(N4397,プログラム!B:C,2,0),"")</f>
        <v/>
      </c>
      <c r="E4397" t="str">
        <f>IFERROR(記録__2[[#This Row],[組]],"")</f>
        <v/>
      </c>
      <c r="F4397" t="str">
        <f>IFERROR(記録__2[[#This Row],[水路]],"")</f>
        <v/>
      </c>
      <c r="G4397" t="str">
        <f>IFERROR(VLOOKUP(D4397,プログラムデータ!A:N,12,0),"")</f>
        <v/>
      </c>
      <c r="H4397" t="str">
        <f>IFERROR(VLOOKUP(D4397,プログラムデータ!A:N,13,0),"")</f>
        <v/>
      </c>
      <c r="I4397" t="str">
        <f>IFERROR(VLOOKUP(D4397,プログラムデータ!A:N,11,0),"")</f>
        <v/>
      </c>
      <c r="J4397" t="str">
        <f>IFERROR(VLOOKUP(D4397,プログラムデータ!A:N,10,0),"")</f>
        <v/>
      </c>
      <c r="K4397" t="str">
        <f>IFERROR(VLOOKUP(D4397,プログラムデータ!A:N,14,0),"")</f>
        <v/>
      </c>
      <c r="L4397" t="str">
        <f t="shared" si="137"/>
        <v xml:space="preserve">    </v>
      </c>
      <c r="M4397" t="str">
        <f>IFERROR(VLOOKUP(J4397,色々!M:P,4,0),"")</f>
        <v/>
      </c>
      <c r="N4397" t="str">
        <f>IFERROR(記録__2[[#This Row],[競技番号]],"")</f>
        <v/>
      </c>
      <c r="O4397" t="str">
        <f>IFERROR(記録__2[[#This Row],[選手番号]],"")</f>
        <v/>
      </c>
    </row>
    <row r="4398" spans="1:15" x14ac:dyDescent="0.2">
      <c r="A4398" t="str">
        <f>IFERROR(VLOOKUP(N4398,プログラム!B:C,2,0),"")</f>
        <v/>
      </c>
      <c r="B4398" t="str">
        <f t="shared" si="136"/>
        <v/>
      </c>
      <c r="C4398" t="str">
        <f>IFERROR(VLOOKUP(B4398,チーム番号!E:F,2,0),"")</f>
        <v/>
      </c>
      <c r="D4398" t="str">
        <f>IFERROR(VLOOKUP(N4398,プログラム!B:C,2,0),"")</f>
        <v/>
      </c>
      <c r="E4398" t="str">
        <f>IFERROR(記録__2[[#This Row],[組]],"")</f>
        <v/>
      </c>
      <c r="F4398" t="str">
        <f>IFERROR(記録__2[[#This Row],[水路]],"")</f>
        <v/>
      </c>
      <c r="G4398" t="str">
        <f>IFERROR(VLOOKUP(D4398,プログラムデータ!A:N,12,0),"")</f>
        <v/>
      </c>
      <c r="H4398" t="str">
        <f>IFERROR(VLOOKUP(D4398,プログラムデータ!A:N,13,0),"")</f>
        <v/>
      </c>
      <c r="I4398" t="str">
        <f>IFERROR(VLOOKUP(D4398,プログラムデータ!A:N,11,0),"")</f>
        <v/>
      </c>
      <c r="J4398" t="str">
        <f>IFERROR(VLOOKUP(D4398,プログラムデータ!A:N,10,0),"")</f>
        <v/>
      </c>
      <c r="K4398" t="str">
        <f>IFERROR(VLOOKUP(D4398,プログラムデータ!A:N,14,0),"")</f>
        <v/>
      </c>
      <c r="L4398" t="str">
        <f t="shared" si="137"/>
        <v xml:space="preserve">    </v>
      </c>
      <c r="M4398" t="str">
        <f>IFERROR(VLOOKUP(J4398,色々!M:P,4,0),"")</f>
        <v/>
      </c>
      <c r="N4398" t="str">
        <f>IFERROR(記録__2[[#This Row],[競技番号]],"")</f>
        <v/>
      </c>
      <c r="O4398" t="str">
        <f>IFERROR(記録__2[[#This Row],[選手番号]],"")</f>
        <v/>
      </c>
    </row>
    <row r="4399" spans="1:15" x14ac:dyDescent="0.2">
      <c r="A4399" t="str">
        <f>IFERROR(VLOOKUP(N4399,プログラム!B:C,2,0),"")</f>
        <v/>
      </c>
      <c r="B4399" t="str">
        <f t="shared" si="136"/>
        <v/>
      </c>
      <c r="C4399" t="str">
        <f>IFERROR(VLOOKUP(B4399,チーム番号!E:F,2,0),"")</f>
        <v/>
      </c>
      <c r="D4399" t="str">
        <f>IFERROR(VLOOKUP(N4399,プログラム!B:C,2,0),"")</f>
        <v/>
      </c>
      <c r="E4399" t="str">
        <f>IFERROR(記録__2[[#This Row],[組]],"")</f>
        <v/>
      </c>
      <c r="F4399" t="str">
        <f>IFERROR(記録__2[[#This Row],[水路]],"")</f>
        <v/>
      </c>
      <c r="G4399" t="str">
        <f>IFERROR(VLOOKUP(D4399,プログラムデータ!A:N,12,0),"")</f>
        <v/>
      </c>
      <c r="H4399" t="str">
        <f>IFERROR(VLOOKUP(D4399,プログラムデータ!A:N,13,0),"")</f>
        <v/>
      </c>
      <c r="I4399" t="str">
        <f>IFERROR(VLOOKUP(D4399,プログラムデータ!A:N,11,0),"")</f>
        <v/>
      </c>
      <c r="J4399" t="str">
        <f>IFERROR(VLOOKUP(D4399,プログラムデータ!A:N,10,0),"")</f>
        <v/>
      </c>
      <c r="K4399" t="str">
        <f>IFERROR(VLOOKUP(D4399,プログラムデータ!A:N,14,0),"")</f>
        <v/>
      </c>
      <c r="L4399" t="str">
        <f t="shared" si="137"/>
        <v xml:space="preserve">    </v>
      </c>
      <c r="M4399" t="str">
        <f>IFERROR(VLOOKUP(J4399,色々!M:P,4,0),"")</f>
        <v/>
      </c>
      <c r="N4399" t="str">
        <f>IFERROR(記録__2[[#This Row],[競技番号]],"")</f>
        <v/>
      </c>
      <c r="O4399" t="str">
        <f>IFERROR(記録__2[[#This Row],[選手番号]],"")</f>
        <v/>
      </c>
    </row>
    <row r="4400" spans="1:15" x14ac:dyDescent="0.2">
      <c r="A4400" t="str">
        <f>IFERROR(VLOOKUP(N4400,プログラム!B:C,2,0),"")</f>
        <v/>
      </c>
      <c r="B4400" t="str">
        <f t="shared" si="136"/>
        <v/>
      </c>
      <c r="C4400" t="str">
        <f>IFERROR(VLOOKUP(B4400,チーム番号!E:F,2,0),"")</f>
        <v/>
      </c>
      <c r="D4400" t="str">
        <f>IFERROR(VLOOKUP(N4400,プログラム!B:C,2,0),"")</f>
        <v/>
      </c>
      <c r="E4400" t="str">
        <f>IFERROR(記録__2[[#This Row],[組]],"")</f>
        <v/>
      </c>
      <c r="F4400" t="str">
        <f>IFERROR(記録__2[[#This Row],[水路]],"")</f>
        <v/>
      </c>
      <c r="G4400" t="str">
        <f>IFERROR(VLOOKUP(D4400,プログラムデータ!A:N,12,0),"")</f>
        <v/>
      </c>
      <c r="H4400" t="str">
        <f>IFERROR(VLOOKUP(D4400,プログラムデータ!A:N,13,0),"")</f>
        <v/>
      </c>
      <c r="I4400" t="str">
        <f>IFERROR(VLOOKUP(D4400,プログラムデータ!A:N,11,0),"")</f>
        <v/>
      </c>
      <c r="J4400" t="str">
        <f>IFERROR(VLOOKUP(D4400,プログラムデータ!A:N,10,0),"")</f>
        <v/>
      </c>
      <c r="K4400" t="str">
        <f>IFERROR(VLOOKUP(D4400,プログラムデータ!A:N,14,0),"")</f>
        <v/>
      </c>
      <c r="L4400" t="str">
        <f t="shared" si="137"/>
        <v xml:space="preserve">    </v>
      </c>
      <c r="M4400" t="str">
        <f>IFERROR(VLOOKUP(J4400,色々!M:P,4,0),"")</f>
        <v/>
      </c>
      <c r="N4400" t="str">
        <f>IFERROR(記録__2[[#This Row],[競技番号]],"")</f>
        <v/>
      </c>
      <c r="O4400" t="str">
        <f>IFERROR(記録__2[[#This Row],[選手番号]],"")</f>
        <v/>
      </c>
    </row>
    <row r="4401" spans="1:15" x14ac:dyDescent="0.2">
      <c r="A4401" t="str">
        <f>IFERROR(VLOOKUP(N4401,プログラム!B:C,2,0),"")</f>
        <v/>
      </c>
      <c r="B4401" t="str">
        <f t="shared" si="136"/>
        <v/>
      </c>
      <c r="C4401" t="str">
        <f>IFERROR(VLOOKUP(B4401,チーム番号!E:F,2,0),"")</f>
        <v/>
      </c>
      <c r="D4401" t="str">
        <f>IFERROR(VLOOKUP(N4401,プログラム!B:C,2,0),"")</f>
        <v/>
      </c>
      <c r="E4401" t="str">
        <f>IFERROR(記録__2[[#This Row],[組]],"")</f>
        <v/>
      </c>
      <c r="F4401" t="str">
        <f>IFERROR(記録__2[[#This Row],[水路]],"")</f>
        <v/>
      </c>
      <c r="G4401" t="str">
        <f>IFERROR(VLOOKUP(D4401,プログラムデータ!A:N,12,0),"")</f>
        <v/>
      </c>
      <c r="H4401" t="str">
        <f>IFERROR(VLOOKUP(D4401,プログラムデータ!A:N,13,0),"")</f>
        <v/>
      </c>
      <c r="I4401" t="str">
        <f>IFERROR(VLOOKUP(D4401,プログラムデータ!A:N,11,0),"")</f>
        <v/>
      </c>
      <c r="J4401" t="str">
        <f>IFERROR(VLOOKUP(D4401,プログラムデータ!A:N,10,0),"")</f>
        <v/>
      </c>
      <c r="K4401" t="str">
        <f>IFERROR(VLOOKUP(D4401,プログラムデータ!A:N,14,0),"")</f>
        <v/>
      </c>
      <c r="L4401" t="str">
        <f t="shared" si="137"/>
        <v xml:space="preserve">    </v>
      </c>
      <c r="M4401" t="str">
        <f>IFERROR(VLOOKUP(J4401,色々!M:P,4,0),"")</f>
        <v/>
      </c>
      <c r="N4401" t="str">
        <f>IFERROR(記録__2[[#This Row],[競技番号]],"")</f>
        <v/>
      </c>
      <c r="O4401" t="str">
        <f>IFERROR(記録__2[[#This Row],[選手番号]],"")</f>
        <v/>
      </c>
    </row>
    <row r="4402" spans="1:15" x14ac:dyDescent="0.2">
      <c r="A4402" t="str">
        <f>IFERROR(VLOOKUP(N4402,プログラム!B:C,2,0),"")</f>
        <v/>
      </c>
      <c r="B4402" t="str">
        <f t="shared" si="136"/>
        <v/>
      </c>
      <c r="C4402" t="str">
        <f>IFERROR(VLOOKUP(B4402,チーム番号!E:F,2,0),"")</f>
        <v/>
      </c>
      <c r="D4402" t="str">
        <f>IFERROR(VLOOKUP(N4402,プログラム!B:C,2,0),"")</f>
        <v/>
      </c>
      <c r="E4402" t="str">
        <f>IFERROR(記録__2[[#This Row],[組]],"")</f>
        <v/>
      </c>
      <c r="F4402" t="str">
        <f>IFERROR(記録__2[[#This Row],[水路]],"")</f>
        <v/>
      </c>
      <c r="G4402" t="str">
        <f>IFERROR(VLOOKUP(D4402,プログラムデータ!A:N,12,0),"")</f>
        <v/>
      </c>
      <c r="H4402" t="str">
        <f>IFERROR(VLOOKUP(D4402,プログラムデータ!A:N,13,0),"")</f>
        <v/>
      </c>
      <c r="I4402" t="str">
        <f>IFERROR(VLOOKUP(D4402,プログラムデータ!A:N,11,0),"")</f>
        <v/>
      </c>
      <c r="J4402" t="str">
        <f>IFERROR(VLOOKUP(D4402,プログラムデータ!A:N,10,0),"")</f>
        <v/>
      </c>
      <c r="K4402" t="str">
        <f>IFERROR(VLOOKUP(D4402,プログラムデータ!A:N,14,0),"")</f>
        <v/>
      </c>
      <c r="L4402" t="str">
        <f t="shared" si="137"/>
        <v xml:space="preserve">    </v>
      </c>
      <c r="M4402" t="str">
        <f>IFERROR(VLOOKUP(J4402,色々!M:P,4,0),"")</f>
        <v/>
      </c>
      <c r="N4402" t="str">
        <f>IFERROR(記録__2[[#This Row],[競技番号]],"")</f>
        <v/>
      </c>
      <c r="O4402" t="str">
        <f>IFERROR(記録__2[[#This Row],[選手番号]],"")</f>
        <v/>
      </c>
    </row>
    <row r="4403" spans="1:15" x14ac:dyDescent="0.2">
      <c r="A4403" t="str">
        <f>IFERROR(VLOOKUP(N4403,プログラム!B:C,2,0),"")</f>
        <v/>
      </c>
      <c r="B4403" t="str">
        <f t="shared" si="136"/>
        <v/>
      </c>
      <c r="C4403" t="str">
        <f>IFERROR(VLOOKUP(B4403,チーム番号!E:F,2,0),"")</f>
        <v/>
      </c>
      <c r="D4403" t="str">
        <f>IFERROR(VLOOKUP(N4403,プログラム!B:C,2,0),"")</f>
        <v/>
      </c>
      <c r="E4403" t="str">
        <f>IFERROR(記録__2[[#This Row],[組]],"")</f>
        <v/>
      </c>
      <c r="F4403" t="str">
        <f>IFERROR(記録__2[[#This Row],[水路]],"")</f>
        <v/>
      </c>
      <c r="G4403" t="str">
        <f>IFERROR(VLOOKUP(D4403,プログラムデータ!A:N,12,0),"")</f>
        <v/>
      </c>
      <c r="H4403" t="str">
        <f>IFERROR(VLOOKUP(D4403,プログラムデータ!A:N,13,0),"")</f>
        <v/>
      </c>
      <c r="I4403" t="str">
        <f>IFERROR(VLOOKUP(D4403,プログラムデータ!A:N,11,0),"")</f>
        <v/>
      </c>
      <c r="J4403" t="str">
        <f>IFERROR(VLOOKUP(D4403,プログラムデータ!A:N,10,0),"")</f>
        <v/>
      </c>
      <c r="K4403" t="str">
        <f>IFERROR(VLOOKUP(D4403,プログラムデータ!A:N,14,0),"")</f>
        <v/>
      </c>
      <c r="L4403" t="str">
        <f t="shared" si="137"/>
        <v xml:space="preserve">    </v>
      </c>
      <c r="M4403" t="str">
        <f>IFERROR(VLOOKUP(J4403,色々!M:P,4,0),"")</f>
        <v/>
      </c>
      <c r="N4403" t="str">
        <f>IFERROR(記録__2[[#This Row],[競技番号]],"")</f>
        <v/>
      </c>
      <c r="O4403" t="str">
        <f>IFERROR(記録__2[[#This Row],[選手番号]],"")</f>
        <v/>
      </c>
    </row>
    <row r="4404" spans="1:15" x14ac:dyDescent="0.2">
      <c r="A4404" t="str">
        <f>IFERROR(VLOOKUP(N4404,プログラム!B:C,2,0),"")</f>
        <v/>
      </c>
      <c r="B4404" t="str">
        <f t="shared" si="136"/>
        <v/>
      </c>
      <c r="C4404" t="str">
        <f>IFERROR(VLOOKUP(B4404,チーム番号!E:F,2,0),"")</f>
        <v/>
      </c>
      <c r="D4404" t="str">
        <f>IFERROR(VLOOKUP(N4404,プログラム!B:C,2,0),"")</f>
        <v/>
      </c>
      <c r="E4404" t="str">
        <f>IFERROR(記録__2[[#This Row],[組]],"")</f>
        <v/>
      </c>
      <c r="F4404" t="str">
        <f>IFERROR(記録__2[[#This Row],[水路]],"")</f>
        <v/>
      </c>
      <c r="G4404" t="str">
        <f>IFERROR(VLOOKUP(D4404,プログラムデータ!A:N,12,0),"")</f>
        <v/>
      </c>
      <c r="H4404" t="str">
        <f>IFERROR(VLOOKUP(D4404,プログラムデータ!A:N,13,0),"")</f>
        <v/>
      </c>
      <c r="I4404" t="str">
        <f>IFERROR(VLOOKUP(D4404,プログラムデータ!A:N,11,0),"")</f>
        <v/>
      </c>
      <c r="J4404" t="str">
        <f>IFERROR(VLOOKUP(D4404,プログラムデータ!A:N,10,0),"")</f>
        <v/>
      </c>
      <c r="K4404" t="str">
        <f>IFERROR(VLOOKUP(D4404,プログラムデータ!A:N,14,0),"")</f>
        <v/>
      </c>
      <c r="L4404" t="str">
        <f t="shared" si="137"/>
        <v xml:space="preserve">    </v>
      </c>
      <c r="M4404" t="str">
        <f>IFERROR(VLOOKUP(J4404,色々!M:P,4,0),"")</f>
        <v/>
      </c>
      <c r="N4404" t="str">
        <f>IFERROR(記録__2[[#This Row],[競技番号]],"")</f>
        <v/>
      </c>
      <c r="O4404" t="str">
        <f>IFERROR(記録__2[[#This Row],[選手番号]],"")</f>
        <v/>
      </c>
    </row>
    <row r="4405" spans="1:15" x14ac:dyDescent="0.2">
      <c r="A4405" t="str">
        <f>IFERROR(VLOOKUP(N4405,プログラム!B:C,2,0),"")</f>
        <v/>
      </c>
      <c r="B4405" t="str">
        <f t="shared" si="136"/>
        <v/>
      </c>
      <c r="C4405" t="str">
        <f>IFERROR(VLOOKUP(B4405,チーム番号!E:F,2,0),"")</f>
        <v/>
      </c>
      <c r="D4405" t="str">
        <f>IFERROR(VLOOKUP(N4405,プログラム!B:C,2,0),"")</f>
        <v/>
      </c>
      <c r="E4405" t="str">
        <f>IFERROR(記録__2[[#This Row],[組]],"")</f>
        <v/>
      </c>
      <c r="F4405" t="str">
        <f>IFERROR(記録__2[[#This Row],[水路]],"")</f>
        <v/>
      </c>
      <c r="G4405" t="str">
        <f>IFERROR(VLOOKUP(D4405,プログラムデータ!A:N,12,0),"")</f>
        <v/>
      </c>
      <c r="H4405" t="str">
        <f>IFERROR(VLOOKUP(D4405,プログラムデータ!A:N,13,0),"")</f>
        <v/>
      </c>
      <c r="I4405" t="str">
        <f>IFERROR(VLOOKUP(D4405,プログラムデータ!A:N,11,0),"")</f>
        <v/>
      </c>
      <c r="J4405" t="str">
        <f>IFERROR(VLOOKUP(D4405,プログラムデータ!A:N,10,0),"")</f>
        <v/>
      </c>
      <c r="K4405" t="str">
        <f>IFERROR(VLOOKUP(D4405,プログラムデータ!A:N,14,0),"")</f>
        <v/>
      </c>
      <c r="L4405" t="str">
        <f t="shared" si="137"/>
        <v xml:space="preserve">    </v>
      </c>
      <c r="M4405" t="str">
        <f>IFERROR(VLOOKUP(J4405,色々!M:P,4,0),"")</f>
        <v/>
      </c>
      <c r="N4405" t="str">
        <f>IFERROR(記録__2[[#This Row],[競技番号]],"")</f>
        <v/>
      </c>
      <c r="O4405" t="str">
        <f>IFERROR(記録__2[[#This Row],[選手番号]],"")</f>
        <v/>
      </c>
    </row>
    <row r="4406" spans="1:15" x14ac:dyDescent="0.2">
      <c r="A4406" t="str">
        <f>IFERROR(VLOOKUP(N4406,プログラム!B:C,2,0),"")</f>
        <v/>
      </c>
      <c r="B4406" t="str">
        <f t="shared" si="136"/>
        <v/>
      </c>
      <c r="C4406" t="str">
        <f>IFERROR(VLOOKUP(B4406,チーム番号!E:F,2,0),"")</f>
        <v/>
      </c>
      <c r="D4406" t="str">
        <f>IFERROR(VLOOKUP(N4406,プログラム!B:C,2,0),"")</f>
        <v/>
      </c>
      <c r="E4406" t="str">
        <f>IFERROR(記録__2[[#This Row],[組]],"")</f>
        <v/>
      </c>
      <c r="F4406" t="str">
        <f>IFERROR(記録__2[[#This Row],[水路]],"")</f>
        <v/>
      </c>
      <c r="G4406" t="str">
        <f>IFERROR(VLOOKUP(D4406,プログラムデータ!A:N,12,0),"")</f>
        <v/>
      </c>
      <c r="H4406" t="str">
        <f>IFERROR(VLOOKUP(D4406,プログラムデータ!A:N,13,0),"")</f>
        <v/>
      </c>
      <c r="I4406" t="str">
        <f>IFERROR(VLOOKUP(D4406,プログラムデータ!A:N,11,0),"")</f>
        <v/>
      </c>
      <c r="J4406" t="str">
        <f>IFERROR(VLOOKUP(D4406,プログラムデータ!A:N,10,0),"")</f>
        <v/>
      </c>
      <c r="K4406" t="str">
        <f>IFERROR(VLOOKUP(D4406,プログラムデータ!A:N,14,0),"")</f>
        <v/>
      </c>
      <c r="L4406" t="str">
        <f t="shared" si="137"/>
        <v xml:space="preserve">    </v>
      </c>
      <c r="M4406" t="str">
        <f>IFERROR(VLOOKUP(J4406,色々!M:P,4,0),"")</f>
        <v/>
      </c>
      <c r="N4406" t="str">
        <f>IFERROR(記録__2[[#This Row],[競技番号]],"")</f>
        <v/>
      </c>
      <c r="O4406" t="str">
        <f>IFERROR(記録__2[[#This Row],[選手番号]],"")</f>
        <v/>
      </c>
    </row>
    <row r="4407" spans="1:15" x14ac:dyDescent="0.2">
      <c r="A4407" t="str">
        <f>IFERROR(VLOOKUP(N4407,プログラム!B:C,2,0),"")</f>
        <v/>
      </c>
      <c r="B4407" t="str">
        <f t="shared" si="136"/>
        <v/>
      </c>
      <c r="C4407" t="str">
        <f>IFERROR(VLOOKUP(B4407,チーム番号!E:F,2,0),"")</f>
        <v/>
      </c>
      <c r="D4407" t="str">
        <f>IFERROR(VLOOKUP(N4407,プログラム!B:C,2,0),"")</f>
        <v/>
      </c>
      <c r="E4407" t="str">
        <f>IFERROR(記録__2[[#This Row],[組]],"")</f>
        <v/>
      </c>
      <c r="F4407" t="str">
        <f>IFERROR(記録__2[[#This Row],[水路]],"")</f>
        <v/>
      </c>
      <c r="G4407" t="str">
        <f>IFERROR(VLOOKUP(D4407,プログラムデータ!A:N,12,0),"")</f>
        <v/>
      </c>
      <c r="H4407" t="str">
        <f>IFERROR(VLOOKUP(D4407,プログラムデータ!A:N,13,0),"")</f>
        <v/>
      </c>
      <c r="I4407" t="str">
        <f>IFERROR(VLOOKUP(D4407,プログラムデータ!A:N,11,0),"")</f>
        <v/>
      </c>
      <c r="J4407" t="str">
        <f>IFERROR(VLOOKUP(D4407,プログラムデータ!A:N,10,0),"")</f>
        <v/>
      </c>
      <c r="K4407" t="str">
        <f>IFERROR(VLOOKUP(D4407,プログラムデータ!A:N,14,0),"")</f>
        <v/>
      </c>
      <c r="L4407" t="str">
        <f t="shared" si="137"/>
        <v xml:space="preserve">    </v>
      </c>
      <c r="M4407" t="str">
        <f>IFERROR(VLOOKUP(J4407,色々!M:P,4,0),"")</f>
        <v/>
      </c>
      <c r="N4407" t="str">
        <f>IFERROR(記録__2[[#This Row],[競技番号]],"")</f>
        <v/>
      </c>
      <c r="O4407" t="str">
        <f>IFERROR(記録__2[[#This Row],[選手番号]],"")</f>
        <v/>
      </c>
    </row>
    <row r="4408" spans="1:15" x14ac:dyDescent="0.2">
      <c r="A4408" t="str">
        <f>IFERROR(VLOOKUP(N4408,プログラム!B:C,2,0),"")</f>
        <v/>
      </c>
      <c r="B4408" t="str">
        <f t="shared" si="136"/>
        <v/>
      </c>
      <c r="C4408" t="str">
        <f>IFERROR(VLOOKUP(B4408,チーム番号!E:F,2,0),"")</f>
        <v/>
      </c>
      <c r="D4408" t="str">
        <f>IFERROR(VLOOKUP(N4408,プログラム!B:C,2,0),"")</f>
        <v/>
      </c>
      <c r="E4408" t="str">
        <f>IFERROR(記録__2[[#This Row],[組]],"")</f>
        <v/>
      </c>
      <c r="F4408" t="str">
        <f>IFERROR(記録__2[[#This Row],[水路]],"")</f>
        <v/>
      </c>
      <c r="G4408" t="str">
        <f>IFERROR(VLOOKUP(D4408,プログラムデータ!A:N,12,0),"")</f>
        <v/>
      </c>
      <c r="H4408" t="str">
        <f>IFERROR(VLOOKUP(D4408,プログラムデータ!A:N,13,0),"")</f>
        <v/>
      </c>
      <c r="I4408" t="str">
        <f>IFERROR(VLOOKUP(D4408,プログラムデータ!A:N,11,0),"")</f>
        <v/>
      </c>
      <c r="J4408" t="str">
        <f>IFERROR(VLOOKUP(D4408,プログラムデータ!A:N,10,0),"")</f>
        <v/>
      </c>
      <c r="K4408" t="str">
        <f>IFERROR(VLOOKUP(D4408,プログラムデータ!A:N,14,0),"")</f>
        <v/>
      </c>
      <c r="L4408" t="str">
        <f t="shared" si="137"/>
        <v xml:space="preserve">    </v>
      </c>
      <c r="M4408" t="str">
        <f>IFERROR(VLOOKUP(J4408,色々!M:P,4,0),"")</f>
        <v/>
      </c>
      <c r="N4408" t="str">
        <f>IFERROR(記録__2[[#This Row],[競技番号]],"")</f>
        <v/>
      </c>
      <c r="O4408" t="str">
        <f>IFERROR(記録__2[[#This Row],[選手番号]],"")</f>
        <v/>
      </c>
    </row>
    <row r="4409" spans="1:15" x14ac:dyDescent="0.2">
      <c r="A4409" t="str">
        <f>IFERROR(VLOOKUP(N4409,プログラム!B:C,2,0),"")</f>
        <v/>
      </c>
      <c r="B4409" t="str">
        <f t="shared" si="136"/>
        <v/>
      </c>
      <c r="C4409" t="str">
        <f>IFERROR(VLOOKUP(B4409,チーム番号!E:F,2,0),"")</f>
        <v/>
      </c>
      <c r="D4409" t="str">
        <f>IFERROR(VLOOKUP(N4409,プログラム!B:C,2,0),"")</f>
        <v/>
      </c>
      <c r="E4409" t="str">
        <f>IFERROR(記録__2[[#This Row],[組]],"")</f>
        <v/>
      </c>
      <c r="F4409" t="str">
        <f>IFERROR(記録__2[[#This Row],[水路]],"")</f>
        <v/>
      </c>
      <c r="G4409" t="str">
        <f>IFERROR(VLOOKUP(D4409,プログラムデータ!A:N,12,0),"")</f>
        <v/>
      </c>
      <c r="H4409" t="str">
        <f>IFERROR(VLOOKUP(D4409,プログラムデータ!A:N,13,0),"")</f>
        <v/>
      </c>
      <c r="I4409" t="str">
        <f>IFERROR(VLOOKUP(D4409,プログラムデータ!A:N,11,0),"")</f>
        <v/>
      </c>
      <c r="J4409" t="str">
        <f>IFERROR(VLOOKUP(D4409,プログラムデータ!A:N,10,0),"")</f>
        <v/>
      </c>
      <c r="K4409" t="str">
        <f>IFERROR(VLOOKUP(D4409,プログラムデータ!A:N,14,0),"")</f>
        <v/>
      </c>
      <c r="L4409" t="str">
        <f t="shared" si="137"/>
        <v xml:space="preserve">    </v>
      </c>
      <c r="M4409" t="str">
        <f>IFERROR(VLOOKUP(J4409,色々!M:P,4,0),"")</f>
        <v/>
      </c>
      <c r="N4409" t="str">
        <f>IFERROR(記録__2[[#This Row],[競技番号]],"")</f>
        <v/>
      </c>
      <c r="O4409" t="str">
        <f>IFERROR(記録__2[[#This Row],[選手番号]],"")</f>
        <v/>
      </c>
    </row>
    <row r="4410" spans="1:15" x14ac:dyDescent="0.2">
      <c r="A4410" t="str">
        <f>IFERROR(VLOOKUP(N4410,プログラム!B:C,2,0),"")</f>
        <v/>
      </c>
      <c r="B4410" t="str">
        <f t="shared" si="136"/>
        <v/>
      </c>
      <c r="C4410" t="str">
        <f>IFERROR(VLOOKUP(B4410,チーム番号!E:F,2,0),"")</f>
        <v/>
      </c>
      <c r="D4410" t="str">
        <f>IFERROR(VLOOKUP(N4410,プログラム!B:C,2,0),"")</f>
        <v/>
      </c>
      <c r="E4410" t="str">
        <f>IFERROR(記録__2[[#This Row],[組]],"")</f>
        <v/>
      </c>
      <c r="F4410" t="str">
        <f>IFERROR(記録__2[[#This Row],[水路]],"")</f>
        <v/>
      </c>
      <c r="G4410" t="str">
        <f>IFERROR(VLOOKUP(D4410,プログラムデータ!A:N,12,0),"")</f>
        <v/>
      </c>
      <c r="H4410" t="str">
        <f>IFERROR(VLOOKUP(D4410,プログラムデータ!A:N,13,0),"")</f>
        <v/>
      </c>
      <c r="I4410" t="str">
        <f>IFERROR(VLOOKUP(D4410,プログラムデータ!A:N,11,0),"")</f>
        <v/>
      </c>
      <c r="J4410" t="str">
        <f>IFERROR(VLOOKUP(D4410,プログラムデータ!A:N,10,0),"")</f>
        <v/>
      </c>
      <c r="K4410" t="str">
        <f>IFERROR(VLOOKUP(D4410,プログラムデータ!A:N,14,0),"")</f>
        <v/>
      </c>
      <c r="L4410" t="str">
        <f t="shared" si="137"/>
        <v xml:space="preserve">    </v>
      </c>
      <c r="M4410" t="str">
        <f>IFERROR(VLOOKUP(J4410,色々!M:P,4,0),"")</f>
        <v/>
      </c>
      <c r="N4410" t="str">
        <f>IFERROR(記録__2[[#This Row],[競技番号]],"")</f>
        <v/>
      </c>
      <c r="O4410" t="str">
        <f>IFERROR(記録__2[[#This Row],[選手番号]],"")</f>
        <v/>
      </c>
    </row>
    <row r="4411" spans="1:15" x14ac:dyDescent="0.2">
      <c r="A4411" t="str">
        <f>IFERROR(VLOOKUP(N4411,プログラム!B:C,2,0),"")</f>
        <v/>
      </c>
      <c r="B4411" t="str">
        <f t="shared" si="136"/>
        <v/>
      </c>
      <c r="C4411" t="str">
        <f>IFERROR(VLOOKUP(B4411,チーム番号!E:F,2,0),"")</f>
        <v/>
      </c>
      <c r="D4411" t="str">
        <f>IFERROR(VLOOKUP(N4411,プログラム!B:C,2,0),"")</f>
        <v/>
      </c>
      <c r="E4411" t="str">
        <f>IFERROR(記録__2[[#This Row],[組]],"")</f>
        <v/>
      </c>
      <c r="F4411" t="str">
        <f>IFERROR(記録__2[[#This Row],[水路]],"")</f>
        <v/>
      </c>
      <c r="G4411" t="str">
        <f>IFERROR(VLOOKUP(D4411,プログラムデータ!A:N,12,0),"")</f>
        <v/>
      </c>
      <c r="H4411" t="str">
        <f>IFERROR(VLOOKUP(D4411,プログラムデータ!A:N,13,0),"")</f>
        <v/>
      </c>
      <c r="I4411" t="str">
        <f>IFERROR(VLOOKUP(D4411,プログラムデータ!A:N,11,0),"")</f>
        <v/>
      </c>
      <c r="J4411" t="str">
        <f>IFERROR(VLOOKUP(D4411,プログラムデータ!A:N,10,0),"")</f>
        <v/>
      </c>
      <c r="K4411" t="str">
        <f>IFERROR(VLOOKUP(D4411,プログラムデータ!A:N,14,0),"")</f>
        <v/>
      </c>
      <c r="L4411" t="str">
        <f t="shared" si="137"/>
        <v xml:space="preserve">    </v>
      </c>
      <c r="M4411" t="str">
        <f>IFERROR(VLOOKUP(J4411,色々!M:P,4,0),"")</f>
        <v/>
      </c>
      <c r="N4411" t="str">
        <f>IFERROR(記録__2[[#This Row],[競技番号]],"")</f>
        <v/>
      </c>
      <c r="O4411" t="str">
        <f>IFERROR(記録__2[[#This Row],[選手番号]],"")</f>
        <v/>
      </c>
    </row>
    <row r="4412" spans="1:15" x14ac:dyDescent="0.2">
      <c r="A4412" t="str">
        <f>IFERROR(VLOOKUP(N4412,プログラム!B:C,2,0),"")</f>
        <v/>
      </c>
      <c r="B4412" t="str">
        <f t="shared" si="136"/>
        <v/>
      </c>
      <c r="C4412" t="str">
        <f>IFERROR(VLOOKUP(B4412,チーム番号!E:F,2,0),"")</f>
        <v/>
      </c>
      <c r="D4412" t="str">
        <f>IFERROR(VLOOKUP(N4412,プログラム!B:C,2,0),"")</f>
        <v/>
      </c>
      <c r="E4412" t="str">
        <f>IFERROR(記録__2[[#This Row],[組]],"")</f>
        <v/>
      </c>
      <c r="F4412" t="str">
        <f>IFERROR(記録__2[[#This Row],[水路]],"")</f>
        <v/>
      </c>
      <c r="G4412" t="str">
        <f>IFERROR(VLOOKUP(D4412,プログラムデータ!A:N,12,0),"")</f>
        <v/>
      </c>
      <c r="H4412" t="str">
        <f>IFERROR(VLOOKUP(D4412,プログラムデータ!A:N,13,0),"")</f>
        <v/>
      </c>
      <c r="I4412" t="str">
        <f>IFERROR(VLOOKUP(D4412,プログラムデータ!A:N,11,0),"")</f>
        <v/>
      </c>
      <c r="J4412" t="str">
        <f>IFERROR(VLOOKUP(D4412,プログラムデータ!A:N,10,0),"")</f>
        <v/>
      </c>
      <c r="K4412" t="str">
        <f>IFERROR(VLOOKUP(D4412,プログラムデータ!A:N,14,0),"")</f>
        <v/>
      </c>
      <c r="L4412" t="str">
        <f t="shared" si="137"/>
        <v xml:space="preserve">    </v>
      </c>
      <c r="M4412" t="str">
        <f>IFERROR(VLOOKUP(J4412,色々!M:P,4,0),"")</f>
        <v/>
      </c>
      <c r="N4412" t="str">
        <f>IFERROR(記録__2[[#This Row],[競技番号]],"")</f>
        <v/>
      </c>
      <c r="O4412" t="str">
        <f>IFERROR(記録__2[[#This Row],[選手番号]],"")</f>
        <v/>
      </c>
    </row>
    <row r="4413" spans="1:15" x14ac:dyDescent="0.2">
      <c r="A4413" t="str">
        <f>IFERROR(VLOOKUP(N4413,プログラム!B:C,2,0),"")</f>
        <v/>
      </c>
      <c r="B4413" t="str">
        <f t="shared" si="136"/>
        <v/>
      </c>
      <c r="C4413" t="str">
        <f>IFERROR(VLOOKUP(B4413,チーム番号!E:F,2,0),"")</f>
        <v/>
      </c>
      <c r="D4413" t="str">
        <f>IFERROR(VLOOKUP(N4413,プログラム!B:C,2,0),"")</f>
        <v/>
      </c>
      <c r="E4413" t="str">
        <f>IFERROR(記録__2[[#This Row],[組]],"")</f>
        <v/>
      </c>
      <c r="F4413" t="str">
        <f>IFERROR(記録__2[[#This Row],[水路]],"")</f>
        <v/>
      </c>
      <c r="G4413" t="str">
        <f>IFERROR(VLOOKUP(D4413,プログラムデータ!A:N,12,0),"")</f>
        <v/>
      </c>
      <c r="H4413" t="str">
        <f>IFERROR(VLOOKUP(D4413,プログラムデータ!A:N,13,0),"")</f>
        <v/>
      </c>
      <c r="I4413" t="str">
        <f>IFERROR(VLOOKUP(D4413,プログラムデータ!A:N,11,0),"")</f>
        <v/>
      </c>
      <c r="J4413" t="str">
        <f>IFERROR(VLOOKUP(D4413,プログラムデータ!A:N,10,0),"")</f>
        <v/>
      </c>
      <c r="K4413" t="str">
        <f>IFERROR(VLOOKUP(D4413,プログラムデータ!A:N,14,0),"")</f>
        <v/>
      </c>
      <c r="L4413" t="str">
        <f t="shared" si="137"/>
        <v xml:space="preserve">    </v>
      </c>
      <c r="M4413" t="str">
        <f>IFERROR(VLOOKUP(J4413,色々!M:P,4,0),"")</f>
        <v/>
      </c>
      <c r="N4413" t="str">
        <f>IFERROR(記録__2[[#This Row],[競技番号]],"")</f>
        <v/>
      </c>
      <c r="O4413" t="str">
        <f>IFERROR(記録__2[[#This Row],[選手番号]],"")</f>
        <v/>
      </c>
    </row>
    <row r="4414" spans="1:15" x14ac:dyDescent="0.2">
      <c r="A4414" t="str">
        <f>IFERROR(VLOOKUP(N4414,プログラム!B:C,2,0),"")</f>
        <v/>
      </c>
      <c r="B4414" t="str">
        <f t="shared" si="136"/>
        <v/>
      </c>
      <c r="C4414" t="str">
        <f>IFERROR(VLOOKUP(B4414,チーム番号!E:F,2,0),"")</f>
        <v/>
      </c>
      <c r="D4414" t="str">
        <f>IFERROR(VLOOKUP(N4414,プログラム!B:C,2,0),"")</f>
        <v/>
      </c>
      <c r="E4414" t="str">
        <f>IFERROR(記録__2[[#This Row],[組]],"")</f>
        <v/>
      </c>
      <c r="F4414" t="str">
        <f>IFERROR(記録__2[[#This Row],[水路]],"")</f>
        <v/>
      </c>
      <c r="G4414" t="str">
        <f>IFERROR(VLOOKUP(D4414,プログラムデータ!A:N,12,0),"")</f>
        <v/>
      </c>
      <c r="H4414" t="str">
        <f>IFERROR(VLOOKUP(D4414,プログラムデータ!A:N,13,0),"")</f>
        <v/>
      </c>
      <c r="I4414" t="str">
        <f>IFERROR(VLOOKUP(D4414,プログラムデータ!A:N,11,0),"")</f>
        <v/>
      </c>
      <c r="J4414" t="str">
        <f>IFERROR(VLOOKUP(D4414,プログラムデータ!A:N,10,0),"")</f>
        <v/>
      </c>
      <c r="K4414" t="str">
        <f>IFERROR(VLOOKUP(D4414,プログラムデータ!A:N,14,0),"")</f>
        <v/>
      </c>
      <c r="L4414" t="str">
        <f t="shared" si="137"/>
        <v xml:space="preserve">    </v>
      </c>
      <c r="M4414" t="str">
        <f>IFERROR(VLOOKUP(J4414,色々!M:P,4,0),"")</f>
        <v/>
      </c>
      <c r="N4414" t="str">
        <f>IFERROR(記録__2[[#This Row],[競技番号]],"")</f>
        <v/>
      </c>
      <c r="O4414" t="str">
        <f>IFERROR(記録__2[[#This Row],[選手番号]],"")</f>
        <v/>
      </c>
    </row>
    <row r="4415" spans="1:15" x14ac:dyDescent="0.2">
      <c r="A4415" t="str">
        <f>IFERROR(VLOOKUP(N4415,プログラム!B:C,2,0),"")</f>
        <v/>
      </c>
      <c r="B4415" t="str">
        <f t="shared" si="136"/>
        <v/>
      </c>
      <c r="C4415" t="str">
        <f>IFERROR(VLOOKUP(B4415,チーム番号!E:F,2,0),"")</f>
        <v/>
      </c>
      <c r="D4415" t="str">
        <f>IFERROR(VLOOKUP(N4415,プログラム!B:C,2,0),"")</f>
        <v/>
      </c>
      <c r="E4415" t="str">
        <f>IFERROR(記録__2[[#This Row],[組]],"")</f>
        <v/>
      </c>
      <c r="F4415" t="str">
        <f>IFERROR(記録__2[[#This Row],[水路]],"")</f>
        <v/>
      </c>
      <c r="G4415" t="str">
        <f>IFERROR(VLOOKUP(D4415,プログラムデータ!A:N,12,0),"")</f>
        <v/>
      </c>
      <c r="H4415" t="str">
        <f>IFERROR(VLOOKUP(D4415,プログラムデータ!A:N,13,0),"")</f>
        <v/>
      </c>
      <c r="I4415" t="str">
        <f>IFERROR(VLOOKUP(D4415,プログラムデータ!A:N,11,0),"")</f>
        <v/>
      </c>
      <c r="J4415" t="str">
        <f>IFERROR(VLOOKUP(D4415,プログラムデータ!A:N,10,0),"")</f>
        <v/>
      </c>
      <c r="K4415" t="str">
        <f>IFERROR(VLOOKUP(D4415,プログラムデータ!A:N,14,0),"")</f>
        <v/>
      </c>
      <c r="L4415" t="str">
        <f t="shared" si="137"/>
        <v xml:space="preserve">    </v>
      </c>
      <c r="M4415" t="str">
        <f>IFERROR(VLOOKUP(J4415,色々!M:P,4,0),"")</f>
        <v/>
      </c>
      <c r="N4415" t="str">
        <f>IFERROR(記録__2[[#This Row],[競技番号]],"")</f>
        <v/>
      </c>
      <c r="O4415" t="str">
        <f>IFERROR(記録__2[[#This Row],[選手番号]],"")</f>
        <v/>
      </c>
    </row>
    <row r="4416" spans="1:15" x14ac:dyDescent="0.2">
      <c r="A4416" t="str">
        <f>IFERROR(VLOOKUP(N4416,プログラム!B:C,2,0),"")</f>
        <v/>
      </c>
      <c r="B4416" t="str">
        <f t="shared" si="136"/>
        <v/>
      </c>
      <c r="C4416" t="str">
        <f>IFERROR(VLOOKUP(B4416,チーム番号!E:F,2,0),"")</f>
        <v/>
      </c>
      <c r="D4416" t="str">
        <f>IFERROR(VLOOKUP(N4416,プログラム!B:C,2,0),"")</f>
        <v/>
      </c>
      <c r="E4416" t="str">
        <f>IFERROR(記録__2[[#This Row],[組]],"")</f>
        <v/>
      </c>
      <c r="F4416" t="str">
        <f>IFERROR(記録__2[[#This Row],[水路]],"")</f>
        <v/>
      </c>
      <c r="G4416" t="str">
        <f>IFERROR(VLOOKUP(D4416,プログラムデータ!A:N,12,0),"")</f>
        <v/>
      </c>
      <c r="H4416" t="str">
        <f>IFERROR(VLOOKUP(D4416,プログラムデータ!A:N,13,0),"")</f>
        <v/>
      </c>
      <c r="I4416" t="str">
        <f>IFERROR(VLOOKUP(D4416,プログラムデータ!A:N,11,0),"")</f>
        <v/>
      </c>
      <c r="J4416" t="str">
        <f>IFERROR(VLOOKUP(D4416,プログラムデータ!A:N,10,0),"")</f>
        <v/>
      </c>
      <c r="K4416" t="str">
        <f>IFERROR(VLOOKUP(D4416,プログラムデータ!A:N,14,0),"")</f>
        <v/>
      </c>
      <c r="L4416" t="str">
        <f t="shared" si="137"/>
        <v xml:space="preserve">    </v>
      </c>
      <c r="M4416" t="str">
        <f>IFERROR(VLOOKUP(J4416,色々!M:P,4,0),"")</f>
        <v/>
      </c>
      <c r="N4416" t="str">
        <f>IFERROR(記録__2[[#This Row],[競技番号]],"")</f>
        <v/>
      </c>
      <c r="O4416" t="str">
        <f>IFERROR(記録__2[[#This Row],[選手番号]],"")</f>
        <v/>
      </c>
    </row>
    <row r="4417" spans="1:15" x14ac:dyDescent="0.2">
      <c r="A4417" t="str">
        <f>IFERROR(VLOOKUP(N4417,プログラム!B:C,2,0),"")</f>
        <v/>
      </c>
      <c r="B4417" t="str">
        <f t="shared" si="136"/>
        <v/>
      </c>
      <c r="C4417" t="str">
        <f>IFERROR(VLOOKUP(B4417,チーム番号!E:F,2,0),"")</f>
        <v/>
      </c>
      <c r="D4417" t="str">
        <f>IFERROR(VLOOKUP(N4417,プログラム!B:C,2,0),"")</f>
        <v/>
      </c>
      <c r="E4417" t="str">
        <f>IFERROR(記録__2[[#This Row],[組]],"")</f>
        <v/>
      </c>
      <c r="F4417" t="str">
        <f>IFERROR(記録__2[[#This Row],[水路]],"")</f>
        <v/>
      </c>
      <c r="G4417" t="str">
        <f>IFERROR(VLOOKUP(D4417,プログラムデータ!A:N,12,0),"")</f>
        <v/>
      </c>
      <c r="H4417" t="str">
        <f>IFERROR(VLOOKUP(D4417,プログラムデータ!A:N,13,0),"")</f>
        <v/>
      </c>
      <c r="I4417" t="str">
        <f>IFERROR(VLOOKUP(D4417,プログラムデータ!A:N,11,0),"")</f>
        <v/>
      </c>
      <c r="J4417" t="str">
        <f>IFERROR(VLOOKUP(D4417,プログラムデータ!A:N,10,0),"")</f>
        <v/>
      </c>
      <c r="K4417" t="str">
        <f>IFERROR(VLOOKUP(D4417,プログラムデータ!A:N,14,0),"")</f>
        <v/>
      </c>
      <c r="L4417" t="str">
        <f t="shared" si="137"/>
        <v xml:space="preserve">    </v>
      </c>
      <c r="M4417" t="str">
        <f>IFERROR(VLOOKUP(J4417,色々!M:P,4,0),"")</f>
        <v/>
      </c>
      <c r="N4417" t="str">
        <f>IFERROR(記録__2[[#This Row],[競技番号]],"")</f>
        <v/>
      </c>
      <c r="O4417" t="str">
        <f>IFERROR(記録__2[[#This Row],[選手番号]],"")</f>
        <v/>
      </c>
    </row>
    <row r="4418" spans="1:15" x14ac:dyDescent="0.2">
      <c r="A4418" t="str">
        <f>IFERROR(VLOOKUP(N4418,プログラム!B:C,2,0),"")</f>
        <v/>
      </c>
      <c r="B4418" t="str">
        <f t="shared" si="136"/>
        <v/>
      </c>
      <c r="C4418" t="str">
        <f>IFERROR(VLOOKUP(B4418,チーム番号!E:F,2,0),"")</f>
        <v/>
      </c>
      <c r="D4418" t="str">
        <f>IFERROR(VLOOKUP(N4418,プログラム!B:C,2,0),"")</f>
        <v/>
      </c>
      <c r="E4418" t="str">
        <f>IFERROR(記録__2[[#This Row],[組]],"")</f>
        <v/>
      </c>
      <c r="F4418" t="str">
        <f>IFERROR(記録__2[[#This Row],[水路]],"")</f>
        <v/>
      </c>
      <c r="G4418" t="str">
        <f>IFERROR(VLOOKUP(D4418,プログラムデータ!A:N,12,0),"")</f>
        <v/>
      </c>
      <c r="H4418" t="str">
        <f>IFERROR(VLOOKUP(D4418,プログラムデータ!A:N,13,0),"")</f>
        <v/>
      </c>
      <c r="I4418" t="str">
        <f>IFERROR(VLOOKUP(D4418,プログラムデータ!A:N,11,0),"")</f>
        <v/>
      </c>
      <c r="J4418" t="str">
        <f>IFERROR(VLOOKUP(D4418,プログラムデータ!A:N,10,0),"")</f>
        <v/>
      </c>
      <c r="K4418" t="str">
        <f>IFERROR(VLOOKUP(D4418,プログラムデータ!A:N,14,0),"")</f>
        <v/>
      </c>
      <c r="L4418" t="str">
        <f t="shared" si="137"/>
        <v xml:space="preserve">    </v>
      </c>
      <c r="M4418" t="str">
        <f>IFERROR(VLOOKUP(J4418,色々!M:P,4,0),"")</f>
        <v/>
      </c>
      <c r="N4418" t="str">
        <f>IFERROR(記録__2[[#This Row],[競技番号]],"")</f>
        <v/>
      </c>
      <c r="O4418" t="str">
        <f>IFERROR(記録__2[[#This Row],[選手番号]],"")</f>
        <v/>
      </c>
    </row>
    <row r="4419" spans="1:15" x14ac:dyDescent="0.2">
      <c r="A4419" t="str">
        <f>IFERROR(VLOOKUP(N4419,プログラム!B:C,2,0),"")</f>
        <v/>
      </c>
      <c r="B4419" t="str">
        <f t="shared" ref="B4419:B4482" si="138">IFERROR(IF(OR(M4419=6,M4419=7),O4419,""),"")</f>
        <v/>
      </c>
      <c r="C4419" t="str">
        <f>IFERROR(VLOOKUP(B4419,チーム番号!E:F,2,0),"")</f>
        <v/>
      </c>
      <c r="D4419" t="str">
        <f>IFERROR(VLOOKUP(N4419,プログラム!B:C,2,0),"")</f>
        <v/>
      </c>
      <c r="E4419" t="str">
        <f>IFERROR(記録__2[[#This Row],[組]],"")</f>
        <v/>
      </c>
      <c r="F4419" t="str">
        <f>IFERROR(記録__2[[#This Row],[水路]],"")</f>
        <v/>
      </c>
      <c r="G4419" t="str">
        <f>IFERROR(VLOOKUP(D4419,プログラムデータ!A:N,12,0),"")</f>
        <v/>
      </c>
      <c r="H4419" t="str">
        <f>IFERROR(VLOOKUP(D4419,プログラムデータ!A:N,13,0),"")</f>
        <v/>
      </c>
      <c r="I4419" t="str">
        <f>IFERROR(VLOOKUP(D4419,プログラムデータ!A:N,11,0),"")</f>
        <v/>
      </c>
      <c r="J4419" t="str">
        <f>IFERROR(VLOOKUP(D4419,プログラムデータ!A:N,10,0),"")</f>
        <v/>
      </c>
      <c r="K4419" t="str">
        <f>IFERROR(VLOOKUP(D4419,プログラムデータ!A:N,14,0),"")</f>
        <v/>
      </c>
      <c r="L4419" t="str">
        <f t="shared" ref="L4419:L4482" si="139">CONCATENATE(G4419," ",H4419," ",I4419," ",J4419," ",K4419)</f>
        <v xml:space="preserve">    </v>
      </c>
      <c r="M4419" t="str">
        <f>IFERROR(VLOOKUP(J4419,色々!M:P,4,0),"")</f>
        <v/>
      </c>
      <c r="N4419" t="str">
        <f>IFERROR(記録__2[[#This Row],[競技番号]],"")</f>
        <v/>
      </c>
      <c r="O4419" t="str">
        <f>IFERROR(記録__2[[#This Row],[選手番号]],"")</f>
        <v/>
      </c>
    </row>
    <row r="4420" spans="1:15" x14ac:dyDescent="0.2">
      <c r="A4420" t="str">
        <f>IFERROR(VLOOKUP(N4420,プログラム!B:C,2,0),"")</f>
        <v/>
      </c>
      <c r="B4420" t="str">
        <f t="shared" si="138"/>
        <v/>
      </c>
      <c r="C4420" t="str">
        <f>IFERROR(VLOOKUP(B4420,チーム番号!E:F,2,0),"")</f>
        <v/>
      </c>
      <c r="D4420" t="str">
        <f>IFERROR(VLOOKUP(N4420,プログラム!B:C,2,0),"")</f>
        <v/>
      </c>
      <c r="E4420" t="str">
        <f>IFERROR(記録__2[[#This Row],[組]],"")</f>
        <v/>
      </c>
      <c r="F4420" t="str">
        <f>IFERROR(記録__2[[#This Row],[水路]],"")</f>
        <v/>
      </c>
      <c r="G4420" t="str">
        <f>IFERROR(VLOOKUP(D4420,プログラムデータ!A:N,12,0),"")</f>
        <v/>
      </c>
      <c r="H4420" t="str">
        <f>IFERROR(VLOOKUP(D4420,プログラムデータ!A:N,13,0),"")</f>
        <v/>
      </c>
      <c r="I4420" t="str">
        <f>IFERROR(VLOOKUP(D4420,プログラムデータ!A:N,11,0),"")</f>
        <v/>
      </c>
      <c r="J4420" t="str">
        <f>IFERROR(VLOOKUP(D4420,プログラムデータ!A:N,10,0),"")</f>
        <v/>
      </c>
      <c r="K4420" t="str">
        <f>IFERROR(VLOOKUP(D4420,プログラムデータ!A:N,14,0),"")</f>
        <v/>
      </c>
      <c r="L4420" t="str">
        <f t="shared" si="139"/>
        <v xml:space="preserve">    </v>
      </c>
      <c r="M4420" t="str">
        <f>IFERROR(VLOOKUP(J4420,色々!M:P,4,0),"")</f>
        <v/>
      </c>
      <c r="N4420" t="str">
        <f>IFERROR(記録__2[[#This Row],[競技番号]],"")</f>
        <v/>
      </c>
      <c r="O4420" t="str">
        <f>IFERROR(記録__2[[#This Row],[選手番号]],"")</f>
        <v/>
      </c>
    </row>
    <row r="4421" spans="1:15" x14ac:dyDescent="0.2">
      <c r="A4421" t="str">
        <f>IFERROR(VLOOKUP(N4421,プログラム!B:C,2,0),"")</f>
        <v/>
      </c>
      <c r="B4421" t="str">
        <f t="shared" si="138"/>
        <v/>
      </c>
      <c r="C4421" t="str">
        <f>IFERROR(VLOOKUP(B4421,チーム番号!E:F,2,0),"")</f>
        <v/>
      </c>
      <c r="D4421" t="str">
        <f>IFERROR(VLOOKUP(N4421,プログラム!B:C,2,0),"")</f>
        <v/>
      </c>
      <c r="E4421" t="str">
        <f>IFERROR(記録__2[[#This Row],[組]],"")</f>
        <v/>
      </c>
      <c r="F4421" t="str">
        <f>IFERROR(記録__2[[#This Row],[水路]],"")</f>
        <v/>
      </c>
      <c r="G4421" t="str">
        <f>IFERROR(VLOOKUP(D4421,プログラムデータ!A:N,12,0),"")</f>
        <v/>
      </c>
      <c r="H4421" t="str">
        <f>IFERROR(VLOOKUP(D4421,プログラムデータ!A:N,13,0),"")</f>
        <v/>
      </c>
      <c r="I4421" t="str">
        <f>IFERROR(VLOOKUP(D4421,プログラムデータ!A:N,11,0),"")</f>
        <v/>
      </c>
      <c r="J4421" t="str">
        <f>IFERROR(VLOOKUP(D4421,プログラムデータ!A:N,10,0),"")</f>
        <v/>
      </c>
      <c r="K4421" t="str">
        <f>IFERROR(VLOOKUP(D4421,プログラムデータ!A:N,14,0),"")</f>
        <v/>
      </c>
      <c r="L4421" t="str">
        <f t="shared" si="139"/>
        <v xml:space="preserve">    </v>
      </c>
      <c r="M4421" t="str">
        <f>IFERROR(VLOOKUP(J4421,色々!M:P,4,0),"")</f>
        <v/>
      </c>
      <c r="N4421" t="str">
        <f>IFERROR(記録__2[[#This Row],[競技番号]],"")</f>
        <v/>
      </c>
      <c r="O4421" t="str">
        <f>IFERROR(記録__2[[#This Row],[選手番号]],"")</f>
        <v/>
      </c>
    </row>
    <row r="4422" spans="1:15" x14ac:dyDescent="0.2">
      <c r="A4422" t="str">
        <f>IFERROR(VLOOKUP(N4422,プログラム!B:C,2,0),"")</f>
        <v/>
      </c>
      <c r="B4422" t="str">
        <f t="shared" si="138"/>
        <v/>
      </c>
      <c r="C4422" t="str">
        <f>IFERROR(VLOOKUP(B4422,チーム番号!E:F,2,0),"")</f>
        <v/>
      </c>
      <c r="D4422" t="str">
        <f>IFERROR(VLOOKUP(N4422,プログラム!B:C,2,0),"")</f>
        <v/>
      </c>
      <c r="E4422" t="str">
        <f>IFERROR(記録__2[[#This Row],[組]],"")</f>
        <v/>
      </c>
      <c r="F4422" t="str">
        <f>IFERROR(記録__2[[#This Row],[水路]],"")</f>
        <v/>
      </c>
      <c r="G4422" t="str">
        <f>IFERROR(VLOOKUP(D4422,プログラムデータ!A:N,12,0),"")</f>
        <v/>
      </c>
      <c r="H4422" t="str">
        <f>IFERROR(VLOOKUP(D4422,プログラムデータ!A:N,13,0),"")</f>
        <v/>
      </c>
      <c r="I4422" t="str">
        <f>IFERROR(VLOOKUP(D4422,プログラムデータ!A:N,11,0),"")</f>
        <v/>
      </c>
      <c r="J4422" t="str">
        <f>IFERROR(VLOOKUP(D4422,プログラムデータ!A:N,10,0),"")</f>
        <v/>
      </c>
      <c r="K4422" t="str">
        <f>IFERROR(VLOOKUP(D4422,プログラムデータ!A:N,14,0),"")</f>
        <v/>
      </c>
      <c r="L4422" t="str">
        <f t="shared" si="139"/>
        <v xml:space="preserve">    </v>
      </c>
      <c r="M4422" t="str">
        <f>IFERROR(VLOOKUP(J4422,色々!M:P,4,0),"")</f>
        <v/>
      </c>
      <c r="N4422" t="str">
        <f>IFERROR(記録__2[[#This Row],[競技番号]],"")</f>
        <v/>
      </c>
      <c r="O4422" t="str">
        <f>IFERROR(記録__2[[#This Row],[選手番号]],"")</f>
        <v/>
      </c>
    </row>
    <row r="4423" spans="1:15" x14ac:dyDescent="0.2">
      <c r="A4423" t="str">
        <f>IFERROR(VLOOKUP(N4423,プログラム!B:C,2,0),"")</f>
        <v/>
      </c>
      <c r="B4423" t="str">
        <f t="shared" si="138"/>
        <v/>
      </c>
      <c r="C4423" t="str">
        <f>IFERROR(VLOOKUP(B4423,チーム番号!E:F,2,0),"")</f>
        <v/>
      </c>
      <c r="D4423" t="str">
        <f>IFERROR(VLOOKUP(N4423,プログラム!B:C,2,0),"")</f>
        <v/>
      </c>
      <c r="E4423" t="str">
        <f>IFERROR(記録__2[[#This Row],[組]],"")</f>
        <v/>
      </c>
      <c r="F4423" t="str">
        <f>IFERROR(記録__2[[#This Row],[水路]],"")</f>
        <v/>
      </c>
      <c r="G4423" t="str">
        <f>IFERROR(VLOOKUP(D4423,プログラムデータ!A:N,12,0),"")</f>
        <v/>
      </c>
      <c r="H4423" t="str">
        <f>IFERROR(VLOOKUP(D4423,プログラムデータ!A:N,13,0),"")</f>
        <v/>
      </c>
      <c r="I4423" t="str">
        <f>IFERROR(VLOOKUP(D4423,プログラムデータ!A:N,11,0),"")</f>
        <v/>
      </c>
      <c r="J4423" t="str">
        <f>IFERROR(VLOOKUP(D4423,プログラムデータ!A:N,10,0),"")</f>
        <v/>
      </c>
      <c r="K4423" t="str">
        <f>IFERROR(VLOOKUP(D4423,プログラムデータ!A:N,14,0),"")</f>
        <v/>
      </c>
      <c r="L4423" t="str">
        <f t="shared" si="139"/>
        <v xml:space="preserve">    </v>
      </c>
      <c r="M4423" t="str">
        <f>IFERROR(VLOOKUP(J4423,色々!M:P,4,0),"")</f>
        <v/>
      </c>
      <c r="N4423" t="str">
        <f>IFERROR(記録__2[[#This Row],[競技番号]],"")</f>
        <v/>
      </c>
      <c r="O4423" t="str">
        <f>IFERROR(記録__2[[#This Row],[選手番号]],"")</f>
        <v/>
      </c>
    </row>
    <row r="4424" spans="1:15" x14ac:dyDescent="0.2">
      <c r="A4424" t="str">
        <f>IFERROR(VLOOKUP(N4424,プログラム!B:C,2,0),"")</f>
        <v/>
      </c>
      <c r="B4424" t="str">
        <f t="shared" si="138"/>
        <v/>
      </c>
      <c r="C4424" t="str">
        <f>IFERROR(VLOOKUP(B4424,チーム番号!E:F,2,0),"")</f>
        <v/>
      </c>
      <c r="D4424" t="str">
        <f>IFERROR(VLOOKUP(N4424,プログラム!B:C,2,0),"")</f>
        <v/>
      </c>
      <c r="E4424" t="str">
        <f>IFERROR(記録__2[[#This Row],[組]],"")</f>
        <v/>
      </c>
      <c r="F4424" t="str">
        <f>IFERROR(記録__2[[#This Row],[水路]],"")</f>
        <v/>
      </c>
      <c r="G4424" t="str">
        <f>IFERROR(VLOOKUP(D4424,プログラムデータ!A:N,12,0),"")</f>
        <v/>
      </c>
      <c r="H4424" t="str">
        <f>IFERROR(VLOOKUP(D4424,プログラムデータ!A:N,13,0),"")</f>
        <v/>
      </c>
      <c r="I4424" t="str">
        <f>IFERROR(VLOOKUP(D4424,プログラムデータ!A:N,11,0),"")</f>
        <v/>
      </c>
      <c r="J4424" t="str">
        <f>IFERROR(VLOOKUP(D4424,プログラムデータ!A:N,10,0),"")</f>
        <v/>
      </c>
      <c r="K4424" t="str">
        <f>IFERROR(VLOOKUP(D4424,プログラムデータ!A:N,14,0),"")</f>
        <v/>
      </c>
      <c r="L4424" t="str">
        <f t="shared" si="139"/>
        <v xml:space="preserve">    </v>
      </c>
      <c r="M4424" t="str">
        <f>IFERROR(VLOOKUP(J4424,色々!M:P,4,0),"")</f>
        <v/>
      </c>
      <c r="N4424" t="str">
        <f>IFERROR(記録__2[[#This Row],[競技番号]],"")</f>
        <v/>
      </c>
      <c r="O4424" t="str">
        <f>IFERROR(記録__2[[#This Row],[選手番号]],"")</f>
        <v/>
      </c>
    </row>
    <row r="4425" spans="1:15" x14ac:dyDescent="0.2">
      <c r="A4425" t="str">
        <f>IFERROR(VLOOKUP(N4425,プログラム!B:C,2,0),"")</f>
        <v/>
      </c>
      <c r="B4425" t="str">
        <f t="shared" si="138"/>
        <v/>
      </c>
      <c r="C4425" t="str">
        <f>IFERROR(VLOOKUP(B4425,チーム番号!E:F,2,0),"")</f>
        <v/>
      </c>
      <c r="D4425" t="str">
        <f>IFERROR(VLOOKUP(N4425,プログラム!B:C,2,0),"")</f>
        <v/>
      </c>
      <c r="E4425" t="str">
        <f>IFERROR(記録__2[[#This Row],[組]],"")</f>
        <v/>
      </c>
      <c r="F4425" t="str">
        <f>IFERROR(記録__2[[#This Row],[水路]],"")</f>
        <v/>
      </c>
      <c r="G4425" t="str">
        <f>IFERROR(VLOOKUP(D4425,プログラムデータ!A:N,12,0),"")</f>
        <v/>
      </c>
      <c r="H4425" t="str">
        <f>IFERROR(VLOOKUP(D4425,プログラムデータ!A:N,13,0),"")</f>
        <v/>
      </c>
      <c r="I4425" t="str">
        <f>IFERROR(VLOOKUP(D4425,プログラムデータ!A:N,11,0),"")</f>
        <v/>
      </c>
      <c r="J4425" t="str">
        <f>IFERROR(VLOOKUP(D4425,プログラムデータ!A:N,10,0),"")</f>
        <v/>
      </c>
      <c r="K4425" t="str">
        <f>IFERROR(VLOOKUP(D4425,プログラムデータ!A:N,14,0),"")</f>
        <v/>
      </c>
      <c r="L4425" t="str">
        <f t="shared" si="139"/>
        <v xml:space="preserve">    </v>
      </c>
      <c r="M4425" t="str">
        <f>IFERROR(VLOOKUP(J4425,色々!M:P,4,0),"")</f>
        <v/>
      </c>
      <c r="N4425" t="str">
        <f>IFERROR(記録__2[[#This Row],[競技番号]],"")</f>
        <v/>
      </c>
      <c r="O4425" t="str">
        <f>IFERROR(記録__2[[#This Row],[選手番号]],"")</f>
        <v/>
      </c>
    </row>
    <row r="4426" spans="1:15" x14ac:dyDescent="0.2">
      <c r="A4426" t="str">
        <f>IFERROR(VLOOKUP(N4426,プログラム!B:C,2,0),"")</f>
        <v/>
      </c>
      <c r="B4426" t="str">
        <f t="shared" si="138"/>
        <v/>
      </c>
      <c r="C4426" t="str">
        <f>IFERROR(VLOOKUP(B4426,チーム番号!E:F,2,0),"")</f>
        <v/>
      </c>
      <c r="D4426" t="str">
        <f>IFERROR(VLOOKUP(N4426,プログラム!B:C,2,0),"")</f>
        <v/>
      </c>
      <c r="E4426" t="str">
        <f>IFERROR(記録__2[[#This Row],[組]],"")</f>
        <v/>
      </c>
      <c r="F4426" t="str">
        <f>IFERROR(記録__2[[#This Row],[水路]],"")</f>
        <v/>
      </c>
      <c r="G4426" t="str">
        <f>IFERROR(VLOOKUP(D4426,プログラムデータ!A:N,12,0),"")</f>
        <v/>
      </c>
      <c r="H4426" t="str">
        <f>IFERROR(VLOOKUP(D4426,プログラムデータ!A:N,13,0),"")</f>
        <v/>
      </c>
      <c r="I4426" t="str">
        <f>IFERROR(VLOOKUP(D4426,プログラムデータ!A:N,11,0),"")</f>
        <v/>
      </c>
      <c r="J4426" t="str">
        <f>IFERROR(VLOOKUP(D4426,プログラムデータ!A:N,10,0),"")</f>
        <v/>
      </c>
      <c r="K4426" t="str">
        <f>IFERROR(VLOOKUP(D4426,プログラムデータ!A:N,14,0),"")</f>
        <v/>
      </c>
      <c r="L4426" t="str">
        <f t="shared" si="139"/>
        <v xml:space="preserve">    </v>
      </c>
      <c r="M4426" t="str">
        <f>IFERROR(VLOOKUP(J4426,色々!M:P,4,0),"")</f>
        <v/>
      </c>
      <c r="N4426" t="str">
        <f>IFERROR(記録__2[[#This Row],[競技番号]],"")</f>
        <v/>
      </c>
      <c r="O4426" t="str">
        <f>IFERROR(記録__2[[#This Row],[選手番号]],"")</f>
        <v/>
      </c>
    </row>
    <row r="4427" spans="1:15" x14ac:dyDescent="0.2">
      <c r="A4427" t="str">
        <f>IFERROR(VLOOKUP(N4427,プログラム!B:C,2,0),"")</f>
        <v/>
      </c>
      <c r="B4427" t="str">
        <f t="shared" si="138"/>
        <v/>
      </c>
      <c r="C4427" t="str">
        <f>IFERROR(VLOOKUP(B4427,チーム番号!E:F,2,0),"")</f>
        <v/>
      </c>
      <c r="D4427" t="str">
        <f>IFERROR(VLOOKUP(N4427,プログラム!B:C,2,0),"")</f>
        <v/>
      </c>
      <c r="E4427" t="str">
        <f>IFERROR(記録__2[[#This Row],[組]],"")</f>
        <v/>
      </c>
      <c r="F4427" t="str">
        <f>IFERROR(記録__2[[#This Row],[水路]],"")</f>
        <v/>
      </c>
      <c r="G4427" t="str">
        <f>IFERROR(VLOOKUP(D4427,プログラムデータ!A:N,12,0),"")</f>
        <v/>
      </c>
      <c r="H4427" t="str">
        <f>IFERROR(VLOOKUP(D4427,プログラムデータ!A:N,13,0),"")</f>
        <v/>
      </c>
      <c r="I4427" t="str">
        <f>IFERROR(VLOOKUP(D4427,プログラムデータ!A:N,11,0),"")</f>
        <v/>
      </c>
      <c r="J4427" t="str">
        <f>IFERROR(VLOOKUP(D4427,プログラムデータ!A:N,10,0),"")</f>
        <v/>
      </c>
      <c r="K4427" t="str">
        <f>IFERROR(VLOOKUP(D4427,プログラムデータ!A:N,14,0),"")</f>
        <v/>
      </c>
      <c r="L4427" t="str">
        <f t="shared" si="139"/>
        <v xml:space="preserve">    </v>
      </c>
      <c r="M4427" t="str">
        <f>IFERROR(VLOOKUP(J4427,色々!M:P,4,0),"")</f>
        <v/>
      </c>
      <c r="N4427" t="str">
        <f>IFERROR(記録__2[[#This Row],[競技番号]],"")</f>
        <v/>
      </c>
      <c r="O4427" t="str">
        <f>IFERROR(記録__2[[#This Row],[選手番号]],"")</f>
        <v/>
      </c>
    </row>
    <row r="4428" spans="1:15" x14ac:dyDescent="0.2">
      <c r="A4428" t="str">
        <f>IFERROR(VLOOKUP(N4428,プログラム!B:C,2,0),"")</f>
        <v/>
      </c>
      <c r="B4428" t="str">
        <f t="shared" si="138"/>
        <v/>
      </c>
      <c r="C4428" t="str">
        <f>IFERROR(VLOOKUP(B4428,チーム番号!E:F,2,0),"")</f>
        <v/>
      </c>
      <c r="D4428" t="str">
        <f>IFERROR(VLOOKUP(N4428,プログラム!B:C,2,0),"")</f>
        <v/>
      </c>
      <c r="E4428" t="str">
        <f>IFERROR(記録__2[[#This Row],[組]],"")</f>
        <v/>
      </c>
      <c r="F4428" t="str">
        <f>IFERROR(記録__2[[#This Row],[水路]],"")</f>
        <v/>
      </c>
      <c r="G4428" t="str">
        <f>IFERROR(VLOOKUP(D4428,プログラムデータ!A:N,12,0),"")</f>
        <v/>
      </c>
      <c r="H4428" t="str">
        <f>IFERROR(VLOOKUP(D4428,プログラムデータ!A:N,13,0),"")</f>
        <v/>
      </c>
      <c r="I4428" t="str">
        <f>IFERROR(VLOOKUP(D4428,プログラムデータ!A:N,11,0),"")</f>
        <v/>
      </c>
      <c r="J4428" t="str">
        <f>IFERROR(VLOOKUP(D4428,プログラムデータ!A:N,10,0),"")</f>
        <v/>
      </c>
      <c r="K4428" t="str">
        <f>IFERROR(VLOOKUP(D4428,プログラムデータ!A:N,14,0),"")</f>
        <v/>
      </c>
      <c r="L4428" t="str">
        <f t="shared" si="139"/>
        <v xml:space="preserve">    </v>
      </c>
      <c r="M4428" t="str">
        <f>IFERROR(VLOOKUP(J4428,色々!M:P,4,0),"")</f>
        <v/>
      </c>
      <c r="N4428" t="str">
        <f>IFERROR(記録__2[[#This Row],[競技番号]],"")</f>
        <v/>
      </c>
      <c r="O4428" t="str">
        <f>IFERROR(記録__2[[#This Row],[選手番号]],"")</f>
        <v/>
      </c>
    </row>
    <row r="4429" spans="1:15" x14ac:dyDescent="0.2">
      <c r="A4429" t="str">
        <f>IFERROR(VLOOKUP(N4429,プログラム!B:C,2,0),"")</f>
        <v/>
      </c>
      <c r="B4429" t="str">
        <f t="shared" si="138"/>
        <v/>
      </c>
      <c r="C4429" t="str">
        <f>IFERROR(VLOOKUP(B4429,チーム番号!E:F,2,0),"")</f>
        <v/>
      </c>
      <c r="D4429" t="str">
        <f>IFERROR(VLOOKUP(N4429,プログラム!B:C,2,0),"")</f>
        <v/>
      </c>
      <c r="E4429" t="str">
        <f>IFERROR(記録__2[[#This Row],[組]],"")</f>
        <v/>
      </c>
      <c r="F4429" t="str">
        <f>IFERROR(記録__2[[#This Row],[水路]],"")</f>
        <v/>
      </c>
      <c r="G4429" t="str">
        <f>IFERROR(VLOOKUP(D4429,プログラムデータ!A:N,12,0),"")</f>
        <v/>
      </c>
      <c r="H4429" t="str">
        <f>IFERROR(VLOOKUP(D4429,プログラムデータ!A:N,13,0),"")</f>
        <v/>
      </c>
      <c r="I4429" t="str">
        <f>IFERROR(VLOOKUP(D4429,プログラムデータ!A:N,11,0),"")</f>
        <v/>
      </c>
      <c r="J4429" t="str">
        <f>IFERROR(VLOOKUP(D4429,プログラムデータ!A:N,10,0),"")</f>
        <v/>
      </c>
      <c r="K4429" t="str">
        <f>IFERROR(VLOOKUP(D4429,プログラムデータ!A:N,14,0),"")</f>
        <v/>
      </c>
      <c r="L4429" t="str">
        <f t="shared" si="139"/>
        <v xml:space="preserve">    </v>
      </c>
      <c r="M4429" t="str">
        <f>IFERROR(VLOOKUP(J4429,色々!M:P,4,0),"")</f>
        <v/>
      </c>
      <c r="N4429" t="str">
        <f>IFERROR(記録__2[[#This Row],[競技番号]],"")</f>
        <v/>
      </c>
      <c r="O4429" t="str">
        <f>IFERROR(記録__2[[#This Row],[選手番号]],"")</f>
        <v/>
      </c>
    </row>
    <row r="4430" spans="1:15" x14ac:dyDescent="0.2">
      <c r="A4430" t="str">
        <f>IFERROR(VLOOKUP(N4430,プログラム!B:C,2,0),"")</f>
        <v/>
      </c>
      <c r="B4430" t="str">
        <f t="shared" si="138"/>
        <v/>
      </c>
      <c r="C4430" t="str">
        <f>IFERROR(VLOOKUP(B4430,チーム番号!E:F,2,0),"")</f>
        <v/>
      </c>
      <c r="D4430" t="str">
        <f>IFERROR(VLOOKUP(N4430,プログラム!B:C,2,0),"")</f>
        <v/>
      </c>
      <c r="E4430" t="str">
        <f>IFERROR(記録__2[[#This Row],[組]],"")</f>
        <v/>
      </c>
      <c r="F4430" t="str">
        <f>IFERROR(記録__2[[#This Row],[水路]],"")</f>
        <v/>
      </c>
      <c r="G4430" t="str">
        <f>IFERROR(VLOOKUP(D4430,プログラムデータ!A:N,12,0),"")</f>
        <v/>
      </c>
      <c r="H4430" t="str">
        <f>IFERROR(VLOOKUP(D4430,プログラムデータ!A:N,13,0),"")</f>
        <v/>
      </c>
      <c r="I4430" t="str">
        <f>IFERROR(VLOOKUP(D4430,プログラムデータ!A:N,11,0),"")</f>
        <v/>
      </c>
      <c r="J4430" t="str">
        <f>IFERROR(VLOOKUP(D4430,プログラムデータ!A:N,10,0),"")</f>
        <v/>
      </c>
      <c r="K4430" t="str">
        <f>IFERROR(VLOOKUP(D4430,プログラムデータ!A:N,14,0),"")</f>
        <v/>
      </c>
      <c r="L4430" t="str">
        <f t="shared" si="139"/>
        <v xml:space="preserve">    </v>
      </c>
      <c r="M4430" t="str">
        <f>IFERROR(VLOOKUP(J4430,色々!M:P,4,0),"")</f>
        <v/>
      </c>
      <c r="N4430" t="str">
        <f>IFERROR(記録__2[[#This Row],[競技番号]],"")</f>
        <v/>
      </c>
      <c r="O4430" t="str">
        <f>IFERROR(記録__2[[#This Row],[選手番号]],"")</f>
        <v/>
      </c>
    </row>
    <row r="4431" spans="1:15" x14ac:dyDescent="0.2">
      <c r="A4431" t="str">
        <f>IFERROR(VLOOKUP(N4431,プログラム!B:C,2,0),"")</f>
        <v/>
      </c>
      <c r="B4431" t="str">
        <f t="shared" si="138"/>
        <v/>
      </c>
      <c r="C4431" t="str">
        <f>IFERROR(VLOOKUP(B4431,チーム番号!E:F,2,0),"")</f>
        <v/>
      </c>
      <c r="D4431" t="str">
        <f>IFERROR(VLOOKUP(N4431,プログラム!B:C,2,0),"")</f>
        <v/>
      </c>
      <c r="E4431" t="str">
        <f>IFERROR(記録__2[[#This Row],[組]],"")</f>
        <v/>
      </c>
      <c r="F4431" t="str">
        <f>IFERROR(記録__2[[#This Row],[水路]],"")</f>
        <v/>
      </c>
      <c r="G4431" t="str">
        <f>IFERROR(VLOOKUP(D4431,プログラムデータ!A:N,12,0),"")</f>
        <v/>
      </c>
      <c r="H4431" t="str">
        <f>IFERROR(VLOOKUP(D4431,プログラムデータ!A:N,13,0),"")</f>
        <v/>
      </c>
      <c r="I4431" t="str">
        <f>IFERROR(VLOOKUP(D4431,プログラムデータ!A:N,11,0),"")</f>
        <v/>
      </c>
      <c r="J4431" t="str">
        <f>IFERROR(VLOOKUP(D4431,プログラムデータ!A:N,10,0),"")</f>
        <v/>
      </c>
      <c r="K4431" t="str">
        <f>IFERROR(VLOOKUP(D4431,プログラムデータ!A:N,14,0),"")</f>
        <v/>
      </c>
      <c r="L4431" t="str">
        <f t="shared" si="139"/>
        <v xml:space="preserve">    </v>
      </c>
      <c r="M4431" t="str">
        <f>IFERROR(VLOOKUP(J4431,色々!M:P,4,0),"")</f>
        <v/>
      </c>
      <c r="N4431" t="str">
        <f>IFERROR(記録__2[[#This Row],[競技番号]],"")</f>
        <v/>
      </c>
      <c r="O4431" t="str">
        <f>IFERROR(記録__2[[#This Row],[選手番号]],"")</f>
        <v/>
      </c>
    </row>
    <row r="4432" spans="1:15" x14ac:dyDescent="0.2">
      <c r="A4432" t="str">
        <f>IFERROR(VLOOKUP(N4432,プログラム!B:C,2,0),"")</f>
        <v/>
      </c>
      <c r="B4432" t="str">
        <f t="shared" si="138"/>
        <v/>
      </c>
      <c r="C4432" t="str">
        <f>IFERROR(VLOOKUP(B4432,チーム番号!E:F,2,0),"")</f>
        <v/>
      </c>
      <c r="D4432" t="str">
        <f>IFERROR(VLOOKUP(N4432,プログラム!B:C,2,0),"")</f>
        <v/>
      </c>
      <c r="E4432" t="str">
        <f>IFERROR(記録__2[[#This Row],[組]],"")</f>
        <v/>
      </c>
      <c r="F4432" t="str">
        <f>IFERROR(記録__2[[#This Row],[水路]],"")</f>
        <v/>
      </c>
      <c r="G4432" t="str">
        <f>IFERROR(VLOOKUP(D4432,プログラムデータ!A:N,12,0),"")</f>
        <v/>
      </c>
      <c r="H4432" t="str">
        <f>IFERROR(VLOOKUP(D4432,プログラムデータ!A:N,13,0),"")</f>
        <v/>
      </c>
      <c r="I4432" t="str">
        <f>IFERROR(VLOOKUP(D4432,プログラムデータ!A:N,11,0),"")</f>
        <v/>
      </c>
      <c r="J4432" t="str">
        <f>IFERROR(VLOOKUP(D4432,プログラムデータ!A:N,10,0),"")</f>
        <v/>
      </c>
      <c r="K4432" t="str">
        <f>IFERROR(VLOOKUP(D4432,プログラムデータ!A:N,14,0),"")</f>
        <v/>
      </c>
      <c r="L4432" t="str">
        <f t="shared" si="139"/>
        <v xml:space="preserve">    </v>
      </c>
      <c r="M4432" t="str">
        <f>IFERROR(VLOOKUP(J4432,色々!M:P,4,0),"")</f>
        <v/>
      </c>
      <c r="N4432" t="str">
        <f>IFERROR(記録__2[[#This Row],[競技番号]],"")</f>
        <v/>
      </c>
      <c r="O4432" t="str">
        <f>IFERROR(記録__2[[#This Row],[選手番号]],"")</f>
        <v/>
      </c>
    </row>
    <row r="4433" spans="1:15" x14ac:dyDescent="0.2">
      <c r="A4433" t="str">
        <f>IFERROR(VLOOKUP(N4433,プログラム!B:C,2,0),"")</f>
        <v/>
      </c>
      <c r="B4433" t="str">
        <f t="shared" si="138"/>
        <v/>
      </c>
      <c r="C4433" t="str">
        <f>IFERROR(VLOOKUP(B4433,チーム番号!E:F,2,0),"")</f>
        <v/>
      </c>
      <c r="D4433" t="str">
        <f>IFERROR(VLOOKUP(N4433,プログラム!B:C,2,0),"")</f>
        <v/>
      </c>
      <c r="E4433" t="str">
        <f>IFERROR(記録__2[[#This Row],[組]],"")</f>
        <v/>
      </c>
      <c r="F4433" t="str">
        <f>IFERROR(記録__2[[#This Row],[水路]],"")</f>
        <v/>
      </c>
      <c r="G4433" t="str">
        <f>IFERROR(VLOOKUP(D4433,プログラムデータ!A:N,12,0),"")</f>
        <v/>
      </c>
      <c r="H4433" t="str">
        <f>IFERROR(VLOOKUP(D4433,プログラムデータ!A:N,13,0),"")</f>
        <v/>
      </c>
      <c r="I4433" t="str">
        <f>IFERROR(VLOOKUP(D4433,プログラムデータ!A:N,11,0),"")</f>
        <v/>
      </c>
      <c r="J4433" t="str">
        <f>IFERROR(VLOOKUP(D4433,プログラムデータ!A:N,10,0),"")</f>
        <v/>
      </c>
      <c r="K4433" t="str">
        <f>IFERROR(VLOOKUP(D4433,プログラムデータ!A:N,14,0),"")</f>
        <v/>
      </c>
      <c r="L4433" t="str">
        <f t="shared" si="139"/>
        <v xml:space="preserve">    </v>
      </c>
      <c r="M4433" t="str">
        <f>IFERROR(VLOOKUP(J4433,色々!M:P,4,0),"")</f>
        <v/>
      </c>
      <c r="N4433" t="str">
        <f>IFERROR(記録__2[[#This Row],[競技番号]],"")</f>
        <v/>
      </c>
      <c r="O4433" t="str">
        <f>IFERROR(記録__2[[#This Row],[選手番号]],"")</f>
        <v/>
      </c>
    </row>
    <row r="4434" spans="1:15" x14ac:dyDescent="0.2">
      <c r="A4434" t="str">
        <f>IFERROR(VLOOKUP(N4434,プログラム!B:C,2,0),"")</f>
        <v/>
      </c>
      <c r="B4434" t="str">
        <f t="shared" si="138"/>
        <v/>
      </c>
      <c r="C4434" t="str">
        <f>IFERROR(VLOOKUP(B4434,チーム番号!E:F,2,0),"")</f>
        <v/>
      </c>
      <c r="D4434" t="str">
        <f>IFERROR(VLOOKUP(N4434,プログラム!B:C,2,0),"")</f>
        <v/>
      </c>
      <c r="E4434" t="str">
        <f>IFERROR(記録__2[[#This Row],[組]],"")</f>
        <v/>
      </c>
      <c r="F4434" t="str">
        <f>IFERROR(記録__2[[#This Row],[水路]],"")</f>
        <v/>
      </c>
      <c r="G4434" t="str">
        <f>IFERROR(VLOOKUP(D4434,プログラムデータ!A:N,12,0),"")</f>
        <v/>
      </c>
      <c r="H4434" t="str">
        <f>IFERROR(VLOOKUP(D4434,プログラムデータ!A:N,13,0),"")</f>
        <v/>
      </c>
      <c r="I4434" t="str">
        <f>IFERROR(VLOOKUP(D4434,プログラムデータ!A:N,11,0),"")</f>
        <v/>
      </c>
      <c r="J4434" t="str">
        <f>IFERROR(VLOOKUP(D4434,プログラムデータ!A:N,10,0),"")</f>
        <v/>
      </c>
      <c r="K4434" t="str">
        <f>IFERROR(VLOOKUP(D4434,プログラムデータ!A:N,14,0),"")</f>
        <v/>
      </c>
      <c r="L4434" t="str">
        <f t="shared" si="139"/>
        <v xml:space="preserve">    </v>
      </c>
      <c r="M4434" t="str">
        <f>IFERROR(VLOOKUP(J4434,色々!M:P,4,0),"")</f>
        <v/>
      </c>
      <c r="N4434" t="str">
        <f>IFERROR(記録__2[[#This Row],[競技番号]],"")</f>
        <v/>
      </c>
      <c r="O4434" t="str">
        <f>IFERROR(記録__2[[#This Row],[選手番号]],"")</f>
        <v/>
      </c>
    </row>
    <row r="4435" spans="1:15" x14ac:dyDescent="0.2">
      <c r="A4435" t="str">
        <f>IFERROR(VLOOKUP(N4435,プログラム!B:C,2,0),"")</f>
        <v/>
      </c>
      <c r="B4435" t="str">
        <f t="shared" si="138"/>
        <v/>
      </c>
      <c r="C4435" t="str">
        <f>IFERROR(VLOOKUP(B4435,チーム番号!E:F,2,0),"")</f>
        <v/>
      </c>
      <c r="D4435" t="str">
        <f>IFERROR(VLOOKUP(N4435,プログラム!B:C,2,0),"")</f>
        <v/>
      </c>
      <c r="E4435" t="str">
        <f>IFERROR(記録__2[[#This Row],[組]],"")</f>
        <v/>
      </c>
      <c r="F4435" t="str">
        <f>IFERROR(記録__2[[#This Row],[水路]],"")</f>
        <v/>
      </c>
      <c r="G4435" t="str">
        <f>IFERROR(VLOOKUP(D4435,プログラムデータ!A:N,12,0),"")</f>
        <v/>
      </c>
      <c r="H4435" t="str">
        <f>IFERROR(VLOOKUP(D4435,プログラムデータ!A:N,13,0),"")</f>
        <v/>
      </c>
      <c r="I4435" t="str">
        <f>IFERROR(VLOOKUP(D4435,プログラムデータ!A:N,11,0),"")</f>
        <v/>
      </c>
      <c r="J4435" t="str">
        <f>IFERROR(VLOOKUP(D4435,プログラムデータ!A:N,10,0),"")</f>
        <v/>
      </c>
      <c r="K4435" t="str">
        <f>IFERROR(VLOOKUP(D4435,プログラムデータ!A:N,14,0),"")</f>
        <v/>
      </c>
      <c r="L4435" t="str">
        <f t="shared" si="139"/>
        <v xml:space="preserve">    </v>
      </c>
      <c r="M4435" t="str">
        <f>IFERROR(VLOOKUP(J4435,色々!M:P,4,0),"")</f>
        <v/>
      </c>
      <c r="N4435" t="str">
        <f>IFERROR(記録__2[[#This Row],[競技番号]],"")</f>
        <v/>
      </c>
      <c r="O4435" t="str">
        <f>IFERROR(記録__2[[#This Row],[選手番号]],"")</f>
        <v/>
      </c>
    </row>
    <row r="4436" spans="1:15" x14ac:dyDescent="0.2">
      <c r="A4436" t="str">
        <f>IFERROR(VLOOKUP(N4436,プログラム!B:C,2,0),"")</f>
        <v/>
      </c>
      <c r="B4436" t="str">
        <f t="shared" si="138"/>
        <v/>
      </c>
      <c r="C4436" t="str">
        <f>IFERROR(VLOOKUP(B4436,チーム番号!E:F,2,0),"")</f>
        <v/>
      </c>
      <c r="D4436" t="str">
        <f>IFERROR(VLOOKUP(N4436,プログラム!B:C,2,0),"")</f>
        <v/>
      </c>
      <c r="E4436" t="str">
        <f>IFERROR(記録__2[[#This Row],[組]],"")</f>
        <v/>
      </c>
      <c r="F4436" t="str">
        <f>IFERROR(記録__2[[#This Row],[水路]],"")</f>
        <v/>
      </c>
      <c r="G4436" t="str">
        <f>IFERROR(VLOOKUP(D4436,プログラムデータ!A:N,12,0),"")</f>
        <v/>
      </c>
      <c r="H4436" t="str">
        <f>IFERROR(VLOOKUP(D4436,プログラムデータ!A:N,13,0),"")</f>
        <v/>
      </c>
      <c r="I4436" t="str">
        <f>IFERROR(VLOOKUP(D4436,プログラムデータ!A:N,11,0),"")</f>
        <v/>
      </c>
      <c r="J4436" t="str">
        <f>IFERROR(VLOOKUP(D4436,プログラムデータ!A:N,10,0),"")</f>
        <v/>
      </c>
      <c r="K4436" t="str">
        <f>IFERROR(VLOOKUP(D4436,プログラムデータ!A:N,14,0),"")</f>
        <v/>
      </c>
      <c r="L4436" t="str">
        <f t="shared" si="139"/>
        <v xml:space="preserve">    </v>
      </c>
      <c r="M4436" t="str">
        <f>IFERROR(VLOOKUP(J4436,色々!M:P,4,0),"")</f>
        <v/>
      </c>
      <c r="N4436" t="str">
        <f>IFERROR(記録__2[[#This Row],[競技番号]],"")</f>
        <v/>
      </c>
      <c r="O4436" t="str">
        <f>IFERROR(記録__2[[#This Row],[選手番号]],"")</f>
        <v/>
      </c>
    </row>
    <row r="4437" spans="1:15" x14ac:dyDescent="0.2">
      <c r="A4437" t="str">
        <f>IFERROR(VLOOKUP(N4437,プログラム!B:C,2,0),"")</f>
        <v/>
      </c>
      <c r="B4437" t="str">
        <f t="shared" si="138"/>
        <v/>
      </c>
      <c r="C4437" t="str">
        <f>IFERROR(VLOOKUP(B4437,チーム番号!E:F,2,0),"")</f>
        <v/>
      </c>
      <c r="D4437" t="str">
        <f>IFERROR(VLOOKUP(N4437,プログラム!B:C,2,0),"")</f>
        <v/>
      </c>
      <c r="E4437" t="str">
        <f>IFERROR(記録__2[[#This Row],[組]],"")</f>
        <v/>
      </c>
      <c r="F4437" t="str">
        <f>IFERROR(記録__2[[#This Row],[水路]],"")</f>
        <v/>
      </c>
      <c r="G4437" t="str">
        <f>IFERROR(VLOOKUP(D4437,プログラムデータ!A:N,12,0),"")</f>
        <v/>
      </c>
      <c r="H4437" t="str">
        <f>IFERROR(VLOOKUP(D4437,プログラムデータ!A:N,13,0),"")</f>
        <v/>
      </c>
      <c r="I4437" t="str">
        <f>IFERROR(VLOOKUP(D4437,プログラムデータ!A:N,11,0),"")</f>
        <v/>
      </c>
      <c r="J4437" t="str">
        <f>IFERROR(VLOOKUP(D4437,プログラムデータ!A:N,10,0),"")</f>
        <v/>
      </c>
      <c r="K4437" t="str">
        <f>IFERROR(VLOOKUP(D4437,プログラムデータ!A:N,14,0),"")</f>
        <v/>
      </c>
      <c r="L4437" t="str">
        <f t="shared" si="139"/>
        <v xml:space="preserve">    </v>
      </c>
      <c r="M4437" t="str">
        <f>IFERROR(VLOOKUP(J4437,色々!M:P,4,0),"")</f>
        <v/>
      </c>
      <c r="N4437" t="str">
        <f>IFERROR(記録__2[[#This Row],[競技番号]],"")</f>
        <v/>
      </c>
      <c r="O4437" t="str">
        <f>IFERROR(記録__2[[#This Row],[選手番号]],"")</f>
        <v/>
      </c>
    </row>
    <row r="4438" spans="1:15" x14ac:dyDescent="0.2">
      <c r="A4438" t="str">
        <f>IFERROR(VLOOKUP(N4438,プログラム!B:C,2,0),"")</f>
        <v/>
      </c>
      <c r="B4438" t="str">
        <f t="shared" si="138"/>
        <v/>
      </c>
      <c r="C4438" t="str">
        <f>IFERROR(VLOOKUP(B4438,チーム番号!E:F,2,0),"")</f>
        <v/>
      </c>
      <c r="D4438" t="str">
        <f>IFERROR(VLOOKUP(N4438,プログラム!B:C,2,0),"")</f>
        <v/>
      </c>
      <c r="E4438" t="str">
        <f>IFERROR(記録__2[[#This Row],[組]],"")</f>
        <v/>
      </c>
      <c r="F4438" t="str">
        <f>IFERROR(記録__2[[#This Row],[水路]],"")</f>
        <v/>
      </c>
      <c r="G4438" t="str">
        <f>IFERROR(VLOOKUP(D4438,プログラムデータ!A:N,12,0),"")</f>
        <v/>
      </c>
      <c r="H4438" t="str">
        <f>IFERROR(VLOOKUP(D4438,プログラムデータ!A:N,13,0),"")</f>
        <v/>
      </c>
      <c r="I4438" t="str">
        <f>IFERROR(VLOOKUP(D4438,プログラムデータ!A:N,11,0),"")</f>
        <v/>
      </c>
      <c r="J4438" t="str">
        <f>IFERROR(VLOOKUP(D4438,プログラムデータ!A:N,10,0),"")</f>
        <v/>
      </c>
      <c r="K4438" t="str">
        <f>IFERROR(VLOOKUP(D4438,プログラムデータ!A:N,14,0),"")</f>
        <v/>
      </c>
      <c r="L4438" t="str">
        <f t="shared" si="139"/>
        <v xml:space="preserve">    </v>
      </c>
      <c r="M4438" t="str">
        <f>IFERROR(VLOOKUP(J4438,色々!M:P,4,0),"")</f>
        <v/>
      </c>
      <c r="N4438" t="str">
        <f>IFERROR(記録__2[[#This Row],[競技番号]],"")</f>
        <v/>
      </c>
      <c r="O4438" t="str">
        <f>IFERROR(記録__2[[#This Row],[選手番号]],"")</f>
        <v/>
      </c>
    </row>
    <row r="4439" spans="1:15" x14ac:dyDescent="0.2">
      <c r="A4439" t="str">
        <f>IFERROR(VLOOKUP(N4439,プログラム!B:C,2,0),"")</f>
        <v/>
      </c>
      <c r="B4439" t="str">
        <f t="shared" si="138"/>
        <v/>
      </c>
      <c r="C4439" t="str">
        <f>IFERROR(VLOOKUP(B4439,チーム番号!E:F,2,0),"")</f>
        <v/>
      </c>
      <c r="D4439" t="str">
        <f>IFERROR(VLOOKUP(N4439,プログラム!B:C,2,0),"")</f>
        <v/>
      </c>
      <c r="E4439" t="str">
        <f>IFERROR(記録__2[[#This Row],[組]],"")</f>
        <v/>
      </c>
      <c r="F4439" t="str">
        <f>IFERROR(記録__2[[#This Row],[水路]],"")</f>
        <v/>
      </c>
      <c r="G4439" t="str">
        <f>IFERROR(VLOOKUP(D4439,プログラムデータ!A:N,12,0),"")</f>
        <v/>
      </c>
      <c r="H4439" t="str">
        <f>IFERROR(VLOOKUP(D4439,プログラムデータ!A:N,13,0),"")</f>
        <v/>
      </c>
      <c r="I4439" t="str">
        <f>IFERROR(VLOOKUP(D4439,プログラムデータ!A:N,11,0),"")</f>
        <v/>
      </c>
      <c r="J4439" t="str">
        <f>IFERROR(VLOOKUP(D4439,プログラムデータ!A:N,10,0),"")</f>
        <v/>
      </c>
      <c r="K4439" t="str">
        <f>IFERROR(VLOOKUP(D4439,プログラムデータ!A:N,14,0),"")</f>
        <v/>
      </c>
      <c r="L4439" t="str">
        <f t="shared" si="139"/>
        <v xml:space="preserve">    </v>
      </c>
      <c r="M4439" t="str">
        <f>IFERROR(VLOOKUP(J4439,色々!M:P,4,0),"")</f>
        <v/>
      </c>
      <c r="N4439" t="str">
        <f>IFERROR(記録__2[[#This Row],[競技番号]],"")</f>
        <v/>
      </c>
      <c r="O4439" t="str">
        <f>IFERROR(記録__2[[#This Row],[選手番号]],"")</f>
        <v/>
      </c>
    </row>
    <row r="4440" spans="1:15" x14ac:dyDescent="0.2">
      <c r="A4440" t="str">
        <f>IFERROR(VLOOKUP(N4440,プログラム!B:C,2,0),"")</f>
        <v/>
      </c>
      <c r="B4440" t="str">
        <f t="shared" si="138"/>
        <v/>
      </c>
      <c r="C4440" t="str">
        <f>IFERROR(VLOOKUP(B4440,チーム番号!E:F,2,0),"")</f>
        <v/>
      </c>
      <c r="D4440" t="str">
        <f>IFERROR(VLOOKUP(N4440,プログラム!B:C,2,0),"")</f>
        <v/>
      </c>
      <c r="E4440" t="str">
        <f>IFERROR(記録__2[[#This Row],[組]],"")</f>
        <v/>
      </c>
      <c r="F4440" t="str">
        <f>IFERROR(記録__2[[#This Row],[水路]],"")</f>
        <v/>
      </c>
      <c r="G4440" t="str">
        <f>IFERROR(VLOOKUP(D4440,プログラムデータ!A:N,12,0),"")</f>
        <v/>
      </c>
      <c r="H4440" t="str">
        <f>IFERROR(VLOOKUP(D4440,プログラムデータ!A:N,13,0),"")</f>
        <v/>
      </c>
      <c r="I4440" t="str">
        <f>IFERROR(VLOOKUP(D4440,プログラムデータ!A:N,11,0),"")</f>
        <v/>
      </c>
      <c r="J4440" t="str">
        <f>IFERROR(VLOOKUP(D4440,プログラムデータ!A:N,10,0),"")</f>
        <v/>
      </c>
      <c r="K4440" t="str">
        <f>IFERROR(VLOOKUP(D4440,プログラムデータ!A:N,14,0),"")</f>
        <v/>
      </c>
      <c r="L4440" t="str">
        <f t="shared" si="139"/>
        <v xml:space="preserve">    </v>
      </c>
      <c r="M4440" t="str">
        <f>IFERROR(VLOOKUP(J4440,色々!M:P,4,0),"")</f>
        <v/>
      </c>
      <c r="N4440" t="str">
        <f>IFERROR(記録__2[[#This Row],[競技番号]],"")</f>
        <v/>
      </c>
      <c r="O4440" t="str">
        <f>IFERROR(記録__2[[#This Row],[選手番号]],"")</f>
        <v/>
      </c>
    </row>
    <row r="4441" spans="1:15" x14ac:dyDescent="0.2">
      <c r="A4441" t="str">
        <f>IFERROR(VLOOKUP(N4441,プログラム!B:C,2,0),"")</f>
        <v/>
      </c>
      <c r="B4441" t="str">
        <f t="shared" si="138"/>
        <v/>
      </c>
      <c r="C4441" t="str">
        <f>IFERROR(VLOOKUP(B4441,チーム番号!E:F,2,0),"")</f>
        <v/>
      </c>
      <c r="D4441" t="str">
        <f>IFERROR(VLOOKUP(N4441,プログラム!B:C,2,0),"")</f>
        <v/>
      </c>
      <c r="E4441" t="str">
        <f>IFERROR(記録__2[[#This Row],[組]],"")</f>
        <v/>
      </c>
      <c r="F4441" t="str">
        <f>IFERROR(記録__2[[#This Row],[水路]],"")</f>
        <v/>
      </c>
      <c r="G4441" t="str">
        <f>IFERROR(VLOOKUP(D4441,プログラムデータ!A:N,12,0),"")</f>
        <v/>
      </c>
      <c r="H4441" t="str">
        <f>IFERROR(VLOOKUP(D4441,プログラムデータ!A:N,13,0),"")</f>
        <v/>
      </c>
      <c r="I4441" t="str">
        <f>IFERROR(VLOOKUP(D4441,プログラムデータ!A:N,11,0),"")</f>
        <v/>
      </c>
      <c r="J4441" t="str">
        <f>IFERROR(VLOOKUP(D4441,プログラムデータ!A:N,10,0),"")</f>
        <v/>
      </c>
      <c r="K4441" t="str">
        <f>IFERROR(VLOOKUP(D4441,プログラムデータ!A:N,14,0),"")</f>
        <v/>
      </c>
      <c r="L4441" t="str">
        <f t="shared" si="139"/>
        <v xml:space="preserve">    </v>
      </c>
      <c r="M4441" t="str">
        <f>IFERROR(VLOOKUP(J4441,色々!M:P,4,0),"")</f>
        <v/>
      </c>
      <c r="N4441" t="str">
        <f>IFERROR(記録__2[[#This Row],[競技番号]],"")</f>
        <v/>
      </c>
      <c r="O4441" t="str">
        <f>IFERROR(記録__2[[#This Row],[選手番号]],"")</f>
        <v/>
      </c>
    </row>
    <row r="4442" spans="1:15" x14ac:dyDescent="0.2">
      <c r="A4442" t="str">
        <f>IFERROR(VLOOKUP(N4442,プログラム!B:C,2,0),"")</f>
        <v/>
      </c>
      <c r="B4442" t="str">
        <f t="shared" si="138"/>
        <v/>
      </c>
      <c r="C4442" t="str">
        <f>IFERROR(VLOOKUP(B4442,チーム番号!E:F,2,0),"")</f>
        <v/>
      </c>
      <c r="D4442" t="str">
        <f>IFERROR(VLOOKUP(N4442,プログラム!B:C,2,0),"")</f>
        <v/>
      </c>
      <c r="E4442" t="str">
        <f>IFERROR(記録__2[[#This Row],[組]],"")</f>
        <v/>
      </c>
      <c r="F4442" t="str">
        <f>IFERROR(記録__2[[#This Row],[水路]],"")</f>
        <v/>
      </c>
      <c r="G4442" t="str">
        <f>IFERROR(VLOOKUP(D4442,プログラムデータ!A:N,12,0),"")</f>
        <v/>
      </c>
      <c r="H4442" t="str">
        <f>IFERROR(VLOOKUP(D4442,プログラムデータ!A:N,13,0),"")</f>
        <v/>
      </c>
      <c r="I4442" t="str">
        <f>IFERROR(VLOOKUP(D4442,プログラムデータ!A:N,11,0),"")</f>
        <v/>
      </c>
      <c r="J4442" t="str">
        <f>IFERROR(VLOOKUP(D4442,プログラムデータ!A:N,10,0),"")</f>
        <v/>
      </c>
      <c r="K4442" t="str">
        <f>IFERROR(VLOOKUP(D4442,プログラムデータ!A:N,14,0),"")</f>
        <v/>
      </c>
      <c r="L4442" t="str">
        <f t="shared" si="139"/>
        <v xml:space="preserve">    </v>
      </c>
      <c r="M4442" t="str">
        <f>IFERROR(VLOOKUP(J4442,色々!M:P,4,0),"")</f>
        <v/>
      </c>
      <c r="N4442" t="str">
        <f>IFERROR(記録__2[[#This Row],[競技番号]],"")</f>
        <v/>
      </c>
      <c r="O4442" t="str">
        <f>IFERROR(記録__2[[#This Row],[選手番号]],"")</f>
        <v/>
      </c>
    </row>
    <row r="4443" spans="1:15" x14ac:dyDescent="0.2">
      <c r="A4443" t="str">
        <f>IFERROR(VLOOKUP(N4443,プログラム!B:C,2,0),"")</f>
        <v/>
      </c>
      <c r="B4443" t="str">
        <f t="shared" si="138"/>
        <v/>
      </c>
      <c r="C4443" t="str">
        <f>IFERROR(VLOOKUP(B4443,チーム番号!E:F,2,0),"")</f>
        <v/>
      </c>
      <c r="D4443" t="str">
        <f>IFERROR(VLOOKUP(N4443,プログラム!B:C,2,0),"")</f>
        <v/>
      </c>
      <c r="E4443" t="str">
        <f>IFERROR(記録__2[[#This Row],[組]],"")</f>
        <v/>
      </c>
      <c r="F4443" t="str">
        <f>IFERROR(記録__2[[#This Row],[水路]],"")</f>
        <v/>
      </c>
      <c r="G4443" t="str">
        <f>IFERROR(VLOOKUP(D4443,プログラムデータ!A:N,12,0),"")</f>
        <v/>
      </c>
      <c r="H4443" t="str">
        <f>IFERROR(VLOOKUP(D4443,プログラムデータ!A:N,13,0),"")</f>
        <v/>
      </c>
      <c r="I4443" t="str">
        <f>IFERROR(VLOOKUP(D4443,プログラムデータ!A:N,11,0),"")</f>
        <v/>
      </c>
      <c r="J4443" t="str">
        <f>IFERROR(VLOOKUP(D4443,プログラムデータ!A:N,10,0),"")</f>
        <v/>
      </c>
      <c r="K4443" t="str">
        <f>IFERROR(VLOOKUP(D4443,プログラムデータ!A:N,14,0),"")</f>
        <v/>
      </c>
      <c r="L4443" t="str">
        <f t="shared" si="139"/>
        <v xml:space="preserve">    </v>
      </c>
      <c r="M4443" t="str">
        <f>IFERROR(VLOOKUP(J4443,色々!M:P,4,0),"")</f>
        <v/>
      </c>
      <c r="N4443" t="str">
        <f>IFERROR(記録__2[[#This Row],[競技番号]],"")</f>
        <v/>
      </c>
      <c r="O4443" t="str">
        <f>IFERROR(記録__2[[#This Row],[選手番号]],"")</f>
        <v/>
      </c>
    </row>
    <row r="4444" spans="1:15" x14ac:dyDescent="0.2">
      <c r="A4444" t="str">
        <f>IFERROR(VLOOKUP(N4444,プログラム!B:C,2,0),"")</f>
        <v/>
      </c>
      <c r="B4444" t="str">
        <f t="shared" si="138"/>
        <v/>
      </c>
      <c r="C4444" t="str">
        <f>IFERROR(VLOOKUP(B4444,チーム番号!E:F,2,0),"")</f>
        <v/>
      </c>
      <c r="D4444" t="str">
        <f>IFERROR(VLOOKUP(N4444,プログラム!B:C,2,0),"")</f>
        <v/>
      </c>
      <c r="E4444" t="str">
        <f>IFERROR(記録__2[[#This Row],[組]],"")</f>
        <v/>
      </c>
      <c r="F4444" t="str">
        <f>IFERROR(記録__2[[#This Row],[水路]],"")</f>
        <v/>
      </c>
      <c r="G4444" t="str">
        <f>IFERROR(VLOOKUP(D4444,プログラムデータ!A:N,12,0),"")</f>
        <v/>
      </c>
      <c r="H4444" t="str">
        <f>IFERROR(VLOOKUP(D4444,プログラムデータ!A:N,13,0),"")</f>
        <v/>
      </c>
      <c r="I4444" t="str">
        <f>IFERROR(VLOOKUP(D4444,プログラムデータ!A:N,11,0),"")</f>
        <v/>
      </c>
      <c r="J4444" t="str">
        <f>IFERROR(VLOOKUP(D4444,プログラムデータ!A:N,10,0),"")</f>
        <v/>
      </c>
      <c r="K4444" t="str">
        <f>IFERROR(VLOOKUP(D4444,プログラムデータ!A:N,14,0),"")</f>
        <v/>
      </c>
      <c r="L4444" t="str">
        <f t="shared" si="139"/>
        <v xml:space="preserve">    </v>
      </c>
      <c r="M4444" t="str">
        <f>IFERROR(VLOOKUP(J4444,色々!M:P,4,0),"")</f>
        <v/>
      </c>
      <c r="N4444" t="str">
        <f>IFERROR(記録__2[[#This Row],[競技番号]],"")</f>
        <v/>
      </c>
      <c r="O4444" t="str">
        <f>IFERROR(記録__2[[#This Row],[選手番号]],"")</f>
        <v/>
      </c>
    </row>
    <row r="4445" spans="1:15" x14ac:dyDescent="0.2">
      <c r="A4445" t="str">
        <f>IFERROR(VLOOKUP(N4445,プログラム!B:C,2,0),"")</f>
        <v/>
      </c>
      <c r="B4445" t="str">
        <f t="shared" si="138"/>
        <v/>
      </c>
      <c r="C4445" t="str">
        <f>IFERROR(VLOOKUP(B4445,チーム番号!E:F,2,0),"")</f>
        <v/>
      </c>
      <c r="D4445" t="str">
        <f>IFERROR(VLOOKUP(N4445,プログラム!B:C,2,0),"")</f>
        <v/>
      </c>
      <c r="E4445" t="str">
        <f>IFERROR(記録__2[[#This Row],[組]],"")</f>
        <v/>
      </c>
      <c r="F4445" t="str">
        <f>IFERROR(記録__2[[#This Row],[水路]],"")</f>
        <v/>
      </c>
      <c r="G4445" t="str">
        <f>IFERROR(VLOOKUP(D4445,プログラムデータ!A:N,12,0),"")</f>
        <v/>
      </c>
      <c r="H4445" t="str">
        <f>IFERROR(VLOOKUP(D4445,プログラムデータ!A:N,13,0),"")</f>
        <v/>
      </c>
      <c r="I4445" t="str">
        <f>IFERROR(VLOOKUP(D4445,プログラムデータ!A:N,11,0),"")</f>
        <v/>
      </c>
      <c r="J4445" t="str">
        <f>IFERROR(VLOOKUP(D4445,プログラムデータ!A:N,10,0),"")</f>
        <v/>
      </c>
      <c r="K4445" t="str">
        <f>IFERROR(VLOOKUP(D4445,プログラムデータ!A:N,14,0),"")</f>
        <v/>
      </c>
      <c r="L4445" t="str">
        <f t="shared" si="139"/>
        <v xml:space="preserve">    </v>
      </c>
      <c r="M4445" t="str">
        <f>IFERROR(VLOOKUP(J4445,色々!M:P,4,0),"")</f>
        <v/>
      </c>
      <c r="N4445" t="str">
        <f>IFERROR(記録__2[[#This Row],[競技番号]],"")</f>
        <v/>
      </c>
      <c r="O4445" t="str">
        <f>IFERROR(記録__2[[#This Row],[選手番号]],"")</f>
        <v/>
      </c>
    </row>
    <row r="4446" spans="1:15" x14ac:dyDescent="0.2">
      <c r="A4446" t="str">
        <f>IFERROR(VLOOKUP(N4446,プログラム!B:C,2,0),"")</f>
        <v/>
      </c>
      <c r="B4446" t="str">
        <f t="shared" si="138"/>
        <v/>
      </c>
      <c r="C4446" t="str">
        <f>IFERROR(VLOOKUP(B4446,チーム番号!E:F,2,0),"")</f>
        <v/>
      </c>
      <c r="D4446" t="str">
        <f>IFERROR(VLOOKUP(N4446,プログラム!B:C,2,0),"")</f>
        <v/>
      </c>
      <c r="E4446" t="str">
        <f>IFERROR(記録__2[[#This Row],[組]],"")</f>
        <v/>
      </c>
      <c r="F4446" t="str">
        <f>IFERROR(記録__2[[#This Row],[水路]],"")</f>
        <v/>
      </c>
      <c r="G4446" t="str">
        <f>IFERROR(VLOOKUP(D4446,プログラムデータ!A:N,12,0),"")</f>
        <v/>
      </c>
      <c r="H4446" t="str">
        <f>IFERROR(VLOOKUP(D4446,プログラムデータ!A:N,13,0),"")</f>
        <v/>
      </c>
      <c r="I4446" t="str">
        <f>IFERROR(VLOOKUP(D4446,プログラムデータ!A:N,11,0),"")</f>
        <v/>
      </c>
      <c r="J4446" t="str">
        <f>IFERROR(VLOOKUP(D4446,プログラムデータ!A:N,10,0),"")</f>
        <v/>
      </c>
      <c r="K4446" t="str">
        <f>IFERROR(VLOOKUP(D4446,プログラムデータ!A:N,14,0),"")</f>
        <v/>
      </c>
      <c r="L4446" t="str">
        <f t="shared" si="139"/>
        <v xml:space="preserve">    </v>
      </c>
      <c r="M4446" t="str">
        <f>IFERROR(VLOOKUP(J4446,色々!M:P,4,0),"")</f>
        <v/>
      </c>
      <c r="N4446" t="str">
        <f>IFERROR(記録__2[[#This Row],[競技番号]],"")</f>
        <v/>
      </c>
      <c r="O4446" t="str">
        <f>IFERROR(記録__2[[#This Row],[選手番号]],"")</f>
        <v/>
      </c>
    </row>
    <row r="4447" spans="1:15" x14ac:dyDescent="0.2">
      <c r="A4447" t="str">
        <f>IFERROR(VLOOKUP(N4447,プログラム!B:C,2,0),"")</f>
        <v/>
      </c>
      <c r="B4447" t="str">
        <f t="shared" si="138"/>
        <v/>
      </c>
      <c r="C4447" t="str">
        <f>IFERROR(VLOOKUP(B4447,チーム番号!E:F,2,0),"")</f>
        <v/>
      </c>
      <c r="D4447" t="str">
        <f>IFERROR(VLOOKUP(N4447,プログラム!B:C,2,0),"")</f>
        <v/>
      </c>
      <c r="E4447" t="str">
        <f>IFERROR(記録__2[[#This Row],[組]],"")</f>
        <v/>
      </c>
      <c r="F4447" t="str">
        <f>IFERROR(記録__2[[#This Row],[水路]],"")</f>
        <v/>
      </c>
      <c r="G4447" t="str">
        <f>IFERROR(VLOOKUP(D4447,プログラムデータ!A:N,12,0),"")</f>
        <v/>
      </c>
      <c r="H4447" t="str">
        <f>IFERROR(VLOOKUP(D4447,プログラムデータ!A:N,13,0),"")</f>
        <v/>
      </c>
      <c r="I4447" t="str">
        <f>IFERROR(VLOOKUP(D4447,プログラムデータ!A:N,11,0),"")</f>
        <v/>
      </c>
      <c r="J4447" t="str">
        <f>IFERROR(VLOOKUP(D4447,プログラムデータ!A:N,10,0),"")</f>
        <v/>
      </c>
      <c r="K4447" t="str">
        <f>IFERROR(VLOOKUP(D4447,プログラムデータ!A:N,14,0),"")</f>
        <v/>
      </c>
      <c r="L4447" t="str">
        <f t="shared" si="139"/>
        <v xml:space="preserve">    </v>
      </c>
      <c r="M4447" t="str">
        <f>IFERROR(VLOOKUP(J4447,色々!M:P,4,0),"")</f>
        <v/>
      </c>
      <c r="N4447" t="str">
        <f>IFERROR(記録__2[[#This Row],[競技番号]],"")</f>
        <v/>
      </c>
      <c r="O4447" t="str">
        <f>IFERROR(記録__2[[#This Row],[選手番号]],"")</f>
        <v/>
      </c>
    </row>
    <row r="4448" spans="1:15" x14ac:dyDescent="0.2">
      <c r="A4448" t="str">
        <f>IFERROR(VLOOKUP(N4448,プログラム!B:C,2,0),"")</f>
        <v/>
      </c>
      <c r="B4448" t="str">
        <f t="shared" si="138"/>
        <v/>
      </c>
      <c r="C4448" t="str">
        <f>IFERROR(VLOOKUP(B4448,チーム番号!E:F,2,0),"")</f>
        <v/>
      </c>
      <c r="D4448" t="str">
        <f>IFERROR(VLOOKUP(N4448,プログラム!B:C,2,0),"")</f>
        <v/>
      </c>
      <c r="E4448" t="str">
        <f>IFERROR(記録__2[[#This Row],[組]],"")</f>
        <v/>
      </c>
      <c r="F4448" t="str">
        <f>IFERROR(記録__2[[#This Row],[水路]],"")</f>
        <v/>
      </c>
      <c r="G4448" t="str">
        <f>IFERROR(VLOOKUP(D4448,プログラムデータ!A:N,12,0),"")</f>
        <v/>
      </c>
      <c r="H4448" t="str">
        <f>IFERROR(VLOOKUP(D4448,プログラムデータ!A:N,13,0),"")</f>
        <v/>
      </c>
      <c r="I4448" t="str">
        <f>IFERROR(VLOOKUP(D4448,プログラムデータ!A:N,11,0),"")</f>
        <v/>
      </c>
      <c r="J4448" t="str">
        <f>IFERROR(VLOOKUP(D4448,プログラムデータ!A:N,10,0),"")</f>
        <v/>
      </c>
      <c r="K4448" t="str">
        <f>IFERROR(VLOOKUP(D4448,プログラムデータ!A:N,14,0),"")</f>
        <v/>
      </c>
      <c r="L4448" t="str">
        <f t="shared" si="139"/>
        <v xml:space="preserve">    </v>
      </c>
      <c r="M4448" t="str">
        <f>IFERROR(VLOOKUP(J4448,色々!M:P,4,0),"")</f>
        <v/>
      </c>
      <c r="N4448" t="str">
        <f>IFERROR(記録__2[[#This Row],[競技番号]],"")</f>
        <v/>
      </c>
      <c r="O4448" t="str">
        <f>IFERROR(記録__2[[#This Row],[選手番号]],"")</f>
        <v/>
      </c>
    </row>
    <row r="4449" spans="1:15" x14ac:dyDescent="0.2">
      <c r="A4449" t="str">
        <f>IFERROR(VLOOKUP(N4449,プログラム!B:C,2,0),"")</f>
        <v/>
      </c>
      <c r="B4449" t="str">
        <f t="shared" si="138"/>
        <v/>
      </c>
      <c r="C4449" t="str">
        <f>IFERROR(VLOOKUP(B4449,チーム番号!E:F,2,0),"")</f>
        <v/>
      </c>
      <c r="D4449" t="str">
        <f>IFERROR(VLOOKUP(N4449,プログラム!B:C,2,0),"")</f>
        <v/>
      </c>
      <c r="E4449" t="str">
        <f>IFERROR(記録__2[[#This Row],[組]],"")</f>
        <v/>
      </c>
      <c r="F4449" t="str">
        <f>IFERROR(記録__2[[#This Row],[水路]],"")</f>
        <v/>
      </c>
      <c r="G4449" t="str">
        <f>IFERROR(VLOOKUP(D4449,プログラムデータ!A:N,12,0),"")</f>
        <v/>
      </c>
      <c r="H4449" t="str">
        <f>IFERROR(VLOOKUP(D4449,プログラムデータ!A:N,13,0),"")</f>
        <v/>
      </c>
      <c r="I4449" t="str">
        <f>IFERROR(VLOOKUP(D4449,プログラムデータ!A:N,11,0),"")</f>
        <v/>
      </c>
      <c r="J4449" t="str">
        <f>IFERROR(VLOOKUP(D4449,プログラムデータ!A:N,10,0),"")</f>
        <v/>
      </c>
      <c r="K4449" t="str">
        <f>IFERROR(VLOOKUP(D4449,プログラムデータ!A:N,14,0),"")</f>
        <v/>
      </c>
      <c r="L4449" t="str">
        <f t="shared" si="139"/>
        <v xml:space="preserve">    </v>
      </c>
      <c r="M4449" t="str">
        <f>IFERROR(VLOOKUP(J4449,色々!M:P,4,0),"")</f>
        <v/>
      </c>
      <c r="N4449" t="str">
        <f>IFERROR(記録__2[[#This Row],[競技番号]],"")</f>
        <v/>
      </c>
      <c r="O4449" t="str">
        <f>IFERROR(記録__2[[#This Row],[選手番号]],"")</f>
        <v/>
      </c>
    </row>
    <row r="4450" spans="1:15" x14ac:dyDescent="0.2">
      <c r="A4450" t="str">
        <f>IFERROR(VLOOKUP(N4450,プログラム!B:C,2,0),"")</f>
        <v/>
      </c>
      <c r="B4450" t="str">
        <f t="shared" si="138"/>
        <v/>
      </c>
      <c r="C4450" t="str">
        <f>IFERROR(VLOOKUP(B4450,チーム番号!E:F,2,0),"")</f>
        <v/>
      </c>
      <c r="D4450" t="str">
        <f>IFERROR(VLOOKUP(N4450,プログラム!B:C,2,0),"")</f>
        <v/>
      </c>
      <c r="E4450" t="str">
        <f>IFERROR(記録__2[[#This Row],[組]],"")</f>
        <v/>
      </c>
      <c r="F4450" t="str">
        <f>IFERROR(記録__2[[#This Row],[水路]],"")</f>
        <v/>
      </c>
      <c r="G4450" t="str">
        <f>IFERROR(VLOOKUP(D4450,プログラムデータ!A:N,12,0),"")</f>
        <v/>
      </c>
      <c r="H4450" t="str">
        <f>IFERROR(VLOOKUP(D4450,プログラムデータ!A:N,13,0),"")</f>
        <v/>
      </c>
      <c r="I4450" t="str">
        <f>IFERROR(VLOOKUP(D4450,プログラムデータ!A:N,11,0),"")</f>
        <v/>
      </c>
      <c r="J4450" t="str">
        <f>IFERROR(VLOOKUP(D4450,プログラムデータ!A:N,10,0),"")</f>
        <v/>
      </c>
      <c r="K4450" t="str">
        <f>IFERROR(VLOOKUP(D4450,プログラムデータ!A:N,14,0),"")</f>
        <v/>
      </c>
      <c r="L4450" t="str">
        <f t="shared" si="139"/>
        <v xml:space="preserve">    </v>
      </c>
      <c r="M4450" t="str">
        <f>IFERROR(VLOOKUP(J4450,色々!M:P,4,0),"")</f>
        <v/>
      </c>
      <c r="N4450" t="str">
        <f>IFERROR(記録__2[[#This Row],[競技番号]],"")</f>
        <v/>
      </c>
      <c r="O4450" t="str">
        <f>IFERROR(記録__2[[#This Row],[選手番号]],"")</f>
        <v/>
      </c>
    </row>
    <row r="4451" spans="1:15" x14ac:dyDescent="0.2">
      <c r="A4451" t="str">
        <f>IFERROR(VLOOKUP(N4451,プログラム!B:C,2,0),"")</f>
        <v/>
      </c>
      <c r="B4451" t="str">
        <f t="shared" si="138"/>
        <v/>
      </c>
      <c r="C4451" t="str">
        <f>IFERROR(VLOOKUP(B4451,チーム番号!E:F,2,0),"")</f>
        <v/>
      </c>
      <c r="D4451" t="str">
        <f>IFERROR(VLOOKUP(N4451,プログラム!B:C,2,0),"")</f>
        <v/>
      </c>
      <c r="E4451" t="str">
        <f>IFERROR(記録__2[[#This Row],[組]],"")</f>
        <v/>
      </c>
      <c r="F4451" t="str">
        <f>IFERROR(記録__2[[#This Row],[水路]],"")</f>
        <v/>
      </c>
      <c r="G4451" t="str">
        <f>IFERROR(VLOOKUP(D4451,プログラムデータ!A:N,12,0),"")</f>
        <v/>
      </c>
      <c r="H4451" t="str">
        <f>IFERROR(VLOOKUP(D4451,プログラムデータ!A:N,13,0),"")</f>
        <v/>
      </c>
      <c r="I4451" t="str">
        <f>IFERROR(VLOOKUP(D4451,プログラムデータ!A:N,11,0),"")</f>
        <v/>
      </c>
      <c r="J4451" t="str">
        <f>IFERROR(VLOOKUP(D4451,プログラムデータ!A:N,10,0),"")</f>
        <v/>
      </c>
      <c r="K4451" t="str">
        <f>IFERROR(VLOOKUP(D4451,プログラムデータ!A:N,14,0),"")</f>
        <v/>
      </c>
      <c r="L4451" t="str">
        <f t="shared" si="139"/>
        <v xml:space="preserve">    </v>
      </c>
      <c r="M4451" t="str">
        <f>IFERROR(VLOOKUP(J4451,色々!M:P,4,0),"")</f>
        <v/>
      </c>
      <c r="N4451" t="str">
        <f>IFERROR(記録__2[[#This Row],[競技番号]],"")</f>
        <v/>
      </c>
      <c r="O4451" t="str">
        <f>IFERROR(記録__2[[#This Row],[選手番号]],"")</f>
        <v/>
      </c>
    </row>
    <row r="4452" spans="1:15" x14ac:dyDescent="0.2">
      <c r="A4452" t="str">
        <f>IFERROR(VLOOKUP(N4452,プログラム!B:C,2,0),"")</f>
        <v/>
      </c>
      <c r="B4452" t="str">
        <f t="shared" si="138"/>
        <v/>
      </c>
      <c r="C4452" t="str">
        <f>IFERROR(VLOOKUP(B4452,チーム番号!E:F,2,0),"")</f>
        <v/>
      </c>
      <c r="D4452" t="str">
        <f>IFERROR(VLOOKUP(N4452,プログラム!B:C,2,0),"")</f>
        <v/>
      </c>
      <c r="E4452" t="str">
        <f>IFERROR(記録__2[[#This Row],[組]],"")</f>
        <v/>
      </c>
      <c r="F4452" t="str">
        <f>IFERROR(記録__2[[#This Row],[水路]],"")</f>
        <v/>
      </c>
      <c r="G4452" t="str">
        <f>IFERROR(VLOOKUP(D4452,プログラムデータ!A:N,12,0),"")</f>
        <v/>
      </c>
      <c r="H4452" t="str">
        <f>IFERROR(VLOOKUP(D4452,プログラムデータ!A:N,13,0),"")</f>
        <v/>
      </c>
      <c r="I4452" t="str">
        <f>IFERROR(VLOOKUP(D4452,プログラムデータ!A:N,11,0),"")</f>
        <v/>
      </c>
      <c r="J4452" t="str">
        <f>IFERROR(VLOOKUP(D4452,プログラムデータ!A:N,10,0),"")</f>
        <v/>
      </c>
      <c r="K4452" t="str">
        <f>IFERROR(VLOOKUP(D4452,プログラムデータ!A:N,14,0),"")</f>
        <v/>
      </c>
      <c r="L4452" t="str">
        <f t="shared" si="139"/>
        <v xml:space="preserve">    </v>
      </c>
      <c r="M4452" t="str">
        <f>IFERROR(VLOOKUP(J4452,色々!M:P,4,0),"")</f>
        <v/>
      </c>
      <c r="N4452" t="str">
        <f>IFERROR(記録__2[[#This Row],[競技番号]],"")</f>
        <v/>
      </c>
      <c r="O4452" t="str">
        <f>IFERROR(記録__2[[#This Row],[選手番号]],"")</f>
        <v/>
      </c>
    </row>
    <row r="4453" spans="1:15" x14ac:dyDescent="0.2">
      <c r="A4453" t="str">
        <f>IFERROR(VLOOKUP(N4453,プログラム!B:C,2,0),"")</f>
        <v/>
      </c>
      <c r="B4453" t="str">
        <f t="shared" si="138"/>
        <v/>
      </c>
      <c r="C4453" t="str">
        <f>IFERROR(VLOOKUP(B4453,チーム番号!E:F,2,0),"")</f>
        <v/>
      </c>
      <c r="D4453" t="str">
        <f>IFERROR(VLOOKUP(N4453,プログラム!B:C,2,0),"")</f>
        <v/>
      </c>
      <c r="E4453" t="str">
        <f>IFERROR(記録__2[[#This Row],[組]],"")</f>
        <v/>
      </c>
      <c r="F4453" t="str">
        <f>IFERROR(記録__2[[#This Row],[水路]],"")</f>
        <v/>
      </c>
      <c r="G4453" t="str">
        <f>IFERROR(VLOOKUP(D4453,プログラムデータ!A:N,12,0),"")</f>
        <v/>
      </c>
      <c r="H4453" t="str">
        <f>IFERROR(VLOOKUP(D4453,プログラムデータ!A:N,13,0),"")</f>
        <v/>
      </c>
      <c r="I4453" t="str">
        <f>IFERROR(VLOOKUP(D4453,プログラムデータ!A:N,11,0),"")</f>
        <v/>
      </c>
      <c r="J4453" t="str">
        <f>IFERROR(VLOOKUP(D4453,プログラムデータ!A:N,10,0),"")</f>
        <v/>
      </c>
      <c r="K4453" t="str">
        <f>IFERROR(VLOOKUP(D4453,プログラムデータ!A:N,14,0),"")</f>
        <v/>
      </c>
      <c r="L4453" t="str">
        <f t="shared" si="139"/>
        <v xml:space="preserve">    </v>
      </c>
      <c r="M4453" t="str">
        <f>IFERROR(VLOOKUP(J4453,色々!M:P,4,0),"")</f>
        <v/>
      </c>
      <c r="N4453" t="str">
        <f>IFERROR(記録__2[[#This Row],[競技番号]],"")</f>
        <v/>
      </c>
      <c r="O4453" t="str">
        <f>IFERROR(記録__2[[#This Row],[選手番号]],"")</f>
        <v/>
      </c>
    </row>
    <row r="4454" spans="1:15" x14ac:dyDescent="0.2">
      <c r="A4454" t="str">
        <f>IFERROR(VLOOKUP(N4454,プログラム!B:C,2,0),"")</f>
        <v/>
      </c>
      <c r="B4454" t="str">
        <f t="shared" si="138"/>
        <v/>
      </c>
      <c r="C4454" t="str">
        <f>IFERROR(VLOOKUP(B4454,チーム番号!E:F,2,0),"")</f>
        <v/>
      </c>
      <c r="D4454" t="str">
        <f>IFERROR(VLOOKUP(N4454,プログラム!B:C,2,0),"")</f>
        <v/>
      </c>
      <c r="E4454" t="str">
        <f>IFERROR(記録__2[[#This Row],[組]],"")</f>
        <v/>
      </c>
      <c r="F4454" t="str">
        <f>IFERROR(記録__2[[#This Row],[水路]],"")</f>
        <v/>
      </c>
      <c r="G4454" t="str">
        <f>IFERROR(VLOOKUP(D4454,プログラムデータ!A:N,12,0),"")</f>
        <v/>
      </c>
      <c r="H4454" t="str">
        <f>IFERROR(VLOOKUP(D4454,プログラムデータ!A:N,13,0),"")</f>
        <v/>
      </c>
      <c r="I4454" t="str">
        <f>IFERROR(VLOOKUP(D4454,プログラムデータ!A:N,11,0),"")</f>
        <v/>
      </c>
      <c r="J4454" t="str">
        <f>IFERROR(VLOOKUP(D4454,プログラムデータ!A:N,10,0),"")</f>
        <v/>
      </c>
      <c r="K4454" t="str">
        <f>IFERROR(VLOOKUP(D4454,プログラムデータ!A:N,14,0),"")</f>
        <v/>
      </c>
      <c r="L4454" t="str">
        <f t="shared" si="139"/>
        <v xml:space="preserve">    </v>
      </c>
      <c r="M4454" t="str">
        <f>IFERROR(VLOOKUP(J4454,色々!M:P,4,0),"")</f>
        <v/>
      </c>
      <c r="N4454" t="str">
        <f>IFERROR(記録__2[[#This Row],[競技番号]],"")</f>
        <v/>
      </c>
      <c r="O4454" t="str">
        <f>IFERROR(記録__2[[#This Row],[選手番号]],"")</f>
        <v/>
      </c>
    </row>
    <row r="4455" spans="1:15" x14ac:dyDescent="0.2">
      <c r="A4455" t="str">
        <f>IFERROR(VLOOKUP(N4455,プログラム!B:C,2,0),"")</f>
        <v/>
      </c>
      <c r="B4455" t="str">
        <f t="shared" si="138"/>
        <v/>
      </c>
      <c r="C4455" t="str">
        <f>IFERROR(VLOOKUP(B4455,チーム番号!E:F,2,0),"")</f>
        <v/>
      </c>
      <c r="D4455" t="str">
        <f>IFERROR(VLOOKUP(N4455,プログラム!B:C,2,0),"")</f>
        <v/>
      </c>
      <c r="E4455" t="str">
        <f>IFERROR(記録__2[[#This Row],[組]],"")</f>
        <v/>
      </c>
      <c r="F4455" t="str">
        <f>IFERROR(記録__2[[#This Row],[水路]],"")</f>
        <v/>
      </c>
      <c r="G4455" t="str">
        <f>IFERROR(VLOOKUP(D4455,プログラムデータ!A:N,12,0),"")</f>
        <v/>
      </c>
      <c r="H4455" t="str">
        <f>IFERROR(VLOOKUP(D4455,プログラムデータ!A:N,13,0),"")</f>
        <v/>
      </c>
      <c r="I4455" t="str">
        <f>IFERROR(VLOOKUP(D4455,プログラムデータ!A:N,11,0),"")</f>
        <v/>
      </c>
      <c r="J4455" t="str">
        <f>IFERROR(VLOOKUP(D4455,プログラムデータ!A:N,10,0),"")</f>
        <v/>
      </c>
      <c r="K4455" t="str">
        <f>IFERROR(VLOOKUP(D4455,プログラムデータ!A:N,14,0),"")</f>
        <v/>
      </c>
      <c r="L4455" t="str">
        <f t="shared" si="139"/>
        <v xml:space="preserve">    </v>
      </c>
      <c r="M4455" t="str">
        <f>IFERROR(VLOOKUP(J4455,色々!M:P,4,0),"")</f>
        <v/>
      </c>
      <c r="N4455" t="str">
        <f>IFERROR(記録__2[[#This Row],[競技番号]],"")</f>
        <v/>
      </c>
      <c r="O4455" t="str">
        <f>IFERROR(記録__2[[#This Row],[選手番号]],"")</f>
        <v/>
      </c>
    </row>
    <row r="4456" spans="1:15" x14ac:dyDescent="0.2">
      <c r="A4456" t="str">
        <f>IFERROR(VLOOKUP(N4456,プログラム!B:C,2,0),"")</f>
        <v/>
      </c>
      <c r="B4456" t="str">
        <f t="shared" si="138"/>
        <v/>
      </c>
      <c r="C4456" t="str">
        <f>IFERROR(VLOOKUP(B4456,チーム番号!E:F,2,0),"")</f>
        <v/>
      </c>
      <c r="D4456" t="str">
        <f>IFERROR(VLOOKUP(N4456,プログラム!B:C,2,0),"")</f>
        <v/>
      </c>
      <c r="E4456" t="str">
        <f>IFERROR(記録__2[[#This Row],[組]],"")</f>
        <v/>
      </c>
      <c r="F4456" t="str">
        <f>IFERROR(記録__2[[#This Row],[水路]],"")</f>
        <v/>
      </c>
      <c r="G4456" t="str">
        <f>IFERROR(VLOOKUP(D4456,プログラムデータ!A:N,12,0),"")</f>
        <v/>
      </c>
      <c r="H4456" t="str">
        <f>IFERROR(VLOOKUP(D4456,プログラムデータ!A:N,13,0),"")</f>
        <v/>
      </c>
      <c r="I4456" t="str">
        <f>IFERROR(VLOOKUP(D4456,プログラムデータ!A:N,11,0),"")</f>
        <v/>
      </c>
      <c r="J4456" t="str">
        <f>IFERROR(VLOOKUP(D4456,プログラムデータ!A:N,10,0),"")</f>
        <v/>
      </c>
      <c r="K4456" t="str">
        <f>IFERROR(VLOOKUP(D4456,プログラムデータ!A:N,14,0),"")</f>
        <v/>
      </c>
      <c r="L4456" t="str">
        <f t="shared" si="139"/>
        <v xml:space="preserve">    </v>
      </c>
      <c r="M4456" t="str">
        <f>IFERROR(VLOOKUP(J4456,色々!M:P,4,0),"")</f>
        <v/>
      </c>
      <c r="N4456" t="str">
        <f>IFERROR(記録__2[[#This Row],[競技番号]],"")</f>
        <v/>
      </c>
      <c r="O4456" t="str">
        <f>IFERROR(記録__2[[#This Row],[選手番号]],"")</f>
        <v/>
      </c>
    </row>
    <row r="4457" spans="1:15" x14ac:dyDescent="0.2">
      <c r="A4457" t="str">
        <f>IFERROR(VLOOKUP(N4457,プログラム!B:C,2,0),"")</f>
        <v/>
      </c>
      <c r="B4457" t="str">
        <f t="shared" si="138"/>
        <v/>
      </c>
      <c r="C4457" t="str">
        <f>IFERROR(VLOOKUP(B4457,チーム番号!E:F,2,0),"")</f>
        <v/>
      </c>
      <c r="D4457" t="str">
        <f>IFERROR(VLOOKUP(N4457,プログラム!B:C,2,0),"")</f>
        <v/>
      </c>
      <c r="E4457" t="str">
        <f>IFERROR(記録__2[[#This Row],[組]],"")</f>
        <v/>
      </c>
      <c r="F4457" t="str">
        <f>IFERROR(記録__2[[#This Row],[水路]],"")</f>
        <v/>
      </c>
      <c r="G4457" t="str">
        <f>IFERROR(VLOOKUP(D4457,プログラムデータ!A:N,12,0),"")</f>
        <v/>
      </c>
      <c r="H4457" t="str">
        <f>IFERROR(VLOOKUP(D4457,プログラムデータ!A:N,13,0),"")</f>
        <v/>
      </c>
      <c r="I4457" t="str">
        <f>IFERROR(VLOOKUP(D4457,プログラムデータ!A:N,11,0),"")</f>
        <v/>
      </c>
      <c r="J4457" t="str">
        <f>IFERROR(VLOOKUP(D4457,プログラムデータ!A:N,10,0),"")</f>
        <v/>
      </c>
      <c r="K4457" t="str">
        <f>IFERROR(VLOOKUP(D4457,プログラムデータ!A:N,14,0),"")</f>
        <v/>
      </c>
      <c r="L4457" t="str">
        <f t="shared" si="139"/>
        <v xml:space="preserve">    </v>
      </c>
      <c r="M4457" t="str">
        <f>IFERROR(VLOOKUP(J4457,色々!M:P,4,0),"")</f>
        <v/>
      </c>
      <c r="N4457" t="str">
        <f>IFERROR(記録__2[[#This Row],[競技番号]],"")</f>
        <v/>
      </c>
      <c r="O4457" t="str">
        <f>IFERROR(記録__2[[#This Row],[選手番号]],"")</f>
        <v/>
      </c>
    </row>
    <row r="4458" spans="1:15" x14ac:dyDescent="0.2">
      <c r="A4458" t="str">
        <f>IFERROR(VLOOKUP(N4458,プログラム!B:C,2,0),"")</f>
        <v/>
      </c>
      <c r="B4458" t="str">
        <f t="shared" si="138"/>
        <v/>
      </c>
      <c r="C4458" t="str">
        <f>IFERROR(VLOOKUP(B4458,チーム番号!E:F,2,0),"")</f>
        <v/>
      </c>
      <c r="D4458" t="str">
        <f>IFERROR(VLOOKUP(N4458,プログラム!B:C,2,0),"")</f>
        <v/>
      </c>
      <c r="E4458" t="str">
        <f>IFERROR(記録__2[[#This Row],[組]],"")</f>
        <v/>
      </c>
      <c r="F4458" t="str">
        <f>IFERROR(記録__2[[#This Row],[水路]],"")</f>
        <v/>
      </c>
      <c r="G4458" t="str">
        <f>IFERROR(VLOOKUP(D4458,プログラムデータ!A:N,12,0),"")</f>
        <v/>
      </c>
      <c r="H4458" t="str">
        <f>IFERROR(VLOOKUP(D4458,プログラムデータ!A:N,13,0),"")</f>
        <v/>
      </c>
      <c r="I4458" t="str">
        <f>IFERROR(VLOOKUP(D4458,プログラムデータ!A:N,11,0),"")</f>
        <v/>
      </c>
      <c r="J4458" t="str">
        <f>IFERROR(VLOOKUP(D4458,プログラムデータ!A:N,10,0),"")</f>
        <v/>
      </c>
      <c r="K4458" t="str">
        <f>IFERROR(VLOOKUP(D4458,プログラムデータ!A:N,14,0),"")</f>
        <v/>
      </c>
      <c r="L4458" t="str">
        <f t="shared" si="139"/>
        <v xml:space="preserve">    </v>
      </c>
      <c r="M4458" t="str">
        <f>IFERROR(VLOOKUP(J4458,色々!M:P,4,0),"")</f>
        <v/>
      </c>
      <c r="N4458" t="str">
        <f>IFERROR(記録__2[[#This Row],[競技番号]],"")</f>
        <v/>
      </c>
      <c r="O4458" t="str">
        <f>IFERROR(記録__2[[#This Row],[選手番号]],"")</f>
        <v/>
      </c>
    </row>
    <row r="4459" spans="1:15" x14ac:dyDescent="0.2">
      <c r="A4459" t="str">
        <f>IFERROR(VLOOKUP(N4459,プログラム!B:C,2,0),"")</f>
        <v/>
      </c>
      <c r="B4459" t="str">
        <f t="shared" si="138"/>
        <v/>
      </c>
      <c r="C4459" t="str">
        <f>IFERROR(VLOOKUP(B4459,チーム番号!E:F,2,0),"")</f>
        <v/>
      </c>
      <c r="D4459" t="str">
        <f>IFERROR(VLOOKUP(N4459,プログラム!B:C,2,0),"")</f>
        <v/>
      </c>
      <c r="E4459" t="str">
        <f>IFERROR(記録__2[[#This Row],[組]],"")</f>
        <v/>
      </c>
      <c r="F4459" t="str">
        <f>IFERROR(記録__2[[#This Row],[水路]],"")</f>
        <v/>
      </c>
      <c r="G4459" t="str">
        <f>IFERROR(VLOOKUP(D4459,プログラムデータ!A:N,12,0),"")</f>
        <v/>
      </c>
      <c r="H4459" t="str">
        <f>IFERROR(VLOOKUP(D4459,プログラムデータ!A:N,13,0),"")</f>
        <v/>
      </c>
      <c r="I4459" t="str">
        <f>IFERROR(VLOOKUP(D4459,プログラムデータ!A:N,11,0),"")</f>
        <v/>
      </c>
      <c r="J4459" t="str">
        <f>IFERROR(VLOOKUP(D4459,プログラムデータ!A:N,10,0),"")</f>
        <v/>
      </c>
      <c r="K4459" t="str">
        <f>IFERROR(VLOOKUP(D4459,プログラムデータ!A:N,14,0),"")</f>
        <v/>
      </c>
      <c r="L4459" t="str">
        <f t="shared" si="139"/>
        <v xml:space="preserve">    </v>
      </c>
      <c r="M4459" t="str">
        <f>IFERROR(VLOOKUP(J4459,色々!M:P,4,0),"")</f>
        <v/>
      </c>
      <c r="N4459" t="str">
        <f>IFERROR(記録__2[[#This Row],[競技番号]],"")</f>
        <v/>
      </c>
      <c r="O4459" t="str">
        <f>IFERROR(記録__2[[#This Row],[選手番号]],"")</f>
        <v/>
      </c>
    </row>
    <row r="4460" spans="1:15" x14ac:dyDescent="0.2">
      <c r="A4460" t="str">
        <f>IFERROR(VLOOKUP(N4460,プログラム!B:C,2,0),"")</f>
        <v/>
      </c>
      <c r="B4460" t="str">
        <f t="shared" si="138"/>
        <v/>
      </c>
      <c r="C4460" t="str">
        <f>IFERROR(VLOOKUP(B4460,チーム番号!E:F,2,0),"")</f>
        <v/>
      </c>
      <c r="D4460" t="str">
        <f>IFERROR(VLOOKUP(N4460,プログラム!B:C,2,0),"")</f>
        <v/>
      </c>
      <c r="E4460" t="str">
        <f>IFERROR(記録__2[[#This Row],[組]],"")</f>
        <v/>
      </c>
      <c r="F4460" t="str">
        <f>IFERROR(記録__2[[#This Row],[水路]],"")</f>
        <v/>
      </c>
      <c r="G4460" t="str">
        <f>IFERROR(VLOOKUP(D4460,プログラムデータ!A:N,12,0),"")</f>
        <v/>
      </c>
      <c r="H4460" t="str">
        <f>IFERROR(VLOOKUP(D4460,プログラムデータ!A:N,13,0),"")</f>
        <v/>
      </c>
      <c r="I4460" t="str">
        <f>IFERROR(VLOOKUP(D4460,プログラムデータ!A:N,11,0),"")</f>
        <v/>
      </c>
      <c r="J4460" t="str">
        <f>IFERROR(VLOOKUP(D4460,プログラムデータ!A:N,10,0),"")</f>
        <v/>
      </c>
      <c r="K4460" t="str">
        <f>IFERROR(VLOOKUP(D4460,プログラムデータ!A:N,14,0),"")</f>
        <v/>
      </c>
      <c r="L4460" t="str">
        <f t="shared" si="139"/>
        <v xml:space="preserve">    </v>
      </c>
      <c r="M4460" t="str">
        <f>IFERROR(VLOOKUP(J4460,色々!M:P,4,0),"")</f>
        <v/>
      </c>
      <c r="N4460" t="str">
        <f>IFERROR(記録__2[[#This Row],[競技番号]],"")</f>
        <v/>
      </c>
      <c r="O4460" t="str">
        <f>IFERROR(記録__2[[#This Row],[選手番号]],"")</f>
        <v/>
      </c>
    </row>
    <row r="4461" spans="1:15" x14ac:dyDescent="0.2">
      <c r="A4461" t="str">
        <f>IFERROR(VLOOKUP(N4461,プログラム!B:C,2,0),"")</f>
        <v/>
      </c>
      <c r="B4461" t="str">
        <f t="shared" si="138"/>
        <v/>
      </c>
      <c r="C4461" t="str">
        <f>IFERROR(VLOOKUP(B4461,チーム番号!E:F,2,0),"")</f>
        <v/>
      </c>
      <c r="D4461" t="str">
        <f>IFERROR(VLOOKUP(N4461,プログラム!B:C,2,0),"")</f>
        <v/>
      </c>
      <c r="E4461" t="str">
        <f>IFERROR(記録__2[[#This Row],[組]],"")</f>
        <v/>
      </c>
      <c r="F4461" t="str">
        <f>IFERROR(記録__2[[#This Row],[水路]],"")</f>
        <v/>
      </c>
      <c r="G4461" t="str">
        <f>IFERROR(VLOOKUP(D4461,プログラムデータ!A:N,12,0),"")</f>
        <v/>
      </c>
      <c r="H4461" t="str">
        <f>IFERROR(VLOOKUP(D4461,プログラムデータ!A:N,13,0),"")</f>
        <v/>
      </c>
      <c r="I4461" t="str">
        <f>IFERROR(VLOOKUP(D4461,プログラムデータ!A:N,11,0),"")</f>
        <v/>
      </c>
      <c r="J4461" t="str">
        <f>IFERROR(VLOOKUP(D4461,プログラムデータ!A:N,10,0),"")</f>
        <v/>
      </c>
      <c r="K4461" t="str">
        <f>IFERROR(VLOOKUP(D4461,プログラムデータ!A:N,14,0),"")</f>
        <v/>
      </c>
      <c r="L4461" t="str">
        <f t="shared" si="139"/>
        <v xml:space="preserve">    </v>
      </c>
      <c r="M4461" t="str">
        <f>IFERROR(VLOOKUP(J4461,色々!M:P,4,0),"")</f>
        <v/>
      </c>
      <c r="N4461" t="str">
        <f>IFERROR(記録__2[[#This Row],[競技番号]],"")</f>
        <v/>
      </c>
      <c r="O4461" t="str">
        <f>IFERROR(記録__2[[#This Row],[選手番号]],"")</f>
        <v/>
      </c>
    </row>
    <row r="4462" spans="1:15" x14ac:dyDescent="0.2">
      <c r="A4462" t="str">
        <f>IFERROR(VLOOKUP(N4462,プログラム!B:C,2,0),"")</f>
        <v/>
      </c>
      <c r="B4462" t="str">
        <f t="shared" si="138"/>
        <v/>
      </c>
      <c r="C4462" t="str">
        <f>IFERROR(VLOOKUP(B4462,チーム番号!E:F,2,0),"")</f>
        <v/>
      </c>
      <c r="D4462" t="str">
        <f>IFERROR(VLOOKUP(N4462,プログラム!B:C,2,0),"")</f>
        <v/>
      </c>
      <c r="E4462" t="str">
        <f>IFERROR(記録__2[[#This Row],[組]],"")</f>
        <v/>
      </c>
      <c r="F4462" t="str">
        <f>IFERROR(記録__2[[#This Row],[水路]],"")</f>
        <v/>
      </c>
      <c r="G4462" t="str">
        <f>IFERROR(VLOOKUP(D4462,プログラムデータ!A:N,12,0),"")</f>
        <v/>
      </c>
      <c r="H4462" t="str">
        <f>IFERROR(VLOOKUP(D4462,プログラムデータ!A:N,13,0),"")</f>
        <v/>
      </c>
      <c r="I4462" t="str">
        <f>IFERROR(VLOOKUP(D4462,プログラムデータ!A:N,11,0),"")</f>
        <v/>
      </c>
      <c r="J4462" t="str">
        <f>IFERROR(VLOOKUP(D4462,プログラムデータ!A:N,10,0),"")</f>
        <v/>
      </c>
      <c r="K4462" t="str">
        <f>IFERROR(VLOOKUP(D4462,プログラムデータ!A:N,14,0),"")</f>
        <v/>
      </c>
      <c r="L4462" t="str">
        <f t="shared" si="139"/>
        <v xml:space="preserve">    </v>
      </c>
      <c r="M4462" t="str">
        <f>IFERROR(VLOOKUP(J4462,色々!M:P,4,0),"")</f>
        <v/>
      </c>
      <c r="N4462" t="str">
        <f>IFERROR(記録__2[[#This Row],[競技番号]],"")</f>
        <v/>
      </c>
      <c r="O4462" t="str">
        <f>IFERROR(記録__2[[#This Row],[選手番号]],"")</f>
        <v/>
      </c>
    </row>
    <row r="4463" spans="1:15" x14ac:dyDescent="0.2">
      <c r="A4463" t="str">
        <f>IFERROR(VLOOKUP(N4463,プログラム!B:C,2,0),"")</f>
        <v/>
      </c>
      <c r="B4463" t="str">
        <f t="shared" si="138"/>
        <v/>
      </c>
      <c r="C4463" t="str">
        <f>IFERROR(VLOOKUP(B4463,チーム番号!E:F,2,0),"")</f>
        <v/>
      </c>
      <c r="D4463" t="str">
        <f>IFERROR(VLOOKUP(N4463,プログラム!B:C,2,0),"")</f>
        <v/>
      </c>
      <c r="E4463" t="str">
        <f>IFERROR(記録__2[[#This Row],[組]],"")</f>
        <v/>
      </c>
      <c r="F4463" t="str">
        <f>IFERROR(記録__2[[#This Row],[水路]],"")</f>
        <v/>
      </c>
      <c r="G4463" t="str">
        <f>IFERROR(VLOOKUP(D4463,プログラムデータ!A:N,12,0),"")</f>
        <v/>
      </c>
      <c r="H4463" t="str">
        <f>IFERROR(VLOOKUP(D4463,プログラムデータ!A:N,13,0),"")</f>
        <v/>
      </c>
      <c r="I4463" t="str">
        <f>IFERROR(VLOOKUP(D4463,プログラムデータ!A:N,11,0),"")</f>
        <v/>
      </c>
      <c r="J4463" t="str">
        <f>IFERROR(VLOOKUP(D4463,プログラムデータ!A:N,10,0),"")</f>
        <v/>
      </c>
      <c r="K4463" t="str">
        <f>IFERROR(VLOOKUP(D4463,プログラムデータ!A:N,14,0),"")</f>
        <v/>
      </c>
      <c r="L4463" t="str">
        <f t="shared" si="139"/>
        <v xml:space="preserve">    </v>
      </c>
      <c r="M4463" t="str">
        <f>IFERROR(VLOOKUP(J4463,色々!M:P,4,0),"")</f>
        <v/>
      </c>
      <c r="N4463" t="str">
        <f>IFERROR(記録__2[[#This Row],[競技番号]],"")</f>
        <v/>
      </c>
      <c r="O4463" t="str">
        <f>IFERROR(記録__2[[#This Row],[選手番号]],"")</f>
        <v/>
      </c>
    </row>
    <row r="4464" spans="1:15" x14ac:dyDescent="0.2">
      <c r="A4464" t="str">
        <f>IFERROR(VLOOKUP(N4464,プログラム!B:C,2,0),"")</f>
        <v/>
      </c>
      <c r="B4464" t="str">
        <f t="shared" si="138"/>
        <v/>
      </c>
      <c r="C4464" t="str">
        <f>IFERROR(VLOOKUP(B4464,チーム番号!E:F,2,0),"")</f>
        <v/>
      </c>
      <c r="D4464" t="str">
        <f>IFERROR(VLOOKUP(N4464,プログラム!B:C,2,0),"")</f>
        <v/>
      </c>
      <c r="E4464" t="str">
        <f>IFERROR(記録__2[[#This Row],[組]],"")</f>
        <v/>
      </c>
      <c r="F4464" t="str">
        <f>IFERROR(記録__2[[#This Row],[水路]],"")</f>
        <v/>
      </c>
      <c r="G4464" t="str">
        <f>IFERROR(VLOOKUP(D4464,プログラムデータ!A:N,12,0),"")</f>
        <v/>
      </c>
      <c r="H4464" t="str">
        <f>IFERROR(VLOOKUP(D4464,プログラムデータ!A:N,13,0),"")</f>
        <v/>
      </c>
      <c r="I4464" t="str">
        <f>IFERROR(VLOOKUP(D4464,プログラムデータ!A:N,11,0),"")</f>
        <v/>
      </c>
      <c r="J4464" t="str">
        <f>IFERROR(VLOOKUP(D4464,プログラムデータ!A:N,10,0),"")</f>
        <v/>
      </c>
      <c r="K4464" t="str">
        <f>IFERROR(VLOOKUP(D4464,プログラムデータ!A:N,14,0),"")</f>
        <v/>
      </c>
      <c r="L4464" t="str">
        <f t="shared" si="139"/>
        <v xml:space="preserve">    </v>
      </c>
      <c r="M4464" t="str">
        <f>IFERROR(VLOOKUP(J4464,色々!M:P,4,0),"")</f>
        <v/>
      </c>
      <c r="N4464" t="str">
        <f>IFERROR(記録__2[[#This Row],[競技番号]],"")</f>
        <v/>
      </c>
      <c r="O4464" t="str">
        <f>IFERROR(記録__2[[#This Row],[選手番号]],"")</f>
        <v/>
      </c>
    </row>
    <row r="4465" spans="1:15" x14ac:dyDescent="0.2">
      <c r="A4465" t="str">
        <f>IFERROR(VLOOKUP(N4465,プログラム!B:C,2,0),"")</f>
        <v/>
      </c>
      <c r="B4465" t="str">
        <f t="shared" si="138"/>
        <v/>
      </c>
      <c r="C4465" t="str">
        <f>IFERROR(VLOOKUP(B4465,チーム番号!E:F,2,0),"")</f>
        <v/>
      </c>
      <c r="D4465" t="str">
        <f>IFERROR(VLOOKUP(N4465,プログラム!B:C,2,0),"")</f>
        <v/>
      </c>
      <c r="E4465" t="str">
        <f>IFERROR(記録__2[[#This Row],[組]],"")</f>
        <v/>
      </c>
      <c r="F4465" t="str">
        <f>IFERROR(記録__2[[#This Row],[水路]],"")</f>
        <v/>
      </c>
      <c r="G4465" t="str">
        <f>IFERROR(VLOOKUP(D4465,プログラムデータ!A:N,12,0),"")</f>
        <v/>
      </c>
      <c r="H4465" t="str">
        <f>IFERROR(VLOOKUP(D4465,プログラムデータ!A:N,13,0),"")</f>
        <v/>
      </c>
      <c r="I4465" t="str">
        <f>IFERROR(VLOOKUP(D4465,プログラムデータ!A:N,11,0),"")</f>
        <v/>
      </c>
      <c r="J4465" t="str">
        <f>IFERROR(VLOOKUP(D4465,プログラムデータ!A:N,10,0),"")</f>
        <v/>
      </c>
      <c r="K4465" t="str">
        <f>IFERROR(VLOOKUP(D4465,プログラムデータ!A:N,14,0),"")</f>
        <v/>
      </c>
      <c r="L4465" t="str">
        <f t="shared" si="139"/>
        <v xml:space="preserve">    </v>
      </c>
      <c r="M4465" t="str">
        <f>IFERROR(VLOOKUP(J4465,色々!M:P,4,0),"")</f>
        <v/>
      </c>
      <c r="N4465" t="str">
        <f>IFERROR(記録__2[[#This Row],[競技番号]],"")</f>
        <v/>
      </c>
      <c r="O4465" t="str">
        <f>IFERROR(記録__2[[#This Row],[選手番号]],"")</f>
        <v/>
      </c>
    </row>
    <row r="4466" spans="1:15" x14ac:dyDescent="0.2">
      <c r="A4466" t="str">
        <f>IFERROR(VLOOKUP(N4466,プログラム!B:C,2,0),"")</f>
        <v/>
      </c>
      <c r="B4466" t="str">
        <f t="shared" si="138"/>
        <v/>
      </c>
      <c r="C4466" t="str">
        <f>IFERROR(VLOOKUP(B4466,チーム番号!E:F,2,0),"")</f>
        <v/>
      </c>
      <c r="D4466" t="str">
        <f>IFERROR(VLOOKUP(N4466,プログラム!B:C,2,0),"")</f>
        <v/>
      </c>
      <c r="E4466" t="str">
        <f>IFERROR(記録__2[[#This Row],[組]],"")</f>
        <v/>
      </c>
      <c r="F4466" t="str">
        <f>IFERROR(記録__2[[#This Row],[水路]],"")</f>
        <v/>
      </c>
      <c r="G4466" t="str">
        <f>IFERROR(VLOOKUP(D4466,プログラムデータ!A:N,12,0),"")</f>
        <v/>
      </c>
      <c r="H4466" t="str">
        <f>IFERROR(VLOOKUP(D4466,プログラムデータ!A:N,13,0),"")</f>
        <v/>
      </c>
      <c r="I4466" t="str">
        <f>IFERROR(VLOOKUP(D4466,プログラムデータ!A:N,11,0),"")</f>
        <v/>
      </c>
      <c r="J4466" t="str">
        <f>IFERROR(VLOOKUP(D4466,プログラムデータ!A:N,10,0),"")</f>
        <v/>
      </c>
      <c r="K4466" t="str">
        <f>IFERROR(VLOOKUP(D4466,プログラムデータ!A:N,14,0),"")</f>
        <v/>
      </c>
      <c r="L4466" t="str">
        <f t="shared" si="139"/>
        <v xml:space="preserve">    </v>
      </c>
      <c r="M4466" t="str">
        <f>IFERROR(VLOOKUP(J4466,色々!M:P,4,0),"")</f>
        <v/>
      </c>
      <c r="N4466" t="str">
        <f>IFERROR(記録__2[[#This Row],[競技番号]],"")</f>
        <v/>
      </c>
      <c r="O4466" t="str">
        <f>IFERROR(記録__2[[#This Row],[選手番号]],"")</f>
        <v/>
      </c>
    </row>
    <row r="4467" spans="1:15" x14ac:dyDescent="0.2">
      <c r="A4467" t="str">
        <f>IFERROR(VLOOKUP(N4467,プログラム!B:C,2,0),"")</f>
        <v/>
      </c>
      <c r="B4467" t="str">
        <f t="shared" si="138"/>
        <v/>
      </c>
      <c r="C4467" t="str">
        <f>IFERROR(VLOOKUP(B4467,チーム番号!E:F,2,0),"")</f>
        <v/>
      </c>
      <c r="D4467" t="str">
        <f>IFERROR(VLOOKUP(N4467,プログラム!B:C,2,0),"")</f>
        <v/>
      </c>
      <c r="E4467" t="str">
        <f>IFERROR(記録__2[[#This Row],[組]],"")</f>
        <v/>
      </c>
      <c r="F4467" t="str">
        <f>IFERROR(記録__2[[#This Row],[水路]],"")</f>
        <v/>
      </c>
      <c r="G4467" t="str">
        <f>IFERROR(VLOOKUP(D4467,プログラムデータ!A:N,12,0),"")</f>
        <v/>
      </c>
      <c r="H4467" t="str">
        <f>IFERROR(VLOOKUP(D4467,プログラムデータ!A:N,13,0),"")</f>
        <v/>
      </c>
      <c r="I4467" t="str">
        <f>IFERROR(VLOOKUP(D4467,プログラムデータ!A:N,11,0),"")</f>
        <v/>
      </c>
      <c r="J4467" t="str">
        <f>IFERROR(VLOOKUP(D4467,プログラムデータ!A:N,10,0),"")</f>
        <v/>
      </c>
      <c r="K4467" t="str">
        <f>IFERROR(VLOOKUP(D4467,プログラムデータ!A:N,14,0),"")</f>
        <v/>
      </c>
      <c r="L4467" t="str">
        <f t="shared" si="139"/>
        <v xml:space="preserve">    </v>
      </c>
      <c r="M4467" t="str">
        <f>IFERROR(VLOOKUP(J4467,色々!M:P,4,0),"")</f>
        <v/>
      </c>
      <c r="N4467" t="str">
        <f>IFERROR(記録__2[[#This Row],[競技番号]],"")</f>
        <v/>
      </c>
      <c r="O4467" t="str">
        <f>IFERROR(記録__2[[#This Row],[選手番号]],"")</f>
        <v/>
      </c>
    </row>
    <row r="4468" spans="1:15" x14ac:dyDescent="0.2">
      <c r="A4468" t="str">
        <f>IFERROR(VLOOKUP(N4468,プログラム!B:C,2,0),"")</f>
        <v/>
      </c>
      <c r="B4468" t="str">
        <f t="shared" si="138"/>
        <v/>
      </c>
      <c r="C4468" t="str">
        <f>IFERROR(VLOOKUP(B4468,チーム番号!E:F,2,0),"")</f>
        <v/>
      </c>
      <c r="D4468" t="str">
        <f>IFERROR(VLOOKUP(N4468,プログラム!B:C,2,0),"")</f>
        <v/>
      </c>
      <c r="E4468" t="str">
        <f>IFERROR(記録__2[[#This Row],[組]],"")</f>
        <v/>
      </c>
      <c r="F4468" t="str">
        <f>IFERROR(記録__2[[#This Row],[水路]],"")</f>
        <v/>
      </c>
      <c r="G4468" t="str">
        <f>IFERROR(VLOOKUP(D4468,プログラムデータ!A:N,12,0),"")</f>
        <v/>
      </c>
      <c r="H4468" t="str">
        <f>IFERROR(VLOOKUP(D4468,プログラムデータ!A:N,13,0),"")</f>
        <v/>
      </c>
      <c r="I4468" t="str">
        <f>IFERROR(VLOOKUP(D4468,プログラムデータ!A:N,11,0),"")</f>
        <v/>
      </c>
      <c r="J4468" t="str">
        <f>IFERROR(VLOOKUP(D4468,プログラムデータ!A:N,10,0),"")</f>
        <v/>
      </c>
      <c r="K4468" t="str">
        <f>IFERROR(VLOOKUP(D4468,プログラムデータ!A:N,14,0),"")</f>
        <v/>
      </c>
      <c r="L4468" t="str">
        <f t="shared" si="139"/>
        <v xml:space="preserve">    </v>
      </c>
      <c r="M4468" t="str">
        <f>IFERROR(VLOOKUP(J4468,色々!M:P,4,0),"")</f>
        <v/>
      </c>
      <c r="N4468" t="str">
        <f>IFERROR(記録__2[[#This Row],[競技番号]],"")</f>
        <v/>
      </c>
      <c r="O4468" t="str">
        <f>IFERROR(記録__2[[#This Row],[選手番号]],"")</f>
        <v/>
      </c>
    </row>
    <row r="4469" spans="1:15" x14ac:dyDescent="0.2">
      <c r="A4469" t="str">
        <f>IFERROR(VLOOKUP(N4469,プログラム!B:C,2,0),"")</f>
        <v/>
      </c>
      <c r="B4469" t="str">
        <f t="shared" si="138"/>
        <v/>
      </c>
      <c r="C4469" t="str">
        <f>IFERROR(VLOOKUP(B4469,チーム番号!E:F,2,0),"")</f>
        <v/>
      </c>
      <c r="D4469" t="str">
        <f>IFERROR(VLOOKUP(N4469,プログラム!B:C,2,0),"")</f>
        <v/>
      </c>
      <c r="E4469" t="str">
        <f>IFERROR(記録__2[[#This Row],[組]],"")</f>
        <v/>
      </c>
      <c r="F4469" t="str">
        <f>IFERROR(記録__2[[#This Row],[水路]],"")</f>
        <v/>
      </c>
      <c r="G4469" t="str">
        <f>IFERROR(VLOOKUP(D4469,プログラムデータ!A:N,12,0),"")</f>
        <v/>
      </c>
      <c r="H4469" t="str">
        <f>IFERROR(VLOOKUP(D4469,プログラムデータ!A:N,13,0),"")</f>
        <v/>
      </c>
      <c r="I4469" t="str">
        <f>IFERROR(VLOOKUP(D4469,プログラムデータ!A:N,11,0),"")</f>
        <v/>
      </c>
      <c r="J4469" t="str">
        <f>IFERROR(VLOOKUP(D4469,プログラムデータ!A:N,10,0),"")</f>
        <v/>
      </c>
      <c r="K4469" t="str">
        <f>IFERROR(VLOOKUP(D4469,プログラムデータ!A:N,14,0),"")</f>
        <v/>
      </c>
      <c r="L4469" t="str">
        <f t="shared" si="139"/>
        <v xml:space="preserve">    </v>
      </c>
      <c r="M4469" t="str">
        <f>IFERROR(VLOOKUP(J4469,色々!M:P,4,0),"")</f>
        <v/>
      </c>
      <c r="N4469" t="str">
        <f>IFERROR(記録__2[[#This Row],[競技番号]],"")</f>
        <v/>
      </c>
      <c r="O4469" t="str">
        <f>IFERROR(記録__2[[#This Row],[選手番号]],"")</f>
        <v/>
      </c>
    </row>
    <row r="4470" spans="1:15" x14ac:dyDescent="0.2">
      <c r="A4470" t="str">
        <f>IFERROR(VLOOKUP(N4470,プログラム!B:C,2,0),"")</f>
        <v/>
      </c>
      <c r="B4470" t="str">
        <f t="shared" si="138"/>
        <v/>
      </c>
      <c r="C4470" t="str">
        <f>IFERROR(VLOOKUP(B4470,チーム番号!E:F,2,0),"")</f>
        <v/>
      </c>
      <c r="D4470" t="str">
        <f>IFERROR(VLOOKUP(N4470,プログラム!B:C,2,0),"")</f>
        <v/>
      </c>
      <c r="E4470" t="str">
        <f>IFERROR(記録__2[[#This Row],[組]],"")</f>
        <v/>
      </c>
      <c r="F4470" t="str">
        <f>IFERROR(記録__2[[#This Row],[水路]],"")</f>
        <v/>
      </c>
      <c r="G4470" t="str">
        <f>IFERROR(VLOOKUP(D4470,プログラムデータ!A:N,12,0),"")</f>
        <v/>
      </c>
      <c r="H4470" t="str">
        <f>IFERROR(VLOOKUP(D4470,プログラムデータ!A:N,13,0),"")</f>
        <v/>
      </c>
      <c r="I4470" t="str">
        <f>IFERROR(VLOOKUP(D4470,プログラムデータ!A:N,11,0),"")</f>
        <v/>
      </c>
      <c r="J4470" t="str">
        <f>IFERROR(VLOOKUP(D4470,プログラムデータ!A:N,10,0),"")</f>
        <v/>
      </c>
      <c r="K4470" t="str">
        <f>IFERROR(VLOOKUP(D4470,プログラムデータ!A:N,14,0),"")</f>
        <v/>
      </c>
      <c r="L4470" t="str">
        <f t="shared" si="139"/>
        <v xml:space="preserve">    </v>
      </c>
      <c r="M4470" t="str">
        <f>IFERROR(VLOOKUP(J4470,色々!M:P,4,0),"")</f>
        <v/>
      </c>
      <c r="N4470" t="str">
        <f>IFERROR(記録__2[[#This Row],[競技番号]],"")</f>
        <v/>
      </c>
      <c r="O4470" t="str">
        <f>IFERROR(記録__2[[#This Row],[選手番号]],"")</f>
        <v/>
      </c>
    </row>
    <row r="4471" spans="1:15" x14ac:dyDescent="0.2">
      <c r="A4471" t="str">
        <f>IFERROR(VLOOKUP(N4471,プログラム!B:C,2,0),"")</f>
        <v/>
      </c>
      <c r="B4471" t="str">
        <f t="shared" si="138"/>
        <v/>
      </c>
      <c r="C4471" t="str">
        <f>IFERROR(VLOOKUP(B4471,チーム番号!E:F,2,0),"")</f>
        <v/>
      </c>
      <c r="D4471" t="str">
        <f>IFERROR(VLOOKUP(N4471,プログラム!B:C,2,0),"")</f>
        <v/>
      </c>
      <c r="E4471" t="str">
        <f>IFERROR(記録__2[[#This Row],[組]],"")</f>
        <v/>
      </c>
      <c r="F4471" t="str">
        <f>IFERROR(記録__2[[#This Row],[水路]],"")</f>
        <v/>
      </c>
      <c r="G4471" t="str">
        <f>IFERROR(VLOOKUP(D4471,プログラムデータ!A:N,12,0),"")</f>
        <v/>
      </c>
      <c r="H4471" t="str">
        <f>IFERROR(VLOOKUP(D4471,プログラムデータ!A:N,13,0),"")</f>
        <v/>
      </c>
      <c r="I4471" t="str">
        <f>IFERROR(VLOOKUP(D4471,プログラムデータ!A:N,11,0),"")</f>
        <v/>
      </c>
      <c r="J4471" t="str">
        <f>IFERROR(VLOOKUP(D4471,プログラムデータ!A:N,10,0),"")</f>
        <v/>
      </c>
      <c r="K4471" t="str">
        <f>IFERROR(VLOOKUP(D4471,プログラムデータ!A:N,14,0),"")</f>
        <v/>
      </c>
      <c r="L4471" t="str">
        <f t="shared" si="139"/>
        <v xml:space="preserve">    </v>
      </c>
      <c r="M4471" t="str">
        <f>IFERROR(VLOOKUP(J4471,色々!M:P,4,0),"")</f>
        <v/>
      </c>
      <c r="N4471" t="str">
        <f>IFERROR(記録__2[[#This Row],[競技番号]],"")</f>
        <v/>
      </c>
      <c r="O4471" t="str">
        <f>IFERROR(記録__2[[#This Row],[選手番号]],"")</f>
        <v/>
      </c>
    </row>
    <row r="4472" spans="1:15" x14ac:dyDescent="0.2">
      <c r="A4472" t="str">
        <f>IFERROR(VLOOKUP(N4472,プログラム!B:C,2,0),"")</f>
        <v/>
      </c>
      <c r="B4472" t="str">
        <f t="shared" si="138"/>
        <v/>
      </c>
      <c r="C4472" t="str">
        <f>IFERROR(VLOOKUP(B4472,チーム番号!E:F,2,0),"")</f>
        <v/>
      </c>
      <c r="D4472" t="str">
        <f>IFERROR(VLOOKUP(N4472,プログラム!B:C,2,0),"")</f>
        <v/>
      </c>
      <c r="E4472" t="str">
        <f>IFERROR(記録__2[[#This Row],[組]],"")</f>
        <v/>
      </c>
      <c r="F4472" t="str">
        <f>IFERROR(記録__2[[#This Row],[水路]],"")</f>
        <v/>
      </c>
      <c r="G4472" t="str">
        <f>IFERROR(VLOOKUP(D4472,プログラムデータ!A:N,12,0),"")</f>
        <v/>
      </c>
      <c r="H4472" t="str">
        <f>IFERROR(VLOOKUP(D4472,プログラムデータ!A:N,13,0),"")</f>
        <v/>
      </c>
      <c r="I4472" t="str">
        <f>IFERROR(VLOOKUP(D4472,プログラムデータ!A:N,11,0),"")</f>
        <v/>
      </c>
      <c r="J4472" t="str">
        <f>IFERROR(VLOOKUP(D4472,プログラムデータ!A:N,10,0),"")</f>
        <v/>
      </c>
      <c r="K4472" t="str">
        <f>IFERROR(VLOOKUP(D4472,プログラムデータ!A:N,14,0),"")</f>
        <v/>
      </c>
      <c r="L4472" t="str">
        <f t="shared" si="139"/>
        <v xml:space="preserve">    </v>
      </c>
      <c r="M4472" t="str">
        <f>IFERROR(VLOOKUP(J4472,色々!M:P,4,0),"")</f>
        <v/>
      </c>
      <c r="N4472" t="str">
        <f>IFERROR(記録__2[[#This Row],[競技番号]],"")</f>
        <v/>
      </c>
      <c r="O4472" t="str">
        <f>IFERROR(記録__2[[#This Row],[選手番号]],"")</f>
        <v/>
      </c>
    </row>
    <row r="4473" spans="1:15" x14ac:dyDescent="0.2">
      <c r="A4473" t="str">
        <f>IFERROR(VLOOKUP(N4473,プログラム!B:C,2,0),"")</f>
        <v/>
      </c>
      <c r="B4473" t="str">
        <f t="shared" si="138"/>
        <v/>
      </c>
      <c r="C4473" t="str">
        <f>IFERROR(VLOOKUP(B4473,チーム番号!E:F,2,0),"")</f>
        <v/>
      </c>
      <c r="D4473" t="str">
        <f>IFERROR(VLOOKUP(N4473,プログラム!B:C,2,0),"")</f>
        <v/>
      </c>
      <c r="E4473" t="str">
        <f>IFERROR(記録__2[[#This Row],[組]],"")</f>
        <v/>
      </c>
      <c r="F4473" t="str">
        <f>IFERROR(記録__2[[#This Row],[水路]],"")</f>
        <v/>
      </c>
      <c r="G4473" t="str">
        <f>IFERROR(VLOOKUP(D4473,プログラムデータ!A:N,12,0),"")</f>
        <v/>
      </c>
      <c r="H4473" t="str">
        <f>IFERROR(VLOOKUP(D4473,プログラムデータ!A:N,13,0),"")</f>
        <v/>
      </c>
      <c r="I4473" t="str">
        <f>IFERROR(VLOOKUP(D4473,プログラムデータ!A:N,11,0),"")</f>
        <v/>
      </c>
      <c r="J4473" t="str">
        <f>IFERROR(VLOOKUP(D4473,プログラムデータ!A:N,10,0),"")</f>
        <v/>
      </c>
      <c r="K4473" t="str">
        <f>IFERROR(VLOOKUP(D4473,プログラムデータ!A:N,14,0),"")</f>
        <v/>
      </c>
      <c r="L4473" t="str">
        <f t="shared" si="139"/>
        <v xml:space="preserve">    </v>
      </c>
      <c r="M4473" t="str">
        <f>IFERROR(VLOOKUP(J4473,色々!M:P,4,0),"")</f>
        <v/>
      </c>
      <c r="N4473" t="str">
        <f>IFERROR(記録__2[[#This Row],[競技番号]],"")</f>
        <v/>
      </c>
      <c r="O4473" t="str">
        <f>IFERROR(記録__2[[#This Row],[選手番号]],"")</f>
        <v/>
      </c>
    </row>
    <row r="4474" spans="1:15" x14ac:dyDescent="0.2">
      <c r="A4474" t="str">
        <f>IFERROR(VLOOKUP(N4474,プログラム!B:C,2,0),"")</f>
        <v/>
      </c>
      <c r="B4474" t="str">
        <f t="shared" si="138"/>
        <v/>
      </c>
      <c r="C4474" t="str">
        <f>IFERROR(VLOOKUP(B4474,チーム番号!E:F,2,0),"")</f>
        <v/>
      </c>
      <c r="D4474" t="str">
        <f>IFERROR(VLOOKUP(N4474,プログラム!B:C,2,0),"")</f>
        <v/>
      </c>
      <c r="E4474" t="str">
        <f>IFERROR(記録__2[[#This Row],[組]],"")</f>
        <v/>
      </c>
      <c r="F4474" t="str">
        <f>IFERROR(記録__2[[#This Row],[水路]],"")</f>
        <v/>
      </c>
      <c r="G4474" t="str">
        <f>IFERROR(VLOOKUP(D4474,プログラムデータ!A:N,12,0),"")</f>
        <v/>
      </c>
      <c r="H4474" t="str">
        <f>IFERROR(VLOOKUP(D4474,プログラムデータ!A:N,13,0),"")</f>
        <v/>
      </c>
      <c r="I4474" t="str">
        <f>IFERROR(VLOOKUP(D4474,プログラムデータ!A:N,11,0),"")</f>
        <v/>
      </c>
      <c r="J4474" t="str">
        <f>IFERROR(VLOOKUP(D4474,プログラムデータ!A:N,10,0),"")</f>
        <v/>
      </c>
      <c r="K4474" t="str">
        <f>IFERROR(VLOOKUP(D4474,プログラムデータ!A:N,14,0),"")</f>
        <v/>
      </c>
      <c r="L4474" t="str">
        <f t="shared" si="139"/>
        <v xml:space="preserve">    </v>
      </c>
      <c r="M4474" t="str">
        <f>IFERROR(VLOOKUP(J4474,色々!M:P,4,0),"")</f>
        <v/>
      </c>
      <c r="N4474" t="str">
        <f>IFERROR(記録__2[[#This Row],[競技番号]],"")</f>
        <v/>
      </c>
      <c r="O4474" t="str">
        <f>IFERROR(記録__2[[#This Row],[選手番号]],"")</f>
        <v/>
      </c>
    </row>
    <row r="4475" spans="1:15" x14ac:dyDescent="0.2">
      <c r="A4475" t="str">
        <f>IFERROR(VLOOKUP(N4475,プログラム!B:C,2,0),"")</f>
        <v/>
      </c>
      <c r="B4475" t="str">
        <f t="shared" si="138"/>
        <v/>
      </c>
      <c r="C4475" t="str">
        <f>IFERROR(VLOOKUP(B4475,チーム番号!E:F,2,0),"")</f>
        <v/>
      </c>
      <c r="D4475" t="str">
        <f>IFERROR(VLOOKUP(N4475,プログラム!B:C,2,0),"")</f>
        <v/>
      </c>
      <c r="E4475" t="str">
        <f>IFERROR(記録__2[[#This Row],[組]],"")</f>
        <v/>
      </c>
      <c r="F4475" t="str">
        <f>IFERROR(記録__2[[#This Row],[水路]],"")</f>
        <v/>
      </c>
      <c r="G4475" t="str">
        <f>IFERROR(VLOOKUP(D4475,プログラムデータ!A:N,12,0),"")</f>
        <v/>
      </c>
      <c r="H4475" t="str">
        <f>IFERROR(VLOOKUP(D4475,プログラムデータ!A:N,13,0),"")</f>
        <v/>
      </c>
      <c r="I4475" t="str">
        <f>IFERROR(VLOOKUP(D4475,プログラムデータ!A:N,11,0),"")</f>
        <v/>
      </c>
      <c r="J4475" t="str">
        <f>IFERROR(VLOOKUP(D4475,プログラムデータ!A:N,10,0),"")</f>
        <v/>
      </c>
      <c r="K4475" t="str">
        <f>IFERROR(VLOOKUP(D4475,プログラムデータ!A:N,14,0),"")</f>
        <v/>
      </c>
      <c r="L4475" t="str">
        <f t="shared" si="139"/>
        <v xml:space="preserve">    </v>
      </c>
      <c r="M4475" t="str">
        <f>IFERROR(VLOOKUP(J4475,色々!M:P,4,0),"")</f>
        <v/>
      </c>
      <c r="N4475" t="str">
        <f>IFERROR(記録__2[[#This Row],[競技番号]],"")</f>
        <v/>
      </c>
      <c r="O4475" t="str">
        <f>IFERROR(記録__2[[#This Row],[選手番号]],"")</f>
        <v/>
      </c>
    </row>
    <row r="4476" spans="1:15" x14ac:dyDescent="0.2">
      <c r="A4476" t="str">
        <f>IFERROR(VLOOKUP(N4476,プログラム!B:C,2,0),"")</f>
        <v/>
      </c>
      <c r="B4476" t="str">
        <f t="shared" si="138"/>
        <v/>
      </c>
      <c r="C4476" t="str">
        <f>IFERROR(VLOOKUP(B4476,チーム番号!E:F,2,0),"")</f>
        <v/>
      </c>
      <c r="D4476" t="str">
        <f>IFERROR(VLOOKUP(N4476,プログラム!B:C,2,0),"")</f>
        <v/>
      </c>
      <c r="E4476" t="str">
        <f>IFERROR(記録__2[[#This Row],[組]],"")</f>
        <v/>
      </c>
      <c r="F4476" t="str">
        <f>IFERROR(記録__2[[#This Row],[水路]],"")</f>
        <v/>
      </c>
      <c r="G4476" t="str">
        <f>IFERROR(VLOOKUP(D4476,プログラムデータ!A:N,12,0),"")</f>
        <v/>
      </c>
      <c r="H4476" t="str">
        <f>IFERROR(VLOOKUP(D4476,プログラムデータ!A:N,13,0),"")</f>
        <v/>
      </c>
      <c r="I4476" t="str">
        <f>IFERROR(VLOOKUP(D4476,プログラムデータ!A:N,11,0),"")</f>
        <v/>
      </c>
      <c r="J4476" t="str">
        <f>IFERROR(VLOOKUP(D4476,プログラムデータ!A:N,10,0),"")</f>
        <v/>
      </c>
      <c r="K4476" t="str">
        <f>IFERROR(VLOOKUP(D4476,プログラムデータ!A:N,14,0),"")</f>
        <v/>
      </c>
      <c r="L4476" t="str">
        <f t="shared" si="139"/>
        <v xml:space="preserve">    </v>
      </c>
      <c r="M4476" t="str">
        <f>IFERROR(VLOOKUP(J4476,色々!M:P,4,0),"")</f>
        <v/>
      </c>
      <c r="N4476" t="str">
        <f>IFERROR(記録__2[[#This Row],[競技番号]],"")</f>
        <v/>
      </c>
      <c r="O4476" t="str">
        <f>IFERROR(記録__2[[#This Row],[選手番号]],"")</f>
        <v/>
      </c>
    </row>
    <row r="4477" spans="1:15" x14ac:dyDescent="0.2">
      <c r="A4477" t="str">
        <f>IFERROR(VLOOKUP(N4477,プログラム!B:C,2,0),"")</f>
        <v/>
      </c>
      <c r="B4477" t="str">
        <f t="shared" si="138"/>
        <v/>
      </c>
      <c r="C4477" t="str">
        <f>IFERROR(VLOOKUP(B4477,チーム番号!E:F,2,0),"")</f>
        <v/>
      </c>
      <c r="D4477" t="str">
        <f>IFERROR(VLOOKUP(N4477,プログラム!B:C,2,0),"")</f>
        <v/>
      </c>
      <c r="E4477" t="str">
        <f>IFERROR(記録__2[[#This Row],[組]],"")</f>
        <v/>
      </c>
      <c r="F4477" t="str">
        <f>IFERROR(記録__2[[#This Row],[水路]],"")</f>
        <v/>
      </c>
      <c r="G4477" t="str">
        <f>IFERROR(VLOOKUP(D4477,プログラムデータ!A:N,12,0),"")</f>
        <v/>
      </c>
      <c r="H4477" t="str">
        <f>IFERROR(VLOOKUP(D4477,プログラムデータ!A:N,13,0),"")</f>
        <v/>
      </c>
      <c r="I4477" t="str">
        <f>IFERROR(VLOOKUP(D4477,プログラムデータ!A:N,11,0),"")</f>
        <v/>
      </c>
      <c r="J4477" t="str">
        <f>IFERROR(VLOOKUP(D4477,プログラムデータ!A:N,10,0),"")</f>
        <v/>
      </c>
      <c r="K4477" t="str">
        <f>IFERROR(VLOOKUP(D4477,プログラムデータ!A:N,14,0),"")</f>
        <v/>
      </c>
      <c r="L4477" t="str">
        <f t="shared" si="139"/>
        <v xml:space="preserve">    </v>
      </c>
      <c r="M4477" t="str">
        <f>IFERROR(VLOOKUP(J4477,色々!M:P,4,0),"")</f>
        <v/>
      </c>
      <c r="N4477" t="str">
        <f>IFERROR(記録__2[[#This Row],[競技番号]],"")</f>
        <v/>
      </c>
      <c r="O4477" t="str">
        <f>IFERROR(記録__2[[#This Row],[選手番号]],"")</f>
        <v/>
      </c>
    </row>
    <row r="4478" spans="1:15" x14ac:dyDescent="0.2">
      <c r="A4478" t="str">
        <f>IFERROR(VLOOKUP(N4478,プログラム!B:C,2,0),"")</f>
        <v/>
      </c>
      <c r="B4478" t="str">
        <f t="shared" si="138"/>
        <v/>
      </c>
      <c r="C4478" t="str">
        <f>IFERROR(VLOOKUP(B4478,チーム番号!E:F,2,0),"")</f>
        <v/>
      </c>
      <c r="D4478" t="str">
        <f>IFERROR(VLOOKUP(N4478,プログラム!B:C,2,0),"")</f>
        <v/>
      </c>
      <c r="E4478" t="str">
        <f>IFERROR(記録__2[[#This Row],[組]],"")</f>
        <v/>
      </c>
      <c r="F4478" t="str">
        <f>IFERROR(記録__2[[#This Row],[水路]],"")</f>
        <v/>
      </c>
      <c r="G4478" t="str">
        <f>IFERROR(VLOOKUP(D4478,プログラムデータ!A:N,12,0),"")</f>
        <v/>
      </c>
      <c r="H4478" t="str">
        <f>IFERROR(VLOOKUP(D4478,プログラムデータ!A:N,13,0),"")</f>
        <v/>
      </c>
      <c r="I4478" t="str">
        <f>IFERROR(VLOOKUP(D4478,プログラムデータ!A:N,11,0),"")</f>
        <v/>
      </c>
      <c r="J4478" t="str">
        <f>IFERROR(VLOOKUP(D4478,プログラムデータ!A:N,10,0),"")</f>
        <v/>
      </c>
      <c r="K4478" t="str">
        <f>IFERROR(VLOOKUP(D4478,プログラムデータ!A:N,14,0),"")</f>
        <v/>
      </c>
      <c r="L4478" t="str">
        <f t="shared" si="139"/>
        <v xml:space="preserve">    </v>
      </c>
      <c r="M4478" t="str">
        <f>IFERROR(VLOOKUP(J4478,色々!M:P,4,0),"")</f>
        <v/>
      </c>
      <c r="N4478" t="str">
        <f>IFERROR(記録__2[[#This Row],[競技番号]],"")</f>
        <v/>
      </c>
      <c r="O4478" t="str">
        <f>IFERROR(記録__2[[#This Row],[選手番号]],"")</f>
        <v/>
      </c>
    </row>
    <row r="4479" spans="1:15" x14ac:dyDescent="0.2">
      <c r="A4479" t="str">
        <f>IFERROR(VLOOKUP(N4479,プログラム!B:C,2,0),"")</f>
        <v/>
      </c>
      <c r="B4479" t="str">
        <f t="shared" si="138"/>
        <v/>
      </c>
      <c r="C4479" t="str">
        <f>IFERROR(VLOOKUP(B4479,チーム番号!E:F,2,0),"")</f>
        <v/>
      </c>
      <c r="D4479" t="str">
        <f>IFERROR(VLOOKUP(N4479,プログラム!B:C,2,0),"")</f>
        <v/>
      </c>
      <c r="E4479" t="str">
        <f>IFERROR(記録__2[[#This Row],[組]],"")</f>
        <v/>
      </c>
      <c r="F4479" t="str">
        <f>IFERROR(記録__2[[#This Row],[水路]],"")</f>
        <v/>
      </c>
      <c r="G4479" t="str">
        <f>IFERROR(VLOOKUP(D4479,プログラムデータ!A:N,12,0),"")</f>
        <v/>
      </c>
      <c r="H4479" t="str">
        <f>IFERROR(VLOOKUP(D4479,プログラムデータ!A:N,13,0),"")</f>
        <v/>
      </c>
      <c r="I4479" t="str">
        <f>IFERROR(VLOOKUP(D4479,プログラムデータ!A:N,11,0),"")</f>
        <v/>
      </c>
      <c r="J4479" t="str">
        <f>IFERROR(VLOOKUP(D4479,プログラムデータ!A:N,10,0),"")</f>
        <v/>
      </c>
      <c r="K4479" t="str">
        <f>IFERROR(VLOOKUP(D4479,プログラムデータ!A:N,14,0),"")</f>
        <v/>
      </c>
      <c r="L4479" t="str">
        <f t="shared" si="139"/>
        <v xml:space="preserve">    </v>
      </c>
      <c r="M4479" t="str">
        <f>IFERROR(VLOOKUP(J4479,色々!M:P,4,0),"")</f>
        <v/>
      </c>
      <c r="N4479" t="str">
        <f>IFERROR(記録__2[[#This Row],[競技番号]],"")</f>
        <v/>
      </c>
      <c r="O4479" t="str">
        <f>IFERROR(記録__2[[#This Row],[選手番号]],"")</f>
        <v/>
      </c>
    </row>
    <row r="4480" spans="1:15" x14ac:dyDescent="0.2">
      <c r="A4480" t="str">
        <f>IFERROR(VLOOKUP(N4480,プログラム!B:C,2,0),"")</f>
        <v/>
      </c>
      <c r="B4480" t="str">
        <f t="shared" si="138"/>
        <v/>
      </c>
      <c r="C4480" t="str">
        <f>IFERROR(VLOOKUP(B4480,チーム番号!E:F,2,0),"")</f>
        <v/>
      </c>
      <c r="D4480" t="str">
        <f>IFERROR(VLOOKUP(N4480,プログラム!B:C,2,0),"")</f>
        <v/>
      </c>
      <c r="E4480" t="str">
        <f>IFERROR(記録__2[[#This Row],[組]],"")</f>
        <v/>
      </c>
      <c r="F4480" t="str">
        <f>IFERROR(記録__2[[#This Row],[水路]],"")</f>
        <v/>
      </c>
      <c r="G4480" t="str">
        <f>IFERROR(VLOOKUP(D4480,プログラムデータ!A:N,12,0),"")</f>
        <v/>
      </c>
      <c r="H4480" t="str">
        <f>IFERROR(VLOOKUP(D4480,プログラムデータ!A:N,13,0),"")</f>
        <v/>
      </c>
      <c r="I4480" t="str">
        <f>IFERROR(VLOOKUP(D4480,プログラムデータ!A:N,11,0),"")</f>
        <v/>
      </c>
      <c r="J4480" t="str">
        <f>IFERROR(VLOOKUP(D4480,プログラムデータ!A:N,10,0),"")</f>
        <v/>
      </c>
      <c r="K4480" t="str">
        <f>IFERROR(VLOOKUP(D4480,プログラムデータ!A:N,14,0),"")</f>
        <v/>
      </c>
      <c r="L4480" t="str">
        <f t="shared" si="139"/>
        <v xml:space="preserve">    </v>
      </c>
      <c r="M4480" t="str">
        <f>IFERROR(VLOOKUP(J4480,色々!M:P,4,0),"")</f>
        <v/>
      </c>
      <c r="N4480" t="str">
        <f>IFERROR(記録__2[[#This Row],[競技番号]],"")</f>
        <v/>
      </c>
      <c r="O4480" t="str">
        <f>IFERROR(記録__2[[#This Row],[選手番号]],"")</f>
        <v/>
      </c>
    </row>
    <row r="4481" spans="1:15" x14ac:dyDescent="0.2">
      <c r="A4481" t="str">
        <f>IFERROR(VLOOKUP(N4481,プログラム!B:C,2,0),"")</f>
        <v/>
      </c>
      <c r="B4481" t="str">
        <f t="shared" si="138"/>
        <v/>
      </c>
      <c r="C4481" t="str">
        <f>IFERROR(VLOOKUP(B4481,チーム番号!E:F,2,0),"")</f>
        <v/>
      </c>
      <c r="D4481" t="str">
        <f>IFERROR(VLOOKUP(N4481,プログラム!B:C,2,0),"")</f>
        <v/>
      </c>
      <c r="E4481" t="str">
        <f>IFERROR(記録__2[[#This Row],[組]],"")</f>
        <v/>
      </c>
      <c r="F4481" t="str">
        <f>IFERROR(記録__2[[#This Row],[水路]],"")</f>
        <v/>
      </c>
      <c r="G4481" t="str">
        <f>IFERROR(VLOOKUP(D4481,プログラムデータ!A:N,12,0),"")</f>
        <v/>
      </c>
      <c r="H4481" t="str">
        <f>IFERROR(VLOOKUP(D4481,プログラムデータ!A:N,13,0),"")</f>
        <v/>
      </c>
      <c r="I4481" t="str">
        <f>IFERROR(VLOOKUP(D4481,プログラムデータ!A:N,11,0),"")</f>
        <v/>
      </c>
      <c r="J4481" t="str">
        <f>IFERROR(VLOOKUP(D4481,プログラムデータ!A:N,10,0),"")</f>
        <v/>
      </c>
      <c r="K4481" t="str">
        <f>IFERROR(VLOOKUP(D4481,プログラムデータ!A:N,14,0),"")</f>
        <v/>
      </c>
      <c r="L4481" t="str">
        <f t="shared" si="139"/>
        <v xml:space="preserve">    </v>
      </c>
      <c r="M4481" t="str">
        <f>IFERROR(VLOOKUP(J4481,色々!M:P,4,0),"")</f>
        <v/>
      </c>
      <c r="N4481" t="str">
        <f>IFERROR(記録__2[[#This Row],[競技番号]],"")</f>
        <v/>
      </c>
      <c r="O4481" t="str">
        <f>IFERROR(記録__2[[#This Row],[選手番号]],"")</f>
        <v/>
      </c>
    </row>
    <row r="4482" spans="1:15" x14ac:dyDescent="0.2">
      <c r="A4482" t="str">
        <f>IFERROR(VLOOKUP(N4482,プログラム!B:C,2,0),"")</f>
        <v/>
      </c>
      <c r="B4482" t="str">
        <f t="shared" si="138"/>
        <v/>
      </c>
      <c r="C4482" t="str">
        <f>IFERROR(VLOOKUP(B4482,チーム番号!E:F,2,0),"")</f>
        <v/>
      </c>
      <c r="D4482" t="str">
        <f>IFERROR(VLOOKUP(N4482,プログラム!B:C,2,0),"")</f>
        <v/>
      </c>
      <c r="E4482" t="str">
        <f>IFERROR(記録__2[[#This Row],[組]],"")</f>
        <v/>
      </c>
      <c r="F4482" t="str">
        <f>IFERROR(記録__2[[#This Row],[水路]],"")</f>
        <v/>
      </c>
      <c r="G4482" t="str">
        <f>IFERROR(VLOOKUP(D4482,プログラムデータ!A:N,12,0),"")</f>
        <v/>
      </c>
      <c r="H4482" t="str">
        <f>IFERROR(VLOOKUP(D4482,プログラムデータ!A:N,13,0),"")</f>
        <v/>
      </c>
      <c r="I4482" t="str">
        <f>IFERROR(VLOOKUP(D4482,プログラムデータ!A:N,11,0),"")</f>
        <v/>
      </c>
      <c r="J4482" t="str">
        <f>IFERROR(VLOOKUP(D4482,プログラムデータ!A:N,10,0),"")</f>
        <v/>
      </c>
      <c r="K4482" t="str">
        <f>IFERROR(VLOOKUP(D4482,プログラムデータ!A:N,14,0),"")</f>
        <v/>
      </c>
      <c r="L4482" t="str">
        <f t="shared" si="139"/>
        <v xml:space="preserve">    </v>
      </c>
      <c r="M4482" t="str">
        <f>IFERROR(VLOOKUP(J4482,色々!M:P,4,0),"")</f>
        <v/>
      </c>
      <c r="N4482" t="str">
        <f>IFERROR(記録__2[[#This Row],[競技番号]],"")</f>
        <v/>
      </c>
      <c r="O4482" t="str">
        <f>IFERROR(記録__2[[#This Row],[選手番号]],"")</f>
        <v/>
      </c>
    </row>
    <row r="4483" spans="1:15" x14ac:dyDescent="0.2">
      <c r="A4483" t="str">
        <f>IFERROR(VLOOKUP(N4483,プログラム!B:C,2,0),"")</f>
        <v/>
      </c>
      <c r="B4483" t="str">
        <f t="shared" ref="B4483:B4546" si="140">IFERROR(IF(OR(M4483=6,M4483=7),O4483,""),"")</f>
        <v/>
      </c>
      <c r="C4483" t="str">
        <f>IFERROR(VLOOKUP(B4483,チーム番号!E:F,2,0),"")</f>
        <v/>
      </c>
      <c r="D4483" t="str">
        <f>IFERROR(VLOOKUP(N4483,プログラム!B:C,2,0),"")</f>
        <v/>
      </c>
      <c r="E4483" t="str">
        <f>IFERROR(記録__2[[#This Row],[組]],"")</f>
        <v/>
      </c>
      <c r="F4483" t="str">
        <f>IFERROR(記録__2[[#This Row],[水路]],"")</f>
        <v/>
      </c>
      <c r="G4483" t="str">
        <f>IFERROR(VLOOKUP(D4483,プログラムデータ!A:N,12,0),"")</f>
        <v/>
      </c>
      <c r="H4483" t="str">
        <f>IFERROR(VLOOKUP(D4483,プログラムデータ!A:N,13,0),"")</f>
        <v/>
      </c>
      <c r="I4483" t="str">
        <f>IFERROR(VLOOKUP(D4483,プログラムデータ!A:N,11,0),"")</f>
        <v/>
      </c>
      <c r="J4483" t="str">
        <f>IFERROR(VLOOKUP(D4483,プログラムデータ!A:N,10,0),"")</f>
        <v/>
      </c>
      <c r="K4483" t="str">
        <f>IFERROR(VLOOKUP(D4483,プログラムデータ!A:N,14,0),"")</f>
        <v/>
      </c>
      <c r="L4483" t="str">
        <f t="shared" ref="L4483:L4546" si="141">CONCATENATE(G4483," ",H4483," ",I4483," ",J4483," ",K4483)</f>
        <v xml:space="preserve">    </v>
      </c>
      <c r="M4483" t="str">
        <f>IFERROR(VLOOKUP(J4483,色々!M:P,4,0),"")</f>
        <v/>
      </c>
      <c r="N4483" t="str">
        <f>IFERROR(記録__2[[#This Row],[競技番号]],"")</f>
        <v/>
      </c>
      <c r="O4483" t="str">
        <f>IFERROR(記録__2[[#This Row],[選手番号]],"")</f>
        <v/>
      </c>
    </row>
    <row r="4484" spans="1:15" x14ac:dyDescent="0.2">
      <c r="A4484" t="str">
        <f>IFERROR(VLOOKUP(N4484,プログラム!B:C,2,0),"")</f>
        <v/>
      </c>
      <c r="B4484" t="str">
        <f t="shared" si="140"/>
        <v/>
      </c>
      <c r="C4484" t="str">
        <f>IFERROR(VLOOKUP(B4484,チーム番号!E:F,2,0),"")</f>
        <v/>
      </c>
      <c r="D4484" t="str">
        <f>IFERROR(VLOOKUP(N4484,プログラム!B:C,2,0),"")</f>
        <v/>
      </c>
      <c r="E4484" t="str">
        <f>IFERROR(記録__2[[#This Row],[組]],"")</f>
        <v/>
      </c>
      <c r="F4484" t="str">
        <f>IFERROR(記録__2[[#This Row],[水路]],"")</f>
        <v/>
      </c>
      <c r="G4484" t="str">
        <f>IFERROR(VLOOKUP(D4484,プログラムデータ!A:N,12,0),"")</f>
        <v/>
      </c>
      <c r="H4484" t="str">
        <f>IFERROR(VLOOKUP(D4484,プログラムデータ!A:N,13,0),"")</f>
        <v/>
      </c>
      <c r="I4484" t="str">
        <f>IFERROR(VLOOKUP(D4484,プログラムデータ!A:N,11,0),"")</f>
        <v/>
      </c>
      <c r="J4484" t="str">
        <f>IFERROR(VLOOKUP(D4484,プログラムデータ!A:N,10,0),"")</f>
        <v/>
      </c>
      <c r="K4484" t="str">
        <f>IFERROR(VLOOKUP(D4484,プログラムデータ!A:N,14,0),"")</f>
        <v/>
      </c>
      <c r="L4484" t="str">
        <f t="shared" si="141"/>
        <v xml:space="preserve">    </v>
      </c>
      <c r="M4484" t="str">
        <f>IFERROR(VLOOKUP(J4484,色々!M:P,4,0),"")</f>
        <v/>
      </c>
      <c r="N4484" t="str">
        <f>IFERROR(記録__2[[#This Row],[競技番号]],"")</f>
        <v/>
      </c>
      <c r="O4484" t="str">
        <f>IFERROR(記録__2[[#This Row],[選手番号]],"")</f>
        <v/>
      </c>
    </row>
    <row r="4485" spans="1:15" x14ac:dyDescent="0.2">
      <c r="A4485" t="str">
        <f>IFERROR(VLOOKUP(N4485,プログラム!B:C,2,0),"")</f>
        <v/>
      </c>
      <c r="B4485" t="str">
        <f t="shared" si="140"/>
        <v/>
      </c>
      <c r="C4485" t="str">
        <f>IFERROR(VLOOKUP(B4485,チーム番号!E:F,2,0),"")</f>
        <v/>
      </c>
      <c r="D4485" t="str">
        <f>IFERROR(VLOOKUP(N4485,プログラム!B:C,2,0),"")</f>
        <v/>
      </c>
      <c r="E4485" t="str">
        <f>IFERROR(記録__2[[#This Row],[組]],"")</f>
        <v/>
      </c>
      <c r="F4485" t="str">
        <f>IFERROR(記録__2[[#This Row],[水路]],"")</f>
        <v/>
      </c>
      <c r="G4485" t="str">
        <f>IFERROR(VLOOKUP(D4485,プログラムデータ!A:N,12,0),"")</f>
        <v/>
      </c>
      <c r="H4485" t="str">
        <f>IFERROR(VLOOKUP(D4485,プログラムデータ!A:N,13,0),"")</f>
        <v/>
      </c>
      <c r="I4485" t="str">
        <f>IFERROR(VLOOKUP(D4485,プログラムデータ!A:N,11,0),"")</f>
        <v/>
      </c>
      <c r="J4485" t="str">
        <f>IFERROR(VLOOKUP(D4485,プログラムデータ!A:N,10,0),"")</f>
        <v/>
      </c>
      <c r="K4485" t="str">
        <f>IFERROR(VLOOKUP(D4485,プログラムデータ!A:N,14,0),"")</f>
        <v/>
      </c>
      <c r="L4485" t="str">
        <f t="shared" si="141"/>
        <v xml:space="preserve">    </v>
      </c>
      <c r="M4485" t="str">
        <f>IFERROR(VLOOKUP(J4485,色々!M:P,4,0),"")</f>
        <v/>
      </c>
      <c r="N4485" t="str">
        <f>IFERROR(記録__2[[#This Row],[競技番号]],"")</f>
        <v/>
      </c>
      <c r="O4485" t="str">
        <f>IFERROR(記録__2[[#This Row],[選手番号]],"")</f>
        <v/>
      </c>
    </row>
    <row r="4486" spans="1:15" x14ac:dyDescent="0.2">
      <c r="A4486" t="str">
        <f>IFERROR(VLOOKUP(N4486,プログラム!B:C,2,0),"")</f>
        <v/>
      </c>
      <c r="B4486" t="str">
        <f t="shared" si="140"/>
        <v/>
      </c>
      <c r="C4486" t="str">
        <f>IFERROR(VLOOKUP(B4486,チーム番号!E:F,2,0),"")</f>
        <v/>
      </c>
      <c r="D4486" t="str">
        <f>IFERROR(VLOOKUP(N4486,プログラム!B:C,2,0),"")</f>
        <v/>
      </c>
      <c r="E4486" t="str">
        <f>IFERROR(記録__2[[#This Row],[組]],"")</f>
        <v/>
      </c>
      <c r="F4486" t="str">
        <f>IFERROR(記録__2[[#This Row],[水路]],"")</f>
        <v/>
      </c>
      <c r="G4486" t="str">
        <f>IFERROR(VLOOKUP(D4486,プログラムデータ!A:N,12,0),"")</f>
        <v/>
      </c>
      <c r="H4486" t="str">
        <f>IFERROR(VLOOKUP(D4486,プログラムデータ!A:N,13,0),"")</f>
        <v/>
      </c>
      <c r="I4486" t="str">
        <f>IFERROR(VLOOKUP(D4486,プログラムデータ!A:N,11,0),"")</f>
        <v/>
      </c>
      <c r="J4486" t="str">
        <f>IFERROR(VLOOKUP(D4486,プログラムデータ!A:N,10,0),"")</f>
        <v/>
      </c>
      <c r="K4486" t="str">
        <f>IFERROR(VLOOKUP(D4486,プログラムデータ!A:N,14,0),"")</f>
        <v/>
      </c>
      <c r="L4486" t="str">
        <f t="shared" si="141"/>
        <v xml:space="preserve">    </v>
      </c>
      <c r="M4486" t="str">
        <f>IFERROR(VLOOKUP(J4486,色々!M:P,4,0),"")</f>
        <v/>
      </c>
      <c r="N4486" t="str">
        <f>IFERROR(記録__2[[#This Row],[競技番号]],"")</f>
        <v/>
      </c>
      <c r="O4486" t="str">
        <f>IFERROR(記録__2[[#This Row],[選手番号]],"")</f>
        <v/>
      </c>
    </row>
    <row r="4487" spans="1:15" x14ac:dyDescent="0.2">
      <c r="A4487" t="str">
        <f>IFERROR(VLOOKUP(N4487,プログラム!B:C,2,0),"")</f>
        <v/>
      </c>
      <c r="B4487" t="str">
        <f t="shared" si="140"/>
        <v/>
      </c>
      <c r="C4487" t="str">
        <f>IFERROR(VLOOKUP(B4487,チーム番号!E:F,2,0),"")</f>
        <v/>
      </c>
      <c r="D4487" t="str">
        <f>IFERROR(VLOOKUP(N4487,プログラム!B:C,2,0),"")</f>
        <v/>
      </c>
      <c r="E4487" t="str">
        <f>IFERROR(記録__2[[#This Row],[組]],"")</f>
        <v/>
      </c>
      <c r="F4487" t="str">
        <f>IFERROR(記録__2[[#This Row],[水路]],"")</f>
        <v/>
      </c>
      <c r="G4487" t="str">
        <f>IFERROR(VLOOKUP(D4487,プログラムデータ!A:N,12,0),"")</f>
        <v/>
      </c>
      <c r="H4487" t="str">
        <f>IFERROR(VLOOKUP(D4487,プログラムデータ!A:N,13,0),"")</f>
        <v/>
      </c>
      <c r="I4487" t="str">
        <f>IFERROR(VLOOKUP(D4487,プログラムデータ!A:N,11,0),"")</f>
        <v/>
      </c>
      <c r="J4487" t="str">
        <f>IFERROR(VLOOKUP(D4487,プログラムデータ!A:N,10,0),"")</f>
        <v/>
      </c>
      <c r="K4487" t="str">
        <f>IFERROR(VLOOKUP(D4487,プログラムデータ!A:N,14,0),"")</f>
        <v/>
      </c>
      <c r="L4487" t="str">
        <f t="shared" si="141"/>
        <v xml:space="preserve">    </v>
      </c>
      <c r="M4487" t="str">
        <f>IFERROR(VLOOKUP(J4487,色々!M:P,4,0),"")</f>
        <v/>
      </c>
      <c r="N4487" t="str">
        <f>IFERROR(記録__2[[#This Row],[競技番号]],"")</f>
        <v/>
      </c>
      <c r="O4487" t="str">
        <f>IFERROR(記録__2[[#This Row],[選手番号]],"")</f>
        <v/>
      </c>
    </row>
    <row r="4488" spans="1:15" x14ac:dyDescent="0.2">
      <c r="A4488" t="str">
        <f>IFERROR(VLOOKUP(N4488,プログラム!B:C,2,0),"")</f>
        <v/>
      </c>
      <c r="B4488" t="str">
        <f t="shared" si="140"/>
        <v/>
      </c>
      <c r="C4488" t="str">
        <f>IFERROR(VLOOKUP(B4488,チーム番号!E:F,2,0),"")</f>
        <v/>
      </c>
      <c r="D4488" t="str">
        <f>IFERROR(VLOOKUP(N4488,プログラム!B:C,2,0),"")</f>
        <v/>
      </c>
      <c r="E4488" t="str">
        <f>IFERROR(記録__2[[#This Row],[組]],"")</f>
        <v/>
      </c>
      <c r="F4488" t="str">
        <f>IFERROR(記録__2[[#This Row],[水路]],"")</f>
        <v/>
      </c>
      <c r="G4488" t="str">
        <f>IFERROR(VLOOKUP(D4488,プログラムデータ!A:N,12,0),"")</f>
        <v/>
      </c>
      <c r="H4488" t="str">
        <f>IFERROR(VLOOKUP(D4488,プログラムデータ!A:N,13,0),"")</f>
        <v/>
      </c>
      <c r="I4488" t="str">
        <f>IFERROR(VLOOKUP(D4488,プログラムデータ!A:N,11,0),"")</f>
        <v/>
      </c>
      <c r="J4488" t="str">
        <f>IFERROR(VLOOKUP(D4488,プログラムデータ!A:N,10,0),"")</f>
        <v/>
      </c>
      <c r="K4488" t="str">
        <f>IFERROR(VLOOKUP(D4488,プログラムデータ!A:N,14,0),"")</f>
        <v/>
      </c>
      <c r="L4488" t="str">
        <f t="shared" si="141"/>
        <v xml:space="preserve">    </v>
      </c>
      <c r="M4488" t="str">
        <f>IFERROR(VLOOKUP(J4488,色々!M:P,4,0),"")</f>
        <v/>
      </c>
      <c r="N4488" t="str">
        <f>IFERROR(記録__2[[#This Row],[競技番号]],"")</f>
        <v/>
      </c>
      <c r="O4488" t="str">
        <f>IFERROR(記録__2[[#This Row],[選手番号]],"")</f>
        <v/>
      </c>
    </row>
    <row r="4489" spans="1:15" x14ac:dyDescent="0.2">
      <c r="A4489" t="str">
        <f>IFERROR(VLOOKUP(N4489,プログラム!B:C,2,0),"")</f>
        <v/>
      </c>
      <c r="B4489" t="str">
        <f t="shared" si="140"/>
        <v/>
      </c>
      <c r="C4489" t="str">
        <f>IFERROR(VLOOKUP(B4489,チーム番号!E:F,2,0),"")</f>
        <v/>
      </c>
      <c r="D4489" t="str">
        <f>IFERROR(VLOOKUP(N4489,プログラム!B:C,2,0),"")</f>
        <v/>
      </c>
      <c r="E4489" t="str">
        <f>IFERROR(記録__2[[#This Row],[組]],"")</f>
        <v/>
      </c>
      <c r="F4489" t="str">
        <f>IFERROR(記録__2[[#This Row],[水路]],"")</f>
        <v/>
      </c>
      <c r="G4489" t="str">
        <f>IFERROR(VLOOKUP(D4489,プログラムデータ!A:N,12,0),"")</f>
        <v/>
      </c>
      <c r="H4489" t="str">
        <f>IFERROR(VLOOKUP(D4489,プログラムデータ!A:N,13,0),"")</f>
        <v/>
      </c>
      <c r="I4489" t="str">
        <f>IFERROR(VLOOKUP(D4489,プログラムデータ!A:N,11,0),"")</f>
        <v/>
      </c>
      <c r="J4489" t="str">
        <f>IFERROR(VLOOKUP(D4489,プログラムデータ!A:N,10,0),"")</f>
        <v/>
      </c>
      <c r="K4489" t="str">
        <f>IFERROR(VLOOKUP(D4489,プログラムデータ!A:N,14,0),"")</f>
        <v/>
      </c>
      <c r="L4489" t="str">
        <f t="shared" si="141"/>
        <v xml:space="preserve">    </v>
      </c>
      <c r="M4489" t="str">
        <f>IFERROR(VLOOKUP(J4489,色々!M:P,4,0),"")</f>
        <v/>
      </c>
      <c r="N4489" t="str">
        <f>IFERROR(記録__2[[#This Row],[競技番号]],"")</f>
        <v/>
      </c>
      <c r="O4489" t="str">
        <f>IFERROR(記録__2[[#This Row],[選手番号]],"")</f>
        <v/>
      </c>
    </row>
    <row r="4490" spans="1:15" x14ac:dyDescent="0.2">
      <c r="A4490" t="str">
        <f>IFERROR(VLOOKUP(N4490,プログラム!B:C,2,0),"")</f>
        <v/>
      </c>
      <c r="B4490" t="str">
        <f t="shared" si="140"/>
        <v/>
      </c>
      <c r="C4490" t="str">
        <f>IFERROR(VLOOKUP(B4490,チーム番号!E:F,2,0),"")</f>
        <v/>
      </c>
      <c r="D4490" t="str">
        <f>IFERROR(VLOOKUP(N4490,プログラム!B:C,2,0),"")</f>
        <v/>
      </c>
      <c r="E4490" t="str">
        <f>IFERROR(記録__2[[#This Row],[組]],"")</f>
        <v/>
      </c>
      <c r="F4490" t="str">
        <f>IFERROR(記録__2[[#This Row],[水路]],"")</f>
        <v/>
      </c>
      <c r="G4490" t="str">
        <f>IFERROR(VLOOKUP(D4490,プログラムデータ!A:N,12,0),"")</f>
        <v/>
      </c>
      <c r="H4490" t="str">
        <f>IFERROR(VLOOKUP(D4490,プログラムデータ!A:N,13,0),"")</f>
        <v/>
      </c>
      <c r="I4490" t="str">
        <f>IFERROR(VLOOKUP(D4490,プログラムデータ!A:N,11,0),"")</f>
        <v/>
      </c>
      <c r="J4490" t="str">
        <f>IFERROR(VLOOKUP(D4490,プログラムデータ!A:N,10,0),"")</f>
        <v/>
      </c>
      <c r="K4490" t="str">
        <f>IFERROR(VLOOKUP(D4490,プログラムデータ!A:N,14,0),"")</f>
        <v/>
      </c>
      <c r="L4490" t="str">
        <f t="shared" si="141"/>
        <v xml:space="preserve">    </v>
      </c>
      <c r="M4490" t="str">
        <f>IFERROR(VLOOKUP(J4490,色々!M:P,4,0),"")</f>
        <v/>
      </c>
      <c r="N4490" t="str">
        <f>IFERROR(記録__2[[#This Row],[競技番号]],"")</f>
        <v/>
      </c>
      <c r="O4490" t="str">
        <f>IFERROR(記録__2[[#This Row],[選手番号]],"")</f>
        <v/>
      </c>
    </row>
    <row r="4491" spans="1:15" x14ac:dyDescent="0.2">
      <c r="A4491" t="str">
        <f>IFERROR(VLOOKUP(N4491,プログラム!B:C,2,0),"")</f>
        <v/>
      </c>
      <c r="B4491" t="str">
        <f t="shared" si="140"/>
        <v/>
      </c>
      <c r="C4491" t="str">
        <f>IFERROR(VLOOKUP(B4491,チーム番号!E:F,2,0),"")</f>
        <v/>
      </c>
      <c r="D4491" t="str">
        <f>IFERROR(VLOOKUP(N4491,プログラム!B:C,2,0),"")</f>
        <v/>
      </c>
      <c r="E4491" t="str">
        <f>IFERROR(記録__2[[#This Row],[組]],"")</f>
        <v/>
      </c>
      <c r="F4491" t="str">
        <f>IFERROR(記録__2[[#This Row],[水路]],"")</f>
        <v/>
      </c>
      <c r="G4491" t="str">
        <f>IFERROR(VLOOKUP(D4491,プログラムデータ!A:N,12,0),"")</f>
        <v/>
      </c>
      <c r="H4491" t="str">
        <f>IFERROR(VLOOKUP(D4491,プログラムデータ!A:N,13,0),"")</f>
        <v/>
      </c>
      <c r="I4491" t="str">
        <f>IFERROR(VLOOKUP(D4491,プログラムデータ!A:N,11,0),"")</f>
        <v/>
      </c>
      <c r="J4491" t="str">
        <f>IFERROR(VLOOKUP(D4491,プログラムデータ!A:N,10,0),"")</f>
        <v/>
      </c>
      <c r="K4491" t="str">
        <f>IFERROR(VLOOKUP(D4491,プログラムデータ!A:N,14,0),"")</f>
        <v/>
      </c>
      <c r="L4491" t="str">
        <f t="shared" si="141"/>
        <v xml:space="preserve">    </v>
      </c>
      <c r="M4491" t="str">
        <f>IFERROR(VLOOKUP(J4491,色々!M:P,4,0),"")</f>
        <v/>
      </c>
      <c r="N4491" t="str">
        <f>IFERROR(記録__2[[#This Row],[競技番号]],"")</f>
        <v/>
      </c>
      <c r="O4491" t="str">
        <f>IFERROR(記録__2[[#This Row],[選手番号]],"")</f>
        <v/>
      </c>
    </row>
    <row r="4492" spans="1:15" x14ac:dyDescent="0.2">
      <c r="A4492" t="str">
        <f>IFERROR(VLOOKUP(N4492,プログラム!B:C,2,0),"")</f>
        <v/>
      </c>
      <c r="B4492" t="str">
        <f t="shared" si="140"/>
        <v/>
      </c>
      <c r="C4492" t="str">
        <f>IFERROR(VLOOKUP(B4492,チーム番号!E:F,2,0),"")</f>
        <v/>
      </c>
      <c r="D4492" t="str">
        <f>IFERROR(VLOOKUP(N4492,プログラム!B:C,2,0),"")</f>
        <v/>
      </c>
      <c r="E4492" t="str">
        <f>IFERROR(記録__2[[#This Row],[組]],"")</f>
        <v/>
      </c>
      <c r="F4492" t="str">
        <f>IFERROR(記録__2[[#This Row],[水路]],"")</f>
        <v/>
      </c>
      <c r="G4492" t="str">
        <f>IFERROR(VLOOKUP(D4492,プログラムデータ!A:N,12,0),"")</f>
        <v/>
      </c>
      <c r="H4492" t="str">
        <f>IFERROR(VLOOKUP(D4492,プログラムデータ!A:N,13,0),"")</f>
        <v/>
      </c>
      <c r="I4492" t="str">
        <f>IFERROR(VLOOKUP(D4492,プログラムデータ!A:N,11,0),"")</f>
        <v/>
      </c>
      <c r="J4492" t="str">
        <f>IFERROR(VLOOKUP(D4492,プログラムデータ!A:N,10,0),"")</f>
        <v/>
      </c>
      <c r="K4492" t="str">
        <f>IFERROR(VLOOKUP(D4492,プログラムデータ!A:N,14,0),"")</f>
        <v/>
      </c>
      <c r="L4492" t="str">
        <f t="shared" si="141"/>
        <v xml:space="preserve">    </v>
      </c>
      <c r="M4492" t="str">
        <f>IFERROR(VLOOKUP(J4492,色々!M:P,4,0),"")</f>
        <v/>
      </c>
      <c r="N4492" t="str">
        <f>IFERROR(記録__2[[#This Row],[競技番号]],"")</f>
        <v/>
      </c>
      <c r="O4492" t="str">
        <f>IFERROR(記録__2[[#This Row],[選手番号]],"")</f>
        <v/>
      </c>
    </row>
    <row r="4493" spans="1:15" x14ac:dyDescent="0.2">
      <c r="A4493" t="str">
        <f>IFERROR(VLOOKUP(N4493,プログラム!B:C,2,0),"")</f>
        <v/>
      </c>
      <c r="B4493" t="str">
        <f t="shared" si="140"/>
        <v/>
      </c>
      <c r="C4493" t="str">
        <f>IFERROR(VLOOKUP(B4493,チーム番号!E:F,2,0),"")</f>
        <v/>
      </c>
      <c r="D4493" t="str">
        <f>IFERROR(VLOOKUP(N4493,プログラム!B:C,2,0),"")</f>
        <v/>
      </c>
      <c r="E4493" t="str">
        <f>IFERROR(記録__2[[#This Row],[組]],"")</f>
        <v/>
      </c>
      <c r="F4493" t="str">
        <f>IFERROR(記録__2[[#This Row],[水路]],"")</f>
        <v/>
      </c>
      <c r="G4493" t="str">
        <f>IFERROR(VLOOKUP(D4493,プログラムデータ!A:N,12,0),"")</f>
        <v/>
      </c>
      <c r="H4493" t="str">
        <f>IFERROR(VLOOKUP(D4493,プログラムデータ!A:N,13,0),"")</f>
        <v/>
      </c>
      <c r="I4493" t="str">
        <f>IFERROR(VLOOKUP(D4493,プログラムデータ!A:N,11,0),"")</f>
        <v/>
      </c>
      <c r="J4493" t="str">
        <f>IFERROR(VLOOKUP(D4493,プログラムデータ!A:N,10,0),"")</f>
        <v/>
      </c>
      <c r="K4493" t="str">
        <f>IFERROR(VLOOKUP(D4493,プログラムデータ!A:N,14,0),"")</f>
        <v/>
      </c>
      <c r="L4493" t="str">
        <f t="shared" si="141"/>
        <v xml:space="preserve">    </v>
      </c>
      <c r="M4493" t="str">
        <f>IFERROR(VLOOKUP(J4493,色々!M:P,4,0),"")</f>
        <v/>
      </c>
      <c r="N4493" t="str">
        <f>IFERROR(記録__2[[#This Row],[競技番号]],"")</f>
        <v/>
      </c>
      <c r="O4493" t="str">
        <f>IFERROR(記録__2[[#This Row],[選手番号]],"")</f>
        <v/>
      </c>
    </row>
    <row r="4494" spans="1:15" x14ac:dyDescent="0.2">
      <c r="A4494" t="str">
        <f>IFERROR(VLOOKUP(N4494,プログラム!B:C,2,0),"")</f>
        <v/>
      </c>
      <c r="B4494" t="str">
        <f t="shared" si="140"/>
        <v/>
      </c>
      <c r="C4494" t="str">
        <f>IFERROR(VLOOKUP(B4494,チーム番号!E:F,2,0),"")</f>
        <v/>
      </c>
      <c r="D4494" t="str">
        <f>IFERROR(VLOOKUP(N4494,プログラム!B:C,2,0),"")</f>
        <v/>
      </c>
      <c r="E4494" t="str">
        <f>IFERROR(記録__2[[#This Row],[組]],"")</f>
        <v/>
      </c>
      <c r="F4494" t="str">
        <f>IFERROR(記録__2[[#This Row],[水路]],"")</f>
        <v/>
      </c>
      <c r="G4494" t="str">
        <f>IFERROR(VLOOKUP(D4494,プログラムデータ!A:N,12,0),"")</f>
        <v/>
      </c>
      <c r="H4494" t="str">
        <f>IFERROR(VLOOKUP(D4494,プログラムデータ!A:N,13,0),"")</f>
        <v/>
      </c>
      <c r="I4494" t="str">
        <f>IFERROR(VLOOKUP(D4494,プログラムデータ!A:N,11,0),"")</f>
        <v/>
      </c>
      <c r="J4494" t="str">
        <f>IFERROR(VLOOKUP(D4494,プログラムデータ!A:N,10,0),"")</f>
        <v/>
      </c>
      <c r="K4494" t="str">
        <f>IFERROR(VLOOKUP(D4494,プログラムデータ!A:N,14,0),"")</f>
        <v/>
      </c>
      <c r="L4494" t="str">
        <f t="shared" si="141"/>
        <v xml:space="preserve">    </v>
      </c>
      <c r="M4494" t="str">
        <f>IFERROR(VLOOKUP(J4494,色々!M:P,4,0),"")</f>
        <v/>
      </c>
      <c r="N4494" t="str">
        <f>IFERROR(記録__2[[#This Row],[競技番号]],"")</f>
        <v/>
      </c>
      <c r="O4494" t="str">
        <f>IFERROR(記録__2[[#This Row],[選手番号]],"")</f>
        <v/>
      </c>
    </row>
    <row r="4495" spans="1:15" x14ac:dyDescent="0.2">
      <c r="A4495" t="str">
        <f>IFERROR(VLOOKUP(N4495,プログラム!B:C,2,0),"")</f>
        <v/>
      </c>
      <c r="B4495" t="str">
        <f t="shared" si="140"/>
        <v/>
      </c>
      <c r="C4495" t="str">
        <f>IFERROR(VLOOKUP(B4495,チーム番号!E:F,2,0),"")</f>
        <v/>
      </c>
      <c r="D4495" t="str">
        <f>IFERROR(VLOOKUP(N4495,プログラム!B:C,2,0),"")</f>
        <v/>
      </c>
      <c r="E4495" t="str">
        <f>IFERROR(記録__2[[#This Row],[組]],"")</f>
        <v/>
      </c>
      <c r="F4495" t="str">
        <f>IFERROR(記録__2[[#This Row],[水路]],"")</f>
        <v/>
      </c>
      <c r="G4495" t="str">
        <f>IFERROR(VLOOKUP(D4495,プログラムデータ!A:N,12,0),"")</f>
        <v/>
      </c>
      <c r="H4495" t="str">
        <f>IFERROR(VLOOKUP(D4495,プログラムデータ!A:N,13,0),"")</f>
        <v/>
      </c>
      <c r="I4495" t="str">
        <f>IFERROR(VLOOKUP(D4495,プログラムデータ!A:N,11,0),"")</f>
        <v/>
      </c>
      <c r="J4495" t="str">
        <f>IFERROR(VLOOKUP(D4495,プログラムデータ!A:N,10,0),"")</f>
        <v/>
      </c>
      <c r="K4495" t="str">
        <f>IFERROR(VLOOKUP(D4495,プログラムデータ!A:N,14,0),"")</f>
        <v/>
      </c>
      <c r="L4495" t="str">
        <f t="shared" si="141"/>
        <v xml:space="preserve">    </v>
      </c>
      <c r="M4495" t="str">
        <f>IFERROR(VLOOKUP(J4495,色々!M:P,4,0),"")</f>
        <v/>
      </c>
      <c r="N4495" t="str">
        <f>IFERROR(記録__2[[#This Row],[競技番号]],"")</f>
        <v/>
      </c>
      <c r="O4495" t="str">
        <f>IFERROR(記録__2[[#This Row],[選手番号]],"")</f>
        <v/>
      </c>
    </row>
    <row r="4496" spans="1:15" x14ac:dyDescent="0.2">
      <c r="A4496" t="str">
        <f>IFERROR(VLOOKUP(N4496,プログラム!B:C,2,0),"")</f>
        <v/>
      </c>
      <c r="B4496" t="str">
        <f t="shared" si="140"/>
        <v/>
      </c>
      <c r="C4496" t="str">
        <f>IFERROR(VLOOKUP(B4496,チーム番号!E:F,2,0),"")</f>
        <v/>
      </c>
      <c r="D4496" t="str">
        <f>IFERROR(VLOOKUP(N4496,プログラム!B:C,2,0),"")</f>
        <v/>
      </c>
      <c r="E4496" t="str">
        <f>IFERROR(記録__2[[#This Row],[組]],"")</f>
        <v/>
      </c>
      <c r="F4496" t="str">
        <f>IFERROR(記録__2[[#This Row],[水路]],"")</f>
        <v/>
      </c>
      <c r="G4496" t="str">
        <f>IFERROR(VLOOKUP(D4496,プログラムデータ!A:N,12,0),"")</f>
        <v/>
      </c>
      <c r="H4496" t="str">
        <f>IFERROR(VLOOKUP(D4496,プログラムデータ!A:N,13,0),"")</f>
        <v/>
      </c>
      <c r="I4496" t="str">
        <f>IFERROR(VLOOKUP(D4496,プログラムデータ!A:N,11,0),"")</f>
        <v/>
      </c>
      <c r="J4496" t="str">
        <f>IFERROR(VLOOKUP(D4496,プログラムデータ!A:N,10,0),"")</f>
        <v/>
      </c>
      <c r="K4496" t="str">
        <f>IFERROR(VLOOKUP(D4496,プログラムデータ!A:N,14,0),"")</f>
        <v/>
      </c>
      <c r="L4496" t="str">
        <f t="shared" si="141"/>
        <v xml:space="preserve">    </v>
      </c>
      <c r="M4496" t="str">
        <f>IFERROR(VLOOKUP(J4496,色々!M:P,4,0),"")</f>
        <v/>
      </c>
      <c r="N4496" t="str">
        <f>IFERROR(記録__2[[#This Row],[競技番号]],"")</f>
        <v/>
      </c>
      <c r="O4496" t="str">
        <f>IFERROR(記録__2[[#This Row],[選手番号]],"")</f>
        <v/>
      </c>
    </row>
    <row r="4497" spans="1:15" x14ac:dyDescent="0.2">
      <c r="A4497" t="str">
        <f>IFERROR(VLOOKUP(N4497,プログラム!B:C,2,0),"")</f>
        <v/>
      </c>
      <c r="B4497" t="str">
        <f t="shared" si="140"/>
        <v/>
      </c>
      <c r="C4497" t="str">
        <f>IFERROR(VLOOKUP(B4497,チーム番号!E:F,2,0),"")</f>
        <v/>
      </c>
      <c r="D4497" t="str">
        <f>IFERROR(VLOOKUP(N4497,プログラム!B:C,2,0),"")</f>
        <v/>
      </c>
      <c r="E4497" t="str">
        <f>IFERROR(記録__2[[#This Row],[組]],"")</f>
        <v/>
      </c>
      <c r="F4497" t="str">
        <f>IFERROR(記録__2[[#This Row],[水路]],"")</f>
        <v/>
      </c>
      <c r="G4497" t="str">
        <f>IFERROR(VLOOKUP(D4497,プログラムデータ!A:N,12,0),"")</f>
        <v/>
      </c>
      <c r="H4497" t="str">
        <f>IFERROR(VLOOKUP(D4497,プログラムデータ!A:N,13,0),"")</f>
        <v/>
      </c>
      <c r="I4497" t="str">
        <f>IFERROR(VLOOKUP(D4497,プログラムデータ!A:N,11,0),"")</f>
        <v/>
      </c>
      <c r="J4497" t="str">
        <f>IFERROR(VLOOKUP(D4497,プログラムデータ!A:N,10,0),"")</f>
        <v/>
      </c>
      <c r="K4497" t="str">
        <f>IFERROR(VLOOKUP(D4497,プログラムデータ!A:N,14,0),"")</f>
        <v/>
      </c>
      <c r="L4497" t="str">
        <f t="shared" si="141"/>
        <v xml:space="preserve">    </v>
      </c>
      <c r="M4497" t="str">
        <f>IFERROR(VLOOKUP(J4497,色々!M:P,4,0),"")</f>
        <v/>
      </c>
      <c r="N4497" t="str">
        <f>IFERROR(記録__2[[#This Row],[競技番号]],"")</f>
        <v/>
      </c>
      <c r="O4497" t="str">
        <f>IFERROR(記録__2[[#This Row],[選手番号]],"")</f>
        <v/>
      </c>
    </row>
    <row r="4498" spans="1:15" x14ac:dyDescent="0.2">
      <c r="A4498" t="str">
        <f>IFERROR(VLOOKUP(N4498,プログラム!B:C,2,0),"")</f>
        <v/>
      </c>
      <c r="B4498" t="str">
        <f t="shared" si="140"/>
        <v/>
      </c>
      <c r="C4498" t="str">
        <f>IFERROR(VLOOKUP(B4498,チーム番号!E:F,2,0),"")</f>
        <v/>
      </c>
      <c r="D4498" t="str">
        <f>IFERROR(VLOOKUP(N4498,プログラム!B:C,2,0),"")</f>
        <v/>
      </c>
      <c r="E4498" t="str">
        <f>IFERROR(記録__2[[#This Row],[組]],"")</f>
        <v/>
      </c>
      <c r="F4498" t="str">
        <f>IFERROR(記録__2[[#This Row],[水路]],"")</f>
        <v/>
      </c>
      <c r="G4498" t="str">
        <f>IFERROR(VLOOKUP(D4498,プログラムデータ!A:N,12,0),"")</f>
        <v/>
      </c>
      <c r="H4498" t="str">
        <f>IFERROR(VLOOKUP(D4498,プログラムデータ!A:N,13,0),"")</f>
        <v/>
      </c>
      <c r="I4498" t="str">
        <f>IFERROR(VLOOKUP(D4498,プログラムデータ!A:N,11,0),"")</f>
        <v/>
      </c>
      <c r="J4498" t="str">
        <f>IFERROR(VLOOKUP(D4498,プログラムデータ!A:N,10,0),"")</f>
        <v/>
      </c>
      <c r="K4498" t="str">
        <f>IFERROR(VLOOKUP(D4498,プログラムデータ!A:N,14,0),"")</f>
        <v/>
      </c>
      <c r="L4498" t="str">
        <f t="shared" si="141"/>
        <v xml:space="preserve">    </v>
      </c>
      <c r="M4498" t="str">
        <f>IFERROR(VLOOKUP(J4498,色々!M:P,4,0),"")</f>
        <v/>
      </c>
      <c r="N4498" t="str">
        <f>IFERROR(記録__2[[#This Row],[競技番号]],"")</f>
        <v/>
      </c>
      <c r="O4498" t="str">
        <f>IFERROR(記録__2[[#This Row],[選手番号]],"")</f>
        <v/>
      </c>
    </row>
    <row r="4499" spans="1:15" x14ac:dyDescent="0.2">
      <c r="A4499" t="str">
        <f>IFERROR(VLOOKUP(N4499,プログラム!B:C,2,0),"")</f>
        <v/>
      </c>
      <c r="B4499" t="str">
        <f t="shared" si="140"/>
        <v/>
      </c>
      <c r="C4499" t="str">
        <f>IFERROR(VLOOKUP(B4499,チーム番号!E:F,2,0),"")</f>
        <v/>
      </c>
      <c r="D4499" t="str">
        <f>IFERROR(VLOOKUP(N4499,プログラム!B:C,2,0),"")</f>
        <v/>
      </c>
      <c r="E4499" t="str">
        <f>IFERROR(記録__2[[#This Row],[組]],"")</f>
        <v/>
      </c>
      <c r="F4499" t="str">
        <f>IFERROR(記録__2[[#This Row],[水路]],"")</f>
        <v/>
      </c>
      <c r="G4499" t="str">
        <f>IFERROR(VLOOKUP(D4499,プログラムデータ!A:N,12,0),"")</f>
        <v/>
      </c>
      <c r="H4499" t="str">
        <f>IFERROR(VLOOKUP(D4499,プログラムデータ!A:N,13,0),"")</f>
        <v/>
      </c>
      <c r="I4499" t="str">
        <f>IFERROR(VLOOKUP(D4499,プログラムデータ!A:N,11,0),"")</f>
        <v/>
      </c>
      <c r="J4499" t="str">
        <f>IFERROR(VLOOKUP(D4499,プログラムデータ!A:N,10,0),"")</f>
        <v/>
      </c>
      <c r="K4499" t="str">
        <f>IFERROR(VLOOKUP(D4499,プログラムデータ!A:N,14,0),"")</f>
        <v/>
      </c>
      <c r="L4499" t="str">
        <f t="shared" si="141"/>
        <v xml:space="preserve">    </v>
      </c>
      <c r="M4499" t="str">
        <f>IFERROR(VLOOKUP(J4499,色々!M:P,4,0),"")</f>
        <v/>
      </c>
      <c r="N4499" t="str">
        <f>IFERROR(記録__2[[#This Row],[競技番号]],"")</f>
        <v/>
      </c>
      <c r="O4499" t="str">
        <f>IFERROR(記録__2[[#This Row],[選手番号]],"")</f>
        <v/>
      </c>
    </row>
    <row r="4500" spans="1:15" x14ac:dyDescent="0.2">
      <c r="A4500" t="str">
        <f>IFERROR(VLOOKUP(N4500,プログラム!B:C,2,0),"")</f>
        <v/>
      </c>
      <c r="B4500" t="str">
        <f t="shared" si="140"/>
        <v/>
      </c>
      <c r="C4500" t="str">
        <f>IFERROR(VLOOKUP(B4500,チーム番号!E:F,2,0),"")</f>
        <v/>
      </c>
      <c r="D4500" t="str">
        <f>IFERROR(VLOOKUP(N4500,プログラム!B:C,2,0),"")</f>
        <v/>
      </c>
      <c r="E4500" t="str">
        <f>IFERROR(記録__2[[#This Row],[組]],"")</f>
        <v/>
      </c>
      <c r="F4500" t="str">
        <f>IFERROR(記録__2[[#This Row],[水路]],"")</f>
        <v/>
      </c>
      <c r="G4500" t="str">
        <f>IFERROR(VLOOKUP(D4500,プログラムデータ!A:N,12,0),"")</f>
        <v/>
      </c>
      <c r="H4500" t="str">
        <f>IFERROR(VLOOKUP(D4500,プログラムデータ!A:N,13,0),"")</f>
        <v/>
      </c>
      <c r="I4500" t="str">
        <f>IFERROR(VLOOKUP(D4500,プログラムデータ!A:N,11,0),"")</f>
        <v/>
      </c>
      <c r="J4500" t="str">
        <f>IFERROR(VLOOKUP(D4500,プログラムデータ!A:N,10,0),"")</f>
        <v/>
      </c>
      <c r="K4500" t="str">
        <f>IFERROR(VLOOKUP(D4500,プログラムデータ!A:N,14,0),"")</f>
        <v/>
      </c>
      <c r="L4500" t="str">
        <f t="shared" si="141"/>
        <v xml:space="preserve">    </v>
      </c>
      <c r="M4500" t="str">
        <f>IFERROR(VLOOKUP(J4500,色々!M:P,4,0),"")</f>
        <v/>
      </c>
      <c r="N4500" t="str">
        <f>IFERROR(記録__2[[#This Row],[競技番号]],"")</f>
        <v/>
      </c>
      <c r="O4500" t="str">
        <f>IFERROR(記録__2[[#This Row],[選手番号]],"")</f>
        <v/>
      </c>
    </row>
    <row r="4501" spans="1:15" x14ac:dyDescent="0.2">
      <c r="A4501" t="str">
        <f>IFERROR(VLOOKUP(N4501,プログラム!B:C,2,0),"")</f>
        <v/>
      </c>
      <c r="B4501" t="str">
        <f t="shared" si="140"/>
        <v/>
      </c>
      <c r="C4501" t="str">
        <f>IFERROR(VLOOKUP(B4501,チーム番号!E:F,2,0),"")</f>
        <v/>
      </c>
      <c r="D4501" t="str">
        <f>IFERROR(VLOOKUP(N4501,プログラム!B:C,2,0),"")</f>
        <v/>
      </c>
      <c r="E4501" t="str">
        <f>IFERROR(記録__2[[#This Row],[組]],"")</f>
        <v/>
      </c>
      <c r="F4501" t="str">
        <f>IFERROR(記録__2[[#This Row],[水路]],"")</f>
        <v/>
      </c>
      <c r="G4501" t="str">
        <f>IFERROR(VLOOKUP(D4501,プログラムデータ!A:N,12,0),"")</f>
        <v/>
      </c>
      <c r="H4501" t="str">
        <f>IFERROR(VLOOKUP(D4501,プログラムデータ!A:N,13,0),"")</f>
        <v/>
      </c>
      <c r="I4501" t="str">
        <f>IFERROR(VLOOKUP(D4501,プログラムデータ!A:N,11,0),"")</f>
        <v/>
      </c>
      <c r="J4501" t="str">
        <f>IFERROR(VLOOKUP(D4501,プログラムデータ!A:N,10,0),"")</f>
        <v/>
      </c>
      <c r="K4501" t="str">
        <f>IFERROR(VLOOKUP(D4501,プログラムデータ!A:N,14,0),"")</f>
        <v/>
      </c>
      <c r="L4501" t="str">
        <f t="shared" si="141"/>
        <v xml:space="preserve">    </v>
      </c>
      <c r="M4501" t="str">
        <f>IFERROR(VLOOKUP(J4501,色々!M:P,4,0),"")</f>
        <v/>
      </c>
      <c r="N4501" t="str">
        <f>IFERROR(記録__2[[#This Row],[競技番号]],"")</f>
        <v/>
      </c>
      <c r="O4501" t="str">
        <f>IFERROR(記録__2[[#This Row],[選手番号]],"")</f>
        <v/>
      </c>
    </row>
    <row r="4502" spans="1:15" x14ac:dyDescent="0.2">
      <c r="A4502" t="str">
        <f>IFERROR(VLOOKUP(N4502,プログラム!B:C,2,0),"")</f>
        <v/>
      </c>
      <c r="B4502" t="str">
        <f t="shared" si="140"/>
        <v/>
      </c>
      <c r="C4502" t="str">
        <f>IFERROR(VLOOKUP(B4502,チーム番号!E:F,2,0),"")</f>
        <v/>
      </c>
      <c r="D4502" t="str">
        <f>IFERROR(VLOOKUP(N4502,プログラム!B:C,2,0),"")</f>
        <v/>
      </c>
      <c r="E4502" t="str">
        <f>IFERROR(記録__2[[#This Row],[組]],"")</f>
        <v/>
      </c>
      <c r="F4502" t="str">
        <f>IFERROR(記録__2[[#This Row],[水路]],"")</f>
        <v/>
      </c>
      <c r="G4502" t="str">
        <f>IFERROR(VLOOKUP(D4502,プログラムデータ!A:N,12,0),"")</f>
        <v/>
      </c>
      <c r="H4502" t="str">
        <f>IFERROR(VLOOKUP(D4502,プログラムデータ!A:N,13,0),"")</f>
        <v/>
      </c>
      <c r="I4502" t="str">
        <f>IFERROR(VLOOKUP(D4502,プログラムデータ!A:N,11,0),"")</f>
        <v/>
      </c>
      <c r="J4502" t="str">
        <f>IFERROR(VLOOKUP(D4502,プログラムデータ!A:N,10,0),"")</f>
        <v/>
      </c>
      <c r="K4502" t="str">
        <f>IFERROR(VLOOKUP(D4502,プログラムデータ!A:N,14,0),"")</f>
        <v/>
      </c>
      <c r="L4502" t="str">
        <f t="shared" si="141"/>
        <v xml:space="preserve">    </v>
      </c>
      <c r="M4502" t="str">
        <f>IFERROR(VLOOKUP(J4502,色々!M:P,4,0),"")</f>
        <v/>
      </c>
      <c r="N4502" t="str">
        <f>IFERROR(記録__2[[#This Row],[競技番号]],"")</f>
        <v/>
      </c>
      <c r="O4502" t="str">
        <f>IFERROR(記録__2[[#This Row],[選手番号]],"")</f>
        <v/>
      </c>
    </row>
    <row r="4503" spans="1:15" x14ac:dyDescent="0.2">
      <c r="A4503" t="str">
        <f>IFERROR(VLOOKUP(N4503,プログラム!B:C,2,0),"")</f>
        <v/>
      </c>
      <c r="B4503" t="str">
        <f t="shared" si="140"/>
        <v/>
      </c>
      <c r="C4503" t="str">
        <f>IFERROR(VLOOKUP(B4503,チーム番号!E:F,2,0),"")</f>
        <v/>
      </c>
      <c r="D4503" t="str">
        <f>IFERROR(VLOOKUP(N4503,プログラム!B:C,2,0),"")</f>
        <v/>
      </c>
      <c r="E4503" t="str">
        <f>IFERROR(記録__2[[#This Row],[組]],"")</f>
        <v/>
      </c>
      <c r="F4503" t="str">
        <f>IFERROR(記録__2[[#This Row],[水路]],"")</f>
        <v/>
      </c>
      <c r="G4503" t="str">
        <f>IFERROR(VLOOKUP(D4503,プログラムデータ!A:N,12,0),"")</f>
        <v/>
      </c>
      <c r="H4503" t="str">
        <f>IFERROR(VLOOKUP(D4503,プログラムデータ!A:N,13,0),"")</f>
        <v/>
      </c>
      <c r="I4503" t="str">
        <f>IFERROR(VLOOKUP(D4503,プログラムデータ!A:N,11,0),"")</f>
        <v/>
      </c>
      <c r="J4503" t="str">
        <f>IFERROR(VLOOKUP(D4503,プログラムデータ!A:N,10,0),"")</f>
        <v/>
      </c>
      <c r="K4503" t="str">
        <f>IFERROR(VLOOKUP(D4503,プログラムデータ!A:N,14,0),"")</f>
        <v/>
      </c>
      <c r="L4503" t="str">
        <f t="shared" si="141"/>
        <v xml:space="preserve">    </v>
      </c>
      <c r="M4503" t="str">
        <f>IFERROR(VLOOKUP(J4503,色々!M:P,4,0),"")</f>
        <v/>
      </c>
      <c r="N4503" t="str">
        <f>IFERROR(記録__2[[#This Row],[競技番号]],"")</f>
        <v/>
      </c>
      <c r="O4503" t="str">
        <f>IFERROR(記録__2[[#This Row],[選手番号]],"")</f>
        <v/>
      </c>
    </row>
    <row r="4504" spans="1:15" x14ac:dyDescent="0.2">
      <c r="A4504" t="str">
        <f>IFERROR(VLOOKUP(N4504,プログラム!B:C,2,0),"")</f>
        <v/>
      </c>
      <c r="B4504" t="str">
        <f t="shared" si="140"/>
        <v/>
      </c>
      <c r="C4504" t="str">
        <f>IFERROR(VLOOKUP(B4504,チーム番号!E:F,2,0),"")</f>
        <v/>
      </c>
      <c r="D4504" t="str">
        <f>IFERROR(VLOOKUP(N4504,プログラム!B:C,2,0),"")</f>
        <v/>
      </c>
      <c r="E4504" t="str">
        <f>IFERROR(記録__2[[#This Row],[組]],"")</f>
        <v/>
      </c>
      <c r="F4504" t="str">
        <f>IFERROR(記録__2[[#This Row],[水路]],"")</f>
        <v/>
      </c>
      <c r="G4504" t="str">
        <f>IFERROR(VLOOKUP(D4504,プログラムデータ!A:N,12,0),"")</f>
        <v/>
      </c>
      <c r="H4504" t="str">
        <f>IFERROR(VLOOKUP(D4504,プログラムデータ!A:N,13,0),"")</f>
        <v/>
      </c>
      <c r="I4504" t="str">
        <f>IFERROR(VLOOKUP(D4504,プログラムデータ!A:N,11,0),"")</f>
        <v/>
      </c>
      <c r="J4504" t="str">
        <f>IFERROR(VLOOKUP(D4504,プログラムデータ!A:N,10,0),"")</f>
        <v/>
      </c>
      <c r="K4504" t="str">
        <f>IFERROR(VLOOKUP(D4504,プログラムデータ!A:N,14,0),"")</f>
        <v/>
      </c>
      <c r="L4504" t="str">
        <f t="shared" si="141"/>
        <v xml:space="preserve">    </v>
      </c>
      <c r="M4504" t="str">
        <f>IFERROR(VLOOKUP(J4504,色々!M:P,4,0),"")</f>
        <v/>
      </c>
      <c r="N4504" t="str">
        <f>IFERROR(記録__2[[#This Row],[競技番号]],"")</f>
        <v/>
      </c>
      <c r="O4504" t="str">
        <f>IFERROR(記録__2[[#This Row],[選手番号]],"")</f>
        <v/>
      </c>
    </row>
    <row r="4505" spans="1:15" x14ac:dyDescent="0.2">
      <c r="A4505" t="str">
        <f>IFERROR(VLOOKUP(N4505,プログラム!B:C,2,0),"")</f>
        <v/>
      </c>
      <c r="B4505" t="str">
        <f t="shared" si="140"/>
        <v/>
      </c>
      <c r="C4505" t="str">
        <f>IFERROR(VLOOKUP(B4505,チーム番号!E:F,2,0),"")</f>
        <v/>
      </c>
      <c r="D4505" t="str">
        <f>IFERROR(VLOOKUP(N4505,プログラム!B:C,2,0),"")</f>
        <v/>
      </c>
      <c r="E4505" t="str">
        <f>IFERROR(記録__2[[#This Row],[組]],"")</f>
        <v/>
      </c>
      <c r="F4505" t="str">
        <f>IFERROR(記録__2[[#This Row],[水路]],"")</f>
        <v/>
      </c>
      <c r="G4505" t="str">
        <f>IFERROR(VLOOKUP(D4505,プログラムデータ!A:N,12,0),"")</f>
        <v/>
      </c>
      <c r="H4505" t="str">
        <f>IFERROR(VLOOKUP(D4505,プログラムデータ!A:N,13,0),"")</f>
        <v/>
      </c>
      <c r="I4505" t="str">
        <f>IFERROR(VLOOKUP(D4505,プログラムデータ!A:N,11,0),"")</f>
        <v/>
      </c>
      <c r="J4505" t="str">
        <f>IFERROR(VLOOKUP(D4505,プログラムデータ!A:N,10,0),"")</f>
        <v/>
      </c>
      <c r="K4505" t="str">
        <f>IFERROR(VLOOKUP(D4505,プログラムデータ!A:N,14,0),"")</f>
        <v/>
      </c>
      <c r="L4505" t="str">
        <f t="shared" si="141"/>
        <v xml:space="preserve">    </v>
      </c>
      <c r="M4505" t="str">
        <f>IFERROR(VLOOKUP(J4505,色々!M:P,4,0),"")</f>
        <v/>
      </c>
      <c r="N4505" t="str">
        <f>IFERROR(記録__2[[#This Row],[競技番号]],"")</f>
        <v/>
      </c>
      <c r="O4505" t="str">
        <f>IFERROR(記録__2[[#This Row],[選手番号]],"")</f>
        <v/>
      </c>
    </row>
    <row r="4506" spans="1:15" x14ac:dyDescent="0.2">
      <c r="A4506" t="str">
        <f>IFERROR(VLOOKUP(N4506,プログラム!B:C,2,0),"")</f>
        <v/>
      </c>
      <c r="B4506" t="str">
        <f t="shared" si="140"/>
        <v/>
      </c>
      <c r="C4506" t="str">
        <f>IFERROR(VLOOKUP(B4506,チーム番号!E:F,2,0),"")</f>
        <v/>
      </c>
      <c r="D4506" t="str">
        <f>IFERROR(VLOOKUP(N4506,プログラム!B:C,2,0),"")</f>
        <v/>
      </c>
      <c r="E4506" t="str">
        <f>IFERROR(記録__2[[#This Row],[組]],"")</f>
        <v/>
      </c>
      <c r="F4506" t="str">
        <f>IFERROR(記録__2[[#This Row],[水路]],"")</f>
        <v/>
      </c>
      <c r="G4506" t="str">
        <f>IFERROR(VLOOKUP(D4506,プログラムデータ!A:N,12,0),"")</f>
        <v/>
      </c>
      <c r="H4506" t="str">
        <f>IFERROR(VLOOKUP(D4506,プログラムデータ!A:N,13,0),"")</f>
        <v/>
      </c>
      <c r="I4506" t="str">
        <f>IFERROR(VLOOKUP(D4506,プログラムデータ!A:N,11,0),"")</f>
        <v/>
      </c>
      <c r="J4506" t="str">
        <f>IFERROR(VLOOKUP(D4506,プログラムデータ!A:N,10,0),"")</f>
        <v/>
      </c>
      <c r="K4506" t="str">
        <f>IFERROR(VLOOKUP(D4506,プログラムデータ!A:N,14,0),"")</f>
        <v/>
      </c>
      <c r="L4506" t="str">
        <f t="shared" si="141"/>
        <v xml:space="preserve">    </v>
      </c>
      <c r="M4506" t="str">
        <f>IFERROR(VLOOKUP(J4506,色々!M:P,4,0),"")</f>
        <v/>
      </c>
      <c r="N4506" t="str">
        <f>IFERROR(記録__2[[#This Row],[競技番号]],"")</f>
        <v/>
      </c>
      <c r="O4506" t="str">
        <f>IFERROR(記録__2[[#This Row],[選手番号]],"")</f>
        <v/>
      </c>
    </row>
    <row r="4507" spans="1:15" x14ac:dyDescent="0.2">
      <c r="A4507" t="str">
        <f>IFERROR(VLOOKUP(N4507,プログラム!B:C,2,0),"")</f>
        <v/>
      </c>
      <c r="B4507" t="str">
        <f t="shared" si="140"/>
        <v/>
      </c>
      <c r="C4507" t="str">
        <f>IFERROR(VLOOKUP(B4507,チーム番号!E:F,2,0),"")</f>
        <v/>
      </c>
      <c r="D4507" t="str">
        <f>IFERROR(VLOOKUP(N4507,プログラム!B:C,2,0),"")</f>
        <v/>
      </c>
      <c r="E4507" t="str">
        <f>IFERROR(記録__2[[#This Row],[組]],"")</f>
        <v/>
      </c>
      <c r="F4507" t="str">
        <f>IFERROR(記録__2[[#This Row],[水路]],"")</f>
        <v/>
      </c>
      <c r="G4507" t="str">
        <f>IFERROR(VLOOKUP(D4507,プログラムデータ!A:N,12,0),"")</f>
        <v/>
      </c>
      <c r="H4507" t="str">
        <f>IFERROR(VLOOKUP(D4507,プログラムデータ!A:N,13,0),"")</f>
        <v/>
      </c>
      <c r="I4507" t="str">
        <f>IFERROR(VLOOKUP(D4507,プログラムデータ!A:N,11,0),"")</f>
        <v/>
      </c>
      <c r="J4507" t="str">
        <f>IFERROR(VLOOKUP(D4507,プログラムデータ!A:N,10,0),"")</f>
        <v/>
      </c>
      <c r="K4507" t="str">
        <f>IFERROR(VLOOKUP(D4507,プログラムデータ!A:N,14,0),"")</f>
        <v/>
      </c>
      <c r="L4507" t="str">
        <f t="shared" si="141"/>
        <v xml:space="preserve">    </v>
      </c>
      <c r="M4507" t="str">
        <f>IFERROR(VLOOKUP(J4507,色々!M:P,4,0),"")</f>
        <v/>
      </c>
      <c r="N4507" t="str">
        <f>IFERROR(記録__2[[#This Row],[競技番号]],"")</f>
        <v/>
      </c>
      <c r="O4507" t="str">
        <f>IFERROR(記録__2[[#This Row],[選手番号]],"")</f>
        <v/>
      </c>
    </row>
    <row r="4508" spans="1:15" x14ac:dyDescent="0.2">
      <c r="A4508" t="str">
        <f>IFERROR(VLOOKUP(N4508,プログラム!B:C,2,0),"")</f>
        <v/>
      </c>
      <c r="B4508" t="str">
        <f t="shared" si="140"/>
        <v/>
      </c>
      <c r="C4508" t="str">
        <f>IFERROR(VLOOKUP(B4508,チーム番号!E:F,2,0),"")</f>
        <v/>
      </c>
      <c r="D4508" t="str">
        <f>IFERROR(VLOOKUP(N4508,プログラム!B:C,2,0),"")</f>
        <v/>
      </c>
      <c r="E4508" t="str">
        <f>IFERROR(記録__2[[#This Row],[組]],"")</f>
        <v/>
      </c>
      <c r="F4508" t="str">
        <f>IFERROR(記録__2[[#This Row],[水路]],"")</f>
        <v/>
      </c>
      <c r="G4508" t="str">
        <f>IFERROR(VLOOKUP(D4508,プログラムデータ!A:N,12,0),"")</f>
        <v/>
      </c>
      <c r="H4508" t="str">
        <f>IFERROR(VLOOKUP(D4508,プログラムデータ!A:N,13,0),"")</f>
        <v/>
      </c>
      <c r="I4508" t="str">
        <f>IFERROR(VLOOKUP(D4508,プログラムデータ!A:N,11,0),"")</f>
        <v/>
      </c>
      <c r="J4508" t="str">
        <f>IFERROR(VLOOKUP(D4508,プログラムデータ!A:N,10,0),"")</f>
        <v/>
      </c>
      <c r="K4508" t="str">
        <f>IFERROR(VLOOKUP(D4508,プログラムデータ!A:N,14,0),"")</f>
        <v/>
      </c>
      <c r="L4508" t="str">
        <f t="shared" si="141"/>
        <v xml:space="preserve">    </v>
      </c>
      <c r="M4508" t="str">
        <f>IFERROR(VLOOKUP(J4508,色々!M:P,4,0),"")</f>
        <v/>
      </c>
      <c r="N4508" t="str">
        <f>IFERROR(記録__2[[#This Row],[競技番号]],"")</f>
        <v/>
      </c>
      <c r="O4508" t="str">
        <f>IFERROR(記録__2[[#This Row],[選手番号]],"")</f>
        <v/>
      </c>
    </row>
    <row r="4509" spans="1:15" x14ac:dyDescent="0.2">
      <c r="A4509" t="str">
        <f>IFERROR(VLOOKUP(N4509,プログラム!B:C,2,0),"")</f>
        <v/>
      </c>
      <c r="B4509" t="str">
        <f t="shared" si="140"/>
        <v/>
      </c>
      <c r="C4509" t="str">
        <f>IFERROR(VLOOKUP(B4509,チーム番号!E:F,2,0),"")</f>
        <v/>
      </c>
      <c r="D4509" t="str">
        <f>IFERROR(VLOOKUP(N4509,プログラム!B:C,2,0),"")</f>
        <v/>
      </c>
      <c r="E4509" t="str">
        <f>IFERROR(記録__2[[#This Row],[組]],"")</f>
        <v/>
      </c>
      <c r="F4509" t="str">
        <f>IFERROR(記録__2[[#This Row],[水路]],"")</f>
        <v/>
      </c>
      <c r="G4509" t="str">
        <f>IFERROR(VLOOKUP(D4509,プログラムデータ!A:N,12,0),"")</f>
        <v/>
      </c>
      <c r="H4509" t="str">
        <f>IFERROR(VLOOKUP(D4509,プログラムデータ!A:N,13,0),"")</f>
        <v/>
      </c>
      <c r="I4509" t="str">
        <f>IFERROR(VLOOKUP(D4509,プログラムデータ!A:N,11,0),"")</f>
        <v/>
      </c>
      <c r="J4509" t="str">
        <f>IFERROR(VLOOKUP(D4509,プログラムデータ!A:N,10,0),"")</f>
        <v/>
      </c>
      <c r="K4509" t="str">
        <f>IFERROR(VLOOKUP(D4509,プログラムデータ!A:N,14,0),"")</f>
        <v/>
      </c>
      <c r="L4509" t="str">
        <f t="shared" si="141"/>
        <v xml:space="preserve">    </v>
      </c>
      <c r="M4509" t="str">
        <f>IFERROR(VLOOKUP(J4509,色々!M:P,4,0),"")</f>
        <v/>
      </c>
      <c r="N4509" t="str">
        <f>IFERROR(記録__2[[#This Row],[競技番号]],"")</f>
        <v/>
      </c>
      <c r="O4509" t="str">
        <f>IFERROR(記録__2[[#This Row],[選手番号]],"")</f>
        <v/>
      </c>
    </row>
    <row r="4510" spans="1:15" x14ac:dyDescent="0.2">
      <c r="A4510" t="str">
        <f>IFERROR(VLOOKUP(N4510,プログラム!B:C,2,0),"")</f>
        <v/>
      </c>
      <c r="B4510" t="str">
        <f t="shared" si="140"/>
        <v/>
      </c>
      <c r="C4510" t="str">
        <f>IFERROR(VLOOKUP(B4510,チーム番号!E:F,2,0),"")</f>
        <v/>
      </c>
      <c r="D4510" t="str">
        <f>IFERROR(VLOOKUP(N4510,プログラム!B:C,2,0),"")</f>
        <v/>
      </c>
      <c r="E4510" t="str">
        <f>IFERROR(記録__2[[#This Row],[組]],"")</f>
        <v/>
      </c>
      <c r="F4510" t="str">
        <f>IFERROR(記録__2[[#This Row],[水路]],"")</f>
        <v/>
      </c>
      <c r="G4510" t="str">
        <f>IFERROR(VLOOKUP(D4510,プログラムデータ!A:N,12,0),"")</f>
        <v/>
      </c>
      <c r="H4510" t="str">
        <f>IFERROR(VLOOKUP(D4510,プログラムデータ!A:N,13,0),"")</f>
        <v/>
      </c>
      <c r="I4510" t="str">
        <f>IFERROR(VLOOKUP(D4510,プログラムデータ!A:N,11,0),"")</f>
        <v/>
      </c>
      <c r="J4510" t="str">
        <f>IFERROR(VLOOKUP(D4510,プログラムデータ!A:N,10,0),"")</f>
        <v/>
      </c>
      <c r="K4510" t="str">
        <f>IFERROR(VLOOKUP(D4510,プログラムデータ!A:N,14,0),"")</f>
        <v/>
      </c>
      <c r="L4510" t="str">
        <f t="shared" si="141"/>
        <v xml:space="preserve">    </v>
      </c>
      <c r="M4510" t="str">
        <f>IFERROR(VLOOKUP(J4510,色々!M:P,4,0),"")</f>
        <v/>
      </c>
      <c r="N4510" t="str">
        <f>IFERROR(記録__2[[#This Row],[競技番号]],"")</f>
        <v/>
      </c>
      <c r="O4510" t="str">
        <f>IFERROR(記録__2[[#This Row],[選手番号]],"")</f>
        <v/>
      </c>
    </row>
    <row r="4511" spans="1:15" x14ac:dyDescent="0.2">
      <c r="A4511" t="str">
        <f>IFERROR(VLOOKUP(N4511,プログラム!B:C,2,0),"")</f>
        <v/>
      </c>
      <c r="B4511" t="str">
        <f t="shared" si="140"/>
        <v/>
      </c>
      <c r="C4511" t="str">
        <f>IFERROR(VLOOKUP(B4511,チーム番号!E:F,2,0),"")</f>
        <v/>
      </c>
      <c r="D4511" t="str">
        <f>IFERROR(VLOOKUP(N4511,プログラム!B:C,2,0),"")</f>
        <v/>
      </c>
      <c r="E4511" t="str">
        <f>IFERROR(記録__2[[#This Row],[組]],"")</f>
        <v/>
      </c>
      <c r="F4511" t="str">
        <f>IFERROR(記録__2[[#This Row],[水路]],"")</f>
        <v/>
      </c>
      <c r="G4511" t="str">
        <f>IFERROR(VLOOKUP(D4511,プログラムデータ!A:N,12,0),"")</f>
        <v/>
      </c>
      <c r="H4511" t="str">
        <f>IFERROR(VLOOKUP(D4511,プログラムデータ!A:N,13,0),"")</f>
        <v/>
      </c>
      <c r="I4511" t="str">
        <f>IFERROR(VLOOKUP(D4511,プログラムデータ!A:N,11,0),"")</f>
        <v/>
      </c>
      <c r="J4511" t="str">
        <f>IFERROR(VLOOKUP(D4511,プログラムデータ!A:N,10,0),"")</f>
        <v/>
      </c>
      <c r="K4511" t="str">
        <f>IFERROR(VLOOKUP(D4511,プログラムデータ!A:N,14,0),"")</f>
        <v/>
      </c>
      <c r="L4511" t="str">
        <f t="shared" si="141"/>
        <v xml:space="preserve">    </v>
      </c>
      <c r="M4511" t="str">
        <f>IFERROR(VLOOKUP(J4511,色々!M:P,4,0),"")</f>
        <v/>
      </c>
      <c r="N4511" t="str">
        <f>IFERROR(記録__2[[#This Row],[競技番号]],"")</f>
        <v/>
      </c>
      <c r="O4511" t="str">
        <f>IFERROR(記録__2[[#This Row],[選手番号]],"")</f>
        <v/>
      </c>
    </row>
    <row r="4512" spans="1:15" x14ac:dyDescent="0.2">
      <c r="A4512" t="str">
        <f>IFERROR(VLOOKUP(N4512,プログラム!B:C,2,0),"")</f>
        <v/>
      </c>
      <c r="B4512" t="str">
        <f t="shared" si="140"/>
        <v/>
      </c>
      <c r="C4512" t="str">
        <f>IFERROR(VLOOKUP(B4512,チーム番号!E:F,2,0),"")</f>
        <v/>
      </c>
      <c r="D4512" t="str">
        <f>IFERROR(VLOOKUP(N4512,プログラム!B:C,2,0),"")</f>
        <v/>
      </c>
      <c r="E4512" t="str">
        <f>IFERROR(記録__2[[#This Row],[組]],"")</f>
        <v/>
      </c>
      <c r="F4512" t="str">
        <f>IFERROR(記録__2[[#This Row],[水路]],"")</f>
        <v/>
      </c>
      <c r="G4512" t="str">
        <f>IFERROR(VLOOKUP(D4512,プログラムデータ!A:N,12,0),"")</f>
        <v/>
      </c>
      <c r="H4512" t="str">
        <f>IFERROR(VLOOKUP(D4512,プログラムデータ!A:N,13,0),"")</f>
        <v/>
      </c>
      <c r="I4512" t="str">
        <f>IFERROR(VLOOKUP(D4512,プログラムデータ!A:N,11,0),"")</f>
        <v/>
      </c>
      <c r="J4512" t="str">
        <f>IFERROR(VLOOKUP(D4512,プログラムデータ!A:N,10,0),"")</f>
        <v/>
      </c>
      <c r="K4512" t="str">
        <f>IFERROR(VLOOKUP(D4512,プログラムデータ!A:N,14,0),"")</f>
        <v/>
      </c>
      <c r="L4512" t="str">
        <f t="shared" si="141"/>
        <v xml:space="preserve">    </v>
      </c>
      <c r="M4512" t="str">
        <f>IFERROR(VLOOKUP(J4512,色々!M:P,4,0),"")</f>
        <v/>
      </c>
      <c r="N4512" t="str">
        <f>IFERROR(記録__2[[#This Row],[競技番号]],"")</f>
        <v/>
      </c>
      <c r="O4512" t="str">
        <f>IFERROR(記録__2[[#This Row],[選手番号]],"")</f>
        <v/>
      </c>
    </row>
    <row r="4513" spans="1:15" x14ac:dyDescent="0.2">
      <c r="A4513" t="str">
        <f>IFERROR(VLOOKUP(N4513,プログラム!B:C,2,0),"")</f>
        <v/>
      </c>
      <c r="B4513" t="str">
        <f t="shared" si="140"/>
        <v/>
      </c>
      <c r="C4513" t="str">
        <f>IFERROR(VLOOKUP(B4513,チーム番号!E:F,2,0),"")</f>
        <v/>
      </c>
      <c r="D4513" t="str">
        <f>IFERROR(VLOOKUP(N4513,プログラム!B:C,2,0),"")</f>
        <v/>
      </c>
      <c r="E4513" t="str">
        <f>IFERROR(記録__2[[#This Row],[組]],"")</f>
        <v/>
      </c>
      <c r="F4513" t="str">
        <f>IFERROR(記録__2[[#This Row],[水路]],"")</f>
        <v/>
      </c>
      <c r="G4513" t="str">
        <f>IFERROR(VLOOKUP(D4513,プログラムデータ!A:N,12,0),"")</f>
        <v/>
      </c>
      <c r="H4513" t="str">
        <f>IFERROR(VLOOKUP(D4513,プログラムデータ!A:N,13,0),"")</f>
        <v/>
      </c>
      <c r="I4513" t="str">
        <f>IFERROR(VLOOKUP(D4513,プログラムデータ!A:N,11,0),"")</f>
        <v/>
      </c>
      <c r="J4513" t="str">
        <f>IFERROR(VLOOKUP(D4513,プログラムデータ!A:N,10,0),"")</f>
        <v/>
      </c>
      <c r="K4513" t="str">
        <f>IFERROR(VLOOKUP(D4513,プログラムデータ!A:N,14,0),"")</f>
        <v/>
      </c>
      <c r="L4513" t="str">
        <f t="shared" si="141"/>
        <v xml:space="preserve">    </v>
      </c>
      <c r="M4513" t="str">
        <f>IFERROR(VLOOKUP(J4513,色々!M:P,4,0),"")</f>
        <v/>
      </c>
      <c r="N4513" t="str">
        <f>IFERROR(記録__2[[#This Row],[競技番号]],"")</f>
        <v/>
      </c>
      <c r="O4513" t="str">
        <f>IFERROR(記録__2[[#This Row],[選手番号]],"")</f>
        <v/>
      </c>
    </row>
    <row r="4514" spans="1:15" x14ac:dyDescent="0.2">
      <c r="A4514" t="str">
        <f>IFERROR(VLOOKUP(N4514,プログラム!B:C,2,0),"")</f>
        <v/>
      </c>
      <c r="B4514" t="str">
        <f t="shared" si="140"/>
        <v/>
      </c>
      <c r="C4514" t="str">
        <f>IFERROR(VLOOKUP(B4514,チーム番号!E:F,2,0),"")</f>
        <v/>
      </c>
      <c r="D4514" t="str">
        <f>IFERROR(VLOOKUP(N4514,プログラム!B:C,2,0),"")</f>
        <v/>
      </c>
      <c r="E4514" t="str">
        <f>IFERROR(記録__2[[#This Row],[組]],"")</f>
        <v/>
      </c>
      <c r="F4514" t="str">
        <f>IFERROR(記録__2[[#This Row],[水路]],"")</f>
        <v/>
      </c>
      <c r="G4514" t="str">
        <f>IFERROR(VLOOKUP(D4514,プログラムデータ!A:N,12,0),"")</f>
        <v/>
      </c>
      <c r="H4514" t="str">
        <f>IFERROR(VLOOKUP(D4514,プログラムデータ!A:N,13,0),"")</f>
        <v/>
      </c>
      <c r="I4514" t="str">
        <f>IFERROR(VLOOKUP(D4514,プログラムデータ!A:N,11,0),"")</f>
        <v/>
      </c>
      <c r="J4514" t="str">
        <f>IFERROR(VLOOKUP(D4514,プログラムデータ!A:N,10,0),"")</f>
        <v/>
      </c>
      <c r="K4514" t="str">
        <f>IFERROR(VLOOKUP(D4514,プログラムデータ!A:N,14,0),"")</f>
        <v/>
      </c>
      <c r="L4514" t="str">
        <f t="shared" si="141"/>
        <v xml:space="preserve">    </v>
      </c>
      <c r="M4514" t="str">
        <f>IFERROR(VLOOKUP(J4514,色々!M:P,4,0),"")</f>
        <v/>
      </c>
      <c r="N4514" t="str">
        <f>IFERROR(記録__2[[#This Row],[競技番号]],"")</f>
        <v/>
      </c>
      <c r="O4514" t="str">
        <f>IFERROR(記録__2[[#This Row],[選手番号]],"")</f>
        <v/>
      </c>
    </row>
    <row r="4515" spans="1:15" x14ac:dyDescent="0.2">
      <c r="A4515" t="str">
        <f>IFERROR(VLOOKUP(N4515,プログラム!B:C,2,0),"")</f>
        <v/>
      </c>
      <c r="B4515" t="str">
        <f t="shared" si="140"/>
        <v/>
      </c>
      <c r="C4515" t="str">
        <f>IFERROR(VLOOKUP(B4515,チーム番号!E:F,2,0),"")</f>
        <v/>
      </c>
      <c r="D4515" t="str">
        <f>IFERROR(VLOOKUP(N4515,プログラム!B:C,2,0),"")</f>
        <v/>
      </c>
      <c r="E4515" t="str">
        <f>IFERROR(記録__2[[#This Row],[組]],"")</f>
        <v/>
      </c>
      <c r="F4515" t="str">
        <f>IFERROR(記録__2[[#This Row],[水路]],"")</f>
        <v/>
      </c>
      <c r="G4515" t="str">
        <f>IFERROR(VLOOKUP(D4515,プログラムデータ!A:N,12,0),"")</f>
        <v/>
      </c>
      <c r="H4515" t="str">
        <f>IFERROR(VLOOKUP(D4515,プログラムデータ!A:N,13,0),"")</f>
        <v/>
      </c>
      <c r="I4515" t="str">
        <f>IFERROR(VLOOKUP(D4515,プログラムデータ!A:N,11,0),"")</f>
        <v/>
      </c>
      <c r="J4515" t="str">
        <f>IFERROR(VLOOKUP(D4515,プログラムデータ!A:N,10,0),"")</f>
        <v/>
      </c>
      <c r="K4515" t="str">
        <f>IFERROR(VLOOKUP(D4515,プログラムデータ!A:N,14,0),"")</f>
        <v/>
      </c>
      <c r="L4515" t="str">
        <f t="shared" si="141"/>
        <v xml:space="preserve">    </v>
      </c>
      <c r="M4515" t="str">
        <f>IFERROR(VLOOKUP(J4515,色々!M:P,4,0),"")</f>
        <v/>
      </c>
      <c r="N4515" t="str">
        <f>IFERROR(記録__2[[#This Row],[競技番号]],"")</f>
        <v/>
      </c>
      <c r="O4515" t="str">
        <f>IFERROR(記録__2[[#This Row],[選手番号]],"")</f>
        <v/>
      </c>
    </row>
    <row r="4516" spans="1:15" x14ac:dyDescent="0.2">
      <c r="A4516" t="str">
        <f>IFERROR(VLOOKUP(N4516,プログラム!B:C,2,0),"")</f>
        <v/>
      </c>
      <c r="B4516" t="str">
        <f t="shared" si="140"/>
        <v/>
      </c>
      <c r="C4516" t="str">
        <f>IFERROR(VLOOKUP(B4516,チーム番号!E:F,2,0),"")</f>
        <v/>
      </c>
      <c r="D4516" t="str">
        <f>IFERROR(VLOOKUP(N4516,プログラム!B:C,2,0),"")</f>
        <v/>
      </c>
      <c r="E4516" t="str">
        <f>IFERROR(記録__2[[#This Row],[組]],"")</f>
        <v/>
      </c>
      <c r="F4516" t="str">
        <f>IFERROR(記録__2[[#This Row],[水路]],"")</f>
        <v/>
      </c>
      <c r="G4516" t="str">
        <f>IFERROR(VLOOKUP(D4516,プログラムデータ!A:N,12,0),"")</f>
        <v/>
      </c>
      <c r="H4516" t="str">
        <f>IFERROR(VLOOKUP(D4516,プログラムデータ!A:N,13,0),"")</f>
        <v/>
      </c>
      <c r="I4516" t="str">
        <f>IFERROR(VLOOKUP(D4516,プログラムデータ!A:N,11,0),"")</f>
        <v/>
      </c>
      <c r="J4516" t="str">
        <f>IFERROR(VLOOKUP(D4516,プログラムデータ!A:N,10,0),"")</f>
        <v/>
      </c>
      <c r="K4516" t="str">
        <f>IFERROR(VLOOKUP(D4516,プログラムデータ!A:N,14,0),"")</f>
        <v/>
      </c>
      <c r="L4516" t="str">
        <f t="shared" si="141"/>
        <v xml:space="preserve">    </v>
      </c>
      <c r="M4516" t="str">
        <f>IFERROR(VLOOKUP(J4516,色々!M:P,4,0),"")</f>
        <v/>
      </c>
      <c r="N4516" t="str">
        <f>IFERROR(記録__2[[#This Row],[競技番号]],"")</f>
        <v/>
      </c>
      <c r="O4516" t="str">
        <f>IFERROR(記録__2[[#This Row],[選手番号]],"")</f>
        <v/>
      </c>
    </row>
    <row r="4517" spans="1:15" x14ac:dyDescent="0.2">
      <c r="A4517" t="str">
        <f>IFERROR(VLOOKUP(N4517,プログラム!B:C,2,0),"")</f>
        <v/>
      </c>
      <c r="B4517" t="str">
        <f t="shared" si="140"/>
        <v/>
      </c>
      <c r="C4517" t="str">
        <f>IFERROR(VLOOKUP(B4517,チーム番号!E:F,2,0),"")</f>
        <v/>
      </c>
      <c r="D4517" t="str">
        <f>IFERROR(VLOOKUP(N4517,プログラム!B:C,2,0),"")</f>
        <v/>
      </c>
      <c r="E4517" t="str">
        <f>IFERROR(記録__2[[#This Row],[組]],"")</f>
        <v/>
      </c>
      <c r="F4517" t="str">
        <f>IFERROR(記録__2[[#This Row],[水路]],"")</f>
        <v/>
      </c>
      <c r="G4517" t="str">
        <f>IFERROR(VLOOKUP(D4517,プログラムデータ!A:N,12,0),"")</f>
        <v/>
      </c>
      <c r="H4517" t="str">
        <f>IFERROR(VLOOKUP(D4517,プログラムデータ!A:N,13,0),"")</f>
        <v/>
      </c>
      <c r="I4517" t="str">
        <f>IFERROR(VLOOKUP(D4517,プログラムデータ!A:N,11,0),"")</f>
        <v/>
      </c>
      <c r="J4517" t="str">
        <f>IFERROR(VLOOKUP(D4517,プログラムデータ!A:N,10,0),"")</f>
        <v/>
      </c>
      <c r="K4517" t="str">
        <f>IFERROR(VLOOKUP(D4517,プログラムデータ!A:N,14,0),"")</f>
        <v/>
      </c>
      <c r="L4517" t="str">
        <f t="shared" si="141"/>
        <v xml:space="preserve">    </v>
      </c>
      <c r="M4517" t="str">
        <f>IFERROR(VLOOKUP(J4517,色々!M:P,4,0),"")</f>
        <v/>
      </c>
      <c r="N4517" t="str">
        <f>IFERROR(記録__2[[#This Row],[競技番号]],"")</f>
        <v/>
      </c>
      <c r="O4517" t="str">
        <f>IFERROR(記録__2[[#This Row],[選手番号]],"")</f>
        <v/>
      </c>
    </row>
    <row r="4518" spans="1:15" x14ac:dyDescent="0.2">
      <c r="A4518" t="str">
        <f>IFERROR(VLOOKUP(N4518,プログラム!B:C,2,0),"")</f>
        <v/>
      </c>
      <c r="B4518" t="str">
        <f t="shared" si="140"/>
        <v/>
      </c>
      <c r="C4518" t="str">
        <f>IFERROR(VLOOKUP(B4518,チーム番号!E:F,2,0),"")</f>
        <v/>
      </c>
      <c r="D4518" t="str">
        <f>IFERROR(VLOOKUP(N4518,プログラム!B:C,2,0),"")</f>
        <v/>
      </c>
      <c r="E4518" t="str">
        <f>IFERROR(記録__2[[#This Row],[組]],"")</f>
        <v/>
      </c>
      <c r="F4518" t="str">
        <f>IFERROR(記録__2[[#This Row],[水路]],"")</f>
        <v/>
      </c>
      <c r="G4518" t="str">
        <f>IFERROR(VLOOKUP(D4518,プログラムデータ!A:N,12,0),"")</f>
        <v/>
      </c>
      <c r="H4518" t="str">
        <f>IFERROR(VLOOKUP(D4518,プログラムデータ!A:N,13,0),"")</f>
        <v/>
      </c>
      <c r="I4518" t="str">
        <f>IFERROR(VLOOKUP(D4518,プログラムデータ!A:N,11,0),"")</f>
        <v/>
      </c>
      <c r="J4518" t="str">
        <f>IFERROR(VLOOKUP(D4518,プログラムデータ!A:N,10,0),"")</f>
        <v/>
      </c>
      <c r="K4518" t="str">
        <f>IFERROR(VLOOKUP(D4518,プログラムデータ!A:N,14,0),"")</f>
        <v/>
      </c>
      <c r="L4518" t="str">
        <f t="shared" si="141"/>
        <v xml:space="preserve">    </v>
      </c>
      <c r="M4518" t="str">
        <f>IFERROR(VLOOKUP(J4518,色々!M:P,4,0),"")</f>
        <v/>
      </c>
      <c r="N4518" t="str">
        <f>IFERROR(記録__2[[#This Row],[競技番号]],"")</f>
        <v/>
      </c>
      <c r="O4518" t="str">
        <f>IFERROR(記録__2[[#This Row],[選手番号]],"")</f>
        <v/>
      </c>
    </row>
    <row r="4519" spans="1:15" x14ac:dyDescent="0.2">
      <c r="A4519" t="str">
        <f>IFERROR(VLOOKUP(N4519,プログラム!B:C,2,0),"")</f>
        <v/>
      </c>
      <c r="B4519" t="str">
        <f t="shared" si="140"/>
        <v/>
      </c>
      <c r="C4519" t="str">
        <f>IFERROR(VLOOKUP(B4519,チーム番号!E:F,2,0),"")</f>
        <v/>
      </c>
      <c r="D4519" t="str">
        <f>IFERROR(VLOOKUP(N4519,プログラム!B:C,2,0),"")</f>
        <v/>
      </c>
      <c r="E4519" t="str">
        <f>IFERROR(記録__2[[#This Row],[組]],"")</f>
        <v/>
      </c>
      <c r="F4519" t="str">
        <f>IFERROR(記録__2[[#This Row],[水路]],"")</f>
        <v/>
      </c>
      <c r="G4519" t="str">
        <f>IFERROR(VLOOKUP(D4519,プログラムデータ!A:N,12,0),"")</f>
        <v/>
      </c>
      <c r="H4519" t="str">
        <f>IFERROR(VLOOKUP(D4519,プログラムデータ!A:N,13,0),"")</f>
        <v/>
      </c>
      <c r="I4519" t="str">
        <f>IFERROR(VLOOKUP(D4519,プログラムデータ!A:N,11,0),"")</f>
        <v/>
      </c>
      <c r="J4519" t="str">
        <f>IFERROR(VLOOKUP(D4519,プログラムデータ!A:N,10,0),"")</f>
        <v/>
      </c>
      <c r="K4519" t="str">
        <f>IFERROR(VLOOKUP(D4519,プログラムデータ!A:N,14,0),"")</f>
        <v/>
      </c>
      <c r="L4519" t="str">
        <f t="shared" si="141"/>
        <v xml:space="preserve">    </v>
      </c>
      <c r="M4519" t="str">
        <f>IFERROR(VLOOKUP(J4519,色々!M:P,4,0),"")</f>
        <v/>
      </c>
      <c r="N4519" t="str">
        <f>IFERROR(記録__2[[#This Row],[競技番号]],"")</f>
        <v/>
      </c>
      <c r="O4519" t="str">
        <f>IFERROR(記録__2[[#This Row],[選手番号]],"")</f>
        <v/>
      </c>
    </row>
    <row r="4520" spans="1:15" x14ac:dyDescent="0.2">
      <c r="A4520" t="str">
        <f>IFERROR(VLOOKUP(N4520,プログラム!B:C,2,0),"")</f>
        <v/>
      </c>
      <c r="B4520" t="str">
        <f t="shared" si="140"/>
        <v/>
      </c>
      <c r="C4520" t="str">
        <f>IFERROR(VLOOKUP(B4520,チーム番号!E:F,2,0),"")</f>
        <v/>
      </c>
      <c r="D4520" t="str">
        <f>IFERROR(VLOOKUP(N4520,プログラム!B:C,2,0),"")</f>
        <v/>
      </c>
      <c r="E4520" t="str">
        <f>IFERROR(記録__2[[#This Row],[組]],"")</f>
        <v/>
      </c>
      <c r="F4520" t="str">
        <f>IFERROR(記録__2[[#This Row],[水路]],"")</f>
        <v/>
      </c>
      <c r="G4520" t="str">
        <f>IFERROR(VLOOKUP(D4520,プログラムデータ!A:N,12,0),"")</f>
        <v/>
      </c>
      <c r="H4520" t="str">
        <f>IFERROR(VLOOKUP(D4520,プログラムデータ!A:N,13,0),"")</f>
        <v/>
      </c>
      <c r="I4520" t="str">
        <f>IFERROR(VLOOKUP(D4520,プログラムデータ!A:N,11,0),"")</f>
        <v/>
      </c>
      <c r="J4520" t="str">
        <f>IFERROR(VLOOKUP(D4520,プログラムデータ!A:N,10,0),"")</f>
        <v/>
      </c>
      <c r="K4520" t="str">
        <f>IFERROR(VLOOKUP(D4520,プログラムデータ!A:N,14,0),"")</f>
        <v/>
      </c>
      <c r="L4520" t="str">
        <f t="shared" si="141"/>
        <v xml:space="preserve">    </v>
      </c>
      <c r="M4520" t="str">
        <f>IFERROR(VLOOKUP(J4520,色々!M:P,4,0),"")</f>
        <v/>
      </c>
      <c r="N4520" t="str">
        <f>IFERROR(記録__2[[#This Row],[競技番号]],"")</f>
        <v/>
      </c>
      <c r="O4520" t="str">
        <f>IFERROR(記録__2[[#This Row],[選手番号]],"")</f>
        <v/>
      </c>
    </row>
    <row r="4521" spans="1:15" x14ac:dyDescent="0.2">
      <c r="A4521" t="str">
        <f>IFERROR(VLOOKUP(N4521,プログラム!B:C,2,0),"")</f>
        <v/>
      </c>
      <c r="B4521" t="str">
        <f t="shared" si="140"/>
        <v/>
      </c>
      <c r="C4521" t="str">
        <f>IFERROR(VLOOKUP(B4521,チーム番号!E:F,2,0),"")</f>
        <v/>
      </c>
      <c r="D4521" t="str">
        <f>IFERROR(VLOOKUP(N4521,プログラム!B:C,2,0),"")</f>
        <v/>
      </c>
      <c r="E4521" t="str">
        <f>IFERROR(記録__2[[#This Row],[組]],"")</f>
        <v/>
      </c>
      <c r="F4521" t="str">
        <f>IFERROR(記録__2[[#This Row],[水路]],"")</f>
        <v/>
      </c>
      <c r="G4521" t="str">
        <f>IFERROR(VLOOKUP(D4521,プログラムデータ!A:N,12,0),"")</f>
        <v/>
      </c>
      <c r="H4521" t="str">
        <f>IFERROR(VLOOKUP(D4521,プログラムデータ!A:N,13,0),"")</f>
        <v/>
      </c>
      <c r="I4521" t="str">
        <f>IFERROR(VLOOKUP(D4521,プログラムデータ!A:N,11,0),"")</f>
        <v/>
      </c>
      <c r="J4521" t="str">
        <f>IFERROR(VLOOKUP(D4521,プログラムデータ!A:N,10,0),"")</f>
        <v/>
      </c>
      <c r="K4521" t="str">
        <f>IFERROR(VLOOKUP(D4521,プログラムデータ!A:N,14,0),"")</f>
        <v/>
      </c>
      <c r="L4521" t="str">
        <f t="shared" si="141"/>
        <v xml:space="preserve">    </v>
      </c>
      <c r="M4521" t="str">
        <f>IFERROR(VLOOKUP(J4521,色々!M:P,4,0),"")</f>
        <v/>
      </c>
      <c r="N4521" t="str">
        <f>IFERROR(記録__2[[#This Row],[競技番号]],"")</f>
        <v/>
      </c>
      <c r="O4521" t="str">
        <f>IFERROR(記録__2[[#This Row],[選手番号]],"")</f>
        <v/>
      </c>
    </row>
    <row r="4522" spans="1:15" x14ac:dyDescent="0.2">
      <c r="A4522" t="str">
        <f>IFERROR(VLOOKUP(N4522,プログラム!B:C,2,0),"")</f>
        <v/>
      </c>
      <c r="B4522" t="str">
        <f t="shared" si="140"/>
        <v/>
      </c>
      <c r="C4522" t="str">
        <f>IFERROR(VLOOKUP(B4522,チーム番号!E:F,2,0),"")</f>
        <v/>
      </c>
      <c r="D4522" t="str">
        <f>IFERROR(VLOOKUP(N4522,プログラム!B:C,2,0),"")</f>
        <v/>
      </c>
      <c r="E4522" t="str">
        <f>IFERROR(記録__2[[#This Row],[組]],"")</f>
        <v/>
      </c>
      <c r="F4522" t="str">
        <f>IFERROR(記録__2[[#This Row],[水路]],"")</f>
        <v/>
      </c>
      <c r="G4522" t="str">
        <f>IFERROR(VLOOKUP(D4522,プログラムデータ!A:N,12,0),"")</f>
        <v/>
      </c>
      <c r="H4522" t="str">
        <f>IFERROR(VLOOKUP(D4522,プログラムデータ!A:N,13,0),"")</f>
        <v/>
      </c>
      <c r="I4522" t="str">
        <f>IFERROR(VLOOKUP(D4522,プログラムデータ!A:N,11,0),"")</f>
        <v/>
      </c>
      <c r="J4522" t="str">
        <f>IFERROR(VLOOKUP(D4522,プログラムデータ!A:N,10,0),"")</f>
        <v/>
      </c>
      <c r="K4522" t="str">
        <f>IFERROR(VLOOKUP(D4522,プログラムデータ!A:N,14,0),"")</f>
        <v/>
      </c>
      <c r="L4522" t="str">
        <f t="shared" si="141"/>
        <v xml:space="preserve">    </v>
      </c>
      <c r="M4522" t="str">
        <f>IFERROR(VLOOKUP(J4522,色々!M:P,4,0),"")</f>
        <v/>
      </c>
      <c r="N4522" t="str">
        <f>IFERROR(記録__2[[#This Row],[競技番号]],"")</f>
        <v/>
      </c>
      <c r="O4522" t="str">
        <f>IFERROR(記録__2[[#This Row],[選手番号]],"")</f>
        <v/>
      </c>
    </row>
    <row r="4523" spans="1:15" x14ac:dyDescent="0.2">
      <c r="A4523" t="str">
        <f>IFERROR(VLOOKUP(N4523,プログラム!B:C,2,0),"")</f>
        <v/>
      </c>
      <c r="B4523" t="str">
        <f t="shared" si="140"/>
        <v/>
      </c>
      <c r="C4523" t="str">
        <f>IFERROR(VLOOKUP(B4523,チーム番号!E:F,2,0),"")</f>
        <v/>
      </c>
      <c r="D4523" t="str">
        <f>IFERROR(VLOOKUP(N4523,プログラム!B:C,2,0),"")</f>
        <v/>
      </c>
      <c r="E4523" t="str">
        <f>IFERROR(記録__2[[#This Row],[組]],"")</f>
        <v/>
      </c>
      <c r="F4523" t="str">
        <f>IFERROR(記録__2[[#This Row],[水路]],"")</f>
        <v/>
      </c>
      <c r="G4523" t="str">
        <f>IFERROR(VLOOKUP(D4523,プログラムデータ!A:N,12,0),"")</f>
        <v/>
      </c>
      <c r="H4523" t="str">
        <f>IFERROR(VLOOKUP(D4523,プログラムデータ!A:N,13,0),"")</f>
        <v/>
      </c>
      <c r="I4523" t="str">
        <f>IFERROR(VLOOKUP(D4523,プログラムデータ!A:N,11,0),"")</f>
        <v/>
      </c>
      <c r="J4523" t="str">
        <f>IFERROR(VLOOKUP(D4523,プログラムデータ!A:N,10,0),"")</f>
        <v/>
      </c>
      <c r="K4523" t="str">
        <f>IFERROR(VLOOKUP(D4523,プログラムデータ!A:N,14,0),"")</f>
        <v/>
      </c>
      <c r="L4523" t="str">
        <f t="shared" si="141"/>
        <v xml:space="preserve">    </v>
      </c>
      <c r="M4523" t="str">
        <f>IFERROR(VLOOKUP(J4523,色々!M:P,4,0),"")</f>
        <v/>
      </c>
      <c r="N4523" t="str">
        <f>IFERROR(記録__2[[#This Row],[競技番号]],"")</f>
        <v/>
      </c>
      <c r="O4523" t="str">
        <f>IFERROR(記録__2[[#This Row],[選手番号]],"")</f>
        <v/>
      </c>
    </row>
    <row r="4524" spans="1:15" x14ac:dyDescent="0.2">
      <c r="A4524" t="str">
        <f>IFERROR(VLOOKUP(N4524,プログラム!B:C,2,0),"")</f>
        <v/>
      </c>
      <c r="B4524" t="str">
        <f t="shared" si="140"/>
        <v/>
      </c>
      <c r="C4524" t="str">
        <f>IFERROR(VLOOKUP(B4524,チーム番号!E:F,2,0),"")</f>
        <v/>
      </c>
      <c r="D4524" t="str">
        <f>IFERROR(VLOOKUP(N4524,プログラム!B:C,2,0),"")</f>
        <v/>
      </c>
      <c r="E4524" t="str">
        <f>IFERROR(記録__2[[#This Row],[組]],"")</f>
        <v/>
      </c>
      <c r="F4524" t="str">
        <f>IFERROR(記録__2[[#This Row],[水路]],"")</f>
        <v/>
      </c>
      <c r="G4524" t="str">
        <f>IFERROR(VLOOKUP(D4524,プログラムデータ!A:N,12,0),"")</f>
        <v/>
      </c>
      <c r="H4524" t="str">
        <f>IFERROR(VLOOKUP(D4524,プログラムデータ!A:N,13,0),"")</f>
        <v/>
      </c>
      <c r="I4524" t="str">
        <f>IFERROR(VLOOKUP(D4524,プログラムデータ!A:N,11,0),"")</f>
        <v/>
      </c>
      <c r="J4524" t="str">
        <f>IFERROR(VLOOKUP(D4524,プログラムデータ!A:N,10,0),"")</f>
        <v/>
      </c>
      <c r="K4524" t="str">
        <f>IFERROR(VLOOKUP(D4524,プログラムデータ!A:N,14,0),"")</f>
        <v/>
      </c>
      <c r="L4524" t="str">
        <f t="shared" si="141"/>
        <v xml:space="preserve">    </v>
      </c>
      <c r="M4524" t="str">
        <f>IFERROR(VLOOKUP(J4524,色々!M:P,4,0),"")</f>
        <v/>
      </c>
      <c r="N4524" t="str">
        <f>IFERROR(記録__2[[#This Row],[競技番号]],"")</f>
        <v/>
      </c>
      <c r="O4524" t="str">
        <f>IFERROR(記録__2[[#This Row],[選手番号]],"")</f>
        <v/>
      </c>
    </row>
    <row r="4525" spans="1:15" x14ac:dyDescent="0.2">
      <c r="A4525" t="str">
        <f>IFERROR(VLOOKUP(N4525,プログラム!B:C,2,0),"")</f>
        <v/>
      </c>
      <c r="B4525" t="str">
        <f t="shared" si="140"/>
        <v/>
      </c>
      <c r="C4525" t="str">
        <f>IFERROR(VLOOKUP(B4525,チーム番号!E:F,2,0),"")</f>
        <v/>
      </c>
      <c r="D4525" t="str">
        <f>IFERROR(VLOOKUP(N4525,プログラム!B:C,2,0),"")</f>
        <v/>
      </c>
      <c r="E4525" t="str">
        <f>IFERROR(記録__2[[#This Row],[組]],"")</f>
        <v/>
      </c>
      <c r="F4525" t="str">
        <f>IFERROR(記録__2[[#This Row],[水路]],"")</f>
        <v/>
      </c>
      <c r="G4525" t="str">
        <f>IFERROR(VLOOKUP(D4525,プログラムデータ!A:N,12,0),"")</f>
        <v/>
      </c>
      <c r="H4525" t="str">
        <f>IFERROR(VLOOKUP(D4525,プログラムデータ!A:N,13,0),"")</f>
        <v/>
      </c>
      <c r="I4525" t="str">
        <f>IFERROR(VLOOKUP(D4525,プログラムデータ!A:N,11,0),"")</f>
        <v/>
      </c>
      <c r="J4525" t="str">
        <f>IFERROR(VLOOKUP(D4525,プログラムデータ!A:N,10,0),"")</f>
        <v/>
      </c>
      <c r="K4525" t="str">
        <f>IFERROR(VLOOKUP(D4525,プログラムデータ!A:N,14,0),"")</f>
        <v/>
      </c>
      <c r="L4525" t="str">
        <f t="shared" si="141"/>
        <v xml:space="preserve">    </v>
      </c>
      <c r="M4525" t="str">
        <f>IFERROR(VLOOKUP(J4525,色々!M:P,4,0),"")</f>
        <v/>
      </c>
      <c r="N4525" t="str">
        <f>IFERROR(記録__2[[#This Row],[競技番号]],"")</f>
        <v/>
      </c>
      <c r="O4525" t="str">
        <f>IFERROR(記録__2[[#This Row],[選手番号]],"")</f>
        <v/>
      </c>
    </row>
    <row r="4526" spans="1:15" x14ac:dyDescent="0.2">
      <c r="A4526" t="str">
        <f>IFERROR(VLOOKUP(N4526,プログラム!B:C,2,0),"")</f>
        <v/>
      </c>
      <c r="B4526" t="str">
        <f t="shared" si="140"/>
        <v/>
      </c>
      <c r="C4526" t="str">
        <f>IFERROR(VLOOKUP(B4526,チーム番号!E:F,2,0),"")</f>
        <v/>
      </c>
      <c r="D4526" t="str">
        <f>IFERROR(VLOOKUP(N4526,プログラム!B:C,2,0),"")</f>
        <v/>
      </c>
      <c r="E4526" t="str">
        <f>IFERROR(記録__2[[#This Row],[組]],"")</f>
        <v/>
      </c>
      <c r="F4526" t="str">
        <f>IFERROR(記録__2[[#This Row],[水路]],"")</f>
        <v/>
      </c>
      <c r="G4526" t="str">
        <f>IFERROR(VLOOKUP(D4526,プログラムデータ!A:N,12,0),"")</f>
        <v/>
      </c>
      <c r="H4526" t="str">
        <f>IFERROR(VLOOKUP(D4526,プログラムデータ!A:N,13,0),"")</f>
        <v/>
      </c>
      <c r="I4526" t="str">
        <f>IFERROR(VLOOKUP(D4526,プログラムデータ!A:N,11,0),"")</f>
        <v/>
      </c>
      <c r="J4526" t="str">
        <f>IFERROR(VLOOKUP(D4526,プログラムデータ!A:N,10,0),"")</f>
        <v/>
      </c>
      <c r="K4526" t="str">
        <f>IFERROR(VLOOKUP(D4526,プログラムデータ!A:N,14,0),"")</f>
        <v/>
      </c>
      <c r="L4526" t="str">
        <f t="shared" si="141"/>
        <v xml:space="preserve">    </v>
      </c>
      <c r="M4526" t="str">
        <f>IFERROR(VLOOKUP(J4526,色々!M:P,4,0),"")</f>
        <v/>
      </c>
      <c r="N4526" t="str">
        <f>IFERROR(記録__2[[#This Row],[競技番号]],"")</f>
        <v/>
      </c>
      <c r="O4526" t="str">
        <f>IFERROR(記録__2[[#This Row],[選手番号]],"")</f>
        <v/>
      </c>
    </row>
    <row r="4527" spans="1:15" x14ac:dyDescent="0.2">
      <c r="A4527" t="str">
        <f>IFERROR(VLOOKUP(N4527,プログラム!B:C,2,0),"")</f>
        <v/>
      </c>
      <c r="B4527" t="str">
        <f t="shared" si="140"/>
        <v/>
      </c>
      <c r="C4527" t="str">
        <f>IFERROR(VLOOKUP(B4527,チーム番号!E:F,2,0),"")</f>
        <v/>
      </c>
      <c r="D4527" t="str">
        <f>IFERROR(VLOOKUP(N4527,プログラム!B:C,2,0),"")</f>
        <v/>
      </c>
      <c r="E4527" t="str">
        <f>IFERROR(記録__2[[#This Row],[組]],"")</f>
        <v/>
      </c>
      <c r="F4527" t="str">
        <f>IFERROR(記録__2[[#This Row],[水路]],"")</f>
        <v/>
      </c>
      <c r="G4527" t="str">
        <f>IFERROR(VLOOKUP(D4527,プログラムデータ!A:N,12,0),"")</f>
        <v/>
      </c>
      <c r="H4527" t="str">
        <f>IFERROR(VLOOKUP(D4527,プログラムデータ!A:N,13,0),"")</f>
        <v/>
      </c>
      <c r="I4527" t="str">
        <f>IFERROR(VLOOKUP(D4527,プログラムデータ!A:N,11,0),"")</f>
        <v/>
      </c>
      <c r="J4527" t="str">
        <f>IFERROR(VLOOKUP(D4527,プログラムデータ!A:N,10,0),"")</f>
        <v/>
      </c>
      <c r="K4527" t="str">
        <f>IFERROR(VLOOKUP(D4527,プログラムデータ!A:N,14,0),"")</f>
        <v/>
      </c>
      <c r="L4527" t="str">
        <f t="shared" si="141"/>
        <v xml:space="preserve">    </v>
      </c>
      <c r="M4527" t="str">
        <f>IFERROR(VLOOKUP(J4527,色々!M:P,4,0),"")</f>
        <v/>
      </c>
      <c r="N4527" t="str">
        <f>IFERROR(記録__2[[#This Row],[競技番号]],"")</f>
        <v/>
      </c>
      <c r="O4527" t="str">
        <f>IFERROR(記録__2[[#This Row],[選手番号]],"")</f>
        <v/>
      </c>
    </row>
    <row r="4528" spans="1:15" x14ac:dyDescent="0.2">
      <c r="A4528" t="str">
        <f>IFERROR(VLOOKUP(N4528,プログラム!B:C,2,0),"")</f>
        <v/>
      </c>
      <c r="B4528" t="str">
        <f t="shared" si="140"/>
        <v/>
      </c>
      <c r="C4528" t="str">
        <f>IFERROR(VLOOKUP(B4528,チーム番号!E:F,2,0),"")</f>
        <v/>
      </c>
      <c r="D4528" t="str">
        <f>IFERROR(VLOOKUP(N4528,プログラム!B:C,2,0),"")</f>
        <v/>
      </c>
      <c r="E4528" t="str">
        <f>IFERROR(記録__2[[#This Row],[組]],"")</f>
        <v/>
      </c>
      <c r="F4528" t="str">
        <f>IFERROR(記録__2[[#This Row],[水路]],"")</f>
        <v/>
      </c>
      <c r="G4528" t="str">
        <f>IFERROR(VLOOKUP(D4528,プログラムデータ!A:N,12,0),"")</f>
        <v/>
      </c>
      <c r="H4528" t="str">
        <f>IFERROR(VLOOKUP(D4528,プログラムデータ!A:N,13,0),"")</f>
        <v/>
      </c>
      <c r="I4528" t="str">
        <f>IFERROR(VLOOKUP(D4528,プログラムデータ!A:N,11,0),"")</f>
        <v/>
      </c>
      <c r="J4528" t="str">
        <f>IFERROR(VLOOKUP(D4528,プログラムデータ!A:N,10,0),"")</f>
        <v/>
      </c>
      <c r="K4528" t="str">
        <f>IFERROR(VLOOKUP(D4528,プログラムデータ!A:N,14,0),"")</f>
        <v/>
      </c>
      <c r="L4528" t="str">
        <f t="shared" si="141"/>
        <v xml:space="preserve">    </v>
      </c>
      <c r="M4528" t="str">
        <f>IFERROR(VLOOKUP(J4528,色々!M:P,4,0),"")</f>
        <v/>
      </c>
      <c r="N4528" t="str">
        <f>IFERROR(記録__2[[#This Row],[競技番号]],"")</f>
        <v/>
      </c>
      <c r="O4528" t="str">
        <f>IFERROR(記録__2[[#This Row],[選手番号]],"")</f>
        <v/>
      </c>
    </row>
    <row r="4529" spans="1:15" x14ac:dyDescent="0.2">
      <c r="A4529" t="str">
        <f>IFERROR(VLOOKUP(N4529,プログラム!B:C,2,0),"")</f>
        <v/>
      </c>
      <c r="B4529" t="str">
        <f t="shared" si="140"/>
        <v/>
      </c>
      <c r="C4529" t="str">
        <f>IFERROR(VLOOKUP(B4529,チーム番号!E:F,2,0),"")</f>
        <v/>
      </c>
      <c r="D4529" t="str">
        <f>IFERROR(VLOOKUP(N4529,プログラム!B:C,2,0),"")</f>
        <v/>
      </c>
      <c r="E4529" t="str">
        <f>IFERROR(記録__2[[#This Row],[組]],"")</f>
        <v/>
      </c>
      <c r="F4529" t="str">
        <f>IFERROR(記録__2[[#This Row],[水路]],"")</f>
        <v/>
      </c>
      <c r="G4529" t="str">
        <f>IFERROR(VLOOKUP(D4529,プログラムデータ!A:N,12,0),"")</f>
        <v/>
      </c>
      <c r="H4529" t="str">
        <f>IFERROR(VLOOKUP(D4529,プログラムデータ!A:N,13,0),"")</f>
        <v/>
      </c>
      <c r="I4529" t="str">
        <f>IFERROR(VLOOKUP(D4529,プログラムデータ!A:N,11,0),"")</f>
        <v/>
      </c>
      <c r="J4529" t="str">
        <f>IFERROR(VLOOKUP(D4529,プログラムデータ!A:N,10,0),"")</f>
        <v/>
      </c>
      <c r="K4529" t="str">
        <f>IFERROR(VLOOKUP(D4529,プログラムデータ!A:N,14,0),"")</f>
        <v/>
      </c>
      <c r="L4529" t="str">
        <f t="shared" si="141"/>
        <v xml:space="preserve">    </v>
      </c>
      <c r="M4529" t="str">
        <f>IFERROR(VLOOKUP(J4529,色々!M:P,4,0),"")</f>
        <v/>
      </c>
      <c r="N4529" t="str">
        <f>IFERROR(記録__2[[#This Row],[競技番号]],"")</f>
        <v/>
      </c>
      <c r="O4529" t="str">
        <f>IFERROR(記録__2[[#This Row],[選手番号]],"")</f>
        <v/>
      </c>
    </row>
    <row r="4530" spans="1:15" x14ac:dyDescent="0.2">
      <c r="A4530" t="str">
        <f>IFERROR(VLOOKUP(N4530,プログラム!B:C,2,0),"")</f>
        <v/>
      </c>
      <c r="B4530" t="str">
        <f t="shared" si="140"/>
        <v/>
      </c>
      <c r="C4530" t="str">
        <f>IFERROR(VLOOKUP(B4530,チーム番号!E:F,2,0),"")</f>
        <v/>
      </c>
      <c r="D4530" t="str">
        <f>IFERROR(VLOOKUP(N4530,プログラム!B:C,2,0),"")</f>
        <v/>
      </c>
      <c r="E4530" t="str">
        <f>IFERROR(記録__2[[#This Row],[組]],"")</f>
        <v/>
      </c>
      <c r="F4530" t="str">
        <f>IFERROR(記録__2[[#This Row],[水路]],"")</f>
        <v/>
      </c>
      <c r="G4530" t="str">
        <f>IFERROR(VLOOKUP(D4530,プログラムデータ!A:N,12,0),"")</f>
        <v/>
      </c>
      <c r="H4530" t="str">
        <f>IFERROR(VLOOKUP(D4530,プログラムデータ!A:N,13,0),"")</f>
        <v/>
      </c>
      <c r="I4530" t="str">
        <f>IFERROR(VLOOKUP(D4530,プログラムデータ!A:N,11,0),"")</f>
        <v/>
      </c>
      <c r="J4530" t="str">
        <f>IFERROR(VLOOKUP(D4530,プログラムデータ!A:N,10,0),"")</f>
        <v/>
      </c>
      <c r="K4530" t="str">
        <f>IFERROR(VLOOKUP(D4530,プログラムデータ!A:N,14,0),"")</f>
        <v/>
      </c>
      <c r="L4530" t="str">
        <f t="shared" si="141"/>
        <v xml:space="preserve">    </v>
      </c>
      <c r="M4530" t="str">
        <f>IFERROR(VLOOKUP(J4530,色々!M:P,4,0),"")</f>
        <v/>
      </c>
      <c r="N4530" t="str">
        <f>IFERROR(記録__2[[#This Row],[競技番号]],"")</f>
        <v/>
      </c>
      <c r="O4530" t="str">
        <f>IFERROR(記録__2[[#This Row],[選手番号]],"")</f>
        <v/>
      </c>
    </row>
    <row r="4531" spans="1:15" x14ac:dyDescent="0.2">
      <c r="A4531" t="str">
        <f>IFERROR(VLOOKUP(N4531,プログラム!B:C,2,0),"")</f>
        <v/>
      </c>
      <c r="B4531" t="str">
        <f t="shared" si="140"/>
        <v/>
      </c>
      <c r="C4531" t="str">
        <f>IFERROR(VLOOKUP(B4531,チーム番号!E:F,2,0),"")</f>
        <v/>
      </c>
      <c r="D4531" t="str">
        <f>IFERROR(VLOOKUP(N4531,プログラム!B:C,2,0),"")</f>
        <v/>
      </c>
      <c r="E4531" t="str">
        <f>IFERROR(記録__2[[#This Row],[組]],"")</f>
        <v/>
      </c>
      <c r="F4531" t="str">
        <f>IFERROR(記録__2[[#This Row],[水路]],"")</f>
        <v/>
      </c>
      <c r="G4531" t="str">
        <f>IFERROR(VLOOKUP(D4531,プログラムデータ!A:N,12,0),"")</f>
        <v/>
      </c>
      <c r="H4531" t="str">
        <f>IFERROR(VLOOKUP(D4531,プログラムデータ!A:N,13,0),"")</f>
        <v/>
      </c>
      <c r="I4531" t="str">
        <f>IFERROR(VLOOKUP(D4531,プログラムデータ!A:N,11,0),"")</f>
        <v/>
      </c>
      <c r="J4531" t="str">
        <f>IFERROR(VLOOKUP(D4531,プログラムデータ!A:N,10,0),"")</f>
        <v/>
      </c>
      <c r="K4531" t="str">
        <f>IFERROR(VLOOKUP(D4531,プログラムデータ!A:N,14,0),"")</f>
        <v/>
      </c>
      <c r="L4531" t="str">
        <f t="shared" si="141"/>
        <v xml:space="preserve">    </v>
      </c>
      <c r="M4531" t="str">
        <f>IFERROR(VLOOKUP(J4531,色々!M:P,4,0),"")</f>
        <v/>
      </c>
      <c r="N4531" t="str">
        <f>IFERROR(記録__2[[#This Row],[競技番号]],"")</f>
        <v/>
      </c>
      <c r="O4531" t="str">
        <f>IFERROR(記録__2[[#This Row],[選手番号]],"")</f>
        <v/>
      </c>
    </row>
    <row r="4532" spans="1:15" x14ac:dyDescent="0.2">
      <c r="A4532" t="str">
        <f>IFERROR(VLOOKUP(N4532,プログラム!B:C,2,0),"")</f>
        <v/>
      </c>
      <c r="B4532" t="str">
        <f t="shared" si="140"/>
        <v/>
      </c>
      <c r="C4532" t="str">
        <f>IFERROR(VLOOKUP(B4532,チーム番号!E:F,2,0),"")</f>
        <v/>
      </c>
      <c r="D4532" t="str">
        <f>IFERROR(VLOOKUP(N4532,プログラム!B:C,2,0),"")</f>
        <v/>
      </c>
      <c r="E4532" t="str">
        <f>IFERROR(記録__2[[#This Row],[組]],"")</f>
        <v/>
      </c>
      <c r="F4532" t="str">
        <f>IFERROR(記録__2[[#This Row],[水路]],"")</f>
        <v/>
      </c>
      <c r="G4532" t="str">
        <f>IFERROR(VLOOKUP(D4532,プログラムデータ!A:N,12,0),"")</f>
        <v/>
      </c>
      <c r="H4532" t="str">
        <f>IFERROR(VLOOKUP(D4532,プログラムデータ!A:N,13,0),"")</f>
        <v/>
      </c>
      <c r="I4532" t="str">
        <f>IFERROR(VLOOKUP(D4532,プログラムデータ!A:N,11,0),"")</f>
        <v/>
      </c>
      <c r="J4532" t="str">
        <f>IFERROR(VLOOKUP(D4532,プログラムデータ!A:N,10,0),"")</f>
        <v/>
      </c>
      <c r="K4532" t="str">
        <f>IFERROR(VLOOKUP(D4532,プログラムデータ!A:N,14,0),"")</f>
        <v/>
      </c>
      <c r="L4532" t="str">
        <f t="shared" si="141"/>
        <v xml:space="preserve">    </v>
      </c>
      <c r="M4532" t="str">
        <f>IFERROR(VLOOKUP(J4532,色々!M:P,4,0),"")</f>
        <v/>
      </c>
      <c r="N4532" t="str">
        <f>IFERROR(記録__2[[#This Row],[競技番号]],"")</f>
        <v/>
      </c>
      <c r="O4532" t="str">
        <f>IFERROR(記録__2[[#This Row],[選手番号]],"")</f>
        <v/>
      </c>
    </row>
    <row r="4533" spans="1:15" x14ac:dyDescent="0.2">
      <c r="A4533" t="str">
        <f>IFERROR(VLOOKUP(N4533,プログラム!B:C,2,0),"")</f>
        <v/>
      </c>
      <c r="B4533" t="str">
        <f t="shared" si="140"/>
        <v/>
      </c>
      <c r="C4533" t="str">
        <f>IFERROR(VLOOKUP(B4533,チーム番号!E:F,2,0),"")</f>
        <v/>
      </c>
      <c r="D4533" t="str">
        <f>IFERROR(VLOOKUP(N4533,プログラム!B:C,2,0),"")</f>
        <v/>
      </c>
      <c r="E4533" t="str">
        <f>IFERROR(記録__2[[#This Row],[組]],"")</f>
        <v/>
      </c>
      <c r="F4533" t="str">
        <f>IFERROR(記録__2[[#This Row],[水路]],"")</f>
        <v/>
      </c>
      <c r="G4533" t="str">
        <f>IFERROR(VLOOKUP(D4533,プログラムデータ!A:N,12,0),"")</f>
        <v/>
      </c>
      <c r="H4533" t="str">
        <f>IFERROR(VLOOKUP(D4533,プログラムデータ!A:N,13,0),"")</f>
        <v/>
      </c>
      <c r="I4533" t="str">
        <f>IFERROR(VLOOKUP(D4533,プログラムデータ!A:N,11,0),"")</f>
        <v/>
      </c>
      <c r="J4533" t="str">
        <f>IFERROR(VLOOKUP(D4533,プログラムデータ!A:N,10,0),"")</f>
        <v/>
      </c>
      <c r="K4533" t="str">
        <f>IFERROR(VLOOKUP(D4533,プログラムデータ!A:N,14,0),"")</f>
        <v/>
      </c>
      <c r="L4533" t="str">
        <f t="shared" si="141"/>
        <v xml:space="preserve">    </v>
      </c>
      <c r="M4533" t="str">
        <f>IFERROR(VLOOKUP(J4533,色々!M:P,4,0),"")</f>
        <v/>
      </c>
      <c r="N4533" t="str">
        <f>IFERROR(記録__2[[#This Row],[競技番号]],"")</f>
        <v/>
      </c>
      <c r="O4533" t="str">
        <f>IFERROR(記録__2[[#This Row],[選手番号]],"")</f>
        <v/>
      </c>
    </row>
    <row r="4534" spans="1:15" x14ac:dyDescent="0.2">
      <c r="A4534" t="str">
        <f>IFERROR(VLOOKUP(N4534,プログラム!B:C,2,0),"")</f>
        <v/>
      </c>
      <c r="B4534" t="str">
        <f t="shared" si="140"/>
        <v/>
      </c>
      <c r="C4534" t="str">
        <f>IFERROR(VLOOKUP(B4534,チーム番号!E:F,2,0),"")</f>
        <v/>
      </c>
      <c r="D4534" t="str">
        <f>IFERROR(VLOOKUP(N4534,プログラム!B:C,2,0),"")</f>
        <v/>
      </c>
      <c r="E4534" t="str">
        <f>IFERROR(記録__2[[#This Row],[組]],"")</f>
        <v/>
      </c>
      <c r="F4534" t="str">
        <f>IFERROR(記録__2[[#This Row],[水路]],"")</f>
        <v/>
      </c>
      <c r="G4534" t="str">
        <f>IFERROR(VLOOKUP(D4534,プログラムデータ!A:N,12,0),"")</f>
        <v/>
      </c>
      <c r="H4534" t="str">
        <f>IFERROR(VLOOKUP(D4534,プログラムデータ!A:N,13,0),"")</f>
        <v/>
      </c>
      <c r="I4534" t="str">
        <f>IFERROR(VLOOKUP(D4534,プログラムデータ!A:N,11,0),"")</f>
        <v/>
      </c>
      <c r="J4534" t="str">
        <f>IFERROR(VLOOKUP(D4534,プログラムデータ!A:N,10,0),"")</f>
        <v/>
      </c>
      <c r="K4534" t="str">
        <f>IFERROR(VLOOKUP(D4534,プログラムデータ!A:N,14,0),"")</f>
        <v/>
      </c>
      <c r="L4534" t="str">
        <f t="shared" si="141"/>
        <v xml:space="preserve">    </v>
      </c>
      <c r="M4534" t="str">
        <f>IFERROR(VLOOKUP(J4534,色々!M:P,4,0),"")</f>
        <v/>
      </c>
      <c r="N4534" t="str">
        <f>IFERROR(記録__2[[#This Row],[競技番号]],"")</f>
        <v/>
      </c>
      <c r="O4534" t="str">
        <f>IFERROR(記録__2[[#This Row],[選手番号]],"")</f>
        <v/>
      </c>
    </row>
    <row r="4535" spans="1:15" x14ac:dyDescent="0.2">
      <c r="A4535" t="str">
        <f>IFERROR(VLOOKUP(N4535,プログラム!B:C,2,0),"")</f>
        <v/>
      </c>
      <c r="B4535" t="str">
        <f t="shared" si="140"/>
        <v/>
      </c>
      <c r="C4535" t="str">
        <f>IFERROR(VLOOKUP(B4535,チーム番号!E:F,2,0),"")</f>
        <v/>
      </c>
      <c r="D4535" t="str">
        <f>IFERROR(VLOOKUP(N4535,プログラム!B:C,2,0),"")</f>
        <v/>
      </c>
      <c r="E4535" t="str">
        <f>IFERROR(記録__2[[#This Row],[組]],"")</f>
        <v/>
      </c>
      <c r="F4535" t="str">
        <f>IFERROR(記録__2[[#This Row],[水路]],"")</f>
        <v/>
      </c>
      <c r="G4535" t="str">
        <f>IFERROR(VLOOKUP(D4535,プログラムデータ!A:N,12,0),"")</f>
        <v/>
      </c>
      <c r="H4535" t="str">
        <f>IFERROR(VLOOKUP(D4535,プログラムデータ!A:N,13,0),"")</f>
        <v/>
      </c>
      <c r="I4535" t="str">
        <f>IFERROR(VLOOKUP(D4535,プログラムデータ!A:N,11,0),"")</f>
        <v/>
      </c>
      <c r="J4535" t="str">
        <f>IFERROR(VLOOKUP(D4535,プログラムデータ!A:N,10,0),"")</f>
        <v/>
      </c>
      <c r="K4535" t="str">
        <f>IFERROR(VLOOKUP(D4535,プログラムデータ!A:N,14,0),"")</f>
        <v/>
      </c>
      <c r="L4535" t="str">
        <f t="shared" si="141"/>
        <v xml:space="preserve">    </v>
      </c>
      <c r="M4535" t="str">
        <f>IFERROR(VLOOKUP(J4535,色々!M:P,4,0),"")</f>
        <v/>
      </c>
      <c r="N4535" t="str">
        <f>IFERROR(記録__2[[#This Row],[競技番号]],"")</f>
        <v/>
      </c>
      <c r="O4535" t="str">
        <f>IFERROR(記録__2[[#This Row],[選手番号]],"")</f>
        <v/>
      </c>
    </row>
    <row r="4536" spans="1:15" x14ac:dyDescent="0.2">
      <c r="A4536" t="str">
        <f>IFERROR(VLOOKUP(N4536,プログラム!B:C,2,0),"")</f>
        <v/>
      </c>
      <c r="B4536" t="str">
        <f t="shared" si="140"/>
        <v/>
      </c>
      <c r="C4536" t="str">
        <f>IFERROR(VLOOKUP(B4536,チーム番号!E:F,2,0),"")</f>
        <v/>
      </c>
      <c r="D4536" t="str">
        <f>IFERROR(VLOOKUP(N4536,プログラム!B:C,2,0),"")</f>
        <v/>
      </c>
      <c r="E4536" t="str">
        <f>IFERROR(記録__2[[#This Row],[組]],"")</f>
        <v/>
      </c>
      <c r="F4536" t="str">
        <f>IFERROR(記録__2[[#This Row],[水路]],"")</f>
        <v/>
      </c>
      <c r="G4536" t="str">
        <f>IFERROR(VLOOKUP(D4536,プログラムデータ!A:N,12,0),"")</f>
        <v/>
      </c>
      <c r="H4536" t="str">
        <f>IFERROR(VLOOKUP(D4536,プログラムデータ!A:N,13,0),"")</f>
        <v/>
      </c>
      <c r="I4536" t="str">
        <f>IFERROR(VLOOKUP(D4536,プログラムデータ!A:N,11,0),"")</f>
        <v/>
      </c>
      <c r="J4536" t="str">
        <f>IFERROR(VLOOKUP(D4536,プログラムデータ!A:N,10,0),"")</f>
        <v/>
      </c>
      <c r="K4536" t="str">
        <f>IFERROR(VLOOKUP(D4536,プログラムデータ!A:N,14,0),"")</f>
        <v/>
      </c>
      <c r="L4536" t="str">
        <f t="shared" si="141"/>
        <v xml:space="preserve">    </v>
      </c>
      <c r="M4536" t="str">
        <f>IFERROR(VLOOKUP(J4536,色々!M:P,4,0),"")</f>
        <v/>
      </c>
      <c r="N4536" t="str">
        <f>IFERROR(記録__2[[#This Row],[競技番号]],"")</f>
        <v/>
      </c>
      <c r="O4536" t="str">
        <f>IFERROR(記録__2[[#This Row],[選手番号]],"")</f>
        <v/>
      </c>
    </row>
    <row r="4537" spans="1:15" x14ac:dyDescent="0.2">
      <c r="A4537" t="str">
        <f>IFERROR(VLOOKUP(N4537,プログラム!B:C,2,0),"")</f>
        <v/>
      </c>
      <c r="B4537" t="str">
        <f t="shared" si="140"/>
        <v/>
      </c>
      <c r="C4537" t="str">
        <f>IFERROR(VLOOKUP(B4537,チーム番号!E:F,2,0),"")</f>
        <v/>
      </c>
      <c r="D4537" t="str">
        <f>IFERROR(VLOOKUP(N4537,プログラム!B:C,2,0),"")</f>
        <v/>
      </c>
      <c r="E4537" t="str">
        <f>IFERROR(記録__2[[#This Row],[組]],"")</f>
        <v/>
      </c>
      <c r="F4537" t="str">
        <f>IFERROR(記録__2[[#This Row],[水路]],"")</f>
        <v/>
      </c>
      <c r="G4537" t="str">
        <f>IFERROR(VLOOKUP(D4537,プログラムデータ!A:N,12,0),"")</f>
        <v/>
      </c>
      <c r="H4537" t="str">
        <f>IFERROR(VLOOKUP(D4537,プログラムデータ!A:N,13,0),"")</f>
        <v/>
      </c>
      <c r="I4537" t="str">
        <f>IFERROR(VLOOKUP(D4537,プログラムデータ!A:N,11,0),"")</f>
        <v/>
      </c>
      <c r="J4537" t="str">
        <f>IFERROR(VLOOKUP(D4537,プログラムデータ!A:N,10,0),"")</f>
        <v/>
      </c>
      <c r="K4537" t="str">
        <f>IFERROR(VLOOKUP(D4537,プログラムデータ!A:N,14,0),"")</f>
        <v/>
      </c>
      <c r="L4537" t="str">
        <f t="shared" si="141"/>
        <v xml:space="preserve">    </v>
      </c>
      <c r="M4537" t="str">
        <f>IFERROR(VLOOKUP(J4537,色々!M:P,4,0),"")</f>
        <v/>
      </c>
      <c r="N4537" t="str">
        <f>IFERROR(記録__2[[#This Row],[競技番号]],"")</f>
        <v/>
      </c>
      <c r="O4537" t="str">
        <f>IFERROR(記録__2[[#This Row],[選手番号]],"")</f>
        <v/>
      </c>
    </row>
    <row r="4538" spans="1:15" x14ac:dyDescent="0.2">
      <c r="A4538" t="str">
        <f>IFERROR(VLOOKUP(N4538,プログラム!B:C,2,0),"")</f>
        <v/>
      </c>
      <c r="B4538" t="str">
        <f t="shared" si="140"/>
        <v/>
      </c>
      <c r="C4538" t="str">
        <f>IFERROR(VLOOKUP(B4538,チーム番号!E:F,2,0),"")</f>
        <v/>
      </c>
      <c r="D4538" t="str">
        <f>IFERROR(VLOOKUP(N4538,プログラム!B:C,2,0),"")</f>
        <v/>
      </c>
      <c r="E4538" t="str">
        <f>IFERROR(記録__2[[#This Row],[組]],"")</f>
        <v/>
      </c>
      <c r="F4538" t="str">
        <f>IFERROR(記録__2[[#This Row],[水路]],"")</f>
        <v/>
      </c>
      <c r="G4538" t="str">
        <f>IFERROR(VLOOKUP(D4538,プログラムデータ!A:N,12,0),"")</f>
        <v/>
      </c>
      <c r="H4538" t="str">
        <f>IFERROR(VLOOKUP(D4538,プログラムデータ!A:N,13,0),"")</f>
        <v/>
      </c>
      <c r="I4538" t="str">
        <f>IFERROR(VLOOKUP(D4538,プログラムデータ!A:N,11,0),"")</f>
        <v/>
      </c>
      <c r="J4538" t="str">
        <f>IFERROR(VLOOKUP(D4538,プログラムデータ!A:N,10,0),"")</f>
        <v/>
      </c>
      <c r="K4538" t="str">
        <f>IFERROR(VLOOKUP(D4538,プログラムデータ!A:N,14,0),"")</f>
        <v/>
      </c>
      <c r="L4538" t="str">
        <f t="shared" si="141"/>
        <v xml:space="preserve">    </v>
      </c>
      <c r="M4538" t="str">
        <f>IFERROR(VLOOKUP(J4538,色々!M:P,4,0),"")</f>
        <v/>
      </c>
      <c r="N4538" t="str">
        <f>IFERROR(記録__2[[#This Row],[競技番号]],"")</f>
        <v/>
      </c>
      <c r="O4538" t="str">
        <f>IFERROR(記録__2[[#This Row],[選手番号]],"")</f>
        <v/>
      </c>
    </row>
    <row r="4539" spans="1:15" x14ac:dyDescent="0.2">
      <c r="A4539" t="str">
        <f>IFERROR(VLOOKUP(N4539,プログラム!B:C,2,0),"")</f>
        <v/>
      </c>
      <c r="B4539" t="str">
        <f t="shared" si="140"/>
        <v/>
      </c>
      <c r="C4539" t="str">
        <f>IFERROR(VLOOKUP(B4539,チーム番号!E:F,2,0),"")</f>
        <v/>
      </c>
      <c r="D4539" t="str">
        <f>IFERROR(VLOOKUP(N4539,プログラム!B:C,2,0),"")</f>
        <v/>
      </c>
      <c r="E4539" t="str">
        <f>IFERROR(記録__2[[#This Row],[組]],"")</f>
        <v/>
      </c>
      <c r="F4539" t="str">
        <f>IFERROR(記録__2[[#This Row],[水路]],"")</f>
        <v/>
      </c>
      <c r="G4539" t="str">
        <f>IFERROR(VLOOKUP(D4539,プログラムデータ!A:N,12,0),"")</f>
        <v/>
      </c>
      <c r="H4539" t="str">
        <f>IFERROR(VLOOKUP(D4539,プログラムデータ!A:N,13,0),"")</f>
        <v/>
      </c>
      <c r="I4539" t="str">
        <f>IFERROR(VLOOKUP(D4539,プログラムデータ!A:N,11,0),"")</f>
        <v/>
      </c>
      <c r="J4539" t="str">
        <f>IFERROR(VLOOKUP(D4539,プログラムデータ!A:N,10,0),"")</f>
        <v/>
      </c>
      <c r="K4539" t="str">
        <f>IFERROR(VLOOKUP(D4539,プログラムデータ!A:N,14,0),"")</f>
        <v/>
      </c>
      <c r="L4539" t="str">
        <f t="shared" si="141"/>
        <v xml:space="preserve">    </v>
      </c>
      <c r="M4539" t="str">
        <f>IFERROR(VLOOKUP(J4539,色々!M:P,4,0),"")</f>
        <v/>
      </c>
      <c r="N4539" t="str">
        <f>IFERROR(記録__2[[#This Row],[競技番号]],"")</f>
        <v/>
      </c>
      <c r="O4539" t="str">
        <f>IFERROR(記録__2[[#This Row],[選手番号]],"")</f>
        <v/>
      </c>
    </row>
    <row r="4540" spans="1:15" x14ac:dyDescent="0.2">
      <c r="A4540" t="str">
        <f>IFERROR(VLOOKUP(N4540,プログラム!B:C,2,0),"")</f>
        <v/>
      </c>
      <c r="B4540" t="str">
        <f t="shared" si="140"/>
        <v/>
      </c>
      <c r="C4540" t="str">
        <f>IFERROR(VLOOKUP(B4540,チーム番号!E:F,2,0),"")</f>
        <v/>
      </c>
      <c r="D4540" t="str">
        <f>IFERROR(VLOOKUP(N4540,プログラム!B:C,2,0),"")</f>
        <v/>
      </c>
      <c r="E4540" t="str">
        <f>IFERROR(記録__2[[#This Row],[組]],"")</f>
        <v/>
      </c>
      <c r="F4540" t="str">
        <f>IFERROR(記録__2[[#This Row],[水路]],"")</f>
        <v/>
      </c>
      <c r="G4540" t="str">
        <f>IFERROR(VLOOKUP(D4540,プログラムデータ!A:N,12,0),"")</f>
        <v/>
      </c>
      <c r="H4540" t="str">
        <f>IFERROR(VLOOKUP(D4540,プログラムデータ!A:N,13,0),"")</f>
        <v/>
      </c>
      <c r="I4540" t="str">
        <f>IFERROR(VLOOKUP(D4540,プログラムデータ!A:N,11,0),"")</f>
        <v/>
      </c>
      <c r="J4540" t="str">
        <f>IFERROR(VLOOKUP(D4540,プログラムデータ!A:N,10,0),"")</f>
        <v/>
      </c>
      <c r="K4540" t="str">
        <f>IFERROR(VLOOKUP(D4540,プログラムデータ!A:N,14,0),"")</f>
        <v/>
      </c>
      <c r="L4540" t="str">
        <f t="shared" si="141"/>
        <v xml:space="preserve">    </v>
      </c>
      <c r="M4540" t="str">
        <f>IFERROR(VLOOKUP(J4540,色々!M:P,4,0),"")</f>
        <v/>
      </c>
      <c r="N4540" t="str">
        <f>IFERROR(記録__2[[#This Row],[競技番号]],"")</f>
        <v/>
      </c>
      <c r="O4540" t="str">
        <f>IFERROR(記録__2[[#This Row],[選手番号]],"")</f>
        <v/>
      </c>
    </row>
    <row r="4541" spans="1:15" x14ac:dyDescent="0.2">
      <c r="A4541" t="str">
        <f>IFERROR(VLOOKUP(N4541,プログラム!B:C,2,0),"")</f>
        <v/>
      </c>
      <c r="B4541" t="str">
        <f t="shared" si="140"/>
        <v/>
      </c>
      <c r="C4541" t="str">
        <f>IFERROR(VLOOKUP(B4541,チーム番号!E:F,2,0),"")</f>
        <v/>
      </c>
      <c r="D4541" t="str">
        <f>IFERROR(VLOOKUP(N4541,プログラム!B:C,2,0),"")</f>
        <v/>
      </c>
      <c r="E4541" t="str">
        <f>IFERROR(記録__2[[#This Row],[組]],"")</f>
        <v/>
      </c>
      <c r="F4541" t="str">
        <f>IFERROR(記録__2[[#This Row],[水路]],"")</f>
        <v/>
      </c>
      <c r="G4541" t="str">
        <f>IFERROR(VLOOKUP(D4541,プログラムデータ!A:N,12,0),"")</f>
        <v/>
      </c>
      <c r="H4541" t="str">
        <f>IFERROR(VLOOKUP(D4541,プログラムデータ!A:N,13,0),"")</f>
        <v/>
      </c>
      <c r="I4541" t="str">
        <f>IFERROR(VLOOKUP(D4541,プログラムデータ!A:N,11,0),"")</f>
        <v/>
      </c>
      <c r="J4541" t="str">
        <f>IFERROR(VLOOKUP(D4541,プログラムデータ!A:N,10,0),"")</f>
        <v/>
      </c>
      <c r="K4541" t="str">
        <f>IFERROR(VLOOKUP(D4541,プログラムデータ!A:N,14,0),"")</f>
        <v/>
      </c>
      <c r="L4541" t="str">
        <f t="shared" si="141"/>
        <v xml:space="preserve">    </v>
      </c>
      <c r="M4541" t="str">
        <f>IFERROR(VLOOKUP(J4541,色々!M:P,4,0),"")</f>
        <v/>
      </c>
      <c r="N4541" t="str">
        <f>IFERROR(記録__2[[#This Row],[競技番号]],"")</f>
        <v/>
      </c>
      <c r="O4541" t="str">
        <f>IFERROR(記録__2[[#This Row],[選手番号]],"")</f>
        <v/>
      </c>
    </row>
    <row r="4542" spans="1:15" x14ac:dyDescent="0.2">
      <c r="A4542" t="str">
        <f>IFERROR(VLOOKUP(N4542,プログラム!B:C,2,0),"")</f>
        <v/>
      </c>
      <c r="B4542" t="str">
        <f t="shared" si="140"/>
        <v/>
      </c>
      <c r="C4542" t="str">
        <f>IFERROR(VLOOKUP(B4542,チーム番号!E:F,2,0),"")</f>
        <v/>
      </c>
      <c r="D4542" t="str">
        <f>IFERROR(VLOOKUP(N4542,プログラム!B:C,2,0),"")</f>
        <v/>
      </c>
      <c r="E4542" t="str">
        <f>IFERROR(記録__2[[#This Row],[組]],"")</f>
        <v/>
      </c>
      <c r="F4542" t="str">
        <f>IFERROR(記録__2[[#This Row],[水路]],"")</f>
        <v/>
      </c>
      <c r="G4542" t="str">
        <f>IFERROR(VLOOKUP(D4542,プログラムデータ!A:N,12,0),"")</f>
        <v/>
      </c>
      <c r="H4542" t="str">
        <f>IFERROR(VLOOKUP(D4542,プログラムデータ!A:N,13,0),"")</f>
        <v/>
      </c>
      <c r="I4542" t="str">
        <f>IFERROR(VLOOKUP(D4542,プログラムデータ!A:N,11,0),"")</f>
        <v/>
      </c>
      <c r="J4542" t="str">
        <f>IFERROR(VLOOKUP(D4542,プログラムデータ!A:N,10,0),"")</f>
        <v/>
      </c>
      <c r="K4542" t="str">
        <f>IFERROR(VLOOKUP(D4542,プログラムデータ!A:N,14,0),"")</f>
        <v/>
      </c>
      <c r="L4542" t="str">
        <f t="shared" si="141"/>
        <v xml:space="preserve">    </v>
      </c>
      <c r="M4542" t="str">
        <f>IFERROR(VLOOKUP(J4542,色々!M:P,4,0),"")</f>
        <v/>
      </c>
      <c r="N4542" t="str">
        <f>IFERROR(記録__2[[#This Row],[競技番号]],"")</f>
        <v/>
      </c>
      <c r="O4542" t="str">
        <f>IFERROR(記録__2[[#This Row],[選手番号]],"")</f>
        <v/>
      </c>
    </row>
    <row r="4543" spans="1:15" x14ac:dyDescent="0.2">
      <c r="A4543" t="str">
        <f>IFERROR(VLOOKUP(N4543,プログラム!B:C,2,0),"")</f>
        <v/>
      </c>
      <c r="B4543" t="str">
        <f t="shared" si="140"/>
        <v/>
      </c>
      <c r="C4543" t="str">
        <f>IFERROR(VLOOKUP(B4543,チーム番号!E:F,2,0),"")</f>
        <v/>
      </c>
      <c r="D4543" t="str">
        <f>IFERROR(VLOOKUP(N4543,プログラム!B:C,2,0),"")</f>
        <v/>
      </c>
      <c r="E4543" t="str">
        <f>IFERROR(記録__2[[#This Row],[組]],"")</f>
        <v/>
      </c>
      <c r="F4543" t="str">
        <f>IFERROR(記録__2[[#This Row],[水路]],"")</f>
        <v/>
      </c>
      <c r="G4543" t="str">
        <f>IFERROR(VLOOKUP(D4543,プログラムデータ!A:N,12,0),"")</f>
        <v/>
      </c>
      <c r="H4543" t="str">
        <f>IFERROR(VLOOKUP(D4543,プログラムデータ!A:N,13,0),"")</f>
        <v/>
      </c>
      <c r="I4543" t="str">
        <f>IFERROR(VLOOKUP(D4543,プログラムデータ!A:N,11,0),"")</f>
        <v/>
      </c>
      <c r="J4543" t="str">
        <f>IFERROR(VLOOKUP(D4543,プログラムデータ!A:N,10,0),"")</f>
        <v/>
      </c>
      <c r="K4543" t="str">
        <f>IFERROR(VLOOKUP(D4543,プログラムデータ!A:N,14,0),"")</f>
        <v/>
      </c>
      <c r="L4543" t="str">
        <f t="shared" si="141"/>
        <v xml:space="preserve">    </v>
      </c>
      <c r="M4543" t="str">
        <f>IFERROR(VLOOKUP(J4543,色々!M:P,4,0),"")</f>
        <v/>
      </c>
      <c r="N4543" t="str">
        <f>IFERROR(記録__2[[#This Row],[競技番号]],"")</f>
        <v/>
      </c>
      <c r="O4543" t="str">
        <f>IFERROR(記録__2[[#This Row],[選手番号]],"")</f>
        <v/>
      </c>
    </row>
    <row r="4544" spans="1:15" x14ac:dyDescent="0.2">
      <c r="A4544" t="str">
        <f>IFERROR(VLOOKUP(N4544,プログラム!B:C,2,0),"")</f>
        <v/>
      </c>
      <c r="B4544" t="str">
        <f t="shared" si="140"/>
        <v/>
      </c>
      <c r="C4544" t="str">
        <f>IFERROR(VLOOKUP(B4544,チーム番号!E:F,2,0),"")</f>
        <v/>
      </c>
      <c r="D4544" t="str">
        <f>IFERROR(VLOOKUP(N4544,プログラム!B:C,2,0),"")</f>
        <v/>
      </c>
      <c r="E4544" t="str">
        <f>IFERROR(記録__2[[#This Row],[組]],"")</f>
        <v/>
      </c>
      <c r="F4544" t="str">
        <f>IFERROR(記録__2[[#This Row],[水路]],"")</f>
        <v/>
      </c>
      <c r="G4544" t="str">
        <f>IFERROR(VLOOKUP(D4544,プログラムデータ!A:N,12,0),"")</f>
        <v/>
      </c>
      <c r="H4544" t="str">
        <f>IFERROR(VLOOKUP(D4544,プログラムデータ!A:N,13,0),"")</f>
        <v/>
      </c>
      <c r="I4544" t="str">
        <f>IFERROR(VLOOKUP(D4544,プログラムデータ!A:N,11,0),"")</f>
        <v/>
      </c>
      <c r="J4544" t="str">
        <f>IFERROR(VLOOKUP(D4544,プログラムデータ!A:N,10,0),"")</f>
        <v/>
      </c>
      <c r="K4544" t="str">
        <f>IFERROR(VLOOKUP(D4544,プログラムデータ!A:N,14,0),"")</f>
        <v/>
      </c>
      <c r="L4544" t="str">
        <f t="shared" si="141"/>
        <v xml:space="preserve">    </v>
      </c>
      <c r="M4544" t="str">
        <f>IFERROR(VLOOKUP(J4544,色々!M:P,4,0),"")</f>
        <v/>
      </c>
      <c r="N4544" t="str">
        <f>IFERROR(記録__2[[#This Row],[競技番号]],"")</f>
        <v/>
      </c>
      <c r="O4544" t="str">
        <f>IFERROR(記録__2[[#This Row],[選手番号]],"")</f>
        <v/>
      </c>
    </row>
    <row r="4545" spans="1:15" x14ac:dyDescent="0.2">
      <c r="A4545" t="str">
        <f>IFERROR(VLOOKUP(N4545,プログラム!B:C,2,0),"")</f>
        <v/>
      </c>
      <c r="B4545" t="str">
        <f t="shared" si="140"/>
        <v/>
      </c>
      <c r="C4545" t="str">
        <f>IFERROR(VLOOKUP(B4545,チーム番号!E:F,2,0),"")</f>
        <v/>
      </c>
      <c r="D4545" t="str">
        <f>IFERROR(VLOOKUP(N4545,プログラム!B:C,2,0),"")</f>
        <v/>
      </c>
      <c r="E4545" t="str">
        <f>IFERROR(記録__2[[#This Row],[組]],"")</f>
        <v/>
      </c>
      <c r="F4545" t="str">
        <f>IFERROR(記録__2[[#This Row],[水路]],"")</f>
        <v/>
      </c>
      <c r="G4545" t="str">
        <f>IFERROR(VLOOKUP(D4545,プログラムデータ!A:N,12,0),"")</f>
        <v/>
      </c>
      <c r="H4545" t="str">
        <f>IFERROR(VLOOKUP(D4545,プログラムデータ!A:N,13,0),"")</f>
        <v/>
      </c>
      <c r="I4545" t="str">
        <f>IFERROR(VLOOKUP(D4545,プログラムデータ!A:N,11,0),"")</f>
        <v/>
      </c>
      <c r="J4545" t="str">
        <f>IFERROR(VLOOKUP(D4545,プログラムデータ!A:N,10,0),"")</f>
        <v/>
      </c>
      <c r="K4545" t="str">
        <f>IFERROR(VLOOKUP(D4545,プログラムデータ!A:N,14,0),"")</f>
        <v/>
      </c>
      <c r="L4545" t="str">
        <f t="shared" si="141"/>
        <v xml:space="preserve">    </v>
      </c>
      <c r="M4545" t="str">
        <f>IFERROR(VLOOKUP(J4545,色々!M:P,4,0),"")</f>
        <v/>
      </c>
      <c r="N4545" t="str">
        <f>IFERROR(記録__2[[#This Row],[競技番号]],"")</f>
        <v/>
      </c>
      <c r="O4545" t="str">
        <f>IFERROR(記録__2[[#This Row],[選手番号]],"")</f>
        <v/>
      </c>
    </row>
    <row r="4546" spans="1:15" x14ac:dyDescent="0.2">
      <c r="A4546" t="str">
        <f>IFERROR(VLOOKUP(N4546,プログラム!B:C,2,0),"")</f>
        <v/>
      </c>
      <c r="B4546" t="str">
        <f t="shared" si="140"/>
        <v/>
      </c>
      <c r="C4546" t="str">
        <f>IFERROR(VLOOKUP(B4546,チーム番号!E:F,2,0),"")</f>
        <v/>
      </c>
      <c r="D4546" t="str">
        <f>IFERROR(VLOOKUP(N4546,プログラム!B:C,2,0),"")</f>
        <v/>
      </c>
      <c r="E4546" t="str">
        <f>IFERROR(記録__2[[#This Row],[組]],"")</f>
        <v/>
      </c>
      <c r="F4546" t="str">
        <f>IFERROR(記録__2[[#This Row],[水路]],"")</f>
        <v/>
      </c>
      <c r="G4546" t="str">
        <f>IFERROR(VLOOKUP(D4546,プログラムデータ!A:N,12,0),"")</f>
        <v/>
      </c>
      <c r="H4546" t="str">
        <f>IFERROR(VLOOKUP(D4546,プログラムデータ!A:N,13,0),"")</f>
        <v/>
      </c>
      <c r="I4546" t="str">
        <f>IFERROR(VLOOKUP(D4546,プログラムデータ!A:N,11,0),"")</f>
        <v/>
      </c>
      <c r="J4546" t="str">
        <f>IFERROR(VLOOKUP(D4546,プログラムデータ!A:N,10,0),"")</f>
        <v/>
      </c>
      <c r="K4546" t="str">
        <f>IFERROR(VLOOKUP(D4546,プログラムデータ!A:N,14,0),"")</f>
        <v/>
      </c>
      <c r="L4546" t="str">
        <f t="shared" si="141"/>
        <v xml:space="preserve">    </v>
      </c>
      <c r="M4546" t="str">
        <f>IFERROR(VLOOKUP(J4546,色々!M:P,4,0),"")</f>
        <v/>
      </c>
      <c r="N4546" t="str">
        <f>IFERROR(記録__2[[#This Row],[競技番号]],"")</f>
        <v/>
      </c>
      <c r="O4546" t="str">
        <f>IFERROR(記録__2[[#This Row],[選手番号]],"")</f>
        <v/>
      </c>
    </row>
    <row r="4547" spans="1:15" x14ac:dyDescent="0.2">
      <c r="A4547" t="str">
        <f>IFERROR(VLOOKUP(N4547,プログラム!B:C,2,0),"")</f>
        <v/>
      </c>
      <c r="B4547" t="str">
        <f t="shared" ref="B4547:B4610" si="142">IFERROR(IF(OR(M4547=6,M4547=7),O4547,""),"")</f>
        <v/>
      </c>
      <c r="C4547" t="str">
        <f>IFERROR(VLOOKUP(B4547,チーム番号!E:F,2,0),"")</f>
        <v/>
      </c>
      <c r="D4547" t="str">
        <f>IFERROR(VLOOKUP(N4547,プログラム!B:C,2,0),"")</f>
        <v/>
      </c>
      <c r="E4547" t="str">
        <f>IFERROR(記録__2[[#This Row],[組]],"")</f>
        <v/>
      </c>
      <c r="F4547" t="str">
        <f>IFERROR(記録__2[[#This Row],[水路]],"")</f>
        <v/>
      </c>
      <c r="G4547" t="str">
        <f>IFERROR(VLOOKUP(D4547,プログラムデータ!A:N,12,0),"")</f>
        <v/>
      </c>
      <c r="H4547" t="str">
        <f>IFERROR(VLOOKUP(D4547,プログラムデータ!A:N,13,0),"")</f>
        <v/>
      </c>
      <c r="I4547" t="str">
        <f>IFERROR(VLOOKUP(D4547,プログラムデータ!A:N,11,0),"")</f>
        <v/>
      </c>
      <c r="J4547" t="str">
        <f>IFERROR(VLOOKUP(D4547,プログラムデータ!A:N,10,0),"")</f>
        <v/>
      </c>
      <c r="K4547" t="str">
        <f>IFERROR(VLOOKUP(D4547,プログラムデータ!A:N,14,0),"")</f>
        <v/>
      </c>
      <c r="L4547" t="str">
        <f t="shared" ref="L4547:L4610" si="143">CONCATENATE(G4547," ",H4547," ",I4547," ",J4547," ",K4547)</f>
        <v xml:space="preserve">    </v>
      </c>
      <c r="M4547" t="str">
        <f>IFERROR(VLOOKUP(J4547,色々!M:P,4,0),"")</f>
        <v/>
      </c>
      <c r="N4547" t="str">
        <f>IFERROR(記録__2[[#This Row],[競技番号]],"")</f>
        <v/>
      </c>
      <c r="O4547" t="str">
        <f>IFERROR(記録__2[[#This Row],[選手番号]],"")</f>
        <v/>
      </c>
    </row>
    <row r="4548" spans="1:15" x14ac:dyDescent="0.2">
      <c r="A4548" t="str">
        <f>IFERROR(VLOOKUP(N4548,プログラム!B:C,2,0),"")</f>
        <v/>
      </c>
      <c r="B4548" t="str">
        <f t="shared" si="142"/>
        <v/>
      </c>
      <c r="C4548" t="str">
        <f>IFERROR(VLOOKUP(B4548,チーム番号!E:F,2,0),"")</f>
        <v/>
      </c>
      <c r="D4548" t="str">
        <f>IFERROR(VLOOKUP(N4548,プログラム!B:C,2,0),"")</f>
        <v/>
      </c>
      <c r="E4548" t="str">
        <f>IFERROR(記録__2[[#This Row],[組]],"")</f>
        <v/>
      </c>
      <c r="F4548" t="str">
        <f>IFERROR(記録__2[[#This Row],[水路]],"")</f>
        <v/>
      </c>
      <c r="G4548" t="str">
        <f>IFERROR(VLOOKUP(D4548,プログラムデータ!A:N,12,0),"")</f>
        <v/>
      </c>
      <c r="H4548" t="str">
        <f>IFERROR(VLOOKUP(D4548,プログラムデータ!A:N,13,0),"")</f>
        <v/>
      </c>
      <c r="I4548" t="str">
        <f>IFERROR(VLOOKUP(D4548,プログラムデータ!A:N,11,0),"")</f>
        <v/>
      </c>
      <c r="J4548" t="str">
        <f>IFERROR(VLOOKUP(D4548,プログラムデータ!A:N,10,0),"")</f>
        <v/>
      </c>
      <c r="K4548" t="str">
        <f>IFERROR(VLOOKUP(D4548,プログラムデータ!A:N,14,0),"")</f>
        <v/>
      </c>
      <c r="L4548" t="str">
        <f t="shared" si="143"/>
        <v xml:space="preserve">    </v>
      </c>
      <c r="M4548" t="str">
        <f>IFERROR(VLOOKUP(J4548,色々!M:P,4,0),"")</f>
        <v/>
      </c>
      <c r="N4548" t="str">
        <f>IFERROR(記録__2[[#This Row],[競技番号]],"")</f>
        <v/>
      </c>
      <c r="O4548" t="str">
        <f>IFERROR(記録__2[[#This Row],[選手番号]],"")</f>
        <v/>
      </c>
    </row>
    <row r="4549" spans="1:15" x14ac:dyDescent="0.2">
      <c r="A4549" t="str">
        <f>IFERROR(VLOOKUP(N4549,プログラム!B:C,2,0),"")</f>
        <v/>
      </c>
      <c r="B4549" t="str">
        <f t="shared" si="142"/>
        <v/>
      </c>
      <c r="C4549" t="str">
        <f>IFERROR(VLOOKUP(B4549,チーム番号!E:F,2,0),"")</f>
        <v/>
      </c>
      <c r="D4549" t="str">
        <f>IFERROR(VLOOKUP(N4549,プログラム!B:C,2,0),"")</f>
        <v/>
      </c>
      <c r="E4549" t="str">
        <f>IFERROR(記録__2[[#This Row],[組]],"")</f>
        <v/>
      </c>
      <c r="F4549" t="str">
        <f>IFERROR(記録__2[[#This Row],[水路]],"")</f>
        <v/>
      </c>
      <c r="G4549" t="str">
        <f>IFERROR(VLOOKUP(D4549,プログラムデータ!A:N,12,0),"")</f>
        <v/>
      </c>
      <c r="H4549" t="str">
        <f>IFERROR(VLOOKUP(D4549,プログラムデータ!A:N,13,0),"")</f>
        <v/>
      </c>
      <c r="I4549" t="str">
        <f>IFERROR(VLOOKUP(D4549,プログラムデータ!A:N,11,0),"")</f>
        <v/>
      </c>
      <c r="J4549" t="str">
        <f>IFERROR(VLOOKUP(D4549,プログラムデータ!A:N,10,0),"")</f>
        <v/>
      </c>
      <c r="K4549" t="str">
        <f>IFERROR(VLOOKUP(D4549,プログラムデータ!A:N,14,0),"")</f>
        <v/>
      </c>
      <c r="L4549" t="str">
        <f t="shared" si="143"/>
        <v xml:space="preserve">    </v>
      </c>
      <c r="M4549" t="str">
        <f>IFERROR(VLOOKUP(J4549,色々!M:P,4,0),"")</f>
        <v/>
      </c>
      <c r="N4549" t="str">
        <f>IFERROR(記録__2[[#This Row],[競技番号]],"")</f>
        <v/>
      </c>
      <c r="O4549" t="str">
        <f>IFERROR(記録__2[[#This Row],[選手番号]],"")</f>
        <v/>
      </c>
    </row>
    <row r="4550" spans="1:15" x14ac:dyDescent="0.2">
      <c r="A4550" t="str">
        <f>IFERROR(VLOOKUP(N4550,プログラム!B:C,2,0),"")</f>
        <v/>
      </c>
      <c r="B4550" t="str">
        <f t="shared" si="142"/>
        <v/>
      </c>
      <c r="C4550" t="str">
        <f>IFERROR(VLOOKUP(B4550,チーム番号!E:F,2,0),"")</f>
        <v/>
      </c>
      <c r="D4550" t="str">
        <f>IFERROR(VLOOKUP(N4550,プログラム!B:C,2,0),"")</f>
        <v/>
      </c>
      <c r="E4550" t="str">
        <f>IFERROR(記録__2[[#This Row],[組]],"")</f>
        <v/>
      </c>
      <c r="F4550" t="str">
        <f>IFERROR(記録__2[[#This Row],[水路]],"")</f>
        <v/>
      </c>
      <c r="G4550" t="str">
        <f>IFERROR(VLOOKUP(D4550,プログラムデータ!A:N,12,0),"")</f>
        <v/>
      </c>
      <c r="H4550" t="str">
        <f>IFERROR(VLOOKUP(D4550,プログラムデータ!A:N,13,0),"")</f>
        <v/>
      </c>
      <c r="I4550" t="str">
        <f>IFERROR(VLOOKUP(D4550,プログラムデータ!A:N,11,0),"")</f>
        <v/>
      </c>
      <c r="J4550" t="str">
        <f>IFERROR(VLOOKUP(D4550,プログラムデータ!A:N,10,0),"")</f>
        <v/>
      </c>
      <c r="K4550" t="str">
        <f>IFERROR(VLOOKUP(D4550,プログラムデータ!A:N,14,0),"")</f>
        <v/>
      </c>
      <c r="L4550" t="str">
        <f t="shared" si="143"/>
        <v xml:space="preserve">    </v>
      </c>
      <c r="M4550" t="str">
        <f>IFERROR(VLOOKUP(J4550,色々!M:P,4,0),"")</f>
        <v/>
      </c>
      <c r="N4550" t="str">
        <f>IFERROR(記録__2[[#This Row],[競技番号]],"")</f>
        <v/>
      </c>
      <c r="O4550" t="str">
        <f>IFERROR(記録__2[[#This Row],[選手番号]],"")</f>
        <v/>
      </c>
    </row>
    <row r="4551" spans="1:15" x14ac:dyDescent="0.2">
      <c r="A4551" t="str">
        <f>IFERROR(VLOOKUP(N4551,プログラム!B:C,2,0),"")</f>
        <v/>
      </c>
      <c r="B4551" t="str">
        <f t="shared" si="142"/>
        <v/>
      </c>
      <c r="C4551" t="str">
        <f>IFERROR(VLOOKUP(B4551,チーム番号!E:F,2,0),"")</f>
        <v/>
      </c>
      <c r="D4551" t="str">
        <f>IFERROR(VLOOKUP(N4551,プログラム!B:C,2,0),"")</f>
        <v/>
      </c>
      <c r="E4551" t="str">
        <f>IFERROR(記録__2[[#This Row],[組]],"")</f>
        <v/>
      </c>
      <c r="F4551" t="str">
        <f>IFERROR(記録__2[[#This Row],[水路]],"")</f>
        <v/>
      </c>
      <c r="G4551" t="str">
        <f>IFERROR(VLOOKUP(D4551,プログラムデータ!A:N,12,0),"")</f>
        <v/>
      </c>
      <c r="H4551" t="str">
        <f>IFERROR(VLOOKUP(D4551,プログラムデータ!A:N,13,0),"")</f>
        <v/>
      </c>
      <c r="I4551" t="str">
        <f>IFERROR(VLOOKUP(D4551,プログラムデータ!A:N,11,0),"")</f>
        <v/>
      </c>
      <c r="J4551" t="str">
        <f>IFERROR(VLOOKUP(D4551,プログラムデータ!A:N,10,0),"")</f>
        <v/>
      </c>
      <c r="K4551" t="str">
        <f>IFERROR(VLOOKUP(D4551,プログラムデータ!A:N,14,0),"")</f>
        <v/>
      </c>
      <c r="L4551" t="str">
        <f t="shared" si="143"/>
        <v xml:space="preserve">    </v>
      </c>
      <c r="M4551" t="str">
        <f>IFERROR(VLOOKUP(J4551,色々!M:P,4,0),"")</f>
        <v/>
      </c>
      <c r="N4551" t="str">
        <f>IFERROR(記録__2[[#This Row],[競技番号]],"")</f>
        <v/>
      </c>
      <c r="O4551" t="str">
        <f>IFERROR(記録__2[[#This Row],[選手番号]],"")</f>
        <v/>
      </c>
    </row>
    <row r="4552" spans="1:15" x14ac:dyDescent="0.2">
      <c r="A4552" t="str">
        <f>IFERROR(VLOOKUP(N4552,プログラム!B:C,2,0),"")</f>
        <v/>
      </c>
      <c r="B4552" t="str">
        <f t="shared" si="142"/>
        <v/>
      </c>
      <c r="C4552" t="str">
        <f>IFERROR(VLOOKUP(B4552,チーム番号!E:F,2,0),"")</f>
        <v/>
      </c>
      <c r="D4552" t="str">
        <f>IFERROR(VLOOKUP(N4552,プログラム!B:C,2,0),"")</f>
        <v/>
      </c>
      <c r="E4552" t="str">
        <f>IFERROR(記録__2[[#This Row],[組]],"")</f>
        <v/>
      </c>
      <c r="F4552" t="str">
        <f>IFERROR(記録__2[[#This Row],[水路]],"")</f>
        <v/>
      </c>
      <c r="G4552" t="str">
        <f>IFERROR(VLOOKUP(D4552,プログラムデータ!A:N,12,0),"")</f>
        <v/>
      </c>
      <c r="H4552" t="str">
        <f>IFERROR(VLOOKUP(D4552,プログラムデータ!A:N,13,0),"")</f>
        <v/>
      </c>
      <c r="I4552" t="str">
        <f>IFERROR(VLOOKUP(D4552,プログラムデータ!A:N,11,0),"")</f>
        <v/>
      </c>
      <c r="J4552" t="str">
        <f>IFERROR(VLOOKUP(D4552,プログラムデータ!A:N,10,0),"")</f>
        <v/>
      </c>
      <c r="K4552" t="str">
        <f>IFERROR(VLOOKUP(D4552,プログラムデータ!A:N,14,0),"")</f>
        <v/>
      </c>
      <c r="L4552" t="str">
        <f t="shared" si="143"/>
        <v xml:space="preserve">    </v>
      </c>
      <c r="M4552" t="str">
        <f>IFERROR(VLOOKUP(J4552,色々!M:P,4,0),"")</f>
        <v/>
      </c>
      <c r="N4552" t="str">
        <f>IFERROR(記録__2[[#This Row],[競技番号]],"")</f>
        <v/>
      </c>
      <c r="O4552" t="str">
        <f>IFERROR(記録__2[[#This Row],[選手番号]],"")</f>
        <v/>
      </c>
    </row>
    <row r="4553" spans="1:15" x14ac:dyDescent="0.2">
      <c r="A4553" t="str">
        <f>IFERROR(VLOOKUP(N4553,プログラム!B:C,2,0),"")</f>
        <v/>
      </c>
      <c r="B4553" t="str">
        <f t="shared" si="142"/>
        <v/>
      </c>
      <c r="C4553" t="str">
        <f>IFERROR(VLOOKUP(B4553,チーム番号!E:F,2,0),"")</f>
        <v/>
      </c>
      <c r="D4553" t="str">
        <f>IFERROR(VLOOKUP(N4553,プログラム!B:C,2,0),"")</f>
        <v/>
      </c>
      <c r="E4553" t="str">
        <f>IFERROR(記録__2[[#This Row],[組]],"")</f>
        <v/>
      </c>
      <c r="F4553" t="str">
        <f>IFERROR(記録__2[[#This Row],[水路]],"")</f>
        <v/>
      </c>
      <c r="G4553" t="str">
        <f>IFERROR(VLOOKUP(D4553,プログラムデータ!A:N,12,0),"")</f>
        <v/>
      </c>
      <c r="H4553" t="str">
        <f>IFERROR(VLOOKUP(D4553,プログラムデータ!A:N,13,0),"")</f>
        <v/>
      </c>
      <c r="I4553" t="str">
        <f>IFERROR(VLOOKUP(D4553,プログラムデータ!A:N,11,0),"")</f>
        <v/>
      </c>
      <c r="J4553" t="str">
        <f>IFERROR(VLOOKUP(D4553,プログラムデータ!A:N,10,0),"")</f>
        <v/>
      </c>
      <c r="K4553" t="str">
        <f>IFERROR(VLOOKUP(D4553,プログラムデータ!A:N,14,0),"")</f>
        <v/>
      </c>
      <c r="L4553" t="str">
        <f t="shared" si="143"/>
        <v xml:space="preserve">    </v>
      </c>
      <c r="M4553" t="str">
        <f>IFERROR(VLOOKUP(J4553,色々!M:P,4,0),"")</f>
        <v/>
      </c>
      <c r="N4553" t="str">
        <f>IFERROR(記録__2[[#This Row],[競技番号]],"")</f>
        <v/>
      </c>
      <c r="O4553" t="str">
        <f>IFERROR(記録__2[[#This Row],[選手番号]],"")</f>
        <v/>
      </c>
    </row>
    <row r="4554" spans="1:15" x14ac:dyDescent="0.2">
      <c r="A4554" t="str">
        <f>IFERROR(VLOOKUP(N4554,プログラム!B:C,2,0),"")</f>
        <v/>
      </c>
      <c r="B4554" t="str">
        <f t="shared" si="142"/>
        <v/>
      </c>
      <c r="C4554" t="str">
        <f>IFERROR(VLOOKUP(B4554,チーム番号!E:F,2,0),"")</f>
        <v/>
      </c>
      <c r="D4554" t="str">
        <f>IFERROR(VLOOKUP(N4554,プログラム!B:C,2,0),"")</f>
        <v/>
      </c>
      <c r="E4554" t="str">
        <f>IFERROR(記録__2[[#This Row],[組]],"")</f>
        <v/>
      </c>
      <c r="F4554" t="str">
        <f>IFERROR(記録__2[[#This Row],[水路]],"")</f>
        <v/>
      </c>
      <c r="G4554" t="str">
        <f>IFERROR(VLOOKUP(D4554,プログラムデータ!A:N,12,0),"")</f>
        <v/>
      </c>
      <c r="H4554" t="str">
        <f>IFERROR(VLOOKUP(D4554,プログラムデータ!A:N,13,0),"")</f>
        <v/>
      </c>
      <c r="I4554" t="str">
        <f>IFERROR(VLOOKUP(D4554,プログラムデータ!A:N,11,0),"")</f>
        <v/>
      </c>
      <c r="J4554" t="str">
        <f>IFERROR(VLOOKUP(D4554,プログラムデータ!A:N,10,0),"")</f>
        <v/>
      </c>
      <c r="K4554" t="str">
        <f>IFERROR(VLOOKUP(D4554,プログラムデータ!A:N,14,0),"")</f>
        <v/>
      </c>
      <c r="L4554" t="str">
        <f t="shared" si="143"/>
        <v xml:space="preserve">    </v>
      </c>
      <c r="M4554" t="str">
        <f>IFERROR(VLOOKUP(J4554,色々!M:P,4,0),"")</f>
        <v/>
      </c>
      <c r="N4554" t="str">
        <f>IFERROR(記録__2[[#This Row],[競技番号]],"")</f>
        <v/>
      </c>
      <c r="O4554" t="str">
        <f>IFERROR(記録__2[[#This Row],[選手番号]],"")</f>
        <v/>
      </c>
    </row>
    <row r="4555" spans="1:15" x14ac:dyDescent="0.2">
      <c r="A4555" t="str">
        <f>IFERROR(VLOOKUP(N4555,プログラム!B:C,2,0),"")</f>
        <v/>
      </c>
      <c r="B4555" t="str">
        <f t="shared" si="142"/>
        <v/>
      </c>
      <c r="C4555" t="str">
        <f>IFERROR(VLOOKUP(B4555,チーム番号!E:F,2,0),"")</f>
        <v/>
      </c>
      <c r="D4555" t="str">
        <f>IFERROR(VLOOKUP(N4555,プログラム!B:C,2,0),"")</f>
        <v/>
      </c>
      <c r="E4555" t="str">
        <f>IFERROR(記録__2[[#This Row],[組]],"")</f>
        <v/>
      </c>
      <c r="F4555" t="str">
        <f>IFERROR(記録__2[[#This Row],[水路]],"")</f>
        <v/>
      </c>
      <c r="G4555" t="str">
        <f>IFERROR(VLOOKUP(D4555,プログラムデータ!A:N,12,0),"")</f>
        <v/>
      </c>
      <c r="H4555" t="str">
        <f>IFERROR(VLOOKUP(D4555,プログラムデータ!A:N,13,0),"")</f>
        <v/>
      </c>
      <c r="I4555" t="str">
        <f>IFERROR(VLOOKUP(D4555,プログラムデータ!A:N,11,0),"")</f>
        <v/>
      </c>
      <c r="J4555" t="str">
        <f>IFERROR(VLOOKUP(D4555,プログラムデータ!A:N,10,0),"")</f>
        <v/>
      </c>
      <c r="K4555" t="str">
        <f>IFERROR(VLOOKUP(D4555,プログラムデータ!A:N,14,0),"")</f>
        <v/>
      </c>
      <c r="L4555" t="str">
        <f t="shared" si="143"/>
        <v xml:space="preserve">    </v>
      </c>
      <c r="M4555" t="str">
        <f>IFERROR(VLOOKUP(J4555,色々!M:P,4,0),"")</f>
        <v/>
      </c>
      <c r="N4555" t="str">
        <f>IFERROR(記録__2[[#This Row],[競技番号]],"")</f>
        <v/>
      </c>
      <c r="O4555" t="str">
        <f>IFERROR(記録__2[[#This Row],[選手番号]],"")</f>
        <v/>
      </c>
    </row>
    <row r="4556" spans="1:15" x14ac:dyDescent="0.2">
      <c r="A4556" t="str">
        <f>IFERROR(VLOOKUP(N4556,プログラム!B:C,2,0),"")</f>
        <v/>
      </c>
      <c r="B4556" t="str">
        <f t="shared" si="142"/>
        <v/>
      </c>
      <c r="C4556" t="str">
        <f>IFERROR(VLOOKUP(B4556,チーム番号!E:F,2,0),"")</f>
        <v/>
      </c>
      <c r="D4556" t="str">
        <f>IFERROR(VLOOKUP(N4556,プログラム!B:C,2,0),"")</f>
        <v/>
      </c>
      <c r="E4556" t="str">
        <f>IFERROR(記録__2[[#This Row],[組]],"")</f>
        <v/>
      </c>
      <c r="F4556" t="str">
        <f>IFERROR(記録__2[[#This Row],[水路]],"")</f>
        <v/>
      </c>
      <c r="G4556" t="str">
        <f>IFERROR(VLOOKUP(D4556,プログラムデータ!A:N,12,0),"")</f>
        <v/>
      </c>
      <c r="H4556" t="str">
        <f>IFERROR(VLOOKUP(D4556,プログラムデータ!A:N,13,0),"")</f>
        <v/>
      </c>
      <c r="I4556" t="str">
        <f>IFERROR(VLOOKUP(D4556,プログラムデータ!A:N,11,0),"")</f>
        <v/>
      </c>
      <c r="J4556" t="str">
        <f>IFERROR(VLOOKUP(D4556,プログラムデータ!A:N,10,0),"")</f>
        <v/>
      </c>
      <c r="K4556" t="str">
        <f>IFERROR(VLOOKUP(D4556,プログラムデータ!A:N,14,0),"")</f>
        <v/>
      </c>
      <c r="L4556" t="str">
        <f t="shared" si="143"/>
        <v xml:space="preserve">    </v>
      </c>
      <c r="M4556" t="str">
        <f>IFERROR(VLOOKUP(J4556,色々!M:P,4,0),"")</f>
        <v/>
      </c>
      <c r="N4556" t="str">
        <f>IFERROR(記録__2[[#This Row],[競技番号]],"")</f>
        <v/>
      </c>
      <c r="O4556" t="str">
        <f>IFERROR(記録__2[[#This Row],[選手番号]],"")</f>
        <v/>
      </c>
    </row>
    <row r="4557" spans="1:15" x14ac:dyDescent="0.2">
      <c r="A4557" t="str">
        <f>IFERROR(VLOOKUP(N4557,プログラム!B:C,2,0),"")</f>
        <v/>
      </c>
      <c r="B4557" t="str">
        <f t="shared" si="142"/>
        <v/>
      </c>
      <c r="C4557" t="str">
        <f>IFERROR(VLOOKUP(B4557,チーム番号!E:F,2,0),"")</f>
        <v/>
      </c>
      <c r="D4557" t="str">
        <f>IFERROR(VLOOKUP(N4557,プログラム!B:C,2,0),"")</f>
        <v/>
      </c>
      <c r="E4557" t="str">
        <f>IFERROR(記録__2[[#This Row],[組]],"")</f>
        <v/>
      </c>
      <c r="F4557" t="str">
        <f>IFERROR(記録__2[[#This Row],[水路]],"")</f>
        <v/>
      </c>
      <c r="G4557" t="str">
        <f>IFERROR(VLOOKUP(D4557,プログラムデータ!A:N,12,0),"")</f>
        <v/>
      </c>
      <c r="H4557" t="str">
        <f>IFERROR(VLOOKUP(D4557,プログラムデータ!A:N,13,0),"")</f>
        <v/>
      </c>
      <c r="I4557" t="str">
        <f>IFERROR(VLOOKUP(D4557,プログラムデータ!A:N,11,0),"")</f>
        <v/>
      </c>
      <c r="J4557" t="str">
        <f>IFERROR(VLOOKUP(D4557,プログラムデータ!A:N,10,0),"")</f>
        <v/>
      </c>
      <c r="K4557" t="str">
        <f>IFERROR(VLOOKUP(D4557,プログラムデータ!A:N,14,0),"")</f>
        <v/>
      </c>
      <c r="L4557" t="str">
        <f t="shared" si="143"/>
        <v xml:space="preserve">    </v>
      </c>
      <c r="M4557" t="str">
        <f>IFERROR(VLOOKUP(J4557,色々!M:P,4,0),"")</f>
        <v/>
      </c>
      <c r="N4557" t="str">
        <f>IFERROR(記録__2[[#This Row],[競技番号]],"")</f>
        <v/>
      </c>
      <c r="O4557" t="str">
        <f>IFERROR(記録__2[[#This Row],[選手番号]],"")</f>
        <v/>
      </c>
    </row>
    <row r="4558" spans="1:15" x14ac:dyDescent="0.2">
      <c r="A4558" t="str">
        <f>IFERROR(VLOOKUP(N4558,プログラム!B:C,2,0),"")</f>
        <v/>
      </c>
      <c r="B4558" t="str">
        <f t="shared" si="142"/>
        <v/>
      </c>
      <c r="C4558" t="str">
        <f>IFERROR(VLOOKUP(B4558,チーム番号!E:F,2,0),"")</f>
        <v/>
      </c>
      <c r="D4558" t="str">
        <f>IFERROR(VLOOKUP(N4558,プログラム!B:C,2,0),"")</f>
        <v/>
      </c>
      <c r="E4558" t="str">
        <f>IFERROR(記録__2[[#This Row],[組]],"")</f>
        <v/>
      </c>
      <c r="F4558" t="str">
        <f>IFERROR(記録__2[[#This Row],[水路]],"")</f>
        <v/>
      </c>
      <c r="G4558" t="str">
        <f>IFERROR(VLOOKUP(D4558,プログラムデータ!A:N,12,0),"")</f>
        <v/>
      </c>
      <c r="H4558" t="str">
        <f>IFERROR(VLOOKUP(D4558,プログラムデータ!A:N,13,0),"")</f>
        <v/>
      </c>
      <c r="I4558" t="str">
        <f>IFERROR(VLOOKUP(D4558,プログラムデータ!A:N,11,0),"")</f>
        <v/>
      </c>
      <c r="J4558" t="str">
        <f>IFERROR(VLOOKUP(D4558,プログラムデータ!A:N,10,0),"")</f>
        <v/>
      </c>
      <c r="K4558" t="str">
        <f>IFERROR(VLOOKUP(D4558,プログラムデータ!A:N,14,0),"")</f>
        <v/>
      </c>
      <c r="L4558" t="str">
        <f t="shared" si="143"/>
        <v xml:space="preserve">    </v>
      </c>
      <c r="M4558" t="str">
        <f>IFERROR(VLOOKUP(J4558,色々!M:P,4,0),"")</f>
        <v/>
      </c>
      <c r="N4558" t="str">
        <f>IFERROR(記録__2[[#This Row],[競技番号]],"")</f>
        <v/>
      </c>
      <c r="O4558" t="str">
        <f>IFERROR(記録__2[[#This Row],[選手番号]],"")</f>
        <v/>
      </c>
    </row>
    <row r="4559" spans="1:15" x14ac:dyDescent="0.2">
      <c r="A4559" t="str">
        <f>IFERROR(VLOOKUP(N4559,プログラム!B:C,2,0),"")</f>
        <v/>
      </c>
      <c r="B4559" t="str">
        <f t="shared" si="142"/>
        <v/>
      </c>
      <c r="C4559" t="str">
        <f>IFERROR(VLOOKUP(B4559,チーム番号!E:F,2,0),"")</f>
        <v/>
      </c>
      <c r="D4559" t="str">
        <f>IFERROR(VLOOKUP(N4559,プログラム!B:C,2,0),"")</f>
        <v/>
      </c>
      <c r="E4559" t="str">
        <f>IFERROR(記録__2[[#This Row],[組]],"")</f>
        <v/>
      </c>
      <c r="F4559" t="str">
        <f>IFERROR(記録__2[[#This Row],[水路]],"")</f>
        <v/>
      </c>
      <c r="G4559" t="str">
        <f>IFERROR(VLOOKUP(D4559,プログラムデータ!A:N,12,0),"")</f>
        <v/>
      </c>
      <c r="H4559" t="str">
        <f>IFERROR(VLOOKUP(D4559,プログラムデータ!A:N,13,0),"")</f>
        <v/>
      </c>
      <c r="I4559" t="str">
        <f>IFERROR(VLOOKUP(D4559,プログラムデータ!A:N,11,0),"")</f>
        <v/>
      </c>
      <c r="J4559" t="str">
        <f>IFERROR(VLOOKUP(D4559,プログラムデータ!A:N,10,0),"")</f>
        <v/>
      </c>
      <c r="K4559" t="str">
        <f>IFERROR(VLOOKUP(D4559,プログラムデータ!A:N,14,0),"")</f>
        <v/>
      </c>
      <c r="L4559" t="str">
        <f t="shared" si="143"/>
        <v xml:space="preserve">    </v>
      </c>
      <c r="M4559" t="str">
        <f>IFERROR(VLOOKUP(J4559,色々!M:P,4,0),"")</f>
        <v/>
      </c>
      <c r="N4559" t="str">
        <f>IFERROR(記録__2[[#This Row],[競技番号]],"")</f>
        <v/>
      </c>
      <c r="O4559" t="str">
        <f>IFERROR(記録__2[[#This Row],[選手番号]],"")</f>
        <v/>
      </c>
    </row>
    <row r="4560" spans="1:15" x14ac:dyDescent="0.2">
      <c r="A4560" t="str">
        <f>IFERROR(VLOOKUP(N4560,プログラム!B:C,2,0),"")</f>
        <v/>
      </c>
      <c r="B4560" t="str">
        <f t="shared" si="142"/>
        <v/>
      </c>
      <c r="C4560" t="str">
        <f>IFERROR(VLOOKUP(B4560,チーム番号!E:F,2,0),"")</f>
        <v/>
      </c>
      <c r="D4560" t="str">
        <f>IFERROR(VLOOKUP(N4560,プログラム!B:C,2,0),"")</f>
        <v/>
      </c>
      <c r="E4560" t="str">
        <f>IFERROR(記録__2[[#This Row],[組]],"")</f>
        <v/>
      </c>
      <c r="F4560" t="str">
        <f>IFERROR(記録__2[[#This Row],[水路]],"")</f>
        <v/>
      </c>
      <c r="G4560" t="str">
        <f>IFERROR(VLOOKUP(D4560,プログラムデータ!A:N,12,0),"")</f>
        <v/>
      </c>
      <c r="H4560" t="str">
        <f>IFERROR(VLOOKUP(D4560,プログラムデータ!A:N,13,0),"")</f>
        <v/>
      </c>
      <c r="I4560" t="str">
        <f>IFERROR(VLOOKUP(D4560,プログラムデータ!A:N,11,0),"")</f>
        <v/>
      </c>
      <c r="J4560" t="str">
        <f>IFERROR(VLOOKUP(D4560,プログラムデータ!A:N,10,0),"")</f>
        <v/>
      </c>
      <c r="K4560" t="str">
        <f>IFERROR(VLOOKUP(D4560,プログラムデータ!A:N,14,0),"")</f>
        <v/>
      </c>
      <c r="L4560" t="str">
        <f t="shared" si="143"/>
        <v xml:space="preserve">    </v>
      </c>
      <c r="M4560" t="str">
        <f>IFERROR(VLOOKUP(J4560,色々!M:P,4,0),"")</f>
        <v/>
      </c>
      <c r="N4560" t="str">
        <f>IFERROR(記録__2[[#This Row],[競技番号]],"")</f>
        <v/>
      </c>
      <c r="O4560" t="str">
        <f>IFERROR(記録__2[[#This Row],[選手番号]],"")</f>
        <v/>
      </c>
    </row>
    <row r="4561" spans="1:15" x14ac:dyDescent="0.2">
      <c r="A4561" t="str">
        <f>IFERROR(VLOOKUP(N4561,プログラム!B:C,2,0),"")</f>
        <v/>
      </c>
      <c r="B4561" t="str">
        <f t="shared" si="142"/>
        <v/>
      </c>
      <c r="C4561" t="str">
        <f>IFERROR(VLOOKUP(B4561,チーム番号!E:F,2,0),"")</f>
        <v/>
      </c>
      <c r="D4561" t="str">
        <f>IFERROR(VLOOKUP(N4561,プログラム!B:C,2,0),"")</f>
        <v/>
      </c>
      <c r="E4561" t="str">
        <f>IFERROR(記録__2[[#This Row],[組]],"")</f>
        <v/>
      </c>
      <c r="F4561" t="str">
        <f>IFERROR(記録__2[[#This Row],[水路]],"")</f>
        <v/>
      </c>
      <c r="G4561" t="str">
        <f>IFERROR(VLOOKUP(D4561,プログラムデータ!A:N,12,0),"")</f>
        <v/>
      </c>
      <c r="H4561" t="str">
        <f>IFERROR(VLOOKUP(D4561,プログラムデータ!A:N,13,0),"")</f>
        <v/>
      </c>
      <c r="I4561" t="str">
        <f>IFERROR(VLOOKUP(D4561,プログラムデータ!A:N,11,0),"")</f>
        <v/>
      </c>
      <c r="J4561" t="str">
        <f>IFERROR(VLOOKUP(D4561,プログラムデータ!A:N,10,0),"")</f>
        <v/>
      </c>
      <c r="K4561" t="str">
        <f>IFERROR(VLOOKUP(D4561,プログラムデータ!A:N,14,0),"")</f>
        <v/>
      </c>
      <c r="L4561" t="str">
        <f t="shared" si="143"/>
        <v xml:space="preserve">    </v>
      </c>
      <c r="M4561" t="str">
        <f>IFERROR(VLOOKUP(J4561,色々!M:P,4,0),"")</f>
        <v/>
      </c>
      <c r="N4561" t="str">
        <f>IFERROR(記録__2[[#This Row],[競技番号]],"")</f>
        <v/>
      </c>
      <c r="O4561" t="str">
        <f>IFERROR(記録__2[[#This Row],[選手番号]],"")</f>
        <v/>
      </c>
    </row>
    <row r="4562" spans="1:15" x14ac:dyDescent="0.2">
      <c r="A4562" t="str">
        <f>IFERROR(VLOOKUP(N4562,プログラム!B:C,2,0),"")</f>
        <v/>
      </c>
      <c r="B4562" t="str">
        <f t="shared" si="142"/>
        <v/>
      </c>
      <c r="C4562" t="str">
        <f>IFERROR(VLOOKUP(B4562,チーム番号!E:F,2,0),"")</f>
        <v/>
      </c>
      <c r="D4562" t="str">
        <f>IFERROR(VLOOKUP(N4562,プログラム!B:C,2,0),"")</f>
        <v/>
      </c>
      <c r="E4562" t="str">
        <f>IFERROR(記録__2[[#This Row],[組]],"")</f>
        <v/>
      </c>
      <c r="F4562" t="str">
        <f>IFERROR(記録__2[[#This Row],[水路]],"")</f>
        <v/>
      </c>
      <c r="G4562" t="str">
        <f>IFERROR(VLOOKUP(D4562,プログラムデータ!A:N,12,0),"")</f>
        <v/>
      </c>
      <c r="H4562" t="str">
        <f>IFERROR(VLOOKUP(D4562,プログラムデータ!A:N,13,0),"")</f>
        <v/>
      </c>
      <c r="I4562" t="str">
        <f>IFERROR(VLOOKUP(D4562,プログラムデータ!A:N,11,0),"")</f>
        <v/>
      </c>
      <c r="J4562" t="str">
        <f>IFERROR(VLOOKUP(D4562,プログラムデータ!A:N,10,0),"")</f>
        <v/>
      </c>
      <c r="K4562" t="str">
        <f>IFERROR(VLOOKUP(D4562,プログラムデータ!A:N,14,0),"")</f>
        <v/>
      </c>
      <c r="L4562" t="str">
        <f t="shared" si="143"/>
        <v xml:space="preserve">    </v>
      </c>
      <c r="M4562" t="str">
        <f>IFERROR(VLOOKUP(J4562,色々!M:P,4,0),"")</f>
        <v/>
      </c>
      <c r="N4562" t="str">
        <f>IFERROR(記録__2[[#This Row],[競技番号]],"")</f>
        <v/>
      </c>
      <c r="O4562" t="str">
        <f>IFERROR(記録__2[[#This Row],[選手番号]],"")</f>
        <v/>
      </c>
    </row>
    <row r="4563" spans="1:15" x14ac:dyDescent="0.2">
      <c r="A4563" t="str">
        <f>IFERROR(VLOOKUP(N4563,プログラム!B:C,2,0),"")</f>
        <v/>
      </c>
      <c r="B4563" t="str">
        <f t="shared" si="142"/>
        <v/>
      </c>
      <c r="C4563" t="str">
        <f>IFERROR(VLOOKUP(B4563,チーム番号!E:F,2,0),"")</f>
        <v/>
      </c>
      <c r="D4563" t="str">
        <f>IFERROR(VLOOKUP(N4563,プログラム!B:C,2,0),"")</f>
        <v/>
      </c>
      <c r="E4563" t="str">
        <f>IFERROR(記録__2[[#This Row],[組]],"")</f>
        <v/>
      </c>
      <c r="F4563" t="str">
        <f>IFERROR(記録__2[[#This Row],[水路]],"")</f>
        <v/>
      </c>
      <c r="G4563" t="str">
        <f>IFERROR(VLOOKUP(D4563,プログラムデータ!A:N,12,0),"")</f>
        <v/>
      </c>
      <c r="H4563" t="str">
        <f>IFERROR(VLOOKUP(D4563,プログラムデータ!A:N,13,0),"")</f>
        <v/>
      </c>
      <c r="I4563" t="str">
        <f>IFERROR(VLOOKUP(D4563,プログラムデータ!A:N,11,0),"")</f>
        <v/>
      </c>
      <c r="J4563" t="str">
        <f>IFERROR(VLOOKUP(D4563,プログラムデータ!A:N,10,0),"")</f>
        <v/>
      </c>
      <c r="K4563" t="str">
        <f>IFERROR(VLOOKUP(D4563,プログラムデータ!A:N,14,0),"")</f>
        <v/>
      </c>
      <c r="L4563" t="str">
        <f t="shared" si="143"/>
        <v xml:space="preserve">    </v>
      </c>
      <c r="M4563" t="str">
        <f>IFERROR(VLOOKUP(J4563,色々!M:P,4,0),"")</f>
        <v/>
      </c>
      <c r="N4563" t="str">
        <f>IFERROR(記録__2[[#This Row],[競技番号]],"")</f>
        <v/>
      </c>
      <c r="O4563" t="str">
        <f>IFERROR(記録__2[[#This Row],[選手番号]],"")</f>
        <v/>
      </c>
    </row>
    <row r="4564" spans="1:15" x14ac:dyDescent="0.2">
      <c r="A4564" t="str">
        <f>IFERROR(VLOOKUP(N4564,プログラム!B:C,2,0),"")</f>
        <v/>
      </c>
      <c r="B4564" t="str">
        <f t="shared" si="142"/>
        <v/>
      </c>
      <c r="C4564" t="str">
        <f>IFERROR(VLOOKUP(B4564,チーム番号!E:F,2,0),"")</f>
        <v/>
      </c>
      <c r="D4564" t="str">
        <f>IFERROR(VLOOKUP(N4564,プログラム!B:C,2,0),"")</f>
        <v/>
      </c>
      <c r="E4564" t="str">
        <f>IFERROR(記録__2[[#This Row],[組]],"")</f>
        <v/>
      </c>
      <c r="F4564" t="str">
        <f>IFERROR(記録__2[[#This Row],[水路]],"")</f>
        <v/>
      </c>
      <c r="G4564" t="str">
        <f>IFERROR(VLOOKUP(D4564,プログラムデータ!A:N,12,0),"")</f>
        <v/>
      </c>
      <c r="H4564" t="str">
        <f>IFERROR(VLOOKUP(D4564,プログラムデータ!A:N,13,0),"")</f>
        <v/>
      </c>
      <c r="I4564" t="str">
        <f>IFERROR(VLOOKUP(D4564,プログラムデータ!A:N,11,0),"")</f>
        <v/>
      </c>
      <c r="J4564" t="str">
        <f>IFERROR(VLOOKUP(D4564,プログラムデータ!A:N,10,0),"")</f>
        <v/>
      </c>
      <c r="K4564" t="str">
        <f>IFERROR(VLOOKUP(D4564,プログラムデータ!A:N,14,0),"")</f>
        <v/>
      </c>
      <c r="L4564" t="str">
        <f t="shared" si="143"/>
        <v xml:space="preserve">    </v>
      </c>
      <c r="M4564" t="str">
        <f>IFERROR(VLOOKUP(J4564,色々!M:P,4,0),"")</f>
        <v/>
      </c>
      <c r="N4564" t="str">
        <f>IFERROR(記録__2[[#This Row],[競技番号]],"")</f>
        <v/>
      </c>
      <c r="O4564" t="str">
        <f>IFERROR(記録__2[[#This Row],[選手番号]],"")</f>
        <v/>
      </c>
    </row>
    <row r="4565" spans="1:15" x14ac:dyDescent="0.2">
      <c r="A4565" t="str">
        <f>IFERROR(VLOOKUP(N4565,プログラム!B:C,2,0),"")</f>
        <v/>
      </c>
      <c r="B4565" t="str">
        <f t="shared" si="142"/>
        <v/>
      </c>
      <c r="C4565" t="str">
        <f>IFERROR(VLOOKUP(B4565,チーム番号!E:F,2,0),"")</f>
        <v/>
      </c>
      <c r="D4565" t="str">
        <f>IFERROR(VLOOKUP(N4565,プログラム!B:C,2,0),"")</f>
        <v/>
      </c>
      <c r="E4565" t="str">
        <f>IFERROR(記録__2[[#This Row],[組]],"")</f>
        <v/>
      </c>
      <c r="F4565" t="str">
        <f>IFERROR(記録__2[[#This Row],[水路]],"")</f>
        <v/>
      </c>
      <c r="G4565" t="str">
        <f>IFERROR(VLOOKUP(D4565,プログラムデータ!A:N,12,0),"")</f>
        <v/>
      </c>
      <c r="H4565" t="str">
        <f>IFERROR(VLOOKUP(D4565,プログラムデータ!A:N,13,0),"")</f>
        <v/>
      </c>
      <c r="I4565" t="str">
        <f>IFERROR(VLOOKUP(D4565,プログラムデータ!A:N,11,0),"")</f>
        <v/>
      </c>
      <c r="J4565" t="str">
        <f>IFERROR(VLOOKUP(D4565,プログラムデータ!A:N,10,0),"")</f>
        <v/>
      </c>
      <c r="K4565" t="str">
        <f>IFERROR(VLOOKUP(D4565,プログラムデータ!A:N,14,0),"")</f>
        <v/>
      </c>
      <c r="L4565" t="str">
        <f t="shared" si="143"/>
        <v xml:space="preserve">    </v>
      </c>
      <c r="M4565" t="str">
        <f>IFERROR(VLOOKUP(J4565,色々!M:P,4,0),"")</f>
        <v/>
      </c>
      <c r="N4565" t="str">
        <f>IFERROR(記録__2[[#This Row],[競技番号]],"")</f>
        <v/>
      </c>
      <c r="O4565" t="str">
        <f>IFERROR(記録__2[[#This Row],[選手番号]],"")</f>
        <v/>
      </c>
    </row>
    <row r="4566" spans="1:15" x14ac:dyDescent="0.2">
      <c r="A4566" t="str">
        <f>IFERROR(VLOOKUP(N4566,プログラム!B:C,2,0),"")</f>
        <v/>
      </c>
      <c r="B4566" t="str">
        <f t="shared" si="142"/>
        <v/>
      </c>
      <c r="C4566" t="str">
        <f>IFERROR(VLOOKUP(B4566,チーム番号!E:F,2,0),"")</f>
        <v/>
      </c>
      <c r="D4566" t="str">
        <f>IFERROR(VLOOKUP(N4566,プログラム!B:C,2,0),"")</f>
        <v/>
      </c>
      <c r="E4566" t="str">
        <f>IFERROR(記録__2[[#This Row],[組]],"")</f>
        <v/>
      </c>
      <c r="F4566" t="str">
        <f>IFERROR(記録__2[[#This Row],[水路]],"")</f>
        <v/>
      </c>
      <c r="G4566" t="str">
        <f>IFERROR(VLOOKUP(D4566,プログラムデータ!A:N,12,0),"")</f>
        <v/>
      </c>
      <c r="H4566" t="str">
        <f>IFERROR(VLOOKUP(D4566,プログラムデータ!A:N,13,0),"")</f>
        <v/>
      </c>
      <c r="I4566" t="str">
        <f>IFERROR(VLOOKUP(D4566,プログラムデータ!A:N,11,0),"")</f>
        <v/>
      </c>
      <c r="J4566" t="str">
        <f>IFERROR(VLOOKUP(D4566,プログラムデータ!A:N,10,0),"")</f>
        <v/>
      </c>
      <c r="K4566" t="str">
        <f>IFERROR(VLOOKUP(D4566,プログラムデータ!A:N,14,0),"")</f>
        <v/>
      </c>
      <c r="L4566" t="str">
        <f t="shared" si="143"/>
        <v xml:space="preserve">    </v>
      </c>
      <c r="M4566" t="str">
        <f>IFERROR(VLOOKUP(J4566,色々!M:P,4,0),"")</f>
        <v/>
      </c>
      <c r="N4566" t="str">
        <f>IFERROR(記録__2[[#This Row],[競技番号]],"")</f>
        <v/>
      </c>
      <c r="O4566" t="str">
        <f>IFERROR(記録__2[[#This Row],[選手番号]],"")</f>
        <v/>
      </c>
    </row>
    <row r="4567" spans="1:15" x14ac:dyDescent="0.2">
      <c r="A4567" t="str">
        <f>IFERROR(VLOOKUP(N4567,プログラム!B:C,2,0),"")</f>
        <v/>
      </c>
      <c r="B4567" t="str">
        <f t="shared" si="142"/>
        <v/>
      </c>
      <c r="C4567" t="str">
        <f>IFERROR(VLOOKUP(B4567,チーム番号!E:F,2,0),"")</f>
        <v/>
      </c>
      <c r="D4567" t="str">
        <f>IFERROR(VLOOKUP(N4567,プログラム!B:C,2,0),"")</f>
        <v/>
      </c>
      <c r="E4567" t="str">
        <f>IFERROR(記録__2[[#This Row],[組]],"")</f>
        <v/>
      </c>
      <c r="F4567" t="str">
        <f>IFERROR(記録__2[[#This Row],[水路]],"")</f>
        <v/>
      </c>
      <c r="G4567" t="str">
        <f>IFERROR(VLOOKUP(D4567,プログラムデータ!A:N,12,0),"")</f>
        <v/>
      </c>
      <c r="H4567" t="str">
        <f>IFERROR(VLOOKUP(D4567,プログラムデータ!A:N,13,0),"")</f>
        <v/>
      </c>
      <c r="I4567" t="str">
        <f>IFERROR(VLOOKUP(D4567,プログラムデータ!A:N,11,0),"")</f>
        <v/>
      </c>
      <c r="J4567" t="str">
        <f>IFERROR(VLOOKUP(D4567,プログラムデータ!A:N,10,0),"")</f>
        <v/>
      </c>
      <c r="K4567" t="str">
        <f>IFERROR(VLOOKUP(D4567,プログラムデータ!A:N,14,0),"")</f>
        <v/>
      </c>
      <c r="L4567" t="str">
        <f t="shared" si="143"/>
        <v xml:space="preserve">    </v>
      </c>
      <c r="M4567" t="str">
        <f>IFERROR(VLOOKUP(J4567,色々!M:P,4,0),"")</f>
        <v/>
      </c>
      <c r="N4567" t="str">
        <f>IFERROR(記録__2[[#This Row],[競技番号]],"")</f>
        <v/>
      </c>
      <c r="O4567" t="str">
        <f>IFERROR(記録__2[[#This Row],[選手番号]],"")</f>
        <v/>
      </c>
    </row>
    <row r="4568" spans="1:15" x14ac:dyDescent="0.2">
      <c r="A4568" t="str">
        <f>IFERROR(VLOOKUP(N4568,プログラム!B:C,2,0),"")</f>
        <v/>
      </c>
      <c r="B4568" t="str">
        <f t="shared" si="142"/>
        <v/>
      </c>
      <c r="C4568" t="str">
        <f>IFERROR(VLOOKUP(B4568,チーム番号!E:F,2,0),"")</f>
        <v/>
      </c>
      <c r="D4568" t="str">
        <f>IFERROR(VLOOKUP(N4568,プログラム!B:C,2,0),"")</f>
        <v/>
      </c>
      <c r="E4568" t="str">
        <f>IFERROR(記録__2[[#This Row],[組]],"")</f>
        <v/>
      </c>
      <c r="F4568" t="str">
        <f>IFERROR(記録__2[[#This Row],[水路]],"")</f>
        <v/>
      </c>
      <c r="G4568" t="str">
        <f>IFERROR(VLOOKUP(D4568,プログラムデータ!A:N,12,0),"")</f>
        <v/>
      </c>
      <c r="H4568" t="str">
        <f>IFERROR(VLOOKUP(D4568,プログラムデータ!A:N,13,0),"")</f>
        <v/>
      </c>
      <c r="I4568" t="str">
        <f>IFERROR(VLOOKUP(D4568,プログラムデータ!A:N,11,0),"")</f>
        <v/>
      </c>
      <c r="J4568" t="str">
        <f>IFERROR(VLOOKUP(D4568,プログラムデータ!A:N,10,0),"")</f>
        <v/>
      </c>
      <c r="K4568" t="str">
        <f>IFERROR(VLOOKUP(D4568,プログラムデータ!A:N,14,0),"")</f>
        <v/>
      </c>
      <c r="L4568" t="str">
        <f t="shared" si="143"/>
        <v xml:space="preserve">    </v>
      </c>
      <c r="M4568" t="str">
        <f>IFERROR(VLOOKUP(J4568,色々!M:P,4,0),"")</f>
        <v/>
      </c>
      <c r="N4568" t="str">
        <f>IFERROR(記録__2[[#This Row],[競技番号]],"")</f>
        <v/>
      </c>
      <c r="O4568" t="str">
        <f>IFERROR(記録__2[[#This Row],[選手番号]],"")</f>
        <v/>
      </c>
    </row>
    <row r="4569" spans="1:15" x14ac:dyDescent="0.2">
      <c r="A4569" t="str">
        <f>IFERROR(VLOOKUP(N4569,プログラム!B:C,2,0),"")</f>
        <v/>
      </c>
      <c r="B4569" t="str">
        <f t="shared" si="142"/>
        <v/>
      </c>
      <c r="C4569" t="str">
        <f>IFERROR(VLOOKUP(B4569,チーム番号!E:F,2,0),"")</f>
        <v/>
      </c>
      <c r="D4569" t="str">
        <f>IFERROR(VLOOKUP(N4569,プログラム!B:C,2,0),"")</f>
        <v/>
      </c>
      <c r="E4569" t="str">
        <f>IFERROR(記録__2[[#This Row],[組]],"")</f>
        <v/>
      </c>
      <c r="F4569" t="str">
        <f>IFERROR(記録__2[[#This Row],[水路]],"")</f>
        <v/>
      </c>
      <c r="G4569" t="str">
        <f>IFERROR(VLOOKUP(D4569,プログラムデータ!A:N,12,0),"")</f>
        <v/>
      </c>
      <c r="H4569" t="str">
        <f>IFERROR(VLOOKUP(D4569,プログラムデータ!A:N,13,0),"")</f>
        <v/>
      </c>
      <c r="I4569" t="str">
        <f>IFERROR(VLOOKUP(D4569,プログラムデータ!A:N,11,0),"")</f>
        <v/>
      </c>
      <c r="J4569" t="str">
        <f>IFERROR(VLOOKUP(D4569,プログラムデータ!A:N,10,0),"")</f>
        <v/>
      </c>
      <c r="K4569" t="str">
        <f>IFERROR(VLOOKUP(D4569,プログラムデータ!A:N,14,0),"")</f>
        <v/>
      </c>
      <c r="L4569" t="str">
        <f t="shared" si="143"/>
        <v xml:space="preserve">    </v>
      </c>
      <c r="M4569" t="str">
        <f>IFERROR(VLOOKUP(J4569,色々!M:P,4,0),"")</f>
        <v/>
      </c>
      <c r="N4569" t="str">
        <f>IFERROR(記録__2[[#This Row],[競技番号]],"")</f>
        <v/>
      </c>
      <c r="O4569" t="str">
        <f>IFERROR(記録__2[[#This Row],[選手番号]],"")</f>
        <v/>
      </c>
    </row>
    <row r="4570" spans="1:15" x14ac:dyDescent="0.2">
      <c r="A4570" t="str">
        <f>IFERROR(VLOOKUP(N4570,プログラム!B:C,2,0),"")</f>
        <v/>
      </c>
      <c r="B4570" t="str">
        <f t="shared" si="142"/>
        <v/>
      </c>
      <c r="C4570" t="str">
        <f>IFERROR(VLOOKUP(B4570,チーム番号!E:F,2,0),"")</f>
        <v/>
      </c>
      <c r="D4570" t="str">
        <f>IFERROR(VLOOKUP(N4570,プログラム!B:C,2,0),"")</f>
        <v/>
      </c>
      <c r="E4570" t="str">
        <f>IFERROR(記録__2[[#This Row],[組]],"")</f>
        <v/>
      </c>
      <c r="F4570" t="str">
        <f>IFERROR(記録__2[[#This Row],[水路]],"")</f>
        <v/>
      </c>
      <c r="G4570" t="str">
        <f>IFERROR(VLOOKUP(D4570,プログラムデータ!A:N,12,0),"")</f>
        <v/>
      </c>
      <c r="H4570" t="str">
        <f>IFERROR(VLOOKUP(D4570,プログラムデータ!A:N,13,0),"")</f>
        <v/>
      </c>
      <c r="I4570" t="str">
        <f>IFERROR(VLOOKUP(D4570,プログラムデータ!A:N,11,0),"")</f>
        <v/>
      </c>
      <c r="J4570" t="str">
        <f>IFERROR(VLOOKUP(D4570,プログラムデータ!A:N,10,0),"")</f>
        <v/>
      </c>
      <c r="K4570" t="str">
        <f>IFERROR(VLOOKUP(D4570,プログラムデータ!A:N,14,0),"")</f>
        <v/>
      </c>
      <c r="L4570" t="str">
        <f t="shared" si="143"/>
        <v xml:space="preserve">    </v>
      </c>
      <c r="M4570" t="str">
        <f>IFERROR(VLOOKUP(J4570,色々!M:P,4,0),"")</f>
        <v/>
      </c>
      <c r="N4570" t="str">
        <f>IFERROR(記録__2[[#This Row],[競技番号]],"")</f>
        <v/>
      </c>
      <c r="O4570" t="str">
        <f>IFERROR(記録__2[[#This Row],[選手番号]],"")</f>
        <v/>
      </c>
    </row>
    <row r="4571" spans="1:15" x14ac:dyDescent="0.2">
      <c r="A4571" t="str">
        <f>IFERROR(VLOOKUP(N4571,プログラム!B:C,2,0),"")</f>
        <v/>
      </c>
      <c r="B4571" t="str">
        <f t="shared" si="142"/>
        <v/>
      </c>
      <c r="C4571" t="str">
        <f>IFERROR(VLOOKUP(B4571,チーム番号!E:F,2,0),"")</f>
        <v/>
      </c>
      <c r="D4571" t="str">
        <f>IFERROR(VLOOKUP(N4571,プログラム!B:C,2,0),"")</f>
        <v/>
      </c>
      <c r="E4571" t="str">
        <f>IFERROR(記録__2[[#This Row],[組]],"")</f>
        <v/>
      </c>
      <c r="F4571" t="str">
        <f>IFERROR(記録__2[[#This Row],[水路]],"")</f>
        <v/>
      </c>
      <c r="G4571" t="str">
        <f>IFERROR(VLOOKUP(D4571,プログラムデータ!A:N,12,0),"")</f>
        <v/>
      </c>
      <c r="H4571" t="str">
        <f>IFERROR(VLOOKUP(D4571,プログラムデータ!A:N,13,0),"")</f>
        <v/>
      </c>
      <c r="I4571" t="str">
        <f>IFERROR(VLOOKUP(D4571,プログラムデータ!A:N,11,0),"")</f>
        <v/>
      </c>
      <c r="J4571" t="str">
        <f>IFERROR(VLOOKUP(D4571,プログラムデータ!A:N,10,0),"")</f>
        <v/>
      </c>
      <c r="K4571" t="str">
        <f>IFERROR(VLOOKUP(D4571,プログラムデータ!A:N,14,0),"")</f>
        <v/>
      </c>
      <c r="L4571" t="str">
        <f t="shared" si="143"/>
        <v xml:space="preserve">    </v>
      </c>
      <c r="M4571" t="str">
        <f>IFERROR(VLOOKUP(J4571,色々!M:P,4,0),"")</f>
        <v/>
      </c>
      <c r="N4571" t="str">
        <f>IFERROR(記録__2[[#This Row],[競技番号]],"")</f>
        <v/>
      </c>
      <c r="O4571" t="str">
        <f>IFERROR(記録__2[[#This Row],[選手番号]],"")</f>
        <v/>
      </c>
    </row>
    <row r="4572" spans="1:15" x14ac:dyDescent="0.2">
      <c r="A4572" t="str">
        <f>IFERROR(VLOOKUP(N4572,プログラム!B:C,2,0),"")</f>
        <v/>
      </c>
      <c r="B4572" t="str">
        <f t="shared" si="142"/>
        <v/>
      </c>
      <c r="C4572" t="str">
        <f>IFERROR(VLOOKUP(B4572,チーム番号!E:F,2,0),"")</f>
        <v/>
      </c>
      <c r="D4572" t="str">
        <f>IFERROR(VLOOKUP(N4572,プログラム!B:C,2,0),"")</f>
        <v/>
      </c>
      <c r="E4572" t="str">
        <f>IFERROR(記録__2[[#This Row],[組]],"")</f>
        <v/>
      </c>
      <c r="F4572" t="str">
        <f>IFERROR(記録__2[[#This Row],[水路]],"")</f>
        <v/>
      </c>
      <c r="G4572" t="str">
        <f>IFERROR(VLOOKUP(D4572,プログラムデータ!A:N,12,0),"")</f>
        <v/>
      </c>
      <c r="H4572" t="str">
        <f>IFERROR(VLOOKUP(D4572,プログラムデータ!A:N,13,0),"")</f>
        <v/>
      </c>
      <c r="I4572" t="str">
        <f>IFERROR(VLOOKUP(D4572,プログラムデータ!A:N,11,0),"")</f>
        <v/>
      </c>
      <c r="J4572" t="str">
        <f>IFERROR(VLOOKUP(D4572,プログラムデータ!A:N,10,0),"")</f>
        <v/>
      </c>
      <c r="K4572" t="str">
        <f>IFERROR(VLOOKUP(D4572,プログラムデータ!A:N,14,0),"")</f>
        <v/>
      </c>
      <c r="L4572" t="str">
        <f t="shared" si="143"/>
        <v xml:space="preserve">    </v>
      </c>
      <c r="M4572" t="str">
        <f>IFERROR(VLOOKUP(J4572,色々!M:P,4,0),"")</f>
        <v/>
      </c>
      <c r="N4572" t="str">
        <f>IFERROR(記録__2[[#This Row],[競技番号]],"")</f>
        <v/>
      </c>
      <c r="O4572" t="str">
        <f>IFERROR(記録__2[[#This Row],[選手番号]],"")</f>
        <v/>
      </c>
    </row>
    <row r="4573" spans="1:15" x14ac:dyDescent="0.2">
      <c r="A4573" t="str">
        <f>IFERROR(VLOOKUP(N4573,プログラム!B:C,2,0),"")</f>
        <v/>
      </c>
      <c r="B4573" t="str">
        <f t="shared" si="142"/>
        <v/>
      </c>
      <c r="C4573" t="str">
        <f>IFERROR(VLOOKUP(B4573,チーム番号!E:F,2,0),"")</f>
        <v/>
      </c>
      <c r="D4573" t="str">
        <f>IFERROR(VLOOKUP(N4573,プログラム!B:C,2,0),"")</f>
        <v/>
      </c>
      <c r="E4573" t="str">
        <f>IFERROR(記録__2[[#This Row],[組]],"")</f>
        <v/>
      </c>
      <c r="F4573" t="str">
        <f>IFERROR(記録__2[[#This Row],[水路]],"")</f>
        <v/>
      </c>
      <c r="G4573" t="str">
        <f>IFERROR(VLOOKUP(D4573,プログラムデータ!A:N,12,0),"")</f>
        <v/>
      </c>
      <c r="H4573" t="str">
        <f>IFERROR(VLOOKUP(D4573,プログラムデータ!A:N,13,0),"")</f>
        <v/>
      </c>
      <c r="I4573" t="str">
        <f>IFERROR(VLOOKUP(D4573,プログラムデータ!A:N,11,0),"")</f>
        <v/>
      </c>
      <c r="J4573" t="str">
        <f>IFERROR(VLOOKUP(D4573,プログラムデータ!A:N,10,0),"")</f>
        <v/>
      </c>
      <c r="K4573" t="str">
        <f>IFERROR(VLOOKUP(D4573,プログラムデータ!A:N,14,0),"")</f>
        <v/>
      </c>
      <c r="L4573" t="str">
        <f t="shared" si="143"/>
        <v xml:space="preserve">    </v>
      </c>
      <c r="M4573" t="str">
        <f>IFERROR(VLOOKUP(J4573,色々!M:P,4,0),"")</f>
        <v/>
      </c>
      <c r="N4573" t="str">
        <f>IFERROR(記録__2[[#This Row],[競技番号]],"")</f>
        <v/>
      </c>
      <c r="O4573" t="str">
        <f>IFERROR(記録__2[[#This Row],[選手番号]],"")</f>
        <v/>
      </c>
    </row>
    <row r="4574" spans="1:15" x14ac:dyDescent="0.2">
      <c r="A4574" t="str">
        <f>IFERROR(VLOOKUP(N4574,プログラム!B:C,2,0),"")</f>
        <v/>
      </c>
      <c r="B4574" t="str">
        <f t="shared" si="142"/>
        <v/>
      </c>
      <c r="C4574" t="str">
        <f>IFERROR(VLOOKUP(B4574,チーム番号!E:F,2,0),"")</f>
        <v/>
      </c>
      <c r="D4574" t="str">
        <f>IFERROR(VLOOKUP(N4574,プログラム!B:C,2,0),"")</f>
        <v/>
      </c>
      <c r="E4574" t="str">
        <f>IFERROR(記録__2[[#This Row],[組]],"")</f>
        <v/>
      </c>
      <c r="F4574" t="str">
        <f>IFERROR(記録__2[[#This Row],[水路]],"")</f>
        <v/>
      </c>
      <c r="G4574" t="str">
        <f>IFERROR(VLOOKUP(D4574,プログラムデータ!A:N,12,0),"")</f>
        <v/>
      </c>
      <c r="H4574" t="str">
        <f>IFERROR(VLOOKUP(D4574,プログラムデータ!A:N,13,0),"")</f>
        <v/>
      </c>
      <c r="I4574" t="str">
        <f>IFERROR(VLOOKUP(D4574,プログラムデータ!A:N,11,0),"")</f>
        <v/>
      </c>
      <c r="J4574" t="str">
        <f>IFERROR(VLOOKUP(D4574,プログラムデータ!A:N,10,0),"")</f>
        <v/>
      </c>
      <c r="K4574" t="str">
        <f>IFERROR(VLOOKUP(D4574,プログラムデータ!A:N,14,0),"")</f>
        <v/>
      </c>
      <c r="L4574" t="str">
        <f t="shared" si="143"/>
        <v xml:space="preserve">    </v>
      </c>
      <c r="M4574" t="str">
        <f>IFERROR(VLOOKUP(J4574,色々!M:P,4,0),"")</f>
        <v/>
      </c>
      <c r="N4574" t="str">
        <f>IFERROR(記録__2[[#This Row],[競技番号]],"")</f>
        <v/>
      </c>
      <c r="O4574" t="str">
        <f>IFERROR(記録__2[[#This Row],[選手番号]],"")</f>
        <v/>
      </c>
    </row>
    <row r="4575" spans="1:15" x14ac:dyDescent="0.2">
      <c r="A4575" t="str">
        <f>IFERROR(VLOOKUP(N4575,プログラム!B:C,2,0),"")</f>
        <v/>
      </c>
      <c r="B4575" t="str">
        <f t="shared" si="142"/>
        <v/>
      </c>
      <c r="C4575" t="str">
        <f>IFERROR(VLOOKUP(B4575,チーム番号!E:F,2,0),"")</f>
        <v/>
      </c>
      <c r="D4575" t="str">
        <f>IFERROR(VLOOKUP(N4575,プログラム!B:C,2,0),"")</f>
        <v/>
      </c>
      <c r="E4575" t="str">
        <f>IFERROR(記録__2[[#This Row],[組]],"")</f>
        <v/>
      </c>
      <c r="F4575" t="str">
        <f>IFERROR(記録__2[[#This Row],[水路]],"")</f>
        <v/>
      </c>
      <c r="G4575" t="str">
        <f>IFERROR(VLOOKUP(D4575,プログラムデータ!A:N,12,0),"")</f>
        <v/>
      </c>
      <c r="H4575" t="str">
        <f>IFERROR(VLOOKUP(D4575,プログラムデータ!A:N,13,0),"")</f>
        <v/>
      </c>
      <c r="I4575" t="str">
        <f>IFERROR(VLOOKUP(D4575,プログラムデータ!A:N,11,0),"")</f>
        <v/>
      </c>
      <c r="J4575" t="str">
        <f>IFERROR(VLOOKUP(D4575,プログラムデータ!A:N,10,0),"")</f>
        <v/>
      </c>
      <c r="K4575" t="str">
        <f>IFERROR(VLOOKUP(D4575,プログラムデータ!A:N,14,0),"")</f>
        <v/>
      </c>
      <c r="L4575" t="str">
        <f t="shared" si="143"/>
        <v xml:space="preserve">    </v>
      </c>
      <c r="M4575" t="str">
        <f>IFERROR(VLOOKUP(J4575,色々!M:P,4,0),"")</f>
        <v/>
      </c>
      <c r="N4575" t="str">
        <f>IFERROR(記録__2[[#This Row],[競技番号]],"")</f>
        <v/>
      </c>
      <c r="O4575" t="str">
        <f>IFERROR(記録__2[[#This Row],[選手番号]],"")</f>
        <v/>
      </c>
    </row>
    <row r="4576" spans="1:15" x14ac:dyDescent="0.2">
      <c r="A4576" t="str">
        <f>IFERROR(VLOOKUP(N4576,プログラム!B:C,2,0),"")</f>
        <v/>
      </c>
      <c r="B4576" t="str">
        <f t="shared" si="142"/>
        <v/>
      </c>
      <c r="C4576" t="str">
        <f>IFERROR(VLOOKUP(B4576,チーム番号!E:F,2,0),"")</f>
        <v/>
      </c>
      <c r="D4576" t="str">
        <f>IFERROR(VLOOKUP(N4576,プログラム!B:C,2,0),"")</f>
        <v/>
      </c>
      <c r="E4576" t="str">
        <f>IFERROR(記録__2[[#This Row],[組]],"")</f>
        <v/>
      </c>
      <c r="F4576" t="str">
        <f>IFERROR(記録__2[[#This Row],[水路]],"")</f>
        <v/>
      </c>
      <c r="G4576" t="str">
        <f>IFERROR(VLOOKUP(D4576,プログラムデータ!A:N,12,0),"")</f>
        <v/>
      </c>
      <c r="H4576" t="str">
        <f>IFERROR(VLOOKUP(D4576,プログラムデータ!A:N,13,0),"")</f>
        <v/>
      </c>
      <c r="I4576" t="str">
        <f>IFERROR(VLOOKUP(D4576,プログラムデータ!A:N,11,0),"")</f>
        <v/>
      </c>
      <c r="J4576" t="str">
        <f>IFERROR(VLOOKUP(D4576,プログラムデータ!A:N,10,0),"")</f>
        <v/>
      </c>
      <c r="K4576" t="str">
        <f>IFERROR(VLOOKUP(D4576,プログラムデータ!A:N,14,0),"")</f>
        <v/>
      </c>
      <c r="L4576" t="str">
        <f t="shared" si="143"/>
        <v xml:space="preserve">    </v>
      </c>
      <c r="M4576" t="str">
        <f>IFERROR(VLOOKUP(J4576,色々!M:P,4,0),"")</f>
        <v/>
      </c>
      <c r="N4576" t="str">
        <f>IFERROR(記録__2[[#This Row],[競技番号]],"")</f>
        <v/>
      </c>
      <c r="O4576" t="str">
        <f>IFERROR(記録__2[[#This Row],[選手番号]],"")</f>
        <v/>
      </c>
    </row>
    <row r="4577" spans="1:15" x14ac:dyDescent="0.2">
      <c r="A4577" t="str">
        <f>IFERROR(VLOOKUP(N4577,プログラム!B:C,2,0),"")</f>
        <v/>
      </c>
      <c r="B4577" t="str">
        <f t="shared" si="142"/>
        <v/>
      </c>
      <c r="C4577" t="str">
        <f>IFERROR(VLOOKUP(B4577,チーム番号!E:F,2,0),"")</f>
        <v/>
      </c>
      <c r="D4577" t="str">
        <f>IFERROR(VLOOKUP(N4577,プログラム!B:C,2,0),"")</f>
        <v/>
      </c>
      <c r="E4577" t="str">
        <f>IFERROR(記録__2[[#This Row],[組]],"")</f>
        <v/>
      </c>
      <c r="F4577" t="str">
        <f>IFERROR(記録__2[[#This Row],[水路]],"")</f>
        <v/>
      </c>
      <c r="G4577" t="str">
        <f>IFERROR(VLOOKUP(D4577,プログラムデータ!A:N,12,0),"")</f>
        <v/>
      </c>
      <c r="H4577" t="str">
        <f>IFERROR(VLOOKUP(D4577,プログラムデータ!A:N,13,0),"")</f>
        <v/>
      </c>
      <c r="I4577" t="str">
        <f>IFERROR(VLOOKUP(D4577,プログラムデータ!A:N,11,0),"")</f>
        <v/>
      </c>
      <c r="J4577" t="str">
        <f>IFERROR(VLOOKUP(D4577,プログラムデータ!A:N,10,0),"")</f>
        <v/>
      </c>
      <c r="K4577" t="str">
        <f>IFERROR(VLOOKUP(D4577,プログラムデータ!A:N,14,0),"")</f>
        <v/>
      </c>
      <c r="L4577" t="str">
        <f t="shared" si="143"/>
        <v xml:space="preserve">    </v>
      </c>
      <c r="M4577" t="str">
        <f>IFERROR(VLOOKUP(J4577,色々!M:P,4,0),"")</f>
        <v/>
      </c>
      <c r="N4577" t="str">
        <f>IFERROR(記録__2[[#This Row],[競技番号]],"")</f>
        <v/>
      </c>
      <c r="O4577" t="str">
        <f>IFERROR(記録__2[[#This Row],[選手番号]],"")</f>
        <v/>
      </c>
    </row>
    <row r="4578" spans="1:15" x14ac:dyDescent="0.2">
      <c r="A4578" t="str">
        <f>IFERROR(VLOOKUP(N4578,プログラム!B:C,2,0),"")</f>
        <v/>
      </c>
      <c r="B4578" t="str">
        <f t="shared" si="142"/>
        <v/>
      </c>
      <c r="C4578" t="str">
        <f>IFERROR(VLOOKUP(B4578,チーム番号!E:F,2,0),"")</f>
        <v/>
      </c>
      <c r="D4578" t="str">
        <f>IFERROR(VLOOKUP(N4578,プログラム!B:C,2,0),"")</f>
        <v/>
      </c>
      <c r="E4578" t="str">
        <f>IFERROR(記録__2[[#This Row],[組]],"")</f>
        <v/>
      </c>
      <c r="F4578" t="str">
        <f>IFERROR(記録__2[[#This Row],[水路]],"")</f>
        <v/>
      </c>
      <c r="G4578" t="str">
        <f>IFERROR(VLOOKUP(D4578,プログラムデータ!A:N,12,0),"")</f>
        <v/>
      </c>
      <c r="H4578" t="str">
        <f>IFERROR(VLOOKUP(D4578,プログラムデータ!A:N,13,0),"")</f>
        <v/>
      </c>
      <c r="I4578" t="str">
        <f>IFERROR(VLOOKUP(D4578,プログラムデータ!A:N,11,0),"")</f>
        <v/>
      </c>
      <c r="J4578" t="str">
        <f>IFERROR(VLOOKUP(D4578,プログラムデータ!A:N,10,0),"")</f>
        <v/>
      </c>
      <c r="K4578" t="str">
        <f>IFERROR(VLOOKUP(D4578,プログラムデータ!A:N,14,0),"")</f>
        <v/>
      </c>
      <c r="L4578" t="str">
        <f t="shared" si="143"/>
        <v xml:space="preserve">    </v>
      </c>
      <c r="M4578" t="str">
        <f>IFERROR(VLOOKUP(J4578,色々!M:P,4,0),"")</f>
        <v/>
      </c>
      <c r="N4578" t="str">
        <f>IFERROR(記録__2[[#This Row],[競技番号]],"")</f>
        <v/>
      </c>
      <c r="O4578" t="str">
        <f>IFERROR(記録__2[[#This Row],[選手番号]],"")</f>
        <v/>
      </c>
    </row>
    <row r="4579" spans="1:15" x14ac:dyDescent="0.2">
      <c r="A4579" t="str">
        <f>IFERROR(VLOOKUP(N4579,プログラム!B:C,2,0),"")</f>
        <v/>
      </c>
      <c r="B4579" t="str">
        <f t="shared" si="142"/>
        <v/>
      </c>
      <c r="C4579" t="str">
        <f>IFERROR(VLOOKUP(B4579,チーム番号!E:F,2,0),"")</f>
        <v/>
      </c>
      <c r="D4579" t="str">
        <f>IFERROR(VLOOKUP(N4579,プログラム!B:C,2,0),"")</f>
        <v/>
      </c>
      <c r="E4579" t="str">
        <f>IFERROR(記録__2[[#This Row],[組]],"")</f>
        <v/>
      </c>
      <c r="F4579" t="str">
        <f>IFERROR(記録__2[[#This Row],[水路]],"")</f>
        <v/>
      </c>
      <c r="G4579" t="str">
        <f>IFERROR(VLOOKUP(D4579,プログラムデータ!A:N,12,0),"")</f>
        <v/>
      </c>
      <c r="H4579" t="str">
        <f>IFERROR(VLOOKUP(D4579,プログラムデータ!A:N,13,0),"")</f>
        <v/>
      </c>
      <c r="I4579" t="str">
        <f>IFERROR(VLOOKUP(D4579,プログラムデータ!A:N,11,0),"")</f>
        <v/>
      </c>
      <c r="J4579" t="str">
        <f>IFERROR(VLOOKUP(D4579,プログラムデータ!A:N,10,0),"")</f>
        <v/>
      </c>
      <c r="K4579" t="str">
        <f>IFERROR(VLOOKUP(D4579,プログラムデータ!A:N,14,0),"")</f>
        <v/>
      </c>
      <c r="L4579" t="str">
        <f t="shared" si="143"/>
        <v xml:space="preserve">    </v>
      </c>
      <c r="M4579" t="str">
        <f>IFERROR(VLOOKUP(J4579,色々!M:P,4,0),"")</f>
        <v/>
      </c>
      <c r="N4579" t="str">
        <f>IFERROR(記録__2[[#This Row],[競技番号]],"")</f>
        <v/>
      </c>
      <c r="O4579" t="str">
        <f>IFERROR(記録__2[[#This Row],[選手番号]],"")</f>
        <v/>
      </c>
    </row>
    <row r="4580" spans="1:15" x14ac:dyDescent="0.2">
      <c r="A4580" t="str">
        <f>IFERROR(VLOOKUP(N4580,プログラム!B:C,2,0),"")</f>
        <v/>
      </c>
      <c r="B4580" t="str">
        <f t="shared" si="142"/>
        <v/>
      </c>
      <c r="C4580" t="str">
        <f>IFERROR(VLOOKUP(B4580,チーム番号!E:F,2,0),"")</f>
        <v/>
      </c>
      <c r="D4580" t="str">
        <f>IFERROR(VLOOKUP(N4580,プログラム!B:C,2,0),"")</f>
        <v/>
      </c>
      <c r="E4580" t="str">
        <f>IFERROR(記録__2[[#This Row],[組]],"")</f>
        <v/>
      </c>
      <c r="F4580" t="str">
        <f>IFERROR(記録__2[[#This Row],[水路]],"")</f>
        <v/>
      </c>
      <c r="G4580" t="str">
        <f>IFERROR(VLOOKUP(D4580,プログラムデータ!A:N,12,0),"")</f>
        <v/>
      </c>
      <c r="H4580" t="str">
        <f>IFERROR(VLOOKUP(D4580,プログラムデータ!A:N,13,0),"")</f>
        <v/>
      </c>
      <c r="I4580" t="str">
        <f>IFERROR(VLOOKUP(D4580,プログラムデータ!A:N,11,0),"")</f>
        <v/>
      </c>
      <c r="J4580" t="str">
        <f>IFERROR(VLOOKUP(D4580,プログラムデータ!A:N,10,0),"")</f>
        <v/>
      </c>
      <c r="K4580" t="str">
        <f>IFERROR(VLOOKUP(D4580,プログラムデータ!A:N,14,0),"")</f>
        <v/>
      </c>
      <c r="L4580" t="str">
        <f t="shared" si="143"/>
        <v xml:space="preserve">    </v>
      </c>
      <c r="M4580" t="str">
        <f>IFERROR(VLOOKUP(J4580,色々!M:P,4,0),"")</f>
        <v/>
      </c>
      <c r="N4580" t="str">
        <f>IFERROR(記録__2[[#This Row],[競技番号]],"")</f>
        <v/>
      </c>
      <c r="O4580" t="str">
        <f>IFERROR(記録__2[[#This Row],[選手番号]],"")</f>
        <v/>
      </c>
    </row>
    <row r="4581" spans="1:15" x14ac:dyDescent="0.2">
      <c r="A4581" t="str">
        <f>IFERROR(VLOOKUP(N4581,プログラム!B:C,2,0),"")</f>
        <v/>
      </c>
      <c r="B4581" t="str">
        <f t="shared" si="142"/>
        <v/>
      </c>
      <c r="C4581" t="str">
        <f>IFERROR(VLOOKUP(B4581,チーム番号!E:F,2,0),"")</f>
        <v/>
      </c>
      <c r="D4581" t="str">
        <f>IFERROR(VLOOKUP(N4581,プログラム!B:C,2,0),"")</f>
        <v/>
      </c>
      <c r="E4581" t="str">
        <f>IFERROR(記録__2[[#This Row],[組]],"")</f>
        <v/>
      </c>
      <c r="F4581" t="str">
        <f>IFERROR(記録__2[[#This Row],[水路]],"")</f>
        <v/>
      </c>
      <c r="G4581" t="str">
        <f>IFERROR(VLOOKUP(D4581,プログラムデータ!A:N,12,0),"")</f>
        <v/>
      </c>
      <c r="H4581" t="str">
        <f>IFERROR(VLOOKUP(D4581,プログラムデータ!A:N,13,0),"")</f>
        <v/>
      </c>
      <c r="I4581" t="str">
        <f>IFERROR(VLOOKUP(D4581,プログラムデータ!A:N,11,0),"")</f>
        <v/>
      </c>
      <c r="J4581" t="str">
        <f>IFERROR(VLOOKUP(D4581,プログラムデータ!A:N,10,0),"")</f>
        <v/>
      </c>
      <c r="K4581" t="str">
        <f>IFERROR(VLOOKUP(D4581,プログラムデータ!A:N,14,0),"")</f>
        <v/>
      </c>
      <c r="L4581" t="str">
        <f t="shared" si="143"/>
        <v xml:space="preserve">    </v>
      </c>
      <c r="M4581" t="str">
        <f>IFERROR(VLOOKUP(J4581,色々!M:P,4,0),"")</f>
        <v/>
      </c>
      <c r="N4581" t="str">
        <f>IFERROR(記録__2[[#This Row],[競技番号]],"")</f>
        <v/>
      </c>
      <c r="O4581" t="str">
        <f>IFERROR(記録__2[[#This Row],[選手番号]],"")</f>
        <v/>
      </c>
    </row>
    <row r="4582" spans="1:15" x14ac:dyDescent="0.2">
      <c r="A4582" t="str">
        <f>IFERROR(VLOOKUP(N4582,プログラム!B:C,2,0),"")</f>
        <v/>
      </c>
      <c r="B4582" t="str">
        <f t="shared" si="142"/>
        <v/>
      </c>
      <c r="C4582" t="str">
        <f>IFERROR(VLOOKUP(B4582,チーム番号!E:F,2,0),"")</f>
        <v/>
      </c>
      <c r="D4582" t="str">
        <f>IFERROR(VLOOKUP(N4582,プログラム!B:C,2,0),"")</f>
        <v/>
      </c>
      <c r="E4582" t="str">
        <f>IFERROR(記録__2[[#This Row],[組]],"")</f>
        <v/>
      </c>
      <c r="F4582" t="str">
        <f>IFERROR(記録__2[[#This Row],[水路]],"")</f>
        <v/>
      </c>
      <c r="G4582" t="str">
        <f>IFERROR(VLOOKUP(D4582,プログラムデータ!A:N,12,0),"")</f>
        <v/>
      </c>
      <c r="H4582" t="str">
        <f>IFERROR(VLOOKUP(D4582,プログラムデータ!A:N,13,0),"")</f>
        <v/>
      </c>
      <c r="I4582" t="str">
        <f>IFERROR(VLOOKUP(D4582,プログラムデータ!A:N,11,0),"")</f>
        <v/>
      </c>
      <c r="J4582" t="str">
        <f>IFERROR(VLOOKUP(D4582,プログラムデータ!A:N,10,0),"")</f>
        <v/>
      </c>
      <c r="K4582" t="str">
        <f>IFERROR(VLOOKUP(D4582,プログラムデータ!A:N,14,0),"")</f>
        <v/>
      </c>
      <c r="L4582" t="str">
        <f t="shared" si="143"/>
        <v xml:space="preserve">    </v>
      </c>
      <c r="M4582" t="str">
        <f>IFERROR(VLOOKUP(J4582,色々!M:P,4,0),"")</f>
        <v/>
      </c>
      <c r="N4582" t="str">
        <f>IFERROR(記録__2[[#This Row],[競技番号]],"")</f>
        <v/>
      </c>
      <c r="O4582" t="str">
        <f>IFERROR(記録__2[[#This Row],[選手番号]],"")</f>
        <v/>
      </c>
    </row>
    <row r="4583" spans="1:15" x14ac:dyDescent="0.2">
      <c r="A4583" t="str">
        <f>IFERROR(VLOOKUP(N4583,プログラム!B:C,2,0),"")</f>
        <v/>
      </c>
      <c r="B4583" t="str">
        <f t="shared" si="142"/>
        <v/>
      </c>
      <c r="C4583" t="str">
        <f>IFERROR(VLOOKUP(B4583,チーム番号!E:F,2,0),"")</f>
        <v/>
      </c>
      <c r="D4583" t="str">
        <f>IFERROR(VLOOKUP(N4583,プログラム!B:C,2,0),"")</f>
        <v/>
      </c>
      <c r="E4583" t="str">
        <f>IFERROR(記録__2[[#This Row],[組]],"")</f>
        <v/>
      </c>
      <c r="F4583" t="str">
        <f>IFERROR(記録__2[[#This Row],[水路]],"")</f>
        <v/>
      </c>
      <c r="G4583" t="str">
        <f>IFERROR(VLOOKUP(D4583,プログラムデータ!A:N,12,0),"")</f>
        <v/>
      </c>
      <c r="H4583" t="str">
        <f>IFERROR(VLOOKUP(D4583,プログラムデータ!A:N,13,0),"")</f>
        <v/>
      </c>
      <c r="I4583" t="str">
        <f>IFERROR(VLOOKUP(D4583,プログラムデータ!A:N,11,0),"")</f>
        <v/>
      </c>
      <c r="J4583" t="str">
        <f>IFERROR(VLOOKUP(D4583,プログラムデータ!A:N,10,0),"")</f>
        <v/>
      </c>
      <c r="K4583" t="str">
        <f>IFERROR(VLOOKUP(D4583,プログラムデータ!A:N,14,0),"")</f>
        <v/>
      </c>
      <c r="L4583" t="str">
        <f t="shared" si="143"/>
        <v xml:space="preserve">    </v>
      </c>
      <c r="M4583" t="str">
        <f>IFERROR(VLOOKUP(J4583,色々!M:P,4,0),"")</f>
        <v/>
      </c>
      <c r="N4583" t="str">
        <f>IFERROR(記録__2[[#This Row],[競技番号]],"")</f>
        <v/>
      </c>
      <c r="O4583" t="str">
        <f>IFERROR(記録__2[[#This Row],[選手番号]],"")</f>
        <v/>
      </c>
    </row>
    <row r="4584" spans="1:15" x14ac:dyDescent="0.2">
      <c r="A4584" t="str">
        <f>IFERROR(VLOOKUP(N4584,プログラム!B:C,2,0),"")</f>
        <v/>
      </c>
      <c r="B4584" t="str">
        <f t="shared" si="142"/>
        <v/>
      </c>
      <c r="C4584" t="str">
        <f>IFERROR(VLOOKUP(B4584,チーム番号!E:F,2,0),"")</f>
        <v/>
      </c>
      <c r="D4584" t="str">
        <f>IFERROR(VLOOKUP(N4584,プログラム!B:C,2,0),"")</f>
        <v/>
      </c>
      <c r="E4584" t="str">
        <f>IFERROR(記録__2[[#This Row],[組]],"")</f>
        <v/>
      </c>
      <c r="F4584" t="str">
        <f>IFERROR(記録__2[[#This Row],[水路]],"")</f>
        <v/>
      </c>
      <c r="G4584" t="str">
        <f>IFERROR(VLOOKUP(D4584,プログラムデータ!A:N,12,0),"")</f>
        <v/>
      </c>
      <c r="H4584" t="str">
        <f>IFERROR(VLOOKUP(D4584,プログラムデータ!A:N,13,0),"")</f>
        <v/>
      </c>
      <c r="I4584" t="str">
        <f>IFERROR(VLOOKUP(D4584,プログラムデータ!A:N,11,0),"")</f>
        <v/>
      </c>
      <c r="J4584" t="str">
        <f>IFERROR(VLOOKUP(D4584,プログラムデータ!A:N,10,0),"")</f>
        <v/>
      </c>
      <c r="K4584" t="str">
        <f>IFERROR(VLOOKUP(D4584,プログラムデータ!A:N,14,0),"")</f>
        <v/>
      </c>
      <c r="L4584" t="str">
        <f t="shared" si="143"/>
        <v xml:space="preserve">    </v>
      </c>
      <c r="M4584" t="str">
        <f>IFERROR(VLOOKUP(J4584,色々!M:P,4,0),"")</f>
        <v/>
      </c>
      <c r="N4584" t="str">
        <f>IFERROR(記録__2[[#This Row],[競技番号]],"")</f>
        <v/>
      </c>
      <c r="O4584" t="str">
        <f>IFERROR(記録__2[[#This Row],[選手番号]],"")</f>
        <v/>
      </c>
    </row>
    <row r="4585" spans="1:15" x14ac:dyDescent="0.2">
      <c r="A4585" t="str">
        <f>IFERROR(VLOOKUP(N4585,プログラム!B:C,2,0),"")</f>
        <v/>
      </c>
      <c r="B4585" t="str">
        <f t="shared" si="142"/>
        <v/>
      </c>
      <c r="C4585" t="str">
        <f>IFERROR(VLOOKUP(B4585,チーム番号!E:F,2,0),"")</f>
        <v/>
      </c>
      <c r="D4585" t="str">
        <f>IFERROR(VLOOKUP(N4585,プログラム!B:C,2,0),"")</f>
        <v/>
      </c>
      <c r="E4585" t="str">
        <f>IFERROR(記録__2[[#This Row],[組]],"")</f>
        <v/>
      </c>
      <c r="F4585" t="str">
        <f>IFERROR(記録__2[[#This Row],[水路]],"")</f>
        <v/>
      </c>
      <c r="G4585" t="str">
        <f>IFERROR(VLOOKUP(D4585,プログラムデータ!A:N,12,0),"")</f>
        <v/>
      </c>
      <c r="H4585" t="str">
        <f>IFERROR(VLOOKUP(D4585,プログラムデータ!A:N,13,0),"")</f>
        <v/>
      </c>
      <c r="I4585" t="str">
        <f>IFERROR(VLOOKUP(D4585,プログラムデータ!A:N,11,0),"")</f>
        <v/>
      </c>
      <c r="J4585" t="str">
        <f>IFERROR(VLOOKUP(D4585,プログラムデータ!A:N,10,0),"")</f>
        <v/>
      </c>
      <c r="K4585" t="str">
        <f>IFERROR(VLOOKUP(D4585,プログラムデータ!A:N,14,0),"")</f>
        <v/>
      </c>
      <c r="L4585" t="str">
        <f t="shared" si="143"/>
        <v xml:space="preserve">    </v>
      </c>
      <c r="M4585" t="str">
        <f>IFERROR(VLOOKUP(J4585,色々!M:P,4,0),"")</f>
        <v/>
      </c>
      <c r="N4585" t="str">
        <f>IFERROR(記録__2[[#This Row],[競技番号]],"")</f>
        <v/>
      </c>
      <c r="O4585" t="str">
        <f>IFERROR(記録__2[[#This Row],[選手番号]],"")</f>
        <v/>
      </c>
    </row>
    <row r="4586" spans="1:15" x14ac:dyDescent="0.2">
      <c r="A4586" t="str">
        <f>IFERROR(VLOOKUP(N4586,プログラム!B:C,2,0),"")</f>
        <v/>
      </c>
      <c r="B4586" t="str">
        <f t="shared" si="142"/>
        <v/>
      </c>
      <c r="C4586" t="str">
        <f>IFERROR(VLOOKUP(B4586,チーム番号!E:F,2,0),"")</f>
        <v/>
      </c>
      <c r="D4586" t="str">
        <f>IFERROR(VLOOKUP(N4586,プログラム!B:C,2,0),"")</f>
        <v/>
      </c>
      <c r="E4586" t="str">
        <f>IFERROR(記録__2[[#This Row],[組]],"")</f>
        <v/>
      </c>
      <c r="F4586" t="str">
        <f>IFERROR(記録__2[[#This Row],[水路]],"")</f>
        <v/>
      </c>
      <c r="G4586" t="str">
        <f>IFERROR(VLOOKUP(D4586,プログラムデータ!A:N,12,0),"")</f>
        <v/>
      </c>
      <c r="H4586" t="str">
        <f>IFERROR(VLOOKUP(D4586,プログラムデータ!A:N,13,0),"")</f>
        <v/>
      </c>
      <c r="I4586" t="str">
        <f>IFERROR(VLOOKUP(D4586,プログラムデータ!A:N,11,0),"")</f>
        <v/>
      </c>
      <c r="J4586" t="str">
        <f>IFERROR(VLOOKUP(D4586,プログラムデータ!A:N,10,0),"")</f>
        <v/>
      </c>
      <c r="K4586" t="str">
        <f>IFERROR(VLOOKUP(D4586,プログラムデータ!A:N,14,0),"")</f>
        <v/>
      </c>
      <c r="L4586" t="str">
        <f t="shared" si="143"/>
        <v xml:space="preserve">    </v>
      </c>
      <c r="M4586" t="str">
        <f>IFERROR(VLOOKUP(J4586,色々!M:P,4,0),"")</f>
        <v/>
      </c>
      <c r="N4586" t="str">
        <f>IFERROR(記録__2[[#This Row],[競技番号]],"")</f>
        <v/>
      </c>
      <c r="O4586" t="str">
        <f>IFERROR(記録__2[[#This Row],[選手番号]],"")</f>
        <v/>
      </c>
    </row>
    <row r="4587" spans="1:15" x14ac:dyDescent="0.2">
      <c r="A4587" t="str">
        <f>IFERROR(VLOOKUP(N4587,プログラム!B:C,2,0),"")</f>
        <v/>
      </c>
      <c r="B4587" t="str">
        <f t="shared" si="142"/>
        <v/>
      </c>
      <c r="C4587" t="str">
        <f>IFERROR(VLOOKUP(B4587,チーム番号!E:F,2,0),"")</f>
        <v/>
      </c>
      <c r="D4587" t="str">
        <f>IFERROR(VLOOKUP(N4587,プログラム!B:C,2,0),"")</f>
        <v/>
      </c>
      <c r="E4587" t="str">
        <f>IFERROR(記録__2[[#This Row],[組]],"")</f>
        <v/>
      </c>
      <c r="F4587" t="str">
        <f>IFERROR(記録__2[[#This Row],[水路]],"")</f>
        <v/>
      </c>
      <c r="G4587" t="str">
        <f>IFERROR(VLOOKUP(D4587,プログラムデータ!A:N,12,0),"")</f>
        <v/>
      </c>
      <c r="H4587" t="str">
        <f>IFERROR(VLOOKUP(D4587,プログラムデータ!A:N,13,0),"")</f>
        <v/>
      </c>
      <c r="I4587" t="str">
        <f>IFERROR(VLOOKUP(D4587,プログラムデータ!A:N,11,0),"")</f>
        <v/>
      </c>
      <c r="J4587" t="str">
        <f>IFERROR(VLOOKUP(D4587,プログラムデータ!A:N,10,0),"")</f>
        <v/>
      </c>
      <c r="K4587" t="str">
        <f>IFERROR(VLOOKUP(D4587,プログラムデータ!A:N,14,0),"")</f>
        <v/>
      </c>
      <c r="L4587" t="str">
        <f t="shared" si="143"/>
        <v xml:space="preserve">    </v>
      </c>
      <c r="M4587" t="str">
        <f>IFERROR(VLOOKUP(J4587,色々!M:P,4,0),"")</f>
        <v/>
      </c>
      <c r="N4587" t="str">
        <f>IFERROR(記録__2[[#This Row],[競技番号]],"")</f>
        <v/>
      </c>
      <c r="O4587" t="str">
        <f>IFERROR(記録__2[[#This Row],[選手番号]],"")</f>
        <v/>
      </c>
    </row>
    <row r="4588" spans="1:15" x14ac:dyDescent="0.2">
      <c r="A4588" t="str">
        <f>IFERROR(VLOOKUP(N4588,プログラム!B:C,2,0),"")</f>
        <v/>
      </c>
      <c r="B4588" t="str">
        <f t="shared" si="142"/>
        <v/>
      </c>
      <c r="C4588" t="str">
        <f>IFERROR(VLOOKUP(B4588,チーム番号!E:F,2,0),"")</f>
        <v/>
      </c>
      <c r="D4588" t="str">
        <f>IFERROR(VLOOKUP(N4588,プログラム!B:C,2,0),"")</f>
        <v/>
      </c>
      <c r="E4588" t="str">
        <f>IFERROR(記録__2[[#This Row],[組]],"")</f>
        <v/>
      </c>
      <c r="F4588" t="str">
        <f>IFERROR(記録__2[[#This Row],[水路]],"")</f>
        <v/>
      </c>
      <c r="G4588" t="str">
        <f>IFERROR(VLOOKUP(D4588,プログラムデータ!A:N,12,0),"")</f>
        <v/>
      </c>
      <c r="H4588" t="str">
        <f>IFERROR(VLOOKUP(D4588,プログラムデータ!A:N,13,0),"")</f>
        <v/>
      </c>
      <c r="I4588" t="str">
        <f>IFERROR(VLOOKUP(D4588,プログラムデータ!A:N,11,0),"")</f>
        <v/>
      </c>
      <c r="J4588" t="str">
        <f>IFERROR(VLOOKUP(D4588,プログラムデータ!A:N,10,0),"")</f>
        <v/>
      </c>
      <c r="K4588" t="str">
        <f>IFERROR(VLOOKUP(D4588,プログラムデータ!A:N,14,0),"")</f>
        <v/>
      </c>
      <c r="L4588" t="str">
        <f t="shared" si="143"/>
        <v xml:space="preserve">    </v>
      </c>
      <c r="M4588" t="str">
        <f>IFERROR(VLOOKUP(J4588,色々!M:P,4,0),"")</f>
        <v/>
      </c>
      <c r="N4588" t="str">
        <f>IFERROR(記録__2[[#This Row],[競技番号]],"")</f>
        <v/>
      </c>
      <c r="O4588" t="str">
        <f>IFERROR(記録__2[[#This Row],[選手番号]],"")</f>
        <v/>
      </c>
    </row>
    <row r="4589" spans="1:15" x14ac:dyDescent="0.2">
      <c r="A4589" t="str">
        <f>IFERROR(VLOOKUP(N4589,プログラム!B:C,2,0),"")</f>
        <v/>
      </c>
      <c r="B4589" t="str">
        <f t="shared" si="142"/>
        <v/>
      </c>
      <c r="C4589" t="str">
        <f>IFERROR(VLOOKUP(B4589,チーム番号!E:F,2,0),"")</f>
        <v/>
      </c>
      <c r="D4589" t="str">
        <f>IFERROR(VLOOKUP(N4589,プログラム!B:C,2,0),"")</f>
        <v/>
      </c>
      <c r="E4589" t="str">
        <f>IFERROR(記録__2[[#This Row],[組]],"")</f>
        <v/>
      </c>
      <c r="F4589" t="str">
        <f>IFERROR(記録__2[[#This Row],[水路]],"")</f>
        <v/>
      </c>
      <c r="G4589" t="str">
        <f>IFERROR(VLOOKUP(D4589,プログラムデータ!A:N,12,0),"")</f>
        <v/>
      </c>
      <c r="H4589" t="str">
        <f>IFERROR(VLOOKUP(D4589,プログラムデータ!A:N,13,0),"")</f>
        <v/>
      </c>
      <c r="I4589" t="str">
        <f>IFERROR(VLOOKUP(D4589,プログラムデータ!A:N,11,0),"")</f>
        <v/>
      </c>
      <c r="J4589" t="str">
        <f>IFERROR(VLOOKUP(D4589,プログラムデータ!A:N,10,0),"")</f>
        <v/>
      </c>
      <c r="K4589" t="str">
        <f>IFERROR(VLOOKUP(D4589,プログラムデータ!A:N,14,0),"")</f>
        <v/>
      </c>
      <c r="L4589" t="str">
        <f t="shared" si="143"/>
        <v xml:space="preserve">    </v>
      </c>
      <c r="M4589" t="str">
        <f>IFERROR(VLOOKUP(J4589,色々!M:P,4,0),"")</f>
        <v/>
      </c>
      <c r="N4589" t="str">
        <f>IFERROR(記録__2[[#This Row],[競技番号]],"")</f>
        <v/>
      </c>
      <c r="O4589" t="str">
        <f>IFERROR(記録__2[[#This Row],[選手番号]],"")</f>
        <v/>
      </c>
    </row>
    <row r="4590" spans="1:15" x14ac:dyDescent="0.2">
      <c r="A4590" t="str">
        <f>IFERROR(VLOOKUP(N4590,プログラム!B:C,2,0),"")</f>
        <v/>
      </c>
      <c r="B4590" t="str">
        <f t="shared" si="142"/>
        <v/>
      </c>
      <c r="C4590" t="str">
        <f>IFERROR(VLOOKUP(B4590,チーム番号!E:F,2,0),"")</f>
        <v/>
      </c>
      <c r="D4590" t="str">
        <f>IFERROR(VLOOKUP(N4590,プログラム!B:C,2,0),"")</f>
        <v/>
      </c>
      <c r="E4590" t="str">
        <f>IFERROR(記録__2[[#This Row],[組]],"")</f>
        <v/>
      </c>
      <c r="F4590" t="str">
        <f>IFERROR(記録__2[[#This Row],[水路]],"")</f>
        <v/>
      </c>
      <c r="G4590" t="str">
        <f>IFERROR(VLOOKUP(D4590,プログラムデータ!A:N,12,0),"")</f>
        <v/>
      </c>
      <c r="H4590" t="str">
        <f>IFERROR(VLOOKUP(D4590,プログラムデータ!A:N,13,0),"")</f>
        <v/>
      </c>
      <c r="I4590" t="str">
        <f>IFERROR(VLOOKUP(D4590,プログラムデータ!A:N,11,0),"")</f>
        <v/>
      </c>
      <c r="J4590" t="str">
        <f>IFERROR(VLOOKUP(D4590,プログラムデータ!A:N,10,0),"")</f>
        <v/>
      </c>
      <c r="K4590" t="str">
        <f>IFERROR(VLOOKUP(D4590,プログラムデータ!A:N,14,0),"")</f>
        <v/>
      </c>
      <c r="L4590" t="str">
        <f t="shared" si="143"/>
        <v xml:space="preserve">    </v>
      </c>
      <c r="M4590" t="str">
        <f>IFERROR(VLOOKUP(J4590,色々!M:P,4,0),"")</f>
        <v/>
      </c>
      <c r="N4590" t="str">
        <f>IFERROR(記録__2[[#This Row],[競技番号]],"")</f>
        <v/>
      </c>
      <c r="O4590" t="str">
        <f>IFERROR(記録__2[[#This Row],[選手番号]],"")</f>
        <v/>
      </c>
    </row>
    <row r="4591" spans="1:15" x14ac:dyDescent="0.2">
      <c r="A4591" t="str">
        <f>IFERROR(VLOOKUP(N4591,プログラム!B:C,2,0),"")</f>
        <v/>
      </c>
      <c r="B4591" t="str">
        <f t="shared" si="142"/>
        <v/>
      </c>
      <c r="C4591" t="str">
        <f>IFERROR(VLOOKUP(B4591,チーム番号!E:F,2,0),"")</f>
        <v/>
      </c>
      <c r="D4591" t="str">
        <f>IFERROR(VLOOKUP(N4591,プログラム!B:C,2,0),"")</f>
        <v/>
      </c>
      <c r="E4591" t="str">
        <f>IFERROR(記録__2[[#This Row],[組]],"")</f>
        <v/>
      </c>
      <c r="F4591" t="str">
        <f>IFERROR(記録__2[[#This Row],[水路]],"")</f>
        <v/>
      </c>
      <c r="G4591" t="str">
        <f>IFERROR(VLOOKUP(D4591,プログラムデータ!A:N,12,0),"")</f>
        <v/>
      </c>
      <c r="H4591" t="str">
        <f>IFERROR(VLOOKUP(D4591,プログラムデータ!A:N,13,0),"")</f>
        <v/>
      </c>
      <c r="I4591" t="str">
        <f>IFERROR(VLOOKUP(D4591,プログラムデータ!A:N,11,0),"")</f>
        <v/>
      </c>
      <c r="J4591" t="str">
        <f>IFERROR(VLOOKUP(D4591,プログラムデータ!A:N,10,0),"")</f>
        <v/>
      </c>
      <c r="K4591" t="str">
        <f>IFERROR(VLOOKUP(D4591,プログラムデータ!A:N,14,0),"")</f>
        <v/>
      </c>
      <c r="L4591" t="str">
        <f t="shared" si="143"/>
        <v xml:space="preserve">    </v>
      </c>
      <c r="M4591" t="str">
        <f>IFERROR(VLOOKUP(J4591,色々!M:P,4,0),"")</f>
        <v/>
      </c>
      <c r="N4591" t="str">
        <f>IFERROR(記録__2[[#This Row],[競技番号]],"")</f>
        <v/>
      </c>
      <c r="O4591" t="str">
        <f>IFERROR(記録__2[[#This Row],[選手番号]],"")</f>
        <v/>
      </c>
    </row>
    <row r="4592" spans="1:15" x14ac:dyDescent="0.2">
      <c r="A4592" t="str">
        <f>IFERROR(VLOOKUP(N4592,プログラム!B:C,2,0),"")</f>
        <v/>
      </c>
      <c r="B4592" t="str">
        <f t="shared" si="142"/>
        <v/>
      </c>
      <c r="C4592" t="str">
        <f>IFERROR(VLOOKUP(B4592,チーム番号!E:F,2,0),"")</f>
        <v/>
      </c>
      <c r="D4592" t="str">
        <f>IFERROR(VLOOKUP(N4592,プログラム!B:C,2,0),"")</f>
        <v/>
      </c>
      <c r="E4592" t="str">
        <f>IFERROR(記録__2[[#This Row],[組]],"")</f>
        <v/>
      </c>
      <c r="F4592" t="str">
        <f>IFERROR(記録__2[[#This Row],[水路]],"")</f>
        <v/>
      </c>
      <c r="G4592" t="str">
        <f>IFERROR(VLOOKUP(D4592,プログラムデータ!A:N,12,0),"")</f>
        <v/>
      </c>
      <c r="H4592" t="str">
        <f>IFERROR(VLOOKUP(D4592,プログラムデータ!A:N,13,0),"")</f>
        <v/>
      </c>
      <c r="I4592" t="str">
        <f>IFERROR(VLOOKUP(D4592,プログラムデータ!A:N,11,0),"")</f>
        <v/>
      </c>
      <c r="J4592" t="str">
        <f>IFERROR(VLOOKUP(D4592,プログラムデータ!A:N,10,0),"")</f>
        <v/>
      </c>
      <c r="K4592" t="str">
        <f>IFERROR(VLOOKUP(D4592,プログラムデータ!A:N,14,0),"")</f>
        <v/>
      </c>
      <c r="L4592" t="str">
        <f t="shared" si="143"/>
        <v xml:space="preserve">    </v>
      </c>
      <c r="M4592" t="str">
        <f>IFERROR(VLOOKUP(J4592,色々!M:P,4,0),"")</f>
        <v/>
      </c>
      <c r="N4592" t="str">
        <f>IFERROR(記録__2[[#This Row],[競技番号]],"")</f>
        <v/>
      </c>
      <c r="O4592" t="str">
        <f>IFERROR(記録__2[[#This Row],[選手番号]],"")</f>
        <v/>
      </c>
    </row>
    <row r="4593" spans="1:15" x14ac:dyDescent="0.2">
      <c r="A4593" t="str">
        <f>IFERROR(VLOOKUP(N4593,プログラム!B:C,2,0),"")</f>
        <v/>
      </c>
      <c r="B4593" t="str">
        <f t="shared" si="142"/>
        <v/>
      </c>
      <c r="C4593" t="str">
        <f>IFERROR(VLOOKUP(B4593,チーム番号!E:F,2,0),"")</f>
        <v/>
      </c>
      <c r="D4593" t="str">
        <f>IFERROR(VLOOKUP(N4593,プログラム!B:C,2,0),"")</f>
        <v/>
      </c>
      <c r="E4593" t="str">
        <f>IFERROR(記録__2[[#This Row],[組]],"")</f>
        <v/>
      </c>
      <c r="F4593" t="str">
        <f>IFERROR(記録__2[[#This Row],[水路]],"")</f>
        <v/>
      </c>
      <c r="G4593" t="str">
        <f>IFERROR(VLOOKUP(D4593,プログラムデータ!A:N,12,0),"")</f>
        <v/>
      </c>
      <c r="H4593" t="str">
        <f>IFERROR(VLOOKUP(D4593,プログラムデータ!A:N,13,0),"")</f>
        <v/>
      </c>
      <c r="I4593" t="str">
        <f>IFERROR(VLOOKUP(D4593,プログラムデータ!A:N,11,0),"")</f>
        <v/>
      </c>
      <c r="J4593" t="str">
        <f>IFERROR(VLOOKUP(D4593,プログラムデータ!A:N,10,0),"")</f>
        <v/>
      </c>
      <c r="K4593" t="str">
        <f>IFERROR(VLOOKUP(D4593,プログラムデータ!A:N,14,0),"")</f>
        <v/>
      </c>
      <c r="L4593" t="str">
        <f t="shared" si="143"/>
        <v xml:space="preserve">    </v>
      </c>
      <c r="M4593" t="str">
        <f>IFERROR(VLOOKUP(J4593,色々!M:P,4,0),"")</f>
        <v/>
      </c>
      <c r="N4593" t="str">
        <f>IFERROR(記録__2[[#This Row],[競技番号]],"")</f>
        <v/>
      </c>
      <c r="O4593" t="str">
        <f>IFERROR(記録__2[[#This Row],[選手番号]],"")</f>
        <v/>
      </c>
    </row>
    <row r="4594" spans="1:15" x14ac:dyDescent="0.2">
      <c r="A4594" t="str">
        <f>IFERROR(VLOOKUP(N4594,プログラム!B:C,2,0),"")</f>
        <v/>
      </c>
      <c r="B4594" t="str">
        <f t="shared" si="142"/>
        <v/>
      </c>
      <c r="C4594" t="str">
        <f>IFERROR(VLOOKUP(B4594,チーム番号!E:F,2,0),"")</f>
        <v/>
      </c>
      <c r="D4594" t="str">
        <f>IFERROR(VLOOKUP(N4594,プログラム!B:C,2,0),"")</f>
        <v/>
      </c>
      <c r="E4594" t="str">
        <f>IFERROR(記録__2[[#This Row],[組]],"")</f>
        <v/>
      </c>
      <c r="F4594" t="str">
        <f>IFERROR(記録__2[[#This Row],[水路]],"")</f>
        <v/>
      </c>
      <c r="G4594" t="str">
        <f>IFERROR(VLOOKUP(D4594,プログラムデータ!A:N,12,0),"")</f>
        <v/>
      </c>
      <c r="H4594" t="str">
        <f>IFERROR(VLOOKUP(D4594,プログラムデータ!A:N,13,0),"")</f>
        <v/>
      </c>
      <c r="I4594" t="str">
        <f>IFERROR(VLOOKUP(D4594,プログラムデータ!A:N,11,0),"")</f>
        <v/>
      </c>
      <c r="J4594" t="str">
        <f>IFERROR(VLOOKUP(D4594,プログラムデータ!A:N,10,0),"")</f>
        <v/>
      </c>
      <c r="K4594" t="str">
        <f>IFERROR(VLOOKUP(D4594,プログラムデータ!A:N,14,0),"")</f>
        <v/>
      </c>
      <c r="L4594" t="str">
        <f t="shared" si="143"/>
        <v xml:space="preserve">    </v>
      </c>
      <c r="M4594" t="str">
        <f>IFERROR(VLOOKUP(J4594,色々!M:P,4,0),"")</f>
        <v/>
      </c>
      <c r="N4594" t="str">
        <f>IFERROR(記録__2[[#This Row],[競技番号]],"")</f>
        <v/>
      </c>
      <c r="O4594" t="str">
        <f>IFERROR(記録__2[[#This Row],[選手番号]],"")</f>
        <v/>
      </c>
    </row>
    <row r="4595" spans="1:15" x14ac:dyDescent="0.2">
      <c r="A4595" t="str">
        <f>IFERROR(VLOOKUP(N4595,プログラム!B:C,2,0),"")</f>
        <v/>
      </c>
      <c r="B4595" t="str">
        <f t="shared" si="142"/>
        <v/>
      </c>
      <c r="C4595" t="str">
        <f>IFERROR(VLOOKUP(B4595,チーム番号!E:F,2,0),"")</f>
        <v/>
      </c>
      <c r="D4595" t="str">
        <f>IFERROR(VLOOKUP(N4595,プログラム!B:C,2,0),"")</f>
        <v/>
      </c>
      <c r="E4595" t="str">
        <f>IFERROR(記録__2[[#This Row],[組]],"")</f>
        <v/>
      </c>
      <c r="F4595" t="str">
        <f>IFERROR(記録__2[[#This Row],[水路]],"")</f>
        <v/>
      </c>
      <c r="G4595" t="str">
        <f>IFERROR(VLOOKUP(D4595,プログラムデータ!A:N,12,0),"")</f>
        <v/>
      </c>
      <c r="H4595" t="str">
        <f>IFERROR(VLOOKUP(D4595,プログラムデータ!A:N,13,0),"")</f>
        <v/>
      </c>
      <c r="I4595" t="str">
        <f>IFERROR(VLOOKUP(D4595,プログラムデータ!A:N,11,0),"")</f>
        <v/>
      </c>
      <c r="J4595" t="str">
        <f>IFERROR(VLOOKUP(D4595,プログラムデータ!A:N,10,0),"")</f>
        <v/>
      </c>
      <c r="K4595" t="str">
        <f>IFERROR(VLOOKUP(D4595,プログラムデータ!A:N,14,0),"")</f>
        <v/>
      </c>
      <c r="L4595" t="str">
        <f t="shared" si="143"/>
        <v xml:space="preserve">    </v>
      </c>
      <c r="M4595" t="str">
        <f>IFERROR(VLOOKUP(J4595,色々!M:P,4,0),"")</f>
        <v/>
      </c>
      <c r="N4595" t="str">
        <f>IFERROR(記録__2[[#This Row],[競技番号]],"")</f>
        <v/>
      </c>
      <c r="O4595" t="str">
        <f>IFERROR(記録__2[[#This Row],[選手番号]],"")</f>
        <v/>
      </c>
    </row>
    <row r="4596" spans="1:15" x14ac:dyDescent="0.2">
      <c r="A4596" t="str">
        <f>IFERROR(VLOOKUP(N4596,プログラム!B:C,2,0),"")</f>
        <v/>
      </c>
      <c r="B4596" t="str">
        <f t="shared" si="142"/>
        <v/>
      </c>
      <c r="C4596" t="str">
        <f>IFERROR(VLOOKUP(B4596,チーム番号!E:F,2,0),"")</f>
        <v/>
      </c>
      <c r="D4596" t="str">
        <f>IFERROR(VLOOKUP(N4596,プログラム!B:C,2,0),"")</f>
        <v/>
      </c>
      <c r="E4596" t="str">
        <f>IFERROR(記録__2[[#This Row],[組]],"")</f>
        <v/>
      </c>
      <c r="F4596" t="str">
        <f>IFERROR(記録__2[[#This Row],[水路]],"")</f>
        <v/>
      </c>
      <c r="G4596" t="str">
        <f>IFERROR(VLOOKUP(D4596,プログラムデータ!A:N,12,0),"")</f>
        <v/>
      </c>
      <c r="H4596" t="str">
        <f>IFERROR(VLOOKUP(D4596,プログラムデータ!A:N,13,0),"")</f>
        <v/>
      </c>
      <c r="I4596" t="str">
        <f>IFERROR(VLOOKUP(D4596,プログラムデータ!A:N,11,0),"")</f>
        <v/>
      </c>
      <c r="J4596" t="str">
        <f>IFERROR(VLOOKUP(D4596,プログラムデータ!A:N,10,0),"")</f>
        <v/>
      </c>
      <c r="K4596" t="str">
        <f>IFERROR(VLOOKUP(D4596,プログラムデータ!A:N,14,0),"")</f>
        <v/>
      </c>
      <c r="L4596" t="str">
        <f t="shared" si="143"/>
        <v xml:space="preserve">    </v>
      </c>
      <c r="M4596" t="str">
        <f>IFERROR(VLOOKUP(J4596,色々!M:P,4,0),"")</f>
        <v/>
      </c>
      <c r="N4596" t="str">
        <f>IFERROR(記録__2[[#This Row],[競技番号]],"")</f>
        <v/>
      </c>
      <c r="O4596" t="str">
        <f>IFERROR(記録__2[[#This Row],[選手番号]],"")</f>
        <v/>
      </c>
    </row>
    <row r="4597" spans="1:15" x14ac:dyDescent="0.2">
      <c r="A4597" t="str">
        <f>IFERROR(VLOOKUP(N4597,プログラム!B:C,2,0),"")</f>
        <v/>
      </c>
      <c r="B4597" t="str">
        <f t="shared" si="142"/>
        <v/>
      </c>
      <c r="C4597" t="str">
        <f>IFERROR(VLOOKUP(B4597,チーム番号!E:F,2,0),"")</f>
        <v/>
      </c>
      <c r="D4597" t="str">
        <f>IFERROR(VLOOKUP(N4597,プログラム!B:C,2,0),"")</f>
        <v/>
      </c>
      <c r="E4597" t="str">
        <f>IFERROR(記録__2[[#This Row],[組]],"")</f>
        <v/>
      </c>
      <c r="F4597" t="str">
        <f>IFERROR(記録__2[[#This Row],[水路]],"")</f>
        <v/>
      </c>
      <c r="G4597" t="str">
        <f>IFERROR(VLOOKUP(D4597,プログラムデータ!A:N,12,0),"")</f>
        <v/>
      </c>
      <c r="H4597" t="str">
        <f>IFERROR(VLOOKUP(D4597,プログラムデータ!A:N,13,0),"")</f>
        <v/>
      </c>
      <c r="I4597" t="str">
        <f>IFERROR(VLOOKUP(D4597,プログラムデータ!A:N,11,0),"")</f>
        <v/>
      </c>
      <c r="J4597" t="str">
        <f>IFERROR(VLOOKUP(D4597,プログラムデータ!A:N,10,0),"")</f>
        <v/>
      </c>
      <c r="K4597" t="str">
        <f>IFERROR(VLOOKUP(D4597,プログラムデータ!A:N,14,0),"")</f>
        <v/>
      </c>
      <c r="L4597" t="str">
        <f t="shared" si="143"/>
        <v xml:space="preserve">    </v>
      </c>
      <c r="M4597" t="str">
        <f>IFERROR(VLOOKUP(J4597,色々!M:P,4,0),"")</f>
        <v/>
      </c>
      <c r="N4597" t="str">
        <f>IFERROR(記録__2[[#This Row],[競技番号]],"")</f>
        <v/>
      </c>
      <c r="O4597" t="str">
        <f>IFERROR(記録__2[[#This Row],[選手番号]],"")</f>
        <v/>
      </c>
    </row>
    <row r="4598" spans="1:15" x14ac:dyDescent="0.2">
      <c r="A4598" t="str">
        <f>IFERROR(VLOOKUP(N4598,プログラム!B:C,2,0),"")</f>
        <v/>
      </c>
      <c r="B4598" t="str">
        <f t="shared" si="142"/>
        <v/>
      </c>
      <c r="C4598" t="str">
        <f>IFERROR(VLOOKUP(B4598,チーム番号!E:F,2,0),"")</f>
        <v/>
      </c>
      <c r="D4598" t="str">
        <f>IFERROR(VLOOKUP(N4598,プログラム!B:C,2,0),"")</f>
        <v/>
      </c>
      <c r="E4598" t="str">
        <f>IFERROR(記録__2[[#This Row],[組]],"")</f>
        <v/>
      </c>
      <c r="F4598" t="str">
        <f>IFERROR(記録__2[[#This Row],[水路]],"")</f>
        <v/>
      </c>
      <c r="G4598" t="str">
        <f>IFERROR(VLOOKUP(D4598,プログラムデータ!A:N,12,0),"")</f>
        <v/>
      </c>
      <c r="H4598" t="str">
        <f>IFERROR(VLOOKUP(D4598,プログラムデータ!A:N,13,0),"")</f>
        <v/>
      </c>
      <c r="I4598" t="str">
        <f>IFERROR(VLOOKUP(D4598,プログラムデータ!A:N,11,0),"")</f>
        <v/>
      </c>
      <c r="J4598" t="str">
        <f>IFERROR(VLOOKUP(D4598,プログラムデータ!A:N,10,0),"")</f>
        <v/>
      </c>
      <c r="K4598" t="str">
        <f>IFERROR(VLOOKUP(D4598,プログラムデータ!A:N,14,0),"")</f>
        <v/>
      </c>
      <c r="L4598" t="str">
        <f t="shared" si="143"/>
        <v xml:space="preserve">    </v>
      </c>
      <c r="M4598" t="str">
        <f>IFERROR(VLOOKUP(J4598,色々!M:P,4,0),"")</f>
        <v/>
      </c>
      <c r="N4598" t="str">
        <f>IFERROR(記録__2[[#This Row],[競技番号]],"")</f>
        <v/>
      </c>
      <c r="O4598" t="str">
        <f>IFERROR(記録__2[[#This Row],[選手番号]],"")</f>
        <v/>
      </c>
    </row>
    <row r="4599" spans="1:15" x14ac:dyDescent="0.2">
      <c r="A4599" t="str">
        <f>IFERROR(VLOOKUP(N4599,プログラム!B:C,2,0),"")</f>
        <v/>
      </c>
      <c r="B4599" t="str">
        <f t="shared" si="142"/>
        <v/>
      </c>
      <c r="C4599" t="str">
        <f>IFERROR(VLOOKUP(B4599,チーム番号!E:F,2,0),"")</f>
        <v/>
      </c>
      <c r="D4599" t="str">
        <f>IFERROR(VLOOKUP(N4599,プログラム!B:C,2,0),"")</f>
        <v/>
      </c>
      <c r="E4599" t="str">
        <f>IFERROR(記録__2[[#This Row],[組]],"")</f>
        <v/>
      </c>
      <c r="F4599" t="str">
        <f>IFERROR(記録__2[[#This Row],[水路]],"")</f>
        <v/>
      </c>
      <c r="G4599" t="str">
        <f>IFERROR(VLOOKUP(D4599,プログラムデータ!A:N,12,0),"")</f>
        <v/>
      </c>
      <c r="H4599" t="str">
        <f>IFERROR(VLOOKUP(D4599,プログラムデータ!A:N,13,0),"")</f>
        <v/>
      </c>
      <c r="I4599" t="str">
        <f>IFERROR(VLOOKUP(D4599,プログラムデータ!A:N,11,0),"")</f>
        <v/>
      </c>
      <c r="J4599" t="str">
        <f>IFERROR(VLOOKUP(D4599,プログラムデータ!A:N,10,0),"")</f>
        <v/>
      </c>
      <c r="K4599" t="str">
        <f>IFERROR(VLOOKUP(D4599,プログラムデータ!A:N,14,0),"")</f>
        <v/>
      </c>
      <c r="L4599" t="str">
        <f t="shared" si="143"/>
        <v xml:space="preserve">    </v>
      </c>
      <c r="M4599" t="str">
        <f>IFERROR(VLOOKUP(J4599,色々!M:P,4,0),"")</f>
        <v/>
      </c>
      <c r="N4599" t="str">
        <f>IFERROR(記録__2[[#This Row],[競技番号]],"")</f>
        <v/>
      </c>
      <c r="O4599" t="str">
        <f>IFERROR(記録__2[[#This Row],[選手番号]],"")</f>
        <v/>
      </c>
    </row>
    <row r="4600" spans="1:15" x14ac:dyDescent="0.2">
      <c r="A4600" t="str">
        <f>IFERROR(VLOOKUP(N4600,プログラム!B:C,2,0),"")</f>
        <v/>
      </c>
      <c r="B4600" t="str">
        <f t="shared" si="142"/>
        <v/>
      </c>
      <c r="C4600" t="str">
        <f>IFERROR(VLOOKUP(B4600,チーム番号!E:F,2,0),"")</f>
        <v/>
      </c>
      <c r="D4600" t="str">
        <f>IFERROR(VLOOKUP(N4600,プログラム!B:C,2,0),"")</f>
        <v/>
      </c>
      <c r="E4600" t="str">
        <f>IFERROR(記録__2[[#This Row],[組]],"")</f>
        <v/>
      </c>
      <c r="F4600" t="str">
        <f>IFERROR(記録__2[[#This Row],[水路]],"")</f>
        <v/>
      </c>
      <c r="G4600" t="str">
        <f>IFERROR(VLOOKUP(D4600,プログラムデータ!A:N,12,0),"")</f>
        <v/>
      </c>
      <c r="H4600" t="str">
        <f>IFERROR(VLOOKUP(D4600,プログラムデータ!A:N,13,0),"")</f>
        <v/>
      </c>
      <c r="I4600" t="str">
        <f>IFERROR(VLOOKUP(D4600,プログラムデータ!A:N,11,0),"")</f>
        <v/>
      </c>
      <c r="J4600" t="str">
        <f>IFERROR(VLOOKUP(D4600,プログラムデータ!A:N,10,0),"")</f>
        <v/>
      </c>
      <c r="K4600" t="str">
        <f>IFERROR(VLOOKUP(D4600,プログラムデータ!A:N,14,0),"")</f>
        <v/>
      </c>
      <c r="L4600" t="str">
        <f t="shared" si="143"/>
        <v xml:space="preserve">    </v>
      </c>
      <c r="M4600" t="str">
        <f>IFERROR(VLOOKUP(J4600,色々!M:P,4,0),"")</f>
        <v/>
      </c>
      <c r="N4600" t="str">
        <f>IFERROR(記録__2[[#This Row],[競技番号]],"")</f>
        <v/>
      </c>
      <c r="O4600" t="str">
        <f>IFERROR(記録__2[[#This Row],[選手番号]],"")</f>
        <v/>
      </c>
    </row>
    <row r="4601" spans="1:15" x14ac:dyDescent="0.2">
      <c r="A4601" t="str">
        <f>IFERROR(VLOOKUP(N4601,プログラム!B:C,2,0),"")</f>
        <v/>
      </c>
      <c r="B4601" t="str">
        <f t="shared" si="142"/>
        <v/>
      </c>
      <c r="C4601" t="str">
        <f>IFERROR(VLOOKUP(B4601,チーム番号!E:F,2,0),"")</f>
        <v/>
      </c>
      <c r="D4601" t="str">
        <f>IFERROR(VLOOKUP(N4601,プログラム!B:C,2,0),"")</f>
        <v/>
      </c>
      <c r="E4601" t="str">
        <f>IFERROR(記録__2[[#This Row],[組]],"")</f>
        <v/>
      </c>
      <c r="F4601" t="str">
        <f>IFERROR(記録__2[[#This Row],[水路]],"")</f>
        <v/>
      </c>
      <c r="G4601" t="str">
        <f>IFERROR(VLOOKUP(D4601,プログラムデータ!A:N,12,0),"")</f>
        <v/>
      </c>
      <c r="H4601" t="str">
        <f>IFERROR(VLOOKUP(D4601,プログラムデータ!A:N,13,0),"")</f>
        <v/>
      </c>
      <c r="I4601" t="str">
        <f>IFERROR(VLOOKUP(D4601,プログラムデータ!A:N,11,0),"")</f>
        <v/>
      </c>
      <c r="J4601" t="str">
        <f>IFERROR(VLOOKUP(D4601,プログラムデータ!A:N,10,0),"")</f>
        <v/>
      </c>
      <c r="K4601" t="str">
        <f>IFERROR(VLOOKUP(D4601,プログラムデータ!A:N,14,0),"")</f>
        <v/>
      </c>
      <c r="L4601" t="str">
        <f t="shared" si="143"/>
        <v xml:space="preserve">    </v>
      </c>
      <c r="M4601" t="str">
        <f>IFERROR(VLOOKUP(J4601,色々!M:P,4,0),"")</f>
        <v/>
      </c>
      <c r="N4601" t="str">
        <f>IFERROR(記録__2[[#This Row],[競技番号]],"")</f>
        <v/>
      </c>
      <c r="O4601" t="str">
        <f>IFERROR(記録__2[[#This Row],[選手番号]],"")</f>
        <v/>
      </c>
    </row>
    <row r="4602" spans="1:15" x14ac:dyDescent="0.2">
      <c r="A4602" t="str">
        <f>IFERROR(VLOOKUP(N4602,プログラム!B:C,2,0),"")</f>
        <v/>
      </c>
      <c r="B4602" t="str">
        <f t="shared" si="142"/>
        <v/>
      </c>
      <c r="C4602" t="str">
        <f>IFERROR(VLOOKUP(B4602,チーム番号!E:F,2,0),"")</f>
        <v/>
      </c>
      <c r="D4602" t="str">
        <f>IFERROR(VLOOKUP(N4602,プログラム!B:C,2,0),"")</f>
        <v/>
      </c>
      <c r="E4602" t="str">
        <f>IFERROR(記録__2[[#This Row],[組]],"")</f>
        <v/>
      </c>
      <c r="F4602" t="str">
        <f>IFERROR(記録__2[[#This Row],[水路]],"")</f>
        <v/>
      </c>
      <c r="G4602" t="str">
        <f>IFERROR(VLOOKUP(D4602,プログラムデータ!A:N,12,0),"")</f>
        <v/>
      </c>
      <c r="H4602" t="str">
        <f>IFERROR(VLOOKUP(D4602,プログラムデータ!A:N,13,0),"")</f>
        <v/>
      </c>
      <c r="I4602" t="str">
        <f>IFERROR(VLOOKUP(D4602,プログラムデータ!A:N,11,0),"")</f>
        <v/>
      </c>
      <c r="J4602" t="str">
        <f>IFERROR(VLOOKUP(D4602,プログラムデータ!A:N,10,0),"")</f>
        <v/>
      </c>
      <c r="K4602" t="str">
        <f>IFERROR(VLOOKUP(D4602,プログラムデータ!A:N,14,0),"")</f>
        <v/>
      </c>
      <c r="L4602" t="str">
        <f t="shared" si="143"/>
        <v xml:space="preserve">    </v>
      </c>
      <c r="M4602" t="str">
        <f>IFERROR(VLOOKUP(J4602,色々!M:P,4,0),"")</f>
        <v/>
      </c>
      <c r="N4602" t="str">
        <f>IFERROR(記録__2[[#This Row],[競技番号]],"")</f>
        <v/>
      </c>
      <c r="O4602" t="str">
        <f>IFERROR(記録__2[[#This Row],[選手番号]],"")</f>
        <v/>
      </c>
    </row>
    <row r="4603" spans="1:15" x14ac:dyDescent="0.2">
      <c r="A4603" t="str">
        <f>IFERROR(VLOOKUP(N4603,プログラム!B:C,2,0),"")</f>
        <v/>
      </c>
      <c r="B4603" t="str">
        <f t="shared" si="142"/>
        <v/>
      </c>
      <c r="C4603" t="str">
        <f>IFERROR(VLOOKUP(B4603,チーム番号!E:F,2,0),"")</f>
        <v/>
      </c>
      <c r="D4603" t="str">
        <f>IFERROR(VLOOKUP(N4603,プログラム!B:C,2,0),"")</f>
        <v/>
      </c>
      <c r="E4603" t="str">
        <f>IFERROR(記録__2[[#This Row],[組]],"")</f>
        <v/>
      </c>
      <c r="F4603" t="str">
        <f>IFERROR(記録__2[[#This Row],[水路]],"")</f>
        <v/>
      </c>
      <c r="G4603" t="str">
        <f>IFERROR(VLOOKUP(D4603,プログラムデータ!A:N,12,0),"")</f>
        <v/>
      </c>
      <c r="H4603" t="str">
        <f>IFERROR(VLOOKUP(D4603,プログラムデータ!A:N,13,0),"")</f>
        <v/>
      </c>
      <c r="I4603" t="str">
        <f>IFERROR(VLOOKUP(D4603,プログラムデータ!A:N,11,0),"")</f>
        <v/>
      </c>
      <c r="J4603" t="str">
        <f>IFERROR(VLOOKUP(D4603,プログラムデータ!A:N,10,0),"")</f>
        <v/>
      </c>
      <c r="K4603" t="str">
        <f>IFERROR(VLOOKUP(D4603,プログラムデータ!A:N,14,0),"")</f>
        <v/>
      </c>
      <c r="L4603" t="str">
        <f t="shared" si="143"/>
        <v xml:space="preserve">    </v>
      </c>
      <c r="M4603" t="str">
        <f>IFERROR(VLOOKUP(J4603,色々!M:P,4,0),"")</f>
        <v/>
      </c>
      <c r="N4603" t="str">
        <f>IFERROR(記録__2[[#This Row],[競技番号]],"")</f>
        <v/>
      </c>
      <c r="O4603" t="str">
        <f>IFERROR(記録__2[[#This Row],[選手番号]],"")</f>
        <v/>
      </c>
    </row>
    <row r="4604" spans="1:15" x14ac:dyDescent="0.2">
      <c r="A4604" t="str">
        <f>IFERROR(VLOOKUP(N4604,プログラム!B:C,2,0),"")</f>
        <v/>
      </c>
      <c r="B4604" t="str">
        <f t="shared" si="142"/>
        <v/>
      </c>
      <c r="C4604" t="str">
        <f>IFERROR(VLOOKUP(B4604,チーム番号!E:F,2,0),"")</f>
        <v/>
      </c>
      <c r="D4604" t="str">
        <f>IFERROR(VLOOKUP(N4604,プログラム!B:C,2,0),"")</f>
        <v/>
      </c>
      <c r="E4604" t="str">
        <f>IFERROR(記録__2[[#This Row],[組]],"")</f>
        <v/>
      </c>
      <c r="F4604" t="str">
        <f>IFERROR(記録__2[[#This Row],[水路]],"")</f>
        <v/>
      </c>
      <c r="G4604" t="str">
        <f>IFERROR(VLOOKUP(D4604,プログラムデータ!A:N,12,0),"")</f>
        <v/>
      </c>
      <c r="H4604" t="str">
        <f>IFERROR(VLOOKUP(D4604,プログラムデータ!A:N,13,0),"")</f>
        <v/>
      </c>
      <c r="I4604" t="str">
        <f>IFERROR(VLOOKUP(D4604,プログラムデータ!A:N,11,0),"")</f>
        <v/>
      </c>
      <c r="J4604" t="str">
        <f>IFERROR(VLOOKUP(D4604,プログラムデータ!A:N,10,0),"")</f>
        <v/>
      </c>
      <c r="K4604" t="str">
        <f>IFERROR(VLOOKUP(D4604,プログラムデータ!A:N,14,0),"")</f>
        <v/>
      </c>
      <c r="L4604" t="str">
        <f t="shared" si="143"/>
        <v xml:space="preserve">    </v>
      </c>
      <c r="M4604" t="str">
        <f>IFERROR(VLOOKUP(J4604,色々!M:P,4,0),"")</f>
        <v/>
      </c>
      <c r="N4604" t="str">
        <f>IFERROR(記録__2[[#This Row],[競技番号]],"")</f>
        <v/>
      </c>
      <c r="O4604" t="str">
        <f>IFERROR(記録__2[[#This Row],[選手番号]],"")</f>
        <v/>
      </c>
    </row>
    <row r="4605" spans="1:15" x14ac:dyDescent="0.2">
      <c r="A4605" t="str">
        <f>IFERROR(VLOOKUP(N4605,プログラム!B:C,2,0),"")</f>
        <v/>
      </c>
      <c r="B4605" t="str">
        <f t="shared" si="142"/>
        <v/>
      </c>
      <c r="C4605" t="str">
        <f>IFERROR(VLOOKUP(B4605,チーム番号!E:F,2,0),"")</f>
        <v/>
      </c>
      <c r="D4605" t="str">
        <f>IFERROR(VLOOKUP(N4605,プログラム!B:C,2,0),"")</f>
        <v/>
      </c>
      <c r="E4605" t="str">
        <f>IFERROR(記録__2[[#This Row],[組]],"")</f>
        <v/>
      </c>
      <c r="F4605" t="str">
        <f>IFERROR(記録__2[[#This Row],[水路]],"")</f>
        <v/>
      </c>
      <c r="G4605" t="str">
        <f>IFERROR(VLOOKUP(D4605,プログラムデータ!A:N,12,0),"")</f>
        <v/>
      </c>
      <c r="H4605" t="str">
        <f>IFERROR(VLOOKUP(D4605,プログラムデータ!A:N,13,0),"")</f>
        <v/>
      </c>
      <c r="I4605" t="str">
        <f>IFERROR(VLOOKUP(D4605,プログラムデータ!A:N,11,0),"")</f>
        <v/>
      </c>
      <c r="J4605" t="str">
        <f>IFERROR(VLOOKUP(D4605,プログラムデータ!A:N,10,0),"")</f>
        <v/>
      </c>
      <c r="K4605" t="str">
        <f>IFERROR(VLOOKUP(D4605,プログラムデータ!A:N,14,0),"")</f>
        <v/>
      </c>
      <c r="L4605" t="str">
        <f t="shared" si="143"/>
        <v xml:space="preserve">    </v>
      </c>
      <c r="M4605" t="str">
        <f>IFERROR(VLOOKUP(J4605,色々!M:P,4,0),"")</f>
        <v/>
      </c>
      <c r="N4605" t="str">
        <f>IFERROR(記録__2[[#This Row],[競技番号]],"")</f>
        <v/>
      </c>
      <c r="O4605" t="str">
        <f>IFERROR(記録__2[[#This Row],[選手番号]],"")</f>
        <v/>
      </c>
    </row>
    <row r="4606" spans="1:15" x14ac:dyDescent="0.2">
      <c r="A4606" t="str">
        <f>IFERROR(VLOOKUP(N4606,プログラム!B:C,2,0),"")</f>
        <v/>
      </c>
      <c r="B4606" t="str">
        <f t="shared" si="142"/>
        <v/>
      </c>
      <c r="C4606" t="str">
        <f>IFERROR(VLOOKUP(B4606,チーム番号!E:F,2,0),"")</f>
        <v/>
      </c>
      <c r="D4606" t="str">
        <f>IFERROR(VLOOKUP(N4606,プログラム!B:C,2,0),"")</f>
        <v/>
      </c>
      <c r="E4606" t="str">
        <f>IFERROR(記録__2[[#This Row],[組]],"")</f>
        <v/>
      </c>
      <c r="F4606" t="str">
        <f>IFERROR(記録__2[[#This Row],[水路]],"")</f>
        <v/>
      </c>
      <c r="G4606" t="str">
        <f>IFERROR(VLOOKUP(D4606,プログラムデータ!A:N,12,0),"")</f>
        <v/>
      </c>
      <c r="H4606" t="str">
        <f>IFERROR(VLOOKUP(D4606,プログラムデータ!A:N,13,0),"")</f>
        <v/>
      </c>
      <c r="I4606" t="str">
        <f>IFERROR(VLOOKUP(D4606,プログラムデータ!A:N,11,0),"")</f>
        <v/>
      </c>
      <c r="J4606" t="str">
        <f>IFERROR(VLOOKUP(D4606,プログラムデータ!A:N,10,0),"")</f>
        <v/>
      </c>
      <c r="K4606" t="str">
        <f>IFERROR(VLOOKUP(D4606,プログラムデータ!A:N,14,0),"")</f>
        <v/>
      </c>
      <c r="L4606" t="str">
        <f t="shared" si="143"/>
        <v xml:space="preserve">    </v>
      </c>
      <c r="M4606" t="str">
        <f>IFERROR(VLOOKUP(J4606,色々!M:P,4,0),"")</f>
        <v/>
      </c>
      <c r="N4606" t="str">
        <f>IFERROR(記録__2[[#This Row],[競技番号]],"")</f>
        <v/>
      </c>
      <c r="O4606" t="str">
        <f>IFERROR(記録__2[[#This Row],[選手番号]],"")</f>
        <v/>
      </c>
    </row>
    <row r="4607" spans="1:15" x14ac:dyDescent="0.2">
      <c r="A4607" t="str">
        <f>IFERROR(VLOOKUP(N4607,プログラム!B:C,2,0),"")</f>
        <v/>
      </c>
      <c r="B4607" t="str">
        <f t="shared" si="142"/>
        <v/>
      </c>
      <c r="C4607" t="str">
        <f>IFERROR(VLOOKUP(B4607,チーム番号!E:F,2,0),"")</f>
        <v/>
      </c>
      <c r="D4607" t="str">
        <f>IFERROR(VLOOKUP(N4607,プログラム!B:C,2,0),"")</f>
        <v/>
      </c>
      <c r="E4607" t="str">
        <f>IFERROR(記録__2[[#This Row],[組]],"")</f>
        <v/>
      </c>
      <c r="F4607" t="str">
        <f>IFERROR(記録__2[[#This Row],[水路]],"")</f>
        <v/>
      </c>
      <c r="G4607" t="str">
        <f>IFERROR(VLOOKUP(D4607,プログラムデータ!A:N,12,0),"")</f>
        <v/>
      </c>
      <c r="H4607" t="str">
        <f>IFERROR(VLOOKUP(D4607,プログラムデータ!A:N,13,0),"")</f>
        <v/>
      </c>
      <c r="I4607" t="str">
        <f>IFERROR(VLOOKUP(D4607,プログラムデータ!A:N,11,0),"")</f>
        <v/>
      </c>
      <c r="J4607" t="str">
        <f>IFERROR(VLOOKUP(D4607,プログラムデータ!A:N,10,0),"")</f>
        <v/>
      </c>
      <c r="K4607" t="str">
        <f>IFERROR(VLOOKUP(D4607,プログラムデータ!A:N,14,0),"")</f>
        <v/>
      </c>
      <c r="L4607" t="str">
        <f t="shared" si="143"/>
        <v xml:space="preserve">    </v>
      </c>
      <c r="M4607" t="str">
        <f>IFERROR(VLOOKUP(J4607,色々!M:P,4,0),"")</f>
        <v/>
      </c>
      <c r="N4607" t="str">
        <f>IFERROR(記録__2[[#This Row],[競技番号]],"")</f>
        <v/>
      </c>
      <c r="O4607" t="str">
        <f>IFERROR(記録__2[[#This Row],[選手番号]],"")</f>
        <v/>
      </c>
    </row>
    <row r="4608" spans="1:15" x14ac:dyDescent="0.2">
      <c r="A4608" t="str">
        <f>IFERROR(VLOOKUP(N4608,プログラム!B:C,2,0),"")</f>
        <v/>
      </c>
      <c r="B4608" t="str">
        <f t="shared" si="142"/>
        <v/>
      </c>
      <c r="C4608" t="str">
        <f>IFERROR(VLOOKUP(B4608,チーム番号!E:F,2,0),"")</f>
        <v/>
      </c>
      <c r="D4608" t="str">
        <f>IFERROR(VLOOKUP(N4608,プログラム!B:C,2,0),"")</f>
        <v/>
      </c>
      <c r="E4608" t="str">
        <f>IFERROR(記録__2[[#This Row],[組]],"")</f>
        <v/>
      </c>
      <c r="F4608" t="str">
        <f>IFERROR(記録__2[[#This Row],[水路]],"")</f>
        <v/>
      </c>
      <c r="G4608" t="str">
        <f>IFERROR(VLOOKUP(D4608,プログラムデータ!A:N,12,0),"")</f>
        <v/>
      </c>
      <c r="H4608" t="str">
        <f>IFERROR(VLOOKUP(D4608,プログラムデータ!A:N,13,0),"")</f>
        <v/>
      </c>
      <c r="I4608" t="str">
        <f>IFERROR(VLOOKUP(D4608,プログラムデータ!A:N,11,0),"")</f>
        <v/>
      </c>
      <c r="J4608" t="str">
        <f>IFERROR(VLOOKUP(D4608,プログラムデータ!A:N,10,0),"")</f>
        <v/>
      </c>
      <c r="K4608" t="str">
        <f>IFERROR(VLOOKUP(D4608,プログラムデータ!A:N,14,0),"")</f>
        <v/>
      </c>
      <c r="L4608" t="str">
        <f t="shared" si="143"/>
        <v xml:space="preserve">    </v>
      </c>
      <c r="M4608" t="str">
        <f>IFERROR(VLOOKUP(J4608,色々!M:P,4,0),"")</f>
        <v/>
      </c>
      <c r="N4608" t="str">
        <f>IFERROR(記録__2[[#This Row],[競技番号]],"")</f>
        <v/>
      </c>
      <c r="O4608" t="str">
        <f>IFERROR(記録__2[[#This Row],[選手番号]],"")</f>
        <v/>
      </c>
    </row>
    <row r="4609" spans="1:15" x14ac:dyDescent="0.2">
      <c r="A4609" t="str">
        <f>IFERROR(VLOOKUP(N4609,プログラム!B:C,2,0),"")</f>
        <v/>
      </c>
      <c r="B4609" t="str">
        <f t="shared" si="142"/>
        <v/>
      </c>
      <c r="C4609" t="str">
        <f>IFERROR(VLOOKUP(B4609,チーム番号!E:F,2,0),"")</f>
        <v/>
      </c>
      <c r="D4609" t="str">
        <f>IFERROR(VLOOKUP(N4609,プログラム!B:C,2,0),"")</f>
        <v/>
      </c>
      <c r="E4609" t="str">
        <f>IFERROR(記録__2[[#This Row],[組]],"")</f>
        <v/>
      </c>
      <c r="F4609" t="str">
        <f>IFERROR(記録__2[[#This Row],[水路]],"")</f>
        <v/>
      </c>
      <c r="G4609" t="str">
        <f>IFERROR(VLOOKUP(D4609,プログラムデータ!A:N,12,0),"")</f>
        <v/>
      </c>
      <c r="H4609" t="str">
        <f>IFERROR(VLOOKUP(D4609,プログラムデータ!A:N,13,0),"")</f>
        <v/>
      </c>
      <c r="I4609" t="str">
        <f>IFERROR(VLOOKUP(D4609,プログラムデータ!A:N,11,0),"")</f>
        <v/>
      </c>
      <c r="J4609" t="str">
        <f>IFERROR(VLOOKUP(D4609,プログラムデータ!A:N,10,0),"")</f>
        <v/>
      </c>
      <c r="K4609" t="str">
        <f>IFERROR(VLOOKUP(D4609,プログラムデータ!A:N,14,0),"")</f>
        <v/>
      </c>
      <c r="L4609" t="str">
        <f t="shared" si="143"/>
        <v xml:space="preserve">    </v>
      </c>
      <c r="M4609" t="str">
        <f>IFERROR(VLOOKUP(J4609,色々!M:P,4,0),"")</f>
        <v/>
      </c>
      <c r="N4609" t="str">
        <f>IFERROR(記録__2[[#This Row],[競技番号]],"")</f>
        <v/>
      </c>
      <c r="O4609" t="str">
        <f>IFERROR(記録__2[[#This Row],[選手番号]],"")</f>
        <v/>
      </c>
    </row>
    <row r="4610" spans="1:15" x14ac:dyDescent="0.2">
      <c r="A4610" t="str">
        <f>IFERROR(VLOOKUP(N4610,プログラム!B:C,2,0),"")</f>
        <v/>
      </c>
      <c r="B4610" t="str">
        <f t="shared" si="142"/>
        <v/>
      </c>
      <c r="C4610" t="str">
        <f>IFERROR(VLOOKUP(B4610,チーム番号!E:F,2,0),"")</f>
        <v/>
      </c>
      <c r="D4610" t="str">
        <f>IFERROR(VLOOKUP(N4610,プログラム!B:C,2,0),"")</f>
        <v/>
      </c>
      <c r="E4610" t="str">
        <f>IFERROR(記録__2[[#This Row],[組]],"")</f>
        <v/>
      </c>
      <c r="F4610" t="str">
        <f>IFERROR(記録__2[[#This Row],[水路]],"")</f>
        <v/>
      </c>
      <c r="G4610" t="str">
        <f>IFERROR(VLOOKUP(D4610,プログラムデータ!A:N,12,0),"")</f>
        <v/>
      </c>
      <c r="H4610" t="str">
        <f>IFERROR(VLOOKUP(D4610,プログラムデータ!A:N,13,0),"")</f>
        <v/>
      </c>
      <c r="I4610" t="str">
        <f>IFERROR(VLOOKUP(D4610,プログラムデータ!A:N,11,0),"")</f>
        <v/>
      </c>
      <c r="J4610" t="str">
        <f>IFERROR(VLOOKUP(D4610,プログラムデータ!A:N,10,0),"")</f>
        <v/>
      </c>
      <c r="K4610" t="str">
        <f>IFERROR(VLOOKUP(D4610,プログラムデータ!A:N,14,0),"")</f>
        <v/>
      </c>
      <c r="L4610" t="str">
        <f t="shared" si="143"/>
        <v xml:space="preserve">    </v>
      </c>
      <c r="M4610" t="str">
        <f>IFERROR(VLOOKUP(J4610,色々!M:P,4,0),"")</f>
        <v/>
      </c>
      <c r="N4610" t="str">
        <f>IFERROR(記録__2[[#This Row],[競技番号]],"")</f>
        <v/>
      </c>
      <c r="O4610" t="str">
        <f>IFERROR(記録__2[[#This Row],[選手番号]],"")</f>
        <v/>
      </c>
    </row>
    <row r="4611" spans="1:15" x14ac:dyDescent="0.2">
      <c r="A4611" t="str">
        <f>IFERROR(VLOOKUP(N4611,プログラム!B:C,2,0),"")</f>
        <v/>
      </c>
      <c r="B4611" t="str">
        <f t="shared" ref="B4611:B4674" si="144">IFERROR(IF(OR(M4611=6,M4611=7),O4611,""),"")</f>
        <v/>
      </c>
      <c r="C4611" t="str">
        <f>IFERROR(VLOOKUP(B4611,チーム番号!E:F,2,0),"")</f>
        <v/>
      </c>
      <c r="D4611" t="str">
        <f>IFERROR(VLOOKUP(N4611,プログラム!B:C,2,0),"")</f>
        <v/>
      </c>
      <c r="E4611" t="str">
        <f>IFERROR(記録__2[[#This Row],[組]],"")</f>
        <v/>
      </c>
      <c r="F4611" t="str">
        <f>IFERROR(記録__2[[#This Row],[水路]],"")</f>
        <v/>
      </c>
      <c r="G4611" t="str">
        <f>IFERROR(VLOOKUP(D4611,プログラムデータ!A:N,12,0),"")</f>
        <v/>
      </c>
      <c r="H4611" t="str">
        <f>IFERROR(VLOOKUP(D4611,プログラムデータ!A:N,13,0),"")</f>
        <v/>
      </c>
      <c r="I4611" t="str">
        <f>IFERROR(VLOOKUP(D4611,プログラムデータ!A:N,11,0),"")</f>
        <v/>
      </c>
      <c r="J4611" t="str">
        <f>IFERROR(VLOOKUP(D4611,プログラムデータ!A:N,10,0),"")</f>
        <v/>
      </c>
      <c r="K4611" t="str">
        <f>IFERROR(VLOOKUP(D4611,プログラムデータ!A:N,14,0),"")</f>
        <v/>
      </c>
      <c r="L4611" t="str">
        <f t="shared" ref="L4611:L4674" si="145">CONCATENATE(G4611," ",H4611," ",I4611," ",J4611," ",K4611)</f>
        <v xml:space="preserve">    </v>
      </c>
      <c r="M4611" t="str">
        <f>IFERROR(VLOOKUP(J4611,色々!M:P,4,0),"")</f>
        <v/>
      </c>
      <c r="N4611" t="str">
        <f>IFERROR(記録__2[[#This Row],[競技番号]],"")</f>
        <v/>
      </c>
      <c r="O4611" t="str">
        <f>IFERROR(記録__2[[#This Row],[選手番号]],"")</f>
        <v/>
      </c>
    </row>
    <row r="4612" spans="1:15" x14ac:dyDescent="0.2">
      <c r="A4612" t="str">
        <f>IFERROR(VLOOKUP(N4612,プログラム!B:C,2,0),"")</f>
        <v/>
      </c>
      <c r="B4612" t="str">
        <f t="shared" si="144"/>
        <v/>
      </c>
      <c r="C4612" t="str">
        <f>IFERROR(VLOOKUP(B4612,チーム番号!E:F,2,0),"")</f>
        <v/>
      </c>
      <c r="D4612" t="str">
        <f>IFERROR(VLOOKUP(N4612,プログラム!B:C,2,0),"")</f>
        <v/>
      </c>
      <c r="E4612" t="str">
        <f>IFERROR(記録__2[[#This Row],[組]],"")</f>
        <v/>
      </c>
      <c r="F4612" t="str">
        <f>IFERROR(記録__2[[#This Row],[水路]],"")</f>
        <v/>
      </c>
      <c r="G4612" t="str">
        <f>IFERROR(VLOOKUP(D4612,プログラムデータ!A:N,12,0),"")</f>
        <v/>
      </c>
      <c r="H4612" t="str">
        <f>IFERROR(VLOOKUP(D4612,プログラムデータ!A:N,13,0),"")</f>
        <v/>
      </c>
      <c r="I4612" t="str">
        <f>IFERROR(VLOOKUP(D4612,プログラムデータ!A:N,11,0),"")</f>
        <v/>
      </c>
      <c r="J4612" t="str">
        <f>IFERROR(VLOOKUP(D4612,プログラムデータ!A:N,10,0),"")</f>
        <v/>
      </c>
      <c r="K4612" t="str">
        <f>IFERROR(VLOOKUP(D4612,プログラムデータ!A:N,14,0),"")</f>
        <v/>
      </c>
      <c r="L4612" t="str">
        <f t="shared" si="145"/>
        <v xml:space="preserve">    </v>
      </c>
      <c r="M4612" t="str">
        <f>IFERROR(VLOOKUP(J4612,色々!M:P,4,0),"")</f>
        <v/>
      </c>
      <c r="N4612" t="str">
        <f>IFERROR(記録__2[[#This Row],[競技番号]],"")</f>
        <v/>
      </c>
      <c r="O4612" t="str">
        <f>IFERROR(記録__2[[#This Row],[選手番号]],"")</f>
        <v/>
      </c>
    </row>
    <row r="4613" spans="1:15" x14ac:dyDescent="0.2">
      <c r="A4613" t="str">
        <f>IFERROR(VLOOKUP(N4613,プログラム!B:C,2,0),"")</f>
        <v/>
      </c>
      <c r="B4613" t="str">
        <f t="shared" si="144"/>
        <v/>
      </c>
      <c r="C4613" t="str">
        <f>IFERROR(VLOOKUP(B4613,チーム番号!E:F,2,0),"")</f>
        <v/>
      </c>
      <c r="D4613" t="str">
        <f>IFERROR(VLOOKUP(N4613,プログラム!B:C,2,0),"")</f>
        <v/>
      </c>
      <c r="E4613" t="str">
        <f>IFERROR(記録__2[[#This Row],[組]],"")</f>
        <v/>
      </c>
      <c r="F4613" t="str">
        <f>IFERROR(記録__2[[#This Row],[水路]],"")</f>
        <v/>
      </c>
      <c r="G4613" t="str">
        <f>IFERROR(VLOOKUP(D4613,プログラムデータ!A:N,12,0),"")</f>
        <v/>
      </c>
      <c r="H4613" t="str">
        <f>IFERROR(VLOOKUP(D4613,プログラムデータ!A:N,13,0),"")</f>
        <v/>
      </c>
      <c r="I4613" t="str">
        <f>IFERROR(VLOOKUP(D4613,プログラムデータ!A:N,11,0),"")</f>
        <v/>
      </c>
      <c r="J4613" t="str">
        <f>IFERROR(VLOOKUP(D4613,プログラムデータ!A:N,10,0),"")</f>
        <v/>
      </c>
      <c r="K4613" t="str">
        <f>IFERROR(VLOOKUP(D4613,プログラムデータ!A:N,14,0),"")</f>
        <v/>
      </c>
      <c r="L4613" t="str">
        <f t="shared" si="145"/>
        <v xml:space="preserve">    </v>
      </c>
      <c r="M4613" t="str">
        <f>IFERROR(VLOOKUP(J4613,色々!M:P,4,0),"")</f>
        <v/>
      </c>
      <c r="N4613" t="str">
        <f>IFERROR(記録__2[[#This Row],[競技番号]],"")</f>
        <v/>
      </c>
      <c r="O4613" t="str">
        <f>IFERROR(記録__2[[#This Row],[選手番号]],"")</f>
        <v/>
      </c>
    </row>
    <row r="4614" spans="1:15" x14ac:dyDescent="0.2">
      <c r="A4614" t="str">
        <f>IFERROR(VLOOKUP(N4614,プログラム!B:C,2,0),"")</f>
        <v/>
      </c>
      <c r="B4614" t="str">
        <f t="shared" si="144"/>
        <v/>
      </c>
      <c r="C4614" t="str">
        <f>IFERROR(VLOOKUP(B4614,チーム番号!E:F,2,0),"")</f>
        <v/>
      </c>
      <c r="D4614" t="str">
        <f>IFERROR(VLOOKUP(N4614,プログラム!B:C,2,0),"")</f>
        <v/>
      </c>
      <c r="E4614" t="str">
        <f>IFERROR(記録__2[[#This Row],[組]],"")</f>
        <v/>
      </c>
      <c r="F4614" t="str">
        <f>IFERROR(記録__2[[#This Row],[水路]],"")</f>
        <v/>
      </c>
      <c r="G4614" t="str">
        <f>IFERROR(VLOOKUP(D4614,プログラムデータ!A:N,12,0),"")</f>
        <v/>
      </c>
      <c r="H4614" t="str">
        <f>IFERROR(VLOOKUP(D4614,プログラムデータ!A:N,13,0),"")</f>
        <v/>
      </c>
      <c r="I4614" t="str">
        <f>IFERROR(VLOOKUP(D4614,プログラムデータ!A:N,11,0),"")</f>
        <v/>
      </c>
      <c r="J4614" t="str">
        <f>IFERROR(VLOOKUP(D4614,プログラムデータ!A:N,10,0),"")</f>
        <v/>
      </c>
      <c r="K4614" t="str">
        <f>IFERROR(VLOOKUP(D4614,プログラムデータ!A:N,14,0),"")</f>
        <v/>
      </c>
      <c r="L4614" t="str">
        <f t="shared" si="145"/>
        <v xml:space="preserve">    </v>
      </c>
      <c r="M4614" t="str">
        <f>IFERROR(VLOOKUP(J4614,色々!M:P,4,0),"")</f>
        <v/>
      </c>
      <c r="N4614" t="str">
        <f>IFERROR(記録__2[[#This Row],[競技番号]],"")</f>
        <v/>
      </c>
      <c r="O4614" t="str">
        <f>IFERROR(記録__2[[#This Row],[選手番号]],"")</f>
        <v/>
      </c>
    </row>
    <row r="4615" spans="1:15" x14ac:dyDescent="0.2">
      <c r="A4615" t="str">
        <f>IFERROR(VLOOKUP(N4615,プログラム!B:C,2,0),"")</f>
        <v/>
      </c>
      <c r="B4615" t="str">
        <f t="shared" si="144"/>
        <v/>
      </c>
      <c r="C4615" t="str">
        <f>IFERROR(VLOOKUP(B4615,チーム番号!E:F,2,0),"")</f>
        <v/>
      </c>
      <c r="D4615" t="str">
        <f>IFERROR(VLOOKUP(N4615,プログラム!B:C,2,0),"")</f>
        <v/>
      </c>
      <c r="E4615" t="str">
        <f>IFERROR(記録__2[[#This Row],[組]],"")</f>
        <v/>
      </c>
      <c r="F4615" t="str">
        <f>IFERROR(記録__2[[#This Row],[水路]],"")</f>
        <v/>
      </c>
      <c r="G4615" t="str">
        <f>IFERROR(VLOOKUP(D4615,プログラムデータ!A:N,12,0),"")</f>
        <v/>
      </c>
      <c r="H4615" t="str">
        <f>IFERROR(VLOOKUP(D4615,プログラムデータ!A:N,13,0),"")</f>
        <v/>
      </c>
      <c r="I4615" t="str">
        <f>IFERROR(VLOOKUP(D4615,プログラムデータ!A:N,11,0),"")</f>
        <v/>
      </c>
      <c r="J4615" t="str">
        <f>IFERROR(VLOOKUP(D4615,プログラムデータ!A:N,10,0),"")</f>
        <v/>
      </c>
      <c r="K4615" t="str">
        <f>IFERROR(VLOOKUP(D4615,プログラムデータ!A:N,14,0),"")</f>
        <v/>
      </c>
      <c r="L4615" t="str">
        <f t="shared" si="145"/>
        <v xml:space="preserve">    </v>
      </c>
      <c r="M4615" t="str">
        <f>IFERROR(VLOOKUP(J4615,色々!M:P,4,0),"")</f>
        <v/>
      </c>
      <c r="N4615" t="str">
        <f>IFERROR(記録__2[[#This Row],[競技番号]],"")</f>
        <v/>
      </c>
      <c r="O4615" t="str">
        <f>IFERROR(記録__2[[#This Row],[選手番号]],"")</f>
        <v/>
      </c>
    </row>
    <row r="4616" spans="1:15" x14ac:dyDescent="0.2">
      <c r="A4616" t="str">
        <f>IFERROR(VLOOKUP(N4616,プログラム!B:C,2,0),"")</f>
        <v/>
      </c>
      <c r="B4616" t="str">
        <f t="shared" si="144"/>
        <v/>
      </c>
      <c r="C4616" t="str">
        <f>IFERROR(VLOOKUP(B4616,チーム番号!E:F,2,0),"")</f>
        <v/>
      </c>
      <c r="D4616" t="str">
        <f>IFERROR(VLOOKUP(N4616,プログラム!B:C,2,0),"")</f>
        <v/>
      </c>
      <c r="E4616" t="str">
        <f>IFERROR(記録__2[[#This Row],[組]],"")</f>
        <v/>
      </c>
      <c r="F4616" t="str">
        <f>IFERROR(記録__2[[#This Row],[水路]],"")</f>
        <v/>
      </c>
      <c r="G4616" t="str">
        <f>IFERROR(VLOOKUP(D4616,プログラムデータ!A:N,12,0),"")</f>
        <v/>
      </c>
      <c r="H4616" t="str">
        <f>IFERROR(VLOOKUP(D4616,プログラムデータ!A:N,13,0),"")</f>
        <v/>
      </c>
      <c r="I4616" t="str">
        <f>IFERROR(VLOOKUP(D4616,プログラムデータ!A:N,11,0),"")</f>
        <v/>
      </c>
      <c r="J4616" t="str">
        <f>IFERROR(VLOOKUP(D4616,プログラムデータ!A:N,10,0),"")</f>
        <v/>
      </c>
      <c r="K4616" t="str">
        <f>IFERROR(VLOOKUP(D4616,プログラムデータ!A:N,14,0),"")</f>
        <v/>
      </c>
      <c r="L4616" t="str">
        <f t="shared" si="145"/>
        <v xml:space="preserve">    </v>
      </c>
      <c r="M4616" t="str">
        <f>IFERROR(VLOOKUP(J4616,色々!M:P,4,0),"")</f>
        <v/>
      </c>
      <c r="N4616" t="str">
        <f>IFERROR(記録__2[[#This Row],[競技番号]],"")</f>
        <v/>
      </c>
      <c r="O4616" t="str">
        <f>IFERROR(記録__2[[#This Row],[選手番号]],"")</f>
        <v/>
      </c>
    </row>
    <row r="4617" spans="1:15" x14ac:dyDescent="0.2">
      <c r="A4617" t="str">
        <f>IFERROR(VLOOKUP(N4617,プログラム!B:C,2,0),"")</f>
        <v/>
      </c>
      <c r="B4617" t="str">
        <f t="shared" si="144"/>
        <v/>
      </c>
      <c r="C4617" t="str">
        <f>IFERROR(VLOOKUP(B4617,チーム番号!E:F,2,0),"")</f>
        <v/>
      </c>
      <c r="D4617" t="str">
        <f>IFERROR(VLOOKUP(N4617,プログラム!B:C,2,0),"")</f>
        <v/>
      </c>
      <c r="E4617" t="str">
        <f>IFERROR(記録__2[[#This Row],[組]],"")</f>
        <v/>
      </c>
      <c r="F4617" t="str">
        <f>IFERROR(記録__2[[#This Row],[水路]],"")</f>
        <v/>
      </c>
      <c r="G4617" t="str">
        <f>IFERROR(VLOOKUP(D4617,プログラムデータ!A:N,12,0),"")</f>
        <v/>
      </c>
      <c r="H4617" t="str">
        <f>IFERROR(VLOOKUP(D4617,プログラムデータ!A:N,13,0),"")</f>
        <v/>
      </c>
      <c r="I4617" t="str">
        <f>IFERROR(VLOOKUP(D4617,プログラムデータ!A:N,11,0),"")</f>
        <v/>
      </c>
      <c r="J4617" t="str">
        <f>IFERROR(VLOOKUP(D4617,プログラムデータ!A:N,10,0),"")</f>
        <v/>
      </c>
      <c r="K4617" t="str">
        <f>IFERROR(VLOOKUP(D4617,プログラムデータ!A:N,14,0),"")</f>
        <v/>
      </c>
      <c r="L4617" t="str">
        <f t="shared" si="145"/>
        <v xml:space="preserve">    </v>
      </c>
      <c r="M4617" t="str">
        <f>IFERROR(VLOOKUP(J4617,色々!M:P,4,0),"")</f>
        <v/>
      </c>
      <c r="N4617" t="str">
        <f>IFERROR(記録__2[[#This Row],[競技番号]],"")</f>
        <v/>
      </c>
      <c r="O4617" t="str">
        <f>IFERROR(記録__2[[#This Row],[選手番号]],"")</f>
        <v/>
      </c>
    </row>
    <row r="4618" spans="1:15" x14ac:dyDescent="0.2">
      <c r="A4618" t="str">
        <f>IFERROR(VLOOKUP(N4618,プログラム!B:C,2,0),"")</f>
        <v/>
      </c>
      <c r="B4618" t="str">
        <f t="shared" si="144"/>
        <v/>
      </c>
      <c r="C4618" t="str">
        <f>IFERROR(VLOOKUP(B4618,チーム番号!E:F,2,0),"")</f>
        <v/>
      </c>
      <c r="D4618" t="str">
        <f>IFERROR(VLOOKUP(N4618,プログラム!B:C,2,0),"")</f>
        <v/>
      </c>
      <c r="E4618" t="str">
        <f>IFERROR(記録__2[[#This Row],[組]],"")</f>
        <v/>
      </c>
      <c r="F4618" t="str">
        <f>IFERROR(記録__2[[#This Row],[水路]],"")</f>
        <v/>
      </c>
      <c r="G4618" t="str">
        <f>IFERROR(VLOOKUP(D4618,プログラムデータ!A:N,12,0),"")</f>
        <v/>
      </c>
      <c r="H4618" t="str">
        <f>IFERROR(VLOOKUP(D4618,プログラムデータ!A:N,13,0),"")</f>
        <v/>
      </c>
      <c r="I4618" t="str">
        <f>IFERROR(VLOOKUP(D4618,プログラムデータ!A:N,11,0),"")</f>
        <v/>
      </c>
      <c r="J4618" t="str">
        <f>IFERROR(VLOOKUP(D4618,プログラムデータ!A:N,10,0),"")</f>
        <v/>
      </c>
      <c r="K4618" t="str">
        <f>IFERROR(VLOOKUP(D4618,プログラムデータ!A:N,14,0),"")</f>
        <v/>
      </c>
      <c r="L4618" t="str">
        <f t="shared" si="145"/>
        <v xml:space="preserve">    </v>
      </c>
      <c r="M4618" t="str">
        <f>IFERROR(VLOOKUP(J4618,色々!M:P,4,0),"")</f>
        <v/>
      </c>
      <c r="N4618" t="str">
        <f>IFERROR(記録__2[[#This Row],[競技番号]],"")</f>
        <v/>
      </c>
      <c r="O4618" t="str">
        <f>IFERROR(記録__2[[#This Row],[選手番号]],"")</f>
        <v/>
      </c>
    </row>
    <row r="4619" spans="1:15" x14ac:dyDescent="0.2">
      <c r="A4619" t="str">
        <f>IFERROR(VLOOKUP(N4619,プログラム!B:C,2,0),"")</f>
        <v/>
      </c>
      <c r="B4619" t="str">
        <f t="shared" si="144"/>
        <v/>
      </c>
      <c r="C4619" t="str">
        <f>IFERROR(VLOOKUP(B4619,チーム番号!E:F,2,0),"")</f>
        <v/>
      </c>
      <c r="D4619" t="str">
        <f>IFERROR(VLOOKUP(N4619,プログラム!B:C,2,0),"")</f>
        <v/>
      </c>
      <c r="E4619" t="str">
        <f>IFERROR(記録__2[[#This Row],[組]],"")</f>
        <v/>
      </c>
      <c r="F4619" t="str">
        <f>IFERROR(記録__2[[#This Row],[水路]],"")</f>
        <v/>
      </c>
      <c r="G4619" t="str">
        <f>IFERROR(VLOOKUP(D4619,プログラムデータ!A:N,12,0),"")</f>
        <v/>
      </c>
      <c r="H4619" t="str">
        <f>IFERROR(VLOOKUP(D4619,プログラムデータ!A:N,13,0),"")</f>
        <v/>
      </c>
      <c r="I4619" t="str">
        <f>IFERROR(VLOOKUP(D4619,プログラムデータ!A:N,11,0),"")</f>
        <v/>
      </c>
      <c r="J4619" t="str">
        <f>IFERROR(VLOOKUP(D4619,プログラムデータ!A:N,10,0),"")</f>
        <v/>
      </c>
      <c r="K4619" t="str">
        <f>IFERROR(VLOOKUP(D4619,プログラムデータ!A:N,14,0),"")</f>
        <v/>
      </c>
      <c r="L4619" t="str">
        <f t="shared" si="145"/>
        <v xml:space="preserve">    </v>
      </c>
      <c r="M4619" t="str">
        <f>IFERROR(VLOOKUP(J4619,色々!M:P,4,0),"")</f>
        <v/>
      </c>
      <c r="N4619" t="str">
        <f>IFERROR(記録__2[[#This Row],[競技番号]],"")</f>
        <v/>
      </c>
      <c r="O4619" t="str">
        <f>IFERROR(記録__2[[#This Row],[選手番号]],"")</f>
        <v/>
      </c>
    </row>
    <row r="4620" spans="1:15" x14ac:dyDescent="0.2">
      <c r="A4620" t="str">
        <f>IFERROR(VLOOKUP(N4620,プログラム!B:C,2,0),"")</f>
        <v/>
      </c>
      <c r="B4620" t="str">
        <f t="shared" si="144"/>
        <v/>
      </c>
      <c r="C4620" t="str">
        <f>IFERROR(VLOOKUP(B4620,チーム番号!E:F,2,0),"")</f>
        <v/>
      </c>
      <c r="D4620" t="str">
        <f>IFERROR(VLOOKUP(N4620,プログラム!B:C,2,0),"")</f>
        <v/>
      </c>
      <c r="E4620" t="str">
        <f>IFERROR(記録__2[[#This Row],[組]],"")</f>
        <v/>
      </c>
      <c r="F4620" t="str">
        <f>IFERROR(記録__2[[#This Row],[水路]],"")</f>
        <v/>
      </c>
      <c r="G4620" t="str">
        <f>IFERROR(VLOOKUP(D4620,プログラムデータ!A:N,12,0),"")</f>
        <v/>
      </c>
      <c r="H4620" t="str">
        <f>IFERROR(VLOOKUP(D4620,プログラムデータ!A:N,13,0),"")</f>
        <v/>
      </c>
      <c r="I4620" t="str">
        <f>IFERROR(VLOOKUP(D4620,プログラムデータ!A:N,11,0),"")</f>
        <v/>
      </c>
      <c r="J4620" t="str">
        <f>IFERROR(VLOOKUP(D4620,プログラムデータ!A:N,10,0),"")</f>
        <v/>
      </c>
      <c r="K4620" t="str">
        <f>IFERROR(VLOOKUP(D4620,プログラムデータ!A:N,14,0),"")</f>
        <v/>
      </c>
      <c r="L4620" t="str">
        <f t="shared" si="145"/>
        <v xml:space="preserve">    </v>
      </c>
      <c r="M4620" t="str">
        <f>IFERROR(VLOOKUP(J4620,色々!M:P,4,0),"")</f>
        <v/>
      </c>
      <c r="N4620" t="str">
        <f>IFERROR(記録__2[[#This Row],[競技番号]],"")</f>
        <v/>
      </c>
      <c r="O4620" t="str">
        <f>IFERROR(記録__2[[#This Row],[選手番号]],"")</f>
        <v/>
      </c>
    </row>
    <row r="4621" spans="1:15" x14ac:dyDescent="0.2">
      <c r="A4621" t="str">
        <f>IFERROR(VLOOKUP(N4621,プログラム!B:C,2,0),"")</f>
        <v/>
      </c>
      <c r="B4621" t="str">
        <f t="shared" si="144"/>
        <v/>
      </c>
      <c r="C4621" t="str">
        <f>IFERROR(VLOOKUP(B4621,チーム番号!E:F,2,0),"")</f>
        <v/>
      </c>
      <c r="D4621" t="str">
        <f>IFERROR(VLOOKUP(N4621,プログラム!B:C,2,0),"")</f>
        <v/>
      </c>
      <c r="E4621" t="str">
        <f>IFERROR(記録__2[[#This Row],[組]],"")</f>
        <v/>
      </c>
      <c r="F4621" t="str">
        <f>IFERROR(記録__2[[#This Row],[水路]],"")</f>
        <v/>
      </c>
      <c r="G4621" t="str">
        <f>IFERROR(VLOOKUP(D4621,プログラムデータ!A:N,12,0),"")</f>
        <v/>
      </c>
      <c r="H4621" t="str">
        <f>IFERROR(VLOOKUP(D4621,プログラムデータ!A:N,13,0),"")</f>
        <v/>
      </c>
      <c r="I4621" t="str">
        <f>IFERROR(VLOOKUP(D4621,プログラムデータ!A:N,11,0),"")</f>
        <v/>
      </c>
      <c r="J4621" t="str">
        <f>IFERROR(VLOOKUP(D4621,プログラムデータ!A:N,10,0),"")</f>
        <v/>
      </c>
      <c r="K4621" t="str">
        <f>IFERROR(VLOOKUP(D4621,プログラムデータ!A:N,14,0),"")</f>
        <v/>
      </c>
      <c r="L4621" t="str">
        <f t="shared" si="145"/>
        <v xml:space="preserve">    </v>
      </c>
      <c r="M4621" t="str">
        <f>IFERROR(VLOOKUP(J4621,色々!M:P,4,0),"")</f>
        <v/>
      </c>
      <c r="N4621" t="str">
        <f>IFERROR(記録__2[[#This Row],[競技番号]],"")</f>
        <v/>
      </c>
      <c r="O4621" t="str">
        <f>IFERROR(記録__2[[#This Row],[選手番号]],"")</f>
        <v/>
      </c>
    </row>
    <row r="4622" spans="1:15" x14ac:dyDescent="0.2">
      <c r="A4622" t="str">
        <f>IFERROR(VLOOKUP(N4622,プログラム!B:C,2,0),"")</f>
        <v/>
      </c>
      <c r="B4622" t="str">
        <f t="shared" si="144"/>
        <v/>
      </c>
      <c r="C4622" t="str">
        <f>IFERROR(VLOOKUP(B4622,チーム番号!E:F,2,0),"")</f>
        <v/>
      </c>
      <c r="D4622" t="str">
        <f>IFERROR(VLOOKUP(N4622,プログラム!B:C,2,0),"")</f>
        <v/>
      </c>
      <c r="E4622" t="str">
        <f>IFERROR(記録__2[[#This Row],[組]],"")</f>
        <v/>
      </c>
      <c r="F4622" t="str">
        <f>IFERROR(記録__2[[#This Row],[水路]],"")</f>
        <v/>
      </c>
      <c r="G4622" t="str">
        <f>IFERROR(VLOOKUP(D4622,プログラムデータ!A:N,12,0),"")</f>
        <v/>
      </c>
      <c r="H4622" t="str">
        <f>IFERROR(VLOOKUP(D4622,プログラムデータ!A:N,13,0),"")</f>
        <v/>
      </c>
      <c r="I4622" t="str">
        <f>IFERROR(VLOOKUP(D4622,プログラムデータ!A:N,11,0),"")</f>
        <v/>
      </c>
      <c r="J4622" t="str">
        <f>IFERROR(VLOOKUP(D4622,プログラムデータ!A:N,10,0),"")</f>
        <v/>
      </c>
      <c r="K4622" t="str">
        <f>IFERROR(VLOOKUP(D4622,プログラムデータ!A:N,14,0),"")</f>
        <v/>
      </c>
      <c r="L4622" t="str">
        <f t="shared" si="145"/>
        <v xml:space="preserve">    </v>
      </c>
      <c r="M4622" t="str">
        <f>IFERROR(VLOOKUP(J4622,色々!M:P,4,0),"")</f>
        <v/>
      </c>
      <c r="N4622" t="str">
        <f>IFERROR(記録__2[[#This Row],[競技番号]],"")</f>
        <v/>
      </c>
      <c r="O4622" t="str">
        <f>IFERROR(記録__2[[#This Row],[選手番号]],"")</f>
        <v/>
      </c>
    </row>
    <row r="4623" spans="1:15" x14ac:dyDescent="0.2">
      <c r="A4623" t="str">
        <f>IFERROR(VLOOKUP(N4623,プログラム!B:C,2,0),"")</f>
        <v/>
      </c>
      <c r="B4623" t="str">
        <f t="shared" si="144"/>
        <v/>
      </c>
      <c r="C4623" t="str">
        <f>IFERROR(VLOOKUP(B4623,チーム番号!E:F,2,0),"")</f>
        <v/>
      </c>
      <c r="D4623" t="str">
        <f>IFERROR(VLOOKUP(N4623,プログラム!B:C,2,0),"")</f>
        <v/>
      </c>
      <c r="E4623" t="str">
        <f>IFERROR(記録__2[[#This Row],[組]],"")</f>
        <v/>
      </c>
      <c r="F4623" t="str">
        <f>IFERROR(記録__2[[#This Row],[水路]],"")</f>
        <v/>
      </c>
      <c r="G4623" t="str">
        <f>IFERROR(VLOOKUP(D4623,プログラムデータ!A:N,12,0),"")</f>
        <v/>
      </c>
      <c r="H4623" t="str">
        <f>IFERROR(VLOOKUP(D4623,プログラムデータ!A:N,13,0),"")</f>
        <v/>
      </c>
      <c r="I4623" t="str">
        <f>IFERROR(VLOOKUP(D4623,プログラムデータ!A:N,11,0),"")</f>
        <v/>
      </c>
      <c r="J4623" t="str">
        <f>IFERROR(VLOOKUP(D4623,プログラムデータ!A:N,10,0),"")</f>
        <v/>
      </c>
      <c r="K4623" t="str">
        <f>IFERROR(VLOOKUP(D4623,プログラムデータ!A:N,14,0),"")</f>
        <v/>
      </c>
      <c r="L4623" t="str">
        <f t="shared" si="145"/>
        <v xml:space="preserve">    </v>
      </c>
      <c r="M4623" t="str">
        <f>IFERROR(VLOOKUP(J4623,色々!M:P,4,0),"")</f>
        <v/>
      </c>
      <c r="N4623" t="str">
        <f>IFERROR(記録__2[[#This Row],[競技番号]],"")</f>
        <v/>
      </c>
      <c r="O4623" t="str">
        <f>IFERROR(記録__2[[#This Row],[選手番号]],"")</f>
        <v/>
      </c>
    </row>
    <row r="4624" spans="1:15" x14ac:dyDescent="0.2">
      <c r="A4624" t="str">
        <f>IFERROR(VLOOKUP(N4624,プログラム!B:C,2,0),"")</f>
        <v/>
      </c>
      <c r="B4624" t="str">
        <f t="shared" si="144"/>
        <v/>
      </c>
      <c r="C4624" t="str">
        <f>IFERROR(VLOOKUP(B4624,チーム番号!E:F,2,0),"")</f>
        <v/>
      </c>
      <c r="D4624" t="str">
        <f>IFERROR(VLOOKUP(N4624,プログラム!B:C,2,0),"")</f>
        <v/>
      </c>
      <c r="E4624" t="str">
        <f>IFERROR(記録__2[[#This Row],[組]],"")</f>
        <v/>
      </c>
      <c r="F4624" t="str">
        <f>IFERROR(記録__2[[#This Row],[水路]],"")</f>
        <v/>
      </c>
      <c r="G4624" t="str">
        <f>IFERROR(VLOOKUP(D4624,プログラムデータ!A:N,12,0),"")</f>
        <v/>
      </c>
      <c r="H4624" t="str">
        <f>IFERROR(VLOOKUP(D4624,プログラムデータ!A:N,13,0),"")</f>
        <v/>
      </c>
      <c r="I4624" t="str">
        <f>IFERROR(VLOOKUP(D4624,プログラムデータ!A:N,11,0),"")</f>
        <v/>
      </c>
      <c r="J4624" t="str">
        <f>IFERROR(VLOOKUP(D4624,プログラムデータ!A:N,10,0),"")</f>
        <v/>
      </c>
      <c r="K4624" t="str">
        <f>IFERROR(VLOOKUP(D4624,プログラムデータ!A:N,14,0),"")</f>
        <v/>
      </c>
      <c r="L4624" t="str">
        <f t="shared" si="145"/>
        <v xml:space="preserve">    </v>
      </c>
      <c r="M4624" t="str">
        <f>IFERROR(VLOOKUP(J4624,色々!M:P,4,0),"")</f>
        <v/>
      </c>
      <c r="N4624" t="str">
        <f>IFERROR(記録__2[[#This Row],[競技番号]],"")</f>
        <v/>
      </c>
      <c r="O4624" t="str">
        <f>IFERROR(記録__2[[#This Row],[選手番号]],"")</f>
        <v/>
      </c>
    </row>
    <row r="4625" spans="1:15" x14ac:dyDescent="0.2">
      <c r="A4625" t="str">
        <f>IFERROR(VLOOKUP(N4625,プログラム!B:C,2,0),"")</f>
        <v/>
      </c>
      <c r="B4625" t="str">
        <f t="shared" si="144"/>
        <v/>
      </c>
      <c r="C4625" t="str">
        <f>IFERROR(VLOOKUP(B4625,チーム番号!E:F,2,0),"")</f>
        <v/>
      </c>
      <c r="D4625" t="str">
        <f>IFERROR(VLOOKUP(N4625,プログラム!B:C,2,0),"")</f>
        <v/>
      </c>
      <c r="E4625" t="str">
        <f>IFERROR(記録__2[[#This Row],[組]],"")</f>
        <v/>
      </c>
      <c r="F4625" t="str">
        <f>IFERROR(記録__2[[#This Row],[水路]],"")</f>
        <v/>
      </c>
      <c r="G4625" t="str">
        <f>IFERROR(VLOOKUP(D4625,プログラムデータ!A:N,12,0),"")</f>
        <v/>
      </c>
      <c r="H4625" t="str">
        <f>IFERROR(VLOOKUP(D4625,プログラムデータ!A:N,13,0),"")</f>
        <v/>
      </c>
      <c r="I4625" t="str">
        <f>IFERROR(VLOOKUP(D4625,プログラムデータ!A:N,11,0),"")</f>
        <v/>
      </c>
      <c r="J4625" t="str">
        <f>IFERROR(VLOOKUP(D4625,プログラムデータ!A:N,10,0),"")</f>
        <v/>
      </c>
      <c r="K4625" t="str">
        <f>IFERROR(VLOOKUP(D4625,プログラムデータ!A:N,14,0),"")</f>
        <v/>
      </c>
      <c r="L4625" t="str">
        <f t="shared" si="145"/>
        <v xml:space="preserve">    </v>
      </c>
      <c r="M4625" t="str">
        <f>IFERROR(VLOOKUP(J4625,色々!M:P,4,0),"")</f>
        <v/>
      </c>
      <c r="N4625" t="str">
        <f>IFERROR(記録__2[[#This Row],[競技番号]],"")</f>
        <v/>
      </c>
      <c r="O4625" t="str">
        <f>IFERROR(記録__2[[#This Row],[選手番号]],"")</f>
        <v/>
      </c>
    </row>
    <row r="4626" spans="1:15" x14ac:dyDescent="0.2">
      <c r="A4626" t="str">
        <f>IFERROR(VLOOKUP(N4626,プログラム!B:C,2,0),"")</f>
        <v/>
      </c>
      <c r="B4626" t="str">
        <f t="shared" si="144"/>
        <v/>
      </c>
      <c r="C4626" t="str">
        <f>IFERROR(VLOOKUP(B4626,チーム番号!E:F,2,0),"")</f>
        <v/>
      </c>
      <c r="D4626" t="str">
        <f>IFERROR(VLOOKUP(N4626,プログラム!B:C,2,0),"")</f>
        <v/>
      </c>
      <c r="E4626" t="str">
        <f>IFERROR(記録__2[[#This Row],[組]],"")</f>
        <v/>
      </c>
      <c r="F4626" t="str">
        <f>IFERROR(記録__2[[#This Row],[水路]],"")</f>
        <v/>
      </c>
      <c r="G4626" t="str">
        <f>IFERROR(VLOOKUP(D4626,プログラムデータ!A:N,12,0),"")</f>
        <v/>
      </c>
      <c r="H4626" t="str">
        <f>IFERROR(VLOOKUP(D4626,プログラムデータ!A:N,13,0),"")</f>
        <v/>
      </c>
      <c r="I4626" t="str">
        <f>IFERROR(VLOOKUP(D4626,プログラムデータ!A:N,11,0),"")</f>
        <v/>
      </c>
      <c r="J4626" t="str">
        <f>IFERROR(VLOOKUP(D4626,プログラムデータ!A:N,10,0),"")</f>
        <v/>
      </c>
      <c r="K4626" t="str">
        <f>IFERROR(VLOOKUP(D4626,プログラムデータ!A:N,14,0),"")</f>
        <v/>
      </c>
      <c r="L4626" t="str">
        <f t="shared" si="145"/>
        <v xml:space="preserve">    </v>
      </c>
      <c r="M4626" t="str">
        <f>IFERROR(VLOOKUP(J4626,色々!M:P,4,0),"")</f>
        <v/>
      </c>
      <c r="N4626" t="str">
        <f>IFERROR(記録__2[[#This Row],[競技番号]],"")</f>
        <v/>
      </c>
      <c r="O4626" t="str">
        <f>IFERROR(記録__2[[#This Row],[選手番号]],"")</f>
        <v/>
      </c>
    </row>
    <row r="4627" spans="1:15" x14ac:dyDescent="0.2">
      <c r="A4627" t="str">
        <f>IFERROR(VLOOKUP(N4627,プログラム!B:C,2,0),"")</f>
        <v/>
      </c>
      <c r="B4627" t="str">
        <f t="shared" si="144"/>
        <v/>
      </c>
      <c r="C4627" t="str">
        <f>IFERROR(VLOOKUP(B4627,チーム番号!E:F,2,0),"")</f>
        <v/>
      </c>
      <c r="D4627" t="str">
        <f>IFERROR(VLOOKUP(N4627,プログラム!B:C,2,0),"")</f>
        <v/>
      </c>
      <c r="E4627" t="str">
        <f>IFERROR(記録__2[[#This Row],[組]],"")</f>
        <v/>
      </c>
      <c r="F4627" t="str">
        <f>IFERROR(記録__2[[#This Row],[水路]],"")</f>
        <v/>
      </c>
      <c r="G4627" t="str">
        <f>IFERROR(VLOOKUP(D4627,プログラムデータ!A:N,12,0),"")</f>
        <v/>
      </c>
      <c r="H4627" t="str">
        <f>IFERROR(VLOOKUP(D4627,プログラムデータ!A:N,13,0),"")</f>
        <v/>
      </c>
      <c r="I4627" t="str">
        <f>IFERROR(VLOOKUP(D4627,プログラムデータ!A:N,11,0),"")</f>
        <v/>
      </c>
      <c r="J4627" t="str">
        <f>IFERROR(VLOOKUP(D4627,プログラムデータ!A:N,10,0),"")</f>
        <v/>
      </c>
      <c r="K4627" t="str">
        <f>IFERROR(VLOOKUP(D4627,プログラムデータ!A:N,14,0),"")</f>
        <v/>
      </c>
      <c r="L4627" t="str">
        <f t="shared" si="145"/>
        <v xml:space="preserve">    </v>
      </c>
      <c r="M4627" t="str">
        <f>IFERROR(VLOOKUP(J4627,色々!M:P,4,0),"")</f>
        <v/>
      </c>
      <c r="N4627" t="str">
        <f>IFERROR(記録__2[[#This Row],[競技番号]],"")</f>
        <v/>
      </c>
      <c r="O4627" t="str">
        <f>IFERROR(記録__2[[#This Row],[選手番号]],"")</f>
        <v/>
      </c>
    </row>
    <row r="4628" spans="1:15" x14ac:dyDescent="0.2">
      <c r="A4628" t="str">
        <f>IFERROR(VLOOKUP(N4628,プログラム!B:C,2,0),"")</f>
        <v/>
      </c>
      <c r="B4628" t="str">
        <f t="shared" si="144"/>
        <v/>
      </c>
      <c r="C4628" t="str">
        <f>IFERROR(VLOOKUP(B4628,チーム番号!E:F,2,0),"")</f>
        <v/>
      </c>
      <c r="D4628" t="str">
        <f>IFERROR(VLOOKUP(N4628,プログラム!B:C,2,0),"")</f>
        <v/>
      </c>
      <c r="E4628" t="str">
        <f>IFERROR(記録__2[[#This Row],[組]],"")</f>
        <v/>
      </c>
      <c r="F4628" t="str">
        <f>IFERROR(記録__2[[#This Row],[水路]],"")</f>
        <v/>
      </c>
      <c r="G4628" t="str">
        <f>IFERROR(VLOOKUP(D4628,プログラムデータ!A:N,12,0),"")</f>
        <v/>
      </c>
      <c r="H4628" t="str">
        <f>IFERROR(VLOOKUP(D4628,プログラムデータ!A:N,13,0),"")</f>
        <v/>
      </c>
      <c r="I4628" t="str">
        <f>IFERROR(VLOOKUP(D4628,プログラムデータ!A:N,11,0),"")</f>
        <v/>
      </c>
      <c r="J4628" t="str">
        <f>IFERROR(VLOOKUP(D4628,プログラムデータ!A:N,10,0),"")</f>
        <v/>
      </c>
      <c r="K4628" t="str">
        <f>IFERROR(VLOOKUP(D4628,プログラムデータ!A:N,14,0),"")</f>
        <v/>
      </c>
      <c r="L4628" t="str">
        <f t="shared" si="145"/>
        <v xml:space="preserve">    </v>
      </c>
      <c r="M4628" t="str">
        <f>IFERROR(VLOOKUP(J4628,色々!M:P,4,0),"")</f>
        <v/>
      </c>
      <c r="N4628" t="str">
        <f>IFERROR(記録__2[[#This Row],[競技番号]],"")</f>
        <v/>
      </c>
      <c r="O4628" t="str">
        <f>IFERROR(記録__2[[#This Row],[選手番号]],"")</f>
        <v/>
      </c>
    </row>
    <row r="4629" spans="1:15" x14ac:dyDescent="0.2">
      <c r="A4629" t="str">
        <f>IFERROR(VLOOKUP(N4629,プログラム!B:C,2,0),"")</f>
        <v/>
      </c>
      <c r="B4629" t="str">
        <f t="shared" si="144"/>
        <v/>
      </c>
      <c r="C4629" t="str">
        <f>IFERROR(VLOOKUP(B4629,チーム番号!E:F,2,0),"")</f>
        <v/>
      </c>
      <c r="D4629" t="str">
        <f>IFERROR(VLOOKUP(N4629,プログラム!B:C,2,0),"")</f>
        <v/>
      </c>
      <c r="E4629" t="str">
        <f>IFERROR(記録__2[[#This Row],[組]],"")</f>
        <v/>
      </c>
      <c r="F4629" t="str">
        <f>IFERROR(記録__2[[#This Row],[水路]],"")</f>
        <v/>
      </c>
      <c r="G4629" t="str">
        <f>IFERROR(VLOOKUP(D4629,プログラムデータ!A:N,12,0),"")</f>
        <v/>
      </c>
      <c r="H4629" t="str">
        <f>IFERROR(VLOOKUP(D4629,プログラムデータ!A:N,13,0),"")</f>
        <v/>
      </c>
      <c r="I4629" t="str">
        <f>IFERROR(VLOOKUP(D4629,プログラムデータ!A:N,11,0),"")</f>
        <v/>
      </c>
      <c r="J4629" t="str">
        <f>IFERROR(VLOOKUP(D4629,プログラムデータ!A:N,10,0),"")</f>
        <v/>
      </c>
      <c r="K4629" t="str">
        <f>IFERROR(VLOOKUP(D4629,プログラムデータ!A:N,14,0),"")</f>
        <v/>
      </c>
      <c r="L4629" t="str">
        <f t="shared" si="145"/>
        <v xml:space="preserve">    </v>
      </c>
      <c r="M4629" t="str">
        <f>IFERROR(VLOOKUP(J4629,色々!M:P,4,0),"")</f>
        <v/>
      </c>
      <c r="N4629" t="str">
        <f>IFERROR(記録__2[[#This Row],[競技番号]],"")</f>
        <v/>
      </c>
      <c r="O4629" t="str">
        <f>IFERROR(記録__2[[#This Row],[選手番号]],"")</f>
        <v/>
      </c>
    </row>
    <row r="4630" spans="1:15" x14ac:dyDescent="0.2">
      <c r="A4630" t="str">
        <f>IFERROR(VLOOKUP(N4630,プログラム!B:C,2,0),"")</f>
        <v/>
      </c>
      <c r="B4630" t="str">
        <f t="shared" si="144"/>
        <v/>
      </c>
      <c r="C4630" t="str">
        <f>IFERROR(VLOOKUP(B4630,チーム番号!E:F,2,0),"")</f>
        <v/>
      </c>
      <c r="D4630" t="str">
        <f>IFERROR(VLOOKUP(N4630,プログラム!B:C,2,0),"")</f>
        <v/>
      </c>
      <c r="E4630" t="str">
        <f>IFERROR(記録__2[[#This Row],[組]],"")</f>
        <v/>
      </c>
      <c r="F4630" t="str">
        <f>IFERROR(記録__2[[#This Row],[水路]],"")</f>
        <v/>
      </c>
      <c r="G4630" t="str">
        <f>IFERROR(VLOOKUP(D4630,プログラムデータ!A:N,12,0),"")</f>
        <v/>
      </c>
      <c r="H4630" t="str">
        <f>IFERROR(VLOOKUP(D4630,プログラムデータ!A:N,13,0),"")</f>
        <v/>
      </c>
      <c r="I4630" t="str">
        <f>IFERROR(VLOOKUP(D4630,プログラムデータ!A:N,11,0),"")</f>
        <v/>
      </c>
      <c r="J4630" t="str">
        <f>IFERROR(VLOOKUP(D4630,プログラムデータ!A:N,10,0),"")</f>
        <v/>
      </c>
      <c r="K4630" t="str">
        <f>IFERROR(VLOOKUP(D4630,プログラムデータ!A:N,14,0),"")</f>
        <v/>
      </c>
      <c r="L4630" t="str">
        <f t="shared" si="145"/>
        <v xml:space="preserve">    </v>
      </c>
      <c r="M4630" t="str">
        <f>IFERROR(VLOOKUP(J4630,色々!M:P,4,0),"")</f>
        <v/>
      </c>
      <c r="N4630" t="str">
        <f>IFERROR(記録__2[[#This Row],[競技番号]],"")</f>
        <v/>
      </c>
      <c r="O4630" t="str">
        <f>IFERROR(記録__2[[#This Row],[選手番号]],"")</f>
        <v/>
      </c>
    </row>
    <row r="4631" spans="1:15" x14ac:dyDescent="0.2">
      <c r="A4631" t="str">
        <f>IFERROR(VLOOKUP(N4631,プログラム!B:C,2,0),"")</f>
        <v/>
      </c>
      <c r="B4631" t="str">
        <f t="shared" si="144"/>
        <v/>
      </c>
      <c r="C4631" t="str">
        <f>IFERROR(VLOOKUP(B4631,チーム番号!E:F,2,0),"")</f>
        <v/>
      </c>
      <c r="D4631" t="str">
        <f>IFERROR(VLOOKUP(N4631,プログラム!B:C,2,0),"")</f>
        <v/>
      </c>
      <c r="E4631" t="str">
        <f>IFERROR(記録__2[[#This Row],[組]],"")</f>
        <v/>
      </c>
      <c r="F4631" t="str">
        <f>IFERROR(記録__2[[#This Row],[水路]],"")</f>
        <v/>
      </c>
      <c r="G4631" t="str">
        <f>IFERROR(VLOOKUP(D4631,プログラムデータ!A:N,12,0),"")</f>
        <v/>
      </c>
      <c r="H4631" t="str">
        <f>IFERROR(VLOOKUP(D4631,プログラムデータ!A:N,13,0),"")</f>
        <v/>
      </c>
      <c r="I4631" t="str">
        <f>IFERROR(VLOOKUP(D4631,プログラムデータ!A:N,11,0),"")</f>
        <v/>
      </c>
      <c r="J4631" t="str">
        <f>IFERROR(VLOOKUP(D4631,プログラムデータ!A:N,10,0),"")</f>
        <v/>
      </c>
      <c r="K4631" t="str">
        <f>IFERROR(VLOOKUP(D4631,プログラムデータ!A:N,14,0),"")</f>
        <v/>
      </c>
      <c r="L4631" t="str">
        <f t="shared" si="145"/>
        <v xml:space="preserve">    </v>
      </c>
      <c r="M4631" t="str">
        <f>IFERROR(VLOOKUP(J4631,色々!M:P,4,0),"")</f>
        <v/>
      </c>
      <c r="N4631" t="str">
        <f>IFERROR(記録__2[[#This Row],[競技番号]],"")</f>
        <v/>
      </c>
      <c r="O4631" t="str">
        <f>IFERROR(記録__2[[#This Row],[選手番号]],"")</f>
        <v/>
      </c>
    </row>
    <row r="4632" spans="1:15" x14ac:dyDescent="0.2">
      <c r="A4632" t="str">
        <f>IFERROR(VLOOKUP(N4632,プログラム!B:C,2,0),"")</f>
        <v/>
      </c>
      <c r="B4632" t="str">
        <f t="shared" si="144"/>
        <v/>
      </c>
      <c r="C4632" t="str">
        <f>IFERROR(VLOOKUP(B4632,チーム番号!E:F,2,0),"")</f>
        <v/>
      </c>
      <c r="D4632" t="str">
        <f>IFERROR(VLOOKUP(N4632,プログラム!B:C,2,0),"")</f>
        <v/>
      </c>
      <c r="E4632" t="str">
        <f>IFERROR(記録__2[[#This Row],[組]],"")</f>
        <v/>
      </c>
      <c r="F4632" t="str">
        <f>IFERROR(記録__2[[#This Row],[水路]],"")</f>
        <v/>
      </c>
      <c r="G4632" t="str">
        <f>IFERROR(VLOOKUP(D4632,プログラムデータ!A:N,12,0),"")</f>
        <v/>
      </c>
      <c r="H4632" t="str">
        <f>IFERROR(VLOOKUP(D4632,プログラムデータ!A:N,13,0),"")</f>
        <v/>
      </c>
      <c r="I4632" t="str">
        <f>IFERROR(VLOOKUP(D4632,プログラムデータ!A:N,11,0),"")</f>
        <v/>
      </c>
      <c r="J4632" t="str">
        <f>IFERROR(VLOOKUP(D4632,プログラムデータ!A:N,10,0),"")</f>
        <v/>
      </c>
      <c r="K4632" t="str">
        <f>IFERROR(VLOOKUP(D4632,プログラムデータ!A:N,14,0),"")</f>
        <v/>
      </c>
      <c r="L4632" t="str">
        <f t="shared" si="145"/>
        <v xml:space="preserve">    </v>
      </c>
      <c r="M4632" t="str">
        <f>IFERROR(VLOOKUP(J4632,色々!M:P,4,0),"")</f>
        <v/>
      </c>
      <c r="N4632" t="str">
        <f>IFERROR(記録__2[[#This Row],[競技番号]],"")</f>
        <v/>
      </c>
      <c r="O4632" t="str">
        <f>IFERROR(記録__2[[#This Row],[選手番号]],"")</f>
        <v/>
      </c>
    </row>
    <row r="4633" spans="1:15" x14ac:dyDescent="0.2">
      <c r="A4633" t="str">
        <f>IFERROR(VLOOKUP(N4633,プログラム!B:C,2,0),"")</f>
        <v/>
      </c>
      <c r="B4633" t="str">
        <f t="shared" si="144"/>
        <v/>
      </c>
      <c r="C4633" t="str">
        <f>IFERROR(VLOOKUP(B4633,チーム番号!E:F,2,0),"")</f>
        <v/>
      </c>
      <c r="D4633" t="str">
        <f>IFERROR(VLOOKUP(N4633,プログラム!B:C,2,0),"")</f>
        <v/>
      </c>
      <c r="E4633" t="str">
        <f>IFERROR(記録__2[[#This Row],[組]],"")</f>
        <v/>
      </c>
      <c r="F4633" t="str">
        <f>IFERROR(記録__2[[#This Row],[水路]],"")</f>
        <v/>
      </c>
      <c r="G4633" t="str">
        <f>IFERROR(VLOOKUP(D4633,プログラムデータ!A:N,12,0),"")</f>
        <v/>
      </c>
      <c r="H4633" t="str">
        <f>IFERROR(VLOOKUP(D4633,プログラムデータ!A:N,13,0),"")</f>
        <v/>
      </c>
      <c r="I4633" t="str">
        <f>IFERROR(VLOOKUP(D4633,プログラムデータ!A:N,11,0),"")</f>
        <v/>
      </c>
      <c r="J4633" t="str">
        <f>IFERROR(VLOOKUP(D4633,プログラムデータ!A:N,10,0),"")</f>
        <v/>
      </c>
      <c r="K4633" t="str">
        <f>IFERROR(VLOOKUP(D4633,プログラムデータ!A:N,14,0),"")</f>
        <v/>
      </c>
      <c r="L4633" t="str">
        <f t="shared" si="145"/>
        <v xml:space="preserve">    </v>
      </c>
      <c r="M4633" t="str">
        <f>IFERROR(VLOOKUP(J4633,色々!M:P,4,0),"")</f>
        <v/>
      </c>
      <c r="N4633" t="str">
        <f>IFERROR(記録__2[[#This Row],[競技番号]],"")</f>
        <v/>
      </c>
      <c r="O4633" t="str">
        <f>IFERROR(記録__2[[#This Row],[選手番号]],"")</f>
        <v/>
      </c>
    </row>
    <row r="4634" spans="1:15" x14ac:dyDescent="0.2">
      <c r="A4634" t="str">
        <f>IFERROR(VLOOKUP(N4634,プログラム!B:C,2,0),"")</f>
        <v/>
      </c>
      <c r="B4634" t="str">
        <f t="shared" si="144"/>
        <v/>
      </c>
      <c r="C4634" t="str">
        <f>IFERROR(VLOOKUP(B4634,チーム番号!E:F,2,0),"")</f>
        <v/>
      </c>
      <c r="D4634" t="str">
        <f>IFERROR(VLOOKUP(N4634,プログラム!B:C,2,0),"")</f>
        <v/>
      </c>
      <c r="E4634" t="str">
        <f>IFERROR(記録__2[[#This Row],[組]],"")</f>
        <v/>
      </c>
      <c r="F4634" t="str">
        <f>IFERROR(記録__2[[#This Row],[水路]],"")</f>
        <v/>
      </c>
      <c r="G4634" t="str">
        <f>IFERROR(VLOOKUP(D4634,プログラムデータ!A:N,12,0),"")</f>
        <v/>
      </c>
      <c r="H4634" t="str">
        <f>IFERROR(VLOOKUP(D4634,プログラムデータ!A:N,13,0),"")</f>
        <v/>
      </c>
      <c r="I4634" t="str">
        <f>IFERROR(VLOOKUP(D4634,プログラムデータ!A:N,11,0),"")</f>
        <v/>
      </c>
      <c r="J4634" t="str">
        <f>IFERROR(VLOOKUP(D4634,プログラムデータ!A:N,10,0),"")</f>
        <v/>
      </c>
      <c r="K4634" t="str">
        <f>IFERROR(VLOOKUP(D4634,プログラムデータ!A:N,14,0),"")</f>
        <v/>
      </c>
      <c r="L4634" t="str">
        <f t="shared" si="145"/>
        <v xml:space="preserve">    </v>
      </c>
      <c r="M4634" t="str">
        <f>IFERROR(VLOOKUP(J4634,色々!M:P,4,0),"")</f>
        <v/>
      </c>
      <c r="N4634" t="str">
        <f>IFERROR(記録__2[[#This Row],[競技番号]],"")</f>
        <v/>
      </c>
      <c r="O4634" t="str">
        <f>IFERROR(記録__2[[#This Row],[選手番号]],"")</f>
        <v/>
      </c>
    </row>
    <row r="4635" spans="1:15" x14ac:dyDescent="0.2">
      <c r="A4635" t="str">
        <f>IFERROR(VLOOKUP(N4635,プログラム!B:C,2,0),"")</f>
        <v/>
      </c>
      <c r="B4635" t="str">
        <f t="shared" si="144"/>
        <v/>
      </c>
      <c r="C4635" t="str">
        <f>IFERROR(VLOOKUP(B4635,チーム番号!E:F,2,0),"")</f>
        <v/>
      </c>
      <c r="D4635" t="str">
        <f>IFERROR(VLOOKUP(N4635,プログラム!B:C,2,0),"")</f>
        <v/>
      </c>
      <c r="E4635" t="str">
        <f>IFERROR(記録__2[[#This Row],[組]],"")</f>
        <v/>
      </c>
      <c r="F4635" t="str">
        <f>IFERROR(記録__2[[#This Row],[水路]],"")</f>
        <v/>
      </c>
      <c r="G4635" t="str">
        <f>IFERROR(VLOOKUP(D4635,プログラムデータ!A:N,12,0),"")</f>
        <v/>
      </c>
      <c r="H4635" t="str">
        <f>IFERROR(VLOOKUP(D4635,プログラムデータ!A:N,13,0),"")</f>
        <v/>
      </c>
      <c r="I4635" t="str">
        <f>IFERROR(VLOOKUP(D4635,プログラムデータ!A:N,11,0),"")</f>
        <v/>
      </c>
      <c r="J4635" t="str">
        <f>IFERROR(VLOOKUP(D4635,プログラムデータ!A:N,10,0),"")</f>
        <v/>
      </c>
      <c r="K4635" t="str">
        <f>IFERROR(VLOOKUP(D4635,プログラムデータ!A:N,14,0),"")</f>
        <v/>
      </c>
      <c r="L4635" t="str">
        <f t="shared" si="145"/>
        <v xml:space="preserve">    </v>
      </c>
      <c r="M4635" t="str">
        <f>IFERROR(VLOOKUP(J4635,色々!M:P,4,0),"")</f>
        <v/>
      </c>
      <c r="N4635" t="str">
        <f>IFERROR(記録__2[[#This Row],[競技番号]],"")</f>
        <v/>
      </c>
      <c r="O4635" t="str">
        <f>IFERROR(記録__2[[#This Row],[選手番号]],"")</f>
        <v/>
      </c>
    </row>
    <row r="4636" spans="1:15" x14ac:dyDescent="0.2">
      <c r="A4636" t="str">
        <f>IFERROR(VLOOKUP(N4636,プログラム!B:C,2,0),"")</f>
        <v/>
      </c>
      <c r="B4636" t="str">
        <f t="shared" si="144"/>
        <v/>
      </c>
      <c r="C4636" t="str">
        <f>IFERROR(VLOOKUP(B4636,チーム番号!E:F,2,0),"")</f>
        <v/>
      </c>
      <c r="D4636" t="str">
        <f>IFERROR(VLOOKUP(N4636,プログラム!B:C,2,0),"")</f>
        <v/>
      </c>
      <c r="E4636" t="str">
        <f>IFERROR(記録__2[[#This Row],[組]],"")</f>
        <v/>
      </c>
      <c r="F4636" t="str">
        <f>IFERROR(記録__2[[#This Row],[水路]],"")</f>
        <v/>
      </c>
      <c r="G4636" t="str">
        <f>IFERROR(VLOOKUP(D4636,プログラムデータ!A:N,12,0),"")</f>
        <v/>
      </c>
      <c r="H4636" t="str">
        <f>IFERROR(VLOOKUP(D4636,プログラムデータ!A:N,13,0),"")</f>
        <v/>
      </c>
      <c r="I4636" t="str">
        <f>IFERROR(VLOOKUP(D4636,プログラムデータ!A:N,11,0),"")</f>
        <v/>
      </c>
      <c r="J4636" t="str">
        <f>IFERROR(VLOOKUP(D4636,プログラムデータ!A:N,10,0),"")</f>
        <v/>
      </c>
      <c r="K4636" t="str">
        <f>IFERROR(VLOOKUP(D4636,プログラムデータ!A:N,14,0),"")</f>
        <v/>
      </c>
      <c r="L4636" t="str">
        <f t="shared" si="145"/>
        <v xml:space="preserve">    </v>
      </c>
      <c r="M4636" t="str">
        <f>IFERROR(VLOOKUP(J4636,色々!M:P,4,0),"")</f>
        <v/>
      </c>
      <c r="N4636" t="str">
        <f>IFERROR(記録__2[[#This Row],[競技番号]],"")</f>
        <v/>
      </c>
      <c r="O4636" t="str">
        <f>IFERROR(記録__2[[#This Row],[選手番号]],"")</f>
        <v/>
      </c>
    </row>
    <row r="4637" spans="1:15" x14ac:dyDescent="0.2">
      <c r="A4637" t="str">
        <f>IFERROR(VLOOKUP(N4637,プログラム!B:C,2,0),"")</f>
        <v/>
      </c>
      <c r="B4637" t="str">
        <f t="shared" si="144"/>
        <v/>
      </c>
      <c r="C4637" t="str">
        <f>IFERROR(VLOOKUP(B4637,チーム番号!E:F,2,0),"")</f>
        <v/>
      </c>
      <c r="D4637" t="str">
        <f>IFERROR(VLOOKUP(N4637,プログラム!B:C,2,0),"")</f>
        <v/>
      </c>
      <c r="E4637" t="str">
        <f>IFERROR(記録__2[[#This Row],[組]],"")</f>
        <v/>
      </c>
      <c r="F4637" t="str">
        <f>IFERROR(記録__2[[#This Row],[水路]],"")</f>
        <v/>
      </c>
      <c r="G4637" t="str">
        <f>IFERROR(VLOOKUP(D4637,プログラムデータ!A:N,12,0),"")</f>
        <v/>
      </c>
      <c r="H4637" t="str">
        <f>IFERROR(VLOOKUP(D4637,プログラムデータ!A:N,13,0),"")</f>
        <v/>
      </c>
      <c r="I4637" t="str">
        <f>IFERROR(VLOOKUP(D4637,プログラムデータ!A:N,11,0),"")</f>
        <v/>
      </c>
      <c r="J4637" t="str">
        <f>IFERROR(VLOOKUP(D4637,プログラムデータ!A:N,10,0),"")</f>
        <v/>
      </c>
      <c r="K4637" t="str">
        <f>IFERROR(VLOOKUP(D4637,プログラムデータ!A:N,14,0),"")</f>
        <v/>
      </c>
      <c r="L4637" t="str">
        <f t="shared" si="145"/>
        <v xml:space="preserve">    </v>
      </c>
      <c r="M4637" t="str">
        <f>IFERROR(VLOOKUP(J4637,色々!M:P,4,0),"")</f>
        <v/>
      </c>
      <c r="N4637" t="str">
        <f>IFERROR(記録__2[[#This Row],[競技番号]],"")</f>
        <v/>
      </c>
      <c r="O4637" t="str">
        <f>IFERROR(記録__2[[#This Row],[選手番号]],"")</f>
        <v/>
      </c>
    </row>
    <row r="4638" spans="1:15" x14ac:dyDescent="0.2">
      <c r="A4638" t="str">
        <f>IFERROR(VLOOKUP(N4638,プログラム!B:C,2,0),"")</f>
        <v/>
      </c>
      <c r="B4638" t="str">
        <f t="shared" si="144"/>
        <v/>
      </c>
      <c r="C4638" t="str">
        <f>IFERROR(VLOOKUP(B4638,チーム番号!E:F,2,0),"")</f>
        <v/>
      </c>
      <c r="D4638" t="str">
        <f>IFERROR(VLOOKUP(N4638,プログラム!B:C,2,0),"")</f>
        <v/>
      </c>
      <c r="E4638" t="str">
        <f>IFERROR(記録__2[[#This Row],[組]],"")</f>
        <v/>
      </c>
      <c r="F4638" t="str">
        <f>IFERROR(記録__2[[#This Row],[水路]],"")</f>
        <v/>
      </c>
      <c r="G4638" t="str">
        <f>IFERROR(VLOOKUP(D4638,プログラムデータ!A:N,12,0),"")</f>
        <v/>
      </c>
      <c r="H4638" t="str">
        <f>IFERROR(VLOOKUP(D4638,プログラムデータ!A:N,13,0),"")</f>
        <v/>
      </c>
      <c r="I4638" t="str">
        <f>IFERROR(VLOOKUP(D4638,プログラムデータ!A:N,11,0),"")</f>
        <v/>
      </c>
      <c r="J4638" t="str">
        <f>IFERROR(VLOOKUP(D4638,プログラムデータ!A:N,10,0),"")</f>
        <v/>
      </c>
      <c r="K4638" t="str">
        <f>IFERROR(VLOOKUP(D4638,プログラムデータ!A:N,14,0),"")</f>
        <v/>
      </c>
      <c r="L4638" t="str">
        <f t="shared" si="145"/>
        <v xml:space="preserve">    </v>
      </c>
      <c r="M4638" t="str">
        <f>IFERROR(VLOOKUP(J4638,色々!M:P,4,0),"")</f>
        <v/>
      </c>
      <c r="N4638" t="str">
        <f>IFERROR(記録__2[[#This Row],[競技番号]],"")</f>
        <v/>
      </c>
      <c r="O4638" t="str">
        <f>IFERROR(記録__2[[#This Row],[選手番号]],"")</f>
        <v/>
      </c>
    </row>
    <row r="4639" spans="1:15" x14ac:dyDescent="0.2">
      <c r="A4639" t="str">
        <f>IFERROR(VLOOKUP(N4639,プログラム!B:C,2,0),"")</f>
        <v/>
      </c>
      <c r="B4639" t="str">
        <f t="shared" si="144"/>
        <v/>
      </c>
      <c r="C4639" t="str">
        <f>IFERROR(VLOOKUP(B4639,チーム番号!E:F,2,0),"")</f>
        <v/>
      </c>
      <c r="D4639" t="str">
        <f>IFERROR(VLOOKUP(N4639,プログラム!B:C,2,0),"")</f>
        <v/>
      </c>
      <c r="E4639" t="str">
        <f>IFERROR(記録__2[[#This Row],[組]],"")</f>
        <v/>
      </c>
      <c r="F4639" t="str">
        <f>IFERROR(記録__2[[#This Row],[水路]],"")</f>
        <v/>
      </c>
      <c r="G4639" t="str">
        <f>IFERROR(VLOOKUP(D4639,プログラムデータ!A:N,12,0),"")</f>
        <v/>
      </c>
      <c r="H4639" t="str">
        <f>IFERROR(VLOOKUP(D4639,プログラムデータ!A:N,13,0),"")</f>
        <v/>
      </c>
      <c r="I4639" t="str">
        <f>IFERROR(VLOOKUP(D4639,プログラムデータ!A:N,11,0),"")</f>
        <v/>
      </c>
      <c r="J4639" t="str">
        <f>IFERROR(VLOOKUP(D4639,プログラムデータ!A:N,10,0),"")</f>
        <v/>
      </c>
      <c r="K4639" t="str">
        <f>IFERROR(VLOOKUP(D4639,プログラムデータ!A:N,14,0),"")</f>
        <v/>
      </c>
      <c r="L4639" t="str">
        <f t="shared" si="145"/>
        <v xml:space="preserve">    </v>
      </c>
      <c r="M4639" t="str">
        <f>IFERROR(VLOOKUP(J4639,色々!M:P,4,0),"")</f>
        <v/>
      </c>
      <c r="N4639" t="str">
        <f>IFERROR(記録__2[[#This Row],[競技番号]],"")</f>
        <v/>
      </c>
      <c r="O4639" t="str">
        <f>IFERROR(記録__2[[#This Row],[選手番号]],"")</f>
        <v/>
      </c>
    </row>
    <row r="4640" spans="1:15" x14ac:dyDescent="0.2">
      <c r="A4640" t="str">
        <f>IFERROR(VLOOKUP(N4640,プログラム!B:C,2,0),"")</f>
        <v/>
      </c>
      <c r="B4640" t="str">
        <f t="shared" si="144"/>
        <v/>
      </c>
      <c r="C4640" t="str">
        <f>IFERROR(VLOOKUP(B4640,チーム番号!E:F,2,0),"")</f>
        <v/>
      </c>
      <c r="D4640" t="str">
        <f>IFERROR(VLOOKUP(N4640,プログラム!B:C,2,0),"")</f>
        <v/>
      </c>
      <c r="E4640" t="str">
        <f>IFERROR(記録__2[[#This Row],[組]],"")</f>
        <v/>
      </c>
      <c r="F4640" t="str">
        <f>IFERROR(記録__2[[#This Row],[水路]],"")</f>
        <v/>
      </c>
      <c r="G4640" t="str">
        <f>IFERROR(VLOOKUP(D4640,プログラムデータ!A:N,12,0),"")</f>
        <v/>
      </c>
      <c r="H4640" t="str">
        <f>IFERROR(VLOOKUP(D4640,プログラムデータ!A:N,13,0),"")</f>
        <v/>
      </c>
      <c r="I4640" t="str">
        <f>IFERROR(VLOOKUP(D4640,プログラムデータ!A:N,11,0),"")</f>
        <v/>
      </c>
      <c r="J4640" t="str">
        <f>IFERROR(VLOOKUP(D4640,プログラムデータ!A:N,10,0),"")</f>
        <v/>
      </c>
      <c r="K4640" t="str">
        <f>IFERROR(VLOOKUP(D4640,プログラムデータ!A:N,14,0),"")</f>
        <v/>
      </c>
      <c r="L4640" t="str">
        <f t="shared" si="145"/>
        <v xml:space="preserve">    </v>
      </c>
      <c r="M4640" t="str">
        <f>IFERROR(VLOOKUP(J4640,色々!M:P,4,0),"")</f>
        <v/>
      </c>
      <c r="N4640" t="str">
        <f>IFERROR(記録__2[[#This Row],[競技番号]],"")</f>
        <v/>
      </c>
      <c r="O4640" t="str">
        <f>IFERROR(記録__2[[#This Row],[選手番号]],"")</f>
        <v/>
      </c>
    </row>
    <row r="4641" spans="1:15" x14ac:dyDescent="0.2">
      <c r="A4641" t="str">
        <f>IFERROR(VLOOKUP(N4641,プログラム!B:C,2,0),"")</f>
        <v/>
      </c>
      <c r="B4641" t="str">
        <f t="shared" si="144"/>
        <v/>
      </c>
      <c r="C4641" t="str">
        <f>IFERROR(VLOOKUP(B4641,チーム番号!E:F,2,0),"")</f>
        <v/>
      </c>
      <c r="D4641" t="str">
        <f>IFERROR(VLOOKUP(N4641,プログラム!B:C,2,0),"")</f>
        <v/>
      </c>
      <c r="E4641" t="str">
        <f>IFERROR(記録__2[[#This Row],[組]],"")</f>
        <v/>
      </c>
      <c r="F4641" t="str">
        <f>IFERROR(記録__2[[#This Row],[水路]],"")</f>
        <v/>
      </c>
      <c r="G4641" t="str">
        <f>IFERROR(VLOOKUP(D4641,プログラムデータ!A:N,12,0),"")</f>
        <v/>
      </c>
      <c r="H4641" t="str">
        <f>IFERROR(VLOOKUP(D4641,プログラムデータ!A:N,13,0),"")</f>
        <v/>
      </c>
      <c r="I4641" t="str">
        <f>IFERROR(VLOOKUP(D4641,プログラムデータ!A:N,11,0),"")</f>
        <v/>
      </c>
      <c r="J4641" t="str">
        <f>IFERROR(VLOOKUP(D4641,プログラムデータ!A:N,10,0),"")</f>
        <v/>
      </c>
      <c r="K4641" t="str">
        <f>IFERROR(VLOOKUP(D4641,プログラムデータ!A:N,14,0),"")</f>
        <v/>
      </c>
      <c r="L4641" t="str">
        <f t="shared" si="145"/>
        <v xml:space="preserve">    </v>
      </c>
      <c r="M4641" t="str">
        <f>IFERROR(VLOOKUP(J4641,色々!M:P,4,0),"")</f>
        <v/>
      </c>
      <c r="N4641" t="str">
        <f>IFERROR(記録__2[[#This Row],[競技番号]],"")</f>
        <v/>
      </c>
      <c r="O4641" t="str">
        <f>IFERROR(記録__2[[#This Row],[選手番号]],"")</f>
        <v/>
      </c>
    </row>
    <row r="4642" spans="1:15" x14ac:dyDescent="0.2">
      <c r="A4642" t="str">
        <f>IFERROR(VLOOKUP(N4642,プログラム!B:C,2,0),"")</f>
        <v/>
      </c>
      <c r="B4642" t="str">
        <f t="shared" si="144"/>
        <v/>
      </c>
      <c r="C4642" t="str">
        <f>IFERROR(VLOOKUP(B4642,チーム番号!E:F,2,0),"")</f>
        <v/>
      </c>
      <c r="D4642" t="str">
        <f>IFERROR(VLOOKUP(N4642,プログラム!B:C,2,0),"")</f>
        <v/>
      </c>
      <c r="E4642" t="str">
        <f>IFERROR(記録__2[[#This Row],[組]],"")</f>
        <v/>
      </c>
      <c r="F4642" t="str">
        <f>IFERROR(記録__2[[#This Row],[水路]],"")</f>
        <v/>
      </c>
      <c r="G4642" t="str">
        <f>IFERROR(VLOOKUP(D4642,プログラムデータ!A:N,12,0),"")</f>
        <v/>
      </c>
      <c r="H4642" t="str">
        <f>IFERROR(VLOOKUP(D4642,プログラムデータ!A:N,13,0),"")</f>
        <v/>
      </c>
      <c r="I4642" t="str">
        <f>IFERROR(VLOOKUP(D4642,プログラムデータ!A:N,11,0),"")</f>
        <v/>
      </c>
      <c r="J4642" t="str">
        <f>IFERROR(VLOOKUP(D4642,プログラムデータ!A:N,10,0),"")</f>
        <v/>
      </c>
      <c r="K4642" t="str">
        <f>IFERROR(VLOOKUP(D4642,プログラムデータ!A:N,14,0),"")</f>
        <v/>
      </c>
      <c r="L4642" t="str">
        <f t="shared" si="145"/>
        <v xml:space="preserve">    </v>
      </c>
      <c r="M4642" t="str">
        <f>IFERROR(VLOOKUP(J4642,色々!M:P,4,0),"")</f>
        <v/>
      </c>
      <c r="N4642" t="str">
        <f>IFERROR(記録__2[[#This Row],[競技番号]],"")</f>
        <v/>
      </c>
      <c r="O4642" t="str">
        <f>IFERROR(記録__2[[#This Row],[選手番号]],"")</f>
        <v/>
      </c>
    </row>
    <row r="4643" spans="1:15" x14ac:dyDescent="0.2">
      <c r="A4643" t="str">
        <f>IFERROR(VLOOKUP(N4643,プログラム!B:C,2,0),"")</f>
        <v/>
      </c>
      <c r="B4643" t="str">
        <f t="shared" si="144"/>
        <v/>
      </c>
      <c r="C4643" t="str">
        <f>IFERROR(VLOOKUP(B4643,チーム番号!E:F,2,0),"")</f>
        <v/>
      </c>
      <c r="D4643" t="str">
        <f>IFERROR(VLOOKUP(N4643,プログラム!B:C,2,0),"")</f>
        <v/>
      </c>
      <c r="E4643" t="str">
        <f>IFERROR(記録__2[[#This Row],[組]],"")</f>
        <v/>
      </c>
      <c r="F4643" t="str">
        <f>IFERROR(記録__2[[#This Row],[水路]],"")</f>
        <v/>
      </c>
      <c r="G4643" t="str">
        <f>IFERROR(VLOOKUP(D4643,プログラムデータ!A:N,12,0),"")</f>
        <v/>
      </c>
      <c r="H4643" t="str">
        <f>IFERROR(VLOOKUP(D4643,プログラムデータ!A:N,13,0),"")</f>
        <v/>
      </c>
      <c r="I4643" t="str">
        <f>IFERROR(VLOOKUP(D4643,プログラムデータ!A:N,11,0),"")</f>
        <v/>
      </c>
      <c r="J4643" t="str">
        <f>IFERROR(VLOOKUP(D4643,プログラムデータ!A:N,10,0),"")</f>
        <v/>
      </c>
      <c r="K4643" t="str">
        <f>IFERROR(VLOOKUP(D4643,プログラムデータ!A:N,14,0),"")</f>
        <v/>
      </c>
      <c r="L4643" t="str">
        <f t="shared" si="145"/>
        <v xml:space="preserve">    </v>
      </c>
      <c r="M4643" t="str">
        <f>IFERROR(VLOOKUP(J4643,色々!M:P,4,0),"")</f>
        <v/>
      </c>
      <c r="N4643" t="str">
        <f>IFERROR(記録__2[[#This Row],[競技番号]],"")</f>
        <v/>
      </c>
      <c r="O4643" t="str">
        <f>IFERROR(記録__2[[#This Row],[選手番号]],"")</f>
        <v/>
      </c>
    </row>
    <row r="4644" spans="1:15" x14ac:dyDescent="0.2">
      <c r="A4644" t="str">
        <f>IFERROR(VLOOKUP(N4644,プログラム!B:C,2,0),"")</f>
        <v/>
      </c>
      <c r="B4644" t="str">
        <f t="shared" si="144"/>
        <v/>
      </c>
      <c r="C4644" t="str">
        <f>IFERROR(VLOOKUP(B4644,チーム番号!E:F,2,0),"")</f>
        <v/>
      </c>
      <c r="D4644" t="str">
        <f>IFERROR(VLOOKUP(N4644,プログラム!B:C,2,0),"")</f>
        <v/>
      </c>
      <c r="E4644" t="str">
        <f>IFERROR(記録__2[[#This Row],[組]],"")</f>
        <v/>
      </c>
      <c r="F4644" t="str">
        <f>IFERROR(記録__2[[#This Row],[水路]],"")</f>
        <v/>
      </c>
      <c r="G4644" t="str">
        <f>IFERROR(VLOOKUP(D4644,プログラムデータ!A:N,12,0),"")</f>
        <v/>
      </c>
      <c r="H4644" t="str">
        <f>IFERROR(VLOOKUP(D4644,プログラムデータ!A:N,13,0),"")</f>
        <v/>
      </c>
      <c r="I4644" t="str">
        <f>IFERROR(VLOOKUP(D4644,プログラムデータ!A:N,11,0),"")</f>
        <v/>
      </c>
      <c r="J4644" t="str">
        <f>IFERROR(VLOOKUP(D4644,プログラムデータ!A:N,10,0),"")</f>
        <v/>
      </c>
      <c r="K4644" t="str">
        <f>IFERROR(VLOOKUP(D4644,プログラムデータ!A:N,14,0),"")</f>
        <v/>
      </c>
      <c r="L4644" t="str">
        <f t="shared" si="145"/>
        <v xml:space="preserve">    </v>
      </c>
      <c r="M4644" t="str">
        <f>IFERROR(VLOOKUP(J4644,色々!M:P,4,0),"")</f>
        <v/>
      </c>
      <c r="N4644" t="str">
        <f>IFERROR(記録__2[[#This Row],[競技番号]],"")</f>
        <v/>
      </c>
      <c r="O4644" t="str">
        <f>IFERROR(記録__2[[#This Row],[選手番号]],"")</f>
        <v/>
      </c>
    </row>
    <row r="4645" spans="1:15" x14ac:dyDescent="0.2">
      <c r="A4645" t="str">
        <f>IFERROR(VLOOKUP(N4645,プログラム!B:C,2,0),"")</f>
        <v/>
      </c>
      <c r="B4645" t="str">
        <f t="shared" si="144"/>
        <v/>
      </c>
      <c r="C4645" t="str">
        <f>IFERROR(VLOOKUP(B4645,チーム番号!E:F,2,0),"")</f>
        <v/>
      </c>
      <c r="D4645" t="str">
        <f>IFERROR(VLOOKUP(N4645,プログラム!B:C,2,0),"")</f>
        <v/>
      </c>
      <c r="E4645" t="str">
        <f>IFERROR(記録__2[[#This Row],[組]],"")</f>
        <v/>
      </c>
      <c r="F4645" t="str">
        <f>IFERROR(記録__2[[#This Row],[水路]],"")</f>
        <v/>
      </c>
      <c r="G4645" t="str">
        <f>IFERROR(VLOOKUP(D4645,プログラムデータ!A:N,12,0),"")</f>
        <v/>
      </c>
      <c r="H4645" t="str">
        <f>IFERROR(VLOOKUP(D4645,プログラムデータ!A:N,13,0),"")</f>
        <v/>
      </c>
      <c r="I4645" t="str">
        <f>IFERROR(VLOOKUP(D4645,プログラムデータ!A:N,11,0),"")</f>
        <v/>
      </c>
      <c r="J4645" t="str">
        <f>IFERROR(VLOOKUP(D4645,プログラムデータ!A:N,10,0),"")</f>
        <v/>
      </c>
      <c r="K4645" t="str">
        <f>IFERROR(VLOOKUP(D4645,プログラムデータ!A:N,14,0),"")</f>
        <v/>
      </c>
      <c r="L4645" t="str">
        <f t="shared" si="145"/>
        <v xml:space="preserve">    </v>
      </c>
      <c r="M4645" t="str">
        <f>IFERROR(VLOOKUP(J4645,色々!M:P,4,0),"")</f>
        <v/>
      </c>
      <c r="N4645" t="str">
        <f>IFERROR(記録__2[[#This Row],[競技番号]],"")</f>
        <v/>
      </c>
      <c r="O4645" t="str">
        <f>IFERROR(記録__2[[#This Row],[選手番号]],"")</f>
        <v/>
      </c>
    </row>
    <row r="4646" spans="1:15" x14ac:dyDescent="0.2">
      <c r="A4646" t="str">
        <f>IFERROR(VLOOKUP(N4646,プログラム!B:C,2,0),"")</f>
        <v/>
      </c>
      <c r="B4646" t="str">
        <f t="shared" si="144"/>
        <v/>
      </c>
      <c r="C4646" t="str">
        <f>IFERROR(VLOOKUP(B4646,チーム番号!E:F,2,0),"")</f>
        <v/>
      </c>
      <c r="D4646" t="str">
        <f>IFERROR(VLOOKUP(N4646,プログラム!B:C,2,0),"")</f>
        <v/>
      </c>
      <c r="E4646" t="str">
        <f>IFERROR(記録__2[[#This Row],[組]],"")</f>
        <v/>
      </c>
      <c r="F4646" t="str">
        <f>IFERROR(記録__2[[#This Row],[水路]],"")</f>
        <v/>
      </c>
      <c r="G4646" t="str">
        <f>IFERROR(VLOOKUP(D4646,プログラムデータ!A:N,12,0),"")</f>
        <v/>
      </c>
      <c r="H4646" t="str">
        <f>IFERROR(VLOOKUP(D4646,プログラムデータ!A:N,13,0),"")</f>
        <v/>
      </c>
      <c r="I4646" t="str">
        <f>IFERROR(VLOOKUP(D4646,プログラムデータ!A:N,11,0),"")</f>
        <v/>
      </c>
      <c r="J4646" t="str">
        <f>IFERROR(VLOOKUP(D4646,プログラムデータ!A:N,10,0),"")</f>
        <v/>
      </c>
      <c r="K4646" t="str">
        <f>IFERROR(VLOOKUP(D4646,プログラムデータ!A:N,14,0),"")</f>
        <v/>
      </c>
      <c r="L4646" t="str">
        <f t="shared" si="145"/>
        <v xml:space="preserve">    </v>
      </c>
      <c r="M4646" t="str">
        <f>IFERROR(VLOOKUP(J4646,色々!M:P,4,0),"")</f>
        <v/>
      </c>
      <c r="N4646" t="str">
        <f>IFERROR(記録__2[[#This Row],[競技番号]],"")</f>
        <v/>
      </c>
      <c r="O4646" t="str">
        <f>IFERROR(記録__2[[#This Row],[選手番号]],"")</f>
        <v/>
      </c>
    </row>
    <row r="4647" spans="1:15" x14ac:dyDescent="0.2">
      <c r="A4647" t="str">
        <f>IFERROR(VLOOKUP(N4647,プログラム!B:C,2,0),"")</f>
        <v/>
      </c>
      <c r="B4647" t="str">
        <f t="shared" si="144"/>
        <v/>
      </c>
      <c r="C4647" t="str">
        <f>IFERROR(VLOOKUP(B4647,チーム番号!E:F,2,0),"")</f>
        <v/>
      </c>
      <c r="D4647" t="str">
        <f>IFERROR(VLOOKUP(N4647,プログラム!B:C,2,0),"")</f>
        <v/>
      </c>
      <c r="E4647" t="str">
        <f>IFERROR(記録__2[[#This Row],[組]],"")</f>
        <v/>
      </c>
      <c r="F4647" t="str">
        <f>IFERROR(記録__2[[#This Row],[水路]],"")</f>
        <v/>
      </c>
      <c r="G4647" t="str">
        <f>IFERROR(VLOOKUP(D4647,プログラムデータ!A:N,12,0),"")</f>
        <v/>
      </c>
      <c r="H4647" t="str">
        <f>IFERROR(VLOOKUP(D4647,プログラムデータ!A:N,13,0),"")</f>
        <v/>
      </c>
      <c r="I4647" t="str">
        <f>IFERROR(VLOOKUP(D4647,プログラムデータ!A:N,11,0),"")</f>
        <v/>
      </c>
      <c r="J4647" t="str">
        <f>IFERROR(VLOOKUP(D4647,プログラムデータ!A:N,10,0),"")</f>
        <v/>
      </c>
      <c r="K4647" t="str">
        <f>IFERROR(VLOOKUP(D4647,プログラムデータ!A:N,14,0),"")</f>
        <v/>
      </c>
      <c r="L4647" t="str">
        <f t="shared" si="145"/>
        <v xml:space="preserve">    </v>
      </c>
      <c r="M4647" t="str">
        <f>IFERROR(VLOOKUP(J4647,色々!M:P,4,0),"")</f>
        <v/>
      </c>
      <c r="N4647" t="str">
        <f>IFERROR(記録__2[[#This Row],[競技番号]],"")</f>
        <v/>
      </c>
      <c r="O4647" t="str">
        <f>IFERROR(記録__2[[#This Row],[選手番号]],"")</f>
        <v/>
      </c>
    </row>
    <row r="4648" spans="1:15" x14ac:dyDescent="0.2">
      <c r="A4648" t="str">
        <f>IFERROR(VLOOKUP(N4648,プログラム!B:C,2,0),"")</f>
        <v/>
      </c>
      <c r="B4648" t="str">
        <f t="shared" si="144"/>
        <v/>
      </c>
      <c r="C4648" t="str">
        <f>IFERROR(VLOOKUP(B4648,チーム番号!E:F,2,0),"")</f>
        <v/>
      </c>
      <c r="D4648" t="str">
        <f>IFERROR(VLOOKUP(N4648,プログラム!B:C,2,0),"")</f>
        <v/>
      </c>
      <c r="E4648" t="str">
        <f>IFERROR(記録__2[[#This Row],[組]],"")</f>
        <v/>
      </c>
      <c r="F4648" t="str">
        <f>IFERROR(記録__2[[#This Row],[水路]],"")</f>
        <v/>
      </c>
      <c r="G4648" t="str">
        <f>IFERROR(VLOOKUP(D4648,プログラムデータ!A:N,12,0),"")</f>
        <v/>
      </c>
      <c r="H4648" t="str">
        <f>IFERROR(VLOOKUP(D4648,プログラムデータ!A:N,13,0),"")</f>
        <v/>
      </c>
      <c r="I4648" t="str">
        <f>IFERROR(VLOOKUP(D4648,プログラムデータ!A:N,11,0),"")</f>
        <v/>
      </c>
      <c r="J4648" t="str">
        <f>IFERROR(VLOOKUP(D4648,プログラムデータ!A:N,10,0),"")</f>
        <v/>
      </c>
      <c r="K4648" t="str">
        <f>IFERROR(VLOOKUP(D4648,プログラムデータ!A:N,14,0),"")</f>
        <v/>
      </c>
      <c r="L4648" t="str">
        <f t="shared" si="145"/>
        <v xml:space="preserve">    </v>
      </c>
      <c r="M4648" t="str">
        <f>IFERROR(VLOOKUP(J4648,色々!M:P,4,0),"")</f>
        <v/>
      </c>
      <c r="N4648" t="str">
        <f>IFERROR(記録__2[[#This Row],[競技番号]],"")</f>
        <v/>
      </c>
      <c r="O4648" t="str">
        <f>IFERROR(記録__2[[#This Row],[選手番号]],"")</f>
        <v/>
      </c>
    </row>
    <row r="4649" spans="1:15" x14ac:dyDescent="0.2">
      <c r="A4649" t="str">
        <f>IFERROR(VLOOKUP(N4649,プログラム!B:C,2,0),"")</f>
        <v/>
      </c>
      <c r="B4649" t="str">
        <f t="shared" si="144"/>
        <v/>
      </c>
      <c r="C4649" t="str">
        <f>IFERROR(VLOOKUP(B4649,チーム番号!E:F,2,0),"")</f>
        <v/>
      </c>
      <c r="D4649" t="str">
        <f>IFERROR(VLOOKUP(N4649,プログラム!B:C,2,0),"")</f>
        <v/>
      </c>
      <c r="E4649" t="str">
        <f>IFERROR(記録__2[[#This Row],[組]],"")</f>
        <v/>
      </c>
      <c r="F4649" t="str">
        <f>IFERROR(記録__2[[#This Row],[水路]],"")</f>
        <v/>
      </c>
      <c r="G4649" t="str">
        <f>IFERROR(VLOOKUP(D4649,プログラムデータ!A:N,12,0),"")</f>
        <v/>
      </c>
      <c r="H4649" t="str">
        <f>IFERROR(VLOOKUP(D4649,プログラムデータ!A:N,13,0),"")</f>
        <v/>
      </c>
      <c r="I4649" t="str">
        <f>IFERROR(VLOOKUP(D4649,プログラムデータ!A:N,11,0),"")</f>
        <v/>
      </c>
      <c r="J4649" t="str">
        <f>IFERROR(VLOOKUP(D4649,プログラムデータ!A:N,10,0),"")</f>
        <v/>
      </c>
      <c r="K4649" t="str">
        <f>IFERROR(VLOOKUP(D4649,プログラムデータ!A:N,14,0),"")</f>
        <v/>
      </c>
      <c r="L4649" t="str">
        <f t="shared" si="145"/>
        <v xml:space="preserve">    </v>
      </c>
      <c r="M4649" t="str">
        <f>IFERROR(VLOOKUP(J4649,色々!M:P,4,0),"")</f>
        <v/>
      </c>
      <c r="N4649" t="str">
        <f>IFERROR(記録__2[[#This Row],[競技番号]],"")</f>
        <v/>
      </c>
      <c r="O4649" t="str">
        <f>IFERROR(記録__2[[#This Row],[選手番号]],"")</f>
        <v/>
      </c>
    </row>
    <row r="4650" spans="1:15" x14ac:dyDescent="0.2">
      <c r="A4650" t="str">
        <f>IFERROR(VLOOKUP(N4650,プログラム!B:C,2,0),"")</f>
        <v/>
      </c>
      <c r="B4650" t="str">
        <f t="shared" si="144"/>
        <v/>
      </c>
      <c r="C4650" t="str">
        <f>IFERROR(VLOOKUP(B4650,チーム番号!E:F,2,0),"")</f>
        <v/>
      </c>
      <c r="D4650" t="str">
        <f>IFERROR(VLOOKUP(N4650,プログラム!B:C,2,0),"")</f>
        <v/>
      </c>
      <c r="E4650" t="str">
        <f>IFERROR(記録__2[[#This Row],[組]],"")</f>
        <v/>
      </c>
      <c r="F4650" t="str">
        <f>IFERROR(記録__2[[#This Row],[水路]],"")</f>
        <v/>
      </c>
      <c r="G4650" t="str">
        <f>IFERROR(VLOOKUP(D4650,プログラムデータ!A:N,12,0),"")</f>
        <v/>
      </c>
      <c r="H4650" t="str">
        <f>IFERROR(VLOOKUP(D4650,プログラムデータ!A:N,13,0),"")</f>
        <v/>
      </c>
      <c r="I4650" t="str">
        <f>IFERROR(VLOOKUP(D4650,プログラムデータ!A:N,11,0),"")</f>
        <v/>
      </c>
      <c r="J4650" t="str">
        <f>IFERROR(VLOOKUP(D4650,プログラムデータ!A:N,10,0),"")</f>
        <v/>
      </c>
      <c r="K4650" t="str">
        <f>IFERROR(VLOOKUP(D4650,プログラムデータ!A:N,14,0),"")</f>
        <v/>
      </c>
      <c r="L4650" t="str">
        <f t="shared" si="145"/>
        <v xml:space="preserve">    </v>
      </c>
      <c r="M4650" t="str">
        <f>IFERROR(VLOOKUP(J4650,色々!M:P,4,0),"")</f>
        <v/>
      </c>
      <c r="N4650" t="str">
        <f>IFERROR(記録__2[[#This Row],[競技番号]],"")</f>
        <v/>
      </c>
      <c r="O4650" t="str">
        <f>IFERROR(記録__2[[#This Row],[選手番号]],"")</f>
        <v/>
      </c>
    </row>
    <row r="4651" spans="1:15" x14ac:dyDescent="0.2">
      <c r="A4651" t="str">
        <f>IFERROR(VLOOKUP(N4651,プログラム!B:C,2,0),"")</f>
        <v/>
      </c>
      <c r="B4651" t="str">
        <f t="shared" si="144"/>
        <v/>
      </c>
      <c r="C4651" t="str">
        <f>IFERROR(VLOOKUP(B4651,チーム番号!E:F,2,0),"")</f>
        <v/>
      </c>
      <c r="D4651" t="str">
        <f>IFERROR(VLOOKUP(N4651,プログラム!B:C,2,0),"")</f>
        <v/>
      </c>
      <c r="E4651" t="str">
        <f>IFERROR(記録__2[[#This Row],[組]],"")</f>
        <v/>
      </c>
      <c r="F4651" t="str">
        <f>IFERROR(記録__2[[#This Row],[水路]],"")</f>
        <v/>
      </c>
      <c r="G4651" t="str">
        <f>IFERROR(VLOOKUP(D4651,プログラムデータ!A:N,12,0),"")</f>
        <v/>
      </c>
      <c r="H4651" t="str">
        <f>IFERROR(VLOOKUP(D4651,プログラムデータ!A:N,13,0),"")</f>
        <v/>
      </c>
      <c r="I4651" t="str">
        <f>IFERROR(VLOOKUP(D4651,プログラムデータ!A:N,11,0),"")</f>
        <v/>
      </c>
      <c r="J4651" t="str">
        <f>IFERROR(VLOOKUP(D4651,プログラムデータ!A:N,10,0),"")</f>
        <v/>
      </c>
      <c r="K4651" t="str">
        <f>IFERROR(VLOOKUP(D4651,プログラムデータ!A:N,14,0),"")</f>
        <v/>
      </c>
      <c r="L4651" t="str">
        <f t="shared" si="145"/>
        <v xml:space="preserve">    </v>
      </c>
      <c r="M4651" t="str">
        <f>IFERROR(VLOOKUP(J4651,色々!M:P,4,0),"")</f>
        <v/>
      </c>
      <c r="N4651" t="str">
        <f>IFERROR(記録__2[[#This Row],[競技番号]],"")</f>
        <v/>
      </c>
      <c r="O4651" t="str">
        <f>IFERROR(記録__2[[#This Row],[選手番号]],"")</f>
        <v/>
      </c>
    </row>
    <row r="4652" spans="1:15" x14ac:dyDescent="0.2">
      <c r="A4652" t="str">
        <f>IFERROR(VLOOKUP(N4652,プログラム!B:C,2,0),"")</f>
        <v/>
      </c>
      <c r="B4652" t="str">
        <f t="shared" si="144"/>
        <v/>
      </c>
      <c r="C4652" t="str">
        <f>IFERROR(VLOOKUP(B4652,チーム番号!E:F,2,0),"")</f>
        <v/>
      </c>
      <c r="D4652" t="str">
        <f>IFERROR(VLOOKUP(N4652,プログラム!B:C,2,0),"")</f>
        <v/>
      </c>
      <c r="E4652" t="str">
        <f>IFERROR(記録__2[[#This Row],[組]],"")</f>
        <v/>
      </c>
      <c r="F4652" t="str">
        <f>IFERROR(記録__2[[#This Row],[水路]],"")</f>
        <v/>
      </c>
      <c r="G4652" t="str">
        <f>IFERROR(VLOOKUP(D4652,プログラムデータ!A:N,12,0),"")</f>
        <v/>
      </c>
      <c r="H4652" t="str">
        <f>IFERROR(VLOOKUP(D4652,プログラムデータ!A:N,13,0),"")</f>
        <v/>
      </c>
      <c r="I4652" t="str">
        <f>IFERROR(VLOOKUP(D4652,プログラムデータ!A:N,11,0),"")</f>
        <v/>
      </c>
      <c r="J4652" t="str">
        <f>IFERROR(VLOOKUP(D4652,プログラムデータ!A:N,10,0),"")</f>
        <v/>
      </c>
      <c r="K4652" t="str">
        <f>IFERROR(VLOOKUP(D4652,プログラムデータ!A:N,14,0),"")</f>
        <v/>
      </c>
      <c r="L4652" t="str">
        <f t="shared" si="145"/>
        <v xml:space="preserve">    </v>
      </c>
      <c r="M4652" t="str">
        <f>IFERROR(VLOOKUP(J4652,色々!M:P,4,0),"")</f>
        <v/>
      </c>
      <c r="N4652" t="str">
        <f>IFERROR(記録__2[[#This Row],[競技番号]],"")</f>
        <v/>
      </c>
      <c r="O4652" t="str">
        <f>IFERROR(記録__2[[#This Row],[選手番号]],"")</f>
        <v/>
      </c>
    </row>
    <row r="4653" spans="1:15" x14ac:dyDescent="0.2">
      <c r="A4653" t="str">
        <f>IFERROR(VLOOKUP(N4653,プログラム!B:C,2,0),"")</f>
        <v/>
      </c>
      <c r="B4653" t="str">
        <f t="shared" si="144"/>
        <v/>
      </c>
      <c r="C4653" t="str">
        <f>IFERROR(VLOOKUP(B4653,チーム番号!E:F,2,0),"")</f>
        <v/>
      </c>
      <c r="D4653" t="str">
        <f>IFERROR(VLOOKUP(N4653,プログラム!B:C,2,0),"")</f>
        <v/>
      </c>
      <c r="E4653" t="str">
        <f>IFERROR(記録__2[[#This Row],[組]],"")</f>
        <v/>
      </c>
      <c r="F4653" t="str">
        <f>IFERROR(記録__2[[#This Row],[水路]],"")</f>
        <v/>
      </c>
      <c r="G4653" t="str">
        <f>IFERROR(VLOOKUP(D4653,プログラムデータ!A:N,12,0),"")</f>
        <v/>
      </c>
      <c r="H4653" t="str">
        <f>IFERROR(VLOOKUP(D4653,プログラムデータ!A:N,13,0),"")</f>
        <v/>
      </c>
      <c r="I4653" t="str">
        <f>IFERROR(VLOOKUP(D4653,プログラムデータ!A:N,11,0),"")</f>
        <v/>
      </c>
      <c r="J4653" t="str">
        <f>IFERROR(VLOOKUP(D4653,プログラムデータ!A:N,10,0),"")</f>
        <v/>
      </c>
      <c r="K4653" t="str">
        <f>IFERROR(VLOOKUP(D4653,プログラムデータ!A:N,14,0),"")</f>
        <v/>
      </c>
      <c r="L4653" t="str">
        <f t="shared" si="145"/>
        <v xml:space="preserve">    </v>
      </c>
      <c r="M4653" t="str">
        <f>IFERROR(VLOOKUP(J4653,色々!M:P,4,0),"")</f>
        <v/>
      </c>
      <c r="N4653" t="str">
        <f>IFERROR(記録__2[[#This Row],[競技番号]],"")</f>
        <v/>
      </c>
      <c r="O4653" t="str">
        <f>IFERROR(記録__2[[#This Row],[選手番号]],"")</f>
        <v/>
      </c>
    </row>
    <row r="4654" spans="1:15" x14ac:dyDescent="0.2">
      <c r="A4654" t="str">
        <f>IFERROR(VLOOKUP(N4654,プログラム!B:C,2,0),"")</f>
        <v/>
      </c>
      <c r="B4654" t="str">
        <f t="shared" si="144"/>
        <v/>
      </c>
      <c r="C4654" t="str">
        <f>IFERROR(VLOOKUP(B4654,チーム番号!E:F,2,0),"")</f>
        <v/>
      </c>
      <c r="D4654" t="str">
        <f>IFERROR(VLOOKUP(N4654,プログラム!B:C,2,0),"")</f>
        <v/>
      </c>
      <c r="E4654" t="str">
        <f>IFERROR(記録__2[[#This Row],[組]],"")</f>
        <v/>
      </c>
      <c r="F4654" t="str">
        <f>IFERROR(記録__2[[#This Row],[水路]],"")</f>
        <v/>
      </c>
      <c r="G4654" t="str">
        <f>IFERROR(VLOOKUP(D4654,プログラムデータ!A:N,12,0),"")</f>
        <v/>
      </c>
      <c r="H4654" t="str">
        <f>IFERROR(VLOOKUP(D4654,プログラムデータ!A:N,13,0),"")</f>
        <v/>
      </c>
      <c r="I4654" t="str">
        <f>IFERROR(VLOOKUP(D4654,プログラムデータ!A:N,11,0),"")</f>
        <v/>
      </c>
      <c r="J4654" t="str">
        <f>IFERROR(VLOOKUP(D4654,プログラムデータ!A:N,10,0),"")</f>
        <v/>
      </c>
      <c r="K4654" t="str">
        <f>IFERROR(VLOOKUP(D4654,プログラムデータ!A:N,14,0),"")</f>
        <v/>
      </c>
      <c r="L4654" t="str">
        <f t="shared" si="145"/>
        <v xml:space="preserve">    </v>
      </c>
      <c r="M4654" t="str">
        <f>IFERROR(VLOOKUP(J4654,色々!M:P,4,0),"")</f>
        <v/>
      </c>
      <c r="N4654" t="str">
        <f>IFERROR(記録__2[[#This Row],[競技番号]],"")</f>
        <v/>
      </c>
      <c r="O4654" t="str">
        <f>IFERROR(記録__2[[#This Row],[選手番号]],"")</f>
        <v/>
      </c>
    </row>
    <row r="4655" spans="1:15" x14ac:dyDescent="0.2">
      <c r="A4655" t="str">
        <f>IFERROR(VLOOKUP(N4655,プログラム!B:C,2,0),"")</f>
        <v/>
      </c>
      <c r="B4655" t="str">
        <f t="shared" si="144"/>
        <v/>
      </c>
      <c r="C4655" t="str">
        <f>IFERROR(VLOOKUP(B4655,チーム番号!E:F,2,0),"")</f>
        <v/>
      </c>
      <c r="D4655" t="str">
        <f>IFERROR(VLOOKUP(N4655,プログラム!B:C,2,0),"")</f>
        <v/>
      </c>
      <c r="E4655" t="str">
        <f>IFERROR(記録__2[[#This Row],[組]],"")</f>
        <v/>
      </c>
      <c r="F4655" t="str">
        <f>IFERROR(記録__2[[#This Row],[水路]],"")</f>
        <v/>
      </c>
      <c r="G4655" t="str">
        <f>IFERROR(VLOOKUP(D4655,プログラムデータ!A:N,12,0),"")</f>
        <v/>
      </c>
      <c r="H4655" t="str">
        <f>IFERROR(VLOOKUP(D4655,プログラムデータ!A:N,13,0),"")</f>
        <v/>
      </c>
      <c r="I4655" t="str">
        <f>IFERROR(VLOOKUP(D4655,プログラムデータ!A:N,11,0),"")</f>
        <v/>
      </c>
      <c r="J4655" t="str">
        <f>IFERROR(VLOOKUP(D4655,プログラムデータ!A:N,10,0),"")</f>
        <v/>
      </c>
      <c r="K4655" t="str">
        <f>IFERROR(VLOOKUP(D4655,プログラムデータ!A:N,14,0),"")</f>
        <v/>
      </c>
      <c r="L4655" t="str">
        <f t="shared" si="145"/>
        <v xml:space="preserve">    </v>
      </c>
      <c r="M4655" t="str">
        <f>IFERROR(VLOOKUP(J4655,色々!M:P,4,0),"")</f>
        <v/>
      </c>
      <c r="N4655" t="str">
        <f>IFERROR(記録__2[[#This Row],[競技番号]],"")</f>
        <v/>
      </c>
      <c r="O4655" t="str">
        <f>IFERROR(記録__2[[#This Row],[選手番号]],"")</f>
        <v/>
      </c>
    </row>
    <row r="4656" spans="1:15" x14ac:dyDescent="0.2">
      <c r="A4656" t="str">
        <f>IFERROR(VLOOKUP(N4656,プログラム!B:C,2,0),"")</f>
        <v/>
      </c>
      <c r="B4656" t="str">
        <f t="shared" si="144"/>
        <v/>
      </c>
      <c r="C4656" t="str">
        <f>IFERROR(VLOOKUP(B4656,チーム番号!E:F,2,0),"")</f>
        <v/>
      </c>
      <c r="D4656" t="str">
        <f>IFERROR(VLOOKUP(N4656,プログラム!B:C,2,0),"")</f>
        <v/>
      </c>
      <c r="E4656" t="str">
        <f>IFERROR(記録__2[[#This Row],[組]],"")</f>
        <v/>
      </c>
      <c r="F4656" t="str">
        <f>IFERROR(記録__2[[#This Row],[水路]],"")</f>
        <v/>
      </c>
      <c r="G4656" t="str">
        <f>IFERROR(VLOOKUP(D4656,プログラムデータ!A:N,12,0),"")</f>
        <v/>
      </c>
      <c r="H4656" t="str">
        <f>IFERROR(VLOOKUP(D4656,プログラムデータ!A:N,13,0),"")</f>
        <v/>
      </c>
      <c r="I4656" t="str">
        <f>IFERROR(VLOOKUP(D4656,プログラムデータ!A:N,11,0),"")</f>
        <v/>
      </c>
      <c r="J4656" t="str">
        <f>IFERROR(VLOOKUP(D4656,プログラムデータ!A:N,10,0),"")</f>
        <v/>
      </c>
      <c r="K4656" t="str">
        <f>IFERROR(VLOOKUP(D4656,プログラムデータ!A:N,14,0),"")</f>
        <v/>
      </c>
      <c r="L4656" t="str">
        <f t="shared" si="145"/>
        <v xml:space="preserve">    </v>
      </c>
      <c r="M4656" t="str">
        <f>IFERROR(VLOOKUP(J4656,色々!M:P,4,0),"")</f>
        <v/>
      </c>
      <c r="N4656" t="str">
        <f>IFERROR(記録__2[[#This Row],[競技番号]],"")</f>
        <v/>
      </c>
      <c r="O4656" t="str">
        <f>IFERROR(記録__2[[#This Row],[選手番号]],"")</f>
        <v/>
      </c>
    </row>
    <row r="4657" spans="1:15" x14ac:dyDescent="0.2">
      <c r="A4657" t="str">
        <f>IFERROR(VLOOKUP(N4657,プログラム!B:C,2,0),"")</f>
        <v/>
      </c>
      <c r="B4657" t="str">
        <f t="shared" si="144"/>
        <v/>
      </c>
      <c r="C4657" t="str">
        <f>IFERROR(VLOOKUP(B4657,チーム番号!E:F,2,0),"")</f>
        <v/>
      </c>
      <c r="D4657" t="str">
        <f>IFERROR(VLOOKUP(N4657,プログラム!B:C,2,0),"")</f>
        <v/>
      </c>
      <c r="E4657" t="str">
        <f>IFERROR(記録__2[[#This Row],[組]],"")</f>
        <v/>
      </c>
      <c r="F4657" t="str">
        <f>IFERROR(記録__2[[#This Row],[水路]],"")</f>
        <v/>
      </c>
      <c r="G4657" t="str">
        <f>IFERROR(VLOOKUP(D4657,プログラムデータ!A:N,12,0),"")</f>
        <v/>
      </c>
      <c r="H4657" t="str">
        <f>IFERROR(VLOOKUP(D4657,プログラムデータ!A:N,13,0),"")</f>
        <v/>
      </c>
      <c r="I4657" t="str">
        <f>IFERROR(VLOOKUP(D4657,プログラムデータ!A:N,11,0),"")</f>
        <v/>
      </c>
      <c r="J4657" t="str">
        <f>IFERROR(VLOOKUP(D4657,プログラムデータ!A:N,10,0),"")</f>
        <v/>
      </c>
      <c r="K4657" t="str">
        <f>IFERROR(VLOOKUP(D4657,プログラムデータ!A:N,14,0),"")</f>
        <v/>
      </c>
      <c r="L4657" t="str">
        <f t="shared" si="145"/>
        <v xml:space="preserve">    </v>
      </c>
      <c r="M4657" t="str">
        <f>IFERROR(VLOOKUP(J4657,色々!M:P,4,0),"")</f>
        <v/>
      </c>
      <c r="N4657" t="str">
        <f>IFERROR(記録__2[[#This Row],[競技番号]],"")</f>
        <v/>
      </c>
      <c r="O4657" t="str">
        <f>IFERROR(記録__2[[#This Row],[選手番号]],"")</f>
        <v/>
      </c>
    </row>
    <row r="4658" spans="1:15" x14ac:dyDescent="0.2">
      <c r="A4658" t="str">
        <f>IFERROR(VLOOKUP(N4658,プログラム!B:C,2,0),"")</f>
        <v/>
      </c>
      <c r="B4658" t="str">
        <f t="shared" si="144"/>
        <v/>
      </c>
      <c r="C4658" t="str">
        <f>IFERROR(VLOOKUP(B4658,チーム番号!E:F,2,0),"")</f>
        <v/>
      </c>
      <c r="D4658" t="str">
        <f>IFERROR(VLOOKUP(N4658,プログラム!B:C,2,0),"")</f>
        <v/>
      </c>
      <c r="E4658" t="str">
        <f>IFERROR(記録__2[[#This Row],[組]],"")</f>
        <v/>
      </c>
      <c r="F4658" t="str">
        <f>IFERROR(記録__2[[#This Row],[水路]],"")</f>
        <v/>
      </c>
      <c r="G4658" t="str">
        <f>IFERROR(VLOOKUP(D4658,プログラムデータ!A:N,12,0),"")</f>
        <v/>
      </c>
      <c r="H4658" t="str">
        <f>IFERROR(VLOOKUP(D4658,プログラムデータ!A:N,13,0),"")</f>
        <v/>
      </c>
      <c r="I4658" t="str">
        <f>IFERROR(VLOOKUP(D4658,プログラムデータ!A:N,11,0),"")</f>
        <v/>
      </c>
      <c r="J4658" t="str">
        <f>IFERROR(VLOOKUP(D4658,プログラムデータ!A:N,10,0),"")</f>
        <v/>
      </c>
      <c r="K4658" t="str">
        <f>IFERROR(VLOOKUP(D4658,プログラムデータ!A:N,14,0),"")</f>
        <v/>
      </c>
      <c r="L4658" t="str">
        <f t="shared" si="145"/>
        <v xml:space="preserve">    </v>
      </c>
      <c r="M4658" t="str">
        <f>IFERROR(VLOOKUP(J4658,色々!M:P,4,0),"")</f>
        <v/>
      </c>
      <c r="N4658" t="str">
        <f>IFERROR(記録__2[[#This Row],[競技番号]],"")</f>
        <v/>
      </c>
      <c r="O4658" t="str">
        <f>IFERROR(記録__2[[#This Row],[選手番号]],"")</f>
        <v/>
      </c>
    </row>
    <row r="4659" spans="1:15" x14ac:dyDescent="0.2">
      <c r="A4659" t="str">
        <f>IFERROR(VLOOKUP(N4659,プログラム!B:C,2,0),"")</f>
        <v/>
      </c>
      <c r="B4659" t="str">
        <f t="shared" si="144"/>
        <v/>
      </c>
      <c r="C4659" t="str">
        <f>IFERROR(VLOOKUP(B4659,チーム番号!E:F,2,0),"")</f>
        <v/>
      </c>
      <c r="D4659" t="str">
        <f>IFERROR(VLOOKUP(N4659,プログラム!B:C,2,0),"")</f>
        <v/>
      </c>
      <c r="E4659" t="str">
        <f>IFERROR(記録__2[[#This Row],[組]],"")</f>
        <v/>
      </c>
      <c r="F4659" t="str">
        <f>IFERROR(記録__2[[#This Row],[水路]],"")</f>
        <v/>
      </c>
      <c r="G4659" t="str">
        <f>IFERROR(VLOOKUP(D4659,プログラムデータ!A:N,12,0),"")</f>
        <v/>
      </c>
      <c r="H4659" t="str">
        <f>IFERROR(VLOOKUP(D4659,プログラムデータ!A:N,13,0),"")</f>
        <v/>
      </c>
      <c r="I4659" t="str">
        <f>IFERROR(VLOOKUP(D4659,プログラムデータ!A:N,11,0),"")</f>
        <v/>
      </c>
      <c r="J4659" t="str">
        <f>IFERROR(VLOOKUP(D4659,プログラムデータ!A:N,10,0),"")</f>
        <v/>
      </c>
      <c r="K4659" t="str">
        <f>IFERROR(VLOOKUP(D4659,プログラムデータ!A:N,14,0),"")</f>
        <v/>
      </c>
      <c r="L4659" t="str">
        <f t="shared" si="145"/>
        <v xml:space="preserve">    </v>
      </c>
      <c r="M4659" t="str">
        <f>IFERROR(VLOOKUP(J4659,色々!M:P,4,0),"")</f>
        <v/>
      </c>
      <c r="N4659" t="str">
        <f>IFERROR(記録__2[[#This Row],[競技番号]],"")</f>
        <v/>
      </c>
      <c r="O4659" t="str">
        <f>IFERROR(記録__2[[#This Row],[選手番号]],"")</f>
        <v/>
      </c>
    </row>
    <row r="4660" spans="1:15" x14ac:dyDescent="0.2">
      <c r="A4660" t="str">
        <f>IFERROR(VLOOKUP(N4660,プログラム!B:C,2,0),"")</f>
        <v/>
      </c>
      <c r="B4660" t="str">
        <f t="shared" si="144"/>
        <v/>
      </c>
      <c r="C4660" t="str">
        <f>IFERROR(VLOOKUP(B4660,チーム番号!E:F,2,0),"")</f>
        <v/>
      </c>
      <c r="D4660" t="str">
        <f>IFERROR(VLOOKUP(N4660,プログラム!B:C,2,0),"")</f>
        <v/>
      </c>
      <c r="E4660" t="str">
        <f>IFERROR(記録__2[[#This Row],[組]],"")</f>
        <v/>
      </c>
      <c r="F4660" t="str">
        <f>IFERROR(記録__2[[#This Row],[水路]],"")</f>
        <v/>
      </c>
      <c r="G4660" t="str">
        <f>IFERROR(VLOOKUP(D4660,プログラムデータ!A:N,12,0),"")</f>
        <v/>
      </c>
      <c r="H4660" t="str">
        <f>IFERROR(VLOOKUP(D4660,プログラムデータ!A:N,13,0),"")</f>
        <v/>
      </c>
      <c r="I4660" t="str">
        <f>IFERROR(VLOOKUP(D4660,プログラムデータ!A:N,11,0),"")</f>
        <v/>
      </c>
      <c r="J4660" t="str">
        <f>IFERROR(VLOOKUP(D4660,プログラムデータ!A:N,10,0),"")</f>
        <v/>
      </c>
      <c r="K4660" t="str">
        <f>IFERROR(VLOOKUP(D4660,プログラムデータ!A:N,14,0),"")</f>
        <v/>
      </c>
      <c r="L4660" t="str">
        <f t="shared" si="145"/>
        <v xml:space="preserve">    </v>
      </c>
      <c r="M4660" t="str">
        <f>IFERROR(VLOOKUP(J4660,色々!M:P,4,0),"")</f>
        <v/>
      </c>
      <c r="N4660" t="str">
        <f>IFERROR(記録__2[[#This Row],[競技番号]],"")</f>
        <v/>
      </c>
      <c r="O4660" t="str">
        <f>IFERROR(記録__2[[#This Row],[選手番号]],"")</f>
        <v/>
      </c>
    </row>
    <row r="4661" spans="1:15" x14ac:dyDescent="0.2">
      <c r="A4661" t="str">
        <f>IFERROR(VLOOKUP(N4661,プログラム!B:C,2,0),"")</f>
        <v/>
      </c>
      <c r="B4661" t="str">
        <f t="shared" si="144"/>
        <v/>
      </c>
      <c r="C4661" t="str">
        <f>IFERROR(VLOOKUP(B4661,チーム番号!E:F,2,0),"")</f>
        <v/>
      </c>
      <c r="D4661" t="str">
        <f>IFERROR(VLOOKUP(N4661,プログラム!B:C,2,0),"")</f>
        <v/>
      </c>
      <c r="E4661" t="str">
        <f>IFERROR(記録__2[[#This Row],[組]],"")</f>
        <v/>
      </c>
      <c r="F4661" t="str">
        <f>IFERROR(記録__2[[#This Row],[水路]],"")</f>
        <v/>
      </c>
      <c r="G4661" t="str">
        <f>IFERROR(VLOOKUP(D4661,プログラムデータ!A:N,12,0),"")</f>
        <v/>
      </c>
      <c r="H4661" t="str">
        <f>IFERROR(VLOOKUP(D4661,プログラムデータ!A:N,13,0),"")</f>
        <v/>
      </c>
      <c r="I4661" t="str">
        <f>IFERROR(VLOOKUP(D4661,プログラムデータ!A:N,11,0),"")</f>
        <v/>
      </c>
      <c r="J4661" t="str">
        <f>IFERROR(VLOOKUP(D4661,プログラムデータ!A:N,10,0),"")</f>
        <v/>
      </c>
      <c r="K4661" t="str">
        <f>IFERROR(VLOOKUP(D4661,プログラムデータ!A:N,14,0),"")</f>
        <v/>
      </c>
      <c r="L4661" t="str">
        <f t="shared" si="145"/>
        <v xml:space="preserve">    </v>
      </c>
      <c r="M4661" t="str">
        <f>IFERROR(VLOOKUP(J4661,色々!M:P,4,0),"")</f>
        <v/>
      </c>
      <c r="N4661" t="str">
        <f>IFERROR(記録__2[[#This Row],[競技番号]],"")</f>
        <v/>
      </c>
      <c r="O4661" t="str">
        <f>IFERROR(記録__2[[#This Row],[選手番号]],"")</f>
        <v/>
      </c>
    </row>
    <row r="4662" spans="1:15" x14ac:dyDescent="0.2">
      <c r="A4662" t="str">
        <f>IFERROR(VLOOKUP(N4662,プログラム!B:C,2,0),"")</f>
        <v/>
      </c>
      <c r="B4662" t="str">
        <f t="shared" si="144"/>
        <v/>
      </c>
      <c r="C4662" t="str">
        <f>IFERROR(VLOOKUP(B4662,チーム番号!E:F,2,0),"")</f>
        <v/>
      </c>
      <c r="D4662" t="str">
        <f>IFERROR(VLOOKUP(N4662,プログラム!B:C,2,0),"")</f>
        <v/>
      </c>
      <c r="E4662" t="str">
        <f>IFERROR(記録__2[[#This Row],[組]],"")</f>
        <v/>
      </c>
      <c r="F4662" t="str">
        <f>IFERROR(記録__2[[#This Row],[水路]],"")</f>
        <v/>
      </c>
      <c r="G4662" t="str">
        <f>IFERROR(VLOOKUP(D4662,プログラムデータ!A:N,12,0),"")</f>
        <v/>
      </c>
      <c r="H4662" t="str">
        <f>IFERROR(VLOOKUP(D4662,プログラムデータ!A:N,13,0),"")</f>
        <v/>
      </c>
      <c r="I4662" t="str">
        <f>IFERROR(VLOOKUP(D4662,プログラムデータ!A:N,11,0),"")</f>
        <v/>
      </c>
      <c r="J4662" t="str">
        <f>IFERROR(VLOOKUP(D4662,プログラムデータ!A:N,10,0),"")</f>
        <v/>
      </c>
      <c r="K4662" t="str">
        <f>IFERROR(VLOOKUP(D4662,プログラムデータ!A:N,14,0),"")</f>
        <v/>
      </c>
      <c r="L4662" t="str">
        <f t="shared" si="145"/>
        <v xml:space="preserve">    </v>
      </c>
      <c r="M4662" t="str">
        <f>IFERROR(VLOOKUP(J4662,色々!M:P,4,0),"")</f>
        <v/>
      </c>
      <c r="N4662" t="str">
        <f>IFERROR(記録__2[[#This Row],[競技番号]],"")</f>
        <v/>
      </c>
      <c r="O4662" t="str">
        <f>IFERROR(記録__2[[#This Row],[選手番号]],"")</f>
        <v/>
      </c>
    </row>
    <row r="4663" spans="1:15" x14ac:dyDescent="0.2">
      <c r="A4663" t="str">
        <f>IFERROR(VLOOKUP(N4663,プログラム!B:C,2,0),"")</f>
        <v/>
      </c>
      <c r="B4663" t="str">
        <f t="shared" si="144"/>
        <v/>
      </c>
      <c r="C4663" t="str">
        <f>IFERROR(VLOOKUP(B4663,チーム番号!E:F,2,0),"")</f>
        <v/>
      </c>
      <c r="D4663" t="str">
        <f>IFERROR(VLOOKUP(N4663,プログラム!B:C,2,0),"")</f>
        <v/>
      </c>
      <c r="E4663" t="str">
        <f>IFERROR(記録__2[[#This Row],[組]],"")</f>
        <v/>
      </c>
      <c r="F4663" t="str">
        <f>IFERROR(記録__2[[#This Row],[水路]],"")</f>
        <v/>
      </c>
      <c r="G4663" t="str">
        <f>IFERROR(VLOOKUP(D4663,プログラムデータ!A:N,12,0),"")</f>
        <v/>
      </c>
      <c r="H4663" t="str">
        <f>IFERROR(VLOOKUP(D4663,プログラムデータ!A:N,13,0),"")</f>
        <v/>
      </c>
      <c r="I4663" t="str">
        <f>IFERROR(VLOOKUP(D4663,プログラムデータ!A:N,11,0),"")</f>
        <v/>
      </c>
      <c r="J4663" t="str">
        <f>IFERROR(VLOOKUP(D4663,プログラムデータ!A:N,10,0),"")</f>
        <v/>
      </c>
      <c r="K4663" t="str">
        <f>IFERROR(VLOOKUP(D4663,プログラムデータ!A:N,14,0),"")</f>
        <v/>
      </c>
      <c r="L4663" t="str">
        <f t="shared" si="145"/>
        <v xml:space="preserve">    </v>
      </c>
      <c r="M4663" t="str">
        <f>IFERROR(VLOOKUP(J4663,色々!M:P,4,0),"")</f>
        <v/>
      </c>
      <c r="N4663" t="str">
        <f>IFERROR(記録__2[[#This Row],[競技番号]],"")</f>
        <v/>
      </c>
      <c r="O4663" t="str">
        <f>IFERROR(記録__2[[#This Row],[選手番号]],"")</f>
        <v/>
      </c>
    </row>
    <row r="4664" spans="1:15" x14ac:dyDescent="0.2">
      <c r="A4664" t="str">
        <f>IFERROR(VLOOKUP(N4664,プログラム!B:C,2,0),"")</f>
        <v/>
      </c>
      <c r="B4664" t="str">
        <f t="shared" si="144"/>
        <v/>
      </c>
      <c r="C4664" t="str">
        <f>IFERROR(VLOOKUP(B4664,チーム番号!E:F,2,0),"")</f>
        <v/>
      </c>
      <c r="D4664" t="str">
        <f>IFERROR(VLOOKUP(N4664,プログラム!B:C,2,0),"")</f>
        <v/>
      </c>
      <c r="E4664" t="str">
        <f>IFERROR(記録__2[[#This Row],[組]],"")</f>
        <v/>
      </c>
      <c r="F4664" t="str">
        <f>IFERROR(記録__2[[#This Row],[水路]],"")</f>
        <v/>
      </c>
      <c r="G4664" t="str">
        <f>IFERROR(VLOOKUP(D4664,プログラムデータ!A:N,12,0),"")</f>
        <v/>
      </c>
      <c r="H4664" t="str">
        <f>IFERROR(VLOOKUP(D4664,プログラムデータ!A:N,13,0),"")</f>
        <v/>
      </c>
      <c r="I4664" t="str">
        <f>IFERROR(VLOOKUP(D4664,プログラムデータ!A:N,11,0),"")</f>
        <v/>
      </c>
      <c r="J4664" t="str">
        <f>IFERROR(VLOOKUP(D4664,プログラムデータ!A:N,10,0),"")</f>
        <v/>
      </c>
      <c r="K4664" t="str">
        <f>IFERROR(VLOOKUP(D4664,プログラムデータ!A:N,14,0),"")</f>
        <v/>
      </c>
      <c r="L4664" t="str">
        <f t="shared" si="145"/>
        <v xml:space="preserve">    </v>
      </c>
      <c r="M4664" t="str">
        <f>IFERROR(VLOOKUP(J4664,色々!M:P,4,0),"")</f>
        <v/>
      </c>
      <c r="N4664" t="str">
        <f>IFERROR(記録__2[[#This Row],[競技番号]],"")</f>
        <v/>
      </c>
      <c r="O4664" t="str">
        <f>IFERROR(記録__2[[#This Row],[選手番号]],"")</f>
        <v/>
      </c>
    </row>
    <row r="4665" spans="1:15" x14ac:dyDescent="0.2">
      <c r="A4665" t="str">
        <f>IFERROR(VLOOKUP(N4665,プログラム!B:C,2,0),"")</f>
        <v/>
      </c>
      <c r="B4665" t="str">
        <f t="shared" si="144"/>
        <v/>
      </c>
      <c r="C4665" t="str">
        <f>IFERROR(VLOOKUP(B4665,チーム番号!E:F,2,0),"")</f>
        <v/>
      </c>
      <c r="D4665" t="str">
        <f>IFERROR(VLOOKUP(N4665,プログラム!B:C,2,0),"")</f>
        <v/>
      </c>
      <c r="E4665" t="str">
        <f>IFERROR(記録__2[[#This Row],[組]],"")</f>
        <v/>
      </c>
      <c r="F4665" t="str">
        <f>IFERROR(記録__2[[#This Row],[水路]],"")</f>
        <v/>
      </c>
      <c r="G4665" t="str">
        <f>IFERROR(VLOOKUP(D4665,プログラムデータ!A:N,12,0),"")</f>
        <v/>
      </c>
      <c r="H4665" t="str">
        <f>IFERROR(VLOOKUP(D4665,プログラムデータ!A:N,13,0),"")</f>
        <v/>
      </c>
      <c r="I4665" t="str">
        <f>IFERROR(VLOOKUP(D4665,プログラムデータ!A:N,11,0),"")</f>
        <v/>
      </c>
      <c r="J4665" t="str">
        <f>IFERROR(VLOOKUP(D4665,プログラムデータ!A:N,10,0),"")</f>
        <v/>
      </c>
      <c r="K4665" t="str">
        <f>IFERROR(VLOOKUP(D4665,プログラムデータ!A:N,14,0),"")</f>
        <v/>
      </c>
      <c r="L4665" t="str">
        <f t="shared" si="145"/>
        <v xml:space="preserve">    </v>
      </c>
      <c r="M4665" t="str">
        <f>IFERROR(VLOOKUP(J4665,色々!M:P,4,0),"")</f>
        <v/>
      </c>
      <c r="N4665" t="str">
        <f>IFERROR(記録__2[[#This Row],[競技番号]],"")</f>
        <v/>
      </c>
      <c r="O4665" t="str">
        <f>IFERROR(記録__2[[#This Row],[選手番号]],"")</f>
        <v/>
      </c>
    </row>
    <row r="4666" spans="1:15" x14ac:dyDescent="0.2">
      <c r="A4666" t="str">
        <f>IFERROR(VLOOKUP(N4666,プログラム!B:C,2,0),"")</f>
        <v/>
      </c>
      <c r="B4666" t="str">
        <f t="shared" si="144"/>
        <v/>
      </c>
      <c r="C4666" t="str">
        <f>IFERROR(VLOOKUP(B4666,チーム番号!E:F,2,0),"")</f>
        <v/>
      </c>
      <c r="D4666" t="str">
        <f>IFERROR(VLOOKUP(N4666,プログラム!B:C,2,0),"")</f>
        <v/>
      </c>
      <c r="E4666" t="str">
        <f>IFERROR(記録__2[[#This Row],[組]],"")</f>
        <v/>
      </c>
      <c r="F4666" t="str">
        <f>IFERROR(記録__2[[#This Row],[水路]],"")</f>
        <v/>
      </c>
      <c r="G4666" t="str">
        <f>IFERROR(VLOOKUP(D4666,プログラムデータ!A:N,12,0),"")</f>
        <v/>
      </c>
      <c r="H4666" t="str">
        <f>IFERROR(VLOOKUP(D4666,プログラムデータ!A:N,13,0),"")</f>
        <v/>
      </c>
      <c r="I4666" t="str">
        <f>IFERROR(VLOOKUP(D4666,プログラムデータ!A:N,11,0),"")</f>
        <v/>
      </c>
      <c r="J4666" t="str">
        <f>IFERROR(VLOOKUP(D4666,プログラムデータ!A:N,10,0),"")</f>
        <v/>
      </c>
      <c r="K4666" t="str">
        <f>IFERROR(VLOOKUP(D4666,プログラムデータ!A:N,14,0),"")</f>
        <v/>
      </c>
      <c r="L4666" t="str">
        <f t="shared" si="145"/>
        <v xml:space="preserve">    </v>
      </c>
      <c r="M4666" t="str">
        <f>IFERROR(VLOOKUP(J4666,色々!M:P,4,0),"")</f>
        <v/>
      </c>
      <c r="N4666" t="str">
        <f>IFERROR(記録__2[[#This Row],[競技番号]],"")</f>
        <v/>
      </c>
      <c r="O4666" t="str">
        <f>IFERROR(記録__2[[#This Row],[選手番号]],"")</f>
        <v/>
      </c>
    </row>
    <row r="4667" spans="1:15" x14ac:dyDescent="0.2">
      <c r="A4667" t="str">
        <f>IFERROR(VLOOKUP(N4667,プログラム!B:C,2,0),"")</f>
        <v/>
      </c>
      <c r="B4667" t="str">
        <f t="shared" si="144"/>
        <v/>
      </c>
      <c r="C4667" t="str">
        <f>IFERROR(VLOOKUP(B4667,チーム番号!E:F,2,0),"")</f>
        <v/>
      </c>
      <c r="D4667" t="str">
        <f>IFERROR(VLOOKUP(N4667,プログラム!B:C,2,0),"")</f>
        <v/>
      </c>
      <c r="E4667" t="str">
        <f>IFERROR(記録__2[[#This Row],[組]],"")</f>
        <v/>
      </c>
      <c r="F4667" t="str">
        <f>IFERROR(記録__2[[#This Row],[水路]],"")</f>
        <v/>
      </c>
      <c r="G4667" t="str">
        <f>IFERROR(VLOOKUP(D4667,プログラムデータ!A:N,12,0),"")</f>
        <v/>
      </c>
      <c r="H4667" t="str">
        <f>IFERROR(VLOOKUP(D4667,プログラムデータ!A:N,13,0),"")</f>
        <v/>
      </c>
      <c r="I4667" t="str">
        <f>IFERROR(VLOOKUP(D4667,プログラムデータ!A:N,11,0),"")</f>
        <v/>
      </c>
      <c r="J4667" t="str">
        <f>IFERROR(VLOOKUP(D4667,プログラムデータ!A:N,10,0),"")</f>
        <v/>
      </c>
      <c r="K4667" t="str">
        <f>IFERROR(VLOOKUP(D4667,プログラムデータ!A:N,14,0),"")</f>
        <v/>
      </c>
      <c r="L4667" t="str">
        <f t="shared" si="145"/>
        <v xml:space="preserve">    </v>
      </c>
      <c r="M4667" t="str">
        <f>IFERROR(VLOOKUP(J4667,色々!M:P,4,0),"")</f>
        <v/>
      </c>
      <c r="N4667" t="str">
        <f>IFERROR(記録__2[[#This Row],[競技番号]],"")</f>
        <v/>
      </c>
      <c r="O4667" t="str">
        <f>IFERROR(記録__2[[#This Row],[選手番号]],"")</f>
        <v/>
      </c>
    </row>
    <row r="4668" spans="1:15" x14ac:dyDescent="0.2">
      <c r="A4668" t="str">
        <f>IFERROR(VLOOKUP(N4668,プログラム!B:C,2,0),"")</f>
        <v/>
      </c>
      <c r="B4668" t="str">
        <f t="shared" si="144"/>
        <v/>
      </c>
      <c r="C4668" t="str">
        <f>IFERROR(VLOOKUP(B4668,チーム番号!E:F,2,0),"")</f>
        <v/>
      </c>
      <c r="D4668" t="str">
        <f>IFERROR(VLOOKUP(N4668,プログラム!B:C,2,0),"")</f>
        <v/>
      </c>
      <c r="E4668" t="str">
        <f>IFERROR(記録__2[[#This Row],[組]],"")</f>
        <v/>
      </c>
      <c r="F4668" t="str">
        <f>IFERROR(記録__2[[#This Row],[水路]],"")</f>
        <v/>
      </c>
      <c r="G4668" t="str">
        <f>IFERROR(VLOOKUP(D4668,プログラムデータ!A:N,12,0),"")</f>
        <v/>
      </c>
      <c r="H4668" t="str">
        <f>IFERROR(VLOOKUP(D4668,プログラムデータ!A:N,13,0),"")</f>
        <v/>
      </c>
      <c r="I4668" t="str">
        <f>IFERROR(VLOOKUP(D4668,プログラムデータ!A:N,11,0),"")</f>
        <v/>
      </c>
      <c r="J4668" t="str">
        <f>IFERROR(VLOOKUP(D4668,プログラムデータ!A:N,10,0),"")</f>
        <v/>
      </c>
      <c r="K4668" t="str">
        <f>IFERROR(VLOOKUP(D4668,プログラムデータ!A:N,14,0),"")</f>
        <v/>
      </c>
      <c r="L4668" t="str">
        <f t="shared" si="145"/>
        <v xml:space="preserve">    </v>
      </c>
      <c r="M4668" t="str">
        <f>IFERROR(VLOOKUP(J4668,色々!M:P,4,0),"")</f>
        <v/>
      </c>
      <c r="N4668" t="str">
        <f>IFERROR(記録__2[[#This Row],[競技番号]],"")</f>
        <v/>
      </c>
      <c r="O4668" t="str">
        <f>IFERROR(記録__2[[#This Row],[選手番号]],"")</f>
        <v/>
      </c>
    </row>
    <row r="4669" spans="1:15" x14ac:dyDescent="0.2">
      <c r="A4669" t="str">
        <f>IFERROR(VLOOKUP(N4669,プログラム!B:C,2,0),"")</f>
        <v/>
      </c>
      <c r="B4669" t="str">
        <f t="shared" si="144"/>
        <v/>
      </c>
      <c r="C4669" t="str">
        <f>IFERROR(VLOOKUP(B4669,チーム番号!E:F,2,0),"")</f>
        <v/>
      </c>
      <c r="D4669" t="str">
        <f>IFERROR(VLOOKUP(N4669,プログラム!B:C,2,0),"")</f>
        <v/>
      </c>
      <c r="E4669" t="str">
        <f>IFERROR(記録__2[[#This Row],[組]],"")</f>
        <v/>
      </c>
      <c r="F4669" t="str">
        <f>IFERROR(記録__2[[#This Row],[水路]],"")</f>
        <v/>
      </c>
      <c r="G4669" t="str">
        <f>IFERROR(VLOOKUP(D4669,プログラムデータ!A:N,12,0),"")</f>
        <v/>
      </c>
      <c r="H4669" t="str">
        <f>IFERROR(VLOOKUP(D4669,プログラムデータ!A:N,13,0),"")</f>
        <v/>
      </c>
      <c r="I4669" t="str">
        <f>IFERROR(VLOOKUP(D4669,プログラムデータ!A:N,11,0),"")</f>
        <v/>
      </c>
      <c r="J4669" t="str">
        <f>IFERROR(VLOOKUP(D4669,プログラムデータ!A:N,10,0),"")</f>
        <v/>
      </c>
      <c r="K4669" t="str">
        <f>IFERROR(VLOOKUP(D4669,プログラムデータ!A:N,14,0),"")</f>
        <v/>
      </c>
      <c r="L4669" t="str">
        <f t="shared" si="145"/>
        <v xml:space="preserve">    </v>
      </c>
      <c r="M4669" t="str">
        <f>IFERROR(VLOOKUP(J4669,色々!M:P,4,0),"")</f>
        <v/>
      </c>
      <c r="N4669" t="str">
        <f>IFERROR(記録__2[[#This Row],[競技番号]],"")</f>
        <v/>
      </c>
      <c r="O4669" t="str">
        <f>IFERROR(記録__2[[#This Row],[選手番号]],"")</f>
        <v/>
      </c>
    </row>
    <row r="4670" spans="1:15" x14ac:dyDescent="0.2">
      <c r="A4670" t="str">
        <f>IFERROR(VLOOKUP(N4670,プログラム!B:C,2,0),"")</f>
        <v/>
      </c>
      <c r="B4670" t="str">
        <f t="shared" si="144"/>
        <v/>
      </c>
      <c r="C4670" t="str">
        <f>IFERROR(VLOOKUP(B4670,チーム番号!E:F,2,0),"")</f>
        <v/>
      </c>
      <c r="D4670" t="str">
        <f>IFERROR(VLOOKUP(N4670,プログラム!B:C,2,0),"")</f>
        <v/>
      </c>
      <c r="E4670" t="str">
        <f>IFERROR(記録__2[[#This Row],[組]],"")</f>
        <v/>
      </c>
      <c r="F4670" t="str">
        <f>IFERROR(記録__2[[#This Row],[水路]],"")</f>
        <v/>
      </c>
      <c r="G4670" t="str">
        <f>IFERROR(VLOOKUP(D4670,プログラムデータ!A:N,12,0),"")</f>
        <v/>
      </c>
      <c r="H4670" t="str">
        <f>IFERROR(VLOOKUP(D4670,プログラムデータ!A:N,13,0),"")</f>
        <v/>
      </c>
      <c r="I4670" t="str">
        <f>IFERROR(VLOOKUP(D4670,プログラムデータ!A:N,11,0),"")</f>
        <v/>
      </c>
      <c r="J4670" t="str">
        <f>IFERROR(VLOOKUP(D4670,プログラムデータ!A:N,10,0),"")</f>
        <v/>
      </c>
      <c r="K4670" t="str">
        <f>IFERROR(VLOOKUP(D4670,プログラムデータ!A:N,14,0),"")</f>
        <v/>
      </c>
      <c r="L4670" t="str">
        <f t="shared" si="145"/>
        <v xml:space="preserve">    </v>
      </c>
      <c r="M4670" t="str">
        <f>IFERROR(VLOOKUP(J4670,色々!M:P,4,0),"")</f>
        <v/>
      </c>
      <c r="N4670" t="str">
        <f>IFERROR(記録__2[[#This Row],[競技番号]],"")</f>
        <v/>
      </c>
      <c r="O4670" t="str">
        <f>IFERROR(記録__2[[#This Row],[選手番号]],"")</f>
        <v/>
      </c>
    </row>
    <row r="4671" spans="1:15" x14ac:dyDescent="0.2">
      <c r="A4671" t="str">
        <f>IFERROR(VLOOKUP(N4671,プログラム!B:C,2,0),"")</f>
        <v/>
      </c>
      <c r="B4671" t="str">
        <f t="shared" si="144"/>
        <v/>
      </c>
      <c r="C4671" t="str">
        <f>IFERROR(VLOOKUP(B4671,チーム番号!E:F,2,0),"")</f>
        <v/>
      </c>
      <c r="D4671" t="str">
        <f>IFERROR(VLOOKUP(N4671,プログラム!B:C,2,0),"")</f>
        <v/>
      </c>
      <c r="E4671" t="str">
        <f>IFERROR(記録__2[[#This Row],[組]],"")</f>
        <v/>
      </c>
      <c r="F4671" t="str">
        <f>IFERROR(記録__2[[#This Row],[水路]],"")</f>
        <v/>
      </c>
      <c r="G4671" t="str">
        <f>IFERROR(VLOOKUP(D4671,プログラムデータ!A:N,12,0),"")</f>
        <v/>
      </c>
      <c r="H4671" t="str">
        <f>IFERROR(VLOOKUP(D4671,プログラムデータ!A:N,13,0),"")</f>
        <v/>
      </c>
      <c r="I4671" t="str">
        <f>IFERROR(VLOOKUP(D4671,プログラムデータ!A:N,11,0),"")</f>
        <v/>
      </c>
      <c r="J4671" t="str">
        <f>IFERROR(VLOOKUP(D4671,プログラムデータ!A:N,10,0),"")</f>
        <v/>
      </c>
      <c r="K4671" t="str">
        <f>IFERROR(VLOOKUP(D4671,プログラムデータ!A:N,14,0),"")</f>
        <v/>
      </c>
      <c r="L4671" t="str">
        <f t="shared" si="145"/>
        <v xml:space="preserve">    </v>
      </c>
      <c r="M4671" t="str">
        <f>IFERROR(VLOOKUP(J4671,色々!M:P,4,0),"")</f>
        <v/>
      </c>
      <c r="N4671" t="str">
        <f>IFERROR(記録__2[[#This Row],[競技番号]],"")</f>
        <v/>
      </c>
      <c r="O4671" t="str">
        <f>IFERROR(記録__2[[#This Row],[選手番号]],"")</f>
        <v/>
      </c>
    </row>
    <row r="4672" spans="1:15" x14ac:dyDescent="0.2">
      <c r="A4672" t="str">
        <f>IFERROR(VLOOKUP(N4672,プログラム!B:C,2,0),"")</f>
        <v/>
      </c>
      <c r="B4672" t="str">
        <f t="shared" si="144"/>
        <v/>
      </c>
      <c r="C4672" t="str">
        <f>IFERROR(VLOOKUP(B4672,チーム番号!E:F,2,0),"")</f>
        <v/>
      </c>
      <c r="D4672" t="str">
        <f>IFERROR(VLOOKUP(N4672,プログラム!B:C,2,0),"")</f>
        <v/>
      </c>
      <c r="E4672" t="str">
        <f>IFERROR(記録__2[[#This Row],[組]],"")</f>
        <v/>
      </c>
      <c r="F4672" t="str">
        <f>IFERROR(記録__2[[#This Row],[水路]],"")</f>
        <v/>
      </c>
      <c r="G4672" t="str">
        <f>IFERROR(VLOOKUP(D4672,プログラムデータ!A:N,12,0),"")</f>
        <v/>
      </c>
      <c r="H4672" t="str">
        <f>IFERROR(VLOOKUP(D4672,プログラムデータ!A:N,13,0),"")</f>
        <v/>
      </c>
      <c r="I4672" t="str">
        <f>IFERROR(VLOOKUP(D4672,プログラムデータ!A:N,11,0),"")</f>
        <v/>
      </c>
      <c r="J4672" t="str">
        <f>IFERROR(VLOOKUP(D4672,プログラムデータ!A:N,10,0),"")</f>
        <v/>
      </c>
      <c r="K4672" t="str">
        <f>IFERROR(VLOOKUP(D4672,プログラムデータ!A:N,14,0),"")</f>
        <v/>
      </c>
      <c r="L4672" t="str">
        <f t="shared" si="145"/>
        <v xml:space="preserve">    </v>
      </c>
      <c r="M4672" t="str">
        <f>IFERROR(VLOOKUP(J4672,色々!M:P,4,0),"")</f>
        <v/>
      </c>
      <c r="N4672" t="str">
        <f>IFERROR(記録__2[[#This Row],[競技番号]],"")</f>
        <v/>
      </c>
      <c r="O4672" t="str">
        <f>IFERROR(記録__2[[#This Row],[選手番号]],"")</f>
        <v/>
      </c>
    </row>
    <row r="4673" spans="1:15" x14ac:dyDescent="0.2">
      <c r="A4673" t="str">
        <f>IFERROR(VLOOKUP(N4673,プログラム!B:C,2,0),"")</f>
        <v/>
      </c>
      <c r="B4673" t="str">
        <f t="shared" si="144"/>
        <v/>
      </c>
      <c r="C4673" t="str">
        <f>IFERROR(VLOOKUP(B4673,チーム番号!E:F,2,0),"")</f>
        <v/>
      </c>
      <c r="D4673" t="str">
        <f>IFERROR(VLOOKUP(N4673,プログラム!B:C,2,0),"")</f>
        <v/>
      </c>
      <c r="E4673" t="str">
        <f>IFERROR(記録__2[[#This Row],[組]],"")</f>
        <v/>
      </c>
      <c r="F4673" t="str">
        <f>IFERROR(記録__2[[#This Row],[水路]],"")</f>
        <v/>
      </c>
      <c r="G4673" t="str">
        <f>IFERROR(VLOOKUP(D4673,プログラムデータ!A:N,12,0),"")</f>
        <v/>
      </c>
      <c r="H4673" t="str">
        <f>IFERROR(VLOOKUP(D4673,プログラムデータ!A:N,13,0),"")</f>
        <v/>
      </c>
      <c r="I4673" t="str">
        <f>IFERROR(VLOOKUP(D4673,プログラムデータ!A:N,11,0),"")</f>
        <v/>
      </c>
      <c r="J4673" t="str">
        <f>IFERROR(VLOOKUP(D4673,プログラムデータ!A:N,10,0),"")</f>
        <v/>
      </c>
      <c r="K4673" t="str">
        <f>IFERROR(VLOOKUP(D4673,プログラムデータ!A:N,14,0),"")</f>
        <v/>
      </c>
      <c r="L4673" t="str">
        <f t="shared" si="145"/>
        <v xml:space="preserve">    </v>
      </c>
      <c r="M4673" t="str">
        <f>IFERROR(VLOOKUP(J4673,色々!M:P,4,0),"")</f>
        <v/>
      </c>
      <c r="N4673" t="str">
        <f>IFERROR(記録__2[[#This Row],[競技番号]],"")</f>
        <v/>
      </c>
      <c r="O4673" t="str">
        <f>IFERROR(記録__2[[#This Row],[選手番号]],"")</f>
        <v/>
      </c>
    </row>
    <row r="4674" spans="1:15" x14ac:dyDescent="0.2">
      <c r="A4674" t="str">
        <f>IFERROR(VLOOKUP(N4674,プログラム!B:C,2,0),"")</f>
        <v/>
      </c>
      <c r="B4674" t="str">
        <f t="shared" si="144"/>
        <v/>
      </c>
      <c r="C4674" t="str">
        <f>IFERROR(VLOOKUP(B4674,チーム番号!E:F,2,0),"")</f>
        <v/>
      </c>
      <c r="D4674" t="str">
        <f>IFERROR(VLOOKUP(N4674,プログラム!B:C,2,0),"")</f>
        <v/>
      </c>
      <c r="E4674" t="str">
        <f>IFERROR(記録__2[[#This Row],[組]],"")</f>
        <v/>
      </c>
      <c r="F4674" t="str">
        <f>IFERROR(記録__2[[#This Row],[水路]],"")</f>
        <v/>
      </c>
      <c r="G4674" t="str">
        <f>IFERROR(VLOOKUP(D4674,プログラムデータ!A:N,12,0),"")</f>
        <v/>
      </c>
      <c r="H4674" t="str">
        <f>IFERROR(VLOOKUP(D4674,プログラムデータ!A:N,13,0),"")</f>
        <v/>
      </c>
      <c r="I4674" t="str">
        <f>IFERROR(VLOOKUP(D4674,プログラムデータ!A:N,11,0),"")</f>
        <v/>
      </c>
      <c r="J4674" t="str">
        <f>IFERROR(VLOOKUP(D4674,プログラムデータ!A:N,10,0),"")</f>
        <v/>
      </c>
      <c r="K4674" t="str">
        <f>IFERROR(VLOOKUP(D4674,プログラムデータ!A:N,14,0),"")</f>
        <v/>
      </c>
      <c r="L4674" t="str">
        <f t="shared" si="145"/>
        <v xml:space="preserve">    </v>
      </c>
      <c r="M4674" t="str">
        <f>IFERROR(VLOOKUP(J4674,色々!M:P,4,0),"")</f>
        <v/>
      </c>
      <c r="N4674" t="str">
        <f>IFERROR(記録__2[[#This Row],[競技番号]],"")</f>
        <v/>
      </c>
      <c r="O4674" t="str">
        <f>IFERROR(記録__2[[#This Row],[選手番号]],"")</f>
        <v/>
      </c>
    </row>
    <row r="4675" spans="1:15" x14ac:dyDescent="0.2">
      <c r="A4675" t="str">
        <f>IFERROR(VLOOKUP(N4675,プログラム!B:C,2,0),"")</f>
        <v/>
      </c>
      <c r="B4675" t="str">
        <f t="shared" ref="B4675:B4738" si="146">IFERROR(IF(OR(M4675=6,M4675=7),O4675,""),"")</f>
        <v/>
      </c>
      <c r="C4675" t="str">
        <f>IFERROR(VLOOKUP(B4675,チーム番号!E:F,2,0),"")</f>
        <v/>
      </c>
      <c r="D4675" t="str">
        <f>IFERROR(VLOOKUP(N4675,プログラム!B:C,2,0),"")</f>
        <v/>
      </c>
      <c r="E4675" t="str">
        <f>IFERROR(記録__2[[#This Row],[組]],"")</f>
        <v/>
      </c>
      <c r="F4675" t="str">
        <f>IFERROR(記録__2[[#This Row],[水路]],"")</f>
        <v/>
      </c>
      <c r="G4675" t="str">
        <f>IFERROR(VLOOKUP(D4675,プログラムデータ!A:N,12,0),"")</f>
        <v/>
      </c>
      <c r="H4675" t="str">
        <f>IFERROR(VLOOKUP(D4675,プログラムデータ!A:N,13,0),"")</f>
        <v/>
      </c>
      <c r="I4675" t="str">
        <f>IFERROR(VLOOKUP(D4675,プログラムデータ!A:N,11,0),"")</f>
        <v/>
      </c>
      <c r="J4675" t="str">
        <f>IFERROR(VLOOKUP(D4675,プログラムデータ!A:N,10,0),"")</f>
        <v/>
      </c>
      <c r="K4675" t="str">
        <f>IFERROR(VLOOKUP(D4675,プログラムデータ!A:N,14,0),"")</f>
        <v/>
      </c>
      <c r="L4675" t="str">
        <f t="shared" ref="L4675:L4738" si="147">CONCATENATE(G4675," ",H4675," ",I4675," ",J4675," ",K4675)</f>
        <v xml:space="preserve">    </v>
      </c>
      <c r="M4675" t="str">
        <f>IFERROR(VLOOKUP(J4675,色々!M:P,4,0),"")</f>
        <v/>
      </c>
      <c r="N4675" t="str">
        <f>IFERROR(記録__2[[#This Row],[競技番号]],"")</f>
        <v/>
      </c>
      <c r="O4675" t="str">
        <f>IFERROR(記録__2[[#This Row],[選手番号]],"")</f>
        <v/>
      </c>
    </row>
    <row r="4676" spans="1:15" x14ac:dyDescent="0.2">
      <c r="A4676" t="str">
        <f>IFERROR(VLOOKUP(N4676,プログラム!B:C,2,0),"")</f>
        <v/>
      </c>
      <c r="B4676" t="str">
        <f t="shared" si="146"/>
        <v/>
      </c>
      <c r="C4676" t="str">
        <f>IFERROR(VLOOKUP(B4676,チーム番号!E:F,2,0),"")</f>
        <v/>
      </c>
      <c r="D4676" t="str">
        <f>IFERROR(VLOOKUP(N4676,プログラム!B:C,2,0),"")</f>
        <v/>
      </c>
      <c r="E4676" t="str">
        <f>IFERROR(記録__2[[#This Row],[組]],"")</f>
        <v/>
      </c>
      <c r="F4676" t="str">
        <f>IFERROR(記録__2[[#This Row],[水路]],"")</f>
        <v/>
      </c>
      <c r="G4676" t="str">
        <f>IFERROR(VLOOKUP(D4676,プログラムデータ!A:N,12,0),"")</f>
        <v/>
      </c>
      <c r="H4676" t="str">
        <f>IFERROR(VLOOKUP(D4676,プログラムデータ!A:N,13,0),"")</f>
        <v/>
      </c>
      <c r="I4676" t="str">
        <f>IFERROR(VLOOKUP(D4676,プログラムデータ!A:N,11,0),"")</f>
        <v/>
      </c>
      <c r="J4676" t="str">
        <f>IFERROR(VLOOKUP(D4676,プログラムデータ!A:N,10,0),"")</f>
        <v/>
      </c>
      <c r="K4676" t="str">
        <f>IFERROR(VLOOKUP(D4676,プログラムデータ!A:N,14,0),"")</f>
        <v/>
      </c>
      <c r="L4676" t="str">
        <f t="shared" si="147"/>
        <v xml:space="preserve">    </v>
      </c>
      <c r="M4676" t="str">
        <f>IFERROR(VLOOKUP(J4676,色々!M:P,4,0),"")</f>
        <v/>
      </c>
      <c r="N4676" t="str">
        <f>IFERROR(記録__2[[#This Row],[競技番号]],"")</f>
        <v/>
      </c>
      <c r="O4676" t="str">
        <f>IFERROR(記録__2[[#This Row],[選手番号]],"")</f>
        <v/>
      </c>
    </row>
    <row r="4677" spans="1:15" x14ac:dyDescent="0.2">
      <c r="A4677" t="str">
        <f>IFERROR(VLOOKUP(N4677,プログラム!B:C,2,0),"")</f>
        <v/>
      </c>
      <c r="B4677" t="str">
        <f t="shared" si="146"/>
        <v/>
      </c>
      <c r="C4677" t="str">
        <f>IFERROR(VLOOKUP(B4677,チーム番号!E:F,2,0),"")</f>
        <v/>
      </c>
      <c r="D4677" t="str">
        <f>IFERROR(VLOOKUP(N4677,プログラム!B:C,2,0),"")</f>
        <v/>
      </c>
      <c r="E4677" t="str">
        <f>IFERROR(記録__2[[#This Row],[組]],"")</f>
        <v/>
      </c>
      <c r="F4677" t="str">
        <f>IFERROR(記録__2[[#This Row],[水路]],"")</f>
        <v/>
      </c>
      <c r="G4677" t="str">
        <f>IFERROR(VLOOKUP(D4677,プログラムデータ!A:N,12,0),"")</f>
        <v/>
      </c>
      <c r="H4677" t="str">
        <f>IFERROR(VLOOKUP(D4677,プログラムデータ!A:N,13,0),"")</f>
        <v/>
      </c>
      <c r="I4677" t="str">
        <f>IFERROR(VLOOKUP(D4677,プログラムデータ!A:N,11,0),"")</f>
        <v/>
      </c>
      <c r="J4677" t="str">
        <f>IFERROR(VLOOKUP(D4677,プログラムデータ!A:N,10,0),"")</f>
        <v/>
      </c>
      <c r="K4677" t="str">
        <f>IFERROR(VLOOKUP(D4677,プログラムデータ!A:N,14,0),"")</f>
        <v/>
      </c>
      <c r="L4677" t="str">
        <f t="shared" si="147"/>
        <v xml:space="preserve">    </v>
      </c>
      <c r="M4677" t="str">
        <f>IFERROR(VLOOKUP(J4677,色々!M:P,4,0),"")</f>
        <v/>
      </c>
      <c r="N4677" t="str">
        <f>IFERROR(記録__2[[#This Row],[競技番号]],"")</f>
        <v/>
      </c>
      <c r="O4677" t="str">
        <f>IFERROR(記録__2[[#This Row],[選手番号]],"")</f>
        <v/>
      </c>
    </row>
    <row r="4678" spans="1:15" x14ac:dyDescent="0.2">
      <c r="A4678" t="str">
        <f>IFERROR(VLOOKUP(N4678,プログラム!B:C,2,0),"")</f>
        <v/>
      </c>
      <c r="B4678" t="str">
        <f t="shared" si="146"/>
        <v/>
      </c>
      <c r="C4678" t="str">
        <f>IFERROR(VLOOKUP(B4678,チーム番号!E:F,2,0),"")</f>
        <v/>
      </c>
      <c r="D4678" t="str">
        <f>IFERROR(VLOOKUP(N4678,プログラム!B:C,2,0),"")</f>
        <v/>
      </c>
      <c r="E4678" t="str">
        <f>IFERROR(記録__2[[#This Row],[組]],"")</f>
        <v/>
      </c>
      <c r="F4678" t="str">
        <f>IFERROR(記録__2[[#This Row],[水路]],"")</f>
        <v/>
      </c>
      <c r="G4678" t="str">
        <f>IFERROR(VLOOKUP(D4678,プログラムデータ!A:N,12,0),"")</f>
        <v/>
      </c>
      <c r="H4678" t="str">
        <f>IFERROR(VLOOKUP(D4678,プログラムデータ!A:N,13,0),"")</f>
        <v/>
      </c>
      <c r="I4678" t="str">
        <f>IFERROR(VLOOKUP(D4678,プログラムデータ!A:N,11,0),"")</f>
        <v/>
      </c>
      <c r="J4678" t="str">
        <f>IFERROR(VLOOKUP(D4678,プログラムデータ!A:N,10,0),"")</f>
        <v/>
      </c>
      <c r="K4678" t="str">
        <f>IFERROR(VLOOKUP(D4678,プログラムデータ!A:N,14,0),"")</f>
        <v/>
      </c>
      <c r="L4678" t="str">
        <f t="shared" si="147"/>
        <v xml:space="preserve">    </v>
      </c>
      <c r="M4678" t="str">
        <f>IFERROR(VLOOKUP(J4678,色々!M:P,4,0),"")</f>
        <v/>
      </c>
      <c r="N4678" t="str">
        <f>IFERROR(記録__2[[#This Row],[競技番号]],"")</f>
        <v/>
      </c>
      <c r="O4678" t="str">
        <f>IFERROR(記録__2[[#This Row],[選手番号]],"")</f>
        <v/>
      </c>
    </row>
    <row r="4679" spans="1:15" x14ac:dyDescent="0.2">
      <c r="A4679" t="str">
        <f>IFERROR(VLOOKUP(N4679,プログラム!B:C,2,0),"")</f>
        <v/>
      </c>
      <c r="B4679" t="str">
        <f t="shared" si="146"/>
        <v/>
      </c>
      <c r="C4679" t="str">
        <f>IFERROR(VLOOKUP(B4679,チーム番号!E:F,2,0),"")</f>
        <v/>
      </c>
      <c r="D4679" t="str">
        <f>IFERROR(VLOOKUP(N4679,プログラム!B:C,2,0),"")</f>
        <v/>
      </c>
      <c r="E4679" t="str">
        <f>IFERROR(記録__2[[#This Row],[組]],"")</f>
        <v/>
      </c>
      <c r="F4679" t="str">
        <f>IFERROR(記録__2[[#This Row],[水路]],"")</f>
        <v/>
      </c>
      <c r="G4679" t="str">
        <f>IFERROR(VLOOKUP(D4679,プログラムデータ!A:N,12,0),"")</f>
        <v/>
      </c>
      <c r="H4679" t="str">
        <f>IFERROR(VLOOKUP(D4679,プログラムデータ!A:N,13,0),"")</f>
        <v/>
      </c>
      <c r="I4679" t="str">
        <f>IFERROR(VLOOKUP(D4679,プログラムデータ!A:N,11,0),"")</f>
        <v/>
      </c>
      <c r="J4679" t="str">
        <f>IFERROR(VLOOKUP(D4679,プログラムデータ!A:N,10,0),"")</f>
        <v/>
      </c>
      <c r="K4679" t="str">
        <f>IFERROR(VLOOKUP(D4679,プログラムデータ!A:N,14,0),"")</f>
        <v/>
      </c>
      <c r="L4679" t="str">
        <f t="shared" si="147"/>
        <v xml:space="preserve">    </v>
      </c>
      <c r="M4679" t="str">
        <f>IFERROR(VLOOKUP(J4679,色々!M:P,4,0),"")</f>
        <v/>
      </c>
      <c r="N4679" t="str">
        <f>IFERROR(記録__2[[#This Row],[競技番号]],"")</f>
        <v/>
      </c>
      <c r="O4679" t="str">
        <f>IFERROR(記録__2[[#This Row],[選手番号]],"")</f>
        <v/>
      </c>
    </row>
    <row r="4680" spans="1:15" x14ac:dyDescent="0.2">
      <c r="A4680" t="str">
        <f>IFERROR(VLOOKUP(N4680,プログラム!B:C,2,0),"")</f>
        <v/>
      </c>
      <c r="B4680" t="str">
        <f t="shared" si="146"/>
        <v/>
      </c>
      <c r="C4680" t="str">
        <f>IFERROR(VLOOKUP(B4680,チーム番号!E:F,2,0),"")</f>
        <v/>
      </c>
      <c r="D4680" t="str">
        <f>IFERROR(VLOOKUP(N4680,プログラム!B:C,2,0),"")</f>
        <v/>
      </c>
      <c r="E4680" t="str">
        <f>IFERROR(記録__2[[#This Row],[組]],"")</f>
        <v/>
      </c>
      <c r="F4680" t="str">
        <f>IFERROR(記録__2[[#This Row],[水路]],"")</f>
        <v/>
      </c>
      <c r="G4680" t="str">
        <f>IFERROR(VLOOKUP(D4680,プログラムデータ!A:N,12,0),"")</f>
        <v/>
      </c>
      <c r="H4680" t="str">
        <f>IFERROR(VLOOKUP(D4680,プログラムデータ!A:N,13,0),"")</f>
        <v/>
      </c>
      <c r="I4680" t="str">
        <f>IFERROR(VLOOKUP(D4680,プログラムデータ!A:N,11,0),"")</f>
        <v/>
      </c>
      <c r="J4680" t="str">
        <f>IFERROR(VLOOKUP(D4680,プログラムデータ!A:N,10,0),"")</f>
        <v/>
      </c>
      <c r="K4680" t="str">
        <f>IFERROR(VLOOKUP(D4680,プログラムデータ!A:N,14,0),"")</f>
        <v/>
      </c>
      <c r="L4680" t="str">
        <f t="shared" si="147"/>
        <v xml:space="preserve">    </v>
      </c>
      <c r="M4680" t="str">
        <f>IFERROR(VLOOKUP(J4680,色々!M:P,4,0),"")</f>
        <v/>
      </c>
      <c r="N4680" t="str">
        <f>IFERROR(記録__2[[#This Row],[競技番号]],"")</f>
        <v/>
      </c>
      <c r="O4680" t="str">
        <f>IFERROR(記録__2[[#This Row],[選手番号]],"")</f>
        <v/>
      </c>
    </row>
    <row r="4681" spans="1:15" x14ac:dyDescent="0.2">
      <c r="A4681" t="str">
        <f>IFERROR(VLOOKUP(N4681,プログラム!B:C,2,0),"")</f>
        <v/>
      </c>
      <c r="B4681" t="str">
        <f t="shared" si="146"/>
        <v/>
      </c>
      <c r="C4681" t="str">
        <f>IFERROR(VLOOKUP(B4681,チーム番号!E:F,2,0),"")</f>
        <v/>
      </c>
      <c r="D4681" t="str">
        <f>IFERROR(VLOOKUP(N4681,プログラム!B:C,2,0),"")</f>
        <v/>
      </c>
      <c r="E4681" t="str">
        <f>IFERROR(記録__2[[#This Row],[組]],"")</f>
        <v/>
      </c>
      <c r="F4681" t="str">
        <f>IFERROR(記録__2[[#This Row],[水路]],"")</f>
        <v/>
      </c>
      <c r="G4681" t="str">
        <f>IFERROR(VLOOKUP(D4681,プログラムデータ!A:N,12,0),"")</f>
        <v/>
      </c>
      <c r="H4681" t="str">
        <f>IFERROR(VLOOKUP(D4681,プログラムデータ!A:N,13,0),"")</f>
        <v/>
      </c>
      <c r="I4681" t="str">
        <f>IFERROR(VLOOKUP(D4681,プログラムデータ!A:N,11,0),"")</f>
        <v/>
      </c>
      <c r="J4681" t="str">
        <f>IFERROR(VLOOKUP(D4681,プログラムデータ!A:N,10,0),"")</f>
        <v/>
      </c>
      <c r="K4681" t="str">
        <f>IFERROR(VLOOKUP(D4681,プログラムデータ!A:N,14,0),"")</f>
        <v/>
      </c>
      <c r="L4681" t="str">
        <f t="shared" si="147"/>
        <v xml:space="preserve">    </v>
      </c>
      <c r="M4681" t="str">
        <f>IFERROR(VLOOKUP(J4681,色々!M:P,4,0),"")</f>
        <v/>
      </c>
      <c r="N4681" t="str">
        <f>IFERROR(記録__2[[#This Row],[競技番号]],"")</f>
        <v/>
      </c>
      <c r="O4681" t="str">
        <f>IFERROR(記録__2[[#This Row],[選手番号]],"")</f>
        <v/>
      </c>
    </row>
    <row r="4682" spans="1:15" x14ac:dyDescent="0.2">
      <c r="A4682" t="str">
        <f>IFERROR(VLOOKUP(N4682,プログラム!B:C,2,0),"")</f>
        <v/>
      </c>
      <c r="B4682" t="str">
        <f t="shared" si="146"/>
        <v/>
      </c>
      <c r="C4682" t="str">
        <f>IFERROR(VLOOKUP(B4682,チーム番号!E:F,2,0),"")</f>
        <v/>
      </c>
      <c r="D4682" t="str">
        <f>IFERROR(VLOOKUP(N4682,プログラム!B:C,2,0),"")</f>
        <v/>
      </c>
      <c r="E4682" t="str">
        <f>IFERROR(記録__2[[#This Row],[組]],"")</f>
        <v/>
      </c>
      <c r="F4682" t="str">
        <f>IFERROR(記録__2[[#This Row],[水路]],"")</f>
        <v/>
      </c>
      <c r="G4682" t="str">
        <f>IFERROR(VLOOKUP(D4682,プログラムデータ!A:N,12,0),"")</f>
        <v/>
      </c>
      <c r="H4682" t="str">
        <f>IFERROR(VLOOKUP(D4682,プログラムデータ!A:N,13,0),"")</f>
        <v/>
      </c>
      <c r="I4682" t="str">
        <f>IFERROR(VLOOKUP(D4682,プログラムデータ!A:N,11,0),"")</f>
        <v/>
      </c>
      <c r="J4682" t="str">
        <f>IFERROR(VLOOKUP(D4682,プログラムデータ!A:N,10,0),"")</f>
        <v/>
      </c>
      <c r="K4682" t="str">
        <f>IFERROR(VLOOKUP(D4682,プログラムデータ!A:N,14,0),"")</f>
        <v/>
      </c>
      <c r="L4682" t="str">
        <f t="shared" si="147"/>
        <v xml:space="preserve">    </v>
      </c>
      <c r="M4682" t="str">
        <f>IFERROR(VLOOKUP(J4682,色々!M:P,4,0),"")</f>
        <v/>
      </c>
      <c r="N4682" t="str">
        <f>IFERROR(記録__2[[#This Row],[競技番号]],"")</f>
        <v/>
      </c>
      <c r="O4682" t="str">
        <f>IFERROR(記録__2[[#This Row],[選手番号]],"")</f>
        <v/>
      </c>
    </row>
    <row r="4683" spans="1:15" x14ac:dyDescent="0.2">
      <c r="A4683" t="str">
        <f>IFERROR(VLOOKUP(N4683,プログラム!B:C,2,0),"")</f>
        <v/>
      </c>
      <c r="B4683" t="str">
        <f t="shared" si="146"/>
        <v/>
      </c>
      <c r="C4683" t="str">
        <f>IFERROR(VLOOKUP(B4683,チーム番号!E:F,2,0),"")</f>
        <v/>
      </c>
      <c r="D4683" t="str">
        <f>IFERROR(VLOOKUP(N4683,プログラム!B:C,2,0),"")</f>
        <v/>
      </c>
      <c r="E4683" t="str">
        <f>IFERROR(記録__2[[#This Row],[組]],"")</f>
        <v/>
      </c>
      <c r="F4683" t="str">
        <f>IFERROR(記録__2[[#This Row],[水路]],"")</f>
        <v/>
      </c>
      <c r="G4683" t="str">
        <f>IFERROR(VLOOKUP(D4683,プログラムデータ!A:N,12,0),"")</f>
        <v/>
      </c>
      <c r="H4683" t="str">
        <f>IFERROR(VLOOKUP(D4683,プログラムデータ!A:N,13,0),"")</f>
        <v/>
      </c>
      <c r="I4683" t="str">
        <f>IFERROR(VLOOKUP(D4683,プログラムデータ!A:N,11,0),"")</f>
        <v/>
      </c>
      <c r="J4683" t="str">
        <f>IFERROR(VLOOKUP(D4683,プログラムデータ!A:N,10,0),"")</f>
        <v/>
      </c>
      <c r="K4683" t="str">
        <f>IFERROR(VLOOKUP(D4683,プログラムデータ!A:N,14,0),"")</f>
        <v/>
      </c>
      <c r="L4683" t="str">
        <f t="shared" si="147"/>
        <v xml:space="preserve">    </v>
      </c>
      <c r="M4683" t="str">
        <f>IFERROR(VLOOKUP(J4683,色々!M:P,4,0),"")</f>
        <v/>
      </c>
      <c r="N4683" t="str">
        <f>IFERROR(記録__2[[#This Row],[競技番号]],"")</f>
        <v/>
      </c>
      <c r="O4683" t="str">
        <f>IFERROR(記録__2[[#This Row],[選手番号]],"")</f>
        <v/>
      </c>
    </row>
    <row r="4684" spans="1:15" x14ac:dyDescent="0.2">
      <c r="A4684" t="str">
        <f>IFERROR(VLOOKUP(N4684,プログラム!B:C,2,0),"")</f>
        <v/>
      </c>
      <c r="B4684" t="str">
        <f t="shared" si="146"/>
        <v/>
      </c>
      <c r="C4684" t="str">
        <f>IFERROR(VLOOKUP(B4684,チーム番号!E:F,2,0),"")</f>
        <v/>
      </c>
      <c r="D4684" t="str">
        <f>IFERROR(VLOOKUP(N4684,プログラム!B:C,2,0),"")</f>
        <v/>
      </c>
      <c r="E4684" t="str">
        <f>IFERROR(記録__2[[#This Row],[組]],"")</f>
        <v/>
      </c>
      <c r="F4684" t="str">
        <f>IFERROR(記録__2[[#This Row],[水路]],"")</f>
        <v/>
      </c>
      <c r="G4684" t="str">
        <f>IFERROR(VLOOKUP(D4684,プログラムデータ!A:N,12,0),"")</f>
        <v/>
      </c>
      <c r="H4684" t="str">
        <f>IFERROR(VLOOKUP(D4684,プログラムデータ!A:N,13,0),"")</f>
        <v/>
      </c>
      <c r="I4684" t="str">
        <f>IFERROR(VLOOKUP(D4684,プログラムデータ!A:N,11,0),"")</f>
        <v/>
      </c>
      <c r="J4684" t="str">
        <f>IFERROR(VLOOKUP(D4684,プログラムデータ!A:N,10,0),"")</f>
        <v/>
      </c>
      <c r="K4684" t="str">
        <f>IFERROR(VLOOKUP(D4684,プログラムデータ!A:N,14,0),"")</f>
        <v/>
      </c>
      <c r="L4684" t="str">
        <f t="shared" si="147"/>
        <v xml:space="preserve">    </v>
      </c>
      <c r="M4684" t="str">
        <f>IFERROR(VLOOKUP(J4684,色々!M:P,4,0),"")</f>
        <v/>
      </c>
      <c r="N4684" t="str">
        <f>IFERROR(記録__2[[#This Row],[競技番号]],"")</f>
        <v/>
      </c>
      <c r="O4684" t="str">
        <f>IFERROR(記録__2[[#This Row],[選手番号]],"")</f>
        <v/>
      </c>
    </row>
    <row r="4685" spans="1:15" x14ac:dyDescent="0.2">
      <c r="A4685" t="str">
        <f>IFERROR(VLOOKUP(N4685,プログラム!B:C,2,0),"")</f>
        <v/>
      </c>
      <c r="B4685" t="str">
        <f t="shared" si="146"/>
        <v/>
      </c>
      <c r="C4685" t="str">
        <f>IFERROR(VLOOKUP(B4685,チーム番号!E:F,2,0),"")</f>
        <v/>
      </c>
      <c r="D4685" t="str">
        <f>IFERROR(VLOOKUP(N4685,プログラム!B:C,2,0),"")</f>
        <v/>
      </c>
      <c r="E4685" t="str">
        <f>IFERROR(記録__2[[#This Row],[組]],"")</f>
        <v/>
      </c>
      <c r="F4685" t="str">
        <f>IFERROR(記録__2[[#This Row],[水路]],"")</f>
        <v/>
      </c>
      <c r="G4685" t="str">
        <f>IFERROR(VLOOKUP(D4685,プログラムデータ!A:N,12,0),"")</f>
        <v/>
      </c>
      <c r="H4685" t="str">
        <f>IFERROR(VLOOKUP(D4685,プログラムデータ!A:N,13,0),"")</f>
        <v/>
      </c>
      <c r="I4685" t="str">
        <f>IFERROR(VLOOKUP(D4685,プログラムデータ!A:N,11,0),"")</f>
        <v/>
      </c>
      <c r="J4685" t="str">
        <f>IFERROR(VLOOKUP(D4685,プログラムデータ!A:N,10,0),"")</f>
        <v/>
      </c>
      <c r="K4685" t="str">
        <f>IFERROR(VLOOKUP(D4685,プログラムデータ!A:N,14,0),"")</f>
        <v/>
      </c>
      <c r="L4685" t="str">
        <f t="shared" si="147"/>
        <v xml:space="preserve">    </v>
      </c>
      <c r="M4685" t="str">
        <f>IFERROR(VLOOKUP(J4685,色々!M:P,4,0),"")</f>
        <v/>
      </c>
      <c r="N4685" t="str">
        <f>IFERROR(記録__2[[#This Row],[競技番号]],"")</f>
        <v/>
      </c>
      <c r="O4685" t="str">
        <f>IFERROR(記録__2[[#This Row],[選手番号]],"")</f>
        <v/>
      </c>
    </row>
    <row r="4686" spans="1:15" x14ac:dyDescent="0.2">
      <c r="A4686" t="str">
        <f>IFERROR(VLOOKUP(N4686,プログラム!B:C,2,0),"")</f>
        <v/>
      </c>
      <c r="B4686" t="str">
        <f t="shared" si="146"/>
        <v/>
      </c>
      <c r="C4686" t="str">
        <f>IFERROR(VLOOKUP(B4686,チーム番号!E:F,2,0),"")</f>
        <v/>
      </c>
      <c r="D4686" t="str">
        <f>IFERROR(VLOOKUP(N4686,プログラム!B:C,2,0),"")</f>
        <v/>
      </c>
      <c r="E4686" t="str">
        <f>IFERROR(記録__2[[#This Row],[組]],"")</f>
        <v/>
      </c>
      <c r="F4686" t="str">
        <f>IFERROR(記録__2[[#This Row],[水路]],"")</f>
        <v/>
      </c>
      <c r="G4686" t="str">
        <f>IFERROR(VLOOKUP(D4686,プログラムデータ!A:N,12,0),"")</f>
        <v/>
      </c>
      <c r="H4686" t="str">
        <f>IFERROR(VLOOKUP(D4686,プログラムデータ!A:N,13,0),"")</f>
        <v/>
      </c>
      <c r="I4686" t="str">
        <f>IFERROR(VLOOKUP(D4686,プログラムデータ!A:N,11,0),"")</f>
        <v/>
      </c>
      <c r="J4686" t="str">
        <f>IFERROR(VLOOKUP(D4686,プログラムデータ!A:N,10,0),"")</f>
        <v/>
      </c>
      <c r="K4686" t="str">
        <f>IFERROR(VLOOKUP(D4686,プログラムデータ!A:N,14,0),"")</f>
        <v/>
      </c>
      <c r="L4686" t="str">
        <f t="shared" si="147"/>
        <v xml:space="preserve">    </v>
      </c>
      <c r="M4686" t="str">
        <f>IFERROR(VLOOKUP(J4686,色々!M:P,4,0),"")</f>
        <v/>
      </c>
      <c r="N4686" t="str">
        <f>IFERROR(記録__2[[#This Row],[競技番号]],"")</f>
        <v/>
      </c>
      <c r="O4686" t="str">
        <f>IFERROR(記録__2[[#This Row],[選手番号]],"")</f>
        <v/>
      </c>
    </row>
    <row r="4687" spans="1:15" x14ac:dyDescent="0.2">
      <c r="A4687" t="str">
        <f>IFERROR(VLOOKUP(N4687,プログラム!B:C,2,0),"")</f>
        <v/>
      </c>
      <c r="B4687" t="str">
        <f t="shared" si="146"/>
        <v/>
      </c>
      <c r="C4687" t="str">
        <f>IFERROR(VLOOKUP(B4687,チーム番号!E:F,2,0),"")</f>
        <v/>
      </c>
      <c r="D4687" t="str">
        <f>IFERROR(VLOOKUP(N4687,プログラム!B:C,2,0),"")</f>
        <v/>
      </c>
      <c r="E4687" t="str">
        <f>IFERROR(記録__2[[#This Row],[組]],"")</f>
        <v/>
      </c>
      <c r="F4687" t="str">
        <f>IFERROR(記録__2[[#This Row],[水路]],"")</f>
        <v/>
      </c>
      <c r="G4687" t="str">
        <f>IFERROR(VLOOKUP(D4687,プログラムデータ!A:N,12,0),"")</f>
        <v/>
      </c>
      <c r="H4687" t="str">
        <f>IFERROR(VLOOKUP(D4687,プログラムデータ!A:N,13,0),"")</f>
        <v/>
      </c>
      <c r="I4687" t="str">
        <f>IFERROR(VLOOKUP(D4687,プログラムデータ!A:N,11,0),"")</f>
        <v/>
      </c>
      <c r="J4687" t="str">
        <f>IFERROR(VLOOKUP(D4687,プログラムデータ!A:N,10,0),"")</f>
        <v/>
      </c>
      <c r="K4687" t="str">
        <f>IFERROR(VLOOKUP(D4687,プログラムデータ!A:N,14,0),"")</f>
        <v/>
      </c>
      <c r="L4687" t="str">
        <f t="shared" si="147"/>
        <v xml:space="preserve">    </v>
      </c>
      <c r="M4687" t="str">
        <f>IFERROR(VLOOKUP(J4687,色々!M:P,4,0),"")</f>
        <v/>
      </c>
      <c r="N4687" t="str">
        <f>IFERROR(記録__2[[#This Row],[競技番号]],"")</f>
        <v/>
      </c>
      <c r="O4687" t="str">
        <f>IFERROR(記録__2[[#This Row],[選手番号]],"")</f>
        <v/>
      </c>
    </row>
    <row r="4688" spans="1:15" x14ac:dyDescent="0.2">
      <c r="A4688" t="str">
        <f>IFERROR(VLOOKUP(N4688,プログラム!B:C,2,0),"")</f>
        <v/>
      </c>
      <c r="B4688" t="str">
        <f t="shared" si="146"/>
        <v/>
      </c>
      <c r="C4688" t="str">
        <f>IFERROR(VLOOKUP(B4688,チーム番号!E:F,2,0),"")</f>
        <v/>
      </c>
      <c r="D4688" t="str">
        <f>IFERROR(VLOOKUP(N4688,プログラム!B:C,2,0),"")</f>
        <v/>
      </c>
      <c r="E4688" t="str">
        <f>IFERROR(記録__2[[#This Row],[組]],"")</f>
        <v/>
      </c>
      <c r="F4688" t="str">
        <f>IFERROR(記録__2[[#This Row],[水路]],"")</f>
        <v/>
      </c>
      <c r="G4688" t="str">
        <f>IFERROR(VLOOKUP(D4688,プログラムデータ!A:N,12,0),"")</f>
        <v/>
      </c>
      <c r="H4688" t="str">
        <f>IFERROR(VLOOKUP(D4688,プログラムデータ!A:N,13,0),"")</f>
        <v/>
      </c>
      <c r="I4688" t="str">
        <f>IFERROR(VLOOKUP(D4688,プログラムデータ!A:N,11,0),"")</f>
        <v/>
      </c>
      <c r="J4688" t="str">
        <f>IFERROR(VLOOKUP(D4688,プログラムデータ!A:N,10,0),"")</f>
        <v/>
      </c>
      <c r="K4688" t="str">
        <f>IFERROR(VLOOKUP(D4688,プログラムデータ!A:N,14,0),"")</f>
        <v/>
      </c>
      <c r="L4688" t="str">
        <f t="shared" si="147"/>
        <v xml:space="preserve">    </v>
      </c>
      <c r="M4688" t="str">
        <f>IFERROR(VLOOKUP(J4688,色々!M:P,4,0),"")</f>
        <v/>
      </c>
      <c r="N4688" t="str">
        <f>IFERROR(記録__2[[#This Row],[競技番号]],"")</f>
        <v/>
      </c>
      <c r="O4688" t="str">
        <f>IFERROR(記録__2[[#This Row],[選手番号]],"")</f>
        <v/>
      </c>
    </row>
    <row r="4689" spans="1:15" x14ac:dyDescent="0.2">
      <c r="A4689" t="str">
        <f>IFERROR(VLOOKUP(N4689,プログラム!B:C,2,0),"")</f>
        <v/>
      </c>
      <c r="B4689" t="str">
        <f t="shared" si="146"/>
        <v/>
      </c>
      <c r="C4689" t="str">
        <f>IFERROR(VLOOKUP(B4689,チーム番号!E:F,2,0),"")</f>
        <v/>
      </c>
      <c r="D4689" t="str">
        <f>IFERROR(VLOOKUP(N4689,プログラム!B:C,2,0),"")</f>
        <v/>
      </c>
      <c r="E4689" t="str">
        <f>IFERROR(記録__2[[#This Row],[組]],"")</f>
        <v/>
      </c>
      <c r="F4689" t="str">
        <f>IFERROR(記録__2[[#This Row],[水路]],"")</f>
        <v/>
      </c>
      <c r="G4689" t="str">
        <f>IFERROR(VLOOKUP(D4689,プログラムデータ!A:N,12,0),"")</f>
        <v/>
      </c>
      <c r="H4689" t="str">
        <f>IFERROR(VLOOKUP(D4689,プログラムデータ!A:N,13,0),"")</f>
        <v/>
      </c>
      <c r="I4689" t="str">
        <f>IFERROR(VLOOKUP(D4689,プログラムデータ!A:N,11,0),"")</f>
        <v/>
      </c>
      <c r="J4689" t="str">
        <f>IFERROR(VLOOKUP(D4689,プログラムデータ!A:N,10,0),"")</f>
        <v/>
      </c>
      <c r="K4689" t="str">
        <f>IFERROR(VLOOKUP(D4689,プログラムデータ!A:N,14,0),"")</f>
        <v/>
      </c>
      <c r="L4689" t="str">
        <f t="shared" si="147"/>
        <v xml:space="preserve">    </v>
      </c>
      <c r="M4689" t="str">
        <f>IFERROR(VLOOKUP(J4689,色々!M:P,4,0),"")</f>
        <v/>
      </c>
      <c r="N4689" t="str">
        <f>IFERROR(記録__2[[#This Row],[競技番号]],"")</f>
        <v/>
      </c>
      <c r="O4689" t="str">
        <f>IFERROR(記録__2[[#This Row],[選手番号]],"")</f>
        <v/>
      </c>
    </row>
    <row r="4690" spans="1:15" x14ac:dyDescent="0.2">
      <c r="A4690" t="str">
        <f>IFERROR(VLOOKUP(N4690,プログラム!B:C,2,0),"")</f>
        <v/>
      </c>
      <c r="B4690" t="str">
        <f t="shared" si="146"/>
        <v/>
      </c>
      <c r="C4690" t="str">
        <f>IFERROR(VLOOKUP(B4690,チーム番号!E:F,2,0),"")</f>
        <v/>
      </c>
      <c r="D4690" t="str">
        <f>IFERROR(VLOOKUP(N4690,プログラム!B:C,2,0),"")</f>
        <v/>
      </c>
      <c r="E4690" t="str">
        <f>IFERROR(記録__2[[#This Row],[組]],"")</f>
        <v/>
      </c>
      <c r="F4690" t="str">
        <f>IFERROR(記録__2[[#This Row],[水路]],"")</f>
        <v/>
      </c>
      <c r="G4690" t="str">
        <f>IFERROR(VLOOKUP(D4690,プログラムデータ!A:N,12,0),"")</f>
        <v/>
      </c>
      <c r="H4690" t="str">
        <f>IFERROR(VLOOKUP(D4690,プログラムデータ!A:N,13,0),"")</f>
        <v/>
      </c>
      <c r="I4690" t="str">
        <f>IFERROR(VLOOKUP(D4690,プログラムデータ!A:N,11,0),"")</f>
        <v/>
      </c>
      <c r="J4690" t="str">
        <f>IFERROR(VLOOKUP(D4690,プログラムデータ!A:N,10,0),"")</f>
        <v/>
      </c>
      <c r="K4690" t="str">
        <f>IFERROR(VLOOKUP(D4690,プログラムデータ!A:N,14,0),"")</f>
        <v/>
      </c>
      <c r="L4690" t="str">
        <f t="shared" si="147"/>
        <v xml:space="preserve">    </v>
      </c>
      <c r="M4690" t="str">
        <f>IFERROR(VLOOKUP(J4690,色々!M:P,4,0),"")</f>
        <v/>
      </c>
      <c r="N4690" t="str">
        <f>IFERROR(記録__2[[#This Row],[競技番号]],"")</f>
        <v/>
      </c>
      <c r="O4690" t="str">
        <f>IFERROR(記録__2[[#This Row],[選手番号]],"")</f>
        <v/>
      </c>
    </row>
    <row r="4691" spans="1:15" x14ac:dyDescent="0.2">
      <c r="A4691" t="str">
        <f>IFERROR(VLOOKUP(N4691,プログラム!B:C,2,0),"")</f>
        <v/>
      </c>
      <c r="B4691" t="str">
        <f t="shared" si="146"/>
        <v/>
      </c>
      <c r="C4691" t="str">
        <f>IFERROR(VLOOKUP(B4691,チーム番号!E:F,2,0),"")</f>
        <v/>
      </c>
      <c r="D4691" t="str">
        <f>IFERROR(VLOOKUP(N4691,プログラム!B:C,2,0),"")</f>
        <v/>
      </c>
      <c r="E4691" t="str">
        <f>IFERROR(記録__2[[#This Row],[組]],"")</f>
        <v/>
      </c>
      <c r="F4691" t="str">
        <f>IFERROR(記録__2[[#This Row],[水路]],"")</f>
        <v/>
      </c>
      <c r="G4691" t="str">
        <f>IFERROR(VLOOKUP(D4691,プログラムデータ!A:N,12,0),"")</f>
        <v/>
      </c>
      <c r="H4691" t="str">
        <f>IFERROR(VLOOKUP(D4691,プログラムデータ!A:N,13,0),"")</f>
        <v/>
      </c>
      <c r="I4691" t="str">
        <f>IFERROR(VLOOKUP(D4691,プログラムデータ!A:N,11,0),"")</f>
        <v/>
      </c>
      <c r="J4691" t="str">
        <f>IFERROR(VLOOKUP(D4691,プログラムデータ!A:N,10,0),"")</f>
        <v/>
      </c>
      <c r="K4691" t="str">
        <f>IFERROR(VLOOKUP(D4691,プログラムデータ!A:N,14,0),"")</f>
        <v/>
      </c>
      <c r="L4691" t="str">
        <f t="shared" si="147"/>
        <v xml:space="preserve">    </v>
      </c>
      <c r="M4691" t="str">
        <f>IFERROR(VLOOKUP(J4691,色々!M:P,4,0),"")</f>
        <v/>
      </c>
      <c r="N4691" t="str">
        <f>IFERROR(記録__2[[#This Row],[競技番号]],"")</f>
        <v/>
      </c>
      <c r="O4691" t="str">
        <f>IFERROR(記録__2[[#This Row],[選手番号]],"")</f>
        <v/>
      </c>
    </row>
    <row r="4692" spans="1:15" x14ac:dyDescent="0.2">
      <c r="A4692" t="str">
        <f>IFERROR(VLOOKUP(N4692,プログラム!B:C,2,0),"")</f>
        <v/>
      </c>
      <c r="B4692" t="str">
        <f t="shared" si="146"/>
        <v/>
      </c>
      <c r="C4692" t="str">
        <f>IFERROR(VLOOKUP(B4692,チーム番号!E:F,2,0),"")</f>
        <v/>
      </c>
      <c r="D4692" t="str">
        <f>IFERROR(VLOOKUP(N4692,プログラム!B:C,2,0),"")</f>
        <v/>
      </c>
      <c r="E4692" t="str">
        <f>IFERROR(記録__2[[#This Row],[組]],"")</f>
        <v/>
      </c>
      <c r="F4692" t="str">
        <f>IFERROR(記録__2[[#This Row],[水路]],"")</f>
        <v/>
      </c>
      <c r="G4692" t="str">
        <f>IFERROR(VLOOKUP(D4692,プログラムデータ!A:N,12,0),"")</f>
        <v/>
      </c>
      <c r="H4692" t="str">
        <f>IFERROR(VLOOKUP(D4692,プログラムデータ!A:N,13,0),"")</f>
        <v/>
      </c>
      <c r="I4692" t="str">
        <f>IFERROR(VLOOKUP(D4692,プログラムデータ!A:N,11,0),"")</f>
        <v/>
      </c>
      <c r="J4692" t="str">
        <f>IFERROR(VLOOKUP(D4692,プログラムデータ!A:N,10,0),"")</f>
        <v/>
      </c>
      <c r="K4692" t="str">
        <f>IFERROR(VLOOKUP(D4692,プログラムデータ!A:N,14,0),"")</f>
        <v/>
      </c>
      <c r="L4692" t="str">
        <f t="shared" si="147"/>
        <v xml:space="preserve">    </v>
      </c>
      <c r="M4692" t="str">
        <f>IFERROR(VLOOKUP(J4692,色々!M:P,4,0),"")</f>
        <v/>
      </c>
      <c r="N4692" t="str">
        <f>IFERROR(記録__2[[#This Row],[競技番号]],"")</f>
        <v/>
      </c>
      <c r="O4692" t="str">
        <f>IFERROR(記録__2[[#This Row],[選手番号]],"")</f>
        <v/>
      </c>
    </row>
    <row r="4693" spans="1:15" x14ac:dyDescent="0.2">
      <c r="A4693" t="str">
        <f>IFERROR(VLOOKUP(N4693,プログラム!B:C,2,0),"")</f>
        <v/>
      </c>
      <c r="B4693" t="str">
        <f t="shared" si="146"/>
        <v/>
      </c>
      <c r="C4693" t="str">
        <f>IFERROR(VLOOKUP(B4693,チーム番号!E:F,2,0),"")</f>
        <v/>
      </c>
      <c r="D4693" t="str">
        <f>IFERROR(VLOOKUP(N4693,プログラム!B:C,2,0),"")</f>
        <v/>
      </c>
      <c r="E4693" t="str">
        <f>IFERROR(記録__2[[#This Row],[組]],"")</f>
        <v/>
      </c>
      <c r="F4693" t="str">
        <f>IFERROR(記録__2[[#This Row],[水路]],"")</f>
        <v/>
      </c>
      <c r="G4693" t="str">
        <f>IFERROR(VLOOKUP(D4693,プログラムデータ!A:N,12,0),"")</f>
        <v/>
      </c>
      <c r="H4693" t="str">
        <f>IFERROR(VLOOKUP(D4693,プログラムデータ!A:N,13,0),"")</f>
        <v/>
      </c>
      <c r="I4693" t="str">
        <f>IFERROR(VLOOKUP(D4693,プログラムデータ!A:N,11,0),"")</f>
        <v/>
      </c>
      <c r="J4693" t="str">
        <f>IFERROR(VLOOKUP(D4693,プログラムデータ!A:N,10,0),"")</f>
        <v/>
      </c>
      <c r="K4693" t="str">
        <f>IFERROR(VLOOKUP(D4693,プログラムデータ!A:N,14,0),"")</f>
        <v/>
      </c>
      <c r="L4693" t="str">
        <f t="shared" si="147"/>
        <v xml:space="preserve">    </v>
      </c>
      <c r="M4693" t="str">
        <f>IFERROR(VLOOKUP(J4693,色々!M:P,4,0),"")</f>
        <v/>
      </c>
      <c r="N4693" t="str">
        <f>IFERROR(記録__2[[#This Row],[競技番号]],"")</f>
        <v/>
      </c>
      <c r="O4693" t="str">
        <f>IFERROR(記録__2[[#This Row],[選手番号]],"")</f>
        <v/>
      </c>
    </row>
    <row r="4694" spans="1:15" x14ac:dyDescent="0.2">
      <c r="A4694" t="str">
        <f>IFERROR(VLOOKUP(N4694,プログラム!B:C,2,0),"")</f>
        <v/>
      </c>
      <c r="B4694" t="str">
        <f t="shared" si="146"/>
        <v/>
      </c>
      <c r="C4694" t="str">
        <f>IFERROR(VLOOKUP(B4694,チーム番号!E:F,2,0),"")</f>
        <v/>
      </c>
      <c r="D4694" t="str">
        <f>IFERROR(VLOOKUP(N4694,プログラム!B:C,2,0),"")</f>
        <v/>
      </c>
      <c r="E4694" t="str">
        <f>IFERROR(記録__2[[#This Row],[組]],"")</f>
        <v/>
      </c>
      <c r="F4694" t="str">
        <f>IFERROR(記録__2[[#This Row],[水路]],"")</f>
        <v/>
      </c>
      <c r="G4694" t="str">
        <f>IFERROR(VLOOKUP(D4694,プログラムデータ!A:N,12,0),"")</f>
        <v/>
      </c>
      <c r="H4694" t="str">
        <f>IFERROR(VLOOKUP(D4694,プログラムデータ!A:N,13,0),"")</f>
        <v/>
      </c>
      <c r="I4694" t="str">
        <f>IFERROR(VLOOKUP(D4694,プログラムデータ!A:N,11,0),"")</f>
        <v/>
      </c>
      <c r="J4694" t="str">
        <f>IFERROR(VLOOKUP(D4694,プログラムデータ!A:N,10,0),"")</f>
        <v/>
      </c>
      <c r="K4694" t="str">
        <f>IFERROR(VLOOKUP(D4694,プログラムデータ!A:N,14,0),"")</f>
        <v/>
      </c>
      <c r="L4694" t="str">
        <f t="shared" si="147"/>
        <v xml:space="preserve">    </v>
      </c>
      <c r="M4694" t="str">
        <f>IFERROR(VLOOKUP(J4694,色々!M:P,4,0),"")</f>
        <v/>
      </c>
      <c r="N4694" t="str">
        <f>IFERROR(記録__2[[#This Row],[競技番号]],"")</f>
        <v/>
      </c>
      <c r="O4694" t="str">
        <f>IFERROR(記録__2[[#This Row],[選手番号]],"")</f>
        <v/>
      </c>
    </row>
    <row r="4695" spans="1:15" x14ac:dyDescent="0.2">
      <c r="A4695" t="str">
        <f>IFERROR(VLOOKUP(N4695,プログラム!B:C,2,0),"")</f>
        <v/>
      </c>
      <c r="B4695" t="str">
        <f t="shared" si="146"/>
        <v/>
      </c>
      <c r="C4695" t="str">
        <f>IFERROR(VLOOKUP(B4695,チーム番号!E:F,2,0),"")</f>
        <v/>
      </c>
      <c r="D4695" t="str">
        <f>IFERROR(VLOOKUP(N4695,プログラム!B:C,2,0),"")</f>
        <v/>
      </c>
      <c r="E4695" t="str">
        <f>IFERROR(記録__2[[#This Row],[組]],"")</f>
        <v/>
      </c>
      <c r="F4695" t="str">
        <f>IFERROR(記録__2[[#This Row],[水路]],"")</f>
        <v/>
      </c>
      <c r="G4695" t="str">
        <f>IFERROR(VLOOKUP(D4695,プログラムデータ!A:N,12,0),"")</f>
        <v/>
      </c>
      <c r="H4695" t="str">
        <f>IFERROR(VLOOKUP(D4695,プログラムデータ!A:N,13,0),"")</f>
        <v/>
      </c>
      <c r="I4695" t="str">
        <f>IFERROR(VLOOKUP(D4695,プログラムデータ!A:N,11,0),"")</f>
        <v/>
      </c>
      <c r="J4695" t="str">
        <f>IFERROR(VLOOKUP(D4695,プログラムデータ!A:N,10,0),"")</f>
        <v/>
      </c>
      <c r="K4695" t="str">
        <f>IFERROR(VLOOKUP(D4695,プログラムデータ!A:N,14,0),"")</f>
        <v/>
      </c>
      <c r="L4695" t="str">
        <f t="shared" si="147"/>
        <v xml:space="preserve">    </v>
      </c>
      <c r="M4695" t="str">
        <f>IFERROR(VLOOKUP(J4695,色々!M:P,4,0),"")</f>
        <v/>
      </c>
      <c r="N4695" t="str">
        <f>IFERROR(記録__2[[#This Row],[競技番号]],"")</f>
        <v/>
      </c>
      <c r="O4695" t="str">
        <f>IFERROR(記録__2[[#This Row],[選手番号]],"")</f>
        <v/>
      </c>
    </row>
    <row r="4696" spans="1:15" x14ac:dyDescent="0.2">
      <c r="A4696" t="str">
        <f>IFERROR(VLOOKUP(N4696,プログラム!B:C,2,0),"")</f>
        <v/>
      </c>
      <c r="B4696" t="str">
        <f t="shared" si="146"/>
        <v/>
      </c>
      <c r="C4696" t="str">
        <f>IFERROR(VLOOKUP(B4696,チーム番号!E:F,2,0),"")</f>
        <v/>
      </c>
      <c r="D4696" t="str">
        <f>IFERROR(VLOOKUP(N4696,プログラム!B:C,2,0),"")</f>
        <v/>
      </c>
      <c r="E4696" t="str">
        <f>IFERROR(記録__2[[#This Row],[組]],"")</f>
        <v/>
      </c>
      <c r="F4696" t="str">
        <f>IFERROR(記録__2[[#This Row],[水路]],"")</f>
        <v/>
      </c>
      <c r="G4696" t="str">
        <f>IFERROR(VLOOKUP(D4696,プログラムデータ!A:N,12,0),"")</f>
        <v/>
      </c>
      <c r="H4696" t="str">
        <f>IFERROR(VLOOKUP(D4696,プログラムデータ!A:N,13,0),"")</f>
        <v/>
      </c>
      <c r="I4696" t="str">
        <f>IFERROR(VLOOKUP(D4696,プログラムデータ!A:N,11,0),"")</f>
        <v/>
      </c>
      <c r="J4696" t="str">
        <f>IFERROR(VLOOKUP(D4696,プログラムデータ!A:N,10,0),"")</f>
        <v/>
      </c>
      <c r="K4696" t="str">
        <f>IFERROR(VLOOKUP(D4696,プログラムデータ!A:N,14,0),"")</f>
        <v/>
      </c>
      <c r="L4696" t="str">
        <f t="shared" si="147"/>
        <v xml:space="preserve">    </v>
      </c>
      <c r="M4696" t="str">
        <f>IFERROR(VLOOKUP(J4696,色々!M:P,4,0),"")</f>
        <v/>
      </c>
      <c r="N4696" t="str">
        <f>IFERROR(記録__2[[#This Row],[競技番号]],"")</f>
        <v/>
      </c>
      <c r="O4696" t="str">
        <f>IFERROR(記録__2[[#This Row],[選手番号]],"")</f>
        <v/>
      </c>
    </row>
    <row r="4697" spans="1:15" x14ac:dyDescent="0.2">
      <c r="A4697" t="str">
        <f>IFERROR(VLOOKUP(N4697,プログラム!B:C,2,0),"")</f>
        <v/>
      </c>
      <c r="B4697" t="str">
        <f t="shared" si="146"/>
        <v/>
      </c>
      <c r="C4697" t="str">
        <f>IFERROR(VLOOKUP(B4697,チーム番号!E:F,2,0),"")</f>
        <v/>
      </c>
      <c r="D4697" t="str">
        <f>IFERROR(VLOOKUP(N4697,プログラム!B:C,2,0),"")</f>
        <v/>
      </c>
      <c r="E4697" t="str">
        <f>IFERROR(記録__2[[#This Row],[組]],"")</f>
        <v/>
      </c>
      <c r="F4697" t="str">
        <f>IFERROR(記録__2[[#This Row],[水路]],"")</f>
        <v/>
      </c>
      <c r="G4697" t="str">
        <f>IFERROR(VLOOKUP(D4697,プログラムデータ!A:N,12,0),"")</f>
        <v/>
      </c>
      <c r="H4697" t="str">
        <f>IFERROR(VLOOKUP(D4697,プログラムデータ!A:N,13,0),"")</f>
        <v/>
      </c>
      <c r="I4697" t="str">
        <f>IFERROR(VLOOKUP(D4697,プログラムデータ!A:N,11,0),"")</f>
        <v/>
      </c>
      <c r="J4697" t="str">
        <f>IFERROR(VLOOKUP(D4697,プログラムデータ!A:N,10,0),"")</f>
        <v/>
      </c>
      <c r="K4697" t="str">
        <f>IFERROR(VLOOKUP(D4697,プログラムデータ!A:N,14,0),"")</f>
        <v/>
      </c>
      <c r="L4697" t="str">
        <f t="shared" si="147"/>
        <v xml:space="preserve">    </v>
      </c>
      <c r="M4697" t="str">
        <f>IFERROR(VLOOKUP(J4697,色々!M:P,4,0),"")</f>
        <v/>
      </c>
      <c r="N4697" t="str">
        <f>IFERROR(記録__2[[#This Row],[競技番号]],"")</f>
        <v/>
      </c>
      <c r="O4697" t="str">
        <f>IFERROR(記録__2[[#This Row],[選手番号]],"")</f>
        <v/>
      </c>
    </row>
    <row r="4698" spans="1:15" x14ac:dyDescent="0.2">
      <c r="A4698" t="str">
        <f>IFERROR(VLOOKUP(N4698,プログラム!B:C,2,0),"")</f>
        <v/>
      </c>
      <c r="B4698" t="str">
        <f t="shared" si="146"/>
        <v/>
      </c>
      <c r="C4698" t="str">
        <f>IFERROR(VLOOKUP(B4698,チーム番号!E:F,2,0),"")</f>
        <v/>
      </c>
      <c r="D4698" t="str">
        <f>IFERROR(VLOOKUP(N4698,プログラム!B:C,2,0),"")</f>
        <v/>
      </c>
      <c r="E4698" t="str">
        <f>IFERROR(記録__2[[#This Row],[組]],"")</f>
        <v/>
      </c>
      <c r="F4698" t="str">
        <f>IFERROR(記録__2[[#This Row],[水路]],"")</f>
        <v/>
      </c>
      <c r="G4698" t="str">
        <f>IFERROR(VLOOKUP(D4698,プログラムデータ!A:N,12,0),"")</f>
        <v/>
      </c>
      <c r="H4698" t="str">
        <f>IFERROR(VLOOKUP(D4698,プログラムデータ!A:N,13,0),"")</f>
        <v/>
      </c>
      <c r="I4698" t="str">
        <f>IFERROR(VLOOKUP(D4698,プログラムデータ!A:N,11,0),"")</f>
        <v/>
      </c>
      <c r="J4698" t="str">
        <f>IFERROR(VLOOKUP(D4698,プログラムデータ!A:N,10,0),"")</f>
        <v/>
      </c>
      <c r="K4698" t="str">
        <f>IFERROR(VLOOKUP(D4698,プログラムデータ!A:N,14,0),"")</f>
        <v/>
      </c>
      <c r="L4698" t="str">
        <f t="shared" si="147"/>
        <v xml:space="preserve">    </v>
      </c>
      <c r="M4698" t="str">
        <f>IFERROR(VLOOKUP(J4698,色々!M:P,4,0),"")</f>
        <v/>
      </c>
      <c r="N4698" t="str">
        <f>IFERROR(記録__2[[#This Row],[競技番号]],"")</f>
        <v/>
      </c>
      <c r="O4698" t="str">
        <f>IFERROR(記録__2[[#This Row],[選手番号]],"")</f>
        <v/>
      </c>
    </row>
    <row r="4699" spans="1:15" x14ac:dyDescent="0.2">
      <c r="A4699" t="str">
        <f>IFERROR(VLOOKUP(N4699,プログラム!B:C,2,0),"")</f>
        <v/>
      </c>
      <c r="B4699" t="str">
        <f t="shared" si="146"/>
        <v/>
      </c>
      <c r="C4699" t="str">
        <f>IFERROR(VLOOKUP(B4699,チーム番号!E:F,2,0),"")</f>
        <v/>
      </c>
      <c r="D4699" t="str">
        <f>IFERROR(VLOOKUP(N4699,プログラム!B:C,2,0),"")</f>
        <v/>
      </c>
      <c r="E4699" t="str">
        <f>IFERROR(記録__2[[#This Row],[組]],"")</f>
        <v/>
      </c>
      <c r="F4699" t="str">
        <f>IFERROR(記録__2[[#This Row],[水路]],"")</f>
        <v/>
      </c>
      <c r="G4699" t="str">
        <f>IFERROR(VLOOKUP(D4699,プログラムデータ!A:N,12,0),"")</f>
        <v/>
      </c>
      <c r="H4699" t="str">
        <f>IFERROR(VLOOKUP(D4699,プログラムデータ!A:N,13,0),"")</f>
        <v/>
      </c>
      <c r="I4699" t="str">
        <f>IFERROR(VLOOKUP(D4699,プログラムデータ!A:N,11,0),"")</f>
        <v/>
      </c>
      <c r="J4699" t="str">
        <f>IFERROR(VLOOKUP(D4699,プログラムデータ!A:N,10,0),"")</f>
        <v/>
      </c>
      <c r="K4699" t="str">
        <f>IFERROR(VLOOKUP(D4699,プログラムデータ!A:N,14,0),"")</f>
        <v/>
      </c>
      <c r="L4699" t="str">
        <f t="shared" si="147"/>
        <v xml:space="preserve">    </v>
      </c>
      <c r="M4699" t="str">
        <f>IFERROR(VLOOKUP(J4699,色々!M:P,4,0),"")</f>
        <v/>
      </c>
      <c r="N4699" t="str">
        <f>IFERROR(記録__2[[#This Row],[競技番号]],"")</f>
        <v/>
      </c>
      <c r="O4699" t="str">
        <f>IFERROR(記録__2[[#This Row],[選手番号]],"")</f>
        <v/>
      </c>
    </row>
    <row r="4700" spans="1:15" x14ac:dyDescent="0.2">
      <c r="A4700" t="str">
        <f>IFERROR(VLOOKUP(N4700,プログラム!B:C,2,0),"")</f>
        <v/>
      </c>
      <c r="B4700" t="str">
        <f t="shared" si="146"/>
        <v/>
      </c>
      <c r="C4700" t="str">
        <f>IFERROR(VLOOKUP(B4700,チーム番号!E:F,2,0),"")</f>
        <v/>
      </c>
      <c r="D4700" t="str">
        <f>IFERROR(VLOOKUP(N4700,プログラム!B:C,2,0),"")</f>
        <v/>
      </c>
      <c r="E4700" t="str">
        <f>IFERROR(記録__2[[#This Row],[組]],"")</f>
        <v/>
      </c>
      <c r="F4700" t="str">
        <f>IFERROR(記録__2[[#This Row],[水路]],"")</f>
        <v/>
      </c>
      <c r="G4700" t="str">
        <f>IFERROR(VLOOKUP(D4700,プログラムデータ!A:N,12,0),"")</f>
        <v/>
      </c>
      <c r="H4700" t="str">
        <f>IFERROR(VLOOKUP(D4700,プログラムデータ!A:N,13,0),"")</f>
        <v/>
      </c>
      <c r="I4700" t="str">
        <f>IFERROR(VLOOKUP(D4700,プログラムデータ!A:N,11,0),"")</f>
        <v/>
      </c>
      <c r="J4700" t="str">
        <f>IFERROR(VLOOKUP(D4700,プログラムデータ!A:N,10,0),"")</f>
        <v/>
      </c>
      <c r="K4700" t="str">
        <f>IFERROR(VLOOKUP(D4700,プログラムデータ!A:N,14,0),"")</f>
        <v/>
      </c>
      <c r="L4700" t="str">
        <f t="shared" si="147"/>
        <v xml:space="preserve">    </v>
      </c>
      <c r="M4700" t="str">
        <f>IFERROR(VLOOKUP(J4700,色々!M:P,4,0),"")</f>
        <v/>
      </c>
      <c r="N4700" t="str">
        <f>IFERROR(記録__2[[#This Row],[競技番号]],"")</f>
        <v/>
      </c>
      <c r="O4700" t="str">
        <f>IFERROR(記録__2[[#This Row],[選手番号]],"")</f>
        <v/>
      </c>
    </row>
    <row r="4701" spans="1:15" x14ac:dyDescent="0.2">
      <c r="A4701" t="str">
        <f>IFERROR(VLOOKUP(N4701,プログラム!B:C,2,0),"")</f>
        <v/>
      </c>
      <c r="B4701" t="str">
        <f t="shared" si="146"/>
        <v/>
      </c>
      <c r="C4701" t="str">
        <f>IFERROR(VLOOKUP(B4701,チーム番号!E:F,2,0),"")</f>
        <v/>
      </c>
      <c r="D4701" t="str">
        <f>IFERROR(VLOOKUP(N4701,プログラム!B:C,2,0),"")</f>
        <v/>
      </c>
      <c r="E4701" t="str">
        <f>IFERROR(記録__2[[#This Row],[組]],"")</f>
        <v/>
      </c>
      <c r="F4701" t="str">
        <f>IFERROR(記録__2[[#This Row],[水路]],"")</f>
        <v/>
      </c>
      <c r="G4701" t="str">
        <f>IFERROR(VLOOKUP(D4701,プログラムデータ!A:N,12,0),"")</f>
        <v/>
      </c>
      <c r="H4701" t="str">
        <f>IFERROR(VLOOKUP(D4701,プログラムデータ!A:N,13,0),"")</f>
        <v/>
      </c>
      <c r="I4701" t="str">
        <f>IFERROR(VLOOKUP(D4701,プログラムデータ!A:N,11,0),"")</f>
        <v/>
      </c>
      <c r="J4701" t="str">
        <f>IFERROR(VLOOKUP(D4701,プログラムデータ!A:N,10,0),"")</f>
        <v/>
      </c>
      <c r="K4701" t="str">
        <f>IFERROR(VLOOKUP(D4701,プログラムデータ!A:N,14,0),"")</f>
        <v/>
      </c>
      <c r="L4701" t="str">
        <f t="shared" si="147"/>
        <v xml:space="preserve">    </v>
      </c>
      <c r="M4701" t="str">
        <f>IFERROR(VLOOKUP(J4701,色々!M:P,4,0),"")</f>
        <v/>
      </c>
      <c r="N4701" t="str">
        <f>IFERROR(記録__2[[#This Row],[競技番号]],"")</f>
        <v/>
      </c>
      <c r="O4701" t="str">
        <f>IFERROR(記録__2[[#This Row],[選手番号]],"")</f>
        <v/>
      </c>
    </row>
    <row r="4702" spans="1:15" x14ac:dyDescent="0.2">
      <c r="A4702" t="str">
        <f>IFERROR(VLOOKUP(N4702,プログラム!B:C,2,0),"")</f>
        <v/>
      </c>
      <c r="B4702" t="str">
        <f t="shared" si="146"/>
        <v/>
      </c>
      <c r="C4702" t="str">
        <f>IFERROR(VLOOKUP(B4702,チーム番号!E:F,2,0),"")</f>
        <v/>
      </c>
      <c r="D4702" t="str">
        <f>IFERROR(VLOOKUP(N4702,プログラム!B:C,2,0),"")</f>
        <v/>
      </c>
      <c r="E4702" t="str">
        <f>IFERROR(記録__2[[#This Row],[組]],"")</f>
        <v/>
      </c>
      <c r="F4702" t="str">
        <f>IFERROR(記録__2[[#This Row],[水路]],"")</f>
        <v/>
      </c>
      <c r="G4702" t="str">
        <f>IFERROR(VLOOKUP(D4702,プログラムデータ!A:N,12,0),"")</f>
        <v/>
      </c>
      <c r="H4702" t="str">
        <f>IFERROR(VLOOKUP(D4702,プログラムデータ!A:N,13,0),"")</f>
        <v/>
      </c>
      <c r="I4702" t="str">
        <f>IFERROR(VLOOKUP(D4702,プログラムデータ!A:N,11,0),"")</f>
        <v/>
      </c>
      <c r="J4702" t="str">
        <f>IFERROR(VLOOKUP(D4702,プログラムデータ!A:N,10,0),"")</f>
        <v/>
      </c>
      <c r="K4702" t="str">
        <f>IFERROR(VLOOKUP(D4702,プログラムデータ!A:N,14,0),"")</f>
        <v/>
      </c>
      <c r="L4702" t="str">
        <f t="shared" si="147"/>
        <v xml:space="preserve">    </v>
      </c>
      <c r="M4702" t="str">
        <f>IFERROR(VLOOKUP(J4702,色々!M:P,4,0),"")</f>
        <v/>
      </c>
      <c r="N4702" t="str">
        <f>IFERROR(記録__2[[#This Row],[競技番号]],"")</f>
        <v/>
      </c>
      <c r="O4702" t="str">
        <f>IFERROR(記録__2[[#This Row],[選手番号]],"")</f>
        <v/>
      </c>
    </row>
    <row r="4703" spans="1:15" x14ac:dyDescent="0.2">
      <c r="A4703" t="str">
        <f>IFERROR(VLOOKUP(N4703,プログラム!B:C,2,0),"")</f>
        <v/>
      </c>
      <c r="B4703" t="str">
        <f t="shared" si="146"/>
        <v/>
      </c>
      <c r="C4703" t="str">
        <f>IFERROR(VLOOKUP(B4703,チーム番号!E:F,2,0),"")</f>
        <v/>
      </c>
      <c r="D4703" t="str">
        <f>IFERROR(VLOOKUP(N4703,プログラム!B:C,2,0),"")</f>
        <v/>
      </c>
      <c r="E4703" t="str">
        <f>IFERROR(記録__2[[#This Row],[組]],"")</f>
        <v/>
      </c>
      <c r="F4703" t="str">
        <f>IFERROR(記録__2[[#This Row],[水路]],"")</f>
        <v/>
      </c>
      <c r="G4703" t="str">
        <f>IFERROR(VLOOKUP(D4703,プログラムデータ!A:N,12,0),"")</f>
        <v/>
      </c>
      <c r="H4703" t="str">
        <f>IFERROR(VLOOKUP(D4703,プログラムデータ!A:N,13,0),"")</f>
        <v/>
      </c>
      <c r="I4703" t="str">
        <f>IFERROR(VLOOKUP(D4703,プログラムデータ!A:N,11,0),"")</f>
        <v/>
      </c>
      <c r="J4703" t="str">
        <f>IFERROR(VLOOKUP(D4703,プログラムデータ!A:N,10,0),"")</f>
        <v/>
      </c>
      <c r="K4703" t="str">
        <f>IFERROR(VLOOKUP(D4703,プログラムデータ!A:N,14,0),"")</f>
        <v/>
      </c>
      <c r="L4703" t="str">
        <f t="shared" si="147"/>
        <v xml:space="preserve">    </v>
      </c>
      <c r="M4703" t="str">
        <f>IFERROR(VLOOKUP(J4703,色々!M:P,4,0),"")</f>
        <v/>
      </c>
      <c r="N4703" t="str">
        <f>IFERROR(記録__2[[#This Row],[競技番号]],"")</f>
        <v/>
      </c>
      <c r="O4703" t="str">
        <f>IFERROR(記録__2[[#This Row],[選手番号]],"")</f>
        <v/>
      </c>
    </row>
    <row r="4704" spans="1:15" x14ac:dyDescent="0.2">
      <c r="A4704" t="str">
        <f>IFERROR(VLOOKUP(N4704,プログラム!B:C,2,0),"")</f>
        <v/>
      </c>
      <c r="B4704" t="str">
        <f t="shared" si="146"/>
        <v/>
      </c>
      <c r="C4704" t="str">
        <f>IFERROR(VLOOKUP(B4704,チーム番号!E:F,2,0),"")</f>
        <v/>
      </c>
      <c r="D4704" t="str">
        <f>IFERROR(VLOOKUP(N4704,プログラム!B:C,2,0),"")</f>
        <v/>
      </c>
      <c r="E4704" t="str">
        <f>IFERROR(記録__2[[#This Row],[組]],"")</f>
        <v/>
      </c>
      <c r="F4704" t="str">
        <f>IFERROR(記録__2[[#This Row],[水路]],"")</f>
        <v/>
      </c>
      <c r="G4704" t="str">
        <f>IFERROR(VLOOKUP(D4704,プログラムデータ!A:N,12,0),"")</f>
        <v/>
      </c>
      <c r="H4704" t="str">
        <f>IFERROR(VLOOKUP(D4704,プログラムデータ!A:N,13,0),"")</f>
        <v/>
      </c>
      <c r="I4704" t="str">
        <f>IFERROR(VLOOKUP(D4704,プログラムデータ!A:N,11,0),"")</f>
        <v/>
      </c>
      <c r="J4704" t="str">
        <f>IFERROR(VLOOKUP(D4704,プログラムデータ!A:N,10,0),"")</f>
        <v/>
      </c>
      <c r="K4704" t="str">
        <f>IFERROR(VLOOKUP(D4704,プログラムデータ!A:N,14,0),"")</f>
        <v/>
      </c>
      <c r="L4704" t="str">
        <f t="shared" si="147"/>
        <v xml:space="preserve">    </v>
      </c>
      <c r="M4704" t="str">
        <f>IFERROR(VLOOKUP(J4704,色々!M:P,4,0),"")</f>
        <v/>
      </c>
      <c r="N4704" t="str">
        <f>IFERROR(記録__2[[#This Row],[競技番号]],"")</f>
        <v/>
      </c>
      <c r="O4704" t="str">
        <f>IFERROR(記録__2[[#This Row],[選手番号]],"")</f>
        <v/>
      </c>
    </row>
    <row r="4705" spans="1:15" x14ac:dyDescent="0.2">
      <c r="A4705" t="str">
        <f>IFERROR(VLOOKUP(N4705,プログラム!B:C,2,0),"")</f>
        <v/>
      </c>
      <c r="B4705" t="str">
        <f t="shared" si="146"/>
        <v/>
      </c>
      <c r="C4705" t="str">
        <f>IFERROR(VLOOKUP(B4705,チーム番号!E:F,2,0),"")</f>
        <v/>
      </c>
      <c r="D4705" t="str">
        <f>IFERROR(VLOOKUP(N4705,プログラム!B:C,2,0),"")</f>
        <v/>
      </c>
      <c r="E4705" t="str">
        <f>IFERROR(記録__2[[#This Row],[組]],"")</f>
        <v/>
      </c>
      <c r="F4705" t="str">
        <f>IFERROR(記録__2[[#This Row],[水路]],"")</f>
        <v/>
      </c>
      <c r="G4705" t="str">
        <f>IFERROR(VLOOKUP(D4705,プログラムデータ!A:N,12,0),"")</f>
        <v/>
      </c>
      <c r="H4705" t="str">
        <f>IFERROR(VLOOKUP(D4705,プログラムデータ!A:N,13,0),"")</f>
        <v/>
      </c>
      <c r="I4705" t="str">
        <f>IFERROR(VLOOKUP(D4705,プログラムデータ!A:N,11,0),"")</f>
        <v/>
      </c>
      <c r="J4705" t="str">
        <f>IFERROR(VLOOKUP(D4705,プログラムデータ!A:N,10,0),"")</f>
        <v/>
      </c>
      <c r="K4705" t="str">
        <f>IFERROR(VLOOKUP(D4705,プログラムデータ!A:N,14,0),"")</f>
        <v/>
      </c>
      <c r="L4705" t="str">
        <f t="shared" si="147"/>
        <v xml:space="preserve">    </v>
      </c>
      <c r="M4705" t="str">
        <f>IFERROR(VLOOKUP(J4705,色々!M:P,4,0),"")</f>
        <v/>
      </c>
      <c r="N4705" t="str">
        <f>IFERROR(記録__2[[#This Row],[競技番号]],"")</f>
        <v/>
      </c>
      <c r="O4705" t="str">
        <f>IFERROR(記録__2[[#This Row],[選手番号]],"")</f>
        <v/>
      </c>
    </row>
    <row r="4706" spans="1:15" x14ac:dyDescent="0.2">
      <c r="A4706" t="str">
        <f>IFERROR(VLOOKUP(N4706,プログラム!B:C,2,0),"")</f>
        <v/>
      </c>
      <c r="B4706" t="str">
        <f t="shared" si="146"/>
        <v/>
      </c>
      <c r="C4706" t="str">
        <f>IFERROR(VLOOKUP(B4706,チーム番号!E:F,2,0),"")</f>
        <v/>
      </c>
      <c r="D4706" t="str">
        <f>IFERROR(VLOOKUP(N4706,プログラム!B:C,2,0),"")</f>
        <v/>
      </c>
      <c r="E4706" t="str">
        <f>IFERROR(記録__2[[#This Row],[組]],"")</f>
        <v/>
      </c>
      <c r="F4706" t="str">
        <f>IFERROR(記録__2[[#This Row],[水路]],"")</f>
        <v/>
      </c>
      <c r="G4706" t="str">
        <f>IFERROR(VLOOKUP(D4706,プログラムデータ!A:N,12,0),"")</f>
        <v/>
      </c>
      <c r="H4706" t="str">
        <f>IFERROR(VLOOKUP(D4706,プログラムデータ!A:N,13,0),"")</f>
        <v/>
      </c>
      <c r="I4706" t="str">
        <f>IFERROR(VLOOKUP(D4706,プログラムデータ!A:N,11,0),"")</f>
        <v/>
      </c>
      <c r="J4706" t="str">
        <f>IFERROR(VLOOKUP(D4706,プログラムデータ!A:N,10,0),"")</f>
        <v/>
      </c>
      <c r="K4706" t="str">
        <f>IFERROR(VLOOKUP(D4706,プログラムデータ!A:N,14,0),"")</f>
        <v/>
      </c>
      <c r="L4706" t="str">
        <f t="shared" si="147"/>
        <v xml:space="preserve">    </v>
      </c>
      <c r="M4706" t="str">
        <f>IFERROR(VLOOKUP(J4706,色々!M:P,4,0),"")</f>
        <v/>
      </c>
      <c r="N4706" t="str">
        <f>IFERROR(記録__2[[#This Row],[競技番号]],"")</f>
        <v/>
      </c>
      <c r="O4706" t="str">
        <f>IFERROR(記録__2[[#This Row],[選手番号]],"")</f>
        <v/>
      </c>
    </row>
    <row r="4707" spans="1:15" x14ac:dyDescent="0.2">
      <c r="A4707" t="str">
        <f>IFERROR(VLOOKUP(N4707,プログラム!B:C,2,0),"")</f>
        <v/>
      </c>
      <c r="B4707" t="str">
        <f t="shared" si="146"/>
        <v/>
      </c>
      <c r="C4707" t="str">
        <f>IFERROR(VLOOKUP(B4707,チーム番号!E:F,2,0),"")</f>
        <v/>
      </c>
      <c r="D4707" t="str">
        <f>IFERROR(VLOOKUP(N4707,プログラム!B:C,2,0),"")</f>
        <v/>
      </c>
      <c r="E4707" t="str">
        <f>IFERROR(記録__2[[#This Row],[組]],"")</f>
        <v/>
      </c>
      <c r="F4707" t="str">
        <f>IFERROR(記録__2[[#This Row],[水路]],"")</f>
        <v/>
      </c>
      <c r="G4707" t="str">
        <f>IFERROR(VLOOKUP(D4707,プログラムデータ!A:N,12,0),"")</f>
        <v/>
      </c>
      <c r="H4707" t="str">
        <f>IFERROR(VLOOKUP(D4707,プログラムデータ!A:N,13,0),"")</f>
        <v/>
      </c>
      <c r="I4707" t="str">
        <f>IFERROR(VLOOKUP(D4707,プログラムデータ!A:N,11,0),"")</f>
        <v/>
      </c>
      <c r="J4707" t="str">
        <f>IFERROR(VLOOKUP(D4707,プログラムデータ!A:N,10,0),"")</f>
        <v/>
      </c>
      <c r="K4707" t="str">
        <f>IFERROR(VLOOKUP(D4707,プログラムデータ!A:N,14,0),"")</f>
        <v/>
      </c>
      <c r="L4707" t="str">
        <f t="shared" si="147"/>
        <v xml:space="preserve">    </v>
      </c>
      <c r="M4707" t="str">
        <f>IFERROR(VLOOKUP(J4707,色々!M:P,4,0),"")</f>
        <v/>
      </c>
      <c r="N4707" t="str">
        <f>IFERROR(記録__2[[#This Row],[競技番号]],"")</f>
        <v/>
      </c>
      <c r="O4707" t="str">
        <f>IFERROR(記録__2[[#This Row],[選手番号]],"")</f>
        <v/>
      </c>
    </row>
    <row r="4708" spans="1:15" x14ac:dyDescent="0.2">
      <c r="A4708" t="str">
        <f>IFERROR(VLOOKUP(N4708,プログラム!B:C,2,0),"")</f>
        <v/>
      </c>
      <c r="B4708" t="str">
        <f t="shared" si="146"/>
        <v/>
      </c>
      <c r="C4708" t="str">
        <f>IFERROR(VLOOKUP(B4708,チーム番号!E:F,2,0),"")</f>
        <v/>
      </c>
      <c r="D4708" t="str">
        <f>IFERROR(VLOOKUP(N4708,プログラム!B:C,2,0),"")</f>
        <v/>
      </c>
      <c r="E4708" t="str">
        <f>IFERROR(記録__2[[#This Row],[組]],"")</f>
        <v/>
      </c>
      <c r="F4708" t="str">
        <f>IFERROR(記録__2[[#This Row],[水路]],"")</f>
        <v/>
      </c>
      <c r="G4708" t="str">
        <f>IFERROR(VLOOKUP(D4708,プログラムデータ!A:N,12,0),"")</f>
        <v/>
      </c>
      <c r="H4708" t="str">
        <f>IFERROR(VLOOKUP(D4708,プログラムデータ!A:N,13,0),"")</f>
        <v/>
      </c>
      <c r="I4708" t="str">
        <f>IFERROR(VLOOKUP(D4708,プログラムデータ!A:N,11,0),"")</f>
        <v/>
      </c>
      <c r="J4708" t="str">
        <f>IFERROR(VLOOKUP(D4708,プログラムデータ!A:N,10,0),"")</f>
        <v/>
      </c>
      <c r="K4708" t="str">
        <f>IFERROR(VLOOKUP(D4708,プログラムデータ!A:N,14,0),"")</f>
        <v/>
      </c>
      <c r="L4708" t="str">
        <f t="shared" si="147"/>
        <v xml:space="preserve">    </v>
      </c>
      <c r="M4708" t="str">
        <f>IFERROR(VLOOKUP(J4708,色々!M:P,4,0),"")</f>
        <v/>
      </c>
      <c r="N4708" t="str">
        <f>IFERROR(記録__2[[#This Row],[競技番号]],"")</f>
        <v/>
      </c>
      <c r="O4708" t="str">
        <f>IFERROR(記録__2[[#This Row],[選手番号]],"")</f>
        <v/>
      </c>
    </row>
    <row r="4709" spans="1:15" x14ac:dyDescent="0.2">
      <c r="A4709" t="str">
        <f>IFERROR(VLOOKUP(N4709,プログラム!B:C,2,0),"")</f>
        <v/>
      </c>
      <c r="B4709" t="str">
        <f t="shared" si="146"/>
        <v/>
      </c>
      <c r="C4709" t="str">
        <f>IFERROR(VLOOKUP(B4709,チーム番号!E:F,2,0),"")</f>
        <v/>
      </c>
      <c r="D4709" t="str">
        <f>IFERROR(VLOOKUP(N4709,プログラム!B:C,2,0),"")</f>
        <v/>
      </c>
      <c r="E4709" t="str">
        <f>IFERROR(記録__2[[#This Row],[組]],"")</f>
        <v/>
      </c>
      <c r="F4709" t="str">
        <f>IFERROR(記録__2[[#This Row],[水路]],"")</f>
        <v/>
      </c>
      <c r="G4709" t="str">
        <f>IFERROR(VLOOKUP(D4709,プログラムデータ!A:N,12,0),"")</f>
        <v/>
      </c>
      <c r="H4709" t="str">
        <f>IFERROR(VLOOKUP(D4709,プログラムデータ!A:N,13,0),"")</f>
        <v/>
      </c>
      <c r="I4709" t="str">
        <f>IFERROR(VLOOKUP(D4709,プログラムデータ!A:N,11,0),"")</f>
        <v/>
      </c>
      <c r="J4709" t="str">
        <f>IFERROR(VLOOKUP(D4709,プログラムデータ!A:N,10,0),"")</f>
        <v/>
      </c>
      <c r="K4709" t="str">
        <f>IFERROR(VLOOKUP(D4709,プログラムデータ!A:N,14,0),"")</f>
        <v/>
      </c>
      <c r="L4709" t="str">
        <f t="shared" si="147"/>
        <v xml:space="preserve">    </v>
      </c>
      <c r="M4709" t="str">
        <f>IFERROR(VLOOKUP(J4709,色々!M:P,4,0),"")</f>
        <v/>
      </c>
      <c r="N4709" t="str">
        <f>IFERROR(記録__2[[#This Row],[競技番号]],"")</f>
        <v/>
      </c>
      <c r="O4709" t="str">
        <f>IFERROR(記録__2[[#This Row],[選手番号]],"")</f>
        <v/>
      </c>
    </row>
    <row r="4710" spans="1:15" x14ac:dyDescent="0.2">
      <c r="A4710" t="str">
        <f>IFERROR(VLOOKUP(N4710,プログラム!B:C,2,0),"")</f>
        <v/>
      </c>
      <c r="B4710" t="str">
        <f t="shared" si="146"/>
        <v/>
      </c>
      <c r="C4710" t="str">
        <f>IFERROR(VLOOKUP(B4710,チーム番号!E:F,2,0),"")</f>
        <v/>
      </c>
      <c r="D4710" t="str">
        <f>IFERROR(VLOOKUP(N4710,プログラム!B:C,2,0),"")</f>
        <v/>
      </c>
      <c r="E4710" t="str">
        <f>IFERROR(記録__2[[#This Row],[組]],"")</f>
        <v/>
      </c>
      <c r="F4710" t="str">
        <f>IFERROR(記録__2[[#This Row],[水路]],"")</f>
        <v/>
      </c>
      <c r="G4710" t="str">
        <f>IFERROR(VLOOKUP(D4710,プログラムデータ!A:N,12,0),"")</f>
        <v/>
      </c>
      <c r="H4710" t="str">
        <f>IFERROR(VLOOKUP(D4710,プログラムデータ!A:N,13,0),"")</f>
        <v/>
      </c>
      <c r="I4710" t="str">
        <f>IFERROR(VLOOKUP(D4710,プログラムデータ!A:N,11,0),"")</f>
        <v/>
      </c>
      <c r="J4710" t="str">
        <f>IFERROR(VLOOKUP(D4710,プログラムデータ!A:N,10,0),"")</f>
        <v/>
      </c>
      <c r="K4710" t="str">
        <f>IFERROR(VLOOKUP(D4710,プログラムデータ!A:N,14,0),"")</f>
        <v/>
      </c>
      <c r="L4710" t="str">
        <f t="shared" si="147"/>
        <v xml:space="preserve">    </v>
      </c>
      <c r="M4710" t="str">
        <f>IFERROR(VLOOKUP(J4710,色々!M:P,4,0),"")</f>
        <v/>
      </c>
      <c r="N4710" t="str">
        <f>IFERROR(記録__2[[#This Row],[競技番号]],"")</f>
        <v/>
      </c>
      <c r="O4710" t="str">
        <f>IFERROR(記録__2[[#This Row],[選手番号]],"")</f>
        <v/>
      </c>
    </row>
    <row r="4711" spans="1:15" x14ac:dyDescent="0.2">
      <c r="A4711" t="str">
        <f>IFERROR(VLOOKUP(N4711,プログラム!B:C,2,0),"")</f>
        <v/>
      </c>
      <c r="B4711" t="str">
        <f t="shared" si="146"/>
        <v/>
      </c>
      <c r="C4711" t="str">
        <f>IFERROR(VLOOKUP(B4711,チーム番号!E:F,2,0),"")</f>
        <v/>
      </c>
      <c r="D4711" t="str">
        <f>IFERROR(VLOOKUP(N4711,プログラム!B:C,2,0),"")</f>
        <v/>
      </c>
      <c r="E4711" t="str">
        <f>IFERROR(記録__2[[#This Row],[組]],"")</f>
        <v/>
      </c>
      <c r="F4711" t="str">
        <f>IFERROR(記録__2[[#This Row],[水路]],"")</f>
        <v/>
      </c>
      <c r="G4711" t="str">
        <f>IFERROR(VLOOKUP(D4711,プログラムデータ!A:N,12,0),"")</f>
        <v/>
      </c>
      <c r="H4711" t="str">
        <f>IFERROR(VLOOKUP(D4711,プログラムデータ!A:N,13,0),"")</f>
        <v/>
      </c>
      <c r="I4711" t="str">
        <f>IFERROR(VLOOKUP(D4711,プログラムデータ!A:N,11,0),"")</f>
        <v/>
      </c>
      <c r="J4711" t="str">
        <f>IFERROR(VLOOKUP(D4711,プログラムデータ!A:N,10,0),"")</f>
        <v/>
      </c>
      <c r="K4711" t="str">
        <f>IFERROR(VLOOKUP(D4711,プログラムデータ!A:N,14,0),"")</f>
        <v/>
      </c>
      <c r="L4711" t="str">
        <f t="shared" si="147"/>
        <v xml:space="preserve">    </v>
      </c>
      <c r="M4711" t="str">
        <f>IFERROR(VLOOKUP(J4711,色々!M:P,4,0),"")</f>
        <v/>
      </c>
      <c r="N4711" t="str">
        <f>IFERROR(記録__2[[#This Row],[競技番号]],"")</f>
        <v/>
      </c>
      <c r="O4711" t="str">
        <f>IFERROR(記録__2[[#This Row],[選手番号]],"")</f>
        <v/>
      </c>
    </row>
    <row r="4712" spans="1:15" x14ac:dyDescent="0.2">
      <c r="A4712" t="str">
        <f>IFERROR(VLOOKUP(N4712,プログラム!B:C,2,0),"")</f>
        <v/>
      </c>
      <c r="B4712" t="str">
        <f t="shared" si="146"/>
        <v/>
      </c>
      <c r="C4712" t="str">
        <f>IFERROR(VLOOKUP(B4712,チーム番号!E:F,2,0),"")</f>
        <v/>
      </c>
      <c r="D4712" t="str">
        <f>IFERROR(VLOOKUP(N4712,プログラム!B:C,2,0),"")</f>
        <v/>
      </c>
      <c r="E4712" t="str">
        <f>IFERROR(記録__2[[#This Row],[組]],"")</f>
        <v/>
      </c>
      <c r="F4712" t="str">
        <f>IFERROR(記録__2[[#This Row],[水路]],"")</f>
        <v/>
      </c>
      <c r="G4712" t="str">
        <f>IFERROR(VLOOKUP(D4712,プログラムデータ!A:N,12,0),"")</f>
        <v/>
      </c>
      <c r="H4712" t="str">
        <f>IFERROR(VLOOKUP(D4712,プログラムデータ!A:N,13,0),"")</f>
        <v/>
      </c>
      <c r="I4712" t="str">
        <f>IFERROR(VLOOKUP(D4712,プログラムデータ!A:N,11,0),"")</f>
        <v/>
      </c>
      <c r="J4712" t="str">
        <f>IFERROR(VLOOKUP(D4712,プログラムデータ!A:N,10,0),"")</f>
        <v/>
      </c>
      <c r="K4712" t="str">
        <f>IFERROR(VLOOKUP(D4712,プログラムデータ!A:N,14,0),"")</f>
        <v/>
      </c>
      <c r="L4712" t="str">
        <f t="shared" si="147"/>
        <v xml:space="preserve">    </v>
      </c>
      <c r="M4712" t="str">
        <f>IFERROR(VLOOKUP(J4712,色々!M:P,4,0),"")</f>
        <v/>
      </c>
      <c r="N4712" t="str">
        <f>IFERROR(記録__2[[#This Row],[競技番号]],"")</f>
        <v/>
      </c>
      <c r="O4712" t="str">
        <f>IFERROR(記録__2[[#This Row],[選手番号]],"")</f>
        <v/>
      </c>
    </row>
    <row r="4713" spans="1:15" x14ac:dyDescent="0.2">
      <c r="A4713" t="str">
        <f>IFERROR(VLOOKUP(N4713,プログラム!B:C,2,0),"")</f>
        <v/>
      </c>
      <c r="B4713" t="str">
        <f t="shared" si="146"/>
        <v/>
      </c>
      <c r="C4713" t="str">
        <f>IFERROR(VLOOKUP(B4713,チーム番号!E:F,2,0),"")</f>
        <v/>
      </c>
      <c r="D4713" t="str">
        <f>IFERROR(VLOOKUP(N4713,プログラム!B:C,2,0),"")</f>
        <v/>
      </c>
      <c r="E4713" t="str">
        <f>IFERROR(記録__2[[#This Row],[組]],"")</f>
        <v/>
      </c>
      <c r="F4713" t="str">
        <f>IFERROR(記録__2[[#This Row],[水路]],"")</f>
        <v/>
      </c>
      <c r="G4713" t="str">
        <f>IFERROR(VLOOKUP(D4713,プログラムデータ!A:N,12,0),"")</f>
        <v/>
      </c>
      <c r="H4713" t="str">
        <f>IFERROR(VLOOKUP(D4713,プログラムデータ!A:N,13,0),"")</f>
        <v/>
      </c>
      <c r="I4713" t="str">
        <f>IFERROR(VLOOKUP(D4713,プログラムデータ!A:N,11,0),"")</f>
        <v/>
      </c>
      <c r="J4713" t="str">
        <f>IFERROR(VLOOKUP(D4713,プログラムデータ!A:N,10,0),"")</f>
        <v/>
      </c>
      <c r="K4713" t="str">
        <f>IFERROR(VLOOKUP(D4713,プログラムデータ!A:N,14,0),"")</f>
        <v/>
      </c>
      <c r="L4713" t="str">
        <f t="shared" si="147"/>
        <v xml:space="preserve">    </v>
      </c>
      <c r="M4713" t="str">
        <f>IFERROR(VLOOKUP(J4713,色々!M:P,4,0),"")</f>
        <v/>
      </c>
      <c r="N4713" t="str">
        <f>IFERROR(記録__2[[#This Row],[競技番号]],"")</f>
        <v/>
      </c>
      <c r="O4713" t="str">
        <f>IFERROR(記録__2[[#This Row],[選手番号]],"")</f>
        <v/>
      </c>
    </row>
    <row r="4714" spans="1:15" x14ac:dyDescent="0.2">
      <c r="A4714" t="str">
        <f>IFERROR(VLOOKUP(N4714,プログラム!B:C,2,0),"")</f>
        <v/>
      </c>
      <c r="B4714" t="str">
        <f t="shared" si="146"/>
        <v/>
      </c>
      <c r="C4714" t="str">
        <f>IFERROR(VLOOKUP(B4714,チーム番号!E:F,2,0),"")</f>
        <v/>
      </c>
      <c r="D4714" t="str">
        <f>IFERROR(VLOOKUP(N4714,プログラム!B:C,2,0),"")</f>
        <v/>
      </c>
      <c r="E4714" t="str">
        <f>IFERROR(記録__2[[#This Row],[組]],"")</f>
        <v/>
      </c>
      <c r="F4714" t="str">
        <f>IFERROR(記録__2[[#This Row],[水路]],"")</f>
        <v/>
      </c>
      <c r="G4714" t="str">
        <f>IFERROR(VLOOKUP(D4714,プログラムデータ!A:N,12,0),"")</f>
        <v/>
      </c>
      <c r="H4714" t="str">
        <f>IFERROR(VLOOKUP(D4714,プログラムデータ!A:N,13,0),"")</f>
        <v/>
      </c>
      <c r="I4714" t="str">
        <f>IFERROR(VLOOKUP(D4714,プログラムデータ!A:N,11,0),"")</f>
        <v/>
      </c>
      <c r="J4714" t="str">
        <f>IFERROR(VLOOKUP(D4714,プログラムデータ!A:N,10,0),"")</f>
        <v/>
      </c>
      <c r="K4714" t="str">
        <f>IFERROR(VLOOKUP(D4714,プログラムデータ!A:N,14,0),"")</f>
        <v/>
      </c>
      <c r="L4714" t="str">
        <f t="shared" si="147"/>
        <v xml:space="preserve">    </v>
      </c>
      <c r="M4714" t="str">
        <f>IFERROR(VLOOKUP(J4714,色々!M:P,4,0),"")</f>
        <v/>
      </c>
      <c r="N4714" t="str">
        <f>IFERROR(記録__2[[#This Row],[競技番号]],"")</f>
        <v/>
      </c>
      <c r="O4714" t="str">
        <f>IFERROR(記録__2[[#This Row],[選手番号]],"")</f>
        <v/>
      </c>
    </row>
    <row r="4715" spans="1:15" x14ac:dyDescent="0.2">
      <c r="A4715" t="str">
        <f>IFERROR(VLOOKUP(N4715,プログラム!B:C,2,0),"")</f>
        <v/>
      </c>
      <c r="B4715" t="str">
        <f t="shared" si="146"/>
        <v/>
      </c>
      <c r="C4715" t="str">
        <f>IFERROR(VLOOKUP(B4715,チーム番号!E:F,2,0),"")</f>
        <v/>
      </c>
      <c r="D4715" t="str">
        <f>IFERROR(VLOOKUP(N4715,プログラム!B:C,2,0),"")</f>
        <v/>
      </c>
      <c r="E4715" t="str">
        <f>IFERROR(記録__2[[#This Row],[組]],"")</f>
        <v/>
      </c>
      <c r="F4715" t="str">
        <f>IFERROR(記録__2[[#This Row],[水路]],"")</f>
        <v/>
      </c>
      <c r="G4715" t="str">
        <f>IFERROR(VLOOKUP(D4715,プログラムデータ!A:N,12,0),"")</f>
        <v/>
      </c>
      <c r="H4715" t="str">
        <f>IFERROR(VLOOKUP(D4715,プログラムデータ!A:N,13,0),"")</f>
        <v/>
      </c>
      <c r="I4715" t="str">
        <f>IFERROR(VLOOKUP(D4715,プログラムデータ!A:N,11,0),"")</f>
        <v/>
      </c>
      <c r="J4715" t="str">
        <f>IFERROR(VLOOKUP(D4715,プログラムデータ!A:N,10,0),"")</f>
        <v/>
      </c>
      <c r="K4715" t="str">
        <f>IFERROR(VLOOKUP(D4715,プログラムデータ!A:N,14,0),"")</f>
        <v/>
      </c>
      <c r="L4715" t="str">
        <f t="shared" si="147"/>
        <v xml:space="preserve">    </v>
      </c>
      <c r="M4715" t="str">
        <f>IFERROR(VLOOKUP(J4715,色々!M:P,4,0),"")</f>
        <v/>
      </c>
      <c r="N4715" t="str">
        <f>IFERROR(記録__2[[#This Row],[競技番号]],"")</f>
        <v/>
      </c>
      <c r="O4715" t="str">
        <f>IFERROR(記録__2[[#This Row],[選手番号]],"")</f>
        <v/>
      </c>
    </row>
    <row r="4716" spans="1:15" x14ac:dyDescent="0.2">
      <c r="A4716" t="str">
        <f>IFERROR(VLOOKUP(N4716,プログラム!B:C,2,0),"")</f>
        <v/>
      </c>
      <c r="B4716" t="str">
        <f t="shared" si="146"/>
        <v/>
      </c>
      <c r="C4716" t="str">
        <f>IFERROR(VLOOKUP(B4716,チーム番号!E:F,2,0),"")</f>
        <v/>
      </c>
      <c r="D4716" t="str">
        <f>IFERROR(VLOOKUP(N4716,プログラム!B:C,2,0),"")</f>
        <v/>
      </c>
      <c r="E4716" t="str">
        <f>IFERROR(記録__2[[#This Row],[組]],"")</f>
        <v/>
      </c>
      <c r="F4716" t="str">
        <f>IFERROR(記録__2[[#This Row],[水路]],"")</f>
        <v/>
      </c>
      <c r="G4716" t="str">
        <f>IFERROR(VLOOKUP(D4716,プログラムデータ!A:N,12,0),"")</f>
        <v/>
      </c>
      <c r="H4716" t="str">
        <f>IFERROR(VLOOKUP(D4716,プログラムデータ!A:N,13,0),"")</f>
        <v/>
      </c>
      <c r="I4716" t="str">
        <f>IFERROR(VLOOKUP(D4716,プログラムデータ!A:N,11,0),"")</f>
        <v/>
      </c>
      <c r="J4716" t="str">
        <f>IFERROR(VLOOKUP(D4716,プログラムデータ!A:N,10,0),"")</f>
        <v/>
      </c>
      <c r="K4716" t="str">
        <f>IFERROR(VLOOKUP(D4716,プログラムデータ!A:N,14,0),"")</f>
        <v/>
      </c>
      <c r="L4716" t="str">
        <f t="shared" si="147"/>
        <v xml:space="preserve">    </v>
      </c>
      <c r="M4716" t="str">
        <f>IFERROR(VLOOKUP(J4716,色々!M:P,4,0),"")</f>
        <v/>
      </c>
      <c r="N4716" t="str">
        <f>IFERROR(記録__2[[#This Row],[競技番号]],"")</f>
        <v/>
      </c>
      <c r="O4716" t="str">
        <f>IFERROR(記録__2[[#This Row],[選手番号]],"")</f>
        <v/>
      </c>
    </row>
    <row r="4717" spans="1:15" x14ac:dyDescent="0.2">
      <c r="A4717" t="str">
        <f>IFERROR(VLOOKUP(N4717,プログラム!B:C,2,0),"")</f>
        <v/>
      </c>
      <c r="B4717" t="str">
        <f t="shared" si="146"/>
        <v/>
      </c>
      <c r="C4717" t="str">
        <f>IFERROR(VLOOKUP(B4717,チーム番号!E:F,2,0),"")</f>
        <v/>
      </c>
      <c r="D4717" t="str">
        <f>IFERROR(VLOOKUP(N4717,プログラム!B:C,2,0),"")</f>
        <v/>
      </c>
      <c r="E4717" t="str">
        <f>IFERROR(記録__2[[#This Row],[組]],"")</f>
        <v/>
      </c>
      <c r="F4717" t="str">
        <f>IFERROR(記録__2[[#This Row],[水路]],"")</f>
        <v/>
      </c>
      <c r="G4717" t="str">
        <f>IFERROR(VLOOKUP(D4717,プログラムデータ!A:N,12,0),"")</f>
        <v/>
      </c>
      <c r="H4717" t="str">
        <f>IFERROR(VLOOKUP(D4717,プログラムデータ!A:N,13,0),"")</f>
        <v/>
      </c>
      <c r="I4717" t="str">
        <f>IFERROR(VLOOKUP(D4717,プログラムデータ!A:N,11,0),"")</f>
        <v/>
      </c>
      <c r="J4717" t="str">
        <f>IFERROR(VLOOKUP(D4717,プログラムデータ!A:N,10,0),"")</f>
        <v/>
      </c>
      <c r="K4717" t="str">
        <f>IFERROR(VLOOKUP(D4717,プログラムデータ!A:N,14,0),"")</f>
        <v/>
      </c>
      <c r="L4717" t="str">
        <f t="shared" si="147"/>
        <v xml:space="preserve">    </v>
      </c>
      <c r="M4717" t="str">
        <f>IFERROR(VLOOKUP(J4717,色々!M:P,4,0),"")</f>
        <v/>
      </c>
      <c r="N4717" t="str">
        <f>IFERROR(記録__2[[#This Row],[競技番号]],"")</f>
        <v/>
      </c>
      <c r="O4717" t="str">
        <f>IFERROR(記録__2[[#This Row],[選手番号]],"")</f>
        <v/>
      </c>
    </row>
    <row r="4718" spans="1:15" x14ac:dyDescent="0.2">
      <c r="A4718" t="str">
        <f>IFERROR(VLOOKUP(N4718,プログラム!B:C,2,0),"")</f>
        <v/>
      </c>
      <c r="B4718" t="str">
        <f t="shared" si="146"/>
        <v/>
      </c>
      <c r="C4718" t="str">
        <f>IFERROR(VLOOKUP(B4718,チーム番号!E:F,2,0),"")</f>
        <v/>
      </c>
      <c r="D4718" t="str">
        <f>IFERROR(VLOOKUP(N4718,プログラム!B:C,2,0),"")</f>
        <v/>
      </c>
      <c r="E4718" t="str">
        <f>IFERROR(記録__2[[#This Row],[組]],"")</f>
        <v/>
      </c>
      <c r="F4718" t="str">
        <f>IFERROR(記録__2[[#This Row],[水路]],"")</f>
        <v/>
      </c>
      <c r="G4718" t="str">
        <f>IFERROR(VLOOKUP(D4718,プログラムデータ!A:N,12,0),"")</f>
        <v/>
      </c>
      <c r="H4718" t="str">
        <f>IFERROR(VLOOKUP(D4718,プログラムデータ!A:N,13,0),"")</f>
        <v/>
      </c>
      <c r="I4718" t="str">
        <f>IFERROR(VLOOKUP(D4718,プログラムデータ!A:N,11,0),"")</f>
        <v/>
      </c>
      <c r="J4718" t="str">
        <f>IFERROR(VLOOKUP(D4718,プログラムデータ!A:N,10,0),"")</f>
        <v/>
      </c>
      <c r="K4718" t="str">
        <f>IFERROR(VLOOKUP(D4718,プログラムデータ!A:N,14,0),"")</f>
        <v/>
      </c>
      <c r="L4718" t="str">
        <f t="shared" si="147"/>
        <v xml:space="preserve">    </v>
      </c>
      <c r="M4718" t="str">
        <f>IFERROR(VLOOKUP(J4718,色々!M:P,4,0),"")</f>
        <v/>
      </c>
      <c r="N4718" t="str">
        <f>IFERROR(記録__2[[#This Row],[競技番号]],"")</f>
        <v/>
      </c>
      <c r="O4718" t="str">
        <f>IFERROR(記録__2[[#This Row],[選手番号]],"")</f>
        <v/>
      </c>
    </row>
    <row r="4719" spans="1:15" x14ac:dyDescent="0.2">
      <c r="A4719" t="str">
        <f>IFERROR(VLOOKUP(N4719,プログラム!B:C,2,0),"")</f>
        <v/>
      </c>
      <c r="B4719" t="str">
        <f t="shared" si="146"/>
        <v/>
      </c>
      <c r="C4719" t="str">
        <f>IFERROR(VLOOKUP(B4719,チーム番号!E:F,2,0),"")</f>
        <v/>
      </c>
      <c r="D4719" t="str">
        <f>IFERROR(VLOOKUP(N4719,プログラム!B:C,2,0),"")</f>
        <v/>
      </c>
      <c r="E4719" t="str">
        <f>IFERROR(記録__2[[#This Row],[組]],"")</f>
        <v/>
      </c>
      <c r="F4719" t="str">
        <f>IFERROR(記録__2[[#This Row],[水路]],"")</f>
        <v/>
      </c>
      <c r="G4719" t="str">
        <f>IFERROR(VLOOKUP(D4719,プログラムデータ!A:N,12,0),"")</f>
        <v/>
      </c>
      <c r="H4719" t="str">
        <f>IFERROR(VLOOKUP(D4719,プログラムデータ!A:N,13,0),"")</f>
        <v/>
      </c>
      <c r="I4719" t="str">
        <f>IFERROR(VLOOKUP(D4719,プログラムデータ!A:N,11,0),"")</f>
        <v/>
      </c>
      <c r="J4719" t="str">
        <f>IFERROR(VLOOKUP(D4719,プログラムデータ!A:N,10,0),"")</f>
        <v/>
      </c>
      <c r="K4719" t="str">
        <f>IFERROR(VLOOKUP(D4719,プログラムデータ!A:N,14,0),"")</f>
        <v/>
      </c>
      <c r="L4719" t="str">
        <f t="shared" si="147"/>
        <v xml:space="preserve">    </v>
      </c>
      <c r="M4719" t="str">
        <f>IFERROR(VLOOKUP(J4719,色々!M:P,4,0),"")</f>
        <v/>
      </c>
      <c r="N4719" t="str">
        <f>IFERROR(記録__2[[#This Row],[競技番号]],"")</f>
        <v/>
      </c>
      <c r="O4719" t="str">
        <f>IFERROR(記録__2[[#This Row],[選手番号]],"")</f>
        <v/>
      </c>
    </row>
    <row r="4720" spans="1:15" x14ac:dyDescent="0.2">
      <c r="A4720" t="str">
        <f>IFERROR(VLOOKUP(N4720,プログラム!B:C,2,0),"")</f>
        <v/>
      </c>
      <c r="B4720" t="str">
        <f t="shared" si="146"/>
        <v/>
      </c>
      <c r="C4720" t="str">
        <f>IFERROR(VLOOKUP(B4720,チーム番号!E:F,2,0),"")</f>
        <v/>
      </c>
      <c r="D4720" t="str">
        <f>IFERROR(VLOOKUP(N4720,プログラム!B:C,2,0),"")</f>
        <v/>
      </c>
      <c r="E4720" t="str">
        <f>IFERROR(記録__2[[#This Row],[組]],"")</f>
        <v/>
      </c>
      <c r="F4720" t="str">
        <f>IFERROR(記録__2[[#This Row],[水路]],"")</f>
        <v/>
      </c>
      <c r="G4720" t="str">
        <f>IFERROR(VLOOKUP(D4720,プログラムデータ!A:N,12,0),"")</f>
        <v/>
      </c>
      <c r="H4720" t="str">
        <f>IFERROR(VLOOKUP(D4720,プログラムデータ!A:N,13,0),"")</f>
        <v/>
      </c>
      <c r="I4720" t="str">
        <f>IFERROR(VLOOKUP(D4720,プログラムデータ!A:N,11,0),"")</f>
        <v/>
      </c>
      <c r="J4720" t="str">
        <f>IFERROR(VLOOKUP(D4720,プログラムデータ!A:N,10,0),"")</f>
        <v/>
      </c>
      <c r="K4720" t="str">
        <f>IFERROR(VLOOKUP(D4720,プログラムデータ!A:N,14,0),"")</f>
        <v/>
      </c>
      <c r="L4720" t="str">
        <f t="shared" si="147"/>
        <v xml:space="preserve">    </v>
      </c>
      <c r="M4720" t="str">
        <f>IFERROR(VLOOKUP(J4720,色々!M:P,4,0),"")</f>
        <v/>
      </c>
      <c r="N4720" t="str">
        <f>IFERROR(記録__2[[#This Row],[競技番号]],"")</f>
        <v/>
      </c>
      <c r="O4720" t="str">
        <f>IFERROR(記録__2[[#This Row],[選手番号]],"")</f>
        <v/>
      </c>
    </row>
    <row r="4721" spans="1:15" x14ac:dyDescent="0.2">
      <c r="A4721" t="str">
        <f>IFERROR(VLOOKUP(N4721,プログラム!B:C,2,0),"")</f>
        <v/>
      </c>
      <c r="B4721" t="str">
        <f t="shared" si="146"/>
        <v/>
      </c>
      <c r="C4721" t="str">
        <f>IFERROR(VLOOKUP(B4721,チーム番号!E:F,2,0),"")</f>
        <v/>
      </c>
      <c r="D4721" t="str">
        <f>IFERROR(VLOOKUP(N4721,プログラム!B:C,2,0),"")</f>
        <v/>
      </c>
      <c r="E4721" t="str">
        <f>IFERROR(記録__2[[#This Row],[組]],"")</f>
        <v/>
      </c>
      <c r="F4721" t="str">
        <f>IFERROR(記録__2[[#This Row],[水路]],"")</f>
        <v/>
      </c>
      <c r="G4721" t="str">
        <f>IFERROR(VLOOKUP(D4721,プログラムデータ!A:N,12,0),"")</f>
        <v/>
      </c>
      <c r="H4721" t="str">
        <f>IFERROR(VLOOKUP(D4721,プログラムデータ!A:N,13,0),"")</f>
        <v/>
      </c>
      <c r="I4721" t="str">
        <f>IFERROR(VLOOKUP(D4721,プログラムデータ!A:N,11,0),"")</f>
        <v/>
      </c>
      <c r="J4721" t="str">
        <f>IFERROR(VLOOKUP(D4721,プログラムデータ!A:N,10,0),"")</f>
        <v/>
      </c>
      <c r="K4721" t="str">
        <f>IFERROR(VLOOKUP(D4721,プログラムデータ!A:N,14,0),"")</f>
        <v/>
      </c>
      <c r="L4721" t="str">
        <f t="shared" si="147"/>
        <v xml:space="preserve">    </v>
      </c>
      <c r="M4721" t="str">
        <f>IFERROR(VLOOKUP(J4721,色々!M:P,4,0),"")</f>
        <v/>
      </c>
      <c r="N4721" t="str">
        <f>IFERROR(記録__2[[#This Row],[競技番号]],"")</f>
        <v/>
      </c>
      <c r="O4721" t="str">
        <f>IFERROR(記録__2[[#This Row],[選手番号]],"")</f>
        <v/>
      </c>
    </row>
    <row r="4722" spans="1:15" x14ac:dyDescent="0.2">
      <c r="A4722" t="str">
        <f>IFERROR(VLOOKUP(N4722,プログラム!B:C,2,0),"")</f>
        <v/>
      </c>
      <c r="B4722" t="str">
        <f t="shared" si="146"/>
        <v/>
      </c>
      <c r="C4722" t="str">
        <f>IFERROR(VLOOKUP(B4722,チーム番号!E:F,2,0),"")</f>
        <v/>
      </c>
      <c r="D4722" t="str">
        <f>IFERROR(VLOOKUP(N4722,プログラム!B:C,2,0),"")</f>
        <v/>
      </c>
      <c r="E4722" t="str">
        <f>IFERROR(記録__2[[#This Row],[組]],"")</f>
        <v/>
      </c>
      <c r="F4722" t="str">
        <f>IFERROR(記録__2[[#This Row],[水路]],"")</f>
        <v/>
      </c>
      <c r="G4722" t="str">
        <f>IFERROR(VLOOKUP(D4722,プログラムデータ!A:N,12,0),"")</f>
        <v/>
      </c>
      <c r="H4722" t="str">
        <f>IFERROR(VLOOKUP(D4722,プログラムデータ!A:N,13,0),"")</f>
        <v/>
      </c>
      <c r="I4722" t="str">
        <f>IFERROR(VLOOKUP(D4722,プログラムデータ!A:N,11,0),"")</f>
        <v/>
      </c>
      <c r="J4722" t="str">
        <f>IFERROR(VLOOKUP(D4722,プログラムデータ!A:N,10,0),"")</f>
        <v/>
      </c>
      <c r="K4722" t="str">
        <f>IFERROR(VLOOKUP(D4722,プログラムデータ!A:N,14,0),"")</f>
        <v/>
      </c>
      <c r="L4722" t="str">
        <f t="shared" si="147"/>
        <v xml:space="preserve">    </v>
      </c>
      <c r="M4722" t="str">
        <f>IFERROR(VLOOKUP(J4722,色々!M:P,4,0),"")</f>
        <v/>
      </c>
      <c r="N4722" t="str">
        <f>IFERROR(記録__2[[#This Row],[競技番号]],"")</f>
        <v/>
      </c>
      <c r="O4722" t="str">
        <f>IFERROR(記録__2[[#This Row],[選手番号]],"")</f>
        <v/>
      </c>
    </row>
    <row r="4723" spans="1:15" x14ac:dyDescent="0.2">
      <c r="A4723" t="str">
        <f>IFERROR(VLOOKUP(N4723,プログラム!B:C,2,0),"")</f>
        <v/>
      </c>
      <c r="B4723" t="str">
        <f t="shared" si="146"/>
        <v/>
      </c>
      <c r="C4723" t="str">
        <f>IFERROR(VLOOKUP(B4723,チーム番号!E:F,2,0),"")</f>
        <v/>
      </c>
      <c r="D4723" t="str">
        <f>IFERROR(VLOOKUP(N4723,プログラム!B:C,2,0),"")</f>
        <v/>
      </c>
      <c r="E4723" t="str">
        <f>IFERROR(記録__2[[#This Row],[組]],"")</f>
        <v/>
      </c>
      <c r="F4723" t="str">
        <f>IFERROR(記録__2[[#This Row],[水路]],"")</f>
        <v/>
      </c>
      <c r="G4723" t="str">
        <f>IFERROR(VLOOKUP(D4723,プログラムデータ!A:N,12,0),"")</f>
        <v/>
      </c>
      <c r="H4723" t="str">
        <f>IFERROR(VLOOKUP(D4723,プログラムデータ!A:N,13,0),"")</f>
        <v/>
      </c>
      <c r="I4723" t="str">
        <f>IFERROR(VLOOKUP(D4723,プログラムデータ!A:N,11,0),"")</f>
        <v/>
      </c>
      <c r="J4723" t="str">
        <f>IFERROR(VLOOKUP(D4723,プログラムデータ!A:N,10,0),"")</f>
        <v/>
      </c>
      <c r="K4723" t="str">
        <f>IFERROR(VLOOKUP(D4723,プログラムデータ!A:N,14,0),"")</f>
        <v/>
      </c>
      <c r="L4723" t="str">
        <f t="shared" si="147"/>
        <v xml:space="preserve">    </v>
      </c>
      <c r="M4723" t="str">
        <f>IFERROR(VLOOKUP(J4723,色々!M:P,4,0),"")</f>
        <v/>
      </c>
      <c r="N4723" t="str">
        <f>IFERROR(記録__2[[#This Row],[競技番号]],"")</f>
        <v/>
      </c>
      <c r="O4723" t="str">
        <f>IFERROR(記録__2[[#This Row],[選手番号]],"")</f>
        <v/>
      </c>
    </row>
    <row r="4724" spans="1:15" x14ac:dyDescent="0.2">
      <c r="A4724" t="str">
        <f>IFERROR(VLOOKUP(N4724,プログラム!B:C,2,0),"")</f>
        <v/>
      </c>
      <c r="B4724" t="str">
        <f t="shared" si="146"/>
        <v/>
      </c>
      <c r="C4724" t="str">
        <f>IFERROR(VLOOKUP(B4724,チーム番号!E:F,2,0),"")</f>
        <v/>
      </c>
      <c r="D4724" t="str">
        <f>IFERROR(VLOOKUP(N4724,プログラム!B:C,2,0),"")</f>
        <v/>
      </c>
      <c r="E4724" t="str">
        <f>IFERROR(記録__2[[#This Row],[組]],"")</f>
        <v/>
      </c>
      <c r="F4724" t="str">
        <f>IFERROR(記録__2[[#This Row],[水路]],"")</f>
        <v/>
      </c>
      <c r="G4724" t="str">
        <f>IFERROR(VLOOKUP(D4724,プログラムデータ!A:N,12,0),"")</f>
        <v/>
      </c>
      <c r="H4724" t="str">
        <f>IFERROR(VLOOKUP(D4724,プログラムデータ!A:N,13,0),"")</f>
        <v/>
      </c>
      <c r="I4724" t="str">
        <f>IFERROR(VLOOKUP(D4724,プログラムデータ!A:N,11,0),"")</f>
        <v/>
      </c>
      <c r="J4724" t="str">
        <f>IFERROR(VLOOKUP(D4724,プログラムデータ!A:N,10,0),"")</f>
        <v/>
      </c>
      <c r="K4724" t="str">
        <f>IFERROR(VLOOKUP(D4724,プログラムデータ!A:N,14,0),"")</f>
        <v/>
      </c>
      <c r="L4724" t="str">
        <f t="shared" si="147"/>
        <v xml:space="preserve">    </v>
      </c>
      <c r="M4724" t="str">
        <f>IFERROR(VLOOKUP(J4724,色々!M:P,4,0),"")</f>
        <v/>
      </c>
      <c r="N4724" t="str">
        <f>IFERROR(記録__2[[#This Row],[競技番号]],"")</f>
        <v/>
      </c>
      <c r="O4724" t="str">
        <f>IFERROR(記録__2[[#This Row],[選手番号]],"")</f>
        <v/>
      </c>
    </row>
    <row r="4725" spans="1:15" x14ac:dyDescent="0.2">
      <c r="A4725" t="str">
        <f>IFERROR(VLOOKUP(N4725,プログラム!B:C,2,0),"")</f>
        <v/>
      </c>
      <c r="B4725" t="str">
        <f t="shared" si="146"/>
        <v/>
      </c>
      <c r="C4725" t="str">
        <f>IFERROR(VLOOKUP(B4725,チーム番号!E:F,2,0),"")</f>
        <v/>
      </c>
      <c r="D4725" t="str">
        <f>IFERROR(VLOOKUP(N4725,プログラム!B:C,2,0),"")</f>
        <v/>
      </c>
      <c r="E4725" t="str">
        <f>IFERROR(記録__2[[#This Row],[組]],"")</f>
        <v/>
      </c>
      <c r="F4725" t="str">
        <f>IFERROR(記録__2[[#This Row],[水路]],"")</f>
        <v/>
      </c>
      <c r="G4725" t="str">
        <f>IFERROR(VLOOKUP(D4725,プログラムデータ!A:N,12,0),"")</f>
        <v/>
      </c>
      <c r="H4725" t="str">
        <f>IFERROR(VLOOKUP(D4725,プログラムデータ!A:N,13,0),"")</f>
        <v/>
      </c>
      <c r="I4725" t="str">
        <f>IFERROR(VLOOKUP(D4725,プログラムデータ!A:N,11,0),"")</f>
        <v/>
      </c>
      <c r="J4725" t="str">
        <f>IFERROR(VLOOKUP(D4725,プログラムデータ!A:N,10,0),"")</f>
        <v/>
      </c>
      <c r="K4725" t="str">
        <f>IFERROR(VLOOKUP(D4725,プログラムデータ!A:N,14,0),"")</f>
        <v/>
      </c>
      <c r="L4725" t="str">
        <f t="shared" si="147"/>
        <v xml:space="preserve">    </v>
      </c>
      <c r="M4725" t="str">
        <f>IFERROR(VLOOKUP(J4725,色々!M:P,4,0),"")</f>
        <v/>
      </c>
      <c r="N4725" t="str">
        <f>IFERROR(記録__2[[#This Row],[競技番号]],"")</f>
        <v/>
      </c>
      <c r="O4725" t="str">
        <f>IFERROR(記録__2[[#This Row],[選手番号]],"")</f>
        <v/>
      </c>
    </row>
    <row r="4726" spans="1:15" x14ac:dyDescent="0.2">
      <c r="A4726" t="str">
        <f>IFERROR(VLOOKUP(N4726,プログラム!B:C,2,0),"")</f>
        <v/>
      </c>
      <c r="B4726" t="str">
        <f t="shared" si="146"/>
        <v/>
      </c>
      <c r="C4726" t="str">
        <f>IFERROR(VLOOKUP(B4726,チーム番号!E:F,2,0),"")</f>
        <v/>
      </c>
      <c r="D4726" t="str">
        <f>IFERROR(VLOOKUP(N4726,プログラム!B:C,2,0),"")</f>
        <v/>
      </c>
      <c r="E4726" t="str">
        <f>IFERROR(記録__2[[#This Row],[組]],"")</f>
        <v/>
      </c>
      <c r="F4726" t="str">
        <f>IFERROR(記録__2[[#This Row],[水路]],"")</f>
        <v/>
      </c>
      <c r="G4726" t="str">
        <f>IFERROR(VLOOKUP(D4726,プログラムデータ!A:N,12,0),"")</f>
        <v/>
      </c>
      <c r="H4726" t="str">
        <f>IFERROR(VLOOKUP(D4726,プログラムデータ!A:N,13,0),"")</f>
        <v/>
      </c>
      <c r="I4726" t="str">
        <f>IFERROR(VLOOKUP(D4726,プログラムデータ!A:N,11,0),"")</f>
        <v/>
      </c>
      <c r="J4726" t="str">
        <f>IFERROR(VLOOKUP(D4726,プログラムデータ!A:N,10,0),"")</f>
        <v/>
      </c>
      <c r="K4726" t="str">
        <f>IFERROR(VLOOKUP(D4726,プログラムデータ!A:N,14,0),"")</f>
        <v/>
      </c>
      <c r="L4726" t="str">
        <f t="shared" si="147"/>
        <v xml:space="preserve">    </v>
      </c>
      <c r="M4726" t="str">
        <f>IFERROR(VLOOKUP(J4726,色々!M:P,4,0),"")</f>
        <v/>
      </c>
      <c r="N4726" t="str">
        <f>IFERROR(記録__2[[#This Row],[競技番号]],"")</f>
        <v/>
      </c>
      <c r="O4726" t="str">
        <f>IFERROR(記録__2[[#This Row],[選手番号]],"")</f>
        <v/>
      </c>
    </row>
    <row r="4727" spans="1:15" x14ac:dyDescent="0.2">
      <c r="A4727" t="str">
        <f>IFERROR(VLOOKUP(N4727,プログラム!B:C,2,0),"")</f>
        <v/>
      </c>
      <c r="B4727" t="str">
        <f t="shared" si="146"/>
        <v/>
      </c>
      <c r="C4727" t="str">
        <f>IFERROR(VLOOKUP(B4727,チーム番号!E:F,2,0),"")</f>
        <v/>
      </c>
      <c r="D4727" t="str">
        <f>IFERROR(VLOOKUP(N4727,プログラム!B:C,2,0),"")</f>
        <v/>
      </c>
      <c r="E4727" t="str">
        <f>IFERROR(記録__2[[#This Row],[組]],"")</f>
        <v/>
      </c>
      <c r="F4727" t="str">
        <f>IFERROR(記録__2[[#This Row],[水路]],"")</f>
        <v/>
      </c>
      <c r="G4727" t="str">
        <f>IFERROR(VLOOKUP(D4727,プログラムデータ!A:N,12,0),"")</f>
        <v/>
      </c>
      <c r="H4727" t="str">
        <f>IFERROR(VLOOKUP(D4727,プログラムデータ!A:N,13,0),"")</f>
        <v/>
      </c>
      <c r="I4727" t="str">
        <f>IFERROR(VLOOKUP(D4727,プログラムデータ!A:N,11,0),"")</f>
        <v/>
      </c>
      <c r="J4727" t="str">
        <f>IFERROR(VLOOKUP(D4727,プログラムデータ!A:N,10,0),"")</f>
        <v/>
      </c>
      <c r="K4727" t="str">
        <f>IFERROR(VLOOKUP(D4727,プログラムデータ!A:N,14,0),"")</f>
        <v/>
      </c>
      <c r="L4727" t="str">
        <f t="shared" si="147"/>
        <v xml:space="preserve">    </v>
      </c>
      <c r="M4727" t="str">
        <f>IFERROR(VLOOKUP(J4727,色々!M:P,4,0),"")</f>
        <v/>
      </c>
      <c r="N4727" t="str">
        <f>IFERROR(記録__2[[#This Row],[競技番号]],"")</f>
        <v/>
      </c>
      <c r="O4727" t="str">
        <f>IFERROR(記録__2[[#This Row],[選手番号]],"")</f>
        <v/>
      </c>
    </row>
    <row r="4728" spans="1:15" x14ac:dyDescent="0.2">
      <c r="A4728" t="str">
        <f>IFERROR(VLOOKUP(N4728,プログラム!B:C,2,0),"")</f>
        <v/>
      </c>
      <c r="B4728" t="str">
        <f t="shared" si="146"/>
        <v/>
      </c>
      <c r="C4728" t="str">
        <f>IFERROR(VLOOKUP(B4728,チーム番号!E:F,2,0),"")</f>
        <v/>
      </c>
      <c r="D4728" t="str">
        <f>IFERROR(VLOOKUP(N4728,プログラム!B:C,2,0),"")</f>
        <v/>
      </c>
      <c r="E4728" t="str">
        <f>IFERROR(記録__2[[#This Row],[組]],"")</f>
        <v/>
      </c>
      <c r="F4728" t="str">
        <f>IFERROR(記録__2[[#This Row],[水路]],"")</f>
        <v/>
      </c>
      <c r="G4728" t="str">
        <f>IFERROR(VLOOKUP(D4728,プログラムデータ!A:N,12,0),"")</f>
        <v/>
      </c>
      <c r="H4728" t="str">
        <f>IFERROR(VLOOKUP(D4728,プログラムデータ!A:N,13,0),"")</f>
        <v/>
      </c>
      <c r="I4728" t="str">
        <f>IFERROR(VLOOKUP(D4728,プログラムデータ!A:N,11,0),"")</f>
        <v/>
      </c>
      <c r="J4728" t="str">
        <f>IFERROR(VLOOKUP(D4728,プログラムデータ!A:N,10,0),"")</f>
        <v/>
      </c>
      <c r="K4728" t="str">
        <f>IFERROR(VLOOKUP(D4728,プログラムデータ!A:N,14,0),"")</f>
        <v/>
      </c>
      <c r="L4728" t="str">
        <f t="shared" si="147"/>
        <v xml:space="preserve">    </v>
      </c>
      <c r="M4728" t="str">
        <f>IFERROR(VLOOKUP(J4728,色々!M:P,4,0),"")</f>
        <v/>
      </c>
      <c r="N4728" t="str">
        <f>IFERROR(記録__2[[#This Row],[競技番号]],"")</f>
        <v/>
      </c>
      <c r="O4728" t="str">
        <f>IFERROR(記録__2[[#This Row],[選手番号]],"")</f>
        <v/>
      </c>
    </row>
    <row r="4729" spans="1:15" x14ac:dyDescent="0.2">
      <c r="A4729" t="str">
        <f>IFERROR(VLOOKUP(N4729,プログラム!B:C,2,0),"")</f>
        <v/>
      </c>
      <c r="B4729" t="str">
        <f t="shared" si="146"/>
        <v/>
      </c>
      <c r="C4729" t="str">
        <f>IFERROR(VLOOKUP(B4729,チーム番号!E:F,2,0),"")</f>
        <v/>
      </c>
      <c r="D4729" t="str">
        <f>IFERROR(VLOOKUP(N4729,プログラム!B:C,2,0),"")</f>
        <v/>
      </c>
      <c r="E4729" t="str">
        <f>IFERROR(記録__2[[#This Row],[組]],"")</f>
        <v/>
      </c>
      <c r="F4729" t="str">
        <f>IFERROR(記録__2[[#This Row],[水路]],"")</f>
        <v/>
      </c>
      <c r="G4729" t="str">
        <f>IFERROR(VLOOKUP(D4729,プログラムデータ!A:N,12,0),"")</f>
        <v/>
      </c>
      <c r="H4729" t="str">
        <f>IFERROR(VLOOKUP(D4729,プログラムデータ!A:N,13,0),"")</f>
        <v/>
      </c>
      <c r="I4729" t="str">
        <f>IFERROR(VLOOKUP(D4729,プログラムデータ!A:N,11,0),"")</f>
        <v/>
      </c>
      <c r="J4729" t="str">
        <f>IFERROR(VLOOKUP(D4729,プログラムデータ!A:N,10,0),"")</f>
        <v/>
      </c>
      <c r="K4729" t="str">
        <f>IFERROR(VLOOKUP(D4729,プログラムデータ!A:N,14,0),"")</f>
        <v/>
      </c>
      <c r="L4729" t="str">
        <f t="shared" si="147"/>
        <v xml:space="preserve">    </v>
      </c>
      <c r="M4729" t="str">
        <f>IFERROR(VLOOKUP(J4729,色々!M:P,4,0),"")</f>
        <v/>
      </c>
      <c r="N4729" t="str">
        <f>IFERROR(記録__2[[#This Row],[競技番号]],"")</f>
        <v/>
      </c>
      <c r="O4729" t="str">
        <f>IFERROR(記録__2[[#This Row],[選手番号]],"")</f>
        <v/>
      </c>
    </row>
    <row r="4730" spans="1:15" x14ac:dyDescent="0.2">
      <c r="A4730" t="str">
        <f>IFERROR(VLOOKUP(N4730,プログラム!B:C,2,0),"")</f>
        <v/>
      </c>
      <c r="B4730" t="str">
        <f t="shared" si="146"/>
        <v/>
      </c>
      <c r="C4730" t="str">
        <f>IFERROR(VLOOKUP(B4730,チーム番号!E:F,2,0),"")</f>
        <v/>
      </c>
      <c r="D4730" t="str">
        <f>IFERROR(VLOOKUP(N4730,プログラム!B:C,2,0),"")</f>
        <v/>
      </c>
      <c r="E4730" t="str">
        <f>IFERROR(記録__2[[#This Row],[組]],"")</f>
        <v/>
      </c>
      <c r="F4730" t="str">
        <f>IFERROR(記録__2[[#This Row],[水路]],"")</f>
        <v/>
      </c>
      <c r="G4730" t="str">
        <f>IFERROR(VLOOKUP(D4730,プログラムデータ!A:N,12,0),"")</f>
        <v/>
      </c>
      <c r="H4730" t="str">
        <f>IFERROR(VLOOKUP(D4730,プログラムデータ!A:N,13,0),"")</f>
        <v/>
      </c>
      <c r="I4730" t="str">
        <f>IFERROR(VLOOKUP(D4730,プログラムデータ!A:N,11,0),"")</f>
        <v/>
      </c>
      <c r="J4730" t="str">
        <f>IFERROR(VLOOKUP(D4730,プログラムデータ!A:N,10,0),"")</f>
        <v/>
      </c>
      <c r="K4730" t="str">
        <f>IFERROR(VLOOKUP(D4730,プログラムデータ!A:N,14,0),"")</f>
        <v/>
      </c>
      <c r="L4730" t="str">
        <f t="shared" si="147"/>
        <v xml:space="preserve">    </v>
      </c>
      <c r="M4730" t="str">
        <f>IFERROR(VLOOKUP(J4730,色々!M:P,4,0),"")</f>
        <v/>
      </c>
      <c r="N4730" t="str">
        <f>IFERROR(記録__2[[#This Row],[競技番号]],"")</f>
        <v/>
      </c>
      <c r="O4730" t="str">
        <f>IFERROR(記録__2[[#This Row],[選手番号]],"")</f>
        <v/>
      </c>
    </row>
    <row r="4731" spans="1:15" x14ac:dyDescent="0.2">
      <c r="A4731" t="str">
        <f>IFERROR(VLOOKUP(N4731,プログラム!B:C,2,0),"")</f>
        <v/>
      </c>
      <c r="B4731" t="str">
        <f t="shared" si="146"/>
        <v/>
      </c>
      <c r="C4731" t="str">
        <f>IFERROR(VLOOKUP(B4731,チーム番号!E:F,2,0),"")</f>
        <v/>
      </c>
      <c r="D4731" t="str">
        <f>IFERROR(VLOOKUP(N4731,プログラム!B:C,2,0),"")</f>
        <v/>
      </c>
      <c r="E4731" t="str">
        <f>IFERROR(記録__2[[#This Row],[組]],"")</f>
        <v/>
      </c>
      <c r="F4731" t="str">
        <f>IFERROR(記録__2[[#This Row],[水路]],"")</f>
        <v/>
      </c>
      <c r="G4731" t="str">
        <f>IFERROR(VLOOKUP(D4731,プログラムデータ!A:N,12,0),"")</f>
        <v/>
      </c>
      <c r="H4731" t="str">
        <f>IFERROR(VLOOKUP(D4731,プログラムデータ!A:N,13,0),"")</f>
        <v/>
      </c>
      <c r="I4731" t="str">
        <f>IFERROR(VLOOKUP(D4731,プログラムデータ!A:N,11,0),"")</f>
        <v/>
      </c>
      <c r="J4731" t="str">
        <f>IFERROR(VLOOKUP(D4731,プログラムデータ!A:N,10,0),"")</f>
        <v/>
      </c>
      <c r="K4731" t="str">
        <f>IFERROR(VLOOKUP(D4731,プログラムデータ!A:N,14,0),"")</f>
        <v/>
      </c>
      <c r="L4731" t="str">
        <f t="shared" si="147"/>
        <v xml:space="preserve">    </v>
      </c>
      <c r="M4731" t="str">
        <f>IFERROR(VLOOKUP(J4731,色々!M:P,4,0),"")</f>
        <v/>
      </c>
      <c r="N4731" t="str">
        <f>IFERROR(記録__2[[#This Row],[競技番号]],"")</f>
        <v/>
      </c>
      <c r="O4731" t="str">
        <f>IFERROR(記録__2[[#This Row],[選手番号]],"")</f>
        <v/>
      </c>
    </row>
    <row r="4732" spans="1:15" x14ac:dyDescent="0.2">
      <c r="A4732" t="str">
        <f>IFERROR(VLOOKUP(N4732,プログラム!B:C,2,0),"")</f>
        <v/>
      </c>
      <c r="B4732" t="str">
        <f t="shared" si="146"/>
        <v/>
      </c>
      <c r="C4732" t="str">
        <f>IFERROR(VLOOKUP(B4732,チーム番号!E:F,2,0),"")</f>
        <v/>
      </c>
      <c r="D4732" t="str">
        <f>IFERROR(VLOOKUP(N4732,プログラム!B:C,2,0),"")</f>
        <v/>
      </c>
      <c r="E4732" t="str">
        <f>IFERROR(記録__2[[#This Row],[組]],"")</f>
        <v/>
      </c>
      <c r="F4732" t="str">
        <f>IFERROR(記録__2[[#This Row],[水路]],"")</f>
        <v/>
      </c>
      <c r="G4732" t="str">
        <f>IFERROR(VLOOKUP(D4732,プログラムデータ!A:N,12,0),"")</f>
        <v/>
      </c>
      <c r="H4732" t="str">
        <f>IFERROR(VLOOKUP(D4732,プログラムデータ!A:N,13,0),"")</f>
        <v/>
      </c>
      <c r="I4732" t="str">
        <f>IFERROR(VLOOKUP(D4732,プログラムデータ!A:N,11,0),"")</f>
        <v/>
      </c>
      <c r="J4732" t="str">
        <f>IFERROR(VLOOKUP(D4732,プログラムデータ!A:N,10,0),"")</f>
        <v/>
      </c>
      <c r="K4732" t="str">
        <f>IFERROR(VLOOKUP(D4732,プログラムデータ!A:N,14,0),"")</f>
        <v/>
      </c>
      <c r="L4732" t="str">
        <f t="shared" si="147"/>
        <v xml:space="preserve">    </v>
      </c>
      <c r="M4732" t="str">
        <f>IFERROR(VLOOKUP(J4732,色々!M:P,4,0),"")</f>
        <v/>
      </c>
      <c r="N4732" t="str">
        <f>IFERROR(記録__2[[#This Row],[競技番号]],"")</f>
        <v/>
      </c>
      <c r="O4732" t="str">
        <f>IFERROR(記録__2[[#This Row],[選手番号]],"")</f>
        <v/>
      </c>
    </row>
    <row r="4733" spans="1:15" x14ac:dyDescent="0.2">
      <c r="A4733" t="str">
        <f>IFERROR(VLOOKUP(N4733,プログラム!B:C,2,0),"")</f>
        <v/>
      </c>
      <c r="B4733" t="str">
        <f t="shared" si="146"/>
        <v/>
      </c>
      <c r="C4733" t="str">
        <f>IFERROR(VLOOKUP(B4733,チーム番号!E:F,2,0),"")</f>
        <v/>
      </c>
      <c r="D4733" t="str">
        <f>IFERROR(VLOOKUP(N4733,プログラム!B:C,2,0),"")</f>
        <v/>
      </c>
      <c r="E4733" t="str">
        <f>IFERROR(記録__2[[#This Row],[組]],"")</f>
        <v/>
      </c>
      <c r="F4733" t="str">
        <f>IFERROR(記録__2[[#This Row],[水路]],"")</f>
        <v/>
      </c>
      <c r="G4733" t="str">
        <f>IFERROR(VLOOKUP(D4733,プログラムデータ!A:N,12,0),"")</f>
        <v/>
      </c>
      <c r="H4733" t="str">
        <f>IFERROR(VLOOKUP(D4733,プログラムデータ!A:N,13,0),"")</f>
        <v/>
      </c>
      <c r="I4733" t="str">
        <f>IFERROR(VLOOKUP(D4733,プログラムデータ!A:N,11,0),"")</f>
        <v/>
      </c>
      <c r="J4733" t="str">
        <f>IFERROR(VLOOKUP(D4733,プログラムデータ!A:N,10,0),"")</f>
        <v/>
      </c>
      <c r="K4733" t="str">
        <f>IFERROR(VLOOKUP(D4733,プログラムデータ!A:N,14,0),"")</f>
        <v/>
      </c>
      <c r="L4733" t="str">
        <f t="shared" si="147"/>
        <v xml:space="preserve">    </v>
      </c>
      <c r="M4733" t="str">
        <f>IFERROR(VLOOKUP(J4733,色々!M:P,4,0),"")</f>
        <v/>
      </c>
      <c r="N4733" t="str">
        <f>IFERROR(記録__2[[#This Row],[競技番号]],"")</f>
        <v/>
      </c>
      <c r="O4733" t="str">
        <f>IFERROR(記録__2[[#This Row],[選手番号]],"")</f>
        <v/>
      </c>
    </row>
    <row r="4734" spans="1:15" x14ac:dyDescent="0.2">
      <c r="A4734" t="str">
        <f>IFERROR(VLOOKUP(N4734,プログラム!B:C,2,0),"")</f>
        <v/>
      </c>
      <c r="B4734" t="str">
        <f t="shared" si="146"/>
        <v/>
      </c>
      <c r="C4734" t="str">
        <f>IFERROR(VLOOKUP(B4734,チーム番号!E:F,2,0),"")</f>
        <v/>
      </c>
      <c r="D4734" t="str">
        <f>IFERROR(VLOOKUP(N4734,プログラム!B:C,2,0),"")</f>
        <v/>
      </c>
      <c r="E4734" t="str">
        <f>IFERROR(記録__2[[#This Row],[組]],"")</f>
        <v/>
      </c>
      <c r="F4734" t="str">
        <f>IFERROR(記録__2[[#This Row],[水路]],"")</f>
        <v/>
      </c>
      <c r="G4734" t="str">
        <f>IFERROR(VLOOKUP(D4734,プログラムデータ!A:N,12,0),"")</f>
        <v/>
      </c>
      <c r="H4734" t="str">
        <f>IFERROR(VLOOKUP(D4734,プログラムデータ!A:N,13,0),"")</f>
        <v/>
      </c>
      <c r="I4734" t="str">
        <f>IFERROR(VLOOKUP(D4734,プログラムデータ!A:N,11,0),"")</f>
        <v/>
      </c>
      <c r="J4734" t="str">
        <f>IFERROR(VLOOKUP(D4734,プログラムデータ!A:N,10,0),"")</f>
        <v/>
      </c>
      <c r="K4734" t="str">
        <f>IFERROR(VLOOKUP(D4734,プログラムデータ!A:N,14,0),"")</f>
        <v/>
      </c>
      <c r="L4734" t="str">
        <f t="shared" si="147"/>
        <v xml:space="preserve">    </v>
      </c>
      <c r="M4734" t="str">
        <f>IFERROR(VLOOKUP(J4734,色々!M:P,4,0),"")</f>
        <v/>
      </c>
      <c r="N4734" t="str">
        <f>IFERROR(記録__2[[#This Row],[競技番号]],"")</f>
        <v/>
      </c>
      <c r="O4734" t="str">
        <f>IFERROR(記録__2[[#This Row],[選手番号]],"")</f>
        <v/>
      </c>
    </row>
    <row r="4735" spans="1:15" x14ac:dyDescent="0.2">
      <c r="A4735" t="str">
        <f>IFERROR(VLOOKUP(N4735,プログラム!B:C,2,0),"")</f>
        <v/>
      </c>
      <c r="B4735" t="str">
        <f t="shared" si="146"/>
        <v/>
      </c>
      <c r="C4735" t="str">
        <f>IFERROR(VLOOKUP(B4735,チーム番号!E:F,2,0),"")</f>
        <v/>
      </c>
      <c r="D4735" t="str">
        <f>IFERROR(VLOOKUP(N4735,プログラム!B:C,2,0),"")</f>
        <v/>
      </c>
      <c r="E4735" t="str">
        <f>IFERROR(記録__2[[#This Row],[組]],"")</f>
        <v/>
      </c>
      <c r="F4735" t="str">
        <f>IFERROR(記録__2[[#This Row],[水路]],"")</f>
        <v/>
      </c>
      <c r="G4735" t="str">
        <f>IFERROR(VLOOKUP(D4735,プログラムデータ!A:N,12,0),"")</f>
        <v/>
      </c>
      <c r="H4735" t="str">
        <f>IFERROR(VLOOKUP(D4735,プログラムデータ!A:N,13,0),"")</f>
        <v/>
      </c>
      <c r="I4735" t="str">
        <f>IFERROR(VLOOKUP(D4735,プログラムデータ!A:N,11,0),"")</f>
        <v/>
      </c>
      <c r="J4735" t="str">
        <f>IFERROR(VLOOKUP(D4735,プログラムデータ!A:N,10,0),"")</f>
        <v/>
      </c>
      <c r="K4735" t="str">
        <f>IFERROR(VLOOKUP(D4735,プログラムデータ!A:N,14,0),"")</f>
        <v/>
      </c>
      <c r="L4735" t="str">
        <f t="shared" si="147"/>
        <v xml:space="preserve">    </v>
      </c>
      <c r="M4735" t="str">
        <f>IFERROR(VLOOKUP(J4735,色々!M:P,4,0),"")</f>
        <v/>
      </c>
      <c r="N4735" t="str">
        <f>IFERROR(記録__2[[#This Row],[競技番号]],"")</f>
        <v/>
      </c>
      <c r="O4735" t="str">
        <f>IFERROR(記録__2[[#This Row],[選手番号]],"")</f>
        <v/>
      </c>
    </row>
    <row r="4736" spans="1:15" x14ac:dyDescent="0.2">
      <c r="A4736" t="str">
        <f>IFERROR(VLOOKUP(N4736,プログラム!B:C,2,0),"")</f>
        <v/>
      </c>
      <c r="B4736" t="str">
        <f t="shared" si="146"/>
        <v/>
      </c>
      <c r="C4736" t="str">
        <f>IFERROR(VLOOKUP(B4736,チーム番号!E:F,2,0),"")</f>
        <v/>
      </c>
      <c r="D4736" t="str">
        <f>IFERROR(VLOOKUP(N4736,プログラム!B:C,2,0),"")</f>
        <v/>
      </c>
      <c r="E4736" t="str">
        <f>IFERROR(記録__2[[#This Row],[組]],"")</f>
        <v/>
      </c>
      <c r="F4736" t="str">
        <f>IFERROR(記録__2[[#This Row],[水路]],"")</f>
        <v/>
      </c>
      <c r="G4736" t="str">
        <f>IFERROR(VLOOKUP(D4736,プログラムデータ!A:N,12,0),"")</f>
        <v/>
      </c>
      <c r="H4736" t="str">
        <f>IFERROR(VLOOKUP(D4736,プログラムデータ!A:N,13,0),"")</f>
        <v/>
      </c>
      <c r="I4736" t="str">
        <f>IFERROR(VLOOKUP(D4736,プログラムデータ!A:N,11,0),"")</f>
        <v/>
      </c>
      <c r="J4736" t="str">
        <f>IFERROR(VLOOKUP(D4736,プログラムデータ!A:N,10,0),"")</f>
        <v/>
      </c>
      <c r="K4736" t="str">
        <f>IFERROR(VLOOKUP(D4736,プログラムデータ!A:N,14,0),"")</f>
        <v/>
      </c>
      <c r="L4736" t="str">
        <f t="shared" si="147"/>
        <v xml:space="preserve">    </v>
      </c>
      <c r="M4736" t="str">
        <f>IFERROR(VLOOKUP(J4736,色々!M:P,4,0),"")</f>
        <v/>
      </c>
      <c r="N4736" t="str">
        <f>IFERROR(記録__2[[#This Row],[競技番号]],"")</f>
        <v/>
      </c>
      <c r="O4736" t="str">
        <f>IFERROR(記録__2[[#This Row],[選手番号]],"")</f>
        <v/>
      </c>
    </row>
    <row r="4737" spans="1:15" x14ac:dyDescent="0.2">
      <c r="A4737" t="str">
        <f>IFERROR(VLOOKUP(N4737,プログラム!B:C,2,0),"")</f>
        <v/>
      </c>
      <c r="B4737" t="str">
        <f t="shared" si="146"/>
        <v/>
      </c>
      <c r="C4737" t="str">
        <f>IFERROR(VLOOKUP(B4737,チーム番号!E:F,2,0),"")</f>
        <v/>
      </c>
      <c r="D4737" t="str">
        <f>IFERROR(VLOOKUP(N4737,プログラム!B:C,2,0),"")</f>
        <v/>
      </c>
      <c r="E4737" t="str">
        <f>IFERROR(記録__2[[#This Row],[組]],"")</f>
        <v/>
      </c>
      <c r="F4737" t="str">
        <f>IFERROR(記録__2[[#This Row],[水路]],"")</f>
        <v/>
      </c>
      <c r="G4737" t="str">
        <f>IFERROR(VLOOKUP(D4737,プログラムデータ!A:N,12,0),"")</f>
        <v/>
      </c>
      <c r="H4737" t="str">
        <f>IFERROR(VLOOKUP(D4737,プログラムデータ!A:N,13,0),"")</f>
        <v/>
      </c>
      <c r="I4737" t="str">
        <f>IFERROR(VLOOKUP(D4737,プログラムデータ!A:N,11,0),"")</f>
        <v/>
      </c>
      <c r="J4737" t="str">
        <f>IFERROR(VLOOKUP(D4737,プログラムデータ!A:N,10,0),"")</f>
        <v/>
      </c>
      <c r="K4737" t="str">
        <f>IFERROR(VLOOKUP(D4737,プログラムデータ!A:N,14,0),"")</f>
        <v/>
      </c>
      <c r="L4737" t="str">
        <f t="shared" si="147"/>
        <v xml:space="preserve">    </v>
      </c>
      <c r="M4737" t="str">
        <f>IFERROR(VLOOKUP(J4737,色々!M:P,4,0),"")</f>
        <v/>
      </c>
      <c r="N4737" t="str">
        <f>IFERROR(記録__2[[#This Row],[競技番号]],"")</f>
        <v/>
      </c>
      <c r="O4737" t="str">
        <f>IFERROR(記録__2[[#This Row],[選手番号]],"")</f>
        <v/>
      </c>
    </row>
    <row r="4738" spans="1:15" x14ac:dyDescent="0.2">
      <c r="A4738" t="str">
        <f>IFERROR(VLOOKUP(N4738,プログラム!B:C,2,0),"")</f>
        <v/>
      </c>
      <c r="B4738" t="str">
        <f t="shared" si="146"/>
        <v/>
      </c>
      <c r="C4738" t="str">
        <f>IFERROR(VLOOKUP(B4738,チーム番号!E:F,2,0),"")</f>
        <v/>
      </c>
      <c r="D4738" t="str">
        <f>IFERROR(VLOOKUP(N4738,プログラム!B:C,2,0),"")</f>
        <v/>
      </c>
      <c r="E4738" t="str">
        <f>IFERROR(記録__2[[#This Row],[組]],"")</f>
        <v/>
      </c>
      <c r="F4738" t="str">
        <f>IFERROR(記録__2[[#This Row],[水路]],"")</f>
        <v/>
      </c>
      <c r="G4738" t="str">
        <f>IFERROR(VLOOKUP(D4738,プログラムデータ!A:N,12,0),"")</f>
        <v/>
      </c>
      <c r="H4738" t="str">
        <f>IFERROR(VLOOKUP(D4738,プログラムデータ!A:N,13,0),"")</f>
        <v/>
      </c>
      <c r="I4738" t="str">
        <f>IFERROR(VLOOKUP(D4738,プログラムデータ!A:N,11,0),"")</f>
        <v/>
      </c>
      <c r="J4738" t="str">
        <f>IFERROR(VLOOKUP(D4738,プログラムデータ!A:N,10,0),"")</f>
        <v/>
      </c>
      <c r="K4738" t="str">
        <f>IFERROR(VLOOKUP(D4738,プログラムデータ!A:N,14,0),"")</f>
        <v/>
      </c>
      <c r="L4738" t="str">
        <f t="shared" si="147"/>
        <v xml:space="preserve">    </v>
      </c>
      <c r="M4738" t="str">
        <f>IFERROR(VLOOKUP(J4738,色々!M:P,4,0),"")</f>
        <v/>
      </c>
      <c r="N4738" t="str">
        <f>IFERROR(記録__2[[#This Row],[競技番号]],"")</f>
        <v/>
      </c>
      <c r="O4738" t="str">
        <f>IFERROR(記録__2[[#This Row],[選手番号]],"")</f>
        <v/>
      </c>
    </row>
    <row r="4739" spans="1:15" x14ac:dyDescent="0.2">
      <c r="A4739" t="str">
        <f>IFERROR(VLOOKUP(N4739,プログラム!B:C,2,0),"")</f>
        <v/>
      </c>
      <c r="B4739" t="str">
        <f t="shared" ref="B4739:B4802" si="148">IFERROR(IF(OR(M4739=6,M4739=7),O4739,""),"")</f>
        <v/>
      </c>
      <c r="C4739" t="str">
        <f>IFERROR(VLOOKUP(B4739,チーム番号!E:F,2,0),"")</f>
        <v/>
      </c>
      <c r="D4739" t="str">
        <f>IFERROR(VLOOKUP(N4739,プログラム!B:C,2,0),"")</f>
        <v/>
      </c>
      <c r="E4739" t="str">
        <f>IFERROR(記録__2[[#This Row],[組]],"")</f>
        <v/>
      </c>
      <c r="F4739" t="str">
        <f>IFERROR(記録__2[[#This Row],[水路]],"")</f>
        <v/>
      </c>
      <c r="G4739" t="str">
        <f>IFERROR(VLOOKUP(D4739,プログラムデータ!A:N,12,0),"")</f>
        <v/>
      </c>
      <c r="H4739" t="str">
        <f>IFERROR(VLOOKUP(D4739,プログラムデータ!A:N,13,0),"")</f>
        <v/>
      </c>
      <c r="I4739" t="str">
        <f>IFERROR(VLOOKUP(D4739,プログラムデータ!A:N,11,0),"")</f>
        <v/>
      </c>
      <c r="J4739" t="str">
        <f>IFERROR(VLOOKUP(D4739,プログラムデータ!A:N,10,0),"")</f>
        <v/>
      </c>
      <c r="K4739" t="str">
        <f>IFERROR(VLOOKUP(D4739,プログラムデータ!A:N,14,0),"")</f>
        <v/>
      </c>
      <c r="L4739" t="str">
        <f t="shared" ref="L4739:L4802" si="149">CONCATENATE(G4739," ",H4739," ",I4739," ",J4739," ",K4739)</f>
        <v xml:space="preserve">    </v>
      </c>
      <c r="M4739" t="str">
        <f>IFERROR(VLOOKUP(J4739,色々!M:P,4,0),"")</f>
        <v/>
      </c>
      <c r="N4739" t="str">
        <f>IFERROR(記録__2[[#This Row],[競技番号]],"")</f>
        <v/>
      </c>
      <c r="O4739" t="str">
        <f>IFERROR(記録__2[[#This Row],[選手番号]],"")</f>
        <v/>
      </c>
    </row>
    <row r="4740" spans="1:15" x14ac:dyDescent="0.2">
      <c r="A4740" t="str">
        <f>IFERROR(VLOOKUP(N4740,プログラム!B:C,2,0),"")</f>
        <v/>
      </c>
      <c r="B4740" t="str">
        <f t="shared" si="148"/>
        <v/>
      </c>
      <c r="C4740" t="str">
        <f>IFERROR(VLOOKUP(B4740,チーム番号!E:F,2,0),"")</f>
        <v/>
      </c>
      <c r="D4740" t="str">
        <f>IFERROR(VLOOKUP(N4740,プログラム!B:C,2,0),"")</f>
        <v/>
      </c>
      <c r="E4740" t="str">
        <f>IFERROR(記録__2[[#This Row],[組]],"")</f>
        <v/>
      </c>
      <c r="F4740" t="str">
        <f>IFERROR(記録__2[[#This Row],[水路]],"")</f>
        <v/>
      </c>
      <c r="G4740" t="str">
        <f>IFERROR(VLOOKUP(D4740,プログラムデータ!A:N,12,0),"")</f>
        <v/>
      </c>
      <c r="H4740" t="str">
        <f>IFERROR(VLOOKUP(D4740,プログラムデータ!A:N,13,0),"")</f>
        <v/>
      </c>
      <c r="I4740" t="str">
        <f>IFERROR(VLOOKUP(D4740,プログラムデータ!A:N,11,0),"")</f>
        <v/>
      </c>
      <c r="J4740" t="str">
        <f>IFERROR(VLOOKUP(D4740,プログラムデータ!A:N,10,0),"")</f>
        <v/>
      </c>
      <c r="K4740" t="str">
        <f>IFERROR(VLOOKUP(D4740,プログラムデータ!A:N,14,0),"")</f>
        <v/>
      </c>
      <c r="L4740" t="str">
        <f t="shared" si="149"/>
        <v xml:space="preserve">    </v>
      </c>
      <c r="M4740" t="str">
        <f>IFERROR(VLOOKUP(J4740,色々!M:P,4,0),"")</f>
        <v/>
      </c>
      <c r="N4740" t="str">
        <f>IFERROR(記録__2[[#This Row],[競技番号]],"")</f>
        <v/>
      </c>
      <c r="O4740" t="str">
        <f>IFERROR(記録__2[[#This Row],[選手番号]],"")</f>
        <v/>
      </c>
    </row>
    <row r="4741" spans="1:15" x14ac:dyDescent="0.2">
      <c r="A4741" t="str">
        <f>IFERROR(VLOOKUP(N4741,プログラム!B:C,2,0),"")</f>
        <v/>
      </c>
      <c r="B4741" t="str">
        <f t="shared" si="148"/>
        <v/>
      </c>
      <c r="C4741" t="str">
        <f>IFERROR(VLOOKUP(B4741,チーム番号!E:F,2,0),"")</f>
        <v/>
      </c>
      <c r="D4741" t="str">
        <f>IFERROR(VLOOKUP(N4741,プログラム!B:C,2,0),"")</f>
        <v/>
      </c>
      <c r="E4741" t="str">
        <f>IFERROR(記録__2[[#This Row],[組]],"")</f>
        <v/>
      </c>
      <c r="F4741" t="str">
        <f>IFERROR(記録__2[[#This Row],[水路]],"")</f>
        <v/>
      </c>
      <c r="G4741" t="str">
        <f>IFERROR(VLOOKUP(D4741,プログラムデータ!A:N,12,0),"")</f>
        <v/>
      </c>
      <c r="H4741" t="str">
        <f>IFERROR(VLOOKUP(D4741,プログラムデータ!A:N,13,0),"")</f>
        <v/>
      </c>
      <c r="I4741" t="str">
        <f>IFERROR(VLOOKUP(D4741,プログラムデータ!A:N,11,0),"")</f>
        <v/>
      </c>
      <c r="J4741" t="str">
        <f>IFERROR(VLOOKUP(D4741,プログラムデータ!A:N,10,0),"")</f>
        <v/>
      </c>
      <c r="K4741" t="str">
        <f>IFERROR(VLOOKUP(D4741,プログラムデータ!A:N,14,0),"")</f>
        <v/>
      </c>
      <c r="L4741" t="str">
        <f t="shared" si="149"/>
        <v xml:space="preserve">    </v>
      </c>
      <c r="M4741" t="str">
        <f>IFERROR(VLOOKUP(J4741,色々!M:P,4,0),"")</f>
        <v/>
      </c>
      <c r="N4741" t="str">
        <f>IFERROR(記録__2[[#This Row],[競技番号]],"")</f>
        <v/>
      </c>
      <c r="O4741" t="str">
        <f>IFERROR(記録__2[[#This Row],[選手番号]],"")</f>
        <v/>
      </c>
    </row>
    <row r="4742" spans="1:15" x14ac:dyDescent="0.2">
      <c r="A4742" t="str">
        <f>IFERROR(VLOOKUP(N4742,プログラム!B:C,2,0),"")</f>
        <v/>
      </c>
      <c r="B4742" t="str">
        <f t="shared" si="148"/>
        <v/>
      </c>
      <c r="C4742" t="str">
        <f>IFERROR(VLOOKUP(B4742,チーム番号!E:F,2,0),"")</f>
        <v/>
      </c>
      <c r="D4742" t="str">
        <f>IFERROR(VLOOKUP(N4742,プログラム!B:C,2,0),"")</f>
        <v/>
      </c>
      <c r="E4742" t="str">
        <f>IFERROR(記録__2[[#This Row],[組]],"")</f>
        <v/>
      </c>
      <c r="F4742" t="str">
        <f>IFERROR(記録__2[[#This Row],[水路]],"")</f>
        <v/>
      </c>
      <c r="G4742" t="str">
        <f>IFERROR(VLOOKUP(D4742,プログラムデータ!A:N,12,0),"")</f>
        <v/>
      </c>
      <c r="H4742" t="str">
        <f>IFERROR(VLOOKUP(D4742,プログラムデータ!A:N,13,0),"")</f>
        <v/>
      </c>
      <c r="I4742" t="str">
        <f>IFERROR(VLOOKUP(D4742,プログラムデータ!A:N,11,0),"")</f>
        <v/>
      </c>
      <c r="J4742" t="str">
        <f>IFERROR(VLOOKUP(D4742,プログラムデータ!A:N,10,0),"")</f>
        <v/>
      </c>
      <c r="K4742" t="str">
        <f>IFERROR(VLOOKUP(D4742,プログラムデータ!A:N,14,0),"")</f>
        <v/>
      </c>
      <c r="L4742" t="str">
        <f t="shared" si="149"/>
        <v xml:space="preserve">    </v>
      </c>
      <c r="M4742" t="str">
        <f>IFERROR(VLOOKUP(J4742,色々!M:P,4,0),"")</f>
        <v/>
      </c>
      <c r="N4742" t="str">
        <f>IFERROR(記録__2[[#This Row],[競技番号]],"")</f>
        <v/>
      </c>
      <c r="O4742" t="str">
        <f>IFERROR(記録__2[[#This Row],[選手番号]],"")</f>
        <v/>
      </c>
    </row>
    <row r="4743" spans="1:15" x14ac:dyDescent="0.2">
      <c r="A4743" t="str">
        <f>IFERROR(VLOOKUP(N4743,プログラム!B:C,2,0),"")</f>
        <v/>
      </c>
      <c r="B4743" t="str">
        <f t="shared" si="148"/>
        <v/>
      </c>
      <c r="C4743" t="str">
        <f>IFERROR(VLOOKUP(B4743,チーム番号!E:F,2,0),"")</f>
        <v/>
      </c>
      <c r="D4743" t="str">
        <f>IFERROR(VLOOKUP(N4743,プログラム!B:C,2,0),"")</f>
        <v/>
      </c>
      <c r="E4743" t="str">
        <f>IFERROR(記録__2[[#This Row],[組]],"")</f>
        <v/>
      </c>
      <c r="F4743" t="str">
        <f>IFERROR(記録__2[[#This Row],[水路]],"")</f>
        <v/>
      </c>
      <c r="G4743" t="str">
        <f>IFERROR(VLOOKUP(D4743,プログラムデータ!A:N,12,0),"")</f>
        <v/>
      </c>
      <c r="H4743" t="str">
        <f>IFERROR(VLOOKUP(D4743,プログラムデータ!A:N,13,0),"")</f>
        <v/>
      </c>
      <c r="I4743" t="str">
        <f>IFERROR(VLOOKUP(D4743,プログラムデータ!A:N,11,0),"")</f>
        <v/>
      </c>
      <c r="J4743" t="str">
        <f>IFERROR(VLOOKUP(D4743,プログラムデータ!A:N,10,0),"")</f>
        <v/>
      </c>
      <c r="K4743" t="str">
        <f>IFERROR(VLOOKUP(D4743,プログラムデータ!A:N,14,0),"")</f>
        <v/>
      </c>
      <c r="L4743" t="str">
        <f t="shared" si="149"/>
        <v xml:space="preserve">    </v>
      </c>
      <c r="M4743" t="str">
        <f>IFERROR(VLOOKUP(J4743,色々!M:P,4,0),"")</f>
        <v/>
      </c>
      <c r="N4743" t="str">
        <f>IFERROR(記録__2[[#This Row],[競技番号]],"")</f>
        <v/>
      </c>
      <c r="O4743" t="str">
        <f>IFERROR(記録__2[[#This Row],[選手番号]],"")</f>
        <v/>
      </c>
    </row>
    <row r="4744" spans="1:15" x14ac:dyDescent="0.2">
      <c r="A4744" t="str">
        <f>IFERROR(VLOOKUP(N4744,プログラム!B:C,2,0),"")</f>
        <v/>
      </c>
      <c r="B4744" t="str">
        <f t="shared" si="148"/>
        <v/>
      </c>
      <c r="C4744" t="str">
        <f>IFERROR(VLOOKUP(B4744,チーム番号!E:F,2,0),"")</f>
        <v/>
      </c>
      <c r="D4744" t="str">
        <f>IFERROR(VLOOKUP(N4744,プログラム!B:C,2,0),"")</f>
        <v/>
      </c>
      <c r="E4744" t="str">
        <f>IFERROR(記録__2[[#This Row],[組]],"")</f>
        <v/>
      </c>
      <c r="F4744" t="str">
        <f>IFERROR(記録__2[[#This Row],[水路]],"")</f>
        <v/>
      </c>
      <c r="G4744" t="str">
        <f>IFERROR(VLOOKUP(D4744,プログラムデータ!A:N,12,0),"")</f>
        <v/>
      </c>
      <c r="H4744" t="str">
        <f>IFERROR(VLOOKUP(D4744,プログラムデータ!A:N,13,0),"")</f>
        <v/>
      </c>
      <c r="I4744" t="str">
        <f>IFERROR(VLOOKUP(D4744,プログラムデータ!A:N,11,0),"")</f>
        <v/>
      </c>
      <c r="J4744" t="str">
        <f>IFERROR(VLOOKUP(D4744,プログラムデータ!A:N,10,0),"")</f>
        <v/>
      </c>
      <c r="K4744" t="str">
        <f>IFERROR(VLOOKUP(D4744,プログラムデータ!A:N,14,0),"")</f>
        <v/>
      </c>
      <c r="L4744" t="str">
        <f t="shared" si="149"/>
        <v xml:space="preserve">    </v>
      </c>
      <c r="M4744" t="str">
        <f>IFERROR(VLOOKUP(J4744,色々!M:P,4,0),"")</f>
        <v/>
      </c>
      <c r="N4744" t="str">
        <f>IFERROR(記録__2[[#This Row],[競技番号]],"")</f>
        <v/>
      </c>
      <c r="O4744" t="str">
        <f>IFERROR(記録__2[[#This Row],[選手番号]],"")</f>
        <v/>
      </c>
    </row>
    <row r="4745" spans="1:15" x14ac:dyDescent="0.2">
      <c r="A4745" t="str">
        <f>IFERROR(VLOOKUP(N4745,プログラム!B:C,2,0),"")</f>
        <v/>
      </c>
      <c r="B4745" t="str">
        <f t="shared" si="148"/>
        <v/>
      </c>
      <c r="C4745" t="str">
        <f>IFERROR(VLOOKUP(B4745,チーム番号!E:F,2,0),"")</f>
        <v/>
      </c>
      <c r="D4745" t="str">
        <f>IFERROR(VLOOKUP(N4745,プログラム!B:C,2,0),"")</f>
        <v/>
      </c>
      <c r="E4745" t="str">
        <f>IFERROR(記録__2[[#This Row],[組]],"")</f>
        <v/>
      </c>
      <c r="F4745" t="str">
        <f>IFERROR(記録__2[[#This Row],[水路]],"")</f>
        <v/>
      </c>
      <c r="G4745" t="str">
        <f>IFERROR(VLOOKUP(D4745,プログラムデータ!A:N,12,0),"")</f>
        <v/>
      </c>
      <c r="H4745" t="str">
        <f>IFERROR(VLOOKUP(D4745,プログラムデータ!A:N,13,0),"")</f>
        <v/>
      </c>
      <c r="I4745" t="str">
        <f>IFERROR(VLOOKUP(D4745,プログラムデータ!A:N,11,0),"")</f>
        <v/>
      </c>
      <c r="J4745" t="str">
        <f>IFERROR(VLOOKUP(D4745,プログラムデータ!A:N,10,0),"")</f>
        <v/>
      </c>
      <c r="K4745" t="str">
        <f>IFERROR(VLOOKUP(D4745,プログラムデータ!A:N,14,0),"")</f>
        <v/>
      </c>
      <c r="L4745" t="str">
        <f t="shared" si="149"/>
        <v xml:space="preserve">    </v>
      </c>
      <c r="M4745" t="str">
        <f>IFERROR(VLOOKUP(J4745,色々!M:P,4,0),"")</f>
        <v/>
      </c>
      <c r="N4745" t="str">
        <f>IFERROR(記録__2[[#This Row],[競技番号]],"")</f>
        <v/>
      </c>
      <c r="O4745" t="str">
        <f>IFERROR(記録__2[[#This Row],[選手番号]],"")</f>
        <v/>
      </c>
    </row>
    <row r="4746" spans="1:15" x14ac:dyDescent="0.2">
      <c r="A4746" t="str">
        <f>IFERROR(VLOOKUP(N4746,プログラム!B:C,2,0),"")</f>
        <v/>
      </c>
      <c r="B4746" t="str">
        <f t="shared" si="148"/>
        <v/>
      </c>
      <c r="C4746" t="str">
        <f>IFERROR(VLOOKUP(B4746,チーム番号!E:F,2,0),"")</f>
        <v/>
      </c>
      <c r="D4746" t="str">
        <f>IFERROR(VLOOKUP(N4746,プログラム!B:C,2,0),"")</f>
        <v/>
      </c>
      <c r="E4746" t="str">
        <f>IFERROR(記録__2[[#This Row],[組]],"")</f>
        <v/>
      </c>
      <c r="F4746" t="str">
        <f>IFERROR(記録__2[[#This Row],[水路]],"")</f>
        <v/>
      </c>
      <c r="G4746" t="str">
        <f>IFERROR(VLOOKUP(D4746,プログラムデータ!A:N,12,0),"")</f>
        <v/>
      </c>
      <c r="H4746" t="str">
        <f>IFERROR(VLOOKUP(D4746,プログラムデータ!A:N,13,0),"")</f>
        <v/>
      </c>
      <c r="I4746" t="str">
        <f>IFERROR(VLOOKUP(D4746,プログラムデータ!A:N,11,0),"")</f>
        <v/>
      </c>
      <c r="J4746" t="str">
        <f>IFERROR(VLOOKUP(D4746,プログラムデータ!A:N,10,0),"")</f>
        <v/>
      </c>
      <c r="K4746" t="str">
        <f>IFERROR(VLOOKUP(D4746,プログラムデータ!A:N,14,0),"")</f>
        <v/>
      </c>
      <c r="L4746" t="str">
        <f t="shared" si="149"/>
        <v xml:space="preserve">    </v>
      </c>
      <c r="M4746" t="str">
        <f>IFERROR(VLOOKUP(J4746,色々!M:P,4,0),"")</f>
        <v/>
      </c>
      <c r="N4746" t="str">
        <f>IFERROR(記録__2[[#This Row],[競技番号]],"")</f>
        <v/>
      </c>
      <c r="O4746" t="str">
        <f>IFERROR(記録__2[[#This Row],[選手番号]],"")</f>
        <v/>
      </c>
    </row>
    <row r="4747" spans="1:15" x14ac:dyDescent="0.2">
      <c r="A4747" t="str">
        <f>IFERROR(VLOOKUP(N4747,プログラム!B:C,2,0),"")</f>
        <v/>
      </c>
      <c r="B4747" t="str">
        <f t="shared" si="148"/>
        <v/>
      </c>
      <c r="C4747" t="str">
        <f>IFERROR(VLOOKUP(B4747,チーム番号!E:F,2,0),"")</f>
        <v/>
      </c>
      <c r="D4747" t="str">
        <f>IFERROR(VLOOKUP(N4747,プログラム!B:C,2,0),"")</f>
        <v/>
      </c>
      <c r="E4747" t="str">
        <f>IFERROR(記録__2[[#This Row],[組]],"")</f>
        <v/>
      </c>
      <c r="F4747" t="str">
        <f>IFERROR(記録__2[[#This Row],[水路]],"")</f>
        <v/>
      </c>
      <c r="G4747" t="str">
        <f>IFERROR(VLOOKUP(D4747,プログラムデータ!A:N,12,0),"")</f>
        <v/>
      </c>
      <c r="H4747" t="str">
        <f>IFERROR(VLOOKUP(D4747,プログラムデータ!A:N,13,0),"")</f>
        <v/>
      </c>
      <c r="I4747" t="str">
        <f>IFERROR(VLOOKUP(D4747,プログラムデータ!A:N,11,0),"")</f>
        <v/>
      </c>
      <c r="J4747" t="str">
        <f>IFERROR(VLOOKUP(D4747,プログラムデータ!A:N,10,0),"")</f>
        <v/>
      </c>
      <c r="K4747" t="str">
        <f>IFERROR(VLOOKUP(D4747,プログラムデータ!A:N,14,0),"")</f>
        <v/>
      </c>
      <c r="L4747" t="str">
        <f t="shared" si="149"/>
        <v xml:space="preserve">    </v>
      </c>
      <c r="M4747" t="str">
        <f>IFERROR(VLOOKUP(J4747,色々!M:P,4,0),"")</f>
        <v/>
      </c>
      <c r="N4747" t="str">
        <f>IFERROR(記録__2[[#This Row],[競技番号]],"")</f>
        <v/>
      </c>
      <c r="O4747" t="str">
        <f>IFERROR(記録__2[[#This Row],[選手番号]],"")</f>
        <v/>
      </c>
    </row>
    <row r="4748" spans="1:15" x14ac:dyDescent="0.2">
      <c r="A4748" t="str">
        <f>IFERROR(VLOOKUP(N4748,プログラム!B:C,2,0),"")</f>
        <v/>
      </c>
      <c r="B4748" t="str">
        <f t="shared" si="148"/>
        <v/>
      </c>
      <c r="C4748" t="str">
        <f>IFERROR(VLOOKUP(B4748,チーム番号!E:F,2,0),"")</f>
        <v/>
      </c>
      <c r="D4748" t="str">
        <f>IFERROR(VLOOKUP(N4748,プログラム!B:C,2,0),"")</f>
        <v/>
      </c>
      <c r="E4748" t="str">
        <f>IFERROR(記録__2[[#This Row],[組]],"")</f>
        <v/>
      </c>
      <c r="F4748" t="str">
        <f>IFERROR(記録__2[[#This Row],[水路]],"")</f>
        <v/>
      </c>
      <c r="G4748" t="str">
        <f>IFERROR(VLOOKUP(D4748,プログラムデータ!A:N,12,0),"")</f>
        <v/>
      </c>
      <c r="H4748" t="str">
        <f>IFERROR(VLOOKUP(D4748,プログラムデータ!A:N,13,0),"")</f>
        <v/>
      </c>
      <c r="I4748" t="str">
        <f>IFERROR(VLOOKUP(D4748,プログラムデータ!A:N,11,0),"")</f>
        <v/>
      </c>
      <c r="J4748" t="str">
        <f>IFERROR(VLOOKUP(D4748,プログラムデータ!A:N,10,0),"")</f>
        <v/>
      </c>
      <c r="K4748" t="str">
        <f>IFERROR(VLOOKUP(D4748,プログラムデータ!A:N,14,0),"")</f>
        <v/>
      </c>
      <c r="L4748" t="str">
        <f t="shared" si="149"/>
        <v xml:space="preserve">    </v>
      </c>
      <c r="M4748" t="str">
        <f>IFERROR(VLOOKUP(J4748,色々!M:P,4,0),"")</f>
        <v/>
      </c>
      <c r="N4748" t="str">
        <f>IFERROR(記録__2[[#This Row],[競技番号]],"")</f>
        <v/>
      </c>
      <c r="O4748" t="str">
        <f>IFERROR(記録__2[[#This Row],[選手番号]],"")</f>
        <v/>
      </c>
    </row>
    <row r="4749" spans="1:15" x14ac:dyDescent="0.2">
      <c r="A4749" t="str">
        <f>IFERROR(VLOOKUP(N4749,プログラム!B:C,2,0),"")</f>
        <v/>
      </c>
      <c r="B4749" t="str">
        <f t="shared" si="148"/>
        <v/>
      </c>
      <c r="C4749" t="str">
        <f>IFERROR(VLOOKUP(B4749,チーム番号!E:F,2,0),"")</f>
        <v/>
      </c>
      <c r="D4749" t="str">
        <f>IFERROR(VLOOKUP(N4749,プログラム!B:C,2,0),"")</f>
        <v/>
      </c>
      <c r="E4749" t="str">
        <f>IFERROR(記録__2[[#This Row],[組]],"")</f>
        <v/>
      </c>
      <c r="F4749" t="str">
        <f>IFERROR(記録__2[[#This Row],[水路]],"")</f>
        <v/>
      </c>
      <c r="G4749" t="str">
        <f>IFERROR(VLOOKUP(D4749,プログラムデータ!A:N,12,0),"")</f>
        <v/>
      </c>
      <c r="H4749" t="str">
        <f>IFERROR(VLOOKUP(D4749,プログラムデータ!A:N,13,0),"")</f>
        <v/>
      </c>
      <c r="I4749" t="str">
        <f>IFERROR(VLOOKUP(D4749,プログラムデータ!A:N,11,0),"")</f>
        <v/>
      </c>
      <c r="J4749" t="str">
        <f>IFERROR(VLOOKUP(D4749,プログラムデータ!A:N,10,0),"")</f>
        <v/>
      </c>
      <c r="K4749" t="str">
        <f>IFERROR(VLOOKUP(D4749,プログラムデータ!A:N,14,0),"")</f>
        <v/>
      </c>
      <c r="L4749" t="str">
        <f t="shared" si="149"/>
        <v xml:space="preserve">    </v>
      </c>
      <c r="M4749" t="str">
        <f>IFERROR(VLOOKUP(J4749,色々!M:P,4,0),"")</f>
        <v/>
      </c>
      <c r="N4749" t="str">
        <f>IFERROR(記録__2[[#This Row],[競技番号]],"")</f>
        <v/>
      </c>
      <c r="O4749" t="str">
        <f>IFERROR(記録__2[[#This Row],[選手番号]],"")</f>
        <v/>
      </c>
    </row>
    <row r="4750" spans="1:15" x14ac:dyDescent="0.2">
      <c r="A4750" t="str">
        <f>IFERROR(VLOOKUP(N4750,プログラム!B:C,2,0),"")</f>
        <v/>
      </c>
      <c r="B4750" t="str">
        <f t="shared" si="148"/>
        <v/>
      </c>
      <c r="C4750" t="str">
        <f>IFERROR(VLOOKUP(B4750,チーム番号!E:F,2,0),"")</f>
        <v/>
      </c>
      <c r="D4750" t="str">
        <f>IFERROR(VLOOKUP(N4750,プログラム!B:C,2,0),"")</f>
        <v/>
      </c>
      <c r="E4750" t="str">
        <f>IFERROR(記録__2[[#This Row],[組]],"")</f>
        <v/>
      </c>
      <c r="F4750" t="str">
        <f>IFERROR(記録__2[[#This Row],[水路]],"")</f>
        <v/>
      </c>
      <c r="G4750" t="str">
        <f>IFERROR(VLOOKUP(D4750,プログラムデータ!A:N,12,0),"")</f>
        <v/>
      </c>
      <c r="H4750" t="str">
        <f>IFERROR(VLOOKUP(D4750,プログラムデータ!A:N,13,0),"")</f>
        <v/>
      </c>
      <c r="I4750" t="str">
        <f>IFERROR(VLOOKUP(D4750,プログラムデータ!A:N,11,0),"")</f>
        <v/>
      </c>
      <c r="J4750" t="str">
        <f>IFERROR(VLOOKUP(D4750,プログラムデータ!A:N,10,0),"")</f>
        <v/>
      </c>
      <c r="K4750" t="str">
        <f>IFERROR(VLOOKUP(D4750,プログラムデータ!A:N,14,0),"")</f>
        <v/>
      </c>
      <c r="L4750" t="str">
        <f t="shared" si="149"/>
        <v xml:space="preserve">    </v>
      </c>
      <c r="M4750" t="str">
        <f>IFERROR(VLOOKUP(J4750,色々!M:P,4,0),"")</f>
        <v/>
      </c>
      <c r="N4750" t="str">
        <f>IFERROR(記録__2[[#This Row],[競技番号]],"")</f>
        <v/>
      </c>
      <c r="O4750" t="str">
        <f>IFERROR(記録__2[[#This Row],[選手番号]],"")</f>
        <v/>
      </c>
    </row>
    <row r="4751" spans="1:15" x14ac:dyDescent="0.2">
      <c r="A4751" t="str">
        <f>IFERROR(VLOOKUP(N4751,プログラム!B:C,2,0),"")</f>
        <v/>
      </c>
      <c r="B4751" t="str">
        <f t="shared" si="148"/>
        <v/>
      </c>
      <c r="C4751" t="str">
        <f>IFERROR(VLOOKUP(B4751,チーム番号!E:F,2,0),"")</f>
        <v/>
      </c>
      <c r="D4751" t="str">
        <f>IFERROR(VLOOKUP(N4751,プログラム!B:C,2,0),"")</f>
        <v/>
      </c>
      <c r="E4751" t="str">
        <f>IFERROR(記録__2[[#This Row],[組]],"")</f>
        <v/>
      </c>
      <c r="F4751" t="str">
        <f>IFERROR(記録__2[[#This Row],[水路]],"")</f>
        <v/>
      </c>
      <c r="G4751" t="str">
        <f>IFERROR(VLOOKUP(D4751,プログラムデータ!A:N,12,0),"")</f>
        <v/>
      </c>
      <c r="H4751" t="str">
        <f>IFERROR(VLOOKUP(D4751,プログラムデータ!A:N,13,0),"")</f>
        <v/>
      </c>
      <c r="I4751" t="str">
        <f>IFERROR(VLOOKUP(D4751,プログラムデータ!A:N,11,0),"")</f>
        <v/>
      </c>
      <c r="J4751" t="str">
        <f>IFERROR(VLOOKUP(D4751,プログラムデータ!A:N,10,0),"")</f>
        <v/>
      </c>
      <c r="K4751" t="str">
        <f>IFERROR(VLOOKUP(D4751,プログラムデータ!A:N,14,0),"")</f>
        <v/>
      </c>
      <c r="L4751" t="str">
        <f t="shared" si="149"/>
        <v xml:space="preserve">    </v>
      </c>
      <c r="M4751" t="str">
        <f>IFERROR(VLOOKUP(J4751,色々!M:P,4,0),"")</f>
        <v/>
      </c>
      <c r="N4751" t="str">
        <f>IFERROR(記録__2[[#This Row],[競技番号]],"")</f>
        <v/>
      </c>
      <c r="O4751" t="str">
        <f>IFERROR(記録__2[[#This Row],[選手番号]],"")</f>
        <v/>
      </c>
    </row>
    <row r="4752" spans="1:15" x14ac:dyDescent="0.2">
      <c r="A4752" t="str">
        <f>IFERROR(VLOOKUP(N4752,プログラム!B:C,2,0),"")</f>
        <v/>
      </c>
      <c r="B4752" t="str">
        <f t="shared" si="148"/>
        <v/>
      </c>
      <c r="C4752" t="str">
        <f>IFERROR(VLOOKUP(B4752,チーム番号!E:F,2,0),"")</f>
        <v/>
      </c>
      <c r="D4752" t="str">
        <f>IFERROR(VLOOKUP(N4752,プログラム!B:C,2,0),"")</f>
        <v/>
      </c>
      <c r="E4752" t="str">
        <f>IFERROR(記録__2[[#This Row],[組]],"")</f>
        <v/>
      </c>
      <c r="F4752" t="str">
        <f>IFERROR(記録__2[[#This Row],[水路]],"")</f>
        <v/>
      </c>
      <c r="G4752" t="str">
        <f>IFERROR(VLOOKUP(D4752,プログラムデータ!A:N,12,0),"")</f>
        <v/>
      </c>
      <c r="H4752" t="str">
        <f>IFERROR(VLOOKUP(D4752,プログラムデータ!A:N,13,0),"")</f>
        <v/>
      </c>
      <c r="I4752" t="str">
        <f>IFERROR(VLOOKUP(D4752,プログラムデータ!A:N,11,0),"")</f>
        <v/>
      </c>
      <c r="J4752" t="str">
        <f>IFERROR(VLOOKUP(D4752,プログラムデータ!A:N,10,0),"")</f>
        <v/>
      </c>
      <c r="K4752" t="str">
        <f>IFERROR(VLOOKUP(D4752,プログラムデータ!A:N,14,0),"")</f>
        <v/>
      </c>
      <c r="L4752" t="str">
        <f t="shared" si="149"/>
        <v xml:space="preserve">    </v>
      </c>
      <c r="M4752" t="str">
        <f>IFERROR(VLOOKUP(J4752,色々!M:P,4,0),"")</f>
        <v/>
      </c>
      <c r="N4752" t="str">
        <f>IFERROR(記録__2[[#This Row],[競技番号]],"")</f>
        <v/>
      </c>
      <c r="O4752" t="str">
        <f>IFERROR(記録__2[[#This Row],[選手番号]],"")</f>
        <v/>
      </c>
    </row>
    <row r="4753" spans="1:15" x14ac:dyDescent="0.2">
      <c r="A4753" t="str">
        <f>IFERROR(VLOOKUP(N4753,プログラム!B:C,2,0),"")</f>
        <v/>
      </c>
      <c r="B4753" t="str">
        <f t="shared" si="148"/>
        <v/>
      </c>
      <c r="C4753" t="str">
        <f>IFERROR(VLOOKUP(B4753,チーム番号!E:F,2,0),"")</f>
        <v/>
      </c>
      <c r="D4753" t="str">
        <f>IFERROR(VLOOKUP(N4753,プログラム!B:C,2,0),"")</f>
        <v/>
      </c>
      <c r="E4753" t="str">
        <f>IFERROR(記録__2[[#This Row],[組]],"")</f>
        <v/>
      </c>
      <c r="F4753" t="str">
        <f>IFERROR(記録__2[[#This Row],[水路]],"")</f>
        <v/>
      </c>
      <c r="G4753" t="str">
        <f>IFERROR(VLOOKUP(D4753,プログラムデータ!A:N,12,0),"")</f>
        <v/>
      </c>
      <c r="H4753" t="str">
        <f>IFERROR(VLOOKUP(D4753,プログラムデータ!A:N,13,0),"")</f>
        <v/>
      </c>
      <c r="I4753" t="str">
        <f>IFERROR(VLOOKUP(D4753,プログラムデータ!A:N,11,0),"")</f>
        <v/>
      </c>
      <c r="J4753" t="str">
        <f>IFERROR(VLOOKUP(D4753,プログラムデータ!A:N,10,0),"")</f>
        <v/>
      </c>
      <c r="K4753" t="str">
        <f>IFERROR(VLOOKUP(D4753,プログラムデータ!A:N,14,0),"")</f>
        <v/>
      </c>
      <c r="L4753" t="str">
        <f t="shared" si="149"/>
        <v xml:space="preserve">    </v>
      </c>
      <c r="M4753" t="str">
        <f>IFERROR(VLOOKUP(J4753,色々!M:P,4,0),"")</f>
        <v/>
      </c>
      <c r="N4753" t="str">
        <f>IFERROR(記録__2[[#This Row],[競技番号]],"")</f>
        <v/>
      </c>
      <c r="O4753" t="str">
        <f>IFERROR(記録__2[[#This Row],[選手番号]],"")</f>
        <v/>
      </c>
    </row>
    <row r="4754" spans="1:15" x14ac:dyDescent="0.2">
      <c r="A4754" t="str">
        <f>IFERROR(VLOOKUP(N4754,プログラム!B:C,2,0),"")</f>
        <v/>
      </c>
      <c r="B4754" t="str">
        <f t="shared" si="148"/>
        <v/>
      </c>
      <c r="C4754" t="str">
        <f>IFERROR(VLOOKUP(B4754,チーム番号!E:F,2,0),"")</f>
        <v/>
      </c>
      <c r="D4754" t="str">
        <f>IFERROR(VLOOKUP(N4754,プログラム!B:C,2,0),"")</f>
        <v/>
      </c>
      <c r="E4754" t="str">
        <f>IFERROR(記録__2[[#This Row],[組]],"")</f>
        <v/>
      </c>
      <c r="F4754" t="str">
        <f>IFERROR(記録__2[[#This Row],[水路]],"")</f>
        <v/>
      </c>
      <c r="G4754" t="str">
        <f>IFERROR(VLOOKUP(D4754,プログラムデータ!A:N,12,0),"")</f>
        <v/>
      </c>
      <c r="H4754" t="str">
        <f>IFERROR(VLOOKUP(D4754,プログラムデータ!A:N,13,0),"")</f>
        <v/>
      </c>
      <c r="I4754" t="str">
        <f>IFERROR(VLOOKUP(D4754,プログラムデータ!A:N,11,0),"")</f>
        <v/>
      </c>
      <c r="J4754" t="str">
        <f>IFERROR(VLOOKUP(D4754,プログラムデータ!A:N,10,0),"")</f>
        <v/>
      </c>
      <c r="K4754" t="str">
        <f>IFERROR(VLOOKUP(D4754,プログラムデータ!A:N,14,0),"")</f>
        <v/>
      </c>
      <c r="L4754" t="str">
        <f t="shared" si="149"/>
        <v xml:space="preserve">    </v>
      </c>
      <c r="M4754" t="str">
        <f>IFERROR(VLOOKUP(J4754,色々!M:P,4,0),"")</f>
        <v/>
      </c>
      <c r="N4754" t="str">
        <f>IFERROR(記録__2[[#This Row],[競技番号]],"")</f>
        <v/>
      </c>
      <c r="O4754" t="str">
        <f>IFERROR(記録__2[[#This Row],[選手番号]],"")</f>
        <v/>
      </c>
    </row>
    <row r="4755" spans="1:15" x14ac:dyDescent="0.2">
      <c r="A4755" t="str">
        <f>IFERROR(VLOOKUP(N4755,プログラム!B:C,2,0),"")</f>
        <v/>
      </c>
      <c r="B4755" t="str">
        <f t="shared" si="148"/>
        <v/>
      </c>
      <c r="C4755" t="str">
        <f>IFERROR(VLOOKUP(B4755,チーム番号!E:F,2,0),"")</f>
        <v/>
      </c>
      <c r="D4755" t="str">
        <f>IFERROR(VLOOKUP(N4755,プログラム!B:C,2,0),"")</f>
        <v/>
      </c>
      <c r="E4755" t="str">
        <f>IFERROR(記録__2[[#This Row],[組]],"")</f>
        <v/>
      </c>
      <c r="F4755" t="str">
        <f>IFERROR(記録__2[[#This Row],[水路]],"")</f>
        <v/>
      </c>
      <c r="G4755" t="str">
        <f>IFERROR(VLOOKUP(D4755,プログラムデータ!A:N,12,0),"")</f>
        <v/>
      </c>
      <c r="H4755" t="str">
        <f>IFERROR(VLOOKUP(D4755,プログラムデータ!A:N,13,0),"")</f>
        <v/>
      </c>
      <c r="I4755" t="str">
        <f>IFERROR(VLOOKUP(D4755,プログラムデータ!A:N,11,0),"")</f>
        <v/>
      </c>
      <c r="J4755" t="str">
        <f>IFERROR(VLOOKUP(D4755,プログラムデータ!A:N,10,0),"")</f>
        <v/>
      </c>
      <c r="K4755" t="str">
        <f>IFERROR(VLOOKUP(D4755,プログラムデータ!A:N,14,0),"")</f>
        <v/>
      </c>
      <c r="L4755" t="str">
        <f t="shared" si="149"/>
        <v xml:space="preserve">    </v>
      </c>
      <c r="M4755" t="str">
        <f>IFERROR(VLOOKUP(J4755,色々!M:P,4,0),"")</f>
        <v/>
      </c>
      <c r="N4755" t="str">
        <f>IFERROR(記録__2[[#This Row],[競技番号]],"")</f>
        <v/>
      </c>
      <c r="O4755" t="str">
        <f>IFERROR(記録__2[[#This Row],[選手番号]],"")</f>
        <v/>
      </c>
    </row>
    <row r="4756" spans="1:15" x14ac:dyDescent="0.2">
      <c r="A4756" t="str">
        <f>IFERROR(VLOOKUP(N4756,プログラム!B:C,2,0),"")</f>
        <v/>
      </c>
      <c r="B4756" t="str">
        <f t="shared" si="148"/>
        <v/>
      </c>
      <c r="C4756" t="str">
        <f>IFERROR(VLOOKUP(B4756,チーム番号!E:F,2,0),"")</f>
        <v/>
      </c>
      <c r="D4756" t="str">
        <f>IFERROR(VLOOKUP(N4756,プログラム!B:C,2,0),"")</f>
        <v/>
      </c>
      <c r="E4756" t="str">
        <f>IFERROR(記録__2[[#This Row],[組]],"")</f>
        <v/>
      </c>
      <c r="F4756" t="str">
        <f>IFERROR(記録__2[[#This Row],[水路]],"")</f>
        <v/>
      </c>
      <c r="G4756" t="str">
        <f>IFERROR(VLOOKUP(D4756,プログラムデータ!A:N,12,0),"")</f>
        <v/>
      </c>
      <c r="H4756" t="str">
        <f>IFERROR(VLOOKUP(D4756,プログラムデータ!A:N,13,0),"")</f>
        <v/>
      </c>
      <c r="I4756" t="str">
        <f>IFERROR(VLOOKUP(D4756,プログラムデータ!A:N,11,0),"")</f>
        <v/>
      </c>
      <c r="J4756" t="str">
        <f>IFERROR(VLOOKUP(D4756,プログラムデータ!A:N,10,0),"")</f>
        <v/>
      </c>
      <c r="K4756" t="str">
        <f>IFERROR(VLOOKUP(D4756,プログラムデータ!A:N,14,0),"")</f>
        <v/>
      </c>
      <c r="L4756" t="str">
        <f t="shared" si="149"/>
        <v xml:space="preserve">    </v>
      </c>
      <c r="M4756" t="str">
        <f>IFERROR(VLOOKUP(J4756,色々!M:P,4,0),"")</f>
        <v/>
      </c>
      <c r="N4756" t="str">
        <f>IFERROR(記録__2[[#This Row],[競技番号]],"")</f>
        <v/>
      </c>
      <c r="O4756" t="str">
        <f>IFERROR(記録__2[[#This Row],[選手番号]],"")</f>
        <v/>
      </c>
    </row>
    <row r="4757" spans="1:15" x14ac:dyDescent="0.2">
      <c r="A4757" t="str">
        <f>IFERROR(VLOOKUP(N4757,プログラム!B:C,2,0),"")</f>
        <v/>
      </c>
      <c r="B4757" t="str">
        <f t="shared" si="148"/>
        <v/>
      </c>
      <c r="C4757" t="str">
        <f>IFERROR(VLOOKUP(B4757,チーム番号!E:F,2,0),"")</f>
        <v/>
      </c>
      <c r="D4757" t="str">
        <f>IFERROR(VLOOKUP(N4757,プログラム!B:C,2,0),"")</f>
        <v/>
      </c>
      <c r="E4757" t="str">
        <f>IFERROR(記録__2[[#This Row],[組]],"")</f>
        <v/>
      </c>
      <c r="F4757" t="str">
        <f>IFERROR(記録__2[[#This Row],[水路]],"")</f>
        <v/>
      </c>
      <c r="G4757" t="str">
        <f>IFERROR(VLOOKUP(D4757,プログラムデータ!A:N,12,0),"")</f>
        <v/>
      </c>
      <c r="H4757" t="str">
        <f>IFERROR(VLOOKUP(D4757,プログラムデータ!A:N,13,0),"")</f>
        <v/>
      </c>
      <c r="I4757" t="str">
        <f>IFERROR(VLOOKUP(D4757,プログラムデータ!A:N,11,0),"")</f>
        <v/>
      </c>
      <c r="J4757" t="str">
        <f>IFERROR(VLOOKUP(D4757,プログラムデータ!A:N,10,0),"")</f>
        <v/>
      </c>
      <c r="K4757" t="str">
        <f>IFERROR(VLOOKUP(D4757,プログラムデータ!A:N,14,0),"")</f>
        <v/>
      </c>
      <c r="L4757" t="str">
        <f t="shared" si="149"/>
        <v xml:space="preserve">    </v>
      </c>
      <c r="M4757" t="str">
        <f>IFERROR(VLOOKUP(J4757,色々!M:P,4,0),"")</f>
        <v/>
      </c>
      <c r="N4757" t="str">
        <f>IFERROR(記録__2[[#This Row],[競技番号]],"")</f>
        <v/>
      </c>
      <c r="O4757" t="str">
        <f>IFERROR(記録__2[[#This Row],[選手番号]],"")</f>
        <v/>
      </c>
    </row>
    <row r="4758" spans="1:15" x14ac:dyDescent="0.2">
      <c r="A4758" t="str">
        <f>IFERROR(VLOOKUP(N4758,プログラム!B:C,2,0),"")</f>
        <v/>
      </c>
      <c r="B4758" t="str">
        <f t="shared" si="148"/>
        <v/>
      </c>
      <c r="C4758" t="str">
        <f>IFERROR(VLOOKUP(B4758,チーム番号!E:F,2,0),"")</f>
        <v/>
      </c>
      <c r="D4758" t="str">
        <f>IFERROR(VLOOKUP(N4758,プログラム!B:C,2,0),"")</f>
        <v/>
      </c>
      <c r="E4758" t="str">
        <f>IFERROR(記録__2[[#This Row],[組]],"")</f>
        <v/>
      </c>
      <c r="F4758" t="str">
        <f>IFERROR(記録__2[[#This Row],[水路]],"")</f>
        <v/>
      </c>
      <c r="G4758" t="str">
        <f>IFERROR(VLOOKUP(D4758,プログラムデータ!A:N,12,0),"")</f>
        <v/>
      </c>
      <c r="H4758" t="str">
        <f>IFERROR(VLOOKUP(D4758,プログラムデータ!A:N,13,0),"")</f>
        <v/>
      </c>
      <c r="I4758" t="str">
        <f>IFERROR(VLOOKUP(D4758,プログラムデータ!A:N,11,0),"")</f>
        <v/>
      </c>
      <c r="J4758" t="str">
        <f>IFERROR(VLOOKUP(D4758,プログラムデータ!A:N,10,0),"")</f>
        <v/>
      </c>
      <c r="K4758" t="str">
        <f>IFERROR(VLOOKUP(D4758,プログラムデータ!A:N,14,0),"")</f>
        <v/>
      </c>
      <c r="L4758" t="str">
        <f t="shared" si="149"/>
        <v xml:space="preserve">    </v>
      </c>
      <c r="M4758" t="str">
        <f>IFERROR(VLOOKUP(J4758,色々!M:P,4,0),"")</f>
        <v/>
      </c>
      <c r="N4758" t="str">
        <f>IFERROR(記録__2[[#This Row],[競技番号]],"")</f>
        <v/>
      </c>
      <c r="O4758" t="str">
        <f>IFERROR(記録__2[[#This Row],[選手番号]],"")</f>
        <v/>
      </c>
    </row>
    <row r="4759" spans="1:15" x14ac:dyDescent="0.2">
      <c r="A4759" t="str">
        <f>IFERROR(VLOOKUP(N4759,プログラム!B:C,2,0),"")</f>
        <v/>
      </c>
      <c r="B4759" t="str">
        <f t="shared" si="148"/>
        <v/>
      </c>
      <c r="C4759" t="str">
        <f>IFERROR(VLOOKUP(B4759,チーム番号!E:F,2,0),"")</f>
        <v/>
      </c>
      <c r="D4759" t="str">
        <f>IFERROR(VLOOKUP(N4759,プログラム!B:C,2,0),"")</f>
        <v/>
      </c>
      <c r="E4759" t="str">
        <f>IFERROR(記録__2[[#This Row],[組]],"")</f>
        <v/>
      </c>
      <c r="F4759" t="str">
        <f>IFERROR(記録__2[[#This Row],[水路]],"")</f>
        <v/>
      </c>
      <c r="G4759" t="str">
        <f>IFERROR(VLOOKUP(D4759,プログラムデータ!A:N,12,0),"")</f>
        <v/>
      </c>
      <c r="H4759" t="str">
        <f>IFERROR(VLOOKUP(D4759,プログラムデータ!A:N,13,0),"")</f>
        <v/>
      </c>
      <c r="I4759" t="str">
        <f>IFERROR(VLOOKUP(D4759,プログラムデータ!A:N,11,0),"")</f>
        <v/>
      </c>
      <c r="J4759" t="str">
        <f>IFERROR(VLOOKUP(D4759,プログラムデータ!A:N,10,0),"")</f>
        <v/>
      </c>
      <c r="K4759" t="str">
        <f>IFERROR(VLOOKUP(D4759,プログラムデータ!A:N,14,0),"")</f>
        <v/>
      </c>
      <c r="L4759" t="str">
        <f t="shared" si="149"/>
        <v xml:space="preserve">    </v>
      </c>
      <c r="M4759" t="str">
        <f>IFERROR(VLOOKUP(J4759,色々!M:P,4,0),"")</f>
        <v/>
      </c>
      <c r="N4759" t="str">
        <f>IFERROR(記録__2[[#This Row],[競技番号]],"")</f>
        <v/>
      </c>
      <c r="O4759" t="str">
        <f>IFERROR(記録__2[[#This Row],[選手番号]],"")</f>
        <v/>
      </c>
    </row>
    <row r="4760" spans="1:15" x14ac:dyDescent="0.2">
      <c r="A4760" t="str">
        <f>IFERROR(VLOOKUP(N4760,プログラム!B:C,2,0),"")</f>
        <v/>
      </c>
      <c r="B4760" t="str">
        <f t="shared" si="148"/>
        <v/>
      </c>
      <c r="C4760" t="str">
        <f>IFERROR(VLOOKUP(B4760,チーム番号!E:F,2,0),"")</f>
        <v/>
      </c>
      <c r="D4760" t="str">
        <f>IFERROR(VLOOKUP(N4760,プログラム!B:C,2,0),"")</f>
        <v/>
      </c>
      <c r="E4760" t="str">
        <f>IFERROR(記録__2[[#This Row],[組]],"")</f>
        <v/>
      </c>
      <c r="F4760" t="str">
        <f>IFERROR(記録__2[[#This Row],[水路]],"")</f>
        <v/>
      </c>
      <c r="G4760" t="str">
        <f>IFERROR(VLOOKUP(D4760,プログラムデータ!A:N,12,0),"")</f>
        <v/>
      </c>
      <c r="H4760" t="str">
        <f>IFERROR(VLOOKUP(D4760,プログラムデータ!A:N,13,0),"")</f>
        <v/>
      </c>
      <c r="I4760" t="str">
        <f>IFERROR(VLOOKUP(D4760,プログラムデータ!A:N,11,0),"")</f>
        <v/>
      </c>
      <c r="J4760" t="str">
        <f>IFERROR(VLOOKUP(D4760,プログラムデータ!A:N,10,0),"")</f>
        <v/>
      </c>
      <c r="K4760" t="str">
        <f>IFERROR(VLOOKUP(D4760,プログラムデータ!A:N,14,0),"")</f>
        <v/>
      </c>
      <c r="L4760" t="str">
        <f t="shared" si="149"/>
        <v xml:space="preserve">    </v>
      </c>
      <c r="M4760" t="str">
        <f>IFERROR(VLOOKUP(J4760,色々!M:P,4,0),"")</f>
        <v/>
      </c>
      <c r="N4760" t="str">
        <f>IFERROR(記録__2[[#This Row],[競技番号]],"")</f>
        <v/>
      </c>
      <c r="O4760" t="str">
        <f>IFERROR(記録__2[[#This Row],[選手番号]],"")</f>
        <v/>
      </c>
    </row>
    <row r="4761" spans="1:15" x14ac:dyDescent="0.2">
      <c r="A4761" t="str">
        <f>IFERROR(VLOOKUP(N4761,プログラム!B:C,2,0),"")</f>
        <v/>
      </c>
      <c r="B4761" t="str">
        <f t="shared" si="148"/>
        <v/>
      </c>
      <c r="C4761" t="str">
        <f>IFERROR(VLOOKUP(B4761,チーム番号!E:F,2,0),"")</f>
        <v/>
      </c>
      <c r="D4761" t="str">
        <f>IFERROR(VLOOKUP(N4761,プログラム!B:C,2,0),"")</f>
        <v/>
      </c>
      <c r="E4761" t="str">
        <f>IFERROR(記録__2[[#This Row],[組]],"")</f>
        <v/>
      </c>
      <c r="F4761" t="str">
        <f>IFERROR(記録__2[[#This Row],[水路]],"")</f>
        <v/>
      </c>
      <c r="G4761" t="str">
        <f>IFERROR(VLOOKUP(D4761,プログラムデータ!A:N,12,0),"")</f>
        <v/>
      </c>
      <c r="H4761" t="str">
        <f>IFERROR(VLOOKUP(D4761,プログラムデータ!A:N,13,0),"")</f>
        <v/>
      </c>
      <c r="I4761" t="str">
        <f>IFERROR(VLOOKUP(D4761,プログラムデータ!A:N,11,0),"")</f>
        <v/>
      </c>
      <c r="J4761" t="str">
        <f>IFERROR(VLOOKUP(D4761,プログラムデータ!A:N,10,0),"")</f>
        <v/>
      </c>
      <c r="K4761" t="str">
        <f>IFERROR(VLOOKUP(D4761,プログラムデータ!A:N,14,0),"")</f>
        <v/>
      </c>
      <c r="L4761" t="str">
        <f t="shared" si="149"/>
        <v xml:space="preserve">    </v>
      </c>
      <c r="M4761" t="str">
        <f>IFERROR(VLOOKUP(J4761,色々!M:P,4,0),"")</f>
        <v/>
      </c>
      <c r="N4761" t="str">
        <f>IFERROR(記録__2[[#This Row],[競技番号]],"")</f>
        <v/>
      </c>
      <c r="O4761" t="str">
        <f>IFERROR(記録__2[[#This Row],[選手番号]],"")</f>
        <v/>
      </c>
    </row>
    <row r="4762" spans="1:15" x14ac:dyDescent="0.2">
      <c r="A4762" t="str">
        <f>IFERROR(VLOOKUP(N4762,プログラム!B:C,2,0),"")</f>
        <v/>
      </c>
      <c r="B4762" t="str">
        <f t="shared" si="148"/>
        <v/>
      </c>
      <c r="C4762" t="str">
        <f>IFERROR(VLOOKUP(B4762,チーム番号!E:F,2,0),"")</f>
        <v/>
      </c>
      <c r="D4762" t="str">
        <f>IFERROR(VLOOKUP(N4762,プログラム!B:C,2,0),"")</f>
        <v/>
      </c>
      <c r="E4762" t="str">
        <f>IFERROR(記録__2[[#This Row],[組]],"")</f>
        <v/>
      </c>
      <c r="F4762" t="str">
        <f>IFERROR(記録__2[[#This Row],[水路]],"")</f>
        <v/>
      </c>
      <c r="G4762" t="str">
        <f>IFERROR(VLOOKUP(D4762,プログラムデータ!A:N,12,0),"")</f>
        <v/>
      </c>
      <c r="H4762" t="str">
        <f>IFERROR(VLOOKUP(D4762,プログラムデータ!A:N,13,0),"")</f>
        <v/>
      </c>
      <c r="I4762" t="str">
        <f>IFERROR(VLOOKUP(D4762,プログラムデータ!A:N,11,0),"")</f>
        <v/>
      </c>
      <c r="J4762" t="str">
        <f>IFERROR(VLOOKUP(D4762,プログラムデータ!A:N,10,0),"")</f>
        <v/>
      </c>
      <c r="K4762" t="str">
        <f>IFERROR(VLOOKUP(D4762,プログラムデータ!A:N,14,0),"")</f>
        <v/>
      </c>
      <c r="L4762" t="str">
        <f t="shared" si="149"/>
        <v xml:space="preserve">    </v>
      </c>
      <c r="M4762" t="str">
        <f>IFERROR(VLOOKUP(J4762,色々!M:P,4,0),"")</f>
        <v/>
      </c>
      <c r="N4762" t="str">
        <f>IFERROR(記録__2[[#This Row],[競技番号]],"")</f>
        <v/>
      </c>
      <c r="O4762" t="str">
        <f>IFERROR(記録__2[[#This Row],[選手番号]],"")</f>
        <v/>
      </c>
    </row>
    <row r="4763" spans="1:15" x14ac:dyDescent="0.2">
      <c r="A4763" t="str">
        <f>IFERROR(VLOOKUP(N4763,プログラム!B:C,2,0),"")</f>
        <v/>
      </c>
      <c r="B4763" t="str">
        <f t="shared" si="148"/>
        <v/>
      </c>
      <c r="C4763" t="str">
        <f>IFERROR(VLOOKUP(B4763,チーム番号!E:F,2,0),"")</f>
        <v/>
      </c>
      <c r="D4763" t="str">
        <f>IFERROR(VLOOKUP(N4763,プログラム!B:C,2,0),"")</f>
        <v/>
      </c>
      <c r="E4763" t="str">
        <f>IFERROR(記録__2[[#This Row],[組]],"")</f>
        <v/>
      </c>
      <c r="F4763" t="str">
        <f>IFERROR(記録__2[[#This Row],[水路]],"")</f>
        <v/>
      </c>
      <c r="G4763" t="str">
        <f>IFERROR(VLOOKUP(D4763,プログラムデータ!A:N,12,0),"")</f>
        <v/>
      </c>
      <c r="H4763" t="str">
        <f>IFERROR(VLOOKUP(D4763,プログラムデータ!A:N,13,0),"")</f>
        <v/>
      </c>
      <c r="I4763" t="str">
        <f>IFERROR(VLOOKUP(D4763,プログラムデータ!A:N,11,0),"")</f>
        <v/>
      </c>
      <c r="J4763" t="str">
        <f>IFERROR(VLOOKUP(D4763,プログラムデータ!A:N,10,0),"")</f>
        <v/>
      </c>
      <c r="K4763" t="str">
        <f>IFERROR(VLOOKUP(D4763,プログラムデータ!A:N,14,0),"")</f>
        <v/>
      </c>
      <c r="L4763" t="str">
        <f t="shared" si="149"/>
        <v xml:space="preserve">    </v>
      </c>
      <c r="M4763" t="str">
        <f>IFERROR(VLOOKUP(J4763,色々!M:P,4,0),"")</f>
        <v/>
      </c>
      <c r="N4763" t="str">
        <f>IFERROR(記録__2[[#This Row],[競技番号]],"")</f>
        <v/>
      </c>
      <c r="O4763" t="str">
        <f>IFERROR(記録__2[[#This Row],[選手番号]],"")</f>
        <v/>
      </c>
    </row>
    <row r="4764" spans="1:15" x14ac:dyDescent="0.2">
      <c r="A4764" t="str">
        <f>IFERROR(VLOOKUP(N4764,プログラム!B:C,2,0),"")</f>
        <v/>
      </c>
      <c r="B4764" t="str">
        <f t="shared" si="148"/>
        <v/>
      </c>
      <c r="C4764" t="str">
        <f>IFERROR(VLOOKUP(B4764,チーム番号!E:F,2,0),"")</f>
        <v/>
      </c>
      <c r="D4764" t="str">
        <f>IFERROR(VLOOKUP(N4764,プログラム!B:C,2,0),"")</f>
        <v/>
      </c>
      <c r="E4764" t="str">
        <f>IFERROR(記録__2[[#This Row],[組]],"")</f>
        <v/>
      </c>
      <c r="F4764" t="str">
        <f>IFERROR(記録__2[[#This Row],[水路]],"")</f>
        <v/>
      </c>
      <c r="G4764" t="str">
        <f>IFERROR(VLOOKUP(D4764,プログラムデータ!A:N,12,0),"")</f>
        <v/>
      </c>
      <c r="H4764" t="str">
        <f>IFERROR(VLOOKUP(D4764,プログラムデータ!A:N,13,0),"")</f>
        <v/>
      </c>
      <c r="I4764" t="str">
        <f>IFERROR(VLOOKUP(D4764,プログラムデータ!A:N,11,0),"")</f>
        <v/>
      </c>
      <c r="J4764" t="str">
        <f>IFERROR(VLOOKUP(D4764,プログラムデータ!A:N,10,0),"")</f>
        <v/>
      </c>
      <c r="K4764" t="str">
        <f>IFERROR(VLOOKUP(D4764,プログラムデータ!A:N,14,0),"")</f>
        <v/>
      </c>
      <c r="L4764" t="str">
        <f t="shared" si="149"/>
        <v xml:space="preserve">    </v>
      </c>
      <c r="M4764" t="str">
        <f>IFERROR(VLOOKUP(J4764,色々!M:P,4,0),"")</f>
        <v/>
      </c>
      <c r="N4764" t="str">
        <f>IFERROR(記録__2[[#This Row],[競技番号]],"")</f>
        <v/>
      </c>
      <c r="O4764" t="str">
        <f>IFERROR(記録__2[[#This Row],[選手番号]],"")</f>
        <v/>
      </c>
    </row>
    <row r="4765" spans="1:15" x14ac:dyDescent="0.2">
      <c r="A4765" t="str">
        <f>IFERROR(VLOOKUP(N4765,プログラム!B:C,2,0),"")</f>
        <v/>
      </c>
      <c r="B4765" t="str">
        <f t="shared" si="148"/>
        <v/>
      </c>
      <c r="C4765" t="str">
        <f>IFERROR(VLOOKUP(B4765,チーム番号!E:F,2,0),"")</f>
        <v/>
      </c>
      <c r="D4765" t="str">
        <f>IFERROR(VLOOKUP(N4765,プログラム!B:C,2,0),"")</f>
        <v/>
      </c>
      <c r="E4765" t="str">
        <f>IFERROR(記録__2[[#This Row],[組]],"")</f>
        <v/>
      </c>
      <c r="F4765" t="str">
        <f>IFERROR(記録__2[[#This Row],[水路]],"")</f>
        <v/>
      </c>
      <c r="G4765" t="str">
        <f>IFERROR(VLOOKUP(D4765,プログラムデータ!A:N,12,0),"")</f>
        <v/>
      </c>
      <c r="H4765" t="str">
        <f>IFERROR(VLOOKUP(D4765,プログラムデータ!A:N,13,0),"")</f>
        <v/>
      </c>
      <c r="I4765" t="str">
        <f>IFERROR(VLOOKUP(D4765,プログラムデータ!A:N,11,0),"")</f>
        <v/>
      </c>
      <c r="J4765" t="str">
        <f>IFERROR(VLOOKUP(D4765,プログラムデータ!A:N,10,0),"")</f>
        <v/>
      </c>
      <c r="K4765" t="str">
        <f>IFERROR(VLOOKUP(D4765,プログラムデータ!A:N,14,0),"")</f>
        <v/>
      </c>
      <c r="L4765" t="str">
        <f t="shared" si="149"/>
        <v xml:space="preserve">    </v>
      </c>
      <c r="M4765" t="str">
        <f>IFERROR(VLOOKUP(J4765,色々!M:P,4,0),"")</f>
        <v/>
      </c>
      <c r="N4765" t="str">
        <f>IFERROR(記録__2[[#This Row],[競技番号]],"")</f>
        <v/>
      </c>
      <c r="O4765" t="str">
        <f>IFERROR(記録__2[[#This Row],[選手番号]],"")</f>
        <v/>
      </c>
    </row>
    <row r="4766" spans="1:15" x14ac:dyDescent="0.2">
      <c r="A4766" t="str">
        <f>IFERROR(VLOOKUP(N4766,プログラム!B:C,2,0),"")</f>
        <v/>
      </c>
      <c r="B4766" t="str">
        <f t="shared" si="148"/>
        <v/>
      </c>
      <c r="C4766" t="str">
        <f>IFERROR(VLOOKUP(B4766,チーム番号!E:F,2,0),"")</f>
        <v/>
      </c>
      <c r="D4766" t="str">
        <f>IFERROR(VLOOKUP(N4766,プログラム!B:C,2,0),"")</f>
        <v/>
      </c>
      <c r="E4766" t="str">
        <f>IFERROR(記録__2[[#This Row],[組]],"")</f>
        <v/>
      </c>
      <c r="F4766" t="str">
        <f>IFERROR(記録__2[[#This Row],[水路]],"")</f>
        <v/>
      </c>
      <c r="G4766" t="str">
        <f>IFERROR(VLOOKUP(D4766,プログラムデータ!A:N,12,0),"")</f>
        <v/>
      </c>
      <c r="H4766" t="str">
        <f>IFERROR(VLOOKUP(D4766,プログラムデータ!A:N,13,0),"")</f>
        <v/>
      </c>
      <c r="I4766" t="str">
        <f>IFERROR(VLOOKUP(D4766,プログラムデータ!A:N,11,0),"")</f>
        <v/>
      </c>
      <c r="J4766" t="str">
        <f>IFERROR(VLOOKUP(D4766,プログラムデータ!A:N,10,0),"")</f>
        <v/>
      </c>
      <c r="K4766" t="str">
        <f>IFERROR(VLOOKUP(D4766,プログラムデータ!A:N,14,0),"")</f>
        <v/>
      </c>
      <c r="L4766" t="str">
        <f t="shared" si="149"/>
        <v xml:space="preserve">    </v>
      </c>
      <c r="M4766" t="str">
        <f>IFERROR(VLOOKUP(J4766,色々!M:P,4,0),"")</f>
        <v/>
      </c>
      <c r="N4766" t="str">
        <f>IFERROR(記録__2[[#This Row],[競技番号]],"")</f>
        <v/>
      </c>
      <c r="O4766" t="str">
        <f>IFERROR(記録__2[[#This Row],[選手番号]],"")</f>
        <v/>
      </c>
    </row>
    <row r="4767" spans="1:15" x14ac:dyDescent="0.2">
      <c r="A4767" t="str">
        <f>IFERROR(VLOOKUP(N4767,プログラム!B:C,2,0),"")</f>
        <v/>
      </c>
      <c r="B4767" t="str">
        <f t="shared" si="148"/>
        <v/>
      </c>
      <c r="C4767" t="str">
        <f>IFERROR(VLOOKUP(B4767,チーム番号!E:F,2,0),"")</f>
        <v/>
      </c>
      <c r="D4767" t="str">
        <f>IFERROR(VLOOKUP(N4767,プログラム!B:C,2,0),"")</f>
        <v/>
      </c>
      <c r="E4767" t="str">
        <f>IFERROR(記録__2[[#This Row],[組]],"")</f>
        <v/>
      </c>
      <c r="F4767" t="str">
        <f>IFERROR(記録__2[[#This Row],[水路]],"")</f>
        <v/>
      </c>
      <c r="G4767" t="str">
        <f>IFERROR(VLOOKUP(D4767,プログラムデータ!A:N,12,0),"")</f>
        <v/>
      </c>
      <c r="H4767" t="str">
        <f>IFERROR(VLOOKUP(D4767,プログラムデータ!A:N,13,0),"")</f>
        <v/>
      </c>
      <c r="I4767" t="str">
        <f>IFERROR(VLOOKUP(D4767,プログラムデータ!A:N,11,0),"")</f>
        <v/>
      </c>
      <c r="J4767" t="str">
        <f>IFERROR(VLOOKUP(D4767,プログラムデータ!A:N,10,0),"")</f>
        <v/>
      </c>
      <c r="K4767" t="str">
        <f>IFERROR(VLOOKUP(D4767,プログラムデータ!A:N,14,0),"")</f>
        <v/>
      </c>
      <c r="L4767" t="str">
        <f t="shared" si="149"/>
        <v xml:space="preserve">    </v>
      </c>
      <c r="M4767" t="str">
        <f>IFERROR(VLOOKUP(J4767,色々!M:P,4,0),"")</f>
        <v/>
      </c>
      <c r="N4767" t="str">
        <f>IFERROR(記録__2[[#This Row],[競技番号]],"")</f>
        <v/>
      </c>
      <c r="O4767" t="str">
        <f>IFERROR(記録__2[[#This Row],[選手番号]],"")</f>
        <v/>
      </c>
    </row>
    <row r="4768" spans="1:15" x14ac:dyDescent="0.2">
      <c r="A4768" t="str">
        <f>IFERROR(VLOOKUP(N4768,プログラム!B:C,2,0),"")</f>
        <v/>
      </c>
      <c r="B4768" t="str">
        <f t="shared" si="148"/>
        <v/>
      </c>
      <c r="C4768" t="str">
        <f>IFERROR(VLOOKUP(B4768,チーム番号!E:F,2,0),"")</f>
        <v/>
      </c>
      <c r="D4768" t="str">
        <f>IFERROR(VLOOKUP(N4768,プログラム!B:C,2,0),"")</f>
        <v/>
      </c>
      <c r="E4768" t="str">
        <f>IFERROR(記録__2[[#This Row],[組]],"")</f>
        <v/>
      </c>
      <c r="F4768" t="str">
        <f>IFERROR(記録__2[[#This Row],[水路]],"")</f>
        <v/>
      </c>
      <c r="G4768" t="str">
        <f>IFERROR(VLOOKUP(D4768,プログラムデータ!A:N,12,0),"")</f>
        <v/>
      </c>
      <c r="H4768" t="str">
        <f>IFERROR(VLOOKUP(D4768,プログラムデータ!A:N,13,0),"")</f>
        <v/>
      </c>
      <c r="I4768" t="str">
        <f>IFERROR(VLOOKUP(D4768,プログラムデータ!A:N,11,0),"")</f>
        <v/>
      </c>
      <c r="J4768" t="str">
        <f>IFERROR(VLOOKUP(D4768,プログラムデータ!A:N,10,0),"")</f>
        <v/>
      </c>
      <c r="K4768" t="str">
        <f>IFERROR(VLOOKUP(D4768,プログラムデータ!A:N,14,0),"")</f>
        <v/>
      </c>
      <c r="L4768" t="str">
        <f t="shared" si="149"/>
        <v xml:space="preserve">    </v>
      </c>
      <c r="M4768" t="str">
        <f>IFERROR(VLOOKUP(J4768,色々!M:P,4,0),"")</f>
        <v/>
      </c>
      <c r="N4768" t="str">
        <f>IFERROR(記録__2[[#This Row],[競技番号]],"")</f>
        <v/>
      </c>
      <c r="O4768" t="str">
        <f>IFERROR(記録__2[[#This Row],[選手番号]],"")</f>
        <v/>
      </c>
    </row>
    <row r="4769" spans="1:15" x14ac:dyDescent="0.2">
      <c r="A4769" t="str">
        <f>IFERROR(VLOOKUP(N4769,プログラム!B:C,2,0),"")</f>
        <v/>
      </c>
      <c r="B4769" t="str">
        <f t="shared" si="148"/>
        <v/>
      </c>
      <c r="C4769" t="str">
        <f>IFERROR(VLOOKUP(B4769,チーム番号!E:F,2,0),"")</f>
        <v/>
      </c>
      <c r="D4769" t="str">
        <f>IFERROR(VLOOKUP(N4769,プログラム!B:C,2,0),"")</f>
        <v/>
      </c>
      <c r="E4769" t="str">
        <f>IFERROR(記録__2[[#This Row],[組]],"")</f>
        <v/>
      </c>
      <c r="F4769" t="str">
        <f>IFERROR(記録__2[[#This Row],[水路]],"")</f>
        <v/>
      </c>
      <c r="G4769" t="str">
        <f>IFERROR(VLOOKUP(D4769,プログラムデータ!A:N,12,0),"")</f>
        <v/>
      </c>
      <c r="H4769" t="str">
        <f>IFERROR(VLOOKUP(D4769,プログラムデータ!A:N,13,0),"")</f>
        <v/>
      </c>
      <c r="I4769" t="str">
        <f>IFERROR(VLOOKUP(D4769,プログラムデータ!A:N,11,0),"")</f>
        <v/>
      </c>
      <c r="J4769" t="str">
        <f>IFERROR(VLOOKUP(D4769,プログラムデータ!A:N,10,0),"")</f>
        <v/>
      </c>
      <c r="K4769" t="str">
        <f>IFERROR(VLOOKUP(D4769,プログラムデータ!A:N,14,0),"")</f>
        <v/>
      </c>
      <c r="L4769" t="str">
        <f t="shared" si="149"/>
        <v xml:space="preserve">    </v>
      </c>
      <c r="M4769" t="str">
        <f>IFERROR(VLOOKUP(J4769,色々!M:P,4,0),"")</f>
        <v/>
      </c>
      <c r="N4769" t="str">
        <f>IFERROR(記録__2[[#This Row],[競技番号]],"")</f>
        <v/>
      </c>
      <c r="O4769" t="str">
        <f>IFERROR(記録__2[[#This Row],[選手番号]],"")</f>
        <v/>
      </c>
    </row>
    <row r="4770" spans="1:15" x14ac:dyDescent="0.2">
      <c r="A4770" t="str">
        <f>IFERROR(VLOOKUP(N4770,プログラム!B:C,2,0),"")</f>
        <v/>
      </c>
      <c r="B4770" t="str">
        <f t="shared" si="148"/>
        <v/>
      </c>
      <c r="C4770" t="str">
        <f>IFERROR(VLOOKUP(B4770,チーム番号!E:F,2,0),"")</f>
        <v/>
      </c>
      <c r="D4770" t="str">
        <f>IFERROR(VLOOKUP(N4770,プログラム!B:C,2,0),"")</f>
        <v/>
      </c>
      <c r="E4770" t="str">
        <f>IFERROR(記録__2[[#This Row],[組]],"")</f>
        <v/>
      </c>
      <c r="F4770" t="str">
        <f>IFERROR(記録__2[[#This Row],[水路]],"")</f>
        <v/>
      </c>
      <c r="G4770" t="str">
        <f>IFERROR(VLOOKUP(D4770,プログラムデータ!A:N,12,0),"")</f>
        <v/>
      </c>
      <c r="H4770" t="str">
        <f>IFERROR(VLOOKUP(D4770,プログラムデータ!A:N,13,0),"")</f>
        <v/>
      </c>
      <c r="I4770" t="str">
        <f>IFERROR(VLOOKUP(D4770,プログラムデータ!A:N,11,0),"")</f>
        <v/>
      </c>
      <c r="J4770" t="str">
        <f>IFERROR(VLOOKUP(D4770,プログラムデータ!A:N,10,0),"")</f>
        <v/>
      </c>
      <c r="K4770" t="str">
        <f>IFERROR(VLOOKUP(D4770,プログラムデータ!A:N,14,0),"")</f>
        <v/>
      </c>
      <c r="L4770" t="str">
        <f t="shared" si="149"/>
        <v xml:space="preserve">    </v>
      </c>
      <c r="M4770" t="str">
        <f>IFERROR(VLOOKUP(J4770,色々!M:P,4,0),"")</f>
        <v/>
      </c>
      <c r="N4770" t="str">
        <f>IFERROR(記録__2[[#This Row],[競技番号]],"")</f>
        <v/>
      </c>
      <c r="O4770" t="str">
        <f>IFERROR(記録__2[[#This Row],[選手番号]],"")</f>
        <v/>
      </c>
    </row>
    <row r="4771" spans="1:15" x14ac:dyDescent="0.2">
      <c r="A4771" t="str">
        <f>IFERROR(VLOOKUP(N4771,プログラム!B:C,2,0),"")</f>
        <v/>
      </c>
      <c r="B4771" t="str">
        <f t="shared" si="148"/>
        <v/>
      </c>
      <c r="C4771" t="str">
        <f>IFERROR(VLOOKUP(B4771,チーム番号!E:F,2,0),"")</f>
        <v/>
      </c>
      <c r="D4771" t="str">
        <f>IFERROR(VLOOKUP(N4771,プログラム!B:C,2,0),"")</f>
        <v/>
      </c>
      <c r="E4771" t="str">
        <f>IFERROR(記録__2[[#This Row],[組]],"")</f>
        <v/>
      </c>
      <c r="F4771" t="str">
        <f>IFERROR(記録__2[[#This Row],[水路]],"")</f>
        <v/>
      </c>
      <c r="G4771" t="str">
        <f>IFERROR(VLOOKUP(D4771,プログラムデータ!A:N,12,0),"")</f>
        <v/>
      </c>
      <c r="H4771" t="str">
        <f>IFERROR(VLOOKUP(D4771,プログラムデータ!A:N,13,0),"")</f>
        <v/>
      </c>
      <c r="I4771" t="str">
        <f>IFERROR(VLOOKUP(D4771,プログラムデータ!A:N,11,0),"")</f>
        <v/>
      </c>
      <c r="J4771" t="str">
        <f>IFERROR(VLOOKUP(D4771,プログラムデータ!A:N,10,0),"")</f>
        <v/>
      </c>
      <c r="K4771" t="str">
        <f>IFERROR(VLOOKUP(D4771,プログラムデータ!A:N,14,0),"")</f>
        <v/>
      </c>
      <c r="L4771" t="str">
        <f t="shared" si="149"/>
        <v xml:space="preserve">    </v>
      </c>
      <c r="M4771" t="str">
        <f>IFERROR(VLOOKUP(J4771,色々!M:P,4,0),"")</f>
        <v/>
      </c>
      <c r="N4771" t="str">
        <f>IFERROR(記録__2[[#This Row],[競技番号]],"")</f>
        <v/>
      </c>
      <c r="O4771" t="str">
        <f>IFERROR(記録__2[[#This Row],[選手番号]],"")</f>
        <v/>
      </c>
    </row>
    <row r="4772" spans="1:15" x14ac:dyDescent="0.2">
      <c r="A4772" t="str">
        <f>IFERROR(VLOOKUP(N4772,プログラム!B:C,2,0),"")</f>
        <v/>
      </c>
      <c r="B4772" t="str">
        <f t="shared" si="148"/>
        <v/>
      </c>
      <c r="C4772" t="str">
        <f>IFERROR(VLOOKUP(B4772,チーム番号!E:F,2,0),"")</f>
        <v/>
      </c>
      <c r="D4772" t="str">
        <f>IFERROR(VLOOKUP(N4772,プログラム!B:C,2,0),"")</f>
        <v/>
      </c>
      <c r="E4772" t="str">
        <f>IFERROR(記録__2[[#This Row],[組]],"")</f>
        <v/>
      </c>
      <c r="F4772" t="str">
        <f>IFERROR(記録__2[[#This Row],[水路]],"")</f>
        <v/>
      </c>
      <c r="G4772" t="str">
        <f>IFERROR(VLOOKUP(D4772,プログラムデータ!A:N,12,0),"")</f>
        <v/>
      </c>
      <c r="H4772" t="str">
        <f>IFERROR(VLOOKUP(D4772,プログラムデータ!A:N,13,0),"")</f>
        <v/>
      </c>
      <c r="I4772" t="str">
        <f>IFERROR(VLOOKUP(D4772,プログラムデータ!A:N,11,0),"")</f>
        <v/>
      </c>
      <c r="J4772" t="str">
        <f>IFERROR(VLOOKUP(D4772,プログラムデータ!A:N,10,0),"")</f>
        <v/>
      </c>
      <c r="K4772" t="str">
        <f>IFERROR(VLOOKUP(D4772,プログラムデータ!A:N,14,0),"")</f>
        <v/>
      </c>
      <c r="L4772" t="str">
        <f t="shared" si="149"/>
        <v xml:space="preserve">    </v>
      </c>
      <c r="M4772" t="str">
        <f>IFERROR(VLOOKUP(J4772,色々!M:P,4,0),"")</f>
        <v/>
      </c>
      <c r="N4772" t="str">
        <f>IFERROR(記録__2[[#This Row],[競技番号]],"")</f>
        <v/>
      </c>
      <c r="O4772" t="str">
        <f>IFERROR(記録__2[[#This Row],[選手番号]],"")</f>
        <v/>
      </c>
    </row>
    <row r="4773" spans="1:15" x14ac:dyDescent="0.2">
      <c r="A4773" t="str">
        <f>IFERROR(VLOOKUP(N4773,プログラム!B:C,2,0),"")</f>
        <v/>
      </c>
      <c r="B4773" t="str">
        <f t="shared" si="148"/>
        <v/>
      </c>
      <c r="C4773" t="str">
        <f>IFERROR(VLOOKUP(B4773,チーム番号!E:F,2,0),"")</f>
        <v/>
      </c>
      <c r="D4773" t="str">
        <f>IFERROR(VLOOKUP(N4773,プログラム!B:C,2,0),"")</f>
        <v/>
      </c>
      <c r="E4773" t="str">
        <f>IFERROR(記録__2[[#This Row],[組]],"")</f>
        <v/>
      </c>
      <c r="F4773" t="str">
        <f>IFERROR(記録__2[[#This Row],[水路]],"")</f>
        <v/>
      </c>
      <c r="G4773" t="str">
        <f>IFERROR(VLOOKUP(D4773,プログラムデータ!A:N,12,0),"")</f>
        <v/>
      </c>
      <c r="H4773" t="str">
        <f>IFERROR(VLOOKUP(D4773,プログラムデータ!A:N,13,0),"")</f>
        <v/>
      </c>
      <c r="I4773" t="str">
        <f>IFERROR(VLOOKUP(D4773,プログラムデータ!A:N,11,0),"")</f>
        <v/>
      </c>
      <c r="J4773" t="str">
        <f>IFERROR(VLOOKUP(D4773,プログラムデータ!A:N,10,0),"")</f>
        <v/>
      </c>
      <c r="K4773" t="str">
        <f>IFERROR(VLOOKUP(D4773,プログラムデータ!A:N,14,0),"")</f>
        <v/>
      </c>
      <c r="L4773" t="str">
        <f t="shared" si="149"/>
        <v xml:space="preserve">    </v>
      </c>
      <c r="M4773" t="str">
        <f>IFERROR(VLOOKUP(J4773,色々!M:P,4,0),"")</f>
        <v/>
      </c>
      <c r="N4773" t="str">
        <f>IFERROR(記録__2[[#This Row],[競技番号]],"")</f>
        <v/>
      </c>
      <c r="O4773" t="str">
        <f>IFERROR(記録__2[[#This Row],[選手番号]],"")</f>
        <v/>
      </c>
    </row>
    <row r="4774" spans="1:15" x14ac:dyDescent="0.2">
      <c r="A4774" t="str">
        <f>IFERROR(VLOOKUP(N4774,プログラム!B:C,2,0),"")</f>
        <v/>
      </c>
      <c r="B4774" t="str">
        <f t="shared" si="148"/>
        <v/>
      </c>
      <c r="C4774" t="str">
        <f>IFERROR(VLOOKUP(B4774,チーム番号!E:F,2,0),"")</f>
        <v/>
      </c>
      <c r="D4774" t="str">
        <f>IFERROR(VLOOKUP(N4774,プログラム!B:C,2,0),"")</f>
        <v/>
      </c>
      <c r="E4774" t="str">
        <f>IFERROR(記録__2[[#This Row],[組]],"")</f>
        <v/>
      </c>
      <c r="F4774" t="str">
        <f>IFERROR(記録__2[[#This Row],[水路]],"")</f>
        <v/>
      </c>
      <c r="G4774" t="str">
        <f>IFERROR(VLOOKUP(D4774,プログラムデータ!A:N,12,0),"")</f>
        <v/>
      </c>
      <c r="H4774" t="str">
        <f>IFERROR(VLOOKUP(D4774,プログラムデータ!A:N,13,0),"")</f>
        <v/>
      </c>
      <c r="I4774" t="str">
        <f>IFERROR(VLOOKUP(D4774,プログラムデータ!A:N,11,0),"")</f>
        <v/>
      </c>
      <c r="J4774" t="str">
        <f>IFERROR(VLOOKUP(D4774,プログラムデータ!A:N,10,0),"")</f>
        <v/>
      </c>
      <c r="K4774" t="str">
        <f>IFERROR(VLOOKUP(D4774,プログラムデータ!A:N,14,0),"")</f>
        <v/>
      </c>
      <c r="L4774" t="str">
        <f t="shared" si="149"/>
        <v xml:space="preserve">    </v>
      </c>
      <c r="M4774" t="str">
        <f>IFERROR(VLOOKUP(J4774,色々!M:P,4,0),"")</f>
        <v/>
      </c>
      <c r="N4774" t="str">
        <f>IFERROR(記録__2[[#This Row],[競技番号]],"")</f>
        <v/>
      </c>
      <c r="O4774" t="str">
        <f>IFERROR(記録__2[[#This Row],[選手番号]],"")</f>
        <v/>
      </c>
    </row>
    <row r="4775" spans="1:15" x14ac:dyDescent="0.2">
      <c r="A4775" t="str">
        <f>IFERROR(VLOOKUP(N4775,プログラム!B:C,2,0),"")</f>
        <v/>
      </c>
      <c r="B4775" t="str">
        <f t="shared" si="148"/>
        <v/>
      </c>
      <c r="C4775" t="str">
        <f>IFERROR(VLOOKUP(B4775,チーム番号!E:F,2,0),"")</f>
        <v/>
      </c>
      <c r="D4775" t="str">
        <f>IFERROR(VLOOKUP(N4775,プログラム!B:C,2,0),"")</f>
        <v/>
      </c>
      <c r="E4775" t="str">
        <f>IFERROR(記録__2[[#This Row],[組]],"")</f>
        <v/>
      </c>
      <c r="F4775" t="str">
        <f>IFERROR(記録__2[[#This Row],[水路]],"")</f>
        <v/>
      </c>
      <c r="G4775" t="str">
        <f>IFERROR(VLOOKUP(D4775,プログラムデータ!A:N,12,0),"")</f>
        <v/>
      </c>
      <c r="H4775" t="str">
        <f>IFERROR(VLOOKUP(D4775,プログラムデータ!A:N,13,0),"")</f>
        <v/>
      </c>
      <c r="I4775" t="str">
        <f>IFERROR(VLOOKUP(D4775,プログラムデータ!A:N,11,0),"")</f>
        <v/>
      </c>
      <c r="J4775" t="str">
        <f>IFERROR(VLOOKUP(D4775,プログラムデータ!A:N,10,0),"")</f>
        <v/>
      </c>
      <c r="K4775" t="str">
        <f>IFERROR(VLOOKUP(D4775,プログラムデータ!A:N,14,0),"")</f>
        <v/>
      </c>
      <c r="L4775" t="str">
        <f t="shared" si="149"/>
        <v xml:space="preserve">    </v>
      </c>
      <c r="M4775" t="str">
        <f>IFERROR(VLOOKUP(J4775,色々!M:P,4,0),"")</f>
        <v/>
      </c>
      <c r="N4775" t="str">
        <f>IFERROR(記録__2[[#This Row],[競技番号]],"")</f>
        <v/>
      </c>
      <c r="O4775" t="str">
        <f>IFERROR(記録__2[[#This Row],[選手番号]],"")</f>
        <v/>
      </c>
    </row>
    <row r="4776" spans="1:15" x14ac:dyDescent="0.2">
      <c r="A4776" t="str">
        <f>IFERROR(VLOOKUP(N4776,プログラム!B:C,2,0),"")</f>
        <v/>
      </c>
      <c r="B4776" t="str">
        <f t="shared" si="148"/>
        <v/>
      </c>
      <c r="C4776" t="str">
        <f>IFERROR(VLOOKUP(B4776,チーム番号!E:F,2,0),"")</f>
        <v/>
      </c>
      <c r="D4776" t="str">
        <f>IFERROR(VLOOKUP(N4776,プログラム!B:C,2,0),"")</f>
        <v/>
      </c>
      <c r="E4776" t="str">
        <f>IFERROR(記録__2[[#This Row],[組]],"")</f>
        <v/>
      </c>
      <c r="F4776" t="str">
        <f>IFERROR(記録__2[[#This Row],[水路]],"")</f>
        <v/>
      </c>
      <c r="G4776" t="str">
        <f>IFERROR(VLOOKUP(D4776,プログラムデータ!A:N,12,0),"")</f>
        <v/>
      </c>
      <c r="H4776" t="str">
        <f>IFERROR(VLOOKUP(D4776,プログラムデータ!A:N,13,0),"")</f>
        <v/>
      </c>
      <c r="I4776" t="str">
        <f>IFERROR(VLOOKUP(D4776,プログラムデータ!A:N,11,0),"")</f>
        <v/>
      </c>
      <c r="J4776" t="str">
        <f>IFERROR(VLOOKUP(D4776,プログラムデータ!A:N,10,0),"")</f>
        <v/>
      </c>
      <c r="K4776" t="str">
        <f>IFERROR(VLOOKUP(D4776,プログラムデータ!A:N,14,0),"")</f>
        <v/>
      </c>
      <c r="L4776" t="str">
        <f t="shared" si="149"/>
        <v xml:space="preserve">    </v>
      </c>
      <c r="M4776" t="str">
        <f>IFERROR(VLOOKUP(J4776,色々!M:P,4,0),"")</f>
        <v/>
      </c>
      <c r="N4776" t="str">
        <f>IFERROR(記録__2[[#This Row],[競技番号]],"")</f>
        <v/>
      </c>
      <c r="O4776" t="str">
        <f>IFERROR(記録__2[[#This Row],[選手番号]],"")</f>
        <v/>
      </c>
    </row>
    <row r="4777" spans="1:15" x14ac:dyDescent="0.2">
      <c r="A4777" t="str">
        <f>IFERROR(VLOOKUP(N4777,プログラム!B:C,2,0),"")</f>
        <v/>
      </c>
      <c r="B4777" t="str">
        <f t="shared" si="148"/>
        <v/>
      </c>
      <c r="C4777" t="str">
        <f>IFERROR(VLOOKUP(B4777,チーム番号!E:F,2,0),"")</f>
        <v/>
      </c>
      <c r="D4777" t="str">
        <f>IFERROR(VLOOKUP(N4777,プログラム!B:C,2,0),"")</f>
        <v/>
      </c>
      <c r="E4777" t="str">
        <f>IFERROR(記録__2[[#This Row],[組]],"")</f>
        <v/>
      </c>
      <c r="F4777" t="str">
        <f>IFERROR(記録__2[[#This Row],[水路]],"")</f>
        <v/>
      </c>
      <c r="G4777" t="str">
        <f>IFERROR(VLOOKUP(D4777,プログラムデータ!A:N,12,0),"")</f>
        <v/>
      </c>
      <c r="H4777" t="str">
        <f>IFERROR(VLOOKUP(D4777,プログラムデータ!A:N,13,0),"")</f>
        <v/>
      </c>
      <c r="I4777" t="str">
        <f>IFERROR(VLOOKUP(D4777,プログラムデータ!A:N,11,0),"")</f>
        <v/>
      </c>
      <c r="J4777" t="str">
        <f>IFERROR(VLOOKUP(D4777,プログラムデータ!A:N,10,0),"")</f>
        <v/>
      </c>
      <c r="K4777" t="str">
        <f>IFERROR(VLOOKUP(D4777,プログラムデータ!A:N,14,0),"")</f>
        <v/>
      </c>
      <c r="L4777" t="str">
        <f t="shared" si="149"/>
        <v xml:space="preserve">    </v>
      </c>
      <c r="M4777" t="str">
        <f>IFERROR(VLOOKUP(J4777,色々!M:P,4,0),"")</f>
        <v/>
      </c>
      <c r="N4777" t="str">
        <f>IFERROR(記録__2[[#This Row],[競技番号]],"")</f>
        <v/>
      </c>
      <c r="O4777" t="str">
        <f>IFERROR(記録__2[[#This Row],[選手番号]],"")</f>
        <v/>
      </c>
    </row>
    <row r="4778" spans="1:15" x14ac:dyDescent="0.2">
      <c r="A4778" t="str">
        <f>IFERROR(VLOOKUP(N4778,プログラム!B:C,2,0),"")</f>
        <v/>
      </c>
      <c r="B4778" t="str">
        <f t="shared" si="148"/>
        <v/>
      </c>
      <c r="C4778" t="str">
        <f>IFERROR(VLOOKUP(B4778,チーム番号!E:F,2,0),"")</f>
        <v/>
      </c>
      <c r="D4778" t="str">
        <f>IFERROR(VLOOKUP(N4778,プログラム!B:C,2,0),"")</f>
        <v/>
      </c>
      <c r="E4778" t="str">
        <f>IFERROR(記録__2[[#This Row],[組]],"")</f>
        <v/>
      </c>
      <c r="F4778" t="str">
        <f>IFERROR(記録__2[[#This Row],[水路]],"")</f>
        <v/>
      </c>
      <c r="G4778" t="str">
        <f>IFERROR(VLOOKUP(D4778,プログラムデータ!A:N,12,0),"")</f>
        <v/>
      </c>
      <c r="H4778" t="str">
        <f>IFERROR(VLOOKUP(D4778,プログラムデータ!A:N,13,0),"")</f>
        <v/>
      </c>
      <c r="I4778" t="str">
        <f>IFERROR(VLOOKUP(D4778,プログラムデータ!A:N,11,0),"")</f>
        <v/>
      </c>
      <c r="J4778" t="str">
        <f>IFERROR(VLOOKUP(D4778,プログラムデータ!A:N,10,0),"")</f>
        <v/>
      </c>
      <c r="K4778" t="str">
        <f>IFERROR(VLOOKUP(D4778,プログラムデータ!A:N,14,0),"")</f>
        <v/>
      </c>
      <c r="L4778" t="str">
        <f t="shared" si="149"/>
        <v xml:space="preserve">    </v>
      </c>
      <c r="M4778" t="str">
        <f>IFERROR(VLOOKUP(J4778,色々!M:P,4,0),"")</f>
        <v/>
      </c>
      <c r="N4778" t="str">
        <f>IFERROR(記録__2[[#This Row],[競技番号]],"")</f>
        <v/>
      </c>
      <c r="O4778" t="str">
        <f>IFERROR(記録__2[[#This Row],[選手番号]],"")</f>
        <v/>
      </c>
    </row>
    <row r="4779" spans="1:15" x14ac:dyDescent="0.2">
      <c r="A4779" t="str">
        <f>IFERROR(VLOOKUP(N4779,プログラム!B:C,2,0),"")</f>
        <v/>
      </c>
      <c r="B4779" t="str">
        <f t="shared" si="148"/>
        <v/>
      </c>
      <c r="C4779" t="str">
        <f>IFERROR(VLOOKUP(B4779,チーム番号!E:F,2,0),"")</f>
        <v/>
      </c>
      <c r="D4779" t="str">
        <f>IFERROR(VLOOKUP(N4779,プログラム!B:C,2,0),"")</f>
        <v/>
      </c>
      <c r="E4779" t="str">
        <f>IFERROR(記録__2[[#This Row],[組]],"")</f>
        <v/>
      </c>
      <c r="F4779" t="str">
        <f>IFERROR(記録__2[[#This Row],[水路]],"")</f>
        <v/>
      </c>
      <c r="G4779" t="str">
        <f>IFERROR(VLOOKUP(D4779,プログラムデータ!A:N,12,0),"")</f>
        <v/>
      </c>
      <c r="H4779" t="str">
        <f>IFERROR(VLOOKUP(D4779,プログラムデータ!A:N,13,0),"")</f>
        <v/>
      </c>
      <c r="I4779" t="str">
        <f>IFERROR(VLOOKUP(D4779,プログラムデータ!A:N,11,0),"")</f>
        <v/>
      </c>
      <c r="J4779" t="str">
        <f>IFERROR(VLOOKUP(D4779,プログラムデータ!A:N,10,0),"")</f>
        <v/>
      </c>
      <c r="K4779" t="str">
        <f>IFERROR(VLOOKUP(D4779,プログラムデータ!A:N,14,0),"")</f>
        <v/>
      </c>
      <c r="L4779" t="str">
        <f t="shared" si="149"/>
        <v xml:space="preserve">    </v>
      </c>
      <c r="M4779" t="str">
        <f>IFERROR(VLOOKUP(J4779,色々!M:P,4,0),"")</f>
        <v/>
      </c>
      <c r="N4779" t="str">
        <f>IFERROR(記録__2[[#This Row],[競技番号]],"")</f>
        <v/>
      </c>
      <c r="O4779" t="str">
        <f>IFERROR(記録__2[[#This Row],[選手番号]],"")</f>
        <v/>
      </c>
    </row>
    <row r="4780" spans="1:15" x14ac:dyDescent="0.2">
      <c r="A4780" t="str">
        <f>IFERROR(VLOOKUP(N4780,プログラム!B:C,2,0),"")</f>
        <v/>
      </c>
      <c r="B4780" t="str">
        <f t="shared" si="148"/>
        <v/>
      </c>
      <c r="C4780" t="str">
        <f>IFERROR(VLOOKUP(B4780,チーム番号!E:F,2,0),"")</f>
        <v/>
      </c>
      <c r="D4780" t="str">
        <f>IFERROR(VLOOKUP(N4780,プログラム!B:C,2,0),"")</f>
        <v/>
      </c>
      <c r="E4780" t="str">
        <f>IFERROR(記録__2[[#This Row],[組]],"")</f>
        <v/>
      </c>
      <c r="F4780" t="str">
        <f>IFERROR(記録__2[[#This Row],[水路]],"")</f>
        <v/>
      </c>
      <c r="G4780" t="str">
        <f>IFERROR(VLOOKUP(D4780,プログラムデータ!A:N,12,0),"")</f>
        <v/>
      </c>
      <c r="H4780" t="str">
        <f>IFERROR(VLOOKUP(D4780,プログラムデータ!A:N,13,0),"")</f>
        <v/>
      </c>
      <c r="I4780" t="str">
        <f>IFERROR(VLOOKUP(D4780,プログラムデータ!A:N,11,0),"")</f>
        <v/>
      </c>
      <c r="J4780" t="str">
        <f>IFERROR(VLOOKUP(D4780,プログラムデータ!A:N,10,0),"")</f>
        <v/>
      </c>
      <c r="K4780" t="str">
        <f>IFERROR(VLOOKUP(D4780,プログラムデータ!A:N,14,0),"")</f>
        <v/>
      </c>
      <c r="L4780" t="str">
        <f t="shared" si="149"/>
        <v xml:space="preserve">    </v>
      </c>
      <c r="M4780" t="str">
        <f>IFERROR(VLOOKUP(J4780,色々!M:P,4,0),"")</f>
        <v/>
      </c>
      <c r="N4780" t="str">
        <f>IFERROR(記録__2[[#This Row],[競技番号]],"")</f>
        <v/>
      </c>
      <c r="O4780" t="str">
        <f>IFERROR(記録__2[[#This Row],[選手番号]],"")</f>
        <v/>
      </c>
    </row>
    <row r="4781" spans="1:15" x14ac:dyDescent="0.2">
      <c r="A4781" t="str">
        <f>IFERROR(VLOOKUP(N4781,プログラム!B:C,2,0),"")</f>
        <v/>
      </c>
      <c r="B4781" t="str">
        <f t="shared" si="148"/>
        <v/>
      </c>
      <c r="C4781" t="str">
        <f>IFERROR(VLOOKUP(B4781,チーム番号!E:F,2,0),"")</f>
        <v/>
      </c>
      <c r="D4781" t="str">
        <f>IFERROR(VLOOKUP(N4781,プログラム!B:C,2,0),"")</f>
        <v/>
      </c>
      <c r="E4781" t="str">
        <f>IFERROR(記録__2[[#This Row],[組]],"")</f>
        <v/>
      </c>
      <c r="F4781" t="str">
        <f>IFERROR(記録__2[[#This Row],[水路]],"")</f>
        <v/>
      </c>
      <c r="G4781" t="str">
        <f>IFERROR(VLOOKUP(D4781,プログラムデータ!A:N,12,0),"")</f>
        <v/>
      </c>
      <c r="H4781" t="str">
        <f>IFERROR(VLOOKUP(D4781,プログラムデータ!A:N,13,0),"")</f>
        <v/>
      </c>
      <c r="I4781" t="str">
        <f>IFERROR(VLOOKUP(D4781,プログラムデータ!A:N,11,0),"")</f>
        <v/>
      </c>
      <c r="J4781" t="str">
        <f>IFERROR(VLOOKUP(D4781,プログラムデータ!A:N,10,0),"")</f>
        <v/>
      </c>
      <c r="K4781" t="str">
        <f>IFERROR(VLOOKUP(D4781,プログラムデータ!A:N,14,0),"")</f>
        <v/>
      </c>
      <c r="L4781" t="str">
        <f t="shared" si="149"/>
        <v xml:space="preserve">    </v>
      </c>
      <c r="M4781" t="str">
        <f>IFERROR(VLOOKUP(J4781,色々!M:P,4,0),"")</f>
        <v/>
      </c>
      <c r="N4781" t="str">
        <f>IFERROR(記録__2[[#This Row],[競技番号]],"")</f>
        <v/>
      </c>
      <c r="O4781" t="str">
        <f>IFERROR(記録__2[[#This Row],[選手番号]],"")</f>
        <v/>
      </c>
    </row>
    <row r="4782" spans="1:15" x14ac:dyDescent="0.2">
      <c r="A4782" t="str">
        <f>IFERROR(VLOOKUP(N4782,プログラム!B:C,2,0),"")</f>
        <v/>
      </c>
      <c r="B4782" t="str">
        <f t="shared" si="148"/>
        <v/>
      </c>
      <c r="C4782" t="str">
        <f>IFERROR(VLOOKUP(B4782,チーム番号!E:F,2,0),"")</f>
        <v/>
      </c>
      <c r="D4782" t="str">
        <f>IFERROR(VLOOKUP(N4782,プログラム!B:C,2,0),"")</f>
        <v/>
      </c>
      <c r="E4782" t="str">
        <f>IFERROR(記録__2[[#This Row],[組]],"")</f>
        <v/>
      </c>
      <c r="F4782" t="str">
        <f>IFERROR(記録__2[[#This Row],[水路]],"")</f>
        <v/>
      </c>
      <c r="G4782" t="str">
        <f>IFERROR(VLOOKUP(D4782,プログラムデータ!A:N,12,0),"")</f>
        <v/>
      </c>
      <c r="H4782" t="str">
        <f>IFERROR(VLOOKUP(D4782,プログラムデータ!A:N,13,0),"")</f>
        <v/>
      </c>
      <c r="I4782" t="str">
        <f>IFERROR(VLOOKUP(D4782,プログラムデータ!A:N,11,0),"")</f>
        <v/>
      </c>
      <c r="J4782" t="str">
        <f>IFERROR(VLOOKUP(D4782,プログラムデータ!A:N,10,0),"")</f>
        <v/>
      </c>
      <c r="K4782" t="str">
        <f>IFERROR(VLOOKUP(D4782,プログラムデータ!A:N,14,0),"")</f>
        <v/>
      </c>
      <c r="L4782" t="str">
        <f t="shared" si="149"/>
        <v xml:space="preserve">    </v>
      </c>
      <c r="M4782" t="str">
        <f>IFERROR(VLOOKUP(J4782,色々!M:P,4,0),"")</f>
        <v/>
      </c>
      <c r="N4782" t="str">
        <f>IFERROR(記録__2[[#This Row],[競技番号]],"")</f>
        <v/>
      </c>
      <c r="O4782" t="str">
        <f>IFERROR(記録__2[[#This Row],[選手番号]],"")</f>
        <v/>
      </c>
    </row>
    <row r="4783" spans="1:15" x14ac:dyDescent="0.2">
      <c r="A4783" t="str">
        <f>IFERROR(VLOOKUP(N4783,プログラム!B:C,2,0),"")</f>
        <v/>
      </c>
      <c r="B4783" t="str">
        <f t="shared" si="148"/>
        <v/>
      </c>
      <c r="C4783" t="str">
        <f>IFERROR(VLOOKUP(B4783,チーム番号!E:F,2,0),"")</f>
        <v/>
      </c>
      <c r="D4783" t="str">
        <f>IFERROR(VLOOKUP(N4783,プログラム!B:C,2,0),"")</f>
        <v/>
      </c>
      <c r="E4783" t="str">
        <f>IFERROR(記録__2[[#This Row],[組]],"")</f>
        <v/>
      </c>
      <c r="F4783" t="str">
        <f>IFERROR(記録__2[[#This Row],[水路]],"")</f>
        <v/>
      </c>
      <c r="G4783" t="str">
        <f>IFERROR(VLOOKUP(D4783,プログラムデータ!A:N,12,0),"")</f>
        <v/>
      </c>
      <c r="H4783" t="str">
        <f>IFERROR(VLOOKUP(D4783,プログラムデータ!A:N,13,0),"")</f>
        <v/>
      </c>
      <c r="I4783" t="str">
        <f>IFERROR(VLOOKUP(D4783,プログラムデータ!A:N,11,0),"")</f>
        <v/>
      </c>
      <c r="J4783" t="str">
        <f>IFERROR(VLOOKUP(D4783,プログラムデータ!A:N,10,0),"")</f>
        <v/>
      </c>
      <c r="K4783" t="str">
        <f>IFERROR(VLOOKUP(D4783,プログラムデータ!A:N,14,0),"")</f>
        <v/>
      </c>
      <c r="L4783" t="str">
        <f t="shared" si="149"/>
        <v xml:space="preserve">    </v>
      </c>
      <c r="M4783" t="str">
        <f>IFERROR(VLOOKUP(J4783,色々!M:P,4,0),"")</f>
        <v/>
      </c>
      <c r="N4783" t="str">
        <f>IFERROR(記録__2[[#This Row],[競技番号]],"")</f>
        <v/>
      </c>
      <c r="O4783" t="str">
        <f>IFERROR(記録__2[[#This Row],[選手番号]],"")</f>
        <v/>
      </c>
    </row>
    <row r="4784" spans="1:15" x14ac:dyDescent="0.2">
      <c r="A4784" t="str">
        <f>IFERROR(VLOOKUP(N4784,プログラム!B:C,2,0),"")</f>
        <v/>
      </c>
      <c r="B4784" t="str">
        <f t="shared" si="148"/>
        <v/>
      </c>
      <c r="C4784" t="str">
        <f>IFERROR(VLOOKUP(B4784,チーム番号!E:F,2,0),"")</f>
        <v/>
      </c>
      <c r="D4784" t="str">
        <f>IFERROR(VLOOKUP(N4784,プログラム!B:C,2,0),"")</f>
        <v/>
      </c>
      <c r="E4784" t="str">
        <f>IFERROR(記録__2[[#This Row],[組]],"")</f>
        <v/>
      </c>
      <c r="F4784" t="str">
        <f>IFERROR(記録__2[[#This Row],[水路]],"")</f>
        <v/>
      </c>
      <c r="G4784" t="str">
        <f>IFERROR(VLOOKUP(D4784,プログラムデータ!A:N,12,0),"")</f>
        <v/>
      </c>
      <c r="H4784" t="str">
        <f>IFERROR(VLOOKUP(D4784,プログラムデータ!A:N,13,0),"")</f>
        <v/>
      </c>
      <c r="I4784" t="str">
        <f>IFERROR(VLOOKUP(D4784,プログラムデータ!A:N,11,0),"")</f>
        <v/>
      </c>
      <c r="J4784" t="str">
        <f>IFERROR(VLOOKUP(D4784,プログラムデータ!A:N,10,0),"")</f>
        <v/>
      </c>
      <c r="K4784" t="str">
        <f>IFERROR(VLOOKUP(D4784,プログラムデータ!A:N,14,0),"")</f>
        <v/>
      </c>
      <c r="L4784" t="str">
        <f t="shared" si="149"/>
        <v xml:space="preserve">    </v>
      </c>
      <c r="M4784" t="str">
        <f>IFERROR(VLOOKUP(J4784,色々!M:P,4,0),"")</f>
        <v/>
      </c>
      <c r="N4784" t="str">
        <f>IFERROR(記録__2[[#This Row],[競技番号]],"")</f>
        <v/>
      </c>
      <c r="O4784" t="str">
        <f>IFERROR(記録__2[[#This Row],[選手番号]],"")</f>
        <v/>
      </c>
    </row>
    <row r="4785" spans="1:15" x14ac:dyDescent="0.2">
      <c r="A4785" t="str">
        <f>IFERROR(VLOOKUP(N4785,プログラム!B:C,2,0),"")</f>
        <v/>
      </c>
      <c r="B4785" t="str">
        <f t="shared" si="148"/>
        <v/>
      </c>
      <c r="C4785" t="str">
        <f>IFERROR(VLOOKUP(B4785,チーム番号!E:F,2,0),"")</f>
        <v/>
      </c>
      <c r="D4785" t="str">
        <f>IFERROR(VLOOKUP(N4785,プログラム!B:C,2,0),"")</f>
        <v/>
      </c>
      <c r="E4785" t="str">
        <f>IFERROR(記録__2[[#This Row],[組]],"")</f>
        <v/>
      </c>
      <c r="F4785" t="str">
        <f>IFERROR(記録__2[[#This Row],[水路]],"")</f>
        <v/>
      </c>
      <c r="G4785" t="str">
        <f>IFERROR(VLOOKUP(D4785,プログラムデータ!A:N,12,0),"")</f>
        <v/>
      </c>
      <c r="H4785" t="str">
        <f>IFERROR(VLOOKUP(D4785,プログラムデータ!A:N,13,0),"")</f>
        <v/>
      </c>
      <c r="I4785" t="str">
        <f>IFERROR(VLOOKUP(D4785,プログラムデータ!A:N,11,0),"")</f>
        <v/>
      </c>
      <c r="J4785" t="str">
        <f>IFERROR(VLOOKUP(D4785,プログラムデータ!A:N,10,0),"")</f>
        <v/>
      </c>
      <c r="K4785" t="str">
        <f>IFERROR(VLOOKUP(D4785,プログラムデータ!A:N,14,0),"")</f>
        <v/>
      </c>
      <c r="L4785" t="str">
        <f t="shared" si="149"/>
        <v xml:space="preserve">    </v>
      </c>
      <c r="M4785" t="str">
        <f>IFERROR(VLOOKUP(J4785,色々!M:P,4,0),"")</f>
        <v/>
      </c>
      <c r="N4785" t="str">
        <f>IFERROR(記録__2[[#This Row],[競技番号]],"")</f>
        <v/>
      </c>
      <c r="O4785" t="str">
        <f>IFERROR(記録__2[[#This Row],[選手番号]],"")</f>
        <v/>
      </c>
    </row>
    <row r="4786" spans="1:15" x14ac:dyDescent="0.2">
      <c r="A4786" t="str">
        <f>IFERROR(VLOOKUP(N4786,プログラム!B:C,2,0),"")</f>
        <v/>
      </c>
      <c r="B4786" t="str">
        <f t="shared" si="148"/>
        <v/>
      </c>
      <c r="C4786" t="str">
        <f>IFERROR(VLOOKUP(B4786,チーム番号!E:F,2,0),"")</f>
        <v/>
      </c>
      <c r="D4786" t="str">
        <f>IFERROR(VLOOKUP(N4786,プログラム!B:C,2,0),"")</f>
        <v/>
      </c>
      <c r="E4786" t="str">
        <f>IFERROR(記録__2[[#This Row],[組]],"")</f>
        <v/>
      </c>
      <c r="F4786" t="str">
        <f>IFERROR(記録__2[[#This Row],[水路]],"")</f>
        <v/>
      </c>
      <c r="G4786" t="str">
        <f>IFERROR(VLOOKUP(D4786,プログラムデータ!A:N,12,0),"")</f>
        <v/>
      </c>
      <c r="H4786" t="str">
        <f>IFERROR(VLOOKUP(D4786,プログラムデータ!A:N,13,0),"")</f>
        <v/>
      </c>
      <c r="I4786" t="str">
        <f>IFERROR(VLOOKUP(D4786,プログラムデータ!A:N,11,0),"")</f>
        <v/>
      </c>
      <c r="J4786" t="str">
        <f>IFERROR(VLOOKUP(D4786,プログラムデータ!A:N,10,0),"")</f>
        <v/>
      </c>
      <c r="K4786" t="str">
        <f>IFERROR(VLOOKUP(D4786,プログラムデータ!A:N,14,0),"")</f>
        <v/>
      </c>
      <c r="L4786" t="str">
        <f t="shared" si="149"/>
        <v xml:space="preserve">    </v>
      </c>
      <c r="M4786" t="str">
        <f>IFERROR(VLOOKUP(J4786,色々!M:P,4,0),"")</f>
        <v/>
      </c>
      <c r="N4786" t="str">
        <f>IFERROR(記録__2[[#This Row],[競技番号]],"")</f>
        <v/>
      </c>
      <c r="O4786" t="str">
        <f>IFERROR(記録__2[[#This Row],[選手番号]],"")</f>
        <v/>
      </c>
    </row>
    <row r="4787" spans="1:15" x14ac:dyDescent="0.2">
      <c r="A4787" t="str">
        <f>IFERROR(VLOOKUP(N4787,プログラム!B:C,2,0),"")</f>
        <v/>
      </c>
      <c r="B4787" t="str">
        <f t="shared" si="148"/>
        <v/>
      </c>
      <c r="C4787" t="str">
        <f>IFERROR(VLOOKUP(B4787,チーム番号!E:F,2,0),"")</f>
        <v/>
      </c>
      <c r="D4787" t="str">
        <f>IFERROR(VLOOKUP(N4787,プログラム!B:C,2,0),"")</f>
        <v/>
      </c>
      <c r="E4787" t="str">
        <f>IFERROR(記録__2[[#This Row],[組]],"")</f>
        <v/>
      </c>
      <c r="F4787" t="str">
        <f>IFERROR(記録__2[[#This Row],[水路]],"")</f>
        <v/>
      </c>
      <c r="G4787" t="str">
        <f>IFERROR(VLOOKUP(D4787,プログラムデータ!A:N,12,0),"")</f>
        <v/>
      </c>
      <c r="H4787" t="str">
        <f>IFERROR(VLOOKUP(D4787,プログラムデータ!A:N,13,0),"")</f>
        <v/>
      </c>
      <c r="I4787" t="str">
        <f>IFERROR(VLOOKUP(D4787,プログラムデータ!A:N,11,0),"")</f>
        <v/>
      </c>
      <c r="J4787" t="str">
        <f>IFERROR(VLOOKUP(D4787,プログラムデータ!A:N,10,0),"")</f>
        <v/>
      </c>
      <c r="K4787" t="str">
        <f>IFERROR(VLOOKUP(D4787,プログラムデータ!A:N,14,0),"")</f>
        <v/>
      </c>
      <c r="L4787" t="str">
        <f t="shared" si="149"/>
        <v xml:space="preserve">    </v>
      </c>
      <c r="M4787" t="str">
        <f>IFERROR(VLOOKUP(J4787,色々!M:P,4,0),"")</f>
        <v/>
      </c>
      <c r="N4787" t="str">
        <f>IFERROR(記録__2[[#This Row],[競技番号]],"")</f>
        <v/>
      </c>
      <c r="O4787" t="str">
        <f>IFERROR(記録__2[[#This Row],[選手番号]],"")</f>
        <v/>
      </c>
    </row>
    <row r="4788" spans="1:15" x14ac:dyDescent="0.2">
      <c r="A4788" t="str">
        <f>IFERROR(VLOOKUP(N4788,プログラム!B:C,2,0),"")</f>
        <v/>
      </c>
      <c r="B4788" t="str">
        <f t="shared" si="148"/>
        <v/>
      </c>
      <c r="C4788" t="str">
        <f>IFERROR(VLOOKUP(B4788,チーム番号!E:F,2,0),"")</f>
        <v/>
      </c>
      <c r="D4788" t="str">
        <f>IFERROR(VLOOKUP(N4788,プログラム!B:C,2,0),"")</f>
        <v/>
      </c>
      <c r="E4788" t="str">
        <f>IFERROR(記録__2[[#This Row],[組]],"")</f>
        <v/>
      </c>
      <c r="F4788" t="str">
        <f>IFERROR(記録__2[[#This Row],[水路]],"")</f>
        <v/>
      </c>
      <c r="G4788" t="str">
        <f>IFERROR(VLOOKUP(D4788,プログラムデータ!A:N,12,0),"")</f>
        <v/>
      </c>
      <c r="H4788" t="str">
        <f>IFERROR(VLOOKUP(D4788,プログラムデータ!A:N,13,0),"")</f>
        <v/>
      </c>
      <c r="I4788" t="str">
        <f>IFERROR(VLOOKUP(D4788,プログラムデータ!A:N,11,0),"")</f>
        <v/>
      </c>
      <c r="J4788" t="str">
        <f>IFERROR(VLOOKUP(D4788,プログラムデータ!A:N,10,0),"")</f>
        <v/>
      </c>
      <c r="K4788" t="str">
        <f>IFERROR(VLOOKUP(D4788,プログラムデータ!A:N,14,0),"")</f>
        <v/>
      </c>
      <c r="L4788" t="str">
        <f t="shared" si="149"/>
        <v xml:space="preserve">    </v>
      </c>
      <c r="M4788" t="str">
        <f>IFERROR(VLOOKUP(J4788,色々!M:P,4,0),"")</f>
        <v/>
      </c>
      <c r="N4788" t="str">
        <f>IFERROR(記録__2[[#This Row],[競技番号]],"")</f>
        <v/>
      </c>
      <c r="O4788" t="str">
        <f>IFERROR(記録__2[[#This Row],[選手番号]],"")</f>
        <v/>
      </c>
    </row>
    <row r="4789" spans="1:15" x14ac:dyDescent="0.2">
      <c r="A4789" t="str">
        <f>IFERROR(VLOOKUP(N4789,プログラム!B:C,2,0),"")</f>
        <v/>
      </c>
      <c r="B4789" t="str">
        <f t="shared" si="148"/>
        <v/>
      </c>
      <c r="C4789" t="str">
        <f>IFERROR(VLOOKUP(B4789,チーム番号!E:F,2,0),"")</f>
        <v/>
      </c>
      <c r="D4789" t="str">
        <f>IFERROR(VLOOKUP(N4789,プログラム!B:C,2,0),"")</f>
        <v/>
      </c>
      <c r="E4789" t="str">
        <f>IFERROR(記録__2[[#This Row],[組]],"")</f>
        <v/>
      </c>
      <c r="F4789" t="str">
        <f>IFERROR(記録__2[[#This Row],[水路]],"")</f>
        <v/>
      </c>
      <c r="G4789" t="str">
        <f>IFERROR(VLOOKUP(D4789,プログラムデータ!A:N,12,0),"")</f>
        <v/>
      </c>
      <c r="H4789" t="str">
        <f>IFERROR(VLOOKUP(D4789,プログラムデータ!A:N,13,0),"")</f>
        <v/>
      </c>
      <c r="I4789" t="str">
        <f>IFERROR(VLOOKUP(D4789,プログラムデータ!A:N,11,0),"")</f>
        <v/>
      </c>
      <c r="J4789" t="str">
        <f>IFERROR(VLOOKUP(D4789,プログラムデータ!A:N,10,0),"")</f>
        <v/>
      </c>
      <c r="K4789" t="str">
        <f>IFERROR(VLOOKUP(D4789,プログラムデータ!A:N,14,0),"")</f>
        <v/>
      </c>
      <c r="L4789" t="str">
        <f t="shared" si="149"/>
        <v xml:space="preserve">    </v>
      </c>
      <c r="M4789" t="str">
        <f>IFERROR(VLOOKUP(J4789,色々!M:P,4,0),"")</f>
        <v/>
      </c>
      <c r="N4789" t="str">
        <f>IFERROR(記録__2[[#This Row],[競技番号]],"")</f>
        <v/>
      </c>
      <c r="O4789" t="str">
        <f>IFERROR(記録__2[[#This Row],[選手番号]],"")</f>
        <v/>
      </c>
    </row>
    <row r="4790" spans="1:15" x14ac:dyDescent="0.2">
      <c r="A4790" t="str">
        <f>IFERROR(VLOOKUP(N4790,プログラム!B:C,2,0),"")</f>
        <v/>
      </c>
      <c r="B4790" t="str">
        <f t="shared" si="148"/>
        <v/>
      </c>
      <c r="C4790" t="str">
        <f>IFERROR(VLOOKUP(B4790,チーム番号!E:F,2,0),"")</f>
        <v/>
      </c>
      <c r="D4790" t="str">
        <f>IFERROR(VLOOKUP(N4790,プログラム!B:C,2,0),"")</f>
        <v/>
      </c>
      <c r="E4790" t="str">
        <f>IFERROR(記録__2[[#This Row],[組]],"")</f>
        <v/>
      </c>
      <c r="F4790" t="str">
        <f>IFERROR(記録__2[[#This Row],[水路]],"")</f>
        <v/>
      </c>
      <c r="G4790" t="str">
        <f>IFERROR(VLOOKUP(D4790,プログラムデータ!A:N,12,0),"")</f>
        <v/>
      </c>
      <c r="H4790" t="str">
        <f>IFERROR(VLOOKUP(D4790,プログラムデータ!A:N,13,0),"")</f>
        <v/>
      </c>
      <c r="I4790" t="str">
        <f>IFERROR(VLOOKUP(D4790,プログラムデータ!A:N,11,0),"")</f>
        <v/>
      </c>
      <c r="J4790" t="str">
        <f>IFERROR(VLOOKUP(D4790,プログラムデータ!A:N,10,0),"")</f>
        <v/>
      </c>
      <c r="K4790" t="str">
        <f>IFERROR(VLOOKUP(D4790,プログラムデータ!A:N,14,0),"")</f>
        <v/>
      </c>
      <c r="L4790" t="str">
        <f t="shared" si="149"/>
        <v xml:space="preserve">    </v>
      </c>
      <c r="M4790" t="str">
        <f>IFERROR(VLOOKUP(J4790,色々!M:P,4,0),"")</f>
        <v/>
      </c>
      <c r="N4790" t="str">
        <f>IFERROR(記録__2[[#This Row],[競技番号]],"")</f>
        <v/>
      </c>
      <c r="O4790" t="str">
        <f>IFERROR(記録__2[[#This Row],[選手番号]],"")</f>
        <v/>
      </c>
    </row>
    <row r="4791" spans="1:15" x14ac:dyDescent="0.2">
      <c r="A4791" t="str">
        <f>IFERROR(VLOOKUP(N4791,プログラム!B:C,2,0),"")</f>
        <v/>
      </c>
      <c r="B4791" t="str">
        <f t="shared" si="148"/>
        <v/>
      </c>
      <c r="C4791" t="str">
        <f>IFERROR(VLOOKUP(B4791,チーム番号!E:F,2,0),"")</f>
        <v/>
      </c>
      <c r="D4791" t="str">
        <f>IFERROR(VLOOKUP(N4791,プログラム!B:C,2,0),"")</f>
        <v/>
      </c>
      <c r="E4791" t="str">
        <f>IFERROR(記録__2[[#This Row],[組]],"")</f>
        <v/>
      </c>
      <c r="F4791" t="str">
        <f>IFERROR(記録__2[[#This Row],[水路]],"")</f>
        <v/>
      </c>
      <c r="G4791" t="str">
        <f>IFERROR(VLOOKUP(D4791,プログラムデータ!A:N,12,0),"")</f>
        <v/>
      </c>
      <c r="H4791" t="str">
        <f>IFERROR(VLOOKUP(D4791,プログラムデータ!A:N,13,0),"")</f>
        <v/>
      </c>
      <c r="I4791" t="str">
        <f>IFERROR(VLOOKUP(D4791,プログラムデータ!A:N,11,0),"")</f>
        <v/>
      </c>
      <c r="J4791" t="str">
        <f>IFERROR(VLOOKUP(D4791,プログラムデータ!A:N,10,0),"")</f>
        <v/>
      </c>
      <c r="K4791" t="str">
        <f>IFERROR(VLOOKUP(D4791,プログラムデータ!A:N,14,0),"")</f>
        <v/>
      </c>
      <c r="L4791" t="str">
        <f t="shared" si="149"/>
        <v xml:space="preserve">    </v>
      </c>
      <c r="M4791" t="str">
        <f>IFERROR(VLOOKUP(J4791,色々!M:P,4,0),"")</f>
        <v/>
      </c>
      <c r="N4791" t="str">
        <f>IFERROR(記録__2[[#This Row],[競技番号]],"")</f>
        <v/>
      </c>
      <c r="O4791" t="str">
        <f>IFERROR(記録__2[[#This Row],[選手番号]],"")</f>
        <v/>
      </c>
    </row>
    <row r="4792" spans="1:15" x14ac:dyDescent="0.2">
      <c r="A4792" t="str">
        <f>IFERROR(VLOOKUP(N4792,プログラム!B:C,2,0),"")</f>
        <v/>
      </c>
      <c r="B4792" t="str">
        <f t="shared" si="148"/>
        <v/>
      </c>
      <c r="C4792" t="str">
        <f>IFERROR(VLOOKUP(B4792,チーム番号!E:F,2,0),"")</f>
        <v/>
      </c>
      <c r="D4792" t="str">
        <f>IFERROR(VLOOKUP(N4792,プログラム!B:C,2,0),"")</f>
        <v/>
      </c>
      <c r="E4792" t="str">
        <f>IFERROR(記録__2[[#This Row],[組]],"")</f>
        <v/>
      </c>
      <c r="F4792" t="str">
        <f>IFERROR(記録__2[[#This Row],[水路]],"")</f>
        <v/>
      </c>
      <c r="G4792" t="str">
        <f>IFERROR(VLOOKUP(D4792,プログラムデータ!A:N,12,0),"")</f>
        <v/>
      </c>
      <c r="H4792" t="str">
        <f>IFERROR(VLOOKUP(D4792,プログラムデータ!A:N,13,0),"")</f>
        <v/>
      </c>
      <c r="I4792" t="str">
        <f>IFERROR(VLOOKUP(D4792,プログラムデータ!A:N,11,0),"")</f>
        <v/>
      </c>
      <c r="J4792" t="str">
        <f>IFERROR(VLOOKUP(D4792,プログラムデータ!A:N,10,0),"")</f>
        <v/>
      </c>
      <c r="K4792" t="str">
        <f>IFERROR(VLOOKUP(D4792,プログラムデータ!A:N,14,0),"")</f>
        <v/>
      </c>
      <c r="L4792" t="str">
        <f t="shared" si="149"/>
        <v xml:space="preserve">    </v>
      </c>
      <c r="M4792" t="str">
        <f>IFERROR(VLOOKUP(J4792,色々!M:P,4,0),"")</f>
        <v/>
      </c>
      <c r="N4792" t="str">
        <f>IFERROR(記録__2[[#This Row],[競技番号]],"")</f>
        <v/>
      </c>
      <c r="O4792" t="str">
        <f>IFERROR(記録__2[[#This Row],[選手番号]],"")</f>
        <v/>
      </c>
    </row>
    <row r="4793" spans="1:15" x14ac:dyDescent="0.2">
      <c r="A4793" t="str">
        <f>IFERROR(VLOOKUP(N4793,プログラム!B:C,2,0),"")</f>
        <v/>
      </c>
      <c r="B4793" t="str">
        <f t="shared" si="148"/>
        <v/>
      </c>
      <c r="C4793" t="str">
        <f>IFERROR(VLOOKUP(B4793,チーム番号!E:F,2,0),"")</f>
        <v/>
      </c>
      <c r="D4793" t="str">
        <f>IFERROR(VLOOKUP(N4793,プログラム!B:C,2,0),"")</f>
        <v/>
      </c>
      <c r="E4793" t="str">
        <f>IFERROR(記録__2[[#This Row],[組]],"")</f>
        <v/>
      </c>
      <c r="F4793" t="str">
        <f>IFERROR(記録__2[[#This Row],[水路]],"")</f>
        <v/>
      </c>
      <c r="G4793" t="str">
        <f>IFERROR(VLOOKUP(D4793,プログラムデータ!A:N,12,0),"")</f>
        <v/>
      </c>
      <c r="H4793" t="str">
        <f>IFERROR(VLOOKUP(D4793,プログラムデータ!A:N,13,0),"")</f>
        <v/>
      </c>
      <c r="I4793" t="str">
        <f>IFERROR(VLOOKUP(D4793,プログラムデータ!A:N,11,0),"")</f>
        <v/>
      </c>
      <c r="J4793" t="str">
        <f>IFERROR(VLOOKUP(D4793,プログラムデータ!A:N,10,0),"")</f>
        <v/>
      </c>
      <c r="K4793" t="str">
        <f>IFERROR(VLOOKUP(D4793,プログラムデータ!A:N,14,0),"")</f>
        <v/>
      </c>
      <c r="L4793" t="str">
        <f t="shared" si="149"/>
        <v xml:space="preserve">    </v>
      </c>
      <c r="M4793" t="str">
        <f>IFERROR(VLOOKUP(J4793,色々!M:P,4,0),"")</f>
        <v/>
      </c>
      <c r="N4793" t="str">
        <f>IFERROR(記録__2[[#This Row],[競技番号]],"")</f>
        <v/>
      </c>
      <c r="O4793" t="str">
        <f>IFERROR(記録__2[[#This Row],[選手番号]],"")</f>
        <v/>
      </c>
    </row>
    <row r="4794" spans="1:15" x14ac:dyDescent="0.2">
      <c r="A4794" t="str">
        <f>IFERROR(VLOOKUP(N4794,プログラム!B:C,2,0),"")</f>
        <v/>
      </c>
      <c r="B4794" t="str">
        <f t="shared" si="148"/>
        <v/>
      </c>
      <c r="C4794" t="str">
        <f>IFERROR(VLOOKUP(B4794,チーム番号!E:F,2,0),"")</f>
        <v/>
      </c>
      <c r="D4794" t="str">
        <f>IFERROR(VLOOKUP(N4794,プログラム!B:C,2,0),"")</f>
        <v/>
      </c>
      <c r="E4794" t="str">
        <f>IFERROR(記録__2[[#This Row],[組]],"")</f>
        <v/>
      </c>
      <c r="F4794" t="str">
        <f>IFERROR(記録__2[[#This Row],[水路]],"")</f>
        <v/>
      </c>
      <c r="G4794" t="str">
        <f>IFERROR(VLOOKUP(D4794,プログラムデータ!A:N,12,0),"")</f>
        <v/>
      </c>
      <c r="H4794" t="str">
        <f>IFERROR(VLOOKUP(D4794,プログラムデータ!A:N,13,0),"")</f>
        <v/>
      </c>
      <c r="I4794" t="str">
        <f>IFERROR(VLOOKUP(D4794,プログラムデータ!A:N,11,0),"")</f>
        <v/>
      </c>
      <c r="J4794" t="str">
        <f>IFERROR(VLOOKUP(D4794,プログラムデータ!A:N,10,0),"")</f>
        <v/>
      </c>
      <c r="K4794" t="str">
        <f>IFERROR(VLOOKUP(D4794,プログラムデータ!A:N,14,0),"")</f>
        <v/>
      </c>
      <c r="L4794" t="str">
        <f t="shared" si="149"/>
        <v xml:space="preserve">    </v>
      </c>
      <c r="M4794" t="str">
        <f>IFERROR(VLOOKUP(J4794,色々!M:P,4,0),"")</f>
        <v/>
      </c>
      <c r="N4794" t="str">
        <f>IFERROR(記録__2[[#This Row],[競技番号]],"")</f>
        <v/>
      </c>
      <c r="O4794" t="str">
        <f>IFERROR(記録__2[[#This Row],[選手番号]],"")</f>
        <v/>
      </c>
    </row>
    <row r="4795" spans="1:15" x14ac:dyDescent="0.2">
      <c r="A4795" t="str">
        <f>IFERROR(VLOOKUP(N4795,プログラム!B:C,2,0),"")</f>
        <v/>
      </c>
      <c r="B4795" t="str">
        <f t="shared" si="148"/>
        <v/>
      </c>
      <c r="C4795" t="str">
        <f>IFERROR(VLOOKUP(B4795,チーム番号!E:F,2,0),"")</f>
        <v/>
      </c>
      <c r="D4795" t="str">
        <f>IFERROR(VLOOKUP(N4795,プログラム!B:C,2,0),"")</f>
        <v/>
      </c>
      <c r="E4795" t="str">
        <f>IFERROR(記録__2[[#This Row],[組]],"")</f>
        <v/>
      </c>
      <c r="F4795" t="str">
        <f>IFERROR(記録__2[[#This Row],[水路]],"")</f>
        <v/>
      </c>
      <c r="G4795" t="str">
        <f>IFERROR(VLOOKUP(D4795,プログラムデータ!A:N,12,0),"")</f>
        <v/>
      </c>
      <c r="H4795" t="str">
        <f>IFERROR(VLOOKUP(D4795,プログラムデータ!A:N,13,0),"")</f>
        <v/>
      </c>
      <c r="I4795" t="str">
        <f>IFERROR(VLOOKUP(D4795,プログラムデータ!A:N,11,0),"")</f>
        <v/>
      </c>
      <c r="J4795" t="str">
        <f>IFERROR(VLOOKUP(D4795,プログラムデータ!A:N,10,0),"")</f>
        <v/>
      </c>
      <c r="K4795" t="str">
        <f>IFERROR(VLOOKUP(D4795,プログラムデータ!A:N,14,0),"")</f>
        <v/>
      </c>
      <c r="L4795" t="str">
        <f t="shared" si="149"/>
        <v xml:space="preserve">    </v>
      </c>
      <c r="M4795" t="str">
        <f>IFERROR(VLOOKUP(J4795,色々!M:P,4,0),"")</f>
        <v/>
      </c>
      <c r="N4795" t="str">
        <f>IFERROR(記録__2[[#This Row],[競技番号]],"")</f>
        <v/>
      </c>
      <c r="O4795" t="str">
        <f>IFERROR(記録__2[[#This Row],[選手番号]],"")</f>
        <v/>
      </c>
    </row>
    <row r="4796" spans="1:15" x14ac:dyDescent="0.2">
      <c r="A4796" t="str">
        <f>IFERROR(VLOOKUP(N4796,プログラム!B:C,2,0),"")</f>
        <v/>
      </c>
      <c r="B4796" t="str">
        <f t="shared" si="148"/>
        <v/>
      </c>
      <c r="C4796" t="str">
        <f>IFERROR(VLOOKUP(B4796,チーム番号!E:F,2,0),"")</f>
        <v/>
      </c>
      <c r="D4796" t="str">
        <f>IFERROR(VLOOKUP(N4796,プログラム!B:C,2,0),"")</f>
        <v/>
      </c>
      <c r="E4796" t="str">
        <f>IFERROR(記録__2[[#This Row],[組]],"")</f>
        <v/>
      </c>
      <c r="F4796" t="str">
        <f>IFERROR(記録__2[[#This Row],[水路]],"")</f>
        <v/>
      </c>
      <c r="G4796" t="str">
        <f>IFERROR(VLOOKUP(D4796,プログラムデータ!A:N,12,0),"")</f>
        <v/>
      </c>
      <c r="H4796" t="str">
        <f>IFERROR(VLOOKUP(D4796,プログラムデータ!A:N,13,0),"")</f>
        <v/>
      </c>
      <c r="I4796" t="str">
        <f>IFERROR(VLOOKUP(D4796,プログラムデータ!A:N,11,0),"")</f>
        <v/>
      </c>
      <c r="J4796" t="str">
        <f>IFERROR(VLOOKUP(D4796,プログラムデータ!A:N,10,0),"")</f>
        <v/>
      </c>
      <c r="K4796" t="str">
        <f>IFERROR(VLOOKUP(D4796,プログラムデータ!A:N,14,0),"")</f>
        <v/>
      </c>
      <c r="L4796" t="str">
        <f t="shared" si="149"/>
        <v xml:space="preserve">    </v>
      </c>
      <c r="M4796" t="str">
        <f>IFERROR(VLOOKUP(J4796,色々!M:P,4,0),"")</f>
        <v/>
      </c>
      <c r="N4796" t="str">
        <f>IFERROR(記録__2[[#This Row],[競技番号]],"")</f>
        <v/>
      </c>
      <c r="O4796" t="str">
        <f>IFERROR(記録__2[[#This Row],[選手番号]],"")</f>
        <v/>
      </c>
    </row>
    <row r="4797" spans="1:15" x14ac:dyDescent="0.2">
      <c r="A4797" t="str">
        <f>IFERROR(VLOOKUP(N4797,プログラム!B:C,2,0),"")</f>
        <v/>
      </c>
      <c r="B4797" t="str">
        <f t="shared" si="148"/>
        <v/>
      </c>
      <c r="C4797" t="str">
        <f>IFERROR(VLOOKUP(B4797,チーム番号!E:F,2,0),"")</f>
        <v/>
      </c>
      <c r="D4797" t="str">
        <f>IFERROR(VLOOKUP(N4797,プログラム!B:C,2,0),"")</f>
        <v/>
      </c>
      <c r="E4797" t="str">
        <f>IFERROR(記録__2[[#This Row],[組]],"")</f>
        <v/>
      </c>
      <c r="F4797" t="str">
        <f>IFERROR(記録__2[[#This Row],[水路]],"")</f>
        <v/>
      </c>
      <c r="G4797" t="str">
        <f>IFERROR(VLOOKUP(D4797,プログラムデータ!A:N,12,0),"")</f>
        <v/>
      </c>
      <c r="H4797" t="str">
        <f>IFERROR(VLOOKUP(D4797,プログラムデータ!A:N,13,0),"")</f>
        <v/>
      </c>
      <c r="I4797" t="str">
        <f>IFERROR(VLOOKUP(D4797,プログラムデータ!A:N,11,0),"")</f>
        <v/>
      </c>
      <c r="J4797" t="str">
        <f>IFERROR(VLOOKUP(D4797,プログラムデータ!A:N,10,0),"")</f>
        <v/>
      </c>
      <c r="K4797" t="str">
        <f>IFERROR(VLOOKUP(D4797,プログラムデータ!A:N,14,0),"")</f>
        <v/>
      </c>
      <c r="L4797" t="str">
        <f t="shared" si="149"/>
        <v xml:space="preserve">    </v>
      </c>
      <c r="M4797" t="str">
        <f>IFERROR(VLOOKUP(J4797,色々!M:P,4,0),"")</f>
        <v/>
      </c>
      <c r="N4797" t="str">
        <f>IFERROR(記録__2[[#This Row],[競技番号]],"")</f>
        <v/>
      </c>
      <c r="O4797" t="str">
        <f>IFERROR(記録__2[[#This Row],[選手番号]],"")</f>
        <v/>
      </c>
    </row>
    <row r="4798" spans="1:15" x14ac:dyDescent="0.2">
      <c r="A4798" t="str">
        <f>IFERROR(VLOOKUP(N4798,プログラム!B:C,2,0),"")</f>
        <v/>
      </c>
      <c r="B4798" t="str">
        <f t="shared" si="148"/>
        <v/>
      </c>
      <c r="C4798" t="str">
        <f>IFERROR(VLOOKUP(B4798,チーム番号!E:F,2,0),"")</f>
        <v/>
      </c>
      <c r="D4798" t="str">
        <f>IFERROR(VLOOKUP(N4798,プログラム!B:C,2,0),"")</f>
        <v/>
      </c>
      <c r="E4798" t="str">
        <f>IFERROR(記録__2[[#This Row],[組]],"")</f>
        <v/>
      </c>
      <c r="F4798" t="str">
        <f>IFERROR(記録__2[[#This Row],[水路]],"")</f>
        <v/>
      </c>
      <c r="G4798" t="str">
        <f>IFERROR(VLOOKUP(D4798,プログラムデータ!A:N,12,0),"")</f>
        <v/>
      </c>
      <c r="H4798" t="str">
        <f>IFERROR(VLOOKUP(D4798,プログラムデータ!A:N,13,0),"")</f>
        <v/>
      </c>
      <c r="I4798" t="str">
        <f>IFERROR(VLOOKUP(D4798,プログラムデータ!A:N,11,0),"")</f>
        <v/>
      </c>
      <c r="J4798" t="str">
        <f>IFERROR(VLOOKUP(D4798,プログラムデータ!A:N,10,0),"")</f>
        <v/>
      </c>
      <c r="K4798" t="str">
        <f>IFERROR(VLOOKUP(D4798,プログラムデータ!A:N,14,0),"")</f>
        <v/>
      </c>
      <c r="L4798" t="str">
        <f t="shared" si="149"/>
        <v xml:space="preserve">    </v>
      </c>
      <c r="M4798" t="str">
        <f>IFERROR(VLOOKUP(J4798,色々!M:P,4,0),"")</f>
        <v/>
      </c>
      <c r="N4798" t="str">
        <f>IFERROR(記録__2[[#This Row],[競技番号]],"")</f>
        <v/>
      </c>
      <c r="O4798" t="str">
        <f>IFERROR(記録__2[[#This Row],[選手番号]],"")</f>
        <v/>
      </c>
    </row>
    <row r="4799" spans="1:15" x14ac:dyDescent="0.2">
      <c r="A4799" t="str">
        <f>IFERROR(VLOOKUP(N4799,プログラム!B:C,2,0),"")</f>
        <v/>
      </c>
      <c r="B4799" t="str">
        <f t="shared" si="148"/>
        <v/>
      </c>
      <c r="C4799" t="str">
        <f>IFERROR(VLOOKUP(B4799,チーム番号!E:F,2,0),"")</f>
        <v/>
      </c>
      <c r="D4799" t="str">
        <f>IFERROR(VLOOKUP(N4799,プログラム!B:C,2,0),"")</f>
        <v/>
      </c>
      <c r="E4799" t="str">
        <f>IFERROR(記録__2[[#This Row],[組]],"")</f>
        <v/>
      </c>
      <c r="F4799" t="str">
        <f>IFERROR(記録__2[[#This Row],[水路]],"")</f>
        <v/>
      </c>
      <c r="G4799" t="str">
        <f>IFERROR(VLOOKUP(D4799,プログラムデータ!A:N,12,0),"")</f>
        <v/>
      </c>
      <c r="H4799" t="str">
        <f>IFERROR(VLOOKUP(D4799,プログラムデータ!A:N,13,0),"")</f>
        <v/>
      </c>
      <c r="I4799" t="str">
        <f>IFERROR(VLOOKUP(D4799,プログラムデータ!A:N,11,0),"")</f>
        <v/>
      </c>
      <c r="J4799" t="str">
        <f>IFERROR(VLOOKUP(D4799,プログラムデータ!A:N,10,0),"")</f>
        <v/>
      </c>
      <c r="K4799" t="str">
        <f>IFERROR(VLOOKUP(D4799,プログラムデータ!A:N,14,0),"")</f>
        <v/>
      </c>
      <c r="L4799" t="str">
        <f t="shared" si="149"/>
        <v xml:space="preserve">    </v>
      </c>
      <c r="M4799" t="str">
        <f>IFERROR(VLOOKUP(J4799,色々!M:P,4,0),"")</f>
        <v/>
      </c>
      <c r="N4799" t="str">
        <f>IFERROR(記録__2[[#This Row],[競技番号]],"")</f>
        <v/>
      </c>
      <c r="O4799" t="str">
        <f>IFERROR(記録__2[[#This Row],[選手番号]],"")</f>
        <v/>
      </c>
    </row>
    <row r="4800" spans="1:15" x14ac:dyDescent="0.2">
      <c r="A4800" t="str">
        <f>IFERROR(VLOOKUP(N4800,プログラム!B:C,2,0),"")</f>
        <v/>
      </c>
      <c r="B4800" t="str">
        <f t="shared" si="148"/>
        <v/>
      </c>
      <c r="C4800" t="str">
        <f>IFERROR(VLOOKUP(B4800,チーム番号!E:F,2,0),"")</f>
        <v/>
      </c>
      <c r="D4800" t="str">
        <f>IFERROR(VLOOKUP(N4800,プログラム!B:C,2,0),"")</f>
        <v/>
      </c>
      <c r="E4800" t="str">
        <f>IFERROR(記録__2[[#This Row],[組]],"")</f>
        <v/>
      </c>
      <c r="F4800" t="str">
        <f>IFERROR(記録__2[[#This Row],[水路]],"")</f>
        <v/>
      </c>
      <c r="G4800" t="str">
        <f>IFERROR(VLOOKUP(D4800,プログラムデータ!A:N,12,0),"")</f>
        <v/>
      </c>
      <c r="H4800" t="str">
        <f>IFERROR(VLOOKUP(D4800,プログラムデータ!A:N,13,0),"")</f>
        <v/>
      </c>
      <c r="I4800" t="str">
        <f>IFERROR(VLOOKUP(D4800,プログラムデータ!A:N,11,0),"")</f>
        <v/>
      </c>
      <c r="J4800" t="str">
        <f>IFERROR(VLOOKUP(D4800,プログラムデータ!A:N,10,0),"")</f>
        <v/>
      </c>
      <c r="K4800" t="str">
        <f>IFERROR(VLOOKUP(D4800,プログラムデータ!A:N,14,0),"")</f>
        <v/>
      </c>
      <c r="L4800" t="str">
        <f t="shared" si="149"/>
        <v xml:space="preserve">    </v>
      </c>
      <c r="M4800" t="str">
        <f>IFERROR(VLOOKUP(J4800,色々!M:P,4,0),"")</f>
        <v/>
      </c>
      <c r="N4800" t="str">
        <f>IFERROR(記録__2[[#This Row],[競技番号]],"")</f>
        <v/>
      </c>
      <c r="O4800" t="str">
        <f>IFERROR(記録__2[[#This Row],[選手番号]],"")</f>
        <v/>
      </c>
    </row>
    <row r="4801" spans="1:15" x14ac:dyDescent="0.2">
      <c r="A4801" t="str">
        <f>IFERROR(VLOOKUP(N4801,プログラム!B:C,2,0),"")</f>
        <v/>
      </c>
      <c r="B4801" t="str">
        <f t="shared" si="148"/>
        <v/>
      </c>
      <c r="C4801" t="str">
        <f>IFERROR(VLOOKUP(B4801,チーム番号!E:F,2,0),"")</f>
        <v/>
      </c>
      <c r="D4801" t="str">
        <f>IFERROR(VLOOKUP(N4801,プログラム!B:C,2,0),"")</f>
        <v/>
      </c>
      <c r="E4801" t="str">
        <f>IFERROR(記録__2[[#This Row],[組]],"")</f>
        <v/>
      </c>
      <c r="F4801" t="str">
        <f>IFERROR(記録__2[[#This Row],[水路]],"")</f>
        <v/>
      </c>
      <c r="G4801" t="str">
        <f>IFERROR(VLOOKUP(D4801,プログラムデータ!A:N,12,0),"")</f>
        <v/>
      </c>
      <c r="H4801" t="str">
        <f>IFERROR(VLOOKUP(D4801,プログラムデータ!A:N,13,0),"")</f>
        <v/>
      </c>
      <c r="I4801" t="str">
        <f>IFERROR(VLOOKUP(D4801,プログラムデータ!A:N,11,0),"")</f>
        <v/>
      </c>
      <c r="J4801" t="str">
        <f>IFERROR(VLOOKUP(D4801,プログラムデータ!A:N,10,0),"")</f>
        <v/>
      </c>
      <c r="K4801" t="str">
        <f>IFERROR(VLOOKUP(D4801,プログラムデータ!A:N,14,0),"")</f>
        <v/>
      </c>
      <c r="L4801" t="str">
        <f t="shared" si="149"/>
        <v xml:space="preserve">    </v>
      </c>
      <c r="M4801" t="str">
        <f>IFERROR(VLOOKUP(J4801,色々!M:P,4,0),"")</f>
        <v/>
      </c>
      <c r="N4801" t="str">
        <f>IFERROR(記録__2[[#This Row],[競技番号]],"")</f>
        <v/>
      </c>
      <c r="O4801" t="str">
        <f>IFERROR(記録__2[[#This Row],[選手番号]],"")</f>
        <v/>
      </c>
    </row>
    <row r="4802" spans="1:15" x14ac:dyDescent="0.2">
      <c r="A4802" t="str">
        <f>IFERROR(VLOOKUP(N4802,プログラム!B:C,2,0),"")</f>
        <v/>
      </c>
      <c r="B4802" t="str">
        <f t="shared" si="148"/>
        <v/>
      </c>
      <c r="C4802" t="str">
        <f>IFERROR(VLOOKUP(B4802,チーム番号!E:F,2,0),"")</f>
        <v/>
      </c>
      <c r="D4802" t="str">
        <f>IFERROR(VLOOKUP(N4802,プログラム!B:C,2,0),"")</f>
        <v/>
      </c>
      <c r="E4802" t="str">
        <f>IFERROR(記録__2[[#This Row],[組]],"")</f>
        <v/>
      </c>
      <c r="F4802" t="str">
        <f>IFERROR(記録__2[[#This Row],[水路]],"")</f>
        <v/>
      </c>
      <c r="G4802" t="str">
        <f>IFERROR(VLOOKUP(D4802,プログラムデータ!A:N,12,0),"")</f>
        <v/>
      </c>
      <c r="H4802" t="str">
        <f>IFERROR(VLOOKUP(D4802,プログラムデータ!A:N,13,0),"")</f>
        <v/>
      </c>
      <c r="I4802" t="str">
        <f>IFERROR(VLOOKUP(D4802,プログラムデータ!A:N,11,0),"")</f>
        <v/>
      </c>
      <c r="J4802" t="str">
        <f>IFERROR(VLOOKUP(D4802,プログラムデータ!A:N,10,0),"")</f>
        <v/>
      </c>
      <c r="K4802" t="str">
        <f>IFERROR(VLOOKUP(D4802,プログラムデータ!A:N,14,0),"")</f>
        <v/>
      </c>
      <c r="L4802" t="str">
        <f t="shared" si="149"/>
        <v xml:space="preserve">    </v>
      </c>
      <c r="M4802" t="str">
        <f>IFERROR(VLOOKUP(J4802,色々!M:P,4,0),"")</f>
        <v/>
      </c>
      <c r="N4802" t="str">
        <f>IFERROR(記録__2[[#This Row],[競技番号]],"")</f>
        <v/>
      </c>
      <c r="O4802" t="str">
        <f>IFERROR(記録__2[[#This Row],[選手番号]],"")</f>
        <v/>
      </c>
    </row>
    <row r="4803" spans="1:15" x14ac:dyDescent="0.2">
      <c r="A4803" t="str">
        <f>IFERROR(VLOOKUP(N4803,プログラム!B:C,2,0),"")</f>
        <v/>
      </c>
      <c r="B4803" t="str">
        <f t="shared" ref="B4803:B4866" si="150">IFERROR(IF(OR(M4803=6,M4803=7),O4803,""),"")</f>
        <v/>
      </c>
      <c r="C4803" t="str">
        <f>IFERROR(VLOOKUP(B4803,チーム番号!E:F,2,0),"")</f>
        <v/>
      </c>
      <c r="D4803" t="str">
        <f>IFERROR(VLOOKUP(N4803,プログラム!B:C,2,0),"")</f>
        <v/>
      </c>
      <c r="E4803" t="str">
        <f>IFERROR(記録__2[[#This Row],[組]],"")</f>
        <v/>
      </c>
      <c r="F4803" t="str">
        <f>IFERROR(記録__2[[#This Row],[水路]],"")</f>
        <v/>
      </c>
      <c r="G4803" t="str">
        <f>IFERROR(VLOOKUP(D4803,プログラムデータ!A:N,12,0),"")</f>
        <v/>
      </c>
      <c r="H4803" t="str">
        <f>IFERROR(VLOOKUP(D4803,プログラムデータ!A:N,13,0),"")</f>
        <v/>
      </c>
      <c r="I4803" t="str">
        <f>IFERROR(VLOOKUP(D4803,プログラムデータ!A:N,11,0),"")</f>
        <v/>
      </c>
      <c r="J4803" t="str">
        <f>IFERROR(VLOOKUP(D4803,プログラムデータ!A:N,10,0),"")</f>
        <v/>
      </c>
      <c r="K4803" t="str">
        <f>IFERROR(VLOOKUP(D4803,プログラムデータ!A:N,14,0),"")</f>
        <v/>
      </c>
      <c r="L4803" t="str">
        <f t="shared" ref="L4803:L4866" si="151">CONCATENATE(G4803," ",H4803," ",I4803," ",J4803," ",K4803)</f>
        <v xml:space="preserve">    </v>
      </c>
      <c r="M4803" t="str">
        <f>IFERROR(VLOOKUP(J4803,色々!M:P,4,0),"")</f>
        <v/>
      </c>
      <c r="N4803" t="str">
        <f>IFERROR(記録__2[[#This Row],[競技番号]],"")</f>
        <v/>
      </c>
      <c r="O4803" t="str">
        <f>IFERROR(記録__2[[#This Row],[選手番号]],"")</f>
        <v/>
      </c>
    </row>
    <row r="4804" spans="1:15" x14ac:dyDescent="0.2">
      <c r="A4804" t="str">
        <f>IFERROR(VLOOKUP(N4804,プログラム!B:C,2,0),"")</f>
        <v/>
      </c>
      <c r="B4804" t="str">
        <f t="shared" si="150"/>
        <v/>
      </c>
      <c r="C4804" t="str">
        <f>IFERROR(VLOOKUP(B4804,チーム番号!E:F,2,0),"")</f>
        <v/>
      </c>
      <c r="D4804" t="str">
        <f>IFERROR(VLOOKUP(N4804,プログラム!B:C,2,0),"")</f>
        <v/>
      </c>
      <c r="E4804" t="str">
        <f>IFERROR(記録__2[[#This Row],[組]],"")</f>
        <v/>
      </c>
      <c r="F4804" t="str">
        <f>IFERROR(記録__2[[#This Row],[水路]],"")</f>
        <v/>
      </c>
      <c r="G4804" t="str">
        <f>IFERROR(VLOOKUP(D4804,プログラムデータ!A:N,12,0),"")</f>
        <v/>
      </c>
      <c r="H4804" t="str">
        <f>IFERROR(VLOOKUP(D4804,プログラムデータ!A:N,13,0),"")</f>
        <v/>
      </c>
      <c r="I4804" t="str">
        <f>IFERROR(VLOOKUP(D4804,プログラムデータ!A:N,11,0),"")</f>
        <v/>
      </c>
      <c r="J4804" t="str">
        <f>IFERROR(VLOOKUP(D4804,プログラムデータ!A:N,10,0),"")</f>
        <v/>
      </c>
      <c r="K4804" t="str">
        <f>IFERROR(VLOOKUP(D4804,プログラムデータ!A:N,14,0),"")</f>
        <v/>
      </c>
      <c r="L4804" t="str">
        <f t="shared" si="151"/>
        <v xml:space="preserve">    </v>
      </c>
      <c r="M4804" t="str">
        <f>IFERROR(VLOOKUP(J4804,色々!M:P,4,0),"")</f>
        <v/>
      </c>
      <c r="N4804" t="str">
        <f>IFERROR(記録__2[[#This Row],[競技番号]],"")</f>
        <v/>
      </c>
      <c r="O4804" t="str">
        <f>IFERROR(記録__2[[#This Row],[選手番号]],"")</f>
        <v/>
      </c>
    </row>
    <row r="4805" spans="1:15" x14ac:dyDescent="0.2">
      <c r="A4805" t="str">
        <f>IFERROR(VLOOKUP(N4805,プログラム!B:C,2,0),"")</f>
        <v/>
      </c>
      <c r="B4805" t="str">
        <f t="shared" si="150"/>
        <v/>
      </c>
      <c r="C4805" t="str">
        <f>IFERROR(VLOOKUP(B4805,チーム番号!E:F,2,0),"")</f>
        <v/>
      </c>
      <c r="D4805" t="str">
        <f>IFERROR(VLOOKUP(N4805,プログラム!B:C,2,0),"")</f>
        <v/>
      </c>
      <c r="E4805" t="str">
        <f>IFERROR(記録__2[[#This Row],[組]],"")</f>
        <v/>
      </c>
      <c r="F4805" t="str">
        <f>IFERROR(記録__2[[#This Row],[水路]],"")</f>
        <v/>
      </c>
      <c r="G4805" t="str">
        <f>IFERROR(VLOOKUP(D4805,プログラムデータ!A:N,12,0),"")</f>
        <v/>
      </c>
      <c r="H4805" t="str">
        <f>IFERROR(VLOOKUP(D4805,プログラムデータ!A:N,13,0),"")</f>
        <v/>
      </c>
      <c r="I4805" t="str">
        <f>IFERROR(VLOOKUP(D4805,プログラムデータ!A:N,11,0),"")</f>
        <v/>
      </c>
      <c r="J4805" t="str">
        <f>IFERROR(VLOOKUP(D4805,プログラムデータ!A:N,10,0),"")</f>
        <v/>
      </c>
      <c r="K4805" t="str">
        <f>IFERROR(VLOOKUP(D4805,プログラムデータ!A:N,14,0),"")</f>
        <v/>
      </c>
      <c r="L4805" t="str">
        <f t="shared" si="151"/>
        <v xml:space="preserve">    </v>
      </c>
      <c r="M4805" t="str">
        <f>IFERROR(VLOOKUP(J4805,色々!M:P,4,0),"")</f>
        <v/>
      </c>
      <c r="N4805" t="str">
        <f>IFERROR(記録__2[[#This Row],[競技番号]],"")</f>
        <v/>
      </c>
      <c r="O4805" t="str">
        <f>IFERROR(記録__2[[#This Row],[選手番号]],"")</f>
        <v/>
      </c>
    </row>
    <row r="4806" spans="1:15" x14ac:dyDescent="0.2">
      <c r="A4806" t="str">
        <f>IFERROR(VLOOKUP(N4806,プログラム!B:C,2,0),"")</f>
        <v/>
      </c>
      <c r="B4806" t="str">
        <f t="shared" si="150"/>
        <v/>
      </c>
      <c r="C4806" t="str">
        <f>IFERROR(VLOOKUP(B4806,チーム番号!E:F,2,0),"")</f>
        <v/>
      </c>
      <c r="D4806" t="str">
        <f>IFERROR(VLOOKUP(N4806,プログラム!B:C,2,0),"")</f>
        <v/>
      </c>
      <c r="E4806" t="str">
        <f>IFERROR(記録__2[[#This Row],[組]],"")</f>
        <v/>
      </c>
      <c r="F4806" t="str">
        <f>IFERROR(記録__2[[#This Row],[水路]],"")</f>
        <v/>
      </c>
      <c r="G4806" t="str">
        <f>IFERROR(VLOOKUP(D4806,プログラムデータ!A:N,12,0),"")</f>
        <v/>
      </c>
      <c r="H4806" t="str">
        <f>IFERROR(VLOOKUP(D4806,プログラムデータ!A:N,13,0),"")</f>
        <v/>
      </c>
      <c r="I4806" t="str">
        <f>IFERROR(VLOOKUP(D4806,プログラムデータ!A:N,11,0),"")</f>
        <v/>
      </c>
      <c r="J4806" t="str">
        <f>IFERROR(VLOOKUP(D4806,プログラムデータ!A:N,10,0),"")</f>
        <v/>
      </c>
      <c r="K4806" t="str">
        <f>IFERROR(VLOOKUP(D4806,プログラムデータ!A:N,14,0),"")</f>
        <v/>
      </c>
      <c r="L4806" t="str">
        <f t="shared" si="151"/>
        <v xml:space="preserve">    </v>
      </c>
      <c r="M4806" t="str">
        <f>IFERROR(VLOOKUP(J4806,色々!M:P,4,0),"")</f>
        <v/>
      </c>
      <c r="N4806" t="str">
        <f>IFERROR(記録__2[[#This Row],[競技番号]],"")</f>
        <v/>
      </c>
      <c r="O4806" t="str">
        <f>IFERROR(記録__2[[#This Row],[選手番号]],"")</f>
        <v/>
      </c>
    </row>
    <row r="4807" spans="1:15" x14ac:dyDescent="0.2">
      <c r="A4807" t="str">
        <f>IFERROR(VLOOKUP(N4807,プログラム!B:C,2,0),"")</f>
        <v/>
      </c>
      <c r="B4807" t="str">
        <f t="shared" si="150"/>
        <v/>
      </c>
      <c r="C4807" t="str">
        <f>IFERROR(VLOOKUP(B4807,チーム番号!E:F,2,0),"")</f>
        <v/>
      </c>
      <c r="D4807" t="str">
        <f>IFERROR(VLOOKUP(N4807,プログラム!B:C,2,0),"")</f>
        <v/>
      </c>
      <c r="E4807" t="str">
        <f>IFERROR(記録__2[[#This Row],[組]],"")</f>
        <v/>
      </c>
      <c r="F4807" t="str">
        <f>IFERROR(記録__2[[#This Row],[水路]],"")</f>
        <v/>
      </c>
      <c r="G4807" t="str">
        <f>IFERROR(VLOOKUP(D4807,プログラムデータ!A:N,12,0),"")</f>
        <v/>
      </c>
      <c r="H4807" t="str">
        <f>IFERROR(VLOOKUP(D4807,プログラムデータ!A:N,13,0),"")</f>
        <v/>
      </c>
      <c r="I4807" t="str">
        <f>IFERROR(VLOOKUP(D4807,プログラムデータ!A:N,11,0),"")</f>
        <v/>
      </c>
      <c r="J4807" t="str">
        <f>IFERROR(VLOOKUP(D4807,プログラムデータ!A:N,10,0),"")</f>
        <v/>
      </c>
      <c r="K4807" t="str">
        <f>IFERROR(VLOOKUP(D4807,プログラムデータ!A:N,14,0),"")</f>
        <v/>
      </c>
      <c r="L4807" t="str">
        <f t="shared" si="151"/>
        <v xml:space="preserve">    </v>
      </c>
      <c r="M4807" t="str">
        <f>IFERROR(VLOOKUP(J4807,色々!M:P,4,0),"")</f>
        <v/>
      </c>
      <c r="N4807" t="str">
        <f>IFERROR(記録__2[[#This Row],[競技番号]],"")</f>
        <v/>
      </c>
      <c r="O4807" t="str">
        <f>IFERROR(記録__2[[#This Row],[選手番号]],"")</f>
        <v/>
      </c>
    </row>
    <row r="4808" spans="1:15" x14ac:dyDescent="0.2">
      <c r="A4808" t="str">
        <f>IFERROR(VLOOKUP(N4808,プログラム!B:C,2,0),"")</f>
        <v/>
      </c>
      <c r="B4808" t="str">
        <f t="shared" si="150"/>
        <v/>
      </c>
      <c r="C4808" t="str">
        <f>IFERROR(VLOOKUP(B4808,チーム番号!E:F,2,0),"")</f>
        <v/>
      </c>
      <c r="D4808" t="str">
        <f>IFERROR(VLOOKUP(N4808,プログラム!B:C,2,0),"")</f>
        <v/>
      </c>
      <c r="E4808" t="str">
        <f>IFERROR(記録__2[[#This Row],[組]],"")</f>
        <v/>
      </c>
      <c r="F4808" t="str">
        <f>IFERROR(記録__2[[#This Row],[水路]],"")</f>
        <v/>
      </c>
      <c r="G4808" t="str">
        <f>IFERROR(VLOOKUP(D4808,プログラムデータ!A:N,12,0),"")</f>
        <v/>
      </c>
      <c r="H4808" t="str">
        <f>IFERROR(VLOOKUP(D4808,プログラムデータ!A:N,13,0),"")</f>
        <v/>
      </c>
      <c r="I4808" t="str">
        <f>IFERROR(VLOOKUP(D4808,プログラムデータ!A:N,11,0),"")</f>
        <v/>
      </c>
      <c r="J4808" t="str">
        <f>IFERROR(VLOOKUP(D4808,プログラムデータ!A:N,10,0),"")</f>
        <v/>
      </c>
      <c r="K4808" t="str">
        <f>IFERROR(VLOOKUP(D4808,プログラムデータ!A:N,14,0),"")</f>
        <v/>
      </c>
      <c r="L4808" t="str">
        <f t="shared" si="151"/>
        <v xml:space="preserve">    </v>
      </c>
      <c r="M4808" t="str">
        <f>IFERROR(VLOOKUP(J4808,色々!M:P,4,0),"")</f>
        <v/>
      </c>
      <c r="N4808" t="str">
        <f>IFERROR(記録__2[[#This Row],[競技番号]],"")</f>
        <v/>
      </c>
      <c r="O4808" t="str">
        <f>IFERROR(記録__2[[#This Row],[選手番号]],"")</f>
        <v/>
      </c>
    </row>
    <row r="4809" spans="1:15" x14ac:dyDescent="0.2">
      <c r="A4809" t="str">
        <f>IFERROR(VLOOKUP(N4809,プログラム!B:C,2,0),"")</f>
        <v/>
      </c>
      <c r="B4809" t="str">
        <f t="shared" si="150"/>
        <v/>
      </c>
      <c r="C4809" t="str">
        <f>IFERROR(VLOOKUP(B4809,チーム番号!E:F,2,0),"")</f>
        <v/>
      </c>
      <c r="D4809" t="str">
        <f>IFERROR(VLOOKUP(N4809,プログラム!B:C,2,0),"")</f>
        <v/>
      </c>
      <c r="E4809" t="str">
        <f>IFERROR(記録__2[[#This Row],[組]],"")</f>
        <v/>
      </c>
      <c r="F4809" t="str">
        <f>IFERROR(記録__2[[#This Row],[水路]],"")</f>
        <v/>
      </c>
      <c r="G4809" t="str">
        <f>IFERROR(VLOOKUP(D4809,プログラムデータ!A:N,12,0),"")</f>
        <v/>
      </c>
      <c r="H4809" t="str">
        <f>IFERROR(VLOOKUP(D4809,プログラムデータ!A:N,13,0),"")</f>
        <v/>
      </c>
      <c r="I4809" t="str">
        <f>IFERROR(VLOOKUP(D4809,プログラムデータ!A:N,11,0),"")</f>
        <v/>
      </c>
      <c r="J4809" t="str">
        <f>IFERROR(VLOOKUP(D4809,プログラムデータ!A:N,10,0),"")</f>
        <v/>
      </c>
      <c r="K4809" t="str">
        <f>IFERROR(VLOOKUP(D4809,プログラムデータ!A:N,14,0),"")</f>
        <v/>
      </c>
      <c r="L4809" t="str">
        <f t="shared" si="151"/>
        <v xml:space="preserve">    </v>
      </c>
      <c r="M4809" t="str">
        <f>IFERROR(VLOOKUP(J4809,色々!M:P,4,0),"")</f>
        <v/>
      </c>
      <c r="N4809" t="str">
        <f>IFERROR(記録__2[[#This Row],[競技番号]],"")</f>
        <v/>
      </c>
      <c r="O4809" t="str">
        <f>IFERROR(記録__2[[#This Row],[選手番号]],"")</f>
        <v/>
      </c>
    </row>
    <row r="4810" spans="1:15" x14ac:dyDescent="0.2">
      <c r="A4810" t="str">
        <f>IFERROR(VLOOKUP(N4810,プログラム!B:C,2,0),"")</f>
        <v/>
      </c>
      <c r="B4810" t="str">
        <f t="shared" si="150"/>
        <v/>
      </c>
      <c r="C4810" t="str">
        <f>IFERROR(VLOOKUP(B4810,チーム番号!E:F,2,0),"")</f>
        <v/>
      </c>
      <c r="D4810" t="str">
        <f>IFERROR(VLOOKUP(N4810,プログラム!B:C,2,0),"")</f>
        <v/>
      </c>
      <c r="E4810" t="str">
        <f>IFERROR(記録__2[[#This Row],[組]],"")</f>
        <v/>
      </c>
      <c r="F4810" t="str">
        <f>IFERROR(記録__2[[#This Row],[水路]],"")</f>
        <v/>
      </c>
      <c r="G4810" t="str">
        <f>IFERROR(VLOOKUP(D4810,プログラムデータ!A:N,12,0),"")</f>
        <v/>
      </c>
      <c r="H4810" t="str">
        <f>IFERROR(VLOOKUP(D4810,プログラムデータ!A:N,13,0),"")</f>
        <v/>
      </c>
      <c r="I4810" t="str">
        <f>IFERROR(VLOOKUP(D4810,プログラムデータ!A:N,11,0),"")</f>
        <v/>
      </c>
      <c r="J4810" t="str">
        <f>IFERROR(VLOOKUP(D4810,プログラムデータ!A:N,10,0),"")</f>
        <v/>
      </c>
      <c r="K4810" t="str">
        <f>IFERROR(VLOOKUP(D4810,プログラムデータ!A:N,14,0),"")</f>
        <v/>
      </c>
      <c r="L4810" t="str">
        <f t="shared" si="151"/>
        <v xml:space="preserve">    </v>
      </c>
      <c r="M4810" t="str">
        <f>IFERROR(VLOOKUP(J4810,色々!M:P,4,0),"")</f>
        <v/>
      </c>
      <c r="N4810" t="str">
        <f>IFERROR(記録__2[[#This Row],[競技番号]],"")</f>
        <v/>
      </c>
      <c r="O4810" t="str">
        <f>IFERROR(記録__2[[#This Row],[選手番号]],"")</f>
        <v/>
      </c>
    </row>
    <row r="4811" spans="1:15" x14ac:dyDescent="0.2">
      <c r="A4811" t="str">
        <f>IFERROR(VLOOKUP(N4811,プログラム!B:C,2,0),"")</f>
        <v/>
      </c>
      <c r="B4811" t="str">
        <f t="shared" si="150"/>
        <v/>
      </c>
      <c r="C4811" t="str">
        <f>IFERROR(VLOOKUP(B4811,チーム番号!E:F,2,0),"")</f>
        <v/>
      </c>
      <c r="D4811" t="str">
        <f>IFERROR(VLOOKUP(N4811,プログラム!B:C,2,0),"")</f>
        <v/>
      </c>
      <c r="E4811" t="str">
        <f>IFERROR(記録__2[[#This Row],[組]],"")</f>
        <v/>
      </c>
      <c r="F4811" t="str">
        <f>IFERROR(記録__2[[#This Row],[水路]],"")</f>
        <v/>
      </c>
      <c r="G4811" t="str">
        <f>IFERROR(VLOOKUP(D4811,プログラムデータ!A:N,12,0),"")</f>
        <v/>
      </c>
      <c r="H4811" t="str">
        <f>IFERROR(VLOOKUP(D4811,プログラムデータ!A:N,13,0),"")</f>
        <v/>
      </c>
      <c r="I4811" t="str">
        <f>IFERROR(VLOOKUP(D4811,プログラムデータ!A:N,11,0),"")</f>
        <v/>
      </c>
      <c r="J4811" t="str">
        <f>IFERROR(VLOOKUP(D4811,プログラムデータ!A:N,10,0),"")</f>
        <v/>
      </c>
      <c r="K4811" t="str">
        <f>IFERROR(VLOOKUP(D4811,プログラムデータ!A:N,14,0),"")</f>
        <v/>
      </c>
      <c r="L4811" t="str">
        <f t="shared" si="151"/>
        <v xml:space="preserve">    </v>
      </c>
      <c r="M4811" t="str">
        <f>IFERROR(VLOOKUP(J4811,色々!M:P,4,0),"")</f>
        <v/>
      </c>
      <c r="N4811" t="str">
        <f>IFERROR(記録__2[[#This Row],[競技番号]],"")</f>
        <v/>
      </c>
      <c r="O4811" t="str">
        <f>IFERROR(記録__2[[#This Row],[選手番号]],"")</f>
        <v/>
      </c>
    </row>
    <row r="4812" spans="1:15" x14ac:dyDescent="0.2">
      <c r="A4812" t="str">
        <f>IFERROR(VLOOKUP(N4812,プログラム!B:C,2,0),"")</f>
        <v/>
      </c>
      <c r="B4812" t="str">
        <f t="shared" si="150"/>
        <v/>
      </c>
      <c r="C4812" t="str">
        <f>IFERROR(VLOOKUP(B4812,チーム番号!E:F,2,0),"")</f>
        <v/>
      </c>
      <c r="D4812" t="str">
        <f>IFERROR(VLOOKUP(N4812,プログラム!B:C,2,0),"")</f>
        <v/>
      </c>
      <c r="E4812" t="str">
        <f>IFERROR(記録__2[[#This Row],[組]],"")</f>
        <v/>
      </c>
      <c r="F4812" t="str">
        <f>IFERROR(記録__2[[#This Row],[水路]],"")</f>
        <v/>
      </c>
      <c r="G4812" t="str">
        <f>IFERROR(VLOOKUP(D4812,プログラムデータ!A:N,12,0),"")</f>
        <v/>
      </c>
      <c r="H4812" t="str">
        <f>IFERROR(VLOOKUP(D4812,プログラムデータ!A:N,13,0),"")</f>
        <v/>
      </c>
      <c r="I4812" t="str">
        <f>IFERROR(VLOOKUP(D4812,プログラムデータ!A:N,11,0),"")</f>
        <v/>
      </c>
      <c r="J4812" t="str">
        <f>IFERROR(VLOOKUP(D4812,プログラムデータ!A:N,10,0),"")</f>
        <v/>
      </c>
      <c r="K4812" t="str">
        <f>IFERROR(VLOOKUP(D4812,プログラムデータ!A:N,14,0),"")</f>
        <v/>
      </c>
      <c r="L4812" t="str">
        <f t="shared" si="151"/>
        <v xml:space="preserve">    </v>
      </c>
      <c r="M4812" t="str">
        <f>IFERROR(VLOOKUP(J4812,色々!M:P,4,0),"")</f>
        <v/>
      </c>
      <c r="N4812" t="str">
        <f>IFERROR(記録__2[[#This Row],[競技番号]],"")</f>
        <v/>
      </c>
      <c r="O4812" t="str">
        <f>IFERROR(記録__2[[#This Row],[選手番号]],"")</f>
        <v/>
      </c>
    </row>
    <row r="4813" spans="1:15" x14ac:dyDescent="0.2">
      <c r="A4813" t="str">
        <f>IFERROR(VLOOKUP(N4813,プログラム!B:C,2,0),"")</f>
        <v/>
      </c>
      <c r="B4813" t="str">
        <f t="shared" si="150"/>
        <v/>
      </c>
      <c r="C4813" t="str">
        <f>IFERROR(VLOOKUP(B4813,チーム番号!E:F,2,0),"")</f>
        <v/>
      </c>
      <c r="D4813" t="str">
        <f>IFERROR(VLOOKUP(N4813,プログラム!B:C,2,0),"")</f>
        <v/>
      </c>
      <c r="E4813" t="str">
        <f>IFERROR(記録__2[[#This Row],[組]],"")</f>
        <v/>
      </c>
      <c r="F4813" t="str">
        <f>IFERROR(記録__2[[#This Row],[水路]],"")</f>
        <v/>
      </c>
      <c r="G4813" t="str">
        <f>IFERROR(VLOOKUP(D4813,プログラムデータ!A:N,12,0),"")</f>
        <v/>
      </c>
      <c r="H4813" t="str">
        <f>IFERROR(VLOOKUP(D4813,プログラムデータ!A:N,13,0),"")</f>
        <v/>
      </c>
      <c r="I4813" t="str">
        <f>IFERROR(VLOOKUP(D4813,プログラムデータ!A:N,11,0),"")</f>
        <v/>
      </c>
      <c r="J4813" t="str">
        <f>IFERROR(VLOOKUP(D4813,プログラムデータ!A:N,10,0),"")</f>
        <v/>
      </c>
      <c r="K4813" t="str">
        <f>IFERROR(VLOOKUP(D4813,プログラムデータ!A:N,14,0),"")</f>
        <v/>
      </c>
      <c r="L4813" t="str">
        <f t="shared" si="151"/>
        <v xml:space="preserve">    </v>
      </c>
      <c r="M4813" t="str">
        <f>IFERROR(VLOOKUP(J4813,色々!M:P,4,0),"")</f>
        <v/>
      </c>
      <c r="N4813" t="str">
        <f>IFERROR(記録__2[[#This Row],[競技番号]],"")</f>
        <v/>
      </c>
      <c r="O4813" t="str">
        <f>IFERROR(記録__2[[#This Row],[選手番号]],"")</f>
        <v/>
      </c>
    </row>
    <row r="4814" spans="1:15" x14ac:dyDescent="0.2">
      <c r="A4814" t="str">
        <f>IFERROR(VLOOKUP(N4814,プログラム!B:C,2,0),"")</f>
        <v/>
      </c>
      <c r="B4814" t="str">
        <f t="shared" si="150"/>
        <v/>
      </c>
      <c r="C4814" t="str">
        <f>IFERROR(VLOOKUP(B4814,チーム番号!E:F,2,0),"")</f>
        <v/>
      </c>
      <c r="D4814" t="str">
        <f>IFERROR(VLOOKUP(N4814,プログラム!B:C,2,0),"")</f>
        <v/>
      </c>
      <c r="E4814" t="str">
        <f>IFERROR(記録__2[[#This Row],[組]],"")</f>
        <v/>
      </c>
      <c r="F4814" t="str">
        <f>IFERROR(記録__2[[#This Row],[水路]],"")</f>
        <v/>
      </c>
      <c r="G4814" t="str">
        <f>IFERROR(VLOOKUP(D4814,プログラムデータ!A:N,12,0),"")</f>
        <v/>
      </c>
      <c r="H4814" t="str">
        <f>IFERROR(VLOOKUP(D4814,プログラムデータ!A:N,13,0),"")</f>
        <v/>
      </c>
      <c r="I4814" t="str">
        <f>IFERROR(VLOOKUP(D4814,プログラムデータ!A:N,11,0),"")</f>
        <v/>
      </c>
      <c r="J4814" t="str">
        <f>IFERROR(VLOOKUP(D4814,プログラムデータ!A:N,10,0),"")</f>
        <v/>
      </c>
      <c r="K4814" t="str">
        <f>IFERROR(VLOOKUP(D4814,プログラムデータ!A:N,14,0),"")</f>
        <v/>
      </c>
      <c r="L4814" t="str">
        <f t="shared" si="151"/>
        <v xml:space="preserve">    </v>
      </c>
      <c r="M4814" t="str">
        <f>IFERROR(VLOOKUP(J4814,色々!M:P,4,0),"")</f>
        <v/>
      </c>
      <c r="N4814" t="str">
        <f>IFERROR(記録__2[[#This Row],[競技番号]],"")</f>
        <v/>
      </c>
      <c r="O4814" t="str">
        <f>IFERROR(記録__2[[#This Row],[選手番号]],"")</f>
        <v/>
      </c>
    </row>
    <row r="4815" spans="1:15" x14ac:dyDescent="0.2">
      <c r="A4815" t="str">
        <f>IFERROR(VLOOKUP(N4815,プログラム!B:C,2,0),"")</f>
        <v/>
      </c>
      <c r="B4815" t="str">
        <f t="shared" si="150"/>
        <v/>
      </c>
      <c r="C4815" t="str">
        <f>IFERROR(VLOOKUP(B4815,チーム番号!E:F,2,0),"")</f>
        <v/>
      </c>
      <c r="D4815" t="str">
        <f>IFERROR(VLOOKUP(N4815,プログラム!B:C,2,0),"")</f>
        <v/>
      </c>
      <c r="E4815" t="str">
        <f>IFERROR(記録__2[[#This Row],[組]],"")</f>
        <v/>
      </c>
      <c r="F4815" t="str">
        <f>IFERROR(記録__2[[#This Row],[水路]],"")</f>
        <v/>
      </c>
      <c r="G4815" t="str">
        <f>IFERROR(VLOOKUP(D4815,プログラムデータ!A:N,12,0),"")</f>
        <v/>
      </c>
      <c r="H4815" t="str">
        <f>IFERROR(VLOOKUP(D4815,プログラムデータ!A:N,13,0),"")</f>
        <v/>
      </c>
      <c r="I4815" t="str">
        <f>IFERROR(VLOOKUP(D4815,プログラムデータ!A:N,11,0),"")</f>
        <v/>
      </c>
      <c r="J4815" t="str">
        <f>IFERROR(VLOOKUP(D4815,プログラムデータ!A:N,10,0),"")</f>
        <v/>
      </c>
      <c r="K4815" t="str">
        <f>IFERROR(VLOOKUP(D4815,プログラムデータ!A:N,14,0),"")</f>
        <v/>
      </c>
      <c r="L4815" t="str">
        <f t="shared" si="151"/>
        <v xml:space="preserve">    </v>
      </c>
      <c r="M4815" t="str">
        <f>IFERROR(VLOOKUP(J4815,色々!M:P,4,0),"")</f>
        <v/>
      </c>
      <c r="N4815" t="str">
        <f>IFERROR(記録__2[[#This Row],[競技番号]],"")</f>
        <v/>
      </c>
      <c r="O4815" t="str">
        <f>IFERROR(記録__2[[#This Row],[選手番号]],"")</f>
        <v/>
      </c>
    </row>
    <row r="4816" spans="1:15" x14ac:dyDescent="0.2">
      <c r="A4816" t="str">
        <f>IFERROR(VLOOKUP(N4816,プログラム!B:C,2,0),"")</f>
        <v/>
      </c>
      <c r="B4816" t="str">
        <f t="shared" si="150"/>
        <v/>
      </c>
      <c r="C4816" t="str">
        <f>IFERROR(VLOOKUP(B4816,チーム番号!E:F,2,0),"")</f>
        <v/>
      </c>
      <c r="D4816" t="str">
        <f>IFERROR(VLOOKUP(N4816,プログラム!B:C,2,0),"")</f>
        <v/>
      </c>
      <c r="E4816" t="str">
        <f>IFERROR(記録__2[[#This Row],[組]],"")</f>
        <v/>
      </c>
      <c r="F4816" t="str">
        <f>IFERROR(記録__2[[#This Row],[水路]],"")</f>
        <v/>
      </c>
      <c r="G4816" t="str">
        <f>IFERROR(VLOOKUP(D4816,プログラムデータ!A:N,12,0),"")</f>
        <v/>
      </c>
      <c r="H4816" t="str">
        <f>IFERROR(VLOOKUP(D4816,プログラムデータ!A:N,13,0),"")</f>
        <v/>
      </c>
      <c r="I4816" t="str">
        <f>IFERROR(VLOOKUP(D4816,プログラムデータ!A:N,11,0),"")</f>
        <v/>
      </c>
      <c r="J4816" t="str">
        <f>IFERROR(VLOOKUP(D4816,プログラムデータ!A:N,10,0),"")</f>
        <v/>
      </c>
      <c r="K4816" t="str">
        <f>IFERROR(VLOOKUP(D4816,プログラムデータ!A:N,14,0),"")</f>
        <v/>
      </c>
      <c r="L4816" t="str">
        <f t="shared" si="151"/>
        <v xml:space="preserve">    </v>
      </c>
      <c r="M4816" t="str">
        <f>IFERROR(VLOOKUP(J4816,色々!M:P,4,0),"")</f>
        <v/>
      </c>
      <c r="N4816" t="str">
        <f>IFERROR(記録__2[[#This Row],[競技番号]],"")</f>
        <v/>
      </c>
      <c r="O4816" t="str">
        <f>IFERROR(記録__2[[#This Row],[選手番号]],"")</f>
        <v/>
      </c>
    </row>
    <row r="4817" spans="1:15" x14ac:dyDescent="0.2">
      <c r="A4817" t="str">
        <f>IFERROR(VLOOKUP(N4817,プログラム!B:C,2,0),"")</f>
        <v/>
      </c>
      <c r="B4817" t="str">
        <f t="shared" si="150"/>
        <v/>
      </c>
      <c r="C4817" t="str">
        <f>IFERROR(VLOOKUP(B4817,チーム番号!E:F,2,0),"")</f>
        <v/>
      </c>
      <c r="D4817" t="str">
        <f>IFERROR(VLOOKUP(N4817,プログラム!B:C,2,0),"")</f>
        <v/>
      </c>
      <c r="E4817" t="str">
        <f>IFERROR(記録__2[[#This Row],[組]],"")</f>
        <v/>
      </c>
      <c r="F4817" t="str">
        <f>IFERROR(記録__2[[#This Row],[水路]],"")</f>
        <v/>
      </c>
      <c r="G4817" t="str">
        <f>IFERROR(VLOOKUP(D4817,プログラムデータ!A:N,12,0),"")</f>
        <v/>
      </c>
      <c r="H4817" t="str">
        <f>IFERROR(VLOOKUP(D4817,プログラムデータ!A:N,13,0),"")</f>
        <v/>
      </c>
      <c r="I4817" t="str">
        <f>IFERROR(VLOOKUP(D4817,プログラムデータ!A:N,11,0),"")</f>
        <v/>
      </c>
      <c r="J4817" t="str">
        <f>IFERROR(VLOOKUP(D4817,プログラムデータ!A:N,10,0),"")</f>
        <v/>
      </c>
      <c r="K4817" t="str">
        <f>IFERROR(VLOOKUP(D4817,プログラムデータ!A:N,14,0),"")</f>
        <v/>
      </c>
      <c r="L4817" t="str">
        <f t="shared" si="151"/>
        <v xml:space="preserve">    </v>
      </c>
      <c r="M4817" t="str">
        <f>IFERROR(VLOOKUP(J4817,色々!M:P,4,0),"")</f>
        <v/>
      </c>
      <c r="N4817" t="str">
        <f>IFERROR(記録__2[[#This Row],[競技番号]],"")</f>
        <v/>
      </c>
      <c r="O4817" t="str">
        <f>IFERROR(記録__2[[#This Row],[選手番号]],"")</f>
        <v/>
      </c>
    </row>
    <row r="4818" spans="1:15" x14ac:dyDescent="0.2">
      <c r="A4818" t="str">
        <f>IFERROR(VLOOKUP(N4818,プログラム!B:C,2,0),"")</f>
        <v/>
      </c>
      <c r="B4818" t="str">
        <f t="shared" si="150"/>
        <v/>
      </c>
      <c r="C4818" t="str">
        <f>IFERROR(VLOOKUP(B4818,チーム番号!E:F,2,0),"")</f>
        <v/>
      </c>
      <c r="D4818" t="str">
        <f>IFERROR(VLOOKUP(N4818,プログラム!B:C,2,0),"")</f>
        <v/>
      </c>
      <c r="E4818" t="str">
        <f>IFERROR(記録__2[[#This Row],[組]],"")</f>
        <v/>
      </c>
      <c r="F4818" t="str">
        <f>IFERROR(記録__2[[#This Row],[水路]],"")</f>
        <v/>
      </c>
      <c r="G4818" t="str">
        <f>IFERROR(VLOOKUP(D4818,プログラムデータ!A:N,12,0),"")</f>
        <v/>
      </c>
      <c r="H4818" t="str">
        <f>IFERROR(VLOOKUP(D4818,プログラムデータ!A:N,13,0),"")</f>
        <v/>
      </c>
      <c r="I4818" t="str">
        <f>IFERROR(VLOOKUP(D4818,プログラムデータ!A:N,11,0),"")</f>
        <v/>
      </c>
      <c r="J4818" t="str">
        <f>IFERROR(VLOOKUP(D4818,プログラムデータ!A:N,10,0),"")</f>
        <v/>
      </c>
      <c r="K4818" t="str">
        <f>IFERROR(VLOOKUP(D4818,プログラムデータ!A:N,14,0),"")</f>
        <v/>
      </c>
      <c r="L4818" t="str">
        <f t="shared" si="151"/>
        <v xml:space="preserve">    </v>
      </c>
      <c r="M4818" t="str">
        <f>IFERROR(VLOOKUP(J4818,色々!M:P,4,0),"")</f>
        <v/>
      </c>
      <c r="N4818" t="str">
        <f>IFERROR(記録__2[[#This Row],[競技番号]],"")</f>
        <v/>
      </c>
      <c r="O4818" t="str">
        <f>IFERROR(記録__2[[#This Row],[選手番号]],"")</f>
        <v/>
      </c>
    </row>
    <row r="4819" spans="1:15" x14ac:dyDescent="0.2">
      <c r="A4819" t="str">
        <f>IFERROR(VLOOKUP(N4819,プログラム!B:C,2,0),"")</f>
        <v/>
      </c>
      <c r="B4819" t="str">
        <f t="shared" si="150"/>
        <v/>
      </c>
      <c r="C4819" t="str">
        <f>IFERROR(VLOOKUP(B4819,チーム番号!E:F,2,0),"")</f>
        <v/>
      </c>
      <c r="D4819" t="str">
        <f>IFERROR(VLOOKUP(N4819,プログラム!B:C,2,0),"")</f>
        <v/>
      </c>
      <c r="E4819" t="str">
        <f>IFERROR(記録__2[[#This Row],[組]],"")</f>
        <v/>
      </c>
      <c r="F4819" t="str">
        <f>IFERROR(記録__2[[#This Row],[水路]],"")</f>
        <v/>
      </c>
      <c r="G4819" t="str">
        <f>IFERROR(VLOOKUP(D4819,プログラムデータ!A:N,12,0),"")</f>
        <v/>
      </c>
      <c r="H4819" t="str">
        <f>IFERROR(VLOOKUP(D4819,プログラムデータ!A:N,13,0),"")</f>
        <v/>
      </c>
      <c r="I4819" t="str">
        <f>IFERROR(VLOOKUP(D4819,プログラムデータ!A:N,11,0),"")</f>
        <v/>
      </c>
      <c r="J4819" t="str">
        <f>IFERROR(VLOOKUP(D4819,プログラムデータ!A:N,10,0),"")</f>
        <v/>
      </c>
      <c r="K4819" t="str">
        <f>IFERROR(VLOOKUP(D4819,プログラムデータ!A:N,14,0),"")</f>
        <v/>
      </c>
      <c r="L4819" t="str">
        <f t="shared" si="151"/>
        <v xml:space="preserve">    </v>
      </c>
      <c r="M4819" t="str">
        <f>IFERROR(VLOOKUP(J4819,色々!M:P,4,0),"")</f>
        <v/>
      </c>
      <c r="N4819" t="str">
        <f>IFERROR(記録__2[[#This Row],[競技番号]],"")</f>
        <v/>
      </c>
      <c r="O4819" t="str">
        <f>IFERROR(記録__2[[#This Row],[選手番号]],"")</f>
        <v/>
      </c>
    </row>
    <row r="4820" spans="1:15" x14ac:dyDescent="0.2">
      <c r="A4820" t="str">
        <f>IFERROR(VLOOKUP(N4820,プログラム!B:C,2,0),"")</f>
        <v/>
      </c>
      <c r="B4820" t="str">
        <f t="shared" si="150"/>
        <v/>
      </c>
      <c r="C4820" t="str">
        <f>IFERROR(VLOOKUP(B4820,チーム番号!E:F,2,0),"")</f>
        <v/>
      </c>
      <c r="D4820" t="str">
        <f>IFERROR(VLOOKUP(N4820,プログラム!B:C,2,0),"")</f>
        <v/>
      </c>
      <c r="E4820" t="str">
        <f>IFERROR(記録__2[[#This Row],[組]],"")</f>
        <v/>
      </c>
      <c r="F4820" t="str">
        <f>IFERROR(記録__2[[#This Row],[水路]],"")</f>
        <v/>
      </c>
      <c r="G4820" t="str">
        <f>IFERROR(VLOOKUP(D4820,プログラムデータ!A:N,12,0),"")</f>
        <v/>
      </c>
      <c r="H4820" t="str">
        <f>IFERROR(VLOOKUP(D4820,プログラムデータ!A:N,13,0),"")</f>
        <v/>
      </c>
      <c r="I4820" t="str">
        <f>IFERROR(VLOOKUP(D4820,プログラムデータ!A:N,11,0),"")</f>
        <v/>
      </c>
      <c r="J4820" t="str">
        <f>IFERROR(VLOOKUP(D4820,プログラムデータ!A:N,10,0),"")</f>
        <v/>
      </c>
      <c r="K4820" t="str">
        <f>IFERROR(VLOOKUP(D4820,プログラムデータ!A:N,14,0),"")</f>
        <v/>
      </c>
      <c r="L4820" t="str">
        <f t="shared" si="151"/>
        <v xml:space="preserve">    </v>
      </c>
      <c r="M4820" t="str">
        <f>IFERROR(VLOOKUP(J4820,色々!M:P,4,0),"")</f>
        <v/>
      </c>
      <c r="N4820" t="str">
        <f>IFERROR(記録__2[[#This Row],[競技番号]],"")</f>
        <v/>
      </c>
      <c r="O4820" t="str">
        <f>IFERROR(記録__2[[#This Row],[選手番号]],"")</f>
        <v/>
      </c>
    </row>
    <row r="4821" spans="1:15" x14ac:dyDescent="0.2">
      <c r="A4821" t="str">
        <f>IFERROR(VLOOKUP(N4821,プログラム!B:C,2,0),"")</f>
        <v/>
      </c>
      <c r="B4821" t="str">
        <f t="shared" si="150"/>
        <v/>
      </c>
      <c r="C4821" t="str">
        <f>IFERROR(VLOOKUP(B4821,チーム番号!E:F,2,0),"")</f>
        <v/>
      </c>
      <c r="D4821" t="str">
        <f>IFERROR(VLOOKUP(N4821,プログラム!B:C,2,0),"")</f>
        <v/>
      </c>
      <c r="E4821" t="str">
        <f>IFERROR(記録__2[[#This Row],[組]],"")</f>
        <v/>
      </c>
      <c r="F4821" t="str">
        <f>IFERROR(記録__2[[#This Row],[水路]],"")</f>
        <v/>
      </c>
      <c r="G4821" t="str">
        <f>IFERROR(VLOOKUP(D4821,プログラムデータ!A:N,12,0),"")</f>
        <v/>
      </c>
      <c r="H4821" t="str">
        <f>IFERROR(VLOOKUP(D4821,プログラムデータ!A:N,13,0),"")</f>
        <v/>
      </c>
      <c r="I4821" t="str">
        <f>IFERROR(VLOOKUP(D4821,プログラムデータ!A:N,11,0),"")</f>
        <v/>
      </c>
      <c r="J4821" t="str">
        <f>IFERROR(VLOOKUP(D4821,プログラムデータ!A:N,10,0),"")</f>
        <v/>
      </c>
      <c r="K4821" t="str">
        <f>IFERROR(VLOOKUP(D4821,プログラムデータ!A:N,14,0),"")</f>
        <v/>
      </c>
      <c r="L4821" t="str">
        <f t="shared" si="151"/>
        <v xml:space="preserve">    </v>
      </c>
      <c r="M4821" t="str">
        <f>IFERROR(VLOOKUP(J4821,色々!M:P,4,0),"")</f>
        <v/>
      </c>
      <c r="N4821" t="str">
        <f>IFERROR(記録__2[[#This Row],[競技番号]],"")</f>
        <v/>
      </c>
      <c r="O4821" t="str">
        <f>IFERROR(記録__2[[#This Row],[選手番号]],"")</f>
        <v/>
      </c>
    </row>
    <row r="4822" spans="1:15" x14ac:dyDescent="0.2">
      <c r="A4822" t="str">
        <f>IFERROR(VLOOKUP(N4822,プログラム!B:C,2,0),"")</f>
        <v/>
      </c>
      <c r="B4822" t="str">
        <f t="shared" si="150"/>
        <v/>
      </c>
      <c r="C4822" t="str">
        <f>IFERROR(VLOOKUP(B4822,チーム番号!E:F,2,0),"")</f>
        <v/>
      </c>
      <c r="D4822" t="str">
        <f>IFERROR(VLOOKUP(N4822,プログラム!B:C,2,0),"")</f>
        <v/>
      </c>
      <c r="E4822" t="str">
        <f>IFERROR(記録__2[[#This Row],[組]],"")</f>
        <v/>
      </c>
      <c r="F4822" t="str">
        <f>IFERROR(記録__2[[#This Row],[水路]],"")</f>
        <v/>
      </c>
      <c r="G4822" t="str">
        <f>IFERROR(VLOOKUP(D4822,プログラムデータ!A:N,12,0),"")</f>
        <v/>
      </c>
      <c r="H4822" t="str">
        <f>IFERROR(VLOOKUP(D4822,プログラムデータ!A:N,13,0),"")</f>
        <v/>
      </c>
      <c r="I4822" t="str">
        <f>IFERROR(VLOOKUP(D4822,プログラムデータ!A:N,11,0),"")</f>
        <v/>
      </c>
      <c r="J4822" t="str">
        <f>IFERROR(VLOOKUP(D4822,プログラムデータ!A:N,10,0),"")</f>
        <v/>
      </c>
      <c r="K4822" t="str">
        <f>IFERROR(VLOOKUP(D4822,プログラムデータ!A:N,14,0),"")</f>
        <v/>
      </c>
      <c r="L4822" t="str">
        <f t="shared" si="151"/>
        <v xml:space="preserve">    </v>
      </c>
      <c r="M4822" t="str">
        <f>IFERROR(VLOOKUP(J4822,色々!M:P,4,0),"")</f>
        <v/>
      </c>
      <c r="N4822" t="str">
        <f>IFERROR(記録__2[[#This Row],[競技番号]],"")</f>
        <v/>
      </c>
      <c r="O4822" t="str">
        <f>IFERROR(記録__2[[#This Row],[選手番号]],"")</f>
        <v/>
      </c>
    </row>
    <row r="4823" spans="1:15" x14ac:dyDescent="0.2">
      <c r="A4823" t="str">
        <f>IFERROR(VLOOKUP(N4823,プログラム!B:C,2,0),"")</f>
        <v/>
      </c>
      <c r="B4823" t="str">
        <f t="shared" si="150"/>
        <v/>
      </c>
      <c r="C4823" t="str">
        <f>IFERROR(VLOOKUP(B4823,チーム番号!E:F,2,0),"")</f>
        <v/>
      </c>
      <c r="D4823" t="str">
        <f>IFERROR(VLOOKUP(N4823,プログラム!B:C,2,0),"")</f>
        <v/>
      </c>
      <c r="E4823" t="str">
        <f>IFERROR(記録__2[[#This Row],[組]],"")</f>
        <v/>
      </c>
      <c r="F4823" t="str">
        <f>IFERROR(記録__2[[#This Row],[水路]],"")</f>
        <v/>
      </c>
      <c r="G4823" t="str">
        <f>IFERROR(VLOOKUP(D4823,プログラムデータ!A:N,12,0),"")</f>
        <v/>
      </c>
      <c r="H4823" t="str">
        <f>IFERROR(VLOOKUP(D4823,プログラムデータ!A:N,13,0),"")</f>
        <v/>
      </c>
      <c r="I4823" t="str">
        <f>IFERROR(VLOOKUP(D4823,プログラムデータ!A:N,11,0),"")</f>
        <v/>
      </c>
      <c r="J4823" t="str">
        <f>IFERROR(VLOOKUP(D4823,プログラムデータ!A:N,10,0),"")</f>
        <v/>
      </c>
      <c r="K4823" t="str">
        <f>IFERROR(VLOOKUP(D4823,プログラムデータ!A:N,14,0),"")</f>
        <v/>
      </c>
      <c r="L4823" t="str">
        <f t="shared" si="151"/>
        <v xml:space="preserve">    </v>
      </c>
      <c r="M4823" t="str">
        <f>IFERROR(VLOOKUP(J4823,色々!M:P,4,0),"")</f>
        <v/>
      </c>
      <c r="N4823" t="str">
        <f>IFERROR(記録__2[[#This Row],[競技番号]],"")</f>
        <v/>
      </c>
      <c r="O4823" t="str">
        <f>IFERROR(記録__2[[#This Row],[選手番号]],"")</f>
        <v/>
      </c>
    </row>
    <row r="4824" spans="1:15" x14ac:dyDescent="0.2">
      <c r="A4824" t="str">
        <f>IFERROR(VLOOKUP(N4824,プログラム!B:C,2,0),"")</f>
        <v/>
      </c>
      <c r="B4824" t="str">
        <f t="shared" si="150"/>
        <v/>
      </c>
      <c r="C4824" t="str">
        <f>IFERROR(VLOOKUP(B4824,チーム番号!E:F,2,0),"")</f>
        <v/>
      </c>
      <c r="D4824" t="str">
        <f>IFERROR(VLOOKUP(N4824,プログラム!B:C,2,0),"")</f>
        <v/>
      </c>
      <c r="E4824" t="str">
        <f>IFERROR(記録__2[[#This Row],[組]],"")</f>
        <v/>
      </c>
      <c r="F4824" t="str">
        <f>IFERROR(記録__2[[#This Row],[水路]],"")</f>
        <v/>
      </c>
      <c r="G4824" t="str">
        <f>IFERROR(VLOOKUP(D4824,プログラムデータ!A:N,12,0),"")</f>
        <v/>
      </c>
      <c r="H4824" t="str">
        <f>IFERROR(VLOOKUP(D4824,プログラムデータ!A:N,13,0),"")</f>
        <v/>
      </c>
      <c r="I4824" t="str">
        <f>IFERROR(VLOOKUP(D4824,プログラムデータ!A:N,11,0),"")</f>
        <v/>
      </c>
      <c r="J4824" t="str">
        <f>IFERROR(VLOOKUP(D4824,プログラムデータ!A:N,10,0),"")</f>
        <v/>
      </c>
      <c r="K4824" t="str">
        <f>IFERROR(VLOOKUP(D4824,プログラムデータ!A:N,14,0),"")</f>
        <v/>
      </c>
      <c r="L4824" t="str">
        <f t="shared" si="151"/>
        <v xml:space="preserve">    </v>
      </c>
      <c r="M4824" t="str">
        <f>IFERROR(VLOOKUP(J4824,色々!M:P,4,0),"")</f>
        <v/>
      </c>
      <c r="N4824" t="str">
        <f>IFERROR(記録__2[[#This Row],[競技番号]],"")</f>
        <v/>
      </c>
      <c r="O4824" t="str">
        <f>IFERROR(記録__2[[#This Row],[選手番号]],"")</f>
        <v/>
      </c>
    </row>
    <row r="4825" spans="1:15" x14ac:dyDescent="0.2">
      <c r="A4825" t="str">
        <f>IFERROR(VLOOKUP(N4825,プログラム!B:C,2,0),"")</f>
        <v/>
      </c>
      <c r="B4825" t="str">
        <f t="shared" si="150"/>
        <v/>
      </c>
      <c r="C4825" t="str">
        <f>IFERROR(VLOOKUP(B4825,チーム番号!E:F,2,0),"")</f>
        <v/>
      </c>
      <c r="D4825" t="str">
        <f>IFERROR(VLOOKUP(N4825,プログラム!B:C,2,0),"")</f>
        <v/>
      </c>
      <c r="E4825" t="str">
        <f>IFERROR(記録__2[[#This Row],[組]],"")</f>
        <v/>
      </c>
      <c r="F4825" t="str">
        <f>IFERROR(記録__2[[#This Row],[水路]],"")</f>
        <v/>
      </c>
      <c r="G4825" t="str">
        <f>IFERROR(VLOOKUP(D4825,プログラムデータ!A:N,12,0),"")</f>
        <v/>
      </c>
      <c r="H4825" t="str">
        <f>IFERROR(VLOOKUP(D4825,プログラムデータ!A:N,13,0),"")</f>
        <v/>
      </c>
      <c r="I4825" t="str">
        <f>IFERROR(VLOOKUP(D4825,プログラムデータ!A:N,11,0),"")</f>
        <v/>
      </c>
      <c r="J4825" t="str">
        <f>IFERROR(VLOOKUP(D4825,プログラムデータ!A:N,10,0),"")</f>
        <v/>
      </c>
      <c r="K4825" t="str">
        <f>IFERROR(VLOOKUP(D4825,プログラムデータ!A:N,14,0),"")</f>
        <v/>
      </c>
      <c r="L4825" t="str">
        <f t="shared" si="151"/>
        <v xml:space="preserve">    </v>
      </c>
      <c r="M4825" t="str">
        <f>IFERROR(VLOOKUP(J4825,色々!M:P,4,0),"")</f>
        <v/>
      </c>
      <c r="N4825" t="str">
        <f>IFERROR(記録__2[[#This Row],[競技番号]],"")</f>
        <v/>
      </c>
      <c r="O4825" t="str">
        <f>IFERROR(記録__2[[#This Row],[選手番号]],"")</f>
        <v/>
      </c>
    </row>
    <row r="4826" spans="1:15" x14ac:dyDescent="0.2">
      <c r="A4826" t="str">
        <f>IFERROR(VLOOKUP(N4826,プログラム!B:C,2,0),"")</f>
        <v/>
      </c>
      <c r="B4826" t="str">
        <f t="shared" si="150"/>
        <v/>
      </c>
      <c r="C4826" t="str">
        <f>IFERROR(VLOOKUP(B4826,チーム番号!E:F,2,0),"")</f>
        <v/>
      </c>
      <c r="D4826" t="str">
        <f>IFERROR(VLOOKUP(N4826,プログラム!B:C,2,0),"")</f>
        <v/>
      </c>
      <c r="E4826" t="str">
        <f>IFERROR(記録__2[[#This Row],[組]],"")</f>
        <v/>
      </c>
      <c r="F4826" t="str">
        <f>IFERROR(記録__2[[#This Row],[水路]],"")</f>
        <v/>
      </c>
      <c r="G4826" t="str">
        <f>IFERROR(VLOOKUP(D4826,プログラムデータ!A:N,12,0),"")</f>
        <v/>
      </c>
      <c r="H4826" t="str">
        <f>IFERROR(VLOOKUP(D4826,プログラムデータ!A:N,13,0),"")</f>
        <v/>
      </c>
      <c r="I4826" t="str">
        <f>IFERROR(VLOOKUP(D4826,プログラムデータ!A:N,11,0),"")</f>
        <v/>
      </c>
      <c r="J4826" t="str">
        <f>IFERROR(VLOOKUP(D4826,プログラムデータ!A:N,10,0),"")</f>
        <v/>
      </c>
      <c r="K4826" t="str">
        <f>IFERROR(VLOOKUP(D4826,プログラムデータ!A:N,14,0),"")</f>
        <v/>
      </c>
      <c r="L4826" t="str">
        <f t="shared" si="151"/>
        <v xml:space="preserve">    </v>
      </c>
      <c r="M4826" t="str">
        <f>IFERROR(VLOOKUP(J4826,色々!M:P,4,0),"")</f>
        <v/>
      </c>
      <c r="N4826" t="str">
        <f>IFERROR(記録__2[[#This Row],[競技番号]],"")</f>
        <v/>
      </c>
      <c r="O4826" t="str">
        <f>IFERROR(記録__2[[#This Row],[選手番号]],"")</f>
        <v/>
      </c>
    </row>
    <row r="4827" spans="1:15" x14ac:dyDescent="0.2">
      <c r="A4827" t="str">
        <f>IFERROR(VLOOKUP(N4827,プログラム!B:C,2,0),"")</f>
        <v/>
      </c>
      <c r="B4827" t="str">
        <f t="shared" si="150"/>
        <v/>
      </c>
      <c r="C4827" t="str">
        <f>IFERROR(VLOOKUP(B4827,チーム番号!E:F,2,0),"")</f>
        <v/>
      </c>
      <c r="D4827" t="str">
        <f>IFERROR(VLOOKUP(N4827,プログラム!B:C,2,0),"")</f>
        <v/>
      </c>
      <c r="E4827" t="str">
        <f>IFERROR(記録__2[[#This Row],[組]],"")</f>
        <v/>
      </c>
      <c r="F4827" t="str">
        <f>IFERROR(記録__2[[#This Row],[水路]],"")</f>
        <v/>
      </c>
      <c r="G4827" t="str">
        <f>IFERROR(VLOOKUP(D4827,プログラムデータ!A:N,12,0),"")</f>
        <v/>
      </c>
      <c r="H4827" t="str">
        <f>IFERROR(VLOOKUP(D4827,プログラムデータ!A:N,13,0),"")</f>
        <v/>
      </c>
      <c r="I4827" t="str">
        <f>IFERROR(VLOOKUP(D4827,プログラムデータ!A:N,11,0),"")</f>
        <v/>
      </c>
      <c r="J4827" t="str">
        <f>IFERROR(VLOOKUP(D4827,プログラムデータ!A:N,10,0),"")</f>
        <v/>
      </c>
      <c r="K4827" t="str">
        <f>IFERROR(VLOOKUP(D4827,プログラムデータ!A:N,14,0),"")</f>
        <v/>
      </c>
      <c r="L4827" t="str">
        <f t="shared" si="151"/>
        <v xml:space="preserve">    </v>
      </c>
      <c r="M4827" t="str">
        <f>IFERROR(VLOOKUP(J4827,色々!M:P,4,0),"")</f>
        <v/>
      </c>
      <c r="N4827" t="str">
        <f>IFERROR(記録__2[[#This Row],[競技番号]],"")</f>
        <v/>
      </c>
      <c r="O4827" t="str">
        <f>IFERROR(記録__2[[#This Row],[選手番号]],"")</f>
        <v/>
      </c>
    </row>
    <row r="4828" spans="1:15" x14ac:dyDescent="0.2">
      <c r="A4828" t="str">
        <f>IFERROR(VLOOKUP(N4828,プログラム!B:C,2,0),"")</f>
        <v/>
      </c>
      <c r="B4828" t="str">
        <f t="shared" si="150"/>
        <v/>
      </c>
      <c r="C4828" t="str">
        <f>IFERROR(VLOOKUP(B4828,チーム番号!E:F,2,0),"")</f>
        <v/>
      </c>
      <c r="D4828" t="str">
        <f>IFERROR(VLOOKUP(N4828,プログラム!B:C,2,0),"")</f>
        <v/>
      </c>
      <c r="E4828" t="str">
        <f>IFERROR(記録__2[[#This Row],[組]],"")</f>
        <v/>
      </c>
      <c r="F4828" t="str">
        <f>IFERROR(記録__2[[#This Row],[水路]],"")</f>
        <v/>
      </c>
      <c r="G4828" t="str">
        <f>IFERROR(VLOOKUP(D4828,プログラムデータ!A:N,12,0),"")</f>
        <v/>
      </c>
      <c r="H4828" t="str">
        <f>IFERROR(VLOOKUP(D4828,プログラムデータ!A:N,13,0),"")</f>
        <v/>
      </c>
      <c r="I4828" t="str">
        <f>IFERROR(VLOOKUP(D4828,プログラムデータ!A:N,11,0),"")</f>
        <v/>
      </c>
      <c r="J4828" t="str">
        <f>IFERROR(VLOOKUP(D4828,プログラムデータ!A:N,10,0),"")</f>
        <v/>
      </c>
      <c r="K4828" t="str">
        <f>IFERROR(VLOOKUP(D4828,プログラムデータ!A:N,14,0),"")</f>
        <v/>
      </c>
      <c r="L4828" t="str">
        <f t="shared" si="151"/>
        <v xml:space="preserve">    </v>
      </c>
      <c r="M4828" t="str">
        <f>IFERROR(VLOOKUP(J4828,色々!M:P,4,0),"")</f>
        <v/>
      </c>
      <c r="N4828" t="str">
        <f>IFERROR(記録__2[[#This Row],[競技番号]],"")</f>
        <v/>
      </c>
      <c r="O4828" t="str">
        <f>IFERROR(記録__2[[#This Row],[選手番号]],"")</f>
        <v/>
      </c>
    </row>
    <row r="4829" spans="1:15" x14ac:dyDescent="0.2">
      <c r="A4829" t="str">
        <f>IFERROR(VLOOKUP(N4829,プログラム!B:C,2,0),"")</f>
        <v/>
      </c>
      <c r="B4829" t="str">
        <f t="shared" si="150"/>
        <v/>
      </c>
      <c r="C4829" t="str">
        <f>IFERROR(VLOOKUP(B4829,チーム番号!E:F,2,0),"")</f>
        <v/>
      </c>
      <c r="D4829" t="str">
        <f>IFERROR(VLOOKUP(N4829,プログラム!B:C,2,0),"")</f>
        <v/>
      </c>
      <c r="E4829" t="str">
        <f>IFERROR(記録__2[[#This Row],[組]],"")</f>
        <v/>
      </c>
      <c r="F4829" t="str">
        <f>IFERROR(記録__2[[#This Row],[水路]],"")</f>
        <v/>
      </c>
      <c r="G4829" t="str">
        <f>IFERROR(VLOOKUP(D4829,プログラムデータ!A:N,12,0),"")</f>
        <v/>
      </c>
      <c r="H4829" t="str">
        <f>IFERROR(VLOOKUP(D4829,プログラムデータ!A:N,13,0),"")</f>
        <v/>
      </c>
      <c r="I4829" t="str">
        <f>IFERROR(VLOOKUP(D4829,プログラムデータ!A:N,11,0),"")</f>
        <v/>
      </c>
      <c r="J4829" t="str">
        <f>IFERROR(VLOOKUP(D4829,プログラムデータ!A:N,10,0),"")</f>
        <v/>
      </c>
      <c r="K4829" t="str">
        <f>IFERROR(VLOOKUP(D4829,プログラムデータ!A:N,14,0),"")</f>
        <v/>
      </c>
      <c r="L4829" t="str">
        <f t="shared" si="151"/>
        <v xml:space="preserve">    </v>
      </c>
      <c r="M4829" t="str">
        <f>IFERROR(VLOOKUP(J4829,色々!M:P,4,0),"")</f>
        <v/>
      </c>
      <c r="N4829" t="str">
        <f>IFERROR(記録__2[[#This Row],[競技番号]],"")</f>
        <v/>
      </c>
      <c r="O4829" t="str">
        <f>IFERROR(記録__2[[#This Row],[選手番号]],"")</f>
        <v/>
      </c>
    </row>
    <row r="4830" spans="1:15" x14ac:dyDescent="0.2">
      <c r="A4830" t="str">
        <f>IFERROR(VLOOKUP(N4830,プログラム!B:C,2,0),"")</f>
        <v/>
      </c>
      <c r="B4830" t="str">
        <f t="shared" si="150"/>
        <v/>
      </c>
      <c r="C4830" t="str">
        <f>IFERROR(VLOOKUP(B4830,チーム番号!E:F,2,0),"")</f>
        <v/>
      </c>
      <c r="D4830" t="str">
        <f>IFERROR(VLOOKUP(N4830,プログラム!B:C,2,0),"")</f>
        <v/>
      </c>
      <c r="E4830" t="str">
        <f>IFERROR(記録__2[[#This Row],[組]],"")</f>
        <v/>
      </c>
      <c r="F4830" t="str">
        <f>IFERROR(記録__2[[#This Row],[水路]],"")</f>
        <v/>
      </c>
      <c r="G4830" t="str">
        <f>IFERROR(VLOOKUP(D4830,プログラムデータ!A:N,12,0),"")</f>
        <v/>
      </c>
      <c r="H4830" t="str">
        <f>IFERROR(VLOOKUP(D4830,プログラムデータ!A:N,13,0),"")</f>
        <v/>
      </c>
      <c r="I4830" t="str">
        <f>IFERROR(VLOOKUP(D4830,プログラムデータ!A:N,11,0),"")</f>
        <v/>
      </c>
      <c r="J4830" t="str">
        <f>IFERROR(VLOOKUP(D4830,プログラムデータ!A:N,10,0),"")</f>
        <v/>
      </c>
      <c r="K4830" t="str">
        <f>IFERROR(VLOOKUP(D4830,プログラムデータ!A:N,14,0),"")</f>
        <v/>
      </c>
      <c r="L4830" t="str">
        <f t="shared" si="151"/>
        <v xml:space="preserve">    </v>
      </c>
      <c r="M4830" t="str">
        <f>IFERROR(VLOOKUP(J4830,色々!M:P,4,0),"")</f>
        <v/>
      </c>
      <c r="N4830" t="str">
        <f>IFERROR(記録__2[[#This Row],[競技番号]],"")</f>
        <v/>
      </c>
      <c r="O4830" t="str">
        <f>IFERROR(記録__2[[#This Row],[選手番号]],"")</f>
        <v/>
      </c>
    </row>
    <row r="4831" spans="1:15" x14ac:dyDescent="0.2">
      <c r="A4831" t="str">
        <f>IFERROR(VLOOKUP(N4831,プログラム!B:C,2,0),"")</f>
        <v/>
      </c>
      <c r="B4831" t="str">
        <f t="shared" si="150"/>
        <v/>
      </c>
      <c r="C4831" t="str">
        <f>IFERROR(VLOOKUP(B4831,チーム番号!E:F,2,0),"")</f>
        <v/>
      </c>
      <c r="D4831" t="str">
        <f>IFERROR(VLOOKUP(N4831,プログラム!B:C,2,0),"")</f>
        <v/>
      </c>
      <c r="E4831" t="str">
        <f>IFERROR(記録__2[[#This Row],[組]],"")</f>
        <v/>
      </c>
      <c r="F4831" t="str">
        <f>IFERROR(記録__2[[#This Row],[水路]],"")</f>
        <v/>
      </c>
      <c r="G4831" t="str">
        <f>IFERROR(VLOOKUP(D4831,プログラムデータ!A:N,12,0),"")</f>
        <v/>
      </c>
      <c r="H4831" t="str">
        <f>IFERROR(VLOOKUP(D4831,プログラムデータ!A:N,13,0),"")</f>
        <v/>
      </c>
      <c r="I4831" t="str">
        <f>IFERROR(VLOOKUP(D4831,プログラムデータ!A:N,11,0),"")</f>
        <v/>
      </c>
      <c r="J4831" t="str">
        <f>IFERROR(VLOOKUP(D4831,プログラムデータ!A:N,10,0),"")</f>
        <v/>
      </c>
      <c r="K4831" t="str">
        <f>IFERROR(VLOOKUP(D4831,プログラムデータ!A:N,14,0),"")</f>
        <v/>
      </c>
      <c r="L4831" t="str">
        <f t="shared" si="151"/>
        <v xml:space="preserve">    </v>
      </c>
      <c r="M4831" t="str">
        <f>IFERROR(VLOOKUP(J4831,色々!M:P,4,0),"")</f>
        <v/>
      </c>
      <c r="N4831" t="str">
        <f>IFERROR(記録__2[[#This Row],[競技番号]],"")</f>
        <v/>
      </c>
      <c r="O4831" t="str">
        <f>IFERROR(記録__2[[#This Row],[選手番号]],"")</f>
        <v/>
      </c>
    </row>
    <row r="4832" spans="1:15" x14ac:dyDescent="0.2">
      <c r="A4832" t="str">
        <f>IFERROR(VLOOKUP(N4832,プログラム!B:C,2,0),"")</f>
        <v/>
      </c>
      <c r="B4832" t="str">
        <f t="shared" si="150"/>
        <v/>
      </c>
      <c r="C4832" t="str">
        <f>IFERROR(VLOOKUP(B4832,チーム番号!E:F,2,0),"")</f>
        <v/>
      </c>
      <c r="D4832" t="str">
        <f>IFERROR(VLOOKUP(N4832,プログラム!B:C,2,0),"")</f>
        <v/>
      </c>
      <c r="E4832" t="str">
        <f>IFERROR(記録__2[[#This Row],[組]],"")</f>
        <v/>
      </c>
      <c r="F4832" t="str">
        <f>IFERROR(記録__2[[#This Row],[水路]],"")</f>
        <v/>
      </c>
      <c r="G4832" t="str">
        <f>IFERROR(VLOOKUP(D4832,プログラムデータ!A:N,12,0),"")</f>
        <v/>
      </c>
      <c r="H4832" t="str">
        <f>IFERROR(VLOOKUP(D4832,プログラムデータ!A:N,13,0),"")</f>
        <v/>
      </c>
      <c r="I4832" t="str">
        <f>IFERROR(VLOOKUP(D4832,プログラムデータ!A:N,11,0),"")</f>
        <v/>
      </c>
      <c r="J4832" t="str">
        <f>IFERROR(VLOOKUP(D4832,プログラムデータ!A:N,10,0),"")</f>
        <v/>
      </c>
      <c r="K4832" t="str">
        <f>IFERROR(VLOOKUP(D4832,プログラムデータ!A:N,14,0),"")</f>
        <v/>
      </c>
      <c r="L4832" t="str">
        <f t="shared" si="151"/>
        <v xml:space="preserve">    </v>
      </c>
      <c r="M4832" t="str">
        <f>IFERROR(VLOOKUP(J4832,色々!M:P,4,0),"")</f>
        <v/>
      </c>
      <c r="N4832" t="str">
        <f>IFERROR(記録__2[[#This Row],[競技番号]],"")</f>
        <v/>
      </c>
      <c r="O4832" t="str">
        <f>IFERROR(記録__2[[#This Row],[選手番号]],"")</f>
        <v/>
      </c>
    </row>
    <row r="4833" spans="1:15" x14ac:dyDescent="0.2">
      <c r="A4833" t="str">
        <f>IFERROR(VLOOKUP(N4833,プログラム!B:C,2,0),"")</f>
        <v/>
      </c>
      <c r="B4833" t="str">
        <f t="shared" si="150"/>
        <v/>
      </c>
      <c r="C4833" t="str">
        <f>IFERROR(VLOOKUP(B4833,チーム番号!E:F,2,0),"")</f>
        <v/>
      </c>
      <c r="D4833" t="str">
        <f>IFERROR(VLOOKUP(N4833,プログラム!B:C,2,0),"")</f>
        <v/>
      </c>
      <c r="E4833" t="str">
        <f>IFERROR(記録__2[[#This Row],[組]],"")</f>
        <v/>
      </c>
      <c r="F4833" t="str">
        <f>IFERROR(記録__2[[#This Row],[水路]],"")</f>
        <v/>
      </c>
      <c r="G4833" t="str">
        <f>IFERROR(VLOOKUP(D4833,プログラムデータ!A:N,12,0),"")</f>
        <v/>
      </c>
      <c r="H4833" t="str">
        <f>IFERROR(VLOOKUP(D4833,プログラムデータ!A:N,13,0),"")</f>
        <v/>
      </c>
      <c r="I4833" t="str">
        <f>IFERROR(VLOOKUP(D4833,プログラムデータ!A:N,11,0),"")</f>
        <v/>
      </c>
      <c r="J4833" t="str">
        <f>IFERROR(VLOOKUP(D4833,プログラムデータ!A:N,10,0),"")</f>
        <v/>
      </c>
      <c r="K4833" t="str">
        <f>IFERROR(VLOOKUP(D4833,プログラムデータ!A:N,14,0),"")</f>
        <v/>
      </c>
      <c r="L4833" t="str">
        <f t="shared" si="151"/>
        <v xml:space="preserve">    </v>
      </c>
      <c r="M4833" t="str">
        <f>IFERROR(VLOOKUP(J4833,色々!M:P,4,0),"")</f>
        <v/>
      </c>
      <c r="N4833" t="str">
        <f>IFERROR(記録__2[[#This Row],[競技番号]],"")</f>
        <v/>
      </c>
      <c r="O4833" t="str">
        <f>IFERROR(記録__2[[#This Row],[選手番号]],"")</f>
        <v/>
      </c>
    </row>
    <row r="4834" spans="1:15" x14ac:dyDescent="0.2">
      <c r="A4834" t="str">
        <f>IFERROR(VLOOKUP(N4834,プログラム!B:C,2,0),"")</f>
        <v/>
      </c>
      <c r="B4834" t="str">
        <f t="shared" si="150"/>
        <v/>
      </c>
      <c r="C4834" t="str">
        <f>IFERROR(VLOOKUP(B4834,チーム番号!E:F,2,0),"")</f>
        <v/>
      </c>
      <c r="D4834" t="str">
        <f>IFERROR(VLOOKUP(N4834,プログラム!B:C,2,0),"")</f>
        <v/>
      </c>
      <c r="E4834" t="str">
        <f>IFERROR(記録__2[[#This Row],[組]],"")</f>
        <v/>
      </c>
      <c r="F4834" t="str">
        <f>IFERROR(記録__2[[#This Row],[水路]],"")</f>
        <v/>
      </c>
      <c r="G4834" t="str">
        <f>IFERROR(VLOOKUP(D4834,プログラムデータ!A:N,12,0),"")</f>
        <v/>
      </c>
      <c r="H4834" t="str">
        <f>IFERROR(VLOOKUP(D4834,プログラムデータ!A:N,13,0),"")</f>
        <v/>
      </c>
      <c r="I4834" t="str">
        <f>IFERROR(VLOOKUP(D4834,プログラムデータ!A:N,11,0),"")</f>
        <v/>
      </c>
      <c r="J4834" t="str">
        <f>IFERROR(VLOOKUP(D4834,プログラムデータ!A:N,10,0),"")</f>
        <v/>
      </c>
      <c r="K4834" t="str">
        <f>IFERROR(VLOOKUP(D4834,プログラムデータ!A:N,14,0),"")</f>
        <v/>
      </c>
      <c r="L4834" t="str">
        <f t="shared" si="151"/>
        <v xml:space="preserve">    </v>
      </c>
      <c r="M4834" t="str">
        <f>IFERROR(VLOOKUP(J4834,色々!M:P,4,0),"")</f>
        <v/>
      </c>
      <c r="N4834" t="str">
        <f>IFERROR(記録__2[[#This Row],[競技番号]],"")</f>
        <v/>
      </c>
      <c r="O4834" t="str">
        <f>IFERROR(記録__2[[#This Row],[選手番号]],"")</f>
        <v/>
      </c>
    </row>
    <row r="4835" spans="1:15" x14ac:dyDescent="0.2">
      <c r="A4835" t="str">
        <f>IFERROR(VLOOKUP(N4835,プログラム!B:C,2,0),"")</f>
        <v/>
      </c>
      <c r="B4835" t="str">
        <f t="shared" si="150"/>
        <v/>
      </c>
      <c r="C4835" t="str">
        <f>IFERROR(VLOOKUP(B4835,チーム番号!E:F,2,0),"")</f>
        <v/>
      </c>
      <c r="D4835" t="str">
        <f>IFERROR(VLOOKUP(N4835,プログラム!B:C,2,0),"")</f>
        <v/>
      </c>
      <c r="E4835" t="str">
        <f>IFERROR(記録__2[[#This Row],[組]],"")</f>
        <v/>
      </c>
      <c r="F4835" t="str">
        <f>IFERROR(記録__2[[#This Row],[水路]],"")</f>
        <v/>
      </c>
      <c r="G4835" t="str">
        <f>IFERROR(VLOOKUP(D4835,プログラムデータ!A:N,12,0),"")</f>
        <v/>
      </c>
      <c r="H4835" t="str">
        <f>IFERROR(VLOOKUP(D4835,プログラムデータ!A:N,13,0),"")</f>
        <v/>
      </c>
      <c r="I4835" t="str">
        <f>IFERROR(VLOOKUP(D4835,プログラムデータ!A:N,11,0),"")</f>
        <v/>
      </c>
      <c r="J4835" t="str">
        <f>IFERROR(VLOOKUP(D4835,プログラムデータ!A:N,10,0),"")</f>
        <v/>
      </c>
      <c r="K4835" t="str">
        <f>IFERROR(VLOOKUP(D4835,プログラムデータ!A:N,14,0),"")</f>
        <v/>
      </c>
      <c r="L4835" t="str">
        <f t="shared" si="151"/>
        <v xml:space="preserve">    </v>
      </c>
      <c r="M4835" t="str">
        <f>IFERROR(VLOOKUP(J4835,色々!M:P,4,0),"")</f>
        <v/>
      </c>
      <c r="N4835" t="str">
        <f>IFERROR(記録__2[[#This Row],[競技番号]],"")</f>
        <v/>
      </c>
      <c r="O4835" t="str">
        <f>IFERROR(記録__2[[#This Row],[選手番号]],"")</f>
        <v/>
      </c>
    </row>
    <row r="4836" spans="1:15" x14ac:dyDescent="0.2">
      <c r="A4836" t="str">
        <f>IFERROR(VLOOKUP(N4836,プログラム!B:C,2,0),"")</f>
        <v/>
      </c>
      <c r="B4836" t="str">
        <f t="shared" si="150"/>
        <v/>
      </c>
      <c r="C4836" t="str">
        <f>IFERROR(VLOOKUP(B4836,チーム番号!E:F,2,0),"")</f>
        <v/>
      </c>
      <c r="D4836" t="str">
        <f>IFERROR(VLOOKUP(N4836,プログラム!B:C,2,0),"")</f>
        <v/>
      </c>
      <c r="E4836" t="str">
        <f>IFERROR(記録__2[[#This Row],[組]],"")</f>
        <v/>
      </c>
      <c r="F4836" t="str">
        <f>IFERROR(記録__2[[#This Row],[水路]],"")</f>
        <v/>
      </c>
      <c r="G4836" t="str">
        <f>IFERROR(VLOOKUP(D4836,プログラムデータ!A:N,12,0),"")</f>
        <v/>
      </c>
      <c r="H4836" t="str">
        <f>IFERROR(VLOOKUP(D4836,プログラムデータ!A:N,13,0),"")</f>
        <v/>
      </c>
      <c r="I4836" t="str">
        <f>IFERROR(VLOOKUP(D4836,プログラムデータ!A:N,11,0),"")</f>
        <v/>
      </c>
      <c r="J4836" t="str">
        <f>IFERROR(VLOOKUP(D4836,プログラムデータ!A:N,10,0),"")</f>
        <v/>
      </c>
      <c r="K4836" t="str">
        <f>IFERROR(VLOOKUP(D4836,プログラムデータ!A:N,14,0),"")</f>
        <v/>
      </c>
      <c r="L4836" t="str">
        <f t="shared" si="151"/>
        <v xml:space="preserve">    </v>
      </c>
      <c r="M4836" t="str">
        <f>IFERROR(VLOOKUP(J4836,色々!M:P,4,0),"")</f>
        <v/>
      </c>
      <c r="N4836" t="str">
        <f>IFERROR(記録__2[[#This Row],[競技番号]],"")</f>
        <v/>
      </c>
      <c r="O4836" t="str">
        <f>IFERROR(記録__2[[#This Row],[選手番号]],"")</f>
        <v/>
      </c>
    </row>
    <row r="4837" spans="1:15" x14ac:dyDescent="0.2">
      <c r="A4837" t="str">
        <f>IFERROR(VLOOKUP(N4837,プログラム!B:C,2,0),"")</f>
        <v/>
      </c>
      <c r="B4837" t="str">
        <f t="shared" si="150"/>
        <v/>
      </c>
      <c r="C4837" t="str">
        <f>IFERROR(VLOOKUP(B4837,チーム番号!E:F,2,0),"")</f>
        <v/>
      </c>
      <c r="D4837" t="str">
        <f>IFERROR(VLOOKUP(N4837,プログラム!B:C,2,0),"")</f>
        <v/>
      </c>
      <c r="E4837" t="str">
        <f>IFERROR(記録__2[[#This Row],[組]],"")</f>
        <v/>
      </c>
      <c r="F4837" t="str">
        <f>IFERROR(記録__2[[#This Row],[水路]],"")</f>
        <v/>
      </c>
      <c r="G4837" t="str">
        <f>IFERROR(VLOOKUP(D4837,プログラムデータ!A:N,12,0),"")</f>
        <v/>
      </c>
      <c r="H4837" t="str">
        <f>IFERROR(VLOOKUP(D4837,プログラムデータ!A:N,13,0),"")</f>
        <v/>
      </c>
      <c r="I4837" t="str">
        <f>IFERROR(VLOOKUP(D4837,プログラムデータ!A:N,11,0),"")</f>
        <v/>
      </c>
      <c r="J4837" t="str">
        <f>IFERROR(VLOOKUP(D4837,プログラムデータ!A:N,10,0),"")</f>
        <v/>
      </c>
      <c r="K4837" t="str">
        <f>IFERROR(VLOOKUP(D4837,プログラムデータ!A:N,14,0),"")</f>
        <v/>
      </c>
      <c r="L4837" t="str">
        <f t="shared" si="151"/>
        <v xml:space="preserve">    </v>
      </c>
      <c r="M4837" t="str">
        <f>IFERROR(VLOOKUP(J4837,色々!M:P,4,0),"")</f>
        <v/>
      </c>
      <c r="N4837" t="str">
        <f>IFERROR(記録__2[[#This Row],[競技番号]],"")</f>
        <v/>
      </c>
      <c r="O4837" t="str">
        <f>IFERROR(記録__2[[#This Row],[選手番号]],"")</f>
        <v/>
      </c>
    </row>
    <row r="4838" spans="1:15" x14ac:dyDescent="0.2">
      <c r="A4838" t="str">
        <f>IFERROR(VLOOKUP(N4838,プログラム!B:C,2,0),"")</f>
        <v/>
      </c>
      <c r="B4838" t="str">
        <f t="shared" si="150"/>
        <v/>
      </c>
      <c r="C4838" t="str">
        <f>IFERROR(VLOOKUP(B4838,チーム番号!E:F,2,0),"")</f>
        <v/>
      </c>
      <c r="D4838" t="str">
        <f>IFERROR(VLOOKUP(N4838,プログラム!B:C,2,0),"")</f>
        <v/>
      </c>
      <c r="E4838" t="str">
        <f>IFERROR(記録__2[[#This Row],[組]],"")</f>
        <v/>
      </c>
      <c r="F4838" t="str">
        <f>IFERROR(記録__2[[#This Row],[水路]],"")</f>
        <v/>
      </c>
      <c r="G4838" t="str">
        <f>IFERROR(VLOOKUP(D4838,プログラムデータ!A:N,12,0),"")</f>
        <v/>
      </c>
      <c r="H4838" t="str">
        <f>IFERROR(VLOOKUP(D4838,プログラムデータ!A:N,13,0),"")</f>
        <v/>
      </c>
      <c r="I4838" t="str">
        <f>IFERROR(VLOOKUP(D4838,プログラムデータ!A:N,11,0),"")</f>
        <v/>
      </c>
      <c r="J4838" t="str">
        <f>IFERROR(VLOOKUP(D4838,プログラムデータ!A:N,10,0),"")</f>
        <v/>
      </c>
      <c r="K4838" t="str">
        <f>IFERROR(VLOOKUP(D4838,プログラムデータ!A:N,14,0),"")</f>
        <v/>
      </c>
      <c r="L4838" t="str">
        <f t="shared" si="151"/>
        <v xml:space="preserve">    </v>
      </c>
      <c r="M4838" t="str">
        <f>IFERROR(VLOOKUP(J4838,色々!M:P,4,0),"")</f>
        <v/>
      </c>
      <c r="N4838" t="str">
        <f>IFERROR(記録__2[[#This Row],[競技番号]],"")</f>
        <v/>
      </c>
      <c r="O4838" t="str">
        <f>IFERROR(記録__2[[#This Row],[選手番号]],"")</f>
        <v/>
      </c>
    </row>
    <row r="4839" spans="1:15" x14ac:dyDescent="0.2">
      <c r="A4839" t="str">
        <f>IFERROR(VLOOKUP(N4839,プログラム!B:C,2,0),"")</f>
        <v/>
      </c>
      <c r="B4839" t="str">
        <f t="shared" si="150"/>
        <v/>
      </c>
      <c r="C4839" t="str">
        <f>IFERROR(VLOOKUP(B4839,チーム番号!E:F,2,0),"")</f>
        <v/>
      </c>
      <c r="D4839" t="str">
        <f>IFERROR(VLOOKUP(N4839,プログラム!B:C,2,0),"")</f>
        <v/>
      </c>
      <c r="E4839" t="str">
        <f>IFERROR(記録__2[[#This Row],[組]],"")</f>
        <v/>
      </c>
      <c r="F4839" t="str">
        <f>IFERROR(記録__2[[#This Row],[水路]],"")</f>
        <v/>
      </c>
      <c r="G4839" t="str">
        <f>IFERROR(VLOOKUP(D4839,プログラムデータ!A:N,12,0),"")</f>
        <v/>
      </c>
      <c r="H4839" t="str">
        <f>IFERROR(VLOOKUP(D4839,プログラムデータ!A:N,13,0),"")</f>
        <v/>
      </c>
      <c r="I4839" t="str">
        <f>IFERROR(VLOOKUP(D4839,プログラムデータ!A:N,11,0),"")</f>
        <v/>
      </c>
      <c r="J4839" t="str">
        <f>IFERROR(VLOOKUP(D4839,プログラムデータ!A:N,10,0),"")</f>
        <v/>
      </c>
      <c r="K4839" t="str">
        <f>IFERROR(VLOOKUP(D4839,プログラムデータ!A:N,14,0),"")</f>
        <v/>
      </c>
      <c r="L4839" t="str">
        <f t="shared" si="151"/>
        <v xml:space="preserve">    </v>
      </c>
      <c r="M4839" t="str">
        <f>IFERROR(VLOOKUP(J4839,色々!M:P,4,0),"")</f>
        <v/>
      </c>
      <c r="N4839" t="str">
        <f>IFERROR(記録__2[[#This Row],[競技番号]],"")</f>
        <v/>
      </c>
      <c r="O4839" t="str">
        <f>IFERROR(記録__2[[#This Row],[選手番号]],"")</f>
        <v/>
      </c>
    </row>
    <row r="4840" spans="1:15" x14ac:dyDescent="0.2">
      <c r="A4840" t="str">
        <f>IFERROR(VLOOKUP(N4840,プログラム!B:C,2,0),"")</f>
        <v/>
      </c>
      <c r="B4840" t="str">
        <f t="shared" si="150"/>
        <v/>
      </c>
      <c r="C4840" t="str">
        <f>IFERROR(VLOOKUP(B4840,チーム番号!E:F,2,0),"")</f>
        <v/>
      </c>
      <c r="D4840" t="str">
        <f>IFERROR(VLOOKUP(N4840,プログラム!B:C,2,0),"")</f>
        <v/>
      </c>
      <c r="E4840" t="str">
        <f>IFERROR(記録__2[[#This Row],[組]],"")</f>
        <v/>
      </c>
      <c r="F4840" t="str">
        <f>IFERROR(記録__2[[#This Row],[水路]],"")</f>
        <v/>
      </c>
      <c r="G4840" t="str">
        <f>IFERROR(VLOOKUP(D4840,プログラムデータ!A:N,12,0),"")</f>
        <v/>
      </c>
      <c r="H4840" t="str">
        <f>IFERROR(VLOOKUP(D4840,プログラムデータ!A:N,13,0),"")</f>
        <v/>
      </c>
      <c r="I4840" t="str">
        <f>IFERROR(VLOOKUP(D4840,プログラムデータ!A:N,11,0),"")</f>
        <v/>
      </c>
      <c r="J4840" t="str">
        <f>IFERROR(VLOOKUP(D4840,プログラムデータ!A:N,10,0),"")</f>
        <v/>
      </c>
      <c r="K4840" t="str">
        <f>IFERROR(VLOOKUP(D4840,プログラムデータ!A:N,14,0),"")</f>
        <v/>
      </c>
      <c r="L4840" t="str">
        <f t="shared" si="151"/>
        <v xml:space="preserve">    </v>
      </c>
      <c r="M4840" t="str">
        <f>IFERROR(VLOOKUP(J4840,色々!M:P,4,0),"")</f>
        <v/>
      </c>
      <c r="N4840" t="str">
        <f>IFERROR(記録__2[[#This Row],[競技番号]],"")</f>
        <v/>
      </c>
      <c r="O4840" t="str">
        <f>IFERROR(記録__2[[#This Row],[選手番号]],"")</f>
        <v/>
      </c>
    </row>
    <row r="4841" spans="1:15" x14ac:dyDescent="0.2">
      <c r="A4841" t="str">
        <f>IFERROR(VLOOKUP(N4841,プログラム!B:C,2,0),"")</f>
        <v/>
      </c>
      <c r="B4841" t="str">
        <f t="shared" si="150"/>
        <v/>
      </c>
      <c r="C4841" t="str">
        <f>IFERROR(VLOOKUP(B4841,チーム番号!E:F,2,0),"")</f>
        <v/>
      </c>
      <c r="D4841" t="str">
        <f>IFERROR(VLOOKUP(N4841,プログラム!B:C,2,0),"")</f>
        <v/>
      </c>
      <c r="E4841" t="str">
        <f>IFERROR(記録__2[[#This Row],[組]],"")</f>
        <v/>
      </c>
      <c r="F4841" t="str">
        <f>IFERROR(記録__2[[#This Row],[水路]],"")</f>
        <v/>
      </c>
      <c r="G4841" t="str">
        <f>IFERROR(VLOOKUP(D4841,プログラムデータ!A:N,12,0),"")</f>
        <v/>
      </c>
      <c r="H4841" t="str">
        <f>IFERROR(VLOOKUP(D4841,プログラムデータ!A:N,13,0),"")</f>
        <v/>
      </c>
      <c r="I4841" t="str">
        <f>IFERROR(VLOOKUP(D4841,プログラムデータ!A:N,11,0),"")</f>
        <v/>
      </c>
      <c r="J4841" t="str">
        <f>IFERROR(VLOOKUP(D4841,プログラムデータ!A:N,10,0),"")</f>
        <v/>
      </c>
      <c r="K4841" t="str">
        <f>IFERROR(VLOOKUP(D4841,プログラムデータ!A:N,14,0),"")</f>
        <v/>
      </c>
      <c r="L4841" t="str">
        <f t="shared" si="151"/>
        <v xml:space="preserve">    </v>
      </c>
      <c r="M4841" t="str">
        <f>IFERROR(VLOOKUP(J4841,色々!M:P,4,0),"")</f>
        <v/>
      </c>
      <c r="N4841" t="str">
        <f>IFERROR(記録__2[[#This Row],[競技番号]],"")</f>
        <v/>
      </c>
      <c r="O4841" t="str">
        <f>IFERROR(記録__2[[#This Row],[選手番号]],"")</f>
        <v/>
      </c>
    </row>
    <row r="4842" spans="1:15" x14ac:dyDescent="0.2">
      <c r="A4842" t="str">
        <f>IFERROR(VLOOKUP(N4842,プログラム!B:C,2,0),"")</f>
        <v/>
      </c>
      <c r="B4842" t="str">
        <f t="shared" si="150"/>
        <v/>
      </c>
      <c r="C4842" t="str">
        <f>IFERROR(VLOOKUP(B4842,チーム番号!E:F,2,0),"")</f>
        <v/>
      </c>
      <c r="D4842" t="str">
        <f>IFERROR(VLOOKUP(N4842,プログラム!B:C,2,0),"")</f>
        <v/>
      </c>
      <c r="E4842" t="str">
        <f>IFERROR(記録__2[[#This Row],[組]],"")</f>
        <v/>
      </c>
      <c r="F4842" t="str">
        <f>IFERROR(記録__2[[#This Row],[水路]],"")</f>
        <v/>
      </c>
      <c r="G4842" t="str">
        <f>IFERROR(VLOOKUP(D4842,プログラムデータ!A:N,12,0),"")</f>
        <v/>
      </c>
      <c r="H4842" t="str">
        <f>IFERROR(VLOOKUP(D4842,プログラムデータ!A:N,13,0),"")</f>
        <v/>
      </c>
      <c r="I4842" t="str">
        <f>IFERROR(VLOOKUP(D4842,プログラムデータ!A:N,11,0),"")</f>
        <v/>
      </c>
      <c r="J4842" t="str">
        <f>IFERROR(VLOOKUP(D4842,プログラムデータ!A:N,10,0),"")</f>
        <v/>
      </c>
      <c r="K4842" t="str">
        <f>IFERROR(VLOOKUP(D4842,プログラムデータ!A:N,14,0),"")</f>
        <v/>
      </c>
      <c r="L4842" t="str">
        <f t="shared" si="151"/>
        <v xml:space="preserve">    </v>
      </c>
      <c r="M4842" t="str">
        <f>IFERROR(VLOOKUP(J4842,色々!M:P,4,0),"")</f>
        <v/>
      </c>
      <c r="N4842" t="str">
        <f>IFERROR(記録__2[[#This Row],[競技番号]],"")</f>
        <v/>
      </c>
      <c r="O4842" t="str">
        <f>IFERROR(記録__2[[#This Row],[選手番号]],"")</f>
        <v/>
      </c>
    </row>
    <row r="4843" spans="1:15" x14ac:dyDescent="0.2">
      <c r="A4843" t="str">
        <f>IFERROR(VLOOKUP(N4843,プログラム!B:C,2,0),"")</f>
        <v/>
      </c>
      <c r="B4843" t="str">
        <f t="shared" si="150"/>
        <v/>
      </c>
      <c r="C4843" t="str">
        <f>IFERROR(VLOOKUP(B4843,チーム番号!E:F,2,0),"")</f>
        <v/>
      </c>
      <c r="D4843" t="str">
        <f>IFERROR(VLOOKUP(N4843,プログラム!B:C,2,0),"")</f>
        <v/>
      </c>
      <c r="E4843" t="str">
        <f>IFERROR(記録__2[[#This Row],[組]],"")</f>
        <v/>
      </c>
      <c r="F4843" t="str">
        <f>IFERROR(記録__2[[#This Row],[水路]],"")</f>
        <v/>
      </c>
      <c r="G4843" t="str">
        <f>IFERROR(VLOOKUP(D4843,プログラムデータ!A:N,12,0),"")</f>
        <v/>
      </c>
      <c r="H4843" t="str">
        <f>IFERROR(VLOOKUP(D4843,プログラムデータ!A:N,13,0),"")</f>
        <v/>
      </c>
      <c r="I4843" t="str">
        <f>IFERROR(VLOOKUP(D4843,プログラムデータ!A:N,11,0),"")</f>
        <v/>
      </c>
      <c r="J4843" t="str">
        <f>IFERROR(VLOOKUP(D4843,プログラムデータ!A:N,10,0),"")</f>
        <v/>
      </c>
      <c r="K4843" t="str">
        <f>IFERROR(VLOOKUP(D4843,プログラムデータ!A:N,14,0),"")</f>
        <v/>
      </c>
      <c r="L4843" t="str">
        <f t="shared" si="151"/>
        <v xml:space="preserve">    </v>
      </c>
      <c r="M4843" t="str">
        <f>IFERROR(VLOOKUP(J4843,色々!M:P,4,0),"")</f>
        <v/>
      </c>
      <c r="N4843" t="str">
        <f>IFERROR(記録__2[[#This Row],[競技番号]],"")</f>
        <v/>
      </c>
      <c r="O4843" t="str">
        <f>IFERROR(記録__2[[#This Row],[選手番号]],"")</f>
        <v/>
      </c>
    </row>
    <row r="4844" spans="1:15" x14ac:dyDescent="0.2">
      <c r="A4844" t="str">
        <f>IFERROR(VLOOKUP(N4844,プログラム!B:C,2,0),"")</f>
        <v/>
      </c>
      <c r="B4844" t="str">
        <f t="shared" si="150"/>
        <v/>
      </c>
      <c r="C4844" t="str">
        <f>IFERROR(VLOOKUP(B4844,チーム番号!E:F,2,0),"")</f>
        <v/>
      </c>
      <c r="D4844" t="str">
        <f>IFERROR(VLOOKUP(N4844,プログラム!B:C,2,0),"")</f>
        <v/>
      </c>
      <c r="E4844" t="str">
        <f>IFERROR(記録__2[[#This Row],[組]],"")</f>
        <v/>
      </c>
      <c r="F4844" t="str">
        <f>IFERROR(記録__2[[#This Row],[水路]],"")</f>
        <v/>
      </c>
      <c r="G4844" t="str">
        <f>IFERROR(VLOOKUP(D4844,プログラムデータ!A:N,12,0),"")</f>
        <v/>
      </c>
      <c r="H4844" t="str">
        <f>IFERROR(VLOOKUP(D4844,プログラムデータ!A:N,13,0),"")</f>
        <v/>
      </c>
      <c r="I4844" t="str">
        <f>IFERROR(VLOOKUP(D4844,プログラムデータ!A:N,11,0),"")</f>
        <v/>
      </c>
      <c r="J4844" t="str">
        <f>IFERROR(VLOOKUP(D4844,プログラムデータ!A:N,10,0),"")</f>
        <v/>
      </c>
      <c r="K4844" t="str">
        <f>IFERROR(VLOOKUP(D4844,プログラムデータ!A:N,14,0),"")</f>
        <v/>
      </c>
      <c r="L4844" t="str">
        <f t="shared" si="151"/>
        <v xml:space="preserve">    </v>
      </c>
      <c r="M4844" t="str">
        <f>IFERROR(VLOOKUP(J4844,色々!M:P,4,0),"")</f>
        <v/>
      </c>
      <c r="N4844" t="str">
        <f>IFERROR(記録__2[[#This Row],[競技番号]],"")</f>
        <v/>
      </c>
      <c r="O4844" t="str">
        <f>IFERROR(記録__2[[#This Row],[選手番号]],"")</f>
        <v/>
      </c>
    </row>
    <row r="4845" spans="1:15" x14ac:dyDescent="0.2">
      <c r="A4845" t="str">
        <f>IFERROR(VLOOKUP(N4845,プログラム!B:C,2,0),"")</f>
        <v/>
      </c>
      <c r="B4845" t="str">
        <f t="shared" si="150"/>
        <v/>
      </c>
      <c r="C4845" t="str">
        <f>IFERROR(VLOOKUP(B4845,チーム番号!E:F,2,0),"")</f>
        <v/>
      </c>
      <c r="D4845" t="str">
        <f>IFERROR(VLOOKUP(N4845,プログラム!B:C,2,0),"")</f>
        <v/>
      </c>
      <c r="E4845" t="str">
        <f>IFERROR(記録__2[[#This Row],[組]],"")</f>
        <v/>
      </c>
      <c r="F4845" t="str">
        <f>IFERROR(記録__2[[#This Row],[水路]],"")</f>
        <v/>
      </c>
      <c r="G4845" t="str">
        <f>IFERROR(VLOOKUP(D4845,プログラムデータ!A:N,12,0),"")</f>
        <v/>
      </c>
      <c r="H4845" t="str">
        <f>IFERROR(VLOOKUP(D4845,プログラムデータ!A:N,13,0),"")</f>
        <v/>
      </c>
      <c r="I4845" t="str">
        <f>IFERROR(VLOOKUP(D4845,プログラムデータ!A:N,11,0),"")</f>
        <v/>
      </c>
      <c r="J4845" t="str">
        <f>IFERROR(VLOOKUP(D4845,プログラムデータ!A:N,10,0),"")</f>
        <v/>
      </c>
      <c r="K4845" t="str">
        <f>IFERROR(VLOOKUP(D4845,プログラムデータ!A:N,14,0),"")</f>
        <v/>
      </c>
      <c r="L4845" t="str">
        <f t="shared" si="151"/>
        <v xml:space="preserve">    </v>
      </c>
      <c r="M4845" t="str">
        <f>IFERROR(VLOOKUP(J4845,色々!M:P,4,0),"")</f>
        <v/>
      </c>
      <c r="N4845" t="str">
        <f>IFERROR(記録__2[[#This Row],[競技番号]],"")</f>
        <v/>
      </c>
      <c r="O4845" t="str">
        <f>IFERROR(記録__2[[#This Row],[選手番号]],"")</f>
        <v/>
      </c>
    </row>
    <row r="4846" spans="1:15" x14ac:dyDescent="0.2">
      <c r="A4846" t="str">
        <f>IFERROR(VLOOKUP(N4846,プログラム!B:C,2,0),"")</f>
        <v/>
      </c>
      <c r="B4846" t="str">
        <f t="shared" si="150"/>
        <v/>
      </c>
      <c r="C4846" t="str">
        <f>IFERROR(VLOOKUP(B4846,チーム番号!E:F,2,0),"")</f>
        <v/>
      </c>
      <c r="D4846" t="str">
        <f>IFERROR(VLOOKUP(N4846,プログラム!B:C,2,0),"")</f>
        <v/>
      </c>
      <c r="E4846" t="str">
        <f>IFERROR(記録__2[[#This Row],[組]],"")</f>
        <v/>
      </c>
      <c r="F4846" t="str">
        <f>IFERROR(記録__2[[#This Row],[水路]],"")</f>
        <v/>
      </c>
      <c r="G4846" t="str">
        <f>IFERROR(VLOOKUP(D4846,プログラムデータ!A:N,12,0),"")</f>
        <v/>
      </c>
      <c r="H4846" t="str">
        <f>IFERROR(VLOOKUP(D4846,プログラムデータ!A:N,13,0),"")</f>
        <v/>
      </c>
      <c r="I4846" t="str">
        <f>IFERROR(VLOOKUP(D4846,プログラムデータ!A:N,11,0),"")</f>
        <v/>
      </c>
      <c r="J4846" t="str">
        <f>IFERROR(VLOOKUP(D4846,プログラムデータ!A:N,10,0),"")</f>
        <v/>
      </c>
      <c r="K4846" t="str">
        <f>IFERROR(VLOOKUP(D4846,プログラムデータ!A:N,14,0),"")</f>
        <v/>
      </c>
      <c r="L4846" t="str">
        <f t="shared" si="151"/>
        <v xml:space="preserve">    </v>
      </c>
      <c r="M4846" t="str">
        <f>IFERROR(VLOOKUP(J4846,色々!M:P,4,0),"")</f>
        <v/>
      </c>
      <c r="N4846" t="str">
        <f>IFERROR(記録__2[[#This Row],[競技番号]],"")</f>
        <v/>
      </c>
      <c r="O4846" t="str">
        <f>IFERROR(記録__2[[#This Row],[選手番号]],"")</f>
        <v/>
      </c>
    </row>
    <row r="4847" spans="1:15" x14ac:dyDescent="0.2">
      <c r="A4847" t="str">
        <f>IFERROR(VLOOKUP(N4847,プログラム!B:C,2,0),"")</f>
        <v/>
      </c>
      <c r="B4847" t="str">
        <f t="shared" si="150"/>
        <v/>
      </c>
      <c r="C4847" t="str">
        <f>IFERROR(VLOOKUP(B4847,チーム番号!E:F,2,0),"")</f>
        <v/>
      </c>
      <c r="D4847" t="str">
        <f>IFERROR(VLOOKUP(N4847,プログラム!B:C,2,0),"")</f>
        <v/>
      </c>
      <c r="E4847" t="str">
        <f>IFERROR(記録__2[[#This Row],[組]],"")</f>
        <v/>
      </c>
      <c r="F4847" t="str">
        <f>IFERROR(記録__2[[#This Row],[水路]],"")</f>
        <v/>
      </c>
      <c r="G4847" t="str">
        <f>IFERROR(VLOOKUP(D4847,プログラムデータ!A:N,12,0),"")</f>
        <v/>
      </c>
      <c r="H4847" t="str">
        <f>IFERROR(VLOOKUP(D4847,プログラムデータ!A:N,13,0),"")</f>
        <v/>
      </c>
      <c r="I4847" t="str">
        <f>IFERROR(VLOOKUP(D4847,プログラムデータ!A:N,11,0),"")</f>
        <v/>
      </c>
      <c r="J4847" t="str">
        <f>IFERROR(VLOOKUP(D4847,プログラムデータ!A:N,10,0),"")</f>
        <v/>
      </c>
      <c r="K4847" t="str">
        <f>IFERROR(VLOOKUP(D4847,プログラムデータ!A:N,14,0),"")</f>
        <v/>
      </c>
      <c r="L4847" t="str">
        <f t="shared" si="151"/>
        <v xml:space="preserve">    </v>
      </c>
      <c r="M4847" t="str">
        <f>IFERROR(VLOOKUP(J4847,色々!M:P,4,0),"")</f>
        <v/>
      </c>
      <c r="N4847" t="str">
        <f>IFERROR(記録__2[[#This Row],[競技番号]],"")</f>
        <v/>
      </c>
      <c r="O4847" t="str">
        <f>IFERROR(記録__2[[#This Row],[選手番号]],"")</f>
        <v/>
      </c>
    </row>
    <row r="4848" spans="1:15" x14ac:dyDescent="0.2">
      <c r="A4848" t="str">
        <f>IFERROR(VLOOKUP(N4848,プログラム!B:C,2,0),"")</f>
        <v/>
      </c>
      <c r="B4848" t="str">
        <f t="shared" si="150"/>
        <v/>
      </c>
      <c r="C4848" t="str">
        <f>IFERROR(VLOOKUP(B4848,チーム番号!E:F,2,0),"")</f>
        <v/>
      </c>
      <c r="D4848" t="str">
        <f>IFERROR(VLOOKUP(N4848,プログラム!B:C,2,0),"")</f>
        <v/>
      </c>
      <c r="E4848" t="str">
        <f>IFERROR(記録__2[[#This Row],[組]],"")</f>
        <v/>
      </c>
      <c r="F4848" t="str">
        <f>IFERROR(記録__2[[#This Row],[水路]],"")</f>
        <v/>
      </c>
      <c r="G4848" t="str">
        <f>IFERROR(VLOOKUP(D4848,プログラムデータ!A:N,12,0),"")</f>
        <v/>
      </c>
      <c r="H4848" t="str">
        <f>IFERROR(VLOOKUP(D4848,プログラムデータ!A:N,13,0),"")</f>
        <v/>
      </c>
      <c r="I4848" t="str">
        <f>IFERROR(VLOOKUP(D4848,プログラムデータ!A:N,11,0),"")</f>
        <v/>
      </c>
      <c r="J4848" t="str">
        <f>IFERROR(VLOOKUP(D4848,プログラムデータ!A:N,10,0),"")</f>
        <v/>
      </c>
      <c r="K4848" t="str">
        <f>IFERROR(VLOOKUP(D4848,プログラムデータ!A:N,14,0),"")</f>
        <v/>
      </c>
      <c r="L4848" t="str">
        <f t="shared" si="151"/>
        <v xml:space="preserve">    </v>
      </c>
      <c r="M4848" t="str">
        <f>IFERROR(VLOOKUP(J4848,色々!M:P,4,0),"")</f>
        <v/>
      </c>
      <c r="N4848" t="str">
        <f>IFERROR(記録__2[[#This Row],[競技番号]],"")</f>
        <v/>
      </c>
      <c r="O4848" t="str">
        <f>IFERROR(記録__2[[#This Row],[選手番号]],"")</f>
        <v/>
      </c>
    </row>
    <row r="4849" spans="1:15" x14ac:dyDescent="0.2">
      <c r="A4849" t="str">
        <f>IFERROR(VLOOKUP(N4849,プログラム!B:C,2,0),"")</f>
        <v/>
      </c>
      <c r="B4849" t="str">
        <f t="shared" si="150"/>
        <v/>
      </c>
      <c r="C4849" t="str">
        <f>IFERROR(VLOOKUP(B4849,チーム番号!E:F,2,0),"")</f>
        <v/>
      </c>
      <c r="D4849" t="str">
        <f>IFERROR(VLOOKUP(N4849,プログラム!B:C,2,0),"")</f>
        <v/>
      </c>
      <c r="E4849" t="str">
        <f>IFERROR(記録__2[[#This Row],[組]],"")</f>
        <v/>
      </c>
      <c r="F4849" t="str">
        <f>IFERROR(記録__2[[#This Row],[水路]],"")</f>
        <v/>
      </c>
      <c r="G4849" t="str">
        <f>IFERROR(VLOOKUP(D4849,プログラムデータ!A:N,12,0),"")</f>
        <v/>
      </c>
      <c r="H4849" t="str">
        <f>IFERROR(VLOOKUP(D4849,プログラムデータ!A:N,13,0),"")</f>
        <v/>
      </c>
      <c r="I4849" t="str">
        <f>IFERROR(VLOOKUP(D4849,プログラムデータ!A:N,11,0),"")</f>
        <v/>
      </c>
      <c r="J4849" t="str">
        <f>IFERROR(VLOOKUP(D4849,プログラムデータ!A:N,10,0),"")</f>
        <v/>
      </c>
      <c r="K4849" t="str">
        <f>IFERROR(VLOOKUP(D4849,プログラムデータ!A:N,14,0),"")</f>
        <v/>
      </c>
      <c r="L4849" t="str">
        <f t="shared" si="151"/>
        <v xml:space="preserve">    </v>
      </c>
      <c r="M4849" t="str">
        <f>IFERROR(VLOOKUP(J4849,色々!M:P,4,0),"")</f>
        <v/>
      </c>
      <c r="N4849" t="str">
        <f>IFERROR(記録__2[[#This Row],[競技番号]],"")</f>
        <v/>
      </c>
      <c r="O4849" t="str">
        <f>IFERROR(記録__2[[#This Row],[選手番号]],"")</f>
        <v/>
      </c>
    </row>
    <row r="4850" spans="1:15" x14ac:dyDescent="0.2">
      <c r="A4850" t="str">
        <f>IFERROR(VLOOKUP(N4850,プログラム!B:C,2,0),"")</f>
        <v/>
      </c>
      <c r="B4850" t="str">
        <f t="shared" si="150"/>
        <v/>
      </c>
      <c r="C4850" t="str">
        <f>IFERROR(VLOOKUP(B4850,チーム番号!E:F,2,0),"")</f>
        <v/>
      </c>
      <c r="D4850" t="str">
        <f>IFERROR(VLOOKUP(N4850,プログラム!B:C,2,0),"")</f>
        <v/>
      </c>
      <c r="E4850" t="str">
        <f>IFERROR(記録__2[[#This Row],[組]],"")</f>
        <v/>
      </c>
      <c r="F4850" t="str">
        <f>IFERROR(記録__2[[#This Row],[水路]],"")</f>
        <v/>
      </c>
      <c r="G4850" t="str">
        <f>IFERROR(VLOOKUP(D4850,プログラムデータ!A:N,12,0),"")</f>
        <v/>
      </c>
      <c r="H4850" t="str">
        <f>IFERROR(VLOOKUP(D4850,プログラムデータ!A:N,13,0),"")</f>
        <v/>
      </c>
      <c r="I4850" t="str">
        <f>IFERROR(VLOOKUP(D4850,プログラムデータ!A:N,11,0),"")</f>
        <v/>
      </c>
      <c r="J4850" t="str">
        <f>IFERROR(VLOOKUP(D4850,プログラムデータ!A:N,10,0),"")</f>
        <v/>
      </c>
      <c r="K4850" t="str">
        <f>IFERROR(VLOOKUP(D4850,プログラムデータ!A:N,14,0),"")</f>
        <v/>
      </c>
      <c r="L4850" t="str">
        <f t="shared" si="151"/>
        <v xml:space="preserve">    </v>
      </c>
      <c r="M4850" t="str">
        <f>IFERROR(VLOOKUP(J4850,色々!M:P,4,0),"")</f>
        <v/>
      </c>
      <c r="N4850" t="str">
        <f>IFERROR(記録__2[[#This Row],[競技番号]],"")</f>
        <v/>
      </c>
      <c r="O4850" t="str">
        <f>IFERROR(記録__2[[#This Row],[選手番号]],"")</f>
        <v/>
      </c>
    </row>
    <row r="4851" spans="1:15" x14ac:dyDescent="0.2">
      <c r="A4851" t="str">
        <f>IFERROR(VLOOKUP(N4851,プログラム!B:C,2,0),"")</f>
        <v/>
      </c>
      <c r="B4851" t="str">
        <f t="shared" si="150"/>
        <v/>
      </c>
      <c r="C4851" t="str">
        <f>IFERROR(VLOOKUP(B4851,チーム番号!E:F,2,0),"")</f>
        <v/>
      </c>
      <c r="D4851" t="str">
        <f>IFERROR(VLOOKUP(N4851,プログラム!B:C,2,0),"")</f>
        <v/>
      </c>
      <c r="E4851" t="str">
        <f>IFERROR(記録__2[[#This Row],[組]],"")</f>
        <v/>
      </c>
      <c r="F4851" t="str">
        <f>IFERROR(記録__2[[#This Row],[水路]],"")</f>
        <v/>
      </c>
      <c r="G4851" t="str">
        <f>IFERROR(VLOOKUP(D4851,プログラムデータ!A:N,12,0),"")</f>
        <v/>
      </c>
      <c r="H4851" t="str">
        <f>IFERROR(VLOOKUP(D4851,プログラムデータ!A:N,13,0),"")</f>
        <v/>
      </c>
      <c r="I4851" t="str">
        <f>IFERROR(VLOOKUP(D4851,プログラムデータ!A:N,11,0),"")</f>
        <v/>
      </c>
      <c r="J4851" t="str">
        <f>IFERROR(VLOOKUP(D4851,プログラムデータ!A:N,10,0),"")</f>
        <v/>
      </c>
      <c r="K4851" t="str">
        <f>IFERROR(VLOOKUP(D4851,プログラムデータ!A:N,14,0),"")</f>
        <v/>
      </c>
      <c r="L4851" t="str">
        <f t="shared" si="151"/>
        <v xml:space="preserve">    </v>
      </c>
      <c r="M4851" t="str">
        <f>IFERROR(VLOOKUP(J4851,色々!M:P,4,0),"")</f>
        <v/>
      </c>
      <c r="N4851" t="str">
        <f>IFERROR(記録__2[[#This Row],[競技番号]],"")</f>
        <v/>
      </c>
      <c r="O4851" t="str">
        <f>IFERROR(記録__2[[#This Row],[選手番号]],"")</f>
        <v/>
      </c>
    </row>
    <row r="4852" spans="1:15" x14ac:dyDescent="0.2">
      <c r="A4852" t="str">
        <f>IFERROR(VLOOKUP(N4852,プログラム!B:C,2,0),"")</f>
        <v/>
      </c>
      <c r="B4852" t="str">
        <f t="shared" si="150"/>
        <v/>
      </c>
      <c r="C4852" t="str">
        <f>IFERROR(VLOOKUP(B4852,チーム番号!E:F,2,0),"")</f>
        <v/>
      </c>
      <c r="D4852" t="str">
        <f>IFERROR(VLOOKUP(N4852,プログラム!B:C,2,0),"")</f>
        <v/>
      </c>
      <c r="E4852" t="str">
        <f>IFERROR(記録__2[[#This Row],[組]],"")</f>
        <v/>
      </c>
      <c r="F4852" t="str">
        <f>IFERROR(記録__2[[#This Row],[水路]],"")</f>
        <v/>
      </c>
      <c r="G4852" t="str">
        <f>IFERROR(VLOOKUP(D4852,プログラムデータ!A:N,12,0),"")</f>
        <v/>
      </c>
      <c r="H4852" t="str">
        <f>IFERROR(VLOOKUP(D4852,プログラムデータ!A:N,13,0),"")</f>
        <v/>
      </c>
      <c r="I4852" t="str">
        <f>IFERROR(VLOOKUP(D4852,プログラムデータ!A:N,11,0),"")</f>
        <v/>
      </c>
      <c r="J4852" t="str">
        <f>IFERROR(VLOOKUP(D4852,プログラムデータ!A:N,10,0),"")</f>
        <v/>
      </c>
      <c r="K4852" t="str">
        <f>IFERROR(VLOOKUP(D4852,プログラムデータ!A:N,14,0),"")</f>
        <v/>
      </c>
      <c r="L4852" t="str">
        <f t="shared" si="151"/>
        <v xml:space="preserve">    </v>
      </c>
      <c r="M4852" t="str">
        <f>IFERROR(VLOOKUP(J4852,色々!M:P,4,0),"")</f>
        <v/>
      </c>
      <c r="N4852" t="str">
        <f>IFERROR(記録__2[[#This Row],[競技番号]],"")</f>
        <v/>
      </c>
      <c r="O4852" t="str">
        <f>IFERROR(記録__2[[#This Row],[選手番号]],"")</f>
        <v/>
      </c>
    </row>
    <row r="4853" spans="1:15" x14ac:dyDescent="0.2">
      <c r="A4853" t="str">
        <f>IFERROR(VLOOKUP(N4853,プログラム!B:C,2,0),"")</f>
        <v/>
      </c>
      <c r="B4853" t="str">
        <f t="shared" si="150"/>
        <v/>
      </c>
      <c r="C4853" t="str">
        <f>IFERROR(VLOOKUP(B4853,チーム番号!E:F,2,0),"")</f>
        <v/>
      </c>
      <c r="D4853" t="str">
        <f>IFERROR(VLOOKUP(N4853,プログラム!B:C,2,0),"")</f>
        <v/>
      </c>
      <c r="E4853" t="str">
        <f>IFERROR(記録__2[[#This Row],[組]],"")</f>
        <v/>
      </c>
      <c r="F4853" t="str">
        <f>IFERROR(記録__2[[#This Row],[水路]],"")</f>
        <v/>
      </c>
      <c r="G4853" t="str">
        <f>IFERROR(VLOOKUP(D4853,プログラムデータ!A:N,12,0),"")</f>
        <v/>
      </c>
      <c r="H4853" t="str">
        <f>IFERROR(VLOOKUP(D4853,プログラムデータ!A:N,13,0),"")</f>
        <v/>
      </c>
      <c r="I4853" t="str">
        <f>IFERROR(VLOOKUP(D4853,プログラムデータ!A:N,11,0),"")</f>
        <v/>
      </c>
      <c r="J4853" t="str">
        <f>IFERROR(VLOOKUP(D4853,プログラムデータ!A:N,10,0),"")</f>
        <v/>
      </c>
      <c r="K4853" t="str">
        <f>IFERROR(VLOOKUP(D4853,プログラムデータ!A:N,14,0),"")</f>
        <v/>
      </c>
      <c r="L4853" t="str">
        <f t="shared" si="151"/>
        <v xml:space="preserve">    </v>
      </c>
      <c r="M4853" t="str">
        <f>IFERROR(VLOOKUP(J4853,色々!M:P,4,0),"")</f>
        <v/>
      </c>
      <c r="N4853" t="str">
        <f>IFERROR(記録__2[[#This Row],[競技番号]],"")</f>
        <v/>
      </c>
      <c r="O4853" t="str">
        <f>IFERROR(記録__2[[#This Row],[選手番号]],"")</f>
        <v/>
      </c>
    </row>
    <row r="4854" spans="1:15" x14ac:dyDescent="0.2">
      <c r="A4854" t="str">
        <f>IFERROR(VLOOKUP(N4854,プログラム!B:C,2,0),"")</f>
        <v/>
      </c>
      <c r="B4854" t="str">
        <f t="shared" si="150"/>
        <v/>
      </c>
      <c r="C4854" t="str">
        <f>IFERROR(VLOOKUP(B4854,チーム番号!E:F,2,0),"")</f>
        <v/>
      </c>
      <c r="D4854" t="str">
        <f>IFERROR(VLOOKUP(N4854,プログラム!B:C,2,0),"")</f>
        <v/>
      </c>
      <c r="E4854" t="str">
        <f>IFERROR(記録__2[[#This Row],[組]],"")</f>
        <v/>
      </c>
      <c r="F4854" t="str">
        <f>IFERROR(記録__2[[#This Row],[水路]],"")</f>
        <v/>
      </c>
      <c r="G4854" t="str">
        <f>IFERROR(VLOOKUP(D4854,プログラムデータ!A:N,12,0),"")</f>
        <v/>
      </c>
      <c r="H4854" t="str">
        <f>IFERROR(VLOOKUP(D4854,プログラムデータ!A:N,13,0),"")</f>
        <v/>
      </c>
      <c r="I4854" t="str">
        <f>IFERROR(VLOOKUP(D4854,プログラムデータ!A:N,11,0),"")</f>
        <v/>
      </c>
      <c r="J4854" t="str">
        <f>IFERROR(VLOOKUP(D4854,プログラムデータ!A:N,10,0),"")</f>
        <v/>
      </c>
      <c r="K4854" t="str">
        <f>IFERROR(VLOOKUP(D4854,プログラムデータ!A:N,14,0),"")</f>
        <v/>
      </c>
      <c r="L4854" t="str">
        <f t="shared" si="151"/>
        <v xml:space="preserve">    </v>
      </c>
      <c r="M4854" t="str">
        <f>IFERROR(VLOOKUP(J4854,色々!M:P,4,0),"")</f>
        <v/>
      </c>
      <c r="N4854" t="str">
        <f>IFERROR(記録__2[[#This Row],[競技番号]],"")</f>
        <v/>
      </c>
      <c r="O4854" t="str">
        <f>IFERROR(記録__2[[#This Row],[選手番号]],"")</f>
        <v/>
      </c>
    </row>
    <row r="4855" spans="1:15" x14ac:dyDescent="0.2">
      <c r="A4855" t="str">
        <f>IFERROR(VLOOKUP(N4855,プログラム!B:C,2,0),"")</f>
        <v/>
      </c>
      <c r="B4855" t="str">
        <f t="shared" si="150"/>
        <v/>
      </c>
      <c r="C4855" t="str">
        <f>IFERROR(VLOOKUP(B4855,チーム番号!E:F,2,0),"")</f>
        <v/>
      </c>
      <c r="D4855" t="str">
        <f>IFERROR(VLOOKUP(N4855,プログラム!B:C,2,0),"")</f>
        <v/>
      </c>
      <c r="E4855" t="str">
        <f>IFERROR(記録__2[[#This Row],[組]],"")</f>
        <v/>
      </c>
      <c r="F4855" t="str">
        <f>IFERROR(記録__2[[#This Row],[水路]],"")</f>
        <v/>
      </c>
      <c r="G4855" t="str">
        <f>IFERROR(VLOOKUP(D4855,プログラムデータ!A:N,12,0),"")</f>
        <v/>
      </c>
      <c r="H4855" t="str">
        <f>IFERROR(VLOOKUP(D4855,プログラムデータ!A:N,13,0),"")</f>
        <v/>
      </c>
      <c r="I4855" t="str">
        <f>IFERROR(VLOOKUP(D4855,プログラムデータ!A:N,11,0),"")</f>
        <v/>
      </c>
      <c r="J4855" t="str">
        <f>IFERROR(VLOOKUP(D4855,プログラムデータ!A:N,10,0),"")</f>
        <v/>
      </c>
      <c r="K4855" t="str">
        <f>IFERROR(VLOOKUP(D4855,プログラムデータ!A:N,14,0),"")</f>
        <v/>
      </c>
      <c r="L4855" t="str">
        <f t="shared" si="151"/>
        <v xml:space="preserve">    </v>
      </c>
      <c r="M4855" t="str">
        <f>IFERROR(VLOOKUP(J4855,色々!M:P,4,0),"")</f>
        <v/>
      </c>
      <c r="N4855" t="str">
        <f>IFERROR(記録__2[[#This Row],[競技番号]],"")</f>
        <v/>
      </c>
      <c r="O4855" t="str">
        <f>IFERROR(記録__2[[#This Row],[選手番号]],"")</f>
        <v/>
      </c>
    </row>
    <row r="4856" spans="1:15" x14ac:dyDescent="0.2">
      <c r="A4856" t="str">
        <f>IFERROR(VLOOKUP(N4856,プログラム!B:C,2,0),"")</f>
        <v/>
      </c>
      <c r="B4856" t="str">
        <f t="shared" si="150"/>
        <v/>
      </c>
      <c r="C4856" t="str">
        <f>IFERROR(VLOOKUP(B4856,チーム番号!E:F,2,0),"")</f>
        <v/>
      </c>
      <c r="D4856" t="str">
        <f>IFERROR(VLOOKUP(N4856,プログラム!B:C,2,0),"")</f>
        <v/>
      </c>
      <c r="E4856" t="str">
        <f>IFERROR(記録__2[[#This Row],[組]],"")</f>
        <v/>
      </c>
      <c r="F4856" t="str">
        <f>IFERROR(記録__2[[#This Row],[水路]],"")</f>
        <v/>
      </c>
      <c r="G4856" t="str">
        <f>IFERROR(VLOOKUP(D4856,プログラムデータ!A:N,12,0),"")</f>
        <v/>
      </c>
      <c r="H4856" t="str">
        <f>IFERROR(VLOOKUP(D4856,プログラムデータ!A:N,13,0),"")</f>
        <v/>
      </c>
      <c r="I4856" t="str">
        <f>IFERROR(VLOOKUP(D4856,プログラムデータ!A:N,11,0),"")</f>
        <v/>
      </c>
      <c r="J4856" t="str">
        <f>IFERROR(VLOOKUP(D4856,プログラムデータ!A:N,10,0),"")</f>
        <v/>
      </c>
      <c r="K4856" t="str">
        <f>IFERROR(VLOOKUP(D4856,プログラムデータ!A:N,14,0),"")</f>
        <v/>
      </c>
      <c r="L4856" t="str">
        <f t="shared" si="151"/>
        <v xml:space="preserve">    </v>
      </c>
      <c r="M4856" t="str">
        <f>IFERROR(VLOOKUP(J4856,色々!M:P,4,0),"")</f>
        <v/>
      </c>
      <c r="N4856" t="str">
        <f>IFERROR(記録__2[[#This Row],[競技番号]],"")</f>
        <v/>
      </c>
      <c r="O4856" t="str">
        <f>IFERROR(記録__2[[#This Row],[選手番号]],"")</f>
        <v/>
      </c>
    </row>
    <row r="4857" spans="1:15" x14ac:dyDescent="0.2">
      <c r="A4857" t="str">
        <f>IFERROR(VLOOKUP(N4857,プログラム!B:C,2,0),"")</f>
        <v/>
      </c>
      <c r="B4857" t="str">
        <f t="shared" si="150"/>
        <v/>
      </c>
      <c r="C4857" t="str">
        <f>IFERROR(VLOOKUP(B4857,チーム番号!E:F,2,0),"")</f>
        <v/>
      </c>
      <c r="D4857" t="str">
        <f>IFERROR(VLOOKUP(N4857,プログラム!B:C,2,0),"")</f>
        <v/>
      </c>
      <c r="E4857" t="str">
        <f>IFERROR(記録__2[[#This Row],[組]],"")</f>
        <v/>
      </c>
      <c r="F4857" t="str">
        <f>IFERROR(記録__2[[#This Row],[水路]],"")</f>
        <v/>
      </c>
      <c r="G4857" t="str">
        <f>IFERROR(VLOOKUP(D4857,プログラムデータ!A:N,12,0),"")</f>
        <v/>
      </c>
      <c r="H4857" t="str">
        <f>IFERROR(VLOOKUP(D4857,プログラムデータ!A:N,13,0),"")</f>
        <v/>
      </c>
      <c r="I4857" t="str">
        <f>IFERROR(VLOOKUP(D4857,プログラムデータ!A:N,11,0),"")</f>
        <v/>
      </c>
      <c r="J4857" t="str">
        <f>IFERROR(VLOOKUP(D4857,プログラムデータ!A:N,10,0),"")</f>
        <v/>
      </c>
      <c r="K4857" t="str">
        <f>IFERROR(VLOOKUP(D4857,プログラムデータ!A:N,14,0),"")</f>
        <v/>
      </c>
      <c r="L4857" t="str">
        <f t="shared" si="151"/>
        <v xml:space="preserve">    </v>
      </c>
      <c r="M4857" t="str">
        <f>IFERROR(VLOOKUP(J4857,色々!M:P,4,0),"")</f>
        <v/>
      </c>
      <c r="N4857" t="str">
        <f>IFERROR(記録__2[[#This Row],[競技番号]],"")</f>
        <v/>
      </c>
      <c r="O4857" t="str">
        <f>IFERROR(記録__2[[#This Row],[選手番号]],"")</f>
        <v/>
      </c>
    </row>
    <row r="4858" spans="1:15" x14ac:dyDescent="0.2">
      <c r="A4858" t="str">
        <f>IFERROR(VLOOKUP(N4858,プログラム!B:C,2,0),"")</f>
        <v/>
      </c>
      <c r="B4858" t="str">
        <f t="shared" si="150"/>
        <v/>
      </c>
      <c r="C4858" t="str">
        <f>IFERROR(VLOOKUP(B4858,チーム番号!E:F,2,0),"")</f>
        <v/>
      </c>
      <c r="D4858" t="str">
        <f>IFERROR(VLOOKUP(N4858,プログラム!B:C,2,0),"")</f>
        <v/>
      </c>
      <c r="E4858" t="str">
        <f>IFERROR(記録__2[[#This Row],[組]],"")</f>
        <v/>
      </c>
      <c r="F4858" t="str">
        <f>IFERROR(記録__2[[#This Row],[水路]],"")</f>
        <v/>
      </c>
      <c r="G4858" t="str">
        <f>IFERROR(VLOOKUP(D4858,プログラムデータ!A:N,12,0),"")</f>
        <v/>
      </c>
      <c r="H4858" t="str">
        <f>IFERROR(VLOOKUP(D4858,プログラムデータ!A:N,13,0),"")</f>
        <v/>
      </c>
      <c r="I4858" t="str">
        <f>IFERROR(VLOOKUP(D4858,プログラムデータ!A:N,11,0),"")</f>
        <v/>
      </c>
      <c r="J4858" t="str">
        <f>IFERROR(VLOOKUP(D4858,プログラムデータ!A:N,10,0),"")</f>
        <v/>
      </c>
      <c r="K4858" t="str">
        <f>IFERROR(VLOOKUP(D4858,プログラムデータ!A:N,14,0),"")</f>
        <v/>
      </c>
      <c r="L4858" t="str">
        <f t="shared" si="151"/>
        <v xml:space="preserve">    </v>
      </c>
      <c r="M4858" t="str">
        <f>IFERROR(VLOOKUP(J4858,色々!M:P,4,0),"")</f>
        <v/>
      </c>
      <c r="N4858" t="str">
        <f>IFERROR(記録__2[[#This Row],[競技番号]],"")</f>
        <v/>
      </c>
      <c r="O4858" t="str">
        <f>IFERROR(記録__2[[#This Row],[選手番号]],"")</f>
        <v/>
      </c>
    </row>
    <row r="4859" spans="1:15" x14ac:dyDescent="0.2">
      <c r="A4859" t="str">
        <f>IFERROR(VLOOKUP(N4859,プログラム!B:C,2,0),"")</f>
        <v/>
      </c>
      <c r="B4859" t="str">
        <f t="shared" si="150"/>
        <v/>
      </c>
      <c r="C4859" t="str">
        <f>IFERROR(VLOOKUP(B4859,チーム番号!E:F,2,0),"")</f>
        <v/>
      </c>
      <c r="D4859" t="str">
        <f>IFERROR(VLOOKUP(N4859,プログラム!B:C,2,0),"")</f>
        <v/>
      </c>
      <c r="E4859" t="str">
        <f>IFERROR(記録__2[[#This Row],[組]],"")</f>
        <v/>
      </c>
      <c r="F4859" t="str">
        <f>IFERROR(記録__2[[#This Row],[水路]],"")</f>
        <v/>
      </c>
      <c r="G4859" t="str">
        <f>IFERROR(VLOOKUP(D4859,プログラムデータ!A:N,12,0),"")</f>
        <v/>
      </c>
      <c r="H4859" t="str">
        <f>IFERROR(VLOOKUP(D4859,プログラムデータ!A:N,13,0),"")</f>
        <v/>
      </c>
      <c r="I4859" t="str">
        <f>IFERROR(VLOOKUP(D4859,プログラムデータ!A:N,11,0),"")</f>
        <v/>
      </c>
      <c r="J4859" t="str">
        <f>IFERROR(VLOOKUP(D4859,プログラムデータ!A:N,10,0),"")</f>
        <v/>
      </c>
      <c r="K4859" t="str">
        <f>IFERROR(VLOOKUP(D4859,プログラムデータ!A:N,14,0),"")</f>
        <v/>
      </c>
      <c r="L4859" t="str">
        <f t="shared" si="151"/>
        <v xml:space="preserve">    </v>
      </c>
      <c r="M4859" t="str">
        <f>IFERROR(VLOOKUP(J4859,色々!M:P,4,0),"")</f>
        <v/>
      </c>
      <c r="N4859" t="str">
        <f>IFERROR(記録__2[[#This Row],[競技番号]],"")</f>
        <v/>
      </c>
      <c r="O4859" t="str">
        <f>IFERROR(記録__2[[#This Row],[選手番号]],"")</f>
        <v/>
      </c>
    </row>
    <row r="4860" spans="1:15" x14ac:dyDescent="0.2">
      <c r="A4860" t="str">
        <f>IFERROR(VLOOKUP(N4860,プログラム!B:C,2,0),"")</f>
        <v/>
      </c>
      <c r="B4860" t="str">
        <f t="shared" si="150"/>
        <v/>
      </c>
      <c r="C4860" t="str">
        <f>IFERROR(VLOOKUP(B4860,チーム番号!E:F,2,0),"")</f>
        <v/>
      </c>
      <c r="D4860" t="str">
        <f>IFERROR(VLOOKUP(N4860,プログラム!B:C,2,0),"")</f>
        <v/>
      </c>
      <c r="E4860" t="str">
        <f>IFERROR(記録__2[[#This Row],[組]],"")</f>
        <v/>
      </c>
      <c r="F4860" t="str">
        <f>IFERROR(記録__2[[#This Row],[水路]],"")</f>
        <v/>
      </c>
      <c r="G4860" t="str">
        <f>IFERROR(VLOOKUP(D4860,プログラムデータ!A:N,12,0),"")</f>
        <v/>
      </c>
      <c r="H4860" t="str">
        <f>IFERROR(VLOOKUP(D4860,プログラムデータ!A:N,13,0),"")</f>
        <v/>
      </c>
      <c r="I4860" t="str">
        <f>IFERROR(VLOOKUP(D4860,プログラムデータ!A:N,11,0),"")</f>
        <v/>
      </c>
      <c r="J4860" t="str">
        <f>IFERROR(VLOOKUP(D4860,プログラムデータ!A:N,10,0),"")</f>
        <v/>
      </c>
      <c r="K4860" t="str">
        <f>IFERROR(VLOOKUP(D4860,プログラムデータ!A:N,14,0),"")</f>
        <v/>
      </c>
      <c r="L4860" t="str">
        <f t="shared" si="151"/>
        <v xml:space="preserve">    </v>
      </c>
      <c r="M4860" t="str">
        <f>IFERROR(VLOOKUP(J4860,色々!M:P,4,0),"")</f>
        <v/>
      </c>
      <c r="N4860" t="str">
        <f>IFERROR(記録__2[[#This Row],[競技番号]],"")</f>
        <v/>
      </c>
      <c r="O4860" t="str">
        <f>IFERROR(記録__2[[#This Row],[選手番号]],"")</f>
        <v/>
      </c>
    </row>
    <row r="4861" spans="1:15" x14ac:dyDescent="0.2">
      <c r="A4861" t="str">
        <f>IFERROR(VLOOKUP(N4861,プログラム!B:C,2,0),"")</f>
        <v/>
      </c>
      <c r="B4861" t="str">
        <f t="shared" si="150"/>
        <v/>
      </c>
      <c r="C4861" t="str">
        <f>IFERROR(VLOOKUP(B4861,チーム番号!E:F,2,0),"")</f>
        <v/>
      </c>
      <c r="D4861" t="str">
        <f>IFERROR(VLOOKUP(N4861,プログラム!B:C,2,0),"")</f>
        <v/>
      </c>
      <c r="E4861" t="str">
        <f>IFERROR(記録__2[[#This Row],[組]],"")</f>
        <v/>
      </c>
      <c r="F4861" t="str">
        <f>IFERROR(記録__2[[#This Row],[水路]],"")</f>
        <v/>
      </c>
      <c r="G4861" t="str">
        <f>IFERROR(VLOOKUP(D4861,プログラムデータ!A:N,12,0),"")</f>
        <v/>
      </c>
      <c r="H4861" t="str">
        <f>IFERROR(VLOOKUP(D4861,プログラムデータ!A:N,13,0),"")</f>
        <v/>
      </c>
      <c r="I4861" t="str">
        <f>IFERROR(VLOOKUP(D4861,プログラムデータ!A:N,11,0),"")</f>
        <v/>
      </c>
      <c r="J4861" t="str">
        <f>IFERROR(VLOOKUP(D4861,プログラムデータ!A:N,10,0),"")</f>
        <v/>
      </c>
      <c r="K4861" t="str">
        <f>IFERROR(VLOOKUP(D4861,プログラムデータ!A:N,14,0),"")</f>
        <v/>
      </c>
      <c r="L4861" t="str">
        <f t="shared" si="151"/>
        <v xml:space="preserve">    </v>
      </c>
      <c r="M4861" t="str">
        <f>IFERROR(VLOOKUP(J4861,色々!M:P,4,0),"")</f>
        <v/>
      </c>
      <c r="N4861" t="str">
        <f>IFERROR(記録__2[[#This Row],[競技番号]],"")</f>
        <v/>
      </c>
      <c r="O4861" t="str">
        <f>IFERROR(記録__2[[#This Row],[選手番号]],"")</f>
        <v/>
      </c>
    </row>
    <row r="4862" spans="1:15" x14ac:dyDescent="0.2">
      <c r="A4862" t="str">
        <f>IFERROR(VLOOKUP(N4862,プログラム!B:C,2,0),"")</f>
        <v/>
      </c>
      <c r="B4862" t="str">
        <f t="shared" si="150"/>
        <v/>
      </c>
      <c r="C4862" t="str">
        <f>IFERROR(VLOOKUP(B4862,チーム番号!E:F,2,0),"")</f>
        <v/>
      </c>
      <c r="D4862" t="str">
        <f>IFERROR(VLOOKUP(N4862,プログラム!B:C,2,0),"")</f>
        <v/>
      </c>
      <c r="E4862" t="str">
        <f>IFERROR(記録__2[[#This Row],[組]],"")</f>
        <v/>
      </c>
      <c r="F4862" t="str">
        <f>IFERROR(記録__2[[#This Row],[水路]],"")</f>
        <v/>
      </c>
      <c r="G4862" t="str">
        <f>IFERROR(VLOOKUP(D4862,プログラムデータ!A:N,12,0),"")</f>
        <v/>
      </c>
      <c r="H4862" t="str">
        <f>IFERROR(VLOOKUP(D4862,プログラムデータ!A:N,13,0),"")</f>
        <v/>
      </c>
      <c r="I4862" t="str">
        <f>IFERROR(VLOOKUP(D4862,プログラムデータ!A:N,11,0),"")</f>
        <v/>
      </c>
      <c r="J4862" t="str">
        <f>IFERROR(VLOOKUP(D4862,プログラムデータ!A:N,10,0),"")</f>
        <v/>
      </c>
      <c r="K4862" t="str">
        <f>IFERROR(VLOOKUP(D4862,プログラムデータ!A:N,14,0),"")</f>
        <v/>
      </c>
      <c r="L4862" t="str">
        <f t="shared" si="151"/>
        <v xml:space="preserve">    </v>
      </c>
      <c r="M4862" t="str">
        <f>IFERROR(VLOOKUP(J4862,色々!M:P,4,0),"")</f>
        <v/>
      </c>
      <c r="N4862" t="str">
        <f>IFERROR(記録__2[[#This Row],[競技番号]],"")</f>
        <v/>
      </c>
      <c r="O4862" t="str">
        <f>IFERROR(記録__2[[#This Row],[選手番号]],"")</f>
        <v/>
      </c>
    </row>
    <row r="4863" spans="1:15" x14ac:dyDescent="0.2">
      <c r="A4863" t="str">
        <f>IFERROR(VLOOKUP(N4863,プログラム!B:C,2,0),"")</f>
        <v/>
      </c>
      <c r="B4863" t="str">
        <f t="shared" si="150"/>
        <v/>
      </c>
      <c r="C4863" t="str">
        <f>IFERROR(VLOOKUP(B4863,チーム番号!E:F,2,0),"")</f>
        <v/>
      </c>
      <c r="D4863" t="str">
        <f>IFERROR(VLOOKUP(N4863,プログラム!B:C,2,0),"")</f>
        <v/>
      </c>
      <c r="E4863" t="str">
        <f>IFERROR(記録__2[[#This Row],[組]],"")</f>
        <v/>
      </c>
      <c r="F4863" t="str">
        <f>IFERROR(記録__2[[#This Row],[水路]],"")</f>
        <v/>
      </c>
      <c r="G4863" t="str">
        <f>IFERROR(VLOOKUP(D4863,プログラムデータ!A:N,12,0),"")</f>
        <v/>
      </c>
      <c r="H4863" t="str">
        <f>IFERROR(VLOOKUP(D4863,プログラムデータ!A:N,13,0),"")</f>
        <v/>
      </c>
      <c r="I4863" t="str">
        <f>IFERROR(VLOOKUP(D4863,プログラムデータ!A:N,11,0),"")</f>
        <v/>
      </c>
      <c r="J4863" t="str">
        <f>IFERROR(VLOOKUP(D4863,プログラムデータ!A:N,10,0),"")</f>
        <v/>
      </c>
      <c r="K4863" t="str">
        <f>IFERROR(VLOOKUP(D4863,プログラムデータ!A:N,14,0),"")</f>
        <v/>
      </c>
      <c r="L4863" t="str">
        <f t="shared" si="151"/>
        <v xml:space="preserve">    </v>
      </c>
      <c r="M4863" t="str">
        <f>IFERROR(VLOOKUP(J4863,色々!M:P,4,0),"")</f>
        <v/>
      </c>
      <c r="N4863" t="str">
        <f>IFERROR(記録__2[[#This Row],[競技番号]],"")</f>
        <v/>
      </c>
      <c r="O4863" t="str">
        <f>IFERROR(記録__2[[#This Row],[選手番号]],"")</f>
        <v/>
      </c>
    </row>
    <row r="4864" spans="1:15" x14ac:dyDescent="0.2">
      <c r="A4864" t="str">
        <f>IFERROR(VLOOKUP(N4864,プログラム!B:C,2,0),"")</f>
        <v/>
      </c>
      <c r="B4864" t="str">
        <f t="shared" si="150"/>
        <v/>
      </c>
      <c r="C4864" t="str">
        <f>IFERROR(VLOOKUP(B4864,チーム番号!E:F,2,0),"")</f>
        <v/>
      </c>
      <c r="D4864" t="str">
        <f>IFERROR(VLOOKUP(N4864,プログラム!B:C,2,0),"")</f>
        <v/>
      </c>
      <c r="E4864" t="str">
        <f>IFERROR(記録__2[[#This Row],[組]],"")</f>
        <v/>
      </c>
      <c r="F4864" t="str">
        <f>IFERROR(記録__2[[#This Row],[水路]],"")</f>
        <v/>
      </c>
      <c r="G4864" t="str">
        <f>IFERROR(VLOOKUP(D4864,プログラムデータ!A:N,12,0),"")</f>
        <v/>
      </c>
      <c r="H4864" t="str">
        <f>IFERROR(VLOOKUP(D4864,プログラムデータ!A:N,13,0),"")</f>
        <v/>
      </c>
      <c r="I4864" t="str">
        <f>IFERROR(VLOOKUP(D4864,プログラムデータ!A:N,11,0),"")</f>
        <v/>
      </c>
      <c r="J4864" t="str">
        <f>IFERROR(VLOOKUP(D4864,プログラムデータ!A:N,10,0),"")</f>
        <v/>
      </c>
      <c r="K4864" t="str">
        <f>IFERROR(VLOOKUP(D4864,プログラムデータ!A:N,14,0),"")</f>
        <v/>
      </c>
      <c r="L4864" t="str">
        <f t="shared" si="151"/>
        <v xml:space="preserve">    </v>
      </c>
      <c r="M4864" t="str">
        <f>IFERROR(VLOOKUP(J4864,色々!M:P,4,0),"")</f>
        <v/>
      </c>
      <c r="N4864" t="str">
        <f>IFERROR(記録__2[[#This Row],[競技番号]],"")</f>
        <v/>
      </c>
      <c r="O4864" t="str">
        <f>IFERROR(記録__2[[#This Row],[選手番号]],"")</f>
        <v/>
      </c>
    </row>
    <row r="4865" spans="1:15" x14ac:dyDescent="0.2">
      <c r="A4865" t="str">
        <f>IFERROR(VLOOKUP(N4865,プログラム!B:C,2,0),"")</f>
        <v/>
      </c>
      <c r="B4865" t="str">
        <f t="shared" si="150"/>
        <v/>
      </c>
      <c r="C4865" t="str">
        <f>IFERROR(VLOOKUP(B4865,チーム番号!E:F,2,0),"")</f>
        <v/>
      </c>
      <c r="D4865" t="str">
        <f>IFERROR(VLOOKUP(N4865,プログラム!B:C,2,0),"")</f>
        <v/>
      </c>
      <c r="E4865" t="str">
        <f>IFERROR(記録__2[[#This Row],[組]],"")</f>
        <v/>
      </c>
      <c r="F4865" t="str">
        <f>IFERROR(記録__2[[#This Row],[水路]],"")</f>
        <v/>
      </c>
      <c r="G4865" t="str">
        <f>IFERROR(VLOOKUP(D4865,プログラムデータ!A:N,12,0),"")</f>
        <v/>
      </c>
      <c r="H4865" t="str">
        <f>IFERROR(VLOOKUP(D4865,プログラムデータ!A:N,13,0),"")</f>
        <v/>
      </c>
      <c r="I4865" t="str">
        <f>IFERROR(VLOOKUP(D4865,プログラムデータ!A:N,11,0),"")</f>
        <v/>
      </c>
      <c r="J4865" t="str">
        <f>IFERROR(VLOOKUP(D4865,プログラムデータ!A:N,10,0),"")</f>
        <v/>
      </c>
      <c r="K4865" t="str">
        <f>IFERROR(VLOOKUP(D4865,プログラムデータ!A:N,14,0),"")</f>
        <v/>
      </c>
      <c r="L4865" t="str">
        <f t="shared" si="151"/>
        <v xml:space="preserve">    </v>
      </c>
      <c r="M4865" t="str">
        <f>IFERROR(VLOOKUP(J4865,色々!M:P,4,0),"")</f>
        <v/>
      </c>
      <c r="N4865" t="str">
        <f>IFERROR(記録__2[[#This Row],[競技番号]],"")</f>
        <v/>
      </c>
      <c r="O4865" t="str">
        <f>IFERROR(記録__2[[#This Row],[選手番号]],"")</f>
        <v/>
      </c>
    </row>
    <row r="4866" spans="1:15" x14ac:dyDescent="0.2">
      <c r="A4866" t="str">
        <f>IFERROR(VLOOKUP(N4866,プログラム!B:C,2,0),"")</f>
        <v/>
      </c>
      <c r="B4866" t="str">
        <f t="shared" si="150"/>
        <v/>
      </c>
      <c r="C4866" t="str">
        <f>IFERROR(VLOOKUP(B4866,チーム番号!E:F,2,0),"")</f>
        <v/>
      </c>
      <c r="D4866" t="str">
        <f>IFERROR(VLOOKUP(N4866,プログラム!B:C,2,0),"")</f>
        <v/>
      </c>
      <c r="E4866" t="str">
        <f>IFERROR(記録__2[[#This Row],[組]],"")</f>
        <v/>
      </c>
      <c r="F4866" t="str">
        <f>IFERROR(記録__2[[#This Row],[水路]],"")</f>
        <v/>
      </c>
      <c r="G4866" t="str">
        <f>IFERROR(VLOOKUP(D4866,プログラムデータ!A:N,12,0),"")</f>
        <v/>
      </c>
      <c r="H4866" t="str">
        <f>IFERROR(VLOOKUP(D4866,プログラムデータ!A:N,13,0),"")</f>
        <v/>
      </c>
      <c r="I4866" t="str">
        <f>IFERROR(VLOOKUP(D4866,プログラムデータ!A:N,11,0),"")</f>
        <v/>
      </c>
      <c r="J4866" t="str">
        <f>IFERROR(VLOOKUP(D4866,プログラムデータ!A:N,10,0),"")</f>
        <v/>
      </c>
      <c r="K4866" t="str">
        <f>IFERROR(VLOOKUP(D4866,プログラムデータ!A:N,14,0),"")</f>
        <v/>
      </c>
      <c r="L4866" t="str">
        <f t="shared" si="151"/>
        <v xml:space="preserve">    </v>
      </c>
      <c r="M4866" t="str">
        <f>IFERROR(VLOOKUP(J4866,色々!M:P,4,0),"")</f>
        <v/>
      </c>
      <c r="N4866" t="str">
        <f>IFERROR(記録__2[[#This Row],[競技番号]],"")</f>
        <v/>
      </c>
      <c r="O4866" t="str">
        <f>IFERROR(記録__2[[#This Row],[選手番号]],"")</f>
        <v/>
      </c>
    </row>
    <row r="4867" spans="1:15" x14ac:dyDescent="0.2">
      <c r="A4867" t="str">
        <f>IFERROR(VLOOKUP(N4867,プログラム!B:C,2,0),"")</f>
        <v/>
      </c>
      <c r="B4867" t="str">
        <f t="shared" ref="B4867:B4930" si="152">IFERROR(IF(OR(M4867=6,M4867=7),O4867,""),"")</f>
        <v/>
      </c>
      <c r="C4867" t="str">
        <f>IFERROR(VLOOKUP(B4867,チーム番号!E:F,2,0),"")</f>
        <v/>
      </c>
      <c r="D4867" t="str">
        <f>IFERROR(VLOOKUP(N4867,プログラム!B:C,2,0),"")</f>
        <v/>
      </c>
      <c r="E4867" t="str">
        <f>IFERROR(記録__2[[#This Row],[組]],"")</f>
        <v/>
      </c>
      <c r="F4867" t="str">
        <f>IFERROR(記録__2[[#This Row],[水路]],"")</f>
        <v/>
      </c>
      <c r="G4867" t="str">
        <f>IFERROR(VLOOKUP(D4867,プログラムデータ!A:N,12,0),"")</f>
        <v/>
      </c>
      <c r="H4867" t="str">
        <f>IFERROR(VLOOKUP(D4867,プログラムデータ!A:N,13,0),"")</f>
        <v/>
      </c>
      <c r="I4867" t="str">
        <f>IFERROR(VLOOKUP(D4867,プログラムデータ!A:N,11,0),"")</f>
        <v/>
      </c>
      <c r="J4867" t="str">
        <f>IFERROR(VLOOKUP(D4867,プログラムデータ!A:N,10,0),"")</f>
        <v/>
      </c>
      <c r="K4867" t="str">
        <f>IFERROR(VLOOKUP(D4867,プログラムデータ!A:N,14,0),"")</f>
        <v/>
      </c>
      <c r="L4867" t="str">
        <f t="shared" ref="L4867:L4930" si="153">CONCATENATE(G4867," ",H4867," ",I4867," ",J4867," ",K4867)</f>
        <v xml:space="preserve">    </v>
      </c>
      <c r="M4867" t="str">
        <f>IFERROR(VLOOKUP(J4867,色々!M:P,4,0),"")</f>
        <v/>
      </c>
      <c r="N4867" t="str">
        <f>IFERROR(記録__2[[#This Row],[競技番号]],"")</f>
        <v/>
      </c>
      <c r="O4867" t="str">
        <f>IFERROR(記録__2[[#This Row],[選手番号]],"")</f>
        <v/>
      </c>
    </row>
    <row r="4868" spans="1:15" x14ac:dyDescent="0.2">
      <c r="A4868" t="str">
        <f>IFERROR(VLOOKUP(N4868,プログラム!B:C,2,0),"")</f>
        <v/>
      </c>
      <c r="B4868" t="str">
        <f t="shared" si="152"/>
        <v/>
      </c>
      <c r="C4868" t="str">
        <f>IFERROR(VLOOKUP(B4868,チーム番号!E:F,2,0),"")</f>
        <v/>
      </c>
      <c r="D4868" t="str">
        <f>IFERROR(VLOOKUP(N4868,プログラム!B:C,2,0),"")</f>
        <v/>
      </c>
      <c r="E4868" t="str">
        <f>IFERROR(記録__2[[#This Row],[組]],"")</f>
        <v/>
      </c>
      <c r="F4868" t="str">
        <f>IFERROR(記録__2[[#This Row],[水路]],"")</f>
        <v/>
      </c>
      <c r="G4868" t="str">
        <f>IFERROR(VLOOKUP(D4868,プログラムデータ!A:N,12,0),"")</f>
        <v/>
      </c>
      <c r="H4868" t="str">
        <f>IFERROR(VLOOKUP(D4868,プログラムデータ!A:N,13,0),"")</f>
        <v/>
      </c>
      <c r="I4868" t="str">
        <f>IFERROR(VLOOKUP(D4868,プログラムデータ!A:N,11,0),"")</f>
        <v/>
      </c>
      <c r="J4868" t="str">
        <f>IFERROR(VLOOKUP(D4868,プログラムデータ!A:N,10,0),"")</f>
        <v/>
      </c>
      <c r="K4868" t="str">
        <f>IFERROR(VLOOKUP(D4868,プログラムデータ!A:N,14,0),"")</f>
        <v/>
      </c>
      <c r="L4868" t="str">
        <f t="shared" si="153"/>
        <v xml:space="preserve">    </v>
      </c>
      <c r="M4868" t="str">
        <f>IFERROR(VLOOKUP(J4868,色々!M:P,4,0),"")</f>
        <v/>
      </c>
      <c r="N4868" t="str">
        <f>IFERROR(記録__2[[#This Row],[競技番号]],"")</f>
        <v/>
      </c>
      <c r="O4868" t="str">
        <f>IFERROR(記録__2[[#This Row],[選手番号]],"")</f>
        <v/>
      </c>
    </row>
    <row r="4869" spans="1:15" x14ac:dyDescent="0.2">
      <c r="A4869" t="str">
        <f>IFERROR(VLOOKUP(N4869,プログラム!B:C,2,0),"")</f>
        <v/>
      </c>
      <c r="B4869" t="str">
        <f t="shared" si="152"/>
        <v/>
      </c>
      <c r="C4869" t="str">
        <f>IFERROR(VLOOKUP(B4869,チーム番号!E:F,2,0),"")</f>
        <v/>
      </c>
      <c r="D4869" t="str">
        <f>IFERROR(VLOOKUP(N4869,プログラム!B:C,2,0),"")</f>
        <v/>
      </c>
      <c r="E4869" t="str">
        <f>IFERROR(記録__2[[#This Row],[組]],"")</f>
        <v/>
      </c>
      <c r="F4869" t="str">
        <f>IFERROR(記録__2[[#This Row],[水路]],"")</f>
        <v/>
      </c>
      <c r="G4869" t="str">
        <f>IFERROR(VLOOKUP(D4869,プログラムデータ!A:N,12,0),"")</f>
        <v/>
      </c>
      <c r="H4869" t="str">
        <f>IFERROR(VLOOKUP(D4869,プログラムデータ!A:N,13,0),"")</f>
        <v/>
      </c>
      <c r="I4869" t="str">
        <f>IFERROR(VLOOKUP(D4869,プログラムデータ!A:N,11,0),"")</f>
        <v/>
      </c>
      <c r="J4869" t="str">
        <f>IFERROR(VLOOKUP(D4869,プログラムデータ!A:N,10,0),"")</f>
        <v/>
      </c>
      <c r="K4869" t="str">
        <f>IFERROR(VLOOKUP(D4869,プログラムデータ!A:N,14,0),"")</f>
        <v/>
      </c>
      <c r="L4869" t="str">
        <f t="shared" si="153"/>
        <v xml:space="preserve">    </v>
      </c>
      <c r="M4869" t="str">
        <f>IFERROR(VLOOKUP(J4869,色々!M:P,4,0),"")</f>
        <v/>
      </c>
      <c r="N4869" t="str">
        <f>IFERROR(記録__2[[#This Row],[競技番号]],"")</f>
        <v/>
      </c>
      <c r="O4869" t="str">
        <f>IFERROR(記録__2[[#This Row],[選手番号]],"")</f>
        <v/>
      </c>
    </row>
    <row r="4870" spans="1:15" x14ac:dyDescent="0.2">
      <c r="A4870" t="str">
        <f>IFERROR(VLOOKUP(N4870,プログラム!B:C,2,0),"")</f>
        <v/>
      </c>
      <c r="B4870" t="str">
        <f t="shared" si="152"/>
        <v/>
      </c>
      <c r="C4870" t="str">
        <f>IFERROR(VLOOKUP(B4870,チーム番号!E:F,2,0),"")</f>
        <v/>
      </c>
      <c r="D4870" t="str">
        <f>IFERROR(VLOOKUP(N4870,プログラム!B:C,2,0),"")</f>
        <v/>
      </c>
      <c r="E4870" t="str">
        <f>IFERROR(記録__2[[#This Row],[組]],"")</f>
        <v/>
      </c>
      <c r="F4870" t="str">
        <f>IFERROR(記録__2[[#This Row],[水路]],"")</f>
        <v/>
      </c>
      <c r="G4870" t="str">
        <f>IFERROR(VLOOKUP(D4870,プログラムデータ!A:N,12,0),"")</f>
        <v/>
      </c>
      <c r="H4870" t="str">
        <f>IFERROR(VLOOKUP(D4870,プログラムデータ!A:N,13,0),"")</f>
        <v/>
      </c>
      <c r="I4870" t="str">
        <f>IFERROR(VLOOKUP(D4870,プログラムデータ!A:N,11,0),"")</f>
        <v/>
      </c>
      <c r="J4870" t="str">
        <f>IFERROR(VLOOKUP(D4870,プログラムデータ!A:N,10,0),"")</f>
        <v/>
      </c>
      <c r="K4870" t="str">
        <f>IFERROR(VLOOKUP(D4870,プログラムデータ!A:N,14,0),"")</f>
        <v/>
      </c>
      <c r="L4870" t="str">
        <f t="shared" si="153"/>
        <v xml:space="preserve">    </v>
      </c>
      <c r="M4870" t="str">
        <f>IFERROR(VLOOKUP(J4870,色々!M:P,4,0),"")</f>
        <v/>
      </c>
      <c r="N4870" t="str">
        <f>IFERROR(記録__2[[#This Row],[競技番号]],"")</f>
        <v/>
      </c>
      <c r="O4870" t="str">
        <f>IFERROR(記録__2[[#This Row],[選手番号]],"")</f>
        <v/>
      </c>
    </row>
    <row r="4871" spans="1:15" x14ac:dyDescent="0.2">
      <c r="A4871" t="str">
        <f>IFERROR(VLOOKUP(N4871,プログラム!B:C,2,0),"")</f>
        <v/>
      </c>
      <c r="B4871" t="str">
        <f t="shared" si="152"/>
        <v/>
      </c>
      <c r="C4871" t="str">
        <f>IFERROR(VLOOKUP(B4871,チーム番号!E:F,2,0),"")</f>
        <v/>
      </c>
      <c r="D4871" t="str">
        <f>IFERROR(VLOOKUP(N4871,プログラム!B:C,2,0),"")</f>
        <v/>
      </c>
      <c r="E4871" t="str">
        <f>IFERROR(記録__2[[#This Row],[組]],"")</f>
        <v/>
      </c>
      <c r="F4871" t="str">
        <f>IFERROR(記録__2[[#This Row],[水路]],"")</f>
        <v/>
      </c>
      <c r="G4871" t="str">
        <f>IFERROR(VLOOKUP(D4871,プログラムデータ!A:N,12,0),"")</f>
        <v/>
      </c>
      <c r="H4871" t="str">
        <f>IFERROR(VLOOKUP(D4871,プログラムデータ!A:N,13,0),"")</f>
        <v/>
      </c>
      <c r="I4871" t="str">
        <f>IFERROR(VLOOKUP(D4871,プログラムデータ!A:N,11,0),"")</f>
        <v/>
      </c>
      <c r="J4871" t="str">
        <f>IFERROR(VLOOKUP(D4871,プログラムデータ!A:N,10,0),"")</f>
        <v/>
      </c>
      <c r="K4871" t="str">
        <f>IFERROR(VLOOKUP(D4871,プログラムデータ!A:N,14,0),"")</f>
        <v/>
      </c>
      <c r="L4871" t="str">
        <f t="shared" si="153"/>
        <v xml:space="preserve">    </v>
      </c>
      <c r="M4871" t="str">
        <f>IFERROR(VLOOKUP(J4871,色々!M:P,4,0),"")</f>
        <v/>
      </c>
      <c r="N4871" t="str">
        <f>IFERROR(記録__2[[#This Row],[競技番号]],"")</f>
        <v/>
      </c>
      <c r="O4871" t="str">
        <f>IFERROR(記録__2[[#This Row],[選手番号]],"")</f>
        <v/>
      </c>
    </row>
    <row r="4872" spans="1:15" x14ac:dyDescent="0.2">
      <c r="A4872" t="str">
        <f>IFERROR(VLOOKUP(N4872,プログラム!B:C,2,0),"")</f>
        <v/>
      </c>
      <c r="B4872" t="str">
        <f t="shared" si="152"/>
        <v/>
      </c>
      <c r="C4872" t="str">
        <f>IFERROR(VLOOKUP(B4872,チーム番号!E:F,2,0),"")</f>
        <v/>
      </c>
      <c r="D4872" t="str">
        <f>IFERROR(VLOOKUP(N4872,プログラム!B:C,2,0),"")</f>
        <v/>
      </c>
      <c r="E4872" t="str">
        <f>IFERROR(記録__2[[#This Row],[組]],"")</f>
        <v/>
      </c>
      <c r="F4872" t="str">
        <f>IFERROR(記録__2[[#This Row],[水路]],"")</f>
        <v/>
      </c>
      <c r="G4872" t="str">
        <f>IFERROR(VLOOKUP(D4872,プログラムデータ!A:N,12,0),"")</f>
        <v/>
      </c>
      <c r="H4872" t="str">
        <f>IFERROR(VLOOKUP(D4872,プログラムデータ!A:N,13,0),"")</f>
        <v/>
      </c>
      <c r="I4872" t="str">
        <f>IFERROR(VLOOKUP(D4872,プログラムデータ!A:N,11,0),"")</f>
        <v/>
      </c>
      <c r="J4872" t="str">
        <f>IFERROR(VLOOKUP(D4872,プログラムデータ!A:N,10,0),"")</f>
        <v/>
      </c>
      <c r="K4872" t="str">
        <f>IFERROR(VLOOKUP(D4872,プログラムデータ!A:N,14,0),"")</f>
        <v/>
      </c>
      <c r="L4872" t="str">
        <f t="shared" si="153"/>
        <v xml:space="preserve">    </v>
      </c>
      <c r="M4872" t="str">
        <f>IFERROR(VLOOKUP(J4872,色々!M:P,4,0),"")</f>
        <v/>
      </c>
      <c r="N4872" t="str">
        <f>IFERROR(記録__2[[#This Row],[競技番号]],"")</f>
        <v/>
      </c>
      <c r="O4872" t="str">
        <f>IFERROR(記録__2[[#This Row],[選手番号]],"")</f>
        <v/>
      </c>
    </row>
    <row r="4873" spans="1:15" x14ac:dyDescent="0.2">
      <c r="A4873" t="str">
        <f>IFERROR(VLOOKUP(N4873,プログラム!B:C,2,0),"")</f>
        <v/>
      </c>
      <c r="B4873" t="str">
        <f t="shared" si="152"/>
        <v/>
      </c>
      <c r="C4873" t="str">
        <f>IFERROR(VLOOKUP(B4873,チーム番号!E:F,2,0),"")</f>
        <v/>
      </c>
      <c r="D4873" t="str">
        <f>IFERROR(VLOOKUP(N4873,プログラム!B:C,2,0),"")</f>
        <v/>
      </c>
      <c r="E4873" t="str">
        <f>IFERROR(記録__2[[#This Row],[組]],"")</f>
        <v/>
      </c>
      <c r="F4873" t="str">
        <f>IFERROR(記録__2[[#This Row],[水路]],"")</f>
        <v/>
      </c>
      <c r="G4873" t="str">
        <f>IFERROR(VLOOKUP(D4873,プログラムデータ!A:N,12,0),"")</f>
        <v/>
      </c>
      <c r="H4873" t="str">
        <f>IFERROR(VLOOKUP(D4873,プログラムデータ!A:N,13,0),"")</f>
        <v/>
      </c>
      <c r="I4873" t="str">
        <f>IFERROR(VLOOKUP(D4873,プログラムデータ!A:N,11,0),"")</f>
        <v/>
      </c>
      <c r="J4873" t="str">
        <f>IFERROR(VLOOKUP(D4873,プログラムデータ!A:N,10,0),"")</f>
        <v/>
      </c>
      <c r="K4873" t="str">
        <f>IFERROR(VLOOKUP(D4873,プログラムデータ!A:N,14,0),"")</f>
        <v/>
      </c>
      <c r="L4873" t="str">
        <f t="shared" si="153"/>
        <v xml:space="preserve">    </v>
      </c>
      <c r="M4873" t="str">
        <f>IFERROR(VLOOKUP(J4873,色々!M:P,4,0),"")</f>
        <v/>
      </c>
      <c r="N4873" t="str">
        <f>IFERROR(記録__2[[#This Row],[競技番号]],"")</f>
        <v/>
      </c>
      <c r="O4873" t="str">
        <f>IFERROR(記録__2[[#This Row],[選手番号]],"")</f>
        <v/>
      </c>
    </row>
    <row r="4874" spans="1:15" x14ac:dyDescent="0.2">
      <c r="A4874" t="str">
        <f>IFERROR(VLOOKUP(N4874,プログラム!B:C,2,0),"")</f>
        <v/>
      </c>
      <c r="B4874" t="str">
        <f t="shared" si="152"/>
        <v/>
      </c>
      <c r="C4874" t="str">
        <f>IFERROR(VLOOKUP(B4874,チーム番号!E:F,2,0),"")</f>
        <v/>
      </c>
      <c r="D4874" t="str">
        <f>IFERROR(VLOOKUP(N4874,プログラム!B:C,2,0),"")</f>
        <v/>
      </c>
      <c r="E4874" t="str">
        <f>IFERROR(記録__2[[#This Row],[組]],"")</f>
        <v/>
      </c>
      <c r="F4874" t="str">
        <f>IFERROR(記録__2[[#This Row],[水路]],"")</f>
        <v/>
      </c>
      <c r="G4874" t="str">
        <f>IFERROR(VLOOKUP(D4874,プログラムデータ!A:N,12,0),"")</f>
        <v/>
      </c>
      <c r="H4874" t="str">
        <f>IFERROR(VLOOKUP(D4874,プログラムデータ!A:N,13,0),"")</f>
        <v/>
      </c>
      <c r="I4874" t="str">
        <f>IFERROR(VLOOKUP(D4874,プログラムデータ!A:N,11,0),"")</f>
        <v/>
      </c>
      <c r="J4874" t="str">
        <f>IFERROR(VLOOKUP(D4874,プログラムデータ!A:N,10,0),"")</f>
        <v/>
      </c>
      <c r="K4874" t="str">
        <f>IFERROR(VLOOKUP(D4874,プログラムデータ!A:N,14,0),"")</f>
        <v/>
      </c>
      <c r="L4874" t="str">
        <f t="shared" si="153"/>
        <v xml:space="preserve">    </v>
      </c>
      <c r="M4874" t="str">
        <f>IFERROR(VLOOKUP(J4874,色々!M:P,4,0),"")</f>
        <v/>
      </c>
      <c r="N4874" t="str">
        <f>IFERROR(記録__2[[#This Row],[競技番号]],"")</f>
        <v/>
      </c>
      <c r="O4874" t="str">
        <f>IFERROR(記録__2[[#This Row],[選手番号]],"")</f>
        <v/>
      </c>
    </row>
    <row r="4875" spans="1:15" x14ac:dyDescent="0.2">
      <c r="A4875" t="str">
        <f>IFERROR(VLOOKUP(N4875,プログラム!B:C,2,0),"")</f>
        <v/>
      </c>
      <c r="B4875" t="str">
        <f t="shared" si="152"/>
        <v/>
      </c>
      <c r="C4875" t="str">
        <f>IFERROR(VLOOKUP(B4875,チーム番号!E:F,2,0),"")</f>
        <v/>
      </c>
      <c r="D4875" t="str">
        <f>IFERROR(VLOOKUP(N4875,プログラム!B:C,2,0),"")</f>
        <v/>
      </c>
      <c r="E4875" t="str">
        <f>IFERROR(記録__2[[#This Row],[組]],"")</f>
        <v/>
      </c>
      <c r="F4875" t="str">
        <f>IFERROR(記録__2[[#This Row],[水路]],"")</f>
        <v/>
      </c>
      <c r="G4875" t="str">
        <f>IFERROR(VLOOKUP(D4875,プログラムデータ!A:N,12,0),"")</f>
        <v/>
      </c>
      <c r="H4875" t="str">
        <f>IFERROR(VLOOKUP(D4875,プログラムデータ!A:N,13,0),"")</f>
        <v/>
      </c>
      <c r="I4875" t="str">
        <f>IFERROR(VLOOKUP(D4875,プログラムデータ!A:N,11,0),"")</f>
        <v/>
      </c>
      <c r="J4875" t="str">
        <f>IFERROR(VLOOKUP(D4875,プログラムデータ!A:N,10,0),"")</f>
        <v/>
      </c>
      <c r="K4875" t="str">
        <f>IFERROR(VLOOKUP(D4875,プログラムデータ!A:N,14,0),"")</f>
        <v/>
      </c>
      <c r="L4875" t="str">
        <f t="shared" si="153"/>
        <v xml:space="preserve">    </v>
      </c>
      <c r="M4875" t="str">
        <f>IFERROR(VLOOKUP(J4875,色々!M:P,4,0),"")</f>
        <v/>
      </c>
      <c r="N4875" t="str">
        <f>IFERROR(記録__2[[#This Row],[競技番号]],"")</f>
        <v/>
      </c>
      <c r="O4875" t="str">
        <f>IFERROR(記録__2[[#This Row],[選手番号]],"")</f>
        <v/>
      </c>
    </row>
    <row r="4876" spans="1:15" x14ac:dyDescent="0.2">
      <c r="A4876" t="str">
        <f>IFERROR(VLOOKUP(N4876,プログラム!B:C,2,0),"")</f>
        <v/>
      </c>
      <c r="B4876" t="str">
        <f t="shared" si="152"/>
        <v/>
      </c>
      <c r="C4876" t="str">
        <f>IFERROR(VLOOKUP(B4876,チーム番号!E:F,2,0),"")</f>
        <v/>
      </c>
      <c r="D4876" t="str">
        <f>IFERROR(VLOOKUP(N4876,プログラム!B:C,2,0),"")</f>
        <v/>
      </c>
      <c r="E4876" t="str">
        <f>IFERROR(記録__2[[#This Row],[組]],"")</f>
        <v/>
      </c>
      <c r="F4876" t="str">
        <f>IFERROR(記録__2[[#This Row],[水路]],"")</f>
        <v/>
      </c>
      <c r="G4876" t="str">
        <f>IFERROR(VLOOKUP(D4876,プログラムデータ!A:N,12,0),"")</f>
        <v/>
      </c>
      <c r="H4876" t="str">
        <f>IFERROR(VLOOKUP(D4876,プログラムデータ!A:N,13,0),"")</f>
        <v/>
      </c>
      <c r="I4876" t="str">
        <f>IFERROR(VLOOKUP(D4876,プログラムデータ!A:N,11,0),"")</f>
        <v/>
      </c>
      <c r="J4876" t="str">
        <f>IFERROR(VLOOKUP(D4876,プログラムデータ!A:N,10,0),"")</f>
        <v/>
      </c>
      <c r="K4876" t="str">
        <f>IFERROR(VLOOKUP(D4876,プログラムデータ!A:N,14,0),"")</f>
        <v/>
      </c>
      <c r="L4876" t="str">
        <f t="shared" si="153"/>
        <v xml:space="preserve">    </v>
      </c>
      <c r="M4876" t="str">
        <f>IFERROR(VLOOKUP(J4876,色々!M:P,4,0),"")</f>
        <v/>
      </c>
      <c r="N4876" t="str">
        <f>IFERROR(記録__2[[#This Row],[競技番号]],"")</f>
        <v/>
      </c>
      <c r="O4876" t="str">
        <f>IFERROR(記録__2[[#This Row],[選手番号]],"")</f>
        <v/>
      </c>
    </row>
    <row r="4877" spans="1:15" x14ac:dyDescent="0.2">
      <c r="A4877" t="str">
        <f>IFERROR(VLOOKUP(N4877,プログラム!B:C,2,0),"")</f>
        <v/>
      </c>
      <c r="B4877" t="str">
        <f t="shared" si="152"/>
        <v/>
      </c>
      <c r="C4877" t="str">
        <f>IFERROR(VLOOKUP(B4877,チーム番号!E:F,2,0),"")</f>
        <v/>
      </c>
      <c r="D4877" t="str">
        <f>IFERROR(VLOOKUP(N4877,プログラム!B:C,2,0),"")</f>
        <v/>
      </c>
      <c r="E4877" t="str">
        <f>IFERROR(記録__2[[#This Row],[組]],"")</f>
        <v/>
      </c>
      <c r="F4877" t="str">
        <f>IFERROR(記録__2[[#This Row],[水路]],"")</f>
        <v/>
      </c>
      <c r="G4877" t="str">
        <f>IFERROR(VLOOKUP(D4877,プログラムデータ!A:N,12,0),"")</f>
        <v/>
      </c>
      <c r="H4877" t="str">
        <f>IFERROR(VLOOKUP(D4877,プログラムデータ!A:N,13,0),"")</f>
        <v/>
      </c>
      <c r="I4877" t="str">
        <f>IFERROR(VLOOKUP(D4877,プログラムデータ!A:N,11,0),"")</f>
        <v/>
      </c>
      <c r="J4877" t="str">
        <f>IFERROR(VLOOKUP(D4877,プログラムデータ!A:N,10,0),"")</f>
        <v/>
      </c>
      <c r="K4877" t="str">
        <f>IFERROR(VLOOKUP(D4877,プログラムデータ!A:N,14,0),"")</f>
        <v/>
      </c>
      <c r="L4877" t="str">
        <f t="shared" si="153"/>
        <v xml:space="preserve">    </v>
      </c>
      <c r="M4877" t="str">
        <f>IFERROR(VLOOKUP(J4877,色々!M:P,4,0),"")</f>
        <v/>
      </c>
      <c r="N4877" t="str">
        <f>IFERROR(記録__2[[#This Row],[競技番号]],"")</f>
        <v/>
      </c>
      <c r="O4877" t="str">
        <f>IFERROR(記録__2[[#This Row],[選手番号]],"")</f>
        <v/>
      </c>
    </row>
    <row r="4878" spans="1:15" x14ac:dyDescent="0.2">
      <c r="A4878" t="str">
        <f>IFERROR(VLOOKUP(N4878,プログラム!B:C,2,0),"")</f>
        <v/>
      </c>
      <c r="B4878" t="str">
        <f t="shared" si="152"/>
        <v/>
      </c>
      <c r="C4878" t="str">
        <f>IFERROR(VLOOKUP(B4878,チーム番号!E:F,2,0),"")</f>
        <v/>
      </c>
      <c r="D4878" t="str">
        <f>IFERROR(VLOOKUP(N4878,プログラム!B:C,2,0),"")</f>
        <v/>
      </c>
      <c r="E4878" t="str">
        <f>IFERROR(記録__2[[#This Row],[組]],"")</f>
        <v/>
      </c>
      <c r="F4878" t="str">
        <f>IFERROR(記録__2[[#This Row],[水路]],"")</f>
        <v/>
      </c>
      <c r="G4878" t="str">
        <f>IFERROR(VLOOKUP(D4878,プログラムデータ!A:N,12,0),"")</f>
        <v/>
      </c>
      <c r="H4878" t="str">
        <f>IFERROR(VLOOKUP(D4878,プログラムデータ!A:N,13,0),"")</f>
        <v/>
      </c>
      <c r="I4878" t="str">
        <f>IFERROR(VLOOKUP(D4878,プログラムデータ!A:N,11,0),"")</f>
        <v/>
      </c>
      <c r="J4878" t="str">
        <f>IFERROR(VLOOKUP(D4878,プログラムデータ!A:N,10,0),"")</f>
        <v/>
      </c>
      <c r="K4878" t="str">
        <f>IFERROR(VLOOKUP(D4878,プログラムデータ!A:N,14,0),"")</f>
        <v/>
      </c>
      <c r="L4878" t="str">
        <f t="shared" si="153"/>
        <v xml:space="preserve">    </v>
      </c>
      <c r="M4878" t="str">
        <f>IFERROR(VLOOKUP(J4878,色々!M:P,4,0),"")</f>
        <v/>
      </c>
      <c r="N4878" t="str">
        <f>IFERROR(記録__2[[#This Row],[競技番号]],"")</f>
        <v/>
      </c>
      <c r="O4878" t="str">
        <f>IFERROR(記録__2[[#This Row],[選手番号]],"")</f>
        <v/>
      </c>
    </row>
    <row r="4879" spans="1:15" x14ac:dyDescent="0.2">
      <c r="A4879" t="str">
        <f>IFERROR(VLOOKUP(N4879,プログラム!B:C,2,0),"")</f>
        <v/>
      </c>
      <c r="B4879" t="str">
        <f t="shared" si="152"/>
        <v/>
      </c>
      <c r="C4879" t="str">
        <f>IFERROR(VLOOKUP(B4879,チーム番号!E:F,2,0),"")</f>
        <v/>
      </c>
      <c r="D4879" t="str">
        <f>IFERROR(VLOOKUP(N4879,プログラム!B:C,2,0),"")</f>
        <v/>
      </c>
      <c r="E4879" t="str">
        <f>IFERROR(記録__2[[#This Row],[組]],"")</f>
        <v/>
      </c>
      <c r="F4879" t="str">
        <f>IFERROR(記録__2[[#This Row],[水路]],"")</f>
        <v/>
      </c>
      <c r="G4879" t="str">
        <f>IFERROR(VLOOKUP(D4879,プログラムデータ!A:N,12,0),"")</f>
        <v/>
      </c>
      <c r="H4879" t="str">
        <f>IFERROR(VLOOKUP(D4879,プログラムデータ!A:N,13,0),"")</f>
        <v/>
      </c>
      <c r="I4879" t="str">
        <f>IFERROR(VLOOKUP(D4879,プログラムデータ!A:N,11,0),"")</f>
        <v/>
      </c>
      <c r="J4879" t="str">
        <f>IFERROR(VLOOKUP(D4879,プログラムデータ!A:N,10,0),"")</f>
        <v/>
      </c>
      <c r="K4879" t="str">
        <f>IFERROR(VLOOKUP(D4879,プログラムデータ!A:N,14,0),"")</f>
        <v/>
      </c>
      <c r="L4879" t="str">
        <f t="shared" si="153"/>
        <v xml:space="preserve">    </v>
      </c>
      <c r="M4879" t="str">
        <f>IFERROR(VLOOKUP(J4879,色々!M:P,4,0),"")</f>
        <v/>
      </c>
      <c r="N4879" t="str">
        <f>IFERROR(記録__2[[#This Row],[競技番号]],"")</f>
        <v/>
      </c>
      <c r="O4879" t="str">
        <f>IFERROR(記録__2[[#This Row],[選手番号]],"")</f>
        <v/>
      </c>
    </row>
    <row r="4880" spans="1:15" x14ac:dyDescent="0.2">
      <c r="A4880" t="str">
        <f>IFERROR(VLOOKUP(N4880,プログラム!B:C,2,0),"")</f>
        <v/>
      </c>
      <c r="B4880" t="str">
        <f t="shared" si="152"/>
        <v/>
      </c>
      <c r="C4880" t="str">
        <f>IFERROR(VLOOKUP(B4880,チーム番号!E:F,2,0),"")</f>
        <v/>
      </c>
      <c r="D4880" t="str">
        <f>IFERROR(VLOOKUP(N4880,プログラム!B:C,2,0),"")</f>
        <v/>
      </c>
      <c r="E4880" t="str">
        <f>IFERROR(記録__2[[#This Row],[組]],"")</f>
        <v/>
      </c>
      <c r="F4880" t="str">
        <f>IFERROR(記録__2[[#This Row],[水路]],"")</f>
        <v/>
      </c>
      <c r="G4880" t="str">
        <f>IFERROR(VLOOKUP(D4880,プログラムデータ!A:N,12,0),"")</f>
        <v/>
      </c>
      <c r="H4880" t="str">
        <f>IFERROR(VLOOKUP(D4880,プログラムデータ!A:N,13,0),"")</f>
        <v/>
      </c>
      <c r="I4880" t="str">
        <f>IFERROR(VLOOKUP(D4880,プログラムデータ!A:N,11,0),"")</f>
        <v/>
      </c>
      <c r="J4880" t="str">
        <f>IFERROR(VLOOKUP(D4880,プログラムデータ!A:N,10,0),"")</f>
        <v/>
      </c>
      <c r="K4880" t="str">
        <f>IFERROR(VLOOKUP(D4880,プログラムデータ!A:N,14,0),"")</f>
        <v/>
      </c>
      <c r="L4880" t="str">
        <f t="shared" si="153"/>
        <v xml:space="preserve">    </v>
      </c>
      <c r="M4880" t="str">
        <f>IFERROR(VLOOKUP(J4880,色々!M:P,4,0),"")</f>
        <v/>
      </c>
      <c r="N4880" t="str">
        <f>IFERROR(記録__2[[#This Row],[競技番号]],"")</f>
        <v/>
      </c>
      <c r="O4880" t="str">
        <f>IFERROR(記録__2[[#This Row],[選手番号]],"")</f>
        <v/>
      </c>
    </row>
    <row r="4881" spans="1:15" x14ac:dyDescent="0.2">
      <c r="A4881" t="str">
        <f>IFERROR(VLOOKUP(N4881,プログラム!B:C,2,0),"")</f>
        <v/>
      </c>
      <c r="B4881" t="str">
        <f t="shared" si="152"/>
        <v/>
      </c>
      <c r="C4881" t="str">
        <f>IFERROR(VLOOKUP(B4881,チーム番号!E:F,2,0),"")</f>
        <v/>
      </c>
      <c r="D4881" t="str">
        <f>IFERROR(VLOOKUP(N4881,プログラム!B:C,2,0),"")</f>
        <v/>
      </c>
      <c r="E4881" t="str">
        <f>IFERROR(記録__2[[#This Row],[組]],"")</f>
        <v/>
      </c>
      <c r="F4881" t="str">
        <f>IFERROR(記録__2[[#This Row],[水路]],"")</f>
        <v/>
      </c>
      <c r="G4881" t="str">
        <f>IFERROR(VLOOKUP(D4881,プログラムデータ!A:N,12,0),"")</f>
        <v/>
      </c>
      <c r="H4881" t="str">
        <f>IFERROR(VLOOKUP(D4881,プログラムデータ!A:N,13,0),"")</f>
        <v/>
      </c>
      <c r="I4881" t="str">
        <f>IFERROR(VLOOKUP(D4881,プログラムデータ!A:N,11,0),"")</f>
        <v/>
      </c>
      <c r="J4881" t="str">
        <f>IFERROR(VLOOKUP(D4881,プログラムデータ!A:N,10,0),"")</f>
        <v/>
      </c>
      <c r="K4881" t="str">
        <f>IFERROR(VLOOKUP(D4881,プログラムデータ!A:N,14,0),"")</f>
        <v/>
      </c>
      <c r="L4881" t="str">
        <f t="shared" si="153"/>
        <v xml:space="preserve">    </v>
      </c>
      <c r="M4881" t="str">
        <f>IFERROR(VLOOKUP(J4881,色々!M:P,4,0),"")</f>
        <v/>
      </c>
      <c r="N4881" t="str">
        <f>IFERROR(記録__2[[#This Row],[競技番号]],"")</f>
        <v/>
      </c>
      <c r="O4881" t="str">
        <f>IFERROR(記録__2[[#This Row],[選手番号]],"")</f>
        <v/>
      </c>
    </row>
    <row r="4882" spans="1:15" x14ac:dyDescent="0.2">
      <c r="A4882" t="str">
        <f>IFERROR(VLOOKUP(N4882,プログラム!B:C,2,0),"")</f>
        <v/>
      </c>
      <c r="B4882" t="str">
        <f t="shared" si="152"/>
        <v/>
      </c>
      <c r="C4882" t="str">
        <f>IFERROR(VLOOKUP(B4882,チーム番号!E:F,2,0),"")</f>
        <v/>
      </c>
      <c r="D4882" t="str">
        <f>IFERROR(VLOOKUP(N4882,プログラム!B:C,2,0),"")</f>
        <v/>
      </c>
      <c r="E4882" t="str">
        <f>IFERROR(記録__2[[#This Row],[組]],"")</f>
        <v/>
      </c>
      <c r="F4882" t="str">
        <f>IFERROR(記録__2[[#This Row],[水路]],"")</f>
        <v/>
      </c>
      <c r="G4882" t="str">
        <f>IFERROR(VLOOKUP(D4882,プログラムデータ!A:N,12,0),"")</f>
        <v/>
      </c>
      <c r="H4882" t="str">
        <f>IFERROR(VLOOKUP(D4882,プログラムデータ!A:N,13,0),"")</f>
        <v/>
      </c>
      <c r="I4882" t="str">
        <f>IFERROR(VLOOKUP(D4882,プログラムデータ!A:N,11,0),"")</f>
        <v/>
      </c>
      <c r="J4882" t="str">
        <f>IFERROR(VLOOKUP(D4882,プログラムデータ!A:N,10,0),"")</f>
        <v/>
      </c>
      <c r="K4882" t="str">
        <f>IFERROR(VLOOKUP(D4882,プログラムデータ!A:N,14,0),"")</f>
        <v/>
      </c>
      <c r="L4882" t="str">
        <f t="shared" si="153"/>
        <v xml:space="preserve">    </v>
      </c>
      <c r="M4882" t="str">
        <f>IFERROR(VLOOKUP(J4882,色々!M:P,4,0),"")</f>
        <v/>
      </c>
      <c r="N4882" t="str">
        <f>IFERROR(記録__2[[#This Row],[競技番号]],"")</f>
        <v/>
      </c>
      <c r="O4882" t="str">
        <f>IFERROR(記録__2[[#This Row],[選手番号]],"")</f>
        <v/>
      </c>
    </row>
    <row r="4883" spans="1:15" x14ac:dyDescent="0.2">
      <c r="A4883" t="str">
        <f>IFERROR(VLOOKUP(N4883,プログラム!B:C,2,0),"")</f>
        <v/>
      </c>
      <c r="B4883" t="str">
        <f t="shared" si="152"/>
        <v/>
      </c>
      <c r="C4883" t="str">
        <f>IFERROR(VLOOKUP(B4883,チーム番号!E:F,2,0),"")</f>
        <v/>
      </c>
      <c r="D4883" t="str">
        <f>IFERROR(VLOOKUP(N4883,プログラム!B:C,2,0),"")</f>
        <v/>
      </c>
      <c r="E4883" t="str">
        <f>IFERROR(記録__2[[#This Row],[組]],"")</f>
        <v/>
      </c>
      <c r="F4883" t="str">
        <f>IFERROR(記録__2[[#This Row],[水路]],"")</f>
        <v/>
      </c>
      <c r="G4883" t="str">
        <f>IFERROR(VLOOKUP(D4883,プログラムデータ!A:N,12,0),"")</f>
        <v/>
      </c>
      <c r="H4883" t="str">
        <f>IFERROR(VLOOKUP(D4883,プログラムデータ!A:N,13,0),"")</f>
        <v/>
      </c>
      <c r="I4883" t="str">
        <f>IFERROR(VLOOKUP(D4883,プログラムデータ!A:N,11,0),"")</f>
        <v/>
      </c>
      <c r="J4883" t="str">
        <f>IFERROR(VLOOKUP(D4883,プログラムデータ!A:N,10,0),"")</f>
        <v/>
      </c>
      <c r="K4883" t="str">
        <f>IFERROR(VLOOKUP(D4883,プログラムデータ!A:N,14,0),"")</f>
        <v/>
      </c>
      <c r="L4883" t="str">
        <f t="shared" si="153"/>
        <v xml:space="preserve">    </v>
      </c>
      <c r="M4883" t="str">
        <f>IFERROR(VLOOKUP(J4883,色々!M:P,4,0),"")</f>
        <v/>
      </c>
      <c r="N4883" t="str">
        <f>IFERROR(記録__2[[#This Row],[競技番号]],"")</f>
        <v/>
      </c>
      <c r="O4883" t="str">
        <f>IFERROR(記録__2[[#This Row],[選手番号]],"")</f>
        <v/>
      </c>
    </row>
    <row r="4884" spans="1:15" x14ac:dyDescent="0.2">
      <c r="A4884" t="str">
        <f>IFERROR(VLOOKUP(N4884,プログラム!B:C,2,0),"")</f>
        <v/>
      </c>
      <c r="B4884" t="str">
        <f t="shared" si="152"/>
        <v/>
      </c>
      <c r="C4884" t="str">
        <f>IFERROR(VLOOKUP(B4884,チーム番号!E:F,2,0),"")</f>
        <v/>
      </c>
      <c r="D4884" t="str">
        <f>IFERROR(VLOOKUP(N4884,プログラム!B:C,2,0),"")</f>
        <v/>
      </c>
      <c r="E4884" t="str">
        <f>IFERROR(記録__2[[#This Row],[組]],"")</f>
        <v/>
      </c>
      <c r="F4884" t="str">
        <f>IFERROR(記録__2[[#This Row],[水路]],"")</f>
        <v/>
      </c>
      <c r="G4884" t="str">
        <f>IFERROR(VLOOKUP(D4884,プログラムデータ!A:N,12,0),"")</f>
        <v/>
      </c>
      <c r="H4884" t="str">
        <f>IFERROR(VLOOKUP(D4884,プログラムデータ!A:N,13,0),"")</f>
        <v/>
      </c>
      <c r="I4884" t="str">
        <f>IFERROR(VLOOKUP(D4884,プログラムデータ!A:N,11,0),"")</f>
        <v/>
      </c>
      <c r="J4884" t="str">
        <f>IFERROR(VLOOKUP(D4884,プログラムデータ!A:N,10,0),"")</f>
        <v/>
      </c>
      <c r="K4884" t="str">
        <f>IFERROR(VLOOKUP(D4884,プログラムデータ!A:N,14,0),"")</f>
        <v/>
      </c>
      <c r="L4884" t="str">
        <f t="shared" si="153"/>
        <v xml:space="preserve">    </v>
      </c>
      <c r="M4884" t="str">
        <f>IFERROR(VLOOKUP(J4884,色々!M:P,4,0),"")</f>
        <v/>
      </c>
      <c r="N4884" t="str">
        <f>IFERROR(記録__2[[#This Row],[競技番号]],"")</f>
        <v/>
      </c>
      <c r="O4884" t="str">
        <f>IFERROR(記録__2[[#This Row],[選手番号]],"")</f>
        <v/>
      </c>
    </row>
    <row r="4885" spans="1:15" x14ac:dyDescent="0.2">
      <c r="A4885" t="str">
        <f>IFERROR(VLOOKUP(N4885,プログラム!B:C,2,0),"")</f>
        <v/>
      </c>
      <c r="B4885" t="str">
        <f t="shared" si="152"/>
        <v/>
      </c>
      <c r="C4885" t="str">
        <f>IFERROR(VLOOKUP(B4885,チーム番号!E:F,2,0),"")</f>
        <v/>
      </c>
      <c r="D4885" t="str">
        <f>IFERROR(VLOOKUP(N4885,プログラム!B:C,2,0),"")</f>
        <v/>
      </c>
      <c r="E4885" t="str">
        <f>IFERROR(記録__2[[#This Row],[組]],"")</f>
        <v/>
      </c>
      <c r="F4885" t="str">
        <f>IFERROR(記録__2[[#This Row],[水路]],"")</f>
        <v/>
      </c>
      <c r="G4885" t="str">
        <f>IFERROR(VLOOKUP(D4885,プログラムデータ!A:N,12,0),"")</f>
        <v/>
      </c>
      <c r="H4885" t="str">
        <f>IFERROR(VLOOKUP(D4885,プログラムデータ!A:N,13,0),"")</f>
        <v/>
      </c>
      <c r="I4885" t="str">
        <f>IFERROR(VLOOKUP(D4885,プログラムデータ!A:N,11,0),"")</f>
        <v/>
      </c>
      <c r="J4885" t="str">
        <f>IFERROR(VLOOKUP(D4885,プログラムデータ!A:N,10,0),"")</f>
        <v/>
      </c>
      <c r="K4885" t="str">
        <f>IFERROR(VLOOKUP(D4885,プログラムデータ!A:N,14,0),"")</f>
        <v/>
      </c>
      <c r="L4885" t="str">
        <f t="shared" si="153"/>
        <v xml:space="preserve">    </v>
      </c>
      <c r="M4885" t="str">
        <f>IFERROR(VLOOKUP(J4885,色々!M:P,4,0),"")</f>
        <v/>
      </c>
      <c r="N4885" t="str">
        <f>IFERROR(記録__2[[#This Row],[競技番号]],"")</f>
        <v/>
      </c>
      <c r="O4885" t="str">
        <f>IFERROR(記録__2[[#This Row],[選手番号]],"")</f>
        <v/>
      </c>
    </row>
    <row r="4886" spans="1:15" x14ac:dyDescent="0.2">
      <c r="A4886" t="str">
        <f>IFERROR(VLOOKUP(N4886,プログラム!B:C,2,0),"")</f>
        <v/>
      </c>
      <c r="B4886" t="str">
        <f t="shared" si="152"/>
        <v/>
      </c>
      <c r="C4886" t="str">
        <f>IFERROR(VLOOKUP(B4886,チーム番号!E:F,2,0),"")</f>
        <v/>
      </c>
      <c r="D4886" t="str">
        <f>IFERROR(VLOOKUP(N4886,プログラム!B:C,2,0),"")</f>
        <v/>
      </c>
      <c r="E4886" t="str">
        <f>IFERROR(記録__2[[#This Row],[組]],"")</f>
        <v/>
      </c>
      <c r="F4886" t="str">
        <f>IFERROR(記録__2[[#This Row],[水路]],"")</f>
        <v/>
      </c>
      <c r="G4886" t="str">
        <f>IFERROR(VLOOKUP(D4886,プログラムデータ!A:N,12,0),"")</f>
        <v/>
      </c>
      <c r="H4886" t="str">
        <f>IFERROR(VLOOKUP(D4886,プログラムデータ!A:N,13,0),"")</f>
        <v/>
      </c>
      <c r="I4886" t="str">
        <f>IFERROR(VLOOKUP(D4886,プログラムデータ!A:N,11,0),"")</f>
        <v/>
      </c>
      <c r="J4886" t="str">
        <f>IFERROR(VLOOKUP(D4886,プログラムデータ!A:N,10,0),"")</f>
        <v/>
      </c>
      <c r="K4886" t="str">
        <f>IFERROR(VLOOKUP(D4886,プログラムデータ!A:N,14,0),"")</f>
        <v/>
      </c>
      <c r="L4886" t="str">
        <f t="shared" si="153"/>
        <v xml:space="preserve">    </v>
      </c>
      <c r="M4886" t="str">
        <f>IFERROR(VLOOKUP(J4886,色々!M:P,4,0),"")</f>
        <v/>
      </c>
      <c r="N4886" t="str">
        <f>IFERROR(記録__2[[#This Row],[競技番号]],"")</f>
        <v/>
      </c>
      <c r="O4886" t="str">
        <f>IFERROR(記録__2[[#This Row],[選手番号]],"")</f>
        <v/>
      </c>
    </row>
    <row r="4887" spans="1:15" x14ac:dyDescent="0.2">
      <c r="A4887" t="str">
        <f>IFERROR(VLOOKUP(N4887,プログラム!B:C,2,0),"")</f>
        <v/>
      </c>
      <c r="B4887" t="str">
        <f t="shared" si="152"/>
        <v/>
      </c>
      <c r="C4887" t="str">
        <f>IFERROR(VLOOKUP(B4887,チーム番号!E:F,2,0),"")</f>
        <v/>
      </c>
      <c r="D4887" t="str">
        <f>IFERROR(VLOOKUP(N4887,プログラム!B:C,2,0),"")</f>
        <v/>
      </c>
      <c r="E4887" t="str">
        <f>IFERROR(記録__2[[#This Row],[組]],"")</f>
        <v/>
      </c>
      <c r="F4887" t="str">
        <f>IFERROR(記録__2[[#This Row],[水路]],"")</f>
        <v/>
      </c>
      <c r="G4887" t="str">
        <f>IFERROR(VLOOKUP(D4887,プログラムデータ!A:N,12,0),"")</f>
        <v/>
      </c>
      <c r="H4887" t="str">
        <f>IFERROR(VLOOKUP(D4887,プログラムデータ!A:N,13,0),"")</f>
        <v/>
      </c>
      <c r="I4887" t="str">
        <f>IFERROR(VLOOKUP(D4887,プログラムデータ!A:N,11,0),"")</f>
        <v/>
      </c>
      <c r="J4887" t="str">
        <f>IFERROR(VLOOKUP(D4887,プログラムデータ!A:N,10,0),"")</f>
        <v/>
      </c>
      <c r="K4887" t="str">
        <f>IFERROR(VLOOKUP(D4887,プログラムデータ!A:N,14,0),"")</f>
        <v/>
      </c>
      <c r="L4887" t="str">
        <f t="shared" si="153"/>
        <v xml:space="preserve">    </v>
      </c>
      <c r="M4887" t="str">
        <f>IFERROR(VLOOKUP(J4887,色々!M:P,4,0),"")</f>
        <v/>
      </c>
      <c r="N4887" t="str">
        <f>IFERROR(記録__2[[#This Row],[競技番号]],"")</f>
        <v/>
      </c>
      <c r="O4887" t="str">
        <f>IFERROR(記録__2[[#This Row],[選手番号]],"")</f>
        <v/>
      </c>
    </row>
    <row r="4888" spans="1:15" x14ac:dyDescent="0.2">
      <c r="A4888" t="str">
        <f>IFERROR(VLOOKUP(N4888,プログラム!B:C,2,0),"")</f>
        <v/>
      </c>
      <c r="B4888" t="str">
        <f t="shared" si="152"/>
        <v/>
      </c>
      <c r="C4888" t="str">
        <f>IFERROR(VLOOKUP(B4888,チーム番号!E:F,2,0),"")</f>
        <v/>
      </c>
      <c r="D4888" t="str">
        <f>IFERROR(VLOOKUP(N4888,プログラム!B:C,2,0),"")</f>
        <v/>
      </c>
      <c r="E4888" t="str">
        <f>IFERROR(記録__2[[#This Row],[組]],"")</f>
        <v/>
      </c>
      <c r="F4888" t="str">
        <f>IFERROR(記録__2[[#This Row],[水路]],"")</f>
        <v/>
      </c>
      <c r="G4888" t="str">
        <f>IFERROR(VLOOKUP(D4888,プログラムデータ!A:N,12,0),"")</f>
        <v/>
      </c>
      <c r="H4888" t="str">
        <f>IFERROR(VLOOKUP(D4888,プログラムデータ!A:N,13,0),"")</f>
        <v/>
      </c>
      <c r="I4888" t="str">
        <f>IFERROR(VLOOKUP(D4888,プログラムデータ!A:N,11,0),"")</f>
        <v/>
      </c>
      <c r="J4888" t="str">
        <f>IFERROR(VLOOKUP(D4888,プログラムデータ!A:N,10,0),"")</f>
        <v/>
      </c>
      <c r="K4888" t="str">
        <f>IFERROR(VLOOKUP(D4888,プログラムデータ!A:N,14,0),"")</f>
        <v/>
      </c>
      <c r="L4888" t="str">
        <f t="shared" si="153"/>
        <v xml:space="preserve">    </v>
      </c>
      <c r="M4888" t="str">
        <f>IFERROR(VLOOKUP(J4888,色々!M:P,4,0),"")</f>
        <v/>
      </c>
      <c r="N4888" t="str">
        <f>IFERROR(記録__2[[#This Row],[競技番号]],"")</f>
        <v/>
      </c>
      <c r="O4888" t="str">
        <f>IFERROR(記録__2[[#This Row],[選手番号]],"")</f>
        <v/>
      </c>
    </row>
    <row r="4889" spans="1:15" x14ac:dyDescent="0.2">
      <c r="A4889" t="str">
        <f>IFERROR(VLOOKUP(N4889,プログラム!B:C,2,0),"")</f>
        <v/>
      </c>
      <c r="B4889" t="str">
        <f t="shared" si="152"/>
        <v/>
      </c>
      <c r="C4889" t="str">
        <f>IFERROR(VLOOKUP(B4889,チーム番号!E:F,2,0),"")</f>
        <v/>
      </c>
      <c r="D4889" t="str">
        <f>IFERROR(VLOOKUP(N4889,プログラム!B:C,2,0),"")</f>
        <v/>
      </c>
      <c r="E4889" t="str">
        <f>IFERROR(記録__2[[#This Row],[組]],"")</f>
        <v/>
      </c>
      <c r="F4889" t="str">
        <f>IFERROR(記録__2[[#This Row],[水路]],"")</f>
        <v/>
      </c>
      <c r="G4889" t="str">
        <f>IFERROR(VLOOKUP(D4889,プログラムデータ!A:N,12,0),"")</f>
        <v/>
      </c>
      <c r="H4889" t="str">
        <f>IFERROR(VLOOKUP(D4889,プログラムデータ!A:N,13,0),"")</f>
        <v/>
      </c>
      <c r="I4889" t="str">
        <f>IFERROR(VLOOKUP(D4889,プログラムデータ!A:N,11,0),"")</f>
        <v/>
      </c>
      <c r="J4889" t="str">
        <f>IFERROR(VLOOKUP(D4889,プログラムデータ!A:N,10,0),"")</f>
        <v/>
      </c>
      <c r="K4889" t="str">
        <f>IFERROR(VLOOKUP(D4889,プログラムデータ!A:N,14,0),"")</f>
        <v/>
      </c>
      <c r="L4889" t="str">
        <f t="shared" si="153"/>
        <v xml:space="preserve">    </v>
      </c>
      <c r="M4889" t="str">
        <f>IFERROR(VLOOKUP(J4889,色々!M:P,4,0),"")</f>
        <v/>
      </c>
      <c r="N4889" t="str">
        <f>IFERROR(記録__2[[#This Row],[競技番号]],"")</f>
        <v/>
      </c>
      <c r="O4889" t="str">
        <f>IFERROR(記録__2[[#This Row],[選手番号]],"")</f>
        <v/>
      </c>
    </row>
    <row r="4890" spans="1:15" x14ac:dyDescent="0.2">
      <c r="A4890" t="str">
        <f>IFERROR(VLOOKUP(N4890,プログラム!B:C,2,0),"")</f>
        <v/>
      </c>
      <c r="B4890" t="str">
        <f t="shared" si="152"/>
        <v/>
      </c>
      <c r="C4890" t="str">
        <f>IFERROR(VLOOKUP(B4890,チーム番号!E:F,2,0),"")</f>
        <v/>
      </c>
      <c r="D4890" t="str">
        <f>IFERROR(VLOOKUP(N4890,プログラム!B:C,2,0),"")</f>
        <v/>
      </c>
      <c r="E4890" t="str">
        <f>IFERROR(記録__2[[#This Row],[組]],"")</f>
        <v/>
      </c>
      <c r="F4890" t="str">
        <f>IFERROR(記録__2[[#This Row],[水路]],"")</f>
        <v/>
      </c>
      <c r="G4890" t="str">
        <f>IFERROR(VLOOKUP(D4890,プログラムデータ!A:N,12,0),"")</f>
        <v/>
      </c>
      <c r="H4890" t="str">
        <f>IFERROR(VLOOKUP(D4890,プログラムデータ!A:N,13,0),"")</f>
        <v/>
      </c>
      <c r="I4890" t="str">
        <f>IFERROR(VLOOKUP(D4890,プログラムデータ!A:N,11,0),"")</f>
        <v/>
      </c>
      <c r="J4890" t="str">
        <f>IFERROR(VLOOKUP(D4890,プログラムデータ!A:N,10,0),"")</f>
        <v/>
      </c>
      <c r="K4890" t="str">
        <f>IFERROR(VLOOKUP(D4890,プログラムデータ!A:N,14,0),"")</f>
        <v/>
      </c>
      <c r="L4890" t="str">
        <f t="shared" si="153"/>
        <v xml:space="preserve">    </v>
      </c>
      <c r="M4890" t="str">
        <f>IFERROR(VLOOKUP(J4890,色々!M:P,4,0),"")</f>
        <v/>
      </c>
      <c r="N4890" t="str">
        <f>IFERROR(記録__2[[#This Row],[競技番号]],"")</f>
        <v/>
      </c>
      <c r="O4890" t="str">
        <f>IFERROR(記録__2[[#This Row],[選手番号]],"")</f>
        <v/>
      </c>
    </row>
    <row r="4891" spans="1:15" x14ac:dyDescent="0.2">
      <c r="A4891" t="str">
        <f>IFERROR(VLOOKUP(N4891,プログラム!B:C,2,0),"")</f>
        <v/>
      </c>
      <c r="B4891" t="str">
        <f t="shared" si="152"/>
        <v/>
      </c>
      <c r="C4891" t="str">
        <f>IFERROR(VLOOKUP(B4891,チーム番号!E:F,2,0),"")</f>
        <v/>
      </c>
      <c r="D4891" t="str">
        <f>IFERROR(VLOOKUP(N4891,プログラム!B:C,2,0),"")</f>
        <v/>
      </c>
      <c r="E4891" t="str">
        <f>IFERROR(記録__2[[#This Row],[組]],"")</f>
        <v/>
      </c>
      <c r="F4891" t="str">
        <f>IFERROR(記録__2[[#This Row],[水路]],"")</f>
        <v/>
      </c>
      <c r="G4891" t="str">
        <f>IFERROR(VLOOKUP(D4891,プログラムデータ!A:N,12,0),"")</f>
        <v/>
      </c>
      <c r="H4891" t="str">
        <f>IFERROR(VLOOKUP(D4891,プログラムデータ!A:N,13,0),"")</f>
        <v/>
      </c>
      <c r="I4891" t="str">
        <f>IFERROR(VLOOKUP(D4891,プログラムデータ!A:N,11,0),"")</f>
        <v/>
      </c>
      <c r="J4891" t="str">
        <f>IFERROR(VLOOKUP(D4891,プログラムデータ!A:N,10,0),"")</f>
        <v/>
      </c>
      <c r="K4891" t="str">
        <f>IFERROR(VLOOKUP(D4891,プログラムデータ!A:N,14,0),"")</f>
        <v/>
      </c>
      <c r="L4891" t="str">
        <f t="shared" si="153"/>
        <v xml:space="preserve">    </v>
      </c>
      <c r="M4891" t="str">
        <f>IFERROR(VLOOKUP(J4891,色々!M:P,4,0),"")</f>
        <v/>
      </c>
      <c r="N4891" t="str">
        <f>IFERROR(記録__2[[#This Row],[競技番号]],"")</f>
        <v/>
      </c>
      <c r="O4891" t="str">
        <f>IFERROR(記録__2[[#This Row],[選手番号]],"")</f>
        <v/>
      </c>
    </row>
    <row r="4892" spans="1:15" x14ac:dyDescent="0.2">
      <c r="A4892" t="str">
        <f>IFERROR(VLOOKUP(N4892,プログラム!B:C,2,0),"")</f>
        <v/>
      </c>
      <c r="B4892" t="str">
        <f t="shared" si="152"/>
        <v/>
      </c>
      <c r="C4892" t="str">
        <f>IFERROR(VLOOKUP(B4892,チーム番号!E:F,2,0),"")</f>
        <v/>
      </c>
      <c r="D4892" t="str">
        <f>IFERROR(VLOOKUP(N4892,プログラム!B:C,2,0),"")</f>
        <v/>
      </c>
      <c r="E4892" t="str">
        <f>IFERROR(記録__2[[#This Row],[組]],"")</f>
        <v/>
      </c>
      <c r="F4892" t="str">
        <f>IFERROR(記録__2[[#This Row],[水路]],"")</f>
        <v/>
      </c>
      <c r="G4892" t="str">
        <f>IFERROR(VLOOKUP(D4892,プログラムデータ!A:N,12,0),"")</f>
        <v/>
      </c>
      <c r="H4892" t="str">
        <f>IFERROR(VLOOKUP(D4892,プログラムデータ!A:N,13,0),"")</f>
        <v/>
      </c>
      <c r="I4892" t="str">
        <f>IFERROR(VLOOKUP(D4892,プログラムデータ!A:N,11,0),"")</f>
        <v/>
      </c>
      <c r="J4892" t="str">
        <f>IFERROR(VLOOKUP(D4892,プログラムデータ!A:N,10,0),"")</f>
        <v/>
      </c>
      <c r="K4892" t="str">
        <f>IFERROR(VLOOKUP(D4892,プログラムデータ!A:N,14,0),"")</f>
        <v/>
      </c>
      <c r="L4892" t="str">
        <f t="shared" si="153"/>
        <v xml:space="preserve">    </v>
      </c>
      <c r="M4892" t="str">
        <f>IFERROR(VLOOKUP(J4892,色々!M:P,4,0),"")</f>
        <v/>
      </c>
      <c r="N4892" t="str">
        <f>IFERROR(記録__2[[#This Row],[競技番号]],"")</f>
        <v/>
      </c>
      <c r="O4892" t="str">
        <f>IFERROR(記録__2[[#This Row],[選手番号]],"")</f>
        <v/>
      </c>
    </row>
    <row r="4893" spans="1:15" x14ac:dyDescent="0.2">
      <c r="A4893" t="str">
        <f>IFERROR(VLOOKUP(N4893,プログラム!B:C,2,0),"")</f>
        <v/>
      </c>
      <c r="B4893" t="str">
        <f t="shared" si="152"/>
        <v/>
      </c>
      <c r="C4893" t="str">
        <f>IFERROR(VLOOKUP(B4893,チーム番号!E:F,2,0),"")</f>
        <v/>
      </c>
      <c r="D4893" t="str">
        <f>IFERROR(VLOOKUP(N4893,プログラム!B:C,2,0),"")</f>
        <v/>
      </c>
      <c r="E4893" t="str">
        <f>IFERROR(記録__2[[#This Row],[組]],"")</f>
        <v/>
      </c>
      <c r="F4893" t="str">
        <f>IFERROR(記録__2[[#This Row],[水路]],"")</f>
        <v/>
      </c>
      <c r="G4893" t="str">
        <f>IFERROR(VLOOKUP(D4893,プログラムデータ!A:N,12,0),"")</f>
        <v/>
      </c>
      <c r="H4893" t="str">
        <f>IFERROR(VLOOKUP(D4893,プログラムデータ!A:N,13,0),"")</f>
        <v/>
      </c>
      <c r="I4893" t="str">
        <f>IFERROR(VLOOKUP(D4893,プログラムデータ!A:N,11,0),"")</f>
        <v/>
      </c>
      <c r="J4893" t="str">
        <f>IFERROR(VLOOKUP(D4893,プログラムデータ!A:N,10,0),"")</f>
        <v/>
      </c>
      <c r="K4893" t="str">
        <f>IFERROR(VLOOKUP(D4893,プログラムデータ!A:N,14,0),"")</f>
        <v/>
      </c>
      <c r="L4893" t="str">
        <f t="shared" si="153"/>
        <v xml:space="preserve">    </v>
      </c>
      <c r="M4893" t="str">
        <f>IFERROR(VLOOKUP(J4893,色々!M:P,4,0),"")</f>
        <v/>
      </c>
      <c r="N4893" t="str">
        <f>IFERROR(記録__2[[#This Row],[競技番号]],"")</f>
        <v/>
      </c>
      <c r="O4893" t="str">
        <f>IFERROR(記録__2[[#This Row],[選手番号]],"")</f>
        <v/>
      </c>
    </row>
    <row r="4894" spans="1:15" x14ac:dyDescent="0.2">
      <c r="A4894" t="str">
        <f>IFERROR(VLOOKUP(N4894,プログラム!B:C,2,0),"")</f>
        <v/>
      </c>
      <c r="B4894" t="str">
        <f t="shared" si="152"/>
        <v/>
      </c>
      <c r="C4894" t="str">
        <f>IFERROR(VLOOKUP(B4894,チーム番号!E:F,2,0),"")</f>
        <v/>
      </c>
      <c r="D4894" t="str">
        <f>IFERROR(VLOOKUP(N4894,プログラム!B:C,2,0),"")</f>
        <v/>
      </c>
      <c r="E4894" t="str">
        <f>IFERROR(記録__2[[#This Row],[組]],"")</f>
        <v/>
      </c>
      <c r="F4894" t="str">
        <f>IFERROR(記録__2[[#This Row],[水路]],"")</f>
        <v/>
      </c>
      <c r="G4894" t="str">
        <f>IFERROR(VLOOKUP(D4894,プログラムデータ!A:N,12,0),"")</f>
        <v/>
      </c>
      <c r="H4894" t="str">
        <f>IFERROR(VLOOKUP(D4894,プログラムデータ!A:N,13,0),"")</f>
        <v/>
      </c>
      <c r="I4894" t="str">
        <f>IFERROR(VLOOKUP(D4894,プログラムデータ!A:N,11,0),"")</f>
        <v/>
      </c>
      <c r="J4894" t="str">
        <f>IFERROR(VLOOKUP(D4894,プログラムデータ!A:N,10,0),"")</f>
        <v/>
      </c>
      <c r="K4894" t="str">
        <f>IFERROR(VLOOKUP(D4894,プログラムデータ!A:N,14,0),"")</f>
        <v/>
      </c>
      <c r="L4894" t="str">
        <f t="shared" si="153"/>
        <v xml:space="preserve">    </v>
      </c>
      <c r="M4894" t="str">
        <f>IFERROR(VLOOKUP(J4894,色々!M:P,4,0),"")</f>
        <v/>
      </c>
      <c r="N4894" t="str">
        <f>IFERROR(記録__2[[#This Row],[競技番号]],"")</f>
        <v/>
      </c>
      <c r="O4894" t="str">
        <f>IFERROR(記録__2[[#This Row],[選手番号]],"")</f>
        <v/>
      </c>
    </row>
    <row r="4895" spans="1:15" x14ac:dyDescent="0.2">
      <c r="A4895" t="str">
        <f>IFERROR(VLOOKUP(N4895,プログラム!B:C,2,0),"")</f>
        <v/>
      </c>
      <c r="B4895" t="str">
        <f t="shared" si="152"/>
        <v/>
      </c>
      <c r="C4895" t="str">
        <f>IFERROR(VLOOKUP(B4895,チーム番号!E:F,2,0),"")</f>
        <v/>
      </c>
      <c r="D4895" t="str">
        <f>IFERROR(VLOOKUP(N4895,プログラム!B:C,2,0),"")</f>
        <v/>
      </c>
      <c r="E4895" t="str">
        <f>IFERROR(記録__2[[#This Row],[組]],"")</f>
        <v/>
      </c>
      <c r="F4895" t="str">
        <f>IFERROR(記録__2[[#This Row],[水路]],"")</f>
        <v/>
      </c>
      <c r="G4895" t="str">
        <f>IFERROR(VLOOKUP(D4895,プログラムデータ!A:N,12,0),"")</f>
        <v/>
      </c>
      <c r="H4895" t="str">
        <f>IFERROR(VLOOKUP(D4895,プログラムデータ!A:N,13,0),"")</f>
        <v/>
      </c>
      <c r="I4895" t="str">
        <f>IFERROR(VLOOKUP(D4895,プログラムデータ!A:N,11,0),"")</f>
        <v/>
      </c>
      <c r="J4895" t="str">
        <f>IFERROR(VLOOKUP(D4895,プログラムデータ!A:N,10,0),"")</f>
        <v/>
      </c>
      <c r="K4895" t="str">
        <f>IFERROR(VLOOKUP(D4895,プログラムデータ!A:N,14,0),"")</f>
        <v/>
      </c>
      <c r="L4895" t="str">
        <f t="shared" si="153"/>
        <v xml:space="preserve">    </v>
      </c>
      <c r="M4895" t="str">
        <f>IFERROR(VLOOKUP(J4895,色々!M:P,4,0),"")</f>
        <v/>
      </c>
      <c r="N4895" t="str">
        <f>IFERROR(記録__2[[#This Row],[競技番号]],"")</f>
        <v/>
      </c>
      <c r="O4895" t="str">
        <f>IFERROR(記録__2[[#This Row],[選手番号]],"")</f>
        <v/>
      </c>
    </row>
    <row r="4896" spans="1:15" x14ac:dyDescent="0.2">
      <c r="A4896" t="str">
        <f>IFERROR(VLOOKUP(N4896,プログラム!B:C,2,0),"")</f>
        <v/>
      </c>
      <c r="B4896" t="str">
        <f t="shared" si="152"/>
        <v/>
      </c>
      <c r="C4896" t="str">
        <f>IFERROR(VLOOKUP(B4896,チーム番号!E:F,2,0),"")</f>
        <v/>
      </c>
      <c r="D4896" t="str">
        <f>IFERROR(VLOOKUP(N4896,プログラム!B:C,2,0),"")</f>
        <v/>
      </c>
      <c r="E4896" t="str">
        <f>IFERROR(記録__2[[#This Row],[組]],"")</f>
        <v/>
      </c>
      <c r="F4896" t="str">
        <f>IFERROR(記録__2[[#This Row],[水路]],"")</f>
        <v/>
      </c>
      <c r="G4896" t="str">
        <f>IFERROR(VLOOKUP(D4896,プログラムデータ!A:N,12,0),"")</f>
        <v/>
      </c>
      <c r="H4896" t="str">
        <f>IFERROR(VLOOKUP(D4896,プログラムデータ!A:N,13,0),"")</f>
        <v/>
      </c>
      <c r="I4896" t="str">
        <f>IFERROR(VLOOKUP(D4896,プログラムデータ!A:N,11,0),"")</f>
        <v/>
      </c>
      <c r="J4896" t="str">
        <f>IFERROR(VLOOKUP(D4896,プログラムデータ!A:N,10,0),"")</f>
        <v/>
      </c>
      <c r="K4896" t="str">
        <f>IFERROR(VLOOKUP(D4896,プログラムデータ!A:N,14,0),"")</f>
        <v/>
      </c>
      <c r="L4896" t="str">
        <f t="shared" si="153"/>
        <v xml:space="preserve">    </v>
      </c>
      <c r="M4896" t="str">
        <f>IFERROR(VLOOKUP(J4896,色々!M:P,4,0),"")</f>
        <v/>
      </c>
      <c r="N4896" t="str">
        <f>IFERROR(記録__2[[#This Row],[競技番号]],"")</f>
        <v/>
      </c>
      <c r="O4896" t="str">
        <f>IFERROR(記録__2[[#This Row],[選手番号]],"")</f>
        <v/>
      </c>
    </row>
    <row r="4897" spans="1:15" x14ac:dyDescent="0.2">
      <c r="A4897" t="str">
        <f>IFERROR(VLOOKUP(N4897,プログラム!B:C,2,0),"")</f>
        <v/>
      </c>
      <c r="B4897" t="str">
        <f t="shared" si="152"/>
        <v/>
      </c>
      <c r="C4897" t="str">
        <f>IFERROR(VLOOKUP(B4897,チーム番号!E:F,2,0),"")</f>
        <v/>
      </c>
      <c r="D4897" t="str">
        <f>IFERROR(VLOOKUP(N4897,プログラム!B:C,2,0),"")</f>
        <v/>
      </c>
      <c r="E4897" t="str">
        <f>IFERROR(記録__2[[#This Row],[組]],"")</f>
        <v/>
      </c>
      <c r="F4897" t="str">
        <f>IFERROR(記録__2[[#This Row],[水路]],"")</f>
        <v/>
      </c>
      <c r="G4897" t="str">
        <f>IFERROR(VLOOKUP(D4897,プログラムデータ!A:N,12,0),"")</f>
        <v/>
      </c>
      <c r="H4897" t="str">
        <f>IFERROR(VLOOKUP(D4897,プログラムデータ!A:N,13,0),"")</f>
        <v/>
      </c>
      <c r="I4897" t="str">
        <f>IFERROR(VLOOKUP(D4897,プログラムデータ!A:N,11,0),"")</f>
        <v/>
      </c>
      <c r="J4897" t="str">
        <f>IFERROR(VLOOKUP(D4897,プログラムデータ!A:N,10,0),"")</f>
        <v/>
      </c>
      <c r="K4897" t="str">
        <f>IFERROR(VLOOKUP(D4897,プログラムデータ!A:N,14,0),"")</f>
        <v/>
      </c>
      <c r="L4897" t="str">
        <f t="shared" si="153"/>
        <v xml:space="preserve">    </v>
      </c>
      <c r="M4897" t="str">
        <f>IFERROR(VLOOKUP(J4897,色々!M:P,4,0),"")</f>
        <v/>
      </c>
      <c r="N4897" t="str">
        <f>IFERROR(記録__2[[#This Row],[競技番号]],"")</f>
        <v/>
      </c>
      <c r="O4897" t="str">
        <f>IFERROR(記録__2[[#This Row],[選手番号]],"")</f>
        <v/>
      </c>
    </row>
    <row r="4898" spans="1:15" x14ac:dyDescent="0.2">
      <c r="A4898" t="str">
        <f>IFERROR(VLOOKUP(N4898,プログラム!B:C,2,0),"")</f>
        <v/>
      </c>
      <c r="B4898" t="str">
        <f t="shared" si="152"/>
        <v/>
      </c>
      <c r="C4898" t="str">
        <f>IFERROR(VLOOKUP(B4898,チーム番号!E:F,2,0),"")</f>
        <v/>
      </c>
      <c r="D4898" t="str">
        <f>IFERROR(VLOOKUP(N4898,プログラム!B:C,2,0),"")</f>
        <v/>
      </c>
      <c r="E4898" t="str">
        <f>IFERROR(記録__2[[#This Row],[組]],"")</f>
        <v/>
      </c>
      <c r="F4898" t="str">
        <f>IFERROR(記録__2[[#This Row],[水路]],"")</f>
        <v/>
      </c>
      <c r="G4898" t="str">
        <f>IFERROR(VLOOKUP(D4898,プログラムデータ!A:N,12,0),"")</f>
        <v/>
      </c>
      <c r="H4898" t="str">
        <f>IFERROR(VLOOKUP(D4898,プログラムデータ!A:N,13,0),"")</f>
        <v/>
      </c>
      <c r="I4898" t="str">
        <f>IFERROR(VLOOKUP(D4898,プログラムデータ!A:N,11,0),"")</f>
        <v/>
      </c>
      <c r="J4898" t="str">
        <f>IFERROR(VLOOKUP(D4898,プログラムデータ!A:N,10,0),"")</f>
        <v/>
      </c>
      <c r="K4898" t="str">
        <f>IFERROR(VLOOKUP(D4898,プログラムデータ!A:N,14,0),"")</f>
        <v/>
      </c>
      <c r="L4898" t="str">
        <f t="shared" si="153"/>
        <v xml:space="preserve">    </v>
      </c>
      <c r="M4898" t="str">
        <f>IFERROR(VLOOKUP(J4898,色々!M:P,4,0),"")</f>
        <v/>
      </c>
      <c r="N4898" t="str">
        <f>IFERROR(記録__2[[#This Row],[競技番号]],"")</f>
        <v/>
      </c>
      <c r="O4898" t="str">
        <f>IFERROR(記録__2[[#This Row],[選手番号]],"")</f>
        <v/>
      </c>
    </row>
    <row r="4899" spans="1:15" x14ac:dyDescent="0.2">
      <c r="A4899" t="str">
        <f>IFERROR(VLOOKUP(N4899,プログラム!B:C,2,0),"")</f>
        <v/>
      </c>
      <c r="B4899" t="str">
        <f t="shared" si="152"/>
        <v/>
      </c>
      <c r="C4899" t="str">
        <f>IFERROR(VLOOKUP(B4899,チーム番号!E:F,2,0),"")</f>
        <v/>
      </c>
      <c r="D4899" t="str">
        <f>IFERROR(VLOOKUP(N4899,プログラム!B:C,2,0),"")</f>
        <v/>
      </c>
      <c r="E4899" t="str">
        <f>IFERROR(記録__2[[#This Row],[組]],"")</f>
        <v/>
      </c>
      <c r="F4899" t="str">
        <f>IFERROR(記録__2[[#This Row],[水路]],"")</f>
        <v/>
      </c>
      <c r="G4899" t="str">
        <f>IFERROR(VLOOKUP(D4899,プログラムデータ!A:N,12,0),"")</f>
        <v/>
      </c>
      <c r="H4899" t="str">
        <f>IFERROR(VLOOKUP(D4899,プログラムデータ!A:N,13,0),"")</f>
        <v/>
      </c>
      <c r="I4899" t="str">
        <f>IFERROR(VLOOKUP(D4899,プログラムデータ!A:N,11,0),"")</f>
        <v/>
      </c>
      <c r="J4899" t="str">
        <f>IFERROR(VLOOKUP(D4899,プログラムデータ!A:N,10,0),"")</f>
        <v/>
      </c>
      <c r="K4899" t="str">
        <f>IFERROR(VLOOKUP(D4899,プログラムデータ!A:N,14,0),"")</f>
        <v/>
      </c>
      <c r="L4899" t="str">
        <f t="shared" si="153"/>
        <v xml:space="preserve">    </v>
      </c>
      <c r="M4899" t="str">
        <f>IFERROR(VLOOKUP(J4899,色々!M:P,4,0),"")</f>
        <v/>
      </c>
      <c r="N4899" t="str">
        <f>IFERROR(記録__2[[#This Row],[競技番号]],"")</f>
        <v/>
      </c>
      <c r="O4899" t="str">
        <f>IFERROR(記録__2[[#This Row],[選手番号]],"")</f>
        <v/>
      </c>
    </row>
    <row r="4900" spans="1:15" x14ac:dyDescent="0.2">
      <c r="A4900" t="str">
        <f>IFERROR(VLOOKUP(N4900,プログラム!B:C,2,0),"")</f>
        <v/>
      </c>
      <c r="B4900" t="str">
        <f t="shared" si="152"/>
        <v/>
      </c>
      <c r="C4900" t="str">
        <f>IFERROR(VLOOKUP(B4900,チーム番号!E:F,2,0),"")</f>
        <v/>
      </c>
      <c r="D4900" t="str">
        <f>IFERROR(VLOOKUP(N4900,プログラム!B:C,2,0),"")</f>
        <v/>
      </c>
      <c r="E4900" t="str">
        <f>IFERROR(記録__2[[#This Row],[組]],"")</f>
        <v/>
      </c>
      <c r="F4900" t="str">
        <f>IFERROR(記録__2[[#This Row],[水路]],"")</f>
        <v/>
      </c>
      <c r="G4900" t="str">
        <f>IFERROR(VLOOKUP(D4900,プログラムデータ!A:N,12,0),"")</f>
        <v/>
      </c>
      <c r="H4900" t="str">
        <f>IFERROR(VLOOKUP(D4900,プログラムデータ!A:N,13,0),"")</f>
        <v/>
      </c>
      <c r="I4900" t="str">
        <f>IFERROR(VLOOKUP(D4900,プログラムデータ!A:N,11,0),"")</f>
        <v/>
      </c>
      <c r="J4900" t="str">
        <f>IFERROR(VLOOKUP(D4900,プログラムデータ!A:N,10,0),"")</f>
        <v/>
      </c>
      <c r="K4900" t="str">
        <f>IFERROR(VLOOKUP(D4900,プログラムデータ!A:N,14,0),"")</f>
        <v/>
      </c>
      <c r="L4900" t="str">
        <f t="shared" si="153"/>
        <v xml:space="preserve">    </v>
      </c>
      <c r="M4900" t="str">
        <f>IFERROR(VLOOKUP(J4900,色々!M:P,4,0),"")</f>
        <v/>
      </c>
      <c r="N4900" t="str">
        <f>IFERROR(記録__2[[#This Row],[競技番号]],"")</f>
        <v/>
      </c>
      <c r="O4900" t="str">
        <f>IFERROR(記録__2[[#This Row],[選手番号]],"")</f>
        <v/>
      </c>
    </row>
    <row r="4901" spans="1:15" x14ac:dyDescent="0.2">
      <c r="A4901" t="str">
        <f>IFERROR(VLOOKUP(N4901,プログラム!B:C,2,0),"")</f>
        <v/>
      </c>
      <c r="B4901" t="str">
        <f t="shared" si="152"/>
        <v/>
      </c>
      <c r="C4901" t="str">
        <f>IFERROR(VLOOKUP(B4901,チーム番号!E:F,2,0),"")</f>
        <v/>
      </c>
      <c r="D4901" t="str">
        <f>IFERROR(VLOOKUP(N4901,プログラム!B:C,2,0),"")</f>
        <v/>
      </c>
      <c r="E4901" t="str">
        <f>IFERROR(記録__2[[#This Row],[組]],"")</f>
        <v/>
      </c>
      <c r="F4901" t="str">
        <f>IFERROR(記録__2[[#This Row],[水路]],"")</f>
        <v/>
      </c>
      <c r="G4901" t="str">
        <f>IFERROR(VLOOKUP(D4901,プログラムデータ!A:N,12,0),"")</f>
        <v/>
      </c>
      <c r="H4901" t="str">
        <f>IFERROR(VLOOKUP(D4901,プログラムデータ!A:N,13,0),"")</f>
        <v/>
      </c>
      <c r="I4901" t="str">
        <f>IFERROR(VLOOKUP(D4901,プログラムデータ!A:N,11,0),"")</f>
        <v/>
      </c>
      <c r="J4901" t="str">
        <f>IFERROR(VLOOKUP(D4901,プログラムデータ!A:N,10,0),"")</f>
        <v/>
      </c>
      <c r="K4901" t="str">
        <f>IFERROR(VLOOKUP(D4901,プログラムデータ!A:N,14,0),"")</f>
        <v/>
      </c>
      <c r="L4901" t="str">
        <f t="shared" si="153"/>
        <v xml:space="preserve">    </v>
      </c>
      <c r="M4901" t="str">
        <f>IFERROR(VLOOKUP(J4901,色々!M:P,4,0),"")</f>
        <v/>
      </c>
      <c r="N4901" t="str">
        <f>IFERROR(記録__2[[#This Row],[競技番号]],"")</f>
        <v/>
      </c>
      <c r="O4901" t="str">
        <f>IFERROR(記録__2[[#This Row],[選手番号]],"")</f>
        <v/>
      </c>
    </row>
    <row r="4902" spans="1:15" x14ac:dyDescent="0.2">
      <c r="A4902" t="str">
        <f>IFERROR(VLOOKUP(N4902,プログラム!B:C,2,0),"")</f>
        <v/>
      </c>
      <c r="B4902" t="str">
        <f t="shared" si="152"/>
        <v/>
      </c>
      <c r="C4902" t="str">
        <f>IFERROR(VLOOKUP(B4902,チーム番号!E:F,2,0),"")</f>
        <v/>
      </c>
      <c r="D4902" t="str">
        <f>IFERROR(VLOOKUP(N4902,プログラム!B:C,2,0),"")</f>
        <v/>
      </c>
      <c r="E4902" t="str">
        <f>IFERROR(記録__2[[#This Row],[組]],"")</f>
        <v/>
      </c>
      <c r="F4902" t="str">
        <f>IFERROR(記録__2[[#This Row],[水路]],"")</f>
        <v/>
      </c>
      <c r="G4902" t="str">
        <f>IFERROR(VLOOKUP(D4902,プログラムデータ!A:N,12,0),"")</f>
        <v/>
      </c>
      <c r="H4902" t="str">
        <f>IFERROR(VLOOKUP(D4902,プログラムデータ!A:N,13,0),"")</f>
        <v/>
      </c>
      <c r="I4902" t="str">
        <f>IFERROR(VLOOKUP(D4902,プログラムデータ!A:N,11,0),"")</f>
        <v/>
      </c>
      <c r="J4902" t="str">
        <f>IFERROR(VLOOKUP(D4902,プログラムデータ!A:N,10,0),"")</f>
        <v/>
      </c>
      <c r="K4902" t="str">
        <f>IFERROR(VLOOKUP(D4902,プログラムデータ!A:N,14,0),"")</f>
        <v/>
      </c>
      <c r="L4902" t="str">
        <f t="shared" si="153"/>
        <v xml:space="preserve">    </v>
      </c>
      <c r="M4902" t="str">
        <f>IFERROR(VLOOKUP(J4902,色々!M:P,4,0),"")</f>
        <v/>
      </c>
      <c r="N4902" t="str">
        <f>IFERROR(記録__2[[#This Row],[競技番号]],"")</f>
        <v/>
      </c>
      <c r="O4902" t="str">
        <f>IFERROR(記録__2[[#This Row],[選手番号]],"")</f>
        <v/>
      </c>
    </row>
    <row r="4903" spans="1:15" x14ac:dyDescent="0.2">
      <c r="A4903" t="str">
        <f>IFERROR(VLOOKUP(N4903,プログラム!B:C,2,0),"")</f>
        <v/>
      </c>
      <c r="B4903" t="str">
        <f t="shared" si="152"/>
        <v/>
      </c>
      <c r="C4903" t="str">
        <f>IFERROR(VLOOKUP(B4903,チーム番号!E:F,2,0),"")</f>
        <v/>
      </c>
      <c r="D4903" t="str">
        <f>IFERROR(VLOOKUP(N4903,プログラム!B:C,2,0),"")</f>
        <v/>
      </c>
      <c r="E4903" t="str">
        <f>IFERROR(記録__2[[#This Row],[組]],"")</f>
        <v/>
      </c>
      <c r="F4903" t="str">
        <f>IFERROR(記録__2[[#This Row],[水路]],"")</f>
        <v/>
      </c>
      <c r="G4903" t="str">
        <f>IFERROR(VLOOKUP(D4903,プログラムデータ!A:N,12,0),"")</f>
        <v/>
      </c>
      <c r="H4903" t="str">
        <f>IFERROR(VLOOKUP(D4903,プログラムデータ!A:N,13,0),"")</f>
        <v/>
      </c>
      <c r="I4903" t="str">
        <f>IFERROR(VLOOKUP(D4903,プログラムデータ!A:N,11,0),"")</f>
        <v/>
      </c>
      <c r="J4903" t="str">
        <f>IFERROR(VLOOKUP(D4903,プログラムデータ!A:N,10,0),"")</f>
        <v/>
      </c>
      <c r="K4903" t="str">
        <f>IFERROR(VLOOKUP(D4903,プログラムデータ!A:N,14,0),"")</f>
        <v/>
      </c>
      <c r="L4903" t="str">
        <f t="shared" si="153"/>
        <v xml:space="preserve">    </v>
      </c>
      <c r="M4903" t="str">
        <f>IFERROR(VLOOKUP(J4903,色々!M:P,4,0),"")</f>
        <v/>
      </c>
      <c r="N4903" t="str">
        <f>IFERROR(記録__2[[#This Row],[競技番号]],"")</f>
        <v/>
      </c>
      <c r="O4903" t="str">
        <f>IFERROR(記録__2[[#This Row],[選手番号]],"")</f>
        <v/>
      </c>
    </row>
    <row r="4904" spans="1:15" x14ac:dyDescent="0.2">
      <c r="A4904" t="str">
        <f>IFERROR(VLOOKUP(N4904,プログラム!B:C,2,0),"")</f>
        <v/>
      </c>
      <c r="B4904" t="str">
        <f t="shared" si="152"/>
        <v/>
      </c>
      <c r="C4904" t="str">
        <f>IFERROR(VLOOKUP(B4904,チーム番号!E:F,2,0),"")</f>
        <v/>
      </c>
      <c r="D4904" t="str">
        <f>IFERROR(VLOOKUP(N4904,プログラム!B:C,2,0),"")</f>
        <v/>
      </c>
      <c r="E4904" t="str">
        <f>IFERROR(記録__2[[#This Row],[組]],"")</f>
        <v/>
      </c>
      <c r="F4904" t="str">
        <f>IFERROR(記録__2[[#This Row],[水路]],"")</f>
        <v/>
      </c>
      <c r="G4904" t="str">
        <f>IFERROR(VLOOKUP(D4904,プログラムデータ!A:N,12,0),"")</f>
        <v/>
      </c>
      <c r="H4904" t="str">
        <f>IFERROR(VLOOKUP(D4904,プログラムデータ!A:N,13,0),"")</f>
        <v/>
      </c>
      <c r="I4904" t="str">
        <f>IFERROR(VLOOKUP(D4904,プログラムデータ!A:N,11,0),"")</f>
        <v/>
      </c>
      <c r="J4904" t="str">
        <f>IFERROR(VLOOKUP(D4904,プログラムデータ!A:N,10,0),"")</f>
        <v/>
      </c>
      <c r="K4904" t="str">
        <f>IFERROR(VLOOKUP(D4904,プログラムデータ!A:N,14,0),"")</f>
        <v/>
      </c>
      <c r="L4904" t="str">
        <f t="shared" si="153"/>
        <v xml:space="preserve">    </v>
      </c>
      <c r="M4904" t="str">
        <f>IFERROR(VLOOKUP(J4904,色々!M:P,4,0),"")</f>
        <v/>
      </c>
      <c r="N4904" t="str">
        <f>IFERROR(記録__2[[#This Row],[競技番号]],"")</f>
        <v/>
      </c>
      <c r="O4904" t="str">
        <f>IFERROR(記録__2[[#This Row],[選手番号]],"")</f>
        <v/>
      </c>
    </row>
    <row r="4905" spans="1:15" x14ac:dyDescent="0.2">
      <c r="A4905" t="str">
        <f>IFERROR(VLOOKUP(N4905,プログラム!B:C,2,0),"")</f>
        <v/>
      </c>
      <c r="B4905" t="str">
        <f t="shared" si="152"/>
        <v/>
      </c>
      <c r="C4905" t="str">
        <f>IFERROR(VLOOKUP(B4905,チーム番号!E:F,2,0),"")</f>
        <v/>
      </c>
      <c r="D4905" t="str">
        <f>IFERROR(VLOOKUP(N4905,プログラム!B:C,2,0),"")</f>
        <v/>
      </c>
      <c r="E4905" t="str">
        <f>IFERROR(記録__2[[#This Row],[組]],"")</f>
        <v/>
      </c>
      <c r="F4905" t="str">
        <f>IFERROR(記録__2[[#This Row],[水路]],"")</f>
        <v/>
      </c>
      <c r="G4905" t="str">
        <f>IFERROR(VLOOKUP(D4905,プログラムデータ!A:N,12,0),"")</f>
        <v/>
      </c>
      <c r="H4905" t="str">
        <f>IFERROR(VLOOKUP(D4905,プログラムデータ!A:N,13,0),"")</f>
        <v/>
      </c>
      <c r="I4905" t="str">
        <f>IFERROR(VLOOKUP(D4905,プログラムデータ!A:N,11,0),"")</f>
        <v/>
      </c>
      <c r="J4905" t="str">
        <f>IFERROR(VLOOKUP(D4905,プログラムデータ!A:N,10,0),"")</f>
        <v/>
      </c>
      <c r="K4905" t="str">
        <f>IFERROR(VLOOKUP(D4905,プログラムデータ!A:N,14,0),"")</f>
        <v/>
      </c>
      <c r="L4905" t="str">
        <f t="shared" si="153"/>
        <v xml:space="preserve">    </v>
      </c>
      <c r="M4905" t="str">
        <f>IFERROR(VLOOKUP(J4905,色々!M:P,4,0),"")</f>
        <v/>
      </c>
      <c r="N4905" t="str">
        <f>IFERROR(記録__2[[#This Row],[競技番号]],"")</f>
        <v/>
      </c>
      <c r="O4905" t="str">
        <f>IFERROR(記録__2[[#This Row],[選手番号]],"")</f>
        <v/>
      </c>
    </row>
    <row r="4906" spans="1:15" x14ac:dyDescent="0.2">
      <c r="A4906" t="str">
        <f>IFERROR(VLOOKUP(N4906,プログラム!B:C,2,0),"")</f>
        <v/>
      </c>
      <c r="B4906" t="str">
        <f t="shared" si="152"/>
        <v/>
      </c>
      <c r="C4906" t="str">
        <f>IFERROR(VLOOKUP(B4906,チーム番号!E:F,2,0),"")</f>
        <v/>
      </c>
      <c r="D4906" t="str">
        <f>IFERROR(VLOOKUP(N4906,プログラム!B:C,2,0),"")</f>
        <v/>
      </c>
      <c r="E4906" t="str">
        <f>IFERROR(記録__2[[#This Row],[組]],"")</f>
        <v/>
      </c>
      <c r="F4906" t="str">
        <f>IFERROR(記録__2[[#This Row],[水路]],"")</f>
        <v/>
      </c>
      <c r="G4906" t="str">
        <f>IFERROR(VLOOKUP(D4906,プログラムデータ!A:N,12,0),"")</f>
        <v/>
      </c>
      <c r="H4906" t="str">
        <f>IFERROR(VLOOKUP(D4906,プログラムデータ!A:N,13,0),"")</f>
        <v/>
      </c>
      <c r="I4906" t="str">
        <f>IFERROR(VLOOKUP(D4906,プログラムデータ!A:N,11,0),"")</f>
        <v/>
      </c>
      <c r="J4906" t="str">
        <f>IFERROR(VLOOKUP(D4906,プログラムデータ!A:N,10,0),"")</f>
        <v/>
      </c>
      <c r="K4906" t="str">
        <f>IFERROR(VLOOKUP(D4906,プログラムデータ!A:N,14,0),"")</f>
        <v/>
      </c>
      <c r="L4906" t="str">
        <f t="shared" si="153"/>
        <v xml:space="preserve">    </v>
      </c>
      <c r="M4906" t="str">
        <f>IFERROR(VLOOKUP(J4906,色々!M:P,4,0),"")</f>
        <v/>
      </c>
      <c r="N4906" t="str">
        <f>IFERROR(記録__2[[#This Row],[競技番号]],"")</f>
        <v/>
      </c>
      <c r="O4906" t="str">
        <f>IFERROR(記録__2[[#This Row],[選手番号]],"")</f>
        <v/>
      </c>
    </row>
    <row r="4907" spans="1:15" x14ac:dyDescent="0.2">
      <c r="A4907" t="str">
        <f>IFERROR(VLOOKUP(N4907,プログラム!B:C,2,0),"")</f>
        <v/>
      </c>
      <c r="B4907" t="str">
        <f t="shared" si="152"/>
        <v/>
      </c>
      <c r="C4907" t="str">
        <f>IFERROR(VLOOKUP(B4907,チーム番号!E:F,2,0),"")</f>
        <v/>
      </c>
      <c r="D4907" t="str">
        <f>IFERROR(VLOOKUP(N4907,プログラム!B:C,2,0),"")</f>
        <v/>
      </c>
      <c r="E4907" t="str">
        <f>IFERROR(記録__2[[#This Row],[組]],"")</f>
        <v/>
      </c>
      <c r="F4907" t="str">
        <f>IFERROR(記録__2[[#This Row],[水路]],"")</f>
        <v/>
      </c>
      <c r="G4907" t="str">
        <f>IFERROR(VLOOKUP(D4907,プログラムデータ!A:N,12,0),"")</f>
        <v/>
      </c>
      <c r="H4907" t="str">
        <f>IFERROR(VLOOKUP(D4907,プログラムデータ!A:N,13,0),"")</f>
        <v/>
      </c>
      <c r="I4907" t="str">
        <f>IFERROR(VLOOKUP(D4907,プログラムデータ!A:N,11,0),"")</f>
        <v/>
      </c>
      <c r="J4907" t="str">
        <f>IFERROR(VLOOKUP(D4907,プログラムデータ!A:N,10,0),"")</f>
        <v/>
      </c>
      <c r="K4907" t="str">
        <f>IFERROR(VLOOKUP(D4907,プログラムデータ!A:N,14,0),"")</f>
        <v/>
      </c>
      <c r="L4907" t="str">
        <f t="shared" si="153"/>
        <v xml:space="preserve">    </v>
      </c>
      <c r="M4907" t="str">
        <f>IFERROR(VLOOKUP(J4907,色々!M:P,4,0),"")</f>
        <v/>
      </c>
      <c r="N4907" t="str">
        <f>IFERROR(記録__2[[#This Row],[競技番号]],"")</f>
        <v/>
      </c>
      <c r="O4907" t="str">
        <f>IFERROR(記録__2[[#This Row],[選手番号]],"")</f>
        <v/>
      </c>
    </row>
    <row r="4908" spans="1:15" x14ac:dyDescent="0.2">
      <c r="A4908" t="str">
        <f>IFERROR(VLOOKUP(N4908,プログラム!B:C,2,0),"")</f>
        <v/>
      </c>
      <c r="B4908" t="str">
        <f t="shared" si="152"/>
        <v/>
      </c>
      <c r="C4908" t="str">
        <f>IFERROR(VLOOKUP(B4908,チーム番号!E:F,2,0),"")</f>
        <v/>
      </c>
      <c r="D4908" t="str">
        <f>IFERROR(VLOOKUP(N4908,プログラム!B:C,2,0),"")</f>
        <v/>
      </c>
      <c r="E4908" t="str">
        <f>IFERROR(記録__2[[#This Row],[組]],"")</f>
        <v/>
      </c>
      <c r="F4908" t="str">
        <f>IFERROR(記録__2[[#This Row],[水路]],"")</f>
        <v/>
      </c>
      <c r="G4908" t="str">
        <f>IFERROR(VLOOKUP(D4908,プログラムデータ!A:N,12,0),"")</f>
        <v/>
      </c>
      <c r="H4908" t="str">
        <f>IFERROR(VLOOKUP(D4908,プログラムデータ!A:N,13,0),"")</f>
        <v/>
      </c>
      <c r="I4908" t="str">
        <f>IFERROR(VLOOKUP(D4908,プログラムデータ!A:N,11,0),"")</f>
        <v/>
      </c>
      <c r="J4908" t="str">
        <f>IFERROR(VLOOKUP(D4908,プログラムデータ!A:N,10,0),"")</f>
        <v/>
      </c>
      <c r="K4908" t="str">
        <f>IFERROR(VLOOKUP(D4908,プログラムデータ!A:N,14,0),"")</f>
        <v/>
      </c>
      <c r="L4908" t="str">
        <f t="shared" si="153"/>
        <v xml:space="preserve">    </v>
      </c>
      <c r="M4908" t="str">
        <f>IFERROR(VLOOKUP(J4908,色々!M:P,4,0),"")</f>
        <v/>
      </c>
      <c r="N4908" t="str">
        <f>IFERROR(記録__2[[#This Row],[競技番号]],"")</f>
        <v/>
      </c>
      <c r="O4908" t="str">
        <f>IFERROR(記録__2[[#This Row],[選手番号]],"")</f>
        <v/>
      </c>
    </row>
    <row r="4909" spans="1:15" x14ac:dyDescent="0.2">
      <c r="A4909" t="str">
        <f>IFERROR(VLOOKUP(N4909,プログラム!B:C,2,0),"")</f>
        <v/>
      </c>
      <c r="B4909" t="str">
        <f t="shared" si="152"/>
        <v/>
      </c>
      <c r="C4909" t="str">
        <f>IFERROR(VLOOKUP(B4909,チーム番号!E:F,2,0),"")</f>
        <v/>
      </c>
      <c r="D4909" t="str">
        <f>IFERROR(VLOOKUP(N4909,プログラム!B:C,2,0),"")</f>
        <v/>
      </c>
      <c r="E4909" t="str">
        <f>IFERROR(記録__2[[#This Row],[組]],"")</f>
        <v/>
      </c>
      <c r="F4909" t="str">
        <f>IFERROR(記録__2[[#This Row],[水路]],"")</f>
        <v/>
      </c>
      <c r="G4909" t="str">
        <f>IFERROR(VLOOKUP(D4909,プログラムデータ!A:N,12,0),"")</f>
        <v/>
      </c>
      <c r="H4909" t="str">
        <f>IFERROR(VLOOKUP(D4909,プログラムデータ!A:N,13,0),"")</f>
        <v/>
      </c>
      <c r="I4909" t="str">
        <f>IFERROR(VLOOKUP(D4909,プログラムデータ!A:N,11,0),"")</f>
        <v/>
      </c>
      <c r="J4909" t="str">
        <f>IFERROR(VLOOKUP(D4909,プログラムデータ!A:N,10,0),"")</f>
        <v/>
      </c>
      <c r="K4909" t="str">
        <f>IFERROR(VLOOKUP(D4909,プログラムデータ!A:N,14,0),"")</f>
        <v/>
      </c>
      <c r="L4909" t="str">
        <f t="shared" si="153"/>
        <v xml:space="preserve">    </v>
      </c>
      <c r="M4909" t="str">
        <f>IFERROR(VLOOKUP(J4909,色々!M:P,4,0),"")</f>
        <v/>
      </c>
      <c r="N4909" t="str">
        <f>IFERROR(記録__2[[#This Row],[競技番号]],"")</f>
        <v/>
      </c>
      <c r="O4909" t="str">
        <f>IFERROR(記録__2[[#This Row],[選手番号]],"")</f>
        <v/>
      </c>
    </row>
    <row r="4910" spans="1:15" x14ac:dyDescent="0.2">
      <c r="A4910" t="str">
        <f>IFERROR(VLOOKUP(N4910,プログラム!B:C,2,0),"")</f>
        <v/>
      </c>
      <c r="B4910" t="str">
        <f t="shared" si="152"/>
        <v/>
      </c>
      <c r="C4910" t="str">
        <f>IFERROR(VLOOKUP(B4910,チーム番号!E:F,2,0),"")</f>
        <v/>
      </c>
      <c r="D4910" t="str">
        <f>IFERROR(VLOOKUP(N4910,プログラム!B:C,2,0),"")</f>
        <v/>
      </c>
      <c r="E4910" t="str">
        <f>IFERROR(記録__2[[#This Row],[組]],"")</f>
        <v/>
      </c>
      <c r="F4910" t="str">
        <f>IFERROR(記録__2[[#This Row],[水路]],"")</f>
        <v/>
      </c>
      <c r="G4910" t="str">
        <f>IFERROR(VLOOKUP(D4910,プログラムデータ!A:N,12,0),"")</f>
        <v/>
      </c>
      <c r="H4910" t="str">
        <f>IFERROR(VLOOKUP(D4910,プログラムデータ!A:N,13,0),"")</f>
        <v/>
      </c>
      <c r="I4910" t="str">
        <f>IFERROR(VLOOKUP(D4910,プログラムデータ!A:N,11,0),"")</f>
        <v/>
      </c>
      <c r="J4910" t="str">
        <f>IFERROR(VLOOKUP(D4910,プログラムデータ!A:N,10,0),"")</f>
        <v/>
      </c>
      <c r="K4910" t="str">
        <f>IFERROR(VLOOKUP(D4910,プログラムデータ!A:N,14,0),"")</f>
        <v/>
      </c>
      <c r="L4910" t="str">
        <f t="shared" si="153"/>
        <v xml:space="preserve">    </v>
      </c>
      <c r="M4910" t="str">
        <f>IFERROR(VLOOKUP(J4910,色々!M:P,4,0),"")</f>
        <v/>
      </c>
      <c r="N4910" t="str">
        <f>IFERROR(記録__2[[#This Row],[競技番号]],"")</f>
        <v/>
      </c>
      <c r="O4910" t="str">
        <f>IFERROR(記録__2[[#This Row],[選手番号]],"")</f>
        <v/>
      </c>
    </row>
    <row r="4911" spans="1:15" x14ac:dyDescent="0.2">
      <c r="A4911" t="str">
        <f>IFERROR(VLOOKUP(N4911,プログラム!B:C,2,0),"")</f>
        <v/>
      </c>
      <c r="B4911" t="str">
        <f t="shared" si="152"/>
        <v/>
      </c>
      <c r="C4911" t="str">
        <f>IFERROR(VLOOKUP(B4911,チーム番号!E:F,2,0),"")</f>
        <v/>
      </c>
      <c r="D4911" t="str">
        <f>IFERROR(VLOOKUP(N4911,プログラム!B:C,2,0),"")</f>
        <v/>
      </c>
      <c r="E4911" t="str">
        <f>IFERROR(記録__2[[#This Row],[組]],"")</f>
        <v/>
      </c>
      <c r="F4911" t="str">
        <f>IFERROR(記録__2[[#This Row],[水路]],"")</f>
        <v/>
      </c>
      <c r="G4911" t="str">
        <f>IFERROR(VLOOKUP(D4911,プログラムデータ!A:N,12,0),"")</f>
        <v/>
      </c>
      <c r="H4911" t="str">
        <f>IFERROR(VLOOKUP(D4911,プログラムデータ!A:N,13,0),"")</f>
        <v/>
      </c>
      <c r="I4911" t="str">
        <f>IFERROR(VLOOKUP(D4911,プログラムデータ!A:N,11,0),"")</f>
        <v/>
      </c>
      <c r="J4911" t="str">
        <f>IFERROR(VLOOKUP(D4911,プログラムデータ!A:N,10,0),"")</f>
        <v/>
      </c>
      <c r="K4911" t="str">
        <f>IFERROR(VLOOKUP(D4911,プログラムデータ!A:N,14,0),"")</f>
        <v/>
      </c>
      <c r="L4911" t="str">
        <f t="shared" si="153"/>
        <v xml:space="preserve">    </v>
      </c>
      <c r="M4911" t="str">
        <f>IFERROR(VLOOKUP(J4911,色々!M:P,4,0),"")</f>
        <v/>
      </c>
      <c r="N4911" t="str">
        <f>IFERROR(記録__2[[#This Row],[競技番号]],"")</f>
        <v/>
      </c>
      <c r="O4911" t="str">
        <f>IFERROR(記録__2[[#This Row],[選手番号]],"")</f>
        <v/>
      </c>
    </row>
    <row r="4912" spans="1:15" x14ac:dyDescent="0.2">
      <c r="A4912" t="str">
        <f>IFERROR(VLOOKUP(N4912,プログラム!B:C,2,0),"")</f>
        <v/>
      </c>
      <c r="B4912" t="str">
        <f t="shared" si="152"/>
        <v/>
      </c>
      <c r="C4912" t="str">
        <f>IFERROR(VLOOKUP(B4912,チーム番号!E:F,2,0),"")</f>
        <v/>
      </c>
      <c r="D4912" t="str">
        <f>IFERROR(VLOOKUP(N4912,プログラム!B:C,2,0),"")</f>
        <v/>
      </c>
      <c r="E4912" t="str">
        <f>IFERROR(記録__2[[#This Row],[組]],"")</f>
        <v/>
      </c>
      <c r="F4912" t="str">
        <f>IFERROR(記録__2[[#This Row],[水路]],"")</f>
        <v/>
      </c>
      <c r="G4912" t="str">
        <f>IFERROR(VLOOKUP(D4912,プログラムデータ!A:N,12,0),"")</f>
        <v/>
      </c>
      <c r="H4912" t="str">
        <f>IFERROR(VLOOKUP(D4912,プログラムデータ!A:N,13,0),"")</f>
        <v/>
      </c>
      <c r="I4912" t="str">
        <f>IFERROR(VLOOKUP(D4912,プログラムデータ!A:N,11,0),"")</f>
        <v/>
      </c>
      <c r="J4912" t="str">
        <f>IFERROR(VLOOKUP(D4912,プログラムデータ!A:N,10,0),"")</f>
        <v/>
      </c>
      <c r="K4912" t="str">
        <f>IFERROR(VLOOKUP(D4912,プログラムデータ!A:N,14,0),"")</f>
        <v/>
      </c>
      <c r="L4912" t="str">
        <f t="shared" si="153"/>
        <v xml:space="preserve">    </v>
      </c>
      <c r="M4912" t="str">
        <f>IFERROR(VLOOKUP(J4912,色々!M:P,4,0),"")</f>
        <v/>
      </c>
      <c r="N4912" t="str">
        <f>IFERROR(記録__2[[#This Row],[競技番号]],"")</f>
        <v/>
      </c>
      <c r="O4912" t="str">
        <f>IFERROR(記録__2[[#This Row],[選手番号]],"")</f>
        <v/>
      </c>
    </row>
    <row r="4913" spans="1:15" x14ac:dyDescent="0.2">
      <c r="A4913" t="str">
        <f>IFERROR(VLOOKUP(N4913,プログラム!B:C,2,0),"")</f>
        <v/>
      </c>
      <c r="B4913" t="str">
        <f t="shared" si="152"/>
        <v/>
      </c>
      <c r="C4913" t="str">
        <f>IFERROR(VLOOKUP(B4913,チーム番号!E:F,2,0),"")</f>
        <v/>
      </c>
      <c r="D4913" t="str">
        <f>IFERROR(VLOOKUP(N4913,プログラム!B:C,2,0),"")</f>
        <v/>
      </c>
      <c r="E4913" t="str">
        <f>IFERROR(記録__2[[#This Row],[組]],"")</f>
        <v/>
      </c>
      <c r="F4913" t="str">
        <f>IFERROR(記録__2[[#This Row],[水路]],"")</f>
        <v/>
      </c>
      <c r="G4913" t="str">
        <f>IFERROR(VLOOKUP(D4913,プログラムデータ!A:N,12,0),"")</f>
        <v/>
      </c>
      <c r="H4913" t="str">
        <f>IFERROR(VLOOKUP(D4913,プログラムデータ!A:N,13,0),"")</f>
        <v/>
      </c>
      <c r="I4913" t="str">
        <f>IFERROR(VLOOKUP(D4913,プログラムデータ!A:N,11,0),"")</f>
        <v/>
      </c>
      <c r="J4913" t="str">
        <f>IFERROR(VLOOKUP(D4913,プログラムデータ!A:N,10,0),"")</f>
        <v/>
      </c>
      <c r="K4913" t="str">
        <f>IFERROR(VLOOKUP(D4913,プログラムデータ!A:N,14,0),"")</f>
        <v/>
      </c>
      <c r="L4913" t="str">
        <f t="shared" si="153"/>
        <v xml:space="preserve">    </v>
      </c>
      <c r="M4913" t="str">
        <f>IFERROR(VLOOKUP(J4913,色々!M:P,4,0),"")</f>
        <v/>
      </c>
      <c r="N4913" t="str">
        <f>IFERROR(記録__2[[#This Row],[競技番号]],"")</f>
        <v/>
      </c>
      <c r="O4913" t="str">
        <f>IFERROR(記録__2[[#This Row],[選手番号]],"")</f>
        <v/>
      </c>
    </row>
    <row r="4914" spans="1:15" x14ac:dyDescent="0.2">
      <c r="A4914" t="str">
        <f>IFERROR(VLOOKUP(N4914,プログラム!B:C,2,0),"")</f>
        <v/>
      </c>
      <c r="B4914" t="str">
        <f t="shared" si="152"/>
        <v/>
      </c>
      <c r="C4914" t="str">
        <f>IFERROR(VLOOKUP(B4914,チーム番号!E:F,2,0),"")</f>
        <v/>
      </c>
      <c r="D4914" t="str">
        <f>IFERROR(VLOOKUP(N4914,プログラム!B:C,2,0),"")</f>
        <v/>
      </c>
      <c r="E4914" t="str">
        <f>IFERROR(記録__2[[#This Row],[組]],"")</f>
        <v/>
      </c>
      <c r="F4914" t="str">
        <f>IFERROR(記録__2[[#This Row],[水路]],"")</f>
        <v/>
      </c>
      <c r="G4914" t="str">
        <f>IFERROR(VLOOKUP(D4914,プログラムデータ!A:N,12,0),"")</f>
        <v/>
      </c>
      <c r="H4914" t="str">
        <f>IFERROR(VLOOKUP(D4914,プログラムデータ!A:N,13,0),"")</f>
        <v/>
      </c>
      <c r="I4914" t="str">
        <f>IFERROR(VLOOKUP(D4914,プログラムデータ!A:N,11,0),"")</f>
        <v/>
      </c>
      <c r="J4914" t="str">
        <f>IFERROR(VLOOKUP(D4914,プログラムデータ!A:N,10,0),"")</f>
        <v/>
      </c>
      <c r="K4914" t="str">
        <f>IFERROR(VLOOKUP(D4914,プログラムデータ!A:N,14,0),"")</f>
        <v/>
      </c>
      <c r="L4914" t="str">
        <f t="shared" si="153"/>
        <v xml:space="preserve">    </v>
      </c>
      <c r="M4914" t="str">
        <f>IFERROR(VLOOKUP(J4914,色々!M:P,4,0),"")</f>
        <v/>
      </c>
      <c r="N4914" t="str">
        <f>IFERROR(記録__2[[#This Row],[競技番号]],"")</f>
        <v/>
      </c>
      <c r="O4914" t="str">
        <f>IFERROR(記録__2[[#This Row],[選手番号]],"")</f>
        <v/>
      </c>
    </row>
    <row r="4915" spans="1:15" x14ac:dyDescent="0.2">
      <c r="A4915" t="str">
        <f>IFERROR(VLOOKUP(N4915,プログラム!B:C,2,0),"")</f>
        <v/>
      </c>
      <c r="B4915" t="str">
        <f t="shared" si="152"/>
        <v/>
      </c>
      <c r="C4915" t="str">
        <f>IFERROR(VLOOKUP(B4915,チーム番号!E:F,2,0),"")</f>
        <v/>
      </c>
      <c r="D4915" t="str">
        <f>IFERROR(VLOOKUP(N4915,プログラム!B:C,2,0),"")</f>
        <v/>
      </c>
      <c r="E4915" t="str">
        <f>IFERROR(記録__2[[#This Row],[組]],"")</f>
        <v/>
      </c>
      <c r="F4915" t="str">
        <f>IFERROR(記録__2[[#This Row],[水路]],"")</f>
        <v/>
      </c>
      <c r="G4915" t="str">
        <f>IFERROR(VLOOKUP(D4915,プログラムデータ!A:N,12,0),"")</f>
        <v/>
      </c>
      <c r="H4915" t="str">
        <f>IFERROR(VLOOKUP(D4915,プログラムデータ!A:N,13,0),"")</f>
        <v/>
      </c>
      <c r="I4915" t="str">
        <f>IFERROR(VLOOKUP(D4915,プログラムデータ!A:N,11,0),"")</f>
        <v/>
      </c>
      <c r="J4915" t="str">
        <f>IFERROR(VLOOKUP(D4915,プログラムデータ!A:N,10,0),"")</f>
        <v/>
      </c>
      <c r="K4915" t="str">
        <f>IFERROR(VLOOKUP(D4915,プログラムデータ!A:N,14,0),"")</f>
        <v/>
      </c>
      <c r="L4915" t="str">
        <f t="shared" si="153"/>
        <v xml:space="preserve">    </v>
      </c>
      <c r="M4915" t="str">
        <f>IFERROR(VLOOKUP(J4915,色々!M:P,4,0),"")</f>
        <v/>
      </c>
      <c r="N4915" t="str">
        <f>IFERROR(記録__2[[#This Row],[競技番号]],"")</f>
        <v/>
      </c>
      <c r="O4915" t="str">
        <f>IFERROR(記録__2[[#This Row],[選手番号]],"")</f>
        <v/>
      </c>
    </row>
    <row r="4916" spans="1:15" x14ac:dyDescent="0.2">
      <c r="A4916" t="str">
        <f>IFERROR(VLOOKUP(N4916,プログラム!B:C,2,0),"")</f>
        <v/>
      </c>
      <c r="B4916" t="str">
        <f t="shared" si="152"/>
        <v/>
      </c>
      <c r="C4916" t="str">
        <f>IFERROR(VLOOKUP(B4916,チーム番号!E:F,2,0),"")</f>
        <v/>
      </c>
      <c r="D4916" t="str">
        <f>IFERROR(VLOOKUP(N4916,プログラム!B:C,2,0),"")</f>
        <v/>
      </c>
      <c r="E4916" t="str">
        <f>IFERROR(記録__2[[#This Row],[組]],"")</f>
        <v/>
      </c>
      <c r="F4916" t="str">
        <f>IFERROR(記録__2[[#This Row],[水路]],"")</f>
        <v/>
      </c>
      <c r="G4916" t="str">
        <f>IFERROR(VLOOKUP(D4916,プログラムデータ!A:N,12,0),"")</f>
        <v/>
      </c>
      <c r="H4916" t="str">
        <f>IFERROR(VLOOKUP(D4916,プログラムデータ!A:N,13,0),"")</f>
        <v/>
      </c>
      <c r="I4916" t="str">
        <f>IFERROR(VLOOKUP(D4916,プログラムデータ!A:N,11,0),"")</f>
        <v/>
      </c>
      <c r="J4916" t="str">
        <f>IFERROR(VLOOKUP(D4916,プログラムデータ!A:N,10,0),"")</f>
        <v/>
      </c>
      <c r="K4916" t="str">
        <f>IFERROR(VLOOKUP(D4916,プログラムデータ!A:N,14,0),"")</f>
        <v/>
      </c>
      <c r="L4916" t="str">
        <f t="shared" si="153"/>
        <v xml:space="preserve">    </v>
      </c>
      <c r="M4916" t="str">
        <f>IFERROR(VLOOKUP(J4916,色々!M:P,4,0),"")</f>
        <v/>
      </c>
      <c r="N4916" t="str">
        <f>IFERROR(記録__2[[#This Row],[競技番号]],"")</f>
        <v/>
      </c>
      <c r="O4916" t="str">
        <f>IFERROR(記録__2[[#This Row],[選手番号]],"")</f>
        <v/>
      </c>
    </row>
    <row r="4917" spans="1:15" x14ac:dyDescent="0.2">
      <c r="A4917" t="str">
        <f>IFERROR(VLOOKUP(N4917,プログラム!B:C,2,0),"")</f>
        <v/>
      </c>
      <c r="B4917" t="str">
        <f t="shared" si="152"/>
        <v/>
      </c>
      <c r="C4917" t="str">
        <f>IFERROR(VLOOKUP(B4917,チーム番号!E:F,2,0),"")</f>
        <v/>
      </c>
      <c r="D4917" t="str">
        <f>IFERROR(VLOOKUP(N4917,プログラム!B:C,2,0),"")</f>
        <v/>
      </c>
      <c r="E4917" t="str">
        <f>IFERROR(記録__2[[#This Row],[組]],"")</f>
        <v/>
      </c>
      <c r="F4917" t="str">
        <f>IFERROR(記録__2[[#This Row],[水路]],"")</f>
        <v/>
      </c>
      <c r="G4917" t="str">
        <f>IFERROR(VLOOKUP(D4917,プログラムデータ!A:N,12,0),"")</f>
        <v/>
      </c>
      <c r="H4917" t="str">
        <f>IFERROR(VLOOKUP(D4917,プログラムデータ!A:N,13,0),"")</f>
        <v/>
      </c>
      <c r="I4917" t="str">
        <f>IFERROR(VLOOKUP(D4917,プログラムデータ!A:N,11,0),"")</f>
        <v/>
      </c>
      <c r="J4917" t="str">
        <f>IFERROR(VLOOKUP(D4917,プログラムデータ!A:N,10,0),"")</f>
        <v/>
      </c>
      <c r="K4917" t="str">
        <f>IFERROR(VLOOKUP(D4917,プログラムデータ!A:N,14,0),"")</f>
        <v/>
      </c>
      <c r="L4917" t="str">
        <f t="shared" si="153"/>
        <v xml:space="preserve">    </v>
      </c>
      <c r="M4917" t="str">
        <f>IFERROR(VLOOKUP(J4917,色々!M:P,4,0),"")</f>
        <v/>
      </c>
      <c r="N4917" t="str">
        <f>IFERROR(記録__2[[#This Row],[競技番号]],"")</f>
        <v/>
      </c>
      <c r="O4917" t="str">
        <f>IFERROR(記録__2[[#This Row],[選手番号]],"")</f>
        <v/>
      </c>
    </row>
    <row r="4918" spans="1:15" x14ac:dyDescent="0.2">
      <c r="A4918" t="str">
        <f>IFERROR(VLOOKUP(N4918,プログラム!B:C,2,0),"")</f>
        <v/>
      </c>
      <c r="B4918" t="str">
        <f t="shared" si="152"/>
        <v/>
      </c>
      <c r="C4918" t="str">
        <f>IFERROR(VLOOKUP(B4918,チーム番号!E:F,2,0),"")</f>
        <v/>
      </c>
      <c r="D4918" t="str">
        <f>IFERROR(VLOOKUP(N4918,プログラム!B:C,2,0),"")</f>
        <v/>
      </c>
      <c r="E4918" t="str">
        <f>IFERROR(記録__2[[#This Row],[組]],"")</f>
        <v/>
      </c>
      <c r="F4918" t="str">
        <f>IFERROR(記録__2[[#This Row],[水路]],"")</f>
        <v/>
      </c>
      <c r="G4918" t="str">
        <f>IFERROR(VLOOKUP(D4918,プログラムデータ!A:N,12,0),"")</f>
        <v/>
      </c>
      <c r="H4918" t="str">
        <f>IFERROR(VLOOKUP(D4918,プログラムデータ!A:N,13,0),"")</f>
        <v/>
      </c>
      <c r="I4918" t="str">
        <f>IFERROR(VLOOKUP(D4918,プログラムデータ!A:N,11,0),"")</f>
        <v/>
      </c>
      <c r="J4918" t="str">
        <f>IFERROR(VLOOKUP(D4918,プログラムデータ!A:N,10,0),"")</f>
        <v/>
      </c>
      <c r="K4918" t="str">
        <f>IFERROR(VLOOKUP(D4918,プログラムデータ!A:N,14,0),"")</f>
        <v/>
      </c>
      <c r="L4918" t="str">
        <f t="shared" si="153"/>
        <v xml:space="preserve">    </v>
      </c>
      <c r="M4918" t="str">
        <f>IFERROR(VLOOKUP(J4918,色々!M:P,4,0),"")</f>
        <v/>
      </c>
      <c r="N4918" t="str">
        <f>IFERROR(記録__2[[#This Row],[競技番号]],"")</f>
        <v/>
      </c>
      <c r="O4918" t="str">
        <f>IFERROR(記録__2[[#This Row],[選手番号]],"")</f>
        <v/>
      </c>
    </row>
    <row r="4919" spans="1:15" x14ac:dyDescent="0.2">
      <c r="A4919" t="str">
        <f>IFERROR(VLOOKUP(N4919,プログラム!B:C,2,0),"")</f>
        <v/>
      </c>
      <c r="B4919" t="str">
        <f t="shared" si="152"/>
        <v/>
      </c>
      <c r="C4919" t="str">
        <f>IFERROR(VLOOKUP(B4919,チーム番号!E:F,2,0),"")</f>
        <v/>
      </c>
      <c r="D4919" t="str">
        <f>IFERROR(VLOOKUP(N4919,プログラム!B:C,2,0),"")</f>
        <v/>
      </c>
      <c r="E4919" t="str">
        <f>IFERROR(記録__2[[#This Row],[組]],"")</f>
        <v/>
      </c>
      <c r="F4919" t="str">
        <f>IFERROR(記録__2[[#This Row],[水路]],"")</f>
        <v/>
      </c>
      <c r="G4919" t="str">
        <f>IFERROR(VLOOKUP(D4919,プログラムデータ!A:N,12,0),"")</f>
        <v/>
      </c>
      <c r="H4919" t="str">
        <f>IFERROR(VLOOKUP(D4919,プログラムデータ!A:N,13,0),"")</f>
        <v/>
      </c>
      <c r="I4919" t="str">
        <f>IFERROR(VLOOKUP(D4919,プログラムデータ!A:N,11,0),"")</f>
        <v/>
      </c>
      <c r="J4919" t="str">
        <f>IFERROR(VLOOKUP(D4919,プログラムデータ!A:N,10,0),"")</f>
        <v/>
      </c>
      <c r="K4919" t="str">
        <f>IFERROR(VLOOKUP(D4919,プログラムデータ!A:N,14,0),"")</f>
        <v/>
      </c>
      <c r="L4919" t="str">
        <f t="shared" si="153"/>
        <v xml:space="preserve">    </v>
      </c>
      <c r="M4919" t="str">
        <f>IFERROR(VLOOKUP(J4919,色々!M:P,4,0),"")</f>
        <v/>
      </c>
      <c r="N4919" t="str">
        <f>IFERROR(記録__2[[#This Row],[競技番号]],"")</f>
        <v/>
      </c>
      <c r="O4919" t="str">
        <f>IFERROR(記録__2[[#This Row],[選手番号]],"")</f>
        <v/>
      </c>
    </row>
    <row r="4920" spans="1:15" x14ac:dyDescent="0.2">
      <c r="A4920" t="str">
        <f>IFERROR(VLOOKUP(N4920,プログラム!B:C,2,0),"")</f>
        <v/>
      </c>
      <c r="B4920" t="str">
        <f t="shared" si="152"/>
        <v/>
      </c>
      <c r="C4920" t="str">
        <f>IFERROR(VLOOKUP(B4920,チーム番号!E:F,2,0),"")</f>
        <v/>
      </c>
      <c r="D4920" t="str">
        <f>IFERROR(VLOOKUP(N4920,プログラム!B:C,2,0),"")</f>
        <v/>
      </c>
      <c r="E4920" t="str">
        <f>IFERROR(記録__2[[#This Row],[組]],"")</f>
        <v/>
      </c>
      <c r="F4920" t="str">
        <f>IFERROR(記録__2[[#This Row],[水路]],"")</f>
        <v/>
      </c>
      <c r="G4920" t="str">
        <f>IFERROR(VLOOKUP(D4920,プログラムデータ!A:N,12,0),"")</f>
        <v/>
      </c>
      <c r="H4920" t="str">
        <f>IFERROR(VLOOKUP(D4920,プログラムデータ!A:N,13,0),"")</f>
        <v/>
      </c>
      <c r="I4920" t="str">
        <f>IFERROR(VLOOKUP(D4920,プログラムデータ!A:N,11,0),"")</f>
        <v/>
      </c>
      <c r="J4920" t="str">
        <f>IFERROR(VLOOKUP(D4920,プログラムデータ!A:N,10,0),"")</f>
        <v/>
      </c>
      <c r="K4920" t="str">
        <f>IFERROR(VLOOKUP(D4920,プログラムデータ!A:N,14,0),"")</f>
        <v/>
      </c>
      <c r="L4920" t="str">
        <f t="shared" si="153"/>
        <v xml:space="preserve">    </v>
      </c>
      <c r="M4920" t="str">
        <f>IFERROR(VLOOKUP(J4920,色々!M:P,4,0),"")</f>
        <v/>
      </c>
      <c r="N4920" t="str">
        <f>IFERROR(記録__2[[#This Row],[競技番号]],"")</f>
        <v/>
      </c>
      <c r="O4920" t="str">
        <f>IFERROR(記録__2[[#This Row],[選手番号]],"")</f>
        <v/>
      </c>
    </row>
    <row r="4921" spans="1:15" x14ac:dyDescent="0.2">
      <c r="A4921" t="str">
        <f>IFERROR(VLOOKUP(N4921,プログラム!B:C,2,0),"")</f>
        <v/>
      </c>
      <c r="B4921" t="str">
        <f t="shared" si="152"/>
        <v/>
      </c>
      <c r="C4921" t="str">
        <f>IFERROR(VLOOKUP(B4921,チーム番号!E:F,2,0),"")</f>
        <v/>
      </c>
      <c r="D4921" t="str">
        <f>IFERROR(VLOOKUP(N4921,プログラム!B:C,2,0),"")</f>
        <v/>
      </c>
      <c r="E4921" t="str">
        <f>IFERROR(記録__2[[#This Row],[組]],"")</f>
        <v/>
      </c>
      <c r="F4921" t="str">
        <f>IFERROR(記録__2[[#This Row],[水路]],"")</f>
        <v/>
      </c>
      <c r="G4921" t="str">
        <f>IFERROR(VLOOKUP(D4921,プログラムデータ!A:N,12,0),"")</f>
        <v/>
      </c>
      <c r="H4921" t="str">
        <f>IFERROR(VLOOKUP(D4921,プログラムデータ!A:N,13,0),"")</f>
        <v/>
      </c>
      <c r="I4921" t="str">
        <f>IFERROR(VLOOKUP(D4921,プログラムデータ!A:N,11,0),"")</f>
        <v/>
      </c>
      <c r="J4921" t="str">
        <f>IFERROR(VLOOKUP(D4921,プログラムデータ!A:N,10,0),"")</f>
        <v/>
      </c>
      <c r="K4921" t="str">
        <f>IFERROR(VLOOKUP(D4921,プログラムデータ!A:N,14,0),"")</f>
        <v/>
      </c>
      <c r="L4921" t="str">
        <f t="shared" si="153"/>
        <v xml:space="preserve">    </v>
      </c>
      <c r="M4921" t="str">
        <f>IFERROR(VLOOKUP(J4921,色々!M:P,4,0),"")</f>
        <v/>
      </c>
      <c r="N4921" t="str">
        <f>IFERROR(記録__2[[#This Row],[競技番号]],"")</f>
        <v/>
      </c>
      <c r="O4921" t="str">
        <f>IFERROR(記録__2[[#This Row],[選手番号]],"")</f>
        <v/>
      </c>
    </row>
    <row r="4922" spans="1:15" x14ac:dyDescent="0.2">
      <c r="A4922" t="str">
        <f>IFERROR(VLOOKUP(N4922,プログラム!B:C,2,0),"")</f>
        <v/>
      </c>
      <c r="B4922" t="str">
        <f t="shared" si="152"/>
        <v/>
      </c>
      <c r="C4922" t="str">
        <f>IFERROR(VLOOKUP(B4922,チーム番号!E:F,2,0),"")</f>
        <v/>
      </c>
      <c r="D4922" t="str">
        <f>IFERROR(VLOOKUP(N4922,プログラム!B:C,2,0),"")</f>
        <v/>
      </c>
      <c r="E4922" t="str">
        <f>IFERROR(記録__2[[#This Row],[組]],"")</f>
        <v/>
      </c>
      <c r="F4922" t="str">
        <f>IFERROR(記録__2[[#This Row],[水路]],"")</f>
        <v/>
      </c>
      <c r="G4922" t="str">
        <f>IFERROR(VLOOKUP(D4922,プログラムデータ!A:N,12,0),"")</f>
        <v/>
      </c>
      <c r="H4922" t="str">
        <f>IFERROR(VLOOKUP(D4922,プログラムデータ!A:N,13,0),"")</f>
        <v/>
      </c>
      <c r="I4922" t="str">
        <f>IFERROR(VLOOKUP(D4922,プログラムデータ!A:N,11,0),"")</f>
        <v/>
      </c>
      <c r="J4922" t="str">
        <f>IFERROR(VLOOKUP(D4922,プログラムデータ!A:N,10,0),"")</f>
        <v/>
      </c>
      <c r="K4922" t="str">
        <f>IFERROR(VLOOKUP(D4922,プログラムデータ!A:N,14,0),"")</f>
        <v/>
      </c>
      <c r="L4922" t="str">
        <f t="shared" si="153"/>
        <v xml:space="preserve">    </v>
      </c>
      <c r="M4922" t="str">
        <f>IFERROR(VLOOKUP(J4922,色々!M:P,4,0),"")</f>
        <v/>
      </c>
      <c r="N4922" t="str">
        <f>IFERROR(記録__2[[#This Row],[競技番号]],"")</f>
        <v/>
      </c>
      <c r="O4922" t="str">
        <f>IFERROR(記録__2[[#This Row],[選手番号]],"")</f>
        <v/>
      </c>
    </row>
    <row r="4923" spans="1:15" x14ac:dyDescent="0.2">
      <c r="A4923" t="str">
        <f>IFERROR(VLOOKUP(N4923,プログラム!B:C,2,0),"")</f>
        <v/>
      </c>
      <c r="B4923" t="str">
        <f t="shared" si="152"/>
        <v/>
      </c>
      <c r="C4923" t="str">
        <f>IFERROR(VLOOKUP(B4923,チーム番号!E:F,2,0),"")</f>
        <v/>
      </c>
      <c r="D4923" t="str">
        <f>IFERROR(VLOOKUP(N4923,プログラム!B:C,2,0),"")</f>
        <v/>
      </c>
      <c r="E4923" t="str">
        <f>IFERROR(記録__2[[#This Row],[組]],"")</f>
        <v/>
      </c>
      <c r="F4923" t="str">
        <f>IFERROR(記録__2[[#This Row],[水路]],"")</f>
        <v/>
      </c>
      <c r="G4923" t="str">
        <f>IFERROR(VLOOKUP(D4923,プログラムデータ!A:N,12,0),"")</f>
        <v/>
      </c>
      <c r="H4923" t="str">
        <f>IFERROR(VLOOKUP(D4923,プログラムデータ!A:N,13,0),"")</f>
        <v/>
      </c>
      <c r="I4923" t="str">
        <f>IFERROR(VLOOKUP(D4923,プログラムデータ!A:N,11,0),"")</f>
        <v/>
      </c>
      <c r="J4923" t="str">
        <f>IFERROR(VLOOKUP(D4923,プログラムデータ!A:N,10,0),"")</f>
        <v/>
      </c>
      <c r="K4923" t="str">
        <f>IFERROR(VLOOKUP(D4923,プログラムデータ!A:N,14,0),"")</f>
        <v/>
      </c>
      <c r="L4923" t="str">
        <f t="shared" si="153"/>
        <v xml:space="preserve">    </v>
      </c>
      <c r="M4923" t="str">
        <f>IFERROR(VLOOKUP(J4923,色々!M:P,4,0),"")</f>
        <v/>
      </c>
      <c r="N4923" t="str">
        <f>IFERROR(記録__2[[#This Row],[競技番号]],"")</f>
        <v/>
      </c>
      <c r="O4923" t="str">
        <f>IFERROR(記録__2[[#This Row],[選手番号]],"")</f>
        <v/>
      </c>
    </row>
    <row r="4924" spans="1:15" x14ac:dyDescent="0.2">
      <c r="A4924" t="str">
        <f>IFERROR(VLOOKUP(N4924,プログラム!B:C,2,0),"")</f>
        <v/>
      </c>
      <c r="B4924" t="str">
        <f t="shared" si="152"/>
        <v/>
      </c>
      <c r="C4924" t="str">
        <f>IFERROR(VLOOKUP(B4924,チーム番号!E:F,2,0),"")</f>
        <v/>
      </c>
      <c r="D4924" t="str">
        <f>IFERROR(VLOOKUP(N4924,プログラム!B:C,2,0),"")</f>
        <v/>
      </c>
      <c r="E4924" t="str">
        <f>IFERROR(記録__2[[#This Row],[組]],"")</f>
        <v/>
      </c>
      <c r="F4924" t="str">
        <f>IFERROR(記録__2[[#This Row],[水路]],"")</f>
        <v/>
      </c>
      <c r="G4924" t="str">
        <f>IFERROR(VLOOKUP(D4924,プログラムデータ!A:N,12,0),"")</f>
        <v/>
      </c>
      <c r="H4924" t="str">
        <f>IFERROR(VLOOKUP(D4924,プログラムデータ!A:N,13,0),"")</f>
        <v/>
      </c>
      <c r="I4924" t="str">
        <f>IFERROR(VLOOKUP(D4924,プログラムデータ!A:N,11,0),"")</f>
        <v/>
      </c>
      <c r="J4924" t="str">
        <f>IFERROR(VLOOKUP(D4924,プログラムデータ!A:N,10,0),"")</f>
        <v/>
      </c>
      <c r="K4924" t="str">
        <f>IFERROR(VLOOKUP(D4924,プログラムデータ!A:N,14,0),"")</f>
        <v/>
      </c>
      <c r="L4924" t="str">
        <f t="shared" si="153"/>
        <v xml:space="preserve">    </v>
      </c>
      <c r="M4924" t="str">
        <f>IFERROR(VLOOKUP(J4924,色々!M:P,4,0),"")</f>
        <v/>
      </c>
      <c r="N4924" t="str">
        <f>IFERROR(記録__2[[#This Row],[競技番号]],"")</f>
        <v/>
      </c>
      <c r="O4924" t="str">
        <f>IFERROR(記録__2[[#This Row],[選手番号]],"")</f>
        <v/>
      </c>
    </row>
    <row r="4925" spans="1:15" x14ac:dyDescent="0.2">
      <c r="A4925" t="str">
        <f>IFERROR(VLOOKUP(N4925,プログラム!B:C,2,0),"")</f>
        <v/>
      </c>
      <c r="B4925" t="str">
        <f t="shared" si="152"/>
        <v/>
      </c>
      <c r="C4925" t="str">
        <f>IFERROR(VLOOKUP(B4925,チーム番号!E:F,2,0),"")</f>
        <v/>
      </c>
      <c r="D4925" t="str">
        <f>IFERROR(VLOOKUP(N4925,プログラム!B:C,2,0),"")</f>
        <v/>
      </c>
      <c r="E4925" t="str">
        <f>IFERROR(記録__2[[#This Row],[組]],"")</f>
        <v/>
      </c>
      <c r="F4925" t="str">
        <f>IFERROR(記録__2[[#This Row],[水路]],"")</f>
        <v/>
      </c>
      <c r="G4925" t="str">
        <f>IFERROR(VLOOKUP(D4925,プログラムデータ!A:N,12,0),"")</f>
        <v/>
      </c>
      <c r="H4925" t="str">
        <f>IFERROR(VLOOKUP(D4925,プログラムデータ!A:N,13,0),"")</f>
        <v/>
      </c>
      <c r="I4925" t="str">
        <f>IFERROR(VLOOKUP(D4925,プログラムデータ!A:N,11,0),"")</f>
        <v/>
      </c>
      <c r="J4925" t="str">
        <f>IFERROR(VLOOKUP(D4925,プログラムデータ!A:N,10,0),"")</f>
        <v/>
      </c>
      <c r="K4925" t="str">
        <f>IFERROR(VLOOKUP(D4925,プログラムデータ!A:N,14,0),"")</f>
        <v/>
      </c>
      <c r="L4925" t="str">
        <f t="shared" si="153"/>
        <v xml:space="preserve">    </v>
      </c>
      <c r="M4925" t="str">
        <f>IFERROR(VLOOKUP(J4925,色々!M:P,4,0),"")</f>
        <v/>
      </c>
      <c r="N4925" t="str">
        <f>IFERROR(記録__2[[#This Row],[競技番号]],"")</f>
        <v/>
      </c>
      <c r="O4925" t="str">
        <f>IFERROR(記録__2[[#This Row],[選手番号]],"")</f>
        <v/>
      </c>
    </row>
    <row r="4926" spans="1:15" x14ac:dyDescent="0.2">
      <c r="A4926" t="str">
        <f>IFERROR(VLOOKUP(N4926,プログラム!B:C,2,0),"")</f>
        <v/>
      </c>
      <c r="B4926" t="str">
        <f t="shared" si="152"/>
        <v/>
      </c>
      <c r="C4926" t="str">
        <f>IFERROR(VLOOKUP(B4926,チーム番号!E:F,2,0),"")</f>
        <v/>
      </c>
      <c r="D4926" t="str">
        <f>IFERROR(VLOOKUP(N4926,プログラム!B:C,2,0),"")</f>
        <v/>
      </c>
      <c r="E4926" t="str">
        <f>IFERROR(記録__2[[#This Row],[組]],"")</f>
        <v/>
      </c>
      <c r="F4926" t="str">
        <f>IFERROR(記録__2[[#This Row],[水路]],"")</f>
        <v/>
      </c>
      <c r="G4926" t="str">
        <f>IFERROR(VLOOKUP(D4926,プログラムデータ!A:N,12,0),"")</f>
        <v/>
      </c>
      <c r="H4926" t="str">
        <f>IFERROR(VLOOKUP(D4926,プログラムデータ!A:N,13,0),"")</f>
        <v/>
      </c>
      <c r="I4926" t="str">
        <f>IFERROR(VLOOKUP(D4926,プログラムデータ!A:N,11,0),"")</f>
        <v/>
      </c>
      <c r="J4926" t="str">
        <f>IFERROR(VLOOKUP(D4926,プログラムデータ!A:N,10,0),"")</f>
        <v/>
      </c>
      <c r="K4926" t="str">
        <f>IFERROR(VLOOKUP(D4926,プログラムデータ!A:N,14,0),"")</f>
        <v/>
      </c>
      <c r="L4926" t="str">
        <f t="shared" si="153"/>
        <v xml:space="preserve">    </v>
      </c>
      <c r="M4926" t="str">
        <f>IFERROR(VLOOKUP(J4926,色々!M:P,4,0),"")</f>
        <v/>
      </c>
      <c r="N4926" t="str">
        <f>IFERROR(記録__2[[#This Row],[競技番号]],"")</f>
        <v/>
      </c>
      <c r="O4926" t="str">
        <f>IFERROR(記録__2[[#This Row],[選手番号]],"")</f>
        <v/>
      </c>
    </row>
    <row r="4927" spans="1:15" x14ac:dyDescent="0.2">
      <c r="A4927" t="str">
        <f>IFERROR(VLOOKUP(N4927,プログラム!B:C,2,0),"")</f>
        <v/>
      </c>
      <c r="B4927" t="str">
        <f t="shared" si="152"/>
        <v/>
      </c>
      <c r="C4927" t="str">
        <f>IFERROR(VLOOKUP(B4927,チーム番号!E:F,2,0),"")</f>
        <v/>
      </c>
      <c r="D4927" t="str">
        <f>IFERROR(VLOOKUP(N4927,プログラム!B:C,2,0),"")</f>
        <v/>
      </c>
      <c r="E4927" t="str">
        <f>IFERROR(記録__2[[#This Row],[組]],"")</f>
        <v/>
      </c>
      <c r="F4927" t="str">
        <f>IFERROR(記録__2[[#This Row],[水路]],"")</f>
        <v/>
      </c>
      <c r="G4927" t="str">
        <f>IFERROR(VLOOKUP(D4927,プログラムデータ!A:N,12,0),"")</f>
        <v/>
      </c>
      <c r="H4927" t="str">
        <f>IFERROR(VLOOKUP(D4927,プログラムデータ!A:N,13,0),"")</f>
        <v/>
      </c>
      <c r="I4927" t="str">
        <f>IFERROR(VLOOKUP(D4927,プログラムデータ!A:N,11,0),"")</f>
        <v/>
      </c>
      <c r="J4927" t="str">
        <f>IFERROR(VLOOKUP(D4927,プログラムデータ!A:N,10,0),"")</f>
        <v/>
      </c>
      <c r="K4927" t="str">
        <f>IFERROR(VLOOKUP(D4927,プログラムデータ!A:N,14,0),"")</f>
        <v/>
      </c>
      <c r="L4927" t="str">
        <f t="shared" si="153"/>
        <v xml:space="preserve">    </v>
      </c>
      <c r="M4927" t="str">
        <f>IFERROR(VLOOKUP(J4927,色々!M:P,4,0),"")</f>
        <v/>
      </c>
      <c r="N4927" t="str">
        <f>IFERROR(記録__2[[#This Row],[競技番号]],"")</f>
        <v/>
      </c>
      <c r="O4927" t="str">
        <f>IFERROR(記録__2[[#This Row],[選手番号]],"")</f>
        <v/>
      </c>
    </row>
    <row r="4928" spans="1:15" x14ac:dyDescent="0.2">
      <c r="A4928" t="str">
        <f>IFERROR(VLOOKUP(N4928,プログラム!B:C,2,0),"")</f>
        <v/>
      </c>
      <c r="B4928" t="str">
        <f t="shared" si="152"/>
        <v/>
      </c>
      <c r="C4928" t="str">
        <f>IFERROR(VLOOKUP(B4928,チーム番号!E:F,2,0),"")</f>
        <v/>
      </c>
      <c r="D4928" t="str">
        <f>IFERROR(VLOOKUP(N4928,プログラム!B:C,2,0),"")</f>
        <v/>
      </c>
      <c r="E4928" t="str">
        <f>IFERROR(記録__2[[#This Row],[組]],"")</f>
        <v/>
      </c>
      <c r="F4928" t="str">
        <f>IFERROR(記録__2[[#This Row],[水路]],"")</f>
        <v/>
      </c>
      <c r="G4928" t="str">
        <f>IFERROR(VLOOKUP(D4928,プログラムデータ!A:N,12,0),"")</f>
        <v/>
      </c>
      <c r="H4928" t="str">
        <f>IFERROR(VLOOKUP(D4928,プログラムデータ!A:N,13,0),"")</f>
        <v/>
      </c>
      <c r="I4928" t="str">
        <f>IFERROR(VLOOKUP(D4928,プログラムデータ!A:N,11,0),"")</f>
        <v/>
      </c>
      <c r="J4928" t="str">
        <f>IFERROR(VLOOKUP(D4928,プログラムデータ!A:N,10,0),"")</f>
        <v/>
      </c>
      <c r="K4928" t="str">
        <f>IFERROR(VLOOKUP(D4928,プログラムデータ!A:N,14,0),"")</f>
        <v/>
      </c>
      <c r="L4928" t="str">
        <f t="shared" si="153"/>
        <v xml:space="preserve">    </v>
      </c>
      <c r="M4928" t="str">
        <f>IFERROR(VLOOKUP(J4928,色々!M:P,4,0),"")</f>
        <v/>
      </c>
      <c r="N4928" t="str">
        <f>IFERROR(記録__2[[#This Row],[競技番号]],"")</f>
        <v/>
      </c>
      <c r="O4928" t="str">
        <f>IFERROR(記録__2[[#This Row],[選手番号]],"")</f>
        <v/>
      </c>
    </row>
    <row r="4929" spans="1:15" x14ac:dyDescent="0.2">
      <c r="A4929" t="str">
        <f>IFERROR(VLOOKUP(N4929,プログラム!B:C,2,0),"")</f>
        <v/>
      </c>
      <c r="B4929" t="str">
        <f t="shared" si="152"/>
        <v/>
      </c>
      <c r="C4929" t="str">
        <f>IFERROR(VLOOKUP(B4929,チーム番号!E:F,2,0),"")</f>
        <v/>
      </c>
      <c r="D4929" t="str">
        <f>IFERROR(VLOOKUP(N4929,プログラム!B:C,2,0),"")</f>
        <v/>
      </c>
      <c r="E4929" t="str">
        <f>IFERROR(記録__2[[#This Row],[組]],"")</f>
        <v/>
      </c>
      <c r="F4929" t="str">
        <f>IFERROR(記録__2[[#This Row],[水路]],"")</f>
        <v/>
      </c>
      <c r="G4929" t="str">
        <f>IFERROR(VLOOKUP(D4929,プログラムデータ!A:N,12,0),"")</f>
        <v/>
      </c>
      <c r="H4929" t="str">
        <f>IFERROR(VLOOKUP(D4929,プログラムデータ!A:N,13,0),"")</f>
        <v/>
      </c>
      <c r="I4929" t="str">
        <f>IFERROR(VLOOKUP(D4929,プログラムデータ!A:N,11,0),"")</f>
        <v/>
      </c>
      <c r="J4929" t="str">
        <f>IFERROR(VLOOKUP(D4929,プログラムデータ!A:N,10,0),"")</f>
        <v/>
      </c>
      <c r="K4929" t="str">
        <f>IFERROR(VLOOKUP(D4929,プログラムデータ!A:N,14,0),"")</f>
        <v/>
      </c>
      <c r="L4929" t="str">
        <f t="shared" si="153"/>
        <v xml:space="preserve">    </v>
      </c>
      <c r="M4929" t="str">
        <f>IFERROR(VLOOKUP(J4929,色々!M:P,4,0),"")</f>
        <v/>
      </c>
      <c r="N4929" t="str">
        <f>IFERROR(記録__2[[#This Row],[競技番号]],"")</f>
        <v/>
      </c>
      <c r="O4929" t="str">
        <f>IFERROR(記録__2[[#This Row],[選手番号]],"")</f>
        <v/>
      </c>
    </row>
    <row r="4930" spans="1:15" x14ac:dyDescent="0.2">
      <c r="A4930" t="str">
        <f>IFERROR(VLOOKUP(N4930,プログラム!B:C,2,0),"")</f>
        <v/>
      </c>
      <c r="B4930" t="str">
        <f t="shared" si="152"/>
        <v/>
      </c>
      <c r="C4930" t="str">
        <f>IFERROR(VLOOKUP(B4930,チーム番号!E:F,2,0),"")</f>
        <v/>
      </c>
      <c r="D4930" t="str">
        <f>IFERROR(VLOOKUP(N4930,プログラム!B:C,2,0),"")</f>
        <v/>
      </c>
      <c r="E4930" t="str">
        <f>IFERROR(記録__2[[#This Row],[組]],"")</f>
        <v/>
      </c>
      <c r="F4930" t="str">
        <f>IFERROR(記録__2[[#This Row],[水路]],"")</f>
        <v/>
      </c>
      <c r="G4930" t="str">
        <f>IFERROR(VLOOKUP(D4930,プログラムデータ!A:N,12,0),"")</f>
        <v/>
      </c>
      <c r="H4930" t="str">
        <f>IFERROR(VLOOKUP(D4930,プログラムデータ!A:N,13,0),"")</f>
        <v/>
      </c>
      <c r="I4930" t="str">
        <f>IFERROR(VLOOKUP(D4930,プログラムデータ!A:N,11,0),"")</f>
        <v/>
      </c>
      <c r="J4930" t="str">
        <f>IFERROR(VLOOKUP(D4930,プログラムデータ!A:N,10,0),"")</f>
        <v/>
      </c>
      <c r="K4930" t="str">
        <f>IFERROR(VLOOKUP(D4930,プログラムデータ!A:N,14,0),"")</f>
        <v/>
      </c>
      <c r="L4930" t="str">
        <f t="shared" si="153"/>
        <v xml:space="preserve">    </v>
      </c>
      <c r="M4930" t="str">
        <f>IFERROR(VLOOKUP(J4930,色々!M:P,4,0),"")</f>
        <v/>
      </c>
      <c r="N4930" t="str">
        <f>IFERROR(記録__2[[#This Row],[競技番号]],"")</f>
        <v/>
      </c>
      <c r="O4930" t="str">
        <f>IFERROR(記録__2[[#This Row],[選手番号]],"")</f>
        <v/>
      </c>
    </row>
    <row r="4931" spans="1:15" x14ac:dyDescent="0.2">
      <c r="A4931" t="str">
        <f>IFERROR(VLOOKUP(N4931,プログラム!B:C,2,0),"")</f>
        <v/>
      </c>
      <c r="B4931" t="str">
        <f t="shared" ref="B4931:B4994" si="154">IFERROR(IF(OR(M4931=6,M4931=7),O4931,""),"")</f>
        <v/>
      </c>
      <c r="C4931" t="str">
        <f>IFERROR(VLOOKUP(B4931,チーム番号!E:F,2,0),"")</f>
        <v/>
      </c>
      <c r="D4931" t="str">
        <f>IFERROR(VLOOKUP(N4931,プログラム!B:C,2,0),"")</f>
        <v/>
      </c>
      <c r="E4931" t="str">
        <f>IFERROR(記録__2[[#This Row],[組]],"")</f>
        <v/>
      </c>
      <c r="F4931" t="str">
        <f>IFERROR(記録__2[[#This Row],[水路]],"")</f>
        <v/>
      </c>
      <c r="G4931" t="str">
        <f>IFERROR(VLOOKUP(D4931,プログラムデータ!A:N,12,0),"")</f>
        <v/>
      </c>
      <c r="H4931" t="str">
        <f>IFERROR(VLOOKUP(D4931,プログラムデータ!A:N,13,0),"")</f>
        <v/>
      </c>
      <c r="I4931" t="str">
        <f>IFERROR(VLOOKUP(D4931,プログラムデータ!A:N,11,0),"")</f>
        <v/>
      </c>
      <c r="J4931" t="str">
        <f>IFERROR(VLOOKUP(D4931,プログラムデータ!A:N,10,0),"")</f>
        <v/>
      </c>
      <c r="K4931" t="str">
        <f>IFERROR(VLOOKUP(D4931,プログラムデータ!A:N,14,0),"")</f>
        <v/>
      </c>
      <c r="L4931" t="str">
        <f t="shared" ref="L4931:L4994" si="155">CONCATENATE(G4931," ",H4931," ",I4931," ",J4931," ",K4931)</f>
        <v xml:space="preserve">    </v>
      </c>
      <c r="M4931" t="str">
        <f>IFERROR(VLOOKUP(J4931,色々!M:P,4,0),"")</f>
        <v/>
      </c>
      <c r="N4931" t="str">
        <f>IFERROR(記録__2[[#This Row],[競技番号]],"")</f>
        <v/>
      </c>
      <c r="O4931" t="str">
        <f>IFERROR(記録__2[[#This Row],[選手番号]],"")</f>
        <v/>
      </c>
    </row>
    <row r="4932" spans="1:15" x14ac:dyDescent="0.2">
      <c r="A4932" t="str">
        <f>IFERROR(VLOOKUP(N4932,プログラム!B:C,2,0),"")</f>
        <v/>
      </c>
      <c r="B4932" t="str">
        <f t="shared" si="154"/>
        <v/>
      </c>
      <c r="C4932" t="str">
        <f>IFERROR(VLOOKUP(B4932,チーム番号!E:F,2,0),"")</f>
        <v/>
      </c>
      <c r="D4932" t="str">
        <f>IFERROR(VLOOKUP(N4932,プログラム!B:C,2,0),"")</f>
        <v/>
      </c>
      <c r="E4932" t="str">
        <f>IFERROR(記録__2[[#This Row],[組]],"")</f>
        <v/>
      </c>
      <c r="F4932" t="str">
        <f>IFERROR(記録__2[[#This Row],[水路]],"")</f>
        <v/>
      </c>
      <c r="G4932" t="str">
        <f>IFERROR(VLOOKUP(D4932,プログラムデータ!A:N,12,0),"")</f>
        <v/>
      </c>
      <c r="H4932" t="str">
        <f>IFERROR(VLOOKUP(D4932,プログラムデータ!A:N,13,0),"")</f>
        <v/>
      </c>
      <c r="I4932" t="str">
        <f>IFERROR(VLOOKUP(D4932,プログラムデータ!A:N,11,0),"")</f>
        <v/>
      </c>
      <c r="J4932" t="str">
        <f>IFERROR(VLOOKUP(D4932,プログラムデータ!A:N,10,0),"")</f>
        <v/>
      </c>
      <c r="K4932" t="str">
        <f>IFERROR(VLOOKUP(D4932,プログラムデータ!A:N,14,0),"")</f>
        <v/>
      </c>
      <c r="L4932" t="str">
        <f t="shared" si="155"/>
        <v xml:space="preserve">    </v>
      </c>
      <c r="M4932" t="str">
        <f>IFERROR(VLOOKUP(J4932,色々!M:P,4,0),"")</f>
        <v/>
      </c>
      <c r="N4932" t="str">
        <f>IFERROR(記録__2[[#This Row],[競技番号]],"")</f>
        <v/>
      </c>
      <c r="O4932" t="str">
        <f>IFERROR(記録__2[[#This Row],[選手番号]],"")</f>
        <v/>
      </c>
    </row>
    <row r="4933" spans="1:15" x14ac:dyDescent="0.2">
      <c r="A4933" t="str">
        <f>IFERROR(VLOOKUP(N4933,プログラム!B:C,2,0),"")</f>
        <v/>
      </c>
      <c r="B4933" t="str">
        <f t="shared" si="154"/>
        <v/>
      </c>
      <c r="C4933" t="str">
        <f>IFERROR(VLOOKUP(B4933,チーム番号!E:F,2,0),"")</f>
        <v/>
      </c>
      <c r="D4933" t="str">
        <f>IFERROR(VLOOKUP(N4933,プログラム!B:C,2,0),"")</f>
        <v/>
      </c>
      <c r="E4933" t="str">
        <f>IFERROR(記録__2[[#This Row],[組]],"")</f>
        <v/>
      </c>
      <c r="F4933" t="str">
        <f>IFERROR(記録__2[[#This Row],[水路]],"")</f>
        <v/>
      </c>
      <c r="G4933" t="str">
        <f>IFERROR(VLOOKUP(D4933,プログラムデータ!A:N,12,0),"")</f>
        <v/>
      </c>
      <c r="H4933" t="str">
        <f>IFERROR(VLOOKUP(D4933,プログラムデータ!A:N,13,0),"")</f>
        <v/>
      </c>
      <c r="I4933" t="str">
        <f>IFERROR(VLOOKUP(D4933,プログラムデータ!A:N,11,0),"")</f>
        <v/>
      </c>
      <c r="J4933" t="str">
        <f>IFERROR(VLOOKUP(D4933,プログラムデータ!A:N,10,0),"")</f>
        <v/>
      </c>
      <c r="K4933" t="str">
        <f>IFERROR(VLOOKUP(D4933,プログラムデータ!A:N,14,0),"")</f>
        <v/>
      </c>
      <c r="L4933" t="str">
        <f t="shared" si="155"/>
        <v xml:space="preserve">    </v>
      </c>
      <c r="M4933" t="str">
        <f>IFERROR(VLOOKUP(J4933,色々!M:P,4,0),"")</f>
        <v/>
      </c>
      <c r="N4933" t="str">
        <f>IFERROR(記録__2[[#This Row],[競技番号]],"")</f>
        <v/>
      </c>
      <c r="O4933" t="str">
        <f>IFERROR(記録__2[[#This Row],[選手番号]],"")</f>
        <v/>
      </c>
    </row>
    <row r="4934" spans="1:15" x14ac:dyDescent="0.2">
      <c r="A4934" t="str">
        <f>IFERROR(VLOOKUP(N4934,プログラム!B:C,2,0),"")</f>
        <v/>
      </c>
      <c r="B4934" t="str">
        <f t="shared" si="154"/>
        <v/>
      </c>
      <c r="C4934" t="str">
        <f>IFERROR(VLOOKUP(B4934,チーム番号!E:F,2,0),"")</f>
        <v/>
      </c>
      <c r="D4934" t="str">
        <f>IFERROR(VLOOKUP(N4934,プログラム!B:C,2,0),"")</f>
        <v/>
      </c>
      <c r="E4934" t="str">
        <f>IFERROR(記録__2[[#This Row],[組]],"")</f>
        <v/>
      </c>
      <c r="F4934" t="str">
        <f>IFERROR(記録__2[[#This Row],[水路]],"")</f>
        <v/>
      </c>
      <c r="G4934" t="str">
        <f>IFERROR(VLOOKUP(D4934,プログラムデータ!A:N,12,0),"")</f>
        <v/>
      </c>
      <c r="H4934" t="str">
        <f>IFERROR(VLOOKUP(D4934,プログラムデータ!A:N,13,0),"")</f>
        <v/>
      </c>
      <c r="I4934" t="str">
        <f>IFERROR(VLOOKUP(D4934,プログラムデータ!A:N,11,0),"")</f>
        <v/>
      </c>
      <c r="J4934" t="str">
        <f>IFERROR(VLOOKUP(D4934,プログラムデータ!A:N,10,0),"")</f>
        <v/>
      </c>
      <c r="K4934" t="str">
        <f>IFERROR(VLOOKUP(D4934,プログラムデータ!A:N,14,0),"")</f>
        <v/>
      </c>
      <c r="L4934" t="str">
        <f t="shared" si="155"/>
        <v xml:space="preserve">    </v>
      </c>
      <c r="M4934" t="str">
        <f>IFERROR(VLOOKUP(J4934,色々!M:P,4,0),"")</f>
        <v/>
      </c>
      <c r="N4934" t="str">
        <f>IFERROR(記録__2[[#This Row],[競技番号]],"")</f>
        <v/>
      </c>
      <c r="O4934" t="str">
        <f>IFERROR(記録__2[[#This Row],[選手番号]],"")</f>
        <v/>
      </c>
    </row>
    <row r="4935" spans="1:15" x14ac:dyDescent="0.2">
      <c r="A4935" t="str">
        <f>IFERROR(VLOOKUP(N4935,プログラム!B:C,2,0),"")</f>
        <v/>
      </c>
      <c r="B4935" t="str">
        <f t="shared" si="154"/>
        <v/>
      </c>
      <c r="C4935" t="str">
        <f>IFERROR(VLOOKUP(B4935,チーム番号!E:F,2,0),"")</f>
        <v/>
      </c>
      <c r="D4935" t="str">
        <f>IFERROR(VLOOKUP(N4935,プログラム!B:C,2,0),"")</f>
        <v/>
      </c>
      <c r="E4935" t="str">
        <f>IFERROR(記録__2[[#This Row],[組]],"")</f>
        <v/>
      </c>
      <c r="F4935" t="str">
        <f>IFERROR(記録__2[[#This Row],[水路]],"")</f>
        <v/>
      </c>
      <c r="G4935" t="str">
        <f>IFERROR(VLOOKUP(D4935,プログラムデータ!A:N,12,0),"")</f>
        <v/>
      </c>
      <c r="H4935" t="str">
        <f>IFERROR(VLOOKUP(D4935,プログラムデータ!A:N,13,0),"")</f>
        <v/>
      </c>
      <c r="I4935" t="str">
        <f>IFERROR(VLOOKUP(D4935,プログラムデータ!A:N,11,0),"")</f>
        <v/>
      </c>
      <c r="J4935" t="str">
        <f>IFERROR(VLOOKUP(D4935,プログラムデータ!A:N,10,0),"")</f>
        <v/>
      </c>
      <c r="K4935" t="str">
        <f>IFERROR(VLOOKUP(D4935,プログラムデータ!A:N,14,0),"")</f>
        <v/>
      </c>
      <c r="L4935" t="str">
        <f t="shared" si="155"/>
        <v xml:space="preserve">    </v>
      </c>
      <c r="M4935" t="str">
        <f>IFERROR(VLOOKUP(J4935,色々!M:P,4,0),"")</f>
        <v/>
      </c>
      <c r="N4935" t="str">
        <f>IFERROR(記録__2[[#This Row],[競技番号]],"")</f>
        <v/>
      </c>
      <c r="O4935" t="str">
        <f>IFERROR(記録__2[[#This Row],[選手番号]],"")</f>
        <v/>
      </c>
    </row>
    <row r="4936" spans="1:15" x14ac:dyDescent="0.2">
      <c r="A4936" t="str">
        <f>IFERROR(VLOOKUP(N4936,プログラム!B:C,2,0),"")</f>
        <v/>
      </c>
      <c r="B4936" t="str">
        <f t="shared" si="154"/>
        <v/>
      </c>
      <c r="C4936" t="str">
        <f>IFERROR(VLOOKUP(B4936,チーム番号!E:F,2,0),"")</f>
        <v/>
      </c>
      <c r="D4936" t="str">
        <f>IFERROR(VLOOKUP(N4936,プログラム!B:C,2,0),"")</f>
        <v/>
      </c>
      <c r="E4936" t="str">
        <f>IFERROR(記録__2[[#This Row],[組]],"")</f>
        <v/>
      </c>
      <c r="F4936" t="str">
        <f>IFERROR(記録__2[[#This Row],[水路]],"")</f>
        <v/>
      </c>
      <c r="G4936" t="str">
        <f>IFERROR(VLOOKUP(D4936,プログラムデータ!A:N,12,0),"")</f>
        <v/>
      </c>
      <c r="H4936" t="str">
        <f>IFERROR(VLOOKUP(D4936,プログラムデータ!A:N,13,0),"")</f>
        <v/>
      </c>
      <c r="I4936" t="str">
        <f>IFERROR(VLOOKUP(D4936,プログラムデータ!A:N,11,0),"")</f>
        <v/>
      </c>
      <c r="J4936" t="str">
        <f>IFERROR(VLOOKUP(D4936,プログラムデータ!A:N,10,0),"")</f>
        <v/>
      </c>
      <c r="K4936" t="str">
        <f>IFERROR(VLOOKUP(D4936,プログラムデータ!A:N,14,0),"")</f>
        <v/>
      </c>
      <c r="L4936" t="str">
        <f t="shared" si="155"/>
        <v xml:space="preserve">    </v>
      </c>
      <c r="M4936" t="str">
        <f>IFERROR(VLOOKUP(J4936,色々!M:P,4,0),"")</f>
        <v/>
      </c>
      <c r="N4936" t="str">
        <f>IFERROR(記録__2[[#This Row],[競技番号]],"")</f>
        <v/>
      </c>
      <c r="O4936" t="str">
        <f>IFERROR(記録__2[[#This Row],[選手番号]],"")</f>
        <v/>
      </c>
    </row>
    <row r="4937" spans="1:15" x14ac:dyDescent="0.2">
      <c r="A4937" t="str">
        <f>IFERROR(VLOOKUP(N4937,プログラム!B:C,2,0),"")</f>
        <v/>
      </c>
      <c r="B4937" t="str">
        <f t="shared" si="154"/>
        <v/>
      </c>
      <c r="C4937" t="str">
        <f>IFERROR(VLOOKUP(B4937,チーム番号!E:F,2,0),"")</f>
        <v/>
      </c>
      <c r="D4937" t="str">
        <f>IFERROR(VLOOKUP(N4937,プログラム!B:C,2,0),"")</f>
        <v/>
      </c>
      <c r="E4937" t="str">
        <f>IFERROR(記録__2[[#This Row],[組]],"")</f>
        <v/>
      </c>
      <c r="F4937" t="str">
        <f>IFERROR(記録__2[[#This Row],[水路]],"")</f>
        <v/>
      </c>
      <c r="G4937" t="str">
        <f>IFERROR(VLOOKUP(D4937,プログラムデータ!A:N,12,0),"")</f>
        <v/>
      </c>
      <c r="H4937" t="str">
        <f>IFERROR(VLOOKUP(D4937,プログラムデータ!A:N,13,0),"")</f>
        <v/>
      </c>
      <c r="I4937" t="str">
        <f>IFERROR(VLOOKUP(D4937,プログラムデータ!A:N,11,0),"")</f>
        <v/>
      </c>
      <c r="J4937" t="str">
        <f>IFERROR(VLOOKUP(D4937,プログラムデータ!A:N,10,0),"")</f>
        <v/>
      </c>
      <c r="K4937" t="str">
        <f>IFERROR(VLOOKUP(D4937,プログラムデータ!A:N,14,0),"")</f>
        <v/>
      </c>
      <c r="L4937" t="str">
        <f t="shared" si="155"/>
        <v xml:space="preserve">    </v>
      </c>
      <c r="M4937" t="str">
        <f>IFERROR(VLOOKUP(J4937,色々!M:P,4,0),"")</f>
        <v/>
      </c>
      <c r="N4937" t="str">
        <f>IFERROR(記録__2[[#This Row],[競技番号]],"")</f>
        <v/>
      </c>
      <c r="O4937" t="str">
        <f>IFERROR(記録__2[[#This Row],[選手番号]],"")</f>
        <v/>
      </c>
    </row>
    <row r="4938" spans="1:15" x14ac:dyDescent="0.2">
      <c r="A4938" t="str">
        <f>IFERROR(VLOOKUP(N4938,プログラム!B:C,2,0),"")</f>
        <v/>
      </c>
      <c r="B4938" t="str">
        <f t="shared" si="154"/>
        <v/>
      </c>
      <c r="C4938" t="str">
        <f>IFERROR(VLOOKUP(B4938,チーム番号!E:F,2,0),"")</f>
        <v/>
      </c>
      <c r="D4938" t="str">
        <f>IFERROR(VLOOKUP(N4938,プログラム!B:C,2,0),"")</f>
        <v/>
      </c>
      <c r="E4938" t="str">
        <f>IFERROR(記録__2[[#This Row],[組]],"")</f>
        <v/>
      </c>
      <c r="F4938" t="str">
        <f>IFERROR(記録__2[[#This Row],[水路]],"")</f>
        <v/>
      </c>
      <c r="G4938" t="str">
        <f>IFERROR(VLOOKUP(D4938,プログラムデータ!A:N,12,0),"")</f>
        <v/>
      </c>
      <c r="H4938" t="str">
        <f>IFERROR(VLOOKUP(D4938,プログラムデータ!A:N,13,0),"")</f>
        <v/>
      </c>
      <c r="I4938" t="str">
        <f>IFERROR(VLOOKUP(D4938,プログラムデータ!A:N,11,0),"")</f>
        <v/>
      </c>
      <c r="J4938" t="str">
        <f>IFERROR(VLOOKUP(D4938,プログラムデータ!A:N,10,0),"")</f>
        <v/>
      </c>
      <c r="K4938" t="str">
        <f>IFERROR(VLOOKUP(D4938,プログラムデータ!A:N,14,0),"")</f>
        <v/>
      </c>
      <c r="L4938" t="str">
        <f t="shared" si="155"/>
        <v xml:space="preserve">    </v>
      </c>
      <c r="M4938" t="str">
        <f>IFERROR(VLOOKUP(J4938,色々!M:P,4,0),"")</f>
        <v/>
      </c>
      <c r="N4938" t="str">
        <f>IFERROR(記録__2[[#This Row],[競技番号]],"")</f>
        <v/>
      </c>
      <c r="O4938" t="str">
        <f>IFERROR(記録__2[[#This Row],[選手番号]],"")</f>
        <v/>
      </c>
    </row>
    <row r="4939" spans="1:15" x14ac:dyDescent="0.2">
      <c r="A4939" t="str">
        <f>IFERROR(VLOOKUP(N4939,プログラム!B:C,2,0),"")</f>
        <v/>
      </c>
      <c r="B4939" t="str">
        <f t="shared" si="154"/>
        <v/>
      </c>
      <c r="C4939" t="str">
        <f>IFERROR(VLOOKUP(B4939,チーム番号!E:F,2,0),"")</f>
        <v/>
      </c>
      <c r="D4939" t="str">
        <f>IFERROR(VLOOKUP(N4939,プログラム!B:C,2,0),"")</f>
        <v/>
      </c>
      <c r="E4939" t="str">
        <f>IFERROR(記録__2[[#This Row],[組]],"")</f>
        <v/>
      </c>
      <c r="F4939" t="str">
        <f>IFERROR(記録__2[[#This Row],[水路]],"")</f>
        <v/>
      </c>
      <c r="G4939" t="str">
        <f>IFERROR(VLOOKUP(D4939,プログラムデータ!A:N,12,0),"")</f>
        <v/>
      </c>
      <c r="H4939" t="str">
        <f>IFERROR(VLOOKUP(D4939,プログラムデータ!A:N,13,0),"")</f>
        <v/>
      </c>
      <c r="I4939" t="str">
        <f>IFERROR(VLOOKUP(D4939,プログラムデータ!A:N,11,0),"")</f>
        <v/>
      </c>
      <c r="J4939" t="str">
        <f>IFERROR(VLOOKUP(D4939,プログラムデータ!A:N,10,0),"")</f>
        <v/>
      </c>
      <c r="K4939" t="str">
        <f>IFERROR(VLOOKUP(D4939,プログラムデータ!A:N,14,0),"")</f>
        <v/>
      </c>
      <c r="L4939" t="str">
        <f t="shared" si="155"/>
        <v xml:space="preserve">    </v>
      </c>
      <c r="M4939" t="str">
        <f>IFERROR(VLOOKUP(J4939,色々!M:P,4,0),"")</f>
        <v/>
      </c>
      <c r="N4939" t="str">
        <f>IFERROR(記録__2[[#This Row],[競技番号]],"")</f>
        <v/>
      </c>
      <c r="O4939" t="str">
        <f>IFERROR(記録__2[[#This Row],[選手番号]],"")</f>
        <v/>
      </c>
    </row>
    <row r="4940" spans="1:15" x14ac:dyDescent="0.2">
      <c r="A4940" t="str">
        <f>IFERROR(VLOOKUP(N4940,プログラム!B:C,2,0),"")</f>
        <v/>
      </c>
      <c r="B4940" t="str">
        <f t="shared" si="154"/>
        <v/>
      </c>
      <c r="C4940" t="str">
        <f>IFERROR(VLOOKUP(B4940,チーム番号!E:F,2,0),"")</f>
        <v/>
      </c>
      <c r="D4940" t="str">
        <f>IFERROR(VLOOKUP(N4940,プログラム!B:C,2,0),"")</f>
        <v/>
      </c>
      <c r="E4940" t="str">
        <f>IFERROR(記録__2[[#This Row],[組]],"")</f>
        <v/>
      </c>
      <c r="F4940" t="str">
        <f>IFERROR(記録__2[[#This Row],[水路]],"")</f>
        <v/>
      </c>
      <c r="G4940" t="str">
        <f>IFERROR(VLOOKUP(D4940,プログラムデータ!A:N,12,0),"")</f>
        <v/>
      </c>
      <c r="H4940" t="str">
        <f>IFERROR(VLOOKUP(D4940,プログラムデータ!A:N,13,0),"")</f>
        <v/>
      </c>
      <c r="I4940" t="str">
        <f>IFERROR(VLOOKUP(D4940,プログラムデータ!A:N,11,0),"")</f>
        <v/>
      </c>
      <c r="J4940" t="str">
        <f>IFERROR(VLOOKUP(D4940,プログラムデータ!A:N,10,0),"")</f>
        <v/>
      </c>
      <c r="K4940" t="str">
        <f>IFERROR(VLOOKUP(D4940,プログラムデータ!A:N,14,0),"")</f>
        <v/>
      </c>
      <c r="L4940" t="str">
        <f t="shared" si="155"/>
        <v xml:space="preserve">    </v>
      </c>
      <c r="M4940" t="str">
        <f>IFERROR(VLOOKUP(J4940,色々!M:P,4,0),"")</f>
        <v/>
      </c>
      <c r="N4940" t="str">
        <f>IFERROR(記録__2[[#This Row],[競技番号]],"")</f>
        <v/>
      </c>
      <c r="O4940" t="str">
        <f>IFERROR(記録__2[[#This Row],[選手番号]],"")</f>
        <v/>
      </c>
    </row>
    <row r="4941" spans="1:15" x14ac:dyDescent="0.2">
      <c r="A4941" t="str">
        <f>IFERROR(VLOOKUP(N4941,プログラム!B:C,2,0),"")</f>
        <v/>
      </c>
      <c r="B4941" t="str">
        <f t="shared" si="154"/>
        <v/>
      </c>
      <c r="C4941" t="str">
        <f>IFERROR(VLOOKUP(B4941,チーム番号!E:F,2,0),"")</f>
        <v/>
      </c>
      <c r="D4941" t="str">
        <f>IFERROR(VLOOKUP(N4941,プログラム!B:C,2,0),"")</f>
        <v/>
      </c>
      <c r="E4941" t="str">
        <f>IFERROR(記録__2[[#This Row],[組]],"")</f>
        <v/>
      </c>
      <c r="F4941" t="str">
        <f>IFERROR(記録__2[[#This Row],[水路]],"")</f>
        <v/>
      </c>
      <c r="G4941" t="str">
        <f>IFERROR(VLOOKUP(D4941,プログラムデータ!A:N,12,0),"")</f>
        <v/>
      </c>
      <c r="H4941" t="str">
        <f>IFERROR(VLOOKUP(D4941,プログラムデータ!A:N,13,0),"")</f>
        <v/>
      </c>
      <c r="I4941" t="str">
        <f>IFERROR(VLOOKUP(D4941,プログラムデータ!A:N,11,0),"")</f>
        <v/>
      </c>
      <c r="J4941" t="str">
        <f>IFERROR(VLOOKUP(D4941,プログラムデータ!A:N,10,0),"")</f>
        <v/>
      </c>
      <c r="K4941" t="str">
        <f>IFERROR(VLOOKUP(D4941,プログラムデータ!A:N,14,0),"")</f>
        <v/>
      </c>
      <c r="L4941" t="str">
        <f t="shared" si="155"/>
        <v xml:space="preserve">    </v>
      </c>
      <c r="M4941" t="str">
        <f>IFERROR(VLOOKUP(J4941,色々!M:P,4,0),"")</f>
        <v/>
      </c>
      <c r="N4941" t="str">
        <f>IFERROR(記録__2[[#This Row],[競技番号]],"")</f>
        <v/>
      </c>
      <c r="O4941" t="str">
        <f>IFERROR(記録__2[[#This Row],[選手番号]],"")</f>
        <v/>
      </c>
    </row>
    <row r="4942" spans="1:15" x14ac:dyDescent="0.2">
      <c r="A4942" t="str">
        <f>IFERROR(VLOOKUP(N4942,プログラム!B:C,2,0),"")</f>
        <v/>
      </c>
      <c r="B4942" t="str">
        <f t="shared" si="154"/>
        <v/>
      </c>
      <c r="C4942" t="str">
        <f>IFERROR(VLOOKUP(B4942,チーム番号!E:F,2,0),"")</f>
        <v/>
      </c>
      <c r="D4942" t="str">
        <f>IFERROR(VLOOKUP(N4942,プログラム!B:C,2,0),"")</f>
        <v/>
      </c>
      <c r="E4942" t="str">
        <f>IFERROR(記録__2[[#This Row],[組]],"")</f>
        <v/>
      </c>
      <c r="F4942" t="str">
        <f>IFERROR(記録__2[[#This Row],[水路]],"")</f>
        <v/>
      </c>
      <c r="G4942" t="str">
        <f>IFERROR(VLOOKUP(D4942,プログラムデータ!A:N,12,0),"")</f>
        <v/>
      </c>
      <c r="H4942" t="str">
        <f>IFERROR(VLOOKUP(D4942,プログラムデータ!A:N,13,0),"")</f>
        <v/>
      </c>
      <c r="I4942" t="str">
        <f>IFERROR(VLOOKUP(D4942,プログラムデータ!A:N,11,0),"")</f>
        <v/>
      </c>
      <c r="J4942" t="str">
        <f>IFERROR(VLOOKUP(D4942,プログラムデータ!A:N,10,0),"")</f>
        <v/>
      </c>
      <c r="K4942" t="str">
        <f>IFERROR(VLOOKUP(D4942,プログラムデータ!A:N,14,0),"")</f>
        <v/>
      </c>
      <c r="L4942" t="str">
        <f t="shared" si="155"/>
        <v xml:space="preserve">    </v>
      </c>
      <c r="M4942" t="str">
        <f>IFERROR(VLOOKUP(J4942,色々!M:P,4,0),"")</f>
        <v/>
      </c>
      <c r="N4942" t="str">
        <f>IFERROR(記録__2[[#This Row],[競技番号]],"")</f>
        <v/>
      </c>
      <c r="O4942" t="str">
        <f>IFERROR(記録__2[[#This Row],[選手番号]],"")</f>
        <v/>
      </c>
    </row>
    <row r="4943" spans="1:15" x14ac:dyDescent="0.2">
      <c r="A4943" t="str">
        <f>IFERROR(VLOOKUP(N4943,プログラム!B:C,2,0),"")</f>
        <v/>
      </c>
      <c r="B4943" t="str">
        <f t="shared" si="154"/>
        <v/>
      </c>
      <c r="C4943" t="str">
        <f>IFERROR(VLOOKUP(B4943,チーム番号!E:F,2,0),"")</f>
        <v/>
      </c>
      <c r="D4943" t="str">
        <f>IFERROR(VLOOKUP(N4943,プログラム!B:C,2,0),"")</f>
        <v/>
      </c>
      <c r="E4943" t="str">
        <f>IFERROR(記録__2[[#This Row],[組]],"")</f>
        <v/>
      </c>
      <c r="F4943" t="str">
        <f>IFERROR(記録__2[[#This Row],[水路]],"")</f>
        <v/>
      </c>
      <c r="G4943" t="str">
        <f>IFERROR(VLOOKUP(D4943,プログラムデータ!A:N,12,0),"")</f>
        <v/>
      </c>
      <c r="H4943" t="str">
        <f>IFERROR(VLOOKUP(D4943,プログラムデータ!A:N,13,0),"")</f>
        <v/>
      </c>
      <c r="I4943" t="str">
        <f>IFERROR(VLOOKUP(D4943,プログラムデータ!A:N,11,0),"")</f>
        <v/>
      </c>
      <c r="J4943" t="str">
        <f>IFERROR(VLOOKUP(D4943,プログラムデータ!A:N,10,0),"")</f>
        <v/>
      </c>
      <c r="K4943" t="str">
        <f>IFERROR(VLOOKUP(D4943,プログラムデータ!A:N,14,0),"")</f>
        <v/>
      </c>
      <c r="L4943" t="str">
        <f t="shared" si="155"/>
        <v xml:space="preserve">    </v>
      </c>
      <c r="M4943" t="str">
        <f>IFERROR(VLOOKUP(J4943,色々!M:P,4,0),"")</f>
        <v/>
      </c>
      <c r="N4943" t="str">
        <f>IFERROR(記録__2[[#This Row],[競技番号]],"")</f>
        <v/>
      </c>
      <c r="O4943" t="str">
        <f>IFERROR(記録__2[[#This Row],[選手番号]],"")</f>
        <v/>
      </c>
    </row>
    <row r="4944" spans="1:15" x14ac:dyDescent="0.2">
      <c r="A4944" t="str">
        <f>IFERROR(VLOOKUP(N4944,プログラム!B:C,2,0),"")</f>
        <v/>
      </c>
      <c r="B4944" t="str">
        <f t="shared" si="154"/>
        <v/>
      </c>
      <c r="C4944" t="str">
        <f>IFERROR(VLOOKUP(B4944,チーム番号!E:F,2,0),"")</f>
        <v/>
      </c>
      <c r="D4944" t="str">
        <f>IFERROR(VLOOKUP(N4944,プログラム!B:C,2,0),"")</f>
        <v/>
      </c>
      <c r="E4944" t="str">
        <f>IFERROR(記録__2[[#This Row],[組]],"")</f>
        <v/>
      </c>
      <c r="F4944" t="str">
        <f>IFERROR(記録__2[[#This Row],[水路]],"")</f>
        <v/>
      </c>
      <c r="G4944" t="str">
        <f>IFERROR(VLOOKUP(D4944,プログラムデータ!A:N,12,0),"")</f>
        <v/>
      </c>
      <c r="H4944" t="str">
        <f>IFERROR(VLOOKUP(D4944,プログラムデータ!A:N,13,0),"")</f>
        <v/>
      </c>
      <c r="I4944" t="str">
        <f>IFERROR(VLOOKUP(D4944,プログラムデータ!A:N,11,0),"")</f>
        <v/>
      </c>
      <c r="J4944" t="str">
        <f>IFERROR(VLOOKUP(D4944,プログラムデータ!A:N,10,0),"")</f>
        <v/>
      </c>
      <c r="K4944" t="str">
        <f>IFERROR(VLOOKUP(D4944,プログラムデータ!A:N,14,0),"")</f>
        <v/>
      </c>
      <c r="L4944" t="str">
        <f t="shared" si="155"/>
        <v xml:space="preserve">    </v>
      </c>
      <c r="M4944" t="str">
        <f>IFERROR(VLOOKUP(J4944,色々!M:P,4,0),"")</f>
        <v/>
      </c>
      <c r="N4944" t="str">
        <f>IFERROR(記録__2[[#This Row],[競技番号]],"")</f>
        <v/>
      </c>
      <c r="O4944" t="str">
        <f>IFERROR(記録__2[[#This Row],[選手番号]],"")</f>
        <v/>
      </c>
    </row>
    <row r="4945" spans="1:15" x14ac:dyDescent="0.2">
      <c r="A4945" t="str">
        <f>IFERROR(VLOOKUP(N4945,プログラム!B:C,2,0),"")</f>
        <v/>
      </c>
      <c r="B4945" t="str">
        <f t="shared" si="154"/>
        <v/>
      </c>
      <c r="C4945" t="str">
        <f>IFERROR(VLOOKUP(B4945,チーム番号!E:F,2,0),"")</f>
        <v/>
      </c>
      <c r="D4945" t="str">
        <f>IFERROR(VLOOKUP(N4945,プログラム!B:C,2,0),"")</f>
        <v/>
      </c>
      <c r="E4945" t="str">
        <f>IFERROR(記録__2[[#This Row],[組]],"")</f>
        <v/>
      </c>
      <c r="F4945" t="str">
        <f>IFERROR(記録__2[[#This Row],[水路]],"")</f>
        <v/>
      </c>
      <c r="G4945" t="str">
        <f>IFERROR(VLOOKUP(D4945,プログラムデータ!A:N,12,0),"")</f>
        <v/>
      </c>
      <c r="H4945" t="str">
        <f>IFERROR(VLOOKUP(D4945,プログラムデータ!A:N,13,0),"")</f>
        <v/>
      </c>
      <c r="I4945" t="str">
        <f>IFERROR(VLOOKUP(D4945,プログラムデータ!A:N,11,0),"")</f>
        <v/>
      </c>
      <c r="J4945" t="str">
        <f>IFERROR(VLOOKUP(D4945,プログラムデータ!A:N,10,0),"")</f>
        <v/>
      </c>
      <c r="K4945" t="str">
        <f>IFERROR(VLOOKUP(D4945,プログラムデータ!A:N,14,0),"")</f>
        <v/>
      </c>
      <c r="L4945" t="str">
        <f t="shared" si="155"/>
        <v xml:space="preserve">    </v>
      </c>
      <c r="M4945" t="str">
        <f>IFERROR(VLOOKUP(J4945,色々!M:P,4,0),"")</f>
        <v/>
      </c>
      <c r="N4945" t="str">
        <f>IFERROR(記録__2[[#This Row],[競技番号]],"")</f>
        <v/>
      </c>
      <c r="O4945" t="str">
        <f>IFERROR(記録__2[[#This Row],[選手番号]],"")</f>
        <v/>
      </c>
    </row>
    <row r="4946" spans="1:15" x14ac:dyDescent="0.2">
      <c r="A4946" t="str">
        <f>IFERROR(VLOOKUP(N4946,プログラム!B:C,2,0),"")</f>
        <v/>
      </c>
      <c r="B4946" t="str">
        <f t="shared" si="154"/>
        <v/>
      </c>
      <c r="C4946" t="str">
        <f>IFERROR(VLOOKUP(B4946,チーム番号!E:F,2,0),"")</f>
        <v/>
      </c>
      <c r="D4946" t="str">
        <f>IFERROR(VLOOKUP(N4946,プログラム!B:C,2,0),"")</f>
        <v/>
      </c>
      <c r="E4946" t="str">
        <f>IFERROR(記録__2[[#This Row],[組]],"")</f>
        <v/>
      </c>
      <c r="F4946" t="str">
        <f>IFERROR(記録__2[[#This Row],[水路]],"")</f>
        <v/>
      </c>
      <c r="G4946" t="str">
        <f>IFERROR(VLOOKUP(D4946,プログラムデータ!A:N,12,0),"")</f>
        <v/>
      </c>
      <c r="H4946" t="str">
        <f>IFERROR(VLOOKUP(D4946,プログラムデータ!A:N,13,0),"")</f>
        <v/>
      </c>
      <c r="I4946" t="str">
        <f>IFERROR(VLOOKUP(D4946,プログラムデータ!A:N,11,0),"")</f>
        <v/>
      </c>
      <c r="J4946" t="str">
        <f>IFERROR(VLOOKUP(D4946,プログラムデータ!A:N,10,0),"")</f>
        <v/>
      </c>
      <c r="K4946" t="str">
        <f>IFERROR(VLOOKUP(D4946,プログラムデータ!A:N,14,0),"")</f>
        <v/>
      </c>
      <c r="L4946" t="str">
        <f t="shared" si="155"/>
        <v xml:space="preserve">    </v>
      </c>
      <c r="M4946" t="str">
        <f>IFERROR(VLOOKUP(J4946,色々!M:P,4,0),"")</f>
        <v/>
      </c>
      <c r="N4946" t="str">
        <f>IFERROR(記録__2[[#This Row],[競技番号]],"")</f>
        <v/>
      </c>
      <c r="O4946" t="str">
        <f>IFERROR(記録__2[[#This Row],[選手番号]],"")</f>
        <v/>
      </c>
    </row>
    <row r="4947" spans="1:15" x14ac:dyDescent="0.2">
      <c r="A4947" t="str">
        <f>IFERROR(VLOOKUP(N4947,プログラム!B:C,2,0),"")</f>
        <v/>
      </c>
      <c r="B4947" t="str">
        <f t="shared" si="154"/>
        <v/>
      </c>
      <c r="C4947" t="str">
        <f>IFERROR(VLOOKUP(B4947,チーム番号!E:F,2,0),"")</f>
        <v/>
      </c>
      <c r="D4947" t="str">
        <f>IFERROR(VLOOKUP(N4947,プログラム!B:C,2,0),"")</f>
        <v/>
      </c>
      <c r="E4947" t="str">
        <f>IFERROR(記録__2[[#This Row],[組]],"")</f>
        <v/>
      </c>
      <c r="F4947" t="str">
        <f>IFERROR(記録__2[[#This Row],[水路]],"")</f>
        <v/>
      </c>
      <c r="G4947" t="str">
        <f>IFERROR(VLOOKUP(D4947,プログラムデータ!A:N,12,0),"")</f>
        <v/>
      </c>
      <c r="H4947" t="str">
        <f>IFERROR(VLOOKUP(D4947,プログラムデータ!A:N,13,0),"")</f>
        <v/>
      </c>
      <c r="I4947" t="str">
        <f>IFERROR(VLOOKUP(D4947,プログラムデータ!A:N,11,0),"")</f>
        <v/>
      </c>
      <c r="J4947" t="str">
        <f>IFERROR(VLOOKUP(D4947,プログラムデータ!A:N,10,0),"")</f>
        <v/>
      </c>
      <c r="K4947" t="str">
        <f>IFERROR(VLOOKUP(D4947,プログラムデータ!A:N,14,0),"")</f>
        <v/>
      </c>
      <c r="L4947" t="str">
        <f t="shared" si="155"/>
        <v xml:space="preserve">    </v>
      </c>
      <c r="M4947" t="str">
        <f>IFERROR(VLOOKUP(J4947,色々!M:P,4,0),"")</f>
        <v/>
      </c>
      <c r="N4947" t="str">
        <f>IFERROR(記録__2[[#This Row],[競技番号]],"")</f>
        <v/>
      </c>
      <c r="O4947" t="str">
        <f>IFERROR(記録__2[[#This Row],[選手番号]],"")</f>
        <v/>
      </c>
    </row>
    <row r="4948" spans="1:15" x14ac:dyDescent="0.2">
      <c r="A4948" t="str">
        <f>IFERROR(VLOOKUP(N4948,プログラム!B:C,2,0),"")</f>
        <v/>
      </c>
      <c r="B4948" t="str">
        <f t="shared" si="154"/>
        <v/>
      </c>
      <c r="C4948" t="str">
        <f>IFERROR(VLOOKUP(B4948,チーム番号!E:F,2,0),"")</f>
        <v/>
      </c>
      <c r="D4948" t="str">
        <f>IFERROR(VLOOKUP(N4948,プログラム!B:C,2,0),"")</f>
        <v/>
      </c>
      <c r="E4948" t="str">
        <f>IFERROR(記録__2[[#This Row],[組]],"")</f>
        <v/>
      </c>
      <c r="F4948" t="str">
        <f>IFERROR(記録__2[[#This Row],[水路]],"")</f>
        <v/>
      </c>
      <c r="G4948" t="str">
        <f>IFERROR(VLOOKUP(D4948,プログラムデータ!A:N,12,0),"")</f>
        <v/>
      </c>
      <c r="H4948" t="str">
        <f>IFERROR(VLOOKUP(D4948,プログラムデータ!A:N,13,0),"")</f>
        <v/>
      </c>
      <c r="I4948" t="str">
        <f>IFERROR(VLOOKUP(D4948,プログラムデータ!A:N,11,0),"")</f>
        <v/>
      </c>
      <c r="J4948" t="str">
        <f>IFERROR(VLOOKUP(D4948,プログラムデータ!A:N,10,0),"")</f>
        <v/>
      </c>
      <c r="K4948" t="str">
        <f>IFERROR(VLOOKUP(D4948,プログラムデータ!A:N,14,0),"")</f>
        <v/>
      </c>
      <c r="L4948" t="str">
        <f t="shared" si="155"/>
        <v xml:space="preserve">    </v>
      </c>
      <c r="M4948" t="str">
        <f>IFERROR(VLOOKUP(J4948,色々!M:P,4,0),"")</f>
        <v/>
      </c>
      <c r="N4948" t="str">
        <f>IFERROR(記録__2[[#This Row],[競技番号]],"")</f>
        <v/>
      </c>
      <c r="O4948" t="str">
        <f>IFERROR(記録__2[[#This Row],[選手番号]],"")</f>
        <v/>
      </c>
    </row>
    <row r="4949" spans="1:15" x14ac:dyDescent="0.2">
      <c r="A4949" t="str">
        <f>IFERROR(VLOOKUP(N4949,プログラム!B:C,2,0),"")</f>
        <v/>
      </c>
      <c r="B4949" t="str">
        <f t="shared" si="154"/>
        <v/>
      </c>
      <c r="C4949" t="str">
        <f>IFERROR(VLOOKUP(B4949,チーム番号!E:F,2,0),"")</f>
        <v/>
      </c>
      <c r="D4949" t="str">
        <f>IFERROR(VLOOKUP(N4949,プログラム!B:C,2,0),"")</f>
        <v/>
      </c>
      <c r="E4949" t="str">
        <f>IFERROR(記録__2[[#This Row],[組]],"")</f>
        <v/>
      </c>
      <c r="F4949" t="str">
        <f>IFERROR(記録__2[[#This Row],[水路]],"")</f>
        <v/>
      </c>
      <c r="G4949" t="str">
        <f>IFERROR(VLOOKUP(D4949,プログラムデータ!A:N,12,0),"")</f>
        <v/>
      </c>
      <c r="H4949" t="str">
        <f>IFERROR(VLOOKUP(D4949,プログラムデータ!A:N,13,0),"")</f>
        <v/>
      </c>
      <c r="I4949" t="str">
        <f>IFERROR(VLOOKUP(D4949,プログラムデータ!A:N,11,0),"")</f>
        <v/>
      </c>
      <c r="J4949" t="str">
        <f>IFERROR(VLOOKUP(D4949,プログラムデータ!A:N,10,0),"")</f>
        <v/>
      </c>
      <c r="K4949" t="str">
        <f>IFERROR(VLOOKUP(D4949,プログラムデータ!A:N,14,0),"")</f>
        <v/>
      </c>
      <c r="L4949" t="str">
        <f t="shared" si="155"/>
        <v xml:space="preserve">    </v>
      </c>
      <c r="M4949" t="str">
        <f>IFERROR(VLOOKUP(J4949,色々!M:P,4,0),"")</f>
        <v/>
      </c>
      <c r="N4949" t="str">
        <f>IFERROR(記録__2[[#This Row],[競技番号]],"")</f>
        <v/>
      </c>
      <c r="O4949" t="str">
        <f>IFERROR(記録__2[[#This Row],[選手番号]],"")</f>
        <v/>
      </c>
    </row>
    <row r="4950" spans="1:15" x14ac:dyDescent="0.2">
      <c r="A4950" t="str">
        <f>IFERROR(VLOOKUP(N4950,プログラム!B:C,2,0),"")</f>
        <v/>
      </c>
      <c r="B4950" t="str">
        <f t="shared" si="154"/>
        <v/>
      </c>
      <c r="C4950" t="str">
        <f>IFERROR(VLOOKUP(B4950,チーム番号!E:F,2,0),"")</f>
        <v/>
      </c>
      <c r="D4950" t="str">
        <f>IFERROR(VLOOKUP(N4950,プログラム!B:C,2,0),"")</f>
        <v/>
      </c>
      <c r="E4950" t="str">
        <f>IFERROR(記録__2[[#This Row],[組]],"")</f>
        <v/>
      </c>
      <c r="F4950" t="str">
        <f>IFERROR(記録__2[[#This Row],[水路]],"")</f>
        <v/>
      </c>
      <c r="G4950" t="str">
        <f>IFERROR(VLOOKUP(D4950,プログラムデータ!A:N,12,0),"")</f>
        <v/>
      </c>
      <c r="H4950" t="str">
        <f>IFERROR(VLOOKUP(D4950,プログラムデータ!A:N,13,0),"")</f>
        <v/>
      </c>
      <c r="I4950" t="str">
        <f>IFERROR(VLOOKUP(D4950,プログラムデータ!A:N,11,0),"")</f>
        <v/>
      </c>
      <c r="J4950" t="str">
        <f>IFERROR(VLOOKUP(D4950,プログラムデータ!A:N,10,0),"")</f>
        <v/>
      </c>
      <c r="K4950" t="str">
        <f>IFERROR(VLOOKUP(D4950,プログラムデータ!A:N,14,0),"")</f>
        <v/>
      </c>
      <c r="L4950" t="str">
        <f t="shared" si="155"/>
        <v xml:space="preserve">    </v>
      </c>
      <c r="M4950" t="str">
        <f>IFERROR(VLOOKUP(J4950,色々!M:P,4,0),"")</f>
        <v/>
      </c>
      <c r="N4950" t="str">
        <f>IFERROR(記録__2[[#This Row],[競技番号]],"")</f>
        <v/>
      </c>
      <c r="O4950" t="str">
        <f>IFERROR(記録__2[[#This Row],[選手番号]],"")</f>
        <v/>
      </c>
    </row>
    <row r="4951" spans="1:15" x14ac:dyDescent="0.2">
      <c r="A4951" t="str">
        <f>IFERROR(VLOOKUP(N4951,プログラム!B:C,2,0),"")</f>
        <v/>
      </c>
      <c r="B4951" t="str">
        <f t="shared" si="154"/>
        <v/>
      </c>
      <c r="C4951" t="str">
        <f>IFERROR(VLOOKUP(B4951,チーム番号!E:F,2,0),"")</f>
        <v/>
      </c>
      <c r="D4951" t="str">
        <f>IFERROR(VLOOKUP(N4951,プログラム!B:C,2,0),"")</f>
        <v/>
      </c>
      <c r="E4951" t="str">
        <f>IFERROR(記録__2[[#This Row],[組]],"")</f>
        <v/>
      </c>
      <c r="F4951" t="str">
        <f>IFERROR(記録__2[[#This Row],[水路]],"")</f>
        <v/>
      </c>
      <c r="G4951" t="str">
        <f>IFERROR(VLOOKUP(D4951,プログラムデータ!A:N,12,0),"")</f>
        <v/>
      </c>
      <c r="H4951" t="str">
        <f>IFERROR(VLOOKUP(D4951,プログラムデータ!A:N,13,0),"")</f>
        <v/>
      </c>
      <c r="I4951" t="str">
        <f>IFERROR(VLOOKUP(D4951,プログラムデータ!A:N,11,0),"")</f>
        <v/>
      </c>
      <c r="J4951" t="str">
        <f>IFERROR(VLOOKUP(D4951,プログラムデータ!A:N,10,0),"")</f>
        <v/>
      </c>
      <c r="K4951" t="str">
        <f>IFERROR(VLOOKUP(D4951,プログラムデータ!A:N,14,0),"")</f>
        <v/>
      </c>
      <c r="L4951" t="str">
        <f t="shared" si="155"/>
        <v xml:space="preserve">    </v>
      </c>
      <c r="M4951" t="str">
        <f>IFERROR(VLOOKUP(J4951,色々!M:P,4,0),"")</f>
        <v/>
      </c>
      <c r="N4951" t="str">
        <f>IFERROR(記録__2[[#This Row],[競技番号]],"")</f>
        <v/>
      </c>
      <c r="O4951" t="str">
        <f>IFERROR(記録__2[[#This Row],[選手番号]],"")</f>
        <v/>
      </c>
    </row>
    <row r="4952" spans="1:15" x14ac:dyDescent="0.2">
      <c r="A4952" t="str">
        <f>IFERROR(VLOOKUP(N4952,プログラム!B:C,2,0),"")</f>
        <v/>
      </c>
      <c r="B4952" t="str">
        <f t="shared" si="154"/>
        <v/>
      </c>
      <c r="C4952" t="str">
        <f>IFERROR(VLOOKUP(B4952,チーム番号!E:F,2,0),"")</f>
        <v/>
      </c>
      <c r="D4952" t="str">
        <f>IFERROR(VLOOKUP(N4952,プログラム!B:C,2,0),"")</f>
        <v/>
      </c>
      <c r="E4952" t="str">
        <f>IFERROR(記録__2[[#This Row],[組]],"")</f>
        <v/>
      </c>
      <c r="F4952" t="str">
        <f>IFERROR(記録__2[[#This Row],[水路]],"")</f>
        <v/>
      </c>
      <c r="G4952" t="str">
        <f>IFERROR(VLOOKUP(D4952,プログラムデータ!A:N,12,0),"")</f>
        <v/>
      </c>
      <c r="H4952" t="str">
        <f>IFERROR(VLOOKUP(D4952,プログラムデータ!A:N,13,0),"")</f>
        <v/>
      </c>
      <c r="I4952" t="str">
        <f>IFERROR(VLOOKUP(D4952,プログラムデータ!A:N,11,0),"")</f>
        <v/>
      </c>
      <c r="J4952" t="str">
        <f>IFERROR(VLOOKUP(D4952,プログラムデータ!A:N,10,0),"")</f>
        <v/>
      </c>
      <c r="K4952" t="str">
        <f>IFERROR(VLOOKUP(D4952,プログラムデータ!A:N,14,0),"")</f>
        <v/>
      </c>
      <c r="L4952" t="str">
        <f t="shared" si="155"/>
        <v xml:space="preserve">    </v>
      </c>
      <c r="M4952" t="str">
        <f>IFERROR(VLOOKUP(J4952,色々!M:P,4,0),"")</f>
        <v/>
      </c>
      <c r="N4952" t="str">
        <f>IFERROR(記録__2[[#This Row],[競技番号]],"")</f>
        <v/>
      </c>
      <c r="O4952" t="str">
        <f>IFERROR(記録__2[[#This Row],[選手番号]],"")</f>
        <v/>
      </c>
    </row>
    <row r="4953" spans="1:15" x14ac:dyDescent="0.2">
      <c r="A4953" t="str">
        <f>IFERROR(VLOOKUP(N4953,プログラム!B:C,2,0),"")</f>
        <v/>
      </c>
      <c r="B4953" t="str">
        <f t="shared" si="154"/>
        <v/>
      </c>
      <c r="C4953" t="str">
        <f>IFERROR(VLOOKUP(B4953,チーム番号!E:F,2,0),"")</f>
        <v/>
      </c>
      <c r="D4953" t="str">
        <f>IFERROR(VLOOKUP(N4953,プログラム!B:C,2,0),"")</f>
        <v/>
      </c>
      <c r="E4953" t="str">
        <f>IFERROR(記録__2[[#This Row],[組]],"")</f>
        <v/>
      </c>
      <c r="F4953" t="str">
        <f>IFERROR(記録__2[[#This Row],[水路]],"")</f>
        <v/>
      </c>
      <c r="G4953" t="str">
        <f>IFERROR(VLOOKUP(D4953,プログラムデータ!A:N,12,0),"")</f>
        <v/>
      </c>
      <c r="H4953" t="str">
        <f>IFERROR(VLOOKUP(D4953,プログラムデータ!A:N,13,0),"")</f>
        <v/>
      </c>
      <c r="I4953" t="str">
        <f>IFERROR(VLOOKUP(D4953,プログラムデータ!A:N,11,0),"")</f>
        <v/>
      </c>
      <c r="J4953" t="str">
        <f>IFERROR(VLOOKUP(D4953,プログラムデータ!A:N,10,0),"")</f>
        <v/>
      </c>
      <c r="K4953" t="str">
        <f>IFERROR(VLOOKUP(D4953,プログラムデータ!A:N,14,0),"")</f>
        <v/>
      </c>
      <c r="L4953" t="str">
        <f t="shared" si="155"/>
        <v xml:space="preserve">    </v>
      </c>
      <c r="M4953" t="str">
        <f>IFERROR(VLOOKUP(J4953,色々!M:P,4,0),"")</f>
        <v/>
      </c>
      <c r="N4953" t="str">
        <f>IFERROR(記録__2[[#This Row],[競技番号]],"")</f>
        <v/>
      </c>
      <c r="O4953" t="str">
        <f>IFERROR(記録__2[[#This Row],[選手番号]],"")</f>
        <v/>
      </c>
    </row>
    <row r="4954" spans="1:15" x14ac:dyDescent="0.2">
      <c r="A4954" t="str">
        <f>IFERROR(VLOOKUP(N4954,プログラム!B:C,2,0),"")</f>
        <v/>
      </c>
      <c r="B4954" t="str">
        <f t="shared" si="154"/>
        <v/>
      </c>
      <c r="C4954" t="str">
        <f>IFERROR(VLOOKUP(B4954,チーム番号!E:F,2,0),"")</f>
        <v/>
      </c>
      <c r="D4954" t="str">
        <f>IFERROR(VLOOKUP(N4954,プログラム!B:C,2,0),"")</f>
        <v/>
      </c>
      <c r="E4954" t="str">
        <f>IFERROR(記録__2[[#This Row],[組]],"")</f>
        <v/>
      </c>
      <c r="F4954" t="str">
        <f>IFERROR(記録__2[[#This Row],[水路]],"")</f>
        <v/>
      </c>
      <c r="G4954" t="str">
        <f>IFERROR(VLOOKUP(D4954,プログラムデータ!A:N,12,0),"")</f>
        <v/>
      </c>
      <c r="H4954" t="str">
        <f>IFERROR(VLOOKUP(D4954,プログラムデータ!A:N,13,0),"")</f>
        <v/>
      </c>
      <c r="I4954" t="str">
        <f>IFERROR(VLOOKUP(D4954,プログラムデータ!A:N,11,0),"")</f>
        <v/>
      </c>
      <c r="J4954" t="str">
        <f>IFERROR(VLOOKUP(D4954,プログラムデータ!A:N,10,0),"")</f>
        <v/>
      </c>
      <c r="K4954" t="str">
        <f>IFERROR(VLOOKUP(D4954,プログラムデータ!A:N,14,0),"")</f>
        <v/>
      </c>
      <c r="L4954" t="str">
        <f t="shared" si="155"/>
        <v xml:space="preserve">    </v>
      </c>
      <c r="M4954" t="str">
        <f>IFERROR(VLOOKUP(J4954,色々!M:P,4,0),"")</f>
        <v/>
      </c>
      <c r="N4954" t="str">
        <f>IFERROR(記録__2[[#This Row],[競技番号]],"")</f>
        <v/>
      </c>
      <c r="O4954" t="str">
        <f>IFERROR(記録__2[[#This Row],[選手番号]],"")</f>
        <v/>
      </c>
    </row>
    <row r="4955" spans="1:15" x14ac:dyDescent="0.2">
      <c r="A4955" t="str">
        <f>IFERROR(VLOOKUP(N4955,プログラム!B:C,2,0),"")</f>
        <v/>
      </c>
      <c r="B4955" t="str">
        <f t="shared" si="154"/>
        <v/>
      </c>
      <c r="C4955" t="str">
        <f>IFERROR(VLOOKUP(B4955,チーム番号!E:F,2,0),"")</f>
        <v/>
      </c>
      <c r="D4955" t="str">
        <f>IFERROR(VLOOKUP(N4955,プログラム!B:C,2,0),"")</f>
        <v/>
      </c>
      <c r="E4955" t="str">
        <f>IFERROR(記録__2[[#This Row],[組]],"")</f>
        <v/>
      </c>
      <c r="F4955" t="str">
        <f>IFERROR(記録__2[[#This Row],[水路]],"")</f>
        <v/>
      </c>
      <c r="G4955" t="str">
        <f>IFERROR(VLOOKUP(D4955,プログラムデータ!A:N,12,0),"")</f>
        <v/>
      </c>
      <c r="H4955" t="str">
        <f>IFERROR(VLOOKUP(D4955,プログラムデータ!A:N,13,0),"")</f>
        <v/>
      </c>
      <c r="I4955" t="str">
        <f>IFERROR(VLOOKUP(D4955,プログラムデータ!A:N,11,0),"")</f>
        <v/>
      </c>
      <c r="J4955" t="str">
        <f>IFERROR(VLOOKUP(D4955,プログラムデータ!A:N,10,0),"")</f>
        <v/>
      </c>
      <c r="K4955" t="str">
        <f>IFERROR(VLOOKUP(D4955,プログラムデータ!A:N,14,0),"")</f>
        <v/>
      </c>
      <c r="L4955" t="str">
        <f t="shared" si="155"/>
        <v xml:space="preserve">    </v>
      </c>
      <c r="M4955" t="str">
        <f>IFERROR(VLOOKUP(J4955,色々!M:P,4,0),"")</f>
        <v/>
      </c>
      <c r="N4955" t="str">
        <f>IFERROR(記録__2[[#This Row],[競技番号]],"")</f>
        <v/>
      </c>
      <c r="O4955" t="str">
        <f>IFERROR(記録__2[[#This Row],[選手番号]],"")</f>
        <v/>
      </c>
    </row>
    <row r="4956" spans="1:15" x14ac:dyDescent="0.2">
      <c r="A4956" t="str">
        <f>IFERROR(VLOOKUP(N4956,プログラム!B:C,2,0),"")</f>
        <v/>
      </c>
      <c r="B4956" t="str">
        <f t="shared" si="154"/>
        <v/>
      </c>
      <c r="C4956" t="str">
        <f>IFERROR(VLOOKUP(B4956,チーム番号!E:F,2,0),"")</f>
        <v/>
      </c>
      <c r="D4956" t="str">
        <f>IFERROR(VLOOKUP(N4956,プログラム!B:C,2,0),"")</f>
        <v/>
      </c>
      <c r="E4956" t="str">
        <f>IFERROR(記録__2[[#This Row],[組]],"")</f>
        <v/>
      </c>
      <c r="F4956" t="str">
        <f>IFERROR(記録__2[[#This Row],[水路]],"")</f>
        <v/>
      </c>
      <c r="G4956" t="str">
        <f>IFERROR(VLOOKUP(D4956,プログラムデータ!A:N,12,0),"")</f>
        <v/>
      </c>
      <c r="H4956" t="str">
        <f>IFERROR(VLOOKUP(D4956,プログラムデータ!A:N,13,0),"")</f>
        <v/>
      </c>
      <c r="I4956" t="str">
        <f>IFERROR(VLOOKUP(D4956,プログラムデータ!A:N,11,0),"")</f>
        <v/>
      </c>
      <c r="J4956" t="str">
        <f>IFERROR(VLOOKUP(D4956,プログラムデータ!A:N,10,0),"")</f>
        <v/>
      </c>
      <c r="K4956" t="str">
        <f>IFERROR(VLOOKUP(D4956,プログラムデータ!A:N,14,0),"")</f>
        <v/>
      </c>
      <c r="L4956" t="str">
        <f t="shared" si="155"/>
        <v xml:space="preserve">    </v>
      </c>
      <c r="M4956" t="str">
        <f>IFERROR(VLOOKUP(J4956,色々!M:P,4,0),"")</f>
        <v/>
      </c>
      <c r="N4956" t="str">
        <f>IFERROR(記録__2[[#This Row],[競技番号]],"")</f>
        <v/>
      </c>
      <c r="O4956" t="str">
        <f>IFERROR(記録__2[[#This Row],[選手番号]],"")</f>
        <v/>
      </c>
    </row>
    <row r="4957" spans="1:15" x14ac:dyDescent="0.2">
      <c r="A4957" t="str">
        <f>IFERROR(VLOOKUP(N4957,プログラム!B:C,2,0),"")</f>
        <v/>
      </c>
      <c r="B4957" t="str">
        <f t="shared" si="154"/>
        <v/>
      </c>
      <c r="C4957" t="str">
        <f>IFERROR(VLOOKUP(B4957,チーム番号!E:F,2,0),"")</f>
        <v/>
      </c>
      <c r="D4957" t="str">
        <f>IFERROR(VLOOKUP(N4957,プログラム!B:C,2,0),"")</f>
        <v/>
      </c>
      <c r="E4957" t="str">
        <f>IFERROR(記録__2[[#This Row],[組]],"")</f>
        <v/>
      </c>
      <c r="F4957" t="str">
        <f>IFERROR(記録__2[[#This Row],[水路]],"")</f>
        <v/>
      </c>
      <c r="G4957" t="str">
        <f>IFERROR(VLOOKUP(D4957,プログラムデータ!A:N,12,0),"")</f>
        <v/>
      </c>
      <c r="H4957" t="str">
        <f>IFERROR(VLOOKUP(D4957,プログラムデータ!A:N,13,0),"")</f>
        <v/>
      </c>
      <c r="I4957" t="str">
        <f>IFERROR(VLOOKUP(D4957,プログラムデータ!A:N,11,0),"")</f>
        <v/>
      </c>
      <c r="J4957" t="str">
        <f>IFERROR(VLOOKUP(D4957,プログラムデータ!A:N,10,0),"")</f>
        <v/>
      </c>
      <c r="K4957" t="str">
        <f>IFERROR(VLOOKUP(D4957,プログラムデータ!A:N,14,0),"")</f>
        <v/>
      </c>
      <c r="L4957" t="str">
        <f t="shared" si="155"/>
        <v xml:space="preserve">    </v>
      </c>
      <c r="M4957" t="str">
        <f>IFERROR(VLOOKUP(J4957,色々!M:P,4,0),"")</f>
        <v/>
      </c>
      <c r="N4957" t="str">
        <f>IFERROR(記録__2[[#This Row],[競技番号]],"")</f>
        <v/>
      </c>
      <c r="O4957" t="str">
        <f>IFERROR(記録__2[[#This Row],[選手番号]],"")</f>
        <v/>
      </c>
    </row>
    <row r="4958" spans="1:15" x14ac:dyDescent="0.2">
      <c r="A4958" t="str">
        <f>IFERROR(VLOOKUP(N4958,プログラム!B:C,2,0),"")</f>
        <v/>
      </c>
      <c r="B4958" t="str">
        <f t="shared" si="154"/>
        <v/>
      </c>
      <c r="C4958" t="str">
        <f>IFERROR(VLOOKUP(B4958,チーム番号!E:F,2,0),"")</f>
        <v/>
      </c>
      <c r="D4958" t="str">
        <f>IFERROR(VLOOKUP(N4958,プログラム!B:C,2,0),"")</f>
        <v/>
      </c>
      <c r="E4958" t="str">
        <f>IFERROR(記録__2[[#This Row],[組]],"")</f>
        <v/>
      </c>
      <c r="F4958" t="str">
        <f>IFERROR(記録__2[[#This Row],[水路]],"")</f>
        <v/>
      </c>
      <c r="G4958" t="str">
        <f>IFERROR(VLOOKUP(D4958,プログラムデータ!A:N,12,0),"")</f>
        <v/>
      </c>
      <c r="H4958" t="str">
        <f>IFERROR(VLOOKUP(D4958,プログラムデータ!A:N,13,0),"")</f>
        <v/>
      </c>
      <c r="I4958" t="str">
        <f>IFERROR(VLOOKUP(D4958,プログラムデータ!A:N,11,0),"")</f>
        <v/>
      </c>
      <c r="J4958" t="str">
        <f>IFERROR(VLOOKUP(D4958,プログラムデータ!A:N,10,0),"")</f>
        <v/>
      </c>
      <c r="K4958" t="str">
        <f>IFERROR(VLOOKUP(D4958,プログラムデータ!A:N,14,0),"")</f>
        <v/>
      </c>
      <c r="L4958" t="str">
        <f t="shared" si="155"/>
        <v xml:space="preserve">    </v>
      </c>
      <c r="M4958" t="str">
        <f>IFERROR(VLOOKUP(J4958,色々!M:P,4,0),"")</f>
        <v/>
      </c>
      <c r="N4958" t="str">
        <f>IFERROR(記録__2[[#This Row],[競技番号]],"")</f>
        <v/>
      </c>
      <c r="O4958" t="str">
        <f>IFERROR(記録__2[[#This Row],[選手番号]],"")</f>
        <v/>
      </c>
    </row>
    <row r="4959" spans="1:15" x14ac:dyDescent="0.2">
      <c r="A4959" t="str">
        <f>IFERROR(VLOOKUP(N4959,プログラム!B:C,2,0),"")</f>
        <v/>
      </c>
      <c r="B4959" t="str">
        <f t="shared" si="154"/>
        <v/>
      </c>
      <c r="C4959" t="str">
        <f>IFERROR(VLOOKUP(B4959,チーム番号!E:F,2,0),"")</f>
        <v/>
      </c>
      <c r="D4959" t="str">
        <f>IFERROR(VLOOKUP(N4959,プログラム!B:C,2,0),"")</f>
        <v/>
      </c>
      <c r="E4959" t="str">
        <f>IFERROR(記録__2[[#This Row],[組]],"")</f>
        <v/>
      </c>
      <c r="F4959" t="str">
        <f>IFERROR(記録__2[[#This Row],[水路]],"")</f>
        <v/>
      </c>
      <c r="G4959" t="str">
        <f>IFERROR(VLOOKUP(D4959,プログラムデータ!A:N,12,0),"")</f>
        <v/>
      </c>
      <c r="H4959" t="str">
        <f>IFERROR(VLOOKUP(D4959,プログラムデータ!A:N,13,0),"")</f>
        <v/>
      </c>
      <c r="I4959" t="str">
        <f>IFERROR(VLOOKUP(D4959,プログラムデータ!A:N,11,0),"")</f>
        <v/>
      </c>
      <c r="J4959" t="str">
        <f>IFERROR(VLOOKUP(D4959,プログラムデータ!A:N,10,0),"")</f>
        <v/>
      </c>
      <c r="K4959" t="str">
        <f>IFERROR(VLOOKUP(D4959,プログラムデータ!A:N,14,0),"")</f>
        <v/>
      </c>
      <c r="L4959" t="str">
        <f t="shared" si="155"/>
        <v xml:space="preserve">    </v>
      </c>
      <c r="M4959" t="str">
        <f>IFERROR(VLOOKUP(J4959,色々!M:P,4,0),"")</f>
        <v/>
      </c>
      <c r="N4959" t="str">
        <f>IFERROR(記録__2[[#This Row],[競技番号]],"")</f>
        <v/>
      </c>
      <c r="O4959" t="str">
        <f>IFERROR(記録__2[[#This Row],[選手番号]],"")</f>
        <v/>
      </c>
    </row>
    <row r="4960" spans="1:15" x14ac:dyDescent="0.2">
      <c r="A4960" t="str">
        <f>IFERROR(VLOOKUP(N4960,プログラム!B:C,2,0),"")</f>
        <v/>
      </c>
      <c r="B4960" t="str">
        <f t="shared" si="154"/>
        <v/>
      </c>
      <c r="C4960" t="str">
        <f>IFERROR(VLOOKUP(B4960,チーム番号!E:F,2,0),"")</f>
        <v/>
      </c>
      <c r="D4960" t="str">
        <f>IFERROR(VLOOKUP(N4960,プログラム!B:C,2,0),"")</f>
        <v/>
      </c>
      <c r="E4960" t="str">
        <f>IFERROR(記録__2[[#This Row],[組]],"")</f>
        <v/>
      </c>
      <c r="F4960" t="str">
        <f>IFERROR(記録__2[[#This Row],[水路]],"")</f>
        <v/>
      </c>
      <c r="G4960" t="str">
        <f>IFERROR(VLOOKUP(D4960,プログラムデータ!A:N,12,0),"")</f>
        <v/>
      </c>
      <c r="H4960" t="str">
        <f>IFERROR(VLOOKUP(D4960,プログラムデータ!A:N,13,0),"")</f>
        <v/>
      </c>
      <c r="I4960" t="str">
        <f>IFERROR(VLOOKUP(D4960,プログラムデータ!A:N,11,0),"")</f>
        <v/>
      </c>
      <c r="J4960" t="str">
        <f>IFERROR(VLOOKUP(D4960,プログラムデータ!A:N,10,0),"")</f>
        <v/>
      </c>
      <c r="K4960" t="str">
        <f>IFERROR(VLOOKUP(D4960,プログラムデータ!A:N,14,0),"")</f>
        <v/>
      </c>
      <c r="L4960" t="str">
        <f t="shared" si="155"/>
        <v xml:space="preserve">    </v>
      </c>
      <c r="M4960" t="str">
        <f>IFERROR(VLOOKUP(J4960,色々!M:P,4,0),"")</f>
        <v/>
      </c>
      <c r="N4960" t="str">
        <f>IFERROR(記録__2[[#This Row],[競技番号]],"")</f>
        <v/>
      </c>
      <c r="O4960" t="str">
        <f>IFERROR(記録__2[[#This Row],[選手番号]],"")</f>
        <v/>
      </c>
    </row>
    <row r="4961" spans="1:15" x14ac:dyDescent="0.2">
      <c r="A4961" t="str">
        <f>IFERROR(VLOOKUP(N4961,プログラム!B:C,2,0),"")</f>
        <v/>
      </c>
      <c r="B4961" t="str">
        <f t="shared" si="154"/>
        <v/>
      </c>
      <c r="C4961" t="str">
        <f>IFERROR(VLOOKUP(B4961,チーム番号!E:F,2,0),"")</f>
        <v/>
      </c>
      <c r="D4961" t="str">
        <f>IFERROR(VLOOKUP(N4961,プログラム!B:C,2,0),"")</f>
        <v/>
      </c>
      <c r="E4961" t="str">
        <f>IFERROR(記録__2[[#This Row],[組]],"")</f>
        <v/>
      </c>
      <c r="F4961" t="str">
        <f>IFERROR(記録__2[[#This Row],[水路]],"")</f>
        <v/>
      </c>
      <c r="G4961" t="str">
        <f>IFERROR(VLOOKUP(D4961,プログラムデータ!A:N,12,0),"")</f>
        <v/>
      </c>
      <c r="H4961" t="str">
        <f>IFERROR(VLOOKUP(D4961,プログラムデータ!A:N,13,0),"")</f>
        <v/>
      </c>
      <c r="I4961" t="str">
        <f>IFERROR(VLOOKUP(D4961,プログラムデータ!A:N,11,0),"")</f>
        <v/>
      </c>
      <c r="J4961" t="str">
        <f>IFERROR(VLOOKUP(D4961,プログラムデータ!A:N,10,0),"")</f>
        <v/>
      </c>
      <c r="K4961" t="str">
        <f>IFERROR(VLOOKUP(D4961,プログラムデータ!A:N,14,0),"")</f>
        <v/>
      </c>
      <c r="L4961" t="str">
        <f t="shared" si="155"/>
        <v xml:space="preserve">    </v>
      </c>
      <c r="M4961" t="str">
        <f>IFERROR(VLOOKUP(J4961,色々!M:P,4,0),"")</f>
        <v/>
      </c>
      <c r="N4961" t="str">
        <f>IFERROR(記録__2[[#This Row],[競技番号]],"")</f>
        <v/>
      </c>
      <c r="O4961" t="str">
        <f>IFERROR(記録__2[[#This Row],[選手番号]],"")</f>
        <v/>
      </c>
    </row>
    <row r="4962" spans="1:15" x14ac:dyDescent="0.2">
      <c r="A4962" t="str">
        <f>IFERROR(VLOOKUP(N4962,プログラム!B:C,2,0),"")</f>
        <v/>
      </c>
      <c r="B4962" t="str">
        <f t="shared" si="154"/>
        <v/>
      </c>
      <c r="C4962" t="str">
        <f>IFERROR(VLOOKUP(B4962,チーム番号!E:F,2,0),"")</f>
        <v/>
      </c>
      <c r="D4962" t="str">
        <f>IFERROR(VLOOKUP(N4962,プログラム!B:C,2,0),"")</f>
        <v/>
      </c>
      <c r="E4962" t="str">
        <f>IFERROR(記録__2[[#This Row],[組]],"")</f>
        <v/>
      </c>
      <c r="F4962" t="str">
        <f>IFERROR(記録__2[[#This Row],[水路]],"")</f>
        <v/>
      </c>
      <c r="G4962" t="str">
        <f>IFERROR(VLOOKUP(D4962,プログラムデータ!A:N,12,0),"")</f>
        <v/>
      </c>
      <c r="H4962" t="str">
        <f>IFERROR(VLOOKUP(D4962,プログラムデータ!A:N,13,0),"")</f>
        <v/>
      </c>
      <c r="I4962" t="str">
        <f>IFERROR(VLOOKUP(D4962,プログラムデータ!A:N,11,0),"")</f>
        <v/>
      </c>
      <c r="J4962" t="str">
        <f>IFERROR(VLOOKUP(D4962,プログラムデータ!A:N,10,0),"")</f>
        <v/>
      </c>
      <c r="K4962" t="str">
        <f>IFERROR(VLOOKUP(D4962,プログラムデータ!A:N,14,0),"")</f>
        <v/>
      </c>
      <c r="L4962" t="str">
        <f t="shared" si="155"/>
        <v xml:space="preserve">    </v>
      </c>
      <c r="M4962" t="str">
        <f>IFERROR(VLOOKUP(J4962,色々!M:P,4,0),"")</f>
        <v/>
      </c>
      <c r="N4962" t="str">
        <f>IFERROR(記録__2[[#This Row],[競技番号]],"")</f>
        <v/>
      </c>
      <c r="O4962" t="str">
        <f>IFERROR(記録__2[[#This Row],[選手番号]],"")</f>
        <v/>
      </c>
    </row>
    <row r="4963" spans="1:15" x14ac:dyDescent="0.2">
      <c r="A4963" t="str">
        <f>IFERROR(VLOOKUP(N4963,プログラム!B:C,2,0),"")</f>
        <v/>
      </c>
      <c r="B4963" t="str">
        <f t="shared" si="154"/>
        <v/>
      </c>
      <c r="C4963" t="str">
        <f>IFERROR(VLOOKUP(B4963,チーム番号!E:F,2,0),"")</f>
        <v/>
      </c>
      <c r="D4963" t="str">
        <f>IFERROR(VLOOKUP(N4963,プログラム!B:C,2,0),"")</f>
        <v/>
      </c>
      <c r="E4963" t="str">
        <f>IFERROR(記録__2[[#This Row],[組]],"")</f>
        <v/>
      </c>
      <c r="F4963" t="str">
        <f>IFERROR(記録__2[[#This Row],[水路]],"")</f>
        <v/>
      </c>
      <c r="G4963" t="str">
        <f>IFERROR(VLOOKUP(D4963,プログラムデータ!A:N,12,0),"")</f>
        <v/>
      </c>
      <c r="H4963" t="str">
        <f>IFERROR(VLOOKUP(D4963,プログラムデータ!A:N,13,0),"")</f>
        <v/>
      </c>
      <c r="I4963" t="str">
        <f>IFERROR(VLOOKUP(D4963,プログラムデータ!A:N,11,0),"")</f>
        <v/>
      </c>
      <c r="J4963" t="str">
        <f>IFERROR(VLOOKUP(D4963,プログラムデータ!A:N,10,0),"")</f>
        <v/>
      </c>
      <c r="K4963" t="str">
        <f>IFERROR(VLOOKUP(D4963,プログラムデータ!A:N,14,0),"")</f>
        <v/>
      </c>
      <c r="L4963" t="str">
        <f t="shared" si="155"/>
        <v xml:space="preserve">    </v>
      </c>
      <c r="M4963" t="str">
        <f>IFERROR(VLOOKUP(J4963,色々!M:P,4,0),"")</f>
        <v/>
      </c>
      <c r="N4963" t="str">
        <f>IFERROR(記録__2[[#This Row],[競技番号]],"")</f>
        <v/>
      </c>
      <c r="O4963" t="str">
        <f>IFERROR(記録__2[[#This Row],[選手番号]],"")</f>
        <v/>
      </c>
    </row>
    <row r="4964" spans="1:15" x14ac:dyDescent="0.2">
      <c r="A4964" t="str">
        <f>IFERROR(VLOOKUP(N4964,プログラム!B:C,2,0),"")</f>
        <v/>
      </c>
      <c r="B4964" t="str">
        <f t="shared" si="154"/>
        <v/>
      </c>
      <c r="C4964" t="str">
        <f>IFERROR(VLOOKUP(B4964,チーム番号!E:F,2,0),"")</f>
        <v/>
      </c>
      <c r="D4964" t="str">
        <f>IFERROR(VLOOKUP(N4964,プログラム!B:C,2,0),"")</f>
        <v/>
      </c>
      <c r="E4964" t="str">
        <f>IFERROR(記録__2[[#This Row],[組]],"")</f>
        <v/>
      </c>
      <c r="F4964" t="str">
        <f>IFERROR(記録__2[[#This Row],[水路]],"")</f>
        <v/>
      </c>
      <c r="G4964" t="str">
        <f>IFERROR(VLOOKUP(D4964,プログラムデータ!A:N,12,0),"")</f>
        <v/>
      </c>
      <c r="H4964" t="str">
        <f>IFERROR(VLOOKUP(D4964,プログラムデータ!A:N,13,0),"")</f>
        <v/>
      </c>
      <c r="I4964" t="str">
        <f>IFERROR(VLOOKUP(D4964,プログラムデータ!A:N,11,0),"")</f>
        <v/>
      </c>
      <c r="J4964" t="str">
        <f>IFERROR(VLOOKUP(D4964,プログラムデータ!A:N,10,0),"")</f>
        <v/>
      </c>
      <c r="K4964" t="str">
        <f>IFERROR(VLOOKUP(D4964,プログラムデータ!A:N,14,0),"")</f>
        <v/>
      </c>
      <c r="L4964" t="str">
        <f t="shared" si="155"/>
        <v xml:space="preserve">    </v>
      </c>
      <c r="M4964" t="str">
        <f>IFERROR(VLOOKUP(J4964,色々!M:P,4,0),"")</f>
        <v/>
      </c>
      <c r="N4964" t="str">
        <f>IFERROR(記録__2[[#This Row],[競技番号]],"")</f>
        <v/>
      </c>
      <c r="O4964" t="str">
        <f>IFERROR(記録__2[[#This Row],[選手番号]],"")</f>
        <v/>
      </c>
    </row>
    <row r="4965" spans="1:15" x14ac:dyDescent="0.2">
      <c r="A4965" t="str">
        <f>IFERROR(VLOOKUP(N4965,プログラム!B:C,2,0),"")</f>
        <v/>
      </c>
      <c r="B4965" t="str">
        <f t="shared" si="154"/>
        <v/>
      </c>
      <c r="C4965" t="str">
        <f>IFERROR(VLOOKUP(B4965,チーム番号!E:F,2,0),"")</f>
        <v/>
      </c>
      <c r="D4965" t="str">
        <f>IFERROR(VLOOKUP(N4965,プログラム!B:C,2,0),"")</f>
        <v/>
      </c>
      <c r="E4965" t="str">
        <f>IFERROR(記録__2[[#This Row],[組]],"")</f>
        <v/>
      </c>
      <c r="F4965" t="str">
        <f>IFERROR(記録__2[[#This Row],[水路]],"")</f>
        <v/>
      </c>
      <c r="G4965" t="str">
        <f>IFERROR(VLOOKUP(D4965,プログラムデータ!A:N,12,0),"")</f>
        <v/>
      </c>
      <c r="H4965" t="str">
        <f>IFERROR(VLOOKUP(D4965,プログラムデータ!A:N,13,0),"")</f>
        <v/>
      </c>
      <c r="I4965" t="str">
        <f>IFERROR(VLOOKUP(D4965,プログラムデータ!A:N,11,0),"")</f>
        <v/>
      </c>
      <c r="J4965" t="str">
        <f>IFERROR(VLOOKUP(D4965,プログラムデータ!A:N,10,0),"")</f>
        <v/>
      </c>
      <c r="K4965" t="str">
        <f>IFERROR(VLOOKUP(D4965,プログラムデータ!A:N,14,0),"")</f>
        <v/>
      </c>
      <c r="L4965" t="str">
        <f t="shared" si="155"/>
        <v xml:space="preserve">    </v>
      </c>
      <c r="M4965" t="str">
        <f>IFERROR(VLOOKUP(J4965,色々!M:P,4,0),"")</f>
        <v/>
      </c>
      <c r="N4965" t="str">
        <f>IFERROR(記録__2[[#This Row],[競技番号]],"")</f>
        <v/>
      </c>
      <c r="O4965" t="str">
        <f>IFERROR(記録__2[[#This Row],[選手番号]],"")</f>
        <v/>
      </c>
    </row>
    <row r="4966" spans="1:15" x14ac:dyDescent="0.2">
      <c r="A4966" t="str">
        <f>IFERROR(VLOOKUP(N4966,プログラム!B:C,2,0),"")</f>
        <v/>
      </c>
      <c r="B4966" t="str">
        <f t="shared" si="154"/>
        <v/>
      </c>
      <c r="C4966" t="str">
        <f>IFERROR(VLOOKUP(B4966,チーム番号!E:F,2,0),"")</f>
        <v/>
      </c>
      <c r="D4966" t="str">
        <f>IFERROR(VLOOKUP(N4966,プログラム!B:C,2,0),"")</f>
        <v/>
      </c>
      <c r="E4966" t="str">
        <f>IFERROR(記録__2[[#This Row],[組]],"")</f>
        <v/>
      </c>
      <c r="F4966" t="str">
        <f>IFERROR(記録__2[[#This Row],[水路]],"")</f>
        <v/>
      </c>
      <c r="G4966" t="str">
        <f>IFERROR(VLOOKUP(D4966,プログラムデータ!A:N,12,0),"")</f>
        <v/>
      </c>
      <c r="H4966" t="str">
        <f>IFERROR(VLOOKUP(D4966,プログラムデータ!A:N,13,0),"")</f>
        <v/>
      </c>
      <c r="I4966" t="str">
        <f>IFERROR(VLOOKUP(D4966,プログラムデータ!A:N,11,0),"")</f>
        <v/>
      </c>
      <c r="J4966" t="str">
        <f>IFERROR(VLOOKUP(D4966,プログラムデータ!A:N,10,0),"")</f>
        <v/>
      </c>
      <c r="K4966" t="str">
        <f>IFERROR(VLOOKUP(D4966,プログラムデータ!A:N,14,0),"")</f>
        <v/>
      </c>
      <c r="L4966" t="str">
        <f t="shared" si="155"/>
        <v xml:space="preserve">    </v>
      </c>
      <c r="M4966" t="str">
        <f>IFERROR(VLOOKUP(J4966,色々!M:P,4,0),"")</f>
        <v/>
      </c>
      <c r="N4966" t="str">
        <f>IFERROR(記録__2[[#This Row],[競技番号]],"")</f>
        <v/>
      </c>
      <c r="O4966" t="str">
        <f>IFERROR(記録__2[[#This Row],[選手番号]],"")</f>
        <v/>
      </c>
    </row>
    <row r="4967" spans="1:15" x14ac:dyDescent="0.2">
      <c r="A4967" t="str">
        <f>IFERROR(VLOOKUP(N4967,プログラム!B:C,2,0),"")</f>
        <v/>
      </c>
      <c r="B4967" t="str">
        <f t="shared" si="154"/>
        <v/>
      </c>
      <c r="C4967" t="str">
        <f>IFERROR(VLOOKUP(B4967,チーム番号!E:F,2,0),"")</f>
        <v/>
      </c>
      <c r="D4967" t="str">
        <f>IFERROR(VLOOKUP(N4967,プログラム!B:C,2,0),"")</f>
        <v/>
      </c>
      <c r="E4967" t="str">
        <f>IFERROR(記録__2[[#This Row],[組]],"")</f>
        <v/>
      </c>
      <c r="F4967" t="str">
        <f>IFERROR(記録__2[[#This Row],[水路]],"")</f>
        <v/>
      </c>
      <c r="G4967" t="str">
        <f>IFERROR(VLOOKUP(D4967,プログラムデータ!A:N,12,0),"")</f>
        <v/>
      </c>
      <c r="H4967" t="str">
        <f>IFERROR(VLOOKUP(D4967,プログラムデータ!A:N,13,0),"")</f>
        <v/>
      </c>
      <c r="I4967" t="str">
        <f>IFERROR(VLOOKUP(D4967,プログラムデータ!A:N,11,0),"")</f>
        <v/>
      </c>
      <c r="J4967" t="str">
        <f>IFERROR(VLOOKUP(D4967,プログラムデータ!A:N,10,0),"")</f>
        <v/>
      </c>
      <c r="K4967" t="str">
        <f>IFERROR(VLOOKUP(D4967,プログラムデータ!A:N,14,0),"")</f>
        <v/>
      </c>
      <c r="L4967" t="str">
        <f t="shared" si="155"/>
        <v xml:space="preserve">    </v>
      </c>
      <c r="M4967" t="str">
        <f>IFERROR(VLOOKUP(J4967,色々!M:P,4,0),"")</f>
        <v/>
      </c>
      <c r="N4967" t="str">
        <f>IFERROR(記録__2[[#This Row],[競技番号]],"")</f>
        <v/>
      </c>
      <c r="O4967" t="str">
        <f>IFERROR(記録__2[[#This Row],[選手番号]],"")</f>
        <v/>
      </c>
    </row>
    <row r="4968" spans="1:15" x14ac:dyDescent="0.2">
      <c r="A4968" t="str">
        <f>IFERROR(VLOOKUP(N4968,プログラム!B:C,2,0),"")</f>
        <v/>
      </c>
      <c r="B4968" t="str">
        <f t="shared" si="154"/>
        <v/>
      </c>
      <c r="C4968" t="str">
        <f>IFERROR(VLOOKUP(B4968,チーム番号!E:F,2,0),"")</f>
        <v/>
      </c>
      <c r="D4968" t="str">
        <f>IFERROR(VLOOKUP(N4968,プログラム!B:C,2,0),"")</f>
        <v/>
      </c>
      <c r="E4968" t="str">
        <f>IFERROR(記録__2[[#This Row],[組]],"")</f>
        <v/>
      </c>
      <c r="F4968" t="str">
        <f>IFERROR(記録__2[[#This Row],[水路]],"")</f>
        <v/>
      </c>
      <c r="G4968" t="str">
        <f>IFERROR(VLOOKUP(D4968,プログラムデータ!A:N,12,0),"")</f>
        <v/>
      </c>
      <c r="H4968" t="str">
        <f>IFERROR(VLOOKUP(D4968,プログラムデータ!A:N,13,0),"")</f>
        <v/>
      </c>
      <c r="I4968" t="str">
        <f>IFERROR(VLOOKUP(D4968,プログラムデータ!A:N,11,0),"")</f>
        <v/>
      </c>
      <c r="J4968" t="str">
        <f>IFERROR(VLOOKUP(D4968,プログラムデータ!A:N,10,0),"")</f>
        <v/>
      </c>
      <c r="K4968" t="str">
        <f>IFERROR(VLOOKUP(D4968,プログラムデータ!A:N,14,0),"")</f>
        <v/>
      </c>
      <c r="L4968" t="str">
        <f t="shared" si="155"/>
        <v xml:space="preserve">    </v>
      </c>
      <c r="M4968" t="str">
        <f>IFERROR(VLOOKUP(J4968,色々!M:P,4,0),"")</f>
        <v/>
      </c>
      <c r="N4968" t="str">
        <f>IFERROR(記録__2[[#This Row],[競技番号]],"")</f>
        <v/>
      </c>
      <c r="O4968" t="str">
        <f>IFERROR(記録__2[[#This Row],[選手番号]],"")</f>
        <v/>
      </c>
    </row>
    <row r="4969" spans="1:15" x14ac:dyDescent="0.2">
      <c r="A4969" t="str">
        <f>IFERROR(VLOOKUP(N4969,プログラム!B:C,2,0),"")</f>
        <v/>
      </c>
      <c r="B4969" t="str">
        <f t="shared" si="154"/>
        <v/>
      </c>
      <c r="C4969" t="str">
        <f>IFERROR(VLOOKUP(B4969,チーム番号!E:F,2,0),"")</f>
        <v/>
      </c>
      <c r="D4969" t="str">
        <f>IFERROR(VLOOKUP(N4969,プログラム!B:C,2,0),"")</f>
        <v/>
      </c>
      <c r="E4969" t="str">
        <f>IFERROR(記録__2[[#This Row],[組]],"")</f>
        <v/>
      </c>
      <c r="F4969" t="str">
        <f>IFERROR(記録__2[[#This Row],[水路]],"")</f>
        <v/>
      </c>
      <c r="G4969" t="str">
        <f>IFERROR(VLOOKUP(D4969,プログラムデータ!A:N,12,0),"")</f>
        <v/>
      </c>
      <c r="H4969" t="str">
        <f>IFERROR(VLOOKUP(D4969,プログラムデータ!A:N,13,0),"")</f>
        <v/>
      </c>
      <c r="I4969" t="str">
        <f>IFERROR(VLOOKUP(D4969,プログラムデータ!A:N,11,0),"")</f>
        <v/>
      </c>
      <c r="J4969" t="str">
        <f>IFERROR(VLOOKUP(D4969,プログラムデータ!A:N,10,0),"")</f>
        <v/>
      </c>
      <c r="K4969" t="str">
        <f>IFERROR(VLOOKUP(D4969,プログラムデータ!A:N,14,0),"")</f>
        <v/>
      </c>
      <c r="L4969" t="str">
        <f t="shared" si="155"/>
        <v xml:space="preserve">    </v>
      </c>
      <c r="M4969" t="str">
        <f>IFERROR(VLOOKUP(J4969,色々!M:P,4,0),"")</f>
        <v/>
      </c>
      <c r="N4969" t="str">
        <f>IFERROR(記録__2[[#This Row],[競技番号]],"")</f>
        <v/>
      </c>
      <c r="O4969" t="str">
        <f>IFERROR(記録__2[[#This Row],[選手番号]],"")</f>
        <v/>
      </c>
    </row>
    <row r="4970" spans="1:15" x14ac:dyDescent="0.2">
      <c r="A4970" t="str">
        <f>IFERROR(VLOOKUP(N4970,プログラム!B:C,2,0),"")</f>
        <v/>
      </c>
      <c r="B4970" t="str">
        <f t="shared" si="154"/>
        <v/>
      </c>
      <c r="C4970" t="str">
        <f>IFERROR(VLOOKUP(B4970,チーム番号!E:F,2,0),"")</f>
        <v/>
      </c>
      <c r="D4970" t="str">
        <f>IFERROR(VLOOKUP(N4970,プログラム!B:C,2,0),"")</f>
        <v/>
      </c>
      <c r="E4970" t="str">
        <f>IFERROR(記録__2[[#This Row],[組]],"")</f>
        <v/>
      </c>
      <c r="F4970" t="str">
        <f>IFERROR(記録__2[[#This Row],[水路]],"")</f>
        <v/>
      </c>
      <c r="G4970" t="str">
        <f>IFERROR(VLOOKUP(D4970,プログラムデータ!A:N,12,0),"")</f>
        <v/>
      </c>
      <c r="H4970" t="str">
        <f>IFERROR(VLOOKUP(D4970,プログラムデータ!A:N,13,0),"")</f>
        <v/>
      </c>
      <c r="I4970" t="str">
        <f>IFERROR(VLOOKUP(D4970,プログラムデータ!A:N,11,0),"")</f>
        <v/>
      </c>
      <c r="J4970" t="str">
        <f>IFERROR(VLOOKUP(D4970,プログラムデータ!A:N,10,0),"")</f>
        <v/>
      </c>
      <c r="K4970" t="str">
        <f>IFERROR(VLOOKUP(D4970,プログラムデータ!A:N,14,0),"")</f>
        <v/>
      </c>
      <c r="L4970" t="str">
        <f t="shared" si="155"/>
        <v xml:space="preserve">    </v>
      </c>
      <c r="M4970" t="str">
        <f>IFERROR(VLOOKUP(J4970,色々!M:P,4,0),"")</f>
        <v/>
      </c>
      <c r="N4970" t="str">
        <f>IFERROR(記録__2[[#This Row],[競技番号]],"")</f>
        <v/>
      </c>
      <c r="O4970" t="str">
        <f>IFERROR(記録__2[[#This Row],[選手番号]],"")</f>
        <v/>
      </c>
    </row>
    <row r="4971" spans="1:15" x14ac:dyDescent="0.2">
      <c r="A4971" t="str">
        <f>IFERROR(VLOOKUP(N4971,プログラム!B:C,2,0),"")</f>
        <v/>
      </c>
      <c r="B4971" t="str">
        <f t="shared" si="154"/>
        <v/>
      </c>
      <c r="C4971" t="str">
        <f>IFERROR(VLOOKUP(B4971,チーム番号!E:F,2,0),"")</f>
        <v/>
      </c>
      <c r="D4971" t="str">
        <f>IFERROR(VLOOKUP(N4971,プログラム!B:C,2,0),"")</f>
        <v/>
      </c>
      <c r="E4971" t="str">
        <f>IFERROR(記録__2[[#This Row],[組]],"")</f>
        <v/>
      </c>
      <c r="F4971" t="str">
        <f>IFERROR(記録__2[[#This Row],[水路]],"")</f>
        <v/>
      </c>
      <c r="G4971" t="str">
        <f>IFERROR(VLOOKUP(D4971,プログラムデータ!A:N,12,0),"")</f>
        <v/>
      </c>
      <c r="H4971" t="str">
        <f>IFERROR(VLOOKUP(D4971,プログラムデータ!A:N,13,0),"")</f>
        <v/>
      </c>
      <c r="I4971" t="str">
        <f>IFERROR(VLOOKUP(D4971,プログラムデータ!A:N,11,0),"")</f>
        <v/>
      </c>
      <c r="J4971" t="str">
        <f>IFERROR(VLOOKUP(D4971,プログラムデータ!A:N,10,0),"")</f>
        <v/>
      </c>
      <c r="K4971" t="str">
        <f>IFERROR(VLOOKUP(D4971,プログラムデータ!A:N,14,0),"")</f>
        <v/>
      </c>
      <c r="L4971" t="str">
        <f t="shared" si="155"/>
        <v xml:space="preserve">    </v>
      </c>
      <c r="M4971" t="str">
        <f>IFERROR(VLOOKUP(J4971,色々!M:P,4,0),"")</f>
        <v/>
      </c>
      <c r="N4971" t="str">
        <f>IFERROR(記録__2[[#This Row],[競技番号]],"")</f>
        <v/>
      </c>
      <c r="O4971" t="str">
        <f>IFERROR(記録__2[[#This Row],[選手番号]],"")</f>
        <v/>
      </c>
    </row>
    <row r="4972" spans="1:15" x14ac:dyDescent="0.2">
      <c r="A4972" t="str">
        <f>IFERROR(VLOOKUP(N4972,プログラム!B:C,2,0),"")</f>
        <v/>
      </c>
      <c r="B4972" t="str">
        <f t="shared" si="154"/>
        <v/>
      </c>
      <c r="C4972" t="str">
        <f>IFERROR(VLOOKUP(B4972,チーム番号!E:F,2,0),"")</f>
        <v/>
      </c>
      <c r="D4972" t="str">
        <f>IFERROR(VLOOKUP(N4972,プログラム!B:C,2,0),"")</f>
        <v/>
      </c>
      <c r="E4972" t="str">
        <f>IFERROR(記録__2[[#This Row],[組]],"")</f>
        <v/>
      </c>
      <c r="F4972" t="str">
        <f>IFERROR(記録__2[[#This Row],[水路]],"")</f>
        <v/>
      </c>
      <c r="G4972" t="str">
        <f>IFERROR(VLOOKUP(D4972,プログラムデータ!A:N,12,0),"")</f>
        <v/>
      </c>
      <c r="H4972" t="str">
        <f>IFERROR(VLOOKUP(D4972,プログラムデータ!A:N,13,0),"")</f>
        <v/>
      </c>
      <c r="I4972" t="str">
        <f>IFERROR(VLOOKUP(D4972,プログラムデータ!A:N,11,0),"")</f>
        <v/>
      </c>
      <c r="J4972" t="str">
        <f>IFERROR(VLOOKUP(D4972,プログラムデータ!A:N,10,0),"")</f>
        <v/>
      </c>
      <c r="K4972" t="str">
        <f>IFERROR(VLOOKUP(D4972,プログラムデータ!A:N,14,0),"")</f>
        <v/>
      </c>
      <c r="L4972" t="str">
        <f t="shared" si="155"/>
        <v xml:space="preserve">    </v>
      </c>
      <c r="M4972" t="str">
        <f>IFERROR(VLOOKUP(J4972,色々!M:P,4,0),"")</f>
        <v/>
      </c>
      <c r="N4972" t="str">
        <f>IFERROR(記録__2[[#This Row],[競技番号]],"")</f>
        <v/>
      </c>
      <c r="O4972" t="str">
        <f>IFERROR(記録__2[[#This Row],[選手番号]],"")</f>
        <v/>
      </c>
    </row>
    <row r="4973" spans="1:15" x14ac:dyDescent="0.2">
      <c r="A4973" t="str">
        <f>IFERROR(VLOOKUP(N4973,プログラム!B:C,2,0),"")</f>
        <v/>
      </c>
      <c r="B4973" t="str">
        <f t="shared" si="154"/>
        <v/>
      </c>
      <c r="C4973" t="str">
        <f>IFERROR(VLOOKUP(B4973,チーム番号!E:F,2,0),"")</f>
        <v/>
      </c>
      <c r="D4973" t="str">
        <f>IFERROR(VLOOKUP(N4973,プログラム!B:C,2,0),"")</f>
        <v/>
      </c>
      <c r="E4973" t="str">
        <f>IFERROR(記録__2[[#This Row],[組]],"")</f>
        <v/>
      </c>
      <c r="F4973" t="str">
        <f>IFERROR(記録__2[[#This Row],[水路]],"")</f>
        <v/>
      </c>
      <c r="G4973" t="str">
        <f>IFERROR(VLOOKUP(D4973,プログラムデータ!A:N,12,0),"")</f>
        <v/>
      </c>
      <c r="H4973" t="str">
        <f>IFERROR(VLOOKUP(D4973,プログラムデータ!A:N,13,0),"")</f>
        <v/>
      </c>
      <c r="I4973" t="str">
        <f>IFERROR(VLOOKUP(D4973,プログラムデータ!A:N,11,0),"")</f>
        <v/>
      </c>
      <c r="J4973" t="str">
        <f>IFERROR(VLOOKUP(D4973,プログラムデータ!A:N,10,0),"")</f>
        <v/>
      </c>
      <c r="K4973" t="str">
        <f>IFERROR(VLOOKUP(D4973,プログラムデータ!A:N,14,0),"")</f>
        <v/>
      </c>
      <c r="L4973" t="str">
        <f t="shared" si="155"/>
        <v xml:space="preserve">    </v>
      </c>
      <c r="M4973" t="str">
        <f>IFERROR(VLOOKUP(J4973,色々!M:P,4,0),"")</f>
        <v/>
      </c>
      <c r="N4973" t="str">
        <f>IFERROR(記録__2[[#This Row],[競技番号]],"")</f>
        <v/>
      </c>
      <c r="O4973" t="str">
        <f>IFERROR(記録__2[[#This Row],[選手番号]],"")</f>
        <v/>
      </c>
    </row>
    <row r="4974" spans="1:15" x14ac:dyDescent="0.2">
      <c r="A4974" t="str">
        <f>IFERROR(VLOOKUP(N4974,プログラム!B:C,2,0),"")</f>
        <v/>
      </c>
      <c r="B4974" t="str">
        <f t="shared" si="154"/>
        <v/>
      </c>
      <c r="C4974" t="str">
        <f>IFERROR(VLOOKUP(B4974,チーム番号!E:F,2,0),"")</f>
        <v/>
      </c>
      <c r="D4974" t="str">
        <f>IFERROR(VLOOKUP(N4974,プログラム!B:C,2,0),"")</f>
        <v/>
      </c>
      <c r="E4974" t="str">
        <f>IFERROR(記録__2[[#This Row],[組]],"")</f>
        <v/>
      </c>
      <c r="F4974" t="str">
        <f>IFERROR(記録__2[[#This Row],[水路]],"")</f>
        <v/>
      </c>
      <c r="G4974" t="str">
        <f>IFERROR(VLOOKUP(D4974,プログラムデータ!A:N,12,0),"")</f>
        <v/>
      </c>
      <c r="H4974" t="str">
        <f>IFERROR(VLOOKUP(D4974,プログラムデータ!A:N,13,0),"")</f>
        <v/>
      </c>
      <c r="I4974" t="str">
        <f>IFERROR(VLOOKUP(D4974,プログラムデータ!A:N,11,0),"")</f>
        <v/>
      </c>
      <c r="J4974" t="str">
        <f>IFERROR(VLOOKUP(D4974,プログラムデータ!A:N,10,0),"")</f>
        <v/>
      </c>
      <c r="K4974" t="str">
        <f>IFERROR(VLOOKUP(D4974,プログラムデータ!A:N,14,0),"")</f>
        <v/>
      </c>
      <c r="L4974" t="str">
        <f t="shared" si="155"/>
        <v xml:space="preserve">    </v>
      </c>
      <c r="M4974" t="str">
        <f>IFERROR(VLOOKUP(J4974,色々!M:P,4,0),"")</f>
        <v/>
      </c>
      <c r="N4974" t="str">
        <f>IFERROR(記録__2[[#This Row],[競技番号]],"")</f>
        <v/>
      </c>
      <c r="O4974" t="str">
        <f>IFERROR(記録__2[[#This Row],[選手番号]],"")</f>
        <v/>
      </c>
    </row>
    <row r="4975" spans="1:15" x14ac:dyDescent="0.2">
      <c r="A4975" t="str">
        <f>IFERROR(VLOOKUP(N4975,プログラム!B:C,2,0),"")</f>
        <v/>
      </c>
      <c r="B4975" t="str">
        <f t="shared" si="154"/>
        <v/>
      </c>
      <c r="C4975" t="str">
        <f>IFERROR(VLOOKUP(B4975,チーム番号!E:F,2,0),"")</f>
        <v/>
      </c>
      <c r="D4975" t="str">
        <f>IFERROR(VLOOKUP(N4975,プログラム!B:C,2,0),"")</f>
        <v/>
      </c>
      <c r="E4975" t="str">
        <f>IFERROR(記録__2[[#This Row],[組]],"")</f>
        <v/>
      </c>
      <c r="F4975" t="str">
        <f>IFERROR(記録__2[[#This Row],[水路]],"")</f>
        <v/>
      </c>
      <c r="G4975" t="str">
        <f>IFERROR(VLOOKUP(D4975,プログラムデータ!A:N,12,0),"")</f>
        <v/>
      </c>
      <c r="H4975" t="str">
        <f>IFERROR(VLOOKUP(D4975,プログラムデータ!A:N,13,0),"")</f>
        <v/>
      </c>
      <c r="I4975" t="str">
        <f>IFERROR(VLOOKUP(D4975,プログラムデータ!A:N,11,0),"")</f>
        <v/>
      </c>
      <c r="J4975" t="str">
        <f>IFERROR(VLOOKUP(D4975,プログラムデータ!A:N,10,0),"")</f>
        <v/>
      </c>
      <c r="K4975" t="str">
        <f>IFERROR(VLOOKUP(D4975,プログラムデータ!A:N,14,0),"")</f>
        <v/>
      </c>
      <c r="L4975" t="str">
        <f t="shared" si="155"/>
        <v xml:space="preserve">    </v>
      </c>
      <c r="M4975" t="str">
        <f>IFERROR(VLOOKUP(J4975,色々!M:P,4,0),"")</f>
        <v/>
      </c>
      <c r="N4975" t="str">
        <f>IFERROR(記録__2[[#This Row],[競技番号]],"")</f>
        <v/>
      </c>
      <c r="O4975" t="str">
        <f>IFERROR(記録__2[[#This Row],[選手番号]],"")</f>
        <v/>
      </c>
    </row>
    <row r="4976" spans="1:15" x14ac:dyDescent="0.2">
      <c r="A4976" t="str">
        <f>IFERROR(VLOOKUP(N4976,プログラム!B:C,2,0),"")</f>
        <v/>
      </c>
      <c r="B4976" t="str">
        <f t="shared" si="154"/>
        <v/>
      </c>
      <c r="C4976" t="str">
        <f>IFERROR(VLOOKUP(B4976,チーム番号!E:F,2,0),"")</f>
        <v/>
      </c>
      <c r="D4976" t="str">
        <f>IFERROR(VLOOKUP(N4976,プログラム!B:C,2,0),"")</f>
        <v/>
      </c>
      <c r="E4976" t="str">
        <f>IFERROR(記録__2[[#This Row],[組]],"")</f>
        <v/>
      </c>
      <c r="F4976" t="str">
        <f>IFERROR(記録__2[[#This Row],[水路]],"")</f>
        <v/>
      </c>
      <c r="G4976" t="str">
        <f>IFERROR(VLOOKUP(D4976,プログラムデータ!A:N,12,0),"")</f>
        <v/>
      </c>
      <c r="H4976" t="str">
        <f>IFERROR(VLOOKUP(D4976,プログラムデータ!A:N,13,0),"")</f>
        <v/>
      </c>
      <c r="I4976" t="str">
        <f>IFERROR(VLOOKUP(D4976,プログラムデータ!A:N,11,0),"")</f>
        <v/>
      </c>
      <c r="J4976" t="str">
        <f>IFERROR(VLOOKUP(D4976,プログラムデータ!A:N,10,0),"")</f>
        <v/>
      </c>
      <c r="K4976" t="str">
        <f>IFERROR(VLOOKUP(D4976,プログラムデータ!A:N,14,0),"")</f>
        <v/>
      </c>
      <c r="L4976" t="str">
        <f t="shared" si="155"/>
        <v xml:space="preserve">    </v>
      </c>
      <c r="M4976" t="str">
        <f>IFERROR(VLOOKUP(J4976,色々!M:P,4,0),"")</f>
        <v/>
      </c>
      <c r="N4976" t="str">
        <f>IFERROR(記録__2[[#This Row],[競技番号]],"")</f>
        <v/>
      </c>
      <c r="O4976" t="str">
        <f>IFERROR(記録__2[[#This Row],[選手番号]],"")</f>
        <v/>
      </c>
    </row>
    <row r="4977" spans="1:15" x14ac:dyDescent="0.2">
      <c r="A4977" t="str">
        <f>IFERROR(VLOOKUP(N4977,プログラム!B:C,2,0),"")</f>
        <v/>
      </c>
      <c r="B4977" t="str">
        <f t="shared" si="154"/>
        <v/>
      </c>
      <c r="C4977" t="str">
        <f>IFERROR(VLOOKUP(B4977,チーム番号!E:F,2,0),"")</f>
        <v/>
      </c>
      <c r="D4977" t="str">
        <f>IFERROR(VLOOKUP(N4977,プログラム!B:C,2,0),"")</f>
        <v/>
      </c>
      <c r="E4977" t="str">
        <f>IFERROR(記録__2[[#This Row],[組]],"")</f>
        <v/>
      </c>
      <c r="F4977" t="str">
        <f>IFERROR(記録__2[[#This Row],[水路]],"")</f>
        <v/>
      </c>
      <c r="G4977" t="str">
        <f>IFERROR(VLOOKUP(D4977,プログラムデータ!A:N,12,0),"")</f>
        <v/>
      </c>
      <c r="H4977" t="str">
        <f>IFERROR(VLOOKUP(D4977,プログラムデータ!A:N,13,0),"")</f>
        <v/>
      </c>
      <c r="I4977" t="str">
        <f>IFERROR(VLOOKUP(D4977,プログラムデータ!A:N,11,0),"")</f>
        <v/>
      </c>
      <c r="J4977" t="str">
        <f>IFERROR(VLOOKUP(D4977,プログラムデータ!A:N,10,0),"")</f>
        <v/>
      </c>
      <c r="K4977" t="str">
        <f>IFERROR(VLOOKUP(D4977,プログラムデータ!A:N,14,0),"")</f>
        <v/>
      </c>
      <c r="L4977" t="str">
        <f t="shared" si="155"/>
        <v xml:space="preserve">    </v>
      </c>
      <c r="M4977" t="str">
        <f>IFERROR(VLOOKUP(J4977,色々!M:P,4,0),"")</f>
        <v/>
      </c>
      <c r="N4977" t="str">
        <f>IFERROR(記録__2[[#This Row],[競技番号]],"")</f>
        <v/>
      </c>
      <c r="O4977" t="str">
        <f>IFERROR(記録__2[[#This Row],[選手番号]],"")</f>
        <v/>
      </c>
    </row>
    <row r="4978" spans="1:15" x14ac:dyDescent="0.2">
      <c r="A4978" t="str">
        <f>IFERROR(VLOOKUP(N4978,プログラム!B:C,2,0),"")</f>
        <v/>
      </c>
      <c r="B4978" t="str">
        <f t="shared" si="154"/>
        <v/>
      </c>
      <c r="C4978" t="str">
        <f>IFERROR(VLOOKUP(B4978,チーム番号!E:F,2,0),"")</f>
        <v/>
      </c>
      <c r="D4978" t="str">
        <f>IFERROR(VLOOKUP(N4978,プログラム!B:C,2,0),"")</f>
        <v/>
      </c>
      <c r="E4978" t="str">
        <f>IFERROR(記録__2[[#This Row],[組]],"")</f>
        <v/>
      </c>
      <c r="F4978" t="str">
        <f>IFERROR(記録__2[[#This Row],[水路]],"")</f>
        <v/>
      </c>
      <c r="G4978" t="str">
        <f>IFERROR(VLOOKUP(D4978,プログラムデータ!A:N,12,0),"")</f>
        <v/>
      </c>
      <c r="H4978" t="str">
        <f>IFERROR(VLOOKUP(D4978,プログラムデータ!A:N,13,0),"")</f>
        <v/>
      </c>
      <c r="I4978" t="str">
        <f>IFERROR(VLOOKUP(D4978,プログラムデータ!A:N,11,0),"")</f>
        <v/>
      </c>
      <c r="J4978" t="str">
        <f>IFERROR(VLOOKUP(D4978,プログラムデータ!A:N,10,0),"")</f>
        <v/>
      </c>
      <c r="K4978" t="str">
        <f>IFERROR(VLOOKUP(D4978,プログラムデータ!A:N,14,0),"")</f>
        <v/>
      </c>
      <c r="L4978" t="str">
        <f t="shared" si="155"/>
        <v xml:space="preserve">    </v>
      </c>
      <c r="M4978" t="str">
        <f>IFERROR(VLOOKUP(J4978,色々!M:P,4,0),"")</f>
        <v/>
      </c>
      <c r="N4978" t="str">
        <f>IFERROR(記録__2[[#This Row],[競技番号]],"")</f>
        <v/>
      </c>
      <c r="O4978" t="str">
        <f>IFERROR(記録__2[[#This Row],[選手番号]],"")</f>
        <v/>
      </c>
    </row>
    <row r="4979" spans="1:15" x14ac:dyDescent="0.2">
      <c r="A4979" t="str">
        <f>IFERROR(VLOOKUP(N4979,プログラム!B:C,2,0),"")</f>
        <v/>
      </c>
      <c r="B4979" t="str">
        <f t="shared" si="154"/>
        <v/>
      </c>
      <c r="C4979" t="str">
        <f>IFERROR(VLOOKUP(B4979,チーム番号!E:F,2,0),"")</f>
        <v/>
      </c>
      <c r="D4979" t="str">
        <f>IFERROR(VLOOKUP(N4979,プログラム!B:C,2,0),"")</f>
        <v/>
      </c>
      <c r="E4979" t="str">
        <f>IFERROR(記録__2[[#This Row],[組]],"")</f>
        <v/>
      </c>
      <c r="F4979" t="str">
        <f>IFERROR(記録__2[[#This Row],[水路]],"")</f>
        <v/>
      </c>
      <c r="G4979" t="str">
        <f>IFERROR(VLOOKUP(D4979,プログラムデータ!A:N,12,0),"")</f>
        <v/>
      </c>
      <c r="H4979" t="str">
        <f>IFERROR(VLOOKUP(D4979,プログラムデータ!A:N,13,0),"")</f>
        <v/>
      </c>
      <c r="I4979" t="str">
        <f>IFERROR(VLOOKUP(D4979,プログラムデータ!A:N,11,0),"")</f>
        <v/>
      </c>
      <c r="J4979" t="str">
        <f>IFERROR(VLOOKUP(D4979,プログラムデータ!A:N,10,0),"")</f>
        <v/>
      </c>
      <c r="K4979" t="str">
        <f>IFERROR(VLOOKUP(D4979,プログラムデータ!A:N,14,0),"")</f>
        <v/>
      </c>
      <c r="L4979" t="str">
        <f t="shared" si="155"/>
        <v xml:space="preserve">    </v>
      </c>
      <c r="M4979" t="str">
        <f>IFERROR(VLOOKUP(J4979,色々!M:P,4,0),"")</f>
        <v/>
      </c>
      <c r="N4979" t="str">
        <f>IFERROR(記録__2[[#This Row],[競技番号]],"")</f>
        <v/>
      </c>
      <c r="O4979" t="str">
        <f>IFERROR(記録__2[[#This Row],[選手番号]],"")</f>
        <v/>
      </c>
    </row>
    <row r="4980" spans="1:15" x14ac:dyDescent="0.2">
      <c r="A4980" t="str">
        <f>IFERROR(VLOOKUP(N4980,プログラム!B:C,2,0),"")</f>
        <v/>
      </c>
      <c r="B4980" t="str">
        <f t="shared" si="154"/>
        <v/>
      </c>
      <c r="C4980" t="str">
        <f>IFERROR(VLOOKUP(B4980,チーム番号!E:F,2,0),"")</f>
        <v/>
      </c>
      <c r="D4980" t="str">
        <f>IFERROR(VLOOKUP(N4980,プログラム!B:C,2,0),"")</f>
        <v/>
      </c>
      <c r="E4980" t="str">
        <f>IFERROR(記録__2[[#This Row],[組]],"")</f>
        <v/>
      </c>
      <c r="F4980" t="str">
        <f>IFERROR(記録__2[[#This Row],[水路]],"")</f>
        <v/>
      </c>
      <c r="G4980" t="str">
        <f>IFERROR(VLOOKUP(D4980,プログラムデータ!A:N,12,0),"")</f>
        <v/>
      </c>
      <c r="H4980" t="str">
        <f>IFERROR(VLOOKUP(D4980,プログラムデータ!A:N,13,0),"")</f>
        <v/>
      </c>
      <c r="I4980" t="str">
        <f>IFERROR(VLOOKUP(D4980,プログラムデータ!A:N,11,0),"")</f>
        <v/>
      </c>
      <c r="J4980" t="str">
        <f>IFERROR(VLOOKUP(D4980,プログラムデータ!A:N,10,0),"")</f>
        <v/>
      </c>
      <c r="K4980" t="str">
        <f>IFERROR(VLOOKUP(D4980,プログラムデータ!A:N,14,0),"")</f>
        <v/>
      </c>
      <c r="L4980" t="str">
        <f t="shared" si="155"/>
        <v xml:space="preserve">    </v>
      </c>
      <c r="M4980" t="str">
        <f>IFERROR(VLOOKUP(J4980,色々!M:P,4,0),"")</f>
        <v/>
      </c>
      <c r="N4980" t="str">
        <f>IFERROR(記録__2[[#This Row],[競技番号]],"")</f>
        <v/>
      </c>
      <c r="O4980" t="str">
        <f>IFERROR(記録__2[[#This Row],[選手番号]],"")</f>
        <v/>
      </c>
    </row>
    <row r="4981" spans="1:15" x14ac:dyDescent="0.2">
      <c r="A4981" t="str">
        <f>IFERROR(VLOOKUP(N4981,プログラム!B:C,2,0),"")</f>
        <v/>
      </c>
      <c r="B4981" t="str">
        <f t="shared" si="154"/>
        <v/>
      </c>
      <c r="C4981" t="str">
        <f>IFERROR(VLOOKUP(B4981,チーム番号!E:F,2,0),"")</f>
        <v/>
      </c>
      <c r="D4981" t="str">
        <f>IFERROR(VLOOKUP(N4981,プログラム!B:C,2,0),"")</f>
        <v/>
      </c>
      <c r="E4981" t="str">
        <f>IFERROR(記録__2[[#This Row],[組]],"")</f>
        <v/>
      </c>
      <c r="F4981" t="str">
        <f>IFERROR(記録__2[[#This Row],[水路]],"")</f>
        <v/>
      </c>
      <c r="G4981" t="str">
        <f>IFERROR(VLOOKUP(D4981,プログラムデータ!A:N,12,0),"")</f>
        <v/>
      </c>
      <c r="H4981" t="str">
        <f>IFERROR(VLOOKUP(D4981,プログラムデータ!A:N,13,0),"")</f>
        <v/>
      </c>
      <c r="I4981" t="str">
        <f>IFERROR(VLOOKUP(D4981,プログラムデータ!A:N,11,0),"")</f>
        <v/>
      </c>
      <c r="J4981" t="str">
        <f>IFERROR(VLOOKUP(D4981,プログラムデータ!A:N,10,0),"")</f>
        <v/>
      </c>
      <c r="K4981" t="str">
        <f>IFERROR(VLOOKUP(D4981,プログラムデータ!A:N,14,0),"")</f>
        <v/>
      </c>
      <c r="L4981" t="str">
        <f t="shared" si="155"/>
        <v xml:space="preserve">    </v>
      </c>
      <c r="M4981" t="str">
        <f>IFERROR(VLOOKUP(J4981,色々!M:P,4,0),"")</f>
        <v/>
      </c>
      <c r="N4981" t="str">
        <f>IFERROR(記録__2[[#This Row],[競技番号]],"")</f>
        <v/>
      </c>
      <c r="O4981" t="str">
        <f>IFERROR(記録__2[[#This Row],[選手番号]],"")</f>
        <v/>
      </c>
    </row>
    <row r="4982" spans="1:15" x14ac:dyDescent="0.2">
      <c r="A4982" t="str">
        <f>IFERROR(VLOOKUP(N4982,プログラム!B:C,2,0),"")</f>
        <v/>
      </c>
      <c r="B4982" t="str">
        <f t="shared" si="154"/>
        <v/>
      </c>
      <c r="C4982" t="str">
        <f>IFERROR(VLOOKUP(B4982,チーム番号!E:F,2,0),"")</f>
        <v/>
      </c>
      <c r="D4982" t="str">
        <f>IFERROR(VLOOKUP(N4982,プログラム!B:C,2,0),"")</f>
        <v/>
      </c>
      <c r="E4982" t="str">
        <f>IFERROR(記録__2[[#This Row],[組]],"")</f>
        <v/>
      </c>
      <c r="F4982" t="str">
        <f>IFERROR(記録__2[[#This Row],[水路]],"")</f>
        <v/>
      </c>
      <c r="G4982" t="str">
        <f>IFERROR(VLOOKUP(D4982,プログラムデータ!A:N,12,0),"")</f>
        <v/>
      </c>
      <c r="H4982" t="str">
        <f>IFERROR(VLOOKUP(D4982,プログラムデータ!A:N,13,0),"")</f>
        <v/>
      </c>
      <c r="I4982" t="str">
        <f>IFERROR(VLOOKUP(D4982,プログラムデータ!A:N,11,0),"")</f>
        <v/>
      </c>
      <c r="J4982" t="str">
        <f>IFERROR(VLOOKUP(D4982,プログラムデータ!A:N,10,0),"")</f>
        <v/>
      </c>
      <c r="K4982" t="str">
        <f>IFERROR(VLOOKUP(D4982,プログラムデータ!A:N,14,0),"")</f>
        <v/>
      </c>
      <c r="L4982" t="str">
        <f t="shared" si="155"/>
        <v xml:space="preserve">    </v>
      </c>
      <c r="M4982" t="str">
        <f>IFERROR(VLOOKUP(J4982,色々!M:P,4,0),"")</f>
        <v/>
      </c>
      <c r="N4982" t="str">
        <f>IFERROR(記録__2[[#This Row],[競技番号]],"")</f>
        <v/>
      </c>
      <c r="O4982" t="str">
        <f>IFERROR(記録__2[[#This Row],[選手番号]],"")</f>
        <v/>
      </c>
    </row>
    <row r="4983" spans="1:15" x14ac:dyDescent="0.2">
      <c r="A4983" t="str">
        <f>IFERROR(VLOOKUP(N4983,プログラム!B:C,2,0),"")</f>
        <v/>
      </c>
      <c r="B4983" t="str">
        <f t="shared" si="154"/>
        <v/>
      </c>
      <c r="C4983" t="str">
        <f>IFERROR(VLOOKUP(B4983,チーム番号!E:F,2,0),"")</f>
        <v/>
      </c>
      <c r="D4983" t="str">
        <f>IFERROR(VLOOKUP(N4983,プログラム!B:C,2,0),"")</f>
        <v/>
      </c>
      <c r="E4983" t="str">
        <f>IFERROR(記録__2[[#This Row],[組]],"")</f>
        <v/>
      </c>
      <c r="F4983" t="str">
        <f>IFERROR(記録__2[[#This Row],[水路]],"")</f>
        <v/>
      </c>
      <c r="G4983" t="str">
        <f>IFERROR(VLOOKUP(D4983,プログラムデータ!A:N,12,0),"")</f>
        <v/>
      </c>
      <c r="H4983" t="str">
        <f>IFERROR(VLOOKUP(D4983,プログラムデータ!A:N,13,0),"")</f>
        <v/>
      </c>
      <c r="I4983" t="str">
        <f>IFERROR(VLOOKUP(D4983,プログラムデータ!A:N,11,0),"")</f>
        <v/>
      </c>
      <c r="J4983" t="str">
        <f>IFERROR(VLOOKUP(D4983,プログラムデータ!A:N,10,0),"")</f>
        <v/>
      </c>
      <c r="K4983" t="str">
        <f>IFERROR(VLOOKUP(D4983,プログラムデータ!A:N,14,0),"")</f>
        <v/>
      </c>
      <c r="L4983" t="str">
        <f t="shared" si="155"/>
        <v xml:space="preserve">    </v>
      </c>
      <c r="M4983" t="str">
        <f>IFERROR(VLOOKUP(J4983,色々!M:P,4,0),"")</f>
        <v/>
      </c>
      <c r="N4983" t="str">
        <f>IFERROR(記録__2[[#This Row],[競技番号]],"")</f>
        <v/>
      </c>
      <c r="O4983" t="str">
        <f>IFERROR(記録__2[[#This Row],[選手番号]],"")</f>
        <v/>
      </c>
    </row>
    <row r="4984" spans="1:15" x14ac:dyDescent="0.2">
      <c r="A4984" t="str">
        <f>IFERROR(VLOOKUP(N4984,プログラム!B:C,2,0),"")</f>
        <v/>
      </c>
      <c r="B4984" t="str">
        <f t="shared" si="154"/>
        <v/>
      </c>
      <c r="C4984" t="str">
        <f>IFERROR(VLOOKUP(B4984,チーム番号!E:F,2,0),"")</f>
        <v/>
      </c>
      <c r="D4984" t="str">
        <f>IFERROR(VLOOKUP(N4984,プログラム!B:C,2,0),"")</f>
        <v/>
      </c>
      <c r="E4984" t="str">
        <f>IFERROR(記録__2[[#This Row],[組]],"")</f>
        <v/>
      </c>
      <c r="F4984" t="str">
        <f>IFERROR(記録__2[[#This Row],[水路]],"")</f>
        <v/>
      </c>
      <c r="G4984" t="str">
        <f>IFERROR(VLOOKUP(D4984,プログラムデータ!A:N,12,0),"")</f>
        <v/>
      </c>
      <c r="H4984" t="str">
        <f>IFERROR(VLOOKUP(D4984,プログラムデータ!A:N,13,0),"")</f>
        <v/>
      </c>
      <c r="I4984" t="str">
        <f>IFERROR(VLOOKUP(D4984,プログラムデータ!A:N,11,0),"")</f>
        <v/>
      </c>
      <c r="J4984" t="str">
        <f>IFERROR(VLOOKUP(D4984,プログラムデータ!A:N,10,0),"")</f>
        <v/>
      </c>
      <c r="K4984" t="str">
        <f>IFERROR(VLOOKUP(D4984,プログラムデータ!A:N,14,0),"")</f>
        <v/>
      </c>
      <c r="L4984" t="str">
        <f t="shared" si="155"/>
        <v xml:space="preserve">    </v>
      </c>
      <c r="M4984" t="str">
        <f>IFERROR(VLOOKUP(J4984,色々!M:P,4,0),"")</f>
        <v/>
      </c>
      <c r="N4984" t="str">
        <f>IFERROR(記録__2[[#This Row],[競技番号]],"")</f>
        <v/>
      </c>
      <c r="O4984" t="str">
        <f>IFERROR(記録__2[[#This Row],[選手番号]],"")</f>
        <v/>
      </c>
    </row>
    <row r="4985" spans="1:15" x14ac:dyDescent="0.2">
      <c r="A4985" t="str">
        <f>IFERROR(VLOOKUP(N4985,プログラム!B:C,2,0),"")</f>
        <v/>
      </c>
      <c r="B4985" t="str">
        <f t="shared" si="154"/>
        <v/>
      </c>
      <c r="C4985" t="str">
        <f>IFERROR(VLOOKUP(B4985,チーム番号!E:F,2,0),"")</f>
        <v/>
      </c>
      <c r="D4985" t="str">
        <f>IFERROR(VLOOKUP(N4985,プログラム!B:C,2,0),"")</f>
        <v/>
      </c>
      <c r="E4985" t="str">
        <f>IFERROR(記録__2[[#This Row],[組]],"")</f>
        <v/>
      </c>
      <c r="F4985" t="str">
        <f>IFERROR(記録__2[[#This Row],[水路]],"")</f>
        <v/>
      </c>
      <c r="G4985" t="str">
        <f>IFERROR(VLOOKUP(D4985,プログラムデータ!A:N,12,0),"")</f>
        <v/>
      </c>
      <c r="H4985" t="str">
        <f>IFERROR(VLOOKUP(D4985,プログラムデータ!A:N,13,0),"")</f>
        <v/>
      </c>
      <c r="I4985" t="str">
        <f>IFERROR(VLOOKUP(D4985,プログラムデータ!A:N,11,0),"")</f>
        <v/>
      </c>
      <c r="J4985" t="str">
        <f>IFERROR(VLOOKUP(D4985,プログラムデータ!A:N,10,0),"")</f>
        <v/>
      </c>
      <c r="K4985" t="str">
        <f>IFERROR(VLOOKUP(D4985,プログラムデータ!A:N,14,0),"")</f>
        <v/>
      </c>
      <c r="L4985" t="str">
        <f t="shared" si="155"/>
        <v xml:space="preserve">    </v>
      </c>
      <c r="M4985" t="str">
        <f>IFERROR(VLOOKUP(J4985,色々!M:P,4,0),"")</f>
        <v/>
      </c>
      <c r="N4985" t="str">
        <f>IFERROR(記録__2[[#This Row],[競技番号]],"")</f>
        <v/>
      </c>
      <c r="O4985" t="str">
        <f>IFERROR(記録__2[[#This Row],[選手番号]],"")</f>
        <v/>
      </c>
    </row>
    <row r="4986" spans="1:15" x14ac:dyDescent="0.2">
      <c r="A4986" t="str">
        <f>IFERROR(VLOOKUP(N4986,プログラム!B:C,2,0),"")</f>
        <v/>
      </c>
      <c r="B4986" t="str">
        <f t="shared" si="154"/>
        <v/>
      </c>
      <c r="C4986" t="str">
        <f>IFERROR(VLOOKUP(B4986,チーム番号!E:F,2,0),"")</f>
        <v/>
      </c>
      <c r="D4986" t="str">
        <f>IFERROR(VLOOKUP(N4986,プログラム!B:C,2,0),"")</f>
        <v/>
      </c>
      <c r="E4986" t="str">
        <f>IFERROR(記録__2[[#This Row],[組]],"")</f>
        <v/>
      </c>
      <c r="F4986" t="str">
        <f>IFERROR(記録__2[[#This Row],[水路]],"")</f>
        <v/>
      </c>
      <c r="G4986" t="str">
        <f>IFERROR(VLOOKUP(D4986,プログラムデータ!A:N,12,0),"")</f>
        <v/>
      </c>
      <c r="H4986" t="str">
        <f>IFERROR(VLOOKUP(D4986,プログラムデータ!A:N,13,0),"")</f>
        <v/>
      </c>
      <c r="I4986" t="str">
        <f>IFERROR(VLOOKUP(D4986,プログラムデータ!A:N,11,0),"")</f>
        <v/>
      </c>
      <c r="J4986" t="str">
        <f>IFERROR(VLOOKUP(D4986,プログラムデータ!A:N,10,0),"")</f>
        <v/>
      </c>
      <c r="K4986" t="str">
        <f>IFERROR(VLOOKUP(D4986,プログラムデータ!A:N,14,0),"")</f>
        <v/>
      </c>
      <c r="L4986" t="str">
        <f t="shared" si="155"/>
        <v xml:space="preserve">    </v>
      </c>
      <c r="M4986" t="str">
        <f>IFERROR(VLOOKUP(J4986,色々!M:P,4,0),"")</f>
        <v/>
      </c>
      <c r="N4986" t="str">
        <f>IFERROR(記録__2[[#This Row],[競技番号]],"")</f>
        <v/>
      </c>
      <c r="O4986" t="str">
        <f>IFERROR(記録__2[[#This Row],[選手番号]],"")</f>
        <v/>
      </c>
    </row>
    <row r="4987" spans="1:15" x14ac:dyDescent="0.2">
      <c r="A4987" t="str">
        <f>IFERROR(VLOOKUP(N4987,プログラム!B:C,2,0),"")</f>
        <v/>
      </c>
      <c r="B4987" t="str">
        <f t="shared" si="154"/>
        <v/>
      </c>
      <c r="C4987" t="str">
        <f>IFERROR(VLOOKUP(B4987,チーム番号!E:F,2,0),"")</f>
        <v/>
      </c>
      <c r="D4987" t="str">
        <f>IFERROR(VLOOKUP(N4987,プログラム!B:C,2,0),"")</f>
        <v/>
      </c>
      <c r="E4987" t="str">
        <f>IFERROR(記録__2[[#This Row],[組]],"")</f>
        <v/>
      </c>
      <c r="F4987" t="str">
        <f>IFERROR(記録__2[[#This Row],[水路]],"")</f>
        <v/>
      </c>
      <c r="G4987" t="str">
        <f>IFERROR(VLOOKUP(D4987,プログラムデータ!A:N,12,0),"")</f>
        <v/>
      </c>
      <c r="H4987" t="str">
        <f>IFERROR(VLOOKUP(D4987,プログラムデータ!A:N,13,0),"")</f>
        <v/>
      </c>
      <c r="I4987" t="str">
        <f>IFERROR(VLOOKUP(D4987,プログラムデータ!A:N,11,0),"")</f>
        <v/>
      </c>
      <c r="J4987" t="str">
        <f>IFERROR(VLOOKUP(D4987,プログラムデータ!A:N,10,0),"")</f>
        <v/>
      </c>
      <c r="K4987" t="str">
        <f>IFERROR(VLOOKUP(D4987,プログラムデータ!A:N,14,0),"")</f>
        <v/>
      </c>
      <c r="L4987" t="str">
        <f t="shared" si="155"/>
        <v xml:space="preserve">    </v>
      </c>
      <c r="M4987" t="str">
        <f>IFERROR(VLOOKUP(J4987,色々!M:P,4,0),"")</f>
        <v/>
      </c>
      <c r="N4987" t="str">
        <f>IFERROR(記録__2[[#This Row],[競技番号]],"")</f>
        <v/>
      </c>
      <c r="O4987" t="str">
        <f>IFERROR(記録__2[[#This Row],[選手番号]],"")</f>
        <v/>
      </c>
    </row>
    <row r="4988" spans="1:15" x14ac:dyDescent="0.2">
      <c r="A4988" t="str">
        <f>IFERROR(VLOOKUP(N4988,プログラム!B:C,2,0),"")</f>
        <v/>
      </c>
      <c r="B4988" t="str">
        <f t="shared" si="154"/>
        <v/>
      </c>
      <c r="C4988" t="str">
        <f>IFERROR(VLOOKUP(B4988,チーム番号!E:F,2,0),"")</f>
        <v/>
      </c>
      <c r="D4988" t="str">
        <f>IFERROR(VLOOKUP(N4988,プログラム!B:C,2,0),"")</f>
        <v/>
      </c>
      <c r="E4988" t="str">
        <f>IFERROR(記録__2[[#This Row],[組]],"")</f>
        <v/>
      </c>
      <c r="F4988" t="str">
        <f>IFERROR(記録__2[[#This Row],[水路]],"")</f>
        <v/>
      </c>
      <c r="G4988" t="str">
        <f>IFERROR(VLOOKUP(D4988,プログラムデータ!A:N,12,0),"")</f>
        <v/>
      </c>
      <c r="H4988" t="str">
        <f>IFERROR(VLOOKUP(D4988,プログラムデータ!A:N,13,0),"")</f>
        <v/>
      </c>
      <c r="I4988" t="str">
        <f>IFERROR(VLOOKUP(D4988,プログラムデータ!A:N,11,0),"")</f>
        <v/>
      </c>
      <c r="J4988" t="str">
        <f>IFERROR(VLOOKUP(D4988,プログラムデータ!A:N,10,0),"")</f>
        <v/>
      </c>
      <c r="K4988" t="str">
        <f>IFERROR(VLOOKUP(D4988,プログラムデータ!A:N,14,0),"")</f>
        <v/>
      </c>
      <c r="L4988" t="str">
        <f t="shared" si="155"/>
        <v xml:space="preserve">    </v>
      </c>
      <c r="M4988" t="str">
        <f>IFERROR(VLOOKUP(J4988,色々!M:P,4,0),"")</f>
        <v/>
      </c>
      <c r="N4988" t="str">
        <f>IFERROR(記録__2[[#This Row],[競技番号]],"")</f>
        <v/>
      </c>
      <c r="O4988" t="str">
        <f>IFERROR(記録__2[[#This Row],[選手番号]],"")</f>
        <v/>
      </c>
    </row>
    <row r="4989" spans="1:15" x14ac:dyDescent="0.2">
      <c r="A4989" t="str">
        <f>IFERROR(VLOOKUP(N4989,プログラム!B:C,2,0),"")</f>
        <v/>
      </c>
      <c r="B4989" t="str">
        <f t="shared" si="154"/>
        <v/>
      </c>
      <c r="C4989" t="str">
        <f>IFERROR(VLOOKUP(B4989,チーム番号!E:F,2,0),"")</f>
        <v/>
      </c>
      <c r="D4989" t="str">
        <f>IFERROR(VLOOKUP(N4989,プログラム!B:C,2,0),"")</f>
        <v/>
      </c>
      <c r="E4989" t="str">
        <f>IFERROR(記録__2[[#This Row],[組]],"")</f>
        <v/>
      </c>
      <c r="F4989" t="str">
        <f>IFERROR(記録__2[[#This Row],[水路]],"")</f>
        <v/>
      </c>
      <c r="G4989" t="str">
        <f>IFERROR(VLOOKUP(D4989,プログラムデータ!A:N,12,0),"")</f>
        <v/>
      </c>
      <c r="H4989" t="str">
        <f>IFERROR(VLOOKUP(D4989,プログラムデータ!A:N,13,0),"")</f>
        <v/>
      </c>
      <c r="I4989" t="str">
        <f>IFERROR(VLOOKUP(D4989,プログラムデータ!A:N,11,0),"")</f>
        <v/>
      </c>
      <c r="J4989" t="str">
        <f>IFERROR(VLOOKUP(D4989,プログラムデータ!A:N,10,0),"")</f>
        <v/>
      </c>
      <c r="K4989" t="str">
        <f>IFERROR(VLOOKUP(D4989,プログラムデータ!A:N,14,0),"")</f>
        <v/>
      </c>
      <c r="L4989" t="str">
        <f t="shared" si="155"/>
        <v xml:space="preserve">    </v>
      </c>
      <c r="M4989" t="str">
        <f>IFERROR(VLOOKUP(J4989,色々!M:P,4,0),"")</f>
        <v/>
      </c>
      <c r="N4989" t="str">
        <f>IFERROR(記録__2[[#This Row],[競技番号]],"")</f>
        <v/>
      </c>
      <c r="O4989" t="str">
        <f>IFERROR(記録__2[[#This Row],[選手番号]],"")</f>
        <v/>
      </c>
    </row>
    <row r="4990" spans="1:15" x14ac:dyDescent="0.2">
      <c r="A4990" t="str">
        <f>IFERROR(VLOOKUP(N4990,プログラム!B:C,2,0),"")</f>
        <v/>
      </c>
      <c r="B4990" t="str">
        <f t="shared" si="154"/>
        <v/>
      </c>
      <c r="C4990" t="str">
        <f>IFERROR(VLOOKUP(B4990,チーム番号!E:F,2,0),"")</f>
        <v/>
      </c>
      <c r="D4990" t="str">
        <f>IFERROR(VLOOKUP(N4990,プログラム!B:C,2,0),"")</f>
        <v/>
      </c>
      <c r="E4990" t="str">
        <f>IFERROR(記録__2[[#This Row],[組]],"")</f>
        <v/>
      </c>
      <c r="F4990" t="str">
        <f>IFERROR(記録__2[[#This Row],[水路]],"")</f>
        <v/>
      </c>
      <c r="G4990" t="str">
        <f>IFERROR(VLOOKUP(D4990,プログラムデータ!A:N,12,0),"")</f>
        <v/>
      </c>
      <c r="H4990" t="str">
        <f>IFERROR(VLOOKUP(D4990,プログラムデータ!A:N,13,0),"")</f>
        <v/>
      </c>
      <c r="I4990" t="str">
        <f>IFERROR(VLOOKUP(D4990,プログラムデータ!A:N,11,0),"")</f>
        <v/>
      </c>
      <c r="J4990" t="str">
        <f>IFERROR(VLOOKUP(D4990,プログラムデータ!A:N,10,0),"")</f>
        <v/>
      </c>
      <c r="K4990" t="str">
        <f>IFERROR(VLOOKUP(D4990,プログラムデータ!A:N,14,0),"")</f>
        <v/>
      </c>
      <c r="L4990" t="str">
        <f t="shared" si="155"/>
        <v xml:space="preserve">    </v>
      </c>
      <c r="M4990" t="str">
        <f>IFERROR(VLOOKUP(J4990,色々!M:P,4,0),"")</f>
        <v/>
      </c>
      <c r="N4990" t="str">
        <f>IFERROR(記録__2[[#This Row],[競技番号]],"")</f>
        <v/>
      </c>
      <c r="O4990" t="str">
        <f>IFERROR(記録__2[[#This Row],[選手番号]],"")</f>
        <v/>
      </c>
    </row>
    <row r="4991" spans="1:15" x14ac:dyDescent="0.2">
      <c r="A4991" t="str">
        <f>IFERROR(VLOOKUP(N4991,プログラム!B:C,2,0),"")</f>
        <v/>
      </c>
      <c r="B4991" t="str">
        <f t="shared" si="154"/>
        <v/>
      </c>
      <c r="C4991" t="str">
        <f>IFERROR(VLOOKUP(B4991,チーム番号!E:F,2,0),"")</f>
        <v/>
      </c>
      <c r="D4991" t="str">
        <f>IFERROR(VLOOKUP(N4991,プログラム!B:C,2,0),"")</f>
        <v/>
      </c>
      <c r="E4991" t="str">
        <f>IFERROR(記録__2[[#This Row],[組]],"")</f>
        <v/>
      </c>
      <c r="F4991" t="str">
        <f>IFERROR(記録__2[[#This Row],[水路]],"")</f>
        <v/>
      </c>
      <c r="G4991" t="str">
        <f>IFERROR(VLOOKUP(D4991,プログラムデータ!A:N,12,0),"")</f>
        <v/>
      </c>
      <c r="H4991" t="str">
        <f>IFERROR(VLOOKUP(D4991,プログラムデータ!A:N,13,0),"")</f>
        <v/>
      </c>
      <c r="I4991" t="str">
        <f>IFERROR(VLOOKUP(D4991,プログラムデータ!A:N,11,0),"")</f>
        <v/>
      </c>
      <c r="J4991" t="str">
        <f>IFERROR(VLOOKUP(D4991,プログラムデータ!A:N,10,0),"")</f>
        <v/>
      </c>
      <c r="K4991" t="str">
        <f>IFERROR(VLOOKUP(D4991,プログラムデータ!A:N,14,0),"")</f>
        <v/>
      </c>
      <c r="L4991" t="str">
        <f t="shared" si="155"/>
        <v xml:space="preserve">    </v>
      </c>
      <c r="M4991" t="str">
        <f>IFERROR(VLOOKUP(J4991,色々!M:P,4,0),"")</f>
        <v/>
      </c>
      <c r="N4991" t="str">
        <f>IFERROR(記録__2[[#This Row],[競技番号]],"")</f>
        <v/>
      </c>
      <c r="O4991" t="str">
        <f>IFERROR(記録__2[[#This Row],[選手番号]],"")</f>
        <v/>
      </c>
    </row>
    <row r="4992" spans="1:15" x14ac:dyDescent="0.2">
      <c r="A4992" t="str">
        <f>IFERROR(VLOOKUP(N4992,プログラム!B:C,2,0),"")</f>
        <v/>
      </c>
      <c r="B4992" t="str">
        <f t="shared" si="154"/>
        <v/>
      </c>
      <c r="C4992" t="str">
        <f>IFERROR(VLOOKUP(B4992,チーム番号!E:F,2,0),"")</f>
        <v/>
      </c>
      <c r="D4992" t="str">
        <f>IFERROR(VLOOKUP(N4992,プログラム!B:C,2,0),"")</f>
        <v/>
      </c>
      <c r="E4992" t="str">
        <f>IFERROR(記録__2[[#This Row],[組]],"")</f>
        <v/>
      </c>
      <c r="F4992" t="str">
        <f>IFERROR(記録__2[[#This Row],[水路]],"")</f>
        <v/>
      </c>
      <c r="G4992" t="str">
        <f>IFERROR(VLOOKUP(D4992,プログラムデータ!A:N,12,0),"")</f>
        <v/>
      </c>
      <c r="H4992" t="str">
        <f>IFERROR(VLOOKUP(D4992,プログラムデータ!A:N,13,0),"")</f>
        <v/>
      </c>
      <c r="I4992" t="str">
        <f>IFERROR(VLOOKUP(D4992,プログラムデータ!A:N,11,0),"")</f>
        <v/>
      </c>
      <c r="J4992" t="str">
        <f>IFERROR(VLOOKUP(D4992,プログラムデータ!A:N,10,0),"")</f>
        <v/>
      </c>
      <c r="K4992" t="str">
        <f>IFERROR(VLOOKUP(D4992,プログラムデータ!A:N,14,0),"")</f>
        <v/>
      </c>
      <c r="L4992" t="str">
        <f t="shared" si="155"/>
        <v xml:space="preserve">    </v>
      </c>
      <c r="M4992" t="str">
        <f>IFERROR(VLOOKUP(J4992,色々!M:P,4,0),"")</f>
        <v/>
      </c>
      <c r="N4992" t="str">
        <f>IFERROR(記録__2[[#This Row],[競技番号]],"")</f>
        <v/>
      </c>
      <c r="O4992" t="str">
        <f>IFERROR(記録__2[[#This Row],[選手番号]],"")</f>
        <v/>
      </c>
    </row>
    <row r="4993" spans="1:15" x14ac:dyDescent="0.2">
      <c r="A4993" t="str">
        <f>IFERROR(VLOOKUP(N4993,プログラム!B:C,2,0),"")</f>
        <v/>
      </c>
      <c r="B4993" t="str">
        <f t="shared" si="154"/>
        <v/>
      </c>
      <c r="C4993" t="str">
        <f>IFERROR(VLOOKUP(B4993,チーム番号!E:F,2,0),"")</f>
        <v/>
      </c>
      <c r="D4993" t="str">
        <f>IFERROR(VLOOKUP(N4993,プログラム!B:C,2,0),"")</f>
        <v/>
      </c>
      <c r="E4993" t="str">
        <f>IFERROR(記録__2[[#This Row],[組]],"")</f>
        <v/>
      </c>
      <c r="F4993" t="str">
        <f>IFERROR(記録__2[[#This Row],[水路]],"")</f>
        <v/>
      </c>
      <c r="G4993" t="str">
        <f>IFERROR(VLOOKUP(D4993,プログラムデータ!A:N,12,0),"")</f>
        <v/>
      </c>
      <c r="H4993" t="str">
        <f>IFERROR(VLOOKUP(D4993,プログラムデータ!A:N,13,0),"")</f>
        <v/>
      </c>
      <c r="I4993" t="str">
        <f>IFERROR(VLOOKUP(D4993,プログラムデータ!A:N,11,0),"")</f>
        <v/>
      </c>
      <c r="J4993" t="str">
        <f>IFERROR(VLOOKUP(D4993,プログラムデータ!A:N,10,0),"")</f>
        <v/>
      </c>
      <c r="K4993" t="str">
        <f>IFERROR(VLOOKUP(D4993,プログラムデータ!A:N,14,0),"")</f>
        <v/>
      </c>
      <c r="L4993" t="str">
        <f t="shared" si="155"/>
        <v xml:space="preserve">    </v>
      </c>
      <c r="M4993" t="str">
        <f>IFERROR(VLOOKUP(J4993,色々!M:P,4,0),"")</f>
        <v/>
      </c>
      <c r="N4993" t="str">
        <f>IFERROR(記録__2[[#This Row],[競技番号]],"")</f>
        <v/>
      </c>
      <c r="O4993" t="str">
        <f>IFERROR(記録__2[[#This Row],[選手番号]],"")</f>
        <v/>
      </c>
    </row>
    <row r="4994" spans="1:15" x14ac:dyDescent="0.2">
      <c r="A4994" t="str">
        <f>IFERROR(VLOOKUP(N4994,プログラム!B:C,2,0),"")</f>
        <v/>
      </c>
      <c r="B4994" t="str">
        <f t="shared" si="154"/>
        <v/>
      </c>
      <c r="C4994" t="str">
        <f>IFERROR(VLOOKUP(B4994,チーム番号!E:F,2,0),"")</f>
        <v/>
      </c>
      <c r="D4994" t="str">
        <f>IFERROR(VLOOKUP(N4994,プログラム!B:C,2,0),"")</f>
        <v/>
      </c>
      <c r="E4994" t="str">
        <f>IFERROR(記録__2[[#This Row],[組]],"")</f>
        <v/>
      </c>
      <c r="F4994" t="str">
        <f>IFERROR(記録__2[[#This Row],[水路]],"")</f>
        <v/>
      </c>
      <c r="G4994" t="str">
        <f>IFERROR(VLOOKUP(D4994,プログラムデータ!A:N,12,0),"")</f>
        <v/>
      </c>
      <c r="H4994" t="str">
        <f>IFERROR(VLOOKUP(D4994,プログラムデータ!A:N,13,0),"")</f>
        <v/>
      </c>
      <c r="I4994" t="str">
        <f>IFERROR(VLOOKUP(D4994,プログラムデータ!A:N,11,0),"")</f>
        <v/>
      </c>
      <c r="J4994" t="str">
        <f>IFERROR(VLOOKUP(D4994,プログラムデータ!A:N,10,0),"")</f>
        <v/>
      </c>
      <c r="K4994" t="str">
        <f>IFERROR(VLOOKUP(D4994,プログラムデータ!A:N,14,0),"")</f>
        <v/>
      </c>
      <c r="L4994" t="str">
        <f t="shared" si="155"/>
        <v xml:space="preserve">    </v>
      </c>
      <c r="M4994" t="str">
        <f>IFERROR(VLOOKUP(J4994,色々!M:P,4,0),"")</f>
        <v/>
      </c>
      <c r="N4994" t="str">
        <f>IFERROR(記録__2[[#This Row],[競技番号]],"")</f>
        <v/>
      </c>
      <c r="O4994" t="str">
        <f>IFERROR(記録__2[[#This Row],[選手番号]],"")</f>
        <v/>
      </c>
    </row>
    <row r="4995" spans="1:15" x14ac:dyDescent="0.2">
      <c r="A4995" t="str">
        <f>IFERROR(VLOOKUP(N4995,プログラム!B:C,2,0),"")</f>
        <v/>
      </c>
      <c r="B4995" t="str">
        <f t="shared" ref="B4995:B5001" si="156">IFERROR(IF(OR(M4995=6,M4995=7),O4995,""),"")</f>
        <v/>
      </c>
      <c r="C4995" t="str">
        <f>IFERROR(VLOOKUP(B4995,チーム番号!E:F,2,0),"")</f>
        <v/>
      </c>
      <c r="D4995" t="str">
        <f>IFERROR(VLOOKUP(N4995,プログラム!B:C,2,0),"")</f>
        <v/>
      </c>
      <c r="E4995" t="str">
        <f>IFERROR(記録__2[[#This Row],[組]],"")</f>
        <v/>
      </c>
      <c r="F4995" t="str">
        <f>IFERROR(記録__2[[#This Row],[水路]],"")</f>
        <v/>
      </c>
      <c r="G4995" t="str">
        <f>IFERROR(VLOOKUP(D4995,プログラムデータ!A:N,12,0),"")</f>
        <v/>
      </c>
      <c r="H4995" t="str">
        <f>IFERROR(VLOOKUP(D4995,プログラムデータ!A:N,13,0),"")</f>
        <v/>
      </c>
      <c r="I4995" t="str">
        <f>IFERROR(VLOOKUP(D4995,プログラムデータ!A:N,11,0),"")</f>
        <v/>
      </c>
      <c r="J4995" t="str">
        <f>IFERROR(VLOOKUP(D4995,プログラムデータ!A:N,10,0),"")</f>
        <v/>
      </c>
      <c r="K4995" t="str">
        <f>IFERROR(VLOOKUP(D4995,プログラムデータ!A:N,14,0),"")</f>
        <v/>
      </c>
      <c r="L4995" t="str">
        <f t="shared" ref="L4995:L5001" si="157">CONCATENATE(G4995," ",H4995," ",I4995," ",J4995," ",K4995)</f>
        <v xml:space="preserve">    </v>
      </c>
      <c r="M4995" t="str">
        <f>IFERROR(VLOOKUP(J4995,色々!M:P,4,0),"")</f>
        <v/>
      </c>
      <c r="N4995" t="str">
        <f>IFERROR(記録__2[[#This Row],[競技番号]],"")</f>
        <v/>
      </c>
      <c r="O4995" t="str">
        <f>IFERROR(記録__2[[#This Row],[選手番号]],"")</f>
        <v/>
      </c>
    </row>
    <row r="4996" spans="1:15" x14ac:dyDescent="0.2">
      <c r="A4996" t="str">
        <f>IFERROR(VLOOKUP(N4996,プログラム!B:C,2,0),"")</f>
        <v/>
      </c>
      <c r="B4996" t="str">
        <f t="shared" si="156"/>
        <v/>
      </c>
      <c r="C4996" t="str">
        <f>IFERROR(VLOOKUP(B4996,チーム番号!E:F,2,0),"")</f>
        <v/>
      </c>
      <c r="D4996" t="str">
        <f>IFERROR(VLOOKUP(N4996,プログラム!B:C,2,0),"")</f>
        <v/>
      </c>
      <c r="E4996" t="str">
        <f>IFERROR(記録__2[[#This Row],[組]],"")</f>
        <v/>
      </c>
      <c r="F4996" t="str">
        <f>IFERROR(記録__2[[#This Row],[水路]],"")</f>
        <v/>
      </c>
      <c r="G4996" t="str">
        <f>IFERROR(VLOOKUP(D4996,プログラムデータ!A:N,12,0),"")</f>
        <v/>
      </c>
      <c r="H4996" t="str">
        <f>IFERROR(VLOOKUP(D4996,プログラムデータ!A:N,13,0),"")</f>
        <v/>
      </c>
      <c r="I4996" t="str">
        <f>IFERROR(VLOOKUP(D4996,プログラムデータ!A:N,11,0),"")</f>
        <v/>
      </c>
      <c r="J4996" t="str">
        <f>IFERROR(VLOOKUP(D4996,プログラムデータ!A:N,10,0),"")</f>
        <v/>
      </c>
      <c r="K4996" t="str">
        <f>IFERROR(VLOOKUP(D4996,プログラムデータ!A:N,14,0),"")</f>
        <v/>
      </c>
      <c r="L4996" t="str">
        <f t="shared" si="157"/>
        <v xml:space="preserve">    </v>
      </c>
      <c r="M4996" t="str">
        <f>IFERROR(VLOOKUP(J4996,色々!M:P,4,0),"")</f>
        <v/>
      </c>
      <c r="N4996" t="str">
        <f>IFERROR(記録__2[[#This Row],[競技番号]],"")</f>
        <v/>
      </c>
      <c r="O4996" t="str">
        <f>IFERROR(記録__2[[#This Row],[選手番号]],"")</f>
        <v/>
      </c>
    </row>
    <row r="4997" spans="1:15" x14ac:dyDescent="0.2">
      <c r="A4997" t="str">
        <f>IFERROR(VLOOKUP(N4997,プログラム!B:C,2,0),"")</f>
        <v/>
      </c>
      <c r="B4997" t="str">
        <f t="shared" si="156"/>
        <v/>
      </c>
      <c r="C4997" t="str">
        <f>IFERROR(VLOOKUP(B4997,チーム番号!E:F,2,0),"")</f>
        <v/>
      </c>
      <c r="D4997" t="str">
        <f>IFERROR(VLOOKUP(N4997,プログラム!B:C,2,0),"")</f>
        <v/>
      </c>
      <c r="E4997" t="str">
        <f>IFERROR(記録__2[[#This Row],[組]],"")</f>
        <v/>
      </c>
      <c r="F4997" t="str">
        <f>IFERROR(記録__2[[#This Row],[水路]],"")</f>
        <v/>
      </c>
      <c r="G4997" t="str">
        <f>IFERROR(VLOOKUP(D4997,プログラムデータ!A:N,12,0),"")</f>
        <v/>
      </c>
      <c r="H4997" t="str">
        <f>IFERROR(VLOOKUP(D4997,プログラムデータ!A:N,13,0),"")</f>
        <v/>
      </c>
      <c r="I4997" t="str">
        <f>IFERROR(VLOOKUP(D4997,プログラムデータ!A:N,11,0),"")</f>
        <v/>
      </c>
      <c r="J4997" t="str">
        <f>IFERROR(VLOOKUP(D4997,プログラムデータ!A:N,10,0),"")</f>
        <v/>
      </c>
      <c r="K4997" t="str">
        <f>IFERROR(VLOOKUP(D4997,プログラムデータ!A:N,14,0),"")</f>
        <v/>
      </c>
      <c r="L4997" t="str">
        <f t="shared" si="157"/>
        <v xml:space="preserve">    </v>
      </c>
      <c r="M4997" t="str">
        <f>IFERROR(VLOOKUP(J4997,色々!M:P,4,0),"")</f>
        <v/>
      </c>
      <c r="N4997" t="str">
        <f>IFERROR(記録__2[[#This Row],[競技番号]],"")</f>
        <v/>
      </c>
      <c r="O4997" t="str">
        <f>IFERROR(記録__2[[#This Row],[選手番号]],"")</f>
        <v/>
      </c>
    </row>
    <row r="4998" spans="1:15" x14ac:dyDescent="0.2">
      <c r="A4998" t="str">
        <f>IFERROR(VLOOKUP(N4998,プログラム!B:C,2,0),"")</f>
        <v/>
      </c>
      <c r="B4998" t="str">
        <f t="shared" si="156"/>
        <v/>
      </c>
      <c r="C4998" t="str">
        <f>IFERROR(VLOOKUP(B4998,チーム番号!E:F,2,0),"")</f>
        <v/>
      </c>
      <c r="D4998" t="str">
        <f>IFERROR(VLOOKUP(N4998,プログラム!B:C,2,0),"")</f>
        <v/>
      </c>
      <c r="E4998" t="str">
        <f>IFERROR(記録__2[[#This Row],[組]],"")</f>
        <v/>
      </c>
      <c r="F4998" t="str">
        <f>IFERROR(記録__2[[#This Row],[水路]],"")</f>
        <v/>
      </c>
      <c r="G4998" t="str">
        <f>IFERROR(VLOOKUP(D4998,プログラムデータ!A:N,12,0),"")</f>
        <v/>
      </c>
      <c r="H4998" t="str">
        <f>IFERROR(VLOOKUP(D4998,プログラムデータ!A:N,13,0),"")</f>
        <v/>
      </c>
      <c r="I4998" t="str">
        <f>IFERROR(VLOOKUP(D4998,プログラムデータ!A:N,11,0),"")</f>
        <v/>
      </c>
      <c r="J4998" t="str">
        <f>IFERROR(VLOOKUP(D4998,プログラムデータ!A:N,10,0),"")</f>
        <v/>
      </c>
      <c r="K4998" t="str">
        <f>IFERROR(VLOOKUP(D4998,プログラムデータ!A:N,14,0),"")</f>
        <v/>
      </c>
      <c r="L4998" t="str">
        <f t="shared" si="157"/>
        <v xml:space="preserve">    </v>
      </c>
      <c r="M4998" t="str">
        <f>IFERROR(VLOOKUP(J4998,色々!M:P,4,0),"")</f>
        <v/>
      </c>
      <c r="N4998" t="str">
        <f>IFERROR(記録__2[[#This Row],[競技番号]],"")</f>
        <v/>
      </c>
      <c r="O4998" t="str">
        <f>IFERROR(記録__2[[#This Row],[選手番号]],"")</f>
        <v/>
      </c>
    </row>
    <row r="4999" spans="1:15" x14ac:dyDescent="0.2">
      <c r="A4999" t="str">
        <f>IFERROR(VLOOKUP(N4999,プログラム!B:C,2,0),"")</f>
        <v/>
      </c>
      <c r="B4999" t="str">
        <f t="shared" si="156"/>
        <v/>
      </c>
      <c r="C4999" t="str">
        <f>IFERROR(VLOOKUP(B4999,チーム番号!E:F,2,0),"")</f>
        <v/>
      </c>
      <c r="D4999" t="str">
        <f>IFERROR(VLOOKUP(N4999,プログラム!B:C,2,0),"")</f>
        <v/>
      </c>
      <c r="E4999" t="str">
        <f>IFERROR(記録__2[[#This Row],[組]],"")</f>
        <v/>
      </c>
      <c r="F4999" t="str">
        <f>IFERROR(記録__2[[#This Row],[水路]],"")</f>
        <v/>
      </c>
      <c r="G4999" t="str">
        <f>IFERROR(VLOOKUP(D4999,プログラムデータ!A:N,12,0),"")</f>
        <v/>
      </c>
      <c r="H4999" t="str">
        <f>IFERROR(VLOOKUP(D4999,プログラムデータ!A:N,13,0),"")</f>
        <v/>
      </c>
      <c r="I4999" t="str">
        <f>IFERROR(VLOOKUP(D4999,プログラムデータ!A:N,11,0),"")</f>
        <v/>
      </c>
      <c r="J4999" t="str">
        <f>IFERROR(VLOOKUP(D4999,プログラムデータ!A:N,10,0),"")</f>
        <v/>
      </c>
      <c r="K4999" t="str">
        <f>IFERROR(VLOOKUP(D4999,プログラムデータ!A:N,14,0),"")</f>
        <v/>
      </c>
      <c r="L4999" t="str">
        <f t="shared" si="157"/>
        <v xml:space="preserve">    </v>
      </c>
      <c r="M4999" t="str">
        <f>IFERROR(VLOOKUP(J4999,色々!M:P,4,0),"")</f>
        <v/>
      </c>
      <c r="N4999" t="str">
        <f>IFERROR(記録__2[[#This Row],[競技番号]],"")</f>
        <v/>
      </c>
      <c r="O4999" t="str">
        <f>IFERROR(記録__2[[#This Row],[選手番号]],"")</f>
        <v/>
      </c>
    </row>
    <row r="5000" spans="1:15" x14ac:dyDescent="0.2">
      <c r="A5000" t="str">
        <f>IFERROR(VLOOKUP(N5000,プログラム!B:C,2,0),"")</f>
        <v/>
      </c>
      <c r="B5000" t="str">
        <f t="shared" si="156"/>
        <v/>
      </c>
      <c r="C5000" t="str">
        <f>IFERROR(VLOOKUP(B5000,チーム番号!E:F,2,0),"")</f>
        <v/>
      </c>
      <c r="D5000" t="str">
        <f>IFERROR(VLOOKUP(N5000,プログラム!B:C,2,0),"")</f>
        <v/>
      </c>
      <c r="E5000" t="str">
        <f>IFERROR(記録__2[[#This Row],[組]],"")</f>
        <v/>
      </c>
      <c r="F5000" t="str">
        <f>IFERROR(記録__2[[#This Row],[水路]],"")</f>
        <v/>
      </c>
      <c r="G5000" t="str">
        <f>IFERROR(VLOOKUP(D5000,プログラムデータ!A:N,12,0),"")</f>
        <v/>
      </c>
      <c r="H5000" t="str">
        <f>IFERROR(VLOOKUP(D5000,プログラムデータ!A:N,13,0),"")</f>
        <v/>
      </c>
      <c r="I5000" t="str">
        <f>IFERROR(VLOOKUP(D5000,プログラムデータ!A:N,11,0),"")</f>
        <v/>
      </c>
      <c r="J5000" t="str">
        <f>IFERROR(VLOOKUP(D5000,プログラムデータ!A:N,10,0),"")</f>
        <v/>
      </c>
      <c r="K5000" t="str">
        <f>IFERROR(VLOOKUP(D5000,プログラムデータ!A:N,14,0),"")</f>
        <v/>
      </c>
      <c r="L5000" t="str">
        <f t="shared" si="157"/>
        <v xml:space="preserve">    </v>
      </c>
      <c r="M5000" t="str">
        <f>IFERROR(VLOOKUP(J5000,色々!M:P,4,0),"")</f>
        <v/>
      </c>
      <c r="N5000" t="str">
        <f>IFERROR(記録__2[[#This Row],[競技番号]],"")</f>
        <v/>
      </c>
      <c r="O5000" t="str">
        <f>IFERROR(記録__2[[#This Row],[選手番号]],"")</f>
        <v/>
      </c>
    </row>
    <row r="5001" spans="1:15" x14ac:dyDescent="0.2">
      <c r="A5001" t="str">
        <f>IFERROR(VLOOKUP(N5001,プログラム!B:C,2,0),"")</f>
        <v/>
      </c>
      <c r="B5001" t="str">
        <f t="shared" si="156"/>
        <v/>
      </c>
      <c r="C5001" t="str">
        <f>IFERROR(VLOOKUP(B5001,チーム番号!E:F,2,0),"")</f>
        <v/>
      </c>
      <c r="D5001" t="str">
        <f>IFERROR(VLOOKUP(N5001,プログラム!B:C,2,0),"")</f>
        <v/>
      </c>
      <c r="E5001" t="str">
        <f>IFERROR(記録__2[[#This Row],[組]],"")</f>
        <v/>
      </c>
      <c r="F5001" t="str">
        <f>IFERROR(記録__2[[#This Row],[水路]],"")</f>
        <v/>
      </c>
      <c r="G5001" t="str">
        <f>IFERROR(VLOOKUP(D5001,プログラムデータ!A:N,12,0),"")</f>
        <v/>
      </c>
      <c r="H5001" t="str">
        <f>IFERROR(VLOOKUP(D5001,プログラムデータ!A:N,13,0),"")</f>
        <v/>
      </c>
      <c r="I5001" t="str">
        <f>IFERROR(VLOOKUP(D5001,プログラムデータ!A:N,11,0),"")</f>
        <v/>
      </c>
      <c r="J5001" t="str">
        <f>IFERROR(VLOOKUP(D5001,プログラムデータ!A:N,10,0),"")</f>
        <v/>
      </c>
      <c r="K5001" t="str">
        <f>IFERROR(VLOOKUP(D5001,プログラムデータ!A:N,14,0),"")</f>
        <v/>
      </c>
      <c r="L5001" t="str">
        <f t="shared" si="157"/>
        <v xml:space="preserve">    </v>
      </c>
      <c r="M5001" t="str">
        <f>IFERROR(VLOOKUP(J5001,色々!M:P,4,0),"")</f>
        <v/>
      </c>
      <c r="N5001" t="str">
        <f>IFERROR(記録__2[[#This Row],[競技番号]],"")</f>
        <v/>
      </c>
      <c r="O5001" t="str">
        <f>IFERROR(記録__2[[#This Row],[選手番号]],"")</f>
        <v/>
      </c>
    </row>
  </sheetData>
  <sheetProtection selectLockedCells="1" autoFilter="0"/>
  <autoFilter ref="A1:O5001" xr:uid="{DC65850D-E8EC-449C-B078-7DCADA60F534}"/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AF662-0AC3-469D-9808-BA7A8959D8F4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127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06" t="str">
        <f>IFERROR(大会設定!B2,"")</f>
        <v>第37回愛媛県スイミングクラブ対抗水泳競技大会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130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131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132</v>
      </c>
      <c r="H9" s="111"/>
      <c r="I9" s="111"/>
      <c r="J9" s="112"/>
      <c r="K9" s="110" t="s">
        <v>133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134</v>
      </c>
      <c r="X9" s="111"/>
      <c r="Y9" s="111"/>
      <c r="Z9" s="111"/>
      <c r="AA9" s="111"/>
      <c r="AB9" s="111"/>
      <c r="AC9" s="111"/>
      <c r="AD9" s="111"/>
      <c r="AE9" s="112"/>
      <c r="AH9" s="4" t="s">
        <v>326</v>
      </c>
    </row>
    <row r="10" spans="7:34" ht="18" customHeight="1" x14ac:dyDescent="0.2">
      <c r="G10" s="85" t="s">
        <v>135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97" t="str">
        <f>IFERROR(VLOOKUP(I10,プログラムデータ!A:N,12,0),"")</f>
        <v/>
      </c>
      <c r="Z10" s="97"/>
      <c r="AA10" s="97"/>
      <c r="AB10" s="97"/>
      <c r="AC10" s="97"/>
      <c r="AD10" s="17"/>
      <c r="AE10" s="18"/>
      <c r="AH10" s="4" t="s">
        <v>327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101"/>
      <c r="Z11" s="101"/>
      <c r="AA11" s="101"/>
      <c r="AB11" s="101"/>
      <c r="AC11" s="101"/>
      <c r="AD11" s="21"/>
      <c r="AE11" s="22"/>
      <c r="AH11" s="4" t="s">
        <v>328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101"/>
      <c r="Z12" s="101"/>
      <c r="AA12" s="101"/>
      <c r="AB12" s="101"/>
      <c r="AC12" s="10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113"/>
      <c r="Z13" s="113"/>
      <c r="AA13" s="113"/>
      <c r="AB13" s="113"/>
      <c r="AC13" s="11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264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148</v>
      </c>
      <c r="L15" s="116"/>
      <c r="M15" s="116"/>
      <c r="N15" s="116"/>
      <c r="O15" s="116"/>
      <c r="P15" s="116" t="s">
        <v>149</v>
      </c>
      <c r="Q15" s="116"/>
      <c r="R15" s="116"/>
      <c r="S15" s="116"/>
      <c r="T15" s="116"/>
      <c r="U15" s="11"/>
      <c r="V15" s="11"/>
      <c r="W15" s="94" t="s">
        <v>150</v>
      </c>
      <c r="X15" s="117"/>
      <c r="Y15" s="118"/>
      <c r="Z15" s="172"/>
      <c r="AA15" s="124"/>
      <c r="AB15" s="124"/>
      <c r="AC15" s="123" t="s">
        <v>149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152</v>
      </c>
      <c r="X17" s="117"/>
      <c r="Y17" s="118"/>
      <c r="Z17" s="172"/>
      <c r="AA17" s="124"/>
      <c r="AB17" s="124"/>
      <c r="AC17" s="123" t="s">
        <v>149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153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154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157</v>
      </c>
      <c r="X24" s="138"/>
      <c r="Y24" s="138" t="s">
        <v>158</v>
      </c>
      <c r="Z24" s="138"/>
      <c r="AA24" s="138"/>
      <c r="AB24" s="142" t="s">
        <v>159</v>
      </c>
      <c r="AC24" s="142"/>
      <c r="AD24" s="142"/>
      <c r="AE24" s="142"/>
    </row>
    <row r="25" spans="7:34" ht="14.4" customHeight="1" x14ac:dyDescent="0.2">
      <c r="G25" s="143" t="s">
        <v>160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177</v>
      </c>
      <c r="AB27" s="192"/>
      <c r="AC27" s="193"/>
      <c r="AD27" s="193"/>
      <c r="AE27" s="194"/>
    </row>
    <row r="28" spans="7:34" ht="14.4" customHeight="1" x14ac:dyDescent="0.2">
      <c r="G28" s="142" t="s">
        <v>154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157</v>
      </c>
      <c r="X28" s="138"/>
      <c r="Y28" s="138" t="s">
        <v>158</v>
      </c>
      <c r="Z28" s="138"/>
      <c r="AA28" s="138"/>
      <c r="AB28" s="142" t="s">
        <v>159</v>
      </c>
      <c r="AC28" s="142"/>
      <c r="AD28" s="142"/>
      <c r="AE28" s="142"/>
    </row>
    <row r="29" spans="7:34" ht="14.4" customHeight="1" x14ac:dyDescent="0.2">
      <c r="G29" s="151" t="s">
        <v>164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177</v>
      </c>
      <c r="AB31" s="192"/>
      <c r="AC31" s="193"/>
      <c r="AD31" s="193"/>
      <c r="AE31" s="194"/>
    </row>
    <row r="32" spans="7:34" ht="14.4" customHeight="1" x14ac:dyDescent="0.2">
      <c r="G32" s="138" t="s">
        <v>154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157</v>
      </c>
      <c r="X32" s="138"/>
      <c r="Y32" s="138" t="s">
        <v>158</v>
      </c>
      <c r="Z32" s="138"/>
      <c r="AA32" s="138"/>
      <c r="AB32" s="142" t="s">
        <v>159</v>
      </c>
      <c r="AC32" s="142"/>
      <c r="AD32" s="142"/>
      <c r="AE32" s="142"/>
    </row>
    <row r="33" spans="7:31" ht="14.4" customHeight="1" x14ac:dyDescent="0.2">
      <c r="G33" s="143" t="s">
        <v>165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177</v>
      </c>
      <c r="AB35" s="192"/>
      <c r="AC35" s="193"/>
      <c r="AD35" s="193"/>
      <c r="AE35" s="194"/>
    </row>
    <row r="36" spans="7:31" ht="14.4" customHeight="1" x14ac:dyDescent="0.2">
      <c r="G36" s="142" t="s">
        <v>154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157</v>
      </c>
      <c r="X36" s="138"/>
      <c r="Y36" s="138" t="s">
        <v>158</v>
      </c>
      <c r="Z36" s="138"/>
      <c r="AA36" s="138"/>
      <c r="AB36" s="142" t="s">
        <v>159</v>
      </c>
      <c r="AC36" s="142"/>
      <c r="AD36" s="142"/>
      <c r="AE36" s="142"/>
    </row>
    <row r="37" spans="7:31" ht="14.4" customHeight="1" x14ac:dyDescent="0.2">
      <c r="G37" s="151" t="s">
        <v>166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177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168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169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170</v>
      </c>
      <c r="H46" s="155"/>
      <c r="I46" s="155"/>
      <c r="J46" s="155"/>
      <c r="K46" s="155"/>
      <c r="L46" s="155"/>
      <c r="M46" s="155"/>
      <c r="N46" s="156" t="s">
        <v>171</v>
      </c>
      <c r="O46" s="156"/>
      <c r="P46" s="156"/>
      <c r="Q46" s="156"/>
      <c r="R46" s="156"/>
      <c r="S46" s="156"/>
      <c r="T46" s="156"/>
      <c r="U46" s="156"/>
      <c r="V46" s="157"/>
      <c r="W46" s="38" t="s">
        <v>172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173</v>
      </c>
      <c r="H48" s="158"/>
      <c r="I48" s="158"/>
      <c r="J48" s="158"/>
      <c r="K48" s="159" t="s">
        <v>174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135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147</v>
      </c>
      <c r="H53" s="95"/>
      <c r="I53" s="95"/>
      <c r="J53" s="96"/>
      <c r="K53" s="116" t="s">
        <v>176</v>
      </c>
      <c r="L53" s="116"/>
      <c r="M53" s="116"/>
      <c r="N53" s="116"/>
      <c r="O53" s="116"/>
      <c r="P53" s="116" t="s">
        <v>149</v>
      </c>
      <c r="Q53" s="116"/>
      <c r="R53" s="116"/>
      <c r="S53" s="116"/>
      <c r="T53" s="116"/>
      <c r="U53" s="11"/>
      <c r="V53" s="11"/>
      <c r="W53" s="94" t="s">
        <v>150</v>
      </c>
      <c r="X53" s="117"/>
      <c r="Y53" s="118"/>
      <c r="Z53" s="122"/>
      <c r="AA53" s="117"/>
      <c r="AB53" s="117"/>
      <c r="AC53" s="123" t="s">
        <v>149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151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152</v>
      </c>
      <c r="X55" s="117"/>
      <c r="Y55" s="118"/>
      <c r="Z55" s="122"/>
      <c r="AA55" s="117"/>
      <c r="AB55" s="117"/>
      <c r="AC55" s="123" t="s">
        <v>149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178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276AD-6C86-4A7C-8FA0-920E56E8EF0F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127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06" t="str">
        <f>IFERROR(大会設定!B2,"")</f>
        <v>第37回愛媛県スイミングクラブ対抗水泳競技大会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130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131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132</v>
      </c>
      <c r="H9" s="111"/>
      <c r="I9" s="111"/>
      <c r="J9" s="112"/>
      <c r="K9" s="110" t="s">
        <v>133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134</v>
      </c>
      <c r="X9" s="111"/>
      <c r="Y9" s="111"/>
      <c r="Z9" s="111"/>
      <c r="AA9" s="111"/>
      <c r="AB9" s="111"/>
      <c r="AC9" s="111"/>
      <c r="AD9" s="111"/>
      <c r="AE9" s="112"/>
      <c r="AH9" s="4" t="s">
        <v>326</v>
      </c>
    </row>
    <row r="10" spans="7:34" ht="18" customHeight="1" x14ac:dyDescent="0.2">
      <c r="G10" s="85" t="s">
        <v>135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97" t="str">
        <f>IFERROR(VLOOKUP(I10,プログラムデータ!A:N,12,0),"")</f>
        <v/>
      </c>
      <c r="Z10" s="97"/>
      <c r="AA10" s="97"/>
      <c r="AB10" s="97"/>
      <c r="AC10" s="97"/>
      <c r="AD10" s="17"/>
      <c r="AE10" s="18"/>
      <c r="AH10" s="4" t="s">
        <v>327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101"/>
      <c r="Z11" s="101"/>
      <c r="AA11" s="101"/>
      <c r="AB11" s="101"/>
      <c r="AC11" s="101"/>
      <c r="AD11" s="21"/>
      <c r="AE11" s="22"/>
      <c r="AH11" s="4" t="s">
        <v>328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101"/>
      <c r="Z12" s="101"/>
      <c r="AA12" s="101"/>
      <c r="AB12" s="101"/>
      <c r="AC12" s="10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113"/>
      <c r="Z13" s="113"/>
      <c r="AA13" s="113"/>
      <c r="AB13" s="113"/>
      <c r="AC13" s="11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264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148</v>
      </c>
      <c r="L15" s="116"/>
      <c r="M15" s="116"/>
      <c r="N15" s="116"/>
      <c r="O15" s="116"/>
      <c r="P15" s="116" t="s">
        <v>149</v>
      </c>
      <c r="Q15" s="116"/>
      <c r="R15" s="116"/>
      <c r="S15" s="116"/>
      <c r="T15" s="116"/>
      <c r="U15" s="11"/>
      <c r="V15" s="11"/>
      <c r="W15" s="94" t="s">
        <v>150</v>
      </c>
      <c r="X15" s="117"/>
      <c r="Y15" s="118"/>
      <c r="Z15" s="172"/>
      <c r="AA15" s="124"/>
      <c r="AB15" s="124"/>
      <c r="AC15" s="123" t="s">
        <v>149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152</v>
      </c>
      <c r="X17" s="117"/>
      <c r="Y17" s="118"/>
      <c r="Z17" s="172"/>
      <c r="AA17" s="124"/>
      <c r="AB17" s="124"/>
      <c r="AC17" s="123" t="s">
        <v>149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153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154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157</v>
      </c>
      <c r="X24" s="138"/>
      <c r="Y24" s="138" t="s">
        <v>158</v>
      </c>
      <c r="Z24" s="138"/>
      <c r="AA24" s="138"/>
      <c r="AB24" s="142" t="s">
        <v>159</v>
      </c>
      <c r="AC24" s="142"/>
      <c r="AD24" s="142"/>
      <c r="AE24" s="142"/>
    </row>
    <row r="25" spans="7:34" ht="14.4" customHeight="1" x14ac:dyDescent="0.2">
      <c r="G25" s="143" t="s">
        <v>160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177</v>
      </c>
      <c r="AB27" s="192"/>
      <c r="AC27" s="193"/>
      <c r="AD27" s="193"/>
      <c r="AE27" s="194"/>
    </row>
    <row r="28" spans="7:34" ht="14.4" customHeight="1" x14ac:dyDescent="0.2">
      <c r="G28" s="142" t="s">
        <v>154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157</v>
      </c>
      <c r="X28" s="138"/>
      <c r="Y28" s="138" t="s">
        <v>158</v>
      </c>
      <c r="Z28" s="138"/>
      <c r="AA28" s="138"/>
      <c r="AB28" s="142" t="s">
        <v>159</v>
      </c>
      <c r="AC28" s="142"/>
      <c r="AD28" s="142"/>
      <c r="AE28" s="142"/>
    </row>
    <row r="29" spans="7:34" ht="14.4" customHeight="1" x14ac:dyDescent="0.2">
      <c r="G29" s="151" t="s">
        <v>164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177</v>
      </c>
      <c r="AB31" s="192"/>
      <c r="AC31" s="193"/>
      <c r="AD31" s="193"/>
      <c r="AE31" s="194"/>
    </row>
    <row r="32" spans="7:34" ht="14.4" customHeight="1" x14ac:dyDescent="0.2">
      <c r="G32" s="138" t="s">
        <v>154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157</v>
      </c>
      <c r="X32" s="138"/>
      <c r="Y32" s="138" t="s">
        <v>158</v>
      </c>
      <c r="Z32" s="138"/>
      <c r="AA32" s="138"/>
      <c r="AB32" s="142" t="s">
        <v>159</v>
      </c>
      <c r="AC32" s="142"/>
      <c r="AD32" s="142"/>
      <c r="AE32" s="142"/>
    </row>
    <row r="33" spans="7:31" ht="14.4" customHeight="1" x14ac:dyDescent="0.2">
      <c r="G33" s="143" t="s">
        <v>165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177</v>
      </c>
      <c r="AB35" s="192"/>
      <c r="AC35" s="193"/>
      <c r="AD35" s="193"/>
      <c r="AE35" s="194"/>
    </row>
    <row r="36" spans="7:31" ht="14.4" customHeight="1" x14ac:dyDescent="0.2">
      <c r="G36" s="142" t="s">
        <v>154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157</v>
      </c>
      <c r="X36" s="138"/>
      <c r="Y36" s="138" t="s">
        <v>158</v>
      </c>
      <c r="Z36" s="138"/>
      <c r="AA36" s="138"/>
      <c r="AB36" s="142" t="s">
        <v>159</v>
      </c>
      <c r="AC36" s="142"/>
      <c r="AD36" s="142"/>
      <c r="AE36" s="142"/>
    </row>
    <row r="37" spans="7:31" ht="14.4" customHeight="1" x14ac:dyDescent="0.2">
      <c r="G37" s="151" t="s">
        <v>166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177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168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169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170</v>
      </c>
      <c r="H46" s="155"/>
      <c r="I46" s="155"/>
      <c r="J46" s="155"/>
      <c r="K46" s="155"/>
      <c r="L46" s="155"/>
      <c r="M46" s="155"/>
      <c r="N46" s="156" t="s">
        <v>171</v>
      </c>
      <c r="O46" s="156"/>
      <c r="P46" s="156"/>
      <c r="Q46" s="156"/>
      <c r="R46" s="156"/>
      <c r="S46" s="156"/>
      <c r="T46" s="156"/>
      <c r="U46" s="156"/>
      <c r="V46" s="157"/>
      <c r="W46" s="38" t="s">
        <v>172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173</v>
      </c>
      <c r="H48" s="158"/>
      <c r="I48" s="158"/>
      <c r="J48" s="158"/>
      <c r="K48" s="159" t="s">
        <v>174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135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147</v>
      </c>
      <c r="H53" s="95"/>
      <c r="I53" s="95"/>
      <c r="J53" s="96"/>
      <c r="K53" s="116" t="s">
        <v>176</v>
      </c>
      <c r="L53" s="116"/>
      <c r="M53" s="116"/>
      <c r="N53" s="116"/>
      <c r="O53" s="116"/>
      <c r="P53" s="116" t="s">
        <v>149</v>
      </c>
      <c r="Q53" s="116"/>
      <c r="R53" s="116"/>
      <c r="S53" s="116"/>
      <c r="T53" s="116"/>
      <c r="U53" s="11"/>
      <c r="V53" s="11"/>
      <c r="W53" s="94" t="s">
        <v>150</v>
      </c>
      <c r="X53" s="117"/>
      <c r="Y53" s="118"/>
      <c r="Z53" s="122"/>
      <c r="AA53" s="117"/>
      <c r="AB53" s="117"/>
      <c r="AC53" s="123" t="s">
        <v>149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151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152</v>
      </c>
      <c r="X55" s="117"/>
      <c r="Y55" s="118"/>
      <c r="Z55" s="122"/>
      <c r="AA55" s="117"/>
      <c r="AB55" s="117"/>
      <c r="AC55" s="123" t="s">
        <v>149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178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6741B-6BBD-478D-9078-09200F095CED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127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06" t="str">
        <f>IFERROR(大会設定!B2,"")</f>
        <v>第37回愛媛県スイミングクラブ対抗水泳競技大会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130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131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132</v>
      </c>
      <c r="H9" s="111"/>
      <c r="I9" s="111"/>
      <c r="J9" s="112"/>
      <c r="K9" s="110" t="s">
        <v>133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134</v>
      </c>
      <c r="X9" s="111"/>
      <c r="Y9" s="111"/>
      <c r="Z9" s="111"/>
      <c r="AA9" s="111"/>
      <c r="AB9" s="111"/>
      <c r="AC9" s="111"/>
      <c r="AD9" s="111"/>
      <c r="AE9" s="112"/>
      <c r="AH9" s="4" t="s">
        <v>326</v>
      </c>
    </row>
    <row r="10" spans="7:34" ht="18" customHeight="1" x14ac:dyDescent="0.2">
      <c r="G10" s="85" t="s">
        <v>135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97" t="str">
        <f>IFERROR(VLOOKUP(I10,プログラムデータ!A:N,12,0),"")</f>
        <v/>
      </c>
      <c r="Z10" s="97"/>
      <c r="AA10" s="97"/>
      <c r="AB10" s="97"/>
      <c r="AC10" s="97"/>
      <c r="AD10" s="17"/>
      <c r="AE10" s="18"/>
      <c r="AH10" s="4" t="s">
        <v>327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101"/>
      <c r="Z11" s="101"/>
      <c r="AA11" s="101"/>
      <c r="AB11" s="101"/>
      <c r="AC11" s="101"/>
      <c r="AD11" s="21"/>
      <c r="AE11" s="22"/>
      <c r="AH11" s="4" t="s">
        <v>328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101"/>
      <c r="Z12" s="101"/>
      <c r="AA12" s="101"/>
      <c r="AB12" s="101"/>
      <c r="AC12" s="10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113"/>
      <c r="Z13" s="113"/>
      <c r="AA13" s="113"/>
      <c r="AB13" s="113"/>
      <c r="AC13" s="11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264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148</v>
      </c>
      <c r="L15" s="116"/>
      <c r="M15" s="116"/>
      <c r="N15" s="116"/>
      <c r="O15" s="116"/>
      <c r="P15" s="116" t="s">
        <v>149</v>
      </c>
      <c r="Q15" s="116"/>
      <c r="R15" s="116"/>
      <c r="S15" s="116"/>
      <c r="T15" s="116"/>
      <c r="U15" s="11"/>
      <c r="V15" s="11"/>
      <c r="W15" s="94" t="s">
        <v>150</v>
      </c>
      <c r="X15" s="117"/>
      <c r="Y15" s="118"/>
      <c r="Z15" s="172"/>
      <c r="AA15" s="124"/>
      <c r="AB15" s="124"/>
      <c r="AC15" s="123" t="s">
        <v>149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152</v>
      </c>
      <c r="X17" s="117"/>
      <c r="Y17" s="118"/>
      <c r="Z17" s="172"/>
      <c r="AA17" s="124"/>
      <c r="AB17" s="124"/>
      <c r="AC17" s="123" t="s">
        <v>149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153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154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157</v>
      </c>
      <c r="X24" s="138"/>
      <c r="Y24" s="138" t="s">
        <v>158</v>
      </c>
      <c r="Z24" s="138"/>
      <c r="AA24" s="138"/>
      <c r="AB24" s="142" t="s">
        <v>159</v>
      </c>
      <c r="AC24" s="142"/>
      <c r="AD24" s="142"/>
      <c r="AE24" s="142"/>
    </row>
    <row r="25" spans="7:34" ht="14.4" customHeight="1" x14ac:dyDescent="0.2">
      <c r="G25" s="143" t="s">
        <v>160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177</v>
      </c>
      <c r="AB27" s="192"/>
      <c r="AC27" s="193"/>
      <c r="AD27" s="193"/>
      <c r="AE27" s="194"/>
    </row>
    <row r="28" spans="7:34" ht="14.4" customHeight="1" x14ac:dyDescent="0.2">
      <c r="G28" s="142" t="s">
        <v>154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157</v>
      </c>
      <c r="X28" s="138"/>
      <c r="Y28" s="138" t="s">
        <v>158</v>
      </c>
      <c r="Z28" s="138"/>
      <c r="AA28" s="138"/>
      <c r="AB28" s="142" t="s">
        <v>159</v>
      </c>
      <c r="AC28" s="142"/>
      <c r="AD28" s="142"/>
      <c r="AE28" s="142"/>
    </row>
    <row r="29" spans="7:34" ht="14.4" customHeight="1" x14ac:dyDescent="0.2">
      <c r="G29" s="151" t="s">
        <v>164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177</v>
      </c>
      <c r="AB31" s="192"/>
      <c r="AC31" s="193"/>
      <c r="AD31" s="193"/>
      <c r="AE31" s="194"/>
    </row>
    <row r="32" spans="7:34" ht="14.4" customHeight="1" x14ac:dyDescent="0.2">
      <c r="G32" s="138" t="s">
        <v>154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157</v>
      </c>
      <c r="X32" s="138"/>
      <c r="Y32" s="138" t="s">
        <v>158</v>
      </c>
      <c r="Z32" s="138"/>
      <c r="AA32" s="138"/>
      <c r="AB32" s="142" t="s">
        <v>159</v>
      </c>
      <c r="AC32" s="142"/>
      <c r="AD32" s="142"/>
      <c r="AE32" s="142"/>
    </row>
    <row r="33" spans="7:31" ht="14.4" customHeight="1" x14ac:dyDescent="0.2">
      <c r="G33" s="143" t="s">
        <v>165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177</v>
      </c>
      <c r="AB35" s="192"/>
      <c r="AC35" s="193"/>
      <c r="AD35" s="193"/>
      <c r="AE35" s="194"/>
    </row>
    <row r="36" spans="7:31" ht="14.4" customHeight="1" x14ac:dyDescent="0.2">
      <c r="G36" s="142" t="s">
        <v>154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157</v>
      </c>
      <c r="X36" s="138"/>
      <c r="Y36" s="138" t="s">
        <v>158</v>
      </c>
      <c r="Z36" s="138"/>
      <c r="AA36" s="138"/>
      <c r="AB36" s="142" t="s">
        <v>159</v>
      </c>
      <c r="AC36" s="142"/>
      <c r="AD36" s="142"/>
      <c r="AE36" s="142"/>
    </row>
    <row r="37" spans="7:31" ht="14.4" customHeight="1" x14ac:dyDescent="0.2">
      <c r="G37" s="151" t="s">
        <v>166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177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168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169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170</v>
      </c>
      <c r="H46" s="155"/>
      <c r="I46" s="155"/>
      <c r="J46" s="155"/>
      <c r="K46" s="155"/>
      <c r="L46" s="155"/>
      <c r="M46" s="155"/>
      <c r="N46" s="156" t="s">
        <v>171</v>
      </c>
      <c r="O46" s="156"/>
      <c r="P46" s="156"/>
      <c r="Q46" s="156"/>
      <c r="R46" s="156"/>
      <c r="S46" s="156"/>
      <c r="T46" s="156"/>
      <c r="U46" s="156"/>
      <c r="V46" s="157"/>
      <c r="W46" s="38" t="s">
        <v>172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173</v>
      </c>
      <c r="H48" s="158"/>
      <c r="I48" s="158"/>
      <c r="J48" s="158"/>
      <c r="K48" s="159" t="s">
        <v>174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135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147</v>
      </c>
      <c r="H53" s="95"/>
      <c r="I53" s="95"/>
      <c r="J53" s="96"/>
      <c r="K53" s="116" t="s">
        <v>176</v>
      </c>
      <c r="L53" s="116"/>
      <c r="M53" s="116"/>
      <c r="N53" s="116"/>
      <c r="O53" s="116"/>
      <c r="P53" s="116" t="s">
        <v>149</v>
      </c>
      <c r="Q53" s="116"/>
      <c r="R53" s="116"/>
      <c r="S53" s="116"/>
      <c r="T53" s="116"/>
      <c r="U53" s="11"/>
      <c r="V53" s="11"/>
      <c r="W53" s="94" t="s">
        <v>150</v>
      </c>
      <c r="X53" s="117"/>
      <c r="Y53" s="118"/>
      <c r="Z53" s="122"/>
      <c r="AA53" s="117"/>
      <c r="AB53" s="117"/>
      <c r="AC53" s="123" t="s">
        <v>149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151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152</v>
      </c>
      <c r="X55" s="117"/>
      <c r="Y55" s="118"/>
      <c r="Z55" s="122"/>
      <c r="AA55" s="117"/>
      <c r="AB55" s="117"/>
      <c r="AC55" s="123" t="s">
        <v>149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178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AFF31-8563-4AFC-84C4-5B7E2F0D1C31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127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06" t="str">
        <f>IFERROR(大会設定!B2,"")</f>
        <v>第37回愛媛県スイミングクラブ対抗水泳競技大会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130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131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132</v>
      </c>
      <c r="H9" s="111"/>
      <c r="I9" s="111"/>
      <c r="J9" s="112"/>
      <c r="K9" s="110" t="s">
        <v>133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134</v>
      </c>
      <c r="X9" s="111"/>
      <c r="Y9" s="111"/>
      <c r="Z9" s="111"/>
      <c r="AA9" s="111"/>
      <c r="AB9" s="111"/>
      <c r="AC9" s="111"/>
      <c r="AD9" s="111"/>
      <c r="AE9" s="112"/>
      <c r="AH9" s="4" t="s">
        <v>326</v>
      </c>
    </row>
    <row r="10" spans="7:34" ht="18" customHeight="1" x14ac:dyDescent="0.2">
      <c r="G10" s="85" t="s">
        <v>135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97" t="str">
        <f>IFERROR(VLOOKUP(I10,プログラムデータ!A:N,12,0),"")</f>
        <v/>
      </c>
      <c r="Z10" s="97"/>
      <c r="AA10" s="97"/>
      <c r="AB10" s="97"/>
      <c r="AC10" s="97"/>
      <c r="AD10" s="17"/>
      <c r="AE10" s="18"/>
      <c r="AH10" s="4" t="s">
        <v>327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101"/>
      <c r="Z11" s="101"/>
      <c r="AA11" s="101"/>
      <c r="AB11" s="101"/>
      <c r="AC11" s="101"/>
      <c r="AD11" s="21"/>
      <c r="AE11" s="22"/>
      <c r="AH11" s="4" t="s">
        <v>328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101"/>
      <c r="Z12" s="101"/>
      <c r="AA12" s="101"/>
      <c r="AB12" s="101"/>
      <c r="AC12" s="10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113"/>
      <c r="Z13" s="113"/>
      <c r="AA13" s="113"/>
      <c r="AB13" s="113"/>
      <c r="AC13" s="11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264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148</v>
      </c>
      <c r="L15" s="116"/>
      <c r="M15" s="116"/>
      <c r="N15" s="116"/>
      <c r="O15" s="116"/>
      <c r="P15" s="116" t="s">
        <v>149</v>
      </c>
      <c r="Q15" s="116"/>
      <c r="R15" s="116"/>
      <c r="S15" s="116"/>
      <c r="T15" s="116"/>
      <c r="U15" s="11"/>
      <c r="V15" s="11"/>
      <c r="W15" s="94" t="s">
        <v>150</v>
      </c>
      <c r="X15" s="117"/>
      <c r="Y15" s="118"/>
      <c r="Z15" s="172"/>
      <c r="AA15" s="124"/>
      <c r="AB15" s="124"/>
      <c r="AC15" s="123" t="s">
        <v>149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152</v>
      </c>
      <c r="X17" s="117"/>
      <c r="Y17" s="118"/>
      <c r="Z17" s="172"/>
      <c r="AA17" s="124"/>
      <c r="AB17" s="124"/>
      <c r="AC17" s="123" t="s">
        <v>149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153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154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157</v>
      </c>
      <c r="X24" s="138"/>
      <c r="Y24" s="138" t="s">
        <v>158</v>
      </c>
      <c r="Z24" s="138"/>
      <c r="AA24" s="138"/>
      <c r="AB24" s="142" t="s">
        <v>159</v>
      </c>
      <c r="AC24" s="142"/>
      <c r="AD24" s="142"/>
      <c r="AE24" s="142"/>
    </row>
    <row r="25" spans="7:34" ht="14.4" customHeight="1" x14ac:dyDescent="0.2">
      <c r="G25" s="143" t="s">
        <v>160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177</v>
      </c>
      <c r="AB27" s="192"/>
      <c r="AC27" s="193"/>
      <c r="AD27" s="193"/>
      <c r="AE27" s="194"/>
    </row>
    <row r="28" spans="7:34" ht="14.4" customHeight="1" x14ac:dyDescent="0.2">
      <c r="G28" s="142" t="s">
        <v>154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157</v>
      </c>
      <c r="X28" s="138"/>
      <c r="Y28" s="138" t="s">
        <v>158</v>
      </c>
      <c r="Z28" s="138"/>
      <c r="AA28" s="138"/>
      <c r="AB28" s="142" t="s">
        <v>159</v>
      </c>
      <c r="AC28" s="142"/>
      <c r="AD28" s="142"/>
      <c r="AE28" s="142"/>
    </row>
    <row r="29" spans="7:34" ht="14.4" customHeight="1" x14ac:dyDescent="0.2">
      <c r="G29" s="151" t="s">
        <v>164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177</v>
      </c>
      <c r="AB31" s="192"/>
      <c r="AC31" s="193"/>
      <c r="AD31" s="193"/>
      <c r="AE31" s="194"/>
    </row>
    <row r="32" spans="7:34" ht="14.4" customHeight="1" x14ac:dyDescent="0.2">
      <c r="G32" s="138" t="s">
        <v>154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157</v>
      </c>
      <c r="X32" s="138"/>
      <c r="Y32" s="138" t="s">
        <v>158</v>
      </c>
      <c r="Z32" s="138"/>
      <c r="AA32" s="138"/>
      <c r="AB32" s="142" t="s">
        <v>159</v>
      </c>
      <c r="AC32" s="142"/>
      <c r="AD32" s="142"/>
      <c r="AE32" s="142"/>
    </row>
    <row r="33" spans="7:31" ht="14.4" customHeight="1" x14ac:dyDescent="0.2">
      <c r="G33" s="143" t="s">
        <v>165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177</v>
      </c>
      <c r="AB35" s="192"/>
      <c r="AC35" s="193"/>
      <c r="AD35" s="193"/>
      <c r="AE35" s="194"/>
    </row>
    <row r="36" spans="7:31" ht="14.4" customHeight="1" x14ac:dyDescent="0.2">
      <c r="G36" s="142" t="s">
        <v>154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157</v>
      </c>
      <c r="X36" s="138"/>
      <c r="Y36" s="138" t="s">
        <v>158</v>
      </c>
      <c r="Z36" s="138"/>
      <c r="AA36" s="138"/>
      <c r="AB36" s="142" t="s">
        <v>159</v>
      </c>
      <c r="AC36" s="142"/>
      <c r="AD36" s="142"/>
      <c r="AE36" s="142"/>
    </row>
    <row r="37" spans="7:31" ht="14.4" customHeight="1" x14ac:dyDescent="0.2">
      <c r="G37" s="151" t="s">
        <v>166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177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168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169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170</v>
      </c>
      <c r="H46" s="155"/>
      <c r="I46" s="155"/>
      <c r="J46" s="155"/>
      <c r="K46" s="155"/>
      <c r="L46" s="155"/>
      <c r="M46" s="155"/>
      <c r="N46" s="156" t="s">
        <v>171</v>
      </c>
      <c r="O46" s="156"/>
      <c r="P46" s="156"/>
      <c r="Q46" s="156"/>
      <c r="R46" s="156"/>
      <c r="S46" s="156"/>
      <c r="T46" s="156"/>
      <c r="U46" s="156"/>
      <c r="V46" s="157"/>
      <c r="W46" s="38" t="s">
        <v>172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173</v>
      </c>
      <c r="H48" s="158"/>
      <c r="I48" s="158"/>
      <c r="J48" s="158"/>
      <c r="K48" s="159" t="s">
        <v>174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135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147</v>
      </c>
      <c r="H53" s="95"/>
      <c r="I53" s="95"/>
      <c r="J53" s="96"/>
      <c r="K53" s="116" t="s">
        <v>176</v>
      </c>
      <c r="L53" s="116"/>
      <c r="M53" s="116"/>
      <c r="N53" s="116"/>
      <c r="O53" s="116"/>
      <c r="P53" s="116" t="s">
        <v>149</v>
      </c>
      <c r="Q53" s="116"/>
      <c r="R53" s="116"/>
      <c r="S53" s="116"/>
      <c r="T53" s="116"/>
      <c r="U53" s="11"/>
      <c r="V53" s="11"/>
      <c r="W53" s="94" t="s">
        <v>150</v>
      </c>
      <c r="X53" s="117"/>
      <c r="Y53" s="118"/>
      <c r="Z53" s="122"/>
      <c r="AA53" s="117"/>
      <c r="AB53" s="117"/>
      <c r="AC53" s="123" t="s">
        <v>149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151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152</v>
      </c>
      <c r="X55" s="117"/>
      <c r="Y55" s="118"/>
      <c r="Z55" s="122"/>
      <c r="AA55" s="117"/>
      <c r="AB55" s="117"/>
      <c r="AC55" s="123" t="s">
        <v>149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178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135EE-AFF4-44C4-8590-3AD1D379E55E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127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06" t="str">
        <f>IFERROR(大会設定!B2,"")</f>
        <v>第37回愛媛県スイミングクラブ対抗水泳競技大会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130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131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132</v>
      </c>
      <c r="H9" s="111"/>
      <c r="I9" s="111"/>
      <c r="J9" s="112"/>
      <c r="K9" s="110" t="s">
        <v>133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134</v>
      </c>
      <c r="X9" s="111"/>
      <c r="Y9" s="111"/>
      <c r="Z9" s="111"/>
      <c r="AA9" s="111"/>
      <c r="AB9" s="111"/>
      <c r="AC9" s="111"/>
      <c r="AD9" s="111"/>
      <c r="AE9" s="112"/>
      <c r="AH9" s="4" t="s">
        <v>326</v>
      </c>
    </row>
    <row r="10" spans="7:34" ht="18" customHeight="1" x14ac:dyDescent="0.2">
      <c r="G10" s="85" t="s">
        <v>135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97" t="str">
        <f>IFERROR(VLOOKUP(I10,プログラムデータ!A:N,12,0),"")</f>
        <v/>
      </c>
      <c r="Z10" s="97"/>
      <c r="AA10" s="97"/>
      <c r="AB10" s="97"/>
      <c r="AC10" s="97"/>
      <c r="AD10" s="17"/>
      <c r="AE10" s="18"/>
      <c r="AH10" s="4" t="s">
        <v>327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101"/>
      <c r="Z11" s="101"/>
      <c r="AA11" s="101"/>
      <c r="AB11" s="101"/>
      <c r="AC11" s="101"/>
      <c r="AD11" s="21"/>
      <c r="AE11" s="22"/>
      <c r="AH11" s="4" t="s">
        <v>328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101"/>
      <c r="Z12" s="101"/>
      <c r="AA12" s="101"/>
      <c r="AB12" s="101"/>
      <c r="AC12" s="10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113"/>
      <c r="Z13" s="113"/>
      <c r="AA13" s="113"/>
      <c r="AB13" s="113"/>
      <c r="AC13" s="11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264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148</v>
      </c>
      <c r="L15" s="116"/>
      <c r="M15" s="116"/>
      <c r="N15" s="116"/>
      <c r="O15" s="116"/>
      <c r="P15" s="116" t="s">
        <v>149</v>
      </c>
      <c r="Q15" s="116"/>
      <c r="R15" s="116"/>
      <c r="S15" s="116"/>
      <c r="T15" s="116"/>
      <c r="U15" s="11"/>
      <c r="V15" s="11"/>
      <c r="W15" s="94" t="s">
        <v>150</v>
      </c>
      <c r="X15" s="117"/>
      <c r="Y15" s="118"/>
      <c r="Z15" s="172"/>
      <c r="AA15" s="124"/>
      <c r="AB15" s="124"/>
      <c r="AC15" s="123" t="s">
        <v>149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152</v>
      </c>
      <c r="X17" s="117"/>
      <c r="Y17" s="118"/>
      <c r="Z17" s="172"/>
      <c r="AA17" s="124"/>
      <c r="AB17" s="124"/>
      <c r="AC17" s="123" t="s">
        <v>149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153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154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157</v>
      </c>
      <c r="X24" s="138"/>
      <c r="Y24" s="138" t="s">
        <v>158</v>
      </c>
      <c r="Z24" s="138"/>
      <c r="AA24" s="138"/>
      <c r="AB24" s="142" t="s">
        <v>159</v>
      </c>
      <c r="AC24" s="142"/>
      <c r="AD24" s="142"/>
      <c r="AE24" s="142"/>
    </row>
    <row r="25" spans="7:34" ht="14.4" customHeight="1" x14ac:dyDescent="0.2">
      <c r="G25" s="143" t="s">
        <v>160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177</v>
      </c>
      <c r="AB27" s="192"/>
      <c r="AC27" s="193"/>
      <c r="AD27" s="193"/>
      <c r="AE27" s="194"/>
    </row>
    <row r="28" spans="7:34" ht="14.4" customHeight="1" x14ac:dyDescent="0.2">
      <c r="G28" s="142" t="s">
        <v>154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157</v>
      </c>
      <c r="X28" s="138"/>
      <c r="Y28" s="138" t="s">
        <v>158</v>
      </c>
      <c r="Z28" s="138"/>
      <c r="AA28" s="138"/>
      <c r="AB28" s="142" t="s">
        <v>159</v>
      </c>
      <c r="AC28" s="142"/>
      <c r="AD28" s="142"/>
      <c r="AE28" s="142"/>
    </row>
    <row r="29" spans="7:34" ht="14.4" customHeight="1" x14ac:dyDescent="0.2">
      <c r="G29" s="151" t="s">
        <v>164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177</v>
      </c>
      <c r="AB31" s="192"/>
      <c r="AC31" s="193"/>
      <c r="AD31" s="193"/>
      <c r="AE31" s="194"/>
    </row>
    <row r="32" spans="7:34" ht="14.4" customHeight="1" x14ac:dyDescent="0.2">
      <c r="G32" s="138" t="s">
        <v>154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157</v>
      </c>
      <c r="X32" s="138"/>
      <c r="Y32" s="138" t="s">
        <v>158</v>
      </c>
      <c r="Z32" s="138"/>
      <c r="AA32" s="138"/>
      <c r="AB32" s="142" t="s">
        <v>159</v>
      </c>
      <c r="AC32" s="142"/>
      <c r="AD32" s="142"/>
      <c r="AE32" s="142"/>
    </row>
    <row r="33" spans="7:31" ht="14.4" customHeight="1" x14ac:dyDescent="0.2">
      <c r="G33" s="143" t="s">
        <v>165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177</v>
      </c>
      <c r="AB35" s="192"/>
      <c r="AC35" s="193"/>
      <c r="AD35" s="193"/>
      <c r="AE35" s="194"/>
    </row>
    <row r="36" spans="7:31" ht="14.4" customHeight="1" x14ac:dyDescent="0.2">
      <c r="G36" s="142" t="s">
        <v>154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157</v>
      </c>
      <c r="X36" s="138"/>
      <c r="Y36" s="138" t="s">
        <v>158</v>
      </c>
      <c r="Z36" s="138"/>
      <c r="AA36" s="138"/>
      <c r="AB36" s="142" t="s">
        <v>159</v>
      </c>
      <c r="AC36" s="142"/>
      <c r="AD36" s="142"/>
      <c r="AE36" s="142"/>
    </row>
    <row r="37" spans="7:31" ht="14.4" customHeight="1" x14ac:dyDescent="0.2">
      <c r="G37" s="151" t="s">
        <v>166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177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168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169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170</v>
      </c>
      <c r="H46" s="155"/>
      <c r="I46" s="155"/>
      <c r="J46" s="155"/>
      <c r="K46" s="155"/>
      <c r="L46" s="155"/>
      <c r="M46" s="155"/>
      <c r="N46" s="156" t="s">
        <v>171</v>
      </c>
      <c r="O46" s="156"/>
      <c r="P46" s="156"/>
      <c r="Q46" s="156"/>
      <c r="R46" s="156"/>
      <c r="S46" s="156"/>
      <c r="T46" s="156"/>
      <c r="U46" s="156"/>
      <c r="V46" s="157"/>
      <c r="W46" s="38" t="s">
        <v>172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173</v>
      </c>
      <c r="H48" s="158"/>
      <c r="I48" s="158"/>
      <c r="J48" s="158"/>
      <c r="K48" s="159" t="s">
        <v>174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135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147</v>
      </c>
      <c r="H53" s="95"/>
      <c r="I53" s="95"/>
      <c r="J53" s="96"/>
      <c r="K53" s="116" t="s">
        <v>176</v>
      </c>
      <c r="L53" s="116"/>
      <c r="M53" s="116"/>
      <c r="N53" s="116"/>
      <c r="O53" s="116"/>
      <c r="P53" s="116" t="s">
        <v>149</v>
      </c>
      <c r="Q53" s="116"/>
      <c r="R53" s="116"/>
      <c r="S53" s="116"/>
      <c r="T53" s="116"/>
      <c r="U53" s="11"/>
      <c r="V53" s="11"/>
      <c r="W53" s="94" t="s">
        <v>150</v>
      </c>
      <c r="X53" s="117"/>
      <c r="Y53" s="118"/>
      <c r="Z53" s="122"/>
      <c r="AA53" s="117"/>
      <c r="AB53" s="117"/>
      <c r="AC53" s="123" t="s">
        <v>149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151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152</v>
      </c>
      <c r="X55" s="117"/>
      <c r="Y55" s="118"/>
      <c r="Z55" s="122"/>
      <c r="AA55" s="117"/>
      <c r="AB55" s="117"/>
      <c r="AC55" s="123" t="s">
        <v>149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178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85341-21B2-40FD-B7F9-324480B0620F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127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06" t="str">
        <f>IFERROR(大会設定!B2,"")</f>
        <v>第37回愛媛県スイミングクラブ対抗水泳競技大会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130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131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132</v>
      </c>
      <c r="H9" s="111"/>
      <c r="I9" s="111"/>
      <c r="J9" s="112"/>
      <c r="K9" s="110" t="s">
        <v>133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134</v>
      </c>
      <c r="X9" s="111"/>
      <c r="Y9" s="111"/>
      <c r="Z9" s="111"/>
      <c r="AA9" s="111"/>
      <c r="AB9" s="111"/>
      <c r="AC9" s="111"/>
      <c r="AD9" s="111"/>
      <c r="AE9" s="112"/>
      <c r="AH9" s="4" t="s">
        <v>326</v>
      </c>
    </row>
    <row r="10" spans="7:34" ht="18" customHeight="1" x14ac:dyDescent="0.2">
      <c r="G10" s="85" t="s">
        <v>135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97" t="str">
        <f>IFERROR(VLOOKUP(I10,プログラムデータ!A:N,12,0),"")</f>
        <v/>
      </c>
      <c r="Z10" s="97"/>
      <c r="AA10" s="97"/>
      <c r="AB10" s="97"/>
      <c r="AC10" s="97"/>
      <c r="AD10" s="17"/>
      <c r="AE10" s="18"/>
      <c r="AH10" s="4" t="s">
        <v>327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101"/>
      <c r="Z11" s="101"/>
      <c r="AA11" s="101"/>
      <c r="AB11" s="101"/>
      <c r="AC11" s="101"/>
      <c r="AD11" s="21"/>
      <c r="AE11" s="22"/>
      <c r="AH11" s="4" t="s">
        <v>328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101"/>
      <c r="Z12" s="101"/>
      <c r="AA12" s="101"/>
      <c r="AB12" s="101"/>
      <c r="AC12" s="10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113"/>
      <c r="Z13" s="113"/>
      <c r="AA13" s="113"/>
      <c r="AB13" s="113"/>
      <c r="AC13" s="11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264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148</v>
      </c>
      <c r="L15" s="116"/>
      <c r="M15" s="116"/>
      <c r="N15" s="116"/>
      <c r="O15" s="116"/>
      <c r="P15" s="116" t="s">
        <v>149</v>
      </c>
      <c r="Q15" s="116"/>
      <c r="R15" s="116"/>
      <c r="S15" s="116"/>
      <c r="T15" s="116"/>
      <c r="U15" s="11"/>
      <c r="V15" s="11"/>
      <c r="W15" s="94" t="s">
        <v>150</v>
      </c>
      <c r="X15" s="117"/>
      <c r="Y15" s="118"/>
      <c r="Z15" s="172"/>
      <c r="AA15" s="124"/>
      <c r="AB15" s="124"/>
      <c r="AC15" s="123" t="s">
        <v>149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152</v>
      </c>
      <c r="X17" s="117"/>
      <c r="Y17" s="118"/>
      <c r="Z17" s="172"/>
      <c r="AA17" s="124"/>
      <c r="AB17" s="124"/>
      <c r="AC17" s="123" t="s">
        <v>149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153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154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157</v>
      </c>
      <c r="X24" s="138"/>
      <c r="Y24" s="138" t="s">
        <v>158</v>
      </c>
      <c r="Z24" s="138"/>
      <c r="AA24" s="138"/>
      <c r="AB24" s="142" t="s">
        <v>159</v>
      </c>
      <c r="AC24" s="142"/>
      <c r="AD24" s="142"/>
      <c r="AE24" s="142"/>
    </row>
    <row r="25" spans="7:34" ht="14.4" customHeight="1" x14ac:dyDescent="0.2">
      <c r="G25" s="143" t="s">
        <v>160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177</v>
      </c>
      <c r="AB27" s="192"/>
      <c r="AC27" s="193"/>
      <c r="AD27" s="193"/>
      <c r="AE27" s="194"/>
    </row>
    <row r="28" spans="7:34" ht="14.4" customHeight="1" x14ac:dyDescent="0.2">
      <c r="G28" s="142" t="s">
        <v>154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157</v>
      </c>
      <c r="X28" s="138"/>
      <c r="Y28" s="138" t="s">
        <v>158</v>
      </c>
      <c r="Z28" s="138"/>
      <c r="AA28" s="138"/>
      <c r="AB28" s="142" t="s">
        <v>159</v>
      </c>
      <c r="AC28" s="142"/>
      <c r="AD28" s="142"/>
      <c r="AE28" s="142"/>
    </row>
    <row r="29" spans="7:34" ht="14.4" customHeight="1" x14ac:dyDescent="0.2">
      <c r="G29" s="151" t="s">
        <v>164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177</v>
      </c>
      <c r="AB31" s="192"/>
      <c r="AC31" s="193"/>
      <c r="AD31" s="193"/>
      <c r="AE31" s="194"/>
    </row>
    <row r="32" spans="7:34" ht="14.4" customHeight="1" x14ac:dyDescent="0.2">
      <c r="G32" s="138" t="s">
        <v>154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157</v>
      </c>
      <c r="X32" s="138"/>
      <c r="Y32" s="138" t="s">
        <v>158</v>
      </c>
      <c r="Z32" s="138"/>
      <c r="AA32" s="138"/>
      <c r="AB32" s="142" t="s">
        <v>159</v>
      </c>
      <c r="AC32" s="142"/>
      <c r="AD32" s="142"/>
      <c r="AE32" s="142"/>
    </row>
    <row r="33" spans="7:31" ht="14.4" customHeight="1" x14ac:dyDescent="0.2">
      <c r="G33" s="143" t="s">
        <v>165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177</v>
      </c>
      <c r="AB35" s="192"/>
      <c r="AC35" s="193"/>
      <c r="AD35" s="193"/>
      <c r="AE35" s="194"/>
    </row>
    <row r="36" spans="7:31" ht="14.4" customHeight="1" x14ac:dyDescent="0.2">
      <c r="G36" s="142" t="s">
        <v>154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157</v>
      </c>
      <c r="X36" s="138"/>
      <c r="Y36" s="138" t="s">
        <v>158</v>
      </c>
      <c r="Z36" s="138"/>
      <c r="AA36" s="138"/>
      <c r="AB36" s="142" t="s">
        <v>159</v>
      </c>
      <c r="AC36" s="142"/>
      <c r="AD36" s="142"/>
      <c r="AE36" s="142"/>
    </row>
    <row r="37" spans="7:31" ht="14.4" customHeight="1" x14ac:dyDescent="0.2">
      <c r="G37" s="151" t="s">
        <v>166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177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168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169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170</v>
      </c>
      <c r="H46" s="155"/>
      <c r="I46" s="155"/>
      <c r="J46" s="155"/>
      <c r="K46" s="155"/>
      <c r="L46" s="155"/>
      <c r="M46" s="155"/>
      <c r="N46" s="156" t="s">
        <v>171</v>
      </c>
      <c r="O46" s="156"/>
      <c r="P46" s="156"/>
      <c r="Q46" s="156"/>
      <c r="R46" s="156"/>
      <c r="S46" s="156"/>
      <c r="T46" s="156"/>
      <c r="U46" s="156"/>
      <c r="V46" s="157"/>
      <c r="W46" s="38" t="s">
        <v>172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173</v>
      </c>
      <c r="H48" s="158"/>
      <c r="I48" s="158"/>
      <c r="J48" s="158"/>
      <c r="K48" s="159" t="s">
        <v>174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135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147</v>
      </c>
      <c r="H53" s="95"/>
      <c r="I53" s="95"/>
      <c r="J53" s="96"/>
      <c r="K53" s="116" t="s">
        <v>176</v>
      </c>
      <c r="L53" s="116"/>
      <c r="M53" s="116"/>
      <c r="N53" s="116"/>
      <c r="O53" s="116"/>
      <c r="P53" s="116" t="s">
        <v>149</v>
      </c>
      <c r="Q53" s="116"/>
      <c r="R53" s="116"/>
      <c r="S53" s="116"/>
      <c r="T53" s="116"/>
      <c r="U53" s="11"/>
      <c r="V53" s="11"/>
      <c r="W53" s="94" t="s">
        <v>150</v>
      </c>
      <c r="X53" s="117"/>
      <c r="Y53" s="118"/>
      <c r="Z53" s="122"/>
      <c r="AA53" s="117"/>
      <c r="AB53" s="117"/>
      <c r="AC53" s="123" t="s">
        <v>149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151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152</v>
      </c>
      <c r="X55" s="117"/>
      <c r="Y55" s="118"/>
      <c r="Z55" s="122"/>
      <c r="AA55" s="117"/>
      <c r="AB55" s="117"/>
      <c r="AC55" s="123" t="s">
        <v>149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178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A09D7-EC06-4432-BE99-7881ED2BD8F6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127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06" t="str">
        <f>IFERROR(大会設定!B2,"")</f>
        <v>第37回愛媛県スイミングクラブ対抗水泳競技大会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130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131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132</v>
      </c>
      <c r="H9" s="111"/>
      <c r="I9" s="111"/>
      <c r="J9" s="112"/>
      <c r="K9" s="110" t="s">
        <v>133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134</v>
      </c>
      <c r="X9" s="111"/>
      <c r="Y9" s="111"/>
      <c r="Z9" s="111"/>
      <c r="AA9" s="111"/>
      <c r="AB9" s="111"/>
      <c r="AC9" s="111"/>
      <c r="AD9" s="111"/>
      <c r="AE9" s="112"/>
      <c r="AH9" s="4" t="s">
        <v>326</v>
      </c>
    </row>
    <row r="10" spans="7:34" ht="18" customHeight="1" x14ac:dyDescent="0.2">
      <c r="G10" s="85" t="s">
        <v>135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97" t="str">
        <f>IFERROR(VLOOKUP(I10,プログラムデータ!A:N,12,0),"")</f>
        <v/>
      </c>
      <c r="Z10" s="97"/>
      <c r="AA10" s="97"/>
      <c r="AB10" s="97"/>
      <c r="AC10" s="97"/>
      <c r="AD10" s="17"/>
      <c r="AE10" s="18"/>
      <c r="AH10" s="4" t="s">
        <v>327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101"/>
      <c r="Z11" s="101"/>
      <c r="AA11" s="101"/>
      <c r="AB11" s="101"/>
      <c r="AC11" s="101"/>
      <c r="AD11" s="21"/>
      <c r="AE11" s="22"/>
      <c r="AH11" s="4" t="s">
        <v>328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101"/>
      <c r="Z12" s="101"/>
      <c r="AA12" s="101"/>
      <c r="AB12" s="101"/>
      <c r="AC12" s="10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113"/>
      <c r="Z13" s="113"/>
      <c r="AA13" s="113"/>
      <c r="AB13" s="113"/>
      <c r="AC13" s="11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264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148</v>
      </c>
      <c r="L15" s="116"/>
      <c r="M15" s="116"/>
      <c r="N15" s="116"/>
      <c r="O15" s="116"/>
      <c r="P15" s="116" t="s">
        <v>149</v>
      </c>
      <c r="Q15" s="116"/>
      <c r="R15" s="116"/>
      <c r="S15" s="116"/>
      <c r="T15" s="116"/>
      <c r="U15" s="11"/>
      <c r="V15" s="11"/>
      <c r="W15" s="94" t="s">
        <v>150</v>
      </c>
      <c r="X15" s="117"/>
      <c r="Y15" s="118"/>
      <c r="Z15" s="172"/>
      <c r="AA15" s="124"/>
      <c r="AB15" s="124"/>
      <c r="AC15" s="123" t="s">
        <v>149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152</v>
      </c>
      <c r="X17" s="117"/>
      <c r="Y17" s="118"/>
      <c r="Z17" s="172"/>
      <c r="AA17" s="124"/>
      <c r="AB17" s="124"/>
      <c r="AC17" s="123" t="s">
        <v>149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153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154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157</v>
      </c>
      <c r="X24" s="138"/>
      <c r="Y24" s="138" t="s">
        <v>158</v>
      </c>
      <c r="Z24" s="138"/>
      <c r="AA24" s="138"/>
      <c r="AB24" s="142" t="s">
        <v>159</v>
      </c>
      <c r="AC24" s="142"/>
      <c r="AD24" s="142"/>
      <c r="AE24" s="142"/>
    </row>
    <row r="25" spans="7:34" ht="14.4" customHeight="1" x14ac:dyDescent="0.2">
      <c r="G25" s="143" t="s">
        <v>160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177</v>
      </c>
      <c r="AB27" s="192"/>
      <c r="AC27" s="193"/>
      <c r="AD27" s="193"/>
      <c r="AE27" s="194"/>
    </row>
    <row r="28" spans="7:34" ht="14.4" customHeight="1" x14ac:dyDescent="0.2">
      <c r="G28" s="142" t="s">
        <v>154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157</v>
      </c>
      <c r="X28" s="138"/>
      <c r="Y28" s="138" t="s">
        <v>158</v>
      </c>
      <c r="Z28" s="138"/>
      <c r="AA28" s="138"/>
      <c r="AB28" s="142" t="s">
        <v>159</v>
      </c>
      <c r="AC28" s="142"/>
      <c r="AD28" s="142"/>
      <c r="AE28" s="142"/>
    </row>
    <row r="29" spans="7:34" ht="14.4" customHeight="1" x14ac:dyDescent="0.2">
      <c r="G29" s="151" t="s">
        <v>164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177</v>
      </c>
      <c r="AB31" s="192"/>
      <c r="AC31" s="193"/>
      <c r="AD31" s="193"/>
      <c r="AE31" s="194"/>
    </row>
    <row r="32" spans="7:34" ht="14.4" customHeight="1" x14ac:dyDescent="0.2">
      <c r="G32" s="138" t="s">
        <v>154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157</v>
      </c>
      <c r="X32" s="138"/>
      <c r="Y32" s="138" t="s">
        <v>158</v>
      </c>
      <c r="Z32" s="138"/>
      <c r="AA32" s="138"/>
      <c r="AB32" s="142" t="s">
        <v>159</v>
      </c>
      <c r="AC32" s="142"/>
      <c r="AD32" s="142"/>
      <c r="AE32" s="142"/>
    </row>
    <row r="33" spans="7:31" ht="14.4" customHeight="1" x14ac:dyDescent="0.2">
      <c r="G33" s="143" t="s">
        <v>165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177</v>
      </c>
      <c r="AB35" s="192"/>
      <c r="AC35" s="193"/>
      <c r="AD35" s="193"/>
      <c r="AE35" s="194"/>
    </row>
    <row r="36" spans="7:31" ht="14.4" customHeight="1" x14ac:dyDescent="0.2">
      <c r="G36" s="142" t="s">
        <v>154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157</v>
      </c>
      <c r="X36" s="138"/>
      <c r="Y36" s="138" t="s">
        <v>158</v>
      </c>
      <c r="Z36" s="138"/>
      <c r="AA36" s="138"/>
      <c r="AB36" s="142" t="s">
        <v>159</v>
      </c>
      <c r="AC36" s="142"/>
      <c r="AD36" s="142"/>
      <c r="AE36" s="142"/>
    </row>
    <row r="37" spans="7:31" ht="14.4" customHeight="1" x14ac:dyDescent="0.2">
      <c r="G37" s="151" t="s">
        <v>166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177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168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169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170</v>
      </c>
      <c r="H46" s="155"/>
      <c r="I46" s="155"/>
      <c r="J46" s="155"/>
      <c r="K46" s="155"/>
      <c r="L46" s="155"/>
      <c r="M46" s="155"/>
      <c r="N46" s="156" t="s">
        <v>171</v>
      </c>
      <c r="O46" s="156"/>
      <c r="P46" s="156"/>
      <c r="Q46" s="156"/>
      <c r="R46" s="156"/>
      <c r="S46" s="156"/>
      <c r="T46" s="156"/>
      <c r="U46" s="156"/>
      <c r="V46" s="157"/>
      <c r="W46" s="38" t="s">
        <v>172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173</v>
      </c>
      <c r="H48" s="158"/>
      <c r="I48" s="158"/>
      <c r="J48" s="158"/>
      <c r="K48" s="159" t="s">
        <v>174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135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147</v>
      </c>
      <c r="H53" s="95"/>
      <c r="I53" s="95"/>
      <c r="J53" s="96"/>
      <c r="K53" s="116" t="s">
        <v>176</v>
      </c>
      <c r="L53" s="116"/>
      <c r="M53" s="116"/>
      <c r="N53" s="116"/>
      <c r="O53" s="116"/>
      <c r="P53" s="116" t="s">
        <v>149</v>
      </c>
      <c r="Q53" s="116"/>
      <c r="R53" s="116"/>
      <c r="S53" s="116"/>
      <c r="T53" s="116"/>
      <c r="U53" s="11"/>
      <c r="V53" s="11"/>
      <c r="W53" s="94" t="s">
        <v>150</v>
      </c>
      <c r="X53" s="117"/>
      <c r="Y53" s="118"/>
      <c r="Z53" s="122"/>
      <c r="AA53" s="117"/>
      <c r="AB53" s="117"/>
      <c r="AC53" s="123" t="s">
        <v>149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151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152</v>
      </c>
      <c r="X55" s="117"/>
      <c r="Y55" s="118"/>
      <c r="Z55" s="122"/>
      <c r="AA55" s="117"/>
      <c r="AB55" s="117"/>
      <c r="AC55" s="123" t="s">
        <v>149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178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C4207-61B8-4ABC-BB1C-50ACC1B28EFE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127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06" t="str">
        <f>IFERROR(大会設定!B2,"")</f>
        <v>第37回愛媛県スイミングクラブ対抗水泳競技大会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130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131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132</v>
      </c>
      <c r="H9" s="111"/>
      <c r="I9" s="111"/>
      <c r="J9" s="112"/>
      <c r="K9" s="110" t="s">
        <v>133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134</v>
      </c>
      <c r="X9" s="111"/>
      <c r="Y9" s="111"/>
      <c r="Z9" s="111"/>
      <c r="AA9" s="111"/>
      <c r="AB9" s="111"/>
      <c r="AC9" s="111"/>
      <c r="AD9" s="111"/>
      <c r="AE9" s="112"/>
      <c r="AH9" s="4" t="s">
        <v>326</v>
      </c>
    </row>
    <row r="10" spans="7:34" ht="18" customHeight="1" x14ac:dyDescent="0.2">
      <c r="G10" s="85" t="s">
        <v>135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97" t="str">
        <f>IFERROR(VLOOKUP(I10,プログラムデータ!A:N,12,0),"")</f>
        <v/>
      </c>
      <c r="Z10" s="97"/>
      <c r="AA10" s="97"/>
      <c r="AB10" s="97"/>
      <c r="AC10" s="97"/>
      <c r="AD10" s="17"/>
      <c r="AE10" s="18"/>
      <c r="AH10" s="4" t="s">
        <v>327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101"/>
      <c r="Z11" s="101"/>
      <c r="AA11" s="101"/>
      <c r="AB11" s="101"/>
      <c r="AC11" s="101"/>
      <c r="AD11" s="21"/>
      <c r="AE11" s="22"/>
      <c r="AH11" s="4" t="s">
        <v>328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101"/>
      <c r="Z12" s="101"/>
      <c r="AA12" s="101"/>
      <c r="AB12" s="101"/>
      <c r="AC12" s="10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113"/>
      <c r="Z13" s="113"/>
      <c r="AA13" s="113"/>
      <c r="AB13" s="113"/>
      <c r="AC13" s="11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264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148</v>
      </c>
      <c r="L15" s="116"/>
      <c r="M15" s="116"/>
      <c r="N15" s="116"/>
      <c r="O15" s="116"/>
      <c r="P15" s="116" t="s">
        <v>149</v>
      </c>
      <c r="Q15" s="116"/>
      <c r="R15" s="116"/>
      <c r="S15" s="116"/>
      <c r="T15" s="116"/>
      <c r="U15" s="11"/>
      <c r="V15" s="11"/>
      <c r="W15" s="94" t="s">
        <v>150</v>
      </c>
      <c r="X15" s="117"/>
      <c r="Y15" s="118"/>
      <c r="Z15" s="172"/>
      <c r="AA15" s="124"/>
      <c r="AB15" s="124"/>
      <c r="AC15" s="123" t="s">
        <v>149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152</v>
      </c>
      <c r="X17" s="117"/>
      <c r="Y17" s="118"/>
      <c r="Z17" s="172"/>
      <c r="AA17" s="124"/>
      <c r="AB17" s="124"/>
      <c r="AC17" s="123" t="s">
        <v>149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153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154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157</v>
      </c>
      <c r="X24" s="138"/>
      <c r="Y24" s="138" t="s">
        <v>158</v>
      </c>
      <c r="Z24" s="138"/>
      <c r="AA24" s="138"/>
      <c r="AB24" s="142" t="s">
        <v>159</v>
      </c>
      <c r="AC24" s="142"/>
      <c r="AD24" s="142"/>
      <c r="AE24" s="142"/>
    </row>
    <row r="25" spans="7:34" ht="14.4" customHeight="1" x14ac:dyDescent="0.2">
      <c r="G25" s="143" t="s">
        <v>160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177</v>
      </c>
      <c r="AB27" s="192"/>
      <c r="AC27" s="193"/>
      <c r="AD27" s="193"/>
      <c r="AE27" s="194"/>
    </row>
    <row r="28" spans="7:34" ht="14.4" customHeight="1" x14ac:dyDescent="0.2">
      <c r="G28" s="142" t="s">
        <v>154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157</v>
      </c>
      <c r="X28" s="138"/>
      <c r="Y28" s="138" t="s">
        <v>158</v>
      </c>
      <c r="Z28" s="138"/>
      <c r="AA28" s="138"/>
      <c r="AB28" s="142" t="s">
        <v>159</v>
      </c>
      <c r="AC28" s="142"/>
      <c r="AD28" s="142"/>
      <c r="AE28" s="142"/>
    </row>
    <row r="29" spans="7:34" ht="14.4" customHeight="1" x14ac:dyDescent="0.2">
      <c r="G29" s="151" t="s">
        <v>164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177</v>
      </c>
      <c r="AB31" s="192"/>
      <c r="AC31" s="193"/>
      <c r="AD31" s="193"/>
      <c r="AE31" s="194"/>
    </row>
    <row r="32" spans="7:34" ht="14.4" customHeight="1" x14ac:dyDescent="0.2">
      <c r="G32" s="138" t="s">
        <v>154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157</v>
      </c>
      <c r="X32" s="138"/>
      <c r="Y32" s="138" t="s">
        <v>158</v>
      </c>
      <c r="Z32" s="138"/>
      <c r="AA32" s="138"/>
      <c r="AB32" s="142" t="s">
        <v>159</v>
      </c>
      <c r="AC32" s="142"/>
      <c r="AD32" s="142"/>
      <c r="AE32" s="142"/>
    </row>
    <row r="33" spans="7:31" ht="14.4" customHeight="1" x14ac:dyDescent="0.2">
      <c r="G33" s="143" t="s">
        <v>165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177</v>
      </c>
      <c r="AB35" s="192"/>
      <c r="AC35" s="193"/>
      <c r="AD35" s="193"/>
      <c r="AE35" s="194"/>
    </row>
    <row r="36" spans="7:31" ht="14.4" customHeight="1" x14ac:dyDescent="0.2">
      <c r="G36" s="142" t="s">
        <v>154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157</v>
      </c>
      <c r="X36" s="138"/>
      <c r="Y36" s="138" t="s">
        <v>158</v>
      </c>
      <c r="Z36" s="138"/>
      <c r="AA36" s="138"/>
      <c r="AB36" s="142" t="s">
        <v>159</v>
      </c>
      <c r="AC36" s="142"/>
      <c r="AD36" s="142"/>
      <c r="AE36" s="142"/>
    </row>
    <row r="37" spans="7:31" ht="14.4" customHeight="1" x14ac:dyDescent="0.2">
      <c r="G37" s="151" t="s">
        <v>166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177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168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169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170</v>
      </c>
      <c r="H46" s="155"/>
      <c r="I46" s="155"/>
      <c r="J46" s="155"/>
      <c r="K46" s="155"/>
      <c r="L46" s="155"/>
      <c r="M46" s="155"/>
      <c r="N46" s="156" t="s">
        <v>171</v>
      </c>
      <c r="O46" s="156"/>
      <c r="P46" s="156"/>
      <c r="Q46" s="156"/>
      <c r="R46" s="156"/>
      <c r="S46" s="156"/>
      <c r="T46" s="156"/>
      <c r="U46" s="156"/>
      <c r="V46" s="157"/>
      <c r="W46" s="38" t="s">
        <v>172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173</v>
      </c>
      <c r="H48" s="158"/>
      <c r="I48" s="158"/>
      <c r="J48" s="158"/>
      <c r="K48" s="159" t="s">
        <v>174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135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147</v>
      </c>
      <c r="H53" s="95"/>
      <c r="I53" s="95"/>
      <c r="J53" s="96"/>
      <c r="K53" s="116" t="s">
        <v>176</v>
      </c>
      <c r="L53" s="116"/>
      <c r="M53" s="116"/>
      <c r="N53" s="116"/>
      <c r="O53" s="116"/>
      <c r="P53" s="116" t="s">
        <v>149</v>
      </c>
      <c r="Q53" s="116"/>
      <c r="R53" s="116"/>
      <c r="S53" s="116"/>
      <c r="T53" s="116"/>
      <c r="U53" s="11"/>
      <c r="V53" s="11"/>
      <c r="W53" s="94" t="s">
        <v>150</v>
      </c>
      <c r="X53" s="117"/>
      <c r="Y53" s="118"/>
      <c r="Z53" s="122"/>
      <c r="AA53" s="117"/>
      <c r="AB53" s="117"/>
      <c r="AC53" s="123" t="s">
        <v>149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151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152</v>
      </c>
      <c r="X55" s="117"/>
      <c r="Y55" s="118"/>
      <c r="Z55" s="122"/>
      <c r="AA55" s="117"/>
      <c r="AB55" s="117"/>
      <c r="AC55" s="123" t="s">
        <v>149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178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12406-549E-4E0F-8C3D-155607C0C9A8}">
  <sheetPr>
    <tabColor theme="0"/>
  </sheetPr>
  <dimension ref="G1:AH60"/>
  <sheetViews>
    <sheetView showGridLines="0" showZeros="0" view="pageBreakPreview" zoomScaleNormal="100" zoomScaleSheetLayoutView="100" workbookViewId="0">
      <selection activeCell="AB37" sqref="AB37:AE39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127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06" t="str">
        <f>IFERROR(大会設定!B2,"")</f>
        <v>第37回愛媛県スイミングクラブ対抗水泳競技大会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130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131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132</v>
      </c>
      <c r="H9" s="111"/>
      <c r="I9" s="111"/>
      <c r="J9" s="112"/>
      <c r="K9" s="110" t="s">
        <v>133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134</v>
      </c>
      <c r="X9" s="111"/>
      <c r="Y9" s="111"/>
      <c r="Z9" s="111"/>
      <c r="AA9" s="111"/>
      <c r="AB9" s="111"/>
      <c r="AC9" s="111"/>
      <c r="AD9" s="111"/>
      <c r="AE9" s="112"/>
      <c r="AH9" s="4" t="s">
        <v>326</v>
      </c>
    </row>
    <row r="10" spans="7:34" ht="18" customHeight="1" x14ac:dyDescent="0.2">
      <c r="G10" s="85" t="s">
        <v>135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97" t="str">
        <f>IFERROR(VLOOKUP(I10,プログラムデータ!A:N,12,0),"")</f>
        <v/>
      </c>
      <c r="Z10" s="97"/>
      <c r="AA10" s="97"/>
      <c r="AB10" s="97"/>
      <c r="AC10" s="97"/>
      <c r="AD10" s="17"/>
      <c r="AE10" s="18"/>
      <c r="AH10" s="4" t="s">
        <v>327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101"/>
      <c r="Z11" s="101"/>
      <c r="AA11" s="101"/>
      <c r="AB11" s="101"/>
      <c r="AC11" s="101"/>
      <c r="AD11" s="21"/>
      <c r="AE11" s="22"/>
      <c r="AH11" s="4" t="s">
        <v>328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101"/>
      <c r="Z12" s="101"/>
      <c r="AA12" s="101"/>
      <c r="AB12" s="101"/>
      <c r="AC12" s="10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113"/>
      <c r="Z13" s="113"/>
      <c r="AA13" s="113"/>
      <c r="AB13" s="113"/>
      <c r="AC13" s="11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264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148</v>
      </c>
      <c r="L15" s="116"/>
      <c r="M15" s="116"/>
      <c r="N15" s="116"/>
      <c r="O15" s="116"/>
      <c r="P15" s="116" t="s">
        <v>149</v>
      </c>
      <c r="Q15" s="116"/>
      <c r="R15" s="116"/>
      <c r="S15" s="116"/>
      <c r="T15" s="116"/>
      <c r="U15" s="11"/>
      <c r="V15" s="11"/>
      <c r="W15" s="94" t="s">
        <v>150</v>
      </c>
      <c r="X15" s="117"/>
      <c r="Y15" s="118"/>
      <c r="Z15" s="172"/>
      <c r="AA15" s="124"/>
      <c r="AB15" s="124"/>
      <c r="AC15" s="123" t="s">
        <v>149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152</v>
      </c>
      <c r="X17" s="117"/>
      <c r="Y17" s="118"/>
      <c r="Z17" s="172"/>
      <c r="AA17" s="124"/>
      <c r="AB17" s="124"/>
      <c r="AC17" s="123" t="s">
        <v>149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153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154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157</v>
      </c>
      <c r="X24" s="138"/>
      <c r="Y24" s="138" t="s">
        <v>158</v>
      </c>
      <c r="Z24" s="138"/>
      <c r="AA24" s="138"/>
      <c r="AB24" s="142" t="s">
        <v>159</v>
      </c>
      <c r="AC24" s="142"/>
      <c r="AD24" s="142"/>
      <c r="AE24" s="142"/>
    </row>
    <row r="25" spans="7:34" ht="14.4" customHeight="1" x14ac:dyDescent="0.2">
      <c r="G25" s="143" t="s">
        <v>160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177</v>
      </c>
      <c r="AB27" s="192"/>
      <c r="AC27" s="193"/>
      <c r="AD27" s="193"/>
      <c r="AE27" s="194"/>
    </row>
    <row r="28" spans="7:34" ht="14.4" customHeight="1" x14ac:dyDescent="0.2">
      <c r="G28" s="142" t="s">
        <v>154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157</v>
      </c>
      <c r="X28" s="138"/>
      <c r="Y28" s="138" t="s">
        <v>158</v>
      </c>
      <c r="Z28" s="138"/>
      <c r="AA28" s="138"/>
      <c r="AB28" s="142" t="s">
        <v>159</v>
      </c>
      <c r="AC28" s="142"/>
      <c r="AD28" s="142"/>
      <c r="AE28" s="142"/>
    </row>
    <row r="29" spans="7:34" ht="14.4" customHeight="1" x14ac:dyDescent="0.2">
      <c r="G29" s="151" t="s">
        <v>164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177</v>
      </c>
      <c r="AB31" s="192"/>
      <c r="AC31" s="193"/>
      <c r="AD31" s="193"/>
      <c r="AE31" s="194"/>
    </row>
    <row r="32" spans="7:34" ht="14.4" customHeight="1" x14ac:dyDescent="0.2">
      <c r="G32" s="138" t="s">
        <v>154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157</v>
      </c>
      <c r="X32" s="138"/>
      <c r="Y32" s="138" t="s">
        <v>158</v>
      </c>
      <c r="Z32" s="138"/>
      <c r="AA32" s="138"/>
      <c r="AB32" s="142" t="s">
        <v>159</v>
      </c>
      <c r="AC32" s="142"/>
      <c r="AD32" s="142"/>
      <c r="AE32" s="142"/>
    </row>
    <row r="33" spans="7:31" ht="14.4" customHeight="1" x14ac:dyDescent="0.2">
      <c r="G33" s="143" t="s">
        <v>165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177</v>
      </c>
      <c r="AB35" s="192"/>
      <c r="AC35" s="193"/>
      <c r="AD35" s="193"/>
      <c r="AE35" s="194"/>
    </row>
    <row r="36" spans="7:31" ht="14.4" customHeight="1" x14ac:dyDescent="0.2">
      <c r="G36" s="142" t="s">
        <v>154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157</v>
      </c>
      <c r="X36" s="138"/>
      <c r="Y36" s="138" t="s">
        <v>158</v>
      </c>
      <c r="Z36" s="138"/>
      <c r="AA36" s="138"/>
      <c r="AB36" s="142" t="s">
        <v>159</v>
      </c>
      <c r="AC36" s="142"/>
      <c r="AD36" s="142"/>
      <c r="AE36" s="142"/>
    </row>
    <row r="37" spans="7:31" ht="14.4" customHeight="1" x14ac:dyDescent="0.2">
      <c r="G37" s="151" t="s">
        <v>166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177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168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169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170</v>
      </c>
      <c r="H46" s="155"/>
      <c r="I46" s="155"/>
      <c r="J46" s="155"/>
      <c r="K46" s="155"/>
      <c r="L46" s="155"/>
      <c r="M46" s="155"/>
      <c r="N46" s="156" t="s">
        <v>171</v>
      </c>
      <c r="O46" s="156"/>
      <c r="P46" s="156"/>
      <c r="Q46" s="156"/>
      <c r="R46" s="156"/>
      <c r="S46" s="156"/>
      <c r="T46" s="156"/>
      <c r="U46" s="156"/>
      <c r="V46" s="157"/>
      <c r="W46" s="38" t="s">
        <v>172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173</v>
      </c>
      <c r="H48" s="158"/>
      <c r="I48" s="158"/>
      <c r="J48" s="158"/>
      <c r="K48" s="159" t="s">
        <v>174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135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147</v>
      </c>
      <c r="H53" s="95"/>
      <c r="I53" s="95"/>
      <c r="J53" s="96"/>
      <c r="K53" s="116" t="s">
        <v>176</v>
      </c>
      <c r="L53" s="116"/>
      <c r="M53" s="116"/>
      <c r="N53" s="116"/>
      <c r="O53" s="116"/>
      <c r="P53" s="116" t="s">
        <v>149</v>
      </c>
      <c r="Q53" s="116"/>
      <c r="R53" s="116"/>
      <c r="S53" s="116"/>
      <c r="T53" s="116"/>
      <c r="U53" s="11"/>
      <c r="V53" s="11"/>
      <c r="W53" s="94" t="s">
        <v>150</v>
      </c>
      <c r="X53" s="117"/>
      <c r="Y53" s="118"/>
      <c r="Z53" s="122"/>
      <c r="AA53" s="117"/>
      <c r="AB53" s="117"/>
      <c r="AC53" s="123" t="s">
        <v>149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151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152</v>
      </c>
      <c r="X55" s="117"/>
      <c r="Y55" s="118"/>
      <c r="Z55" s="122"/>
      <c r="AA55" s="117"/>
      <c r="AB55" s="117"/>
      <c r="AC55" s="123" t="s">
        <v>149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178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7B790-BB23-422C-A168-5C3A9E9B426F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127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06" t="str">
        <f>IFERROR(大会設定!B2,"")</f>
        <v>第37回愛媛県スイミングクラブ対抗水泳競技大会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130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131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132</v>
      </c>
      <c r="H9" s="111"/>
      <c r="I9" s="111"/>
      <c r="J9" s="112"/>
      <c r="K9" s="110" t="s">
        <v>133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134</v>
      </c>
      <c r="X9" s="111"/>
      <c r="Y9" s="111"/>
      <c r="Z9" s="111"/>
      <c r="AA9" s="111"/>
      <c r="AB9" s="111"/>
      <c r="AC9" s="111"/>
      <c r="AD9" s="111"/>
      <c r="AE9" s="112"/>
      <c r="AH9" s="4" t="s">
        <v>326</v>
      </c>
    </row>
    <row r="10" spans="7:34" ht="18" customHeight="1" x14ac:dyDescent="0.2">
      <c r="G10" s="85" t="s">
        <v>135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97" t="str">
        <f>IFERROR(VLOOKUP(I10,プログラムデータ!A:N,12,0),"")</f>
        <v/>
      </c>
      <c r="Z10" s="97"/>
      <c r="AA10" s="97"/>
      <c r="AB10" s="97"/>
      <c r="AC10" s="97"/>
      <c r="AD10" s="17"/>
      <c r="AE10" s="18"/>
      <c r="AH10" s="4" t="s">
        <v>327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101"/>
      <c r="Z11" s="101"/>
      <c r="AA11" s="101"/>
      <c r="AB11" s="101"/>
      <c r="AC11" s="101"/>
      <c r="AD11" s="21"/>
      <c r="AE11" s="22"/>
      <c r="AH11" s="4" t="s">
        <v>328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101"/>
      <c r="Z12" s="101"/>
      <c r="AA12" s="101"/>
      <c r="AB12" s="101"/>
      <c r="AC12" s="10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113"/>
      <c r="Z13" s="113"/>
      <c r="AA13" s="113"/>
      <c r="AB13" s="113"/>
      <c r="AC13" s="11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264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148</v>
      </c>
      <c r="L15" s="116"/>
      <c r="M15" s="116"/>
      <c r="N15" s="116"/>
      <c r="O15" s="116"/>
      <c r="P15" s="116" t="s">
        <v>149</v>
      </c>
      <c r="Q15" s="116"/>
      <c r="R15" s="116"/>
      <c r="S15" s="116"/>
      <c r="T15" s="116"/>
      <c r="U15" s="11"/>
      <c r="V15" s="11"/>
      <c r="W15" s="94" t="s">
        <v>150</v>
      </c>
      <c r="X15" s="117"/>
      <c r="Y15" s="118"/>
      <c r="Z15" s="172"/>
      <c r="AA15" s="124"/>
      <c r="AB15" s="124"/>
      <c r="AC15" s="123" t="s">
        <v>149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152</v>
      </c>
      <c r="X17" s="117"/>
      <c r="Y17" s="118"/>
      <c r="Z17" s="172"/>
      <c r="AA17" s="124"/>
      <c r="AB17" s="124"/>
      <c r="AC17" s="123" t="s">
        <v>149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153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154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157</v>
      </c>
      <c r="X24" s="138"/>
      <c r="Y24" s="138" t="s">
        <v>158</v>
      </c>
      <c r="Z24" s="138"/>
      <c r="AA24" s="138"/>
      <c r="AB24" s="142" t="s">
        <v>159</v>
      </c>
      <c r="AC24" s="142"/>
      <c r="AD24" s="142"/>
      <c r="AE24" s="142"/>
    </row>
    <row r="25" spans="7:34" ht="14.4" customHeight="1" x14ac:dyDescent="0.2">
      <c r="G25" s="143" t="s">
        <v>160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177</v>
      </c>
      <c r="AB27" s="192"/>
      <c r="AC27" s="193"/>
      <c r="AD27" s="193"/>
      <c r="AE27" s="194"/>
    </row>
    <row r="28" spans="7:34" ht="14.4" customHeight="1" x14ac:dyDescent="0.2">
      <c r="G28" s="142" t="s">
        <v>154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157</v>
      </c>
      <c r="X28" s="138"/>
      <c r="Y28" s="138" t="s">
        <v>158</v>
      </c>
      <c r="Z28" s="138"/>
      <c r="AA28" s="138"/>
      <c r="AB28" s="142" t="s">
        <v>159</v>
      </c>
      <c r="AC28" s="142"/>
      <c r="AD28" s="142"/>
      <c r="AE28" s="142"/>
    </row>
    <row r="29" spans="7:34" ht="14.4" customHeight="1" x14ac:dyDescent="0.2">
      <c r="G29" s="151" t="s">
        <v>164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177</v>
      </c>
      <c r="AB31" s="192"/>
      <c r="AC31" s="193"/>
      <c r="AD31" s="193"/>
      <c r="AE31" s="194"/>
    </row>
    <row r="32" spans="7:34" ht="14.4" customHeight="1" x14ac:dyDescent="0.2">
      <c r="G32" s="138" t="s">
        <v>154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157</v>
      </c>
      <c r="X32" s="138"/>
      <c r="Y32" s="138" t="s">
        <v>158</v>
      </c>
      <c r="Z32" s="138"/>
      <c r="AA32" s="138"/>
      <c r="AB32" s="142" t="s">
        <v>159</v>
      </c>
      <c r="AC32" s="142"/>
      <c r="AD32" s="142"/>
      <c r="AE32" s="142"/>
    </row>
    <row r="33" spans="7:31" ht="14.4" customHeight="1" x14ac:dyDescent="0.2">
      <c r="G33" s="143" t="s">
        <v>165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177</v>
      </c>
      <c r="AB35" s="192"/>
      <c r="AC35" s="193"/>
      <c r="AD35" s="193"/>
      <c r="AE35" s="194"/>
    </row>
    <row r="36" spans="7:31" ht="14.4" customHeight="1" x14ac:dyDescent="0.2">
      <c r="G36" s="142" t="s">
        <v>154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157</v>
      </c>
      <c r="X36" s="138"/>
      <c r="Y36" s="138" t="s">
        <v>158</v>
      </c>
      <c r="Z36" s="138"/>
      <c r="AA36" s="138"/>
      <c r="AB36" s="142" t="s">
        <v>159</v>
      </c>
      <c r="AC36" s="142"/>
      <c r="AD36" s="142"/>
      <c r="AE36" s="142"/>
    </row>
    <row r="37" spans="7:31" ht="14.4" customHeight="1" x14ac:dyDescent="0.2">
      <c r="G37" s="151" t="s">
        <v>166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177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168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169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170</v>
      </c>
      <c r="H46" s="155"/>
      <c r="I46" s="155"/>
      <c r="J46" s="155"/>
      <c r="K46" s="155"/>
      <c r="L46" s="155"/>
      <c r="M46" s="155"/>
      <c r="N46" s="156" t="s">
        <v>171</v>
      </c>
      <c r="O46" s="156"/>
      <c r="P46" s="156"/>
      <c r="Q46" s="156"/>
      <c r="R46" s="156"/>
      <c r="S46" s="156"/>
      <c r="T46" s="156"/>
      <c r="U46" s="156"/>
      <c r="V46" s="157"/>
      <c r="W46" s="38" t="s">
        <v>172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173</v>
      </c>
      <c r="H48" s="158"/>
      <c r="I48" s="158"/>
      <c r="J48" s="158"/>
      <c r="K48" s="159" t="s">
        <v>174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135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147</v>
      </c>
      <c r="H53" s="95"/>
      <c r="I53" s="95"/>
      <c r="J53" s="96"/>
      <c r="K53" s="116" t="s">
        <v>176</v>
      </c>
      <c r="L53" s="116"/>
      <c r="M53" s="116"/>
      <c r="N53" s="116"/>
      <c r="O53" s="116"/>
      <c r="P53" s="116" t="s">
        <v>149</v>
      </c>
      <c r="Q53" s="116"/>
      <c r="R53" s="116"/>
      <c r="S53" s="116"/>
      <c r="T53" s="116"/>
      <c r="U53" s="11"/>
      <c r="V53" s="11"/>
      <c r="W53" s="94" t="s">
        <v>150</v>
      </c>
      <c r="X53" s="117"/>
      <c r="Y53" s="118"/>
      <c r="Z53" s="122"/>
      <c r="AA53" s="117"/>
      <c r="AB53" s="117"/>
      <c r="AC53" s="123" t="s">
        <v>149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151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152</v>
      </c>
      <c r="X55" s="117"/>
      <c r="Y55" s="118"/>
      <c r="Z55" s="122"/>
      <c r="AA55" s="117"/>
      <c r="AB55" s="117"/>
      <c r="AC55" s="123" t="s">
        <v>149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178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43444-FC36-4902-A4F4-537E5F630980}">
  <sheetPr>
    <tabColor theme="1"/>
  </sheetPr>
  <dimension ref="A1:N21"/>
  <sheetViews>
    <sheetView showZeros="0" workbookViewId="0">
      <selection activeCell="L15" sqref="L15"/>
    </sheetView>
  </sheetViews>
  <sheetFormatPr defaultRowHeight="20.100000000000001" customHeight="1" x14ac:dyDescent="0.2"/>
  <cols>
    <col min="9" max="12" width="15.6640625" customWidth="1"/>
  </cols>
  <sheetData>
    <row r="1" spans="1:14" ht="20.100000000000001" customHeight="1" x14ac:dyDescent="0.2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</row>
    <row r="2" spans="1:14" s="48" customFormat="1" ht="20.100000000000001" customHeight="1" x14ac:dyDescent="0.2">
      <c r="A2" s="72"/>
      <c r="B2" s="72" t="s">
        <v>340</v>
      </c>
      <c r="C2" s="72" t="s">
        <v>351</v>
      </c>
      <c r="D2" s="72" t="s">
        <v>352</v>
      </c>
      <c r="E2" s="72" t="s">
        <v>336</v>
      </c>
      <c r="F2" s="72" t="s">
        <v>337</v>
      </c>
      <c r="G2" s="72" t="s">
        <v>338</v>
      </c>
      <c r="H2" s="72" t="s">
        <v>339</v>
      </c>
      <c r="I2" s="72" t="s">
        <v>341</v>
      </c>
      <c r="J2" s="72" t="s">
        <v>342</v>
      </c>
      <c r="K2" s="72" t="s">
        <v>343</v>
      </c>
      <c r="L2" s="72" t="s">
        <v>344</v>
      </c>
      <c r="M2" s="73"/>
      <c r="N2" s="73"/>
    </row>
    <row r="3" spans="1:14" ht="20.100000000000001" customHeight="1" x14ac:dyDescent="0.2">
      <c r="A3" s="74">
        <v>1</v>
      </c>
      <c r="B3" s="74" t="str">
        <f>'1'!$I$10</f>
        <v/>
      </c>
      <c r="C3" s="74" t="str">
        <f>'1'!K16</f>
        <v/>
      </c>
      <c r="D3" s="74" t="str">
        <f>'1'!P16</f>
        <v/>
      </c>
      <c r="E3" s="74">
        <f>'1'!$AB$25</f>
        <v>0</v>
      </c>
      <c r="F3" s="74">
        <f>'1'!$AB$29</f>
        <v>0</v>
      </c>
      <c r="G3" s="74">
        <f>'1'!$AB$33</f>
        <v>0</v>
      </c>
      <c r="H3" s="74">
        <f>'1'!$AB$37</f>
        <v>0</v>
      </c>
      <c r="I3" s="74" t="str">
        <f>'1'!$N$25</f>
        <v/>
      </c>
      <c r="J3" s="74" t="str">
        <f>'1'!$N$29</f>
        <v/>
      </c>
      <c r="K3" s="74" t="str">
        <f>'1'!$N$33</f>
        <v/>
      </c>
      <c r="L3" s="74" t="str">
        <f>'1'!$N$37</f>
        <v/>
      </c>
      <c r="M3" s="71"/>
      <c r="N3" s="71"/>
    </row>
    <row r="4" spans="1:14" ht="20.100000000000001" customHeight="1" x14ac:dyDescent="0.2">
      <c r="A4" s="74">
        <v>2</v>
      </c>
      <c r="B4" s="74" t="str">
        <f>'2'!$I$10</f>
        <v/>
      </c>
      <c r="C4" s="74" t="str">
        <f>'2'!K16</f>
        <v/>
      </c>
      <c r="D4" s="74" t="str">
        <f>'2'!P16</f>
        <v/>
      </c>
      <c r="E4" s="74">
        <f>'2'!$AB$25</f>
        <v>0</v>
      </c>
      <c r="F4" s="74">
        <f>'2'!$AB$29</f>
        <v>0</v>
      </c>
      <c r="G4" s="74">
        <f>'2'!$AB$33</f>
        <v>0</v>
      </c>
      <c r="H4" s="74">
        <f>'2'!$AB$37</f>
        <v>0</v>
      </c>
      <c r="I4" s="74" t="str">
        <f>'2'!$N$25</f>
        <v/>
      </c>
      <c r="J4" s="74" t="str">
        <f>'2'!$N$29</f>
        <v/>
      </c>
      <c r="K4" s="74" t="str">
        <f>'2'!$N$33</f>
        <v/>
      </c>
      <c r="L4" s="74" t="str">
        <f>'2'!$N$37</f>
        <v/>
      </c>
      <c r="M4" s="71"/>
      <c r="N4" s="71"/>
    </row>
    <row r="5" spans="1:14" ht="20.100000000000001" customHeight="1" x14ac:dyDescent="0.2">
      <c r="A5" s="74">
        <v>3</v>
      </c>
      <c r="B5" s="74" t="str">
        <f>'3'!$I$10</f>
        <v/>
      </c>
      <c r="C5" s="74" t="str">
        <f>'3'!K16</f>
        <v/>
      </c>
      <c r="D5" s="74" t="str">
        <f>'3'!P16</f>
        <v/>
      </c>
      <c r="E5" s="74">
        <f>'3'!$AB$25</f>
        <v>0</v>
      </c>
      <c r="F5" s="74">
        <f>'3'!$AB$29</f>
        <v>0</v>
      </c>
      <c r="G5" s="74">
        <f>'3'!$AB$33</f>
        <v>0</v>
      </c>
      <c r="H5" s="74">
        <f>'3'!$AB$37</f>
        <v>0</v>
      </c>
      <c r="I5" s="74" t="str">
        <f>'3'!$N$25</f>
        <v/>
      </c>
      <c r="J5" s="74" t="str">
        <f>'3'!$N$29</f>
        <v/>
      </c>
      <c r="K5" s="74" t="str">
        <f>'3'!$N$33</f>
        <v/>
      </c>
      <c r="L5" s="74" t="str">
        <f>'3'!$N$37</f>
        <v/>
      </c>
      <c r="M5" s="71"/>
      <c r="N5" s="71"/>
    </row>
    <row r="6" spans="1:14" ht="20.100000000000001" customHeight="1" x14ac:dyDescent="0.2">
      <c r="A6" s="74">
        <v>4</v>
      </c>
      <c r="B6" s="74" t="str">
        <f>'4'!$I$10</f>
        <v/>
      </c>
      <c r="C6" s="74" t="str">
        <f>'4'!K16</f>
        <v/>
      </c>
      <c r="D6" s="74" t="str">
        <f>'4'!P16</f>
        <v/>
      </c>
      <c r="E6" s="74">
        <f>'4'!$AB$25</f>
        <v>0</v>
      </c>
      <c r="F6" s="74">
        <f>'4'!$AB$29</f>
        <v>0</v>
      </c>
      <c r="G6" s="74">
        <f>'4'!$AB$33</f>
        <v>0</v>
      </c>
      <c r="H6" s="74">
        <f>'4'!$AB$37</f>
        <v>0</v>
      </c>
      <c r="I6" s="74" t="str">
        <f>'4'!$N$25</f>
        <v/>
      </c>
      <c r="J6" s="74" t="str">
        <f>'4'!$N$29</f>
        <v/>
      </c>
      <c r="K6" s="74" t="str">
        <f>'4'!$N$33</f>
        <v/>
      </c>
      <c r="L6" s="74" t="str">
        <f>'4'!$N$37</f>
        <v/>
      </c>
      <c r="M6" s="71"/>
      <c r="N6" s="71"/>
    </row>
    <row r="7" spans="1:14" ht="20.100000000000001" customHeight="1" x14ac:dyDescent="0.2">
      <c r="A7" s="74">
        <v>5</v>
      </c>
      <c r="B7" s="74" t="str">
        <f>'5'!$I$10</f>
        <v/>
      </c>
      <c r="C7" s="74" t="str">
        <f>'5'!K16</f>
        <v/>
      </c>
      <c r="D7" s="74" t="str">
        <f>'5'!P16</f>
        <v/>
      </c>
      <c r="E7" s="74">
        <f>'5'!$AB$25</f>
        <v>0</v>
      </c>
      <c r="F7" s="74">
        <f>'5'!$AB$29</f>
        <v>0</v>
      </c>
      <c r="G7" s="74">
        <f>'5'!$AB$33</f>
        <v>0</v>
      </c>
      <c r="H7" s="74">
        <f>'5'!$AB$37</f>
        <v>0</v>
      </c>
      <c r="I7" s="74" t="str">
        <f>'5'!$N$25</f>
        <v/>
      </c>
      <c r="J7" s="74" t="str">
        <f>'5'!$N$29</f>
        <v/>
      </c>
      <c r="K7" s="74" t="str">
        <f>'5'!$N$33</f>
        <v/>
      </c>
      <c r="L7" s="74" t="str">
        <f>'5'!$N$37</f>
        <v/>
      </c>
      <c r="M7" s="71"/>
      <c r="N7" s="71"/>
    </row>
    <row r="8" spans="1:14" ht="20.100000000000001" customHeight="1" x14ac:dyDescent="0.2">
      <c r="A8" s="74">
        <v>6</v>
      </c>
      <c r="B8" s="74" t="str">
        <f>'6'!$I$10</f>
        <v/>
      </c>
      <c r="C8" s="74" t="str">
        <f>'6'!K16</f>
        <v/>
      </c>
      <c r="D8" s="74" t="str">
        <f>'6'!P16</f>
        <v/>
      </c>
      <c r="E8" s="74">
        <f>'6'!$AB$25</f>
        <v>0</v>
      </c>
      <c r="F8" s="74">
        <f>'6'!$AB$29</f>
        <v>0</v>
      </c>
      <c r="G8" s="74">
        <f>'6'!$AB$33</f>
        <v>0</v>
      </c>
      <c r="H8" s="74">
        <f>'6'!$AB$37</f>
        <v>0</v>
      </c>
      <c r="I8" s="74" t="str">
        <f>'6'!$N$25</f>
        <v/>
      </c>
      <c r="J8" s="74" t="str">
        <f>'6'!$N$29</f>
        <v/>
      </c>
      <c r="K8" s="74" t="str">
        <f>'6'!$N$33</f>
        <v/>
      </c>
      <c r="L8" s="74" t="str">
        <f>'6'!$N$37</f>
        <v/>
      </c>
      <c r="M8" s="71"/>
      <c r="N8" s="71"/>
    </row>
    <row r="9" spans="1:14" ht="20.100000000000001" customHeight="1" x14ac:dyDescent="0.2">
      <c r="A9" s="74">
        <v>7</v>
      </c>
      <c r="B9" s="74" t="str">
        <f>'7'!$I$10</f>
        <v/>
      </c>
      <c r="C9" s="74" t="str">
        <f>'7'!K16</f>
        <v/>
      </c>
      <c r="D9" s="74" t="str">
        <f>'7'!P16</f>
        <v/>
      </c>
      <c r="E9" s="74">
        <f>'7'!$AB$25</f>
        <v>0</v>
      </c>
      <c r="F9" s="74">
        <f>'7'!$AB$29</f>
        <v>0</v>
      </c>
      <c r="G9" s="74">
        <f>'7'!$AB$33</f>
        <v>0</v>
      </c>
      <c r="H9" s="74">
        <f>'7'!$AB$37</f>
        <v>0</v>
      </c>
      <c r="I9" s="74" t="str">
        <f>'7'!$N$25</f>
        <v/>
      </c>
      <c r="J9" s="74" t="str">
        <f>'7'!$N$29</f>
        <v/>
      </c>
      <c r="K9" s="74" t="str">
        <f>'7'!$N$33</f>
        <v/>
      </c>
      <c r="L9" s="74" t="str">
        <f>'7'!$N$37</f>
        <v/>
      </c>
      <c r="M9" s="71"/>
      <c r="N9" s="71"/>
    </row>
    <row r="10" spans="1:14" ht="20.100000000000001" customHeight="1" x14ac:dyDescent="0.2">
      <c r="A10" s="74">
        <v>8</v>
      </c>
      <c r="B10" s="74" t="str">
        <f>'8'!$I$10</f>
        <v/>
      </c>
      <c r="C10" s="74" t="str">
        <f>'8'!K16</f>
        <v/>
      </c>
      <c r="D10" s="74" t="str">
        <f>'8'!P16</f>
        <v/>
      </c>
      <c r="E10" s="74">
        <f>'8'!$AB$25</f>
        <v>0</v>
      </c>
      <c r="F10" s="74">
        <f>'8'!$AB$29</f>
        <v>0</v>
      </c>
      <c r="G10" s="74">
        <f>'8'!$AB$33</f>
        <v>0</v>
      </c>
      <c r="H10" s="74">
        <f>'8'!$AB$37</f>
        <v>0</v>
      </c>
      <c r="I10" s="74" t="str">
        <f>'8'!$N$25</f>
        <v/>
      </c>
      <c r="J10" s="74" t="str">
        <f>'8'!$N$29</f>
        <v/>
      </c>
      <c r="K10" s="74" t="str">
        <f>'8'!$N$33</f>
        <v/>
      </c>
      <c r="L10" s="74" t="str">
        <f>'8'!$N$37</f>
        <v/>
      </c>
      <c r="M10" s="71"/>
      <c r="N10" s="71"/>
    </row>
    <row r="11" spans="1:14" ht="20.100000000000001" customHeight="1" x14ac:dyDescent="0.2">
      <c r="A11" s="74">
        <v>9</v>
      </c>
      <c r="B11" s="74" t="str">
        <f>'9'!$I$10</f>
        <v/>
      </c>
      <c r="C11" s="74" t="str">
        <f>'9'!K16</f>
        <v/>
      </c>
      <c r="D11" s="74" t="str">
        <f>'9'!P16</f>
        <v/>
      </c>
      <c r="E11" s="74">
        <f>'9'!$AB$25</f>
        <v>0</v>
      </c>
      <c r="F11" s="74">
        <f>'9'!$AB$29</f>
        <v>0</v>
      </c>
      <c r="G11" s="74">
        <f>'9'!$AB$33</f>
        <v>0</v>
      </c>
      <c r="H11" s="74">
        <f>'9'!$AB$37</f>
        <v>0</v>
      </c>
      <c r="I11" s="74" t="str">
        <f>'9'!$N$25</f>
        <v/>
      </c>
      <c r="J11" s="74" t="str">
        <f>'9'!$N$29</f>
        <v/>
      </c>
      <c r="K11" s="74" t="str">
        <f>'9'!$N$33</f>
        <v/>
      </c>
      <c r="L11" s="74" t="str">
        <f>'9'!$N$37</f>
        <v/>
      </c>
      <c r="M11" s="71"/>
      <c r="N11" s="71"/>
    </row>
    <row r="12" spans="1:14" ht="20.100000000000001" customHeight="1" x14ac:dyDescent="0.2">
      <c r="A12" s="74">
        <v>10</v>
      </c>
      <c r="B12" s="74" t="str">
        <f>'10'!$I$10</f>
        <v/>
      </c>
      <c r="C12" s="74" t="str">
        <f>'10'!K16</f>
        <v/>
      </c>
      <c r="D12" s="74" t="str">
        <f>'10'!P16</f>
        <v/>
      </c>
      <c r="E12" s="74">
        <f>'10'!$AB$25</f>
        <v>0</v>
      </c>
      <c r="F12" s="74">
        <f>'10'!$AB$29</f>
        <v>0</v>
      </c>
      <c r="G12" s="74">
        <f>'10'!$AB$33</f>
        <v>0</v>
      </c>
      <c r="H12" s="74">
        <f>'10'!$AB$37</f>
        <v>0</v>
      </c>
      <c r="I12" s="74" t="str">
        <f>'10'!$N$25</f>
        <v/>
      </c>
      <c r="J12" s="74" t="str">
        <f>'10'!$N$29</f>
        <v/>
      </c>
      <c r="K12" s="74" t="str">
        <f>'10'!$N$33</f>
        <v/>
      </c>
      <c r="L12" s="74" t="str">
        <f>'10'!$N$37</f>
        <v/>
      </c>
      <c r="M12" s="71"/>
      <c r="N12" s="71"/>
    </row>
    <row r="13" spans="1:14" ht="20.100000000000001" customHeight="1" x14ac:dyDescent="0.2">
      <c r="A13" s="74">
        <v>11</v>
      </c>
      <c r="B13" s="74" t="str">
        <f>'11'!$I$10</f>
        <v/>
      </c>
      <c r="C13" s="74" t="str">
        <f>'11'!K16</f>
        <v/>
      </c>
      <c r="D13" s="74" t="str">
        <f>'11'!P16</f>
        <v/>
      </c>
      <c r="E13" s="74">
        <f>'11'!$AB$25</f>
        <v>0</v>
      </c>
      <c r="F13" s="74">
        <f>'11'!$AB$29</f>
        <v>0</v>
      </c>
      <c r="G13" s="74">
        <f>'11'!$AB$33</f>
        <v>0</v>
      </c>
      <c r="H13" s="74">
        <f>'11'!$AB$37</f>
        <v>0</v>
      </c>
      <c r="I13" s="74" t="str">
        <f>'11'!$N$25</f>
        <v/>
      </c>
      <c r="J13" s="74" t="str">
        <f>'11'!$N$29</f>
        <v/>
      </c>
      <c r="K13" s="74" t="str">
        <f>'11'!$N$33</f>
        <v/>
      </c>
      <c r="L13" s="74" t="str">
        <f>'11'!$N$37</f>
        <v/>
      </c>
      <c r="M13" s="71"/>
      <c r="N13" s="71"/>
    </row>
    <row r="14" spans="1:14" ht="20.100000000000001" customHeight="1" x14ac:dyDescent="0.2">
      <c r="A14" s="74">
        <v>12</v>
      </c>
      <c r="B14" s="74" t="str">
        <f>'12'!$I$10</f>
        <v/>
      </c>
      <c r="C14" s="74" t="str">
        <f>'12'!K16</f>
        <v/>
      </c>
      <c r="D14" s="74" t="str">
        <f>'12'!P16</f>
        <v/>
      </c>
      <c r="E14" s="74">
        <f>'12'!$AB$25</f>
        <v>0</v>
      </c>
      <c r="F14" s="74">
        <f>'12'!$AB$29</f>
        <v>0</v>
      </c>
      <c r="G14" s="74">
        <f>'12'!$AB$33</f>
        <v>0</v>
      </c>
      <c r="H14" s="74">
        <f>'12'!$AB$37</f>
        <v>0</v>
      </c>
      <c r="I14" s="74" t="str">
        <f>'12'!$N$25</f>
        <v/>
      </c>
      <c r="J14" s="74" t="str">
        <f>'12'!$N$29</f>
        <v/>
      </c>
      <c r="K14" s="74" t="str">
        <f>'12'!$N$33</f>
        <v/>
      </c>
      <c r="L14" s="74" t="str">
        <f>'12'!$N$37</f>
        <v/>
      </c>
      <c r="M14" s="71"/>
      <c r="N14" s="71"/>
    </row>
    <row r="15" spans="1:14" ht="20.100000000000001" customHeight="1" x14ac:dyDescent="0.2">
      <c r="A15" s="74">
        <v>13</v>
      </c>
      <c r="B15" s="74" t="str">
        <f>'13'!$I$10</f>
        <v/>
      </c>
      <c r="C15" s="74" t="str">
        <f>'13'!K16</f>
        <v/>
      </c>
      <c r="D15" s="74" t="str">
        <f>'13'!P16</f>
        <v/>
      </c>
      <c r="E15" s="74">
        <f>'13'!$AB$25</f>
        <v>0</v>
      </c>
      <c r="F15" s="74">
        <f>'13'!$AB$29</f>
        <v>0</v>
      </c>
      <c r="G15" s="74">
        <f>'13'!$AB$33</f>
        <v>0</v>
      </c>
      <c r="H15" s="74">
        <f>'13'!$AB$37</f>
        <v>0</v>
      </c>
      <c r="I15" s="74" t="str">
        <f>'13'!$N$25</f>
        <v/>
      </c>
      <c r="J15" s="74" t="str">
        <f>'13'!$N$29</f>
        <v/>
      </c>
      <c r="K15" s="74" t="str">
        <f>'13'!$N$33</f>
        <v/>
      </c>
      <c r="L15" s="74" t="str">
        <f>'13'!$N$37</f>
        <v/>
      </c>
      <c r="M15" s="71"/>
      <c r="N15" s="71"/>
    </row>
    <row r="16" spans="1:14" ht="20.100000000000001" customHeight="1" x14ac:dyDescent="0.2">
      <c r="A16" s="74">
        <v>14</v>
      </c>
      <c r="B16" s="74" t="str">
        <f>'14'!$I$10</f>
        <v/>
      </c>
      <c r="C16" s="74" t="str">
        <f>'14'!K16</f>
        <v/>
      </c>
      <c r="D16" s="74" t="str">
        <f>'14'!P16</f>
        <v/>
      </c>
      <c r="E16" s="74">
        <f>'14'!$AB$25</f>
        <v>0</v>
      </c>
      <c r="F16" s="74">
        <f>'14'!$AB$29</f>
        <v>0</v>
      </c>
      <c r="G16" s="74">
        <f>'14'!$AB$33</f>
        <v>0</v>
      </c>
      <c r="H16" s="74">
        <f>'14'!$AB$37</f>
        <v>0</v>
      </c>
      <c r="I16" s="74" t="str">
        <f>'14'!$N$25</f>
        <v/>
      </c>
      <c r="J16" s="74" t="str">
        <f>'14'!$N$29</f>
        <v/>
      </c>
      <c r="K16" s="74" t="str">
        <f>'14'!$N$33</f>
        <v/>
      </c>
      <c r="L16" s="74" t="str">
        <f>'14'!$N$37</f>
        <v/>
      </c>
      <c r="M16" s="71"/>
      <c r="N16" s="71"/>
    </row>
    <row r="17" spans="1:14" ht="20.100000000000001" customHeight="1" x14ac:dyDescent="0.2">
      <c r="A17" s="74">
        <v>15</v>
      </c>
      <c r="B17" s="74" t="str">
        <f>'15'!$I$10</f>
        <v/>
      </c>
      <c r="C17" s="74" t="str">
        <f>'15'!K16</f>
        <v/>
      </c>
      <c r="D17" s="74" t="str">
        <f>'15'!P16</f>
        <v/>
      </c>
      <c r="E17" s="74">
        <f>'15'!$AB$25</f>
        <v>0</v>
      </c>
      <c r="F17" s="74">
        <f>'15'!$AB$29</f>
        <v>0</v>
      </c>
      <c r="G17" s="74">
        <f>'15'!$AB$33</f>
        <v>0</v>
      </c>
      <c r="H17" s="74">
        <f>'15'!$AB$37</f>
        <v>0</v>
      </c>
      <c r="I17" s="74" t="str">
        <f>'15'!$N$25</f>
        <v/>
      </c>
      <c r="J17" s="74" t="str">
        <f>'15'!$N$29</f>
        <v/>
      </c>
      <c r="K17" s="74" t="str">
        <f>'15'!$N$33</f>
        <v/>
      </c>
      <c r="L17" s="74" t="str">
        <f>'15'!$N$37</f>
        <v/>
      </c>
      <c r="M17" s="71"/>
      <c r="N17" s="71"/>
    </row>
    <row r="18" spans="1:14" ht="20.100000000000001" customHeight="1" x14ac:dyDescent="0.2">
      <c r="A18" s="74">
        <v>16</v>
      </c>
      <c r="B18" s="74" t="str">
        <f>'16'!$I$10</f>
        <v/>
      </c>
      <c r="C18" s="74" t="str">
        <f>'16'!K16</f>
        <v/>
      </c>
      <c r="D18" s="74" t="str">
        <f>'16'!P16</f>
        <v/>
      </c>
      <c r="E18" s="74">
        <f>'16'!$AB$25</f>
        <v>0</v>
      </c>
      <c r="F18" s="74">
        <f>'16'!$AB$29</f>
        <v>0</v>
      </c>
      <c r="G18" s="74">
        <f>'16'!$AB$33</f>
        <v>0</v>
      </c>
      <c r="H18" s="74">
        <f>'16'!$AB$37</f>
        <v>0</v>
      </c>
      <c r="I18" s="74" t="str">
        <f>'16'!$N$25</f>
        <v/>
      </c>
      <c r="J18" s="74" t="str">
        <f>'16'!$N$29</f>
        <v/>
      </c>
      <c r="K18" s="74" t="str">
        <f>'16'!$N$33</f>
        <v/>
      </c>
      <c r="L18" s="74" t="str">
        <f>'16'!$N$37</f>
        <v/>
      </c>
      <c r="M18" s="71"/>
      <c r="N18" s="71"/>
    </row>
    <row r="19" spans="1:14" ht="20.100000000000001" customHeight="1" x14ac:dyDescent="0.2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</row>
    <row r="20" spans="1:14" ht="20.100000000000001" customHeight="1" x14ac:dyDescent="0.2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</row>
    <row r="21" spans="1:14" ht="20.100000000000001" customHeight="1" x14ac:dyDescent="0.2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</row>
  </sheetData>
  <sheetProtection selectLockedCells="1"/>
  <phoneticPr fontId="2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CC17E-53E2-4A33-B40B-C1B7E80E49F2}">
  <sheetPr>
    <tabColor theme="0"/>
  </sheetPr>
  <dimension ref="G1:AH60"/>
  <sheetViews>
    <sheetView showGridLines="0" showZeros="0" view="pageBreakPreview" zoomScaleNormal="100" zoomScaleSheetLayoutView="100" workbookViewId="0">
      <selection activeCell="AB37" sqref="AB37:AE39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127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06" t="str">
        <f>IFERROR(大会設定!B2,"")</f>
        <v>第37回愛媛県スイミングクラブ対抗水泳競技大会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130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131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132</v>
      </c>
      <c r="H9" s="111"/>
      <c r="I9" s="111"/>
      <c r="J9" s="112"/>
      <c r="K9" s="110" t="s">
        <v>133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134</v>
      </c>
      <c r="X9" s="111"/>
      <c r="Y9" s="111"/>
      <c r="Z9" s="111"/>
      <c r="AA9" s="111"/>
      <c r="AB9" s="111"/>
      <c r="AC9" s="111"/>
      <c r="AD9" s="111"/>
      <c r="AE9" s="112"/>
      <c r="AH9" s="4" t="s">
        <v>326</v>
      </c>
    </row>
    <row r="10" spans="7:34" ht="18" customHeight="1" x14ac:dyDescent="0.2">
      <c r="G10" s="85" t="s">
        <v>135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97" t="str">
        <f>IFERROR(VLOOKUP(I10,プログラムデータ!A:N,12,0),"")</f>
        <v/>
      </c>
      <c r="Z10" s="97"/>
      <c r="AA10" s="97"/>
      <c r="AB10" s="97"/>
      <c r="AC10" s="97"/>
      <c r="AD10" s="17"/>
      <c r="AE10" s="18"/>
      <c r="AH10" s="4" t="s">
        <v>327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101"/>
      <c r="Z11" s="101"/>
      <c r="AA11" s="101"/>
      <c r="AB11" s="101"/>
      <c r="AC11" s="101"/>
      <c r="AD11" s="21"/>
      <c r="AE11" s="22"/>
      <c r="AH11" s="4" t="s">
        <v>328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101"/>
      <c r="Z12" s="101"/>
      <c r="AA12" s="101"/>
      <c r="AB12" s="101"/>
      <c r="AC12" s="10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113"/>
      <c r="Z13" s="113"/>
      <c r="AA13" s="113"/>
      <c r="AB13" s="113"/>
      <c r="AC13" s="11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264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148</v>
      </c>
      <c r="L15" s="116"/>
      <c r="M15" s="116"/>
      <c r="N15" s="116"/>
      <c r="O15" s="116"/>
      <c r="P15" s="116" t="s">
        <v>149</v>
      </c>
      <c r="Q15" s="116"/>
      <c r="R15" s="116"/>
      <c r="S15" s="116"/>
      <c r="T15" s="116"/>
      <c r="U15" s="11"/>
      <c r="V15" s="11"/>
      <c r="W15" s="94" t="s">
        <v>150</v>
      </c>
      <c r="X15" s="117"/>
      <c r="Y15" s="118"/>
      <c r="Z15" s="172"/>
      <c r="AA15" s="124"/>
      <c r="AB15" s="124"/>
      <c r="AC15" s="123" t="s">
        <v>149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152</v>
      </c>
      <c r="X17" s="117"/>
      <c r="Y17" s="118"/>
      <c r="Z17" s="172"/>
      <c r="AA17" s="124"/>
      <c r="AB17" s="124"/>
      <c r="AC17" s="123" t="s">
        <v>149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153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154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157</v>
      </c>
      <c r="X24" s="138"/>
      <c r="Y24" s="138" t="s">
        <v>158</v>
      </c>
      <c r="Z24" s="138"/>
      <c r="AA24" s="138"/>
      <c r="AB24" s="142" t="s">
        <v>159</v>
      </c>
      <c r="AC24" s="142"/>
      <c r="AD24" s="142"/>
      <c r="AE24" s="142"/>
    </row>
    <row r="25" spans="7:34" ht="14.4" customHeight="1" x14ac:dyDescent="0.2">
      <c r="G25" s="143" t="s">
        <v>160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177</v>
      </c>
      <c r="AB27" s="192"/>
      <c r="AC27" s="193"/>
      <c r="AD27" s="193"/>
      <c r="AE27" s="194"/>
    </row>
    <row r="28" spans="7:34" ht="14.4" customHeight="1" x14ac:dyDescent="0.2">
      <c r="G28" s="142" t="s">
        <v>154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157</v>
      </c>
      <c r="X28" s="138"/>
      <c r="Y28" s="138" t="s">
        <v>158</v>
      </c>
      <c r="Z28" s="138"/>
      <c r="AA28" s="138"/>
      <c r="AB28" s="142" t="s">
        <v>159</v>
      </c>
      <c r="AC28" s="142"/>
      <c r="AD28" s="142"/>
      <c r="AE28" s="142"/>
    </row>
    <row r="29" spans="7:34" ht="14.4" customHeight="1" x14ac:dyDescent="0.2">
      <c r="G29" s="151" t="s">
        <v>164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177</v>
      </c>
      <c r="AB31" s="192"/>
      <c r="AC31" s="193"/>
      <c r="AD31" s="193"/>
      <c r="AE31" s="194"/>
    </row>
    <row r="32" spans="7:34" ht="14.4" customHeight="1" x14ac:dyDescent="0.2">
      <c r="G32" s="138" t="s">
        <v>154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157</v>
      </c>
      <c r="X32" s="138"/>
      <c r="Y32" s="138" t="s">
        <v>158</v>
      </c>
      <c r="Z32" s="138"/>
      <c r="AA32" s="138"/>
      <c r="AB32" s="142" t="s">
        <v>159</v>
      </c>
      <c r="AC32" s="142"/>
      <c r="AD32" s="142"/>
      <c r="AE32" s="142"/>
    </row>
    <row r="33" spans="7:31" ht="14.4" customHeight="1" x14ac:dyDescent="0.2">
      <c r="G33" s="143" t="s">
        <v>165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177</v>
      </c>
      <c r="AB35" s="192"/>
      <c r="AC35" s="193"/>
      <c r="AD35" s="193"/>
      <c r="AE35" s="194"/>
    </row>
    <row r="36" spans="7:31" ht="14.4" customHeight="1" x14ac:dyDescent="0.2">
      <c r="G36" s="142" t="s">
        <v>154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157</v>
      </c>
      <c r="X36" s="138"/>
      <c r="Y36" s="138" t="s">
        <v>158</v>
      </c>
      <c r="Z36" s="138"/>
      <c r="AA36" s="138"/>
      <c r="AB36" s="142" t="s">
        <v>159</v>
      </c>
      <c r="AC36" s="142"/>
      <c r="AD36" s="142"/>
      <c r="AE36" s="142"/>
    </row>
    <row r="37" spans="7:31" ht="14.4" customHeight="1" x14ac:dyDescent="0.2">
      <c r="G37" s="151" t="s">
        <v>166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177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168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169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170</v>
      </c>
      <c r="H46" s="155"/>
      <c r="I46" s="155"/>
      <c r="J46" s="155"/>
      <c r="K46" s="155"/>
      <c r="L46" s="155"/>
      <c r="M46" s="155"/>
      <c r="N46" s="156" t="s">
        <v>171</v>
      </c>
      <c r="O46" s="156"/>
      <c r="P46" s="156"/>
      <c r="Q46" s="156"/>
      <c r="R46" s="156"/>
      <c r="S46" s="156"/>
      <c r="T46" s="156"/>
      <c r="U46" s="156"/>
      <c r="V46" s="157"/>
      <c r="W46" s="38" t="s">
        <v>172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173</v>
      </c>
      <c r="H48" s="158"/>
      <c r="I48" s="158"/>
      <c r="J48" s="158"/>
      <c r="K48" s="159" t="s">
        <v>174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135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147</v>
      </c>
      <c r="H53" s="95"/>
      <c r="I53" s="95"/>
      <c r="J53" s="96"/>
      <c r="K53" s="116" t="s">
        <v>176</v>
      </c>
      <c r="L53" s="116"/>
      <c r="M53" s="116"/>
      <c r="N53" s="116"/>
      <c r="O53" s="116"/>
      <c r="P53" s="116" t="s">
        <v>149</v>
      </c>
      <c r="Q53" s="116"/>
      <c r="R53" s="116"/>
      <c r="S53" s="116"/>
      <c r="T53" s="116"/>
      <c r="U53" s="11"/>
      <c r="V53" s="11"/>
      <c r="W53" s="94" t="s">
        <v>150</v>
      </c>
      <c r="X53" s="117"/>
      <c r="Y53" s="118"/>
      <c r="Z53" s="122"/>
      <c r="AA53" s="117"/>
      <c r="AB53" s="117"/>
      <c r="AC53" s="123" t="s">
        <v>149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151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152</v>
      </c>
      <c r="X55" s="117"/>
      <c r="Y55" s="118"/>
      <c r="Z55" s="122"/>
      <c r="AA55" s="117"/>
      <c r="AB55" s="117"/>
      <c r="AC55" s="123" t="s">
        <v>149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178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05D85-83DE-490B-9A68-67D6D1648F90}">
  <sheetPr>
    <tabColor theme="0"/>
  </sheetPr>
  <dimension ref="G1:AH60"/>
  <sheetViews>
    <sheetView showGridLines="0" showZeros="0" view="pageBreakPreview" zoomScaleNormal="100" zoomScaleSheetLayoutView="100" workbookViewId="0">
      <selection activeCell="AB37" sqref="AB37:AE39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127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06" t="str">
        <f>IFERROR(大会設定!B2,"")</f>
        <v>第37回愛媛県スイミングクラブ対抗水泳競技大会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130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131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132</v>
      </c>
      <c r="H9" s="111"/>
      <c r="I9" s="111"/>
      <c r="J9" s="112"/>
      <c r="K9" s="110" t="s">
        <v>133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134</v>
      </c>
      <c r="X9" s="111"/>
      <c r="Y9" s="111"/>
      <c r="Z9" s="111"/>
      <c r="AA9" s="111"/>
      <c r="AB9" s="111"/>
      <c r="AC9" s="111"/>
      <c r="AD9" s="111"/>
      <c r="AE9" s="112"/>
      <c r="AH9" s="4" t="s">
        <v>326</v>
      </c>
    </row>
    <row r="10" spans="7:34" ht="18" customHeight="1" x14ac:dyDescent="0.2">
      <c r="G10" s="85" t="s">
        <v>135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97" t="str">
        <f>IFERROR(VLOOKUP(I10,プログラムデータ!A:N,12,0),"")</f>
        <v/>
      </c>
      <c r="Z10" s="97"/>
      <c r="AA10" s="97"/>
      <c r="AB10" s="97"/>
      <c r="AC10" s="97"/>
      <c r="AD10" s="17"/>
      <c r="AE10" s="18"/>
      <c r="AH10" s="4" t="s">
        <v>327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101"/>
      <c r="Z11" s="101"/>
      <c r="AA11" s="101"/>
      <c r="AB11" s="101"/>
      <c r="AC11" s="101"/>
      <c r="AD11" s="21"/>
      <c r="AE11" s="22"/>
      <c r="AH11" s="4" t="s">
        <v>328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101"/>
      <c r="Z12" s="101"/>
      <c r="AA12" s="101"/>
      <c r="AB12" s="101"/>
      <c r="AC12" s="10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113"/>
      <c r="Z13" s="113"/>
      <c r="AA13" s="113"/>
      <c r="AB13" s="113"/>
      <c r="AC13" s="11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264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148</v>
      </c>
      <c r="L15" s="116"/>
      <c r="M15" s="116"/>
      <c r="N15" s="116"/>
      <c r="O15" s="116"/>
      <c r="P15" s="116" t="s">
        <v>149</v>
      </c>
      <c r="Q15" s="116"/>
      <c r="R15" s="116"/>
      <c r="S15" s="116"/>
      <c r="T15" s="116"/>
      <c r="U15" s="11"/>
      <c r="V15" s="11"/>
      <c r="W15" s="94" t="s">
        <v>150</v>
      </c>
      <c r="X15" s="117"/>
      <c r="Y15" s="118"/>
      <c r="Z15" s="172"/>
      <c r="AA15" s="124"/>
      <c r="AB15" s="124"/>
      <c r="AC15" s="123" t="s">
        <v>149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152</v>
      </c>
      <c r="X17" s="117"/>
      <c r="Y17" s="118"/>
      <c r="Z17" s="172"/>
      <c r="AA17" s="124"/>
      <c r="AB17" s="124"/>
      <c r="AC17" s="123" t="s">
        <v>149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153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154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157</v>
      </c>
      <c r="X24" s="138"/>
      <c r="Y24" s="138" t="s">
        <v>158</v>
      </c>
      <c r="Z24" s="138"/>
      <c r="AA24" s="138"/>
      <c r="AB24" s="142" t="s">
        <v>159</v>
      </c>
      <c r="AC24" s="142"/>
      <c r="AD24" s="142"/>
      <c r="AE24" s="142"/>
    </row>
    <row r="25" spans="7:34" ht="14.4" customHeight="1" x14ac:dyDescent="0.2">
      <c r="G25" s="143" t="s">
        <v>160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177</v>
      </c>
      <c r="AB27" s="192"/>
      <c r="AC27" s="193"/>
      <c r="AD27" s="193"/>
      <c r="AE27" s="194"/>
    </row>
    <row r="28" spans="7:34" ht="14.4" customHeight="1" x14ac:dyDescent="0.2">
      <c r="G28" s="142" t="s">
        <v>154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157</v>
      </c>
      <c r="X28" s="138"/>
      <c r="Y28" s="138" t="s">
        <v>158</v>
      </c>
      <c r="Z28" s="138"/>
      <c r="AA28" s="138"/>
      <c r="AB28" s="142" t="s">
        <v>159</v>
      </c>
      <c r="AC28" s="142"/>
      <c r="AD28" s="142"/>
      <c r="AE28" s="142"/>
    </row>
    <row r="29" spans="7:34" ht="14.4" customHeight="1" x14ac:dyDescent="0.2">
      <c r="G29" s="151" t="s">
        <v>164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177</v>
      </c>
      <c r="AB31" s="192"/>
      <c r="AC31" s="193"/>
      <c r="AD31" s="193"/>
      <c r="AE31" s="194"/>
    </row>
    <row r="32" spans="7:34" ht="14.4" customHeight="1" x14ac:dyDescent="0.2">
      <c r="G32" s="138" t="s">
        <v>154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157</v>
      </c>
      <c r="X32" s="138"/>
      <c r="Y32" s="138" t="s">
        <v>158</v>
      </c>
      <c r="Z32" s="138"/>
      <c r="AA32" s="138"/>
      <c r="AB32" s="142" t="s">
        <v>159</v>
      </c>
      <c r="AC32" s="142"/>
      <c r="AD32" s="142"/>
      <c r="AE32" s="142"/>
    </row>
    <row r="33" spans="7:31" ht="14.4" customHeight="1" x14ac:dyDescent="0.2">
      <c r="G33" s="143" t="s">
        <v>165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177</v>
      </c>
      <c r="AB35" s="192"/>
      <c r="AC35" s="193"/>
      <c r="AD35" s="193"/>
      <c r="AE35" s="194"/>
    </row>
    <row r="36" spans="7:31" ht="14.4" customHeight="1" x14ac:dyDescent="0.2">
      <c r="G36" s="142" t="s">
        <v>154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157</v>
      </c>
      <c r="X36" s="138"/>
      <c r="Y36" s="138" t="s">
        <v>158</v>
      </c>
      <c r="Z36" s="138"/>
      <c r="AA36" s="138"/>
      <c r="AB36" s="142" t="s">
        <v>159</v>
      </c>
      <c r="AC36" s="142"/>
      <c r="AD36" s="142"/>
      <c r="AE36" s="142"/>
    </row>
    <row r="37" spans="7:31" ht="14.4" customHeight="1" x14ac:dyDescent="0.2">
      <c r="G37" s="151" t="s">
        <v>166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177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168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169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170</v>
      </c>
      <c r="H46" s="155"/>
      <c r="I46" s="155"/>
      <c r="J46" s="155"/>
      <c r="K46" s="155"/>
      <c r="L46" s="155"/>
      <c r="M46" s="155"/>
      <c r="N46" s="156" t="s">
        <v>171</v>
      </c>
      <c r="O46" s="156"/>
      <c r="P46" s="156"/>
      <c r="Q46" s="156"/>
      <c r="R46" s="156"/>
      <c r="S46" s="156"/>
      <c r="T46" s="156"/>
      <c r="U46" s="156"/>
      <c r="V46" s="157"/>
      <c r="W46" s="38" t="s">
        <v>172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173</v>
      </c>
      <c r="H48" s="158"/>
      <c r="I48" s="158"/>
      <c r="J48" s="158"/>
      <c r="K48" s="159" t="s">
        <v>174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135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147</v>
      </c>
      <c r="H53" s="95"/>
      <c r="I53" s="95"/>
      <c r="J53" s="96"/>
      <c r="K53" s="116" t="s">
        <v>176</v>
      </c>
      <c r="L53" s="116"/>
      <c r="M53" s="116"/>
      <c r="N53" s="116"/>
      <c r="O53" s="116"/>
      <c r="P53" s="116" t="s">
        <v>149</v>
      </c>
      <c r="Q53" s="116"/>
      <c r="R53" s="116"/>
      <c r="S53" s="116"/>
      <c r="T53" s="116"/>
      <c r="U53" s="11"/>
      <c r="V53" s="11"/>
      <c r="W53" s="94" t="s">
        <v>150</v>
      </c>
      <c r="X53" s="117"/>
      <c r="Y53" s="118"/>
      <c r="Z53" s="122"/>
      <c r="AA53" s="117"/>
      <c r="AB53" s="117"/>
      <c r="AC53" s="123" t="s">
        <v>149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151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152</v>
      </c>
      <c r="X55" s="117"/>
      <c r="Y55" s="118"/>
      <c r="Z55" s="122"/>
      <c r="AA55" s="117"/>
      <c r="AB55" s="117"/>
      <c r="AC55" s="123" t="s">
        <v>149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178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EAF85-8CFE-4B94-91A3-052F50E8BD7D}">
  <dimension ref="F1:P3001"/>
  <sheetViews>
    <sheetView showGridLines="0" showRowColHeaders="0" zoomScale="178" zoomScaleNormal="178" workbookViewId="0">
      <selection activeCell="I42" sqref="I42"/>
    </sheetView>
  </sheetViews>
  <sheetFormatPr defaultRowHeight="13.2" x14ac:dyDescent="0.2"/>
  <cols>
    <col min="2" max="5" width="0" hidden="1" customWidth="1"/>
    <col min="7" max="7" width="0" hidden="1" customWidth="1"/>
    <col min="9" max="9" width="14.21875" customWidth="1"/>
    <col min="10" max="10" width="13.109375" customWidth="1"/>
    <col min="11" max="11" width="17.44140625" customWidth="1"/>
    <col min="12" max="12" width="9" hidden="1" customWidth="1"/>
    <col min="13" max="13" width="9" style="57"/>
    <col min="14" max="14" width="9" style="58"/>
    <col min="15" max="15" width="15.109375" hidden="1" customWidth="1"/>
    <col min="16" max="16" width="0" hidden="1" customWidth="1"/>
  </cols>
  <sheetData>
    <row r="1" spans="6:16" x14ac:dyDescent="0.2">
      <c r="F1" s="59" t="s">
        <v>80</v>
      </c>
      <c r="G1" s="59" t="s">
        <v>81</v>
      </c>
      <c r="H1" s="59"/>
      <c r="I1" s="59" t="s">
        <v>82</v>
      </c>
      <c r="J1" s="59" t="s">
        <v>83</v>
      </c>
      <c r="K1" s="59" t="s">
        <v>89</v>
      </c>
      <c r="L1" s="59" t="s">
        <v>102</v>
      </c>
      <c r="M1" s="60"/>
      <c r="N1" s="61" t="s">
        <v>103</v>
      </c>
      <c r="O1" s="1">
        <f>IFERROR(大会設定__2[基準日],"")</f>
        <v>45613</v>
      </c>
      <c r="P1" s="45" t="s">
        <v>325</v>
      </c>
    </row>
    <row r="2" spans="6:16" x14ac:dyDescent="0.2">
      <c r="F2" s="62">
        <f>IFERROR(選手__2[[#This Row],[選手番号]],"")</f>
        <v>1</v>
      </c>
      <c r="G2" s="62">
        <f>IFERROR(選手__2[[#This Row],[性別コード]],"")</f>
        <v>1</v>
      </c>
      <c r="H2" s="62" t="str">
        <f>IFERROR(VLOOKUP(G2,色々!P:Q,2,0),"")</f>
        <v>男子</v>
      </c>
      <c r="I2" s="62" t="str">
        <f>IFERROR(選手__2[[#This Row],[氏名]],"")</f>
        <v>森田　碧音</v>
      </c>
      <c r="J2" s="62" t="str">
        <f>IFERROR(選手__2[[#This Row],[氏名カナ]],"")</f>
        <v>ﾓﾘﾀ ｱｵﾄ</v>
      </c>
      <c r="K2" s="62" t="str">
        <f>IFERROR(選手__2[[#This Row],[所属名称１]],"")</f>
        <v>五百木ＳＣ</v>
      </c>
      <c r="L2" s="62">
        <f>IFERROR(選手__2[[#This Row],[学校コード]],"")</f>
        <v>3</v>
      </c>
      <c r="M2" s="63" t="str">
        <f>IFERROR(VLOOKUP(L2,色々!G:H,2,0),"")</f>
        <v>高校</v>
      </c>
      <c r="N2" s="64">
        <f>IFERROR(選手__2[[#This Row],[学年]],"")</f>
        <v>3</v>
      </c>
      <c r="O2" s="49">
        <f>IFERROR(選手__2[[#This Row],[生年月日]],"")</f>
        <v>39146</v>
      </c>
      <c r="P2">
        <f>IFERROR(DATEDIF(O2,$O$1,"y"),"")</f>
        <v>17</v>
      </c>
    </row>
    <row r="3" spans="6:16" x14ac:dyDescent="0.2">
      <c r="F3" s="62">
        <f>IFERROR(選手__2[[#This Row],[選手番号]],"")</f>
        <v>2</v>
      </c>
      <c r="G3" s="62">
        <f>IFERROR(選手__2[[#This Row],[性別コード]],"")</f>
        <v>1</v>
      </c>
      <c r="H3" s="62" t="str">
        <f>IFERROR(VLOOKUP(G3,色々!P:Q,2,0),"")</f>
        <v>男子</v>
      </c>
      <c r="I3" s="62" t="str">
        <f>IFERROR(選手__2[[#This Row],[氏名]],"")</f>
        <v>松本　瑛騎</v>
      </c>
      <c r="J3" s="62" t="str">
        <f>IFERROR(選手__2[[#This Row],[氏名カナ]],"")</f>
        <v>ﾏﾂﾓﾄ ｴｲｷ</v>
      </c>
      <c r="K3" s="62" t="str">
        <f>IFERROR(選手__2[[#This Row],[所属名称１]],"")</f>
        <v>五百木ＳＣ</v>
      </c>
      <c r="L3" s="62">
        <f>IFERROR(選手__2[[#This Row],[学校コード]],"")</f>
        <v>3</v>
      </c>
      <c r="M3" s="63" t="str">
        <f>IFERROR(VLOOKUP(L3,色々!G:H,2,0),"")</f>
        <v>高校</v>
      </c>
      <c r="N3" s="64">
        <f>IFERROR(選手__2[[#This Row],[学年]],"")</f>
        <v>2</v>
      </c>
      <c r="O3" s="49">
        <f>IFERROR(選手__2[[#This Row],[生年月日]],"")</f>
        <v>39310</v>
      </c>
      <c r="P3">
        <f t="shared" ref="P3:P66" si="0">IFERROR(DATEDIF(O3,$O$1,"y"),"")</f>
        <v>17</v>
      </c>
    </row>
    <row r="4" spans="6:16" x14ac:dyDescent="0.2">
      <c r="F4" s="62">
        <f>IFERROR(選手__2[[#This Row],[選手番号]],"")</f>
        <v>3</v>
      </c>
      <c r="G4" s="62">
        <f>IFERROR(選手__2[[#This Row],[性別コード]],"")</f>
        <v>1</v>
      </c>
      <c r="H4" s="62" t="str">
        <f>IFERROR(VLOOKUP(G4,色々!P:Q,2,0),"")</f>
        <v>男子</v>
      </c>
      <c r="I4" s="62" t="str">
        <f>IFERROR(選手__2[[#This Row],[氏名]],"")</f>
        <v>荒木　颯斗</v>
      </c>
      <c r="J4" s="62" t="str">
        <f>IFERROR(選手__2[[#This Row],[氏名カナ]],"")</f>
        <v>ｱﾗｷ ﾊﾔﾄ</v>
      </c>
      <c r="K4" s="62" t="str">
        <f>IFERROR(選手__2[[#This Row],[所属名称１]],"")</f>
        <v>五百木ＳＣ</v>
      </c>
      <c r="L4" s="62">
        <f>IFERROR(選手__2[[#This Row],[学校コード]],"")</f>
        <v>3</v>
      </c>
      <c r="M4" s="63" t="str">
        <f>IFERROR(VLOOKUP(L4,色々!G:H,2,0),"")</f>
        <v>高校</v>
      </c>
      <c r="N4" s="64">
        <f>IFERROR(選手__2[[#This Row],[学年]],"")</f>
        <v>2</v>
      </c>
      <c r="O4" s="49">
        <f>IFERROR(選手__2[[#This Row],[生年月日]],"")</f>
        <v>39361</v>
      </c>
      <c r="P4">
        <f t="shared" si="0"/>
        <v>17</v>
      </c>
    </row>
    <row r="5" spans="6:16" x14ac:dyDescent="0.2">
      <c r="F5" s="62">
        <f>IFERROR(選手__2[[#This Row],[選手番号]],"")</f>
        <v>4</v>
      </c>
      <c r="G5" s="62">
        <f>IFERROR(選手__2[[#This Row],[性別コード]],"")</f>
        <v>1</v>
      </c>
      <c r="H5" s="62" t="str">
        <f>IFERROR(VLOOKUP(G5,色々!P:Q,2,0),"")</f>
        <v>男子</v>
      </c>
      <c r="I5" s="62" t="str">
        <f>IFERROR(選手__2[[#This Row],[氏名]],"")</f>
        <v>奥本　真心</v>
      </c>
      <c r="J5" s="62" t="str">
        <f>IFERROR(選手__2[[#This Row],[氏名カナ]],"")</f>
        <v>ｵｸﾓﾄ ｼﾝ</v>
      </c>
      <c r="K5" s="62" t="str">
        <f>IFERROR(選手__2[[#This Row],[所属名称１]],"")</f>
        <v>五百木ＳＣ</v>
      </c>
      <c r="L5" s="62">
        <f>IFERROR(選手__2[[#This Row],[学校コード]],"")</f>
        <v>3</v>
      </c>
      <c r="M5" s="63" t="str">
        <f>IFERROR(VLOOKUP(L5,色々!G:H,2,0),"")</f>
        <v>高校</v>
      </c>
      <c r="N5" s="64">
        <f>IFERROR(選手__2[[#This Row],[学年]],"")</f>
        <v>1</v>
      </c>
      <c r="O5" s="49">
        <f>IFERROR(選手__2[[#This Row],[生年月日]],"")</f>
        <v>39897</v>
      </c>
      <c r="P5">
        <f t="shared" si="0"/>
        <v>15</v>
      </c>
    </row>
    <row r="6" spans="6:16" x14ac:dyDescent="0.2">
      <c r="F6" s="62">
        <f>IFERROR(選手__2[[#This Row],[選手番号]],"")</f>
        <v>5</v>
      </c>
      <c r="G6" s="62">
        <f>IFERROR(選手__2[[#This Row],[性別コード]],"")</f>
        <v>1</v>
      </c>
      <c r="H6" s="62" t="str">
        <f>IFERROR(VLOOKUP(G6,色々!P:Q,2,0),"")</f>
        <v>男子</v>
      </c>
      <c r="I6" s="62" t="str">
        <f>IFERROR(選手__2[[#This Row],[氏名]],"")</f>
        <v>阪田　雄太</v>
      </c>
      <c r="J6" s="62" t="str">
        <f>IFERROR(選手__2[[#This Row],[氏名カナ]],"")</f>
        <v>ｻｶﾀ ﾕｳﾀ</v>
      </c>
      <c r="K6" s="62" t="str">
        <f>IFERROR(選手__2[[#This Row],[所属名称１]],"")</f>
        <v>五百木ＳＣ</v>
      </c>
      <c r="L6" s="62">
        <f>IFERROR(選手__2[[#This Row],[学校コード]],"")</f>
        <v>2</v>
      </c>
      <c r="M6" s="63" t="str">
        <f>IFERROR(VLOOKUP(L6,色々!G:H,2,0),"")</f>
        <v>中学</v>
      </c>
      <c r="N6" s="64">
        <f>IFERROR(選手__2[[#This Row],[学年]],"")</f>
        <v>3</v>
      </c>
      <c r="O6" s="49">
        <f>IFERROR(選手__2[[#This Row],[生年月日]],"")</f>
        <v>40218</v>
      </c>
      <c r="P6">
        <f t="shared" si="0"/>
        <v>14</v>
      </c>
    </row>
    <row r="7" spans="6:16" x14ac:dyDescent="0.2">
      <c r="F7" s="62">
        <f>IFERROR(選手__2[[#This Row],[選手番号]],"")</f>
        <v>6</v>
      </c>
      <c r="G7" s="62">
        <f>IFERROR(選手__2[[#This Row],[性別コード]],"")</f>
        <v>1</v>
      </c>
      <c r="H7" s="62" t="str">
        <f>IFERROR(VLOOKUP(G7,色々!P:Q,2,0),"")</f>
        <v>男子</v>
      </c>
      <c r="I7" s="62" t="str">
        <f>IFERROR(選手__2[[#This Row],[氏名]],"")</f>
        <v>玉井　央輔</v>
      </c>
      <c r="J7" s="62" t="str">
        <f>IFERROR(選手__2[[#This Row],[氏名カナ]],"")</f>
        <v>ﾀﾏｲ ｵｳｽｹ</v>
      </c>
      <c r="K7" s="62" t="str">
        <f>IFERROR(選手__2[[#This Row],[所属名称１]],"")</f>
        <v>五百木ＳＣ</v>
      </c>
      <c r="L7" s="62">
        <f>IFERROR(選手__2[[#This Row],[学校コード]],"")</f>
        <v>2</v>
      </c>
      <c r="M7" s="63" t="str">
        <f>IFERROR(VLOOKUP(L7,色々!G:H,2,0),"")</f>
        <v>中学</v>
      </c>
      <c r="N7" s="64">
        <f>IFERROR(選手__2[[#This Row],[学年]],"")</f>
        <v>3</v>
      </c>
      <c r="O7" s="49">
        <f>IFERROR(選手__2[[#This Row],[生年月日]],"")</f>
        <v>40252</v>
      </c>
      <c r="P7">
        <f t="shared" si="0"/>
        <v>14</v>
      </c>
    </row>
    <row r="8" spans="6:16" x14ac:dyDescent="0.2">
      <c r="F8" s="62">
        <f>IFERROR(選手__2[[#This Row],[選手番号]],"")</f>
        <v>7</v>
      </c>
      <c r="G8" s="62">
        <f>IFERROR(選手__2[[#This Row],[性別コード]],"")</f>
        <v>1</v>
      </c>
      <c r="H8" s="62" t="str">
        <f>IFERROR(VLOOKUP(G8,色々!P:Q,2,0),"")</f>
        <v>男子</v>
      </c>
      <c r="I8" s="62" t="str">
        <f>IFERROR(選手__2[[#This Row],[氏名]],"")</f>
        <v>近藤　麻斗</v>
      </c>
      <c r="J8" s="62" t="str">
        <f>IFERROR(選手__2[[#This Row],[氏名カナ]],"")</f>
        <v>ｺﾝﾄﾞｳ ｱｻﾄ</v>
      </c>
      <c r="K8" s="62" t="str">
        <f>IFERROR(選手__2[[#This Row],[所属名称１]],"")</f>
        <v>五百木ＳＣ</v>
      </c>
      <c r="L8" s="62">
        <f>IFERROR(選手__2[[#This Row],[学校コード]],"")</f>
        <v>2</v>
      </c>
      <c r="M8" s="63" t="str">
        <f>IFERROR(VLOOKUP(L8,色々!G:H,2,0),"")</f>
        <v>中学</v>
      </c>
      <c r="N8" s="64">
        <f>IFERROR(選手__2[[#This Row],[学年]],"")</f>
        <v>1</v>
      </c>
      <c r="O8" s="49">
        <f>IFERROR(選手__2[[#This Row],[生年月日]],"")</f>
        <v>40892</v>
      </c>
      <c r="P8">
        <f t="shared" si="0"/>
        <v>12</v>
      </c>
    </row>
    <row r="9" spans="6:16" x14ac:dyDescent="0.2">
      <c r="F9" s="62">
        <f>IFERROR(選手__2[[#This Row],[選手番号]],"")</f>
        <v>8</v>
      </c>
      <c r="G9" s="62">
        <f>IFERROR(選手__2[[#This Row],[性別コード]],"")</f>
        <v>1</v>
      </c>
      <c r="H9" s="62" t="str">
        <f>IFERROR(VLOOKUP(G9,色々!P:Q,2,0),"")</f>
        <v>男子</v>
      </c>
      <c r="I9" s="62" t="str">
        <f>IFERROR(選手__2[[#This Row],[氏名]],"")</f>
        <v>濱本　　零</v>
      </c>
      <c r="J9" s="62" t="str">
        <f>IFERROR(選手__2[[#This Row],[氏名カナ]],"")</f>
        <v>ﾊﾏﾓﾄ ﾚｲ</v>
      </c>
      <c r="K9" s="62" t="str">
        <f>IFERROR(選手__2[[#This Row],[所属名称１]],"")</f>
        <v>五百木ＳＣ</v>
      </c>
      <c r="L9" s="62">
        <f>IFERROR(選手__2[[#This Row],[学校コード]],"")</f>
        <v>2</v>
      </c>
      <c r="M9" s="63" t="str">
        <f>IFERROR(VLOOKUP(L9,色々!G:H,2,0),"")</f>
        <v>中学</v>
      </c>
      <c r="N9" s="64">
        <f>IFERROR(選手__2[[#This Row],[学年]],"")</f>
        <v>1</v>
      </c>
      <c r="O9" s="49">
        <f>IFERROR(選手__2[[#This Row],[生年月日]],"")</f>
        <v>40914</v>
      </c>
      <c r="P9">
        <f t="shared" si="0"/>
        <v>12</v>
      </c>
    </row>
    <row r="10" spans="6:16" x14ac:dyDescent="0.2">
      <c r="F10" s="62">
        <f>IFERROR(選手__2[[#This Row],[選手番号]],"")</f>
        <v>9</v>
      </c>
      <c r="G10" s="62">
        <f>IFERROR(選手__2[[#This Row],[性別コード]],"")</f>
        <v>1</v>
      </c>
      <c r="H10" s="62" t="str">
        <f>IFERROR(VLOOKUP(G10,色々!P:Q,2,0),"")</f>
        <v>男子</v>
      </c>
      <c r="I10" s="62" t="str">
        <f>IFERROR(選手__2[[#This Row],[氏名]],"")</f>
        <v>中岡　翔大</v>
      </c>
      <c r="J10" s="62" t="str">
        <f>IFERROR(選手__2[[#This Row],[氏名カナ]],"")</f>
        <v>ﾅｶｵｶ ｼｮｳﾀ</v>
      </c>
      <c r="K10" s="62" t="str">
        <f>IFERROR(選手__2[[#This Row],[所属名称１]],"")</f>
        <v>五百木ＳＣ</v>
      </c>
      <c r="L10" s="62">
        <f>IFERROR(選手__2[[#This Row],[学校コード]],"")</f>
        <v>2</v>
      </c>
      <c r="M10" s="63" t="str">
        <f>IFERROR(VLOOKUP(L10,色々!G:H,2,0),"")</f>
        <v>中学</v>
      </c>
      <c r="N10" s="64">
        <f>IFERROR(選手__2[[#This Row],[学年]],"")</f>
        <v>1</v>
      </c>
      <c r="O10" s="49">
        <f>IFERROR(選手__2[[#This Row],[生年月日]],"")</f>
        <v>40953</v>
      </c>
      <c r="P10">
        <f t="shared" si="0"/>
        <v>12</v>
      </c>
    </row>
    <row r="11" spans="6:16" x14ac:dyDescent="0.2">
      <c r="F11" s="62">
        <f>IFERROR(選手__2[[#This Row],[選手番号]],"")</f>
        <v>10</v>
      </c>
      <c r="G11" s="62">
        <f>IFERROR(選手__2[[#This Row],[性別コード]],"")</f>
        <v>1</v>
      </c>
      <c r="H11" s="62" t="str">
        <f>IFERROR(VLOOKUP(G11,色々!P:Q,2,0),"")</f>
        <v>男子</v>
      </c>
      <c r="I11" s="62" t="str">
        <f>IFERROR(選手__2[[#This Row],[氏名]],"")</f>
        <v>菅野　　笙</v>
      </c>
      <c r="J11" s="62" t="str">
        <f>IFERROR(選手__2[[#This Row],[氏名カナ]],"")</f>
        <v>ｶﾝﾉ ｿｳ</v>
      </c>
      <c r="K11" s="62" t="str">
        <f>IFERROR(選手__2[[#This Row],[所属名称１]],"")</f>
        <v>五百木ＳＣ</v>
      </c>
      <c r="L11" s="62">
        <f>IFERROR(選手__2[[#This Row],[学校コード]],"")</f>
        <v>1</v>
      </c>
      <c r="M11" s="63" t="str">
        <f>IFERROR(VLOOKUP(L11,色々!G:H,2,0),"")</f>
        <v>小学</v>
      </c>
      <c r="N11" s="64">
        <f>IFERROR(選手__2[[#This Row],[学年]],"")</f>
        <v>6</v>
      </c>
      <c r="O11" s="49">
        <f>IFERROR(選手__2[[#This Row],[生年月日]],"")</f>
        <v>41056</v>
      </c>
      <c r="P11">
        <f t="shared" si="0"/>
        <v>12</v>
      </c>
    </row>
    <row r="12" spans="6:16" x14ac:dyDescent="0.2">
      <c r="F12" s="62">
        <f>IFERROR(選手__2[[#This Row],[選手番号]],"")</f>
        <v>11</v>
      </c>
      <c r="G12" s="62">
        <f>IFERROR(選手__2[[#This Row],[性別コード]],"")</f>
        <v>1</v>
      </c>
      <c r="H12" s="62" t="str">
        <f>IFERROR(VLOOKUP(G12,色々!P:Q,2,0),"")</f>
        <v>男子</v>
      </c>
      <c r="I12" s="62" t="str">
        <f>IFERROR(選手__2[[#This Row],[氏名]],"")</f>
        <v>山田　哲生</v>
      </c>
      <c r="J12" s="62" t="str">
        <f>IFERROR(選手__2[[#This Row],[氏名カナ]],"")</f>
        <v>ﾔﾏﾀﾞ ﾃｯｾｲ</v>
      </c>
      <c r="K12" s="62" t="str">
        <f>IFERROR(選手__2[[#This Row],[所属名称１]],"")</f>
        <v>五百木ＳＣ</v>
      </c>
      <c r="L12" s="62">
        <f>IFERROR(選手__2[[#This Row],[学校コード]],"")</f>
        <v>1</v>
      </c>
      <c r="M12" s="63" t="str">
        <f>IFERROR(VLOOKUP(L12,色々!G:H,2,0),"")</f>
        <v>小学</v>
      </c>
      <c r="N12" s="64">
        <f>IFERROR(選手__2[[#This Row],[学年]],"")</f>
        <v>6</v>
      </c>
      <c r="O12" s="49">
        <f>IFERROR(選手__2[[#This Row],[生年月日]],"")</f>
        <v>41132</v>
      </c>
      <c r="P12">
        <f t="shared" si="0"/>
        <v>12</v>
      </c>
    </row>
    <row r="13" spans="6:16" x14ac:dyDescent="0.2">
      <c r="F13" s="62">
        <f>IFERROR(選手__2[[#This Row],[選手番号]],"")</f>
        <v>12</v>
      </c>
      <c r="G13" s="62">
        <f>IFERROR(選手__2[[#This Row],[性別コード]],"")</f>
        <v>1</v>
      </c>
      <c r="H13" s="62" t="str">
        <f>IFERROR(VLOOKUP(G13,色々!P:Q,2,0),"")</f>
        <v>男子</v>
      </c>
      <c r="I13" s="62" t="str">
        <f>IFERROR(選手__2[[#This Row],[氏名]],"")</f>
        <v>本田　洸大</v>
      </c>
      <c r="J13" s="62" t="str">
        <f>IFERROR(選手__2[[#This Row],[氏名カナ]],"")</f>
        <v>ﾎﾝﾀﾞ ｺｳﾀ</v>
      </c>
      <c r="K13" s="62" t="str">
        <f>IFERROR(選手__2[[#This Row],[所属名称１]],"")</f>
        <v>五百木ＳＣ</v>
      </c>
      <c r="L13" s="62">
        <f>IFERROR(選手__2[[#This Row],[学校コード]],"")</f>
        <v>1</v>
      </c>
      <c r="M13" s="63" t="str">
        <f>IFERROR(VLOOKUP(L13,色々!G:H,2,0),"")</f>
        <v>小学</v>
      </c>
      <c r="N13" s="64">
        <f>IFERROR(選手__2[[#This Row],[学年]],"")</f>
        <v>6</v>
      </c>
      <c r="O13" s="49">
        <f>IFERROR(選手__2[[#This Row],[生年月日]],"")</f>
        <v>41173</v>
      </c>
      <c r="P13">
        <f t="shared" si="0"/>
        <v>12</v>
      </c>
    </row>
    <row r="14" spans="6:16" x14ac:dyDescent="0.2">
      <c r="F14" s="62">
        <f>IFERROR(選手__2[[#This Row],[選手番号]],"")</f>
        <v>13</v>
      </c>
      <c r="G14" s="62">
        <f>IFERROR(選手__2[[#This Row],[性別コード]],"")</f>
        <v>1</v>
      </c>
      <c r="H14" s="62" t="str">
        <f>IFERROR(VLOOKUP(G14,色々!P:Q,2,0),"")</f>
        <v>男子</v>
      </c>
      <c r="I14" s="62" t="str">
        <f>IFERROR(選手__2[[#This Row],[氏名]],"")</f>
        <v>門田　煌征</v>
      </c>
      <c r="J14" s="62" t="str">
        <f>IFERROR(選手__2[[#This Row],[氏名カナ]],"")</f>
        <v>ｶﾄﾞﾀ ｺｳｾｲ</v>
      </c>
      <c r="K14" s="62" t="str">
        <f>IFERROR(選手__2[[#This Row],[所属名称１]],"")</f>
        <v>五百木ＳＣ</v>
      </c>
      <c r="L14" s="62">
        <f>IFERROR(選手__2[[#This Row],[学校コード]],"")</f>
        <v>1</v>
      </c>
      <c r="M14" s="63" t="str">
        <f>IFERROR(VLOOKUP(L14,色々!G:H,2,0),"")</f>
        <v>小学</v>
      </c>
      <c r="N14" s="64">
        <f>IFERROR(選手__2[[#This Row],[学年]],"")</f>
        <v>6</v>
      </c>
      <c r="O14" s="49">
        <f>IFERROR(選手__2[[#This Row],[生年月日]],"")</f>
        <v>41189</v>
      </c>
      <c r="P14">
        <f t="shared" si="0"/>
        <v>12</v>
      </c>
    </row>
    <row r="15" spans="6:16" x14ac:dyDescent="0.2">
      <c r="F15" s="62">
        <f>IFERROR(選手__2[[#This Row],[選手番号]],"")</f>
        <v>14</v>
      </c>
      <c r="G15" s="62">
        <f>IFERROR(選手__2[[#This Row],[性別コード]],"")</f>
        <v>1</v>
      </c>
      <c r="H15" s="62" t="str">
        <f>IFERROR(VLOOKUP(G15,色々!P:Q,2,0),"")</f>
        <v>男子</v>
      </c>
      <c r="I15" s="62" t="str">
        <f>IFERROR(選手__2[[#This Row],[氏名]],"")</f>
        <v>中矢　景介</v>
      </c>
      <c r="J15" s="62" t="str">
        <f>IFERROR(選手__2[[#This Row],[氏名カナ]],"")</f>
        <v>ﾅｶﾔ ｹｲｽｹ</v>
      </c>
      <c r="K15" s="62" t="str">
        <f>IFERROR(選手__2[[#This Row],[所属名称１]],"")</f>
        <v>五百木ＳＣ</v>
      </c>
      <c r="L15" s="62">
        <f>IFERROR(選手__2[[#This Row],[学校コード]],"")</f>
        <v>1</v>
      </c>
      <c r="M15" s="63" t="str">
        <f>IFERROR(VLOOKUP(L15,色々!G:H,2,0),"")</f>
        <v>小学</v>
      </c>
      <c r="N15" s="64">
        <f>IFERROR(選手__2[[#This Row],[学年]],"")</f>
        <v>6</v>
      </c>
      <c r="O15" s="49">
        <f>IFERROR(選手__2[[#This Row],[生年月日]],"")</f>
        <v>41249</v>
      </c>
      <c r="P15">
        <f t="shared" si="0"/>
        <v>11</v>
      </c>
    </row>
    <row r="16" spans="6:16" x14ac:dyDescent="0.2">
      <c r="F16" s="62">
        <f>IFERROR(選手__2[[#This Row],[選手番号]],"")</f>
        <v>15</v>
      </c>
      <c r="G16" s="62">
        <f>IFERROR(選手__2[[#This Row],[性別コード]],"")</f>
        <v>1</v>
      </c>
      <c r="H16" s="62" t="str">
        <f>IFERROR(VLOOKUP(G16,色々!P:Q,2,0),"")</f>
        <v>男子</v>
      </c>
      <c r="I16" s="62" t="str">
        <f>IFERROR(選手__2[[#This Row],[氏名]],"")</f>
        <v>山本　凌奨</v>
      </c>
      <c r="J16" s="62" t="str">
        <f>IFERROR(選手__2[[#This Row],[氏名カナ]],"")</f>
        <v>ﾔﾏﾓﾄ ﾘｮｳｽｹ</v>
      </c>
      <c r="K16" s="62" t="str">
        <f>IFERROR(選手__2[[#This Row],[所属名称１]],"")</f>
        <v>五百木ＳＣ</v>
      </c>
      <c r="L16" s="62">
        <f>IFERROR(選手__2[[#This Row],[学校コード]],"")</f>
        <v>1</v>
      </c>
      <c r="M16" s="63" t="str">
        <f>IFERROR(VLOOKUP(L16,色々!G:H,2,0),"")</f>
        <v>小学</v>
      </c>
      <c r="N16" s="64">
        <f>IFERROR(選手__2[[#This Row],[学年]],"")</f>
        <v>5</v>
      </c>
      <c r="O16" s="49">
        <f>IFERROR(選手__2[[#This Row],[生年月日]],"")</f>
        <v>41680</v>
      </c>
      <c r="P16">
        <f t="shared" si="0"/>
        <v>10</v>
      </c>
    </row>
    <row r="17" spans="6:16" x14ac:dyDescent="0.2">
      <c r="F17" s="62">
        <f>IFERROR(選手__2[[#This Row],[選手番号]],"")</f>
        <v>16</v>
      </c>
      <c r="G17" s="62">
        <f>IFERROR(選手__2[[#This Row],[性別コード]],"")</f>
        <v>1</v>
      </c>
      <c r="H17" s="62" t="str">
        <f>IFERROR(VLOOKUP(G17,色々!P:Q,2,0),"")</f>
        <v>男子</v>
      </c>
      <c r="I17" s="62" t="str">
        <f>IFERROR(選手__2[[#This Row],[氏名]],"")</f>
        <v>西川　　慶</v>
      </c>
      <c r="J17" s="62" t="str">
        <f>IFERROR(選手__2[[#This Row],[氏名カナ]],"")</f>
        <v>ﾆｼｶﾜ ｹｲ</v>
      </c>
      <c r="K17" s="62" t="str">
        <f>IFERROR(選手__2[[#This Row],[所属名称１]],"")</f>
        <v>五百木ＳＣ</v>
      </c>
      <c r="L17" s="62">
        <f>IFERROR(選手__2[[#This Row],[学校コード]],"")</f>
        <v>1</v>
      </c>
      <c r="M17" s="63" t="str">
        <f>IFERROR(VLOOKUP(L17,色々!G:H,2,0),"")</f>
        <v>小学</v>
      </c>
      <c r="N17" s="64">
        <f>IFERROR(選手__2[[#This Row],[学年]],"")</f>
        <v>4</v>
      </c>
      <c r="O17" s="49">
        <f>IFERROR(選手__2[[#This Row],[生年月日]],"")</f>
        <v>41875</v>
      </c>
      <c r="P17">
        <f t="shared" si="0"/>
        <v>10</v>
      </c>
    </row>
    <row r="18" spans="6:16" x14ac:dyDescent="0.2">
      <c r="F18" s="62">
        <f>IFERROR(選手__2[[#This Row],[選手番号]],"")</f>
        <v>17</v>
      </c>
      <c r="G18" s="62">
        <f>IFERROR(選手__2[[#This Row],[性別コード]],"")</f>
        <v>1</v>
      </c>
      <c r="H18" s="62" t="str">
        <f>IFERROR(VLOOKUP(G18,色々!P:Q,2,0),"")</f>
        <v>男子</v>
      </c>
      <c r="I18" s="62" t="str">
        <f>IFERROR(選手__2[[#This Row],[氏名]],"")</f>
        <v>濱田　　仁</v>
      </c>
      <c r="J18" s="62" t="str">
        <f>IFERROR(選手__2[[#This Row],[氏名カナ]],"")</f>
        <v>ﾊﾏﾀﾞ ｼﾞﾝ</v>
      </c>
      <c r="K18" s="62" t="str">
        <f>IFERROR(選手__2[[#This Row],[所属名称１]],"")</f>
        <v>五百木ＳＣ</v>
      </c>
      <c r="L18" s="62">
        <f>IFERROR(選手__2[[#This Row],[学校コード]],"")</f>
        <v>1</v>
      </c>
      <c r="M18" s="63" t="str">
        <f>IFERROR(VLOOKUP(L18,色々!G:H,2,0),"")</f>
        <v>小学</v>
      </c>
      <c r="N18" s="64">
        <f>IFERROR(選手__2[[#This Row],[学年]],"")</f>
        <v>4</v>
      </c>
      <c r="O18" s="49">
        <f>IFERROR(選手__2[[#This Row],[生年月日]],"")</f>
        <v>41923</v>
      </c>
      <c r="P18">
        <f t="shared" si="0"/>
        <v>10</v>
      </c>
    </row>
    <row r="19" spans="6:16" x14ac:dyDescent="0.2">
      <c r="F19" s="62">
        <f>IFERROR(選手__2[[#This Row],[選手番号]],"")</f>
        <v>18</v>
      </c>
      <c r="G19" s="62">
        <f>IFERROR(選手__2[[#This Row],[性別コード]],"")</f>
        <v>2</v>
      </c>
      <c r="H19" s="62" t="str">
        <f>IFERROR(VLOOKUP(G19,色々!P:Q,2,0),"")</f>
        <v>女子</v>
      </c>
      <c r="I19" s="62" t="str">
        <f>IFERROR(選手__2[[#This Row],[氏名]],"")</f>
        <v>桑村　叶海</v>
      </c>
      <c r="J19" s="62" t="str">
        <f>IFERROR(選手__2[[#This Row],[氏名カナ]],"")</f>
        <v>ｸﾜﾑﾗ ｶﾅﾐ</v>
      </c>
      <c r="K19" s="62" t="str">
        <f>IFERROR(選手__2[[#This Row],[所属名称１]],"")</f>
        <v>五百木ＳＣ</v>
      </c>
      <c r="L19" s="62">
        <f>IFERROR(選手__2[[#This Row],[学校コード]],"")</f>
        <v>3</v>
      </c>
      <c r="M19" s="63" t="str">
        <f>IFERROR(VLOOKUP(L19,色々!G:H,2,0),"")</f>
        <v>高校</v>
      </c>
      <c r="N19" s="64">
        <f>IFERROR(選手__2[[#This Row],[学年]],"")</f>
        <v>1</v>
      </c>
      <c r="O19" s="49">
        <f>IFERROR(選手__2[[#This Row],[生年月日]],"")</f>
        <v>39596</v>
      </c>
      <c r="P19">
        <f t="shared" si="0"/>
        <v>16</v>
      </c>
    </row>
    <row r="20" spans="6:16" x14ac:dyDescent="0.2">
      <c r="F20" s="62">
        <f>IFERROR(選手__2[[#This Row],[選手番号]],"")</f>
        <v>19</v>
      </c>
      <c r="G20" s="62">
        <f>IFERROR(選手__2[[#This Row],[性別コード]],"")</f>
        <v>2</v>
      </c>
      <c r="H20" s="62" t="str">
        <f>IFERROR(VLOOKUP(G20,色々!P:Q,2,0),"")</f>
        <v>女子</v>
      </c>
      <c r="I20" s="62" t="str">
        <f>IFERROR(選手__2[[#This Row],[氏名]],"")</f>
        <v>田村　　菫</v>
      </c>
      <c r="J20" s="62" t="str">
        <f>IFERROR(選手__2[[#This Row],[氏名カナ]],"")</f>
        <v>ﾀﾑﾗ ｽﾐﾚ</v>
      </c>
      <c r="K20" s="62" t="str">
        <f>IFERROR(選手__2[[#This Row],[所属名称１]],"")</f>
        <v>五百木ＳＣ</v>
      </c>
      <c r="L20" s="62">
        <f>IFERROR(選手__2[[#This Row],[学校コード]],"")</f>
        <v>3</v>
      </c>
      <c r="M20" s="63" t="str">
        <f>IFERROR(VLOOKUP(L20,色々!G:H,2,0),"")</f>
        <v>高校</v>
      </c>
      <c r="N20" s="64">
        <f>IFERROR(選手__2[[#This Row],[学年]],"")</f>
        <v>1</v>
      </c>
      <c r="O20" s="49">
        <f>IFERROR(選手__2[[#This Row],[生年月日]],"")</f>
        <v>39607</v>
      </c>
      <c r="P20">
        <f t="shared" si="0"/>
        <v>16</v>
      </c>
    </row>
    <row r="21" spans="6:16" x14ac:dyDescent="0.2">
      <c r="F21" s="62">
        <f>IFERROR(選手__2[[#This Row],[選手番号]],"")</f>
        <v>20</v>
      </c>
      <c r="G21" s="62">
        <f>IFERROR(選手__2[[#This Row],[性別コード]],"")</f>
        <v>2</v>
      </c>
      <c r="H21" s="62" t="str">
        <f>IFERROR(VLOOKUP(G21,色々!P:Q,2,0),"")</f>
        <v>女子</v>
      </c>
      <c r="I21" s="62" t="str">
        <f>IFERROR(選手__2[[#This Row],[氏名]],"")</f>
        <v>髙岡　美空</v>
      </c>
      <c r="J21" s="62" t="str">
        <f>IFERROR(選手__2[[#This Row],[氏名カナ]],"")</f>
        <v>ﾀｶｵｶ ﾐｸ</v>
      </c>
      <c r="K21" s="62" t="str">
        <f>IFERROR(選手__2[[#This Row],[所属名称１]],"")</f>
        <v>五百木ＳＣ</v>
      </c>
      <c r="L21" s="62">
        <f>IFERROR(選手__2[[#This Row],[学校コード]],"")</f>
        <v>3</v>
      </c>
      <c r="M21" s="63" t="str">
        <f>IFERROR(VLOOKUP(L21,色々!G:H,2,0),"")</f>
        <v>高校</v>
      </c>
      <c r="N21" s="64">
        <f>IFERROR(選手__2[[#This Row],[学年]],"")</f>
        <v>1</v>
      </c>
      <c r="O21" s="49">
        <f>IFERROR(選手__2[[#This Row],[生年月日]],"")</f>
        <v>39803</v>
      </c>
      <c r="P21">
        <f t="shared" si="0"/>
        <v>15</v>
      </c>
    </row>
    <row r="22" spans="6:16" x14ac:dyDescent="0.2">
      <c r="F22" s="62">
        <f>IFERROR(選手__2[[#This Row],[選手番号]],"")</f>
        <v>21</v>
      </c>
      <c r="G22" s="62">
        <f>IFERROR(選手__2[[#This Row],[性別コード]],"")</f>
        <v>2</v>
      </c>
      <c r="H22" s="62" t="str">
        <f>IFERROR(VLOOKUP(G22,色々!P:Q,2,0),"")</f>
        <v>女子</v>
      </c>
      <c r="I22" s="62" t="str">
        <f>IFERROR(選手__2[[#This Row],[氏名]],"")</f>
        <v>秀野　　葵</v>
      </c>
      <c r="J22" s="62" t="str">
        <f>IFERROR(選手__2[[#This Row],[氏名カナ]],"")</f>
        <v>ｼｭｳﾉ ｱｵｲ</v>
      </c>
      <c r="K22" s="62" t="str">
        <f>IFERROR(選手__2[[#This Row],[所属名称１]],"")</f>
        <v>五百木ＳＣ</v>
      </c>
      <c r="L22" s="62">
        <f>IFERROR(選手__2[[#This Row],[学校コード]],"")</f>
        <v>2</v>
      </c>
      <c r="M22" s="63" t="str">
        <f>IFERROR(VLOOKUP(L22,色々!G:H,2,0),"")</f>
        <v>中学</v>
      </c>
      <c r="N22" s="64">
        <f>IFERROR(選手__2[[#This Row],[学年]],"")</f>
        <v>3</v>
      </c>
      <c r="O22" s="49">
        <f>IFERROR(選手__2[[#This Row],[生年月日]],"")</f>
        <v>40031</v>
      </c>
      <c r="P22">
        <f t="shared" si="0"/>
        <v>15</v>
      </c>
    </row>
    <row r="23" spans="6:16" x14ac:dyDescent="0.2">
      <c r="F23" s="62">
        <f>IFERROR(選手__2[[#This Row],[選手番号]],"")</f>
        <v>22</v>
      </c>
      <c r="G23" s="62">
        <f>IFERROR(選手__2[[#This Row],[性別コード]],"")</f>
        <v>2</v>
      </c>
      <c r="H23" s="62" t="str">
        <f>IFERROR(VLOOKUP(G23,色々!P:Q,2,0),"")</f>
        <v>女子</v>
      </c>
      <c r="I23" s="62" t="str">
        <f>IFERROR(選手__2[[#This Row],[氏名]],"")</f>
        <v>井上　心稟</v>
      </c>
      <c r="J23" s="62" t="str">
        <f>IFERROR(選手__2[[#This Row],[氏名カナ]],"")</f>
        <v>ｲﾉｳｴ ｺｺﾘ</v>
      </c>
      <c r="K23" s="62" t="str">
        <f>IFERROR(選手__2[[#This Row],[所属名称１]],"")</f>
        <v>五百木ＳＣ</v>
      </c>
      <c r="L23" s="62">
        <f>IFERROR(選手__2[[#This Row],[学校コード]],"")</f>
        <v>2</v>
      </c>
      <c r="M23" s="63" t="str">
        <f>IFERROR(VLOOKUP(L23,色々!G:H,2,0),"")</f>
        <v>中学</v>
      </c>
      <c r="N23" s="64">
        <f>IFERROR(選手__2[[#This Row],[学年]],"")</f>
        <v>2</v>
      </c>
      <c r="O23" s="49">
        <f>IFERROR(選手__2[[#This Row],[生年月日]],"")</f>
        <v>40422</v>
      </c>
      <c r="P23">
        <f t="shared" si="0"/>
        <v>14</v>
      </c>
    </row>
    <row r="24" spans="6:16" x14ac:dyDescent="0.2">
      <c r="F24" s="62">
        <f>IFERROR(選手__2[[#This Row],[選手番号]],"")</f>
        <v>23</v>
      </c>
      <c r="G24" s="62">
        <f>IFERROR(選手__2[[#This Row],[性別コード]],"")</f>
        <v>2</v>
      </c>
      <c r="H24" s="62" t="str">
        <f>IFERROR(VLOOKUP(G24,色々!P:Q,2,0),"")</f>
        <v>女子</v>
      </c>
      <c r="I24" s="62" t="str">
        <f>IFERROR(選手__2[[#This Row],[氏名]],"")</f>
        <v>山本　　実</v>
      </c>
      <c r="J24" s="62" t="str">
        <f>IFERROR(選手__2[[#This Row],[氏名カナ]],"")</f>
        <v>ﾔﾏﾓﾄ ﾐﾉﾘ</v>
      </c>
      <c r="K24" s="62" t="str">
        <f>IFERROR(選手__2[[#This Row],[所属名称１]],"")</f>
        <v>五百木ＳＣ</v>
      </c>
      <c r="L24" s="62">
        <f>IFERROR(選手__2[[#This Row],[学校コード]],"")</f>
        <v>2</v>
      </c>
      <c r="M24" s="63" t="str">
        <f>IFERROR(VLOOKUP(L24,色々!G:H,2,0),"")</f>
        <v>中学</v>
      </c>
      <c r="N24" s="64">
        <f>IFERROR(選手__2[[#This Row],[学年]],"")</f>
        <v>2</v>
      </c>
      <c r="O24" s="49">
        <f>IFERROR(選手__2[[#This Row],[生年月日]],"")</f>
        <v>40453</v>
      </c>
      <c r="P24">
        <f t="shared" si="0"/>
        <v>14</v>
      </c>
    </row>
    <row r="25" spans="6:16" x14ac:dyDescent="0.2">
      <c r="F25" s="62">
        <f>IFERROR(選手__2[[#This Row],[選手番号]],"")</f>
        <v>24</v>
      </c>
      <c r="G25" s="62">
        <f>IFERROR(選手__2[[#This Row],[性別コード]],"")</f>
        <v>2</v>
      </c>
      <c r="H25" s="62" t="str">
        <f>IFERROR(VLOOKUP(G25,色々!P:Q,2,0),"")</f>
        <v>女子</v>
      </c>
      <c r="I25" s="62" t="str">
        <f>IFERROR(選手__2[[#This Row],[氏名]],"")</f>
        <v>門田　陽咲</v>
      </c>
      <c r="J25" s="62" t="str">
        <f>IFERROR(選手__2[[#This Row],[氏名カナ]],"")</f>
        <v>ｶﾄﾞﾀ ﾋｻｷ</v>
      </c>
      <c r="K25" s="62" t="str">
        <f>IFERROR(選手__2[[#This Row],[所属名称１]],"")</f>
        <v>五百木ＳＣ</v>
      </c>
      <c r="L25" s="62">
        <f>IFERROR(選手__2[[#This Row],[学校コード]],"")</f>
        <v>2</v>
      </c>
      <c r="M25" s="63" t="str">
        <f>IFERROR(VLOOKUP(L25,色々!G:H,2,0),"")</f>
        <v>中学</v>
      </c>
      <c r="N25" s="64">
        <f>IFERROR(選手__2[[#This Row],[学年]],"")</f>
        <v>2</v>
      </c>
      <c r="O25" s="49">
        <f>IFERROR(選手__2[[#This Row],[生年月日]],"")</f>
        <v>40584</v>
      </c>
      <c r="P25">
        <f t="shared" si="0"/>
        <v>13</v>
      </c>
    </row>
    <row r="26" spans="6:16" x14ac:dyDescent="0.2">
      <c r="F26" s="62">
        <f>IFERROR(選手__2[[#This Row],[選手番号]],"")</f>
        <v>25</v>
      </c>
      <c r="G26" s="62">
        <f>IFERROR(選手__2[[#This Row],[性別コード]],"")</f>
        <v>2</v>
      </c>
      <c r="H26" s="62" t="str">
        <f>IFERROR(VLOOKUP(G26,色々!P:Q,2,0),"")</f>
        <v>女子</v>
      </c>
      <c r="I26" s="62" t="str">
        <f>IFERROR(選手__2[[#This Row],[氏名]],"")</f>
        <v>森　　美桜</v>
      </c>
      <c r="J26" s="62" t="str">
        <f>IFERROR(選手__2[[#This Row],[氏名カナ]],"")</f>
        <v>ﾓﾘ ﾐｵ</v>
      </c>
      <c r="K26" s="62" t="str">
        <f>IFERROR(選手__2[[#This Row],[所属名称１]],"")</f>
        <v>五百木ＳＣ</v>
      </c>
      <c r="L26" s="62">
        <f>IFERROR(選手__2[[#This Row],[学校コード]],"")</f>
        <v>2</v>
      </c>
      <c r="M26" s="63" t="str">
        <f>IFERROR(VLOOKUP(L26,色々!G:H,2,0),"")</f>
        <v>中学</v>
      </c>
      <c r="N26" s="64">
        <f>IFERROR(選手__2[[#This Row],[学年]],"")</f>
        <v>1</v>
      </c>
      <c r="O26" s="49">
        <f>IFERROR(選手__2[[#This Row],[生年月日]],"")</f>
        <v>40638</v>
      </c>
      <c r="P26">
        <f t="shared" si="0"/>
        <v>13</v>
      </c>
    </row>
    <row r="27" spans="6:16" x14ac:dyDescent="0.2">
      <c r="F27" s="62">
        <f>IFERROR(選手__2[[#This Row],[選手番号]],"")</f>
        <v>26</v>
      </c>
      <c r="G27" s="62">
        <f>IFERROR(選手__2[[#This Row],[性別コード]],"")</f>
        <v>2</v>
      </c>
      <c r="H27" s="62" t="str">
        <f>IFERROR(VLOOKUP(G27,色々!P:Q,2,0),"")</f>
        <v>女子</v>
      </c>
      <c r="I27" s="62" t="str">
        <f>IFERROR(選手__2[[#This Row],[氏名]],"")</f>
        <v>松本　莉巳</v>
      </c>
      <c r="J27" s="62" t="str">
        <f>IFERROR(選手__2[[#This Row],[氏名カナ]],"")</f>
        <v>ﾏﾂﾓﾄ ﾘﾐ</v>
      </c>
      <c r="K27" s="62" t="str">
        <f>IFERROR(選手__2[[#This Row],[所属名称１]],"")</f>
        <v>五百木ＳＣ</v>
      </c>
      <c r="L27" s="62">
        <f>IFERROR(選手__2[[#This Row],[学校コード]],"")</f>
        <v>2</v>
      </c>
      <c r="M27" s="63" t="str">
        <f>IFERROR(VLOOKUP(L27,色々!G:H,2,0),"")</f>
        <v>中学</v>
      </c>
      <c r="N27" s="64">
        <f>IFERROR(選手__2[[#This Row],[学年]],"")</f>
        <v>1</v>
      </c>
      <c r="O27" s="49">
        <f>IFERROR(選手__2[[#This Row],[生年月日]],"")</f>
        <v>40799</v>
      </c>
      <c r="P27">
        <f t="shared" si="0"/>
        <v>13</v>
      </c>
    </row>
    <row r="28" spans="6:16" x14ac:dyDescent="0.2">
      <c r="F28" s="62">
        <f>IFERROR(選手__2[[#This Row],[選手番号]],"")</f>
        <v>27</v>
      </c>
      <c r="G28" s="62">
        <f>IFERROR(選手__2[[#This Row],[性別コード]],"")</f>
        <v>2</v>
      </c>
      <c r="H28" s="62" t="str">
        <f>IFERROR(VLOOKUP(G28,色々!P:Q,2,0),"")</f>
        <v>女子</v>
      </c>
      <c r="I28" s="62" t="str">
        <f>IFERROR(選手__2[[#This Row],[氏名]],"")</f>
        <v>池内　杏実</v>
      </c>
      <c r="J28" s="62" t="str">
        <f>IFERROR(選手__2[[#This Row],[氏名カナ]],"")</f>
        <v>ｲｹｳﾁ ｱｽﾞﾐ</v>
      </c>
      <c r="K28" s="62" t="str">
        <f>IFERROR(選手__2[[#This Row],[所属名称１]],"")</f>
        <v>五百木ＳＣ</v>
      </c>
      <c r="L28" s="62">
        <f>IFERROR(選手__2[[#This Row],[学校コード]],"")</f>
        <v>2</v>
      </c>
      <c r="M28" s="63" t="str">
        <f>IFERROR(VLOOKUP(L28,色々!G:H,2,0),"")</f>
        <v>中学</v>
      </c>
      <c r="N28" s="64">
        <f>IFERROR(選手__2[[#This Row],[学年]],"")</f>
        <v>1</v>
      </c>
      <c r="O28" s="49">
        <f>IFERROR(選手__2[[#This Row],[生年月日]],"")</f>
        <v>40963</v>
      </c>
      <c r="P28">
        <f t="shared" si="0"/>
        <v>12</v>
      </c>
    </row>
    <row r="29" spans="6:16" x14ac:dyDescent="0.2">
      <c r="F29" s="62">
        <f>IFERROR(選手__2[[#This Row],[選手番号]],"")</f>
        <v>28</v>
      </c>
      <c r="G29" s="62">
        <f>IFERROR(選手__2[[#This Row],[性別コード]],"")</f>
        <v>2</v>
      </c>
      <c r="H29" s="62" t="str">
        <f>IFERROR(VLOOKUP(G29,色々!P:Q,2,0),"")</f>
        <v>女子</v>
      </c>
      <c r="I29" s="62" t="str">
        <f>IFERROR(選手__2[[#This Row],[氏名]],"")</f>
        <v>加藤　愛理</v>
      </c>
      <c r="J29" s="62" t="str">
        <f>IFERROR(選手__2[[#This Row],[氏名カナ]],"")</f>
        <v>ｶﾄｳ ｱｲﾘ</v>
      </c>
      <c r="K29" s="62" t="str">
        <f>IFERROR(選手__2[[#This Row],[所属名称１]],"")</f>
        <v>五百木ＳＣ</v>
      </c>
      <c r="L29" s="62">
        <f>IFERROR(選手__2[[#This Row],[学校コード]],"")</f>
        <v>1</v>
      </c>
      <c r="M29" s="63" t="str">
        <f>IFERROR(VLOOKUP(L29,色々!G:H,2,0),"")</f>
        <v>小学</v>
      </c>
      <c r="N29" s="64">
        <f>IFERROR(選手__2[[#This Row],[学年]],"")</f>
        <v>6</v>
      </c>
      <c r="O29" s="49">
        <f>IFERROR(選手__2[[#This Row],[生年月日]],"")</f>
        <v>41042</v>
      </c>
      <c r="P29">
        <f t="shared" si="0"/>
        <v>12</v>
      </c>
    </row>
    <row r="30" spans="6:16" x14ac:dyDescent="0.2">
      <c r="F30" s="62">
        <f>IFERROR(選手__2[[#This Row],[選手番号]],"")</f>
        <v>29</v>
      </c>
      <c r="G30" s="62">
        <f>IFERROR(選手__2[[#This Row],[性別コード]],"")</f>
        <v>2</v>
      </c>
      <c r="H30" s="62" t="str">
        <f>IFERROR(VLOOKUP(G30,色々!P:Q,2,0),"")</f>
        <v>女子</v>
      </c>
      <c r="I30" s="62" t="str">
        <f>IFERROR(選手__2[[#This Row],[氏名]],"")</f>
        <v>玉井　咲衣</v>
      </c>
      <c r="J30" s="62" t="str">
        <f>IFERROR(選手__2[[#This Row],[氏名カナ]],"")</f>
        <v>ﾀﾏｲ ｻｷｴ</v>
      </c>
      <c r="K30" s="62" t="str">
        <f>IFERROR(選手__2[[#This Row],[所属名称１]],"")</f>
        <v>五百木ＳＣ</v>
      </c>
      <c r="L30" s="62">
        <f>IFERROR(選手__2[[#This Row],[学校コード]],"")</f>
        <v>1</v>
      </c>
      <c r="M30" s="63" t="str">
        <f>IFERROR(VLOOKUP(L30,色々!G:H,2,0),"")</f>
        <v>小学</v>
      </c>
      <c r="N30" s="64">
        <f>IFERROR(選手__2[[#This Row],[学年]],"")</f>
        <v>6</v>
      </c>
      <c r="O30" s="49">
        <f>IFERROR(選手__2[[#This Row],[生年月日]],"")</f>
        <v>41048</v>
      </c>
      <c r="P30">
        <f t="shared" si="0"/>
        <v>12</v>
      </c>
    </row>
    <row r="31" spans="6:16" x14ac:dyDescent="0.2">
      <c r="F31" s="62">
        <f>IFERROR(選手__2[[#This Row],[選手番号]],"")</f>
        <v>30</v>
      </c>
      <c r="G31" s="62">
        <f>IFERROR(選手__2[[#This Row],[性別コード]],"")</f>
        <v>2</v>
      </c>
      <c r="H31" s="62" t="str">
        <f>IFERROR(VLOOKUP(G31,色々!P:Q,2,0),"")</f>
        <v>女子</v>
      </c>
      <c r="I31" s="62" t="str">
        <f>IFERROR(選手__2[[#This Row],[氏名]],"")</f>
        <v>濱田　　彩</v>
      </c>
      <c r="J31" s="62" t="str">
        <f>IFERROR(選手__2[[#This Row],[氏名カナ]],"")</f>
        <v>ﾊﾏﾀﾞ ｱﾔ</v>
      </c>
      <c r="K31" s="62" t="str">
        <f>IFERROR(選手__2[[#This Row],[所属名称１]],"")</f>
        <v>五百木ＳＣ</v>
      </c>
      <c r="L31" s="62">
        <f>IFERROR(選手__2[[#This Row],[学校コード]],"")</f>
        <v>1</v>
      </c>
      <c r="M31" s="63" t="str">
        <f>IFERROR(VLOOKUP(L31,色々!G:H,2,0),"")</f>
        <v>小学</v>
      </c>
      <c r="N31" s="64">
        <f>IFERROR(選手__2[[#This Row],[学年]],"")</f>
        <v>6</v>
      </c>
      <c r="O31" s="49">
        <f>IFERROR(選手__2[[#This Row],[生年月日]],"")</f>
        <v>41117</v>
      </c>
      <c r="P31">
        <f t="shared" si="0"/>
        <v>12</v>
      </c>
    </row>
    <row r="32" spans="6:16" x14ac:dyDescent="0.2">
      <c r="F32" s="62">
        <f>IFERROR(選手__2[[#This Row],[選手番号]],"")</f>
        <v>31</v>
      </c>
      <c r="G32" s="62">
        <f>IFERROR(選手__2[[#This Row],[性別コード]],"")</f>
        <v>2</v>
      </c>
      <c r="H32" s="62" t="str">
        <f>IFERROR(VLOOKUP(G32,色々!P:Q,2,0),"")</f>
        <v>女子</v>
      </c>
      <c r="I32" s="62" t="str">
        <f>IFERROR(選手__2[[#This Row],[氏名]],"")</f>
        <v>阪田　心結</v>
      </c>
      <c r="J32" s="62" t="str">
        <f>IFERROR(選手__2[[#This Row],[氏名カナ]],"")</f>
        <v>ｻｶﾀ ﾐﾕ</v>
      </c>
      <c r="K32" s="62" t="str">
        <f>IFERROR(選手__2[[#This Row],[所属名称１]],"")</f>
        <v>五百木ＳＣ</v>
      </c>
      <c r="L32" s="62">
        <f>IFERROR(選手__2[[#This Row],[学校コード]],"")</f>
        <v>1</v>
      </c>
      <c r="M32" s="63" t="str">
        <f>IFERROR(VLOOKUP(L32,色々!G:H,2,0),"")</f>
        <v>小学</v>
      </c>
      <c r="N32" s="64">
        <f>IFERROR(選手__2[[#This Row],[学年]],"")</f>
        <v>6</v>
      </c>
      <c r="O32" s="49">
        <f>IFERROR(選手__2[[#This Row],[生年月日]],"")</f>
        <v>41143</v>
      </c>
      <c r="P32">
        <f t="shared" si="0"/>
        <v>12</v>
      </c>
    </row>
    <row r="33" spans="6:16" x14ac:dyDescent="0.2">
      <c r="F33" s="62">
        <f>IFERROR(選手__2[[#This Row],[選手番号]],"")</f>
        <v>32</v>
      </c>
      <c r="G33" s="62">
        <f>IFERROR(選手__2[[#This Row],[性別コード]],"")</f>
        <v>2</v>
      </c>
      <c r="H33" s="62" t="str">
        <f>IFERROR(VLOOKUP(G33,色々!P:Q,2,0),"")</f>
        <v>女子</v>
      </c>
      <c r="I33" s="62" t="str">
        <f>IFERROR(選手__2[[#This Row],[氏名]],"")</f>
        <v>松岡　怜佳</v>
      </c>
      <c r="J33" s="62" t="str">
        <f>IFERROR(選手__2[[#This Row],[氏名カナ]],"")</f>
        <v>ﾏﾂｵｶ ﾚｲｶ</v>
      </c>
      <c r="K33" s="62" t="str">
        <f>IFERROR(選手__2[[#This Row],[所属名称１]],"")</f>
        <v>五百木ＳＣ</v>
      </c>
      <c r="L33" s="62">
        <f>IFERROR(選手__2[[#This Row],[学校コード]],"")</f>
        <v>1</v>
      </c>
      <c r="M33" s="63" t="str">
        <f>IFERROR(VLOOKUP(L33,色々!G:H,2,0),"")</f>
        <v>小学</v>
      </c>
      <c r="N33" s="64">
        <f>IFERROR(選手__2[[#This Row],[学年]],"")</f>
        <v>6</v>
      </c>
      <c r="O33" s="49">
        <f>IFERROR(選手__2[[#This Row],[生年月日]],"")</f>
        <v>41148</v>
      </c>
      <c r="P33">
        <f t="shared" si="0"/>
        <v>12</v>
      </c>
    </row>
    <row r="34" spans="6:16" x14ac:dyDescent="0.2">
      <c r="F34" s="62">
        <f>IFERROR(選手__2[[#This Row],[選手番号]],"")</f>
        <v>33</v>
      </c>
      <c r="G34" s="62">
        <f>IFERROR(選手__2[[#This Row],[性別コード]],"")</f>
        <v>2</v>
      </c>
      <c r="H34" s="62" t="str">
        <f>IFERROR(VLOOKUP(G34,色々!P:Q,2,0),"")</f>
        <v>女子</v>
      </c>
      <c r="I34" s="62" t="str">
        <f>IFERROR(選手__2[[#This Row],[氏名]],"")</f>
        <v>秀野　　光</v>
      </c>
      <c r="J34" s="62" t="str">
        <f>IFERROR(選手__2[[#This Row],[氏名カナ]],"")</f>
        <v>ｼｭｳﾉ ﾋｶﾘ</v>
      </c>
      <c r="K34" s="62" t="str">
        <f>IFERROR(選手__2[[#This Row],[所属名称１]],"")</f>
        <v>五百木ＳＣ</v>
      </c>
      <c r="L34" s="62">
        <f>IFERROR(選手__2[[#This Row],[学校コード]],"")</f>
        <v>1</v>
      </c>
      <c r="M34" s="63" t="str">
        <f>IFERROR(VLOOKUP(L34,色々!G:H,2,0),"")</f>
        <v>小学</v>
      </c>
      <c r="N34" s="64">
        <f>IFERROR(選手__2[[#This Row],[学年]],"")</f>
        <v>6</v>
      </c>
      <c r="O34" s="49">
        <f>IFERROR(選手__2[[#This Row],[生年月日]],"")</f>
        <v>41327</v>
      </c>
      <c r="P34">
        <f t="shared" si="0"/>
        <v>11</v>
      </c>
    </row>
    <row r="35" spans="6:16" x14ac:dyDescent="0.2">
      <c r="F35" s="62">
        <f>IFERROR(選手__2[[#This Row],[選手番号]],"")</f>
        <v>34</v>
      </c>
      <c r="G35" s="62">
        <f>IFERROR(選手__2[[#This Row],[性別コード]],"")</f>
        <v>2</v>
      </c>
      <c r="H35" s="62" t="str">
        <f>IFERROR(VLOOKUP(G35,色々!P:Q,2,0),"")</f>
        <v>女子</v>
      </c>
      <c r="I35" s="62" t="str">
        <f>IFERROR(選手__2[[#This Row],[氏名]],"")</f>
        <v>中矢　紫媛</v>
      </c>
      <c r="J35" s="62" t="str">
        <f>IFERROR(選手__2[[#This Row],[氏名カナ]],"")</f>
        <v>ﾅｶﾔ ｼｵﾝ</v>
      </c>
      <c r="K35" s="62" t="str">
        <f>IFERROR(選手__2[[#This Row],[所属名称１]],"")</f>
        <v>五百木ＳＣ</v>
      </c>
      <c r="L35" s="62">
        <f>IFERROR(選手__2[[#This Row],[学校コード]],"")</f>
        <v>1</v>
      </c>
      <c r="M35" s="63" t="str">
        <f>IFERROR(VLOOKUP(L35,色々!G:H,2,0),"")</f>
        <v>小学</v>
      </c>
      <c r="N35" s="64">
        <f>IFERROR(選手__2[[#This Row],[学年]],"")</f>
        <v>5</v>
      </c>
      <c r="O35" s="49">
        <f>IFERROR(選手__2[[#This Row],[生年月日]],"")</f>
        <v>41428</v>
      </c>
      <c r="P35">
        <f t="shared" si="0"/>
        <v>11</v>
      </c>
    </row>
    <row r="36" spans="6:16" x14ac:dyDescent="0.2">
      <c r="F36" s="62">
        <f>IFERROR(選手__2[[#This Row],[選手番号]],"")</f>
        <v>35</v>
      </c>
      <c r="G36" s="62">
        <f>IFERROR(選手__2[[#This Row],[性別コード]],"")</f>
        <v>2</v>
      </c>
      <c r="H36" s="62" t="str">
        <f>IFERROR(VLOOKUP(G36,色々!P:Q,2,0),"")</f>
        <v>女子</v>
      </c>
      <c r="I36" s="62" t="str">
        <f>IFERROR(選手__2[[#This Row],[氏名]],"")</f>
        <v>関谷　雪雅</v>
      </c>
      <c r="J36" s="62" t="str">
        <f>IFERROR(選手__2[[#This Row],[氏名カナ]],"")</f>
        <v>ｾｷﾔ ﾕﾏ</v>
      </c>
      <c r="K36" s="62" t="str">
        <f>IFERROR(選手__2[[#This Row],[所属名称１]],"")</f>
        <v>五百木ＳＣ</v>
      </c>
      <c r="L36" s="62">
        <f>IFERROR(選手__2[[#This Row],[学校コード]],"")</f>
        <v>1</v>
      </c>
      <c r="M36" s="63" t="str">
        <f>IFERROR(VLOOKUP(L36,色々!G:H,2,0),"")</f>
        <v>小学</v>
      </c>
      <c r="N36" s="64">
        <f>IFERROR(選手__2[[#This Row],[学年]],"")</f>
        <v>5</v>
      </c>
      <c r="O36" s="49">
        <f>IFERROR(選手__2[[#This Row],[生年月日]],"")</f>
        <v>41659</v>
      </c>
      <c r="P36">
        <f t="shared" si="0"/>
        <v>10</v>
      </c>
    </row>
    <row r="37" spans="6:16" x14ac:dyDescent="0.2">
      <c r="F37" s="62">
        <f>IFERROR(選手__2[[#This Row],[選手番号]],"")</f>
        <v>36</v>
      </c>
      <c r="G37" s="62">
        <f>IFERROR(選手__2[[#This Row],[性別コード]],"")</f>
        <v>2</v>
      </c>
      <c r="H37" s="62" t="str">
        <f>IFERROR(VLOOKUP(G37,色々!P:Q,2,0),"")</f>
        <v>女子</v>
      </c>
      <c r="I37" s="62" t="str">
        <f>IFERROR(選手__2[[#This Row],[氏名]],"")</f>
        <v>門田　彩聖</v>
      </c>
      <c r="J37" s="62" t="str">
        <f>IFERROR(選手__2[[#This Row],[氏名カナ]],"")</f>
        <v>ｶﾄﾞﾀ ｲﾛｾ</v>
      </c>
      <c r="K37" s="62" t="str">
        <f>IFERROR(選手__2[[#This Row],[所属名称１]],"")</f>
        <v>五百木ＳＣ</v>
      </c>
      <c r="L37" s="62">
        <f>IFERROR(選手__2[[#This Row],[学校コード]],"")</f>
        <v>1</v>
      </c>
      <c r="M37" s="63" t="str">
        <f>IFERROR(VLOOKUP(L37,色々!G:H,2,0),"")</f>
        <v>小学</v>
      </c>
      <c r="N37" s="64">
        <f>IFERROR(選手__2[[#This Row],[学年]],"")</f>
        <v>4</v>
      </c>
      <c r="O37" s="49">
        <f>IFERROR(選手__2[[#This Row],[生年月日]],"")</f>
        <v>41812</v>
      </c>
      <c r="P37">
        <f t="shared" si="0"/>
        <v>10</v>
      </c>
    </row>
    <row r="38" spans="6:16" x14ac:dyDescent="0.2">
      <c r="F38" s="62">
        <f>IFERROR(選手__2[[#This Row],[選手番号]],"")</f>
        <v>37</v>
      </c>
      <c r="G38" s="62">
        <f>IFERROR(選手__2[[#This Row],[性別コード]],"")</f>
        <v>1</v>
      </c>
      <c r="H38" s="62" t="str">
        <f>IFERROR(VLOOKUP(G38,色々!P:Q,2,0),"")</f>
        <v>男子</v>
      </c>
      <c r="I38" s="62" t="str">
        <f>IFERROR(選手__2[[#This Row],[氏名]],"")</f>
        <v>多川　莉玖</v>
      </c>
      <c r="J38" s="62" t="str">
        <f>IFERROR(選手__2[[#This Row],[氏名カナ]],"")</f>
        <v>ﾀｶﾞﾜ ﾘｸ</v>
      </c>
      <c r="K38" s="62" t="str">
        <f>IFERROR(選手__2[[#This Row],[所属名称１]],"")</f>
        <v>南海ＤＣ</v>
      </c>
      <c r="L38" s="62">
        <f>IFERROR(選手__2[[#This Row],[学校コード]],"")</f>
        <v>4</v>
      </c>
      <c r="M38" s="63" t="str">
        <f>IFERROR(VLOOKUP(L38,色々!G:H,2,0),"")</f>
        <v>大学</v>
      </c>
      <c r="N38" s="64">
        <f>IFERROR(選手__2[[#This Row],[学年]],"")</f>
        <v>4</v>
      </c>
      <c r="O38" s="49">
        <f>IFERROR(選手__2[[#This Row],[生年月日]],"")</f>
        <v>37633</v>
      </c>
      <c r="P38">
        <f t="shared" si="0"/>
        <v>21</v>
      </c>
    </row>
    <row r="39" spans="6:16" x14ac:dyDescent="0.2">
      <c r="F39" s="62">
        <f>IFERROR(選手__2[[#This Row],[選手番号]],"")</f>
        <v>38</v>
      </c>
      <c r="G39" s="62">
        <f>IFERROR(選手__2[[#This Row],[性別コード]],"")</f>
        <v>1</v>
      </c>
      <c r="H39" s="62" t="str">
        <f>IFERROR(VLOOKUP(G39,色々!P:Q,2,0),"")</f>
        <v>男子</v>
      </c>
      <c r="I39" s="62" t="str">
        <f>IFERROR(選手__2[[#This Row],[氏名]],"")</f>
        <v>岡本　大翔</v>
      </c>
      <c r="J39" s="62" t="str">
        <f>IFERROR(選手__2[[#This Row],[氏名カナ]],"")</f>
        <v>ｵｶﾓﾄ ﾊﾙﾄ</v>
      </c>
      <c r="K39" s="62" t="str">
        <f>IFERROR(選手__2[[#This Row],[所属名称１]],"")</f>
        <v>南海ＤＣ</v>
      </c>
      <c r="L39" s="62">
        <f>IFERROR(選手__2[[#This Row],[学校コード]],"")</f>
        <v>4</v>
      </c>
      <c r="M39" s="63" t="str">
        <f>IFERROR(VLOOKUP(L39,色々!G:H,2,0),"")</f>
        <v>大学</v>
      </c>
      <c r="N39" s="64">
        <f>IFERROR(選手__2[[#This Row],[学年]],"")</f>
        <v>2</v>
      </c>
      <c r="O39" s="49">
        <f>IFERROR(選手__2[[#This Row],[生年月日]],"")</f>
        <v>38102</v>
      </c>
      <c r="P39">
        <f t="shared" si="0"/>
        <v>20</v>
      </c>
    </row>
    <row r="40" spans="6:16" x14ac:dyDescent="0.2">
      <c r="F40" s="62">
        <f>IFERROR(選手__2[[#This Row],[選手番号]],"")</f>
        <v>39</v>
      </c>
      <c r="G40" s="62">
        <f>IFERROR(選手__2[[#This Row],[性別コード]],"")</f>
        <v>1</v>
      </c>
      <c r="H40" s="62" t="str">
        <f>IFERROR(VLOOKUP(G40,色々!P:Q,2,0),"")</f>
        <v>男子</v>
      </c>
      <c r="I40" s="62" t="str">
        <f>IFERROR(選手__2[[#This Row],[氏名]],"")</f>
        <v>寺尾　温大</v>
      </c>
      <c r="J40" s="62" t="str">
        <f>IFERROR(選手__2[[#This Row],[氏名カナ]],"")</f>
        <v>ﾃﾗｵ ﾊﾙﾄ</v>
      </c>
      <c r="K40" s="62" t="str">
        <f>IFERROR(選手__2[[#This Row],[所属名称１]],"")</f>
        <v>南海ＤＣ</v>
      </c>
      <c r="L40" s="62">
        <f>IFERROR(選手__2[[#This Row],[学校コード]],"")</f>
        <v>4</v>
      </c>
      <c r="M40" s="63" t="str">
        <f>IFERROR(VLOOKUP(L40,色々!G:H,2,0),"")</f>
        <v>大学</v>
      </c>
      <c r="N40" s="64">
        <f>IFERROR(選手__2[[#This Row],[学年]],"")</f>
        <v>1</v>
      </c>
      <c r="O40" s="49">
        <f>IFERROR(選手__2[[#This Row],[生年月日]],"")</f>
        <v>38471</v>
      </c>
      <c r="P40">
        <f t="shared" si="0"/>
        <v>19</v>
      </c>
    </row>
    <row r="41" spans="6:16" x14ac:dyDescent="0.2">
      <c r="F41" s="62">
        <f>IFERROR(選手__2[[#This Row],[選手番号]],"")</f>
        <v>40</v>
      </c>
      <c r="G41" s="62">
        <f>IFERROR(選手__2[[#This Row],[性別コード]],"")</f>
        <v>1</v>
      </c>
      <c r="H41" s="62" t="str">
        <f>IFERROR(VLOOKUP(G41,色々!P:Q,2,0),"")</f>
        <v>男子</v>
      </c>
      <c r="I41" s="62" t="str">
        <f>IFERROR(選手__2[[#This Row],[氏名]],"")</f>
        <v>長野　　弘</v>
      </c>
      <c r="J41" s="62" t="str">
        <f>IFERROR(選手__2[[#This Row],[氏名カナ]],"")</f>
        <v>ﾅｶﾞﾉ ﾋﾛｼ</v>
      </c>
      <c r="K41" s="62" t="str">
        <f>IFERROR(選手__2[[#This Row],[所属名称１]],"")</f>
        <v>南海ＤＣ</v>
      </c>
      <c r="L41" s="62">
        <f>IFERROR(選手__2[[#This Row],[学校コード]],"")</f>
        <v>4</v>
      </c>
      <c r="M41" s="63" t="str">
        <f>IFERROR(VLOOKUP(L41,色々!G:H,2,0),"")</f>
        <v>大学</v>
      </c>
      <c r="N41" s="64">
        <f>IFERROR(選手__2[[#This Row],[学年]],"")</f>
        <v>1</v>
      </c>
      <c r="O41" s="49">
        <f>IFERROR(選手__2[[#This Row],[生年月日]],"")</f>
        <v>38677</v>
      </c>
      <c r="P41">
        <f t="shared" si="0"/>
        <v>18</v>
      </c>
    </row>
    <row r="42" spans="6:16" x14ac:dyDescent="0.2">
      <c r="F42" s="62">
        <f>IFERROR(選手__2[[#This Row],[選手番号]],"")</f>
        <v>41</v>
      </c>
      <c r="G42" s="62">
        <f>IFERROR(選手__2[[#This Row],[性別コード]],"")</f>
        <v>1</v>
      </c>
      <c r="H42" s="62" t="str">
        <f>IFERROR(VLOOKUP(G42,色々!P:Q,2,0),"")</f>
        <v>男子</v>
      </c>
      <c r="I42" s="62" t="str">
        <f>IFERROR(選手__2[[#This Row],[氏名]],"")</f>
        <v>西岡　颯大</v>
      </c>
      <c r="J42" s="62" t="str">
        <f>IFERROR(選手__2[[#This Row],[氏名カナ]],"")</f>
        <v>ﾆｼｵｶ ｿｳﾀ</v>
      </c>
      <c r="K42" s="62" t="str">
        <f>IFERROR(選手__2[[#This Row],[所属名称１]],"")</f>
        <v>南海ＤＣ</v>
      </c>
      <c r="L42" s="62">
        <f>IFERROR(選手__2[[#This Row],[学校コード]],"")</f>
        <v>3</v>
      </c>
      <c r="M42" s="63" t="str">
        <f>IFERROR(VLOOKUP(L42,色々!G:H,2,0),"")</f>
        <v>高校</v>
      </c>
      <c r="N42" s="64">
        <f>IFERROR(選手__2[[#This Row],[学年]],"")</f>
        <v>3</v>
      </c>
      <c r="O42" s="49">
        <f>IFERROR(選手__2[[#This Row],[生年月日]],"")</f>
        <v>38904</v>
      </c>
      <c r="P42">
        <f t="shared" si="0"/>
        <v>18</v>
      </c>
    </row>
    <row r="43" spans="6:16" x14ac:dyDescent="0.2">
      <c r="F43" s="62">
        <f>IFERROR(選手__2[[#This Row],[選手番号]],"")</f>
        <v>42</v>
      </c>
      <c r="G43" s="62">
        <f>IFERROR(選手__2[[#This Row],[性別コード]],"")</f>
        <v>1</v>
      </c>
      <c r="H43" s="62" t="str">
        <f>IFERROR(VLOOKUP(G43,色々!P:Q,2,0),"")</f>
        <v>男子</v>
      </c>
      <c r="I43" s="62" t="str">
        <f>IFERROR(選手__2[[#This Row],[氏名]],"")</f>
        <v>石丸　颯人</v>
      </c>
      <c r="J43" s="62" t="str">
        <f>IFERROR(選手__2[[#This Row],[氏名カナ]],"")</f>
        <v>ｲｼﾏﾙ ﾊﾔﾄ</v>
      </c>
      <c r="K43" s="62" t="str">
        <f>IFERROR(選手__2[[#This Row],[所属名称１]],"")</f>
        <v>南海ＤＣ</v>
      </c>
      <c r="L43" s="62">
        <f>IFERROR(選手__2[[#This Row],[学校コード]],"")</f>
        <v>3</v>
      </c>
      <c r="M43" s="63" t="str">
        <f>IFERROR(VLOOKUP(L43,色々!G:H,2,0),"")</f>
        <v>高校</v>
      </c>
      <c r="N43" s="64">
        <f>IFERROR(選手__2[[#This Row],[学年]],"")</f>
        <v>2</v>
      </c>
      <c r="O43" s="49">
        <f>IFERROR(選手__2[[#This Row],[生年月日]],"")</f>
        <v>39182</v>
      </c>
      <c r="P43">
        <f t="shared" si="0"/>
        <v>17</v>
      </c>
    </row>
    <row r="44" spans="6:16" x14ac:dyDescent="0.2">
      <c r="F44" s="62">
        <f>IFERROR(選手__2[[#This Row],[選手番号]],"")</f>
        <v>43</v>
      </c>
      <c r="G44" s="62">
        <f>IFERROR(選手__2[[#This Row],[性別コード]],"")</f>
        <v>1</v>
      </c>
      <c r="H44" s="62" t="str">
        <f>IFERROR(VLOOKUP(G44,色々!P:Q,2,0),"")</f>
        <v>男子</v>
      </c>
      <c r="I44" s="62" t="str">
        <f>IFERROR(選手__2[[#This Row],[氏名]],"")</f>
        <v>宮内啓士郎</v>
      </c>
      <c r="J44" s="62" t="str">
        <f>IFERROR(選手__2[[#This Row],[氏名カナ]],"")</f>
        <v>ﾐﾔｳﾁ ｹｲｼﾛｳ</v>
      </c>
      <c r="K44" s="62" t="str">
        <f>IFERROR(選手__2[[#This Row],[所属名称１]],"")</f>
        <v>南海ＤＣ</v>
      </c>
      <c r="L44" s="62">
        <f>IFERROR(選手__2[[#This Row],[学校コード]],"")</f>
        <v>3</v>
      </c>
      <c r="M44" s="63" t="str">
        <f>IFERROR(VLOOKUP(L44,色々!G:H,2,0),"")</f>
        <v>高校</v>
      </c>
      <c r="N44" s="64">
        <f>IFERROR(選手__2[[#This Row],[学年]],"")</f>
        <v>2</v>
      </c>
      <c r="O44" s="49">
        <f>IFERROR(選手__2[[#This Row],[生年月日]],"")</f>
        <v>39198</v>
      </c>
      <c r="P44">
        <f t="shared" si="0"/>
        <v>17</v>
      </c>
    </row>
    <row r="45" spans="6:16" x14ac:dyDescent="0.2">
      <c r="F45" s="62">
        <f>IFERROR(選手__2[[#This Row],[選手番号]],"")</f>
        <v>44</v>
      </c>
      <c r="G45" s="62">
        <f>IFERROR(選手__2[[#This Row],[性別コード]],"")</f>
        <v>1</v>
      </c>
      <c r="H45" s="62" t="str">
        <f>IFERROR(VLOOKUP(G45,色々!P:Q,2,0),"")</f>
        <v>男子</v>
      </c>
      <c r="I45" s="62" t="str">
        <f>IFERROR(選手__2[[#This Row],[氏名]],"")</f>
        <v>是澤　祥太</v>
      </c>
      <c r="J45" s="62" t="str">
        <f>IFERROR(選手__2[[#This Row],[氏名カナ]],"")</f>
        <v>ｺﾚｻﾜ ｼｮｳﾀ</v>
      </c>
      <c r="K45" s="62" t="str">
        <f>IFERROR(選手__2[[#This Row],[所属名称１]],"")</f>
        <v>南海ＤＣ</v>
      </c>
      <c r="L45" s="62">
        <f>IFERROR(選手__2[[#This Row],[学校コード]],"")</f>
        <v>3</v>
      </c>
      <c r="M45" s="63" t="str">
        <f>IFERROR(VLOOKUP(L45,色々!G:H,2,0),"")</f>
        <v>高校</v>
      </c>
      <c r="N45" s="64">
        <f>IFERROR(選手__2[[#This Row],[学年]],"")</f>
        <v>2</v>
      </c>
      <c r="O45" s="49">
        <f>IFERROR(選手__2[[#This Row],[生年月日]],"")</f>
        <v>39233</v>
      </c>
      <c r="P45">
        <f t="shared" si="0"/>
        <v>17</v>
      </c>
    </row>
    <row r="46" spans="6:16" x14ac:dyDescent="0.2">
      <c r="F46" s="62">
        <f>IFERROR(選手__2[[#This Row],[選手番号]],"")</f>
        <v>45</v>
      </c>
      <c r="G46" s="62">
        <f>IFERROR(選手__2[[#This Row],[性別コード]],"")</f>
        <v>1</v>
      </c>
      <c r="H46" s="62" t="str">
        <f>IFERROR(VLOOKUP(G46,色々!P:Q,2,0),"")</f>
        <v>男子</v>
      </c>
      <c r="I46" s="62" t="str">
        <f>IFERROR(選手__2[[#This Row],[氏名]],"")</f>
        <v>玉井　悠亜</v>
      </c>
      <c r="J46" s="62" t="str">
        <f>IFERROR(選手__2[[#This Row],[氏名カナ]],"")</f>
        <v>ﾀﾏｲ ﾕｳｱ</v>
      </c>
      <c r="K46" s="62" t="str">
        <f>IFERROR(選手__2[[#This Row],[所属名称１]],"")</f>
        <v>南海ＤＣ</v>
      </c>
      <c r="L46" s="62">
        <f>IFERROR(選手__2[[#This Row],[学校コード]],"")</f>
        <v>3</v>
      </c>
      <c r="M46" s="63" t="str">
        <f>IFERROR(VLOOKUP(L46,色々!G:H,2,0),"")</f>
        <v>高校</v>
      </c>
      <c r="N46" s="64">
        <f>IFERROR(選手__2[[#This Row],[学年]],"")</f>
        <v>2</v>
      </c>
      <c r="O46" s="49">
        <f>IFERROR(選手__2[[#This Row],[生年月日]],"")</f>
        <v>39271</v>
      </c>
      <c r="P46">
        <f t="shared" si="0"/>
        <v>17</v>
      </c>
    </row>
    <row r="47" spans="6:16" x14ac:dyDescent="0.2">
      <c r="F47" s="62">
        <f>IFERROR(選手__2[[#This Row],[選手番号]],"")</f>
        <v>46</v>
      </c>
      <c r="G47" s="62">
        <f>IFERROR(選手__2[[#This Row],[性別コード]],"")</f>
        <v>1</v>
      </c>
      <c r="H47" s="62" t="str">
        <f>IFERROR(VLOOKUP(G47,色々!P:Q,2,0),"")</f>
        <v>男子</v>
      </c>
      <c r="I47" s="62" t="str">
        <f>IFERROR(選手__2[[#This Row],[氏名]],"")</f>
        <v>仲嶋隆之介</v>
      </c>
      <c r="J47" s="62" t="str">
        <f>IFERROR(選手__2[[#This Row],[氏名カナ]],"")</f>
        <v>ﾅｶｼﾞﾏ ﾘｭｳﾉｽｹ</v>
      </c>
      <c r="K47" s="62" t="str">
        <f>IFERROR(選手__2[[#This Row],[所属名称１]],"")</f>
        <v>南海ＤＣ</v>
      </c>
      <c r="L47" s="62">
        <f>IFERROR(選手__2[[#This Row],[学校コード]],"")</f>
        <v>3</v>
      </c>
      <c r="M47" s="63" t="str">
        <f>IFERROR(VLOOKUP(L47,色々!G:H,2,0),"")</f>
        <v>高校</v>
      </c>
      <c r="N47" s="64">
        <f>IFERROR(選手__2[[#This Row],[学年]],"")</f>
        <v>2</v>
      </c>
      <c r="O47" s="49">
        <f>IFERROR(選手__2[[#This Row],[生年月日]],"")</f>
        <v>39321</v>
      </c>
      <c r="P47">
        <f t="shared" si="0"/>
        <v>17</v>
      </c>
    </row>
    <row r="48" spans="6:16" x14ac:dyDescent="0.2">
      <c r="F48" s="62">
        <f>IFERROR(選手__2[[#This Row],[選手番号]],"")</f>
        <v>47</v>
      </c>
      <c r="G48" s="62">
        <f>IFERROR(選手__2[[#This Row],[性別コード]],"")</f>
        <v>1</v>
      </c>
      <c r="H48" s="62" t="str">
        <f>IFERROR(VLOOKUP(G48,色々!P:Q,2,0),"")</f>
        <v>男子</v>
      </c>
      <c r="I48" s="62" t="str">
        <f>IFERROR(選手__2[[#This Row],[氏名]],"")</f>
        <v>安永　翔也</v>
      </c>
      <c r="J48" s="62" t="str">
        <f>IFERROR(選手__2[[#This Row],[氏名カナ]],"")</f>
        <v>ﾔｽﾅｶﾞ ｼｮｳﾔ</v>
      </c>
      <c r="K48" s="62" t="str">
        <f>IFERROR(選手__2[[#This Row],[所属名称１]],"")</f>
        <v>南海ＤＣ</v>
      </c>
      <c r="L48" s="62">
        <f>IFERROR(選手__2[[#This Row],[学校コード]],"")</f>
        <v>3</v>
      </c>
      <c r="M48" s="63" t="str">
        <f>IFERROR(VLOOKUP(L48,色々!G:H,2,0),"")</f>
        <v>高校</v>
      </c>
      <c r="N48" s="64">
        <f>IFERROR(選手__2[[#This Row],[学年]],"")</f>
        <v>2</v>
      </c>
      <c r="O48" s="49">
        <f>IFERROR(選手__2[[#This Row],[生年月日]],"")</f>
        <v>39466</v>
      </c>
      <c r="P48">
        <f t="shared" si="0"/>
        <v>16</v>
      </c>
    </row>
    <row r="49" spans="6:16" x14ac:dyDescent="0.2">
      <c r="F49" s="62">
        <f>IFERROR(選手__2[[#This Row],[選手番号]],"")</f>
        <v>48</v>
      </c>
      <c r="G49" s="62">
        <f>IFERROR(選手__2[[#This Row],[性別コード]],"")</f>
        <v>1</v>
      </c>
      <c r="H49" s="62" t="str">
        <f>IFERROR(VLOOKUP(G49,色々!P:Q,2,0),"")</f>
        <v>男子</v>
      </c>
      <c r="I49" s="62" t="str">
        <f>IFERROR(選手__2[[#This Row],[氏名]],"")</f>
        <v>柳川　彪伍</v>
      </c>
      <c r="J49" s="62" t="str">
        <f>IFERROR(選手__2[[#This Row],[氏名カナ]],"")</f>
        <v>ﾔﾅｶﾞﾜ ﾋｭｳｺﾞ</v>
      </c>
      <c r="K49" s="62" t="str">
        <f>IFERROR(選手__2[[#This Row],[所属名称１]],"")</f>
        <v>南海ＤＣ</v>
      </c>
      <c r="L49" s="62">
        <f>IFERROR(選手__2[[#This Row],[学校コード]],"")</f>
        <v>2</v>
      </c>
      <c r="M49" s="63" t="str">
        <f>IFERROR(VLOOKUP(L49,色々!G:H,2,0),"")</f>
        <v>中学</v>
      </c>
      <c r="N49" s="64">
        <f>IFERROR(選手__2[[#This Row],[学年]],"")</f>
        <v>2</v>
      </c>
      <c r="O49" s="49">
        <f>IFERROR(選手__2[[#This Row],[生年月日]],"")</f>
        <v>40294</v>
      </c>
      <c r="P49">
        <f t="shared" si="0"/>
        <v>14</v>
      </c>
    </row>
    <row r="50" spans="6:16" x14ac:dyDescent="0.2">
      <c r="F50" s="62">
        <f>IFERROR(選手__2[[#This Row],[選手番号]],"")</f>
        <v>49</v>
      </c>
      <c r="G50" s="62">
        <f>IFERROR(選手__2[[#This Row],[性別コード]],"")</f>
        <v>1</v>
      </c>
      <c r="H50" s="62" t="str">
        <f>IFERROR(VLOOKUP(G50,色々!P:Q,2,0),"")</f>
        <v>男子</v>
      </c>
      <c r="I50" s="62" t="str">
        <f>IFERROR(選手__2[[#This Row],[氏名]],"")</f>
        <v>大山　葵生</v>
      </c>
      <c r="J50" s="62" t="str">
        <f>IFERROR(選手__2[[#This Row],[氏名カナ]],"")</f>
        <v>ｵｵﾔﾏ ｱｵｲ</v>
      </c>
      <c r="K50" s="62" t="str">
        <f>IFERROR(選手__2[[#This Row],[所属名称１]],"")</f>
        <v>南海ＤＣ</v>
      </c>
      <c r="L50" s="62">
        <f>IFERROR(選手__2[[#This Row],[学校コード]],"")</f>
        <v>2</v>
      </c>
      <c r="M50" s="63" t="str">
        <f>IFERROR(VLOOKUP(L50,色々!G:H,2,0),"")</f>
        <v>中学</v>
      </c>
      <c r="N50" s="64">
        <f>IFERROR(選手__2[[#This Row],[学年]],"")</f>
        <v>2</v>
      </c>
      <c r="O50" s="49">
        <f>IFERROR(選手__2[[#This Row],[生年月日]],"")</f>
        <v>40391</v>
      </c>
      <c r="P50">
        <f t="shared" si="0"/>
        <v>14</v>
      </c>
    </row>
    <row r="51" spans="6:16" x14ac:dyDescent="0.2">
      <c r="F51" s="62">
        <f>IFERROR(選手__2[[#This Row],[選手番号]],"")</f>
        <v>50</v>
      </c>
      <c r="G51" s="62">
        <f>IFERROR(選手__2[[#This Row],[性別コード]],"")</f>
        <v>1</v>
      </c>
      <c r="H51" s="62" t="str">
        <f>IFERROR(VLOOKUP(G51,色々!P:Q,2,0),"")</f>
        <v>男子</v>
      </c>
      <c r="I51" s="62" t="str">
        <f>IFERROR(選手__2[[#This Row],[氏名]],"")</f>
        <v>三谷　航平</v>
      </c>
      <c r="J51" s="62" t="str">
        <f>IFERROR(選手__2[[#This Row],[氏名カナ]],"")</f>
        <v>ﾐﾀﾆ ｺｳﾍｲ</v>
      </c>
      <c r="K51" s="62" t="str">
        <f>IFERROR(選手__2[[#This Row],[所属名称１]],"")</f>
        <v>南海ＤＣ</v>
      </c>
      <c r="L51" s="62">
        <f>IFERROR(選手__2[[#This Row],[学校コード]],"")</f>
        <v>2</v>
      </c>
      <c r="M51" s="63" t="str">
        <f>IFERROR(VLOOKUP(L51,色々!G:H,2,0),"")</f>
        <v>中学</v>
      </c>
      <c r="N51" s="64">
        <f>IFERROR(選手__2[[#This Row],[学年]],"")</f>
        <v>1</v>
      </c>
      <c r="O51" s="49">
        <f>IFERROR(選手__2[[#This Row],[生年月日]],"")</f>
        <v>40677</v>
      </c>
      <c r="P51">
        <f t="shared" si="0"/>
        <v>13</v>
      </c>
    </row>
    <row r="52" spans="6:16" x14ac:dyDescent="0.2">
      <c r="F52" s="62">
        <f>IFERROR(選手__2[[#This Row],[選手番号]],"")</f>
        <v>51</v>
      </c>
      <c r="G52" s="62">
        <f>IFERROR(選手__2[[#This Row],[性別コード]],"")</f>
        <v>1</v>
      </c>
      <c r="H52" s="62" t="str">
        <f>IFERROR(VLOOKUP(G52,色々!P:Q,2,0),"")</f>
        <v>男子</v>
      </c>
      <c r="I52" s="62" t="str">
        <f>IFERROR(選手__2[[#This Row],[氏名]],"")</f>
        <v>木村虎太朗</v>
      </c>
      <c r="J52" s="62" t="str">
        <f>IFERROR(選手__2[[#This Row],[氏名カナ]],"")</f>
        <v>ｷﾑﾗ ｺﾀﾛｳ</v>
      </c>
      <c r="K52" s="62" t="str">
        <f>IFERROR(選手__2[[#This Row],[所属名称１]],"")</f>
        <v>南海ＤＣ</v>
      </c>
      <c r="L52" s="62">
        <f>IFERROR(選手__2[[#This Row],[学校コード]],"")</f>
        <v>2</v>
      </c>
      <c r="M52" s="63" t="str">
        <f>IFERROR(VLOOKUP(L52,色々!G:H,2,0),"")</f>
        <v>中学</v>
      </c>
      <c r="N52" s="64">
        <f>IFERROR(選手__2[[#This Row],[学年]],"")</f>
        <v>1</v>
      </c>
      <c r="O52" s="49">
        <f>IFERROR(選手__2[[#This Row],[生年月日]],"")</f>
        <v>40740</v>
      </c>
      <c r="P52">
        <f t="shared" si="0"/>
        <v>13</v>
      </c>
    </row>
    <row r="53" spans="6:16" x14ac:dyDescent="0.2">
      <c r="F53" s="62">
        <f>IFERROR(選手__2[[#This Row],[選手番号]],"")</f>
        <v>52</v>
      </c>
      <c r="G53" s="62">
        <f>IFERROR(選手__2[[#This Row],[性別コード]],"")</f>
        <v>1</v>
      </c>
      <c r="H53" s="62" t="str">
        <f>IFERROR(VLOOKUP(G53,色々!P:Q,2,0),"")</f>
        <v>男子</v>
      </c>
      <c r="I53" s="62" t="str">
        <f>IFERROR(選手__2[[#This Row],[氏名]],"")</f>
        <v>河内　康伸</v>
      </c>
      <c r="J53" s="62" t="str">
        <f>IFERROR(選手__2[[#This Row],[氏名カナ]],"")</f>
        <v>ｺｳﾁ ﾔｽﾉﾌﾞ</v>
      </c>
      <c r="K53" s="62" t="str">
        <f>IFERROR(選手__2[[#This Row],[所属名称１]],"")</f>
        <v>南海ＤＣ</v>
      </c>
      <c r="L53" s="62">
        <f>IFERROR(選手__2[[#This Row],[学校コード]],"")</f>
        <v>2</v>
      </c>
      <c r="M53" s="63" t="str">
        <f>IFERROR(VLOOKUP(L53,色々!G:H,2,0),"")</f>
        <v>中学</v>
      </c>
      <c r="N53" s="64">
        <f>IFERROR(選手__2[[#This Row],[学年]],"")</f>
        <v>1</v>
      </c>
      <c r="O53" s="49">
        <f>IFERROR(選手__2[[#This Row],[生年月日]],"")</f>
        <v>40873</v>
      </c>
      <c r="P53">
        <f t="shared" si="0"/>
        <v>12</v>
      </c>
    </row>
    <row r="54" spans="6:16" x14ac:dyDescent="0.2">
      <c r="F54" s="62">
        <f>IFERROR(選手__2[[#This Row],[選手番号]],"")</f>
        <v>53</v>
      </c>
      <c r="G54" s="62">
        <f>IFERROR(選手__2[[#This Row],[性別コード]],"")</f>
        <v>1</v>
      </c>
      <c r="H54" s="62" t="str">
        <f>IFERROR(VLOOKUP(G54,色々!P:Q,2,0),"")</f>
        <v>男子</v>
      </c>
      <c r="I54" s="62" t="str">
        <f>IFERROR(選手__2[[#This Row],[氏名]],"")</f>
        <v>玉井　悠慎</v>
      </c>
      <c r="J54" s="62" t="str">
        <f>IFERROR(選手__2[[#This Row],[氏名カナ]],"")</f>
        <v>ﾀﾏｲ ﾕｳﾏ</v>
      </c>
      <c r="K54" s="62" t="str">
        <f>IFERROR(選手__2[[#This Row],[所属名称１]],"")</f>
        <v>南海ＤＣ</v>
      </c>
      <c r="L54" s="62">
        <f>IFERROR(選手__2[[#This Row],[学校コード]],"")</f>
        <v>1</v>
      </c>
      <c r="M54" s="63" t="str">
        <f>IFERROR(VLOOKUP(L54,色々!G:H,2,0),"")</f>
        <v>小学</v>
      </c>
      <c r="N54" s="64">
        <f>IFERROR(選手__2[[#This Row],[学年]],"")</f>
        <v>6</v>
      </c>
      <c r="O54" s="49">
        <f>IFERROR(選手__2[[#This Row],[生年月日]],"")</f>
        <v>41055</v>
      </c>
      <c r="P54">
        <f t="shared" si="0"/>
        <v>12</v>
      </c>
    </row>
    <row r="55" spans="6:16" x14ac:dyDescent="0.2">
      <c r="F55" s="62">
        <f>IFERROR(選手__2[[#This Row],[選手番号]],"")</f>
        <v>54</v>
      </c>
      <c r="G55" s="62">
        <f>IFERROR(選手__2[[#This Row],[性別コード]],"")</f>
        <v>1</v>
      </c>
      <c r="H55" s="62" t="str">
        <f>IFERROR(VLOOKUP(G55,色々!P:Q,2,0),"")</f>
        <v>男子</v>
      </c>
      <c r="I55" s="62" t="str">
        <f>IFERROR(選手__2[[#This Row],[氏名]],"")</f>
        <v>木田　悠晴</v>
      </c>
      <c r="J55" s="62" t="str">
        <f>IFERROR(選手__2[[#This Row],[氏名カナ]],"")</f>
        <v>ｷﾀﾞ ﾕｳｾｲ</v>
      </c>
      <c r="K55" s="62" t="str">
        <f>IFERROR(選手__2[[#This Row],[所属名称１]],"")</f>
        <v>南海ＤＣ</v>
      </c>
      <c r="L55" s="62">
        <f>IFERROR(選手__2[[#This Row],[学校コード]],"")</f>
        <v>1</v>
      </c>
      <c r="M55" s="63" t="str">
        <f>IFERROR(VLOOKUP(L55,色々!G:H,2,0),"")</f>
        <v>小学</v>
      </c>
      <c r="N55" s="64">
        <f>IFERROR(選手__2[[#This Row],[学年]],"")</f>
        <v>6</v>
      </c>
      <c r="O55" s="49">
        <f>IFERROR(選手__2[[#This Row],[生年月日]],"")</f>
        <v>41091</v>
      </c>
      <c r="P55">
        <f t="shared" si="0"/>
        <v>12</v>
      </c>
    </row>
    <row r="56" spans="6:16" x14ac:dyDescent="0.2">
      <c r="F56" s="62">
        <f>IFERROR(選手__2[[#This Row],[選手番号]],"")</f>
        <v>55</v>
      </c>
      <c r="G56" s="62">
        <f>IFERROR(選手__2[[#This Row],[性別コード]],"")</f>
        <v>1</v>
      </c>
      <c r="H56" s="62" t="str">
        <f>IFERROR(VLOOKUP(G56,色々!P:Q,2,0),"")</f>
        <v>男子</v>
      </c>
      <c r="I56" s="62" t="str">
        <f>IFERROR(選手__2[[#This Row],[氏名]],"")</f>
        <v>松岡　琉生</v>
      </c>
      <c r="J56" s="62" t="str">
        <f>IFERROR(選手__2[[#This Row],[氏名カナ]],"")</f>
        <v>ﾏﾂｵｶ ﾙｲ</v>
      </c>
      <c r="K56" s="62" t="str">
        <f>IFERROR(選手__2[[#This Row],[所属名称１]],"")</f>
        <v>南海ＤＣ</v>
      </c>
      <c r="L56" s="62">
        <f>IFERROR(選手__2[[#This Row],[学校コード]],"")</f>
        <v>1</v>
      </c>
      <c r="M56" s="63" t="str">
        <f>IFERROR(VLOOKUP(L56,色々!G:H,2,0),"")</f>
        <v>小学</v>
      </c>
      <c r="N56" s="64">
        <f>IFERROR(選手__2[[#This Row],[学年]],"")</f>
        <v>5</v>
      </c>
      <c r="O56" s="49">
        <f>IFERROR(選手__2[[#This Row],[生年月日]],"")</f>
        <v>41524</v>
      </c>
      <c r="P56">
        <f t="shared" si="0"/>
        <v>11</v>
      </c>
    </row>
    <row r="57" spans="6:16" x14ac:dyDescent="0.2">
      <c r="F57" s="62">
        <f>IFERROR(選手__2[[#This Row],[選手番号]],"")</f>
        <v>56</v>
      </c>
      <c r="G57" s="62">
        <f>IFERROR(選手__2[[#This Row],[性別コード]],"")</f>
        <v>1</v>
      </c>
      <c r="H57" s="62" t="str">
        <f>IFERROR(VLOOKUP(G57,色々!P:Q,2,0),"")</f>
        <v>男子</v>
      </c>
      <c r="I57" s="62" t="str">
        <f>IFERROR(選手__2[[#This Row],[氏名]],"")</f>
        <v>木田　啓翔</v>
      </c>
      <c r="J57" s="62" t="str">
        <f>IFERROR(選手__2[[#This Row],[氏名カナ]],"")</f>
        <v>ｷﾀﾞ ｹｲﾄ</v>
      </c>
      <c r="K57" s="62" t="str">
        <f>IFERROR(選手__2[[#This Row],[所属名称１]],"")</f>
        <v>南海ＤＣ</v>
      </c>
      <c r="L57" s="62">
        <f>IFERROR(選手__2[[#This Row],[学校コード]],"")</f>
        <v>1</v>
      </c>
      <c r="M57" s="63" t="str">
        <f>IFERROR(VLOOKUP(L57,色々!G:H,2,0),"")</f>
        <v>小学</v>
      </c>
      <c r="N57" s="64">
        <f>IFERROR(選手__2[[#This Row],[学年]],"")</f>
        <v>5</v>
      </c>
      <c r="O57" s="49">
        <f>IFERROR(選手__2[[#This Row],[生年月日]],"")</f>
        <v>41534</v>
      </c>
      <c r="P57">
        <f t="shared" si="0"/>
        <v>11</v>
      </c>
    </row>
    <row r="58" spans="6:16" x14ac:dyDescent="0.2">
      <c r="F58" s="62">
        <f>IFERROR(選手__2[[#This Row],[選手番号]],"")</f>
        <v>57</v>
      </c>
      <c r="G58" s="62">
        <f>IFERROR(選手__2[[#This Row],[性別コード]],"")</f>
        <v>1</v>
      </c>
      <c r="H58" s="62" t="str">
        <f>IFERROR(VLOOKUP(G58,色々!P:Q,2,0),"")</f>
        <v>男子</v>
      </c>
      <c r="I58" s="62" t="str">
        <f>IFERROR(選手__2[[#This Row],[氏名]],"")</f>
        <v>前野朔太朗</v>
      </c>
      <c r="J58" s="62" t="str">
        <f>IFERROR(選手__2[[#This Row],[氏名カナ]],"")</f>
        <v>ﾏｴﾉ ｻｸﾀﾛｳ</v>
      </c>
      <c r="K58" s="62" t="str">
        <f>IFERROR(選手__2[[#This Row],[所属名称１]],"")</f>
        <v>南海ＤＣ</v>
      </c>
      <c r="L58" s="62">
        <f>IFERROR(選手__2[[#This Row],[学校コード]],"")</f>
        <v>1</v>
      </c>
      <c r="M58" s="63" t="str">
        <f>IFERROR(VLOOKUP(L58,色々!G:H,2,0),"")</f>
        <v>小学</v>
      </c>
      <c r="N58" s="64">
        <f>IFERROR(選手__2[[#This Row],[学年]],"")</f>
        <v>5</v>
      </c>
      <c r="O58" s="49">
        <f>IFERROR(選手__2[[#This Row],[生年月日]],"")</f>
        <v>41590</v>
      </c>
      <c r="P58">
        <f t="shared" si="0"/>
        <v>11</v>
      </c>
    </row>
    <row r="59" spans="6:16" x14ac:dyDescent="0.2">
      <c r="F59" s="62">
        <f>IFERROR(選手__2[[#This Row],[選手番号]],"")</f>
        <v>58</v>
      </c>
      <c r="G59" s="62">
        <f>IFERROR(選手__2[[#This Row],[性別コード]],"")</f>
        <v>1</v>
      </c>
      <c r="H59" s="62" t="str">
        <f>IFERROR(VLOOKUP(G59,色々!P:Q,2,0),"")</f>
        <v>男子</v>
      </c>
      <c r="I59" s="62" t="str">
        <f>IFERROR(選手__2[[#This Row],[氏名]],"")</f>
        <v>村上　優太</v>
      </c>
      <c r="J59" s="62" t="str">
        <f>IFERROR(選手__2[[#This Row],[氏名カナ]],"")</f>
        <v>ﾑﾗｶﾐ ﾕｳﾀ</v>
      </c>
      <c r="K59" s="62" t="str">
        <f>IFERROR(選手__2[[#This Row],[所属名称１]],"")</f>
        <v>南海ＤＣ</v>
      </c>
      <c r="L59" s="62">
        <f>IFERROR(選手__2[[#This Row],[学校コード]],"")</f>
        <v>1</v>
      </c>
      <c r="M59" s="63" t="str">
        <f>IFERROR(VLOOKUP(L59,色々!G:H,2,0),"")</f>
        <v>小学</v>
      </c>
      <c r="N59" s="64">
        <f>IFERROR(選手__2[[#This Row],[学年]],"")</f>
        <v>5</v>
      </c>
      <c r="O59" s="49">
        <f>IFERROR(選手__2[[#This Row],[生年月日]],"")</f>
        <v>41619</v>
      </c>
      <c r="P59">
        <f t="shared" si="0"/>
        <v>10</v>
      </c>
    </row>
    <row r="60" spans="6:16" x14ac:dyDescent="0.2">
      <c r="F60" s="62">
        <f>IFERROR(選手__2[[#This Row],[選手番号]],"")</f>
        <v>59</v>
      </c>
      <c r="G60" s="62">
        <f>IFERROR(選手__2[[#This Row],[性別コード]],"")</f>
        <v>1</v>
      </c>
      <c r="H60" s="62" t="str">
        <f>IFERROR(VLOOKUP(G60,色々!P:Q,2,0),"")</f>
        <v>男子</v>
      </c>
      <c r="I60" s="62" t="str">
        <f>IFERROR(選手__2[[#This Row],[氏名]],"")</f>
        <v>本間　陽翔</v>
      </c>
      <c r="J60" s="62" t="str">
        <f>IFERROR(選手__2[[#This Row],[氏名カナ]],"")</f>
        <v>ﾎﾝﾏ ﾊﾙﾄ</v>
      </c>
      <c r="K60" s="62" t="str">
        <f>IFERROR(選手__2[[#This Row],[所属名称１]],"")</f>
        <v>南海ＤＣ</v>
      </c>
      <c r="L60" s="62">
        <f>IFERROR(選手__2[[#This Row],[学校コード]],"")</f>
        <v>1</v>
      </c>
      <c r="M60" s="63" t="str">
        <f>IFERROR(VLOOKUP(L60,色々!G:H,2,0),"")</f>
        <v>小学</v>
      </c>
      <c r="N60" s="64">
        <f>IFERROR(選手__2[[#This Row],[学年]],"")</f>
        <v>5</v>
      </c>
      <c r="O60" s="49">
        <f>IFERROR(選手__2[[#This Row],[生年月日]],"")</f>
        <v>41672</v>
      </c>
      <c r="P60">
        <f t="shared" si="0"/>
        <v>10</v>
      </c>
    </row>
    <row r="61" spans="6:16" x14ac:dyDescent="0.2">
      <c r="F61" s="62">
        <f>IFERROR(選手__2[[#This Row],[選手番号]],"")</f>
        <v>60</v>
      </c>
      <c r="G61" s="62">
        <f>IFERROR(選手__2[[#This Row],[性別コード]],"")</f>
        <v>1</v>
      </c>
      <c r="H61" s="62" t="str">
        <f>IFERROR(VLOOKUP(G61,色々!P:Q,2,0),"")</f>
        <v>男子</v>
      </c>
      <c r="I61" s="62" t="str">
        <f>IFERROR(選手__2[[#This Row],[氏名]],"")</f>
        <v>古茂田悠人</v>
      </c>
      <c r="J61" s="62" t="str">
        <f>IFERROR(選手__2[[#This Row],[氏名カナ]],"")</f>
        <v>ｺﾓﾀﾞ ﾕｳﾄ</v>
      </c>
      <c r="K61" s="62" t="str">
        <f>IFERROR(選手__2[[#This Row],[所属名称１]],"")</f>
        <v>南海ＤＣ</v>
      </c>
      <c r="L61" s="62">
        <f>IFERROR(選手__2[[#This Row],[学校コード]],"")</f>
        <v>1</v>
      </c>
      <c r="M61" s="63" t="str">
        <f>IFERROR(VLOOKUP(L61,色々!G:H,2,0),"")</f>
        <v>小学</v>
      </c>
      <c r="N61" s="64">
        <f>IFERROR(選手__2[[#This Row],[学年]],"")</f>
        <v>4</v>
      </c>
      <c r="O61" s="49">
        <f>IFERROR(選手__2[[#This Row],[生年月日]],"")</f>
        <v>41754</v>
      </c>
      <c r="P61">
        <f t="shared" si="0"/>
        <v>10</v>
      </c>
    </row>
    <row r="62" spans="6:16" x14ac:dyDescent="0.2">
      <c r="F62" s="62">
        <f>IFERROR(選手__2[[#This Row],[選手番号]],"")</f>
        <v>61</v>
      </c>
      <c r="G62" s="62">
        <f>IFERROR(選手__2[[#This Row],[性別コード]],"")</f>
        <v>1</v>
      </c>
      <c r="H62" s="62" t="str">
        <f>IFERROR(VLOOKUP(G62,色々!P:Q,2,0),"")</f>
        <v>男子</v>
      </c>
      <c r="I62" s="62" t="str">
        <f>IFERROR(選手__2[[#This Row],[氏名]],"")</f>
        <v>三浦　　巧</v>
      </c>
      <c r="J62" s="62" t="str">
        <f>IFERROR(選手__2[[#This Row],[氏名カナ]],"")</f>
        <v>ﾐｳﾗ ﾀｸﾐ</v>
      </c>
      <c r="K62" s="62" t="str">
        <f>IFERROR(選手__2[[#This Row],[所属名称１]],"")</f>
        <v>南海ＤＣ</v>
      </c>
      <c r="L62" s="62">
        <f>IFERROR(選手__2[[#This Row],[学校コード]],"")</f>
        <v>1</v>
      </c>
      <c r="M62" s="63" t="str">
        <f>IFERROR(VLOOKUP(L62,色々!G:H,2,0),"")</f>
        <v>小学</v>
      </c>
      <c r="N62" s="64">
        <f>IFERROR(選手__2[[#This Row],[学年]],"")</f>
        <v>3</v>
      </c>
      <c r="O62" s="49">
        <f>IFERROR(選手__2[[#This Row],[生年月日]],"")</f>
        <v>42146</v>
      </c>
      <c r="P62">
        <f t="shared" si="0"/>
        <v>9</v>
      </c>
    </row>
    <row r="63" spans="6:16" x14ac:dyDescent="0.2">
      <c r="F63" s="62">
        <f>IFERROR(選手__2[[#This Row],[選手番号]],"")</f>
        <v>62</v>
      </c>
      <c r="G63" s="62">
        <f>IFERROR(選手__2[[#This Row],[性別コード]],"")</f>
        <v>1</v>
      </c>
      <c r="H63" s="62" t="str">
        <f>IFERROR(VLOOKUP(G63,色々!P:Q,2,0),"")</f>
        <v>男子</v>
      </c>
      <c r="I63" s="62" t="str">
        <f>IFERROR(選手__2[[#This Row],[氏名]],"")</f>
        <v>客野　　舜</v>
      </c>
      <c r="J63" s="62" t="str">
        <f>IFERROR(選手__2[[#This Row],[氏名カナ]],"")</f>
        <v>ｷｬｸﾉ ｼｭﾝ</v>
      </c>
      <c r="K63" s="62" t="str">
        <f>IFERROR(選手__2[[#This Row],[所属名称１]],"")</f>
        <v>南海ＤＣ</v>
      </c>
      <c r="L63" s="62">
        <f>IFERROR(選手__2[[#This Row],[学校コード]],"")</f>
        <v>1</v>
      </c>
      <c r="M63" s="63" t="str">
        <f>IFERROR(VLOOKUP(L63,色々!G:H,2,0),"")</f>
        <v>小学</v>
      </c>
      <c r="N63" s="64">
        <f>IFERROR(選手__2[[#This Row],[学年]],"")</f>
        <v>3</v>
      </c>
      <c r="O63" s="49">
        <f>IFERROR(選手__2[[#This Row],[生年月日]],"")</f>
        <v>42172</v>
      </c>
      <c r="P63">
        <f t="shared" si="0"/>
        <v>9</v>
      </c>
    </row>
    <row r="64" spans="6:16" x14ac:dyDescent="0.2">
      <c r="F64" s="62">
        <f>IFERROR(選手__2[[#This Row],[選手番号]],"")</f>
        <v>63</v>
      </c>
      <c r="G64" s="62">
        <f>IFERROR(選手__2[[#This Row],[性別コード]],"")</f>
        <v>1</v>
      </c>
      <c r="H64" s="62" t="str">
        <f>IFERROR(VLOOKUP(G64,色々!P:Q,2,0),"")</f>
        <v>男子</v>
      </c>
      <c r="I64" s="62" t="str">
        <f>IFERROR(選手__2[[#This Row],[氏名]],"")</f>
        <v>山下　朝陽</v>
      </c>
      <c r="J64" s="62" t="str">
        <f>IFERROR(選手__2[[#This Row],[氏名カナ]],"")</f>
        <v>ﾔﾏｼﾀ ｱｻﾋ</v>
      </c>
      <c r="K64" s="62" t="str">
        <f>IFERROR(選手__2[[#This Row],[所属名称１]],"")</f>
        <v>南海ＤＣ</v>
      </c>
      <c r="L64" s="62">
        <f>IFERROR(選手__2[[#This Row],[学校コード]],"")</f>
        <v>1</v>
      </c>
      <c r="M64" s="63" t="str">
        <f>IFERROR(VLOOKUP(L64,色々!G:H,2,0),"")</f>
        <v>小学</v>
      </c>
      <c r="N64" s="64">
        <f>IFERROR(選手__2[[#This Row],[学年]],"")</f>
        <v>1</v>
      </c>
      <c r="O64" s="49">
        <f>IFERROR(選手__2[[#This Row],[生年月日]],"")</f>
        <v>43089</v>
      </c>
      <c r="P64">
        <f t="shared" si="0"/>
        <v>6</v>
      </c>
    </row>
    <row r="65" spans="6:16" x14ac:dyDescent="0.2">
      <c r="F65" s="62">
        <f>IFERROR(選手__2[[#This Row],[選手番号]],"")</f>
        <v>64</v>
      </c>
      <c r="G65" s="62">
        <f>IFERROR(選手__2[[#This Row],[性別コード]],"")</f>
        <v>2</v>
      </c>
      <c r="H65" s="62" t="str">
        <f>IFERROR(VLOOKUP(G65,色々!P:Q,2,0),"")</f>
        <v>女子</v>
      </c>
      <c r="I65" s="62" t="str">
        <f>IFERROR(選手__2[[#This Row],[氏名]],"")</f>
        <v>西岡　泉美</v>
      </c>
      <c r="J65" s="62" t="str">
        <f>IFERROR(選手__2[[#This Row],[氏名カナ]],"")</f>
        <v>ﾆｼｵｶ ｲｽﾞﾐ</v>
      </c>
      <c r="K65" s="62" t="str">
        <f>IFERROR(選手__2[[#This Row],[所属名称１]],"")</f>
        <v>南海ＤＣ</v>
      </c>
      <c r="L65" s="62">
        <f>IFERROR(選手__2[[#This Row],[学校コード]],"")</f>
        <v>3</v>
      </c>
      <c r="M65" s="63" t="str">
        <f>IFERROR(VLOOKUP(L65,色々!G:H,2,0),"")</f>
        <v>高校</v>
      </c>
      <c r="N65" s="64">
        <f>IFERROR(選手__2[[#This Row],[学年]],"")</f>
        <v>3</v>
      </c>
      <c r="O65" s="49">
        <f>IFERROR(選手__2[[#This Row],[生年月日]],"")</f>
        <v>38995</v>
      </c>
      <c r="P65">
        <f t="shared" si="0"/>
        <v>18</v>
      </c>
    </row>
    <row r="66" spans="6:16" x14ac:dyDescent="0.2">
      <c r="F66" s="62">
        <f>IFERROR(選手__2[[#This Row],[選手番号]],"")</f>
        <v>65</v>
      </c>
      <c r="G66" s="62">
        <f>IFERROR(選手__2[[#This Row],[性別コード]],"")</f>
        <v>2</v>
      </c>
      <c r="H66" s="62" t="str">
        <f>IFERROR(VLOOKUP(G66,色々!P:Q,2,0),"")</f>
        <v>女子</v>
      </c>
      <c r="I66" s="62" t="str">
        <f>IFERROR(選手__2[[#This Row],[氏名]],"")</f>
        <v>岡本　望愛</v>
      </c>
      <c r="J66" s="62" t="str">
        <f>IFERROR(選手__2[[#This Row],[氏名カナ]],"")</f>
        <v>ｵｶﾓﾄ ﾓｱ</v>
      </c>
      <c r="K66" s="62" t="str">
        <f>IFERROR(選手__2[[#This Row],[所属名称１]],"")</f>
        <v>南海ＤＣ</v>
      </c>
      <c r="L66" s="62">
        <f>IFERROR(選手__2[[#This Row],[学校コード]],"")</f>
        <v>3</v>
      </c>
      <c r="M66" s="63" t="str">
        <f>IFERROR(VLOOKUP(L66,色々!G:H,2,0),"")</f>
        <v>高校</v>
      </c>
      <c r="N66" s="64">
        <f>IFERROR(選手__2[[#This Row],[学年]],"")</f>
        <v>1</v>
      </c>
      <c r="O66" s="49">
        <f>IFERROR(選手__2[[#This Row],[生年月日]],"")</f>
        <v>39778</v>
      </c>
      <c r="P66">
        <f t="shared" si="0"/>
        <v>15</v>
      </c>
    </row>
    <row r="67" spans="6:16" x14ac:dyDescent="0.2">
      <c r="F67" s="62">
        <f>IFERROR(選手__2[[#This Row],[選手番号]],"")</f>
        <v>66</v>
      </c>
      <c r="G67" s="62">
        <f>IFERROR(選手__2[[#This Row],[性別コード]],"")</f>
        <v>2</v>
      </c>
      <c r="H67" s="62" t="str">
        <f>IFERROR(VLOOKUP(G67,色々!P:Q,2,0),"")</f>
        <v>女子</v>
      </c>
      <c r="I67" s="62" t="str">
        <f>IFERROR(選手__2[[#This Row],[氏名]],"")</f>
        <v>白石穂乃花</v>
      </c>
      <c r="J67" s="62" t="str">
        <f>IFERROR(選手__2[[#This Row],[氏名カナ]],"")</f>
        <v>ｼﾗｲｼ ﾎﾉｶ</v>
      </c>
      <c r="K67" s="62" t="str">
        <f>IFERROR(選手__2[[#This Row],[所属名称１]],"")</f>
        <v>南海ＤＣ</v>
      </c>
      <c r="L67" s="62">
        <f>IFERROR(選手__2[[#This Row],[学校コード]],"")</f>
        <v>2</v>
      </c>
      <c r="M67" s="63" t="str">
        <f>IFERROR(VLOOKUP(L67,色々!G:H,2,0),"")</f>
        <v>中学</v>
      </c>
      <c r="N67" s="64">
        <f>IFERROR(選手__2[[#This Row],[学年]],"")</f>
        <v>3</v>
      </c>
      <c r="O67" s="49">
        <f>IFERROR(選手__2[[#This Row],[生年月日]],"")</f>
        <v>40118</v>
      </c>
      <c r="P67">
        <f t="shared" ref="P67:P130" si="1">IFERROR(DATEDIF(O67,$O$1,"y"),"")</f>
        <v>15</v>
      </c>
    </row>
    <row r="68" spans="6:16" x14ac:dyDescent="0.2">
      <c r="F68" s="62">
        <f>IFERROR(選手__2[[#This Row],[選手番号]],"")</f>
        <v>67</v>
      </c>
      <c r="G68" s="62">
        <f>IFERROR(選手__2[[#This Row],[性別コード]],"")</f>
        <v>2</v>
      </c>
      <c r="H68" s="62" t="str">
        <f>IFERROR(VLOOKUP(G68,色々!P:Q,2,0),"")</f>
        <v>女子</v>
      </c>
      <c r="I68" s="62" t="str">
        <f>IFERROR(選手__2[[#This Row],[氏名]],"")</f>
        <v>伊須　彩葉</v>
      </c>
      <c r="J68" s="62" t="str">
        <f>IFERROR(選手__2[[#This Row],[氏名カナ]],"")</f>
        <v>ｲｽ ｲﾛﾊ</v>
      </c>
      <c r="K68" s="62" t="str">
        <f>IFERROR(選手__2[[#This Row],[所属名称１]],"")</f>
        <v>南海ＤＣ</v>
      </c>
      <c r="L68" s="62">
        <f>IFERROR(選手__2[[#This Row],[学校コード]],"")</f>
        <v>2</v>
      </c>
      <c r="M68" s="63" t="str">
        <f>IFERROR(VLOOKUP(L68,色々!G:H,2,0),"")</f>
        <v>中学</v>
      </c>
      <c r="N68" s="64">
        <f>IFERROR(選手__2[[#This Row],[学年]],"")</f>
        <v>3</v>
      </c>
      <c r="O68" s="49">
        <f>IFERROR(選手__2[[#This Row],[生年月日]],"")</f>
        <v>40132</v>
      </c>
      <c r="P68">
        <f t="shared" si="1"/>
        <v>15</v>
      </c>
    </row>
    <row r="69" spans="6:16" x14ac:dyDescent="0.2">
      <c r="F69" s="62">
        <f>IFERROR(選手__2[[#This Row],[選手番号]],"")</f>
        <v>68</v>
      </c>
      <c r="G69" s="62">
        <f>IFERROR(選手__2[[#This Row],[性別コード]],"")</f>
        <v>2</v>
      </c>
      <c r="H69" s="62" t="str">
        <f>IFERROR(VLOOKUP(G69,色々!P:Q,2,0),"")</f>
        <v>女子</v>
      </c>
      <c r="I69" s="62" t="str">
        <f>IFERROR(選手__2[[#This Row],[氏名]],"")</f>
        <v>渡部　莉央</v>
      </c>
      <c r="J69" s="62" t="str">
        <f>IFERROR(選手__2[[#This Row],[氏名カナ]],"")</f>
        <v>ﾜﾀﾅﾍﾞ ﾘｵ</v>
      </c>
      <c r="K69" s="62" t="str">
        <f>IFERROR(選手__2[[#This Row],[所属名称１]],"")</f>
        <v>南海ＤＣ</v>
      </c>
      <c r="L69" s="62">
        <f>IFERROR(選手__2[[#This Row],[学校コード]],"")</f>
        <v>2</v>
      </c>
      <c r="M69" s="63" t="str">
        <f>IFERROR(VLOOKUP(L69,色々!G:H,2,0),"")</f>
        <v>中学</v>
      </c>
      <c r="N69" s="64">
        <f>IFERROR(選手__2[[#This Row],[学年]],"")</f>
        <v>1</v>
      </c>
      <c r="O69" s="49">
        <f>IFERROR(選手__2[[#This Row],[生年月日]],"")</f>
        <v>40679</v>
      </c>
      <c r="P69">
        <f t="shared" si="1"/>
        <v>13</v>
      </c>
    </row>
    <row r="70" spans="6:16" x14ac:dyDescent="0.2">
      <c r="F70" s="62">
        <f>IFERROR(選手__2[[#This Row],[選手番号]],"")</f>
        <v>69</v>
      </c>
      <c r="G70" s="62">
        <f>IFERROR(選手__2[[#This Row],[性別コード]],"")</f>
        <v>2</v>
      </c>
      <c r="H70" s="62" t="str">
        <f>IFERROR(VLOOKUP(G70,色々!P:Q,2,0),"")</f>
        <v>女子</v>
      </c>
      <c r="I70" s="62" t="str">
        <f>IFERROR(選手__2[[#This Row],[氏名]],"")</f>
        <v>橋本すみれ</v>
      </c>
      <c r="J70" s="62" t="str">
        <f>IFERROR(選手__2[[#This Row],[氏名カナ]],"")</f>
        <v>ﾊｼﾓﾄ ｽﾐﾚ</v>
      </c>
      <c r="K70" s="62" t="str">
        <f>IFERROR(選手__2[[#This Row],[所属名称１]],"")</f>
        <v>南海ＤＣ</v>
      </c>
      <c r="L70" s="62">
        <f>IFERROR(選手__2[[#This Row],[学校コード]],"")</f>
        <v>2</v>
      </c>
      <c r="M70" s="63" t="str">
        <f>IFERROR(VLOOKUP(L70,色々!G:H,2,0),"")</f>
        <v>中学</v>
      </c>
      <c r="N70" s="64">
        <f>IFERROR(選手__2[[#This Row],[学年]],"")</f>
        <v>1</v>
      </c>
      <c r="O70" s="49">
        <f>IFERROR(選手__2[[#This Row],[生年月日]],"")</f>
        <v>40789</v>
      </c>
      <c r="P70">
        <f t="shared" si="1"/>
        <v>13</v>
      </c>
    </row>
    <row r="71" spans="6:16" x14ac:dyDescent="0.2">
      <c r="F71" s="62">
        <f>IFERROR(選手__2[[#This Row],[選手番号]],"")</f>
        <v>70</v>
      </c>
      <c r="G71" s="62">
        <f>IFERROR(選手__2[[#This Row],[性別コード]],"")</f>
        <v>2</v>
      </c>
      <c r="H71" s="62" t="str">
        <f>IFERROR(VLOOKUP(G71,色々!P:Q,2,0),"")</f>
        <v>女子</v>
      </c>
      <c r="I71" s="62" t="str">
        <f>IFERROR(選手__2[[#This Row],[氏名]],"")</f>
        <v>藤本　彩里</v>
      </c>
      <c r="J71" s="62" t="str">
        <f>IFERROR(選手__2[[#This Row],[氏名カナ]],"")</f>
        <v>ﾌｼﾞﾓﾄ ｻﾘ</v>
      </c>
      <c r="K71" s="62" t="str">
        <f>IFERROR(選手__2[[#This Row],[所属名称１]],"")</f>
        <v>南海ＤＣ</v>
      </c>
      <c r="L71" s="62">
        <f>IFERROR(選手__2[[#This Row],[学校コード]],"")</f>
        <v>2</v>
      </c>
      <c r="M71" s="63" t="str">
        <f>IFERROR(VLOOKUP(L71,色々!G:H,2,0),"")</f>
        <v>中学</v>
      </c>
      <c r="N71" s="64">
        <f>IFERROR(選手__2[[#This Row],[学年]],"")</f>
        <v>1</v>
      </c>
      <c r="O71" s="49">
        <f>IFERROR(選手__2[[#This Row],[生年月日]],"")</f>
        <v>40873</v>
      </c>
      <c r="P71">
        <f t="shared" si="1"/>
        <v>12</v>
      </c>
    </row>
    <row r="72" spans="6:16" x14ac:dyDescent="0.2">
      <c r="F72" s="62">
        <f>IFERROR(選手__2[[#This Row],[選手番号]],"")</f>
        <v>71</v>
      </c>
      <c r="G72" s="62">
        <f>IFERROR(選手__2[[#This Row],[性別コード]],"")</f>
        <v>2</v>
      </c>
      <c r="H72" s="62" t="str">
        <f>IFERROR(VLOOKUP(G72,色々!P:Q,2,0),"")</f>
        <v>女子</v>
      </c>
      <c r="I72" s="62" t="str">
        <f>IFERROR(選手__2[[#This Row],[氏名]],"")</f>
        <v>神野　未羽</v>
      </c>
      <c r="J72" s="62" t="str">
        <f>IFERROR(選手__2[[#This Row],[氏名カナ]],"")</f>
        <v>ｼﾞﾝﾉ ﾐｵ</v>
      </c>
      <c r="K72" s="62" t="str">
        <f>IFERROR(選手__2[[#This Row],[所属名称１]],"")</f>
        <v>南海ＤＣ</v>
      </c>
      <c r="L72" s="62">
        <f>IFERROR(選手__2[[#This Row],[学校コード]],"")</f>
        <v>1</v>
      </c>
      <c r="M72" s="63" t="str">
        <f>IFERROR(VLOOKUP(L72,色々!G:H,2,0),"")</f>
        <v>小学</v>
      </c>
      <c r="N72" s="64">
        <f>IFERROR(選手__2[[#This Row],[学年]],"")</f>
        <v>6</v>
      </c>
      <c r="O72" s="49">
        <f>IFERROR(選手__2[[#This Row],[生年月日]],"")</f>
        <v>41109</v>
      </c>
      <c r="P72">
        <f t="shared" si="1"/>
        <v>12</v>
      </c>
    </row>
    <row r="73" spans="6:16" x14ac:dyDescent="0.2">
      <c r="F73" s="62">
        <f>IFERROR(選手__2[[#This Row],[選手番号]],"")</f>
        <v>72</v>
      </c>
      <c r="G73" s="62">
        <f>IFERROR(選手__2[[#This Row],[性別コード]],"")</f>
        <v>2</v>
      </c>
      <c r="H73" s="62" t="str">
        <f>IFERROR(VLOOKUP(G73,色々!P:Q,2,0),"")</f>
        <v>女子</v>
      </c>
      <c r="I73" s="62" t="str">
        <f>IFERROR(選手__2[[#This Row],[氏名]],"")</f>
        <v>青野　遥花</v>
      </c>
      <c r="J73" s="62" t="str">
        <f>IFERROR(選手__2[[#This Row],[氏名カナ]],"")</f>
        <v>ｱｵﾉ ﾊﾙｶ</v>
      </c>
      <c r="K73" s="62" t="str">
        <f>IFERROR(選手__2[[#This Row],[所属名称１]],"")</f>
        <v>南海ＤＣ</v>
      </c>
      <c r="L73" s="62">
        <f>IFERROR(選手__2[[#This Row],[学校コード]],"")</f>
        <v>1</v>
      </c>
      <c r="M73" s="63" t="str">
        <f>IFERROR(VLOOKUP(L73,色々!G:H,2,0),"")</f>
        <v>小学</v>
      </c>
      <c r="N73" s="64">
        <f>IFERROR(選手__2[[#This Row],[学年]],"")</f>
        <v>6</v>
      </c>
      <c r="O73" s="49">
        <f>IFERROR(選手__2[[#This Row],[生年月日]],"")</f>
        <v>41222</v>
      </c>
      <c r="P73">
        <f t="shared" si="1"/>
        <v>12</v>
      </c>
    </row>
    <row r="74" spans="6:16" x14ac:dyDescent="0.2">
      <c r="F74" s="62">
        <f>IFERROR(選手__2[[#This Row],[選手番号]],"")</f>
        <v>73</v>
      </c>
      <c r="G74" s="62">
        <f>IFERROR(選手__2[[#This Row],[性別コード]],"")</f>
        <v>2</v>
      </c>
      <c r="H74" s="62" t="str">
        <f>IFERROR(VLOOKUP(G74,色々!P:Q,2,0),"")</f>
        <v>女子</v>
      </c>
      <c r="I74" s="62" t="str">
        <f>IFERROR(選手__2[[#This Row],[氏名]],"")</f>
        <v>重松　裕乃</v>
      </c>
      <c r="J74" s="62" t="str">
        <f>IFERROR(選手__2[[#This Row],[氏名カナ]],"")</f>
        <v>ｼｹﾞﾏﾂ ﾕﾉ</v>
      </c>
      <c r="K74" s="62" t="str">
        <f>IFERROR(選手__2[[#This Row],[所属名称１]],"")</f>
        <v>南海ＤＣ</v>
      </c>
      <c r="L74" s="62">
        <f>IFERROR(選手__2[[#This Row],[学校コード]],"")</f>
        <v>1</v>
      </c>
      <c r="M74" s="63" t="str">
        <f>IFERROR(VLOOKUP(L74,色々!G:H,2,0),"")</f>
        <v>小学</v>
      </c>
      <c r="N74" s="64">
        <f>IFERROR(選手__2[[#This Row],[学年]],"")</f>
        <v>6</v>
      </c>
      <c r="O74" s="49">
        <f>IFERROR(選手__2[[#This Row],[生年月日]],"")</f>
        <v>41290</v>
      </c>
      <c r="P74">
        <f t="shared" si="1"/>
        <v>11</v>
      </c>
    </row>
    <row r="75" spans="6:16" x14ac:dyDescent="0.2">
      <c r="F75" s="62">
        <f>IFERROR(選手__2[[#This Row],[選手番号]],"")</f>
        <v>74</v>
      </c>
      <c r="G75" s="62">
        <f>IFERROR(選手__2[[#This Row],[性別コード]],"")</f>
        <v>2</v>
      </c>
      <c r="H75" s="62" t="str">
        <f>IFERROR(VLOOKUP(G75,色々!P:Q,2,0),"")</f>
        <v>女子</v>
      </c>
      <c r="I75" s="62" t="str">
        <f>IFERROR(選手__2[[#This Row],[氏名]],"")</f>
        <v>荒本　莉音</v>
      </c>
      <c r="J75" s="62" t="str">
        <f>IFERROR(選手__2[[#This Row],[氏名カナ]],"")</f>
        <v>ｱﾗﾓﾄ ﾘﾝ</v>
      </c>
      <c r="K75" s="62" t="str">
        <f>IFERROR(選手__2[[#This Row],[所属名称１]],"")</f>
        <v>南海ＤＣ</v>
      </c>
      <c r="L75" s="62">
        <f>IFERROR(選手__2[[#This Row],[学校コード]],"")</f>
        <v>1</v>
      </c>
      <c r="M75" s="63" t="str">
        <f>IFERROR(VLOOKUP(L75,色々!G:H,2,0),"")</f>
        <v>小学</v>
      </c>
      <c r="N75" s="64">
        <f>IFERROR(選手__2[[#This Row],[学年]],"")</f>
        <v>6</v>
      </c>
      <c r="O75" s="49">
        <f>IFERROR(選手__2[[#This Row],[生年月日]],"")</f>
        <v>41303</v>
      </c>
      <c r="P75">
        <f t="shared" si="1"/>
        <v>11</v>
      </c>
    </row>
    <row r="76" spans="6:16" x14ac:dyDescent="0.2">
      <c r="F76" s="62">
        <f>IFERROR(選手__2[[#This Row],[選手番号]],"")</f>
        <v>75</v>
      </c>
      <c r="G76" s="62">
        <f>IFERROR(選手__2[[#This Row],[性別コード]],"")</f>
        <v>2</v>
      </c>
      <c r="H76" s="62" t="str">
        <f>IFERROR(VLOOKUP(G76,色々!P:Q,2,0),"")</f>
        <v>女子</v>
      </c>
      <c r="I76" s="62" t="str">
        <f>IFERROR(選手__2[[#This Row],[氏名]],"")</f>
        <v>猪野あさひ</v>
      </c>
      <c r="J76" s="62" t="str">
        <f>IFERROR(選手__2[[#This Row],[氏名カナ]],"")</f>
        <v>ｲﾉ ｱｻﾋ</v>
      </c>
      <c r="K76" s="62" t="str">
        <f>IFERROR(選手__2[[#This Row],[所属名称１]],"")</f>
        <v>南海ＤＣ</v>
      </c>
      <c r="L76" s="62">
        <f>IFERROR(選手__2[[#This Row],[学校コード]],"")</f>
        <v>1</v>
      </c>
      <c r="M76" s="63" t="str">
        <f>IFERROR(VLOOKUP(L76,色々!G:H,2,0),"")</f>
        <v>小学</v>
      </c>
      <c r="N76" s="64">
        <f>IFERROR(選手__2[[#This Row],[学年]],"")</f>
        <v>6</v>
      </c>
      <c r="O76" s="49">
        <f>IFERROR(選手__2[[#This Row],[生年月日]],"")</f>
        <v>41357</v>
      </c>
      <c r="P76">
        <f t="shared" si="1"/>
        <v>11</v>
      </c>
    </row>
    <row r="77" spans="6:16" x14ac:dyDescent="0.2">
      <c r="F77" s="62">
        <f>IFERROR(選手__2[[#This Row],[選手番号]],"")</f>
        <v>76</v>
      </c>
      <c r="G77" s="62">
        <f>IFERROR(選手__2[[#This Row],[性別コード]],"")</f>
        <v>2</v>
      </c>
      <c r="H77" s="62" t="str">
        <f>IFERROR(VLOOKUP(G77,色々!P:Q,2,0),"")</f>
        <v>女子</v>
      </c>
      <c r="I77" s="62" t="str">
        <f>IFERROR(選手__2[[#This Row],[氏名]],"")</f>
        <v>橋本　りる</v>
      </c>
      <c r="J77" s="62" t="str">
        <f>IFERROR(選手__2[[#This Row],[氏名カナ]],"")</f>
        <v>ﾊｼﾓﾄ ﾘﾙ</v>
      </c>
      <c r="K77" s="62" t="str">
        <f>IFERROR(選手__2[[#This Row],[所属名称１]],"")</f>
        <v>南海ＤＣ</v>
      </c>
      <c r="L77" s="62">
        <f>IFERROR(選手__2[[#This Row],[学校コード]],"")</f>
        <v>1</v>
      </c>
      <c r="M77" s="63" t="str">
        <f>IFERROR(VLOOKUP(L77,色々!G:H,2,0),"")</f>
        <v>小学</v>
      </c>
      <c r="N77" s="64">
        <f>IFERROR(選手__2[[#This Row],[学年]],"")</f>
        <v>5</v>
      </c>
      <c r="O77" s="49">
        <f>IFERROR(選手__2[[#This Row],[生年月日]],"")</f>
        <v>41542</v>
      </c>
      <c r="P77">
        <f t="shared" si="1"/>
        <v>11</v>
      </c>
    </row>
    <row r="78" spans="6:16" x14ac:dyDescent="0.2">
      <c r="F78" s="62">
        <f>IFERROR(選手__2[[#This Row],[選手番号]],"")</f>
        <v>77</v>
      </c>
      <c r="G78" s="62">
        <f>IFERROR(選手__2[[#This Row],[性別コード]],"")</f>
        <v>2</v>
      </c>
      <c r="H78" s="62" t="str">
        <f>IFERROR(VLOOKUP(G78,色々!P:Q,2,0),"")</f>
        <v>女子</v>
      </c>
      <c r="I78" s="62" t="str">
        <f>IFERROR(選手__2[[#This Row],[氏名]],"")</f>
        <v>白石優芽華</v>
      </c>
      <c r="J78" s="62" t="str">
        <f>IFERROR(選手__2[[#This Row],[氏名カナ]],"")</f>
        <v>ｼﾗｲｼ ﾕﾒｶ</v>
      </c>
      <c r="K78" s="62" t="str">
        <f>IFERROR(選手__2[[#This Row],[所属名称１]],"")</f>
        <v>南海ＤＣ</v>
      </c>
      <c r="L78" s="62">
        <f>IFERROR(選手__2[[#This Row],[学校コード]],"")</f>
        <v>1</v>
      </c>
      <c r="M78" s="63" t="str">
        <f>IFERROR(VLOOKUP(L78,色々!G:H,2,0),"")</f>
        <v>小学</v>
      </c>
      <c r="N78" s="64">
        <f>IFERROR(選手__2[[#This Row],[学年]],"")</f>
        <v>5</v>
      </c>
      <c r="O78" s="49">
        <f>IFERROR(選手__2[[#This Row],[生年月日]],"")</f>
        <v>41727</v>
      </c>
      <c r="P78">
        <f t="shared" si="1"/>
        <v>10</v>
      </c>
    </row>
    <row r="79" spans="6:16" x14ac:dyDescent="0.2">
      <c r="F79" s="62">
        <f>IFERROR(選手__2[[#This Row],[選手番号]],"")</f>
        <v>78</v>
      </c>
      <c r="G79" s="62">
        <f>IFERROR(選手__2[[#This Row],[性別コード]],"")</f>
        <v>2</v>
      </c>
      <c r="H79" s="62" t="str">
        <f>IFERROR(VLOOKUP(G79,色々!P:Q,2,0),"")</f>
        <v>女子</v>
      </c>
      <c r="I79" s="62" t="str">
        <f>IFERROR(選手__2[[#This Row],[氏名]],"")</f>
        <v>原　愛美夏</v>
      </c>
      <c r="J79" s="62" t="str">
        <f>IFERROR(選手__2[[#This Row],[氏名カナ]],"")</f>
        <v>ﾊﾗ ｱﾐｶ</v>
      </c>
      <c r="K79" s="62" t="str">
        <f>IFERROR(選手__2[[#This Row],[所属名称１]],"")</f>
        <v>南海ＤＣ</v>
      </c>
      <c r="L79" s="62">
        <f>IFERROR(選手__2[[#This Row],[学校コード]],"")</f>
        <v>1</v>
      </c>
      <c r="M79" s="63" t="str">
        <f>IFERROR(VLOOKUP(L79,色々!G:H,2,0),"")</f>
        <v>小学</v>
      </c>
      <c r="N79" s="64">
        <f>IFERROR(選手__2[[#This Row],[学年]],"")</f>
        <v>4</v>
      </c>
      <c r="O79" s="49">
        <f>IFERROR(選手__2[[#This Row],[生年月日]],"")</f>
        <v>41751</v>
      </c>
      <c r="P79">
        <f t="shared" si="1"/>
        <v>10</v>
      </c>
    </row>
    <row r="80" spans="6:16" x14ac:dyDescent="0.2">
      <c r="F80" s="62">
        <f>IFERROR(選手__2[[#This Row],[選手番号]],"")</f>
        <v>79</v>
      </c>
      <c r="G80" s="62">
        <f>IFERROR(選手__2[[#This Row],[性別コード]],"")</f>
        <v>2</v>
      </c>
      <c r="H80" s="62" t="str">
        <f>IFERROR(VLOOKUP(G80,色々!P:Q,2,0),"")</f>
        <v>女子</v>
      </c>
      <c r="I80" s="62" t="str">
        <f>IFERROR(選手__2[[#This Row],[氏名]],"")</f>
        <v>岸　　純愛</v>
      </c>
      <c r="J80" s="62" t="str">
        <f>IFERROR(選手__2[[#This Row],[氏名カナ]],"")</f>
        <v>ｷｼ ｱﾔﾒ</v>
      </c>
      <c r="K80" s="62" t="str">
        <f>IFERROR(選手__2[[#This Row],[所属名称１]],"")</f>
        <v>南海ＤＣ</v>
      </c>
      <c r="L80" s="62">
        <f>IFERROR(選手__2[[#This Row],[学校コード]],"")</f>
        <v>1</v>
      </c>
      <c r="M80" s="63" t="str">
        <f>IFERROR(VLOOKUP(L80,色々!G:H,2,0),"")</f>
        <v>小学</v>
      </c>
      <c r="N80" s="64">
        <f>IFERROR(選手__2[[#This Row],[学年]],"")</f>
        <v>4</v>
      </c>
      <c r="O80" s="49">
        <f>IFERROR(選手__2[[#This Row],[生年月日]],"")</f>
        <v>41956</v>
      </c>
      <c r="P80">
        <f t="shared" si="1"/>
        <v>10</v>
      </c>
    </row>
    <row r="81" spans="6:16" x14ac:dyDescent="0.2">
      <c r="F81" s="62">
        <f>IFERROR(選手__2[[#This Row],[選手番号]],"")</f>
        <v>80</v>
      </c>
      <c r="G81" s="62">
        <f>IFERROR(選手__2[[#This Row],[性別コード]],"")</f>
        <v>2</v>
      </c>
      <c r="H81" s="62" t="str">
        <f>IFERROR(VLOOKUP(G81,色々!P:Q,2,0),"")</f>
        <v>女子</v>
      </c>
      <c r="I81" s="62" t="str">
        <f>IFERROR(選手__2[[#This Row],[氏名]],"")</f>
        <v>山下　　華</v>
      </c>
      <c r="J81" s="62" t="str">
        <f>IFERROR(選手__2[[#This Row],[氏名カナ]],"")</f>
        <v>ﾔﾏｼﾀ ﾊﾅ</v>
      </c>
      <c r="K81" s="62" t="str">
        <f>IFERROR(選手__2[[#This Row],[所属名称１]],"")</f>
        <v>南海ＤＣ</v>
      </c>
      <c r="L81" s="62">
        <f>IFERROR(選手__2[[#This Row],[学校コード]],"")</f>
        <v>1</v>
      </c>
      <c r="M81" s="63" t="str">
        <f>IFERROR(VLOOKUP(L81,色々!G:H,2,0),"")</f>
        <v>小学</v>
      </c>
      <c r="N81" s="64">
        <f>IFERROR(選手__2[[#This Row],[学年]],"")</f>
        <v>3</v>
      </c>
      <c r="O81" s="49">
        <f>IFERROR(選手__2[[#This Row],[生年月日]],"")</f>
        <v>42098</v>
      </c>
      <c r="P81">
        <f t="shared" si="1"/>
        <v>9</v>
      </c>
    </row>
    <row r="82" spans="6:16" x14ac:dyDescent="0.2">
      <c r="F82" s="62">
        <f>IFERROR(選手__2[[#This Row],[選手番号]],"")</f>
        <v>81</v>
      </c>
      <c r="G82" s="62">
        <f>IFERROR(選手__2[[#This Row],[性別コード]],"")</f>
        <v>2</v>
      </c>
      <c r="H82" s="62" t="str">
        <f>IFERROR(VLOOKUP(G82,色々!P:Q,2,0),"")</f>
        <v>女子</v>
      </c>
      <c r="I82" s="62" t="str">
        <f>IFERROR(選手__2[[#This Row],[氏名]],"")</f>
        <v>原　姫愛乃</v>
      </c>
      <c r="J82" s="62" t="str">
        <f>IFERROR(選手__2[[#This Row],[氏名カナ]],"")</f>
        <v>ﾊﾗ ﾋﾅﾉ</v>
      </c>
      <c r="K82" s="62" t="str">
        <f>IFERROR(選手__2[[#This Row],[所属名称１]],"")</f>
        <v>南海ＤＣ</v>
      </c>
      <c r="L82" s="62">
        <f>IFERROR(選手__2[[#This Row],[学校コード]],"")</f>
        <v>1</v>
      </c>
      <c r="M82" s="63" t="str">
        <f>IFERROR(VLOOKUP(L82,色々!G:H,2,0),"")</f>
        <v>小学</v>
      </c>
      <c r="N82" s="64">
        <f>IFERROR(選手__2[[#This Row],[学年]],"")</f>
        <v>3</v>
      </c>
      <c r="O82" s="49">
        <f>IFERROR(選手__2[[#This Row],[生年月日]],"")</f>
        <v>42293</v>
      </c>
      <c r="P82">
        <f t="shared" si="1"/>
        <v>9</v>
      </c>
    </row>
    <row r="83" spans="6:16" x14ac:dyDescent="0.2">
      <c r="F83" s="62">
        <f>IFERROR(選手__2[[#This Row],[選手番号]],"")</f>
        <v>82</v>
      </c>
      <c r="G83" s="62">
        <f>IFERROR(選手__2[[#This Row],[性別コード]],"")</f>
        <v>2</v>
      </c>
      <c r="H83" s="62" t="str">
        <f>IFERROR(VLOOKUP(G83,色々!P:Q,2,0),"")</f>
        <v>女子</v>
      </c>
      <c r="I83" s="62" t="str">
        <f>IFERROR(選手__2[[#This Row],[氏名]],"")</f>
        <v>中川　彩映</v>
      </c>
      <c r="J83" s="62" t="str">
        <f>IFERROR(選手__2[[#This Row],[氏名カナ]],"")</f>
        <v>ﾅｶｶﾞﾜ ｲﾛﾊ</v>
      </c>
      <c r="K83" s="62" t="str">
        <f>IFERROR(選手__2[[#This Row],[所属名称１]],"")</f>
        <v>南海ＤＣ</v>
      </c>
      <c r="L83" s="62">
        <f>IFERROR(選手__2[[#This Row],[学校コード]],"")</f>
        <v>1</v>
      </c>
      <c r="M83" s="63" t="str">
        <f>IFERROR(VLOOKUP(L83,色々!G:H,2,0),"")</f>
        <v>小学</v>
      </c>
      <c r="N83" s="64">
        <f>IFERROR(選手__2[[#This Row],[学年]],"")</f>
        <v>3</v>
      </c>
      <c r="O83" s="49">
        <f>IFERROR(選手__2[[#This Row],[生年月日]],"")</f>
        <v>42336</v>
      </c>
      <c r="P83">
        <f t="shared" si="1"/>
        <v>8</v>
      </c>
    </row>
    <row r="84" spans="6:16" x14ac:dyDescent="0.2">
      <c r="F84" s="62">
        <f>IFERROR(選手__2[[#This Row],[選手番号]],"")</f>
        <v>83</v>
      </c>
      <c r="G84" s="62">
        <f>IFERROR(選手__2[[#This Row],[性別コード]],"")</f>
        <v>2</v>
      </c>
      <c r="H84" s="62" t="str">
        <f>IFERROR(VLOOKUP(G84,色々!P:Q,2,0),"")</f>
        <v>女子</v>
      </c>
      <c r="I84" s="62" t="str">
        <f>IFERROR(選手__2[[#This Row],[氏名]],"")</f>
        <v>正岡　芽依</v>
      </c>
      <c r="J84" s="62" t="str">
        <f>IFERROR(選手__2[[#This Row],[氏名カナ]],"")</f>
        <v>ﾏｻｵｶ ﾒｲ</v>
      </c>
      <c r="K84" s="62" t="str">
        <f>IFERROR(選手__2[[#This Row],[所属名称１]],"")</f>
        <v>南海ＤＣ</v>
      </c>
      <c r="L84" s="62">
        <f>IFERROR(選手__2[[#This Row],[学校コード]],"")</f>
        <v>1</v>
      </c>
      <c r="M84" s="63" t="str">
        <f>IFERROR(VLOOKUP(L84,色々!G:H,2,0),"")</f>
        <v>小学</v>
      </c>
      <c r="N84" s="64">
        <f>IFERROR(選手__2[[#This Row],[学年]],"")</f>
        <v>2</v>
      </c>
      <c r="O84" s="49">
        <f>IFERROR(選手__2[[#This Row],[生年月日]],"")</f>
        <v>42600</v>
      </c>
      <c r="P84">
        <f t="shared" si="1"/>
        <v>8</v>
      </c>
    </row>
    <row r="85" spans="6:16" x14ac:dyDescent="0.2">
      <c r="F85" s="62">
        <f>IFERROR(選手__2[[#This Row],[選手番号]],"")</f>
        <v>84</v>
      </c>
      <c r="G85" s="62">
        <f>IFERROR(選手__2[[#This Row],[性別コード]],"")</f>
        <v>1</v>
      </c>
      <c r="H85" s="62" t="str">
        <f>IFERROR(VLOOKUP(G85,色々!P:Q,2,0),"")</f>
        <v>男子</v>
      </c>
      <c r="I85" s="62" t="str">
        <f>IFERROR(選手__2[[#This Row],[氏名]],"")</f>
        <v>永井　勇成</v>
      </c>
      <c r="J85" s="62" t="str">
        <f>IFERROR(選手__2[[#This Row],[氏名カナ]],"")</f>
        <v>ﾅｶﾞｲ ﾕｳｾｲ</v>
      </c>
      <c r="K85" s="62" t="str">
        <f>IFERROR(選手__2[[#This Row],[所属名称１]],"")</f>
        <v>エリエール</v>
      </c>
      <c r="L85" s="62">
        <f>IFERROR(選手__2[[#This Row],[学校コード]],"")</f>
        <v>3</v>
      </c>
      <c r="M85" s="63" t="str">
        <f>IFERROR(VLOOKUP(L85,色々!G:H,2,0),"")</f>
        <v>高校</v>
      </c>
      <c r="N85" s="64">
        <f>IFERROR(選手__2[[#This Row],[学年]],"")</f>
        <v>2</v>
      </c>
      <c r="O85" s="49">
        <f>IFERROR(選手__2[[#This Row],[生年月日]],"")</f>
        <v>39529</v>
      </c>
      <c r="P85">
        <f t="shared" si="1"/>
        <v>16</v>
      </c>
    </row>
    <row r="86" spans="6:16" x14ac:dyDescent="0.2">
      <c r="F86" s="62">
        <f>IFERROR(選手__2[[#This Row],[選手番号]],"")</f>
        <v>85</v>
      </c>
      <c r="G86" s="62">
        <f>IFERROR(選手__2[[#This Row],[性別コード]],"")</f>
        <v>1</v>
      </c>
      <c r="H86" s="62" t="str">
        <f>IFERROR(VLOOKUP(G86,色々!P:Q,2,0),"")</f>
        <v>男子</v>
      </c>
      <c r="I86" s="62" t="str">
        <f>IFERROR(選手__2[[#This Row],[氏名]],"")</f>
        <v>玉井　豪大</v>
      </c>
      <c r="J86" s="62" t="str">
        <f>IFERROR(選手__2[[#This Row],[氏名カナ]],"")</f>
        <v>ﾀﾏｲ ｺﾞｳﾀ</v>
      </c>
      <c r="K86" s="62" t="str">
        <f>IFERROR(選手__2[[#This Row],[所属名称１]],"")</f>
        <v>エリエール</v>
      </c>
      <c r="L86" s="62">
        <f>IFERROR(選手__2[[#This Row],[学校コード]],"")</f>
        <v>2</v>
      </c>
      <c r="M86" s="63" t="str">
        <f>IFERROR(VLOOKUP(L86,色々!G:H,2,0),"")</f>
        <v>中学</v>
      </c>
      <c r="N86" s="64">
        <f>IFERROR(選手__2[[#This Row],[学年]],"")</f>
        <v>2</v>
      </c>
      <c r="O86" s="49">
        <f>IFERROR(選手__2[[#This Row],[生年月日]],"")</f>
        <v>40387</v>
      </c>
      <c r="P86">
        <f t="shared" si="1"/>
        <v>14</v>
      </c>
    </row>
    <row r="87" spans="6:16" x14ac:dyDescent="0.2">
      <c r="F87" s="62">
        <f>IFERROR(選手__2[[#This Row],[選手番号]],"")</f>
        <v>86</v>
      </c>
      <c r="G87" s="62">
        <f>IFERROR(選手__2[[#This Row],[性別コード]],"")</f>
        <v>1</v>
      </c>
      <c r="H87" s="62" t="str">
        <f>IFERROR(VLOOKUP(G87,色々!P:Q,2,0),"")</f>
        <v>男子</v>
      </c>
      <c r="I87" s="62" t="str">
        <f>IFERROR(選手__2[[#This Row],[氏名]],"")</f>
        <v>尾藤　渉大</v>
      </c>
      <c r="J87" s="62" t="str">
        <f>IFERROR(選手__2[[#This Row],[氏名カナ]],"")</f>
        <v>ﾋﾞﾄｳ ｱﾕﾄ</v>
      </c>
      <c r="K87" s="62" t="str">
        <f>IFERROR(選手__2[[#This Row],[所属名称１]],"")</f>
        <v>エリエール</v>
      </c>
      <c r="L87" s="62">
        <f>IFERROR(選手__2[[#This Row],[学校コード]],"")</f>
        <v>2</v>
      </c>
      <c r="M87" s="63" t="str">
        <f>IFERROR(VLOOKUP(L87,色々!G:H,2,0),"")</f>
        <v>中学</v>
      </c>
      <c r="N87" s="64">
        <f>IFERROR(選手__2[[#This Row],[学年]],"")</f>
        <v>2</v>
      </c>
      <c r="O87" s="49">
        <f>IFERROR(選手__2[[#This Row],[生年月日]],"")</f>
        <v>40402</v>
      </c>
      <c r="P87">
        <f t="shared" si="1"/>
        <v>14</v>
      </c>
    </row>
    <row r="88" spans="6:16" x14ac:dyDescent="0.2">
      <c r="F88" s="62">
        <f>IFERROR(選手__2[[#This Row],[選手番号]],"")</f>
        <v>87</v>
      </c>
      <c r="G88" s="62">
        <f>IFERROR(選手__2[[#This Row],[性別コード]],"")</f>
        <v>1</v>
      </c>
      <c r="H88" s="62" t="str">
        <f>IFERROR(VLOOKUP(G88,色々!P:Q,2,0),"")</f>
        <v>男子</v>
      </c>
      <c r="I88" s="62" t="str">
        <f>IFERROR(選手__2[[#This Row],[氏名]],"")</f>
        <v>森下　泰明</v>
      </c>
      <c r="J88" s="62" t="str">
        <f>IFERROR(選手__2[[#This Row],[氏名カナ]],"")</f>
        <v>ﾓﾘｼﾀ ﾔｽｱｷ</v>
      </c>
      <c r="K88" s="62" t="str">
        <f>IFERROR(選手__2[[#This Row],[所属名称１]],"")</f>
        <v>エリエール</v>
      </c>
      <c r="L88" s="62">
        <f>IFERROR(選手__2[[#This Row],[学校コード]],"")</f>
        <v>2</v>
      </c>
      <c r="M88" s="63" t="str">
        <f>IFERROR(VLOOKUP(L88,色々!G:H,2,0),"")</f>
        <v>中学</v>
      </c>
      <c r="N88" s="64">
        <f>IFERROR(選手__2[[#This Row],[学年]],"")</f>
        <v>1</v>
      </c>
      <c r="O88" s="49">
        <f>IFERROR(選手__2[[#This Row],[生年月日]],"")</f>
        <v>40702</v>
      </c>
      <c r="P88">
        <f t="shared" si="1"/>
        <v>13</v>
      </c>
    </row>
    <row r="89" spans="6:16" x14ac:dyDescent="0.2">
      <c r="F89" s="62">
        <f>IFERROR(選手__2[[#This Row],[選手番号]],"")</f>
        <v>88</v>
      </c>
      <c r="G89" s="62">
        <f>IFERROR(選手__2[[#This Row],[性別コード]],"")</f>
        <v>1</v>
      </c>
      <c r="H89" s="62" t="str">
        <f>IFERROR(VLOOKUP(G89,色々!P:Q,2,0),"")</f>
        <v>男子</v>
      </c>
      <c r="I89" s="62" t="str">
        <f>IFERROR(選手__2[[#This Row],[氏名]],"")</f>
        <v>穂波　　慶</v>
      </c>
      <c r="J89" s="62" t="str">
        <f>IFERROR(選手__2[[#This Row],[氏名カナ]],"")</f>
        <v>ﾎﾅﾐ ｹｲ</v>
      </c>
      <c r="K89" s="62" t="str">
        <f>IFERROR(選手__2[[#This Row],[所属名称１]],"")</f>
        <v>エリエール</v>
      </c>
      <c r="L89" s="62">
        <f>IFERROR(選手__2[[#This Row],[学校コード]],"")</f>
        <v>1</v>
      </c>
      <c r="M89" s="63" t="str">
        <f>IFERROR(VLOOKUP(L89,色々!G:H,2,0),"")</f>
        <v>小学</v>
      </c>
      <c r="N89" s="64">
        <f>IFERROR(選手__2[[#This Row],[学年]],"")</f>
        <v>6</v>
      </c>
      <c r="O89" s="49">
        <f>IFERROR(選手__2[[#This Row],[生年月日]],"")</f>
        <v>41134</v>
      </c>
      <c r="P89">
        <f t="shared" si="1"/>
        <v>12</v>
      </c>
    </row>
    <row r="90" spans="6:16" x14ac:dyDescent="0.2">
      <c r="F90" s="62">
        <f>IFERROR(選手__2[[#This Row],[選手番号]],"")</f>
        <v>89</v>
      </c>
      <c r="G90" s="62">
        <f>IFERROR(選手__2[[#This Row],[性別コード]],"")</f>
        <v>1</v>
      </c>
      <c r="H90" s="62" t="str">
        <f>IFERROR(VLOOKUP(G90,色々!P:Q,2,0),"")</f>
        <v>男子</v>
      </c>
      <c r="I90" s="62" t="str">
        <f>IFERROR(選手__2[[#This Row],[氏名]],"")</f>
        <v>飛鷹　絢人</v>
      </c>
      <c r="J90" s="62" t="str">
        <f>IFERROR(選手__2[[#This Row],[氏名カナ]],"")</f>
        <v>ﾋﾀﾞｶ ｹﾝﾄ</v>
      </c>
      <c r="K90" s="62" t="str">
        <f>IFERROR(選手__2[[#This Row],[所属名称１]],"")</f>
        <v>エリエール</v>
      </c>
      <c r="L90" s="62">
        <f>IFERROR(選手__2[[#This Row],[学校コード]],"")</f>
        <v>1</v>
      </c>
      <c r="M90" s="63" t="str">
        <f>IFERROR(VLOOKUP(L90,色々!G:H,2,0),"")</f>
        <v>小学</v>
      </c>
      <c r="N90" s="64">
        <f>IFERROR(選手__2[[#This Row],[学年]],"")</f>
        <v>6</v>
      </c>
      <c r="O90" s="49">
        <f>IFERROR(選手__2[[#This Row],[生年月日]],"")</f>
        <v>41135</v>
      </c>
      <c r="P90">
        <f t="shared" si="1"/>
        <v>12</v>
      </c>
    </row>
    <row r="91" spans="6:16" x14ac:dyDescent="0.2">
      <c r="F91" s="62">
        <f>IFERROR(選手__2[[#This Row],[選手番号]],"")</f>
        <v>90</v>
      </c>
      <c r="G91" s="62">
        <f>IFERROR(選手__2[[#This Row],[性別コード]],"")</f>
        <v>1</v>
      </c>
      <c r="H91" s="62" t="str">
        <f>IFERROR(VLOOKUP(G91,色々!P:Q,2,0),"")</f>
        <v>男子</v>
      </c>
      <c r="I91" s="62" t="str">
        <f>IFERROR(選手__2[[#This Row],[氏名]],"")</f>
        <v>徳永圭太朗</v>
      </c>
      <c r="J91" s="62" t="str">
        <f>IFERROR(選手__2[[#This Row],[氏名カナ]],"")</f>
        <v>ﾄｸﾅｶﾞ ｹｲﾀﾛｳ</v>
      </c>
      <c r="K91" s="62" t="str">
        <f>IFERROR(選手__2[[#This Row],[所属名称１]],"")</f>
        <v>エリエール</v>
      </c>
      <c r="L91" s="62">
        <f>IFERROR(選手__2[[#This Row],[学校コード]],"")</f>
        <v>1</v>
      </c>
      <c r="M91" s="63" t="str">
        <f>IFERROR(VLOOKUP(L91,色々!G:H,2,0),"")</f>
        <v>小学</v>
      </c>
      <c r="N91" s="64">
        <f>IFERROR(選手__2[[#This Row],[学年]],"")</f>
        <v>6</v>
      </c>
      <c r="O91" s="49">
        <f>IFERROR(選手__2[[#This Row],[生年月日]],"")</f>
        <v>41248</v>
      </c>
      <c r="P91">
        <f t="shared" si="1"/>
        <v>11</v>
      </c>
    </row>
    <row r="92" spans="6:16" x14ac:dyDescent="0.2">
      <c r="F92" s="62">
        <f>IFERROR(選手__2[[#This Row],[選手番号]],"")</f>
        <v>91</v>
      </c>
      <c r="G92" s="62">
        <f>IFERROR(選手__2[[#This Row],[性別コード]],"")</f>
        <v>1</v>
      </c>
      <c r="H92" s="62" t="str">
        <f>IFERROR(VLOOKUP(G92,色々!P:Q,2,0),"")</f>
        <v>男子</v>
      </c>
      <c r="I92" s="62" t="str">
        <f>IFERROR(選手__2[[#This Row],[氏名]],"")</f>
        <v>髙橋　優斗</v>
      </c>
      <c r="J92" s="62" t="str">
        <f>IFERROR(選手__2[[#This Row],[氏名カナ]],"")</f>
        <v>ﾀｶﾊｼ ﾕｳﾄ</v>
      </c>
      <c r="K92" s="62" t="str">
        <f>IFERROR(選手__2[[#This Row],[所属名称１]],"")</f>
        <v>エリエール</v>
      </c>
      <c r="L92" s="62">
        <f>IFERROR(選手__2[[#This Row],[学校コード]],"")</f>
        <v>1</v>
      </c>
      <c r="M92" s="63" t="str">
        <f>IFERROR(VLOOKUP(L92,色々!G:H,2,0),"")</f>
        <v>小学</v>
      </c>
      <c r="N92" s="64">
        <f>IFERROR(選手__2[[#This Row],[学年]],"")</f>
        <v>6</v>
      </c>
      <c r="O92" s="49">
        <f>IFERROR(選手__2[[#This Row],[生年月日]],"")</f>
        <v>41262</v>
      </c>
      <c r="P92">
        <f t="shared" si="1"/>
        <v>11</v>
      </c>
    </row>
    <row r="93" spans="6:16" x14ac:dyDescent="0.2">
      <c r="F93" s="62">
        <f>IFERROR(選手__2[[#This Row],[選手番号]],"")</f>
        <v>92</v>
      </c>
      <c r="G93" s="62">
        <f>IFERROR(選手__2[[#This Row],[性別コード]],"")</f>
        <v>1</v>
      </c>
      <c r="H93" s="62" t="str">
        <f>IFERROR(VLOOKUP(G93,色々!P:Q,2,0),"")</f>
        <v>男子</v>
      </c>
      <c r="I93" s="62" t="str">
        <f>IFERROR(選手__2[[#This Row],[氏名]],"")</f>
        <v>脇　　遼平</v>
      </c>
      <c r="J93" s="62" t="str">
        <f>IFERROR(選手__2[[#This Row],[氏名カナ]],"")</f>
        <v>ﾜｷ ﾘｮｳﾍｲ</v>
      </c>
      <c r="K93" s="62" t="str">
        <f>IFERROR(選手__2[[#This Row],[所属名称１]],"")</f>
        <v>エリエール</v>
      </c>
      <c r="L93" s="62">
        <f>IFERROR(選手__2[[#This Row],[学校コード]],"")</f>
        <v>1</v>
      </c>
      <c r="M93" s="63" t="str">
        <f>IFERROR(VLOOKUP(L93,色々!G:H,2,0),"")</f>
        <v>小学</v>
      </c>
      <c r="N93" s="64">
        <f>IFERROR(選手__2[[#This Row],[学年]],"")</f>
        <v>6</v>
      </c>
      <c r="O93" s="49">
        <f>IFERROR(選手__2[[#This Row],[生年月日]],"")</f>
        <v>41310</v>
      </c>
      <c r="P93">
        <f t="shared" si="1"/>
        <v>11</v>
      </c>
    </row>
    <row r="94" spans="6:16" x14ac:dyDescent="0.2">
      <c r="F94" s="62">
        <f>IFERROR(選手__2[[#This Row],[選手番号]],"")</f>
        <v>93</v>
      </c>
      <c r="G94" s="62">
        <f>IFERROR(選手__2[[#This Row],[性別コード]],"")</f>
        <v>1</v>
      </c>
      <c r="H94" s="62" t="str">
        <f>IFERROR(VLOOKUP(G94,色々!P:Q,2,0),"")</f>
        <v>男子</v>
      </c>
      <c r="I94" s="62" t="str">
        <f>IFERROR(選手__2[[#This Row],[氏名]],"")</f>
        <v>星川　夏伊</v>
      </c>
      <c r="J94" s="62" t="str">
        <f>IFERROR(選手__2[[#This Row],[氏名カナ]],"")</f>
        <v>ﾎｼｶﾜ ｶｲ</v>
      </c>
      <c r="K94" s="62" t="str">
        <f>IFERROR(選手__2[[#This Row],[所属名称１]],"")</f>
        <v>エリエール</v>
      </c>
      <c r="L94" s="62">
        <f>IFERROR(選手__2[[#This Row],[学校コード]],"")</f>
        <v>1</v>
      </c>
      <c r="M94" s="63" t="str">
        <f>IFERROR(VLOOKUP(L94,色々!G:H,2,0),"")</f>
        <v>小学</v>
      </c>
      <c r="N94" s="64">
        <f>IFERROR(選手__2[[#This Row],[学年]],"")</f>
        <v>5</v>
      </c>
      <c r="O94" s="49">
        <f>IFERROR(選手__2[[#This Row],[生年月日]],"")</f>
        <v>41415</v>
      </c>
      <c r="P94">
        <f t="shared" si="1"/>
        <v>11</v>
      </c>
    </row>
    <row r="95" spans="6:16" x14ac:dyDescent="0.2">
      <c r="F95" s="62">
        <f>IFERROR(選手__2[[#This Row],[選手番号]],"")</f>
        <v>94</v>
      </c>
      <c r="G95" s="62">
        <f>IFERROR(選手__2[[#This Row],[性別コード]],"")</f>
        <v>1</v>
      </c>
      <c r="H95" s="62" t="str">
        <f>IFERROR(VLOOKUP(G95,色々!P:Q,2,0),"")</f>
        <v>男子</v>
      </c>
      <c r="I95" s="62" t="str">
        <f>IFERROR(選手__2[[#This Row],[氏名]],"")</f>
        <v>武村　英高</v>
      </c>
      <c r="J95" s="62" t="str">
        <f>IFERROR(選手__2[[#This Row],[氏名カナ]],"")</f>
        <v>ﾀｹﾑﾗ ﾋﾃﾞﾀｶ</v>
      </c>
      <c r="K95" s="62" t="str">
        <f>IFERROR(選手__2[[#This Row],[所属名称１]],"")</f>
        <v>エリエール</v>
      </c>
      <c r="L95" s="62">
        <f>IFERROR(選手__2[[#This Row],[学校コード]],"")</f>
        <v>1</v>
      </c>
      <c r="M95" s="63" t="str">
        <f>IFERROR(VLOOKUP(L95,色々!G:H,2,0),"")</f>
        <v>小学</v>
      </c>
      <c r="N95" s="64">
        <f>IFERROR(選手__2[[#This Row],[学年]],"")</f>
        <v>5</v>
      </c>
      <c r="O95" s="49">
        <f>IFERROR(選手__2[[#This Row],[生年月日]],"")</f>
        <v>41535</v>
      </c>
      <c r="P95">
        <f t="shared" si="1"/>
        <v>11</v>
      </c>
    </row>
    <row r="96" spans="6:16" x14ac:dyDescent="0.2">
      <c r="F96" s="62">
        <f>IFERROR(選手__2[[#This Row],[選手番号]],"")</f>
        <v>95</v>
      </c>
      <c r="G96" s="62">
        <f>IFERROR(選手__2[[#This Row],[性別コード]],"")</f>
        <v>1</v>
      </c>
      <c r="H96" s="62" t="str">
        <f>IFERROR(VLOOKUP(G96,色々!P:Q,2,0),"")</f>
        <v>男子</v>
      </c>
      <c r="I96" s="62" t="str">
        <f>IFERROR(選手__2[[#This Row],[氏名]],"")</f>
        <v>大井　透真</v>
      </c>
      <c r="J96" s="62" t="str">
        <f>IFERROR(選手__2[[#This Row],[氏名カナ]],"")</f>
        <v>ｵｵｲ ﾄｳﾏ</v>
      </c>
      <c r="K96" s="62" t="str">
        <f>IFERROR(選手__2[[#This Row],[所属名称１]],"")</f>
        <v>エリエール</v>
      </c>
      <c r="L96" s="62">
        <f>IFERROR(選手__2[[#This Row],[学校コード]],"")</f>
        <v>1</v>
      </c>
      <c r="M96" s="63" t="str">
        <f>IFERROR(VLOOKUP(L96,色々!G:H,2,0),"")</f>
        <v>小学</v>
      </c>
      <c r="N96" s="64">
        <f>IFERROR(選手__2[[#This Row],[学年]],"")</f>
        <v>5</v>
      </c>
      <c r="O96" s="49">
        <f>IFERROR(選手__2[[#This Row],[生年月日]],"")</f>
        <v>41653</v>
      </c>
      <c r="P96">
        <f t="shared" si="1"/>
        <v>10</v>
      </c>
    </row>
    <row r="97" spans="6:16" x14ac:dyDescent="0.2">
      <c r="F97" s="62">
        <f>IFERROR(選手__2[[#This Row],[選手番号]],"")</f>
        <v>96</v>
      </c>
      <c r="G97" s="62">
        <f>IFERROR(選手__2[[#This Row],[性別コード]],"")</f>
        <v>1</v>
      </c>
      <c r="H97" s="62" t="str">
        <f>IFERROR(VLOOKUP(G97,色々!P:Q,2,0),"")</f>
        <v>男子</v>
      </c>
      <c r="I97" s="62" t="str">
        <f>IFERROR(選手__2[[#This Row],[氏名]],"")</f>
        <v>津田　優希</v>
      </c>
      <c r="J97" s="62" t="str">
        <f>IFERROR(選手__2[[#This Row],[氏名カナ]],"")</f>
        <v>ﾂﾀﾞ ﾕｳｷ</v>
      </c>
      <c r="K97" s="62" t="str">
        <f>IFERROR(選手__2[[#This Row],[所属名称１]],"")</f>
        <v>エリエール</v>
      </c>
      <c r="L97" s="62">
        <f>IFERROR(選手__2[[#This Row],[学校コード]],"")</f>
        <v>1</v>
      </c>
      <c r="M97" s="63" t="str">
        <f>IFERROR(VLOOKUP(L97,色々!G:H,2,0),"")</f>
        <v>小学</v>
      </c>
      <c r="N97" s="64">
        <f>IFERROR(選手__2[[#This Row],[学年]],"")</f>
        <v>5</v>
      </c>
      <c r="O97" s="49">
        <f>IFERROR(選手__2[[#This Row],[生年月日]],"")</f>
        <v>41703</v>
      </c>
      <c r="P97">
        <f t="shared" si="1"/>
        <v>10</v>
      </c>
    </row>
    <row r="98" spans="6:16" x14ac:dyDescent="0.2">
      <c r="F98" s="62">
        <f>IFERROR(選手__2[[#This Row],[選手番号]],"")</f>
        <v>97</v>
      </c>
      <c r="G98" s="62">
        <f>IFERROR(選手__2[[#This Row],[性別コード]],"")</f>
        <v>1</v>
      </c>
      <c r="H98" s="62" t="str">
        <f>IFERROR(VLOOKUP(G98,色々!P:Q,2,0),"")</f>
        <v>男子</v>
      </c>
      <c r="I98" s="62" t="str">
        <f>IFERROR(選手__2[[#This Row],[氏名]],"")</f>
        <v>石村　勇樹</v>
      </c>
      <c r="J98" s="62" t="str">
        <f>IFERROR(選手__2[[#This Row],[氏名カナ]],"")</f>
        <v>ｲｼﾑﾗ ﾕｳｷ</v>
      </c>
      <c r="K98" s="62" t="str">
        <f>IFERROR(選手__2[[#This Row],[所属名称１]],"")</f>
        <v>エリエール</v>
      </c>
      <c r="L98" s="62">
        <f>IFERROR(選手__2[[#This Row],[学校コード]],"")</f>
        <v>1</v>
      </c>
      <c r="M98" s="63" t="str">
        <f>IFERROR(VLOOKUP(L98,色々!G:H,2,0),"")</f>
        <v>小学</v>
      </c>
      <c r="N98" s="64">
        <f>IFERROR(選手__2[[#This Row],[学年]],"")</f>
        <v>4</v>
      </c>
      <c r="O98" s="49">
        <f>IFERROR(選手__2[[#This Row],[生年月日]],"")</f>
        <v>41744</v>
      </c>
      <c r="P98">
        <f t="shared" si="1"/>
        <v>10</v>
      </c>
    </row>
    <row r="99" spans="6:16" x14ac:dyDescent="0.2">
      <c r="F99" s="62">
        <f>IFERROR(選手__2[[#This Row],[選手番号]],"")</f>
        <v>98</v>
      </c>
      <c r="G99" s="62">
        <f>IFERROR(選手__2[[#This Row],[性別コード]],"")</f>
        <v>1</v>
      </c>
      <c r="H99" s="62" t="str">
        <f>IFERROR(VLOOKUP(G99,色々!P:Q,2,0),"")</f>
        <v>男子</v>
      </c>
      <c r="I99" s="62" t="str">
        <f>IFERROR(選手__2[[#This Row],[氏名]],"")</f>
        <v>篠永遼之介</v>
      </c>
      <c r="J99" s="62" t="str">
        <f>IFERROR(選手__2[[#This Row],[氏名カナ]],"")</f>
        <v>ｼﾉﾅｶﾞ ﾘｮｳﾉｽｹ</v>
      </c>
      <c r="K99" s="62" t="str">
        <f>IFERROR(選手__2[[#This Row],[所属名称１]],"")</f>
        <v>エリエール</v>
      </c>
      <c r="L99" s="62">
        <f>IFERROR(選手__2[[#This Row],[学校コード]],"")</f>
        <v>1</v>
      </c>
      <c r="M99" s="63" t="str">
        <f>IFERROR(VLOOKUP(L99,色々!G:H,2,0),"")</f>
        <v>小学</v>
      </c>
      <c r="N99" s="64">
        <f>IFERROR(選手__2[[#This Row],[学年]],"")</f>
        <v>4</v>
      </c>
      <c r="O99" s="49">
        <f>IFERROR(選手__2[[#This Row],[生年月日]],"")</f>
        <v>41768</v>
      </c>
      <c r="P99">
        <f t="shared" si="1"/>
        <v>10</v>
      </c>
    </row>
    <row r="100" spans="6:16" x14ac:dyDescent="0.2">
      <c r="F100" s="62">
        <f>IFERROR(選手__2[[#This Row],[選手番号]],"")</f>
        <v>99</v>
      </c>
      <c r="G100" s="62">
        <f>IFERROR(選手__2[[#This Row],[性別コード]],"")</f>
        <v>1</v>
      </c>
      <c r="H100" s="62" t="str">
        <f>IFERROR(VLOOKUP(G100,色々!P:Q,2,0),"")</f>
        <v>男子</v>
      </c>
      <c r="I100" s="62" t="str">
        <f>IFERROR(選手__2[[#This Row],[氏名]],"")</f>
        <v>松本　和真</v>
      </c>
      <c r="J100" s="62" t="str">
        <f>IFERROR(選手__2[[#This Row],[氏名カナ]],"")</f>
        <v>ﾏﾂﾓﾄ ｶｽﾞﾏ</v>
      </c>
      <c r="K100" s="62" t="str">
        <f>IFERROR(選手__2[[#This Row],[所属名称１]],"")</f>
        <v>エリエール</v>
      </c>
      <c r="L100" s="62">
        <f>IFERROR(選手__2[[#This Row],[学校コード]],"")</f>
        <v>1</v>
      </c>
      <c r="M100" s="63" t="str">
        <f>IFERROR(VLOOKUP(L100,色々!G:H,2,0),"")</f>
        <v>小学</v>
      </c>
      <c r="N100" s="64">
        <f>IFERROR(選手__2[[#This Row],[学年]],"")</f>
        <v>4</v>
      </c>
      <c r="O100" s="49">
        <f>IFERROR(選手__2[[#This Row],[生年月日]],"")</f>
        <v>41903</v>
      </c>
      <c r="P100">
        <f t="shared" si="1"/>
        <v>10</v>
      </c>
    </row>
    <row r="101" spans="6:16" x14ac:dyDescent="0.2">
      <c r="F101" s="62">
        <f>IFERROR(選手__2[[#This Row],[選手番号]],"")</f>
        <v>100</v>
      </c>
      <c r="G101" s="62">
        <f>IFERROR(選手__2[[#This Row],[性別コード]],"")</f>
        <v>1</v>
      </c>
      <c r="H101" s="62" t="str">
        <f>IFERROR(VLOOKUP(G101,色々!P:Q,2,0),"")</f>
        <v>男子</v>
      </c>
      <c r="I101" s="62" t="str">
        <f>IFERROR(選手__2[[#This Row],[氏名]],"")</f>
        <v>三鍋　佐典</v>
      </c>
      <c r="J101" s="62" t="str">
        <f>IFERROR(選手__2[[#This Row],[氏名カナ]],"")</f>
        <v>ﾐﾅﾍﾞ ｻｽｹ</v>
      </c>
      <c r="K101" s="62" t="str">
        <f>IFERROR(選手__2[[#This Row],[所属名称１]],"")</f>
        <v>エリエール</v>
      </c>
      <c r="L101" s="62">
        <f>IFERROR(選手__2[[#This Row],[学校コード]],"")</f>
        <v>1</v>
      </c>
      <c r="M101" s="63" t="str">
        <f>IFERROR(VLOOKUP(L101,色々!G:H,2,0),"")</f>
        <v>小学</v>
      </c>
      <c r="N101" s="64">
        <f>IFERROR(選手__2[[#This Row],[学年]],"")</f>
        <v>3</v>
      </c>
      <c r="O101" s="49">
        <f>IFERROR(選手__2[[#This Row],[生年月日]],"")</f>
        <v>42124</v>
      </c>
      <c r="P101">
        <f t="shared" si="1"/>
        <v>9</v>
      </c>
    </row>
    <row r="102" spans="6:16" x14ac:dyDescent="0.2">
      <c r="F102" s="62">
        <f>IFERROR(選手__2[[#This Row],[選手番号]],"")</f>
        <v>101</v>
      </c>
      <c r="G102" s="62">
        <f>IFERROR(選手__2[[#This Row],[性別コード]],"")</f>
        <v>1</v>
      </c>
      <c r="H102" s="62" t="str">
        <f>IFERROR(VLOOKUP(G102,色々!P:Q,2,0),"")</f>
        <v>男子</v>
      </c>
      <c r="I102" s="62" t="str">
        <f>IFERROR(選手__2[[#This Row],[氏名]],"")</f>
        <v>石川　瑛翔</v>
      </c>
      <c r="J102" s="62" t="str">
        <f>IFERROR(選手__2[[#This Row],[氏名カナ]],"")</f>
        <v>ｲｼｶﾜ ｱｷﾄ</v>
      </c>
      <c r="K102" s="62" t="str">
        <f>IFERROR(選手__2[[#This Row],[所属名称１]],"")</f>
        <v>エリエール</v>
      </c>
      <c r="L102" s="62">
        <f>IFERROR(選手__2[[#This Row],[学校コード]],"")</f>
        <v>1</v>
      </c>
      <c r="M102" s="63" t="str">
        <f>IFERROR(VLOOKUP(L102,色々!G:H,2,0),"")</f>
        <v>小学</v>
      </c>
      <c r="N102" s="64">
        <f>IFERROR(選手__2[[#This Row],[学年]],"")</f>
        <v>3</v>
      </c>
      <c r="O102" s="49">
        <f>IFERROR(選手__2[[#This Row],[生年月日]],"")</f>
        <v>42168</v>
      </c>
      <c r="P102">
        <f t="shared" si="1"/>
        <v>9</v>
      </c>
    </row>
    <row r="103" spans="6:16" x14ac:dyDescent="0.2">
      <c r="F103" s="62">
        <f>IFERROR(選手__2[[#This Row],[選手番号]],"")</f>
        <v>102</v>
      </c>
      <c r="G103" s="62">
        <f>IFERROR(選手__2[[#This Row],[性別コード]],"")</f>
        <v>1</v>
      </c>
      <c r="H103" s="62" t="str">
        <f>IFERROR(VLOOKUP(G103,色々!P:Q,2,0),"")</f>
        <v>男子</v>
      </c>
      <c r="I103" s="62" t="str">
        <f>IFERROR(選手__2[[#This Row],[氏名]],"")</f>
        <v>別府　　暁</v>
      </c>
      <c r="J103" s="62" t="str">
        <f>IFERROR(選手__2[[#This Row],[氏名カナ]],"")</f>
        <v>ﾍﾞｯﾌﾟ ﾏｻﾙ</v>
      </c>
      <c r="K103" s="62" t="str">
        <f>IFERROR(選手__2[[#This Row],[所属名称１]],"")</f>
        <v>エリエール</v>
      </c>
      <c r="L103" s="62">
        <f>IFERROR(選手__2[[#This Row],[学校コード]],"")</f>
        <v>1</v>
      </c>
      <c r="M103" s="63" t="str">
        <f>IFERROR(VLOOKUP(L103,色々!G:H,2,0),"")</f>
        <v>小学</v>
      </c>
      <c r="N103" s="64">
        <f>IFERROR(選手__2[[#This Row],[学年]],"")</f>
        <v>3</v>
      </c>
      <c r="O103" s="49">
        <f>IFERROR(選手__2[[#This Row],[生年月日]],"")</f>
        <v>42193</v>
      </c>
      <c r="P103">
        <f t="shared" si="1"/>
        <v>9</v>
      </c>
    </row>
    <row r="104" spans="6:16" x14ac:dyDescent="0.2">
      <c r="F104" s="62">
        <f>IFERROR(選手__2[[#This Row],[選手番号]],"")</f>
        <v>103</v>
      </c>
      <c r="G104" s="62">
        <f>IFERROR(選手__2[[#This Row],[性別コード]],"")</f>
        <v>1</v>
      </c>
      <c r="H104" s="62" t="str">
        <f>IFERROR(VLOOKUP(G104,色々!P:Q,2,0),"")</f>
        <v>男子</v>
      </c>
      <c r="I104" s="62" t="str">
        <f>IFERROR(選手__2[[#This Row],[氏名]],"")</f>
        <v>猪俣　陽詩</v>
      </c>
      <c r="J104" s="62" t="str">
        <f>IFERROR(選手__2[[#This Row],[氏名カナ]],"")</f>
        <v>ｲﾉﾏﾀ ﾋﾅﾀ</v>
      </c>
      <c r="K104" s="62" t="str">
        <f>IFERROR(選手__2[[#This Row],[所属名称１]],"")</f>
        <v>エリエール</v>
      </c>
      <c r="L104" s="62">
        <f>IFERROR(選手__2[[#This Row],[学校コード]],"")</f>
        <v>1</v>
      </c>
      <c r="M104" s="63" t="str">
        <f>IFERROR(VLOOKUP(L104,色々!G:H,2,0),"")</f>
        <v>小学</v>
      </c>
      <c r="N104" s="64">
        <f>IFERROR(選手__2[[#This Row],[学年]],"")</f>
        <v>3</v>
      </c>
      <c r="O104" s="49">
        <f>IFERROR(選手__2[[#This Row],[生年月日]],"")</f>
        <v>42226</v>
      </c>
      <c r="P104">
        <f t="shared" si="1"/>
        <v>9</v>
      </c>
    </row>
    <row r="105" spans="6:16" x14ac:dyDescent="0.2">
      <c r="F105" s="62">
        <f>IFERROR(選手__2[[#This Row],[選手番号]],"")</f>
        <v>104</v>
      </c>
      <c r="G105" s="62">
        <f>IFERROR(選手__2[[#This Row],[性別コード]],"")</f>
        <v>1</v>
      </c>
      <c r="H105" s="62" t="str">
        <f>IFERROR(VLOOKUP(G105,色々!P:Q,2,0),"")</f>
        <v>男子</v>
      </c>
      <c r="I105" s="62" t="str">
        <f>IFERROR(選手__2[[#This Row],[氏名]],"")</f>
        <v>飛鷹　　佑</v>
      </c>
      <c r="J105" s="62" t="str">
        <f>IFERROR(選手__2[[#This Row],[氏名カナ]],"")</f>
        <v>ﾋﾀﾞｶ ﾀｽｸ</v>
      </c>
      <c r="K105" s="62" t="str">
        <f>IFERROR(選手__2[[#This Row],[所属名称１]],"")</f>
        <v>エリエール</v>
      </c>
      <c r="L105" s="62">
        <f>IFERROR(選手__2[[#This Row],[学校コード]],"")</f>
        <v>1</v>
      </c>
      <c r="M105" s="63" t="str">
        <f>IFERROR(VLOOKUP(L105,色々!G:H,2,0),"")</f>
        <v>小学</v>
      </c>
      <c r="N105" s="64">
        <f>IFERROR(選手__2[[#This Row],[学年]],"")</f>
        <v>3</v>
      </c>
      <c r="O105" s="49">
        <f>IFERROR(選手__2[[#This Row],[生年月日]],"")</f>
        <v>42229</v>
      </c>
      <c r="P105">
        <f t="shared" si="1"/>
        <v>9</v>
      </c>
    </row>
    <row r="106" spans="6:16" x14ac:dyDescent="0.2">
      <c r="F106" s="62">
        <f>IFERROR(選手__2[[#This Row],[選手番号]],"")</f>
        <v>105</v>
      </c>
      <c r="G106" s="62">
        <f>IFERROR(選手__2[[#This Row],[性別コード]],"")</f>
        <v>1</v>
      </c>
      <c r="H106" s="62" t="str">
        <f>IFERROR(VLOOKUP(G106,色々!P:Q,2,0),"")</f>
        <v>男子</v>
      </c>
      <c r="I106" s="62" t="str">
        <f>IFERROR(選手__2[[#This Row],[氏名]],"")</f>
        <v>飯野　煌基</v>
      </c>
      <c r="J106" s="62" t="str">
        <f>IFERROR(選手__2[[#This Row],[氏名カナ]],"")</f>
        <v>ｲｲﾉ ｺｳｷ</v>
      </c>
      <c r="K106" s="62" t="str">
        <f>IFERROR(選手__2[[#This Row],[所属名称１]],"")</f>
        <v>エリエール</v>
      </c>
      <c r="L106" s="62">
        <f>IFERROR(選手__2[[#This Row],[学校コード]],"")</f>
        <v>1</v>
      </c>
      <c r="M106" s="63" t="str">
        <f>IFERROR(VLOOKUP(L106,色々!G:H,2,0),"")</f>
        <v>小学</v>
      </c>
      <c r="N106" s="64">
        <f>IFERROR(選手__2[[#This Row],[学年]],"")</f>
        <v>2</v>
      </c>
      <c r="O106" s="49">
        <f>IFERROR(選手__2[[#This Row],[生年月日]],"")</f>
        <v>42493</v>
      </c>
      <c r="P106">
        <f t="shared" si="1"/>
        <v>8</v>
      </c>
    </row>
    <row r="107" spans="6:16" x14ac:dyDescent="0.2">
      <c r="F107" s="62">
        <f>IFERROR(選手__2[[#This Row],[選手番号]],"")</f>
        <v>106</v>
      </c>
      <c r="G107" s="62">
        <f>IFERROR(選手__2[[#This Row],[性別コード]],"")</f>
        <v>1</v>
      </c>
      <c r="H107" s="62" t="str">
        <f>IFERROR(VLOOKUP(G107,色々!P:Q,2,0),"")</f>
        <v>男子</v>
      </c>
      <c r="I107" s="62" t="str">
        <f>IFERROR(選手__2[[#This Row],[氏名]],"")</f>
        <v>加地　泰河</v>
      </c>
      <c r="J107" s="62" t="str">
        <f>IFERROR(選手__2[[#This Row],[氏名カナ]],"")</f>
        <v>ｶｼﾞ ﾀｲｶﾞ</v>
      </c>
      <c r="K107" s="62" t="str">
        <f>IFERROR(選手__2[[#This Row],[所属名称１]],"")</f>
        <v>エリエール</v>
      </c>
      <c r="L107" s="62">
        <f>IFERROR(選手__2[[#This Row],[学校コード]],"")</f>
        <v>1</v>
      </c>
      <c r="M107" s="63" t="str">
        <f>IFERROR(VLOOKUP(L107,色々!G:H,2,0),"")</f>
        <v>小学</v>
      </c>
      <c r="N107" s="64">
        <f>IFERROR(選手__2[[#This Row],[学年]],"")</f>
        <v>2</v>
      </c>
      <c r="O107" s="49">
        <f>IFERROR(選手__2[[#This Row],[生年月日]],"")</f>
        <v>42500</v>
      </c>
      <c r="P107">
        <f t="shared" si="1"/>
        <v>8</v>
      </c>
    </row>
    <row r="108" spans="6:16" x14ac:dyDescent="0.2">
      <c r="F108" s="62">
        <f>IFERROR(選手__2[[#This Row],[選手番号]],"")</f>
        <v>107</v>
      </c>
      <c r="G108" s="62">
        <f>IFERROR(選手__2[[#This Row],[性別コード]],"")</f>
        <v>1</v>
      </c>
      <c r="H108" s="62" t="str">
        <f>IFERROR(VLOOKUP(G108,色々!P:Q,2,0),"")</f>
        <v>男子</v>
      </c>
      <c r="I108" s="62" t="str">
        <f>IFERROR(選手__2[[#This Row],[氏名]],"")</f>
        <v>井上　葵央</v>
      </c>
      <c r="J108" s="62" t="str">
        <f>IFERROR(選手__2[[#This Row],[氏名カナ]],"")</f>
        <v>ｲﾉｳｴ ｱｵ</v>
      </c>
      <c r="K108" s="62" t="str">
        <f>IFERROR(選手__2[[#This Row],[所属名称１]],"")</f>
        <v>エリエール</v>
      </c>
      <c r="L108" s="62">
        <f>IFERROR(選手__2[[#This Row],[学校コード]],"")</f>
        <v>1</v>
      </c>
      <c r="M108" s="63" t="str">
        <f>IFERROR(VLOOKUP(L108,色々!G:H,2,0),"")</f>
        <v>小学</v>
      </c>
      <c r="N108" s="64">
        <f>IFERROR(選手__2[[#This Row],[学年]],"")</f>
        <v>2</v>
      </c>
      <c r="O108" s="49">
        <f>IFERROR(選手__2[[#This Row],[生年月日]],"")</f>
        <v>42740</v>
      </c>
      <c r="P108">
        <f t="shared" si="1"/>
        <v>7</v>
      </c>
    </row>
    <row r="109" spans="6:16" x14ac:dyDescent="0.2">
      <c r="F109" s="62">
        <f>IFERROR(選手__2[[#This Row],[選手番号]],"")</f>
        <v>108</v>
      </c>
      <c r="G109" s="62">
        <f>IFERROR(選手__2[[#This Row],[性別コード]],"")</f>
        <v>1</v>
      </c>
      <c r="H109" s="62" t="str">
        <f>IFERROR(VLOOKUP(G109,色々!P:Q,2,0),"")</f>
        <v>男子</v>
      </c>
      <c r="I109" s="62" t="str">
        <f>IFERROR(選手__2[[#This Row],[氏名]],"")</f>
        <v>猪俣　颯斗</v>
      </c>
      <c r="J109" s="62" t="str">
        <f>IFERROR(選手__2[[#This Row],[氏名カナ]],"")</f>
        <v>ｲﾉﾏﾀ ﾊﾔﾄ</v>
      </c>
      <c r="K109" s="62" t="str">
        <f>IFERROR(選手__2[[#This Row],[所属名称１]],"")</f>
        <v>エリエール</v>
      </c>
      <c r="L109" s="62">
        <f>IFERROR(選手__2[[#This Row],[学校コード]],"")</f>
        <v>1</v>
      </c>
      <c r="M109" s="63" t="str">
        <f>IFERROR(VLOOKUP(L109,色々!G:H,2,0),"")</f>
        <v>小学</v>
      </c>
      <c r="N109" s="64">
        <f>IFERROR(選手__2[[#This Row],[学年]],"")</f>
        <v>1</v>
      </c>
      <c r="O109" s="49">
        <f>IFERROR(選手__2[[#This Row],[生年月日]],"")</f>
        <v>42897</v>
      </c>
      <c r="P109">
        <f t="shared" si="1"/>
        <v>7</v>
      </c>
    </row>
    <row r="110" spans="6:16" x14ac:dyDescent="0.2">
      <c r="F110" s="62">
        <f>IFERROR(選手__2[[#This Row],[選手番号]],"")</f>
        <v>109</v>
      </c>
      <c r="G110" s="62">
        <f>IFERROR(選手__2[[#This Row],[性別コード]],"")</f>
        <v>2</v>
      </c>
      <c r="H110" s="62" t="str">
        <f>IFERROR(VLOOKUP(G110,色々!P:Q,2,0),"")</f>
        <v>女子</v>
      </c>
      <c r="I110" s="62" t="str">
        <f>IFERROR(選手__2[[#This Row],[氏名]],"")</f>
        <v>藤原　萌叶</v>
      </c>
      <c r="J110" s="62" t="str">
        <f>IFERROR(選手__2[[#This Row],[氏名カナ]],"")</f>
        <v>ﾌｼﾞﾜﾗ ﾎﾉｶ</v>
      </c>
      <c r="K110" s="62" t="str">
        <f>IFERROR(選手__2[[#This Row],[所属名称１]],"")</f>
        <v>エリエール</v>
      </c>
      <c r="L110" s="62">
        <f>IFERROR(選手__2[[#This Row],[学校コード]],"")</f>
        <v>3</v>
      </c>
      <c r="M110" s="63" t="str">
        <f>IFERROR(VLOOKUP(L110,色々!G:H,2,0),"")</f>
        <v>高校</v>
      </c>
      <c r="N110" s="64">
        <f>IFERROR(選手__2[[#This Row],[学年]],"")</f>
        <v>1</v>
      </c>
      <c r="O110" s="49">
        <f>IFERROR(選手__2[[#This Row],[生年月日]],"")</f>
        <v>39889</v>
      </c>
      <c r="P110">
        <f t="shared" si="1"/>
        <v>15</v>
      </c>
    </row>
    <row r="111" spans="6:16" x14ac:dyDescent="0.2">
      <c r="F111" s="62">
        <f>IFERROR(選手__2[[#This Row],[選手番号]],"")</f>
        <v>110</v>
      </c>
      <c r="G111" s="62">
        <f>IFERROR(選手__2[[#This Row],[性別コード]],"")</f>
        <v>2</v>
      </c>
      <c r="H111" s="62" t="str">
        <f>IFERROR(VLOOKUP(G111,色々!P:Q,2,0),"")</f>
        <v>女子</v>
      </c>
      <c r="I111" s="62" t="str">
        <f>IFERROR(選手__2[[#This Row],[氏名]],"")</f>
        <v>宮崎　倖歩</v>
      </c>
      <c r="J111" s="62" t="str">
        <f>IFERROR(選手__2[[#This Row],[氏名カナ]],"")</f>
        <v>ﾐﾔｻﾞｷ ﾕｷﾎ</v>
      </c>
      <c r="K111" s="62" t="str">
        <f>IFERROR(選手__2[[#This Row],[所属名称１]],"")</f>
        <v>エリエール</v>
      </c>
      <c r="L111" s="62">
        <f>IFERROR(選手__2[[#This Row],[学校コード]],"")</f>
        <v>2</v>
      </c>
      <c r="M111" s="63" t="str">
        <f>IFERROR(VLOOKUP(L111,色々!G:H,2,0),"")</f>
        <v>中学</v>
      </c>
      <c r="N111" s="64">
        <f>IFERROR(選手__2[[#This Row],[学年]],"")</f>
        <v>2</v>
      </c>
      <c r="O111" s="49">
        <f>IFERROR(選手__2[[#This Row],[生年月日]],"")</f>
        <v>40619</v>
      </c>
      <c r="P111">
        <f t="shared" si="1"/>
        <v>13</v>
      </c>
    </row>
    <row r="112" spans="6:16" x14ac:dyDescent="0.2">
      <c r="F112" s="62">
        <f>IFERROR(選手__2[[#This Row],[選手番号]],"")</f>
        <v>111</v>
      </c>
      <c r="G112" s="62">
        <f>IFERROR(選手__2[[#This Row],[性別コード]],"")</f>
        <v>2</v>
      </c>
      <c r="H112" s="62" t="str">
        <f>IFERROR(VLOOKUP(G112,色々!P:Q,2,0),"")</f>
        <v>女子</v>
      </c>
      <c r="I112" s="62" t="str">
        <f>IFERROR(選手__2[[#This Row],[氏名]],"")</f>
        <v>脇　　栞那</v>
      </c>
      <c r="J112" s="62" t="str">
        <f>IFERROR(選手__2[[#This Row],[氏名カナ]],"")</f>
        <v>ﾜｷ ｶﾝﾅ</v>
      </c>
      <c r="K112" s="62" t="str">
        <f>IFERROR(選手__2[[#This Row],[所属名称１]],"")</f>
        <v>エリエール</v>
      </c>
      <c r="L112" s="62">
        <f>IFERROR(選手__2[[#This Row],[学校コード]],"")</f>
        <v>2</v>
      </c>
      <c r="M112" s="63" t="str">
        <f>IFERROR(VLOOKUP(L112,色々!G:H,2,0),"")</f>
        <v>中学</v>
      </c>
      <c r="N112" s="64">
        <f>IFERROR(選手__2[[#This Row],[学年]],"")</f>
        <v>1</v>
      </c>
      <c r="O112" s="49">
        <f>IFERROR(選手__2[[#This Row],[生年月日]],"")</f>
        <v>40975</v>
      </c>
      <c r="P112">
        <f t="shared" si="1"/>
        <v>12</v>
      </c>
    </row>
    <row r="113" spans="6:16" x14ac:dyDescent="0.2">
      <c r="F113" s="62">
        <f>IFERROR(選手__2[[#This Row],[選手番号]],"")</f>
        <v>112</v>
      </c>
      <c r="G113" s="62">
        <f>IFERROR(選手__2[[#This Row],[性別コード]],"")</f>
        <v>2</v>
      </c>
      <c r="H113" s="62" t="str">
        <f>IFERROR(VLOOKUP(G113,色々!P:Q,2,0),"")</f>
        <v>女子</v>
      </c>
      <c r="I113" s="62" t="str">
        <f>IFERROR(選手__2[[#This Row],[氏名]],"")</f>
        <v>石川　沙来</v>
      </c>
      <c r="J113" s="62" t="str">
        <f>IFERROR(選手__2[[#This Row],[氏名カナ]],"")</f>
        <v>ｲｼｶﾜ ｻﾗ</v>
      </c>
      <c r="K113" s="62" t="str">
        <f>IFERROR(選手__2[[#This Row],[所属名称１]],"")</f>
        <v>エリエール</v>
      </c>
      <c r="L113" s="62">
        <f>IFERROR(選手__2[[#This Row],[学校コード]],"")</f>
        <v>1</v>
      </c>
      <c r="M113" s="63" t="str">
        <f>IFERROR(VLOOKUP(L113,色々!G:H,2,0),"")</f>
        <v>小学</v>
      </c>
      <c r="N113" s="64">
        <f>IFERROR(選手__2[[#This Row],[学年]],"")</f>
        <v>6</v>
      </c>
      <c r="O113" s="49">
        <f>IFERROR(選手__2[[#This Row],[生年月日]],"")</f>
        <v>41163</v>
      </c>
      <c r="P113">
        <f t="shared" si="1"/>
        <v>12</v>
      </c>
    </row>
    <row r="114" spans="6:16" x14ac:dyDescent="0.2">
      <c r="F114" s="62">
        <f>IFERROR(選手__2[[#This Row],[選手番号]],"")</f>
        <v>113</v>
      </c>
      <c r="G114" s="62">
        <f>IFERROR(選手__2[[#This Row],[性別コード]],"")</f>
        <v>2</v>
      </c>
      <c r="H114" s="62" t="str">
        <f>IFERROR(VLOOKUP(G114,色々!P:Q,2,0),"")</f>
        <v>女子</v>
      </c>
      <c r="I114" s="62" t="str">
        <f>IFERROR(選手__2[[#This Row],[氏名]],"")</f>
        <v>坂下　梨紗</v>
      </c>
      <c r="J114" s="62" t="str">
        <f>IFERROR(選手__2[[#This Row],[氏名カナ]],"")</f>
        <v>ｻｶｼﾀ ﾘｻ</v>
      </c>
      <c r="K114" s="62" t="str">
        <f>IFERROR(選手__2[[#This Row],[所属名称１]],"")</f>
        <v>エリエール</v>
      </c>
      <c r="L114" s="62">
        <f>IFERROR(選手__2[[#This Row],[学校コード]],"")</f>
        <v>1</v>
      </c>
      <c r="M114" s="63" t="str">
        <f>IFERROR(VLOOKUP(L114,色々!G:H,2,0),"")</f>
        <v>小学</v>
      </c>
      <c r="N114" s="64">
        <f>IFERROR(選手__2[[#This Row],[学年]],"")</f>
        <v>6</v>
      </c>
      <c r="O114" s="49">
        <f>IFERROR(選手__2[[#This Row],[生年月日]],"")</f>
        <v>41239</v>
      </c>
      <c r="P114">
        <f t="shared" si="1"/>
        <v>11</v>
      </c>
    </row>
    <row r="115" spans="6:16" x14ac:dyDescent="0.2">
      <c r="F115" s="62">
        <f>IFERROR(選手__2[[#This Row],[選手番号]],"")</f>
        <v>114</v>
      </c>
      <c r="G115" s="62">
        <f>IFERROR(選手__2[[#This Row],[性別コード]],"")</f>
        <v>2</v>
      </c>
      <c r="H115" s="62" t="str">
        <f>IFERROR(VLOOKUP(G115,色々!P:Q,2,0),"")</f>
        <v>女子</v>
      </c>
      <c r="I115" s="62" t="str">
        <f>IFERROR(選手__2[[#This Row],[氏名]],"")</f>
        <v>蝶野　千春</v>
      </c>
      <c r="J115" s="62" t="str">
        <f>IFERROR(選手__2[[#This Row],[氏名カナ]],"")</f>
        <v>ﾁｮｳﾉ ﾁﾊﾙ</v>
      </c>
      <c r="K115" s="62" t="str">
        <f>IFERROR(選手__2[[#This Row],[所属名称１]],"")</f>
        <v>エリエール</v>
      </c>
      <c r="L115" s="62">
        <f>IFERROR(選手__2[[#This Row],[学校コード]],"")</f>
        <v>1</v>
      </c>
      <c r="M115" s="63" t="str">
        <f>IFERROR(VLOOKUP(L115,色々!G:H,2,0),"")</f>
        <v>小学</v>
      </c>
      <c r="N115" s="64">
        <f>IFERROR(選手__2[[#This Row],[学年]],"")</f>
        <v>5</v>
      </c>
      <c r="O115" s="49">
        <f>IFERROR(選手__2[[#This Row],[生年月日]],"")</f>
        <v>41373</v>
      </c>
      <c r="P115">
        <f t="shared" si="1"/>
        <v>11</v>
      </c>
    </row>
    <row r="116" spans="6:16" x14ac:dyDescent="0.2">
      <c r="F116" s="62">
        <f>IFERROR(選手__2[[#This Row],[選手番号]],"")</f>
        <v>115</v>
      </c>
      <c r="G116" s="62">
        <f>IFERROR(選手__2[[#This Row],[性別コード]],"")</f>
        <v>2</v>
      </c>
      <c r="H116" s="62" t="str">
        <f>IFERROR(VLOOKUP(G116,色々!P:Q,2,0),"")</f>
        <v>女子</v>
      </c>
      <c r="I116" s="62" t="str">
        <f>IFERROR(選手__2[[#This Row],[氏名]],"")</f>
        <v>曽根芹李空</v>
      </c>
      <c r="J116" s="62" t="str">
        <f>IFERROR(選手__2[[#This Row],[氏名カナ]],"")</f>
        <v>ｿﾈ ｾﾘｱ</v>
      </c>
      <c r="K116" s="62" t="str">
        <f>IFERROR(選手__2[[#This Row],[所属名称１]],"")</f>
        <v>エリエール</v>
      </c>
      <c r="L116" s="62">
        <f>IFERROR(選手__2[[#This Row],[学校コード]],"")</f>
        <v>1</v>
      </c>
      <c r="M116" s="63" t="str">
        <f>IFERROR(VLOOKUP(L116,色々!G:H,2,0),"")</f>
        <v>小学</v>
      </c>
      <c r="N116" s="64">
        <f>IFERROR(選手__2[[#This Row],[学年]],"")</f>
        <v>5</v>
      </c>
      <c r="O116" s="49">
        <f>IFERROR(選手__2[[#This Row],[生年月日]],"")</f>
        <v>41537</v>
      </c>
      <c r="P116">
        <f t="shared" si="1"/>
        <v>11</v>
      </c>
    </row>
    <row r="117" spans="6:16" x14ac:dyDescent="0.2">
      <c r="F117" s="62">
        <f>IFERROR(選手__2[[#This Row],[選手番号]],"")</f>
        <v>116</v>
      </c>
      <c r="G117" s="62">
        <f>IFERROR(選手__2[[#This Row],[性別コード]],"")</f>
        <v>2</v>
      </c>
      <c r="H117" s="62" t="str">
        <f>IFERROR(VLOOKUP(G117,色々!P:Q,2,0),"")</f>
        <v>女子</v>
      </c>
      <c r="I117" s="62" t="str">
        <f>IFERROR(選手__2[[#This Row],[氏名]],"")</f>
        <v>竹本　純菜</v>
      </c>
      <c r="J117" s="62" t="str">
        <f>IFERROR(選手__2[[#This Row],[氏名カナ]],"")</f>
        <v>ﾀｹﾓﾄ ｼﾞｭﾝﾅ</v>
      </c>
      <c r="K117" s="62" t="str">
        <f>IFERROR(選手__2[[#This Row],[所属名称１]],"")</f>
        <v>エリエール</v>
      </c>
      <c r="L117" s="62">
        <f>IFERROR(選手__2[[#This Row],[学校コード]],"")</f>
        <v>1</v>
      </c>
      <c r="M117" s="63" t="str">
        <f>IFERROR(VLOOKUP(L117,色々!G:H,2,0),"")</f>
        <v>小学</v>
      </c>
      <c r="N117" s="64">
        <f>IFERROR(選手__2[[#This Row],[学年]],"")</f>
        <v>4</v>
      </c>
      <c r="O117" s="49">
        <f>IFERROR(選手__2[[#This Row],[生年月日]],"")</f>
        <v>41743</v>
      </c>
      <c r="P117">
        <f t="shared" si="1"/>
        <v>10</v>
      </c>
    </row>
    <row r="118" spans="6:16" x14ac:dyDescent="0.2">
      <c r="F118" s="62">
        <f>IFERROR(選手__2[[#This Row],[選手番号]],"")</f>
        <v>117</v>
      </c>
      <c r="G118" s="62">
        <f>IFERROR(選手__2[[#This Row],[性別コード]],"")</f>
        <v>2</v>
      </c>
      <c r="H118" s="62" t="str">
        <f>IFERROR(VLOOKUP(G118,色々!P:Q,2,0),"")</f>
        <v>女子</v>
      </c>
      <c r="I118" s="62" t="str">
        <f>IFERROR(選手__2[[#This Row],[氏名]],"")</f>
        <v>坂上　実里</v>
      </c>
      <c r="J118" s="62" t="str">
        <f>IFERROR(選手__2[[#This Row],[氏名カナ]],"")</f>
        <v>ｻｶｳｴ ﾐｻﾄ</v>
      </c>
      <c r="K118" s="62" t="str">
        <f>IFERROR(選手__2[[#This Row],[所属名称１]],"")</f>
        <v>エリエール</v>
      </c>
      <c r="L118" s="62">
        <f>IFERROR(選手__2[[#This Row],[学校コード]],"")</f>
        <v>1</v>
      </c>
      <c r="M118" s="63" t="str">
        <f>IFERROR(VLOOKUP(L118,色々!G:H,2,0),"")</f>
        <v>小学</v>
      </c>
      <c r="N118" s="64">
        <f>IFERROR(選手__2[[#This Row],[学年]],"")</f>
        <v>4</v>
      </c>
      <c r="O118" s="49">
        <f>IFERROR(選手__2[[#This Row],[生年月日]],"")</f>
        <v>41753</v>
      </c>
      <c r="P118">
        <f t="shared" si="1"/>
        <v>10</v>
      </c>
    </row>
    <row r="119" spans="6:16" x14ac:dyDescent="0.2">
      <c r="F119" s="62">
        <f>IFERROR(選手__2[[#This Row],[選手番号]],"")</f>
        <v>118</v>
      </c>
      <c r="G119" s="62">
        <f>IFERROR(選手__2[[#This Row],[性別コード]],"")</f>
        <v>2</v>
      </c>
      <c r="H119" s="62" t="str">
        <f>IFERROR(VLOOKUP(G119,色々!P:Q,2,0),"")</f>
        <v>女子</v>
      </c>
      <c r="I119" s="62" t="str">
        <f>IFERROR(選手__2[[#This Row],[氏名]],"")</f>
        <v>大西　礼夢</v>
      </c>
      <c r="J119" s="62" t="str">
        <f>IFERROR(選手__2[[#This Row],[氏名カナ]],"")</f>
        <v>ｵｵﾆｼ ﾗｲﾑ</v>
      </c>
      <c r="K119" s="62" t="str">
        <f>IFERROR(選手__2[[#This Row],[所属名称１]],"")</f>
        <v>エリエール</v>
      </c>
      <c r="L119" s="62">
        <f>IFERROR(選手__2[[#This Row],[学校コード]],"")</f>
        <v>1</v>
      </c>
      <c r="M119" s="63" t="str">
        <f>IFERROR(VLOOKUP(L119,色々!G:H,2,0),"")</f>
        <v>小学</v>
      </c>
      <c r="N119" s="64">
        <f>IFERROR(選手__2[[#This Row],[学年]],"")</f>
        <v>4</v>
      </c>
      <c r="O119" s="49">
        <f>IFERROR(選手__2[[#This Row],[生年月日]],"")</f>
        <v>41862</v>
      </c>
      <c r="P119">
        <f t="shared" si="1"/>
        <v>10</v>
      </c>
    </row>
    <row r="120" spans="6:16" x14ac:dyDescent="0.2">
      <c r="F120" s="62">
        <f>IFERROR(選手__2[[#This Row],[選手番号]],"")</f>
        <v>119</v>
      </c>
      <c r="G120" s="62">
        <f>IFERROR(選手__2[[#This Row],[性別コード]],"")</f>
        <v>2</v>
      </c>
      <c r="H120" s="62" t="str">
        <f>IFERROR(VLOOKUP(G120,色々!P:Q,2,0),"")</f>
        <v>女子</v>
      </c>
      <c r="I120" s="62" t="str">
        <f>IFERROR(選手__2[[#This Row],[氏名]],"")</f>
        <v>石川　花凛</v>
      </c>
      <c r="J120" s="62" t="str">
        <f>IFERROR(選手__2[[#This Row],[氏名カナ]],"")</f>
        <v>ｲｼｶﾜ ｶﾘﾝ</v>
      </c>
      <c r="K120" s="62" t="str">
        <f>IFERROR(選手__2[[#This Row],[所属名称１]],"")</f>
        <v>エリエール</v>
      </c>
      <c r="L120" s="62">
        <f>IFERROR(選手__2[[#This Row],[学校コード]],"")</f>
        <v>1</v>
      </c>
      <c r="M120" s="63" t="str">
        <f>IFERROR(VLOOKUP(L120,色々!G:H,2,0),"")</f>
        <v>小学</v>
      </c>
      <c r="N120" s="64">
        <f>IFERROR(選手__2[[#This Row],[学年]],"")</f>
        <v>3</v>
      </c>
      <c r="O120" s="49">
        <f>IFERROR(選手__2[[#This Row],[生年月日]],"")</f>
        <v>42186</v>
      </c>
      <c r="P120">
        <f t="shared" si="1"/>
        <v>9</v>
      </c>
    </row>
    <row r="121" spans="6:16" x14ac:dyDescent="0.2">
      <c r="F121" s="62">
        <f>IFERROR(選手__2[[#This Row],[選手番号]],"")</f>
        <v>120</v>
      </c>
      <c r="G121" s="62">
        <f>IFERROR(選手__2[[#This Row],[性別コード]],"")</f>
        <v>2</v>
      </c>
      <c r="H121" s="62" t="str">
        <f>IFERROR(VLOOKUP(G121,色々!P:Q,2,0),"")</f>
        <v>女子</v>
      </c>
      <c r="I121" s="62" t="str">
        <f>IFERROR(選手__2[[#This Row],[氏名]],"")</f>
        <v>石川　美来</v>
      </c>
      <c r="J121" s="62" t="str">
        <f>IFERROR(選手__2[[#This Row],[氏名カナ]],"")</f>
        <v>ｲｼｶﾜ ﾐｸ</v>
      </c>
      <c r="K121" s="62" t="str">
        <f>IFERROR(選手__2[[#This Row],[所属名称１]],"")</f>
        <v>エリエール</v>
      </c>
      <c r="L121" s="62">
        <f>IFERROR(選手__2[[#This Row],[学校コード]],"")</f>
        <v>1</v>
      </c>
      <c r="M121" s="63" t="str">
        <f>IFERROR(VLOOKUP(L121,色々!G:H,2,0),"")</f>
        <v>小学</v>
      </c>
      <c r="N121" s="64">
        <f>IFERROR(選手__2[[#This Row],[学年]],"")</f>
        <v>3</v>
      </c>
      <c r="O121" s="49">
        <f>IFERROR(選手__2[[#This Row],[生年月日]],"")</f>
        <v>42191</v>
      </c>
      <c r="P121">
        <f t="shared" si="1"/>
        <v>9</v>
      </c>
    </row>
    <row r="122" spans="6:16" x14ac:dyDescent="0.2">
      <c r="F122" s="62">
        <f>IFERROR(選手__2[[#This Row],[選手番号]],"")</f>
        <v>121</v>
      </c>
      <c r="G122" s="62">
        <f>IFERROR(選手__2[[#This Row],[性別コード]],"")</f>
        <v>2</v>
      </c>
      <c r="H122" s="62" t="str">
        <f>IFERROR(VLOOKUP(G122,色々!P:Q,2,0),"")</f>
        <v>女子</v>
      </c>
      <c r="I122" s="62" t="str">
        <f>IFERROR(選手__2[[#This Row],[氏名]],"")</f>
        <v>穂波　佐和</v>
      </c>
      <c r="J122" s="62" t="str">
        <f>IFERROR(選手__2[[#This Row],[氏名カナ]],"")</f>
        <v>ﾎﾅﾐ ｻﾜ</v>
      </c>
      <c r="K122" s="62" t="str">
        <f>IFERROR(選手__2[[#This Row],[所属名称１]],"")</f>
        <v>エリエール</v>
      </c>
      <c r="L122" s="62">
        <f>IFERROR(選手__2[[#This Row],[学校コード]],"")</f>
        <v>1</v>
      </c>
      <c r="M122" s="63" t="str">
        <f>IFERROR(VLOOKUP(L122,色々!G:H,2,0),"")</f>
        <v>小学</v>
      </c>
      <c r="N122" s="64">
        <f>IFERROR(選手__2[[#This Row],[学年]],"")</f>
        <v>3</v>
      </c>
      <c r="O122" s="49">
        <f>IFERROR(選手__2[[#This Row],[生年月日]],"")</f>
        <v>42296</v>
      </c>
      <c r="P122">
        <f t="shared" si="1"/>
        <v>9</v>
      </c>
    </row>
    <row r="123" spans="6:16" x14ac:dyDescent="0.2">
      <c r="F123" s="62">
        <f>IFERROR(選手__2[[#This Row],[選手番号]],"")</f>
        <v>122</v>
      </c>
      <c r="G123" s="62">
        <f>IFERROR(選手__2[[#This Row],[性別コード]],"")</f>
        <v>2</v>
      </c>
      <c r="H123" s="62" t="str">
        <f>IFERROR(VLOOKUP(G123,色々!P:Q,2,0),"")</f>
        <v>女子</v>
      </c>
      <c r="I123" s="62" t="str">
        <f>IFERROR(選手__2[[#This Row],[氏名]],"")</f>
        <v>和田　沙耶</v>
      </c>
      <c r="J123" s="62" t="str">
        <f>IFERROR(選手__2[[#This Row],[氏名カナ]],"")</f>
        <v>ﾜﾀﾞ ｻﾔ</v>
      </c>
      <c r="K123" s="62" t="str">
        <f>IFERROR(選手__2[[#This Row],[所属名称１]],"")</f>
        <v>エリエール</v>
      </c>
      <c r="L123" s="62">
        <f>IFERROR(選手__2[[#This Row],[学校コード]],"")</f>
        <v>1</v>
      </c>
      <c r="M123" s="63" t="str">
        <f>IFERROR(VLOOKUP(L123,色々!G:H,2,0),"")</f>
        <v>小学</v>
      </c>
      <c r="N123" s="64">
        <f>IFERROR(選手__2[[#This Row],[学年]],"")</f>
        <v>3</v>
      </c>
      <c r="O123" s="49">
        <f>IFERROR(選手__2[[#This Row],[生年月日]],"")</f>
        <v>42338</v>
      </c>
      <c r="P123">
        <f t="shared" si="1"/>
        <v>8</v>
      </c>
    </row>
    <row r="124" spans="6:16" x14ac:dyDescent="0.2">
      <c r="F124" s="62">
        <f>IFERROR(選手__2[[#This Row],[選手番号]],"")</f>
        <v>123</v>
      </c>
      <c r="G124" s="62">
        <f>IFERROR(選手__2[[#This Row],[性別コード]],"")</f>
        <v>2</v>
      </c>
      <c r="H124" s="62" t="str">
        <f>IFERROR(VLOOKUP(G124,色々!P:Q,2,0),"")</f>
        <v>女子</v>
      </c>
      <c r="I124" s="62" t="str">
        <f>IFERROR(選手__2[[#This Row],[氏名]],"")</f>
        <v>森　水奈美</v>
      </c>
      <c r="J124" s="62" t="str">
        <f>IFERROR(選手__2[[#This Row],[氏名カナ]],"")</f>
        <v>ﾓﾘ ﾐﾅﾐ</v>
      </c>
      <c r="K124" s="62" t="str">
        <f>IFERROR(選手__2[[#This Row],[所属名称１]],"")</f>
        <v>エリエール</v>
      </c>
      <c r="L124" s="62">
        <f>IFERROR(選手__2[[#This Row],[学校コード]],"")</f>
        <v>1</v>
      </c>
      <c r="M124" s="63" t="str">
        <f>IFERROR(VLOOKUP(L124,色々!G:H,2,0),"")</f>
        <v>小学</v>
      </c>
      <c r="N124" s="64">
        <f>IFERROR(選手__2[[#This Row],[学年]],"")</f>
        <v>3</v>
      </c>
      <c r="O124" s="49">
        <f>IFERROR(選手__2[[#This Row],[生年月日]],"")</f>
        <v>42365</v>
      </c>
      <c r="P124">
        <f t="shared" si="1"/>
        <v>8</v>
      </c>
    </row>
    <row r="125" spans="6:16" x14ac:dyDescent="0.2">
      <c r="F125" s="62">
        <f>IFERROR(選手__2[[#This Row],[選手番号]],"")</f>
        <v>124</v>
      </c>
      <c r="G125" s="62">
        <f>IFERROR(選手__2[[#This Row],[性別コード]],"")</f>
        <v>2</v>
      </c>
      <c r="H125" s="62" t="str">
        <f>IFERROR(VLOOKUP(G125,色々!P:Q,2,0),"")</f>
        <v>女子</v>
      </c>
      <c r="I125" s="62" t="str">
        <f>IFERROR(選手__2[[#This Row],[氏名]],"")</f>
        <v>井川　桜子</v>
      </c>
      <c r="J125" s="62" t="str">
        <f>IFERROR(選手__2[[#This Row],[氏名カナ]],"")</f>
        <v>ｲｶﾜ ｻｸﾗｺ</v>
      </c>
      <c r="K125" s="62" t="str">
        <f>IFERROR(選手__2[[#This Row],[所属名称１]],"")</f>
        <v>エリエール</v>
      </c>
      <c r="L125" s="62">
        <f>IFERROR(選手__2[[#This Row],[学校コード]],"")</f>
        <v>1</v>
      </c>
      <c r="M125" s="63" t="str">
        <f>IFERROR(VLOOKUP(L125,色々!G:H,2,0),"")</f>
        <v>小学</v>
      </c>
      <c r="N125" s="64">
        <f>IFERROR(選手__2[[#This Row],[学年]],"")</f>
        <v>3</v>
      </c>
      <c r="O125" s="49">
        <f>IFERROR(選手__2[[#This Row],[生年月日]],"")</f>
        <v>42386</v>
      </c>
      <c r="P125">
        <f t="shared" si="1"/>
        <v>8</v>
      </c>
    </row>
    <row r="126" spans="6:16" x14ac:dyDescent="0.2">
      <c r="F126" s="62">
        <f>IFERROR(選手__2[[#This Row],[選手番号]],"")</f>
        <v>125</v>
      </c>
      <c r="G126" s="62">
        <f>IFERROR(選手__2[[#This Row],[性別コード]],"")</f>
        <v>2</v>
      </c>
      <c r="H126" s="62" t="str">
        <f>IFERROR(VLOOKUP(G126,色々!P:Q,2,0),"")</f>
        <v>女子</v>
      </c>
      <c r="I126" s="62" t="str">
        <f>IFERROR(選手__2[[#This Row],[氏名]],"")</f>
        <v>澤田　梨希</v>
      </c>
      <c r="J126" s="62" t="str">
        <f>IFERROR(選手__2[[#This Row],[氏名カナ]],"")</f>
        <v>ｻﾜﾀﾞ ﾘﾉ</v>
      </c>
      <c r="K126" s="62" t="str">
        <f>IFERROR(選手__2[[#This Row],[所属名称１]],"")</f>
        <v>エリエール</v>
      </c>
      <c r="L126" s="62">
        <f>IFERROR(選手__2[[#This Row],[学校コード]],"")</f>
        <v>1</v>
      </c>
      <c r="M126" s="63" t="str">
        <f>IFERROR(VLOOKUP(L126,色々!G:H,2,0),"")</f>
        <v>小学</v>
      </c>
      <c r="N126" s="64">
        <f>IFERROR(選手__2[[#This Row],[学年]],"")</f>
        <v>2</v>
      </c>
      <c r="O126" s="49">
        <f>IFERROR(選手__2[[#This Row],[生年月日]],"")</f>
        <v>42475</v>
      </c>
      <c r="P126">
        <f t="shared" si="1"/>
        <v>8</v>
      </c>
    </row>
    <row r="127" spans="6:16" x14ac:dyDescent="0.2">
      <c r="F127" s="62">
        <f>IFERROR(選手__2[[#This Row],[選手番号]],"")</f>
        <v>126</v>
      </c>
      <c r="G127" s="62">
        <f>IFERROR(選手__2[[#This Row],[性別コード]],"")</f>
        <v>2</v>
      </c>
      <c r="H127" s="62" t="str">
        <f>IFERROR(VLOOKUP(G127,色々!P:Q,2,0),"")</f>
        <v>女子</v>
      </c>
      <c r="I127" s="62" t="str">
        <f>IFERROR(選手__2[[#This Row],[氏名]],"")</f>
        <v>松本　瑞希</v>
      </c>
      <c r="J127" s="62" t="str">
        <f>IFERROR(選手__2[[#This Row],[氏名カナ]],"")</f>
        <v>ﾏﾂﾓﾄ ﾐｽﾞｷ</v>
      </c>
      <c r="K127" s="62" t="str">
        <f>IFERROR(選手__2[[#This Row],[所属名称１]],"")</f>
        <v>エリエール</v>
      </c>
      <c r="L127" s="62">
        <f>IFERROR(選手__2[[#This Row],[学校コード]],"")</f>
        <v>1</v>
      </c>
      <c r="M127" s="63" t="str">
        <f>IFERROR(VLOOKUP(L127,色々!G:H,2,0),"")</f>
        <v>小学</v>
      </c>
      <c r="N127" s="64">
        <f>IFERROR(選手__2[[#This Row],[学年]],"")</f>
        <v>2</v>
      </c>
      <c r="O127" s="49">
        <f>IFERROR(選手__2[[#This Row],[生年月日]],"")</f>
        <v>42580</v>
      </c>
      <c r="P127">
        <f t="shared" si="1"/>
        <v>8</v>
      </c>
    </row>
    <row r="128" spans="6:16" x14ac:dyDescent="0.2">
      <c r="F128" s="62">
        <f>IFERROR(選手__2[[#This Row],[選手番号]],"")</f>
        <v>127</v>
      </c>
      <c r="G128" s="62">
        <f>IFERROR(選手__2[[#This Row],[性別コード]],"")</f>
        <v>2</v>
      </c>
      <c r="H128" s="62" t="str">
        <f>IFERROR(VLOOKUP(G128,色々!P:Q,2,0),"")</f>
        <v>女子</v>
      </c>
      <c r="I128" s="62" t="str">
        <f>IFERROR(選手__2[[#This Row],[氏名]],"")</f>
        <v>石川希楓嘩</v>
      </c>
      <c r="J128" s="62" t="str">
        <f>IFERROR(選手__2[[#This Row],[氏名カナ]],"")</f>
        <v>ｲｼｶﾜ ﾉﾉｶ</v>
      </c>
      <c r="K128" s="62" t="str">
        <f>IFERROR(選手__2[[#This Row],[所属名称１]],"")</f>
        <v>エリエール</v>
      </c>
      <c r="L128" s="62">
        <f>IFERROR(選手__2[[#This Row],[学校コード]],"")</f>
        <v>1</v>
      </c>
      <c r="M128" s="63" t="str">
        <f>IFERROR(VLOOKUP(L128,色々!G:H,2,0),"")</f>
        <v>小学</v>
      </c>
      <c r="N128" s="64">
        <f>IFERROR(選手__2[[#This Row],[学年]],"")</f>
        <v>2</v>
      </c>
      <c r="O128" s="49">
        <f>IFERROR(選手__2[[#This Row],[生年月日]],"")</f>
        <v>42680</v>
      </c>
      <c r="P128">
        <f t="shared" si="1"/>
        <v>8</v>
      </c>
    </row>
    <row r="129" spans="6:16" x14ac:dyDescent="0.2">
      <c r="F129" s="62">
        <f>IFERROR(選手__2[[#This Row],[選手番号]],"")</f>
        <v>128</v>
      </c>
      <c r="G129" s="62">
        <f>IFERROR(選手__2[[#This Row],[性別コード]],"")</f>
        <v>2</v>
      </c>
      <c r="H129" s="62" t="str">
        <f>IFERROR(VLOOKUP(G129,色々!P:Q,2,0),"")</f>
        <v>女子</v>
      </c>
      <c r="I129" s="62" t="str">
        <f>IFERROR(選手__2[[#This Row],[氏名]],"")</f>
        <v>武村　春花</v>
      </c>
      <c r="J129" s="62" t="str">
        <f>IFERROR(選手__2[[#This Row],[氏名カナ]],"")</f>
        <v>ﾀｹﾑﾗ ﾊﾙｶ</v>
      </c>
      <c r="K129" s="62" t="str">
        <f>IFERROR(選手__2[[#This Row],[所属名称１]],"")</f>
        <v>エリエール</v>
      </c>
      <c r="L129" s="62">
        <f>IFERROR(選手__2[[#This Row],[学校コード]],"")</f>
        <v>1</v>
      </c>
      <c r="M129" s="63" t="str">
        <f>IFERROR(VLOOKUP(L129,色々!G:H,2,0),"")</f>
        <v>小学</v>
      </c>
      <c r="N129" s="64">
        <f>IFERROR(選手__2[[#This Row],[学年]],"")</f>
        <v>2</v>
      </c>
      <c r="O129" s="49">
        <f>IFERROR(選手__2[[#This Row],[生年月日]],"")</f>
        <v>42800</v>
      </c>
      <c r="P129">
        <f t="shared" si="1"/>
        <v>7</v>
      </c>
    </row>
    <row r="130" spans="6:16" x14ac:dyDescent="0.2">
      <c r="F130" s="62">
        <f>IFERROR(選手__2[[#This Row],[選手番号]],"")</f>
        <v>129</v>
      </c>
      <c r="G130" s="62">
        <f>IFERROR(選手__2[[#This Row],[性別コード]],"")</f>
        <v>2</v>
      </c>
      <c r="H130" s="62" t="str">
        <f>IFERROR(VLOOKUP(G130,色々!P:Q,2,0),"")</f>
        <v>女子</v>
      </c>
      <c r="I130" s="62" t="str">
        <f>IFERROR(選手__2[[#This Row],[氏名]],"")</f>
        <v>白川　実弥</v>
      </c>
      <c r="J130" s="62" t="str">
        <f>IFERROR(選手__2[[#This Row],[氏名カナ]],"")</f>
        <v>ｼﾗｶﾜ ﾐﾔ</v>
      </c>
      <c r="K130" s="62" t="str">
        <f>IFERROR(選手__2[[#This Row],[所属名称１]],"")</f>
        <v>エリエール</v>
      </c>
      <c r="L130" s="62">
        <f>IFERROR(選手__2[[#This Row],[学校コード]],"")</f>
        <v>1</v>
      </c>
      <c r="M130" s="63" t="str">
        <f>IFERROR(VLOOKUP(L130,色々!G:H,2,0),"")</f>
        <v>小学</v>
      </c>
      <c r="N130" s="64">
        <f>IFERROR(選手__2[[#This Row],[学年]],"")</f>
        <v>2</v>
      </c>
      <c r="O130" s="49">
        <f>IFERROR(選手__2[[#This Row],[生年月日]],"")</f>
        <v>42813</v>
      </c>
      <c r="P130">
        <f t="shared" si="1"/>
        <v>7</v>
      </c>
    </row>
    <row r="131" spans="6:16" x14ac:dyDescent="0.2">
      <c r="F131" s="62">
        <f>IFERROR(選手__2[[#This Row],[選手番号]],"")</f>
        <v>130</v>
      </c>
      <c r="G131" s="62">
        <f>IFERROR(選手__2[[#This Row],[性別コード]],"")</f>
        <v>1</v>
      </c>
      <c r="H131" s="62" t="str">
        <f>IFERROR(VLOOKUP(G131,色々!P:Q,2,0),"")</f>
        <v>男子</v>
      </c>
      <c r="I131" s="62" t="str">
        <f>IFERROR(選手__2[[#This Row],[氏名]],"")</f>
        <v>野川　　陸</v>
      </c>
      <c r="J131" s="62" t="str">
        <f>IFERROR(選手__2[[#This Row],[氏名カナ]],"")</f>
        <v>ﾉｶﾞﾜ ﾘｸ</v>
      </c>
      <c r="K131" s="62" t="str">
        <f>IFERROR(選手__2[[#This Row],[所属名称１]],"")</f>
        <v>西条ＳＣ</v>
      </c>
      <c r="L131" s="62">
        <f>IFERROR(選手__2[[#This Row],[学校コード]],"")</f>
        <v>3</v>
      </c>
      <c r="M131" s="63" t="str">
        <f>IFERROR(VLOOKUP(L131,色々!G:H,2,0),"")</f>
        <v>高校</v>
      </c>
      <c r="N131" s="64">
        <f>IFERROR(選手__2[[#This Row],[学年]],"")</f>
        <v>2</v>
      </c>
      <c r="O131" s="49">
        <f>IFERROR(選手__2[[#This Row],[生年月日]],"")</f>
        <v>39259</v>
      </c>
      <c r="P131">
        <f t="shared" ref="P131:P194" si="2">IFERROR(DATEDIF(O131,$O$1,"y"),"")</f>
        <v>17</v>
      </c>
    </row>
    <row r="132" spans="6:16" x14ac:dyDescent="0.2">
      <c r="F132" s="62">
        <f>IFERROR(選手__2[[#This Row],[選手番号]],"")</f>
        <v>131</v>
      </c>
      <c r="G132" s="62">
        <f>IFERROR(選手__2[[#This Row],[性別コード]],"")</f>
        <v>1</v>
      </c>
      <c r="H132" s="62" t="str">
        <f>IFERROR(VLOOKUP(G132,色々!P:Q,2,0),"")</f>
        <v>男子</v>
      </c>
      <c r="I132" s="62" t="str">
        <f>IFERROR(選手__2[[#This Row],[氏名]],"")</f>
        <v>三島凛太郎</v>
      </c>
      <c r="J132" s="62" t="str">
        <f>IFERROR(選手__2[[#This Row],[氏名カナ]],"")</f>
        <v>ﾐｼﾏ ﾘﾝﾀﾛｳ</v>
      </c>
      <c r="K132" s="62" t="str">
        <f>IFERROR(選手__2[[#This Row],[所属名称１]],"")</f>
        <v>西条ＳＣ</v>
      </c>
      <c r="L132" s="62">
        <f>IFERROR(選手__2[[#This Row],[学校コード]],"")</f>
        <v>3</v>
      </c>
      <c r="M132" s="63" t="str">
        <f>IFERROR(VLOOKUP(L132,色々!G:H,2,0),"")</f>
        <v>高校</v>
      </c>
      <c r="N132" s="64">
        <f>IFERROR(選手__2[[#This Row],[学年]],"")</f>
        <v>2</v>
      </c>
      <c r="O132" s="49">
        <f>IFERROR(選手__2[[#This Row],[生年月日]],"")</f>
        <v>39359</v>
      </c>
      <c r="P132">
        <f t="shared" si="2"/>
        <v>17</v>
      </c>
    </row>
    <row r="133" spans="6:16" x14ac:dyDescent="0.2">
      <c r="F133" s="62">
        <f>IFERROR(選手__2[[#This Row],[選手番号]],"")</f>
        <v>132</v>
      </c>
      <c r="G133" s="62">
        <f>IFERROR(選手__2[[#This Row],[性別コード]],"")</f>
        <v>1</v>
      </c>
      <c r="H133" s="62" t="str">
        <f>IFERROR(VLOOKUP(G133,色々!P:Q,2,0),"")</f>
        <v>男子</v>
      </c>
      <c r="I133" s="62" t="str">
        <f>IFERROR(選手__2[[#This Row],[氏名]],"")</f>
        <v>塩出　大剛</v>
      </c>
      <c r="J133" s="62" t="str">
        <f>IFERROR(選手__2[[#This Row],[氏名カナ]],"")</f>
        <v>ｼｵﾃﾞ ﾀﾞｲｺﾞ</v>
      </c>
      <c r="K133" s="62" t="str">
        <f>IFERROR(選手__2[[#This Row],[所属名称１]],"")</f>
        <v>西条ＳＣ</v>
      </c>
      <c r="L133" s="62">
        <f>IFERROR(選手__2[[#This Row],[学校コード]],"")</f>
        <v>3</v>
      </c>
      <c r="M133" s="63" t="str">
        <f>IFERROR(VLOOKUP(L133,色々!G:H,2,0),"")</f>
        <v>高校</v>
      </c>
      <c r="N133" s="64">
        <f>IFERROR(選手__2[[#This Row],[学年]],"")</f>
        <v>1</v>
      </c>
      <c r="O133" s="49">
        <f>IFERROR(選手__2[[#This Row],[生年月日]],"")</f>
        <v>39737</v>
      </c>
      <c r="P133">
        <f t="shared" si="2"/>
        <v>16</v>
      </c>
    </row>
    <row r="134" spans="6:16" x14ac:dyDescent="0.2">
      <c r="F134" s="62">
        <f>IFERROR(選手__2[[#This Row],[選手番号]],"")</f>
        <v>133</v>
      </c>
      <c r="G134" s="62">
        <f>IFERROR(選手__2[[#This Row],[性別コード]],"")</f>
        <v>1</v>
      </c>
      <c r="H134" s="62" t="str">
        <f>IFERROR(VLOOKUP(G134,色々!P:Q,2,0),"")</f>
        <v>男子</v>
      </c>
      <c r="I134" s="62" t="str">
        <f>IFERROR(選手__2[[#This Row],[氏名]],"")</f>
        <v>石川　幸明</v>
      </c>
      <c r="J134" s="62" t="str">
        <f>IFERROR(選手__2[[#This Row],[氏名カナ]],"")</f>
        <v>ｲｼｶﾜ ｺｳﾒｲ</v>
      </c>
      <c r="K134" s="62" t="str">
        <f>IFERROR(選手__2[[#This Row],[所属名称１]],"")</f>
        <v>西条ＳＣ</v>
      </c>
      <c r="L134" s="62">
        <f>IFERROR(選手__2[[#This Row],[学校コード]],"")</f>
        <v>1</v>
      </c>
      <c r="M134" s="63" t="str">
        <f>IFERROR(VLOOKUP(L134,色々!G:H,2,0),"")</f>
        <v>小学</v>
      </c>
      <c r="N134" s="64">
        <f>IFERROR(選手__2[[#This Row],[学年]],"")</f>
        <v>5</v>
      </c>
      <c r="O134" s="49">
        <f>IFERROR(選手__2[[#This Row],[生年月日]],"")</f>
        <v>41519</v>
      </c>
      <c r="P134">
        <f t="shared" si="2"/>
        <v>11</v>
      </c>
    </row>
    <row r="135" spans="6:16" x14ac:dyDescent="0.2">
      <c r="F135" s="62">
        <f>IFERROR(選手__2[[#This Row],[選手番号]],"")</f>
        <v>134</v>
      </c>
      <c r="G135" s="62">
        <f>IFERROR(選手__2[[#This Row],[性別コード]],"")</f>
        <v>1</v>
      </c>
      <c r="H135" s="62" t="str">
        <f>IFERROR(VLOOKUP(G135,色々!P:Q,2,0),"")</f>
        <v>男子</v>
      </c>
      <c r="I135" s="62" t="str">
        <f>IFERROR(選手__2[[#This Row],[氏名]],"")</f>
        <v>深井悠二朗</v>
      </c>
      <c r="J135" s="62" t="str">
        <f>IFERROR(選手__2[[#This Row],[氏名カナ]],"")</f>
        <v>ﾌｶｲ ﾕｳｼﾞﾛｳ</v>
      </c>
      <c r="K135" s="62" t="str">
        <f>IFERROR(選手__2[[#This Row],[所属名称１]],"")</f>
        <v>西条ＳＣ</v>
      </c>
      <c r="L135" s="62">
        <f>IFERROR(選手__2[[#This Row],[学校コード]],"")</f>
        <v>1</v>
      </c>
      <c r="M135" s="63" t="str">
        <f>IFERROR(VLOOKUP(L135,色々!G:H,2,0),"")</f>
        <v>小学</v>
      </c>
      <c r="N135" s="64">
        <f>IFERROR(選手__2[[#This Row],[学年]],"")</f>
        <v>4</v>
      </c>
      <c r="O135" s="49">
        <f>IFERROR(選手__2[[#This Row],[生年月日]],"")</f>
        <v>41754</v>
      </c>
      <c r="P135">
        <f t="shared" si="2"/>
        <v>10</v>
      </c>
    </row>
    <row r="136" spans="6:16" x14ac:dyDescent="0.2">
      <c r="F136" s="62">
        <f>IFERROR(選手__2[[#This Row],[選手番号]],"")</f>
        <v>135</v>
      </c>
      <c r="G136" s="62">
        <f>IFERROR(選手__2[[#This Row],[性別コード]],"")</f>
        <v>1</v>
      </c>
      <c r="H136" s="62" t="str">
        <f>IFERROR(VLOOKUP(G136,色々!P:Q,2,0),"")</f>
        <v>男子</v>
      </c>
      <c r="I136" s="62" t="str">
        <f>IFERROR(選手__2[[#This Row],[氏名]],"")</f>
        <v>木村　哲也</v>
      </c>
      <c r="J136" s="62" t="str">
        <f>IFERROR(選手__2[[#This Row],[氏名カナ]],"")</f>
        <v>ｷﾑﾗ ﾃﾂﾔ</v>
      </c>
      <c r="K136" s="62" t="str">
        <f>IFERROR(選手__2[[#This Row],[所属名称１]],"")</f>
        <v>西条ＳＣ</v>
      </c>
      <c r="L136" s="62">
        <f>IFERROR(選手__2[[#This Row],[学校コード]],"")</f>
        <v>1</v>
      </c>
      <c r="M136" s="63" t="str">
        <f>IFERROR(VLOOKUP(L136,色々!G:H,2,0),"")</f>
        <v>小学</v>
      </c>
      <c r="N136" s="64">
        <f>IFERROR(選手__2[[#This Row],[学年]],"")</f>
        <v>4</v>
      </c>
      <c r="O136" s="49">
        <f>IFERROR(選手__2[[#This Row],[生年月日]],"")</f>
        <v>41758</v>
      </c>
      <c r="P136">
        <f t="shared" si="2"/>
        <v>10</v>
      </c>
    </row>
    <row r="137" spans="6:16" x14ac:dyDescent="0.2">
      <c r="F137" s="62">
        <f>IFERROR(選手__2[[#This Row],[選手番号]],"")</f>
        <v>136</v>
      </c>
      <c r="G137" s="62">
        <f>IFERROR(選手__2[[#This Row],[性別コード]],"")</f>
        <v>1</v>
      </c>
      <c r="H137" s="62" t="str">
        <f>IFERROR(VLOOKUP(G137,色々!P:Q,2,0),"")</f>
        <v>男子</v>
      </c>
      <c r="I137" s="62" t="str">
        <f>IFERROR(選手__2[[#This Row],[氏名]],"")</f>
        <v>松本　大和</v>
      </c>
      <c r="J137" s="62" t="str">
        <f>IFERROR(選手__2[[#This Row],[氏名カナ]],"")</f>
        <v>ﾏﾂﾓﾄ ﾔﾏﾄ</v>
      </c>
      <c r="K137" s="62" t="str">
        <f>IFERROR(選手__2[[#This Row],[所属名称１]],"")</f>
        <v>西条ＳＣ</v>
      </c>
      <c r="L137" s="62">
        <f>IFERROR(選手__2[[#This Row],[学校コード]],"")</f>
        <v>1</v>
      </c>
      <c r="M137" s="63" t="str">
        <f>IFERROR(VLOOKUP(L137,色々!G:H,2,0),"")</f>
        <v>小学</v>
      </c>
      <c r="N137" s="64">
        <f>IFERROR(選手__2[[#This Row],[学年]],"")</f>
        <v>4</v>
      </c>
      <c r="O137" s="49">
        <f>IFERROR(選手__2[[#This Row],[生年月日]],"")</f>
        <v>41839</v>
      </c>
      <c r="P137">
        <f t="shared" si="2"/>
        <v>10</v>
      </c>
    </row>
    <row r="138" spans="6:16" x14ac:dyDescent="0.2">
      <c r="F138" s="62">
        <f>IFERROR(選手__2[[#This Row],[選手番号]],"")</f>
        <v>137</v>
      </c>
      <c r="G138" s="62">
        <f>IFERROR(選手__2[[#This Row],[性別コード]],"")</f>
        <v>1</v>
      </c>
      <c r="H138" s="62" t="str">
        <f>IFERROR(VLOOKUP(G138,色々!P:Q,2,0),"")</f>
        <v>男子</v>
      </c>
      <c r="I138" s="62" t="str">
        <f>IFERROR(選手__2[[#This Row],[氏名]],"")</f>
        <v>小池　慶典</v>
      </c>
      <c r="J138" s="62" t="str">
        <f>IFERROR(選手__2[[#This Row],[氏名カナ]],"")</f>
        <v>ｺｲｹ ｹｲｽｹ</v>
      </c>
      <c r="K138" s="62" t="str">
        <f>IFERROR(選手__2[[#This Row],[所属名称１]],"")</f>
        <v>西条ＳＣ</v>
      </c>
      <c r="L138" s="62">
        <f>IFERROR(選手__2[[#This Row],[学校コード]],"")</f>
        <v>1</v>
      </c>
      <c r="M138" s="63" t="str">
        <f>IFERROR(VLOOKUP(L138,色々!G:H,2,0),"")</f>
        <v>小学</v>
      </c>
      <c r="N138" s="64">
        <f>IFERROR(選手__2[[#This Row],[学年]],"")</f>
        <v>2</v>
      </c>
      <c r="O138" s="49">
        <f>IFERROR(選手__2[[#This Row],[生年月日]],"")</f>
        <v>42644</v>
      </c>
      <c r="P138">
        <f t="shared" si="2"/>
        <v>8</v>
      </c>
    </row>
    <row r="139" spans="6:16" x14ac:dyDescent="0.2">
      <c r="F139" s="62">
        <f>IFERROR(選手__2[[#This Row],[選手番号]],"")</f>
        <v>138</v>
      </c>
      <c r="G139" s="62">
        <f>IFERROR(選手__2[[#This Row],[性別コード]],"")</f>
        <v>2</v>
      </c>
      <c r="H139" s="62" t="str">
        <f>IFERROR(VLOOKUP(G139,色々!P:Q,2,0),"")</f>
        <v>女子</v>
      </c>
      <c r="I139" s="62" t="str">
        <f>IFERROR(選手__2[[#This Row],[氏名]],"")</f>
        <v>石本　瑠花</v>
      </c>
      <c r="J139" s="62" t="str">
        <f>IFERROR(選手__2[[#This Row],[氏名カナ]],"")</f>
        <v>ｲｼﾓﾄ ﾙｶ</v>
      </c>
      <c r="K139" s="62" t="str">
        <f>IFERROR(選手__2[[#This Row],[所属名称１]],"")</f>
        <v>西条ＳＣ</v>
      </c>
      <c r="L139" s="62">
        <f>IFERROR(選手__2[[#This Row],[学校コード]],"")</f>
        <v>2</v>
      </c>
      <c r="M139" s="63" t="str">
        <f>IFERROR(VLOOKUP(L139,色々!G:H,2,0),"")</f>
        <v>中学</v>
      </c>
      <c r="N139" s="64">
        <f>IFERROR(選手__2[[#This Row],[学年]],"")</f>
        <v>2</v>
      </c>
      <c r="O139" s="49">
        <f>IFERROR(選手__2[[#This Row],[生年月日]],"")</f>
        <v>40603</v>
      </c>
      <c r="P139">
        <f t="shared" si="2"/>
        <v>13</v>
      </c>
    </row>
    <row r="140" spans="6:16" x14ac:dyDescent="0.2">
      <c r="F140" s="62">
        <f>IFERROR(選手__2[[#This Row],[選手番号]],"")</f>
        <v>139</v>
      </c>
      <c r="G140" s="62">
        <f>IFERROR(選手__2[[#This Row],[性別コード]],"")</f>
        <v>2</v>
      </c>
      <c r="H140" s="62" t="str">
        <f>IFERROR(VLOOKUP(G140,色々!P:Q,2,0),"")</f>
        <v>女子</v>
      </c>
      <c r="I140" s="62" t="str">
        <f>IFERROR(選手__2[[#This Row],[氏名]],"")</f>
        <v>三宅　玲奈</v>
      </c>
      <c r="J140" s="62" t="str">
        <f>IFERROR(選手__2[[#This Row],[氏名カナ]],"")</f>
        <v>ﾐﾔｹ ﾚｲﾅ</v>
      </c>
      <c r="K140" s="62" t="str">
        <f>IFERROR(選手__2[[#This Row],[所属名称１]],"")</f>
        <v>西条ＳＣ</v>
      </c>
      <c r="L140" s="62">
        <f>IFERROR(選手__2[[#This Row],[学校コード]],"")</f>
        <v>2</v>
      </c>
      <c r="M140" s="63" t="str">
        <f>IFERROR(VLOOKUP(L140,色々!G:H,2,0),"")</f>
        <v>中学</v>
      </c>
      <c r="N140" s="64">
        <f>IFERROR(選手__2[[#This Row],[学年]],"")</f>
        <v>1</v>
      </c>
      <c r="O140" s="49">
        <f>IFERROR(選手__2[[#This Row],[生年月日]],"")</f>
        <v>40798</v>
      </c>
      <c r="P140">
        <f t="shared" si="2"/>
        <v>13</v>
      </c>
    </row>
    <row r="141" spans="6:16" x14ac:dyDescent="0.2">
      <c r="F141" s="62">
        <f>IFERROR(選手__2[[#This Row],[選手番号]],"")</f>
        <v>140</v>
      </c>
      <c r="G141" s="62">
        <f>IFERROR(選手__2[[#This Row],[性別コード]],"")</f>
        <v>2</v>
      </c>
      <c r="H141" s="62" t="str">
        <f>IFERROR(VLOOKUP(G141,色々!P:Q,2,0),"")</f>
        <v>女子</v>
      </c>
      <c r="I141" s="62" t="str">
        <f>IFERROR(選手__2[[#This Row],[氏名]],"")</f>
        <v>小池　真生</v>
      </c>
      <c r="J141" s="62" t="str">
        <f>IFERROR(選手__2[[#This Row],[氏名カナ]],"")</f>
        <v>ｺｲｹ ﾏｵ</v>
      </c>
      <c r="K141" s="62" t="str">
        <f>IFERROR(選手__2[[#This Row],[所属名称１]],"")</f>
        <v>西条ＳＣ</v>
      </c>
      <c r="L141" s="62">
        <f>IFERROR(選手__2[[#This Row],[学校コード]],"")</f>
        <v>2</v>
      </c>
      <c r="M141" s="63" t="str">
        <f>IFERROR(VLOOKUP(L141,色々!G:H,2,0),"")</f>
        <v>中学</v>
      </c>
      <c r="N141" s="64">
        <f>IFERROR(選手__2[[#This Row],[学年]],"")</f>
        <v>1</v>
      </c>
      <c r="O141" s="49">
        <f>IFERROR(選手__2[[#This Row],[生年月日]],"")</f>
        <v>40953</v>
      </c>
      <c r="P141">
        <f t="shared" si="2"/>
        <v>12</v>
      </c>
    </row>
    <row r="142" spans="6:16" x14ac:dyDescent="0.2">
      <c r="F142" s="62">
        <f>IFERROR(選手__2[[#This Row],[選手番号]],"")</f>
        <v>141</v>
      </c>
      <c r="G142" s="62">
        <f>IFERROR(選手__2[[#This Row],[性別コード]],"")</f>
        <v>2</v>
      </c>
      <c r="H142" s="62" t="str">
        <f>IFERROR(VLOOKUP(G142,色々!P:Q,2,0),"")</f>
        <v>女子</v>
      </c>
      <c r="I142" s="62" t="str">
        <f>IFERROR(選手__2[[#This Row],[氏名]],"")</f>
        <v>秦　　玲奈</v>
      </c>
      <c r="J142" s="62" t="str">
        <f>IFERROR(選手__2[[#This Row],[氏名カナ]],"")</f>
        <v>ﾊﾀﾞ ﾚｲﾅ</v>
      </c>
      <c r="K142" s="62" t="str">
        <f>IFERROR(選手__2[[#This Row],[所属名称１]],"")</f>
        <v>西条ＳＣ</v>
      </c>
      <c r="L142" s="62">
        <f>IFERROR(選手__2[[#This Row],[学校コード]],"")</f>
        <v>1</v>
      </c>
      <c r="M142" s="63" t="str">
        <f>IFERROR(VLOOKUP(L142,色々!G:H,2,0),"")</f>
        <v>小学</v>
      </c>
      <c r="N142" s="64">
        <f>IFERROR(選手__2[[#This Row],[学年]],"")</f>
        <v>6</v>
      </c>
      <c r="O142" s="49">
        <f>IFERROR(選手__2[[#This Row],[生年月日]],"")</f>
        <v>41229</v>
      </c>
      <c r="P142">
        <f t="shared" si="2"/>
        <v>12</v>
      </c>
    </row>
    <row r="143" spans="6:16" x14ac:dyDescent="0.2">
      <c r="F143" s="62">
        <f>IFERROR(選手__2[[#This Row],[選手番号]],"")</f>
        <v>142</v>
      </c>
      <c r="G143" s="62">
        <f>IFERROR(選手__2[[#This Row],[性別コード]],"")</f>
        <v>2</v>
      </c>
      <c r="H143" s="62" t="str">
        <f>IFERROR(VLOOKUP(G143,色々!P:Q,2,0),"")</f>
        <v>女子</v>
      </c>
      <c r="I143" s="62" t="str">
        <f>IFERROR(選手__2[[#This Row],[氏名]],"")</f>
        <v>田野下　杏</v>
      </c>
      <c r="J143" s="62" t="str">
        <f>IFERROR(選手__2[[#This Row],[氏名カナ]],"")</f>
        <v>ﾀﾉｼﾀ ｱﾝ</v>
      </c>
      <c r="K143" s="62" t="str">
        <f>IFERROR(選手__2[[#This Row],[所属名称１]],"")</f>
        <v>西条ＳＣ</v>
      </c>
      <c r="L143" s="62">
        <f>IFERROR(選手__2[[#This Row],[学校コード]],"")</f>
        <v>1</v>
      </c>
      <c r="M143" s="63" t="str">
        <f>IFERROR(VLOOKUP(L143,色々!G:H,2,0),"")</f>
        <v>小学</v>
      </c>
      <c r="N143" s="64">
        <f>IFERROR(選手__2[[#This Row],[学年]],"")</f>
        <v>4</v>
      </c>
      <c r="O143" s="49">
        <f>IFERROR(選手__2[[#This Row],[生年月日]],"")</f>
        <v>41887</v>
      </c>
      <c r="P143">
        <f t="shared" si="2"/>
        <v>10</v>
      </c>
    </row>
    <row r="144" spans="6:16" x14ac:dyDescent="0.2">
      <c r="F144" s="62">
        <f>IFERROR(選手__2[[#This Row],[選手番号]],"")</f>
        <v>143</v>
      </c>
      <c r="G144" s="62">
        <f>IFERROR(選手__2[[#This Row],[性別コード]],"")</f>
        <v>2</v>
      </c>
      <c r="H144" s="62" t="str">
        <f>IFERROR(VLOOKUP(G144,色々!P:Q,2,0),"")</f>
        <v>女子</v>
      </c>
      <c r="I144" s="62" t="str">
        <f>IFERROR(選手__2[[#This Row],[氏名]],"")</f>
        <v>笠松　咲希</v>
      </c>
      <c r="J144" s="62" t="str">
        <f>IFERROR(選手__2[[#This Row],[氏名カナ]],"")</f>
        <v>ｶｻﾏﾂ ｻｷ</v>
      </c>
      <c r="K144" s="62" t="str">
        <f>IFERROR(選手__2[[#This Row],[所属名称１]],"")</f>
        <v>西条ＳＣ</v>
      </c>
      <c r="L144" s="62">
        <f>IFERROR(選手__2[[#This Row],[学校コード]],"")</f>
        <v>1</v>
      </c>
      <c r="M144" s="63" t="str">
        <f>IFERROR(VLOOKUP(L144,色々!G:H,2,0),"")</f>
        <v>小学</v>
      </c>
      <c r="N144" s="64">
        <f>IFERROR(選手__2[[#This Row],[学年]],"")</f>
        <v>4</v>
      </c>
      <c r="O144" s="49">
        <f>IFERROR(選手__2[[#This Row],[生年月日]],"")</f>
        <v>41949</v>
      </c>
      <c r="P144">
        <f t="shared" si="2"/>
        <v>10</v>
      </c>
    </row>
    <row r="145" spans="6:16" x14ac:dyDescent="0.2">
      <c r="F145" s="62">
        <f>IFERROR(選手__2[[#This Row],[選手番号]],"")</f>
        <v>144</v>
      </c>
      <c r="G145" s="62">
        <f>IFERROR(選手__2[[#This Row],[性別コード]],"")</f>
        <v>2</v>
      </c>
      <c r="H145" s="62" t="str">
        <f>IFERROR(VLOOKUP(G145,色々!P:Q,2,0),"")</f>
        <v>女子</v>
      </c>
      <c r="I145" s="62" t="str">
        <f>IFERROR(選手__2[[#This Row],[氏名]],"")</f>
        <v>川上　華奈</v>
      </c>
      <c r="J145" s="62" t="str">
        <f>IFERROR(選手__2[[#This Row],[氏名カナ]],"")</f>
        <v>ｶﾜｶﾐ ﾊﾅ</v>
      </c>
      <c r="K145" s="62" t="str">
        <f>IFERROR(選手__2[[#This Row],[所属名称１]],"")</f>
        <v>西条ＳＣ</v>
      </c>
      <c r="L145" s="62">
        <f>IFERROR(選手__2[[#This Row],[学校コード]],"")</f>
        <v>1</v>
      </c>
      <c r="M145" s="63" t="str">
        <f>IFERROR(VLOOKUP(L145,色々!G:H,2,0),"")</f>
        <v>小学</v>
      </c>
      <c r="N145" s="64">
        <f>IFERROR(選手__2[[#This Row],[学年]],"")</f>
        <v>3</v>
      </c>
      <c r="O145" s="49">
        <f>IFERROR(選手__2[[#This Row],[生年月日]],"")</f>
        <v>42349</v>
      </c>
      <c r="P145">
        <f t="shared" si="2"/>
        <v>8</v>
      </c>
    </row>
    <row r="146" spans="6:16" x14ac:dyDescent="0.2">
      <c r="F146" s="62">
        <f>IFERROR(選手__2[[#This Row],[選手番号]],"")</f>
        <v>145</v>
      </c>
      <c r="G146" s="62">
        <f>IFERROR(選手__2[[#This Row],[性別コード]],"")</f>
        <v>1</v>
      </c>
      <c r="H146" s="62" t="str">
        <f>IFERROR(VLOOKUP(G146,色々!P:Q,2,0),"")</f>
        <v>男子</v>
      </c>
      <c r="I146" s="62" t="str">
        <f>IFERROR(選手__2[[#This Row],[氏名]],"")</f>
        <v>田中　稔也</v>
      </c>
      <c r="J146" s="62" t="str">
        <f>IFERROR(選手__2[[#This Row],[氏名カナ]],"")</f>
        <v>ﾀﾅｶ ﾄｼﾔ</v>
      </c>
      <c r="K146" s="62" t="str">
        <f>IFERROR(選手__2[[#This Row],[所属名称１]],"")</f>
        <v>ＭＧ瀬戸内</v>
      </c>
      <c r="L146" s="62">
        <f>IFERROR(選手__2[[#This Row],[学校コード]],"")</f>
        <v>3</v>
      </c>
      <c r="M146" s="63" t="str">
        <f>IFERROR(VLOOKUP(L146,色々!G:H,2,0),"")</f>
        <v>高校</v>
      </c>
      <c r="N146" s="64">
        <f>IFERROR(選手__2[[#This Row],[学年]],"")</f>
        <v>1</v>
      </c>
      <c r="O146" s="49">
        <f>IFERROR(選手__2[[#This Row],[生年月日]],"")</f>
        <v>39546</v>
      </c>
      <c r="P146">
        <f t="shared" si="2"/>
        <v>16</v>
      </c>
    </row>
    <row r="147" spans="6:16" x14ac:dyDescent="0.2">
      <c r="F147" s="62">
        <f>IFERROR(選手__2[[#This Row],[選手番号]],"")</f>
        <v>146</v>
      </c>
      <c r="G147" s="62">
        <f>IFERROR(選手__2[[#This Row],[性別コード]],"")</f>
        <v>1</v>
      </c>
      <c r="H147" s="62" t="str">
        <f>IFERROR(VLOOKUP(G147,色々!P:Q,2,0),"")</f>
        <v>男子</v>
      </c>
      <c r="I147" s="62" t="str">
        <f>IFERROR(選手__2[[#This Row],[氏名]],"")</f>
        <v>平田　佑斗</v>
      </c>
      <c r="J147" s="62" t="str">
        <f>IFERROR(選手__2[[#This Row],[氏名カナ]],"")</f>
        <v>ﾋﾗﾀ ﾕｳﾄ</v>
      </c>
      <c r="K147" s="62" t="str">
        <f>IFERROR(選手__2[[#This Row],[所属名称１]],"")</f>
        <v>ＭＧ瀬戸内</v>
      </c>
      <c r="L147" s="62">
        <f>IFERROR(選手__2[[#This Row],[学校コード]],"")</f>
        <v>2</v>
      </c>
      <c r="M147" s="63" t="str">
        <f>IFERROR(VLOOKUP(L147,色々!G:H,2,0),"")</f>
        <v>中学</v>
      </c>
      <c r="N147" s="64">
        <f>IFERROR(選手__2[[#This Row],[学年]],"")</f>
        <v>3</v>
      </c>
      <c r="O147" s="49">
        <f>IFERROR(選手__2[[#This Row],[生年月日]],"")</f>
        <v>40104</v>
      </c>
      <c r="P147">
        <f t="shared" si="2"/>
        <v>15</v>
      </c>
    </row>
    <row r="148" spans="6:16" x14ac:dyDescent="0.2">
      <c r="F148" s="62">
        <f>IFERROR(選手__2[[#This Row],[選手番号]],"")</f>
        <v>147</v>
      </c>
      <c r="G148" s="62">
        <f>IFERROR(選手__2[[#This Row],[性別コード]],"")</f>
        <v>1</v>
      </c>
      <c r="H148" s="62" t="str">
        <f>IFERROR(VLOOKUP(G148,色々!P:Q,2,0),"")</f>
        <v>男子</v>
      </c>
      <c r="I148" s="62" t="str">
        <f>IFERROR(選手__2[[#This Row],[氏名]],"")</f>
        <v>越智　翔悟</v>
      </c>
      <c r="J148" s="62" t="str">
        <f>IFERROR(選手__2[[#This Row],[氏名カナ]],"")</f>
        <v>ｵﾁ ｼｮｳｺﾞ</v>
      </c>
      <c r="K148" s="62" t="str">
        <f>IFERROR(選手__2[[#This Row],[所属名称１]],"")</f>
        <v>ＭＧ瀬戸内</v>
      </c>
      <c r="L148" s="62">
        <f>IFERROR(選手__2[[#This Row],[学校コード]],"")</f>
        <v>2</v>
      </c>
      <c r="M148" s="63" t="str">
        <f>IFERROR(VLOOKUP(L148,色々!G:H,2,0),"")</f>
        <v>中学</v>
      </c>
      <c r="N148" s="64">
        <f>IFERROR(選手__2[[#This Row],[学年]],"")</f>
        <v>1</v>
      </c>
      <c r="O148" s="49">
        <f>IFERROR(選手__2[[#This Row],[生年月日]],"")</f>
        <v>40689</v>
      </c>
      <c r="P148">
        <f t="shared" si="2"/>
        <v>13</v>
      </c>
    </row>
    <row r="149" spans="6:16" x14ac:dyDescent="0.2">
      <c r="F149" s="62">
        <f>IFERROR(選手__2[[#This Row],[選手番号]],"")</f>
        <v>148</v>
      </c>
      <c r="G149" s="62">
        <f>IFERROR(選手__2[[#This Row],[性別コード]],"")</f>
        <v>1</v>
      </c>
      <c r="H149" s="62" t="str">
        <f>IFERROR(VLOOKUP(G149,色々!P:Q,2,0),"")</f>
        <v>男子</v>
      </c>
      <c r="I149" s="62" t="str">
        <f>IFERROR(選手__2[[#This Row],[氏名]],"")</f>
        <v>曽我部有利</v>
      </c>
      <c r="J149" s="62" t="str">
        <f>IFERROR(選手__2[[#This Row],[氏名カナ]],"")</f>
        <v>ｿｶﾞﾍﾞ ｱﾙﾄ</v>
      </c>
      <c r="K149" s="62" t="str">
        <f>IFERROR(選手__2[[#This Row],[所属名称１]],"")</f>
        <v>ＭＧ瀬戸内</v>
      </c>
      <c r="L149" s="62">
        <f>IFERROR(選手__2[[#This Row],[学校コード]],"")</f>
        <v>2</v>
      </c>
      <c r="M149" s="63" t="str">
        <f>IFERROR(VLOOKUP(L149,色々!G:H,2,0),"")</f>
        <v>中学</v>
      </c>
      <c r="N149" s="64">
        <f>IFERROR(選手__2[[#This Row],[学年]],"")</f>
        <v>1</v>
      </c>
      <c r="O149" s="49">
        <f>IFERROR(選手__2[[#This Row],[生年月日]],"")</f>
        <v>40758</v>
      </c>
      <c r="P149">
        <f t="shared" si="2"/>
        <v>13</v>
      </c>
    </row>
    <row r="150" spans="6:16" x14ac:dyDescent="0.2">
      <c r="F150" s="62">
        <f>IFERROR(選手__2[[#This Row],[選手番号]],"")</f>
        <v>149</v>
      </c>
      <c r="G150" s="62">
        <f>IFERROR(選手__2[[#This Row],[性別コード]],"")</f>
        <v>1</v>
      </c>
      <c r="H150" s="62" t="str">
        <f>IFERROR(VLOOKUP(G150,色々!P:Q,2,0),"")</f>
        <v>男子</v>
      </c>
      <c r="I150" s="62" t="str">
        <f>IFERROR(選手__2[[#This Row],[氏名]],"")</f>
        <v>大本　祐也</v>
      </c>
      <c r="J150" s="62" t="str">
        <f>IFERROR(選手__2[[#This Row],[氏名カナ]],"")</f>
        <v>ｵｵﾓﾄ ﾕｳﾔ</v>
      </c>
      <c r="K150" s="62" t="str">
        <f>IFERROR(選手__2[[#This Row],[所属名称１]],"")</f>
        <v>ＭＧ瀬戸内</v>
      </c>
      <c r="L150" s="62">
        <f>IFERROR(選手__2[[#This Row],[学校コード]],"")</f>
        <v>2</v>
      </c>
      <c r="M150" s="63" t="str">
        <f>IFERROR(VLOOKUP(L150,色々!G:H,2,0),"")</f>
        <v>中学</v>
      </c>
      <c r="N150" s="64">
        <f>IFERROR(選手__2[[#This Row],[学年]],"")</f>
        <v>1</v>
      </c>
      <c r="O150" s="49">
        <f>IFERROR(選手__2[[#This Row],[生年月日]],"")</f>
        <v>40816</v>
      </c>
      <c r="P150">
        <f t="shared" si="2"/>
        <v>13</v>
      </c>
    </row>
    <row r="151" spans="6:16" x14ac:dyDescent="0.2">
      <c r="F151" s="62">
        <f>IFERROR(選手__2[[#This Row],[選手番号]],"")</f>
        <v>150</v>
      </c>
      <c r="G151" s="62">
        <f>IFERROR(選手__2[[#This Row],[性別コード]],"")</f>
        <v>1</v>
      </c>
      <c r="H151" s="62" t="str">
        <f>IFERROR(VLOOKUP(G151,色々!P:Q,2,0),"")</f>
        <v>男子</v>
      </c>
      <c r="I151" s="62" t="str">
        <f>IFERROR(選手__2[[#This Row],[氏名]],"")</f>
        <v>森　　瑛心</v>
      </c>
      <c r="J151" s="62" t="str">
        <f>IFERROR(選手__2[[#This Row],[氏名カナ]],"")</f>
        <v>ﾓﾘ ｴｲｼﾝ</v>
      </c>
      <c r="K151" s="62" t="str">
        <f>IFERROR(選手__2[[#This Row],[所属名称１]],"")</f>
        <v>ＭＧ瀬戸内</v>
      </c>
      <c r="L151" s="62">
        <f>IFERROR(選手__2[[#This Row],[学校コード]],"")</f>
        <v>1</v>
      </c>
      <c r="M151" s="63" t="str">
        <f>IFERROR(VLOOKUP(L151,色々!G:H,2,0),"")</f>
        <v>小学</v>
      </c>
      <c r="N151" s="64">
        <f>IFERROR(選手__2[[#This Row],[学年]],"")</f>
        <v>6</v>
      </c>
      <c r="O151" s="49">
        <f>IFERROR(選手__2[[#This Row],[生年月日]],"")</f>
        <v>41341</v>
      </c>
      <c r="P151">
        <f t="shared" si="2"/>
        <v>11</v>
      </c>
    </row>
    <row r="152" spans="6:16" x14ac:dyDescent="0.2">
      <c r="F152" s="62">
        <f>IFERROR(選手__2[[#This Row],[選手番号]],"")</f>
        <v>151</v>
      </c>
      <c r="G152" s="62">
        <f>IFERROR(選手__2[[#This Row],[性別コード]],"")</f>
        <v>2</v>
      </c>
      <c r="H152" s="62" t="str">
        <f>IFERROR(VLOOKUP(G152,色々!P:Q,2,0),"")</f>
        <v>女子</v>
      </c>
      <c r="I152" s="62" t="str">
        <f>IFERROR(選手__2[[#This Row],[氏名]],"")</f>
        <v>稲田　悠久</v>
      </c>
      <c r="J152" s="62" t="str">
        <f>IFERROR(選手__2[[#This Row],[氏名カナ]],"")</f>
        <v>ｲﾅﾀﾞ ﾕｳｸ</v>
      </c>
      <c r="K152" s="62" t="str">
        <f>IFERROR(選手__2[[#This Row],[所属名称１]],"")</f>
        <v>ＭＧ瀬戸内</v>
      </c>
      <c r="L152" s="62">
        <f>IFERROR(選手__2[[#This Row],[学校コード]],"")</f>
        <v>1</v>
      </c>
      <c r="M152" s="63" t="str">
        <f>IFERROR(VLOOKUP(L152,色々!G:H,2,0),"")</f>
        <v>小学</v>
      </c>
      <c r="N152" s="64">
        <f>IFERROR(選手__2[[#This Row],[学年]],"")</f>
        <v>6</v>
      </c>
      <c r="O152" s="49">
        <f>IFERROR(選手__2[[#This Row],[生年月日]],"")</f>
        <v>41004</v>
      </c>
      <c r="P152">
        <f t="shared" si="2"/>
        <v>12</v>
      </c>
    </row>
    <row r="153" spans="6:16" x14ac:dyDescent="0.2">
      <c r="F153" s="62">
        <f>IFERROR(選手__2[[#This Row],[選手番号]],"")</f>
        <v>152</v>
      </c>
      <c r="G153" s="62">
        <f>IFERROR(選手__2[[#This Row],[性別コード]],"")</f>
        <v>2</v>
      </c>
      <c r="H153" s="62" t="str">
        <f>IFERROR(VLOOKUP(G153,色々!P:Q,2,0),"")</f>
        <v>女子</v>
      </c>
      <c r="I153" s="62" t="str">
        <f>IFERROR(選手__2[[#This Row],[氏名]],"")</f>
        <v>大内野々華</v>
      </c>
      <c r="J153" s="62" t="str">
        <f>IFERROR(選手__2[[#This Row],[氏名カナ]],"")</f>
        <v>ｵｵｳﾁ ﾉﾉｶ</v>
      </c>
      <c r="K153" s="62" t="str">
        <f>IFERROR(選手__2[[#This Row],[所属名称１]],"")</f>
        <v>ＭＧ瀬戸内</v>
      </c>
      <c r="L153" s="62">
        <f>IFERROR(選手__2[[#This Row],[学校コード]],"")</f>
        <v>1</v>
      </c>
      <c r="M153" s="63" t="str">
        <f>IFERROR(VLOOKUP(L153,色々!G:H,2,0),"")</f>
        <v>小学</v>
      </c>
      <c r="N153" s="64">
        <f>IFERROR(選手__2[[#This Row],[学年]],"")</f>
        <v>5</v>
      </c>
      <c r="O153" s="49">
        <f>IFERROR(選手__2[[#This Row],[生年月日]],"")</f>
        <v>41458</v>
      </c>
      <c r="P153">
        <f t="shared" si="2"/>
        <v>11</v>
      </c>
    </row>
    <row r="154" spans="6:16" x14ac:dyDescent="0.2">
      <c r="F154" s="62">
        <f>IFERROR(選手__2[[#This Row],[選手番号]],"")</f>
        <v>153</v>
      </c>
      <c r="G154" s="62">
        <f>IFERROR(選手__2[[#This Row],[性別コード]],"")</f>
        <v>2</v>
      </c>
      <c r="H154" s="62" t="str">
        <f>IFERROR(VLOOKUP(G154,色々!P:Q,2,0),"")</f>
        <v>女子</v>
      </c>
      <c r="I154" s="62" t="str">
        <f>IFERROR(選手__2[[#This Row],[氏名]],"")</f>
        <v>瀬野　遥香</v>
      </c>
      <c r="J154" s="62" t="str">
        <f>IFERROR(選手__2[[#This Row],[氏名カナ]],"")</f>
        <v>ｾﾉ ﾊﾙｶ</v>
      </c>
      <c r="K154" s="62" t="str">
        <f>IFERROR(選手__2[[#This Row],[所属名称１]],"")</f>
        <v>ＭＧ瀬戸内</v>
      </c>
      <c r="L154" s="62">
        <f>IFERROR(選手__2[[#This Row],[学校コード]],"")</f>
        <v>1</v>
      </c>
      <c r="M154" s="63" t="str">
        <f>IFERROR(VLOOKUP(L154,色々!G:H,2,0),"")</f>
        <v>小学</v>
      </c>
      <c r="N154" s="64">
        <f>IFERROR(選手__2[[#This Row],[学年]],"")</f>
        <v>5</v>
      </c>
      <c r="O154" s="49">
        <f>IFERROR(選手__2[[#This Row],[生年月日]],"")</f>
        <v>41541</v>
      </c>
      <c r="P154">
        <f t="shared" si="2"/>
        <v>11</v>
      </c>
    </row>
    <row r="155" spans="6:16" x14ac:dyDescent="0.2">
      <c r="F155" s="62">
        <f>IFERROR(選手__2[[#This Row],[選手番号]],"")</f>
        <v>154</v>
      </c>
      <c r="G155" s="62">
        <f>IFERROR(選手__2[[#This Row],[性別コード]],"")</f>
        <v>2</v>
      </c>
      <c r="H155" s="62" t="str">
        <f>IFERROR(VLOOKUP(G155,色々!P:Q,2,0),"")</f>
        <v>女子</v>
      </c>
      <c r="I155" s="62" t="str">
        <f>IFERROR(選手__2[[#This Row],[氏名]],"")</f>
        <v>曽我部寿美</v>
      </c>
      <c r="J155" s="62" t="str">
        <f>IFERROR(選手__2[[#This Row],[氏名カナ]],"")</f>
        <v>ｿｶﾞﾍﾞ ｺﾄﾐ</v>
      </c>
      <c r="K155" s="62" t="str">
        <f>IFERROR(選手__2[[#This Row],[所属名称１]],"")</f>
        <v>ＭＧ瀬戸内</v>
      </c>
      <c r="L155" s="62">
        <f>IFERROR(選手__2[[#This Row],[学校コード]],"")</f>
        <v>1</v>
      </c>
      <c r="M155" s="63" t="str">
        <f>IFERROR(VLOOKUP(L155,色々!G:H,2,0),"")</f>
        <v>小学</v>
      </c>
      <c r="N155" s="64">
        <f>IFERROR(選手__2[[#This Row],[学年]],"")</f>
        <v>5</v>
      </c>
      <c r="O155" s="49">
        <f>IFERROR(選手__2[[#This Row],[生年月日]],"")</f>
        <v>41578</v>
      </c>
      <c r="P155">
        <f t="shared" si="2"/>
        <v>11</v>
      </c>
    </row>
    <row r="156" spans="6:16" x14ac:dyDescent="0.2">
      <c r="F156" s="62">
        <f>IFERROR(選手__2[[#This Row],[選手番号]],"")</f>
        <v>155</v>
      </c>
      <c r="G156" s="62">
        <f>IFERROR(選手__2[[#This Row],[性別コード]],"")</f>
        <v>1</v>
      </c>
      <c r="H156" s="62" t="str">
        <f>IFERROR(VLOOKUP(G156,色々!P:Q,2,0),"")</f>
        <v>男子</v>
      </c>
      <c r="I156" s="62" t="str">
        <f>IFERROR(選手__2[[#This Row],[氏名]],"")</f>
        <v>金田　浩聖</v>
      </c>
      <c r="J156" s="62" t="str">
        <f>IFERROR(選手__2[[#This Row],[氏名カナ]],"")</f>
        <v>ｶﾈﾀﾞ ｺｳｾｲ</v>
      </c>
      <c r="K156" s="62" t="str">
        <f>IFERROR(選手__2[[#This Row],[所属名称１]],"")</f>
        <v>ファイブテン</v>
      </c>
      <c r="L156" s="62">
        <f>IFERROR(選手__2[[#This Row],[学校コード]],"")</f>
        <v>3</v>
      </c>
      <c r="M156" s="63" t="str">
        <f>IFERROR(VLOOKUP(L156,色々!G:H,2,0),"")</f>
        <v>高校</v>
      </c>
      <c r="N156" s="64">
        <f>IFERROR(選手__2[[#This Row],[学年]],"")</f>
        <v>3</v>
      </c>
      <c r="O156" s="49">
        <f>IFERROR(選手__2[[#This Row],[生年月日]],"")</f>
        <v>38871</v>
      </c>
      <c r="P156">
        <f t="shared" si="2"/>
        <v>18</v>
      </c>
    </row>
    <row r="157" spans="6:16" x14ac:dyDescent="0.2">
      <c r="F157" s="62">
        <f>IFERROR(選手__2[[#This Row],[選手番号]],"")</f>
        <v>156</v>
      </c>
      <c r="G157" s="62">
        <f>IFERROR(選手__2[[#This Row],[性別コード]],"")</f>
        <v>1</v>
      </c>
      <c r="H157" s="62" t="str">
        <f>IFERROR(VLOOKUP(G157,色々!P:Q,2,0),"")</f>
        <v>男子</v>
      </c>
      <c r="I157" s="62" t="str">
        <f>IFERROR(選手__2[[#This Row],[氏名]],"")</f>
        <v>岡本　悠希</v>
      </c>
      <c r="J157" s="62" t="str">
        <f>IFERROR(選手__2[[#This Row],[氏名カナ]],"")</f>
        <v>ｵｶﾓﾄ ﾕｳｷ</v>
      </c>
      <c r="K157" s="62" t="str">
        <f>IFERROR(選手__2[[#This Row],[所属名称１]],"")</f>
        <v>ファイブテン</v>
      </c>
      <c r="L157" s="62">
        <f>IFERROR(選手__2[[#This Row],[学校コード]],"")</f>
        <v>3</v>
      </c>
      <c r="M157" s="63" t="str">
        <f>IFERROR(VLOOKUP(L157,色々!G:H,2,0),"")</f>
        <v>高校</v>
      </c>
      <c r="N157" s="64">
        <f>IFERROR(選手__2[[#This Row],[学年]],"")</f>
        <v>2</v>
      </c>
      <c r="O157" s="49">
        <f>IFERROR(選手__2[[#This Row],[生年月日]],"")</f>
        <v>39240</v>
      </c>
      <c r="P157">
        <f t="shared" si="2"/>
        <v>17</v>
      </c>
    </row>
    <row r="158" spans="6:16" x14ac:dyDescent="0.2">
      <c r="F158" s="62">
        <f>IFERROR(選手__2[[#This Row],[選手番号]],"")</f>
        <v>157</v>
      </c>
      <c r="G158" s="62">
        <f>IFERROR(選手__2[[#This Row],[性別コード]],"")</f>
        <v>1</v>
      </c>
      <c r="H158" s="62" t="str">
        <f>IFERROR(VLOOKUP(G158,色々!P:Q,2,0),"")</f>
        <v>男子</v>
      </c>
      <c r="I158" s="62" t="str">
        <f>IFERROR(選手__2[[#This Row],[氏名]],"")</f>
        <v>白澤　　航</v>
      </c>
      <c r="J158" s="62" t="str">
        <f>IFERROR(選手__2[[#This Row],[氏名カナ]],"")</f>
        <v>ｼﾗｻﾜ ｺｳ</v>
      </c>
      <c r="K158" s="62" t="str">
        <f>IFERROR(選手__2[[#This Row],[所属名称１]],"")</f>
        <v>ファイブテン</v>
      </c>
      <c r="L158" s="62">
        <f>IFERROR(選手__2[[#This Row],[学校コード]],"")</f>
        <v>3</v>
      </c>
      <c r="M158" s="63" t="str">
        <f>IFERROR(VLOOKUP(L158,色々!G:H,2,0),"")</f>
        <v>高校</v>
      </c>
      <c r="N158" s="64">
        <f>IFERROR(選手__2[[#This Row],[学年]],"")</f>
        <v>2</v>
      </c>
      <c r="O158" s="49">
        <f>IFERROR(選手__2[[#This Row],[生年月日]],"")</f>
        <v>39287</v>
      </c>
      <c r="P158">
        <f t="shared" si="2"/>
        <v>17</v>
      </c>
    </row>
    <row r="159" spans="6:16" x14ac:dyDescent="0.2">
      <c r="F159" s="62">
        <f>IFERROR(選手__2[[#This Row],[選手番号]],"")</f>
        <v>158</v>
      </c>
      <c r="G159" s="62">
        <f>IFERROR(選手__2[[#This Row],[性別コード]],"")</f>
        <v>1</v>
      </c>
      <c r="H159" s="62" t="str">
        <f>IFERROR(VLOOKUP(G159,色々!P:Q,2,0),"")</f>
        <v>男子</v>
      </c>
      <c r="I159" s="62" t="str">
        <f>IFERROR(選手__2[[#This Row],[氏名]],"")</f>
        <v>森田　淳夢</v>
      </c>
      <c r="J159" s="62" t="str">
        <f>IFERROR(選手__2[[#This Row],[氏名カナ]],"")</f>
        <v>ﾓﾘﾀ ｱﾂﾑ</v>
      </c>
      <c r="K159" s="62" t="str">
        <f>IFERROR(選手__2[[#This Row],[所属名称１]],"")</f>
        <v>ファイブテン</v>
      </c>
      <c r="L159" s="62">
        <f>IFERROR(選手__2[[#This Row],[学校コード]],"")</f>
        <v>3</v>
      </c>
      <c r="M159" s="63" t="str">
        <f>IFERROR(VLOOKUP(L159,色々!G:H,2,0),"")</f>
        <v>高校</v>
      </c>
      <c r="N159" s="64">
        <f>IFERROR(選手__2[[#This Row],[学年]],"")</f>
        <v>2</v>
      </c>
      <c r="O159" s="49">
        <f>IFERROR(選手__2[[#This Row],[生年月日]],"")</f>
        <v>39292</v>
      </c>
      <c r="P159">
        <f t="shared" si="2"/>
        <v>17</v>
      </c>
    </row>
    <row r="160" spans="6:16" x14ac:dyDescent="0.2">
      <c r="F160" s="62">
        <f>IFERROR(選手__2[[#This Row],[選手番号]],"")</f>
        <v>159</v>
      </c>
      <c r="G160" s="62">
        <f>IFERROR(選手__2[[#This Row],[性別コード]],"")</f>
        <v>1</v>
      </c>
      <c r="H160" s="62" t="str">
        <f>IFERROR(VLOOKUP(G160,色々!P:Q,2,0),"")</f>
        <v>男子</v>
      </c>
      <c r="I160" s="62" t="str">
        <f>IFERROR(選手__2[[#This Row],[氏名]],"")</f>
        <v>渡部　隼斗</v>
      </c>
      <c r="J160" s="62" t="str">
        <f>IFERROR(選手__2[[#This Row],[氏名カナ]],"")</f>
        <v>ﾜﾀﾅﾍﾞ ﾊﾔﾄ</v>
      </c>
      <c r="K160" s="62" t="str">
        <f>IFERROR(選手__2[[#This Row],[所属名称１]],"")</f>
        <v>ファイブテン</v>
      </c>
      <c r="L160" s="62">
        <f>IFERROR(選手__2[[#This Row],[学校コード]],"")</f>
        <v>3</v>
      </c>
      <c r="M160" s="63" t="str">
        <f>IFERROR(VLOOKUP(L160,色々!G:H,2,0),"")</f>
        <v>高校</v>
      </c>
      <c r="N160" s="64">
        <f>IFERROR(選手__2[[#This Row],[学年]],"")</f>
        <v>2</v>
      </c>
      <c r="O160" s="49">
        <f>IFERROR(選手__2[[#This Row],[生年月日]],"")</f>
        <v>39366</v>
      </c>
      <c r="P160">
        <f t="shared" si="2"/>
        <v>17</v>
      </c>
    </row>
    <row r="161" spans="6:16" x14ac:dyDescent="0.2">
      <c r="F161" s="62">
        <f>IFERROR(選手__2[[#This Row],[選手番号]],"")</f>
        <v>160</v>
      </c>
      <c r="G161" s="62">
        <f>IFERROR(選手__2[[#This Row],[性別コード]],"")</f>
        <v>1</v>
      </c>
      <c r="H161" s="62" t="str">
        <f>IFERROR(VLOOKUP(G161,色々!P:Q,2,0),"")</f>
        <v>男子</v>
      </c>
      <c r="I161" s="62" t="str">
        <f>IFERROR(選手__2[[#This Row],[氏名]],"")</f>
        <v>土岐　杜心</v>
      </c>
      <c r="J161" s="62" t="str">
        <f>IFERROR(選手__2[[#This Row],[氏名カナ]],"")</f>
        <v>ﾄｷ ﾄｳｼﾝ</v>
      </c>
      <c r="K161" s="62" t="str">
        <f>IFERROR(選手__2[[#This Row],[所属名称１]],"")</f>
        <v>ファイブテン</v>
      </c>
      <c r="L161" s="62">
        <f>IFERROR(選手__2[[#This Row],[学校コード]],"")</f>
        <v>2</v>
      </c>
      <c r="M161" s="63" t="str">
        <f>IFERROR(VLOOKUP(L161,色々!G:H,2,0),"")</f>
        <v>中学</v>
      </c>
      <c r="N161" s="64">
        <f>IFERROR(選手__2[[#This Row],[学年]],"")</f>
        <v>3</v>
      </c>
      <c r="O161" s="49">
        <f>IFERROR(選手__2[[#This Row],[生年月日]],"")</f>
        <v>39916</v>
      </c>
      <c r="P161">
        <f t="shared" si="2"/>
        <v>15</v>
      </c>
    </row>
    <row r="162" spans="6:16" x14ac:dyDescent="0.2">
      <c r="F162" s="62">
        <f>IFERROR(選手__2[[#This Row],[選手番号]],"")</f>
        <v>161</v>
      </c>
      <c r="G162" s="62">
        <f>IFERROR(選手__2[[#This Row],[性別コード]],"")</f>
        <v>1</v>
      </c>
      <c r="H162" s="62" t="str">
        <f>IFERROR(VLOOKUP(G162,色々!P:Q,2,0),"")</f>
        <v>男子</v>
      </c>
      <c r="I162" s="62" t="str">
        <f>IFERROR(選手__2[[#This Row],[氏名]],"")</f>
        <v>吉原　壮祐</v>
      </c>
      <c r="J162" s="62" t="str">
        <f>IFERROR(選手__2[[#This Row],[氏名カナ]],"")</f>
        <v>ﾖｼﾊﾗ ｿｳｽｹ</v>
      </c>
      <c r="K162" s="62" t="str">
        <f>IFERROR(選手__2[[#This Row],[所属名称１]],"")</f>
        <v>ファイブテン</v>
      </c>
      <c r="L162" s="62">
        <f>IFERROR(選手__2[[#This Row],[学校コード]],"")</f>
        <v>2</v>
      </c>
      <c r="M162" s="63" t="str">
        <f>IFERROR(VLOOKUP(L162,色々!G:H,2,0),"")</f>
        <v>中学</v>
      </c>
      <c r="N162" s="64">
        <f>IFERROR(選手__2[[#This Row],[学年]],"")</f>
        <v>3</v>
      </c>
      <c r="O162" s="49">
        <f>IFERROR(選手__2[[#This Row],[生年月日]],"")</f>
        <v>40018</v>
      </c>
      <c r="P162">
        <f t="shared" si="2"/>
        <v>15</v>
      </c>
    </row>
    <row r="163" spans="6:16" x14ac:dyDescent="0.2">
      <c r="F163" s="62">
        <f>IFERROR(選手__2[[#This Row],[選手番号]],"")</f>
        <v>162</v>
      </c>
      <c r="G163" s="62">
        <f>IFERROR(選手__2[[#This Row],[性別コード]],"")</f>
        <v>1</v>
      </c>
      <c r="H163" s="62" t="str">
        <f>IFERROR(VLOOKUP(G163,色々!P:Q,2,0),"")</f>
        <v>男子</v>
      </c>
      <c r="I163" s="62" t="str">
        <f>IFERROR(選手__2[[#This Row],[氏名]],"")</f>
        <v>森田　尚斗</v>
      </c>
      <c r="J163" s="62" t="str">
        <f>IFERROR(選手__2[[#This Row],[氏名カナ]],"")</f>
        <v>ﾓﾘﾀ ﾅｵﾄ</v>
      </c>
      <c r="K163" s="62" t="str">
        <f>IFERROR(選手__2[[#This Row],[所属名称１]],"")</f>
        <v>ファイブテン</v>
      </c>
      <c r="L163" s="62">
        <f>IFERROR(選手__2[[#This Row],[学校コード]],"")</f>
        <v>2</v>
      </c>
      <c r="M163" s="63" t="str">
        <f>IFERROR(VLOOKUP(L163,色々!G:H,2,0),"")</f>
        <v>中学</v>
      </c>
      <c r="N163" s="64">
        <f>IFERROR(選手__2[[#This Row],[学年]],"")</f>
        <v>2</v>
      </c>
      <c r="O163" s="49">
        <f>IFERROR(選手__2[[#This Row],[生年月日]],"")</f>
        <v>40292</v>
      </c>
      <c r="P163">
        <f t="shared" si="2"/>
        <v>14</v>
      </c>
    </row>
    <row r="164" spans="6:16" x14ac:dyDescent="0.2">
      <c r="F164" s="62">
        <f>IFERROR(選手__2[[#This Row],[選手番号]],"")</f>
        <v>163</v>
      </c>
      <c r="G164" s="62">
        <f>IFERROR(選手__2[[#This Row],[性別コード]],"")</f>
        <v>1</v>
      </c>
      <c r="H164" s="62" t="str">
        <f>IFERROR(VLOOKUP(G164,色々!P:Q,2,0),"")</f>
        <v>男子</v>
      </c>
      <c r="I164" s="62" t="str">
        <f>IFERROR(選手__2[[#This Row],[氏名]],"")</f>
        <v>渡邉　桃知</v>
      </c>
      <c r="J164" s="62" t="str">
        <f>IFERROR(選手__2[[#This Row],[氏名カナ]],"")</f>
        <v>ﾜﾀﾅﾍﾞ ﾓﾓﾊﾙ</v>
      </c>
      <c r="K164" s="62" t="str">
        <f>IFERROR(選手__2[[#This Row],[所属名称１]],"")</f>
        <v>ファイブテン</v>
      </c>
      <c r="L164" s="62">
        <f>IFERROR(選手__2[[#This Row],[学校コード]],"")</f>
        <v>2</v>
      </c>
      <c r="M164" s="63" t="str">
        <f>IFERROR(VLOOKUP(L164,色々!G:H,2,0),"")</f>
        <v>中学</v>
      </c>
      <c r="N164" s="64">
        <f>IFERROR(選手__2[[#This Row],[学年]],"")</f>
        <v>2</v>
      </c>
      <c r="O164" s="49">
        <f>IFERROR(選手__2[[#This Row],[生年月日]],"")</f>
        <v>40305</v>
      </c>
      <c r="P164">
        <f t="shared" si="2"/>
        <v>14</v>
      </c>
    </row>
    <row r="165" spans="6:16" x14ac:dyDescent="0.2">
      <c r="F165" s="62">
        <f>IFERROR(選手__2[[#This Row],[選手番号]],"")</f>
        <v>164</v>
      </c>
      <c r="G165" s="62">
        <f>IFERROR(選手__2[[#This Row],[性別コード]],"")</f>
        <v>1</v>
      </c>
      <c r="H165" s="62" t="str">
        <f>IFERROR(VLOOKUP(G165,色々!P:Q,2,0),"")</f>
        <v>男子</v>
      </c>
      <c r="I165" s="62" t="str">
        <f>IFERROR(選手__2[[#This Row],[氏名]],"")</f>
        <v>藤原琥太郎</v>
      </c>
      <c r="J165" s="62" t="str">
        <f>IFERROR(選手__2[[#This Row],[氏名カナ]],"")</f>
        <v>ﾌｼﾞﾜﾗ ｺﾀﾛｳ</v>
      </c>
      <c r="K165" s="62" t="str">
        <f>IFERROR(選手__2[[#This Row],[所属名称１]],"")</f>
        <v>ファイブテン</v>
      </c>
      <c r="L165" s="62">
        <f>IFERROR(選手__2[[#This Row],[学校コード]],"")</f>
        <v>2</v>
      </c>
      <c r="M165" s="63" t="str">
        <f>IFERROR(VLOOKUP(L165,色々!G:H,2,0),"")</f>
        <v>中学</v>
      </c>
      <c r="N165" s="64">
        <f>IFERROR(選手__2[[#This Row],[学年]],"")</f>
        <v>2</v>
      </c>
      <c r="O165" s="49">
        <f>IFERROR(選手__2[[#This Row],[生年月日]],"")</f>
        <v>40377</v>
      </c>
      <c r="P165">
        <f t="shared" si="2"/>
        <v>14</v>
      </c>
    </row>
    <row r="166" spans="6:16" x14ac:dyDescent="0.2">
      <c r="F166" s="62">
        <f>IFERROR(選手__2[[#This Row],[選手番号]],"")</f>
        <v>165</v>
      </c>
      <c r="G166" s="62">
        <f>IFERROR(選手__2[[#This Row],[性別コード]],"")</f>
        <v>1</v>
      </c>
      <c r="H166" s="62" t="str">
        <f>IFERROR(VLOOKUP(G166,色々!P:Q,2,0),"")</f>
        <v>男子</v>
      </c>
      <c r="I166" s="62" t="str">
        <f>IFERROR(選手__2[[#This Row],[氏名]],"")</f>
        <v>真鍋　　諒</v>
      </c>
      <c r="J166" s="62" t="str">
        <f>IFERROR(選手__2[[#This Row],[氏名カナ]],"")</f>
        <v>ﾏﾅﾍﾞ ﾘｮｳ</v>
      </c>
      <c r="K166" s="62" t="str">
        <f>IFERROR(選手__2[[#This Row],[所属名称１]],"")</f>
        <v>ファイブテン</v>
      </c>
      <c r="L166" s="62">
        <f>IFERROR(選手__2[[#This Row],[学校コード]],"")</f>
        <v>2</v>
      </c>
      <c r="M166" s="63" t="str">
        <f>IFERROR(VLOOKUP(L166,色々!G:H,2,0),"")</f>
        <v>中学</v>
      </c>
      <c r="N166" s="64">
        <f>IFERROR(選手__2[[#This Row],[学年]],"")</f>
        <v>2</v>
      </c>
      <c r="O166" s="49">
        <f>IFERROR(選手__2[[#This Row],[生年月日]],"")</f>
        <v>40402</v>
      </c>
      <c r="P166">
        <f t="shared" si="2"/>
        <v>14</v>
      </c>
    </row>
    <row r="167" spans="6:16" x14ac:dyDescent="0.2">
      <c r="F167" s="62">
        <f>IFERROR(選手__2[[#This Row],[選手番号]],"")</f>
        <v>166</v>
      </c>
      <c r="G167" s="62">
        <f>IFERROR(選手__2[[#This Row],[性別コード]],"")</f>
        <v>1</v>
      </c>
      <c r="H167" s="62" t="str">
        <f>IFERROR(VLOOKUP(G167,色々!P:Q,2,0),"")</f>
        <v>男子</v>
      </c>
      <c r="I167" s="62" t="str">
        <f>IFERROR(選手__2[[#This Row],[氏名]],"")</f>
        <v>金田　莉東</v>
      </c>
      <c r="J167" s="62" t="str">
        <f>IFERROR(選手__2[[#This Row],[氏名カナ]],"")</f>
        <v>ｶﾈﾀﾞ ﾘﾄ</v>
      </c>
      <c r="K167" s="62" t="str">
        <f>IFERROR(選手__2[[#This Row],[所属名称１]],"")</f>
        <v>ファイブテン</v>
      </c>
      <c r="L167" s="62">
        <f>IFERROR(選手__2[[#This Row],[学校コード]],"")</f>
        <v>2</v>
      </c>
      <c r="M167" s="63" t="str">
        <f>IFERROR(VLOOKUP(L167,色々!G:H,2,0),"")</f>
        <v>中学</v>
      </c>
      <c r="N167" s="64">
        <f>IFERROR(選手__2[[#This Row],[学年]],"")</f>
        <v>2</v>
      </c>
      <c r="O167" s="49">
        <f>IFERROR(選手__2[[#This Row],[生年月日]],"")</f>
        <v>40417</v>
      </c>
      <c r="P167">
        <f t="shared" si="2"/>
        <v>14</v>
      </c>
    </row>
    <row r="168" spans="6:16" x14ac:dyDescent="0.2">
      <c r="F168" s="62">
        <f>IFERROR(選手__2[[#This Row],[選手番号]],"")</f>
        <v>167</v>
      </c>
      <c r="G168" s="62">
        <f>IFERROR(選手__2[[#This Row],[性別コード]],"")</f>
        <v>1</v>
      </c>
      <c r="H168" s="62" t="str">
        <f>IFERROR(VLOOKUP(G168,色々!P:Q,2,0),"")</f>
        <v>男子</v>
      </c>
      <c r="I168" s="62" t="str">
        <f>IFERROR(選手__2[[#This Row],[氏名]],"")</f>
        <v>築山　柚人</v>
      </c>
      <c r="J168" s="62" t="str">
        <f>IFERROR(選手__2[[#This Row],[氏名カナ]],"")</f>
        <v>ﾂｷﾔﾏ ﾕｳﾄ</v>
      </c>
      <c r="K168" s="62" t="str">
        <f>IFERROR(選手__2[[#This Row],[所属名称１]],"")</f>
        <v>ファイブテン</v>
      </c>
      <c r="L168" s="62">
        <f>IFERROR(選手__2[[#This Row],[学校コード]],"")</f>
        <v>2</v>
      </c>
      <c r="M168" s="63" t="str">
        <f>IFERROR(VLOOKUP(L168,色々!G:H,2,0),"")</f>
        <v>中学</v>
      </c>
      <c r="N168" s="64">
        <f>IFERROR(選手__2[[#This Row],[学年]],"")</f>
        <v>2</v>
      </c>
      <c r="O168" s="49">
        <f>IFERROR(選手__2[[#This Row],[生年月日]],"")</f>
        <v>40515</v>
      </c>
      <c r="P168">
        <f t="shared" si="2"/>
        <v>13</v>
      </c>
    </row>
    <row r="169" spans="6:16" x14ac:dyDescent="0.2">
      <c r="F169" s="62">
        <f>IFERROR(選手__2[[#This Row],[選手番号]],"")</f>
        <v>168</v>
      </c>
      <c r="G169" s="62">
        <f>IFERROR(選手__2[[#This Row],[性別コード]],"")</f>
        <v>1</v>
      </c>
      <c r="H169" s="62" t="str">
        <f>IFERROR(VLOOKUP(G169,色々!P:Q,2,0),"")</f>
        <v>男子</v>
      </c>
      <c r="I169" s="62" t="str">
        <f>IFERROR(選手__2[[#This Row],[氏名]],"")</f>
        <v>近藤　由都</v>
      </c>
      <c r="J169" s="62" t="str">
        <f>IFERROR(選手__2[[#This Row],[氏名カナ]],"")</f>
        <v>ｺﾝﾄﾞｳ ﾕｲﾄ</v>
      </c>
      <c r="K169" s="62" t="str">
        <f>IFERROR(選手__2[[#This Row],[所属名称１]],"")</f>
        <v>ファイブテン</v>
      </c>
      <c r="L169" s="62">
        <f>IFERROR(選手__2[[#This Row],[学校コード]],"")</f>
        <v>2</v>
      </c>
      <c r="M169" s="63" t="str">
        <f>IFERROR(VLOOKUP(L169,色々!G:H,2,0),"")</f>
        <v>中学</v>
      </c>
      <c r="N169" s="64">
        <f>IFERROR(選手__2[[#This Row],[学年]],"")</f>
        <v>1</v>
      </c>
      <c r="O169" s="49">
        <f>IFERROR(選手__2[[#This Row],[生年月日]],"")</f>
        <v>40644</v>
      </c>
      <c r="P169">
        <f t="shared" si="2"/>
        <v>13</v>
      </c>
    </row>
    <row r="170" spans="6:16" x14ac:dyDescent="0.2">
      <c r="F170" s="62">
        <f>IFERROR(選手__2[[#This Row],[選手番号]],"")</f>
        <v>169</v>
      </c>
      <c r="G170" s="62">
        <f>IFERROR(選手__2[[#This Row],[性別コード]],"")</f>
        <v>1</v>
      </c>
      <c r="H170" s="62" t="str">
        <f>IFERROR(VLOOKUP(G170,色々!P:Q,2,0),"")</f>
        <v>男子</v>
      </c>
      <c r="I170" s="62" t="str">
        <f>IFERROR(選手__2[[#This Row],[氏名]],"")</f>
        <v>大西　颯真</v>
      </c>
      <c r="J170" s="62" t="str">
        <f>IFERROR(選手__2[[#This Row],[氏名カナ]],"")</f>
        <v>ｵｵﾆｼ ｿｳﾏ</v>
      </c>
      <c r="K170" s="62" t="str">
        <f>IFERROR(選手__2[[#This Row],[所属名称１]],"")</f>
        <v>ファイブテン</v>
      </c>
      <c r="L170" s="62">
        <f>IFERROR(選手__2[[#This Row],[学校コード]],"")</f>
        <v>2</v>
      </c>
      <c r="M170" s="63" t="str">
        <f>IFERROR(VLOOKUP(L170,色々!G:H,2,0),"")</f>
        <v>中学</v>
      </c>
      <c r="N170" s="64">
        <f>IFERROR(選手__2[[#This Row],[学年]],"")</f>
        <v>1</v>
      </c>
      <c r="O170" s="49">
        <f>IFERROR(選手__2[[#This Row],[生年月日]],"")</f>
        <v>40723</v>
      </c>
      <c r="P170">
        <f t="shared" si="2"/>
        <v>13</v>
      </c>
    </row>
    <row r="171" spans="6:16" x14ac:dyDescent="0.2">
      <c r="F171" s="62">
        <f>IFERROR(選手__2[[#This Row],[選手番号]],"")</f>
        <v>170</v>
      </c>
      <c r="G171" s="62">
        <f>IFERROR(選手__2[[#This Row],[性別コード]],"")</f>
        <v>1</v>
      </c>
      <c r="H171" s="62" t="str">
        <f>IFERROR(VLOOKUP(G171,色々!P:Q,2,0),"")</f>
        <v>男子</v>
      </c>
      <c r="I171" s="62" t="str">
        <f>IFERROR(選手__2[[#This Row],[氏名]],"")</f>
        <v>森本　正虎</v>
      </c>
      <c r="J171" s="62" t="str">
        <f>IFERROR(選手__2[[#This Row],[氏名カナ]],"")</f>
        <v>ﾓﾘﾓﾄ ﾏｻﾄﾗ</v>
      </c>
      <c r="K171" s="62" t="str">
        <f>IFERROR(選手__2[[#This Row],[所属名称１]],"")</f>
        <v>ファイブテン</v>
      </c>
      <c r="L171" s="62">
        <f>IFERROR(選手__2[[#This Row],[学校コード]],"")</f>
        <v>1</v>
      </c>
      <c r="M171" s="63" t="str">
        <f>IFERROR(VLOOKUP(L171,色々!G:H,2,0),"")</f>
        <v>小学</v>
      </c>
      <c r="N171" s="64">
        <f>IFERROR(選手__2[[#This Row],[学年]],"")</f>
        <v>5</v>
      </c>
      <c r="O171" s="49">
        <f>IFERROR(選手__2[[#This Row],[生年月日]],"")</f>
        <v>41376</v>
      </c>
      <c r="P171">
        <f t="shared" si="2"/>
        <v>11</v>
      </c>
    </row>
    <row r="172" spans="6:16" x14ac:dyDescent="0.2">
      <c r="F172" s="62">
        <f>IFERROR(選手__2[[#This Row],[選手番号]],"")</f>
        <v>171</v>
      </c>
      <c r="G172" s="62">
        <f>IFERROR(選手__2[[#This Row],[性別コード]],"")</f>
        <v>1</v>
      </c>
      <c r="H172" s="62" t="str">
        <f>IFERROR(VLOOKUP(G172,色々!P:Q,2,0),"")</f>
        <v>男子</v>
      </c>
      <c r="I172" s="62" t="str">
        <f>IFERROR(選手__2[[#This Row],[氏名]],"")</f>
        <v>加藤　日彩</v>
      </c>
      <c r="J172" s="62" t="str">
        <f>IFERROR(選手__2[[#This Row],[氏名カナ]],"")</f>
        <v>ｶﾄｳ ﾋｲﾛ</v>
      </c>
      <c r="K172" s="62" t="str">
        <f>IFERROR(選手__2[[#This Row],[所属名称１]],"")</f>
        <v>ファイブテン</v>
      </c>
      <c r="L172" s="62">
        <f>IFERROR(選手__2[[#This Row],[学校コード]],"")</f>
        <v>1</v>
      </c>
      <c r="M172" s="63" t="str">
        <f>IFERROR(VLOOKUP(L172,色々!G:H,2,0),"")</f>
        <v>小学</v>
      </c>
      <c r="N172" s="64">
        <f>IFERROR(選手__2[[#This Row],[学年]],"")</f>
        <v>5</v>
      </c>
      <c r="O172" s="49">
        <f>IFERROR(選手__2[[#This Row],[生年月日]],"")</f>
        <v>41421</v>
      </c>
      <c r="P172">
        <f t="shared" si="2"/>
        <v>11</v>
      </c>
    </row>
    <row r="173" spans="6:16" x14ac:dyDescent="0.2">
      <c r="F173" s="62">
        <f>IFERROR(選手__2[[#This Row],[選手番号]],"")</f>
        <v>172</v>
      </c>
      <c r="G173" s="62">
        <f>IFERROR(選手__2[[#This Row],[性別コード]],"")</f>
        <v>1</v>
      </c>
      <c r="H173" s="62" t="str">
        <f>IFERROR(VLOOKUP(G173,色々!P:Q,2,0),"")</f>
        <v>男子</v>
      </c>
      <c r="I173" s="62" t="str">
        <f>IFERROR(選手__2[[#This Row],[氏名]],"")</f>
        <v>岡本　颯馬</v>
      </c>
      <c r="J173" s="62" t="str">
        <f>IFERROR(選手__2[[#This Row],[氏名カナ]],"")</f>
        <v>ｵｶﾓﾄ ｿｳﾏ</v>
      </c>
      <c r="K173" s="62" t="str">
        <f>IFERROR(選手__2[[#This Row],[所属名称１]],"")</f>
        <v>ファイブテン</v>
      </c>
      <c r="L173" s="62">
        <f>IFERROR(選手__2[[#This Row],[学校コード]],"")</f>
        <v>1</v>
      </c>
      <c r="M173" s="63" t="str">
        <f>IFERROR(VLOOKUP(L173,色々!G:H,2,0),"")</f>
        <v>小学</v>
      </c>
      <c r="N173" s="64">
        <f>IFERROR(選手__2[[#This Row],[学年]],"")</f>
        <v>5</v>
      </c>
      <c r="O173" s="49">
        <f>IFERROR(選手__2[[#This Row],[生年月日]],"")</f>
        <v>41484</v>
      </c>
      <c r="P173">
        <f t="shared" si="2"/>
        <v>11</v>
      </c>
    </row>
    <row r="174" spans="6:16" x14ac:dyDescent="0.2">
      <c r="F174" s="62">
        <f>IFERROR(選手__2[[#This Row],[選手番号]],"")</f>
        <v>173</v>
      </c>
      <c r="G174" s="62">
        <f>IFERROR(選手__2[[#This Row],[性別コード]],"")</f>
        <v>1</v>
      </c>
      <c r="H174" s="62" t="str">
        <f>IFERROR(VLOOKUP(G174,色々!P:Q,2,0),"")</f>
        <v>男子</v>
      </c>
      <c r="I174" s="62" t="str">
        <f>IFERROR(選手__2[[#This Row],[氏名]],"")</f>
        <v>谷永　　悠</v>
      </c>
      <c r="J174" s="62" t="str">
        <f>IFERROR(選手__2[[#This Row],[氏名カナ]],"")</f>
        <v>ﾀﾆﾅｶﾞ ﾕｳ</v>
      </c>
      <c r="K174" s="62" t="str">
        <f>IFERROR(選手__2[[#This Row],[所属名称１]],"")</f>
        <v>ファイブテン</v>
      </c>
      <c r="L174" s="62">
        <f>IFERROR(選手__2[[#This Row],[学校コード]],"")</f>
        <v>1</v>
      </c>
      <c r="M174" s="63" t="str">
        <f>IFERROR(VLOOKUP(L174,色々!G:H,2,0),"")</f>
        <v>小学</v>
      </c>
      <c r="N174" s="64">
        <f>IFERROR(選手__2[[#This Row],[学年]],"")</f>
        <v>5</v>
      </c>
      <c r="O174" s="49">
        <f>IFERROR(選手__2[[#This Row],[生年月日]],"")</f>
        <v>41518</v>
      </c>
      <c r="P174">
        <f t="shared" si="2"/>
        <v>11</v>
      </c>
    </row>
    <row r="175" spans="6:16" x14ac:dyDescent="0.2">
      <c r="F175" s="62">
        <f>IFERROR(選手__2[[#This Row],[選手番号]],"")</f>
        <v>174</v>
      </c>
      <c r="G175" s="62">
        <f>IFERROR(選手__2[[#This Row],[性別コード]],"")</f>
        <v>1</v>
      </c>
      <c r="H175" s="62" t="str">
        <f>IFERROR(VLOOKUP(G175,色々!P:Q,2,0),"")</f>
        <v>男子</v>
      </c>
      <c r="I175" s="62" t="str">
        <f>IFERROR(選手__2[[#This Row],[氏名]],"")</f>
        <v>吉原　知寿</v>
      </c>
      <c r="J175" s="62" t="str">
        <f>IFERROR(選手__2[[#This Row],[氏名カナ]],"")</f>
        <v>ﾖｼﾊﾗ ﾄﾓﾋｻ</v>
      </c>
      <c r="K175" s="62" t="str">
        <f>IFERROR(選手__2[[#This Row],[所属名称１]],"")</f>
        <v>ファイブテン</v>
      </c>
      <c r="L175" s="62">
        <f>IFERROR(選手__2[[#This Row],[学校コード]],"")</f>
        <v>1</v>
      </c>
      <c r="M175" s="63" t="str">
        <f>IFERROR(VLOOKUP(L175,色々!G:H,2,0),"")</f>
        <v>小学</v>
      </c>
      <c r="N175" s="64">
        <f>IFERROR(選手__2[[#This Row],[学年]],"")</f>
        <v>5</v>
      </c>
      <c r="O175" s="49">
        <f>IFERROR(選手__2[[#This Row],[生年月日]],"")</f>
        <v>41552</v>
      </c>
      <c r="P175">
        <f t="shared" si="2"/>
        <v>11</v>
      </c>
    </row>
    <row r="176" spans="6:16" x14ac:dyDescent="0.2">
      <c r="F176" s="62">
        <f>IFERROR(選手__2[[#This Row],[選手番号]],"")</f>
        <v>175</v>
      </c>
      <c r="G176" s="62">
        <f>IFERROR(選手__2[[#This Row],[性別コード]],"")</f>
        <v>1</v>
      </c>
      <c r="H176" s="62" t="str">
        <f>IFERROR(VLOOKUP(G176,色々!P:Q,2,0),"")</f>
        <v>男子</v>
      </c>
      <c r="I176" s="62" t="str">
        <f>IFERROR(選手__2[[#This Row],[氏名]],"")</f>
        <v>大西　紫功</v>
      </c>
      <c r="J176" s="62" t="str">
        <f>IFERROR(選手__2[[#This Row],[氏名カナ]],"")</f>
        <v>ｵｵﾆｼ ｼｺｳ</v>
      </c>
      <c r="K176" s="62" t="str">
        <f>IFERROR(選手__2[[#This Row],[所属名称１]],"")</f>
        <v>ファイブテン</v>
      </c>
      <c r="L176" s="62">
        <f>IFERROR(選手__2[[#This Row],[学校コード]],"")</f>
        <v>1</v>
      </c>
      <c r="M176" s="63" t="str">
        <f>IFERROR(VLOOKUP(L176,色々!G:H,2,0),"")</f>
        <v>小学</v>
      </c>
      <c r="N176" s="64">
        <f>IFERROR(選手__2[[#This Row],[学年]],"")</f>
        <v>5</v>
      </c>
      <c r="O176" s="49">
        <f>IFERROR(選手__2[[#This Row],[生年月日]],"")</f>
        <v>41554</v>
      </c>
      <c r="P176">
        <f t="shared" si="2"/>
        <v>11</v>
      </c>
    </row>
    <row r="177" spans="6:16" x14ac:dyDescent="0.2">
      <c r="F177" s="62">
        <f>IFERROR(選手__2[[#This Row],[選手番号]],"")</f>
        <v>176</v>
      </c>
      <c r="G177" s="62">
        <f>IFERROR(選手__2[[#This Row],[性別コード]],"")</f>
        <v>1</v>
      </c>
      <c r="H177" s="62" t="str">
        <f>IFERROR(VLOOKUP(G177,色々!P:Q,2,0),"")</f>
        <v>男子</v>
      </c>
      <c r="I177" s="62" t="str">
        <f>IFERROR(選手__2[[#This Row],[氏名]],"")</f>
        <v>横山　健伸</v>
      </c>
      <c r="J177" s="62" t="str">
        <f>IFERROR(選手__2[[#This Row],[氏名カナ]],"")</f>
        <v>ﾖｺﾔﾏ ｹﾝｼﾝ</v>
      </c>
      <c r="K177" s="62" t="str">
        <f>IFERROR(選手__2[[#This Row],[所属名称１]],"")</f>
        <v>ファイブテン</v>
      </c>
      <c r="L177" s="62">
        <f>IFERROR(選手__2[[#This Row],[学校コード]],"")</f>
        <v>1</v>
      </c>
      <c r="M177" s="63" t="str">
        <f>IFERROR(VLOOKUP(L177,色々!G:H,2,0),"")</f>
        <v>小学</v>
      </c>
      <c r="N177" s="64">
        <f>IFERROR(選手__2[[#This Row],[学年]],"")</f>
        <v>5</v>
      </c>
      <c r="O177" s="49">
        <f>IFERROR(選手__2[[#This Row],[生年月日]],"")</f>
        <v>41703</v>
      </c>
      <c r="P177">
        <f t="shared" si="2"/>
        <v>10</v>
      </c>
    </row>
    <row r="178" spans="6:16" x14ac:dyDescent="0.2">
      <c r="F178" s="62">
        <f>IFERROR(選手__2[[#This Row],[選手番号]],"")</f>
        <v>177</v>
      </c>
      <c r="G178" s="62">
        <f>IFERROR(選手__2[[#This Row],[性別コード]],"")</f>
        <v>1</v>
      </c>
      <c r="H178" s="62" t="str">
        <f>IFERROR(VLOOKUP(G178,色々!P:Q,2,0),"")</f>
        <v>男子</v>
      </c>
      <c r="I178" s="62" t="str">
        <f>IFERROR(選手__2[[#This Row],[氏名]],"")</f>
        <v>日野　蓮仁</v>
      </c>
      <c r="J178" s="62" t="str">
        <f>IFERROR(選手__2[[#This Row],[氏名カナ]],"")</f>
        <v>ﾋﾉ ﾚﾝﾄ</v>
      </c>
      <c r="K178" s="62" t="str">
        <f>IFERROR(選手__2[[#This Row],[所属名称１]],"")</f>
        <v>ファイブテン</v>
      </c>
      <c r="L178" s="62">
        <f>IFERROR(選手__2[[#This Row],[学校コード]],"")</f>
        <v>1</v>
      </c>
      <c r="M178" s="63" t="str">
        <f>IFERROR(VLOOKUP(L178,色々!G:H,2,0),"")</f>
        <v>小学</v>
      </c>
      <c r="N178" s="64">
        <f>IFERROR(選手__2[[#This Row],[学年]],"")</f>
        <v>4</v>
      </c>
      <c r="O178" s="49">
        <f>IFERROR(選手__2[[#This Row],[生年月日]],"")</f>
        <v>41754</v>
      </c>
      <c r="P178">
        <f t="shared" si="2"/>
        <v>10</v>
      </c>
    </row>
    <row r="179" spans="6:16" x14ac:dyDescent="0.2">
      <c r="F179" s="62">
        <f>IFERROR(選手__2[[#This Row],[選手番号]],"")</f>
        <v>178</v>
      </c>
      <c r="G179" s="62">
        <f>IFERROR(選手__2[[#This Row],[性別コード]],"")</f>
        <v>1</v>
      </c>
      <c r="H179" s="62" t="str">
        <f>IFERROR(VLOOKUP(G179,色々!P:Q,2,0),"")</f>
        <v>男子</v>
      </c>
      <c r="I179" s="62" t="str">
        <f>IFERROR(選手__2[[#This Row],[氏名]],"")</f>
        <v>深川　絢都</v>
      </c>
      <c r="J179" s="62" t="str">
        <f>IFERROR(選手__2[[#This Row],[氏名カナ]],"")</f>
        <v>ﾌｶｶﾞﾜ ｱﾔﾄ</v>
      </c>
      <c r="K179" s="62" t="str">
        <f>IFERROR(選手__2[[#This Row],[所属名称１]],"")</f>
        <v>ファイブテン</v>
      </c>
      <c r="L179" s="62">
        <f>IFERROR(選手__2[[#This Row],[学校コード]],"")</f>
        <v>1</v>
      </c>
      <c r="M179" s="63" t="str">
        <f>IFERROR(VLOOKUP(L179,色々!G:H,2,0),"")</f>
        <v>小学</v>
      </c>
      <c r="N179" s="64">
        <f>IFERROR(選手__2[[#This Row],[学年]],"")</f>
        <v>4</v>
      </c>
      <c r="O179" s="49">
        <f>IFERROR(選手__2[[#This Row],[生年月日]],"")</f>
        <v>41771</v>
      </c>
      <c r="P179">
        <f t="shared" si="2"/>
        <v>10</v>
      </c>
    </row>
    <row r="180" spans="6:16" x14ac:dyDescent="0.2">
      <c r="F180" s="62">
        <f>IFERROR(選手__2[[#This Row],[選手番号]],"")</f>
        <v>179</v>
      </c>
      <c r="G180" s="62">
        <f>IFERROR(選手__2[[#This Row],[性別コード]],"")</f>
        <v>1</v>
      </c>
      <c r="H180" s="62" t="str">
        <f>IFERROR(VLOOKUP(G180,色々!P:Q,2,0),"")</f>
        <v>男子</v>
      </c>
      <c r="I180" s="62" t="str">
        <f>IFERROR(選手__2[[#This Row],[氏名]],"")</f>
        <v>山口　大翔</v>
      </c>
      <c r="J180" s="62" t="str">
        <f>IFERROR(選手__2[[#This Row],[氏名カナ]],"")</f>
        <v>ﾔﾏｸﾞﾁ ﾀﾞｲﾄ</v>
      </c>
      <c r="K180" s="62" t="str">
        <f>IFERROR(選手__2[[#This Row],[所属名称１]],"")</f>
        <v>ファイブテン</v>
      </c>
      <c r="L180" s="62">
        <f>IFERROR(選手__2[[#This Row],[学校コード]],"")</f>
        <v>1</v>
      </c>
      <c r="M180" s="63" t="str">
        <f>IFERROR(VLOOKUP(L180,色々!G:H,2,0),"")</f>
        <v>小学</v>
      </c>
      <c r="N180" s="64">
        <f>IFERROR(選手__2[[#This Row],[学年]],"")</f>
        <v>3</v>
      </c>
      <c r="O180" s="49">
        <f>IFERROR(選手__2[[#This Row],[生年月日]],"")</f>
        <v>42420</v>
      </c>
      <c r="P180">
        <f t="shared" si="2"/>
        <v>8</v>
      </c>
    </row>
    <row r="181" spans="6:16" x14ac:dyDescent="0.2">
      <c r="F181" s="62">
        <f>IFERROR(選手__2[[#This Row],[選手番号]],"")</f>
        <v>180</v>
      </c>
      <c r="G181" s="62">
        <f>IFERROR(選手__2[[#This Row],[性別コード]],"")</f>
        <v>1</v>
      </c>
      <c r="H181" s="62" t="str">
        <f>IFERROR(VLOOKUP(G181,色々!P:Q,2,0),"")</f>
        <v>男子</v>
      </c>
      <c r="I181" s="62" t="str">
        <f>IFERROR(選手__2[[#This Row],[氏名]],"")</f>
        <v>田中　瑛翔</v>
      </c>
      <c r="J181" s="62" t="str">
        <f>IFERROR(選手__2[[#This Row],[氏名カナ]],"")</f>
        <v>ﾀﾅｶ ｴｲﾄ</v>
      </c>
      <c r="K181" s="62" t="str">
        <f>IFERROR(選手__2[[#This Row],[所属名称１]],"")</f>
        <v>ファイブテン</v>
      </c>
      <c r="L181" s="62">
        <f>IFERROR(選手__2[[#This Row],[学校コード]],"")</f>
        <v>1</v>
      </c>
      <c r="M181" s="63" t="str">
        <f>IFERROR(VLOOKUP(L181,色々!G:H,2,0),"")</f>
        <v>小学</v>
      </c>
      <c r="N181" s="64">
        <f>IFERROR(選手__2[[#This Row],[学年]],"")</f>
        <v>3</v>
      </c>
      <c r="O181" s="49">
        <f>IFERROR(選手__2[[#This Row],[生年月日]],"")</f>
        <v>42430</v>
      </c>
      <c r="P181">
        <f t="shared" si="2"/>
        <v>8</v>
      </c>
    </row>
    <row r="182" spans="6:16" x14ac:dyDescent="0.2">
      <c r="F182" s="62">
        <f>IFERROR(選手__2[[#This Row],[選手番号]],"")</f>
        <v>181</v>
      </c>
      <c r="G182" s="62">
        <f>IFERROR(選手__2[[#This Row],[性別コード]],"")</f>
        <v>1</v>
      </c>
      <c r="H182" s="62" t="str">
        <f>IFERROR(VLOOKUP(G182,色々!P:Q,2,0),"")</f>
        <v>男子</v>
      </c>
      <c r="I182" s="62" t="str">
        <f>IFERROR(選手__2[[#This Row],[氏名]],"")</f>
        <v>森本　正鷹</v>
      </c>
      <c r="J182" s="62" t="str">
        <f>IFERROR(選手__2[[#This Row],[氏名カナ]],"")</f>
        <v>ﾓﾘﾓﾄ ﾏｻﾀｶ</v>
      </c>
      <c r="K182" s="62" t="str">
        <f>IFERROR(選手__2[[#This Row],[所属名称１]],"")</f>
        <v>ファイブテン</v>
      </c>
      <c r="L182" s="62">
        <f>IFERROR(選手__2[[#This Row],[学校コード]],"")</f>
        <v>1</v>
      </c>
      <c r="M182" s="63" t="str">
        <f>IFERROR(VLOOKUP(L182,色々!G:H,2,0),"")</f>
        <v>小学</v>
      </c>
      <c r="N182" s="64">
        <f>IFERROR(選手__2[[#This Row],[学年]],"")</f>
        <v>2</v>
      </c>
      <c r="O182" s="49">
        <f>IFERROR(選手__2[[#This Row],[生年月日]],"")</f>
        <v>42555</v>
      </c>
      <c r="P182">
        <f t="shared" si="2"/>
        <v>8</v>
      </c>
    </row>
    <row r="183" spans="6:16" x14ac:dyDescent="0.2">
      <c r="F183" s="62">
        <f>IFERROR(選手__2[[#This Row],[選手番号]],"")</f>
        <v>182</v>
      </c>
      <c r="G183" s="62">
        <f>IFERROR(選手__2[[#This Row],[性別コード]],"")</f>
        <v>1</v>
      </c>
      <c r="H183" s="62" t="str">
        <f>IFERROR(VLOOKUP(G183,色々!P:Q,2,0),"")</f>
        <v>男子</v>
      </c>
      <c r="I183" s="62" t="str">
        <f>IFERROR(選手__2[[#This Row],[氏名]],"")</f>
        <v>三島　立樹</v>
      </c>
      <c r="J183" s="62" t="str">
        <f>IFERROR(選手__2[[#This Row],[氏名カナ]],"")</f>
        <v>ﾐｼﾏ ﾀﾂｷ</v>
      </c>
      <c r="K183" s="62" t="str">
        <f>IFERROR(選手__2[[#This Row],[所属名称１]],"")</f>
        <v>ファイブテン</v>
      </c>
      <c r="L183" s="62">
        <f>IFERROR(選手__2[[#This Row],[学校コード]],"")</f>
        <v>1</v>
      </c>
      <c r="M183" s="63" t="str">
        <f>IFERROR(VLOOKUP(L183,色々!G:H,2,0),"")</f>
        <v>小学</v>
      </c>
      <c r="N183" s="64">
        <f>IFERROR(選手__2[[#This Row],[学年]],"")</f>
        <v>2</v>
      </c>
      <c r="O183" s="49">
        <f>IFERROR(選手__2[[#This Row],[生年月日]],"")</f>
        <v>42564</v>
      </c>
      <c r="P183">
        <f t="shared" si="2"/>
        <v>8</v>
      </c>
    </row>
    <row r="184" spans="6:16" x14ac:dyDescent="0.2">
      <c r="F184" s="62">
        <f>IFERROR(選手__2[[#This Row],[選手番号]],"")</f>
        <v>183</v>
      </c>
      <c r="G184" s="62">
        <f>IFERROR(選手__2[[#This Row],[性別コード]],"")</f>
        <v>1</v>
      </c>
      <c r="H184" s="62" t="str">
        <f>IFERROR(VLOOKUP(G184,色々!P:Q,2,0),"")</f>
        <v>男子</v>
      </c>
      <c r="I184" s="62" t="str">
        <f>IFERROR(選手__2[[#This Row],[氏名]],"")</f>
        <v>白石　泰豊</v>
      </c>
      <c r="J184" s="62" t="str">
        <f>IFERROR(選手__2[[#This Row],[氏名カナ]],"")</f>
        <v>ｼﾗｲｼ ﾔｽﾄﾖ</v>
      </c>
      <c r="K184" s="62" t="str">
        <f>IFERROR(選手__2[[#This Row],[所属名称１]],"")</f>
        <v>ファイブテン</v>
      </c>
      <c r="L184" s="62">
        <f>IFERROR(選手__2[[#This Row],[学校コード]],"")</f>
        <v>1</v>
      </c>
      <c r="M184" s="63" t="str">
        <f>IFERROR(VLOOKUP(L184,色々!G:H,2,0),"")</f>
        <v>小学</v>
      </c>
      <c r="N184" s="64">
        <f>IFERROR(選手__2[[#This Row],[学年]],"")</f>
        <v>1</v>
      </c>
      <c r="O184" s="49">
        <f>IFERROR(選手__2[[#This Row],[生年月日]],"")</f>
        <v>43117</v>
      </c>
      <c r="P184">
        <f t="shared" si="2"/>
        <v>6</v>
      </c>
    </row>
    <row r="185" spans="6:16" x14ac:dyDescent="0.2">
      <c r="F185" s="62">
        <f>IFERROR(選手__2[[#This Row],[選手番号]],"")</f>
        <v>184</v>
      </c>
      <c r="G185" s="62">
        <f>IFERROR(選手__2[[#This Row],[性別コード]],"")</f>
        <v>2</v>
      </c>
      <c r="H185" s="62" t="str">
        <f>IFERROR(VLOOKUP(G185,色々!P:Q,2,0),"")</f>
        <v>女子</v>
      </c>
      <c r="I185" s="62" t="str">
        <f>IFERROR(選手__2[[#This Row],[氏名]],"")</f>
        <v>藤田　真央</v>
      </c>
      <c r="J185" s="62" t="str">
        <f>IFERROR(選手__2[[#This Row],[氏名カナ]],"")</f>
        <v>ﾌｼﾞﾀ ﾏｵ</v>
      </c>
      <c r="K185" s="62" t="str">
        <f>IFERROR(選手__2[[#This Row],[所属名称１]],"")</f>
        <v>ファイブテン</v>
      </c>
      <c r="L185" s="62">
        <f>IFERROR(選手__2[[#This Row],[学校コード]],"")</f>
        <v>3</v>
      </c>
      <c r="M185" s="63" t="str">
        <f>IFERROR(VLOOKUP(L185,色々!G:H,2,0),"")</f>
        <v>高校</v>
      </c>
      <c r="N185" s="64">
        <f>IFERROR(選手__2[[#This Row],[学年]],"")</f>
        <v>1</v>
      </c>
      <c r="O185" s="49">
        <f>IFERROR(選手__2[[#This Row],[生年月日]],"")</f>
        <v>39627</v>
      </c>
      <c r="P185">
        <f t="shared" si="2"/>
        <v>16</v>
      </c>
    </row>
    <row r="186" spans="6:16" x14ac:dyDescent="0.2">
      <c r="F186" s="62">
        <f>IFERROR(選手__2[[#This Row],[選手番号]],"")</f>
        <v>185</v>
      </c>
      <c r="G186" s="62">
        <f>IFERROR(選手__2[[#This Row],[性別コード]],"")</f>
        <v>2</v>
      </c>
      <c r="H186" s="62" t="str">
        <f>IFERROR(VLOOKUP(G186,色々!P:Q,2,0),"")</f>
        <v>女子</v>
      </c>
      <c r="I186" s="62" t="str">
        <f>IFERROR(選手__2[[#This Row],[氏名]],"")</f>
        <v>酒井　　淀</v>
      </c>
      <c r="J186" s="62" t="str">
        <f>IFERROR(選手__2[[#This Row],[氏名カナ]],"")</f>
        <v>ｻｶｲ ﾃﾝ</v>
      </c>
      <c r="K186" s="62" t="str">
        <f>IFERROR(選手__2[[#This Row],[所属名称１]],"")</f>
        <v>ファイブテン</v>
      </c>
      <c r="L186" s="62">
        <f>IFERROR(選手__2[[#This Row],[学校コード]],"")</f>
        <v>2</v>
      </c>
      <c r="M186" s="63" t="str">
        <f>IFERROR(VLOOKUP(L186,色々!G:H,2,0),"")</f>
        <v>中学</v>
      </c>
      <c r="N186" s="64">
        <f>IFERROR(選手__2[[#This Row],[学年]],"")</f>
        <v>3</v>
      </c>
      <c r="O186" s="49">
        <f>IFERROR(選手__2[[#This Row],[生年月日]],"")</f>
        <v>40103</v>
      </c>
      <c r="P186">
        <f t="shared" si="2"/>
        <v>15</v>
      </c>
    </row>
    <row r="187" spans="6:16" x14ac:dyDescent="0.2">
      <c r="F187" s="62">
        <f>IFERROR(選手__2[[#This Row],[選手番号]],"")</f>
        <v>186</v>
      </c>
      <c r="G187" s="62">
        <f>IFERROR(選手__2[[#This Row],[性別コード]],"")</f>
        <v>2</v>
      </c>
      <c r="H187" s="62" t="str">
        <f>IFERROR(VLOOKUP(G187,色々!P:Q,2,0),"")</f>
        <v>女子</v>
      </c>
      <c r="I187" s="62" t="str">
        <f>IFERROR(選手__2[[#This Row],[氏名]],"")</f>
        <v>深川　花夏</v>
      </c>
      <c r="J187" s="62" t="str">
        <f>IFERROR(選手__2[[#This Row],[氏名カナ]],"")</f>
        <v>ﾌｶｶﾞﾜ ﾊﾅ</v>
      </c>
      <c r="K187" s="62" t="str">
        <f>IFERROR(選手__2[[#This Row],[所属名称１]],"")</f>
        <v>ファイブテン</v>
      </c>
      <c r="L187" s="62">
        <f>IFERROR(選手__2[[#This Row],[学校コード]],"")</f>
        <v>2</v>
      </c>
      <c r="M187" s="63" t="str">
        <f>IFERROR(VLOOKUP(L187,色々!G:H,2,0),"")</f>
        <v>中学</v>
      </c>
      <c r="N187" s="64">
        <f>IFERROR(選手__2[[#This Row],[学年]],"")</f>
        <v>2</v>
      </c>
      <c r="O187" s="49">
        <f>IFERROR(選手__2[[#This Row],[生年月日]],"")</f>
        <v>40376</v>
      </c>
      <c r="P187">
        <f t="shared" si="2"/>
        <v>14</v>
      </c>
    </row>
    <row r="188" spans="6:16" x14ac:dyDescent="0.2">
      <c r="F188" s="62">
        <f>IFERROR(選手__2[[#This Row],[選手番号]],"")</f>
        <v>187</v>
      </c>
      <c r="G188" s="62">
        <f>IFERROR(選手__2[[#This Row],[性別コード]],"")</f>
        <v>2</v>
      </c>
      <c r="H188" s="62" t="str">
        <f>IFERROR(VLOOKUP(G188,色々!P:Q,2,0),"")</f>
        <v>女子</v>
      </c>
      <c r="I188" s="62" t="str">
        <f>IFERROR(選手__2[[#This Row],[氏名]],"")</f>
        <v>岡本　彩花</v>
      </c>
      <c r="J188" s="62" t="str">
        <f>IFERROR(選手__2[[#This Row],[氏名カナ]],"")</f>
        <v>ｵｶﾓﾄ ｲﾛﾊ</v>
      </c>
      <c r="K188" s="62" t="str">
        <f>IFERROR(選手__2[[#This Row],[所属名称１]],"")</f>
        <v>ファイブテン</v>
      </c>
      <c r="L188" s="62">
        <f>IFERROR(選手__2[[#This Row],[学校コード]],"")</f>
        <v>2</v>
      </c>
      <c r="M188" s="63" t="str">
        <f>IFERROR(VLOOKUP(L188,色々!G:H,2,0),"")</f>
        <v>中学</v>
      </c>
      <c r="N188" s="64">
        <f>IFERROR(選手__2[[#This Row],[学年]],"")</f>
        <v>2</v>
      </c>
      <c r="O188" s="49">
        <f>IFERROR(選手__2[[#This Row],[生年月日]],"")</f>
        <v>40401</v>
      </c>
      <c r="P188">
        <f t="shared" si="2"/>
        <v>14</v>
      </c>
    </row>
    <row r="189" spans="6:16" x14ac:dyDescent="0.2">
      <c r="F189" s="62">
        <f>IFERROR(選手__2[[#This Row],[選手番号]],"")</f>
        <v>188</v>
      </c>
      <c r="G189" s="62">
        <f>IFERROR(選手__2[[#This Row],[性別コード]],"")</f>
        <v>2</v>
      </c>
      <c r="H189" s="62" t="str">
        <f>IFERROR(VLOOKUP(G189,色々!P:Q,2,0),"")</f>
        <v>女子</v>
      </c>
      <c r="I189" s="62" t="str">
        <f>IFERROR(選手__2[[#This Row],[氏名]],"")</f>
        <v>瀬野　珀瑚</v>
      </c>
      <c r="J189" s="62" t="str">
        <f>IFERROR(選手__2[[#This Row],[氏名カナ]],"")</f>
        <v>ｾﾉ ﾊｺ</v>
      </c>
      <c r="K189" s="62" t="str">
        <f>IFERROR(選手__2[[#This Row],[所属名称１]],"")</f>
        <v>ファイブテン</v>
      </c>
      <c r="L189" s="62">
        <f>IFERROR(選手__2[[#This Row],[学校コード]],"")</f>
        <v>2</v>
      </c>
      <c r="M189" s="63" t="str">
        <f>IFERROR(VLOOKUP(L189,色々!G:H,2,0),"")</f>
        <v>中学</v>
      </c>
      <c r="N189" s="64">
        <f>IFERROR(選手__2[[#This Row],[学年]],"")</f>
        <v>2</v>
      </c>
      <c r="O189" s="49">
        <f>IFERROR(選手__2[[#This Row],[生年月日]],"")</f>
        <v>40437</v>
      </c>
      <c r="P189">
        <f t="shared" si="2"/>
        <v>14</v>
      </c>
    </row>
    <row r="190" spans="6:16" x14ac:dyDescent="0.2">
      <c r="F190" s="62">
        <f>IFERROR(選手__2[[#This Row],[選手番号]],"")</f>
        <v>189</v>
      </c>
      <c r="G190" s="62">
        <f>IFERROR(選手__2[[#This Row],[性別コード]],"")</f>
        <v>2</v>
      </c>
      <c r="H190" s="62" t="str">
        <f>IFERROR(VLOOKUP(G190,色々!P:Q,2,0),"")</f>
        <v>女子</v>
      </c>
      <c r="I190" s="62" t="str">
        <f>IFERROR(選手__2[[#This Row],[氏名]],"")</f>
        <v>神野　心花</v>
      </c>
      <c r="J190" s="62" t="str">
        <f>IFERROR(選手__2[[#This Row],[氏名カナ]],"")</f>
        <v>ｼﾞﾝﾉ ｺﾊﾅ</v>
      </c>
      <c r="K190" s="62" t="str">
        <f>IFERROR(選手__2[[#This Row],[所属名称１]],"")</f>
        <v>ファイブテン</v>
      </c>
      <c r="L190" s="62">
        <f>IFERROR(選手__2[[#This Row],[学校コード]],"")</f>
        <v>2</v>
      </c>
      <c r="M190" s="63" t="str">
        <f>IFERROR(VLOOKUP(L190,色々!G:H,2,0),"")</f>
        <v>中学</v>
      </c>
      <c r="N190" s="64">
        <f>IFERROR(選手__2[[#This Row],[学年]],"")</f>
        <v>2</v>
      </c>
      <c r="O190" s="49">
        <f>IFERROR(選手__2[[#This Row],[生年月日]],"")</f>
        <v>40551</v>
      </c>
      <c r="P190">
        <f t="shared" si="2"/>
        <v>13</v>
      </c>
    </row>
    <row r="191" spans="6:16" x14ac:dyDescent="0.2">
      <c r="F191" s="62">
        <f>IFERROR(選手__2[[#This Row],[選手番号]],"")</f>
        <v>190</v>
      </c>
      <c r="G191" s="62">
        <f>IFERROR(選手__2[[#This Row],[性別コード]],"")</f>
        <v>2</v>
      </c>
      <c r="H191" s="62" t="str">
        <f>IFERROR(VLOOKUP(G191,色々!P:Q,2,0),"")</f>
        <v>女子</v>
      </c>
      <c r="I191" s="62" t="str">
        <f>IFERROR(選手__2[[#This Row],[氏名]],"")</f>
        <v>成松　咲南</v>
      </c>
      <c r="J191" s="62" t="str">
        <f>IFERROR(選手__2[[#This Row],[氏名カナ]],"")</f>
        <v>ﾅﾘﾏﾂ ｻﾅ</v>
      </c>
      <c r="K191" s="62" t="str">
        <f>IFERROR(選手__2[[#This Row],[所属名称１]],"")</f>
        <v>ファイブテン</v>
      </c>
      <c r="L191" s="62">
        <f>IFERROR(選手__2[[#This Row],[学校コード]],"")</f>
        <v>2</v>
      </c>
      <c r="M191" s="63" t="str">
        <f>IFERROR(VLOOKUP(L191,色々!G:H,2,0),"")</f>
        <v>中学</v>
      </c>
      <c r="N191" s="64">
        <f>IFERROR(選手__2[[#This Row],[学年]],"")</f>
        <v>1</v>
      </c>
      <c r="O191" s="49">
        <f>IFERROR(選手__2[[#This Row],[生年月日]],"")</f>
        <v>40745</v>
      </c>
      <c r="P191">
        <f t="shared" si="2"/>
        <v>13</v>
      </c>
    </row>
    <row r="192" spans="6:16" x14ac:dyDescent="0.2">
      <c r="F192" s="62">
        <f>IFERROR(選手__2[[#This Row],[選手番号]],"")</f>
        <v>191</v>
      </c>
      <c r="G192" s="62">
        <f>IFERROR(選手__2[[#This Row],[性別コード]],"")</f>
        <v>2</v>
      </c>
      <c r="H192" s="62" t="str">
        <f>IFERROR(VLOOKUP(G192,色々!P:Q,2,0),"")</f>
        <v>女子</v>
      </c>
      <c r="I192" s="62" t="str">
        <f>IFERROR(選手__2[[#This Row],[氏名]],"")</f>
        <v>永井　陽菜</v>
      </c>
      <c r="J192" s="62" t="str">
        <f>IFERROR(選手__2[[#This Row],[氏名カナ]],"")</f>
        <v>ﾅｶﾞｲ ﾋﾅ</v>
      </c>
      <c r="K192" s="62" t="str">
        <f>IFERROR(選手__2[[#This Row],[所属名称１]],"")</f>
        <v>ファイブテン</v>
      </c>
      <c r="L192" s="62">
        <f>IFERROR(選手__2[[#This Row],[学校コード]],"")</f>
        <v>2</v>
      </c>
      <c r="M192" s="63" t="str">
        <f>IFERROR(VLOOKUP(L192,色々!G:H,2,0),"")</f>
        <v>中学</v>
      </c>
      <c r="N192" s="64">
        <f>IFERROR(選手__2[[#This Row],[学年]],"")</f>
        <v>1</v>
      </c>
      <c r="O192" s="49">
        <f>IFERROR(選手__2[[#This Row],[生年月日]],"")</f>
        <v>40761</v>
      </c>
      <c r="P192">
        <f t="shared" si="2"/>
        <v>13</v>
      </c>
    </row>
    <row r="193" spans="6:16" x14ac:dyDescent="0.2">
      <c r="F193" s="62">
        <f>IFERROR(選手__2[[#This Row],[選手番号]],"")</f>
        <v>192</v>
      </c>
      <c r="G193" s="62">
        <f>IFERROR(選手__2[[#This Row],[性別コード]],"")</f>
        <v>2</v>
      </c>
      <c r="H193" s="62" t="str">
        <f>IFERROR(VLOOKUP(G193,色々!P:Q,2,0),"")</f>
        <v>女子</v>
      </c>
      <c r="I193" s="62" t="str">
        <f>IFERROR(選手__2[[#This Row],[氏名]],"")</f>
        <v>大塚　望珠</v>
      </c>
      <c r="J193" s="62" t="str">
        <f>IFERROR(選手__2[[#This Row],[氏名カナ]],"")</f>
        <v>ｵｵﾂｶ ﾉｿﾞﾐ</v>
      </c>
      <c r="K193" s="62" t="str">
        <f>IFERROR(選手__2[[#This Row],[所属名称１]],"")</f>
        <v>ファイブテン</v>
      </c>
      <c r="L193" s="62">
        <f>IFERROR(選手__2[[#This Row],[学校コード]],"")</f>
        <v>2</v>
      </c>
      <c r="M193" s="63" t="str">
        <f>IFERROR(VLOOKUP(L193,色々!G:H,2,0),"")</f>
        <v>中学</v>
      </c>
      <c r="N193" s="64">
        <f>IFERROR(選手__2[[#This Row],[学年]],"")</f>
        <v>1</v>
      </c>
      <c r="O193" s="49">
        <f>IFERROR(選手__2[[#This Row],[生年月日]],"")</f>
        <v>40894</v>
      </c>
      <c r="P193">
        <f t="shared" si="2"/>
        <v>12</v>
      </c>
    </row>
    <row r="194" spans="6:16" x14ac:dyDescent="0.2">
      <c r="F194" s="62">
        <f>IFERROR(選手__2[[#This Row],[選手番号]],"")</f>
        <v>193</v>
      </c>
      <c r="G194" s="62">
        <f>IFERROR(選手__2[[#This Row],[性別コード]],"")</f>
        <v>2</v>
      </c>
      <c r="H194" s="62" t="str">
        <f>IFERROR(VLOOKUP(G194,色々!P:Q,2,0),"")</f>
        <v>女子</v>
      </c>
      <c r="I194" s="62" t="str">
        <f>IFERROR(選手__2[[#This Row],[氏名]],"")</f>
        <v>金田明泉玖</v>
      </c>
      <c r="J194" s="62" t="str">
        <f>IFERROR(選手__2[[#This Row],[氏名カナ]],"")</f>
        <v>ｶﾈﾀﾞ ｱｽｸ</v>
      </c>
      <c r="K194" s="62" t="str">
        <f>IFERROR(選手__2[[#This Row],[所属名称１]],"")</f>
        <v>ファイブテン</v>
      </c>
      <c r="L194" s="62">
        <f>IFERROR(選手__2[[#This Row],[学校コード]],"")</f>
        <v>1</v>
      </c>
      <c r="M194" s="63" t="str">
        <f>IFERROR(VLOOKUP(L194,色々!G:H,2,0),"")</f>
        <v>小学</v>
      </c>
      <c r="N194" s="64">
        <f>IFERROR(選手__2[[#This Row],[学年]],"")</f>
        <v>6</v>
      </c>
      <c r="O194" s="49">
        <f>IFERROR(選手__2[[#This Row],[生年月日]],"")</f>
        <v>41045</v>
      </c>
      <c r="P194">
        <f t="shared" si="2"/>
        <v>12</v>
      </c>
    </row>
    <row r="195" spans="6:16" x14ac:dyDescent="0.2">
      <c r="F195" s="62">
        <f>IFERROR(選手__2[[#This Row],[選手番号]],"")</f>
        <v>194</v>
      </c>
      <c r="G195" s="62">
        <f>IFERROR(選手__2[[#This Row],[性別コード]],"")</f>
        <v>2</v>
      </c>
      <c r="H195" s="62" t="str">
        <f>IFERROR(VLOOKUP(G195,色々!P:Q,2,0),"")</f>
        <v>女子</v>
      </c>
      <c r="I195" s="62" t="str">
        <f>IFERROR(選手__2[[#This Row],[氏名]],"")</f>
        <v>星田　一華</v>
      </c>
      <c r="J195" s="62" t="str">
        <f>IFERROR(選手__2[[#This Row],[氏名カナ]],"")</f>
        <v>ﾎｼﾀ ｲﾁｶ</v>
      </c>
      <c r="K195" s="62" t="str">
        <f>IFERROR(選手__2[[#This Row],[所属名称１]],"")</f>
        <v>ファイブテン</v>
      </c>
      <c r="L195" s="62">
        <f>IFERROR(選手__2[[#This Row],[学校コード]],"")</f>
        <v>1</v>
      </c>
      <c r="M195" s="63" t="str">
        <f>IFERROR(VLOOKUP(L195,色々!G:H,2,0),"")</f>
        <v>小学</v>
      </c>
      <c r="N195" s="64">
        <f>IFERROR(選手__2[[#This Row],[学年]],"")</f>
        <v>6</v>
      </c>
      <c r="O195" s="49">
        <f>IFERROR(選手__2[[#This Row],[生年月日]],"")</f>
        <v>41291</v>
      </c>
      <c r="P195">
        <f t="shared" ref="P195:P258" si="3">IFERROR(DATEDIF(O195,$O$1,"y"),"")</f>
        <v>11</v>
      </c>
    </row>
    <row r="196" spans="6:16" x14ac:dyDescent="0.2">
      <c r="F196" s="62">
        <f>IFERROR(選手__2[[#This Row],[選手番号]],"")</f>
        <v>195</v>
      </c>
      <c r="G196" s="62">
        <f>IFERROR(選手__2[[#This Row],[性別コード]],"")</f>
        <v>2</v>
      </c>
      <c r="H196" s="62" t="str">
        <f>IFERROR(VLOOKUP(G196,色々!P:Q,2,0),"")</f>
        <v>女子</v>
      </c>
      <c r="I196" s="62" t="str">
        <f>IFERROR(選手__2[[#This Row],[氏名]],"")</f>
        <v>石川　心晴</v>
      </c>
      <c r="J196" s="62" t="str">
        <f>IFERROR(選手__2[[#This Row],[氏名カナ]],"")</f>
        <v>ｲｼｶﾜ ｺﾊﾙ</v>
      </c>
      <c r="K196" s="62" t="str">
        <f>IFERROR(選手__2[[#This Row],[所属名称１]],"")</f>
        <v>ファイブテン</v>
      </c>
      <c r="L196" s="62">
        <f>IFERROR(選手__2[[#This Row],[学校コード]],"")</f>
        <v>1</v>
      </c>
      <c r="M196" s="63" t="str">
        <f>IFERROR(VLOOKUP(L196,色々!G:H,2,0),"")</f>
        <v>小学</v>
      </c>
      <c r="N196" s="64">
        <f>IFERROR(選手__2[[#This Row],[学年]],"")</f>
        <v>5</v>
      </c>
      <c r="O196" s="49">
        <f>IFERROR(選手__2[[#This Row],[生年月日]],"")</f>
        <v>41493</v>
      </c>
      <c r="P196">
        <f t="shared" si="3"/>
        <v>11</v>
      </c>
    </row>
    <row r="197" spans="6:16" x14ac:dyDescent="0.2">
      <c r="F197" s="62">
        <f>IFERROR(選手__2[[#This Row],[選手番号]],"")</f>
        <v>196</v>
      </c>
      <c r="G197" s="62">
        <f>IFERROR(選手__2[[#This Row],[性別コード]],"")</f>
        <v>2</v>
      </c>
      <c r="H197" s="62" t="str">
        <f>IFERROR(VLOOKUP(G197,色々!P:Q,2,0),"")</f>
        <v>女子</v>
      </c>
      <c r="I197" s="62" t="str">
        <f>IFERROR(選手__2[[#This Row],[氏名]],"")</f>
        <v>森田　緋珠</v>
      </c>
      <c r="J197" s="62" t="str">
        <f>IFERROR(選手__2[[#This Row],[氏名カナ]],"")</f>
        <v>ﾓﾘﾀ ﾙﾅ</v>
      </c>
      <c r="K197" s="62" t="str">
        <f>IFERROR(選手__2[[#This Row],[所属名称１]],"")</f>
        <v>ファイブテン</v>
      </c>
      <c r="L197" s="62">
        <f>IFERROR(選手__2[[#This Row],[学校コード]],"")</f>
        <v>1</v>
      </c>
      <c r="M197" s="63" t="str">
        <f>IFERROR(VLOOKUP(L197,色々!G:H,2,0),"")</f>
        <v>小学</v>
      </c>
      <c r="N197" s="64">
        <f>IFERROR(選手__2[[#This Row],[学年]],"")</f>
        <v>5</v>
      </c>
      <c r="O197" s="49">
        <f>IFERROR(選手__2[[#This Row],[生年月日]],"")</f>
        <v>41530</v>
      </c>
      <c r="P197">
        <f t="shared" si="3"/>
        <v>11</v>
      </c>
    </row>
    <row r="198" spans="6:16" x14ac:dyDescent="0.2">
      <c r="F198" s="62">
        <f>IFERROR(選手__2[[#This Row],[選手番号]],"")</f>
        <v>197</v>
      </c>
      <c r="G198" s="62">
        <f>IFERROR(選手__2[[#This Row],[性別コード]],"")</f>
        <v>2</v>
      </c>
      <c r="H198" s="62" t="str">
        <f>IFERROR(VLOOKUP(G198,色々!P:Q,2,0),"")</f>
        <v>女子</v>
      </c>
      <c r="I198" s="62" t="str">
        <f>IFERROR(選手__2[[#This Row],[氏名]],"")</f>
        <v>白石優里花</v>
      </c>
      <c r="J198" s="62" t="str">
        <f>IFERROR(選手__2[[#This Row],[氏名カナ]],"")</f>
        <v>ｼﾗｲｼ ﾕﾘｶ</v>
      </c>
      <c r="K198" s="62" t="str">
        <f>IFERROR(選手__2[[#This Row],[所属名称１]],"")</f>
        <v>ファイブテン</v>
      </c>
      <c r="L198" s="62">
        <f>IFERROR(選手__2[[#This Row],[学校コード]],"")</f>
        <v>1</v>
      </c>
      <c r="M198" s="63" t="str">
        <f>IFERROR(VLOOKUP(L198,色々!G:H,2,0),"")</f>
        <v>小学</v>
      </c>
      <c r="N198" s="64">
        <f>IFERROR(選手__2[[#This Row],[学年]],"")</f>
        <v>5</v>
      </c>
      <c r="O198" s="49">
        <f>IFERROR(選手__2[[#This Row],[生年月日]],"")</f>
        <v>41680</v>
      </c>
      <c r="P198">
        <f t="shared" si="3"/>
        <v>10</v>
      </c>
    </row>
    <row r="199" spans="6:16" x14ac:dyDescent="0.2">
      <c r="F199" s="62">
        <f>IFERROR(選手__2[[#This Row],[選手番号]],"")</f>
        <v>198</v>
      </c>
      <c r="G199" s="62">
        <f>IFERROR(選手__2[[#This Row],[性別コード]],"")</f>
        <v>2</v>
      </c>
      <c r="H199" s="62" t="str">
        <f>IFERROR(VLOOKUP(G199,色々!P:Q,2,0),"")</f>
        <v>女子</v>
      </c>
      <c r="I199" s="62" t="str">
        <f>IFERROR(選手__2[[#This Row],[氏名]],"")</f>
        <v>岡田　紗菜</v>
      </c>
      <c r="J199" s="62" t="str">
        <f>IFERROR(選手__2[[#This Row],[氏名カナ]],"")</f>
        <v>ｵｶﾀﾞ ｻﾅ</v>
      </c>
      <c r="K199" s="62" t="str">
        <f>IFERROR(選手__2[[#This Row],[所属名称１]],"")</f>
        <v>ファイブテン</v>
      </c>
      <c r="L199" s="62">
        <f>IFERROR(選手__2[[#This Row],[学校コード]],"")</f>
        <v>1</v>
      </c>
      <c r="M199" s="63" t="str">
        <f>IFERROR(VLOOKUP(L199,色々!G:H,2,0),"")</f>
        <v>小学</v>
      </c>
      <c r="N199" s="64">
        <f>IFERROR(選手__2[[#This Row],[学年]],"")</f>
        <v>5</v>
      </c>
      <c r="O199" s="49">
        <f>IFERROR(選手__2[[#This Row],[生年月日]],"")</f>
        <v>41715</v>
      </c>
      <c r="P199">
        <f t="shared" si="3"/>
        <v>10</v>
      </c>
    </row>
    <row r="200" spans="6:16" x14ac:dyDescent="0.2">
      <c r="F200" s="62">
        <f>IFERROR(選手__2[[#This Row],[選手番号]],"")</f>
        <v>199</v>
      </c>
      <c r="G200" s="62">
        <f>IFERROR(選手__2[[#This Row],[性別コード]],"")</f>
        <v>2</v>
      </c>
      <c r="H200" s="62" t="str">
        <f>IFERROR(VLOOKUP(G200,色々!P:Q,2,0),"")</f>
        <v>女子</v>
      </c>
      <c r="I200" s="62" t="str">
        <f>IFERROR(選手__2[[#This Row],[氏名]],"")</f>
        <v>髙橋　咲名</v>
      </c>
      <c r="J200" s="62" t="str">
        <f>IFERROR(選手__2[[#This Row],[氏名カナ]],"")</f>
        <v>ﾀｶﾊｼ ｻﾅ</v>
      </c>
      <c r="K200" s="62" t="str">
        <f>IFERROR(選手__2[[#This Row],[所属名称１]],"")</f>
        <v>ファイブテン</v>
      </c>
      <c r="L200" s="62">
        <f>IFERROR(選手__2[[#This Row],[学校コード]],"")</f>
        <v>1</v>
      </c>
      <c r="M200" s="63" t="str">
        <f>IFERROR(VLOOKUP(L200,色々!G:H,2,0),"")</f>
        <v>小学</v>
      </c>
      <c r="N200" s="64">
        <f>IFERROR(選手__2[[#This Row],[学年]],"")</f>
        <v>4</v>
      </c>
      <c r="O200" s="49">
        <f>IFERROR(選手__2[[#This Row],[生年月日]],"")</f>
        <v>41763</v>
      </c>
      <c r="P200">
        <f t="shared" si="3"/>
        <v>10</v>
      </c>
    </row>
    <row r="201" spans="6:16" x14ac:dyDescent="0.2">
      <c r="F201" s="62">
        <f>IFERROR(選手__2[[#This Row],[選手番号]],"")</f>
        <v>200</v>
      </c>
      <c r="G201" s="62">
        <f>IFERROR(選手__2[[#This Row],[性別コード]],"")</f>
        <v>2</v>
      </c>
      <c r="H201" s="62" t="str">
        <f>IFERROR(VLOOKUP(G201,色々!P:Q,2,0),"")</f>
        <v>女子</v>
      </c>
      <c r="I201" s="62" t="str">
        <f>IFERROR(選手__2[[#This Row],[氏名]],"")</f>
        <v>小野　紋芽</v>
      </c>
      <c r="J201" s="62" t="str">
        <f>IFERROR(選手__2[[#This Row],[氏名カナ]],"")</f>
        <v>ｵﾉ ｱﾔﾒ</v>
      </c>
      <c r="K201" s="62" t="str">
        <f>IFERROR(選手__2[[#This Row],[所属名称１]],"")</f>
        <v>ファイブテン</v>
      </c>
      <c r="L201" s="62">
        <f>IFERROR(選手__2[[#This Row],[学校コード]],"")</f>
        <v>1</v>
      </c>
      <c r="M201" s="63" t="str">
        <f>IFERROR(VLOOKUP(L201,色々!G:H,2,0),"")</f>
        <v>小学</v>
      </c>
      <c r="N201" s="64">
        <f>IFERROR(選手__2[[#This Row],[学年]],"")</f>
        <v>4</v>
      </c>
      <c r="O201" s="49">
        <f>IFERROR(選手__2[[#This Row],[生年月日]],"")</f>
        <v>41794</v>
      </c>
      <c r="P201">
        <f t="shared" si="3"/>
        <v>10</v>
      </c>
    </row>
    <row r="202" spans="6:16" x14ac:dyDescent="0.2">
      <c r="F202" s="62">
        <f>IFERROR(選手__2[[#This Row],[選手番号]],"")</f>
        <v>201</v>
      </c>
      <c r="G202" s="62">
        <f>IFERROR(選手__2[[#This Row],[性別コード]],"")</f>
        <v>2</v>
      </c>
      <c r="H202" s="62" t="str">
        <f>IFERROR(VLOOKUP(G202,色々!P:Q,2,0),"")</f>
        <v>女子</v>
      </c>
      <c r="I202" s="62" t="str">
        <f>IFERROR(選手__2[[#This Row],[氏名]],"")</f>
        <v>近藤　和香</v>
      </c>
      <c r="J202" s="62" t="str">
        <f>IFERROR(選手__2[[#This Row],[氏名カナ]],"")</f>
        <v>ｺﾝﾄﾞｳ ﾎﾉｶ</v>
      </c>
      <c r="K202" s="62" t="str">
        <f>IFERROR(選手__2[[#This Row],[所属名称１]],"")</f>
        <v>ファイブテン</v>
      </c>
      <c r="L202" s="62">
        <f>IFERROR(選手__2[[#This Row],[学校コード]],"")</f>
        <v>1</v>
      </c>
      <c r="M202" s="63" t="str">
        <f>IFERROR(VLOOKUP(L202,色々!G:H,2,0),"")</f>
        <v>小学</v>
      </c>
      <c r="N202" s="64">
        <f>IFERROR(選手__2[[#This Row],[学年]],"")</f>
        <v>4</v>
      </c>
      <c r="O202" s="49">
        <f>IFERROR(選手__2[[#This Row],[生年月日]],"")</f>
        <v>42074</v>
      </c>
      <c r="P202">
        <f t="shared" si="3"/>
        <v>9</v>
      </c>
    </row>
    <row r="203" spans="6:16" x14ac:dyDescent="0.2">
      <c r="F203" s="62">
        <f>IFERROR(選手__2[[#This Row],[選手番号]],"")</f>
        <v>202</v>
      </c>
      <c r="G203" s="62">
        <f>IFERROR(選手__2[[#This Row],[性別コード]],"")</f>
        <v>2</v>
      </c>
      <c r="H203" s="62" t="str">
        <f>IFERROR(VLOOKUP(G203,色々!P:Q,2,0),"")</f>
        <v>女子</v>
      </c>
      <c r="I203" s="62" t="str">
        <f>IFERROR(選手__2[[#This Row],[氏名]],"")</f>
        <v>森　　花憐</v>
      </c>
      <c r="J203" s="62" t="str">
        <f>IFERROR(選手__2[[#This Row],[氏名カナ]],"")</f>
        <v>ﾓﾘ ｶﾚﾝ</v>
      </c>
      <c r="K203" s="62" t="str">
        <f>IFERROR(選手__2[[#This Row],[所属名称１]],"")</f>
        <v>ファイブテン</v>
      </c>
      <c r="L203" s="62">
        <f>IFERROR(選手__2[[#This Row],[学校コード]],"")</f>
        <v>1</v>
      </c>
      <c r="M203" s="63" t="str">
        <f>IFERROR(VLOOKUP(L203,色々!G:H,2,0),"")</f>
        <v>小学</v>
      </c>
      <c r="N203" s="64">
        <f>IFERROR(選手__2[[#This Row],[学年]],"")</f>
        <v>4</v>
      </c>
      <c r="O203" s="49">
        <f>IFERROR(選手__2[[#This Row],[生年月日]],"")</f>
        <v>42093</v>
      </c>
      <c r="P203">
        <f t="shared" si="3"/>
        <v>9</v>
      </c>
    </row>
    <row r="204" spans="6:16" x14ac:dyDescent="0.2">
      <c r="F204" s="62">
        <f>IFERROR(選手__2[[#This Row],[選手番号]],"")</f>
        <v>203</v>
      </c>
      <c r="G204" s="62">
        <f>IFERROR(選手__2[[#This Row],[性別コード]],"")</f>
        <v>2</v>
      </c>
      <c r="H204" s="62" t="str">
        <f>IFERROR(VLOOKUP(G204,色々!P:Q,2,0),"")</f>
        <v>女子</v>
      </c>
      <c r="I204" s="62" t="str">
        <f>IFERROR(選手__2[[#This Row],[氏名]],"")</f>
        <v>永井　結菜</v>
      </c>
      <c r="J204" s="62" t="str">
        <f>IFERROR(選手__2[[#This Row],[氏名カナ]],"")</f>
        <v>ﾅｶﾞｲ ﾕﾅ</v>
      </c>
      <c r="K204" s="62" t="str">
        <f>IFERROR(選手__2[[#This Row],[所属名称１]],"")</f>
        <v>ファイブテン</v>
      </c>
      <c r="L204" s="62">
        <f>IFERROR(選手__2[[#This Row],[学校コード]],"")</f>
        <v>1</v>
      </c>
      <c r="M204" s="63" t="str">
        <f>IFERROR(VLOOKUP(L204,色々!G:H,2,0),"")</f>
        <v>小学</v>
      </c>
      <c r="N204" s="64">
        <f>IFERROR(選手__2[[#This Row],[学年]],"")</f>
        <v>3</v>
      </c>
      <c r="O204" s="49">
        <f>IFERROR(選手__2[[#This Row],[生年月日]],"")</f>
        <v>42181</v>
      </c>
      <c r="P204">
        <f t="shared" si="3"/>
        <v>9</v>
      </c>
    </row>
    <row r="205" spans="6:16" x14ac:dyDescent="0.2">
      <c r="F205" s="62">
        <f>IFERROR(選手__2[[#This Row],[選手番号]],"")</f>
        <v>204</v>
      </c>
      <c r="G205" s="62">
        <f>IFERROR(選手__2[[#This Row],[性別コード]],"")</f>
        <v>2</v>
      </c>
      <c r="H205" s="62" t="str">
        <f>IFERROR(VLOOKUP(G205,色々!P:Q,2,0),"")</f>
        <v>女子</v>
      </c>
      <c r="I205" s="62" t="str">
        <f>IFERROR(選手__2[[#This Row],[氏名]],"")</f>
        <v>飯尾　愛凜</v>
      </c>
      <c r="J205" s="62" t="str">
        <f>IFERROR(選手__2[[#This Row],[氏名カナ]],"")</f>
        <v>ｲｲｵ ﾏﾘﾝ</v>
      </c>
      <c r="K205" s="62" t="str">
        <f>IFERROR(選手__2[[#This Row],[所属名称１]],"")</f>
        <v>ファイブテン</v>
      </c>
      <c r="L205" s="62">
        <f>IFERROR(選手__2[[#This Row],[学校コード]],"")</f>
        <v>1</v>
      </c>
      <c r="M205" s="63" t="str">
        <f>IFERROR(VLOOKUP(L205,色々!G:H,2,0),"")</f>
        <v>小学</v>
      </c>
      <c r="N205" s="64">
        <f>IFERROR(選手__2[[#This Row],[学年]],"")</f>
        <v>3</v>
      </c>
      <c r="O205" s="49">
        <f>IFERROR(選手__2[[#This Row],[生年月日]],"")</f>
        <v>42193</v>
      </c>
      <c r="P205">
        <f t="shared" si="3"/>
        <v>9</v>
      </c>
    </row>
    <row r="206" spans="6:16" x14ac:dyDescent="0.2">
      <c r="F206" s="62">
        <f>IFERROR(選手__2[[#This Row],[選手番号]],"")</f>
        <v>205</v>
      </c>
      <c r="G206" s="62">
        <f>IFERROR(選手__2[[#This Row],[性別コード]],"")</f>
        <v>2</v>
      </c>
      <c r="H206" s="62" t="str">
        <f>IFERROR(VLOOKUP(G206,色々!P:Q,2,0),"")</f>
        <v>女子</v>
      </c>
      <c r="I206" s="62" t="str">
        <f>IFERROR(選手__2[[#This Row],[氏名]],"")</f>
        <v>瀬野　心琴</v>
      </c>
      <c r="J206" s="62" t="str">
        <f>IFERROR(選手__2[[#This Row],[氏名カナ]],"")</f>
        <v>ｾﾉ ﾐｺ</v>
      </c>
      <c r="K206" s="62" t="str">
        <f>IFERROR(選手__2[[#This Row],[所属名称１]],"")</f>
        <v>ファイブテン</v>
      </c>
      <c r="L206" s="62">
        <f>IFERROR(選手__2[[#This Row],[学校コード]],"")</f>
        <v>1</v>
      </c>
      <c r="M206" s="63" t="str">
        <f>IFERROR(VLOOKUP(L206,色々!G:H,2,0),"")</f>
        <v>小学</v>
      </c>
      <c r="N206" s="64">
        <f>IFERROR(選手__2[[#This Row],[学年]],"")</f>
        <v>3</v>
      </c>
      <c r="O206" s="49">
        <f>IFERROR(選手__2[[#This Row],[生年月日]],"")</f>
        <v>42342</v>
      </c>
      <c r="P206">
        <f t="shared" si="3"/>
        <v>8</v>
      </c>
    </row>
    <row r="207" spans="6:16" x14ac:dyDescent="0.2">
      <c r="F207" s="62">
        <f>IFERROR(選手__2[[#This Row],[選手番号]],"")</f>
        <v>206</v>
      </c>
      <c r="G207" s="62">
        <f>IFERROR(選手__2[[#This Row],[性別コード]],"")</f>
        <v>1</v>
      </c>
      <c r="H207" s="62" t="str">
        <f>IFERROR(VLOOKUP(G207,色々!P:Q,2,0),"")</f>
        <v>男子</v>
      </c>
      <c r="I207" s="62" t="str">
        <f>IFERROR(選手__2[[#This Row],[氏名]],"")</f>
        <v>竹井　絢翔</v>
      </c>
      <c r="J207" s="62" t="str">
        <f>IFERROR(選手__2[[#This Row],[氏名カナ]],"")</f>
        <v>ﾀｹｲ ｱﾔﾄ</v>
      </c>
      <c r="K207" s="62" t="str">
        <f>IFERROR(選手__2[[#This Row],[所属名称１]],"")</f>
        <v>八幡浜ＳＣ</v>
      </c>
      <c r="L207" s="62">
        <f>IFERROR(選手__2[[#This Row],[学校コード]],"")</f>
        <v>3</v>
      </c>
      <c r="M207" s="63" t="str">
        <f>IFERROR(VLOOKUP(L207,色々!G:H,2,0),"")</f>
        <v>高校</v>
      </c>
      <c r="N207" s="64">
        <f>IFERROR(選手__2[[#This Row],[学年]],"")</f>
        <v>2</v>
      </c>
      <c r="O207" s="49">
        <f>IFERROR(選手__2[[#This Row],[生年月日]],"")</f>
        <v>39214</v>
      </c>
      <c r="P207">
        <f t="shared" si="3"/>
        <v>17</v>
      </c>
    </row>
    <row r="208" spans="6:16" x14ac:dyDescent="0.2">
      <c r="F208" s="62">
        <f>IFERROR(選手__2[[#This Row],[選手番号]],"")</f>
        <v>207</v>
      </c>
      <c r="G208" s="62">
        <f>IFERROR(選手__2[[#This Row],[性別コード]],"")</f>
        <v>1</v>
      </c>
      <c r="H208" s="62" t="str">
        <f>IFERROR(VLOOKUP(G208,色々!P:Q,2,0),"")</f>
        <v>男子</v>
      </c>
      <c r="I208" s="62" t="str">
        <f>IFERROR(選手__2[[#This Row],[氏名]],"")</f>
        <v>坂本　結星</v>
      </c>
      <c r="J208" s="62" t="str">
        <f>IFERROR(選手__2[[#This Row],[氏名カナ]],"")</f>
        <v>ｻｶﾓﾄ ﾕｳｾｲ</v>
      </c>
      <c r="K208" s="62" t="str">
        <f>IFERROR(選手__2[[#This Row],[所属名称１]],"")</f>
        <v>八幡浜ＳＣ</v>
      </c>
      <c r="L208" s="62">
        <f>IFERROR(選手__2[[#This Row],[学校コード]],"")</f>
        <v>3</v>
      </c>
      <c r="M208" s="63" t="str">
        <f>IFERROR(VLOOKUP(L208,色々!G:H,2,0),"")</f>
        <v>高校</v>
      </c>
      <c r="N208" s="64">
        <f>IFERROR(選手__2[[#This Row],[学年]],"")</f>
        <v>2</v>
      </c>
      <c r="O208" s="49">
        <f>IFERROR(選手__2[[#This Row],[生年月日]],"")</f>
        <v>39444</v>
      </c>
      <c r="P208">
        <f t="shared" si="3"/>
        <v>16</v>
      </c>
    </row>
    <row r="209" spans="6:16" x14ac:dyDescent="0.2">
      <c r="F209" s="62">
        <f>IFERROR(選手__2[[#This Row],[選手番号]],"")</f>
        <v>208</v>
      </c>
      <c r="G209" s="62">
        <f>IFERROR(選手__2[[#This Row],[性別コード]],"")</f>
        <v>1</v>
      </c>
      <c r="H209" s="62" t="str">
        <f>IFERROR(VLOOKUP(G209,色々!P:Q,2,0),"")</f>
        <v>男子</v>
      </c>
      <c r="I209" s="62" t="str">
        <f>IFERROR(選手__2[[#This Row],[氏名]],"")</f>
        <v>淺田　柚至</v>
      </c>
      <c r="J209" s="62" t="str">
        <f>IFERROR(選手__2[[#This Row],[氏名カナ]],"")</f>
        <v>ｱｻﾀﾞ ﾕｳｼ</v>
      </c>
      <c r="K209" s="62" t="str">
        <f>IFERROR(選手__2[[#This Row],[所属名称１]],"")</f>
        <v>八幡浜ＳＣ</v>
      </c>
      <c r="L209" s="62">
        <f>IFERROR(選手__2[[#This Row],[学校コード]],"")</f>
        <v>3</v>
      </c>
      <c r="M209" s="63" t="str">
        <f>IFERROR(VLOOKUP(L209,色々!G:H,2,0),"")</f>
        <v>高校</v>
      </c>
      <c r="N209" s="64">
        <f>IFERROR(選手__2[[#This Row],[学年]],"")</f>
        <v>1</v>
      </c>
      <c r="O209" s="49">
        <f>IFERROR(選手__2[[#This Row],[生年月日]],"")</f>
        <v>39697</v>
      </c>
      <c r="P209">
        <f t="shared" si="3"/>
        <v>16</v>
      </c>
    </row>
    <row r="210" spans="6:16" x14ac:dyDescent="0.2">
      <c r="F210" s="62">
        <f>IFERROR(選手__2[[#This Row],[選手番号]],"")</f>
        <v>209</v>
      </c>
      <c r="G210" s="62">
        <f>IFERROR(選手__2[[#This Row],[性別コード]],"")</f>
        <v>1</v>
      </c>
      <c r="H210" s="62" t="str">
        <f>IFERROR(VLOOKUP(G210,色々!P:Q,2,0),"")</f>
        <v>男子</v>
      </c>
      <c r="I210" s="62" t="str">
        <f>IFERROR(選手__2[[#This Row],[氏名]],"")</f>
        <v>玉井　淳規</v>
      </c>
      <c r="J210" s="62" t="str">
        <f>IFERROR(選手__2[[#This Row],[氏名カナ]],"")</f>
        <v>ﾀﾏｲ ｱﾂｷ</v>
      </c>
      <c r="K210" s="62" t="str">
        <f>IFERROR(選手__2[[#This Row],[所属名称１]],"")</f>
        <v>八幡浜ＳＣ</v>
      </c>
      <c r="L210" s="62">
        <f>IFERROR(選手__2[[#This Row],[学校コード]],"")</f>
        <v>3</v>
      </c>
      <c r="M210" s="63" t="str">
        <f>IFERROR(VLOOKUP(L210,色々!G:H,2,0),"")</f>
        <v>高校</v>
      </c>
      <c r="N210" s="64">
        <f>IFERROR(選手__2[[#This Row],[学年]],"")</f>
        <v>1</v>
      </c>
      <c r="O210" s="49">
        <f>IFERROR(選手__2[[#This Row],[生年月日]],"")</f>
        <v>39747</v>
      </c>
      <c r="P210">
        <f t="shared" si="3"/>
        <v>16</v>
      </c>
    </row>
    <row r="211" spans="6:16" x14ac:dyDescent="0.2">
      <c r="F211" s="62">
        <f>IFERROR(選手__2[[#This Row],[選手番号]],"")</f>
        <v>210</v>
      </c>
      <c r="G211" s="62">
        <f>IFERROR(選手__2[[#This Row],[性別コード]],"")</f>
        <v>1</v>
      </c>
      <c r="H211" s="62" t="str">
        <f>IFERROR(VLOOKUP(G211,色々!P:Q,2,0),"")</f>
        <v>男子</v>
      </c>
      <c r="I211" s="62" t="str">
        <f>IFERROR(選手__2[[#This Row],[氏名]],"")</f>
        <v>矢野樹一郎</v>
      </c>
      <c r="J211" s="62" t="str">
        <f>IFERROR(選手__2[[#This Row],[氏名カナ]],"")</f>
        <v>ﾔﾉ ｷｲﾁﾛｳ</v>
      </c>
      <c r="K211" s="62" t="str">
        <f>IFERROR(選手__2[[#This Row],[所属名称１]],"")</f>
        <v>八幡浜ＳＣ</v>
      </c>
      <c r="L211" s="62">
        <f>IFERROR(選手__2[[#This Row],[学校コード]],"")</f>
        <v>2</v>
      </c>
      <c r="M211" s="63" t="str">
        <f>IFERROR(VLOOKUP(L211,色々!G:H,2,0),"")</f>
        <v>中学</v>
      </c>
      <c r="N211" s="64">
        <f>IFERROR(選手__2[[#This Row],[学年]],"")</f>
        <v>3</v>
      </c>
      <c r="O211" s="49">
        <f>IFERROR(選手__2[[#This Row],[生年月日]],"")</f>
        <v>40140</v>
      </c>
      <c r="P211">
        <f t="shared" si="3"/>
        <v>14</v>
      </c>
    </row>
    <row r="212" spans="6:16" x14ac:dyDescent="0.2">
      <c r="F212" s="62">
        <f>IFERROR(選手__2[[#This Row],[選手番号]],"")</f>
        <v>211</v>
      </c>
      <c r="G212" s="62">
        <f>IFERROR(選手__2[[#This Row],[性別コード]],"")</f>
        <v>1</v>
      </c>
      <c r="H212" s="62" t="str">
        <f>IFERROR(VLOOKUP(G212,色々!P:Q,2,0),"")</f>
        <v>男子</v>
      </c>
      <c r="I212" s="62" t="str">
        <f>IFERROR(選手__2[[#This Row],[氏名]],"")</f>
        <v>髙藤　颯心</v>
      </c>
      <c r="J212" s="62" t="str">
        <f>IFERROR(選手__2[[#This Row],[氏名カナ]],"")</f>
        <v>ﾀｶﾌｼﾞ ｿｳｼ</v>
      </c>
      <c r="K212" s="62" t="str">
        <f>IFERROR(選手__2[[#This Row],[所属名称１]],"")</f>
        <v>八幡浜ＳＣ</v>
      </c>
      <c r="L212" s="62">
        <f>IFERROR(選手__2[[#This Row],[学校コード]],"")</f>
        <v>2</v>
      </c>
      <c r="M212" s="63" t="str">
        <f>IFERROR(VLOOKUP(L212,色々!G:H,2,0),"")</f>
        <v>中学</v>
      </c>
      <c r="N212" s="64">
        <f>IFERROR(選手__2[[#This Row],[学年]],"")</f>
        <v>3</v>
      </c>
      <c r="O212" s="49">
        <f>IFERROR(選手__2[[#This Row],[生年月日]],"")</f>
        <v>40184</v>
      </c>
      <c r="P212">
        <f t="shared" si="3"/>
        <v>14</v>
      </c>
    </row>
    <row r="213" spans="6:16" x14ac:dyDescent="0.2">
      <c r="F213" s="62">
        <f>IFERROR(選手__2[[#This Row],[選手番号]],"")</f>
        <v>212</v>
      </c>
      <c r="G213" s="62">
        <f>IFERROR(選手__2[[#This Row],[性別コード]],"")</f>
        <v>1</v>
      </c>
      <c r="H213" s="62" t="str">
        <f>IFERROR(VLOOKUP(G213,色々!P:Q,2,0),"")</f>
        <v>男子</v>
      </c>
      <c r="I213" s="62" t="str">
        <f>IFERROR(選手__2[[#This Row],[氏名]],"")</f>
        <v>清水進太郎</v>
      </c>
      <c r="J213" s="62" t="str">
        <f>IFERROR(選手__2[[#This Row],[氏名カナ]],"")</f>
        <v>ｼﾐｽﾞ ｼﾝﾀﾛｳ</v>
      </c>
      <c r="K213" s="62" t="str">
        <f>IFERROR(選手__2[[#This Row],[所属名称１]],"")</f>
        <v>八幡浜ＳＣ</v>
      </c>
      <c r="L213" s="62">
        <f>IFERROR(選手__2[[#This Row],[学校コード]],"")</f>
        <v>2</v>
      </c>
      <c r="M213" s="63" t="str">
        <f>IFERROR(VLOOKUP(L213,色々!G:H,2,0),"")</f>
        <v>中学</v>
      </c>
      <c r="N213" s="64">
        <f>IFERROR(選手__2[[#This Row],[学年]],"")</f>
        <v>2</v>
      </c>
      <c r="O213" s="49">
        <f>IFERROR(選手__2[[#This Row],[生年月日]],"")</f>
        <v>40515</v>
      </c>
      <c r="P213">
        <f t="shared" si="3"/>
        <v>13</v>
      </c>
    </row>
    <row r="214" spans="6:16" x14ac:dyDescent="0.2">
      <c r="F214" s="62">
        <f>IFERROR(選手__2[[#This Row],[選手番号]],"")</f>
        <v>213</v>
      </c>
      <c r="G214" s="62">
        <f>IFERROR(選手__2[[#This Row],[性別コード]],"")</f>
        <v>1</v>
      </c>
      <c r="H214" s="62" t="str">
        <f>IFERROR(VLOOKUP(G214,色々!P:Q,2,0),"")</f>
        <v>男子</v>
      </c>
      <c r="I214" s="62" t="str">
        <f>IFERROR(選手__2[[#This Row],[氏名]],"")</f>
        <v>石村　　匠</v>
      </c>
      <c r="J214" s="62" t="str">
        <f>IFERROR(選手__2[[#This Row],[氏名カナ]],"")</f>
        <v>ｲｼﾑﾗ ﾀｸﾐ</v>
      </c>
      <c r="K214" s="62" t="str">
        <f>IFERROR(選手__2[[#This Row],[所属名称１]],"")</f>
        <v>八幡浜ＳＣ</v>
      </c>
      <c r="L214" s="62">
        <f>IFERROR(選手__2[[#This Row],[学校コード]],"")</f>
        <v>2</v>
      </c>
      <c r="M214" s="63" t="str">
        <f>IFERROR(VLOOKUP(L214,色々!G:H,2,0),"")</f>
        <v>中学</v>
      </c>
      <c r="N214" s="64">
        <f>IFERROR(選手__2[[#This Row],[学年]],"")</f>
        <v>1</v>
      </c>
      <c r="O214" s="49">
        <f>IFERROR(選手__2[[#This Row],[生年月日]],"")</f>
        <v>40642</v>
      </c>
      <c r="P214">
        <f t="shared" si="3"/>
        <v>13</v>
      </c>
    </row>
    <row r="215" spans="6:16" x14ac:dyDescent="0.2">
      <c r="F215" s="62">
        <f>IFERROR(選手__2[[#This Row],[選手番号]],"")</f>
        <v>214</v>
      </c>
      <c r="G215" s="62">
        <f>IFERROR(選手__2[[#This Row],[性別コード]],"")</f>
        <v>1</v>
      </c>
      <c r="H215" s="62" t="str">
        <f>IFERROR(VLOOKUP(G215,色々!P:Q,2,0),"")</f>
        <v>男子</v>
      </c>
      <c r="I215" s="62" t="str">
        <f>IFERROR(選手__2[[#This Row],[氏名]],"")</f>
        <v>多田　歩高</v>
      </c>
      <c r="J215" s="62" t="str">
        <f>IFERROR(選手__2[[#This Row],[氏名カナ]],"")</f>
        <v>ﾀﾀﾞ ﾎﾀｶ</v>
      </c>
      <c r="K215" s="62" t="str">
        <f>IFERROR(選手__2[[#This Row],[所属名称１]],"")</f>
        <v>八幡浜ＳＣ</v>
      </c>
      <c r="L215" s="62">
        <f>IFERROR(選手__2[[#This Row],[学校コード]],"")</f>
        <v>2</v>
      </c>
      <c r="M215" s="63" t="str">
        <f>IFERROR(VLOOKUP(L215,色々!G:H,2,0),"")</f>
        <v>中学</v>
      </c>
      <c r="N215" s="64">
        <f>IFERROR(選手__2[[#This Row],[学年]],"")</f>
        <v>1</v>
      </c>
      <c r="O215" s="49">
        <f>IFERROR(選手__2[[#This Row],[生年月日]],"")</f>
        <v>40647</v>
      </c>
      <c r="P215">
        <f t="shared" si="3"/>
        <v>13</v>
      </c>
    </row>
    <row r="216" spans="6:16" x14ac:dyDescent="0.2">
      <c r="F216" s="62">
        <f>IFERROR(選手__2[[#This Row],[選手番号]],"")</f>
        <v>215</v>
      </c>
      <c r="G216" s="62">
        <f>IFERROR(選手__2[[#This Row],[性別コード]],"")</f>
        <v>1</v>
      </c>
      <c r="H216" s="62" t="str">
        <f>IFERROR(VLOOKUP(G216,色々!P:Q,2,0),"")</f>
        <v>男子</v>
      </c>
      <c r="I216" s="62" t="str">
        <f>IFERROR(選手__2[[#This Row],[氏名]],"")</f>
        <v>廣瀬　功武</v>
      </c>
      <c r="J216" s="62" t="str">
        <f>IFERROR(選手__2[[#This Row],[氏名カナ]],"")</f>
        <v>ﾋﾛｾ ｲｻﾑ</v>
      </c>
      <c r="K216" s="62" t="str">
        <f>IFERROR(選手__2[[#This Row],[所属名称１]],"")</f>
        <v>八幡浜ＳＣ</v>
      </c>
      <c r="L216" s="62">
        <f>IFERROR(選手__2[[#This Row],[学校コード]],"")</f>
        <v>2</v>
      </c>
      <c r="M216" s="63" t="str">
        <f>IFERROR(VLOOKUP(L216,色々!G:H,2,0),"")</f>
        <v>中学</v>
      </c>
      <c r="N216" s="64">
        <f>IFERROR(選手__2[[#This Row],[学年]],"")</f>
        <v>1</v>
      </c>
      <c r="O216" s="49">
        <f>IFERROR(選手__2[[#This Row],[生年月日]],"")</f>
        <v>40694</v>
      </c>
      <c r="P216">
        <f t="shared" si="3"/>
        <v>13</v>
      </c>
    </row>
    <row r="217" spans="6:16" x14ac:dyDescent="0.2">
      <c r="F217" s="62">
        <f>IFERROR(選手__2[[#This Row],[選手番号]],"")</f>
        <v>216</v>
      </c>
      <c r="G217" s="62">
        <f>IFERROR(選手__2[[#This Row],[性別コード]],"")</f>
        <v>1</v>
      </c>
      <c r="H217" s="62" t="str">
        <f>IFERROR(VLOOKUP(G217,色々!P:Q,2,0),"")</f>
        <v>男子</v>
      </c>
      <c r="I217" s="62" t="str">
        <f>IFERROR(選手__2[[#This Row],[氏名]],"")</f>
        <v>井上　晴貴</v>
      </c>
      <c r="J217" s="62" t="str">
        <f>IFERROR(選手__2[[#This Row],[氏名カナ]],"")</f>
        <v>ｲﾉｳｴ ﾊﾙｷ</v>
      </c>
      <c r="K217" s="62" t="str">
        <f>IFERROR(選手__2[[#This Row],[所属名称１]],"")</f>
        <v>八幡浜ＳＣ</v>
      </c>
      <c r="L217" s="62">
        <f>IFERROR(選手__2[[#This Row],[学校コード]],"")</f>
        <v>2</v>
      </c>
      <c r="M217" s="63" t="str">
        <f>IFERROR(VLOOKUP(L217,色々!G:H,2,0),"")</f>
        <v>中学</v>
      </c>
      <c r="N217" s="64">
        <f>IFERROR(選手__2[[#This Row],[学年]],"")</f>
        <v>1</v>
      </c>
      <c r="O217" s="49">
        <f>IFERROR(選手__2[[#This Row],[生年月日]],"")</f>
        <v>40708</v>
      </c>
      <c r="P217">
        <f t="shared" si="3"/>
        <v>13</v>
      </c>
    </row>
    <row r="218" spans="6:16" x14ac:dyDescent="0.2">
      <c r="F218" s="62">
        <f>IFERROR(選手__2[[#This Row],[選手番号]],"")</f>
        <v>217</v>
      </c>
      <c r="G218" s="62">
        <f>IFERROR(選手__2[[#This Row],[性別コード]],"")</f>
        <v>1</v>
      </c>
      <c r="H218" s="62" t="str">
        <f>IFERROR(VLOOKUP(G218,色々!P:Q,2,0),"")</f>
        <v>男子</v>
      </c>
      <c r="I218" s="62" t="str">
        <f>IFERROR(選手__2[[#This Row],[氏名]],"")</f>
        <v>玉井　悠貴</v>
      </c>
      <c r="J218" s="62" t="str">
        <f>IFERROR(選手__2[[#This Row],[氏名カナ]],"")</f>
        <v>ﾀﾏｲ ﾊﾙｷ</v>
      </c>
      <c r="K218" s="62" t="str">
        <f>IFERROR(選手__2[[#This Row],[所属名称１]],"")</f>
        <v>八幡浜ＳＣ</v>
      </c>
      <c r="L218" s="62">
        <f>IFERROR(選手__2[[#This Row],[学校コード]],"")</f>
        <v>2</v>
      </c>
      <c r="M218" s="63" t="str">
        <f>IFERROR(VLOOKUP(L218,色々!G:H,2,0),"")</f>
        <v>中学</v>
      </c>
      <c r="N218" s="64">
        <f>IFERROR(選手__2[[#This Row],[学年]],"")</f>
        <v>1</v>
      </c>
      <c r="O218" s="49">
        <f>IFERROR(選手__2[[#This Row],[生年月日]],"")</f>
        <v>40803</v>
      </c>
      <c r="P218">
        <f t="shared" si="3"/>
        <v>13</v>
      </c>
    </row>
    <row r="219" spans="6:16" x14ac:dyDescent="0.2">
      <c r="F219" s="62">
        <f>IFERROR(選手__2[[#This Row],[選手番号]],"")</f>
        <v>218</v>
      </c>
      <c r="G219" s="62">
        <f>IFERROR(選手__2[[#This Row],[性別コード]],"")</f>
        <v>1</v>
      </c>
      <c r="H219" s="62" t="str">
        <f>IFERROR(VLOOKUP(G219,色々!P:Q,2,0),"")</f>
        <v>男子</v>
      </c>
      <c r="I219" s="62" t="str">
        <f>IFERROR(選手__2[[#This Row],[氏名]],"")</f>
        <v>白石　一颯</v>
      </c>
      <c r="J219" s="62" t="str">
        <f>IFERROR(選手__2[[#This Row],[氏名カナ]],"")</f>
        <v>ｼﾗｲｼ ｲﾌﾞｷ</v>
      </c>
      <c r="K219" s="62" t="str">
        <f>IFERROR(選手__2[[#This Row],[所属名称１]],"")</f>
        <v>八幡浜ＳＣ</v>
      </c>
      <c r="L219" s="62">
        <f>IFERROR(選手__2[[#This Row],[学校コード]],"")</f>
        <v>2</v>
      </c>
      <c r="M219" s="63" t="str">
        <f>IFERROR(VLOOKUP(L219,色々!G:H,2,0),"")</f>
        <v>中学</v>
      </c>
      <c r="N219" s="64">
        <f>IFERROR(選手__2[[#This Row],[学年]],"")</f>
        <v>1</v>
      </c>
      <c r="O219" s="49">
        <f>IFERROR(選手__2[[#This Row],[生年月日]],"")</f>
        <v>40927</v>
      </c>
      <c r="P219">
        <f t="shared" si="3"/>
        <v>12</v>
      </c>
    </row>
    <row r="220" spans="6:16" x14ac:dyDescent="0.2">
      <c r="F220" s="62">
        <f>IFERROR(選手__2[[#This Row],[選手番号]],"")</f>
        <v>219</v>
      </c>
      <c r="G220" s="62">
        <f>IFERROR(選手__2[[#This Row],[性別コード]],"")</f>
        <v>1</v>
      </c>
      <c r="H220" s="62" t="str">
        <f>IFERROR(VLOOKUP(G220,色々!P:Q,2,0),"")</f>
        <v>男子</v>
      </c>
      <c r="I220" s="62" t="str">
        <f>IFERROR(選手__2[[#This Row],[氏名]],"")</f>
        <v>堀本　颯介</v>
      </c>
      <c r="J220" s="62" t="str">
        <f>IFERROR(選手__2[[#This Row],[氏名カナ]],"")</f>
        <v>ﾎﾘﾓﾄ ｿｳｽｹ</v>
      </c>
      <c r="K220" s="62" t="str">
        <f>IFERROR(選手__2[[#This Row],[所属名称１]],"")</f>
        <v>八幡浜ＳＣ</v>
      </c>
      <c r="L220" s="62">
        <f>IFERROR(選手__2[[#This Row],[学校コード]],"")</f>
        <v>2</v>
      </c>
      <c r="M220" s="63" t="str">
        <f>IFERROR(VLOOKUP(L220,色々!G:H,2,0),"")</f>
        <v>中学</v>
      </c>
      <c r="N220" s="64">
        <f>IFERROR(選手__2[[#This Row],[学年]],"")</f>
        <v>1</v>
      </c>
      <c r="O220" s="49">
        <f>IFERROR(選手__2[[#This Row],[生年月日]],"")</f>
        <v>40978</v>
      </c>
      <c r="P220">
        <f t="shared" si="3"/>
        <v>12</v>
      </c>
    </row>
    <row r="221" spans="6:16" x14ac:dyDescent="0.2">
      <c r="F221" s="62">
        <f>IFERROR(選手__2[[#This Row],[選手番号]],"")</f>
        <v>220</v>
      </c>
      <c r="G221" s="62">
        <f>IFERROR(選手__2[[#This Row],[性別コード]],"")</f>
        <v>1</v>
      </c>
      <c r="H221" s="62" t="str">
        <f>IFERROR(VLOOKUP(G221,色々!P:Q,2,0),"")</f>
        <v>男子</v>
      </c>
      <c r="I221" s="62" t="str">
        <f>IFERROR(選手__2[[#This Row],[氏名]],"")</f>
        <v>繁桝　　翔</v>
      </c>
      <c r="J221" s="62" t="str">
        <f>IFERROR(選手__2[[#This Row],[氏名カナ]],"")</f>
        <v>ｼｹﾞﾏｽ ｼｮｳ</v>
      </c>
      <c r="K221" s="62" t="str">
        <f>IFERROR(選手__2[[#This Row],[所属名称１]],"")</f>
        <v>八幡浜ＳＣ</v>
      </c>
      <c r="L221" s="62">
        <f>IFERROR(選手__2[[#This Row],[学校コード]],"")</f>
        <v>1</v>
      </c>
      <c r="M221" s="63" t="str">
        <f>IFERROR(VLOOKUP(L221,色々!G:H,2,0),"")</f>
        <v>小学</v>
      </c>
      <c r="N221" s="64">
        <f>IFERROR(選手__2[[#This Row],[学年]],"")</f>
        <v>6</v>
      </c>
      <c r="O221" s="49">
        <f>IFERROR(選手__2[[#This Row],[生年月日]],"")</f>
        <v>41152</v>
      </c>
      <c r="P221">
        <f t="shared" si="3"/>
        <v>12</v>
      </c>
    </row>
    <row r="222" spans="6:16" x14ac:dyDescent="0.2">
      <c r="F222" s="62">
        <f>IFERROR(選手__2[[#This Row],[選手番号]],"")</f>
        <v>221</v>
      </c>
      <c r="G222" s="62">
        <f>IFERROR(選手__2[[#This Row],[性別コード]],"")</f>
        <v>1</v>
      </c>
      <c r="H222" s="62" t="str">
        <f>IFERROR(VLOOKUP(G222,色々!P:Q,2,0),"")</f>
        <v>男子</v>
      </c>
      <c r="I222" s="62" t="str">
        <f>IFERROR(選手__2[[#This Row],[氏名]],"")</f>
        <v>河野　隆太</v>
      </c>
      <c r="J222" s="62" t="str">
        <f>IFERROR(選手__2[[#This Row],[氏名カナ]],"")</f>
        <v>ｺｳﾉ ﾘｭｳﾀ</v>
      </c>
      <c r="K222" s="62" t="str">
        <f>IFERROR(選手__2[[#This Row],[所属名称１]],"")</f>
        <v>八幡浜ＳＣ</v>
      </c>
      <c r="L222" s="62">
        <f>IFERROR(選手__2[[#This Row],[学校コード]],"")</f>
        <v>1</v>
      </c>
      <c r="M222" s="63" t="str">
        <f>IFERROR(VLOOKUP(L222,色々!G:H,2,0),"")</f>
        <v>小学</v>
      </c>
      <c r="N222" s="64">
        <f>IFERROR(選手__2[[#This Row],[学年]],"")</f>
        <v>6</v>
      </c>
      <c r="O222" s="49">
        <f>IFERROR(選手__2[[#This Row],[生年月日]],"")</f>
        <v>41270</v>
      </c>
      <c r="P222">
        <f t="shared" si="3"/>
        <v>11</v>
      </c>
    </row>
    <row r="223" spans="6:16" x14ac:dyDescent="0.2">
      <c r="F223" s="62">
        <f>IFERROR(選手__2[[#This Row],[選手番号]],"")</f>
        <v>222</v>
      </c>
      <c r="G223" s="62">
        <f>IFERROR(選手__2[[#This Row],[性別コード]],"")</f>
        <v>1</v>
      </c>
      <c r="H223" s="62" t="str">
        <f>IFERROR(VLOOKUP(G223,色々!P:Q,2,0),"")</f>
        <v>男子</v>
      </c>
      <c r="I223" s="62" t="str">
        <f>IFERROR(選手__2[[#This Row],[氏名]],"")</f>
        <v>平井　斗雅</v>
      </c>
      <c r="J223" s="62" t="str">
        <f>IFERROR(選手__2[[#This Row],[氏名カナ]],"")</f>
        <v>ﾋﾗｲ ﾄｳｶﾞ</v>
      </c>
      <c r="K223" s="62" t="str">
        <f>IFERROR(選手__2[[#This Row],[所属名称１]],"")</f>
        <v>八幡浜ＳＣ</v>
      </c>
      <c r="L223" s="62">
        <f>IFERROR(選手__2[[#This Row],[学校コード]],"")</f>
        <v>1</v>
      </c>
      <c r="M223" s="63" t="str">
        <f>IFERROR(VLOOKUP(L223,色々!G:H,2,0),"")</f>
        <v>小学</v>
      </c>
      <c r="N223" s="64">
        <f>IFERROR(選手__2[[#This Row],[学年]],"")</f>
        <v>5</v>
      </c>
      <c r="O223" s="49">
        <f>IFERROR(選手__2[[#This Row],[生年月日]],"")</f>
        <v>41640</v>
      </c>
      <c r="P223">
        <f t="shared" si="3"/>
        <v>10</v>
      </c>
    </row>
    <row r="224" spans="6:16" x14ac:dyDescent="0.2">
      <c r="F224" s="62">
        <f>IFERROR(選手__2[[#This Row],[選手番号]],"")</f>
        <v>223</v>
      </c>
      <c r="G224" s="62">
        <f>IFERROR(選手__2[[#This Row],[性別コード]],"")</f>
        <v>1</v>
      </c>
      <c r="H224" s="62" t="str">
        <f>IFERROR(VLOOKUP(G224,色々!P:Q,2,0),"")</f>
        <v>男子</v>
      </c>
      <c r="I224" s="62" t="str">
        <f>IFERROR(選手__2[[#This Row],[氏名]],"")</f>
        <v>田村　斗哉</v>
      </c>
      <c r="J224" s="62" t="str">
        <f>IFERROR(選手__2[[#This Row],[氏名カナ]],"")</f>
        <v>ﾀﾑﾗ ﾄｳﾔ</v>
      </c>
      <c r="K224" s="62" t="str">
        <f>IFERROR(選手__2[[#This Row],[所属名称１]],"")</f>
        <v>八幡浜ＳＣ</v>
      </c>
      <c r="L224" s="62">
        <f>IFERROR(選手__2[[#This Row],[学校コード]],"")</f>
        <v>1</v>
      </c>
      <c r="M224" s="63" t="str">
        <f>IFERROR(VLOOKUP(L224,色々!G:H,2,0),"")</f>
        <v>小学</v>
      </c>
      <c r="N224" s="64">
        <f>IFERROR(選手__2[[#This Row],[学年]],"")</f>
        <v>5</v>
      </c>
      <c r="O224" s="49">
        <f>IFERROR(選手__2[[#This Row],[生年月日]],"")</f>
        <v>41683</v>
      </c>
      <c r="P224">
        <f t="shared" si="3"/>
        <v>10</v>
      </c>
    </row>
    <row r="225" spans="6:16" x14ac:dyDescent="0.2">
      <c r="F225" s="62">
        <f>IFERROR(選手__2[[#This Row],[選手番号]],"")</f>
        <v>224</v>
      </c>
      <c r="G225" s="62">
        <f>IFERROR(選手__2[[#This Row],[性別コード]],"")</f>
        <v>1</v>
      </c>
      <c r="H225" s="62" t="str">
        <f>IFERROR(VLOOKUP(G225,色々!P:Q,2,0),"")</f>
        <v>男子</v>
      </c>
      <c r="I225" s="62" t="str">
        <f>IFERROR(選手__2[[#This Row],[氏名]],"")</f>
        <v>河野　駿太</v>
      </c>
      <c r="J225" s="62" t="str">
        <f>IFERROR(選手__2[[#This Row],[氏名カナ]],"")</f>
        <v>ｺｳﾉ ｼｭﾝﾀ</v>
      </c>
      <c r="K225" s="62" t="str">
        <f>IFERROR(選手__2[[#This Row],[所属名称１]],"")</f>
        <v>八幡浜ＳＣ</v>
      </c>
      <c r="L225" s="62">
        <f>IFERROR(選手__2[[#This Row],[学校コード]],"")</f>
        <v>1</v>
      </c>
      <c r="M225" s="63" t="str">
        <f>IFERROR(VLOOKUP(L225,色々!G:H,2,0),"")</f>
        <v>小学</v>
      </c>
      <c r="N225" s="64">
        <f>IFERROR(選手__2[[#This Row],[学年]],"")</f>
        <v>4</v>
      </c>
      <c r="O225" s="49">
        <f>IFERROR(選手__2[[#This Row],[生年月日]],"")</f>
        <v>41897</v>
      </c>
      <c r="P225">
        <f t="shared" si="3"/>
        <v>10</v>
      </c>
    </row>
    <row r="226" spans="6:16" x14ac:dyDescent="0.2">
      <c r="F226" s="62">
        <f>IFERROR(選手__2[[#This Row],[選手番号]],"")</f>
        <v>225</v>
      </c>
      <c r="G226" s="62">
        <f>IFERROR(選手__2[[#This Row],[性別コード]],"")</f>
        <v>1</v>
      </c>
      <c r="H226" s="62" t="str">
        <f>IFERROR(VLOOKUP(G226,色々!P:Q,2,0),"")</f>
        <v>男子</v>
      </c>
      <c r="I226" s="62" t="str">
        <f>IFERROR(選手__2[[#This Row],[氏名]],"")</f>
        <v>吉岡　　晄</v>
      </c>
      <c r="J226" s="62" t="str">
        <f>IFERROR(選手__2[[#This Row],[氏名カナ]],"")</f>
        <v>ﾖｼｵｶ ｺｳ</v>
      </c>
      <c r="K226" s="62" t="str">
        <f>IFERROR(選手__2[[#This Row],[所属名称１]],"")</f>
        <v>八幡浜ＳＣ</v>
      </c>
      <c r="L226" s="62">
        <f>IFERROR(選手__2[[#This Row],[学校コード]],"")</f>
        <v>1</v>
      </c>
      <c r="M226" s="63" t="str">
        <f>IFERROR(VLOOKUP(L226,色々!G:H,2,0),"")</f>
        <v>小学</v>
      </c>
      <c r="N226" s="64">
        <f>IFERROR(選手__2[[#This Row],[学年]],"")</f>
        <v>3</v>
      </c>
      <c r="O226" s="49">
        <f>IFERROR(選手__2[[#This Row],[生年月日]],"")</f>
        <v>42101</v>
      </c>
      <c r="P226">
        <f t="shared" si="3"/>
        <v>9</v>
      </c>
    </row>
    <row r="227" spans="6:16" x14ac:dyDescent="0.2">
      <c r="F227" s="62">
        <f>IFERROR(選手__2[[#This Row],[選手番号]],"")</f>
        <v>226</v>
      </c>
      <c r="G227" s="62">
        <f>IFERROR(選手__2[[#This Row],[性別コード]],"")</f>
        <v>1</v>
      </c>
      <c r="H227" s="62" t="str">
        <f>IFERROR(VLOOKUP(G227,色々!P:Q,2,0),"")</f>
        <v>男子</v>
      </c>
      <c r="I227" s="62" t="str">
        <f>IFERROR(選手__2[[#This Row],[氏名]],"")</f>
        <v>玉井心來斐</v>
      </c>
      <c r="J227" s="62" t="str">
        <f>IFERROR(選手__2[[#This Row],[氏名カナ]],"")</f>
        <v>ﾀﾏｲ ﾐﾗｲ</v>
      </c>
      <c r="K227" s="62" t="str">
        <f>IFERROR(選手__2[[#This Row],[所属名称１]],"")</f>
        <v>八幡浜ＳＣ</v>
      </c>
      <c r="L227" s="62">
        <f>IFERROR(選手__2[[#This Row],[学校コード]],"")</f>
        <v>1</v>
      </c>
      <c r="M227" s="63" t="str">
        <f>IFERROR(VLOOKUP(L227,色々!G:H,2,0),"")</f>
        <v>小学</v>
      </c>
      <c r="N227" s="64">
        <f>IFERROR(選手__2[[#This Row],[学年]],"")</f>
        <v>3</v>
      </c>
      <c r="O227" s="49">
        <f>IFERROR(選手__2[[#This Row],[生年月日]],"")</f>
        <v>42128</v>
      </c>
      <c r="P227">
        <f t="shared" si="3"/>
        <v>9</v>
      </c>
    </row>
    <row r="228" spans="6:16" x14ac:dyDescent="0.2">
      <c r="F228" s="62">
        <f>IFERROR(選手__2[[#This Row],[選手番号]],"")</f>
        <v>227</v>
      </c>
      <c r="G228" s="62">
        <f>IFERROR(選手__2[[#This Row],[性別コード]],"")</f>
        <v>1</v>
      </c>
      <c r="H228" s="62" t="str">
        <f>IFERROR(VLOOKUP(G228,色々!P:Q,2,0),"")</f>
        <v>男子</v>
      </c>
      <c r="I228" s="62" t="str">
        <f>IFERROR(選手__2[[#This Row],[氏名]],"")</f>
        <v>中道　翔輝</v>
      </c>
      <c r="J228" s="62" t="str">
        <f>IFERROR(選手__2[[#This Row],[氏名カナ]],"")</f>
        <v>ﾅｶﾐﾁ ﾄｷ</v>
      </c>
      <c r="K228" s="62" t="str">
        <f>IFERROR(選手__2[[#This Row],[所属名称１]],"")</f>
        <v>八幡浜ＳＣ</v>
      </c>
      <c r="L228" s="62">
        <f>IFERROR(選手__2[[#This Row],[学校コード]],"")</f>
        <v>1</v>
      </c>
      <c r="M228" s="63" t="str">
        <f>IFERROR(VLOOKUP(L228,色々!G:H,2,0),"")</f>
        <v>小学</v>
      </c>
      <c r="N228" s="64">
        <f>IFERROR(選手__2[[#This Row],[学年]],"")</f>
        <v>3</v>
      </c>
      <c r="O228" s="49">
        <f>IFERROR(選手__2[[#This Row],[生年月日]],"")</f>
        <v>42184</v>
      </c>
      <c r="P228">
        <f t="shared" si="3"/>
        <v>9</v>
      </c>
    </row>
    <row r="229" spans="6:16" x14ac:dyDescent="0.2">
      <c r="F229" s="62">
        <f>IFERROR(選手__2[[#This Row],[選手番号]],"")</f>
        <v>228</v>
      </c>
      <c r="G229" s="62">
        <f>IFERROR(選手__2[[#This Row],[性別コード]],"")</f>
        <v>1</v>
      </c>
      <c r="H229" s="62" t="str">
        <f>IFERROR(VLOOKUP(G229,色々!P:Q,2,0),"")</f>
        <v>男子</v>
      </c>
      <c r="I229" s="62" t="str">
        <f>IFERROR(選手__2[[#This Row],[氏名]],"")</f>
        <v>水内　瑛進</v>
      </c>
      <c r="J229" s="62" t="str">
        <f>IFERROR(選手__2[[#This Row],[氏名カナ]],"")</f>
        <v>ﾐｽﾞｳﾁ ｴｲｼﾝ</v>
      </c>
      <c r="K229" s="62" t="str">
        <f>IFERROR(選手__2[[#This Row],[所属名称１]],"")</f>
        <v>八幡浜ＳＣ</v>
      </c>
      <c r="L229" s="62">
        <f>IFERROR(選手__2[[#This Row],[学校コード]],"")</f>
        <v>1</v>
      </c>
      <c r="M229" s="63" t="str">
        <f>IFERROR(VLOOKUP(L229,色々!G:H,2,0),"")</f>
        <v>小学</v>
      </c>
      <c r="N229" s="64">
        <f>IFERROR(選手__2[[#This Row],[学年]],"")</f>
        <v>2</v>
      </c>
      <c r="O229" s="49">
        <f>IFERROR(選手__2[[#This Row],[生年月日]],"")</f>
        <v>42541</v>
      </c>
      <c r="P229">
        <f t="shared" si="3"/>
        <v>8</v>
      </c>
    </row>
    <row r="230" spans="6:16" x14ac:dyDescent="0.2">
      <c r="F230" s="62">
        <f>IFERROR(選手__2[[#This Row],[選手番号]],"")</f>
        <v>229</v>
      </c>
      <c r="G230" s="62">
        <f>IFERROR(選手__2[[#This Row],[性別コード]],"")</f>
        <v>1</v>
      </c>
      <c r="H230" s="62" t="str">
        <f>IFERROR(VLOOKUP(G230,色々!P:Q,2,0),"")</f>
        <v>男子</v>
      </c>
      <c r="I230" s="62" t="str">
        <f>IFERROR(選手__2[[#This Row],[氏名]],"")</f>
        <v>中岡　優翔</v>
      </c>
      <c r="J230" s="62" t="str">
        <f>IFERROR(選手__2[[#This Row],[氏名カナ]],"")</f>
        <v>ﾅｶｵｶ ﾕｳﾄ</v>
      </c>
      <c r="K230" s="62" t="str">
        <f>IFERROR(選手__2[[#This Row],[所属名称１]],"")</f>
        <v>八幡浜ＳＣ</v>
      </c>
      <c r="L230" s="62">
        <f>IFERROR(選手__2[[#This Row],[学校コード]],"")</f>
        <v>1</v>
      </c>
      <c r="M230" s="63" t="str">
        <f>IFERROR(VLOOKUP(L230,色々!G:H,2,0),"")</f>
        <v>小学</v>
      </c>
      <c r="N230" s="64">
        <f>IFERROR(選手__2[[#This Row],[学年]],"")</f>
        <v>2</v>
      </c>
      <c r="O230" s="49">
        <f>IFERROR(選手__2[[#This Row],[生年月日]],"")</f>
        <v>42686</v>
      </c>
      <c r="P230">
        <f t="shared" si="3"/>
        <v>8</v>
      </c>
    </row>
    <row r="231" spans="6:16" x14ac:dyDescent="0.2">
      <c r="F231" s="62">
        <f>IFERROR(選手__2[[#This Row],[選手番号]],"")</f>
        <v>230</v>
      </c>
      <c r="G231" s="62">
        <f>IFERROR(選手__2[[#This Row],[性別コード]],"")</f>
        <v>1</v>
      </c>
      <c r="H231" s="62" t="str">
        <f>IFERROR(VLOOKUP(G231,色々!P:Q,2,0),"")</f>
        <v>男子</v>
      </c>
      <c r="I231" s="62" t="str">
        <f>IFERROR(選手__2[[#This Row],[氏名]],"")</f>
        <v>淺田　恭丞</v>
      </c>
      <c r="J231" s="62" t="str">
        <f>IFERROR(選手__2[[#This Row],[氏名カナ]],"")</f>
        <v>ｱｻﾀﾞ ｷｮｳｽｹ</v>
      </c>
      <c r="K231" s="62" t="str">
        <f>IFERROR(選手__2[[#This Row],[所属名称１]],"")</f>
        <v>八幡浜ＳＣ</v>
      </c>
      <c r="L231" s="62">
        <f>IFERROR(選手__2[[#This Row],[学校コード]],"")</f>
        <v>1</v>
      </c>
      <c r="M231" s="63" t="str">
        <f>IFERROR(VLOOKUP(L231,色々!G:H,2,0),"")</f>
        <v>小学</v>
      </c>
      <c r="N231" s="64">
        <f>IFERROR(選手__2[[#This Row],[学年]],"")</f>
        <v>2</v>
      </c>
      <c r="O231" s="49">
        <f>IFERROR(選手__2[[#This Row],[生年月日]],"")</f>
        <v>42792</v>
      </c>
      <c r="P231">
        <f t="shared" si="3"/>
        <v>7</v>
      </c>
    </row>
    <row r="232" spans="6:16" x14ac:dyDescent="0.2">
      <c r="F232" s="62">
        <f>IFERROR(選手__2[[#This Row],[選手番号]],"")</f>
        <v>231</v>
      </c>
      <c r="G232" s="62">
        <f>IFERROR(選手__2[[#This Row],[性別コード]],"")</f>
        <v>2</v>
      </c>
      <c r="H232" s="62" t="str">
        <f>IFERROR(VLOOKUP(G232,色々!P:Q,2,0),"")</f>
        <v>女子</v>
      </c>
      <c r="I232" s="62" t="str">
        <f>IFERROR(選手__2[[#This Row],[氏名]],"")</f>
        <v>宇都宮由奈</v>
      </c>
      <c r="J232" s="62" t="str">
        <f>IFERROR(選手__2[[#This Row],[氏名カナ]],"")</f>
        <v>ｳﾂﾉﾐﾔ ﾕﾅ</v>
      </c>
      <c r="K232" s="62" t="str">
        <f>IFERROR(選手__2[[#This Row],[所属名称１]],"")</f>
        <v>八幡浜ＳＣ</v>
      </c>
      <c r="L232" s="62">
        <f>IFERROR(選手__2[[#This Row],[学校コード]],"")</f>
        <v>3</v>
      </c>
      <c r="M232" s="63" t="str">
        <f>IFERROR(VLOOKUP(L232,色々!G:H,2,0),"")</f>
        <v>高校</v>
      </c>
      <c r="N232" s="64">
        <f>IFERROR(選手__2[[#This Row],[学年]],"")</f>
        <v>1</v>
      </c>
      <c r="O232" s="49">
        <f>IFERROR(選手__2[[#This Row],[生年月日]],"")</f>
        <v>39560</v>
      </c>
      <c r="P232">
        <f t="shared" si="3"/>
        <v>16</v>
      </c>
    </row>
    <row r="233" spans="6:16" x14ac:dyDescent="0.2">
      <c r="F233" s="62">
        <f>IFERROR(選手__2[[#This Row],[選手番号]],"")</f>
        <v>232</v>
      </c>
      <c r="G233" s="62">
        <f>IFERROR(選手__2[[#This Row],[性別コード]],"")</f>
        <v>2</v>
      </c>
      <c r="H233" s="62" t="str">
        <f>IFERROR(VLOOKUP(G233,色々!P:Q,2,0),"")</f>
        <v>女子</v>
      </c>
      <c r="I233" s="62" t="str">
        <f>IFERROR(選手__2[[#This Row],[氏名]],"")</f>
        <v>中田　桃歌</v>
      </c>
      <c r="J233" s="62" t="str">
        <f>IFERROR(選手__2[[#This Row],[氏名カナ]],"")</f>
        <v>ﾅｶﾀ ﾓﾓｶ</v>
      </c>
      <c r="K233" s="62" t="str">
        <f>IFERROR(選手__2[[#This Row],[所属名称１]],"")</f>
        <v>八幡浜ＳＣ</v>
      </c>
      <c r="L233" s="62">
        <f>IFERROR(選手__2[[#This Row],[学校コード]],"")</f>
        <v>3</v>
      </c>
      <c r="M233" s="63" t="str">
        <f>IFERROR(VLOOKUP(L233,色々!G:H,2,0),"")</f>
        <v>高校</v>
      </c>
      <c r="N233" s="64">
        <f>IFERROR(選手__2[[#This Row],[学年]],"")</f>
        <v>1</v>
      </c>
      <c r="O233" s="49">
        <f>IFERROR(選手__2[[#This Row],[生年月日]],"")</f>
        <v>39778</v>
      </c>
      <c r="P233">
        <f t="shared" si="3"/>
        <v>15</v>
      </c>
    </row>
    <row r="234" spans="6:16" x14ac:dyDescent="0.2">
      <c r="F234" s="62">
        <f>IFERROR(選手__2[[#This Row],[選手番号]],"")</f>
        <v>233</v>
      </c>
      <c r="G234" s="62">
        <f>IFERROR(選手__2[[#This Row],[性別コード]],"")</f>
        <v>2</v>
      </c>
      <c r="H234" s="62" t="str">
        <f>IFERROR(VLOOKUP(G234,色々!P:Q,2,0),"")</f>
        <v>女子</v>
      </c>
      <c r="I234" s="62" t="str">
        <f>IFERROR(選手__2[[#This Row],[氏名]],"")</f>
        <v>大西　未桜</v>
      </c>
      <c r="J234" s="62" t="str">
        <f>IFERROR(選手__2[[#This Row],[氏名カナ]],"")</f>
        <v>ｵｵﾆｼ ﾐｵ</v>
      </c>
      <c r="K234" s="62" t="str">
        <f>IFERROR(選手__2[[#This Row],[所属名称１]],"")</f>
        <v>八幡浜ＳＣ</v>
      </c>
      <c r="L234" s="62">
        <f>IFERROR(選手__2[[#This Row],[学校コード]],"")</f>
        <v>2</v>
      </c>
      <c r="M234" s="63" t="str">
        <f>IFERROR(VLOOKUP(L234,色々!G:H,2,0),"")</f>
        <v>中学</v>
      </c>
      <c r="N234" s="64">
        <f>IFERROR(選手__2[[#This Row],[学年]],"")</f>
        <v>3</v>
      </c>
      <c r="O234" s="49">
        <f>IFERROR(選手__2[[#This Row],[生年月日]],"")</f>
        <v>39911</v>
      </c>
      <c r="P234">
        <f t="shared" si="3"/>
        <v>15</v>
      </c>
    </row>
    <row r="235" spans="6:16" x14ac:dyDescent="0.2">
      <c r="F235" s="62">
        <f>IFERROR(選手__2[[#This Row],[選手番号]],"")</f>
        <v>234</v>
      </c>
      <c r="G235" s="62">
        <f>IFERROR(選手__2[[#This Row],[性別コード]],"")</f>
        <v>2</v>
      </c>
      <c r="H235" s="62" t="str">
        <f>IFERROR(VLOOKUP(G235,色々!P:Q,2,0),"")</f>
        <v>女子</v>
      </c>
      <c r="I235" s="62" t="str">
        <f>IFERROR(選手__2[[#This Row],[氏名]],"")</f>
        <v>菊澤友里菜</v>
      </c>
      <c r="J235" s="62" t="str">
        <f>IFERROR(選手__2[[#This Row],[氏名カナ]],"")</f>
        <v>ｷｸｻﾞﾜ ﾕﾘﾅ</v>
      </c>
      <c r="K235" s="62" t="str">
        <f>IFERROR(選手__2[[#This Row],[所属名称１]],"")</f>
        <v>八幡浜ＳＣ</v>
      </c>
      <c r="L235" s="62">
        <f>IFERROR(選手__2[[#This Row],[学校コード]],"")</f>
        <v>2</v>
      </c>
      <c r="M235" s="63" t="str">
        <f>IFERROR(VLOOKUP(L235,色々!G:H,2,0),"")</f>
        <v>中学</v>
      </c>
      <c r="N235" s="64">
        <f>IFERROR(選手__2[[#This Row],[学年]],"")</f>
        <v>3</v>
      </c>
      <c r="O235" s="49">
        <f>IFERROR(選手__2[[#This Row],[生年月日]],"")</f>
        <v>40023</v>
      </c>
      <c r="P235">
        <f t="shared" si="3"/>
        <v>15</v>
      </c>
    </row>
    <row r="236" spans="6:16" x14ac:dyDescent="0.2">
      <c r="F236" s="62">
        <f>IFERROR(選手__2[[#This Row],[選手番号]],"")</f>
        <v>235</v>
      </c>
      <c r="G236" s="62">
        <f>IFERROR(選手__2[[#This Row],[性別コード]],"")</f>
        <v>2</v>
      </c>
      <c r="H236" s="62" t="str">
        <f>IFERROR(VLOOKUP(G236,色々!P:Q,2,0),"")</f>
        <v>女子</v>
      </c>
      <c r="I236" s="62" t="str">
        <f>IFERROR(選手__2[[#This Row],[氏名]],"")</f>
        <v>兵頭　萌綾</v>
      </c>
      <c r="J236" s="62" t="str">
        <f>IFERROR(選手__2[[#This Row],[氏名カナ]],"")</f>
        <v>ﾋｮｳﾄﾞｳ ﾓｱ</v>
      </c>
      <c r="K236" s="62" t="str">
        <f>IFERROR(選手__2[[#This Row],[所属名称１]],"")</f>
        <v>八幡浜ＳＣ</v>
      </c>
      <c r="L236" s="62">
        <f>IFERROR(選手__2[[#This Row],[学校コード]],"")</f>
        <v>2</v>
      </c>
      <c r="M236" s="63" t="str">
        <f>IFERROR(VLOOKUP(L236,色々!G:H,2,0),"")</f>
        <v>中学</v>
      </c>
      <c r="N236" s="64">
        <f>IFERROR(選手__2[[#This Row],[学年]],"")</f>
        <v>2</v>
      </c>
      <c r="O236" s="49">
        <f>IFERROR(選手__2[[#This Row],[生年月日]],"")</f>
        <v>40297</v>
      </c>
      <c r="P236">
        <f t="shared" si="3"/>
        <v>14</v>
      </c>
    </row>
    <row r="237" spans="6:16" x14ac:dyDescent="0.2">
      <c r="F237" s="62">
        <f>IFERROR(選手__2[[#This Row],[選手番号]],"")</f>
        <v>236</v>
      </c>
      <c r="G237" s="62">
        <f>IFERROR(選手__2[[#This Row],[性別コード]],"")</f>
        <v>2</v>
      </c>
      <c r="H237" s="62" t="str">
        <f>IFERROR(VLOOKUP(G237,色々!P:Q,2,0),"")</f>
        <v>女子</v>
      </c>
      <c r="I237" s="62" t="str">
        <f>IFERROR(選手__2[[#This Row],[氏名]],"")</f>
        <v>門石　光生</v>
      </c>
      <c r="J237" s="62" t="str">
        <f>IFERROR(選手__2[[#This Row],[氏名カナ]],"")</f>
        <v>ｶﾄﾞｲｼ ﾐｳ</v>
      </c>
      <c r="K237" s="62" t="str">
        <f>IFERROR(選手__2[[#This Row],[所属名称１]],"")</f>
        <v>八幡浜ＳＣ</v>
      </c>
      <c r="L237" s="62">
        <f>IFERROR(選手__2[[#This Row],[学校コード]],"")</f>
        <v>2</v>
      </c>
      <c r="M237" s="63" t="str">
        <f>IFERROR(VLOOKUP(L237,色々!G:H,2,0),"")</f>
        <v>中学</v>
      </c>
      <c r="N237" s="64">
        <f>IFERROR(選手__2[[#This Row],[学年]],"")</f>
        <v>2</v>
      </c>
      <c r="O237" s="49">
        <f>IFERROR(選手__2[[#This Row],[生年月日]],"")</f>
        <v>40369</v>
      </c>
      <c r="P237">
        <f t="shared" si="3"/>
        <v>14</v>
      </c>
    </row>
    <row r="238" spans="6:16" x14ac:dyDescent="0.2">
      <c r="F238" s="62">
        <f>IFERROR(選手__2[[#This Row],[選手番号]],"")</f>
        <v>237</v>
      </c>
      <c r="G238" s="62">
        <f>IFERROR(選手__2[[#This Row],[性別コード]],"")</f>
        <v>2</v>
      </c>
      <c r="H238" s="62" t="str">
        <f>IFERROR(VLOOKUP(G238,色々!P:Q,2,0),"")</f>
        <v>女子</v>
      </c>
      <c r="I238" s="62" t="str">
        <f>IFERROR(選手__2[[#This Row],[氏名]],"")</f>
        <v>中田　楓歌</v>
      </c>
      <c r="J238" s="62" t="str">
        <f>IFERROR(選手__2[[#This Row],[氏名カナ]],"")</f>
        <v>ﾅｶﾀ ﾌｳｶ</v>
      </c>
      <c r="K238" s="62" t="str">
        <f>IFERROR(選手__2[[#This Row],[所属名称１]],"")</f>
        <v>八幡浜ＳＣ</v>
      </c>
      <c r="L238" s="62">
        <f>IFERROR(選手__2[[#This Row],[学校コード]],"")</f>
        <v>2</v>
      </c>
      <c r="M238" s="63" t="str">
        <f>IFERROR(VLOOKUP(L238,色々!G:H,2,0),"")</f>
        <v>中学</v>
      </c>
      <c r="N238" s="64">
        <f>IFERROR(選手__2[[#This Row],[学年]],"")</f>
        <v>1</v>
      </c>
      <c r="O238" s="49">
        <f>IFERROR(選手__2[[#This Row],[生年月日]],"")</f>
        <v>40799</v>
      </c>
      <c r="P238">
        <f t="shared" si="3"/>
        <v>13</v>
      </c>
    </row>
    <row r="239" spans="6:16" x14ac:dyDescent="0.2">
      <c r="F239" s="62">
        <f>IFERROR(選手__2[[#This Row],[選手番号]],"")</f>
        <v>238</v>
      </c>
      <c r="G239" s="62">
        <f>IFERROR(選手__2[[#This Row],[性別コード]],"")</f>
        <v>2</v>
      </c>
      <c r="H239" s="62" t="str">
        <f>IFERROR(VLOOKUP(G239,色々!P:Q,2,0),"")</f>
        <v>女子</v>
      </c>
      <c r="I239" s="62" t="str">
        <f>IFERROR(選手__2[[#This Row],[氏名]],"")</f>
        <v>玉井煌紅緋</v>
      </c>
      <c r="J239" s="62" t="str">
        <f>IFERROR(選手__2[[#This Row],[氏名カナ]],"")</f>
        <v>ﾀﾏｲ ｺｺｱ</v>
      </c>
      <c r="K239" s="62" t="str">
        <f>IFERROR(選手__2[[#This Row],[所属名称１]],"")</f>
        <v>八幡浜ＳＣ</v>
      </c>
      <c r="L239" s="62">
        <f>IFERROR(選手__2[[#This Row],[学校コード]],"")</f>
        <v>2</v>
      </c>
      <c r="M239" s="63" t="str">
        <f>IFERROR(VLOOKUP(L239,色々!G:H,2,0),"")</f>
        <v>中学</v>
      </c>
      <c r="N239" s="64">
        <f>IFERROR(選手__2[[#This Row],[学年]],"")</f>
        <v>1</v>
      </c>
      <c r="O239" s="49">
        <f>IFERROR(選手__2[[#This Row],[生年月日]],"")</f>
        <v>40962</v>
      </c>
      <c r="P239">
        <f t="shared" si="3"/>
        <v>12</v>
      </c>
    </row>
    <row r="240" spans="6:16" x14ac:dyDescent="0.2">
      <c r="F240" s="62">
        <f>IFERROR(選手__2[[#This Row],[選手番号]],"")</f>
        <v>239</v>
      </c>
      <c r="G240" s="62">
        <f>IFERROR(選手__2[[#This Row],[性別コード]],"")</f>
        <v>2</v>
      </c>
      <c r="H240" s="62" t="str">
        <f>IFERROR(VLOOKUP(G240,色々!P:Q,2,0),"")</f>
        <v>女子</v>
      </c>
      <c r="I240" s="62" t="str">
        <f>IFERROR(選手__2[[#This Row],[氏名]],"")</f>
        <v>菊池　絆那</v>
      </c>
      <c r="J240" s="62" t="str">
        <f>IFERROR(選手__2[[#This Row],[氏名カナ]],"")</f>
        <v>ｷｸﾁ ﾊﾝﾅ</v>
      </c>
      <c r="K240" s="62" t="str">
        <f>IFERROR(選手__2[[#This Row],[所属名称１]],"")</f>
        <v>八幡浜ＳＣ</v>
      </c>
      <c r="L240" s="62">
        <f>IFERROR(選手__2[[#This Row],[学校コード]],"")</f>
        <v>1</v>
      </c>
      <c r="M240" s="63" t="str">
        <f>IFERROR(VLOOKUP(L240,色々!G:H,2,0),"")</f>
        <v>小学</v>
      </c>
      <c r="N240" s="64">
        <f>IFERROR(選手__2[[#This Row],[学年]],"")</f>
        <v>6</v>
      </c>
      <c r="O240" s="49">
        <f>IFERROR(選手__2[[#This Row],[生年月日]],"")</f>
        <v>41351</v>
      </c>
      <c r="P240">
        <f t="shared" si="3"/>
        <v>11</v>
      </c>
    </row>
    <row r="241" spans="6:16" x14ac:dyDescent="0.2">
      <c r="F241" s="62">
        <f>IFERROR(選手__2[[#This Row],[選手番号]],"")</f>
        <v>240</v>
      </c>
      <c r="G241" s="62">
        <f>IFERROR(選手__2[[#This Row],[性別コード]],"")</f>
        <v>2</v>
      </c>
      <c r="H241" s="62" t="str">
        <f>IFERROR(VLOOKUP(G241,色々!P:Q,2,0),"")</f>
        <v>女子</v>
      </c>
      <c r="I241" s="62" t="str">
        <f>IFERROR(選手__2[[#This Row],[氏名]],"")</f>
        <v>廣瀬　茉乃</v>
      </c>
      <c r="J241" s="62" t="str">
        <f>IFERROR(選手__2[[#This Row],[氏名カナ]],"")</f>
        <v>ﾋﾛｾ ﾏﾉ</v>
      </c>
      <c r="K241" s="62" t="str">
        <f>IFERROR(選手__2[[#This Row],[所属名称１]],"")</f>
        <v>八幡浜ＳＣ</v>
      </c>
      <c r="L241" s="62">
        <f>IFERROR(選手__2[[#This Row],[学校コード]],"")</f>
        <v>1</v>
      </c>
      <c r="M241" s="63" t="str">
        <f>IFERROR(VLOOKUP(L241,色々!G:H,2,0),"")</f>
        <v>小学</v>
      </c>
      <c r="N241" s="64">
        <f>IFERROR(選手__2[[#This Row],[学年]],"")</f>
        <v>5</v>
      </c>
      <c r="O241" s="49">
        <f>IFERROR(選手__2[[#This Row],[生年月日]],"")</f>
        <v>41434</v>
      </c>
      <c r="P241">
        <f t="shared" si="3"/>
        <v>11</v>
      </c>
    </row>
    <row r="242" spans="6:16" x14ac:dyDescent="0.2">
      <c r="F242" s="62">
        <f>IFERROR(選手__2[[#This Row],[選手番号]],"")</f>
        <v>241</v>
      </c>
      <c r="G242" s="62">
        <f>IFERROR(選手__2[[#This Row],[性別コード]],"")</f>
        <v>2</v>
      </c>
      <c r="H242" s="62" t="str">
        <f>IFERROR(VLOOKUP(G242,色々!P:Q,2,0),"")</f>
        <v>女子</v>
      </c>
      <c r="I242" s="62" t="str">
        <f>IFERROR(選手__2[[#This Row],[氏名]],"")</f>
        <v>渡邉　愛和</v>
      </c>
      <c r="J242" s="62" t="str">
        <f>IFERROR(選手__2[[#This Row],[氏名カナ]],"")</f>
        <v>ﾜﾀﾅﾍﾞ ｱｲﾅ</v>
      </c>
      <c r="K242" s="62" t="str">
        <f>IFERROR(選手__2[[#This Row],[所属名称１]],"")</f>
        <v>八幡浜ＳＣ</v>
      </c>
      <c r="L242" s="62">
        <f>IFERROR(選手__2[[#This Row],[学校コード]],"")</f>
        <v>1</v>
      </c>
      <c r="M242" s="63" t="str">
        <f>IFERROR(VLOOKUP(L242,色々!G:H,2,0),"")</f>
        <v>小学</v>
      </c>
      <c r="N242" s="64">
        <f>IFERROR(選手__2[[#This Row],[学年]],"")</f>
        <v>5</v>
      </c>
      <c r="O242" s="49">
        <f>IFERROR(選手__2[[#This Row],[生年月日]],"")</f>
        <v>41561</v>
      </c>
      <c r="P242">
        <f t="shared" si="3"/>
        <v>11</v>
      </c>
    </row>
    <row r="243" spans="6:16" x14ac:dyDescent="0.2">
      <c r="F243" s="62">
        <f>IFERROR(選手__2[[#This Row],[選手番号]],"")</f>
        <v>242</v>
      </c>
      <c r="G243" s="62">
        <f>IFERROR(選手__2[[#This Row],[性別コード]],"")</f>
        <v>2</v>
      </c>
      <c r="H243" s="62" t="str">
        <f>IFERROR(VLOOKUP(G243,色々!P:Q,2,0),"")</f>
        <v>女子</v>
      </c>
      <c r="I243" s="62" t="str">
        <f>IFERROR(選手__2[[#This Row],[氏名]],"")</f>
        <v>谷口　瑠奈</v>
      </c>
      <c r="J243" s="62" t="str">
        <f>IFERROR(選手__2[[#This Row],[氏名カナ]],"")</f>
        <v>ﾀﾆｸﾞﾁ ﾙﾅ</v>
      </c>
      <c r="K243" s="62" t="str">
        <f>IFERROR(選手__2[[#This Row],[所属名称１]],"")</f>
        <v>八幡浜ＳＣ</v>
      </c>
      <c r="L243" s="62">
        <f>IFERROR(選手__2[[#This Row],[学校コード]],"")</f>
        <v>1</v>
      </c>
      <c r="M243" s="63" t="str">
        <f>IFERROR(VLOOKUP(L243,色々!G:H,2,0),"")</f>
        <v>小学</v>
      </c>
      <c r="N243" s="64">
        <f>IFERROR(選手__2[[#This Row],[学年]],"")</f>
        <v>4</v>
      </c>
      <c r="O243" s="49">
        <f>IFERROR(選手__2[[#This Row],[生年月日]],"")</f>
        <v>41759</v>
      </c>
      <c r="P243">
        <f t="shared" si="3"/>
        <v>10</v>
      </c>
    </row>
    <row r="244" spans="6:16" x14ac:dyDescent="0.2">
      <c r="F244" s="62">
        <f>IFERROR(選手__2[[#This Row],[選手番号]],"")</f>
        <v>243</v>
      </c>
      <c r="G244" s="62">
        <f>IFERROR(選手__2[[#This Row],[性別コード]],"")</f>
        <v>2</v>
      </c>
      <c r="H244" s="62" t="str">
        <f>IFERROR(VLOOKUP(G244,色々!P:Q,2,0),"")</f>
        <v>女子</v>
      </c>
      <c r="I244" s="62" t="str">
        <f>IFERROR(選手__2[[#This Row],[氏名]],"")</f>
        <v>大竹　緒和</v>
      </c>
      <c r="J244" s="62" t="str">
        <f>IFERROR(選手__2[[#This Row],[氏名カナ]],"")</f>
        <v>ｵｵﾀｹ ｼｮﾜ</v>
      </c>
      <c r="K244" s="62" t="str">
        <f>IFERROR(選手__2[[#This Row],[所属名称１]],"")</f>
        <v>八幡浜ＳＣ</v>
      </c>
      <c r="L244" s="62">
        <f>IFERROR(選手__2[[#This Row],[学校コード]],"")</f>
        <v>1</v>
      </c>
      <c r="M244" s="63" t="str">
        <f>IFERROR(VLOOKUP(L244,色々!G:H,2,0),"")</f>
        <v>小学</v>
      </c>
      <c r="N244" s="64">
        <f>IFERROR(選手__2[[#This Row],[学年]],"")</f>
        <v>4</v>
      </c>
      <c r="O244" s="49">
        <f>IFERROR(選手__2[[#This Row],[生年月日]],"")</f>
        <v>41789</v>
      </c>
      <c r="P244">
        <f t="shared" si="3"/>
        <v>10</v>
      </c>
    </row>
    <row r="245" spans="6:16" x14ac:dyDescent="0.2">
      <c r="F245" s="62">
        <f>IFERROR(選手__2[[#This Row],[選手番号]],"")</f>
        <v>244</v>
      </c>
      <c r="G245" s="62">
        <f>IFERROR(選手__2[[#This Row],[性別コード]],"")</f>
        <v>2</v>
      </c>
      <c r="H245" s="62" t="str">
        <f>IFERROR(VLOOKUP(G245,色々!P:Q,2,0),"")</f>
        <v>女子</v>
      </c>
      <c r="I245" s="62" t="str">
        <f>IFERROR(選手__2[[#This Row],[氏名]],"")</f>
        <v>二宮　夏希</v>
      </c>
      <c r="J245" s="62" t="str">
        <f>IFERROR(選手__2[[#This Row],[氏名カナ]],"")</f>
        <v>ﾆﾉﾐﾔ ﾅﾂｷ</v>
      </c>
      <c r="K245" s="62" t="str">
        <f>IFERROR(選手__2[[#This Row],[所属名称１]],"")</f>
        <v>八幡浜ＳＣ</v>
      </c>
      <c r="L245" s="62">
        <f>IFERROR(選手__2[[#This Row],[学校コード]],"")</f>
        <v>1</v>
      </c>
      <c r="M245" s="63" t="str">
        <f>IFERROR(VLOOKUP(L245,色々!G:H,2,0),"")</f>
        <v>小学</v>
      </c>
      <c r="N245" s="64">
        <f>IFERROR(選手__2[[#This Row],[学年]],"")</f>
        <v>4</v>
      </c>
      <c r="O245" s="49">
        <f>IFERROR(選手__2[[#This Row],[生年月日]],"")</f>
        <v>41844</v>
      </c>
      <c r="P245">
        <f t="shared" si="3"/>
        <v>10</v>
      </c>
    </row>
    <row r="246" spans="6:16" x14ac:dyDescent="0.2">
      <c r="F246" s="62">
        <f>IFERROR(選手__2[[#This Row],[選手番号]],"")</f>
        <v>245</v>
      </c>
      <c r="G246" s="62">
        <f>IFERROR(選手__2[[#This Row],[性別コード]],"")</f>
        <v>2</v>
      </c>
      <c r="H246" s="62" t="str">
        <f>IFERROR(VLOOKUP(G246,色々!P:Q,2,0),"")</f>
        <v>女子</v>
      </c>
      <c r="I246" s="62" t="str">
        <f>IFERROR(選手__2[[#This Row],[氏名]],"")</f>
        <v>渡邊　友子</v>
      </c>
      <c r="J246" s="62" t="str">
        <f>IFERROR(選手__2[[#This Row],[氏名カナ]],"")</f>
        <v>ﾜﾀﾅﾍﾞ ﾄﾓｺ</v>
      </c>
      <c r="K246" s="62" t="str">
        <f>IFERROR(選手__2[[#This Row],[所属名称１]],"")</f>
        <v>八幡浜ＳＣ</v>
      </c>
      <c r="L246" s="62">
        <f>IFERROR(選手__2[[#This Row],[学校コード]],"")</f>
        <v>1</v>
      </c>
      <c r="M246" s="63" t="str">
        <f>IFERROR(VLOOKUP(L246,色々!G:H,2,0),"")</f>
        <v>小学</v>
      </c>
      <c r="N246" s="64">
        <f>IFERROR(選手__2[[#This Row],[学年]],"")</f>
        <v>4</v>
      </c>
      <c r="O246" s="49">
        <f>IFERROR(選手__2[[#This Row],[生年月日]],"")</f>
        <v>41861</v>
      </c>
      <c r="P246">
        <f t="shared" si="3"/>
        <v>10</v>
      </c>
    </row>
    <row r="247" spans="6:16" x14ac:dyDescent="0.2">
      <c r="F247" s="62">
        <f>IFERROR(選手__2[[#This Row],[選手番号]],"")</f>
        <v>246</v>
      </c>
      <c r="G247" s="62">
        <f>IFERROR(選手__2[[#This Row],[性別コード]],"")</f>
        <v>2</v>
      </c>
      <c r="H247" s="62" t="str">
        <f>IFERROR(VLOOKUP(G247,色々!P:Q,2,0),"")</f>
        <v>女子</v>
      </c>
      <c r="I247" s="62" t="str">
        <f>IFERROR(選手__2[[#This Row],[氏名]],"")</f>
        <v>武内　咲奈</v>
      </c>
      <c r="J247" s="62" t="str">
        <f>IFERROR(選手__2[[#This Row],[氏名カナ]],"")</f>
        <v>ﾀｹｳﾁ ｻﾅ</v>
      </c>
      <c r="K247" s="62" t="str">
        <f>IFERROR(選手__2[[#This Row],[所属名称１]],"")</f>
        <v>八幡浜ＳＣ</v>
      </c>
      <c r="L247" s="62">
        <f>IFERROR(選手__2[[#This Row],[学校コード]],"")</f>
        <v>1</v>
      </c>
      <c r="M247" s="63" t="str">
        <f>IFERROR(VLOOKUP(L247,色々!G:H,2,0),"")</f>
        <v>小学</v>
      </c>
      <c r="N247" s="64">
        <f>IFERROR(選手__2[[#This Row],[学年]],"")</f>
        <v>4</v>
      </c>
      <c r="O247" s="49">
        <f>IFERROR(選手__2[[#This Row],[生年月日]],"")</f>
        <v>42045</v>
      </c>
      <c r="P247">
        <f t="shared" si="3"/>
        <v>9</v>
      </c>
    </row>
    <row r="248" spans="6:16" x14ac:dyDescent="0.2">
      <c r="F248" s="62">
        <f>IFERROR(選手__2[[#This Row],[選手番号]],"")</f>
        <v>247</v>
      </c>
      <c r="G248" s="62">
        <f>IFERROR(選手__2[[#This Row],[性別コード]],"")</f>
        <v>2</v>
      </c>
      <c r="H248" s="62" t="str">
        <f>IFERROR(VLOOKUP(G248,色々!P:Q,2,0),"")</f>
        <v>女子</v>
      </c>
      <c r="I248" s="62" t="str">
        <f>IFERROR(選手__2[[#This Row],[氏名]],"")</f>
        <v>繁桝　莉央</v>
      </c>
      <c r="J248" s="62" t="str">
        <f>IFERROR(選手__2[[#This Row],[氏名カナ]],"")</f>
        <v>ｼｹﾞﾏｽ ﾘｵ</v>
      </c>
      <c r="K248" s="62" t="str">
        <f>IFERROR(選手__2[[#This Row],[所属名称１]],"")</f>
        <v>八幡浜ＳＣ</v>
      </c>
      <c r="L248" s="62">
        <f>IFERROR(選手__2[[#This Row],[学校コード]],"")</f>
        <v>1</v>
      </c>
      <c r="M248" s="63" t="str">
        <f>IFERROR(VLOOKUP(L248,色々!G:H,2,0),"")</f>
        <v>小学</v>
      </c>
      <c r="N248" s="64">
        <f>IFERROR(選手__2[[#This Row],[学年]],"")</f>
        <v>3</v>
      </c>
      <c r="O248" s="49">
        <f>IFERROR(選手__2[[#This Row],[生年月日]],"")</f>
        <v>42097</v>
      </c>
      <c r="P248">
        <f t="shared" si="3"/>
        <v>9</v>
      </c>
    </row>
    <row r="249" spans="6:16" x14ac:dyDescent="0.2">
      <c r="F249" s="62">
        <f>IFERROR(選手__2[[#This Row],[選手番号]],"")</f>
        <v>248</v>
      </c>
      <c r="G249" s="62">
        <f>IFERROR(選手__2[[#This Row],[性別コード]],"")</f>
        <v>2</v>
      </c>
      <c r="H249" s="62" t="str">
        <f>IFERROR(VLOOKUP(G249,色々!P:Q,2,0),"")</f>
        <v>女子</v>
      </c>
      <c r="I249" s="62" t="str">
        <f>IFERROR(選手__2[[#This Row],[氏名]],"")</f>
        <v>菊池　莉子</v>
      </c>
      <c r="J249" s="62" t="str">
        <f>IFERROR(選手__2[[#This Row],[氏名カナ]],"")</f>
        <v>ｷｸﾁ ﾘｺ</v>
      </c>
      <c r="K249" s="62" t="str">
        <f>IFERROR(選手__2[[#This Row],[所属名称１]],"")</f>
        <v>八幡浜ＳＣ</v>
      </c>
      <c r="L249" s="62">
        <f>IFERROR(選手__2[[#This Row],[学校コード]],"")</f>
        <v>1</v>
      </c>
      <c r="M249" s="63" t="str">
        <f>IFERROR(VLOOKUP(L249,色々!G:H,2,0),"")</f>
        <v>小学</v>
      </c>
      <c r="N249" s="64">
        <f>IFERROR(選手__2[[#This Row],[学年]],"")</f>
        <v>3</v>
      </c>
      <c r="O249" s="49">
        <f>IFERROR(選手__2[[#This Row],[生年月日]],"")</f>
        <v>42218</v>
      </c>
      <c r="P249">
        <f t="shared" si="3"/>
        <v>9</v>
      </c>
    </row>
    <row r="250" spans="6:16" x14ac:dyDescent="0.2">
      <c r="F250" s="62">
        <f>IFERROR(選手__2[[#This Row],[選手番号]],"")</f>
        <v>249</v>
      </c>
      <c r="G250" s="62">
        <f>IFERROR(選手__2[[#This Row],[性別コード]],"")</f>
        <v>2</v>
      </c>
      <c r="H250" s="62" t="str">
        <f>IFERROR(VLOOKUP(G250,色々!P:Q,2,0),"")</f>
        <v>女子</v>
      </c>
      <c r="I250" s="62" t="str">
        <f>IFERROR(選手__2[[#This Row],[氏名]],"")</f>
        <v>玉井　彩菜</v>
      </c>
      <c r="J250" s="62" t="str">
        <f>IFERROR(選手__2[[#This Row],[氏名カナ]],"")</f>
        <v>ﾀﾏｲ ｱﾔﾅ</v>
      </c>
      <c r="K250" s="62" t="str">
        <f>IFERROR(選手__2[[#This Row],[所属名称１]],"")</f>
        <v>八幡浜ＳＣ</v>
      </c>
      <c r="L250" s="62">
        <f>IFERROR(選手__2[[#This Row],[学校コード]],"")</f>
        <v>1</v>
      </c>
      <c r="M250" s="63" t="str">
        <f>IFERROR(VLOOKUP(L250,色々!G:H,2,0),"")</f>
        <v>小学</v>
      </c>
      <c r="N250" s="64">
        <f>IFERROR(選手__2[[#This Row],[学年]],"")</f>
        <v>3</v>
      </c>
      <c r="O250" s="49">
        <f>IFERROR(選手__2[[#This Row],[生年月日]],"")</f>
        <v>42353</v>
      </c>
      <c r="P250">
        <f t="shared" si="3"/>
        <v>8</v>
      </c>
    </row>
    <row r="251" spans="6:16" x14ac:dyDescent="0.2">
      <c r="F251" s="62">
        <f>IFERROR(選手__2[[#This Row],[選手番号]],"")</f>
        <v>250</v>
      </c>
      <c r="G251" s="62">
        <f>IFERROR(選手__2[[#This Row],[性別コード]],"")</f>
        <v>2</v>
      </c>
      <c r="H251" s="62" t="str">
        <f>IFERROR(VLOOKUP(G251,色々!P:Q,2,0),"")</f>
        <v>女子</v>
      </c>
      <c r="I251" s="62" t="str">
        <f>IFERROR(選手__2[[#This Row],[氏名]],"")</f>
        <v>三好　笑茉</v>
      </c>
      <c r="J251" s="62" t="str">
        <f>IFERROR(選手__2[[#This Row],[氏名カナ]],"")</f>
        <v>ﾐﾖｼ ｴﾏ</v>
      </c>
      <c r="K251" s="62" t="str">
        <f>IFERROR(選手__2[[#This Row],[所属名称１]],"")</f>
        <v>八幡浜ＳＣ</v>
      </c>
      <c r="L251" s="62">
        <f>IFERROR(選手__2[[#This Row],[学校コード]],"")</f>
        <v>1</v>
      </c>
      <c r="M251" s="63" t="str">
        <f>IFERROR(VLOOKUP(L251,色々!G:H,2,0),"")</f>
        <v>小学</v>
      </c>
      <c r="N251" s="64">
        <f>IFERROR(選手__2[[#This Row],[学年]],"")</f>
        <v>2</v>
      </c>
      <c r="O251" s="49">
        <f>IFERROR(選手__2[[#This Row],[生年月日]],"")</f>
        <v>42582</v>
      </c>
      <c r="P251">
        <f t="shared" si="3"/>
        <v>8</v>
      </c>
    </row>
    <row r="252" spans="6:16" x14ac:dyDescent="0.2">
      <c r="F252" s="62">
        <f>IFERROR(選手__2[[#This Row],[選手番号]],"")</f>
        <v>251</v>
      </c>
      <c r="G252" s="62">
        <f>IFERROR(選手__2[[#This Row],[性別コード]],"")</f>
        <v>1</v>
      </c>
      <c r="H252" s="62" t="str">
        <f>IFERROR(VLOOKUP(G252,色々!P:Q,2,0),"")</f>
        <v>男子</v>
      </c>
      <c r="I252" s="62" t="str">
        <f>IFERROR(選手__2[[#This Row],[氏名]],"")</f>
        <v>戒能　　駿</v>
      </c>
      <c r="J252" s="62" t="str">
        <f>IFERROR(選手__2[[#This Row],[氏名カナ]],"")</f>
        <v>ｶｲﾉｳ ｼｭﾝ</v>
      </c>
      <c r="K252" s="62" t="str">
        <f>IFERROR(選手__2[[#This Row],[所属名称１]],"")</f>
        <v>石原SC山越</v>
      </c>
      <c r="L252" s="62">
        <f>IFERROR(選手__2[[#This Row],[学校コード]],"")</f>
        <v>3</v>
      </c>
      <c r="M252" s="63" t="str">
        <f>IFERROR(VLOOKUP(L252,色々!G:H,2,0),"")</f>
        <v>高校</v>
      </c>
      <c r="N252" s="64">
        <f>IFERROR(選手__2[[#This Row],[学年]],"")</f>
        <v>2</v>
      </c>
      <c r="O252" s="49">
        <f>IFERROR(選手__2[[#This Row],[生年月日]],"")</f>
        <v>39261</v>
      </c>
      <c r="P252">
        <f t="shared" si="3"/>
        <v>17</v>
      </c>
    </row>
    <row r="253" spans="6:16" x14ac:dyDescent="0.2">
      <c r="F253" s="62">
        <f>IFERROR(選手__2[[#This Row],[選手番号]],"")</f>
        <v>252</v>
      </c>
      <c r="G253" s="62">
        <f>IFERROR(選手__2[[#This Row],[性別コード]],"")</f>
        <v>1</v>
      </c>
      <c r="H253" s="62" t="str">
        <f>IFERROR(VLOOKUP(G253,色々!P:Q,2,0),"")</f>
        <v>男子</v>
      </c>
      <c r="I253" s="62" t="str">
        <f>IFERROR(選手__2[[#This Row],[氏名]],"")</f>
        <v>山﨑　創太</v>
      </c>
      <c r="J253" s="62" t="str">
        <f>IFERROR(選手__2[[#This Row],[氏名カナ]],"")</f>
        <v>ﾔﾏｻｷ ｿｳﾀ</v>
      </c>
      <c r="K253" s="62" t="str">
        <f>IFERROR(選手__2[[#This Row],[所属名称１]],"")</f>
        <v>石原SC山越</v>
      </c>
      <c r="L253" s="62">
        <f>IFERROR(選手__2[[#This Row],[学校コード]],"")</f>
        <v>3</v>
      </c>
      <c r="M253" s="63" t="str">
        <f>IFERROR(VLOOKUP(L253,色々!G:H,2,0),"")</f>
        <v>高校</v>
      </c>
      <c r="N253" s="64">
        <f>IFERROR(選手__2[[#This Row],[学年]],"")</f>
        <v>2</v>
      </c>
      <c r="O253" s="49">
        <f>IFERROR(選手__2[[#This Row],[生年月日]],"")</f>
        <v>39314</v>
      </c>
      <c r="P253">
        <f t="shared" si="3"/>
        <v>17</v>
      </c>
    </row>
    <row r="254" spans="6:16" x14ac:dyDescent="0.2">
      <c r="F254" s="62">
        <f>IFERROR(選手__2[[#This Row],[選手番号]],"")</f>
        <v>253</v>
      </c>
      <c r="G254" s="62">
        <f>IFERROR(選手__2[[#This Row],[性別コード]],"")</f>
        <v>1</v>
      </c>
      <c r="H254" s="62" t="str">
        <f>IFERROR(VLOOKUP(G254,色々!P:Q,2,0),"")</f>
        <v>男子</v>
      </c>
      <c r="I254" s="62" t="str">
        <f>IFERROR(選手__2[[#This Row],[氏名]],"")</f>
        <v>満汐　航士</v>
      </c>
      <c r="J254" s="62" t="str">
        <f>IFERROR(選手__2[[#This Row],[氏名カナ]],"")</f>
        <v>ﾐﾂｼｵ ｺｳｼ</v>
      </c>
      <c r="K254" s="62" t="str">
        <f>IFERROR(選手__2[[#This Row],[所属名称１]],"")</f>
        <v>石原SC山越</v>
      </c>
      <c r="L254" s="62">
        <f>IFERROR(選手__2[[#This Row],[学校コード]],"")</f>
        <v>3</v>
      </c>
      <c r="M254" s="63" t="str">
        <f>IFERROR(VLOOKUP(L254,色々!G:H,2,0),"")</f>
        <v>高校</v>
      </c>
      <c r="N254" s="64">
        <f>IFERROR(選手__2[[#This Row],[学年]],"")</f>
        <v>1</v>
      </c>
      <c r="O254" s="49">
        <f>IFERROR(選手__2[[#This Row],[生年月日]],"")</f>
        <v>39602</v>
      </c>
      <c r="P254">
        <f t="shared" si="3"/>
        <v>16</v>
      </c>
    </row>
    <row r="255" spans="6:16" x14ac:dyDescent="0.2">
      <c r="F255" s="62">
        <f>IFERROR(選手__2[[#This Row],[選手番号]],"")</f>
        <v>254</v>
      </c>
      <c r="G255" s="62">
        <f>IFERROR(選手__2[[#This Row],[性別コード]],"")</f>
        <v>1</v>
      </c>
      <c r="H255" s="62" t="str">
        <f>IFERROR(VLOOKUP(G255,色々!P:Q,2,0),"")</f>
        <v>男子</v>
      </c>
      <c r="I255" s="62" t="str">
        <f>IFERROR(選手__2[[#This Row],[氏名]],"")</f>
        <v>赤松　　晃</v>
      </c>
      <c r="J255" s="62" t="str">
        <f>IFERROR(選手__2[[#This Row],[氏名カナ]],"")</f>
        <v>ｱｶﾏﾂ ｱｷﾗ</v>
      </c>
      <c r="K255" s="62" t="str">
        <f>IFERROR(選手__2[[#This Row],[所属名称１]],"")</f>
        <v>石原SC山越</v>
      </c>
      <c r="L255" s="62">
        <f>IFERROR(選手__2[[#This Row],[学校コード]],"")</f>
        <v>3</v>
      </c>
      <c r="M255" s="63" t="str">
        <f>IFERROR(VLOOKUP(L255,色々!G:H,2,0),"")</f>
        <v>高校</v>
      </c>
      <c r="N255" s="64">
        <f>IFERROR(選手__2[[#This Row],[学年]],"")</f>
        <v>1</v>
      </c>
      <c r="O255" s="49">
        <f>IFERROR(選手__2[[#This Row],[生年月日]],"")</f>
        <v>39678</v>
      </c>
      <c r="P255">
        <f t="shared" si="3"/>
        <v>16</v>
      </c>
    </row>
    <row r="256" spans="6:16" x14ac:dyDescent="0.2">
      <c r="F256" s="62">
        <f>IFERROR(選手__2[[#This Row],[選手番号]],"")</f>
        <v>255</v>
      </c>
      <c r="G256" s="62">
        <f>IFERROR(選手__2[[#This Row],[性別コード]],"")</f>
        <v>1</v>
      </c>
      <c r="H256" s="62" t="str">
        <f>IFERROR(VLOOKUP(G256,色々!P:Q,2,0),"")</f>
        <v>男子</v>
      </c>
      <c r="I256" s="62" t="str">
        <f>IFERROR(選手__2[[#This Row],[氏名]],"")</f>
        <v>冨田　都我</v>
      </c>
      <c r="J256" s="62" t="str">
        <f>IFERROR(選手__2[[#This Row],[氏名カナ]],"")</f>
        <v>ﾄﾐﾀ ｷｮｳｶﾞ</v>
      </c>
      <c r="K256" s="62" t="str">
        <f>IFERROR(選手__2[[#This Row],[所属名称１]],"")</f>
        <v>石原SC山越</v>
      </c>
      <c r="L256" s="62">
        <f>IFERROR(選手__2[[#This Row],[学校コード]],"")</f>
        <v>2</v>
      </c>
      <c r="M256" s="63" t="str">
        <f>IFERROR(VLOOKUP(L256,色々!G:H,2,0),"")</f>
        <v>中学</v>
      </c>
      <c r="N256" s="64">
        <f>IFERROR(選手__2[[#This Row],[学年]],"")</f>
        <v>2</v>
      </c>
      <c r="O256" s="49">
        <f>IFERROR(選手__2[[#This Row],[生年月日]],"")</f>
        <v>40339</v>
      </c>
      <c r="P256">
        <f t="shared" si="3"/>
        <v>14</v>
      </c>
    </row>
    <row r="257" spans="6:16" x14ac:dyDescent="0.2">
      <c r="F257" s="62">
        <f>IFERROR(選手__2[[#This Row],[選手番号]],"")</f>
        <v>256</v>
      </c>
      <c r="G257" s="62">
        <f>IFERROR(選手__2[[#This Row],[性別コード]],"")</f>
        <v>1</v>
      </c>
      <c r="H257" s="62" t="str">
        <f>IFERROR(VLOOKUP(G257,色々!P:Q,2,0),"")</f>
        <v>男子</v>
      </c>
      <c r="I257" s="62" t="str">
        <f>IFERROR(選手__2[[#This Row],[氏名]],"")</f>
        <v>今川　藍斗</v>
      </c>
      <c r="J257" s="62" t="str">
        <f>IFERROR(選手__2[[#This Row],[氏名カナ]],"")</f>
        <v>ｲﾏｶﾞﾜ ｱｲﾄ</v>
      </c>
      <c r="K257" s="62" t="str">
        <f>IFERROR(選手__2[[#This Row],[所属名称１]],"")</f>
        <v>石原SC山越</v>
      </c>
      <c r="L257" s="62">
        <f>IFERROR(選手__2[[#This Row],[学校コード]],"")</f>
        <v>2</v>
      </c>
      <c r="M257" s="63" t="str">
        <f>IFERROR(VLOOKUP(L257,色々!G:H,2,0),"")</f>
        <v>中学</v>
      </c>
      <c r="N257" s="64">
        <f>IFERROR(選手__2[[#This Row],[学年]],"")</f>
        <v>2</v>
      </c>
      <c r="O257" s="49">
        <f>IFERROR(選手__2[[#This Row],[生年月日]],"")</f>
        <v>40361</v>
      </c>
      <c r="P257">
        <f t="shared" si="3"/>
        <v>14</v>
      </c>
    </row>
    <row r="258" spans="6:16" x14ac:dyDescent="0.2">
      <c r="F258" s="62">
        <f>IFERROR(選手__2[[#This Row],[選手番号]],"")</f>
        <v>257</v>
      </c>
      <c r="G258" s="62">
        <f>IFERROR(選手__2[[#This Row],[性別コード]],"")</f>
        <v>1</v>
      </c>
      <c r="H258" s="62" t="str">
        <f>IFERROR(VLOOKUP(G258,色々!P:Q,2,0),"")</f>
        <v>男子</v>
      </c>
      <c r="I258" s="62" t="str">
        <f>IFERROR(選手__2[[#This Row],[氏名]],"")</f>
        <v>山本　涼平</v>
      </c>
      <c r="J258" s="62" t="str">
        <f>IFERROR(選手__2[[#This Row],[氏名カナ]],"")</f>
        <v>ﾔﾏﾓﾄ ﾘｮｳﾍｲ</v>
      </c>
      <c r="K258" s="62" t="str">
        <f>IFERROR(選手__2[[#This Row],[所属名称１]],"")</f>
        <v>石原SC山越</v>
      </c>
      <c r="L258" s="62">
        <f>IFERROR(選手__2[[#This Row],[学校コード]],"")</f>
        <v>2</v>
      </c>
      <c r="M258" s="63" t="str">
        <f>IFERROR(VLOOKUP(L258,色々!G:H,2,0),"")</f>
        <v>中学</v>
      </c>
      <c r="N258" s="64">
        <f>IFERROR(選手__2[[#This Row],[学年]],"")</f>
        <v>2</v>
      </c>
      <c r="O258" s="49">
        <f>IFERROR(選手__2[[#This Row],[生年月日]],"")</f>
        <v>40375</v>
      </c>
      <c r="P258">
        <f t="shared" si="3"/>
        <v>14</v>
      </c>
    </row>
    <row r="259" spans="6:16" x14ac:dyDescent="0.2">
      <c r="F259" s="62">
        <f>IFERROR(選手__2[[#This Row],[選手番号]],"")</f>
        <v>258</v>
      </c>
      <c r="G259" s="62">
        <f>IFERROR(選手__2[[#This Row],[性別コード]],"")</f>
        <v>1</v>
      </c>
      <c r="H259" s="62" t="str">
        <f>IFERROR(VLOOKUP(G259,色々!P:Q,2,0),"")</f>
        <v>男子</v>
      </c>
      <c r="I259" s="62" t="str">
        <f>IFERROR(選手__2[[#This Row],[氏名]],"")</f>
        <v>古見　一起</v>
      </c>
      <c r="J259" s="62" t="str">
        <f>IFERROR(選手__2[[#This Row],[氏名カナ]],"")</f>
        <v>ｺﾐ ｲﾂｷ</v>
      </c>
      <c r="K259" s="62" t="str">
        <f>IFERROR(選手__2[[#This Row],[所属名称１]],"")</f>
        <v>石原SC山越</v>
      </c>
      <c r="L259" s="62">
        <f>IFERROR(選手__2[[#This Row],[学校コード]],"")</f>
        <v>2</v>
      </c>
      <c r="M259" s="63" t="str">
        <f>IFERROR(VLOOKUP(L259,色々!G:H,2,0),"")</f>
        <v>中学</v>
      </c>
      <c r="N259" s="64">
        <f>IFERROR(選手__2[[#This Row],[学年]],"")</f>
        <v>2</v>
      </c>
      <c r="O259" s="49">
        <f>IFERROR(選手__2[[#This Row],[生年月日]],"")</f>
        <v>40393</v>
      </c>
      <c r="P259">
        <f t="shared" ref="P259:P322" si="4">IFERROR(DATEDIF(O259,$O$1,"y"),"")</f>
        <v>14</v>
      </c>
    </row>
    <row r="260" spans="6:16" x14ac:dyDescent="0.2">
      <c r="F260" s="62">
        <f>IFERROR(選手__2[[#This Row],[選手番号]],"")</f>
        <v>259</v>
      </c>
      <c r="G260" s="62">
        <f>IFERROR(選手__2[[#This Row],[性別コード]],"")</f>
        <v>1</v>
      </c>
      <c r="H260" s="62" t="str">
        <f>IFERROR(VLOOKUP(G260,色々!P:Q,2,0),"")</f>
        <v>男子</v>
      </c>
      <c r="I260" s="62" t="str">
        <f>IFERROR(選手__2[[#This Row],[氏名]],"")</f>
        <v>樋口　翔太</v>
      </c>
      <c r="J260" s="62" t="str">
        <f>IFERROR(選手__2[[#This Row],[氏名カナ]],"")</f>
        <v>ﾋｸﾞﾁ ｼｮｳﾀ</v>
      </c>
      <c r="K260" s="62" t="str">
        <f>IFERROR(選手__2[[#This Row],[所属名称１]],"")</f>
        <v>石原SC山越</v>
      </c>
      <c r="L260" s="62">
        <f>IFERROR(選手__2[[#This Row],[学校コード]],"")</f>
        <v>2</v>
      </c>
      <c r="M260" s="63" t="str">
        <f>IFERROR(VLOOKUP(L260,色々!G:H,2,0),"")</f>
        <v>中学</v>
      </c>
      <c r="N260" s="64">
        <f>IFERROR(選手__2[[#This Row],[学年]],"")</f>
        <v>2</v>
      </c>
      <c r="O260" s="49">
        <f>IFERROR(選手__2[[#This Row],[生年月日]],"")</f>
        <v>40475</v>
      </c>
      <c r="P260">
        <f t="shared" si="4"/>
        <v>14</v>
      </c>
    </row>
    <row r="261" spans="6:16" x14ac:dyDescent="0.2">
      <c r="F261" s="62">
        <f>IFERROR(選手__2[[#This Row],[選手番号]],"")</f>
        <v>260</v>
      </c>
      <c r="G261" s="62">
        <f>IFERROR(選手__2[[#This Row],[性別コード]],"")</f>
        <v>1</v>
      </c>
      <c r="H261" s="62" t="str">
        <f>IFERROR(VLOOKUP(G261,色々!P:Q,2,0),"")</f>
        <v>男子</v>
      </c>
      <c r="I261" s="62" t="str">
        <f>IFERROR(選手__2[[#This Row],[氏名]],"")</f>
        <v>矢野　正宗</v>
      </c>
      <c r="J261" s="62" t="str">
        <f>IFERROR(選手__2[[#This Row],[氏名カナ]],"")</f>
        <v>ﾔﾉ ﾏｻﾑﾈ</v>
      </c>
      <c r="K261" s="62" t="str">
        <f>IFERROR(選手__2[[#This Row],[所属名称１]],"")</f>
        <v>石原SC山越</v>
      </c>
      <c r="L261" s="62">
        <f>IFERROR(選手__2[[#This Row],[学校コード]],"")</f>
        <v>2</v>
      </c>
      <c r="M261" s="63" t="str">
        <f>IFERROR(VLOOKUP(L261,色々!G:H,2,0),"")</f>
        <v>中学</v>
      </c>
      <c r="N261" s="64">
        <f>IFERROR(選手__2[[#This Row],[学年]],"")</f>
        <v>2</v>
      </c>
      <c r="O261" s="49">
        <f>IFERROR(選手__2[[#This Row],[生年月日]],"")</f>
        <v>40483</v>
      </c>
      <c r="P261">
        <f t="shared" si="4"/>
        <v>14</v>
      </c>
    </row>
    <row r="262" spans="6:16" x14ac:dyDescent="0.2">
      <c r="F262" s="62">
        <f>IFERROR(選手__2[[#This Row],[選手番号]],"")</f>
        <v>261</v>
      </c>
      <c r="G262" s="62">
        <f>IFERROR(選手__2[[#This Row],[性別コード]],"")</f>
        <v>1</v>
      </c>
      <c r="H262" s="62" t="str">
        <f>IFERROR(VLOOKUP(G262,色々!P:Q,2,0),"")</f>
        <v>男子</v>
      </c>
      <c r="I262" s="62" t="str">
        <f>IFERROR(選手__2[[#This Row],[氏名]],"")</f>
        <v>乗松　侑青</v>
      </c>
      <c r="J262" s="62" t="str">
        <f>IFERROR(選手__2[[#This Row],[氏名カナ]],"")</f>
        <v>ﾉﾘﾏﾂ ﾕｳｾｲ</v>
      </c>
      <c r="K262" s="62" t="str">
        <f>IFERROR(選手__2[[#This Row],[所属名称１]],"")</f>
        <v>石原SC山越</v>
      </c>
      <c r="L262" s="62">
        <f>IFERROR(選手__2[[#This Row],[学校コード]],"")</f>
        <v>2</v>
      </c>
      <c r="M262" s="63" t="str">
        <f>IFERROR(VLOOKUP(L262,色々!G:H,2,0),"")</f>
        <v>中学</v>
      </c>
      <c r="N262" s="64">
        <f>IFERROR(選手__2[[#This Row],[学年]],"")</f>
        <v>1</v>
      </c>
      <c r="O262" s="49">
        <f>IFERROR(選手__2[[#This Row],[生年月日]],"")</f>
        <v>40673</v>
      </c>
      <c r="P262">
        <f t="shared" si="4"/>
        <v>13</v>
      </c>
    </row>
    <row r="263" spans="6:16" x14ac:dyDescent="0.2">
      <c r="F263" s="62">
        <f>IFERROR(選手__2[[#This Row],[選手番号]],"")</f>
        <v>262</v>
      </c>
      <c r="G263" s="62">
        <f>IFERROR(選手__2[[#This Row],[性別コード]],"")</f>
        <v>1</v>
      </c>
      <c r="H263" s="62" t="str">
        <f>IFERROR(VLOOKUP(G263,色々!P:Q,2,0),"")</f>
        <v>男子</v>
      </c>
      <c r="I263" s="62" t="str">
        <f>IFERROR(選手__2[[#This Row],[氏名]],"")</f>
        <v>木原　康貴</v>
      </c>
      <c r="J263" s="62" t="str">
        <f>IFERROR(選手__2[[#This Row],[氏名カナ]],"")</f>
        <v>ｷﾊﾗ ｺｳｷ</v>
      </c>
      <c r="K263" s="62" t="str">
        <f>IFERROR(選手__2[[#This Row],[所属名称１]],"")</f>
        <v>石原SC山越</v>
      </c>
      <c r="L263" s="62">
        <f>IFERROR(選手__2[[#This Row],[学校コード]],"")</f>
        <v>2</v>
      </c>
      <c r="M263" s="63" t="str">
        <f>IFERROR(VLOOKUP(L263,色々!G:H,2,0),"")</f>
        <v>中学</v>
      </c>
      <c r="N263" s="64">
        <f>IFERROR(選手__2[[#This Row],[学年]],"")</f>
        <v>1</v>
      </c>
      <c r="O263" s="49">
        <f>IFERROR(選手__2[[#This Row],[生年月日]],"")</f>
        <v>40708</v>
      </c>
      <c r="P263">
        <f t="shared" si="4"/>
        <v>13</v>
      </c>
    </row>
    <row r="264" spans="6:16" x14ac:dyDescent="0.2">
      <c r="F264" s="62">
        <f>IFERROR(選手__2[[#This Row],[選手番号]],"")</f>
        <v>263</v>
      </c>
      <c r="G264" s="62">
        <f>IFERROR(選手__2[[#This Row],[性別コード]],"")</f>
        <v>1</v>
      </c>
      <c r="H264" s="62" t="str">
        <f>IFERROR(VLOOKUP(G264,色々!P:Q,2,0),"")</f>
        <v>男子</v>
      </c>
      <c r="I264" s="62" t="str">
        <f>IFERROR(選手__2[[#This Row],[氏名]],"")</f>
        <v>小池京士郎</v>
      </c>
      <c r="J264" s="62" t="str">
        <f>IFERROR(選手__2[[#This Row],[氏名カナ]],"")</f>
        <v>ｺｲｹ ｷｮｳｼﾛｳ</v>
      </c>
      <c r="K264" s="62" t="str">
        <f>IFERROR(選手__2[[#This Row],[所属名称１]],"")</f>
        <v>石原SC山越</v>
      </c>
      <c r="L264" s="62">
        <f>IFERROR(選手__2[[#This Row],[学校コード]],"")</f>
        <v>1</v>
      </c>
      <c r="M264" s="63" t="str">
        <f>IFERROR(VLOOKUP(L264,色々!G:H,2,0),"")</f>
        <v>小学</v>
      </c>
      <c r="N264" s="64">
        <f>IFERROR(選手__2[[#This Row],[学年]],"")</f>
        <v>5</v>
      </c>
      <c r="O264" s="49">
        <f>IFERROR(選手__2[[#This Row],[生年月日]],"")</f>
        <v>41682</v>
      </c>
      <c r="P264">
        <f t="shared" si="4"/>
        <v>10</v>
      </c>
    </row>
    <row r="265" spans="6:16" x14ac:dyDescent="0.2">
      <c r="F265" s="62">
        <f>IFERROR(選手__2[[#This Row],[選手番号]],"")</f>
        <v>264</v>
      </c>
      <c r="G265" s="62">
        <f>IFERROR(選手__2[[#This Row],[性別コード]],"")</f>
        <v>2</v>
      </c>
      <c r="H265" s="62" t="str">
        <f>IFERROR(VLOOKUP(G265,色々!P:Q,2,0),"")</f>
        <v>女子</v>
      </c>
      <c r="I265" s="62" t="str">
        <f>IFERROR(選手__2[[#This Row],[氏名]],"")</f>
        <v>阿部　天香</v>
      </c>
      <c r="J265" s="62" t="str">
        <f>IFERROR(選手__2[[#This Row],[氏名カナ]],"")</f>
        <v>ｱﾍﾞ ﾃﾝｶ</v>
      </c>
      <c r="K265" s="62" t="str">
        <f>IFERROR(選手__2[[#This Row],[所属名称１]],"")</f>
        <v>石原SC山越</v>
      </c>
      <c r="L265" s="62">
        <f>IFERROR(選手__2[[#This Row],[学校コード]],"")</f>
        <v>3</v>
      </c>
      <c r="M265" s="63" t="str">
        <f>IFERROR(VLOOKUP(L265,色々!G:H,2,0),"")</f>
        <v>高校</v>
      </c>
      <c r="N265" s="64">
        <f>IFERROR(選手__2[[#This Row],[学年]],"")</f>
        <v>1</v>
      </c>
      <c r="O265" s="49">
        <f>IFERROR(選手__2[[#This Row],[生年月日]],"")</f>
        <v>39794</v>
      </c>
      <c r="P265">
        <f t="shared" si="4"/>
        <v>15</v>
      </c>
    </row>
    <row r="266" spans="6:16" x14ac:dyDescent="0.2">
      <c r="F266" s="62">
        <f>IFERROR(選手__2[[#This Row],[選手番号]],"")</f>
        <v>265</v>
      </c>
      <c r="G266" s="62">
        <f>IFERROR(選手__2[[#This Row],[性別コード]],"")</f>
        <v>2</v>
      </c>
      <c r="H266" s="62" t="str">
        <f>IFERROR(VLOOKUP(G266,色々!P:Q,2,0),"")</f>
        <v>女子</v>
      </c>
      <c r="I266" s="62" t="str">
        <f>IFERROR(選手__2[[#This Row],[氏名]],"")</f>
        <v>山田　　媛</v>
      </c>
      <c r="J266" s="62" t="str">
        <f>IFERROR(選手__2[[#This Row],[氏名カナ]],"")</f>
        <v>ﾔﾏﾀﾞ ﾋﾒ</v>
      </c>
      <c r="K266" s="62" t="str">
        <f>IFERROR(選手__2[[#This Row],[所属名称１]],"")</f>
        <v>石原SC山越</v>
      </c>
      <c r="L266" s="62">
        <f>IFERROR(選手__2[[#This Row],[学校コード]],"")</f>
        <v>2</v>
      </c>
      <c r="M266" s="63" t="str">
        <f>IFERROR(VLOOKUP(L266,色々!G:H,2,0),"")</f>
        <v>中学</v>
      </c>
      <c r="N266" s="64">
        <f>IFERROR(選手__2[[#This Row],[学年]],"")</f>
        <v>2</v>
      </c>
      <c r="O266" s="49">
        <f>IFERROR(選手__2[[#This Row],[生年月日]],"")</f>
        <v>40422</v>
      </c>
      <c r="P266">
        <f t="shared" si="4"/>
        <v>14</v>
      </c>
    </row>
    <row r="267" spans="6:16" x14ac:dyDescent="0.2">
      <c r="F267" s="62">
        <f>IFERROR(選手__2[[#This Row],[選手番号]],"")</f>
        <v>266</v>
      </c>
      <c r="G267" s="62">
        <f>IFERROR(選手__2[[#This Row],[性別コード]],"")</f>
        <v>2</v>
      </c>
      <c r="H267" s="62" t="str">
        <f>IFERROR(VLOOKUP(G267,色々!P:Q,2,0),"")</f>
        <v>女子</v>
      </c>
      <c r="I267" s="62" t="str">
        <f>IFERROR(選手__2[[#This Row],[氏名]],"")</f>
        <v>西崎　　凛</v>
      </c>
      <c r="J267" s="62" t="str">
        <f>IFERROR(選手__2[[#This Row],[氏名カナ]],"")</f>
        <v>ﾆｼｻﾞｷ ﾘﾝ</v>
      </c>
      <c r="K267" s="62" t="str">
        <f>IFERROR(選手__2[[#This Row],[所属名称１]],"")</f>
        <v>石原SC山越</v>
      </c>
      <c r="L267" s="62">
        <f>IFERROR(選手__2[[#This Row],[学校コード]],"")</f>
        <v>2</v>
      </c>
      <c r="M267" s="63" t="str">
        <f>IFERROR(VLOOKUP(L267,色々!G:H,2,0),"")</f>
        <v>中学</v>
      </c>
      <c r="N267" s="64">
        <f>IFERROR(選手__2[[#This Row],[学年]],"")</f>
        <v>2</v>
      </c>
      <c r="O267" s="49">
        <f>IFERROR(選手__2[[#This Row],[生年月日]],"")</f>
        <v>40478</v>
      </c>
      <c r="P267">
        <f t="shared" si="4"/>
        <v>14</v>
      </c>
    </row>
    <row r="268" spans="6:16" x14ac:dyDescent="0.2">
      <c r="F268" s="62">
        <f>IFERROR(選手__2[[#This Row],[選手番号]],"")</f>
        <v>267</v>
      </c>
      <c r="G268" s="62">
        <f>IFERROR(選手__2[[#This Row],[性別コード]],"")</f>
        <v>2</v>
      </c>
      <c r="H268" s="62" t="str">
        <f>IFERROR(VLOOKUP(G268,色々!P:Q,2,0),"")</f>
        <v>女子</v>
      </c>
      <c r="I268" s="62" t="str">
        <f>IFERROR(選手__2[[#This Row],[氏名]],"")</f>
        <v>若林　香恋</v>
      </c>
      <c r="J268" s="62" t="str">
        <f>IFERROR(選手__2[[#This Row],[氏名カナ]],"")</f>
        <v>ﾜｶﾊﾞﾔｼ ｶﾚﾝ</v>
      </c>
      <c r="K268" s="62" t="str">
        <f>IFERROR(選手__2[[#This Row],[所属名称１]],"")</f>
        <v>石原SC山越</v>
      </c>
      <c r="L268" s="62">
        <f>IFERROR(選手__2[[#This Row],[学校コード]],"")</f>
        <v>2</v>
      </c>
      <c r="M268" s="63" t="str">
        <f>IFERROR(VLOOKUP(L268,色々!G:H,2,0),"")</f>
        <v>中学</v>
      </c>
      <c r="N268" s="64">
        <f>IFERROR(選手__2[[#This Row],[学年]],"")</f>
        <v>1</v>
      </c>
      <c r="O268" s="49">
        <f>IFERROR(選手__2[[#This Row],[生年月日]],"")</f>
        <v>40746</v>
      </c>
      <c r="P268">
        <f t="shared" si="4"/>
        <v>13</v>
      </c>
    </row>
    <row r="269" spans="6:16" x14ac:dyDescent="0.2">
      <c r="F269" s="62">
        <f>IFERROR(選手__2[[#This Row],[選手番号]],"")</f>
        <v>268</v>
      </c>
      <c r="G269" s="62">
        <f>IFERROR(選手__2[[#This Row],[性別コード]],"")</f>
        <v>2</v>
      </c>
      <c r="H269" s="62" t="str">
        <f>IFERROR(VLOOKUP(G269,色々!P:Q,2,0),"")</f>
        <v>女子</v>
      </c>
      <c r="I269" s="62" t="str">
        <f>IFERROR(選手__2[[#This Row],[氏名]],"")</f>
        <v>井上　結楽</v>
      </c>
      <c r="J269" s="62" t="str">
        <f>IFERROR(選手__2[[#This Row],[氏名カナ]],"")</f>
        <v>ｲﾉｳｴ ﾕﾗ</v>
      </c>
      <c r="K269" s="62" t="str">
        <f>IFERROR(選手__2[[#This Row],[所属名称１]],"")</f>
        <v>石原SC山越</v>
      </c>
      <c r="L269" s="62">
        <f>IFERROR(選手__2[[#This Row],[学校コード]],"")</f>
        <v>2</v>
      </c>
      <c r="M269" s="63" t="str">
        <f>IFERROR(VLOOKUP(L269,色々!G:H,2,0),"")</f>
        <v>中学</v>
      </c>
      <c r="N269" s="64">
        <f>IFERROR(選手__2[[#This Row],[学年]],"")</f>
        <v>1</v>
      </c>
      <c r="O269" s="49">
        <f>IFERROR(選手__2[[#This Row],[生年月日]],"")</f>
        <v>40874</v>
      </c>
      <c r="P269">
        <f t="shared" si="4"/>
        <v>12</v>
      </c>
    </row>
    <row r="270" spans="6:16" x14ac:dyDescent="0.2">
      <c r="F270" s="62">
        <f>IFERROR(選手__2[[#This Row],[選手番号]],"")</f>
        <v>269</v>
      </c>
      <c r="G270" s="62">
        <f>IFERROR(選手__2[[#This Row],[性別コード]],"")</f>
        <v>2</v>
      </c>
      <c r="H270" s="62" t="str">
        <f>IFERROR(VLOOKUP(G270,色々!P:Q,2,0),"")</f>
        <v>女子</v>
      </c>
      <c r="I270" s="62" t="str">
        <f>IFERROR(選手__2[[#This Row],[氏名]],"")</f>
        <v>松本　稟央</v>
      </c>
      <c r="J270" s="62" t="str">
        <f>IFERROR(選手__2[[#This Row],[氏名カナ]],"")</f>
        <v>ﾏﾂﾓﾄ ﾘｵ</v>
      </c>
      <c r="K270" s="62" t="str">
        <f>IFERROR(選手__2[[#This Row],[所属名称１]],"")</f>
        <v>石原SC山越</v>
      </c>
      <c r="L270" s="62">
        <f>IFERROR(選手__2[[#This Row],[学校コード]],"")</f>
        <v>1</v>
      </c>
      <c r="M270" s="63" t="str">
        <f>IFERROR(VLOOKUP(L270,色々!G:H,2,0),"")</f>
        <v>小学</v>
      </c>
      <c r="N270" s="64">
        <f>IFERROR(選手__2[[#This Row],[学年]],"")</f>
        <v>6</v>
      </c>
      <c r="O270" s="49">
        <f>IFERROR(選手__2[[#This Row],[生年月日]],"")</f>
        <v>41091</v>
      </c>
      <c r="P270">
        <f t="shared" si="4"/>
        <v>12</v>
      </c>
    </row>
    <row r="271" spans="6:16" x14ac:dyDescent="0.2">
      <c r="F271" s="62">
        <f>IFERROR(選手__2[[#This Row],[選手番号]],"")</f>
        <v>270</v>
      </c>
      <c r="G271" s="62">
        <f>IFERROR(選手__2[[#This Row],[性別コード]],"")</f>
        <v>2</v>
      </c>
      <c r="H271" s="62" t="str">
        <f>IFERROR(VLOOKUP(G271,色々!P:Q,2,0),"")</f>
        <v>女子</v>
      </c>
      <c r="I271" s="62" t="str">
        <f>IFERROR(選手__2[[#This Row],[氏名]],"")</f>
        <v>水野　結愛</v>
      </c>
      <c r="J271" s="62" t="str">
        <f>IFERROR(選手__2[[#This Row],[氏名カナ]],"")</f>
        <v>ﾐｽﾞﾉ ﾕｱ</v>
      </c>
      <c r="K271" s="62" t="str">
        <f>IFERROR(選手__2[[#This Row],[所属名称１]],"")</f>
        <v>石原SC山越</v>
      </c>
      <c r="L271" s="62">
        <f>IFERROR(選手__2[[#This Row],[学校コード]],"")</f>
        <v>1</v>
      </c>
      <c r="M271" s="63" t="str">
        <f>IFERROR(VLOOKUP(L271,色々!G:H,2,0),"")</f>
        <v>小学</v>
      </c>
      <c r="N271" s="64">
        <f>IFERROR(選手__2[[#This Row],[学年]],"")</f>
        <v>5</v>
      </c>
      <c r="O271" s="49">
        <f>IFERROR(選手__2[[#This Row],[生年月日]],"")</f>
        <v>41367</v>
      </c>
      <c r="P271">
        <f t="shared" si="4"/>
        <v>11</v>
      </c>
    </row>
    <row r="272" spans="6:16" x14ac:dyDescent="0.2">
      <c r="F272" s="62">
        <f>IFERROR(選手__2[[#This Row],[選手番号]],"")</f>
        <v>271</v>
      </c>
      <c r="G272" s="62">
        <f>IFERROR(選手__2[[#This Row],[性別コード]],"")</f>
        <v>2</v>
      </c>
      <c r="H272" s="62" t="str">
        <f>IFERROR(VLOOKUP(G272,色々!P:Q,2,0),"")</f>
        <v>女子</v>
      </c>
      <c r="I272" s="62" t="str">
        <f>IFERROR(選手__2[[#This Row],[氏名]],"")</f>
        <v>岩田　莉歩</v>
      </c>
      <c r="J272" s="62" t="str">
        <f>IFERROR(選手__2[[#This Row],[氏名カナ]],"")</f>
        <v>ｲﾜﾀ ﾘﾎ</v>
      </c>
      <c r="K272" s="62" t="str">
        <f>IFERROR(選手__2[[#This Row],[所属名称１]],"")</f>
        <v>石原SC山越</v>
      </c>
      <c r="L272" s="62">
        <f>IFERROR(選手__2[[#This Row],[学校コード]],"")</f>
        <v>1</v>
      </c>
      <c r="M272" s="63" t="str">
        <f>IFERROR(VLOOKUP(L272,色々!G:H,2,0),"")</f>
        <v>小学</v>
      </c>
      <c r="N272" s="64">
        <f>IFERROR(選手__2[[#This Row],[学年]],"")</f>
        <v>5</v>
      </c>
      <c r="O272" s="49">
        <f>IFERROR(選手__2[[#This Row],[生年月日]],"")</f>
        <v>41388</v>
      </c>
      <c r="P272">
        <f t="shared" si="4"/>
        <v>11</v>
      </c>
    </row>
    <row r="273" spans="6:16" x14ac:dyDescent="0.2">
      <c r="F273" s="62">
        <f>IFERROR(選手__2[[#This Row],[選手番号]],"")</f>
        <v>272</v>
      </c>
      <c r="G273" s="62">
        <f>IFERROR(選手__2[[#This Row],[性別コード]],"")</f>
        <v>2</v>
      </c>
      <c r="H273" s="62" t="str">
        <f>IFERROR(VLOOKUP(G273,色々!P:Q,2,0),"")</f>
        <v>女子</v>
      </c>
      <c r="I273" s="62" t="str">
        <f>IFERROR(選手__2[[#This Row],[氏名]],"")</f>
        <v>武智　菜月</v>
      </c>
      <c r="J273" s="62" t="str">
        <f>IFERROR(選手__2[[#This Row],[氏名カナ]],"")</f>
        <v>ﾀｹﾁ ﾅﾂｷ</v>
      </c>
      <c r="K273" s="62" t="str">
        <f>IFERROR(選手__2[[#This Row],[所属名称１]],"")</f>
        <v>石原SC山越</v>
      </c>
      <c r="L273" s="62">
        <f>IFERROR(選手__2[[#This Row],[学校コード]],"")</f>
        <v>1</v>
      </c>
      <c r="M273" s="63" t="str">
        <f>IFERROR(VLOOKUP(L273,色々!G:H,2,0),"")</f>
        <v>小学</v>
      </c>
      <c r="N273" s="64">
        <f>IFERROR(選手__2[[#This Row],[学年]],"")</f>
        <v>5</v>
      </c>
      <c r="O273" s="49">
        <f>IFERROR(選手__2[[#This Row],[生年月日]],"")</f>
        <v>41479</v>
      </c>
      <c r="P273">
        <f t="shared" si="4"/>
        <v>11</v>
      </c>
    </row>
    <row r="274" spans="6:16" x14ac:dyDescent="0.2">
      <c r="F274" s="62">
        <f>IFERROR(選手__2[[#This Row],[選手番号]],"")</f>
        <v>273</v>
      </c>
      <c r="G274" s="62">
        <f>IFERROR(選手__2[[#This Row],[性別コード]],"")</f>
        <v>2</v>
      </c>
      <c r="H274" s="62" t="str">
        <f>IFERROR(VLOOKUP(G274,色々!P:Q,2,0),"")</f>
        <v>女子</v>
      </c>
      <c r="I274" s="62" t="str">
        <f>IFERROR(選手__2[[#This Row],[氏名]],"")</f>
        <v>東倉　綸音</v>
      </c>
      <c r="J274" s="62" t="str">
        <f>IFERROR(選手__2[[#This Row],[氏名カナ]],"")</f>
        <v>ﾄｳｸﾗ ｲﾄﾈ</v>
      </c>
      <c r="K274" s="62" t="str">
        <f>IFERROR(選手__2[[#This Row],[所属名称１]],"")</f>
        <v>石原SC山越</v>
      </c>
      <c r="L274" s="62">
        <f>IFERROR(選手__2[[#This Row],[学校コード]],"")</f>
        <v>1</v>
      </c>
      <c r="M274" s="63" t="str">
        <f>IFERROR(VLOOKUP(L274,色々!G:H,2,0),"")</f>
        <v>小学</v>
      </c>
      <c r="N274" s="64">
        <f>IFERROR(選手__2[[#This Row],[学年]],"")</f>
        <v>4</v>
      </c>
      <c r="O274" s="49">
        <f>IFERROR(選手__2[[#This Row],[生年月日]],"")</f>
        <v>41808</v>
      </c>
      <c r="P274">
        <f t="shared" si="4"/>
        <v>10</v>
      </c>
    </row>
    <row r="275" spans="6:16" x14ac:dyDescent="0.2">
      <c r="F275" s="62">
        <f>IFERROR(選手__2[[#This Row],[選手番号]],"")</f>
        <v>274</v>
      </c>
      <c r="G275" s="62">
        <f>IFERROR(選手__2[[#This Row],[性別コード]],"")</f>
        <v>2</v>
      </c>
      <c r="H275" s="62" t="str">
        <f>IFERROR(VLOOKUP(G275,色々!P:Q,2,0),"")</f>
        <v>女子</v>
      </c>
      <c r="I275" s="62" t="str">
        <f>IFERROR(選手__2[[#This Row],[氏名]],"")</f>
        <v>茨　すみれ</v>
      </c>
      <c r="J275" s="62" t="str">
        <f>IFERROR(選手__2[[#This Row],[氏名カナ]],"")</f>
        <v>ｲﾊﾞﾗ ｽﾐﾚ</v>
      </c>
      <c r="K275" s="62" t="str">
        <f>IFERROR(選手__2[[#This Row],[所属名称１]],"")</f>
        <v>石原SC山越</v>
      </c>
      <c r="L275" s="62">
        <f>IFERROR(選手__2[[#This Row],[学校コード]],"")</f>
        <v>1</v>
      </c>
      <c r="M275" s="63" t="str">
        <f>IFERROR(VLOOKUP(L275,色々!G:H,2,0),"")</f>
        <v>小学</v>
      </c>
      <c r="N275" s="64">
        <f>IFERROR(選手__2[[#This Row],[学年]],"")</f>
        <v>4</v>
      </c>
      <c r="O275" s="49">
        <f>IFERROR(選手__2[[#This Row],[生年月日]],"")</f>
        <v>41809</v>
      </c>
      <c r="P275">
        <f t="shared" si="4"/>
        <v>10</v>
      </c>
    </row>
    <row r="276" spans="6:16" x14ac:dyDescent="0.2">
      <c r="F276" s="62">
        <f>IFERROR(選手__2[[#This Row],[選手番号]],"")</f>
        <v>275</v>
      </c>
      <c r="G276" s="62">
        <f>IFERROR(選手__2[[#This Row],[性別コード]],"")</f>
        <v>2</v>
      </c>
      <c r="H276" s="62" t="str">
        <f>IFERROR(VLOOKUP(G276,色々!P:Q,2,0),"")</f>
        <v>女子</v>
      </c>
      <c r="I276" s="62" t="str">
        <f>IFERROR(選手__2[[#This Row],[氏名]],"")</f>
        <v>粟田　愛梨</v>
      </c>
      <c r="J276" s="62" t="str">
        <f>IFERROR(選手__2[[#This Row],[氏名カナ]],"")</f>
        <v>ｱﾜﾀ ｱｲﾘ</v>
      </c>
      <c r="K276" s="62" t="str">
        <f>IFERROR(選手__2[[#This Row],[所属名称１]],"")</f>
        <v>石原SC山越</v>
      </c>
      <c r="L276" s="62">
        <f>IFERROR(選手__2[[#This Row],[学校コード]],"")</f>
        <v>1</v>
      </c>
      <c r="M276" s="63" t="str">
        <f>IFERROR(VLOOKUP(L276,色々!G:H,2,0),"")</f>
        <v>小学</v>
      </c>
      <c r="N276" s="64">
        <f>IFERROR(選手__2[[#This Row],[学年]],"")</f>
        <v>3</v>
      </c>
      <c r="O276" s="49">
        <f>IFERROR(選手__2[[#This Row],[生年月日]],"")</f>
        <v>42207</v>
      </c>
      <c r="P276">
        <f t="shared" si="4"/>
        <v>9</v>
      </c>
    </row>
    <row r="277" spans="6:16" x14ac:dyDescent="0.2">
      <c r="F277" s="62">
        <f>IFERROR(選手__2[[#This Row],[選手番号]],"")</f>
        <v>276</v>
      </c>
      <c r="G277" s="62">
        <f>IFERROR(選手__2[[#This Row],[性別コード]],"")</f>
        <v>2</v>
      </c>
      <c r="H277" s="62" t="str">
        <f>IFERROR(VLOOKUP(G277,色々!P:Q,2,0),"")</f>
        <v>女子</v>
      </c>
      <c r="I277" s="62" t="str">
        <f>IFERROR(選手__2[[#This Row],[氏名]],"")</f>
        <v>粟田　陽咲</v>
      </c>
      <c r="J277" s="62" t="str">
        <f>IFERROR(選手__2[[#This Row],[氏名カナ]],"")</f>
        <v>ｱﾜﾀ ﾋｻｷ</v>
      </c>
      <c r="K277" s="62" t="str">
        <f>IFERROR(選手__2[[#This Row],[所属名称１]],"")</f>
        <v>石原SC山越</v>
      </c>
      <c r="L277" s="62">
        <f>IFERROR(選手__2[[#This Row],[学校コード]],"")</f>
        <v>1</v>
      </c>
      <c r="M277" s="63" t="str">
        <f>IFERROR(VLOOKUP(L277,色々!G:H,2,0),"")</f>
        <v>小学</v>
      </c>
      <c r="N277" s="64">
        <f>IFERROR(選手__2[[#This Row],[学年]],"")</f>
        <v>2</v>
      </c>
      <c r="O277" s="49">
        <f>IFERROR(選手__2[[#This Row],[生年月日]],"")</f>
        <v>42767</v>
      </c>
      <c r="P277">
        <f t="shared" si="4"/>
        <v>7</v>
      </c>
    </row>
    <row r="278" spans="6:16" x14ac:dyDescent="0.2">
      <c r="F278" s="62">
        <f>IFERROR(選手__2[[#This Row],[選手番号]],"")</f>
        <v>277</v>
      </c>
      <c r="G278" s="62">
        <f>IFERROR(選手__2[[#This Row],[性別コード]],"")</f>
        <v>1</v>
      </c>
      <c r="H278" s="62" t="str">
        <f>IFERROR(VLOOKUP(G278,色々!P:Q,2,0),"")</f>
        <v>男子</v>
      </c>
      <c r="I278" s="62" t="str">
        <f>IFERROR(選手__2[[#This Row],[氏名]],"")</f>
        <v>青野　　空</v>
      </c>
      <c r="J278" s="62" t="str">
        <f>IFERROR(選手__2[[#This Row],[氏名カナ]],"")</f>
        <v>ｱｵﾉ ｿﾗ</v>
      </c>
      <c r="K278" s="62" t="str">
        <f>IFERROR(選手__2[[#This Row],[所属名称１]],"")</f>
        <v>ＭＧ双葉</v>
      </c>
      <c r="L278" s="62">
        <f>IFERROR(選手__2[[#This Row],[学校コード]],"")</f>
        <v>3</v>
      </c>
      <c r="M278" s="63" t="str">
        <f>IFERROR(VLOOKUP(L278,色々!G:H,2,0),"")</f>
        <v>高校</v>
      </c>
      <c r="N278" s="64">
        <f>IFERROR(選手__2[[#This Row],[学年]],"")</f>
        <v>2</v>
      </c>
      <c r="O278" s="49">
        <f>IFERROR(選手__2[[#This Row],[生年月日]],"")</f>
        <v>39252</v>
      </c>
      <c r="P278">
        <f t="shared" si="4"/>
        <v>17</v>
      </c>
    </row>
    <row r="279" spans="6:16" x14ac:dyDescent="0.2">
      <c r="F279" s="62">
        <f>IFERROR(選手__2[[#This Row],[選手番号]],"")</f>
        <v>278</v>
      </c>
      <c r="G279" s="62">
        <f>IFERROR(選手__2[[#This Row],[性別コード]],"")</f>
        <v>1</v>
      </c>
      <c r="H279" s="62" t="str">
        <f>IFERROR(VLOOKUP(G279,色々!P:Q,2,0),"")</f>
        <v>男子</v>
      </c>
      <c r="I279" s="62" t="str">
        <f>IFERROR(選手__2[[#This Row],[氏名]],"")</f>
        <v>山田　睦己</v>
      </c>
      <c r="J279" s="62" t="str">
        <f>IFERROR(選手__2[[#This Row],[氏名カナ]],"")</f>
        <v>ﾔﾏﾀﾞ ﾑﾂｷ</v>
      </c>
      <c r="K279" s="62" t="str">
        <f>IFERROR(選手__2[[#This Row],[所属名称１]],"")</f>
        <v>ＭＧ双葉</v>
      </c>
      <c r="L279" s="62">
        <f>IFERROR(選手__2[[#This Row],[学校コード]],"")</f>
        <v>3</v>
      </c>
      <c r="M279" s="63" t="str">
        <f>IFERROR(VLOOKUP(L279,色々!G:H,2,0),"")</f>
        <v>高校</v>
      </c>
      <c r="N279" s="64">
        <f>IFERROR(選手__2[[#This Row],[学年]],"")</f>
        <v>1</v>
      </c>
      <c r="O279" s="49">
        <f>IFERROR(選手__2[[#This Row],[生年月日]],"")</f>
        <v>39780</v>
      </c>
      <c r="P279">
        <f t="shared" si="4"/>
        <v>15</v>
      </c>
    </row>
    <row r="280" spans="6:16" x14ac:dyDescent="0.2">
      <c r="F280" s="62">
        <f>IFERROR(選手__2[[#This Row],[選手番号]],"")</f>
        <v>279</v>
      </c>
      <c r="G280" s="62">
        <f>IFERROR(選手__2[[#This Row],[性別コード]],"")</f>
        <v>1</v>
      </c>
      <c r="H280" s="62" t="str">
        <f>IFERROR(VLOOKUP(G280,色々!P:Q,2,0),"")</f>
        <v>男子</v>
      </c>
      <c r="I280" s="62" t="str">
        <f>IFERROR(選手__2[[#This Row],[氏名]],"")</f>
        <v>尾﨑　建太</v>
      </c>
      <c r="J280" s="62" t="str">
        <f>IFERROR(選手__2[[#This Row],[氏名カナ]],"")</f>
        <v>ｵｻﾞｷ ｹﾝﾀ</v>
      </c>
      <c r="K280" s="62" t="str">
        <f>IFERROR(選手__2[[#This Row],[所属名称１]],"")</f>
        <v>ＭＧ双葉</v>
      </c>
      <c r="L280" s="62">
        <f>IFERROR(選手__2[[#This Row],[学校コード]],"")</f>
        <v>3</v>
      </c>
      <c r="M280" s="63" t="str">
        <f>IFERROR(VLOOKUP(L280,色々!G:H,2,0),"")</f>
        <v>高校</v>
      </c>
      <c r="N280" s="64">
        <f>IFERROR(選手__2[[#This Row],[学年]],"")</f>
        <v>1</v>
      </c>
      <c r="O280" s="49">
        <f>IFERROR(選手__2[[#This Row],[生年月日]],"")</f>
        <v>39787</v>
      </c>
      <c r="P280">
        <f t="shared" si="4"/>
        <v>15</v>
      </c>
    </row>
    <row r="281" spans="6:16" x14ac:dyDescent="0.2">
      <c r="F281" s="62">
        <f>IFERROR(選手__2[[#This Row],[選手番号]],"")</f>
        <v>280</v>
      </c>
      <c r="G281" s="62">
        <f>IFERROR(選手__2[[#This Row],[性別コード]],"")</f>
        <v>1</v>
      </c>
      <c r="H281" s="62" t="str">
        <f>IFERROR(VLOOKUP(G281,色々!P:Q,2,0),"")</f>
        <v>男子</v>
      </c>
      <c r="I281" s="62" t="str">
        <f>IFERROR(選手__2[[#This Row],[氏名]],"")</f>
        <v>山内　奏人</v>
      </c>
      <c r="J281" s="62" t="str">
        <f>IFERROR(選手__2[[#This Row],[氏名カナ]],"")</f>
        <v>ﾔﾏｳﾁ ｶﾅﾄ</v>
      </c>
      <c r="K281" s="62" t="str">
        <f>IFERROR(選手__2[[#This Row],[所属名称１]],"")</f>
        <v>ＭＧ双葉</v>
      </c>
      <c r="L281" s="62">
        <f>IFERROR(選手__2[[#This Row],[学校コード]],"")</f>
        <v>3</v>
      </c>
      <c r="M281" s="63" t="str">
        <f>IFERROR(VLOOKUP(L281,色々!G:H,2,0),"")</f>
        <v>高校</v>
      </c>
      <c r="N281" s="64">
        <f>IFERROR(選手__2[[#This Row],[学年]],"")</f>
        <v>1</v>
      </c>
      <c r="O281" s="49">
        <f>IFERROR(選手__2[[#This Row],[生年月日]],"")</f>
        <v>39870</v>
      </c>
      <c r="P281">
        <f t="shared" si="4"/>
        <v>15</v>
      </c>
    </row>
    <row r="282" spans="6:16" x14ac:dyDescent="0.2">
      <c r="F282" s="62">
        <f>IFERROR(選手__2[[#This Row],[選手番号]],"")</f>
        <v>281</v>
      </c>
      <c r="G282" s="62">
        <f>IFERROR(選手__2[[#This Row],[性別コード]],"")</f>
        <v>1</v>
      </c>
      <c r="H282" s="62" t="str">
        <f>IFERROR(VLOOKUP(G282,色々!P:Q,2,0),"")</f>
        <v>男子</v>
      </c>
      <c r="I282" s="62" t="str">
        <f>IFERROR(選手__2[[#This Row],[氏名]],"")</f>
        <v>山口　莉玖</v>
      </c>
      <c r="J282" s="62" t="str">
        <f>IFERROR(選手__2[[#This Row],[氏名カナ]],"")</f>
        <v>ﾔﾏｸﾞﾁ ﾘｸ</v>
      </c>
      <c r="K282" s="62" t="str">
        <f>IFERROR(選手__2[[#This Row],[所属名称１]],"")</f>
        <v>ＭＧ双葉</v>
      </c>
      <c r="L282" s="62">
        <f>IFERROR(選手__2[[#This Row],[学校コード]],"")</f>
        <v>2</v>
      </c>
      <c r="M282" s="63" t="str">
        <f>IFERROR(VLOOKUP(L282,色々!G:H,2,0),"")</f>
        <v>中学</v>
      </c>
      <c r="N282" s="64">
        <f>IFERROR(選手__2[[#This Row],[学年]],"")</f>
        <v>2</v>
      </c>
      <c r="O282" s="49">
        <f>IFERROR(選手__2[[#This Row],[生年月日]],"")</f>
        <v>40352</v>
      </c>
      <c r="P282">
        <f t="shared" si="4"/>
        <v>14</v>
      </c>
    </row>
    <row r="283" spans="6:16" x14ac:dyDescent="0.2">
      <c r="F283" s="62">
        <f>IFERROR(選手__2[[#This Row],[選手番号]],"")</f>
        <v>282</v>
      </c>
      <c r="G283" s="62">
        <f>IFERROR(選手__2[[#This Row],[性別コード]],"")</f>
        <v>1</v>
      </c>
      <c r="H283" s="62" t="str">
        <f>IFERROR(VLOOKUP(G283,色々!P:Q,2,0),"")</f>
        <v>男子</v>
      </c>
      <c r="I283" s="62" t="str">
        <f>IFERROR(選手__2[[#This Row],[氏名]],"")</f>
        <v>鎌田　凌徳</v>
      </c>
      <c r="J283" s="62" t="str">
        <f>IFERROR(選手__2[[#This Row],[氏名カナ]],"")</f>
        <v>ｶﾏﾀ ﾘｮｳﾄｸ</v>
      </c>
      <c r="K283" s="62" t="str">
        <f>IFERROR(選手__2[[#This Row],[所属名称１]],"")</f>
        <v>ＭＧ双葉</v>
      </c>
      <c r="L283" s="62">
        <f>IFERROR(選手__2[[#This Row],[学校コード]],"")</f>
        <v>2</v>
      </c>
      <c r="M283" s="63" t="str">
        <f>IFERROR(VLOOKUP(L283,色々!G:H,2,0),"")</f>
        <v>中学</v>
      </c>
      <c r="N283" s="64">
        <f>IFERROR(選手__2[[#This Row],[学年]],"")</f>
        <v>2</v>
      </c>
      <c r="O283" s="49">
        <f>IFERROR(選手__2[[#This Row],[生年月日]],"")</f>
        <v>40434</v>
      </c>
      <c r="P283">
        <f t="shared" si="4"/>
        <v>14</v>
      </c>
    </row>
    <row r="284" spans="6:16" x14ac:dyDescent="0.2">
      <c r="F284" s="62">
        <f>IFERROR(選手__2[[#This Row],[選手番号]],"")</f>
        <v>283</v>
      </c>
      <c r="G284" s="62">
        <f>IFERROR(選手__2[[#This Row],[性別コード]],"")</f>
        <v>1</v>
      </c>
      <c r="H284" s="62" t="str">
        <f>IFERROR(VLOOKUP(G284,色々!P:Q,2,0),"")</f>
        <v>男子</v>
      </c>
      <c r="I284" s="62" t="str">
        <f>IFERROR(選手__2[[#This Row],[氏名]],"")</f>
        <v>長野　雅也</v>
      </c>
      <c r="J284" s="62" t="str">
        <f>IFERROR(選手__2[[#This Row],[氏名カナ]],"")</f>
        <v>ﾅｶﾞﾉ ﾏｻﾔ</v>
      </c>
      <c r="K284" s="62" t="str">
        <f>IFERROR(選手__2[[#This Row],[所属名称１]],"")</f>
        <v>ＭＧ双葉</v>
      </c>
      <c r="L284" s="62">
        <f>IFERROR(選手__2[[#This Row],[学校コード]],"")</f>
        <v>2</v>
      </c>
      <c r="M284" s="63" t="str">
        <f>IFERROR(VLOOKUP(L284,色々!G:H,2,0),"")</f>
        <v>中学</v>
      </c>
      <c r="N284" s="64">
        <f>IFERROR(選手__2[[#This Row],[学年]],"")</f>
        <v>1</v>
      </c>
      <c r="O284" s="49">
        <f>IFERROR(選手__2[[#This Row],[生年月日]],"")</f>
        <v>40655</v>
      </c>
      <c r="P284">
        <f t="shared" si="4"/>
        <v>13</v>
      </c>
    </row>
    <row r="285" spans="6:16" x14ac:dyDescent="0.2">
      <c r="F285" s="62">
        <f>IFERROR(選手__2[[#This Row],[選手番号]],"")</f>
        <v>284</v>
      </c>
      <c r="G285" s="62">
        <f>IFERROR(選手__2[[#This Row],[性別コード]],"")</f>
        <v>1</v>
      </c>
      <c r="H285" s="62" t="str">
        <f>IFERROR(VLOOKUP(G285,色々!P:Q,2,0),"")</f>
        <v>男子</v>
      </c>
      <c r="I285" s="62" t="str">
        <f>IFERROR(選手__2[[#This Row],[氏名]],"")</f>
        <v>山内　大和</v>
      </c>
      <c r="J285" s="62" t="str">
        <f>IFERROR(選手__2[[#This Row],[氏名カナ]],"")</f>
        <v>ﾔﾏｳﾁ ﾀﾞｲﾄ</v>
      </c>
      <c r="K285" s="62" t="str">
        <f>IFERROR(選手__2[[#This Row],[所属名称１]],"")</f>
        <v>ＭＧ双葉</v>
      </c>
      <c r="L285" s="62">
        <f>IFERROR(選手__2[[#This Row],[学校コード]],"")</f>
        <v>2</v>
      </c>
      <c r="M285" s="63" t="str">
        <f>IFERROR(VLOOKUP(L285,色々!G:H,2,0),"")</f>
        <v>中学</v>
      </c>
      <c r="N285" s="64">
        <f>IFERROR(選手__2[[#This Row],[学年]],"")</f>
        <v>1</v>
      </c>
      <c r="O285" s="49">
        <f>IFERROR(選手__2[[#This Row],[生年月日]],"")</f>
        <v>40710</v>
      </c>
      <c r="P285">
        <f t="shared" si="4"/>
        <v>13</v>
      </c>
    </row>
    <row r="286" spans="6:16" x14ac:dyDescent="0.2">
      <c r="F286" s="62">
        <f>IFERROR(選手__2[[#This Row],[選手番号]],"")</f>
        <v>285</v>
      </c>
      <c r="G286" s="62">
        <f>IFERROR(選手__2[[#This Row],[性別コード]],"")</f>
        <v>1</v>
      </c>
      <c r="H286" s="62" t="str">
        <f>IFERROR(VLOOKUP(G286,色々!P:Q,2,0),"")</f>
        <v>男子</v>
      </c>
      <c r="I286" s="62" t="str">
        <f>IFERROR(選手__2[[#This Row],[氏名]],"")</f>
        <v>木村　桜輔</v>
      </c>
      <c r="J286" s="62" t="str">
        <f>IFERROR(選手__2[[#This Row],[氏名カナ]],"")</f>
        <v>ｷﾑﾗ ｵｳｽｹ</v>
      </c>
      <c r="K286" s="62" t="str">
        <f>IFERROR(選手__2[[#This Row],[所属名称１]],"")</f>
        <v>ＭＧ双葉</v>
      </c>
      <c r="L286" s="62">
        <f>IFERROR(選手__2[[#This Row],[学校コード]],"")</f>
        <v>1</v>
      </c>
      <c r="M286" s="63" t="str">
        <f>IFERROR(VLOOKUP(L286,色々!G:H,2,0),"")</f>
        <v>小学</v>
      </c>
      <c r="N286" s="64">
        <f>IFERROR(選手__2[[#This Row],[学年]],"")</f>
        <v>6</v>
      </c>
      <c r="O286" s="49">
        <f>IFERROR(選手__2[[#This Row],[生年月日]],"")</f>
        <v>41059</v>
      </c>
      <c r="P286">
        <f t="shared" si="4"/>
        <v>12</v>
      </c>
    </row>
    <row r="287" spans="6:16" x14ac:dyDescent="0.2">
      <c r="F287" s="62">
        <f>IFERROR(選手__2[[#This Row],[選手番号]],"")</f>
        <v>286</v>
      </c>
      <c r="G287" s="62">
        <f>IFERROR(選手__2[[#This Row],[性別コード]],"")</f>
        <v>1</v>
      </c>
      <c r="H287" s="62" t="str">
        <f>IFERROR(VLOOKUP(G287,色々!P:Q,2,0),"")</f>
        <v>男子</v>
      </c>
      <c r="I287" s="62" t="str">
        <f>IFERROR(選手__2[[#This Row],[氏名]],"")</f>
        <v>田代　禮士</v>
      </c>
      <c r="J287" s="62" t="str">
        <f>IFERROR(選手__2[[#This Row],[氏名カナ]],"")</f>
        <v>ﾀｼﾛ ﾗｲｼ</v>
      </c>
      <c r="K287" s="62" t="str">
        <f>IFERROR(選手__2[[#This Row],[所属名称１]],"")</f>
        <v>ＭＧ双葉</v>
      </c>
      <c r="L287" s="62">
        <f>IFERROR(選手__2[[#This Row],[学校コード]],"")</f>
        <v>1</v>
      </c>
      <c r="M287" s="63" t="str">
        <f>IFERROR(VLOOKUP(L287,色々!G:H,2,0),"")</f>
        <v>小学</v>
      </c>
      <c r="N287" s="64">
        <f>IFERROR(選手__2[[#This Row],[学年]],"")</f>
        <v>6</v>
      </c>
      <c r="O287" s="49">
        <f>IFERROR(選手__2[[#This Row],[生年月日]],"")</f>
        <v>41182</v>
      </c>
      <c r="P287">
        <f t="shared" si="4"/>
        <v>12</v>
      </c>
    </row>
    <row r="288" spans="6:16" x14ac:dyDescent="0.2">
      <c r="F288" s="62">
        <f>IFERROR(選手__2[[#This Row],[選手番号]],"")</f>
        <v>287</v>
      </c>
      <c r="G288" s="62">
        <f>IFERROR(選手__2[[#This Row],[性別コード]],"")</f>
        <v>1</v>
      </c>
      <c r="H288" s="62" t="str">
        <f>IFERROR(VLOOKUP(G288,色々!P:Q,2,0),"")</f>
        <v>男子</v>
      </c>
      <c r="I288" s="62" t="str">
        <f>IFERROR(選手__2[[#This Row],[氏名]],"")</f>
        <v>大河内陽介</v>
      </c>
      <c r="J288" s="62" t="str">
        <f>IFERROR(選手__2[[#This Row],[氏名カナ]],"")</f>
        <v>ｵｵｺｳﾁ ﾖｳｽｹ</v>
      </c>
      <c r="K288" s="62" t="str">
        <f>IFERROR(選手__2[[#This Row],[所属名称１]],"")</f>
        <v>ＭＧ双葉</v>
      </c>
      <c r="L288" s="62">
        <f>IFERROR(選手__2[[#This Row],[学校コード]],"")</f>
        <v>1</v>
      </c>
      <c r="M288" s="63" t="str">
        <f>IFERROR(VLOOKUP(L288,色々!G:H,2,0),"")</f>
        <v>小学</v>
      </c>
      <c r="N288" s="64">
        <f>IFERROR(選手__2[[#This Row],[学年]],"")</f>
        <v>4</v>
      </c>
      <c r="O288" s="49">
        <f>IFERROR(選手__2[[#This Row],[生年月日]],"")</f>
        <v>41813</v>
      </c>
      <c r="P288">
        <f t="shared" si="4"/>
        <v>10</v>
      </c>
    </row>
    <row r="289" spans="6:16" x14ac:dyDescent="0.2">
      <c r="F289" s="62">
        <f>IFERROR(選手__2[[#This Row],[選手番号]],"")</f>
        <v>288</v>
      </c>
      <c r="G289" s="62">
        <f>IFERROR(選手__2[[#This Row],[性別コード]],"")</f>
        <v>1</v>
      </c>
      <c r="H289" s="62" t="str">
        <f>IFERROR(VLOOKUP(G289,色々!P:Q,2,0),"")</f>
        <v>男子</v>
      </c>
      <c r="I289" s="62" t="str">
        <f>IFERROR(選手__2[[#This Row],[氏名]],"")</f>
        <v>塩田幸太朗</v>
      </c>
      <c r="J289" s="62" t="str">
        <f>IFERROR(選手__2[[#This Row],[氏名カナ]],"")</f>
        <v>ｼｵﾀ ｺｳﾀﾛｳ</v>
      </c>
      <c r="K289" s="62" t="str">
        <f>IFERROR(選手__2[[#This Row],[所属名称１]],"")</f>
        <v>ＭＧ双葉</v>
      </c>
      <c r="L289" s="62">
        <f>IFERROR(選手__2[[#This Row],[学校コード]],"")</f>
        <v>1</v>
      </c>
      <c r="M289" s="63" t="str">
        <f>IFERROR(VLOOKUP(L289,色々!G:H,2,0),"")</f>
        <v>小学</v>
      </c>
      <c r="N289" s="64">
        <f>IFERROR(選手__2[[#This Row],[学年]],"")</f>
        <v>4</v>
      </c>
      <c r="O289" s="49">
        <f>IFERROR(選手__2[[#This Row],[生年月日]],"")</f>
        <v>42015</v>
      </c>
      <c r="P289">
        <f t="shared" si="4"/>
        <v>9</v>
      </c>
    </row>
    <row r="290" spans="6:16" x14ac:dyDescent="0.2">
      <c r="F290" s="62">
        <f>IFERROR(選手__2[[#This Row],[選手番号]],"")</f>
        <v>289</v>
      </c>
      <c r="G290" s="62">
        <f>IFERROR(選手__2[[#This Row],[性別コード]],"")</f>
        <v>1</v>
      </c>
      <c r="H290" s="62" t="str">
        <f>IFERROR(VLOOKUP(G290,色々!P:Q,2,0),"")</f>
        <v>男子</v>
      </c>
      <c r="I290" s="62" t="str">
        <f>IFERROR(選手__2[[#This Row],[氏名]],"")</f>
        <v>越智　心奏</v>
      </c>
      <c r="J290" s="62" t="str">
        <f>IFERROR(選手__2[[#This Row],[氏名カナ]],"")</f>
        <v>ｵﾁ ｶﾅﾃﾞ</v>
      </c>
      <c r="K290" s="62" t="str">
        <f>IFERROR(選手__2[[#This Row],[所属名称１]],"")</f>
        <v>ＭＧ双葉</v>
      </c>
      <c r="L290" s="62">
        <f>IFERROR(選手__2[[#This Row],[学校コード]],"")</f>
        <v>1</v>
      </c>
      <c r="M290" s="63" t="str">
        <f>IFERROR(VLOOKUP(L290,色々!G:H,2,0),"")</f>
        <v>小学</v>
      </c>
      <c r="N290" s="64">
        <f>IFERROR(選手__2[[#This Row],[学年]],"")</f>
        <v>4</v>
      </c>
      <c r="O290" s="49">
        <f>IFERROR(選手__2[[#This Row],[生年月日]],"")</f>
        <v>42047</v>
      </c>
      <c r="P290">
        <f t="shared" si="4"/>
        <v>9</v>
      </c>
    </row>
    <row r="291" spans="6:16" x14ac:dyDescent="0.2">
      <c r="F291" s="62">
        <f>IFERROR(選手__2[[#This Row],[選手番号]],"")</f>
        <v>290</v>
      </c>
      <c r="G291" s="62">
        <f>IFERROR(選手__2[[#This Row],[性別コード]],"")</f>
        <v>1</v>
      </c>
      <c r="H291" s="62" t="str">
        <f>IFERROR(VLOOKUP(G291,色々!P:Q,2,0),"")</f>
        <v>男子</v>
      </c>
      <c r="I291" s="62" t="str">
        <f>IFERROR(選手__2[[#This Row],[氏名]],"")</f>
        <v>山田　朝陽</v>
      </c>
      <c r="J291" s="62" t="str">
        <f>IFERROR(選手__2[[#This Row],[氏名カナ]],"")</f>
        <v>ﾔﾏﾀﾞ ｱｻﾋ</v>
      </c>
      <c r="K291" s="62" t="str">
        <f>IFERROR(選手__2[[#This Row],[所属名称１]],"")</f>
        <v>ＭＧ双葉</v>
      </c>
      <c r="L291" s="62">
        <f>IFERROR(選手__2[[#This Row],[学校コード]],"")</f>
        <v>1</v>
      </c>
      <c r="M291" s="63" t="str">
        <f>IFERROR(VLOOKUP(L291,色々!G:H,2,0),"")</f>
        <v>小学</v>
      </c>
      <c r="N291" s="64">
        <f>IFERROR(選手__2[[#This Row],[学年]],"")</f>
        <v>3</v>
      </c>
      <c r="O291" s="49">
        <f>IFERROR(選手__2[[#This Row],[生年月日]],"")</f>
        <v>42118</v>
      </c>
      <c r="P291">
        <f t="shared" si="4"/>
        <v>9</v>
      </c>
    </row>
    <row r="292" spans="6:16" x14ac:dyDescent="0.2">
      <c r="F292" s="62">
        <f>IFERROR(選手__2[[#This Row],[選手番号]],"")</f>
        <v>291</v>
      </c>
      <c r="G292" s="62">
        <f>IFERROR(選手__2[[#This Row],[性別コード]],"")</f>
        <v>1</v>
      </c>
      <c r="H292" s="62" t="str">
        <f>IFERROR(VLOOKUP(G292,色々!P:Q,2,0),"")</f>
        <v>男子</v>
      </c>
      <c r="I292" s="62" t="str">
        <f>IFERROR(選手__2[[#This Row],[氏名]],"")</f>
        <v>水田　快志</v>
      </c>
      <c r="J292" s="62" t="str">
        <f>IFERROR(選手__2[[#This Row],[氏名カナ]],"")</f>
        <v>ﾐｽﾞﾀ ｶｲｼﾞ</v>
      </c>
      <c r="K292" s="62" t="str">
        <f>IFERROR(選手__2[[#This Row],[所属名称１]],"")</f>
        <v>ＭＧ双葉</v>
      </c>
      <c r="L292" s="62">
        <f>IFERROR(選手__2[[#This Row],[学校コード]],"")</f>
        <v>1</v>
      </c>
      <c r="M292" s="63" t="str">
        <f>IFERROR(VLOOKUP(L292,色々!G:H,2,0),"")</f>
        <v>小学</v>
      </c>
      <c r="N292" s="64">
        <f>IFERROR(選手__2[[#This Row],[学年]],"")</f>
        <v>3</v>
      </c>
      <c r="O292" s="49">
        <f>IFERROR(選手__2[[#This Row],[生年月日]],"")</f>
        <v>42383</v>
      </c>
      <c r="P292">
        <f t="shared" si="4"/>
        <v>8</v>
      </c>
    </row>
    <row r="293" spans="6:16" x14ac:dyDescent="0.2">
      <c r="F293" s="62">
        <f>IFERROR(選手__2[[#This Row],[選手番号]],"")</f>
        <v>292</v>
      </c>
      <c r="G293" s="62">
        <f>IFERROR(選手__2[[#This Row],[性別コード]],"")</f>
        <v>1</v>
      </c>
      <c r="H293" s="62" t="str">
        <f>IFERROR(VLOOKUP(G293,色々!P:Q,2,0),"")</f>
        <v>男子</v>
      </c>
      <c r="I293" s="62" t="str">
        <f>IFERROR(選手__2[[#This Row],[氏名]],"")</f>
        <v>大河内康介</v>
      </c>
      <c r="J293" s="62" t="str">
        <f>IFERROR(選手__2[[#This Row],[氏名カナ]],"")</f>
        <v>ｵｵｺｳﾁ ｺｳｽｹ</v>
      </c>
      <c r="K293" s="62" t="str">
        <f>IFERROR(選手__2[[#This Row],[所属名称１]],"")</f>
        <v>ＭＧ双葉</v>
      </c>
      <c r="L293" s="62">
        <f>IFERROR(選手__2[[#This Row],[学校コード]],"")</f>
        <v>1</v>
      </c>
      <c r="M293" s="63" t="str">
        <f>IFERROR(VLOOKUP(L293,色々!G:H,2,0),"")</f>
        <v>小学</v>
      </c>
      <c r="N293" s="64">
        <f>IFERROR(選手__2[[#This Row],[学年]],"")</f>
        <v>2</v>
      </c>
      <c r="O293" s="49">
        <f>IFERROR(選手__2[[#This Row],[生年月日]],"")</f>
        <v>42484</v>
      </c>
      <c r="P293">
        <f t="shared" si="4"/>
        <v>8</v>
      </c>
    </row>
    <row r="294" spans="6:16" x14ac:dyDescent="0.2">
      <c r="F294" s="62">
        <f>IFERROR(選手__2[[#This Row],[選手番号]],"")</f>
        <v>293</v>
      </c>
      <c r="G294" s="62">
        <f>IFERROR(選手__2[[#This Row],[性別コード]],"")</f>
        <v>1</v>
      </c>
      <c r="H294" s="62" t="str">
        <f>IFERROR(VLOOKUP(G294,色々!P:Q,2,0),"")</f>
        <v>男子</v>
      </c>
      <c r="I294" s="62" t="str">
        <f>IFERROR(選手__2[[#This Row],[氏名]],"")</f>
        <v>山口　敬大</v>
      </c>
      <c r="J294" s="62" t="str">
        <f>IFERROR(選手__2[[#This Row],[氏名カナ]],"")</f>
        <v>ﾔﾏｸﾞﾁ ｹｲﾀ</v>
      </c>
      <c r="K294" s="62" t="str">
        <f>IFERROR(選手__2[[#This Row],[所属名称１]],"")</f>
        <v>ＭＧ双葉</v>
      </c>
      <c r="L294" s="62">
        <f>IFERROR(選手__2[[#This Row],[学校コード]],"")</f>
        <v>1</v>
      </c>
      <c r="M294" s="63" t="str">
        <f>IFERROR(VLOOKUP(L294,色々!G:H,2,0),"")</f>
        <v>小学</v>
      </c>
      <c r="N294" s="64">
        <f>IFERROR(選手__2[[#This Row],[学年]],"")</f>
        <v>2</v>
      </c>
      <c r="O294" s="49">
        <f>IFERROR(選手__2[[#This Row],[生年月日]],"")</f>
        <v>42499</v>
      </c>
      <c r="P294">
        <f t="shared" si="4"/>
        <v>8</v>
      </c>
    </row>
    <row r="295" spans="6:16" x14ac:dyDescent="0.2">
      <c r="F295" s="62">
        <f>IFERROR(選手__2[[#This Row],[選手番号]],"")</f>
        <v>294</v>
      </c>
      <c r="G295" s="62">
        <f>IFERROR(選手__2[[#This Row],[性別コード]],"")</f>
        <v>2</v>
      </c>
      <c r="H295" s="62" t="str">
        <f>IFERROR(VLOOKUP(G295,色々!P:Q,2,0),"")</f>
        <v>女子</v>
      </c>
      <c r="I295" s="62" t="str">
        <f>IFERROR(選手__2[[#This Row],[氏名]],"")</f>
        <v>濵田　瑠美</v>
      </c>
      <c r="J295" s="62" t="str">
        <f>IFERROR(選手__2[[#This Row],[氏名カナ]],"")</f>
        <v>ﾊﾏﾀﾞ ﾙﾐ</v>
      </c>
      <c r="K295" s="62" t="str">
        <f>IFERROR(選手__2[[#This Row],[所属名称１]],"")</f>
        <v>ＭＧ双葉</v>
      </c>
      <c r="L295" s="62">
        <f>IFERROR(選手__2[[#This Row],[学校コード]],"")</f>
        <v>3</v>
      </c>
      <c r="M295" s="63" t="str">
        <f>IFERROR(VLOOKUP(L295,色々!G:H,2,0),"")</f>
        <v>高校</v>
      </c>
      <c r="N295" s="64">
        <f>IFERROR(選手__2[[#This Row],[学年]],"")</f>
        <v>1</v>
      </c>
      <c r="O295" s="49">
        <f>IFERROR(選手__2[[#This Row],[生年月日]],"")</f>
        <v>39696</v>
      </c>
      <c r="P295">
        <f t="shared" si="4"/>
        <v>16</v>
      </c>
    </row>
    <row r="296" spans="6:16" x14ac:dyDescent="0.2">
      <c r="F296" s="62">
        <f>IFERROR(選手__2[[#This Row],[選手番号]],"")</f>
        <v>295</v>
      </c>
      <c r="G296" s="62">
        <f>IFERROR(選手__2[[#This Row],[性別コード]],"")</f>
        <v>2</v>
      </c>
      <c r="H296" s="62" t="str">
        <f>IFERROR(VLOOKUP(G296,色々!P:Q,2,0),"")</f>
        <v>女子</v>
      </c>
      <c r="I296" s="62" t="str">
        <f>IFERROR(選手__2[[#This Row],[氏名]],"")</f>
        <v>杉本　奈月</v>
      </c>
      <c r="J296" s="62" t="str">
        <f>IFERROR(選手__2[[#This Row],[氏名カナ]],"")</f>
        <v>ｽｷﾞﾓﾄ ﾅﾂｷ</v>
      </c>
      <c r="K296" s="62" t="str">
        <f>IFERROR(選手__2[[#This Row],[所属名称１]],"")</f>
        <v>ＭＧ双葉</v>
      </c>
      <c r="L296" s="62">
        <f>IFERROR(選手__2[[#This Row],[学校コード]],"")</f>
        <v>2</v>
      </c>
      <c r="M296" s="63" t="str">
        <f>IFERROR(VLOOKUP(L296,色々!G:H,2,0),"")</f>
        <v>中学</v>
      </c>
      <c r="N296" s="64">
        <f>IFERROR(選手__2[[#This Row],[学年]],"")</f>
        <v>3</v>
      </c>
      <c r="O296" s="49">
        <f>IFERROR(選手__2[[#This Row],[生年月日]],"")</f>
        <v>39982</v>
      </c>
      <c r="P296">
        <f t="shared" si="4"/>
        <v>15</v>
      </c>
    </row>
    <row r="297" spans="6:16" x14ac:dyDescent="0.2">
      <c r="F297" s="62">
        <f>IFERROR(選手__2[[#This Row],[選手番号]],"")</f>
        <v>296</v>
      </c>
      <c r="G297" s="62">
        <f>IFERROR(選手__2[[#This Row],[性別コード]],"")</f>
        <v>2</v>
      </c>
      <c r="H297" s="62" t="str">
        <f>IFERROR(VLOOKUP(G297,色々!P:Q,2,0),"")</f>
        <v>女子</v>
      </c>
      <c r="I297" s="62" t="str">
        <f>IFERROR(選手__2[[#This Row],[氏名]],"")</f>
        <v>門田　紗空</v>
      </c>
      <c r="J297" s="62" t="str">
        <f>IFERROR(選手__2[[#This Row],[氏名カナ]],"")</f>
        <v>ｶﾄﾞﾀ ｻﾗ</v>
      </c>
      <c r="K297" s="62" t="str">
        <f>IFERROR(選手__2[[#This Row],[所属名称１]],"")</f>
        <v>ＭＧ双葉</v>
      </c>
      <c r="L297" s="62">
        <f>IFERROR(選手__2[[#This Row],[学校コード]],"")</f>
        <v>2</v>
      </c>
      <c r="M297" s="63" t="str">
        <f>IFERROR(VLOOKUP(L297,色々!G:H,2,0),"")</f>
        <v>中学</v>
      </c>
      <c r="N297" s="64">
        <f>IFERROR(選手__2[[#This Row],[学年]],"")</f>
        <v>3</v>
      </c>
      <c r="O297" s="49">
        <f>IFERROR(選手__2[[#This Row],[生年月日]],"")</f>
        <v>40213</v>
      </c>
      <c r="P297">
        <f t="shared" si="4"/>
        <v>14</v>
      </c>
    </row>
    <row r="298" spans="6:16" x14ac:dyDescent="0.2">
      <c r="F298" s="62">
        <f>IFERROR(選手__2[[#This Row],[選手番号]],"")</f>
        <v>297</v>
      </c>
      <c r="G298" s="62">
        <f>IFERROR(選手__2[[#This Row],[性別コード]],"")</f>
        <v>2</v>
      </c>
      <c r="H298" s="62" t="str">
        <f>IFERROR(VLOOKUP(G298,色々!P:Q,2,0),"")</f>
        <v>女子</v>
      </c>
      <c r="I298" s="62" t="str">
        <f>IFERROR(選手__2[[#This Row],[氏名]],"")</f>
        <v>田代　斗亜</v>
      </c>
      <c r="J298" s="62" t="str">
        <f>IFERROR(選手__2[[#This Row],[氏名カナ]],"")</f>
        <v>ﾀｼﾛ ﾄｱ</v>
      </c>
      <c r="K298" s="62" t="str">
        <f>IFERROR(選手__2[[#This Row],[所属名称１]],"")</f>
        <v>ＭＧ双葉</v>
      </c>
      <c r="L298" s="62">
        <f>IFERROR(選手__2[[#This Row],[学校コード]],"")</f>
        <v>2</v>
      </c>
      <c r="M298" s="63" t="str">
        <f>IFERROR(VLOOKUP(L298,色々!G:H,2,0),"")</f>
        <v>中学</v>
      </c>
      <c r="N298" s="64">
        <f>IFERROR(選手__2[[#This Row],[学年]],"")</f>
        <v>1</v>
      </c>
      <c r="O298" s="49">
        <f>IFERROR(選手__2[[#This Row],[生年月日]],"")</f>
        <v>40811</v>
      </c>
      <c r="P298">
        <f t="shared" si="4"/>
        <v>13</v>
      </c>
    </row>
    <row r="299" spans="6:16" x14ac:dyDescent="0.2">
      <c r="F299" s="62">
        <f>IFERROR(選手__2[[#This Row],[選手番号]],"")</f>
        <v>298</v>
      </c>
      <c r="G299" s="62">
        <f>IFERROR(選手__2[[#This Row],[性別コード]],"")</f>
        <v>2</v>
      </c>
      <c r="H299" s="62" t="str">
        <f>IFERROR(VLOOKUP(G299,色々!P:Q,2,0),"")</f>
        <v>女子</v>
      </c>
      <c r="I299" s="62" t="str">
        <f>IFERROR(選手__2[[#This Row],[氏名]],"")</f>
        <v>伊藤　栞菜</v>
      </c>
      <c r="J299" s="62" t="str">
        <f>IFERROR(選手__2[[#This Row],[氏名カナ]],"")</f>
        <v>ｲﾄｳ ｶﾝﾅ</v>
      </c>
      <c r="K299" s="62" t="str">
        <f>IFERROR(選手__2[[#This Row],[所属名称１]],"")</f>
        <v>ＭＧ双葉</v>
      </c>
      <c r="L299" s="62">
        <f>IFERROR(選手__2[[#This Row],[学校コード]],"")</f>
        <v>2</v>
      </c>
      <c r="M299" s="63" t="str">
        <f>IFERROR(VLOOKUP(L299,色々!G:H,2,0),"")</f>
        <v>中学</v>
      </c>
      <c r="N299" s="64">
        <f>IFERROR(選手__2[[#This Row],[学年]],"")</f>
        <v>1</v>
      </c>
      <c r="O299" s="49">
        <f>IFERROR(選手__2[[#This Row],[生年月日]],"")</f>
        <v>40911</v>
      </c>
      <c r="P299">
        <f t="shared" si="4"/>
        <v>12</v>
      </c>
    </row>
    <row r="300" spans="6:16" x14ac:dyDescent="0.2">
      <c r="F300" s="62">
        <f>IFERROR(選手__2[[#This Row],[選手番号]],"")</f>
        <v>299</v>
      </c>
      <c r="G300" s="62">
        <f>IFERROR(選手__2[[#This Row],[性別コード]],"")</f>
        <v>2</v>
      </c>
      <c r="H300" s="62" t="str">
        <f>IFERROR(VLOOKUP(G300,色々!P:Q,2,0),"")</f>
        <v>女子</v>
      </c>
      <c r="I300" s="62" t="str">
        <f>IFERROR(選手__2[[#This Row],[氏名]],"")</f>
        <v>越智　玲奈</v>
      </c>
      <c r="J300" s="62" t="str">
        <f>IFERROR(選手__2[[#This Row],[氏名カナ]],"")</f>
        <v>ｵﾁ ﾚｲﾅ</v>
      </c>
      <c r="K300" s="62" t="str">
        <f>IFERROR(選手__2[[#This Row],[所属名称１]],"")</f>
        <v>ＭＧ双葉</v>
      </c>
      <c r="L300" s="62">
        <f>IFERROR(選手__2[[#This Row],[学校コード]],"")</f>
        <v>1</v>
      </c>
      <c r="M300" s="63" t="str">
        <f>IFERROR(VLOOKUP(L300,色々!G:H,2,0),"")</f>
        <v>小学</v>
      </c>
      <c r="N300" s="64">
        <f>IFERROR(選手__2[[#This Row],[学年]],"")</f>
        <v>6</v>
      </c>
      <c r="O300" s="49">
        <f>IFERROR(選手__2[[#This Row],[生年月日]],"")</f>
        <v>41050</v>
      </c>
      <c r="P300">
        <f t="shared" si="4"/>
        <v>12</v>
      </c>
    </row>
    <row r="301" spans="6:16" x14ac:dyDescent="0.2">
      <c r="F301" s="62">
        <f>IFERROR(選手__2[[#This Row],[選手番号]],"")</f>
        <v>300</v>
      </c>
      <c r="G301" s="62">
        <f>IFERROR(選手__2[[#This Row],[性別コード]],"")</f>
        <v>2</v>
      </c>
      <c r="H301" s="62" t="str">
        <f>IFERROR(VLOOKUP(G301,色々!P:Q,2,0),"")</f>
        <v>女子</v>
      </c>
      <c r="I301" s="62" t="str">
        <f>IFERROR(選手__2[[#This Row],[氏名]],"")</f>
        <v>山口　葵生</v>
      </c>
      <c r="J301" s="62" t="str">
        <f>IFERROR(選手__2[[#This Row],[氏名カナ]],"")</f>
        <v>ﾔﾏｸﾞﾁ ｱｵｲ</v>
      </c>
      <c r="K301" s="62" t="str">
        <f>IFERROR(選手__2[[#This Row],[所属名称１]],"")</f>
        <v>ＭＧ双葉</v>
      </c>
      <c r="L301" s="62">
        <f>IFERROR(選手__2[[#This Row],[学校コード]],"")</f>
        <v>1</v>
      </c>
      <c r="M301" s="63" t="str">
        <f>IFERROR(VLOOKUP(L301,色々!G:H,2,0),"")</f>
        <v>小学</v>
      </c>
      <c r="N301" s="64">
        <f>IFERROR(選手__2[[#This Row],[学年]],"")</f>
        <v>6</v>
      </c>
      <c r="O301" s="49">
        <f>IFERROR(選手__2[[#This Row],[生年月日]],"")</f>
        <v>41115</v>
      </c>
      <c r="P301">
        <f t="shared" si="4"/>
        <v>12</v>
      </c>
    </row>
    <row r="302" spans="6:16" x14ac:dyDescent="0.2">
      <c r="F302" s="62">
        <f>IFERROR(選手__2[[#This Row],[選手番号]],"")</f>
        <v>301</v>
      </c>
      <c r="G302" s="62">
        <f>IFERROR(選手__2[[#This Row],[性別コード]],"")</f>
        <v>2</v>
      </c>
      <c r="H302" s="62" t="str">
        <f>IFERROR(VLOOKUP(G302,色々!P:Q,2,0),"")</f>
        <v>女子</v>
      </c>
      <c r="I302" s="62" t="str">
        <f>IFERROR(選手__2[[#This Row],[氏名]],"")</f>
        <v>鳥生　美帆</v>
      </c>
      <c r="J302" s="62" t="str">
        <f>IFERROR(選手__2[[#This Row],[氏名カナ]],"")</f>
        <v>ﾄﾘｭｳ ﾐﾎ</v>
      </c>
      <c r="K302" s="62" t="str">
        <f>IFERROR(選手__2[[#This Row],[所属名称１]],"")</f>
        <v>ＭＧ双葉</v>
      </c>
      <c r="L302" s="62">
        <f>IFERROR(選手__2[[#This Row],[学校コード]],"")</f>
        <v>1</v>
      </c>
      <c r="M302" s="63" t="str">
        <f>IFERROR(VLOOKUP(L302,色々!G:H,2,0),"")</f>
        <v>小学</v>
      </c>
      <c r="N302" s="64">
        <f>IFERROR(選手__2[[#This Row],[学年]],"")</f>
        <v>6</v>
      </c>
      <c r="O302" s="49">
        <f>IFERROR(選手__2[[#This Row],[生年月日]],"")</f>
        <v>41185</v>
      </c>
      <c r="P302">
        <f t="shared" si="4"/>
        <v>12</v>
      </c>
    </row>
    <row r="303" spans="6:16" x14ac:dyDescent="0.2">
      <c r="F303" s="62">
        <f>IFERROR(選手__2[[#This Row],[選手番号]],"")</f>
        <v>302</v>
      </c>
      <c r="G303" s="62">
        <f>IFERROR(選手__2[[#This Row],[性別コード]],"")</f>
        <v>2</v>
      </c>
      <c r="H303" s="62" t="str">
        <f>IFERROR(VLOOKUP(G303,色々!P:Q,2,0),"")</f>
        <v>女子</v>
      </c>
      <c r="I303" s="62" t="str">
        <f>IFERROR(選手__2[[#This Row],[氏名]],"")</f>
        <v>越智　美来</v>
      </c>
      <c r="J303" s="62" t="str">
        <f>IFERROR(選手__2[[#This Row],[氏名カナ]],"")</f>
        <v>ｵﾁ ﾐﾗｲ</v>
      </c>
      <c r="K303" s="62" t="str">
        <f>IFERROR(選手__2[[#This Row],[所属名称１]],"")</f>
        <v>ＭＧ双葉</v>
      </c>
      <c r="L303" s="62">
        <f>IFERROR(選手__2[[#This Row],[学校コード]],"")</f>
        <v>1</v>
      </c>
      <c r="M303" s="63" t="str">
        <f>IFERROR(VLOOKUP(L303,色々!G:H,2,0),"")</f>
        <v>小学</v>
      </c>
      <c r="N303" s="64">
        <f>IFERROR(選手__2[[#This Row],[学年]],"")</f>
        <v>6</v>
      </c>
      <c r="O303" s="49">
        <f>IFERROR(選手__2[[#This Row],[生年月日]],"")</f>
        <v>41276</v>
      </c>
      <c r="P303">
        <f t="shared" si="4"/>
        <v>11</v>
      </c>
    </row>
    <row r="304" spans="6:16" x14ac:dyDescent="0.2">
      <c r="F304" s="62">
        <f>IFERROR(選手__2[[#This Row],[選手番号]],"")</f>
        <v>303</v>
      </c>
      <c r="G304" s="62">
        <f>IFERROR(選手__2[[#This Row],[性別コード]],"")</f>
        <v>2</v>
      </c>
      <c r="H304" s="62" t="str">
        <f>IFERROR(VLOOKUP(G304,色々!P:Q,2,0),"")</f>
        <v>女子</v>
      </c>
      <c r="I304" s="62" t="str">
        <f>IFERROR(選手__2[[#This Row],[氏名]],"")</f>
        <v>山田　帆夏</v>
      </c>
      <c r="J304" s="62" t="str">
        <f>IFERROR(選手__2[[#This Row],[氏名カナ]],"")</f>
        <v>ﾔﾏﾀﾞ ﾊﾝﾅ</v>
      </c>
      <c r="K304" s="62" t="str">
        <f>IFERROR(選手__2[[#This Row],[所属名称１]],"")</f>
        <v>ＭＧ双葉</v>
      </c>
      <c r="L304" s="62">
        <f>IFERROR(選手__2[[#This Row],[学校コード]],"")</f>
        <v>1</v>
      </c>
      <c r="M304" s="63" t="str">
        <f>IFERROR(VLOOKUP(L304,色々!G:H,2,0),"")</f>
        <v>小学</v>
      </c>
      <c r="N304" s="64">
        <f>IFERROR(選手__2[[#This Row],[学年]],"")</f>
        <v>5</v>
      </c>
      <c r="O304" s="49">
        <f>IFERROR(選手__2[[#This Row],[生年月日]],"")</f>
        <v>41405</v>
      </c>
      <c r="P304">
        <f t="shared" si="4"/>
        <v>11</v>
      </c>
    </row>
    <row r="305" spans="6:16" x14ac:dyDescent="0.2">
      <c r="F305" s="62">
        <f>IFERROR(選手__2[[#This Row],[選手番号]],"")</f>
        <v>304</v>
      </c>
      <c r="G305" s="62">
        <f>IFERROR(選手__2[[#This Row],[性別コード]],"")</f>
        <v>2</v>
      </c>
      <c r="H305" s="62" t="str">
        <f>IFERROR(VLOOKUP(G305,色々!P:Q,2,0),"")</f>
        <v>女子</v>
      </c>
      <c r="I305" s="62" t="str">
        <f>IFERROR(選手__2[[#This Row],[氏名]],"")</f>
        <v>岡本　奈々</v>
      </c>
      <c r="J305" s="62" t="str">
        <f>IFERROR(選手__2[[#This Row],[氏名カナ]],"")</f>
        <v>ｵｶﾓﾄ ﾅﾅ</v>
      </c>
      <c r="K305" s="62" t="str">
        <f>IFERROR(選手__2[[#This Row],[所属名称１]],"")</f>
        <v>ＭＧ双葉</v>
      </c>
      <c r="L305" s="62">
        <f>IFERROR(選手__2[[#This Row],[学校コード]],"")</f>
        <v>1</v>
      </c>
      <c r="M305" s="63" t="str">
        <f>IFERROR(VLOOKUP(L305,色々!G:H,2,0),"")</f>
        <v>小学</v>
      </c>
      <c r="N305" s="64">
        <f>IFERROR(選手__2[[#This Row],[学年]],"")</f>
        <v>5</v>
      </c>
      <c r="O305" s="49">
        <f>IFERROR(選手__2[[#This Row],[生年月日]],"")</f>
        <v>41483</v>
      </c>
      <c r="P305">
        <f t="shared" si="4"/>
        <v>11</v>
      </c>
    </row>
    <row r="306" spans="6:16" x14ac:dyDescent="0.2">
      <c r="F306" s="62">
        <f>IFERROR(選手__2[[#This Row],[選手番号]],"")</f>
        <v>305</v>
      </c>
      <c r="G306" s="62">
        <f>IFERROR(選手__2[[#This Row],[性別コード]],"")</f>
        <v>2</v>
      </c>
      <c r="H306" s="62" t="str">
        <f>IFERROR(VLOOKUP(G306,色々!P:Q,2,0),"")</f>
        <v>女子</v>
      </c>
      <c r="I306" s="62" t="str">
        <f>IFERROR(選手__2[[#This Row],[氏名]],"")</f>
        <v>鎌田　とき</v>
      </c>
      <c r="J306" s="62" t="str">
        <f>IFERROR(選手__2[[#This Row],[氏名カナ]],"")</f>
        <v>ｶﾏﾀ ﾄｷ</v>
      </c>
      <c r="K306" s="62" t="str">
        <f>IFERROR(選手__2[[#This Row],[所属名称１]],"")</f>
        <v>ＭＧ双葉</v>
      </c>
      <c r="L306" s="62">
        <f>IFERROR(選手__2[[#This Row],[学校コード]],"")</f>
        <v>1</v>
      </c>
      <c r="M306" s="63" t="str">
        <f>IFERROR(VLOOKUP(L306,色々!G:H,2,0),"")</f>
        <v>小学</v>
      </c>
      <c r="N306" s="64">
        <f>IFERROR(選手__2[[#This Row],[学年]],"")</f>
        <v>5</v>
      </c>
      <c r="O306" s="49">
        <f>IFERROR(選手__2[[#This Row],[生年月日]],"")</f>
        <v>41550</v>
      </c>
      <c r="P306">
        <f t="shared" si="4"/>
        <v>11</v>
      </c>
    </row>
    <row r="307" spans="6:16" x14ac:dyDescent="0.2">
      <c r="F307" s="62">
        <f>IFERROR(選手__2[[#This Row],[選手番号]],"")</f>
        <v>306</v>
      </c>
      <c r="G307" s="62">
        <f>IFERROR(選手__2[[#This Row],[性別コード]],"")</f>
        <v>2</v>
      </c>
      <c r="H307" s="62" t="str">
        <f>IFERROR(VLOOKUP(G307,色々!P:Q,2,0),"")</f>
        <v>女子</v>
      </c>
      <c r="I307" s="62" t="str">
        <f>IFERROR(選手__2[[#This Row],[氏名]],"")</f>
        <v>瀧本　萌桜</v>
      </c>
      <c r="J307" s="62" t="str">
        <f>IFERROR(選手__2[[#This Row],[氏名カナ]],"")</f>
        <v>ﾀｷﾓﾄ ﾒｲｻ</v>
      </c>
      <c r="K307" s="62" t="str">
        <f>IFERROR(選手__2[[#This Row],[所属名称１]],"")</f>
        <v>ＭＧ双葉</v>
      </c>
      <c r="L307" s="62">
        <f>IFERROR(選手__2[[#This Row],[学校コード]],"")</f>
        <v>1</v>
      </c>
      <c r="M307" s="63" t="str">
        <f>IFERROR(VLOOKUP(L307,色々!G:H,2,0),"")</f>
        <v>小学</v>
      </c>
      <c r="N307" s="64">
        <f>IFERROR(選手__2[[#This Row],[学年]],"")</f>
        <v>5</v>
      </c>
      <c r="O307" s="49">
        <f>IFERROR(選手__2[[#This Row],[生年月日]],"")</f>
        <v>41674</v>
      </c>
      <c r="P307">
        <f t="shared" si="4"/>
        <v>10</v>
      </c>
    </row>
    <row r="308" spans="6:16" x14ac:dyDescent="0.2">
      <c r="F308" s="62">
        <f>IFERROR(選手__2[[#This Row],[選手番号]],"")</f>
        <v>307</v>
      </c>
      <c r="G308" s="62">
        <f>IFERROR(選手__2[[#This Row],[性別コード]],"")</f>
        <v>2</v>
      </c>
      <c r="H308" s="62" t="str">
        <f>IFERROR(VLOOKUP(G308,色々!P:Q,2,0),"")</f>
        <v>女子</v>
      </c>
      <c r="I308" s="62" t="str">
        <f>IFERROR(選手__2[[#This Row],[氏名]],"")</f>
        <v>越智　萌紗</v>
      </c>
      <c r="J308" s="62" t="str">
        <f>IFERROR(選手__2[[#This Row],[氏名カナ]],"")</f>
        <v>ｵﾁ ﾒｲｻ</v>
      </c>
      <c r="K308" s="62" t="str">
        <f>IFERROR(選手__2[[#This Row],[所属名称１]],"")</f>
        <v>ＭＧ双葉</v>
      </c>
      <c r="L308" s="62">
        <f>IFERROR(選手__2[[#This Row],[学校コード]],"")</f>
        <v>1</v>
      </c>
      <c r="M308" s="63" t="str">
        <f>IFERROR(VLOOKUP(L308,色々!G:H,2,0),"")</f>
        <v>小学</v>
      </c>
      <c r="N308" s="64">
        <f>IFERROR(選手__2[[#This Row],[学年]],"")</f>
        <v>4</v>
      </c>
      <c r="O308" s="49">
        <f>IFERROR(選手__2[[#This Row],[生年月日]],"")</f>
        <v>41888</v>
      </c>
      <c r="P308">
        <f t="shared" si="4"/>
        <v>10</v>
      </c>
    </row>
    <row r="309" spans="6:16" x14ac:dyDescent="0.2">
      <c r="F309" s="62">
        <f>IFERROR(選手__2[[#This Row],[選手番号]],"")</f>
        <v>308</v>
      </c>
      <c r="G309" s="62">
        <f>IFERROR(選手__2[[#This Row],[性別コード]],"")</f>
        <v>2</v>
      </c>
      <c r="H309" s="62" t="str">
        <f>IFERROR(VLOOKUP(G309,色々!P:Q,2,0),"")</f>
        <v>女子</v>
      </c>
      <c r="I309" s="62" t="str">
        <f>IFERROR(選手__2[[#This Row],[氏名]],"")</f>
        <v>武方　心美</v>
      </c>
      <c r="J309" s="62" t="str">
        <f>IFERROR(選手__2[[#This Row],[氏名カナ]],"")</f>
        <v>ﾀｹｶﾞﾀ ｺｺﾐ</v>
      </c>
      <c r="K309" s="62" t="str">
        <f>IFERROR(選手__2[[#This Row],[所属名称１]],"")</f>
        <v>ＭＧ双葉</v>
      </c>
      <c r="L309" s="62">
        <f>IFERROR(選手__2[[#This Row],[学校コード]],"")</f>
        <v>1</v>
      </c>
      <c r="M309" s="63" t="str">
        <f>IFERROR(VLOOKUP(L309,色々!G:H,2,0),"")</f>
        <v>小学</v>
      </c>
      <c r="N309" s="64">
        <f>IFERROR(選手__2[[#This Row],[学年]],"")</f>
        <v>4</v>
      </c>
      <c r="O309" s="49">
        <f>IFERROR(選手__2[[#This Row],[生年月日]],"")</f>
        <v>42017</v>
      </c>
      <c r="P309">
        <f t="shared" si="4"/>
        <v>9</v>
      </c>
    </row>
    <row r="310" spans="6:16" x14ac:dyDescent="0.2">
      <c r="F310" s="62">
        <f>IFERROR(選手__2[[#This Row],[選手番号]],"")</f>
        <v>309</v>
      </c>
      <c r="G310" s="62">
        <f>IFERROR(選手__2[[#This Row],[性別コード]],"")</f>
        <v>2</v>
      </c>
      <c r="H310" s="62" t="str">
        <f>IFERROR(VLOOKUP(G310,色々!P:Q,2,0),"")</f>
        <v>女子</v>
      </c>
      <c r="I310" s="62" t="str">
        <f>IFERROR(選手__2[[#This Row],[氏名]],"")</f>
        <v>鎌田　　花</v>
      </c>
      <c r="J310" s="62" t="str">
        <f>IFERROR(選手__2[[#This Row],[氏名カナ]],"")</f>
        <v>ｶﾏﾀ ﾊﾅ</v>
      </c>
      <c r="K310" s="62" t="str">
        <f>IFERROR(選手__2[[#This Row],[所属名称１]],"")</f>
        <v>ＭＧ双葉</v>
      </c>
      <c r="L310" s="62">
        <f>IFERROR(選手__2[[#This Row],[学校コード]],"")</f>
        <v>1</v>
      </c>
      <c r="M310" s="63" t="str">
        <f>IFERROR(VLOOKUP(L310,色々!G:H,2,0),"")</f>
        <v>小学</v>
      </c>
      <c r="N310" s="64">
        <f>IFERROR(選手__2[[#This Row],[学年]],"")</f>
        <v>2</v>
      </c>
      <c r="O310" s="49">
        <f>IFERROR(選手__2[[#This Row],[生年月日]],"")</f>
        <v>42509</v>
      </c>
      <c r="P310">
        <f t="shared" si="4"/>
        <v>8</v>
      </c>
    </row>
    <row r="311" spans="6:16" x14ac:dyDescent="0.2">
      <c r="F311" s="62">
        <f>IFERROR(選手__2[[#This Row],[選手番号]],"")</f>
        <v>310</v>
      </c>
      <c r="G311" s="62">
        <f>IFERROR(選手__2[[#This Row],[性別コード]],"")</f>
        <v>1</v>
      </c>
      <c r="H311" s="62" t="str">
        <f>IFERROR(VLOOKUP(G311,色々!P:Q,2,0),"")</f>
        <v>男子</v>
      </c>
      <c r="I311" s="62" t="str">
        <f>IFERROR(選手__2[[#This Row],[氏名]],"")</f>
        <v>渡邊　渓太</v>
      </c>
      <c r="J311" s="62" t="str">
        <f>IFERROR(選手__2[[#This Row],[氏名カナ]],"")</f>
        <v>ﾜﾀﾅﾍﾞ ｹｲﾀ</v>
      </c>
      <c r="K311" s="62" t="str">
        <f>IFERROR(選手__2[[#This Row],[所属名称１]],"")</f>
        <v>石原ＳＣ</v>
      </c>
      <c r="L311" s="62">
        <f>IFERROR(選手__2[[#This Row],[学校コード]],"")</f>
        <v>3</v>
      </c>
      <c r="M311" s="63" t="str">
        <f>IFERROR(VLOOKUP(L311,色々!G:H,2,0),"")</f>
        <v>高校</v>
      </c>
      <c r="N311" s="64">
        <f>IFERROR(選手__2[[#This Row],[学年]],"")</f>
        <v>2</v>
      </c>
      <c r="O311" s="49">
        <f>IFERROR(選手__2[[#This Row],[生年月日]],"")</f>
        <v>39339</v>
      </c>
      <c r="P311">
        <f t="shared" si="4"/>
        <v>17</v>
      </c>
    </row>
    <row r="312" spans="6:16" x14ac:dyDescent="0.2">
      <c r="F312" s="62">
        <f>IFERROR(選手__2[[#This Row],[選手番号]],"")</f>
        <v>311</v>
      </c>
      <c r="G312" s="62">
        <f>IFERROR(選手__2[[#This Row],[性別コード]],"")</f>
        <v>1</v>
      </c>
      <c r="H312" s="62" t="str">
        <f>IFERROR(VLOOKUP(G312,色々!P:Q,2,0),"")</f>
        <v>男子</v>
      </c>
      <c r="I312" s="62" t="str">
        <f>IFERROR(選手__2[[#This Row],[氏名]],"")</f>
        <v>和田　蓮央</v>
      </c>
      <c r="J312" s="62" t="str">
        <f>IFERROR(選手__2[[#This Row],[氏名カナ]],"")</f>
        <v>ﾜﾀﾞ ﾚｵﾝ</v>
      </c>
      <c r="K312" s="62" t="str">
        <f>IFERROR(選手__2[[#This Row],[所属名称１]],"")</f>
        <v>石原ＳＣ</v>
      </c>
      <c r="L312" s="62">
        <f>IFERROR(選手__2[[#This Row],[学校コード]],"")</f>
        <v>2</v>
      </c>
      <c r="M312" s="63" t="str">
        <f>IFERROR(VLOOKUP(L312,色々!G:H,2,0),"")</f>
        <v>中学</v>
      </c>
      <c r="N312" s="64">
        <f>IFERROR(選手__2[[#This Row],[学年]],"")</f>
        <v>3</v>
      </c>
      <c r="O312" s="49">
        <f>IFERROR(選手__2[[#This Row],[生年月日]],"")</f>
        <v>39934</v>
      </c>
      <c r="P312">
        <f t="shared" si="4"/>
        <v>15</v>
      </c>
    </row>
    <row r="313" spans="6:16" x14ac:dyDescent="0.2">
      <c r="F313" s="62">
        <f>IFERROR(選手__2[[#This Row],[選手番号]],"")</f>
        <v>312</v>
      </c>
      <c r="G313" s="62">
        <f>IFERROR(選手__2[[#This Row],[性別コード]],"")</f>
        <v>1</v>
      </c>
      <c r="H313" s="62" t="str">
        <f>IFERROR(VLOOKUP(G313,色々!P:Q,2,0),"")</f>
        <v>男子</v>
      </c>
      <c r="I313" s="62" t="str">
        <f>IFERROR(選手__2[[#This Row],[氏名]],"")</f>
        <v>藤村　昇空</v>
      </c>
      <c r="J313" s="62" t="str">
        <f>IFERROR(選手__2[[#This Row],[氏名カナ]],"")</f>
        <v>ﾌｼﾞﾑﾗ ﾉｱ</v>
      </c>
      <c r="K313" s="62" t="str">
        <f>IFERROR(選手__2[[#This Row],[所属名称１]],"")</f>
        <v>石原ＳＣ</v>
      </c>
      <c r="L313" s="62">
        <f>IFERROR(選手__2[[#This Row],[学校コード]],"")</f>
        <v>2</v>
      </c>
      <c r="M313" s="63" t="str">
        <f>IFERROR(VLOOKUP(L313,色々!G:H,2,0),"")</f>
        <v>中学</v>
      </c>
      <c r="N313" s="64">
        <f>IFERROR(選手__2[[#This Row],[学年]],"")</f>
        <v>3</v>
      </c>
      <c r="O313" s="49">
        <f>IFERROR(選手__2[[#This Row],[生年月日]],"")</f>
        <v>39973</v>
      </c>
      <c r="P313">
        <f t="shared" si="4"/>
        <v>15</v>
      </c>
    </row>
    <row r="314" spans="6:16" x14ac:dyDescent="0.2">
      <c r="F314" s="62">
        <f>IFERROR(選手__2[[#This Row],[選手番号]],"")</f>
        <v>313</v>
      </c>
      <c r="G314" s="62">
        <f>IFERROR(選手__2[[#This Row],[性別コード]],"")</f>
        <v>1</v>
      </c>
      <c r="H314" s="62" t="str">
        <f>IFERROR(VLOOKUP(G314,色々!P:Q,2,0),"")</f>
        <v>男子</v>
      </c>
      <c r="I314" s="62" t="str">
        <f>IFERROR(選手__2[[#This Row],[氏名]],"")</f>
        <v>満汐　　蓮</v>
      </c>
      <c r="J314" s="62" t="str">
        <f>IFERROR(選手__2[[#This Row],[氏名カナ]],"")</f>
        <v>ﾐﾂｼｵ ﾚﾝ</v>
      </c>
      <c r="K314" s="62" t="str">
        <f>IFERROR(選手__2[[#This Row],[所属名称１]],"")</f>
        <v>石原ＳＣ</v>
      </c>
      <c r="L314" s="62">
        <f>IFERROR(選手__2[[#This Row],[学校コード]],"")</f>
        <v>2</v>
      </c>
      <c r="M314" s="63" t="str">
        <f>IFERROR(VLOOKUP(L314,色々!G:H,2,0),"")</f>
        <v>中学</v>
      </c>
      <c r="N314" s="64">
        <f>IFERROR(選手__2[[#This Row],[学年]],"")</f>
        <v>3</v>
      </c>
      <c r="O314" s="49">
        <f>IFERROR(選手__2[[#This Row],[生年月日]],"")</f>
        <v>40154</v>
      </c>
      <c r="P314">
        <f t="shared" si="4"/>
        <v>14</v>
      </c>
    </row>
    <row r="315" spans="6:16" x14ac:dyDescent="0.2">
      <c r="F315" s="62">
        <f>IFERROR(選手__2[[#This Row],[選手番号]],"")</f>
        <v>314</v>
      </c>
      <c r="G315" s="62">
        <f>IFERROR(選手__2[[#This Row],[性別コード]],"")</f>
        <v>1</v>
      </c>
      <c r="H315" s="62" t="str">
        <f>IFERROR(VLOOKUP(G315,色々!P:Q,2,0),"")</f>
        <v>男子</v>
      </c>
      <c r="I315" s="62" t="str">
        <f>IFERROR(選手__2[[#This Row],[氏名]],"")</f>
        <v>清水　幹太</v>
      </c>
      <c r="J315" s="62" t="str">
        <f>IFERROR(選手__2[[#This Row],[氏名カナ]],"")</f>
        <v>ｼﾐｽﾞ ｶﾝﾀ</v>
      </c>
      <c r="K315" s="62" t="str">
        <f>IFERROR(選手__2[[#This Row],[所属名称１]],"")</f>
        <v>石原ＳＣ</v>
      </c>
      <c r="L315" s="62">
        <f>IFERROR(選手__2[[#This Row],[学校コード]],"")</f>
        <v>2</v>
      </c>
      <c r="M315" s="63" t="str">
        <f>IFERROR(VLOOKUP(L315,色々!G:H,2,0),"")</f>
        <v>中学</v>
      </c>
      <c r="N315" s="64">
        <f>IFERROR(選手__2[[#This Row],[学年]],"")</f>
        <v>2</v>
      </c>
      <c r="O315" s="49">
        <f>IFERROR(選手__2[[#This Row],[生年月日]],"")</f>
        <v>40408</v>
      </c>
      <c r="P315">
        <f t="shared" si="4"/>
        <v>14</v>
      </c>
    </row>
    <row r="316" spans="6:16" x14ac:dyDescent="0.2">
      <c r="F316" s="62">
        <f>IFERROR(選手__2[[#This Row],[選手番号]],"")</f>
        <v>315</v>
      </c>
      <c r="G316" s="62">
        <f>IFERROR(選手__2[[#This Row],[性別コード]],"")</f>
        <v>1</v>
      </c>
      <c r="H316" s="62" t="str">
        <f>IFERROR(VLOOKUP(G316,色々!P:Q,2,0),"")</f>
        <v>男子</v>
      </c>
      <c r="I316" s="62" t="str">
        <f>IFERROR(選手__2[[#This Row],[氏名]],"")</f>
        <v>満汐　奏空</v>
      </c>
      <c r="J316" s="62" t="str">
        <f>IFERROR(選手__2[[#This Row],[氏名カナ]],"")</f>
        <v>ﾐﾂｼｵ ｿﾗ</v>
      </c>
      <c r="K316" s="62" t="str">
        <f>IFERROR(選手__2[[#This Row],[所属名称１]],"")</f>
        <v>石原ＳＣ</v>
      </c>
      <c r="L316" s="62">
        <f>IFERROR(選手__2[[#This Row],[学校コード]],"")</f>
        <v>2</v>
      </c>
      <c r="M316" s="63" t="str">
        <f>IFERROR(VLOOKUP(L316,色々!G:H,2,0),"")</f>
        <v>中学</v>
      </c>
      <c r="N316" s="64">
        <f>IFERROR(選手__2[[#This Row],[学年]],"")</f>
        <v>2</v>
      </c>
      <c r="O316" s="49">
        <f>IFERROR(選手__2[[#This Row],[生年月日]],"")</f>
        <v>40630</v>
      </c>
      <c r="P316">
        <f t="shared" si="4"/>
        <v>13</v>
      </c>
    </row>
    <row r="317" spans="6:16" x14ac:dyDescent="0.2">
      <c r="F317" s="62">
        <f>IFERROR(選手__2[[#This Row],[選手番号]],"")</f>
        <v>316</v>
      </c>
      <c r="G317" s="62">
        <f>IFERROR(選手__2[[#This Row],[性別コード]],"")</f>
        <v>1</v>
      </c>
      <c r="H317" s="62" t="str">
        <f>IFERROR(VLOOKUP(G317,色々!P:Q,2,0),"")</f>
        <v>男子</v>
      </c>
      <c r="I317" s="62" t="str">
        <f>IFERROR(選手__2[[#This Row],[氏名]],"")</f>
        <v>渡部　翔優</v>
      </c>
      <c r="J317" s="62" t="str">
        <f>IFERROR(選手__2[[#This Row],[氏名カナ]],"")</f>
        <v>ﾜﾀﾅﾍﾞ ｼｮｳﾔ</v>
      </c>
      <c r="K317" s="62" t="str">
        <f>IFERROR(選手__2[[#This Row],[所属名称１]],"")</f>
        <v>石原ＳＣ</v>
      </c>
      <c r="L317" s="62">
        <f>IFERROR(選手__2[[#This Row],[学校コード]],"")</f>
        <v>2</v>
      </c>
      <c r="M317" s="63" t="str">
        <f>IFERROR(VLOOKUP(L317,色々!G:H,2,0),"")</f>
        <v>中学</v>
      </c>
      <c r="N317" s="64">
        <f>IFERROR(選手__2[[#This Row],[学年]],"")</f>
        <v>1</v>
      </c>
      <c r="O317" s="49">
        <f>IFERROR(選手__2[[#This Row],[生年月日]],"")</f>
        <v>40693</v>
      </c>
      <c r="P317">
        <f t="shared" si="4"/>
        <v>13</v>
      </c>
    </row>
    <row r="318" spans="6:16" x14ac:dyDescent="0.2">
      <c r="F318" s="62">
        <f>IFERROR(選手__2[[#This Row],[選手番号]],"")</f>
        <v>317</v>
      </c>
      <c r="G318" s="62">
        <f>IFERROR(選手__2[[#This Row],[性別コード]],"")</f>
        <v>1</v>
      </c>
      <c r="H318" s="62" t="str">
        <f>IFERROR(VLOOKUP(G318,色々!P:Q,2,0),"")</f>
        <v>男子</v>
      </c>
      <c r="I318" s="62" t="str">
        <f>IFERROR(選手__2[[#This Row],[氏名]],"")</f>
        <v>兼平　　諒</v>
      </c>
      <c r="J318" s="62" t="str">
        <f>IFERROR(選手__2[[#This Row],[氏名カナ]],"")</f>
        <v>ｶﾈﾋﾗ ﾘｮｳ</v>
      </c>
      <c r="K318" s="62" t="str">
        <f>IFERROR(選手__2[[#This Row],[所属名称１]],"")</f>
        <v>石原ＳＣ</v>
      </c>
      <c r="L318" s="62">
        <f>IFERROR(選手__2[[#This Row],[学校コード]],"")</f>
        <v>2</v>
      </c>
      <c r="M318" s="63" t="str">
        <f>IFERROR(VLOOKUP(L318,色々!G:H,2,0),"")</f>
        <v>中学</v>
      </c>
      <c r="N318" s="64">
        <f>IFERROR(選手__2[[#This Row],[学年]],"")</f>
        <v>1</v>
      </c>
      <c r="O318" s="49">
        <f>IFERROR(選手__2[[#This Row],[生年月日]],"")</f>
        <v>40784</v>
      </c>
      <c r="P318">
        <f t="shared" si="4"/>
        <v>13</v>
      </c>
    </row>
    <row r="319" spans="6:16" x14ac:dyDescent="0.2">
      <c r="F319" s="62">
        <f>IFERROR(選手__2[[#This Row],[選手番号]],"")</f>
        <v>318</v>
      </c>
      <c r="G319" s="62">
        <f>IFERROR(選手__2[[#This Row],[性別コード]],"")</f>
        <v>1</v>
      </c>
      <c r="H319" s="62" t="str">
        <f>IFERROR(VLOOKUP(G319,色々!P:Q,2,0),"")</f>
        <v>男子</v>
      </c>
      <c r="I319" s="62" t="str">
        <f>IFERROR(選手__2[[#This Row],[氏名]],"")</f>
        <v>本多　晴大</v>
      </c>
      <c r="J319" s="62" t="str">
        <f>IFERROR(選手__2[[#This Row],[氏名カナ]],"")</f>
        <v>ﾎﾝﾀﾞ ｾｲﾀ</v>
      </c>
      <c r="K319" s="62" t="str">
        <f>IFERROR(選手__2[[#This Row],[所属名称１]],"")</f>
        <v>石原ＳＣ</v>
      </c>
      <c r="L319" s="62">
        <f>IFERROR(選手__2[[#This Row],[学校コード]],"")</f>
        <v>2</v>
      </c>
      <c r="M319" s="63" t="str">
        <f>IFERROR(VLOOKUP(L319,色々!G:H,2,0),"")</f>
        <v>中学</v>
      </c>
      <c r="N319" s="64">
        <f>IFERROR(選手__2[[#This Row],[学年]],"")</f>
        <v>1</v>
      </c>
      <c r="O319" s="49">
        <f>IFERROR(選手__2[[#This Row],[生年月日]],"")</f>
        <v>40848</v>
      </c>
      <c r="P319">
        <f t="shared" si="4"/>
        <v>13</v>
      </c>
    </row>
    <row r="320" spans="6:16" x14ac:dyDescent="0.2">
      <c r="F320" s="62">
        <f>IFERROR(選手__2[[#This Row],[選手番号]],"")</f>
        <v>319</v>
      </c>
      <c r="G320" s="62">
        <f>IFERROR(選手__2[[#This Row],[性別コード]],"")</f>
        <v>1</v>
      </c>
      <c r="H320" s="62" t="str">
        <f>IFERROR(VLOOKUP(G320,色々!P:Q,2,0),"")</f>
        <v>男子</v>
      </c>
      <c r="I320" s="62" t="str">
        <f>IFERROR(選手__2[[#This Row],[氏名]],"")</f>
        <v>竹内　志隆</v>
      </c>
      <c r="J320" s="62" t="str">
        <f>IFERROR(選手__2[[#This Row],[氏名カナ]],"")</f>
        <v>ﾀｹｳﾁ ｼｵ</v>
      </c>
      <c r="K320" s="62" t="str">
        <f>IFERROR(選手__2[[#This Row],[所属名称１]],"")</f>
        <v>石原ＳＣ</v>
      </c>
      <c r="L320" s="62">
        <f>IFERROR(選手__2[[#This Row],[学校コード]],"")</f>
        <v>2</v>
      </c>
      <c r="M320" s="63" t="str">
        <f>IFERROR(VLOOKUP(L320,色々!G:H,2,0),"")</f>
        <v>中学</v>
      </c>
      <c r="N320" s="64">
        <f>IFERROR(選手__2[[#This Row],[学年]],"")</f>
        <v>1</v>
      </c>
      <c r="O320" s="49">
        <f>IFERROR(選手__2[[#This Row],[生年月日]],"")</f>
        <v>40853</v>
      </c>
      <c r="P320">
        <f t="shared" si="4"/>
        <v>13</v>
      </c>
    </row>
    <row r="321" spans="6:16" x14ac:dyDescent="0.2">
      <c r="F321" s="62">
        <f>IFERROR(選手__2[[#This Row],[選手番号]],"")</f>
        <v>320</v>
      </c>
      <c r="G321" s="62">
        <f>IFERROR(選手__2[[#This Row],[性別コード]],"")</f>
        <v>1</v>
      </c>
      <c r="H321" s="62" t="str">
        <f>IFERROR(VLOOKUP(G321,色々!P:Q,2,0),"")</f>
        <v>男子</v>
      </c>
      <c r="I321" s="62" t="str">
        <f>IFERROR(選手__2[[#This Row],[氏名]],"")</f>
        <v>城戸　心呂</v>
      </c>
      <c r="J321" s="62" t="str">
        <f>IFERROR(選手__2[[#This Row],[氏名カナ]],"")</f>
        <v>ｷﾄﾞ ｺｺﾛ</v>
      </c>
      <c r="K321" s="62" t="str">
        <f>IFERROR(選手__2[[#This Row],[所属名称１]],"")</f>
        <v>石原ＳＣ</v>
      </c>
      <c r="L321" s="62">
        <f>IFERROR(選手__2[[#This Row],[学校コード]],"")</f>
        <v>2</v>
      </c>
      <c r="M321" s="63" t="str">
        <f>IFERROR(VLOOKUP(L321,色々!G:H,2,0),"")</f>
        <v>中学</v>
      </c>
      <c r="N321" s="64">
        <f>IFERROR(選手__2[[#This Row],[学年]],"")</f>
        <v>1</v>
      </c>
      <c r="O321" s="49">
        <f>IFERROR(選手__2[[#This Row],[生年月日]],"")</f>
        <v>40877</v>
      </c>
      <c r="P321">
        <f t="shared" si="4"/>
        <v>12</v>
      </c>
    </row>
    <row r="322" spans="6:16" x14ac:dyDescent="0.2">
      <c r="F322" s="62">
        <f>IFERROR(選手__2[[#This Row],[選手番号]],"")</f>
        <v>321</v>
      </c>
      <c r="G322" s="62">
        <f>IFERROR(選手__2[[#This Row],[性別コード]],"")</f>
        <v>1</v>
      </c>
      <c r="H322" s="62" t="str">
        <f>IFERROR(VLOOKUP(G322,色々!P:Q,2,0),"")</f>
        <v>男子</v>
      </c>
      <c r="I322" s="62" t="str">
        <f>IFERROR(選手__2[[#This Row],[氏名]],"")</f>
        <v>清水　陽斗</v>
      </c>
      <c r="J322" s="62" t="str">
        <f>IFERROR(選手__2[[#This Row],[氏名カナ]],"")</f>
        <v>ｼﾐｽﾞ ﾊﾙﾄ</v>
      </c>
      <c r="K322" s="62" t="str">
        <f>IFERROR(選手__2[[#This Row],[所属名称１]],"")</f>
        <v>石原ＳＣ</v>
      </c>
      <c r="L322" s="62">
        <f>IFERROR(選手__2[[#This Row],[学校コード]],"")</f>
        <v>1</v>
      </c>
      <c r="M322" s="63" t="str">
        <f>IFERROR(VLOOKUP(L322,色々!G:H,2,0),"")</f>
        <v>小学</v>
      </c>
      <c r="N322" s="64">
        <f>IFERROR(選手__2[[#This Row],[学年]],"")</f>
        <v>6</v>
      </c>
      <c r="O322" s="49">
        <f>IFERROR(選手__2[[#This Row],[生年月日]],"")</f>
        <v>41040</v>
      </c>
      <c r="P322">
        <f t="shared" si="4"/>
        <v>12</v>
      </c>
    </row>
    <row r="323" spans="6:16" x14ac:dyDescent="0.2">
      <c r="F323" s="62">
        <f>IFERROR(選手__2[[#This Row],[選手番号]],"")</f>
        <v>322</v>
      </c>
      <c r="G323" s="62">
        <f>IFERROR(選手__2[[#This Row],[性別コード]],"")</f>
        <v>1</v>
      </c>
      <c r="H323" s="62" t="str">
        <f>IFERROR(VLOOKUP(G323,色々!P:Q,2,0),"")</f>
        <v>男子</v>
      </c>
      <c r="I323" s="62" t="str">
        <f>IFERROR(選手__2[[#This Row],[氏名]],"")</f>
        <v>西村　一杜</v>
      </c>
      <c r="J323" s="62" t="str">
        <f>IFERROR(選手__2[[#This Row],[氏名カナ]],"")</f>
        <v>ﾆｼﾑﾗ ｶｽﾞﾄ</v>
      </c>
      <c r="K323" s="62" t="str">
        <f>IFERROR(選手__2[[#This Row],[所属名称１]],"")</f>
        <v>石原ＳＣ</v>
      </c>
      <c r="L323" s="62">
        <f>IFERROR(選手__2[[#This Row],[学校コード]],"")</f>
        <v>1</v>
      </c>
      <c r="M323" s="63" t="str">
        <f>IFERROR(VLOOKUP(L323,色々!G:H,2,0),"")</f>
        <v>小学</v>
      </c>
      <c r="N323" s="64">
        <f>IFERROR(選手__2[[#This Row],[学年]],"")</f>
        <v>6</v>
      </c>
      <c r="O323" s="49">
        <f>IFERROR(選手__2[[#This Row],[生年月日]],"")</f>
        <v>41311</v>
      </c>
      <c r="P323">
        <f t="shared" ref="P323:P386" si="5">IFERROR(DATEDIF(O323,$O$1,"y"),"")</f>
        <v>11</v>
      </c>
    </row>
    <row r="324" spans="6:16" x14ac:dyDescent="0.2">
      <c r="F324" s="62">
        <f>IFERROR(選手__2[[#This Row],[選手番号]],"")</f>
        <v>323</v>
      </c>
      <c r="G324" s="62">
        <f>IFERROR(選手__2[[#This Row],[性別コード]],"")</f>
        <v>1</v>
      </c>
      <c r="H324" s="62" t="str">
        <f>IFERROR(VLOOKUP(G324,色々!P:Q,2,0),"")</f>
        <v>男子</v>
      </c>
      <c r="I324" s="62" t="str">
        <f>IFERROR(選手__2[[#This Row],[氏名]],"")</f>
        <v>渡部　俊輝</v>
      </c>
      <c r="J324" s="62" t="str">
        <f>IFERROR(選手__2[[#This Row],[氏名カナ]],"")</f>
        <v>ﾜﾀﾅﾍﾞ ﾄｼｷ</v>
      </c>
      <c r="K324" s="62" t="str">
        <f>IFERROR(選手__2[[#This Row],[所属名称１]],"")</f>
        <v>石原ＳＣ</v>
      </c>
      <c r="L324" s="62">
        <f>IFERROR(選手__2[[#This Row],[学校コード]],"")</f>
        <v>1</v>
      </c>
      <c r="M324" s="63" t="str">
        <f>IFERROR(VLOOKUP(L324,色々!G:H,2,0),"")</f>
        <v>小学</v>
      </c>
      <c r="N324" s="64">
        <f>IFERROR(選手__2[[#This Row],[学年]],"")</f>
        <v>5</v>
      </c>
      <c r="O324" s="49">
        <f>IFERROR(選手__2[[#This Row],[生年月日]],"")</f>
        <v>41433</v>
      </c>
      <c r="P324">
        <f t="shared" si="5"/>
        <v>11</v>
      </c>
    </row>
    <row r="325" spans="6:16" x14ac:dyDescent="0.2">
      <c r="F325" s="62">
        <f>IFERROR(選手__2[[#This Row],[選手番号]],"")</f>
        <v>324</v>
      </c>
      <c r="G325" s="62">
        <f>IFERROR(選手__2[[#This Row],[性別コード]],"")</f>
        <v>1</v>
      </c>
      <c r="H325" s="62" t="str">
        <f>IFERROR(VLOOKUP(G325,色々!P:Q,2,0),"")</f>
        <v>男子</v>
      </c>
      <c r="I325" s="62" t="str">
        <f>IFERROR(選手__2[[#This Row],[氏名]],"")</f>
        <v>兼平　　周</v>
      </c>
      <c r="J325" s="62" t="str">
        <f>IFERROR(選手__2[[#This Row],[氏名カナ]],"")</f>
        <v>ｶﾈﾋﾗ ｼｭｳ</v>
      </c>
      <c r="K325" s="62" t="str">
        <f>IFERROR(選手__2[[#This Row],[所属名称１]],"")</f>
        <v>石原ＳＣ</v>
      </c>
      <c r="L325" s="62">
        <f>IFERROR(選手__2[[#This Row],[学校コード]],"")</f>
        <v>1</v>
      </c>
      <c r="M325" s="63" t="str">
        <f>IFERROR(VLOOKUP(L325,色々!G:H,2,0),"")</f>
        <v>小学</v>
      </c>
      <c r="N325" s="64">
        <f>IFERROR(選手__2[[#This Row],[学年]],"")</f>
        <v>4</v>
      </c>
      <c r="O325" s="49">
        <f>IFERROR(選手__2[[#This Row],[生年月日]],"")</f>
        <v>41795</v>
      </c>
      <c r="P325">
        <f t="shared" si="5"/>
        <v>10</v>
      </c>
    </row>
    <row r="326" spans="6:16" x14ac:dyDescent="0.2">
      <c r="F326" s="62">
        <f>IFERROR(選手__2[[#This Row],[選手番号]],"")</f>
        <v>325</v>
      </c>
      <c r="G326" s="62">
        <f>IFERROR(選手__2[[#This Row],[性別コード]],"")</f>
        <v>1</v>
      </c>
      <c r="H326" s="62" t="str">
        <f>IFERROR(VLOOKUP(G326,色々!P:Q,2,0),"")</f>
        <v>男子</v>
      </c>
      <c r="I326" s="62" t="str">
        <f>IFERROR(選手__2[[#This Row],[氏名]],"")</f>
        <v>西尾　理玖</v>
      </c>
      <c r="J326" s="62" t="str">
        <f>IFERROR(選手__2[[#This Row],[氏名カナ]],"")</f>
        <v>ﾆｼｵ ﾘｸ</v>
      </c>
      <c r="K326" s="62" t="str">
        <f>IFERROR(選手__2[[#This Row],[所属名称１]],"")</f>
        <v>石原ＳＣ</v>
      </c>
      <c r="L326" s="62">
        <f>IFERROR(選手__2[[#This Row],[学校コード]],"")</f>
        <v>1</v>
      </c>
      <c r="M326" s="63" t="str">
        <f>IFERROR(VLOOKUP(L326,色々!G:H,2,0),"")</f>
        <v>小学</v>
      </c>
      <c r="N326" s="64">
        <f>IFERROR(選手__2[[#This Row],[学年]],"")</f>
        <v>4</v>
      </c>
      <c r="O326" s="49">
        <f>IFERROR(選手__2[[#This Row],[生年月日]],"")</f>
        <v>41921</v>
      </c>
      <c r="P326">
        <f t="shared" si="5"/>
        <v>10</v>
      </c>
    </row>
    <row r="327" spans="6:16" x14ac:dyDescent="0.2">
      <c r="F327" s="62">
        <f>IFERROR(選手__2[[#This Row],[選手番号]],"")</f>
        <v>326</v>
      </c>
      <c r="G327" s="62">
        <f>IFERROR(選手__2[[#This Row],[性別コード]],"")</f>
        <v>1</v>
      </c>
      <c r="H327" s="62" t="str">
        <f>IFERROR(VLOOKUP(G327,色々!P:Q,2,0),"")</f>
        <v>男子</v>
      </c>
      <c r="I327" s="62" t="str">
        <f>IFERROR(選手__2[[#This Row],[氏名]],"")</f>
        <v>古澤　虎士</v>
      </c>
      <c r="J327" s="62" t="str">
        <f>IFERROR(選手__2[[#This Row],[氏名カナ]],"")</f>
        <v>ﾌﾙｻﾜ ﾀｹﾄ</v>
      </c>
      <c r="K327" s="62" t="str">
        <f>IFERROR(選手__2[[#This Row],[所属名称１]],"")</f>
        <v>石原ＳＣ</v>
      </c>
      <c r="L327" s="62">
        <f>IFERROR(選手__2[[#This Row],[学校コード]],"")</f>
        <v>1</v>
      </c>
      <c r="M327" s="63" t="str">
        <f>IFERROR(VLOOKUP(L327,色々!G:H,2,0),"")</f>
        <v>小学</v>
      </c>
      <c r="N327" s="64">
        <f>IFERROR(選手__2[[#This Row],[学年]],"")</f>
        <v>3</v>
      </c>
      <c r="O327" s="49">
        <f>IFERROR(選手__2[[#This Row],[生年月日]],"")</f>
        <v>42192</v>
      </c>
      <c r="P327">
        <f t="shared" si="5"/>
        <v>9</v>
      </c>
    </row>
    <row r="328" spans="6:16" x14ac:dyDescent="0.2">
      <c r="F328" s="62">
        <f>IFERROR(選手__2[[#This Row],[選手番号]],"")</f>
        <v>327</v>
      </c>
      <c r="G328" s="62">
        <f>IFERROR(選手__2[[#This Row],[性別コード]],"")</f>
        <v>1</v>
      </c>
      <c r="H328" s="62" t="str">
        <f>IFERROR(VLOOKUP(G328,色々!P:Q,2,0),"")</f>
        <v>男子</v>
      </c>
      <c r="I328" s="62" t="str">
        <f>IFERROR(選手__2[[#This Row],[氏名]],"")</f>
        <v>渡部　晴翔</v>
      </c>
      <c r="J328" s="62" t="str">
        <f>IFERROR(選手__2[[#This Row],[氏名カナ]],"")</f>
        <v>ﾜﾀﾅﾍﾞ ﾊﾙﾄ</v>
      </c>
      <c r="K328" s="62" t="str">
        <f>IFERROR(選手__2[[#This Row],[所属名称１]],"")</f>
        <v>石原ＳＣ</v>
      </c>
      <c r="L328" s="62">
        <f>IFERROR(選手__2[[#This Row],[学校コード]],"")</f>
        <v>1</v>
      </c>
      <c r="M328" s="63" t="str">
        <f>IFERROR(VLOOKUP(L328,色々!G:H,2,0),"")</f>
        <v>小学</v>
      </c>
      <c r="N328" s="64">
        <f>IFERROR(選手__2[[#This Row],[学年]],"")</f>
        <v>3</v>
      </c>
      <c r="O328" s="49">
        <f>IFERROR(選手__2[[#This Row],[生年月日]],"")</f>
        <v>42344</v>
      </c>
      <c r="P328">
        <f t="shared" si="5"/>
        <v>8</v>
      </c>
    </row>
    <row r="329" spans="6:16" x14ac:dyDescent="0.2">
      <c r="F329" s="62">
        <f>IFERROR(選手__2[[#This Row],[選手番号]],"")</f>
        <v>328</v>
      </c>
      <c r="G329" s="62">
        <f>IFERROR(選手__2[[#This Row],[性別コード]],"")</f>
        <v>2</v>
      </c>
      <c r="H329" s="62" t="str">
        <f>IFERROR(VLOOKUP(G329,色々!P:Q,2,0),"")</f>
        <v>女子</v>
      </c>
      <c r="I329" s="62" t="str">
        <f>IFERROR(選手__2[[#This Row],[氏名]],"")</f>
        <v>兵頭　まい</v>
      </c>
      <c r="J329" s="62" t="str">
        <f>IFERROR(選手__2[[#This Row],[氏名カナ]],"")</f>
        <v>ﾋｮｳﾄﾞｳ ﾏｲ</v>
      </c>
      <c r="K329" s="62" t="str">
        <f>IFERROR(選手__2[[#This Row],[所属名称１]],"")</f>
        <v>石原ＳＣ</v>
      </c>
      <c r="L329" s="62">
        <f>IFERROR(選手__2[[#This Row],[学校コード]],"")</f>
        <v>3</v>
      </c>
      <c r="M329" s="63" t="str">
        <f>IFERROR(VLOOKUP(L329,色々!G:H,2,0),"")</f>
        <v>高校</v>
      </c>
      <c r="N329" s="64">
        <f>IFERROR(選手__2[[#This Row],[学年]],"")</f>
        <v>2</v>
      </c>
      <c r="O329" s="49">
        <f>IFERROR(選手__2[[#This Row],[生年月日]],"")</f>
        <v>39471</v>
      </c>
      <c r="P329">
        <f t="shared" si="5"/>
        <v>16</v>
      </c>
    </row>
    <row r="330" spans="6:16" x14ac:dyDescent="0.2">
      <c r="F330" s="62">
        <f>IFERROR(選手__2[[#This Row],[選手番号]],"")</f>
        <v>329</v>
      </c>
      <c r="G330" s="62">
        <f>IFERROR(選手__2[[#This Row],[性別コード]],"")</f>
        <v>2</v>
      </c>
      <c r="H330" s="62" t="str">
        <f>IFERROR(VLOOKUP(G330,色々!P:Q,2,0),"")</f>
        <v>女子</v>
      </c>
      <c r="I330" s="62" t="str">
        <f>IFERROR(選手__2[[#This Row],[氏名]],"")</f>
        <v>町田　　凛</v>
      </c>
      <c r="J330" s="62" t="str">
        <f>IFERROR(選手__2[[#This Row],[氏名カナ]],"")</f>
        <v>ﾏﾁﾀﾞ ﾘﾝ</v>
      </c>
      <c r="K330" s="62" t="str">
        <f>IFERROR(選手__2[[#This Row],[所属名称１]],"")</f>
        <v>石原ＳＣ</v>
      </c>
      <c r="L330" s="62">
        <f>IFERROR(選手__2[[#This Row],[学校コード]],"")</f>
        <v>1</v>
      </c>
      <c r="M330" s="63" t="str">
        <f>IFERROR(VLOOKUP(L330,色々!G:H,2,0),"")</f>
        <v>小学</v>
      </c>
      <c r="N330" s="64">
        <f>IFERROR(選手__2[[#This Row],[学年]],"")</f>
        <v>5</v>
      </c>
      <c r="O330" s="49">
        <f>IFERROR(選手__2[[#This Row],[生年月日]],"")</f>
        <v>41535</v>
      </c>
      <c r="P330">
        <f t="shared" si="5"/>
        <v>11</v>
      </c>
    </row>
    <row r="331" spans="6:16" x14ac:dyDescent="0.2">
      <c r="F331" s="62">
        <f>IFERROR(選手__2[[#This Row],[選手番号]],"")</f>
        <v>330</v>
      </c>
      <c r="G331" s="62">
        <f>IFERROR(選手__2[[#This Row],[性別コード]],"")</f>
        <v>2</v>
      </c>
      <c r="H331" s="62" t="str">
        <f>IFERROR(VLOOKUP(G331,色々!P:Q,2,0),"")</f>
        <v>女子</v>
      </c>
      <c r="I331" s="62" t="str">
        <f>IFERROR(選手__2[[#This Row],[氏名]],"")</f>
        <v>城戸　南海</v>
      </c>
      <c r="J331" s="62" t="str">
        <f>IFERROR(選手__2[[#This Row],[氏名カナ]],"")</f>
        <v>ｷﾄﾞ ﾐﾅﾐ</v>
      </c>
      <c r="K331" s="62" t="str">
        <f>IFERROR(選手__2[[#This Row],[所属名称１]],"")</f>
        <v>石原ＳＣ</v>
      </c>
      <c r="L331" s="62">
        <f>IFERROR(選手__2[[#This Row],[学校コード]],"")</f>
        <v>1</v>
      </c>
      <c r="M331" s="63" t="str">
        <f>IFERROR(VLOOKUP(L331,色々!G:H,2,0),"")</f>
        <v>小学</v>
      </c>
      <c r="N331" s="64">
        <f>IFERROR(選手__2[[#This Row],[学年]],"")</f>
        <v>5</v>
      </c>
      <c r="O331" s="49">
        <f>IFERROR(選手__2[[#This Row],[生年月日]],"")</f>
        <v>41558</v>
      </c>
      <c r="P331">
        <f t="shared" si="5"/>
        <v>11</v>
      </c>
    </row>
    <row r="332" spans="6:16" x14ac:dyDescent="0.2">
      <c r="F332" s="62">
        <f>IFERROR(選手__2[[#This Row],[選手番号]],"")</f>
        <v>331</v>
      </c>
      <c r="G332" s="62">
        <f>IFERROR(選手__2[[#This Row],[性別コード]],"")</f>
        <v>2</v>
      </c>
      <c r="H332" s="62" t="str">
        <f>IFERROR(VLOOKUP(G332,色々!P:Q,2,0),"")</f>
        <v>女子</v>
      </c>
      <c r="I332" s="62" t="str">
        <f>IFERROR(選手__2[[#This Row],[氏名]],"")</f>
        <v>桑波田彩央依</v>
      </c>
      <c r="J332" s="62" t="str">
        <f>IFERROR(選手__2[[#This Row],[氏名カナ]],"")</f>
        <v>ｸﾜﾊﾀ ｱｵｲ</v>
      </c>
      <c r="K332" s="62" t="str">
        <f>IFERROR(選手__2[[#This Row],[所属名称１]],"")</f>
        <v>石原ＳＣ</v>
      </c>
      <c r="L332" s="62">
        <f>IFERROR(選手__2[[#This Row],[学校コード]],"")</f>
        <v>1</v>
      </c>
      <c r="M332" s="63" t="str">
        <f>IFERROR(VLOOKUP(L332,色々!G:H,2,0),"")</f>
        <v>小学</v>
      </c>
      <c r="N332" s="64">
        <f>IFERROR(選手__2[[#This Row],[学年]],"")</f>
        <v>5</v>
      </c>
      <c r="O332" s="49">
        <f>IFERROR(選手__2[[#This Row],[生年月日]],"")</f>
        <v>41567</v>
      </c>
      <c r="P332">
        <f t="shared" si="5"/>
        <v>11</v>
      </c>
    </row>
    <row r="333" spans="6:16" x14ac:dyDescent="0.2">
      <c r="F333" s="62">
        <f>IFERROR(選手__2[[#This Row],[選手番号]],"")</f>
        <v>332</v>
      </c>
      <c r="G333" s="62">
        <f>IFERROR(選手__2[[#This Row],[性別コード]],"")</f>
        <v>2</v>
      </c>
      <c r="H333" s="62" t="str">
        <f>IFERROR(VLOOKUP(G333,色々!P:Q,2,0),"")</f>
        <v>女子</v>
      </c>
      <c r="I333" s="62" t="str">
        <f>IFERROR(選手__2[[#This Row],[氏名]],"")</f>
        <v>古澤　明莉</v>
      </c>
      <c r="J333" s="62" t="str">
        <f>IFERROR(選手__2[[#This Row],[氏名カナ]],"")</f>
        <v>ﾌﾙｻﾜ ｱｶﾘ</v>
      </c>
      <c r="K333" s="62" t="str">
        <f>IFERROR(選手__2[[#This Row],[所属名称１]],"")</f>
        <v>石原ＳＣ</v>
      </c>
      <c r="L333" s="62">
        <f>IFERROR(選手__2[[#This Row],[学校コード]],"")</f>
        <v>1</v>
      </c>
      <c r="M333" s="63" t="str">
        <f>IFERROR(VLOOKUP(L333,色々!G:H,2,0),"")</f>
        <v>小学</v>
      </c>
      <c r="N333" s="64">
        <f>IFERROR(選手__2[[#This Row],[学年]],"")</f>
        <v>5</v>
      </c>
      <c r="O333" s="49">
        <f>IFERROR(選手__2[[#This Row],[生年月日]],"")</f>
        <v>41671</v>
      </c>
      <c r="P333">
        <f t="shared" si="5"/>
        <v>10</v>
      </c>
    </row>
    <row r="334" spans="6:16" x14ac:dyDescent="0.2">
      <c r="F334" s="62">
        <f>IFERROR(選手__2[[#This Row],[選手番号]],"")</f>
        <v>333</v>
      </c>
      <c r="G334" s="62">
        <f>IFERROR(選手__2[[#This Row],[性別コード]],"")</f>
        <v>2</v>
      </c>
      <c r="H334" s="62" t="str">
        <f>IFERROR(VLOOKUP(G334,色々!P:Q,2,0),"")</f>
        <v>女子</v>
      </c>
      <c r="I334" s="62" t="str">
        <f>IFERROR(選手__2[[#This Row],[氏名]],"")</f>
        <v>本多　鈴花</v>
      </c>
      <c r="J334" s="62" t="str">
        <f>IFERROR(選手__2[[#This Row],[氏名カナ]],"")</f>
        <v>ﾎﾝﾀﾞ ｽｽﾞｶ</v>
      </c>
      <c r="K334" s="62" t="str">
        <f>IFERROR(選手__2[[#This Row],[所属名称１]],"")</f>
        <v>石原ＳＣ</v>
      </c>
      <c r="L334" s="62">
        <f>IFERROR(選手__2[[#This Row],[学校コード]],"")</f>
        <v>1</v>
      </c>
      <c r="M334" s="63" t="str">
        <f>IFERROR(VLOOKUP(L334,色々!G:H,2,0),"")</f>
        <v>小学</v>
      </c>
      <c r="N334" s="64">
        <f>IFERROR(選手__2[[#This Row],[学年]],"")</f>
        <v>4</v>
      </c>
      <c r="O334" s="49">
        <f>IFERROR(選手__2[[#This Row],[生年月日]],"")</f>
        <v>41775</v>
      </c>
      <c r="P334">
        <f t="shared" si="5"/>
        <v>10</v>
      </c>
    </row>
    <row r="335" spans="6:16" x14ac:dyDescent="0.2">
      <c r="F335" s="62">
        <f>IFERROR(選手__2[[#This Row],[選手番号]],"")</f>
        <v>334</v>
      </c>
      <c r="G335" s="62">
        <f>IFERROR(選手__2[[#This Row],[性別コード]],"")</f>
        <v>2</v>
      </c>
      <c r="H335" s="62" t="str">
        <f>IFERROR(VLOOKUP(G335,色々!P:Q,2,0),"")</f>
        <v>女子</v>
      </c>
      <c r="I335" s="62" t="str">
        <f>IFERROR(選手__2[[#This Row],[氏名]],"")</f>
        <v>澤井　香純</v>
      </c>
      <c r="J335" s="62" t="str">
        <f>IFERROR(選手__2[[#This Row],[氏名カナ]],"")</f>
        <v>ｻﾜｲ ｶｽﾐ</v>
      </c>
      <c r="K335" s="62" t="str">
        <f>IFERROR(選手__2[[#This Row],[所属名称１]],"")</f>
        <v>石原ＳＣ</v>
      </c>
      <c r="L335" s="62">
        <f>IFERROR(選手__2[[#This Row],[学校コード]],"")</f>
        <v>1</v>
      </c>
      <c r="M335" s="63" t="str">
        <f>IFERROR(VLOOKUP(L335,色々!G:H,2,0),"")</f>
        <v>小学</v>
      </c>
      <c r="N335" s="64">
        <f>IFERROR(選手__2[[#This Row],[学年]],"")</f>
        <v>4</v>
      </c>
      <c r="O335" s="49">
        <f>IFERROR(選手__2[[#This Row],[生年月日]],"")</f>
        <v>41891</v>
      </c>
      <c r="P335">
        <f t="shared" si="5"/>
        <v>10</v>
      </c>
    </row>
    <row r="336" spans="6:16" x14ac:dyDescent="0.2">
      <c r="F336" s="62">
        <f>IFERROR(選手__2[[#This Row],[選手番号]],"")</f>
        <v>335</v>
      </c>
      <c r="G336" s="62">
        <f>IFERROR(選手__2[[#This Row],[性別コード]],"")</f>
        <v>2</v>
      </c>
      <c r="H336" s="62" t="str">
        <f>IFERROR(VLOOKUP(G336,色々!P:Q,2,0),"")</f>
        <v>女子</v>
      </c>
      <c r="I336" s="62" t="str">
        <f>IFERROR(選手__2[[#This Row],[氏名]],"")</f>
        <v>渡部　美麗</v>
      </c>
      <c r="J336" s="62" t="str">
        <f>IFERROR(選手__2[[#This Row],[氏名カナ]],"")</f>
        <v>ﾜﾀﾅﾍﾞ ﾐﾚｲ</v>
      </c>
      <c r="K336" s="62" t="str">
        <f>IFERROR(選手__2[[#This Row],[所属名称１]],"")</f>
        <v>石原ＳＣ</v>
      </c>
      <c r="L336" s="62">
        <f>IFERROR(選手__2[[#This Row],[学校コード]],"")</f>
        <v>1</v>
      </c>
      <c r="M336" s="63" t="str">
        <f>IFERROR(VLOOKUP(L336,色々!G:H,2,0),"")</f>
        <v>小学</v>
      </c>
      <c r="N336" s="64">
        <f>IFERROR(選手__2[[#This Row],[学年]],"")</f>
        <v>4</v>
      </c>
      <c r="O336" s="49">
        <f>IFERROR(選手__2[[#This Row],[生年月日]],"")</f>
        <v>42003</v>
      </c>
      <c r="P336">
        <f t="shared" si="5"/>
        <v>9</v>
      </c>
    </row>
    <row r="337" spans="6:16" x14ac:dyDescent="0.2">
      <c r="F337" s="62">
        <f>IFERROR(選手__2[[#This Row],[選手番号]],"")</f>
        <v>336</v>
      </c>
      <c r="G337" s="62">
        <f>IFERROR(選手__2[[#This Row],[性別コード]],"")</f>
        <v>2</v>
      </c>
      <c r="H337" s="62" t="str">
        <f>IFERROR(VLOOKUP(G337,色々!P:Q,2,0),"")</f>
        <v>女子</v>
      </c>
      <c r="I337" s="62" t="str">
        <f>IFERROR(選手__2[[#This Row],[氏名]],"")</f>
        <v>武智　和美</v>
      </c>
      <c r="J337" s="62" t="str">
        <f>IFERROR(選手__2[[#This Row],[氏名カナ]],"")</f>
        <v>ﾀｹﾁ ｶｽﾞﾐ</v>
      </c>
      <c r="K337" s="62" t="str">
        <f>IFERROR(選手__2[[#This Row],[所属名称１]],"")</f>
        <v>石原ＳＣ</v>
      </c>
      <c r="L337" s="62">
        <f>IFERROR(選手__2[[#This Row],[学校コード]],"")</f>
        <v>1</v>
      </c>
      <c r="M337" s="63" t="str">
        <f>IFERROR(VLOOKUP(L337,色々!G:H,2,0),"")</f>
        <v>小学</v>
      </c>
      <c r="N337" s="64">
        <f>IFERROR(選手__2[[#This Row],[学年]],"")</f>
        <v>3</v>
      </c>
      <c r="O337" s="49">
        <f>IFERROR(選手__2[[#This Row],[生年月日]],"")</f>
        <v>42134</v>
      </c>
      <c r="P337">
        <f t="shared" si="5"/>
        <v>9</v>
      </c>
    </row>
    <row r="338" spans="6:16" x14ac:dyDescent="0.2">
      <c r="F338" s="62">
        <f>IFERROR(選手__2[[#This Row],[選手番号]],"")</f>
        <v>337</v>
      </c>
      <c r="G338" s="62">
        <f>IFERROR(選手__2[[#This Row],[性別コード]],"")</f>
        <v>2</v>
      </c>
      <c r="H338" s="62" t="str">
        <f>IFERROR(VLOOKUP(G338,色々!P:Q,2,0),"")</f>
        <v>女子</v>
      </c>
      <c r="I338" s="62" t="str">
        <f>IFERROR(選手__2[[#This Row],[氏名]],"")</f>
        <v>紺田　奈那</v>
      </c>
      <c r="J338" s="62" t="str">
        <f>IFERROR(選手__2[[#This Row],[氏名カナ]],"")</f>
        <v>ｺﾝﾀﾞ ﾅﾅ</v>
      </c>
      <c r="K338" s="62" t="str">
        <f>IFERROR(選手__2[[#This Row],[所属名称１]],"")</f>
        <v>石原ＳＣ</v>
      </c>
      <c r="L338" s="62">
        <f>IFERROR(選手__2[[#This Row],[学校コード]],"")</f>
        <v>1</v>
      </c>
      <c r="M338" s="63" t="str">
        <f>IFERROR(VLOOKUP(L338,色々!G:H,2,0),"")</f>
        <v>小学</v>
      </c>
      <c r="N338" s="64">
        <f>IFERROR(選手__2[[#This Row],[学年]],"")</f>
        <v>1</v>
      </c>
      <c r="O338" s="49">
        <f>IFERROR(選手__2[[#This Row],[生年月日]],"")</f>
        <v>42929</v>
      </c>
      <c r="P338">
        <f t="shared" si="5"/>
        <v>7</v>
      </c>
    </row>
    <row r="339" spans="6:16" x14ac:dyDescent="0.2">
      <c r="F339" s="62">
        <f>IFERROR(選手__2[[#This Row],[選手番号]],"")</f>
        <v>338</v>
      </c>
      <c r="G339" s="62">
        <f>IFERROR(選手__2[[#This Row],[性別コード]],"")</f>
        <v>2</v>
      </c>
      <c r="H339" s="62" t="str">
        <f>IFERROR(VLOOKUP(G339,色々!P:Q,2,0),"")</f>
        <v>女子</v>
      </c>
      <c r="I339" s="62" t="str">
        <f>IFERROR(選手__2[[#This Row],[氏名]],"")</f>
        <v>西尾　笑舞</v>
      </c>
      <c r="J339" s="62" t="str">
        <f>IFERROR(選手__2[[#This Row],[氏名カナ]],"")</f>
        <v>ﾆｼｵ ｴﾏ</v>
      </c>
      <c r="K339" s="62" t="str">
        <f>IFERROR(選手__2[[#This Row],[所属名称１]],"")</f>
        <v>石原ＳＣ</v>
      </c>
      <c r="L339" s="62">
        <f>IFERROR(選手__2[[#This Row],[学校コード]],"")</f>
        <v>1</v>
      </c>
      <c r="M339" s="63" t="str">
        <f>IFERROR(VLOOKUP(L339,色々!G:H,2,0),"")</f>
        <v>小学</v>
      </c>
      <c r="N339" s="64">
        <f>IFERROR(選手__2[[#This Row],[学年]],"")</f>
        <v>1</v>
      </c>
      <c r="O339" s="49">
        <f>IFERROR(選手__2[[#This Row],[生年月日]],"")</f>
        <v>43004</v>
      </c>
      <c r="P339">
        <f t="shared" si="5"/>
        <v>7</v>
      </c>
    </row>
    <row r="340" spans="6:16" x14ac:dyDescent="0.2">
      <c r="F340" s="62">
        <f>IFERROR(選手__2[[#This Row],[選手番号]],"")</f>
        <v>339</v>
      </c>
      <c r="G340" s="62">
        <f>IFERROR(選手__2[[#This Row],[性別コード]],"")</f>
        <v>1</v>
      </c>
      <c r="H340" s="62" t="str">
        <f>IFERROR(VLOOKUP(G340,色々!P:Q,2,0),"")</f>
        <v>男子</v>
      </c>
      <c r="I340" s="62" t="str">
        <f>IFERROR(選手__2[[#This Row],[氏名]],"")</f>
        <v>松浦　海翔</v>
      </c>
      <c r="J340" s="62" t="str">
        <f>IFERROR(選手__2[[#This Row],[氏名カナ]],"")</f>
        <v>ﾏﾂｳﾗ ﾐｶﾙ</v>
      </c>
      <c r="K340" s="62" t="str">
        <f>IFERROR(選手__2[[#This Row],[所属名称１]],"")</f>
        <v>フィッタ松山</v>
      </c>
      <c r="L340" s="62">
        <f>IFERROR(選手__2[[#This Row],[学校コード]],"")</f>
        <v>3</v>
      </c>
      <c r="M340" s="63" t="str">
        <f>IFERROR(VLOOKUP(L340,色々!G:H,2,0),"")</f>
        <v>高校</v>
      </c>
      <c r="N340" s="64">
        <f>IFERROR(選手__2[[#This Row],[学年]],"")</f>
        <v>3</v>
      </c>
      <c r="O340" s="49">
        <f>IFERROR(選手__2[[#This Row],[生年月日]],"")</f>
        <v>38912</v>
      </c>
      <c r="P340">
        <f t="shared" si="5"/>
        <v>18</v>
      </c>
    </row>
    <row r="341" spans="6:16" x14ac:dyDescent="0.2">
      <c r="F341" s="62">
        <f>IFERROR(選手__2[[#This Row],[選手番号]],"")</f>
        <v>340</v>
      </c>
      <c r="G341" s="62">
        <f>IFERROR(選手__2[[#This Row],[性別コード]],"")</f>
        <v>1</v>
      </c>
      <c r="H341" s="62" t="str">
        <f>IFERROR(VLOOKUP(G341,色々!P:Q,2,0),"")</f>
        <v>男子</v>
      </c>
      <c r="I341" s="62" t="str">
        <f>IFERROR(選手__2[[#This Row],[氏名]],"")</f>
        <v>岡﨑　一彗</v>
      </c>
      <c r="J341" s="62" t="str">
        <f>IFERROR(選手__2[[#This Row],[氏名カナ]],"")</f>
        <v>ｵｶｻﾞｷ ｲｯｾｲ</v>
      </c>
      <c r="K341" s="62" t="str">
        <f>IFERROR(選手__2[[#This Row],[所属名称１]],"")</f>
        <v>フィッタ松山</v>
      </c>
      <c r="L341" s="62">
        <f>IFERROR(選手__2[[#This Row],[学校コード]],"")</f>
        <v>3</v>
      </c>
      <c r="M341" s="63" t="str">
        <f>IFERROR(VLOOKUP(L341,色々!G:H,2,0),"")</f>
        <v>高校</v>
      </c>
      <c r="N341" s="64">
        <f>IFERROR(選手__2[[#This Row],[学年]],"")</f>
        <v>3</v>
      </c>
      <c r="O341" s="49">
        <f>IFERROR(選手__2[[#This Row],[生年月日]],"")</f>
        <v>39148</v>
      </c>
      <c r="P341">
        <f t="shared" si="5"/>
        <v>17</v>
      </c>
    </row>
    <row r="342" spans="6:16" x14ac:dyDescent="0.2">
      <c r="F342" s="62">
        <f>IFERROR(選手__2[[#This Row],[選手番号]],"")</f>
        <v>341</v>
      </c>
      <c r="G342" s="62">
        <f>IFERROR(選手__2[[#This Row],[性別コード]],"")</f>
        <v>1</v>
      </c>
      <c r="H342" s="62" t="str">
        <f>IFERROR(VLOOKUP(G342,色々!P:Q,2,0),"")</f>
        <v>男子</v>
      </c>
      <c r="I342" s="62" t="str">
        <f>IFERROR(選手__2[[#This Row],[氏名]],"")</f>
        <v>小野　寛生</v>
      </c>
      <c r="J342" s="62" t="str">
        <f>IFERROR(選手__2[[#This Row],[氏名カナ]],"")</f>
        <v>ｵﾉ ｶﾝｾｲ</v>
      </c>
      <c r="K342" s="62" t="str">
        <f>IFERROR(選手__2[[#This Row],[所属名称１]],"")</f>
        <v>フィッタ松山</v>
      </c>
      <c r="L342" s="62">
        <f>IFERROR(選手__2[[#This Row],[学校コード]],"")</f>
        <v>3</v>
      </c>
      <c r="M342" s="63" t="str">
        <f>IFERROR(VLOOKUP(L342,色々!G:H,2,0),"")</f>
        <v>高校</v>
      </c>
      <c r="N342" s="64">
        <f>IFERROR(選手__2[[#This Row],[学年]],"")</f>
        <v>2</v>
      </c>
      <c r="O342" s="49">
        <f>IFERROR(選手__2[[#This Row],[生年月日]],"")</f>
        <v>39246</v>
      </c>
      <c r="P342">
        <f t="shared" si="5"/>
        <v>17</v>
      </c>
    </row>
    <row r="343" spans="6:16" x14ac:dyDescent="0.2">
      <c r="F343" s="62">
        <f>IFERROR(選手__2[[#This Row],[選手番号]],"")</f>
        <v>342</v>
      </c>
      <c r="G343" s="62">
        <f>IFERROR(選手__2[[#This Row],[性別コード]],"")</f>
        <v>1</v>
      </c>
      <c r="H343" s="62" t="str">
        <f>IFERROR(VLOOKUP(G343,色々!P:Q,2,0),"")</f>
        <v>男子</v>
      </c>
      <c r="I343" s="62" t="str">
        <f>IFERROR(選手__2[[#This Row],[氏名]],"")</f>
        <v>永田　　空</v>
      </c>
      <c r="J343" s="62" t="str">
        <f>IFERROR(選手__2[[#This Row],[氏名カナ]],"")</f>
        <v>ﾅｶﾞﾀ ｿﾗ</v>
      </c>
      <c r="K343" s="62" t="str">
        <f>IFERROR(選手__2[[#This Row],[所属名称１]],"")</f>
        <v>フィッタ松山</v>
      </c>
      <c r="L343" s="62">
        <f>IFERROR(選手__2[[#This Row],[学校コード]],"")</f>
        <v>3</v>
      </c>
      <c r="M343" s="63" t="str">
        <f>IFERROR(VLOOKUP(L343,色々!G:H,2,0),"")</f>
        <v>高校</v>
      </c>
      <c r="N343" s="64">
        <f>IFERROR(選手__2[[#This Row],[学年]],"")</f>
        <v>1</v>
      </c>
      <c r="O343" s="49">
        <f>IFERROR(選手__2[[#This Row],[生年月日]],"")</f>
        <v>39564</v>
      </c>
      <c r="P343">
        <f t="shared" si="5"/>
        <v>16</v>
      </c>
    </row>
    <row r="344" spans="6:16" x14ac:dyDescent="0.2">
      <c r="F344" s="62">
        <f>IFERROR(選手__2[[#This Row],[選手番号]],"")</f>
        <v>343</v>
      </c>
      <c r="G344" s="62">
        <f>IFERROR(選手__2[[#This Row],[性別コード]],"")</f>
        <v>1</v>
      </c>
      <c r="H344" s="62" t="str">
        <f>IFERROR(VLOOKUP(G344,色々!P:Q,2,0),"")</f>
        <v>男子</v>
      </c>
      <c r="I344" s="62" t="str">
        <f>IFERROR(選手__2[[#This Row],[氏名]],"")</f>
        <v>髙橋　昂大</v>
      </c>
      <c r="J344" s="62" t="str">
        <f>IFERROR(選手__2[[#This Row],[氏名カナ]],"")</f>
        <v>ﾀｶﾊｼ ｺｳｷ</v>
      </c>
      <c r="K344" s="62" t="str">
        <f>IFERROR(選手__2[[#This Row],[所属名称１]],"")</f>
        <v>フィッタ松山</v>
      </c>
      <c r="L344" s="62">
        <f>IFERROR(選手__2[[#This Row],[学校コード]],"")</f>
        <v>3</v>
      </c>
      <c r="M344" s="63" t="str">
        <f>IFERROR(VLOOKUP(L344,色々!G:H,2,0),"")</f>
        <v>高校</v>
      </c>
      <c r="N344" s="64">
        <f>IFERROR(選手__2[[#This Row],[学年]],"")</f>
        <v>1</v>
      </c>
      <c r="O344" s="49">
        <f>IFERROR(選手__2[[#This Row],[生年月日]],"")</f>
        <v>39584</v>
      </c>
      <c r="P344">
        <f t="shared" si="5"/>
        <v>16</v>
      </c>
    </row>
    <row r="345" spans="6:16" x14ac:dyDescent="0.2">
      <c r="F345" s="62">
        <f>IFERROR(選手__2[[#This Row],[選手番号]],"")</f>
        <v>344</v>
      </c>
      <c r="G345" s="62">
        <f>IFERROR(選手__2[[#This Row],[性別コード]],"")</f>
        <v>1</v>
      </c>
      <c r="H345" s="62" t="str">
        <f>IFERROR(VLOOKUP(G345,色々!P:Q,2,0),"")</f>
        <v>男子</v>
      </c>
      <c r="I345" s="62" t="str">
        <f>IFERROR(選手__2[[#This Row],[氏名]],"")</f>
        <v>辻田　裕真</v>
      </c>
      <c r="J345" s="62" t="str">
        <f>IFERROR(選手__2[[#This Row],[氏名カナ]],"")</f>
        <v>ﾂｼﾞﾀ ﾕｳﾏ</v>
      </c>
      <c r="K345" s="62" t="str">
        <f>IFERROR(選手__2[[#This Row],[所属名称１]],"")</f>
        <v>フィッタ松山</v>
      </c>
      <c r="L345" s="62">
        <f>IFERROR(選手__2[[#This Row],[学校コード]],"")</f>
        <v>3</v>
      </c>
      <c r="M345" s="63" t="str">
        <f>IFERROR(VLOOKUP(L345,色々!G:H,2,0),"")</f>
        <v>高校</v>
      </c>
      <c r="N345" s="64">
        <f>IFERROR(選手__2[[#This Row],[学年]],"")</f>
        <v>1</v>
      </c>
      <c r="O345" s="49">
        <f>IFERROR(選手__2[[#This Row],[生年月日]],"")</f>
        <v>39650</v>
      </c>
      <c r="P345">
        <f t="shared" si="5"/>
        <v>16</v>
      </c>
    </row>
    <row r="346" spans="6:16" x14ac:dyDescent="0.2">
      <c r="F346" s="62">
        <f>IFERROR(選手__2[[#This Row],[選手番号]],"")</f>
        <v>345</v>
      </c>
      <c r="G346" s="62">
        <f>IFERROR(選手__2[[#This Row],[性別コード]],"")</f>
        <v>1</v>
      </c>
      <c r="H346" s="62" t="str">
        <f>IFERROR(VLOOKUP(G346,色々!P:Q,2,0),"")</f>
        <v>男子</v>
      </c>
      <c r="I346" s="62" t="str">
        <f>IFERROR(選手__2[[#This Row],[氏名]],"")</f>
        <v>前田　湊仁</v>
      </c>
      <c r="J346" s="62" t="str">
        <f>IFERROR(選手__2[[#This Row],[氏名カナ]],"")</f>
        <v>ﾏｴﾀﾞ ﾐﾅﾄ</v>
      </c>
      <c r="K346" s="62" t="str">
        <f>IFERROR(選手__2[[#This Row],[所属名称１]],"")</f>
        <v>フィッタ松山</v>
      </c>
      <c r="L346" s="62">
        <f>IFERROR(選手__2[[#This Row],[学校コード]],"")</f>
        <v>2</v>
      </c>
      <c r="M346" s="63" t="str">
        <f>IFERROR(VLOOKUP(L346,色々!G:H,2,0),"")</f>
        <v>中学</v>
      </c>
      <c r="N346" s="64">
        <f>IFERROR(選手__2[[#This Row],[学年]],"")</f>
        <v>3</v>
      </c>
      <c r="O346" s="49">
        <f>IFERROR(選手__2[[#This Row],[生年月日]],"")</f>
        <v>40234</v>
      </c>
      <c r="P346">
        <f t="shared" si="5"/>
        <v>14</v>
      </c>
    </row>
    <row r="347" spans="6:16" x14ac:dyDescent="0.2">
      <c r="F347" s="62">
        <f>IFERROR(選手__2[[#This Row],[選手番号]],"")</f>
        <v>346</v>
      </c>
      <c r="G347" s="62">
        <f>IFERROR(選手__2[[#This Row],[性別コード]],"")</f>
        <v>1</v>
      </c>
      <c r="H347" s="62" t="str">
        <f>IFERROR(VLOOKUP(G347,色々!P:Q,2,0),"")</f>
        <v>男子</v>
      </c>
      <c r="I347" s="62" t="str">
        <f>IFERROR(選手__2[[#This Row],[氏名]],"")</f>
        <v>藤並　拓郎</v>
      </c>
      <c r="J347" s="62" t="str">
        <f>IFERROR(選手__2[[#This Row],[氏名カナ]],"")</f>
        <v>ﾌｼﾞﾅﾐ ﾀｸﾛｳ</v>
      </c>
      <c r="K347" s="62" t="str">
        <f>IFERROR(選手__2[[#This Row],[所属名称１]],"")</f>
        <v>フィッタ松山</v>
      </c>
      <c r="L347" s="62">
        <f>IFERROR(選手__2[[#This Row],[学校コード]],"")</f>
        <v>2</v>
      </c>
      <c r="M347" s="63" t="str">
        <f>IFERROR(VLOOKUP(L347,色々!G:H,2,0),"")</f>
        <v>中学</v>
      </c>
      <c r="N347" s="64">
        <f>IFERROR(選手__2[[#This Row],[学年]],"")</f>
        <v>2</v>
      </c>
      <c r="O347" s="49">
        <f>IFERROR(選手__2[[#This Row],[生年月日]],"")</f>
        <v>40557</v>
      </c>
      <c r="P347">
        <f t="shared" si="5"/>
        <v>13</v>
      </c>
    </row>
    <row r="348" spans="6:16" x14ac:dyDescent="0.2">
      <c r="F348" s="62">
        <f>IFERROR(選手__2[[#This Row],[選手番号]],"")</f>
        <v>347</v>
      </c>
      <c r="G348" s="62">
        <f>IFERROR(選手__2[[#This Row],[性別コード]],"")</f>
        <v>1</v>
      </c>
      <c r="H348" s="62" t="str">
        <f>IFERROR(VLOOKUP(G348,色々!P:Q,2,0),"")</f>
        <v>男子</v>
      </c>
      <c r="I348" s="62" t="str">
        <f>IFERROR(選手__2[[#This Row],[氏名]],"")</f>
        <v>山田　朔久</v>
      </c>
      <c r="J348" s="62" t="str">
        <f>IFERROR(選手__2[[#This Row],[氏名カナ]],"")</f>
        <v>ﾔﾏﾀﾞ ｻｸ</v>
      </c>
      <c r="K348" s="62" t="str">
        <f>IFERROR(選手__2[[#This Row],[所属名称１]],"")</f>
        <v>フィッタ松山</v>
      </c>
      <c r="L348" s="62">
        <f>IFERROR(選手__2[[#This Row],[学校コード]],"")</f>
        <v>2</v>
      </c>
      <c r="M348" s="63" t="str">
        <f>IFERROR(VLOOKUP(L348,色々!G:H,2,0),"")</f>
        <v>中学</v>
      </c>
      <c r="N348" s="64">
        <f>IFERROR(選手__2[[#This Row],[学年]],"")</f>
        <v>2</v>
      </c>
      <c r="O348" s="49">
        <f>IFERROR(選手__2[[#This Row],[生年月日]],"")</f>
        <v>40565</v>
      </c>
      <c r="P348">
        <f t="shared" si="5"/>
        <v>13</v>
      </c>
    </row>
    <row r="349" spans="6:16" x14ac:dyDescent="0.2">
      <c r="F349" s="62">
        <f>IFERROR(選手__2[[#This Row],[選手番号]],"")</f>
        <v>348</v>
      </c>
      <c r="G349" s="62">
        <f>IFERROR(選手__2[[#This Row],[性別コード]],"")</f>
        <v>1</v>
      </c>
      <c r="H349" s="62" t="str">
        <f>IFERROR(VLOOKUP(G349,色々!P:Q,2,0),"")</f>
        <v>男子</v>
      </c>
      <c r="I349" s="62" t="str">
        <f>IFERROR(選手__2[[#This Row],[氏名]],"")</f>
        <v>久保　嘉輝</v>
      </c>
      <c r="J349" s="62" t="str">
        <f>IFERROR(選手__2[[#This Row],[氏名カナ]],"")</f>
        <v>ｸﾎﾞ ﾖｼｷ</v>
      </c>
      <c r="K349" s="62" t="str">
        <f>IFERROR(選手__2[[#This Row],[所属名称１]],"")</f>
        <v>フィッタ松山</v>
      </c>
      <c r="L349" s="62">
        <f>IFERROR(選手__2[[#This Row],[学校コード]],"")</f>
        <v>2</v>
      </c>
      <c r="M349" s="63" t="str">
        <f>IFERROR(VLOOKUP(L349,色々!G:H,2,0),"")</f>
        <v>中学</v>
      </c>
      <c r="N349" s="64">
        <f>IFERROR(選手__2[[#This Row],[学年]],"")</f>
        <v>1</v>
      </c>
      <c r="O349" s="49">
        <f>IFERROR(選手__2[[#This Row],[生年月日]],"")</f>
        <v>40695</v>
      </c>
      <c r="P349">
        <f t="shared" si="5"/>
        <v>13</v>
      </c>
    </row>
    <row r="350" spans="6:16" x14ac:dyDescent="0.2">
      <c r="F350" s="62">
        <f>IFERROR(選手__2[[#This Row],[選手番号]],"")</f>
        <v>349</v>
      </c>
      <c r="G350" s="62">
        <f>IFERROR(選手__2[[#This Row],[性別コード]],"")</f>
        <v>1</v>
      </c>
      <c r="H350" s="62" t="str">
        <f>IFERROR(VLOOKUP(G350,色々!P:Q,2,0),"")</f>
        <v>男子</v>
      </c>
      <c r="I350" s="62" t="str">
        <f>IFERROR(選手__2[[#This Row],[氏名]],"")</f>
        <v>末久　敦士</v>
      </c>
      <c r="J350" s="62" t="str">
        <f>IFERROR(選手__2[[#This Row],[氏名カナ]],"")</f>
        <v>ｽｴﾋｻ ｱﾂｼ</v>
      </c>
      <c r="K350" s="62" t="str">
        <f>IFERROR(選手__2[[#This Row],[所属名称１]],"")</f>
        <v>フィッタ松山</v>
      </c>
      <c r="L350" s="62">
        <f>IFERROR(選手__2[[#This Row],[学校コード]],"")</f>
        <v>1</v>
      </c>
      <c r="M350" s="63" t="str">
        <f>IFERROR(VLOOKUP(L350,色々!G:H,2,0),"")</f>
        <v>小学</v>
      </c>
      <c r="N350" s="64">
        <f>IFERROR(選手__2[[#This Row],[学年]],"")</f>
        <v>6</v>
      </c>
      <c r="O350" s="49">
        <f>IFERROR(選手__2[[#This Row],[生年月日]],"")</f>
        <v>41114</v>
      </c>
      <c r="P350">
        <f t="shared" si="5"/>
        <v>12</v>
      </c>
    </row>
    <row r="351" spans="6:16" x14ac:dyDescent="0.2">
      <c r="F351" s="62">
        <f>IFERROR(選手__2[[#This Row],[選手番号]],"")</f>
        <v>350</v>
      </c>
      <c r="G351" s="62">
        <f>IFERROR(選手__2[[#This Row],[性別コード]],"")</f>
        <v>1</v>
      </c>
      <c r="H351" s="62" t="str">
        <f>IFERROR(VLOOKUP(G351,色々!P:Q,2,0),"")</f>
        <v>男子</v>
      </c>
      <c r="I351" s="62" t="str">
        <f>IFERROR(選手__2[[#This Row],[氏名]],"")</f>
        <v>樋口　航志</v>
      </c>
      <c r="J351" s="62" t="str">
        <f>IFERROR(選手__2[[#This Row],[氏名カナ]],"")</f>
        <v>ﾋｸﾞﾁ ｺｳｼ</v>
      </c>
      <c r="K351" s="62" t="str">
        <f>IFERROR(選手__2[[#This Row],[所属名称１]],"")</f>
        <v>フィッタ松山</v>
      </c>
      <c r="L351" s="62">
        <f>IFERROR(選手__2[[#This Row],[学校コード]],"")</f>
        <v>1</v>
      </c>
      <c r="M351" s="63" t="str">
        <f>IFERROR(VLOOKUP(L351,色々!G:H,2,0),"")</f>
        <v>小学</v>
      </c>
      <c r="N351" s="64">
        <f>IFERROR(選手__2[[#This Row],[学年]],"")</f>
        <v>6</v>
      </c>
      <c r="O351" s="49">
        <f>IFERROR(選手__2[[#This Row],[生年月日]],"")</f>
        <v>41156</v>
      </c>
      <c r="P351">
        <f t="shared" si="5"/>
        <v>12</v>
      </c>
    </row>
    <row r="352" spans="6:16" x14ac:dyDescent="0.2">
      <c r="F352" s="62">
        <f>IFERROR(選手__2[[#This Row],[選手番号]],"")</f>
        <v>351</v>
      </c>
      <c r="G352" s="62">
        <f>IFERROR(選手__2[[#This Row],[性別コード]],"")</f>
        <v>1</v>
      </c>
      <c r="H352" s="62" t="str">
        <f>IFERROR(VLOOKUP(G352,色々!P:Q,2,0),"")</f>
        <v>男子</v>
      </c>
      <c r="I352" s="62" t="str">
        <f>IFERROR(選手__2[[#This Row],[氏名]],"")</f>
        <v>藤並　幹太</v>
      </c>
      <c r="J352" s="62" t="str">
        <f>IFERROR(選手__2[[#This Row],[氏名カナ]],"")</f>
        <v>ﾌｼﾞﾅﾐ ｶﾝﾀ</v>
      </c>
      <c r="K352" s="62" t="str">
        <f>IFERROR(選手__2[[#This Row],[所属名称１]],"")</f>
        <v>フィッタ松山</v>
      </c>
      <c r="L352" s="62">
        <f>IFERROR(選手__2[[#This Row],[学校コード]],"")</f>
        <v>1</v>
      </c>
      <c r="M352" s="63" t="str">
        <f>IFERROR(VLOOKUP(L352,色々!G:H,2,0),"")</f>
        <v>小学</v>
      </c>
      <c r="N352" s="64">
        <f>IFERROR(選手__2[[#This Row],[学年]],"")</f>
        <v>6</v>
      </c>
      <c r="O352" s="49">
        <f>IFERROR(選手__2[[#This Row],[生年月日]],"")</f>
        <v>41251</v>
      </c>
      <c r="P352">
        <f t="shared" si="5"/>
        <v>11</v>
      </c>
    </row>
    <row r="353" spans="6:16" x14ac:dyDescent="0.2">
      <c r="F353" s="62">
        <f>IFERROR(選手__2[[#This Row],[選手番号]],"")</f>
        <v>352</v>
      </c>
      <c r="G353" s="62">
        <f>IFERROR(選手__2[[#This Row],[性別コード]],"")</f>
        <v>1</v>
      </c>
      <c r="H353" s="62" t="str">
        <f>IFERROR(VLOOKUP(G353,色々!P:Q,2,0),"")</f>
        <v>男子</v>
      </c>
      <c r="I353" s="62" t="str">
        <f>IFERROR(選手__2[[#This Row],[氏名]],"")</f>
        <v>久保　勇人</v>
      </c>
      <c r="J353" s="62" t="str">
        <f>IFERROR(選手__2[[#This Row],[氏名カナ]],"")</f>
        <v>ｸﾎﾞ ﾕｳﾄ</v>
      </c>
      <c r="K353" s="62" t="str">
        <f>IFERROR(選手__2[[#This Row],[所属名称１]],"")</f>
        <v>フィッタ松山</v>
      </c>
      <c r="L353" s="62">
        <f>IFERROR(選手__2[[#This Row],[学校コード]],"")</f>
        <v>1</v>
      </c>
      <c r="M353" s="63" t="str">
        <f>IFERROR(VLOOKUP(L353,色々!G:H,2,0),"")</f>
        <v>小学</v>
      </c>
      <c r="N353" s="64">
        <f>IFERROR(選手__2[[#This Row],[学年]],"")</f>
        <v>5</v>
      </c>
      <c r="O353" s="49">
        <f>IFERROR(選手__2[[#This Row],[生年月日]],"")</f>
        <v>41388</v>
      </c>
      <c r="P353">
        <f t="shared" si="5"/>
        <v>11</v>
      </c>
    </row>
    <row r="354" spans="6:16" x14ac:dyDescent="0.2">
      <c r="F354" s="62">
        <f>IFERROR(選手__2[[#This Row],[選手番号]],"")</f>
        <v>353</v>
      </c>
      <c r="G354" s="62">
        <f>IFERROR(選手__2[[#This Row],[性別コード]],"")</f>
        <v>1</v>
      </c>
      <c r="H354" s="62" t="str">
        <f>IFERROR(VLOOKUP(G354,色々!P:Q,2,0),"")</f>
        <v>男子</v>
      </c>
      <c r="I354" s="62" t="str">
        <f>IFERROR(選手__2[[#This Row],[氏名]],"")</f>
        <v>井村　遥翔</v>
      </c>
      <c r="J354" s="62" t="str">
        <f>IFERROR(選手__2[[#This Row],[氏名カナ]],"")</f>
        <v>ｲﾑﾗ ﾊﾙﾄ</v>
      </c>
      <c r="K354" s="62" t="str">
        <f>IFERROR(選手__2[[#This Row],[所属名称１]],"")</f>
        <v>フィッタ松山</v>
      </c>
      <c r="L354" s="62">
        <f>IFERROR(選手__2[[#This Row],[学校コード]],"")</f>
        <v>1</v>
      </c>
      <c r="M354" s="63" t="str">
        <f>IFERROR(VLOOKUP(L354,色々!G:H,2,0),"")</f>
        <v>小学</v>
      </c>
      <c r="N354" s="64">
        <f>IFERROR(選手__2[[#This Row],[学年]],"")</f>
        <v>5</v>
      </c>
      <c r="O354" s="49">
        <f>IFERROR(選手__2[[#This Row],[生年月日]],"")</f>
        <v>41455</v>
      </c>
      <c r="P354">
        <f t="shared" si="5"/>
        <v>11</v>
      </c>
    </row>
    <row r="355" spans="6:16" x14ac:dyDescent="0.2">
      <c r="F355" s="62">
        <f>IFERROR(選手__2[[#This Row],[選手番号]],"")</f>
        <v>354</v>
      </c>
      <c r="G355" s="62">
        <f>IFERROR(選手__2[[#This Row],[性別コード]],"")</f>
        <v>1</v>
      </c>
      <c r="H355" s="62" t="str">
        <f>IFERROR(VLOOKUP(G355,色々!P:Q,2,0),"")</f>
        <v>男子</v>
      </c>
      <c r="I355" s="62" t="str">
        <f>IFERROR(選手__2[[#This Row],[氏名]],"")</f>
        <v>松岡誠士郎</v>
      </c>
      <c r="J355" s="62" t="str">
        <f>IFERROR(選手__2[[#This Row],[氏名カナ]],"")</f>
        <v>ﾏﾂｵｶ ｾｲｼﾛｳ</v>
      </c>
      <c r="K355" s="62" t="str">
        <f>IFERROR(選手__2[[#This Row],[所属名称１]],"")</f>
        <v>フィッタ松山</v>
      </c>
      <c r="L355" s="62">
        <f>IFERROR(選手__2[[#This Row],[学校コード]],"")</f>
        <v>1</v>
      </c>
      <c r="M355" s="63" t="str">
        <f>IFERROR(VLOOKUP(L355,色々!G:H,2,0),"")</f>
        <v>小学</v>
      </c>
      <c r="N355" s="64">
        <f>IFERROR(選手__2[[#This Row],[学年]],"")</f>
        <v>5</v>
      </c>
      <c r="O355" s="49">
        <f>IFERROR(選手__2[[#This Row],[生年月日]],"")</f>
        <v>41522</v>
      </c>
      <c r="P355">
        <f t="shared" si="5"/>
        <v>11</v>
      </c>
    </row>
    <row r="356" spans="6:16" x14ac:dyDescent="0.2">
      <c r="F356" s="62">
        <f>IFERROR(選手__2[[#This Row],[選手番号]],"")</f>
        <v>355</v>
      </c>
      <c r="G356" s="62">
        <f>IFERROR(選手__2[[#This Row],[性別コード]],"")</f>
        <v>1</v>
      </c>
      <c r="H356" s="62" t="str">
        <f>IFERROR(VLOOKUP(G356,色々!P:Q,2,0),"")</f>
        <v>男子</v>
      </c>
      <c r="I356" s="62" t="str">
        <f>IFERROR(選手__2[[#This Row],[氏名]],"")</f>
        <v>磯野　大和</v>
      </c>
      <c r="J356" s="62" t="str">
        <f>IFERROR(選手__2[[#This Row],[氏名カナ]],"")</f>
        <v>ｲｿﾉ ﾔﾏﾄ</v>
      </c>
      <c r="K356" s="62" t="str">
        <f>IFERROR(選手__2[[#This Row],[所属名称１]],"")</f>
        <v>フィッタ松山</v>
      </c>
      <c r="L356" s="62">
        <f>IFERROR(選手__2[[#This Row],[学校コード]],"")</f>
        <v>1</v>
      </c>
      <c r="M356" s="63" t="str">
        <f>IFERROR(VLOOKUP(L356,色々!G:H,2,0),"")</f>
        <v>小学</v>
      </c>
      <c r="N356" s="64">
        <f>IFERROR(選手__2[[#This Row],[学年]],"")</f>
        <v>5</v>
      </c>
      <c r="O356" s="49">
        <f>IFERROR(選手__2[[#This Row],[生年月日]],"")</f>
        <v>41564</v>
      </c>
      <c r="P356">
        <f t="shared" si="5"/>
        <v>11</v>
      </c>
    </row>
    <row r="357" spans="6:16" x14ac:dyDescent="0.2">
      <c r="F357" s="62">
        <f>IFERROR(選手__2[[#This Row],[選手番号]],"")</f>
        <v>356</v>
      </c>
      <c r="G357" s="62">
        <f>IFERROR(選手__2[[#This Row],[性別コード]],"")</f>
        <v>1</v>
      </c>
      <c r="H357" s="62" t="str">
        <f>IFERROR(VLOOKUP(G357,色々!P:Q,2,0),"")</f>
        <v>男子</v>
      </c>
      <c r="I357" s="62" t="str">
        <f>IFERROR(選手__2[[#This Row],[氏名]],"")</f>
        <v>高山　勝輝</v>
      </c>
      <c r="J357" s="62" t="str">
        <f>IFERROR(選手__2[[#This Row],[氏名カナ]],"")</f>
        <v>ﾀｶﾔﾏ ｶﾂｷ</v>
      </c>
      <c r="K357" s="62" t="str">
        <f>IFERROR(選手__2[[#This Row],[所属名称１]],"")</f>
        <v>フィッタ松山</v>
      </c>
      <c r="L357" s="62">
        <f>IFERROR(選手__2[[#This Row],[学校コード]],"")</f>
        <v>1</v>
      </c>
      <c r="M357" s="63" t="str">
        <f>IFERROR(VLOOKUP(L357,色々!G:H,2,0),"")</f>
        <v>小学</v>
      </c>
      <c r="N357" s="64">
        <f>IFERROR(選手__2[[#This Row],[学年]],"")</f>
        <v>5</v>
      </c>
      <c r="O357" s="49">
        <f>IFERROR(選手__2[[#This Row],[生年月日]],"")</f>
        <v>41695</v>
      </c>
      <c r="P357">
        <f t="shared" si="5"/>
        <v>10</v>
      </c>
    </row>
    <row r="358" spans="6:16" x14ac:dyDescent="0.2">
      <c r="F358" s="62">
        <f>IFERROR(選手__2[[#This Row],[選手番号]],"")</f>
        <v>357</v>
      </c>
      <c r="G358" s="62">
        <f>IFERROR(選手__2[[#This Row],[性別コード]],"")</f>
        <v>1</v>
      </c>
      <c r="H358" s="62" t="str">
        <f>IFERROR(VLOOKUP(G358,色々!P:Q,2,0),"")</f>
        <v>男子</v>
      </c>
      <c r="I358" s="62" t="str">
        <f>IFERROR(選手__2[[#This Row],[氏名]],"")</f>
        <v>高橋　良征</v>
      </c>
      <c r="J358" s="62" t="str">
        <f>IFERROR(選手__2[[#This Row],[氏名カナ]],"")</f>
        <v>ﾀｶﾊｼ ﾘｮｳｾｲ</v>
      </c>
      <c r="K358" s="62" t="str">
        <f>IFERROR(選手__2[[#This Row],[所属名称１]],"")</f>
        <v>フィッタ松山</v>
      </c>
      <c r="L358" s="62">
        <f>IFERROR(選手__2[[#This Row],[学校コード]],"")</f>
        <v>1</v>
      </c>
      <c r="M358" s="63" t="str">
        <f>IFERROR(VLOOKUP(L358,色々!G:H,2,0),"")</f>
        <v>小学</v>
      </c>
      <c r="N358" s="64">
        <f>IFERROR(選手__2[[#This Row],[学年]],"")</f>
        <v>4</v>
      </c>
      <c r="O358" s="49">
        <f>IFERROR(選手__2[[#This Row],[生年月日]],"")</f>
        <v>41747</v>
      </c>
      <c r="P358">
        <f t="shared" si="5"/>
        <v>10</v>
      </c>
    </row>
    <row r="359" spans="6:16" x14ac:dyDescent="0.2">
      <c r="F359" s="62">
        <f>IFERROR(選手__2[[#This Row],[選手番号]],"")</f>
        <v>358</v>
      </c>
      <c r="G359" s="62">
        <f>IFERROR(選手__2[[#This Row],[性別コード]],"")</f>
        <v>1</v>
      </c>
      <c r="H359" s="62" t="str">
        <f>IFERROR(VLOOKUP(G359,色々!P:Q,2,0),"")</f>
        <v>男子</v>
      </c>
      <c r="I359" s="62" t="str">
        <f>IFERROR(選手__2[[#This Row],[氏名]],"")</f>
        <v>前田　快里</v>
      </c>
      <c r="J359" s="62" t="str">
        <f>IFERROR(選手__2[[#This Row],[氏名カナ]],"")</f>
        <v>ﾏｴﾀﾞ ｶｲﾘ</v>
      </c>
      <c r="K359" s="62" t="str">
        <f>IFERROR(選手__2[[#This Row],[所属名称１]],"")</f>
        <v>フィッタ松山</v>
      </c>
      <c r="L359" s="62">
        <f>IFERROR(選手__2[[#This Row],[学校コード]],"")</f>
        <v>1</v>
      </c>
      <c r="M359" s="63" t="str">
        <f>IFERROR(VLOOKUP(L359,色々!G:H,2,0),"")</f>
        <v>小学</v>
      </c>
      <c r="N359" s="64">
        <f>IFERROR(選手__2[[#This Row],[学年]],"")</f>
        <v>4</v>
      </c>
      <c r="O359" s="49">
        <f>IFERROR(選手__2[[#This Row],[生年月日]],"")</f>
        <v>41780</v>
      </c>
      <c r="P359">
        <f t="shared" si="5"/>
        <v>10</v>
      </c>
    </row>
    <row r="360" spans="6:16" x14ac:dyDescent="0.2">
      <c r="F360" s="62">
        <f>IFERROR(選手__2[[#This Row],[選手番号]],"")</f>
        <v>359</v>
      </c>
      <c r="G360" s="62">
        <f>IFERROR(選手__2[[#This Row],[性別コード]],"")</f>
        <v>1</v>
      </c>
      <c r="H360" s="62" t="str">
        <f>IFERROR(VLOOKUP(G360,色々!P:Q,2,0),"")</f>
        <v>男子</v>
      </c>
      <c r="I360" s="62" t="str">
        <f>IFERROR(選手__2[[#This Row],[氏名]],"")</f>
        <v>平岡　昊大</v>
      </c>
      <c r="J360" s="62" t="str">
        <f>IFERROR(選手__2[[#This Row],[氏名カナ]],"")</f>
        <v>ﾋﾗｵｶ ｺｳﾀﾞｲ</v>
      </c>
      <c r="K360" s="62" t="str">
        <f>IFERROR(選手__2[[#This Row],[所属名称１]],"")</f>
        <v>フィッタ松山</v>
      </c>
      <c r="L360" s="62">
        <f>IFERROR(選手__2[[#This Row],[学校コード]],"")</f>
        <v>1</v>
      </c>
      <c r="M360" s="63" t="str">
        <f>IFERROR(VLOOKUP(L360,色々!G:H,2,0),"")</f>
        <v>小学</v>
      </c>
      <c r="N360" s="64">
        <f>IFERROR(選手__2[[#This Row],[学年]],"")</f>
        <v>4</v>
      </c>
      <c r="O360" s="49">
        <f>IFERROR(選手__2[[#This Row],[生年月日]],"")</f>
        <v>41801</v>
      </c>
      <c r="P360">
        <f t="shared" si="5"/>
        <v>10</v>
      </c>
    </row>
    <row r="361" spans="6:16" x14ac:dyDescent="0.2">
      <c r="F361" s="62">
        <f>IFERROR(選手__2[[#This Row],[選手番号]],"")</f>
        <v>360</v>
      </c>
      <c r="G361" s="62">
        <f>IFERROR(選手__2[[#This Row],[性別コード]],"")</f>
        <v>1</v>
      </c>
      <c r="H361" s="62" t="str">
        <f>IFERROR(VLOOKUP(G361,色々!P:Q,2,0),"")</f>
        <v>男子</v>
      </c>
      <c r="I361" s="62" t="str">
        <f>IFERROR(選手__2[[#This Row],[氏名]],"")</f>
        <v>芝　　澄晴</v>
      </c>
      <c r="J361" s="62" t="str">
        <f>IFERROR(選手__2[[#This Row],[氏名カナ]],"")</f>
        <v>ｼﾊﾞ ｽﾊﾞﾙ</v>
      </c>
      <c r="K361" s="62" t="str">
        <f>IFERROR(選手__2[[#This Row],[所属名称１]],"")</f>
        <v>フィッタ松山</v>
      </c>
      <c r="L361" s="62">
        <f>IFERROR(選手__2[[#This Row],[学校コード]],"")</f>
        <v>1</v>
      </c>
      <c r="M361" s="63" t="str">
        <f>IFERROR(VLOOKUP(L361,色々!G:H,2,0),"")</f>
        <v>小学</v>
      </c>
      <c r="N361" s="64">
        <f>IFERROR(選手__2[[#This Row],[学年]],"")</f>
        <v>4</v>
      </c>
      <c r="O361" s="49">
        <f>IFERROR(選手__2[[#This Row],[生年月日]],"")</f>
        <v>41807</v>
      </c>
      <c r="P361">
        <f t="shared" si="5"/>
        <v>10</v>
      </c>
    </row>
    <row r="362" spans="6:16" x14ac:dyDescent="0.2">
      <c r="F362" s="62">
        <f>IFERROR(選手__2[[#This Row],[選手番号]],"")</f>
        <v>361</v>
      </c>
      <c r="G362" s="62">
        <f>IFERROR(選手__2[[#This Row],[性別コード]],"")</f>
        <v>1</v>
      </c>
      <c r="H362" s="62" t="str">
        <f>IFERROR(VLOOKUP(G362,色々!P:Q,2,0),"")</f>
        <v>男子</v>
      </c>
      <c r="I362" s="62" t="str">
        <f>IFERROR(選手__2[[#This Row],[氏名]],"")</f>
        <v>大塚　隆真</v>
      </c>
      <c r="J362" s="62" t="str">
        <f>IFERROR(選手__2[[#This Row],[氏名カナ]],"")</f>
        <v>ｵｵﾂｶ ﾘｭｳﾏ</v>
      </c>
      <c r="K362" s="62" t="str">
        <f>IFERROR(選手__2[[#This Row],[所属名称１]],"")</f>
        <v>フィッタ松山</v>
      </c>
      <c r="L362" s="62">
        <f>IFERROR(選手__2[[#This Row],[学校コード]],"")</f>
        <v>1</v>
      </c>
      <c r="M362" s="63" t="str">
        <f>IFERROR(VLOOKUP(L362,色々!G:H,2,0),"")</f>
        <v>小学</v>
      </c>
      <c r="N362" s="64">
        <f>IFERROR(選手__2[[#This Row],[学年]],"")</f>
        <v>4</v>
      </c>
      <c r="O362" s="49">
        <f>IFERROR(選手__2[[#This Row],[生年月日]],"")</f>
        <v>41839</v>
      </c>
      <c r="P362">
        <f t="shared" si="5"/>
        <v>10</v>
      </c>
    </row>
    <row r="363" spans="6:16" x14ac:dyDescent="0.2">
      <c r="F363" s="62">
        <f>IFERROR(選手__2[[#This Row],[選手番号]],"")</f>
        <v>362</v>
      </c>
      <c r="G363" s="62">
        <f>IFERROR(選手__2[[#This Row],[性別コード]],"")</f>
        <v>1</v>
      </c>
      <c r="H363" s="62" t="str">
        <f>IFERROR(VLOOKUP(G363,色々!P:Q,2,0),"")</f>
        <v>男子</v>
      </c>
      <c r="I363" s="62" t="str">
        <f>IFERROR(選手__2[[#This Row],[氏名]],"")</f>
        <v>和田　夏樹</v>
      </c>
      <c r="J363" s="62" t="str">
        <f>IFERROR(選手__2[[#This Row],[氏名カナ]],"")</f>
        <v>ﾜﾀﾞ ﾅﾂｷ</v>
      </c>
      <c r="K363" s="62" t="str">
        <f>IFERROR(選手__2[[#This Row],[所属名称１]],"")</f>
        <v>フィッタ松山</v>
      </c>
      <c r="L363" s="62">
        <f>IFERROR(選手__2[[#This Row],[学校コード]],"")</f>
        <v>1</v>
      </c>
      <c r="M363" s="63" t="str">
        <f>IFERROR(VLOOKUP(L363,色々!G:H,2,0),"")</f>
        <v>小学</v>
      </c>
      <c r="N363" s="64">
        <f>IFERROR(選手__2[[#This Row],[学年]],"")</f>
        <v>4</v>
      </c>
      <c r="O363" s="49">
        <f>IFERROR(選手__2[[#This Row],[生年月日]],"")</f>
        <v>41856</v>
      </c>
      <c r="P363">
        <f t="shared" si="5"/>
        <v>10</v>
      </c>
    </row>
    <row r="364" spans="6:16" x14ac:dyDescent="0.2">
      <c r="F364" s="62">
        <f>IFERROR(選手__2[[#This Row],[選手番号]],"")</f>
        <v>363</v>
      </c>
      <c r="G364" s="62">
        <f>IFERROR(選手__2[[#This Row],[性別コード]],"")</f>
        <v>1</v>
      </c>
      <c r="H364" s="62" t="str">
        <f>IFERROR(VLOOKUP(G364,色々!P:Q,2,0),"")</f>
        <v>男子</v>
      </c>
      <c r="I364" s="62" t="str">
        <f>IFERROR(選手__2[[#This Row],[氏名]],"")</f>
        <v>千原　颯太</v>
      </c>
      <c r="J364" s="62" t="str">
        <f>IFERROR(選手__2[[#This Row],[氏名カナ]],"")</f>
        <v>ﾁﾊﾗ ｿｳﾀ</v>
      </c>
      <c r="K364" s="62" t="str">
        <f>IFERROR(選手__2[[#This Row],[所属名称１]],"")</f>
        <v>フィッタ松山</v>
      </c>
      <c r="L364" s="62">
        <f>IFERROR(選手__2[[#This Row],[学校コード]],"")</f>
        <v>1</v>
      </c>
      <c r="M364" s="63" t="str">
        <f>IFERROR(VLOOKUP(L364,色々!G:H,2,0),"")</f>
        <v>小学</v>
      </c>
      <c r="N364" s="64">
        <f>IFERROR(選手__2[[#This Row],[学年]],"")</f>
        <v>4</v>
      </c>
      <c r="O364" s="49">
        <f>IFERROR(選手__2[[#This Row],[生年月日]],"")</f>
        <v>41867</v>
      </c>
      <c r="P364">
        <f t="shared" si="5"/>
        <v>10</v>
      </c>
    </row>
    <row r="365" spans="6:16" x14ac:dyDescent="0.2">
      <c r="F365" s="62">
        <f>IFERROR(選手__2[[#This Row],[選手番号]],"")</f>
        <v>364</v>
      </c>
      <c r="G365" s="62">
        <f>IFERROR(選手__2[[#This Row],[性別コード]],"")</f>
        <v>1</v>
      </c>
      <c r="H365" s="62" t="str">
        <f>IFERROR(VLOOKUP(G365,色々!P:Q,2,0),"")</f>
        <v>男子</v>
      </c>
      <c r="I365" s="62" t="str">
        <f>IFERROR(選手__2[[#This Row],[氏名]],"")</f>
        <v>松本　次郎</v>
      </c>
      <c r="J365" s="62" t="str">
        <f>IFERROR(選手__2[[#This Row],[氏名カナ]],"")</f>
        <v>ﾏﾂﾓﾄ ｼﾞﾛｳ</v>
      </c>
      <c r="K365" s="62" t="str">
        <f>IFERROR(選手__2[[#This Row],[所属名称１]],"")</f>
        <v>フィッタ松山</v>
      </c>
      <c r="L365" s="62">
        <f>IFERROR(選手__2[[#This Row],[学校コード]],"")</f>
        <v>1</v>
      </c>
      <c r="M365" s="63" t="str">
        <f>IFERROR(VLOOKUP(L365,色々!G:H,2,0),"")</f>
        <v>小学</v>
      </c>
      <c r="N365" s="64">
        <f>IFERROR(選手__2[[#This Row],[学年]],"")</f>
        <v>4</v>
      </c>
      <c r="O365" s="49">
        <f>IFERROR(選手__2[[#This Row],[生年月日]],"")</f>
        <v>41937</v>
      </c>
      <c r="P365">
        <f t="shared" si="5"/>
        <v>10</v>
      </c>
    </row>
    <row r="366" spans="6:16" x14ac:dyDescent="0.2">
      <c r="F366" s="62">
        <f>IFERROR(選手__2[[#This Row],[選手番号]],"")</f>
        <v>365</v>
      </c>
      <c r="G366" s="62">
        <f>IFERROR(選手__2[[#This Row],[性別コード]],"")</f>
        <v>1</v>
      </c>
      <c r="H366" s="62" t="str">
        <f>IFERROR(VLOOKUP(G366,色々!P:Q,2,0),"")</f>
        <v>男子</v>
      </c>
      <c r="I366" s="62" t="str">
        <f>IFERROR(選手__2[[#This Row],[氏名]],"")</f>
        <v>樋口　颯志</v>
      </c>
      <c r="J366" s="62" t="str">
        <f>IFERROR(選手__2[[#This Row],[氏名カナ]],"")</f>
        <v>ﾋｸﾞﾁ ｿｳｼ</v>
      </c>
      <c r="K366" s="62" t="str">
        <f>IFERROR(選手__2[[#This Row],[所属名称１]],"")</f>
        <v>フィッタ松山</v>
      </c>
      <c r="L366" s="62">
        <f>IFERROR(選手__2[[#This Row],[学校コード]],"")</f>
        <v>1</v>
      </c>
      <c r="M366" s="63" t="str">
        <f>IFERROR(VLOOKUP(L366,色々!G:H,2,0),"")</f>
        <v>小学</v>
      </c>
      <c r="N366" s="64">
        <f>IFERROR(選手__2[[#This Row],[学年]],"")</f>
        <v>3</v>
      </c>
      <c r="O366" s="49">
        <f>IFERROR(選手__2[[#This Row],[生年月日]],"")</f>
        <v>42209</v>
      </c>
      <c r="P366">
        <f t="shared" si="5"/>
        <v>9</v>
      </c>
    </row>
    <row r="367" spans="6:16" x14ac:dyDescent="0.2">
      <c r="F367" s="62">
        <f>IFERROR(選手__2[[#This Row],[選手番号]],"")</f>
        <v>366</v>
      </c>
      <c r="G367" s="62">
        <f>IFERROR(選手__2[[#This Row],[性別コード]],"")</f>
        <v>1</v>
      </c>
      <c r="H367" s="62" t="str">
        <f>IFERROR(VLOOKUP(G367,色々!P:Q,2,0),"")</f>
        <v>男子</v>
      </c>
      <c r="I367" s="62" t="str">
        <f>IFERROR(選手__2[[#This Row],[氏名]],"")</f>
        <v>山田　哲大</v>
      </c>
      <c r="J367" s="62" t="str">
        <f>IFERROR(選手__2[[#This Row],[氏名カナ]],"")</f>
        <v>ﾔﾏﾀﾞ ﾃｯﾀ</v>
      </c>
      <c r="K367" s="62" t="str">
        <f>IFERROR(選手__2[[#This Row],[所属名称１]],"")</f>
        <v>フィッタ松山</v>
      </c>
      <c r="L367" s="62">
        <f>IFERROR(選手__2[[#This Row],[学校コード]],"")</f>
        <v>1</v>
      </c>
      <c r="M367" s="63" t="str">
        <f>IFERROR(VLOOKUP(L367,色々!G:H,2,0),"")</f>
        <v>小学</v>
      </c>
      <c r="N367" s="64">
        <f>IFERROR(選手__2[[#This Row],[学年]],"")</f>
        <v>3</v>
      </c>
      <c r="O367" s="49">
        <f>IFERROR(選手__2[[#This Row],[生年月日]],"")</f>
        <v>42220</v>
      </c>
      <c r="P367">
        <f t="shared" si="5"/>
        <v>9</v>
      </c>
    </row>
    <row r="368" spans="6:16" x14ac:dyDescent="0.2">
      <c r="F368" s="62">
        <f>IFERROR(選手__2[[#This Row],[選手番号]],"")</f>
        <v>367</v>
      </c>
      <c r="G368" s="62">
        <f>IFERROR(選手__2[[#This Row],[性別コード]],"")</f>
        <v>1</v>
      </c>
      <c r="H368" s="62" t="str">
        <f>IFERROR(VLOOKUP(G368,色々!P:Q,2,0),"")</f>
        <v>男子</v>
      </c>
      <c r="I368" s="62" t="str">
        <f>IFERROR(選手__2[[#This Row],[氏名]],"")</f>
        <v>林　孝太朗</v>
      </c>
      <c r="J368" s="62" t="str">
        <f>IFERROR(選手__2[[#This Row],[氏名カナ]],"")</f>
        <v>ﾊﾔｼ ｺｳﾀﾛｳ</v>
      </c>
      <c r="K368" s="62" t="str">
        <f>IFERROR(選手__2[[#This Row],[所属名称１]],"")</f>
        <v>フィッタ松山</v>
      </c>
      <c r="L368" s="62">
        <f>IFERROR(選手__2[[#This Row],[学校コード]],"")</f>
        <v>1</v>
      </c>
      <c r="M368" s="63" t="str">
        <f>IFERROR(VLOOKUP(L368,色々!G:H,2,0),"")</f>
        <v>小学</v>
      </c>
      <c r="N368" s="64">
        <f>IFERROR(選手__2[[#This Row],[学年]],"")</f>
        <v>3</v>
      </c>
      <c r="O368" s="49">
        <f>IFERROR(選手__2[[#This Row],[生年月日]],"")</f>
        <v>42303</v>
      </c>
      <c r="P368">
        <f t="shared" si="5"/>
        <v>9</v>
      </c>
    </row>
    <row r="369" spans="6:16" x14ac:dyDescent="0.2">
      <c r="F369" s="62">
        <f>IFERROR(選手__2[[#This Row],[選手番号]],"")</f>
        <v>368</v>
      </c>
      <c r="G369" s="62">
        <f>IFERROR(選手__2[[#This Row],[性別コード]],"")</f>
        <v>1</v>
      </c>
      <c r="H369" s="62" t="str">
        <f>IFERROR(VLOOKUP(G369,色々!P:Q,2,0),"")</f>
        <v>男子</v>
      </c>
      <c r="I369" s="62" t="str">
        <f>IFERROR(選手__2[[#This Row],[氏名]],"")</f>
        <v>星加　悠成</v>
      </c>
      <c r="J369" s="62" t="str">
        <f>IFERROR(選手__2[[#This Row],[氏名カナ]],"")</f>
        <v>ﾎｼｶ ﾕｳｾｲ</v>
      </c>
      <c r="K369" s="62" t="str">
        <f>IFERROR(選手__2[[#This Row],[所属名称１]],"")</f>
        <v>フィッタ松山</v>
      </c>
      <c r="L369" s="62">
        <f>IFERROR(選手__2[[#This Row],[学校コード]],"")</f>
        <v>1</v>
      </c>
      <c r="M369" s="63" t="str">
        <f>IFERROR(VLOOKUP(L369,色々!G:H,2,0),"")</f>
        <v>小学</v>
      </c>
      <c r="N369" s="64">
        <f>IFERROR(選手__2[[#This Row],[学年]],"")</f>
        <v>2</v>
      </c>
      <c r="O369" s="49">
        <f>IFERROR(選手__2[[#This Row],[生年月日]],"")</f>
        <v>42580</v>
      </c>
      <c r="P369">
        <f t="shared" si="5"/>
        <v>8</v>
      </c>
    </row>
    <row r="370" spans="6:16" x14ac:dyDescent="0.2">
      <c r="F370" s="62">
        <f>IFERROR(選手__2[[#This Row],[選手番号]],"")</f>
        <v>369</v>
      </c>
      <c r="G370" s="62">
        <f>IFERROR(選手__2[[#This Row],[性別コード]],"")</f>
        <v>1</v>
      </c>
      <c r="H370" s="62" t="str">
        <f>IFERROR(VLOOKUP(G370,色々!P:Q,2,0),"")</f>
        <v>男子</v>
      </c>
      <c r="I370" s="62" t="str">
        <f>IFERROR(選手__2[[#This Row],[氏名]],"")</f>
        <v>吉野　碧翔</v>
      </c>
      <c r="J370" s="62" t="str">
        <f>IFERROR(選手__2[[#This Row],[氏名カナ]],"")</f>
        <v>ﾖｼﾉ ｱｵﾄ</v>
      </c>
      <c r="K370" s="62" t="str">
        <f>IFERROR(選手__2[[#This Row],[所属名称１]],"")</f>
        <v>フィッタ松山</v>
      </c>
      <c r="L370" s="62">
        <f>IFERROR(選手__2[[#This Row],[学校コード]],"")</f>
        <v>1</v>
      </c>
      <c r="M370" s="63" t="str">
        <f>IFERROR(VLOOKUP(L370,色々!G:H,2,0),"")</f>
        <v>小学</v>
      </c>
      <c r="N370" s="64">
        <f>IFERROR(選手__2[[#This Row],[学年]],"")</f>
        <v>2</v>
      </c>
      <c r="O370" s="49">
        <f>IFERROR(選手__2[[#This Row],[生年月日]],"")</f>
        <v>42630</v>
      </c>
      <c r="P370">
        <f t="shared" si="5"/>
        <v>8</v>
      </c>
    </row>
    <row r="371" spans="6:16" x14ac:dyDescent="0.2">
      <c r="F371" s="62">
        <f>IFERROR(選手__2[[#This Row],[選手番号]],"")</f>
        <v>370</v>
      </c>
      <c r="G371" s="62">
        <f>IFERROR(選手__2[[#This Row],[性別コード]],"")</f>
        <v>1</v>
      </c>
      <c r="H371" s="62" t="str">
        <f>IFERROR(VLOOKUP(G371,色々!P:Q,2,0),"")</f>
        <v>男子</v>
      </c>
      <c r="I371" s="62" t="str">
        <f>IFERROR(選手__2[[#This Row],[氏名]],"")</f>
        <v>森棟　崚生</v>
      </c>
      <c r="J371" s="62" t="str">
        <f>IFERROR(選手__2[[#This Row],[氏名カナ]],"")</f>
        <v>ﾓﾘﾑﾈ ﾘｮｳｾｲ</v>
      </c>
      <c r="K371" s="62" t="str">
        <f>IFERROR(選手__2[[#This Row],[所属名称１]],"")</f>
        <v>フィッタ松山</v>
      </c>
      <c r="L371" s="62">
        <f>IFERROR(選手__2[[#This Row],[学校コード]],"")</f>
        <v>1</v>
      </c>
      <c r="M371" s="63" t="str">
        <f>IFERROR(VLOOKUP(L371,色々!G:H,2,0),"")</f>
        <v>小学</v>
      </c>
      <c r="N371" s="64">
        <f>IFERROR(選手__2[[#This Row],[学年]],"")</f>
        <v>2</v>
      </c>
      <c r="O371" s="49">
        <f>IFERROR(選手__2[[#This Row],[生年月日]],"")</f>
        <v>42748</v>
      </c>
      <c r="P371">
        <f t="shared" si="5"/>
        <v>7</v>
      </c>
    </row>
    <row r="372" spans="6:16" x14ac:dyDescent="0.2">
      <c r="F372" s="62">
        <f>IFERROR(選手__2[[#This Row],[選手番号]],"")</f>
        <v>371</v>
      </c>
      <c r="G372" s="62">
        <f>IFERROR(選手__2[[#This Row],[性別コード]],"")</f>
        <v>1</v>
      </c>
      <c r="H372" s="62" t="str">
        <f>IFERROR(VLOOKUP(G372,色々!P:Q,2,0),"")</f>
        <v>男子</v>
      </c>
      <c r="I372" s="62" t="str">
        <f>IFERROR(選手__2[[#This Row],[氏名]],"")</f>
        <v>宇都宮勘輔</v>
      </c>
      <c r="J372" s="62" t="str">
        <f>IFERROR(選手__2[[#This Row],[氏名カナ]],"")</f>
        <v>ｳﾂﾉﾐﾔ ｶﾝｽｹ</v>
      </c>
      <c r="K372" s="62" t="str">
        <f>IFERROR(選手__2[[#This Row],[所属名称１]],"")</f>
        <v>フィッタ松山</v>
      </c>
      <c r="L372" s="62">
        <f>IFERROR(選手__2[[#This Row],[学校コード]],"")</f>
        <v>1</v>
      </c>
      <c r="M372" s="63" t="str">
        <f>IFERROR(VLOOKUP(L372,色々!G:H,2,0),"")</f>
        <v>小学</v>
      </c>
      <c r="N372" s="64">
        <f>IFERROR(選手__2[[#This Row],[学年]],"")</f>
        <v>2</v>
      </c>
      <c r="O372" s="49">
        <f>IFERROR(選手__2[[#This Row],[生年月日]],"")</f>
        <v>42810</v>
      </c>
      <c r="P372">
        <f t="shared" si="5"/>
        <v>7</v>
      </c>
    </row>
    <row r="373" spans="6:16" x14ac:dyDescent="0.2">
      <c r="F373" s="62">
        <f>IFERROR(選手__2[[#This Row],[選手番号]],"")</f>
        <v>372</v>
      </c>
      <c r="G373" s="62">
        <f>IFERROR(選手__2[[#This Row],[性別コード]],"")</f>
        <v>1</v>
      </c>
      <c r="H373" s="62" t="str">
        <f>IFERROR(VLOOKUP(G373,色々!P:Q,2,0),"")</f>
        <v>男子</v>
      </c>
      <c r="I373" s="62" t="str">
        <f>IFERROR(選手__2[[#This Row],[氏名]],"")</f>
        <v>磯野　慶太</v>
      </c>
      <c r="J373" s="62" t="str">
        <f>IFERROR(選手__2[[#This Row],[氏名カナ]],"")</f>
        <v>ｲｿﾉ ｹｲﾀ</v>
      </c>
      <c r="K373" s="62" t="str">
        <f>IFERROR(選手__2[[#This Row],[所属名称１]],"")</f>
        <v>フィッタ松山</v>
      </c>
      <c r="L373" s="62">
        <f>IFERROR(選手__2[[#This Row],[学校コード]],"")</f>
        <v>1</v>
      </c>
      <c r="M373" s="63" t="str">
        <f>IFERROR(VLOOKUP(L373,色々!G:H,2,0),"")</f>
        <v>小学</v>
      </c>
      <c r="N373" s="64">
        <f>IFERROR(選手__2[[#This Row],[学年]],"")</f>
        <v>1</v>
      </c>
      <c r="O373" s="49">
        <f>IFERROR(選手__2[[#This Row],[生年月日]],"")</f>
        <v>42886</v>
      </c>
      <c r="P373">
        <f t="shared" si="5"/>
        <v>7</v>
      </c>
    </row>
    <row r="374" spans="6:16" x14ac:dyDescent="0.2">
      <c r="F374" s="62">
        <f>IFERROR(選手__2[[#This Row],[選手番号]],"")</f>
        <v>373</v>
      </c>
      <c r="G374" s="62">
        <f>IFERROR(選手__2[[#This Row],[性別コード]],"")</f>
        <v>2</v>
      </c>
      <c r="H374" s="62" t="str">
        <f>IFERROR(VLOOKUP(G374,色々!P:Q,2,0),"")</f>
        <v>女子</v>
      </c>
      <c r="I374" s="62" t="str">
        <f>IFERROR(選手__2[[#This Row],[氏名]],"")</f>
        <v>吉田　千暁</v>
      </c>
      <c r="J374" s="62" t="str">
        <f>IFERROR(選手__2[[#This Row],[氏名カナ]],"")</f>
        <v>ﾖｼﾀﾞ ﾁｱｷ</v>
      </c>
      <c r="K374" s="62" t="str">
        <f>IFERROR(選手__2[[#This Row],[所属名称１]],"")</f>
        <v>フィッタ松山</v>
      </c>
      <c r="L374" s="62">
        <f>IFERROR(選手__2[[#This Row],[学校コード]],"")</f>
        <v>3</v>
      </c>
      <c r="M374" s="63" t="str">
        <f>IFERROR(VLOOKUP(L374,色々!G:H,2,0),"")</f>
        <v>高校</v>
      </c>
      <c r="N374" s="64">
        <f>IFERROR(選手__2[[#This Row],[学年]],"")</f>
        <v>1</v>
      </c>
      <c r="O374" s="49">
        <f>IFERROR(選手__2[[#This Row],[生年月日]],"")</f>
        <v>39693</v>
      </c>
      <c r="P374">
        <f t="shared" si="5"/>
        <v>16</v>
      </c>
    </row>
    <row r="375" spans="6:16" x14ac:dyDescent="0.2">
      <c r="F375" s="62">
        <f>IFERROR(選手__2[[#This Row],[選手番号]],"")</f>
        <v>374</v>
      </c>
      <c r="G375" s="62">
        <f>IFERROR(選手__2[[#This Row],[性別コード]],"")</f>
        <v>2</v>
      </c>
      <c r="H375" s="62" t="str">
        <f>IFERROR(VLOOKUP(G375,色々!P:Q,2,0),"")</f>
        <v>女子</v>
      </c>
      <c r="I375" s="62" t="str">
        <f>IFERROR(選手__2[[#This Row],[氏名]],"")</f>
        <v>荒谷　結奏</v>
      </c>
      <c r="J375" s="62" t="str">
        <f>IFERROR(選手__2[[#This Row],[氏名カナ]],"")</f>
        <v>ｱﾗﾀﾆ ﾕｶﾅ</v>
      </c>
      <c r="K375" s="62" t="str">
        <f>IFERROR(選手__2[[#This Row],[所属名称１]],"")</f>
        <v>フィッタ松山</v>
      </c>
      <c r="L375" s="62">
        <f>IFERROR(選手__2[[#This Row],[学校コード]],"")</f>
        <v>3</v>
      </c>
      <c r="M375" s="63" t="str">
        <f>IFERROR(VLOOKUP(L375,色々!G:H,2,0),"")</f>
        <v>高校</v>
      </c>
      <c r="N375" s="64">
        <f>IFERROR(選手__2[[#This Row],[学年]],"")</f>
        <v>1</v>
      </c>
      <c r="O375" s="49">
        <f>IFERROR(選手__2[[#This Row],[生年月日]],"")</f>
        <v>39726</v>
      </c>
      <c r="P375">
        <f t="shared" si="5"/>
        <v>16</v>
      </c>
    </row>
    <row r="376" spans="6:16" x14ac:dyDescent="0.2">
      <c r="F376" s="62">
        <f>IFERROR(選手__2[[#This Row],[選手番号]],"")</f>
        <v>375</v>
      </c>
      <c r="G376" s="62">
        <f>IFERROR(選手__2[[#This Row],[性別コード]],"")</f>
        <v>2</v>
      </c>
      <c r="H376" s="62" t="str">
        <f>IFERROR(VLOOKUP(G376,色々!P:Q,2,0),"")</f>
        <v>女子</v>
      </c>
      <c r="I376" s="62" t="str">
        <f>IFERROR(選手__2[[#This Row],[氏名]],"")</f>
        <v>乃万　美嘉</v>
      </c>
      <c r="J376" s="62" t="str">
        <f>IFERROR(選手__2[[#This Row],[氏名カナ]],"")</f>
        <v>ﾉﾏ ﾐｶ</v>
      </c>
      <c r="K376" s="62" t="str">
        <f>IFERROR(選手__2[[#This Row],[所属名称１]],"")</f>
        <v>フィッタ松山</v>
      </c>
      <c r="L376" s="62">
        <f>IFERROR(選手__2[[#This Row],[学校コード]],"")</f>
        <v>2</v>
      </c>
      <c r="M376" s="63" t="str">
        <f>IFERROR(VLOOKUP(L376,色々!G:H,2,0),"")</f>
        <v>中学</v>
      </c>
      <c r="N376" s="64">
        <f>IFERROR(選手__2[[#This Row],[学年]],"")</f>
        <v>3</v>
      </c>
      <c r="O376" s="49">
        <f>IFERROR(選手__2[[#This Row],[生年月日]],"")</f>
        <v>39917</v>
      </c>
      <c r="P376">
        <f t="shared" si="5"/>
        <v>15</v>
      </c>
    </row>
    <row r="377" spans="6:16" x14ac:dyDescent="0.2">
      <c r="F377" s="62">
        <f>IFERROR(選手__2[[#This Row],[選手番号]],"")</f>
        <v>376</v>
      </c>
      <c r="G377" s="62">
        <f>IFERROR(選手__2[[#This Row],[性別コード]],"")</f>
        <v>2</v>
      </c>
      <c r="H377" s="62" t="str">
        <f>IFERROR(VLOOKUP(G377,色々!P:Q,2,0),"")</f>
        <v>女子</v>
      </c>
      <c r="I377" s="62" t="str">
        <f>IFERROR(選手__2[[#This Row],[氏名]],"")</f>
        <v>西田　瑚雪</v>
      </c>
      <c r="J377" s="62" t="str">
        <f>IFERROR(選手__2[[#This Row],[氏名カナ]],"")</f>
        <v>ﾆｼﾀﾞ ｺﾕｷ</v>
      </c>
      <c r="K377" s="62" t="str">
        <f>IFERROR(選手__2[[#This Row],[所属名称１]],"")</f>
        <v>フィッタ松山</v>
      </c>
      <c r="L377" s="62">
        <f>IFERROR(選手__2[[#This Row],[学校コード]],"")</f>
        <v>2</v>
      </c>
      <c r="M377" s="63" t="str">
        <f>IFERROR(VLOOKUP(L377,色々!G:H,2,0),"")</f>
        <v>中学</v>
      </c>
      <c r="N377" s="64">
        <f>IFERROR(選手__2[[#This Row],[学年]],"")</f>
        <v>3</v>
      </c>
      <c r="O377" s="49">
        <f>IFERROR(選手__2[[#This Row],[生年月日]],"")</f>
        <v>40148</v>
      </c>
      <c r="P377">
        <f t="shared" si="5"/>
        <v>14</v>
      </c>
    </row>
    <row r="378" spans="6:16" x14ac:dyDescent="0.2">
      <c r="F378" s="62">
        <f>IFERROR(選手__2[[#This Row],[選手番号]],"")</f>
        <v>377</v>
      </c>
      <c r="G378" s="62">
        <f>IFERROR(選手__2[[#This Row],[性別コード]],"")</f>
        <v>2</v>
      </c>
      <c r="H378" s="62" t="str">
        <f>IFERROR(VLOOKUP(G378,色々!P:Q,2,0),"")</f>
        <v>女子</v>
      </c>
      <c r="I378" s="62" t="str">
        <f>IFERROR(選手__2[[#This Row],[氏名]],"")</f>
        <v>得永　法花</v>
      </c>
      <c r="J378" s="62" t="str">
        <f>IFERROR(選手__2[[#This Row],[氏名カナ]],"")</f>
        <v>ﾄｸﾅｶﾞ ﾎﾉｶ</v>
      </c>
      <c r="K378" s="62" t="str">
        <f>IFERROR(選手__2[[#This Row],[所属名称１]],"")</f>
        <v>フィッタ松山</v>
      </c>
      <c r="L378" s="62">
        <f>IFERROR(選手__2[[#This Row],[学校コード]],"")</f>
        <v>2</v>
      </c>
      <c r="M378" s="63" t="str">
        <f>IFERROR(VLOOKUP(L378,色々!G:H,2,0),"")</f>
        <v>中学</v>
      </c>
      <c r="N378" s="64">
        <f>IFERROR(選手__2[[#This Row],[学年]],"")</f>
        <v>2</v>
      </c>
      <c r="O378" s="49">
        <f>IFERROR(選手__2[[#This Row],[生年月日]],"")</f>
        <v>40362</v>
      </c>
      <c r="P378">
        <f t="shared" si="5"/>
        <v>14</v>
      </c>
    </row>
    <row r="379" spans="6:16" x14ac:dyDescent="0.2">
      <c r="F379" s="62">
        <f>IFERROR(選手__2[[#This Row],[選手番号]],"")</f>
        <v>378</v>
      </c>
      <c r="G379" s="62">
        <f>IFERROR(選手__2[[#This Row],[性別コード]],"")</f>
        <v>2</v>
      </c>
      <c r="H379" s="62" t="str">
        <f>IFERROR(VLOOKUP(G379,色々!P:Q,2,0),"")</f>
        <v>女子</v>
      </c>
      <c r="I379" s="62" t="str">
        <f>IFERROR(選手__2[[#This Row],[氏名]],"")</f>
        <v>高橋　佐和</v>
      </c>
      <c r="J379" s="62" t="str">
        <f>IFERROR(選手__2[[#This Row],[氏名カナ]],"")</f>
        <v>ﾀｶﾊｼ ｻﾜ</v>
      </c>
      <c r="K379" s="62" t="str">
        <f>IFERROR(選手__2[[#This Row],[所属名称１]],"")</f>
        <v>フィッタ松山</v>
      </c>
      <c r="L379" s="62">
        <f>IFERROR(選手__2[[#This Row],[学校コード]],"")</f>
        <v>2</v>
      </c>
      <c r="M379" s="63" t="str">
        <f>IFERROR(VLOOKUP(L379,色々!G:H,2,0),"")</f>
        <v>中学</v>
      </c>
      <c r="N379" s="64">
        <f>IFERROR(選手__2[[#This Row],[学年]],"")</f>
        <v>1</v>
      </c>
      <c r="O379" s="49">
        <f>IFERROR(選手__2[[#This Row],[生年月日]],"")</f>
        <v>40813</v>
      </c>
      <c r="P379">
        <f t="shared" si="5"/>
        <v>13</v>
      </c>
    </row>
    <row r="380" spans="6:16" x14ac:dyDescent="0.2">
      <c r="F380" s="62">
        <f>IFERROR(選手__2[[#This Row],[選手番号]],"")</f>
        <v>379</v>
      </c>
      <c r="G380" s="62">
        <f>IFERROR(選手__2[[#This Row],[性別コード]],"")</f>
        <v>2</v>
      </c>
      <c r="H380" s="62" t="str">
        <f>IFERROR(VLOOKUP(G380,色々!P:Q,2,0),"")</f>
        <v>女子</v>
      </c>
      <c r="I380" s="62" t="str">
        <f>IFERROR(選手__2[[#This Row],[氏名]],"")</f>
        <v>塚本　理華</v>
      </c>
      <c r="J380" s="62" t="str">
        <f>IFERROR(選手__2[[#This Row],[氏名カナ]],"")</f>
        <v>ﾂｶﾓﾄ ﾘｶ</v>
      </c>
      <c r="K380" s="62" t="str">
        <f>IFERROR(選手__2[[#This Row],[所属名称１]],"")</f>
        <v>フィッタ松山</v>
      </c>
      <c r="L380" s="62">
        <f>IFERROR(選手__2[[#This Row],[学校コード]],"")</f>
        <v>1</v>
      </c>
      <c r="M380" s="63" t="str">
        <f>IFERROR(VLOOKUP(L380,色々!G:H,2,0),"")</f>
        <v>小学</v>
      </c>
      <c r="N380" s="64">
        <f>IFERROR(選手__2[[#This Row],[学年]],"")</f>
        <v>6</v>
      </c>
      <c r="O380" s="49">
        <f>IFERROR(選手__2[[#This Row],[生年月日]],"")</f>
        <v>41050</v>
      </c>
      <c r="P380">
        <f t="shared" si="5"/>
        <v>12</v>
      </c>
    </row>
    <row r="381" spans="6:16" x14ac:dyDescent="0.2">
      <c r="F381" s="62">
        <f>IFERROR(選手__2[[#This Row],[選手番号]],"")</f>
        <v>380</v>
      </c>
      <c r="G381" s="62">
        <f>IFERROR(選手__2[[#This Row],[性別コード]],"")</f>
        <v>2</v>
      </c>
      <c r="H381" s="62" t="str">
        <f>IFERROR(VLOOKUP(G381,色々!P:Q,2,0),"")</f>
        <v>女子</v>
      </c>
      <c r="I381" s="62" t="str">
        <f>IFERROR(選手__2[[#This Row],[氏名]],"")</f>
        <v>吉井　咲愛</v>
      </c>
      <c r="J381" s="62" t="str">
        <f>IFERROR(選手__2[[#This Row],[氏名カナ]],"")</f>
        <v>ﾖｼｲ ｻｴ</v>
      </c>
      <c r="K381" s="62" t="str">
        <f>IFERROR(選手__2[[#This Row],[所属名称１]],"")</f>
        <v>フィッタ松山</v>
      </c>
      <c r="L381" s="62">
        <f>IFERROR(選手__2[[#This Row],[学校コード]],"")</f>
        <v>1</v>
      </c>
      <c r="M381" s="63" t="str">
        <f>IFERROR(VLOOKUP(L381,色々!G:H,2,0),"")</f>
        <v>小学</v>
      </c>
      <c r="N381" s="64">
        <f>IFERROR(選手__2[[#This Row],[学年]],"")</f>
        <v>6</v>
      </c>
      <c r="O381" s="49">
        <f>IFERROR(選手__2[[#This Row],[生年月日]],"")</f>
        <v>41108</v>
      </c>
      <c r="P381">
        <f t="shared" si="5"/>
        <v>12</v>
      </c>
    </row>
    <row r="382" spans="6:16" x14ac:dyDescent="0.2">
      <c r="F382" s="62">
        <f>IFERROR(選手__2[[#This Row],[選手番号]],"")</f>
        <v>381</v>
      </c>
      <c r="G382" s="62">
        <f>IFERROR(選手__2[[#This Row],[性別コード]],"")</f>
        <v>2</v>
      </c>
      <c r="H382" s="62" t="str">
        <f>IFERROR(VLOOKUP(G382,色々!P:Q,2,0),"")</f>
        <v>女子</v>
      </c>
      <c r="I382" s="62" t="str">
        <f>IFERROR(選手__2[[#This Row],[氏名]],"")</f>
        <v>渡部　花音</v>
      </c>
      <c r="J382" s="62" t="str">
        <f>IFERROR(選手__2[[#This Row],[氏名カナ]],"")</f>
        <v>ﾜﾀﾅﾍﾞ ｶﾉﾝ</v>
      </c>
      <c r="K382" s="62" t="str">
        <f>IFERROR(選手__2[[#This Row],[所属名称１]],"")</f>
        <v>フィッタ松山</v>
      </c>
      <c r="L382" s="62">
        <f>IFERROR(選手__2[[#This Row],[学校コード]],"")</f>
        <v>1</v>
      </c>
      <c r="M382" s="63" t="str">
        <f>IFERROR(VLOOKUP(L382,色々!G:H,2,0),"")</f>
        <v>小学</v>
      </c>
      <c r="N382" s="64">
        <f>IFERROR(選手__2[[#This Row],[学年]],"")</f>
        <v>6</v>
      </c>
      <c r="O382" s="49">
        <f>IFERROR(選手__2[[#This Row],[生年月日]],"")</f>
        <v>41201</v>
      </c>
      <c r="P382">
        <f t="shared" si="5"/>
        <v>12</v>
      </c>
    </row>
    <row r="383" spans="6:16" x14ac:dyDescent="0.2">
      <c r="F383" s="62">
        <f>IFERROR(選手__2[[#This Row],[選手番号]],"")</f>
        <v>382</v>
      </c>
      <c r="G383" s="62">
        <f>IFERROR(選手__2[[#This Row],[性別コード]],"")</f>
        <v>2</v>
      </c>
      <c r="H383" s="62" t="str">
        <f>IFERROR(VLOOKUP(G383,色々!P:Q,2,0),"")</f>
        <v>女子</v>
      </c>
      <c r="I383" s="62" t="str">
        <f>IFERROR(選手__2[[#This Row],[氏名]],"")</f>
        <v>鷹羽　美玖</v>
      </c>
      <c r="J383" s="62" t="str">
        <f>IFERROR(選手__2[[#This Row],[氏名カナ]],"")</f>
        <v>ﾀｶﾊ ﾐｸ</v>
      </c>
      <c r="K383" s="62" t="str">
        <f>IFERROR(選手__2[[#This Row],[所属名称１]],"")</f>
        <v>フィッタ松山</v>
      </c>
      <c r="L383" s="62">
        <f>IFERROR(選手__2[[#This Row],[学校コード]],"")</f>
        <v>1</v>
      </c>
      <c r="M383" s="63" t="str">
        <f>IFERROR(VLOOKUP(L383,色々!G:H,2,0),"")</f>
        <v>小学</v>
      </c>
      <c r="N383" s="64">
        <f>IFERROR(選手__2[[#This Row],[学年]],"")</f>
        <v>5</v>
      </c>
      <c r="O383" s="49">
        <f>IFERROR(選手__2[[#This Row],[生年月日]],"")</f>
        <v>41536</v>
      </c>
      <c r="P383">
        <f t="shared" si="5"/>
        <v>11</v>
      </c>
    </row>
    <row r="384" spans="6:16" x14ac:dyDescent="0.2">
      <c r="F384" s="62">
        <f>IFERROR(選手__2[[#This Row],[選手番号]],"")</f>
        <v>383</v>
      </c>
      <c r="G384" s="62">
        <f>IFERROR(選手__2[[#This Row],[性別コード]],"")</f>
        <v>2</v>
      </c>
      <c r="H384" s="62" t="str">
        <f>IFERROR(VLOOKUP(G384,色々!P:Q,2,0),"")</f>
        <v>女子</v>
      </c>
      <c r="I384" s="62" t="str">
        <f>IFERROR(選手__2[[#This Row],[氏名]],"")</f>
        <v>髙橋　希光</v>
      </c>
      <c r="J384" s="62" t="str">
        <f>IFERROR(選手__2[[#This Row],[氏名カナ]],"")</f>
        <v>ﾀｶﾊｼ ﾙﾐ</v>
      </c>
      <c r="K384" s="62" t="str">
        <f>IFERROR(選手__2[[#This Row],[所属名称１]],"")</f>
        <v>フィッタ松山</v>
      </c>
      <c r="L384" s="62">
        <f>IFERROR(選手__2[[#This Row],[学校コード]],"")</f>
        <v>1</v>
      </c>
      <c r="M384" s="63" t="str">
        <f>IFERROR(VLOOKUP(L384,色々!G:H,2,0),"")</f>
        <v>小学</v>
      </c>
      <c r="N384" s="64">
        <f>IFERROR(選手__2[[#This Row],[学年]],"")</f>
        <v>5</v>
      </c>
      <c r="O384" s="49">
        <f>IFERROR(選手__2[[#This Row],[生年月日]],"")</f>
        <v>41572</v>
      </c>
      <c r="P384">
        <f t="shared" si="5"/>
        <v>11</v>
      </c>
    </row>
    <row r="385" spans="6:16" x14ac:dyDescent="0.2">
      <c r="F385" s="62">
        <f>IFERROR(選手__2[[#This Row],[選手番号]],"")</f>
        <v>384</v>
      </c>
      <c r="G385" s="62">
        <f>IFERROR(選手__2[[#This Row],[性別コード]],"")</f>
        <v>2</v>
      </c>
      <c r="H385" s="62" t="str">
        <f>IFERROR(VLOOKUP(G385,色々!P:Q,2,0),"")</f>
        <v>女子</v>
      </c>
      <c r="I385" s="62" t="str">
        <f>IFERROR(選手__2[[#This Row],[氏名]],"")</f>
        <v>小田　　楓</v>
      </c>
      <c r="J385" s="62" t="str">
        <f>IFERROR(選手__2[[#This Row],[氏名カナ]],"")</f>
        <v>ｵﾀﾞ ｶｴﾃﾞ</v>
      </c>
      <c r="K385" s="62" t="str">
        <f>IFERROR(選手__2[[#This Row],[所属名称１]],"")</f>
        <v>フィッタ松山</v>
      </c>
      <c r="L385" s="62">
        <f>IFERROR(選手__2[[#This Row],[学校コード]],"")</f>
        <v>1</v>
      </c>
      <c r="M385" s="63" t="str">
        <f>IFERROR(VLOOKUP(L385,色々!G:H,2,0),"")</f>
        <v>小学</v>
      </c>
      <c r="N385" s="64">
        <f>IFERROR(選手__2[[#This Row],[学年]],"")</f>
        <v>5</v>
      </c>
      <c r="O385" s="49">
        <f>IFERROR(選手__2[[#This Row],[生年月日]],"")</f>
        <v>41587</v>
      </c>
      <c r="P385">
        <f t="shared" si="5"/>
        <v>11</v>
      </c>
    </row>
    <row r="386" spans="6:16" x14ac:dyDescent="0.2">
      <c r="F386" s="62">
        <f>IFERROR(選手__2[[#This Row],[選手番号]],"")</f>
        <v>385</v>
      </c>
      <c r="G386" s="62">
        <f>IFERROR(選手__2[[#This Row],[性別コード]],"")</f>
        <v>2</v>
      </c>
      <c r="H386" s="62" t="str">
        <f>IFERROR(VLOOKUP(G386,色々!P:Q,2,0),"")</f>
        <v>女子</v>
      </c>
      <c r="I386" s="62" t="str">
        <f>IFERROR(選手__2[[#This Row],[氏名]],"")</f>
        <v>黒石　芽生</v>
      </c>
      <c r="J386" s="62" t="str">
        <f>IFERROR(選手__2[[#This Row],[氏名カナ]],"")</f>
        <v>ｸﾛｲｼ ﾒｲ</v>
      </c>
      <c r="K386" s="62" t="str">
        <f>IFERROR(選手__2[[#This Row],[所属名称１]],"")</f>
        <v>フィッタ松山</v>
      </c>
      <c r="L386" s="62">
        <f>IFERROR(選手__2[[#This Row],[学校コード]],"")</f>
        <v>1</v>
      </c>
      <c r="M386" s="63" t="str">
        <f>IFERROR(VLOOKUP(L386,色々!G:H,2,0),"")</f>
        <v>小学</v>
      </c>
      <c r="N386" s="64">
        <f>IFERROR(選手__2[[#This Row],[学年]],"")</f>
        <v>4</v>
      </c>
      <c r="O386" s="49">
        <f>IFERROR(選手__2[[#This Row],[生年月日]],"")</f>
        <v>41801</v>
      </c>
      <c r="P386">
        <f t="shared" si="5"/>
        <v>10</v>
      </c>
    </row>
    <row r="387" spans="6:16" x14ac:dyDescent="0.2">
      <c r="F387" s="62">
        <f>IFERROR(選手__2[[#This Row],[選手番号]],"")</f>
        <v>386</v>
      </c>
      <c r="G387" s="62">
        <f>IFERROR(選手__2[[#This Row],[性別コード]],"")</f>
        <v>2</v>
      </c>
      <c r="H387" s="62" t="str">
        <f>IFERROR(VLOOKUP(G387,色々!P:Q,2,0),"")</f>
        <v>女子</v>
      </c>
      <c r="I387" s="62" t="str">
        <f>IFERROR(選手__2[[#This Row],[氏名]],"")</f>
        <v>大野　千咲</v>
      </c>
      <c r="J387" s="62" t="str">
        <f>IFERROR(選手__2[[#This Row],[氏名カナ]],"")</f>
        <v>ｵｵﾉ ﾁｻｷ</v>
      </c>
      <c r="K387" s="62" t="str">
        <f>IFERROR(選手__2[[#This Row],[所属名称１]],"")</f>
        <v>フィッタ松山</v>
      </c>
      <c r="L387" s="62">
        <f>IFERROR(選手__2[[#This Row],[学校コード]],"")</f>
        <v>1</v>
      </c>
      <c r="M387" s="63" t="str">
        <f>IFERROR(VLOOKUP(L387,色々!G:H,2,0),"")</f>
        <v>小学</v>
      </c>
      <c r="N387" s="64">
        <f>IFERROR(選手__2[[#This Row],[学年]],"")</f>
        <v>3</v>
      </c>
      <c r="O387" s="49">
        <f>IFERROR(選手__2[[#This Row],[生年月日]],"")</f>
        <v>42176</v>
      </c>
      <c r="P387">
        <f t="shared" ref="P387:P450" si="6">IFERROR(DATEDIF(O387,$O$1,"y"),"")</f>
        <v>9</v>
      </c>
    </row>
    <row r="388" spans="6:16" x14ac:dyDescent="0.2">
      <c r="F388" s="62">
        <f>IFERROR(選手__2[[#This Row],[選手番号]],"")</f>
        <v>387</v>
      </c>
      <c r="G388" s="62">
        <f>IFERROR(選手__2[[#This Row],[性別コード]],"")</f>
        <v>2</v>
      </c>
      <c r="H388" s="62" t="str">
        <f>IFERROR(VLOOKUP(G388,色々!P:Q,2,0),"")</f>
        <v>女子</v>
      </c>
      <c r="I388" s="62" t="str">
        <f>IFERROR(選手__2[[#This Row],[氏名]],"")</f>
        <v>山口　万葉</v>
      </c>
      <c r="J388" s="62" t="str">
        <f>IFERROR(選手__2[[#This Row],[氏名カナ]],"")</f>
        <v>ﾔﾏｸﾞﾁ ｶｽﾞﾊ</v>
      </c>
      <c r="K388" s="62" t="str">
        <f>IFERROR(選手__2[[#This Row],[所属名称１]],"")</f>
        <v>フィッタ松山</v>
      </c>
      <c r="L388" s="62">
        <f>IFERROR(選手__2[[#This Row],[学校コード]],"")</f>
        <v>1</v>
      </c>
      <c r="M388" s="63" t="str">
        <f>IFERROR(VLOOKUP(L388,色々!G:H,2,0),"")</f>
        <v>小学</v>
      </c>
      <c r="N388" s="64">
        <f>IFERROR(選手__2[[#This Row],[学年]],"")</f>
        <v>3</v>
      </c>
      <c r="O388" s="49">
        <f>IFERROR(選手__2[[#This Row],[生年月日]],"")</f>
        <v>42180</v>
      </c>
      <c r="P388">
        <f t="shared" si="6"/>
        <v>9</v>
      </c>
    </row>
    <row r="389" spans="6:16" x14ac:dyDescent="0.2">
      <c r="F389" s="62">
        <f>IFERROR(選手__2[[#This Row],[選手番号]],"")</f>
        <v>388</v>
      </c>
      <c r="G389" s="62">
        <f>IFERROR(選手__2[[#This Row],[性別コード]],"")</f>
        <v>2</v>
      </c>
      <c r="H389" s="62" t="str">
        <f>IFERROR(VLOOKUP(G389,色々!P:Q,2,0),"")</f>
        <v>女子</v>
      </c>
      <c r="I389" s="62" t="str">
        <f>IFERROR(選手__2[[#This Row],[氏名]],"")</f>
        <v>吉津　朱莉</v>
      </c>
      <c r="J389" s="62" t="str">
        <f>IFERROR(選手__2[[#This Row],[氏名カナ]],"")</f>
        <v>ﾖｼｽﾞ ｱｶﾘ</v>
      </c>
      <c r="K389" s="62" t="str">
        <f>IFERROR(選手__2[[#This Row],[所属名称１]],"")</f>
        <v>フィッタ松山</v>
      </c>
      <c r="L389" s="62">
        <f>IFERROR(選手__2[[#This Row],[学校コード]],"")</f>
        <v>1</v>
      </c>
      <c r="M389" s="63" t="str">
        <f>IFERROR(VLOOKUP(L389,色々!G:H,2,0),"")</f>
        <v>小学</v>
      </c>
      <c r="N389" s="64">
        <f>IFERROR(選手__2[[#This Row],[学年]],"")</f>
        <v>3</v>
      </c>
      <c r="O389" s="49">
        <f>IFERROR(選手__2[[#This Row],[生年月日]],"")</f>
        <v>42242</v>
      </c>
      <c r="P389">
        <f t="shared" si="6"/>
        <v>9</v>
      </c>
    </row>
    <row r="390" spans="6:16" x14ac:dyDescent="0.2">
      <c r="F390" s="62">
        <f>IFERROR(選手__2[[#This Row],[選手番号]],"")</f>
        <v>389</v>
      </c>
      <c r="G390" s="62">
        <f>IFERROR(選手__2[[#This Row],[性別コード]],"")</f>
        <v>2</v>
      </c>
      <c r="H390" s="62" t="str">
        <f>IFERROR(VLOOKUP(G390,色々!P:Q,2,0),"")</f>
        <v>女子</v>
      </c>
      <c r="I390" s="62" t="str">
        <f>IFERROR(選手__2[[#This Row],[氏名]],"")</f>
        <v>石岡　千波</v>
      </c>
      <c r="J390" s="62" t="str">
        <f>IFERROR(選手__2[[#This Row],[氏名カナ]],"")</f>
        <v>ｲｼｵｶ ﾁﾅﾐ</v>
      </c>
      <c r="K390" s="62" t="str">
        <f>IFERROR(選手__2[[#This Row],[所属名称１]],"")</f>
        <v>フィッタ松山</v>
      </c>
      <c r="L390" s="62">
        <f>IFERROR(選手__2[[#This Row],[学校コード]],"")</f>
        <v>1</v>
      </c>
      <c r="M390" s="63" t="str">
        <f>IFERROR(VLOOKUP(L390,色々!G:H,2,0),"")</f>
        <v>小学</v>
      </c>
      <c r="N390" s="64">
        <f>IFERROR(選手__2[[#This Row],[学年]],"")</f>
        <v>3</v>
      </c>
      <c r="O390" s="49">
        <f>IFERROR(選手__2[[#This Row],[生年月日]],"")</f>
        <v>42307</v>
      </c>
      <c r="P390">
        <f t="shared" si="6"/>
        <v>9</v>
      </c>
    </row>
    <row r="391" spans="6:16" x14ac:dyDescent="0.2">
      <c r="F391" s="62">
        <f>IFERROR(選手__2[[#This Row],[選手番号]],"")</f>
        <v>390</v>
      </c>
      <c r="G391" s="62">
        <f>IFERROR(選手__2[[#This Row],[性別コード]],"")</f>
        <v>2</v>
      </c>
      <c r="H391" s="62" t="str">
        <f>IFERROR(VLOOKUP(G391,色々!P:Q,2,0),"")</f>
        <v>女子</v>
      </c>
      <c r="I391" s="62" t="str">
        <f>IFERROR(選手__2[[#This Row],[氏名]],"")</f>
        <v>露口　苺花</v>
      </c>
      <c r="J391" s="62" t="str">
        <f>IFERROR(選手__2[[#This Row],[氏名カナ]],"")</f>
        <v>ﾂﾕｸﾞﾁ ﾏｲｶ</v>
      </c>
      <c r="K391" s="62" t="str">
        <f>IFERROR(選手__2[[#This Row],[所属名称１]],"")</f>
        <v>フィッタ松山</v>
      </c>
      <c r="L391" s="62">
        <f>IFERROR(選手__2[[#This Row],[学校コード]],"")</f>
        <v>1</v>
      </c>
      <c r="M391" s="63" t="str">
        <f>IFERROR(VLOOKUP(L391,色々!G:H,2,0),"")</f>
        <v>小学</v>
      </c>
      <c r="N391" s="64">
        <f>IFERROR(選手__2[[#This Row],[学年]],"")</f>
        <v>3</v>
      </c>
      <c r="O391" s="49">
        <f>IFERROR(選手__2[[#This Row],[生年月日]],"")</f>
        <v>42346</v>
      </c>
      <c r="P391">
        <f t="shared" si="6"/>
        <v>8</v>
      </c>
    </row>
    <row r="392" spans="6:16" x14ac:dyDescent="0.2">
      <c r="F392" s="62">
        <f>IFERROR(選手__2[[#This Row],[選手番号]],"")</f>
        <v>391</v>
      </c>
      <c r="G392" s="62">
        <f>IFERROR(選手__2[[#This Row],[性別コード]],"")</f>
        <v>1</v>
      </c>
      <c r="H392" s="62" t="str">
        <f>IFERROR(VLOOKUP(G392,色々!P:Q,2,0),"")</f>
        <v>男子</v>
      </c>
      <c r="I392" s="62" t="str">
        <f>IFERROR(選手__2[[#This Row],[氏名]],"")</f>
        <v>山田　航平</v>
      </c>
      <c r="J392" s="62" t="str">
        <f>IFERROR(選手__2[[#This Row],[氏名カナ]],"")</f>
        <v>ﾔﾏﾀﾞ ｺｳﾍｲ</v>
      </c>
      <c r="K392" s="62" t="str">
        <f>IFERROR(選手__2[[#This Row],[所属名称１]],"")</f>
        <v>フィッタ重信</v>
      </c>
      <c r="L392" s="62">
        <f>IFERROR(選手__2[[#This Row],[学校コード]],"")</f>
        <v>3</v>
      </c>
      <c r="M392" s="63" t="str">
        <f>IFERROR(VLOOKUP(L392,色々!G:H,2,0),"")</f>
        <v>高校</v>
      </c>
      <c r="N392" s="64">
        <f>IFERROR(選手__2[[#This Row],[学年]],"")</f>
        <v>1</v>
      </c>
      <c r="O392" s="49">
        <f>IFERROR(選手__2[[#This Row],[生年月日]],"")</f>
        <v>39744</v>
      </c>
      <c r="P392">
        <f t="shared" si="6"/>
        <v>16</v>
      </c>
    </row>
    <row r="393" spans="6:16" x14ac:dyDescent="0.2">
      <c r="F393" s="62">
        <f>IFERROR(選手__2[[#This Row],[選手番号]],"")</f>
        <v>392</v>
      </c>
      <c r="G393" s="62">
        <f>IFERROR(選手__2[[#This Row],[性別コード]],"")</f>
        <v>1</v>
      </c>
      <c r="H393" s="62" t="str">
        <f>IFERROR(VLOOKUP(G393,色々!P:Q,2,0),"")</f>
        <v>男子</v>
      </c>
      <c r="I393" s="62" t="str">
        <f>IFERROR(選手__2[[#This Row],[氏名]],"")</f>
        <v>北脇　雄大</v>
      </c>
      <c r="J393" s="62" t="str">
        <f>IFERROR(選手__2[[#This Row],[氏名カナ]],"")</f>
        <v>ｷﾀﾜｷ ﾕｳﾀﾞｲ</v>
      </c>
      <c r="K393" s="62" t="str">
        <f>IFERROR(選手__2[[#This Row],[所属名称１]],"")</f>
        <v>フィッタ重信</v>
      </c>
      <c r="L393" s="62">
        <f>IFERROR(選手__2[[#This Row],[学校コード]],"")</f>
        <v>2</v>
      </c>
      <c r="M393" s="63" t="str">
        <f>IFERROR(VLOOKUP(L393,色々!G:H,2,0),"")</f>
        <v>中学</v>
      </c>
      <c r="N393" s="64">
        <f>IFERROR(選手__2[[#This Row],[学年]],"")</f>
        <v>3</v>
      </c>
      <c r="O393" s="49">
        <f>IFERROR(選手__2[[#This Row],[生年月日]],"")</f>
        <v>40050</v>
      </c>
      <c r="P393">
        <f t="shared" si="6"/>
        <v>15</v>
      </c>
    </row>
    <row r="394" spans="6:16" x14ac:dyDescent="0.2">
      <c r="F394" s="62">
        <f>IFERROR(選手__2[[#This Row],[選手番号]],"")</f>
        <v>393</v>
      </c>
      <c r="G394" s="62">
        <f>IFERROR(選手__2[[#This Row],[性別コード]],"")</f>
        <v>1</v>
      </c>
      <c r="H394" s="62" t="str">
        <f>IFERROR(VLOOKUP(G394,色々!P:Q,2,0),"")</f>
        <v>男子</v>
      </c>
      <c r="I394" s="62" t="str">
        <f>IFERROR(選手__2[[#This Row],[氏名]],"")</f>
        <v>十亀　優哉</v>
      </c>
      <c r="J394" s="62" t="str">
        <f>IFERROR(選手__2[[#This Row],[氏名カナ]],"")</f>
        <v>ｿｶﾞﾒ ﾏｻﾔ</v>
      </c>
      <c r="K394" s="62" t="str">
        <f>IFERROR(選手__2[[#This Row],[所属名称１]],"")</f>
        <v>フィッタ重信</v>
      </c>
      <c r="L394" s="62">
        <f>IFERROR(選手__2[[#This Row],[学校コード]],"")</f>
        <v>2</v>
      </c>
      <c r="M394" s="63" t="str">
        <f>IFERROR(VLOOKUP(L394,色々!G:H,2,0),"")</f>
        <v>中学</v>
      </c>
      <c r="N394" s="64">
        <f>IFERROR(選手__2[[#This Row],[学年]],"")</f>
        <v>2</v>
      </c>
      <c r="O394" s="49">
        <f>IFERROR(選手__2[[#This Row],[生年月日]],"")</f>
        <v>40281</v>
      </c>
      <c r="P394">
        <f t="shared" si="6"/>
        <v>14</v>
      </c>
    </row>
    <row r="395" spans="6:16" x14ac:dyDescent="0.2">
      <c r="F395" s="62">
        <f>IFERROR(選手__2[[#This Row],[選手番号]],"")</f>
        <v>394</v>
      </c>
      <c r="G395" s="62">
        <f>IFERROR(選手__2[[#This Row],[性別コード]],"")</f>
        <v>1</v>
      </c>
      <c r="H395" s="62" t="str">
        <f>IFERROR(VLOOKUP(G395,色々!P:Q,2,0),"")</f>
        <v>男子</v>
      </c>
      <c r="I395" s="62" t="str">
        <f>IFERROR(選手__2[[#This Row],[氏名]],"")</f>
        <v>松浦　　蒼</v>
      </c>
      <c r="J395" s="62" t="str">
        <f>IFERROR(選手__2[[#This Row],[氏名カナ]],"")</f>
        <v>ﾏﾂｳﾗ ｱｵｲ</v>
      </c>
      <c r="K395" s="62" t="str">
        <f>IFERROR(選手__2[[#This Row],[所属名称１]],"")</f>
        <v>フィッタ重信</v>
      </c>
      <c r="L395" s="62">
        <f>IFERROR(選手__2[[#This Row],[学校コード]],"")</f>
        <v>2</v>
      </c>
      <c r="M395" s="63" t="str">
        <f>IFERROR(VLOOKUP(L395,色々!G:H,2,0),"")</f>
        <v>中学</v>
      </c>
      <c r="N395" s="64">
        <f>IFERROR(選手__2[[#This Row],[学年]],"")</f>
        <v>2</v>
      </c>
      <c r="O395" s="49">
        <f>IFERROR(選手__2[[#This Row],[生年月日]],"")</f>
        <v>40501</v>
      </c>
      <c r="P395">
        <f t="shared" si="6"/>
        <v>13</v>
      </c>
    </row>
    <row r="396" spans="6:16" x14ac:dyDescent="0.2">
      <c r="F396" s="62">
        <f>IFERROR(選手__2[[#This Row],[選手番号]],"")</f>
        <v>395</v>
      </c>
      <c r="G396" s="62">
        <f>IFERROR(選手__2[[#This Row],[性別コード]],"")</f>
        <v>1</v>
      </c>
      <c r="H396" s="62" t="str">
        <f>IFERROR(VLOOKUP(G396,色々!P:Q,2,0),"")</f>
        <v>男子</v>
      </c>
      <c r="I396" s="62" t="str">
        <f>IFERROR(選手__2[[#This Row],[氏名]],"")</f>
        <v>渡部　透真</v>
      </c>
      <c r="J396" s="62" t="str">
        <f>IFERROR(選手__2[[#This Row],[氏名カナ]],"")</f>
        <v>ﾜﾀﾅﾍﾞ ﾕｷﾏｻ</v>
      </c>
      <c r="K396" s="62" t="str">
        <f>IFERROR(選手__2[[#This Row],[所属名称１]],"")</f>
        <v>フィッタ重信</v>
      </c>
      <c r="L396" s="62">
        <f>IFERROR(選手__2[[#This Row],[学校コード]],"")</f>
        <v>2</v>
      </c>
      <c r="M396" s="63" t="str">
        <f>IFERROR(VLOOKUP(L396,色々!G:H,2,0),"")</f>
        <v>中学</v>
      </c>
      <c r="N396" s="64">
        <f>IFERROR(選手__2[[#This Row],[学年]],"")</f>
        <v>2</v>
      </c>
      <c r="O396" s="49">
        <f>IFERROR(選手__2[[#This Row],[生年月日]],"")</f>
        <v>40623</v>
      </c>
      <c r="P396">
        <f t="shared" si="6"/>
        <v>13</v>
      </c>
    </row>
    <row r="397" spans="6:16" x14ac:dyDescent="0.2">
      <c r="F397" s="62">
        <f>IFERROR(選手__2[[#This Row],[選手番号]],"")</f>
        <v>396</v>
      </c>
      <c r="G397" s="62">
        <f>IFERROR(選手__2[[#This Row],[性別コード]],"")</f>
        <v>1</v>
      </c>
      <c r="H397" s="62" t="str">
        <f>IFERROR(VLOOKUP(G397,色々!P:Q,2,0),"")</f>
        <v>男子</v>
      </c>
      <c r="I397" s="62" t="str">
        <f>IFERROR(選手__2[[#This Row],[氏名]],"")</f>
        <v>長野　篤生</v>
      </c>
      <c r="J397" s="62" t="str">
        <f>IFERROR(選手__2[[#This Row],[氏名カナ]],"")</f>
        <v>ﾅｶﾞﾉ ｱﾂｷ</v>
      </c>
      <c r="K397" s="62" t="str">
        <f>IFERROR(選手__2[[#This Row],[所属名称１]],"")</f>
        <v>フィッタ重信</v>
      </c>
      <c r="L397" s="62">
        <f>IFERROR(選手__2[[#This Row],[学校コード]],"")</f>
        <v>2</v>
      </c>
      <c r="M397" s="63" t="str">
        <f>IFERROR(VLOOKUP(L397,色々!G:H,2,0),"")</f>
        <v>中学</v>
      </c>
      <c r="N397" s="64">
        <f>IFERROR(選手__2[[#This Row],[学年]],"")</f>
        <v>1</v>
      </c>
      <c r="O397" s="49">
        <f>IFERROR(選手__2[[#This Row],[生年月日]],"")</f>
        <v>40642</v>
      </c>
      <c r="P397">
        <f t="shared" si="6"/>
        <v>13</v>
      </c>
    </row>
    <row r="398" spans="6:16" x14ac:dyDescent="0.2">
      <c r="F398" s="62">
        <f>IFERROR(選手__2[[#This Row],[選手番号]],"")</f>
        <v>397</v>
      </c>
      <c r="G398" s="62">
        <f>IFERROR(選手__2[[#This Row],[性別コード]],"")</f>
        <v>1</v>
      </c>
      <c r="H398" s="62" t="str">
        <f>IFERROR(VLOOKUP(G398,色々!P:Q,2,0),"")</f>
        <v>男子</v>
      </c>
      <c r="I398" s="62" t="str">
        <f>IFERROR(選手__2[[#This Row],[氏名]],"")</f>
        <v>枡野　　雅</v>
      </c>
      <c r="J398" s="62" t="str">
        <f>IFERROR(選手__2[[#This Row],[氏名カナ]],"")</f>
        <v>ﾏｽﾉ ﾐﾔﾋﾞ</v>
      </c>
      <c r="K398" s="62" t="str">
        <f>IFERROR(選手__2[[#This Row],[所属名称１]],"")</f>
        <v>フィッタ重信</v>
      </c>
      <c r="L398" s="62">
        <f>IFERROR(選手__2[[#This Row],[学校コード]],"")</f>
        <v>2</v>
      </c>
      <c r="M398" s="63" t="str">
        <f>IFERROR(VLOOKUP(L398,色々!G:H,2,0),"")</f>
        <v>中学</v>
      </c>
      <c r="N398" s="64">
        <f>IFERROR(選手__2[[#This Row],[学年]],"")</f>
        <v>1</v>
      </c>
      <c r="O398" s="49">
        <f>IFERROR(選手__2[[#This Row],[生年月日]],"")</f>
        <v>40835</v>
      </c>
      <c r="P398">
        <f t="shared" si="6"/>
        <v>13</v>
      </c>
    </row>
    <row r="399" spans="6:16" x14ac:dyDescent="0.2">
      <c r="F399" s="62">
        <f>IFERROR(選手__2[[#This Row],[選手番号]],"")</f>
        <v>398</v>
      </c>
      <c r="G399" s="62">
        <f>IFERROR(選手__2[[#This Row],[性別コード]],"")</f>
        <v>1</v>
      </c>
      <c r="H399" s="62" t="str">
        <f>IFERROR(VLOOKUP(G399,色々!P:Q,2,0),"")</f>
        <v>男子</v>
      </c>
      <c r="I399" s="62" t="str">
        <f>IFERROR(選手__2[[#This Row],[氏名]],"")</f>
        <v>児島　悠斗</v>
      </c>
      <c r="J399" s="62" t="str">
        <f>IFERROR(選手__2[[#This Row],[氏名カナ]],"")</f>
        <v>ｺｼﾞﾏ ﾊﾙﾄ</v>
      </c>
      <c r="K399" s="62" t="str">
        <f>IFERROR(選手__2[[#This Row],[所属名称１]],"")</f>
        <v>フィッタ重信</v>
      </c>
      <c r="L399" s="62">
        <f>IFERROR(選手__2[[#This Row],[学校コード]],"")</f>
        <v>1</v>
      </c>
      <c r="M399" s="63" t="str">
        <f>IFERROR(VLOOKUP(L399,色々!G:H,2,0),"")</f>
        <v>小学</v>
      </c>
      <c r="N399" s="64">
        <f>IFERROR(選手__2[[#This Row],[学年]],"")</f>
        <v>6</v>
      </c>
      <c r="O399" s="49">
        <f>IFERROR(選手__2[[#This Row],[生年月日]],"")</f>
        <v>41015</v>
      </c>
      <c r="P399">
        <f t="shared" si="6"/>
        <v>12</v>
      </c>
    </row>
    <row r="400" spans="6:16" x14ac:dyDescent="0.2">
      <c r="F400" s="62">
        <f>IFERROR(選手__2[[#This Row],[選手番号]],"")</f>
        <v>399</v>
      </c>
      <c r="G400" s="62">
        <f>IFERROR(選手__2[[#This Row],[性別コード]],"")</f>
        <v>1</v>
      </c>
      <c r="H400" s="62" t="str">
        <f>IFERROR(VLOOKUP(G400,色々!P:Q,2,0),"")</f>
        <v>男子</v>
      </c>
      <c r="I400" s="62" t="str">
        <f>IFERROR(選手__2[[#This Row],[氏名]],"")</f>
        <v>上田　龍征</v>
      </c>
      <c r="J400" s="62" t="str">
        <f>IFERROR(選手__2[[#This Row],[氏名カナ]],"")</f>
        <v>ｳｴﾀﾞ ﾘｭｳｾｲ</v>
      </c>
      <c r="K400" s="62" t="str">
        <f>IFERROR(選手__2[[#This Row],[所属名称１]],"")</f>
        <v>フィッタ重信</v>
      </c>
      <c r="L400" s="62">
        <f>IFERROR(選手__2[[#This Row],[学校コード]],"")</f>
        <v>1</v>
      </c>
      <c r="M400" s="63" t="str">
        <f>IFERROR(VLOOKUP(L400,色々!G:H,2,0),"")</f>
        <v>小学</v>
      </c>
      <c r="N400" s="64">
        <f>IFERROR(選手__2[[#This Row],[学年]],"")</f>
        <v>6</v>
      </c>
      <c r="O400" s="49">
        <f>IFERROR(選手__2[[#This Row],[生年月日]],"")</f>
        <v>41123</v>
      </c>
      <c r="P400">
        <f t="shared" si="6"/>
        <v>12</v>
      </c>
    </row>
    <row r="401" spans="6:16" x14ac:dyDescent="0.2">
      <c r="F401" s="62">
        <f>IFERROR(選手__2[[#This Row],[選手番号]],"")</f>
        <v>400</v>
      </c>
      <c r="G401" s="62">
        <f>IFERROR(選手__2[[#This Row],[性別コード]],"")</f>
        <v>1</v>
      </c>
      <c r="H401" s="62" t="str">
        <f>IFERROR(VLOOKUP(G401,色々!P:Q,2,0),"")</f>
        <v>男子</v>
      </c>
      <c r="I401" s="62" t="str">
        <f>IFERROR(選手__2[[#This Row],[氏名]],"")</f>
        <v>中谷　栄翔</v>
      </c>
      <c r="J401" s="62" t="str">
        <f>IFERROR(選手__2[[#This Row],[氏名カナ]],"")</f>
        <v>ﾅｶﾀﾆ ｴｲﾄ</v>
      </c>
      <c r="K401" s="62" t="str">
        <f>IFERROR(選手__2[[#This Row],[所属名称１]],"")</f>
        <v>フィッタ重信</v>
      </c>
      <c r="L401" s="62">
        <f>IFERROR(選手__2[[#This Row],[学校コード]],"")</f>
        <v>1</v>
      </c>
      <c r="M401" s="63" t="str">
        <f>IFERROR(VLOOKUP(L401,色々!G:H,2,0),"")</f>
        <v>小学</v>
      </c>
      <c r="N401" s="64">
        <f>IFERROR(選手__2[[#This Row],[学年]],"")</f>
        <v>6</v>
      </c>
      <c r="O401" s="49">
        <f>IFERROR(選手__2[[#This Row],[生年月日]],"")</f>
        <v>41125</v>
      </c>
      <c r="P401">
        <f t="shared" si="6"/>
        <v>12</v>
      </c>
    </row>
    <row r="402" spans="6:16" x14ac:dyDescent="0.2">
      <c r="F402" s="62">
        <f>IFERROR(選手__2[[#This Row],[選手番号]],"")</f>
        <v>401</v>
      </c>
      <c r="G402" s="62">
        <f>IFERROR(選手__2[[#This Row],[性別コード]],"")</f>
        <v>1</v>
      </c>
      <c r="H402" s="62" t="str">
        <f>IFERROR(VLOOKUP(G402,色々!P:Q,2,0),"")</f>
        <v>男子</v>
      </c>
      <c r="I402" s="62" t="str">
        <f>IFERROR(選手__2[[#This Row],[氏名]],"")</f>
        <v>北脇　太耀</v>
      </c>
      <c r="J402" s="62" t="str">
        <f>IFERROR(選手__2[[#This Row],[氏名カナ]],"")</f>
        <v>ｷﾀﾜｷ ﾀｲﾖｳ</v>
      </c>
      <c r="K402" s="62" t="str">
        <f>IFERROR(選手__2[[#This Row],[所属名称１]],"")</f>
        <v>フィッタ重信</v>
      </c>
      <c r="L402" s="62">
        <f>IFERROR(選手__2[[#This Row],[学校コード]],"")</f>
        <v>1</v>
      </c>
      <c r="M402" s="63" t="str">
        <f>IFERROR(VLOOKUP(L402,色々!G:H,2,0),"")</f>
        <v>小学</v>
      </c>
      <c r="N402" s="64">
        <f>IFERROR(選手__2[[#This Row],[学年]],"")</f>
        <v>6</v>
      </c>
      <c r="O402" s="49">
        <f>IFERROR(選手__2[[#This Row],[生年月日]],"")</f>
        <v>41204</v>
      </c>
      <c r="P402">
        <f t="shared" si="6"/>
        <v>12</v>
      </c>
    </row>
    <row r="403" spans="6:16" x14ac:dyDescent="0.2">
      <c r="F403" s="62">
        <f>IFERROR(選手__2[[#This Row],[選手番号]],"")</f>
        <v>402</v>
      </c>
      <c r="G403" s="62">
        <f>IFERROR(選手__2[[#This Row],[性別コード]],"")</f>
        <v>1</v>
      </c>
      <c r="H403" s="62" t="str">
        <f>IFERROR(VLOOKUP(G403,色々!P:Q,2,0),"")</f>
        <v>男子</v>
      </c>
      <c r="I403" s="62" t="str">
        <f>IFERROR(選手__2[[#This Row],[氏名]],"")</f>
        <v>川北　斗麻</v>
      </c>
      <c r="J403" s="62" t="str">
        <f>IFERROR(選手__2[[#This Row],[氏名カナ]],"")</f>
        <v>ｶﾜｷﾀ ﾄｳﾏ</v>
      </c>
      <c r="K403" s="62" t="str">
        <f>IFERROR(選手__2[[#This Row],[所属名称１]],"")</f>
        <v>フィッタ重信</v>
      </c>
      <c r="L403" s="62">
        <f>IFERROR(選手__2[[#This Row],[学校コード]],"")</f>
        <v>1</v>
      </c>
      <c r="M403" s="63" t="str">
        <f>IFERROR(VLOOKUP(L403,色々!G:H,2,0),"")</f>
        <v>小学</v>
      </c>
      <c r="N403" s="64">
        <f>IFERROR(選手__2[[#This Row],[学年]],"")</f>
        <v>5</v>
      </c>
      <c r="O403" s="49">
        <f>IFERROR(選手__2[[#This Row],[生年月日]],"")</f>
        <v>41634</v>
      </c>
      <c r="P403">
        <f t="shared" si="6"/>
        <v>10</v>
      </c>
    </row>
    <row r="404" spans="6:16" x14ac:dyDescent="0.2">
      <c r="F404" s="62">
        <f>IFERROR(選手__2[[#This Row],[選手番号]],"")</f>
        <v>403</v>
      </c>
      <c r="G404" s="62">
        <f>IFERROR(選手__2[[#This Row],[性別コード]],"")</f>
        <v>1</v>
      </c>
      <c r="H404" s="62" t="str">
        <f>IFERROR(VLOOKUP(G404,色々!P:Q,2,0),"")</f>
        <v>男子</v>
      </c>
      <c r="I404" s="62" t="str">
        <f>IFERROR(選手__2[[#This Row],[氏名]],"")</f>
        <v>長野　桐弥</v>
      </c>
      <c r="J404" s="62" t="str">
        <f>IFERROR(選手__2[[#This Row],[氏名カナ]],"")</f>
        <v>ﾅｶﾞﾉ ﾄｳﾔ</v>
      </c>
      <c r="K404" s="62" t="str">
        <f>IFERROR(選手__2[[#This Row],[所属名称１]],"")</f>
        <v>フィッタ重信</v>
      </c>
      <c r="L404" s="62">
        <f>IFERROR(選手__2[[#This Row],[学校コード]],"")</f>
        <v>1</v>
      </c>
      <c r="M404" s="63" t="str">
        <f>IFERROR(VLOOKUP(L404,色々!G:H,2,0),"")</f>
        <v>小学</v>
      </c>
      <c r="N404" s="64">
        <f>IFERROR(選手__2[[#This Row],[学年]],"")</f>
        <v>5</v>
      </c>
      <c r="O404" s="49">
        <f>IFERROR(選手__2[[#This Row],[生年月日]],"")</f>
        <v>41648</v>
      </c>
      <c r="P404">
        <f t="shared" si="6"/>
        <v>10</v>
      </c>
    </row>
    <row r="405" spans="6:16" x14ac:dyDescent="0.2">
      <c r="F405" s="62">
        <f>IFERROR(選手__2[[#This Row],[選手番号]],"")</f>
        <v>404</v>
      </c>
      <c r="G405" s="62">
        <f>IFERROR(選手__2[[#This Row],[性別コード]],"")</f>
        <v>1</v>
      </c>
      <c r="H405" s="62" t="str">
        <f>IFERROR(VLOOKUP(G405,色々!P:Q,2,0),"")</f>
        <v>男子</v>
      </c>
      <c r="I405" s="62" t="str">
        <f>IFERROR(選手__2[[#This Row],[氏名]],"")</f>
        <v>金田　歩士</v>
      </c>
      <c r="J405" s="62" t="str">
        <f>IFERROR(選手__2[[#This Row],[氏名カナ]],"")</f>
        <v>ｶﾈﾀﾞ ｱﾙﾄ</v>
      </c>
      <c r="K405" s="62" t="str">
        <f>IFERROR(選手__2[[#This Row],[所属名称１]],"")</f>
        <v>フィッタ重信</v>
      </c>
      <c r="L405" s="62">
        <f>IFERROR(選手__2[[#This Row],[学校コード]],"")</f>
        <v>1</v>
      </c>
      <c r="M405" s="63" t="str">
        <f>IFERROR(VLOOKUP(L405,色々!G:H,2,0),"")</f>
        <v>小学</v>
      </c>
      <c r="N405" s="64">
        <f>IFERROR(選手__2[[#This Row],[学年]],"")</f>
        <v>4</v>
      </c>
      <c r="O405" s="49">
        <f>IFERROR(選手__2[[#This Row],[生年月日]],"")</f>
        <v>41782</v>
      </c>
      <c r="P405">
        <f t="shared" si="6"/>
        <v>10</v>
      </c>
    </row>
    <row r="406" spans="6:16" x14ac:dyDescent="0.2">
      <c r="F406" s="62">
        <f>IFERROR(選手__2[[#This Row],[選手番号]],"")</f>
        <v>405</v>
      </c>
      <c r="G406" s="62">
        <f>IFERROR(選手__2[[#This Row],[性別コード]],"")</f>
        <v>1</v>
      </c>
      <c r="H406" s="62" t="str">
        <f>IFERROR(VLOOKUP(G406,色々!P:Q,2,0),"")</f>
        <v>男子</v>
      </c>
      <c r="I406" s="62" t="str">
        <f>IFERROR(選手__2[[#This Row],[氏名]],"")</f>
        <v>島村　真人</v>
      </c>
      <c r="J406" s="62" t="str">
        <f>IFERROR(選手__2[[#This Row],[氏名カナ]],"")</f>
        <v>ｼﾏﾑﾗ ﾏﾅﾄ</v>
      </c>
      <c r="K406" s="62" t="str">
        <f>IFERROR(選手__2[[#This Row],[所属名称１]],"")</f>
        <v>フィッタ重信</v>
      </c>
      <c r="L406" s="62">
        <f>IFERROR(選手__2[[#This Row],[学校コード]],"")</f>
        <v>1</v>
      </c>
      <c r="M406" s="63" t="str">
        <f>IFERROR(VLOOKUP(L406,色々!G:H,2,0),"")</f>
        <v>小学</v>
      </c>
      <c r="N406" s="64">
        <f>IFERROR(選手__2[[#This Row],[学年]],"")</f>
        <v>4</v>
      </c>
      <c r="O406" s="49">
        <f>IFERROR(選手__2[[#This Row],[生年月日]],"")</f>
        <v>41925</v>
      </c>
      <c r="P406">
        <f t="shared" si="6"/>
        <v>10</v>
      </c>
    </row>
    <row r="407" spans="6:16" x14ac:dyDescent="0.2">
      <c r="F407" s="62">
        <f>IFERROR(選手__2[[#This Row],[選手番号]],"")</f>
        <v>406</v>
      </c>
      <c r="G407" s="62">
        <f>IFERROR(選手__2[[#This Row],[性別コード]],"")</f>
        <v>1</v>
      </c>
      <c r="H407" s="62" t="str">
        <f>IFERROR(VLOOKUP(G407,色々!P:Q,2,0),"")</f>
        <v>男子</v>
      </c>
      <c r="I407" s="62" t="str">
        <f>IFERROR(選手__2[[#This Row],[氏名]],"")</f>
        <v>片岡　優馬</v>
      </c>
      <c r="J407" s="62" t="str">
        <f>IFERROR(選手__2[[#This Row],[氏名カナ]],"")</f>
        <v>ｶﾀｵｶ ﾕｳﾏ</v>
      </c>
      <c r="K407" s="62" t="str">
        <f>IFERROR(選手__2[[#This Row],[所属名称１]],"")</f>
        <v>フィッタ重信</v>
      </c>
      <c r="L407" s="62">
        <f>IFERROR(選手__2[[#This Row],[学校コード]],"")</f>
        <v>1</v>
      </c>
      <c r="M407" s="63" t="str">
        <f>IFERROR(VLOOKUP(L407,色々!G:H,2,0),"")</f>
        <v>小学</v>
      </c>
      <c r="N407" s="64">
        <f>IFERROR(選手__2[[#This Row],[学年]],"")</f>
        <v>4</v>
      </c>
      <c r="O407" s="49">
        <f>IFERROR(選手__2[[#This Row],[生年月日]],"")</f>
        <v>41927</v>
      </c>
      <c r="P407">
        <f t="shared" si="6"/>
        <v>10</v>
      </c>
    </row>
    <row r="408" spans="6:16" x14ac:dyDescent="0.2">
      <c r="F408" s="62">
        <f>IFERROR(選手__2[[#This Row],[選手番号]],"")</f>
        <v>407</v>
      </c>
      <c r="G408" s="62">
        <f>IFERROR(選手__2[[#This Row],[性別コード]],"")</f>
        <v>1</v>
      </c>
      <c r="H408" s="62" t="str">
        <f>IFERROR(VLOOKUP(G408,色々!P:Q,2,0),"")</f>
        <v>男子</v>
      </c>
      <c r="I408" s="62" t="str">
        <f>IFERROR(選手__2[[#This Row],[氏名]],"")</f>
        <v>阿部　博範</v>
      </c>
      <c r="J408" s="62" t="str">
        <f>IFERROR(選手__2[[#This Row],[氏名カナ]],"")</f>
        <v>ｱﾍﾞ ﾋﾛﾉﾘ</v>
      </c>
      <c r="K408" s="62" t="str">
        <f>IFERROR(選手__2[[#This Row],[所属名称１]],"")</f>
        <v>フィッタ重信</v>
      </c>
      <c r="L408" s="62">
        <f>IFERROR(選手__2[[#This Row],[学校コード]],"")</f>
        <v>1</v>
      </c>
      <c r="M408" s="63" t="str">
        <f>IFERROR(VLOOKUP(L408,色々!G:H,2,0),"")</f>
        <v>小学</v>
      </c>
      <c r="N408" s="64">
        <f>IFERROR(選手__2[[#This Row],[学年]],"")</f>
        <v>4</v>
      </c>
      <c r="O408" s="49">
        <f>IFERROR(選手__2[[#This Row],[生年月日]],"")</f>
        <v>41989</v>
      </c>
      <c r="P408">
        <f t="shared" si="6"/>
        <v>9</v>
      </c>
    </row>
    <row r="409" spans="6:16" x14ac:dyDescent="0.2">
      <c r="F409" s="62">
        <f>IFERROR(選手__2[[#This Row],[選手番号]],"")</f>
        <v>408</v>
      </c>
      <c r="G409" s="62">
        <f>IFERROR(選手__2[[#This Row],[性別コード]],"")</f>
        <v>1</v>
      </c>
      <c r="H409" s="62" t="str">
        <f>IFERROR(VLOOKUP(G409,色々!P:Q,2,0),"")</f>
        <v>男子</v>
      </c>
      <c r="I409" s="62" t="str">
        <f>IFERROR(選手__2[[#This Row],[氏名]],"")</f>
        <v>森田　圭祐</v>
      </c>
      <c r="J409" s="62" t="str">
        <f>IFERROR(選手__2[[#This Row],[氏名カナ]],"")</f>
        <v>ﾓﾘﾀ ｹｲｽｹ</v>
      </c>
      <c r="K409" s="62" t="str">
        <f>IFERROR(選手__2[[#This Row],[所属名称１]],"")</f>
        <v>フィッタ重信</v>
      </c>
      <c r="L409" s="62">
        <f>IFERROR(選手__2[[#This Row],[学校コード]],"")</f>
        <v>1</v>
      </c>
      <c r="M409" s="63" t="str">
        <f>IFERROR(VLOOKUP(L409,色々!G:H,2,0),"")</f>
        <v>小学</v>
      </c>
      <c r="N409" s="64">
        <f>IFERROR(選手__2[[#This Row],[学年]],"")</f>
        <v>4</v>
      </c>
      <c r="O409" s="49">
        <f>IFERROR(選手__2[[#This Row],[生年月日]],"")</f>
        <v>42021</v>
      </c>
      <c r="P409">
        <f t="shared" si="6"/>
        <v>9</v>
      </c>
    </row>
    <row r="410" spans="6:16" x14ac:dyDescent="0.2">
      <c r="F410" s="62">
        <f>IFERROR(選手__2[[#This Row],[選手番号]],"")</f>
        <v>409</v>
      </c>
      <c r="G410" s="62">
        <f>IFERROR(選手__2[[#This Row],[性別コード]],"")</f>
        <v>1</v>
      </c>
      <c r="H410" s="62" t="str">
        <f>IFERROR(VLOOKUP(G410,色々!P:Q,2,0),"")</f>
        <v>男子</v>
      </c>
      <c r="I410" s="62" t="str">
        <f>IFERROR(選手__2[[#This Row],[氏名]],"")</f>
        <v>大瀧　　要</v>
      </c>
      <c r="J410" s="62" t="str">
        <f>IFERROR(選手__2[[#This Row],[氏名カナ]],"")</f>
        <v>ｵｵﾀｷ ｶﾅﾒ</v>
      </c>
      <c r="K410" s="62" t="str">
        <f>IFERROR(選手__2[[#This Row],[所属名称１]],"")</f>
        <v>フィッタ重信</v>
      </c>
      <c r="L410" s="62">
        <f>IFERROR(選手__2[[#This Row],[学校コード]],"")</f>
        <v>1</v>
      </c>
      <c r="M410" s="63" t="str">
        <f>IFERROR(VLOOKUP(L410,色々!G:H,2,0),"")</f>
        <v>小学</v>
      </c>
      <c r="N410" s="64">
        <f>IFERROR(選手__2[[#This Row],[学年]],"")</f>
        <v>3</v>
      </c>
      <c r="O410" s="49">
        <f>IFERROR(選手__2[[#This Row],[生年月日]],"")</f>
        <v>42142</v>
      </c>
      <c r="P410">
        <f t="shared" si="6"/>
        <v>9</v>
      </c>
    </row>
    <row r="411" spans="6:16" x14ac:dyDescent="0.2">
      <c r="F411" s="62">
        <f>IFERROR(選手__2[[#This Row],[選手番号]],"")</f>
        <v>410</v>
      </c>
      <c r="G411" s="62">
        <f>IFERROR(選手__2[[#This Row],[性別コード]],"")</f>
        <v>1</v>
      </c>
      <c r="H411" s="62" t="str">
        <f>IFERROR(VLOOKUP(G411,色々!P:Q,2,0),"")</f>
        <v>男子</v>
      </c>
      <c r="I411" s="62" t="str">
        <f>IFERROR(選手__2[[#This Row],[氏名]],"")</f>
        <v>橋本　啓希</v>
      </c>
      <c r="J411" s="62" t="str">
        <f>IFERROR(選手__2[[#This Row],[氏名カナ]],"")</f>
        <v>ﾊｼﾓﾄ ﾊﾙｷ</v>
      </c>
      <c r="K411" s="62" t="str">
        <f>IFERROR(選手__2[[#This Row],[所属名称１]],"")</f>
        <v>フィッタ重信</v>
      </c>
      <c r="L411" s="62">
        <f>IFERROR(選手__2[[#This Row],[学校コード]],"")</f>
        <v>1</v>
      </c>
      <c r="M411" s="63" t="str">
        <f>IFERROR(VLOOKUP(L411,色々!G:H,2,0),"")</f>
        <v>小学</v>
      </c>
      <c r="N411" s="64">
        <f>IFERROR(選手__2[[#This Row],[学年]],"")</f>
        <v>3</v>
      </c>
      <c r="O411" s="49">
        <f>IFERROR(選手__2[[#This Row],[生年月日]],"")</f>
        <v>42182</v>
      </c>
      <c r="P411">
        <f t="shared" si="6"/>
        <v>9</v>
      </c>
    </row>
    <row r="412" spans="6:16" x14ac:dyDescent="0.2">
      <c r="F412" s="62">
        <f>IFERROR(選手__2[[#This Row],[選手番号]],"")</f>
        <v>411</v>
      </c>
      <c r="G412" s="62">
        <f>IFERROR(選手__2[[#This Row],[性別コード]],"")</f>
        <v>1</v>
      </c>
      <c r="H412" s="62" t="str">
        <f>IFERROR(VLOOKUP(G412,色々!P:Q,2,0),"")</f>
        <v>男子</v>
      </c>
      <c r="I412" s="62" t="str">
        <f>IFERROR(選手__2[[#This Row],[氏名]],"")</f>
        <v>川北　瑛斗</v>
      </c>
      <c r="J412" s="62" t="str">
        <f>IFERROR(選手__2[[#This Row],[氏名カナ]],"")</f>
        <v>ｶﾜｷﾀ ｴｲﾄ</v>
      </c>
      <c r="K412" s="62" t="str">
        <f>IFERROR(選手__2[[#This Row],[所属名称１]],"")</f>
        <v>フィッタ重信</v>
      </c>
      <c r="L412" s="62">
        <f>IFERROR(選手__2[[#This Row],[学校コード]],"")</f>
        <v>1</v>
      </c>
      <c r="M412" s="63" t="str">
        <f>IFERROR(VLOOKUP(L412,色々!G:H,2,0),"")</f>
        <v>小学</v>
      </c>
      <c r="N412" s="64">
        <f>IFERROR(選手__2[[#This Row],[学年]],"")</f>
        <v>2</v>
      </c>
      <c r="O412" s="49">
        <f>IFERROR(選手__2[[#This Row],[生年月日]],"")</f>
        <v>42630</v>
      </c>
      <c r="P412">
        <f t="shared" si="6"/>
        <v>8</v>
      </c>
    </row>
    <row r="413" spans="6:16" x14ac:dyDescent="0.2">
      <c r="F413" s="62">
        <f>IFERROR(選手__2[[#This Row],[選手番号]],"")</f>
        <v>412</v>
      </c>
      <c r="G413" s="62">
        <f>IFERROR(選手__2[[#This Row],[性別コード]],"")</f>
        <v>2</v>
      </c>
      <c r="H413" s="62" t="str">
        <f>IFERROR(VLOOKUP(G413,色々!P:Q,2,0),"")</f>
        <v>女子</v>
      </c>
      <c r="I413" s="62" t="str">
        <f>IFERROR(選手__2[[#This Row],[氏名]],"")</f>
        <v>越智　佳澄</v>
      </c>
      <c r="J413" s="62" t="str">
        <f>IFERROR(選手__2[[#This Row],[氏名カナ]],"")</f>
        <v>ｵﾁ ｶｽﾐ</v>
      </c>
      <c r="K413" s="62" t="str">
        <f>IFERROR(選手__2[[#This Row],[所属名称１]],"")</f>
        <v>フィッタ重信</v>
      </c>
      <c r="L413" s="62">
        <f>IFERROR(選手__2[[#This Row],[学校コード]],"")</f>
        <v>3</v>
      </c>
      <c r="M413" s="63" t="str">
        <f>IFERROR(VLOOKUP(L413,色々!G:H,2,0),"")</f>
        <v>高校</v>
      </c>
      <c r="N413" s="64">
        <f>IFERROR(選手__2[[#This Row],[学年]],"")</f>
        <v>2</v>
      </c>
      <c r="O413" s="49">
        <f>IFERROR(選手__2[[#This Row],[生年月日]],"")</f>
        <v>39231</v>
      </c>
      <c r="P413">
        <f t="shared" si="6"/>
        <v>17</v>
      </c>
    </row>
    <row r="414" spans="6:16" x14ac:dyDescent="0.2">
      <c r="F414" s="62">
        <f>IFERROR(選手__2[[#This Row],[選手番号]],"")</f>
        <v>413</v>
      </c>
      <c r="G414" s="62">
        <f>IFERROR(選手__2[[#This Row],[性別コード]],"")</f>
        <v>2</v>
      </c>
      <c r="H414" s="62" t="str">
        <f>IFERROR(VLOOKUP(G414,色々!P:Q,2,0),"")</f>
        <v>女子</v>
      </c>
      <c r="I414" s="62" t="str">
        <f>IFERROR(選手__2[[#This Row],[氏名]],"")</f>
        <v>参川　莉子</v>
      </c>
      <c r="J414" s="62" t="str">
        <f>IFERROR(選手__2[[#This Row],[氏名カナ]],"")</f>
        <v>ｻﾝｶﾜ ﾘｺ</v>
      </c>
      <c r="K414" s="62" t="str">
        <f>IFERROR(選手__2[[#This Row],[所属名称１]],"")</f>
        <v>フィッタ重信</v>
      </c>
      <c r="L414" s="62">
        <f>IFERROR(選手__2[[#This Row],[学校コード]],"")</f>
        <v>3</v>
      </c>
      <c r="M414" s="63" t="str">
        <f>IFERROR(VLOOKUP(L414,色々!G:H,2,0),"")</f>
        <v>高校</v>
      </c>
      <c r="N414" s="64">
        <f>IFERROR(選手__2[[#This Row],[学年]],"")</f>
        <v>1</v>
      </c>
      <c r="O414" s="49">
        <f>IFERROR(選手__2[[#This Row],[生年月日]],"")</f>
        <v>39846</v>
      </c>
      <c r="P414">
        <f t="shared" si="6"/>
        <v>15</v>
      </c>
    </row>
    <row r="415" spans="6:16" x14ac:dyDescent="0.2">
      <c r="F415" s="62">
        <f>IFERROR(選手__2[[#This Row],[選手番号]],"")</f>
        <v>414</v>
      </c>
      <c r="G415" s="62">
        <f>IFERROR(選手__2[[#This Row],[性別コード]],"")</f>
        <v>2</v>
      </c>
      <c r="H415" s="62" t="str">
        <f>IFERROR(VLOOKUP(G415,色々!P:Q,2,0),"")</f>
        <v>女子</v>
      </c>
      <c r="I415" s="62" t="str">
        <f>IFERROR(選手__2[[#This Row],[氏名]],"")</f>
        <v>中田　律子</v>
      </c>
      <c r="J415" s="62" t="str">
        <f>IFERROR(選手__2[[#This Row],[氏名カナ]],"")</f>
        <v>ﾅｶﾀ ﾘﾂｺ</v>
      </c>
      <c r="K415" s="62" t="str">
        <f>IFERROR(選手__2[[#This Row],[所属名称１]],"")</f>
        <v>フィッタ重信</v>
      </c>
      <c r="L415" s="62">
        <f>IFERROR(選手__2[[#This Row],[学校コード]],"")</f>
        <v>2</v>
      </c>
      <c r="M415" s="63" t="str">
        <f>IFERROR(VLOOKUP(L415,色々!G:H,2,0),"")</f>
        <v>中学</v>
      </c>
      <c r="N415" s="64">
        <f>IFERROR(選手__2[[#This Row],[学年]],"")</f>
        <v>3</v>
      </c>
      <c r="O415" s="49">
        <f>IFERROR(選手__2[[#This Row],[生年月日]],"")</f>
        <v>40023</v>
      </c>
      <c r="P415">
        <f t="shared" si="6"/>
        <v>15</v>
      </c>
    </row>
    <row r="416" spans="6:16" x14ac:dyDescent="0.2">
      <c r="F416" s="62">
        <f>IFERROR(選手__2[[#This Row],[選手番号]],"")</f>
        <v>415</v>
      </c>
      <c r="G416" s="62">
        <f>IFERROR(選手__2[[#This Row],[性別コード]],"")</f>
        <v>2</v>
      </c>
      <c r="H416" s="62" t="str">
        <f>IFERROR(VLOOKUP(G416,色々!P:Q,2,0),"")</f>
        <v>女子</v>
      </c>
      <c r="I416" s="62" t="str">
        <f>IFERROR(選手__2[[#This Row],[氏名]],"")</f>
        <v>神野　心愛</v>
      </c>
      <c r="J416" s="62" t="str">
        <f>IFERROR(選手__2[[#This Row],[氏名カナ]],"")</f>
        <v>ｼﾞﾝﾉ ﾐｱ</v>
      </c>
      <c r="K416" s="62" t="str">
        <f>IFERROR(選手__2[[#This Row],[所属名称１]],"")</f>
        <v>フィッタ重信</v>
      </c>
      <c r="L416" s="62">
        <f>IFERROR(選手__2[[#This Row],[学校コード]],"")</f>
        <v>2</v>
      </c>
      <c r="M416" s="63" t="str">
        <f>IFERROR(VLOOKUP(L416,色々!G:H,2,0),"")</f>
        <v>中学</v>
      </c>
      <c r="N416" s="64">
        <f>IFERROR(選手__2[[#This Row],[学年]],"")</f>
        <v>2</v>
      </c>
      <c r="O416" s="49">
        <f>IFERROR(選手__2[[#This Row],[生年月日]],"")</f>
        <v>40617</v>
      </c>
      <c r="P416">
        <f t="shared" si="6"/>
        <v>13</v>
      </c>
    </row>
    <row r="417" spans="6:16" x14ac:dyDescent="0.2">
      <c r="F417" s="62">
        <f>IFERROR(選手__2[[#This Row],[選手番号]],"")</f>
        <v>416</v>
      </c>
      <c r="G417" s="62">
        <f>IFERROR(選手__2[[#This Row],[性別コード]],"")</f>
        <v>2</v>
      </c>
      <c r="H417" s="62" t="str">
        <f>IFERROR(VLOOKUP(G417,色々!P:Q,2,0),"")</f>
        <v>女子</v>
      </c>
      <c r="I417" s="62" t="str">
        <f>IFERROR(選手__2[[#This Row],[氏名]],"")</f>
        <v>田中　莉菜</v>
      </c>
      <c r="J417" s="62" t="str">
        <f>IFERROR(選手__2[[#This Row],[氏名カナ]],"")</f>
        <v>ﾀﾅｶ ﾘﾅ</v>
      </c>
      <c r="K417" s="62" t="str">
        <f>IFERROR(選手__2[[#This Row],[所属名称１]],"")</f>
        <v>フィッタ重信</v>
      </c>
      <c r="L417" s="62">
        <f>IFERROR(選手__2[[#This Row],[学校コード]],"")</f>
        <v>2</v>
      </c>
      <c r="M417" s="63" t="str">
        <f>IFERROR(VLOOKUP(L417,色々!G:H,2,0),"")</f>
        <v>中学</v>
      </c>
      <c r="N417" s="64">
        <f>IFERROR(選手__2[[#This Row],[学年]],"")</f>
        <v>1</v>
      </c>
      <c r="O417" s="49">
        <f>IFERROR(選手__2[[#This Row],[生年月日]],"")</f>
        <v>40915</v>
      </c>
      <c r="P417">
        <f t="shared" si="6"/>
        <v>12</v>
      </c>
    </row>
    <row r="418" spans="6:16" x14ac:dyDescent="0.2">
      <c r="F418" s="62">
        <f>IFERROR(選手__2[[#This Row],[選手番号]],"")</f>
        <v>417</v>
      </c>
      <c r="G418" s="62">
        <f>IFERROR(選手__2[[#This Row],[性別コード]],"")</f>
        <v>2</v>
      </c>
      <c r="H418" s="62" t="str">
        <f>IFERROR(VLOOKUP(G418,色々!P:Q,2,0),"")</f>
        <v>女子</v>
      </c>
      <c r="I418" s="62" t="str">
        <f>IFERROR(選手__2[[#This Row],[氏名]],"")</f>
        <v>杉下　結香</v>
      </c>
      <c r="J418" s="62" t="str">
        <f>IFERROR(選手__2[[#This Row],[氏名カナ]],"")</f>
        <v>ｽｷﾞｼﾀ ﾕｳｶ</v>
      </c>
      <c r="K418" s="62" t="str">
        <f>IFERROR(選手__2[[#This Row],[所属名称１]],"")</f>
        <v>フィッタ重信</v>
      </c>
      <c r="L418" s="62">
        <f>IFERROR(選手__2[[#This Row],[学校コード]],"")</f>
        <v>1</v>
      </c>
      <c r="M418" s="63" t="str">
        <f>IFERROR(VLOOKUP(L418,色々!G:H,2,0),"")</f>
        <v>小学</v>
      </c>
      <c r="N418" s="64">
        <f>IFERROR(選手__2[[#This Row],[学年]],"")</f>
        <v>6</v>
      </c>
      <c r="O418" s="49">
        <f>IFERROR(選手__2[[#This Row],[生年月日]],"")</f>
        <v>41025</v>
      </c>
      <c r="P418">
        <f t="shared" si="6"/>
        <v>12</v>
      </c>
    </row>
    <row r="419" spans="6:16" x14ac:dyDescent="0.2">
      <c r="F419" s="62">
        <f>IFERROR(選手__2[[#This Row],[選手番号]],"")</f>
        <v>418</v>
      </c>
      <c r="G419" s="62">
        <f>IFERROR(選手__2[[#This Row],[性別コード]],"")</f>
        <v>2</v>
      </c>
      <c r="H419" s="62" t="str">
        <f>IFERROR(VLOOKUP(G419,色々!P:Q,2,0),"")</f>
        <v>女子</v>
      </c>
      <c r="I419" s="62" t="str">
        <f>IFERROR(選手__2[[#This Row],[氏名]],"")</f>
        <v>大石　千尋</v>
      </c>
      <c r="J419" s="62" t="str">
        <f>IFERROR(選手__2[[#This Row],[氏名カナ]],"")</f>
        <v>ｵｵｲｼ ﾁﾋﾛ</v>
      </c>
      <c r="K419" s="62" t="str">
        <f>IFERROR(選手__2[[#This Row],[所属名称１]],"")</f>
        <v>フィッタ重信</v>
      </c>
      <c r="L419" s="62">
        <f>IFERROR(選手__2[[#This Row],[学校コード]],"")</f>
        <v>1</v>
      </c>
      <c r="M419" s="63" t="str">
        <f>IFERROR(VLOOKUP(L419,色々!G:H,2,0),"")</f>
        <v>小学</v>
      </c>
      <c r="N419" s="64">
        <f>IFERROR(選手__2[[#This Row],[学年]],"")</f>
        <v>6</v>
      </c>
      <c r="O419" s="49">
        <f>IFERROR(選手__2[[#This Row],[生年月日]],"")</f>
        <v>41082</v>
      </c>
      <c r="P419">
        <f t="shared" si="6"/>
        <v>12</v>
      </c>
    </row>
    <row r="420" spans="6:16" x14ac:dyDescent="0.2">
      <c r="F420" s="62">
        <f>IFERROR(選手__2[[#This Row],[選手番号]],"")</f>
        <v>419</v>
      </c>
      <c r="G420" s="62">
        <f>IFERROR(選手__2[[#This Row],[性別コード]],"")</f>
        <v>2</v>
      </c>
      <c r="H420" s="62" t="str">
        <f>IFERROR(VLOOKUP(G420,色々!P:Q,2,0),"")</f>
        <v>女子</v>
      </c>
      <c r="I420" s="62" t="str">
        <f>IFERROR(選手__2[[#This Row],[氏名]],"")</f>
        <v>張　　愛梨</v>
      </c>
      <c r="J420" s="62" t="str">
        <f>IFERROR(選手__2[[#This Row],[氏名カナ]],"")</f>
        <v>ﾊﾘ ｱｲﾘ</v>
      </c>
      <c r="K420" s="62" t="str">
        <f>IFERROR(選手__2[[#This Row],[所属名称１]],"")</f>
        <v>フィッタ重信</v>
      </c>
      <c r="L420" s="62">
        <f>IFERROR(選手__2[[#This Row],[学校コード]],"")</f>
        <v>1</v>
      </c>
      <c r="M420" s="63" t="str">
        <f>IFERROR(VLOOKUP(L420,色々!G:H,2,0),"")</f>
        <v>小学</v>
      </c>
      <c r="N420" s="64">
        <f>IFERROR(選手__2[[#This Row],[学年]],"")</f>
        <v>6</v>
      </c>
      <c r="O420" s="49">
        <f>IFERROR(選手__2[[#This Row],[生年月日]],"")</f>
        <v>41222</v>
      </c>
      <c r="P420">
        <f t="shared" si="6"/>
        <v>12</v>
      </c>
    </row>
    <row r="421" spans="6:16" x14ac:dyDescent="0.2">
      <c r="F421" s="62">
        <f>IFERROR(選手__2[[#This Row],[選手番号]],"")</f>
        <v>420</v>
      </c>
      <c r="G421" s="62">
        <f>IFERROR(選手__2[[#This Row],[性別コード]],"")</f>
        <v>2</v>
      </c>
      <c r="H421" s="62" t="str">
        <f>IFERROR(VLOOKUP(G421,色々!P:Q,2,0),"")</f>
        <v>女子</v>
      </c>
      <c r="I421" s="62" t="str">
        <f>IFERROR(選手__2[[#This Row],[氏名]],"")</f>
        <v>田丸　咲花</v>
      </c>
      <c r="J421" s="62" t="str">
        <f>IFERROR(選手__2[[#This Row],[氏名カナ]],"")</f>
        <v>ﾀﾏﾙ ｴﾐｶ</v>
      </c>
      <c r="K421" s="62" t="str">
        <f>IFERROR(選手__2[[#This Row],[所属名称１]],"")</f>
        <v>フィッタ重信</v>
      </c>
      <c r="L421" s="62">
        <f>IFERROR(選手__2[[#This Row],[学校コード]],"")</f>
        <v>1</v>
      </c>
      <c r="M421" s="63" t="str">
        <f>IFERROR(VLOOKUP(L421,色々!G:H,2,0),"")</f>
        <v>小学</v>
      </c>
      <c r="N421" s="64">
        <f>IFERROR(選手__2[[#This Row],[学年]],"")</f>
        <v>6</v>
      </c>
      <c r="O421" s="49">
        <f>IFERROR(選手__2[[#This Row],[生年月日]],"")</f>
        <v>41312</v>
      </c>
      <c r="P421">
        <f t="shared" si="6"/>
        <v>11</v>
      </c>
    </row>
    <row r="422" spans="6:16" x14ac:dyDescent="0.2">
      <c r="F422" s="62">
        <f>IFERROR(選手__2[[#This Row],[選手番号]],"")</f>
        <v>421</v>
      </c>
      <c r="G422" s="62">
        <f>IFERROR(選手__2[[#This Row],[性別コード]],"")</f>
        <v>2</v>
      </c>
      <c r="H422" s="62" t="str">
        <f>IFERROR(VLOOKUP(G422,色々!P:Q,2,0),"")</f>
        <v>女子</v>
      </c>
      <c r="I422" s="62" t="str">
        <f>IFERROR(選手__2[[#This Row],[氏名]],"")</f>
        <v>大野ひより</v>
      </c>
      <c r="J422" s="62" t="str">
        <f>IFERROR(選手__2[[#This Row],[氏名カナ]],"")</f>
        <v>ｵｵﾉ ﾋﾖﾘ</v>
      </c>
      <c r="K422" s="62" t="str">
        <f>IFERROR(選手__2[[#This Row],[所属名称１]],"")</f>
        <v>フィッタ重信</v>
      </c>
      <c r="L422" s="62">
        <f>IFERROR(選手__2[[#This Row],[学校コード]],"")</f>
        <v>1</v>
      </c>
      <c r="M422" s="63" t="str">
        <f>IFERROR(VLOOKUP(L422,色々!G:H,2,0),"")</f>
        <v>小学</v>
      </c>
      <c r="N422" s="64">
        <f>IFERROR(選手__2[[#This Row],[学年]],"")</f>
        <v>5</v>
      </c>
      <c r="O422" s="49">
        <f>IFERROR(選手__2[[#This Row],[生年月日]],"")</f>
        <v>41647</v>
      </c>
      <c r="P422">
        <f t="shared" si="6"/>
        <v>10</v>
      </c>
    </row>
    <row r="423" spans="6:16" x14ac:dyDescent="0.2">
      <c r="F423" s="62">
        <f>IFERROR(選手__2[[#This Row],[選手番号]],"")</f>
        <v>422</v>
      </c>
      <c r="G423" s="62">
        <f>IFERROR(選手__2[[#This Row],[性別コード]],"")</f>
        <v>2</v>
      </c>
      <c r="H423" s="62" t="str">
        <f>IFERROR(VLOOKUP(G423,色々!P:Q,2,0),"")</f>
        <v>女子</v>
      </c>
      <c r="I423" s="62" t="str">
        <f>IFERROR(選手__2[[#This Row],[氏名]],"")</f>
        <v>髙橋　紗羅</v>
      </c>
      <c r="J423" s="62" t="str">
        <f>IFERROR(選手__2[[#This Row],[氏名カナ]],"")</f>
        <v>ﾀｶﾊｼ ｻﾗ</v>
      </c>
      <c r="K423" s="62" t="str">
        <f>IFERROR(選手__2[[#This Row],[所属名称１]],"")</f>
        <v>フィッタ重信</v>
      </c>
      <c r="L423" s="62">
        <f>IFERROR(選手__2[[#This Row],[学校コード]],"")</f>
        <v>1</v>
      </c>
      <c r="M423" s="63" t="str">
        <f>IFERROR(VLOOKUP(L423,色々!G:H,2,0),"")</f>
        <v>小学</v>
      </c>
      <c r="N423" s="64">
        <f>IFERROR(選手__2[[#This Row],[学年]],"")</f>
        <v>4</v>
      </c>
      <c r="O423" s="49">
        <f>IFERROR(選手__2[[#This Row],[生年月日]],"")</f>
        <v>41827</v>
      </c>
      <c r="P423">
        <f t="shared" si="6"/>
        <v>10</v>
      </c>
    </row>
    <row r="424" spans="6:16" x14ac:dyDescent="0.2">
      <c r="F424" s="62">
        <f>IFERROR(選手__2[[#This Row],[選手番号]],"")</f>
        <v>423</v>
      </c>
      <c r="G424" s="62">
        <f>IFERROR(選手__2[[#This Row],[性別コード]],"")</f>
        <v>2</v>
      </c>
      <c r="H424" s="62" t="str">
        <f>IFERROR(VLOOKUP(G424,色々!P:Q,2,0),"")</f>
        <v>女子</v>
      </c>
      <c r="I424" s="62" t="str">
        <f>IFERROR(選手__2[[#This Row],[氏名]],"")</f>
        <v>中島　菜摘</v>
      </c>
      <c r="J424" s="62" t="str">
        <f>IFERROR(選手__2[[#This Row],[氏名カナ]],"")</f>
        <v>ﾅｶｼﾞﾏ ﾅﾂﾐ</v>
      </c>
      <c r="K424" s="62" t="str">
        <f>IFERROR(選手__2[[#This Row],[所属名称１]],"")</f>
        <v>フィッタ重信</v>
      </c>
      <c r="L424" s="62">
        <f>IFERROR(選手__2[[#This Row],[学校コード]],"")</f>
        <v>1</v>
      </c>
      <c r="M424" s="63" t="str">
        <f>IFERROR(VLOOKUP(L424,色々!G:H,2,0),"")</f>
        <v>小学</v>
      </c>
      <c r="N424" s="64">
        <f>IFERROR(選手__2[[#This Row],[学年]],"")</f>
        <v>4</v>
      </c>
      <c r="O424" s="49">
        <f>IFERROR(選手__2[[#This Row],[生年月日]],"")</f>
        <v>41918</v>
      </c>
      <c r="P424">
        <f t="shared" si="6"/>
        <v>10</v>
      </c>
    </row>
    <row r="425" spans="6:16" x14ac:dyDescent="0.2">
      <c r="F425" s="62">
        <f>IFERROR(選手__2[[#This Row],[選手番号]],"")</f>
        <v>424</v>
      </c>
      <c r="G425" s="62">
        <f>IFERROR(選手__2[[#This Row],[性別コード]],"")</f>
        <v>2</v>
      </c>
      <c r="H425" s="62" t="str">
        <f>IFERROR(VLOOKUP(G425,色々!P:Q,2,0),"")</f>
        <v>女子</v>
      </c>
      <c r="I425" s="62" t="str">
        <f>IFERROR(選手__2[[#This Row],[氏名]],"")</f>
        <v>日髙　美桜</v>
      </c>
      <c r="J425" s="62" t="str">
        <f>IFERROR(選手__2[[#This Row],[氏名カナ]],"")</f>
        <v>ﾋﾀﾞｶ ﾐｵ</v>
      </c>
      <c r="K425" s="62" t="str">
        <f>IFERROR(選手__2[[#This Row],[所属名称１]],"")</f>
        <v>フィッタ重信</v>
      </c>
      <c r="L425" s="62">
        <f>IFERROR(選手__2[[#This Row],[学校コード]],"")</f>
        <v>1</v>
      </c>
      <c r="M425" s="63" t="str">
        <f>IFERROR(VLOOKUP(L425,色々!G:H,2,0),"")</f>
        <v>小学</v>
      </c>
      <c r="N425" s="64">
        <f>IFERROR(選手__2[[#This Row],[学年]],"")</f>
        <v>3</v>
      </c>
      <c r="O425" s="49">
        <f>IFERROR(選手__2[[#This Row],[生年月日]],"")</f>
        <v>42162</v>
      </c>
      <c r="P425">
        <f t="shared" si="6"/>
        <v>9</v>
      </c>
    </row>
    <row r="426" spans="6:16" x14ac:dyDescent="0.2">
      <c r="F426" s="62">
        <f>IFERROR(選手__2[[#This Row],[選手番号]],"")</f>
        <v>425</v>
      </c>
      <c r="G426" s="62">
        <f>IFERROR(選手__2[[#This Row],[性別コード]],"")</f>
        <v>2</v>
      </c>
      <c r="H426" s="62" t="str">
        <f>IFERROR(VLOOKUP(G426,色々!P:Q,2,0),"")</f>
        <v>女子</v>
      </c>
      <c r="I426" s="62" t="str">
        <f>IFERROR(選手__2[[#This Row],[氏名]],"")</f>
        <v>伊藤　遥香</v>
      </c>
      <c r="J426" s="62" t="str">
        <f>IFERROR(選手__2[[#This Row],[氏名カナ]],"")</f>
        <v>ｲﾄｳ ﾊﾙｶ</v>
      </c>
      <c r="K426" s="62" t="str">
        <f>IFERROR(選手__2[[#This Row],[所属名称１]],"")</f>
        <v>フィッタ重信</v>
      </c>
      <c r="L426" s="62">
        <f>IFERROR(選手__2[[#This Row],[学校コード]],"")</f>
        <v>1</v>
      </c>
      <c r="M426" s="63" t="str">
        <f>IFERROR(VLOOKUP(L426,色々!G:H,2,0),"")</f>
        <v>小学</v>
      </c>
      <c r="N426" s="64">
        <f>IFERROR(選手__2[[#This Row],[学年]],"")</f>
        <v>3</v>
      </c>
      <c r="O426" s="49">
        <f>IFERROR(選手__2[[#This Row],[生年月日]],"")</f>
        <v>42168</v>
      </c>
      <c r="P426">
        <f t="shared" si="6"/>
        <v>9</v>
      </c>
    </row>
    <row r="427" spans="6:16" x14ac:dyDescent="0.2">
      <c r="F427" s="62">
        <f>IFERROR(選手__2[[#This Row],[選手番号]],"")</f>
        <v>426</v>
      </c>
      <c r="G427" s="62">
        <f>IFERROR(選手__2[[#This Row],[性別コード]],"")</f>
        <v>2</v>
      </c>
      <c r="H427" s="62" t="str">
        <f>IFERROR(VLOOKUP(G427,色々!P:Q,2,0),"")</f>
        <v>女子</v>
      </c>
      <c r="I427" s="62" t="str">
        <f>IFERROR(選手__2[[#This Row],[氏名]],"")</f>
        <v>嘉村　七海</v>
      </c>
      <c r="J427" s="62" t="str">
        <f>IFERROR(選手__2[[#This Row],[氏名カナ]],"")</f>
        <v>ｶﾑﾗ ﾅﾅﾐ</v>
      </c>
      <c r="K427" s="62" t="str">
        <f>IFERROR(選手__2[[#This Row],[所属名称１]],"")</f>
        <v>フィッタ重信</v>
      </c>
      <c r="L427" s="62">
        <f>IFERROR(選手__2[[#This Row],[学校コード]],"")</f>
        <v>1</v>
      </c>
      <c r="M427" s="63" t="str">
        <f>IFERROR(VLOOKUP(L427,色々!G:H,2,0),"")</f>
        <v>小学</v>
      </c>
      <c r="N427" s="64">
        <f>IFERROR(選手__2[[#This Row],[学年]],"")</f>
        <v>3</v>
      </c>
      <c r="O427" s="49">
        <f>IFERROR(選手__2[[#This Row],[生年月日]],"")</f>
        <v>42169</v>
      </c>
      <c r="P427">
        <f t="shared" si="6"/>
        <v>9</v>
      </c>
    </row>
    <row r="428" spans="6:16" x14ac:dyDescent="0.2">
      <c r="F428" s="62">
        <f>IFERROR(選手__2[[#This Row],[選手番号]],"")</f>
        <v>427</v>
      </c>
      <c r="G428" s="62">
        <f>IFERROR(選手__2[[#This Row],[性別コード]],"")</f>
        <v>2</v>
      </c>
      <c r="H428" s="62" t="str">
        <f>IFERROR(VLOOKUP(G428,色々!P:Q,2,0),"")</f>
        <v>女子</v>
      </c>
      <c r="I428" s="62" t="str">
        <f>IFERROR(選手__2[[#This Row],[氏名]],"")</f>
        <v>島村　杏梨</v>
      </c>
      <c r="J428" s="62" t="str">
        <f>IFERROR(選手__2[[#This Row],[氏名カナ]],"")</f>
        <v>ｼﾏﾑﾗ ｱﾝﾘ</v>
      </c>
      <c r="K428" s="62" t="str">
        <f>IFERROR(選手__2[[#This Row],[所属名称１]],"")</f>
        <v>フィッタ重信</v>
      </c>
      <c r="L428" s="62">
        <f>IFERROR(選手__2[[#This Row],[学校コード]],"")</f>
        <v>1</v>
      </c>
      <c r="M428" s="63" t="str">
        <f>IFERROR(VLOOKUP(L428,色々!G:H,2,0),"")</f>
        <v>小学</v>
      </c>
      <c r="N428" s="64">
        <f>IFERROR(選手__2[[#This Row],[学年]],"")</f>
        <v>3</v>
      </c>
      <c r="O428" s="49">
        <f>IFERROR(選手__2[[#This Row],[生年月日]],"")</f>
        <v>42424</v>
      </c>
      <c r="P428">
        <f t="shared" si="6"/>
        <v>8</v>
      </c>
    </row>
    <row r="429" spans="6:16" x14ac:dyDescent="0.2">
      <c r="F429" s="62">
        <f>IFERROR(選手__2[[#This Row],[選手番号]],"")</f>
        <v>428</v>
      </c>
      <c r="G429" s="62">
        <f>IFERROR(選手__2[[#This Row],[性別コード]],"")</f>
        <v>2</v>
      </c>
      <c r="H429" s="62" t="str">
        <f>IFERROR(VLOOKUP(G429,色々!P:Q,2,0),"")</f>
        <v>女子</v>
      </c>
      <c r="I429" s="62" t="str">
        <f>IFERROR(選手__2[[#This Row],[氏名]],"")</f>
        <v>間　　景都</v>
      </c>
      <c r="J429" s="62" t="str">
        <f>IFERROR(選手__2[[#This Row],[氏名カナ]],"")</f>
        <v>ｱｲﾀﾞ ｹｲﾄ</v>
      </c>
      <c r="K429" s="62" t="str">
        <f>IFERROR(選手__2[[#This Row],[所属名称１]],"")</f>
        <v>フィッタ重信</v>
      </c>
      <c r="L429" s="62">
        <f>IFERROR(選手__2[[#This Row],[学校コード]],"")</f>
        <v>1</v>
      </c>
      <c r="M429" s="63" t="str">
        <f>IFERROR(VLOOKUP(L429,色々!G:H,2,0),"")</f>
        <v>小学</v>
      </c>
      <c r="N429" s="64">
        <f>IFERROR(選手__2[[#This Row],[学年]],"")</f>
        <v>2</v>
      </c>
      <c r="O429" s="49">
        <f>IFERROR(選手__2[[#This Row],[生年月日]],"")</f>
        <v>42523</v>
      </c>
      <c r="P429">
        <f t="shared" si="6"/>
        <v>8</v>
      </c>
    </row>
    <row r="430" spans="6:16" x14ac:dyDescent="0.2">
      <c r="F430" s="62">
        <f>IFERROR(選手__2[[#This Row],[選手番号]],"")</f>
        <v>429</v>
      </c>
      <c r="G430" s="62">
        <f>IFERROR(選手__2[[#This Row],[性別コード]],"")</f>
        <v>2</v>
      </c>
      <c r="H430" s="62" t="str">
        <f>IFERROR(VLOOKUP(G430,色々!P:Q,2,0),"")</f>
        <v>女子</v>
      </c>
      <c r="I430" s="62" t="str">
        <f>IFERROR(選手__2[[#This Row],[氏名]],"")</f>
        <v>濱田　彩生</v>
      </c>
      <c r="J430" s="62" t="str">
        <f>IFERROR(選手__2[[#This Row],[氏名カナ]],"")</f>
        <v>ﾊﾏﾀﾞ ｻｷ</v>
      </c>
      <c r="K430" s="62" t="str">
        <f>IFERROR(選手__2[[#This Row],[所属名称１]],"")</f>
        <v>フィッタ重信</v>
      </c>
      <c r="L430" s="62">
        <f>IFERROR(選手__2[[#This Row],[学校コード]],"")</f>
        <v>1</v>
      </c>
      <c r="M430" s="63" t="str">
        <f>IFERROR(VLOOKUP(L430,色々!G:H,2,0),"")</f>
        <v>小学</v>
      </c>
      <c r="N430" s="64">
        <f>IFERROR(選手__2[[#This Row],[学年]],"")</f>
        <v>1</v>
      </c>
      <c r="O430" s="49">
        <f>IFERROR(選手__2[[#This Row],[生年月日]],"")</f>
        <v>43023</v>
      </c>
      <c r="P430">
        <f t="shared" si="6"/>
        <v>7</v>
      </c>
    </row>
    <row r="431" spans="6:16" x14ac:dyDescent="0.2">
      <c r="F431" s="62">
        <f>IFERROR(選手__2[[#This Row],[選手番号]],"")</f>
        <v>430</v>
      </c>
      <c r="G431" s="62">
        <f>IFERROR(選手__2[[#This Row],[性別コード]],"")</f>
        <v>1</v>
      </c>
      <c r="H431" s="62" t="str">
        <f>IFERROR(VLOOKUP(G431,色々!P:Q,2,0),"")</f>
        <v>男子</v>
      </c>
      <c r="I431" s="62" t="str">
        <f>IFERROR(選手__2[[#This Row],[氏名]],"")</f>
        <v>渡邊　樹身</v>
      </c>
      <c r="J431" s="62" t="str">
        <f>IFERROR(選手__2[[#This Row],[氏名カナ]],"")</f>
        <v>ﾜﾀﾅﾍﾞ ｼﾞｭﾐ</v>
      </c>
      <c r="K431" s="62" t="str">
        <f>IFERROR(選手__2[[#This Row],[所属名称１]],"")</f>
        <v>フィッタ吉田</v>
      </c>
      <c r="L431" s="62">
        <f>IFERROR(選手__2[[#This Row],[学校コード]],"")</f>
        <v>3</v>
      </c>
      <c r="M431" s="63" t="str">
        <f>IFERROR(VLOOKUP(L431,色々!G:H,2,0),"")</f>
        <v>高校</v>
      </c>
      <c r="N431" s="64">
        <f>IFERROR(選手__2[[#This Row],[学年]],"")</f>
        <v>2</v>
      </c>
      <c r="O431" s="49">
        <f>IFERROR(選手__2[[#This Row],[生年月日]],"")</f>
        <v>39293</v>
      </c>
      <c r="P431">
        <f t="shared" si="6"/>
        <v>17</v>
      </c>
    </row>
    <row r="432" spans="6:16" x14ac:dyDescent="0.2">
      <c r="F432" s="62">
        <f>IFERROR(選手__2[[#This Row],[選手番号]],"")</f>
        <v>431</v>
      </c>
      <c r="G432" s="62">
        <f>IFERROR(選手__2[[#This Row],[性別コード]],"")</f>
        <v>1</v>
      </c>
      <c r="H432" s="62" t="str">
        <f>IFERROR(VLOOKUP(G432,色々!P:Q,2,0),"")</f>
        <v>男子</v>
      </c>
      <c r="I432" s="62" t="str">
        <f>IFERROR(選手__2[[#This Row],[氏名]],"")</f>
        <v>畔地　俊輔</v>
      </c>
      <c r="J432" s="62" t="str">
        <f>IFERROR(選手__2[[#This Row],[氏名カナ]],"")</f>
        <v>ｱｾﾞﾁ ｼｭﾝｽｹ</v>
      </c>
      <c r="K432" s="62" t="str">
        <f>IFERROR(選手__2[[#This Row],[所属名称１]],"")</f>
        <v>フィッタ吉田</v>
      </c>
      <c r="L432" s="62">
        <f>IFERROR(選手__2[[#This Row],[学校コード]],"")</f>
        <v>2</v>
      </c>
      <c r="M432" s="63" t="str">
        <f>IFERROR(VLOOKUP(L432,色々!G:H,2,0),"")</f>
        <v>中学</v>
      </c>
      <c r="N432" s="64">
        <f>IFERROR(選手__2[[#This Row],[学年]],"")</f>
        <v>3</v>
      </c>
      <c r="O432" s="49">
        <f>IFERROR(選手__2[[#This Row],[生年月日]],"")</f>
        <v>40057</v>
      </c>
      <c r="P432">
        <f t="shared" si="6"/>
        <v>15</v>
      </c>
    </row>
    <row r="433" spans="6:16" x14ac:dyDescent="0.2">
      <c r="F433" s="62">
        <f>IFERROR(選手__2[[#This Row],[選手番号]],"")</f>
        <v>432</v>
      </c>
      <c r="G433" s="62">
        <f>IFERROR(選手__2[[#This Row],[性別コード]],"")</f>
        <v>1</v>
      </c>
      <c r="H433" s="62" t="str">
        <f>IFERROR(VLOOKUP(G433,色々!P:Q,2,0),"")</f>
        <v>男子</v>
      </c>
      <c r="I433" s="62" t="str">
        <f>IFERROR(選手__2[[#This Row],[氏名]],"")</f>
        <v>八木　康生</v>
      </c>
      <c r="J433" s="62" t="str">
        <f>IFERROR(選手__2[[#This Row],[氏名カナ]],"")</f>
        <v>ﾔｷﾞ ｺｳｾｲ</v>
      </c>
      <c r="K433" s="62" t="str">
        <f>IFERROR(選手__2[[#This Row],[所属名称１]],"")</f>
        <v>フィッタ吉田</v>
      </c>
      <c r="L433" s="62">
        <f>IFERROR(選手__2[[#This Row],[学校コード]],"")</f>
        <v>1</v>
      </c>
      <c r="M433" s="63" t="str">
        <f>IFERROR(VLOOKUP(L433,色々!G:H,2,0),"")</f>
        <v>小学</v>
      </c>
      <c r="N433" s="64">
        <f>IFERROR(選手__2[[#This Row],[学年]],"")</f>
        <v>6</v>
      </c>
      <c r="O433" s="49">
        <f>IFERROR(選手__2[[#This Row],[生年月日]],"")</f>
        <v>41107</v>
      </c>
      <c r="P433">
        <f t="shared" si="6"/>
        <v>12</v>
      </c>
    </row>
    <row r="434" spans="6:16" x14ac:dyDescent="0.2">
      <c r="F434" s="62">
        <f>IFERROR(選手__2[[#This Row],[選手番号]],"")</f>
        <v>433</v>
      </c>
      <c r="G434" s="62">
        <f>IFERROR(選手__2[[#This Row],[性別コード]],"")</f>
        <v>1</v>
      </c>
      <c r="H434" s="62" t="str">
        <f>IFERROR(VLOOKUP(G434,色々!P:Q,2,0),"")</f>
        <v>男子</v>
      </c>
      <c r="I434" s="62" t="str">
        <f>IFERROR(選手__2[[#This Row],[氏名]],"")</f>
        <v>稲邪　大河</v>
      </c>
      <c r="J434" s="62" t="str">
        <f>IFERROR(選手__2[[#This Row],[氏名カナ]],"")</f>
        <v>ｲﾅﾔ ﾀｲｶﾞ</v>
      </c>
      <c r="K434" s="62" t="str">
        <f>IFERROR(選手__2[[#This Row],[所属名称１]],"")</f>
        <v>フィッタ吉田</v>
      </c>
      <c r="L434" s="62">
        <f>IFERROR(選手__2[[#This Row],[学校コード]],"")</f>
        <v>1</v>
      </c>
      <c r="M434" s="63" t="str">
        <f>IFERROR(VLOOKUP(L434,色々!G:H,2,0),"")</f>
        <v>小学</v>
      </c>
      <c r="N434" s="64">
        <f>IFERROR(選手__2[[#This Row],[学年]],"")</f>
        <v>6</v>
      </c>
      <c r="O434" s="49">
        <f>IFERROR(選手__2[[#This Row],[生年月日]],"")</f>
        <v>41295</v>
      </c>
      <c r="P434">
        <f t="shared" si="6"/>
        <v>11</v>
      </c>
    </row>
    <row r="435" spans="6:16" x14ac:dyDescent="0.2">
      <c r="F435" s="62">
        <f>IFERROR(選手__2[[#This Row],[選手番号]],"")</f>
        <v>434</v>
      </c>
      <c r="G435" s="62">
        <f>IFERROR(選手__2[[#This Row],[性別コード]],"")</f>
        <v>1</v>
      </c>
      <c r="H435" s="62" t="str">
        <f>IFERROR(VLOOKUP(G435,色々!P:Q,2,0),"")</f>
        <v>男子</v>
      </c>
      <c r="I435" s="62" t="str">
        <f>IFERROR(選手__2[[#This Row],[氏名]],"")</f>
        <v>中村　真都</v>
      </c>
      <c r="J435" s="62" t="str">
        <f>IFERROR(選手__2[[#This Row],[氏名カナ]],"")</f>
        <v>ﾅｶﾑﾗ ﾏｻﾄ</v>
      </c>
      <c r="K435" s="62" t="str">
        <f>IFERROR(選手__2[[#This Row],[所属名称１]],"")</f>
        <v>フィッタ吉田</v>
      </c>
      <c r="L435" s="62">
        <f>IFERROR(選手__2[[#This Row],[学校コード]],"")</f>
        <v>1</v>
      </c>
      <c r="M435" s="63" t="str">
        <f>IFERROR(VLOOKUP(L435,色々!G:H,2,0),"")</f>
        <v>小学</v>
      </c>
      <c r="N435" s="64">
        <f>IFERROR(選手__2[[#This Row],[学年]],"")</f>
        <v>5</v>
      </c>
      <c r="O435" s="49">
        <f>IFERROR(選手__2[[#This Row],[生年月日]],"")</f>
        <v>41674</v>
      </c>
      <c r="P435">
        <f t="shared" si="6"/>
        <v>10</v>
      </c>
    </row>
    <row r="436" spans="6:16" x14ac:dyDescent="0.2">
      <c r="F436" s="62">
        <f>IFERROR(選手__2[[#This Row],[選手番号]],"")</f>
        <v>435</v>
      </c>
      <c r="G436" s="62">
        <f>IFERROR(選手__2[[#This Row],[性別コード]],"")</f>
        <v>1</v>
      </c>
      <c r="H436" s="62" t="str">
        <f>IFERROR(VLOOKUP(G436,色々!P:Q,2,0),"")</f>
        <v>男子</v>
      </c>
      <c r="I436" s="62" t="str">
        <f>IFERROR(選手__2[[#This Row],[氏名]],"")</f>
        <v>佐々木　今</v>
      </c>
      <c r="J436" s="62" t="str">
        <f>IFERROR(選手__2[[#This Row],[氏名カナ]],"")</f>
        <v>ｻｻｷ ﾀｼｶ</v>
      </c>
      <c r="K436" s="62" t="str">
        <f>IFERROR(選手__2[[#This Row],[所属名称１]],"")</f>
        <v>フィッタ吉田</v>
      </c>
      <c r="L436" s="62">
        <f>IFERROR(選手__2[[#This Row],[学校コード]],"")</f>
        <v>1</v>
      </c>
      <c r="M436" s="63" t="str">
        <f>IFERROR(VLOOKUP(L436,色々!G:H,2,0),"")</f>
        <v>小学</v>
      </c>
      <c r="N436" s="64">
        <f>IFERROR(選手__2[[#This Row],[学年]],"")</f>
        <v>3</v>
      </c>
      <c r="O436" s="49">
        <f>IFERROR(選手__2[[#This Row],[生年月日]],"")</f>
        <v>42208</v>
      </c>
      <c r="P436">
        <f t="shared" si="6"/>
        <v>9</v>
      </c>
    </row>
    <row r="437" spans="6:16" x14ac:dyDescent="0.2">
      <c r="F437" s="62">
        <f>IFERROR(選手__2[[#This Row],[選手番号]],"")</f>
        <v>436</v>
      </c>
      <c r="G437" s="62">
        <f>IFERROR(選手__2[[#This Row],[性別コード]],"")</f>
        <v>1</v>
      </c>
      <c r="H437" s="62" t="str">
        <f>IFERROR(VLOOKUP(G437,色々!P:Q,2,0),"")</f>
        <v>男子</v>
      </c>
      <c r="I437" s="62" t="str">
        <f>IFERROR(選手__2[[#This Row],[氏名]],"")</f>
        <v>中村　輝明</v>
      </c>
      <c r="J437" s="62" t="str">
        <f>IFERROR(選手__2[[#This Row],[氏名カナ]],"")</f>
        <v>ﾅｶﾑﾗ ﾃﾙｱｷ</v>
      </c>
      <c r="K437" s="62" t="str">
        <f>IFERROR(選手__2[[#This Row],[所属名称１]],"")</f>
        <v>フィッタ吉田</v>
      </c>
      <c r="L437" s="62">
        <f>IFERROR(選手__2[[#This Row],[学校コード]],"")</f>
        <v>1</v>
      </c>
      <c r="M437" s="63" t="str">
        <f>IFERROR(VLOOKUP(L437,色々!G:H,2,0),"")</f>
        <v>小学</v>
      </c>
      <c r="N437" s="64">
        <f>IFERROR(選手__2[[#This Row],[学年]],"")</f>
        <v>3</v>
      </c>
      <c r="O437" s="49">
        <f>IFERROR(選手__2[[#This Row],[生年月日]],"")</f>
        <v>42265</v>
      </c>
      <c r="P437">
        <f t="shared" si="6"/>
        <v>9</v>
      </c>
    </row>
    <row r="438" spans="6:16" x14ac:dyDescent="0.2">
      <c r="F438" s="62">
        <f>IFERROR(選手__2[[#This Row],[選手番号]],"")</f>
        <v>437</v>
      </c>
      <c r="G438" s="62">
        <f>IFERROR(選手__2[[#This Row],[性別コード]],"")</f>
        <v>1</v>
      </c>
      <c r="H438" s="62" t="str">
        <f>IFERROR(VLOOKUP(G438,色々!P:Q,2,0),"")</f>
        <v>男子</v>
      </c>
      <c r="I438" s="62" t="str">
        <f>IFERROR(選手__2[[#This Row],[氏名]],"")</f>
        <v>岡田　一心</v>
      </c>
      <c r="J438" s="62" t="str">
        <f>IFERROR(選手__2[[#This Row],[氏名カナ]],"")</f>
        <v>ｵｶﾀﾞ ｲｯｼﾝ</v>
      </c>
      <c r="K438" s="62" t="str">
        <f>IFERROR(選手__2[[#This Row],[所属名称１]],"")</f>
        <v>フィッタ吉田</v>
      </c>
      <c r="L438" s="62">
        <f>IFERROR(選手__2[[#This Row],[学校コード]],"")</f>
        <v>1</v>
      </c>
      <c r="M438" s="63" t="str">
        <f>IFERROR(VLOOKUP(L438,色々!G:H,2,0),"")</f>
        <v>小学</v>
      </c>
      <c r="N438" s="64">
        <f>IFERROR(選手__2[[#This Row],[学年]],"")</f>
        <v>2</v>
      </c>
      <c r="O438" s="49">
        <f>IFERROR(選手__2[[#This Row],[生年月日]],"")</f>
        <v>42473</v>
      </c>
      <c r="P438">
        <f t="shared" si="6"/>
        <v>8</v>
      </c>
    </row>
    <row r="439" spans="6:16" x14ac:dyDescent="0.2">
      <c r="F439" s="62">
        <f>IFERROR(選手__2[[#This Row],[選手番号]],"")</f>
        <v>438</v>
      </c>
      <c r="G439" s="62">
        <f>IFERROR(選手__2[[#This Row],[性別コード]],"")</f>
        <v>2</v>
      </c>
      <c r="H439" s="62" t="str">
        <f>IFERROR(VLOOKUP(G439,色々!P:Q,2,0),"")</f>
        <v>女子</v>
      </c>
      <c r="I439" s="62" t="str">
        <f>IFERROR(選手__2[[#This Row],[氏名]],"")</f>
        <v>水谷　心実</v>
      </c>
      <c r="J439" s="62" t="str">
        <f>IFERROR(選手__2[[#This Row],[氏名カナ]],"")</f>
        <v>ﾐｽﾞﾀﾆ ｺﾉﾐ</v>
      </c>
      <c r="K439" s="62" t="str">
        <f>IFERROR(選手__2[[#This Row],[所属名称１]],"")</f>
        <v>フィッタ吉田</v>
      </c>
      <c r="L439" s="62">
        <f>IFERROR(選手__2[[#This Row],[学校コード]],"")</f>
        <v>3</v>
      </c>
      <c r="M439" s="63" t="str">
        <f>IFERROR(VLOOKUP(L439,色々!G:H,2,0),"")</f>
        <v>高校</v>
      </c>
      <c r="N439" s="64">
        <f>IFERROR(選手__2[[#This Row],[学年]],"")</f>
        <v>2</v>
      </c>
      <c r="O439" s="49">
        <f>IFERROR(選手__2[[#This Row],[生年月日]],"")</f>
        <v>39297</v>
      </c>
      <c r="P439">
        <f t="shared" si="6"/>
        <v>17</v>
      </c>
    </row>
    <row r="440" spans="6:16" x14ac:dyDescent="0.2">
      <c r="F440" s="62">
        <f>IFERROR(選手__2[[#This Row],[選手番号]],"")</f>
        <v>439</v>
      </c>
      <c r="G440" s="62">
        <f>IFERROR(選手__2[[#This Row],[性別コード]],"")</f>
        <v>2</v>
      </c>
      <c r="H440" s="62" t="str">
        <f>IFERROR(VLOOKUP(G440,色々!P:Q,2,0),"")</f>
        <v>女子</v>
      </c>
      <c r="I440" s="62" t="str">
        <f>IFERROR(選手__2[[#This Row],[氏名]],"")</f>
        <v>小島　侑芭</v>
      </c>
      <c r="J440" s="62" t="str">
        <f>IFERROR(選手__2[[#This Row],[氏名カナ]],"")</f>
        <v>ｺｼﾞﾏ ﾕｷﾊ</v>
      </c>
      <c r="K440" s="62" t="str">
        <f>IFERROR(選手__2[[#This Row],[所属名称１]],"")</f>
        <v>フィッタ吉田</v>
      </c>
      <c r="L440" s="62">
        <f>IFERROR(選手__2[[#This Row],[学校コード]],"")</f>
        <v>3</v>
      </c>
      <c r="M440" s="63" t="str">
        <f>IFERROR(VLOOKUP(L440,色々!G:H,2,0),"")</f>
        <v>高校</v>
      </c>
      <c r="N440" s="64">
        <f>IFERROR(選手__2[[#This Row],[学年]],"")</f>
        <v>2</v>
      </c>
      <c r="O440" s="49">
        <f>IFERROR(選手__2[[#This Row],[生年月日]],"")</f>
        <v>39460</v>
      </c>
      <c r="P440">
        <f t="shared" si="6"/>
        <v>16</v>
      </c>
    </row>
    <row r="441" spans="6:16" x14ac:dyDescent="0.2">
      <c r="F441" s="62">
        <f>IFERROR(選手__2[[#This Row],[選手番号]],"")</f>
        <v>440</v>
      </c>
      <c r="G441" s="62">
        <f>IFERROR(選手__2[[#This Row],[性別コード]],"")</f>
        <v>2</v>
      </c>
      <c r="H441" s="62" t="str">
        <f>IFERROR(VLOOKUP(G441,色々!P:Q,2,0),"")</f>
        <v>女子</v>
      </c>
      <c r="I441" s="62" t="str">
        <f>IFERROR(選手__2[[#This Row],[氏名]],"")</f>
        <v>古川　咲吏</v>
      </c>
      <c r="J441" s="62" t="str">
        <f>IFERROR(選手__2[[#This Row],[氏名カナ]],"")</f>
        <v>ﾌﾙｶﾜ ｻﾘ</v>
      </c>
      <c r="K441" s="62" t="str">
        <f>IFERROR(選手__2[[#This Row],[所属名称１]],"")</f>
        <v>フィッタ吉田</v>
      </c>
      <c r="L441" s="62">
        <f>IFERROR(選手__2[[#This Row],[学校コード]],"")</f>
        <v>3</v>
      </c>
      <c r="M441" s="63" t="str">
        <f>IFERROR(VLOOKUP(L441,色々!G:H,2,0),"")</f>
        <v>高校</v>
      </c>
      <c r="N441" s="64">
        <f>IFERROR(選手__2[[#This Row],[学年]],"")</f>
        <v>1</v>
      </c>
      <c r="O441" s="49">
        <f>IFERROR(選手__2[[#This Row],[生年月日]],"")</f>
        <v>39634</v>
      </c>
      <c r="P441">
        <f t="shared" si="6"/>
        <v>16</v>
      </c>
    </row>
    <row r="442" spans="6:16" x14ac:dyDescent="0.2">
      <c r="F442" s="62">
        <f>IFERROR(選手__2[[#This Row],[選手番号]],"")</f>
        <v>441</v>
      </c>
      <c r="G442" s="62">
        <f>IFERROR(選手__2[[#This Row],[性別コード]],"")</f>
        <v>2</v>
      </c>
      <c r="H442" s="62" t="str">
        <f>IFERROR(VLOOKUP(G442,色々!P:Q,2,0),"")</f>
        <v>女子</v>
      </c>
      <c r="I442" s="62" t="str">
        <f>IFERROR(選手__2[[#This Row],[氏名]],"")</f>
        <v>髙山　弥久</v>
      </c>
      <c r="J442" s="62" t="str">
        <f>IFERROR(選手__2[[#This Row],[氏名カナ]],"")</f>
        <v>ﾀｶﾔﾏ ﾐｸ</v>
      </c>
      <c r="K442" s="62" t="str">
        <f>IFERROR(選手__2[[#This Row],[所属名称１]],"")</f>
        <v>フィッタ吉田</v>
      </c>
      <c r="L442" s="62">
        <f>IFERROR(選手__2[[#This Row],[学校コード]],"")</f>
        <v>2</v>
      </c>
      <c r="M442" s="63" t="str">
        <f>IFERROR(VLOOKUP(L442,色々!G:H,2,0),"")</f>
        <v>中学</v>
      </c>
      <c r="N442" s="64">
        <f>IFERROR(選手__2[[#This Row],[学年]],"")</f>
        <v>3</v>
      </c>
      <c r="O442" s="49">
        <f>IFERROR(選手__2[[#This Row],[生年月日]],"")</f>
        <v>40135</v>
      </c>
      <c r="P442">
        <f t="shared" si="6"/>
        <v>14</v>
      </c>
    </row>
    <row r="443" spans="6:16" x14ac:dyDescent="0.2">
      <c r="F443" s="62">
        <f>IFERROR(選手__2[[#This Row],[選手番号]],"")</f>
        <v>442</v>
      </c>
      <c r="G443" s="62">
        <f>IFERROR(選手__2[[#This Row],[性別コード]],"")</f>
        <v>2</v>
      </c>
      <c r="H443" s="62" t="str">
        <f>IFERROR(VLOOKUP(G443,色々!P:Q,2,0),"")</f>
        <v>女子</v>
      </c>
      <c r="I443" s="62" t="str">
        <f>IFERROR(選手__2[[#This Row],[氏名]],"")</f>
        <v>水谷　結和</v>
      </c>
      <c r="J443" s="62" t="str">
        <f>IFERROR(選手__2[[#This Row],[氏名カナ]],"")</f>
        <v>ﾐｽﾞﾀﾆ ﾕﾜ</v>
      </c>
      <c r="K443" s="62" t="str">
        <f>IFERROR(選手__2[[#This Row],[所属名称１]],"")</f>
        <v>フィッタ吉田</v>
      </c>
      <c r="L443" s="62">
        <f>IFERROR(選手__2[[#This Row],[学校コード]],"")</f>
        <v>2</v>
      </c>
      <c r="M443" s="63" t="str">
        <f>IFERROR(VLOOKUP(L443,色々!G:H,2,0),"")</f>
        <v>中学</v>
      </c>
      <c r="N443" s="64">
        <f>IFERROR(選手__2[[#This Row],[学年]],"")</f>
        <v>1</v>
      </c>
      <c r="O443" s="49">
        <f>IFERROR(選手__2[[#This Row],[生年月日]],"")</f>
        <v>40698</v>
      </c>
      <c r="P443">
        <f t="shared" si="6"/>
        <v>13</v>
      </c>
    </row>
    <row r="444" spans="6:16" x14ac:dyDescent="0.2">
      <c r="F444" s="62">
        <f>IFERROR(選手__2[[#This Row],[選手番号]],"")</f>
        <v>443</v>
      </c>
      <c r="G444" s="62">
        <f>IFERROR(選手__2[[#This Row],[性別コード]],"")</f>
        <v>2</v>
      </c>
      <c r="H444" s="62" t="str">
        <f>IFERROR(VLOOKUP(G444,色々!P:Q,2,0),"")</f>
        <v>女子</v>
      </c>
      <c r="I444" s="62" t="str">
        <f>IFERROR(選手__2[[#This Row],[氏名]],"")</f>
        <v>橋田　由萌</v>
      </c>
      <c r="J444" s="62" t="str">
        <f>IFERROR(選手__2[[#This Row],[氏名カナ]],"")</f>
        <v>ﾊｼﾀﾞ ﾕﾒ</v>
      </c>
      <c r="K444" s="62" t="str">
        <f>IFERROR(選手__2[[#This Row],[所属名称１]],"")</f>
        <v>フィッタ吉田</v>
      </c>
      <c r="L444" s="62">
        <f>IFERROR(選手__2[[#This Row],[学校コード]],"")</f>
        <v>2</v>
      </c>
      <c r="M444" s="63" t="str">
        <f>IFERROR(VLOOKUP(L444,色々!G:H,2,0),"")</f>
        <v>中学</v>
      </c>
      <c r="N444" s="64">
        <f>IFERROR(選手__2[[#This Row],[学年]],"")</f>
        <v>1</v>
      </c>
      <c r="O444" s="49">
        <f>IFERROR(選手__2[[#This Row],[生年月日]],"")</f>
        <v>40879</v>
      </c>
      <c r="P444">
        <f t="shared" si="6"/>
        <v>12</v>
      </c>
    </row>
    <row r="445" spans="6:16" x14ac:dyDescent="0.2">
      <c r="F445" s="62">
        <f>IFERROR(選手__2[[#This Row],[選手番号]],"")</f>
        <v>444</v>
      </c>
      <c r="G445" s="62">
        <f>IFERROR(選手__2[[#This Row],[性別コード]],"")</f>
        <v>2</v>
      </c>
      <c r="H445" s="62" t="str">
        <f>IFERROR(VLOOKUP(G445,色々!P:Q,2,0),"")</f>
        <v>女子</v>
      </c>
      <c r="I445" s="62" t="str">
        <f>IFERROR(選手__2[[#This Row],[氏名]],"")</f>
        <v>中村　優月</v>
      </c>
      <c r="J445" s="62" t="str">
        <f>IFERROR(選手__2[[#This Row],[氏名カナ]],"")</f>
        <v>ﾅｶﾑﾗ ﾕﾂﾞｷ</v>
      </c>
      <c r="K445" s="62" t="str">
        <f>IFERROR(選手__2[[#This Row],[所属名称１]],"")</f>
        <v>フィッタ吉田</v>
      </c>
      <c r="L445" s="62">
        <f>IFERROR(選手__2[[#This Row],[学校コード]],"")</f>
        <v>2</v>
      </c>
      <c r="M445" s="63" t="str">
        <f>IFERROR(VLOOKUP(L445,色々!G:H,2,0),"")</f>
        <v>中学</v>
      </c>
      <c r="N445" s="64">
        <f>IFERROR(選手__2[[#This Row],[学年]],"")</f>
        <v>1</v>
      </c>
      <c r="O445" s="49">
        <f>IFERROR(選手__2[[#This Row],[生年月日]],"")</f>
        <v>40894</v>
      </c>
      <c r="P445">
        <f t="shared" si="6"/>
        <v>12</v>
      </c>
    </row>
    <row r="446" spans="6:16" x14ac:dyDescent="0.2">
      <c r="F446" s="62">
        <f>IFERROR(選手__2[[#This Row],[選手番号]],"")</f>
        <v>445</v>
      </c>
      <c r="G446" s="62">
        <f>IFERROR(選手__2[[#This Row],[性別コード]],"")</f>
        <v>2</v>
      </c>
      <c r="H446" s="62" t="str">
        <f>IFERROR(VLOOKUP(G446,色々!P:Q,2,0),"")</f>
        <v>女子</v>
      </c>
      <c r="I446" s="62" t="str">
        <f>IFERROR(選手__2[[#This Row],[氏名]],"")</f>
        <v>池内那々子</v>
      </c>
      <c r="J446" s="62" t="str">
        <f>IFERROR(選手__2[[#This Row],[氏名カナ]],"")</f>
        <v>ｲｹｳﾁ ﾅﾅｺ</v>
      </c>
      <c r="K446" s="62" t="str">
        <f>IFERROR(選手__2[[#This Row],[所属名称１]],"")</f>
        <v>フィッタ吉田</v>
      </c>
      <c r="L446" s="62">
        <f>IFERROR(選手__2[[#This Row],[学校コード]],"")</f>
        <v>1</v>
      </c>
      <c r="M446" s="63" t="str">
        <f>IFERROR(VLOOKUP(L446,色々!G:H,2,0),"")</f>
        <v>小学</v>
      </c>
      <c r="N446" s="64">
        <f>IFERROR(選手__2[[#This Row],[学年]],"")</f>
        <v>6</v>
      </c>
      <c r="O446" s="49">
        <f>IFERROR(選手__2[[#This Row],[生年月日]],"")</f>
        <v>41036</v>
      </c>
      <c r="P446">
        <f t="shared" si="6"/>
        <v>12</v>
      </c>
    </row>
    <row r="447" spans="6:16" x14ac:dyDescent="0.2">
      <c r="F447" s="62">
        <f>IFERROR(選手__2[[#This Row],[選手番号]],"")</f>
        <v>446</v>
      </c>
      <c r="G447" s="62">
        <f>IFERROR(選手__2[[#This Row],[性別コード]],"")</f>
        <v>2</v>
      </c>
      <c r="H447" s="62" t="str">
        <f>IFERROR(VLOOKUP(G447,色々!P:Q,2,0),"")</f>
        <v>女子</v>
      </c>
      <c r="I447" s="62" t="str">
        <f>IFERROR(選手__2[[#This Row],[氏名]],"")</f>
        <v>清家　爽晶</v>
      </c>
      <c r="J447" s="62" t="str">
        <f>IFERROR(選手__2[[#This Row],[氏名カナ]],"")</f>
        <v>ｾｲｹ ｻﾗ</v>
      </c>
      <c r="K447" s="62" t="str">
        <f>IFERROR(選手__2[[#This Row],[所属名称１]],"")</f>
        <v>フィッタ吉田</v>
      </c>
      <c r="L447" s="62">
        <f>IFERROR(選手__2[[#This Row],[学校コード]],"")</f>
        <v>1</v>
      </c>
      <c r="M447" s="63" t="str">
        <f>IFERROR(VLOOKUP(L447,色々!G:H,2,0),"")</f>
        <v>小学</v>
      </c>
      <c r="N447" s="64">
        <f>IFERROR(選手__2[[#This Row],[学年]],"")</f>
        <v>6</v>
      </c>
      <c r="O447" s="49">
        <f>IFERROR(選手__2[[#This Row],[生年月日]],"")</f>
        <v>41198</v>
      </c>
      <c r="P447">
        <f t="shared" si="6"/>
        <v>12</v>
      </c>
    </row>
    <row r="448" spans="6:16" x14ac:dyDescent="0.2">
      <c r="F448" s="62">
        <f>IFERROR(選手__2[[#This Row],[選手番号]],"")</f>
        <v>447</v>
      </c>
      <c r="G448" s="62">
        <f>IFERROR(選手__2[[#This Row],[性別コード]],"")</f>
        <v>2</v>
      </c>
      <c r="H448" s="62" t="str">
        <f>IFERROR(VLOOKUP(G448,色々!P:Q,2,0),"")</f>
        <v>女子</v>
      </c>
      <c r="I448" s="62" t="str">
        <f>IFERROR(選手__2[[#This Row],[氏名]],"")</f>
        <v>佐々木　洋</v>
      </c>
      <c r="J448" s="62" t="str">
        <f>IFERROR(選手__2[[#This Row],[氏名カナ]],"")</f>
        <v>ｻｻｷ ｼｽﾞｶ</v>
      </c>
      <c r="K448" s="62" t="str">
        <f>IFERROR(選手__2[[#This Row],[所属名称１]],"")</f>
        <v>フィッタ吉田</v>
      </c>
      <c r="L448" s="62">
        <f>IFERROR(選手__2[[#This Row],[学校コード]],"")</f>
        <v>1</v>
      </c>
      <c r="M448" s="63" t="str">
        <f>IFERROR(VLOOKUP(L448,色々!G:H,2,0),"")</f>
        <v>小学</v>
      </c>
      <c r="N448" s="64">
        <f>IFERROR(選手__2[[#This Row],[学年]],"")</f>
        <v>6</v>
      </c>
      <c r="O448" s="49">
        <f>IFERROR(選手__2[[#This Row],[生年月日]],"")</f>
        <v>41278</v>
      </c>
      <c r="P448">
        <f t="shared" si="6"/>
        <v>11</v>
      </c>
    </row>
    <row r="449" spans="6:16" x14ac:dyDescent="0.2">
      <c r="F449" s="62">
        <f>IFERROR(選手__2[[#This Row],[選手番号]],"")</f>
        <v>448</v>
      </c>
      <c r="G449" s="62">
        <f>IFERROR(選手__2[[#This Row],[性別コード]],"")</f>
        <v>2</v>
      </c>
      <c r="H449" s="62" t="str">
        <f>IFERROR(VLOOKUP(G449,色々!P:Q,2,0),"")</f>
        <v>女子</v>
      </c>
      <c r="I449" s="62" t="str">
        <f>IFERROR(選手__2[[#This Row],[氏名]],"")</f>
        <v>清家　桃子</v>
      </c>
      <c r="J449" s="62" t="str">
        <f>IFERROR(選手__2[[#This Row],[氏名カナ]],"")</f>
        <v>ｾｲｹ ﾓﾓｺ</v>
      </c>
      <c r="K449" s="62" t="str">
        <f>IFERROR(選手__2[[#This Row],[所属名称１]],"")</f>
        <v>フィッタ吉田</v>
      </c>
      <c r="L449" s="62">
        <f>IFERROR(選手__2[[#This Row],[学校コード]],"")</f>
        <v>1</v>
      </c>
      <c r="M449" s="63" t="str">
        <f>IFERROR(VLOOKUP(L449,色々!G:H,2,0),"")</f>
        <v>小学</v>
      </c>
      <c r="N449" s="64">
        <f>IFERROR(選手__2[[#This Row],[学年]],"")</f>
        <v>6</v>
      </c>
      <c r="O449" s="49">
        <f>IFERROR(選手__2[[#This Row],[生年月日]],"")</f>
        <v>41323</v>
      </c>
      <c r="P449">
        <f t="shared" si="6"/>
        <v>11</v>
      </c>
    </row>
    <row r="450" spans="6:16" x14ac:dyDescent="0.2">
      <c r="F450" s="62">
        <f>IFERROR(選手__2[[#This Row],[選手番号]],"")</f>
        <v>449</v>
      </c>
      <c r="G450" s="62">
        <f>IFERROR(選手__2[[#This Row],[性別コード]],"")</f>
        <v>2</v>
      </c>
      <c r="H450" s="62" t="str">
        <f>IFERROR(VLOOKUP(G450,色々!P:Q,2,0),"")</f>
        <v>女子</v>
      </c>
      <c r="I450" s="62" t="str">
        <f>IFERROR(選手__2[[#This Row],[氏名]],"")</f>
        <v>小島　采佐</v>
      </c>
      <c r="J450" s="62" t="str">
        <f>IFERROR(選手__2[[#This Row],[氏名カナ]],"")</f>
        <v>ｺｼﾞﾏ ｺﾄｻ</v>
      </c>
      <c r="K450" s="62" t="str">
        <f>IFERROR(選手__2[[#This Row],[所属名称１]],"")</f>
        <v>フィッタ吉田</v>
      </c>
      <c r="L450" s="62">
        <f>IFERROR(選手__2[[#This Row],[学校コード]],"")</f>
        <v>1</v>
      </c>
      <c r="M450" s="63" t="str">
        <f>IFERROR(VLOOKUP(L450,色々!G:H,2,0),"")</f>
        <v>小学</v>
      </c>
      <c r="N450" s="64">
        <f>IFERROR(選手__2[[#This Row],[学年]],"")</f>
        <v>5</v>
      </c>
      <c r="O450" s="49">
        <f>IFERROR(選手__2[[#This Row],[生年月日]],"")</f>
        <v>41437</v>
      </c>
      <c r="P450">
        <f t="shared" si="6"/>
        <v>11</v>
      </c>
    </row>
    <row r="451" spans="6:16" x14ac:dyDescent="0.2">
      <c r="F451" s="62">
        <f>IFERROR(選手__2[[#This Row],[選手番号]],"")</f>
        <v>450</v>
      </c>
      <c r="G451" s="62">
        <f>IFERROR(選手__2[[#This Row],[性別コード]],"")</f>
        <v>2</v>
      </c>
      <c r="H451" s="62" t="str">
        <f>IFERROR(VLOOKUP(G451,色々!P:Q,2,0),"")</f>
        <v>女子</v>
      </c>
      <c r="I451" s="62" t="str">
        <f>IFERROR(選手__2[[#This Row],[氏名]],"")</f>
        <v>中田　　愛</v>
      </c>
      <c r="J451" s="62" t="str">
        <f>IFERROR(選手__2[[#This Row],[氏名カナ]],"")</f>
        <v>ﾅｶﾀ ｱｲ</v>
      </c>
      <c r="K451" s="62" t="str">
        <f>IFERROR(選手__2[[#This Row],[所属名称１]],"")</f>
        <v>フィッタ吉田</v>
      </c>
      <c r="L451" s="62">
        <f>IFERROR(選手__2[[#This Row],[学校コード]],"")</f>
        <v>1</v>
      </c>
      <c r="M451" s="63" t="str">
        <f>IFERROR(VLOOKUP(L451,色々!G:H,2,0),"")</f>
        <v>小学</v>
      </c>
      <c r="N451" s="64">
        <f>IFERROR(選手__2[[#This Row],[学年]],"")</f>
        <v>4</v>
      </c>
      <c r="O451" s="49">
        <f>IFERROR(選手__2[[#This Row],[生年月日]],"")</f>
        <v>41824</v>
      </c>
      <c r="P451">
        <f t="shared" ref="P451:P514" si="7">IFERROR(DATEDIF(O451,$O$1,"y"),"")</f>
        <v>10</v>
      </c>
    </row>
    <row r="452" spans="6:16" x14ac:dyDescent="0.2">
      <c r="F452" s="62">
        <f>IFERROR(選手__2[[#This Row],[選手番号]],"")</f>
        <v>451</v>
      </c>
      <c r="G452" s="62">
        <f>IFERROR(選手__2[[#This Row],[性別コード]],"")</f>
        <v>2</v>
      </c>
      <c r="H452" s="62" t="str">
        <f>IFERROR(VLOOKUP(G452,色々!P:Q,2,0),"")</f>
        <v>女子</v>
      </c>
      <c r="I452" s="62" t="str">
        <f>IFERROR(選手__2[[#This Row],[氏名]],"")</f>
        <v>渡辺　ゆめ</v>
      </c>
      <c r="J452" s="62" t="str">
        <f>IFERROR(選手__2[[#This Row],[氏名カナ]],"")</f>
        <v>ﾜﾀﾅﾍﾞ ﾕﾒ</v>
      </c>
      <c r="K452" s="62" t="str">
        <f>IFERROR(選手__2[[#This Row],[所属名称１]],"")</f>
        <v>フィッタ吉田</v>
      </c>
      <c r="L452" s="62">
        <f>IFERROR(選手__2[[#This Row],[学校コード]],"")</f>
        <v>1</v>
      </c>
      <c r="M452" s="63" t="str">
        <f>IFERROR(VLOOKUP(L452,色々!G:H,2,0),"")</f>
        <v>小学</v>
      </c>
      <c r="N452" s="64">
        <f>IFERROR(選手__2[[#This Row],[学年]],"")</f>
        <v>4</v>
      </c>
      <c r="O452" s="49">
        <f>IFERROR(選手__2[[#This Row],[生年月日]],"")</f>
        <v>41851</v>
      </c>
      <c r="P452">
        <f t="shared" si="7"/>
        <v>10</v>
      </c>
    </row>
    <row r="453" spans="6:16" x14ac:dyDescent="0.2">
      <c r="F453" s="62">
        <f>IFERROR(選手__2[[#This Row],[選手番号]],"")</f>
        <v>452</v>
      </c>
      <c r="G453" s="62">
        <f>IFERROR(選手__2[[#This Row],[性別コード]],"")</f>
        <v>2</v>
      </c>
      <c r="H453" s="62" t="str">
        <f>IFERROR(VLOOKUP(G453,色々!P:Q,2,0),"")</f>
        <v>女子</v>
      </c>
      <c r="I453" s="62" t="str">
        <f>IFERROR(選手__2[[#This Row],[氏名]],"")</f>
        <v>渡辺　ゆこ</v>
      </c>
      <c r="J453" s="62" t="str">
        <f>IFERROR(選手__2[[#This Row],[氏名カナ]],"")</f>
        <v>ﾜﾀﾅﾍﾞ ﾕｺ</v>
      </c>
      <c r="K453" s="62" t="str">
        <f>IFERROR(選手__2[[#This Row],[所属名称１]],"")</f>
        <v>フィッタ吉田</v>
      </c>
      <c r="L453" s="62">
        <f>IFERROR(選手__2[[#This Row],[学校コード]],"")</f>
        <v>1</v>
      </c>
      <c r="M453" s="63" t="str">
        <f>IFERROR(VLOOKUP(L453,色々!G:H,2,0),"")</f>
        <v>小学</v>
      </c>
      <c r="N453" s="64">
        <f>IFERROR(選手__2[[#This Row],[学年]],"")</f>
        <v>4</v>
      </c>
      <c r="O453" s="49">
        <f>IFERROR(選手__2[[#This Row],[生年月日]],"")</f>
        <v>41851</v>
      </c>
      <c r="P453">
        <f t="shared" si="7"/>
        <v>10</v>
      </c>
    </row>
    <row r="454" spans="6:16" x14ac:dyDescent="0.2">
      <c r="F454" s="62">
        <f>IFERROR(選手__2[[#This Row],[選手番号]],"")</f>
        <v>453</v>
      </c>
      <c r="G454" s="62">
        <f>IFERROR(選手__2[[#This Row],[性別コード]],"")</f>
        <v>2</v>
      </c>
      <c r="H454" s="62" t="str">
        <f>IFERROR(VLOOKUP(G454,色々!P:Q,2,0),"")</f>
        <v>女子</v>
      </c>
      <c r="I454" s="62" t="str">
        <f>IFERROR(選手__2[[#This Row],[氏名]],"")</f>
        <v>加賀山優笑</v>
      </c>
      <c r="J454" s="62" t="str">
        <f>IFERROR(選手__2[[#This Row],[氏名カナ]],"")</f>
        <v>ｶｶﾞﾔﾏ ｳﾐ</v>
      </c>
      <c r="K454" s="62" t="str">
        <f>IFERROR(選手__2[[#This Row],[所属名称１]],"")</f>
        <v>フィッタ吉田</v>
      </c>
      <c r="L454" s="62">
        <f>IFERROR(選手__2[[#This Row],[学校コード]],"")</f>
        <v>1</v>
      </c>
      <c r="M454" s="63" t="str">
        <f>IFERROR(VLOOKUP(L454,色々!G:H,2,0),"")</f>
        <v>小学</v>
      </c>
      <c r="N454" s="64">
        <f>IFERROR(選手__2[[#This Row],[学年]],"")</f>
        <v>3</v>
      </c>
      <c r="O454" s="49">
        <f>IFERROR(選手__2[[#This Row],[生年月日]],"")</f>
        <v>42205</v>
      </c>
      <c r="P454">
        <f t="shared" si="7"/>
        <v>9</v>
      </c>
    </row>
    <row r="455" spans="6:16" x14ac:dyDescent="0.2">
      <c r="F455" s="62">
        <f>IFERROR(選手__2[[#This Row],[選手番号]],"")</f>
        <v>454</v>
      </c>
      <c r="G455" s="62">
        <f>IFERROR(選手__2[[#This Row],[性別コード]],"")</f>
        <v>2</v>
      </c>
      <c r="H455" s="62" t="str">
        <f>IFERROR(VLOOKUP(G455,色々!P:Q,2,0),"")</f>
        <v>女子</v>
      </c>
      <c r="I455" s="62" t="str">
        <f>IFERROR(選手__2[[#This Row],[氏名]],"")</f>
        <v>明下　侑永</v>
      </c>
      <c r="J455" s="62" t="str">
        <f>IFERROR(選手__2[[#This Row],[氏名カナ]],"")</f>
        <v>ｱｹｼﾀ ﾕﾅ</v>
      </c>
      <c r="K455" s="62" t="str">
        <f>IFERROR(選手__2[[#This Row],[所属名称１]],"")</f>
        <v>フィッタ吉田</v>
      </c>
      <c r="L455" s="62">
        <f>IFERROR(選手__2[[#This Row],[学校コード]],"")</f>
        <v>1</v>
      </c>
      <c r="M455" s="63" t="str">
        <f>IFERROR(VLOOKUP(L455,色々!G:H,2,0),"")</f>
        <v>小学</v>
      </c>
      <c r="N455" s="64">
        <f>IFERROR(選手__2[[#This Row],[学年]],"")</f>
        <v>2</v>
      </c>
      <c r="O455" s="49">
        <f>IFERROR(選手__2[[#This Row],[生年月日]],"")</f>
        <v>42803</v>
      </c>
      <c r="P455">
        <f t="shared" si="7"/>
        <v>7</v>
      </c>
    </row>
    <row r="456" spans="6:16" x14ac:dyDescent="0.2">
      <c r="F456" s="62">
        <f>IFERROR(選手__2[[#This Row],[選手番号]],"")</f>
        <v>455</v>
      </c>
      <c r="G456" s="62">
        <f>IFERROR(選手__2[[#This Row],[性別コード]],"")</f>
        <v>1</v>
      </c>
      <c r="H456" s="62" t="str">
        <f>IFERROR(VLOOKUP(G456,色々!P:Q,2,0),"")</f>
        <v>男子</v>
      </c>
      <c r="I456" s="62" t="str">
        <f>IFERROR(選手__2[[#This Row],[氏名]],"")</f>
        <v>木原　央貴</v>
      </c>
      <c r="J456" s="62" t="str">
        <f>IFERROR(選手__2[[#This Row],[氏名カナ]],"")</f>
        <v>ｷﾊﾗ ﾋﾛｷ</v>
      </c>
      <c r="K456" s="62" t="str">
        <f>IFERROR(選手__2[[#This Row],[所属名称１]],"")</f>
        <v>競泳塾AGAIN</v>
      </c>
      <c r="L456" s="62">
        <f>IFERROR(選手__2[[#This Row],[学校コード]],"")</f>
        <v>1</v>
      </c>
      <c r="M456" s="63" t="str">
        <f>IFERROR(VLOOKUP(L456,色々!G:H,2,0),"")</f>
        <v>小学</v>
      </c>
      <c r="N456" s="64">
        <f>IFERROR(選手__2[[#This Row],[学年]],"")</f>
        <v>4</v>
      </c>
      <c r="O456" s="49">
        <f>IFERROR(選手__2[[#This Row],[生年月日]],"")</f>
        <v>41903</v>
      </c>
      <c r="P456">
        <f t="shared" si="7"/>
        <v>10</v>
      </c>
    </row>
    <row r="457" spans="6:16" x14ac:dyDescent="0.2">
      <c r="F457" s="62">
        <f>IFERROR(選手__2[[#This Row],[選手番号]],"")</f>
        <v>456</v>
      </c>
      <c r="G457" s="62">
        <f>IFERROR(選手__2[[#This Row],[性別コード]],"")</f>
        <v>2</v>
      </c>
      <c r="H457" s="62" t="str">
        <f>IFERROR(VLOOKUP(G457,色々!P:Q,2,0),"")</f>
        <v>女子</v>
      </c>
      <c r="I457" s="62" t="str">
        <f>IFERROR(選手__2[[#This Row],[氏名]],"")</f>
        <v>松井　湊美</v>
      </c>
      <c r="J457" s="62" t="str">
        <f>IFERROR(選手__2[[#This Row],[氏名カナ]],"")</f>
        <v>ﾏﾂｲ ﾐﾅﾐ</v>
      </c>
      <c r="K457" s="62" t="str">
        <f>IFERROR(選手__2[[#This Row],[所属名称１]],"")</f>
        <v>競泳塾AGAIN</v>
      </c>
      <c r="L457" s="62">
        <f>IFERROR(選手__2[[#This Row],[学校コード]],"")</f>
        <v>2</v>
      </c>
      <c r="M457" s="63" t="str">
        <f>IFERROR(VLOOKUP(L457,色々!G:H,2,0),"")</f>
        <v>中学</v>
      </c>
      <c r="N457" s="64">
        <f>IFERROR(選手__2[[#This Row],[学年]],"")</f>
        <v>2</v>
      </c>
      <c r="O457" s="49">
        <f>IFERROR(選手__2[[#This Row],[生年月日]],"")</f>
        <v>40547</v>
      </c>
      <c r="P457">
        <f t="shared" si="7"/>
        <v>13</v>
      </c>
    </row>
    <row r="458" spans="6:16" x14ac:dyDescent="0.2">
      <c r="F458" s="62">
        <f>IFERROR(選手__2[[#This Row],[選手番号]],"")</f>
        <v>457</v>
      </c>
      <c r="G458" s="62">
        <f>IFERROR(選手__2[[#This Row],[性別コード]],"")</f>
        <v>2</v>
      </c>
      <c r="H458" s="62" t="str">
        <f>IFERROR(VLOOKUP(G458,色々!P:Q,2,0),"")</f>
        <v>女子</v>
      </c>
      <c r="I458" s="62" t="str">
        <f>IFERROR(選手__2[[#This Row],[氏名]],"")</f>
        <v>三神　千夏</v>
      </c>
      <c r="J458" s="62" t="str">
        <f>IFERROR(選手__2[[#This Row],[氏名カナ]],"")</f>
        <v>ﾐｶﾐ ﾁﾅﾂ</v>
      </c>
      <c r="K458" s="62" t="str">
        <f>IFERROR(選手__2[[#This Row],[所属名称１]],"")</f>
        <v>競泳塾AGAIN</v>
      </c>
      <c r="L458" s="62">
        <f>IFERROR(選手__2[[#This Row],[学校コード]],"")</f>
        <v>1</v>
      </c>
      <c r="M458" s="63" t="str">
        <f>IFERROR(VLOOKUP(L458,色々!G:H,2,0),"")</f>
        <v>小学</v>
      </c>
      <c r="N458" s="64">
        <f>IFERROR(選手__2[[#This Row],[学年]],"")</f>
        <v>6</v>
      </c>
      <c r="O458" s="49">
        <f>IFERROR(選手__2[[#This Row],[生年月日]],"")</f>
        <v>41100</v>
      </c>
      <c r="P458">
        <f t="shared" si="7"/>
        <v>12</v>
      </c>
    </row>
    <row r="459" spans="6:16" x14ac:dyDescent="0.2">
      <c r="F459" s="62">
        <f>IFERROR(選手__2[[#This Row],[選手番号]],"")</f>
        <v>458</v>
      </c>
      <c r="G459" s="62">
        <f>IFERROR(選手__2[[#This Row],[性別コード]],"")</f>
        <v>2</v>
      </c>
      <c r="H459" s="62" t="str">
        <f>IFERROR(VLOOKUP(G459,色々!P:Q,2,0),"")</f>
        <v>女子</v>
      </c>
      <c r="I459" s="62" t="str">
        <f>IFERROR(選手__2[[#This Row],[氏名]],"")</f>
        <v>羽原　佐和</v>
      </c>
      <c r="J459" s="62" t="str">
        <f>IFERROR(選手__2[[#This Row],[氏名カナ]],"")</f>
        <v>ﾊﾊﾞﾗ ｻﾜ</v>
      </c>
      <c r="K459" s="62" t="str">
        <f>IFERROR(選手__2[[#This Row],[所属名称１]],"")</f>
        <v>競泳塾AGAIN</v>
      </c>
      <c r="L459" s="62">
        <f>IFERROR(選手__2[[#This Row],[学校コード]],"")</f>
        <v>1</v>
      </c>
      <c r="M459" s="63" t="str">
        <f>IFERROR(VLOOKUP(L459,色々!G:H,2,0),"")</f>
        <v>小学</v>
      </c>
      <c r="N459" s="64">
        <f>IFERROR(選手__2[[#This Row],[学年]],"")</f>
        <v>6</v>
      </c>
      <c r="O459" s="49">
        <f>IFERROR(選手__2[[#This Row],[生年月日]],"")</f>
        <v>41216</v>
      </c>
      <c r="P459">
        <f t="shared" si="7"/>
        <v>12</v>
      </c>
    </row>
    <row r="460" spans="6:16" x14ac:dyDescent="0.2">
      <c r="F460" s="62">
        <f>IFERROR(選手__2[[#This Row],[選手番号]],"")</f>
        <v>459</v>
      </c>
      <c r="G460" s="62">
        <f>IFERROR(選手__2[[#This Row],[性別コード]],"")</f>
        <v>2</v>
      </c>
      <c r="H460" s="62" t="str">
        <f>IFERROR(VLOOKUP(G460,色々!P:Q,2,0),"")</f>
        <v>女子</v>
      </c>
      <c r="I460" s="62" t="str">
        <f>IFERROR(選手__2[[#This Row],[氏名]],"")</f>
        <v>松井　瑞咲</v>
      </c>
      <c r="J460" s="62" t="str">
        <f>IFERROR(選手__2[[#This Row],[氏名カナ]],"")</f>
        <v>ﾏﾂｲ ﾐｻｷ</v>
      </c>
      <c r="K460" s="62" t="str">
        <f>IFERROR(選手__2[[#This Row],[所属名称１]],"")</f>
        <v>競泳塾AGAIN</v>
      </c>
      <c r="L460" s="62">
        <f>IFERROR(選手__2[[#This Row],[学校コード]],"")</f>
        <v>1</v>
      </c>
      <c r="M460" s="63" t="str">
        <f>IFERROR(VLOOKUP(L460,色々!G:H,2,0),"")</f>
        <v>小学</v>
      </c>
      <c r="N460" s="64">
        <f>IFERROR(選手__2[[#This Row],[学年]],"")</f>
        <v>5</v>
      </c>
      <c r="O460" s="49">
        <f>IFERROR(選手__2[[#This Row],[生年月日]],"")</f>
        <v>41492</v>
      </c>
      <c r="P460">
        <f t="shared" si="7"/>
        <v>11</v>
      </c>
    </row>
    <row r="461" spans="6:16" x14ac:dyDescent="0.2">
      <c r="F461" s="62">
        <f>IFERROR(選手__2[[#This Row],[選手番号]],"")</f>
        <v>460</v>
      </c>
      <c r="G461" s="62">
        <f>IFERROR(選手__2[[#This Row],[性別コード]],"")</f>
        <v>1</v>
      </c>
      <c r="H461" s="62" t="str">
        <f>IFERROR(VLOOKUP(G461,色々!P:Q,2,0),"")</f>
        <v>男子</v>
      </c>
      <c r="I461" s="62" t="str">
        <f>IFERROR(選手__2[[#This Row],[氏名]],"")</f>
        <v>竹本　大輝</v>
      </c>
      <c r="J461" s="62" t="str">
        <f>IFERROR(選手__2[[#This Row],[氏名カナ]],"")</f>
        <v>ﾀｹﾓﾄ ﾀﾞｲｷ</v>
      </c>
      <c r="K461" s="62" t="str">
        <f>IFERROR(選手__2[[#This Row],[所属名称１]],"")</f>
        <v>Ryuow</v>
      </c>
      <c r="L461" s="62">
        <f>IFERROR(選手__2[[#This Row],[学校コード]],"")</f>
        <v>2</v>
      </c>
      <c r="M461" s="63" t="str">
        <f>IFERROR(VLOOKUP(L461,色々!G:H,2,0),"")</f>
        <v>中学</v>
      </c>
      <c r="N461" s="64">
        <f>IFERROR(選手__2[[#This Row],[学年]],"")</f>
        <v>3</v>
      </c>
      <c r="O461" s="49">
        <f>IFERROR(選手__2[[#This Row],[生年月日]],"")</f>
        <v>39950</v>
      </c>
      <c r="P461">
        <f t="shared" si="7"/>
        <v>15</v>
      </c>
    </row>
    <row r="462" spans="6:16" x14ac:dyDescent="0.2">
      <c r="F462" s="62">
        <f>IFERROR(選手__2[[#This Row],[選手番号]],"")</f>
        <v>461</v>
      </c>
      <c r="G462" s="62">
        <f>IFERROR(選手__2[[#This Row],[性別コード]],"")</f>
        <v>1</v>
      </c>
      <c r="H462" s="62" t="str">
        <f>IFERROR(VLOOKUP(G462,色々!P:Q,2,0),"")</f>
        <v>男子</v>
      </c>
      <c r="I462" s="62" t="str">
        <f>IFERROR(選手__2[[#This Row],[氏名]],"")</f>
        <v>大崎　天地</v>
      </c>
      <c r="J462" s="62" t="str">
        <f>IFERROR(選手__2[[#This Row],[氏名カナ]],"")</f>
        <v>ｵｵｻｷ ﾃﾝﾁ</v>
      </c>
      <c r="K462" s="62" t="str">
        <f>IFERROR(選手__2[[#This Row],[所属名称１]],"")</f>
        <v>Ryuow</v>
      </c>
      <c r="L462" s="62">
        <f>IFERROR(選手__2[[#This Row],[学校コード]],"")</f>
        <v>2</v>
      </c>
      <c r="M462" s="63" t="str">
        <f>IFERROR(VLOOKUP(L462,色々!G:H,2,0),"")</f>
        <v>中学</v>
      </c>
      <c r="N462" s="64">
        <f>IFERROR(選手__2[[#This Row],[学年]],"")</f>
        <v>1</v>
      </c>
      <c r="O462" s="49">
        <f>IFERROR(選手__2[[#This Row],[生年月日]],"")</f>
        <v>40663</v>
      </c>
      <c r="P462">
        <f t="shared" si="7"/>
        <v>13</v>
      </c>
    </row>
    <row r="463" spans="6:16" x14ac:dyDescent="0.2">
      <c r="F463" s="62">
        <f>IFERROR(選手__2[[#This Row],[選手番号]],"")</f>
        <v>462</v>
      </c>
      <c r="G463" s="62">
        <f>IFERROR(選手__2[[#This Row],[性別コード]],"")</f>
        <v>1</v>
      </c>
      <c r="H463" s="62" t="str">
        <f>IFERROR(VLOOKUP(G463,色々!P:Q,2,0),"")</f>
        <v>男子</v>
      </c>
      <c r="I463" s="62" t="str">
        <f>IFERROR(選手__2[[#This Row],[氏名]],"")</f>
        <v>松本　韻生</v>
      </c>
      <c r="J463" s="62" t="str">
        <f>IFERROR(選手__2[[#This Row],[氏名カナ]],"")</f>
        <v>ﾏﾂﾓﾄ ﾋﾋﾞｷ</v>
      </c>
      <c r="K463" s="62" t="str">
        <f>IFERROR(選手__2[[#This Row],[所属名称１]],"")</f>
        <v>Ryuow</v>
      </c>
      <c r="L463" s="62">
        <f>IFERROR(選手__2[[#This Row],[学校コード]],"")</f>
        <v>2</v>
      </c>
      <c r="M463" s="63" t="str">
        <f>IFERROR(VLOOKUP(L463,色々!G:H,2,0),"")</f>
        <v>中学</v>
      </c>
      <c r="N463" s="64">
        <f>IFERROR(選手__2[[#This Row],[学年]],"")</f>
        <v>1</v>
      </c>
      <c r="O463" s="49">
        <f>IFERROR(選手__2[[#This Row],[生年月日]],"")</f>
        <v>40780</v>
      </c>
      <c r="P463">
        <f t="shared" si="7"/>
        <v>13</v>
      </c>
    </row>
    <row r="464" spans="6:16" x14ac:dyDescent="0.2">
      <c r="F464" s="62">
        <f>IFERROR(選手__2[[#This Row],[選手番号]],"")</f>
        <v>463</v>
      </c>
      <c r="G464" s="62">
        <f>IFERROR(選手__2[[#This Row],[性別コード]],"")</f>
        <v>1</v>
      </c>
      <c r="H464" s="62" t="str">
        <f>IFERROR(VLOOKUP(G464,色々!P:Q,2,0),"")</f>
        <v>男子</v>
      </c>
      <c r="I464" s="62" t="str">
        <f>IFERROR(選手__2[[#This Row],[氏名]],"")</f>
        <v>山田　眞成</v>
      </c>
      <c r="J464" s="62" t="str">
        <f>IFERROR(選手__2[[#This Row],[氏名カナ]],"")</f>
        <v>ﾔﾏﾀﾞ ﾏﾅ</v>
      </c>
      <c r="K464" s="62" t="str">
        <f>IFERROR(選手__2[[#This Row],[所属名称１]],"")</f>
        <v>Ryuow</v>
      </c>
      <c r="L464" s="62">
        <f>IFERROR(選手__2[[#This Row],[学校コード]],"")</f>
        <v>2</v>
      </c>
      <c r="M464" s="63" t="str">
        <f>IFERROR(VLOOKUP(L464,色々!G:H,2,0),"")</f>
        <v>中学</v>
      </c>
      <c r="N464" s="64">
        <f>IFERROR(選手__2[[#This Row],[学年]],"")</f>
        <v>1</v>
      </c>
      <c r="O464" s="49">
        <f>IFERROR(選手__2[[#This Row],[生年月日]],"")</f>
        <v>40935</v>
      </c>
      <c r="P464">
        <f t="shared" si="7"/>
        <v>12</v>
      </c>
    </row>
    <row r="465" spans="6:16" x14ac:dyDescent="0.2">
      <c r="F465" s="62">
        <f>IFERROR(選手__2[[#This Row],[選手番号]],"")</f>
        <v>464</v>
      </c>
      <c r="G465" s="62">
        <f>IFERROR(選手__2[[#This Row],[性別コード]],"")</f>
        <v>1</v>
      </c>
      <c r="H465" s="62" t="str">
        <f>IFERROR(VLOOKUP(G465,色々!P:Q,2,0),"")</f>
        <v>男子</v>
      </c>
      <c r="I465" s="62" t="str">
        <f>IFERROR(選手__2[[#This Row],[氏名]],"")</f>
        <v>髙屋　佑晟</v>
      </c>
      <c r="J465" s="62" t="str">
        <f>IFERROR(選手__2[[#This Row],[氏名カナ]],"")</f>
        <v>ﾀｶﾔ ﾕｳｾｲ</v>
      </c>
      <c r="K465" s="62" t="str">
        <f>IFERROR(選手__2[[#This Row],[所属名称１]],"")</f>
        <v>Ryuow</v>
      </c>
      <c r="L465" s="62">
        <f>IFERROR(選手__2[[#This Row],[学校コード]],"")</f>
        <v>2</v>
      </c>
      <c r="M465" s="63" t="str">
        <f>IFERROR(VLOOKUP(L465,色々!G:H,2,0),"")</f>
        <v>中学</v>
      </c>
      <c r="N465" s="64">
        <f>IFERROR(選手__2[[#This Row],[学年]],"")</f>
        <v>1</v>
      </c>
      <c r="O465" s="49">
        <f>IFERROR(選手__2[[#This Row],[生年月日]],"")</f>
        <v>40965</v>
      </c>
      <c r="P465">
        <f t="shared" si="7"/>
        <v>12</v>
      </c>
    </row>
    <row r="466" spans="6:16" x14ac:dyDescent="0.2">
      <c r="F466" s="62">
        <f>IFERROR(選手__2[[#This Row],[選手番号]],"")</f>
        <v>465</v>
      </c>
      <c r="G466" s="62">
        <f>IFERROR(選手__2[[#This Row],[性別コード]],"")</f>
        <v>1</v>
      </c>
      <c r="H466" s="62" t="str">
        <f>IFERROR(VLOOKUP(G466,色々!P:Q,2,0),"")</f>
        <v>男子</v>
      </c>
      <c r="I466" s="62" t="str">
        <f>IFERROR(選手__2[[#This Row],[氏名]],"")</f>
        <v>武藤　春喜</v>
      </c>
      <c r="J466" s="62" t="str">
        <f>IFERROR(選手__2[[#This Row],[氏名カナ]],"")</f>
        <v>ﾑﾄｳ ﾊﾙｷ</v>
      </c>
      <c r="K466" s="62" t="str">
        <f>IFERROR(選手__2[[#This Row],[所属名称１]],"")</f>
        <v>Ryuow</v>
      </c>
      <c r="L466" s="62">
        <f>IFERROR(選手__2[[#This Row],[学校コード]],"")</f>
        <v>2</v>
      </c>
      <c r="M466" s="63" t="str">
        <f>IFERROR(VLOOKUP(L466,色々!G:H,2,0),"")</f>
        <v>中学</v>
      </c>
      <c r="N466" s="64">
        <f>IFERROR(選手__2[[#This Row],[学年]],"")</f>
        <v>1</v>
      </c>
      <c r="O466" s="49">
        <f>IFERROR(選手__2[[#This Row],[生年月日]],"")</f>
        <v>40981</v>
      </c>
      <c r="P466">
        <f t="shared" si="7"/>
        <v>12</v>
      </c>
    </row>
    <row r="467" spans="6:16" x14ac:dyDescent="0.2">
      <c r="F467" s="62">
        <f>IFERROR(選手__2[[#This Row],[選手番号]],"")</f>
        <v>466</v>
      </c>
      <c r="G467" s="62">
        <f>IFERROR(選手__2[[#This Row],[性別コード]],"")</f>
        <v>1</v>
      </c>
      <c r="H467" s="62" t="str">
        <f>IFERROR(VLOOKUP(G467,色々!P:Q,2,0),"")</f>
        <v>男子</v>
      </c>
      <c r="I467" s="62" t="str">
        <f>IFERROR(選手__2[[#This Row],[氏名]],"")</f>
        <v>西山　蒼将</v>
      </c>
      <c r="J467" s="62" t="str">
        <f>IFERROR(選手__2[[#This Row],[氏名カナ]],"")</f>
        <v>ﾆｼﾔﾏ ｿｳｽｹ</v>
      </c>
      <c r="K467" s="62" t="str">
        <f>IFERROR(選手__2[[#This Row],[所属名称１]],"")</f>
        <v>Ryuow</v>
      </c>
      <c r="L467" s="62">
        <f>IFERROR(選手__2[[#This Row],[学校コード]],"")</f>
        <v>1</v>
      </c>
      <c r="M467" s="63" t="str">
        <f>IFERROR(VLOOKUP(L467,色々!G:H,2,0),"")</f>
        <v>小学</v>
      </c>
      <c r="N467" s="64">
        <f>IFERROR(選手__2[[#This Row],[学年]],"")</f>
        <v>6</v>
      </c>
      <c r="O467" s="49">
        <f>IFERROR(選手__2[[#This Row],[生年月日]],"")</f>
        <v>41110</v>
      </c>
      <c r="P467">
        <f t="shared" si="7"/>
        <v>12</v>
      </c>
    </row>
    <row r="468" spans="6:16" x14ac:dyDescent="0.2">
      <c r="F468" s="62">
        <f>IFERROR(選手__2[[#This Row],[選手番号]],"")</f>
        <v>467</v>
      </c>
      <c r="G468" s="62">
        <f>IFERROR(選手__2[[#This Row],[性別コード]],"")</f>
        <v>1</v>
      </c>
      <c r="H468" s="62" t="str">
        <f>IFERROR(VLOOKUP(G468,色々!P:Q,2,0),"")</f>
        <v>男子</v>
      </c>
      <c r="I468" s="62" t="str">
        <f>IFERROR(選手__2[[#This Row],[氏名]],"")</f>
        <v>井上　晴喜</v>
      </c>
      <c r="J468" s="62" t="str">
        <f>IFERROR(選手__2[[#This Row],[氏名カナ]],"")</f>
        <v>ｲﾉｳｴ ﾊﾙｷ</v>
      </c>
      <c r="K468" s="62" t="str">
        <f>IFERROR(選手__2[[#This Row],[所属名称１]],"")</f>
        <v>Ryuow</v>
      </c>
      <c r="L468" s="62">
        <f>IFERROR(選手__2[[#This Row],[学校コード]],"")</f>
        <v>1</v>
      </c>
      <c r="M468" s="63" t="str">
        <f>IFERROR(VLOOKUP(L468,色々!G:H,2,0),"")</f>
        <v>小学</v>
      </c>
      <c r="N468" s="64">
        <f>IFERROR(選手__2[[#This Row],[学年]],"")</f>
        <v>6</v>
      </c>
      <c r="O468" s="49">
        <f>IFERROR(選手__2[[#This Row],[生年月日]],"")</f>
        <v>41189</v>
      </c>
      <c r="P468">
        <f t="shared" si="7"/>
        <v>12</v>
      </c>
    </row>
    <row r="469" spans="6:16" x14ac:dyDescent="0.2">
      <c r="F469" s="62">
        <f>IFERROR(選手__2[[#This Row],[選手番号]],"")</f>
        <v>468</v>
      </c>
      <c r="G469" s="62">
        <f>IFERROR(選手__2[[#This Row],[性別コード]],"")</f>
        <v>1</v>
      </c>
      <c r="H469" s="62" t="str">
        <f>IFERROR(VLOOKUP(G469,色々!P:Q,2,0),"")</f>
        <v>男子</v>
      </c>
      <c r="I469" s="62" t="str">
        <f>IFERROR(選手__2[[#This Row],[氏名]],"")</f>
        <v>城戸　陽向</v>
      </c>
      <c r="J469" s="62" t="str">
        <f>IFERROR(選手__2[[#This Row],[氏名カナ]],"")</f>
        <v>ｷﾄﾞ ﾋﾅﾀ</v>
      </c>
      <c r="K469" s="62" t="str">
        <f>IFERROR(選手__2[[#This Row],[所属名称１]],"")</f>
        <v>Ryuow</v>
      </c>
      <c r="L469" s="62">
        <f>IFERROR(選手__2[[#This Row],[学校コード]],"")</f>
        <v>1</v>
      </c>
      <c r="M469" s="63" t="str">
        <f>IFERROR(VLOOKUP(L469,色々!G:H,2,0),"")</f>
        <v>小学</v>
      </c>
      <c r="N469" s="64">
        <f>IFERROR(選手__2[[#This Row],[学年]],"")</f>
        <v>4</v>
      </c>
      <c r="O469" s="49">
        <f>IFERROR(選手__2[[#This Row],[生年月日]],"")</f>
        <v>41803</v>
      </c>
      <c r="P469">
        <f t="shared" si="7"/>
        <v>10</v>
      </c>
    </row>
    <row r="470" spans="6:16" x14ac:dyDescent="0.2">
      <c r="F470" s="62">
        <f>IFERROR(選手__2[[#This Row],[選手番号]],"")</f>
        <v>469</v>
      </c>
      <c r="G470" s="62">
        <f>IFERROR(選手__2[[#This Row],[性別コード]],"")</f>
        <v>1</v>
      </c>
      <c r="H470" s="62" t="str">
        <f>IFERROR(VLOOKUP(G470,色々!P:Q,2,0),"")</f>
        <v>男子</v>
      </c>
      <c r="I470" s="62" t="str">
        <f>IFERROR(選手__2[[#This Row],[氏名]],"")</f>
        <v>髙屋　　樹</v>
      </c>
      <c r="J470" s="62" t="str">
        <f>IFERROR(選手__2[[#This Row],[氏名カナ]],"")</f>
        <v>ﾀｶﾔ ｲﾂｷ</v>
      </c>
      <c r="K470" s="62" t="str">
        <f>IFERROR(選手__2[[#This Row],[所属名称１]],"")</f>
        <v>Ryuow</v>
      </c>
      <c r="L470" s="62">
        <f>IFERROR(選手__2[[#This Row],[学校コード]],"")</f>
        <v>1</v>
      </c>
      <c r="M470" s="63" t="str">
        <f>IFERROR(VLOOKUP(L470,色々!G:H,2,0),"")</f>
        <v>小学</v>
      </c>
      <c r="N470" s="64">
        <f>IFERROR(選手__2[[#This Row],[学年]],"")</f>
        <v>4</v>
      </c>
      <c r="O470" s="49">
        <f>IFERROR(選手__2[[#This Row],[生年月日]],"")</f>
        <v>41989</v>
      </c>
      <c r="P470">
        <f t="shared" si="7"/>
        <v>9</v>
      </c>
    </row>
    <row r="471" spans="6:16" x14ac:dyDescent="0.2">
      <c r="F471" s="62">
        <f>IFERROR(選手__2[[#This Row],[選手番号]],"")</f>
        <v>470</v>
      </c>
      <c r="G471" s="62">
        <f>IFERROR(選手__2[[#This Row],[性別コード]],"")</f>
        <v>1</v>
      </c>
      <c r="H471" s="62" t="str">
        <f>IFERROR(VLOOKUP(G471,色々!P:Q,2,0),"")</f>
        <v>男子</v>
      </c>
      <c r="I471" s="62" t="str">
        <f>IFERROR(選手__2[[#This Row],[氏名]],"")</f>
        <v>谷本　蒼維</v>
      </c>
      <c r="J471" s="62" t="str">
        <f>IFERROR(選手__2[[#This Row],[氏名カナ]],"")</f>
        <v>ﾀﾆﾓﾄ ｱｵｲ</v>
      </c>
      <c r="K471" s="62" t="str">
        <f>IFERROR(選手__2[[#This Row],[所属名称１]],"")</f>
        <v>Ryuow</v>
      </c>
      <c r="L471" s="62">
        <f>IFERROR(選手__2[[#This Row],[学校コード]],"")</f>
        <v>1</v>
      </c>
      <c r="M471" s="63" t="str">
        <f>IFERROR(VLOOKUP(L471,色々!G:H,2,0),"")</f>
        <v>小学</v>
      </c>
      <c r="N471" s="64">
        <f>IFERROR(選手__2[[#This Row],[学年]],"")</f>
        <v>4</v>
      </c>
      <c r="O471" s="49">
        <f>IFERROR(選手__2[[#This Row],[生年月日]],"")</f>
        <v>42061</v>
      </c>
      <c r="P471">
        <f t="shared" si="7"/>
        <v>9</v>
      </c>
    </row>
    <row r="472" spans="6:16" x14ac:dyDescent="0.2">
      <c r="F472" s="62">
        <f>IFERROR(選手__2[[#This Row],[選手番号]],"")</f>
        <v>471</v>
      </c>
      <c r="G472" s="62">
        <f>IFERROR(選手__2[[#This Row],[性別コード]],"")</f>
        <v>1</v>
      </c>
      <c r="H472" s="62" t="str">
        <f>IFERROR(VLOOKUP(G472,色々!P:Q,2,0),"")</f>
        <v>男子</v>
      </c>
      <c r="I472" s="62" t="str">
        <f>IFERROR(選手__2[[#This Row],[氏名]],"")</f>
        <v>井上　智喜</v>
      </c>
      <c r="J472" s="62" t="str">
        <f>IFERROR(選手__2[[#This Row],[氏名カナ]],"")</f>
        <v>ｲﾉｳｴ ﾄﾓｷ</v>
      </c>
      <c r="K472" s="62" t="str">
        <f>IFERROR(選手__2[[#This Row],[所属名称１]],"")</f>
        <v>Ryuow</v>
      </c>
      <c r="L472" s="62">
        <f>IFERROR(選手__2[[#This Row],[学校コード]],"")</f>
        <v>1</v>
      </c>
      <c r="M472" s="63" t="str">
        <f>IFERROR(VLOOKUP(L472,色々!G:H,2,0),"")</f>
        <v>小学</v>
      </c>
      <c r="N472" s="64">
        <f>IFERROR(選手__2[[#This Row],[学年]],"")</f>
        <v>3</v>
      </c>
      <c r="O472" s="49">
        <f>IFERROR(選手__2[[#This Row],[生年月日]],"")</f>
        <v>42161</v>
      </c>
      <c r="P472">
        <f t="shared" si="7"/>
        <v>9</v>
      </c>
    </row>
    <row r="473" spans="6:16" x14ac:dyDescent="0.2">
      <c r="F473" s="62">
        <f>IFERROR(選手__2[[#This Row],[選手番号]],"")</f>
        <v>472</v>
      </c>
      <c r="G473" s="62">
        <f>IFERROR(選手__2[[#This Row],[性別コード]],"")</f>
        <v>1</v>
      </c>
      <c r="H473" s="62" t="str">
        <f>IFERROR(VLOOKUP(G473,色々!P:Q,2,0),"")</f>
        <v>男子</v>
      </c>
      <c r="I473" s="62" t="str">
        <f>IFERROR(選手__2[[#This Row],[氏名]],"")</f>
        <v>松本　悠生</v>
      </c>
      <c r="J473" s="62" t="str">
        <f>IFERROR(選手__2[[#This Row],[氏名カナ]],"")</f>
        <v>ﾏﾂﾓﾄ ﾊﾙｷ</v>
      </c>
      <c r="K473" s="62" t="str">
        <f>IFERROR(選手__2[[#This Row],[所属名称１]],"")</f>
        <v>Ryuow</v>
      </c>
      <c r="L473" s="62">
        <f>IFERROR(選手__2[[#This Row],[学校コード]],"")</f>
        <v>1</v>
      </c>
      <c r="M473" s="63" t="str">
        <f>IFERROR(VLOOKUP(L473,色々!G:H,2,0),"")</f>
        <v>小学</v>
      </c>
      <c r="N473" s="64">
        <f>IFERROR(選手__2[[#This Row],[学年]],"")</f>
        <v>1</v>
      </c>
      <c r="O473" s="49">
        <f>IFERROR(選手__2[[#This Row],[生年月日]],"")</f>
        <v>43167</v>
      </c>
      <c r="P473">
        <f t="shared" si="7"/>
        <v>6</v>
      </c>
    </row>
    <row r="474" spans="6:16" x14ac:dyDescent="0.2">
      <c r="F474" s="62">
        <f>IFERROR(選手__2[[#This Row],[選手番号]],"")</f>
        <v>473</v>
      </c>
      <c r="G474" s="62">
        <f>IFERROR(選手__2[[#This Row],[性別コード]],"")</f>
        <v>2</v>
      </c>
      <c r="H474" s="62" t="str">
        <f>IFERROR(VLOOKUP(G474,色々!P:Q,2,0),"")</f>
        <v>女子</v>
      </c>
      <c r="I474" s="62" t="str">
        <f>IFERROR(選手__2[[#This Row],[氏名]],"")</f>
        <v>京森　和花</v>
      </c>
      <c r="J474" s="62" t="str">
        <f>IFERROR(選手__2[[#This Row],[氏名カナ]],"")</f>
        <v>ｷｮｳﾓﾘ ﾜｶ</v>
      </c>
      <c r="K474" s="62" t="str">
        <f>IFERROR(選手__2[[#This Row],[所属名称１]],"")</f>
        <v>Ryuow</v>
      </c>
      <c r="L474" s="62">
        <f>IFERROR(選手__2[[#This Row],[学校コード]],"")</f>
        <v>3</v>
      </c>
      <c r="M474" s="63" t="str">
        <f>IFERROR(VLOOKUP(L474,色々!G:H,2,0),"")</f>
        <v>高校</v>
      </c>
      <c r="N474" s="64">
        <f>IFERROR(選手__2[[#This Row],[学年]],"")</f>
        <v>2</v>
      </c>
      <c r="O474" s="49">
        <f>IFERROR(選手__2[[#This Row],[生年月日]],"")</f>
        <v>39531</v>
      </c>
      <c r="P474">
        <f t="shared" si="7"/>
        <v>16</v>
      </c>
    </row>
    <row r="475" spans="6:16" x14ac:dyDescent="0.2">
      <c r="F475" s="62">
        <f>IFERROR(選手__2[[#This Row],[選手番号]],"")</f>
        <v>474</v>
      </c>
      <c r="G475" s="62">
        <f>IFERROR(選手__2[[#This Row],[性別コード]],"")</f>
        <v>2</v>
      </c>
      <c r="H475" s="62" t="str">
        <f>IFERROR(VLOOKUP(G475,色々!P:Q,2,0),"")</f>
        <v>女子</v>
      </c>
      <c r="I475" s="62" t="str">
        <f>IFERROR(選手__2[[#This Row],[氏名]],"")</f>
        <v>石村　思穏</v>
      </c>
      <c r="J475" s="62" t="str">
        <f>IFERROR(選手__2[[#This Row],[氏名カナ]],"")</f>
        <v>ｲｼﾑﾗ ｼｵﾝ</v>
      </c>
      <c r="K475" s="62" t="str">
        <f>IFERROR(選手__2[[#This Row],[所属名称１]],"")</f>
        <v>Ryuow</v>
      </c>
      <c r="L475" s="62">
        <f>IFERROR(選手__2[[#This Row],[学校コード]],"")</f>
        <v>3</v>
      </c>
      <c r="M475" s="63" t="str">
        <f>IFERROR(VLOOKUP(L475,色々!G:H,2,0),"")</f>
        <v>高校</v>
      </c>
      <c r="N475" s="64">
        <f>IFERROR(選手__2[[#This Row],[学年]],"")</f>
        <v>2</v>
      </c>
      <c r="O475" s="49">
        <f>IFERROR(選手__2[[#This Row],[生年月日]],"")</f>
        <v>39535</v>
      </c>
      <c r="P475">
        <f t="shared" si="7"/>
        <v>16</v>
      </c>
    </row>
    <row r="476" spans="6:16" x14ac:dyDescent="0.2">
      <c r="F476" s="62">
        <f>IFERROR(選手__2[[#This Row],[選手番号]],"")</f>
        <v>475</v>
      </c>
      <c r="G476" s="62">
        <f>IFERROR(選手__2[[#This Row],[性別コード]],"")</f>
        <v>2</v>
      </c>
      <c r="H476" s="62" t="str">
        <f>IFERROR(VLOOKUP(G476,色々!P:Q,2,0),"")</f>
        <v>女子</v>
      </c>
      <c r="I476" s="62" t="str">
        <f>IFERROR(選手__2[[#This Row],[氏名]],"")</f>
        <v>山田優里也</v>
      </c>
      <c r="J476" s="62" t="str">
        <f>IFERROR(選手__2[[#This Row],[氏名カナ]],"")</f>
        <v>ﾔﾏﾀﾞ ﾕﾘﾔ</v>
      </c>
      <c r="K476" s="62" t="str">
        <f>IFERROR(選手__2[[#This Row],[所属名称１]],"")</f>
        <v>Ryuow</v>
      </c>
      <c r="L476" s="62">
        <f>IFERROR(選手__2[[#This Row],[学校コード]],"")</f>
        <v>3</v>
      </c>
      <c r="M476" s="63" t="str">
        <f>IFERROR(VLOOKUP(L476,色々!G:H,2,0),"")</f>
        <v>高校</v>
      </c>
      <c r="N476" s="64">
        <f>IFERROR(選手__2[[#This Row],[学年]],"")</f>
        <v>1</v>
      </c>
      <c r="O476" s="49">
        <f>IFERROR(選手__2[[#This Row],[生年月日]],"")</f>
        <v>39552</v>
      </c>
      <c r="P476">
        <f t="shared" si="7"/>
        <v>16</v>
      </c>
    </row>
    <row r="477" spans="6:16" x14ac:dyDescent="0.2">
      <c r="F477" s="62">
        <f>IFERROR(選手__2[[#This Row],[選手番号]],"")</f>
        <v>476</v>
      </c>
      <c r="G477" s="62">
        <f>IFERROR(選手__2[[#This Row],[性別コード]],"")</f>
        <v>2</v>
      </c>
      <c r="H477" s="62" t="str">
        <f>IFERROR(VLOOKUP(G477,色々!P:Q,2,0),"")</f>
        <v>女子</v>
      </c>
      <c r="I477" s="62" t="str">
        <f>IFERROR(選手__2[[#This Row],[氏名]],"")</f>
        <v>菊地　希実</v>
      </c>
      <c r="J477" s="62" t="str">
        <f>IFERROR(選手__2[[#This Row],[氏名カナ]],"")</f>
        <v>ｷｸﾁ ﾉｿﾞﾐ</v>
      </c>
      <c r="K477" s="62" t="str">
        <f>IFERROR(選手__2[[#This Row],[所属名称１]],"")</f>
        <v>Ryuow</v>
      </c>
      <c r="L477" s="62">
        <f>IFERROR(選手__2[[#This Row],[学校コード]],"")</f>
        <v>2</v>
      </c>
      <c r="M477" s="63" t="str">
        <f>IFERROR(VLOOKUP(L477,色々!G:H,2,0),"")</f>
        <v>中学</v>
      </c>
      <c r="N477" s="64">
        <f>IFERROR(選手__2[[#This Row],[学年]],"")</f>
        <v>3</v>
      </c>
      <c r="O477" s="49">
        <f>IFERROR(選手__2[[#This Row],[生年月日]],"")</f>
        <v>39942</v>
      </c>
      <c r="P477">
        <f t="shared" si="7"/>
        <v>15</v>
      </c>
    </row>
    <row r="478" spans="6:16" x14ac:dyDescent="0.2">
      <c r="F478" s="62">
        <f>IFERROR(選手__2[[#This Row],[選手番号]],"")</f>
        <v>477</v>
      </c>
      <c r="G478" s="62">
        <f>IFERROR(選手__2[[#This Row],[性別コード]],"")</f>
        <v>2</v>
      </c>
      <c r="H478" s="62" t="str">
        <f>IFERROR(VLOOKUP(G478,色々!P:Q,2,0),"")</f>
        <v>女子</v>
      </c>
      <c r="I478" s="62" t="str">
        <f>IFERROR(選手__2[[#This Row],[氏名]],"")</f>
        <v>西村　柚良</v>
      </c>
      <c r="J478" s="62" t="str">
        <f>IFERROR(選手__2[[#This Row],[氏名カナ]],"")</f>
        <v>ﾆｼﾑﾗ ﾕﾗ</v>
      </c>
      <c r="K478" s="62" t="str">
        <f>IFERROR(選手__2[[#This Row],[所属名称１]],"")</f>
        <v>Ryuow</v>
      </c>
      <c r="L478" s="62">
        <f>IFERROR(選手__2[[#This Row],[学校コード]],"")</f>
        <v>2</v>
      </c>
      <c r="M478" s="63" t="str">
        <f>IFERROR(VLOOKUP(L478,色々!G:H,2,0),"")</f>
        <v>中学</v>
      </c>
      <c r="N478" s="64">
        <f>IFERROR(選手__2[[#This Row],[学年]],"")</f>
        <v>2</v>
      </c>
      <c r="O478" s="49">
        <f>IFERROR(選手__2[[#This Row],[生年月日]],"")</f>
        <v>40352</v>
      </c>
      <c r="P478">
        <f t="shared" si="7"/>
        <v>14</v>
      </c>
    </row>
    <row r="479" spans="6:16" x14ac:dyDescent="0.2">
      <c r="F479" s="62">
        <f>IFERROR(選手__2[[#This Row],[選手番号]],"")</f>
        <v>478</v>
      </c>
      <c r="G479" s="62">
        <f>IFERROR(選手__2[[#This Row],[性別コード]],"")</f>
        <v>2</v>
      </c>
      <c r="H479" s="62" t="str">
        <f>IFERROR(VLOOKUP(G479,色々!P:Q,2,0),"")</f>
        <v>女子</v>
      </c>
      <c r="I479" s="62" t="str">
        <f>IFERROR(選手__2[[#This Row],[氏名]],"")</f>
        <v>京森　沙凪</v>
      </c>
      <c r="J479" s="62" t="str">
        <f>IFERROR(選手__2[[#This Row],[氏名カナ]],"")</f>
        <v>ｷｮｳﾓﾘ ｻﾅ</v>
      </c>
      <c r="K479" s="62" t="str">
        <f>IFERROR(選手__2[[#This Row],[所属名称１]],"")</f>
        <v>Ryuow</v>
      </c>
      <c r="L479" s="62">
        <f>IFERROR(選手__2[[#This Row],[学校コード]],"")</f>
        <v>2</v>
      </c>
      <c r="M479" s="63" t="str">
        <f>IFERROR(VLOOKUP(L479,色々!G:H,2,0),"")</f>
        <v>中学</v>
      </c>
      <c r="N479" s="64">
        <f>IFERROR(選手__2[[#This Row],[学年]],"")</f>
        <v>1</v>
      </c>
      <c r="O479" s="49">
        <f>IFERROR(選手__2[[#This Row],[生年月日]],"")</f>
        <v>40680</v>
      </c>
      <c r="P479">
        <f t="shared" si="7"/>
        <v>13</v>
      </c>
    </row>
    <row r="480" spans="6:16" x14ac:dyDescent="0.2">
      <c r="F480" s="62">
        <f>IFERROR(選手__2[[#This Row],[選手番号]],"")</f>
        <v>479</v>
      </c>
      <c r="G480" s="62">
        <f>IFERROR(選手__2[[#This Row],[性別コード]],"")</f>
        <v>2</v>
      </c>
      <c r="H480" s="62" t="str">
        <f>IFERROR(VLOOKUP(G480,色々!P:Q,2,0),"")</f>
        <v>女子</v>
      </c>
      <c r="I480" s="62" t="str">
        <f>IFERROR(選手__2[[#This Row],[氏名]],"")</f>
        <v>中村　心都</v>
      </c>
      <c r="J480" s="62" t="str">
        <f>IFERROR(選手__2[[#This Row],[氏名カナ]],"")</f>
        <v>ﾅｶﾑﾗ ｺﾄ</v>
      </c>
      <c r="K480" s="62" t="str">
        <f>IFERROR(選手__2[[#This Row],[所属名称１]],"")</f>
        <v>Ryuow</v>
      </c>
      <c r="L480" s="62">
        <f>IFERROR(選手__2[[#This Row],[学校コード]],"")</f>
        <v>1</v>
      </c>
      <c r="M480" s="63" t="str">
        <f>IFERROR(VLOOKUP(L480,色々!G:H,2,0),"")</f>
        <v>小学</v>
      </c>
      <c r="N480" s="64">
        <f>IFERROR(選手__2[[#This Row],[学年]],"")</f>
        <v>6</v>
      </c>
      <c r="O480" s="49">
        <f>IFERROR(選手__2[[#This Row],[生年月日]],"")</f>
        <v>41049</v>
      </c>
      <c r="P480">
        <f t="shared" si="7"/>
        <v>12</v>
      </c>
    </row>
    <row r="481" spans="6:16" x14ac:dyDescent="0.2">
      <c r="F481" s="62">
        <f>IFERROR(選手__2[[#This Row],[選手番号]],"")</f>
        <v>480</v>
      </c>
      <c r="G481" s="62">
        <f>IFERROR(選手__2[[#This Row],[性別コード]],"")</f>
        <v>2</v>
      </c>
      <c r="H481" s="62" t="str">
        <f>IFERROR(VLOOKUP(G481,色々!P:Q,2,0),"")</f>
        <v>女子</v>
      </c>
      <c r="I481" s="62" t="str">
        <f>IFERROR(選手__2[[#This Row],[氏名]],"")</f>
        <v>平井　　杏</v>
      </c>
      <c r="J481" s="62" t="str">
        <f>IFERROR(選手__2[[#This Row],[氏名カナ]],"")</f>
        <v>ﾋﾗｲ ｱﾝ</v>
      </c>
      <c r="K481" s="62" t="str">
        <f>IFERROR(選手__2[[#This Row],[所属名称１]],"")</f>
        <v>Ryuow</v>
      </c>
      <c r="L481" s="62">
        <f>IFERROR(選手__2[[#This Row],[学校コード]],"")</f>
        <v>1</v>
      </c>
      <c r="M481" s="63" t="str">
        <f>IFERROR(VLOOKUP(L481,色々!G:H,2,0),"")</f>
        <v>小学</v>
      </c>
      <c r="N481" s="64">
        <f>IFERROR(選手__2[[#This Row],[学年]],"")</f>
        <v>6</v>
      </c>
      <c r="O481" s="49">
        <f>IFERROR(選手__2[[#This Row],[生年月日]],"")</f>
        <v>41127</v>
      </c>
      <c r="P481">
        <f t="shared" si="7"/>
        <v>12</v>
      </c>
    </row>
    <row r="482" spans="6:16" x14ac:dyDescent="0.2">
      <c r="F482" s="62">
        <f>IFERROR(選手__2[[#This Row],[選手番号]],"")</f>
        <v>481</v>
      </c>
      <c r="G482" s="62">
        <f>IFERROR(選手__2[[#This Row],[性別コード]],"")</f>
        <v>2</v>
      </c>
      <c r="H482" s="62" t="str">
        <f>IFERROR(VLOOKUP(G482,色々!P:Q,2,0),"")</f>
        <v>女子</v>
      </c>
      <c r="I482" s="62" t="str">
        <f>IFERROR(選手__2[[#This Row],[氏名]],"")</f>
        <v>田中陽菜実</v>
      </c>
      <c r="J482" s="62" t="str">
        <f>IFERROR(選手__2[[#This Row],[氏名カナ]],"")</f>
        <v>ﾀﾅｶ ﾋﾅﾐ</v>
      </c>
      <c r="K482" s="62" t="str">
        <f>IFERROR(選手__2[[#This Row],[所属名称１]],"")</f>
        <v>Ryuow</v>
      </c>
      <c r="L482" s="62">
        <f>IFERROR(選手__2[[#This Row],[学校コード]],"")</f>
        <v>1</v>
      </c>
      <c r="M482" s="63" t="str">
        <f>IFERROR(VLOOKUP(L482,色々!G:H,2,0),"")</f>
        <v>小学</v>
      </c>
      <c r="N482" s="64">
        <f>IFERROR(選手__2[[#This Row],[学年]],"")</f>
        <v>5</v>
      </c>
      <c r="O482" s="49">
        <f>IFERROR(選手__2[[#This Row],[生年月日]],"")</f>
        <v>41379</v>
      </c>
      <c r="P482">
        <f t="shared" si="7"/>
        <v>11</v>
      </c>
    </row>
    <row r="483" spans="6:16" x14ac:dyDescent="0.2">
      <c r="F483" s="62">
        <f>IFERROR(選手__2[[#This Row],[選手番号]],"")</f>
        <v>482</v>
      </c>
      <c r="G483" s="62">
        <f>IFERROR(選手__2[[#This Row],[性別コード]],"")</f>
        <v>2</v>
      </c>
      <c r="H483" s="62" t="str">
        <f>IFERROR(VLOOKUP(G483,色々!P:Q,2,0),"")</f>
        <v>女子</v>
      </c>
      <c r="I483" s="62" t="str">
        <f>IFERROR(選手__2[[#This Row],[氏名]],"")</f>
        <v>前田　妃菜</v>
      </c>
      <c r="J483" s="62" t="str">
        <f>IFERROR(選手__2[[#This Row],[氏名カナ]],"")</f>
        <v>ﾏｴﾀﾞ ﾋﾅ</v>
      </c>
      <c r="K483" s="62" t="str">
        <f>IFERROR(選手__2[[#This Row],[所属名称１]],"")</f>
        <v>Ryuow</v>
      </c>
      <c r="L483" s="62">
        <f>IFERROR(選手__2[[#This Row],[学校コード]],"")</f>
        <v>1</v>
      </c>
      <c r="M483" s="63" t="str">
        <f>IFERROR(VLOOKUP(L483,色々!G:H,2,0),"")</f>
        <v>小学</v>
      </c>
      <c r="N483" s="64">
        <f>IFERROR(選手__2[[#This Row],[学年]],"")</f>
        <v>4</v>
      </c>
      <c r="O483" s="49">
        <f>IFERROR(選手__2[[#This Row],[生年月日]],"")</f>
        <v>41814</v>
      </c>
      <c r="P483">
        <f t="shared" si="7"/>
        <v>10</v>
      </c>
    </row>
    <row r="484" spans="6:16" x14ac:dyDescent="0.2">
      <c r="F484" s="62">
        <f>IFERROR(選手__2[[#This Row],[選手番号]],"")</f>
        <v>483</v>
      </c>
      <c r="G484" s="62">
        <f>IFERROR(選手__2[[#This Row],[性別コード]],"")</f>
        <v>2</v>
      </c>
      <c r="H484" s="62" t="str">
        <f>IFERROR(VLOOKUP(G484,色々!P:Q,2,0),"")</f>
        <v>女子</v>
      </c>
      <c r="I484" s="62" t="str">
        <f>IFERROR(選手__2[[#This Row],[氏名]],"")</f>
        <v>今村結依菜</v>
      </c>
      <c r="J484" s="62" t="str">
        <f>IFERROR(選手__2[[#This Row],[氏名カナ]],"")</f>
        <v>ｲﾏﾑﾗ ﾕｲﾅ</v>
      </c>
      <c r="K484" s="62" t="str">
        <f>IFERROR(選手__2[[#This Row],[所属名称１]],"")</f>
        <v>Ryuow</v>
      </c>
      <c r="L484" s="62">
        <f>IFERROR(選手__2[[#This Row],[学校コード]],"")</f>
        <v>1</v>
      </c>
      <c r="M484" s="63" t="str">
        <f>IFERROR(VLOOKUP(L484,色々!G:H,2,0),"")</f>
        <v>小学</v>
      </c>
      <c r="N484" s="64">
        <f>IFERROR(選手__2[[#This Row],[学年]],"")</f>
        <v>4</v>
      </c>
      <c r="O484" s="49">
        <f>IFERROR(選手__2[[#This Row],[生年月日]],"")</f>
        <v>41874</v>
      </c>
      <c r="P484">
        <f t="shared" si="7"/>
        <v>10</v>
      </c>
    </row>
    <row r="485" spans="6:16" x14ac:dyDescent="0.2">
      <c r="F485" s="62">
        <f>IFERROR(選手__2[[#This Row],[選手番号]],"")</f>
        <v>484</v>
      </c>
      <c r="G485" s="62">
        <f>IFERROR(選手__2[[#This Row],[性別コード]],"")</f>
        <v>2</v>
      </c>
      <c r="H485" s="62" t="str">
        <f>IFERROR(VLOOKUP(G485,色々!P:Q,2,0),"")</f>
        <v>女子</v>
      </c>
      <c r="I485" s="62" t="str">
        <f>IFERROR(選手__2[[#This Row],[氏名]],"")</f>
        <v>山田　更紗</v>
      </c>
      <c r="J485" s="62" t="str">
        <f>IFERROR(選手__2[[#This Row],[氏名カナ]],"")</f>
        <v>ﾔﾏﾀﾞ ｻﾗｻ</v>
      </c>
      <c r="K485" s="62" t="str">
        <f>IFERROR(選手__2[[#This Row],[所属名称１]],"")</f>
        <v>Ryuow</v>
      </c>
      <c r="L485" s="62">
        <f>IFERROR(選手__2[[#This Row],[学校コード]],"")</f>
        <v>1</v>
      </c>
      <c r="M485" s="63" t="str">
        <f>IFERROR(VLOOKUP(L485,色々!G:H,2,0),"")</f>
        <v>小学</v>
      </c>
      <c r="N485" s="64">
        <f>IFERROR(選手__2[[#This Row],[学年]],"")</f>
        <v>4</v>
      </c>
      <c r="O485" s="49">
        <f>IFERROR(選手__2[[#This Row],[生年月日]],"")</f>
        <v>42053</v>
      </c>
      <c r="P485">
        <f t="shared" si="7"/>
        <v>9</v>
      </c>
    </row>
    <row r="486" spans="6:16" x14ac:dyDescent="0.2">
      <c r="F486" s="62">
        <f>IFERROR(選手__2[[#This Row],[選手番号]],"")</f>
        <v>485</v>
      </c>
      <c r="G486" s="62">
        <f>IFERROR(選手__2[[#This Row],[性別コード]],"")</f>
        <v>1</v>
      </c>
      <c r="H486" s="62" t="str">
        <f>IFERROR(VLOOKUP(G486,色々!P:Q,2,0),"")</f>
        <v>男子</v>
      </c>
      <c r="I486" s="62" t="str">
        <f>IFERROR(選手__2[[#This Row],[氏名]],"")</f>
        <v>宇佐美甚吉</v>
      </c>
      <c r="J486" s="62" t="str">
        <f>IFERROR(選手__2[[#This Row],[氏名カナ]],"")</f>
        <v>ｳｻﾐ ｼﾞﾝｷﾁ</v>
      </c>
      <c r="K486" s="62" t="str">
        <f>IFERROR(選手__2[[#This Row],[所属名称１]],"")</f>
        <v>ﾌｧｲﾌﾞﾃﾝ東予</v>
      </c>
      <c r="L486" s="62">
        <f>IFERROR(選手__2[[#This Row],[学校コード]],"")</f>
        <v>3</v>
      </c>
      <c r="M486" s="63" t="str">
        <f>IFERROR(VLOOKUP(L486,色々!G:H,2,0),"")</f>
        <v>高校</v>
      </c>
      <c r="N486" s="64">
        <f>IFERROR(選手__2[[#This Row],[学年]],"")</f>
        <v>2</v>
      </c>
      <c r="O486" s="49">
        <f>IFERROR(選手__2[[#This Row],[生年月日]],"")</f>
        <v>39401</v>
      </c>
      <c r="P486">
        <f t="shared" si="7"/>
        <v>17</v>
      </c>
    </row>
    <row r="487" spans="6:16" x14ac:dyDescent="0.2">
      <c r="F487" s="62">
        <f>IFERROR(選手__2[[#This Row],[選手番号]],"")</f>
        <v>486</v>
      </c>
      <c r="G487" s="62">
        <f>IFERROR(選手__2[[#This Row],[性別コード]],"")</f>
        <v>1</v>
      </c>
      <c r="H487" s="62" t="str">
        <f>IFERROR(VLOOKUP(G487,色々!P:Q,2,0),"")</f>
        <v>男子</v>
      </c>
      <c r="I487" s="62" t="str">
        <f>IFERROR(選手__2[[#This Row],[氏名]],"")</f>
        <v>石原孝太郎</v>
      </c>
      <c r="J487" s="62" t="str">
        <f>IFERROR(選手__2[[#This Row],[氏名カナ]],"")</f>
        <v>ｲｼﾊﾗ ｺｳﾀﾛｳ</v>
      </c>
      <c r="K487" s="62" t="str">
        <f>IFERROR(選手__2[[#This Row],[所属名称１]],"")</f>
        <v>ﾌｧｲﾌﾞﾃﾝ東予</v>
      </c>
      <c r="L487" s="62">
        <f>IFERROR(選手__2[[#This Row],[学校コード]],"")</f>
        <v>3</v>
      </c>
      <c r="M487" s="63" t="str">
        <f>IFERROR(VLOOKUP(L487,色々!G:H,2,0),"")</f>
        <v>高校</v>
      </c>
      <c r="N487" s="64">
        <f>IFERROR(選手__2[[#This Row],[学年]],"")</f>
        <v>2</v>
      </c>
      <c r="O487" s="49">
        <f>IFERROR(選手__2[[#This Row],[生年月日]],"")</f>
        <v>39419</v>
      </c>
      <c r="P487">
        <f t="shared" si="7"/>
        <v>16</v>
      </c>
    </row>
    <row r="488" spans="6:16" x14ac:dyDescent="0.2">
      <c r="F488" s="62">
        <f>IFERROR(選手__2[[#This Row],[選手番号]],"")</f>
        <v>487</v>
      </c>
      <c r="G488" s="62">
        <f>IFERROR(選手__2[[#This Row],[性別コード]],"")</f>
        <v>1</v>
      </c>
      <c r="H488" s="62" t="str">
        <f>IFERROR(VLOOKUP(G488,色々!P:Q,2,0),"")</f>
        <v>男子</v>
      </c>
      <c r="I488" s="62" t="str">
        <f>IFERROR(選手__2[[#This Row],[氏名]],"")</f>
        <v>石原　凌介</v>
      </c>
      <c r="J488" s="62" t="str">
        <f>IFERROR(選手__2[[#This Row],[氏名カナ]],"")</f>
        <v>ｲｼﾊﾗ ﾘｮｳｽｹ</v>
      </c>
      <c r="K488" s="62" t="str">
        <f>IFERROR(選手__2[[#This Row],[所属名称１]],"")</f>
        <v>ﾌｧｲﾌﾞﾃﾝ東予</v>
      </c>
      <c r="L488" s="62">
        <f>IFERROR(選手__2[[#This Row],[学校コード]],"")</f>
        <v>2</v>
      </c>
      <c r="M488" s="63" t="str">
        <f>IFERROR(VLOOKUP(L488,色々!G:H,2,0),"")</f>
        <v>中学</v>
      </c>
      <c r="N488" s="64">
        <f>IFERROR(選手__2[[#This Row],[学年]],"")</f>
        <v>3</v>
      </c>
      <c r="O488" s="49">
        <f>IFERROR(選手__2[[#This Row],[生年月日]],"")</f>
        <v>39999</v>
      </c>
      <c r="P488">
        <f t="shared" si="7"/>
        <v>15</v>
      </c>
    </row>
    <row r="489" spans="6:16" x14ac:dyDescent="0.2">
      <c r="F489" s="62">
        <f>IFERROR(選手__2[[#This Row],[選手番号]],"")</f>
        <v>488</v>
      </c>
      <c r="G489" s="62">
        <f>IFERROR(選手__2[[#This Row],[性別コード]],"")</f>
        <v>1</v>
      </c>
      <c r="H489" s="62" t="str">
        <f>IFERROR(VLOOKUP(G489,色々!P:Q,2,0),"")</f>
        <v>男子</v>
      </c>
      <c r="I489" s="62" t="str">
        <f>IFERROR(選手__2[[#This Row],[氏名]],"")</f>
        <v>宇佐美弥市</v>
      </c>
      <c r="J489" s="62" t="str">
        <f>IFERROR(選手__2[[#This Row],[氏名カナ]],"")</f>
        <v>ｳｻﾐ ﾔｲﾁ</v>
      </c>
      <c r="K489" s="62" t="str">
        <f>IFERROR(選手__2[[#This Row],[所属名称１]],"")</f>
        <v>ﾌｧｲﾌﾞﾃﾝ東予</v>
      </c>
      <c r="L489" s="62">
        <f>IFERROR(選手__2[[#This Row],[学校コード]],"")</f>
        <v>2</v>
      </c>
      <c r="M489" s="63" t="str">
        <f>IFERROR(VLOOKUP(L489,色々!G:H,2,0),"")</f>
        <v>中学</v>
      </c>
      <c r="N489" s="64">
        <f>IFERROR(選手__2[[#This Row],[学年]],"")</f>
        <v>3</v>
      </c>
      <c r="O489" s="49">
        <f>IFERROR(選手__2[[#This Row],[生年月日]],"")</f>
        <v>40206</v>
      </c>
      <c r="P489">
        <f t="shared" si="7"/>
        <v>14</v>
      </c>
    </row>
    <row r="490" spans="6:16" x14ac:dyDescent="0.2">
      <c r="F490" s="62">
        <f>IFERROR(選手__2[[#This Row],[選手番号]],"")</f>
        <v>489</v>
      </c>
      <c r="G490" s="62">
        <f>IFERROR(選手__2[[#This Row],[性別コード]],"")</f>
        <v>1</v>
      </c>
      <c r="H490" s="62" t="str">
        <f>IFERROR(VLOOKUP(G490,色々!P:Q,2,0),"")</f>
        <v>男子</v>
      </c>
      <c r="I490" s="62" t="str">
        <f>IFERROR(選手__2[[#This Row],[氏名]],"")</f>
        <v>藤原　明士</v>
      </c>
      <c r="J490" s="62" t="str">
        <f>IFERROR(選手__2[[#This Row],[氏名カナ]],"")</f>
        <v>ﾌｼﾞﾜﾗ ｱｷﾄ</v>
      </c>
      <c r="K490" s="62" t="str">
        <f>IFERROR(選手__2[[#This Row],[所属名称１]],"")</f>
        <v>ﾌｧｲﾌﾞﾃﾝ東予</v>
      </c>
      <c r="L490" s="62">
        <f>IFERROR(選手__2[[#This Row],[学校コード]],"")</f>
        <v>2</v>
      </c>
      <c r="M490" s="63" t="str">
        <f>IFERROR(VLOOKUP(L490,色々!G:H,2,0),"")</f>
        <v>中学</v>
      </c>
      <c r="N490" s="64">
        <f>IFERROR(選手__2[[#This Row],[学年]],"")</f>
        <v>2</v>
      </c>
      <c r="O490" s="49">
        <f>IFERROR(選手__2[[#This Row],[生年月日]],"")</f>
        <v>40313</v>
      </c>
      <c r="P490">
        <f t="shared" si="7"/>
        <v>14</v>
      </c>
    </row>
    <row r="491" spans="6:16" x14ac:dyDescent="0.2">
      <c r="F491" s="62">
        <f>IFERROR(選手__2[[#This Row],[選手番号]],"")</f>
        <v>490</v>
      </c>
      <c r="G491" s="62">
        <f>IFERROR(選手__2[[#This Row],[性別コード]],"")</f>
        <v>1</v>
      </c>
      <c r="H491" s="62" t="str">
        <f>IFERROR(VLOOKUP(G491,色々!P:Q,2,0),"")</f>
        <v>男子</v>
      </c>
      <c r="I491" s="62" t="str">
        <f>IFERROR(選手__2[[#This Row],[氏名]],"")</f>
        <v>星野　紗冶</v>
      </c>
      <c r="J491" s="62" t="str">
        <f>IFERROR(選手__2[[#This Row],[氏名カナ]],"")</f>
        <v>ﾎｼﾉ ｽｽﾞﾔ</v>
      </c>
      <c r="K491" s="62" t="str">
        <f>IFERROR(選手__2[[#This Row],[所属名称１]],"")</f>
        <v>ﾌｧｲﾌﾞﾃﾝ東予</v>
      </c>
      <c r="L491" s="62">
        <f>IFERROR(選手__2[[#This Row],[学校コード]],"")</f>
        <v>2</v>
      </c>
      <c r="M491" s="63" t="str">
        <f>IFERROR(VLOOKUP(L491,色々!G:H,2,0),"")</f>
        <v>中学</v>
      </c>
      <c r="N491" s="64">
        <f>IFERROR(選手__2[[#This Row],[学年]],"")</f>
        <v>2</v>
      </c>
      <c r="O491" s="49">
        <f>IFERROR(選手__2[[#This Row],[生年月日]],"")</f>
        <v>40605</v>
      </c>
      <c r="P491">
        <f t="shared" si="7"/>
        <v>13</v>
      </c>
    </row>
    <row r="492" spans="6:16" x14ac:dyDescent="0.2">
      <c r="F492" s="62">
        <f>IFERROR(選手__2[[#This Row],[選手番号]],"")</f>
        <v>491</v>
      </c>
      <c r="G492" s="62">
        <f>IFERROR(選手__2[[#This Row],[性別コード]],"")</f>
        <v>1</v>
      </c>
      <c r="H492" s="62" t="str">
        <f>IFERROR(VLOOKUP(G492,色々!P:Q,2,0),"")</f>
        <v>男子</v>
      </c>
      <c r="I492" s="62" t="str">
        <f>IFERROR(選手__2[[#This Row],[氏名]],"")</f>
        <v>小笠原凛空</v>
      </c>
      <c r="J492" s="62" t="str">
        <f>IFERROR(選手__2[[#This Row],[氏名カナ]],"")</f>
        <v>ｵｶﾞｻﾜﾗ ﾘｸ</v>
      </c>
      <c r="K492" s="62" t="str">
        <f>IFERROR(選手__2[[#This Row],[所属名称１]],"")</f>
        <v>ﾌｧｲﾌﾞﾃﾝ東予</v>
      </c>
      <c r="L492" s="62">
        <f>IFERROR(選手__2[[#This Row],[学校コード]],"")</f>
        <v>1</v>
      </c>
      <c r="M492" s="63" t="str">
        <f>IFERROR(VLOOKUP(L492,色々!G:H,2,0),"")</f>
        <v>小学</v>
      </c>
      <c r="N492" s="64">
        <f>IFERROR(選手__2[[#This Row],[学年]],"")</f>
        <v>6</v>
      </c>
      <c r="O492" s="49">
        <f>IFERROR(選手__2[[#This Row],[生年月日]],"")</f>
        <v>41307</v>
      </c>
      <c r="P492">
        <f t="shared" si="7"/>
        <v>11</v>
      </c>
    </row>
    <row r="493" spans="6:16" x14ac:dyDescent="0.2">
      <c r="F493" s="62">
        <f>IFERROR(選手__2[[#This Row],[選手番号]],"")</f>
        <v>492</v>
      </c>
      <c r="G493" s="62">
        <f>IFERROR(選手__2[[#This Row],[性別コード]],"")</f>
        <v>1</v>
      </c>
      <c r="H493" s="62" t="str">
        <f>IFERROR(VLOOKUP(G493,色々!P:Q,2,0),"")</f>
        <v>男子</v>
      </c>
      <c r="I493" s="62" t="str">
        <f>IFERROR(選手__2[[#This Row],[氏名]],"")</f>
        <v>藤原　弥礼</v>
      </c>
      <c r="J493" s="62" t="str">
        <f>IFERROR(選手__2[[#This Row],[氏名カナ]],"")</f>
        <v>ﾌｼﾞﾜﾗ ﾐﾗｲ</v>
      </c>
      <c r="K493" s="62" t="str">
        <f>IFERROR(選手__2[[#This Row],[所属名称１]],"")</f>
        <v>ﾌｧｲﾌﾞﾃﾝ東予</v>
      </c>
      <c r="L493" s="62">
        <f>IFERROR(選手__2[[#This Row],[学校コード]],"")</f>
        <v>1</v>
      </c>
      <c r="M493" s="63" t="str">
        <f>IFERROR(VLOOKUP(L493,色々!G:H,2,0),"")</f>
        <v>小学</v>
      </c>
      <c r="N493" s="64">
        <f>IFERROR(選手__2[[#This Row],[学年]],"")</f>
        <v>5</v>
      </c>
      <c r="O493" s="49">
        <f>IFERROR(選手__2[[#This Row],[生年月日]],"")</f>
        <v>41571</v>
      </c>
      <c r="P493">
        <f t="shared" si="7"/>
        <v>11</v>
      </c>
    </row>
    <row r="494" spans="6:16" x14ac:dyDescent="0.2">
      <c r="F494" s="62">
        <f>IFERROR(選手__2[[#This Row],[選手番号]],"")</f>
        <v>493</v>
      </c>
      <c r="G494" s="62">
        <f>IFERROR(選手__2[[#This Row],[性別コード]],"")</f>
        <v>1</v>
      </c>
      <c r="H494" s="62" t="str">
        <f>IFERROR(VLOOKUP(G494,色々!P:Q,2,0),"")</f>
        <v>男子</v>
      </c>
      <c r="I494" s="62" t="str">
        <f>IFERROR(選手__2[[#This Row],[氏名]],"")</f>
        <v>釣本　仁成</v>
      </c>
      <c r="J494" s="62" t="str">
        <f>IFERROR(選手__2[[#This Row],[氏名カナ]],"")</f>
        <v>ﾂﾘﾓﾄ ﾋﾄﾅﾘ</v>
      </c>
      <c r="K494" s="62" t="str">
        <f>IFERROR(選手__2[[#This Row],[所属名称１]],"")</f>
        <v>ﾌｧｲﾌﾞﾃﾝ東予</v>
      </c>
      <c r="L494" s="62">
        <f>IFERROR(選手__2[[#This Row],[学校コード]],"")</f>
        <v>1</v>
      </c>
      <c r="M494" s="63" t="str">
        <f>IFERROR(VLOOKUP(L494,色々!G:H,2,0),"")</f>
        <v>小学</v>
      </c>
      <c r="N494" s="64">
        <f>IFERROR(選手__2[[#This Row],[学年]],"")</f>
        <v>5</v>
      </c>
      <c r="O494" s="49">
        <f>IFERROR(選手__2[[#This Row],[生年月日]],"")</f>
        <v>41634</v>
      </c>
      <c r="P494">
        <f t="shared" si="7"/>
        <v>10</v>
      </c>
    </row>
    <row r="495" spans="6:16" x14ac:dyDescent="0.2">
      <c r="F495" s="62">
        <f>IFERROR(選手__2[[#This Row],[選手番号]],"")</f>
        <v>494</v>
      </c>
      <c r="G495" s="62">
        <f>IFERROR(選手__2[[#This Row],[性別コード]],"")</f>
        <v>1</v>
      </c>
      <c r="H495" s="62" t="str">
        <f>IFERROR(VLOOKUP(G495,色々!P:Q,2,0),"")</f>
        <v>男子</v>
      </c>
      <c r="I495" s="62" t="str">
        <f>IFERROR(選手__2[[#This Row],[氏名]],"")</f>
        <v>井下　耀翔</v>
      </c>
      <c r="J495" s="62" t="str">
        <f>IFERROR(選手__2[[#This Row],[氏名カナ]],"")</f>
        <v>ｲﾉｼﾀ ｱｷﾄ</v>
      </c>
      <c r="K495" s="62" t="str">
        <f>IFERROR(選手__2[[#This Row],[所属名称１]],"")</f>
        <v>ﾌｧｲﾌﾞﾃﾝ東予</v>
      </c>
      <c r="L495" s="62">
        <f>IFERROR(選手__2[[#This Row],[学校コード]],"")</f>
        <v>1</v>
      </c>
      <c r="M495" s="63" t="str">
        <f>IFERROR(VLOOKUP(L495,色々!G:H,2,0),"")</f>
        <v>小学</v>
      </c>
      <c r="N495" s="64">
        <f>IFERROR(選手__2[[#This Row],[学年]],"")</f>
        <v>4</v>
      </c>
      <c r="O495" s="49">
        <f>IFERROR(選手__2[[#This Row],[生年月日]],"")</f>
        <v>41775</v>
      </c>
      <c r="P495">
        <f t="shared" si="7"/>
        <v>10</v>
      </c>
    </row>
    <row r="496" spans="6:16" x14ac:dyDescent="0.2">
      <c r="F496" s="62">
        <f>IFERROR(選手__2[[#This Row],[選手番号]],"")</f>
        <v>495</v>
      </c>
      <c r="G496" s="62">
        <f>IFERROR(選手__2[[#This Row],[性別コード]],"")</f>
        <v>1</v>
      </c>
      <c r="H496" s="62" t="str">
        <f>IFERROR(VLOOKUP(G496,色々!P:Q,2,0),"")</f>
        <v>男子</v>
      </c>
      <c r="I496" s="62" t="str">
        <f>IFERROR(選手__2[[#This Row],[氏名]],"")</f>
        <v>小笠原蒼空</v>
      </c>
      <c r="J496" s="62" t="str">
        <f>IFERROR(選手__2[[#This Row],[氏名カナ]],"")</f>
        <v>ｵｶﾞｻﾜﾗ ｿﾗ</v>
      </c>
      <c r="K496" s="62" t="str">
        <f>IFERROR(選手__2[[#This Row],[所属名称１]],"")</f>
        <v>ﾌｧｲﾌﾞﾃﾝ東予</v>
      </c>
      <c r="L496" s="62">
        <f>IFERROR(選手__2[[#This Row],[学校コード]],"")</f>
        <v>1</v>
      </c>
      <c r="M496" s="63" t="str">
        <f>IFERROR(VLOOKUP(L496,色々!G:H,2,0),"")</f>
        <v>小学</v>
      </c>
      <c r="N496" s="64">
        <f>IFERROR(選手__2[[#This Row],[学年]],"")</f>
        <v>3</v>
      </c>
      <c r="O496" s="49">
        <f>IFERROR(選手__2[[#This Row],[生年月日]],"")</f>
        <v>42118</v>
      </c>
      <c r="P496">
        <f t="shared" si="7"/>
        <v>9</v>
      </c>
    </row>
    <row r="497" spans="6:16" x14ac:dyDescent="0.2">
      <c r="F497" s="62">
        <f>IFERROR(選手__2[[#This Row],[選手番号]],"")</f>
        <v>496</v>
      </c>
      <c r="G497" s="62">
        <f>IFERROR(選手__2[[#This Row],[性別コード]],"")</f>
        <v>1</v>
      </c>
      <c r="H497" s="62" t="str">
        <f>IFERROR(VLOOKUP(G497,色々!P:Q,2,0),"")</f>
        <v>男子</v>
      </c>
      <c r="I497" s="62" t="str">
        <f>IFERROR(選手__2[[#This Row],[氏名]],"")</f>
        <v>川又　彩人</v>
      </c>
      <c r="J497" s="62" t="str">
        <f>IFERROR(選手__2[[#This Row],[氏名カナ]],"")</f>
        <v>ｶﾜﾏﾀ ｱﾔﾄ</v>
      </c>
      <c r="K497" s="62" t="str">
        <f>IFERROR(選手__2[[#This Row],[所属名称１]],"")</f>
        <v>ﾌｧｲﾌﾞﾃﾝ東予</v>
      </c>
      <c r="L497" s="62">
        <f>IFERROR(選手__2[[#This Row],[学校コード]],"")</f>
        <v>1</v>
      </c>
      <c r="M497" s="63" t="str">
        <f>IFERROR(VLOOKUP(L497,色々!G:H,2,0),"")</f>
        <v>小学</v>
      </c>
      <c r="N497" s="64">
        <f>IFERROR(選手__2[[#This Row],[学年]],"")</f>
        <v>3</v>
      </c>
      <c r="O497" s="49">
        <f>IFERROR(選手__2[[#This Row],[生年月日]],"")</f>
        <v>42173</v>
      </c>
      <c r="P497">
        <f t="shared" si="7"/>
        <v>9</v>
      </c>
    </row>
    <row r="498" spans="6:16" x14ac:dyDescent="0.2">
      <c r="F498" s="62">
        <f>IFERROR(選手__2[[#This Row],[選手番号]],"")</f>
        <v>497</v>
      </c>
      <c r="G498" s="62">
        <f>IFERROR(選手__2[[#This Row],[性別コード]],"")</f>
        <v>1</v>
      </c>
      <c r="H498" s="62" t="str">
        <f>IFERROR(VLOOKUP(G498,色々!P:Q,2,0),"")</f>
        <v>男子</v>
      </c>
      <c r="I498" s="62" t="str">
        <f>IFERROR(選手__2[[#This Row],[氏名]],"")</f>
        <v>井下　晴翔</v>
      </c>
      <c r="J498" s="62" t="str">
        <f>IFERROR(選手__2[[#This Row],[氏名カナ]],"")</f>
        <v>ｲﾉｼﾀ ﾊﾙﾄ</v>
      </c>
      <c r="K498" s="62" t="str">
        <f>IFERROR(選手__2[[#This Row],[所属名称１]],"")</f>
        <v>ﾌｧｲﾌﾞﾃﾝ東予</v>
      </c>
      <c r="L498" s="62">
        <f>IFERROR(選手__2[[#This Row],[学校コード]],"")</f>
        <v>1</v>
      </c>
      <c r="M498" s="63" t="str">
        <f>IFERROR(VLOOKUP(L498,色々!G:H,2,0),"")</f>
        <v>小学</v>
      </c>
      <c r="N498" s="64">
        <f>IFERROR(選手__2[[#This Row],[学年]],"")</f>
        <v>1</v>
      </c>
      <c r="O498" s="49">
        <f>IFERROR(選手__2[[#This Row],[生年月日]],"")</f>
        <v>43011</v>
      </c>
      <c r="P498">
        <f t="shared" si="7"/>
        <v>7</v>
      </c>
    </row>
    <row r="499" spans="6:16" x14ac:dyDescent="0.2">
      <c r="F499" s="62">
        <f>IFERROR(選手__2[[#This Row],[選手番号]],"")</f>
        <v>498</v>
      </c>
      <c r="G499" s="62">
        <f>IFERROR(選手__2[[#This Row],[性別コード]],"")</f>
        <v>2</v>
      </c>
      <c r="H499" s="62" t="str">
        <f>IFERROR(VLOOKUP(G499,色々!P:Q,2,0),"")</f>
        <v>女子</v>
      </c>
      <c r="I499" s="62" t="str">
        <f>IFERROR(選手__2[[#This Row],[氏名]],"")</f>
        <v>山内　心結</v>
      </c>
      <c r="J499" s="62" t="str">
        <f>IFERROR(選手__2[[#This Row],[氏名カナ]],"")</f>
        <v>ﾔﾏｳﾁ ﾐﾕ</v>
      </c>
      <c r="K499" s="62" t="str">
        <f>IFERROR(選手__2[[#This Row],[所属名称１]],"")</f>
        <v>ﾌｧｲﾌﾞﾃﾝ東予</v>
      </c>
      <c r="L499" s="62">
        <f>IFERROR(選手__2[[#This Row],[学校コード]],"")</f>
        <v>2</v>
      </c>
      <c r="M499" s="63" t="str">
        <f>IFERROR(VLOOKUP(L499,色々!G:H,2,0),"")</f>
        <v>中学</v>
      </c>
      <c r="N499" s="64">
        <f>IFERROR(選手__2[[#This Row],[学年]],"")</f>
        <v>1</v>
      </c>
      <c r="O499" s="49">
        <f>IFERROR(選手__2[[#This Row],[生年月日]],"")</f>
        <v>40988</v>
      </c>
      <c r="P499">
        <f t="shared" si="7"/>
        <v>12</v>
      </c>
    </row>
    <row r="500" spans="6:16" x14ac:dyDescent="0.2">
      <c r="F500" s="62">
        <f>IFERROR(選手__2[[#This Row],[選手番号]],"")</f>
        <v>499</v>
      </c>
      <c r="G500" s="62">
        <f>IFERROR(選手__2[[#This Row],[性別コード]],"")</f>
        <v>2</v>
      </c>
      <c r="H500" s="62" t="str">
        <f>IFERROR(VLOOKUP(G500,色々!P:Q,2,0),"")</f>
        <v>女子</v>
      </c>
      <c r="I500" s="62" t="str">
        <f>IFERROR(選手__2[[#This Row],[氏名]],"")</f>
        <v>佐山　陽咲</v>
      </c>
      <c r="J500" s="62" t="str">
        <f>IFERROR(選手__2[[#This Row],[氏名カナ]],"")</f>
        <v>ｻﾔﾏ ﾋｻｷ</v>
      </c>
      <c r="K500" s="62" t="str">
        <f>IFERROR(選手__2[[#This Row],[所属名称１]],"")</f>
        <v>ﾌｧｲﾌﾞﾃﾝ東予</v>
      </c>
      <c r="L500" s="62">
        <f>IFERROR(選手__2[[#This Row],[学校コード]],"")</f>
        <v>1</v>
      </c>
      <c r="M500" s="63" t="str">
        <f>IFERROR(VLOOKUP(L500,色々!G:H,2,0),"")</f>
        <v>小学</v>
      </c>
      <c r="N500" s="64">
        <f>IFERROR(選手__2[[#This Row],[学年]],"")</f>
        <v>6</v>
      </c>
      <c r="O500" s="49">
        <f>IFERROR(選手__2[[#This Row],[生年月日]],"")</f>
        <v>41115</v>
      </c>
      <c r="P500">
        <f t="shared" si="7"/>
        <v>12</v>
      </c>
    </row>
    <row r="501" spans="6:16" x14ac:dyDescent="0.2">
      <c r="F501" s="62">
        <f>IFERROR(選手__2[[#This Row],[選手番号]],"")</f>
        <v>500</v>
      </c>
      <c r="G501" s="62">
        <f>IFERROR(選手__2[[#This Row],[性別コード]],"")</f>
        <v>2</v>
      </c>
      <c r="H501" s="62" t="str">
        <f>IFERROR(VLOOKUP(G501,色々!P:Q,2,0),"")</f>
        <v>女子</v>
      </c>
      <c r="I501" s="62" t="str">
        <f>IFERROR(選手__2[[#This Row],[氏名]],"")</f>
        <v>渕田　心結</v>
      </c>
      <c r="J501" s="62" t="str">
        <f>IFERROR(選手__2[[#This Row],[氏名カナ]],"")</f>
        <v>ﾌﾁﾀﾞ ﾐﾕ</v>
      </c>
      <c r="K501" s="62" t="str">
        <f>IFERROR(選手__2[[#This Row],[所属名称１]],"")</f>
        <v>ﾌｧｲﾌﾞﾃﾝ東予</v>
      </c>
      <c r="L501" s="62">
        <f>IFERROR(選手__2[[#This Row],[学校コード]],"")</f>
        <v>1</v>
      </c>
      <c r="M501" s="63" t="str">
        <f>IFERROR(VLOOKUP(L501,色々!G:H,2,0),"")</f>
        <v>小学</v>
      </c>
      <c r="N501" s="64">
        <f>IFERROR(選手__2[[#This Row],[学年]],"")</f>
        <v>6</v>
      </c>
      <c r="O501" s="49">
        <f>IFERROR(選手__2[[#This Row],[生年月日]],"")</f>
        <v>41273</v>
      </c>
      <c r="P501">
        <f t="shared" si="7"/>
        <v>11</v>
      </c>
    </row>
    <row r="502" spans="6:16" x14ac:dyDescent="0.2">
      <c r="F502" s="62">
        <f>IFERROR(選手__2[[#This Row],[選手番号]],"")</f>
        <v>501</v>
      </c>
      <c r="G502" s="62">
        <f>IFERROR(選手__2[[#This Row],[性別コード]],"")</f>
        <v>2</v>
      </c>
      <c r="H502" s="62" t="str">
        <f>IFERROR(VLOOKUP(G502,色々!P:Q,2,0),"")</f>
        <v>女子</v>
      </c>
      <c r="I502" s="62" t="str">
        <f>IFERROR(選手__2[[#This Row],[氏名]],"")</f>
        <v>越智　　葵</v>
      </c>
      <c r="J502" s="62" t="str">
        <f>IFERROR(選手__2[[#This Row],[氏名カナ]],"")</f>
        <v>ｵﾁ ｱｵｲ</v>
      </c>
      <c r="K502" s="62" t="str">
        <f>IFERROR(選手__2[[#This Row],[所属名称１]],"")</f>
        <v>ﾌｧｲﾌﾞﾃﾝ東予</v>
      </c>
      <c r="L502" s="62">
        <f>IFERROR(選手__2[[#This Row],[学校コード]],"")</f>
        <v>1</v>
      </c>
      <c r="M502" s="63" t="str">
        <f>IFERROR(VLOOKUP(L502,色々!G:H,2,0),"")</f>
        <v>小学</v>
      </c>
      <c r="N502" s="64">
        <f>IFERROR(選手__2[[#This Row],[学年]],"")</f>
        <v>5</v>
      </c>
      <c r="O502" s="49">
        <f>IFERROR(選手__2[[#This Row],[生年月日]],"")</f>
        <v>41377</v>
      </c>
      <c r="P502">
        <f t="shared" si="7"/>
        <v>11</v>
      </c>
    </row>
    <row r="503" spans="6:16" x14ac:dyDescent="0.2">
      <c r="F503" s="62">
        <f>IFERROR(選手__2[[#This Row],[選手番号]],"")</f>
        <v>502</v>
      </c>
      <c r="G503" s="62">
        <f>IFERROR(選手__2[[#This Row],[性別コード]],"")</f>
        <v>2</v>
      </c>
      <c r="H503" s="62" t="str">
        <f>IFERROR(VLOOKUP(G503,色々!P:Q,2,0),"")</f>
        <v>女子</v>
      </c>
      <c r="I503" s="62" t="str">
        <f>IFERROR(選手__2[[#This Row],[氏名]],"")</f>
        <v>眞部　栞奈</v>
      </c>
      <c r="J503" s="62" t="str">
        <f>IFERROR(選手__2[[#This Row],[氏名カナ]],"")</f>
        <v>ﾏﾅﾍﾞ ｶﾝﾅ</v>
      </c>
      <c r="K503" s="62" t="str">
        <f>IFERROR(選手__2[[#This Row],[所属名称１]],"")</f>
        <v>ﾌｧｲﾌﾞﾃﾝ東予</v>
      </c>
      <c r="L503" s="62">
        <f>IFERROR(選手__2[[#This Row],[学校コード]],"")</f>
        <v>1</v>
      </c>
      <c r="M503" s="63" t="str">
        <f>IFERROR(VLOOKUP(L503,色々!G:H,2,0),"")</f>
        <v>小学</v>
      </c>
      <c r="N503" s="64">
        <f>IFERROR(選手__2[[#This Row],[学年]],"")</f>
        <v>5</v>
      </c>
      <c r="O503" s="49">
        <f>IFERROR(選手__2[[#This Row],[生年月日]],"")</f>
        <v>41450</v>
      </c>
      <c r="P503">
        <f t="shared" si="7"/>
        <v>11</v>
      </c>
    </row>
    <row r="504" spans="6:16" x14ac:dyDescent="0.2">
      <c r="F504" s="62">
        <f>IFERROR(選手__2[[#This Row],[選手番号]],"")</f>
        <v>503</v>
      </c>
      <c r="G504" s="62">
        <f>IFERROR(選手__2[[#This Row],[性別コード]],"")</f>
        <v>2</v>
      </c>
      <c r="H504" s="62" t="str">
        <f>IFERROR(VLOOKUP(G504,色々!P:Q,2,0),"")</f>
        <v>女子</v>
      </c>
      <c r="I504" s="62" t="str">
        <f>IFERROR(選手__2[[#This Row],[氏名]],"")</f>
        <v>佐々木舞優</v>
      </c>
      <c r="J504" s="62" t="str">
        <f>IFERROR(選手__2[[#This Row],[氏名カナ]],"")</f>
        <v>ｻｻｷ ﾏﾕ</v>
      </c>
      <c r="K504" s="62" t="str">
        <f>IFERROR(選手__2[[#This Row],[所属名称１]],"")</f>
        <v>ﾌｧｲﾌﾞﾃﾝ東予</v>
      </c>
      <c r="L504" s="62">
        <f>IFERROR(選手__2[[#This Row],[学校コード]],"")</f>
        <v>1</v>
      </c>
      <c r="M504" s="63" t="str">
        <f>IFERROR(VLOOKUP(L504,色々!G:H,2,0),"")</f>
        <v>小学</v>
      </c>
      <c r="N504" s="64">
        <f>IFERROR(選手__2[[#This Row],[学年]],"")</f>
        <v>5</v>
      </c>
      <c r="O504" s="49">
        <f>IFERROR(選手__2[[#This Row],[生年月日]],"")</f>
        <v>41527</v>
      </c>
      <c r="P504">
        <f t="shared" si="7"/>
        <v>11</v>
      </c>
    </row>
    <row r="505" spans="6:16" x14ac:dyDescent="0.2">
      <c r="F505" s="62">
        <f>IFERROR(選手__2[[#This Row],[選手番号]],"")</f>
        <v>504</v>
      </c>
      <c r="G505" s="62">
        <f>IFERROR(選手__2[[#This Row],[性別コード]],"")</f>
        <v>2</v>
      </c>
      <c r="H505" s="62" t="str">
        <f>IFERROR(VLOOKUP(G505,色々!P:Q,2,0),"")</f>
        <v>女子</v>
      </c>
      <c r="I505" s="62" t="str">
        <f>IFERROR(選手__2[[#This Row],[氏名]],"")</f>
        <v>早柏　　純</v>
      </c>
      <c r="J505" s="62" t="str">
        <f>IFERROR(選手__2[[#This Row],[氏名カナ]],"")</f>
        <v>ﾊﾔｶｼ ｼﾞｭﾝ</v>
      </c>
      <c r="K505" s="62" t="str">
        <f>IFERROR(選手__2[[#This Row],[所属名称１]],"")</f>
        <v>ﾌｧｲﾌﾞﾃﾝ東予</v>
      </c>
      <c r="L505" s="62">
        <f>IFERROR(選手__2[[#This Row],[学校コード]],"")</f>
        <v>1</v>
      </c>
      <c r="M505" s="63" t="str">
        <f>IFERROR(VLOOKUP(L505,色々!G:H,2,0),"")</f>
        <v>小学</v>
      </c>
      <c r="N505" s="64">
        <f>IFERROR(選手__2[[#This Row],[学年]],"")</f>
        <v>5</v>
      </c>
      <c r="O505" s="49">
        <f>IFERROR(選手__2[[#This Row],[生年月日]],"")</f>
        <v>41630</v>
      </c>
      <c r="P505">
        <f t="shared" si="7"/>
        <v>10</v>
      </c>
    </row>
    <row r="506" spans="6:16" x14ac:dyDescent="0.2">
      <c r="F506" s="62">
        <f>IFERROR(選手__2[[#This Row],[選手番号]],"")</f>
        <v>505</v>
      </c>
      <c r="G506" s="62">
        <f>IFERROR(選手__2[[#This Row],[性別コード]],"")</f>
        <v>2</v>
      </c>
      <c r="H506" s="62" t="str">
        <f>IFERROR(VLOOKUP(G506,色々!P:Q,2,0),"")</f>
        <v>女子</v>
      </c>
      <c r="I506" s="62" t="str">
        <f>IFERROR(選手__2[[#This Row],[氏名]],"")</f>
        <v>尾田　蘭帆</v>
      </c>
      <c r="J506" s="62" t="str">
        <f>IFERROR(選手__2[[#This Row],[氏名カナ]],"")</f>
        <v>ｵﾀﾞ ﾗﾝﾎ</v>
      </c>
      <c r="K506" s="62" t="str">
        <f>IFERROR(選手__2[[#This Row],[所属名称１]],"")</f>
        <v>ﾌｧｲﾌﾞﾃﾝ東予</v>
      </c>
      <c r="L506" s="62">
        <f>IFERROR(選手__2[[#This Row],[学校コード]],"")</f>
        <v>1</v>
      </c>
      <c r="M506" s="63" t="str">
        <f>IFERROR(VLOOKUP(L506,色々!G:H,2,0),"")</f>
        <v>小学</v>
      </c>
      <c r="N506" s="64">
        <f>IFERROR(選手__2[[#This Row],[学年]],"")</f>
        <v>4</v>
      </c>
      <c r="O506" s="49">
        <f>IFERROR(選手__2[[#This Row],[生年月日]],"")</f>
        <v>42032</v>
      </c>
      <c r="P506">
        <f t="shared" si="7"/>
        <v>9</v>
      </c>
    </row>
    <row r="507" spans="6:16" x14ac:dyDescent="0.2">
      <c r="F507" s="62">
        <f>IFERROR(選手__2[[#This Row],[選手番号]],"")</f>
        <v>506</v>
      </c>
      <c r="G507" s="62">
        <f>IFERROR(選手__2[[#This Row],[性別コード]],"")</f>
        <v>2</v>
      </c>
      <c r="H507" s="62" t="str">
        <f>IFERROR(VLOOKUP(G507,色々!P:Q,2,0),"")</f>
        <v>女子</v>
      </c>
      <c r="I507" s="62" t="str">
        <f>IFERROR(選手__2[[#This Row],[氏名]],"")</f>
        <v>井下　愛梨</v>
      </c>
      <c r="J507" s="62" t="str">
        <f>IFERROR(選手__2[[#This Row],[氏名カナ]],"")</f>
        <v>ｲﾉｼﾀ ｱｲﾘ</v>
      </c>
      <c r="K507" s="62" t="str">
        <f>IFERROR(選手__2[[#This Row],[所属名称１]],"")</f>
        <v>ﾌｧｲﾌﾞﾃﾝ東予</v>
      </c>
      <c r="L507" s="62">
        <f>IFERROR(選手__2[[#This Row],[学校コード]],"")</f>
        <v>1</v>
      </c>
      <c r="M507" s="63" t="str">
        <f>IFERROR(VLOOKUP(L507,色々!G:H,2,0),"")</f>
        <v>小学</v>
      </c>
      <c r="N507" s="64">
        <f>IFERROR(選手__2[[#This Row],[学年]],"")</f>
        <v>2</v>
      </c>
      <c r="O507" s="49">
        <f>IFERROR(選手__2[[#This Row],[生年月日]],"")</f>
        <v>42541</v>
      </c>
      <c r="P507">
        <f t="shared" si="7"/>
        <v>8</v>
      </c>
    </row>
    <row r="508" spans="6:16" x14ac:dyDescent="0.2">
      <c r="F508" s="62">
        <f>IFERROR(選手__2[[#This Row],[選手番号]],"")</f>
        <v>507</v>
      </c>
      <c r="G508" s="62">
        <f>IFERROR(選手__2[[#This Row],[性別コード]],"")</f>
        <v>1</v>
      </c>
      <c r="H508" s="62" t="str">
        <f>IFERROR(VLOOKUP(G508,色々!P:Q,2,0),"")</f>
        <v>男子</v>
      </c>
      <c r="I508" s="62" t="str">
        <f>IFERROR(選手__2[[#This Row],[氏名]],"")</f>
        <v>大石　陵雅</v>
      </c>
      <c r="J508" s="62" t="str">
        <f>IFERROR(選手__2[[#This Row],[氏名カナ]],"")</f>
        <v>ｵｵｲｼ ﾘｮｳｶﾞ</v>
      </c>
      <c r="K508" s="62" t="str">
        <f>IFERROR(選手__2[[#This Row],[所属名称１]],"")</f>
        <v>ﾌｨｯﾀｴﾐﾌﾙ松前</v>
      </c>
      <c r="L508" s="62">
        <f>IFERROR(選手__2[[#This Row],[学校コード]],"")</f>
        <v>3</v>
      </c>
      <c r="M508" s="63" t="str">
        <f>IFERROR(VLOOKUP(L508,色々!G:H,2,0),"")</f>
        <v>高校</v>
      </c>
      <c r="N508" s="64">
        <f>IFERROR(選手__2[[#This Row],[学年]],"")</f>
        <v>1</v>
      </c>
      <c r="O508" s="49">
        <f>IFERROR(選手__2[[#This Row],[生年月日]],"")</f>
        <v>39876</v>
      </c>
      <c r="P508">
        <f t="shared" si="7"/>
        <v>15</v>
      </c>
    </row>
    <row r="509" spans="6:16" x14ac:dyDescent="0.2">
      <c r="F509" s="62">
        <f>IFERROR(選手__2[[#This Row],[選手番号]],"")</f>
        <v>508</v>
      </c>
      <c r="G509" s="62">
        <f>IFERROR(選手__2[[#This Row],[性別コード]],"")</f>
        <v>1</v>
      </c>
      <c r="H509" s="62" t="str">
        <f>IFERROR(VLOOKUP(G509,色々!P:Q,2,0),"")</f>
        <v>男子</v>
      </c>
      <c r="I509" s="62" t="str">
        <f>IFERROR(選手__2[[#This Row],[氏名]],"")</f>
        <v>松本　拓真</v>
      </c>
      <c r="J509" s="62" t="str">
        <f>IFERROR(選手__2[[#This Row],[氏名カナ]],"")</f>
        <v>ﾏﾂﾓﾄ ﾀｸﾏ</v>
      </c>
      <c r="K509" s="62" t="str">
        <f>IFERROR(選手__2[[#This Row],[所属名称１]],"")</f>
        <v>ﾌｨｯﾀｴﾐﾌﾙ松前</v>
      </c>
      <c r="L509" s="62">
        <f>IFERROR(選手__2[[#This Row],[学校コード]],"")</f>
        <v>2</v>
      </c>
      <c r="M509" s="63" t="str">
        <f>IFERROR(VLOOKUP(L509,色々!G:H,2,0),"")</f>
        <v>中学</v>
      </c>
      <c r="N509" s="64">
        <f>IFERROR(選手__2[[#This Row],[学年]],"")</f>
        <v>2</v>
      </c>
      <c r="O509" s="49">
        <f>IFERROR(選手__2[[#This Row],[生年月日]],"")</f>
        <v>40307</v>
      </c>
      <c r="P509">
        <f t="shared" si="7"/>
        <v>14</v>
      </c>
    </row>
    <row r="510" spans="6:16" x14ac:dyDescent="0.2">
      <c r="F510" s="62">
        <f>IFERROR(選手__2[[#This Row],[選手番号]],"")</f>
        <v>509</v>
      </c>
      <c r="G510" s="62">
        <f>IFERROR(選手__2[[#This Row],[性別コード]],"")</f>
        <v>1</v>
      </c>
      <c r="H510" s="62" t="str">
        <f>IFERROR(VLOOKUP(G510,色々!P:Q,2,0),"")</f>
        <v>男子</v>
      </c>
      <c r="I510" s="62" t="str">
        <f>IFERROR(選手__2[[#This Row],[氏名]],"")</f>
        <v>宇都宮　充</v>
      </c>
      <c r="J510" s="62" t="str">
        <f>IFERROR(選手__2[[#This Row],[氏名カナ]],"")</f>
        <v>ｳﾂﾉﾐﾔ ｼｭｳ</v>
      </c>
      <c r="K510" s="62" t="str">
        <f>IFERROR(選手__2[[#This Row],[所属名称１]],"")</f>
        <v>ﾌｨｯﾀｴﾐﾌﾙ松前</v>
      </c>
      <c r="L510" s="62">
        <f>IFERROR(選手__2[[#This Row],[学校コード]],"")</f>
        <v>2</v>
      </c>
      <c r="M510" s="63" t="str">
        <f>IFERROR(VLOOKUP(L510,色々!G:H,2,0),"")</f>
        <v>中学</v>
      </c>
      <c r="N510" s="64">
        <f>IFERROR(選手__2[[#This Row],[学年]],"")</f>
        <v>2</v>
      </c>
      <c r="O510" s="49">
        <f>IFERROR(選手__2[[#This Row],[生年月日]],"")</f>
        <v>40452</v>
      </c>
      <c r="P510">
        <f t="shared" si="7"/>
        <v>14</v>
      </c>
    </row>
    <row r="511" spans="6:16" x14ac:dyDescent="0.2">
      <c r="F511" s="62">
        <f>IFERROR(選手__2[[#This Row],[選手番号]],"")</f>
        <v>510</v>
      </c>
      <c r="G511" s="62">
        <f>IFERROR(選手__2[[#This Row],[性別コード]],"")</f>
        <v>1</v>
      </c>
      <c r="H511" s="62" t="str">
        <f>IFERROR(VLOOKUP(G511,色々!P:Q,2,0),"")</f>
        <v>男子</v>
      </c>
      <c r="I511" s="62" t="str">
        <f>IFERROR(選手__2[[#This Row],[氏名]],"")</f>
        <v>山下　　陸</v>
      </c>
      <c r="J511" s="62" t="str">
        <f>IFERROR(選手__2[[#This Row],[氏名カナ]],"")</f>
        <v>ﾔﾏｼﾀ ﾘｸ</v>
      </c>
      <c r="K511" s="62" t="str">
        <f>IFERROR(選手__2[[#This Row],[所属名称１]],"")</f>
        <v>ﾌｨｯﾀｴﾐﾌﾙ松前</v>
      </c>
      <c r="L511" s="62">
        <f>IFERROR(選手__2[[#This Row],[学校コード]],"")</f>
        <v>2</v>
      </c>
      <c r="M511" s="63" t="str">
        <f>IFERROR(VLOOKUP(L511,色々!G:H,2,0),"")</f>
        <v>中学</v>
      </c>
      <c r="N511" s="64">
        <f>IFERROR(選手__2[[#This Row],[学年]],"")</f>
        <v>1</v>
      </c>
      <c r="O511" s="49">
        <f>IFERROR(選手__2[[#This Row],[生年月日]],"")</f>
        <v>40647</v>
      </c>
      <c r="P511">
        <f t="shared" si="7"/>
        <v>13</v>
      </c>
    </row>
    <row r="512" spans="6:16" x14ac:dyDescent="0.2">
      <c r="F512" s="62">
        <f>IFERROR(選手__2[[#This Row],[選手番号]],"")</f>
        <v>511</v>
      </c>
      <c r="G512" s="62">
        <f>IFERROR(選手__2[[#This Row],[性別コード]],"")</f>
        <v>1</v>
      </c>
      <c r="H512" s="62" t="str">
        <f>IFERROR(VLOOKUP(G512,色々!P:Q,2,0),"")</f>
        <v>男子</v>
      </c>
      <c r="I512" s="62" t="str">
        <f>IFERROR(選手__2[[#This Row],[氏名]],"")</f>
        <v>井上　恭吾</v>
      </c>
      <c r="J512" s="62" t="str">
        <f>IFERROR(選手__2[[#This Row],[氏名カナ]],"")</f>
        <v>ｲﾉｳｴ ｷｮｳｺﾞ</v>
      </c>
      <c r="K512" s="62" t="str">
        <f>IFERROR(選手__2[[#This Row],[所属名称１]],"")</f>
        <v>ﾌｨｯﾀｴﾐﾌﾙ松前</v>
      </c>
      <c r="L512" s="62">
        <f>IFERROR(選手__2[[#This Row],[学校コード]],"")</f>
        <v>2</v>
      </c>
      <c r="M512" s="63" t="str">
        <f>IFERROR(VLOOKUP(L512,色々!G:H,2,0),"")</f>
        <v>中学</v>
      </c>
      <c r="N512" s="64">
        <f>IFERROR(選手__2[[#This Row],[学年]],"")</f>
        <v>1</v>
      </c>
      <c r="O512" s="49">
        <f>IFERROR(選手__2[[#This Row],[生年月日]],"")</f>
        <v>40649</v>
      </c>
      <c r="P512">
        <f t="shared" si="7"/>
        <v>13</v>
      </c>
    </row>
    <row r="513" spans="6:16" x14ac:dyDescent="0.2">
      <c r="F513" s="62">
        <f>IFERROR(選手__2[[#This Row],[選手番号]],"")</f>
        <v>512</v>
      </c>
      <c r="G513" s="62">
        <f>IFERROR(選手__2[[#This Row],[性別コード]],"")</f>
        <v>1</v>
      </c>
      <c r="H513" s="62" t="str">
        <f>IFERROR(VLOOKUP(G513,色々!P:Q,2,0),"")</f>
        <v>男子</v>
      </c>
      <c r="I513" s="62" t="str">
        <f>IFERROR(選手__2[[#This Row],[氏名]],"")</f>
        <v>武知　海斗</v>
      </c>
      <c r="J513" s="62" t="str">
        <f>IFERROR(選手__2[[#This Row],[氏名カナ]],"")</f>
        <v>ﾀｹﾁ ｶｲﾄ</v>
      </c>
      <c r="K513" s="62" t="str">
        <f>IFERROR(選手__2[[#This Row],[所属名称１]],"")</f>
        <v>ﾌｨｯﾀｴﾐﾌﾙ松前</v>
      </c>
      <c r="L513" s="62">
        <f>IFERROR(選手__2[[#This Row],[学校コード]],"")</f>
        <v>2</v>
      </c>
      <c r="M513" s="63" t="str">
        <f>IFERROR(VLOOKUP(L513,色々!G:H,2,0),"")</f>
        <v>中学</v>
      </c>
      <c r="N513" s="64">
        <f>IFERROR(選手__2[[#This Row],[学年]],"")</f>
        <v>1</v>
      </c>
      <c r="O513" s="49">
        <f>IFERROR(選手__2[[#This Row],[生年月日]],"")</f>
        <v>40676</v>
      </c>
      <c r="P513">
        <f t="shared" si="7"/>
        <v>13</v>
      </c>
    </row>
    <row r="514" spans="6:16" x14ac:dyDescent="0.2">
      <c r="F514" s="62">
        <f>IFERROR(選手__2[[#This Row],[選手番号]],"")</f>
        <v>513</v>
      </c>
      <c r="G514" s="62">
        <f>IFERROR(選手__2[[#This Row],[性別コード]],"")</f>
        <v>1</v>
      </c>
      <c r="H514" s="62" t="str">
        <f>IFERROR(VLOOKUP(G514,色々!P:Q,2,0),"")</f>
        <v>男子</v>
      </c>
      <c r="I514" s="62" t="str">
        <f>IFERROR(選手__2[[#This Row],[氏名]],"")</f>
        <v>芦原　拓海</v>
      </c>
      <c r="J514" s="62" t="str">
        <f>IFERROR(選手__2[[#This Row],[氏名カナ]],"")</f>
        <v>ｱｼﾊﾗ ﾀｸﾐ</v>
      </c>
      <c r="K514" s="62" t="str">
        <f>IFERROR(選手__2[[#This Row],[所属名称１]],"")</f>
        <v>ﾌｨｯﾀｴﾐﾌﾙ松前</v>
      </c>
      <c r="L514" s="62">
        <f>IFERROR(選手__2[[#This Row],[学校コード]],"")</f>
        <v>2</v>
      </c>
      <c r="M514" s="63" t="str">
        <f>IFERROR(VLOOKUP(L514,色々!G:H,2,0),"")</f>
        <v>中学</v>
      </c>
      <c r="N514" s="64">
        <f>IFERROR(選手__2[[#This Row],[学年]],"")</f>
        <v>1</v>
      </c>
      <c r="O514" s="49">
        <f>IFERROR(選手__2[[#This Row],[生年月日]],"")</f>
        <v>40710</v>
      </c>
      <c r="P514">
        <f t="shared" si="7"/>
        <v>13</v>
      </c>
    </row>
    <row r="515" spans="6:16" x14ac:dyDescent="0.2">
      <c r="F515" s="62">
        <f>IFERROR(選手__2[[#This Row],[選手番号]],"")</f>
        <v>514</v>
      </c>
      <c r="G515" s="62">
        <f>IFERROR(選手__2[[#This Row],[性別コード]],"")</f>
        <v>1</v>
      </c>
      <c r="H515" s="62" t="str">
        <f>IFERROR(VLOOKUP(G515,色々!P:Q,2,0),"")</f>
        <v>男子</v>
      </c>
      <c r="I515" s="62" t="str">
        <f>IFERROR(選手__2[[#This Row],[氏名]],"")</f>
        <v>西岡　　駿</v>
      </c>
      <c r="J515" s="62" t="str">
        <f>IFERROR(選手__2[[#This Row],[氏名カナ]],"")</f>
        <v>ﾆｼｵｶ ｼｭﾝ</v>
      </c>
      <c r="K515" s="62" t="str">
        <f>IFERROR(選手__2[[#This Row],[所属名称１]],"")</f>
        <v>ﾌｨｯﾀｴﾐﾌﾙ松前</v>
      </c>
      <c r="L515" s="62">
        <f>IFERROR(選手__2[[#This Row],[学校コード]],"")</f>
        <v>1</v>
      </c>
      <c r="M515" s="63" t="str">
        <f>IFERROR(VLOOKUP(L515,色々!G:H,2,0),"")</f>
        <v>小学</v>
      </c>
      <c r="N515" s="64">
        <f>IFERROR(選手__2[[#This Row],[学年]],"")</f>
        <v>6</v>
      </c>
      <c r="O515" s="49">
        <f>IFERROR(選手__2[[#This Row],[生年月日]],"")</f>
        <v>41057</v>
      </c>
      <c r="P515">
        <f t="shared" ref="P515:P578" si="8">IFERROR(DATEDIF(O515,$O$1,"y"),"")</f>
        <v>12</v>
      </c>
    </row>
    <row r="516" spans="6:16" x14ac:dyDescent="0.2">
      <c r="F516" s="62">
        <f>IFERROR(選手__2[[#This Row],[選手番号]],"")</f>
        <v>515</v>
      </c>
      <c r="G516" s="62">
        <f>IFERROR(選手__2[[#This Row],[性別コード]],"")</f>
        <v>1</v>
      </c>
      <c r="H516" s="62" t="str">
        <f>IFERROR(VLOOKUP(G516,色々!P:Q,2,0),"")</f>
        <v>男子</v>
      </c>
      <c r="I516" s="62" t="str">
        <f>IFERROR(選手__2[[#This Row],[氏名]],"")</f>
        <v>森實　駿斗</v>
      </c>
      <c r="J516" s="62" t="str">
        <f>IFERROR(選手__2[[#This Row],[氏名カナ]],"")</f>
        <v>ﾓﾘｻﾞﾈ ｼｭﾝﾄ</v>
      </c>
      <c r="K516" s="62" t="str">
        <f>IFERROR(選手__2[[#This Row],[所属名称１]],"")</f>
        <v>ﾌｨｯﾀｴﾐﾌﾙ松前</v>
      </c>
      <c r="L516" s="62">
        <f>IFERROR(選手__2[[#This Row],[学校コード]],"")</f>
        <v>1</v>
      </c>
      <c r="M516" s="63" t="str">
        <f>IFERROR(VLOOKUP(L516,色々!G:H,2,0),"")</f>
        <v>小学</v>
      </c>
      <c r="N516" s="64">
        <f>IFERROR(選手__2[[#This Row],[学年]],"")</f>
        <v>6</v>
      </c>
      <c r="O516" s="49">
        <f>IFERROR(選手__2[[#This Row],[生年月日]],"")</f>
        <v>41303</v>
      </c>
      <c r="P516">
        <f t="shared" si="8"/>
        <v>11</v>
      </c>
    </row>
    <row r="517" spans="6:16" x14ac:dyDescent="0.2">
      <c r="F517" s="62">
        <f>IFERROR(選手__2[[#This Row],[選手番号]],"")</f>
        <v>516</v>
      </c>
      <c r="G517" s="62">
        <f>IFERROR(選手__2[[#This Row],[性別コード]],"")</f>
        <v>1</v>
      </c>
      <c r="H517" s="62" t="str">
        <f>IFERROR(VLOOKUP(G517,色々!P:Q,2,0),"")</f>
        <v>男子</v>
      </c>
      <c r="I517" s="62" t="str">
        <f>IFERROR(選手__2[[#This Row],[氏名]],"")</f>
        <v>白石　頼雅</v>
      </c>
      <c r="J517" s="62" t="str">
        <f>IFERROR(選手__2[[#This Row],[氏名カナ]],"")</f>
        <v>ｼﾗｲｼ ﾗｲｶﾞ</v>
      </c>
      <c r="K517" s="62" t="str">
        <f>IFERROR(選手__2[[#This Row],[所属名称１]],"")</f>
        <v>ﾌｨｯﾀｴﾐﾌﾙ松前</v>
      </c>
      <c r="L517" s="62">
        <f>IFERROR(選手__2[[#This Row],[学校コード]],"")</f>
        <v>1</v>
      </c>
      <c r="M517" s="63" t="str">
        <f>IFERROR(VLOOKUP(L517,色々!G:H,2,0),"")</f>
        <v>小学</v>
      </c>
      <c r="N517" s="64">
        <f>IFERROR(選手__2[[#This Row],[学年]],"")</f>
        <v>5</v>
      </c>
      <c r="O517" s="49">
        <f>IFERROR(選手__2[[#This Row],[生年月日]],"")</f>
        <v>41426</v>
      </c>
      <c r="P517">
        <f t="shared" si="8"/>
        <v>11</v>
      </c>
    </row>
    <row r="518" spans="6:16" x14ac:dyDescent="0.2">
      <c r="F518" s="62">
        <f>IFERROR(選手__2[[#This Row],[選手番号]],"")</f>
        <v>517</v>
      </c>
      <c r="G518" s="62">
        <f>IFERROR(選手__2[[#This Row],[性別コード]],"")</f>
        <v>1</v>
      </c>
      <c r="H518" s="62" t="str">
        <f>IFERROR(VLOOKUP(G518,色々!P:Q,2,0),"")</f>
        <v>男子</v>
      </c>
      <c r="I518" s="62" t="str">
        <f>IFERROR(選手__2[[#This Row],[氏名]],"")</f>
        <v>前川　鎧志</v>
      </c>
      <c r="J518" s="62" t="str">
        <f>IFERROR(選手__2[[#This Row],[氏名カナ]],"")</f>
        <v>ﾏｴｶﾜ ｶｲﾄ</v>
      </c>
      <c r="K518" s="62" t="str">
        <f>IFERROR(選手__2[[#This Row],[所属名称１]],"")</f>
        <v>ﾌｨｯﾀｴﾐﾌﾙ松前</v>
      </c>
      <c r="L518" s="62">
        <f>IFERROR(選手__2[[#This Row],[学校コード]],"")</f>
        <v>1</v>
      </c>
      <c r="M518" s="63" t="str">
        <f>IFERROR(VLOOKUP(L518,色々!G:H,2,0),"")</f>
        <v>小学</v>
      </c>
      <c r="N518" s="64">
        <f>IFERROR(選手__2[[#This Row],[学年]],"")</f>
        <v>5</v>
      </c>
      <c r="O518" s="49">
        <f>IFERROR(選手__2[[#This Row],[生年月日]],"")</f>
        <v>41534</v>
      </c>
      <c r="P518">
        <f t="shared" si="8"/>
        <v>11</v>
      </c>
    </row>
    <row r="519" spans="6:16" x14ac:dyDescent="0.2">
      <c r="F519" s="62">
        <f>IFERROR(選手__2[[#This Row],[選手番号]],"")</f>
        <v>518</v>
      </c>
      <c r="G519" s="62">
        <f>IFERROR(選手__2[[#This Row],[性別コード]],"")</f>
        <v>1</v>
      </c>
      <c r="H519" s="62" t="str">
        <f>IFERROR(VLOOKUP(G519,色々!P:Q,2,0),"")</f>
        <v>男子</v>
      </c>
      <c r="I519" s="62" t="str">
        <f>IFERROR(選手__2[[#This Row],[氏名]],"")</f>
        <v>弓達　　悠</v>
      </c>
      <c r="J519" s="62" t="str">
        <f>IFERROR(選手__2[[#This Row],[氏名カナ]],"")</f>
        <v>ﾕﾀﾞﾃ ﾊﾙ</v>
      </c>
      <c r="K519" s="62" t="str">
        <f>IFERROR(選手__2[[#This Row],[所属名称１]],"")</f>
        <v>ﾌｨｯﾀｴﾐﾌﾙ松前</v>
      </c>
      <c r="L519" s="62">
        <f>IFERROR(選手__2[[#This Row],[学校コード]],"")</f>
        <v>1</v>
      </c>
      <c r="M519" s="63" t="str">
        <f>IFERROR(VLOOKUP(L519,色々!G:H,2,0),"")</f>
        <v>小学</v>
      </c>
      <c r="N519" s="64">
        <f>IFERROR(選手__2[[#This Row],[学年]],"")</f>
        <v>5</v>
      </c>
      <c r="O519" s="49">
        <f>IFERROR(選手__2[[#This Row],[生年月日]],"")</f>
        <v>41668</v>
      </c>
      <c r="P519">
        <f t="shared" si="8"/>
        <v>10</v>
      </c>
    </row>
    <row r="520" spans="6:16" x14ac:dyDescent="0.2">
      <c r="F520" s="62">
        <f>IFERROR(選手__2[[#This Row],[選手番号]],"")</f>
        <v>519</v>
      </c>
      <c r="G520" s="62">
        <f>IFERROR(選手__2[[#This Row],[性別コード]],"")</f>
        <v>1</v>
      </c>
      <c r="H520" s="62" t="str">
        <f>IFERROR(VLOOKUP(G520,色々!P:Q,2,0),"")</f>
        <v>男子</v>
      </c>
      <c r="I520" s="62" t="str">
        <f>IFERROR(選手__2[[#This Row],[氏名]],"")</f>
        <v>西岡　達騎</v>
      </c>
      <c r="J520" s="62" t="str">
        <f>IFERROR(選手__2[[#This Row],[氏名カナ]],"")</f>
        <v>ﾆｼｵｶ ﾀﾂｷ</v>
      </c>
      <c r="K520" s="62" t="str">
        <f>IFERROR(選手__2[[#This Row],[所属名称１]],"")</f>
        <v>ﾌｨｯﾀｴﾐﾌﾙ松前</v>
      </c>
      <c r="L520" s="62">
        <f>IFERROR(選手__2[[#This Row],[学校コード]],"")</f>
        <v>1</v>
      </c>
      <c r="M520" s="63" t="str">
        <f>IFERROR(VLOOKUP(L520,色々!G:H,2,0),"")</f>
        <v>小学</v>
      </c>
      <c r="N520" s="64">
        <f>IFERROR(選手__2[[#This Row],[学年]],"")</f>
        <v>4</v>
      </c>
      <c r="O520" s="49">
        <f>IFERROR(選手__2[[#This Row],[生年月日]],"")</f>
        <v>42038</v>
      </c>
      <c r="P520">
        <f t="shared" si="8"/>
        <v>9</v>
      </c>
    </row>
    <row r="521" spans="6:16" x14ac:dyDescent="0.2">
      <c r="F521" s="62">
        <f>IFERROR(選手__2[[#This Row],[選手番号]],"")</f>
        <v>520</v>
      </c>
      <c r="G521" s="62">
        <f>IFERROR(選手__2[[#This Row],[性別コード]],"")</f>
        <v>1</v>
      </c>
      <c r="H521" s="62" t="str">
        <f>IFERROR(VLOOKUP(G521,色々!P:Q,2,0),"")</f>
        <v>男子</v>
      </c>
      <c r="I521" s="62" t="str">
        <f>IFERROR(選手__2[[#This Row],[氏名]],"")</f>
        <v>重木　爽輔</v>
      </c>
      <c r="J521" s="62" t="str">
        <f>IFERROR(選手__2[[#This Row],[氏名カナ]],"")</f>
        <v>ｼｹﾞｷ ｿｳｽｹ</v>
      </c>
      <c r="K521" s="62" t="str">
        <f>IFERROR(選手__2[[#This Row],[所属名称１]],"")</f>
        <v>ﾌｨｯﾀｴﾐﾌﾙ松前</v>
      </c>
      <c r="L521" s="62">
        <f>IFERROR(選手__2[[#This Row],[学校コード]],"")</f>
        <v>1</v>
      </c>
      <c r="M521" s="63" t="str">
        <f>IFERROR(VLOOKUP(L521,色々!G:H,2,0),"")</f>
        <v>小学</v>
      </c>
      <c r="N521" s="64">
        <f>IFERROR(選手__2[[#This Row],[学年]],"")</f>
        <v>3</v>
      </c>
      <c r="O521" s="49">
        <f>IFERROR(選手__2[[#This Row],[生年月日]],"")</f>
        <v>42154</v>
      </c>
      <c r="P521">
        <f t="shared" si="8"/>
        <v>9</v>
      </c>
    </row>
    <row r="522" spans="6:16" x14ac:dyDescent="0.2">
      <c r="F522" s="62">
        <f>IFERROR(選手__2[[#This Row],[選手番号]],"")</f>
        <v>521</v>
      </c>
      <c r="G522" s="62">
        <f>IFERROR(選手__2[[#This Row],[性別コード]],"")</f>
        <v>1</v>
      </c>
      <c r="H522" s="62" t="str">
        <f>IFERROR(VLOOKUP(G522,色々!P:Q,2,0),"")</f>
        <v>男子</v>
      </c>
      <c r="I522" s="62" t="str">
        <f>IFERROR(選手__2[[#This Row],[氏名]],"")</f>
        <v>大石　零也</v>
      </c>
      <c r="J522" s="62" t="str">
        <f>IFERROR(選手__2[[#This Row],[氏名カナ]],"")</f>
        <v>ｵｵｲｼ ﾚｲﾔ</v>
      </c>
      <c r="K522" s="62" t="str">
        <f>IFERROR(選手__2[[#This Row],[所属名称１]],"")</f>
        <v>ﾌｨｯﾀｴﾐﾌﾙ松前</v>
      </c>
      <c r="L522" s="62">
        <f>IFERROR(選手__2[[#This Row],[学校コード]],"")</f>
        <v>1</v>
      </c>
      <c r="M522" s="63" t="str">
        <f>IFERROR(VLOOKUP(L522,色々!G:H,2,0),"")</f>
        <v>小学</v>
      </c>
      <c r="N522" s="64">
        <f>IFERROR(選手__2[[#This Row],[学年]],"")</f>
        <v>3</v>
      </c>
      <c r="O522" s="49">
        <f>IFERROR(選手__2[[#This Row],[生年月日]],"")</f>
        <v>42346</v>
      </c>
      <c r="P522">
        <f t="shared" si="8"/>
        <v>8</v>
      </c>
    </row>
    <row r="523" spans="6:16" x14ac:dyDescent="0.2">
      <c r="F523" s="62">
        <f>IFERROR(選手__2[[#This Row],[選手番号]],"")</f>
        <v>522</v>
      </c>
      <c r="G523" s="62">
        <f>IFERROR(選手__2[[#This Row],[性別コード]],"")</f>
        <v>1</v>
      </c>
      <c r="H523" s="62" t="str">
        <f>IFERROR(VLOOKUP(G523,色々!P:Q,2,0),"")</f>
        <v>男子</v>
      </c>
      <c r="I523" s="62" t="str">
        <f>IFERROR(選手__2[[#This Row],[氏名]],"")</f>
        <v>尾崎　春太</v>
      </c>
      <c r="J523" s="62" t="str">
        <f>IFERROR(選手__2[[#This Row],[氏名カナ]],"")</f>
        <v>ｵｻﾞｷ ｼｭﾝﾀ</v>
      </c>
      <c r="K523" s="62" t="str">
        <f>IFERROR(選手__2[[#This Row],[所属名称１]],"")</f>
        <v>ﾌｨｯﾀｴﾐﾌﾙ松前</v>
      </c>
      <c r="L523" s="62">
        <f>IFERROR(選手__2[[#This Row],[学校コード]],"")</f>
        <v>1</v>
      </c>
      <c r="M523" s="63" t="str">
        <f>IFERROR(VLOOKUP(L523,色々!G:H,2,0),"")</f>
        <v>小学</v>
      </c>
      <c r="N523" s="64">
        <f>IFERROR(選手__2[[#This Row],[学年]],"")</f>
        <v>3</v>
      </c>
      <c r="O523" s="49">
        <f>IFERROR(選手__2[[#This Row],[生年月日]],"")</f>
        <v>42442</v>
      </c>
      <c r="P523">
        <f t="shared" si="8"/>
        <v>8</v>
      </c>
    </row>
    <row r="524" spans="6:16" x14ac:dyDescent="0.2">
      <c r="F524" s="62">
        <f>IFERROR(選手__2[[#This Row],[選手番号]],"")</f>
        <v>523</v>
      </c>
      <c r="G524" s="62">
        <f>IFERROR(選手__2[[#This Row],[性別コード]],"")</f>
        <v>1</v>
      </c>
      <c r="H524" s="62" t="str">
        <f>IFERROR(VLOOKUP(G524,色々!P:Q,2,0),"")</f>
        <v>男子</v>
      </c>
      <c r="I524" s="62" t="str">
        <f>IFERROR(選手__2[[#This Row],[氏名]],"")</f>
        <v>大山　稜生</v>
      </c>
      <c r="J524" s="62" t="str">
        <f>IFERROR(選手__2[[#This Row],[氏名カナ]],"")</f>
        <v>ｵｵﾔﾏ ｲﾂｷ</v>
      </c>
      <c r="K524" s="62" t="str">
        <f>IFERROR(選手__2[[#This Row],[所属名称１]],"")</f>
        <v>ﾌｨｯﾀｴﾐﾌﾙ松前</v>
      </c>
      <c r="L524" s="62">
        <f>IFERROR(選手__2[[#This Row],[学校コード]],"")</f>
        <v>1</v>
      </c>
      <c r="M524" s="63" t="str">
        <f>IFERROR(VLOOKUP(L524,色々!G:H,2,0),"")</f>
        <v>小学</v>
      </c>
      <c r="N524" s="64">
        <f>IFERROR(選手__2[[#This Row],[学年]],"")</f>
        <v>2</v>
      </c>
      <c r="O524" s="49">
        <f>IFERROR(選手__2[[#This Row],[生年月日]],"")</f>
        <v>42491</v>
      </c>
      <c r="P524">
        <f t="shared" si="8"/>
        <v>8</v>
      </c>
    </row>
    <row r="525" spans="6:16" x14ac:dyDescent="0.2">
      <c r="F525" s="62">
        <f>IFERROR(選手__2[[#This Row],[選手番号]],"")</f>
        <v>524</v>
      </c>
      <c r="G525" s="62">
        <f>IFERROR(選手__2[[#This Row],[性別コード]],"")</f>
        <v>1</v>
      </c>
      <c r="H525" s="62" t="str">
        <f>IFERROR(VLOOKUP(G525,色々!P:Q,2,0),"")</f>
        <v>男子</v>
      </c>
      <c r="I525" s="62" t="str">
        <f>IFERROR(選手__2[[#This Row],[氏名]],"")</f>
        <v>長岡　世真</v>
      </c>
      <c r="J525" s="62" t="str">
        <f>IFERROR(選手__2[[#This Row],[氏名カナ]],"")</f>
        <v>ﾅｶﾞｵｶ ｾｲﾏ</v>
      </c>
      <c r="K525" s="62" t="str">
        <f>IFERROR(選手__2[[#This Row],[所属名称１]],"")</f>
        <v>ﾌｨｯﾀｴﾐﾌﾙ松前</v>
      </c>
      <c r="L525" s="62">
        <f>IFERROR(選手__2[[#This Row],[学校コード]],"")</f>
        <v>1</v>
      </c>
      <c r="M525" s="63" t="str">
        <f>IFERROR(VLOOKUP(L525,色々!G:H,2,0),"")</f>
        <v>小学</v>
      </c>
      <c r="N525" s="64">
        <f>IFERROR(選手__2[[#This Row],[学年]],"")</f>
        <v>2</v>
      </c>
      <c r="O525" s="49">
        <f>IFERROR(選手__2[[#This Row],[生年月日]],"")</f>
        <v>42524</v>
      </c>
      <c r="P525">
        <f t="shared" si="8"/>
        <v>8</v>
      </c>
    </row>
    <row r="526" spans="6:16" x14ac:dyDescent="0.2">
      <c r="F526" s="62">
        <f>IFERROR(選手__2[[#This Row],[選手番号]],"")</f>
        <v>525</v>
      </c>
      <c r="G526" s="62">
        <f>IFERROR(選手__2[[#This Row],[性別コード]],"")</f>
        <v>1</v>
      </c>
      <c r="H526" s="62" t="str">
        <f>IFERROR(VLOOKUP(G526,色々!P:Q,2,0),"")</f>
        <v>男子</v>
      </c>
      <c r="I526" s="62" t="str">
        <f>IFERROR(選手__2[[#This Row],[氏名]],"")</f>
        <v>舩橋　　司</v>
      </c>
      <c r="J526" s="62" t="str">
        <f>IFERROR(選手__2[[#This Row],[氏名カナ]],"")</f>
        <v>ﾌﾅﾊｼ ﾂｶｻ</v>
      </c>
      <c r="K526" s="62" t="str">
        <f>IFERROR(選手__2[[#This Row],[所属名称１]],"")</f>
        <v>ﾌｨｯﾀｴﾐﾌﾙ松前</v>
      </c>
      <c r="L526" s="62">
        <f>IFERROR(選手__2[[#This Row],[学校コード]],"")</f>
        <v>1</v>
      </c>
      <c r="M526" s="63" t="str">
        <f>IFERROR(VLOOKUP(L526,色々!G:H,2,0),"")</f>
        <v>小学</v>
      </c>
      <c r="N526" s="64">
        <f>IFERROR(選手__2[[#This Row],[学年]],"")</f>
        <v>2</v>
      </c>
      <c r="O526" s="49">
        <f>IFERROR(選手__2[[#This Row],[生年月日]],"")</f>
        <v>42669</v>
      </c>
      <c r="P526">
        <f t="shared" si="8"/>
        <v>8</v>
      </c>
    </row>
    <row r="527" spans="6:16" x14ac:dyDescent="0.2">
      <c r="F527" s="62">
        <f>IFERROR(選手__2[[#This Row],[選手番号]],"")</f>
        <v>526</v>
      </c>
      <c r="G527" s="62">
        <f>IFERROR(選手__2[[#This Row],[性別コード]],"")</f>
        <v>2</v>
      </c>
      <c r="H527" s="62" t="str">
        <f>IFERROR(VLOOKUP(G527,色々!P:Q,2,0),"")</f>
        <v>女子</v>
      </c>
      <c r="I527" s="62" t="str">
        <f>IFERROR(選手__2[[#This Row],[氏名]],"")</f>
        <v>内藤　結華</v>
      </c>
      <c r="J527" s="62" t="str">
        <f>IFERROR(選手__2[[#This Row],[氏名カナ]],"")</f>
        <v>ﾅｲﾄｳ ﾕｲｶ</v>
      </c>
      <c r="K527" s="62" t="str">
        <f>IFERROR(選手__2[[#This Row],[所属名称１]],"")</f>
        <v>ﾌｨｯﾀｴﾐﾌﾙ松前</v>
      </c>
      <c r="L527" s="62">
        <f>IFERROR(選手__2[[#This Row],[学校コード]],"")</f>
        <v>2</v>
      </c>
      <c r="M527" s="63" t="str">
        <f>IFERROR(VLOOKUP(L527,色々!G:H,2,0),"")</f>
        <v>中学</v>
      </c>
      <c r="N527" s="64">
        <f>IFERROR(選手__2[[#This Row],[学年]],"")</f>
        <v>3</v>
      </c>
      <c r="O527" s="49">
        <f>IFERROR(選手__2[[#This Row],[生年月日]],"")</f>
        <v>40094</v>
      </c>
      <c r="P527">
        <f t="shared" si="8"/>
        <v>15</v>
      </c>
    </row>
    <row r="528" spans="6:16" x14ac:dyDescent="0.2">
      <c r="F528" s="62">
        <f>IFERROR(選手__2[[#This Row],[選手番号]],"")</f>
        <v>527</v>
      </c>
      <c r="G528" s="62">
        <f>IFERROR(選手__2[[#This Row],[性別コード]],"")</f>
        <v>2</v>
      </c>
      <c r="H528" s="62" t="str">
        <f>IFERROR(VLOOKUP(G528,色々!P:Q,2,0),"")</f>
        <v>女子</v>
      </c>
      <c r="I528" s="62" t="str">
        <f>IFERROR(選手__2[[#This Row],[氏名]],"")</f>
        <v>森實　乃愛</v>
      </c>
      <c r="J528" s="62" t="str">
        <f>IFERROR(選手__2[[#This Row],[氏名カナ]],"")</f>
        <v>ﾓﾘｻﾞﾈ ﾉｱ</v>
      </c>
      <c r="K528" s="62" t="str">
        <f>IFERROR(選手__2[[#This Row],[所属名称１]],"")</f>
        <v>ﾌｨｯﾀｴﾐﾌﾙ松前</v>
      </c>
      <c r="L528" s="62">
        <f>IFERROR(選手__2[[#This Row],[学校コード]],"")</f>
        <v>2</v>
      </c>
      <c r="M528" s="63" t="str">
        <f>IFERROR(VLOOKUP(L528,色々!G:H,2,0),"")</f>
        <v>中学</v>
      </c>
      <c r="N528" s="64">
        <f>IFERROR(選手__2[[#This Row],[学年]],"")</f>
        <v>2</v>
      </c>
      <c r="O528" s="49">
        <f>IFERROR(選手__2[[#This Row],[生年月日]],"")</f>
        <v>40289</v>
      </c>
      <c r="P528">
        <f t="shared" si="8"/>
        <v>14</v>
      </c>
    </row>
    <row r="529" spans="6:16" x14ac:dyDescent="0.2">
      <c r="F529" s="62">
        <f>IFERROR(選手__2[[#This Row],[選手番号]],"")</f>
        <v>528</v>
      </c>
      <c r="G529" s="62">
        <f>IFERROR(選手__2[[#This Row],[性別コード]],"")</f>
        <v>2</v>
      </c>
      <c r="H529" s="62" t="str">
        <f>IFERROR(VLOOKUP(G529,色々!P:Q,2,0),"")</f>
        <v>女子</v>
      </c>
      <c r="I529" s="62" t="str">
        <f>IFERROR(選手__2[[#This Row],[氏名]],"")</f>
        <v>渡邊　杏奈</v>
      </c>
      <c r="J529" s="62" t="str">
        <f>IFERROR(選手__2[[#This Row],[氏名カナ]],"")</f>
        <v>ﾜﾀﾅﾍﾞ ｱﾝﾅ</v>
      </c>
      <c r="K529" s="62" t="str">
        <f>IFERROR(選手__2[[#This Row],[所属名称１]],"")</f>
        <v>ﾌｨｯﾀｴﾐﾌﾙ松前</v>
      </c>
      <c r="L529" s="62">
        <f>IFERROR(選手__2[[#This Row],[学校コード]],"")</f>
        <v>2</v>
      </c>
      <c r="M529" s="63" t="str">
        <f>IFERROR(VLOOKUP(L529,色々!G:H,2,0),"")</f>
        <v>中学</v>
      </c>
      <c r="N529" s="64">
        <f>IFERROR(選手__2[[#This Row],[学年]],"")</f>
        <v>2</v>
      </c>
      <c r="O529" s="49">
        <f>IFERROR(選手__2[[#This Row],[生年月日]],"")</f>
        <v>40303</v>
      </c>
      <c r="P529">
        <f t="shared" si="8"/>
        <v>14</v>
      </c>
    </row>
    <row r="530" spans="6:16" x14ac:dyDescent="0.2">
      <c r="F530" s="62">
        <f>IFERROR(選手__2[[#This Row],[選手番号]],"")</f>
        <v>529</v>
      </c>
      <c r="G530" s="62">
        <f>IFERROR(選手__2[[#This Row],[性別コード]],"")</f>
        <v>2</v>
      </c>
      <c r="H530" s="62" t="str">
        <f>IFERROR(VLOOKUP(G530,色々!P:Q,2,0),"")</f>
        <v>女子</v>
      </c>
      <c r="I530" s="62" t="str">
        <f>IFERROR(選手__2[[#This Row],[氏名]],"")</f>
        <v>忽那　風香</v>
      </c>
      <c r="J530" s="62" t="str">
        <f>IFERROR(選手__2[[#This Row],[氏名カナ]],"")</f>
        <v>ｸﾂﾅ ﾌｳｶ</v>
      </c>
      <c r="K530" s="62" t="str">
        <f>IFERROR(選手__2[[#This Row],[所属名称１]],"")</f>
        <v>ﾌｨｯﾀｴﾐﾌﾙ松前</v>
      </c>
      <c r="L530" s="62">
        <f>IFERROR(選手__2[[#This Row],[学校コード]],"")</f>
        <v>2</v>
      </c>
      <c r="M530" s="63" t="str">
        <f>IFERROR(VLOOKUP(L530,色々!G:H,2,0),"")</f>
        <v>中学</v>
      </c>
      <c r="N530" s="64">
        <f>IFERROR(選手__2[[#This Row],[学年]],"")</f>
        <v>2</v>
      </c>
      <c r="O530" s="49">
        <f>IFERROR(選手__2[[#This Row],[生年月日]],"")</f>
        <v>40347</v>
      </c>
      <c r="P530">
        <f t="shared" si="8"/>
        <v>14</v>
      </c>
    </row>
    <row r="531" spans="6:16" x14ac:dyDescent="0.2">
      <c r="F531" s="62">
        <f>IFERROR(選手__2[[#This Row],[選手番号]],"")</f>
        <v>530</v>
      </c>
      <c r="G531" s="62">
        <f>IFERROR(選手__2[[#This Row],[性別コード]],"")</f>
        <v>2</v>
      </c>
      <c r="H531" s="62" t="str">
        <f>IFERROR(VLOOKUP(G531,色々!P:Q,2,0),"")</f>
        <v>女子</v>
      </c>
      <c r="I531" s="62" t="str">
        <f>IFERROR(選手__2[[#This Row],[氏名]],"")</f>
        <v>木村さくら</v>
      </c>
      <c r="J531" s="62" t="str">
        <f>IFERROR(選手__2[[#This Row],[氏名カナ]],"")</f>
        <v>ｷﾑﾗ ｻｸﾗ</v>
      </c>
      <c r="K531" s="62" t="str">
        <f>IFERROR(選手__2[[#This Row],[所属名称１]],"")</f>
        <v>ﾌｨｯﾀｴﾐﾌﾙ松前</v>
      </c>
      <c r="L531" s="62">
        <f>IFERROR(選手__2[[#This Row],[学校コード]],"")</f>
        <v>2</v>
      </c>
      <c r="M531" s="63" t="str">
        <f>IFERROR(VLOOKUP(L531,色々!G:H,2,0),"")</f>
        <v>中学</v>
      </c>
      <c r="N531" s="64">
        <f>IFERROR(選手__2[[#This Row],[学年]],"")</f>
        <v>1</v>
      </c>
      <c r="O531" s="49">
        <f>IFERROR(選手__2[[#This Row],[生年月日]],"")</f>
        <v>40641</v>
      </c>
      <c r="P531">
        <f t="shared" si="8"/>
        <v>13</v>
      </c>
    </row>
    <row r="532" spans="6:16" x14ac:dyDescent="0.2">
      <c r="F532" s="62">
        <f>IFERROR(選手__2[[#This Row],[選手番号]],"")</f>
        <v>531</v>
      </c>
      <c r="G532" s="62">
        <f>IFERROR(選手__2[[#This Row],[性別コード]],"")</f>
        <v>2</v>
      </c>
      <c r="H532" s="62" t="str">
        <f>IFERROR(VLOOKUP(G532,色々!P:Q,2,0),"")</f>
        <v>女子</v>
      </c>
      <c r="I532" s="62" t="str">
        <f>IFERROR(選手__2[[#This Row],[氏名]],"")</f>
        <v>片上　朝陽</v>
      </c>
      <c r="J532" s="62" t="str">
        <f>IFERROR(選手__2[[#This Row],[氏名カナ]],"")</f>
        <v>ｶﾀｶﾐ ｱｻﾋ</v>
      </c>
      <c r="K532" s="62" t="str">
        <f>IFERROR(選手__2[[#This Row],[所属名称１]],"")</f>
        <v>ﾌｨｯﾀｴﾐﾌﾙ松前</v>
      </c>
      <c r="L532" s="62">
        <f>IFERROR(選手__2[[#This Row],[学校コード]],"")</f>
        <v>2</v>
      </c>
      <c r="M532" s="63" t="str">
        <f>IFERROR(VLOOKUP(L532,色々!G:H,2,0),"")</f>
        <v>中学</v>
      </c>
      <c r="N532" s="64">
        <f>IFERROR(選手__2[[#This Row],[学年]],"")</f>
        <v>1</v>
      </c>
      <c r="O532" s="49">
        <f>IFERROR(選手__2[[#This Row],[生年月日]],"")</f>
        <v>40856</v>
      </c>
      <c r="P532">
        <f t="shared" si="8"/>
        <v>13</v>
      </c>
    </row>
    <row r="533" spans="6:16" x14ac:dyDescent="0.2">
      <c r="F533" s="62">
        <f>IFERROR(選手__2[[#This Row],[選手番号]],"")</f>
        <v>532</v>
      </c>
      <c r="G533" s="62">
        <f>IFERROR(選手__2[[#This Row],[性別コード]],"")</f>
        <v>2</v>
      </c>
      <c r="H533" s="62" t="str">
        <f>IFERROR(VLOOKUP(G533,色々!P:Q,2,0),"")</f>
        <v>女子</v>
      </c>
      <c r="I533" s="62" t="str">
        <f>IFERROR(選手__2[[#This Row],[氏名]],"")</f>
        <v>渡邊　柚希</v>
      </c>
      <c r="J533" s="62" t="str">
        <f>IFERROR(選手__2[[#This Row],[氏名カナ]],"")</f>
        <v>ﾜﾀﾅﾍﾞ ﾕｽﾞｷ</v>
      </c>
      <c r="K533" s="62" t="str">
        <f>IFERROR(選手__2[[#This Row],[所属名称１]],"")</f>
        <v>ﾌｨｯﾀｴﾐﾌﾙ松前</v>
      </c>
      <c r="L533" s="62">
        <f>IFERROR(選手__2[[#This Row],[学校コード]],"")</f>
        <v>2</v>
      </c>
      <c r="M533" s="63" t="str">
        <f>IFERROR(VLOOKUP(L533,色々!G:H,2,0),"")</f>
        <v>中学</v>
      </c>
      <c r="N533" s="64">
        <f>IFERROR(選手__2[[#This Row],[学年]],"")</f>
        <v>1</v>
      </c>
      <c r="O533" s="49">
        <f>IFERROR(選手__2[[#This Row],[生年月日]],"")</f>
        <v>40948</v>
      </c>
      <c r="P533">
        <f t="shared" si="8"/>
        <v>12</v>
      </c>
    </row>
    <row r="534" spans="6:16" x14ac:dyDescent="0.2">
      <c r="F534" s="62">
        <f>IFERROR(選手__2[[#This Row],[選手番号]],"")</f>
        <v>533</v>
      </c>
      <c r="G534" s="62">
        <f>IFERROR(選手__2[[#This Row],[性別コード]],"")</f>
        <v>2</v>
      </c>
      <c r="H534" s="62" t="str">
        <f>IFERROR(VLOOKUP(G534,色々!P:Q,2,0),"")</f>
        <v>女子</v>
      </c>
      <c r="I534" s="62" t="str">
        <f>IFERROR(選手__2[[#This Row],[氏名]],"")</f>
        <v>武智　咲來</v>
      </c>
      <c r="J534" s="62" t="str">
        <f>IFERROR(選手__2[[#This Row],[氏名カナ]],"")</f>
        <v>ﾀｹﾁ ｻｸﾗ</v>
      </c>
      <c r="K534" s="62" t="str">
        <f>IFERROR(選手__2[[#This Row],[所属名称１]],"")</f>
        <v>ﾌｨｯﾀｴﾐﾌﾙ松前</v>
      </c>
      <c r="L534" s="62">
        <f>IFERROR(選手__2[[#This Row],[学校コード]],"")</f>
        <v>2</v>
      </c>
      <c r="M534" s="63" t="str">
        <f>IFERROR(VLOOKUP(L534,色々!G:H,2,0),"")</f>
        <v>中学</v>
      </c>
      <c r="N534" s="64">
        <f>IFERROR(選手__2[[#This Row],[学年]],"")</f>
        <v>1</v>
      </c>
      <c r="O534" s="49">
        <f>IFERROR(選手__2[[#This Row],[生年月日]],"")</f>
        <v>40948</v>
      </c>
      <c r="P534">
        <f t="shared" si="8"/>
        <v>12</v>
      </c>
    </row>
    <row r="535" spans="6:16" x14ac:dyDescent="0.2">
      <c r="F535" s="62">
        <f>IFERROR(選手__2[[#This Row],[選手番号]],"")</f>
        <v>534</v>
      </c>
      <c r="G535" s="62">
        <f>IFERROR(選手__2[[#This Row],[性別コード]],"")</f>
        <v>2</v>
      </c>
      <c r="H535" s="62" t="str">
        <f>IFERROR(VLOOKUP(G535,色々!P:Q,2,0),"")</f>
        <v>女子</v>
      </c>
      <c r="I535" s="62" t="str">
        <f>IFERROR(選手__2[[#This Row],[氏名]],"")</f>
        <v>松浦　有里</v>
      </c>
      <c r="J535" s="62" t="str">
        <f>IFERROR(選手__2[[#This Row],[氏名カナ]],"")</f>
        <v>ﾏﾂｳﾗ ﾕｳﾘ</v>
      </c>
      <c r="K535" s="62" t="str">
        <f>IFERROR(選手__2[[#This Row],[所属名称１]],"")</f>
        <v>ﾌｨｯﾀｴﾐﾌﾙ松前</v>
      </c>
      <c r="L535" s="62">
        <f>IFERROR(選手__2[[#This Row],[学校コード]],"")</f>
        <v>1</v>
      </c>
      <c r="M535" s="63" t="str">
        <f>IFERROR(VLOOKUP(L535,色々!G:H,2,0),"")</f>
        <v>小学</v>
      </c>
      <c r="N535" s="64">
        <f>IFERROR(選手__2[[#This Row],[学年]],"")</f>
        <v>6</v>
      </c>
      <c r="O535" s="49">
        <f>IFERROR(選手__2[[#This Row],[生年月日]],"")</f>
        <v>41075</v>
      </c>
      <c r="P535">
        <f t="shared" si="8"/>
        <v>12</v>
      </c>
    </row>
    <row r="536" spans="6:16" x14ac:dyDescent="0.2">
      <c r="F536" s="62">
        <f>IFERROR(選手__2[[#This Row],[選手番号]],"")</f>
        <v>535</v>
      </c>
      <c r="G536" s="62">
        <f>IFERROR(選手__2[[#This Row],[性別コード]],"")</f>
        <v>2</v>
      </c>
      <c r="H536" s="62" t="str">
        <f>IFERROR(VLOOKUP(G536,色々!P:Q,2,0),"")</f>
        <v>女子</v>
      </c>
      <c r="I536" s="62" t="str">
        <f>IFERROR(選手__2[[#This Row],[氏名]],"")</f>
        <v>古川　夏妃</v>
      </c>
      <c r="J536" s="62" t="str">
        <f>IFERROR(選手__2[[#This Row],[氏名カナ]],"")</f>
        <v>ﾌﾙｶﾜ ﾅﾂｷ</v>
      </c>
      <c r="K536" s="62" t="str">
        <f>IFERROR(選手__2[[#This Row],[所属名称１]],"")</f>
        <v>ﾌｨｯﾀｴﾐﾌﾙ松前</v>
      </c>
      <c r="L536" s="62">
        <f>IFERROR(選手__2[[#This Row],[学校コード]],"")</f>
        <v>1</v>
      </c>
      <c r="M536" s="63" t="str">
        <f>IFERROR(VLOOKUP(L536,色々!G:H,2,0),"")</f>
        <v>小学</v>
      </c>
      <c r="N536" s="64">
        <f>IFERROR(選手__2[[#This Row],[学年]],"")</f>
        <v>6</v>
      </c>
      <c r="O536" s="49">
        <f>IFERROR(選手__2[[#This Row],[生年月日]],"")</f>
        <v>41134</v>
      </c>
      <c r="P536">
        <f t="shared" si="8"/>
        <v>12</v>
      </c>
    </row>
    <row r="537" spans="6:16" x14ac:dyDescent="0.2">
      <c r="F537" s="62">
        <f>IFERROR(選手__2[[#This Row],[選手番号]],"")</f>
        <v>536</v>
      </c>
      <c r="G537" s="62">
        <f>IFERROR(選手__2[[#This Row],[性別コード]],"")</f>
        <v>2</v>
      </c>
      <c r="H537" s="62" t="str">
        <f>IFERROR(VLOOKUP(G537,色々!P:Q,2,0),"")</f>
        <v>女子</v>
      </c>
      <c r="I537" s="62" t="str">
        <f>IFERROR(選手__2[[#This Row],[氏名]],"")</f>
        <v>谷本　梨紗</v>
      </c>
      <c r="J537" s="62" t="str">
        <f>IFERROR(選手__2[[#This Row],[氏名カナ]],"")</f>
        <v>ﾀﾆﾓﾄ ﾘｻ</v>
      </c>
      <c r="K537" s="62" t="str">
        <f>IFERROR(選手__2[[#This Row],[所属名称１]],"")</f>
        <v>ﾌｨｯﾀｴﾐﾌﾙ松前</v>
      </c>
      <c r="L537" s="62">
        <f>IFERROR(選手__2[[#This Row],[学校コード]],"")</f>
        <v>1</v>
      </c>
      <c r="M537" s="63" t="str">
        <f>IFERROR(VLOOKUP(L537,色々!G:H,2,0),"")</f>
        <v>小学</v>
      </c>
      <c r="N537" s="64">
        <f>IFERROR(選手__2[[#This Row],[学年]],"")</f>
        <v>6</v>
      </c>
      <c r="O537" s="49">
        <f>IFERROR(選手__2[[#This Row],[生年月日]],"")</f>
        <v>41146</v>
      </c>
      <c r="P537">
        <f t="shared" si="8"/>
        <v>12</v>
      </c>
    </row>
    <row r="538" spans="6:16" x14ac:dyDescent="0.2">
      <c r="F538" s="62">
        <f>IFERROR(選手__2[[#This Row],[選手番号]],"")</f>
        <v>537</v>
      </c>
      <c r="G538" s="62">
        <f>IFERROR(選手__2[[#This Row],[性別コード]],"")</f>
        <v>2</v>
      </c>
      <c r="H538" s="62" t="str">
        <f>IFERROR(VLOOKUP(G538,色々!P:Q,2,0),"")</f>
        <v>女子</v>
      </c>
      <c r="I538" s="62" t="str">
        <f>IFERROR(選手__2[[#This Row],[氏名]],"")</f>
        <v>此下　栞奈</v>
      </c>
      <c r="J538" s="62" t="str">
        <f>IFERROR(選手__2[[#This Row],[氏名カナ]],"")</f>
        <v>ｺﾉｼﾀ ｶﾝﾅ</v>
      </c>
      <c r="K538" s="62" t="str">
        <f>IFERROR(選手__2[[#This Row],[所属名称１]],"")</f>
        <v>ﾌｨｯﾀｴﾐﾌﾙ松前</v>
      </c>
      <c r="L538" s="62">
        <f>IFERROR(選手__2[[#This Row],[学校コード]],"")</f>
        <v>1</v>
      </c>
      <c r="M538" s="63" t="str">
        <f>IFERROR(VLOOKUP(L538,色々!G:H,2,0),"")</f>
        <v>小学</v>
      </c>
      <c r="N538" s="64">
        <f>IFERROR(選手__2[[#This Row],[学年]],"")</f>
        <v>6</v>
      </c>
      <c r="O538" s="49">
        <f>IFERROR(選手__2[[#This Row],[生年月日]],"")</f>
        <v>41149</v>
      </c>
      <c r="P538">
        <f t="shared" si="8"/>
        <v>12</v>
      </c>
    </row>
    <row r="539" spans="6:16" x14ac:dyDescent="0.2">
      <c r="F539" s="62">
        <f>IFERROR(選手__2[[#This Row],[選手番号]],"")</f>
        <v>538</v>
      </c>
      <c r="G539" s="62">
        <f>IFERROR(選手__2[[#This Row],[性別コード]],"")</f>
        <v>2</v>
      </c>
      <c r="H539" s="62" t="str">
        <f>IFERROR(VLOOKUP(G539,色々!P:Q,2,0),"")</f>
        <v>女子</v>
      </c>
      <c r="I539" s="62" t="str">
        <f>IFERROR(選手__2[[#This Row],[氏名]],"")</f>
        <v>兵頭　杏南</v>
      </c>
      <c r="J539" s="62" t="str">
        <f>IFERROR(選手__2[[#This Row],[氏名カナ]],"")</f>
        <v>ﾋｮｳﾄﾞｳ ｱﾝﾅ</v>
      </c>
      <c r="K539" s="62" t="str">
        <f>IFERROR(選手__2[[#This Row],[所属名称１]],"")</f>
        <v>ﾌｨｯﾀｴﾐﾌﾙ松前</v>
      </c>
      <c r="L539" s="62">
        <f>IFERROR(選手__2[[#This Row],[学校コード]],"")</f>
        <v>1</v>
      </c>
      <c r="M539" s="63" t="str">
        <f>IFERROR(VLOOKUP(L539,色々!G:H,2,0),"")</f>
        <v>小学</v>
      </c>
      <c r="N539" s="64">
        <f>IFERROR(選手__2[[#This Row],[学年]],"")</f>
        <v>6</v>
      </c>
      <c r="O539" s="49">
        <f>IFERROR(選手__2[[#This Row],[生年月日]],"")</f>
        <v>41327</v>
      </c>
      <c r="P539">
        <f t="shared" si="8"/>
        <v>11</v>
      </c>
    </row>
    <row r="540" spans="6:16" x14ac:dyDescent="0.2">
      <c r="F540" s="62">
        <f>IFERROR(選手__2[[#This Row],[選手番号]],"")</f>
        <v>539</v>
      </c>
      <c r="G540" s="62">
        <f>IFERROR(選手__2[[#This Row],[性別コード]],"")</f>
        <v>2</v>
      </c>
      <c r="H540" s="62" t="str">
        <f>IFERROR(VLOOKUP(G540,色々!P:Q,2,0),"")</f>
        <v>女子</v>
      </c>
      <c r="I540" s="62" t="str">
        <f>IFERROR(選手__2[[#This Row],[氏名]],"")</f>
        <v>内藤　晴華</v>
      </c>
      <c r="J540" s="62" t="str">
        <f>IFERROR(選手__2[[#This Row],[氏名カナ]],"")</f>
        <v>ﾅｲﾄｳ ﾊﾙｶ</v>
      </c>
      <c r="K540" s="62" t="str">
        <f>IFERROR(選手__2[[#This Row],[所属名称１]],"")</f>
        <v>ﾌｨｯﾀｴﾐﾌﾙ松前</v>
      </c>
      <c r="L540" s="62">
        <f>IFERROR(選手__2[[#This Row],[学校コード]],"")</f>
        <v>1</v>
      </c>
      <c r="M540" s="63" t="str">
        <f>IFERROR(VLOOKUP(L540,色々!G:H,2,0),"")</f>
        <v>小学</v>
      </c>
      <c r="N540" s="64">
        <f>IFERROR(選手__2[[#This Row],[学年]],"")</f>
        <v>5</v>
      </c>
      <c r="O540" s="49">
        <f>IFERROR(選手__2[[#This Row],[生年月日]],"")</f>
        <v>41541</v>
      </c>
      <c r="P540">
        <f t="shared" si="8"/>
        <v>11</v>
      </c>
    </row>
    <row r="541" spans="6:16" x14ac:dyDescent="0.2">
      <c r="F541" s="62">
        <f>IFERROR(選手__2[[#This Row],[選手番号]],"")</f>
        <v>540</v>
      </c>
      <c r="G541" s="62">
        <f>IFERROR(選手__2[[#This Row],[性別コード]],"")</f>
        <v>2</v>
      </c>
      <c r="H541" s="62" t="str">
        <f>IFERROR(VLOOKUP(G541,色々!P:Q,2,0),"")</f>
        <v>女子</v>
      </c>
      <c r="I541" s="62" t="str">
        <f>IFERROR(選手__2[[#This Row],[氏名]],"")</f>
        <v>井上　香穂</v>
      </c>
      <c r="J541" s="62" t="str">
        <f>IFERROR(選手__2[[#This Row],[氏名カナ]],"")</f>
        <v>ｲﾉｳｴ ｶﾎ</v>
      </c>
      <c r="K541" s="62" t="str">
        <f>IFERROR(選手__2[[#This Row],[所属名称１]],"")</f>
        <v>ﾌｨｯﾀｴﾐﾌﾙ松前</v>
      </c>
      <c r="L541" s="62">
        <f>IFERROR(選手__2[[#This Row],[学校コード]],"")</f>
        <v>1</v>
      </c>
      <c r="M541" s="63" t="str">
        <f>IFERROR(VLOOKUP(L541,色々!G:H,2,0),"")</f>
        <v>小学</v>
      </c>
      <c r="N541" s="64">
        <f>IFERROR(選手__2[[#This Row],[学年]],"")</f>
        <v>5</v>
      </c>
      <c r="O541" s="49">
        <f>IFERROR(選手__2[[#This Row],[生年月日]],"")</f>
        <v>41545</v>
      </c>
      <c r="P541">
        <f t="shared" si="8"/>
        <v>11</v>
      </c>
    </row>
    <row r="542" spans="6:16" x14ac:dyDescent="0.2">
      <c r="F542" s="62">
        <f>IFERROR(選手__2[[#This Row],[選手番号]],"")</f>
        <v>541</v>
      </c>
      <c r="G542" s="62">
        <f>IFERROR(選手__2[[#This Row],[性別コード]],"")</f>
        <v>2</v>
      </c>
      <c r="H542" s="62" t="str">
        <f>IFERROR(VLOOKUP(G542,色々!P:Q,2,0),"")</f>
        <v>女子</v>
      </c>
      <c r="I542" s="62" t="str">
        <f>IFERROR(選手__2[[#This Row],[氏名]],"")</f>
        <v>鶴田　梨心</v>
      </c>
      <c r="J542" s="62" t="str">
        <f>IFERROR(選手__2[[#This Row],[氏名カナ]],"")</f>
        <v>ﾂﾙﾀ ﾘｺ</v>
      </c>
      <c r="K542" s="62" t="str">
        <f>IFERROR(選手__2[[#This Row],[所属名称１]],"")</f>
        <v>ﾌｨｯﾀｴﾐﾌﾙ松前</v>
      </c>
      <c r="L542" s="62">
        <f>IFERROR(選手__2[[#This Row],[学校コード]],"")</f>
        <v>1</v>
      </c>
      <c r="M542" s="63" t="str">
        <f>IFERROR(VLOOKUP(L542,色々!G:H,2,0),"")</f>
        <v>小学</v>
      </c>
      <c r="N542" s="64">
        <f>IFERROR(選手__2[[#This Row],[学年]],"")</f>
        <v>5</v>
      </c>
      <c r="O542" s="49">
        <f>IFERROR(選手__2[[#This Row],[生年月日]],"")</f>
        <v>41656</v>
      </c>
      <c r="P542">
        <f t="shared" si="8"/>
        <v>10</v>
      </c>
    </row>
    <row r="543" spans="6:16" x14ac:dyDescent="0.2">
      <c r="F543" s="62">
        <f>IFERROR(選手__2[[#This Row],[選手番号]],"")</f>
        <v>542</v>
      </c>
      <c r="G543" s="62">
        <f>IFERROR(選手__2[[#This Row],[性別コード]],"")</f>
        <v>2</v>
      </c>
      <c r="H543" s="62" t="str">
        <f>IFERROR(VLOOKUP(G543,色々!P:Q,2,0),"")</f>
        <v>女子</v>
      </c>
      <c r="I543" s="62" t="str">
        <f>IFERROR(選手__2[[#This Row],[氏名]],"")</f>
        <v>山下　ゆず</v>
      </c>
      <c r="J543" s="62" t="str">
        <f>IFERROR(選手__2[[#This Row],[氏名カナ]],"")</f>
        <v>ﾔﾏｼﾀ ﾕｽﾞ</v>
      </c>
      <c r="K543" s="62" t="str">
        <f>IFERROR(選手__2[[#This Row],[所属名称１]],"")</f>
        <v>ﾌｨｯﾀｴﾐﾌﾙ松前</v>
      </c>
      <c r="L543" s="62">
        <f>IFERROR(選手__2[[#This Row],[学校コード]],"")</f>
        <v>1</v>
      </c>
      <c r="M543" s="63" t="str">
        <f>IFERROR(VLOOKUP(L543,色々!G:H,2,0),"")</f>
        <v>小学</v>
      </c>
      <c r="N543" s="64">
        <f>IFERROR(選手__2[[#This Row],[学年]],"")</f>
        <v>5</v>
      </c>
      <c r="O543" s="49">
        <f>IFERROR(選手__2[[#This Row],[生年月日]],"")</f>
        <v>41720</v>
      </c>
      <c r="P543">
        <f t="shared" si="8"/>
        <v>10</v>
      </c>
    </row>
    <row r="544" spans="6:16" x14ac:dyDescent="0.2">
      <c r="F544" s="62">
        <f>IFERROR(選手__2[[#This Row],[選手番号]],"")</f>
        <v>543</v>
      </c>
      <c r="G544" s="62">
        <f>IFERROR(選手__2[[#This Row],[性別コード]],"")</f>
        <v>2</v>
      </c>
      <c r="H544" s="62" t="str">
        <f>IFERROR(VLOOKUP(G544,色々!P:Q,2,0),"")</f>
        <v>女子</v>
      </c>
      <c r="I544" s="62" t="str">
        <f>IFERROR(選手__2[[#This Row],[氏名]],"")</f>
        <v>武智　美潤</v>
      </c>
      <c r="J544" s="62" t="str">
        <f>IFERROR(選手__2[[#This Row],[氏名カナ]],"")</f>
        <v>ﾀｹﾁ ﾐｳ</v>
      </c>
      <c r="K544" s="62" t="str">
        <f>IFERROR(選手__2[[#This Row],[所属名称１]],"")</f>
        <v>ﾌｨｯﾀｴﾐﾌﾙ松前</v>
      </c>
      <c r="L544" s="62">
        <f>IFERROR(選手__2[[#This Row],[学校コード]],"")</f>
        <v>1</v>
      </c>
      <c r="M544" s="63" t="str">
        <f>IFERROR(VLOOKUP(L544,色々!G:H,2,0),"")</f>
        <v>小学</v>
      </c>
      <c r="N544" s="64">
        <f>IFERROR(選手__2[[#This Row],[学年]],"")</f>
        <v>4</v>
      </c>
      <c r="O544" s="49">
        <f>IFERROR(選手__2[[#This Row],[生年月日]],"")</f>
        <v>41806</v>
      </c>
      <c r="P544">
        <f t="shared" si="8"/>
        <v>10</v>
      </c>
    </row>
    <row r="545" spans="6:16" x14ac:dyDescent="0.2">
      <c r="F545" s="62">
        <f>IFERROR(選手__2[[#This Row],[選手番号]],"")</f>
        <v>544</v>
      </c>
      <c r="G545" s="62">
        <f>IFERROR(選手__2[[#This Row],[性別コード]],"")</f>
        <v>2</v>
      </c>
      <c r="H545" s="62" t="str">
        <f>IFERROR(VLOOKUP(G545,色々!P:Q,2,0),"")</f>
        <v>女子</v>
      </c>
      <c r="I545" s="62" t="str">
        <f>IFERROR(選手__2[[#This Row],[氏名]],"")</f>
        <v>芝　　奈美</v>
      </c>
      <c r="J545" s="62" t="str">
        <f>IFERROR(選手__2[[#This Row],[氏名カナ]],"")</f>
        <v>ｼﾊﾞ ﾅﾐ</v>
      </c>
      <c r="K545" s="62" t="str">
        <f>IFERROR(選手__2[[#This Row],[所属名称１]],"")</f>
        <v>ﾌｨｯﾀｴﾐﾌﾙ松前</v>
      </c>
      <c r="L545" s="62">
        <f>IFERROR(選手__2[[#This Row],[学校コード]],"")</f>
        <v>1</v>
      </c>
      <c r="M545" s="63" t="str">
        <f>IFERROR(VLOOKUP(L545,色々!G:H,2,0),"")</f>
        <v>小学</v>
      </c>
      <c r="N545" s="64">
        <f>IFERROR(選手__2[[#This Row],[学年]],"")</f>
        <v>4</v>
      </c>
      <c r="O545" s="49">
        <f>IFERROR(選手__2[[#This Row],[生年月日]],"")</f>
        <v>41888</v>
      </c>
      <c r="P545">
        <f t="shared" si="8"/>
        <v>10</v>
      </c>
    </row>
    <row r="546" spans="6:16" x14ac:dyDescent="0.2">
      <c r="F546" s="62">
        <f>IFERROR(選手__2[[#This Row],[選手番号]],"")</f>
        <v>545</v>
      </c>
      <c r="G546" s="62">
        <f>IFERROR(選手__2[[#This Row],[性別コード]],"")</f>
        <v>2</v>
      </c>
      <c r="H546" s="62" t="str">
        <f>IFERROR(VLOOKUP(G546,色々!P:Q,2,0),"")</f>
        <v>女子</v>
      </c>
      <c r="I546" s="62" t="str">
        <f>IFERROR(選手__2[[#This Row],[氏名]],"")</f>
        <v>津田心乃葉</v>
      </c>
      <c r="J546" s="62" t="str">
        <f>IFERROR(選手__2[[#This Row],[氏名カナ]],"")</f>
        <v>ﾂﾀﾞ ｺﾉﾊ</v>
      </c>
      <c r="K546" s="62" t="str">
        <f>IFERROR(選手__2[[#This Row],[所属名称１]],"")</f>
        <v>ﾌｨｯﾀｴﾐﾌﾙ松前</v>
      </c>
      <c r="L546" s="62">
        <f>IFERROR(選手__2[[#This Row],[学校コード]],"")</f>
        <v>1</v>
      </c>
      <c r="M546" s="63" t="str">
        <f>IFERROR(VLOOKUP(L546,色々!G:H,2,0),"")</f>
        <v>小学</v>
      </c>
      <c r="N546" s="64">
        <f>IFERROR(選手__2[[#This Row],[学年]],"")</f>
        <v>3</v>
      </c>
      <c r="O546" s="49">
        <f>IFERROR(選手__2[[#This Row],[生年月日]],"")</f>
        <v>42102</v>
      </c>
      <c r="P546">
        <f t="shared" si="8"/>
        <v>9</v>
      </c>
    </row>
    <row r="547" spans="6:16" x14ac:dyDescent="0.2">
      <c r="F547" s="62">
        <f>IFERROR(選手__2[[#This Row],[選手番号]],"")</f>
        <v>546</v>
      </c>
      <c r="G547" s="62">
        <f>IFERROR(選手__2[[#This Row],[性別コード]],"")</f>
        <v>2</v>
      </c>
      <c r="H547" s="62" t="str">
        <f>IFERROR(VLOOKUP(G547,色々!P:Q,2,0),"")</f>
        <v>女子</v>
      </c>
      <c r="I547" s="62" t="str">
        <f>IFERROR(選手__2[[#This Row],[氏名]],"")</f>
        <v>渡部　祐奈</v>
      </c>
      <c r="J547" s="62" t="str">
        <f>IFERROR(選手__2[[#This Row],[氏名カナ]],"")</f>
        <v>ﾜﾀﾅﾍﾞ ﾕｳﾅ</v>
      </c>
      <c r="K547" s="62" t="str">
        <f>IFERROR(選手__2[[#This Row],[所属名称１]],"")</f>
        <v>ﾌｨｯﾀｴﾐﾌﾙ松前</v>
      </c>
      <c r="L547" s="62">
        <f>IFERROR(選手__2[[#This Row],[学校コード]],"")</f>
        <v>1</v>
      </c>
      <c r="M547" s="63" t="str">
        <f>IFERROR(VLOOKUP(L547,色々!G:H,2,0),"")</f>
        <v>小学</v>
      </c>
      <c r="N547" s="64">
        <f>IFERROR(選手__2[[#This Row],[学年]],"")</f>
        <v>3</v>
      </c>
      <c r="O547" s="49">
        <f>IFERROR(選手__2[[#This Row],[生年月日]],"")</f>
        <v>42201</v>
      </c>
      <c r="P547">
        <f t="shared" si="8"/>
        <v>9</v>
      </c>
    </row>
    <row r="548" spans="6:16" x14ac:dyDescent="0.2">
      <c r="F548" s="62">
        <f>IFERROR(選手__2[[#This Row],[選手番号]],"")</f>
        <v>547</v>
      </c>
      <c r="G548" s="62">
        <f>IFERROR(選手__2[[#This Row],[性別コード]],"")</f>
        <v>2</v>
      </c>
      <c r="H548" s="62" t="str">
        <f>IFERROR(VLOOKUP(G548,色々!P:Q,2,0),"")</f>
        <v>女子</v>
      </c>
      <c r="I548" s="62" t="str">
        <f>IFERROR(選手__2[[#This Row],[氏名]],"")</f>
        <v>郷田　　葵</v>
      </c>
      <c r="J548" s="62" t="str">
        <f>IFERROR(選手__2[[#This Row],[氏名カナ]],"")</f>
        <v>ｺﾞｳﾀﾞ ｱｵｲ</v>
      </c>
      <c r="K548" s="62" t="str">
        <f>IFERROR(選手__2[[#This Row],[所属名称１]],"")</f>
        <v>ﾌｨｯﾀｴﾐﾌﾙ松前</v>
      </c>
      <c r="L548" s="62">
        <f>IFERROR(選手__2[[#This Row],[学校コード]],"")</f>
        <v>1</v>
      </c>
      <c r="M548" s="63" t="str">
        <f>IFERROR(VLOOKUP(L548,色々!G:H,2,0),"")</f>
        <v>小学</v>
      </c>
      <c r="N548" s="64">
        <f>IFERROR(選手__2[[#This Row],[学年]],"")</f>
        <v>3</v>
      </c>
      <c r="O548" s="49">
        <f>IFERROR(選手__2[[#This Row],[生年月日]],"")</f>
        <v>42210</v>
      </c>
      <c r="P548">
        <f t="shared" si="8"/>
        <v>9</v>
      </c>
    </row>
    <row r="549" spans="6:16" x14ac:dyDescent="0.2">
      <c r="F549" s="62">
        <f>IFERROR(選手__2[[#This Row],[選手番号]],"")</f>
        <v>548</v>
      </c>
      <c r="G549" s="62">
        <f>IFERROR(選手__2[[#This Row],[性別コード]],"")</f>
        <v>2</v>
      </c>
      <c r="H549" s="62" t="str">
        <f>IFERROR(VLOOKUP(G549,色々!P:Q,2,0),"")</f>
        <v>女子</v>
      </c>
      <c r="I549" s="62" t="str">
        <f>IFERROR(選手__2[[#This Row],[氏名]],"")</f>
        <v>森　　夢華</v>
      </c>
      <c r="J549" s="62" t="str">
        <f>IFERROR(選手__2[[#This Row],[氏名カナ]],"")</f>
        <v>ﾓﾘ ﾕﾒｶ</v>
      </c>
      <c r="K549" s="62" t="str">
        <f>IFERROR(選手__2[[#This Row],[所属名称１]],"")</f>
        <v>ﾌｨｯﾀｴﾐﾌﾙ松前</v>
      </c>
      <c r="L549" s="62">
        <f>IFERROR(選手__2[[#This Row],[学校コード]],"")</f>
        <v>1</v>
      </c>
      <c r="M549" s="63" t="str">
        <f>IFERROR(VLOOKUP(L549,色々!G:H,2,0),"")</f>
        <v>小学</v>
      </c>
      <c r="N549" s="64">
        <f>IFERROR(選手__2[[#This Row],[学年]],"")</f>
        <v>1</v>
      </c>
      <c r="O549" s="49">
        <f>IFERROR(選手__2[[#This Row],[生年月日]],"")</f>
        <v>42851</v>
      </c>
      <c r="P549">
        <f t="shared" si="8"/>
        <v>7</v>
      </c>
    </row>
    <row r="550" spans="6:16" x14ac:dyDescent="0.2">
      <c r="F550" s="62">
        <f>IFERROR(選手__2[[#This Row],[選手番号]],"")</f>
        <v>549</v>
      </c>
      <c r="G550" s="62">
        <f>IFERROR(選手__2[[#This Row],[性別コード]],"")</f>
        <v>1</v>
      </c>
      <c r="H550" s="62" t="str">
        <f>IFERROR(VLOOKUP(G550,色々!P:Q,2,0),"")</f>
        <v>男子</v>
      </c>
      <c r="I550" s="62" t="str">
        <f>IFERROR(選手__2[[#This Row],[氏名]],"")</f>
        <v>小原　知也</v>
      </c>
      <c r="J550" s="62" t="str">
        <f>IFERROR(選手__2[[#This Row],[氏名カナ]],"")</f>
        <v>ｵﾊﾗ ﾄﾓﾔ</v>
      </c>
      <c r="K550" s="62" t="str">
        <f>IFERROR(選手__2[[#This Row],[所属名称１]],"")</f>
        <v>MESSA</v>
      </c>
      <c r="L550" s="62">
        <f>IFERROR(選手__2[[#This Row],[学校コード]],"")</f>
        <v>3</v>
      </c>
      <c r="M550" s="63" t="str">
        <f>IFERROR(VLOOKUP(L550,色々!G:H,2,0),"")</f>
        <v>高校</v>
      </c>
      <c r="N550" s="64">
        <f>IFERROR(選手__2[[#This Row],[学年]],"")</f>
        <v>3</v>
      </c>
      <c r="O550" s="49">
        <f>IFERROR(選手__2[[#This Row],[生年月日]],"")</f>
        <v>38953</v>
      </c>
      <c r="P550">
        <f t="shared" si="8"/>
        <v>18</v>
      </c>
    </row>
    <row r="551" spans="6:16" x14ac:dyDescent="0.2">
      <c r="F551" s="62">
        <f>IFERROR(選手__2[[#This Row],[選手番号]],"")</f>
        <v>550</v>
      </c>
      <c r="G551" s="62">
        <f>IFERROR(選手__2[[#This Row],[性別コード]],"")</f>
        <v>1</v>
      </c>
      <c r="H551" s="62" t="str">
        <f>IFERROR(VLOOKUP(G551,色々!P:Q,2,0),"")</f>
        <v>男子</v>
      </c>
      <c r="I551" s="62" t="str">
        <f>IFERROR(選手__2[[#This Row],[氏名]],"")</f>
        <v>東谷　一輝</v>
      </c>
      <c r="J551" s="62" t="str">
        <f>IFERROR(選手__2[[#This Row],[氏名カナ]],"")</f>
        <v>ﾋｶﾞｼﾀﾞﾆ ｶｽﾞｷ</v>
      </c>
      <c r="K551" s="62" t="str">
        <f>IFERROR(選手__2[[#This Row],[所属名称１]],"")</f>
        <v>MESSA</v>
      </c>
      <c r="L551" s="62">
        <f>IFERROR(選手__2[[#This Row],[学校コード]],"")</f>
        <v>3</v>
      </c>
      <c r="M551" s="63" t="str">
        <f>IFERROR(VLOOKUP(L551,色々!G:H,2,0),"")</f>
        <v>高校</v>
      </c>
      <c r="N551" s="64">
        <f>IFERROR(選手__2[[#This Row],[学年]],"")</f>
        <v>2</v>
      </c>
      <c r="O551" s="49">
        <f>IFERROR(選手__2[[#This Row],[生年月日]],"")</f>
        <v>39365</v>
      </c>
      <c r="P551">
        <f t="shared" si="8"/>
        <v>17</v>
      </c>
    </row>
    <row r="552" spans="6:16" x14ac:dyDescent="0.2">
      <c r="F552" s="62">
        <f>IFERROR(選手__2[[#This Row],[選手番号]],"")</f>
        <v>551</v>
      </c>
      <c r="G552" s="62">
        <f>IFERROR(選手__2[[#This Row],[性別コード]],"")</f>
        <v>1</v>
      </c>
      <c r="H552" s="62" t="str">
        <f>IFERROR(VLOOKUP(G552,色々!P:Q,2,0),"")</f>
        <v>男子</v>
      </c>
      <c r="I552" s="62" t="str">
        <f>IFERROR(選手__2[[#This Row],[氏名]],"")</f>
        <v>宇都宮彰斗</v>
      </c>
      <c r="J552" s="62" t="str">
        <f>IFERROR(選手__2[[#This Row],[氏名カナ]],"")</f>
        <v>ｳﾂﾉﾐﾔ ｱｷﾄ</v>
      </c>
      <c r="K552" s="62" t="str">
        <f>IFERROR(選手__2[[#This Row],[所属名称１]],"")</f>
        <v>MESSA</v>
      </c>
      <c r="L552" s="62">
        <f>IFERROR(選手__2[[#This Row],[学校コード]],"")</f>
        <v>3</v>
      </c>
      <c r="M552" s="63" t="str">
        <f>IFERROR(VLOOKUP(L552,色々!G:H,2,0),"")</f>
        <v>高校</v>
      </c>
      <c r="N552" s="64">
        <f>IFERROR(選手__2[[#This Row],[学年]],"")</f>
        <v>1</v>
      </c>
      <c r="O552" s="49">
        <f>IFERROR(選手__2[[#This Row],[生年月日]],"")</f>
        <v>39660</v>
      </c>
      <c r="P552">
        <f t="shared" si="8"/>
        <v>16</v>
      </c>
    </row>
    <row r="553" spans="6:16" x14ac:dyDescent="0.2">
      <c r="F553" s="62">
        <f>IFERROR(選手__2[[#This Row],[選手番号]],"")</f>
        <v>552</v>
      </c>
      <c r="G553" s="62">
        <f>IFERROR(選手__2[[#This Row],[性別コード]],"")</f>
        <v>1</v>
      </c>
      <c r="H553" s="62" t="str">
        <f>IFERROR(VLOOKUP(G553,色々!P:Q,2,0),"")</f>
        <v>男子</v>
      </c>
      <c r="I553" s="62" t="str">
        <f>IFERROR(選手__2[[#This Row],[氏名]],"")</f>
        <v>後藤　歩武</v>
      </c>
      <c r="J553" s="62" t="str">
        <f>IFERROR(選手__2[[#This Row],[氏名カナ]],"")</f>
        <v>ｺﾞﾄｳ ｱﾕﾑ</v>
      </c>
      <c r="K553" s="62" t="str">
        <f>IFERROR(選手__2[[#This Row],[所属名称１]],"")</f>
        <v>MESSA</v>
      </c>
      <c r="L553" s="62">
        <f>IFERROR(選手__2[[#This Row],[学校コード]],"")</f>
        <v>3</v>
      </c>
      <c r="M553" s="63" t="str">
        <f>IFERROR(VLOOKUP(L553,色々!G:H,2,0),"")</f>
        <v>高校</v>
      </c>
      <c r="N553" s="64">
        <f>IFERROR(選手__2[[#This Row],[学年]],"")</f>
        <v>1</v>
      </c>
      <c r="O553" s="49">
        <f>IFERROR(選手__2[[#This Row],[生年月日]],"")</f>
        <v>39692</v>
      </c>
      <c r="P553">
        <f t="shared" si="8"/>
        <v>16</v>
      </c>
    </row>
    <row r="554" spans="6:16" x14ac:dyDescent="0.2">
      <c r="F554" s="62">
        <f>IFERROR(選手__2[[#This Row],[選手番号]],"")</f>
        <v>553</v>
      </c>
      <c r="G554" s="62">
        <f>IFERROR(選手__2[[#This Row],[性別コード]],"")</f>
        <v>1</v>
      </c>
      <c r="H554" s="62" t="str">
        <f>IFERROR(VLOOKUP(G554,色々!P:Q,2,0),"")</f>
        <v>男子</v>
      </c>
      <c r="I554" s="62" t="str">
        <f>IFERROR(選手__2[[#This Row],[氏名]],"")</f>
        <v>馬場　純哉</v>
      </c>
      <c r="J554" s="62" t="str">
        <f>IFERROR(選手__2[[#This Row],[氏名カナ]],"")</f>
        <v>ﾊﾞﾝﾊﾞ ｼﾞｭﾝﾔ</v>
      </c>
      <c r="K554" s="62" t="str">
        <f>IFERROR(選手__2[[#This Row],[所属名称１]],"")</f>
        <v>MESSA</v>
      </c>
      <c r="L554" s="62">
        <f>IFERROR(選手__2[[#This Row],[学校コード]],"")</f>
        <v>3</v>
      </c>
      <c r="M554" s="63" t="str">
        <f>IFERROR(VLOOKUP(L554,色々!G:H,2,0),"")</f>
        <v>高校</v>
      </c>
      <c r="N554" s="64">
        <f>IFERROR(選手__2[[#This Row],[学年]],"")</f>
        <v>1</v>
      </c>
      <c r="O554" s="49">
        <f>IFERROR(選手__2[[#This Row],[生年月日]],"")</f>
        <v>39702</v>
      </c>
      <c r="P554">
        <f t="shared" si="8"/>
        <v>16</v>
      </c>
    </row>
    <row r="555" spans="6:16" x14ac:dyDescent="0.2">
      <c r="F555" s="62">
        <f>IFERROR(選手__2[[#This Row],[選手番号]],"")</f>
        <v>554</v>
      </c>
      <c r="G555" s="62">
        <f>IFERROR(選手__2[[#This Row],[性別コード]],"")</f>
        <v>1</v>
      </c>
      <c r="H555" s="62" t="str">
        <f>IFERROR(VLOOKUP(G555,色々!P:Q,2,0),"")</f>
        <v>男子</v>
      </c>
      <c r="I555" s="62" t="str">
        <f>IFERROR(選手__2[[#This Row],[氏名]],"")</f>
        <v>木村　雷武</v>
      </c>
      <c r="J555" s="62" t="str">
        <f>IFERROR(選手__2[[#This Row],[氏名カナ]],"")</f>
        <v>ｷﾑﾗ ﾗｲﾑ</v>
      </c>
      <c r="K555" s="62" t="str">
        <f>IFERROR(選手__2[[#This Row],[所属名称１]],"")</f>
        <v>MESSA</v>
      </c>
      <c r="L555" s="62">
        <f>IFERROR(選手__2[[#This Row],[学校コード]],"")</f>
        <v>2</v>
      </c>
      <c r="M555" s="63" t="str">
        <f>IFERROR(VLOOKUP(L555,色々!G:H,2,0),"")</f>
        <v>中学</v>
      </c>
      <c r="N555" s="64">
        <f>IFERROR(選手__2[[#This Row],[学年]],"")</f>
        <v>3</v>
      </c>
      <c r="O555" s="49">
        <f>IFERROR(選手__2[[#This Row],[生年月日]],"")</f>
        <v>39916</v>
      </c>
      <c r="P555">
        <f t="shared" si="8"/>
        <v>15</v>
      </c>
    </row>
    <row r="556" spans="6:16" x14ac:dyDescent="0.2">
      <c r="F556" s="62">
        <f>IFERROR(選手__2[[#This Row],[選手番号]],"")</f>
        <v>555</v>
      </c>
      <c r="G556" s="62">
        <f>IFERROR(選手__2[[#This Row],[性別コード]],"")</f>
        <v>1</v>
      </c>
      <c r="H556" s="62" t="str">
        <f>IFERROR(VLOOKUP(G556,色々!P:Q,2,0),"")</f>
        <v>男子</v>
      </c>
      <c r="I556" s="62" t="str">
        <f>IFERROR(選手__2[[#This Row],[氏名]],"")</f>
        <v>土居　蒼空</v>
      </c>
      <c r="J556" s="62" t="str">
        <f>IFERROR(選手__2[[#This Row],[氏名カナ]],"")</f>
        <v>ﾄﾞｲ ｿﾗ</v>
      </c>
      <c r="K556" s="62" t="str">
        <f>IFERROR(選手__2[[#This Row],[所属名称１]],"")</f>
        <v>MESSA</v>
      </c>
      <c r="L556" s="62">
        <f>IFERROR(選手__2[[#This Row],[学校コード]],"")</f>
        <v>2</v>
      </c>
      <c r="M556" s="63" t="str">
        <f>IFERROR(VLOOKUP(L556,色々!G:H,2,0),"")</f>
        <v>中学</v>
      </c>
      <c r="N556" s="64">
        <f>IFERROR(選手__2[[#This Row],[学年]],"")</f>
        <v>3</v>
      </c>
      <c r="O556" s="49">
        <f>IFERROR(選手__2[[#This Row],[生年月日]],"")</f>
        <v>39989</v>
      </c>
      <c r="P556">
        <f t="shared" si="8"/>
        <v>15</v>
      </c>
    </row>
    <row r="557" spans="6:16" x14ac:dyDescent="0.2">
      <c r="F557" s="62">
        <f>IFERROR(選手__2[[#This Row],[選手番号]],"")</f>
        <v>556</v>
      </c>
      <c r="G557" s="62">
        <f>IFERROR(選手__2[[#This Row],[性別コード]],"")</f>
        <v>1</v>
      </c>
      <c r="H557" s="62" t="str">
        <f>IFERROR(VLOOKUP(G557,色々!P:Q,2,0),"")</f>
        <v>男子</v>
      </c>
      <c r="I557" s="62" t="str">
        <f>IFERROR(選手__2[[#This Row],[氏名]],"")</f>
        <v>黒田　尚聖</v>
      </c>
      <c r="J557" s="62" t="str">
        <f>IFERROR(選手__2[[#This Row],[氏名カナ]],"")</f>
        <v>ｸﾛﾀﾞ ﾅｵﾄ</v>
      </c>
      <c r="K557" s="62" t="str">
        <f>IFERROR(選手__2[[#This Row],[所属名称１]],"")</f>
        <v>MESSA</v>
      </c>
      <c r="L557" s="62">
        <f>IFERROR(選手__2[[#This Row],[学校コード]],"")</f>
        <v>2</v>
      </c>
      <c r="M557" s="63" t="str">
        <f>IFERROR(VLOOKUP(L557,色々!G:H,2,0),"")</f>
        <v>中学</v>
      </c>
      <c r="N557" s="64">
        <f>IFERROR(選手__2[[#This Row],[学年]],"")</f>
        <v>3</v>
      </c>
      <c r="O557" s="49">
        <f>IFERROR(選手__2[[#This Row],[生年月日]],"")</f>
        <v>40017</v>
      </c>
      <c r="P557">
        <f t="shared" si="8"/>
        <v>15</v>
      </c>
    </row>
    <row r="558" spans="6:16" x14ac:dyDescent="0.2">
      <c r="F558" s="62">
        <f>IFERROR(選手__2[[#This Row],[選手番号]],"")</f>
        <v>557</v>
      </c>
      <c r="G558" s="62">
        <f>IFERROR(選手__2[[#This Row],[性別コード]],"")</f>
        <v>1</v>
      </c>
      <c r="H558" s="62" t="str">
        <f>IFERROR(VLOOKUP(G558,色々!P:Q,2,0),"")</f>
        <v>男子</v>
      </c>
      <c r="I558" s="62" t="str">
        <f>IFERROR(選手__2[[#This Row],[氏名]],"")</f>
        <v>長谷川　蓮</v>
      </c>
      <c r="J558" s="62" t="str">
        <f>IFERROR(選手__2[[#This Row],[氏名カナ]],"")</f>
        <v>ﾊｾｶﾞﾜ ﾚﾝ</v>
      </c>
      <c r="K558" s="62" t="str">
        <f>IFERROR(選手__2[[#This Row],[所属名称１]],"")</f>
        <v>MESSA</v>
      </c>
      <c r="L558" s="62">
        <f>IFERROR(選手__2[[#This Row],[学校コード]],"")</f>
        <v>2</v>
      </c>
      <c r="M558" s="63" t="str">
        <f>IFERROR(VLOOKUP(L558,色々!G:H,2,0),"")</f>
        <v>中学</v>
      </c>
      <c r="N558" s="64">
        <f>IFERROR(選手__2[[#This Row],[学年]],"")</f>
        <v>3</v>
      </c>
      <c r="O558" s="49">
        <f>IFERROR(選手__2[[#This Row],[生年月日]],"")</f>
        <v>40018</v>
      </c>
      <c r="P558">
        <f t="shared" si="8"/>
        <v>15</v>
      </c>
    </row>
    <row r="559" spans="6:16" x14ac:dyDescent="0.2">
      <c r="F559" s="62">
        <f>IFERROR(選手__2[[#This Row],[選手番号]],"")</f>
        <v>558</v>
      </c>
      <c r="G559" s="62">
        <f>IFERROR(選手__2[[#This Row],[性別コード]],"")</f>
        <v>1</v>
      </c>
      <c r="H559" s="62" t="str">
        <f>IFERROR(VLOOKUP(G559,色々!P:Q,2,0),"")</f>
        <v>男子</v>
      </c>
      <c r="I559" s="62" t="str">
        <f>IFERROR(選手__2[[#This Row],[氏名]],"")</f>
        <v>三好　郁哉</v>
      </c>
      <c r="J559" s="62" t="str">
        <f>IFERROR(選手__2[[#This Row],[氏名カナ]],"")</f>
        <v>ﾐﾖｼ ﾌﾐﾔ</v>
      </c>
      <c r="K559" s="62" t="str">
        <f>IFERROR(選手__2[[#This Row],[所属名称１]],"")</f>
        <v>MESSA</v>
      </c>
      <c r="L559" s="62">
        <f>IFERROR(選手__2[[#This Row],[学校コード]],"")</f>
        <v>2</v>
      </c>
      <c r="M559" s="63" t="str">
        <f>IFERROR(VLOOKUP(L559,色々!G:H,2,0),"")</f>
        <v>中学</v>
      </c>
      <c r="N559" s="64">
        <f>IFERROR(選手__2[[#This Row],[学年]],"")</f>
        <v>3</v>
      </c>
      <c r="O559" s="49">
        <f>IFERROR(選手__2[[#This Row],[生年月日]],"")</f>
        <v>40041</v>
      </c>
      <c r="P559">
        <f t="shared" si="8"/>
        <v>15</v>
      </c>
    </row>
    <row r="560" spans="6:16" x14ac:dyDescent="0.2">
      <c r="F560" s="62">
        <f>IFERROR(選手__2[[#This Row],[選手番号]],"")</f>
        <v>559</v>
      </c>
      <c r="G560" s="62">
        <f>IFERROR(選手__2[[#This Row],[性別コード]],"")</f>
        <v>1</v>
      </c>
      <c r="H560" s="62" t="str">
        <f>IFERROR(VLOOKUP(G560,色々!P:Q,2,0),"")</f>
        <v>男子</v>
      </c>
      <c r="I560" s="62" t="str">
        <f>IFERROR(選手__2[[#This Row],[氏名]],"")</f>
        <v>菊地　海翔</v>
      </c>
      <c r="J560" s="62" t="str">
        <f>IFERROR(選手__2[[#This Row],[氏名カナ]],"")</f>
        <v>ｷｸﾁ ｶｲﾄ</v>
      </c>
      <c r="K560" s="62" t="str">
        <f>IFERROR(選手__2[[#This Row],[所属名称１]],"")</f>
        <v>MESSA</v>
      </c>
      <c r="L560" s="62">
        <f>IFERROR(選手__2[[#This Row],[学校コード]],"")</f>
        <v>2</v>
      </c>
      <c r="M560" s="63" t="str">
        <f>IFERROR(VLOOKUP(L560,色々!G:H,2,0),"")</f>
        <v>中学</v>
      </c>
      <c r="N560" s="64">
        <f>IFERROR(選手__2[[#This Row],[学年]],"")</f>
        <v>3</v>
      </c>
      <c r="O560" s="49">
        <f>IFERROR(選手__2[[#This Row],[生年月日]],"")</f>
        <v>40263</v>
      </c>
      <c r="P560">
        <f t="shared" si="8"/>
        <v>14</v>
      </c>
    </row>
    <row r="561" spans="6:16" x14ac:dyDescent="0.2">
      <c r="F561" s="62">
        <f>IFERROR(選手__2[[#This Row],[選手番号]],"")</f>
        <v>560</v>
      </c>
      <c r="G561" s="62">
        <f>IFERROR(選手__2[[#This Row],[性別コード]],"")</f>
        <v>1</v>
      </c>
      <c r="H561" s="62" t="str">
        <f>IFERROR(VLOOKUP(G561,色々!P:Q,2,0),"")</f>
        <v>男子</v>
      </c>
      <c r="I561" s="62" t="str">
        <f>IFERROR(選手__2[[#This Row],[氏名]],"")</f>
        <v>中山　慶士</v>
      </c>
      <c r="J561" s="62" t="str">
        <f>IFERROR(選手__2[[#This Row],[氏名カナ]],"")</f>
        <v>ﾅｶﾔﾏ ｹｲﾄ</v>
      </c>
      <c r="K561" s="62" t="str">
        <f>IFERROR(選手__2[[#This Row],[所属名称１]],"")</f>
        <v>MESSA</v>
      </c>
      <c r="L561" s="62">
        <f>IFERROR(選手__2[[#This Row],[学校コード]],"")</f>
        <v>2</v>
      </c>
      <c r="M561" s="63" t="str">
        <f>IFERROR(VLOOKUP(L561,色々!G:H,2,0),"")</f>
        <v>中学</v>
      </c>
      <c r="N561" s="64">
        <f>IFERROR(選手__2[[#This Row],[学年]],"")</f>
        <v>2</v>
      </c>
      <c r="O561" s="49">
        <f>IFERROR(選手__2[[#This Row],[生年月日]],"")</f>
        <v>40350</v>
      </c>
      <c r="P561">
        <f t="shared" si="8"/>
        <v>14</v>
      </c>
    </row>
    <row r="562" spans="6:16" x14ac:dyDescent="0.2">
      <c r="F562" s="62">
        <f>IFERROR(選手__2[[#This Row],[選手番号]],"")</f>
        <v>561</v>
      </c>
      <c r="G562" s="62">
        <f>IFERROR(選手__2[[#This Row],[性別コード]],"")</f>
        <v>1</v>
      </c>
      <c r="H562" s="62" t="str">
        <f>IFERROR(VLOOKUP(G562,色々!P:Q,2,0),"")</f>
        <v>男子</v>
      </c>
      <c r="I562" s="62" t="str">
        <f>IFERROR(選手__2[[#This Row],[氏名]],"")</f>
        <v>徳田　健太</v>
      </c>
      <c r="J562" s="62" t="str">
        <f>IFERROR(選手__2[[#This Row],[氏名カナ]],"")</f>
        <v>ﾄｸﾀﾞ ｹﾝﾀ</v>
      </c>
      <c r="K562" s="62" t="str">
        <f>IFERROR(選手__2[[#This Row],[所属名称１]],"")</f>
        <v>MESSA</v>
      </c>
      <c r="L562" s="62">
        <f>IFERROR(選手__2[[#This Row],[学校コード]],"")</f>
        <v>2</v>
      </c>
      <c r="M562" s="63" t="str">
        <f>IFERROR(VLOOKUP(L562,色々!G:H,2,0),"")</f>
        <v>中学</v>
      </c>
      <c r="N562" s="64">
        <f>IFERROR(選手__2[[#This Row],[学年]],"")</f>
        <v>1</v>
      </c>
      <c r="O562" s="49">
        <f>IFERROR(選手__2[[#This Row],[生年月日]],"")</f>
        <v>40782</v>
      </c>
      <c r="P562">
        <f t="shared" si="8"/>
        <v>13</v>
      </c>
    </row>
    <row r="563" spans="6:16" x14ac:dyDescent="0.2">
      <c r="F563" s="62">
        <f>IFERROR(選手__2[[#This Row],[選手番号]],"")</f>
        <v>562</v>
      </c>
      <c r="G563" s="62">
        <f>IFERROR(選手__2[[#This Row],[性別コード]],"")</f>
        <v>1</v>
      </c>
      <c r="H563" s="62" t="str">
        <f>IFERROR(VLOOKUP(G563,色々!P:Q,2,0),"")</f>
        <v>男子</v>
      </c>
      <c r="I563" s="62" t="str">
        <f>IFERROR(選手__2[[#This Row],[氏名]],"")</f>
        <v>白石　佳祐</v>
      </c>
      <c r="J563" s="62" t="str">
        <f>IFERROR(選手__2[[#This Row],[氏名カナ]],"")</f>
        <v>ｼﾗｲｼ ｹｲｽｹ</v>
      </c>
      <c r="K563" s="62" t="str">
        <f>IFERROR(選手__2[[#This Row],[所属名称１]],"")</f>
        <v>MESSA</v>
      </c>
      <c r="L563" s="62">
        <f>IFERROR(選手__2[[#This Row],[学校コード]],"")</f>
        <v>2</v>
      </c>
      <c r="M563" s="63" t="str">
        <f>IFERROR(VLOOKUP(L563,色々!G:H,2,0),"")</f>
        <v>中学</v>
      </c>
      <c r="N563" s="64">
        <f>IFERROR(選手__2[[#This Row],[学年]],"")</f>
        <v>1</v>
      </c>
      <c r="O563" s="49">
        <f>IFERROR(選手__2[[#This Row],[生年月日]],"")</f>
        <v>40789</v>
      </c>
      <c r="P563">
        <f t="shared" si="8"/>
        <v>13</v>
      </c>
    </row>
    <row r="564" spans="6:16" x14ac:dyDescent="0.2">
      <c r="F564" s="62">
        <f>IFERROR(選手__2[[#This Row],[選手番号]],"")</f>
        <v>563</v>
      </c>
      <c r="G564" s="62">
        <f>IFERROR(選手__2[[#This Row],[性別コード]],"")</f>
        <v>1</v>
      </c>
      <c r="H564" s="62" t="str">
        <f>IFERROR(VLOOKUP(G564,色々!P:Q,2,0),"")</f>
        <v>男子</v>
      </c>
      <c r="I564" s="62" t="str">
        <f>IFERROR(選手__2[[#This Row],[氏名]],"")</f>
        <v>土居　愛宙</v>
      </c>
      <c r="J564" s="62" t="str">
        <f>IFERROR(選手__2[[#This Row],[氏名カナ]],"")</f>
        <v>ﾄﾞｲ ﾏﾅﾄ</v>
      </c>
      <c r="K564" s="62" t="str">
        <f>IFERROR(選手__2[[#This Row],[所属名称１]],"")</f>
        <v>MESSA</v>
      </c>
      <c r="L564" s="62">
        <f>IFERROR(選手__2[[#This Row],[学校コード]],"")</f>
        <v>2</v>
      </c>
      <c r="M564" s="63" t="str">
        <f>IFERROR(VLOOKUP(L564,色々!G:H,2,0),"")</f>
        <v>中学</v>
      </c>
      <c r="N564" s="64">
        <f>IFERROR(選手__2[[#This Row],[学年]],"")</f>
        <v>1</v>
      </c>
      <c r="O564" s="49">
        <f>IFERROR(選手__2[[#This Row],[生年月日]],"")</f>
        <v>40883</v>
      </c>
      <c r="P564">
        <f t="shared" si="8"/>
        <v>12</v>
      </c>
    </row>
    <row r="565" spans="6:16" x14ac:dyDescent="0.2">
      <c r="F565" s="62">
        <f>IFERROR(選手__2[[#This Row],[選手番号]],"")</f>
        <v>564</v>
      </c>
      <c r="G565" s="62">
        <f>IFERROR(選手__2[[#This Row],[性別コード]],"")</f>
        <v>1</v>
      </c>
      <c r="H565" s="62" t="str">
        <f>IFERROR(VLOOKUP(G565,色々!P:Q,2,0),"")</f>
        <v>男子</v>
      </c>
      <c r="I565" s="62" t="str">
        <f>IFERROR(選手__2[[#This Row],[氏名]],"")</f>
        <v>後藤　凪斗</v>
      </c>
      <c r="J565" s="62" t="str">
        <f>IFERROR(選手__2[[#This Row],[氏名カナ]],"")</f>
        <v>ｺﾞﾄｳ ﾅｷﾞﾄ</v>
      </c>
      <c r="K565" s="62" t="str">
        <f>IFERROR(選手__2[[#This Row],[所属名称１]],"")</f>
        <v>MESSA</v>
      </c>
      <c r="L565" s="62">
        <f>IFERROR(選手__2[[#This Row],[学校コード]],"")</f>
        <v>1</v>
      </c>
      <c r="M565" s="63" t="str">
        <f>IFERROR(VLOOKUP(L565,色々!G:H,2,0),"")</f>
        <v>小学</v>
      </c>
      <c r="N565" s="64">
        <f>IFERROR(選手__2[[#This Row],[学年]],"")</f>
        <v>6</v>
      </c>
      <c r="O565" s="49">
        <f>IFERROR(選手__2[[#This Row],[生年月日]],"")</f>
        <v>41300</v>
      </c>
      <c r="P565">
        <f t="shared" si="8"/>
        <v>11</v>
      </c>
    </row>
    <row r="566" spans="6:16" x14ac:dyDescent="0.2">
      <c r="F566" s="62">
        <f>IFERROR(選手__2[[#This Row],[選手番号]],"")</f>
        <v>565</v>
      </c>
      <c r="G566" s="62">
        <f>IFERROR(選手__2[[#This Row],[性別コード]],"")</f>
        <v>1</v>
      </c>
      <c r="H566" s="62" t="str">
        <f>IFERROR(VLOOKUP(G566,色々!P:Q,2,0),"")</f>
        <v>男子</v>
      </c>
      <c r="I566" s="62" t="str">
        <f>IFERROR(選手__2[[#This Row],[氏名]],"")</f>
        <v>濱田虎太朗</v>
      </c>
      <c r="J566" s="62" t="str">
        <f>IFERROR(選手__2[[#This Row],[氏名カナ]],"")</f>
        <v>ﾊﾏﾀﾞ ｺﾀﾛｳ</v>
      </c>
      <c r="K566" s="62" t="str">
        <f>IFERROR(選手__2[[#This Row],[所属名称１]],"")</f>
        <v>MESSA</v>
      </c>
      <c r="L566" s="62">
        <f>IFERROR(選手__2[[#This Row],[学校コード]],"")</f>
        <v>1</v>
      </c>
      <c r="M566" s="63" t="str">
        <f>IFERROR(VLOOKUP(L566,色々!G:H,2,0),"")</f>
        <v>小学</v>
      </c>
      <c r="N566" s="64">
        <f>IFERROR(選手__2[[#This Row],[学年]],"")</f>
        <v>5</v>
      </c>
      <c r="O566" s="49">
        <f>IFERROR(選手__2[[#This Row],[生年月日]],"")</f>
        <v>41510</v>
      </c>
      <c r="P566">
        <f t="shared" si="8"/>
        <v>11</v>
      </c>
    </row>
    <row r="567" spans="6:16" x14ac:dyDescent="0.2">
      <c r="F567" s="62">
        <f>IFERROR(選手__2[[#This Row],[選手番号]],"")</f>
        <v>566</v>
      </c>
      <c r="G567" s="62">
        <f>IFERROR(選手__2[[#This Row],[性別コード]],"")</f>
        <v>1</v>
      </c>
      <c r="H567" s="62" t="str">
        <f>IFERROR(VLOOKUP(G567,色々!P:Q,2,0),"")</f>
        <v>男子</v>
      </c>
      <c r="I567" s="62" t="str">
        <f>IFERROR(選手__2[[#This Row],[氏名]],"")</f>
        <v>髙橋　英汰</v>
      </c>
      <c r="J567" s="62" t="str">
        <f>IFERROR(選手__2[[#This Row],[氏名カナ]],"")</f>
        <v>ﾀｶﾊｼ ｴｲﾀ</v>
      </c>
      <c r="K567" s="62" t="str">
        <f>IFERROR(選手__2[[#This Row],[所属名称１]],"")</f>
        <v>MESSA</v>
      </c>
      <c r="L567" s="62">
        <f>IFERROR(選手__2[[#This Row],[学校コード]],"")</f>
        <v>1</v>
      </c>
      <c r="M567" s="63" t="str">
        <f>IFERROR(VLOOKUP(L567,色々!G:H,2,0),"")</f>
        <v>小学</v>
      </c>
      <c r="N567" s="64">
        <f>IFERROR(選手__2[[#This Row],[学年]],"")</f>
        <v>5</v>
      </c>
      <c r="O567" s="49">
        <f>IFERROR(選手__2[[#This Row],[生年月日]],"")</f>
        <v>41534</v>
      </c>
      <c r="P567">
        <f t="shared" si="8"/>
        <v>11</v>
      </c>
    </row>
    <row r="568" spans="6:16" x14ac:dyDescent="0.2">
      <c r="F568" s="62">
        <f>IFERROR(選手__2[[#This Row],[選手番号]],"")</f>
        <v>567</v>
      </c>
      <c r="G568" s="62">
        <f>IFERROR(選手__2[[#This Row],[性別コード]],"")</f>
        <v>1</v>
      </c>
      <c r="H568" s="62" t="str">
        <f>IFERROR(VLOOKUP(G568,色々!P:Q,2,0),"")</f>
        <v>男子</v>
      </c>
      <c r="I568" s="62" t="str">
        <f>IFERROR(選手__2[[#This Row],[氏名]],"")</f>
        <v>二宮　陸斗</v>
      </c>
      <c r="J568" s="62" t="str">
        <f>IFERROR(選手__2[[#This Row],[氏名カナ]],"")</f>
        <v>ﾆﾉﾐﾔ ﾘｸﾄ</v>
      </c>
      <c r="K568" s="62" t="str">
        <f>IFERROR(選手__2[[#This Row],[所属名称１]],"")</f>
        <v>MESSA</v>
      </c>
      <c r="L568" s="62">
        <f>IFERROR(選手__2[[#This Row],[学校コード]],"")</f>
        <v>1</v>
      </c>
      <c r="M568" s="63" t="str">
        <f>IFERROR(VLOOKUP(L568,色々!G:H,2,0),"")</f>
        <v>小学</v>
      </c>
      <c r="N568" s="64">
        <f>IFERROR(選手__2[[#This Row],[学年]],"")</f>
        <v>5</v>
      </c>
      <c r="O568" s="49">
        <f>IFERROR(選手__2[[#This Row],[生年月日]],"")</f>
        <v>41553</v>
      </c>
      <c r="P568">
        <f t="shared" si="8"/>
        <v>11</v>
      </c>
    </row>
    <row r="569" spans="6:16" x14ac:dyDescent="0.2">
      <c r="F569" s="62">
        <f>IFERROR(選手__2[[#This Row],[選手番号]],"")</f>
        <v>568</v>
      </c>
      <c r="G569" s="62">
        <f>IFERROR(選手__2[[#This Row],[性別コード]],"")</f>
        <v>1</v>
      </c>
      <c r="H569" s="62" t="str">
        <f>IFERROR(VLOOKUP(G569,色々!P:Q,2,0),"")</f>
        <v>男子</v>
      </c>
      <c r="I569" s="62" t="str">
        <f>IFERROR(選手__2[[#This Row],[氏名]],"")</f>
        <v>植木　橙輝</v>
      </c>
      <c r="J569" s="62" t="str">
        <f>IFERROR(選手__2[[#This Row],[氏名カナ]],"")</f>
        <v>ｳｴｷ ﾀﾞｲｷ</v>
      </c>
      <c r="K569" s="62" t="str">
        <f>IFERROR(選手__2[[#This Row],[所属名称１]],"")</f>
        <v>MESSA</v>
      </c>
      <c r="L569" s="62">
        <f>IFERROR(選手__2[[#This Row],[学校コード]],"")</f>
        <v>1</v>
      </c>
      <c r="M569" s="63" t="str">
        <f>IFERROR(VLOOKUP(L569,色々!G:H,2,0),"")</f>
        <v>小学</v>
      </c>
      <c r="N569" s="64">
        <f>IFERROR(選手__2[[#This Row],[学年]],"")</f>
        <v>4</v>
      </c>
      <c r="O569" s="49">
        <f>IFERROR(選手__2[[#This Row],[生年月日]],"")</f>
        <v>41929</v>
      </c>
      <c r="P569">
        <f t="shared" si="8"/>
        <v>10</v>
      </c>
    </row>
    <row r="570" spans="6:16" x14ac:dyDescent="0.2">
      <c r="F570" s="62">
        <f>IFERROR(選手__2[[#This Row],[選手番号]],"")</f>
        <v>569</v>
      </c>
      <c r="G570" s="62">
        <f>IFERROR(選手__2[[#This Row],[性別コード]],"")</f>
        <v>2</v>
      </c>
      <c r="H570" s="62" t="str">
        <f>IFERROR(VLOOKUP(G570,色々!P:Q,2,0),"")</f>
        <v>女子</v>
      </c>
      <c r="I570" s="62" t="str">
        <f>IFERROR(選手__2[[#This Row],[氏名]],"")</f>
        <v>河野夏乃羽</v>
      </c>
      <c r="J570" s="62" t="str">
        <f>IFERROR(選手__2[[#This Row],[氏名カナ]],"")</f>
        <v>ｺｳﾉ ｶﾉﾊ</v>
      </c>
      <c r="K570" s="62" t="str">
        <f>IFERROR(選手__2[[#This Row],[所属名称１]],"")</f>
        <v>MESSA</v>
      </c>
      <c r="L570" s="62">
        <f>IFERROR(選手__2[[#This Row],[学校コード]],"")</f>
        <v>3</v>
      </c>
      <c r="M570" s="63" t="str">
        <f>IFERROR(VLOOKUP(L570,色々!G:H,2,0),"")</f>
        <v>高校</v>
      </c>
      <c r="N570" s="64">
        <f>IFERROR(選手__2[[#This Row],[学年]],"")</f>
        <v>2</v>
      </c>
      <c r="O570" s="49">
        <f>IFERROR(選手__2[[#This Row],[生年月日]],"")</f>
        <v>39267</v>
      </c>
      <c r="P570">
        <f t="shared" si="8"/>
        <v>17</v>
      </c>
    </row>
    <row r="571" spans="6:16" x14ac:dyDescent="0.2">
      <c r="F571" s="62">
        <f>IFERROR(選手__2[[#This Row],[選手番号]],"")</f>
        <v>570</v>
      </c>
      <c r="G571" s="62">
        <f>IFERROR(選手__2[[#This Row],[性別コード]],"")</f>
        <v>2</v>
      </c>
      <c r="H571" s="62" t="str">
        <f>IFERROR(VLOOKUP(G571,色々!P:Q,2,0),"")</f>
        <v>女子</v>
      </c>
      <c r="I571" s="62" t="str">
        <f>IFERROR(選手__2[[#This Row],[氏名]],"")</f>
        <v>河野沙也羽</v>
      </c>
      <c r="J571" s="62" t="str">
        <f>IFERROR(選手__2[[#This Row],[氏名カナ]],"")</f>
        <v>ｺｳﾉ ｻﾔﾊ</v>
      </c>
      <c r="K571" s="62" t="str">
        <f>IFERROR(選手__2[[#This Row],[所属名称１]],"")</f>
        <v>MESSA</v>
      </c>
      <c r="L571" s="62">
        <f>IFERROR(選手__2[[#This Row],[学校コード]],"")</f>
        <v>2</v>
      </c>
      <c r="M571" s="63" t="str">
        <f>IFERROR(VLOOKUP(L571,色々!G:H,2,0),"")</f>
        <v>中学</v>
      </c>
      <c r="N571" s="64">
        <f>IFERROR(選手__2[[#This Row],[学年]],"")</f>
        <v>3</v>
      </c>
      <c r="O571" s="49">
        <f>IFERROR(選手__2[[#This Row],[生年月日]],"")</f>
        <v>40168</v>
      </c>
      <c r="P571">
        <f t="shared" si="8"/>
        <v>14</v>
      </c>
    </row>
    <row r="572" spans="6:16" x14ac:dyDescent="0.2">
      <c r="F572" s="62">
        <f>IFERROR(選手__2[[#This Row],[選手番号]],"")</f>
        <v>571</v>
      </c>
      <c r="G572" s="62">
        <f>IFERROR(選手__2[[#This Row],[性別コード]],"")</f>
        <v>2</v>
      </c>
      <c r="H572" s="62" t="str">
        <f>IFERROR(VLOOKUP(G572,色々!P:Q,2,0),"")</f>
        <v>女子</v>
      </c>
      <c r="I572" s="62" t="str">
        <f>IFERROR(選手__2[[#This Row],[氏名]],"")</f>
        <v>竹林　優貴</v>
      </c>
      <c r="J572" s="62" t="str">
        <f>IFERROR(選手__2[[#This Row],[氏名カナ]],"")</f>
        <v>ﾀｹﾊﾞﾔｼ ﾕｳｷ</v>
      </c>
      <c r="K572" s="62" t="str">
        <f>IFERROR(選手__2[[#This Row],[所属名称１]],"")</f>
        <v>MESSA</v>
      </c>
      <c r="L572" s="62">
        <f>IFERROR(選手__2[[#This Row],[学校コード]],"")</f>
        <v>2</v>
      </c>
      <c r="M572" s="63" t="str">
        <f>IFERROR(VLOOKUP(L572,色々!G:H,2,0),"")</f>
        <v>中学</v>
      </c>
      <c r="N572" s="64">
        <f>IFERROR(選手__2[[#This Row],[学年]],"")</f>
        <v>2</v>
      </c>
      <c r="O572" s="49">
        <f>IFERROR(選手__2[[#This Row],[生年月日]],"")</f>
        <v>40490</v>
      </c>
      <c r="P572">
        <f t="shared" si="8"/>
        <v>14</v>
      </c>
    </row>
    <row r="573" spans="6:16" x14ac:dyDescent="0.2">
      <c r="F573" s="62">
        <f>IFERROR(選手__2[[#This Row],[選手番号]],"")</f>
        <v>572</v>
      </c>
      <c r="G573" s="62">
        <f>IFERROR(選手__2[[#This Row],[性別コード]],"")</f>
        <v>2</v>
      </c>
      <c r="H573" s="62" t="str">
        <f>IFERROR(VLOOKUP(G573,色々!P:Q,2,0),"")</f>
        <v>女子</v>
      </c>
      <c r="I573" s="62" t="str">
        <f>IFERROR(選手__2[[#This Row],[氏名]],"")</f>
        <v>上杉　美羽</v>
      </c>
      <c r="J573" s="62" t="str">
        <f>IFERROR(選手__2[[#This Row],[氏名カナ]],"")</f>
        <v>ｳｴｽｷﾞ ﾐｳ</v>
      </c>
      <c r="K573" s="62" t="str">
        <f>IFERROR(選手__2[[#This Row],[所属名称１]],"")</f>
        <v>MESSA</v>
      </c>
      <c r="L573" s="62">
        <f>IFERROR(選手__2[[#This Row],[学校コード]],"")</f>
        <v>2</v>
      </c>
      <c r="M573" s="63" t="str">
        <f>IFERROR(VLOOKUP(L573,色々!G:H,2,0),"")</f>
        <v>中学</v>
      </c>
      <c r="N573" s="64">
        <f>IFERROR(選手__2[[#This Row],[学年]],"")</f>
        <v>2</v>
      </c>
      <c r="O573" s="49">
        <f>IFERROR(選手__2[[#This Row],[生年月日]],"")</f>
        <v>40571</v>
      </c>
      <c r="P573">
        <f t="shared" si="8"/>
        <v>13</v>
      </c>
    </row>
    <row r="574" spans="6:16" x14ac:dyDescent="0.2">
      <c r="F574" s="62">
        <f>IFERROR(選手__2[[#This Row],[選手番号]],"")</f>
        <v>573</v>
      </c>
      <c r="G574" s="62">
        <f>IFERROR(選手__2[[#This Row],[性別コード]],"")</f>
        <v>2</v>
      </c>
      <c r="H574" s="62" t="str">
        <f>IFERROR(VLOOKUP(G574,色々!P:Q,2,0),"")</f>
        <v>女子</v>
      </c>
      <c r="I574" s="62" t="str">
        <f>IFERROR(選手__2[[#This Row],[氏名]],"")</f>
        <v>石山はる妃</v>
      </c>
      <c r="J574" s="62" t="str">
        <f>IFERROR(選手__2[[#This Row],[氏名カナ]],"")</f>
        <v>ｲｼﾔﾏ ﾊﾙｷ</v>
      </c>
      <c r="K574" s="62" t="str">
        <f>IFERROR(選手__2[[#This Row],[所属名称１]],"")</f>
        <v>MESSA</v>
      </c>
      <c r="L574" s="62">
        <f>IFERROR(選手__2[[#This Row],[学校コード]],"")</f>
        <v>2</v>
      </c>
      <c r="M574" s="63" t="str">
        <f>IFERROR(VLOOKUP(L574,色々!G:H,2,0),"")</f>
        <v>中学</v>
      </c>
      <c r="N574" s="64">
        <f>IFERROR(選手__2[[#This Row],[学年]],"")</f>
        <v>1</v>
      </c>
      <c r="O574" s="49">
        <f>IFERROR(選手__2[[#This Row],[生年月日]],"")</f>
        <v>40639</v>
      </c>
      <c r="P574">
        <f t="shared" si="8"/>
        <v>13</v>
      </c>
    </row>
    <row r="575" spans="6:16" x14ac:dyDescent="0.2">
      <c r="F575" s="62">
        <f>IFERROR(選手__2[[#This Row],[選手番号]],"")</f>
        <v>574</v>
      </c>
      <c r="G575" s="62">
        <f>IFERROR(選手__2[[#This Row],[性別コード]],"")</f>
        <v>2</v>
      </c>
      <c r="H575" s="62" t="str">
        <f>IFERROR(VLOOKUP(G575,色々!P:Q,2,0),"")</f>
        <v>女子</v>
      </c>
      <c r="I575" s="62" t="str">
        <f>IFERROR(選手__2[[#This Row],[氏名]],"")</f>
        <v>岡本　心陽</v>
      </c>
      <c r="J575" s="62" t="str">
        <f>IFERROR(選手__2[[#This Row],[氏名カナ]],"")</f>
        <v>ｵｶﾓﾄ ｺﾊﾙ</v>
      </c>
      <c r="K575" s="62" t="str">
        <f>IFERROR(選手__2[[#This Row],[所属名称１]],"")</f>
        <v>MESSA</v>
      </c>
      <c r="L575" s="62">
        <f>IFERROR(選手__2[[#This Row],[学校コード]],"")</f>
        <v>1</v>
      </c>
      <c r="M575" s="63" t="str">
        <f>IFERROR(VLOOKUP(L575,色々!G:H,2,0),"")</f>
        <v>小学</v>
      </c>
      <c r="N575" s="64">
        <f>IFERROR(選手__2[[#This Row],[学年]],"")</f>
        <v>6</v>
      </c>
      <c r="O575" s="49">
        <f>IFERROR(選手__2[[#This Row],[生年月日]],"")</f>
        <v>41057</v>
      </c>
      <c r="P575">
        <f t="shared" si="8"/>
        <v>12</v>
      </c>
    </row>
    <row r="576" spans="6:16" x14ac:dyDescent="0.2">
      <c r="F576" s="62">
        <f>IFERROR(選手__2[[#This Row],[選手番号]],"")</f>
        <v>575</v>
      </c>
      <c r="G576" s="62">
        <f>IFERROR(選手__2[[#This Row],[性別コード]],"")</f>
        <v>2</v>
      </c>
      <c r="H576" s="62" t="str">
        <f>IFERROR(VLOOKUP(G576,色々!P:Q,2,0),"")</f>
        <v>女子</v>
      </c>
      <c r="I576" s="62" t="str">
        <f>IFERROR(選手__2[[#This Row],[氏名]],"")</f>
        <v>冨永　有咲</v>
      </c>
      <c r="J576" s="62" t="str">
        <f>IFERROR(選手__2[[#This Row],[氏名カナ]],"")</f>
        <v>ﾄﾐﾅｶﾞ ｱﾘｻ</v>
      </c>
      <c r="K576" s="62" t="str">
        <f>IFERROR(選手__2[[#This Row],[所属名称１]],"")</f>
        <v>MESSA</v>
      </c>
      <c r="L576" s="62">
        <f>IFERROR(選手__2[[#This Row],[学校コード]],"")</f>
        <v>1</v>
      </c>
      <c r="M576" s="63" t="str">
        <f>IFERROR(VLOOKUP(L576,色々!G:H,2,0),"")</f>
        <v>小学</v>
      </c>
      <c r="N576" s="64">
        <f>IFERROR(選手__2[[#This Row],[学年]],"")</f>
        <v>6</v>
      </c>
      <c r="O576" s="49">
        <f>IFERROR(選手__2[[#This Row],[生年月日]],"")</f>
        <v>41124</v>
      </c>
      <c r="P576">
        <f t="shared" si="8"/>
        <v>12</v>
      </c>
    </row>
    <row r="577" spans="6:16" x14ac:dyDescent="0.2">
      <c r="F577" s="62">
        <f>IFERROR(選手__2[[#This Row],[選手番号]],"")</f>
        <v>576</v>
      </c>
      <c r="G577" s="62">
        <f>IFERROR(選手__2[[#This Row],[性別コード]],"")</f>
        <v>2</v>
      </c>
      <c r="H577" s="62" t="str">
        <f>IFERROR(VLOOKUP(G577,色々!P:Q,2,0),"")</f>
        <v>女子</v>
      </c>
      <c r="I577" s="62" t="str">
        <f>IFERROR(選手__2[[#This Row],[氏名]],"")</f>
        <v>吉井　千乃</v>
      </c>
      <c r="J577" s="62" t="str">
        <f>IFERROR(選手__2[[#This Row],[氏名カナ]],"")</f>
        <v>ﾖｼｲ ﾁﾉ</v>
      </c>
      <c r="K577" s="62" t="str">
        <f>IFERROR(選手__2[[#This Row],[所属名称１]],"")</f>
        <v>MESSA</v>
      </c>
      <c r="L577" s="62">
        <f>IFERROR(選手__2[[#This Row],[学校コード]],"")</f>
        <v>1</v>
      </c>
      <c r="M577" s="63" t="str">
        <f>IFERROR(VLOOKUP(L577,色々!G:H,2,0),"")</f>
        <v>小学</v>
      </c>
      <c r="N577" s="64">
        <f>IFERROR(選手__2[[#This Row],[学年]],"")</f>
        <v>6</v>
      </c>
      <c r="O577" s="49">
        <f>IFERROR(選手__2[[#This Row],[生年月日]],"")</f>
        <v>41150</v>
      </c>
      <c r="P577">
        <f t="shared" si="8"/>
        <v>12</v>
      </c>
    </row>
    <row r="578" spans="6:16" x14ac:dyDescent="0.2">
      <c r="F578" s="62">
        <f>IFERROR(選手__2[[#This Row],[選手番号]],"")</f>
        <v>577</v>
      </c>
      <c r="G578" s="62">
        <f>IFERROR(選手__2[[#This Row],[性別コード]],"")</f>
        <v>2</v>
      </c>
      <c r="H578" s="62" t="str">
        <f>IFERROR(VLOOKUP(G578,色々!P:Q,2,0),"")</f>
        <v>女子</v>
      </c>
      <c r="I578" s="62" t="str">
        <f>IFERROR(選手__2[[#This Row],[氏名]],"")</f>
        <v>丸田　小遥</v>
      </c>
      <c r="J578" s="62" t="str">
        <f>IFERROR(選手__2[[#This Row],[氏名カナ]],"")</f>
        <v>ﾏﾙﾀ ｺﾊﾙ</v>
      </c>
      <c r="K578" s="62" t="str">
        <f>IFERROR(選手__2[[#This Row],[所属名称１]],"")</f>
        <v>MESSA</v>
      </c>
      <c r="L578" s="62">
        <f>IFERROR(選手__2[[#This Row],[学校コード]],"")</f>
        <v>1</v>
      </c>
      <c r="M578" s="63" t="str">
        <f>IFERROR(VLOOKUP(L578,色々!G:H,2,0),"")</f>
        <v>小学</v>
      </c>
      <c r="N578" s="64">
        <f>IFERROR(選手__2[[#This Row],[学年]],"")</f>
        <v>5</v>
      </c>
      <c r="O578" s="49">
        <f>IFERROR(選手__2[[#This Row],[生年月日]],"")</f>
        <v>41440</v>
      </c>
      <c r="P578">
        <f t="shared" si="8"/>
        <v>11</v>
      </c>
    </row>
    <row r="579" spans="6:16" x14ac:dyDescent="0.2">
      <c r="F579" s="62">
        <f>IFERROR(選手__2[[#This Row],[選手番号]],"")</f>
        <v>578</v>
      </c>
      <c r="G579" s="62">
        <f>IFERROR(選手__2[[#This Row],[性別コード]],"")</f>
        <v>2</v>
      </c>
      <c r="H579" s="62" t="str">
        <f>IFERROR(VLOOKUP(G579,色々!P:Q,2,0),"")</f>
        <v>女子</v>
      </c>
      <c r="I579" s="62" t="str">
        <f>IFERROR(選手__2[[#This Row],[氏名]],"")</f>
        <v>東浦　朱里</v>
      </c>
      <c r="J579" s="62" t="str">
        <f>IFERROR(選手__2[[#This Row],[氏名カナ]],"")</f>
        <v>ﾋｶﾞｼｳﾗ ｱｶﾘ</v>
      </c>
      <c r="K579" s="62" t="str">
        <f>IFERROR(選手__2[[#This Row],[所属名称１]],"")</f>
        <v>MESSA</v>
      </c>
      <c r="L579" s="62">
        <f>IFERROR(選手__2[[#This Row],[学校コード]],"")</f>
        <v>1</v>
      </c>
      <c r="M579" s="63" t="str">
        <f>IFERROR(VLOOKUP(L579,色々!G:H,2,0),"")</f>
        <v>小学</v>
      </c>
      <c r="N579" s="64">
        <f>IFERROR(選手__2[[#This Row],[学年]],"")</f>
        <v>5</v>
      </c>
      <c r="O579" s="49">
        <f>IFERROR(選手__2[[#This Row],[生年月日]],"")</f>
        <v>41486</v>
      </c>
      <c r="P579">
        <f t="shared" ref="P579:P642" si="9">IFERROR(DATEDIF(O579,$O$1,"y"),"")</f>
        <v>11</v>
      </c>
    </row>
    <row r="580" spans="6:16" x14ac:dyDescent="0.2">
      <c r="F580" s="62">
        <f>IFERROR(選手__2[[#This Row],[選手番号]],"")</f>
        <v>579</v>
      </c>
      <c r="G580" s="62">
        <f>IFERROR(選手__2[[#This Row],[性別コード]],"")</f>
        <v>2</v>
      </c>
      <c r="H580" s="62" t="str">
        <f>IFERROR(VLOOKUP(G580,色々!P:Q,2,0),"")</f>
        <v>女子</v>
      </c>
      <c r="I580" s="62" t="str">
        <f>IFERROR(選手__2[[#This Row],[氏名]],"")</f>
        <v>津田　月咲</v>
      </c>
      <c r="J580" s="62" t="str">
        <f>IFERROR(選手__2[[#This Row],[氏名カナ]],"")</f>
        <v>ﾂﾀﾞ ﾂｶｻ</v>
      </c>
      <c r="K580" s="62" t="str">
        <f>IFERROR(選手__2[[#This Row],[所属名称１]],"")</f>
        <v>MESSA</v>
      </c>
      <c r="L580" s="62">
        <f>IFERROR(選手__2[[#This Row],[学校コード]],"")</f>
        <v>1</v>
      </c>
      <c r="M580" s="63" t="str">
        <f>IFERROR(VLOOKUP(L580,色々!G:H,2,0),"")</f>
        <v>小学</v>
      </c>
      <c r="N580" s="64">
        <f>IFERROR(選手__2[[#This Row],[学年]],"")</f>
        <v>5</v>
      </c>
      <c r="O580" s="49">
        <f>IFERROR(選手__2[[#This Row],[生年月日]],"")</f>
        <v>41555</v>
      </c>
      <c r="P580">
        <f t="shared" si="9"/>
        <v>11</v>
      </c>
    </row>
    <row r="581" spans="6:16" x14ac:dyDescent="0.2">
      <c r="F581" s="62">
        <f>IFERROR(選手__2[[#This Row],[選手番号]],"")</f>
        <v>580</v>
      </c>
      <c r="G581" s="62">
        <f>IFERROR(選手__2[[#This Row],[性別コード]],"")</f>
        <v>2</v>
      </c>
      <c r="H581" s="62" t="str">
        <f>IFERROR(VLOOKUP(G581,色々!P:Q,2,0),"")</f>
        <v>女子</v>
      </c>
      <c r="I581" s="62" t="str">
        <f>IFERROR(選手__2[[#This Row],[氏名]],"")</f>
        <v>村上　愛莉</v>
      </c>
      <c r="J581" s="62" t="str">
        <f>IFERROR(選手__2[[#This Row],[氏名カナ]],"")</f>
        <v>ﾑﾗｶﾐ ｱｲﾘ</v>
      </c>
      <c r="K581" s="62" t="str">
        <f>IFERROR(選手__2[[#This Row],[所属名称１]],"")</f>
        <v>MESSA</v>
      </c>
      <c r="L581" s="62">
        <f>IFERROR(選手__2[[#This Row],[学校コード]],"")</f>
        <v>1</v>
      </c>
      <c r="M581" s="63" t="str">
        <f>IFERROR(VLOOKUP(L581,色々!G:H,2,0),"")</f>
        <v>小学</v>
      </c>
      <c r="N581" s="64">
        <f>IFERROR(選手__2[[#This Row],[学年]],"")</f>
        <v>4</v>
      </c>
      <c r="O581" s="49">
        <f>IFERROR(選手__2[[#This Row],[生年月日]],"")</f>
        <v>41824</v>
      </c>
      <c r="P581">
        <f t="shared" si="9"/>
        <v>10</v>
      </c>
    </row>
    <row r="582" spans="6:16" x14ac:dyDescent="0.2">
      <c r="F582" s="62">
        <f>IFERROR(選手__2[[#This Row],[選手番号]],"")</f>
        <v>581</v>
      </c>
      <c r="G582" s="62">
        <f>IFERROR(選手__2[[#This Row],[性別コード]],"")</f>
        <v>2</v>
      </c>
      <c r="H582" s="62" t="str">
        <f>IFERROR(VLOOKUP(G582,色々!P:Q,2,0),"")</f>
        <v>女子</v>
      </c>
      <c r="I582" s="62" t="str">
        <f>IFERROR(選手__2[[#This Row],[氏名]],"")</f>
        <v>吉井　千華</v>
      </c>
      <c r="J582" s="62" t="str">
        <f>IFERROR(選手__2[[#This Row],[氏名カナ]],"")</f>
        <v>ﾖｼｲ ﾁﾊﾅ</v>
      </c>
      <c r="K582" s="62" t="str">
        <f>IFERROR(選手__2[[#This Row],[所属名称１]],"")</f>
        <v>MESSA</v>
      </c>
      <c r="L582" s="62">
        <f>IFERROR(選手__2[[#This Row],[学校コード]],"")</f>
        <v>1</v>
      </c>
      <c r="M582" s="63" t="str">
        <f>IFERROR(VLOOKUP(L582,色々!G:H,2,0),"")</f>
        <v>小学</v>
      </c>
      <c r="N582" s="64">
        <f>IFERROR(選手__2[[#This Row],[学年]],"")</f>
        <v>4</v>
      </c>
      <c r="O582" s="49">
        <f>IFERROR(選手__2[[#This Row],[生年月日]],"")</f>
        <v>41880</v>
      </c>
      <c r="P582">
        <f t="shared" si="9"/>
        <v>10</v>
      </c>
    </row>
    <row r="583" spans="6:16" x14ac:dyDescent="0.2">
      <c r="F583" s="62">
        <f>IFERROR(選手__2[[#This Row],[選手番号]],"")</f>
        <v>582</v>
      </c>
      <c r="G583" s="62">
        <f>IFERROR(選手__2[[#This Row],[性別コード]],"")</f>
        <v>2</v>
      </c>
      <c r="H583" s="62" t="str">
        <f>IFERROR(VLOOKUP(G583,色々!P:Q,2,0),"")</f>
        <v>女子</v>
      </c>
      <c r="I583" s="62" t="str">
        <f>IFERROR(選手__2[[#This Row],[氏名]],"")</f>
        <v>山下　聖奈</v>
      </c>
      <c r="J583" s="62" t="str">
        <f>IFERROR(選手__2[[#This Row],[氏名カナ]],"")</f>
        <v>ﾔﾏｼﾀ ｾｲﾅ</v>
      </c>
      <c r="K583" s="62" t="str">
        <f>IFERROR(選手__2[[#This Row],[所属名称１]],"")</f>
        <v>MESSA</v>
      </c>
      <c r="L583" s="62">
        <f>IFERROR(選手__2[[#This Row],[学校コード]],"")</f>
        <v>1</v>
      </c>
      <c r="M583" s="63" t="str">
        <f>IFERROR(VLOOKUP(L583,色々!G:H,2,0),"")</f>
        <v>小学</v>
      </c>
      <c r="N583" s="64">
        <f>IFERROR(選手__2[[#This Row],[学年]],"")</f>
        <v>4</v>
      </c>
      <c r="O583" s="49">
        <f>IFERROR(選手__2[[#This Row],[生年月日]],"")</f>
        <v>41984</v>
      </c>
      <c r="P583">
        <f t="shared" si="9"/>
        <v>9</v>
      </c>
    </row>
    <row r="584" spans="6:16" x14ac:dyDescent="0.2">
      <c r="F584" s="62">
        <f>IFERROR(選手__2[[#This Row],[選手番号]],"")</f>
        <v>583</v>
      </c>
      <c r="G584" s="62">
        <f>IFERROR(選手__2[[#This Row],[性別コード]],"")</f>
        <v>2</v>
      </c>
      <c r="H584" s="62" t="str">
        <f>IFERROR(VLOOKUP(G584,色々!P:Q,2,0),"")</f>
        <v>女子</v>
      </c>
      <c r="I584" s="62" t="str">
        <f>IFERROR(選手__2[[#This Row],[氏名]],"")</f>
        <v>中塚　　蕾</v>
      </c>
      <c r="J584" s="62" t="str">
        <f>IFERROR(選手__2[[#This Row],[氏名カナ]],"")</f>
        <v>ﾅｶﾂｶ ﾂﾎﾞﾐ</v>
      </c>
      <c r="K584" s="62" t="str">
        <f>IFERROR(選手__2[[#This Row],[所属名称１]],"")</f>
        <v>MESSA</v>
      </c>
      <c r="L584" s="62">
        <f>IFERROR(選手__2[[#This Row],[学校コード]],"")</f>
        <v>1</v>
      </c>
      <c r="M584" s="63" t="str">
        <f>IFERROR(VLOOKUP(L584,色々!G:H,2,0),"")</f>
        <v>小学</v>
      </c>
      <c r="N584" s="64">
        <f>IFERROR(選手__2[[#This Row],[学年]],"")</f>
        <v>3</v>
      </c>
      <c r="O584" s="49">
        <f>IFERROR(選手__2[[#This Row],[生年月日]],"")</f>
        <v>42114</v>
      </c>
      <c r="P584">
        <f t="shared" si="9"/>
        <v>9</v>
      </c>
    </row>
    <row r="585" spans="6:16" x14ac:dyDescent="0.2">
      <c r="F585" s="62">
        <f>IFERROR(選手__2[[#This Row],[選手番号]],"")</f>
        <v>584</v>
      </c>
      <c r="G585" s="62">
        <f>IFERROR(選手__2[[#This Row],[性別コード]],"")</f>
        <v>2</v>
      </c>
      <c r="H585" s="62" t="str">
        <f>IFERROR(VLOOKUP(G585,色々!P:Q,2,0),"")</f>
        <v>女子</v>
      </c>
      <c r="I585" s="62" t="str">
        <f>IFERROR(選手__2[[#This Row],[氏名]],"")</f>
        <v>岡本　柚花</v>
      </c>
      <c r="J585" s="62" t="str">
        <f>IFERROR(選手__2[[#This Row],[氏名カナ]],"")</f>
        <v>ｵｶﾓﾄ ﾕｶ</v>
      </c>
      <c r="K585" s="62" t="str">
        <f>IFERROR(選手__2[[#This Row],[所属名称１]],"")</f>
        <v>MESSA</v>
      </c>
      <c r="L585" s="62">
        <f>IFERROR(選手__2[[#This Row],[学校コード]],"")</f>
        <v>1</v>
      </c>
      <c r="M585" s="63" t="str">
        <f>IFERROR(VLOOKUP(L585,色々!G:H,2,0),"")</f>
        <v>小学</v>
      </c>
      <c r="N585" s="64">
        <f>IFERROR(選手__2[[#This Row],[学年]],"")</f>
        <v>3</v>
      </c>
      <c r="O585" s="49">
        <f>IFERROR(選手__2[[#This Row],[生年月日]],"")</f>
        <v>42179</v>
      </c>
      <c r="P585">
        <f t="shared" si="9"/>
        <v>9</v>
      </c>
    </row>
    <row r="586" spans="6:16" x14ac:dyDescent="0.2">
      <c r="F586" s="62">
        <f>IFERROR(選手__2[[#This Row],[選手番号]],"")</f>
        <v>585</v>
      </c>
      <c r="G586" s="62">
        <f>IFERROR(選手__2[[#This Row],[性別コード]],"")</f>
        <v>1</v>
      </c>
      <c r="H586" s="62" t="str">
        <f>IFERROR(VLOOKUP(G586,色々!P:Q,2,0),"")</f>
        <v>男子</v>
      </c>
      <c r="I586" s="62" t="str">
        <f>IFERROR(選手__2[[#This Row],[氏名]],"")</f>
        <v>渡邊　莉友</v>
      </c>
      <c r="J586" s="62" t="str">
        <f>IFERROR(選手__2[[#This Row],[氏名カナ]],"")</f>
        <v>ﾜﾀﾅﾍﾞ ﾘﾄ</v>
      </c>
      <c r="K586" s="62" t="str">
        <f>IFERROR(選手__2[[#This Row],[所属名称１]],"")</f>
        <v>しまなみST</v>
      </c>
      <c r="L586" s="62">
        <f>IFERROR(選手__2[[#This Row],[学校コード]],"")</f>
        <v>3</v>
      </c>
      <c r="M586" s="63" t="str">
        <f>IFERROR(VLOOKUP(L586,色々!G:H,2,0),"")</f>
        <v>高校</v>
      </c>
      <c r="N586" s="64">
        <f>IFERROR(選手__2[[#This Row],[学年]],"")</f>
        <v>2</v>
      </c>
      <c r="O586" s="49">
        <f>IFERROR(選手__2[[#This Row],[生年月日]],"")</f>
        <v>39188</v>
      </c>
      <c r="P586">
        <f t="shared" si="9"/>
        <v>17</v>
      </c>
    </row>
    <row r="587" spans="6:16" x14ac:dyDescent="0.2">
      <c r="F587" s="62">
        <f>IFERROR(選手__2[[#This Row],[選手番号]],"")</f>
        <v>586</v>
      </c>
      <c r="G587" s="62">
        <f>IFERROR(選手__2[[#This Row],[性別コード]],"")</f>
        <v>2</v>
      </c>
      <c r="H587" s="62" t="str">
        <f>IFERROR(VLOOKUP(G587,色々!P:Q,2,0),"")</f>
        <v>女子</v>
      </c>
      <c r="I587" s="62" t="str">
        <f>IFERROR(選手__2[[#This Row],[氏名]],"")</f>
        <v>日淺　　華</v>
      </c>
      <c r="J587" s="62" t="str">
        <f>IFERROR(選手__2[[#This Row],[氏名カナ]],"")</f>
        <v>ﾋｱｻ ﾊﾅ</v>
      </c>
      <c r="K587" s="62" t="str">
        <f>IFERROR(選手__2[[#This Row],[所属名称１]],"")</f>
        <v>しまなみST</v>
      </c>
      <c r="L587" s="62">
        <f>IFERROR(選手__2[[#This Row],[学校コード]],"")</f>
        <v>2</v>
      </c>
      <c r="M587" s="63" t="str">
        <f>IFERROR(VLOOKUP(L587,色々!G:H,2,0),"")</f>
        <v>中学</v>
      </c>
      <c r="N587" s="64">
        <f>IFERROR(選手__2[[#This Row],[学年]],"")</f>
        <v>3</v>
      </c>
      <c r="O587" s="49">
        <f>IFERROR(選手__2[[#This Row],[生年月日]],"")</f>
        <v>40035</v>
      </c>
      <c r="P587">
        <f t="shared" si="9"/>
        <v>15</v>
      </c>
    </row>
    <row r="588" spans="6:16" x14ac:dyDescent="0.2">
      <c r="F588" s="62">
        <f>IFERROR(選手__2[[#This Row],[選手番号]],"")</f>
        <v>587</v>
      </c>
      <c r="G588" s="62">
        <f>IFERROR(選手__2[[#This Row],[性別コード]],"")</f>
        <v>2</v>
      </c>
      <c r="H588" s="62" t="str">
        <f>IFERROR(VLOOKUP(G588,色々!P:Q,2,0),"")</f>
        <v>女子</v>
      </c>
      <c r="I588" s="62" t="str">
        <f>IFERROR(選手__2[[#This Row],[氏名]],"")</f>
        <v>藤田　莉帆</v>
      </c>
      <c r="J588" s="62" t="str">
        <f>IFERROR(選手__2[[#This Row],[氏名カナ]],"")</f>
        <v>ﾌｼﾞﾀ ﾘﾎ</v>
      </c>
      <c r="K588" s="62" t="str">
        <f>IFERROR(選手__2[[#This Row],[所属名称１]],"")</f>
        <v>AzuMax</v>
      </c>
      <c r="L588" s="62">
        <f>IFERROR(選手__2[[#This Row],[学校コード]],"")</f>
        <v>3</v>
      </c>
      <c r="M588" s="63" t="str">
        <f>IFERROR(VLOOKUP(L588,色々!G:H,2,0),"")</f>
        <v>高校</v>
      </c>
      <c r="N588" s="64">
        <f>IFERROR(選手__2[[#This Row],[学年]],"")</f>
        <v>2</v>
      </c>
      <c r="O588" s="49">
        <f>IFERROR(選手__2[[#This Row],[生年月日]],"")</f>
        <v>39197</v>
      </c>
      <c r="P588">
        <f t="shared" si="9"/>
        <v>17</v>
      </c>
    </row>
    <row r="589" spans="6:16" x14ac:dyDescent="0.2">
      <c r="F589" s="62">
        <f>IFERROR(選手__2[[#This Row],[選手番号]],"")</f>
        <v>588</v>
      </c>
      <c r="G589" s="62">
        <f>IFERROR(選手__2[[#This Row],[性別コード]],"")</f>
        <v>1</v>
      </c>
      <c r="H589" s="62" t="str">
        <f>IFERROR(VLOOKUP(G589,色々!P:Q,2,0),"")</f>
        <v>男子</v>
      </c>
      <c r="I589" s="62" t="str">
        <f>IFERROR(選手__2[[#This Row],[氏名]],"")</f>
        <v>山本　遥大</v>
      </c>
      <c r="J589" s="62" t="str">
        <f>IFERROR(選手__2[[#This Row],[氏名カナ]],"")</f>
        <v>ﾔﾏﾓﾄ ｶﾅﾀ</v>
      </c>
      <c r="K589" s="62" t="str">
        <f>IFERROR(選手__2[[#This Row],[所属名称１]],"")</f>
        <v>ﾓｰﾆSS</v>
      </c>
      <c r="L589" s="62">
        <f>IFERROR(選手__2[[#This Row],[学校コード]],"")</f>
        <v>2</v>
      </c>
      <c r="M589" s="63" t="str">
        <f>IFERROR(VLOOKUP(L589,色々!G:H,2,0),"")</f>
        <v>中学</v>
      </c>
      <c r="N589" s="64">
        <f>IFERROR(選手__2[[#This Row],[学年]],"")</f>
        <v>2</v>
      </c>
      <c r="O589" s="49">
        <f>IFERROR(選手__2[[#This Row],[生年月日]],"")</f>
        <v>40350</v>
      </c>
      <c r="P589">
        <f t="shared" si="9"/>
        <v>14</v>
      </c>
    </row>
    <row r="590" spans="6:16" x14ac:dyDescent="0.2">
      <c r="F590" s="62">
        <f>IFERROR(選手__2[[#This Row],[選手番号]],"")</f>
        <v>589</v>
      </c>
      <c r="G590" s="62">
        <f>IFERROR(選手__2[[#This Row],[性別コード]],"")</f>
        <v>1</v>
      </c>
      <c r="H590" s="62" t="str">
        <f>IFERROR(VLOOKUP(G590,色々!P:Q,2,0),"")</f>
        <v>男子</v>
      </c>
      <c r="I590" s="62" t="str">
        <f>IFERROR(選手__2[[#This Row],[氏名]],"")</f>
        <v>古谷　　旭</v>
      </c>
      <c r="J590" s="62" t="str">
        <f>IFERROR(選手__2[[#This Row],[氏名カナ]],"")</f>
        <v>ﾌﾙﾔ ｱｻﾋ</v>
      </c>
      <c r="K590" s="62" t="str">
        <f>IFERROR(選手__2[[#This Row],[所属名称１]],"")</f>
        <v>ﾓｰﾆSS</v>
      </c>
      <c r="L590" s="62">
        <f>IFERROR(選手__2[[#This Row],[学校コード]],"")</f>
        <v>2</v>
      </c>
      <c r="M590" s="63" t="str">
        <f>IFERROR(VLOOKUP(L590,色々!G:H,2,0),"")</f>
        <v>中学</v>
      </c>
      <c r="N590" s="64">
        <f>IFERROR(選手__2[[#This Row],[学年]],"")</f>
        <v>1</v>
      </c>
      <c r="O590" s="49">
        <f>IFERROR(選手__2[[#This Row],[生年月日]],"")</f>
        <v>40753</v>
      </c>
      <c r="P590">
        <f t="shared" si="9"/>
        <v>13</v>
      </c>
    </row>
    <row r="591" spans="6:16" x14ac:dyDescent="0.2">
      <c r="F591" s="62">
        <f>IFERROR(選手__2[[#This Row],[選手番号]],"")</f>
        <v>590</v>
      </c>
      <c r="G591" s="62">
        <f>IFERROR(選手__2[[#This Row],[性別コード]],"")</f>
        <v>1</v>
      </c>
      <c r="H591" s="62" t="str">
        <f>IFERROR(VLOOKUP(G591,色々!P:Q,2,0),"")</f>
        <v>男子</v>
      </c>
      <c r="I591" s="62" t="str">
        <f>IFERROR(選手__2[[#This Row],[氏名]],"")</f>
        <v>金原　　蓮</v>
      </c>
      <c r="J591" s="62" t="str">
        <f>IFERROR(選手__2[[#This Row],[氏名カナ]],"")</f>
        <v>ｶﾈﾊﾗ ﾚﾝ</v>
      </c>
      <c r="K591" s="62" t="str">
        <f>IFERROR(選手__2[[#This Row],[所属名称１]],"")</f>
        <v>ﾓｰﾆSS</v>
      </c>
      <c r="L591" s="62">
        <f>IFERROR(選手__2[[#This Row],[学校コード]],"")</f>
        <v>1</v>
      </c>
      <c r="M591" s="63" t="str">
        <f>IFERROR(VLOOKUP(L591,色々!G:H,2,0),"")</f>
        <v>小学</v>
      </c>
      <c r="N591" s="64">
        <f>IFERROR(選手__2[[#This Row],[学年]],"")</f>
        <v>6</v>
      </c>
      <c r="O591" s="49">
        <f>IFERROR(選手__2[[#This Row],[生年月日]],"")</f>
        <v>41163</v>
      </c>
      <c r="P591">
        <f t="shared" si="9"/>
        <v>12</v>
      </c>
    </row>
    <row r="592" spans="6:16" x14ac:dyDescent="0.2">
      <c r="F592" s="62">
        <f>IFERROR(選手__2[[#This Row],[選手番号]],"")</f>
        <v>591</v>
      </c>
      <c r="G592" s="62">
        <f>IFERROR(選手__2[[#This Row],[性別コード]],"")</f>
        <v>1</v>
      </c>
      <c r="H592" s="62" t="str">
        <f>IFERROR(VLOOKUP(G592,色々!P:Q,2,0),"")</f>
        <v>男子</v>
      </c>
      <c r="I592" s="62" t="str">
        <f>IFERROR(選手__2[[#This Row],[氏名]],"")</f>
        <v>宇都宮　颯</v>
      </c>
      <c r="J592" s="62" t="str">
        <f>IFERROR(選手__2[[#This Row],[氏名カナ]],"")</f>
        <v>ｳﾂﾉﾐﾔ ﾊﾔﾃ</v>
      </c>
      <c r="K592" s="62" t="str">
        <f>IFERROR(選手__2[[#This Row],[所属名称１]],"")</f>
        <v>ﾓｰﾆSS</v>
      </c>
      <c r="L592" s="62">
        <f>IFERROR(選手__2[[#This Row],[学校コード]],"")</f>
        <v>1</v>
      </c>
      <c r="M592" s="63" t="str">
        <f>IFERROR(VLOOKUP(L592,色々!G:H,2,0),"")</f>
        <v>小学</v>
      </c>
      <c r="N592" s="64">
        <f>IFERROR(選手__2[[#This Row],[学年]],"")</f>
        <v>6</v>
      </c>
      <c r="O592" s="49">
        <f>IFERROR(選手__2[[#This Row],[生年月日]],"")</f>
        <v>41213</v>
      </c>
      <c r="P592">
        <f t="shared" si="9"/>
        <v>12</v>
      </c>
    </row>
    <row r="593" spans="6:16" x14ac:dyDescent="0.2">
      <c r="F593" s="62">
        <f>IFERROR(選手__2[[#This Row],[選手番号]],"")</f>
        <v>592</v>
      </c>
      <c r="G593" s="62">
        <f>IFERROR(選手__2[[#This Row],[性別コード]],"")</f>
        <v>1</v>
      </c>
      <c r="H593" s="62" t="str">
        <f>IFERROR(VLOOKUP(G593,色々!P:Q,2,0),"")</f>
        <v>男子</v>
      </c>
      <c r="I593" s="62" t="str">
        <f>IFERROR(選手__2[[#This Row],[氏名]],"")</f>
        <v>福島　光希</v>
      </c>
      <c r="J593" s="62" t="str">
        <f>IFERROR(選手__2[[#This Row],[氏名カナ]],"")</f>
        <v>ﾌｸｼﾏ ﾐﾂｷ</v>
      </c>
      <c r="K593" s="62" t="str">
        <f>IFERROR(選手__2[[#This Row],[所属名称１]],"")</f>
        <v>ﾓｰﾆSS</v>
      </c>
      <c r="L593" s="62">
        <f>IFERROR(選手__2[[#This Row],[学校コード]],"")</f>
        <v>1</v>
      </c>
      <c r="M593" s="63" t="str">
        <f>IFERROR(VLOOKUP(L593,色々!G:H,2,0),"")</f>
        <v>小学</v>
      </c>
      <c r="N593" s="64">
        <f>IFERROR(選手__2[[#This Row],[学年]],"")</f>
        <v>5</v>
      </c>
      <c r="O593" s="49">
        <f>IFERROR(選手__2[[#This Row],[生年月日]],"")</f>
        <v>41536</v>
      </c>
      <c r="P593">
        <f t="shared" si="9"/>
        <v>11</v>
      </c>
    </row>
    <row r="594" spans="6:16" x14ac:dyDescent="0.2">
      <c r="F594" s="62">
        <f>IFERROR(選手__2[[#This Row],[選手番号]],"")</f>
        <v>593</v>
      </c>
      <c r="G594" s="62">
        <f>IFERROR(選手__2[[#This Row],[性別コード]],"")</f>
        <v>2</v>
      </c>
      <c r="H594" s="62" t="str">
        <f>IFERROR(VLOOKUP(G594,色々!P:Q,2,0),"")</f>
        <v>女子</v>
      </c>
      <c r="I594" s="62" t="str">
        <f>IFERROR(選手__2[[#This Row],[氏名]],"")</f>
        <v>善家　小夏</v>
      </c>
      <c r="J594" s="62" t="str">
        <f>IFERROR(選手__2[[#This Row],[氏名カナ]],"")</f>
        <v>ｾﾞﾝｹ ｺﾅﾂ</v>
      </c>
      <c r="K594" s="62" t="str">
        <f>IFERROR(選手__2[[#This Row],[所属名称１]],"")</f>
        <v>ﾓｰﾆSS</v>
      </c>
      <c r="L594" s="62">
        <f>IFERROR(選手__2[[#This Row],[学校コード]],"")</f>
        <v>3</v>
      </c>
      <c r="M594" s="63" t="str">
        <f>IFERROR(VLOOKUP(L594,色々!G:H,2,0),"")</f>
        <v>高校</v>
      </c>
      <c r="N594" s="64">
        <f>IFERROR(選手__2[[#This Row],[学年]],"")</f>
        <v>2</v>
      </c>
      <c r="O594" s="49">
        <f>IFERROR(選手__2[[#This Row],[生年月日]],"")</f>
        <v>39309</v>
      </c>
      <c r="P594">
        <f t="shared" si="9"/>
        <v>17</v>
      </c>
    </row>
    <row r="595" spans="6:16" x14ac:dyDescent="0.2">
      <c r="F595" s="62">
        <f>IFERROR(選手__2[[#This Row],[選手番号]],"")</f>
        <v>594</v>
      </c>
      <c r="G595" s="62">
        <f>IFERROR(選手__2[[#This Row],[性別コード]],"")</f>
        <v>2</v>
      </c>
      <c r="H595" s="62" t="str">
        <f>IFERROR(VLOOKUP(G595,色々!P:Q,2,0),"")</f>
        <v>女子</v>
      </c>
      <c r="I595" s="62" t="str">
        <f>IFERROR(選手__2[[#This Row],[氏名]],"")</f>
        <v>那須　星羅</v>
      </c>
      <c r="J595" s="62" t="str">
        <f>IFERROR(選手__2[[#This Row],[氏名カナ]],"")</f>
        <v>ﾅｽ ｾｲﾗ</v>
      </c>
      <c r="K595" s="62" t="str">
        <f>IFERROR(選手__2[[#This Row],[所属名称１]],"")</f>
        <v>ﾓｰﾆSS</v>
      </c>
      <c r="L595" s="62">
        <f>IFERROR(選手__2[[#This Row],[学校コード]],"")</f>
        <v>3</v>
      </c>
      <c r="M595" s="63" t="str">
        <f>IFERROR(VLOOKUP(L595,色々!G:H,2,0),"")</f>
        <v>高校</v>
      </c>
      <c r="N595" s="64">
        <f>IFERROR(選手__2[[#This Row],[学年]],"")</f>
        <v>1</v>
      </c>
      <c r="O595" s="49">
        <f>IFERROR(選手__2[[#This Row],[生年月日]],"")</f>
        <v>39715</v>
      </c>
      <c r="P595">
        <f t="shared" si="9"/>
        <v>16</v>
      </c>
    </row>
    <row r="596" spans="6:16" x14ac:dyDescent="0.2">
      <c r="F596" s="62">
        <f>IFERROR(選手__2[[#This Row],[選手番号]],"")</f>
        <v>595</v>
      </c>
      <c r="G596" s="62">
        <f>IFERROR(選手__2[[#This Row],[性別コード]],"")</f>
        <v>2</v>
      </c>
      <c r="H596" s="62" t="str">
        <f>IFERROR(VLOOKUP(G596,色々!P:Q,2,0),"")</f>
        <v>女子</v>
      </c>
      <c r="I596" s="62" t="str">
        <f>IFERROR(選手__2[[#This Row],[氏名]],"")</f>
        <v>柴田　紗希</v>
      </c>
      <c r="J596" s="62" t="str">
        <f>IFERROR(選手__2[[#This Row],[氏名カナ]],"")</f>
        <v>ｼﾊﾞﾀ ｻｷ</v>
      </c>
      <c r="K596" s="62" t="str">
        <f>IFERROR(選手__2[[#This Row],[所属名称１]],"")</f>
        <v>ﾓｰﾆSS</v>
      </c>
      <c r="L596" s="62">
        <f>IFERROR(選手__2[[#This Row],[学校コード]],"")</f>
        <v>3</v>
      </c>
      <c r="M596" s="63" t="str">
        <f>IFERROR(VLOOKUP(L596,色々!G:H,2,0),"")</f>
        <v>高校</v>
      </c>
      <c r="N596" s="64">
        <f>IFERROR(選手__2[[#This Row],[学年]],"")</f>
        <v>1</v>
      </c>
      <c r="O596" s="49">
        <f>IFERROR(選手__2[[#This Row],[生年月日]],"")</f>
        <v>39756</v>
      </c>
      <c r="P596">
        <f t="shared" si="9"/>
        <v>16</v>
      </c>
    </row>
    <row r="597" spans="6:16" x14ac:dyDescent="0.2">
      <c r="F597" s="62">
        <f>IFERROR(選手__2[[#This Row],[選手番号]],"")</f>
        <v>596</v>
      </c>
      <c r="G597" s="62">
        <f>IFERROR(選手__2[[#This Row],[性別コード]],"")</f>
        <v>2</v>
      </c>
      <c r="H597" s="62" t="str">
        <f>IFERROR(VLOOKUP(G597,色々!P:Q,2,0),"")</f>
        <v>女子</v>
      </c>
      <c r="I597" s="62" t="str">
        <f>IFERROR(選手__2[[#This Row],[氏名]],"")</f>
        <v>川中　陽菜</v>
      </c>
      <c r="J597" s="62" t="str">
        <f>IFERROR(選手__2[[#This Row],[氏名カナ]],"")</f>
        <v>ｶﾜﾅｶ ﾊﾙﾅ</v>
      </c>
      <c r="K597" s="62" t="str">
        <f>IFERROR(選手__2[[#This Row],[所属名称１]],"")</f>
        <v>ﾓｰﾆSS</v>
      </c>
      <c r="L597" s="62">
        <f>IFERROR(選手__2[[#This Row],[学校コード]],"")</f>
        <v>3</v>
      </c>
      <c r="M597" s="63" t="str">
        <f>IFERROR(VLOOKUP(L597,色々!G:H,2,0),"")</f>
        <v>高校</v>
      </c>
      <c r="N597" s="64">
        <f>IFERROR(選手__2[[#This Row],[学年]],"")</f>
        <v>1</v>
      </c>
      <c r="O597" s="49">
        <f>IFERROR(選手__2[[#This Row],[生年月日]],"")</f>
        <v>39849</v>
      </c>
      <c r="P597">
        <f t="shared" si="9"/>
        <v>15</v>
      </c>
    </row>
    <row r="598" spans="6:16" x14ac:dyDescent="0.2">
      <c r="F598" s="62">
        <f>IFERROR(選手__2[[#This Row],[選手番号]],"")</f>
        <v>597</v>
      </c>
      <c r="G598" s="62">
        <f>IFERROR(選手__2[[#This Row],[性別コード]],"")</f>
        <v>2</v>
      </c>
      <c r="H598" s="62" t="str">
        <f>IFERROR(VLOOKUP(G598,色々!P:Q,2,0),"")</f>
        <v>女子</v>
      </c>
      <c r="I598" s="62" t="str">
        <f>IFERROR(選手__2[[#This Row],[氏名]],"")</f>
        <v>濱田　莉子</v>
      </c>
      <c r="J598" s="62" t="str">
        <f>IFERROR(選手__2[[#This Row],[氏名カナ]],"")</f>
        <v>ﾊﾏﾀﾞ ﾘｺ</v>
      </c>
      <c r="K598" s="62" t="str">
        <f>IFERROR(選手__2[[#This Row],[所属名称１]],"")</f>
        <v>ﾓｰﾆSS</v>
      </c>
      <c r="L598" s="62">
        <f>IFERROR(選手__2[[#This Row],[学校コード]],"")</f>
        <v>2</v>
      </c>
      <c r="M598" s="63" t="str">
        <f>IFERROR(VLOOKUP(L598,色々!G:H,2,0),"")</f>
        <v>中学</v>
      </c>
      <c r="N598" s="64">
        <f>IFERROR(選手__2[[#This Row],[学年]],"")</f>
        <v>2</v>
      </c>
      <c r="O598" s="49">
        <f>IFERROR(選手__2[[#This Row],[生年月日]],"")</f>
        <v>40569</v>
      </c>
      <c r="P598">
        <f t="shared" si="9"/>
        <v>13</v>
      </c>
    </row>
    <row r="599" spans="6:16" x14ac:dyDescent="0.2">
      <c r="F599" s="62">
        <f>IFERROR(選手__2[[#This Row],[選手番号]],"")</f>
        <v>598</v>
      </c>
      <c r="G599" s="62">
        <f>IFERROR(選手__2[[#This Row],[性別コード]],"")</f>
        <v>2</v>
      </c>
      <c r="H599" s="62" t="str">
        <f>IFERROR(VLOOKUP(G599,色々!P:Q,2,0),"")</f>
        <v>女子</v>
      </c>
      <c r="I599" s="62" t="str">
        <f>IFERROR(選手__2[[#This Row],[氏名]],"")</f>
        <v>二宮　綺音</v>
      </c>
      <c r="J599" s="62" t="str">
        <f>IFERROR(選手__2[[#This Row],[氏名カナ]],"")</f>
        <v>ﾆﾉﾐﾔ ｱﾔﾈ</v>
      </c>
      <c r="K599" s="62" t="str">
        <f>IFERROR(選手__2[[#This Row],[所属名称１]],"")</f>
        <v>ﾓｰﾆSS</v>
      </c>
      <c r="L599" s="62">
        <f>IFERROR(選手__2[[#This Row],[学校コード]],"")</f>
        <v>2</v>
      </c>
      <c r="M599" s="63" t="str">
        <f>IFERROR(VLOOKUP(L599,色々!G:H,2,0),"")</f>
        <v>中学</v>
      </c>
      <c r="N599" s="64">
        <f>IFERROR(選手__2[[#This Row],[学年]],"")</f>
        <v>1</v>
      </c>
      <c r="O599" s="49">
        <f>IFERROR(選手__2[[#This Row],[生年月日]],"")</f>
        <v>40878</v>
      </c>
      <c r="P599">
        <f t="shared" si="9"/>
        <v>12</v>
      </c>
    </row>
    <row r="600" spans="6:16" x14ac:dyDescent="0.2">
      <c r="F600" s="62">
        <f>IFERROR(選手__2[[#This Row],[選手番号]],"")</f>
        <v>599</v>
      </c>
      <c r="G600" s="62">
        <f>IFERROR(選手__2[[#This Row],[性別コード]],"")</f>
        <v>2</v>
      </c>
      <c r="H600" s="62" t="str">
        <f>IFERROR(VLOOKUP(G600,色々!P:Q,2,0),"")</f>
        <v>女子</v>
      </c>
      <c r="I600" s="62" t="str">
        <f>IFERROR(選手__2[[#This Row],[氏名]],"")</f>
        <v>友岡　詩乃</v>
      </c>
      <c r="J600" s="62" t="str">
        <f>IFERROR(選手__2[[#This Row],[氏名カナ]],"")</f>
        <v>ﾄﾓｵｶ ｼﾉ</v>
      </c>
      <c r="K600" s="62" t="str">
        <f>IFERROR(選手__2[[#This Row],[所属名称１]],"")</f>
        <v>ﾓｰﾆSS</v>
      </c>
      <c r="L600" s="62">
        <f>IFERROR(選手__2[[#This Row],[学校コード]],"")</f>
        <v>1</v>
      </c>
      <c r="M600" s="63" t="str">
        <f>IFERROR(VLOOKUP(L600,色々!G:H,2,0),"")</f>
        <v>小学</v>
      </c>
      <c r="N600" s="64">
        <f>IFERROR(選手__2[[#This Row],[学年]],"")</f>
        <v>6</v>
      </c>
      <c r="O600" s="49">
        <f>IFERROR(選手__2[[#This Row],[生年月日]],"")</f>
        <v>41089</v>
      </c>
      <c r="P600">
        <f t="shared" si="9"/>
        <v>12</v>
      </c>
    </row>
    <row r="601" spans="6:16" x14ac:dyDescent="0.2">
      <c r="F601" s="62">
        <f>IFERROR(選手__2[[#This Row],[選手番号]],"")</f>
        <v>600</v>
      </c>
      <c r="G601" s="62">
        <f>IFERROR(選手__2[[#This Row],[性別コード]],"")</f>
        <v>2</v>
      </c>
      <c r="H601" s="62" t="str">
        <f>IFERROR(VLOOKUP(G601,色々!P:Q,2,0),"")</f>
        <v>女子</v>
      </c>
      <c r="I601" s="62" t="str">
        <f>IFERROR(選手__2[[#This Row],[氏名]],"")</f>
        <v>中尾　　桜</v>
      </c>
      <c r="J601" s="62" t="str">
        <f>IFERROR(選手__2[[#This Row],[氏名カナ]],"")</f>
        <v>ﾅｶｵ ｻｸﾗ</v>
      </c>
      <c r="K601" s="62" t="str">
        <f>IFERROR(選手__2[[#This Row],[所属名称１]],"")</f>
        <v>ﾓｰﾆSS</v>
      </c>
      <c r="L601" s="62">
        <f>IFERROR(選手__2[[#This Row],[学校コード]],"")</f>
        <v>1</v>
      </c>
      <c r="M601" s="63" t="str">
        <f>IFERROR(VLOOKUP(L601,色々!G:H,2,0),"")</f>
        <v>小学</v>
      </c>
      <c r="N601" s="64">
        <f>IFERROR(選手__2[[#This Row],[学年]],"")</f>
        <v>6</v>
      </c>
      <c r="O601" s="49">
        <f>IFERROR(選手__2[[#This Row],[生年月日]],"")</f>
        <v>41218</v>
      </c>
      <c r="P601">
        <f t="shared" si="9"/>
        <v>12</v>
      </c>
    </row>
    <row r="602" spans="6:16" x14ac:dyDescent="0.2">
      <c r="F602" s="62">
        <f>IFERROR(選手__2[[#This Row],[選手番号]],"")</f>
        <v>601</v>
      </c>
      <c r="G602" s="62">
        <f>IFERROR(選手__2[[#This Row],[性別コード]],"")</f>
        <v>2</v>
      </c>
      <c r="H602" s="62" t="str">
        <f>IFERROR(VLOOKUP(G602,色々!P:Q,2,0),"")</f>
        <v>女子</v>
      </c>
      <c r="I602" s="62" t="str">
        <f>IFERROR(選手__2[[#This Row],[氏名]],"")</f>
        <v>泉　こころ</v>
      </c>
      <c r="J602" s="62" t="str">
        <f>IFERROR(選手__2[[#This Row],[氏名カナ]],"")</f>
        <v>ｲｽﾞﾐ ｺｺﾛ</v>
      </c>
      <c r="K602" s="62" t="str">
        <f>IFERROR(選手__2[[#This Row],[所属名称１]],"")</f>
        <v>ﾓｰﾆSS</v>
      </c>
      <c r="L602" s="62">
        <f>IFERROR(選手__2[[#This Row],[学校コード]],"")</f>
        <v>1</v>
      </c>
      <c r="M602" s="63" t="str">
        <f>IFERROR(VLOOKUP(L602,色々!G:H,2,0),"")</f>
        <v>小学</v>
      </c>
      <c r="N602" s="64">
        <f>IFERROR(選手__2[[#This Row],[学年]],"")</f>
        <v>5</v>
      </c>
      <c r="O602" s="49">
        <f>IFERROR(選手__2[[#This Row],[生年月日]],"")</f>
        <v>41707</v>
      </c>
      <c r="P602">
        <f t="shared" si="9"/>
        <v>10</v>
      </c>
    </row>
    <row r="603" spans="6:16" x14ac:dyDescent="0.2">
      <c r="F603" s="62">
        <f>IFERROR(選手__2[[#This Row],[選手番号]],"")</f>
        <v>602</v>
      </c>
      <c r="G603" s="62">
        <f>IFERROR(選手__2[[#This Row],[性別コード]],"")</f>
        <v>1</v>
      </c>
      <c r="H603" s="62" t="str">
        <f>IFERROR(VLOOKUP(G603,色々!P:Q,2,0),"")</f>
        <v>男子</v>
      </c>
      <c r="I603" s="62" t="str">
        <f>IFERROR(選手__2[[#This Row],[氏名]],"")</f>
        <v>谷本　　暁</v>
      </c>
      <c r="J603" s="62" t="str">
        <f>IFERROR(選手__2[[#This Row],[氏名カナ]],"")</f>
        <v>ﾀﾆﾓﾄ ｱｷﾗ</v>
      </c>
      <c r="K603" s="62" t="str">
        <f>IFERROR(選手__2[[#This Row],[所属名称１]],"")</f>
        <v>えいしSC北条</v>
      </c>
      <c r="L603" s="62">
        <f>IFERROR(選手__2[[#This Row],[学校コード]],"")</f>
        <v>2</v>
      </c>
      <c r="M603" s="63" t="str">
        <f>IFERROR(VLOOKUP(L603,色々!G:H,2,0),"")</f>
        <v>中学</v>
      </c>
      <c r="N603" s="64">
        <f>IFERROR(選手__2[[#This Row],[学年]],"")</f>
        <v>1</v>
      </c>
      <c r="O603" s="49">
        <f>IFERROR(選手__2[[#This Row],[生年月日]],"")</f>
        <v>40650</v>
      </c>
      <c r="P603">
        <f t="shared" si="9"/>
        <v>13</v>
      </c>
    </row>
    <row r="604" spans="6:16" x14ac:dyDescent="0.2">
      <c r="F604" s="62">
        <f>IFERROR(選手__2[[#This Row],[選手番号]],"")</f>
        <v>603</v>
      </c>
      <c r="G604" s="62">
        <f>IFERROR(選手__2[[#This Row],[性別コード]],"")</f>
        <v>1</v>
      </c>
      <c r="H604" s="62" t="str">
        <f>IFERROR(VLOOKUP(G604,色々!P:Q,2,0),"")</f>
        <v>男子</v>
      </c>
      <c r="I604" s="62" t="str">
        <f>IFERROR(選手__2[[#This Row],[氏名]],"")</f>
        <v>川端　太郎</v>
      </c>
      <c r="J604" s="62" t="str">
        <f>IFERROR(選手__2[[#This Row],[氏名カナ]],"")</f>
        <v>ｶﾜﾊﾞﾀ ﾀﾛｳ</v>
      </c>
      <c r="K604" s="62" t="str">
        <f>IFERROR(選手__2[[#This Row],[所属名称１]],"")</f>
        <v>えいしSC北条</v>
      </c>
      <c r="L604" s="62">
        <f>IFERROR(選手__2[[#This Row],[学校コード]],"")</f>
        <v>1</v>
      </c>
      <c r="M604" s="63" t="str">
        <f>IFERROR(VLOOKUP(L604,色々!G:H,2,0),"")</f>
        <v>小学</v>
      </c>
      <c r="N604" s="64">
        <f>IFERROR(選手__2[[#This Row],[学年]],"")</f>
        <v>6</v>
      </c>
      <c r="O604" s="49">
        <f>IFERROR(選手__2[[#This Row],[生年月日]],"")</f>
        <v>41315</v>
      </c>
      <c r="P604">
        <f t="shared" si="9"/>
        <v>11</v>
      </c>
    </row>
    <row r="605" spans="6:16" x14ac:dyDescent="0.2">
      <c r="F605" s="62">
        <f>IFERROR(選手__2[[#This Row],[選手番号]],"")</f>
        <v>604</v>
      </c>
      <c r="G605" s="62">
        <f>IFERROR(選手__2[[#This Row],[性別コード]],"")</f>
        <v>1</v>
      </c>
      <c r="H605" s="62" t="str">
        <f>IFERROR(VLOOKUP(G605,色々!P:Q,2,0),"")</f>
        <v>男子</v>
      </c>
      <c r="I605" s="62" t="str">
        <f>IFERROR(選手__2[[#This Row],[氏名]],"")</f>
        <v>高橋　　暖</v>
      </c>
      <c r="J605" s="62" t="str">
        <f>IFERROR(選手__2[[#This Row],[氏名カナ]],"")</f>
        <v>ﾀｶﾊｼ ﾀﾞﾝ</v>
      </c>
      <c r="K605" s="62" t="str">
        <f>IFERROR(選手__2[[#This Row],[所属名称１]],"")</f>
        <v>えいしSC北条</v>
      </c>
      <c r="L605" s="62">
        <f>IFERROR(選手__2[[#This Row],[学校コード]],"")</f>
        <v>1</v>
      </c>
      <c r="M605" s="63" t="str">
        <f>IFERROR(VLOOKUP(L605,色々!G:H,2,0),"")</f>
        <v>小学</v>
      </c>
      <c r="N605" s="64">
        <f>IFERROR(選手__2[[#This Row],[学年]],"")</f>
        <v>5</v>
      </c>
      <c r="O605" s="49">
        <f>IFERROR(選手__2[[#This Row],[生年月日]],"")</f>
        <v>41408</v>
      </c>
      <c r="P605">
        <f t="shared" si="9"/>
        <v>11</v>
      </c>
    </row>
    <row r="606" spans="6:16" x14ac:dyDescent="0.2">
      <c r="F606" s="62">
        <f>IFERROR(選手__2[[#This Row],[選手番号]],"")</f>
        <v>605</v>
      </c>
      <c r="G606" s="62">
        <f>IFERROR(選手__2[[#This Row],[性別コード]],"")</f>
        <v>1</v>
      </c>
      <c r="H606" s="62" t="str">
        <f>IFERROR(VLOOKUP(G606,色々!P:Q,2,0),"")</f>
        <v>男子</v>
      </c>
      <c r="I606" s="62" t="str">
        <f>IFERROR(選手__2[[#This Row],[氏名]],"")</f>
        <v>谷本　　工</v>
      </c>
      <c r="J606" s="62" t="str">
        <f>IFERROR(選手__2[[#This Row],[氏名カナ]],"")</f>
        <v>ﾀﾆﾓﾄ ﾀｸﾐ</v>
      </c>
      <c r="K606" s="62" t="str">
        <f>IFERROR(選手__2[[#This Row],[所属名称１]],"")</f>
        <v>えいしSC北条</v>
      </c>
      <c r="L606" s="62">
        <f>IFERROR(選手__2[[#This Row],[学校コード]],"")</f>
        <v>1</v>
      </c>
      <c r="M606" s="63" t="str">
        <f>IFERROR(VLOOKUP(L606,色々!G:H,2,0),"")</f>
        <v>小学</v>
      </c>
      <c r="N606" s="64">
        <f>IFERROR(選手__2[[#This Row],[学年]],"")</f>
        <v>5</v>
      </c>
      <c r="O606" s="49">
        <f>IFERROR(選手__2[[#This Row],[生年月日]],"")</f>
        <v>41688</v>
      </c>
      <c r="P606">
        <f t="shared" si="9"/>
        <v>10</v>
      </c>
    </row>
    <row r="607" spans="6:16" x14ac:dyDescent="0.2">
      <c r="F607" s="62">
        <f>IFERROR(選手__2[[#This Row],[選手番号]],"")</f>
        <v>606</v>
      </c>
      <c r="G607" s="62">
        <f>IFERROR(選手__2[[#This Row],[性別コード]],"")</f>
        <v>1</v>
      </c>
      <c r="H607" s="62" t="str">
        <f>IFERROR(VLOOKUP(G607,色々!P:Q,2,0),"")</f>
        <v>男子</v>
      </c>
      <c r="I607" s="62" t="str">
        <f>IFERROR(選手__2[[#This Row],[氏名]],"")</f>
        <v>北村　　有</v>
      </c>
      <c r="J607" s="62" t="str">
        <f>IFERROR(選手__2[[#This Row],[氏名カナ]],"")</f>
        <v>ｷﾀﾑﾗ ﾕｳ</v>
      </c>
      <c r="K607" s="62" t="str">
        <f>IFERROR(選手__2[[#This Row],[所属名称１]],"")</f>
        <v>えいしSC北条</v>
      </c>
      <c r="L607" s="62">
        <f>IFERROR(選手__2[[#This Row],[学校コード]],"")</f>
        <v>1</v>
      </c>
      <c r="M607" s="63" t="str">
        <f>IFERROR(VLOOKUP(L607,色々!G:H,2,0),"")</f>
        <v>小学</v>
      </c>
      <c r="N607" s="64">
        <f>IFERROR(選手__2[[#This Row],[学年]],"")</f>
        <v>4</v>
      </c>
      <c r="O607" s="49">
        <f>IFERROR(選手__2[[#This Row],[生年月日]],"")</f>
        <v>41796</v>
      </c>
      <c r="P607">
        <f t="shared" si="9"/>
        <v>10</v>
      </c>
    </row>
    <row r="608" spans="6:16" x14ac:dyDescent="0.2">
      <c r="F608" s="62">
        <f>IFERROR(選手__2[[#This Row],[選手番号]],"")</f>
        <v>607</v>
      </c>
      <c r="G608" s="62">
        <f>IFERROR(選手__2[[#This Row],[性別コード]],"")</f>
        <v>1</v>
      </c>
      <c r="H608" s="62" t="str">
        <f>IFERROR(VLOOKUP(G608,色々!P:Q,2,0),"")</f>
        <v>男子</v>
      </c>
      <c r="I608" s="62" t="str">
        <f>IFERROR(選手__2[[#This Row],[氏名]],"")</f>
        <v>若宮　悠文</v>
      </c>
      <c r="J608" s="62" t="str">
        <f>IFERROR(選手__2[[#This Row],[氏名カナ]],"")</f>
        <v>ﾜｶﾐﾔ ﾋｻﾌﾐ</v>
      </c>
      <c r="K608" s="62" t="str">
        <f>IFERROR(選手__2[[#This Row],[所属名称１]],"")</f>
        <v>えいしSC北条</v>
      </c>
      <c r="L608" s="62">
        <f>IFERROR(選手__2[[#This Row],[学校コード]],"")</f>
        <v>1</v>
      </c>
      <c r="M608" s="63" t="str">
        <f>IFERROR(VLOOKUP(L608,色々!G:H,2,0),"")</f>
        <v>小学</v>
      </c>
      <c r="N608" s="64">
        <f>IFERROR(選手__2[[#This Row],[学年]],"")</f>
        <v>4</v>
      </c>
      <c r="O608" s="49">
        <f>IFERROR(選手__2[[#This Row],[生年月日]],"")</f>
        <v>41909</v>
      </c>
      <c r="P608">
        <f t="shared" si="9"/>
        <v>10</v>
      </c>
    </row>
    <row r="609" spans="6:16" x14ac:dyDescent="0.2">
      <c r="F609" s="62">
        <f>IFERROR(選手__2[[#This Row],[選手番号]],"")</f>
        <v>608</v>
      </c>
      <c r="G609" s="62">
        <f>IFERROR(選手__2[[#This Row],[性別コード]],"")</f>
        <v>1</v>
      </c>
      <c r="H609" s="62" t="str">
        <f>IFERROR(VLOOKUP(G609,色々!P:Q,2,0),"")</f>
        <v>男子</v>
      </c>
      <c r="I609" s="62" t="str">
        <f>IFERROR(選手__2[[#This Row],[氏名]],"")</f>
        <v>豊田　倖大</v>
      </c>
      <c r="J609" s="62" t="str">
        <f>IFERROR(選手__2[[#This Row],[氏名カナ]],"")</f>
        <v>ﾄﾖﾀ ｺｳﾀﾞｲ</v>
      </c>
      <c r="K609" s="62" t="str">
        <f>IFERROR(選手__2[[#This Row],[所属名称１]],"")</f>
        <v>えいしSC北条</v>
      </c>
      <c r="L609" s="62">
        <f>IFERROR(選手__2[[#This Row],[学校コード]],"")</f>
        <v>1</v>
      </c>
      <c r="M609" s="63" t="str">
        <f>IFERROR(VLOOKUP(L609,色々!G:H,2,0),"")</f>
        <v>小学</v>
      </c>
      <c r="N609" s="64">
        <f>IFERROR(選手__2[[#This Row],[学年]],"")</f>
        <v>3</v>
      </c>
      <c r="O609" s="49">
        <f>IFERROR(選手__2[[#This Row],[生年月日]],"")</f>
        <v>42199</v>
      </c>
      <c r="P609">
        <f t="shared" si="9"/>
        <v>9</v>
      </c>
    </row>
    <row r="610" spans="6:16" x14ac:dyDescent="0.2">
      <c r="F610" s="62">
        <f>IFERROR(選手__2[[#This Row],[選手番号]],"")</f>
        <v>609</v>
      </c>
      <c r="G610" s="62">
        <f>IFERROR(選手__2[[#This Row],[性別コード]],"")</f>
        <v>2</v>
      </c>
      <c r="H610" s="62" t="str">
        <f>IFERROR(VLOOKUP(G610,色々!P:Q,2,0),"")</f>
        <v>女子</v>
      </c>
      <c r="I610" s="62" t="str">
        <f>IFERROR(選手__2[[#This Row],[氏名]],"")</f>
        <v>中川　　望</v>
      </c>
      <c r="J610" s="62" t="str">
        <f>IFERROR(選手__2[[#This Row],[氏名カナ]],"")</f>
        <v>ﾅｶｶﾞﾜ ﾉｿﾞﾐ</v>
      </c>
      <c r="K610" s="62" t="str">
        <f>IFERROR(選手__2[[#This Row],[所属名称１]],"")</f>
        <v>えいしSC北条</v>
      </c>
      <c r="L610" s="62">
        <f>IFERROR(選手__2[[#This Row],[学校コード]],"")</f>
        <v>1</v>
      </c>
      <c r="M610" s="63" t="str">
        <f>IFERROR(VLOOKUP(L610,色々!G:H,2,0),"")</f>
        <v>小学</v>
      </c>
      <c r="N610" s="64">
        <f>IFERROR(選手__2[[#This Row],[学年]],"")</f>
        <v>5</v>
      </c>
      <c r="O610" s="49">
        <f>IFERROR(選手__2[[#This Row],[生年月日]],"")</f>
        <v>41591</v>
      </c>
      <c r="P610">
        <f t="shared" si="9"/>
        <v>11</v>
      </c>
    </row>
    <row r="611" spans="6:16" x14ac:dyDescent="0.2">
      <c r="F611" s="62">
        <f>IFERROR(選手__2[[#This Row],[選手番号]],"")</f>
        <v>610</v>
      </c>
      <c r="G611" s="62">
        <f>IFERROR(選手__2[[#This Row],[性別コード]],"")</f>
        <v>2</v>
      </c>
      <c r="H611" s="62" t="str">
        <f>IFERROR(VLOOKUP(G611,色々!P:Q,2,0),"")</f>
        <v>女子</v>
      </c>
      <c r="I611" s="62" t="str">
        <f>IFERROR(選手__2[[#This Row],[氏名]],"")</f>
        <v>越智　心絆</v>
      </c>
      <c r="J611" s="62" t="str">
        <f>IFERROR(選手__2[[#This Row],[氏名カナ]],"")</f>
        <v>ｵﾁ ﾐｲﾅ</v>
      </c>
      <c r="K611" s="62" t="str">
        <f>IFERROR(選手__2[[#This Row],[所属名称１]],"")</f>
        <v>えいしSC北条</v>
      </c>
      <c r="L611" s="62">
        <f>IFERROR(選手__2[[#This Row],[学校コード]],"")</f>
        <v>1</v>
      </c>
      <c r="M611" s="63" t="str">
        <f>IFERROR(VLOOKUP(L611,色々!G:H,2,0),"")</f>
        <v>小学</v>
      </c>
      <c r="N611" s="64">
        <f>IFERROR(選手__2[[#This Row],[学年]],"")</f>
        <v>4</v>
      </c>
      <c r="O611" s="49">
        <f>IFERROR(選手__2[[#This Row],[生年月日]],"")</f>
        <v>41946</v>
      </c>
      <c r="P611">
        <f t="shared" si="9"/>
        <v>10</v>
      </c>
    </row>
    <row r="612" spans="6:16" x14ac:dyDescent="0.2">
      <c r="F612" s="62">
        <f>IFERROR(選手__2[[#This Row],[選手番号]],"")</f>
        <v>611</v>
      </c>
      <c r="G612" s="62">
        <f>IFERROR(選手__2[[#This Row],[性別コード]],"")</f>
        <v>2</v>
      </c>
      <c r="H612" s="62" t="str">
        <f>IFERROR(VLOOKUP(G612,色々!P:Q,2,0),"")</f>
        <v>女子</v>
      </c>
      <c r="I612" s="62" t="str">
        <f>IFERROR(選手__2[[#This Row],[氏名]],"")</f>
        <v>竹内　玲衣</v>
      </c>
      <c r="J612" s="62" t="str">
        <f>IFERROR(選手__2[[#This Row],[氏名カナ]],"")</f>
        <v>ﾀｹｳﾁ ﾚｲ</v>
      </c>
      <c r="K612" s="62" t="str">
        <f>IFERROR(選手__2[[#This Row],[所属名称１]],"")</f>
        <v>えいしSC北条</v>
      </c>
      <c r="L612" s="62">
        <f>IFERROR(選手__2[[#This Row],[学校コード]],"")</f>
        <v>1</v>
      </c>
      <c r="M612" s="63" t="str">
        <f>IFERROR(VLOOKUP(L612,色々!G:H,2,0),"")</f>
        <v>小学</v>
      </c>
      <c r="N612" s="64">
        <f>IFERROR(選手__2[[#This Row],[学年]],"")</f>
        <v>3</v>
      </c>
      <c r="O612" s="49">
        <f>IFERROR(選手__2[[#This Row],[生年月日]],"")</f>
        <v>42134</v>
      </c>
      <c r="P612">
        <f t="shared" si="9"/>
        <v>9</v>
      </c>
    </row>
    <row r="613" spans="6:16" x14ac:dyDescent="0.2">
      <c r="F613" s="62">
        <f>IFERROR(選手__2[[#This Row],[選手番号]],"")</f>
        <v>612</v>
      </c>
      <c r="G613" s="62">
        <f>IFERROR(選手__2[[#This Row],[性別コード]],"")</f>
        <v>2</v>
      </c>
      <c r="H613" s="62" t="str">
        <f>IFERROR(VLOOKUP(G613,色々!P:Q,2,0),"")</f>
        <v>女子</v>
      </c>
      <c r="I613" s="62" t="str">
        <f>IFERROR(選手__2[[#This Row],[氏名]],"")</f>
        <v>向井　陽葵</v>
      </c>
      <c r="J613" s="62" t="str">
        <f>IFERROR(選手__2[[#This Row],[氏名カナ]],"")</f>
        <v>ﾑｶｲ ﾋﾏﾘ</v>
      </c>
      <c r="K613" s="62" t="str">
        <f>IFERROR(選手__2[[#This Row],[所属名称１]],"")</f>
        <v>えいしSC北条</v>
      </c>
      <c r="L613" s="62">
        <f>IFERROR(選手__2[[#This Row],[学校コード]],"")</f>
        <v>1</v>
      </c>
      <c r="M613" s="63" t="str">
        <f>IFERROR(VLOOKUP(L613,色々!G:H,2,0),"")</f>
        <v>小学</v>
      </c>
      <c r="N613" s="64">
        <f>IFERROR(選手__2[[#This Row],[学年]],"")</f>
        <v>2</v>
      </c>
      <c r="O613" s="49">
        <f>IFERROR(選手__2[[#This Row],[生年月日]],"")</f>
        <v>42482</v>
      </c>
      <c r="P613">
        <f t="shared" si="9"/>
        <v>8</v>
      </c>
    </row>
    <row r="614" spans="6:16" x14ac:dyDescent="0.2">
      <c r="F614" s="62">
        <f>IFERROR(選手__2[[#This Row],[選手番号]],"")</f>
        <v>613</v>
      </c>
      <c r="G614" s="62">
        <f>IFERROR(選手__2[[#This Row],[性別コード]],"")</f>
        <v>1</v>
      </c>
      <c r="H614" s="62" t="str">
        <f>IFERROR(VLOOKUP(G614,色々!P:Q,2,0),"")</f>
        <v>男子</v>
      </c>
      <c r="I614" s="62" t="str">
        <f>IFERROR(選手__2[[#This Row],[氏名]],"")</f>
        <v>井上　加一</v>
      </c>
      <c r="J614" s="62" t="str">
        <f>IFERROR(選手__2[[#This Row],[氏名カナ]],"")</f>
        <v>ｲﾉｳｴ ｶｲ</v>
      </c>
      <c r="K614" s="62" t="str">
        <f>IFERROR(選手__2[[#This Row],[所属名称１]],"")</f>
        <v>MESSA宇和島</v>
      </c>
      <c r="L614" s="62">
        <f>IFERROR(選手__2[[#This Row],[学校コード]],"")</f>
        <v>3</v>
      </c>
      <c r="M614" s="63" t="str">
        <f>IFERROR(VLOOKUP(L614,色々!G:H,2,0),"")</f>
        <v>高校</v>
      </c>
      <c r="N614" s="64">
        <f>IFERROR(選手__2[[#This Row],[学年]],"")</f>
        <v>2</v>
      </c>
      <c r="O614" s="49">
        <f>IFERROR(選手__2[[#This Row],[生年月日]],"")</f>
        <v>39368</v>
      </c>
      <c r="P614">
        <f t="shared" si="9"/>
        <v>17</v>
      </c>
    </row>
    <row r="615" spans="6:16" x14ac:dyDescent="0.2">
      <c r="F615" s="62">
        <f>IFERROR(選手__2[[#This Row],[選手番号]],"")</f>
        <v>614</v>
      </c>
      <c r="G615" s="62">
        <f>IFERROR(選手__2[[#This Row],[性別コード]],"")</f>
        <v>1</v>
      </c>
      <c r="H615" s="62" t="str">
        <f>IFERROR(VLOOKUP(G615,色々!P:Q,2,0),"")</f>
        <v>男子</v>
      </c>
      <c r="I615" s="62" t="str">
        <f>IFERROR(選手__2[[#This Row],[氏名]],"")</f>
        <v>二宮　裕樹</v>
      </c>
      <c r="J615" s="62" t="str">
        <f>IFERROR(選手__2[[#This Row],[氏名カナ]],"")</f>
        <v>ﾆﾉﾐﾔ ﾋﾛｷ</v>
      </c>
      <c r="K615" s="62" t="str">
        <f>IFERROR(選手__2[[#This Row],[所属名称１]],"")</f>
        <v>MESSA宇和島</v>
      </c>
      <c r="L615" s="62">
        <f>IFERROR(選手__2[[#This Row],[学校コード]],"")</f>
        <v>2</v>
      </c>
      <c r="M615" s="63" t="str">
        <f>IFERROR(VLOOKUP(L615,色々!G:H,2,0),"")</f>
        <v>中学</v>
      </c>
      <c r="N615" s="64">
        <f>IFERROR(選手__2[[#This Row],[学年]],"")</f>
        <v>1</v>
      </c>
      <c r="O615" s="49">
        <f>IFERROR(選手__2[[#This Row],[生年月日]],"")</f>
        <v>40676</v>
      </c>
      <c r="P615">
        <f t="shared" si="9"/>
        <v>13</v>
      </c>
    </row>
    <row r="616" spans="6:16" x14ac:dyDescent="0.2">
      <c r="F616" s="62">
        <f>IFERROR(選手__2[[#This Row],[選手番号]],"")</f>
        <v>615</v>
      </c>
      <c r="G616" s="62">
        <f>IFERROR(選手__2[[#This Row],[性別コード]],"")</f>
        <v>1</v>
      </c>
      <c r="H616" s="62" t="str">
        <f>IFERROR(VLOOKUP(G616,色々!P:Q,2,0),"")</f>
        <v>男子</v>
      </c>
      <c r="I616" s="62" t="str">
        <f>IFERROR(選手__2[[#This Row],[氏名]],"")</f>
        <v>島田　瑠空</v>
      </c>
      <c r="J616" s="62" t="str">
        <f>IFERROR(選手__2[[#This Row],[氏名カナ]],"")</f>
        <v>ｼﾏﾀﾞ ﾙｸ</v>
      </c>
      <c r="K616" s="62" t="str">
        <f>IFERROR(選手__2[[#This Row],[所属名称１]],"")</f>
        <v>MESSA宇和島</v>
      </c>
      <c r="L616" s="62">
        <f>IFERROR(選手__2[[#This Row],[学校コード]],"")</f>
        <v>2</v>
      </c>
      <c r="M616" s="63" t="str">
        <f>IFERROR(VLOOKUP(L616,色々!G:H,2,0),"")</f>
        <v>中学</v>
      </c>
      <c r="N616" s="64">
        <f>IFERROR(選手__2[[#This Row],[学年]],"")</f>
        <v>1</v>
      </c>
      <c r="O616" s="49">
        <f>IFERROR(選手__2[[#This Row],[生年月日]],"")</f>
        <v>40980</v>
      </c>
      <c r="P616">
        <f t="shared" si="9"/>
        <v>12</v>
      </c>
    </row>
    <row r="617" spans="6:16" x14ac:dyDescent="0.2">
      <c r="F617" s="62">
        <f>IFERROR(選手__2[[#This Row],[選手番号]],"")</f>
        <v>616</v>
      </c>
      <c r="G617" s="62">
        <f>IFERROR(選手__2[[#This Row],[性別コード]],"")</f>
        <v>1</v>
      </c>
      <c r="H617" s="62" t="str">
        <f>IFERROR(VLOOKUP(G617,色々!P:Q,2,0),"")</f>
        <v>男子</v>
      </c>
      <c r="I617" s="62" t="str">
        <f>IFERROR(選手__2[[#This Row],[氏名]],"")</f>
        <v>中野　愛琉</v>
      </c>
      <c r="J617" s="62" t="str">
        <f>IFERROR(選手__2[[#This Row],[氏名カナ]],"")</f>
        <v>ﾅｶﾉ ｱｲﾙ</v>
      </c>
      <c r="K617" s="62" t="str">
        <f>IFERROR(選手__2[[#This Row],[所属名称１]],"")</f>
        <v>MESSA宇和島</v>
      </c>
      <c r="L617" s="62">
        <f>IFERROR(選手__2[[#This Row],[学校コード]],"")</f>
        <v>1</v>
      </c>
      <c r="M617" s="63" t="str">
        <f>IFERROR(VLOOKUP(L617,色々!G:H,2,0),"")</f>
        <v>小学</v>
      </c>
      <c r="N617" s="64">
        <f>IFERROR(選手__2[[#This Row],[学年]],"")</f>
        <v>6</v>
      </c>
      <c r="O617" s="49">
        <f>IFERROR(選手__2[[#This Row],[生年月日]],"")</f>
        <v>41055</v>
      </c>
      <c r="P617">
        <f t="shared" si="9"/>
        <v>12</v>
      </c>
    </row>
    <row r="618" spans="6:16" x14ac:dyDescent="0.2">
      <c r="F618" s="62">
        <f>IFERROR(選手__2[[#This Row],[選手番号]],"")</f>
        <v>617</v>
      </c>
      <c r="G618" s="62">
        <f>IFERROR(選手__2[[#This Row],[性別コード]],"")</f>
        <v>1</v>
      </c>
      <c r="H618" s="62" t="str">
        <f>IFERROR(VLOOKUP(G618,色々!P:Q,2,0),"")</f>
        <v>男子</v>
      </c>
      <c r="I618" s="62" t="str">
        <f>IFERROR(選手__2[[#This Row],[氏名]],"")</f>
        <v>河野　徳慶</v>
      </c>
      <c r="J618" s="62" t="str">
        <f>IFERROR(選手__2[[#This Row],[氏名カナ]],"")</f>
        <v>ｺｳﾉ ﾉﾘﾁｶ</v>
      </c>
      <c r="K618" s="62" t="str">
        <f>IFERROR(選手__2[[#This Row],[所属名称１]],"")</f>
        <v>MESSA宇和島</v>
      </c>
      <c r="L618" s="62">
        <f>IFERROR(選手__2[[#This Row],[学校コード]],"")</f>
        <v>1</v>
      </c>
      <c r="M618" s="63" t="str">
        <f>IFERROR(VLOOKUP(L618,色々!G:H,2,0),"")</f>
        <v>小学</v>
      </c>
      <c r="N618" s="64">
        <f>IFERROR(選手__2[[#This Row],[学年]],"")</f>
        <v>6</v>
      </c>
      <c r="O618" s="49">
        <f>IFERROR(選手__2[[#This Row],[生年月日]],"")</f>
        <v>41135</v>
      </c>
      <c r="P618">
        <f t="shared" si="9"/>
        <v>12</v>
      </c>
    </row>
    <row r="619" spans="6:16" x14ac:dyDescent="0.2">
      <c r="F619" s="62">
        <f>IFERROR(選手__2[[#This Row],[選手番号]],"")</f>
        <v>618</v>
      </c>
      <c r="G619" s="62">
        <f>IFERROR(選手__2[[#This Row],[性別コード]],"")</f>
        <v>1</v>
      </c>
      <c r="H619" s="62" t="str">
        <f>IFERROR(VLOOKUP(G619,色々!P:Q,2,0),"")</f>
        <v>男子</v>
      </c>
      <c r="I619" s="62" t="str">
        <f>IFERROR(選手__2[[#This Row],[氏名]],"")</f>
        <v>浦川晃士郎</v>
      </c>
      <c r="J619" s="62" t="str">
        <f>IFERROR(選手__2[[#This Row],[氏名カナ]],"")</f>
        <v>ｳﾗｶﾜ ｺｳｼﾛｳ</v>
      </c>
      <c r="K619" s="62" t="str">
        <f>IFERROR(選手__2[[#This Row],[所属名称１]],"")</f>
        <v>MESSA宇和島</v>
      </c>
      <c r="L619" s="62">
        <f>IFERROR(選手__2[[#This Row],[学校コード]],"")</f>
        <v>1</v>
      </c>
      <c r="M619" s="63" t="str">
        <f>IFERROR(VLOOKUP(L619,色々!G:H,2,0),"")</f>
        <v>小学</v>
      </c>
      <c r="N619" s="64">
        <f>IFERROR(選手__2[[#This Row],[学年]],"")</f>
        <v>6</v>
      </c>
      <c r="O619" s="49">
        <f>IFERROR(選手__2[[#This Row],[生年月日]],"")</f>
        <v>41184</v>
      </c>
      <c r="P619">
        <f t="shared" si="9"/>
        <v>12</v>
      </c>
    </row>
    <row r="620" spans="6:16" x14ac:dyDescent="0.2">
      <c r="F620" s="62">
        <f>IFERROR(選手__2[[#This Row],[選手番号]],"")</f>
        <v>619</v>
      </c>
      <c r="G620" s="62">
        <f>IFERROR(選手__2[[#This Row],[性別コード]],"")</f>
        <v>1</v>
      </c>
      <c r="H620" s="62" t="str">
        <f>IFERROR(VLOOKUP(G620,色々!P:Q,2,0),"")</f>
        <v>男子</v>
      </c>
      <c r="I620" s="62" t="str">
        <f>IFERROR(選手__2[[#This Row],[氏名]],"")</f>
        <v>近藤　元樹</v>
      </c>
      <c r="J620" s="62" t="str">
        <f>IFERROR(選手__2[[#This Row],[氏名カナ]],"")</f>
        <v>ｺﾝﾄﾞｳ ｹﾞﾝｷ</v>
      </c>
      <c r="K620" s="62" t="str">
        <f>IFERROR(選手__2[[#This Row],[所属名称１]],"")</f>
        <v>MESSA宇和島</v>
      </c>
      <c r="L620" s="62">
        <f>IFERROR(選手__2[[#This Row],[学校コード]],"")</f>
        <v>1</v>
      </c>
      <c r="M620" s="63" t="str">
        <f>IFERROR(VLOOKUP(L620,色々!G:H,2,0),"")</f>
        <v>小学</v>
      </c>
      <c r="N620" s="64">
        <f>IFERROR(選手__2[[#This Row],[学年]],"")</f>
        <v>6</v>
      </c>
      <c r="O620" s="49">
        <f>IFERROR(選手__2[[#This Row],[生年月日]],"")</f>
        <v>41200</v>
      </c>
      <c r="P620">
        <f t="shared" si="9"/>
        <v>12</v>
      </c>
    </row>
    <row r="621" spans="6:16" x14ac:dyDescent="0.2">
      <c r="F621" s="62">
        <f>IFERROR(選手__2[[#This Row],[選手番号]],"")</f>
        <v>620</v>
      </c>
      <c r="G621" s="62">
        <f>IFERROR(選手__2[[#This Row],[性別コード]],"")</f>
        <v>1</v>
      </c>
      <c r="H621" s="62" t="str">
        <f>IFERROR(VLOOKUP(G621,色々!P:Q,2,0),"")</f>
        <v>男子</v>
      </c>
      <c r="I621" s="62" t="str">
        <f>IFERROR(選手__2[[#This Row],[氏名]],"")</f>
        <v>田中　　武</v>
      </c>
      <c r="J621" s="62" t="str">
        <f>IFERROR(選手__2[[#This Row],[氏名カナ]],"")</f>
        <v>ﾀﾅｶ ﾀｹﾙ</v>
      </c>
      <c r="K621" s="62" t="str">
        <f>IFERROR(選手__2[[#This Row],[所属名称１]],"")</f>
        <v>MESSA宇和島</v>
      </c>
      <c r="L621" s="62">
        <f>IFERROR(選手__2[[#This Row],[学校コード]],"")</f>
        <v>1</v>
      </c>
      <c r="M621" s="63" t="str">
        <f>IFERROR(VLOOKUP(L621,色々!G:H,2,0),"")</f>
        <v>小学</v>
      </c>
      <c r="N621" s="64">
        <f>IFERROR(選手__2[[#This Row],[学年]],"")</f>
        <v>5</v>
      </c>
      <c r="O621" s="49">
        <f>IFERROR(選手__2[[#This Row],[生年月日]],"")</f>
        <v>41643</v>
      </c>
      <c r="P621">
        <f t="shared" si="9"/>
        <v>10</v>
      </c>
    </row>
    <row r="622" spans="6:16" x14ac:dyDescent="0.2">
      <c r="F622" s="62">
        <f>IFERROR(選手__2[[#This Row],[選手番号]],"")</f>
        <v>621</v>
      </c>
      <c r="G622" s="62">
        <f>IFERROR(選手__2[[#This Row],[性別コード]],"")</f>
        <v>1</v>
      </c>
      <c r="H622" s="62" t="str">
        <f>IFERROR(VLOOKUP(G622,色々!P:Q,2,0),"")</f>
        <v>男子</v>
      </c>
      <c r="I622" s="62" t="str">
        <f>IFERROR(選手__2[[#This Row],[氏名]],"")</f>
        <v>酒井　　謙</v>
      </c>
      <c r="J622" s="62" t="str">
        <f>IFERROR(選手__2[[#This Row],[氏名カナ]],"")</f>
        <v>ｻｶｲ ｹﾝ</v>
      </c>
      <c r="K622" s="62" t="str">
        <f>IFERROR(選手__2[[#This Row],[所属名称１]],"")</f>
        <v>MESSA宇和島</v>
      </c>
      <c r="L622" s="62">
        <f>IFERROR(選手__2[[#This Row],[学校コード]],"")</f>
        <v>1</v>
      </c>
      <c r="M622" s="63" t="str">
        <f>IFERROR(VLOOKUP(L622,色々!G:H,2,0),"")</f>
        <v>小学</v>
      </c>
      <c r="N622" s="64">
        <f>IFERROR(選手__2[[#This Row],[学年]],"")</f>
        <v>2</v>
      </c>
      <c r="O622" s="49">
        <f>IFERROR(選手__2[[#This Row],[生年月日]],"")</f>
        <v>42613</v>
      </c>
      <c r="P622">
        <f t="shared" si="9"/>
        <v>8</v>
      </c>
    </row>
    <row r="623" spans="6:16" x14ac:dyDescent="0.2">
      <c r="F623" s="62">
        <f>IFERROR(選手__2[[#This Row],[選手番号]],"")</f>
        <v>622</v>
      </c>
      <c r="G623" s="62">
        <f>IFERROR(選手__2[[#This Row],[性別コード]],"")</f>
        <v>2</v>
      </c>
      <c r="H623" s="62" t="str">
        <f>IFERROR(VLOOKUP(G623,色々!P:Q,2,0),"")</f>
        <v>女子</v>
      </c>
      <c r="I623" s="62" t="str">
        <f>IFERROR(選手__2[[#This Row],[氏名]],"")</f>
        <v>熊坂　玲那</v>
      </c>
      <c r="J623" s="62" t="str">
        <f>IFERROR(選手__2[[#This Row],[氏名カナ]],"")</f>
        <v>ｸﾏｻｶ ﾚﾅ</v>
      </c>
      <c r="K623" s="62" t="str">
        <f>IFERROR(選手__2[[#This Row],[所属名称１]],"")</f>
        <v>MESSA宇和島</v>
      </c>
      <c r="L623" s="62">
        <f>IFERROR(選手__2[[#This Row],[学校コード]],"")</f>
        <v>3</v>
      </c>
      <c r="M623" s="63" t="str">
        <f>IFERROR(VLOOKUP(L623,色々!G:H,2,0),"")</f>
        <v>高校</v>
      </c>
      <c r="N623" s="64">
        <f>IFERROR(選手__2[[#This Row],[学年]],"")</f>
        <v>2</v>
      </c>
      <c r="O623" s="49">
        <f>IFERROR(選手__2[[#This Row],[生年月日]],"")</f>
        <v>39461</v>
      </c>
      <c r="P623">
        <f t="shared" si="9"/>
        <v>16</v>
      </c>
    </row>
    <row r="624" spans="6:16" x14ac:dyDescent="0.2">
      <c r="F624" s="62">
        <f>IFERROR(選手__2[[#This Row],[選手番号]],"")</f>
        <v>623</v>
      </c>
      <c r="G624" s="62">
        <f>IFERROR(選手__2[[#This Row],[性別コード]],"")</f>
        <v>2</v>
      </c>
      <c r="H624" s="62" t="str">
        <f>IFERROR(VLOOKUP(G624,色々!P:Q,2,0),"")</f>
        <v>女子</v>
      </c>
      <c r="I624" s="62" t="str">
        <f>IFERROR(選手__2[[#This Row],[氏名]],"")</f>
        <v>原　　綾香</v>
      </c>
      <c r="J624" s="62" t="str">
        <f>IFERROR(選手__2[[#This Row],[氏名カナ]],"")</f>
        <v>ﾊﾗ ｱﾔｶ</v>
      </c>
      <c r="K624" s="62" t="str">
        <f>IFERROR(選手__2[[#This Row],[所属名称１]],"")</f>
        <v>MESSA宇和島</v>
      </c>
      <c r="L624" s="62">
        <f>IFERROR(選手__2[[#This Row],[学校コード]],"")</f>
        <v>2</v>
      </c>
      <c r="M624" s="63" t="str">
        <f>IFERROR(VLOOKUP(L624,色々!G:H,2,0),"")</f>
        <v>中学</v>
      </c>
      <c r="N624" s="64">
        <f>IFERROR(選手__2[[#This Row],[学年]],"")</f>
        <v>3</v>
      </c>
      <c r="O624" s="49">
        <f>IFERROR(選手__2[[#This Row],[生年月日]],"")</f>
        <v>40023</v>
      </c>
      <c r="P624">
        <f t="shared" si="9"/>
        <v>15</v>
      </c>
    </row>
    <row r="625" spans="6:16" x14ac:dyDescent="0.2">
      <c r="F625" s="62">
        <f>IFERROR(選手__2[[#This Row],[選手番号]],"")</f>
        <v>624</v>
      </c>
      <c r="G625" s="62">
        <f>IFERROR(選手__2[[#This Row],[性別コード]],"")</f>
        <v>2</v>
      </c>
      <c r="H625" s="62" t="str">
        <f>IFERROR(VLOOKUP(G625,色々!P:Q,2,0),"")</f>
        <v>女子</v>
      </c>
      <c r="I625" s="62" t="str">
        <f>IFERROR(選手__2[[#This Row],[氏名]],"")</f>
        <v>藥師寺結愛</v>
      </c>
      <c r="J625" s="62" t="str">
        <f>IFERROR(選手__2[[#This Row],[氏名カナ]],"")</f>
        <v>ﾔｸｼｼﾞ ﾕｱ</v>
      </c>
      <c r="K625" s="62" t="str">
        <f>IFERROR(選手__2[[#This Row],[所属名称１]],"")</f>
        <v>MESSA宇和島</v>
      </c>
      <c r="L625" s="62">
        <f>IFERROR(選手__2[[#This Row],[学校コード]],"")</f>
        <v>2</v>
      </c>
      <c r="M625" s="63" t="str">
        <f>IFERROR(VLOOKUP(L625,色々!G:H,2,0),"")</f>
        <v>中学</v>
      </c>
      <c r="N625" s="64">
        <f>IFERROR(選手__2[[#This Row],[学年]],"")</f>
        <v>2</v>
      </c>
      <c r="O625" s="49">
        <f>IFERROR(選手__2[[#This Row],[生年月日]],"")</f>
        <v>40296</v>
      </c>
      <c r="P625">
        <f t="shared" si="9"/>
        <v>14</v>
      </c>
    </row>
    <row r="626" spans="6:16" x14ac:dyDescent="0.2">
      <c r="F626" s="62">
        <f>IFERROR(選手__2[[#This Row],[選手番号]],"")</f>
        <v>625</v>
      </c>
      <c r="G626" s="62">
        <f>IFERROR(選手__2[[#This Row],[性別コード]],"")</f>
        <v>2</v>
      </c>
      <c r="H626" s="62" t="str">
        <f>IFERROR(VLOOKUP(G626,色々!P:Q,2,0),"")</f>
        <v>女子</v>
      </c>
      <c r="I626" s="62" t="str">
        <f>IFERROR(選手__2[[#This Row],[氏名]],"")</f>
        <v>善家　一椛</v>
      </c>
      <c r="J626" s="62" t="str">
        <f>IFERROR(選手__2[[#This Row],[氏名カナ]],"")</f>
        <v>ｾﾞﾝｹ ｲﾁｶ</v>
      </c>
      <c r="K626" s="62" t="str">
        <f>IFERROR(選手__2[[#This Row],[所属名称１]],"")</f>
        <v>MESSA宇和島</v>
      </c>
      <c r="L626" s="62">
        <f>IFERROR(選手__2[[#This Row],[学校コード]],"")</f>
        <v>1</v>
      </c>
      <c r="M626" s="63" t="str">
        <f>IFERROR(VLOOKUP(L626,色々!G:H,2,0),"")</f>
        <v>小学</v>
      </c>
      <c r="N626" s="64">
        <f>IFERROR(選手__2[[#This Row],[学年]],"")</f>
        <v>5</v>
      </c>
      <c r="O626" s="49">
        <f>IFERROR(選手__2[[#This Row],[生年月日]],"")</f>
        <v>41579</v>
      </c>
      <c r="P626">
        <f t="shared" si="9"/>
        <v>11</v>
      </c>
    </row>
    <row r="627" spans="6:16" x14ac:dyDescent="0.2">
      <c r="F627" s="62">
        <f>IFERROR(選手__2[[#This Row],[選手番号]],"")</f>
        <v>626</v>
      </c>
      <c r="G627" s="62">
        <f>IFERROR(選手__2[[#This Row],[性別コード]],"")</f>
        <v>2</v>
      </c>
      <c r="H627" s="62" t="str">
        <f>IFERROR(VLOOKUP(G627,色々!P:Q,2,0),"")</f>
        <v>女子</v>
      </c>
      <c r="I627" s="62" t="str">
        <f>IFERROR(選手__2[[#This Row],[氏名]],"")</f>
        <v>薬師寺虹空</v>
      </c>
      <c r="J627" s="62" t="str">
        <f>IFERROR(選手__2[[#This Row],[氏名カナ]],"")</f>
        <v>ﾔｸｼｼﾞ ﾆｺ</v>
      </c>
      <c r="K627" s="62" t="str">
        <f>IFERROR(選手__2[[#This Row],[所属名称１]],"")</f>
        <v>MESSA宇和島</v>
      </c>
      <c r="L627" s="62">
        <f>IFERROR(選手__2[[#This Row],[学校コード]],"")</f>
        <v>1</v>
      </c>
      <c r="M627" s="63" t="str">
        <f>IFERROR(VLOOKUP(L627,色々!G:H,2,0),"")</f>
        <v>小学</v>
      </c>
      <c r="N627" s="64">
        <f>IFERROR(選手__2[[#This Row],[学年]],"")</f>
        <v>4</v>
      </c>
      <c r="O627" s="49">
        <f>IFERROR(選手__2[[#This Row],[生年月日]],"")</f>
        <v>41811</v>
      </c>
      <c r="P627">
        <f t="shared" si="9"/>
        <v>10</v>
      </c>
    </row>
    <row r="628" spans="6:16" x14ac:dyDescent="0.2">
      <c r="F628" s="62">
        <f>IFERROR(選手__2[[#This Row],[選手番号]],"")</f>
        <v>627</v>
      </c>
      <c r="G628" s="62">
        <f>IFERROR(選手__2[[#This Row],[性別コード]],"")</f>
        <v>2</v>
      </c>
      <c r="H628" s="62" t="str">
        <f>IFERROR(VLOOKUP(G628,色々!P:Q,2,0),"")</f>
        <v>女子</v>
      </c>
      <c r="I628" s="62" t="str">
        <f>IFERROR(選手__2[[#This Row],[氏名]],"")</f>
        <v>熊坂　　悠</v>
      </c>
      <c r="J628" s="62" t="str">
        <f>IFERROR(選手__2[[#This Row],[氏名カナ]],"")</f>
        <v>ｸﾏｻｶ ﾕｳ</v>
      </c>
      <c r="K628" s="62" t="str">
        <f>IFERROR(選手__2[[#This Row],[所属名称１]],"")</f>
        <v>MESSA宇和島</v>
      </c>
      <c r="L628" s="62">
        <f>IFERROR(選手__2[[#This Row],[学校コード]],"")</f>
        <v>1</v>
      </c>
      <c r="M628" s="63" t="str">
        <f>IFERROR(VLOOKUP(L628,色々!G:H,2,0),"")</f>
        <v>小学</v>
      </c>
      <c r="N628" s="64">
        <f>IFERROR(選手__2[[#This Row],[学年]],"")</f>
        <v>4</v>
      </c>
      <c r="O628" s="49">
        <f>IFERROR(選手__2[[#This Row],[生年月日]],"")</f>
        <v>42012</v>
      </c>
      <c r="P628">
        <f t="shared" si="9"/>
        <v>9</v>
      </c>
    </row>
    <row r="629" spans="6:16" x14ac:dyDescent="0.2">
      <c r="F629" s="62">
        <f>IFERROR(選手__2[[#This Row],[選手番号]],"")</f>
        <v>628</v>
      </c>
      <c r="G629" s="62">
        <f>IFERROR(選手__2[[#This Row],[性別コード]],"")</f>
        <v>2</v>
      </c>
      <c r="H629" s="62" t="str">
        <f>IFERROR(VLOOKUP(G629,色々!P:Q,2,0),"")</f>
        <v>女子</v>
      </c>
      <c r="I629" s="62" t="str">
        <f>IFERROR(選手__2[[#This Row],[氏名]],"")</f>
        <v>井上　　雫</v>
      </c>
      <c r="J629" s="62" t="str">
        <f>IFERROR(選手__2[[#This Row],[氏名カナ]],"")</f>
        <v>ｲﾉｳｴ ｼｽﾞｸ</v>
      </c>
      <c r="K629" s="62" t="str">
        <f>IFERROR(選手__2[[#This Row],[所属名称１]],"")</f>
        <v>MESSA宇和島</v>
      </c>
      <c r="L629" s="62">
        <f>IFERROR(選手__2[[#This Row],[学校コード]],"")</f>
        <v>1</v>
      </c>
      <c r="M629" s="63" t="str">
        <f>IFERROR(VLOOKUP(L629,色々!G:H,2,0),"")</f>
        <v>小学</v>
      </c>
      <c r="N629" s="64">
        <f>IFERROR(選手__2[[#This Row],[学年]],"")</f>
        <v>4</v>
      </c>
      <c r="O629" s="49">
        <f>IFERROR(選手__2[[#This Row],[生年月日]],"")</f>
        <v>42039</v>
      </c>
      <c r="P629">
        <f t="shared" si="9"/>
        <v>9</v>
      </c>
    </row>
    <row r="630" spans="6:16" x14ac:dyDescent="0.2">
      <c r="F630" s="62">
        <f>IFERROR(選手__2[[#This Row],[選手番号]],"")</f>
        <v>629</v>
      </c>
      <c r="G630" s="62">
        <f>IFERROR(選手__2[[#This Row],[性別コード]],"")</f>
        <v>2</v>
      </c>
      <c r="H630" s="62" t="str">
        <f>IFERROR(VLOOKUP(G630,色々!P:Q,2,0),"")</f>
        <v>女子</v>
      </c>
      <c r="I630" s="62" t="str">
        <f>IFERROR(選手__2[[#This Row],[氏名]],"")</f>
        <v>善家　涼葉</v>
      </c>
      <c r="J630" s="62" t="str">
        <f>IFERROR(選手__2[[#This Row],[氏名カナ]],"")</f>
        <v>ｾﾞﾝｹ ｽｽﾞﾊ</v>
      </c>
      <c r="K630" s="62" t="str">
        <f>IFERROR(選手__2[[#This Row],[所属名称１]],"")</f>
        <v>MESSA宇和島</v>
      </c>
      <c r="L630" s="62">
        <f>IFERROR(選手__2[[#This Row],[学校コード]],"")</f>
        <v>1</v>
      </c>
      <c r="M630" s="63" t="str">
        <f>IFERROR(VLOOKUP(L630,色々!G:H,2,0),"")</f>
        <v>小学</v>
      </c>
      <c r="N630" s="64">
        <f>IFERROR(選手__2[[#This Row],[学年]],"")</f>
        <v>3</v>
      </c>
      <c r="O630" s="49">
        <f>IFERROR(選手__2[[#This Row],[生年月日]],"")</f>
        <v>42168</v>
      </c>
      <c r="P630">
        <f t="shared" si="9"/>
        <v>9</v>
      </c>
    </row>
    <row r="631" spans="6:16" x14ac:dyDescent="0.2">
      <c r="F631" s="62">
        <f>IFERROR(選手__2[[#This Row],[選手番号]],"")</f>
        <v>630</v>
      </c>
      <c r="G631" s="62">
        <f>IFERROR(選手__2[[#This Row],[性別コード]],"")</f>
        <v>1</v>
      </c>
      <c r="H631" s="62" t="str">
        <f>IFERROR(VLOOKUP(G631,色々!P:Q,2,0),"")</f>
        <v>男子</v>
      </c>
      <c r="I631" s="62" t="str">
        <f>IFERROR(選手__2[[#This Row],[氏名]],"")</f>
        <v>小池　大翔</v>
      </c>
      <c r="J631" s="62" t="str">
        <f>IFERROR(選手__2[[#This Row],[氏名カナ]],"")</f>
        <v>ｺｲｹ ﾊﾙﾄ</v>
      </c>
      <c r="K631" s="62" t="str">
        <f>IFERROR(選手__2[[#This Row],[所属名称１]],"")</f>
        <v>えいしSC砥部</v>
      </c>
      <c r="L631" s="62">
        <f>IFERROR(選手__2[[#This Row],[学校コード]],"")</f>
        <v>3</v>
      </c>
      <c r="M631" s="63" t="str">
        <f>IFERROR(VLOOKUP(L631,色々!G:H,2,0),"")</f>
        <v>高校</v>
      </c>
      <c r="N631" s="64">
        <f>IFERROR(選手__2[[#This Row],[学年]],"")</f>
        <v>1</v>
      </c>
      <c r="O631" s="49">
        <f>IFERROR(選手__2[[#This Row],[生年月日]],"")</f>
        <v>39565</v>
      </c>
      <c r="P631">
        <f t="shared" si="9"/>
        <v>16</v>
      </c>
    </row>
    <row r="632" spans="6:16" x14ac:dyDescent="0.2">
      <c r="F632" s="62">
        <f>IFERROR(選手__2[[#This Row],[選手番号]],"")</f>
        <v>631</v>
      </c>
      <c r="G632" s="62">
        <f>IFERROR(選手__2[[#This Row],[性別コード]],"")</f>
        <v>1</v>
      </c>
      <c r="H632" s="62" t="str">
        <f>IFERROR(VLOOKUP(G632,色々!P:Q,2,0),"")</f>
        <v>男子</v>
      </c>
      <c r="I632" s="62" t="str">
        <f>IFERROR(選手__2[[#This Row],[氏名]],"")</f>
        <v>小泉　珀翔</v>
      </c>
      <c r="J632" s="62" t="str">
        <f>IFERROR(選手__2[[#This Row],[氏名カナ]],"")</f>
        <v>ｺｲｽﾞﾐ ﾊｸﾄ</v>
      </c>
      <c r="K632" s="62" t="str">
        <f>IFERROR(選手__2[[#This Row],[所属名称１]],"")</f>
        <v>えいしSC砥部</v>
      </c>
      <c r="L632" s="62">
        <f>IFERROR(選手__2[[#This Row],[学校コード]],"")</f>
        <v>3</v>
      </c>
      <c r="M632" s="63" t="str">
        <f>IFERROR(VLOOKUP(L632,色々!G:H,2,0),"")</f>
        <v>高校</v>
      </c>
      <c r="N632" s="64">
        <f>IFERROR(選手__2[[#This Row],[学年]],"")</f>
        <v>1</v>
      </c>
      <c r="O632" s="49">
        <f>IFERROR(選手__2[[#This Row],[生年月日]],"")</f>
        <v>39594</v>
      </c>
      <c r="P632">
        <f t="shared" si="9"/>
        <v>16</v>
      </c>
    </row>
    <row r="633" spans="6:16" x14ac:dyDescent="0.2">
      <c r="F633" s="62">
        <f>IFERROR(選手__2[[#This Row],[選手番号]],"")</f>
        <v>632</v>
      </c>
      <c r="G633" s="62">
        <f>IFERROR(選手__2[[#This Row],[性別コード]],"")</f>
        <v>1</v>
      </c>
      <c r="H633" s="62" t="str">
        <f>IFERROR(VLOOKUP(G633,色々!P:Q,2,0),"")</f>
        <v>男子</v>
      </c>
      <c r="I633" s="62" t="str">
        <f>IFERROR(選手__2[[#This Row],[氏名]],"")</f>
        <v>宮崎　朔汰</v>
      </c>
      <c r="J633" s="62" t="str">
        <f>IFERROR(選手__2[[#This Row],[氏名カナ]],"")</f>
        <v>ﾐﾔｻﾞｷ ｻｸﾀ</v>
      </c>
      <c r="K633" s="62" t="str">
        <f>IFERROR(選手__2[[#This Row],[所属名称１]],"")</f>
        <v>えいしSC砥部</v>
      </c>
      <c r="L633" s="62">
        <f>IFERROR(選手__2[[#This Row],[学校コード]],"")</f>
        <v>3</v>
      </c>
      <c r="M633" s="63" t="str">
        <f>IFERROR(VLOOKUP(L633,色々!G:H,2,0),"")</f>
        <v>高校</v>
      </c>
      <c r="N633" s="64">
        <f>IFERROR(選手__2[[#This Row],[学年]],"")</f>
        <v>1</v>
      </c>
      <c r="O633" s="49">
        <f>IFERROR(選手__2[[#This Row],[生年月日]],"")</f>
        <v>39661</v>
      </c>
      <c r="P633">
        <f t="shared" si="9"/>
        <v>16</v>
      </c>
    </row>
    <row r="634" spans="6:16" x14ac:dyDescent="0.2">
      <c r="F634" s="62">
        <f>IFERROR(選手__2[[#This Row],[選手番号]],"")</f>
        <v>633</v>
      </c>
      <c r="G634" s="62">
        <f>IFERROR(選手__2[[#This Row],[性別コード]],"")</f>
        <v>1</v>
      </c>
      <c r="H634" s="62" t="str">
        <f>IFERROR(VLOOKUP(G634,色々!P:Q,2,0),"")</f>
        <v>男子</v>
      </c>
      <c r="I634" s="62" t="str">
        <f>IFERROR(選手__2[[#This Row],[氏名]],"")</f>
        <v>小原真比呂</v>
      </c>
      <c r="J634" s="62" t="str">
        <f>IFERROR(選手__2[[#This Row],[氏名カナ]],"")</f>
        <v>ｺﾊﾗ ﾏﾋﾛ</v>
      </c>
      <c r="K634" s="62" t="str">
        <f>IFERROR(選手__2[[#This Row],[所属名称１]],"")</f>
        <v>えいしSC砥部</v>
      </c>
      <c r="L634" s="62">
        <f>IFERROR(選手__2[[#This Row],[学校コード]],"")</f>
        <v>2</v>
      </c>
      <c r="M634" s="63" t="str">
        <f>IFERROR(VLOOKUP(L634,色々!G:H,2,0),"")</f>
        <v>中学</v>
      </c>
      <c r="N634" s="64">
        <f>IFERROR(選手__2[[#This Row],[学年]],"")</f>
        <v>3</v>
      </c>
      <c r="O634" s="49">
        <f>IFERROR(選手__2[[#This Row],[生年月日]],"")</f>
        <v>40147</v>
      </c>
      <c r="P634">
        <f t="shared" si="9"/>
        <v>14</v>
      </c>
    </row>
    <row r="635" spans="6:16" x14ac:dyDescent="0.2">
      <c r="F635" s="62">
        <f>IFERROR(選手__2[[#This Row],[選手番号]],"")</f>
        <v>634</v>
      </c>
      <c r="G635" s="62">
        <f>IFERROR(選手__2[[#This Row],[性別コード]],"")</f>
        <v>1</v>
      </c>
      <c r="H635" s="62" t="str">
        <f>IFERROR(VLOOKUP(G635,色々!P:Q,2,0),"")</f>
        <v>男子</v>
      </c>
      <c r="I635" s="62" t="str">
        <f>IFERROR(選手__2[[#This Row],[氏名]],"")</f>
        <v>村上　宙輝</v>
      </c>
      <c r="J635" s="62" t="str">
        <f>IFERROR(選手__2[[#This Row],[氏名カナ]],"")</f>
        <v>ﾑﾗｶﾐ ﾋﾛｷ</v>
      </c>
      <c r="K635" s="62" t="str">
        <f>IFERROR(選手__2[[#This Row],[所属名称１]],"")</f>
        <v>えいしSC砥部</v>
      </c>
      <c r="L635" s="62">
        <f>IFERROR(選手__2[[#This Row],[学校コード]],"")</f>
        <v>2</v>
      </c>
      <c r="M635" s="63" t="str">
        <f>IFERROR(VLOOKUP(L635,色々!G:H,2,0),"")</f>
        <v>中学</v>
      </c>
      <c r="N635" s="64">
        <f>IFERROR(選手__2[[#This Row],[学年]],"")</f>
        <v>2</v>
      </c>
      <c r="O635" s="49">
        <f>IFERROR(選手__2[[#This Row],[生年月日]],"")</f>
        <v>40385</v>
      </c>
      <c r="P635">
        <f t="shared" si="9"/>
        <v>14</v>
      </c>
    </row>
    <row r="636" spans="6:16" x14ac:dyDescent="0.2">
      <c r="F636" s="62">
        <f>IFERROR(選手__2[[#This Row],[選手番号]],"")</f>
        <v>635</v>
      </c>
      <c r="G636" s="62">
        <f>IFERROR(選手__2[[#This Row],[性別コード]],"")</f>
        <v>1</v>
      </c>
      <c r="H636" s="62" t="str">
        <f>IFERROR(VLOOKUP(G636,色々!P:Q,2,0),"")</f>
        <v>男子</v>
      </c>
      <c r="I636" s="62" t="str">
        <f>IFERROR(選手__2[[#This Row],[氏名]],"")</f>
        <v>酒井　悠利</v>
      </c>
      <c r="J636" s="62" t="str">
        <f>IFERROR(選手__2[[#This Row],[氏名カナ]],"")</f>
        <v>ｻｶｲ ﾕｳﾘ</v>
      </c>
      <c r="K636" s="62" t="str">
        <f>IFERROR(選手__2[[#This Row],[所属名称１]],"")</f>
        <v>えいしSC砥部</v>
      </c>
      <c r="L636" s="62">
        <f>IFERROR(選手__2[[#This Row],[学校コード]],"")</f>
        <v>2</v>
      </c>
      <c r="M636" s="63" t="str">
        <f>IFERROR(VLOOKUP(L636,色々!G:H,2,0),"")</f>
        <v>中学</v>
      </c>
      <c r="N636" s="64">
        <f>IFERROR(選手__2[[#This Row],[学年]],"")</f>
        <v>2</v>
      </c>
      <c r="O636" s="49">
        <f>IFERROR(選手__2[[#This Row],[生年月日]],"")</f>
        <v>40573</v>
      </c>
      <c r="P636">
        <f t="shared" si="9"/>
        <v>13</v>
      </c>
    </row>
    <row r="637" spans="6:16" x14ac:dyDescent="0.2">
      <c r="F637" s="62">
        <f>IFERROR(選手__2[[#This Row],[選手番号]],"")</f>
        <v>636</v>
      </c>
      <c r="G637" s="62">
        <f>IFERROR(選手__2[[#This Row],[性別コード]],"")</f>
        <v>1</v>
      </c>
      <c r="H637" s="62" t="str">
        <f>IFERROR(VLOOKUP(G637,色々!P:Q,2,0),"")</f>
        <v>男子</v>
      </c>
      <c r="I637" s="62" t="str">
        <f>IFERROR(選手__2[[#This Row],[氏名]],"")</f>
        <v>村上隆汰郎</v>
      </c>
      <c r="J637" s="62" t="str">
        <f>IFERROR(選手__2[[#This Row],[氏名カナ]],"")</f>
        <v>ﾑﾗｶﾐ ﾘｭｳﾀﾛｳ</v>
      </c>
      <c r="K637" s="62" t="str">
        <f>IFERROR(選手__2[[#This Row],[所属名称１]],"")</f>
        <v>えいしSC砥部</v>
      </c>
      <c r="L637" s="62">
        <f>IFERROR(選手__2[[#This Row],[学校コード]],"")</f>
        <v>2</v>
      </c>
      <c r="M637" s="63" t="str">
        <f>IFERROR(VLOOKUP(L637,色々!G:H,2,0),"")</f>
        <v>中学</v>
      </c>
      <c r="N637" s="64">
        <f>IFERROR(選手__2[[#This Row],[学年]],"")</f>
        <v>2</v>
      </c>
      <c r="O637" s="49">
        <f>IFERROR(選手__2[[#This Row],[生年月日]],"")</f>
        <v>40613</v>
      </c>
      <c r="P637">
        <f t="shared" si="9"/>
        <v>13</v>
      </c>
    </row>
    <row r="638" spans="6:16" x14ac:dyDescent="0.2">
      <c r="F638" s="62">
        <f>IFERROR(選手__2[[#This Row],[選手番号]],"")</f>
        <v>637</v>
      </c>
      <c r="G638" s="62">
        <f>IFERROR(選手__2[[#This Row],[性別コード]],"")</f>
        <v>1</v>
      </c>
      <c r="H638" s="62" t="str">
        <f>IFERROR(VLOOKUP(G638,色々!P:Q,2,0),"")</f>
        <v>男子</v>
      </c>
      <c r="I638" s="62" t="str">
        <f>IFERROR(選手__2[[#This Row],[氏名]],"")</f>
        <v>梅本　優希</v>
      </c>
      <c r="J638" s="62" t="str">
        <f>IFERROR(選手__2[[#This Row],[氏名カナ]],"")</f>
        <v>ｳﾒﾓﾄ ﾕｳｷ</v>
      </c>
      <c r="K638" s="62" t="str">
        <f>IFERROR(選手__2[[#This Row],[所属名称１]],"")</f>
        <v>えいしSC砥部</v>
      </c>
      <c r="L638" s="62">
        <f>IFERROR(選手__2[[#This Row],[学校コード]],"")</f>
        <v>2</v>
      </c>
      <c r="M638" s="63" t="str">
        <f>IFERROR(VLOOKUP(L638,色々!G:H,2,0),"")</f>
        <v>中学</v>
      </c>
      <c r="N638" s="64">
        <f>IFERROR(選手__2[[#This Row],[学年]],"")</f>
        <v>1</v>
      </c>
      <c r="O638" s="49">
        <f>IFERROR(選手__2[[#This Row],[生年月日]],"")</f>
        <v>40929</v>
      </c>
      <c r="P638">
        <f t="shared" si="9"/>
        <v>12</v>
      </c>
    </row>
    <row r="639" spans="6:16" x14ac:dyDescent="0.2">
      <c r="F639" s="62">
        <f>IFERROR(選手__2[[#This Row],[選手番号]],"")</f>
        <v>638</v>
      </c>
      <c r="G639" s="62">
        <f>IFERROR(選手__2[[#This Row],[性別コード]],"")</f>
        <v>1</v>
      </c>
      <c r="H639" s="62" t="str">
        <f>IFERROR(VLOOKUP(G639,色々!P:Q,2,0),"")</f>
        <v>男子</v>
      </c>
      <c r="I639" s="62" t="str">
        <f>IFERROR(選手__2[[#This Row],[氏名]],"")</f>
        <v>松井　　悠</v>
      </c>
      <c r="J639" s="62" t="str">
        <f>IFERROR(選手__2[[#This Row],[氏名カナ]],"")</f>
        <v>ﾏﾂｲ ﾕｳ</v>
      </c>
      <c r="K639" s="62" t="str">
        <f>IFERROR(選手__2[[#This Row],[所属名称１]],"")</f>
        <v>えいしSC砥部</v>
      </c>
      <c r="L639" s="62">
        <f>IFERROR(選手__2[[#This Row],[学校コード]],"")</f>
        <v>2</v>
      </c>
      <c r="M639" s="63" t="str">
        <f>IFERROR(VLOOKUP(L639,色々!G:H,2,0),"")</f>
        <v>中学</v>
      </c>
      <c r="N639" s="64">
        <f>IFERROR(選手__2[[#This Row],[学年]],"")</f>
        <v>1</v>
      </c>
      <c r="O639" s="49">
        <f>IFERROR(選手__2[[#This Row],[生年月日]],"")</f>
        <v>40990</v>
      </c>
      <c r="P639">
        <f t="shared" si="9"/>
        <v>12</v>
      </c>
    </row>
    <row r="640" spans="6:16" x14ac:dyDescent="0.2">
      <c r="F640" s="62">
        <f>IFERROR(選手__2[[#This Row],[選手番号]],"")</f>
        <v>639</v>
      </c>
      <c r="G640" s="62">
        <f>IFERROR(選手__2[[#This Row],[性別コード]],"")</f>
        <v>1</v>
      </c>
      <c r="H640" s="62" t="str">
        <f>IFERROR(VLOOKUP(G640,色々!P:Q,2,0),"")</f>
        <v>男子</v>
      </c>
      <c r="I640" s="62" t="str">
        <f>IFERROR(選手__2[[#This Row],[氏名]],"")</f>
        <v>吉田　伊吹</v>
      </c>
      <c r="J640" s="62" t="str">
        <f>IFERROR(選手__2[[#This Row],[氏名カナ]],"")</f>
        <v>ﾖｼﾀﾞ ｲﾌﾞｷ</v>
      </c>
      <c r="K640" s="62" t="str">
        <f>IFERROR(選手__2[[#This Row],[所属名称１]],"")</f>
        <v>えいしSC砥部</v>
      </c>
      <c r="L640" s="62">
        <f>IFERROR(選手__2[[#This Row],[学校コード]],"")</f>
        <v>1</v>
      </c>
      <c r="M640" s="63" t="str">
        <f>IFERROR(VLOOKUP(L640,色々!G:H,2,0),"")</f>
        <v>小学</v>
      </c>
      <c r="N640" s="64">
        <f>IFERROR(選手__2[[#This Row],[学年]],"")</f>
        <v>6</v>
      </c>
      <c r="O640" s="49">
        <f>IFERROR(選手__2[[#This Row],[生年月日]],"")</f>
        <v>41067</v>
      </c>
      <c r="P640">
        <f t="shared" si="9"/>
        <v>12</v>
      </c>
    </row>
    <row r="641" spans="6:16" x14ac:dyDescent="0.2">
      <c r="F641" s="62">
        <f>IFERROR(選手__2[[#This Row],[選手番号]],"")</f>
        <v>640</v>
      </c>
      <c r="G641" s="62">
        <f>IFERROR(選手__2[[#This Row],[性別コード]],"")</f>
        <v>1</v>
      </c>
      <c r="H641" s="62" t="str">
        <f>IFERROR(VLOOKUP(G641,色々!P:Q,2,0),"")</f>
        <v>男子</v>
      </c>
      <c r="I641" s="62" t="str">
        <f>IFERROR(選手__2[[#This Row],[氏名]],"")</f>
        <v>髙橋　秀章</v>
      </c>
      <c r="J641" s="62" t="str">
        <f>IFERROR(選手__2[[#This Row],[氏名カナ]],"")</f>
        <v>ﾀｶﾊｼ ﾋﾃﾞｱｷ</v>
      </c>
      <c r="K641" s="62" t="str">
        <f>IFERROR(選手__2[[#This Row],[所属名称１]],"")</f>
        <v>えいしSC砥部</v>
      </c>
      <c r="L641" s="62">
        <f>IFERROR(選手__2[[#This Row],[学校コード]],"")</f>
        <v>1</v>
      </c>
      <c r="M641" s="63" t="str">
        <f>IFERROR(VLOOKUP(L641,色々!G:H,2,0),"")</f>
        <v>小学</v>
      </c>
      <c r="N641" s="64">
        <f>IFERROR(選手__2[[#This Row],[学年]],"")</f>
        <v>5</v>
      </c>
      <c r="O641" s="49">
        <f>IFERROR(選手__2[[#This Row],[生年月日]],"")</f>
        <v>41710</v>
      </c>
      <c r="P641">
        <f t="shared" si="9"/>
        <v>10</v>
      </c>
    </row>
    <row r="642" spans="6:16" x14ac:dyDescent="0.2">
      <c r="F642" s="62">
        <f>IFERROR(選手__2[[#This Row],[選手番号]],"")</f>
        <v>641</v>
      </c>
      <c r="G642" s="62">
        <f>IFERROR(選手__2[[#This Row],[性別コード]],"")</f>
        <v>2</v>
      </c>
      <c r="H642" s="62" t="str">
        <f>IFERROR(VLOOKUP(G642,色々!P:Q,2,0),"")</f>
        <v>女子</v>
      </c>
      <c r="I642" s="62" t="str">
        <f>IFERROR(選手__2[[#This Row],[氏名]],"")</f>
        <v>梶谷　知花</v>
      </c>
      <c r="J642" s="62" t="str">
        <f>IFERROR(選手__2[[#This Row],[氏名カナ]],"")</f>
        <v>ｶｼﾞﾀﾆ ﾁﾊﾅ</v>
      </c>
      <c r="K642" s="62" t="str">
        <f>IFERROR(選手__2[[#This Row],[所属名称１]],"")</f>
        <v>えいしSC砥部</v>
      </c>
      <c r="L642" s="62">
        <f>IFERROR(選手__2[[#This Row],[学校コード]],"")</f>
        <v>3</v>
      </c>
      <c r="M642" s="63" t="str">
        <f>IFERROR(VLOOKUP(L642,色々!G:H,2,0),"")</f>
        <v>高校</v>
      </c>
      <c r="N642" s="64">
        <f>IFERROR(選手__2[[#This Row],[学年]],"")</f>
        <v>2</v>
      </c>
      <c r="O642" s="49">
        <f>IFERROR(選手__2[[#This Row],[生年月日]],"")</f>
        <v>39474</v>
      </c>
      <c r="P642">
        <f t="shared" si="9"/>
        <v>16</v>
      </c>
    </row>
    <row r="643" spans="6:16" x14ac:dyDescent="0.2">
      <c r="F643" s="62">
        <f>IFERROR(選手__2[[#This Row],[選手番号]],"")</f>
        <v>642</v>
      </c>
      <c r="G643" s="62">
        <f>IFERROR(選手__2[[#This Row],[性別コード]],"")</f>
        <v>2</v>
      </c>
      <c r="H643" s="62" t="str">
        <f>IFERROR(VLOOKUP(G643,色々!P:Q,2,0),"")</f>
        <v>女子</v>
      </c>
      <c r="I643" s="62" t="str">
        <f>IFERROR(選手__2[[#This Row],[氏名]],"")</f>
        <v>渡部　心結</v>
      </c>
      <c r="J643" s="62" t="str">
        <f>IFERROR(選手__2[[#This Row],[氏名カナ]],"")</f>
        <v>ﾜﾀﾅﾍﾞ ﾐﾕｳ</v>
      </c>
      <c r="K643" s="62" t="str">
        <f>IFERROR(選手__2[[#This Row],[所属名称１]],"")</f>
        <v>えいしSC砥部</v>
      </c>
      <c r="L643" s="62">
        <f>IFERROR(選手__2[[#This Row],[学校コード]],"")</f>
        <v>1</v>
      </c>
      <c r="M643" s="63" t="str">
        <f>IFERROR(VLOOKUP(L643,色々!G:H,2,0),"")</f>
        <v>小学</v>
      </c>
      <c r="N643" s="64">
        <f>IFERROR(選手__2[[#This Row],[学年]],"")</f>
        <v>6</v>
      </c>
      <c r="O643" s="49">
        <f>IFERROR(選手__2[[#This Row],[生年月日]],"")</f>
        <v>41061</v>
      </c>
      <c r="P643">
        <f t="shared" ref="P643:P706" si="10">IFERROR(DATEDIF(O643,$O$1,"y"),"")</f>
        <v>12</v>
      </c>
    </row>
    <row r="644" spans="6:16" x14ac:dyDescent="0.2">
      <c r="F644" s="62">
        <f>IFERROR(選手__2[[#This Row],[選手番号]],"")</f>
        <v>643</v>
      </c>
      <c r="G644" s="62">
        <f>IFERROR(選手__2[[#This Row],[性別コード]],"")</f>
        <v>2</v>
      </c>
      <c r="H644" s="62" t="str">
        <f>IFERROR(VLOOKUP(G644,色々!P:Q,2,0),"")</f>
        <v>女子</v>
      </c>
      <c r="I644" s="62" t="str">
        <f>IFERROR(選手__2[[#This Row],[氏名]],"")</f>
        <v>金子　紗葉</v>
      </c>
      <c r="J644" s="62" t="str">
        <f>IFERROR(選手__2[[#This Row],[氏名カナ]],"")</f>
        <v>ｶﾈｺ ｻﾖ</v>
      </c>
      <c r="K644" s="62" t="str">
        <f>IFERROR(選手__2[[#This Row],[所属名称１]],"")</f>
        <v>えいしSC砥部</v>
      </c>
      <c r="L644" s="62">
        <f>IFERROR(選手__2[[#This Row],[学校コード]],"")</f>
        <v>1</v>
      </c>
      <c r="M644" s="63" t="str">
        <f>IFERROR(VLOOKUP(L644,色々!G:H,2,0),"")</f>
        <v>小学</v>
      </c>
      <c r="N644" s="64">
        <f>IFERROR(選手__2[[#This Row],[学年]],"")</f>
        <v>6</v>
      </c>
      <c r="O644" s="49">
        <f>IFERROR(選手__2[[#This Row],[生年月日]],"")</f>
        <v>41159</v>
      </c>
      <c r="P644">
        <f t="shared" si="10"/>
        <v>12</v>
      </c>
    </row>
    <row r="645" spans="6:16" x14ac:dyDescent="0.2">
      <c r="F645" s="62">
        <f>IFERROR(選手__2[[#This Row],[選手番号]],"")</f>
        <v>644</v>
      </c>
      <c r="G645" s="62">
        <f>IFERROR(選手__2[[#This Row],[性別コード]],"")</f>
        <v>2</v>
      </c>
      <c r="H645" s="62" t="str">
        <f>IFERROR(VLOOKUP(G645,色々!P:Q,2,0),"")</f>
        <v>女子</v>
      </c>
      <c r="I645" s="62" t="str">
        <f>IFERROR(選手__2[[#This Row],[氏名]],"")</f>
        <v>田中　伶奈</v>
      </c>
      <c r="J645" s="62" t="str">
        <f>IFERROR(選手__2[[#This Row],[氏名カナ]],"")</f>
        <v>ﾀﾅｶ ﾚｲﾅ</v>
      </c>
      <c r="K645" s="62" t="str">
        <f>IFERROR(選手__2[[#This Row],[所属名称１]],"")</f>
        <v>えいしSC砥部</v>
      </c>
      <c r="L645" s="62">
        <f>IFERROR(選手__2[[#This Row],[学校コード]],"")</f>
        <v>1</v>
      </c>
      <c r="M645" s="63" t="str">
        <f>IFERROR(VLOOKUP(L645,色々!G:H,2,0),"")</f>
        <v>小学</v>
      </c>
      <c r="N645" s="64">
        <f>IFERROR(選手__2[[#This Row],[学年]],"")</f>
        <v>6</v>
      </c>
      <c r="O645" s="49">
        <f>IFERROR(選手__2[[#This Row],[生年月日]],"")</f>
        <v>41291</v>
      </c>
      <c r="P645">
        <f t="shared" si="10"/>
        <v>11</v>
      </c>
    </row>
    <row r="646" spans="6:16" x14ac:dyDescent="0.2">
      <c r="F646" s="62">
        <f>IFERROR(選手__2[[#This Row],[選手番号]],"")</f>
        <v>645</v>
      </c>
      <c r="G646" s="62">
        <f>IFERROR(選手__2[[#This Row],[性別コード]],"")</f>
        <v>2</v>
      </c>
      <c r="H646" s="62" t="str">
        <f>IFERROR(VLOOKUP(G646,色々!P:Q,2,0),"")</f>
        <v>女子</v>
      </c>
      <c r="I646" s="62" t="str">
        <f>IFERROR(選手__2[[#This Row],[氏名]],"")</f>
        <v>船津りりあ</v>
      </c>
      <c r="J646" s="62" t="str">
        <f>IFERROR(選手__2[[#This Row],[氏名カナ]],"")</f>
        <v>ﾌﾅﾂ ﾘﾘｱ</v>
      </c>
      <c r="K646" s="62" t="str">
        <f>IFERROR(選手__2[[#This Row],[所属名称１]],"")</f>
        <v>えいしSC砥部</v>
      </c>
      <c r="L646" s="62">
        <f>IFERROR(選手__2[[#This Row],[学校コード]],"")</f>
        <v>1</v>
      </c>
      <c r="M646" s="63" t="str">
        <f>IFERROR(VLOOKUP(L646,色々!G:H,2,0),"")</f>
        <v>小学</v>
      </c>
      <c r="N646" s="64">
        <f>IFERROR(選手__2[[#This Row],[学年]],"")</f>
        <v>5</v>
      </c>
      <c r="O646" s="49">
        <f>IFERROR(選手__2[[#This Row],[生年月日]],"")</f>
        <v>41535</v>
      </c>
      <c r="P646">
        <f t="shared" si="10"/>
        <v>11</v>
      </c>
    </row>
    <row r="647" spans="6:16" x14ac:dyDescent="0.2">
      <c r="F647" s="62">
        <f>IFERROR(選手__2[[#This Row],[選手番号]],"")</f>
        <v>646</v>
      </c>
      <c r="G647" s="62">
        <f>IFERROR(選手__2[[#This Row],[性別コード]],"")</f>
        <v>2</v>
      </c>
      <c r="H647" s="62" t="str">
        <f>IFERROR(VLOOKUP(G647,色々!P:Q,2,0),"")</f>
        <v>女子</v>
      </c>
      <c r="I647" s="62" t="str">
        <f>IFERROR(選手__2[[#This Row],[氏名]],"")</f>
        <v>森川　叶彩</v>
      </c>
      <c r="J647" s="62" t="str">
        <f>IFERROR(選手__2[[#This Row],[氏名カナ]],"")</f>
        <v>ﾓﾘｶﾜ ﾉｱ</v>
      </c>
      <c r="K647" s="62" t="str">
        <f>IFERROR(選手__2[[#This Row],[所属名称１]],"")</f>
        <v>えいしSC砥部</v>
      </c>
      <c r="L647" s="62">
        <f>IFERROR(選手__2[[#This Row],[学校コード]],"")</f>
        <v>1</v>
      </c>
      <c r="M647" s="63" t="str">
        <f>IFERROR(VLOOKUP(L647,色々!G:H,2,0),"")</f>
        <v>小学</v>
      </c>
      <c r="N647" s="64">
        <f>IFERROR(選手__2[[#This Row],[学年]],"")</f>
        <v>4</v>
      </c>
      <c r="O647" s="49">
        <f>IFERROR(選手__2[[#This Row],[生年月日]],"")</f>
        <v>42064</v>
      </c>
      <c r="P647">
        <f t="shared" si="10"/>
        <v>9</v>
      </c>
    </row>
    <row r="648" spans="6:16" x14ac:dyDescent="0.2">
      <c r="F648" s="62">
        <f>IFERROR(選手__2[[#This Row],[選手番号]],"")</f>
        <v>647</v>
      </c>
      <c r="G648" s="62">
        <f>IFERROR(選手__2[[#This Row],[性別コード]],"")</f>
        <v>2</v>
      </c>
      <c r="H648" s="62" t="str">
        <f>IFERROR(VLOOKUP(G648,色々!P:Q,2,0),"")</f>
        <v>女子</v>
      </c>
      <c r="I648" s="62" t="str">
        <f>IFERROR(選手__2[[#This Row],[氏名]],"")</f>
        <v>加藤　莉乃</v>
      </c>
      <c r="J648" s="62" t="str">
        <f>IFERROR(選手__2[[#This Row],[氏名カナ]],"")</f>
        <v>ｶﾄｳ ﾘﾉ</v>
      </c>
      <c r="K648" s="62" t="str">
        <f>IFERROR(選手__2[[#This Row],[所属名称１]],"")</f>
        <v>えいしSC砥部</v>
      </c>
      <c r="L648" s="62">
        <f>IFERROR(選手__2[[#This Row],[学校コード]],"")</f>
        <v>1</v>
      </c>
      <c r="M648" s="63" t="str">
        <f>IFERROR(VLOOKUP(L648,色々!G:H,2,0),"")</f>
        <v>小学</v>
      </c>
      <c r="N648" s="64">
        <f>IFERROR(選手__2[[#This Row],[学年]],"")</f>
        <v>2</v>
      </c>
      <c r="O648" s="49">
        <f>IFERROR(選手__2[[#This Row],[生年月日]],"")</f>
        <v>42542</v>
      </c>
      <c r="P648">
        <f t="shared" si="10"/>
        <v>8</v>
      </c>
    </row>
    <row r="649" spans="6:16" x14ac:dyDescent="0.2">
      <c r="F649" s="62">
        <f>IFERROR(選手__2[[#This Row],[選手番号]],"")</f>
        <v>648</v>
      </c>
      <c r="G649" s="62">
        <f>IFERROR(選手__2[[#This Row],[性別コード]],"")</f>
        <v>1</v>
      </c>
      <c r="H649" s="62" t="str">
        <f>IFERROR(VLOOKUP(G649,色々!P:Q,2,0),"")</f>
        <v>男子</v>
      </c>
      <c r="I649" s="62" t="str">
        <f>IFERROR(選手__2[[#This Row],[氏名]],"")</f>
        <v>近藤　優大</v>
      </c>
      <c r="J649" s="62" t="str">
        <f>IFERROR(選手__2[[#This Row],[氏名カナ]],"")</f>
        <v>ｺﾝﾄﾞｳ ﾕｳﾀﾞｲ</v>
      </c>
      <c r="K649" s="62" t="str">
        <f>IFERROR(選手__2[[#This Row],[所属名称１]],"")</f>
        <v>えいしSC松山</v>
      </c>
      <c r="L649" s="62">
        <f>IFERROR(選手__2[[#This Row],[学校コード]],"")</f>
        <v>3</v>
      </c>
      <c r="M649" s="63" t="str">
        <f>IFERROR(VLOOKUP(L649,色々!G:H,2,0),"")</f>
        <v>高校</v>
      </c>
      <c r="N649" s="64">
        <f>IFERROR(選手__2[[#This Row],[学年]],"")</f>
        <v>2</v>
      </c>
      <c r="O649" s="49">
        <f>IFERROR(選手__2[[#This Row],[生年月日]],"")</f>
        <v>39480</v>
      </c>
      <c r="P649">
        <f t="shared" si="10"/>
        <v>16</v>
      </c>
    </row>
    <row r="650" spans="6:16" x14ac:dyDescent="0.2">
      <c r="F650" s="62">
        <f>IFERROR(選手__2[[#This Row],[選手番号]],"")</f>
        <v>649</v>
      </c>
      <c r="G650" s="62">
        <f>IFERROR(選手__2[[#This Row],[性別コード]],"")</f>
        <v>1</v>
      </c>
      <c r="H650" s="62" t="str">
        <f>IFERROR(VLOOKUP(G650,色々!P:Q,2,0),"")</f>
        <v>男子</v>
      </c>
      <c r="I650" s="62" t="str">
        <f>IFERROR(選手__2[[#This Row],[氏名]],"")</f>
        <v>岡　　拓生</v>
      </c>
      <c r="J650" s="62" t="str">
        <f>IFERROR(選手__2[[#This Row],[氏名カナ]],"")</f>
        <v>ｵｶ ﾀｸﾐ</v>
      </c>
      <c r="K650" s="62" t="str">
        <f>IFERROR(選手__2[[#This Row],[所属名称１]],"")</f>
        <v>えいしSC松山</v>
      </c>
      <c r="L650" s="62">
        <f>IFERROR(選手__2[[#This Row],[学校コード]],"")</f>
        <v>3</v>
      </c>
      <c r="M650" s="63" t="str">
        <f>IFERROR(VLOOKUP(L650,色々!G:H,2,0),"")</f>
        <v>高校</v>
      </c>
      <c r="N650" s="64">
        <f>IFERROR(選手__2[[#This Row],[学年]],"")</f>
        <v>1</v>
      </c>
      <c r="O650" s="49">
        <f>IFERROR(選手__2[[#This Row],[生年月日]],"")</f>
        <v>39766</v>
      </c>
      <c r="P650">
        <f t="shared" si="10"/>
        <v>16</v>
      </c>
    </row>
    <row r="651" spans="6:16" x14ac:dyDescent="0.2">
      <c r="F651" s="62">
        <f>IFERROR(選手__2[[#This Row],[選手番号]],"")</f>
        <v>650</v>
      </c>
      <c r="G651" s="62">
        <f>IFERROR(選手__2[[#This Row],[性別コード]],"")</f>
        <v>1</v>
      </c>
      <c r="H651" s="62" t="str">
        <f>IFERROR(VLOOKUP(G651,色々!P:Q,2,0),"")</f>
        <v>男子</v>
      </c>
      <c r="I651" s="62" t="str">
        <f>IFERROR(選手__2[[#This Row],[氏名]],"")</f>
        <v>岡田　英明</v>
      </c>
      <c r="J651" s="62" t="str">
        <f>IFERROR(選手__2[[#This Row],[氏名カナ]],"")</f>
        <v>ｵｶﾀﾞ ﾋﾃﾞｱｷ</v>
      </c>
      <c r="K651" s="62" t="str">
        <f>IFERROR(選手__2[[#This Row],[所属名称１]],"")</f>
        <v>えいしSC松山</v>
      </c>
      <c r="L651" s="62">
        <f>IFERROR(選手__2[[#This Row],[学校コード]],"")</f>
        <v>2</v>
      </c>
      <c r="M651" s="63" t="str">
        <f>IFERROR(VLOOKUP(L651,色々!G:H,2,0),"")</f>
        <v>中学</v>
      </c>
      <c r="N651" s="64">
        <f>IFERROR(選手__2[[#This Row],[学年]],"")</f>
        <v>2</v>
      </c>
      <c r="O651" s="49">
        <f>IFERROR(選手__2[[#This Row],[生年月日]],"")</f>
        <v>40472</v>
      </c>
      <c r="P651">
        <f t="shared" si="10"/>
        <v>14</v>
      </c>
    </row>
    <row r="652" spans="6:16" x14ac:dyDescent="0.2">
      <c r="F652" s="62">
        <f>IFERROR(選手__2[[#This Row],[選手番号]],"")</f>
        <v>651</v>
      </c>
      <c r="G652" s="62">
        <f>IFERROR(選手__2[[#This Row],[性別コード]],"")</f>
        <v>1</v>
      </c>
      <c r="H652" s="62" t="str">
        <f>IFERROR(VLOOKUP(G652,色々!P:Q,2,0),"")</f>
        <v>男子</v>
      </c>
      <c r="I652" s="62" t="str">
        <f>IFERROR(選手__2[[#This Row],[氏名]],"")</f>
        <v>近藤　慶大</v>
      </c>
      <c r="J652" s="62" t="str">
        <f>IFERROR(選手__2[[#This Row],[氏名カナ]],"")</f>
        <v>ｺﾝﾄﾞｳ ｹｲﾀﾞｲ</v>
      </c>
      <c r="K652" s="62" t="str">
        <f>IFERROR(選手__2[[#This Row],[所属名称１]],"")</f>
        <v>えいしSC松山</v>
      </c>
      <c r="L652" s="62">
        <f>IFERROR(選手__2[[#This Row],[学校コード]],"")</f>
        <v>2</v>
      </c>
      <c r="M652" s="63" t="str">
        <f>IFERROR(VLOOKUP(L652,色々!G:H,2,0),"")</f>
        <v>中学</v>
      </c>
      <c r="N652" s="64">
        <f>IFERROR(選手__2[[#This Row],[学年]],"")</f>
        <v>1</v>
      </c>
      <c r="O652" s="49">
        <f>IFERROR(選手__2[[#This Row],[生年月日]],"")</f>
        <v>40637</v>
      </c>
      <c r="P652">
        <f t="shared" si="10"/>
        <v>13</v>
      </c>
    </row>
    <row r="653" spans="6:16" x14ac:dyDescent="0.2">
      <c r="F653" s="62">
        <f>IFERROR(選手__2[[#This Row],[選手番号]],"")</f>
        <v>652</v>
      </c>
      <c r="G653" s="62">
        <f>IFERROR(選手__2[[#This Row],[性別コード]],"")</f>
        <v>1</v>
      </c>
      <c r="H653" s="62" t="str">
        <f>IFERROR(VLOOKUP(G653,色々!P:Q,2,0),"")</f>
        <v>男子</v>
      </c>
      <c r="I653" s="62" t="str">
        <f>IFERROR(選手__2[[#This Row],[氏名]],"")</f>
        <v>中川　琥太</v>
      </c>
      <c r="J653" s="62" t="str">
        <f>IFERROR(選手__2[[#This Row],[氏名カナ]],"")</f>
        <v>ﾅｶｶﾞﾜ ｺｳﾀ</v>
      </c>
      <c r="K653" s="62" t="str">
        <f>IFERROR(選手__2[[#This Row],[所属名称１]],"")</f>
        <v>えいしSC松山</v>
      </c>
      <c r="L653" s="62">
        <f>IFERROR(選手__2[[#This Row],[学校コード]],"")</f>
        <v>2</v>
      </c>
      <c r="M653" s="63" t="str">
        <f>IFERROR(VLOOKUP(L653,色々!G:H,2,0),"")</f>
        <v>中学</v>
      </c>
      <c r="N653" s="64">
        <f>IFERROR(選手__2[[#This Row],[学年]],"")</f>
        <v>1</v>
      </c>
      <c r="O653" s="49">
        <f>IFERROR(選手__2[[#This Row],[生年月日]],"")</f>
        <v>40835</v>
      </c>
      <c r="P653">
        <f t="shared" si="10"/>
        <v>13</v>
      </c>
    </row>
    <row r="654" spans="6:16" x14ac:dyDescent="0.2">
      <c r="F654" s="62">
        <f>IFERROR(選手__2[[#This Row],[選手番号]],"")</f>
        <v>653</v>
      </c>
      <c r="G654" s="62">
        <f>IFERROR(選手__2[[#This Row],[性別コード]],"")</f>
        <v>1</v>
      </c>
      <c r="H654" s="62" t="str">
        <f>IFERROR(VLOOKUP(G654,色々!P:Q,2,0),"")</f>
        <v>男子</v>
      </c>
      <c r="I654" s="62" t="str">
        <f>IFERROR(選手__2[[#This Row],[氏名]],"")</f>
        <v>田中啓史朗</v>
      </c>
      <c r="J654" s="62" t="str">
        <f>IFERROR(選手__2[[#This Row],[氏名カナ]],"")</f>
        <v>ﾀﾅｶ ｹｲｼﾛｳ</v>
      </c>
      <c r="K654" s="62" t="str">
        <f>IFERROR(選手__2[[#This Row],[所属名称１]],"")</f>
        <v>えいしSC松山</v>
      </c>
      <c r="L654" s="62">
        <f>IFERROR(選手__2[[#This Row],[学校コード]],"")</f>
        <v>1</v>
      </c>
      <c r="M654" s="63" t="str">
        <f>IFERROR(VLOOKUP(L654,色々!G:H,2,0),"")</f>
        <v>小学</v>
      </c>
      <c r="N654" s="64">
        <f>IFERROR(選手__2[[#This Row],[学年]],"")</f>
        <v>5</v>
      </c>
      <c r="O654" s="49">
        <f>IFERROR(選手__2[[#This Row],[生年月日]],"")</f>
        <v>41457</v>
      </c>
      <c r="P654">
        <f t="shared" si="10"/>
        <v>11</v>
      </c>
    </row>
    <row r="655" spans="6:16" x14ac:dyDescent="0.2">
      <c r="F655" s="62">
        <f>IFERROR(選手__2[[#This Row],[選手番号]],"")</f>
        <v>654</v>
      </c>
      <c r="G655" s="62">
        <f>IFERROR(選手__2[[#This Row],[性別コード]],"")</f>
        <v>1</v>
      </c>
      <c r="H655" s="62" t="str">
        <f>IFERROR(VLOOKUP(G655,色々!P:Q,2,0),"")</f>
        <v>男子</v>
      </c>
      <c r="I655" s="62" t="str">
        <f>IFERROR(選手__2[[#This Row],[氏名]],"")</f>
        <v>髙原　　魁</v>
      </c>
      <c r="J655" s="62" t="str">
        <f>IFERROR(選手__2[[#This Row],[氏名カナ]],"")</f>
        <v>ﾀｶﾊﾗ ｶｲ</v>
      </c>
      <c r="K655" s="62" t="str">
        <f>IFERROR(選手__2[[#This Row],[所属名称１]],"")</f>
        <v>えいしSC松山</v>
      </c>
      <c r="L655" s="62">
        <f>IFERROR(選手__2[[#This Row],[学校コード]],"")</f>
        <v>1</v>
      </c>
      <c r="M655" s="63" t="str">
        <f>IFERROR(VLOOKUP(L655,色々!G:H,2,0),"")</f>
        <v>小学</v>
      </c>
      <c r="N655" s="64">
        <f>IFERROR(選手__2[[#This Row],[学年]],"")</f>
        <v>5</v>
      </c>
      <c r="O655" s="49">
        <f>IFERROR(選手__2[[#This Row],[生年月日]],"")</f>
        <v>41457</v>
      </c>
      <c r="P655">
        <f t="shared" si="10"/>
        <v>11</v>
      </c>
    </row>
    <row r="656" spans="6:16" x14ac:dyDescent="0.2">
      <c r="F656" s="62">
        <f>IFERROR(選手__2[[#This Row],[選手番号]],"")</f>
        <v>655</v>
      </c>
      <c r="G656" s="62">
        <f>IFERROR(選手__2[[#This Row],[性別コード]],"")</f>
        <v>1</v>
      </c>
      <c r="H656" s="62" t="str">
        <f>IFERROR(VLOOKUP(G656,色々!P:Q,2,0),"")</f>
        <v>男子</v>
      </c>
      <c r="I656" s="62" t="str">
        <f>IFERROR(選手__2[[#This Row],[氏名]],"")</f>
        <v>西川　稜真</v>
      </c>
      <c r="J656" s="62" t="str">
        <f>IFERROR(選手__2[[#This Row],[氏名カナ]],"")</f>
        <v>ﾆｼｶﾜ ﾘｮｳﾏ</v>
      </c>
      <c r="K656" s="62" t="str">
        <f>IFERROR(選手__2[[#This Row],[所属名称１]],"")</f>
        <v>えいしSC松山</v>
      </c>
      <c r="L656" s="62">
        <f>IFERROR(選手__2[[#This Row],[学校コード]],"")</f>
        <v>1</v>
      </c>
      <c r="M656" s="63" t="str">
        <f>IFERROR(VLOOKUP(L656,色々!G:H,2,0),"")</f>
        <v>小学</v>
      </c>
      <c r="N656" s="64">
        <f>IFERROR(選手__2[[#This Row],[学年]],"")</f>
        <v>3</v>
      </c>
      <c r="O656" s="49">
        <f>IFERROR(選手__2[[#This Row],[生年月日]],"")</f>
        <v>42424</v>
      </c>
      <c r="P656">
        <f t="shared" si="10"/>
        <v>8</v>
      </c>
    </row>
    <row r="657" spans="6:16" x14ac:dyDescent="0.2">
      <c r="F657" s="62">
        <f>IFERROR(選手__2[[#This Row],[選手番号]],"")</f>
        <v>656</v>
      </c>
      <c r="G657" s="62">
        <f>IFERROR(選手__2[[#This Row],[性別コード]],"")</f>
        <v>2</v>
      </c>
      <c r="H657" s="62" t="str">
        <f>IFERROR(VLOOKUP(G657,色々!P:Q,2,0),"")</f>
        <v>女子</v>
      </c>
      <c r="I657" s="62" t="str">
        <f>IFERROR(選手__2[[#This Row],[氏名]],"")</f>
        <v>濱田　愛子</v>
      </c>
      <c r="J657" s="62" t="str">
        <f>IFERROR(選手__2[[#This Row],[氏名カナ]],"")</f>
        <v>ﾊﾏﾀﾞ ｱｲｺ</v>
      </c>
      <c r="K657" s="62" t="str">
        <f>IFERROR(選手__2[[#This Row],[所属名称１]],"")</f>
        <v>えいしSC松山</v>
      </c>
      <c r="L657" s="62">
        <f>IFERROR(選手__2[[#This Row],[学校コード]],"")</f>
        <v>3</v>
      </c>
      <c r="M657" s="63" t="str">
        <f>IFERROR(VLOOKUP(L657,色々!G:H,2,0),"")</f>
        <v>高校</v>
      </c>
      <c r="N657" s="64">
        <f>IFERROR(選手__2[[#This Row],[学年]],"")</f>
        <v>1</v>
      </c>
      <c r="O657" s="49">
        <f>IFERROR(選手__2[[#This Row],[生年月日]],"")</f>
        <v>39648</v>
      </c>
      <c r="P657">
        <f t="shared" si="10"/>
        <v>16</v>
      </c>
    </row>
    <row r="658" spans="6:16" x14ac:dyDescent="0.2">
      <c r="F658" s="62">
        <f>IFERROR(選手__2[[#This Row],[選手番号]],"")</f>
        <v>657</v>
      </c>
      <c r="G658" s="62">
        <f>IFERROR(選手__2[[#This Row],[性別コード]],"")</f>
        <v>2</v>
      </c>
      <c r="H658" s="62" t="str">
        <f>IFERROR(VLOOKUP(G658,色々!P:Q,2,0),"")</f>
        <v>女子</v>
      </c>
      <c r="I658" s="62" t="str">
        <f>IFERROR(選手__2[[#This Row],[氏名]],"")</f>
        <v>谷本いづみ</v>
      </c>
      <c r="J658" s="62" t="str">
        <f>IFERROR(選手__2[[#This Row],[氏名カナ]],"")</f>
        <v>ﾀﾆﾓﾄ ｲﾂﾞﾐ</v>
      </c>
      <c r="K658" s="62" t="str">
        <f>IFERROR(選手__2[[#This Row],[所属名称１]],"")</f>
        <v>えいしSC松山</v>
      </c>
      <c r="L658" s="62">
        <f>IFERROR(選手__2[[#This Row],[学校コード]],"")</f>
        <v>2</v>
      </c>
      <c r="M658" s="63" t="str">
        <f>IFERROR(VLOOKUP(L658,色々!G:H,2,0),"")</f>
        <v>中学</v>
      </c>
      <c r="N658" s="64">
        <f>IFERROR(選手__2[[#This Row],[学年]],"")</f>
        <v>2</v>
      </c>
      <c r="O658" s="49">
        <f>IFERROR(選手__2[[#This Row],[生年月日]],"")</f>
        <v>40394</v>
      </c>
      <c r="P658">
        <f t="shared" si="10"/>
        <v>14</v>
      </c>
    </row>
    <row r="659" spans="6:16" x14ac:dyDescent="0.2">
      <c r="F659" s="62">
        <f>IFERROR(選手__2[[#This Row],[選手番号]],"")</f>
        <v>658</v>
      </c>
      <c r="G659" s="62">
        <f>IFERROR(選手__2[[#This Row],[性別コード]],"")</f>
        <v>2</v>
      </c>
      <c r="H659" s="62" t="str">
        <f>IFERROR(VLOOKUP(G659,色々!P:Q,2,0),"")</f>
        <v>女子</v>
      </c>
      <c r="I659" s="62" t="str">
        <f>IFERROR(選手__2[[#This Row],[氏名]],"")</f>
        <v>芳野　結花</v>
      </c>
      <c r="J659" s="62" t="str">
        <f>IFERROR(選手__2[[#This Row],[氏名カナ]],"")</f>
        <v>ﾖｼﾉ ﾕｳｶ</v>
      </c>
      <c r="K659" s="62" t="str">
        <f>IFERROR(選手__2[[#This Row],[所属名称１]],"")</f>
        <v>えいしSC松山</v>
      </c>
      <c r="L659" s="62">
        <f>IFERROR(選手__2[[#This Row],[学校コード]],"")</f>
        <v>2</v>
      </c>
      <c r="M659" s="63" t="str">
        <f>IFERROR(VLOOKUP(L659,色々!G:H,2,0),"")</f>
        <v>中学</v>
      </c>
      <c r="N659" s="64">
        <f>IFERROR(選手__2[[#This Row],[学年]],"")</f>
        <v>2</v>
      </c>
      <c r="O659" s="49">
        <f>IFERROR(選手__2[[#This Row],[生年月日]],"")</f>
        <v>40559</v>
      </c>
      <c r="P659">
        <f t="shared" si="10"/>
        <v>13</v>
      </c>
    </row>
    <row r="660" spans="6:16" x14ac:dyDescent="0.2">
      <c r="F660" s="62">
        <f>IFERROR(選手__2[[#This Row],[選手番号]],"")</f>
        <v>659</v>
      </c>
      <c r="G660" s="62">
        <f>IFERROR(選手__2[[#This Row],[性別コード]],"")</f>
        <v>2</v>
      </c>
      <c r="H660" s="62" t="str">
        <f>IFERROR(VLOOKUP(G660,色々!P:Q,2,0),"")</f>
        <v>女子</v>
      </c>
      <c r="I660" s="62" t="str">
        <f>IFERROR(選手__2[[#This Row],[氏名]],"")</f>
        <v>岡田　真奈</v>
      </c>
      <c r="J660" s="62" t="str">
        <f>IFERROR(選手__2[[#This Row],[氏名カナ]],"")</f>
        <v>ｵｶﾀﾞ ﾏﾅ</v>
      </c>
      <c r="K660" s="62" t="str">
        <f>IFERROR(選手__2[[#This Row],[所属名称１]],"")</f>
        <v>えいしSC松山</v>
      </c>
      <c r="L660" s="62">
        <f>IFERROR(選手__2[[#This Row],[学校コード]],"")</f>
        <v>1</v>
      </c>
      <c r="M660" s="63" t="str">
        <f>IFERROR(VLOOKUP(L660,色々!G:H,2,0),"")</f>
        <v>小学</v>
      </c>
      <c r="N660" s="64">
        <f>IFERROR(選手__2[[#This Row],[学年]],"")</f>
        <v>6</v>
      </c>
      <c r="O660" s="49">
        <f>IFERROR(選手__2[[#This Row],[生年月日]],"")</f>
        <v>41318</v>
      </c>
      <c r="P660">
        <f t="shared" si="10"/>
        <v>11</v>
      </c>
    </row>
    <row r="661" spans="6:16" x14ac:dyDescent="0.2">
      <c r="F661" s="62">
        <f>IFERROR(選手__2[[#This Row],[選手番号]],"")</f>
        <v>660</v>
      </c>
      <c r="G661" s="62">
        <f>IFERROR(選手__2[[#This Row],[性別コード]],"")</f>
        <v>2</v>
      </c>
      <c r="H661" s="62" t="str">
        <f>IFERROR(VLOOKUP(G661,色々!P:Q,2,0),"")</f>
        <v>女子</v>
      </c>
      <c r="I661" s="62" t="str">
        <f>IFERROR(選手__2[[#This Row],[氏名]],"")</f>
        <v>岡田　栞奈</v>
      </c>
      <c r="J661" s="62" t="str">
        <f>IFERROR(選手__2[[#This Row],[氏名カナ]],"")</f>
        <v>ｵｶﾀﾞ ｶﾅ</v>
      </c>
      <c r="K661" s="62" t="str">
        <f>IFERROR(選手__2[[#This Row],[所属名称１]],"")</f>
        <v>えいしSC松山</v>
      </c>
      <c r="L661" s="62">
        <f>IFERROR(選手__2[[#This Row],[学校コード]],"")</f>
        <v>1</v>
      </c>
      <c r="M661" s="63" t="str">
        <f>IFERROR(VLOOKUP(L661,色々!G:H,2,0),"")</f>
        <v>小学</v>
      </c>
      <c r="N661" s="64">
        <f>IFERROR(選手__2[[#This Row],[学年]],"")</f>
        <v>3</v>
      </c>
      <c r="O661" s="49">
        <f>IFERROR(選手__2[[#This Row],[生年月日]],"")</f>
        <v>42418</v>
      </c>
      <c r="P661">
        <f t="shared" si="10"/>
        <v>8</v>
      </c>
    </row>
    <row r="662" spans="6:16" x14ac:dyDescent="0.2">
      <c r="F662" s="62">
        <f>IFERROR(選手__2[[#This Row],[選手番号]],"")</f>
        <v>661</v>
      </c>
      <c r="G662" s="62">
        <f>IFERROR(選手__2[[#This Row],[性別コード]],"")</f>
        <v>2</v>
      </c>
      <c r="H662" s="62" t="str">
        <f>IFERROR(VLOOKUP(G662,色々!P:Q,2,0),"")</f>
        <v>女子</v>
      </c>
      <c r="I662" s="62" t="str">
        <f>IFERROR(選手__2[[#This Row],[氏名]],"")</f>
        <v>高原　　希</v>
      </c>
      <c r="J662" s="62" t="str">
        <f>IFERROR(選手__2[[#This Row],[氏名カナ]],"")</f>
        <v>ﾀｶﾊﾗ ｷｲ</v>
      </c>
      <c r="K662" s="62" t="str">
        <f>IFERROR(選手__2[[#This Row],[所属名称１]],"")</f>
        <v>えいしSC松山</v>
      </c>
      <c r="L662" s="62">
        <f>IFERROR(選手__2[[#This Row],[学校コード]],"")</f>
        <v>1</v>
      </c>
      <c r="M662" s="63" t="str">
        <f>IFERROR(VLOOKUP(L662,色々!G:H,2,0),"")</f>
        <v>小学</v>
      </c>
      <c r="N662" s="64">
        <f>IFERROR(選手__2[[#This Row],[学年]],"")</f>
        <v>2</v>
      </c>
      <c r="O662" s="49">
        <f>IFERROR(選手__2[[#This Row],[生年月日]],"")</f>
        <v>42477</v>
      </c>
      <c r="P662">
        <f t="shared" si="10"/>
        <v>8</v>
      </c>
    </row>
    <row r="663" spans="6:16" x14ac:dyDescent="0.2">
      <c r="F663" s="62">
        <f>IFERROR(選手__2[[#This Row],[選手番号]],"")</f>
        <v>662</v>
      </c>
      <c r="G663" s="62">
        <f>IFERROR(選手__2[[#This Row],[性別コード]],"")</f>
        <v>1</v>
      </c>
      <c r="H663" s="62" t="str">
        <f>IFERROR(VLOOKUP(G663,色々!P:Q,2,0),"")</f>
        <v>男子</v>
      </c>
      <c r="I663" s="62" t="str">
        <f>IFERROR(選手__2[[#This Row],[氏名]],"")</f>
        <v>辻元　康暉</v>
      </c>
      <c r="J663" s="62" t="str">
        <f>IFERROR(選手__2[[#This Row],[氏名カナ]],"")</f>
        <v>ﾂｼﾞﾓﾄ ｺｳｷ</v>
      </c>
      <c r="K663" s="62" t="str">
        <f>IFERROR(選手__2[[#This Row],[所属名称１]],"")</f>
        <v>APS</v>
      </c>
      <c r="L663" s="62">
        <f>IFERROR(選手__2[[#This Row],[学校コード]],"")</f>
        <v>4</v>
      </c>
      <c r="M663" s="63" t="str">
        <f>IFERROR(VLOOKUP(L663,色々!G:H,2,0),"")</f>
        <v>大学</v>
      </c>
      <c r="N663" s="64">
        <f>IFERROR(選手__2[[#This Row],[学年]],"")</f>
        <v>3</v>
      </c>
      <c r="O663" s="49">
        <f>IFERROR(選手__2[[#This Row],[生年月日]],"")</f>
        <v>37728</v>
      </c>
      <c r="P663">
        <f t="shared" si="10"/>
        <v>21</v>
      </c>
    </row>
    <row r="664" spans="6:16" x14ac:dyDescent="0.2">
      <c r="F664" s="62">
        <f>IFERROR(選手__2[[#This Row],[選手番号]],"")</f>
        <v>663</v>
      </c>
      <c r="G664" s="62">
        <f>IFERROR(選手__2[[#This Row],[性別コード]],"")</f>
        <v>1</v>
      </c>
      <c r="H664" s="62" t="str">
        <f>IFERROR(VLOOKUP(G664,色々!P:Q,2,0),"")</f>
        <v>男子</v>
      </c>
      <c r="I664" s="62" t="str">
        <f>IFERROR(選手__2[[#This Row],[氏名]],"")</f>
        <v>冲江　葵翔</v>
      </c>
      <c r="J664" s="62" t="str">
        <f>IFERROR(選手__2[[#This Row],[氏名カナ]],"")</f>
        <v>ｵｷｴ ｱｵﾄ</v>
      </c>
      <c r="K664" s="62" t="str">
        <f>IFERROR(選手__2[[#This Row],[所属名称１]],"")</f>
        <v>APS</v>
      </c>
      <c r="L664" s="62">
        <f>IFERROR(選手__2[[#This Row],[学校コード]],"")</f>
        <v>3</v>
      </c>
      <c r="M664" s="63" t="str">
        <f>IFERROR(VLOOKUP(L664,色々!G:H,2,0),"")</f>
        <v>高校</v>
      </c>
      <c r="N664" s="64">
        <f>IFERROR(選手__2[[#This Row],[学年]],"")</f>
        <v>2</v>
      </c>
      <c r="O664" s="49">
        <f>IFERROR(選手__2[[#This Row],[生年月日]],"")</f>
        <v>39269</v>
      </c>
      <c r="P664">
        <f t="shared" si="10"/>
        <v>17</v>
      </c>
    </row>
    <row r="665" spans="6:16" x14ac:dyDescent="0.2">
      <c r="F665" s="62">
        <f>IFERROR(選手__2[[#This Row],[選手番号]],"")</f>
        <v>664</v>
      </c>
      <c r="G665" s="62">
        <f>IFERROR(選手__2[[#This Row],[性別コード]],"")</f>
        <v>1</v>
      </c>
      <c r="H665" s="62" t="str">
        <f>IFERROR(VLOOKUP(G665,色々!P:Q,2,0),"")</f>
        <v>男子</v>
      </c>
      <c r="I665" s="62" t="str">
        <f>IFERROR(選手__2[[#This Row],[氏名]],"")</f>
        <v>村田　　楓</v>
      </c>
      <c r="J665" s="62" t="str">
        <f>IFERROR(選手__2[[#This Row],[氏名カナ]],"")</f>
        <v>ﾑﾗﾀ ｶｴﾃﾞ</v>
      </c>
      <c r="K665" s="62" t="str">
        <f>IFERROR(選手__2[[#This Row],[所属名称１]],"")</f>
        <v>APS</v>
      </c>
      <c r="L665" s="62">
        <f>IFERROR(選手__2[[#This Row],[学校コード]],"")</f>
        <v>3</v>
      </c>
      <c r="M665" s="63" t="str">
        <f>IFERROR(VLOOKUP(L665,色々!G:H,2,0),"")</f>
        <v>高校</v>
      </c>
      <c r="N665" s="64">
        <f>IFERROR(選手__2[[#This Row],[学年]],"")</f>
        <v>2</v>
      </c>
      <c r="O665" s="49">
        <f>IFERROR(選手__2[[#This Row],[生年月日]],"")</f>
        <v>39357</v>
      </c>
      <c r="P665">
        <f t="shared" si="10"/>
        <v>17</v>
      </c>
    </row>
    <row r="666" spans="6:16" x14ac:dyDescent="0.2">
      <c r="F666" s="62">
        <f>IFERROR(選手__2[[#This Row],[選手番号]],"")</f>
        <v>665</v>
      </c>
      <c r="G666" s="62">
        <f>IFERROR(選手__2[[#This Row],[性別コード]],"")</f>
        <v>1</v>
      </c>
      <c r="H666" s="62" t="str">
        <f>IFERROR(VLOOKUP(G666,色々!P:Q,2,0),"")</f>
        <v>男子</v>
      </c>
      <c r="I666" s="62" t="str">
        <f>IFERROR(選手__2[[#This Row],[氏名]],"")</f>
        <v>高見　俐寿</v>
      </c>
      <c r="J666" s="62" t="str">
        <f>IFERROR(選手__2[[#This Row],[氏名カナ]],"")</f>
        <v>ﾀｶﾐ ﾘｼﾞｭ</v>
      </c>
      <c r="K666" s="62" t="str">
        <f>IFERROR(選手__2[[#This Row],[所属名称１]],"")</f>
        <v>APS</v>
      </c>
      <c r="L666" s="62">
        <f>IFERROR(選手__2[[#This Row],[学校コード]],"")</f>
        <v>2</v>
      </c>
      <c r="M666" s="63" t="str">
        <f>IFERROR(VLOOKUP(L666,色々!G:H,2,0),"")</f>
        <v>中学</v>
      </c>
      <c r="N666" s="64">
        <f>IFERROR(選手__2[[#This Row],[学年]],"")</f>
        <v>2</v>
      </c>
      <c r="O666" s="49">
        <f>IFERROR(選手__2[[#This Row],[生年月日]],"")</f>
        <v>40407</v>
      </c>
      <c r="P666">
        <f t="shared" si="10"/>
        <v>14</v>
      </c>
    </row>
    <row r="667" spans="6:16" x14ac:dyDescent="0.2">
      <c r="F667" s="62">
        <f>IFERROR(選手__2[[#This Row],[選手番号]],"")</f>
        <v>666</v>
      </c>
      <c r="G667" s="62">
        <f>IFERROR(選手__2[[#This Row],[性別コード]],"")</f>
        <v>1</v>
      </c>
      <c r="H667" s="62" t="str">
        <f>IFERROR(VLOOKUP(G667,色々!P:Q,2,0),"")</f>
        <v>男子</v>
      </c>
      <c r="I667" s="62" t="str">
        <f>IFERROR(選手__2[[#This Row],[氏名]],"")</f>
        <v>松下　昂正</v>
      </c>
      <c r="J667" s="62" t="str">
        <f>IFERROR(選手__2[[#This Row],[氏名カナ]],"")</f>
        <v>ﾏﾂｼﾀ ｺｳｾｲ</v>
      </c>
      <c r="K667" s="62" t="str">
        <f>IFERROR(選手__2[[#This Row],[所属名称１]],"")</f>
        <v>APS</v>
      </c>
      <c r="L667" s="62">
        <f>IFERROR(選手__2[[#This Row],[学校コード]],"")</f>
        <v>1</v>
      </c>
      <c r="M667" s="63" t="str">
        <f>IFERROR(VLOOKUP(L667,色々!G:H,2,0),"")</f>
        <v>小学</v>
      </c>
      <c r="N667" s="64">
        <f>IFERROR(選手__2[[#This Row],[学年]],"")</f>
        <v>6</v>
      </c>
      <c r="O667" s="49">
        <f>IFERROR(選手__2[[#This Row],[生年月日]],"")</f>
        <v>41015</v>
      </c>
      <c r="P667">
        <f t="shared" si="10"/>
        <v>12</v>
      </c>
    </row>
    <row r="668" spans="6:16" x14ac:dyDescent="0.2">
      <c r="F668" s="62">
        <f>IFERROR(選手__2[[#This Row],[選手番号]],"")</f>
        <v>667</v>
      </c>
      <c r="G668" s="62">
        <f>IFERROR(選手__2[[#This Row],[性別コード]],"")</f>
        <v>1</v>
      </c>
      <c r="H668" s="62" t="str">
        <f>IFERROR(VLOOKUP(G668,色々!P:Q,2,0),"")</f>
        <v>男子</v>
      </c>
      <c r="I668" s="62" t="str">
        <f>IFERROR(選手__2[[#This Row],[氏名]],"")</f>
        <v>伊東　煌生</v>
      </c>
      <c r="J668" s="62" t="str">
        <f>IFERROR(選手__2[[#This Row],[氏名カナ]],"")</f>
        <v>ｲﾄｳ ｺｳｾｲ</v>
      </c>
      <c r="K668" s="62" t="str">
        <f>IFERROR(選手__2[[#This Row],[所属名称１]],"")</f>
        <v>APS</v>
      </c>
      <c r="L668" s="62">
        <f>IFERROR(選手__2[[#This Row],[学校コード]],"")</f>
        <v>1</v>
      </c>
      <c r="M668" s="63" t="str">
        <f>IFERROR(VLOOKUP(L668,色々!G:H,2,0),"")</f>
        <v>小学</v>
      </c>
      <c r="N668" s="64">
        <f>IFERROR(選手__2[[#This Row],[学年]],"")</f>
        <v>4</v>
      </c>
      <c r="O668" s="49">
        <f>IFERROR(選手__2[[#This Row],[生年月日]],"")</f>
        <v>41800</v>
      </c>
      <c r="P668">
        <f t="shared" si="10"/>
        <v>10</v>
      </c>
    </row>
    <row r="669" spans="6:16" x14ac:dyDescent="0.2">
      <c r="F669" s="62">
        <f>IFERROR(選手__2[[#This Row],[選手番号]],"")</f>
        <v>668</v>
      </c>
      <c r="G669" s="62">
        <f>IFERROR(選手__2[[#This Row],[性別コード]],"")</f>
        <v>2</v>
      </c>
      <c r="H669" s="62" t="str">
        <f>IFERROR(VLOOKUP(G669,色々!P:Q,2,0),"")</f>
        <v>女子</v>
      </c>
      <c r="I669" s="62" t="str">
        <f>IFERROR(選手__2[[#This Row],[氏名]],"")</f>
        <v>村田　　椛</v>
      </c>
      <c r="J669" s="62" t="str">
        <f>IFERROR(選手__2[[#This Row],[氏名カナ]],"")</f>
        <v>ﾑﾗﾀ ﾓﾐｼﾞ</v>
      </c>
      <c r="K669" s="62" t="str">
        <f>IFERROR(選手__2[[#This Row],[所属名称１]],"")</f>
        <v>APS</v>
      </c>
      <c r="L669" s="62">
        <f>IFERROR(選手__2[[#This Row],[学校コード]],"")</f>
        <v>2</v>
      </c>
      <c r="M669" s="63" t="str">
        <f>IFERROR(VLOOKUP(L669,色々!G:H,2,0),"")</f>
        <v>中学</v>
      </c>
      <c r="N669" s="64">
        <f>IFERROR(選手__2[[#This Row],[学年]],"")</f>
        <v>3</v>
      </c>
      <c r="O669" s="49">
        <f>IFERROR(選手__2[[#This Row],[生年月日]],"")</f>
        <v>40064</v>
      </c>
      <c r="P669">
        <f t="shared" si="10"/>
        <v>15</v>
      </c>
    </row>
    <row r="670" spans="6:16" x14ac:dyDescent="0.2">
      <c r="F670" s="62">
        <f>IFERROR(選手__2[[#This Row],[選手番号]],"")</f>
        <v>669</v>
      </c>
      <c r="G670" s="62">
        <f>IFERROR(選手__2[[#This Row],[性別コード]],"")</f>
        <v>2</v>
      </c>
      <c r="H670" s="62" t="str">
        <f>IFERROR(VLOOKUP(G670,色々!P:Q,2,0),"")</f>
        <v>女子</v>
      </c>
      <c r="I670" s="62" t="str">
        <f>IFERROR(選手__2[[#This Row],[氏名]],"")</f>
        <v>斎藤　　詩</v>
      </c>
      <c r="J670" s="62" t="str">
        <f>IFERROR(選手__2[[#This Row],[氏名カナ]],"")</f>
        <v>ｻｲﾄｳ ｳﾀ</v>
      </c>
      <c r="K670" s="62" t="str">
        <f>IFERROR(選手__2[[#This Row],[所属名称１]],"")</f>
        <v>APS</v>
      </c>
      <c r="L670" s="62">
        <f>IFERROR(選手__2[[#This Row],[学校コード]],"")</f>
        <v>2</v>
      </c>
      <c r="M670" s="63" t="str">
        <f>IFERROR(VLOOKUP(L670,色々!G:H,2,0),"")</f>
        <v>中学</v>
      </c>
      <c r="N670" s="64">
        <f>IFERROR(選手__2[[#This Row],[学年]],"")</f>
        <v>2</v>
      </c>
      <c r="O670" s="49">
        <f>IFERROR(選手__2[[#This Row],[生年月日]],"")</f>
        <v>40608</v>
      </c>
      <c r="P670">
        <f t="shared" si="10"/>
        <v>13</v>
      </c>
    </row>
    <row r="671" spans="6:16" x14ac:dyDescent="0.2">
      <c r="F671" s="62">
        <f>IFERROR(選手__2[[#This Row],[選手番号]],"")</f>
        <v>670</v>
      </c>
      <c r="G671" s="62">
        <f>IFERROR(選手__2[[#This Row],[性別コード]],"")</f>
        <v>2</v>
      </c>
      <c r="H671" s="62" t="str">
        <f>IFERROR(VLOOKUP(G671,色々!P:Q,2,0),"")</f>
        <v>女子</v>
      </c>
      <c r="I671" s="62" t="str">
        <f>IFERROR(選手__2[[#This Row],[氏名]],"")</f>
        <v>瀬良奈々美</v>
      </c>
      <c r="J671" s="62" t="str">
        <f>IFERROR(選手__2[[#This Row],[氏名カナ]],"")</f>
        <v>ｾﾗ ﾅﾅﾐ</v>
      </c>
      <c r="K671" s="62" t="str">
        <f>IFERROR(選手__2[[#This Row],[所属名称１]],"")</f>
        <v>APS</v>
      </c>
      <c r="L671" s="62">
        <f>IFERROR(選手__2[[#This Row],[学校コード]],"")</f>
        <v>1</v>
      </c>
      <c r="M671" s="63" t="str">
        <f>IFERROR(VLOOKUP(L671,色々!G:H,2,0),"")</f>
        <v>小学</v>
      </c>
      <c r="N671" s="64">
        <f>IFERROR(選手__2[[#This Row],[学年]],"")</f>
        <v>6</v>
      </c>
      <c r="O671" s="49">
        <f>IFERROR(選手__2[[#This Row],[生年月日]],"")</f>
        <v>41021</v>
      </c>
      <c r="P671">
        <f t="shared" si="10"/>
        <v>12</v>
      </c>
    </row>
    <row r="672" spans="6:16" x14ac:dyDescent="0.2">
      <c r="F672" s="62">
        <f>IFERROR(選手__2[[#This Row],[選手番号]],"")</f>
        <v>671</v>
      </c>
      <c r="G672" s="62">
        <f>IFERROR(選手__2[[#This Row],[性別コード]],"")</f>
        <v>2</v>
      </c>
      <c r="H672" s="62" t="str">
        <f>IFERROR(VLOOKUP(G672,色々!P:Q,2,0),"")</f>
        <v>女子</v>
      </c>
      <c r="I672" s="62" t="str">
        <f>IFERROR(選手__2[[#This Row],[氏名]],"")</f>
        <v>德井　里保</v>
      </c>
      <c r="J672" s="62" t="str">
        <f>IFERROR(選手__2[[#This Row],[氏名カナ]],"")</f>
        <v>ﾄｸｲ ﾘﾎ</v>
      </c>
      <c r="K672" s="62" t="str">
        <f>IFERROR(選手__2[[#This Row],[所属名称１]],"")</f>
        <v>APS</v>
      </c>
      <c r="L672" s="62">
        <f>IFERROR(選手__2[[#This Row],[学校コード]],"")</f>
        <v>1</v>
      </c>
      <c r="M672" s="63" t="str">
        <f>IFERROR(VLOOKUP(L672,色々!G:H,2,0),"")</f>
        <v>小学</v>
      </c>
      <c r="N672" s="64">
        <f>IFERROR(選手__2[[#This Row],[学年]],"")</f>
        <v>4</v>
      </c>
      <c r="O672" s="49">
        <f>IFERROR(選手__2[[#This Row],[生年月日]],"")</f>
        <v>42043</v>
      </c>
      <c r="P672">
        <f t="shared" si="10"/>
        <v>9</v>
      </c>
    </row>
    <row r="673" spans="6:16" x14ac:dyDescent="0.2">
      <c r="F673" s="62">
        <f>IFERROR(選手__2[[#This Row],[選手番号]],"")</f>
        <v>672</v>
      </c>
      <c r="G673" s="62">
        <f>IFERROR(選手__2[[#This Row],[性別コード]],"")</f>
        <v>2</v>
      </c>
      <c r="H673" s="62" t="str">
        <f>IFERROR(VLOOKUP(G673,色々!P:Q,2,0),"")</f>
        <v>女子</v>
      </c>
      <c r="I673" s="62" t="str">
        <f>IFERROR(選手__2[[#This Row],[氏名]],"")</f>
        <v>松下　華歩</v>
      </c>
      <c r="J673" s="62" t="str">
        <f>IFERROR(選手__2[[#This Row],[氏名カナ]],"")</f>
        <v>ﾏﾂｼﾀ ｶﾎ</v>
      </c>
      <c r="K673" s="62" t="str">
        <f>IFERROR(選手__2[[#This Row],[所属名称１]],"")</f>
        <v>APS</v>
      </c>
      <c r="L673" s="62">
        <f>IFERROR(選手__2[[#This Row],[学校コード]],"")</f>
        <v>1</v>
      </c>
      <c r="M673" s="63" t="str">
        <f>IFERROR(VLOOKUP(L673,色々!G:H,2,0),"")</f>
        <v>小学</v>
      </c>
      <c r="N673" s="64">
        <f>IFERROR(選手__2[[#This Row],[学年]],"")</f>
        <v>3</v>
      </c>
      <c r="O673" s="49">
        <f>IFERROR(選手__2[[#This Row],[生年月日]],"")</f>
        <v>42304</v>
      </c>
      <c r="P673">
        <f t="shared" si="10"/>
        <v>9</v>
      </c>
    </row>
    <row r="674" spans="6:16" x14ac:dyDescent="0.2">
      <c r="F674" s="62">
        <f>IFERROR(選手__2[[#This Row],[選手番号]],"")</f>
        <v>673</v>
      </c>
      <c r="G674" s="62">
        <f>IFERROR(選手__2[[#This Row],[性別コード]],"")</f>
        <v>2</v>
      </c>
      <c r="H674" s="62" t="str">
        <f>IFERROR(VLOOKUP(G674,色々!P:Q,2,0),"")</f>
        <v>女子</v>
      </c>
      <c r="I674" s="62" t="str">
        <f>IFERROR(選手__2[[#This Row],[氏名]],"")</f>
        <v>中原　叶愛</v>
      </c>
      <c r="J674" s="62" t="str">
        <f>IFERROR(選手__2[[#This Row],[氏名カナ]],"")</f>
        <v>ﾅｶﾊﾗ ｶﾚﾝ</v>
      </c>
      <c r="K674" s="62" t="str">
        <f>IFERROR(選手__2[[#This Row],[所属名称１]],"")</f>
        <v>APS</v>
      </c>
      <c r="L674" s="62">
        <f>IFERROR(選手__2[[#This Row],[学校コード]],"")</f>
        <v>1</v>
      </c>
      <c r="M674" s="63" t="str">
        <f>IFERROR(VLOOKUP(L674,色々!G:H,2,0),"")</f>
        <v>小学</v>
      </c>
      <c r="N674" s="64">
        <f>IFERROR(選手__2[[#This Row],[学年]],"")</f>
        <v>3</v>
      </c>
      <c r="O674" s="49">
        <f>IFERROR(選手__2[[#This Row],[生年月日]],"")</f>
        <v>42348</v>
      </c>
      <c r="P674">
        <f t="shared" si="10"/>
        <v>8</v>
      </c>
    </row>
    <row r="675" spans="6:16" x14ac:dyDescent="0.2">
      <c r="F675" s="62">
        <f>IFERROR(選手__2[[#This Row],[選手番号]],"")</f>
        <v>674</v>
      </c>
      <c r="G675" s="62">
        <f>IFERROR(選手__2[[#This Row],[性別コード]],"")</f>
        <v>1</v>
      </c>
      <c r="H675" s="62" t="str">
        <f>IFERROR(VLOOKUP(G675,色々!P:Q,2,0),"")</f>
        <v>男子</v>
      </c>
      <c r="I675" s="62" t="str">
        <f>IFERROR(選手__2[[#This Row],[氏名]],"")</f>
        <v>筒井凛太朗</v>
      </c>
      <c r="J675" s="62" t="str">
        <f>IFERROR(選手__2[[#This Row],[氏名カナ]],"")</f>
        <v>ﾂﾂｲ ﾘﾝﾀﾛｳ</v>
      </c>
      <c r="K675" s="62" t="str">
        <f>IFERROR(選手__2[[#This Row],[所属名称１]],"")</f>
        <v>ｽｲﾑﾌｧﾐﾘｰｴﾝｽﾞ</v>
      </c>
      <c r="L675" s="62">
        <f>IFERROR(選手__2[[#This Row],[学校コード]],"")</f>
        <v>1</v>
      </c>
      <c r="M675" s="63" t="str">
        <f>IFERROR(VLOOKUP(L675,色々!G:H,2,0),"")</f>
        <v>小学</v>
      </c>
      <c r="N675" s="64">
        <f>IFERROR(選手__2[[#This Row],[学年]],"")</f>
        <v>4</v>
      </c>
      <c r="O675" s="49">
        <f>IFERROR(選手__2[[#This Row],[生年月日]],"")</f>
        <v>42025</v>
      </c>
      <c r="P675">
        <f t="shared" si="10"/>
        <v>9</v>
      </c>
    </row>
    <row r="676" spans="6:16" x14ac:dyDescent="0.2">
      <c r="F676" s="62">
        <f>IFERROR(選手__2[[#This Row],[選手番号]],"")</f>
        <v>675</v>
      </c>
      <c r="G676" s="62">
        <f>IFERROR(選手__2[[#This Row],[性別コード]],"")</f>
        <v>1</v>
      </c>
      <c r="H676" s="62" t="str">
        <f>IFERROR(VLOOKUP(G676,色々!P:Q,2,0),"")</f>
        <v>男子</v>
      </c>
      <c r="I676" s="62" t="str">
        <f>IFERROR(選手__2[[#This Row],[氏名]],"")</f>
        <v>谷本　海夢</v>
      </c>
      <c r="J676" s="62" t="str">
        <f>IFERROR(選手__2[[#This Row],[氏名カナ]],"")</f>
        <v>ﾀﾆﾓﾄ ｶｲﾄ</v>
      </c>
      <c r="K676" s="62" t="str">
        <f>IFERROR(選手__2[[#This Row],[所属名称１]],"")</f>
        <v>ｽｲﾑﾌｧﾐﾘｰｴﾝｽﾞ</v>
      </c>
      <c r="L676" s="62">
        <f>IFERROR(選手__2[[#This Row],[学校コード]],"")</f>
        <v>1</v>
      </c>
      <c r="M676" s="63" t="str">
        <f>IFERROR(VLOOKUP(L676,色々!G:H,2,0),"")</f>
        <v>小学</v>
      </c>
      <c r="N676" s="64">
        <f>IFERROR(選手__2[[#This Row],[学年]],"")</f>
        <v>2</v>
      </c>
      <c r="O676" s="49">
        <f>IFERROR(選手__2[[#This Row],[生年月日]],"")</f>
        <v>42538</v>
      </c>
      <c r="P676">
        <f t="shared" si="10"/>
        <v>8</v>
      </c>
    </row>
    <row r="677" spans="6:16" x14ac:dyDescent="0.2">
      <c r="F677" s="62">
        <f>IFERROR(選手__2[[#This Row],[選手番号]],"")</f>
        <v>676</v>
      </c>
      <c r="G677" s="62">
        <f>IFERROR(選手__2[[#This Row],[性別コード]],"")</f>
        <v>2</v>
      </c>
      <c r="H677" s="62" t="str">
        <f>IFERROR(VLOOKUP(G677,色々!P:Q,2,0),"")</f>
        <v>女子</v>
      </c>
      <c r="I677" s="62" t="str">
        <f>IFERROR(選手__2[[#This Row],[氏名]],"")</f>
        <v>髙野　海結</v>
      </c>
      <c r="J677" s="62" t="str">
        <f>IFERROR(選手__2[[#This Row],[氏名カナ]],"")</f>
        <v>ﾀｶﾉ ﾐﾕｳ</v>
      </c>
      <c r="K677" s="62" t="str">
        <f>IFERROR(選手__2[[#This Row],[所属名称１]],"")</f>
        <v>ｽｲﾑﾌｧﾐﾘｰｴﾝｽﾞ</v>
      </c>
      <c r="L677" s="62">
        <f>IFERROR(選手__2[[#This Row],[学校コード]],"")</f>
        <v>1</v>
      </c>
      <c r="M677" s="63" t="str">
        <f>IFERROR(VLOOKUP(L677,色々!G:H,2,0),"")</f>
        <v>小学</v>
      </c>
      <c r="N677" s="64">
        <f>IFERROR(選手__2[[#This Row],[学年]],"")</f>
        <v>6</v>
      </c>
      <c r="O677" s="49">
        <f>IFERROR(選手__2[[#This Row],[生年月日]],"")</f>
        <v>41066</v>
      </c>
      <c r="P677">
        <f t="shared" si="10"/>
        <v>12</v>
      </c>
    </row>
    <row r="678" spans="6:16" x14ac:dyDescent="0.2">
      <c r="F678" s="62">
        <f>IFERROR(選手__2[[#This Row],[選手番号]],"")</f>
        <v>677</v>
      </c>
      <c r="G678" s="62">
        <f>IFERROR(選手__2[[#This Row],[性別コード]],"")</f>
        <v>2</v>
      </c>
      <c r="H678" s="62" t="str">
        <f>IFERROR(VLOOKUP(G678,色々!P:Q,2,0),"")</f>
        <v>女子</v>
      </c>
      <c r="I678" s="62" t="str">
        <f>IFERROR(選手__2[[#This Row],[氏名]],"")</f>
        <v>谷本　桜彩</v>
      </c>
      <c r="J678" s="62" t="str">
        <f>IFERROR(選手__2[[#This Row],[氏名カナ]],"")</f>
        <v>ﾀﾆﾓﾄ ｻｱﾔ</v>
      </c>
      <c r="K678" s="62" t="str">
        <f>IFERROR(選手__2[[#This Row],[所属名称１]],"")</f>
        <v>ｽｲﾑﾌｧﾐﾘｰｴﾝｽﾞ</v>
      </c>
      <c r="L678" s="62">
        <f>IFERROR(選手__2[[#This Row],[学校コード]],"")</f>
        <v>1</v>
      </c>
      <c r="M678" s="63" t="str">
        <f>IFERROR(VLOOKUP(L678,色々!G:H,2,0),"")</f>
        <v>小学</v>
      </c>
      <c r="N678" s="64">
        <f>IFERROR(選手__2[[#This Row],[学年]],"")</f>
        <v>4</v>
      </c>
      <c r="O678" s="49">
        <f>IFERROR(選手__2[[#This Row],[生年月日]],"")</f>
        <v>41741</v>
      </c>
      <c r="P678">
        <f t="shared" si="10"/>
        <v>10</v>
      </c>
    </row>
    <row r="679" spans="6:16" x14ac:dyDescent="0.2">
      <c r="F679" s="62">
        <f>IFERROR(選手__2[[#This Row],[選手番号]],"")</f>
        <v>678</v>
      </c>
      <c r="G679" s="62">
        <f>IFERROR(選手__2[[#This Row],[性別コード]],"")</f>
        <v>2</v>
      </c>
      <c r="H679" s="62" t="str">
        <f>IFERROR(VLOOKUP(G679,色々!P:Q,2,0),"")</f>
        <v>女子</v>
      </c>
      <c r="I679" s="62" t="str">
        <f>IFERROR(選手__2[[#This Row],[氏名]],"")</f>
        <v>中平莉々杏</v>
      </c>
      <c r="J679" s="62" t="str">
        <f>IFERROR(選手__2[[#This Row],[氏名カナ]],"")</f>
        <v>ﾅｶﾋﾗ ﾘﾘｱ</v>
      </c>
      <c r="K679" s="62" t="str">
        <f>IFERROR(選手__2[[#This Row],[所属名称１]],"")</f>
        <v>ｽｲﾑﾌｧﾐﾘｰｴﾝｽﾞ</v>
      </c>
      <c r="L679" s="62">
        <f>IFERROR(選手__2[[#This Row],[学校コード]],"")</f>
        <v>1</v>
      </c>
      <c r="M679" s="63" t="str">
        <f>IFERROR(VLOOKUP(L679,色々!G:H,2,0),"")</f>
        <v>小学</v>
      </c>
      <c r="N679" s="64">
        <f>IFERROR(選手__2[[#This Row],[学年]],"")</f>
        <v>4</v>
      </c>
      <c r="O679" s="49">
        <f>IFERROR(選手__2[[#This Row],[生年月日]],"")</f>
        <v>41794</v>
      </c>
      <c r="P679">
        <f t="shared" si="10"/>
        <v>10</v>
      </c>
    </row>
    <row r="680" spans="6:16" x14ac:dyDescent="0.2">
      <c r="F680" s="62">
        <f>IFERROR(選手__2[[#This Row],[選手番号]],"")</f>
        <v>679</v>
      </c>
      <c r="G680" s="62">
        <f>IFERROR(選手__2[[#This Row],[性別コード]],"")</f>
        <v>2</v>
      </c>
      <c r="H680" s="62" t="str">
        <f>IFERROR(VLOOKUP(G680,色々!P:Q,2,0),"")</f>
        <v>女子</v>
      </c>
      <c r="I680" s="62" t="str">
        <f>IFERROR(選手__2[[#This Row],[氏名]],"")</f>
        <v>髙野　文音</v>
      </c>
      <c r="J680" s="62" t="str">
        <f>IFERROR(選手__2[[#This Row],[氏名カナ]],"")</f>
        <v>ﾀｶﾉ ｱﾔﾈ</v>
      </c>
      <c r="K680" s="62" t="str">
        <f>IFERROR(選手__2[[#This Row],[所属名称１]],"")</f>
        <v>ｽｲﾑﾌｧﾐﾘｰｴﾝｽﾞ</v>
      </c>
      <c r="L680" s="62">
        <f>IFERROR(選手__2[[#This Row],[学校コード]],"")</f>
        <v>1</v>
      </c>
      <c r="M680" s="63" t="str">
        <f>IFERROR(VLOOKUP(L680,色々!G:H,2,0),"")</f>
        <v>小学</v>
      </c>
      <c r="N680" s="64">
        <f>IFERROR(選手__2[[#This Row],[学年]],"")</f>
        <v>3</v>
      </c>
      <c r="O680" s="49">
        <f>IFERROR(選手__2[[#This Row],[生年月日]],"")</f>
        <v>42327</v>
      </c>
      <c r="P680">
        <f t="shared" si="10"/>
        <v>8</v>
      </c>
    </row>
    <row r="681" spans="6:16" x14ac:dyDescent="0.2">
      <c r="F681" s="62">
        <f>IFERROR(選手__2[[#This Row],[選手番号]],"")</f>
        <v>680</v>
      </c>
      <c r="G681" s="62">
        <f>IFERROR(選手__2[[#This Row],[性別コード]],"")</f>
        <v>2</v>
      </c>
      <c r="H681" s="62" t="str">
        <f>IFERROR(VLOOKUP(G681,色々!P:Q,2,0),"")</f>
        <v>女子</v>
      </c>
      <c r="I681" s="62" t="str">
        <f>IFERROR(選手__2[[#This Row],[氏名]],"")</f>
        <v>橘　　茉央</v>
      </c>
      <c r="J681" s="62" t="str">
        <f>IFERROR(選手__2[[#This Row],[氏名カナ]],"")</f>
        <v>ﾀﾁﾊﾞﾅ ﾏｵ</v>
      </c>
      <c r="K681" s="62" t="str">
        <f>IFERROR(選手__2[[#This Row],[所属名称１]],"")</f>
        <v>ｽｲﾑﾌｧﾐﾘｰｴﾝｽﾞ</v>
      </c>
      <c r="L681" s="62">
        <f>IFERROR(選手__2[[#This Row],[学校コード]],"")</f>
        <v>1</v>
      </c>
      <c r="M681" s="63" t="str">
        <f>IFERROR(VLOOKUP(L681,色々!G:H,2,0),"")</f>
        <v>小学</v>
      </c>
      <c r="N681" s="64">
        <f>IFERROR(選手__2[[#This Row],[学年]],"")</f>
        <v>3</v>
      </c>
      <c r="O681" s="49">
        <f>IFERROR(選手__2[[#This Row],[生年月日]],"")</f>
        <v>42389</v>
      </c>
      <c r="P681">
        <f t="shared" si="10"/>
        <v>8</v>
      </c>
    </row>
    <row r="682" spans="6:16" x14ac:dyDescent="0.2">
      <c r="F682" s="62">
        <f>IFERROR(選手__2[[#This Row],[選手番号]],"")</f>
        <v>681</v>
      </c>
      <c r="G682" s="62">
        <f>IFERROR(選手__2[[#This Row],[性別コード]],"")</f>
        <v>2</v>
      </c>
      <c r="H682" s="62" t="str">
        <f>IFERROR(VLOOKUP(G682,色々!P:Q,2,0),"")</f>
        <v>女子</v>
      </c>
      <c r="I682" s="62" t="str">
        <f>IFERROR(選手__2[[#This Row],[氏名]],"")</f>
        <v>筒井　愛梨</v>
      </c>
      <c r="J682" s="62" t="str">
        <f>IFERROR(選手__2[[#This Row],[氏名カナ]],"")</f>
        <v>ﾂﾂｲ ｱｲﾘ</v>
      </c>
      <c r="K682" s="62" t="str">
        <f>IFERROR(選手__2[[#This Row],[所属名称１]],"")</f>
        <v>ｽｲﾑﾌｧﾐﾘｰｴﾝｽﾞ</v>
      </c>
      <c r="L682" s="62">
        <f>IFERROR(選手__2[[#This Row],[学校コード]],"")</f>
        <v>1</v>
      </c>
      <c r="M682" s="63" t="str">
        <f>IFERROR(VLOOKUP(L682,色々!G:H,2,0),"")</f>
        <v>小学</v>
      </c>
      <c r="N682" s="64">
        <f>IFERROR(選手__2[[#This Row],[学年]],"")</f>
        <v>1</v>
      </c>
      <c r="O682" s="49">
        <f>IFERROR(選手__2[[#This Row],[生年月日]],"")</f>
        <v>43099</v>
      </c>
      <c r="P682">
        <f t="shared" si="10"/>
        <v>6</v>
      </c>
    </row>
    <row r="683" spans="6:16" x14ac:dyDescent="0.2">
      <c r="F683" s="62" t="str">
        <f>IFERROR(選手__2[[#This Row],[選手番号]],"")</f>
        <v/>
      </c>
      <c r="G683" s="62" t="str">
        <f>IFERROR(選手__2[[#This Row],[性別コード]],"")</f>
        <v/>
      </c>
      <c r="H683" s="62" t="str">
        <f>IFERROR(VLOOKUP(G683,色々!P:Q,2,0),"")</f>
        <v/>
      </c>
      <c r="I683" s="62" t="str">
        <f>IFERROR(選手__2[[#This Row],[氏名]],"")</f>
        <v/>
      </c>
      <c r="J683" s="62" t="str">
        <f>IFERROR(選手__2[[#This Row],[氏名カナ]],"")</f>
        <v/>
      </c>
      <c r="K683" s="62" t="str">
        <f>IFERROR(選手__2[[#This Row],[所属名称１]],"")</f>
        <v/>
      </c>
      <c r="L683" s="62" t="str">
        <f>IFERROR(選手__2[[#This Row],[学校コード]],"")</f>
        <v/>
      </c>
      <c r="M683" s="63" t="str">
        <f>IFERROR(VLOOKUP(L683,色々!G:H,2,0),"")</f>
        <v/>
      </c>
      <c r="N683" s="64" t="str">
        <f>IFERROR(選手__2[[#This Row],[学年]],"")</f>
        <v/>
      </c>
      <c r="O683" s="49" t="str">
        <f>IFERROR(選手__2[[#This Row],[生年月日]],"")</f>
        <v/>
      </c>
      <c r="P683" t="str">
        <f t="shared" si="10"/>
        <v/>
      </c>
    </row>
    <row r="684" spans="6:16" x14ac:dyDescent="0.2">
      <c r="F684" s="62" t="str">
        <f>IFERROR(選手__2[[#This Row],[選手番号]],"")</f>
        <v/>
      </c>
      <c r="G684" s="62" t="str">
        <f>IFERROR(選手__2[[#This Row],[性別コード]],"")</f>
        <v/>
      </c>
      <c r="H684" s="62" t="str">
        <f>IFERROR(VLOOKUP(G684,色々!P:Q,2,0),"")</f>
        <v/>
      </c>
      <c r="I684" s="62" t="str">
        <f>IFERROR(選手__2[[#This Row],[氏名]],"")</f>
        <v/>
      </c>
      <c r="J684" s="62" t="str">
        <f>IFERROR(選手__2[[#This Row],[氏名カナ]],"")</f>
        <v/>
      </c>
      <c r="K684" s="62" t="str">
        <f>IFERROR(選手__2[[#This Row],[所属名称１]],"")</f>
        <v/>
      </c>
      <c r="L684" s="62" t="str">
        <f>IFERROR(選手__2[[#This Row],[学校コード]],"")</f>
        <v/>
      </c>
      <c r="M684" s="63" t="str">
        <f>IFERROR(VLOOKUP(L684,色々!G:H,2,0),"")</f>
        <v/>
      </c>
      <c r="N684" s="64" t="str">
        <f>IFERROR(選手__2[[#This Row],[学年]],"")</f>
        <v/>
      </c>
      <c r="O684" s="49" t="str">
        <f>IFERROR(選手__2[[#This Row],[生年月日]],"")</f>
        <v/>
      </c>
      <c r="P684" t="str">
        <f t="shared" si="10"/>
        <v/>
      </c>
    </row>
    <row r="685" spans="6:16" x14ac:dyDescent="0.2">
      <c r="F685" s="62" t="str">
        <f>IFERROR(選手__2[[#This Row],[選手番号]],"")</f>
        <v/>
      </c>
      <c r="G685" s="62" t="str">
        <f>IFERROR(選手__2[[#This Row],[性別コード]],"")</f>
        <v/>
      </c>
      <c r="H685" s="62" t="str">
        <f>IFERROR(VLOOKUP(G685,色々!P:Q,2,0),"")</f>
        <v/>
      </c>
      <c r="I685" s="62" t="str">
        <f>IFERROR(選手__2[[#This Row],[氏名]],"")</f>
        <v/>
      </c>
      <c r="J685" s="62" t="str">
        <f>IFERROR(選手__2[[#This Row],[氏名カナ]],"")</f>
        <v/>
      </c>
      <c r="K685" s="62" t="str">
        <f>IFERROR(選手__2[[#This Row],[所属名称１]],"")</f>
        <v/>
      </c>
      <c r="L685" s="62" t="str">
        <f>IFERROR(選手__2[[#This Row],[学校コード]],"")</f>
        <v/>
      </c>
      <c r="M685" s="63" t="str">
        <f>IFERROR(VLOOKUP(L685,色々!G:H,2,0),"")</f>
        <v/>
      </c>
      <c r="N685" s="64" t="str">
        <f>IFERROR(選手__2[[#This Row],[学年]],"")</f>
        <v/>
      </c>
      <c r="O685" s="49" t="str">
        <f>IFERROR(選手__2[[#This Row],[生年月日]],"")</f>
        <v/>
      </c>
      <c r="P685" t="str">
        <f t="shared" si="10"/>
        <v/>
      </c>
    </row>
    <row r="686" spans="6:16" x14ac:dyDescent="0.2">
      <c r="F686" s="62" t="str">
        <f>IFERROR(選手__2[[#This Row],[選手番号]],"")</f>
        <v/>
      </c>
      <c r="G686" s="62" t="str">
        <f>IFERROR(選手__2[[#This Row],[性別コード]],"")</f>
        <v/>
      </c>
      <c r="H686" s="62" t="str">
        <f>IFERROR(VLOOKUP(G686,色々!P:Q,2,0),"")</f>
        <v/>
      </c>
      <c r="I686" s="62" t="str">
        <f>IFERROR(選手__2[[#This Row],[氏名]],"")</f>
        <v/>
      </c>
      <c r="J686" s="62" t="str">
        <f>IFERROR(選手__2[[#This Row],[氏名カナ]],"")</f>
        <v/>
      </c>
      <c r="K686" s="62" t="str">
        <f>IFERROR(選手__2[[#This Row],[所属名称１]],"")</f>
        <v/>
      </c>
      <c r="L686" s="62" t="str">
        <f>IFERROR(選手__2[[#This Row],[学校コード]],"")</f>
        <v/>
      </c>
      <c r="M686" s="63" t="str">
        <f>IFERROR(VLOOKUP(L686,色々!G:H,2,0),"")</f>
        <v/>
      </c>
      <c r="N686" s="64" t="str">
        <f>IFERROR(選手__2[[#This Row],[学年]],"")</f>
        <v/>
      </c>
      <c r="O686" s="49" t="str">
        <f>IFERROR(選手__2[[#This Row],[生年月日]],"")</f>
        <v/>
      </c>
      <c r="P686" t="str">
        <f t="shared" si="10"/>
        <v/>
      </c>
    </row>
    <row r="687" spans="6:16" x14ac:dyDescent="0.2">
      <c r="F687" s="62" t="str">
        <f>IFERROR(選手__2[[#This Row],[選手番号]],"")</f>
        <v/>
      </c>
      <c r="G687" s="62" t="str">
        <f>IFERROR(選手__2[[#This Row],[性別コード]],"")</f>
        <v/>
      </c>
      <c r="H687" s="62" t="str">
        <f>IFERROR(VLOOKUP(G687,色々!P:Q,2,0),"")</f>
        <v/>
      </c>
      <c r="I687" s="62" t="str">
        <f>IFERROR(選手__2[[#This Row],[氏名]],"")</f>
        <v/>
      </c>
      <c r="J687" s="62" t="str">
        <f>IFERROR(選手__2[[#This Row],[氏名カナ]],"")</f>
        <v/>
      </c>
      <c r="K687" s="62" t="str">
        <f>IFERROR(選手__2[[#This Row],[所属名称１]],"")</f>
        <v/>
      </c>
      <c r="L687" s="62" t="str">
        <f>IFERROR(選手__2[[#This Row],[学校コード]],"")</f>
        <v/>
      </c>
      <c r="M687" s="63" t="str">
        <f>IFERROR(VLOOKUP(L687,色々!G:H,2,0),"")</f>
        <v/>
      </c>
      <c r="N687" s="64" t="str">
        <f>IFERROR(選手__2[[#This Row],[学年]],"")</f>
        <v/>
      </c>
      <c r="O687" s="49" t="str">
        <f>IFERROR(選手__2[[#This Row],[生年月日]],"")</f>
        <v/>
      </c>
      <c r="P687" t="str">
        <f t="shared" si="10"/>
        <v/>
      </c>
    </row>
    <row r="688" spans="6:16" x14ac:dyDescent="0.2">
      <c r="F688" s="62" t="str">
        <f>IFERROR(選手__2[[#This Row],[選手番号]],"")</f>
        <v/>
      </c>
      <c r="G688" s="62" t="str">
        <f>IFERROR(選手__2[[#This Row],[性別コード]],"")</f>
        <v/>
      </c>
      <c r="H688" s="62" t="str">
        <f>IFERROR(VLOOKUP(G688,色々!P:Q,2,0),"")</f>
        <v/>
      </c>
      <c r="I688" s="62" t="str">
        <f>IFERROR(選手__2[[#This Row],[氏名]],"")</f>
        <v/>
      </c>
      <c r="J688" s="62" t="str">
        <f>IFERROR(選手__2[[#This Row],[氏名カナ]],"")</f>
        <v/>
      </c>
      <c r="K688" s="62" t="str">
        <f>IFERROR(選手__2[[#This Row],[所属名称１]],"")</f>
        <v/>
      </c>
      <c r="L688" s="62" t="str">
        <f>IFERROR(選手__2[[#This Row],[学校コード]],"")</f>
        <v/>
      </c>
      <c r="M688" s="63" t="str">
        <f>IFERROR(VLOOKUP(L688,色々!G:H,2,0),"")</f>
        <v/>
      </c>
      <c r="N688" s="64" t="str">
        <f>IFERROR(選手__2[[#This Row],[学年]],"")</f>
        <v/>
      </c>
      <c r="O688" s="49" t="str">
        <f>IFERROR(選手__2[[#This Row],[生年月日]],"")</f>
        <v/>
      </c>
      <c r="P688" t="str">
        <f t="shared" si="10"/>
        <v/>
      </c>
    </row>
    <row r="689" spans="6:16" x14ac:dyDescent="0.2">
      <c r="F689" s="62" t="str">
        <f>IFERROR(選手__2[[#This Row],[選手番号]],"")</f>
        <v/>
      </c>
      <c r="G689" s="62" t="str">
        <f>IFERROR(選手__2[[#This Row],[性別コード]],"")</f>
        <v/>
      </c>
      <c r="H689" s="62" t="str">
        <f>IFERROR(VLOOKUP(G689,色々!P:Q,2,0),"")</f>
        <v/>
      </c>
      <c r="I689" s="62" t="str">
        <f>IFERROR(選手__2[[#This Row],[氏名]],"")</f>
        <v/>
      </c>
      <c r="J689" s="62" t="str">
        <f>IFERROR(選手__2[[#This Row],[氏名カナ]],"")</f>
        <v/>
      </c>
      <c r="K689" s="62" t="str">
        <f>IFERROR(選手__2[[#This Row],[所属名称１]],"")</f>
        <v/>
      </c>
      <c r="L689" s="62" t="str">
        <f>IFERROR(選手__2[[#This Row],[学校コード]],"")</f>
        <v/>
      </c>
      <c r="M689" s="63" t="str">
        <f>IFERROR(VLOOKUP(L689,色々!G:H,2,0),"")</f>
        <v/>
      </c>
      <c r="N689" s="64" t="str">
        <f>IFERROR(選手__2[[#This Row],[学年]],"")</f>
        <v/>
      </c>
      <c r="O689" s="49" t="str">
        <f>IFERROR(選手__2[[#This Row],[生年月日]],"")</f>
        <v/>
      </c>
      <c r="P689" t="str">
        <f t="shared" si="10"/>
        <v/>
      </c>
    </row>
    <row r="690" spans="6:16" x14ac:dyDescent="0.2">
      <c r="F690" s="62" t="str">
        <f>IFERROR(選手__2[[#This Row],[選手番号]],"")</f>
        <v/>
      </c>
      <c r="G690" s="62" t="str">
        <f>IFERROR(選手__2[[#This Row],[性別コード]],"")</f>
        <v/>
      </c>
      <c r="H690" s="62" t="str">
        <f>IFERROR(VLOOKUP(G690,色々!P:Q,2,0),"")</f>
        <v/>
      </c>
      <c r="I690" s="62" t="str">
        <f>IFERROR(選手__2[[#This Row],[氏名]],"")</f>
        <v/>
      </c>
      <c r="J690" s="62" t="str">
        <f>IFERROR(選手__2[[#This Row],[氏名カナ]],"")</f>
        <v/>
      </c>
      <c r="K690" s="62" t="str">
        <f>IFERROR(選手__2[[#This Row],[所属名称１]],"")</f>
        <v/>
      </c>
      <c r="L690" s="62" t="str">
        <f>IFERROR(選手__2[[#This Row],[学校コード]],"")</f>
        <v/>
      </c>
      <c r="M690" s="63" t="str">
        <f>IFERROR(VLOOKUP(L690,色々!G:H,2,0),"")</f>
        <v/>
      </c>
      <c r="N690" s="64" t="str">
        <f>IFERROR(選手__2[[#This Row],[学年]],"")</f>
        <v/>
      </c>
      <c r="O690" s="49" t="str">
        <f>IFERROR(選手__2[[#This Row],[生年月日]],"")</f>
        <v/>
      </c>
      <c r="P690" t="str">
        <f t="shared" si="10"/>
        <v/>
      </c>
    </row>
    <row r="691" spans="6:16" x14ac:dyDescent="0.2">
      <c r="F691" s="62" t="str">
        <f>IFERROR(選手__2[[#This Row],[選手番号]],"")</f>
        <v/>
      </c>
      <c r="G691" s="62" t="str">
        <f>IFERROR(選手__2[[#This Row],[性別コード]],"")</f>
        <v/>
      </c>
      <c r="H691" s="62" t="str">
        <f>IFERROR(VLOOKUP(G691,色々!P:Q,2,0),"")</f>
        <v/>
      </c>
      <c r="I691" s="62" t="str">
        <f>IFERROR(選手__2[[#This Row],[氏名]],"")</f>
        <v/>
      </c>
      <c r="J691" s="62" t="str">
        <f>IFERROR(選手__2[[#This Row],[氏名カナ]],"")</f>
        <v/>
      </c>
      <c r="K691" s="62" t="str">
        <f>IFERROR(選手__2[[#This Row],[所属名称１]],"")</f>
        <v/>
      </c>
      <c r="L691" s="62" t="str">
        <f>IFERROR(選手__2[[#This Row],[学校コード]],"")</f>
        <v/>
      </c>
      <c r="M691" s="63" t="str">
        <f>IFERROR(VLOOKUP(L691,色々!G:H,2,0),"")</f>
        <v/>
      </c>
      <c r="N691" s="64" t="str">
        <f>IFERROR(選手__2[[#This Row],[学年]],"")</f>
        <v/>
      </c>
      <c r="O691" s="49" t="str">
        <f>IFERROR(選手__2[[#This Row],[生年月日]],"")</f>
        <v/>
      </c>
      <c r="P691" t="str">
        <f t="shared" si="10"/>
        <v/>
      </c>
    </row>
    <row r="692" spans="6:16" x14ac:dyDescent="0.2">
      <c r="F692" s="62" t="str">
        <f>IFERROR(選手__2[[#This Row],[選手番号]],"")</f>
        <v/>
      </c>
      <c r="G692" s="62" t="str">
        <f>IFERROR(選手__2[[#This Row],[性別コード]],"")</f>
        <v/>
      </c>
      <c r="H692" s="62" t="str">
        <f>IFERROR(VLOOKUP(G692,色々!P:Q,2,0),"")</f>
        <v/>
      </c>
      <c r="I692" s="62" t="str">
        <f>IFERROR(選手__2[[#This Row],[氏名]],"")</f>
        <v/>
      </c>
      <c r="J692" s="62" t="str">
        <f>IFERROR(選手__2[[#This Row],[氏名カナ]],"")</f>
        <v/>
      </c>
      <c r="K692" s="62" t="str">
        <f>IFERROR(選手__2[[#This Row],[所属名称１]],"")</f>
        <v/>
      </c>
      <c r="L692" s="62" t="str">
        <f>IFERROR(選手__2[[#This Row],[学校コード]],"")</f>
        <v/>
      </c>
      <c r="M692" s="63" t="str">
        <f>IFERROR(VLOOKUP(L692,色々!G:H,2,0),"")</f>
        <v/>
      </c>
      <c r="N692" s="64" t="str">
        <f>IFERROR(選手__2[[#This Row],[学年]],"")</f>
        <v/>
      </c>
      <c r="O692" s="49" t="str">
        <f>IFERROR(選手__2[[#This Row],[生年月日]],"")</f>
        <v/>
      </c>
      <c r="P692" t="str">
        <f t="shared" si="10"/>
        <v/>
      </c>
    </row>
    <row r="693" spans="6:16" x14ac:dyDescent="0.2">
      <c r="F693" s="62" t="str">
        <f>IFERROR(選手__2[[#This Row],[選手番号]],"")</f>
        <v/>
      </c>
      <c r="G693" s="62" t="str">
        <f>IFERROR(選手__2[[#This Row],[性別コード]],"")</f>
        <v/>
      </c>
      <c r="H693" s="62" t="str">
        <f>IFERROR(VLOOKUP(G693,色々!P:Q,2,0),"")</f>
        <v/>
      </c>
      <c r="I693" s="62" t="str">
        <f>IFERROR(選手__2[[#This Row],[氏名]],"")</f>
        <v/>
      </c>
      <c r="J693" s="62" t="str">
        <f>IFERROR(選手__2[[#This Row],[氏名カナ]],"")</f>
        <v/>
      </c>
      <c r="K693" s="62" t="str">
        <f>IFERROR(選手__2[[#This Row],[所属名称１]],"")</f>
        <v/>
      </c>
      <c r="L693" s="62" t="str">
        <f>IFERROR(選手__2[[#This Row],[学校コード]],"")</f>
        <v/>
      </c>
      <c r="M693" s="63" t="str">
        <f>IFERROR(VLOOKUP(L693,色々!G:H,2,0),"")</f>
        <v/>
      </c>
      <c r="N693" s="64" t="str">
        <f>IFERROR(選手__2[[#This Row],[学年]],"")</f>
        <v/>
      </c>
      <c r="O693" s="49" t="str">
        <f>IFERROR(選手__2[[#This Row],[生年月日]],"")</f>
        <v/>
      </c>
      <c r="P693" t="str">
        <f t="shared" si="10"/>
        <v/>
      </c>
    </row>
    <row r="694" spans="6:16" x14ac:dyDescent="0.2">
      <c r="F694" s="62" t="str">
        <f>IFERROR(選手__2[[#This Row],[選手番号]],"")</f>
        <v/>
      </c>
      <c r="G694" s="62" t="str">
        <f>IFERROR(選手__2[[#This Row],[性別コード]],"")</f>
        <v/>
      </c>
      <c r="H694" s="62" t="str">
        <f>IFERROR(VLOOKUP(G694,色々!P:Q,2,0),"")</f>
        <v/>
      </c>
      <c r="I694" s="62" t="str">
        <f>IFERROR(選手__2[[#This Row],[氏名]],"")</f>
        <v/>
      </c>
      <c r="J694" s="62" t="str">
        <f>IFERROR(選手__2[[#This Row],[氏名カナ]],"")</f>
        <v/>
      </c>
      <c r="K694" s="62" t="str">
        <f>IFERROR(選手__2[[#This Row],[所属名称１]],"")</f>
        <v/>
      </c>
      <c r="L694" s="62" t="str">
        <f>IFERROR(選手__2[[#This Row],[学校コード]],"")</f>
        <v/>
      </c>
      <c r="M694" s="63" t="str">
        <f>IFERROR(VLOOKUP(L694,色々!G:H,2,0),"")</f>
        <v/>
      </c>
      <c r="N694" s="64" t="str">
        <f>IFERROR(選手__2[[#This Row],[学年]],"")</f>
        <v/>
      </c>
      <c r="O694" s="49" t="str">
        <f>IFERROR(選手__2[[#This Row],[生年月日]],"")</f>
        <v/>
      </c>
      <c r="P694" t="str">
        <f t="shared" si="10"/>
        <v/>
      </c>
    </row>
    <row r="695" spans="6:16" x14ac:dyDescent="0.2">
      <c r="F695" s="62" t="str">
        <f>IFERROR(選手__2[[#This Row],[選手番号]],"")</f>
        <v/>
      </c>
      <c r="G695" s="62" t="str">
        <f>IFERROR(選手__2[[#This Row],[性別コード]],"")</f>
        <v/>
      </c>
      <c r="H695" s="62" t="str">
        <f>IFERROR(VLOOKUP(G695,色々!P:Q,2,0),"")</f>
        <v/>
      </c>
      <c r="I695" s="62" t="str">
        <f>IFERROR(選手__2[[#This Row],[氏名]],"")</f>
        <v/>
      </c>
      <c r="J695" s="62" t="str">
        <f>IFERROR(選手__2[[#This Row],[氏名カナ]],"")</f>
        <v/>
      </c>
      <c r="K695" s="62" t="str">
        <f>IFERROR(選手__2[[#This Row],[所属名称１]],"")</f>
        <v/>
      </c>
      <c r="L695" s="62" t="str">
        <f>IFERROR(選手__2[[#This Row],[学校コード]],"")</f>
        <v/>
      </c>
      <c r="M695" s="63" t="str">
        <f>IFERROR(VLOOKUP(L695,色々!G:H,2,0),"")</f>
        <v/>
      </c>
      <c r="N695" s="64" t="str">
        <f>IFERROR(選手__2[[#This Row],[学年]],"")</f>
        <v/>
      </c>
      <c r="O695" s="49" t="str">
        <f>IFERROR(選手__2[[#This Row],[生年月日]],"")</f>
        <v/>
      </c>
      <c r="P695" t="str">
        <f t="shared" si="10"/>
        <v/>
      </c>
    </row>
    <row r="696" spans="6:16" x14ac:dyDescent="0.2">
      <c r="F696" s="62" t="str">
        <f>IFERROR(選手__2[[#This Row],[選手番号]],"")</f>
        <v/>
      </c>
      <c r="G696" s="62" t="str">
        <f>IFERROR(選手__2[[#This Row],[性別コード]],"")</f>
        <v/>
      </c>
      <c r="H696" s="62" t="str">
        <f>IFERROR(VLOOKUP(G696,色々!P:Q,2,0),"")</f>
        <v/>
      </c>
      <c r="I696" s="62" t="str">
        <f>IFERROR(選手__2[[#This Row],[氏名]],"")</f>
        <v/>
      </c>
      <c r="J696" s="62" t="str">
        <f>IFERROR(選手__2[[#This Row],[氏名カナ]],"")</f>
        <v/>
      </c>
      <c r="K696" s="62" t="str">
        <f>IFERROR(選手__2[[#This Row],[所属名称１]],"")</f>
        <v/>
      </c>
      <c r="L696" s="62" t="str">
        <f>IFERROR(選手__2[[#This Row],[学校コード]],"")</f>
        <v/>
      </c>
      <c r="M696" s="63" t="str">
        <f>IFERROR(VLOOKUP(L696,色々!G:H,2,0),"")</f>
        <v/>
      </c>
      <c r="N696" s="64" t="str">
        <f>IFERROR(選手__2[[#This Row],[学年]],"")</f>
        <v/>
      </c>
      <c r="O696" s="49" t="str">
        <f>IFERROR(選手__2[[#This Row],[生年月日]],"")</f>
        <v/>
      </c>
      <c r="P696" t="str">
        <f t="shared" si="10"/>
        <v/>
      </c>
    </row>
    <row r="697" spans="6:16" x14ac:dyDescent="0.2">
      <c r="F697" s="62" t="str">
        <f>IFERROR(選手__2[[#This Row],[選手番号]],"")</f>
        <v/>
      </c>
      <c r="G697" s="62" t="str">
        <f>IFERROR(選手__2[[#This Row],[性別コード]],"")</f>
        <v/>
      </c>
      <c r="H697" s="62" t="str">
        <f>IFERROR(VLOOKUP(G697,色々!P:Q,2,0),"")</f>
        <v/>
      </c>
      <c r="I697" s="62" t="str">
        <f>IFERROR(選手__2[[#This Row],[氏名]],"")</f>
        <v/>
      </c>
      <c r="J697" s="62" t="str">
        <f>IFERROR(選手__2[[#This Row],[氏名カナ]],"")</f>
        <v/>
      </c>
      <c r="K697" s="62" t="str">
        <f>IFERROR(選手__2[[#This Row],[所属名称１]],"")</f>
        <v/>
      </c>
      <c r="L697" s="62" t="str">
        <f>IFERROR(選手__2[[#This Row],[学校コード]],"")</f>
        <v/>
      </c>
      <c r="M697" s="63" t="str">
        <f>IFERROR(VLOOKUP(L697,色々!G:H,2,0),"")</f>
        <v/>
      </c>
      <c r="N697" s="64" t="str">
        <f>IFERROR(選手__2[[#This Row],[学年]],"")</f>
        <v/>
      </c>
      <c r="O697" s="49" t="str">
        <f>IFERROR(選手__2[[#This Row],[生年月日]],"")</f>
        <v/>
      </c>
      <c r="P697" t="str">
        <f t="shared" si="10"/>
        <v/>
      </c>
    </row>
    <row r="698" spans="6:16" x14ac:dyDescent="0.2">
      <c r="F698" s="62" t="str">
        <f>IFERROR(選手__2[[#This Row],[選手番号]],"")</f>
        <v/>
      </c>
      <c r="G698" s="62" t="str">
        <f>IFERROR(選手__2[[#This Row],[性別コード]],"")</f>
        <v/>
      </c>
      <c r="H698" s="62" t="str">
        <f>IFERROR(VLOOKUP(G698,色々!P:Q,2,0),"")</f>
        <v/>
      </c>
      <c r="I698" s="62" t="str">
        <f>IFERROR(選手__2[[#This Row],[氏名]],"")</f>
        <v/>
      </c>
      <c r="J698" s="62" t="str">
        <f>IFERROR(選手__2[[#This Row],[氏名カナ]],"")</f>
        <v/>
      </c>
      <c r="K698" s="62" t="str">
        <f>IFERROR(選手__2[[#This Row],[所属名称１]],"")</f>
        <v/>
      </c>
      <c r="L698" s="62" t="str">
        <f>IFERROR(選手__2[[#This Row],[学校コード]],"")</f>
        <v/>
      </c>
      <c r="M698" s="63" t="str">
        <f>IFERROR(VLOOKUP(L698,色々!G:H,2,0),"")</f>
        <v/>
      </c>
      <c r="N698" s="64" t="str">
        <f>IFERROR(選手__2[[#This Row],[学年]],"")</f>
        <v/>
      </c>
      <c r="O698" s="49" t="str">
        <f>IFERROR(選手__2[[#This Row],[生年月日]],"")</f>
        <v/>
      </c>
      <c r="P698" t="str">
        <f t="shared" si="10"/>
        <v/>
      </c>
    </row>
    <row r="699" spans="6:16" x14ac:dyDescent="0.2">
      <c r="F699" s="62" t="str">
        <f>IFERROR(選手__2[[#This Row],[選手番号]],"")</f>
        <v/>
      </c>
      <c r="G699" s="62" t="str">
        <f>IFERROR(選手__2[[#This Row],[性別コード]],"")</f>
        <v/>
      </c>
      <c r="H699" s="62" t="str">
        <f>IFERROR(VLOOKUP(G699,色々!P:Q,2,0),"")</f>
        <v/>
      </c>
      <c r="I699" s="62" t="str">
        <f>IFERROR(選手__2[[#This Row],[氏名]],"")</f>
        <v/>
      </c>
      <c r="J699" s="62" t="str">
        <f>IFERROR(選手__2[[#This Row],[氏名カナ]],"")</f>
        <v/>
      </c>
      <c r="K699" s="62" t="str">
        <f>IFERROR(選手__2[[#This Row],[所属名称１]],"")</f>
        <v/>
      </c>
      <c r="L699" s="62" t="str">
        <f>IFERROR(選手__2[[#This Row],[学校コード]],"")</f>
        <v/>
      </c>
      <c r="M699" s="63" t="str">
        <f>IFERROR(VLOOKUP(L699,色々!G:H,2,0),"")</f>
        <v/>
      </c>
      <c r="N699" s="64" t="str">
        <f>IFERROR(選手__2[[#This Row],[学年]],"")</f>
        <v/>
      </c>
      <c r="O699" s="49" t="str">
        <f>IFERROR(選手__2[[#This Row],[生年月日]],"")</f>
        <v/>
      </c>
      <c r="P699" t="str">
        <f t="shared" si="10"/>
        <v/>
      </c>
    </row>
    <row r="700" spans="6:16" x14ac:dyDescent="0.2">
      <c r="F700" s="62" t="str">
        <f>IFERROR(選手__2[[#This Row],[選手番号]],"")</f>
        <v/>
      </c>
      <c r="G700" s="62" t="str">
        <f>IFERROR(選手__2[[#This Row],[性別コード]],"")</f>
        <v/>
      </c>
      <c r="H700" s="62" t="str">
        <f>IFERROR(VLOOKUP(G700,色々!P:Q,2,0),"")</f>
        <v/>
      </c>
      <c r="I700" s="62" t="str">
        <f>IFERROR(選手__2[[#This Row],[氏名]],"")</f>
        <v/>
      </c>
      <c r="J700" s="62" t="str">
        <f>IFERROR(選手__2[[#This Row],[氏名カナ]],"")</f>
        <v/>
      </c>
      <c r="K700" s="62" t="str">
        <f>IFERROR(選手__2[[#This Row],[所属名称１]],"")</f>
        <v/>
      </c>
      <c r="L700" s="62" t="str">
        <f>IFERROR(選手__2[[#This Row],[学校コード]],"")</f>
        <v/>
      </c>
      <c r="M700" s="63" t="str">
        <f>IFERROR(VLOOKUP(L700,色々!G:H,2,0),"")</f>
        <v/>
      </c>
      <c r="N700" s="64" t="str">
        <f>IFERROR(選手__2[[#This Row],[学年]],"")</f>
        <v/>
      </c>
      <c r="O700" s="49" t="str">
        <f>IFERROR(選手__2[[#This Row],[生年月日]],"")</f>
        <v/>
      </c>
      <c r="P700" t="str">
        <f t="shared" si="10"/>
        <v/>
      </c>
    </row>
    <row r="701" spans="6:16" x14ac:dyDescent="0.2">
      <c r="F701" s="62" t="str">
        <f>IFERROR(選手__2[[#This Row],[選手番号]],"")</f>
        <v/>
      </c>
      <c r="G701" s="62" t="str">
        <f>IFERROR(選手__2[[#This Row],[性別コード]],"")</f>
        <v/>
      </c>
      <c r="H701" s="62" t="str">
        <f>IFERROR(VLOOKUP(G701,色々!P:Q,2,0),"")</f>
        <v/>
      </c>
      <c r="I701" s="62" t="str">
        <f>IFERROR(選手__2[[#This Row],[氏名]],"")</f>
        <v/>
      </c>
      <c r="J701" s="62" t="str">
        <f>IFERROR(選手__2[[#This Row],[氏名カナ]],"")</f>
        <v/>
      </c>
      <c r="K701" s="62" t="str">
        <f>IFERROR(選手__2[[#This Row],[所属名称１]],"")</f>
        <v/>
      </c>
      <c r="L701" s="62" t="str">
        <f>IFERROR(選手__2[[#This Row],[学校コード]],"")</f>
        <v/>
      </c>
      <c r="M701" s="63" t="str">
        <f>IFERROR(VLOOKUP(L701,色々!G:H,2,0),"")</f>
        <v/>
      </c>
      <c r="N701" s="64" t="str">
        <f>IFERROR(選手__2[[#This Row],[学年]],"")</f>
        <v/>
      </c>
      <c r="O701" s="49" t="str">
        <f>IFERROR(選手__2[[#This Row],[生年月日]],"")</f>
        <v/>
      </c>
      <c r="P701" t="str">
        <f t="shared" si="10"/>
        <v/>
      </c>
    </row>
    <row r="702" spans="6:16" x14ac:dyDescent="0.2">
      <c r="F702" s="62" t="str">
        <f>IFERROR(選手__2[[#This Row],[選手番号]],"")</f>
        <v/>
      </c>
      <c r="G702" s="62" t="str">
        <f>IFERROR(選手__2[[#This Row],[性別コード]],"")</f>
        <v/>
      </c>
      <c r="H702" s="62" t="str">
        <f>IFERROR(VLOOKUP(G702,色々!P:Q,2,0),"")</f>
        <v/>
      </c>
      <c r="I702" s="62" t="str">
        <f>IFERROR(選手__2[[#This Row],[氏名]],"")</f>
        <v/>
      </c>
      <c r="J702" s="62" t="str">
        <f>IFERROR(選手__2[[#This Row],[氏名カナ]],"")</f>
        <v/>
      </c>
      <c r="K702" s="62" t="str">
        <f>IFERROR(選手__2[[#This Row],[所属名称１]],"")</f>
        <v/>
      </c>
      <c r="L702" s="62" t="str">
        <f>IFERROR(選手__2[[#This Row],[学校コード]],"")</f>
        <v/>
      </c>
      <c r="M702" s="63" t="str">
        <f>IFERROR(VLOOKUP(L702,色々!G:H,2,0),"")</f>
        <v/>
      </c>
      <c r="N702" s="64" t="str">
        <f>IFERROR(選手__2[[#This Row],[学年]],"")</f>
        <v/>
      </c>
      <c r="O702" s="49" t="str">
        <f>IFERROR(選手__2[[#This Row],[生年月日]],"")</f>
        <v/>
      </c>
      <c r="P702" t="str">
        <f t="shared" si="10"/>
        <v/>
      </c>
    </row>
    <row r="703" spans="6:16" x14ac:dyDescent="0.2">
      <c r="F703" s="62" t="str">
        <f>IFERROR(選手__2[[#This Row],[選手番号]],"")</f>
        <v/>
      </c>
      <c r="G703" s="62" t="str">
        <f>IFERROR(選手__2[[#This Row],[性別コード]],"")</f>
        <v/>
      </c>
      <c r="H703" s="62" t="str">
        <f>IFERROR(VLOOKUP(G703,色々!P:Q,2,0),"")</f>
        <v/>
      </c>
      <c r="I703" s="62" t="str">
        <f>IFERROR(選手__2[[#This Row],[氏名]],"")</f>
        <v/>
      </c>
      <c r="J703" s="62" t="str">
        <f>IFERROR(選手__2[[#This Row],[氏名カナ]],"")</f>
        <v/>
      </c>
      <c r="K703" s="62" t="str">
        <f>IFERROR(選手__2[[#This Row],[所属名称１]],"")</f>
        <v/>
      </c>
      <c r="L703" s="62" t="str">
        <f>IFERROR(選手__2[[#This Row],[学校コード]],"")</f>
        <v/>
      </c>
      <c r="M703" s="63" t="str">
        <f>IFERROR(VLOOKUP(L703,色々!G:H,2,0),"")</f>
        <v/>
      </c>
      <c r="N703" s="64" t="str">
        <f>IFERROR(選手__2[[#This Row],[学年]],"")</f>
        <v/>
      </c>
      <c r="O703" s="49" t="str">
        <f>IFERROR(選手__2[[#This Row],[生年月日]],"")</f>
        <v/>
      </c>
      <c r="P703" t="str">
        <f t="shared" si="10"/>
        <v/>
      </c>
    </row>
    <row r="704" spans="6:16" x14ac:dyDescent="0.2">
      <c r="F704" s="62" t="str">
        <f>IFERROR(選手__2[[#This Row],[選手番号]],"")</f>
        <v/>
      </c>
      <c r="G704" s="62" t="str">
        <f>IFERROR(選手__2[[#This Row],[性別コード]],"")</f>
        <v/>
      </c>
      <c r="H704" s="62" t="str">
        <f>IFERROR(VLOOKUP(G704,色々!P:Q,2,0),"")</f>
        <v/>
      </c>
      <c r="I704" s="62" t="str">
        <f>IFERROR(選手__2[[#This Row],[氏名]],"")</f>
        <v/>
      </c>
      <c r="J704" s="62" t="str">
        <f>IFERROR(選手__2[[#This Row],[氏名カナ]],"")</f>
        <v/>
      </c>
      <c r="K704" s="62" t="str">
        <f>IFERROR(選手__2[[#This Row],[所属名称１]],"")</f>
        <v/>
      </c>
      <c r="L704" s="62" t="str">
        <f>IFERROR(選手__2[[#This Row],[学校コード]],"")</f>
        <v/>
      </c>
      <c r="M704" s="63" t="str">
        <f>IFERROR(VLOOKUP(L704,色々!G:H,2,0),"")</f>
        <v/>
      </c>
      <c r="N704" s="64" t="str">
        <f>IFERROR(選手__2[[#This Row],[学年]],"")</f>
        <v/>
      </c>
      <c r="O704" s="49" t="str">
        <f>IFERROR(選手__2[[#This Row],[生年月日]],"")</f>
        <v/>
      </c>
      <c r="P704" t="str">
        <f t="shared" si="10"/>
        <v/>
      </c>
    </row>
    <row r="705" spans="6:16" x14ac:dyDescent="0.2">
      <c r="F705" s="62" t="str">
        <f>IFERROR(選手__2[[#This Row],[選手番号]],"")</f>
        <v/>
      </c>
      <c r="G705" s="62" t="str">
        <f>IFERROR(選手__2[[#This Row],[性別コード]],"")</f>
        <v/>
      </c>
      <c r="H705" s="62" t="str">
        <f>IFERROR(VLOOKUP(G705,色々!P:Q,2,0),"")</f>
        <v/>
      </c>
      <c r="I705" s="62" t="str">
        <f>IFERROR(選手__2[[#This Row],[氏名]],"")</f>
        <v/>
      </c>
      <c r="J705" s="62" t="str">
        <f>IFERROR(選手__2[[#This Row],[氏名カナ]],"")</f>
        <v/>
      </c>
      <c r="K705" s="62" t="str">
        <f>IFERROR(選手__2[[#This Row],[所属名称１]],"")</f>
        <v/>
      </c>
      <c r="L705" s="62" t="str">
        <f>IFERROR(選手__2[[#This Row],[学校コード]],"")</f>
        <v/>
      </c>
      <c r="M705" s="63" t="str">
        <f>IFERROR(VLOOKUP(L705,色々!G:H,2,0),"")</f>
        <v/>
      </c>
      <c r="N705" s="64" t="str">
        <f>IFERROR(選手__2[[#This Row],[学年]],"")</f>
        <v/>
      </c>
      <c r="O705" s="49" t="str">
        <f>IFERROR(選手__2[[#This Row],[生年月日]],"")</f>
        <v/>
      </c>
      <c r="P705" t="str">
        <f t="shared" si="10"/>
        <v/>
      </c>
    </row>
    <row r="706" spans="6:16" x14ac:dyDescent="0.2">
      <c r="F706" s="62" t="str">
        <f>IFERROR(選手__2[[#This Row],[選手番号]],"")</f>
        <v/>
      </c>
      <c r="G706" s="62" t="str">
        <f>IFERROR(選手__2[[#This Row],[性別コード]],"")</f>
        <v/>
      </c>
      <c r="H706" s="62" t="str">
        <f>IFERROR(VLOOKUP(G706,色々!P:Q,2,0),"")</f>
        <v/>
      </c>
      <c r="I706" s="62" t="str">
        <f>IFERROR(選手__2[[#This Row],[氏名]],"")</f>
        <v/>
      </c>
      <c r="J706" s="62" t="str">
        <f>IFERROR(選手__2[[#This Row],[氏名カナ]],"")</f>
        <v/>
      </c>
      <c r="K706" s="62" t="str">
        <f>IFERROR(選手__2[[#This Row],[所属名称１]],"")</f>
        <v/>
      </c>
      <c r="L706" s="62" t="str">
        <f>IFERROR(選手__2[[#This Row],[学校コード]],"")</f>
        <v/>
      </c>
      <c r="M706" s="63" t="str">
        <f>IFERROR(VLOOKUP(L706,色々!G:H,2,0),"")</f>
        <v/>
      </c>
      <c r="N706" s="64" t="str">
        <f>IFERROR(選手__2[[#This Row],[学年]],"")</f>
        <v/>
      </c>
      <c r="O706" s="49" t="str">
        <f>IFERROR(選手__2[[#This Row],[生年月日]],"")</f>
        <v/>
      </c>
      <c r="P706" t="str">
        <f t="shared" si="10"/>
        <v/>
      </c>
    </row>
    <row r="707" spans="6:16" x14ac:dyDescent="0.2">
      <c r="F707" s="62" t="str">
        <f>IFERROR(選手__2[[#This Row],[選手番号]],"")</f>
        <v/>
      </c>
      <c r="G707" s="62" t="str">
        <f>IFERROR(選手__2[[#This Row],[性別コード]],"")</f>
        <v/>
      </c>
      <c r="H707" s="62" t="str">
        <f>IFERROR(VLOOKUP(G707,色々!P:Q,2,0),"")</f>
        <v/>
      </c>
      <c r="I707" s="62" t="str">
        <f>IFERROR(選手__2[[#This Row],[氏名]],"")</f>
        <v/>
      </c>
      <c r="J707" s="62" t="str">
        <f>IFERROR(選手__2[[#This Row],[氏名カナ]],"")</f>
        <v/>
      </c>
      <c r="K707" s="62" t="str">
        <f>IFERROR(選手__2[[#This Row],[所属名称１]],"")</f>
        <v/>
      </c>
      <c r="L707" s="62" t="str">
        <f>IFERROR(選手__2[[#This Row],[学校コード]],"")</f>
        <v/>
      </c>
      <c r="M707" s="63" t="str">
        <f>IFERROR(VLOOKUP(L707,色々!G:H,2,0),"")</f>
        <v/>
      </c>
      <c r="N707" s="64" t="str">
        <f>IFERROR(選手__2[[#This Row],[学年]],"")</f>
        <v/>
      </c>
      <c r="O707" s="49" t="str">
        <f>IFERROR(選手__2[[#This Row],[生年月日]],"")</f>
        <v/>
      </c>
      <c r="P707" t="str">
        <f t="shared" ref="P707:P770" si="11">IFERROR(DATEDIF(O707,$O$1,"y"),"")</f>
        <v/>
      </c>
    </row>
    <row r="708" spans="6:16" x14ac:dyDescent="0.2">
      <c r="F708" s="62" t="str">
        <f>IFERROR(選手__2[[#This Row],[選手番号]],"")</f>
        <v/>
      </c>
      <c r="G708" s="62" t="str">
        <f>IFERROR(選手__2[[#This Row],[性別コード]],"")</f>
        <v/>
      </c>
      <c r="H708" s="62" t="str">
        <f>IFERROR(VLOOKUP(G708,色々!P:Q,2,0),"")</f>
        <v/>
      </c>
      <c r="I708" s="62" t="str">
        <f>IFERROR(選手__2[[#This Row],[氏名]],"")</f>
        <v/>
      </c>
      <c r="J708" s="62" t="str">
        <f>IFERROR(選手__2[[#This Row],[氏名カナ]],"")</f>
        <v/>
      </c>
      <c r="K708" s="62" t="str">
        <f>IFERROR(選手__2[[#This Row],[所属名称１]],"")</f>
        <v/>
      </c>
      <c r="L708" s="62" t="str">
        <f>IFERROR(選手__2[[#This Row],[学校コード]],"")</f>
        <v/>
      </c>
      <c r="M708" s="63" t="str">
        <f>IFERROR(VLOOKUP(L708,色々!G:H,2,0),"")</f>
        <v/>
      </c>
      <c r="N708" s="64" t="str">
        <f>IFERROR(選手__2[[#This Row],[学年]],"")</f>
        <v/>
      </c>
      <c r="O708" s="49" t="str">
        <f>IFERROR(選手__2[[#This Row],[生年月日]],"")</f>
        <v/>
      </c>
      <c r="P708" t="str">
        <f t="shared" si="11"/>
        <v/>
      </c>
    </row>
    <row r="709" spans="6:16" x14ac:dyDescent="0.2">
      <c r="F709" s="62" t="str">
        <f>IFERROR(選手__2[[#This Row],[選手番号]],"")</f>
        <v/>
      </c>
      <c r="G709" s="62" t="str">
        <f>IFERROR(選手__2[[#This Row],[性別コード]],"")</f>
        <v/>
      </c>
      <c r="H709" s="62" t="str">
        <f>IFERROR(VLOOKUP(G709,色々!P:Q,2,0),"")</f>
        <v/>
      </c>
      <c r="I709" s="62" t="str">
        <f>IFERROR(選手__2[[#This Row],[氏名]],"")</f>
        <v/>
      </c>
      <c r="J709" s="62" t="str">
        <f>IFERROR(選手__2[[#This Row],[氏名カナ]],"")</f>
        <v/>
      </c>
      <c r="K709" s="62" t="str">
        <f>IFERROR(選手__2[[#This Row],[所属名称１]],"")</f>
        <v/>
      </c>
      <c r="L709" s="62" t="str">
        <f>IFERROR(選手__2[[#This Row],[学校コード]],"")</f>
        <v/>
      </c>
      <c r="M709" s="63" t="str">
        <f>IFERROR(VLOOKUP(L709,色々!G:H,2,0),"")</f>
        <v/>
      </c>
      <c r="N709" s="64" t="str">
        <f>IFERROR(選手__2[[#This Row],[学年]],"")</f>
        <v/>
      </c>
      <c r="O709" s="49" t="str">
        <f>IFERROR(選手__2[[#This Row],[生年月日]],"")</f>
        <v/>
      </c>
      <c r="P709" t="str">
        <f t="shared" si="11"/>
        <v/>
      </c>
    </row>
    <row r="710" spans="6:16" x14ac:dyDescent="0.2">
      <c r="F710" s="62" t="str">
        <f>IFERROR(選手__2[[#This Row],[選手番号]],"")</f>
        <v/>
      </c>
      <c r="G710" s="62" t="str">
        <f>IFERROR(選手__2[[#This Row],[性別コード]],"")</f>
        <v/>
      </c>
      <c r="H710" s="62" t="str">
        <f>IFERROR(VLOOKUP(G710,色々!P:Q,2,0),"")</f>
        <v/>
      </c>
      <c r="I710" s="62" t="str">
        <f>IFERROR(選手__2[[#This Row],[氏名]],"")</f>
        <v/>
      </c>
      <c r="J710" s="62" t="str">
        <f>IFERROR(選手__2[[#This Row],[氏名カナ]],"")</f>
        <v/>
      </c>
      <c r="K710" s="62" t="str">
        <f>IFERROR(選手__2[[#This Row],[所属名称１]],"")</f>
        <v/>
      </c>
      <c r="L710" s="62" t="str">
        <f>IFERROR(選手__2[[#This Row],[学校コード]],"")</f>
        <v/>
      </c>
      <c r="M710" s="63" t="str">
        <f>IFERROR(VLOOKUP(L710,色々!G:H,2,0),"")</f>
        <v/>
      </c>
      <c r="N710" s="64" t="str">
        <f>IFERROR(選手__2[[#This Row],[学年]],"")</f>
        <v/>
      </c>
      <c r="O710" s="49" t="str">
        <f>IFERROR(選手__2[[#This Row],[生年月日]],"")</f>
        <v/>
      </c>
      <c r="P710" t="str">
        <f t="shared" si="11"/>
        <v/>
      </c>
    </row>
    <row r="711" spans="6:16" x14ac:dyDescent="0.2">
      <c r="F711" s="62" t="str">
        <f>IFERROR(選手__2[[#This Row],[選手番号]],"")</f>
        <v/>
      </c>
      <c r="G711" s="62" t="str">
        <f>IFERROR(選手__2[[#This Row],[性別コード]],"")</f>
        <v/>
      </c>
      <c r="H711" s="62" t="str">
        <f>IFERROR(VLOOKUP(G711,色々!P:Q,2,0),"")</f>
        <v/>
      </c>
      <c r="I711" s="62" t="str">
        <f>IFERROR(選手__2[[#This Row],[氏名]],"")</f>
        <v/>
      </c>
      <c r="J711" s="62" t="str">
        <f>IFERROR(選手__2[[#This Row],[氏名カナ]],"")</f>
        <v/>
      </c>
      <c r="K711" s="62" t="str">
        <f>IFERROR(選手__2[[#This Row],[所属名称１]],"")</f>
        <v/>
      </c>
      <c r="L711" s="62" t="str">
        <f>IFERROR(選手__2[[#This Row],[学校コード]],"")</f>
        <v/>
      </c>
      <c r="M711" s="63" t="str">
        <f>IFERROR(VLOOKUP(L711,色々!G:H,2,0),"")</f>
        <v/>
      </c>
      <c r="N711" s="64" t="str">
        <f>IFERROR(選手__2[[#This Row],[学年]],"")</f>
        <v/>
      </c>
      <c r="O711" s="49" t="str">
        <f>IFERROR(選手__2[[#This Row],[生年月日]],"")</f>
        <v/>
      </c>
      <c r="P711" t="str">
        <f t="shared" si="11"/>
        <v/>
      </c>
    </row>
    <row r="712" spans="6:16" x14ac:dyDescent="0.2">
      <c r="F712" s="62" t="str">
        <f>IFERROR(選手__2[[#This Row],[選手番号]],"")</f>
        <v/>
      </c>
      <c r="G712" s="62" t="str">
        <f>IFERROR(選手__2[[#This Row],[性別コード]],"")</f>
        <v/>
      </c>
      <c r="H712" s="62" t="str">
        <f>IFERROR(VLOOKUP(G712,色々!P:Q,2,0),"")</f>
        <v/>
      </c>
      <c r="I712" s="62" t="str">
        <f>IFERROR(選手__2[[#This Row],[氏名]],"")</f>
        <v/>
      </c>
      <c r="J712" s="62" t="str">
        <f>IFERROR(選手__2[[#This Row],[氏名カナ]],"")</f>
        <v/>
      </c>
      <c r="K712" s="62" t="str">
        <f>IFERROR(選手__2[[#This Row],[所属名称１]],"")</f>
        <v/>
      </c>
      <c r="L712" s="62" t="str">
        <f>IFERROR(選手__2[[#This Row],[学校コード]],"")</f>
        <v/>
      </c>
      <c r="M712" s="63" t="str">
        <f>IFERROR(VLOOKUP(L712,色々!G:H,2,0),"")</f>
        <v/>
      </c>
      <c r="N712" s="64" t="str">
        <f>IFERROR(選手__2[[#This Row],[学年]],"")</f>
        <v/>
      </c>
      <c r="O712" s="49" t="str">
        <f>IFERROR(選手__2[[#This Row],[生年月日]],"")</f>
        <v/>
      </c>
      <c r="P712" t="str">
        <f t="shared" si="11"/>
        <v/>
      </c>
    </row>
    <row r="713" spans="6:16" x14ac:dyDescent="0.2">
      <c r="F713" s="62" t="str">
        <f>IFERROR(選手__2[[#This Row],[選手番号]],"")</f>
        <v/>
      </c>
      <c r="G713" s="62" t="str">
        <f>IFERROR(選手__2[[#This Row],[性別コード]],"")</f>
        <v/>
      </c>
      <c r="H713" s="62" t="str">
        <f>IFERROR(VLOOKUP(G713,色々!P:Q,2,0),"")</f>
        <v/>
      </c>
      <c r="I713" s="62" t="str">
        <f>IFERROR(選手__2[[#This Row],[氏名]],"")</f>
        <v/>
      </c>
      <c r="J713" s="62" t="str">
        <f>IFERROR(選手__2[[#This Row],[氏名カナ]],"")</f>
        <v/>
      </c>
      <c r="K713" s="62" t="str">
        <f>IFERROR(選手__2[[#This Row],[所属名称１]],"")</f>
        <v/>
      </c>
      <c r="L713" s="62" t="str">
        <f>IFERROR(選手__2[[#This Row],[学校コード]],"")</f>
        <v/>
      </c>
      <c r="M713" s="63" t="str">
        <f>IFERROR(VLOOKUP(L713,色々!G:H,2,0),"")</f>
        <v/>
      </c>
      <c r="N713" s="64" t="str">
        <f>IFERROR(選手__2[[#This Row],[学年]],"")</f>
        <v/>
      </c>
      <c r="O713" s="49" t="str">
        <f>IFERROR(選手__2[[#This Row],[生年月日]],"")</f>
        <v/>
      </c>
      <c r="P713" t="str">
        <f t="shared" si="11"/>
        <v/>
      </c>
    </row>
    <row r="714" spans="6:16" x14ac:dyDescent="0.2">
      <c r="F714" s="62" t="str">
        <f>IFERROR(選手__2[[#This Row],[選手番号]],"")</f>
        <v/>
      </c>
      <c r="G714" s="62" t="str">
        <f>IFERROR(選手__2[[#This Row],[性別コード]],"")</f>
        <v/>
      </c>
      <c r="H714" s="62" t="str">
        <f>IFERROR(VLOOKUP(G714,色々!P:Q,2,0),"")</f>
        <v/>
      </c>
      <c r="I714" s="62" t="str">
        <f>IFERROR(選手__2[[#This Row],[氏名]],"")</f>
        <v/>
      </c>
      <c r="J714" s="62" t="str">
        <f>IFERROR(選手__2[[#This Row],[氏名カナ]],"")</f>
        <v/>
      </c>
      <c r="K714" s="62" t="str">
        <f>IFERROR(選手__2[[#This Row],[所属名称１]],"")</f>
        <v/>
      </c>
      <c r="L714" s="62" t="str">
        <f>IFERROR(選手__2[[#This Row],[学校コード]],"")</f>
        <v/>
      </c>
      <c r="M714" s="63" t="str">
        <f>IFERROR(VLOOKUP(L714,色々!G:H,2,0),"")</f>
        <v/>
      </c>
      <c r="N714" s="64" t="str">
        <f>IFERROR(選手__2[[#This Row],[学年]],"")</f>
        <v/>
      </c>
      <c r="O714" s="49" t="str">
        <f>IFERROR(選手__2[[#This Row],[生年月日]],"")</f>
        <v/>
      </c>
      <c r="P714" t="str">
        <f t="shared" si="11"/>
        <v/>
      </c>
    </row>
    <row r="715" spans="6:16" x14ac:dyDescent="0.2">
      <c r="F715" s="62" t="str">
        <f>IFERROR(選手__2[[#This Row],[選手番号]],"")</f>
        <v/>
      </c>
      <c r="G715" s="62" t="str">
        <f>IFERROR(選手__2[[#This Row],[性別コード]],"")</f>
        <v/>
      </c>
      <c r="H715" s="62" t="str">
        <f>IFERROR(VLOOKUP(G715,色々!P:Q,2,0),"")</f>
        <v/>
      </c>
      <c r="I715" s="62" t="str">
        <f>IFERROR(選手__2[[#This Row],[氏名]],"")</f>
        <v/>
      </c>
      <c r="J715" s="62" t="str">
        <f>IFERROR(選手__2[[#This Row],[氏名カナ]],"")</f>
        <v/>
      </c>
      <c r="K715" s="62" t="str">
        <f>IFERROR(選手__2[[#This Row],[所属名称１]],"")</f>
        <v/>
      </c>
      <c r="L715" s="62" t="str">
        <f>IFERROR(選手__2[[#This Row],[学校コード]],"")</f>
        <v/>
      </c>
      <c r="M715" s="63" t="str">
        <f>IFERROR(VLOOKUP(L715,色々!G:H,2,0),"")</f>
        <v/>
      </c>
      <c r="N715" s="64" t="str">
        <f>IFERROR(選手__2[[#This Row],[学年]],"")</f>
        <v/>
      </c>
      <c r="O715" s="49" t="str">
        <f>IFERROR(選手__2[[#This Row],[生年月日]],"")</f>
        <v/>
      </c>
      <c r="P715" t="str">
        <f t="shared" si="11"/>
        <v/>
      </c>
    </row>
    <row r="716" spans="6:16" x14ac:dyDescent="0.2">
      <c r="F716" s="62" t="str">
        <f>IFERROR(選手__2[[#This Row],[選手番号]],"")</f>
        <v/>
      </c>
      <c r="G716" s="62" t="str">
        <f>IFERROR(選手__2[[#This Row],[性別コード]],"")</f>
        <v/>
      </c>
      <c r="H716" s="62" t="str">
        <f>IFERROR(VLOOKUP(G716,色々!P:Q,2,0),"")</f>
        <v/>
      </c>
      <c r="I716" s="62" t="str">
        <f>IFERROR(選手__2[[#This Row],[氏名]],"")</f>
        <v/>
      </c>
      <c r="J716" s="62" t="str">
        <f>IFERROR(選手__2[[#This Row],[氏名カナ]],"")</f>
        <v/>
      </c>
      <c r="K716" s="62" t="str">
        <f>IFERROR(選手__2[[#This Row],[所属名称１]],"")</f>
        <v/>
      </c>
      <c r="L716" s="62" t="str">
        <f>IFERROR(選手__2[[#This Row],[学校コード]],"")</f>
        <v/>
      </c>
      <c r="M716" s="63" t="str">
        <f>IFERROR(VLOOKUP(L716,色々!G:H,2,0),"")</f>
        <v/>
      </c>
      <c r="N716" s="64" t="str">
        <f>IFERROR(選手__2[[#This Row],[学年]],"")</f>
        <v/>
      </c>
      <c r="O716" s="49" t="str">
        <f>IFERROR(選手__2[[#This Row],[生年月日]],"")</f>
        <v/>
      </c>
      <c r="P716" t="str">
        <f t="shared" si="11"/>
        <v/>
      </c>
    </row>
    <row r="717" spans="6:16" x14ac:dyDescent="0.2">
      <c r="F717" s="62" t="str">
        <f>IFERROR(選手__2[[#This Row],[選手番号]],"")</f>
        <v/>
      </c>
      <c r="G717" s="62" t="str">
        <f>IFERROR(選手__2[[#This Row],[性別コード]],"")</f>
        <v/>
      </c>
      <c r="H717" s="62" t="str">
        <f>IFERROR(VLOOKUP(G717,色々!P:Q,2,0),"")</f>
        <v/>
      </c>
      <c r="I717" s="62" t="str">
        <f>IFERROR(選手__2[[#This Row],[氏名]],"")</f>
        <v/>
      </c>
      <c r="J717" s="62" t="str">
        <f>IFERROR(選手__2[[#This Row],[氏名カナ]],"")</f>
        <v/>
      </c>
      <c r="K717" s="62" t="str">
        <f>IFERROR(選手__2[[#This Row],[所属名称１]],"")</f>
        <v/>
      </c>
      <c r="L717" s="62" t="str">
        <f>IFERROR(選手__2[[#This Row],[学校コード]],"")</f>
        <v/>
      </c>
      <c r="M717" s="63" t="str">
        <f>IFERROR(VLOOKUP(L717,色々!G:H,2,0),"")</f>
        <v/>
      </c>
      <c r="N717" s="64" t="str">
        <f>IFERROR(選手__2[[#This Row],[学年]],"")</f>
        <v/>
      </c>
      <c r="O717" s="49" t="str">
        <f>IFERROR(選手__2[[#This Row],[生年月日]],"")</f>
        <v/>
      </c>
      <c r="P717" t="str">
        <f t="shared" si="11"/>
        <v/>
      </c>
    </row>
    <row r="718" spans="6:16" x14ac:dyDescent="0.2">
      <c r="F718" s="62" t="str">
        <f>IFERROR(選手__2[[#This Row],[選手番号]],"")</f>
        <v/>
      </c>
      <c r="G718" s="62" t="str">
        <f>IFERROR(選手__2[[#This Row],[性別コード]],"")</f>
        <v/>
      </c>
      <c r="H718" s="62" t="str">
        <f>IFERROR(VLOOKUP(G718,色々!P:Q,2,0),"")</f>
        <v/>
      </c>
      <c r="I718" s="62" t="str">
        <f>IFERROR(選手__2[[#This Row],[氏名]],"")</f>
        <v/>
      </c>
      <c r="J718" s="62" t="str">
        <f>IFERROR(選手__2[[#This Row],[氏名カナ]],"")</f>
        <v/>
      </c>
      <c r="K718" s="62" t="str">
        <f>IFERROR(選手__2[[#This Row],[所属名称１]],"")</f>
        <v/>
      </c>
      <c r="L718" s="62" t="str">
        <f>IFERROR(選手__2[[#This Row],[学校コード]],"")</f>
        <v/>
      </c>
      <c r="M718" s="63" t="str">
        <f>IFERROR(VLOOKUP(L718,色々!G:H,2,0),"")</f>
        <v/>
      </c>
      <c r="N718" s="64" t="str">
        <f>IFERROR(選手__2[[#This Row],[学年]],"")</f>
        <v/>
      </c>
      <c r="O718" s="49" t="str">
        <f>IFERROR(選手__2[[#This Row],[生年月日]],"")</f>
        <v/>
      </c>
      <c r="P718" t="str">
        <f t="shared" si="11"/>
        <v/>
      </c>
    </row>
    <row r="719" spans="6:16" x14ac:dyDescent="0.2">
      <c r="F719" s="62" t="str">
        <f>IFERROR(選手__2[[#This Row],[選手番号]],"")</f>
        <v/>
      </c>
      <c r="G719" s="62" t="str">
        <f>IFERROR(選手__2[[#This Row],[性別コード]],"")</f>
        <v/>
      </c>
      <c r="H719" s="62" t="str">
        <f>IFERROR(VLOOKUP(G719,色々!P:Q,2,0),"")</f>
        <v/>
      </c>
      <c r="I719" s="62" t="str">
        <f>IFERROR(選手__2[[#This Row],[氏名]],"")</f>
        <v/>
      </c>
      <c r="J719" s="62" t="str">
        <f>IFERROR(選手__2[[#This Row],[氏名カナ]],"")</f>
        <v/>
      </c>
      <c r="K719" s="62" t="str">
        <f>IFERROR(選手__2[[#This Row],[所属名称１]],"")</f>
        <v/>
      </c>
      <c r="L719" s="62" t="str">
        <f>IFERROR(選手__2[[#This Row],[学校コード]],"")</f>
        <v/>
      </c>
      <c r="M719" s="63" t="str">
        <f>IFERROR(VLOOKUP(L719,色々!G:H,2,0),"")</f>
        <v/>
      </c>
      <c r="N719" s="64" t="str">
        <f>IFERROR(選手__2[[#This Row],[学年]],"")</f>
        <v/>
      </c>
      <c r="O719" s="49" t="str">
        <f>IFERROR(選手__2[[#This Row],[生年月日]],"")</f>
        <v/>
      </c>
      <c r="P719" t="str">
        <f t="shared" si="11"/>
        <v/>
      </c>
    </row>
    <row r="720" spans="6:16" x14ac:dyDescent="0.2">
      <c r="F720" s="62" t="str">
        <f>IFERROR(選手__2[[#This Row],[選手番号]],"")</f>
        <v/>
      </c>
      <c r="G720" s="62" t="str">
        <f>IFERROR(選手__2[[#This Row],[性別コード]],"")</f>
        <v/>
      </c>
      <c r="H720" s="62" t="str">
        <f>IFERROR(VLOOKUP(G720,色々!P:Q,2,0),"")</f>
        <v/>
      </c>
      <c r="I720" s="62" t="str">
        <f>IFERROR(選手__2[[#This Row],[氏名]],"")</f>
        <v/>
      </c>
      <c r="J720" s="62" t="str">
        <f>IFERROR(選手__2[[#This Row],[氏名カナ]],"")</f>
        <v/>
      </c>
      <c r="K720" s="62" t="str">
        <f>IFERROR(選手__2[[#This Row],[所属名称１]],"")</f>
        <v/>
      </c>
      <c r="L720" s="62" t="str">
        <f>IFERROR(選手__2[[#This Row],[学校コード]],"")</f>
        <v/>
      </c>
      <c r="M720" s="63" t="str">
        <f>IFERROR(VLOOKUP(L720,色々!G:H,2,0),"")</f>
        <v/>
      </c>
      <c r="N720" s="64" t="str">
        <f>IFERROR(選手__2[[#This Row],[学年]],"")</f>
        <v/>
      </c>
      <c r="O720" s="49" t="str">
        <f>IFERROR(選手__2[[#This Row],[生年月日]],"")</f>
        <v/>
      </c>
      <c r="P720" t="str">
        <f t="shared" si="11"/>
        <v/>
      </c>
    </row>
    <row r="721" spans="6:16" x14ac:dyDescent="0.2">
      <c r="F721" s="62" t="str">
        <f>IFERROR(選手__2[[#This Row],[選手番号]],"")</f>
        <v/>
      </c>
      <c r="G721" s="62" t="str">
        <f>IFERROR(選手__2[[#This Row],[性別コード]],"")</f>
        <v/>
      </c>
      <c r="H721" s="62" t="str">
        <f>IFERROR(VLOOKUP(G721,色々!P:Q,2,0),"")</f>
        <v/>
      </c>
      <c r="I721" s="62" t="str">
        <f>IFERROR(選手__2[[#This Row],[氏名]],"")</f>
        <v/>
      </c>
      <c r="J721" s="62" t="str">
        <f>IFERROR(選手__2[[#This Row],[氏名カナ]],"")</f>
        <v/>
      </c>
      <c r="K721" s="62" t="str">
        <f>IFERROR(選手__2[[#This Row],[所属名称１]],"")</f>
        <v/>
      </c>
      <c r="L721" s="62" t="str">
        <f>IFERROR(選手__2[[#This Row],[学校コード]],"")</f>
        <v/>
      </c>
      <c r="M721" s="63" t="str">
        <f>IFERROR(VLOOKUP(L721,色々!G:H,2,0),"")</f>
        <v/>
      </c>
      <c r="N721" s="64" t="str">
        <f>IFERROR(選手__2[[#This Row],[学年]],"")</f>
        <v/>
      </c>
      <c r="O721" s="49" t="str">
        <f>IFERROR(選手__2[[#This Row],[生年月日]],"")</f>
        <v/>
      </c>
      <c r="P721" t="str">
        <f t="shared" si="11"/>
        <v/>
      </c>
    </row>
    <row r="722" spans="6:16" x14ac:dyDescent="0.2">
      <c r="F722" s="62" t="str">
        <f>IFERROR(選手__2[[#This Row],[選手番号]],"")</f>
        <v/>
      </c>
      <c r="G722" s="62" t="str">
        <f>IFERROR(選手__2[[#This Row],[性別コード]],"")</f>
        <v/>
      </c>
      <c r="H722" s="62" t="str">
        <f>IFERROR(VLOOKUP(G722,色々!P:Q,2,0),"")</f>
        <v/>
      </c>
      <c r="I722" s="62" t="str">
        <f>IFERROR(選手__2[[#This Row],[氏名]],"")</f>
        <v/>
      </c>
      <c r="J722" s="62" t="str">
        <f>IFERROR(選手__2[[#This Row],[氏名カナ]],"")</f>
        <v/>
      </c>
      <c r="K722" s="62" t="str">
        <f>IFERROR(選手__2[[#This Row],[所属名称１]],"")</f>
        <v/>
      </c>
      <c r="L722" s="62" t="str">
        <f>IFERROR(選手__2[[#This Row],[学校コード]],"")</f>
        <v/>
      </c>
      <c r="M722" s="63" t="str">
        <f>IFERROR(VLOOKUP(L722,色々!G:H,2,0),"")</f>
        <v/>
      </c>
      <c r="N722" s="64" t="str">
        <f>IFERROR(選手__2[[#This Row],[学年]],"")</f>
        <v/>
      </c>
      <c r="O722" s="49" t="str">
        <f>IFERROR(選手__2[[#This Row],[生年月日]],"")</f>
        <v/>
      </c>
      <c r="P722" t="str">
        <f t="shared" si="11"/>
        <v/>
      </c>
    </row>
    <row r="723" spans="6:16" x14ac:dyDescent="0.2">
      <c r="F723" s="62" t="str">
        <f>IFERROR(選手__2[[#This Row],[選手番号]],"")</f>
        <v/>
      </c>
      <c r="G723" s="62" t="str">
        <f>IFERROR(選手__2[[#This Row],[性別コード]],"")</f>
        <v/>
      </c>
      <c r="H723" s="62" t="str">
        <f>IFERROR(VLOOKUP(G723,色々!P:Q,2,0),"")</f>
        <v/>
      </c>
      <c r="I723" s="62" t="str">
        <f>IFERROR(選手__2[[#This Row],[氏名]],"")</f>
        <v/>
      </c>
      <c r="J723" s="62" t="str">
        <f>IFERROR(選手__2[[#This Row],[氏名カナ]],"")</f>
        <v/>
      </c>
      <c r="K723" s="62" t="str">
        <f>IFERROR(選手__2[[#This Row],[所属名称１]],"")</f>
        <v/>
      </c>
      <c r="L723" s="62" t="str">
        <f>IFERROR(選手__2[[#This Row],[学校コード]],"")</f>
        <v/>
      </c>
      <c r="M723" s="63" t="str">
        <f>IFERROR(VLOOKUP(L723,色々!G:H,2,0),"")</f>
        <v/>
      </c>
      <c r="N723" s="64" t="str">
        <f>IFERROR(選手__2[[#This Row],[学年]],"")</f>
        <v/>
      </c>
      <c r="O723" s="49" t="str">
        <f>IFERROR(選手__2[[#This Row],[生年月日]],"")</f>
        <v/>
      </c>
      <c r="P723" t="str">
        <f t="shared" si="11"/>
        <v/>
      </c>
    </row>
    <row r="724" spans="6:16" x14ac:dyDescent="0.2">
      <c r="F724" s="62" t="str">
        <f>IFERROR(選手__2[[#This Row],[選手番号]],"")</f>
        <v/>
      </c>
      <c r="G724" s="62" t="str">
        <f>IFERROR(選手__2[[#This Row],[性別コード]],"")</f>
        <v/>
      </c>
      <c r="H724" s="62" t="str">
        <f>IFERROR(VLOOKUP(G724,色々!P:Q,2,0),"")</f>
        <v/>
      </c>
      <c r="I724" s="62" t="str">
        <f>IFERROR(選手__2[[#This Row],[氏名]],"")</f>
        <v/>
      </c>
      <c r="J724" s="62" t="str">
        <f>IFERROR(選手__2[[#This Row],[氏名カナ]],"")</f>
        <v/>
      </c>
      <c r="K724" s="62" t="str">
        <f>IFERROR(選手__2[[#This Row],[所属名称１]],"")</f>
        <v/>
      </c>
      <c r="L724" s="62" t="str">
        <f>IFERROR(選手__2[[#This Row],[学校コード]],"")</f>
        <v/>
      </c>
      <c r="M724" s="63" t="str">
        <f>IFERROR(VLOOKUP(L724,色々!G:H,2,0),"")</f>
        <v/>
      </c>
      <c r="N724" s="64" t="str">
        <f>IFERROR(選手__2[[#This Row],[学年]],"")</f>
        <v/>
      </c>
      <c r="O724" s="49" t="str">
        <f>IFERROR(選手__2[[#This Row],[生年月日]],"")</f>
        <v/>
      </c>
      <c r="P724" t="str">
        <f t="shared" si="11"/>
        <v/>
      </c>
    </row>
    <row r="725" spans="6:16" x14ac:dyDescent="0.2">
      <c r="F725" s="62" t="str">
        <f>IFERROR(選手__2[[#This Row],[選手番号]],"")</f>
        <v/>
      </c>
      <c r="G725" s="62" t="str">
        <f>IFERROR(選手__2[[#This Row],[性別コード]],"")</f>
        <v/>
      </c>
      <c r="H725" s="62" t="str">
        <f>IFERROR(VLOOKUP(G725,色々!P:Q,2,0),"")</f>
        <v/>
      </c>
      <c r="I725" s="62" t="str">
        <f>IFERROR(選手__2[[#This Row],[氏名]],"")</f>
        <v/>
      </c>
      <c r="J725" s="62" t="str">
        <f>IFERROR(選手__2[[#This Row],[氏名カナ]],"")</f>
        <v/>
      </c>
      <c r="K725" s="62" t="str">
        <f>IFERROR(選手__2[[#This Row],[所属名称１]],"")</f>
        <v/>
      </c>
      <c r="L725" s="62" t="str">
        <f>IFERROR(選手__2[[#This Row],[学校コード]],"")</f>
        <v/>
      </c>
      <c r="M725" s="63" t="str">
        <f>IFERROR(VLOOKUP(L725,色々!G:H,2,0),"")</f>
        <v/>
      </c>
      <c r="N725" s="64" t="str">
        <f>IFERROR(選手__2[[#This Row],[学年]],"")</f>
        <v/>
      </c>
      <c r="O725" s="49" t="str">
        <f>IFERROR(選手__2[[#This Row],[生年月日]],"")</f>
        <v/>
      </c>
      <c r="P725" t="str">
        <f t="shared" si="11"/>
        <v/>
      </c>
    </row>
    <row r="726" spans="6:16" x14ac:dyDescent="0.2">
      <c r="F726" s="62" t="str">
        <f>IFERROR(選手__2[[#This Row],[選手番号]],"")</f>
        <v/>
      </c>
      <c r="G726" s="62" t="str">
        <f>IFERROR(選手__2[[#This Row],[性別コード]],"")</f>
        <v/>
      </c>
      <c r="H726" s="62" t="str">
        <f>IFERROR(VLOOKUP(G726,色々!P:Q,2,0),"")</f>
        <v/>
      </c>
      <c r="I726" s="62" t="str">
        <f>IFERROR(選手__2[[#This Row],[氏名]],"")</f>
        <v/>
      </c>
      <c r="J726" s="62" t="str">
        <f>IFERROR(選手__2[[#This Row],[氏名カナ]],"")</f>
        <v/>
      </c>
      <c r="K726" s="62" t="str">
        <f>IFERROR(選手__2[[#This Row],[所属名称１]],"")</f>
        <v/>
      </c>
      <c r="L726" s="62" t="str">
        <f>IFERROR(選手__2[[#This Row],[学校コード]],"")</f>
        <v/>
      </c>
      <c r="M726" s="63" t="str">
        <f>IFERROR(VLOOKUP(L726,色々!G:H,2,0),"")</f>
        <v/>
      </c>
      <c r="N726" s="64" t="str">
        <f>IFERROR(選手__2[[#This Row],[学年]],"")</f>
        <v/>
      </c>
      <c r="O726" s="49" t="str">
        <f>IFERROR(選手__2[[#This Row],[生年月日]],"")</f>
        <v/>
      </c>
      <c r="P726" t="str">
        <f t="shared" si="11"/>
        <v/>
      </c>
    </row>
    <row r="727" spans="6:16" x14ac:dyDescent="0.2">
      <c r="F727" s="62" t="str">
        <f>IFERROR(選手__2[[#This Row],[選手番号]],"")</f>
        <v/>
      </c>
      <c r="G727" s="62" t="str">
        <f>IFERROR(選手__2[[#This Row],[性別コード]],"")</f>
        <v/>
      </c>
      <c r="H727" s="62" t="str">
        <f>IFERROR(VLOOKUP(G727,色々!P:Q,2,0),"")</f>
        <v/>
      </c>
      <c r="I727" s="62" t="str">
        <f>IFERROR(選手__2[[#This Row],[氏名]],"")</f>
        <v/>
      </c>
      <c r="J727" s="62" t="str">
        <f>IFERROR(選手__2[[#This Row],[氏名カナ]],"")</f>
        <v/>
      </c>
      <c r="K727" s="62" t="str">
        <f>IFERROR(選手__2[[#This Row],[所属名称１]],"")</f>
        <v/>
      </c>
      <c r="L727" s="62" t="str">
        <f>IFERROR(選手__2[[#This Row],[学校コード]],"")</f>
        <v/>
      </c>
      <c r="M727" s="63" t="str">
        <f>IFERROR(VLOOKUP(L727,色々!G:H,2,0),"")</f>
        <v/>
      </c>
      <c r="N727" s="64" t="str">
        <f>IFERROR(選手__2[[#This Row],[学年]],"")</f>
        <v/>
      </c>
      <c r="O727" s="49" t="str">
        <f>IFERROR(選手__2[[#This Row],[生年月日]],"")</f>
        <v/>
      </c>
      <c r="P727" t="str">
        <f t="shared" si="11"/>
        <v/>
      </c>
    </row>
    <row r="728" spans="6:16" x14ac:dyDescent="0.2">
      <c r="F728" s="62" t="str">
        <f>IFERROR(選手__2[[#This Row],[選手番号]],"")</f>
        <v/>
      </c>
      <c r="G728" s="62" t="str">
        <f>IFERROR(選手__2[[#This Row],[性別コード]],"")</f>
        <v/>
      </c>
      <c r="H728" s="62" t="str">
        <f>IFERROR(VLOOKUP(G728,色々!P:Q,2,0),"")</f>
        <v/>
      </c>
      <c r="I728" s="62" t="str">
        <f>IFERROR(選手__2[[#This Row],[氏名]],"")</f>
        <v/>
      </c>
      <c r="J728" s="62" t="str">
        <f>IFERROR(選手__2[[#This Row],[氏名カナ]],"")</f>
        <v/>
      </c>
      <c r="K728" s="62" t="str">
        <f>IFERROR(選手__2[[#This Row],[所属名称１]],"")</f>
        <v/>
      </c>
      <c r="L728" s="62" t="str">
        <f>IFERROR(選手__2[[#This Row],[学校コード]],"")</f>
        <v/>
      </c>
      <c r="M728" s="63" t="str">
        <f>IFERROR(VLOOKUP(L728,色々!G:H,2,0),"")</f>
        <v/>
      </c>
      <c r="N728" s="64" t="str">
        <f>IFERROR(選手__2[[#This Row],[学年]],"")</f>
        <v/>
      </c>
      <c r="O728" s="49" t="str">
        <f>IFERROR(選手__2[[#This Row],[生年月日]],"")</f>
        <v/>
      </c>
      <c r="P728" t="str">
        <f t="shared" si="11"/>
        <v/>
      </c>
    </row>
    <row r="729" spans="6:16" x14ac:dyDescent="0.2">
      <c r="F729" s="62" t="str">
        <f>IFERROR(選手__2[[#This Row],[選手番号]],"")</f>
        <v/>
      </c>
      <c r="G729" s="62" t="str">
        <f>IFERROR(選手__2[[#This Row],[性別コード]],"")</f>
        <v/>
      </c>
      <c r="H729" s="62" t="str">
        <f>IFERROR(VLOOKUP(G729,色々!P:Q,2,0),"")</f>
        <v/>
      </c>
      <c r="I729" s="62" t="str">
        <f>IFERROR(選手__2[[#This Row],[氏名]],"")</f>
        <v/>
      </c>
      <c r="J729" s="62" t="str">
        <f>IFERROR(選手__2[[#This Row],[氏名カナ]],"")</f>
        <v/>
      </c>
      <c r="K729" s="62" t="str">
        <f>IFERROR(選手__2[[#This Row],[所属名称１]],"")</f>
        <v/>
      </c>
      <c r="L729" s="62" t="str">
        <f>IFERROR(選手__2[[#This Row],[学校コード]],"")</f>
        <v/>
      </c>
      <c r="M729" s="63" t="str">
        <f>IFERROR(VLOOKUP(L729,色々!G:H,2,0),"")</f>
        <v/>
      </c>
      <c r="N729" s="64" t="str">
        <f>IFERROR(選手__2[[#This Row],[学年]],"")</f>
        <v/>
      </c>
      <c r="O729" s="49" t="str">
        <f>IFERROR(選手__2[[#This Row],[生年月日]],"")</f>
        <v/>
      </c>
      <c r="P729" t="str">
        <f t="shared" si="11"/>
        <v/>
      </c>
    </row>
    <row r="730" spans="6:16" x14ac:dyDescent="0.2">
      <c r="F730" s="62" t="str">
        <f>IFERROR(選手__2[[#This Row],[選手番号]],"")</f>
        <v/>
      </c>
      <c r="G730" s="62" t="str">
        <f>IFERROR(選手__2[[#This Row],[性別コード]],"")</f>
        <v/>
      </c>
      <c r="H730" s="62" t="str">
        <f>IFERROR(VLOOKUP(G730,色々!P:Q,2,0),"")</f>
        <v/>
      </c>
      <c r="I730" s="62" t="str">
        <f>IFERROR(選手__2[[#This Row],[氏名]],"")</f>
        <v/>
      </c>
      <c r="J730" s="62" t="str">
        <f>IFERROR(選手__2[[#This Row],[氏名カナ]],"")</f>
        <v/>
      </c>
      <c r="K730" s="62" t="str">
        <f>IFERROR(選手__2[[#This Row],[所属名称１]],"")</f>
        <v/>
      </c>
      <c r="L730" s="62" t="str">
        <f>IFERROR(選手__2[[#This Row],[学校コード]],"")</f>
        <v/>
      </c>
      <c r="M730" s="63" t="str">
        <f>IFERROR(VLOOKUP(L730,色々!G:H,2,0),"")</f>
        <v/>
      </c>
      <c r="N730" s="64" t="str">
        <f>IFERROR(選手__2[[#This Row],[学年]],"")</f>
        <v/>
      </c>
      <c r="O730" s="49" t="str">
        <f>IFERROR(選手__2[[#This Row],[生年月日]],"")</f>
        <v/>
      </c>
      <c r="P730" t="str">
        <f t="shared" si="11"/>
        <v/>
      </c>
    </row>
    <row r="731" spans="6:16" x14ac:dyDescent="0.2">
      <c r="F731" s="62" t="str">
        <f>IFERROR(選手__2[[#This Row],[選手番号]],"")</f>
        <v/>
      </c>
      <c r="G731" s="62" t="str">
        <f>IFERROR(選手__2[[#This Row],[性別コード]],"")</f>
        <v/>
      </c>
      <c r="H731" s="62" t="str">
        <f>IFERROR(VLOOKUP(G731,色々!P:Q,2,0),"")</f>
        <v/>
      </c>
      <c r="I731" s="62" t="str">
        <f>IFERROR(選手__2[[#This Row],[氏名]],"")</f>
        <v/>
      </c>
      <c r="J731" s="62" t="str">
        <f>IFERROR(選手__2[[#This Row],[氏名カナ]],"")</f>
        <v/>
      </c>
      <c r="K731" s="62" t="str">
        <f>IFERROR(選手__2[[#This Row],[所属名称１]],"")</f>
        <v/>
      </c>
      <c r="L731" s="62" t="str">
        <f>IFERROR(選手__2[[#This Row],[学校コード]],"")</f>
        <v/>
      </c>
      <c r="M731" s="63" t="str">
        <f>IFERROR(VLOOKUP(L731,色々!G:H,2,0),"")</f>
        <v/>
      </c>
      <c r="N731" s="64" t="str">
        <f>IFERROR(選手__2[[#This Row],[学年]],"")</f>
        <v/>
      </c>
      <c r="O731" s="49" t="str">
        <f>IFERROR(選手__2[[#This Row],[生年月日]],"")</f>
        <v/>
      </c>
      <c r="P731" t="str">
        <f t="shared" si="11"/>
        <v/>
      </c>
    </row>
    <row r="732" spans="6:16" x14ac:dyDescent="0.2">
      <c r="F732" s="62" t="str">
        <f>IFERROR(選手__2[[#This Row],[選手番号]],"")</f>
        <v/>
      </c>
      <c r="G732" s="62" t="str">
        <f>IFERROR(選手__2[[#This Row],[性別コード]],"")</f>
        <v/>
      </c>
      <c r="H732" s="62" t="str">
        <f>IFERROR(VLOOKUP(G732,色々!P:Q,2,0),"")</f>
        <v/>
      </c>
      <c r="I732" s="62" t="str">
        <f>IFERROR(選手__2[[#This Row],[氏名]],"")</f>
        <v/>
      </c>
      <c r="J732" s="62" t="str">
        <f>IFERROR(選手__2[[#This Row],[氏名カナ]],"")</f>
        <v/>
      </c>
      <c r="K732" s="62" t="str">
        <f>IFERROR(選手__2[[#This Row],[所属名称１]],"")</f>
        <v/>
      </c>
      <c r="L732" s="62" t="str">
        <f>IFERROR(選手__2[[#This Row],[学校コード]],"")</f>
        <v/>
      </c>
      <c r="M732" s="63" t="str">
        <f>IFERROR(VLOOKUP(L732,色々!G:H,2,0),"")</f>
        <v/>
      </c>
      <c r="N732" s="64" t="str">
        <f>IFERROR(選手__2[[#This Row],[学年]],"")</f>
        <v/>
      </c>
      <c r="O732" s="49" t="str">
        <f>IFERROR(選手__2[[#This Row],[生年月日]],"")</f>
        <v/>
      </c>
      <c r="P732" t="str">
        <f t="shared" si="11"/>
        <v/>
      </c>
    </row>
    <row r="733" spans="6:16" x14ac:dyDescent="0.2">
      <c r="F733" s="62" t="str">
        <f>IFERROR(選手__2[[#This Row],[選手番号]],"")</f>
        <v/>
      </c>
      <c r="G733" s="62" t="str">
        <f>IFERROR(選手__2[[#This Row],[性別コード]],"")</f>
        <v/>
      </c>
      <c r="H733" s="62" t="str">
        <f>IFERROR(VLOOKUP(G733,色々!P:Q,2,0),"")</f>
        <v/>
      </c>
      <c r="I733" s="62" t="str">
        <f>IFERROR(選手__2[[#This Row],[氏名]],"")</f>
        <v/>
      </c>
      <c r="J733" s="62" t="str">
        <f>IFERROR(選手__2[[#This Row],[氏名カナ]],"")</f>
        <v/>
      </c>
      <c r="K733" s="62" t="str">
        <f>IFERROR(選手__2[[#This Row],[所属名称１]],"")</f>
        <v/>
      </c>
      <c r="L733" s="62" t="str">
        <f>IFERROR(選手__2[[#This Row],[学校コード]],"")</f>
        <v/>
      </c>
      <c r="M733" s="63" t="str">
        <f>IFERROR(VLOOKUP(L733,色々!G:H,2,0),"")</f>
        <v/>
      </c>
      <c r="N733" s="64" t="str">
        <f>IFERROR(選手__2[[#This Row],[学年]],"")</f>
        <v/>
      </c>
      <c r="O733" s="49" t="str">
        <f>IFERROR(選手__2[[#This Row],[生年月日]],"")</f>
        <v/>
      </c>
      <c r="P733" t="str">
        <f t="shared" si="11"/>
        <v/>
      </c>
    </row>
    <row r="734" spans="6:16" x14ac:dyDescent="0.2">
      <c r="F734" s="62" t="str">
        <f>IFERROR(選手__2[[#This Row],[選手番号]],"")</f>
        <v/>
      </c>
      <c r="G734" s="62" t="str">
        <f>IFERROR(選手__2[[#This Row],[性別コード]],"")</f>
        <v/>
      </c>
      <c r="H734" s="62" t="str">
        <f>IFERROR(VLOOKUP(G734,色々!P:Q,2,0),"")</f>
        <v/>
      </c>
      <c r="I734" s="62" t="str">
        <f>IFERROR(選手__2[[#This Row],[氏名]],"")</f>
        <v/>
      </c>
      <c r="J734" s="62" t="str">
        <f>IFERROR(選手__2[[#This Row],[氏名カナ]],"")</f>
        <v/>
      </c>
      <c r="K734" s="62" t="str">
        <f>IFERROR(選手__2[[#This Row],[所属名称１]],"")</f>
        <v/>
      </c>
      <c r="L734" s="62" t="str">
        <f>IFERROR(選手__2[[#This Row],[学校コード]],"")</f>
        <v/>
      </c>
      <c r="M734" s="63" t="str">
        <f>IFERROR(VLOOKUP(L734,色々!G:H,2,0),"")</f>
        <v/>
      </c>
      <c r="N734" s="64" t="str">
        <f>IFERROR(選手__2[[#This Row],[学年]],"")</f>
        <v/>
      </c>
      <c r="O734" s="49" t="str">
        <f>IFERROR(選手__2[[#This Row],[生年月日]],"")</f>
        <v/>
      </c>
      <c r="P734" t="str">
        <f t="shared" si="11"/>
        <v/>
      </c>
    </row>
    <row r="735" spans="6:16" x14ac:dyDescent="0.2">
      <c r="F735" s="62" t="str">
        <f>IFERROR(選手__2[[#This Row],[選手番号]],"")</f>
        <v/>
      </c>
      <c r="G735" s="62" t="str">
        <f>IFERROR(選手__2[[#This Row],[性別コード]],"")</f>
        <v/>
      </c>
      <c r="H735" s="62" t="str">
        <f>IFERROR(VLOOKUP(G735,色々!P:Q,2,0),"")</f>
        <v/>
      </c>
      <c r="I735" s="62" t="str">
        <f>IFERROR(選手__2[[#This Row],[氏名]],"")</f>
        <v/>
      </c>
      <c r="J735" s="62" t="str">
        <f>IFERROR(選手__2[[#This Row],[氏名カナ]],"")</f>
        <v/>
      </c>
      <c r="K735" s="62" t="str">
        <f>IFERROR(選手__2[[#This Row],[所属名称１]],"")</f>
        <v/>
      </c>
      <c r="L735" s="62" t="str">
        <f>IFERROR(選手__2[[#This Row],[学校コード]],"")</f>
        <v/>
      </c>
      <c r="M735" s="63" t="str">
        <f>IFERROR(VLOOKUP(L735,色々!G:H,2,0),"")</f>
        <v/>
      </c>
      <c r="N735" s="64" t="str">
        <f>IFERROR(選手__2[[#This Row],[学年]],"")</f>
        <v/>
      </c>
      <c r="O735" s="49" t="str">
        <f>IFERROR(選手__2[[#This Row],[生年月日]],"")</f>
        <v/>
      </c>
      <c r="P735" t="str">
        <f t="shared" si="11"/>
        <v/>
      </c>
    </row>
    <row r="736" spans="6:16" x14ac:dyDescent="0.2">
      <c r="F736" s="62" t="str">
        <f>IFERROR(選手__2[[#This Row],[選手番号]],"")</f>
        <v/>
      </c>
      <c r="G736" s="62" t="str">
        <f>IFERROR(選手__2[[#This Row],[性別コード]],"")</f>
        <v/>
      </c>
      <c r="H736" s="62" t="str">
        <f>IFERROR(VLOOKUP(G736,色々!P:Q,2,0),"")</f>
        <v/>
      </c>
      <c r="I736" s="62" t="str">
        <f>IFERROR(選手__2[[#This Row],[氏名]],"")</f>
        <v/>
      </c>
      <c r="J736" s="62" t="str">
        <f>IFERROR(選手__2[[#This Row],[氏名カナ]],"")</f>
        <v/>
      </c>
      <c r="K736" s="62" t="str">
        <f>IFERROR(選手__2[[#This Row],[所属名称１]],"")</f>
        <v/>
      </c>
      <c r="L736" s="62" t="str">
        <f>IFERROR(選手__2[[#This Row],[学校コード]],"")</f>
        <v/>
      </c>
      <c r="M736" s="63" t="str">
        <f>IFERROR(VLOOKUP(L736,色々!G:H,2,0),"")</f>
        <v/>
      </c>
      <c r="N736" s="64" t="str">
        <f>IFERROR(選手__2[[#This Row],[学年]],"")</f>
        <v/>
      </c>
      <c r="O736" s="49" t="str">
        <f>IFERROR(選手__2[[#This Row],[生年月日]],"")</f>
        <v/>
      </c>
      <c r="P736" t="str">
        <f t="shared" si="11"/>
        <v/>
      </c>
    </row>
    <row r="737" spans="6:16" x14ac:dyDescent="0.2">
      <c r="F737" s="62" t="str">
        <f>IFERROR(選手__2[[#This Row],[選手番号]],"")</f>
        <v/>
      </c>
      <c r="G737" s="62" t="str">
        <f>IFERROR(選手__2[[#This Row],[性別コード]],"")</f>
        <v/>
      </c>
      <c r="H737" s="62" t="str">
        <f>IFERROR(VLOOKUP(G737,色々!P:Q,2,0),"")</f>
        <v/>
      </c>
      <c r="I737" s="62" t="str">
        <f>IFERROR(選手__2[[#This Row],[氏名]],"")</f>
        <v/>
      </c>
      <c r="J737" s="62" t="str">
        <f>IFERROR(選手__2[[#This Row],[氏名カナ]],"")</f>
        <v/>
      </c>
      <c r="K737" s="62" t="str">
        <f>IFERROR(選手__2[[#This Row],[所属名称１]],"")</f>
        <v/>
      </c>
      <c r="L737" s="62" t="str">
        <f>IFERROR(選手__2[[#This Row],[学校コード]],"")</f>
        <v/>
      </c>
      <c r="M737" s="63" t="str">
        <f>IFERROR(VLOOKUP(L737,色々!G:H,2,0),"")</f>
        <v/>
      </c>
      <c r="N737" s="64" t="str">
        <f>IFERROR(選手__2[[#This Row],[学年]],"")</f>
        <v/>
      </c>
      <c r="O737" s="49" t="str">
        <f>IFERROR(選手__2[[#This Row],[生年月日]],"")</f>
        <v/>
      </c>
      <c r="P737" t="str">
        <f t="shared" si="11"/>
        <v/>
      </c>
    </row>
    <row r="738" spans="6:16" x14ac:dyDescent="0.2">
      <c r="F738" s="62" t="str">
        <f>IFERROR(選手__2[[#This Row],[選手番号]],"")</f>
        <v/>
      </c>
      <c r="G738" s="62" t="str">
        <f>IFERROR(選手__2[[#This Row],[性別コード]],"")</f>
        <v/>
      </c>
      <c r="H738" s="62" t="str">
        <f>IFERROR(VLOOKUP(G738,色々!P:Q,2,0),"")</f>
        <v/>
      </c>
      <c r="I738" s="62" t="str">
        <f>IFERROR(選手__2[[#This Row],[氏名]],"")</f>
        <v/>
      </c>
      <c r="J738" s="62" t="str">
        <f>IFERROR(選手__2[[#This Row],[氏名カナ]],"")</f>
        <v/>
      </c>
      <c r="K738" s="62" t="str">
        <f>IFERROR(選手__2[[#This Row],[所属名称１]],"")</f>
        <v/>
      </c>
      <c r="L738" s="62" t="str">
        <f>IFERROR(選手__2[[#This Row],[学校コード]],"")</f>
        <v/>
      </c>
      <c r="M738" s="63" t="str">
        <f>IFERROR(VLOOKUP(L738,色々!G:H,2,0),"")</f>
        <v/>
      </c>
      <c r="N738" s="64" t="str">
        <f>IFERROR(選手__2[[#This Row],[学年]],"")</f>
        <v/>
      </c>
      <c r="O738" s="49" t="str">
        <f>IFERROR(選手__2[[#This Row],[生年月日]],"")</f>
        <v/>
      </c>
      <c r="P738" t="str">
        <f t="shared" si="11"/>
        <v/>
      </c>
    </row>
    <row r="739" spans="6:16" x14ac:dyDescent="0.2">
      <c r="F739" s="62" t="str">
        <f>IFERROR(選手__2[[#This Row],[選手番号]],"")</f>
        <v/>
      </c>
      <c r="G739" s="62" t="str">
        <f>IFERROR(選手__2[[#This Row],[性別コード]],"")</f>
        <v/>
      </c>
      <c r="H739" s="62" t="str">
        <f>IFERROR(VLOOKUP(G739,色々!P:Q,2,0),"")</f>
        <v/>
      </c>
      <c r="I739" s="62" t="str">
        <f>IFERROR(選手__2[[#This Row],[氏名]],"")</f>
        <v/>
      </c>
      <c r="J739" s="62" t="str">
        <f>IFERROR(選手__2[[#This Row],[氏名カナ]],"")</f>
        <v/>
      </c>
      <c r="K739" s="62" t="str">
        <f>IFERROR(選手__2[[#This Row],[所属名称１]],"")</f>
        <v/>
      </c>
      <c r="L739" s="62" t="str">
        <f>IFERROR(選手__2[[#This Row],[学校コード]],"")</f>
        <v/>
      </c>
      <c r="M739" s="63" t="str">
        <f>IFERROR(VLOOKUP(L739,色々!G:H,2,0),"")</f>
        <v/>
      </c>
      <c r="N739" s="64" t="str">
        <f>IFERROR(選手__2[[#This Row],[学年]],"")</f>
        <v/>
      </c>
      <c r="O739" s="49" t="str">
        <f>IFERROR(選手__2[[#This Row],[生年月日]],"")</f>
        <v/>
      </c>
      <c r="P739" t="str">
        <f t="shared" si="11"/>
        <v/>
      </c>
    </row>
    <row r="740" spans="6:16" x14ac:dyDescent="0.2">
      <c r="F740" s="62" t="str">
        <f>IFERROR(選手__2[[#This Row],[選手番号]],"")</f>
        <v/>
      </c>
      <c r="G740" s="62" t="str">
        <f>IFERROR(選手__2[[#This Row],[性別コード]],"")</f>
        <v/>
      </c>
      <c r="H740" s="62" t="str">
        <f>IFERROR(VLOOKUP(G740,色々!P:Q,2,0),"")</f>
        <v/>
      </c>
      <c r="I740" s="62" t="str">
        <f>IFERROR(選手__2[[#This Row],[氏名]],"")</f>
        <v/>
      </c>
      <c r="J740" s="62" t="str">
        <f>IFERROR(選手__2[[#This Row],[氏名カナ]],"")</f>
        <v/>
      </c>
      <c r="K740" s="62" t="str">
        <f>IFERROR(選手__2[[#This Row],[所属名称１]],"")</f>
        <v/>
      </c>
      <c r="L740" s="62" t="str">
        <f>IFERROR(選手__2[[#This Row],[学校コード]],"")</f>
        <v/>
      </c>
      <c r="M740" s="63" t="str">
        <f>IFERROR(VLOOKUP(L740,色々!G:H,2,0),"")</f>
        <v/>
      </c>
      <c r="N740" s="64" t="str">
        <f>IFERROR(選手__2[[#This Row],[学年]],"")</f>
        <v/>
      </c>
      <c r="O740" s="49" t="str">
        <f>IFERROR(選手__2[[#This Row],[生年月日]],"")</f>
        <v/>
      </c>
      <c r="P740" t="str">
        <f t="shared" si="11"/>
        <v/>
      </c>
    </row>
    <row r="741" spans="6:16" x14ac:dyDescent="0.2">
      <c r="F741" s="62" t="str">
        <f>IFERROR(選手__2[[#This Row],[選手番号]],"")</f>
        <v/>
      </c>
      <c r="G741" s="62" t="str">
        <f>IFERROR(選手__2[[#This Row],[性別コード]],"")</f>
        <v/>
      </c>
      <c r="H741" s="62" t="str">
        <f>IFERROR(VLOOKUP(G741,色々!P:Q,2,0),"")</f>
        <v/>
      </c>
      <c r="I741" s="62" t="str">
        <f>IFERROR(選手__2[[#This Row],[氏名]],"")</f>
        <v/>
      </c>
      <c r="J741" s="62" t="str">
        <f>IFERROR(選手__2[[#This Row],[氏名カナ]],"")</f>
        <v/>
      </c>
      <c r="K741" s="62" t="str">
        <f>IFERROR(選手__2[[#This Row],[所属名称１]],"")</f>
        <v/>
      </c>
      <c r="L741" s="62" t="str">
        <f>IFERROR(選手__2[[#This Row],[学校コード]],"")</f>
        <v/>
      </c>
      <c r="M741" s="63" t="str">
        <f>IFERROR(VLOOKUP(L741,色々!G:H,2,0),"")</f>
        <v/>
      </c>
      <c r="N741" s="64" t="str">
        <f>IFERROR(選手__2[[#This Row],[学年]],"")</f>
        <v/>
      </c>
      <c r="O741" s="49" t="str">
        <f>IFERROR(選手__2[[#This Row],[生年月日]],"")</f>
        <v/>
      </c>
      <c r="P741" t="str">
        <f t="shared" si="11"/>
        <v/>
      </c>
    </row>
    <row r="742" spans="6:16" x14ac:dyDescent="0.2">
      <c r="F742" s="62" t="str">
        <f>IFERROR(選手__2[[#This Row],[選手番号]],"")</f>
        <v/>
      </c>
      <c r="G742" s="62" t="str">
        <f>IFERROR(選手__2[[#This Row],[性別コード]],"")</f>
        <v/>
      </c>
      <c r="H742" s="62" t="str">
        <f>IFERROR(VLOOKUP(G742,色々!P:Q,2,0),"")</f>
        <v/>
      </c>
      <c r="I742" s="62" t="str">
        <f>IFERROR(選手__2[[#This Row],[氏名]],"")</f>
        <v/>
      </c>
      <c r="J742" s="62" t="str">
        <f>IFERROR(選手__2[[#This Row],[氏名カナ]],"")</f>
        <v/>
      </c>
      <c r="K742" s="62" t="str">
        <f>IFERROR(選手__2[[#This Row],[所属名称１]],"")</f>
        <v/>
      </c>
      <c r="L742" s="62" t="str">
        <f>IFERROR(選手__2[[#This Row],[学校コード]],"")</f>
        <v/>
      </c>
      <c r="M742" s="63" t="str">
        <f>IFERROR(VLOOKUP(L742,色々!G:H,2,0),"")</f>
        <v/>
      </c>
      <c r="N742" s="64" t="str">
        <f>IFERROR(選手__2[[#This Row],[学年]],"")</f>
        <v/>
      </c>
      <c r="O742" s="49" t="str">
        <f>IFERROR(選手__2[[#This Row],[生年月日]],"")</f>
        <v/>
      </c>
      <c r="P742" t="str">
        <f t="shared" si="11"/>
        <v/>
      </c>
    </row>
    <row r="743" spans="6:16" x14ac:dyDescent="0.2">
      <c r="F743" s="62" t="str">
        <f>IFERROR(選手__2[[#This Row],[選手番号]],"")</f>
        <v/>
      </c>
      <c r="G743" s="62" t="str">
        <f>IFERROR(選手__2[[#This Row],[性別コード]],"")</f>
        <v/>
      </c>
      <c r="H743" s="62" t="str">
        <f>IFERROR(VLOOKUP(G743,色々!P:Q,2,0),"")</f>
        <v/>
      </c>
      <c r="I743" s="62" t="str">
        <f>IFERROR(選手__2[[#This Row],[氏名]],"")</f>
        <v/>
      </c>
      <c r="J743" s="62" t="str">
        <f>IFERROR(選手__2[[#This Row],[氏名カナ]],"")</f>
        <v/>
      </c>
      <c r="K743" s="62" t="str">
        <f>IFERROR(選手__2[[#This Row],[所属名称１]],"")</f>
        <v/>
      </c>
      <c r="L743" s="62" t="str">
        <f>IFERROR(選手__2[[#This Row],[学校コード]],"")</f>
        <v/>
      </c>
      <c r="M743" s="63" t="str">
        <f>IFERROR(VLOOKUP(L743,色々!G:H,2,0),"")</f>
        <v/>
      </c>
      <c r="N743" s="64" t="str">
        <f>IFERROR(選手__2[[#This Row],[学年]],"")</f>
        <v/>
      </c>
      <c r="O743" s="49" t="str">
        <f>IFERROR(選手__2[[#This Row],[生年月日]],"")</f>
        <v/>
      </c>
      <c r="P743" t="str">
        <f t="shared" si="11"/>
        <v/>
      </c>
    </row>
    <row r="744" spans="6:16" x14ac:dyDescent="0.2">
      <c r="F744" s="62" t="str">
        <f>IFERROR(選手__2[[#This Row],[選手番号]],"")</f>
        <v/>
      </c>
      <c r="G744" s="62" t="str">
        <f>IFERROR(選手__2[[#This Row],[性別コード]],"")</f>
        <v/>
      </c>
      <c r="H744" s="62" t="str">
        <f>IFERROR(VLOOKUP(G744,色々!P:Q,2,0),"")</f>
        <v/>
      </c>
      <c r="I744" s="62" t="str">
        <f>IFERROR(選手__2[[#This Row],[氏名]],"")</f>
        <v/>
      </c>
      <c r="J744" s="62" t="str">
        <f>IFERROR(選手__2[[#This Row],[氏名カナ]],"")</f>
        <v/>
      </c>
      <c r="K744" s="62" t="str">
        <f>IFERROR(選手__2[[#This Row],[所属名称１]],"")</f>
        <v/>
      </c>
      <c r="L744" s="62" t="str">
        <f>IFERROR(選手__2[[#This Row],[学校コード]],"")</f>
        <v/>
      </c>
      <c r="M744" s="63" t="str">
        <f>IFERROR(VLOOKUP(L744,色々!G:H,2,0),"")</f>
        <v/>
      </c>
      <c r="N744" s="64" t="str">
        <f>IFERROR(選手__2[[#This Row],[学年]],"")</f>
        <v/>
      </c>
      <c r="O744" s="49" t="str">
        <f>IFERROR(選手__2[[#This Row],[生年月日]],"")</f>
        <v/>
      </c>
      <c r="P744" t="str">
        <f t="shared" si="11"/>
        <v/>
      </c>
    </row>
    <row r="745" spans="6:16" x14ac:dyDescent="0.2">
      <c r="F745" s="62" t="str">
        <f>IFERROR(選手__2[[#This Row],[選手番号]],"")</f>
        <v/>
      </c>
      <c r="G745" s="62" t="str">
        <f>IFERROR(選手__2[[#This Row],[性別コード]],"")</f>
        <v/>
      </c>
      <c r="H745" s="62" t="str">
        <f>IFERROR(VLOOKUP(G745,色々!P:Q,2,0),"")</f>
        <v/>
      </c>
      <c r="I745" s="62" t="str">
        <f>IFERROR(選手__2[[#This Row],[氏名]],"")</f>
        <v/>
      </c>
      <c r="J745" s="62" t="str">
        <f>IFERROR(選手__2[[#This Row],[氏名カナ]],"")</f>
        <v/>
      </c>
      <c r="K745" s="62" t="str">
        <f>IFERROR(選手__2[[#This Row],[所属名称１]],"")</f>
        <v/>
      </c>
      <c r="L745" s="62" t="str">
        <f>IFERROR(選手__2[[#This Row],[学校コード]],"")</f>
        <v/>
      </c>
      <c r="M745" s="63" t="str">
        <f>IFERROR(VLOOKUP(L745,色々!G:H,2,0),"")</f>
        <v/>
      </c>
      <c r="N745" s="64" t="str">
        <f>IFERROR(選手__2[[#This Row],[学年]],"")</f>
        <v/>
      </c>
      <c r="O745" s="49" t="str">
        <f>IFERROR(選手__2[[#This Row],[生年月日]],"")</f>
        <v/>
      </c>
      <c r="P745" t="str">
        <f t="shared" si="11"/>
        <v/>
      </c>
    </row>
    <row r="746" spans="6:16" x14ac:dyDescent="0.2">
      <c r="F746" s="62" t="str">
        <f>IFERROR(選手__2[[#This Row],[選手番号]],"")</f>
        <v/>
      </c>
      <c r="G746" s="62" t="str">
        <f>IFERROR(選手__2[[#This Row],[性別コード]],"")</f>
        <v/>
      </c>
      <c r="H746" s="62" t="str">
        <f>IFERROR(VLOOKUP(G746,色々!P:Q,2,0),"")</f>
        <v/>
      </c>
      <c r="I746" s="62" t="str">
        <f>IFERROR(選手__2[[#This Row],[氏名]],"")</f>
        <v/>
      </c>
      <c r="J746" s="62" t="str">
        <f>IFERROR(選手__2[[#This Row],[氏名カナ]],"")</f>
        <v/>
      </c>
      <c r="K746" s="62" t="str">
        <f>IFERROR(選手__2[[#This Row],[所属名称１]],"")</f>
        <v/>
      </c>
      <c r="L746" s="62" t="str">
        <f>IFERROR(選手__2[[#This Row],[学校コード]],"")</f>
        <v/>
      </c>
      <c r="M746" s="63" t="str">
        <f>IFERROR(VLOOKUP(L746,色々!G:H,2,0),"")</f>
        <v/>
      </c>
      <c r="N746" s="64" t="str">
        <f>IFERROR(選手__2[[#This Row],[学年]],"")</f>
        <v/>
      </c>
      <c r="O746" s="49" t="str">
        <f>IFERROR(選手__2[[#This Row],[生年月日]],"")</f>
        <v/>
      </c>
      <c r="P746" t="str">
        <f t="shared" si="11"/>
        <v/>
      </c>
    </row>
    <row r="747" spans="6:16" x14ac:dyDescent="0.2">
      <c r="F747" s="62" t="str">
        <f>IFERROR(選手__2[[#This Row],[選手番号]],"")</f>
        <v/>
      </c>
      <c r="G747" s="62" t="str">
        <f>IFERROR(選手__2[[#This Row],[性別コード]],"")</f>
        <v/>
      </c>
      <c r="H747" s="62" t="str">
        <f>IFERROR(VLOOKUP(G747,色々!P:Q,2,0),"")</f>
        <v/>
      </c>
      <c r="I747" s="62" t="str">
        <f>IFERROR(選手__2[[#This Row],[氏名]],"")</f>
        <v/>
      </c>
      <c r="J747" s="62" t="str">
        <f>IFERROR(選手__2[[#This Row],[氏名カナ]],"")</f>
        <v/>
      </c>
      <c r="K747" s="62" t="str">
        <f>IFERROR(選手__2[[#This Row],[所属名称１]],"")</f>
        <v/>
      </c>
      <c r="L747" s="62" t="str">
        <f>IFERROR(選手__2[[#This Row],[学校コード]],"")</f>
        <v/>
      </c>
      <c r="M747" s="63" t="str">
        <f>IFERROR(VLOOKUP(L747,色々!G:H,2,0),"")</f>
        <v/>
      </c>
      <c r="N747" s="64" t="str">
        <f>IFERROR(選手__2[[#This Row],[学年]],"")</f>
        <v/>
      </c>
      <c r="O747" s="49" t="str">
        <f>IFERROR(選手__2[[#This Row],[生年月日]],"")</f>
        <v/>
      </c>
      <c r="P747" t="str">
        <f t="shared" si="11"/>
        <v/>
      </c>
    </row>
    <row r="748" spans="6:16" x14ac:dyDescent="0.2">
      <c r="F748" s="62" t="str">
        <f>IFERROR(選手__2[[#This Row],[選手番号]],"")</f>
        <v/>
      </c>
      <c r="G748" s="62" t="str">
        <f>IFERROR(選手__2[[#This Row],[性別コード]],"")</f>
        <v/>
      </c>
      <c r="H748" s="62" t="str">
        <f>IFERROR(VLOOKUP(G748,色々!P:Q,2,0),"")</f>
        <v/>
      </c>
      <c r="I748" s="62" t="str">
        <f>IFERROR(選手__2[[#This Row],[氏名]],"")</f>
        <v/>
      </c>
      <c r="J748" s="62" t="str">
        <f>IFERROR(選手__2[[#This Row],[氏名カナ]],"")</f>
        <v/>
      </c>
      <c r="K748" s="62" t="str">
        <f>IFERROR(選手__2[[#This Row],[所属名称１]],"")</f>
        <v/>
      </c>
      <c r="L748" s="62" t="str">
        <f>IFERROR(選手__2[[#This Row],[学校コード]],"")</f>
        <v/>
      </c>
      <c r="M748" s="63" t="str">
        <f>IFERROR(VLOOKUP(L748,色々!G:H,2,0),"")</f>
        <v/>
      </c>
      <c r="N748" s="64" t="str">
        <f>IFERROR(選手__2[[#This Row],[学年]],"")</f>
        <v/>
      </c>
      <c r="O748" s="49" t="str">
        <f>IFERROR(選手__2[[#This Row],[生年月日]],"")</f>
        <v/>
      </c>
      <c r="P748" t="str">
        <f t="shared" si="11"/>
        <v/>
      </c>
    </row>
    <row r="749" spans="6:16" x14ac:dyDescent="0.2">
      <c r="F749" s="62" t="str">
        <f>IFERROR(選手__2[[#This Row],[選手番号]],"")</f>
        <v/>
      </c>
      <c r="G749" s="62" t="str">
        <f>IFERROR(選手__2[[#This Row],[性別コード]],"")</f>
        <v/>
      </c>
      <c r="H749" s="62" t="str">
        <f>IFERROR(VLOOKUP(G749,色々!P:Q,2,0),"")</f>
        <v/>
      </c>
      <c r="I749" s="62" t="str">
        <f>IFERROR(選手__2[[#This Row],[氏名]],"")</f>
        <v/>
      </c>
      <c r="J749" s="62" t="str">
        <f>IFERROR(選手__2[[#This Row],[氏名カナ]],"")</f>
        <v/>
      </c>
      <c r="K749" s="62" t="str">
        <f>IFERROR(選手__2[[#This Row],[所属名称１]],"")</f>
        <v/>
      </c>
      <c r="L749" s="62" t="str">
        <f>IFERROR(選手__2[[#This Row],[学校コード]],"")</f>
        <v/>
      </c>
      <c r="M749" s="63" t="str">
        <f>IFERROR(VLOOKUP(L749,色々!G:H,2,0),"")</f>
        <v/>
      </c>
      <c r="N749" s="64" t="str">
        <f>IFERROR(選手__2[[#This Row],[学年]],"")</f>
        <v/>
      </c>
      <c r="O749" s="49" t="str">
        <f>IFERROR(選手__2[[#This Row],[生年月日]],"")</f>
        <v/>
      </c>
      <c r="P749" t="str">
        <f t="shared" si="11"/>
        <v/>
      </c>
    </row>
    <row r="750" spans="6:16" x14ac:dyDescent="0.2">
      <c r="F750" s="62" t="str">
        <f>IFERROR(選手__2[[#This Row],[選手番号]],"")</f>
        <v/>
      </c>
      <c r="G750" s="62" t="str">
        <f>IFERROR(選手__2[[#This Row],[性別コード]],"")</f>
        <v/>
      </c>
      <c r="H750" s="62" t="str">
        <f>IFERROR(VLOOKUP(G750,色々!P:Q,2,0),"")</f>
        <v/>
      </c>
      <c r="I750" s="62" t="str">
        <f>IFERROR(選手__2[[#This Row],[氏名]],"")</f>
        <v/>
      </c>
      <c r="J750" s="62" t="str">
        <f>IFERROR(選手__2[[#This Row],[氏名カナ]],"")</f>
        <v/>
      </c>
      <c r="K750" s="62" t="str">
        <f>IFERROR(選手__2[[#This Row],[所属名称１]],"")</f>
        <v/>
      </c>
      <c r="L750" s="62" t="str">
        <f>IFERROR(選手__2[[#This Row],[学校コード]],"")</f>
        <v/>
      </c>
      <c r="M750" s="63" t="str">
        <f>IFERROR(VLOOKUP(L750,色々!G:H,2,0),"")</f>
        <v/>
      </c>
      <c r="N750" s="64" t="str">
        <f>IFERROR(選手__2[[#This Row],[学年]],"")</f>
        <v/>
      </c>
      <c r="O750" s="49" t="str">
        <f>IFERROR(選手__2[[#This Row],[生年月日]],"")</f>
        <v/>
      </c>
      <c r="P750" t="str">
        <f t="shared" si="11"/>
        <v/>
      </c>
    </row>
    <row r="751" spans="6:16" x14ac:dyDescent="0.2">
      <c r="F751" s="62" t="str">
        <f>IFERROR(選手__2[[#This Row],[選手番号]],"")</f>
        <v/>
      </c>
      <c r="G751" s="62" t="str">
        <f>IFERROR(選手__2[[#This Row],[性別コード]],"")</f>
        <v/>
      </c>
      <c r="H751" s="62" t="str">
        <f>IFERROR(VLOOKUP(G751,色々!P:Q,2,0),"")</f>
        <v/>
      </c>
      <c r="I751" s="62" t="str">
        <f>IFERROR(選手__2[[#This Row],[氏名]],"")</f>
        <v/>
      </c>
      <c r="J751" s="62" t="str">
        <f>IFERROR(選手__2[[#This Row],[氏名カナ]],"")</f>
        <v/>
      </c>
      <c r="K751" s="62" t="str">
        <f>IFERROR(選手__2[[#This Row],[所属名称１]],"")</f>
        <v/>
      </c>
      <c r="L751" s="62" t="str">
        <f>IFERROR(選手__2[[#This Row],[学校コード]],"")</f>
        <v/>
      </c>
      <c r="M751" s="63" t="str">
        <f>IFERROR(VLOOKUP(L751,色々!G:H,2,0),"")</f>
        <v/>
      </c>
      <c r="N751" s="64" t="str">
        <f>IFERROR(選手__2[[#This Row],[学年]],"")</f>
        <v/>
      </c>
      <c r="O751" s="49" t="str">
        <f>IFERROR(選手__2[[#This Row],[生年月日]],"")</f>
        <v/>
      </c>
      <c r="P751" t="str">
        <f t="shared" si="11"/>
        <v/>
      </c>
    </row>
    <row r="752" spans="6:16" x14ac:dyDescent="0.2">
      <c r="F752" s="62" t="str">
        <f>IFERROR(選手__2[[#This Row],[選手番号]],"")</f>
        <v/>
      </c>
      <c r="G752" s="62" t="str">
        <f>IFERROR(選手__2[[#This Row],[性別コード]],"")</f>
        <v/>
      </c>
      <c r="H752" s="62" t="str">
        <f>IFERROR(VLOOKUP(G752,色々!P:Q,2,0),"")</f>
        <v/>
      </c>
      <c r="I752" s="62" t="str">
        <f>IFERROR(選手__2[[#This Row],[氏名]],"")</f>
        <v/>
      </c>
      <c r="J752" s="62" t="str">
        <f>IFERROR(選手__2[[#This Row],[氏名カナ]],"")</f>
        <v/>
      </c>
      <c r="K752" s="62" t="str">
        <f>IFERROR(選手__2[[#This Row],[所属名称１]],"")</f>
        <v/>
      </c>
      <c r="L752" s="62" t="str">
        <f>IFERROR(選手__2[[#This Row],[学校コード]],"")</f>
        <v/>
      </c>
      <c r="M752" s="63" t="str">
        <f>IFERROR(VLOOKUP(L752,色々!G:H,2,0),"")</f>
        <v/>
      </c>
      <c r="N752" s="64" t="str">
        <f>IFERROR(選手__2[[#This Row],[学年]],"")</f>
        <v/>
      </c>
      <c r="O752" s="49" t="str">
        <f>IFERROR(選手__2[[#This Row],[生年月日]],"")</f>
        <v/>
      </c>
      <c r="P752" t="str">
        <f t="shared" si="11"/>
        <v/>
      </c>
    </row>
    <row r="753" spans="6:16" x14ac:dyDescent="0.2">
      <c r="F753" s="62" t="str">
        <f>IFERROR(選手__2[[#This Row],[選手番号]],"")</f>
        <v/>
      </c>
      <c r="G753" s="62" t="str">
        <f>IFERROR(選手__2[[#This Row],[性別コード]],"")</f>
        <v/>
      </c>
      <c r="H753" s="62" t="str">
        <f>IFERROR(VLOOKUP(G753,色々!P:Q,2,0),"")</f>
        <v/>
      </c>
      <c r="I753" s="62" t="str">
        <f>IFERROR(選手__2[[#This Row],[氏名]],"")</f>
        <v/>
      </c>
      <c r="J753" s="62" t="str">
        <f>IFERROR(選手__2[[#This Row],[氏名カナ]],"")</f>
        <v/>
      </c>
      <c r="K753" s="62" t="str">
        <f>IFERROR(選手__2[[#This Row],[所属名称１]],"")</f>
        <v/>
      </c>
      <c r="L753" s="62" t="str">
        <f>IFERROR(選手__2[[#This Row],[学校コード]],"")</f>
        <v/>
      </c>
      <c r="M753" s="63" t="str">
        <f>IFERROR(VLOOKUP(L753,色々!G:H,2,0),"")</f>
        <v/>
      </c>
      <c r="N753" s="64" t="str">
        <f>IFERROR(選手__2[[#This Row],[学年]],"")</f>
        <v/>
      </c>
      <c r="O753" s="49" t="str">
        <f>IFERROR(選手__2[[#This Row],[生年月日]],"")</f>
        <v/>
      </c>
      <c r="P753" t="str">
        <f t="shared" si="11"/>
        <v/>
      </c>
    </row>
    <row r="754" spans="6:16" x14ac:dyDescent="0.2">
      <c r="F754" s="62" t="str">
        <f>IFERROR(選手__2[[#This Row],[選手番号]],"")</f>
        <v/>
      </c>
      <c r="G754" s="62" t="str">
        <f>IFERROR(選手__2[[#This Row],[性別コード]],"")</f>
        <v/>
      </c>
      <c r="H754" s="62" t="str">
        <f>IFERROR(VLOOKUP(G754,色々!P:Q,2,0),"")</f>
        <v/>
      </c>
      <c r="I754" s="62" t="str">
        <f>IFERROR(選手__2[[#This Row],[氏名]],"")</f>
        <v/>
      </c>
      <c r="J754" s="62" t="str">
        <f>IFERROR(選手__2[[#This Row],[氏名カナ]],"")</f>
        <v/>
      </c>
      <c r="K754" s="62" t="str">
        <f>IFERROR(選手__2[[#This Row],[所属名称１]],"")</f>
        <v/>
      </c>
      <c r="L754" s="62" t="str">
        <f>IFERROR(選手__2[[#This Row],[学校コード]],"")</f>
        <v/>
      </c>
      <c r="M754" s="63" t="str">
        <f>IFERROR(VLOOKUP(L754,色々!G:H,2,0),"")</f>
        <v/>
      </c>
      <c r="N754" s="64" t="str">
        <f>IFERROR(選手__2[[#This Row],[学年]],"")</f>
        <v/>
      </c>
      <c r="O754" s="49" t="str">
        <f>IFERROR(選手__2[[#This Row],[生年月日]],"")</f>
        <v/>
      </c>
      <c r="P754" t="str">
        <f t="shared" si="11"/>
        <v/>
      </c>
    </row>
    <row r="755" spans="6:16" x14ac:dyDescent="0.2">
      <c r="F755" s="62" t="str">
        <f>IFERROR(選手__2[[#This Row],[選手番号]],"")</f>
        <v/>
      </c>
      <c r="G755" s="62" t="str">
        <f>IFERROR(選手__2[[#This Row],[性別コード]],"")</f>
        <v/>
      </c>
      <c r="H755" s="62" t="str">
        <f>IFERROR(VLOOKUP(G755,色々!P:Q,2,0),"")</f>
        <v/>
      </c>
      <c r="I755" s="62" t="str">
        <f>IFERROR(選手__2[[#This Row],[氏名]],"")</f>
        <v/>
      </c>
      <c r="J755" s="62" t="str">
        <f>IFERROR(選手__2[[#This Row],[氏名カナ]],"")</f>
        <v/>
      </c>
      <c r="K755" s="62" t="str">
        <f>IFERROR(選手__2[[#This Row],[所属名称１]],"")</f>
        <v/>
      </c>
      <c r="L755" s="62" t="str">
        <f>IFERROR(選手__2[[#This Row],[学校コード]],"")</f>
        <v/>
      </c>
      <c r="M755" s="63" t="str">
        <f>IFERROR(VLOOKUP(L755,色々!G:H,2,0),"")</f>
        <v/>
      </c>
      <c r="N755" s="64" t="str">
        <f>IFERROR(選手__2[[#This Row],[学年]],"")</f>
        <v/>
      </c>
      <c r="O755" s="49" t="str">
        <f>IFERROR(選手__2[[#This Row],[生年月日]],"")</f>
        <v/>
      </c>
      <c r="P755" t="str">
        <f t="shared" si="11"/>
        <v/>
      </c>
    </row>
    <row r="756" spans="6:16" x14ac:dyDescent="0.2">
      <c r="F756" s="62" t="str">
        <f>IFERROR(選手__2[[#This Row],[選手番号]],"")</f>
        <v/>
      </c>
      <c r="G756" s="62" t="str">
        <f>IFERROR(選手__2[[#This Row],[性別コード]],"")</f>
        <v/>
      </c>
      <c r="H756" s="62" t="str">
        <f>IFERROR(VLOOKUP(G756,色々!P:Q,2,0),"")</f>
        <v/>
      </c>
      <c r="I756" s="62" t="str">
        <f>IFERROR(選手__2[[#This Row],[氏名]],"")</f>
        <v/>
      </c>
      <c r="J756" s="62" t="str">
        <f>IFERROR(選手__2[[#This Row],[氏名カナ]],"")</f>
        <v/>
      </c>
      <c r="K756" s="62" t="str">
        <f>IFERROR(選手__2[[#This Row],[所属名称１]],"")</f>
        <v/>
      </c>
      <c r="L756" s="62" t="str">
        <f>IFERROR(選手__2[[#This Row],[学校コード]],"")</f>
        <v/>
      </c>
      <c r="M756" s="63" t="str">
        <f>IFERROR(VLOOKUP(L756,色々!G:H,2,0),"")</f>
        <v/>
      </c>
      <c r="N756" s="64" t="str">
        <f>IFERROR(選手__2[[#This Row],[学年]],"")</f>
        <v/>
      </c>
      <c r="O756" s="49" t="str">
        <f>IFERROR(選手__2[[#This Row],[生年月日]],"")</f>
        <v/>
      </c>
      <c r="P756" t="str">
        <f t="shared" si="11"/>
        <v/>
      </c>
    </row>
    <row r="757" spans="6:16" x14ac:dyDescent="0.2">
      <c r="F757" s="62" t="str">
        <f>IFERROR(選手__2[[#This Row],[選手番号]],"")</f>
        <v/>
      </c>
      <c r="G757" s="62" t="str">
        <f>IFERROR(選手__2[[#This Row],[性別コード]],"")</f>
        <v/>
      </c>
      <c r="H757" s="62" t="str">
        <f>IFERROR(VLOOKUP(G757,色々!P:Q,2,0),"")</f>
        <v/>
      </c>
      <c r="I757" s="62" t="str">
        <f>IFERROR(選手__2[[#This Row],[氏名]],"")</f>
        <v/>
      </c>
      <c r="J757" s="62" t="str">
        <f>IFERROR(選手__2[[#This Row],[氏名カナ]],"")</f>
        <v/>
      </c>
      <c r="K757" s="62" t="str">
        <f>IFERROR(選手__2[[#This Row],[所属名称１]],"")</f>
        <v/>
      </c>
      <c r="L757" s="62" t="str">
        <f>IFERROR(選手__2[[#This Row],[学校コード]],"")</f>
        <v/>
      </c>
      <c r="M757" s="63" t="str">
        <f>IFERROR(VLOOKUP(L757,色々!G:H,2,0),"")</f>
        <v/>
      </c>
      <c r="N757" s="64" t="str">
        <f>IFERROR(選手__2[[#This Row],[学年]],"")</f>
        <v/>
      </c>
      <c r="O757" s="49" t="str">
        <f>IFERROR(選手__2[[#This Row],[生年月日]],"")</f>
        <v/>
      </c>
      <c r="P757" t="str">
        <f t="shared" si="11"/>
        <v/>
      </c>
    </row>
    <row r="758" spans="6:16" x14ac:dyDescent="0.2">
      <c r="F758" s="62" t="str">
        <f>IFERROR(選手__2[[#This Row],[選手番号]],"")</f>
        <v/>
      </c>
      <c r="G758" s="62" t="str">
        <f>IFERROR(選手__2[[#This Row],[性別コード]],"")</f>
        <v/>
      </c>
      <c r="H758" s="62" t="str">
        <f>IFERROR(VLOOKUP(G758,色々!P:Q,2,0),"")</f>
        <v/>
      </c>
      <c r="I758" s="62" t="str">
        <f>IFERROR(選手__2[[#This Row],[氏名]],"")</f>
        <v/>
      </c>
      <c r="J758" s="62" t="str">
        <f>IFERROR(選手__2[[#This Row],[氏名カナ]],"")</f>
        <v/>
      </c>
      <c r="K758" s="62" t="str">
        <f>IFERROR(選手__2[[#This Row],[所属名称１]],"")</f>
        <v/>
      </c>
      <c r="L758" s="62" t="str">
        <f>IFERROR(選手__2[[#This Row],[学校コード]],"")</f>
        <v/>
      </c>
      <c r="M758" s="63" t="str">
        <f>IFERROR(VLOOKUP(L758,色々!G:H,2,0),"")</f>
        <v/>
      </c>
      <c r="N758" s="64" t="str">
        <f>IFERROR(選手__2[[#This Row],[学年]],"")</f>
        <v/>
      </c>
      <c r="O758" s="49" t="str">
        <f>IFERROR(選手__2[[#This Row],[生年月日]],"")</f>
        <v/>
      </c>
      <c r="P758" t="str">
        <f t="shared" si="11"/>
        <v/>
      </c>
    </row>
    <row r="759" spans="6:16" x14ac:dyDescent="0.2">
      <c r="F759" s="62" t="str">
        <f>IFERROR(選手__2[[#This Row],[選手番号]],"")</f>
        <v/>
      </c>
      <c r="G759" s="62" t="str">
        <f>IFERROR(選手__2[[#This Row],[性別コード]],"")</f>
        <v/>
      </c>
      <c r="H759" s="62" t="str">
        <f>IFERROR(VLOOKUP(G759,色々!P:Q,2,0),"")</f>
        <v/>
      </c>
      <c r="I759" s="62" t="str">
        <f>IFERROR(選手__2[[#This Row],[氏名]],"")</f>
        <v/>
      </c>
      <c r="J759" s="62" t="str">
        <f>IFERROR(選手__2[[#This Row],[氏名カナ]],"")</f>
        <v/>
      </c>
      <c r="K759" s="62" t="str">
        <f>IFERROR(選手__2[[#This Row],[所属名称１]],"")</f>
        <v/>
      </c>
      <c r="L759" s="62" t="str">
        <f>IFERROR(選手__2[[#This Row],[学校コード]],"")</f>
        <v/>
      </c>
      <c r="M759" s="63" t="str">
        <f>IFERROR(VLOOKUP(L759,色々!G:H,2,0),"")</f>
        <v/>
      </c>
      <c r="N759" s="64" t="str">
        <f>IFERROR(選手__2[[#This Row],[学年]],"")</f>
        <v/>
      </c>
      <c r="O759" s="49" t="str">
        <f>IFERROR(選手__2[[#This Row],[生年月日]],"")</f>
        <v/>
      </c>
      <c r="P759" t="str">
        <f t="shared" si="11"/>
        <v/>
      </c>
    </row>
    <row r="760" spans="6:16" x14ac:dyDescent="0.2">
      <c r="F760" s="62" t="str">
        <f>IFERROR(選手__2[[#This Row],[選手番号]],"")</f>
        <v/>
      </c>
      <c r="G760" s="62" t="str">
        <f>IFERROR(選手__2[[#This Row],[性別コード]],"")</f>
        <v/>
      </c>
      <c r="H760" s="62" t="str">
        <f>IFERROR(VLOOKUP(G760,色々!P:Q,2,0),"")</f>
        <v/>
      </c>
      <c r="I760" s="62" t="str">
        <f>IFERROR(選手__2[[#This Row],[氏名]],"")</f>
        <v/>
      </c>
      <c r="J760" s="62" t="str">
        <f>IFERROR(選手__2[[#This Row],[氏名カナ]],"")</f>
        <v/>
      </c>
      <c r="K760" s="62" t="str">
        <f>IFERROR(選手__2[[#This Row],[所属名称１]],"")</f>
        <v/>
      </c>
      <c r="L760" s="62" t="str">
        <f>IFERROR(選手__2[[#This Row],[学校コード]],"")</f>
        <v/>
      </c>
      <c r="M760" s="63" t="str">
        <f>IFERROR(VLOOKUP(L760,色々!G:H,2,0),"")</f>
        <v/>
      </c>
      <c r="N760" s="64" t="str">
        <f>IFERROR(選手__2[[#This Row],[学年]],"")</f>
        <v/>
      </c>
      <c r="O760" s="49" t="str">
        <f>IFERROR(選手__2[[#This Row],[生年月日]],"")</f>
        <v/>
      </c>
      <c r="P760" t="str">
        <f t="shared" si="11"/>
        <v/>
      </c>
    </row>
    <row r="761" spans="6:16" x14ac:dyDescent="0.2">
      <c r="F761" s="62" t="str">
        <f>IFERROR(選手__2[[#This Row],[選手番号]],"")</f>
        <v/>
      </c>
      <c r="G761" s="62" t="str">
        <f>IFERROR(選手__2[[#This Row],[性別コード]],"")</f>
        <v/>
      </c>
      <c r="H761" s="62" t="str">
        <f>IFERROR(VLOOKUP(G761,色々!P:Q,2,0),"")</f>
        <v/>
      </c>
      <c r="I761" s="62" t="str">
        <f>IFERROR(選手__2[[#This Row],[氏名]],"")</f>
        <v/>
      </c>
      <c r="J761" s="62" t="str">
        <f>IFERROR(選手__2[[#This Row],[氏名カナ]],"")</f>
        <v/>
      </c>
      <c r="K761" s="62" t="str">
        <f>IFERROR(選手__2[[#This Row],[所属名称１]],"")</f>
        <v/>
      </c>
      <c r="L761" s="62" t="str">
        <f>IFERROR(選手__2[[#This Row],[学校コード]],"")</f>
        <v/>
      </c>
      <c r="M761" s="63" t="str">
        <f>IFERROR(VLOOKUP(L761,色々!G:H,2,0),"")</f>
        <v/>
      </c>
      <c r="N761" s="64" t="str">
        <f>IFERROR(選手__2[[#This Row],[学年]],"")</f>
        <v/>
      </c>
      <c r="O761" s="49" t="str">
        <f>IFERROR(選手__2[[#This Row],[生年月日]],"")</f>
        <v/>
      </c>
      <c r="P761" t="str">
        <f t="shared" si="11"/>
        <v/>
      </c>
    </row>
    <row r="762" spans="6:16" x14ac:dyDescent="0.2">
      <c r="F762" s="62" t="str">
        <f>IFERROR(選手__2[[#This Row],[選手番号]],"")</f>
        <v/>
      </c>
      <c r="G762" s="62" t="str">
        <f>IFERROR(選手__2[[#This Row],[性別コード]],"")</f>
        <v/>
      </c>
      <c r="H762" s="62" t="str">
        <f>IFERROR(VLOOKUP(G762,色々!P:Q,2,0),"")</f>
        <v/>
      </c>
      <c r="I762" s="62" t="str">
        <f>IFERROR(選手__2[[#This Row],[氏名]],"")</f>
        <v/>
      </c>
      <c r="J762" s="62" t="str">
        <f>IFERROR(選手__2[[#This Row],[氏名カナ]],"")</f>
        <v/>
      </c>
      <c r="K762" s="62" t="str">
        <f>IFERROR(選手__2[[#This Row],[所属名称１]],"")</f>
        <v/>
      </c>
      <c r="L762" s="62" t="str">
        <f>IFERROR(選手__2[[#This Row],[学校コード]],"")</f>
        <v/>
      </c>
      <c r="M762" s="63" t="str">
        <f>IFERROR(VLOOKUP(L762,色々!G:H,2,0),"")</f>
        <v/>
      </c>
      <c r="N762" s="64" t="str">
        <f>IFERROR(選手__2[[#This Row],[学年]],"")</f>
        <v/>
      </c>
      <c r="O762" s="49" t="str">
        <f>IFERROR(選手__2[[#This Row],[生年月日]],"")</f>
        <v/>
      </c>
      <c r="P762" t="str">
        <f t="shared" si="11"/>
        <v/>
      </c>
    </row>
    <row r="763" spans="6:16" x14ac:dyDescent="0.2">
      <c r="F763" s="62" t="str">
        <f>IFERROR(選手__2[[#This Row],[選手番号]],"")</f>
        <v/>
      </c>
      <c r="G763" s="62" t="str">
        <f>IFERROR(選手__2[[#This Row],[性別コード]],"")</f>
        <v/>
      </c>
      <c r="H763" s="62" t="str">
        <f>IFERROR(VLOOKUP(G763,色々!P:Q,2,0),"")</f>
        <v/>
      </c>
      <c r="I763" s="62" t="str">
        <f>IFERROR(選手__2[[#This Row],[氏名]],"")</f>
        <v/>
      </c>
      <c r="J763" s="62" t="str">
        <f>IFERROR(選手__2[[#This Row],[氏名カナ]],"")</f>
        <v/>
      </c>
      <c r="K763" s="62" t="str">
        <f>IFERROR(選手__2[[#This Row],[所属名称１]],"")</f>
        <v/>
      </c>
      <c r="L763" s="62" t="str">
        <f>IFERROR(選手__2[[#This Row],[学校コード]],"")</f>
        <v/>
      </c>
      <c r="M763" s="63" t="str">
        <f>IFERROR(VLOOKUP(L763,色々!G:H,2,0),"")</f>
        <v/>
      </c>
      <c r="N763" s="64" t="str">
        <f>IFERROR(選手__2[[#This Row],[学年]],"")</f>
        <v/>
      </c>
      <c r="O763" s="49" t="str">
        <f>IFERROR(選手__2[[#This Row],[生年月日]],"")</f>
        <v/>
      </c>
      <c r="P763" t="str">
        <f t="shared" si="11"/>
        <v/>
      </c>
    </row>
    <row r="764" spans="6:16" x14ac:dyDescent="0.2">
      <c r="F764" s="62" t="str">
        <f>IFERROR(選手__2[[#This Row],[選手番号]],"")</f>
        <v/>
      </c>
      <c r="G764" s="62" t="str">
        <f>IFERROR(選手__2[[#This Row],[性別コード]],"")</f>
        <v/>
      </c>
      <c r="H764" s="62" t="str">
        <f>IFERROR(VLOOKUP(G764,色々!P:Q,2,0),"")</f>
        <v/>
      </c>
      <c r="I764" s="62" t="str">
        <f>IFERROR(選手__2[[#This Row],[氏名]],"")</f>
        <v/>
      </c>
      <c r="J764" s="62" t="str">
        <f>IFERROR(選手__2[[#This Row],[氏名カナ]],"")</f>
        <v/>
      </c>
      <c r="K764" s="62" t="str">
        <f>IFERROR(選手__2[[#This Row],[所属名称１]],"")</f>
        <v/>
      </c>
      <c r="L764" s="62" t="str">
        <f>IFERROR(選手__2[[#This Row],[学校コード]],"")</f>
        <v/>
      </c>
      <c r="M764" s="63" t="str">
        <f>IFERROR(VLOOKUP(L764,色々!G:H,2,0),"")</f>
        <v/>
      </c>
      <c r="N764" s="64" t="str">
        <f>IFERROR(選手__2[[#This Row],[学年]],"")</f>
        <v/>
      </c>
      <c r="O764" s="49" t="str">
        <f>IFERROR(選手__2[[#This Row],[生年月日]],"")</f>
        <v/>
      </c>
      <c r="P764" t="str">
        <f t="shared" si="11"/>
        <v/>
      </c>
    </row>
    <row r="765" spans="6:16" x14ac:dyDescent="0.2">
      <c r="F765" s="62" t="str">
        <f>IFERROR(選手__2[[#This Row],[選手番号]],"")</f>
        <v/>
      </c>
      <c r="G765" s="62" t="str">
        <f>IFERROR(選手__2[[#This Row],[性別コード]],"")</f>
        <v/>
      </c>
      <c r="H765" s="62" t="str">
        <f>IFERROR(VLOOKUP(G765,色々!P:Q,2,0),"")</f>
        <v/>
      </c>
      <c r="I765" s="62" t="str">
        <f>IFERROR(選手__2[[#This Row],[氏名]],"")</f>
        <v/>
      </c>
      <c r="J765" s="62" t="str">
        <f>IFERROR(選手__2[[#This Row],[氏名カナ]],"")</f>
        <v/>
      </c>
      <c r="K765" s="62" t="str">
        <f>IFERROR(選手__2[[#This Row],[所属名称１]],"")</f>
        <v/>
      </c>
      <c r="L765" s="62" t="str">
        <f>IFERROR(選手__2[[#This Row],[学校コード]],"")</f>
        <v/>
      </c>
      <c r="M765" s="63" t="str">
        <f>IFERROR(VLOOKUP(L765,色々!G:H,2,0),"")</f>
        <v/>
      </c>
      <c r="N765" s="64" t="str">
        <f>IFERROR(選手__2[[#This Row],[学年]],"")</f>
        <v/>
      </c>
      <c r="O765" s="49" t="str">
        <f>IFERROR(選手__2[[#This Row],[生年月日]],"")</f>
        <v/>
      </c>
      <c r="P765" t="str">
        <f t="shared" si="11"/>
        <v/>
      </c>
    </row>
    <row r="766" spans="6:16" x14ac:dyDescent="0.2">
      <c r="F766" s="62" t="str">
        <f>IFERROR(選手__2[[#This Row],[選手番号]],"")</f>
        <v/>
      </c>
      <c r="G766" s="62" t="str">
        <f>IFERROR(選手__2[[#This Row],[性別コード]],"")</f>
        <v/>
      </c>
      <c r="H766" s="62" t="str">
        <f>IFERROR(VLOOKUP(G766,色々!P:Q,2,0),"")</f>
        <v/>
      </c>
      <c r="I766" s="62" t="str">
        <f>IFERROR(選手__2[[#This Row],[氏名]],"")</f>
        <v/>
      </c>
      <c r="J766" s="62" t="str">
        <f>IFERROR(選手__2[[#This Row],[氏名カナ]],"")</f>
        <v/>
      </c>
      <c r="K766" s="62" t="str">
        <f>IFERROR(選手__2[[#This Row],[所属名称１]],"")</f>
        <v/>
      </c>
      <c r="L766" s="62" t="str">
        <f>IFERROR(選手__2[[#This Row],[学校コード]],"")</f>
        <v/>
      </c>
      <c r="M766" s="63" t="str">
        <f>IFERROR(VLOOKUP(L766,色々!G:H,2,0),"")</f>
        <v/>
      </c>
      <c r="N766" s="64" t="str">
        <f>IFERROR(選手__2[[#This Row],[学年]],"")</f>
        <v/>
      </c>
      <c r="O766" s="49" t="str">
        <f>IFERROR(選手__2[[#This Row],[生年月日]],"")</f>
        <v/>
      </c>
      <c r="P766" t="str">
        <f t="shared" si="11"/>
        <v/>
      </c>
    </row>
    <row r="767" spans="6:16" x14ac:dyDescent="0.2">
      <c r="F767" s="62" t="str">
        <f>IFERROR(選手__2[[#This Row],[選手番号]],"")</f>
        <v/>
      </c>
      <c r="G767" s="62" t="str">
        <f>IFERROR(選手__2[[#This Row],[性別コード]],"")</f>
        <v/>
      </c>
      <c r="H767" s="62" t="str">
        <f>IFERROR(VLOOKUP(G767,色々!P:Q,2,0),"")</f>
        <v/>
      </c>
      <c r="I767" s="62" t="str">
        <f>IFERROR(選手__2[[#This Row],[氏名]],"")</f>
        <v/>
      </c>
      <c r="J767" s="62" t="str">
        <f>IFERROR(選手__2[[#This Row],[氏名カナ]],"")</f>
        <v/>
      </c>
      <c r="K767" s="62" t="str">
        <f>IFERROR(選手__2[[#This Row],[所属名称１]],"")</f>
        <v/>
      </c>
      <c r="L767" s="62" t="str">
        <f>IFERROR(選手__2[[#This Row],[学校コード]],"")</f>
        <v/>
      </c>
      <c r="M767" s="63" t="str">
        <f>IFERROR(VLOOKUP(L767,色々!G:H,2,0),"")</f>
        <v/>
      </c>
      <c r="N767" s="64" t="str">
        <f>IFERROR(選手__2[[#This Row],[学年]],"")</f>
        <v/>
      </c>
      <c r="O767" s="49" t="str">
        <f>IFERROR(選手__2[[#This Row],[生年月日]],"")</f>
        <v/>
      </c>
      <c r="P767" t="str">
        <f t="shared" si="11"/>
        <v/>
      </c>
    </row>
    <row r="768" spans="6:16" x14ac:dyDescent="0.2">
      <c r="F768" s="62" t="str">
        <f>IFERROR(選手__2[[#This Row],[選手番号]],"")</f>
        <v/>
      </c>
      <c r="G768" s="62" t="str">
        <f>IFERROR(選手__2[[#This Row],[性別コード]],"")</f>
        <v/>
      </c>
      <c r="H768" s="62" t="str">
        <f>IFERROR(VLOOKUP(G768,色々!P:Q,2,0),"")</f>
        <v/>
      </c>
      <c r="I768" s="62" t="str">
        <f>IFERROR(選手__2[[#This Row],[氏名]],"")</f>
        <v/>
      </c>
      <c r="J768" s="62" t="str">
        <f>IFERROR(選手__2[[#This Row],[氏名カナ]],"")</f>
        <v/>
      </c>
      <c r="K768" s="62" t="str">
        <f>IFERROR(選手__2[[#This Row],[所属名称１]],"")</f>
        <v/>
      </c>
      <c r="L768" s="62" t="str">
        <f>IFERROR(選手__2[[#This Row],[学校コード]],"")</f>
        <v/>
      </c>
      <c r="M768" s="63" t="str">
        <f>IFERROR(VLOOKUP(L768,色々!G:H,2,0),"")</f>
        <v/>
      </c>
      <c r="N768" s="64" t="str">
        <f>IFERROR(選手__2[[#This Row],[学年]],"")</f>
        <v/>
      </c>
      <c r="O768" s="49" t="str">
        <f>IFERROR(選手__2[[#This Row],[生年月日]],"")</f>
        <v/>
      </c>
      <c r="P768" t="str">
        <f t="shared" si="11"/>
        <v/>
      </c>
    </row>
    <row r="769" spans="6:16" x14ac:dyDescent="0.2">
      <c r="F769" s="62" t="str">
        <f>IFERROR(選手__2[[#This Row],[選手番号]],"")</f>
        <v/>
      </c>
      <c r="G769" s="62" t="str">
        <f>IFERROR(選手__2[[#This Row],[性別コード]],"")</f>
        <v/>
      </c>
      <c r="H769" s="62" t="str">
        <f>IFERROR(VLOOKUP(G769,色々!P:Q,2,0),"")</f>
        <v/>
      </c>
      <c r="I769" s="62" t="str">
        <f>IFERROR(選手__2[[#This Row],[氏名]],"")</f>
        <v/>
      </c>
      <c r="J769" s="62" t="str">
        <f>IFERROR(選手__2[[#This Row],[氏名カナ]],"")</f>
        <v/>
      </c>
      <c r="K769" s="62" t="str">
        <f>IFERROR(選手__2[[#This Row],[所属名称１]],"")</f>
        <v/>
      </c>
      <c r="L769" s="62" t="str">
        <f>IFERROR(選手__2[[#This Row],[学校コード]],"")</f>
        <v/>
      </c>
      <c r="M769" s="63" t="str">
        <f>IFERROR(VLOOKUP(L769,色々!G:H,2,0),"")</f>
        <v/>
      </c>
      <c r="N769" s="64" t="str">
        <f>IFERROR(選手__2[[#This Row],[学年]],"")</f>
        <v/>
      </c>
      <c r="O769" s="49" t="str">
        <f>IFERROR(選手__2[[#This Row],[生年月日]],"")</f>
        <v/>
      </c>
      <c r="P769" t="str">
        <f t="shared" si="11"/>
        <v/>
      </c>
    </row>
    <row r="770" spans="6:16" x14ac:dyDescent="0.2">
      <c r="F770" s="62" t="str">
        <f>IFERROR(選手__2[[#This Row],[選手番号]],"")</f>
        <v/>
      </c>
      <c r="G770" s="62" t="str">
        <f>IFERROR(選手__2[[#This Row],[性別コード]],"")</f>
        <v/>
      </c>
      <c r="H770" s="62" t="str">
        <f>IFERROR(VLOOKUP(G770,色々!P:Q,2,0),"")</f>
        <v/>
      </c>
      <c r="I770" s="62" t="str">
        <f>IFERROR(選手__2[[#This Row],[氏名]],"")</f>
        <v/>
      </c>
      <c r="J770" s="62" t="str">
        <f>IFERROR(選手__2[[#This Row],[氏名カナ]],"")</f>
        <v/>
      </c>
      <c r="K770" s="62" t="str">
        <f>IFERROR(選手__2[[#This Row],[所属名称１]],"")</f>
        <v/>
      </c>
      <c r="L770" s="62" t="str">
        <f>IFERROR(選手__2[[#This Row],[学校コード]],"")</f>
        <v/>
      </c>
      <c r="M770" s="63" t="str">
        <f>IFERROR(VLOOKUP(L770,色々!G:H,2,0),"")</f>
        <v/>
      </c>
      <c r="N770" s="64" t="str">
        <f>IFERROR(選手__2[[#This Row],[学年]],"")</f>
        <v/>
      </c>
      <c r="O770" s="49" t="str">
        <f>IFERROR(選手__2[[#This Row],[生年月日]],"")</f>
        <v/>
      </c>
      <c r="P770" t="str">
        <f t="shared" si="11"/>
        <v/>
      </c>
    </row>
    <row r="771" spans="6:16" x14ac:dyDescent="0.2">
      <c r="F771" s="62" t="str">
        <f>IFERROR(選手__2[[#This Row],[選手番号]],"")</f>
        <v/>
      </c>
      <c r="G771" s="62" t="str">
        <f>IFERROR(選手__2[[#This Row],[性別コード]],"")</f>
        <v/>
      </c>
      <c r="H771" s="62" t="str">
        <f>IFERROR(VLOOKUP(G771,色々!P:Q,2,0),"")</f>
        <v/>
      </c>
      <c r="I771" s="62" t="str">
        <f>IFERROR(選手__2[[#This Row],[氏名]],"")</f>
        <v/>
      </c>
      <c r="J771" s="62" t="str">
        <f>IFERROR(選手__2[[#This Row],[氏名カナ]],"")</f>
        <v/>
      </c>
      <c r="K771" s="62" t="str">
        <f>IFERROR(選手__2[[#This Row],[所属名称１]],"")</f>
        <v/>
      </c>
      <c r="L771" s="62" t="str">
        <f>IFERROR(選手__2[[#This Row],[学校コード]],"")</f>
        <v/>
      </c>
      <c r="M771" s="63" t="str">
        <f>IFERROR(VLOOKUP(L771,色々!G:H,2,0),"")</f>
        <v/>
      </c>
      <c r="N771" s="64" t="str">
        <f>IFERROR(選手__2[[#This Row],[学年]],"")</f>
        <v/>
      </c>
      <c r="O771" s="49" t="str">
        <f>IFERROR(選手__2[[#This Row],[生年月日]],"")</f>
        <v/>
      </c>
      <c r="P771" t="str">
        <f t="shared" ref="P771:P834" si="12">IFERROR(DATEDIF(O771,$O$1,"y"),"")</f>
        <v/>
      </c>
    </row>
    <row r="772" spans="6:16" x14ac:dyDescent="0.2">
      <c r="F772" s="62" t="str">
        <f>IFERROR(選手__2[[#This Row],[選手番号]],"")</f>
        <v/>
      </c>
      <c r="G772" s="62" t="str">
        <f>IFERROR(選手__2[[#This Row],[性別コード]],"")</f>
        <v/>
      </c>
      <c r="H772" s="62" t="str">
        <f>IFERROR(VLOOKUP(G772,色々!P:Q,2,0),"")</f>
        <v/>
      </c>
      <c r="I772" s="62" t="str">
        <f>IFERROR(選手__2[[#This Row],[氏名]],"")</f>
        <v/>
      </c>
      <c r="J772" s="62" t="str">
        <f>IFERROR(選手__2[[#This Row],[氏名カナ]],"")</f>
        <v/>
      </c>
      <c r="K772" s="62" t="str">
        <f>IFERROR(選手__2[[#This Row],[所属名称１]],"")</f>
        <v/>
      </c>
      <c r="L772" s="62" t="str">
        <f>IFERROR(選手__2[[#This Row],[学校コード]],"")</f>
        <v/>
      </c>
      <c r="M772" s="63" t="str">
        <f>IFERROR(VLOOKUP(L772,色々!G:H,2,0),"")</f>
        <v/>
      </c>
      <c r="N772" s="64" t="str">
        <f>IFERROR(選手__2[[#This Row],[学年]],"")</f>
        <v/>
      </c>
      <c r="O772" s="49" t="str">
        <f>IFERROR(選手__2[[#This Row],[生年月日]],"")</f>
        <v/>
      </c>
      <c r="P772" t="str">
        <f t="shared" si="12"/>
        <v/>
      </c>
    </row>
    <row r="773" spans="6:16" x14ac:dyDescent="0.2">
      <c r="F773" s="62" t="str">
        <f>IFERROR(選手__2[[#This Row],[選手番号]],"")</f>
        <v/>
      </c>
      <c r="G773" s="62" t="str">
        <f>IFERROR(選手__2[[#This Row],[性別コード]],"")</f>
        <v/>
      </c>
      <c r="H773" s="62" t="str">
        <f>IFERROR(VLOOKUP(G773,色々!P:Q,2,0),"")</f>
        <v/>
      </c>
      <c r="I773" s="62" t="str">
        <f>IFERROR(選手__2[[#This Row],[氏名]],"")</f>
        <v/>
      </c>
      <c r="J773" s="62" t="str">
        <f>IFERROR(選手__2[[#This Row],[氏名カナ]],"")</f>
        <v/>
      </c>
      <c r="K773" s="62" t="str">
        <f>IFERROR(選手__2[[#This Row],[所属名称１]],"")</f>
        <v/>
      </c>
      <c r="L773" s="62" t="str">
        <f>IFERROR(選手__2[[#This Row],[学校コード]],"")</f>
        <v/>
      </c>
      <c r="M773" s="63" t="str">
        <f>IFERROR(VLOOKUP(L773,色々!G:H,2,0),"")</f>
        <v/>
      </c>
      <c r="N773" s="64" t="str">
        <f>IFERROR(選手__2[[#This Row],[学年]],"")</f>
        <v/>
      </c>
      <c r="O773" s="49" t="str">
        <f>IFERROR(選手__2[[#This Row],[生年月日]],"")</f>
        <v/>
      </c>
      <c r="P773" t="str">
        <f t="shared" si="12"/>
        <v/>
      </c>
    </row>
    <row r="774" spans="6:16" x14ac:dyDescent="0.2">
      <c r="F774" s="62" t="str">
        <f>IFERROR(選手__2[[#This Row],[選手番号]],"")</f>
        <v/>
      </c>
      <c r="G774" s="62" t="str">
        <f>IFERROR(選手__2[[#This Row],[性別コード]],"")</f>
        <v/>
      </c>
      <c r="H774" s="62" t="str">
        <f>IFERROR(VLOOKUP(G774,色々!P:Q,2,0),"")</f>
        <v/>
      </c>
      <c r="I774" s="62" t="str">
        <f>IFERROR(選手__2[[#This Row],[氏名]],"")</f>
        <v/>
      </c>
      <c r="J774" s="62" t="str">
        <f>IFERROR(選手__2[[#This Row],[氏名カナ]],"")</f>
        <v/>
      </c>
      <c r="K774" s="62" t="str">
        <f>IFERROR(選手__2[[#This Row],[所属名称１]],"")</f>
        <v/>
      </c>
      <c r="L774" s="62" t="str">
        <f>IFERROR(選手__2[[#This Row],[学校コード]],"")</f>
        <v/>
      </c>
      <c r="M774" s="63" t="str">
        <f>IFERROR(VLOOKUP(L774,色々!G:H,2,0),"")</f>
        <v/>
      </c>
      <c r="N774" s="64" t="str">
        <f>IFERROR(選手__2[[#This Row],[学年]],"")</f>
        <v/>
      </c>
      <c r="O774" s="49" t="str">
        <f>IFERROR(選手__2[[#This Row],[生年月日]],"")</f>
        <v/>
      </c>
      <c r="P774" t="str">
        <f t="shared" si="12"/>
        <v/>
      </c>
    </row>
    <row r="775" spans="6:16" x14ac:dyDescent="0.2">
      <c r="F775" s="62" t="str">
        <f>IFERROR(選手__2[[#This Row],[選手番号]],"")</f>
        <v/>
      </c>
      <c r="G775" s="62" t="str">
        <f>IFERROR(選手__2[[#This Row],[性別コード]],"")</f>
        <v/>
      </c>
      <c r="H775" s="62" t="str">
        <f>IFERROR(VLOOKUP(G775,色々!P:Q,2,0),"")</f>
        <v/>
      </c>
      <c r="I775" s="62" t="str">
        <f>IFERROR(選手__2[[#This Row],[氏名]],"")</f>
        <v/>
      </c>
      <c r="J775" s="62" t="str">
        <f>IFERROR(選手__2[[#This Row],[氏名カナ]],"")</f>
        <v/>
      </c>
      <c r="K775" s="62" t="str">
        <f>IFERROR(選手__2[[#This Row],[所属名称１]],"")</f>
        <v/>
      </c>
      <c r="L775" s="62" t="str">
        <f>IFERROR(選手__2[[#This Row],[学校コード]],"")</f>
        <v/>
      </c>
      <c r="M775" s="63" t="str">
        <f>IFERROR(VLOOKUP(L775,色々!G:H,2,0),"")</f>
        <v/>
      </c>
      <c r="N775" s="64" t="str">
        <f>IFERROR(選手__2[[#This Row],[学年]],"")</f>
        <v/>
      </c>
      <c r="O775" s="49" t="str">
        <f>IFERROR(選手__2[[#This Row],[生年月日]],"")</f>
        <v/>
      </c>
      <c r="P775" t="str">
        <f t="shared" si="12"/>
        <v/>
      </c>
    </row>
    <row r="776" spans="6:16" x14ac:dyDescent="0.2">
      <c r="F776" s="62" t="str">
        <f>IFERROR(選手__2[[#This Row],[選手番号]],"")</f>
        <v/>
      </c>
      <c r="G776" s="62" t="str">
        <f>IFERROR(選手__2[[#This Row],[性別コード]],"")</f>
        <v/>
      </c>
      <c r="H776" s="62" t="str">
        <f>IFERROR(VLOOKUP(G776,色々!P:Q,2,0),"")</f>
        <v/>
      </c>
      <c r="I776" s="62" t="str">
        <f>IFERROR(選手__2[[#This Row],[氏名]],"")</f>
        <v/>
      </c>
      <c r="J776" s="62" t="str">
        <f>IFERROR(選手__2[[#This Row],[氏名カナ]],"")</f>
        <v/>
      </c>
      <c r="K776" s="62" t="str">
        <f>IFERROR(選手__2[[#This Row],[所属名称１]],"")</f>
        <v/>
      </c>
      <c r="L776" s="62" t="str">
        <f>IFERROR(選手__2[[#This Row],[学校コード]],"")</f>
        <v/>
      </c>
      <c r="M776" s="63" t="str">
        <f>IFERROR(VLOOKUP(L776,色々!G:H,2,0),"")</f>
        <v/>
      </c>
      <c r="N776" s="64" t="str">
        <f>IFERROR(選手__2[[#This Row],[学年]],"")</f>
        <v/>
      </c>
      <c r="O776" s="49" t="str">
        <f>IFERROR(選手__2[[#This Row],[生年月日]],"")</f>
        <v/>
      </c>
      <c r="P776" t="str">
        <f t="shared" si="12"/>
        <v/>
      </c>
    </row>
    <row r="777" spans="6:16" x14ac:dyDescent="0.2">
      <c r="F777" s="62" t="str">
        <f>IFERROR(選手__2[[#This Row],[選手番号]],"")</f>
        <v/>
      </c>
      <c r="G777" s="62" t="str">
        <f>IFERROR(選手__2[[#This Row],[性別コード]],"")</f>
        <v/>
      </c>
      <c r="H777" s="62" t="str">
        <f>IFERROR(VLOOKUP(G777,色々!P:Q,2,0),"")</f>
        <v/>
      </c>
      <c r="I777" s="62" t="str">
        <f>IFERROR(選手__2[[#This Row],[氏名]],"")</f>
        <v/>
      </c>
      <c r="J777" s="62" t="str">
        <f>IFERROR(選手__2[[#This Row],[氏名カナ]],"")</f>
        <v/>
      </c>
      <c r="K777" s="62" t="str">
        <f>IFERROR(選手__2[[#This Row],[所属名称１]],"")</f>
        <v/>
      </c>
      <c r="L777" s="62" t="str">
        <f>IFERROR(選手__2[[#This Row],[学校コード]],"")</f>
        <v/>
      </c>
      <c r="M777" s="63" t="str">
        <f>IFERROR(VLOOKUP(L777,色々!G:H,2,0),"")</f>
        <v/>
      </c>
      <c r="N777" s="64" t="str">
        <f>IFERROR(選手__2[[#This Row],[学年]],"")</f>
        <v/>
      </c>
      <c r="O777" s="49" t="str">
        <f>IFERROR(選手__2[[#This Row],[生年月日]],"")</f>
        <v/>
      </c>
      <c r="P777" t="str">
        <f t="shared" si="12"/>
        <v/>
      </c>
    </row>
    <row r="778" spans="6:16" x14ac:dyDescent="0.2">
      <c r="F778" s="62" t="str">
        <f>IFERROR(選手__2[[#This Row],[選手番号]],"")</f>
        <v/>
      </c>
      <c r="G778" s="62" t="str">
        <f>IFERROR(選手__2[[#This Row],[性別コード]],"")</f>
        <v/>
      </c>
      <c r="H778" s="62" t="str">
        <f>IFERROR(VLOOKUP(G778,色々!P:Q,2,0),"")</f>
        <v/>
      </c>
      <c r="I778" s="62" t="str">
        <f>IFERROR(選手__2[[#This Row],[氏名]],"")</f>
        <v/>
      </c>
      <c r="J778" s="62" t="str">
        <f>IFERROR(選手__2[[#This Row],[氏名カナ]],"")</f>
        <v/>
      </c>
      <c r="K778" s="62" t="str">
        <f>IFERROR(選手__2[[#This Row],[所属名称１]],"")</f>
        <v/>
      </c>
      <c r="L778" s="62" t="str">
        <f>IFERROR(選手__2[[#This Row],[学校コード]],"")</f>
        <v/>
      </c>
      <c r="M778" s="63" t="str">
        <f>IFERROR(VLOOKUP(L778,色々!G:H,2,0),"")</f>
        <v/>
      </c>
      <c r="N778" s="64" t="str">
        <f>IFERROR(選手__2[[#This Row],[学年]],"")</f>
        <v/>
      </c>
      <c r="O778" s="49" t="str">
        <f>IFERROR(選手__2[[#This Row],[生年月日]],"")</f>
        <v/>
      </c>
      <c r="P778" t="str">
        <f t="shared" si="12"/>
        <v/>
      </c>
    </row>
    <row r="779" spans="6:16" x14ac:dyDescent="0.2">
      <c r="F779" s="62" t="str">
        <f>IFERROR(選手__2[[#This Row],[選手番号]],"")</f>
        <v/>
      </c>
      <c r="G779" s="62" t="str">
        <f>IFERROR(選手__2[[#This Row],[性別コード]],"")</f>
        <v/>
      </c>
      <c r="H779" s="62" t="str">
        <f>IFERROR(VLOOKUP(G779,色々!P:Q,2,0),"")</f>
        <v/>
      </c>
      <c r="I779" s="62" t="str">
        <f>IFERROR(選手__2[[#This Row],[氏名]],"")</f>
        <v/>
      </c>
      <c r="J779" s="62" t="str">
        <f>IFERROR(選手__2[[#This Row],[氏名カナ]],"")</f>
        <v/>
      </c>
      <c r="K779" s="62" t="str">
        <f>IFERROR(選手__2[[#This Row],[所属名称１]],"")</f>
        <v/>
      </c>
      <c r="L779" s="62" t="str">
        <f>IFERROR(選手__2[[#This Row],[学校コード]],"")</f>
        <v/>
      </c>
      <c r="M779" s="63" t="str">
        <f>IFERROR(VLOOKUP(L779,色々!G:H,2,0),"")</f>
        <v/>
      </c>
      <c r="N779" s="64" t="str">
        <f>IFERROR(選手__2[[#This Row],[学年]],"")</f>
        <v/>
      </c>
      <c r="O779" s="49" t="str">
        <f>IFERROR(選手__2[[#This Row],[生年月日]],"")</f>
        <v/>
      </c>
      <c r="P779" t="str">
        <f t="shared" si="12"/>
        <v/>
      </c>
    </row>
    <row r="780" spans="6:16" x14ac:dyDescent="0.2">
      <c r="F780" s="62" t="str">
        <f>IFERROR(選手__2[[#This Row],[選手番号]],"")</f>
        <v/>
      </c>
      <c r="G780" s="62" t="str">
        <f>IFERROR(選手__2[[#This Row],[性別コード]],"")</f>
        <v/>
      </c>
      <c r="H780" s="62" t="str">
        <f>IFERROR(VLOOKUP(G780,色々!P:Q,2,0),"")</f>
        <v/>
      </c>
      <c r="I780" s="62" t="str">
        <f>IFERROR(選手__2[[#This Row],[氏名]],"")</f>
        <v/>
      </c>
      <c r="J780" s="62" t="str">
        <f>IFERROR(選手__2[[#This Row],[氏名カナ]],"")</f>
        <v/>
      </c>
      <c r="K780" s="62" t="str">
        <f>IFERROR(選手__2[[#This Row],[所属名称１]],"")</f>
        <v/>
      </c>
      <c r="L780" s="62" t="str">
        <f>IFERROR(選手__2[[#This Row],[学校コード]],"")</f>
        <v/>
      </c>
      <c r="M780" s="63" t="str">
        <f>IFERROR(VLOOKUP(L780,色々!G:H,2,0),"")</f>
        <v/>
      </c>
      <c r="N780" s="64" t="str">
        <f>IFERROR(選手__2[[#This Row],[学年]],"")</f>
        <v/>
      </c>
      <c r="O780" s="49" t="str">
        <f>IFERROR(選手__2[[#This Row],[生年月日]],"")</f>
        <v/>
      </c>
      <c r="P780" t="str">
        <f t="shared" si="12"/>
        <v/>
      </c>
    </row>
    <row r="781" spans="6:16" x14ac:dyDescent="0.2">
      <c r="F781" s="62" t="str">
        <f>IFERROR(選手__2[[#This Row],[選手番号]],"")</f>
        <v/>
      </c>
      <c r="G781" s="62" t="str">
        <f>IFERROR(選手__2[[#This Row],[性別コード]],"")</f>
        <v/>
      </c>
      <c r="H781" s="62" t="str">
        <f>IFERROR(VLOOKUP(G781,色々!P:Q,2,0),"")</f>
        <v/>
      </c>
      <c r="I781" s="62" t="str">
        <f>IFERROR(選手__2[[#This Row],[氏名]],"")</f>
        <v/>
      </c>
      <c r="J781" s="62" t="str">
        <f>IFERROR(選手__2[[#This Row],[氏名カナ]],"")</f>
        <v/>
      </c>
      <c r="K781" s="62" t="str">
        <f>IFERROR(選手__2[[#This Row],[所属名称１]],"")</f>
        <v/>
      </c>
      <c r="L781" s="62" t="str">
        <f>IFERROR(選手__2[[#This Row],[学校コード]],"")</f>
        <v/>
      </c>
      <c r="M781" s="63" t="str">
        <f>IFERROR(VLOOKUP(L781,色々!G:H,2,0),"")</f>
        <v/>
      </c>
      <c r="N781" s="64" t="str">
        <f>IFERROR(選手__2[[#This Row],[学年]],"")</f>
        <v/>
      </c>
      <c r="O781" s="49" t="str">
        <f>IFERROR(選手__2[[#This Row],[生年月日]],"")</f>
        <v/>
      </c>
      <c r="P781" t="str">
        <f t="shared" si="12"/>
        <v/>
      </c>
    </row>
    <row r="782" spans="6:16" x14ac:dyDescent="0.2">
      <c r="F782" s="62" t="str">
        <f>IFERROR(選手__2[[#This Row],[選手番号]],"")</f>
        <v/>
      </c>
      <c r="G782" s="62" t="str">
        <f>IFERROR(選手__2[[#This Row],[性別コード]],"")</f>
        <v/>
      </c>
      <c r="H782" s="62" t="str">
        <f>IFERROR(VLOOKUP(G782,色々!P:Q,2,0),"")</f>
        <v/>
      </c>
      <c r="I782" s="62" t="str">
        <f>IFERROR(選手__2[[#This Row],[氏名]],"")</f>
        <v/>
      </c>
      <c r="J782" s="62" t="str">
        <f>IFERROR(選手__2[[#This Row],[氏名カナ]],"")</f>
        <v/>
      </c>
      <c r="K782" s="62" t="str">
        <f>IFERROR(選手__2[[#This Row],[所属名称１]],"")</f>
        <v/>
      </c>
      <c r="L782" s="62" t="str">
        <f>IFERROR(選手__2[[#This Row],[学校コード]],"")</f>
        <v/>
      </c>
      <c r="M782" s="63" t="str">
        <f>IFERROR(VLOOKUP(L782,色々!G:H,2,0),"")</f>
        <v/>
      </c>
      <c r="N782" s="64" t="str">
        <f>IFERROR(選手__2[[#This Row],[学年]],"")</f>
        <v/>
      </c>
      <c r="O782" s="49" t="str">
        <f>IFERROR(選手__2[[#This Row],[生年月日]],"")</f>
        <v/>
      </c>
      <c r="P782" t="str">
        <f t="shared" si="12"/>
        <v/>
      </c>
    </row>
    <row r="783" spans="6:16" x14ac:dyDescent="0.2">
      <c r="F783" s="62" t="str">
        <f>IFERROR(選手__2[[#This Row],[選手番号]],"")</f>
        <v/>
      </c>
      <c r="G783" s="62" t="str">
        <f>IFERROR(選手__2[[#This Row],[性別コード]],"")</f>
        <v/>
      </c>
      <c r="H783" s="62" t="str">
        <f>IFERROR(VLOOKUP(G783,色々!P:Q,2,0),"")</f>
        <v/>
      </c>
      <c r="I783" s="62" t="str">
        <f>IFERROR(選手__2[[#This Row],[氏名]],"")</f>
        <v/>
      </c>
      <c r="J783" s="62" t="str">
        <f>IFERROR(選手__2[[#This Row],[氏名カナ]],"")</f>
        <v/>
      </c>
      <c r="K783" s="62" t="str">
        <f>IFERROR(選手__2[[#This Row],[所属名称１]],"")</f>
        <v/>
      </c>
      <c r="L783" s="62" t="str">
        <f>IFERROR(選手__2[[#This Row],[学校コード]],"")</f>
        <v/>
      </c>
      <c r="M783" s="63" t="str">
        <f>IFERROR(VLOOKUP(L783,色々!G:H,2,0),"")</f>
        <v/>
      </c>
      <c r="N783" s="64" t="str">
        <f>IFERROR(選手__2[[#This Row],[学年]],"")</f>
        <v/>
      </c>
      <c r="O783" s="49" t="str">
        <f>IFERROR(選手__2[[#This Row],[生年月日]],"")</f>
        <v/>
      </c>
      <c r="P783" t="str">
        <f t="shared" si="12"/>
        <v/>
      </c>
    </row>
    <row r="784" spans="6:16" x14ac:dyDescent="0.2">
      <c r="F784" s="62" t="str">
        <f>IFERROR(選手__2[[#This Row],[選手番号]],"")</f>
        <v/>
      </c>
      <c r="G784" s="62" t="str">
        <f>IFERROR(選手__2[[#This Row],[性別コード]],"")</f>
        <v/>
      </c>
      <c r="H784" s="62" t="str">
        <f>IFERROR(VLOOKUP(G784,色々!P:Q,2,0),"")</f>
        <v/>
      </c>
      <c r="I784" s="62" t="str">
        <f>IFERROR(選手__2[[#This Row],[氏名]],"")</f>
        <v/>
      </c>
      <c r="J784" s="62" t="str">
        <f>IFERROR(選手__2[[#This Row],[氏名カナ]],"")</f>
        <v/>
      </c>
      <c r="K784" s="62" t="str">
        <f>IFERROR(選手__2[[#This Row],[所属名称１]],"")</f>
        <v/>
      </c>
      <c r="L784" s="62" t="str">
        <f>IFERROR(選手__2[[#This Row],[学校コード]],"")</f>
        <v/>
      </c>
      <c r="M784" s="63" t="str">
        <f>IFERROR(VLOOKUP(L784,色々!G:H,2,0),"")</f>
        <v/>
      </c>
      <c r="N784" s="64" t="str">
        <f>IFERROR(選手__2[[#This Row],[学年]],"")</f>
        <v/>
      </c>
      <c r="O784" s="49" t="str">
        <f>IFERROR(選手__2[[#This Row],[生年月日]],"")</f>
        <v/>
      </c>
      <c r="P784" t="str">
        <f t="shared" si="12"/>
        <v/>
      </c>
    </row>
    <row r="785" spans="6:16" x14ac:dyDescent="0.2">
      <c r="F785" s="62" t="str">
        <f>IFERROR(選手__2[[#This Row],[選手番号]],"")</f>
        <v/>
      </c>
      <c r="G785" s="62" t="str">
        <f>IFERROR(選手__2[[#This Row],[性別コード]],"")</f>
        <v/>
      </c>
      <c r="H785" s="62" t="str">
        <f>IFERROR(VLOOKUP(G785,色々!P:Q,2,0),"")</f>
        <v/>
      </c>
      <c r="I785" s="62" t="str">
        <f>IFERROR(選手__2[[#This Row],[氏名]],"")</f>
        <v/>
      </c>
      <c r="J785" s="62" t="str">
        <f>IFERROR(選手__2[[#This Row],[氏名カナ]],"")</f>
        <v/>
      </c>
      <c r="K785" s="62" t="str">
        <f>IFERROR(選手__2[[#This Row],[所属名称１]],"")</f>
        <v/>
      </c>
      <c r="L785" s="62" t="str">
        <f>IFERROR(選手__2[[#This Row],[学校コード]],"")</f>
        <v/>
      </c>
      <c r="M785" s="63" t="str">
        <f>IFERROR(VLOOKUP(L785,色々!G:H,2,0),"")</f>
        <v/>
      </c>
      <c r="N785" s="64" t="str">
        <f>IFERROR(選手__2[[#This Row],[学年]],"")</f>
        <v/>
      </c>
      <c r="O785" s="49" t="str">
        <f>IFERROR(選手__2[[#This Row],[生年月日]],"")</f>
        <v/>
      </c>
      <c r="P785" t="str">
        <f t="shared" si="12"/>
        <v/>
      </c>
    </row>
    <row r="786" spans="6:16" x14ac:dyDescent="0.2">
      <c r="F786" s="62" t="str">
        <f>IFERROR(選手__2[[#This Row],[選手番号]],"")</f>
        <v/>
      </c>
      <c r="G786" s="62" t="str">
        <f>IFERROR(選手__2[[#This Row],[性別コード]],"")</f>
        <v/>
      </c>
      <c r="H786" s="62" t="str">
        <f>IFERROR(VLOOKUP(G786,色々!P:Q,2,0),"")</f>
        <v/>
      </c>
      <c r="I786" s="62" t="str">
        <f>IFERROR(選手__2[[#This Row],[氏名]],"")</f>
        <v/>
      </c>
      <c r="J786" s="62" t="str">
        <f>IFERROR(選手__2[[#This Row],[氏名カナ]],"")</f>
        <v/>
      </c>
      <c r="K786" s="62" t="str">
        <f>IFERROR(選手__2[[#This Row],[所属名称１]],"")</f>
        <v/>
      </c>
      <c r="L786" s="62" t="str">
        <f>IFERROR(選手__2[[#This Row],[学校コード]],"")</f>
        <v/>
      </c>
      <c r="M786" s="63" t="str">
        <f>IFERROR(VLOOKUP(L786,色々!G:H,2,0),"")</f>
        <v/>
      </c>
      <c r="N786" s="64" t="str">
        <f>IFERROR(選手__2[[#This Row],[学年]],"")</f>
        <v/>
      </c>
      <c r="O786" s="49" t="str">
        <f>IFERROR(選手__2[[#This Row],[生年月日]],"")</f>
        <v/>
      </c>
      <c r="P786" t="str">
        <f t="shared" si="12"/>
        <v/>
      </c>
    </row>
    <row r="787" spans="6:16" x14ac:dyDescent="0.2">
      <c r="F787" s="62" t="str">
        <f>IFERROR(選手__2[[#This Row],[選手番号]],"")</f>
        <v/>
      </c>
      <c r="G787" s="62" t="str">
        <f>IFERROR(選手__2[[#This Row],[性別コード]],"")</f>
        <v/>
      </c>
      <c r="H787" s="62" t="str">
        <f>IFERROR(VLOOKUP(G787,色々!P:Q,2,0),"")</f>
        <v/>
      </c>
      <c r="I787" s="62" t="str">
        <f>IFERROR(選手__2[[#This Row],[氏名]],"")</f>
        <v/>
      </c>
      <c r="J787" s="62" t="str">
        <f>IFERROR(選手__2[[#This Row],[氏名カナ]],"")</f>
        <v/>
      </c>
      <c r="K787" s="62" t="str">
        <f>IFERROR(選手__2[[#This Row],[所属名称１]],"")</f>
        <v/>
      </c>
      <c r="L787" s="62" t="str">
        <f>IFERROR(選手__2[[#This Row],[学校コード]],"")</f>
        <v/>
      </c>
      <c r="M787" s="63" t="str">
        <f>IFERROR(VLOOKUP(L787,色々!G:H,2,0),"")</f>
        <v/>
      </c>
      <c r="N787" s="64" t="str">
        <f>IFERROR(選手__2[[#This Row],[学年]],"")</f>
        <v/>
      </c>
      <c r="O787" s="49" t="str">
        <f>IFERROR(選手__2[[#This Row],[生年月日]],"")</f>
        <v/>
      </c>
      <c r="P787" t="str">
        <f t="shared" si="12"/>
        <v/>
      </c>
    </row>
    <row r="788" spans="6:16" x14ac:dyDescent="0.2">
      <c r="F788" s="62" t="str">
        <f>IFERROR(選手__2[[#This Row],[選手番号]],"")</f>
        <v/>
      </c>
      <c r="G788" s="62" t="str">
        <f>IFERROR(選手__2[[#This Row],[性別コード]],"")</f>
        <v/>
      </c>
      <c r="H788" s="62" t="str">
        <f>IFERROR(VLOOKUP(G788,色々!P:Q,2,0),"")</f>
        <v/>
      </c>
      <c r="I788" s="62" t="str">
        <f>IFERROR(選手__2[[#This Row],[氏名]],"")</f>
        <v/>
      </c>
      <c r="J788" s="62" t="str">
        <f>IFERROR(選手__2[[#This Row],[氏名カナ]],"")</f>
        <v/>
      </c>
      <c r="K788" s="62" t="str">
        <f>IFERROR(選手__2[[#This Row],[所属名称１]],"")</f>
        <v/>
      </c>
      <c r="L788" s="62" t="str">
        <f>IFERROR(選手__2[[#This Row],[学校コード]],"")</f>
        <v/>
      </c>
      <c r="M788" s="63" t="str">
        <f>IFERROR(VLOOKUP(L788,色々!G:H,2,0),"")</f>
        <v/>
      </c>
      <c r="N788" s="64" t="str">
        <f>IFERROR(選手__2[[#This Row],[学年]],"")</f>
        <v/>
      </c>
      <c r="O788" s="49" t="str">
        <f>IFERROR(選手__2[[#This Row],[生年月日]],"")</f>
        <v/>
      </c>
      <c r="P788" t="str">
        <f t="shared" si="12"/>
        <v/>
      </c>
    </row>
    <row r="789" spans="6:16" x14ac:dyDescent="0.2">
      <c r="F789" s="62" t="str">
        <f>IFERROR(選手__2[[#This Row],[選手番号]],"")</f>
        <v/>
      </c>
      <c r="G789" s="62" t="str">
        <f>IFERROR(選手__2[[#This Row],[性別コード]],"")</f>
        <v/>
      </c>
      <c r="H789" s="62" t="str">
        <f>IFERROR(VLOOKUP(G789,色々!P:Q,2,0),"")</f>
        <v/>
      </c>
      <c r="I789" s="62" t="str">
        <f>IFERROR(選手__2[[#This Row],[氏名]],"")</f>
        <v/>
      </c>
      <c r="J789" s="62" t="str">
        <f>IFERROR(選手__2[[#This Row],[氏名カナ]],"")</f>
        <v/>
      </c>
      <c r="K789" s="62" t="str">
        <f>IFERROR(選手__2[[#This Row],[所属名称１]],"")</f>
        <v/>
      </c>
      <c r="L789" s="62" t="str">
        <f>IFERROR(選手__2[[#This Row],[学校コード]],"")</f>
        <v/>
      </c>
      <c r="M789" s="63" t="str">
        <f>IFERROR(VLOOKUP(L789,色々!G:H,2,0),"")</f>
        <v/>
      </c>
      <c r="N789" s="64" t="str">
        <f>IFERROR(選手__2[[#This Row],[学年]],"")</f>
        <v/>
      </c>
      <c r="O789" s="49" t="str">
        <f>IFERROR(選手__2[[#This Row],[生年月日]],"")</f>
        <v/>
      </c>
      <c r="P789" t="str">
        <f t="shared" si="12"/>
        <v/>
      </c>
    </row>
    <row r="790" spans="6:16" x14ac:dyDescent="0.2">
      <c r="F790" s="62" t="str">
        <f>IFERROR(選手__2[[#This Row],[選手番号]],"")</f>
        <v/>
      </c>
      <c r="G790" s="62" t="str">
        <f>IFERROR(選手__2[[#This Row],[性別コード]],"")</f>
        <v/>
      </c>
      <c r="H790" s="62" t="str">
        <f>IFERROR(VLOOKUP(G790,色々!P:Q,2,0),"")</f>
        <v/>
      </c>
      <c r="I790" s="62" t="str">
        <f>IFERROR(選手__2[[#This Row],[氏名]],"")</f>
        <v/>
      </c>
      <c r="J790" s="62" t="str">
        <f>IFERROR(選手__2[[#This Row],[氏名カナ]],"")</f>
        <v/>
      </c>
      <c r="K790" s="62" t="str">
        <f>IFERROR(選手__2[[#This Row],[所属名称１]],"")</f>
        <v/>
      </c>
      <c r="L790" s="62" t="str">
        <f>IFERROR(選手__2[[#This Row],[学校コード]],"")</f>
        <v/>
      </c>
      <c r="M790" s="63" t="str">
        <f>IFERROR(VLOOKUP(L790,色々!G:H,2,0),"")</f>
        <v/>
      </c>
      <c r="N790" s="64" t="str">
        <f>IFERROR(選手__2[[#This Row],[学年]],"")</f>
        <v/>
      </c>
      <c r="O790" s="49" t="str">
        <f>IFERROR(選手__2[[#This Row],[生年月日]],"")</f>
        <v/>
      </c>
      <c r="P790" t="str">
        <f t="shared" si="12"/>
        <v/>
      </c>
    </row>
    <row r="791" spans="6:16" x14ac:dyDescent="0.2">
      <c r="F791" s="62" t="str">
        <f>IFERROR(選手__2[[#This Row],[選手番号]],"")</f>
        <v/>
      </c>
      <c r="G791" s="62" t="str">
        <f>IFERROR(選手__2[[#This Row],[性別コード]],"")</f>
        <v/>
      </c>
      <c r="H791" s="62" t="str">
        <f>IFERROR(VLOOKUP(G791,色々!P:Q,2,0),"")</f>
        <v/>
      </c>
      <c r="I791" s="62" t="str">
        <f>IFERROR(選手__2[[#This Row],[氏名]],"")</f>
        <v/>
      </c>
      <c r="J791" s="62" t="str">
        <f>IFERROR(選手__2[[#This Row],[氏名カナ]],"")</f>
        <v/>
      </c>
      <c r="K791" s="62" t="str">
        <f>IFERROR(選手__2[[#This Row],[所属名称１]],"")</f>
        <v/>
      </c>
      <c r="L791" s="62" t="str">
        <f>IFERROR(選手__2[[#This Row],[学校コード]],"")</f>
        <v/>
      </c>
      <c r="M791" s="63" t="str">
        <f>IFERROR(VLOOKUP(L791,色々!G:H,2,0),"")</f>
        <v/>
      </c>
      <c r="N791" s="64" t="str">
        <f>IFERROR(選手__2[[#This Row],[学年]],"")</f>
        <v/>
      </c>
      <c r="O791" s="49" t="str">
        <f>IFERROR(選手__2[[#This Row],[生年月日]],"")</f>
        <v/>
      </c>
      <c r="P791" t="str">
        <f t="shared" si="12"/>
        <v/>
      </c>
    </row>
    <row r="792" spans="6:16" x14ac:dyDescent="0.2">
      <c r="F792" s="62" t="str">
        <f>IFERROR(選手__2[[#This Row],[選手番号]],"")</f>
        <v/>
      </c>
      <c r="G792" s="62" t="str">
        <f>IFERROR(選手__2[[#This Row],[性別コード]],"")</f>
        <v/>
      </c>
      <c r="H792" s="62" t="str">
        <f>IFERROR(VLOOKUP(G792,色々!P:Q,2,0),"")</f>
        <v/>
      </c>
      <c r="I792" s="62" t="str">
        <f>IFERROR(選手__2[[#This Row],[氏名]],"")</f>
        <v/>
      </c>
      <c r="J792" s="62" t="str">
        <f>IFERROR(選手__2[[#This Row],[氏名カナ]],"")</f>
        <v/>
      </c>
      <c r="K792" s="62" t="str">
        <f>IFERROR(選手__2[[#This Row],[所属名称１]],"")</f>
        <v/>
      </c>
      <c r="L792" s="62" t="str">
        <f>IFERROR(選手__2[[#This Row],[学校コード]],"")</f>
        <v/>
      </c>
      <c r="M792" s="63" t="str">
        <f>IFERROR(VLOOKUP(L792,色々!G:H,2,0),"")</f>
        <v/>
      </c>
      <c r="N792" s="64" t="str">
        <f>IFERROR(選手__2[[#This Row],[学年]],"")</f>
        <v/>
      </c>
      <c r="O792" s="49" t="str">
        <f>IFERROR(選手__2[[#This Row],[生年月日]],"")</f>
        <v/>
      </c>
      <c r="P792" t="str">
        <f t="shared" si="12"/>
        <v/>
      </c>
    </row>
    <row r="793" spans="6:16" x14ac:dyDescent="0.2">
      <c r="F793" s="62" t="str">
        <f>IFERROR(選手__2[[#This Row],[選手番号]],"")</f>
        <v/>
      </c>
      <c r="G793" s="62" t="str">
        <f>IFERROR(選手__2[[#This Row],[性別コード]],"")</f>
        <v/>
      </c>
      <c r="H793" s="62" t="str">
        <f>IFERROR(VLOOKUP(G793,色々!P:Q,2,0),"")</f>
        <v/>
      </c>
      <c r="I793" s="62" t="str">
        <f>IFERROR(選手__2[[#This Row],[氏名]],"")</f>
        <v/>
      </c>
      <c r="J793" s="62" t="str">
        <f>IFERROR(選手__2[[#This Row],[氏名カナ]],"")</f>
        <v/>
      </c>
      <c r="K793" s="62" t="str">
        <f>IFERROR(選手__2[[#This Row],[所属名称１]],"")</f>
        <v/>
      </c>
      <c r="L793" s="62" t="str">
        <f>IFERROR(選手__2[[#This Row],[学校コード]],"")</f>
        <v/>
      </c>
      <c r="M793" s="63" t="str">
        <f>IFERROR(VLOOKUP(L793,色々!G:H,2,0),"")</f>
        <v/>
      </c>
      <c r="N793" s="64" t="str">
        <f>IFERROR(選手__2[[#This Row],[学年]],"")</f>
        <v/>
      </c>
      <c r="O793" s="49" t="str">
        <f>IFERROR(選手__2[[#This Row],[生年月日]],"")</f>
        <v/>
      </c>
      <c r="P793" t="str">
        <f t="shared" si="12"/>
        <v/>
      </c>
    </row>
    <row r="794" spans="6:16" x14ac:dyDescent="0.2">
      <c r="F794" s="62" t="str">
        <f>IFERROR(選手__2[[#This Row],[選手番号]],"")</f>
        <v/>
      </c>
      <c r="G794" s="62" t="str">
        <f>IFERROR(選手__2[[#This Row],[性別コード]],"")</f>
        <v/>
      </c>
      <c r="H794" s="62" t="str">
        <f>IFERROR(VLOOKUP(G794,色々!P:Q,2,0),"")</f>
        <v/>
      </c>
      <c r="I794" s="62" t="str">
        <f>IFERROR(選手__2[[#This Row],[氏名]],"")</f>
        <v/>
      </c>
      <c r="J794" s="62" t="str">
        <f>IFERROR(選手__2[[#This Row],[氏名カナ]],"")</f>
        <v/>
      </c>
      <c r="K794" s="62" t="str">
        <f>IFERROR(選手__2[[#This Row],[所属名称１]],"")</f>
        <v/>
      </c>
      <c r="L794" s="62" t="str">
        <f>IFERROR(選手__2[[#This Row],[学校コード]],"")</f>
        <v/>
      </c>
      <c r="M794" s="63" t="str">
        <f>IFERROR(VLOOKUP(L794,色々!G:H,2,0),"")</f>
        <v/>
      </c>
      <c r="N794" s="64" t="str">
        <f>IFERROR(選手__2[[#This Row],[学年]],"")</f>
        <v/>
      </c>
      <c r="O794" s="49" t="str">
        <f>IFERROR(選手__2[[#This Row],[生年月日]],"")</f>
        <v/>
      </c>
      <c r="P794" t="str">
        <f t="shared" si="12"/>
        <v/>
      </c>
    </row>
    <row r="795" spans="6:16" x14ac:dyDescent="0.2">
      <c r="F795" s="62" t="str">
        <f>IFERROR(選手__2[[#This Row],[選手番号]],"")</f>
        <v/>
      </c>
      <c r="G795" s="62" t="str">
        <f>IFERROR(選手__2[[#This Row],[性別コード]],"")</f>
        <v/>
      </c>
      <c r="H795" s="62" t="str">
        <f>IFERROR(VLOOKUP(G795,色々!P:Q,2,0),"")</f>
        <v/>
      </c>
      <c r="I795" s="62" t="str">
        <f>IFERROR(選手__2[[#This Row],[氏名]],"")</f>
        <v/>
      </c>
      <c r="J795" s="62" t="str">
        <f>IFERROR(選手__2[[#This Row],[氏名カナ]],"")</f>
        <v/>
      </c>
      <c r="K795" s="62" t="str">
        <f>IFERROR(選手__2[[#This Row],[所属名称１]],"")</f>
        <v/>
      </c>
      <c r="L795" s="62" t="str">
        <f>IFERROR(選手__2[[#This Row],[学校コード]],"")</f>
        <v/>
      </c>
      <c r="M795" s="63" t="str">
        <f>IFERROR(VLOOKUP(L795,色々!G:H,2,0),"")</f>
        <v/>
      </c>
      <c r="N795" s="64" t="str">
        <f>IFERROR(選手__2[[#This Row],[学年]],"")</f>
        <v/>
      </c>
      <c r="O795" s="49" t="str">
        <f>IFERROR(選手__2[[#This Row],[生年月日]],"")</f>
        <v/>
      </c>
      <c r="P795" t="str">
        <f t="shared" si="12"/>
        <v/>
      </c>
    </row>
    <row r="796" spans="6:16" x14ac:dyDescent="0.2">
      <c r="F796" s="62" t="str">
        <f>IFERROR(選手__2[[#This Row],[選手番号]],"")</f>
        <v/>
      </c>
      <c r="G796" s="62" t="str">
        <f>IFERROR(選手__2[[#This Row],[性別コード]],"")</f>
        <v/>
      </c>
      <c r="H796" s="62" t="str">
        <f>IFERROR(VLOOKUP(G796,色々!P:Q,2,0),"")</f>
        <v/>
      </c>
      <c r="I796" s="62" t="str">
        <f>IFERROR(選手__2[[#This Row],[氏名]],"")</f>
        <v/>
      </c>
      <c r="J796" s="62" t="str">
        <f>IFERROR(選手__2[[#This Row],[氏名カナ]],"")</f>
        <v/>
      </c>
      <c r="K796" s="62" t="str">
        <f>IFERROR(選手__2[[#This Row],[所属名称１]],"")</f>
        <v/>
      </c>
      <c r="L796" s="62" t="str">
        <f>IFERROR(選手__2[[#This Row],[学校コード]],"")</f>
        <v/>
      </c>
      <c r="M796" s="63" t="str">
        <f>IFERROR(VLOOKUP(L796,色々!G:H,2,0),"")</f>
        <v/>
      </c>
      <c r="N796" s="64" t="str">
        <f>IFERROR(選手__2[[#This Row],[学年]],"")</f>
        <v/>
      </c>
      <c r="O796" s="49" t="str">
        <f>IFERROR(選手__2[[#This Row],[生年月日]],"")</f>
        <v/>
      </c>
      <c r="P796" t="str">
        <f t="shared" si="12"/>
        <v/>
      </c>
    </row>
    <row r="797" spans="6:16" x14ac:dyDescent="0.2">
      <c r="F797" s="62" t="str">
        <f>IFERROR(選手__2[[#This Row],[選手番号]],"")</f>
        <v/>
      </c>
      <c r="G797" s="62" t="str">
        <f>IFERROR(選手__2[[#This Row],[性別コード]],"")</f>
        <v/>
      </c>
      <c r="H797" s="62" t="str">
        <f>IFERROR(VLOOKUP(G797,色々!P:Q,2,0),"")</f>
        <v/>
      </c>
      <c r="I797" s="62" t="str">
        <f>IFERROR(選手__2[[#This Row],[氏名]],"")</f>
        <v/>
      </c>
      <c r="J797" s="62" t="str">
        <f>IFERROR(選手__2[[#This Row],[氏名カナ]],"")</f>
        <v/>
      </c>
      <c r="K797" s="62" t="str">
        <f>IFERROR(選手__2[[#This Row],[所属名称１]],"")</f>
        <v/>
      </c>
      <c r="L797" s="62" t="str">
        <f>IFERROR(選手__2[[#This Row],[学校コード]],"")</f>
        <v/>
      </c>
      <c r="M797" s="63" t="str">
        <f>IFERROR(VLOOKUP(L797,色々!G:H,2,0),"")</f>
        <v/>
      </c>
      <c r="N797" s="64" t="str">
        <f>IFERROR(選手__2[[#This Row],[学年]],"")</f>
        <v/>
      </c>
      <c r="O797" s="49" t="str">
        <f>IFERROR(選手__2[[#This Row],[生年月日]],"")</f>
        <v/>
      </c>
      <c r="P797" t="str">
        <f t="shared" si="12"/>
        <v/>
      </c>
    </row>
    <row r="798" spans="6:16" x14ac:dyDescent="0.2">
      <c r="F798" s="62" t="str">
        <f>IFERROR(選手__2[[#This Row],[選手番号]],"")</f>
        <v/>
      </c>
      <c r="G798" s="62" t="str">
        <f>IFERROR(選手__2[[#This Row],[性別コード]],"")</f>
        <v/>
      </c>
      <c r="H798" s="62" t="str">
        <f>IFERROR(VLOOKUP(G798,色々!P:Q,2,0),"")</f>
        <v/>
      </c>
      <c r="I798" s="62" t="str">
        <f>IFERROR(選手__2[[#This Row],[氏名]],"")</f>
        <v/>
      </c>
      <c r="J798" s="62" t="str">
        <f>IFERROR(選手__2[[#This Row],[氏名カナ]],"")</f>
        <v/>
      </c>
      <c r="K798" s="62" t="str">
        <f>IFERROR(選手__2[[#This Row],[所属名称１]],"")</f>
        <v/>
      </c>
      <c r="L798" s="62" t="str">
        <f>IFERROR(選手__2[[#This Row],[学校コード]],"")</f>
        <v/>
      </c>
      <c r="M798" s="63" t="str">
        <f>IFERROR(VLOOKUP(L798,色々!G:H,2,0),"")</f>
        <v/>
      </c>
      <c r="N798" s="64" t="str">
        <f>IFERROR(選手__2[[#This Row],[学年]],"")</f>
        <v/>
      </c>
      <c r="O798" s="49" t="str">
        <f>IFERROR(選手__2[[#This Row],[生年月日]],"")</f>
        <v/>
      </c>
      <c r="P798" t="str">
        <f t="shared" si="12"/>
        <v/>
      </c>
    </row>
    <row r="799" spans="6:16" x14ac:dyDescent="0.2">
      <c r="F799" s="62" t="str">
        <f>IFERROR(選手__2[[#This Row],[選手番号]],"")</f>
        <v/>
      </c>
      <c r="G799" s="62" t="str">
        <f>IFERROR(選手__2[[#This Row],[性別コード]],"")</f>
        <v/>
      </c>
      <c r="H799" s="62" t="str">
        <f>IFERROR(VLOOKUP(G799,色々!P:Q,2,0),"")</f>
        <v/>
      </c>
      <c r="I799" s="62" t="str">
        <f>IFERROR(選手__2[[#This Row],[氏名]],"")</f>
        <v/>
      </c>
      <c r="J799" s="62" t="str">
        <f>IFERROR(選手__2[[#This Row],[氏名カナ]],"")</f>
        <v/>
      </c>
      <c r="K799" s="62" t="str">
        <f>IFERROR(選手__2[[#This Row],[所属名称１]],"")</f>
        <v/>
      </c>
      <c r="L799" s="62" t="str">
        <f>IFERROR(選手__2[[#This Row],[学校コード]],"")</f>
        <v/>
      </c>
      <c r="M799" s="63" t="str">
        <f>IFERROR(VLOOKUP(L799,色々!G:H,2,0),"")</f>
        <v/>
      </c>
      <c r="N799" s="64" t="str">
        <f>IFERROR(選手__2[[#This Row],[学年]],"")</f>
        <v/>
      </c>
      <c r="O799" s="49" t="str">
        <f>IFERROR(選手__2[[#This Row],[生年月日]],"")</f>
        <v/>
      </c>
      <c r="P799" t="str">
        <f t="shared" si="12"/>
        <v/>
      </c>
    </row>
    <row r="800" spans="6:16" x14ac:dyDescent="0.2">
      <c r="F800" s="62" t="str">
        <f>IFERROR(選手__2[[#This Row],[選手番号]],"")</f>
        <v/>
      </c>
      <c r="G800" s="62" t="str">
        <f>IFERROR(選手__2[[#This Row],[性別コード]],"")</f>
        <v/>
      </c>
      <c r="H800" s="62" t="str">
        <f>IFERROR(VLOOKUP(G800,色々!P:Q,2,0),"")</f>
        <v/>
      </c>
      <c r="I800" s="62" t="str">
        <f>IFERROR(選手__2[[#This Row],[氏名]],"")</f>
        <v/>
      </c>
      <c r="J800" s="62" t="str">
        <f>IFERROR(選手__2[[#This Row],[氏名カナ]],"")</f>
        <v/>
      </c>
      <c r="K800" s="62" t="str">
        <f>IFERROR(選手__2[[#This Row],[所属名称１]],"")</f>
        <v/>
      </c>
      <c r="L800" s="62" t="str">
        <f>IFERROR(選手__2[[#This Row],[学校コード]],"")</f>
        <v/>
      </c>
      <c r="M800" s="63" t="str">
        <f>IFERROR(VLOOKUP(L800,色々!G:H,2,0),"")</f>
        <v/>
      </c>
      <c r="N800" s="64" t="str">
        <f>IFERROR(選手__2[[#This Row],[学年]],"")</f>
        <v/>
      </c>
      <c r="O800" s="49" t="str">
        <f>IFERROR(選手__2[[#This Row],[生年月日]],"")</f>
        <v/>
      </c>
      <c r="P800" t="str">
        <f t="shared" si="12"/>
        <v/>
      </c>
    </row>
    <row r="801" spans="6:16" x14ac:dyDescent="0.2">
      <c r="F801" s="62" t="str">
        <f>IFERROR(選手__2[[#This Row],[選手番号]],"")</f>
        <v/>
      </c>
      <c r="G801" s="62" t="str">
        <f>IFERROR(選手__2[[#This Row],[性別コード]],"")</f>
        <v/>
      </c>
      <c r="H801" s="62" t="str">
        <f>IFERROR(VLOOKUP(G801,色々!P:Q,2,0),"")</f>
        <v/>
      </c>
      <c r="I801" s="62" t="str">
        <f>IFERROR(選手__2[[#This Row],[氏名]],"")</f>
        <v/>
      </c>
      <c r="J801" s="62" t="str">
        <f>IFERROR(選手__2[[#This Row],[氏名カナ]],"")</f>
        <v/>
      </c>
      <c r="K801" s="62" t="str">
        <f>IFERROR(選手__2[[#This Row],[所属名称１]],"")</f>
        <v/>
      </c>
      <c r="L801" s="62" t="str">
        <f>IFERROR(選手__2[[#This Row],[学校コード]],"")</f>
        <v/>
      </c>
      <c r="M801" s="63" t="str">
        <f>IFERROR(VLOOKUP(L801,色々!G:H,2,0),"")</f>
        <v/>
      </c>
      <c r="N801" s="64" t="str">
        <f>IFERROR(選手__2[[#This Row],[学年]],"")</f>
        <v/>
      </c>
      <c r="O801" s="49" t="str">
        <f>IFERROR(選手__2[[#This Row],[生年月日]],"")</f>
        <v/>
      </c>
      <c r="P801" t="str">
        <f t="shared" si="12"/>
        <v/>
      </c>
    </row>
    <row r="802" spans="6:16" x14ac:dyDescent="0.2">
      <c r="F802" s="62" t="str">
        <f>IFERROR(選手__2[[#This Row],[選手番号]],"")</f>
        <v/>
      </c>
      <c r="G802" s="62" t="str">
        <f>IFERROR(選手__2[[#This Row],[性別コード]],"")</f>
        <v/>
      </c>
      <c r="H802" s="62" t="str">
        <f>IFERROR(VLOOKUP(G802,色々!P:Q,2,0),"")</f>
        <v/>
      </c>
      <c r="I802" s="62" t="str">
        <f>IFERROR(選手__2[[#This Row],[氏名]],"")</f>
        <v/>
      </c>
      <c r="J802" s="62" t="str">
        <f>IFERROR(選手__2[[#This Row],[氏名カナ]],"")</f>
        <v/>
      </c>
      <c r="K802" s="62" t="str">
        <f>IFERROR(選手__2[[#This Row],[所属名称１]],"")</f>
        <v/>
      </c>
      <c r="L802" s="62" t="str">
        <f>IFERROR(選手__2[[#This Row],[学校コード]],"")</f>
        <v/>
      </c>
      <c r="M802" s="63" t="str">
        <f>IFERROR(VLOOKUP(L802,色々!G:H,2,0),"")</f>
        <v/>
      </c>
      <c r="N802" s="64" t="str">
        <f>IFERROR(選手__2[[#This Row],[学年]],"")</f>
        <v/>
      </c>
      <c r="O802" s="49" t="str">
        <f>IFERROR(選手__2[[#This Row],[生年月日]],"")</f>
        <v/>
      </c>
      <c r="P802" t="str">
        <f t="shared" si="12"/>
        <v/>
      </c>
    </row>
    <row r="803" spans="6:16" x14ac:dyDescent="0.2">
      <c r="F803" s="62" t="str">
        <f>IFERROR(選手__2[[#This Row],[選手番号]],"")</f>
        <v/>
      </c>
      <c r="G803" s="62" t="str">
        <f>IFERROR(選手__2[[#This Row],[性別コード]],"")</f>
        <v/>
      </c>
      <c r="H803" s="62" t="str">
        <f>IFERROR(VLOOKUP(G803,色々!P:Q,2,0),"")</f>
        <v/>
      </c>
      <c r="I803" s="62" t="str">
        <f>IFERROR(選手__2[[#This Row],[氏名]],"")</f>
        <v/>
      </c>
      <c r="J803" s="62" t="str">
        <f>IFERROR(選手__2[[#This Row],[氏名カナ]],"")</f>
        <v/>
      </c>
      <c r="K803" s="62" t="str">
        <f>IFERROR(選手__2[[#This Row],[所属名称１]],"")</f>
        <v/>
      </c>
      <c r="L803" s="62" t="str">
        <f>IFERROR(選手__2[[#This Row],[学校コード]],"")</f>
        <v/>
      </c>
      <c r="M803" s="63" t="str">
        <f>IFERROR(VLOOKUP(L803,色々!G:H,2,0),"")</f>
        <v/>
      </c>
      <c r="N803" s="64" t="str">
        <f>IFERROR(選手__2[[#This Row],[学年]],"")</f>
        <v/>
      </c>
      <c r="O803" s="49" t="str">
        <f>IFERROR(選手__2[[#This Row],[生年月日]],"")</f>
        <v/>
      </c>
      <c r="P803" t="str">
        <f t="shared" si="12"/>
        <v/>
      </c>
    </row>
    <row r="804" spans="6:16" x14ac:dyDescent="0.2">
      <c r="F804" s="62" t="str">
        <f>IFERROR(選手__2[[#This Row],[選手番号]],"")</f>
        <v/>
      </c>
      <c r="G804" s="62" t="str">
        <f>IFERROR(選手__2[[#This Row],[性別コード]],"")</f>
        <v/>
      </c>
      <c r="H804" s="62" t="str">
        <f>IFERROR(VLOOKUP(G804,色々!P:Q,2,0),"")</f>
        <v/>
      </c>
      <c r="I804" s="62" t="str">
        <f>IFERROR(選手__2[[#This Row],[氏名]],"")</f>
        <v/>
      </c>
      <c r="J804" s="62" t="str">
        <f>IFERROR(選手__2[[#This Row],[氏名カナ]],"")</f>
        <v/>
      </c>
      <c r="K804" s="62" t="str">
        <f>IFERROR(選手__2[[#This Row],[所属名称１]],"")</f>
        <v/>
      </c>
      <c r="L804" s="62" t="str">
        <f>IFERROR(選手__2[[#This Row],[学校コード]],"")</f>
        <v/>
      </c>
      <c r="M804" s="63" t="str">
        <f>IFERROR(VLOOKUP(L804,色々!G:H,2,0),"")</f>
        <v/>
      </c>
      <c r="N804" s="64" t="str">
        <f>IFERROR(選手__2[[#This Row],[学年]],"")</f>
        <v/>
      </c>
      <c r="O804" s="49" t="str">
        <f>IFERROR(選手__2[[#This Row],[生年月日]],"")</f>
        <v/>
      </c>
      <c r="P804" t="str">
        <f t="shared" si="12"/>
        <v/>
      </c>
    </row>
    <row r="805" spans="6:16" x14ac:dyDescent="0.2">
      <c r="F805" s="62" t="str">
        <f>IFERROR(選手__2[[#This Row],[選手番号]],"")</f>
        <v/>
      </c>
      <c r="G805" s="62" t="str">
        <f>IFERROR(選手__2[[#This Row],[性別コード]],"")</f>
        <v/>
      </c>
      <c r="H805" s="62" t="str">
        <f>IFERROR(VLOOKUP(G805,色々!P:Q,2,0),"")</f>
        <v/>
      </c>
      <c r="I805" s="62" t="str">
        <f>IFERROR(選手__2[[#This Row],[氏名]],"")</f>
        <v/>
      </c>
      <c r="J805" s="62" t="str">
        <f>IFERROR(選手__2[[#This Row],[氏名カナ]],"")</f>
        <v/>
      </c>
      <c r="K805" s="62" t="str">
        <f>IFERROR(選手__2[[#This Row],[所属名称１]],"")</f>
        <v/>
      </c>
      <c r="L805" s="62" t="str">
        <f>IFERROR(選手__2[[#This Row],[学校コード]],"")</f>
        <v/>
      </c>
      <c r="M805" s="63" t="str">
        <f>IFERROR(VLOOKUP(L805,色々!G:H,2,0),"")</f>
        <v/>
      </c>
      <c r="N805" s="64" t="str">
        <f>IFERROR(選手__2[[#This Row],[学年]],"")</f>
        <v/>
      </c>
      <c r="O805" s="49" t="str">
        <f>IFERROR(選手__2[[#This Row],[生年月日]],"")</f>
        <v/>
      </c>
      <c r="P805" t="str">
        <f t="shared" si="12"/>
        <v/>
      </c>
    </row>
    <row r="806" spans="6:16" x14ac:dyDescent="0.2">
      <c r="F806" s="62" t="str">
        <f>IFERROR(選手__2[[#This Row],[選手番号]],"")</f>
        <v/>
      </c>
      <c r="G806" s="62" t="str">
        <f>IFERROR(選手__2[[#This Row],[性別コード]],"")</f>
        <v/>
      </c>
      <c r="H806" s="62" t="str">
        <f>IFERROR(VLOOKUP(G806,色々!P:Q,2,0),"")</f>
        <v/>
      </c>
      <c r="I806" s="62" t="str">
        <f>IFERROR(選手__2[[#This Row],[氏名]],"")</f>
        <v/>
      </c>
      <c r="J806" s="62" t="str">
        <f>IFERROR(選手__2[[#This Row],[氏名カナ]],"")</f>
        <v/>
      </c>
      <c r="K806" s="62" t="str">
        <f>IFERROR(選手__2[[#This Row],[所属名称１]],"")</f>
        <v/>
      </c>
      <c r="L806" s="62" t="str">
        <f>IFERROR(選手__2[[#This Row],[学校コード]],"")</f>
        <v/>
      </c>
      <c r="M806" s="63" t="str">
        <f>IFERROR(VLOOKUP(L806,色々!G:H,2,0),"")</f>
        <v/>
      </c>
      <c r="N806" s="64" t="str">
        <f>IFERROR(選手__2[[#This Row],[学年]],"")</f>
        <v/>
      </c>
      <c r="O806" s="49" t="str">
        <f>IFERROR(選手__2[[#This Row],[生年月日]],"")</f>
        <v/>
      </c>
      <c r="P806" t="str">
        <f t="shared" si="12"/>
        <v/>
      </c>
    </row>
    <row r="807" spans="6:16" x14ac:dyDescent="0.2">
      <c r="F807" s="62" t="str">
        <f>IFERROR(選手__2[[#This Row],[選手番号]],"")</f>
        <v/>
      </c>
      <c r="G807" s="62" t="str">
        <f>IFERROR(選手__2[[#This Row],[性別コード]],"")</f>
        <v/>
      </c>
      <c r="H807" s="62" t="str">
        <f>IFERROR(VLOOKUP(G807,色々!P:Q,2,0),"")</f>
        <v/>
      </c>
      <c r="I807" s="62" t="str">
        <f>IFERROR(選手__2[[#This Row],[氏名]],"")</f>
        <v/>
      </c>
      <c r="J807" s="62" t="str">
        <f>IFERROR(選手__2[[#This Row],[氏名カナ]],"")</f>
        <v/>
      </c>
      <c r="K807" s="62" t="str">
        <f>IFERROR(選手__2[[#This Row],[所属名称１]],"")</f>
        <v/>
      </c>
      <c r="L807" s="62" t="str">
        <f>IFERROR(選手__2[[#This Row],[学校コード]],"")</f>
        <v/>
      </c>
      <c r="M807" s="63" t="str">
        <f>IFERROR(VLOOKUP(L807,色々!G:H,2,0),"")</f>
        <v/>
      </c>
      <c r="N807" s="64" t="str">
        <f>IFERROR(選手__2[[#This Row],[学年]],"")</f>
        <v/>
      </c>
      <c r="O807" s="49" t="str">
        <f>IFERROR(選手__2[[#This Row],[生年月日]],"")</f>
        <v/>
      </c>
      <c r="P807" t="str">
        <f t="shared" si="12"/>
        <v/>
      </c>
    </row>
    <row r="808" spans="6:16" x14ac:dyDescent="0.2">
      <c r="F808" s="62" t="str">
        <f>IFERROR(選手__2[[#This Row],[選手番号]],"")</f>
        <v/>
      </c>
      <c r="G808" s="62" t="str">
        <f>IFERROR(選手__2[[#This Row],[性別コード]],"")</f>
        <v/>
      </c>
      <c r="H808" s="62" t="str">
        <f>IFERROR(VLOOKUP(G808,色々!P:Q,2,0),"")</f>
        <v/>
      </c>
      <c r="I808" s="62" t="str">
        <f>IFERROR(選手__2[[#This Row],[氏名]],"")</f>
        <v/>
      </c>
      <c r="J808" s="62" t="str">
        <f>IFERROR(選手__2[[#This Row],[氏名カナ]],"")</f>
        <v/>
      </c>
      <c r="K808" s="62" t="str">
        <f>IFERROR(選手__2[[#This Row],[所属名称１]],"")</f>
        <v/>
      </c>
      <c r="L808" s="62" t="str">
        <f>IFERROR(選手__2[[#This Row],[学校コード]],"")</f>
        <v/>
      </c>
      <c r="M808" s="63" t="str">
        <f>IFERROR(VLOOKUP(L808,色々!G:H,2,0),"")</f>
        <v/>
      </c>
      <c r="N808" s="64" t="str">
        <f>IFERROR(選手__2[[#This Row],[学年]],"")</f>
        <v/>
      </c>
      <c r="O808" s="49" t="str">
        <f>IFERROR(選手__2[[#This Row],[生年月日]],"")</f>
        <v/>
      </c>
      <c r="P808" t="str">
        <f t="shared" si="12"/>
        <v/>
      </c>
    </row>
    <row r="809" spans="6:16" x14ac:dyDescent="0.2">
      <c r="F809" s="62" t="str">
        <f>IFERROR(選手__2[[#This Row],[選手番号]],"")</f>
        <v/>
      </c>
      <c r="G809" s="62" t="str">
        <f>IFERROR(選手__2[[#This Row],[性別コード]],"")</f>
        <v/>
      </c>
      <c r="H809" s="62" t="str">
        <f>IFERROR(VLOOKUP(G809,色々!P:Q,2,0),"")</f>
        <v/>
      </c>
      <c r="I809" s="62" t="str">
        <f>IFERROR(選手__2[[#This Row],[氏名]],"")</f>
        <v/>
      </c>
      <c r="J809" s="62" t="str">
        <f>IFERROR(選手__2[[#This Row],[氏名カナ]],"")</f>
        <v/>
      </c>
      <c r="K809" s="62" t="str">
        <f>IFERROR(選手__2[[#This Row],[所属名称１]],"")</f>
        <v/>
      </c>
      <c r="L809" s="62" t="str">
        <f>IFERROR(選手__2[[#This Row],[学校コード]],"")</f>
        <v/>
      </c>
      <c r="M809" s="63" t="str">
        <f>IFERROR(VLOOKUP(L809,色々!G:H,2,0),"")</f>
        <v/>
      </c>
      <c r="N809" s="64" t="str">
        <f>IFERROR(選手__2[[#This Row],[学年]],"")</f>
        <v/>
      </c>
      <c r="O809" s="49" t="str">
        <f>IFERROR(選手__2[[#This Row],[生年月日]],"")</f>
        <v/>
      </c>
      <c r="P809" t="str">
        <f t="shared" si="12"/>
        <v/>
      </c>
    </row>
    <row r="810" spans="6:16" x14ac:dyDescent="0.2">
      <c r="F810" s="62" t="str">
        <f>IFERROR(選手__2[[#This Row],[選手番号]],"")</f>
        <v/>
      </c>
      <c r="G810" s="62" t="str">
        <f>IFERROR(選手__2[[#This Row],[性別コード]],"")</f>
        <v/>
      </c>
      <c r="H810" s="62" t="str">
        <f>IFERROR(VLOOKUP(G810,色々!P:Q,2,0),"")</f>
        <v/>
      </c>
      <c r="I810" s="62" t="str">
        <f>IFERROR(選手__2[[#This Row],[氏名]],"")</f>
        <v/>
      </c>
      <c r="J810" s="62" t="str">
        <f>IFERROR(選手__2[[#This Row],[氏名カナ]],"")</f>
        <v/>
      </c>
      <c r="K810" s="62" t="str">
        <f>IFERROR(選手__2[[#This Row],[所属名称１]],"")</f>
        <v/>
      </c>
      <c r="L810" s="62" t="str">
        <f>IFERROR(選手__2[[#This Row],[学校コード]],"")</f>
        <v/>
      </c>
      <c r="M810" s="63" t="str">
        <f>IFERROR(VLOOKUP(L810,色々!G:H,2,0),"")</f>
        <v/>
      </c>
      <c r="N810" s="64" t="str">
        <f>IFERROR(選手__2[[#This Row],[学年]],"")</f>
        <v/>
      </c>
      <c r="O810" s="49" t="str">
        <f>IFERROR(選手__2[[#This Row],[生年月日]],"")</f>
        <v/>
      </c>
      <c r="P810" t="str">
        <f t="shared" si="12"/>
        <v/>
      </c>
    </row>
    <row r="811" spans="6:16" x14ac:dyDescent="0.2">
      <c r="F811" s="62" t="str">
        <f>IFERROR(選手__2[[#This Row],[選手番号]],"")</f>
        <v/>
      </c>
      <c r="G811" s="62" t="str">
        <f>IFERROR(選手__2[[#This Row],[性別コード]],"")</f>
        <v/>
      </c>
      <c r="H811" s="62" t="str">
        <f>IFERROR(VLOOKUP(G811,色々!P:Q,2,0),"")</f>
        <v/>
      </c>
      <c r="I811" s="62" t="str">
        <f>IFERROR(選手__2[[#This Row],[氏名]],"")</f>
        <v/>
      </c>
      <c r="J811" s="62" t="str">
        <f>IFERROR(選手__2[[#This Row],[氏名カナ]],"")</f>
        <v/>
      </c>
      <c r="K811" s="62" t="str">
        <f>IFERROR(選手__2[[#This Row],[所属名称１]],"")</f>
        <v/>
      </c>
      <c r="L811" s="62" t="str">
        <f>IFERROR(選手__2[[#This Row],[学校コード]],"")</f>
        <v/>
      </c>
      <c r="M811" s="63" t="str">
        <f>IFERROR(VLOOKUP(L811,色々!G:H,2,0),"")</f>
        <v/>
      </c>
      <c r="N811" s="64" t="str">
        <f>IFERROR(選手__2[[#This Row],[学年]],"")</f>
        <v/>
      </c>
      <c r="O811" s="49" t="str">
        <f>IFERROR(選手__2[[#This Row],[生年月日]],"")</f>
        <v/>
      </c>
      <c r="P811" t="str">
        <f t="shared" si="12"/>
        <v/>
      </c>
    </row>
    <row r="812" spans="6:16" x14ac:dyDescent="0.2">
      <c r="F812" s="62" t="str">
        <f>IFERROR(選手__2[[#This Row],[選手番号]],"")</f>
        <v/>
      </c>
      <c r="G812" s="62" t="str">
        <f>IFERROR(選手__2[[#This Row],[性別コード]],"")</f>
        <v/>
      </c>
      <c r="H812" s="62" t="str">
        <f>IFERROR(VLOOKUP(G812,色々!P:Q,2,0),"")</f>
        <v/>
      </c>
      <c r="I812" s="62" t="str">
        <f>IFERROR(選手__2[[#This Row],[氏名]],"")</f>
        <v/>
      </c>
      <c r="J812" s="62" t="str">
        <f>IFERROR(選手__2[[#This Row],[氏名カナ]],"")</f>
        <v/>
      </c>
      <c r="K812" s="62" t="str">
        <f>IFERROR(選手__2[[#This Row],[所属名称１]],"")</f>
        <v/>
      </c>
      <c r="L812" s="62" t="str">
        <f>IFERROR(選手__2[[#This Row],[学校コード]],"")</f>
        <v/>
      </c>
      <c r="M812" s="63" t="str">
        <f>IFERROR(VLOOKUP(L812,色々!G:H,2,0),"")</f>
        <v/>
      </c>
      <c r="N812" s="64" t="str">
        <f>IFERROR(選手__2[[#This Row],[学年]],"")</f>
        <v/>
      </c>
      <c r="O812" s="49" t="str">
        <f>IFERROR(選手__2[[#This Row],[生年月日]],"")</f>
        <v/>
      </c>
      <c r="P812" t="str">
        <f t="shared" si="12"/>
        <v/>
      </c>
    </row>
    <row r="813" spans="6:16" x14ac:dyDescent="0.2">
      <c r="F813" s="62" t="str">
        <f>IFERROR(選手__2[[#This Row],[選手番号]],"")</f>
        <v/>
      </c>
      <c r="G813" s="62" t="str">
        <f>IFERROR(選手__2[[#This Row],[性別コード]],"")</f>
        <v/>
      </c>
      <c r="H813" s="62" t="str">
        <f>IFERROR(VLOOKUP(G813,色々!P:Q,2,0),"")</f>
        <v/>
      </c>
      <c r="I813" s="62" t="str">
        <f>IFERROR(選手__2[[#This Row],[氏名]],"")</f>
        <v/>
      </c>
      <c r="J813" s="62" t="str">
        <f>IFERROR(選手__2[[#This Row],[氏名カナ]],"")</f>
        <v/>
      </c>
      <c r="K813" s="62" t="str">
        <f>IFERROR(選手__2[[#This Row],[所属名称１]],"")</f>
        <v/>
      </c>
      <c r="L813" s="62" t="str">
        <f>IFERROR(選手__2[[#This Row],[学校コード]],"")</f>
        <v/>
      </c>
      <c r="M813" s="63" t="str">
        <f>IFERROR(VLOOKUP(L813,色々!G:H,2,0),"")</f>
        <v/>
      </c>
      <c r="N813" s="64" t="str">
        <f>IFERROR(選手__2[[#This Row],[学年]],"")</f>
        <v/>
      </c>
      <c r="O813" s="49" t="str">
        <f>IFERROR(選手__2[[#This Row],[生年月日]],"")</f>
        <v/>
      </c>
      <c r="P813" t="str">
        <f t="shared" si="12"/>
        <v/>
      </c>
    </row>
    <row r="814" spans="6:16" x14ac:dyDescent="0.2">
      <c r="F814" s="62" t="str">
        <f>IFERROR(選手__2[[#This Row],[選手番号]],"")</f>
        <v/>
      </c>
      <c r="G814" s="62" t="str">
        <f>IFERROR(選手__2[[#This Row],[性別コード]],"")</f>
        <v/>
      </c>
      <c r="H814" s="62" t="str">
        <f>IFERROR(VLOOKUP(G814,色々!P:Q,2,0),"")</f>
        <v/>
      </c>
      <c r="I814" s="62" t="str">
        <f>IFERROR(選手__2[[#This Row],[氏名]],"")</f>
        <v/>
      </c>
      <c r="J814" s="62" t="str">
        <f>IFERROR(選手__2[[#This Row],[氏名カナ]],"")</f>
        <v/>
      </c>
      <c r="K814" s="62" t="str">
        <f>IFERROR(選手__2[[#This Row],[所属名称１]],"")</f>
        <v/>
      </c>
      <c r="L814" s="62" t="str">
        <f>IFERROR(選手__2[[#This Row],[学校コード]],"")</f>
        <v/>
      </c>
      <c r="M814" s="63" t="str">
        <f>IFERROR(VLOOKUP(L814,色々!G:H,2,0),"")</f>
        <v/>
      </c>
      <c r="N814" s="64" t="str">
        <f>IFERROR(選手__2[[#This Row],[学年]],"")</f>
        <v/>
      </c>
      <c r="O814" s="49" t="str">
        <f>IFERROR(選手__2[[#This Row],[生年月日]],"")</f>
        <v/>
      </c>
      <c r="P814" t="str">
        <f t="shared" si="12"/>
        <v/>
      </c>
    </row>
    <row r="815" spans="6:16" x14ac:dyDescent="0.2">
      <c r="F815" s="62" t="str">
        <f>IFERROR(選手__2[[#This Row],[選手番号]],"")</f>
        <v/>
      </c>
      <c r="G815" s="62" t="str">
        <f>IFERROR(選手__2[[#This Row],[性別コード]],"")</f>
        <v/>
      </c>
      <c r="H815" s="62" t="str">
        <f>IFERROR(VLOOKUP(G815,色々!P:Q,2,0),"")</f>
        <v/>
      </c>
      <c r="I815" s="62" t="str">
        <f>IFERROR(選手__2[[#This Row],[氏名]],"")</f>
        <v/>
      </c>
      <c r="J815" s="62" t="str">
        <f>IFERROR(選手__2[[#This Row],[氏名カナ]],"")</f>
        <v/>
      </c>
      <c r="K815" s="62" t="str">
        <f>IFERROR(選手__2[[#This Row],[所属名称１]],"")</f>
        <v/>
      </c>
      <c r="L815" s="62" t="str">
        <f>IFERROR(選手__2[[#This Row],[学校コード]],"")</f>
        <v/>
      </c>
      <c r="M815" s="63" t="str">
        <f>IFERROR(VLOOKUP(L815,色々!G:H,2,0),"")</f>
        <v/>
      </c>
      <c r="N815" s="64" t="str">
        <f>IFERROR(選手__2[[#This Row],[学年]],"")</f>
        <v/>
      </c>
      <c r="O815" s="49" t="str">
        <f>IFERROR(選手__2[[#This Row],[生年月日]],"")</f>
        <v/>
      </c>
      <c r="P815" t="str">
        <f t="shared" si="12"/>
        <v/>
      </c>
    </row>
    <row r="816" spans="6:16" x14ac:dyDescent="0.2">
      <c r="F816" s="62" t="str">
        <f>IFERROR(選手__2[[#This Row],[選手番号]],"")</f>
        <v/>
      </c>
      <c r="G816" s="62" t="str">
        <f>IFERROR(選手__2[[#This Row],[性別コード]],"")</f>
        <v/>
      </c>
      <c r="H816" s="62" t="str">
        <f>IFERROR(VLOOKUP(G816,色々!P:Q,2,0),"")</f>
        <v/>
      </c>
      <c r="I816" s="62" t="str">
        <f>IFERROR(選手__2[[#This Row],[氏名]],"")</f>
        <v/>
      </c>
      <c r="J816" s="62" t="str">
        <f>IFERROR(選手__2[[#This Row],[氏名カナ]],"")</f>
        <v/>
      </c>
      <c r="K816" s="62" t="str">
        <f>IFERROR(選手__2[[#This Row],[所属名称１]],"")</f>
        <v/>
      </c>
      <c r="L816" s="62" t="str">
        <f>IFERROR(選手__2[[#This Row],[学校コード]],"")</f>
        <v/>
      </c>
      <c r="M816" s="63" t="str">
        <f>IFERROR(VLOOKUP(L816,色々!G:H,2,0),"")</f>
        <v/>
      </c>
      <c r="N816" s="64" t="str">
        <f>IFERROR(選手__2[[#This Row],[学年]],"")</f>
        <v/>
      </c>
      <c r="O816" s="49" t="str">
        <f>IFERROR(選手__2[[#This Row],[生年月日]],"")</f>
        <v/>
      </c>
      <c r="P816" t="str">
        <f t="shared" si="12"/>
        <v/>
      </c>
    </row>
    <row r="817" spans="6:16" x14ac:dyDescent="0.2">
      <c r="F817" s="62" t="str">
        <f>IFERROR(選手__2[[#This Row],[選手番号]],"")</f>
        <v/>
      </c>
      <c r="G817" s="62" t="str">
        <f>IFERROR(選手__2[[#This Row],[性別コード]],"")</f>
        <v/>
      </c>
      <c r="H817" s="62" t="str">
        <f>IFERROR(VLOOKUP(G817,色々!P:Q,2,0),"")</f>
        <v/>
      </c>
      <c r="I817" s="62" t="str">
        <f>IFERROR(選手__2[[#This Row],[氏名]],"")</f>
        <v/>
      </c>
      <c r="J817" s="62" t="str">
        <f>IFERROR(選手__2[[#This Row],[氏名カナ]],"")</f>
        <v/>
      </c>
      <c r="K817" s="62" t="str">
        <f>IFERROR(選手__2[[#This Row],[所属名称１]],"")</f>
        <v/>
      </c>
      <c r="L817" s="62" t="str">
        <f>IFERROR(選手__2[[#This Row],[学校コード]],"")</f>
        <v/>
      </c>
      <c r="M817" s="63" t="str">
        <f>IFERROR(VLOOKUP(L817,色々!G:H,2,0),"")</f>
        <v/>
      </c>
      <c r="N817" s="64" t="str">
        <f>IFERROR(選手__2[[#This Row],[学年]],"")</f>
        <v/>
      </c>
      <c r="O817" s="49" t="str">
        <f>IFERROR(選手__2[[#This Row],[生年月日]],"")</f>
        <v/>
      </c>
      <c r="P817" t="str">
        <f t="shared" si="12"/>
        <v/>
      </c>
    </row>
    <row r="818" spans="6:16" x14ac:dyDescent="0.2">
      <c r="F818" s="62" t="str">
        <f>IFERROR(選手__2[[#This Row],[選手番号]],"")</f>
        <v/>
      </c>
      <c r="G818" s="62" t="str">
        <f>IFERROR(選手__2[[#This Row],[性別コード]],"")</f>
        <v/>
      </c>
      <c r="H818" s="62" t="str">
        <f>IFERROR(VLOOKUP(G818,色々!P:Q,2,0),"")</f>
        <v/>
      </c>
      <c r="I818" s="62" t="str">
        <f>IFERROR(選手__2[[#This Row],[氏名]],"")</f>
        <v/>
      </c>
      <c r="J818" s="62" t="str">
        <f>IFERROR(選手__2[[#This Row],[氏名カナ]],"")</f>
        <v/>
      </c>
      <c r="K818" s="62" t="str">
        <f>IFERROR(選手__2[[#This Row],[所属名称１]],"")</f>
        <v/>
      </c>
      <c r="L818" s="62" t="str">
        <f>IFERROR(選手__2[[#This Row],[学校コード]],"")</f>
        <v/>
      </c>
      <c r="M818" s="63" t="str">
        <f>IFERROR(VLOOKUP(L818,色々!G:H,2,0),"")</f>
        <v/>
      </c>
      <c r="N818" s="64" t="str">
        <f>IFERROR(選手__2[[#This Row],[学年]],"")</f>
        <v/>
      </c>
      <c r="O818" s="49" t="str">
        <f>IFERROR(選手__2[[#This Row],[生年月日]],"")</f>
        <v/>
      </c>
      <c r="P818" t="str">
        <f t="shared" si="12"/>
        <v/>
      </c>
    </row>
    <row r="819" spans="6:16" x14ac:dyDescent="0.2">
      <c r="F819" s="62" t="str">
        <f>IFERROR(選手__2[[#This Row],[選手番号]],"")</f>
        <v/>
      </c>
      <c r="G819" s="62" t="str">
        <f>IFERROR(選手__2[[#This Row],[性別コード]],"")</f>
        <v/>
      </c>
      <c r="H819" s="62" t="str">
        <f>IFERROR(VLOOKUP(G819,色々!P:Q,2,0),"")</f>
        <v/>
      </c>
      <c r="I819" s="62" t="str">
        <f>IFERROR(選手__2[[#This Row],[氏名]],"")</f>
        <v/>
      </c>
      <c r="J819" s="62" t="str">
        <f>IFERROR(選手__2[[#This Row],[氏名カナ]],"")</f>
        <v/>
      </c>
      <c r="K819" s="62" t="str">
        <f>IFERROR(選手__2[[#This Row],[所属名称１]],"")</f>
        <v/>
      </c>
      <c r="L819" s="62" t="str">
        <f>IFERROR(選手__2[[#This Row],[学校コード]],"")</f>
        <v/>
      </c>
      <c r="M819" s="63" t="str">
        <f>IFERROR(VLOOKUP(L819,色々!G:H,2,0),"")</f>
        <v/>
      </c>
      <c r="N819" s="64" t="str">
        <f>IFERROR(選手__2[[#This Row],[学年]],"")</f>
        <v/>
      </c>
      <c r="O819" s="49" t="str">
        <f>IFERROR(選手__2[[#This Row],[生年月日]],"")</f>
        <v/>
      </c>
      <c r="P819" t="str">
        <f t="shared" si="12"/>
        <v/>
      </c>
    </row>
    <row r="820" spans="6:16" x14ac:dyDescent="0.2">
      <c r="F820" s="62" t="str">
        <f>IFERROR(選手__2[[#This Row],[選手番号]],"")</f>
        <v/>
      </c>
      <c r="G820" s="62" t="str">
        <f>IFERROR(選手__2[[#This Row],[性別コード]],"")</f>
        <v/>
      </c>
      <c r="H820" s="62" t="str">
        <f>IFERROR(VLOOKUP(G820,色々!P:Q,2,0),"")</f>
        <v/>
      </c>
      <c r="I820" s="62" t="str">
        <f>IFERROR(選手__2[[#This Row],[氏名]],"")</f>
        <v/>
      </c>
      <c r="J820" s="62" t="str">
        <f>IFERROR(選手__2[[#This Row],[氏名カナ]],"")</f>
        <v/>
      </c>
      <c r="K820" s="62" t="str">
        <f>IFERROR(選手__2[[#This Row],[所属名称１]],"")</f>
        <v/>
      </c>
      <c r="L820" s="62" t="str">
        <f>IFERROR(選手__2[[#This Row],[学校コード]],"")</f>
        <v/>
      </c>
      <c r="M820" s="63" t="str">
        <f>IFERROR(VLOOKUP(L820,色々!G:H,2,0),"")</f>
        <v/>
      </c>
      <c r="N820" s="64" t="str">
        <f>IFERROR(選手__2[[#This Row],[学年]],"")</f>
        <v/>
      </c>
      <c r="O820" s="49" t="str">
        <f>IFERROR(選手__2[[#This Row],[生年月日]],"")</f>
        <v/>
      </c>
      <c r="P820" t="str">
        <f t="shared" si="12"/>
        <v/>
      </c>
    </row>
    <row r="821" spans="6:16" x14ac:dyDescent="0.2">
      <c r="F821" s="62" t="str">
        <f>IFERROR(選手__2[[#This Row],[選手番号]],"")</f>
        <v/>
      </c>
      <c r="G821" s="62" t="str">
        <f>IFERROR(選手__2[[#This Row],[性別コード]],"")</f>
        <v/>
      </c>
      <c r="H821" s="62" t="str">
        <f>IFERROR(VLOOKUP(G821,色々!P:Q,2,0),"")</f>
        <v/>
      </c>
      <c r="I821" s="62" t="str">
        <f>IFERROR(選手__2[[#This Row],[氏名]],"")</f>
        <v/>
      </c>
      <c r="J821" s="62" t="str">
        <f>IFERROR(選手__2[[#This Row],[氏名カナ]],"")</f>
        <v/>
      </c>
      <c r="K821" s="62" t="str">
        <f>IFERROR(選手__2[[#This Row],[所属名称１]],"")</f>
        <v/>
      </c>
      <c r="L821" s="62" t="str">
        <f>IFERROR(選手__2[[#This Row],[学校コード]],"")</f>
        <v/>
      </c>
      <c r="M821" s="63" t="str">
        <f>IFERROR(VLOOKUP(L821,色々!G:H,2,0),"")</f>
        <v/>
      </c>
      <c r="N821" s="64" t="str">
        <f>IFERROR(選手__2[[#This Row],[学年]],"")</f>
        <v/>
      </c>
      <c r="O821" s="49" t="str">
        <f>IFERROR(選手__2[[#This Row],[生年月日]],"")</f>
        <v/>
      </c>
      <c r="P821" t="str">
        <f t="shared" si="12"/>
        <v/>
      </c>
    </row>
    <row r="822" spans="6:16" x14ac:dyDescent="0.2">
      <c r="F822" s="62" t="str">
        <f>IFERROR(選手__2[[#This Row],[選手番号]],"")</f>
        <v/>
      </c>
      <c r="G822" s="62" t="str">
        <f>IFERROR(選手__2[[#This Row],[性別コード]],"")</f>
        <v/>
      </c>
      <c r="H822" s="62" t="str">
        <f>IFERROR(VLOOKUP(G822,色々!P:Q,2,0),"")</f>
        <v/>
      </c>
      <c r="I822" s="62" t="str">
        <f>IFERROR(選手__2[[#This Row],[氏名]],"")</f>
        <v/>
      </c>
      <c r="J822" s="62" t="str">
        <f>IFERROR(選手__2[[#This Row],[氏名カナ]],"")</f>
        <v/>
      </c>
      <c r="K822" s="62" t="str">
        <f>IFERROR(選手__2[[#This Row],[所属名称１]],"")</f>
        <v/>
      </c>
      <c r="L822" s="62" t="str">
        <f>IFERROR(選手__2[[#This Row],[学校コード]],"")</f>
        <v/>
      </c>
      <c r="M822" s="63" t="str">
        <f>IFERROR(VLOOKUP(L822,色々!G:H,2,0),"")</f>
        <v/>
      </c>
      <c r="N822" s="64" t="str">
        <f>IFERROR(選手__2[[#This Row],[学年]],"")</f>
        <v/>
      </c>
      <c r="O822" s="49" t="str">
        <f>IFERROR(選手__2[[#This Row],[生年月日]],"")</f>
        <v/>
      </c>
      <c r="P822" t="str">
        <f t="shared" si="12"/>
        <v/>
      </c>
    </row>
    <row r="823" spans="6:16" x14ac:dyDescent="0.2">
      <c r="F823" s="62" t="str">
        <f>IFERROR(選手__2[[#This Row],[選手番号]],"")</f>
        <v/>
      </c>
      <c r="G823" s="62" t="str">
        <f>IFERROR(選手__2[[#This Row],[性別コード]],"")</f>
        <v/>
      </c>
      <c r="H823" s="62" t="str">
        <f>IFERROR(VLOOKUP(G823,色々!P:Q,2,0),"")</f>
        <v/>
      </c>
      <c r="I823" s="62" t="str">
        <f>IFERROR(選手__2[[#This Row],[氏名]],"")</f>
        <v/>
      </c>
      <c r="J823" s="62" t="str">
        <f>IFERROR(選手__2[[#This Row],[氏名カナ]],"")</f>
        <v/>
      </c>
      <c r="K823" s="62" t="str">
        <f>IFERROR(選手__2[[#This Row],[所属名称１]],"")</f>
        <v/>
      </c>
      <c r="L823" s="62" t="str">
        <f>IFERROR(選手__2[[#This Row],[学校コード]],"")</f>
        <v/>
      </c>
      <c r="M823" s="63" t="str">
        <f>IFERROR(VLOOKUP(L823,色々!G:H,2,0),"")</f>
        <v/>
      </c>
      <c r="N823" s="64" t="str">
        <f>IFERROR(選手__2[[#This Row],[学年]],"")</f>
        <v/>
      </c>
      <c r="O823" s="49" t="str">
        <f>IFERROR(選手__2[[#This Row],[生年月日]],"")</f>
        <v/>
      </c>
      <c r="P823" t="str">
        <f t="shared" si="12"/>
        <v/>
      </c>
    </row>
    <row r="824" spans="6:16" x14ac:dyDescent="0.2">
      <c r="F824" s="62" t="str">
        <f>IFERROR(選手__2[[#This Row],[選手番号]],"")</f>
        <v/>
      </c>
      <c r="G824" s="62" t="str">
        <f>IFERROR(選手__2[[#This Row],[性別コード]],"")</f>
        <v/>
      </c>
      <c r="H824" s="62" t="str">
        <f>IFERROR(VLOOKUP(G824,色々!P:Q,2,0),"")</f>
        <v/>
      </c>
      <c r="I824" s="62" t="str">
        <f>IFERROR(選手__2[[#This Row],[氏名]],"")</f>
        <v/>
      </c>
      <c r="J824" s="62" t="str">
        <f>IFERROR(選手__2[[#This Row],[氏名カナ]],"")</f>
        <v/>
      </c>
      <c r="K824" s="62" t="str">
        <f>IFERROR(選手__2[[#This Row],[所属名称１]],"")</f>
        <v/>
      </c>
      <c r="L824" s="62" t="str">
        <f>IFERROR(選手__2[[#This Row],[学校コード]],"")</f>
        <v/>
      </c>
      <c r="M824" s="63" t="str">
        <f>IFERROR(VLOOKUP(L824,色々!G:H,2,0),"")</f>
        <v/>
      </c>
      <c r="N824" s="64" t="str">
        <f>IFERROR(選手__2[[#This Row],[学年]],"")</f>
        <v/>
      </c>
      <c r="O824" s="49" t="str">
        <f>IFERROR(選手__2[[#This Row],[生年月日]],"")</f>
        <v/>
      </c>
      <c r="P824" t="str">
        <f t="shared" si="12"/>
        <v/>
      </c>
    </row>
    <row r="825" spans="6:16" x14ac:dyDescent="0.2">
      <c r="F825" s="62" t="str">
        <f>IFERROR(選手__2[[#This Row],[選手番号]],"")</f>
        <v/>
      </c>
      <c r="G825" s="62" t="str">
        <f>IFERROR(選手__2[[#This Row],[性別コード]],"")</f>
        <v/>
      </c>
      <c r="H825" s="62" t="str">
        <f>IFERROR(VLOOKUP(G825,色々!P:Q,2,0),"")</f>
        <v/>
      </c>
      <c r="I825" s="62" t="str">
        <f>IFERROR(選手__2[[#This Row],[氏名]],"")</f>
        <v/>
      </c>
      <c r="J825" s="62" t="str">
        <f>IFERROR(選手__2[[#This Row],[氏名カナ]],"")</f>
        <v/>
      </c>
      <c r="K825" s="62" t="str">
        <f>IFERROR(選手__2[[#This Row],[所属名称１]],"")</f>
        <v/>
      </c>
      <c r="L825" s="62" t="str">
        <f>IFERROR(選手__2[[#This Row],[学校コード]],"")</f>
        <v/>
      </c>
      <c r="M825" s="63" t="str">
        <f>IFERROR(VLOOKUP(L825,色々!G:H,2,0),"")</f>
        <v/>
      </c>
      <c r="N825" s="64" t="str">
        <f>IFERROR(選手__2[[#This Row],[学年]],"")</f>
        <v/>
      </c>
      <c r="O825" s="49" t="str">
        <f>IFERROR(選手__2[[#This Row],[生年月日]],"")</f>
        <v/>
      </c>
      <c r="P825" t="str">
        <f t="shared" si="12"/>
        <v/>
      </c>
    </row>
    <row r="826" spans="6:16" x14ac:dyDescent="0.2">
      <c r="F826" s="62" t="str">
        <f>IFERROR(選手__2[[#This Row],[選手番号]],"")</f>
        <v/>
      </c>
      <c r="G826" s="62" t="str">
        <f>IFERROR(選手__2[[#This Row],[性別コード]],"")</f>
        <v/>
      </c>
      <c r="H826" s="62" t="str">
        <f>IFERROR(VLOOKUP(G826,色々!P:Q,2,0),"")</f>
        <v/>
      </c>
      <c r="I826" s="62" t="str">
        <f>IFERROR(選手__2[[#This Row],[氏名]],"")</f>
        <v/>
      </c>
      <c r="J826" s="62" t="str">
        <f>IFERROR(選手__2[[#This Row],[氏名カナ]],"")</f>
        <v/>
      </c>
      <c r="K826" s="62" t="str">
        <f>IFERROR(選手__2[[#This Row],[所属名称１]],"")</f>
        <v/>
      </c>
      <c r="L826" s="62" t="str">
        <f>IFERROR(選手__2[[#This Row],[学校コード]],"")</f>
        <v/>
      </c>
      <c r="M826" s="63" t="str">
        <f>IFERROR(VLOOKUP(L826,色々!G:H,2,0),"")</f>
        <v/>
      </c>
      <c r="N826" s="64" t="str">
        <f>IFERROR(選手__2[[#This Row],[学年]],"")</f>
        <v/>
      </c>
      <c r="O826" s="49" t="str">
        <f>IFERROR(選手__2[[#This Row],[生年月日]],"")</f>
        <v/>
      </c>
      <c r="P826" t="str">
        <f t="shared" si="12"/>
        <v/>
      </c>
    </row>
    <row r="827" spans="6:16" x14ac:dyDescent="0.2">
      <c r="F827" s="62" t="str">
        <f>IFERROR(選手__2[[#This Row],[選手番号]],"")</f>
        <v/>
      </c>
      <c r="G827" s="62" t="str">
        <f>IFERROR(選手__2[[#This Row],[性別コード]],"")</f>
        <v/>
      </c>
      <c r="H827" s="62" t="str">
        <f>IFERROR(VLOOKUP(G827,色々!P:Q,2,0),"")</f>
        <v/>
      </c>
      <c r="I827" s="62" t="str">
        <f>IFERROR(選手__2[[#This Row],[氏名]],"")</f>
        <v/>
      </c>
      <c r="J827" s="62" t="str">
        <f>IFERROR(選手__2[[#This Row],[氏名カナ]],"")</f>
        <v/>
      </c>
      <c r="K827" s="62" t="str">
        <f>IFERROR(選手__2[[#This Row],[所属名称１]],"")</f>
        <v/>
      </c>
      <c r="L827" s="62" t="str">
        <f>IFERROR(選手__2[[#This Row],[学校コード]],"")</f>
        <v/>
      </c>
      <c r="M827" s="63" t="str">
        <f>IFERROR(VLOOKUP(L827,色々!G:H,2,0),"")</f>
        <v/>
      </c>
      <c r="N827" s="64" t="str">
        <f>IFERROR(選手__2[[#This Row],[学年]],"")</f>
        <v/>
      </c>
      <c r="O827" s="49" t="str">
        <f>IFERROR(選手__2[[#This Row],[生年月日]],"")</f>
        <v/>
      </c>
      <c r="P827" t="str">
        <f t="shared" si="12"/>
        <v/>
      </c>
    </row>
    <row r="828" spans="6:16" x14ac:dyDescent="0.2">
      <c r="F828" s="62" t="str">
        <f>IFERROR(選手__2[[#This Row],[選手番号]],"")</f>
        <v/>
      </c>
      <c r="G828" s="62" t="str">
        <f>IFERROR(選手__2[[#This Row],[性別コード]],"")</f>
        <v/>
      </c>
      <c r="H828" s="62" t="str">
        <f>IFERROR(VLOOKUP(G828,色々!P:Q,2,0),"")</f>
        <v/>
      </c>
      <c r="I828" s="62" t="str">
        <f>IFERROR(選手__2[[#This Row],[氏名]],"")</f>
        <v/>
      </c>
      <c r="J828" s="62" t="str">
        <f>IFERROR(選手__2[[#This Row],[氏名カナ]],"")</f>
        <v/>
      </c>
      <c r="K828" s="62" t="str">
        <f>IFERROR(選手__2[[#This Row],[所属名称１]],"")</f>
        <v/>
      </c>
      <c r="L828" s="62" t="str">
        <f>IFERROR(選手__2[[#This Row],[学校コード]],"")</f>
        <v/>
      </c>
      <c r="M828" s="63" t="str">
        <f>IFERROR(VLOOKUP(L828,色々!G:H,2,0),"")</f>
        <v/>
      </c>
      <c r="N828" s="64" t="str">
        <f>IFERROR(選手__2[[#This Row],[学年]],"")</f>
        <v/>
      </c>
      <c r="O828" s="49" t="str">
        <f>IFERROR(選手__2[[#This Row],[生年月日]],"")</f>
        <v/>
      </c>
      <c r="P828" t="str">
        <f t="shared" si="12"/>
        <v/>
      </c>
    </row>
    <row r="829" spans="6:16" x14ac:dyDescent="0.2">
      <c r="F829" s="62" t="str">
        <f>IFERROR(選手__2[[#This Row],[選手番号]],"")</f>
        <v/>
      </c>
      <c r="G829" s="62" t="str">
        <f>IFERROR(選手__2[[#This Row],[性別コード]],"")</f>
        <v/>
      </c>
      <c r="H829" s="62" t="str">
        <f>IFERROR(VLOOKUP(G829,色々!P:Q,2,0),"")</f>
        <v/>
      </c>
      <c r="I829" s="62" t="str">
        <f>IFERROR(選手__2[[#This Row],[氏名]],"")</f>
        <v/>
      </c>
      <c r="J829" s="62" t="str">
        <f>IFERROR(選手__2[[#This Row],[氏名カナ]],"")</f>
        <v/>
      </c>
      <c r="K829" s="62" t="str">
        <f>IFERROR(選手__2[[#This Row],[所属名称１]],"")</f>
        <v/>
      </c>
      <c r="L829" s="62" t="str">
        <f>IFERROR(選手__2[[#This Row],[学校コード]],"")</f>
        <v/>
      </c>
      <c r="M829" s="63" t="str">
        <f>IFERROR(VLOOKUP(L829,色々!G:H,2,0),"")</f>
        <v/>
      </c>
      <c r="N829" s="64" t="str">
        <f>IFERROR(選手__2[[#This Row],[学年]],"")</f>
        <v/>
      </c>
      <c r="O829" s="49" t="str">
        <f>IFERROR(選手__2[[#This Row],[生年月日]],"")</f>
        <v/>
      </c>
      <c r="P829" t="str">
        <f t="shared" si="12"/>
        <v/>
      </c>
    </row>
    <row r="830" spans="6:16" x14ac:dyDescent="0.2">
      <c r="F830" s="62" t="str">
        <f>IFERROR(選手__2[[#This Row],[選手番号]],"")</f>
        <v/>
      </c>
      <c r="G830" s="62" t="str">
        <f>IFERROR(選手__2[[#This Row],[性別コード]],"")</f>
        <v/>
      </c>
      <c r="H830" s="62" t="str">
        <f>IFERROR(VLOOKUP(G830,色々!P:Q,2,0),"")</f>
        <v/>
      </c>
      <c r="I830" s="62" t="str">
        <f>IFERROR(選手__2[[#This Row],[氏名]],"")</f>
        <v/>
      </c>
      <c r="J830" s="62" t="str">
        <f>IFERROR(選手__2[[#This Row],[氏名カナ]],"")</f>
        <v/>
      </c>
      <c r="K830" s="62" t="str">
        <f>IFERROR(選手__2[[#This Row],[所属名称１]],"")</f>
        <v/>
      </c>
      <c r="L830" s="62" t="str">
        <f>IFERROR(選手__2[[#This Row],[学校コード]],"")</f>
        <v/>
      </c>
      <c r="M830" s="63" t="str">
        <f>IFERROR(VLOOKUP(L830,色々!G:H,2,0),"")</f>
        <v/>
      </c>
      <c r="N830" s="64" t="str">
        <f>IFERROR(選手__2[[#This Row],[学年]],"")</f>
        <v/>
      </c>
      <c r="O830" s="49" t="str">
        <f>IFERROR(選手__2[[#This Row],[生年月日]],"")</f>
        <v/>
      </c>
      <c r="P830" t="str">
        <f t="shared" si="12"/>
        <v/>
      </c>
    </row>
    <row r="831" spans="6:16" x14ac:dyDescent="0.2">
      <c r="F831" s="62" t="str">
        <f>IFERROR(選手__2[[#This Row],[選手番号]],"")</f>
        <v/>
      </c>
      <c r="G831" s="62" t="str">
        <f>IFERROR(選手__2[[#This Row],[性別コード]],"")</f>
        <v/>
      </c>
      <c r="H831" s="62" t="str">
        <f>IFERROR(VLOOKUP(G831,色々!P:Q,2,0),"")</f>
        <v/>
      </c>
      <c r="I831" s="62" t="str">
        <f>IFERROR(選手__2[[#This Row],[氏名]],"")</f>
        <v/>
      </c>
      <c r="J831" s="62" t="str">
        <f>IFERROR(選手__2[[#This Row],[氏名カナ]],"")</f>
        <v/>
      </c>
      <c r="K831" s="62" t="str">
        <f>IFERROR(選手__2[[#This Row],[所属名称１]],"")</f>
        <v/>
      </c>
      <c r="L831" s="62" t="str">
        <f>IFERROR(選手__2[[#This Row],[学校コード]],"")</f>
        <v/>
      </c>
      <c r="M831" s="63" t="str">
        <f>IFERROR(VLOOKUP(L831,色々!G:H,2,0),"")</f>
        <v/>
      </c>
      <c r="N831" s="64" t="str">
        <f>IFERROR(選手__2[[#This Row],[学年]],"")</f>
        <v/>
      </c>
      <c r="O831" s="49" t="str">
        <f>IFERROR(選手__2[[#This Row],[生年月日]],"")</f>
        <v/>
      </c>
      <c r="P831" t="str">
        <f t="shared" si="12"/>
        <v/>
      </c>
    </row>
    <row r="832" spans="6:16" x14ac:dyDescent="0.2">
      <c r="F832" s="62" t="str">
        <f>IFERROR(選手__2[[#This Row],[選手番号]],"")</f>
        <v/>
      </c>
      <c r="G832" s="62" t="str">
        <f>IFERROR(選手__2[[#This Row],[性別コード]],"")</f>
        <v/>
      </c>
      <c r="H832" s="62" t="str">
        <f>IFERROR(VLOOKUP(G832,色々!P:Q,2,0),"")</f>
        <v/>
      </c>
      <c r="I832" s="62" t="str">
        <f>IFERROR(選手__2[[#This Row],[氏名]],"")</f>
        <v/>
      </c>
      <c r="J832" s="62" t="str">
        <f>IFERROR(選手__2[[#This Row],[氏名カナ]],"")</f>
        <v/>
      </c>
      <c r="K832" s="62" t="str">
        <f>IFERROR(選手__2[[#This Row],[所属名称１]],"")</f>
        <v/>
      </c>
      <c r="L832" s="62" t="str">
        <f>IFERROR(選手__2[[#This Row],[学校コード]],"")</f>
        <v/>
      </c>
      <c r="M832" s="63" t="str">
        <f>IFERROR(VLOOKUP(L832,色々!G:H,2,0),"")</f>
        <v/>
      </c>
      <c r="N832" s="64" t="str">
        <f>IFERROR(選手__2[[#This Row],[学年]],"")</f>
        <v/>
      </c>
      <c r="O832" s="49" t="str">
        <f>IFERROR(選手__2[[#This Row],[生年月日]],"")</f>
        <v/>
      </c>
      <c r="P832" t="str">
        <f t="shared" si="12"/>
        <v/>
      </c>
    </row>
    <row r="833" spans="6:16" x14ac:dyDescent="0.2">
      <c r="F833" s="62" t="str">
        <f>IFERROR(選手__2[[#This Row],[選手番号]],"")</f>
        <v/>
      </c>
      <c r="G833" s="62" t="str">
        <f>IFERROR(選手__2[[#This Row],[性別コード]],"")</f>
        <v/>
      </c>
      <c r="H833" s="62" t="str">
        <f>IFERROR(VLOOKUP(G833,色々!P:Q,2,0),"")</f>
        <v/>
      </c>
      <c r="I833" s="62" t="str">
        <f>IFERROR(選手__2[[#This Row],[氏名]],"")</f>
        <v/>
      </c>
      <c r="J833" s="62" t="str">
        <f>IFERROR(選手__2[[#This Row],[氏名カナ]],"")</f>
        <v/>
      </c>
      <c r="K833" s="62" t="str">
        <f>IFERROR(選手__2[[#This Row],[所属名称１]],"")</f>
        <v/>
      </c>
      <c r="L833" s="62" t="str">
        <f>IFERROR(選手__2[[#This Row],[学校コード]],"")</f>
        <v/>
      </c>
      <c r="M833" s="63" t="str">
        <f>IFERROR(VLOOKUP(L833,色々!G:H,2,0),"")</f>
        <v/>
      </c>
      <c r="N833" s="64" t="str">
        <f>IFERROR(選手__2[[#This Row],[学年]],"")</f>
        <v/>
      </c>
      <c r="O833" s="49" t="str">
        <f>IFERROR(選手__2[[#This Row],[生年月日]],"")</f>
        <v/>
      </c>
      <c r="P833" t="str">
        <f t="shared" si="12"/>
        <v/>
      </c>
    </row>
    <row r="834" spans="6:16" x14ac:dyDescent="0.2">
      <c r="F834" s="62" t="str">
        <f>IFERROR(選手__2[[#This Row],[選手番号]],"")</f>
        <v/>
      </c>
      <c r="G834" s="62" t="str">
        <f>IFERROR(選手__2[[#This Row],[性別コード]],"")</f>
        <v/>
      </c>
      <c r="H834" s="62" t="str">
        <f>IFERROR(VLOOKUP(G834,色々!P:Q,2,0),"")</f>
        <v/>
      </c>
      <c r="I834" s="62" t="str">
        <f>IFERROR(選手__2[[#This Row],[氏名]],"")</f>
        <v/>
      </c>
      <c r="J834" s="62" t="str">
        <f>IFERROR(選手__2[[#This Row],[氏名カナ]],"")</f>
        <v/>
      </c>
      <c r="K834" s="62" t="str">
        <f>IFERROR(選手__2[[#This Row],[所属名称１]],"")</f>
        <v/>
      </c>
      <c r="L834" s="62" t="str">
        <f>IFERROR(選手__2[[#This Row],[学校コード]],"")</f>
        <v/>
      </c>
      <c r="M834" s="63" t="str">
        <f>IFERROR(VLOOKUP(L834,色々!G:H,2,0),"")</f>
        <v/>
      </c>
      <c r="N834" s="64" t="str">
        <f>IFERROR(選手__2[[#This Row],[学年]],"")</f>
        <v/>
      </c>
      <c r="O834" s="49" t="str">
        <f>IFERROR(選手__2[[#This Row],[生年月日]],"")</f>
        <v/>
      </c>
      <c r="P834" t="str">
        <f t="shared" si="12"/>
        <v/>
      </c>
    </row>
    <row r="835" spans="6:16" x14ac:dyDescent="0.2">
      <c r="F835" s="62" t="str">
        <f>IFERROR(選手__2[[#This Row],[選手番号]],"")</f>
        <v/>
      </c>
      <c r="G835" s="62" t="str">
        <f>IFERROR(選手__2[[#This Row],[性別コード]],"")</f>
        <v/>
      </c>
      <c r="H835" s="62" t="str">
        <f>IFERROR(VLOOKUP(G835,色々!P:Q,2,0),"")</f>
        <v/>
      </c>
      <c r="I835" s="62" t="str">
        <f>IFERROR(選手__2[[#This Row],[氏名]],"")</f>
        <v/>
      </c>
      <c r="J835" s="62" t="str">
        <f>IFERROR(選手__2[[#This Row],[氏名カナ]],"")</f>
        <v/>
      </c>
      <c r="K835" s="62" t="str">
        <f>IFERROR(選手__2[[#This Row],[所属名称１]],"")</f>
        <v/>
      </c>
      <c r="L835" s="62" t="str">
        <f>IFERROR(選手__2[[#This Row],[学校コード]],"")</f>
        <v/>
      </c>
      <c r="M835" s="63" t="str">
        <f>IFERROR(VLOOKUP(L835,色々!G:H,2,0),"")</f>
        <v/>
      </c>
      <c r="N835" s="64" t="str">
        <f>IFERROR(選手__2[[#This Row],[学年]],"")</f>
        <v/>
      </c>
      <c r="O835" s="49" t="str">
        <f>IFERROR(選手__2[[#This Row],[生年月日]],"")</f>
        <v/>
      </c>
      <c r="P835" t="str">
        <f t="shared" ref="P835:P898" si="13">IFERROR(DATEDIF(O835,$O$1,"y"),"")</f>
        <v/>
      </c>
    </row>
    <row r="836" spans="6:16" x14ac:dyDescent="0.2">
      <c r="F836" s="62" t="str">
        <f>IFERROR(選手__2[[#This Row],[選手番号]],"")</f>
        <v/>
      </c>
      <c r="G836" s="62" t="str">
        <f>IFERROR(選手__2[[#This Row],[性別コード]],"")</f>
        <v/>
      </c>
      <c r="H836" s="62" t="str">
        <f>IFERROR(VLOOKUP(G836,色々!P:Q,2,0),"")</f>
        <v/>
      </c>
      <c r="I836" s="62" t="str">
        <f>IFERROR(選手__2[[#This Row],[氏名]],"")</f>
        <v/>
      </c>
      <c r="J836" s="62" t="str">
        <f>IFERROR(選手__2[[#This Row],[氏名カナ]],"")</f>
        <v/>
      </c>
      <c r="K836" s="62" t="str">
        <f>IFERROR(選手__2[[#This Row],[所属名称１]],"")</f>
        <v/>
      </c>
      <c r="L836" s="62" t="str">
        <f>IFERROR(選手__2[[#This Row],[学校コード]],"")</f>
        <v/>
      </c>
      <c r="M836" s="63" t="str">
        <f>IFERROR(VLOOKUP(L836,色々!G:H,2,0),"")</f>
        <v/>
      </c>
      <c r="N836" s="64" t="str">
        <f>IFERROR(選手__2[[#This Row],[学年]],"")</f>
        <v/>
      </c>
      <c r="O836" s="49" t="str">
        <f>IFERROR(選手__2[[#This Row],[生年月日]],"")</f>
        <v/>
      </c>
      <c r="P836" t="str">
        <f t="shared" si="13"/>
        <v/>
      </c>
    </row>
    <row r="837" spans="6:16" x14ac:dyDescent="0.2">
      <c r="F837" s="62" t="str">
        <f>IFERROR(選手__2[[#This Row],[選手番号]],"")</f>
        <v/>
      </c>
      <c r="G837" s="62" t="str">
        <f>IFERROR(選手__2[[#This Row],[性別コード]],"")</f>
        <v/>
      </c>
      <c r="H837" s="62" t="str">
        <f>IFERROR(VLOOKUP(G837,色々!P:Q,2,0),"")</f>
        <v/>
      </c>
      <c r="I837" s="62" t="str">
        <f>IFERROR(選手__2[[#This Row],[氏名]],"")</f>
        <v/>
      </c>
      <c r="J837" s="62" t="str">
        <f>IFERROR(選手__2[[#This Row],[氏名カナ]],"")</f>
        <v/>
      </c>
      <c r="K837" s="62" t="str">
        <f>IFERROR(選手__2[[#This Row],[所属名称１]],"")</f>
        <v/>
      </c>
      <c r="L837" s="62" t="str">
        <f>IFERROR(選手__2[[#This Row],[学校コード]],"")</f>
        <v/>
      </c>
      <c r="M837" s="63" t="str">
        <f>IFERROR(VLOOKUP(L837,色々!G:H,2,0),"")</f>
        <v/>
      </c>
      <c r="N837" s="64" t="str">
        <f>IFERROR(選手__2[[#This Row],[学年]],"")</f>
        <v/>
      </c>
      <c r="O837" s="49" t="str">
        <f>IFERROR(選手__2[[#This Row],[生年月日]],"")</f>
        <v/>
      </c>
      <c r="P837" t="str">
        <f t="shared" si="13"/>
        <v/>
      </c>
    </row>
    <row r="838" spans="6:16" x14ac:dyDescent="0.2">
      <c r="F838" s="62" t="str">
        <f>IFERROR(選手__2[[#This Row],[選手番号]],"")</f>
        <v/>
      </c>
      <c r="G838" s="62" t="str">
        <f>IFERROR(選手__2[[#This Row],[性別コード]],"")</f>
        <v/>
      </c>
      <c r="H838" s="62" t="str">
        <f>IFERROR(VLOOKUP(G838,色々!P:Q,2,0),"")</f>
        <v/>
      </c>
      <c r="I838" s="62" t="str">
        <f>IFERROR(選手__2[[#This Row],[氏名]],"")</f>
        <v/>
      </c>
      <c r="J838" s="62" t="str">
        <f>IFERROR(選手__2[[#This Row],[氏名カナ]],"")</f>
        <v/>
      </c>
      <c r="K838" s="62" t="str">
        <f>IFERROR(選手__2[[#This Row],[所属名称１]],"")</f>
        <v/>
      </c>
      <c r="L838" s="62" t="str">
        <f>IFERROR(選手__2[[#This Row],[学校コード]],"")</f>
        <v/>
      </c>
      <c r="M838" s="63" t="str">
        <f>IFERROR(VLOOKUP(L838,色々!G:H,2,0),"")</f>
        <v/>
      </c>
      <c r="N838" s="64" t="str">
        <f>IFERROR(選手__2[[#This Row],[学年]],"")</f>
        <v/>
      </c>
      <c r="O838" s="49" t="str">
        <f>IFERROR(選手__2[[#This Row],[生年月日]],"")</f>
        <v/>
      </c>
      <c r="P838" t="str">
        <f t="shared" si="13"/>
        <v/>
      </c>
    </row>
    <row r="839" spans="6:16" x14ac:dyDescent="0.2">
      <c r="F839" s="62" t="str">
        <f>IFERROR(選手__2[[#This Row],[選手番号]],"")</f>
        <v/>
      </c>
      <c r="G839" s="62" t="str">
        <f>IFERROR(選手__2[[#This Row],[性別コード]],"")</f>
        <v/>
      </c>
      <c r="H839" s="62" t="str">
        <f>IFERROR(VLOOKUP(G839,色々!P:Q,2,0),"")</f>
        <v/>
      </c>
      <c r="I839" s="62" t="str">
        <f>IFERROR(選手__2[[#This Row],[氏名]],"")</f>
        <v/>
      </c>
      <c r="J839" s="62" t="str">
        <f>IFERROR(選手__2[[#This Row],[氏名カナ]],"")</f>
        <v/>
      </c>
      <c r="K839" s="62" t="str">
        <f>IFERROR(選手__2[[#This Row],[所属名称１]],"")</f>
        <v/>
      </c>
      <c r="L839" s="62" t="str">
        <f>IFERROR(選手__2[[#This Row],[学校コード]],"")</f>
        <v/>
      </c>
      <c r="M839" s="63" t="str">
        <f>IFERROR(VLOOKUP(L839,色々!G:H,2,0),"")</f>
        <v/>
      </c>
      <c r="N839" s="64" t="str">
        <f>IFERROR(選手__2[[#This Row],[学年]],"")</f>
        <v/>
      </c>
      <c r="O839" s="49" t="str">
        <f>IFERROR(選手__2[[#This Row],[生年月日]],"")</f>
        <v/>
      </c>
      <c r="P839" t="str">
        <f t="shared" si="13"/>
        <v/>
      </c>
    </row>
    <row r="840" spans="6:16" x14ac:dyDescent="0.2">
      <c r="F840" s="62" t="str">
        <f>IFERROR(選手__2[[#This Row],[選手番号]],"")</f>
        <v/>
      </c>
      <c r="G840" s="62" t="str">
        <f>IFERROR(選手__2[[#This Row],[性別コード]],"")</f>
        <v/>
      </c>
      <c r="H840" s="62" t="str">
        <f>IFERROR(VLOOKUP(G840,色々!P:Q,2,0),"")</f>
        <v/>
      </c>
      <c r="I840" s="62" t="str">
        <f>IFERROR(選手__2[[#This Row],[氏名]],"")</f>
        <v/>
      </c>
      <c r="J840" s="62" t="str">
        <f>IFERROR(選手__2[[#This Row],[氏名カナ]],"")</f>
        <v/>
      </c>
      <c r="K840" s="62" t="str">
        <f>IFERROR(選手__2[[#This Row],[所属名称１]],"")</f>
        <v/>
      </c>
      <c r="L840" s="62" t="str">
        <f>IFERROR(選手__2[[#This Row],[学校コード]],"")</f>
        <v/>
      </c>
      <c r="M840" s="63" t="str">
        <f>IFERROR(VLOOKUP(L840,色々!G:H,2,0),"")</f>
        <v/>
      </c>
      <c r="N840" s="64" t="str">
        <f>IFERROR(選手__2[[#This Row],[学年]],"")</f>
        <v/>
      </c>
      <c r="O840" s="49" t="str">
        <f>IFERROR(選手__2[[#This Row],[生年月日]],"")</f>
        <v/>
      </c>
      <c r="P840" t="str">
        <f t="shared" si="13"/>
        <v/>
      </c>
    </row>
    <row r="841" spans="6:16" x14ac:dyDescent="0.2">
      <c r="F841" s="62" t="str">
        <f>IFERROR(選手__2[[#This Row],[選手番号]],"")</f>
        <v/>
      </c>
      <c r="G841" s="62" t="str">
        <f>IFERROR(選手__2[[#This Row],[性別コード]],"")</f>
        <v/>
      </c>
      <c r="H841" s="62" t="str">
        <f>IFERROR(VLOOKUP(G841,色々!P:Q,2,0),"")</f>
        <v/>
      </c>
      <c r="I841" s="62" t="str">
        <f>IFERROR(選手__2[[#This Row],[氏名]],"")</f>
        <v/>
      </c>
      <c r="J841" s="62" t="str">
        <f>IFERROR(選手__2[[#This Row],[氏名カナ]],"")</f>
        <v/>
      </c>
      <c r="K841" s="62" t="str">
        <f>IFERROR(選手__2[[#This Row],[所属名称１]],"")</f>
        <v/>
      </c>
      <c r="L841" s="62" t="str">
        <f>IFERROR(選手__2[[#This Row],[学校コード]],"")</f>
        <v/>
      </c>
      <c r="M841" s="63" t="str">
        <f>IFERROR(VLOOKUP(L841,色々!G:H,2,0),"")</f>
        <v/>
      </c>
      <c r="N841" s="64" t="str">
        <f>IFERROR(選手__2[[#This Row],[学年]],"")</f>
        <v/>
      </c>
      <c r="O841" s="49" t="str">
        <f>IFERROR(選手__2[[#This Row],[生年月日]],"")</f>
        <v/>
      </c>
      <c r="P841" t="str">
        <f t="shared" si="13"/>
        <v/>
      </c>
    </row>
    <row r="842" spans="6:16" x14ac:dyDescent="0.2">
      <c r="F842" s="62" t="str">
        <f>IFERROR(選手__2[[#This Row],[選手番号]],"")</f>
        <v/>
      </c>
      <c r="G842" s="62" t="str">
        <f>IFERROR(選手__2[[#This Row],[性別コード]],"")</f>
        <v/>
      </c>
      <c r="H842" s="62" t="str">
        <f>IFERROR(VLOOKUP(G842,色々!P:Q,2,0),"")</f>
        <v/>
      </c>
      <c r="I842" s="62" t="str">
        <f>IFERROR(選手__2[[#This Row],[氏名]],"")</f>
        <v/>
      </c>
      <c r="J842" s="62" t="str">
        <f>IFERROR(選手__2[[#This Row],[氏名カナ]],"")</f>
        <v/>
      </c>
      <c r="K842" s="62" t="str">
        <f>IFERROR(選手__2[[#This Row],[所属名称１]],"")</f>
        <v/>
      </c>
      <c r="L842" s="62" t="str">
        <f>IFERROR(選手__2[[#This Row],[学校コード]],"")</f>
        <v/>
      </c>
      <c r="M842" s="63" t="str">
        <f>IFERROR(VLOOKUP(L842,色々!G:H,2,0),"")</f>
        <v/>
      </c>
      <c r="N842" s="64" t="str">
        <f>IFERROR(選手__2[[#This Row],[学年]],"")</f>
        <v/>
      </c>
      <c r="O842" s="49" t="str">
        <f>IFERROR(選手__2[[#This Row],[生年月日]],"")</f>
        <v/>
      </c>
      <c r="P842" t="str">
        <f t="shared" si="13"/>
        <v/>
      </c>
    </row>
    <row r="843" spans="6:16" x14ac:dyDescent="0.2">
      <c r="F843" s="62" t="str">
        <f>IFERROR(選手__2[[#This Row],[選手番号]],"")</f>
        <v/>
      </c>
      <c r="G843" s="62" t="str">
        <f>IFERROR(選手__2[[#This Row],[性別コード]],"")</f>
        <v/>
      </c>
      <c r="H843" s="62" t="str">
        <f>IFERROR(VLOOKUP(G843,色々!P:Q,2,0),"")</f>
        <v/>
      </c>
      <c r="I843" s="62" t="str">
        <f>IFERROR(選手__2[[#This Row],[氏名]],"")</f>
        <v/>
      </c>
      <c r="J843" s="62" t="str">
        <f>IFERROR(選手__2[[#This Row],[氏名カナ]],"")</f>
        <v/>
      </c>
      <c r="K843" s="62" t="str">
        <f>IFERROR(選手__2[[#This Row],[所属名称１]],"")</f>
        <v/>
      </c>
      <c r="L843" s="62" t="str">
        <f>IFERROR(選手__2[[#This Row],[学校コード]],"")</f>
        <v/>
      </c>
      <c r="M843" s="63" t="str">
        <f>IFERROR(VLOOKUP(L843,色々!G:H,2,0),"")</f>
        <v/>
      </c>
      <c r="N843" s="64" t="str">
        <f>IFERROR(選手__2[[#This Row],[学年]],"")</f>
        <v/>
      </c>
      <c r="O843" s="49" t="str">
        <f>IFERROR(選手__2[[#This Row],[生年月日]],"")</f>
        <v/>
      </c>
      <c r="P843" t="str">
        <f t="shared" si="13"/>
        <v/>
      </c>
    </row>
    <row r="844" spans="6:16" x14ac:dyDescent="0.2">
      <c r="F844" s="62" t="str">
        <f>IFERROR(選手__2[[#This Row],[選手番号]],"")</f>
        <v/>
      </c>
      <c r="G844" s="62" t="str">
        <f>IFERROR(選手__2[[#This Row],[性別コード]],"")</f>
        <v/>
      </c>
      <c r="H844" s="62" t="str">
        <f>IFERROR(VLOOKUP(G844,色々!P:Q,2,0),"")</f>
        <v/>
      </c>
      <c r="I844" s="62" t="str">
        <f>IFERROR(選手__2[[#This Row],[氏名]],"")</f>
        <v/>
      </c>
      <c r="J844" s="62" t="str">
        <f>IFERROR(選手__2[[#This Row],[氏名カナ]],"")</f>
        <v/>
      </c>
      <c r="K844" s="62" t="str">
        <f>IFERROR(選手__2[[#This Row],[所属名称１]],"")</f>
        <v/>
      </c>
      <c r="L844" s="62" t="str">
        <f>IFERROR(選手__2[[#This Row],[学校コード]],"")</f>
        <v/>
      </c>
      <c r="M844" s="63" t="str">
        <f>IFERROR(VLOOKUP(L844,色々!G:H,2,0),"")</f>
        <v/>
      </c>
      <c r="N844" s="64" t="str">
        <f>IFERROR(選手__2[[#This Row],[学年]],"")</f>
        <v/>
      </c>
      <c r="O844" s="49" t="str">
        <f>IFERROR(選手__2[[#This Row],[生年月日]],"")</f>
        <v/>
      </c>
      <c r="P844" t="str">
        <f t="shared" si="13"/>
        <v/>
      </c>
    </row>
    <row r="845" spans="6:16" x14ac:dyDescent="0.2">
      <c r="F845" s="62" t="str">
        <f>IFERROR(選手__2[[#This Row],[選手番号]],"")</f>
        <v/>
      </c>
      <c r="G845" s="62" t="str">
        <f>IFERROR(選手__2[[#This Row],[性別コード]],"")</f>
        <v/>
      </c>
      <c r="H845" s="62" t="str">
        <f>IFERROR(VLOOKUP(G845,色々!P:Q,2,0),"")</f>
        <v/>
      </c>
      <c r="I845" s="62" t="str">
        <f>IFERROR(選手__2[[#This Row],[氏名]],"")</f>
        <v/>
      </c>
      <c r="J845" s="62" t="str">
        <f>IFERROR(選手__2[[#This Row],[氏名カナ]],"")</f>
        <v/>
      </c>
      <c r="K845" s="62" t="str">
        <f>IFERROR(選手__2[[#This Row],[所属名称１]],"")</f>
        <v/>
      </c>
      <c r="L845" s="62" t="str">
        <f>IFERROR(選手__2[[#This Row],[学校コード]],"")</f>
        <v/>
      </c>
      <c r="M845" s="63" t="str">
        <f>IFERROR(VLOOKUP(L845,色々!G:H,2,0),"")</f>
        <v/>
      </c>
      <c r="N845" s="64" t="str">
        <f>IFERROR(選手__2[[#This Row],[学年]],"")</f>
        <v/>
      </c>
      <c r="O845" s="49" t="str">
        <f>IFERROR(選手__2[[#This Row],[生年月日]],"")</f>
        <v/>
      </c>
      <c r="P845" t="str">
        <f t="shared" si="13"/>
        <v/>
      </c>
    </row>
    <row r="846" spans="6:16" x14ac:dyDescent="0.2">
      <c r="F846" s="62" t="str">
        <f>IFERROR(選手__2[[#This Row],[選手番号]],"")</f>
        <v/>
      </c>
      <c r="G846" s="62" t="str">
        <f>IFERROR(選手__2[[#This Row],[性別コード]],"")</f>
        <v/>
      </c>
      <c r="H846" s="62" t="str">
        <f>IFERROR(VLOOKUP(G846,色々!P:Q,2,0),"")</f>
        <v/>
      </c>
      <c r="I846" s="62" t="str">
        <f>IFERROR(選手__2[[#This Row],[氏名]],"")</f>
        <v/>
      </c>
      <c r="J846" s="62" t="str">
        <f>IFERROR(選手__2[[#This Row],[氏名カナ]],"")</f>
        <v/>
      </c>
      <c r="K846" s="62" t="str">
        <f>IFERROR(選手__2[[#This Row],[所属名称１]],"")</f>
        <v/>
      </c>
      <c r="L846" s="62" t="str">
        <f>IFERROR(選手__2[[#This Row],[学校コード]],"")</f>
        <v/>
      </c>
      <c r="M846" s="63" t="str">
        <f>IFERROR(VLOOKUP(L846,色々!G:H,2,0),"")</f>
        <v/>
      </c>
      <c r="N846" s="64" t="str">
        <f>IFERROR(選手__2[[#This Row],[学年]],"")</f>
        <v/>
      </c>
      <c r="O846" s="49" t="str">
        <f>IFERROR(選手__2[[#This Row],[生年月日]],"")</f>
        <v/>
      </c>
      <c r="P846" t="str">
        <f t="shared" si="13"/>
        <v/>
      </c>
    </row>
    <row r="847" spans="6:16" x14ac:dyDescent="0.2">
      <c r="F847" s="62" t="str">
        <f>IFERROR(選手__2[[#This Row],[選手番号]],"")</f>
        <v/>
      </c>
      <c r="G847" s="62" t="str">
        <f>IFERROR(選手__2[[#This Row],[性別コード]],"")</f>
        <v/>
      </c>
      <c r="H847" s="62" t="str">
        <f>IFERROR(VLOOKUP(G847,色々!P:Q,2,0),"")</f>
        <v/>
      </c>
      <c r="I847" s="62" t="str">
        <f>IFERROR(選手__2[[#This Row],[氏名]],"")</f>
        <v/>
      </c>
      <c r="J847" s="62" t="str">
        <f>IFERROR(選手__2[[#This Row],[氏名カナ]],"")</f>
        <v/>
      </c>
      <c r="K847" s="62" t="str">
        <f>IFERROR(選手__2[[#This Row],[所属名称１]],"")</f>
        <v/>
      </c>
      <c r="L847" s="62" t="str">
        <f>IFERROR(選手__2[[#This Row],[学校コード]],"")</f>
        <v/>
      </c>
      <c r="M847" s="63" t="str">
        <f>IFERROR(VLOOKUP(L847,色々!G:H,2,0),"")</f>
        <v/>
      </c>
      <c r="N847" s="64" t="str">
        <f>IFERROR(選手__2[[#This Row],[学年]],"")</f>
        <v/>
      </c>
      <c r="O847" s="49" t="str">
        <f>IFERROR(選手__2[[#This Row],[生年月日]],"")</f>
        <v/>
      </c>
      <c r="P847" t="str">
        <f t="shared" si="13"/>
        <v/>
      </c>
    </row>
    <row r="848" spans="6:16" x14ac:dyDescent="0.2">
      <c r="F848" s="62" t="str">
        <f>IFERROR(選手__2[[#This Row],[選手番号]],"")</f>
        <v/>
      </c>
      <c r="G848" s="62" t="str">
        <f>IFERROR(選手__2[[#This Row],[性別コード]],"")</f>
        <v/>
      </c>
      <c r="H848" s="62" t="str">
        <f>IFERROR(VLOOKUP(G848,色々!P:Q,2,0),"")</f>
        <v/>
      </c>
      <c r="I848" s="62" t="str">
        <f>IFERROR(選手__2[[#This Row],[氏名]],"")</f>
        <v/>
      </c>
      <c r="J848" s="62" t="str">
        <f>IFERROR(選手__2[[#This Row],[氏名カナ]],"")</f>
        <v/>
      </c>
      <c r="K848" s="62" t="str">
        <f>IFERROR(選手__2[[#This Row],[所属名称１]],"")</f>
        <v/>
      </c>
      <c r="L848" s="62" t="str">
        <f>IFERROR(選手__2[[#This Row],[学校コード]],"")</f>
        <v/>
      </c>
      <c r="M848" s="63" t="str">
        <f>IFERROR(VLOOKUP(L848,色々!G:H,2,0),"")</f>
        <v/>
      </c>
      <c r="N848" s="64" t="str">
        <f>IFERROR(選手__2[[#This Row],[学年]],"")</f>
        <v/>
      </c>
      <c r="O848" s="49" t="str">
        <f>IFERROR(選手__2[[#This Row],[生年月日]],"")</f>
        <v/>
      </c>
      <c r="P848" t="str">
        <f t="shared" si="13"/>
        <v/>
      </c>
    </row>
    <row r="849" spans="6:16" x14ac:dyDescent="0.2">
      <c r="F849" s="62" t="str">
        <f>IFERROR(選手__2[[#This Row],[選手番号]],"")</f>
        <v/>
      </c>
      <c r="G849" s="62" t="str">
        <f>IFERROR(選手__2[[#This Row],[性別コード]],"")</f>
        <v/>
      </c>
      <c r="H849" s="62" t="str">
        <f>IFERROR(VLOOKUP(G849,色々!P:Q,2,0),"")</f>
        <v/>
      </c>
      <c r="I849" s="62" t="str">
        <f>IFERROR(選手__2[[#This Row],[氏名]],"")</f>
        <v/>
      </c>
      <c r="J849" s="62" t="str">
        <f>IFERROR(選手__2[[#This Row],[氏名カナ]],"")</f>
        <v/>
      </c>
      <c r="K849" s="62" t="str">
        <f>IFERROR(選手__2[[#This Row],[所属名称１]],"")</f>
        <v/>
      </c>
      <c r="L849" s="62" t="str">
        <f>IFERROR(選手__2[[#This Row],[学校コード]],"")</f>
        <v/>
      </c>
      <c r="M849" s="63" t="str">
        <f>IFERROR(VLOOKUP(L849,色々!G:H,2,0),"")</f>
        <v/>
      </c>
      <c r="N849" s="64" t="str">
        <f>IFERROR(選手__2[[#This Row],[学年]],"")</f>
        <v/>
      </c>
      <c r="O849" s="49" t="str">
        <f>IFERROR(選手__2[[#This Row],[生年月日]],"")</f>
        <v/>
      </c>
      <c r="P849" t="str">
        <f t="shared" si="13"/>
        <v/>
      </c>
    </row>
    <row r="850" spans="6:16" x14ac:dyDescent="0.2">
      <c r="F850" s="62" t="str">
        <f>IFERROR(選手__2[[#This Row],[選手番号]],"")</f>
        <v/>
      </c>
      <c r="G850" s="62" t="str">
        <f>IFERROR(選手__2[[#This Row],[性別コード]],"")</f>
        <v/>
      </c>
      <c r="H850" s="62" t="str">
        <f>IFERROR(VLOOKUP(G850,色々!P:Q,2,0),"")</f>
        <v/>
      </c>
      <c r="I850" s="62" t="str">
        <f>IFERROR(選手__2[[#This Row],[氏名]],"")</f>
        <v/>
      </c>
      <c r="J850" s="62" t="str">
        <f>IFERROR(選手__2[[#This Row],[氏名カナ]],"")</f>
        <v/>
      </c>
      <c r="K850" s="62" t="str">
        <f>IFERROR(選手__2[[#This Row],[所属名称１]],"")</f>
        <v/>
      </c>
      <c r="L850" s="62" t="str">
        <f>IFERROR(選手__2[[#This Row],[学校コード]],"")</f>
        <v/>
      </c>
      <c r="M850" s="63" t="str">
        <f>IFERROR(VLOOKUP(L850,色々!G:H,2,0),"")</f>
        <v/>
      </c>
      <c r="N850" s="64" t="str">
        <f>IFERROR(選手__2[[#This Row],[学年]],"")</f>
        <v/>
      </c>
      <c r="O850" s="49" t="str">
        <f>IFERROR(選手__2[[#This Row],[生年月日]],"")</f>
        <v/>
      </c>
      <c r="P850" t="str">
        <f t="shared" si="13"/>
        <v/>
      </c>
    </row>
    <row r="851" spans="6:16" x14ac:dyDescent="0.2">
      <c r="F851" s="62" t="str">
        <f>IFERROR(選手__2[[#This Row],[選手番号]],"")</f>
        <v/>
      </c>
      <c r="G851" s="62" t="str">
        <f>IFERROR(選手__2[[#This Row],[性別コード]],"")</f>
        <v/>
      </c>
      <c r="H851" s="62" t="str">
        <f>IFERROR(VLOOKUP(G851,色々!P:Q,2,0),"")</f>
        <v/>
      </c>
      <c r="I851" s="62" t="str">
        <f>IFERROR(選手__2[[#This Row],[氏名]],"")</f>
        <v/>
      </c>
      <c r="J851" s="62" t="str">
        <f>IFERROR(選手__2[[#This Row],[氏名カナ]],"")</f>
        <v/>
      </c>
      <c r="K851" s="62" t="str">
        <f>IFERROR(選手__2[[#This Row],[所属名称１]],"")</f>
        <v/>
      </c>
      <c r="L851" s="62" t="str">
        <f>IFERROR(選手__2[[#This Row],[学校コード]],"")</f>
        <v/>
      </c>
      <c r="M851" s="63" t="str">
        <f>IFERROR(VLOOKUP(L851,色々!G:H,2,0),"")</f>
        <v/>
      </c>
      <c r="N851" s="64" t="str">
        <f>IFERROR(選手__2[[#This Row],[学年]],"")</f>
        <v/>
      </c>
      <c r="O851" s="49" t="str">
        <f>IFERROR(選手__2[[#This Row],[生年月日]],"")</f>
        <v/>
      </c>
      <c r="P851" t="str">
        <f t="shared" si="13"/>
        <v/>
      </c>
    </row>
    <row r="852" spans="6:16" x14ac:dyDescent="0.2">
      <c r="F852" s="62" t="str">
        <f>IFERROR(選手__2[[#This Row],[選手番号]],"")</f>
        <v/>
      </c>
      <c r="G852" s="62" t="str">
        <f>IFERROR(選手__2[[#This Row],[性別コード]],"")</f>
        <v/>
      </c>
      <c r="H852" s="62" t="str">
        <f>IFERROR(VLOOKUP(G852,色々!P:Q,2,0),"")</f>
        <v/>
      </c>
      <c r="I852" s="62" t="str">
        <f>IFERROR(選手__2[[#This Row],[氏名]],"")</f>
        <v/>
      </c>
      <c r="J852" s="62" t="str">
        <f>IFERROR(選手__2[[#This Row],[氏名カナ]],"")</f>
        <v/>
      </c>
      <c r="K852" s="62" t="str">
        <f>IFERROR(選手__2[[#This Row],[所属名称１]],"")</f>
        <v/>
      </c>
      <c r="L852" s="62" t="str">
        <f>IFERROR(選手__2[[#This Row],[学校コード]],"")</f>
        <v/>
      </c>
      <c r="M852" s="63" t="str">
        <f>IFERROR(VLOOKUP(L852,色々!G:H,2,0),"")</f>
        <v/>
      </c>
      <c r="N852" s="64" t="str">
        <f>IFERROR(選手__2[[#This Row],[学年]],"")</f>
        <v/>
      </c>
      <c r="O852" s="49" t="str">
        <f>IFERROR(選手__2[[#This Row],[生年月日]],"")</f>
        <v/>
      </c>
      <c r="P852" t="str">
        <f t="shared" si="13"/>
        <v/>
      </c>
    </row>
    <row r="853" spans="6:16" x14ac:dyDescent="0.2">
      <c r="F853" s="62" t="str">
        <f>IFERROR(選手__2[[#This Row],[選手番号]],"")</f>
        <v/>
      </c>
      <c r="G853" s="62" t="str">
        <f>IFERROR(選手__2[[#This Row],[性別コード]],"")</f>
        <v/>
      </c>
      <c r="H853" s="62" t="str">
        <f>IFERROR(VLOOKUP(G853,色々!P:Q,2,0),"")</f>
        <v/>
      </c>
      <c r="I853" s="62" t="str">
        <f>IFERROR(選手__2[[#This Row],[氏名]],"")</f>
        <v/>
      </c>
      <c r="J853" s="62" t="str">
        <f>IFERROR(選手__2[[#This Row],[氏名カナ]],"")</f>
        <v/>
      </c>
      <c r="K853" s="62" t="str">
        <f>IFERROR(選手__2[[#This Row],[所属名称１]],"")</f>
        <v/>
      </c>
      <c r="L853" s="62" t="str">
        <f>IFERROR(選手__2[[#This Row],[学校コード]],"")</f>
        <v/>
      </c>
      <c r="M853" s="63" t="str">
        <f>IFERROR(VLOOKUP(L853,色々!G:H,2,0),"")</f>
        <v/>
      </c>
      <c r="N853" s="64" t="str">
        <f>IFERROR(選手__2[[#This Row],[学年]],"")</f>
        <v/>
      </c>
      <c r="O853" s="49" t="str">
        <f>IFERROR(選手__2[[#This Row],[生年月日]],"")</f>
        <v/>
      </c>
      <c r="P853" t="str">
        <f t="shared" si="13"/>
        <v/>
      </c>
    </row>
    <row r="854" spans="6:16" x14ac:dyDescent="0.2">
      <c r="F854" s="62" t="str">
        <f>IFERROR(選手__2[[#This Row],[選手番号]],"")</f>
        <v/>
      </c>
      <c r="G854" s="62" t="str">
        <f>IFERROR(選手__2[[#This Row],[性別コード]],"")</f>
        <v/>
      </c>
      <c r="H854" s="62" t="str">
        <f>IFERROR(VLOOKUP(G854,色々!P:Q,2,0),"")</f>
        <v/>
      </c>
      <c r="I854" s="62" t="str">
        <f>IFERROR(選手__2[[#This Row],[氏名]],"")</f>
        <v/>
      </c>
      <c r="J854" s="62" t="str">
        <f>IFERROR(選手__2[[#This Row],[氏名カナ]],"")</f>
        <v/>
      </c>
      <c r="K854" s="62" t="str">
        <f>IFERROR(選手__2[[#This Row],[所属名称１]],"")</f>
        <v/>
      </c>
      <c r="L854" s="62" t="str">
        <f>IFERROR(選手__2[[#This Row],[学校コード]],"")</f>
        <v/>
      </c>
      <c r="M854" s="63" t="str">
        <f>IFERROR(VLOOKUP(L854,色々!G:H,2,0),"")</f>
        <v/>
      </c>
      <c r="N854" s="64" t="str">
        <f>IFERROR(選手__2[[#This Row],[学年]],"")</f>
        <v/>
      </c>
      <c r="O854" s="49" t="str">
        <f>IFERROR(選手__2[[#This Row],[生年月日]],"")</f>
        <v/>
      </c>
      <c r="P854" t="str">
        <f t="shared" si="13"/>
        <v/>
      </c>
    </row>
    <row r="855" spans="6:16" x14ac:dyDescent="0.2">
      <c r="F855" s="62" t="str">
        <f>IFERROR(選手__2[[#This Row],[選手番号]],"")</f>
        <v/>
      </c>
      <c r="G855" s="62" t="str">
        <f>IFERROR(選手__2[[#This Row],[性別コード]],"")</f>
        <v/>
      </c>
      <c r="H855" s="62" t="str">
        <f>IFERROR(VLOOKUP(G855,色々!P:Q,2,0),"")</f>
        <v/>
      </c>
      <c r="I855" s="62" t="str">
        <f>IFERROR(選手__2[[#This Row],[氏名]],"")</f>
        <v/>
      </c>
      <c r="J855" s="62" t="str">
        <f>IFERROR(選手__2[[#This Row],[氏名カナ]],"")</f>
        <v/>
      </c>
      <c r="K855" s="62" t="str">
        <f>IFERROR(選手__2[[#This Row],[所属名称１]],"")</f>
        <v/>
      </c>
      <c r="L855" s="62" t="str">
        <f>IFERROR(選手__2[[#This Row],[学校コード]],"")</f>
        <v/>
      </c>
      <c r="M855" s="63" t="str">
        <f>IFERROR(VLOOKUP(L855,色々!G:H,2,0),"")</f>
        <v/>
      </c>
      <c r="N855" s="64" t="str">
        <f>IFERROR(選手__2[[#This Row],[学年]],"")</f>
        <v/>
      </c>
      <c r="O855" s="49" t="str">
        <f>IFERROR(選手__2[[#This Row],[生年月日]],"")</f>
        <v/>
      </c>
      <c r="P855" t="str">
        <f t="shared" si="13"/>
        <v/>
      </c>
    </row>
    <row r="856" spans="6:16" x14ac:dyDescent="0.2">
      <c r="F856" s="62" t="str">
        <f>IFERROR(選手__2[[#This Row],[選手番号]],"")</f>
        <v/>
      </c>
      <c r="G856" s="62" t="str">
        <f>IFERROR(選手__2[[#This Row],[性別コード]],"")</f>
        <v/>
      </c>
      <c r="H856" s="62" t="str">
        <f>IFERROR(VLOOKUP(G856,色々!P:Q,2,0),"")</f>
        <v/>
      </c>
      <c r="I856" s="62" t="str">
        <f>IFERROR(選手__2[[#This Row],[氏名]],"")</f>
        <v/>
      </c>
      <c r="J856" s="62" t="str">
        <f>IFERROR(選手__2[[#This Row],[氏名カナ]],"")</f>
        <v/>
      </c>
      <c r="K856" s="62" t="str">
        <f>IFERROR(選手__2[[#This Row],[所属名称１]],"")</f>
        <v/>
      </c>
      <c r="L856" s="62" t="str">
        <f>IFERROR(選手__2[[#This Row],[学校コード]],"")</f>
        <v/>
      </c>
      <c r="M856" s="63" t="str">
        <f>IFERROR(VLOOKUP(L856,色々!G:H,2,0),"")</f>
        <v/>
      </c>
      <c r="N856" s="64" t="str">
        <f>IFERROR(選手__2[[#This Row],[学年]],"")</f>
        <v/>
      </c>
      <c r="O856" s="49" t="str">
        <f>IFERROR(選手__2[[#This Row],[生年月日]],"")</f>
        <v/>
      </c>
      <c r="P856" t="str">
        <f t="shared" si="13"/>
        <v/>
      </c>
    </row>
    <row r="857" spans="6:16" x14ac:dyDescent="0.2">
      <c r="F857" s="62" t="str">
        <f>IFERROR(選手__2[[#This Row],[選手番号]],"")</f>
        <v/>
      </c>
      <c r="G857" s="62" t="str">
        <f>IFERROR(選手__2[[#This Row],[性別コード]],"")</f>
        <v/>
      </c>
      <c r="H857" s="62" t="str">
        <f>IFERROR(VLOOKUP(G857,色々!P:Q,2,0),"")</f>
        <v/>
      </c>
      <c r="I857" s="62" t="str">
        <f>IFERROR(選手__2[[#This Row],[氏名]],"")</f>
        <v/>
      </c>
      <c r="J857" s="62" t="str">
        <f>IFERROR(選手__2[[#This Row],[氏名カナ]],"")</f>
        <v/>
      </c>
      <c r="K857" s="62" t="str">
        <f>IFERROR(選手__2[[#This Row],[所属名称１]],"")</f>
        <v/>
      </c>
      <c r="L857" s="62" t="str">
        <f>IFERROR(選手__2[[#This Row],[学校コード]],"")</f>
        <v/>
      </c>
      <c r="M857" s="63" t="str">
        <f>IFERROR(VLOOKUP(L857,色々!G:H,2,0),"")</f>
        <v/>
      </c>
      <c r="N857" s="64" t="str">
        <f>IFERROR(選手__2[[#This Row],[学年]],"")</f>
        <v/>
      </c>
      <c r="O857" s="49" t="str">
        <f>IFERROR(選手__2[[#This Row],[生年月日]],"")</f>
        <v/>
      </c>
      <c r="P857" t="str">
        <f t="shared" si="13"/>
        <v/>
      </c>
    </row>
    <row r="858" spans="6:16" x14ac:dyDescent="0.2">
      <c r="F858" s="62" t="str">
        <f>IFERROR(選手__2[[#This Row],[選手番号]],"")</f>
        <v/>
      </c>
      <c r="G858" s="62" t="str">
        <f>IFERROR(選手__2[[#This Row],[性別コード]],"")</f>
        <v/>
      </c>
      <c r="H858" s="62" t="str">
        <f>IFERROR(VLOOKUP(G858,色々!P:Q,2,0),"")</f>
        <v/>
      </c>
      <c r="I858" s="62" t="str">
        <f>IFERROR(選手__2[[#This Row],[氏名]],"")</f>
        <v/>
      </c>
      <c r="J858" s="62" t="str">
        <f>IFERROR(選手__2[[#This Row],[氏名カナ]],"")</f>
        <v/>
      </c>
      <c r="K858" s="62" t="str">
        <f>IFERROR(選手__2[[#This Row],[所属名称１]],"")</f>
        <v/>
      </c>
      <c r="L858" s="62" t="str">
        <f>IFERROR(選手__2[[#This Row],[学校コード]],"")</f>
        <v/>
      </c>
      <c r="M858" s="63" t="str">
        <f>IFERROR(VLOOKUP(L858,色々!G:H,2,0),"")</f>
        <v/>
      </c>
      <c r="N858" s="64" t="str">
        <f>IFERROR(選手__2[[#This Row],[学年]],"")</f>
        <v/>
      </c>
      <c r="O858" s="49" t="str">
        <f>IFERROR(選手__2[[#This Row],[生年月日]],"")</f>
        <v/>
      </c>
      <c r="P858" t="str">
        <f t="shared" si="13"/>
        <v/>
      </c>
    </row>
    <row r="859" spans="6:16" x14ac:dyDescent="0.2">
      <c r="F859" s="62" t="str">
        <f>IFERROR(選手__2[[#This Row],[選手番号]],"")</f>
        <v/>
      </c>
      <c r="G859" s="62" t="str">
        <f>IFERROR(選手__2[[#This Row],[性別コード]],"")</f>
        <v/>
      </c>
      <c r="H859" s="62" t="str">
        <f>IFERROR(VLOOKUP(G859,色々!P:Q,2,0),"")</f>
        <v/>
      </c>
      <c r="I859" s="62" t="str">
        <f>IFERROR(選手__2[[#This Row],[氏名]],"")</f>
        <v/>
      </c>
      <c r="J859" s="62" t="str">
        <f>IFERROR(選手__2[[#This Row],[氏名カナ]],"")</f>
        <v/>
      </c>
      <c r="K859" s="62" t="str">
        <f>IFERROR(選手__2[[#This Row],[所属名称１]],"")</f>
        <v/>
      </c>
      <c r="L859" s="62" t="str">
        <f>IFERROR(選手__2[[#This Row],[学校コード]],"")</f>
        <v/>
      </c>
      <c r="M859" s="63" t="str">
        <f>IFERROR(VLOOKUP(L859,色々!G:H,2,0),"")</f>
        <v/>
      </c>
      <c r="N859" s="64" t="str">
        <f>IFERROR(選手__2[[#This Row],[学年]],"")</f>
        <v/>
      </c>
      <c r="O859" s="49" t="str">
        <f>IFERROR(選手__2[[#This Row],[生年月日]],"")</f>
        <v/>
      </c>
      <c r="P859" t="str">
        <f t="shared" si="13"/>
        <v/>
      </c>
    </row>
    <row r="860" spans="6:16" x14ac:dyDescent="0.2">
      <c r="F860" s="62" t="str">
        <f>IFERROR(選手__2[[#This Row],[選手番号]],"")</f>
        <v/>
      </c>
      <c r="G860" s="62" t="str">
        <f>IFERROR(選手__2[[#This Row],[性別コード]],"")</f>
        <v/>
      </c>
      <c r="H860" s="62" t="str">
        <f>IFERROR(VLOOKUP(G860,色々!P:Q,2,0),"")</f>
        <v/>
      </c>
      <c r="I860" s="62" t="str">
        <f>IFERROR(選手__2[[#This Row],[氏名]],"")</f>
        <v/>
      </c>
      <c r="J860" s="62" t="str">
        <f>IFERROR(選手__2[[#This Row],[氏名カナ]],"")</f>
        <v/>
      </c>
      <c r="K860" s="62" t="str">
        <f>IFERROR(選手__2[[#This Row],[所属名称１]],"")</f>
        <v/>
      </c>
      <c r="L860" s="62" t="str">
        <f>IFERROR(選手__2[[#This Row],[学校コード]],"")</f>
        <v/>
      </c>
      <c r="M860" s="63" t="str">
        <f>IFERROR(VLOOKUP(L860,色々!G:H,2,0),"")</f>
        <v/>
      </c>
      <c r="N860" s="64" t="str">
        <f>IFERROR(選手__2[[#This Row],[学年]],"")</f>
        <v/>
      </c>
      <c r="O860" s="49" t="str">
        <f>IFERROR(選手__2[[#This Row],[生年月日]],"")</f>
        <v/>
      </c>
      <c r="P860" t="str">
        <f t="shared" si="13"/>
        <v/>
      </c>
    </row>
    <row r="861" spans="6:16" x14ac:dyDescent="0.2">
      <c r="F861" s="62" t="str">
        <f>IFERROR(選手__2[[#This Row],[選手番号]],"")</f>
        <v/>
      </c>
      <c r="G861" s="62" t="str">
        <f>IFERROR(選手__2[[#This Row],[性別コード]],"")</f>
        <v/>
      </c>
      <c r="H861" s="62" t="str">
        <f>IFERROR(VLOOKUP(G861,色々!P:Q,2,0),"")</f>
        <v/>
      </c>
      <c r="I861" s="62" t="str">
        <f>IFERROR(選手__2[[#This Row],[氏名]],"")</f>
        <v/>
      </c>
      <c r="J861" s="62" t="str">
        <f>IFERROR(選手__2[[#This Row],[氏名カナ]],"")</f>
        <v/>
      </c>
      <c r="K861" s="62" t="str">
        <f>IFERROR(選手__2[[#This Row],[所属名称１]],"")</f>
        <v/>
      </c>
      <c r="L861" s="62" t="str">
        <f>IFERROR(選手__2[[#This Row],[学校コード]],"")</f>
        <v/>
      </c>
      <c r="M861" s="63" t="str">
        <f>IFERROR(VLOOKUP(L861,色々!G:H,2,0),"")</f>
        <v/>
      </c>
      <c r="N861" s="64" t="str">
        <f>IFERROR(選手__2[[#This Row],[学年]],"")</f>
        <v/>
      </c>
      <c r="O861" s="49" t="str">
        <f>IFERROR(選手__2[[#This Row],[生年月日]],"")</f>
        <v/>
      </c>
      <c r="P861" t="str">
        <f t="shared" si="13"/>
        <v/>
      </c>
    </row>
    <row r="862" spans="6:16" x14ac:dyDescent="0.2">
      <c r="F862" s="62" t="str">
        <f>IFERROR(選手__2[[#This Row],[選手番号]],"")</f>
        <v/>
      </c>
      <c r="G862" s="62" t="str">
        <f>IFERROR(選手__2[[#This Row],[性別コード]],"")</f>
        <v/>
      </c>
      <c r="H862" s="62" t="str">
        <f>IFERROR(VLOOKUP(G862,色々!P:Q,2,0),"")</f>
        <v/>
      </c>
      <c r="I862" s="62" t="str">
        <f>IFERROR(選手__2[[#This Row],[氏名]],"")</f>
        <v/>
      </c>
      <c r="J862" s="62" t="str">
        <f>IFERROR(選手__2[[#This Row],[氏名カナ]],"")</f>
        <v/>
      </c>
      <c r="K862" s="62" t="str">
        <f>IFERROR(選手__2[[#This Row],[所属名称１]],"")</f>
        <v/>
      </c>
      <c r="L862" s="62" t="str">
        <f>IFERROR(選手__2[[#This Row],[学校コード]],"")</f>
        <v/>
      </c>
      <c r="M862" s="63" t="str">
        <f>IFERROR(VLOOKUP(L862,色々!G:H,2,0),"")</f>
        <v/>
      </c>
      <c r="N862" s="64" t="str">
        <f>IFERROR(選手__2[[#This Row],[学年]],"")</f>
        <v/>
      </c>
      <c r="O862" s="49" t="str">
        <f>IFERROR(選手__2[[#This Row],[生年月日]],"")</f>
        <v/>
      </c>
      <c r="P862" t="str">
        <f t="shared" si="13"/>
        <v/>
      </c>
    </row>
    <row r="863" spans="6:16" x14ac:dyDescent="0.2">
      <c r="F863" s="62" t="str">
        <f>IFERROR(選手__2[[#This Row],[選手番号]],"")</f>
        <v/>
      </c>
      <c r="G863" s="62" t="str">
        <f>IFERROR(選手__2[[#This Row],[性別コード]],"")</f>
        <v/>
      </c>
      <c r="H863" s="62" t="str">
        <f>IFERROR(VLOOKUP(G863,色々!P:Q,2,0),"")</f>
        <v/>
      </c>
      <c r="I863" s="62" t="str">
        <f>IFERROR(選手__2[[#This Row],[氏名]],"")</f>
        <v/>
      </c>
      <c r="J863" s="62" t="str">
        <f>IFERROR(選手__2[[#This Row],[氏名カナ]],"")</f>
        <v/>
      </c>
      <c r="K863" s="62" t="str">
        <f>IFERROR(選手__2[[#This Row],[所属名称１]],"")</f>
        <v/>
      </c>
      <c r="L863" s="62" t="str">
        <f>IFERROR(選手__2[[#This Row],[学校コード]],"")</f>
        <v/>
      </c>
      <c r="M863" s="63" t="str">
        <f>IFERROR(VLOOKUP(L863,色々!G:H,2,0),"")</f>
        <v/>
      </c>
      <c r="N863" s="64" t="str">
        <f>IFERROR(選手__2[[#This Row],[学年]],"")</f>
        <v/>
      </c>
      <c r="O863" s="49" t="str">
        <f>IFERROR(選手__2[[#This Row],[生年月日]],"")</f>
        <v/>
      </c>
      <c r="P863" t="str">
        <f t="shared" si="13"/>
        <v/>
      </c>
    </row>
    <row r="864" spans="6:16" x14ac:dyDescent="0.2">
      <c r="F864" s="62" t="str">
        <f>IFERROR(選手__2[[#This Row],[選手番号]],"")</f>
        <v/>
      </c>
      <c r="G864" s="62" t="str">
        <f>IFERROR(選手__2[[#This Row],[性別コード]],"")</f>
        <v/>
      </c>
      <c r="H864" s="62" t="str">
        <f>IFERROR(VLOOKUP(G864,色々!P:Q,2,0),"")</f>
        <v/>
      </c>
      <c r="I864" s="62" t="str">
        <f>IFERROR(選手__2[[#This Row],[氏名]],"")</f>
        <v/>
      </c>
      <c r="J864" s="62" t="str">
        <f>IFERROR(選手__2[[#This Row],[氏名カナ]],"")</f>
        <v/>
      </c>
      <c r="K864" s="62" t="str">
        <f>IFERROR(選手__2[[#This Row],[所属名称１]],"")</f>
        <v/>
      </c>
      <c r="L864" s="62" t="str">
        <f>IFERROR(選手__2[[#This Row],[学校コード]],"")</f>
        <v/>
      </c>
      <c r="M864" s="63" t="str">
        <f>IFERROR(VLOOKUP(L864,色々!G:H,2,0),"")</f>
        <v/>
      </c>
      <c r="N864" s="64" t="str">
        <f>IFERROR(選手__2[[#This Row],[学年]],"")</f>
        <v/>
      </c>
      <c r="O864" s="49" t="str">
        <f>IFERROR(選手__2[[#This Row],[生年月日]],"")</f>
        <v/>
      </c>
      <c r="P864" t="str">
        <f t="shared" si="13"/>
        <v/>
      </c>
    </row>
    <row r="865" spans="6:16" x14ac:dyDescent="0.2">
      <c r="F865" s="62" t="str">
        <f>IFERROR(選手__2[[#This Row],[選手番号]],"")</f>
        <v/>
      </c>
      <c r="G865" s="62" t="str">
        <f>IFERROR(選手__2[[#This Row],[性別コード]],"")</f>
        <v/>
      </c>
      <c r="H865" s="62" t="str">
        <f>IFERROR(VLOOKUP(G865,色々!P:Q,2,0),"")</f>
        <v/>
      </c>
      <c r="I865" s="62" t="str">
        <f>IFERROR(選手__2[[#This Row],[氏名]],"")</f>
        <v/>
      </c>
      <c r="J865" s="62" t="str">
        <f>IFERROR(選手__2[[#This Row],[氏名カナ]],"")</f>
        <v/>
      </c>
      <c r="K865" s="62" t="str">
        <f>IFERROR(選手__2[[#This Row],[所属名称１]],"")</f>
        <v/>
      </c>
      <c r="L865" s="62" t="str">
        <f>IFERROR(選手__2[[#This Row],[学校コード]],"")</f>
        <v/>
      </c>
      <c r="M865" s="63" t="str">
        <f>IFERROR(VLOOKUP(L865,色々!G:H,2,0),"")</f>
        <v/>
      </c>
      <c r="N865" s="64" t="str">
        <f>IFERROR(選手__2[[#This Row],[学年]],"")</f>
        <v/>
      </c>
      <c r="O865" s="49" t="str">
        <f>IFERROR(選手__2[[#This Row],[生年月日]],"")</f>
        <v/>
      </c>
      <c r="P865" t="str">
        <f t="shared" si="13"/>
        <v/>
      </c>
    </row>
    <row r="866" spans="6:16" x14ac:dyDescent="0.2">
      <c r="F866" s="62" t="str">
        <f>IFERROR(選手__2[[#This Row],[選手番号]],"")</f>
        <v/>
      </c>
      <c r="G866" s="62" t="str">
        <f>IFERROR(選手__2[[#This Row],[性別コード]],"")</f>
        <v/>
      </c>
      <c r="H866" s="62" t="str">
        <f>IFERROR(VLOOKUP(G866,色々!P:Q,2,0),"")</f>
        <v/>
      </c>
      <c r="I866" s="62" t="str">
        <f>IFERROR(選手__2[[#This Row],[氏名]],"")</f>
        <v/>
      </c>
      <c r="J866" s="62" t="str">
        <f>IFERROR(選手__2[[#This Row],[氏名カナ]],"")</f>
        <v/>
      </c>
      <c r="K866" s="62" t="str">
        <f>IFERROR(選手__2[[#This Row],[所属名称１]],"")</f>
        <v/>
      </c>
      <c r="L866" s="62" t="str">
        <f>IFERROR(選手__2[[#This Row],[学校コード]],"")</f>
        <v/>
      </c>
      <c r="M866" s="63" t="str">
        <f>IFERROR(VLOOKUP(L866,色々!G:H,2,0),"")</f>
        <v/>
      </c>
      <c r="N866" s="64" t="str">
        <f>IFERROR(選手__2[[#This Row],[学年]],"")</f>
        <v/>
      </c>
      <c r="O866" s="49" t="str">
        <f>IFERROR(選手__2[[#This Row],[生年月日]],"")</f>
        <v/>
      </c>
      <c r="P866" t="str">
        <f t="shared" si="13"/>
        <v/>
      </c>
    </row>
    <row r="867" spans="6:16" x14ac:dyDescent="0.2">
      <c r="F867" s="62" t="str">
        <f>IFERROR(選手__2[[#This Row],[選手番号]],"")</f>
        <v/>
      </c>
      <c r="G867" s="62" t="str">
        <f>IFERROR(選手__2[[#This Row],[性別コード]],"")</f>
        <v/>
      </c>
      <c r="H867" s="62" t="str">
        <f>IFERROR(VLOOKUP(G867,色々!P:Q,2,0),"")</f>
        <v/>
      </c>
      <c r="I867" s="62" t="str">
        <f>IFERROR(選手__2[[#This Row],[氏名]],"")</f>
        <v/>
      </c>
      <c r="J867" s="62" t="str">
        <f>IFERROR(選手__2[[#This Row],[氏名カナ]],"")</f>
        <v/>
      </c>
      <c r="K867" s="62" t="str">
        <f>IFERROR(選手__2[[#This Row],[所属名称１]],"")</f>
        <v/>
      </c>
      <c r="L867" s="62" t="str">
        <f>IFERROR(選手__2[[#This Row],[学校コード]],"")</f>
        <v/>
      </c>
      <c r="M867" s="63" t="str">
        <f>IFERROR(VLOOKUP(L867,色々!G:H,2,0),"")</f>
        <v/>
      </c>
      <c r="N867" s="64" t="str">
        <f>IFERROR(選手__2[[#This Row],[学年]],"")</f>
        <v/>
      </c>
      <c r="O867" s="49" t="str">
        <f>IFERROR(選手__2[[#This Row],[生年月日]],"")</f>
        <v/>
      </c>
      <c r="P867" t="str">
        <f t="shared" si="13"/>
        <v/>
      </c>
    </row>
    <row r="868" spans="6:16" x14ac:dyDescent="0.2">
      <c r="F868" s="62" t="str">
        <f>IFERROR(選手__2[[#This Row],[選手番号]],"")</f>
        <v/>
      </c>
      <c r="G868" s="62" t="str">
        <f>IFERROR(選手__2[[#This Row],[性別コード]],"")</f>
        <v/>
      </c>
      <c r="H868" s="62" t="str">
        <f>IFERROR(VLOOKUP(G868,色々!P:Q,2,0),"")</f>
        <v/>
      </c>
      <c r="I868" s="62" t="str">
        <f>IFERROR(選手__2[[#This Row],[氏名]],"")</f>
        <v/>
      </c>
      <c r="J868" s="62" t="str">
        <f>IFERROR(選手__2[[#This Row],[氏名カナ]],"")</f>
        <v/>
      </c>
      <c r="K868" s="62" t="str">
        <f>IFERROR(選手__2[[#This Row],[所属名称１]],"")</f>
        <v/>
      </c>
      <c r="L868" s="62" t="str">
        <f>IFERROR(選手__2[[#This Row],[学校コード]],"")</f>
        <v/>
      </c>
      <c r="M868" s="63" t="str">
        <f>IFERROR(VLOOKUP(L868,色々!G:H,2,0),"")</f>
        <v/>
      </c>
      <c r="N868" s="64" t="str">
        <f>IFERROR(選手__2[[#This Row],[学年]],"")</f>
        <v/>
      </c>
      <c r="O868" s="49" t="str">
        <f>IFERROR(選手__2[[#This Row],[生年月日]],"")</f>
        <v/>
      </c>
      <c r="P868" t="str">
        <f t="shared" si="13"/>
        <v/>
      </c>
    </row>
    <row r="869" spans="6:16" x14ac:dyDescent="0.2">
      <c r="F869" s="62" t="str">
        <f>IFERROR(選手__2[[#This Row],[選手番号]],"")</f>
        <v/>
      </c>
      <c r="G869" s="62" t="str">
        <f>IFERROR(選手__2[[#This Row],[性別コード]],"")</f>
        <v/>
      </c>
      <c r="H869" s="62" t="str">
        <f>IFERROR(VLOOKUP(G869,色々!P:Q,2,0),"")</f>
        <v/>
      </c>
      <c r="I869" s="62" t="str">
        <f>IFERROR(選手__2[[#This Row],[氏名]],"")</f>
        <v/>
      </c>
      <c r="J869" s="62" t="str">
        <f>IFERROR(選手__2[[#This Row],[氏名カナ]],"")</f>
        <v/>
      </c>
      <c r="K869" s="62" t="str">
        <f>IFERROR(選手__2[[#This Row],[所属名称１]],"")</f>
        <v/>
      </c>
      <c r="L869" s="62" t="str">
        <f>IFERROR(選手__2[[#This Row],[学校コード]],"")</f>
        <v/>
      </c>
      <c r="M869" s="63" t="str">
        <f>IFERROR(VLOOKUP(L869,色々!G:H,2,0),"")</f>
        <v/>
      </c>
      <c r="N869" s="64" t="str">
        <f>IFERROR(選手__2[[#This Row],[学年]],"")</f>
        <v/>
      </c>
      <c r="O869" s="49" t="str">
        <f>IFERROR(選手__2[[#This Row],[生年月日]],"")</f>
        <v/>
      </c>
      <c r="P869" t="str">
        <f t="shared" si="13"/>
        <v/>
      </c>
    </row>
    <row r="870" spans="6:16" x14ac:dyDescent="0.2">
      <c r="F870" s="62" t="str">
        <f>IFERROR(選手__2[[#This Row],[選手番号]],"")</f>
        <v/>
      </c>
      <c r="G870" s="62" t="str">
        <f>IFERROR(選手__2[[#This Row],[性別コード]],"")</f>
        <v/>
      </c>
      <c r="H870" s="62" t="str">
        <f>IFERROR(VLOOKUP(G870,色々!P:Q,2,0),"")</f>
        <v/>
      </c>
      <c r="I870" s="62" t="str">
        <f>IFERROR(選手__2[[#This Row],[氏名]],"")</f>
        <v/>
      </c>
      <c r="J870" s="62" t="str">
        <f>IFERROR(選手__2[[#This Row],[氏名カナ]],"")</f>
        <v/>
      </c>
      <c r="K870" s="62" t="str">
        <f>IFERROR(選手__2[[#This Row],[所属名称１]],"")</f>
        <v/>
      </c>
      <c r="L870" s="62" t="str">
        <f>IFERROR(選手__2[[#This Row],[学校コード]],"")</f>
        <v/>
      </c>
      <c r="M870" s="63" t="str">
        <f>IFERROR(VLOOKUP(L870,色々!G:H,2,0),"")</f>
        <v/>
      </c>
      <c r="N870" s="64" t="str">
        <f>IFERROR(選手__2[[#This Row],[学年]],"")</f>
        <v/>
      </c>
      <c r="O870" s="49" t="str">
        <f>IFERROR(選手__2[[#This Row],[生年月日]],"")</f>
        <v/>
      </c>
      <c r="P870" t="str">
        <f t="shared" si="13"/>
        <v/>
      </c>
    </row>
    <row r="871" spans="6:16" x14ac:dyDescent="0.2">
      <c r="F871" s="62" t="str">
        <f>IFERROR(選手__2[[#This Row],[選手番号]],"")</f>
        <v/>
      </c>
      <c r="G871" s="62" t="str">
        <f>IFERROR(選手__2[[#This Row],[性別コード]],"")</f>
        <v/>
      </c>
      <c r="H871" s="62" t="str">
        <f>IFERROR(VLOOKUP(G871,色々!P:Q,2,0),"")</f>
        <v/>
      </c>
      <c r="I871" s="62" t="str">
        <f>IFERROR(選手__2[[#This Row],[氏名]],"")</f>
        <v/>
      </c>
      <c r="J871" s="62" t="str">
        <f>IFERROR(選手__2[[#This Row],[氏名カナ]],"")</f>
        <v/>
      </c>
      <c r="K871" s="62" t="str">
        <f>IFERROR(選手__2[[#This Row],[所属名称１]],"")</f>
        <v/>
      </c>
      <c r="L871" s="62" t="str">
        <f>IFERROR(選手__2[[#This Row],[学校コード]],"")</f>
        <v/>
      </c>
      <c r="M871" s="63" t="str">
        <f>IFERROR(VLOOKUP(L871,色々!G:H,2,0),"")</f>
        <v/>
      </c>
      <c r="N871" s="64" t="str">
        <f>IFERROR(選手__2[[#This Row],[学年]],"")</f>
        <v/>
      </c>
      <c r="O871" s="49" t="str">
        <f>IFERROR(選手__2[[#This Row],[生年月日]],"")</f>
        <v/>
      </c>
      <c r="P871" t="str">
        <f t="shared" si="13"/>
        <v/>
      </c>
    </row>
    <row r="872" spans="6:16" x14ac:dyDescent="0.2">
      <c r="F872" s="62" t="str">
        <f>IFERROR(選手__2[[#This Row],[選手番号]],"")</f>
        <v/>
      </c>
      <c r="G872" s="62" t="str">
        <f>IFERROR(選手__2[[#This Row],[性別コード]],"")</f>
        <v/>
      </c>
      <c r="H872" s="62" t="str">
        <f>IFERROR(VLOOKUP(G872,色々!P:Q,2,0),"")</f>
        <v/>
      </c>
      <c r="I872" s="62" t="str">
        <f>IFERROR(選手__2[[#This Row],[氏名]],"")</f>
        <v/>
      </c>
      <c r="J872" s="62" t="str">
        <f>IFERROR(選手__2[[#This Row],[氏名カナ]],"")</f>
        <v/>
      </c>
      <c r="K872" s="62" t="str">
        <f>IFERROR(選手__2[[#This Row],[所属名称１]],"")</f>
        <v/>
      </c>
      <c r="L872" s="62" t="str">
        <f>IFERROR(選手__2[[#This Row],[学校コード]],"")</f>
        <v/>
      </c>
      <c r="M872" s="63" t="str">
        <f>IFERROR(VLOOKUP(L872,色々!G:H,2,0),"")</f>
        <v/>
      </c>
      <c r="N872" s="64" t="str">
        <f>IFERROR(選手__2[[#This Row],[学年]],"")</f>
        <v/>
      </c>
      <c r="O872" s="49" t="str">
        <f>IFERROR(選手__2[[#This Row],[生年月日]],"")</f>
        <v/>
      </c>
      <c r="P872" t="str">
        <f t="shared" si="13"/>
        <v/>
      </c>
    </row>
    <row r="873" spans="6:16" x14ac:dyDescent="0.2">
      <c r="F873" s="62" t="str">
        <f>IFERROR(選手__2[[#This Row],[選手番号]],"")</f>
        <v/>
      </c>
      <c r="G873" s="62" t="str">
        <f>IFERROR(選手__2[[#This Row],[性別コード]],"")</f>
        <v/>
      </c>
      <c r="H873" s="62" t="str">
        <f>IFERROR(VLOOKUP(G873,色々!P:Q,2,0),"")</f>
        <v/>
      </c>
      <c r="I873" s="62" t="str">
        <f>IFERROR(選手__2[[#This Row],[氏名]],"")</f>
        <v/>
      </c>
      <c r="J873" s="62" t="str">
        <f>IFERROR(選手__2[[#This Row],[氏名カナ]],"")</f>
        <v/>
      </c>
      <c r="K873" s="62" t="str">
        <f>IFERROR(選手__2[[#This Row],[所属名称１]],"")</f>
        <v/>
      </c>
      <c r="L873" s="62" t="str">
        <f>IFERROR(選手__2[[#This Row],[学校コード]],"")</f>
        <v/>
      </c>
      <c r="M873" s="63" t="str">
        <f>IFERROR(VLOOKUP(L873,色々!G:H,2,0),"")</f>
        <v/>
      </c>
      <c r="N873" s="64" t="str">
        <f>IFERROR(選手__2[[#This Row],[学年]],"")</f>
        <v/>
      </c>
      <c r="O873" s="49" t="str">
        <f>IFERROR(選手__2[[#This Row],[生年月日]],"")</f>
        <v/>
      </c>
      <c r="P873" t="str">
        <f t="shared" si="13"/>
        <v/>
      </c>
    </row>
    <row r="874" spans="6:16" x14ac:dyDescent="0.2">
      <c r="F874" s="62" t="str">
        <f>IFERROR(選手__2[[#This Row],[選手番号]],"")</f>
        <v/>
      </c>
      <c r="G874" s="62" t="str">
        <f>IFERROR(選手__2[[#This Row],[性別コード]],"")</f>
        <v/>
      </c>
      <c r="H874" s="62" t="str">
        <f>IFERROR(VLOOKUP(G874,色々!P:Q,2,0),"")</f>
        <v/>
      </c>
      <c r="I874" s="62" t="str">
        <f>IFERROR(選手__2[[#This Row],[氏名]],"")</f>
        <v/>
      </c>
      <c r="J874" s="62" t="str">
        <f>IFERROR(選手__2[[#This Row],[氏名カナ]],"")</f>
        <v/>
      </c>
      <c r="K874" s="62" t="str">
        <f>IFERROR(選手__2[[#This Row],[所属名称１]],"")</f>
        <v/>
      </c>
      <c r="L874" s="62" t="str">
        <f>IFERROR(選手__2[[#This Row],[学校コード]],"")</f>
        <v/>
      </c>
      <c r="M874" s="63" t="str">
        <f>IFERROR(VLOOKUP(L874,色々!G:H,2,0),"")</f>
        <v/>
      </c>
      <c r="N874" s="64" t="str">
        <f>IFERROR(選手__2[[#This Row],[学年]],"")</f>
        <v/>
      </c>
      <c r="O874" s="49" t="str">
        <f>IFERROR(選手__2[[#This Row],[生年月日]],"")</f>
        <v/>
      </c>
      <c r="P874" t="str">
        <f t="shared" si="13"/>
        <v/>
      </c>
    </row>
    <row r="875" spans="6:16" x14ac:dyDescent="0.2">
      <c r="F875" s="62" t="str">
        <f>IFERROR(選手__2[[#This Row],[選手番号]],"")</f>
        <v/>
      </c>
      <c r="G875" s="62" t="str">
        <f>IFERROR(選手__2[[#This Row],[性別コード]],"")</f>
        <v/>
      </c>
      <c r="H875" s="62" t="str">
        <f>IFERROR(VLOOKUP(G875,色々!P:Q,2,0),"")</f>
        <v/>
      </c>
      <c r="I875" s="62" t="str">
        <f>IFERROR(選手__2[[#This Row],[氏名]],"")</f>
        <v/>
      </c>
      <c r="J875" s="62" t="str">
        <f>IFERROR(選手__2[[#This Row],[氏名カナ]],"")</f>
        <v/>
      </c>
      <c r="K875" s="62" t="str">
        <f>IFERROR(選手__2[[#This Row],[所属名称１]],"")</f>
        <v/>
      </c>
      <c r="L875" s="62" t="str">
        <f>IFERROR(選手__2[[#This Row],[学校コード]],"")</f>
        <v/>
      </c>
      <c r="M875" s="63" t="str">
        <f>IFERROR(VLOOKUP(L875,色々!G:H,2,0),"")</f>
        <v/>
      </c>
      <c r="N875" s="64" t="str">
        <f>IFERROR(選手__2[[#This Row],[学年]],"")</f>
        <v/>
      </c>
      <c r="O875" s="49" t="str">
        <f>IFERROR(選手__2[[#This Row],[生年月日]],"")</f>
        <v/>
      </c>
      <c r="P875" t="str">
        <f t="shared" si="13"/>
        <v/>
      </c>
    </row>
    <row r="876" spans="6:16" x14ac:dyDescent="0.2">
      <c r="F876" s="62" t="str">
        <f>IFERROR(選手__2[[#This Row],[選手番号]],"")</f>
        <v/>
      </c>
      <c r="G876" s="62" t="str">
        <f>IFERROR(選手__2[[#This Row],[性別コード]],"")</f>
        <v/>
      </c>
      <c r="H876" s="62" t="str">
        <f>IFERROR(VLOOKUP(G876,色々!P:Q,2,0),"")</f>
        <v/>
      </c>
      <c r="I876" s="62" t="str">
        <f>IFERROR(選手__2[[#This Row],[氏名]],"")</f>
        <v/>
      </c>
      <c r="J876" s="62" t="str">
        <f>IFERROR(選手__2[[#This Row],[氏名カナ]],"")</f>
        <v/>
      </c>
      <c r="K876" s="62" t="str">
        <f>IFERROR(選手__2[[#This Row],[所属名称１]],"")</f>
        <v/>
      </c>
      <c r="L876" s="62" t="str">
        <f>IFERROR(選手__2[[#This Row],[学校コード]],"")</f>
        <v/>
      </c>
      <c r="M876" s="63" t="str">
        <f>IFERROR(VLOOKUP(L876,色々!G:H,2,0),"")</f>
        <v/>
      </c>
      <c r="N876" s="64" t="str">
        <f>IFERROR(選手__2[[#This Row],[学年]],"")</f>
        <v/>
      </c>
      <c r="O876" s="49" t="str">
        <f>IFERROR(選手__2[[#This Row],[生年月日]],"")</f>
        <v/>
      </c>
      <c r="P876" t="str">
        <f t="shared" si="13"/>
        <v/>
      </c>
    </row>
    <row r="877" spans="6:16" x14ac:dyDescent="0.2">
      <c r="F877" s="62" t="str">
        <f>IFERROR(選手__2[[#This Row],[選手番号]],"")</f>
        <v/>
      </c>
      <c r="G877" s="62" t="str">
        <f>IFERROR(選手__2[[#This Row],[性別コード]],"")</f>
        <v/>
      </c>
      <c r="H877" s="62" t="str">
        <f>IFERROR(VLOOKUP(G877,色々!P:Q,2,0),"")</f>
        <v/>
      </c>
      <c r="I877" s="62" t="str">
        <f>IFERROR(選手__2[[#This Row],[氏名]],"")</f>
        <v/>
      </c>
      <c r="J877" s="62" t="str">
        <f>IFERROR(選手__2[[#This Row],[氏名カナ]],"")</f>
        <v/>
      </c>
      <c r="K877" s="62" t="str">
        <f>IFERROR(選手__2[[#This Row],[所属名称１]],"")</f>
        <v/>
      </c>
      <c r="L877" s="62" t="str">
        <f>IFERROR(選手__2[[#This Row],[学校コード]],"")</f>
        <v/>
      </c>
      <c r="M877" s="63" t="str">
        <f>IFERROR(VLOOKUP(L877,色々!G:H,2,0),"")</f>
        <v/>
      </c>
      <c r="N877" s="64" t="str">
        <f>IFERROR(選手__2[[#This Row],[学年]],"")</f>
        <v/>
      </c>
      <c r="O877" s="49" t="str">
        <f>IFERROR(選手__2[[#This Row],[生年月日]],"")</f>
        <v/>
      </c>
      <c r="P877" t="str">
        <f t="shared" si="13"/>
        <v/>
      </c>
    </row>
    <row r="878" spans="6:16" x14ac:dyDescent="0.2">
      <c r="F878" s="62" t="str">
        <f>IFERROR(選手__2[[#This Row],[選手番号]],"")</f>
        <v/>
      </c>
      <c r="G878" s="62" t="str">
        <f>IFERROR(選手__2[[#This Row],[性別コード]],"")</f>
        <v/>
      </c>
      <c r="H878" s="62" t="str">
        <f>IFERROR(VLOOKUP(G878,色々!P:Q,2,0),"")</f>
        <v/>
      </c>
      <c r="I878" s="62" t="str">
        <f>IFERROR(選手__2[[#This Row],[氏名]],"")</f>
        <v/>
      </c>
      <c r="J878" s="62" t="str">
        <f>IFERROR(選手__2[[#This Row],[氏名カナ]],"")</f>
        <v/>
      </c>
      <c r="K878" s="62" t="str">
        <f>IFERROR(選手__2[[#This Row],[所属名称１]],"")</f>
        <v/>
      </c>
      <c r="L878" s="62" t="str">
        <f>IFERROR(選手__2[[#This Row],[学校コード]],"")</f>
        <v/>
      </c>
      <c r="M878" s="63" t="str">
        <f>IFERROR(VLOOKUP(L878,色々!G:H,2,0),"")</f>
        <v/>
      </c>
      <c r="N878" s="64" t="str">
        <f>IFERROR(選手__2[[#This Row],[学年]],"")</f>
        <v/>
      </c>
      <c r="O878" s="49" t="str">
        <f>IFERROR(選手__2[[#This Row],[生年月日]],"")</f>
        <v/>
      </c>
      <c r="P878" t="str">
        <f t="shared" si="13"/>
        <v/>
      </c>
    </row>
    <row r="879" spans="6:16" x14ac:dyDescent="0.2">
      <c r="F879" s="62" t="str">
        <f>IFERROR(選手__2[[#This Row],[選手番号]],"")</f>
        <v/>
      </c>
      <c r="G879" s="62" t="str">
        <f>IFERROR(選手__2[[#This Row],[性別コード]],"")</f>
        <v/>
      </c>
      <c r="H879" s="62" t="str">
        <f>IFERROR(VLOOKUP(G879,色々!P:Q,2,0),"")</f>
        <v/>
      </c>
      <c r="I879" s="62" t="str">
        <f>IFERROR(選手__2[[#This Row],[氏名]],"")</f>
        <v/>
      </c>
      <c r="J879" s="62" t="str">
        <f>IFERROR(選手__2[[#This Row],[氏名カナ]],"")</f>
        <v/>
      </c>
      <c r="K879" s="62" t="str">
        <f>IFERROR(選手__2[[#This Row],[所属名称１]],"")</f>
        <v/>
      </c>
      <c r="L879" s="62" t="str">
        <f>IFERROR(選手__2[[#This Row],[学校コード]],"")</f>
        <v/>
      </c>
      <c r="M879" s="63" t="str">
        <f>IFERROR(VLOOKUP(L879,色々!G:H,2,0),"")</f>
        <v/>
      </c>
      <c r="N879" s="64" t="str">
        <f>IFERROR(選手__2[[#This Row],[学年]],"")</f>
        <v/>
      </c>
      <c r="O879" s="49" t="str">
        <f>IFERROR(選手__2[[#This Row],[生年月日]],"")</f>
        <v/>
      </c>
      <c r="P879" t="str">
        <f t="shared" si="13"/>
        <v/>
      </c>
    </row>
    <row r="880" spans="6:16" x14ac:dyDescent="0.2">
      <c r="F880" s="62" t="str">
        <f>IFERROR(選手__2[[#This Row],[選手番号]],"")</f>
        <v/>
      </c>
      <c r="G880" s="62" t="str">
        <f>IFERROR(選手__2[[#This Row],[性別コード]],"")</f>
        <v/>
      </c>
      <c r="H880" s="62" t="str">
        <f>IFERROR(VLOOKUP(G880,色々!P:Q,2,0),"")</f>
        <v/>
      </c>
      <c r="I880" s="62" t="str">
        <f>IFERROR(選手__2[[#This Row],[氏名]],"")</f>
        <v/>
      </c>
      <c r="J880" s="62" t="str">
        <f>IFERROR(選手__2[[#This Row],[氏名カナ]],"")</f>
        <v/>
      </c>
      <c r="K880" s="62" t="str">
        <f>IFERROR(選手__2[[#This Row],[所属名称１]],"")</f>
        <v/>
      </c>
      <c r="L880" s="62" t="str">
        <f>IFERROR(選手__2[[#This Row],[学校コード]],"")</f>
        <v/>
      </c>
      <c r="M880" s="63" t="str">
        <f>IFERROR(VLOOKUP(L880,色々!G:H,2,0),"")</f>
        <v/>
      </c>
      <c r="N880" s="64" t="str">
        <f>IFERROR(選手__2[[#This Row],[学年]],"")</f>
        <v/>
      </c>
      <c r="O880" s="49" t="str">
        <f>IFERROR(選手__2[[#This Row],[生年月日]],"")</f>
        <v/>
      </c>
      <c r="P880" t="str">
        <f t="shared" si="13"/>
        <v/>
      </c>
    </row>
    <row r="881" spans="6:16" x14ac:dyDescent="0.2">
      <c r="F881" s="62" t="str">
        <f>IFERROR(選手__2[[#This Row],[選手番号]],"")</f>
        <v/>
      </c>
      <c r="G881" s="62" t="str">
        <f>IFERROR(選手__2[[#This Row],[性別コード]],"")</f>
        <v/>
      </c>
      <c r="H881" s="62" t="str">
        <f>IFERROR(VLOOKUP(G881,色々!P:Q,2,0),"")</f>
        <v/>
      </c>
      <c r="I881" s="62" t="str">
        <f>IFERROR(選手__2[[#This Row],[氏名]],"")</f>
        <v/>
      </c>
      <c r="J881" s="62" t="str">
        <f>IFERROR(選手__2[[#This Row],[氏名カナ]],"")</f>
        <v/>
      </c>
      <c r="K881" s="62" t="str">
        <f>IFERROR(選手__2[[#This Row],[所属名称１]],"")</f>
        <v/>
      </c>
      <c r="L881" s="62" t="str">
        <f>IFERROR(選手__2[[#This Row],[学校コード]],"")</f>
        <v/>
      </c>
      <c r="M881" s="63" t="str">
        <f>IFERROR(VLOOKUP(L881,色々!G:H,2,0),"")</f>
        <v/>
      </c>
      <c r="N881" s="64" t="str">
        <f>IFERROR(選手__2[[#This Row],[学年]],"")</f>
        <v/>
      </c>
      <c r="O881" s="49" t="str">
        <f>IFERROR(選手__2[[#This Row],[生年月日]],"")</f>
        <v/>
      </c>
      <c r="P881" t="str">
        <f t="shared" si="13"/>
        <v/>
      </c>
    </row>
    <row r="882" spans="6:16" x14ac:dyDescent="0.2">
      <c r="F882" s="62" t="str">
        <f>IFERROR(選手__2[[#This Row],[選手番号]],"")</f>
        <v/>
      </c>
      <c r="G882" s="62" t="str">
        <f>IFERROR(選手__2[[#This Row],[性別コード]],"")</f>
        <v/>
      </c>
      <c r="H882" s="62" t="str">
        <f>IFERROR(VLOOKUP(G882,色々!P:Q,2,0),"")</f>
        <v/>
      </c>
      <c r="I882" s="62" t="str">
        <f>IFERROR(選手__2[[#This Row],[氏名]],"")</f>
        <v/>
      </c>
      <c r="J882" s="62" t="str">
        <f>IFERROR(選手__2[[#This Row],[氏名カナ]],"")</f>
        <v/>
      </c>
      <c r="K882" s="62" t="str">
        <f>IFERROR(選手__2[[#This Row],[所属名称１]],"")</f>
        <v/>
      </c>
      <c r="L882" s="62" t="str">
        <f>IFERROR(選手__2[[#This Row],[学校コード]],"")</f>
        <v/>
      </c>
      <c r="M882" s="63" t="str">
        <f>IFERROR(VLOOKUP(L882,色々!G:H,2,0),"")</f>
        <v/>
      </c>
      <c r="N882" s="64" t="str">
        <f>IFERROR(選手__2[[#This Row],[学年]],"")</f>
        <v/>
      </c>
      <c r="O882" s="49" t="str">
        <f>IFERROR(選手__2[[#This Row],[生年月日]],"")</f>
        <v/>
      </c>
      <c r="P882" t="str">
        <f t="shared" si="13"/>
        <v/>
      </c>
    </row>
    <row r="883" spans="6:16" x14ac:dyDescent="0.2">
      <c r="F883" s="62" t="str">
        <f>IFERROR(選手__2[[#This Row],[選手番号]],"")</f>
        <v/>
      </c>
      <c r="G883" s="62" t="str">
        <f>IFERROR(選手__2[[#This Row],[性別コード]],"")</f>
        <v/>
      </c>
      <c r="H883" s="62" t="str">
        <f>IFERROR(VLOOKUP(G883,色々!P:Q,2,0),"")</f>
        <v/>
      </c>
      <c r="I883" s="62" t="str">
        <f>IFERROR(選手__2[[#This Row],[氏名]],"")</f>
        <v/>
      </c>
      <c r="J883" s="62" t="str">
        <f>IFERROR(選手__2[[#This Row],[氏名カナ]],"")</f>
        <v/>
      </c>
      <c r="K883" s="62" t="str">
        <f>IFERROR(選手__2[[#This Row],[所属名称１]],"")</f>
        <v/>
      </c>
      <c r="L883" s="62" t="str">
        <f>IFERROR(選手__2[[#This Row],[学校コード]],"")</f>
        <v/>
      </c>
      <c r="M883" s="63" t="str">
        <f>IFERROR(VLOOKUP(L883,色々!G:H,2,0),"")</f>
        <v/>
      </c>
      <c r="N883" s="64" t="str">
        <f>IFERROR(選手__2[[#This Row],[学年]],"")</f>
        <v/>
      </c>
      <c r="O883" s="49" t="str">
        <f>IFERROR(選手__2[[#This Row],[生年月日]],"")</f>
        <v/>
      </c>
      <c r="P883" t="str">
        <f t="shared" si="13"/>
        <v/>
      </c>
    </row>
    <row r="884" spans="6:16" x14ac:dyDescent="0.2">
      <c r="F884" s="62" t="str">
        <f>IFERROR(選手__2[[#This Row],[選手番号]],"")</f>
        <v/>
      </c>
      <c r="G884" s="62" t="str">
        <f>IFERROR(選手__2[[#This Row],[性別コード]],"")</f>
        <v/>
      </c>
      <c r="H884" s="62" t="str">
        <f>IFERROR(VLOOKUP(G884,色々!P:Q,2,0),"")</f>
        <v/>
      </c>
      <c r="I884" s="62" t="str">
        <f>IFERROR(選手__2[[#This Row],[氏名]],"")</f>
        <v/>
      </c>
      <c r="J884" s="62" t="str">
        <f>IFERROR(選手__2[[#This Row],[氏名カナ]],"")</f>
        <v/>
      </c>
      <c r="K884" s="62" t="str">
        <f>IFERROR(選手__2[[#This Row],[所属名称１]],"")</f>
        <v/>
      </c>
      <c r="L884" s="62" t="str">
        <f>IFERROR(選手__2[[#This Row],[学校コード]],"")</f>
        <v/>
      </c>
      <c r="M884" s="63" t="str">
        <f>IFERROR(VLOOKUP(L884,色々!G:H,2,0),"")</f>
        <v/>
      </c>
      <c r="N884" s="64" t="str">
        <f>IFERROR(選手__2[[#This Row],[学年]],"")</f>
        <v/>
      </c>
      <c r="O884" s="49" t="str">
        <f>IFERROR(選手__2[[#This Row],[生年月日]],"")</f>
        <v/>
      </c>
      <c r="P884" t="str">
        <f t="shared" si="13"/>
        <v/>
      </c>
    </row>
    <row r="885" spans="6:16" x14ac:dyDescent="0.2">
      <c r="F885" s="62" t="str">
        <f>IFERROR(選手__2[[#This Row],[選手番号]],"")</f>
        <v/>
      </c>
      <c r="G885" s="62" t="str">
        <f>IFERROR(選手__2[[#This Row],[性別コード]],"")</f>
        <v/>
      </c>
      <c r="H885" s="62" t="str">
        <f>IFERROR(VLOOKUP(G885,色々!P:Q,2,0),"")</f>
        <v/>
      </c>
      <c r="I885" s="62" t="str">
        <f>IFERROR(選手__2[[#This Row],[氏名]],"")</f>
        <v/>
      </c>
      <c r="J885" s="62" t="str">
        <f>IFERROR(選手__2[[#This Row],[氏名カナ]],"")</f>
        <v/>
      </c>
      <c r="K885" s="62" t="str">
        <f>IFERROR(選手__2[[#This Row],[所属名称１]],"")</f>
        <v/>
      </c>
      <c r="L885" s="62" t="str">
        <f>IFERROR(選手__2[[#This Row],[学校コード]],"")</f>
        <v/>
      </c>
      <c r="M885" s="63" t="str">
        <f>IFERROR(VLOOKUP(L885,色々!G:H,2,0),"")</f>
        <v/>
      </c>
      <c r="N885" s="64" t="str">
        <f>IFERROR(選手__2[[#This Row],[学年]],"")</f>
        <v/>
      </c>
      <c r="O885" s="49" t="str">
        <f>IFERROR(選手__2[[#This Row],[生年月日]],"")</f>
        <v/>
      </c>
      <c r="P885" t="str">
        <f t="shared" si="13"/>
        <v/>
      </c>
    </row>
    <row r="886" spans="6:16" x14ac:dyDescent="0.2">
      <c r="F886" s="62" t="str">
        <f>IFERROR(選手__2[[#This Row],[選手番号]],"")</f>
        <v/>
      </c>
      <c r="G886" s="62" t="str">
        <f>IFERROR(選手__2[[#This Row],[性別コード]],"")</f>
        <v/>
      </c>
      <c r="H886" s="62" t="str">
        <f>IFERROR(VLOOKUP(G886,色々!P:Q,2,0),"")</f>
        <v/>
      </c>
      <c r="I886" s="62" t="str">
        <f>IFERROR(選手__2[[#This Row],[氏名]],"")</f>
        <v/>
      </c>
      <c r="J886" s="62" t="str">
        <f>IFERROR(選手__2[[#This Row],[氏名カナ]],"")</f>
        <v/>
      </c>
      <c r="K886" s="62" t="str">
        <f>IFERROR(選手__2[[#This Row],[所属名称１]],"")</f>
        <v/>
      </c>
      <c r="L886" s="62" t="str">
        <f>IFERROR(選手__2[[#This Row],[学校コード]],"")</f>
        <v/>
      </c>
      <c r="M886" s="63" t="str">
        <f>IFERROR(VLOOKUP(L886,色々!G:H,2,0),"")</f>
        <v/>
      </c>
      <c r="N886" s="64" t="str">
        <f>IFERROR(選手__2[[#This Row],[学年]],"")</f>
        <v/>
      </c>
      <c r="O886" s="49" t="str">
        <f>IFERROR(選手__2[[#This Row],[生年月日]],"")</f>
        <v/>
      </c>
      <c r="P886" t="str">
        <f t="shared" si="13"/>
        <v/>
      </c>
    </row>
    <row r="887" spans="6:16" x14ac:dyDescent="0.2">
      <c r="F887" s="62" t="str">
        <f>IFERROR(選手__2[[#This Row],[選手番号]],"")</f>
        <v/>
      </c>
      <c r="G887" s="62" t="str">
        <f>IFERROR(選手__2[[#This Row],[性別コード]],"")</f>
        <v/>
      </c>
      <c r="H887" s="62" t="str">
        <f>IFERROR(VLOOKUP(G887,色々!P:Q,2,0),"")</f>
        <v/>
      </c>
      <c r="I887" s="62" t="str">
        <f>IFERROR(選手__2[[#This Row],[氏名]],"")</f>
        <v/>
      </c>
      <c r="J887" s="62" t="str">
        <f>IFERROR(選手__2[[#This Row],[氏名カナ]],"")</f>
        <v/>
      </c>
      <c r="K887" s="62" t="str">
        <f>IFERROR(選手__2[[#This Row],[所属名称１]],"")</f>
        <v/>
      </c>
      <c r="L887" s="62" t="str">
        <f>IFERROR(選手__2[[#This Row],[学校コード]],"")</f>
        <v/>
      </c>
      <c r="M887" s="63" t="str">
        <f>IFERROR(VLOOKUP(L887,色々!G:H,2,0),"")</f>
        <v/>
      </c>
      <c r="N887" s="64" t="str">
        <f>IFERROR(選手__2[[#This Row],[学年]],"")</f>
        <v/>
      </c>
      <c r="O887" s="49" t="str">
        <f>IFERROR(選手__2[[#This Row],[生年月日]],"")</f>
        <v/>
      </c>
      <c r="P887" t="str">
        <f t="shared" si="13"/>
        <v/>
      </c>
    </row>
    <row r="888" spans="6:16" x14ac:dyDescent="0.2">
      <c r="F888" s="62" t="str">
        <f>IFERROR(選手__2[[#This Row],[選手番号]],"")</f>
        <v/>
      </c>
      <c r="G888" s="62" t="str">
        <f>IFERROR(選手__2[[#This Row],[性別コード]],"")</f>
        <v/>
      </c>
      <c r="H888" s="62" t="str">
        <f>IFERROR(VLOOKUP(G888,色々!P:Q,2,0),"")</f>
        <v/>
      </c>
      <c r="I888" s="62" t="str">
        <f>IFERROR(選手__2[[#This Row],[氏名]],"")</f>
        <v/>
      </c>
      <c r="J888" s="62" t="str">
        <f>IFERROR(選手__2[[#This Row],[氏名カナ]],"")</f>
        <v/>
      </c>
      <c r="K888" s="62" t="str">
        <f>IFERROR(選手__2[[#This Row],[所属名称１]],"")</f>
        <v/>
      </c>
      <c r="L888" s="62" t="str">
        <f>IFERROR(選手__2[[#This Row],[学校コード]],"")</f>
        <v/>
      </c>
      <c r="M888" s="63" t="str">
        <f>IFERROR(VLOOKUP(L888,色々!G:H,2,0),"")</f>
        <v/>
      </c>
      <c r="N888" s="64" t="str">
        <f>IFERROR(選手__2[[#This Row],[学年]],"")</f>
        <v/>
      </c>
      <c r="O888" s="49" t="str">
        <f>IFERROR(選手__2[[#This Row],[生年月日]],"")</f>
        <v/>
      </c>
      <c r="P888" t="str">
        <f t="shared" si="13"/>
        <v/>
      </c>
    </row>
    <row r="889" spans="6:16" x14ac:dyDescent="0.2">
      <c r="F889" s="62" t="str">
        <f>IFERROR(選手__2[[#This Row],[選手番号]],"")</f>
        <v/>
      </c>
      <c r="G889" s="62" t="str">
        <f>IFERROR(選手__2[[#This Row],[性別コード]],"")</f>
        <v/>
      </c>
      <c r="H889" s="62" t="str">
        <f>IFERROR(VLOOKUP(G889,色々!P:Q,2,0),"")</f>
        <v/>
      </c>
      <c r="I889" s="62" t="str">
        <f>IFERROR(選手__2[[#This Row],[氏名]],"")</f>
        <v/>
      </c>
      <c r="J889" s="62" t="str">
        <f>IFERROR(選手__2[[#This Row],[氏名カナ]],"")</f>
        <v/>
      </c>
      <c r="K889" s="62" t="str">
        <f>IFERROR(選手__2[[#This Row],[所属名称１]],"")</f>
        <v/>
      </c>
      <c r="L889" s="62" t="str">
        <f>IFERROR(選手__2[[#This Row],[学校コード]],"")</f>
        <v/>
      </c>
      <c r="M889" s="63" t="str">
        <f>IFERROR(VLOOKUP(L889,色々!G:H,2,0),"")</f>
        <v/>
      </c>
      <c r="N889" s="64" t="str">
        <f>IFERROR(選手__2[[#This Row],[学年]],"")</f>
        <v/>
      </c>
      <c r="O889" s="49" t="str">
        <f>IFERROR(選手__2[[#This Row],[生年月日]],"")</f>
        <v/>
      </c>
      <c r="P889" t="str">
        <f t="shared" si="13"/>
        <v/>
      </c>
    </row>
    <row r="890" spans="6:16" x14ac:dyDescent="0.2">
      <c r="F890" s="62" t="str">
        <f>IFERROR(選手__2[[#This Row],[選手番号]],"")</f>
        <v/>
      </c>
      <c r="G890" s="62" t="str">
        <f>IFERROR(選手__2[[#This Row],[性別コード]],"")</f>
        <v/>
      </c>
      <c r="H890" s="62" t="str">
        <f>IFERROR(VLOOKUP(G890,色々!P:Q,2,0),"")</f>
        <v/>
      </c>
      <c r="I890" s="62" t="str">
        <f>IFERROR(選手__2[[#This Row],[氏名]],"")</f>
        <v/>
      </c>
      <c r="J890" s="62" t="str">
        <f>IFERROR(選手__2[[#This Row],[氏名カナ]],"")</f>
        <v/>
      </c>
      <c r="K890" s="62" t="str">
        <f>IFERROR(選手__2[[#This Row],[所属名称１]],"")</f>
        <v/>
      </c>
      <c r="L890" s="62" t="str">
        <f>IFERROR(選手__2[[#This Row],[学校コード]],"")</f>
        <v/>
      </c>
      <c r="M890" s="63" t="str">
        <f>IFERROR(VLOOKUP(L890,色々!G:H,2,0),"")</f>
        <v/>
      </c>
      <c r="N890" s="64" t="str">
        <f>IFERROR(選手__2[[#This Row],[学年]],"")</f>
        <v/>
      </c>
      <c r="O890" s="49" t="str">
        <f>IFERROR(選手__2[[#This Row],[生年月日]],"")</f>
        <v/>
      </c>
      <c r="P890" t="str">
        <f t="shared" si="13"/>
        <v/>
      </c>
    </row>
    <row r="891" spans="6:16" x14ac:dyDescent="0.2">
      <c r="F891" s="62" t="str">
        <f>IFERROR(選手__2[[#This Row],[選手番号]],"")</f>
        <v/>
      </c>
      <c r="G891" s="62" t="str">
        <f>IFERROR(選手__2[[#This Row],[性別コード]],"")</f>
        <v/>
      </c>
      <c r="H891" s="62" t="str">
        <f>IFERROR(VLOOKUP(G891,色々!P:Q,2,0),"")</f>
        <v/>
      </c>
      <c r="I891" s="62" t="str">
        <f>IFERROR(選手__2[[#This Row],[氏名]],"")</f>
        <v/>
      </c>
      <c r="J891" s="62" t="str">
        <f>IFERROR(選手__2[[#This Row],[氏名カナ]],"")</f>
        <v/>
      </c>
      <c r="K891" s="62" t="str">
        <f>IFERROR(選手__2[[#This Row],[所属名称１]],"")</f>
        <v/>
      </c>
      <c r="L891" s="62" t="str">
        <f>IFERROR(選手__2[[#This Row],[学校コード]],"")</f>
        <v/>
      </c>
      <c r="M891" s="63" t="str">
        <f>IFERROR(VLOOKUP(L891,色々!G:H,2,0),"")</f>
        <v/>
      </c>
      <c r="N891" s="64" t="str">
        <f>IFERROR(選手__2[[#This Row],[学年]],"")</f>
        <v/>
      </c>
      <c r="O891" s="49" t="str">
        <f>IFERROR(選手__2[[#This Row],[生年月日]],"")</f>
        <v/>
      </c>
      <c r="P891" t="str">
        <f t="shared" si="13"/>
        <v/>
      </c>
    </row>
    <row r="892" spans="6:16" x14ac:dyDescent="0.2">
      <c r="F892" s="62" t="str">
        <f>IFERROR(選手__2[[#This Row],[選手番号]],"")</f>
        <v/>
      </c>
      <c r="G892" s="62" t="str">
        <f>IFERROR(選手__2[[#This Row],[性別コード]],"")</f>
        <v/>
      </c>
      <c r="H892" s="62" t="str">
        <f>IFERROR(VLOOKUP(G892,色々!P:Q,2,0),"")</f>
        <v/>
      </c>
      <c r="I892" s="62" t="str">
        <f>IFERROR(選手__2[[#This Row],[氏名]],"")</f>
        <v/>
      </c>
      <c r="J892" s="62" t="str">
        <f>IFERROR(選手__2[[#This Row],[氏名カナ]],"")</f>
        <v/>
      </c>
      <c r="K892" s="62" t="str">
        <f>IFERROR(選手__2[[#This Row],[所属名称１]],"")</f>
        <v/>
      </c>
      <c r="L892" s="62" t="str">
        <f>IFERROR(選手__2[[#This Row],[学校コード]],"")</f>
        <v/>
      </c>
      <c r="M892" s="63" t="str">
        <f>IFERROR(VLOOKUP(L892,色々!G:H,2,0),"")</f>
        <v/>
      </c>
      <c r="N892" s="64" t="str">
        <f>IFERROR(選手__2[[#This Row],[学年]],"")</f>
        <v/>
      </c>
      <c r="O892" s="49" t="str">
        <f>IFERROR(選手__2[[#This Row],[生年月日]],"")</f>
        <v/>
      </c>
      <c r="P892" t="str">
        <f t="shared" si="13"/>
        <v/>
      </c>
    </row>
    <row r="893" spans="6:16" x14ac:dyDescent="0.2">
      <c r="F893" s="62" t="str">
        <f>IFERROR(選手__2[[#This Row],[選手番号]],"")</f>
        <v/>
      </c>
      <c r="G893" s="62" t="str">
        <f>IFERROR(選手__2[[#This Row],[性別コード]],"")</f>
        <v/>
      </c>
      <c r="H893" s="62" t="str">
        <f>IFERROR(VLOOKUP(G893,色々!P:Q,2,0),"")</f>
        <v/>
      </c>
      <c r="I893" s="62" t="str">
        <f>IFERROR(選手__2[[#This Row],[氏名]],"")</f>
        <v/>
      </c>
      <c r="J893" s="62" t="str">
        <f>IFERROR(選手__2[[#This Row],[氏名カナ]],"")</f>
        <v/>
      </c>
      <c r="K893" s="62" t="str">
        <f>IFERROR(選手__2[[#This Row],[所属名称１]],"")</f>
        <v/>
      </c>
      <c r="L893" s="62" t="str">
        <f>IFERROR(選手__2[[#This Row],[学校コード]],"")</f>
        <v/>
      </c>
      <c r="M893" s="63" t="str">
        <f>IFERROR(VLOOKUP(L893,色々!G:H,2,0),"")</f>
        <v/>
      </c>
      <c r="N893" s="64" t="str">
        <f>IFERROR(選手__2[[#This Row],[学年]],"")</f>
        <v/>
      </c>
      <c r="O893" s="49" t="str">
        <f>IFERROR(選手__2[[#This Row],[生年月日]],"")</f>
        <v/>
      </c>
      <c r="P893" t="str">
        <f t="shared" si="13"/>
        <v/>
      </c>
    </row>
    <row r="894" spans="6:16" x14ac:dyDescent="0.2">
      <c r="F894" s="62" t="str">
        <f>IFERROR(選手__2[[#This Row],[選手番号]],"")</f>
        <v/>
      </c>
      <c r="G894" s="62" t="str">
        <f>IFERROR(選手__2[[#This Row],[性別コード]],"")</f>
        <v/>
      </c>
      <c r="H894" s="62" t="str">
        <f>IFERROR(VLOOKUP(G894,色々!P:Q,2,0),"")</f>
        <v/>
      </c>
      <c r="I894" s="62" t="str">
        <f>IFERROR(選手__2[[#This Row],[氏名]],"")</f>
        <v/>
      </c>
      <c r="J894" s="62" t="str">
        <f>IFERROR(選手__2[[#This Row],[氏名カナ]],"")</f>
        <v/>
      </c>
      <c r="K894" s="62" t="str">
        <f>IFERROR(選手__2[[#This Row],[所属名称１]],"")</f>
        <v/>
      </c>
      <c r="L894" s="62" t="str">
        <f>IFERROR(選手__2[[#This Row],[学校コード]],"")</f>
        <v/>
      </c>
      <c r="M894" s="63" t="str">
        <f>IFERROR(VLOOKUP(L894,色々!G:H,2,0),"")</f>
        <v/>
      </c>
      <c r="N894" s="64" t="str">
        <f>IFERROR(選手__2[[#This Row],[学年]],"")</f>
        <v/>
      </c>
      <c r="O894" s="49" t="str">
        <f>IFERROR(選手__2[[#This Row],[生年月日]],"")</f>
        <v/>
      </c>
      <c r="P894" t="str">
        <f t="shared" si="13"/>
        <v/>
      </c>
    </row>
    <row r="895" spans="6:16" x14ac:dyDescent="0.2">
      <c r="F895" s="62" t="str">
        <f>IFERROR(選手__2[[#This Row],[選手番号]],"")</f>
        <v/>
      </c>
      <c r="G895" s="62" t="str">
        <f>IFERROR(選手__2[[#This Row],[性別コード]],"")</f>
        <v/>
      </c>
      <c r="H895" s="62" t="str">
        <f>IFERROR(VLOOKUP(G895,色々!P:Q,2,0),"")</f>
        <v/>
      </c>
      <c r="I895" s="62" t="str">
        <f>IFERROR(選手__2[[#This Row],[氏名]],"")</f>
        <v/>
      </c>
      <c r="J895" s="62" t="str">
        <f>IFERROR(選手__2[[#This Row],[氏名カナ]],"")</f>
        <v/>
      </c>
      <c r="K895" s="62" t="str">
        <f>IFERROR(選手__2[[#This Row],[所属名称１]],"")</f>
        <v/>
      </c>
      <c r="L895" s="62" t="str">
        <f>IFERROR(選手__2[[#This Row],[学校コード]],"")</f>
        <v/>
      </c>
      <c r="M895" s="63" t="str">
        <f>IFERROR(VLOOKUP(L895,色々!G:H,2,0),"")</f>
        <v/>
      </c>
      <c r="N895" s="64" t="str">
        <f>IFERROR(選手__2[[#This Row],[学年]],"")</f>
        <v/>
      </c>
      <c r="O895" s="49" t="str">
        <f>IFERROR(選手__2[[#This Row],[生年月日]],"")</f>
        <v/>
      </c>
      <c r="P895" t="str">
        <f t="shared" si="13"/>
        <v/>
      </c>
    </row>
    <row r="896" spans="6:16" x14ac:dyDescent="0.2">
      <c r="F896" s="62" t="str">
        <f>IFERROR(選手__2[[#This Row],[選手番号]],"")</f>
        <v/>
      </c>
      <c r="G896" s="62" t="str">
        <f>IFERROR(選手__2[[#This Row],[性別コード]],"")</f>
        <v/>
      </c>
      <c r="H896" s="62" t="str">
        <f>IFERROR(VLOOKUP(G896,色々!P:Q,2,0),"")</f>
        <v/>
      </c>
      <c r="I896" s="62" t="str">
        <f>IFERROR(選手__2[[#This Row],[氏名]],"")</f>
        <v/>
      </c>
      <c r="J896" s="62" t="str">
        <f>IFERROR(選手__2[[#This Row],[氏名カナ]],"")</f>
        <v/>
      </c>
      <c r="K896" s="62" t="str">
        <f>IFERROR(選手__2[[#This Row],[所属名称１]],"")</f>
        <v/>
      </c>
      <c r="L896" s="62" t="str">
        <f>IFERROR(選手__2[[#This Row],[学校コード]],"")</f>
        <v/>
      </c>
      <c r="M896" s="63" t="str">
        <f>IFERROR(VLOOKUP(L896,色々!G:H,2,0),"")</f>
        <v/>
      </c>
      <c r="N896" s="64" t="str">
        <f>IFERROR(選手__2[[#This Row],[学年]],"")</f>
        <v/>
      </c>
      <c r="O896" s="49" t="str">
        <f>IFERROR(選手__2[[#This Row],[生年月日]],"")</f>
        <v/>
      </c>
      <c r="P896" t="str">
        <f t="shared" si="13"/>
        <v/>
      </c>
    </row>
    <row r="897" spans="6:16" x14ac:dyDescent="0.2">
      <c r="F897" s="62" t="str">
        <f>IFERROR(選手__2[[#This Row],[選手番号]],"")</f>
        <v/>
      </c>
      <c r="G897" s="62" t="str">
        <f>IFERROR(選手__2[[#This Row],[性別コード]],"")</f>
        <v/>
      </c>
      <c r="H897" s="62" t="str">
        <f>IFERROR(VLOOKUP(G897,色々!P:Q,2,0),"")</f>
        <v/>
      </c>
      <c r="I897" s="62" t="str">
        <f>IFERROR(選手__2[[#This Row],[氏名]],"")</f>
        <v/>
      </c>
      <c r="J897" s="62" t="str">
        <f>IFERROR(選手__2[[#This Row],[氏名カナ]],"")</f>
        <v/>
      </c>
      <c r="K897" s="62" t="str">
        <f>IFERROR(選手__2[[#This Row],[所属名称１]],"")</f>
        <v/>
      </c>
      <c r="L897" s="62" t="str">
        <f>IFERROR(選手__2[[#This Row],[学校コード]],"")</f>
        <v/>
      </c>
      <c r="M897" s="63" t="str">
        <f>IFERROR(VLOOKUP(L897,色々!G:H,2,0),"")</f>
        <v/>
      </c>
      <c r="N897" s="64" t="str">
        <f>IFERROR(選手__2[[#This Row],[学年]],"")</f>
        <v/>
      </c>
      <c r="O897" s="49" t="str">
        <f>IFERROR(選手__2[[#This Row],[生年月日]],"")</f>
        <v/>
      </c>
      <c r="P897" t="str">
        <f t="shared" si="13"/>
        <v/>
      </c>
    </row>
    <row r="898" spans="6:16" x14ac:dyDescent="0.2">
      <c r="F898" s="62" t="str">
        <f>IFERROR(選手__2[[#This Row],[選手番号]],"")</f>
        <v/>
      </c>
      <c r="G898" s="62" t="str">
        <f>IFERROR(選手__2[[#This Row],[性別コード]],"")</f>
        <v/>
      </c>
      <c r="H898" s="62" t="str">
        <f>IFERROR(VLOOKUP(G898,色々!P:Q,2,0),"")</f>
        <v/>
      </c>
      <c r="I898" s="62" t="str">
        <f>IFERROR(選手__2[[#This Row],[氏名]],"")</f>
        <v/>
      </c>
      <c r="J898" s="62" t="str">
        <f>IFERROR(選手__2[[#This Row],[氏名カナ]],"")</f>
        <v/>
      </c>
      <c r="K898" s="62" t="str">
        <f>IFERROR(選手__2[[#This Row],[所属名称１]],"")</f>
        <v/>
      </c>
      <c r="L898" s="62" t="str">
        <f>IFERROR(選手__2[[#This Row],[学校コード]],"")</f>
        <v/>
      </c>
      <c r="M898" s="63" t="str">
        <f>IFERROR(VLOOKUP(L898,色々!G:H,2,0),"")</f>
        <v/>
      </c>
      <c r="N898" s="64" t="str">
        <f>IFERROR(選手__2[[#This Row],[学年]],"")</f>
        <v/>
      </c>
      <c r="O898" s="49" t="str">
        <f>IFERROR(選手__2[[#This Row],[生年月日]],"")</f>
        <v/>
      </c>
      <c r="P898" t="str">
        <f t="shared" si="13"/>
        <v/>
      </c>
    </row>
    <row r="899" spans="6:16" x14ac:dyDescent="0.2">
      <c r="F899" s="62" t="str">
        <f>IFERROR(選手__2[[#This Row],[選手番号]],"")</f>
        <v/>
      </c>
      <c r="G899" s="62" t="str">
        <f>IFERROR(選手__2[[#This Row],[性別コード]],"")</f>
        <v/>
      </c>
      <c r="H899" s="62" t="str">
        <f>IFERROR(VLOOKUP(G899,色々!P:Q,2,0),"")</f>
        <v/>
      </c>
      <c r="I899" s="62" t="str">
        <f>IFERROR(選手__2[[#This Row],[氏名]],"")</f>
        <v/>
      </c>
      <c r="J899" s="62" t="str">
        <f>IFERROR(選手__2[[#This Row],[氏名カナ]],"")</f>
        <v/>
      </c>
      <c r="K899" s="62" t="str">
        <f>IFERROR(選手__2[[#This Row],[所属名称１]],"")</f>
        <v/>
      </c>
      <c r="L899" s="62" t="str">
        <f>IFERROR(選手__2[[#This Row],[学校コード]],"")</f>
        <v/>
      </c>
      <c r="M899" s="63" t="str">
        <f>IFERROR(VLOOKUP(L899,色々!G:H,2,0),"")</f>
        <v/>
      </c>
      <c r="N899" s="64" t="str">
        <f>IFERROR(選手__2[[#This Row],[学年]],"")</f>
        <v/>
      </c>
      <c r="O899" s="49" t="str">
        <f>IFERROR(選手__2[[#This Row],[生年月日]],"")</f>
        <v/>
      </c>
      <c r="P899" t="str">
        <f t="shared" ref="P899:P962" si="14">IFERROR(DATEDIF(O899,$O$1,"y"),"")</f>
        <v/>
      </c>
    </row>
    <row r="900" spans="6:16" x14ac:dyDescent="0.2">
      <c r="F900" s="62" t="str">
        <f>IFERROR(選手__2[[#This Row],[選手番号]],"")</f>
        <v/>
      </c>
      <c r="G900" s="62" t="str">
        <f>IFERROR(選手__2[[#This Row],[性別コード]],"")</f>
        <v/>
      </c>
      <c r="H900" s="62" t="str">
        <f>IFERROR(VLOOKUP(G900,色々!P:Q,2,0),"")</f>
        <v/>
      </c>
      <c r="I900" s="62" t="str">
        <f>IFERROR(選手__2[[#This Row],[氏名]],"")</f>
        <v/>
      </c>
      <c r="J900" s="62" t="str">
        <f>IFERROR(選手__2[[#This Row],[氏名カナ]],"")</f>
        <v/>
      </c>
      <c r="K900" s="62" t="str">
        <f>IFERROR(選手__2[[#This Row],[所属名称１]],"")</f>
        <v/>
      </c>
      <c r="L900" s="62" t="str">
        <f>IFERROR(選手__2[[#This Row],[学校コード]],"")</f>
        <v/>
      </c>
      <c r="M900" s="63" t="str">
        <f>IFERROR(VLOOKUP(L900,色々!G:H,2,0),"")</f>
        <v/>
      </c>
      <c r="N900" s="64" t="str">
        <f>IFERROR(選手__2[[#This Row],[学年]],"")</f>
        <v/>
      </c>
      <c r="O900" s="49" t="str">
        <f>IFERROR(選手__2[[#This Row],[生年月日]],"")</f>
        <v/>
      </c>
      <c r="P900" t="str">
        <f t="shared" si="14"/>
        <v/>
      </c>
    </row>
    <row r="901" spans="6:16" x14ac:dyDescent="0.2">
      <c r="F901" s="62" t="str">
        <f>IFERROR(選手__2[[#This Row],[選手番号]],"")</f>
        <v/>
      </c>
      <c r="G901" s="62" t="str">
        <f>IFERROR(選手__2[[#This Row],[性別コード]],"")</f>
        <v/>
      </c>
      <c r="H901" s="62" t="str">
        <f>IFERROR(VLOOKUP(G901,色々!P:Q,2,0),"")</f>
        <v/>
      </c>
      <c r="I901" s="62" t="str">
        <f>IFERROR(選手__2[[#This Row],[氏名]],"")</f>
        <v/>
      </c>
      <c r="J901" s="62" t="str">
        <f>IFERROR(選手__2[[#This Row],[氏名カナ]],"")</f>
        <v/>
      </c>
      <c r="K901" s="62" t="str">
        <f>IFERROR(選手__2[[#This Row],[所属名称１]],"")</f>
        <v/>
      </c>
      <c r="L901" s="62" t="str">
        <f>IFERROR(選手__2[[#This Row],[学校コード]],"")</f>
        <v/>
      </c>
      <c r="M901" s="63" t="str">
        <f>IFERROR(VLOOKUP(L901,色々!G:H,2,0),"")</f>
        <v/>
      </c>
      <c r="N901" s="64" t="str">
        <f>IFERROR(選手__2[[#This Row],[学年]],"")</f>
        <v/>
      </c>
      <c r="O901" s="49" t="str">
        <f>IFERROR(選手__2[[#This Row],[生年月日]],"")</f>
        <v/>
      </c>
      <c r="P901" t="str">
        <f t="shared" si="14"/>
        <v/>
      </c>
    </row>
    <row r="902" spans="6:16" x14ac:dyDescent="0.2">
      <c r="F902" s="62" t="str">
        <f>IFERROR(選手__2[[#This Row],[選手番号]],"")</f>
        <v/>
      </c>
      <c r="G902" s="62" t="str">
        <f>IFERROR(選手__2[[#This Row],[性別コード]],"")</f>
        <v/>
      </c>
      <c r="H902" s="62" t="str">
        <f>IFERROR(VLOOKUP(G902,色々!P:Q,2,0),"")</f>
        <v/>
      </c>
      <c r="I902" s="62" t="str">
        <f>IFERROR(選手__2[[#This Row],[氏名]],"")</f>
        <v/>
      </c>
      <c r="J902" s="62" t="str">
        <f>IFERROR(選手__2[[#This Row],[氏名カナ]],"")</f>
        <v/>
      </c>
      <c r="K902" s="62" t="str">
        <f>IFERROR(選手__2[[#This Row],[所属名称１]],"")</f>
        <v/>
      </c>
      <c r="L902" s="62" t="str">
        <f>IFERROR(選手__2[[#This Row],[学校コード]],"")</f>
        <v/>
      </c>
      <c r="M902" s="63" t="str">
        <f>IFERROR(VLOOKUP(L902,色々!G:H,2,0),"")</f>
        <v/>
      </c>
      <c r="N902" s="64" t="str">
        <f>IFERROR(選手__2[[#This Row],[学年]],"")</f>
        <v/>
      </c>
      <c r="O902" s="49" t="str">
        <f>IFERROR(選手__2[[#This Row],[生年月日]],"")</f>
        <v/>
      </c>
      <c r="P902" t="str">
        <f t="shared" si="14"/>
        <v/>
      </c>
    </row>
    <row r="903" spans="6:16" x14ac:dyDescent="0.2">
      <c r="F903" s="62" t="str">
        <f>IFERROR(選手__2[[#This Row],[選手番号]],"")</f>
        <v/>
      </c>
      <c r="G903" s="62" t="str">
        <f>IFERROR(選手__2[[#This Row],[性別コード]],"")</f>
        <v/>
      </c>
      <c r="H903" s="62" t="str">
        <f>IFERROR(VLOOKUP(G903,色々!P:Q,2,0),"")</f>
        <v/>
      </c>
      <c r="I903" s="62" t="str">
        <f>IFERROR(選手__2[[#This Row],[氏名]],"")</f>
        <v/>
      </c>
      <c r="J903" s="62" t="str">
        <f>IFERROR(選手__2[[#This Row],[氏名カナ]],"")</f>
        <v/>
      </c>
      <c r="K903" s="62" t="str">
        <f>IFERROR(選手__2[[#This Row],[所属名称１]],"")</f>
        <v/>
      </c>
      <c r="L903" s="62" t="str">
        <f>IFERROR(選手__2[[#This Row],[学校コード]],"")</f>
        <v/>
      </c>
      <c r="M903" s="63" t="str">
        <f>IFERROR(VLOOKUP(L903,色々!G:H,2,0),"")</f>
        <v/>
      </c>
      <c r="N903" s="64" t="str">
        <f>IFERROR(選手__2[[#This Row],[学年]],"")</f>
        <v/>
      </c>
      <c r="O903" s="49" t="str">
        <f>IFERROR(選手__2[[#This Row],[生年月日]],"")</f>
        <v/>
      </c>
      <c r="P903" t="str">
        <f t="shared" si="14"/>
        <v/>
      </c>
    </row>
    <row r="904" spans="6:16" x14ac:dyDescent="0.2">
      <c r="F904" s="62" t="str">
        <f>IFERROR(選手__2[[#This Row],[選手番号]],"")</f>
        <v/>
      </c>
      <c r="G904" s="62" t="str">
        <f>IFERROR(選手__2[[#This Row],[性別コード]],"")</f>
        <v/>
      </c>
      <c r="H904" s="62" t="str">
        <f>IFERROR(VLOOKUP(G904,色々!P:Q,2,0),"")</f>
        <v/>
      </c>
      <c r="I904" s="62" t="str">
        <f>IFERROR(選手__2[[#This Row],[氏名]],"")</f>
        <v/>
      </c>
      <c r="J904" s="62" t="str">
        <f>IFERROR(選手__2[[#This Row],[氏名カナ]],"")</f>
        <v/>
      </c>
      <c r="K904" s="62" t="str">
        <f>IFERROR(選手__2[[#This Row],[所属名称１]],"")</f>
        <v/>
      </c>
      <c r="L904" s="62" t="str">
        <f>IFERROR(選手__2[[#This Row],[学校コード]],"")</f>
        <v/>
      </c>
      <c r="M904" s="63" t="str">
        <f>IFERROR(VLOOKUP(L904,色々!G:H,2,0),"")</f>
        <v/>
      </c>
      <c r="N904" s="64" t="str">
        <f>IFERROR(選手__2[[#This Row],[学年]],"")</f>
        <v/>
      </c>
      <c r="O904" s="49" t="str">
        <f>IFERROR(選手__2[[#This Row],[生年月日]],"")</f>
        <v/>
      </c>
      <c r="P904" t="str">
        <f t="shared" si="14"/>
        <v/>
      </c>
    </row>
    <row r="905" spans="6:16" x14ac:dyDescent="0.2">
      <c r="F905" s="62" t="str">
        <f>IFERROR(選手__2[[#This Row],[選手番号]],"")</f>
        <v/>
      </c>
      <c r="G905" s="62" t="str">
        <f>IFERROR(選手__2[[#This Row],[性別コード]],"")</f>
        <v/>
      </c>
      <c r="H905" s="62" t="str">
        <f>IFERROR(VLOOKUP(G905,色々!P:Q,2,0),"")</f>
        <v/>
      </c>
      <c r="I905" s="62" t="str">
        <f>IFERROR(選手__2[[#This Row],[氏名]],"")</f>
        <v/>
      </c>
      <c r="J905" s="62" t="str">
        <f>IFERROR(選手__2[[#This Row],[氏名カナ]],"")</f>
        <v/>
      </c>
      <c r="K905" s="62" t="str">
        <f>IFERROR(選手__2[[#This Row],[所属名称１]],"")</f>
        <v/>
      </c>
      <c r="L905" s="62" t="str">
        <f>IFERROR(選手__2[[#This Row],[学校コード]],"")</f>
        <v/>
      </c>
      <c r="M905" s="63" t="str">
        <f>IFERROR(VLOOKUP(L905,色々!G:H,2,0),"")</f>
        <v/>
      </c>
      <c r="N905" s="64" t="str">
        <f>IFERROR(選手__2[[#This Row],[学年]],"")</f>
        <v/>
      </c>
      <c r="O905" s="49" t="str">
        <f>IFERROR(選手__2[[#This Row],[生年月日]],"")</f>
        <v/>
      </c>
      <c r="P905" t="str">
        <f t="shared" si="14"/>
        <v/>
      </c>
    </row>
    <row r="906" spans="6:16" x14ac:dyDescent="0.2">
      <c r="F906" s="62" t="str">
        <f>IFERROR(選手__2[[#This Row],[選手番号]],"")</f>
        <v/>
      </c>
      <c r="G906" s="62" t="str">
        <f>IFERROR(選手__2[[#This Row],[性別コード]],"")</f>
        <v/>
      </c>
      <c r="H906" s="62" t="str">
        <f>IFERROR(VLOOKUP(G906,色々!P:Q,2,0),"")</f>
        <v/>
      </c>
      <c r="I906" s="62" t="str">
        <f>IFERROR(選手__2[[#This Row],[氏名]],"")</f>
        <v/>
      </c>
      <c r="J906" s="62" t="str">
        <f>IFERROR(選手__2[[#This Row],[氏名カナ]],"")</f>
        <v/>
      </c>
      <c r="K906" s="62" t="str">
        <f>IFERROR(選手__2[[#This Row],[所属名称１]],"")</f>
        <v/>
      </c>
      <c r="L906" s="62" t="str">
        <f>IFERROR(選手__2[[#This Row],[学校コード]],"")</f>
        <v/>
      </c>
      <c r="M906" s="63" t="str">
        <f>IFERROR(VLOOKUP(L906,色々!G:H,2,0),"")</f>
        <v/>
      </c>
      <c r="N906" s="64" t="str">
        <f>IFERROR(選手__2[[#This Row],[学年]],"")</f>
        <v/>
      </c>
      <c r="O906" s="49" t="str">
        <f>IFERROR(選手__2[[#This Row],[生年月日]],"")</f>
        <v/>
      </c>
      <c r="P906" t="str">
        <f t="shared" si="14"/>
        <v/>
      </c>
    </row>
    <row r="907" spans="6:16" x14ac:dyDescent="0.2">
      <c r="F907" s="62" t="str">
        <f>IFERROR(選手__2[[#This Row],[選手番号]],"")</f>
        <v/>
      </c>
      <c r="G907" s="62" t="str">
        <f>IFERROR(選手__2[[#This Row],[性別コード]],"")</f>
        <v/>
      </c>
      <c r="H907" s="62" t="str">
        <f>IFERROR(VLOOKUP(G907,色々!P:Q,2,0),"")</f>
        <v/>
      </c>
      <c r="I907" s="62" t="str">
        <f>IFERROR(選手__2[[#This Row],[氏名]],"")</f>
        <v/>
      </c>
      <c r="J907" s="62" t="str">
        <f>IFERROR(選手__2[[#This Row],[氏名カナ]],"")</f>
        <v/>
      </c>
      <c r="K907" s="62" t="str">
        <f>IFERROR(選手__2[[#This Row],[所属名称１]],"")</f>
        <v/>
      </c>
      <c r="L907" s="62" t="str">
        <f>IFERROR(選手__2[[#This Row],[学校コード]],"")</f>
        <v/>
      </c>
      <c r="M907" s="63" t="str">
        <f>IFERROR(VLOOKUP(L907,色々!G:H,2,0),"")</f>
        <v/>
      </c>
      <c r="N907" s="64" t="str">
        <f>IFERROR(選手__2[[#This Row],[学年]],"")</f>
        <v/>
      </c>
      <c r="O907" s="49" t="str">
        <f>IFERROR(選手__2[[#This Row],[生年月日]],"")</f>
        <v/>
      </c>
      <c r="P907" t="str">
        <f t="shared" si="14"/>
        <v/>
      </c>
    </row>
    <row r="908" spans="6:16" x14ac:dyDescent="0.2">
      <c r="F908" s="62" t="str">
        <f>IFERROR(選手__2[[#This Row],[選手番号]],"")</f>
        <v/>
      </c>
      <c r="G908" s="62" t="str">
        <f>IFERROR(選手__2[[#This Row],[性別コード]],"")</f>
        <v/>
      </c>
      <c r="H908" s="62" t="str">
        <f>IFERROR(VLOOKUP(G908,色々!P:Q,2,0),"")</f>
        <v/>
      </c>
      <c r="I908" s="62" t="str">
        <f>IFERROR(選手__2[[#This Row],[氏名]],"")</f>
        <v/>
      </c>
      <c r="J908" s="62" t="str">
        <f>IFERROR(選手__2[[#This Row],[氏名カナ]],"")</f>
        <v/>
      </c>
      <c r="K908" s="62" t="str">
        <f>IFERROR(選手__2[[#This Row],[所属名称１]],"")</f>
        <v/>
      </c>
      <c r="L908" s="62" t="str">
        <f>IFERROR(選手__2[[#This Row],[学校コード]],"")</f>
        <v/>
      </c>
      <c r="M908" s="63" t="str">
        <f>IFERROR(VLOOKUP(L908,色々!G:H,2,0),"")</f>
        <v/>
      </c>
      <c r="N908" s="64" t="str">
        <f>IFERROR(選手__2[[#This Row],[学年]],"")</f>
        <v/>
      </c>
      <c r="O908" s="49" t="str">
        <f>IFERROR(選手__2[[#This Row],[生年月日]],"")</f>
        <v/>
      </c>
      <c r="P908" t="str">
        <f t="shared" si="14"/>
        <v/>
      </c>
    </row>
    <row r="909" spans="6:16" x14ac:dyDescent="0.2">
      <c r="F909" s="62" t="str">
        <f>IFERROR(選手__2[[#This Row],[選手番号]],"")</f>
        <v/>
      </c>
      <c r="G909" s="62" t="str">
        <f>IFERROR(選手__2[[#This Row],[性別コード]],"")</f>
        <v/>
      </c>
      <c r="H909" s="62" t="str">
        <f>IFERROR(VLOOKUP(G909,色々!P:Q,2,0),"")</f>
        <v/>
      </c>
      <c r="I909" s="62" t="str">
        <f>IFERROR(選手__2[[#This Row],[氏名]],"")</f>
        <v/>
      </c>
      <c r="J909" s="62" t="str">
        <f>IFERROR(選手__2[[#This Row],[氏名カナ]],"")</f>
        <v/>
      </c>
      <c r="K909" s="62" t="str">
        <f>IFERROR(選手__2[[#This Row],[所属名称１]],"")</f>
        <v/>
      </c>
      <c r="L909" s="62" t="str">
        <f>IFERROR(選手__2[[#This Row],[学校コード]],"")</f>
        <v/>
      </c>
      <c r="M909" s="63" t="str">
        <f>IFERROR(VLOOKUP(L909,色々!G:H,2,0),"")</f>
        <v/>
      </c>
      <c r="N909" s="64" t="str">
        <f>IFERROR(選手__2[[#This Row],[学年]],"")</f>
        <v/>
      </c>
      <c r="O909" s="49" t="str">
        <f>IFERROR(選手__2[[#This Row],[生年月日]],"")</f>
        <v/>
      </c>
      <c r="P909" t="str">
        <f t="shared" si="14"/>
        <v/>
      </c>
    </row>
    <row r="910" spans="6:16" x14ac:dyDescent="0.2">
      <c r="F910" s="62" t="str">
        <f>IFERROR(選手__2[[#This Row],[選手番号]],"")</f>
        <v/>
      </c>
      <c r="G910" s="62" t="str">
        <f>IFERROR(選手__2[[#This Row],[性別コード]],"")</f>
        <v/>
      </c>
      <c r="H910" s="62" t="str">
        <f>IFERROR(VLOOKUP(G910,色々!P:Q,2,0),"")</f>
        <v/>
      </c>
      <c r="I910" s="62" t="str">
        <f>IFERROR(選手__2[[#This Row],[氏名]],"")</f>
        <v/>
      </c>
      <c r="J910" s="62" t="str">
        <f>IFERROR(選手__2[[#This Row],[氏名カナ]],"")</f>
        <v/>
      </c>
      <c r="K910" s="62" t="str">
        <f>IFERROR(選手__2[[#This Row],[所属名称１]],"")</f>
        <v/>
      </c>
      <c r="L910" s="62" t="str">
        <f>IFERROR(選手__2[[#This Row],[学校コード]],"")</f>
        <v/>
      </c>
      <c r="M910" s="63" t="str">
        <f>IFERROR(VLOOKUP(L910,色々!G:H,2,0),"")</f>
        <v/>
      </c>
      <c r="N910" s="64" t="str">
        <f>IFERROR(選手__2[[#This Row],[学年]],"")</f>
        <v/>
      </c>
      <c r="O910" s="49" t="str">
        <f>IFERROR(選手__2[[#This Row],[生年月日]],"")</f>
        <v/>
      </c>
      <c r="P910" t="str">
        <f t="shared" si="14"/>
        <v/>
      </c>
    </row>
    <row r="911" spans="6:16" x14ac:dyDescent="0.2">
      <c r="F911" s="62" t="str">
        <f>IFERROR(選手__2[[#This Row],[選手番号]],"")</f>
        <v/>
      </c>
      <c r="G911" s="62" t="str">
        <f>IFERROR(選手__2[[#This Row],[性別コード]],"")</f>
        <v/>
      </c>
      <c r="H911" s="62" t="str">
        <f>IFERROR(VLOOKUP(G911,色々!P:Q,2,0),"")</f>
        <v/>
      </c>
      <c r="I911" s="62" t="str">
        <f>IFERROR(選手__2[[#This Row],[氏名]],"")</f>
        <v/>
      </c>
      <c r="J911" s="62" t="str">
        <f>IFERROR(選手__2[[#This Row],[氏名カナ]],"")</f>
        <v/>
      </c>
      <c r="K911" s="62" t="str">
        <f>IFERROR(選手__2[[#This Row],[所属名称１]],"")</f>
        <v/>
      </c>
      <c r="L911" s="62" t="str">
        <f>IFERROR(選手__2[[#This Row],[学校コード]],"")</f>
        <v/>
      </c>
      <c r="M911" s="63" t="str">
        <f>IFERROR(VLOOKUP(L911,色々!G:H,2,0),"")</f>
        <v/>
      </c>
      <c r="N911" s="64" t="str">
        <f>IFERROR(選手__2[[#This Row],[学年]],"")</f>
        <v/>
      </c>
      <c r="O911" s="49" t="str">
        <f>IFERROR(選手__2[[#This Row],[生年月日]],"")</f>
        <v/>
      </c>
      <c r="P911" t="str">
        <f t="shared" si="14"/>
        <v/>
      </c>
    </row>
    <row r="912" spans="6:16" x14ac:dyDescent="0.2">
      <c r="F912" s="62" t="str">
        <f>IFERROR(選手__2[[#This Row],[選手番号]],"")</f>
        <v/>
      </c>
      <c r="G912" s="62" t="str">
        <f>IFERROR(選手__2[[#This Row],[性別コード]],"")</f>
        <v/>
      </c>
      <c r="H912" s="62" t="str">
        <f>IFERROR(VLOOKUP(G912,色々!P:Q,2,0),"")</f>
        <v/>
      </c>
      <c r="I912" s="62" t="str">
        <f>IFERROR(選手__2[[#This Row],[氏名]],"")</f>
        <v/>
      </c>
      <c r="J912" s="62" t="str">
        <f>IFERROR(選手__2[[#This Row],[氏名カナ]],"")</f>
        <v/>
      </c>
      <c r="K912" s="62" t="str">
        <f>IFERROR(選手__2[[#This Row],[所属名称１]],"")</f>
        <v/>
      </c>
      <c r="L912" s="62" t="str">
        <f>IFERROR(選手__2[[#This Row],[学校コード]],"")</f>
        <v/>
      </c>
      <c r="M912" s="63" t="str">
        <f>IFERROR(VLOOKUP(L912,色々!G:H,2,0),"")</f>
        <v/>
      </c>
      <c r="N912" s="64" t="str">
        <f>IFERROR(選手__2[[#This Row],[学年]],"")</f>
        <v/>
      </c>
      <c r="O912" s="49" t="str">
        <f>IFERROR(選手__2[[#This Row],[生年月日]],"")</f>
        <v/>
      </c>
      <c r="P912" t="str">
        <f t="shared" si="14"/>
        <v/>
      </c>
    </row>
    <row r="913" spans="6:16" x14ac:dyDescent="0.2">
      <c r="F913" s="62" t="str">
        <f>IFERROR(選手__2[[#This Row],[選手番号]],"")</f>
        <v/>
      </c>
      <c r="G913" s="62" t="str">
        <f>IFERROR(選手__2[[#This Row],[性別コード]],"")</f>
        <v/>
      </c>
      <c r="H913" s="62" t="str">
        <f>IFERROR(VLOOKUP(G913,色々!P:Q,2,0),"")</f>
        <v/>
      </c>
      <c r="I913" s="62" t="str">
        <f>IFERROR(選手__2[[#This Row],[氏名]],"")</f>
        <v/>
      </c>
      <c r="J913" s="62" t="str">
        <f>IFERROR(選手__2[[#This Row],[氏名カナ]],"")</f>
        <v/>
      </c>
      <c r="K913" s="62" t="str">
        <f>IFERROR(選手__2[[#This Row],[所属名称１]],"")</f>
        <v/>
      </c>
      <c r="L913" s="62" t="str">
        <f>IFERROR(選手__2[[#This Row],[学校コード]],"")</f>
        <v/>
      </c>
      <c r="M913" s="63" t="str">
        <f>IFERROR(VLOOKUP(L913,色々!G:H,2,0),"")</f>
        <v/>
      </c>
      <c r="N913" s="64" t="str">
        <f>IFERROR(選手__2[[#This Row],[学年]],"")</f>
        <v/>
      </c>
      <c r="O913" s="49" t="str">
        <f>IFERROR(選手__2[[#This Row],[生年月日]],"")</f>
        <v/>
      </c>
      <c r="P913" t="str">
        <f t="shared" si="14"/>
        <v/>
      </c>
    </row>
    <row r="914" spans="6:16" x14ac:dyDescent="0.2">
      <c r="F914" s="62" t="str">
        <f>IFERROR(選手__2[[#This Row],[選手番号]],"")</f>
        <v/>
      </c>
      <c r="G914" s="62" t="str">
        <f>IFERROR(選手__2[[#This Row],[性別コード]],"")</f>
        <v/>
      </c>
      <c r="H914" s="62" t="str">
        <f>IFERROR(VLOOKUP(G914,色々!P:Q,2,0),"")</f>
        <v/>
      </c>
      <c r="I914" s="62" t="str">
        <f>IFERROR(選手__2[[#This Row],[氏名]],"")</f>
        <v/>
      </c>
      <c r="J914" s="62" t="str">
        <f>IFERROR(選手__2[[#This Row],[氏名カナ]],"")</f>
        <v/>
      </c>
      <c r="K914" s="62" t="str">
        <f>IFERROR(選手__2[[#This Row],[所属名称１]],"")</f>
        <v/>
      </c>
      <c r="L914" s="62" t="str">
        <f>IFERROR(選手__2[[#This Row],[学校コード]],"")</f>
        <v/>
      </c>
      <c r="M914" s="63" t="str">
        <f>IFERROR(VLOOKUP(L914,色々!G:H,2,0),"")</f>
        <v/>
      </c>
      <c r="N914" s="64" t="str">
        <f>IFERROR(選手__2[[#This Row],[学年]],"")</f>
        <v/>
      </c>
      <c r="O914" s="49" t="str">
        <f>IFERROR(選手__2[[#This Row],[生年月日]],"")</f>
        <v/>
      </c>
      <c r="P914" t="str">
        <f t="shared" si="14"/>
        <v/>
      </c>
    </row>
    <row r="915" spans="6:16" x14ac:dyDescent="0.2">
      <c r="F915" s="62" t="str">
        <f>IFERROR(選手__2[[#This Row],[選手番号]],"")</f>
        <v/>
      </c>
      <c r="G915" s="62" t="str">
        <f>IFERROR(選手__2[[#This Row],[性別コード]],"")</f>
        <v/>
      </c>
      <c r="H915" s="62" t="str">
        <f>IFERROR(VLOOKUP(G915,色々!P:Q,2,0),"")</f>
        <v/>
      </c>
      <c r="I915" s="62" t="str">
        <f>IFERROR(選手__2[[#This Row],[氏名]],"")</f>
        <v/>
      </c>
      <c r="J915" s="62" t="str">
        <f>IFERROR(選手__2[[#This Row],[氏名カナ]],"")</f>
        <v/>
      </c>
      <c r="K915" s="62" t="str">
        <f>IFERROR(選手__2[[#This Row],[所属名称１]],"")</f>
        <v/>
      </c>
      <c r="L915" s="62" t="str">
        <f>IFERROR(選手__2[[#This Row],[学校コード]],"")</f>
        <v/>
      </c>
      <c r="M915" s="63" t="str">
        <f>IFERROR(VLOOKUP(L915,色々!G:H,2,0),"")</f>
        <v/>
      </c>
      <c r="N915" s="64" t="str">
        <f>IFERROR(選手__2[[#This Row],[学年]],"")</f>
        <v/>
      </c>
      <c r="O915" s="49" t="str">
        <f>IFERROR(選手__2[[#This Row],[生年月日]],"")</f>
        <v/>
      </c>
      <c r="P915" t="str">
        <f t="shared" si="14"/>
        <v/>
      </c>
    </row>
    <row r="916" spans="6:16" x14ac:dyDescent="0.2">
      <c r="F916" s="62" t="str">
        <f>IFERROR(選手__2[[#This Row],[選手番号]],"")</f>
        <v/>
      </c>
      <c r="G916" s="62" t="str">
        <f>IFERROR(選手__2[[#This Row],[性別コード]],"")</f>
        <v/>
      </c>
      <c r="H916" s="62" t="str">
        <f>IFERROR(VLOOKUP(G916,色々!P:Q,2,0),"")</f>
        <v/>
      </c>
      <c r="I916" s="62" t="str">
        <f>IFERROR(選手__2[[#This Row],[氏名]],"")</f>
        <v/>
      </c>
      <c r="J916" s="62" t="str">
        <f>IFERROR(選手__2[[#This Row],[氏名カナ]],"")</f>
        <v/>
      </c>
      <c r="K916" s="62" t="str">
        <f>IFERROR(選手__2[[#This Row],[所属名称１]],"")</f>
        <v/>
      </c>
      <c r="L916" s="62" t="str">
        <f>IFERROR(選手__2[[#This Row],[学校コード]],"")</f>
        <v/>
      </c>
      <c r="M916" s="63" t="str">
        <f>IFERROR(VLOOKUP(L916,色々!G:H,2,0),"")</f>
        <v/>
      </c>
      <c r="N916" s="64" t="str">
        <f>IFERROR(選手__2[[#This Row],[学年]],"")</f>
        <v/>
      </c>
      <c r="O916" s="49" t="str">
        <f>IFERROR(選手__2[[#This Row],[生年月日]],"")</f>
        <v/>
      </c>
      <c r="P916" t="str">
        <f t="shared" si="14"/>
        <v/>
      </c>
    </row>
    <row r="917" spans="6:16" x14ac:dyDescent="0.2">
      <c r="F917" s="62" t="str">
        <f>IFERROR(選手__2[[#This Row],[選手番号]],"")</f>
        <v/>
      </c>
      <c r="G917" s="62" t="str">
        <f>IFERROR(選手__2[[#This Row],[性別コード]],"")</f>
        <v/>
      </c>
      <c r="H917" s="62" t="str">
        <f>IFERROR(VLOOKUP(G917,色々!P:Q,2,0),"")</f>
        <v/>
      </c>
      <c r="I917" s="62" t="str">
        <f>IFERROR(選手__2[[#This Row],[氏名]],"")</f>
        <v/>
      </c>
      <c r="J917" s="62" t="str">
        <f>IFERROR(選手__2[[#This Row],[氏名カナ]],"")</f>
        <v/>
      </c>
      <c r="K917" s="62" t="str">
        <f>IFERROR(選手__2[[#This Row],[所属名称１]],"")</f>
        <v/>
      </c>
      <c r="L917" s="62" t="str">
        <f>IFERROR(選手__2[[#This Row],[学校コード]],"")</f>
        <v/>
      </c>
      <c r="M917" s="63" t="str">
        <f>IFERROR(VLOOKUP(L917,色々!G:H,2,0),"")</f>
        <v/>
      </c>
      <c r="N917" s="64" t="str">
        <f>IFERROR(選手__2[[#This Row],[学年]],"")</f>
        <v/>
      </c>
      <c r="O917" s="49" t="str">
        <f>IFERROR(選手__2[[#This Row],[生年月日]],"")</f>
        <v/>
      </c>
      <c r="P917" t="str">
        <f t="shared" si="14"/>
        <v/>
      </c>
    </row>
    <row r="918" spans="6:16" x14ac:dyDescent="0.2">
      <c r="F918" s="62" t="str">
        <f>IFERROR(選手__2[[#This Row],[選手番号]],"")</f>
        <v/>
      </c>
      <c r="G918" s="62" t="str">
        <f>IFERROR(選手__2[[#This Row],[性別コード]],"")</f>
        <v/>
      </c>
      <c r="H918" s="62" t="str">
        <f>IFERROR(VLOOKUP(G918,色々!P:Q,2,0),"")</f>
        <v/>
      </c>
      <c r="I918" s="62" t="str">
        <f>IFERROR(選手__2[[#This Row],[氏名]],"")</f>
        <v/>
      </c>
      <c r="J918" s="62" t="str">
        <f>IFERROR(選手__2[[#This Row],[氏名カナ]],"")</f>
        <v/>
      </c>
      <c r="K918" s="62" t="str">
        <f>IFERROR(選手__2[[#This Row],[所属名称１]],"")</f>
        <v/>
      </c>
      <c r="L918" s="62" t="str">
        <f>IFERROR(選手__2[[#This Row],[学校コード]],"")</f>
        <v/>
      </c>
      <c r="M918" s="63" t="str">
        <f>IFERROR(VLOOKUP(L918,色々!G:H,2,0),"")</f>
        <v/>
      </c>
      <c r="N918" s="64" t="str">
        <f>IFERROR(選手__2[[#This Row],[学年]],"")</f>
        <v/>
      </c>
      <c r="O918" s="49" t="str">
        <f>IFERROR(選手__2[[#This Row],[生年月日]],"")</f>
        <v/>
      </c>
      <c r="P918" t="str">
        <f t="shared" si="14"/>
        <v/>
      </c>
    </row>
    <row r="919" spans="6:16" x14ac:dyDescent="0.2">
      <c r="F919" s="62" t="str">
        <f>IFERROR(選手__2[[#This Row],[選手番号]],"")</f>
        <v/>
      </c>
      <c r="G919" s="62" t="str">
        <f>IFERROR(選手__2[[#This Row],[性別コード]],"")</f>
        <v/>
      </c>
      <c r="H919" s="62" t="str">
        <f>IFERROR(VLOOKUP(G919,色々!P:Q,2,0),"")</f>
        <v/>
      </c>
      <c r="I919" s="62" t="str">
        <f>IFERROR(選手__2[[#This Row],[氏名]],"")</f>
        <v/>
      </c>
      <c r="J919" s="62" t="str">
        <f>IFERROR(選手__2[[#This Row],[氏名カナ]],"")</f>
        <v/>
      </c>
      <c r="K919" s="62" t="str">
        <f>IFERROR(選手__2[[#This Row],[所属名称１]],"")</f>
        <v/>
      </c>
      <c r="L919" s="62" t="str">
        <f>IFERROR(選手__2[[#This Row],[学校コード]],"")</f>
        <v/>
      </c>
      <c r="M919" s="63" t="str">
        <f>IFERROR(VLOOKUP(L919,色々!G:H,2,0),"")</f>
        <v/>
      </c>
      <c r="N919" s="64" t="str">
        <f>IFERROR(選手__2[[#This Row],[学年]],"")</f>
        <v/>
      </c>
      <c r="O919" s="49" t="str">
        <f>IFERROR(選手__2[[#This Row],[生年月日]],"")</f>
        <v/>
      </c>
      <c r="P919" t="str">
        <f t="shared" si="14"/>
        <v/>
      </c>
    </row>
    <row r="920" spans="6:16" x14ac:dyDescent="0.2">
      <c r="F920" s="62" t="str">
        <f>IFERROR(選手__2[[#This Row],[選手番号]],"")</f>
        <v/>
      </c>
      <c r="G920" s="62" t="str">
        <f>IFERROR(選手__2[[#This Row],[性別コード]],"")</f>
        <v/>
      </c>
      <c r="H920" s="62" t="str">
        <f>IFERROR(VLOOKUP(G920,色々!P:Q,2,0),"")</f>
        <v/>
      </c>
      <c r="I920" s="62" t="str">
        <f>IFERROR(選手__2[[#This Row],[氏名]],"")</f>
        <v/>
      </c>
      <c r="J920" s="62" t="str">
        <f>IFERROR(選手__2[[#This Row],[氏名カナ]],"")</f>
        <v/>
      </c>
      <c r="K920" s="62" t="str">
        <f>IFERROR(選手__2[[#This Row],[所属名称１]],"")</f>
        <v/>
      </c>
      <c r="L920" s="62" t="str">
        <f>IFERROR(選手__2[[#This Row],[学校コード]],"")</f>
        <v/>
      </c>
      <c r="M920" s="63" t="str">
        <f>IFERROR(VLOOKUP(L920,色々!G:H,2,0),"")</f>
        <v/>
      </c>
      <c r="N920" s="64" t="str">
        <f>IFERROR(選手__2[[#This Row],[学年]],"")</f>
        <v/>
      </c>
      <c r="O920" s="49" t="str">
        <f>IFERROR(選手__2[[#This Row],[生年月日]],"")</f>
        <v/>
      </c>
      <c r="P920" t="str">
        <f t="shared" si="14"/>
        <v/>
      </c>
    </row>
    <row r="921" spans="6:16" x14ac:dyDescent="0.2">
      <c r="F921" s="62" t="str">
        <f>IFERROR(選手__2[[#This Row],[選手番号]],"")</f>
        <v/>
      </c>
      <c r="G921" s="62" t="str">
        <f>IFERROR(選手__2[[#This Row],[性別コード]],"")</f>
        <v/>
      </c>
      <c r="H921" s="62" t="str">
        <f>IFERROR(VLOOKUP(G921,色々!P:Q,2,0),"")</f>
        <v/>
      </c>
      <c r="I921" s="62" t="str">
        <f>IFERROR(選手__2[[#This Row],[氏名]],"")</f>
        <v/>
      </c>
      <c r="J921" s="62" t="str">
        <f>IFERROR(選手__2[[#This Row],[氏名カナ]],"")</f>
        <v/>
      </c>
      <c r="K921" s="62" t="str">
        <f>IFERROR(選手__2[[#This Row],[所属名称１]],"")</f>
        <v/>
      </c>
      <c r="L921" s="62" t="str">
        <f>IFERROR(選手__2[[#This Row],[学校コード]],"")</f>
        <v/>
      </c>
      <c r="M921" s="63" t="str">
        <f>IFERROR(VLOOKUP(L921,色々!G:H,2,0),"")</f>
        <v/>
      </c>
      <c r="N921" s="64" t="str">
        <f>IFERROR(選手__2[[#This Row],[学年]],"")</f>
        <v/>
      </c>
      <c r="O921" s="49" t="str">
        <f>IFERROR(選手__2[[#This Row],[生年月日]],"")</f>
        <v/>
      </c>
      <c r="P921" t="str">
        <f t="shared" si="14"/>
        <v/>
      </c>
    </row>
    <row r="922" spans="6:16" x14ac:dyDescent="0.2">
      <c r="F922" s="62" t="str">
        <f>IFERROR(選手__2[[#This Row],[選手番号]],"")</f>
        <v/>
      </c>
      <c r="G922" s="62" t="str">
        <f>IFERROR(選手__2[[#This Row],[性別コード]],"")</f>
        <v/>
      </c>
      <c r="H922" s="62" t="str">
        <f>IFERROR(VLOOKUP(G922,色々!P:Q,2,0),"")</f>
        <v/>
      </c>
      <c r="I922" s="62" t="str">
        <f>IFERROR(選手__2[[#This Row],[氏名]],"")</f>
        <v/>
      </c>
      <c r="J922" s="62" t="str">
        <f>IFERROR(選手__2[[#This Row],[氏名カナ]],"")</f>
        <v/>
      </c>
      <c r="K922" s="62" t="str">
        <f>IFERROR(選手__2[[#This Row],[所属名称１]],"")</f>
        <v/>
      </c>
      <c r="L922" s="62" t="str">
        <f>IFERROR(選手__2[[#This Row],[学校コード]],"")</f>
        <v/>
      </c>
      <c r="M922" s="63" t="str">
        <f>IFERROR(VLOOKUP(L922,色々!G:H,2,0),"")</f>
        <v/>
      </c>
      <c r="N922" s="64" t="str">
        <f>IFERROR(選手__2[[#This Row],[学年]],"")</f>
        <v/>
      </c>
      <c r="O922" s="49" t="str">
        <f>IFERROR(選手__2[[#This Row],[生年月日]],"")</f>
        <v/>
      </c>
      <c r="P922" t="str">
        <f t="shared" si="14"/>
        <v/>
      </c>
    </row>
    <row r="923" spans="6:16" x14ac:dyDescent="0.2">
      <c r="F923" s="62" t="str">
        <f>IFERROR(選手__2[[#This Row],[選手番号]],"")</f>
        <v/>
      </c>
      <c r="G923" s="62" t="str">
        <f>IFERROR(選手__2[[#This Row],[性別コード]],"")</f>
        <v/>
      </c>
      <c r="H923" s="62" t="str">
        <f>IFERROR(VLOOKUP(G923,色々!P:Q,2,0),"")</f>
        <v/>
      </c>
      <c r="I923" s="62" t="str">
        <f>IFERROR(選手__2[[#This Row],[氏名]],"")</f>
        <v/>
      </c>
      <c r="J923" s="62" t="str">
        <f>IFERROR(選手__2[[#This Row],[氏名カナ]],"")</f>
        <v/>
      </c>
      <c r="K923" s="62" t="str">
        <f>IFERROR(選手__2[[#This Row],[所属名称１]],"")</f>
        <v/>
      </c>
      <c r="L923" s="62" t="str">
        <f>IFERROR(選手__2[[#This Row],[学校コード]],"")</f>
        <v/>
      </c>
      <c r="M923" s="63" t="str">
        <f>IFERROR(VLOOKUP(L923,色々!G:H,2,0),"")</f>
        <v/>
      </c>
      <c r="N923" s="64" t="str">
        <f>IFERROR(選手__2[[#This Row],[学年]],"")</f>
        <v/>
      </c>
      <c r="O923" s="49" t="str">
        <f>IFERROR(選手__2[[#This Row],[生年月日]],"")</f>
        <v/>
      </c>
      <c r="P923" t="str">
        <f t="shared" si="14"/>
        <v/>
      </c>
    </row>
    <row r="924" spans="6:16" x14ac:dyDescent="0.2">
      <c r="F924" s="62" t="str">
        <f>IFERROR(選手__2[[#This Row],[選手番号]],"")</f>
        <v/>
      </c>
      <c r="G924" s="62" t="str">
        <f>IFERROR(選手__2[[#This Row],[性別コード]],"")</f>
        <v/>
      </c>
      <c r="H924" s="62" t="str">
        <f>IFERROR(VLOOKUP(G924,色々!P:Q,2,0),"")</f>
        <v/>
      </c>
      <c r="I924" s="62" t="str">
        <f>IFERROR(選手__2[[#This Row],[氏名]],"")</f>
        <v/>
      </c>
      <c r="J924" s="62" t="str">
        <f>IFERROR(選手__2[[#This Row],[氏名カナ]],"")</f>
        <v/>
      </c>
      <c r="K924" s="62" t="str">
        <f>IFERROR(選手__2[[#This Row],[所属名称１]],"")</f>
        <v/>
      </c>
      <c r="L924" s="62" t="str">
        <f>IFERROR(選手__2[[#This Row],[学校コード]],"")</f>
        <v/>
      </c>
      <c r="M924" s="63" t="str">
        <f>IFERROR(VLOOKUP(L924,色々!G:H,2,0),"")</f>
        <v/>
      </c>
      <c r="N924" s="64" t="str">
        <f>IFERROR(選手__2[[#This Row],[学年]],"")</f>
        <v/>
      </c>
      <c r="O924" s="49" t="str">
        <f>IFERROR(選手__2[[#This Row],[生年月日]],"")</f>
        <v/>
      </c>
      <c r="P924" t="str">
        <f t="shared" si="14"/>
        <v/>
      </c>
    </row>
    <row r="925" spans="6:16" x14ac:dyDescent="0.2">
      <c r="F925" s="62" t="str">
        <f>IFERROR(選手__2[[#This Row],[選手番号]],"")</f>
        <v/>
      </c>
      <c r="G925" s="62" t="str">
        <f>IFERROR(選手__2[[#This Row],[性別コード]],"")</f>
        <v/>
      </c>
      <c r="H925" s="62" t="str">
        <f>IFERROR(VLOOKUP(G925,色々!P:Q,2,0),"")</f>
        <v/>
      </c>
      <c r="I925" s="62" t="str">
        <f>IFERROR(選手__2[[#This Row],[氏名]],"")</f>
        <v/>
      </c>
      <c r="J925" s="62" t="str">
        <f>IFERROR(選手__2[[#This Row],[氏名カナ]],"")</f>
        <v/>
      </c>
      <c r="K925" s="62" t="str">
        <f>IFERROR(選手__2[[#This Row],[所属名称１]],"")</f>
        <v/>
      </c>
      <c r="L925" s="62" t="str">
        <f>IFERROR(選手__2[[#This Row],[学校コード]],"")</f>
        <v/>
      </c>
      <c r="M925" s="63" t="str">
        <f>IFERROR(VLOOKUP(L925,色々!G:H,2,0),"")</f>
        <v/>
      </c>
      <c r="N925" s="64" t="str">
        <f>IFERROR(選手__2[[#This Row],[学年]],"")</f>
        <v/>
      </c>
      <c r="O925" s="49" t="str">
        <f>IFERROR(選手__2[[#This Row],[生年月日]],"")</f>
        <v/>
      </c>
      <c r="P925" t="str">
        <f t="shared" si="14"/>
        <v/>
      </c>
    </row>
    <row r="926" spans="6:16" x14ac:dyDescent="0.2">
      <c r="F926" s="62" t="str">
        <f>IFERROR(選手__2[[#This Row],[選手番号]],"")</f>
        <v/>
      </c>
      <c r="G926" s="62" t="str">
        <f>IFERROR(選手__2[[#This Row],[性別コード]],"")</f>
        <v/>
      </c>
      <c r="H926" s="62" t="str">
        <f>IFERROR(VLOOKUP(G926,色々!P:Q,2,0),"")</f>
        <v/>
      </c>
      <c r="I926" s="62" t="str">
        <f>IFERROR(選手__2[[#This Row],[氏名]],"")</f>
        <v/>
      </c>
      <c r="J926" s="62" t="str">
        <f>IFERROR(選手__2[[#This Row],[氏名カナ]],"")</f>
        <v/>
      </c>
      <c r="K926" s="62" t="str">
        <f>IFERROR(選手__2[[#This Row],[所属名称１]],"")</f>
        <v/>
      </c>
      <c r="L926" s="62" t="str">
        <f>IFERROR(選手__2[[#This Row],[学校コード]],"")</f>
        <v/>
      </c>
      <c r="M926" s="63" t="str">
        <f>IFERROR(VLOOKUP(L926,色々!G:H,2,0),"")</f>
        <v/>
      </c>
      <c r="N926" s="64" t="str">
        <f>IFERROR(選手__2[[#This Row],[学年]],"")</f>
        <v/>
      </c>
      <c r="O926" s="49" t="str">
        <f>IFERROR(選手__2[[#This Row],[生年月日]],"")</f>
        <v/>
      </c>
      <c r="P926" t="str">
        <f t="shared" si="14"/>
        <v/>
      </c>
    </row>
    <row r="927" spans="6:16" x14ac:dyDescent="0.2">
      <c r="F927" s="62" t="str">
        <f>IFERROR(選手__2[[#This Row],[選手番号]],"")</f>
        <v/>
      </c>
      <c r="G927" s="62" t="str">
        <f>IFERROR(選手__2[[#This Row],[性別コード]],"")</f>
        <v/>
      </c>
      <c r="H927" s="62" t="str">
        <f>IFERROR(VLOOKUP(G927,色々!P:Q,2,0),"")</f>
        <v/>
      </c>
      <c r="I927" s="62" t="str">
        <f>IFERROR(選手__2[[#This Row],[氏名]],"")</f>
        <v/>
      </c>
      <c r="J927" s="62" t="str">
        <f>IFERROR(選手__2[[#This Row],[氏名カナ]],"")</f>
        <v/>
      </c>
      <c r="K927" s="62" t="str">
        <f>IFERROR(選手__2[[#This Row],[所属名称１]],"")</f>
        <v/>
      </c>
      <c r="L927" s="62" t="str">
        <f>IFERROR(選手__2[[#This Row],[学校コード]],"")</f>
        <v/>
      </c>
      <c r="M927" s="63" t="str">
        <f>IFERROR(VLOOKUP(L927,色々!G:H,2,0),"")</f>
        <v/>
      </c>
      <c r="N927" s="64" t="str">
        <f>IFERROR(選手__2[[#This Row],[学年]],"")</f>
        <v/>
      </c>
      <c r="O927" s="49" t="str">
        <f>IFERROR(選手__2[[#This Row],[生年月日]],"")</f>
        <v/>
      </c>
      <c r="P927" t="str">
        <f t="shared" si="14"/>
        <v/>
      </c>
    </row>
    <row r="928" spans="6:16" x14ac:dyDescent="0.2">
      <c r="F928" s="62" t="str">
        <f>IFERROR(選手__2[[#This Row],[選手番号]],"")</f>
        <v/>
      </c>
      <c r="G928" s="62" t="str">
        <f>IFERROR(選手__2[[#This Row],[性別コード]],"")</f>
        <v/>
      </c>
      <c r="H928" s="62" t="str">
        <f>IFERROR(VLOOKUP(G928,色々!P:Q,2,0),"")</f>
        <v/>
      </c>
      <c r="I928" s="62" t="str">
        <f>IFERROR(選手__2[[#This Row],[氏名]],"")</f>
        <v/>
      </c>
      <c r="J928" s="62" t="str">
        <f>IFERROR(選手__2[[#This Row],[氏名カナ]],"")</f>
        <v/>
      </c>
      <c r="K928" s="62" t="str">
        <f>IFERROR(選手__2[[#This Row],[所属名称１]],"")</f>
        <v/>
      </c>
      <c r="L928" s="62" t="str">
        <f>IFERROR(選手__2[[#This Row],[学校コード]],"")</f>
        <v/>
      </c>
      <c r="M928" s="63" t="str">
        <f>IFERROR(VLOOKUP(L928,色々!G:H,2,0),"")</f>
        <v/>
      </c>
      <c r="N928" s="64" t="str">
        <f>IFERROR(選手__2[[#This Row],[学年]],"")</f>
        <v/>
      </c>
      <c r="O928" s="49" t="str">
        <f>IFERROR(選手__2[[#This Row],[生年月日]],"")</f>
        <v/>
      </c>
      <c r="P928" t="str">
        <f t="shared" si="14"/>
        <v/>
      </c>
    </row>
    <row r="929" spans="6:16" x14ac:dyDescent="0.2">
      <c r="F929" s="62" t="str">
        <f>IFERROR(選手__2[[#This Row],[選手番号]],"")</f>
        <v/>
      </c>
      <c r="G929" s="62" t="str">
        <f>IFERROR(選手__2[[#This Row],[性別コード]],"")</f>
        <v/>
      </c>
      <c r="H929" s="62" t="str">
        <f>IFERROR(VLOOKUP(G929,色々!P:Q,2,0),"")</f>
        <v/>
      </c>
      <c r="I929" s="62" t="str">
        <f>IFERROR(選手__2[[#This Row],[氏名]],"")</f>
        <v/>
      </c>
      <c r="J929" s="62" t="str">
        <f>IFERROR(選手__2[[#This Row],[氏名カナ]],"")</f>
        <v/>
      </c>
      <c r="K929" s="62" t="str">
        <f>IFERROR(選手__2[[#This Row],[所属名称１]],"")</f>
        <v/>
      </c>
      <c r="L929" s="62" t="str">
        <f>IFERROR(選手__2[[#This Row],[学校コード]],"")</f>
        <v/>
      </c>
      <c r="M929" s="63" t="str">
        <f>IFERROR(VLOOKUP(L929,色々!G:H,2,0),"")</f>
        <v/>
      </c>
      <c r="N929" s="64" t="str">
        <f>IFERROR(選手__2[[#This Row],[学年]],"")</f>
        <v/>
      </c>
      <c r="O929" s="49" t="str">
        <f>IFERROR(選手__2[[#This Row],[生年月日]],"")</f>
        <v/>
      </c>
      <c r="P929" t="str">
        <f t="shared" si="14"/>
        <v/>
      </c>
    </row>
    <row r="930" spans="6:16" x14ac:dyDescent="0.2">
      <c r="F930" s="62" t="str">
        <f>IFERROR(選手__2[[#This Row],[選手番号]],"")</f>
        <v/>
      </c>
      <c r="G930" s="62" t="str">
        <f>IFERROR(選手__2[[#This Row],[性別コード]],"")</f>
        <v/>
      </c>
      <c r="H930" s="62" t="str">
        <f>IFERROR(VLOOKUP(G930,色々!P:Q,2,0),"")</f>
        <v/>
      </c>
      <c r="I930" s="62" t="str">
        <f>IFERROR(選手__2[[#This Row],[氏名]],"")</f>
        <v/>
      </c>
      <c r="J930" s="62" t="str">
        <f>IFERROR(選手__2[[#This Row],[氏名カナ]],"")</f>
        <v/>
      </c>
      <c r="K930" s="62" t="str">
        <f>IFERROR(選手__2[[#This Row],[所属名称１]],"")</f>
        <v/>
      </c>
      <c r="L930" s="62" t="str">
        <f>IFERROR(選手__2[[#This Row],[学校コード]],"")</f>
        <v/>
      </c>
      <c r="M930" s="63" t="str">
        <f>IFERROR(VLOOKUP(L930,色々!G:H,2,0),"")</f>
        <v/>
      </c>
      <c r="N930" s="64" t="str">
        <f>IFERROR(選手__2[[#This Row],[学年]],"")</f>
        <v/>
      </c>
      <c r="O930" s="49" t="str">
        <f>IFERROR(選手__2[[#This Row],[生年月日]],"")</f>
        <v/>
      </c>
      <c r="P930" t="str">
        <f t="shared" si="14"/>
        <v/>
      </c>
    </row>
    <row r="931" spans="6:16" x14ac:dyDescent="0.2">
      <c r="F931" s="62" t="str">
        <f>IFERROR(選手__2[[#This Row],[選手番号]],"")</f>
        <v/>
      </c>
      <c r="G931" s="62" t="str">
        <f>IFERROR(選手__2[[#This Row],[性別コード]],"")</f>
        <v/>
      </c>
      <c r="H931" s="62" t="str">
        <f>IFERROR(VLOOKUP(G931,色々!P:Q,2,0),"")</f>
        <v/>
      </c>
      <c r="I931" s="62" t="str">
        <f>IFERROR(選手__2[[#This Row],[氏名]],"")</f>
        <v/>
      </c>
      <c r="J931" s="62" t="str">
        <f>IFERROR(選手__2[[#This Row],[氏名カナ]],"")</f>
        <v/>
      </c>
      <c r="K931" s="62" t="str">
        <f>IFERROR(選手__2[[#This Row],[所属名称１]],"")</f>
        <v/>
      </c>
      <c r="L931" s="62" t="str">
        <f>IFERROR(選手__2[[#This Row],[学校コード]],"")</f>
        <v/>
      </c>
      <c r="M931" s="63" t="str">
        <f>IFERROR(VLOOKUP(L931,色々!G:H,2,0),"")</f>
        <v/>
      </c>
      <c r="N931" s="64" t="str">
        <f>IFERROR(選手__2[[#This Row],[学年]],"")</f>
        <v/>
      </c>
      <c r="O931" s="49" t="str">
        <f>IFERROR(選手__2[[#This Row],[生年月日]],"")</f>
        <v/>
      </c>
      <c r="P931" t="str">
        <f t="shared" si="14"/>
        <v/>
      </c>
    </row>
    <row r="932" spans="6:16" x14ac:dyDescent="0.2">
      <c r="F932" s="62" t="str">
        <f>IFERROR(選手__2[[#This Row],[選手番号]],"")</f>
        <v/>
      </c>
      <c r="G932" s="62" t="str">
        <f>IFERROR(選手__2[[#This Row],[性別コード]],"")</f>
        <v/>
      </c>
      <c r="H932" s="62" t="str">
        <f>IFERROR(VLOOKUP(G932,色々!P:Q,2,0),"")</f>
        <v/>
      </c>
      <c r="I932" s="62" t="str">
        <f>IFERROR(選手__2[[#This Row],[氏名]],"")</f>
        <v/>
      </c>
      <c r="J932" s="62" t="str">
        <f>IFERROR(選手__2[[#This Row],[氏名カナ]],"")</f>
        <v/>
      </c>
      <c r="K932" s="62" t="str">
        <f>IFERROR(選手__2[[#This Row],[所属名称１]],"")</f>
        <v/>
      </c>
      <c r="L932" s="62" t="str">
        <f>IFERROR(選手__2[[#This Row],[学校コード]],"")</f>
        <v/>
      </c>
      <c r="M932" s="63" t="str">
        <f>IFERROR(VLOOKUP(L932,色々!G:H,2,0),"")</f>
        <v/>
      </c>
      <c r="N932" s="64" t="str">
        <f>IFERROR(選手__2[[#This Row],[学年]],"")</f>
        <v/>
      </c>
      <c r="O932" s="49" t="str">
        <f>IFERROR(選手__2[[#This Row],[生年月日]],"")</f>
        <v/>
      </c>
      <c r="P932" t="str">
        <f t="shared" si="14"/>
        <v/>
      </c>
    </row>
    <row r="933" spans="6:16" x14ac:dyDescent="0.2">
      <c r="F933" s="62" t="str">
        <f>IFERROR(選手__2[[#This Row],[選手番号]],"")</f>
        <v/>
      </c>
      <c r="G933" s="62" t="str">
        <f>IFERROR(選手__2[[#This Row],[性別コード]],"")</f>
        <v/>
      </c>
      <c r="H933" s="62" t="str">
        <f>IFERROR(VLOOKUP(G933,色々!P:Q,2,0),"")</f>
        <v/>
      </c>
      <c r="I933" s="62" t="str">
        <f>IFERROR(選手__2[[#This Row],[氏名]],"")</f>
        <v/>
      </c>
      <c r="J933" s="62" t="str">
        <f>IFERROR(選手__2[[#This Row],[氏名カナ]],"")</f>
        <v/>
      </c>
      <c r="K933" s="62" t="str">
        <f>IFERROR(選手__2[[#This Row],[所属名称１]],"")</f>
        <v/>
      </c>
      <c r="L933" s="62" t="str">
        <f>IFERROR(選手__2[[#This Row],[学校コード]],"")</f>
        <v/>
      </c>
      <c r="M933" s="63" t="str">
        <f>IFERROR(VLOOKUP(L933,色々!G:H,2,0),"")</f>
        <v/>
      </c>
      <c r="N933" s="64" t="str">
        <f>IFERROR(選手__2[[#This Row],[学年]],"")</f>
        <v/>
      </c>
      <c r="O933" s="49" t="str">
        <f>IFERROR(選手__2[[#This Row],[生年月日]],"")</f>
        <v/>
      </c>
      <c r="P933" t="str">
        <f t="shared" si="14"/>
        <v/>
      </c>
    </row>
    <row r="934" spans="6:16" x14ac:dyDescent="0.2">
      <c r="F934" s="62" t="str">
        <f>IFERROR(選手__2[[#This Row],[選手番号]],"")</f>
        <v/>
      </c>
      <c r="G934" s="62" t="str">
        <f>IFERROR(選手__2[[#This Row],[性別コード]],"")</f>
        <v/>
      </c>
      <c r="H934" s="62" t="str">
        <f>IFERROR(VLOOKUP(G934,色々!P:Q,2,0),"")</f>
        <v/>
      </c>
      <c r="I934" s="62" t="str">
        <f>IFERROR(選手__2[[#This Row],[氏名]],"")</f>
        <v/>
      </c>
      <c r="J934" s="62" t="str">
        <f>IFERROR(選手__2[[#This Row],[氏名カナ]],"")</f>
        <v/>
      </c>
      <c r="K934" s="62" t="str">
        <f>IFERROR(選手__2[[#This Row],[所属名称１]],"")</f>
        <v/>
      </c>
      <c r="L934" s="62" t="str">
        <f>IFERROR(選手__2[[#This Row],[学校コード]],"")</f>
        <v/>
      </c>
      <c r="M934" s="63" t="str">
        <f>IFERROR(VLOOKUP(L934,色々!G:H,2,0),"")</f>
        <v/>
      </c>
      <c r="N934" s="64" t="str">
        <f>IFERROR(選手__2[[#This Row],[学年]],"")</f>
        <v/>
      </c>
      <c r="O934" s="49" t="str">
        <f>IFERROR(選手__2[[#This Row],[生年月日]],"")</f>
        <v/>
      </c>
      <c r="P934" t="str">
        <f t="shared" si="14"/>
        <v/>
      </c>
    </row>
    <row r="935" spans="6:16" x14ac:dyDescent="0.2">
      <c r="F935" s="62" t="str">
        <f>IFERROR(選手__2[[#This Row],[選手番号]],"")</f>
        <v/>
      </c>
      <c r="G935" s="62" t="str">
        <f>IFERROR(選手__2[[#This Row],[性別コード]],"")</f>
        <v/>
      </c>
      <c r="H935" s="62" t="str">
        <f>IFERROR(VLOOKUP(G935,色々!P:Q,2,0),"")</f>
        <v/>
      </c>
      <c r="I935" s="62" t="str">
        <f>IFERROR(選手__2[[#This Row],[氏名]],"")</f>
        <v/>
      </c>
      <c r="J935" s="62" t="str">
        <f>IFERROR(選手__2[[#This Row],[氏名カナ]],"")</f>
        <v/>
      </c>
      <c r="K935" s="62" t="str">
        <f>IFERROR(選手__2[[#This Row],[所属名称１]],"")</f>
        <v/>
      </c>
      <c r="L935" s="62" t="str">
        <f>IFERROR(選手__2[[#This Row],[学校コード]],"")</f>
        <v/>
      </c>
      <c r="M935" s="63" t="str">
        <f>IFERROR(VLOOKUP(L935,色々!G:H,2,0),"")</f>
        <v/>
      </c>
      <c r="N935" s="64" t="str">
        <f>IFERROR(選手__2[[#This Row],[学年]],"")</f>
        <v/>
      </c>
      <c r="O935" s="49" t="str">
        <f>IFERROR(選手__2[[#This Row],[生年月日]],"")</f>
        <v/>
      </c>
      <c r="P935" t="str">
        <f t="shared" si="14"/>
        <v/>
      </c>
    </row>
    <row r="936" spans="6:16" x14ac:dyDescent="0.2">
      <c r="F936" s="62" t="str">
        <f>IFERROR(選手__2[[#This Row],[選手番号]],"")</f>
        <v/>
      </c>
      <c r="G936" s="62" t="str">
        <f>IFERROR(選手__2[[#This Row],[性別コード]],"")</f>
        <v/>
      </c>
      <c r="H936" s="62" t="str">
        <f>IFERROR(VLOOKUP(G936,色々!P:Q,2,0),"")</f>
        <v/>
      </c>
      <c r="I936" s="62" t="str">
        <f>IFERROR(選手__2[[#This Row],[氏名]],"")</f>
        <v/>
      </c>
      <c r="J936" s="62" t="str">
        <f>IFERROR(選手__2[[#This Row],[氏名カナ]],"")</f>
        <v/>
      </c>
      <c r="K936" s="62" t="str">
        <f>IFERROR(選手__2[[#This Row],[所属名称１]],"")</f>
        <v/>
      </c>
      <c r="L936" s="62" t="str">
        <f>IFERROR(選手__2[[#This Row],[学校コード]],"")</f>
        <v/>
      </c>
      <c r="M936" s="63" t="str">
        <f>IFERROR(VLOOKUP(L936,色々!G:H,2,0),"")</f>
        <v/>
      </c>
      <c r="N936" s="64" t="str">
        <f>IFERROR(選手__2[[#This Row],[学年]],"")</f>
        <v/>
      </c>
      <c r="O936" s="49" t="str">
        <f>IFERROR(選手__2[[#This Row],[生年月日]],"")</f>
        <v/>
      </c>
      <c r="P936" t="str">
        <f t="shared" si="14"/>
        <v/>
      </c>
    </row>
    <row r="937" spans="6:16" x14ac:dyDescent="0.2">
      <c r="F937" s="62" t="str">
        <f>IFERROR(選手__2[[#This Row],[選手番号]],"")</f>
        <v/>
      </c>
      <c r="G937" s="62" t="str">
        <f>IFERROR(選手__2[[#This Row],[性別コード]],"")</f>
        <v/>
      </c>
      <c r="H937" s="62" t="str">
        <f>IFERROR(VLOOKUP(G937,色々!P:Q,2,0),"")</f>
        <v/>
      </c>
      <c r="I937" s="62" t="str">
        <f>IFERROR(選手__2[[#This Row],[氏名]],"")</f>
        <v/>
      </c>
      <c r="J937" s="62" t="str">
        <f>IFERROR(選手__2[[#This Row],[氏名カナ]],"")</f>
        <v/>
      </c>
      <c r="K937" s="62" t="str">
        <f>IFERROR(選手__2[[#This Row],[所属名称１]],"")</f>
        <v/>
      </c>
      <c r="L937" s="62" t="str">
        <f>IFERROR(選手__2[[#This Row],[学校コード]],"")</f>
        <v/>
      </c>
      <c r="M937" s="63" t="str">
        <f>IFERROR(VLOOKUP(L937,色々!G:H,2,0),"")</f>
        <v/>
      </c>
      <c r="N937" s="64" t="str">
        <f>IFERROR(選手__2[[#This Row],[学年]],"")</f>
        <v/>
      </c>
      <c r="O937" s="49" t="str">
        <f>IFERROR(選手__2[[#This Row],[生年月日]],"")</f>
        <v/>
      </c>
      <c r="P937" t="str">
        <f t="shared" si="14"/>
        <v/>
      </c>
    </row>
    <row r="938" spans="6:16" x14ac:dyDescent="0.2">
      <c r="F938" s="62" t="str">
        <f>IFERROR(選手__2[[#This Row],[選手番号]],"")</f>
        <v/>
      </c>
      <c r="G938" s="62" t="str">
        <f>IFERROR(選手__2[[#This Row],[性別コード]],"")</f>
        <v/>
      </c>
      <c r="H938" s="62" t="str">
        <f>IFERROR(VLOOKUP(G938,色々!P:Q,2,0),"")</f>
        <v/>
      </c>
      <c r="I938" s="62" t="str">
        <f>IFERROR(選手__2[[#This Row],[氏名]],"")</f>
        <v/>
      </c>
      <c r="J938" s="62" t="str">
        <f>IFERROR(選手__2[[#This Row],[氏名カナ]],"")</f>
        <v/>
      </c>
      <c r="K938" s="62" t="str">
        <f>IFERROR(選手__2[[#This Row],[所属名称１]],"")</f>
        <v/>
      </c>
      <c r="L938" s="62" t="str">
        <f>IFERROR(選手__2[[#This Row],[学校コード]],"")</f>
        <v/>
      </c>
      <c r="M938" s="63" t="str">
        <f>IFERROR(VLOOKUP(L938,色々!G:H,2,0),"")</f>
        <v/>
      </c>
      <c r="N938" s="64" t="str">
        <f>IFERROR(選手__2[[#This Row],[学年]],"")</f>
        <v/>
      </c>
      <c r="O938" s="49" t="str">
        <f>IFERROR(選手__2[[#This Row],[生年月日]],"")</f>
        <v/>
      </c>
      <c r="P938" t="str">
        <f t="shared" si="14"/>
        <v/>
      </c>
    </row>
    <row r="939" spans="6:16" x14ac:dyDescent="0.2">
      <c r="F939" s="62" t="str">
        <f>IFERROR(選手__2[[#This Row],[選手番号]],"")</f>
        <v/>
      </c>
      <c r="G939" s="62" t="str">
        <f>IFERROR(選手__2[[#This Row],[性別コード]],"")</f>
        <v/>
      </c>
      <c r="H939" s="62" t="str">
        <f>IFERROR(VLOOKUP(G939,色々!P:Q,2,0),"")</f>
        <v/>
      </c>
      <c r="I939" s="62" t="str">
        <f>IFERROR(選手__2[[#This Row],[氏名]],"")</f>
        <v/>
      </c>
      <c r="J939" s="62" t="str">
        <f>IFERROR(選手__2[[#This Row],[氏名カナ]],"")</f>
        <v/>
      </c>
      <c r="K939" s="62" t="str">
        <f>IFERROR(選手__2[[#This Row],[所属名称１]],"")</f>
        <v/>
      </c>
      <c r="L939" s="62" t="str">
        <f>IFERROR(選手__2[[#This Row],[学校コード]],"")</f>
        <v/>
      </c>
      <c r="M939" s="63" t="str">
        <f>IFERROR(VLOOKUP(L939,色々!G:H,2,0),"")</f>
        <v/>
      </c>
      <c r="N939" s="64" t="str">
        <f>IFERROR(選手__2[[#This Row],[学年]],"")</f>
        <v/>
      </c>
      <c r="O939" s="49" t="str">
        <f>IFERROR(選手__2[[#This Row],[生年月日]],"")</f>
        <v/>
      </c>
      <c r="P939" t="str">
        <f t="shared" si="14"/>
        <v/>
      </c>
    </row>
    <row r="940" spans="6:16" x14ac:dyDescent="0.2">
      <c r="F940" s="62" t="str">
        <f>IFERROR(選手__2[[#This Row],[選手番号]],"")</f>
        <v/>
      </c>
      <c r="G940" s="62" t="str">
        <f>IFERROR(選手__2[[#This Row],[性別コード]],"")</f>
        <v/>
      </c>
      <c r="H940" s="62" t="str">
        <f>IFERROR(VLOOKUP(G940,色々!P:Q,2,0),"")</f>
        <v/>
      </c>
      <c r="I940" s="62" t="str">
        <f>IFERROR(選手__2[[#This Row],[氏名]],"")</f>
        <v/>
      </c>
      <c r="J940" s="62" t="str">
        <f>IFERROR(選手__2[[#This Row],[氏名カナ]],"")</f>
        <v/>
      </c>
      <c r="K940" s="62" t="str">
        <f>IFERROR(選手__2[[#This Row],[所属名称１]],"")</f>
        <v/>
      </c>
      <c r="L940" s="62" t="str">
        <f>IFERROR(選手__2[[#This Row],[学校コード]],"")</f>
        <v/>
      </c>
      <c r="M940" s="63" t="str">
        <f>IFERROR(VLOOKUP(L940,色々!G:H,2,0),"")</f>
        <v/>
      </c>
      <c r="N940" s="64" t="str">
        <f>IFERROR(選手__2[[#This Row],[学年]],"")</f>
        <v/>
      </c>
      <c r="O940" s="49" t="str">
        <f>IFERROR(選手__2[[#This Row],[生年月日]],"")</f>
        <v/>
      </c>
      <c r="P940" t="str">
        <f t="shared" si="14"/>
        <v/>
      </c>
    </row>
    <row r="941" spans="6:16" x14ac:dyDescent="0.2">
      <c r="F941" s="62" t="str">
        <f>IFERROR(選手__2[[#This Row],[選手番号]],"")</f>
        <v/>
      </c>
      <c r="G941" s="62" t="str">
        <f>IFERROR(選手__2[[#This Row],[性別コード]],"")</f>
        <v/>
      </c>
      <c r="H941" s="62" t="str">
        <f>IFERROR(VLOOKUP(G941,色々!P:Q,2,0),"")</f>
        <v/>
      </c>
      <c r="I941" s="62" t="str">
        <f>IFERROR(選手__2[[#This Row],[氏名]],"")</f>
        <v/>
      </c>
      <c r="J941" s="62" t="str">
        <f>IFERROR(選手__2[[#This Row],[氏名カナ]],"")</f>
        <v/>
      </c>
      <c r="K941" s="62" t="str">
        <f>IFERROR(選手__2[[#This Row],[所属名称１]],"")</f>
        <v/>
      </c>
      <c r="L941" s="62" t="str">
        <f>IFERROR(選手__2[[#This Row],[学校コード]],"")</f>
        <v/>
      </c>
      <c r="M941" s="63" t="str">
        <f>IFERROR(VLOOKUP(L941,色々!G:H,2,0),"")</f>
        <v/>
      </c>
      <c r="N941" s="64" t="str">
        <f>IFERROR(選手__2[[#This Row],[学年]],"")</f>
        <v/>
      </c>
      <c r="O941" s="49" t="str">
        <f>IFERROR(選手__2[[#This Row],[生年月日]],"")</f>
        <v/>
      </c>
      <c r="P941" t="str">
        <f t="shared" si="14"/>
        <v/>
      </c>
    </row>
    <row r="942" spans="6:16" x14ac:dyDescent="0.2">
      <c r="F942" s="62" t="str">
        <f>IFERROR(選手__2[[#This Row],[選手番号]],"")</f>
        <v/>
      </c>
      <c r="G942" s="62" t="str">
        <f>IFERROR(選手__2[[#This Row],[性別コード]],"")</f>
        <v/>
      </c>
      <c r="H942" s="62" t="str">
        <f>IFERROR(VLOOKUP(G942,色々!P:Q,2,0),"")</f>
        <v/>
      </c>
      <c r="I942" s="62" t="str">
        <f>IFERROR(選手__2[[#This Row],[氏名]],"")</f>
        <v/>
      </c>
      <c r="J942" s="62" t="str">
        <f>IFERROR(選手__2[[#This Row],[氏名カナ]],"")</f>
        <v/>
      </c>
      <c r="K942" s="62" t="str">
        <f>IFERROR(選手__2[[#This Row],[所属名称１]],"")</f>
        <v/>
      </c>
      <c r="L942" s="62" t="str">
        <f>IFERROR(選手__2[[#This Row],[学校コード]],"")</f>
        <v/>
      </c>
      <c r="M942" s="63" t="str">
        <f>IFERROR(VLOOKUP(L942,色々!G:H,2,0),"")</f>
        <v/>
      </c>
      <c r="N942" s="64" t="str">
        <f>IFERROR(選手__2[[#This Row],[学年]],"")</f>
        <v/>
      </c>
      <c r="O942" s="49" t="str">
        <f>IFERROR(選手__2[[#This Row],[生年月日]],"")</f>
        <v/>
      </c>
      <c r="P942" t="str">
        <f t="shared" si="14"/>
        <v/>
      </c>
    </row>
    <row r="943" spans="6:16" x14ac:dyDescent="0.2">
      <c r="F943" s="62" t="str">
        <f>IFERROR(選手__2[[#This Row],[選手番号]],"")</f>
        <v/>
      </c>
      <c r="G943" s="62" t="str">
        <f>IFERROR(選手__2[[#This Row],[性別コード]],"")</f>
        <v/>
      </c>
      <c r="H943" s="62" t="str">
        <f>IFERROR(VLOOKUP(G943,色々!P:Q,2,0),"")</f>
        <v/>
      </c>
      <c r="I943" s="62" t="str">
        <f>IFERROR(選手__2[[#This Row],[氏名]],"")</f>
        <v/>
      </c>
      <c r="J943" s="62" t="str">
        <f>IFERROR(選手__2[[#This Row],[氏名カナ]],"")</f>
        <v/>
      </c>
      <c r="K943" s="62" t="str">
        <f>IFERROR(選手__2[[#This Row],[所属名称１]],"")</f>
        <v/>
      </c>
      <c r="L943" s="62" t="str">
        <f>IFERROR(選手__2[[#This Row],[学校コード]],"")</f>
        <v/>
      </c>
      <c r="M943" s="63" t="str">
        <f>IFERROR(VLOOKUP(L943,色々!G:H,2,0),"")</f>
        <v/>
      </c>
      <c r="N943" s="64" t="str">
        <f>IFERROR(選手__2[[#This Row],[学年]],"")</f>
        <v/>
      </c>
      <c r="O943" s="49" t="str">
        <f>IFERROR(選手__2[[#This Row],[生年月日]],"")</f>
        <v/>
      </c>
      <c r="P943" t="str">
        <f t="shared" si="14"/>
        <v/>
      </c>
    </row>
    <row r="944" spans="6:16" x14ac:dyDescent="0.2">
      <c r="F944" s="62" t="str">
        <f>IFERROR(選手__2[[#This Row],[選手番号]],"")</f>
        <v/>
      </c>
      <c r="G944" s="62" t="str">
        <f>IFERROR(選手__2[[#This Row],[性別コード]],"")</f>
        <v/>
      </c>
      <c r="H944" s="62" t="str">
        <f>IFERROR(VLOOKUP(G944,色々!P:Q,2,0),"")</f>
        <v/>
      </c>
      <c r="I944" s="62" t="str">
        <f>IFERROR(選手__2[[#This Row],[氏名]],"")</f>
        <v/>
      </c>
      <c r="J944" s="62" t="str">
        <f>IFERROR(選手__2[[#This Row],[氏名カナ]],"")</f>
        <v/>
      </c>
      <c r="K944" s="62" t="str">
        <f>IFERROR(選手__2[[#This Row],[所属名称１]],"")</f>
        <v/>
      </c>
      <c r="L944" s="62" t="str">
        <f>IFERROR(選手__2[[#This Row],[学校コード]],"")</f>
        <v/>
      </c>
      <c r="M944" s="63" t="str">
        <f>IFERROR(VLOOKUP(L944,色々!G:H,2,0),"")</f>
        <v/>
      </c>
      <c r="N944" s="64" t="str">
        <f>IFERROR(選手__2[[#This Row],[学年]],"")</f>
        <v/>
      </c>
      <c r="O944" s="49" t="str">
        <f>IFERROR(選手__2[[#This Row],[生年月日]],"")</f>
        <v/>
      </c>
      <c r="P944" t="str">
        <f t="shared" si="14"/>
        <v/>
      </c>
    </row>
    <row r="945" spans="6:16" x14ac:dyDescent="0.2">
      <c r="F945" s="62" t="str">
        <f>IFERROR(選手__2[[#This Row],[選手番号]],"")</f>
        <v/>
      </c>
      <c r="G945" s="62" t="str">
        <f>IFERROR(選手__2[[#This Row],[性別コード]],"")</f>
        <v/>
      </c>
      <c r="H945" s="62" t="str">
        <f>IFERROR(VLOOKUP(G945,色々!P:Q,2,0),"")</f>
        <v/>
      </c>
      <c r="I945" s="62" t="str">
        <f>IFERROR(選手__2[[#This Row],[氏名]],"")</f>
        <v/>
      </c>
      <c r="J945" s="62" t="str">
        <f>IFERROR(選手__2[[#This Row],[氏名カナ]],"")</f>
        <v/>
      </c>
      <c r="K945" s="62" t="str">
        <f>IFERROR(選手__2[[#This Row],[所属名称１]],"")</f>
        <v/>
      </c>
      <c r="L945" s="62" t="str">
        <f>IFERROR(選手__2[[#This Row],[学校コード]],"")</f>
        <v/>
      </c>
      <c r="M945" s="63" t="str">
        <f>IFERROR(VLOOKUP(L945,色々!G:H,2,0),"")</f>
        <v/>
      </c>
      <c r="N945" s="64" t="str">
        <f>IFERROR(選手__2[[#This Row],[学年]],"")</f>
        <v/>
      </c>
      <c r="O945" s="49" t="str">
        <f>IFERROR(選手__2[[#This Row],[生年月日]],"")</f>
        <v/>
      </c>
      <c r="P945" t="str">
        <f t="shared" si="14"/>
        <v/>
      </c>
    </row>
    <row r="946" spans="6:16" x14ac:dyDescent="0.2">
      <c r="F946" s="62" t="str">
        <f>IFERROR(選手__2[[#This Row],[選手番号]],"")</f>
        <v/>
      </c>
      <c r="G946" s="62" t="str">
        <f>IFERROR(選手__2[[#This Row],[性別コード]],"")</f>
        <v/>
      </c>
      <c r="H946" s="62" t="str">
        <f>IFERROR(VLOOKUP(G946,色々!P:Q,2,0),"")</f>
        <v/>
      </c>
      <c r="I946" s="62" t="str">
        <f>IFERROR(選手__2[[#This Row],[氏名]],"")</f>
        <v/>
      </c>
      <c r="J946" s="62" t="str">
        <f>IFERROR(選手__2[[#This Row],[氏名カナ]],"")</f>
        <v/>
      </c>
      <c r="K946" s="62" t="str">
        <f>IFERROR(選手__2[[#This Row],[所属名称１]],"")</f>
        <v/>
      </c>
      <c r="L946" s="62" t="str">
        <f>IFERROR(選手__2[[#This Row],[学校コード]],"")</f>
        <v/>
      </c>
      <c r="M946" s="63" t="str">
        <f>IFERROR(VLOOKUP(L946,色々!G:H,2,0),"")</f>
        <v/>
      </c>
      <c r="N946" s="64" t="str">
        <f>IFERROR(選手__2[[#This Row],[学年]],"")</f>
        <v/>
      </c>
      <c r="O946" s="49" t="str">
        <f>IFERROR(選手__2[[#This Row],[生年月日]],"")</f>
        <v/>
      </c>
      <c r="P946" t="str">
        <f t="shared" si="14"/>
        <v/>
      </c>
    </row>
    <row r="947" spans="6:16" x14ac:dyDescent="0.2">
      <c r="F947" s="62" t="str">
        <f>IFERROR(選手__2[[#This Row],[選手番号]],"")</f>
        <v/>
      </c>
      <c r="G947" s="62" t="str">
        <f>IFERROR(選手__2[[#This Row],[性別コード]],"")</f>
        <v/>
      </c>
      <c r="H947" s="62" t="str">
        <f>IFERROR(VLOOKUP(G947,色々!P:Q,2,0),"")</f>
        <v/>
      </c>
      <c r="I947" s="62" t="str">
        <f>IFERROR(選手__2[[#This Row],[氏名]],"")</f>
        <v/>
      </c>
      <c r="J947" s="62" t="str">
        <f>IFERROR(選手__2[[#This Row],[氏名カナ]],"")</f>
        <v/>
      </c>
      <c r="K947" s="62" t="str">
        <f>IFERROR(選手__2[[#This Row],[所属名称１]],"")</f>
        <v/>
      </c>
      <c r="L947" s="62" t="str">
        <f>IFERROR(選手__2[[#This Row],[学校コード]],"")</f>
        <v/>
      </c>
      <c r="M947" s="63" t="str">
        <f>IFERROR(VLOOKUP(L947,色々!G:H,2,0),"")</f>
        <v/>
      </c>
      <c r="N947" s="64" t="str">
        <f>IFERROR(選手__2[[#This Row],[学年]],"")</f>
        <v/>
      </c>
      <c r="O947" s="49" t="str">
        <f>IFERROR(選手__2[[#This Row],[生年月日]],"")</f>
        <v/>
      </c>
      <c r="P947" t="str">
        <f t="shared" si="14"/>
        <v/>
      </c>
    </row>
    <row r="948" spans="6:16" x14ac:dyDescent="0.2">
      <c r="F948" s="62" t="str">
        <f>IFERROR(選手__2[[#This Row],[選手番号]],"")</f>
        <v/>
      </c>
      <c r="G948" s="62" t="str">
        <f>IFERROR(選手__2[[#This Row],[性別コード]],"")</f>
        <v/>
      </c>
      <c r="H948" s="62" t="str">
        <f>IFERROR(VLOOKUP(G948,色々!P:Q,2,0),"")</f>
        <v/>
      </c>
      <c r="I948" s="62" t="str">
        <f>IFERROR(選手__2[[#This Row],[氏名]],"")</f>
        <v/>
      </c>
      <c r="J948" s="62" t="str">
        <f>IFERROR(選手__2[[#This Row],[氏名カナ]],"")</f>
        <v/>
      </c>
      <c r="K948" s="62" t="str">
        <f>IFERROR(選手__2[[#This Row],[所属名称１]],"")</f>
        <v/>
      </c>
      <c r="L948" s="62" t="str">
        <f>IFERROR(選手__2[[#This Row],[学校コード]],"")</f>
        <v/>
      </c>
      <c r="M948" s="63" t="str">
        <f>IFERROR(VLOOKUP(L948,色々!G:H,2,0),"")</f>
        <v/>
      </c>
      <c r="N948" s="64" t="str">
        <f>IFERROR(選手__2[[#This Row],[学年]],"")</f>
        <v/>
      </c>
      <c r="O948" s="49" t="str">
        <f>IFERROR(選手__2[[#This Row],[生年月日]],"")</f>
        <v/>
      </c>
      <c r="P948" t="str">
        <f t="shared" si="14"/>
        <v/>
      </c>
    </row>
    <row r="949" spans="6:16" x14ac:dyDescent="0.2">
      <c r="F949" s="62" t="str">
        <f>IFERROR(選手__2[[#This Row],[選手番号]],"")</f>
        <v/>
      </c>
      <c r="G949" s="62" t="str">
        <f>IFERROR(選手__2[[#This Row],[性別コード]],"")</f>
        <v/>
      </c>
      <c r="H949" s="62" t="str">
        <f>IFERROR(VLOOKUP(G949,色々!P:Q,2,0),"")</f>
        <v/>
      </c>
      <c r="I949" s="62" t="str">
        <f>IFERROR(選手__2[[#This Row],[氏名]],"")</f>
        <v/>
      </c>
      <c r="J949" s="62" t="str">
        <f>IFERROR(選手__2[[#This Row],[氏名カナ]],"")</f>
        <v/>
      </c>
      <c r="K949" s="62" t="str">
        <f>IFERROR(選手__2[[#This Row],[所属名称１]],"")</f>
        <v/>
      </c>
      <c r="L949" s="62" t="str">
        <f>IFERROR(選手__2[[#This Row],[学校コード]],"")</f>
        <v/>
      </c>
      <c r="M949" s="63" t="str">
        <f>IFERROR(VLOOKUP(L949,色々!G:H,2,0),"")</f>
        <v/>
      </c>
      <c r="N949" s="64" t="str">
        <f>IFERROR(選手__2[[#This Row],[学年]],"")</f>
        <v/>
      </c>
      <c r="O949" s="49" t="str">
        <f>IFERROR(選手__2[[#This Row],[生年月日]],"")</f>
        <v/>
      </c>
      <c r="P949" t="str">
        <f t="shared" si="14"/>
        <v/>
      </c>
    </row>
    <row r="950" spans="6:16" x14ac:dyDescent="0.2">
      <c r="F950" s="62" t="str">
        <f>IFERROR(選手__2[[#This Row],[選手番号]],"")</f>
        <v/>
      </c>
      <c r="G950" s="62" t="str">
        <f>IFERROR(選手__2[[#This Row],[性別コード]],"")</f>
        <v/>
      </c>
      <c r="H950" s="62" t="str">
        <f>IFERROR(VLOOKUP(G950,色々!P:Q,2,0),"")</f>
        <v/>
      </c>
      <c r="I950" s="62" t="str">
        <f>IFERROR(選手__2[[#This Row],[氏名]],"")</f>
        <v/>
      </c>
      <c r="J950" s="62" t="str">
        <f>IFERROR(選手__2[[#This Row],[氏名カナ]],"")</f>
        <v/>
      </c>
      <c r="K950" s="62" t="str">
        <f>IFERROR(選手__2[[#This Row],[所属名称１]],"")</f>
        <v/>
      </c>
      <c r="L950" s="62" t="str">
        <f>IFERROR(選手__2[[#This Row],[学校コード]],"")</f>
        <v/>
      </c>
      <c r="M950" s="63" t="str">
        <f>IFERROR(VLOOKUP(L950,色々!G:H,2,0),"")</f>
        <v/>
      </c>
      <c r="N950" s="64" t="str">
        <f>IFERROR(選手__2[[#This Row],[学年]],"")</f>
        <v/>
      </c>
      <c r="O950" s="49" t="str">
        <f>IFERROR(選手__2[[#This Row],[生年月日]],"")</f>
        <v/>
      </c>
      <c r="P950" t="str">
        <f t="shared" si="14"/>
        <v/>
      </c>
    </row>
    <row r="951" spans="6:16" x14ac:dyDescent="0.2">
      <c r="F951" s="62" t="str">
        <f>IFERROR(選手__2[[#This Row],[選手番号]],"")</f>
        <v/>
      </c>
      <c r="G951" s="62" t="str">
        <f>IFERROR(選手__2[[#This Row],[性別コード]],"")</f>
        <v/>
      </c>
      <c r="H951" s="62" t="str">
        <f>IFERROR(VLOOKUP(G951,色々!P:Q,2,0),"")</f>
        <v/>
      </c>
      <c r="I951" s="62" t="str">
        <f>IFERROR(選手__2[[#This Row],[氏名]],"")</f>
        <v/>
      </c>
      <c r="J951" s="62" t="str">
        <f>IFERROR(選手__2[[#This Row],[氏名カナ]],"")</f>
        <v/>
      </c>
      <c r="K951" s="62" t="str">
        <f>IFERROR(選手__2[[#This Row],[所属名称１]],"")</f>
        <v/>
      </c>
      <c r="L951" s="62" t="str">
        <f>IFERROR(選手__2[[#This Row],[学校コード]],"")</f>
        <v/>
      </c>
      <c r="M951" s="63" t="str">
        <f>IFERROR(VLOOKUP(L951,色々!G:H,2,0),"")</f>
        <v/>
      </c>
      <c r="N951" s="64" t="str">
        <f>IFERROR(選手__2[[#This Row],[学年]],"")</f>
        <v/>
      </c>
      <c r="O951" s="49" t="str">
        <f>IFERROR(選手__2[[#This Row],[生年月日]],"")</f>
        <v/>
      </c>
      <c r="P951" t="str">
        <f t="shared" si="14"/>
        <v/>
      </c>
    </row>
    <row r="952" spans="6:16" x14ac:dyDescent="0.2">
      <c r="F952" s="62" t="str">
        <f>IFERROR(選手__2[[#This Row],[選手番号]],"")</f>
        <v/>
      </c>
      <c r="G952" s="62" t="str">
        <f>IFERROR(選手__2[[#This Row],[性別コード]],"")</f>
        <v/>
      </c>
      <c r="H952" s="62" t="str">
        <f>IFERROR(VLOOKUP(G952,色々!P:Q,2,0),"")</f>
        <v/>
      </c>
      <c r="I952" s="62" t="str">
        <f>IFERROR(選手__2[[#This Row],[氏名]],"")</f>
        <v/>
      </c>
      <c r="J952" s="62" t="str">
        <f>IFERROR(選手__2[[#This Row],[氏名カナ]],"")</f>
        <v/>
      </c>
      <c r="K952" s="62" t="str">
        <f>IFERROR(選手__2[[#This Row],[所属名称１]],"")</f>
        <v/>
      </c>
      <c r="L952" s="62" t="str">
        <f>IFERROR(選手__2[[#This Row],[学校コード]],"")</f>
        <v/>
      </c>
      <c r="M952" s="63" t="str">
        <f>IFERROR(VLOOKUP(L952,色々!G:H,2,0),"")</f>
        <v/>
      </c>
      <c r="N952" s="64" t="str">
        <f>IFERROR(選手__2[[#This Row],[学年]],"")</f>
        <v/>
      </c>
      <c r="O952" s="49" t="str">
        <f>IFERROR(選手__2[[#This Row],[生年月日]],"")</f>
        <v/>
      </c>
      <c r="P952" t="str">
        <f t="shared" si="14"/>
        <v/>
      </c>
    </row>
    <row r="953" spans="6:16" x14ac:dyDescent="0.2">
      <c r="F953" s="62" t="str">
        <f>IFERROR(選手__2[[#This Row],[選手番号]],"")</f>
        <v/>
      </c>
      <c r="G953" s="62" t="str">
        <f>IFERROR(選手__2[[#This Row],[性別コード]],"")</f>
        <v/>
      </c>
      <c r="H953" s="62" t="str">
        <f>IFERROR(VLOOKUP(G953,色々!P:Q,2,0),"")</f>
        <v/>
      </c>
      <c r="I953" s="62" t="str">
        <f>IFERROR(選手__2[[#This Row],[氏名]],"")</f>
        <v/>
      </c>
      <c r="J953" s="62" t="str">
        <f>IFERROR(選手__2[[#This Row],[氏名カナ]],"")</f>
        <v/>
      </c>
      <c r="K953" s="62" t="str">
        <f>IFERROR(選手__2[[#This Row],[所属名称１]],"")</f>
        <v/>
      </c>
      <c r="L953" s="62" t="str">
        <f>IFERROR(選手__2[[#This Row],[学校コード]],"")</f>
        <v/>
      </c>
      <c r="M953" s="63" t="str">
        <f>IFERROR(VLOOKUP(L953,色々!G:H,2,0),"")</f>
        <v/>
      </c>
      <c r="N953" s="64" t="str">
        <f>IFERROR(選手__2[[#This Row],[学年]],"")</f>
        <v/>
      </c>
      <c r="O953" s="49" t="str">
        <f>IFERROR(選手__2[[#This Row],[生年月日]],"")</f>
        <v/>
      </c>
      <c r="P953" t="str">
        <f t="shared" si="14"/>
        <v/>
      </c>
    </row>
    <row r="954" spans="6:16" x14ac:dyDescent="0.2">
      <c r="F954" s="62" t="str">
        <f>IFERROR(選手__2[[#This Row],[選手番号]],"")</f>
        <v/>
      </c>
      <c r="G954" s="62" t="str">
        <f>IFERROR(選手__2[[#This Row],[性別コード]],"")</f>
        <v/>
      </c>
      <c r="H954" s="62" t="str">
        <f>IFERROR(VLOOKUP(G954,色々!P:Q,2,0),"")</f>
        <v/>
      </c>
      <c r="I954" s="62" t="str">
        <f>IFERROR(選手__2[[#This Row],[氏名]],"")</f>
        <v/>
      </c>
      <c r="J954" s="62" t="str">
        <f>IFERROR(選手__2[[#This Row],[氏名カナ]],"")</f>
        <v/>
      </c>
      <c r="K954" s="62" t="str">
        <f>IFERROR(選手__2[[#This Row],[所属名称１]],"")</f>
        <v/>
      </c>
      <c r="L954" s="62" t="str">
        <f>IFERROR(選手__2[[#This Row],[学校コード]],"")</f>
        <v/>
      </c>
      <c r="M954" s="63" t="str">
        <f>IFERROR(VLOOKUP(L954,色々!G:H,2,0),"")</f>
        <v/>
      </c>
      <c r="N954" s="64" t="str">
        <f>IFERROR(選手__2[[#This Row],[学年]],"")</f>
        <v/>
      </c>
      <c r="O954" s="49" t="str">
        <f>IFERROR(選手__2[[#This Row],[生年月日]],"")</f>
        <v/>
      </c>
      <c r="P954" t="str">
        <f t="shared" si="14"/>
        <v/>
      </c>
    </row>
    <row r="955" spans="6:16" x14ac:dyDescent="0.2">
      <c r="F955" s="62" t="str">
        <f>IFERROR(選手__2[[#This Row],[選手番号]],"")</f>
        <v/>
      </c>
      <c r="G955" s="62" t="str">
        <f>IFERROR(選手__2[[#This Row],[性別コード]],"")</f>
        <v/>
      </c>
      <c r="H955" s="62" t="str">
        <f>IFERROR(VLOOKUP(G955,色々!P:Q,2,0),"")</f>
        <v/>
      </c>
      <c r="I955" s="62" t="str">
        <f>IFERROR(選手__2[[#This Row],[氏名]],"")</f>
        <v/>
      </c>
      <c r="J955" s="62" t="str">
        <f>IFERROR(選手__2[[#This Row],[氏名カナ]],"")</f>
        <v/>
      </c>
      <c r="K955" s="62" t="str">
        <f>IFERROR(選手__2[[#This Row],[所属名称１]],"")</f>
        <v/>
      </c>
      <c r="L955" s="62" t="str">
        <f>IFERROR(選手__2[[#This Row],[学校コード]],"")</f>
        <v/>
      </c>
      <c r="M955" s="63" t="str">
        <f>IFERROR(VLOOKUP(L955,色々!G:H,2,0),"")</f>
        <v/>
      </c>
      <c r="N955" s="64" t="str">
        <f>IFERROR(選手__2[[#This Row],[学年]],"")</f>
        <v/>
      </c>
      <c r="O955" s="49" t="str">
        <f>IFERROR(選手__2[[#This Row],[生年月日]],"")</f>
        <v/>
      </c>
      <c r="P955" t="str">
        <f t="shared" si="14"/>
        <v/>
      </c>
    </row>
    <row r="956" spans="6:16" x14ac:dyDescent="0.2">
      <c r="F956" s="62" t="str">
        <f>IFERROR(選手__2[[#This Row],[選手番号]],"")</f>
        <v/>
      </c>
      <c r="G956" s="62" t="str">
        <f>IFERROR(選手__2[[#This Row],[性別コード]],"")</f>
        <v/>
      </c>
      <c r="H956" s="62" t="str">
        <f>IFERROR(VLOOKUP(G956,色々!P:Q,2,0),"")</f>
        <v/>
      </c>
      <c r="I956" s="62" t="str">
        <f>IFERROR(選手__2[[#This Row],[氏名]],"")</f>
        <v/>
      </c>
      <c r="J956" s="62" t="str">
        <f>IFERROR(選手__2[[#This Row],[氏名カナ]],"")</f>
        <v/>
      </c>
      <c r="K956" s="62" t="str">
        <f>IFERROR(選手__2[[#This Row],[所属名称１]],"")</f>
        <v/>
      </c>
      <c r="L956" s="62" t="str">
        <f>IFERROR(選手__2[[#This Row],[学校コード]],"")</f>
        <v/>
      </c>
      <c r="M956" s="63" t="str">
        <f>IFERROR(VLOOKUP(L956,色々!G:H,2,0),"")</f>
        <v/>
      </c>
      <c r="N956" s="64" t="str">
        <f>IFERROR(選手__2[[#This Row],[学年]],"")</f>
        <v/>
      </c>
      <c r="O956" s="49" t="str">
        <f>IFERROR(選手__2[[#This Row],[生年月日]],"")</f>
        <v/>
      </c>
      <c r="P956" t="str">
        <f t="shared" si="14"/>
        <v/>
      </c>
    </row>
    <row r="957" spans="6:16" x14ac:dyDescent="0.2">
      <c r="F957" s="62" t="str">
        <f>IFERROR(選手__2[[#This Row],[選手番号]],"")</f>
        <v/>
      </c>
      <c r="G957" s="62" t="str">
        <f>IFERROR(選手__2[[#This Row],[性別コード]],"")</f>
        <v/>
      </c>
      <c r="H957" s="62" t="str">
        <f>IFERROR(VLOOKUP(G957,色々!P:Q,2,0),"")</f>
        <v/>
      </c>
      <c r="I957" s="62" t="str">
        <f>IFERROR(選手__2[[#This Row],[氏名]],"")</f>
        <v/>
      </c>
      <c r="J957" s="62" t="str">
        <f>IFERROR(選手__2[[#This Row],[氏名カナ]],"")</f>
        <v/>
      </c>
      <c r="K957" s="62" t="str">
        <f>IFERROR(選手__2[[#This Row],[所属名称１]],"")</f>
        <v/>
      </c>
      <c r="L957" s="62" t="str">
        <f>IFERROR(選手__2[[#This Row],[学校コード]],"")</f>
        <v/>
      </c>
      <c r="M957" s="63" t="str">
        <f>IFERROR(VLOOKUP(L957,色々!G:H,2,0),"")</f>
        <v/>
      </c>
      <c r="N957" s="64" t="str">
        <f>IFERROR(選手__2[[#This Row],[学年]],"")</f>
        <v/>
      </c>
      <c r="O957" s="49" t="str">
        <f>IFERROR(選手__2[[#This Row],[生年月日]],"")</f>
        <v/>
      </c>
      <c r="P957" t="str">
        <f t="shared" si="14"/>
        <v/>
      </c>
    </row>
    <row r="958" spans="6:16" x14ac:dyDescent="0.2">
      <c r="F958" s="62" t="str">
        <f>IFERROR(選手__2[[#This Row],[選手番号]],"")</f>
        <v/>
      </c>
      <c r="G958" s="62" t="str">
        <f>IFERROR(選手__2[[#This Row],[性別コード]],"")</f>
        <v/>
      </c>
      <c r="H958" s="62" t="str">
        <f>IFERROR(VLOOKUP(G958,色々!P:Q,2,0),"")</f>
        <v/>
      </c>
      <c r="I958" s="62" t="str">
        <f>IFERROR(選手__2[[#This Row],[氏名]],"")</f>
        <v/>
      </c>
      <c r="J958" s="62" t="str">
        <f>IFERROR(選手__2[[#This Row],[氏名カナ]],"")</f>
        <v/>
      </c>
      <c r="K958" s="62" t="str">
        <f>IFERROR(選手__2[[#This Row],[所属名称１]],"")</f>
        <v/>
      </c>
      <c r="L958" s="62" t="str">
        <f>IFERROR(選手__2[[#This Row],[学校コード]],"")</f>
        <v/>
      </c>
      <c r="M958" s="63" t="str">
        <f>IFERROR(VLOOKUP(L958,色々!G:H,2,0),"")</f>
        <v/>
      </c>
      <c r="N958" s="64" t="str">
        <f>IFERROR(選手__2[[#This Row],[学年]],"")</f>
        <v/>
      </c>
      <c r="O958" s="49" t="str">
        <f>IFERROR(選手__2[[#This Row],[生年月日]],"")</f>
        <v/>
      </c>
      <c r="P958" t="str">
        <f t="shared" si="14"/>
        <v/>
      </c>
    </row>
    <row r="959" spans="6:16" x14ac:dyDescent="0.2">
      <c r="F959" s="62" t="str">
        <f>IFERROR(選手__2[[#This Row],[選手番号]],"")</f>
        <v/>
      </c>
      <c r="G959" s="62" t="str">
        <f>IFERROR(選手__2[[#This Row],[性別コード]],"")</f>
        <v/>
      </c>
      <c r="H959" s="62" t="str">
        <f>IFERROR(VLOOKUP(G959,色々!P:Q,2,0),"")</f>
        <v/>
      </c>
      <c r="I959" s="62" t="str">
        <f>IFERROR(選手__2[[#This Row],[氏名]],"")</f>
        <v/>
      </c>
      <c r="J959" s="62" t="str">
        <f>IFERROR(選手__2[[#This Row],[氏名カナ]],"")</f>
        <v/>
      </c>
      <c r="K959" s="62" t="str">
        <f>IFERROR(選手__2[[#This Row],[所属名称１]],"")</f>
        <v/>
      </c>
      <c r="L959" s="62" t="str">
        <f>IFERROR(選手__2[[#This Row],[学校コード]],"")</f>
        <v/>
      </c>
      <c r="M959" s="63" t="str">
        <f>IFERROR(VLOOKUP(L959,色々!G:H,2,0),"")</f>
        <v/>
      </c>
      <c r="N959" s="64" t="str">
        <f>IFERROR(選手__2[[#This Row],[学年]],"")</f>
        <v/>
      </c>
      <c r="O959" s="49" t="str">
        <f>IFERROR(選手__2[[#This Row],[生年月日]],"")</f>
        <v/>
      </c>
      <c r="P959" t="str">
        <f t="shared" si="14"/>
        <v/>
      </c>
    </row>
    <row r="960" spans="6:16" x14ac:dyDescent="0.2">
      <c r="F960" s="62" t="str">
        <f>IFERROR(選手__2[[#This Row],[選手番号]],"")</f>
        <v/>
      </c>
      <c r="G960" s="62" t="str">
        <f>IFERROR(選手__2[[#This Row],[性別コード]],"")</f>
        <v/>
      </c>
      <c r="H960" s="62" t="str">
        <f>IFERROR(VLOOKUP(G960,色々!P:Q,2,0),"")</f>
        <v/>
      </c>
      <c r="I960" s="62" t="str">
        <f>IFERROR(選手__2[[#This Row],[氏名]],"")</f>
        <v/>
      </c>
      <c r="J960" s="62" t="str">
        <f>IFERROR(選手__2[[#This Row],[氏名カナ]],"")</f>
        <v/>
      </c>
      <c r="K960" s="62" t="str">
        <f>IFERROR(選手__2[[#This Row],[所属名称１]],"")</f>
        <v/>
      </c>
      <c r="L960" s="62" t="str">
        <f>IFERROR(選手__2[[#This Row],[学校コード]],"")</f>
        <v/>
      </c>
      <c r="M960" s="63" t="str">
        <f>IFERROR(VLOOKUP(L960,色々!G:H,2,0),"")</f>
        <v/>
      </c>
      <c r="N960" s="64" t="str">
        <f>IFERROR(選手__2[[#This Row],[学年]],"")</f>
        <v/>
      </c>
      <c r="O960" s="49" t="str">
        <f>IFERROR(選手__2[[#This Row],[生年月日]],"")</f>
        <v/>
      </c>
      <c r="P960" t="str">
        <f t="shared" si="14"/>
        <v/>
      </c>
    </row>
    <row r="961" spans="6:16" x14ac:dyDescent="0.2">
      <c r="F961" s="62" t="str">
        <f>IFERROR(選手__2[[#This Row],[選手番号]],"")</f>
        <v/>
      </c>
      <c r="G961" s="62" t="str">
        <f>IFERROR(選手__2[[#This Row],[性別コード]],"")</f>
        <v/>
      </c>
      <c r="H961" s="62" t="str">
        <f>IFERROR(VLOOKUP(G961,色々!P:Q,2,0),"")</f>
        <v/>
      </c>
      <c r="I961" s="62" t="str">
        <f>IFERROR(選手__2[[#This Row],[氏名]],"")</f>
        <v/>
      </c>
      <c r="J961" s="62" t="str">
        <f>IFERROR(選手__2[[#This Row],[氏名カナ]],"")</f>
        <v/>
      </c>
      <c r="K961" s="62" t="str">
        <f>IFERROR(選手__2[[#This Row],[所属名称１]],"")</f>
        <v/>
      </c>
      <c r="L961" s="62" t="str">
        <f>IFERROR(選手__2[[#This Row],[学校コード]],"")</f>
        <v/>
      </c>
      <c r="M961" s="63" t="str">
        <f>IFERROR(VLOOKUP(L961,色々!G:H,2,0),"")</f>
        <v/>
      </c>
      <c r="N961" s="64" t="str">
        <f>IFERROR(選手__2[[#This Row],[学年]],"")</f>
        <v/>
      </c>
      <c r="O961" s="49" t="str">
        <f>IFERROR(選手__2[[#This Row],[生年月日]],"")</f>
        <v/>
      </c>
      <c r="P961" t="str">
        <f t="shared" si="14"/>
        <v/>
      </c>
    </row>
    <row r="962" spans="6:16" x14ac:dyDescent="0.2">
      <c r="F962" s="62" t="str">
        <f>IFERROR(選手__2[[#This Row],[選手番号]],"")</f>
        <v/>
      </c>
      <c r="G962" s="62" t="str">
        <f>IFERROR(選手__2[[#This Row],[性別コード]],"")</f>
        <v/>
      </c>
      <c r="H962" s="62" t="str">
        <f>IFERROR(VLOOKUP(G962,色々!P:Q,2,0),"")</f>
        <v/>
      </c>
      <c r="I962" s="62" t="str">
        <f>IFERROR(選手__2[[#This Row],[氏名]],"")</f>
        <v/>
      </c>
      <c r="J962" s="62" t="str">
        <f>IFERROR(選手__2[[#This Row],[氏名カナ]],"")</f>
        <v/>
      </c>
      <c r="K962" s="62" t="str">
        <f>IFERROR(選手__2[[#This Row],[所属名称１]],"")</f>
        <v/>
      </c>
      <c r="L962" s="62" t="str">
        <f>IFERROR(選手__2[[#This Row],[学校コード]],"")</f>
        <v/>
      </c>
      <c r="M962" s="63" t="str">
        <f>IFERROR(VLOOKUP(L962,色々!G:H,2,0),"")</f>
        <v/>
      </c>
      <c r="N962" s="64" t="str">
        <f>IFERROR(選手__2[[#This Row],[学年]],"")</f>
        <v/>
      </c>
      <c r="O962" s="49" t="str">
        <f>IFERROR(選手__2[[#This Row],[生年月日]],"")</f>
        <v/>
      </c>
      <c r="P962" t="str">
        <f t="shared" si="14"/>
        <v/>
      </c>
    </row>
    <row r="963" spans="6:16" x14ac:dyDescent="0.2">
      <c r="F963" s="62" t="str">
        <f>IFERROR(選手__2[[#This Row],[選手番号]],"")</f>
        <v/>
      </c>
      <c r="G963" s="62" t="str">
        <f>IFERROR(選手__2[[#This Row],[性別コード]],"")</f>
        <v/>
      </c>
      <c r="H963" s="62" t="str">
        <f>IFERROR(VLOOKUP(G963,色々!P:Q,2,0),"")</f>
        <v/>
      </c>
      <c r="I963" s="62" t="str">
        <f>IFERROR(選手__2[[#This Row],[氏名]],"")</f>
        <v/>
      </c>
      <c r="J963" s="62" t="str">
        <f>IFERROR(選手__2[[#This Row],[氏名カナ]],"")</f>
        <v/>
      </c>
      <c r="K963" s="62" t="str">
        <f>IFERROR(選手__2[[#This Row],[所属名称１]],"")</f>
        <v/>
      </c>
      <c r="L963" s="62" t="str">
        <f>IFERROR(選手__2[[#This Row],[学校コード]],"")</f>
        <v/>
      </c>
      <c r="M963" s="63" t="str">
        <f>IFERROR(VLOOKUP(L963,色々!G:H,2,0),"")</f>
        <v/>
      </c>
      <c r="N963" s="64" t="str">
        <f>IFERROR(選手__2[[#This Row],[学年]],"")</f>
        <v/>
      </c>
      <c r="O963" s="49" t="str">
        <f>IFERROR(選手__2[[#This Row],[生年月日]],"")</f>
        <v/>
      </c>
      <c r="P963" t="str">
        <f t="shared" ref="P963:P1026" si="15">IFERROR(DATEDIF(O963,$O$1,"y"),"")</f>
        <v/>
      </c>
    </row>
    <row r="964" spans="6:16" x14ac:dyDescent="0.2">
      <c r="F964" s="62" t="str">
        <f>IFERROR(選手__2[[#This Row],[選手番号]],"")</f>
        <v/>
      </c>
      <c r="G964" s="62" t="str">
        <f>IFERROR(選手__2[[#This Row],[性別コード]],"")</f>
        <v/>
      </c>
      <c r="H964" s="62" t="str">
        <f>IFERROR(VLOOKUP(G964,色々!P:Q,2,0),"")</f>
        <v/>
      </c>
      <c r="I964" s="62" t="str">
        <f>IFERROR(選手__2[[#This Row],[氏名]],"")</f>
        <v/>
      </c>
      <c r="J964" s="62" t="str">
        <f>IFERROR(選手__2[[#This Row],[氏名カナ]],"")</f>
        <v/>
      </c>
      <c r="K964" s="62" t="str">
        <f>IFERROR(選手__2[[#This Row],[所属名称１]],"")</f>
        <v/>
      </c>
      <c r="L964" s="62" t="str">
        <f>IFERROR(選手__2[[#This Row],[学校コード]],"")</f>
        <v/>
      </c>
      <c r="M964" s="63" t="str">
        <f>IFERROR(VLOOKUP(L964,色々!G:H,2,0),"")</f>
        <v/>
      </c>
      <c r="N964" s="64" t="str">
        <f>IFERROR(選手__2[[#This Row],[学年]],"")</f>
        <v/>
      </c>
      <c r="O964" s="49" t="str">
        <f>IFERROR(選手__2[[#This Row],[生年月日]],"")</f>
        <v/>
      </c>
      <c r="P964" t="str">
        <f t="shared" si="15"/>
        <v/>
      </c>
    </row>
    <row r="965" spans="6:16" x14ac:dyDescent="0.2">
      <c r="F965" s="62" t="str">
        <f>IFERROR(選手__2[[#This Row],[選手番号]],"")</f>
        <v/>
      </c>
      <c r="G965" s="62" t="str">
        <f>IFERROR(選手__2[[#This Row],[性別コード]],"")</f>
        <v/>
      </c>
      <c r="H965" s="62" t="str">
        <f>IFERROR(VLOOKUP(G965,色々!P:Q,2,0),"")</f>
        <v/>
      </c>
      <c r="I965" s="62" t="str">
        <f>IFERROR(選手__2[[#This Row],[氏名]],"")</f>
        <v/>
      </c>
      <c r="J965" s="62" t="str">
        <f>IFERROR(選手__2[[#This Row],[氏名カナ]],"")</f>
        <v/>
      </c>
      <c r="K965" s="62" t="str">
        <f>IFERROR(選手__2[[#This Row],[所属名称１]],"")</f>
        <v/>
      </c>
      <c r="L965" s="62" t="str">
        <f>IFERROR(選手__2[[#This Row],[学校コード]],"")</f>
        <v/>
      </c>
      <c r="M965" s="63" t="str">
        <f>IFERROR(VLOOKUP(L965,色々!G:H,2,0),"")</f>
        <v/>
      </c>
      <c r="N965" s="64" t="str">
        <f>IFERROR(選手__2[[#This Row],[学年]],"")</f>
        <v/>
      </c>
      <c r="O965" s="49" t="str">
        <f>IFERROR(選手__2[[#This Row],[生年月日]],"")</f>
        <v/>
      </c>
      <c r="P965" t="str">
        <f t="shared" si="15"/>
        <v/>
      </c>
    </row>
    <row r="966" spans="6:16" x14ac:dyDescent="0.2">
      <c r="F966" s="62" t="str">
        <f>IFERROR(選手__2[[#This Row],[選手番号]],"")</f>
        <v/>
      </c>
      <c r="G966" s="62" t="str">
        <f>IFERROR(選手__2[[#This Row],[性別コード]],"")</f>
        <v/>
      </c>
      <c r="H966" s="62" t="str">
        <f>IFERROR(VLOOKUP(G966,色々!P:Q,2,0),"")</f>
        <v/>
      </c>
      <c r="I966" s="62" t="str">
        <f>IFERROR(選手__2[[#This Row],[氏名]],"")</f>
        <v/>
      </c>
      <c r="J966" s="62" t="str">
        <f>IFERROR(選手__2[[#This Row],[氏名カナ]],"")</f>
        <v/>
      </c>
      <c r="K966" s="62" t="str">
        <f>IFERROR(選手__2[[#This Row],[所属名称１]],"")</f>
        <v/>
      </c>
      <c r="L966" s="62" t="str">
        <f>IFERROR(選手__2[[#This Row],[学校コード]],"")</f>
        <v/>
      </c>
      <c r="M966" s="63" t="str">
        <f>IFERROR(VLOOKUP(L966,色々!G:H,2,0),"")</f>
        <v/>
      </c>
      <c r="N966" s="64" t="str">
        <f>IFERROR(選手__2[[#This Row],[学年]],"")</f>
        <v/>
      </c>
      <c r="O966" s="49" t="str">
        <f>IFERROR(選手__2[[#This Row],[生年月日]],"")</f>
        <v/>
      </c>
      <c r="P966" t="str">
        <f t="shared" si="15"/>
        <v/>
      </c>
    </row>
    <row r="967" spans="6:16" x14ac:dyDescent="0.2">
      <c r="F967" s="62" t="str">
        <f>IFERROR(選手__2[[#This Row],[選手番号]],"")</f>
        <v/>
      </c>
      <c r="G967" s="62" t="str">
        <f>IFERROR(選手__2[[#This Row],[性別コード]],"")</f>
        <v/>
      </c>
      <c r="H967" s="62" t="str">
        <f>IFERROR(VLOOKUP(G967,色々!P:Q,2,0),"")</f>
        <v/>
      </c>
      <c r="I967" s="62" t="str">
        <f>IFERROR(選手__2[[#This Row],[氏名]],"")</f>
        <v/>
      </c>
      <c r="J967" s="62" t="str">
        <f>IFERROR(選手__2[[#This Row],[氏名カナ]],"")</f>
        <v/>
      </c>
      <c r="K967" s="62" t="str">
        <f>IFERROR(選手__2[[#This Row],[所属名称１]],"")</f>
        <v/>
      </c>
      <c r="L967" s="62" t="str">
        <f>IFERROR(選手__2[[#This Row],[学校コード]],"")</f>
        <v/>
      </c>
      <c r="M967" s="63" t="str">
        <f>IFERROR(VLOOKUP(L967,色々!G:H,2,0),"")</f>
        <v/>
      </c>
      <c r="N967" s="64" t="str">
        <f>IFERROR(選手__2[[#This Row],[学年]],"")</f>
        <v/>
      </c>
      <c r="O967" s="49" t="str">
        <f>IFERROR(選手__2[[#This Row],[生年月日]],"")</f>
        <v/>
      </c>
      <c r="P967" t="str">
        <f t="shared" si="15"/>
        <v/>
      </c>
    </row>
    <row r="968" spans="6:16" x14ac:dyDescent="0.2">
      <c r="F968" s="62" t="str">
        <f>IFERROR(選手__2[[#This Row],[選手番号]],"")</f>
        <v/>
      </c>
      <c r="G968" s="62" t="str">
        <f>IFERROR(選手__2[[#This Row],[性別コード]],"")</f>
        <v/>
      </c>
      <c r="H968" s="62" t="str">
        <f>IFERROR(VLOOKUP(G968,色々!P:Q,2,0),"")</f>
        <v/>
      </c>
      <c r="I968" s="62" t="str">
        <f>IFERROR(選手__2[[#This Row],[氏名]],"")</f>
        <v/>
      </c>
      <c r="J968" s="62" t="str">
        <f>IFERROR(選手__2[[#This Row],[氏名カナ]],"")</f>
        <v/>
      </c>
      <c r="K968" s="62" t="str">
        <f>IFERROR(選手__2[[#This Row],[所属名称１]],"")</f>
        <v/>
      </c>
      <c r="L968" s="62" t="str">
        <f>IFERROR(選手__2[[#This Row],[学校コード]],"")</f>
        <v/>
      </c>
      <c r="M968" s="63" t="str">
        <f>IFERROR(VLOOKUP(L968,色々!G:H,2,0),"")</f>
        <v/>
      </c>
      <c r="N968" s="64" t="str">
        <f>IFERROR(選手__2[[#This Row],[学年]],"")</f>
        <v/>
      </c>
      <c r="O968" s="49" t="str">
        <f>IFERROR(選手__2[[#This Row],[生年月日]],"")</f>
        <v/>
      </c>
      <c r="P968" t="str">
        <f t="shared" si="15"/>
        <v/>
      </c>
    </row>
    <row r="969" spans="6:16" x14ac:dyDescent="0.2">
      <c r="F969" s="62" t="str">
        <f>IFERROR(選手__2[[#This Row],[選手番号]],"")</f>
        <v/>
      </c>
      <c r="G969" s="62" t="str">
        <f>IFERROR(選手__2[[#This Row],[性別コード]],"")</f>
        <v/>
      </c>
      <c r="H969" s="62" t="str">
        <f>IFERROR(VLOOKUP(G969,色々!P:Q,2,0),"")</f>
        <v/>
      </c>
      <c r="I969" s="62" t="str">
        <f>IFERROR(選手__2[[#This Row],[氏名]],"")</f>
        <v/>
      </c>
      <c r="J969" s="62" t="str">
        <f>IFERROR(選手__2[[#This Row],[氏名カナ]],"")</f>
        <v/>
      </c>
      <c r="K969" s="62" t="str">
        <f>IFERROR(選手__2[[#This Row],[所属名称１]],"")</f>
        <v/>
      </c>
      <c r="L969" s="62" t="str">
        <f>IFERROR(選手__2[[#This Row],[学校コード]],"")</f>
        <v/>
      </c>
      <c r="M969" s="63" t="str">
        <f>IFERROR(VLOOKUP(L969,色々!G:H,2,0),"")</f>
        <v/>
      </c>
      <c r="N969" s="64" t="str">
        <f>IFERROR(選手__2[[#This Row],[学年]],"")</f>
        <v/>
      </c>
      <c r="O969" s="49" t="str">
        <f>IFERROR(選手__2[[#This Row],[生年月日]],"")</f>
        <v/>
      </c>
      <c r="P969" t="str">
        <f t="shared" si="15"/>
        <v/>
      </c>
    </row>
    <row r="970" spans="6:16" x14ac:dyDescent="0.2">
      <c r="F970" s="62" t="str">
        <f>IFERROR(選手__2[[#This Row],[選手番号]],"")</f>
        <v/>
      </c>
      <c r="G970" s="62" t="str">
        <f>IFERROR(選手__2[[#This Row],[性別コード]],"")</f>
        <v/>
      </c>
      <c r="H970" s="62" t="str">
        <f>IFERROR(VLOOKUP(G970,色々!P:Q,2,0),"")</f>
        <v/>
      </c>
      <c r="I970" s="62" t="str">
        <f>IFERROR(選手__2[[#This Row],[氏名]],"")</f>
        <v/>
      </c>
      <c r="J970" s="62" t="str">
        <f>IFERROR(選手__2[[#This Row],[氏名カナ]],"")</f>
        <v/>
      </c>
      <c r="K970" s="62" t="str">
        <f>IFERROR(選手__2[[#This Row],[所属名称１]],"")</f>
        <v/>
      </c>
      <c r="L970" s="62" t="str">
        <f>IFERROR(選手__2[[#This Row],[学校コード]],"")</f>
        <v/>
      </c>
      <c r="M970" s="63" t="str">
        <f>IFERROR(VLOOKUP(L970,色々!G:H,2,0),"")</f>
        <v/>
      </c>
      <c r="N970" s="64" t="str">
        <f>IFERROR(選手__2[[#This Row],[学年]],"")</f>
        <v/>
      </c>
      <c r="O970" s="49" t="str">
        <f>IFERROR(選手__2[[#This Row],[生年月日]],"")</f>
        <v/>
      </c>
      <c r="P970" t="str">
        <f t="shared" si="15"/>
        <v/>
      </c>
    </row>
    <row r="971" spans="6:16" x14ac:dyDescent="0.2">
      <c r="F971" s="62" t="str">
        <f>IFERROR(選手__2[[#This Row],[選手番号]],"")</f>
        <v/>
      </c>
      <c r="G971" s="62" t="str">
        <f>IFERROR(選手__2[[#This Row],[性別コード]],"")</f>
        <v/>
      </c>
      <c r="H971" s="62" t="str">
        <f>IFERROR(VLOOKUP(G971,色々!P:Q,2,0),"")</f>
        <v/>
      </c>
      <c r="I971" s="62" t="str">
        <f>IFERROR(選手__2[[#This Row],[氏名]],"")</f>
        <v/>
      </c>
      <c r="J971" s="62" t="str">
        <f>IFERROR(選手__2[[#This Row],[氏名カナ]],"")</f>
        <v/>
      </c>
      <c r="K971" s="62" t="str">
        <f>IFERROR(選手__2[[#This Row],[所属名称１]],"")</f>
        <v/>
      </c>
      <c r="L971" s="62" t="str">
        <f>IFERROR(選手__2[[#This Row],[学校コード]],"")</f>
        <v/>
      </c>
      <c r="M971" s="63" t="str">
        <f>IFERROR(VLOOKUP(L971,色々!G:H,2,0),"")</f>
        <v/>
      </c>
      <c r="N971" s="64" t="str">
        <f>IFERROR(選手__2[[#This Row],[学年]],"")</f>
        <v/>
      </c>
      <c r="O971" s="49" t="str">
        <f>IFERROR(選手__2[[#This Row],[生年月日]],"")</f>
        <v/>
      </c>
      <c r="P971" t="str">
        <f t="shared" si="15"/>
        <v/>
      </c>
    </row>
    <row r="972" spans="6:16" x14ac:dyDescent="0.2">
      <c r="F972" s="62" t="str">
        <f>IFERROR(選手__2[[#This Row],[選手番号]],"")</f>
        <v/>
      </c>
      <c r="G972" s="62" t="str">
        <f>IFERROR(選手__2[[#This Row],[性別コード]],"")</f>
        <v/>
      </c>
      <c r="H972" s="62" t="str">
        <f>IFERROR(VLOOKUP(G972,色々!P:Q,2,0),"")</f>
        <v/>
      </c>
      <c r="I972" s="62" t="str">
        <f>IFERROR(選手__2[[#This Row],[氏名]],"")</f>
        <v/>
      </c>
      <c r="J972" s="62" t="str">
        <f>IFERROR(選手__2[[#This Row],[氏名カナ]],"")</f>
        <v/>
      </c>
      <c r="K972" s="62" t="str">
        <f>IFERROR(選手__2[[#This Row],[所属名称１]],"")</f>
        <v/>
      </c>
      <c r="L972" s="62" t="str">
        <f>IFERROR(選手__2[[#This Row],[学校コード]],"")</f>
        <v/>
      </c>
      <c r="M972" s="63" t="str">
        <f>IFERROR(VLOOKUP(L972,色々!G:H,2,0),"")</f>
        <v/>
      </c>
      <c r="N972" s="64" t="str">
        <f>IFERROR(選手__2[[#This Row],[学年]],"")</f>
        <v/>
      </c>
      <c r="O972" s="49" t="str">
        <f>IFERROR(選手__2[[#This Row],[生年月日]],"")</f>
        <v/>
      </c>
      <c r="P972" t="str">
        <f t="shared" si="15"/>
        <v/>
      </c>
    </row>
    <row r="973" spans="6:16" x14ac:dyDescent="0.2">
      <c r="F973" s="62" t="str">
        <f>IFERROR(選手__2[[#This Row],[選手番号]],"")</f>
        <v/>
      </c>
      <c r="G973" s="62" t="str">
        <f>IFERROR(選手__2[[#This Row],[性別コード]],"")</f>
        <v/>
      </c>
      <c r="H973" s="62" t="str">
        <f>IFERROR(VLOOKUP(G973,色々!P:Q,2,0),"")</f>
        <v/>
      </c>
      <c r="I973" s="62" t="str">
        <f>IFERROR(選手__2[[#This Row],[氏名]],"")</f>
        <v/>
      </c>
      <c r="J973" s="62" t="str">
        <f>IFERROR(選手__2[[#This Row],[氏名カナ]],"")</f>
        <v/>
      </c>
      <c r="K973" s="62" t="str">
        <f>IFERROR(選手__2[[#This Row],[所属名称１]],"")</f>
        <v/>
      </c>
      <c r="L973" s="62" t="str">
        <f>IFERROR(選手__2[[#This Row],[学校コード]],"")</f>
        <v/>
      </c>
      <c r="M973" s="63" t="str">
        <f>IFERROR(VLOOKUP(L973,色々!G:H,2,0),"")</f>
        <v/>
      </c>
      <c r="N973" s="64" t="str">
        <f>IFERROR(選手__2[[#This Row],[学年]],"")</f>
        <v/>
      </c>
      <c r="O973" s="49" t="str">
        <f>IFERROR(選手__2[[#This Row],[生年月日]],"")</f>
        <v/>
      </c>
      <c r="P973" t="str">
        <f t="shared" si="15"/>
        <v/>
      </c>
    </row>
    <row r="974" spans="6:16" x14ac:dyDescent="0.2">
      <c r="F974" s="62" t="str">
        <f>IFERROR(選手__2[[#This Row],[選手番号]],"")</f>
        <v/>
      </c>
      <c r="G974" s="62" t="str">
        <f>IFERROR(選手__2[[#This Row],[性別コード]],"")</f>
        <v/>
      </c>
      <c r="H974" s="62" t="str">
        <f>IFERROR(VLOOKUP(G974,色々!P:Q,2,0),"")</f>
        <v/>
      </c>
      <c r="I974" s="62" t="str">
        <f>IFERROR(選手__2[[#This Row],[氏名]],"")</f>
        <v/>
      </c>
      <c r="J974" s="62" t="str">
        <f>IFERROR(選手__2[[#This Row],[氏名カナ]],"")</f>
        <v/>
      </c>
      <c r="K974" s="62" t="str">
        <f>IFERROR(選手__2[[#This Row],[所属名称１]],"")</f>
        <v/>
      </c>
      <c r="L974" s="62" t="str">
        <f>IFERROR(選手__2[[#This Row],[学校コード]],"")</f>
        <v/>
      </c>
      <c r="M974" s="63" t="str">
        <f>IFERROR(VLOOKUP(L974,色々!G:H,2,0),"")</f>
        <v/>
      </c>
      <c r="N974" s="64" t="str">
        <f>IFERROR(選手__2[[#This Row],[学年]],"")</f>
        <v/>
      </c>
      <c r="O974" s="49" t="str">
        <f>IFERROR(選手__2[[#This Row],[生年月日]],"")</f>
        <v/>
      </c>
      <c r="P974" t="str">
        <f t="shared" si="15"/>
        <v/>
      </c>
    </row>
    <row r="975" spans="6:16" x14ac:dyDescent="0.2">
      <c r="F975" s="62" t="str">
        <f>IFERROR(選手__2[[#This Row],[選手番号]],"")</f>
        <v/>
      </c>
      <c r="G975" s="62" t="str">
        <f>IFERROR(選手__2[[#This Row],[性別コード]],"")</f>
        <v/>
      </c>
      <c r="H975" s="62" t="str">
        <f>IFERROR(VLOOKUP(G975,色々!P:Q,2,0),"")</f>
        <v/>
      </c>
      <c r="I975" s="62" t="str">
        <f>IFERROR(選手__2[[#This Row],[氏名]],"")</f>
        <v/>
      </c>
      <c r="J975" s="62" t="str">
        <f>IFERROR(選手__2[[#This Row],[氏名カナ]],"")</f>
        <v/>
      </c>
      <c r="K975" s="62" t="str">
        <f>IFERROR(選手__2[[#This Row],[所属名称１]],"")</f>
        <v/>
      </c>
      <c r="L975" s="62" t="str">
        <f>IFERROR(選手__2[[#This Row],[学校コード]],"")</f>
        <v/>
      </c>
      <c r="M975" s="63" t="str">
        <f>IFERROR(VLOOKUP(L975,色々!G:H,2,0),"")</f>
        <v/>
      </c>
      <c r="N975" s="64" t="str">
        <f>IFERROR(選手__2[[#This Row],[学年]],"")</f>
        <v/>
      </c>
      <c r="O975" s="49" t="str">
        <f>IFERROR(選手__2[[#This Row],[生年月日]],"")</f>
        <v/>
      </c>
      <c r="P975" t="str">
        <f t="shared" si="15"/>
        <v/>
      </c>
    </row>
    <row r="976" spans="6:16" x14ac:dyDescent="0.2">
      <c r="F976" s="62" t="str">
        <f>IFERROR(選手__2[[#This Row],[選手番号]],"")</f>
        <v/>
      </c>
      <c r="G976" s="62" t="str">
        <f>IFERROR(選手__2[[#This Row],[性別コード]],"")</f>
        <v/>
      </c>
      <c r="H976" s="62" t="str">
        <f>IFERROR(VLOOKUP(G976,色々!P:Q,2,0),"")</f>
        <v/>
      </c>
      <c r="I976" s="62" t="str">
        <f>IFERROR(選手__2[[#This Row],[氏名]],"")</f>
        <v/>
      </c>
      <c r="J976" s="62" t="str">
        <f>IFERROR(選手__2[[#This Row],[氏名カナ]],"")</f>
        <v/>
      </c>
      <c r="K976" s="62" t="str">
        <f>IFERROR(選手__2[[#This Row],[所属名称１]],"")</f>
        <v/>
      </c>
      <c r="L976" s="62" t="str">
        <f>IFERROR(選手__2[[#This Row],[学校コード]],"")</f>
        <v/>
      </c>
      <c r="M976" s="63" t="str">
        <f>IFERROR(VLOOKUP(L976,色々!G:H,2,0),"")</f>
        <v/>
      </c>
      <c r="N976" s="64" t="str">
        <f>IFERROR(選手__2[[#This Row],[学年]],"")</f>
        <v/>
      </c>
      <c r="O976" s="49" t="str">
        <f>IFERROR(選手__2[[#This Row],[生年月日]],"")</f>
        <v/>
      </c>
      <c r="P976" t="str">
        <f t="shared" si="15"/>
        <v/>
      </c>
    </row>
    <row r="977" spans="6:16" x14ac:dyDescent="0.2">
      <c r="F977" s="62" t="str">
        <f>IFERROR(選手__2[[#This Row],[選手番号]],"")</f>
        <v/>
      </c>
      <c r="G977" s="62" t="str">
        <f>IFERROR(選手__2[[#This Row],[性別コード]],"")</f>
        <v/>
      </c>
      <c r="H977" s="62" t="str">
        <f>IFERROR(VLOOKUP(G977,色々!P:Q,2,0),"")</f>
        <v/>
      </c>
      <c r="I977" s="62" t="str">
        <f>IFERROR(選手__2[[#This Row],[氏名]],"")</f>
        <v/>
      </c>
      <c r="J977" s="62" t="str">
        <f>IFERROR(選手__2[[#This Row],[氏名カナ]],"")</f>
        <v/>
      </c>
      <c r="K977" s="62" t="str">
        <f>IFERROR(選手__2[[#This Row],[所属名称１]],"")</f>
        <v/>
      </c>
      <c r="L977" s="62" t="str">
        <f>IFERROR(選手__2[[#This Row],[学校コード]],"")</f>
        <v/>
      </c>
      <c r="M977" s="63" t="str">
        <f>IFERROR(VLOOKUP(L977,色々!G:H,2,0),"")</f>
        <v/>
      </c>
      <c r="N977" s="64" t="str">
        <f>IFERROR(選手__2[[#This Row],[学年]],"")</f>
        <v/>
      </c>
      <c r="O977" s="49" t="str">
        <f>IFERROR(選手__2[[#This Row],[生年月日]],"")</f>
        <v/>
      </c>
      <c r="P977" t="str">
        <f t="shared" si="15"/>
        <v/>
      </c>
    </row>
    <row r="978" spans="6:16" x14ac:dyDescent="0.2">
      <c r="F978" s="62" t="str">
        <f>IFERROR(選手__2[[#This Row],[選手番号]],"")</f>
        <v/>
      </c>
      <c r="G978" s="62" t="str">
        <f>IFERROR(選手__2[[#This Row],[性別コード]],"")</f>
        <v/>
      </c>
      <c r="H978" s="62" t="str">
        <f>IFERROR(VLOOKUP(G978,色々!P:Q,2,0),"")</f>
        <v/>
      </c>
      <c r="I978" s="62" t="str">
        <f>IFERROR(選手__2[[#This Row],[氏名]],"")</f>
        <v/>
      </c>
      <c r="J978" s="62" t="str">
        <f>IFERROR(選手__2[[#This Row],[氏名カナ]],"")</f>
        <v/>
      </c>
      <c r="K978" s="62" t="str">
        <f>IFERROR(選手__2[[#This Row],[所属名称１]],"")</f>
        <v/>
      </c>
      <c r="L978" s="62" t="str">
        <f>IFERROR(選手__2[[#This Row],[学校コード]],"")</f>
        <v/>
      </c>
      <c r="M978" s="63" t="str">
        <f>IFERROR(VLOOKUP(L978,色々!G:H,2,0),"")</f>
        <v/>
      </c>
      <c r="N978" s="64" t="str">
        <f>IFERROR(選手__2[[#This Row],[学年]],"")</f>
        <v/>
      </c>
      <c r="O978" s="49" t="str">
        <f>IFERROR(選手__2[[#This Row],[生年月日]],"")</f>
        <v/>
      </c>
      <c r="P978" t="str">
        <f t="shared" si="15"/>
        <v/>
      </c>
    </row>
    <row r="979" spans="6:16" x14ac:dyDescent="0.2">
      <c r="F979" s="62" t="str">
        <f>IFERROR(選手__2[[#This Row],[選手番号]],"")</f>
        <v/>
      </c>
      <c r="G979" s="62" t="str">
        <f>IFERROR(選手__2[[#This Row],[性別コード]],"")</f>
        <v/>
      </c>
      <c r="H979" s="62" t="str">
        <f>IFERROR(VLOOKUP(G979,色々!P:Q,2,0),"")</f>
        <v/>
      </c>
      <c r="I979" s="62" t="str">
        <f>IFERROR(選手__2[[#This Row],[氏名]],"")</f>
        <v/>
      </c>
      <c r="J979" s="62" t="str">
        <f>IFERROR(選手__2[[#This Row],[氏名カナ]],"")</f>
        <v/>
      </c>
      <c r="K979" s="62" t="str">
        <f>IFERROR(選手__2[[#This Row],[所属名称１]],"")</f>
        <v/>
      </c>
      <c r="L979" s="62" t="str">
        <f>IFERROR(選手__2[[#This Row],[学校コード]],"")</f>
        <v/>
      </c>
      <c r="M979" s="63" t="str">
        <f>IFERROR(VLOOKUP(L979,色々!G:H,2,0),"")</f>
        <v/>
      </c>
      <c r="N979" s="64" t="str">
        <f>IFERROR(選手__2[[#This Row],[学年]],"")</f>
        <v/>
      </c>
      <c r="O979" s="49" t="str">
        <f>IFERROR(選手__2[[#This Row],[生年月日]],"")</f>
        <v/>
      </c>
      <c r="P979" t="str">
        <f t="shared" si="15"/>
        <v/>
      </c>
    </row>
    <row r="980" spans="6:16" x14ac:dyDescent="0.2">
      <c r="F980" s="62" t="str">
        <f>IFERROR(選手__2[[#This Row],[選手番号]],"")</f>
        <v/>
      </c>
      <c r="G980" s="62" t="str">
        <f>IFERROR(選手__2[[#This Row],[性別コード]],"")</f>
        <v/>
      </c>
      <c r="H980" s="62" t="str">
        <f>IFERROR(VLOOKUP(G980,色々!P:Q,2,0),"")</f>
        <v/>
      </c>
      <c r="I980" s="62" t="str">
        <f>IFERROR(選手__2[[#This Row],[氏名]],"")</f>
        <v/>
      </c>
      <c r="J980" s="62" t="str">
        <f>IFERROR(選手__2[[#This Row],[氏名カナ]],"")</f>
        <v/>
      </c>
      <c r="K980" s="62" t="str">
        <f>IFERROR(選手__2[[#This Row],[所属名称１]],"")</f>
        <v/>
      </c>
      <c r="L980" s="62" t="str">
        <f>IFERROR(選手__2[[#This Row],[学校コード]],"")</f>
        <v/>
      </c>
      <c r="M980" s="63" t="str">
        <f>IFERROR(VLOOKUP(L980,色々!G:H,2,0),"")</f>
        <v/>
      </c>
      <c r="N980" s="64" t="str">
        <f>IFERROR(選手__2[[#This Row],[学年]],"")</f>
        <v/>
      </c>
      <c r="O980" s="49" t="str">
        <f>IFERROR(選手__2[[#This Row],[生年月日]],"")</f>
        <v/>
      </c>
      <c r="P980" t="str">
        <f t="shared" si="15"/>
        <v/>
      </c>
    </row>
    <row r="981" spans="6:16" x14ac:dyDescent="0.2">
      <c r="F981" s="62" t="str">
        <f>IFERROR(選手__2[[#This Row],[選手番号]],"")</f>
        <v/>
      </c>
      <c r="G981" s="62" t="str">
        <f>IFERROR(選手__2[[#This Row],[性別コード]],"")</f>
        <v/>
      </c>
      <c r="H981" s="62" t="str">
        <f>IFERROR(VLOOKUP(G981,色々!P:Q,2,0),"")</f>
        <v/>
      </c>
      <c r="I981" s="62" t="str">
        <f>IFERROR(選手__2[[#This Row],[氏名]],"")</f>
        <v/>
      </c>
      <c r="J981" s="62" t="str">
        <f>IFERROR(選手__2[[#This Row],[氏名カナ]],"")</f>
        <v/>
      </c>
      <c r="K981" s="62" t="str">
        <f>IFERROR(選手__2[[#This Row],[所属名称１]],"")</f>
        <v/>
      </c>
      <c r="L981" s="62" t="str">
        <f>IFERROR(選手__2[[#This Row],[学校コード]],"")</f>
        <v/>
      </c>
      <c r="M981" s="63" t="str">
        <f>IFERROR(VLOOKUP(L981,色々!G:H,2,0),"")</f>
        <v/>
      </c>
      <c r="N981" s="64" t="str">
        <f>IFERROR(選手__2[[#This Row],[学年]],"")</f>
        <v/>
      </c>
      <c r="O981" s="49" t="str">
        <f>IFERROR(選手__2[[#This Row],[生年月日]],"")</f>
        <v/>
      </c>
      <c r="P981" t="str">
        <f t="shared" si="15"/>
        <v/>
      </c>
    </row>
    <row r="982" spans="6:16" x14ac:dyDescent="0.2">
      <c r="F982" s="62" t="str">
        <f>IFERROR(選手__2[[#This Row],[選手番号]],"")</f>
        <v/>
      </c>
      <c r="G982" s="62" t="str">
        <f>IFERROR(選手__2[[#This Row],[性別コード]],"")</f>
        <v/>
      </c>
      <c r="H982" s="62" t="str">
        <f>IFERROR(VLOOKUP(G982,色々!P:Q,2,0),"")</f>
        <v/>
      </c>
      <c r="I982" s="62" t="str">
        <f>IFERROR(選手__2[[#This Row],[氏名]],"")</f>
        <v/>
      </c>
      <c r="J982" s="62" t="str">
        <f>IFERROR(選手__2[[#This Row],[氏名カナ]],"")</f>
        <v/>
      </c>
      <c r="K982" s="62" t="str">
        <f>IFERROR(選手__2[[#This Row],[所属名称１]],"")</f>
        <v/>
      </c>
      <c r="L982" s="62" t="str">
        <f>IFERROR(選手__2[[#This Row],[学校コード]],"")</f>
        <v/>
      </c>
      <c r="M982" s="63" t="str">
        <f>IFERROR(VLOOKUP(L982,色々!G:H,2,0),"")</f>
        <v/>
      </c>
      <c r="N982" s="64" t="str">
        <f>IFERROR(選手__2[[#This Row],[学年]],"")</f>
        <v/>
      </c>
      <c r="O982" s="49" t="str">
        <f>IFERROR(選手__2[[#This Row],[生年月日]],"")</f>
        <v/>
      </c>
      <c r="P982" t="str">
        <f t="shared" si="15"/>
        <v/>
      </c>
    </row>
    <row r="983" spans="6:16" x14ac:dyDescent="0.2">
      <c r="F983" s="62" t="str">
        <f>IFERROR(選手__2[[#This Row],[選手番号]],"")</f>
        <v/>
      </c>
      <c r="G983" s="62" t="str">
        <f>IFERROR(選手__2[[#This Row],[性別コード]],"")</f>
        <v/>
      </c>
      <c r="H983" s="62" t="str">
        <f>IFERROR(VLOOKUP(G983,色々!P:Q,2,0),"")</f>
        <v/>
      </c>
      <c r="I983" s="62" t="str">
        <f>IFERROR(選手__2[[#This Row],[氏名]],"")</f>
        <v/>
      </c>
      <c r="J983" s="62" t="str">
        <f>IFERROR(選手__2[[#This Row],[氏名カナ]],"")</f>
        <v/>
      </c>
      <c r="K983" s="62" t="str">
        <f>IFERROR(選手__2[[#This Row],[所属名称１]],"")</f>
        <v/>
      </c>
      <c r="L983" s="62" t="str">
        <f>IFERROR(選手__2[[#This Row],[学校コード]],"")</f>
        <v/>
      </c>
      <c r="M983" s="63" t="str">
        <f>IFERROR(VLOOKUP(L983,色々!G:H,2,0),"")</f>
        <v/>
      </c>
      <c r="N983" s="64" t="str">
        <f>IFERROR(選手__2[[#This Row],[学年]],"")</f>
        <v/>
      </c>
      <c r="O983" s="49" t="str">
        <f>IFERROR(選手__2[[#This Row],[生年月日]],"")</f>
        <v/>
      </c>
      <c r="P983" t="str">
        <f t="shared" si="15"/>
        <v/>
      </c>
    </row>
    <row r="984" spans="6:16" x14ac:dyDescent="0.2">
      <c r="F984" s="62" t="str">
        <f>IFERROR(選手__2[[#This Row],[選手番号]],"")</f>
        <v/>
      </c>
      <c r="G984" s="62" t="str">
        <f>IFERROR(選手__2[[#This Row],[性別コード]],"")</f>
        <v/>
      </c>
      <c r="H984" s="62" t="str">
        <f>IFERROR(VLOOKUP(G984,色々!P:Q,2,0),"")</f>
        <v/>
      </c>
      <c r="I984" s="62" t="str">
        <f>IFERROR(選手__2[[#This Row],[氏名]],"")</f>
        <v/>
      </c>
      <c r="J984" s="62" t="str">
        <f>IFERROR(選手__2[[#This Row],[氏名カナ]],"")</f>
        <v/>
      </c>
      <c r="K984" s="62" t="str">
        <f>IFERROR(選手__2[[#This Row],[所属名称１]],"")</f>
        <v/>
      </c>
      <c r="L984" s="62" t="str">
        <f>IFERROR(選手__2[[#This Row],[学校コード]],"")</f>
        <v/>
      </c>
      <c r="M984" s="63" t="str">
        <f>IFERROR(VLOOKUP(L984,色々!G:H,2,0),"")</f>
        <v/>
      </c>
      <c r="N984" s="64" t="str">
        <f>IFERROR(選手__2[[#This Row],[学年]],"")</f>
        <v/>
      </c>
      <c r="O984" s="49" t="str">
        <f>IFERROR(選手__2[[#This Row],[生年月日]],"")</f>
        <v/>
      </c>
      <c r="P984" t="str">
        <f t="shared" si="15"/>
        <v/>
      </c>
    </row>
    <row r="985" spans="6:16" x14ac:dyDescent="0.2">
      <c r="F985" s="62" t="str">
        <f>IFERROR(選手__2[[#This Row],[選手番号]],"")</f>
        <v/>
      </c>
      <c r="G985" s="62" t="str">
        <f>IFERROR(選手__2[[#This Row],[性別コード]],"")</f>
        <v/>
      </c>
      <c r="H985" s="62" t="str">
        <f>IFERROR(VLOOKUP(G985,色々!P:Q,2,0),"")</f>
        <v/>
      </c>
      <c r="I985" s="62" t="str">
        <f>IFERROR(選手__2[[#This Row],[氏名]],"")</f>
        <v/>
      </c>
      <c r="J985" s="62" t="str">
        <f>IFERROR(選手__2[[#This Row],[氏名カナ]],"")</f>
        <v/>
      </c>
      <c r="K985" s="62" t="str">
        <f>IFERROR(選手__2[[#This Row],[所属名称１]],"")</f>
        <v/>
      </c>
      <c r="L985" s="62" t="str">
        <f>IFERROR(選手__2[[#This Row],[学校コード]],"")</f>
        <v/>
      </c>
      <c r="M985" s="63" t="str">
        <f>IFERROR(VLOOKUP(L985,色々!G:H,2,0),"")</f>
        <v/>
      </c>
      <c r="N985" s="64" t="str">
        <f>IFERROR(選手__2[[#This Row],[学年]],"")</f>
        <v/>
      </c>
      <c r="O985" s="49" t="str">
        <f>IFERROR(選手__2[[#This Row],[生年月日]],"")</f>
        <v/>
      </c>
      <c r="P985" t="str">
        <f t="shared" si="15"/>
        <v/>
      </c>
    </row>
    <row r="986" spans="6:16" x14ac:dyDescent="0.2">
      <c r="F986" s="62" t="str">
        <f>IFERROR(選手__2[[#This Row],[選手番号]],"")</f>
        <v/>
      </c>
      <c r="G986" s="62" t="str">
        <f>IFERROR(選手__2[[#This Row],[性別コード]],"")</f>
        <v/>
      </c>
      <c r="H986" s="62" t="str">
        <f>IFERROR(VLOOKUP(G986,色々!P:Q,2,0),"")</f>
        <v/>
      </c>
      <c r="I986" s="62" t="str">
        <f>IFERROR(選手__2[[#This Row],[氏名]],"")</f>
        <v/>
      </c>
      <c r="J986" s="62" t="str">
        <f>IFERROR(選手__2[[#This Row],[氏名カナ]],"")</f>
        <v/>
      </c>
      <c r="K986" s="62" t="str">
        <f>IFERROR(選手__2[[#This Row],[所属名称１]],"")</f>
        <v/>
      </c>
      <c r="L986" s="62" t="str">
        <f>IFERROR(選手__2[[#This Row],[学校コード]],"")</f>
        <v/>
      </c>
      <c r="M986" s="63" t="str">
        <f>IFERROR(VLOOKUP(L986,色々!G:H,2,0),"")</f>
        <v/>
      </c>
      <c r="N986" s="64" t="str">
        <f>IFERROR(選手__2[[#This Row],[学年]],"")</f>
        <v/>
      </c>
      <c r="O986" s="49" t="str">
        <f>IFERROR(選手__2[[#This Row],[生年月日]],"")</f>
        <v/>
      </c>
      <c r="P986" t="str">
        <f t="shared" si="15"/>
        <v/>
      </c>
    </row>
    <row r="987" spans="6:16" x14ac:dyDescent="0.2">
      <c r="F987" s="62" t="str">
        <f>IFERROR(選手__2[[#This Row],[選手番号]],"")</f>
        <v/>
      </c>
      <c r="G987" s="62" t="str">
        <f>IFERROR(選手__2[[#This Row],[性別コード]],"")</f>
        <v/>
      </c>
      <c r="H987" s="62" t="str">
        <f>IFERROR(VLOOKUP(G987,色々!P:Q,2,0),"")</f>
        <v/>
      </c>
      <c r="I987" s="62" t="str">
        <f>IFERROR(選手__2[[#This Row],[氏名]],"")</f>
        <v/>
      </c>
      <c r="J987" s="62" t="str">
        <f>IFERROR(選手__2[[#This Row],[氏名カナ]],"")</f>
        <v/>
      </c>
      <c r="K987" s="62" t="str">
        <f>IFERROR(選手__2[[#This Row],[所属名称１]],"")</f>
        <v/>
      </c>
      <c r="L987" s="62" t="str">
        <f>IFERROR(選手__2[[#This Row],[学校コード]],"")</f>
        <v/>
      </c>
      <c r="M987" s="63" t="str">
        <f>IFERROR(VLOOKUP(L987,色々!G:H,2,0),"")</f>
        <v/>
      </c>
      <c r="N987" s="64" t="str">
        <f>IFERROR(選手__2[[#This Row],[学年]],"")</f>
        <v/>
      </c>
      <c r="O987" s="49" t="str">
        <f>IFERROR(選手__2[[#This Row],[生年月日]],"")</f>
        <v/>
      </c>
      <c r="P987" t="str">
        <f t="shared" si="15"/>
        <v/>
      </c>
    </row>
    <row r="988" spans="6:16" x14ac:dyDescent="0.2">
      <c r="F988" s="62" t="str">
        <f>IFERROR(選手__2[[#This Row],[選手番号]],"")</f>
        <v/>
      </c>
      <c r="G988" s="62" t="str">
        <f>IFERROR(選手__2[[#This Row],[性別コード]],"")</f>
        <v/>
      </c>
      <c r="H988" s="62" t="str">
        <f>IFERROR(VLOOKUP(G988,色々!P:Q,2,0),"")</f>
        <v/>
      </c>
      <c r="I988" s="62" t="str">
        <f>IFERROR(選手__2[[#This Row],[氏名]],"")</f>
        <v/>
      </c>
      <c r="J988" s="62" t="str">
        <f>IFERROR(選手__2[[#This Row],[氏名カナ]],"")</f>
        <v/>
      </c>
      <c r="K988" s="62" t="str">
        <f>IFERROR(選手__2[[#This Row],[所属名称１]],"")</f>
        <v/>
      </c>
      <c r="L988" s="62" t="str">
        <f>IFERROR(選手__2[[#This Row],[学校コード]],"")</f>
        <v/>
      </c>
      <c r="M988" s="63" t="str">
        <f>IFERROR(VLOOKUP(L988,色々!G:H,2,0),"")</f>
        <v/>
      </c>
      <c r="N988" s="64" t="str">
        <f>IFERROR(選手__2[[#This Row],[学年]],"")</f>
        <v/>
      </c>
      <c r="O988" s="49" t="str">
        <f>IFERROR(選手__2[[#This Row],[生年月日]],"")</f>
        <v/>
      </c>
      <c r="P988" t="str">
        <f t="shared" si="15"/>
        <v/>
      </c>
    </row>
    <row r="989" spans="6:16" x14ac:dyDescent="0.2">
      <c r="F989" s="62" t="str">
        <f>IFERROR(選手__2[[#This Row],[選手番号]],"")</f>
        <v/>
      </c>
      <c r="G989" s="62" t="str">
        <f>IFERROR(選手__2[[#This Row],[性別コード]],"")</f>
        <v/>
      </c>
      <c r="H989" s="62" t="str">
        <f>IFERROR(VLOOKUP(G989,色々!P:Q,2,0),"")</f>
        <v/>
      </c>
      <c r="I989" s="62" t="str">
        <f>IFERROR(選手__2[[#This Row],[氏名]],"")</f>
        <v/>
      </c>
      <c r="J989" s="62" t="str">
        <f>IFERROR(選手__2[[#This Row],[氏名カナ]],"")</f>
        <v/>
      </c>
      <c r="K989" s="62" t="str">
        <f>IFERROR(選手__2[[#This Row],[所属名称１]],"")</f>
        <v/>
      </c>
      <c r="L989" s="62" t="str">
        <f>IFERROR(選手__2[[#This Row],[学校コード]],"")</f>
        <v/>
      </c>
      <c r="M989" s="63" t="str">
        <f>IFERROR(VLOOKUP(L989,色々!G:H,2,0),"")</f>
        <v/>
      </c>
      <c r="N989" s="64" t="str">
        <f>IFERROR(選手__2[[#This Row],[学年]],"")</f>
        <v/>
      </c>
      <c r="O989" s="49" t="str">
        <f>IFERROR(選手__2[[#This Row],[生年月日]],"")</f>
        <v/>
      </c>
      <c r="P989" t="str">
        <f t="shared" si="15"/>
        <v/>
      </c>
    </row>
    <row r="990" spans="6:16" x14ac:dyDescent="0.2">
      <c r="F990" s="62" t="str">
        <f>IFERROR(選手__2[[#This Row],[選手番号]],"")</f>
        <v/>
      </c>
      <c r="G990" s="62" t="str">
        <f>IFERROR(選手__2[[#This Row],[性別コード]],"")</f>
        <v/>
      </c>
      <c r="H990" s="62" t="str">
        <f>IFERROR(VLOOKUP(G990,色々!P:Q,2,0),"")</f>
        <v/>
      </c>
      <c r="I990" s="62" t="str">
        <f>IFERROR(選手__2[[#This Row],[氏名]],"")</f>
        <v/>
      </c>
      <c r="J990" s="62" t="str">
        <f>IFERROR(選手__2[[#This Row],[氏名カナ]],"")</f>
        <v/>
      </c>
      <c r="K990" s="62" t="str">
        <f>IFERROR(選手__2[[#This Row],[所属名称１]],"")</f>
        <v/>
      </c>
      <c r="L990" s="62" t="str">
        <f>IFERROR(選手__2[[#This Row],[学校コード]],"")</f>
        <v/>
      </c>
      <c r="M990" s="63" t="str">
        <f>IFERROR(VLOOKUP(L990,色々!G:H,2,0),"")</f>
        <v/>
      </c>
      <c r="N990" s="64" t="str">
        <f>IFERROR(選手__2[[#This Row],[学年]],"")</f>
        <v/>
      </c>
      <c r="O990" s="49" t="str">
        <f>IFERROR(選手__2[[#This Row],[生年月日]],"")</f>
        <v/>
      </c>
      <c r="P990" t="str">
        <f t="shared" si="15"/>
        <v/>
      </c>
    </row>
    <row r="991" spans="6:16" x14ac:dyDescent="0.2">
      <c r="F991" s="62" t="str">
        <f>IFERROR(選手__2[[#This Row],[選手番号]],"")</f>
        <v/>
      </c>
      <c r="G991" s="62" t="str">
        <f>IFERROR(選手__2[[#This Row],[性別コード]],"")</f>
        <v/>
      </c>
      <c r="H991" s="62" t="str">
        <f>IFERROR(VLOOKUP(G991,色々!P:Q,2,0),"")</f>
        <v/>
      </c>
      <c r="I991" s="62" t="str">
        <f>IFERROR(選手__2[[#This Row],[氏名]],"")</f>
        <v/>
      </c>
      <c r="J991" s="62" t="str">
        <f>IFERROR(選手__2[[#This Row],[氏名カナ]],"")</f>
        <v/>
      </c>
      <c r="K991" s="62" t="str">
        <f>IFERROR(選手__2[[#This Row],[所属名称１]],"")</f>
        <v/>
      </c>
      <c r="L991" s="62" t="str">
        <f>IFERROR(選手__2[[#This Row],[学校コード]],"")</f>
        <v/>
      </c>
      <c r="M991" s="63" t="str">
        <f>IFERROR(VLOOKUP(L991,色々!G:H,2,0),"")</f>
        <v/>
      </c>
      <c r="N991" s="64" t="str">
        <f>IFERROR(選手__2[[#This Row],[学年]],"")</f>
        <v/>
      </c>
      <c r="O991" s="49" t="str">
        <f>IFERROR(選手__2[[#This Row],[生年月日]],"")</f>
        <v/>
      </c>
      <c r="P991" t="str">
        <f t="shared" si="15"/>
        <v/>
      </c>
    </row>
    <row r="992" spans="6:16" x14ac:dyDescent="0.2">
      <c r="F992" s="62" t="str">
        <f>IFERROR(選手__2[[#This Row],[選手番号]],"")</f>
        <v/>
      </c>
      <c r="G992" s="62" t="str">
        <f>IFERROR(選手__2[[#This Row],[性別コード]],"")</f>
        <v/>
      </c>
      <c r="H992" s="62" t="str">
        <f>IFERROR(VLOOKUP(G992,色々!P:Q,2,0),"")</f>
        <v/>
      </c>
      <c r="I992" s="62" t="str">
        <f>IFERROR(選手__2[[#This Row],[氏名]],"")</f>
        <v/>
      </c>
      <c r="J992" s="62" t="str">
        <f>IFERROR(選手__2[[#This Row],[氏名カナ]],"")</f>
        <v/>
      </c>
      <c r="K992" s="62" t="str">
        <f>IFERROR(選手__2[[#This Row],[所属名称１]],"")</f>
        <v/>
      </c>
      <c r="L992" s="62" t="str">
        <f>IFERROR(選手__2[[#This Row],[学校コード]],"")</f>
        <v/>
      </c>
      <c r="M992" s="63" t="str">
        <f>IFERROR(VLOOKUP(L992,色々!G:H,2,0),"")</f>
        <v/>
      </c>
      <c r="N992" s="64" t="str">
        <f>IFERROR(選手__2[[#This Row],[学年]],"")</f>
        <v/>
      </c>
      <c r="O992" s="49" t="str">
        <f>IFERROR(選手__2[[#This Row],[生年月日]],"")</f>
        <v/>
      </c>
      <c r="P992" t="str">
        <f t="shared" si="15"/>
        <v/>
      </c>
    </row>
    <row r="993" spans="6:16" x14ac:dyDescent="0.2">
      <c r="F993" s="62" t="str">
        <f>IFERROR(選手__2[[#This Row],[選手番号]],"")</f>
        <v/>
      </c>
      <c r="G993" s="62" t="str">
        <f>IFERROR(選手__2[[#This Row],[性別コード]],"")</f>
        <v/>
      </c>
      <c r="H993" s="62" t="str">
        <f>IFERROR(VLOOKUP(G993,色々!P:Q,2,0),"")</f>
        <v/>
      </c>
      <c r="I993" s="62" t="str">
        <f>IFERROR(選手__2[[#This Row],[氏名]],"")</f>
        <v/>
      </c>
      <c r="J993" s="62" t="str">
        <f>IFERROR(選手__2[[#This Row],[氏名カナ]],"")</f>
        <v/>
      </c>
      <c r="K993" s="62" t="str">
        <f>IFERROR(選手__2[[#This Row],[所属名称１]],"")</f>
        <v/>
      </c>
      <c r="L993" s="62" t="str">
        <f>IFERROR(選手__2[[#This Row],[学校コード]],"")</f>
        <v/>
      </c>
      <c r="M993" s="63" t="str">
        <f>IFERROR(VLOOKUP(L993,色々!G:H,2,0),"")</f>
        <v/>
      </c>
      <c r="N993" s="64" t="str">
        <f>IFERROR(選手__2[[#This Row],[学年]],"")</f>
        <v/>
      </c>
      <c r="O993" s="49" t="str">
        <f>IFERROR(選手__2[[#This Row],[生年月日]],"")</f>
        <v/>
      </c>
      <c r="P993" t="str">
        <f t="shared" si="15"/>
        <v/>
      </c>
    </row>
    <row r="994" spans="6:16" x14ac:dyDescent="0.2">
      <c r="F994" s="62" t="str">
        <f>IFERROR(選手__2[[#This Row],[選手番号]],"")</f>
        <v/>
      </c>
      <c r="G994" s="62" t="str">
        <f>IFERROR(選手__2[[#This Row],[性別コード]],"")</f>
        <v/>
      </c>
      <c r="H994" s="62" t="str">
        <f>IFERROR(VLOOKUP(G994,色々!P:Q,2,0),"")</f>
        <v/>
      </c>
      <c r="I994" s="62" t="str">
        <f>IFERROR(選手__2[[#This Row],[氏名]],"")</f>
        <v/>
      </c>
      <c r="J994" s="62" t="str">
        <f>IFERROR(選手__2[[#This Row],[氏名カナ]],"")</f>
        <v/>
      </c>
      <c r="K994" s="62" t="str">
        <f>IFERROR(選手__2[[#This Row],[所属名称１]],"")</f>
        <v/>
      </c>
      <c r="L994" s="62" t="str">
        <f>IFERROR(選手__2[[#This Row],[学校コード]],"")</f>
        <v/>
      </c>
      <c r="M994" s="63" t="str">
        <f>IFERROR(VLOOKUP(L994,色々!G:H,2,0),"")</f>
        <v/>
      </c>
      <c r="N994" s="64" t="str">
        <f>IFERROR(選手__2[[#This Row],[学年]],"")</f>
        <v/>
      </c>
      <c r="O994" s="49" t="str">
        <f>IFERROR(選手__2[[#This Row],[生年月日]],"")</f>
        <v/>
      </c>
      <c r="P994" t="str">
        <f t="shared" si="15"/>
        <v/>
      </c>
    </row>
    <row r="995" spans="6:16" x14ac:dyDescent="0.2">
      <c r="F995" s="62" t="str">
        <f>IFERROR(選手__2[[#This Row],[選手番号]],"")</f>
        <v/>
      </c>
      <c r="G995" s="62" t="str">
        <f>IFERROR(選手__2[[#This Row],[性別コード]],"")</f>
        <v/>
      </c>
      <c r="H995" s="62" t="str">
        <f>IFERROR(VLOOKUP(G995,色々!P:Q,2,0),"")</f>
        <v/>
      </c>
      <c r="I995" s="62" t="str">
        <f>IFERROR(選手__2[[#This Row],[氏名]],"")</f>
        <v/>
      </c>
      <c r="J995" s="62" t="str">
        <f>IFERROR(選手__2[[#This Row],[氏名カナ]],"")</f>
        <v/>
      </c>
      <c r="K995" s="62" t="str">
        <f>IFERROR(選手__2[[#This Row],[所属名称１]],"")</f>
        <v/>
      </c>
      <c r="L995" s="62" t="str">
        <f>IFERROR(選手__2[[#This Row],[学校コード]],"")</f>
        <v/>
      </c>
      <c r="M995" s="63" t="str">
        <f>IFERROR(VLOOKUP(L995,色々!G:H,2,0),"")</f>
        <v/>
      </c>
      <c r="N995" s="64" t="str">
        <f>IFERROR(選手__2[[#This Row],[学年]],"")</f>
        <v/>
      </c>
      <c r="O995" s="49" t="str">
        <f>IFERROR(選手__2[[#This Row],[生年月日]],"")</f>
        <v/>
      </c>
      <c r="P995" t="str">
        <f t="shared" si="15"/>
        <v/>
      </c>
    </row>
    <row r="996" spans="6:16" x14ac:dyDescent="0.2">
      <c r="F996" s="62" t="str">
        <f>IFERROR(選手__2[[#This Row],[選手番号]],"")</f>
        <v/>
      </c>
      <c r="G996" s="62" t="str">
        <f>IFERROR(選手__2[[#This Row],[性別コード]],"")</f>
        <v/>
      </c>
      <c r="H996" s="62" t="str">
        <f>IFERROR(VLOOKUP(G996,色々!P:Q,2,0),"")</f>
        <v/>
      </c>
      <c r="I996" s="62" t="str">
        <f>IFERROR(選手__2[[#This Row],[氏名]],"")</f>
        <v/>
      </c>
      <c r="J996" s="62" t="str">
        <f>IFERROR(選手__2[[#This Row],[氏名カナ]],"")</f>
        <v/>
      </c>
      <c r="K996" s="62" t="str">
        <f>IFERROR(選手__2[[#This Row],[所属名称１]],"")</f>
        <v/>
      </c>
      <c r="L996" s="62" t="str">
        <f>IFERROR(選手__2[[#This Row],[学校コード]],"")</f>
        <v/>
      </c>
      <c r="M996" s="63" t="str">
        <f>IFERROR(VLOOKUP(L996,色々!G:H,2,0),"")</f>
        <v/>
      </c>
      <c r="N996" s="64" t="str">
        <f>IFERROR(選手__2[[#This Row],[学年]],"")</f>
        <v/>
      </c>
      <c r="O996" s="49" t="str">
        <f>IFERROR(選手__2[[#This Row],[生年月日]],"")</f>
        <v/>
      </c>
      <c r="P996" t="str">
        <f t="shared" si="15"/>
        <v/>
      </c>
    </row>
    <row r="997" spans="6:16" x14ac:dyDescent="0.2">
      <c r="F997" s="62" t="str">
        <f>IFERROR(選手__2[[#This Row],[選手番号]],"")</f>
        <v/>
      </c>
      <c r="G997" s="62" t="str">
        <f>IFERROR(選手__2[[#This Row],[性別コード]],"")</f>
        <v/>
      </c>
      <c r="H997" s="62" t="str">
        <f>IFERROR(VLOOKUP(G997,色々!P:Q,2,0),"")</f>
        <v/>
      </c>
      <c r="I997" s="62" t="str">
        <f>IFERROR(選手__2[[#This Row],[氏名]],"")</f>
        <v/>
      </c>
      <c r="J997" s="62" t="str">
        <f>IFERROR(選手__2[[#This Row],[氏名カナ]],"")</f>
        <v/>
      </c>
      <c r="K997" s="62" t="str">
        <f>IFERROR(選手__2[[#This Row],[所属名称１]],"")</f>
        <v/>
      </c>
      <c r="L997" s="62" t="str">
        <f>IFERROR(選手__2[[#This Row],[学校コード]],"")</f>
        <v/>
      </c>
      <c r="M997" s="63" t="str">
        <f>IFERROR(VLOOKUP(L997,色々!G:H,2,0),"")</f>
        <v/>
      </c>
      <c r="N997" s="64" t="str">
        <f>IFERROR(選手__2[[#This Row],[学年]],"")</f>
        <v/>
      </c>
      <c r="O997" s="49" t="str">
        <f>IFERROR(選手__2[[#This Row],[生年月日]],"")</f>
        <v/>
      </c>
      <c r="P997" t="str">
        <f t="shared" si="15"/>
        <v/>
      </c>
    </row>
    <row r="998" spans="6:16" x14ac:dyDescent="0.2">
      <c r="F998" s="62" t="str">
        <f>IFERROR(選手__2[[#This Row],[選手番号]],"")</f>
        <v/>
      </c>
      <c r="G998" s="62" t="str">
        <f>IFERROR(選手__2[[#This Row],[性別コード]],"")</f>
        <v/>
      </c>
      <c r="H998" s="62" t="str">
        <f>IFERROR(VLOOKUP(G998,色々!P:Q,2,0),"")</f>
        <v/>
      </c>
      <c r="I998" s="62" t="str">
        <f>IFERROR(選手__2[[#This Row],[氏名]],"")</f>
        <v/>
      </c>
      <c r="J998" s="62" t="str">
        <f>IFERROR(選手__2[[#This Row],[氏名カナ]],"")</f>
        <v/>
      </c>
      <c r="K998" s="62" t="str">
        <f>IFERROR(選手__2[[#This Row],[所属名称１]],"")</f>
        <v/>
      </c>
      <c r="L998" s="62" t="str">
        <f>IFERROR(選手__2[[#This Row],[学校コード]],"")</f>
        <v/>
      </c>
      <c r="M998" s="63" t="str">
        <f>IFERROR(VLOOKUP(L998,色々!G:H,2,0),"")</f>
        <v/>
      </c>
      <c r="N998" s="64" t="str">
        <f>IFERROR(選手__2[[#This Row],[学年]],"")</f>
        <v/>
      </c>
      <c r="O998" s="49" t="str">
        <f>IFERROR(選手__2[[#This Row],[生年月日]],"")</f>
        <v/>
      </c>
      <c r="P998" t="str">
        <f t="shared" si="15"/>
        <v/>
      </c>
    </row>
    <row r="999" spans="6:16" x14ac:dyDescent="0.2">
      <c r="F999" s="62" t="str">
        <f>IFERROR(選手__2[[#This Row],[選手番号]],"")</f>
        <v/>
      </c>
      <c r="G999" s="62" t="str">
        <f>IFERROR(選手__2[[#This Row],[性別コード]],"")</f>
        <v/>
      </c>
      <c r="H999" s="62" t="str">
        <f>IFERROR(VLOOKUP(G999,色々!P:Q,2,0),"")</f>
        <v/>
      </c>
      <c r="I999" s="62" t="str">
        <f>IFERROR(選手__2[[#This Row],[氏名]],"")</f>
        <v/>
      </c>
      <c r="J999" s="62" t="str">
        <f>IFERROR(選手__2[[#This Row],[氏名カナ]],"")</f>
        <v/>
      </c>
      <c r="K999" s="62" t="str">
        <f>IFERROR(選手__2[[#This Row],[所属名称１]],"")</f>
        <v/>
      </c>
      <c r="L999" s="62" t="str">
        <f>IFERROR(選手__2[[#This Row],[学校コード]],"")</f>
        <v/>
      </c>
      <c r="M999" s="63" t="str">
        <f>IFERROR(VLOOKUP(L999,色々!G:H,2,0),"")</f>
        <v/>
      </c>
      <c r="N999" s="64" t="str">
        <f>IFERROR(選手__2[[#This Row],[学年]],"")</f>
        <v/>
      </c>
      <c r="O999" s="49" t="str">
        <f>IFERROR(選手__2[[#This Row],[生年月日]],"")</f>
        <v/>
      </c>
      <c r="P999" t="str">
        <f t="shared" si="15"/>
        <v/>
      </c>
    </row>
    <row r="1000" spans="6:16" x14ac:dyDescent="0.2">
      <c r="F1000" s="62" t="str">
        <f>IFERROR(選手__2[[#This Row],[選手番号]],"")</f>
        <v/>
      </c>
      <c r="G1000" s="62" t="str">
        <f>IFERROR(選手__2[[#This Row],[性別コード]],"")</f>
        <v/>
      </c>
      <c r="H1000" s="62" t="str">
        <f>IFERROR(VLOOKUP(G1000,色々!P:Q,2,0),"")</f>
        <v/>
      </c>
      <c r="I1000" s="62" t="str">
        <f>IFERROR(選手__2[[#This Row],[氏名]],"")</f>
        <v/>
      </c>
      <c r="J1000" s="62" t="str">
        <f>IFERROR(選手__2[[#This Row],[氏名カナ]],"")</f>
        <v/>
      </c>
      <c r="K1000" s="62" t="str">
        <f>IFERROR(選手__2[[#This Row],[所属名称１]],"")</f>
        <v/>
      </c>
      <c r="L1000" s="62" t="str">
        <f>IFERROR(選手__2[[#This Row],[学校コード]],"")</f>
        <v/>
      </c>
      <c r="M1000" s="63" t="str">
        <f>IFERROR(VLOOKUP(L1000,色々!G:H,2,0),"")</f>
        <v/>
      </c>
      <c r="N1000" s="64" t="str">
        <f>IFERROR(選手__2[[#This Row],[学年]],"")</f>
        <v/>
      </c>
      <c r="O1000" s="49" t="str">
        <f>IFERROR(選手__2[[#This Row],[生年月日]],"")</f>
        <v/>
      </c>
      <c r="P1000" t="str">
        <f t="shared" si="15"/>
        <v/>
      </c>
    </row>
    <row r="1001" spans="6:16" x14ac:dyDescent="0.2">
      <c r="F1001" s="62" t="str">
        <f>IFERROR(選手__2[[#This Row],[選手番号]],"")</f>
        <v/>
      </c>
      <c r="G1001" s="62" t="str">
        <f>IFERROR(選手__2[[#This Row],[性別コード]],"")</f>
        <v/>
      </c>
      <c r="H1001" s="62" t="str">
        <f>IFERROR(VLOOKUP(G1001,色々!P:Q,2,0),"")</f>
        <v/>
      </c>
      <c r="I1001" s="62" t="str">
        <f>IFERROR(選手__2[[#This Row],[氏名]],"")</f>
        <v/>
      </c>
      <c r="J1001" s="62" t="str">
        <f>IFERROR(選手__2[[#This Row],[氏名カナ]],"")</f>
        <v/>
      </c>
      <c r="K1001" s="62" t="str">
        <f>IFERROR(選手__2[[#This Row],[所属名称１]],"")</f>
        <v/>
      </c>
      <c r="L1001" s="62" t="str">
        <f>IFERROR(選手__2[[#This Row],[学校コード]],"")</f>
        <v/>
      </c>
      <c r="M1001" s="63" t="str">
        <f>IFERROR(VLOOKUP(L1001,色々!G:H,2,0),"")</f>
        <v/>
      </c>
      <c r="N1001" s="64" t="str">
        <f>IFERROR(選手__2[[#This Row],[学年]],"")</f>
        <v/>
      </c>
      <c r="O1001" s="49" t="str">
        <f>IFERROR(選手__2[[#This Row],[生年月日]],"")</f>
        <v/>
      </c>
      <c r="P1001" t="str">
        <f t="shared" si="15"/>
        <v/>
      </c>
    </row>
    <row r="1002" spans="6:16" x14ac:dyDescent="0.2">
      <c r="F1002" s="62" t="str">
        <f>IFERROR(選手__2[[#This Row],[選手番号]],"")</f>
        <v/>
      </c>
      <c r="G1002" s="62" t="str">
        <f>IFERROR(選手__2[[#This Row],[性別コード]],"")</f>
        <v/>
      </c>
      <c r="H1002" s="62" t="str">
        <f>IFERROR(VLOOKUP(G1002,色々!P:Q,2,0),"")</f>
        <v/>
      </c>
      <c r="I1002" s="62" t="str">
        <f>IFERROR(選手__2[[#This Row],[氏名]],"")</f>
        <v/>
      </c>
      <c r="J1002" s="62" t="str">
        <f>IFERROR(選手__2[[#This Row],[氏名カナ]],"")</f>
        <v/>
      </c>
      <c r="K1002" s="62" t="str">
        <f>IFERROR(選手__2[[#This Row],[所属名称１]],"")</f>
        <v/>
      </c>
      <c r="L1002" s="62" t="str">
        <f>IFERROR(選手__2[[#This Row],[学校コード]],"")</f>
        <v/>
      </c>
      <c r="M1002" s="63" t="str">
        <f>IFERROR(VLOOKUP(L1002,色々!G:H,2,0),"")</f>
        <v/>
      </c>
      <c r="N1002" s="64" t="str">
        <f>IFERROR(選手__2[[#This Row],[学年]],"")</f>
        <v/>
      </c>
      <c r="O1002" s="49" t="str">
        <f>IFERROR(選手__2[[#This Row],[生年月日]],"")</f>
        <v/>
      </c>
      <c r="P1002" t="str">
        <f t="shared" si="15"/>
        <v/>
      </c>
    </row>
    <row r="1003" spans="6:16" x14ac:dyDescent="0.2">
      <c r="F1003" s="62" t="str">
        <f>IFERROR(選手__2[[#This Row],[選手番号]],"")</f>
        <v/>
      </c>
      <c r="G1003" s="62" t="str">
        <f>IFERROR(選手__2[[#This Row],[性別コード]],"")</f>
        <v/>
      </c>
      <c r="H1003" s="62" t="str">
        <f>IFERROR(VLOOKUP(G1003,色々!P:Q,2,0),"")</f>
        <v/>
      </c>
      <c r="I1003" s="62" t="str">
        <f>IFERROR(選手__2[[#This Row],[氏名]],"")</f>
        <v/>
      </c>
      <c r="J1003" s="62" t="str">
        <f>IFERROR(選手__2[[#This Row],[氏名カナ]],"")</f>
        <v/>
      </c>
      <c r="K1003" s="62" t="str">
        <f>IFERROR(選手__2[[#This Row],[所属名称１]],"")</f>
        <v/>
      </c>
      <c r="L1003" s="62" t="str">
        <f>IFERROR(選手__2[[#This Row],[学校コード]],"")</f>
        <v/>
      </c>
      <c r="M1003" s="63" t="str">
        <f>IFERROR(VLOOKUP(L1003,色々!G:H,2,0),"")</f>
        <v/>
      </c>
      <c r="N1003" s="64" t="str">
        <f>IFERROR(選手__2[[#This Row],[学年]],"")</f>
        <v/>
      </c>
      <c r="O1003" s="49" t="str">
        <f>IFERROR(選手__2[[#This Row],[生年月日]],"")</f>
        <v/>
      </c>
      <c r="P1003" t="str">
        <f t="shared" si="15"/>
        <v/>
      </c>
    </row>
    <row r="1004" spans="6:16" x14ac:dyDescent="0.2">
      <c r="F1004" s="62" t="str">
        <f>IFERROR(選手__2[[#This Row],[選手番号]],"")</f>
        <v/>
      </c>
      <c r="G1004" s="62" t="str">
        <f>IFERROR(選手__2[[#This Row],[性別コード]],"")</f>
        <v/>
      </c>
      <c r="H1004" s="62" t="str">
        <f>IFERROR(VLOOKUP(G1004,色々!P:Q,2,0),"")</f>
        <v/>
      </c>
      <c r="I1004" s="62" t="str">
        <f>IFERROR(選手__2[[#This Row],[氏名]],"")</f>
        <v/>
      </c>
      <c r="J1004" s="62" t="str">
        <f>IFERROR(選手__2[[#This Row],[氏名カナ]],"")</f>
        <v/>
      </c>
      <c r="K1004" s="62" t="str">
        <f>IFERROR(選手__2[[#This Row],[所属名称１]],"")</f>
        <v/>
      </c>
      <c r="L1004" s="62" t="str">
        <f>IFERROR(選手__2[[#This Row],[学校コード]],"")</f>
        <v/>
      </c>
      <c r="M1004" s="63" t="str">
        <f>IFERROR(VLOOKUP(L1004,色々!G:H,2,0),"")</f>
        <v/>
      </c>
      <c r="N1004" s="64" t="str">
        <f>IFERROR(選手__2[[#This Row],[学年]],"")</f>
        <v/>
      </c>
      <c r="O1004" s="49" t="str">
        <f>IFERROR(選手__2[[#This Row],[生年月日]],"")</f>
        <v/>
      </c>
      <c r="P1004" t="str">
        <f t="shared" si="15"/>
        <v/>
      </c>
    </row>
    <row r="1005" spans="6:16" x14ac:dyDescent="0.2">
      <c r="F1005" s="62" t="str">
        <f>IFERROR(選手__2[[#This Row],[選手番号]],"")</f>
        <v/>
      </c>
      <c r="G1005" s="62" t="str">
        <f>IFERROR(選手__2[[#This Row],[性別コード]],"")</f>
        <v/>
      </c>
      <c r="H1005" s="62" t="str">
        <f>IFERROR(VLOOKUP(G1005,色々!P:Q,2,0),"")</f>
        <v/>
      </c>
      <c r="I1005" s="62" t="str">
        <f>IFERROR(選手__2[[#This Row],[氏名]],"")</f>
        <v/>
      </c>
      <c r="J1005" s="62" t="str">
        <f>IFERROR(選手__2[[#This Row],[氏名カナ]],"")</f>
        <v/>
      </c>
      <c r="K1005" s="62" t="str">
        <f>IFERROR(選手__2[[#This Row],[所属名称１]],"")</f>
        <v/>
      </c>
      <c r="L1005" s="62" t="str">
        <f>IFERROR(選手__2[[#This Row],[学校コード]],"")</f>
        <v/>
      </c>
      <c r="M1005" s="63" t="str">
        <f>IFERROR(VLOOKUP(L1005,色々!G:H,2,0),"")</f>
        <v/>
      </c>
      <c r="N1005" s="64" t="str">
        <f>IFERROR(選手__2[[#This Row],[学年]],"")</f>
        <v/>
      </c>
      <c r="O1005" s="49" t="str">
        <f>IFERROR(選手__2[[#This Row],[生年月日]],"")</f>
        <v/>
      </c>
      <c r="P1005" t="str">
        <f t="shared" si="15"/>
        <v/>
      </c>
    </row>
    <row r="1006" spans="6:16" x14ac:dyDescent="0.2">
      <c r="F1006" s="62" t="str">
        <f>IFERROR(選手__2[[#This Row],[選手番号]],"")</f>
        <v/>
      </c>
      <c r="G1006" s="62" t="str">
        <f>IFERROR(選手__2[[#This Row],[性別コード]],"")</f>
        <v/>
      </c>
      <c r="H1006" s="62" t="str">
        <f>IFERROR(VLOOKUP(G1006,色々!P:Q,2,0),"")</f>
        <v/>
      </c>
      <c r="I1006" s="62" t="str">
        <f>IFERROR(選手__2[[#This Row],[氏名]],"")</f>
        <v/>
      </c>
      <c r="J1006" s="62" t="str">
        <f>IFERROR(選手__2[[#This Row],[氏名カナ]],"")</f>
        <v/>
      </c>
      <c r="K1006" s="62" t="str">
        <f>IFERROR(選手__2[[#This Row],[所属名称１]],"")</f>
        <v/>
      </c>
      <c r="L1006" s="62" t="str">
        <f>IFERROR(選手__2[[#This Row],[学校コード]],"")</f>
        <v/>
      </c>
      <c r="M1006" s="63" t="str">
        <f>IFERROR(VLOOKUP(L1006,色々!G:H,2,0),"")</f>
        <v/>
      </c>
      <c r="N1006" s="64" t="str">
        <f>IFERROR(選手__2[[#This Row],[学年]],"")</f>
        <v/>
      </c>
      <c r="O1006" s="49" t="str">
        <f>IFERROR(選手__2[[#This Row],[生年月日]],"")</f>
        <v/>
      </c>
      <c r="P1006" t="str">
        <f t="shared" si="15"/>
        <v/>
      </c>
    </row>
    <row r="1007" spans="6:16" x14ac:dyDescent="0.2">
      <c r="F1007" s="62" t="str">
        <f>IFERROR(選手__2[[#This Row],[選手番号]],"")</f>
        <v/>
      </c>
      <c r="G1007" s="62" t="str">
        <f>IFERROR(選手__2[[#This Row],[性別コード]],"")</f>
        <v/>
      </c>
      <c r="H1007" s="62" t="str">
        <f>IFERROR(VLOOKUP(G1007,色々!P:Q,2,0),"")</f>
        <v/>
      </c>
      <c r="I1007" s="62" t="str">
        <f>IFERROR(選手__2[[#This Row],[氏名]],"")</f>
        <v/>
      </c>
      <c r="J1007" s="62" t="str">
        <f>IFERROR(選手__2[[#This Row],[氏名カナ]],"")</f>
        <v/>
      </c>
      <c r="K1007" s="62" t="str">
        <f>IFERROR(選手__2[[#This Row],[所属名称１]],"")</f>
        <v/>
      </c>
      <c r="L1007" s="62" t="str">
        <f>IFERROR(選手__2[[#This Row],[学校コード]],"")</f>
        <v/>
      </c>
      <c r="M1007" s="63" t="str">
        <f>IFERROR(VLOOKUP(L1007,色々!G:H,2,0),"")</f>
        <v/>
      </c>
      <c r="N1007" s="64" t="str">
        <f>IFERROR(選手__2[[#This Row],[学年]],"")</f>
        <v/>
      </c>
      <c r="O1007" s="49" t="str">
        <f>IFERROR(選手__2[[#This Row],[生年月日]],"")</f>
        <v/>
      </c>
      <c r="P1007" t="str">
        <f t="shared" si="15"/>
        <v/>
      </c>
    </row>
    <row r="1008" spans="6:16" x14ac:dyDescent="0.2">
      <c r="F1008" s="62" t="str">
        <f>IFERROR(選手__2[[#This Row],[選手番号]],"")</f>
        <v/>
      </c>
      <c r="G1008" s="62" t="str">
        <f>IFERROR(選手__2[[#This Row],[性別コード]],"")</f>
        <v/>
      </c>
      <c r="H1008" s="62" t="str">
        <f>IFERROR(VLOOKUP(G1008,色々!P:Q,2,0),"")</f>
        <v/>
      </c>
      <c r="I1008" s="62" t="str">
        <f>IFERROR(選手__2[[#This Row],[氏名]],"")</f>
        <v/>
      </c>
      <c r="J1008" s="62" t="str">
        <f>IFERROR(選手__2[[#This Row],[氏名カナ]],"")</f>
        <v/>
      </c>
      <c r="K1008" s="62" t="str">
        <f>IFERROR(選手__2[[#This Row],[所属名称１]],"")</f>
        <v/>
      </c>
      <c r="L1008" s="62" t="str">
        <f>IFERROR(選手__2[[#This Row],[学校コード]],"")</f>
        <v/>
      </c>
      <c r="M1008" s="63" t="str">
        <f>IFERROR(VLOOKUP(L1008,色々!G:H,2,0),"")</f>
        <v/>
      </c>
      <c r="N1008" s="64" t="str">
        <f>IFERROR(選手__2[[#This Row],[学年]],"")</f>
        <v/>
      </c>
      <c r="O1008" s="49" t="str">
        <f>IFERROR(選手__2[[#This Row],[生年月日]],"")</f>
        <v/>
      </c>
      <c r="P1008" t="str">
        <f t="shared" si="15"/>
        <v/>
      </c>
    </row>
    <row r="1009" spans="6:16" x14ac:dyDescent="0.2">
      <c r="F1009" s="62" t="str">
        <f>IFERROR(選手__2[[#This Row],[選手番号]],"")</f>
        <v/>
      </c>
      <c r="G1009" s="62" t="str">
        <f>IFERROR(選手__2[[#This Row],[性別コード]],"")</f>
        <v/>
      </c>
      <c r="H1009" s="62" t="str">
        <f>IFERROR(VLOOKUP(G1009,色々!P:Q,2,0),"")</f>
        <v/>
      </c>
      <c r="I1009" s="62" t="str">
        <f>IFERROR(選手__2[[#This Row],[氏名]],"")</f>
        <v/>
      </c>
      <c r="J1009" s="62" t="str">
        <f>IFERROR(選手__2[[#This Row],[氏名カナ]],"")</f>
        <v/>
      </c>
      <c r="K1009" s="62" t="str">
        <f>IFERROR(選手__2[[#This Row],[所属名称１]],"")</f>
        <v/>
      </c>
      <c r="L1009" s="62" t="str">
        <f>IFERROR(選手__2[[#This Row],[学校コード]],"")</f>
        <v/>
      </c>
      <c r="M1009" s="63" t="str">
        <f>IFERROR(VLOOKUP(L1009,色々!G:H,2,0),"")</f>
        <v/>
      </c>
      <c r="N1009" s="64" t="str">
        <f>IFERROR(選手__2[[#This Row],[学年]],"")</f>
        <v/>
      </c>
      <c r="O1009" s="49" t="str">
        <f>IFERROR(選手__2[[#This Row],[生年月日]],"")</f>
        <v/>
      </c>
      <c r="P1009" t="str">
        <f t="shared" si="15"/>
        <v/>
      </c>
    </row>
    <row r="1010" spans="6:16" x14ac:dyDescent="0.2">
      <c r="F1010" s="62" t="str">
        <f>IFERROR(選手__2[[#This Row],[選手番号]],"")</f>
        <v/>
      </c>
      <c r="G1010" s="62" t="str">
        <f>IFERROR(選手__2[[#This Row],[性別コード]],"")</f>
        <v/>
      </c>
      <c r="H1010" s="62" t="str">
        <f>IFERROR(VLOOKUP(G1010,色々!P:Q,2,0),"")</f>
        <v/>
      </c>
      <c r="I1010" s="62" t="str">
        <f>IFERROR(選手__2[[#This Row],[氏名]],"")</f>
        <v/>
      </c>
      <c r="J1010" s="62" t="str">
        <f>IFERROR(選手__2[[#This Row],[氏名カナ]],"")</f>
        <v/>
      </c>
      <c r="K1010" s="62" t="str">
        <f>IFERROR(選手__2[[#This Row],[所属名称１]],"")</f>
        <v/>
      </c>
      <c r="L1010" s="62" t="str">
        <f>IFERROR(選手__2[[#This Row],[学校コード]],"")</f>
        <v/>
      </c>
      <c r="M1010" s="63" t="str">
        <f>IFERROR(VLOOKUP(L1010,色々!G:H,2,0),"")</f>
        <v/>
      </c>
      <c r="N1010" s="64" t="str">
        <f>IFERROR(選手__2[[#This Row],[学年]],"")</f>
        <v/>
      </c>
      <c r="O1010" s="49" t="str">
        <f>IFERROR(選手__2[[#This Row],[生年月日]],"")</f>
        <v/>
      </c>
      <c r="P1010" t="str">
        <f t="shared" si="15"/>
        <v/>
      </c>
    </row>
    <row r="1011" spans="6:16" x14ac:dyDescent="0.2">
      <c r="F1011" s="62" t="str">
        <f>IFERROR(選手__2[[#This Row],[選手番号]],"")</f>
        <v/>
      </c>
      <c r="G1011" s="62" t="str">
        <f>IFERROR(選手__2[[#This Row],[性別コード]],"")</f>
        <v/>
      </c>
      <c r="H1011" s="62" t="str">
        <f>IFERROR(VLOOKUP(G1011,色々!P:Q,2,0),"")</f>
        <v/>
      </c>
      <c r="I1011" s="62" t="str">
        <f>IFERROR(選手__2[[#This Row],[氏名]],"")</f>
        <v/>
      </c>
      <c r="J1011" s="62" t="str">
        <f>IFERROR(選手__2[[#This Row],[氏名カナ]],"")</f>
        <v/>
      </c>
      <c r="K1011" s="62" t="str">
        <f>IFERROR(選手__2[[#This Row],[所属名称１]],"")</f>
        <v/>
      </c>
      <c r="L1011" s="62" t="str">
        <f>IFERROR(選手__2[[#This Row],[学校コード]],"")</f>
        <v/>
      </c>
      <c r="M1011" s="63" t="str">
        <f>IFERROR(VLOOKUP(L1011,色々!G:H,2,0),"")</f>
        <v/>
      </c>
      <c r="N1011" s="64" t="str">
        <f>IFERROR(選手__2[[#This Row],[学年]],"")</f>
        <v/>
      </c>
      <c r="O1011" s="49" t="str">
        <f>IFERROR(選手__2[[#This Row],[生年月日]],"")</f>
        <v/>
      </c>
      <c r="P1011" t="str">
        <f t="shared" si="15"/>
        <v/>
      </c>
    </row>
    <row r="1012" spans="6:16" x14ac:dyDescent="0.2">
      <c r="F1012" s="62" t="str">
        <f>IFERROR(選手__2[[#This Row],[選手番号]],"")</f>
        <v/>
      </c>
      <c r="G1012" s="62" t="str">
        <f>IFERROR(選手__2[[#This Row],[性別コード]],"")</f>
        <v/>
      </c>
      <c r="H1012" s="62" t="str">
        <f>IFERROR(VLOOKUP(G1012,色々!P:Q,2,0),"")</f>
        <v/>
      </c>
      <c r="I1012" s="62" t="str">
        <f>IFERROR(選手__2[[#This Row],[氏名]],"")</f>
        <v/>
      </c>
      <c r="J1012" s="62" t="str">
        <f>IFERROR(選手__2[[#This Row],[氏名カナ]],"")</f>
        <v/>
      </c>
      <c r="K1012" s="62" t="str">
        <f>IFERROR(選手__2[[#This Row],[所属名称１]],"")</f>
        <v/>
      </c>
      <c r="L1012" s="62" t="str">
        <f>IFERROR(選手__2[[#This Row],[学校コード]],"")</f>
        <v/>
      </c>
      <c r="M1012" s="63" t="str">
        <f>IFERROR(VLOOKUP(L1012,色々!G:H,2,0),"")</f>
        <v/>
      </c>
      <c r="N1012" s="64" t="str">
        <f>IFERROR(選手__2[[#This Row],[学年]],"")</f>
        <v/>
      </c>
      <c r="O1012" s="49" t="str">
        <f>IFERROR(選手__2[[#This Row],[生年月日]],"")</f>
        <v/>
      </c>
      <c r="P1012" t="str">
        <f t="shared" si="15"/>
        <v/>
      </c>
    </row>
    <row r="1013" spans="6:16" x14ac:dyDescent="0.2">
      <c r="F1013" s="62" t="str">
        <f>IFERROR(選手__2[[#This Row],[選手番号]],"")</f>
        <v/>
      </c>
      <c r="G1013" s="62" t="str">
        <f>IFERROR(選手__2[[#This Row],[性別コード]],"")</f>
        <v/>
      </c>
      <c r="H1013" s="62" t="str">
        <f>IFERROR(VLOOKUP(G1013,色々!P:Q,2,0),"")</f>
        <v/>
      </c>
      <c r="I1013" s="62" t="str">
        <f>IFERROR(選手__2[[#This Row],[氏名]],"")</f>
        <v/>
      </c>
      <c r="J1013" s="62" t="str">
        <f>IFERROR(選手__2[[#This Row],[氏名カナ]],"")</f>
        <v/>
      </c>
      <c r="K1013" s="62" t="str">
        <f>IFERROR(選手__2[[#This Row],[所属名称１]],"")</f>
        <v/>
      </c>
      <c r="L1013" s="62" t="str">
        <f>IFERROR(選手__2[[#This Row],[学校コード]],"")</f>
        <v/>
      </c>
      <c r="M1013" s="63" t="str">
        <f>IFERROR(VLOOKUP(L1013,色々!G:H,2,0),"")</f>
        <v/>
      </c>
      <c r="N1013" s="64" t="str">
        <f>IFERROR(選手__2[[#This Row],[学年]],"")</f>
        <v/>
      </c>
      <c r="O1013" s="49" t="str">
        <f>IFERROR(選手__2[[#This Row],[生年月日]],"")</f>
        <v/>
      </c>
      <c r="P1013" t="str">
        <f t="shared" si="15"/>
        <v/>
      </c>
    </row>
    <row r="1014" spans="6:16" x14ac:dyDescent="0.2">
      <c r="F1014" s="62" t="str">
        <f>IFERROR(選手__2[[#This Row],[選手番号]],"")</f>
        <v/>
      </c>
      <c r="G1014" s="62" t="str">
        <f>IFERROR(選手__2[[#This Row],[性別コード]],"")</f>
        <v/>
      </c>
      <c r="H1014" s="62" t="str">
        <f>IFERROR(VLOOKUP(G1014,色々!P:Q,2,0),"")</f>
        <v/>
      </c>
      <c r="I1014" s="62" t="str">
        <f>IFERROR(選手__2[[#This Row],[氏名]],"")</f>
        <v/>
      </c>
      <c r="J1014" s="62" t="str">
        <f>IFERROR(選手__2[[#This Row],[氏名カナ]],"")</f>
        <v/>
      </c>
      <c r="K1014" s="62" t="str">
        <f>IFERROR(選手__2[[#This Row],[所属名称１]],"")</f>
        <v/>
      </c>
      <c r="L1014" s="62" t="str">
        <f>IFERROR(選手__2[[#This Row],[学校コード]],"")</f>
        <v/>
      </c>
      <c r="M1014" s="63" t="str">
        <f>IFERROR(VLOOKUP(L1014,色々!G:H,2,0),"")</f>
        <v/>
      </c>
      <c r="N1014" s="64" t="str">
        <f>IFERROR(選手__2[[#This Row],[学年]],"")</f>
        <v/>
      </c>
      <c r="O1014" s="49" t="str">
        <f>IFERROR(選手__2[[#This Row],[生年月日]],"")</f>
        <v/>
      </c>
      <c r="P1014" t="str">
        <f t="shared" si="15"/>
        <v/>
      </c>
    </row>
    <row r="1015" spans="6:16" x14ac:dyDescent="0.2">
      <c r="F1015" s="62" t="str">
        <f>IFERROR(選手__2[[#This Row],[選手番号]],"")</f>
        <v/>
      </c>
      <c r="G1015" s="62" t="str">
        <f>IFERROR(選手__2[[#This Row],[性別コード]],"")</f>
        <v/>
      </c>
      <c r="H1015" s="62" t="str">
        <f>IFERROR(VLOOKUP(G1015,色々!P:Q,2,0),"")</f>
        <v/>
      </c>
      <c r="I1015" s="62" t="str">
        <f>IFERROR(選手__2[[#This Row],[氏名]],"")</f>
        <v/>
      </c>
      <c r="J1015" s="62" t="str">
        <f>IFERROR(選手__2[[#This Row],[氏名カナ]],"")</f>
        <v/>
      </c>
      <c r="K1015" s="62" t="str">
        <f>IFERROR(選手__2[[#This Row],[所属名称１]],"")</f>
        <v/>
      </c>
      <c r="L1015" s="62" t="str">
        <f>IFERROR(選手__2[[#This Row],[学校コード]],"")</f>
        <v/>
      </c>
      <c r="M1015" s="63" t="str">
        <f>IFERROR(VLOOKUP(L1015,色々!G:H,2,0),"")</f>
        <v/>
      </c>
      <c r="N1015" s="64" t="str">
        <f>IFERROR(選手__2[[#This Row],[学年]],"")</f>
        <v/>
      </c>
      <c r="O1015" s="49" t="str">
        <f>IFERROR(選手__2[[#This Row],[生年月日]],"")</f>
        <v/>
      </c>
      <c r="P1015" t="str">
        <f t="shared" si="15"/>
        <v/>
      </c>
    </row>
    <row r="1016" spans="6:16" x14ac:dyDescent="0.2">
      <c r="F1016" s="62" t="str">
        <f>IFERROR(選手__2[[#This Row],[選手番号]],"")</f>
        <v/>
      </c>
      <c r="G1016" s="62" t="str">
        <f>IFERROR(選手__2[[#This Row],[性別コード]],"")</f>
        <v/>
      </c>
      <c r="H1016" s="62" t="str">
        <f>IFERROR(VLOOKUP(G1016,色々!P:Q,2,0),"")</f>
        <v/>
      </c>
      <c r="I1016" s="62" t="str">
        <f>IFERROR(選手__2[[#This Row],[氏名]],"")</f>
        <v/>
      </c>
      <c r="J1016" s="62" t="str">
        <f>IFERROR(選手__2[[#This Row],[氏名カナ]],"")</f>
        <v/>
      </c>
      <c r="K1016" s="62" t="str">
        <f>IFERROR(選手__2[[#This Row],[所属名称１]],"")</f>
        <v/>
      </c>
      <c r="L1016" s="62" t="str">
        <f>IFERROR(選手__2[[#This Row],[学校コード]],"")</f>
        <v/>
      </c>
      <c r="M1016" s="63" t="str">
        <f>IFERROR(VLOOKUP(L1016,色々!G:H,2,0),"")</f>
        <v/>
      </c>
      <c r="N1016" s="64" t="str">
        <f>IFERROR(選手__2[[#This Row],[学年]],"")</f>
        <v/>
      </c>
      <c r="O1016" s="49" t="str">
        <f>IFERROR(選手__2[[#This Row],[生年月日]],"")</f>
        <v/>
      </c>
      <c r="P1016" t="str">
        <f t="shared" si="15"/>
        <v/>
      </c>
    </row>
    <row r="1017" spans="6:16" x14ac:dyDescent="0.2">
      <c r="F1017" s="62" t="str">
        <f>IFERROR(選手__2[[#This Row],[選手番号]],"")</f>
        <v/>
      </c>
      <c r="G1017" s="62" t="str">
        <f>IFERROR(選手__2[[#This Row],[性別コード]],"")</f>
        <v/>
      </c>
      <c r="H1017" s="62" t="str">
        <f>IFERROR(VLOOKUP(G1017,色々!P:Q,2,0),"")</f>
        <v/>
      </c>
      <c r="I1017" s="62" t="str">
        <f>IFERROR(選手__2[[#This Row],[氏名]],"")</f>
        <v/>
      </c>
      <c r="J1017" s="62" t="str">
        <f>IFERROR(選手__2[[#This Row],[氏名カナ]],"")</f>
        <v/>
      </c>
      <c r="K1017" s="62" t="str">
        <f>IFERROR(選手__2[[#This Row],[所属名称１]],"")</f>
        <v/>
      </c>
      <c r="L1017" s="62" t="str">
        <f>IFERROR(選手__2[[#This Row],[学校コード]],"")</f>
        <v/>
      </c>
      <c r="M1017" s="63" t="str">
        <f>IFERROR(VLOOKUP(L1017,色々!G:H,2,0),"")</f>
        <v/>
      </c>
      <c r="N1017" s="64" t="str">
        <f>IFERROR(選手__2[[#This Row],[学年]],"")</f>
        <v/>
      </c>
      <c r="O1017" s="49" t="str">
        <f>IFERROR(選手__2[[#This Row],[生年月日]],"")</f>
        <v/>
      </c>
      <c r="P1017" t="str">
        <f t="shared" si="15"/>
        <v/>
      </c>
    </row>
    <row r="1018" spans="6:16" x14ac:dyDescent="0.2">
      <c r="F1018" s="62" t="str">
        <f>IFERROR(選手__2[[#This Row],[選手番号]],"")</f>
        <v/>
      </c>
      <c r="G1018" s="62" t="str">
        <f>IFERROR(選手__2[[#This Row],[性別コード]],"")</f>
        <v/>
      </c>
      <c r="H1018" s="62" t="str">
        <f>IFERROR(VLOOKUP(G1018,色々!P:Q,2,0),"")</f>
        <v/>
      </c>
      <c r="I1018" s="62" t="str">
        <f>IFERROR(選手__2[[#This Row],[氏名]],"")</f>
        <v/>
      </c>
      <c r="J1018" s="62" t="str">
        <f>IFERROR(選手__2[[#This Row],[氏名カナ]],"")</f>
        <v/>
      </c>
      <c r="K1018" s="62" t="str">
        <f>IFERROR(選手__2[[#This Row],[所属名称１]],"")</f>
        <v/>
      </c>
      <c r="L1018" s="62" t="str">
        <f>IFERROR(選手__2[[#This Row],[学校コード]],"")</f>
        <v/>
      </c>
      <c r="M1018" s="63" t="str">
        <f>IFERROR(VLOOKUP(L1018,色々!G:H,2,0),"")</f>
        <v/>
      </c>
      <c r="N1018" s="64" t="str">
        <f>IFERROR(選手__2[[#This Row],[学年]],"")</f>
        <v/>
      </c>
      <c r="O1018" s="49" t="str">
        <f>IFERROR(選手__2[[#This Row],[生年月日]],"")</f>
        <v/>
      </c>
      <c r="P1018" t="str">
        <f t="shared" si="15"/>
        <v/>
      </c>
    </row>
    <row r="1019" spans="6:16" x14ac:dyDescent="0.2">
      <c r="F1019" s="62" t="str">
        <f>IFERROR(選手__2[[#This Row],[選手番号]],"")</f>
        <v/>
      </c>
      <c r="G1019" s="62" t="str">
        <f>IFERROR(選手__2[[#This Row],[性別コード]],"")</f>
        <v/>
      </c>
      <c r="H1019" s="62" t="str">
        <f>IFERROR(VLOOKUP(G1019,色々!P:Q,2,0),"")</f>
        <v/>
      </c>
      <c r="I1019" s="62" t="str">
        <f>IFERROR(選手__2[[#This Row],[氏名]],"")</f>
        <v/>
      </c>
      <c r="J1019" s="62" t="str">
        <f>IFERROR(選手__2[[#This Row],[氏名カナ]],"")</f>
        <v/>
      </c>
      <c r="K1019" s="62" t="str">
        <f>IFERROR(選手__2[[#This Row],[所属名称１]],"")</f>
        <v/>
      </c>
      <c r="L1019" s="62" t="str">
        <f>IFERROR(選手__2[[#This Row],[学校コード]],"")</f>
        <v/>
      </c>
      <c r="M1019" s="63" t="str">
        <f>IFERROR(VLOOKUP(L1019,色々!G:H,2,0),"")</f>
        <v/>
      </c>
      <c r="N1019" s="64" t="str">
        <f>IFERROR(選手__2[[#This Row],[学年]],"")</f>
        <v/>
      </c>
      <c r="O1019" s="49" t="str">
        <f>IFERROR(選手__2[[#This Row],[生年月日]],"")</f>
        <v/>
      </c>
      <c r="P1019" t="str">
        <f t="shared" si="15"/>
        <v/>
      </c>
    </row>
    <row r="1020" spans="6:16" x14ac:dyDescent="0.2">
      <c r="F1020" s="62" t="str">
        <f>IFERROR(選手__2[[#This Row],[選手番号]],"")</f>
        <v/>
      </c>
      <c r="G1020" s="62" t="str">
        <f>IFERROR(選手__2[[#This Row],[性別コード]],"")</f>
        <v/>
      </c>
      <c r="H1020" s="62" t="str">
        <f>IFERROR(VLOOKUP(G1020,色々!P:Q,2,0),"")</f>
        <v/>
      </c>
      <c r="I1020" s="62" t="str">
        <f>IFERROR(選手__2[[#This Row],[氏名]],"")</f>
        <v/>
      </c>
      <c r="J1020" s="62" t="str">
        <f>IFERROR(選手__2[[#This Row],[氏名カナ]],"")</f>
        <v/>
      </c>
      <c r="K1020" s="62" t="str">
        <f>IFERROR(選手__2[[#This Row],[所属名称１]],"")</f>
        <v/>
      </c>
      <c r="L1020" s="62" t="str">
        <f>IFERROR(選手__2[[#This Row],[学校コード]],"")</f>
        <v/>
      </c>
      <c r="M1020" s="63" t="str">
        <f>IFERROR(VLOOKUP(L1020,色々!G:H,2,0),"")</f>
        <v/>
      </c>
      <c r="N1020" s="64" t="str">
        <f>IFERROR(選手__2[[#This Row],[学年]],"")</f>
        <v/>
      </c>
      <c r="O1020" s="49" t="str">
        <f>IFERROR(選手__2[[#This Row],[生年月日]],"")</f>
        <v/>
      </c>
      <c r="P1020" t="str">
        <f t="shared" si="15"/>
        <v/>
      </c>
    </row>
    <row r="1021" spans="6:16" x14ac:dyDescent="0.2">
      <c r="F1021" s="62" t="str">
        <f>IFERROR(選手__2[[#This Row],[選手番号]],"")</f>
        <v/>
      </c>
      <c r="G1021" s="62" t="str">
        <f>IFERROR(選手__2[[#This Row],[性別コード]],"")</f>
        <v/>
      </c>
      <c r="H1021" s="62" t="str">
        <f>IFERROR(VLOOKUP(G1021,色々!P:Q,2,0),"")</f>
        <v/>
      </c>
      <c r="I1021" s="62" t="str">
        <f>IFERROR(選手__2[[#This Row],[氏名]],"")</f>
        <v/>
      </c>
      <c r="J1021" s="62" t="str">
        <f>IFERROR(選手__2[[#This Row],[氏名カナ]],"")</f>
        <v/>
      </c>
      <c r="K1021" s="62" t="str">
        <f>IFERROR(選手__2[[#This Row],[所属名称１]],"")</f>
        <v/>
      </c>
      <c r="L1021" s="62" t="str">
        <f>IFERROR(選手__2[[#This Row],[学校コード]],"")</f>
        <v/>
      </c>
      <c r="M1021" s="63" t="str">
        <f>IFERROR(VLOOKUP(L1021,色々!G:H,2,0),"")</f>
        <v/>
      </c>
      <c r="N1021" s="64" t="str">
        <f>IFERROR(選手__2[[#This Row],[学年]],"")</f>
        <v/>
      </c>
      <c r="O1021" s="49" t="str">
        <f>IFERROR(選手__2[[#This Row],[生年月日]],"")</f>
        <v/>
      </c>
      <c r="P1021" t="str">
        <f t="shared" si="15"/>
        <v/>
      </c>
    </row>
    <row r="1022" spans="6:16" x14ac:dyDescent="0.2">
      <c r="F1022" s="62" t="str">
        <f>IFERROR(選手__2[[#This Row],[選手番号]],"")</f>
        <v/>
      </c>
      <c r="G1022" s="62" t="str">
        <f>IFERROR(選手__2[[#This Row],[性別コード]],"")</f>
        <v/>
      </c>
      <c r="H1022" s="62" t="str">
        <f>IFERROR(VLOOKUP(G1022,色々!P:Q,2,0),"")</f>
        <v/>
      </c>
      <c r="I1022" s="62" t="str">
        <f>IFERROR(選手__2[[#This Row],[氏名]],"")</f>
        <v/>
      </c>
      <c r="J1022" s="62" t="str">
        <f>IFERROR(選手__2[[#This Row],[氏名カナ]],"")</f>
        <v/>
      </c>
      <c r="K1022" s="62" t="str">
        <f>IFERROR(選手__2[[#This Row],[所属名称１]],"")</f>
        <v/>
      </c>
      <c r="L1022" s="62" t="str">
        <f>IFERROR(選手__2[[#This Row],[学校コード]],"")</f>
        <v/>
      </c>
      <c r="M1022" s="63" t="str">
        <f>IFERROR(VLOOKUP(L1022,色々!G:H,2,0),"")</f>
        <v/>
      </c>
      <c r="N1022" s="64" t="str">
        <f>IFERROR(選手__2[[#This Row],[学年]],"")</f>
        <v/>
      </c>
      <c r="O1022" s="49" t="str">
        <f>IFERROR(選手__2[[#This Row],[生年月日]],"")</f>
        <v/>
      </c>
      <c r="P1022" t="str">
        <f t="shared" si="15"/>
        <v/>
      </c>
    </row>
    <row r="1023" spans="6:16" x14ac:dyDescent="0.2">
      <c r="F1023" s="62" t="str">
        <f>IFERROR(選手__2[[#This Row],[選手番号]],"")</f>
        <v/>
      </c>
      <c r="G1023" s="62" t="str">
        <f>IFERROR(選手__2[[#This Row],[性別コード]],"")</f>
        <v/>
      </c>
      <c r="H1023" s="62" t="str">
        <f>IFERROR(VLOOKUP(G1023,色々!P:Q,2,0),"")</f>
        <v/>
      </c>
      <c r="I1023" s="62" t="str">
        <f>IFERROR(選手__2[[#This Row],[氏名]],"")</f>
        <v/>
      </c>
      <c r="J1023" s="62" t="str">
        <f>IFERROR(選手__2[[#This Row],[氏名カナ]],"")</f>
        <v/>
      </c>
      <c r="K1023" s="62" t="str">
        <f>IFERROR(選手__2[[#This Row],[所属名称１]],"")</f>
        <v/>
      </c>
      <c r="L1023" s="62" t="str">
        <f>IFERROR(選手__2[[#This Row],[学校コード]],"")</f>
        <v/>
      </c>
      <c r="M1023" s="63" t="str">
        <f>IFERROR(VLOOKUP(L1023,色々!G:H,2,0),"")</f>
        <v/>
      </c>
      <c r="N1023" s="64" t="str">
        <f>IFERROR(選手__2[[#This Row],[学年]],"")</f>
        <v/>
      </c>
      <c r="O1023" s="49" t="str">
        <f>IFERROR(選手__2[[#This Row],[生年月日]],"")</f>
        <v/>
      </c>
      <c r="P1023" t="str">
        <f t="shared" si="15"/>
        <v/>
      </c>
    </row>
    <row r="1024" spans="6:16" x14ac:dyDescent="0.2">
      <c r="F1024" s="62" t="str">
        <f>IFERROR(選手__2[[#This Row],[選手番号]],"")</f>
        <v/>
      </c>
      <c r="G1024" s="62" t="str">
        <f>IFERROR(選手__2[[#This Row],[性別コード]],"")</f>
        <v/>
      </c>
      <c r="H1024" s="62" t="str">
        <f>IFERROR(VLOOKUP(G1024,色々!P:Q,2,0),"")</f>
        <v/>
      </c>
      <c r="I1024" s="62" t="str">
        <f>IFERROR(選手__2[[#This Row],[氏名]],"")</f>
        <v/>
      </c>
      <c r="J1024" s="62" t="str">
        <f>IFERROR(選手__2[[#This Row],[氏名カナ]],"")</f>
        <v/>
      </c>
      <c r="K1024" s="62" t="str">
        <f>IFERROR(選手__2[[#This Row],[所属名称１]],"")</f>
        <v/>
      </c>
      <c r="L1024" s="62" t="str">
        <f>IFERROR(選手__2[[#This Row],[学校コード]],"")</f>
        <v/>
      </c>
      <c r="M1024" s="63" t="str">
        <f>IFERROR(VLOOKUP(L1024,色々!G:H,2,0),"")</f>
        <v/>
      </c>
      <c r="N1024" s="64" t="str">
        <f>IFERROR(選手__2[[#This Row],[学年]],"")</f>
        <v/>
      </c>
      <c r="O1024" s="49" t="str">
        <f>IFERROR(選手__2[[#This Row],[生年月日]],"")</f>
        <v/>
      </c>
      <c r="P1024" t="str">
        <f t="shared" si="15"/>
        <v/>
      </c>
    </row>
    <row r="1025" spans="6:16" x14ac:dyDescent="0.2">
      <c r="F1025" s="62" t="str">
        <f>IFERROR(選手__2[[#This Row],[選手番号]],"")</f>
        <v/>
      </c>
      <c r="G1025" s="62" t="str">
        <f>IFERROR(選手__2[[#This Row],[性別コード]],"")</f>
        <v/>
      </c>
      <c r="H1025" s="62" t="str">
        <f>IFERROR(VLOOKUP(G1025,色々!P:Q,2,0),"")</f>
        <v/>
      </c>
      <c r="I1025" s="62" t="str">
        <f>IFERROR(選手__2[[#This Row],[氏名]],"")</f>
        <v/>
      </c>
      <c r="J1025" s="62" t="str">
        <f>IFERROR(選手__2[[#This Row],[氏名カナ]],"")</f>
        <v/>
      </c>
      <c r="K1025" s="62" t="str">
        <f>IFERROR(選手__2[[#This Row],[所属名称１]],"")</f>
        <v/>
      </c>
      <c r="L1025" s="62" t="str">
        <f>IFERROR(選手__2[[#This Row],[学校コード]],"")</f>
        <v/>
      </c>
      <c r="M1025" s="63" t="str">
        <f>IFERROR(VLOOKUP(L1025,色々!G:H,2,0),"")</f>
        <v/>
      </c>
      <c r="N1025" s="64" t="str">
        <f>IFERROR(選手__2[[#This Row],[学年]],"")</f>
        <v/>
      </c>
      <c r="O1025" s="49" t="str">
        <f>IFERROR(選手__2[[#This Row],[生年月日]],"")</f>
        <v/>
      </c>
      <c r="P1025" t="str">
        <f t="shared" si="15"/>
        <v/>
      </c>
    </row>
    <row r="1026" spans="6:16" x14ac:dyDescent="0.2">
      <c r="F1026" s="62" t="str">
        <f>IFERROR(選手__2[[#This Row],[選手番号]],"")</f>
        <v/>
      </c>
      <c r="G1026" s="62" t="str">
        <f>IFERROR(選手__2[[#This Row],[性別コード]],"")</f>
        <v/>
      </c>
      <c r="H1026" s="62" t="str">
        <f>IFERROR(VLOOKUP(G1026,色々!P:Q,2,0),"")</f>
        <v/>
      </c>
      <c r="I1026" s="62" t="str">
        <f>IFERROR(選手__2[[#This Row],[氏名]],"")</f>
        <v/>
      </c>
      <c r="J1026" s="62" t="str">
        <f>IFERROR(選手__2[[#This Row],[氏名カナ]],"")</f>
        <v/>
      </c>
      <c r="K1026" s="62" t="str">
        <f>IFERROR(選手__2[[#This Row],[所属名称１]],"")</f>
        <v/>
      </c>
      <c r="L1026" s="62" t="str">
        <f>IFERROR(選手__2[[#This Row],[学校コード]],"")</f>
        <v/>
      </c>
      <c r="M1026" s="63" t="str">
        <f>IFERROR(VLOOKUP(L1026,色々!G:H,2,0),"")</f>
        <v/>
      </c>
      <c r="N1026" s="64" t="str">
        <f>IFERROR(選手__2[[#This Row],[学年]],"")</f>
        <v/>
      </c>
      <c r="O1026" s="49" t="str">
        <f>IFERROR(選手__2[[#This Row],[生年月日]],"")</f>
        <v/>
      </c>
      <c r="P1026" t="str">
        <f t="shared" si="15"/>
        <v/>
      </c>
    </row>
    <row r="1027" spans="6:16" x14ac:dyDescent="0.2">
      <c r="F1027" s="62" t="str">
        <f>IFERROR(選手__2[[#This Row],[選手番号]],"")</f>
        <v/>
      </c>
      <c r="G1027" s="62" t="str">
        <f>IFERROR(選手__2[[#This Row],[性別コード]],"")</f>
        <v/>
      </c>
      <c r="H1027" s="62" t="str">
        <f>IFERROR(VLOOKUP(G1027,色々!P:Q,2,0),"")</f>
        <v/>
      </c>
      <c r="I1027" s="62" t="str">
        <f>IFERROR(選手__2[[#This Row],[氏名]],"")</f>
        <v/>
      </c>
      <c r="J1027" s="62" t="str">
        <f>IFERROR(選手__2[[#This Row],[氏名カナ]],"")</f>
        <v/>
      </c>
      <c r="K1027" s="62" t="str">
        <f>IFERROR(選手__2[[#This Row],[所属名称１]],"")</f>
        <v/>
      </c>
      <c r="L1027" s="62" t="str">
        <f>IFERROR(選手__2[[#This Row],[学校コード]],"")</f>
        <v/>
      </c>
      <c r="M1027" s="63" t="str">
        <f>IFERROR(VLOOKUP(L1027,色々!G:H,2,0),"")</f>
        <v/>
      </c>
      <c r="N1027" s="64" t="str">
        <f>IFERROR(選手__2[[#This Row],[学年]],"")</f>
        <v/>
      </c>
      <c r="O1027" s="49" t="str">
        <f>IFERROR(選手__2[[#This Row],[生年月日]],"")</f>
        <v/>
      </c>
      <c r="P1027" t="str">
        <f t="shared" ref="P1027:P1090" si="16">IFERROR(DATEDIF(O1027,$O$1,"y"),"")</f>
        <v/>
      </c>
    </row>
    <row r="1028" spans="6:16" x14ac:dyDescent="0.2">
      <c r="F1028" s="62" t="str">
        <f>IFERROR(選手__2[[#This Row],[選手番号]],"")</f>
        <v/>
      </c>
      <c r="G1028" s="62" t="str">
        <f>IFERROR(選手__2[[#This Row],[性別コード]],"")</f>
        <v/>
      </c>
      <c r="H1028" s="62" t="str">
        <f>IFERROR(VLOOKUP(G1028,色々!P:Q,2,0),"")</f>
        <v/>
      </c>
      <c r="I1028" s="62" t="str">
        <f>IFERROR(選手__2[[#This Row],[氏名]],"")</f>
        <v/>
      </c>
      <c r="J1028" s="62" t="str">
        <f>IFERROR(選手__2[[#This Row],[氏名カナ]],"")</f>
        <v/>
      </c>
      <c r="K1028" s="62" t="str">
        <f>IFERROR(選手__2[[#This Row],[所属名称１]],"")</f>
        <v/>
      </c>
      <c r="L1028" s="62" t="str">
        <f>IFERROR(選手__2[[#This Row],[学校コード]],"")</f>
        <v/>
      </c>
      <c r="M1028" s="63" t="str">
        <f>IFERROR(VLOOKUP(L1028,色々!G:H,2,0),"")</f>
        <v/>
      </c>
      <c r="N1028" s="64" t="str">
        <f>IFERROR(選手__2[[#This Row],[学年]],"")</f>
        <v/>
      </c>
      <c r="O1028" s="49" t="str">
        <f>IFERROR(選手__2[[#This Row],[生年月日]],"")</f>
        <v/>
      </c>
      <c r="P1028" t="str">
        <f t="shared" si="16"/>
        <v/>
      </c>
    </row>
    <row r="1029" spans="6:16" x14ac:dyDescent="0.2">
      <c r="F1029" s="62" t="str">
        <f>IFERROR(選手__2[[#This Row],[選手番号]],"")</f>
        <v/>
      </c>
      <c r="G1029" s="62" t="str">
        <f>IFERROR(選手__2[[#This Row],[性別コード]],"")</f>
        <v/>
      </c>
      <c r="H1029" s="62" t="str">
        <f>IFERROR(VLOOKUP(G1029,色々!P:Q,2,0),"")</f>
        <v/>
      </c>
      <c r="I1029" s="62" t="str">
        <f>IFERROR(選手__2[[#This Row],[氏名]],"")</f>
        <v/>
      </c>
      <c r="J1029" s="62" t="str">
        <f>IFERROR(選手__2[[#This Row],[氏名カナ]],"")</f>
        <v/>
      </c>
      <c r="K1029" s="62" t="str">
        <f>IFERROR(選手__2[[#This Row],[所属名称１]],"")</f>
        <v/>
      </c>
      <c r="L1029" s="62" t="str">
        <f>IFERROR(選手__2[[#This Row],[学校コード]],"")</f>
        <v/>
      </c>
      <c r="M1029" s="63" t="str">
        <f>IFERROR(VLOOKUP(L1029,色々!G:H,2,0),"")</f>
        <v/>
      </c>
      <c r="N1029" s="64" t="str">
        <f>IFERROR(選手__2[[#This Row],[学年]],"")</f>
        <v/>
      </c>
      <c r="O1029" s="49" t="str">
        <f>IFERROR(選手__2[[#This Row],[生年月日]],"")</f>
        <v/>
      </c>
      <c r="P1029" t="str">
        <f t="shared" si="16"/>
        <v/>
      </c>
    </row>
    <row r="1030" spans="6:16" x14ac:dyDescent="0.2">
      <c r="F1030" s="62" t="str">
        <f>IFERROR(選手__2[[#This Row],[選手番号]],"")</f>
        <v/>
      </c>
      <c r="G1030" s="62" t="str">
        <f>IFERROR(選手__2[[#This Row],[性別コード]],"")</f>
        <v/>
      </c>
      <c r="H1030" s="62" t="str">
        <f>IFERROR(VLOOKUP(G1030,色々!P:Q,2,0),"")</f>
        <v/>
      </c>
      <c r="I1030" s="62" t="str">
        <f>IFERROR(選手__2[[#This Row],[氏名]],"")</f>
        <v/>
      </c>
      <c r="J1030" s="62" t="str">
        <f>IFERROR(選手__2[[#This Row],[氏名カナ]],"")</f>
        <v/>
      </c>
      <c r="K1030" s="62" t="str">
        <f>IFERROR(選手__2[[#This Row],[所属名称１]],"")</f>
        <v/>
      </c>
      <c r="L1030" s="62" t="str">
        <f>IFERROR(選手__2[[#This Row],[学校コード]],"")</f>
        <v/>
      </c>
      <c r="M1030" s="63" t="str">
        <f>IFERROR(VLOOKUP(L1030,色々!G:H,2,0),"")</f>
        <v/>
      </c>
      <c r="N1030" s="64" t="str">
        <f>IFERROR(選手__2[[#This Row],[学年]],"")</f>
        <v/>
      </c>
      <c r="O1030" s="49" t="str">
        <f>IFERROR(選手__2[[#This Row],[生年月日]],"")</f>
        <v/>
      </c>
      <c r="P1030" t="str">
        <f t="shared" si="16"/>
        <v/>
      </c>
    </row>
    <row r="1031" spans="6:16" x14ac:dyDescent="0.2">
      <c r="F1031" s="62" t="str">
        <f>IFERROR(選手__2[[#This Row],[選手番号]],"")</f>
        <v/>
      </c>
      <c r="G1031" s="62" t="str">
        <f>IFERROR(選手__2[[#This Row],[性別コード]],"")</f>
        <v/>
      </c>
      <c r="H1031" s="62" t="str">
        <f>IFERROR(VLOOKUP(G1031,色々!P:Q,2,0),"")</f>
        <v/>
      </c>
      <c r="I1031" s="62" t="str">
        <f>IFERROR(選手__2[[#This Row],[氏名]],"")</f>
        <v/>
      </c>
      <c r="J1031" s="62" t="str">
        <f>IFERROR(選手__2[[#This Row],[氏名カナ]],"")</f>
        <v/>
      </c>
      <c r="K1031" s="62" t="str">
        <f>IFERROR(選手__2[[#This Row],[所属名称１]],"")</f>
        <v/>
      </c>
      <c r="L1031" s="62" t="str">
        <f>IFERROR(選手__2[[#This Row],[学校コード]],"")</f>
        <v/>
      </c>
      <c r="M1031" s="63" t="str">
        <f>IFERROR(VLOOKUP(L1031,色々!G:H,2,0),"")</f>
        <v/>
      </c>
      <c r="N1031" s="64" t="str">
        <f>IFERROR(選手__2[[#This Row],[学年]],"")</f>
        <v/>
      </c>
      <c r="O1031" s="49" t="str">
        <f>IFERROR(選手__2[[#This Row],[生年月日]],"")</f>
        <v/>
      </c>
      <c r="P1031" t="str">
        <f t="shared" si="16"/>
        <v/>
      </c>
    </row>
    <row r="1032" spans="6:16" x14ac:dyDescent="0.2">
      <c r="F1032" s="62" t="str">
        <f>IFERROR(選手__2[[#This Row],[選手番号]],"")</f>
        <v/>
      </c>
      <c r="G1032" s="62" t="str">
        <f>IFERROR(選手__2[[#This Row],[性別コード]],"")</f>
        <v/>
      </c>
      <c r="H1032" s="62" t="str">
        <f>IFERROR(VLOOKUP(G1032,色々!P:Q,2,0),"")</f>
        <v/>
      </c>
      <c r="I1032" s="62" t="str">
        <f>IFERROR(選手__2[[#This Row],[氏名]],"")</f>
        <v/>
      </c>
      <c r="J1032" s="62" t="str">
        <f>IFERROR(選手__2[[#This Row],[氏名カナ]],"")</f>
        <v/>
      </c>
      <c r="K1032" s="62" t="str">
        <f>IFERROR(選手__2[[#This Row],[所属名称１]],"")</f>
        <v/>
      </c>
      <c r="L1032" s="62" t="str">
        <f>IFERROR(選手__2[[#This Row],[学校コード]],"")</f>
        <v/>
      </c>
      <c r="M1032" s="63" t="str">
        <f>IFERROR(VLOOKUP(L1032,色々!G:H,2,0),"")</f>
        <v/>
      </c>
      <c r="N1032" s="64" t="str">
        <f>IFERROR(選手__2[[#This Row],[学年]],"")</f>
        <v/>
      </c>
      <c r="O1032" s="49" t="str">
        <f>IFERROR(選手__2[[#This Row],[生年月日]],"")</f>
        <v/>
      </c>
      <c r="P1032" t="str">
        <f t="shared" si="16"/>
        <v/>
      </c>
    </row>
    <row r="1033" spans="6:16" x14ac:dyDescent="0.2">
      <c r="F1033" s="62" t="str">
        <f>IFERROR(選手__2[[#This Row],[選手番号]],"")</f>
        <v/>
      </c>
      <c r="G1033" s="62" t="str">
        <f>IFERROR(選手__2[[#This Row],[性別コード]],"")</f>
        <v/>
      </c>
      <c r="H1033" s="62" t="str">
        <f>IFERROR(VLOOKUP(G1033,色々!P:Q,2,0),"")</f>
        <v/>
      </c>
      <c r="I1033" s="62" t="str">
        <f>IFERROR(選手__2[[#This Row],[氏名]],"")</f>
        <v/>
      </c>
      <c r="J1033" s="62" t="str">
        <f>IFERROR(選手__2[[#This Row],[氏名カナ]],"")</f>
        <v/>
      </c>
      <c r="K1033" s="62" t="str">
        <f>IFERROR(選手__2[[#This Row],[所属名称１]],"")</f>
        <v/>
      </c>
      <c r="L1033" s="62" t="str">
        <f>IFERROR(選手__2[[#This Row],[学校コード]],"")</f>
        <v/>
      </c>
      <c r="M1033" s="63" t="str">
        <f>IFERROR(VLOOKUP(L1033,色々!G:H,2,0),"")</f>
        <v/>
      </c>
      <c r="N1033" s="64" t="str">
        <f>IFERROR(選手__2[[#This Row],[学年]],"")</f>
        <v/>
      </c>
      <c r="O1033" s="49" t="str">
        <f>IFERROR(選手__2[[#This Row],[生年月日]],"")</f>
        <v/>
      </c>
      <c r="P1033" t="str">
        <f t="shared" si="16"/>
        <v/>
      </c>
    </row>
    <row r="1034" spans="6:16" x14ac:dyDescent="0.2">
      <c r="F1034" s="62" t="str">
        <f>IFERROR(選手__2[[#This Row],[選手番号]],"")</f>
        <v/>
      </c>
      <c r="G1034" s="62" t="str">
        <f>IFERROR(選手__2[[#This Row],[性別コード]],"")</f>
        <v/>
      </c>
      <c r="H1034" s="62" t="str">
        <f>IFERROR(VLOOKUP(G1034,色々!P:Q,2,0),"")</f>
        <v/>
      </c>
      <c r="I1034" s="62" t="str">
        <f>IFERROR(選手__2[[#This Row],[氏名]],"")</f>
        <v/>
      </c>
      <c r="J1034" s="62" t="str">
        <f>IFERROR(選手__2[[#This Row],[氏名カナ]],"")</f>
        <v/>
      </c>
      <c r="K1034" s="62" t="str">
        <f>IFERROR(選手__2[[#This Row],[所属名称１]],"")</f>
        <v/>
      </c>
      <c r="L1034" s="62" t="str">
        <f>IFERROR(選手__2[[#This Row],[学校コード]],"")</f>
        <v/>
      </c>
      <c r="M1034" s="63" t="str">
        <f>IFERROR(VLOOKUP(L1034,色々!G:H,2,0),"")</f>
        <v/>
      </c>
      <c r="N1034" s="64" t="str">
        <f>IFERROR(選手__2[[#This Row],[学年]],"")</f>
        <v/>
      </c>
      <c r="O1034" s="49" t="str">
        <f>IFERROR(選手__2[[#This Row],[生年月日]],"")</f>
        <v/>
      </c>
      <c r="P1034" t="str">
        <f t="shared" si="16"/>
        <v/>
      </c>
    </row>
    <row r="1035" spans="6:16" x14ac:dyDescent="0.2">
      <c r="F1035" s="62" t="str">
        <f>IFERROR(選手__2[[#This Row],[選手番号]],"")</f>
        <v/>
      </c>
      <c r="G1035" s="62" t="str">
        <f>IFERROR(選手__2[[#This Row],[性別コード]],"")</f>
        <v/>
      </c>
      <c r="H1035" s="62" t="str">
        <f>IFERROR(VLOOKUP(G1035,色々!P:Q,2,0),"")</f>
        <v/>
      </c>
      <c r="I1035" s="62" t="str">
        <f>IFERROR(選手__2[[#This Row],[氏名]],"")</f>
        <v/>
      </c>
      <c r="J1035" s="62" t="str">
        <f>IFERROR(選手__2[[#This Row],[氏名カナ]],"")</f>
        <v/>
      </c>
      <c r="K1035" s="62" t="str">
        <f>IFERROR(選手__2[[#This Row],[所属名称１]],"")</f>
        <v/>
      </c>
      <c r="L1035" s="62" t="str">
        <f>IFERROR(選手__2[[#This Row],[学校コード]],"")</f>
        <v/>
      </c>
      <c r="M1035" s="63" t="str">
        <f>IFERROR(VLOOKUP(L1035,色々!G:H,2,0),"")</f>
        <v/>
      </c>
      <c r="N1035" s="64" t="str">
        <f>IFERROR(選手__2[[#This Row],[学年]],"")</f>
        <v/>
      </c>
      <c r="O1035" s="49" t="str">
        <f>IFERROR(選手__2[[#This Row],[生年月日]],"")</f>
        <v/>
      </c>
      <c r="P1035" t="str">
        <f t="shared" si="16"/>
        <v/>
      </c>
    </row>
    <row r="1036" spans="6:16" x14ac:dyDescent="0.2">
      <c r="F1036" s="62" t="str">
        <f>IFERROR(選手__2[[#This Row],[選手番号]],"")</f>
        <v/>
      </c>
      <c r="G1036" s="62" t="str">
        <f>IFERROR(選手__2[[#This Row],[性別コード]],"")</f>
        <v/>
      </c>
      <c r="H1036" s="62" t="str">
        <f>IFERROR(VLOOKUP(G1036,色々!P:Q,2,0),"")</f>
        <v/>
      </c>
      <c r="I1036" s="62" t="str">
        <f>IFERROR(選手__2[[#This Row],[氏名]],"")</f>
        <v/>
      </c>
      <c r="J1036" s="62" t="str">
        <f>IFERROR(選手__2[[#This Row],[氏名カナ]],"")</f>
        <v/>
      </c>
      <c r="K1036" s="62" t="str">
        <f>IFERROR(選手__2[[#This Row],[所属名称１]],"")</f>
        <v/>
      </c>
      <c r="L1036" s="62" t="str">
        <f>IFERROR(選手__2[[#This Row],[学校コード]],"")</f>
        <v/>
      </c>
      <c r="M1036" s="63" t="str">
        <f>IFERROR(VLOOKUP(L1036,色々!G:H,2,0),"")</f>
        <v/>
      </c>
      <c r="N1036" s="64" t="str">
        <f>IFERROR(選手__2[[#This Row],[学年]],"")</f>
        <v/>
      </c>
      <c r="O1036" s="49" t="str">
        <f>IFERROR(選手__2[[#This Row],[生年月日]],"")</f>
        <v/>
      </c>
      <c r="P1036" t="str">
        <f t="shared" si="16"/>
        <v/>
      </c>
    </row>
    <row r="1037" spans="6:16" x14ac:dyDescent="0.2">
      <c r="F1037" s="62" t="str">
        <f>IFERROR(選手__2[[#This Row],[選手番号]],"")</f>
        <v/>
      </c>
      <c r="G1037" s="62" t="str">
        <f>IFERROR(選手__2[[#This Row],[性別コード]],"")</f>
        <v/>
      </c>
      <c r="H1037" s="62" t="str">
        <f>IFERROR(VLOOKUP(G1037,色々!P:Q,2,0),"")</f>
        <v/>
      </c>
      <c r="I1037" s="62" t="str">
        <f>IFERROR(選手__2[[#This Row],[氏名]],"")</f>
        <v/>
      </c>
      <c r="J1037" s="62" t="str">
        <f>IFERROR(選手__2[[#This Row],[氏名カナ]],"")</f>
        <v/>
      </c>
      <c r="K1037" s="62" t="str">
        <f>IFERROR(選手__2[[#This Row],[所属名称１]],"")</f>
        <v/>
      </c>
      <c r="L1037" s="62" t="str">
        <f>IFERROR(選手__2[[#This Row],[学校コード]],"")</f>
        <v/>
      </c>
      <c r="M1037" s="63" t="str">
        <f>IFERROR(VLOOKUP(L1037,色々!G:H,2,0),"")</f>
        <v/>
      </c>
      <c r="N1037" s="64" t="str">
        <f>IFERROR(選手__2[[#This Row],[学年]],"")</f>
        <v/>
      </c>
      <c r="O1037" s="49" t="str">
        <f>IFERROR(選手__2[[#This Row],[生年月日]],"")</f>
        <v/>
      </c>
      <c r="P1037" t="str">
        <f t="shared" si="16"/>
        <v/>
      </c>
    </row>
    <row r="1038" spans="6:16" x14ac:dyDescent="0.2">
      <c r="F1038" s="62" t="str">
        <f>IFERROR(選手__2[[#This Row],[選手番号]],"")</f>
        <v/>
      </c>
      <c r="G1038" s="62" t="str">
        <f>IFERROR(選手__2[[#This Row],[性別コード]],"")</f>
        <v/>
      </c>
      <c r="H1038" s="62" t="str">
        <f>IFERROR(VLOOKUP(G1038,色々!P:Q,2,0),"")</f>
        <v/>
      </c>
      <c r="I1038" s="62" t="str">
        <f>IFERROR(選手__2[[#This Row],[氏名]],"")</f>
        <v/>
      </c>
      <c r="J1038" s="62" t="str">
        <f>IFERROR(選手__2[[#This Row],[氏名カナ]],"")</f>
        <v/>
      </c>
      <c r="K1038" s="62" t="str">
        <f>IFERROR(選手__2[[#This Row],[所属名称１]],"")</f>
        <v/>
      </c>
      <c r="L1038" s="62" t="str">
        <f>IFERROR(選手__2[[#This Row],[学校コード]],"")</f>
        <v/>
      </c>
      <c r="M1038" s="63" t="str">
        <f>IFERROR(VLOOKUP(L1038,色々!G:H,2,0),"")</f>
        <v/>
      </c>
      <c r="N1038" s="64" t="str">
        <f>IFERROR(選手__2[[#This Row],[学年]],"")</f>
        <v/>
      </c>
      <c r="O1038" s="49" t="str">
        <f>IFERROR(選手__2[[#This Row],[生年月日]],"")</f>
        <v/>
      </c>
      <c r="P1038" t="str">
        <f t="shared" si="16"/>
        <v/>
      </c>
    </row>
    <row r="1039" spans="6:16" x14ac:dyDescent="0.2">
      <c r="F1039" s="62" t="str">
        <f>IFERROR(選手__2[[#This Row],[選手番号]],"")</f>
        <v/>
      </c>
      <c r="G1039" s="62" t="str">
        <f>IFERROR(選手__2[[#This Row],[性別コード]],"")</f>
        <v/>
      </c>
      <c r="H1039" s="62" t="str">
        <f>IFERROR(VLOOKUP(G1039,色々!P:Q,2,0),"")</f>
        <v/>
      </c>
      <c r="I1039" s="62" t="str">
        <f>IFERROR(選手__2[[#This Row],[氏名]],"")</f>
        <v/>
      </c>
      <c r="J1039" s="62" t="str">
        <f>IFERROR(選手__2[[#This Row],[氏名カナ]],"")</f>
        <v/>
      </c>
      <c r="K1039" s="62" t="str">
        <f>IFERROR(選手__2[[#This Row],[所属名称１]],"")</f>
        <v/>
      </c>
      <c r="L1039" s="62" t="str">
        <f>IFERROR(選手__2[[#This Row],[学校コード]],"")</f>
        <v/>
      </c>
      <c r="M1039" s="63" t="str">
        <f>IFERROR(VLOOKUP(L1039,色々!G:H,2,0),"")</f>
        <v/>
      </c>
      <c r="N1039" s="64" t="str">
        <f>IFERROR(選手__2[[#This Row],[学年]],"")</f>
        <v/>
      </c>
      <c r="O1039" s="49" t="str">
        <f>IFERROR(選手__2[[#This Row],[生年月日]],"")</f>
        <v/>
      </c>
      <c r="P1039" t="str">
        <f t="shared" si="16"/>
        <v/>
      </c>
    </row>
    <row r="1040" spans="6:16" x14ac:dyDescent="0.2">
      <c r="F1040" s="62" t="str">
        <f>IFERROR(選手__2[[#This Row],[選手番号]],"")</f>
        <v/>
      </c>
      <c r="G1040" s="62" t="str">
        <f>IFERROR(選手__2[[#This Row],[性別コード]],"")</f>
        <v/>
      </c>
      <c r="H1040" s="62" t="str">
        <f>IFERROR(VLOOKUP(G1040,色々!P:Q,2,0),"")</f>
        <v/>
      </c>
      <c r="I1040" s="62" t="str">
        <f>IFERROR(選手__2[[#This Row],[氏名]],"")</f>
        <v/>
      </c>
      <c r="J1040" s="62" t="str">
        <f>IFERROR(選手__2[[#This Row],[氏名カナ]],"")</f>
        <v/>
      </c>
      <c r="K1040" s="62" t="str">
        <f>IFERROR(選手__2[[#This Row],[所属名称１]],"")</f>
        <v/>
      </c>
      <c r="L1040" s="62" t="str">
        <f>IFERROR(選手__2[[#This Row],[学校コード]],"")</f>
        <v/>
      </c>
      <c r="M1040" s="63" t="str">
        <f>IFERROR(VLOOKUP(L1040,色々!G:H,2,0),"")</f>
        <v/>
      </c>
      <c r="N1040" s="64" t="str">
        <f>IFERROR(選手__2[[#This Row],[学年]],"")</f>
        <v/>
      </c>
      <c r="O1040" s="49" t="str">
        <f>IFERROR(選手__2[[#This Row],[生年月日]],"")</f>
        <v/>
      </c>
      <c r="P1040" t="str">
        <f t="shared" si="16"/>
        <v/>
      </c>
    </row>
    <row r="1041" spans="6:16" x14ac:dyDescent="0.2">
      <c r="F1041" s="62" t="str">
        <f>IFERROR(選手__2[[#This Row],[選手番号]],"")</f>
        <v/>
      </c>
      <c r="G1041" s="62" t="str">
        <f>IFERROR(選手__2[[#This Row],[性別コード]],"")</f>
        <v/>
      </c>
      <c r="H1041" s="62" t="str">
        <f>IFERROR(VLOOKUP(G1041,色々!P:Q,2,0),"")</f>
        <v/>
      </c>
      <c r="I1041" s="62" t="str">
        <f>IFERROR(選手__2[[#This Row],[氏名]],"")</f>
        <v/>
      </c>
      <c r="J1041" s="62" t="str">
        <f>IFERROR(選手__2[[#This Row],[氏名カナ]],"")</f>
        <v/>
      </c>
      <c r="K1041" s="62" t="str">
        <f>IFERROR(選手__2[[#This Row],[所属名称１]],"")</f>
        <v/>
      </c>
      <c r="L1041" s="62" t="str">
        <f>IFERROR(選手__2[[#This Row],[学校コード]],"")</f>
        <v/>
      </c>
      <c r="M1041" s="63" t="str">
        <f>IFERROR(VLOOKUP(L1041,色々!G:H,2,0),"")</f>
        <v/>
      </c>
      <c r="N1041" s="64" t="str">
        <f>IFERROR(選手__2[[#This Row],[学年]],"")</f>
        <v/>
      </c>
      <c r="O1041" s="49" t="str">
        <f>IFERROR(選手__2[[#This Row],[生年月日]],"")</f>
        <v/>
      </c>
      <c r="P1041" t="str">
        <f t="shared" si="16"/>
        <v/>
      </c>
    </row>
    <row r="1042" spans="6:16" x14ac:dyDescent="0.2">
      <c r="F1042" s="62" t="str">
        <f>IFERROR(選手__2[[#This Row],[選手番号]],"")</f>
        <v/>
      </c>
      <c r="G1042" s="62" t="str">
        <f>IFERROR(選手__2[[#This Row],[性別コード]],"")</f>
        <v/>
      </c>
      <c r="H1042" s="62" t="str">
        <f>IFERROR(VLOOKUP(G1042,色々!P:Q,2,0),"")</f>
        <v/>
      </c>
      <c r="I1042" s="62" t="str">
        <f>IFERROR(選手__2[[#This Row],[氏名]],"")</f>
        <v/>
      </c>
      <c r="J1042" s="62" t="str">
        <f>IFERROR(選手__2[[#This Row],[氏名カナ]],"")</f>
        <v/>
      </c>
      <c r="K1042" s="62" t="str">
        <f>IFERROR(選手__2[[#This Row],[所属名称１]],"")</f>
        <v/>
      </c>
      <c r="L1042" s="62" t="str">
        <f>IFERROR(選手__2[[#This Row],[学校コード]],"")</f>
        <v/>
      </c>
      <c r="M1042" s="63" t="str">
        <f>IFERROR(VLOOKUP(L1042,色々!G:H,2,0),"")</f>
        <v/>
      </c>
      <c r="N1042" s="64" t="str">
        <f>IFERROR(選手__2[[#This Row],[学年]],"")</f>
        <v/>
      </c>
      <c r="O1042" s="49" t="str">
        <f>IFERROR(選手__2[[#This Row],[生年月日]],"")</f>
        <v/>
      </c>
      <c r="P1042" t="str">
        <f t="shared" si="16"/>
        <v/>
      </c>
    </row>
    <row r="1043" spans="6:16" x14ac:dyDescent="0.2">
      <c r="F1043" s="62" t="str">
        <f>IFERROR(選手__2[[#This Row],[選手番号]],"")</f>
        <v/>
      </c>
      <c r="G1043" s="62" t="str">
        <f>IFERROR(選手__2[[#This Row],[性別コード]],"")</f>
        <v/>
      </c>
      <c r="H1043" s="62" t="str">
        <f>IFERROR(VLOOKUP(G1043,色々!P:Q,2,0),"")</f>
        <v/>
      </c>
      <c r="I1043" s="62" t="str">
        <f>IFERROR(選手__2[[#This Row],[氏名]],"")</f>
        <v/>
      </c>
      <c r="J1043" s="62" t="str">
        <f>IFERROR(選手__2[[#This Row],[氏名カナ]],"")</f>
        <v/>
      </c>
      <c r="K1043" s="62" t="str">
        <f>IFERROR(選手__2[[#This Row],[所属名称１]],"")</f>
        <v/>
      </c>
      <c r="L1043" s="62" t="str">
        <f>IFERROR(選手__2[[#This Row],[学校コード]],"")</f>
        <v/>
      </c>
      <c r="M1043" s="63" t="str">
        <f>IFERROR(VLOOKUP(L1043,色々!G:H,2,0),"")</f>
        <v/>
      </c>
      <c r="N1043" s="64" t="str">
        <f>IFERROR(選手__2[[#This Row],[学年]],"")</f>
        <v/>
      </c>
      <c r="O1043" s="49" t="str">
        <f>IFERROR(選手__2[[#This Row],[生年月日]],"")</f>
        <v/>
      </c>
      <c r="P1043" t="str">
        <f t="shared" si="16"/>
        <v/>
      </c>
    </row>
    <row r="1044" spans="6:16" x14ac:dyDescent="0.2">
      <c r="F1044" s="62" t="str">
        <f>IFERROR(選手__2[[#This Row],[選手番号]],"")</f>
        <v/>
      </c>
      <c r="G1044" s="62" t="str">
        <f>IFERROR(選手__2[[#This Row],[性別コード]],"")</f>
        <v/>
      </c>
      <c r="H1044" s="62" t="str">
        <f>IFERROR(VLOOKUP(G1044,色々!P:Q,2,0),"")</f>
        <v/>
      </c>
      <c r="I1044" s="62" t="str">
        <f>IFERROR(選手__2[[#This Row],[氏名]],"")</f>
        <v/>
      </c>
      <c r="J1044" s="62" t="str">
        <f>IFERROR(選手__2[[#This Row],[氏名カナ]],"")</f>
        <v/>
      </c>
      <c r="K1044" s="62" t="str">
        <f>IFERROR(選手__2[[#This Row],[所属名称１]],"")</f>
        <v/>
      </c>
      <c r="L1044" s="62" t="str">
        <f>IFERROR(選手__2[[#This Row],[学校コード]],"")</f>
        <v/>
      </c>
      <c r="M1044" s="63" t="str">
        <f>IFERROR(VLOOKUP(L1044,色々!G:H,2,0),"")</f>
        <v/>
      </c>
      <c r="N1044" s="64" t="str">
        <f>IFERROR(選手__2[[#This Row],[学年]],"")</f>
        <v/>
      </c>
      <c r="O1044" s="49" t="str">
        <f>IFERROR(選手__2[[#This Row],[生年月日]],"")</f>
        <v/>
      </c>
      <c r="P1044" t="str">
        <f t="shared" si="16"/>
        <v/>
      </c>
    </row>
    <row r="1045" spans="6:16" x14ac:dyDescent="0.2">
      <c r="F1045" s="62" t="str">
        <f>IFERROR(選手__2[[#This Row],[選手番号]],"")</f>
        <v/>
      </c>
      <c r="G1045" s="62" t="str">
        <f>IFERROR(選手__2[[#This Row],[性別コード]],"")</f>
        <v/>
      </c>
      <c r="H1045" s="62" t="str">
        <f>IFERROR(VLOOKUP(G1045,色々!P:Q,2,0),"")</f>
        <v/>
      </c>
      <c r="I1045" s="62" t="str">
        <f>IFERROR(選手__2[[#This Row],[氏名]],"")</f>
        <v/>
      </c>
      <c r="J1045" s="62" t="str">
        <f>IFERROR(選手__2[[#This Row],[氏名カナ]],"")</f>
        <v/>
      </c>
      <c r="K1045" s="62" t="str">
        <f>IFERROR(選手__2[[#This Row],[所属名称１]],"")</f>
        <v/>
      </c>
      <c r="L1045" s="62" t="str">
        <f>IFERROR(選手__2[[#This Row],[学校コード]],"")</f>
        <v/>
      </c>
      <c r="M1045" s="63" t="str">
        <f>IFERROR(VLOOKUP(L1045,色々!G:H,2,0),"")</f>
        <v/>
      </c>
      <c r="N1045" s="64" t="str">
        <f>IFERROR(選手__2[[#This Row],[学年]],"")</f>
        <v/>
      </c>
      <c r="O1045" s="49" t="str">
        <f>IFERROR(選手__2[[#This Row],[生年月日]],"")</f>
        <v/>
      </c>
      <c r="P1045" t="str">
        <f t="shared" si="16"/>
        <v/>
      </c>
    </row>
    <row r="1046" spans="6:16" x14ac:dyDescent="0.2">
      <c r="F1046" s="62" t="str">
        <f>IFERROR(選手__2[[#This Row],[選手番号]],"")</f>
        <v/>
      </c>
      <c r="G1046" s="62" t="str">
        <f>IFERROR(選手__2[[#This Row],[性別コード]],"")</f>
        <v/>
      </c>
      <c r="H1046" s="62" t="str">
        <f>IFERROR(VLOOKUP(G1046,色々!P:Q,2,0),"")</f>
        <v/>
      </c>
      <c r="I1046" s="62" t="str">
        <f>IFERROR(選手__2[[#This Row],[氏名]],"")</f>
        <v/>
      </c>
      <c r="J1046" s="62" t="str">
        <f>IFERROR(選手__2[[#This Row],[氏名カナ]],"")</f>
        <v/>
      </c>
      <c r="K1046" s="62" t="str">
        <f>IFERROR(選手__2[[#This Row],[所属名称１]],"")</f>
        <v/>
      </c>
      <c r="L1046" s="62" t="str">
        <f>IFERROR(選手__2[[#This Row],[学校コード]],"")</f>
        <v/>
      </c>
      <c r="M1046" s="63" t="str">
        <f>IFERROR(VLOOKUP(L1046,色々!G:H,2,0),"")</f>
        <v/>
      </c>
      <c r="N1046" s="64" t="str">
        <f>IFERROR(選手__2[[#This Row],[学年]],"")</f>
        <v/>
      </c>
      <c r="O1046" s="49" t="str">
        <f>IFERROR(選手__2[[#This Row],[生年月日]],"")</f>
        <v/>
      </c>
      <c r="P1046" t="str">
        <f t="shared" si="16"/>
        <v/>
      </c>
    </row>
    <row r="1047" spans="6:16" x14ac:dyDescent="0.2">
      <c r="F1047" s="62" t="str">
        <f>IFERROR(選手__2[[#This Row],[選手番号]],"")</f>
        <v/>
      </c>
      <c r="G1047" s="62" t="str">
        <f>IFERROR(選手__2[[#This Row],[性別コード]],"")</f>
        <v/>
      </c>
      <c r="H1047" s="62" t="str">
        <f>IFERROR(VLOOKUP(G1047,色々!P:Q,2,0),"")</f>
        <v/>
      </c>
      <c r="I1047" s="62" t="str">
        <f>IFERROR(選手__2[[#This Row],[氏名]],"")</f>
        <v/>
      </c>
      <c r="J1047" s="62" t="str">
        <f>IFERROR(選手__2[[#This Row],[氏名カナ]],"")</f>
        <v/>
      </c>
      <c r="K1047" s="62" t="str">
        <f>IFERROR(選手__2[[#This Row],[所属名称１]],"")</f>
        <v/>
      </c>
      <c r="L1047" s="62" t="str">
        <f>IFERROR(選手__2[[#This Row],[学校コード]],"")</f>
        <v/>
      </c>
      <c r="M1047" s="63" t="str">
        <f>IFERROR(VLOOKUP(L1047,色々!G:H,2,0),"")</f>
        <v/>
      </c>
      <c r="N1047" s="64" t="str">
        <f>IFERROR(選手__2[[#This Row],[学年]],"")</f>
        <v/>
      </c>
      <c r="O1047" s="49" t="str">
        <f>IFERROR(選手__2[[#This Row],[生年月日]],"")</f>
        <v/>
      </c>
      <c r="P1047" t="str">
        <f t="shared" si="16"/>
        <v/>
      </c>
    </row>
    <row r="1048" spans="6:16" x14ac:dyDescent="0.2">
      <c r="F1048" s="62" t="str">
        <f>IFERROR(選手__2[[#This Row],[選手番号]],"")</f>
        <v/>
      </c>
      <c r="G1048" s="62" t="str">
        <f>IFERROR(選手__2[[#This Row],[性別コード]],"")</f>
        <v/>
      </c>
      <c r="H1048" s="62" t="str">
        <f>IFERROR(VLOOKUP(G1048,色々!P:Q,2,0),"")</f>
        <v/>
      </c>
      <c r="I1048" s="62" t="str">
        <f>IFERROR(選手__2[[#This Row],[氏名]],"")</f>
        <v/>
      </c>
      <c r="J1048" s="62" t="str">
        <f>IFERROR(選手__2[[#This Row],[氏名カナ]],"")</f>
        <v/>
      </c>
      <c r="K1048" s="62" t="str">
        <f>IFERROR(選手__2[[#This Row],[所属名称１]],"")</f>
        <v/>
      </c>
      <c r="L1048" s="62" t="str">
        <f>IFERROR(選手__2[[#This Row],[学校コード]],"")</f>
        <v/>
      </c>
      <c r="M1048" s="63" t="str">
        <f>IFERROR(VLOOKUP(L1048,色々!G:H,2,0),"")</f>
        <v/>
      </c>
      <c r="N1048" s="64" t="str">
        <f>IFERROR(選手__2[[#This Row],[学年]],"")</f>
        <v/>
      </c>
      <c r="O1048" s="49" t="str">
        <f>IFERROR(選手__2[[#This Row],[生年月日]],"")</f>
        <v/>
      </c>
      <c r="P1048" t="str">
        <f t="shared" si="16"/>
        <v/>
      </c>
    </row>
    <row r="1049" spans="6:16" x14ac:dyDescent="0.2">
      <c r="F1049" s="62" t="str">
        <f>IFERROR(選手__2[[#This Row],[選手番号]],"")</f>
        <v/>
      </c>
      <c r="G1049" s="62" t="str">
        <f>IFERROR(選手__2[[#This Row],[性別コード]],"")</f>
        <v/>
      </c>
      <c r="H1049" s="62" t="str">
        <f>IFERROR(VLOOKUP(G1049,色々!P:Q,2,0),"")</f>
        <v/>
      </c>
      <c r="I1049" s="62" t="str">
        <f>IFERROR(選手__2[[#This Row],[氏名]],"")</f>
        <v/>
      </c>
      <c r="J1049" s="62" t="str">
        <f>IFERROR(選手__2[[#This Row],[氏名カナ]],"")</f>
        <v/>
      </c>
      <c r="K1049" s="62" t="str">
        <f>IFERROR(選手__2[[#This Row],[所属名称１]],"")</f>
        <v/>
      </c>
      <c r="L1049" s="62" t="str">
        <f>IFERROR(選手__2[[#This Row],[学校コード]],"")</f>
        <v/>
      </c>
      <c r="M1049" s="63" t="str">
        <f>IFERROR(VLOOKUP(L1049,色々!G:H,2,0),"")</f>
        <v/>
      </c>
      <c r="N1049" s="64" t="str">
        <f>IFERROR(選手__2[[#This Row],[学年]],"")</f>
        <v/>
      </c>
      <c r="O1049" s="49" t="str">
        <f>IFERROR(選手__2[[#This Row],[生年月日]],"")</f>
        <v/>
      </c>
      <c r="P1049" t="str">
        <f t="shared" si="16"/>
        <v/>
      </c>
    </row>
    <row r="1050" spans="6:16" x14ac:dyDescent="0.2">
      <c r="F1050" s="62" t="str">
        <f>IFERROR(選手__2[[#This Row],[選手番号]],"")</f>
        <v/>
      </c>
      <c r="G1050" s="62" t="str">
        <f>IFERROR(選手__2[[#This Row],[性別コード]],"")</f>
        <v/>
      </c>
      <c r="H1050" s="62" t="str">
        <f>IFERROR(VLOOKUP(G1050,色々!P:Q,2,0),"")</f>
        <v/>
      </c>
      <c r="I1050" s="62" t="str">
        <f>IFERROR(選手__2[[#This Row],[氏名]],"")</f>
        <v/>
      </c>
      <c r="J1050" s="62" t="str">
        <f>IFERROR(選手__2[[#This Row],[氏名カナ]],"")</f>
        <v/>
      </c>
      <c r="K1050" s="62" t="str">
        <f>IFERROR(選手__2[[#This Row],[所属名称１]],"")</f>
        <v/>
      </c>
      <c r="L1050" s="62" t="str">
        <f>IFERROR(選手__2[[#This Row],[学校コード]],"")</f>
        <v/>
      </c>
      <c r="M1050" s="63" t="str">
        <f>IFERROR(VLOOKUP(L1050,色々!G:H,2,0),"")</f>
        <v/>
      </c>
      <c r="N1050" s="64" t="str">
        <f>IFERROR(選手__2[[#This Row],[学年]],"")</f>
        <v/>
      </c>
      <c r="O1050" s="49" t="str">
        <f>IFERROR(選手__2[[#This Row],[生年月日]],"")</f>
        <v/>
      </c>
      <c r="P1050" t="str">
        <f t="shared" si="16"/>
        <v/>
      </c>
    </row>
    <row r="1051" spans="6:16" x14ac:dyDescent="0.2">
      <c r="F1051" s="62" t="str">
        <f>IFERROR(選手__2[[#This Row],[選手番号]],"")</f>
        <v/>
      </c>
      <c r="G1051" s="62" t="str">
        <f>IFERROR(選手__2[[#This Row],[性別コード]],"")</f>
        <v/>
      </c>
      <c r="H1051" s="62" t="str">
        <f>IFERROR(VLOOKUP(G1051,色々!P:Q,2,0),"")</f>
        <v/>
      </c>
      <c r="I1051" s="62" t="str">
        <f>IFERROR(選手__2[[#This Row],[氏名]],"")</f>
        <v/>
      </c>
      <c r="J1051" s="62" t="str">
        <f>IFERROR(選手__2[[#This Row],[氏名カナ]],"")</f>
        <v/>
      </c>
      <c r="K1051" s="62" t="str">
        <f>IFERROR(選手__2[[#This Row],[所属名称１]],"")</f>
        <v/>
      </c>
      <c r="L1051" s="62" t="str">
        <f>IFERROR(選手__2[[#This Row],[学校コード]],"")</f>
        <v/>
      </c>
      <c r="M1051" s="63" t="str">
        <f>IFERROR(VLOOKUP(L1051,色々!G:H,2,0),"")</f>
        <v/>
      </c>
      <c r="N1051" s="64" t="str">
        <f>IFERROR(選手__2[[#This Row],[学年]],"")</f>
        <v/>
      </c>
      <c r="O1051" s="49" t="str">
        <f>IFERROR(選手__2[[#This Row],[生年月日]],"")</f>
        <v/>
      </c>
      <c r="P1051" t="str">
        <f t="shared" si="16"/>
        <v/>
      </c>
    </row>
    <row r="1052" spans="6:16" x14ac:dyDescent="0.2">
      <c r="F1052" s="62" t="str">
        <f>IFERROR(選手__2[[#This Row],[選手番号]],"")</f>
        <v/>
      </c>
      <c r="G1052" s="62" t="str">
        <f>IFERROR(選手__2[[#This Row],[性別コード]],"")</f>
        <v/>
      </c>
      <c r="H1052" s="62" t="str">
        <f>IFERROR(VLOOKUP(G1052,色々!P:Q,2,0),"")</f>
        <v/>
      </c>
      <c r="I1052" s="62" t="str">
        <f>IFERROR(選手__2[[#This Row],[氏名]],"")</f>
        <v/>
      </c>
      <c r="J1052" s="62" t="str">
        <f>IFERROR(選手__2[[#This Row],[氏名カナ]],"")</f>
        <v/>
      </c>
      <c r="K1052" s="62" t="str">
        <f>IFERROR(選手__2[[#This Row],[所属名称１]],"")</f>
        <v/>
      </c>
      <c r="L1052" s="62" t="str">
        <f>IFERROR(選手__2[[#This Row],[学校コード]],"")</f>
        <v/>
      </c>
      <c r="M1052" s="63" t="str">
        <f>IFERROR(VLOOKUP(L1052,色々!G:H,2,0),"")</f>
        <v/>
      </c>
      <c r="N1052" s="64" t="str">
        <f>IFERROR(選手__2[[#This Row],[学年]],"")</f>
        <v/>
      </c>
      <c r="O1052" s="49" t="str">
        <f>IFERROR(選手__2[[#This Row],[生年月日]],"")</f>
        <v/>
      </c>
      <c r="P1052" t="str">
        <f t="shared" si="16"/>
        <v/>
      </c>
    </row>
    <row r="1053" spans="6:16" x14ac:dyDescent="0.2">
      <c r="F1053" s="62" t="str">
        <f>IFERROR(選手__2[[#This Row],[選手番号]],"")</f>
        <v/>
      </c>
      <c r="G1053" s="62" t="str">
        <f>IFERROR(選手__2[[#This Row],[性別コード]],"")</f>
        <v/>
      </c>
      <c r="H1053" s="62" t="str">
        <f>IFERROR(VLOOKUP(G1053,色々!P:Q,2,0),"")</f>
        <v/>
      </c>
      <c r="I1053" s="62" t="str">
        <f>IFERROR(選手__2[[#This Row],[氏名]],"")</f>
        <v/>
      </c>
      <c r="J1053" s="62" t="str">
        <f>IFERROR(選手__2[[#This Row],[氏名カナ]],"")</f>
        <v/>
      </c>
      <c r="K1053" s="62" t="str">
        <f>IFERROR(選手__2[[#This Row],[所属名称１]],"")</f>
        <v/>
      </c>
      <c r="L1053" s="62" t="str">
        <f>IFERROR(選手__2[[#This Row],[学校コード]],"")</f>
        <v/>
      </c>
      <c r="M1053" s="63" t="str">
        <f>IFERROR(VLOOKUP(L1053,色々!G:H,2,0),"")</f>
        <v/>
      </c>
      <c r="N1053" s="64" t="str">
        <f>IFERROR(選手__2[[#This Row],[学年]],"")</f>
        <v/>
      </c>
      <c r="O1053" s="49" t="str">
        <f>IFERROR(選手__2[[#This Row],[生年月日]],"")</f>
        <v/>
      </c>
      <c r="P1053" t="str">
        <f t="shared" si="16"/>
        <v/>
      </c>
    </row>
    <row r="1054" spans="6:16" x14ac:dyDescent="0.2">
      <c r="F1054" s="62" t="str">
        <f>IFERROR(選手__2[[#This Row],[選手番号]],"")</f>
        <v/>
      </c>
      <c r="G1054" s="62" t="str">
        <f>IFERROR(選手__2[[#This Row],[性別コード]],"")</f>
        <v/>
      </c>
      <c r="H1054" s="62" t="str">
        <f>IFERROR(VLOOKUP(G1054,色々!P:Q,2,0),"")</f>
        <v/>
      </c>
      <c r="I1054" s="62" t="str">
        <f>IFERROR(選手__2[[#This Row],[氏名]],"")</f>
        <v/>
      </c>
      <c r="J1054" s="62" t="str">
        <f>IFERROR(選手__2[[#This Row],[氏名カナ]],"")</f>
        <v/>
      </c>
      <c r="K1054" s="62" t="str">
        <f>IFERROR(選手__2[[#This Row],[所属名称１]],"")</f>
        <v/>
      </c>
      <c r="L1054" s="62" t="str">
        <f>IFERROR(選手__2[[#This Row],[学校コード]],"")</f>
        <v/>
      </c>
      <c r="M1054" s="63" t="str">
        <f>IFERROR(VLOOKUP(L1054,色々!G:H,2,0),"")</f>
        <v/>
      </c>
      <c r="N1054" s="64" t="str">
        <f>IFERROR(選手__2[[#This Row],[学年]],"")</f>
        <v/>
      </c>
      <c r="O1054" s="49" t="str">
        <f>IFERROR(選手__2[[#This Row],[生年月日]],"")</f>
        <v/>
      </c>
      <c r="P1054" t="str">
        <f t="shared" si="16"/>
        <v/>
      </c>
    </row>
    <row r="1055" spans="6:16" x14ac:dyDescent="0.2">
      <c r="F1055" s="62" t="str">
        <f>IFERROR(選手__2[[#This Row],[選手番号]],"")</f>
        <v/>
      </c>
      <c r="G1055" s="62" t="str">
        <f>IFERROR(選手__2[[#This Row],[性別コード]],"")</f>
        <v/>
      </c>
      <c r="H1055" s="62" t="str">
        <f>IFERROR(VLOOKUP(G1055,色々!P:Q,2,0),"")</f>
        <v/>
      </c>
      <c r="I1055" s="62" t="str">
        <f>IFERROR(選手__2[[#This Row],[氏名]],"")</f>
        <v/>
      </c>
      <c r="J1055" s="62" t="str">
        <f>IFERROR(選手__2[[#This Row],[氏名カナ]],"")</f>
        <v/>
      </c>
      <c r="K1055" s="62" t="str">
        <f>IFERROR(選手__2[[#This Row],[所属名称１]],"")</f>
        <v/>
      </c>
      <c r="L1055" s="62" t="str">
        <f>IFERROR(選手__2[[#This Row],[学校コード]],"")</f>
        <v/>
      </c>
      <c r="M1055" s="63" t="str">
        <f>IFERROR(VLOOKUP(L1055,色々!G:H,2,0),"")</f>
        <v/>
      </c>
      <c r="N1055" s="64" t="str">
        <f>IFERROR(選手__2[[#This Row],[学年]],"")</f>
        <v/>
      </c>
      <c r="O1055" s="49" t="str">
        <f>IFERROR(選手__2[[#This Row],[生年月日]],"")</f>
        <v/>
      </c>
      <c r="P1055" t="str">
        <f t="shared" si="16"/>
        <v/>
      </c>
    </row>
    <row r="1056" spans="6:16" x14ac:dyDescent="0.2">
      <c r="F1056" s="62" t="str">
        <f>IFERROR(選手__2[[#This Row],[選手番号]],"")</f>
        <v/>
      </c>
      <c r="G1056" s="62" t="str">
        <f>IFERROR(選手__2[[#This Row],[性別コード]],"")</f>
        <v/>
      </c>
      <c r="H1056" s="62" t="str">
        <f>IFERROR(VLOOKUP(G1056,色々!P:Q,2,0),"")</f>
        <v/>
      </c>
      <c r="I1056" s="62" t="str">
        <f>IFERROR(選手__2[[#This Row],[氏名]],"")</f>
        <v/>
      </c>
      <c r="J1056" s="62" t="str">
        <f>IFERROR(選手__2[[#This Row],[氏名カナ]],"")</f>
        <v/>
      </c>
      <c r="K1056" s="62" t="str">
        <f>IFERROR(選手__2[[#This Row],[所属名称１]],"")</f>
        <v/>
      </c>
      <c r="L1056" s="62" t="str">
        <f>IFERROR(選手__2[[#This Row],[学校コード]],"")</f>
        <v/>
      </c>
      <c r="M1056" s="63" t="str">
        <f>IFERROR(VLOOKUP(L1056,色々!G:H,2,0),"")</f>
        <v/>
      </c>
      <c r="N1056" s="64" t="str">
        <f>IFERROR(選手__2[[#This Row],[学年]],"")</f>
        <v/>
      </c>
      <c r="O1056" s="49" t="str">
        <f>IFERROR(選手__2[[#This Row],[生年月日]],"")</f>
        <v/>
      </c>
      <c r="P1056" t="str">
        <f t="shared" si="16"/>
        <v/>
      </c>
    </row>
    <row r="1057" spans="6:16" x14ac:dyDescent="0.2">
      <c r="F1057" s="62" t="str">
        <f>IFERROR(選手__2[[#This Row],[選手番号]],"")</f>
        <v/>
      </c>
      <c r="G1057" s="62" t="str">
        <f>IFERROR(選手__2[[#This Row],[性別コード]],"")</f>
        <v/>
      </c>
      <c r="H1057" s="62" t="str">
        <f>IFERROR(VLOOKUP(G1057,色々!P:Q,2,0),"")</f>
        <v/>
      </c>
      <c r="I1057" s="62" t="str">
        <f>IFERROR(選手__2[[#This Row],[氏名]],"")</f>
        <v/>
      </c>
      <c r="J1057" s="62" t="str">
        <f>IFERROR(選手__2[[#This Row],[氏名カナ]],"")</f>
        <v/>
      </c>
      <c r="K1057" s="62" t="str">
        <f>IFERROR(選手__2[[#This Row],[所属名称１]],"")</f>
        <v/>
      </c>
      <c r="L1057" s="62" t="str">
        <f>IFERROR(選手__2[[#This Row],[学校コード]],"")</f>
        <v/>
      </c>
      <c r="M1057" s="63" t="str">
        <f>IFERROR(VLOOKUP(L1057,色々!G:H,2,0),"")</f>
        <v/>
      </c>
      <c r="N1057" s="64" t="str">
        <f>IFERROR(選手__2[[#This Row],[学年]],"")</f>
        <v/>
      </c>
      <c r="O1057" s="49" t="str">
        <f>IFERROR(選手__2[[#This Row],[生年月日]],"")</f>
        <v/>
      </c>
      <c r="P1057" t="str">
        <f t="shared" si="16"/>
        <v/>
      </c>
    </row>
    <row r="1058" spans="6:16" x14ac:dyDescent="0.2">
      <c r="F1058" s="62" t="str">
        <f>IFERROR(選手__2[[#This Row],[選手番号]],"")</f>
        <v/>
      </c>
      <c r="G1058" s="62" t="str">
        <f>IFERROR(選手__2[[#This Row],[性別コード]],"")</f>
        <v/>
      </c>
      <c r="H1058" s="62" t="str">
        <f>IFERROR(VLOOKUP(G1058,色々!P:Q,2,0),"")</f>
        <v/>
      </c>
      <c r="I1058" s="62" t="str">
        <f>IFERROR(選手__2[[#This Row],[氏名]],"")</f>
        <v/>
      </c>
      <c r="J1058" s="62" t="str">
        <f>IFERROR(選手__2[[#This Row],[氏名カナ]],"")</f>
        <v/>
      </c>
      <c r="K1058" s="62" t="str">
        <f>IFERROR(選手__2[[#This Row],[所属名称１]],"")</f>
        <v/>
      </c>
      <c r="L1058" s="62" t="str">
        <f>IFERROR(選手__2[[#This Row],[学校コード]],"")</f>
        <v/>
      </c>
      <c r="M1058" s="63" t="str">
        <f>IFERROR(VLOOKUP(L1058,色々!G:H,2,0),"")</f>
        <v/>
      </c>
      <c r="N1058" s="64" t="str">
        <f>IFERROR(選手__2[[#This Row],[学年]],"")</f>
        <v/>
      </c>
      <c r="O1058" s="49" t="str">
        <f>IFERROR(選手__2[[#This Row],[生年月日]],"")</f>
        <v/>
      </c>
      <c r="P1058" t="str">
        <f t="shared" si="16"/>
        <v/>
      </c>
    </row>
    <row r="1059" spans="6:16" x14ac:dyDescent="0.2">
      <c r="F1059" s="62" t="str">
        <f>IFERROR(選手__2[[#This Row],[選手番号]],"")</f>
        <v/>
      </c>
      <c r="G1059" s="62" t="str">
        <f>IFERROR(選手__2[[#This Row],[性別コード]],"")</f>
        <v/>
      </c>
      <c r="H1059" s="62" t="str">
        <f>IFERROR(VLOOKUP(G1059,色々!P:Q,2,0),"")</f>
        <v/>
      </c>
      <c r="I1059" s="62" t="str">
        <f>IFERROR(選手__2[[#This Row],[氏名]],"")</f>
        <v/>
      </c>
      <c r="J1059" s="62" t="str">
        <f>IFERROR(選手__2[[#This Row],[氏名カナ]],"")</f>
        <v/>
      </c>
      <c r="K1059" s="62" t="str">
        <f>IFERROR(選手__2[[#This Row],[所属名称１]],"")</f>
        <v/>
      </c>
      <c r="L1059" s="62" t="str">
        <f>IFERROR(選手__2[[#This Row],[学校コード]],"")</f>
        <v/>
      </c>
      <c r="M1059" s="63" t="str">
        <f>IFERROR(VLOOKUP(L1059,色々!G:H,2,0),"")</f>
        <v/>
      </c>
      <c r="N1059" s="64" t="str">
        <f>IFERROR(選手__2[[#This Row],[学年]],"")</f>
        <v/>
      </c>
      <c r="O1059" s="49" t="str">
        <f>IFERROR(選手__2[[#This Row],[生年月日]],"")</f>
        <v/>
      </c>
      <c r="P1059" t="str">
        <f t="shared" si="16"/>
        <v/>
      </c>
    </row>
    <row r="1060" spans="6:16" x14ac:dyDescent="0.2">
      <c r="F1060" s="62" t="str">
        <f>IFERROR(選手__2[[#This Row],[選手番号]],"")</f>
        <v/>
      </c>
      <c r="G1060" s="62" t="str">
        <f>IFERROR(選手__2[[#This Row],[性別コード]],"")</f>
        <v/>
      </c>
      <c r="H1060" s="62" t="str">
        <f>IFERROR(VLOOKUP(G1060,色々!P:Q,2,0),"")</f>
        <v/>
      </c>
      <c r="I1060" s="62" t="str">
        <f>IFERROR(選手__2[[#This Row],[氏名]],"")</f>
        <v/>
      </c>
      <c r="J1060" s="62" t="str">
        <f>IFERROR(選手__2[[#This Row],[氏名カナ]],"")</f>
        <v/>
      </c>
      <c r="K1060" s="62" t="str">
        <f>IFERROR(選手__2[[#This Row],[所属名称１]],"")</f>
        <v/>
      </c>
      <c r="L1060" s="62" t="str">
        <f>IFERROR(選手__2[[#This Row],[学校コード]],"")</f>
        <v/>
      </c>
      <c r="M1060" s="63" t="str">
        <f>IFERROR(VLOOKUP(L1060,色々!G:H,2,0),"")</f>
        <v/>
      </c>
      <c r="N1060" s="64" t="str">
        <f>IFERROR(選手__2[[#This Row],[学年]],"")</f>
        <v/>
      </c>
      <c r="O1060" s="49" t="str">
        <f>IFERROR(選手__2[[#This Row],[生年月日]],"")</f>
        <v/>
      </c>
      <c r="P1060" t="str">
        <f t="shared" si="16"/>
        <v/>
      </c>
    </row>
    <row r="1061" spans="6:16" x14ac:dyDescent="0.2">
      <c r="F1061" s="62" t="str">
        <f>IFERROR(選手__2[[#This Row],[選手番号]],"")</f>
        <v/>
      </c>
      <c r="G1061" s="62" t="str">
        <f>IFERROR(選手__2[[#This Row],[性別コード]],"")</f>
        <v/>
      </c>
      <c r="H1061" s="62" t="str">
        <f>IFERROR(VLOOKUP(G1061,色々!P:Q,2,0),"")</f>
        <v/>
      </c>
      <c r="I1061" s="62" t="str">
        <f>IFERROR(選手__2[[#This Row],[氏名]],"")</f>
        <v/>
      </c>
      <c r="J1061" s="62" t="str">
        <f>IFERROR(選手__2[[#This Row],[氏名カナ]],"")</f>
        <v/>
      </c>
      <c r="K1061" s="62" t="str">
        <f>IFERROR(選手__2[[#This Row],[所属名称１]],"")</f>
        <v/>
      </c>
      <c r="L1061" s="62" t="str">
        <f>IFERROR(選手__2[[#This Row],[学校コード]],"")</f>
        <v/>
      </c>
      <c r="M1061" s="63" t="str">
        <f>IFERROR(VLOOKUP(L1061,色々!G:H,2,0),"")</f>
        <v/>
      </c>
      <c r="N1061" s="64" t="str">
        <f>IFERROR(選手__2[[#This Row],[学年]],"")</f>
        <v/>
      </c>
      <c r="O1061" s="49" t="str">
        <f>IFERROR(選手__2[[#This Row],[生年月日]],"")</f>
        <v/>
      </c>
      <c r="P1061" t="str">
        <f t="shared" si="16"/>
        <v/>
      </c>
    </row>
    <row r="1062" spans="6:16" x14ac:dyDescent="0.2">
      <c r="F1062" s="62" t="str">
        <f>IFERROR(選手__2[[#This Row],[選手番号]],"")</f>
        <v/>
      </c>
      <c r="G1062" s="62" t="str">
        <f>IFERROR(選手__2[[#This Row],[性別コード]],"")</f>
        <v/>
      </c>
      <c r="H1062" s="62" t="str">
        <f>IFERROR(VLOOKUP(G1062,色々!P:Q,2,0),"")</f>
        <v/>
      </c>
      <c r="I1062" s="62" t="str">
        <f>IFERROR(選手__2[[#This Row],[氏名]],"")</f>
        <v/>
      </c>
      <c r="J1062" s="62" t="str">
        <f>IFERROR(選手__2[[#This Row],[氏名カナ]],"")</f>
        <v/>
      </c>
      <c r="K1062" s="62" t="str">
        <f>IFERROR(選手__2[[#This Row],[所属名称１]],"")</f>
        <v/>
      </c>
      <c r="L1062" s="62" t="str">
        <f>IFERROR(選手__2[[#This Row],[学校コード]],"")</f>
        <v/>
      </c>
      <c r="M1062" s="63" t="str">
        <f>IFERROR(VLOOKUP(L1062,色々!G:H,2,0),"")</f>
        <v/>
      </c>
      <c r="N1062" s="64" t="str">
        <f>IFERROR(選手__2[[#This Row],[学年]],"")</f>
        <v/>
      </c>
      <c r="O1062" s="49" t="str">
        <f>IFERROR(選手__2[[#This Row],[生年月日]],"")</f>
        <v/>
      </c>
      <c r="P1062" t="str">
        <f t="shared" si="16"/>
        <v/>
      </c>
    </row>
    <row r="1063" spans="6:16" x14ac:dyDescent="0.2">
      <c r="F1063" s="62" t="str">
        <f>IFERROR(選手__2[[#This Row],[選手番号]],"")</f>
        <v/>
      </c>
      <c r="G1063" s="62" t="str">
        <f>IFERROR(選手__2[[#This Row],[性別コード]],"")</f>
        <v/>
      </c>
      <c r="H1063" s="62" t="str">
        <f>IFERROR(VLOOKUP(G1063,色々!P:Q,2,0),"")</f>
        <v/>
      </c>
      <c r="I1063" s="62" t="str">
        <f>IFERROR(選手__2[[#This Row],[氏名]],"")</f>
        <v/>
      </c>
      <c r="J1063" s="62" t="str">
        <f>IFERROR(選手__2[[#This Row],[氏名カナ]],"")</f>
        <v/>
      </c>
      <c r="K1063" s="62" t="str">
        <f>IFERROR(選手__2[[#This Row],[所属名称１]],"")</f>
        <v/>
      </c>
      <c r="L1063" s="62" t="str">
        <f>IFERROR(選手__2[[#This Row],[学校コード]],"")</f>
        <v/>
      </c>
      <c r="M1063" s="63" t="str">
        <f>IFERROR(VLOOKUP(L1063,色々!G:H,2,0),"")</f>
        <v/>
      </c>
      <c r="N1063" s="64" t="str">
        <f>IFERROR(選手__2[[#This Row],[学年]],"")</f>
        <v/>
      </c>
      <c r="O1063" s="49" t="str">
        <f>IFERROR(選手__2[[#This Row],[生年月日]],"")</f>
        <v/>
      </c>
      <c r="P1063" t="str">
        <f t="shared" si="16"/>
        <v/>
      </c>
    </row>
    <row r="1064" spans="6:16" x14ac:dyDescent="0.2">
      <c r="F1064" s="62" t="str">
        <f>IFERROR(選手__2[[#This Row],[選手番号]],"")</f>
        <v/>
      </c>
      <c r="G1064" s="62" t="str">
        <f>IFERROR(選手__2[[#This Row],[性別コード]],"")</f>
        <v/>
      </c>
      <c r="H1064" s="62" t="str">
        <f>IFERROR(VLOOKUP(G1064,色々!P:Q,2,0),"")</f>
        <v/>
      </c>
      <c r="I1064" s="62" t="str">
        <f>IFERROR(選手__2[[#This Row],[氏名]],"")</f>
        <v/>
      </c>
      <c r="J1064" s="62" t="str">
        <f>IFERROR(選手__2[[#This Row],[氏名カナ]],"")</f>
        <v/>
      </c>
      <c r="K1064" s="62" t="str">
        <f>IFERROR(選手__2[[#This Row],[所属名称１]],"")</f>
        <v/>
      </c>
      <c r="L1064" s="62" t="str">
        <f>IFERROR(選手__2[[#This Row],[学校コード]],"")</f>
        <v/>
      </c>
      <c r="M1064" s="63" t="str">
        <f>IFERROR(VLOOKUP(L1064,色々!G:H,2,0),"")</f>
        <v/>
      </c>
      <c r="N1064" s="64" t="str">
        <f>IFERROR(選手__2[[#This Row],[学年]],"")</f>
        <v/>
      </c>
      <c r="O1064" s="49" t="str">
        <f>IFERROR(選手__2[[#This Row],[生年月日]],"")</f>
        <v/>
      </c>
      <c r="P1064" t="str">
        <f t="shared" si="16"/>
        <v/>
      </c>
    </row>
    <row r="1065" spans="6:16" x14ac:dyDescent="0.2">
      <c r="F1065" s="62" t="str">
        <f>IFERROR(選手__2[[#This Row],[選手番号]],"")</f>
        <v/>
      </c>
      <c r="G1065" s="62" t="str">
        <f>IFERROR(選手__2[[#This Row],[性別コード]],"")</f>
        <v/>
      </c>
      <c r="H1065" s="62" t="str">
        <f>IFERROR(VLOOKUP(G1065,色々!P:Q,2,0),"")</f>
        <v/>
      </c>
      <c r="I1065" s="62" t="str">
        <f>IFERROR(選手__2[[#This Row],[氏名]],"")</f>
        <v/>
      </c>
      <c r="J1065" s="62" t="str">
        <f>IFERROR(選手__2[[#This Row],[氏名カナ]],"")</f>
        <v/>
      </c>
      <c r="K1065" s="62" t="str">
        <f>IFERROR(選手__2[[#This Row],[所属名称１]],"")</f>
        <v/>
      </c>
      <c r="L1065" s="62" t="str">
        <f>IFERROR(選手__2[[#This Row],[学校コード]],"")</f>
        <v/>
      </c>
      <c r="M1065" s="63" t="str">
        <f>IFERROR(VLOOKUP(L1065,色々!G:H,2,0),"")</f>
        <v/>
      </c>
      <c r="N1065" s="64" t="str">
        <f>IFERROR(選手__2[[#This Row],[学年]],"")</f>
        <v/>
      </c>
      <c r="O1065" s="49" t="str">
        <f>IFERROR(選手__2[[#This Row],[生年月日]],"")</f>
        <v/>
      </c>
      <c r="P1065" t="str">
        <f t="shared" si="16"/>
        <v/>
      </c>
    </row>
    <row r="1066" spans="6:16" x14ac:dyDescent="0.2">
      <c r="F1066" s="62" t="str">
        <f>IFERROR(選手__2[[#This Row],[選手番号]],"")</f>
        <v/>
      </c>
      <c r="G1066" s="62" t="str">
        <f>IFERROR(選手__2[[#This Row],[性別コード]],"")</f>
        <v/>
      </c>
      <c r="H1066" s="62" t="str">
        <f>IFERROR(VLOOKUP(G1066,色々!P:Q,2,0),"")</f>
        <v/>
      </c>
      <c r="I1066" s="62" t="str">
        <f>IFERROR(選手__2[[#This Row],[氏名]],"")</f>
        <v/>
      </c>
      <c r="J1066" s="62" t="str">
        <f>IFERROR(選手__2[[#This Row],[氏名カナ]],"")</f>
        <v/>
      </c>
      <c r="K1066" s="62" t="str">
        <f>IFERROR(選手__2[[#This Row],[所属名称１]],"")</f>
        <v/>
      </c>
      <c r="L1066" s="62" t="str">
        <f>IFERROR(選手__2[[#This Row],[学校コード]],"")</f>
        <v/>
      </c>
      <c r="M1066" s="63" t="str">
        <f>IFERROR(VLOOKUP(L1066,色々!G:H,2,0),"")</f>
        <v/>
      </c>
      <c r="N1066" s="64" t="str">
        <f>IFERROR(選手__2[[#This Row],[学年]],"")</f>
        <v/>
      </c>
      <c r="O1066" s="49" t="str">
        <f>IFERROR(選手__2[[#This Row],[生年月日]],"")</f>
        <v/>
      </c>
      <c r="P1066" t="str">
        <f t="shared" si="16"/>
        <v/>
      </c>
    </row>
    <row r="1067" spans="6:16" x14ac:dyDescent="0.2">
      <c r="F1067" s="62" t="str">
        <f>IFERROR(選手__2[[#This Row],[選手番号]],"")</f>
        <v/>
      </c>
      <c r="G1067" s="62" t="str">
        <f>IFERROR(選手__2[[#This Row],[性別コード]],"")</f>
        <v/>
      </c>
      <c r="H1067" s="62" t="str">
        <f>IFERROR(VLOOKUP(G1067,色々!P:Q,2,0),"")</f>
        <v/>
      </c>
      <c r="I1067" s="62" t="str">
        <f>IFERROR(選手__2[[#This Row],[氏名]],"")</f>
        <v/>
      </c>
      <c r="J1067" s="62" t="str">
        <f>IFERROR(選手__2[[#This Row],[氏名カナ]],"")</f>
        <v/>
      </c>
      <c r="K1067" s="62" t="str">
        <f>IFERROR(選手__2[[#This Row],[所属名称１]],"")</f>
        <v/>
      </c>
      <c r="L1067" s="62" t="str">
        <f>IFERROR(選手__2[[#This Row],[学校コード]],"")</f>
        <v/>
      </c>
      <c r="M1067" s="63" t="str">
        <f>IFERROR(VLOOKUP(L1067,色々!G:H,2,0),"")</f>
        <v/>
      </c>
      <c r="N1067" s="64" t="str">
        <f>IFERROR(選手__2[[#This Row],[学年]],"")</f>
        <v/>
      </c>
      <c r="O1067" s="49" t="str">
        <f>IFERROR(選手__2[[#This Row],[生年月日]],"")</f>
        <v/>
      </c>
      <c r="P1067" t="str">
        <f t="shared" si="16"/>
        <v/>
      </c>
    </row>
    <row r="1068" spans="6:16" x14ac:dyDescent="0.2">
      <c r="F1068" s="62" t="str">
        <f>IFERROR(選手__2[[#This Row],[選手番号]],"")</f>
        <v/>
      </c>
      <c r="G1068" s="62" t="str">
        <f>IFERROR(選手__2[[#This Row],[性別コード]],"")</f>
        <v/>
      </c>
      <c r="H1068" s="62" t="str">
        <f>IFERROR(VLOOKUP(G1068,色々!P:Q,2,0),"")</f>
        <v/>
      </c>
      <c r="I1068" s="62" t="str">
        <f>IFERROR(選手__2[[#This Row],[氏名]],"")</f>
        <v/>
      </c>
      <c r="J1068" s="62" t="str">
        <f>IFERROR(選手__2[[#This Row],[氏名カナ]],"")</f>
        <v/>
      </c>
      <c r="K1068" s="62" t="str">
        <f>IFERROR(選手__2[[#This Row],[所属名称１]],"")</f>
        <v/>
      </c>
      <c r="L1068" s="62" t="str">
        <f>IFERROR(選手__2[[#This Row],[学校コード]],"")</f>
        <v/>
      </c>
      <c r="M1068" s="63" t="str">
        <f>IFERROR(VLOOKUP(L1068,色々!G:H,2,0),"")</f>
        <v/>
      </c>
      <c r="N1068" s="64" t="str">
        <f>IFERROR(選手__2[[#This Row],[学年]],"")</f>
        <v/>
      </c>
      <c r="O1068" s="49" t="str">
        <f>IFERROR(選手__2[[#This Row],[生年月日]],"")</f>
        <v/>
      </c>
      <c r="P1068" t="str">
        <f t="shared" si="16"/>
        <v/>
      </c>
    </row>
    <row r="1069" spans="6:16" x14ac:dyDescent="0.2">
      <c r="F1069" s="62" t="str">
        <f>IFERROR(選手__2[[#This Row],[選手番号]],"")</f>
        <v/>
      </c>
      <c r="G1069" s="62" t="str">
        <f>IFERROR(選手__2[[#This Row],[性別コード]],"")</f>
        <v/>
      </c>
      <c r="H1069" s="62" t="str">
        <f>IFERROR(VLOOKUP(G1069,色々!P:Q,2,0),"")</f>
        <v/>
      </c>
      <c r="I1069" s="62" t="str">
        <f>IFERROR(選手__2[[#This Row],[氏名]],"")</f>
        <v/>
      </c>
      <c r="J1069" s="62" t="str">
        <f>IFERROR(選手__2[[#This Row],[氏名カナ]],"")</f>
        <v/>
      </c>
      <c r="K1069" s="62" t="str">
        <f>IFERROR(選手__2[[#This Row],[所属名称１]],"")</f>
        <v/>
      </c>
      <c r="L1069" s="62" t="str">
        <f>IFERROR(選手__2[[#This Row],[学校コード]],"")</f>
        <v/>
      </c>
      <c r="M1069" s="63" t="str">
        <f>IFERROR(VLOOKUP(L1069,色々!G:H,2,0),"")</f>
        <v/>
      </c>
      <c r="N1069" s="64" t="str">
        <f>IFERROR(選手__2[[#This Row],[学年]],"")</f>
        <v/>
      </c>
      <c r="O1069" s="49" t="str">
        <f>IFERROR(選手__2[[#This Row],[生年月日]],"")</f>
        <v/>
      </c>
      <c r="P1069" t="str">
        <f t="shared" si="16"/>
        <v/>
      </c>
    </row>
    <row r="1070" spans="6:16" x14ac:dyDescent="0.2">
      <c r="F1070" s="62" t="str">
        <f>IFERROR(選手__2[[#This Row],[選手番号]],"")</f>
        <v/>
      </c>
      <c r="G1070" s="62" t="str">
        <f>IFERROR(選手__2[[#This Row],[性別コード]],"")</f>
        <v/>
      </c>
      <c r="H1070" s="62" t="str">
        <f>IFERROR(VLOOKUP(G1070,色々!P:Q,2,0),"")</f>
        <v/>
      </c>
      <c r="I1070" s="62" t="str">
        <f>IFERROR(選手__2[[#This Row],[氏名]],"")</f>
        <v/>
      </c>
      <c r="J1070" s="62" t="str">
        <f>IFERROR(選手__2[[#This Row],[氏名カナ]],"")</f>
        <v/>
      </c>
      <c r="K1070" s="62" t="str">
        <f>IFERROR(選手__2[[#This Row],[所属名称１]],"")</f>
        <v/>
      </c>
      <c r="L1070" s="62" t="str">
        <f>IFERROR(選手__2[[#This Row],[学校コード]],"")</f>
        <v/>
      </c>
      <c r="M1070" s="63" t="str">
        <f>IFERROR(VLOOKUP(L1070,色々!G:H,2,0),"")</f>
        <v/>
      </c>
      <c r="N1070" s="64" t="str">
        <f>IFERROR(選手__2[[#This Row],[学年]],"")</f>
        <v/>
      </c>
      <c r="O1070" s="49" t="str">
        <f>IFERROR(選手__2[[#This Row],[生年月日]],"")</f>
        <v/>
      </c>
      <c r="P1070" t="str">
        <f t="shared" si="16"/>
        <v/>
      </c>
    </row>
    <row r="1071" spans="6:16" x14ac:dyDescent="0.2">
      <c r="F1071" s="62" t="str">
        <f>IFERROR(選手__2[[#This Row],[選手番号]],"")</f>
        <v/>
      </c>
      <c r="G1071" s="62" t="str">
        <f>IFERROR(選手__2[[#This Row],[性別コード]],"")</f>
        <v/>
      </c>
      <c r="H1071" s="62" t="str">
        <f>IFERROR(VLOOKUP(G1071,色々!P:Q,2,0),"")</f>
        <v/>
      </c>
      <c r="I1071" s="62" t="str">
        <f>IFERROR(選手__2[[#This Row],[氏名]],"")</f>
        <v/>
      </c>
      <c r="J1071" s="62" t="str">
        <f>IFERROR(選手__2[[#This Row],[氏名カナ]],"")</f>
        <v/>
      </c>
      <c r="K1071" s="62" t="str">
        <f>IFERROR(選手__2[[#This Row],[所属名称１]],"")</f>
        <v/>
      </c>
      <c r="L1071" s="62" t="str">
        <f>IFERROR(選手__2[[#This Row],[学校コード]],"")</f>
        <v/>
      </c>
      <c r="M1071" s="63" t="str">
        <f>IFERROR(VLOOKUP(L1071,色々!G:H,2,0),"")</f>
        <v/>
      </c>
      <c r="N1071" s="64" t="str">
        <f>IFERROR(選手__2[[#This Row],[学年]],"")</f>
        <v/>
      </c>
      <c r="O1071" s="49" t="str">
        <f>IFERROR(選手__2[[#This Row],[生年月日]],"")</f>
        <v/>
      </c>
      <c r="P1071" t="str">
        <f t="shared" si="16"/>
        <v/>
      </c>
    </row>
    <row r="1072" spans="6:16" x14ac:dyDescent="0.2">
      <c r="F1072" s="62" t="str">
        <f>IFERROR(選手__2[[#This Row],[選手番号]],"")</f>
        <v/>
      </c>
      <c r="G1072" s="62" t="str">
        <f>IFERROR(選手__2[[#This Row],[性別コード]],"")</f>
        <v/>
      </c>
      <c r="H1072" s="62" t="str">
        <f>IFERROR(VLOOKUP(G1072,色々!P:Q,2,0),"")</f>
        <v/>
      </c>
      <c r="I1072" s="62" t="str">
        <f>IFERROR(選手__2[[#This Row],[氏名]],"")</f>
        <v/>
      </c>
      <c r="J1072" s="62" t="str">
        <f>IFERROR(選手__2[[#This Row],[氏名カナ]],"")</f>
        <v/>
      </c>
      <c r="K1072" s="62" t="str">
        <f>IFERROR(選手__2[[#This Row],[所属名称１]],"")</f>
        <v/>
      </c>
      <c r="L1072" s="62" t="str">
        <f>IFERROR(選手__2[[#This Row],[学校コード]],"")</f>
        <v/>
      </c>
      <c r="M1072" s="63" t="str">
        <f>IFERROR(VLOOKUP(L1072,色々!G:H,2,0),"")</f>
        <v/>
      </c>
      <c r="N1072" s="64" t="str">
        <f>IFERROR(選手__2[[#This Row],[学年]],"")</f>
        <v/>
      </c>
      <c r="O1072" s="49" t="str">
        <f>IFERROR(選手__2[[#This Row],[生年月日]],"")</f>
        <v/>
      </c>
      <c r="P1072" t="str">
        <f t="shared" si="16"/>
        <v/>
      </c>
    </row>
    <row r="1073" spans="6:16" x14ac:dyDescent="0.2">
      <c r="F1073" s="62" t="str">
        <f>IFERROR(選手__2[[#This Row],[選手番号]],"")</f>
        <v/>
      </c>
      <c r="G1073" s="62" t="str">
        <f>IFERROR(選手__2[[#This Row],[性別コード]],"")</f>
        <v/>
      </c>
      <c r="H1073" s="62" t="str">
        <f>IFERROR(VLOOKUP(G1073,色々!P:Q,2,0),"")</f>
        <v/>
      </c>
      <c r="I1073" s="62" t="str">
        <f>IFERROR(選手__2[[#This Row],[氏名]],"")</f>
        <v/>
      </c>
      <c r="J1073" s="62" t="str">
        <f>IFERROR(選手__2[[#This Row],[氏名カナ]],"")</f>
        <v/>
      </c>
      <c r="K1073" s="62" t="str">
        <f>IFERROR(選手__2[[#This Row],[所属名称１]],"")</f>
        <v/>
      </c>
      <c r="L1073" s="62" t="str">
        <f>IFERROR(選手__2[[#This Row],[学校コード]],"")</f>
        <v/>
      </c>
      <c r="M1073" s="63" t="str">
        <f>IFERROR(VLOOKUP(L1073,色々!G:H,2,0),"")</f>
        <v/>
      </c>
      <c r="N1073" s="64" t="str">
        <f>IFERROR(選手__2[[#This Row],[学年]],"")</f>
        <v/>
      </c>
      <c r="O1073" s="49" t="str">
        <f>IFERROR(選手__2[[#This Row],[生年月日]],"")</f>
        <v/>
      </c>
      <c r="P1073" t="str">
        <f t="shared" si="16"/>
        <v/>
      </c>
    </row>
    <row r="1074" spans="6:16" x14ac:dyDescent="0.2">
      <c r="F1074" s="62" t="str">
        <f>IFERROR(選手__2[[#This Row],[選手番号]],"")</f>
        <v/>
      </c>
      <c r="G1074" s="62" t="str">
        <f>IFERROR(選手__2[[#This Row],[性別コード]],"")</f>
        <v/>
      </c>
      <c r="H1074" s="62" t="str">
        <f>IFERROR(VLOOKUP(G1074,色々!P:Q,2,0),"")</f>
        <v/>
      </c>
      <c r="I1074" s="62" t="str">
        <f>IFERROR(選手__2[[#This Row],[氏名]],"")</f>
        <v/>
      </c>
      <c r="J1074" s="62" t="str">
        <f>IFERROR(選手__2[[#This Row],[氏名カナ]],"")</f>
        <v/>
      </c>
      <c r="K1074" s="62" t="str">
        <f>IFERROR(選手__2[[#This Row],[所属名称１]],"")</f>
        <v/>
      </c>
      <c r="L1074" s="62" t="str">
        <f>IFERROR(選手__2[[#This Row],[学校コード]],"")</f>
        <v/>
      </c>
      <c r="M1074" s="63" t="str">
        <f>IFERROR(VLOOKUP(L1074,色々!G:H,2,0),"")</f>
        <v/>
      </c>
      <c r="N1074" s="64" t="str">
        <f>IFERROR(選手__2[[#This Row],[学年]],"")</f>
        <v/>
      </c>
      <c r="O1074" s="49" t="str">
        <f>IFERROR(選手__2[[#This Row],[生年月日]],"")</f>
        <v/>
      </c>
      <c r="P1074" t="str">
        <f t="shared" si="16"/>
        <v/>
      </c>
    </row>
    <row r="1075" spans="6:16" x14ac:dyDescent="0.2">
      <c r="F1075" s="62" t="str">
        <f>IFERROR(選手__2[[#This Row],[選手番号]],"")</f>
        <v/>
      </c>
      <c r="G1075" s="62" t="str">
        <f>IFERROR(選手__2[[#This Row],[性別コード]],"")</f>
        <v/>
      </c>
      <c r="H1075" s="62" t="str">
        <f>IFERROR(VLOOKUP(G1075,色々!P:Q,2,0),"")</f>
        <v/>
      </c>
      <c r="I1075" s="62" t="str">
        <f>IFERROR(選手__2[[#This Row],[氏名]],"")</f>
        <v/>
      </c>
      <c r="J1075" s="62" t="str">
        <f>IFERROR(選手__2[[#This Row],[氏名カナ]],"")</f>
        <v/>
      </c>
      <c r="K1075" s="62" t="str">
        <f>IFERROR(選手__2[[#This Row],[所属名称１]],"")</f>
        <v/>
      </c>
      <c r="L1075" s="62" t="str">
        <f>IFERROR(選手__2[[#This Row],[学校コード]],"")</f>
        <v/>
      </c>
      <c r="M1075" s="63" t="str">
        <f>IFERROR(VLOOKUP(L1075,色々!G:H,2,0),"")</f>
        <v/>
      </c>
      <c r="N1075" s="64" t="str">
        <f>IFERROR(選手__2[[#This Row],[学年]],"")</f>
        <v/>
      </c>
      <c r="O1075" s="49" t="str">
        <f>IFERROR(選手__2[[#This Row],[生年月日]],"")</f>
        <v/>
      </c>
      <c r="P1075" t="str">
        <f t="shared" si="16"/>
        <v/>
      </c>
    </row>
    <row r="1076" spans="6:16" x14ac:dyDescent="0.2">
      <c r="F1076" s="62" t="str">
        <f>IFERROR(選手__2[[#This Row],[選手番号]],"")</f>
        <v/>
      </c>
      <c r="G1076" s="62" t="str">
        <f>IFERROR(選手__2[[#This Row],[性別コード]],"")</f>
        <v/>
      </c>
      <c r="H1076" s="62" t="str">
        <f>IFERROR(VLOOKUP(G1076,色々!P:Q,2,0),"")</f>
        <v/>
      </c>
      <c r="I1076" s="62" t="str">
        <f>IFERROR(選手__2[[#This Row],[氏名]],"")</f>
        <v/>
      </c>
      <c r="J1076" s="62" t="str">
        <f>IFERROR(選手__2[[#This Row],[氏名カナ]],"")</f>
        <v/>
      </c>
      <c r="K1076" s="62" t="str">
        <f>IFERROR(選手__2[[#This Row],[所属名称１]],"")</f>
        <v/>
      </c>
      <c r="L1076" s="62" t="str">
        <f>IFERROR(選手__2[[#This Row],[学校コード]],"")</f>
        <v/>
      </c>
      <c r="M1076" s="63" t="str">
        <f>IFERROR(VLOOKUP(L1076,色々!G:H,2,0),"")</f>
        <v/>
      </c>
      <c r="N1076" s="64" t="str">
        <f>IFERROR(選手__2[[#This Row],[学年]],"")</f>
        <v/>
      </c>
      <c r="O1076" s="49" t="str">
        <f>IFERROR(選手__2[[#This Row],[生年月日]],"")</f>
        <v/>
      </c>
      <c r="P1076" t="str">
        <f t="shared" si="16"/>
        <v/>
      </c>
    </row>
    <row r="1077" spans="6:16" x14ac:dyDescent="0.2">
      <c r="F1077" s="62" t="str">
        <f>IFERROR(選手__2[[#This Row],[選手番号]],"")</f>
        <v/>
      </c>
      <c r="G1077" s="62" t="str">
        <f>IFERROR(選手__2[[#This Row],[性別コード]],"")</f>
        <v/>
      </c>
      <c r="H1077" s="62" t="str">
        <f>IFERROR(VLOOKUP(G1077,色々!P:Q,2,0),"")</f>
        <v/>
      </c>
      <c r="I1077" s="62" t="str">
        <f>IFERROR(選手__2[[#This Row],[氏名]],"")</f>
        <v/>
      </c>
      <c r="J1077" s="62" t="str">
        <f>IFERROR(選手__2[[#This Row],[氏名カナ]],"")</f>
        <v/>
      </c>
      <c r="K1077" s="62" t="str">
        <f>IFERROR(選手__2[[#This Row],[所属名称１]],"")</f>
        <v/>
      </c>
      <c r="L1077" s="62" t="str">
        <f>IFERROR(選手__2[[#This Row],[学校コード]],"")</f>
        <v/>
      </c>
      <c r="M1077" s="63" t="str">
        <f>IFERROR(VLOOKUP(L1077,色々!G:H,2,0),"")</f>
        <v/>
      </c>
      <c r="N1077" s="64" t="str">
        <f>IFERROR(選手__2[[#This Row],[学年]],"")</f>
        <v/>
      </c>
      <c r="O1077" s="49" t="str">
        <f>IFERROR(選手__2[[#This Row],[生年月日]],"")</f>
        <v/>
      </c>
      <c r="P1077" t="str">
        <f t="shared" si="16"/>
        <v/>
      </c>
    </row>
    <row r="1078" spans="6:16" x14ac:dyDescent="0.2">
      <c r="F1078" s="62" t="str">
        <f>IFERROR(選手__2[[#This Row],[選手番号]],"")</f>
        <v/>
      </c>
      <c r="G1078" s="62" t="str">
        <f>IFERROR(選手__2[[#This Row],[性別コード]],"")</f>
        <v/>
      </c>
      <c r="H1078" s="62" t="str">
        <f>IFERROR(VLOOKUP(G1078,色々!P:Q,2,0),"")</f>
        <v/>
      </c>
      <c r="I1078" s="62" t="str">
        <f>IFERROR(選手__2[[#This Row],[氏名]],"")</f>
        <v/>
      </c>
      <c r="J1078" s="62" t="str">
        <f>IFERROR(選手__2[[#This Row],[氏名カナ]],"")</f>
        <v/>
      </c>
      <c r="K1078" s="62" t="str">
        <f>IFERROR(選手__2[[#This Row],[所属名称１]],"")</f>
        <v/>
      </c>
      <c r="L1078" s="62" t="str">
        <f>IFERROR(選手__2[[#This Row],[学校コード]],"")</f>
        <v/>
      </c>
      <c r="M1078" s="63" t="str">
        <f>IFERROR(VLOOKUP(L1078,色々!G:H,2,0),"")</f>
        <v/>
      </c>
      <c r="N1078" s="64" t="str">
        <f>IFERROR(選手__2[[#This Row],[学年]],"")</f>
        <v/>
      </c>
      <c r="O1078" s="49" t="str">
        <f>IFERROR(選手__2[[#This Row],[生年月日]],"")</f>
        <v/>
      </c>
      <c r="P1078" t="str">
        <f t="shared" si="16"/>
        <v/>
      </c>
    </row>
    <row r="1079" spans="6:16" x14ac:dyDescent="0.2">
      <c r="F1079" s="62" t="str">
        <f>IFERROR(選手__2[[#This Row],[選手番号]],"")</f>
        <v/>
      </c>
      <c r="G1079" s="62" t="str">
        <f>IFERROR(選手__2[[#This Row],[性別コード]],"")</f>
        <v/>
      </c>
      <c r="H1079" s="62" t="str">
        <f>IFERROR(VLOOKUP(G1079,色々!P:Q,2,0),"")</f>
        <v/>
      </c>
      <c r="I1079" s="62" t="str">
        <f>IFERROR(選手__2[[#This Row],[氏名]],"")</f>
        <v/>
      </c>
      <c r="J1079" s="62" t="str">
        <f>IFERROR(選手__2[[#This Row],[氏名カナ]],"")</f>
        <v/>
      </c>
      <c r="K1079" s="62" t="str">
        <f>IFERROR(選手__2[[#This Row],[所属名称１]],"")</f>
        <v/>
      </c>
      <c r="L1079" s="62" t="str">
        <f>IFERROR(選手__2[[#This Row],[学校コード]],"")</f>
        <v/>
      </c>
      <c r="M1079" s="63" t="str">
        <f>IFERROR(VLOOKUP(L1079,色々!G:H,2,0),"")</f>
        <v/>
      </c>
      <c r="N1079" s="64" t="str">
        <f>IFERROR(選手__2[[#This Row],[学年]],"")</f>
        <v/>
      </c>
      <c r="O1079" s="49" t="str">
        <f>IFERROR(選手__2[[#This Row],[生年月日]],"")</f>
        <v/>
      </c>
      <c r="P1079" t="str">
        <f t="shared" si="16"/>
        <v/>
      </c>
    </row>
    <row r="1080" spans="6:16" x14ac:dyDescent="0.2">
      <c r="F1080" s="62" t="str">
        <f>IFERROR(選手__2[[#This Row],[選手番号]],"")</f>
        <v/>
      </c>
      <c r="G1080" s="62" t="str">
        <f>IFERROR(選手__2[[#This Row],[性別コード]],"")</f>
        <v/>
      </c>
      <c r="H1080" s="62" t="str">
        <f>IFERROR(VLOOKUP(G1080,色々!P:Q,2,0),"")</f>
        <v/>
      </c>
      <c r="I1080" s="62" t="str">
        <f>IFERROR(選手__2[[#This Row],[氏名]],"")</f>
        <v/>
      </c>
      <c r="J1080" s="62" t="str">
        <f>IFERROR(選手__2[[#This Row],[氏名カナ]],"")</f>
        <v/>
      </c>
      <c r="K1080" s="62" t="str">
        <f>IFERROR(選手__2[[#This Row],[所属名称１]],"")</f>
        <v/>
      </c>
      <c r="L1080" s="62" t="str">
        <f>IFERROR(選手__2[[#This Row],[学校コード]],"")</f>
        <v/>
      </c>
      <c r="M1080" s="63" t="str">
        <f>IFERROR(VLOOKUP(L1080,色々!G:H,2,0),"")</f>
        <v/>
      </c>
      <c r="N1080" s="64" t="str">
        <f>IFERROR(選手__2[[#This Row],[学年]],"")</f>
        <v/>
      </c>
      <c r="O1080" s="49" t="str">
        <f>IFERROR(選手__2[[#This Row],[生年月日]],"")</f>
        <v/>
      </c>
      <c r="P1080" t="str">
        <f t="shared" si="16"/>
        <v/>
      </c>
    </row>
    <row r="1081" spans="6:16" x14ac:dyDescent="0.2">
      <c r="F1081" s="62" t="str">
        <f>IFERROR(選手__2[[#This Row],[選手番号]],"")</f>
        <v/>
      </c>
      <c r="G1081" s="62" t="str">
        <f>IFERROR(選手__2[[#This Row],[性別コード]],"")</f>
        <v/>
      </c>
      <c r="H1081" s="62" t="str">
        <f>IFERROR(VLOOKUP(G1081,色々!P:Q,2,0),"")</f>
        <v/>
      </c>
      <c r="I1081" s="62" t="str">
        <f>IFERROR(選手__2[[#This Row],[氏名]],"")</f>
        <v/>
      </c>
      <c r="J1081" s="62" t="str">
        <f>IFERROR(選手__2[[#This Row],[氏名カナ]],"")</f>
        <v/>
      </c>
      <c r="K1081" s="62" t="str">
        <f>IFERROR(選手__2[[#This Row],[所属名称１]],"")</f>
        <v/>
      </c>
      <c r="L1081" s="62" t="str">
        <f>IFERROR(選手__2[[#This Row],[学校コード]],"")</f>
        <v/>
      </c>
      <c r="M1081" s="63" t="str">
        <f>IFERROR(VLOOKUP(L1081,色々!G:H,2,0),"")</f>
        <v/>
      </c>
      <c r="N1081" s="64" t="str">
        <f>IFERROR(選手__2[[#This Row],[学年]],"")</f>
        <v/>
      </c>
      <c r="O1081" s="49" t="str">
        <f>IFERROR(選手__2[[#This Row],[生年月日]],"")</f>
        <v/>
      </c>
      <c r="P1081" t="str">
        <f t="shared" si="16"/>
        <v/>
      </c>
    </row>
    <row r="1082" spans="6:16" x14ac:dyDescent="0.2">
      <c r="F1082" s="62" t="str">
        <f>IFERROR(選手__2[[#This Row],[選手番号]],"")</f>
        <v/>
      </c>
      <c r="G1082" s="62" t="str">
        <f>IFERROR(選手__2[[#This Row],[性別コード]],"")</f>
        <v/>
      </c>
      <c r="H1082" s="62" t="str">
        <f>IFERROR(VLOOKUP(G1082,色々!P:Q,2,0),"")</f>
        <v/>
      </c>
      <c r="I1082" s="62" t="str">
        <f>IFERROR(選手__2[[#This Row],[氏名]],"")</f>
        <v/>
      </c>
      <c r="J1082" s="62" t="str">
        <f>IFERROR(選手__2[[#This Row],[氏名カナ]],"")</f>
        <v/>
      </c>
      <c r="K1082" s="62" t="str">
        <f>IFERROR(選手__2[[#This Row],[所属名称１]],"")</f>
        <v/>
      </c>
      <c r="L1082" s="62" t="str">
        <f>IFERROR(選手__2[[#This Row],[学校コード]],"")</f>
        <v/>
      </c>
      <c r="M1082" s="63" t="str">
        <f>IFERROR(VLOOKUP(L1082,色々!G:H,2,0),"")</f>
        <v/>
      </c>
      <c r="N1082" s="64" t="str">
        <f>IFERROR(選手__2[[#This Row],[学年]],"")</f>
        <v/>
      </c>
      <c r="O1082" s="49" t="str">
        <f>IFERROR(選手__2[[#This Row],[生年月日]],"")</f>
        <v/>
      </c>
      <c r="P1082" t="str">
        <f t="shared" si="16"/>
        <v/>
      </c>
    </row>
    <row r="1083" spans="6:16" x14ac:dyDescent="0.2">
      <c r="F1083" s="62" t="str">
        <f>IFERROR(選手__2[[#This Row],[選手番号]],"")</f>
        <v/>
      </c>
      <c r="G1083" s="62" t="str">
        <f>IFERROR(選手__2[[#This Row],[性別コード]],"")</f>
        <v/>
      </c>
      <c r="H1083" s="62" t="str">
        <f>IFERROR(VLOOKUP(G1083,色々!P:Q,2,0),"")</f>
        <v/>
      </c>
      <c r="I1083" s="62" t="str">
        <f>IFERROR(選手__2[[#This Row],[氏名]],"")</f>
        <v/>
      </c>
      <c r="J1083" s="62" t="str">
        <f>IFERROR(選手__2[[#This Row],[氏名カナ]],"")</f>
        <v/>
      </c>
      <c r="K1083" s="62" t="str">
        <f>IFERROR(選手__2[[#This Row],[所属名称１]],"")</f>
        <v/>
      </c>
      <c r="L1083" s="62" t="str">
        <f>IFERROR(選手__2[[#This Row],[学校コード]],"")</f>
        <v/>
      </c>
      <c r="M1083" s="63" t="str">
        <f>IFERROR(VLOOKUP(L1083,色々!G:H,2,0),"")</f>
        <v/>
      </c>
      <c r="N1083" s="64" t="str">
        <f>IFERROR(選手__2[[#This Row],[学年]],"")</f>
        <v/>
      </c>
      <c r="O1083" s="49" t="str">
        <f>IFERROR(選手__2[[#This Row],[生年月日]],"")</f>
        <v/>
      </c>
      <c r="P1083" t="str">
        <f t="shared" si="16"/>
        <v/>
      </c>
    </row>
    <row r="1084" spans="6:16" x14ac:dyDescent="0.2">
      <c r="F1084" s="62" t="str">
        <f>IFERROR(選手__2[[#This Row],[選手番号]],"")</f>
        <v/>
      </c>
      <c r="G1084" s="62" t="str">
        <f>IFERROR(選手__2[[#This Row],[性別コード]],"")</f>
        <v/>
      </c>
      <c r="H1084" s="62" t="str">
        <f>IFERROR(VLOOKUP(G1084,色々!P:Q,2,0),"")</f>
        <v/>
      </c>
      <c r="I1084" s="62" t="str">
        <f>IFERROR(選手__2[[#This Row],[氏名]],"")</f>
        <v/>
      </c>
      <c r="J1084" s="62" t="str">
        <f>IFERROR(選手__2[[#This Row],[氏名カナ]],"")</f>
        <v/>
      </c>
      <c r="K1084" s="62" t="str">
        <f>IFERROR(選手__2[[#This Row],[所属名称１]],"")</f>
        <v/>
      </c>
      <c r="L1084" s="62" t="str">
        <f>IFERROR(選手__2[[#This Row],[学校コード]],"")</f>
        <v/>
      </c>
      <c r="M1084" s="63" t="str">
        <f>IFERROR(VLOOKUP(L1084,色々!G:H,2,0),"")</f>
        <v/>
      </c>
      <c r="N1084" s="64" t="str">
        <f>IFERROR(選手__2[[#This Row],[学年]],"")</f>
        <v/>
      </c>
      <c r="O1084" s="49" t="str">
        <f>IFERROR(選手__2[[#This Row],[生年月日]],"")</f>
        <v/>
      </c>
      <c r="P1084" t="str">
        <f t="shared" si="16"/>
        <v/>
      </c>
    </row>
    <row r="1085" spans="6:16" x14ac:dyDescent="0.2">
      <c r="F1085" s="62" t="str">
        <f>IFERROR(選手__2[[#This Row],[選手番号]],"")</f>
        <v/>
      </c>
      <c r="G1085" s="62" t="str">
        <f>IFERROR(選手__2[[#This Row],[性別コード]],"")</f>
        <v/>
      </c>
      <c r="H1085" s="62" t="str">
        <f>IFERROR(VLOOKUP(G1085,色々!P:Q,2,0),"")</f>
        <v/>
      </c>
      <c r="I1085" s="62" t="str">
        <f>IFERROR(選手__2[[#This Row],[氏名]],"")</f>
        <v/>
      </c>
      <c r="J1085" s="62" t="str">
        <f>IFERROR(選手__2[[#This Row],[氏名カナ]],"")</f>
        <v/>
      </c>
      <c r="K1085" s="62" t="str">
        <f>IFERROR(選手__2[[#This Row],[所属名称１]],"")</f>
        <v/>
      </c>
      <c r="L1085" s="62" t="str">
        <f>IFERROR(選手__2[[#This Row],[学校コード]],"")</f>
        <v/>
      </c>
      <c r="M1085" s="63" t="str">
        <f>IFERROR(VLOOKUP(L1085,色々!G:H,2,0),"")</f>
        <v/>
      </c>
      <c r="N1085" s="64" t="str">
        <f>IFERROR(選手__2[[#This Row],[学年]],"")</f>
        <v/>
      </c>
      <c r="O1085" s="49" t="str">
        <f>IFERROR(選手__2[[#This Row],[生年月日]],"")</f>
        <v/>
      </c>
      <c r="P1085" t="str">
        <f t="shared" si="16"/>
        <v/>
      </c>
    </row>
    <row r="1086" spans="6:16" x14ac:dyDescent="0.2">
      <c r="F1086" s="62" t="str">
        <f>IFERROR(選手__2[[#This Row],[選手番号]],"")</f>
        <v/>
      </c>
      <c r="G1086" s="62" t="str">
        <f>IFERROR(選手__2[[#This Row],[性別コード]],"")</f>
        <v/>
      </c>
      <c r="H1086" s="62" t="str">
        <f>IFERROR(VLOOKUP(G1086,色々!P:Q,2,0),"")</f>
        <v/>
      </c>
      <c r="I1086" s="62" t="str">
        <f>IFERROR(選手__2[[#This Row],[氏名]],"")</f>
        <v/>
      </c>
      <c r="J1086" s="62" t="str">
        <f>IFERROR(選手__2[[#This Row],[氏名カナ]],"")</f>
        <v/>
      </c>
      <c r="K1086" s="62" t="str">
        <f>IFERROR(選手__2[[#This Row],[所属名称１]],"")</f>
        <v/>
      </c>
      <c r="L1086" s="62" t="str">
        <f>IFERROR(選手__2[[#This Row],[学校コード]],"")</f>
        <v/>
      </c>
      <c r="M1086" s="63" t="str">
        <f>IFERROR(VLOOKUP(L1086,色々!G:H,2,0),"")</f>
        <v/>
      </c>
      <c r="N1086" s="64" t="str">
        <f>IFERROR(選手__2[[#This Row],[学年]],"")</f>
        <v/>
      </c>
      <c r="O1086" s="49" t="str">
        <f>IFERROR(選手__2[[#This Row],[生年月日]],"")</f>
        <v/>
      </c>
      <c r="P1086" t="str">
        <f t="shared" si="16"/>
        <v/>
      </c>
    </row>
    <row r="1087" spans="6:16" x14ac:dyDescent="0.2">
      <c r="F1087" s="62" t="str">
        <f>IFERROR(選手__2[[#This Row],[選手番号]],"")</f>
        <v/>
      </c>
      <c r="G1087" s="62" t="str">
        <f>IFERROR(選手__2[[#This Row],[性別コード]],"")</f>
        <v/>
      </c>
      <c r="H1087" s="62" t="str">
        <f>IFERROR(VLOOKUP(G1087,色々!P:Q,2,0),"")</f>
        <v/>
      </c>
      <c r="I1087" s="62" t="str">
        <f>IFERROR(選手__2[[#This Row],[氏名]],"")</f>
        <v/>
      </c>
      <c r="J1087" s="62" t="str">
        <f>IFERROR(選手__2[[#This Row],[氏名カナ]],"")</f>
        <v/>
      </c>
      <c r="K1087" s="62" t="str">
        <f>IFERROR(選手__2[[#This Row],[所属名称１]],"")</f>
        <v/>
      </c>
      <c r="L1087" s="62" t="str">
        <f>IFERROR(選手__2[[#This Row],[学校コード]],"")</f>
        <v/>
      </c>
      <c r="M1087" s="63" t="str">
        <f>IFERROR(VLOOKUP(L1087,色々!G:H,2,0),"")</f>
        <v/>
      </c>
      <c r="N1087" s="64" t="str">
        <f>IFERROR(選手__2[[#This Row],[学年]],"")</f>
        <v/>
      </c>
      <c r="O1087" s="49" t="str">
        <f>IFERROR(選手__2[[#This Row],[生年月日]],"")</f>
        <v/>
      </c>
      <c r="P1087" t="str">
        <f t="shared" si="16"/>
        <v/>
      </c>
    </row>
    <row r="1088" spans="6:16" x14ac:dyDescent="0.2">
      <c r="F1088" s="62" t="str">
        <f>IFERROR(選手__2[[#This Row],[選手番号]],"")</f>
        <v/>
      </c>
      <c r="G1088" s="62" t="str">
        <f>IFERROR(選手__2[[#This Row],[性別コード]],"")</f>
        <v/>
      </c>
      <c r="H1088" s="62" t="str">
        <f>IFERROR(VLOOKUP(G1088,色々!P:Q,2,0),"")</f>
        <v/>
      </c>
      <c r="I1088" s="62" t="str">
        <f>IFERROR(選手__2[[#This Row],[氏名]],"")</f>
        <v/>
      </c>
      <c r="J1088" s="62" t="str">
        <f>IFERROR(選手__2[[#This Row],[氏名カナ]],"")</f>
        <v/>
      </c>
      <c r="K1088" s="62" t="str">
        <f>IFERROR(選手__2[[#This Row],[所属名称１]],"")</f>
        <v/>
      </c>
      <c r="L1088" s="62" t="str">
        <f>IFERROR(選手__2[[#This Row],[学校コード]],"")</f>
        <v/>
      </c>
      <c r="M1088" s="63" t="str">
        <f>IFERROR(VLOOKUP(L1088,色々!G:H,2,0),"")</f>
        <v/>
      </c>
      <c r="N1088" s="64" t="str">
        <f>IFERROR(選手__2[[#This Row],[学年]],"")</f>
        <v/>
      </c>
      <c r="O1088" s="49" t="str">
        <f>IFERROR(選手__2[[#This Row],[生年月日]],"")</f>
        <v/>
      </c>
      <c r="P1088" t="str">
        <f t="shared" si="16"/>
        <v/>
      </c>
    </row>
    <row r="1089" spans="6:16" x14ac:dyDescent="0.2">
      <c r="F1089" s="62" t="str">
        <f>IFERROR(選手__2[[#This Row],[選手番号]],"")</f>
        <v/>
      </c>
      <c r="G1089" s="62" t="str">
        <f>IFERROR(選手__2[[#This Row],[性別コード]],"")</f>
        <v/>
      </c>
      <c r="H1089" s="62" t="str">
        <f>IFERROR(VLOOKUP(G1089,色々!P:Q,2,0),"")</f>
        <v/>
      </c>
      <c r="I1089" s="62" t="str">
        <f>IFERROR(選手__2[[#This Row],[氏名]],"")</f>
        <v/>
      </c>
      <c r="J1089" s="62" t="str">
        <f>IFERROR(選手__2[[#This Row],[氏名カナ]],"")</f>
        <v/>
      </c>
      <c r="K1089" s="62" t="str">
        <f>IFERROR(選手__2[[#This Row],[所属名称１]],"")</f>
        <v/>
      </c>
      <c r="L1089" s="62" t="str">
        <f>IFERROR(選手__2[[#This Row],[学校コード]],"")</f>
        <v/>
      </c>
      <c r="M1089" s="63" t="str">
        <f>IFERROR(VLOOKUP(L1089,色々!G:H,2,0),"")</f>
        <v/>
      </c>
      <c r="N1089" s="64" t="str">
        <f>IFERROR(選手__2[[#This Row],[学年]],"")</f>
        <v/>
      </c>
      <c r="O1089" s="49" t="str">
        <f>IFERROR(選手__2[[#This Row],[生年月日]],"")</f>
        <v/>
      </c>
      <c r="P1089" t="str">
        <f t="shared" si="16"/>
        <v/>
      </c>
    </row>
    <row r="1090" spans="6:16" x14ac:dyDescent="0.2">
      <c r="F1090" s="62" t="str">
        <f>IFERROR(選手__2[[#This Row],[選手番号]],"")</f>
        <v/>
      </c>
      <c r="G1090" s="62" t="str">
        <f>IFERROR(選手__2[[#This Row],[性別コード]],"")</f>
        <v/>
      </c>
      <c r="H1090" s="62" t="str">
        <f>IFERROR(VLOOKUP(G1090,色々!P:Q,2,0),"")</f>
        <v/>
      </c>
      <c r="I1090" s="62" t="str">
        <f>IFERROR(選手__2[[#This Row],[氏名]],"")</f>
        <v/>
      </c>
      <c r="J1090" s="62" t="str">
        <f>IFERROR(選手__2[[#This Row],[氏名カナ]],"")</f>
        <v/>
      </c>
      <c r="K1090" s="62" t="str">
        <f>IFERROR(選手__2[[#This Row],[所属名称１]],"")</f>
        <v/>
      </c>
      <c r="L1090" s="62" t="str">
        <f>IFERROR(選手__2[[#This Row],[学校コード]],"")</f>
        <v/>
      </c>
      <c r="M1090" s="63" t="str">
        <f>IFERROR(VLOOKUP(L1090,色々!G:H,2,0),"")</f>
        <v/>
      </c>
      <c r="N1090" s="64" t="str">
        <f>IFERROR(選手__2[[#This Row],[学年]],"")</f>
        <v/>
      </c>
      <c r="O1090" s="49" t="str">
        <f>IFERROR(選手__2[[#This Row],[生年月日]],"")</f>
        <v/>
      </c>
      <c r="P1090" t="str">
        <f t="shared" si="16"/>
        <v/>
      </c>
    </row>
    <row r="1091" spans="6:16" x14ac:dyDescent="0.2">
      <c r="F1091" s="62" t="str">
        <f>IFERROR(選手__2[[#This Row],[選手番号]],"")</f>
        <v/>
      </c>
      <c r="G1091" s="62" t="str">
        <f>IFERROR(選手__2[[#This Row],[性別コード]],"")</f>
        <v/>
      </c>
      <c r="H1091" s="62" t="str">
        <f>IFERROR(VLOOKUP(G1091,色々!P:Q,2,0),"")</f>
        <v/>
      </c>
      <c r="I1091" s="62" t="str">
        <f>IFERROR(選手__2[[#This Row],[氏名]],"")</f>
        <v/>
      </c>
      <c r="J1091" s="62" t="str">
        <f>IFERROR(選手__2[[#This Row],[氏名カナ]],"")</f>
        <v/>
      </c>
      <c r="K1091" s="62" t="str">
        <f>IFERROR(選手__2[[#This Row],[所属名称１]],"")</f>
        <v/>
      </c>
      <c r="L1091" s="62" t="str">
        <f>IFERROR(選手__2[[#This Row],[学校コード]],"")</f>
        <v/>
      </c>
      <c r="M1091" s="63" t="str">
        <f>IFERROR(VLOOKUP(L1091,色々!G:H,2,0),"")</f>
        <v/>
      </c>
      <c r="N1091" s="64" t="str">
        <f>IFERROR(選手__2[[#This Row],[学年]],"")</f>
        <v/>
      </c>
      <c r="O1091" s="49" t="str">
        <f>IFERROR(選手__2[[#This Row],[生年月日]],"")</f>
        <v/>
      </c>
      <c r="P1091" t="str">
        <f t="shared" ref="P1091:P1154" si="17">IFERROR(DATEDIF(O1091,$O$1,"y"),"")</f>
        <v/>
      </c>
    </row>
    <row r="1092" spans="6:16" x14ac:dyDescent="0.2">
      <c r="F1092" s="62" t="str">
        <f>IFERROR(選手__2[[#This Row],[選手番号]],"")</f>
        <v/>
      </c>
      <c r="G1092" s="62" t="str">
        <f>IFERROR(選手__2[[#This Row],[性別コード]],"")</f>
        <v/>
      </c>
      <c r="H1092" s="62" t="str">
        <f>IFERROR(VLOOKUP(G1092,色々!P:Q,2,0),"")</f>
        <v/>
      </c>
      <c r="I1092" s="62" t="str">
        <f>IFERROR(選手__2[[#This Row],[氏名]],"")</f>
        <v/>
      </c>
      <c r="J1092" s="62" t="str">
        <f>IFERROR(選手__2[[#This Row],[氏名カナ]],"")</f>
        <v/>
      </c>
      <c r="K1092" s="62" t="str">
        <f>IFERROR(選手__2[[#This Row],[所属名称１]],"")</f>
        <v/>
      </c>
      <c r="L1092" s="62" t="str">
        <f>IFERROR(選手__2[[#This Row],[学校コード]],"")</f>
        <v/>
      </c>
      <c r="M1092" s="63" t="str">
        <f>IFERROR(VLOOKUP(L1092,色々!G:H,2,0),"")</f>
        <v/>
      </c>
      <c r="N1092" s="64" t="str">
        <f>IFERROR(選手__2[[#This Row],[学年]],"")</f>
        <v/>
      </c>
      <c r="O1092" s="49" t="str">
        <f>IFERROR(選手__2[[#This Row],[生年月日]],"")</f>
        <v/>
      </c>
      <c r="P1092" t="str">
        <f t="shared" si="17"/>
        <v/>
      </c>
    </row>
    <row r="1093" spans="6:16" x14ac:dyDescent="0.2">
      <c r="F1093" s="62" t="str">
        <f>IFERROR(選手__2[[#This Row],[選手番号]],"")</f>
        <v/>
      </c>
      <c r="G1093" s="62" t="str">
        <f>IFERROR(選手__2[[#This Row],[性別コード]],"")</f>
        <v/>
      </c>
      <c r="H1093" s="62" t="str">
        <f>IFERROR(VLOOKUP(G1093,色々!P:Q,2,0),"")</f>
        <v/>
      </c>
      <c r="I1093" s="62" t="str">
        <f>IFERROR(選手__2[[#This Row],[氏名]],"")</f>
        <v/>
      </c>
      <c r="J1093" s="62" t="str">
        <f>IFERROR(選手__2[[#This Row],[氏名カナ]],"")</f>
        <v/>
      </c>
      <c r="K1093" s="62" t="str">
        <f>IFERROR(選手__2[[#This Row],[所属名称１]],"")</f>
        <v/>
      </c>
      <c r="L1093" s="62" t="str">
        <f>IFERROR(選手__2[[#This Row],[学校コード]],"")</f>
        <v/>
      </c>
      <c r="M1093" s="63" t="str">
        <f>IFERROR(VLOOKUP(L1093,色々!G:H,2,0),"")</f>
        <v/>
      </c>
      <c r="N1093" s="64" t="str">
        <f>IFERROR(選手__2[[#This Row],[学年]],"")</f>
        <v/>
      </c>
      <c r="O1093" s="49" t="str">
        <f>IFERROR(選手__2[[#This Row],[生年月日]],"")</f>
        <v/>
      </c>
      <c r="P1093" t="str">
        <f t="shared" si="17"/>
        <v/>
      </c>
    </row>
    <row r="1094" spans="6:16" x14ac:dyDescent="0.2">
      <c r="F1094" s="62" t="str">
        <f>IFERROR(選手__2[[#This Row],[選手番号]],"")</f>
        <v/>
      </c>
      <c r="G1094" s="62" t="str">
        <f>IFERROR(選手__2[[#This Row],[性別コード]],"")</f>
        <v/>
      </c>
      <c r="H1094" s="62" t="str">
        <f>IFERROR(VLOOKUP(G1094,色々!P:Q,2,0),"")</f>
        <v/>
      </c>
      <c r="I1094" s="62" t="str">
        <f>IFERROR(選手__2[[#This Row],[氏名]],"")</f>
        <v/>
      </c>
      <c r="J1094" s="62" t="str">
        <f>IFERROR(選手__2[[#This Row],[氏名カナ]],"")</f>
        <v/>
      </c>
      <c r="K1094" s="62" t="str">
        <f>IFERROR(選手__2[[#This Row],[所属名称１]],"")</f>
        <v/>
      </c>
      <c r="L1094" s="62" t="str">
        <f>IFERROR(選手__2[[#This Row],[学校コード]],"")</f>
        <v/>
      </c>
      <c r="M1094" s="63" t="str">
        <f>IFERROR(VLOOKUP(L1094,色々!G:H,2,0),"")</f>
        <v/>
      </c>
      <c r="N1094" s="64" t="str">
        <f>IFERROR(選手__2[[#This Row],[学年]],"")</f>
        <v/>
      </c>
      <c r="O1094" s="49" t="str">
        <f>IFERROR(選手__2[[#This Row],[生年月日]],"")</f>
        <v/>
      </c>
      <c r="P1094" t="str">
        <f t="shared" si="17"/>
        <v/>
      </c>
    </row>
    <row r="1095" spans="6:16" x14ac:dyDescent="0.2">
      <c r="F1095" s="62" t="str">
        <f>IFERROR(選手__2[[#This Row],[選手番号]],"")</f>
        <v/>
      </c>
      <c r="G1095" s="62" t="str">
        <f>IFERROR(選手__2[[#This Row],[性別コード]],"")</f>
        <v/>
      </c>
      <c r="H1095" s="62" t="str">
        <f>IFERROR(VLOOKUP(G1095,色々!P:Q,2,0),"")</f>
        <v/>
      </c>
      <c r="I1095" s="62" t="str">
        <f>IFERROR(選手__2[[#This Row],[氏名]],"")</f>
        <v/>
      </c>
      <c r="J1095" s="62" t="str">
        <f>IFERROR(選手__2[[#This Row],[氏名カナ]],"")</f>
        <v/>
      </c>
      <c r="K1095" s="62" t="str">
        <f>IFERROR(選手__2[[#This Row],[所属名称１]],"")</f>
        <v/>
      </c>
      <c r="L1095" s="62" t="str">
        <f>IFERROR(選手__2[[#This Row],[学校コード]],"")</f>
        <v/>
      </c>
      <c r="M1095" s="63" t="str">
        <f>IFERROR(VLOOKUP(L1095,色々!G:H,2,0),"")</f>
        <v/>
      </c>
      <c r="N1095" s="64" t="str">
        <f>IFERROR(選手__2[[#This Row],[学年]],"")</f>
        <v/>
      </c>
      <c r="O1095" s="49" t="str">
        <f>IFERROR(選手__2[[#This Row],[生年月日]],"")</f>
        <v/>
      </c>
      <c r="P1095" t="str">
        <f t="shared" si="17"/>
        <v/>
      </c>
    </row>
    <row r="1096" spans="6:16" x14ac:dyDescent="0.2">
      <c r="F1096" s="62" t="str">
        <f>IFERROR(選手__2[[#This Row],[選手番号]],"")</f>
        <v/>
      </c>
      <c r="G1096" s="62" t="str">
        <f>IFERROR(選手__2[[#This Row],[性別コード]],"")</f>
        <v/>
      </c>
      <c r="H1096" s="62" t="str">
        <f>IFERROR(VLOOKUP(G1096,色々!P:Q,2,0),"")</f>
        <v/>
      </c>
      <c r="I1096" s="62" t="str">
        <f>IFERROR(選手__2[[#This Row],[氏名]],"")</f>
        <v/>
      </c>
      <c r="J1096" s="62" t="str">
        <f>IFERROR(選手__2[[#This Row],[氏名カナ]],"")</f>
        <v/>
      </c>
      <c r="K1096" s="62" t="str">
        <f>IFERROR(選手__2[[#This Row],[所属名称１]],"")</f>
        <v/>
      </c>
      <c r="L1096" s="62" t="str">
        <f>IFERROR(選手__2[[#This Row],[学校コード]],"")</f>
        <v/>
      </c>
      <c r="M1096" s="63" t="str">
        <f>IFERROR(VLOOKUP(L1096,色々!G:H,2,0),"")</f>
        <v/>
      </c>
      <c r="N1096" s="64" t="str">
        <f>IFERROR(選手__2[[#This Row],[学年]],"")</f>
        <v/>
      </c>
      <c r="O1096" s="49" t="str">
        <f>IFERROR(選手__2[[#This Row],[生年月日]],"")</f>
        <v/>
      </c>
      <c r="P1096" t="str">
        <f t="shared" si="17"/>
        <v/>
      </c>
    </row>
    <row r="1097" spans="6:16" x14ac:dyDescent="0.2">
      <c r="F1097" s="62" t="str">
        <f>IFERROR(選手__2[[#This Row],[選手番号]],"")</f>
        <v/>
      </c>
      <c r="G1097" s="62" t="str">
        <f>IFERROR(選手__2[[#This Row],[性別コード]],"")</f>
        <v/>
      </c>
      <c r="H1097" s="62" t="str">
        <f>IFERROR(VLOOKUP(G1097,色々!P:Q,2,0),"")</f>
        <v/>
      </c>
      <c r="I1097" s="62" t="str">
        <f>IFERROR(選手__2[[#This Row],[氏名]],"")</f>
        <v/>
      </c>
      <c r="J1097" s="62" t="str">
        <f>IFERROR(選手__2[[#This Row],[氏名カナ]],"")</f>
        <v/>
      </c>
      <c r="K1097" s="62" t="str">
        <f>IFERROR(選手__2[[#This Row],[所属名称１]],"")</f>
        <v/>
      </c>
      <c r="L1097" s="62" t="str">
        <f>IFERROR(選手__2[[#This Row],[学校コード]],"")</f>
        <v/>
      </c>
      <c r="M1097" s="63" t="str">
        <f>IFERROR(VLOOKUP(L1097,色々!G:H,2,0),"")</f>
        <v/>
      </c>
      <c r="N1097" s="64" t="str">
        <f>IFERROR(選手__2[[#This Row],[学年]],"")</f>
        <v/>
      </c>
      <c r="O1097" s="49" t="str">
        <f>IFERROR(選手__2[[#This Row],[生年月日]],"")</f>
        <v/>
      </c>
      <c r="P1097" t="str">
        <f t="shared" si="17"/>
        <v/>
      </c>
    </row>
    <row r="1098" spans="6:16" x14ac:dyDescent="0.2">
      <c r="F1098" s="62" t="str">
        <f>IFERROR(選手__2[[#This Row],[選手番号]],"")</f>
        <v/>
      </c>
      <c r="G1098" s="62" t="str">
        <f>IFERROR(選手__2[[#This Row],[性別コード]],"")</f>
        <v/>
      </c>
      <c r="H1098" s="62" t="str">
        <f>IFERROR(VLOOKUP(G1098,色々!P:Q,2,0),"")</f>
        <v/>
      </c>
      <c r="I1098" s="62" t="str">
        <f>IFERROR(選手__2[[#This Row],[氏名]],"")</f>
        <v/>
      </c>
      <c r="J1098" s="62" t="str">
        <f>IFERROR(選手__2[[#This Row],[氏名カナ]],"")</f>
        <v/>
      </c>
      <c r="K1098" s="62" t="str">
        <f>IFERROR(選手__2[[#This Row],[所属名称１]],"")</f>
        <v/>
      </c>
      <c r="L1098" s="62" t="str">
        <f>IFERROR(選手__2[[#This Row],[学校コード]],"")</f>
        <v/>
      </c>
      <c r="M1098" s="63" t="str">
        <f>IFERROR(VLOOKUP(L1098,色々!G:H,2,0),"")</f>
        <v/>
      </c>
      <c r="N1098" s="64" t="str">
        <f>IFERROR(選手__2[[#This Row],[学年]],"")</f>
        <v/>
      </c>
      <c r="O1098" s="49" t="str">
        <f>IFERROR(選手__2[[#This Row],[生年月日]],"")</f>
        <v/>
      </c>
      <c r="P1098" t="str">
        <f t="shared" si="17"/>
        <v/>
      </c>
    </row>
    <row r="1099" spans="6:16" x14ac:dyDescent="0.2">
      <c r="F1099" s="62" t="str">
        <f>IFERROR(選手__2[[#This Row],[選手番号]],"")</f>
        <v/>
      </c>
      <c r="G1099" s="62" t="str">
        <f>IFERROR(選手__2[[#This Row],[性別コード]],"")</f>
        <v/>
      </c>
      <c r="H1099" s="62" t="str">
        <f>IFERROR(VLOOKUP(G1099,色々!P:Q,2,0),"")</f>
        <v/>
      </c>
      <c r="I1099" s="62" t="str">
        <f>IFERROR(選手__2[[#This Row],[氏名]],"")</f>
        <v/>
      </c>
      <c r="J1099" s="62" t="str">
        <f>IFERROR(選手__2[[#This Row],[氏名カナ]],"")</f>
        <v/>
      </c>
      <c r="K1099" s="62" t="str">
        <f>IFERROR(選手__2[[#This Row],[所属名称１]],"")</f>
        <v/>
      </c>
      <c r="L1099" s="62" t="str">
        <f>IFERROR(選手__2[[#This Row],[学校コード]],"")</f>
        <v/>
      </c>
      <c r="M1099" s="63" t="str">
        <f>IFERROR(VLOOKUP(L1099,色々!G:H,2,0),"")</f>
        <v/>
      </c>
      <c r="N1099" s="64" t="str">
        <f>IFERROR(選手__2[[#This Row],[学年]],"")</f>
        <v/>
      </c>
      <c r="O1099" s="49" t="str">
        <f>IFERROR(選手__2[[#This Row],[生年月日]],"")</f>
        <v/>
      </c>
      <c r="P1099" t="str">
        <f t="shared" si="17"/>
        <v/>
      </c>
    </row>
    <row r="1100" spans="6:16" x14ac:dyDescent="0.2">
      <c r="F1100" s="62" t="str">
        <f>IFERROR(選手__2[[#This Row],[選手番号]],"")</f>
        <v/>
      </c>
      <c r="G1100" s="62" t="str">
        <f>IFERROR(選手__2[[#This Row],[性別コード]],"")</f>
        <v/>
      </c>
      <c r="H1100" s="62" t="str">
        <f>IFERROR(VLOOKUP(G1100,色々!P:Q,2,0),"")</f>
        <v/>
      </c>
      <c r="I1100" s="62" t="str">
        <f>IFERROR(選手__2[[#This Row],[氏名]],"")</f>
        <v/>
      </c>
      <c r="J1100" s="62" t="str">
        <f>IFERROR(選手__2[[#This Row],[氏名カナ]],"")</f>
        <v/>
      </c>
      <c r="K1100" s="62" t="str">
        <f>IFERROR(選手__2[[#This Row],[所属名称１]],"")</f>
        <v/>
      </c>
      <c r="L1100" s="62" t="str">
        <f>IFERROR(選手__2[[#This Row],[学校コード]],"")</f>
        <v/>
      </c>
      <c r="M1100" s="63" t="str">
        <f>IFERROR(VLOOKUP(L1100,色々!G:H,2,0),"")</f>
        <v/>
      </c>
      <c r="N1100" s="64" t="str">
        <f>IFERROR(選手__2[[#This Row],[学年]],"")</f>
        <v/>
      </c>
      <c r="O1100" s="49" t="str">
        <f>IFERROR(選手__2[[#This Row],[生年月日]],"")</f>
        <v/>
      </c>
      <c r="P1100" t="str">
        <f t="shared" si="17"/>
        <v/>
      </c>
    </row>
    <row r="1101" spans="6:16" x14ac:dyDescent="0.2">
      <c r="F1101" s="62" t="str">
        <f>IFERROR(選手__2[[#This Row],[選手番号]],"")</f>
        <v/>
      </c>
      <c r="G1101" s="62" t="str">
        <f>IFERROR(選手__2[[#This Row],[性別コード]],"")</f>
        <v/>
      </c>
      <c r="H1101" s="62" t="str">
        <f>IFERROR(VLOOKUP(G1101,色々!P:Q,2,0),"")</f>
        <v/>
      </c>
      <c r="I1101" s="62" t="str">
        <f>IFERROR(選手__2[[#This Row],[氏名]],"")</f>
        <v/>
      </c>
      <c r="J1101" s="62" t="str">
        <f>IFERROR(選手__2[[#This Row],[氏名カナ]],"")</f>
        <v/>
      </c>
      <c r="K1101" s="62" t="str">
        <f>IFERROR(選手__2[[#This Row],[所属名称１]],"")</f>
        <v/>
      </c>
      <c r="L1101" s="62" t="str">
        <f>IFERROR(選手__2[[#This Row],[学校コード]],"")</f>
        <v/>
      </c>
      <c r="M1101" s="63" t="str">
        <f>IFERROR(VLOOKUP(L1101,色々!G:H,2,0),"")</f>
        <v/>
      </c>
      <c r="N1101" s="64" t="str">
        <f>IFERROR(選手__2[[#This Row],[学年]],"")</f>
        <v/>
      </c>
      <c r="O1101" s="49" t="str">
        <f>IFERROR(選手__2[[#This Row],[生年月日]],"")</f>
        <v/>
      </c>
      <c r="P1101" t="str">
        <f t="shared" si="17"/>
        <v/>
      </c>
    </row>
    <row r="1102" spans="6:16" x14ac:dyDescent="0.2">
      <c r="F1102" s="62" t="str">
        <f>IFERROR(選手__2[[#This Row],[選手番号]],"")</f>
        <v/>
      </c>
      <c r="G1102" s="62" t="str">
        <f>IFERROR(選手__2[[#This Row],[性別コード]],"")</f>
        <v/>
      </c>
      <c r="H1102" s="62" t="str">
        <f>IFERROR(VLOOKUP(G1102,色々!P:Q,2,0),"")</f>
        <v/>
      </c>
      <c r="I1102" s="62" t="str">
        <f>IFERROR(選手__2[[#This Row],[氏名]],"")</f>
        <v/>
      </c>
      <c r="J1102" s="62" t="str">
        <f>IFERROR(選手__2[[#This Row],[氏名カナ]],"")</f>
        <v/>
      </c>
      <c r="K1102" s="62" t="str">
        <f>IFERROR(選手__2[[#This Row],[所属名称１]],"")</f>
        <v/>
      </c>
      <c r="L1102" s="62" t="str">
        <f>IFERROR(選手__2[[#This Row],[学校コード]],"")</f>
        <v/>
      </c>
      <c r="M1102" s="63" t="str">
        <f>IFERROR(VLOOKUP(L1102,色々!G:H,2,0),"")</f>
        <v/>
      </c>
      <c r="N1102" s="64" t="str">
        <f>IFERROR(選手__2[[#This Row],[学年]],"")</f>
        <v/>
      </c>
      <c r="O1102" s="49" t="str">
        <f>IFERROR(選手__2[[#This Row],[生年月日]],"")</f>
        <v/>
      </c>
      <c r="P1102" t="str">
        <f t="shared" si="17"/>
        <v/>
      </c>
    </row>
    <row r="1103" spans="6:16" x14ac:dyDescent="0.2">
      <c r="F1103" s="62" t="str">
        <f>IFERROR(選手__2[[#This Row],[選手番号]],"")</f>
        <v/>
      </c>
      <c r="G1103" s="62" t="str">
        <f>IFERROR(選手__2[[#This Row],[性別コード]],"")</f>
        <v/>
      </c>
      <c r="H1103" s="62" t="str">
        <f>IFERROR(VLOOKUP(G1103,色々!P:Q,2,0),"")</f>
        <v/>
      </c>
      <c r="I1103" s="62" t="str">
        <f>IFERROR(選手__2[[#This Row],[氏名]],"")</f>
        <v/>
      </c>
      <c r="J1103" s="62" t="str">
        <f>IFERROR(選手__2[[#This Row],[氏名カナ]],"")</f>
        <v/>
      </c>
      <c r="K1103" s="62" t="str">
        <f>IFERROR(選手__2[[#This Row],[所属名称１]],"")</f>
        <v/>
      </c>
      <c r="L1103" s="62" t="str">
        <f>IFERROR(選手__2[[#This Row],[学校コード]],"")</f>
        <v/>
      </c>
      <c r="M1103" s="63" t="str">
        <f>IFERROR(VLOOKUP(L1103,色々!G:H,2,0),"")</f>
        <v/>
      </c>
      <c r="N1103" s="64" t="str">
        <f>IFERROR(選手__2[[#This Row],[学年]],"")</f>
        <v/>
      </c>
      <c r="O1103" s="49" t="str">
        <f>IFERROR(選手__2[[#This Row],[生年月日]],"")</f>
        <v/>
      </c>
      <c r="P1103" t="str">
        <f t="shared" si="17"/>
        <v/>
      </c>
    </row>
    <row r="1104" spans="6:16" x14ac:dyDescent="0.2">
      <c r="F1104" s="62" t="str">
        <f>IFERROR(選手__2[[#This Row],[選手番号]],"")</f>
        <v/>
      </c>
      <c r="G1104" s="62" t="str">
        <f>IFERROR(選手__2[[#This Row],[性別コード]],"")</f>
        <v/>
      </c>
      <c r="H1104" s="62" t="str">
        <f>IFERROR(VLOOKUP(G1104,色々!P:Q,2,0),"")</f>
        <v/>
      </c>
      <c r="I1104" s="62" t="str">
        <f>IFERROR(選手__2[[#This Row],[氏名]],"")</f>
        <v/>
      </c>
      <c r="J1104" s="62" t="str">
        <f>IFERROR(選手__2[[#This Row],[氏名カナ]],"")</f>
        <v/>
      </c>
      <c r="K1104" s="62" t="str">
        <f>IFERROR(選手__2[[#This Row],[所属名称１]],"")</f>
        <v/>
      </c>
      <c r="L1104" s="62" t="str">
        <f>IFERROR(選手__2[[#This Row],[学校コード]],"")</f>
        <v/>
      </c>
      <c r="M1104" s="63" t="str">
        <f>IFERROR(VLOOKUP(L1104,色々!G:H,2,0),"")</f>
        <v/>
      </c>
      <c r="N1104" s="64" t="str">
        <f>IFERROR(選手__2[[#This Row],[学年]],"")</f>
        <v/>
      </c>
      <c r="O1104" s="49" t="str">
        <f>IFERROR(選手__2[[#This Row],[生年月日]],"")</f>
        <v/>
      </c>
      <c r="P1104" t="str">
        <f t="shared" si="17"/>
        <v/>
      </c>
    </row>
    <row r="1105" spans="6:16" x14ac:dyDescent="0.2">
      <c r="F1105" s="62" t="str">
        <f>IFERROR(選手__2[[#This Row],[選手番号]],"")</f>
        <v/>
      </c>
      <c r="G1105" s="62" t="str">
        <f>IFERROR(選手__2[[#This Row],[性別コード]],"")</f>
        <v/>
      </c>
      <c r="H1105" s="62" t="str">
        <f>IFERROR(VLOOKUP(G1105,色々!P:Q,2,0),"")</f>
        <v/>
      </c>
      <c r="I1105" s="62" t="str">
        <f>IFERROR(選手__2[[#This Row],[氏名]],"")</f>
        <v/>
      </c>
      <c r="J1105" s="62" t="str">
        <f>IFERROR(選手__2[[#This Row],[氏名カナ]],"")</f>
        <v/>
      </c>
      <c r="K1105" s="62" t="str">
        <f>IFERROR(選手__2[[#This Row],[所属名称１]],"")</f>
        <v/>
      </c>
      <c r="L1105" s="62" t="str">
        <f>IFERROR(選手__2[[#This Row],[学校コード]],"")</f>
        <v/>
      </c>
      <c r="M1105" s="63" t="str">
        <f>IFERROR(VLOOKUP(L1105,色々!G:H,2,0),"")</f>
        <v/>
      </c>
      <c r="N1105" s="64" t="str">
        <f>IFERROR(選手__2[[#This Row],[学年]],"")</f>
        <v/>
      </c>
      <c r="O1105" s="49" t="str">
        <f>IFERROR(選手__2[[#This Row],[生年月日]],"")</f>
        <v/>
      </c>
      <c r="P1105" t="str">
        <f t="shared" si="17"/>
        <v/>
      </c>
    </row>
    <row r="1106" spans="6:16" x14ac:dyDescent="0.2">
      <c r="F1106" s="62" t="str">
        <f>IFERROR(選手__2[[#This Row],[選手番号]],"")</f>
        <v/>
      </c>
      <c r="G1106" s="62" t="str">
        <f>IFERROR(選手__2[[#This Row],[性別コード]],"")</f>
        <v/>
      </c>
      <c r="H1106" s="62" t="str">
        <f>IFERROR(VLOOKUP(G1106,色々!P:Q,2,0),"")</f>
        <v/>
      </c>
      <c r="I1106" s="62" t="str">
        <f>IFERROR(選手__2[[#This Row],[氏名]],"")</f>
        <v/>
      </c>
      <c r="J1106" s="62" t="str">
        <f>IFERROR(選手__2[[#This Row],[氏名カナ]],"")</f>
        <v/>
      </c>
      <c r="K1106" s="62" t="str">
        <f>IFERROR(選手__2[[#This Row],[所属名称１]],"")</f>
        <v/>
      </c>
      <c r="L1106" s="62" t="str">
        <f>IFERROR(選手__2[[#This Row],[学校コード]],"")</f>
        <v/>
      </c>
      <c r="M1106" s="63" t="str">
        <f>IFERROR(VLOOKUP(L1106,色々!G:H,2,0),"")</f>
        <v/>
      </c>
      <c r="N1106" s="64" t="str">
        <f>IFERROR(選手__2[[#This Row],[学年]],"")</f>
        <v/>
      </c>
      <c r="O1106" s="49" t="str">
        <f>IFERROR(選手__2[[#This Row],[生年月日]],"")</f>
        <v/>
      </c>
      <c r="P1106" t="str">
        <f t="shared" si="17"/>
        <v/>
      </c>
    </row>
    <row r="1107" spans="6:16" x14ac:dyDescent="0.2">
      <c r="F1107" s="62" t="str">
        <f>IFERROR(選手__2[[#This Row],[選手番号]],"")</f>
        <v/>
      </c>
      <c r="G1107" s="62" t="str">
        <f>IFERROR(選手__2[[#This Row],[性別コード]],"")</f>
        <v/>
      </c>
      <c r="H1107" s="62" t="str">
        <f>IFERROR(VLOOKUP(G1107,色々!P:Q,2,0),"")</f>
        <v/>
      </c>
      <c r="I1107" s="62" t="str">
        <f>IFERROR(選手__2[[#This Row],[氏名]],"")</f>
        <v/>
      </c>
      <c r="J1107" s="62" t="str">
        <f>IFERROR(選手__2[[#This Row],[氏名カナ]],"")</f>
        <v/>
      </c>
      <c r="K1107" s="62" t="str">
        <f>IFERROR(選手__2[[#This Row],[所属名称１]],"")</f>
        <v/>
      </c>
      <c r="L1107" s="62" t="str">
        <f>IFERROR(選手__2[[#This Row],[学校コード]],"")</f>
        <v/>
      </c>
      <c r="M1107" s="63" t="str">
        <f>IFERROR(VLOOKUP(L1107,色々!G:H,2,0),"")</f>
        <v/>
      </c>
      <c r="N1107" s="64" t="str">
        <f>IFERROR(選手__2[[#This Row],[学年]],"")</f>
        <v/>
      </c>
      <c r="O1107" s="49" t="str">
        <f>IFERROR(選手__2[[#This Row],[生年月日]],"")</f>
        <v/>
      </c>
      <c r="P1107" t="str">
        <f t="shared" si="17"/>
        <v/>
      </c>
    </row>
    <row r="1108" spans="6:16" x14ac:dyDescent="0.2">
      <c r="F1108" s="62" t="str">
        <f>IFERROR(選手__2[[#This Row],[選手番号]],"")</f>
        <v/>
      </c>
      <c r="G1108" s="62" t="str">
        <f>IFERROR(選手__2[[#This Row],[性別コード]],"")</f>
        <v/>
      </c>
      <c r="H1108" s="62" t="str">
        <f>IFERROR(VLOOKUP(G1108,色々!P:Q,2,0),"")</f>
        <v/>
      </c>
      <c r="I1108" s="62" t="str">
        <f>IFERROR(選手__2[[#This Row],[氏名]],"")</f>
        <v/>
      </c>
      <c r="J1108" s="62" t="str">
        <f>IFERROR(選手__2[[#This Row],[氏名カナ]],"")</f>
        <v/>
      </c>
      <c r="K1108" s="62" t="str">
        <f>IFERROR(選手__2[[#This Row],[所属名称１]],"")</f>
        <v/>
      </c>
      <c r="L1108" s="62" t="str">
        <f>IFERROR(選手__2[[#This Row],[学校コード]],"")</f>
        <v/>
      </c>
      <c r="M1108" s="63" t="str">
        <f>IFERROR(VLOOKUP(L1108,色々!G:H,2,0),"")</f>
        <v/>
      </c>
      <c r="N1108" s="64" t="str">
        <f>IFERROR(選手__2[[#This Row],[学年]],"")</f>
        <v/>
      </c>
      <c r="O1108" s="49" t="str">
        <f>IFERROR(選手__2[[#This Row],[生年月日]],"")</f>
        <v/>
      </c>
      <c r="P1108" t="str">
        <f t="shared" si="17"/>
        <v/>
      </c>
    </row>
    <row r="1109" spans="6:16" x14ac:dyDescent="0.2">
      <c r="F1109" s="62" t="str">
        <f>IFERROR(選手__2[[#This Row],[選手番号]],"")</f>
        <v/>
      </c>
      <c r="G1109" s="62" t="str">
        <f>IFERROR(選手__2[[#This Row],[性別コード]],"")</f>
        <v/>
      </c>
      <c r="H1109" s="62" t="str">
        <f>IFERROR(VLOOKUP(G1109,色々!P:Q,2,0),"")</f>
        <v/>
      </c>
      <c r="I1109" s="62" t="str">
        <f>IFERROR(選手__2[[#This Row],[氏名]],"")</f>
        <v/>
      </c>
      <c r="J1109" s="62" t="str">
        <f>IFERROR(選手__2[[#This Row],[氏名カナ]],"")</f>
        <v/>
      </c>
      <c r="K1109" s="62" t="str">
        <f>IFERROR(選手__2[[#This Row],[所属名称１]],"")</f>
        <v/>
      </c>
      <c r="L1109" s="62" t="str">
        <f>IFERROR(選手__2[[#This Row],[学校コード]],"")</f>
        <v/>
      </c>
      <c r="M1109" s="63" t="str">
        <f>IFERROR(VLOOKUP(L1109,色々!G:H,2,0),"")</f>
        <v/>
      </c>
      <c r="N1109" s="64" t="str">
        <f>IFERROR(選手__2[[#This Row],[学年]],"")</f>
        <v/>
      </c>
      <c r="O1109" s="49" t="str">
        <f>IFERROR(選手__2[[#This Row],[生年月日]],"")</f>
        <v/>
      </c>
      <c r="P1109" t="str">
        <f t="shared" si="17"/>
        <v/>
      </c>
    </row>
    <row r="1110" spans="6:16" x14ac:dyDescent="0.2">
      <c r="F1110" s="62" t="str">
        <f>IFERROR(選手__2[[#This Row],[選手番号]],"")</f>
        <v/>
      </c>
      <c r="G1110" s="62" t="str">
        <f>IFERROR(選手__2[[#This Row],[性別コード]],"")</f>
        <v/>
      </c>
      <c r="H1110" s="62" t="str">
        <f>IFERROR(VLOOKUP(G1110,色々!P:Q,2,0),"")</f>
        <v/>
      </c>
      <c r="I1110" s="62" t="str">
        <f>IFERROR(選手__2[[#This Row],[氏名]],"")</f>
        <v/>
      </c>
      <c r="J1110" s="62" t="str">
        <f>IFERROR(選手__2[[#This Row],[氏名カナ]],"")</f>
        <v/>
      </c>
      <c r="K1110" s="62" t="str">
        <f>IFERROR(選手__2[[#This Row],[所属名称１]],"")</f>
        <v/>
      </c>
      <c r="L1110" s="62" t="str">
        <f>IFERROR(選手__2[[#This Row],[学校コード]],"")</f>
        <v/>
      </c>
      <c r="M1110" s="63" t="str">
        <f>IFERROR(VLOOKUP(L1110,色々!G:H,2,0),"")</f>
        <v/>
      </c>
      <c r="N1110" s="64" t="str">
        <f>IFERROR(選手__2[[#This Row],[学年]],"")</f>
        <v/>
      </c>
      <c r="O1110" s="49" t="str">
        <f>IFERROR(選手__2[[#This Row],[生年月日]],"")</f>
        <v/>
      </c>
      <c r="P1110" t="str">
        <f t="shared" si="17"/>
        <v/>
      </c>
    </row>
    <row r="1111" spans="6:16" x14ac:dyDescent="0.2">
      <c r="F1111" s="62" t="str">
        <f>IFERROR(選手__2[[#This Row],[選手番号]],"")</f>
        <v/>
      </c>
      <c r="G1111" s="62" t="str">
        <f>IFERROR(選手__2[[#This Row],[性別コード]],"")</f>
        <v/>
      </c>
      <c r="H1111" s="62" t="str">
        <f>IFERROR(VLOOKUP(G1111,色々!P:Q,2,0),"")</f>
        <v/>
      </c>
      <c r="I1111" s="62" t="str">
        <f>IFERROR(選手__2[[#This Row],[氏名]],"")</f>
        <v/>
      </c>
      <c r="J1111" s="62" t="str">
        <f>IFERROR(選手__2[[#This Row],[氏名カナ]],"")</f>
        <v/>
      </c>
      <c r="K1111" s="62" t="str">
        <f>IFERROR(選手__2[[#This Row],[所属名称１]],"")</f>
        <v/>
      </c>
      <c r="L1111" s="62" t="str">
        <f>IFERROR(選手__2[[#This Row],[学校コード]],"")</f>
        <v/>
      </c>
      <c r="M1111" s="63" t="str">
        <f>IFERROR(VLOOKUP(L1111,色々!G:H,2,0),"")</f>
        <v/>
      </c>
      <c r="N1111" s="64" t="str">
        <f>IFERROR(選手__2[[#This Row],[学年]],"")</f>
        <v/>
      </c>
      <c r="O1111" s="49" t="str">
        <f>IFERROR(選手__2[[#This Row],[生年月日]],"")</f>
        <v/>
      </c>
      <c r="P1111" t="str">
        <f t="shared" si="17"/>
        <v/>
      </c>
    </row>
    <row r="1112" spans="6:16" x14ac:dyDescent="0.2">
      <c r="F1112" s="62" t="str">
        <f>IFERROR(選手__2[[#This Row],[選手番号]],"")</f>
        <v/>
      </c>
      <c r="G1112" s="62" t="str">
        <f>IFERROR(選手__2[[#This Row],[性別コード]],"")</f>
        <v/>
      </c>
      <c r="H1112" s="62" t="str">
        <f>IFERROR(VLOOKUP(G1112,色々!P:Q,2,0),"")</f>
        <v/>
      </c>
      <c r="I1112" s="62" t="str">
        <f>IFERROR(選手__2[[#This Row],[氏名]],"")</f>
        <v/>
      </c>
      <c r="J1112" s="62" t="str">
        <f>IFERROR(選手__2[[#This Row],[氏名カナ]],"")</f>
        <v/>
      </c>
      <c r="K1112" s="62" t="str">
        <f>IFERROR(選手__2[[#This Row],[所属名称１]],"")</f>
        <v/>
      </c>
      <c r="L1112" s="62" t="str">
        <f>IFERROR(選手__2[[#This Row],[学校コード]],"")</f>
        <v/>
      </c>
      <c r="M1112" s="63" t="str">
        <f>IFERROR(VLOOKUP(L1112,色々!G:H,2,0),"")</f>
        <v/>
      </c>
      <c r="N1112" s="64" t="str">
        <f>IFERROR(選手__2[[#This Row],[学年]],"")</f>
        <v/>
      </c>
      <c r="O1112" s="49" t="str">
        <f>IFERROR(選手__2[[#This Row],[生年月日]],"")</f>
        <v/>
      </c>
      <c r="P1112" t="str">
        <f t="shared" si="17"/>
        <v/>
      </c>
    </row>
    <row r="1113" spans="6:16" x14ac:dyDescent="0.2">
      <c r="F1113" s="62" t="str">
        <f>IFERROR(選手__2[[#This Row],[選手番号]],"")</f>
        <v/>
      </c>
      <c r="G1113" s="62" t="str">
        <f>IFERROR(選手__2[[#This Row],[性別コード]],"")</f>
        <v/>
      </c>
      <c r="H1113" s="62" t="str">
        <f>IFERROR(VLOOKUP(G1113,色々!P:Q,2,0),"")</f>
        <v/>
      </c>
      <c r="I1113" s="62" t="str">
        <f>IFERROR(選手__2[[#This Row],[氏名]],"")</f>
        <v/>
      </c>
      <c r="J1113" s="62" t="str">
        <f>IFERROR(選手__2[[#This Row],[氏名カナ]],"")</f>
        <v/>
      </c>
      <c r="K1113" s="62" t="str">
        <f>IFERROR(選手__2[[#This Row],[所属名称１]],"")</f>
        <v/>
      </c>
      <c r="L1113" s="62" t="str">
        <f>IFERROR(選手__2[[#This Row],[学校コード]],"")</f>
        <v/>
      </c>
      <c r="M1113" s="63" t="str">
        <f>IFERROR(VLOOKUP(L1113,色々!G:H,2,0),"")</f>
        <v/>
      </c>
      <c r="N1113" s="64" t="str">
        <f>IFERROR(選手__2[[#This Row],[学年]],"")</f>
        <v/>
      </c>
      <c r="O1113" s="49" t="str">
        <f>IFERROR(選手__2[[#This Row],[生年月日]],"")</f>
        <v/>
      </c>
      <c r="P1113" t="str">
        <f t="shared" si="17"/>
        <v/>
      </c>
    </row>
    <row r="1114" spans="6:16" x14ac:dyDescent="0.2">
      <c r="F1114" s="62" t="str">
        <f>IFERROR(選手__2[[#This Row],[選手番号]],"")</f>
        <v/>
      </c>
      <c r="G1114" s="62" t="str">
        <f>IFERROR(選手__2[[#This Row],[性別コード]],"")</f>
        <v/>
      </c>
      <c r="H1114" s="62" t="str">
        <f>IFERROR(VLOOKUP(G1114,色々!P:Q,2,0),"")</f>
        <v/>
      </c>
      <c r="I1114" s="62" t="str">
        <f>IFERROR(選手__2[[#This Row],[氏名]],"")</f>
        <v/>
      </c>
      <c r="J1114" s="62" t="str">
        <f>IFERROR(選手__2[[#This Row],[氏名カナ]],"")</f>
        <v/>
      </c>
      <c r="K1114" s="62" t="str">
        <f>IFERROR(選手__2[[#This Row],[所属名称１]],"")</f>
        <v/>
      </c>
      <c r="L1114" s="62" t="str">
        <f>IFERROR(選手__2[[#This Row],[学校コード]],"")</f>
        <v/>
      </c>
      <c r="M1114" s="63" t="str">
        <f>IFERROR(VLOOKUP(L1114,色々!G:H,2,0),"")</f>
        <v/>
      </c>
      <c r="N1114" s="64" t="str">
        <f>IFERROR(選手__2[[#This Row],[学年]],"")</f>
        <v/>
      </c>
      <c r="O1114" s="49" t="str">
        <f>IFERROR(選手__2[[#This Row],[生年月日]],"")</f>
        <v/>
      </c>
      <c r="P1114" t="str">
        <f t="shared" si="17"/>
        <v/>
      </c>
    </row>
    <row r="1115" spans="6:16" x14ac:dyDescent="0.2">
      <c r="F1115" s="62" t="str">
        <f>IFERROR(選手__2[[#This Row],[選手番号]],"")</f>
        <v/>
      </c>
      <c r="G1115" s="62" t="str">
        <f>IFERROR(選手__2[[#This Row],[性別コード]],"")</f>
        <v/>
      </c>
      <c r="H1115" s="62" t="str">
        <f>IFERROR(VLOOKUP(G1115,色々!P:Q,2,0),"")</f>
        <v/>
      </c>
      <c r="I1115" s="62" t="str">
        <f>IFERROR(選手__2[[#This Row],[氏名]],"")</f>
        <v/>
      </c>
      <c r="J1115" s="62" t="str">
        <f>IFERROR(選手__2[[#This Row],[氏名カナ]],"")</f>
        <v/>
      </c>
      <c r="K1115" s="62" t="str">
        <f>IFERROR(選手__2[[#This Row],[所属名称１]],"")</f>
        <v/>
      </c>
      <c r="L1115" s="62" t="str">
        <f>IFERROR(選手__2[[#This Row],[学校コード]],"")</f>
        <v/>
      </c>
      <c r="M1115" s="63" t="str">
        <f>IFERROR(VLOOKUP(L1115,色々!G:H,2,0),"")</f>
        <v/>
      </c>
      <c r="N1115" s="64" t="str">
        <f>IFERROR(選手__2[[#This Row],[学年]],"")</f>
        <v/>
      </c>
      <c r="O1115" s="49" t="str">
        <f>IFERROR(選手__2[[#This Row],[生年月日]],"")</f>
        <v/>
      </c>
      <c r="P1115" t="str">
        <f t="shared" si="17"/>
        <v/>
      </c>
    </row>
    <row r="1116" spans="6:16" x14ac:dyDescent="0.2">
      <c r="F1116" s="62" t="str">
        <f>IFERROR(選手__2[[#This Row],[選手番号]],"")</f>
        <v/>
      </c>
      <c r="G1116" s="62" t="str">
        <f>IFERROR(選手__2[[#This Row],[性別コード]],"")</f>
        <v/>
      </c>
      <c r="H1116" s="62" t="str">
        <f>IFERROR(VLOOKUP(G1116,色々!P:Q,2,0),"")</f>
        <v/>
      </c>
      <c r="I1116" s="62" t="str">
        <f>IFERROR(選手__2[[#This Row],[氏名]],"")</f>
        <v/>
      </c>
      <c r="J1116" s="62" t="str">
        <f>IFERROR(選手__2[[#This Row],[氏名カナ]],"")</f>
        <v/>
      </c>
      <c r="K1116" s="62" t="str">
        <f>IFERROR(選手__2[[#This Row],[所属名称１]],"")</f>
        <v/>
      </c>
      <c r="L1116" s="62" t="str">
        <f>IFERROR(選手__2[[#This Row],[学校コード]],"")</f>
        <v/>
      </c>
      <c r="M1116" s="63" t="str">
        <f>IFERROR(VLOOKUP(L1116,色々!G:H,2,0),"")</f>
        <v/>
      </c>
      <c r="N1116" s="64" t="str">
        <f>IFERROR(選手__2[[#This Row],[学年]],"")</f>
        <v/>
      </c>
      <c r="O1116" s="49" t="str">
        <f>IFERROR(選手__2[[#This Row],[生年月日]],"")</f>
        <v/>
      </c>
      <c r="P1116" t="str">
        <f t="shared" si="17"/>
        <v/>
      </c>
    </row>
    <row r="1117" spans="6:16" x14ac:dyDescent="0.2">
      <c r="F1117" s="62" t="str">
        <f>IFERROR(選手__2[[#This Row],[選手番号]],"")</f>
        <v/>
      </c>
      <c r="G1117" s="62" t="str">
        <f>IFERROR(選手__2[[#This Row],[性別コード]],"")</f>
        <v/>
      </c>
      <c r="H1117" s="62" t="str">
        <f>IFERROR(VLOOKUP(G1117,色々!P:Q,2,0),"")</f>
        <v/>
      </c>
      <c r="I1117" s="62" t="str">
        <f>IFERROR(選手__2[[#This Row],[氏名]],"")</f>
        <v/>
      </c>
      <c r="J1117" s="62" t="str">
        <f>IFERROR(選手__2[[#This Row],[氏名カナ]],"")</f>
        <v/>
      </c>
      <c r="K1117" s="62" t="str">
        <f>IFERROR(選手__2[[#This Row],[所属名称１]],"")</f>
        <v/>
      </c>
      <c r="L1117" s="62" t="str">
        <f>IFERROR(選手__2[[#This Row],[学校コード]],"")</f>
        <v/>
      </c>
      <c r="M1117" s="63" t="str">
        <f>IFERROR(VLOOKUP(L1117,色々!G:H,2,0),"")</f>
        <v/>
      </c>
      <c r="N1117" s="64" t="str">
        <f>IFERROR(選手__2[[#This Row],[学年]],"")</f>
        <v/>
      </c>
      <c r="O1117" s="49" t="str">
        <f>IFERROR(選手__2[[#This Row],[生年月日]],"")</f>
        <v/>
      </c>
      <c r="P1117" t="str">
        <f t="shared" si="17"/>
        <v/>
      </c>
    </row>
    <row r="1118" spans="6:16" x14ac:dyDescent="0.2">
      <c r="F1118" s="62" t="str">
        <f>IFERROR(選手__2[[#This Row],[選手番号]],"")</f>
        <v/>
      </c>
      <c r="G1118" s="62" t="str">
        <f>IFERROR(選手__2[[#This Row],[性別コード]],"")</f>
        <v/>
      </c>
      <c r="H1118" s="62" t="str">
        <f>IFERROR(VLOOKUP(G1118,色々!P:Q,2,0),"")</f>
        <v/>
      </c>
      <c r="I1118" s="62" t="str">
        <f>IFERROR(選手__2[[#This Row],[氏名]],"")</f>
        <v/>
      </c>
      <c r="J1118" s="62" t="str">
        <f>IFERROR(選手__2[[#This Row],[氏名カナ]],"")</f>
        <v/>
      </c>
      <c r="K1118" s="62" t="str">
        <f>IFERROR(選手__2[[#This Row],[所属名称１]],"")</f>
        <v/>
      </c>
      <c r="L1118" s="62" t="str">
        <f>IFERROR(選手__2[[#This Row],[学校コード]],"")</f>
        <v/>
      </c>
      <c r="M1118" s="63" t="str">
        <f>IFERROR(VLOOKUP(L1118,色々!G:H,2,0),"")</f>
        <v/>
      </c>
      <c r="N1118" s="64" t="str">
        <f>IFERROR(選手__2[[#This Row],[学年]],"")</f>
        <v/>
      </c>
      <c r="O1118" s="49" t="str">
        <f>IFERROR(選手__2[[#This Row],[生年月日]],"")</f>
        <v/>
      </c>
      <c r="P1118" t="str">
        <f t="shared" si="17"/>
        <v/>
      </c>
    </row>
    <row r="1119" spans="6:16" x14ac:dyDescent="0.2">
      <c r="F1119" s="62" t="str">
        <f>IFERROR(選手__2[[#This Row],[選手番号]],"")</f>
        <v/>
      </c>
      <c r="G1119" s="62" t="str">
        <f>IFERROR(選手__2[[#This Row],[性別コード]],"")</f>
        <v/>
      </c>
      <c r="H1119" s="62" t="str">
        <f>IFERROR(VLOOKUP(G1119,色々!P:Q,2,0),"")</f>
        <v/>
      </c>
      <c r="I1119" s="62" t="str">
        <f>IFERROR(選手__2[[#This Row],[氏名]],"")</f>
        <v/>
      </c>
      <c r="J1119" s="62" t="str">
        <f>IFERROR(選手__2[[#This Row],[氏名カナ]],"")</f>
        <v/>
      </c>
      <c r="K1119" s="62" t="str">
        <f>IFERROR(選手__2[[#This Row],[所属名称１]],"")</f>
        <v/>
      </c>
      <c r="L1119" s="62" t="str">
        <f>IFERROR(選手__2[[#This Row],[学校コード]],"")</f>
        <v/>
      </c>
      <c r="M1119" s="63" t="str">
        <f>IFERROR(VLOOKUP(L1119,色々!G:H,2,0),"")</f>
        <v/>
      </c>
      <c r="N1119" s="64" t="str">
        <f>IFERROR(選手__2[[#This Row],[学年]],"")</f>
        <v/>
      </c>
      <c r="O1119" s="49" t="str">
        <f>IFERROR(選手__2[[#This Row],[生年月日]],"")</f>
        <v/>
      </c>
      <c r="P1119" t="str">
        <f t="shared" si="17"/>
        <v/>
      </c>
    </row>
    <row r="1120" spans="6:16" x14ac:dyDescent="0.2">
      <c r="F1120" s="62" t="str">
        <f>IFERROR(選手__2[[#This Row],[選手番号]],"")</f>
        <v/>
      </c>
      <c r="G1120" s="62" t="str">
        <f>IFERROR(選手__2[[#This Row],[性別コード]],"")</f>
        <v/>
      </c>
      <c r="H1120" s="62" t="str">
        <f>IFERROR(VLOOKUP(G1120,色々!P:Q,2,0),"")</f>
        <v/>
      </c>
      <c r="I1120" s="62" t="str">
        <f>IFERROR(選手__2[[#This Row],[氏名]],"")</f>
        <v/>
      </c>
      <c r="J1120" s="62" t="str">
        <f>IFERROR(選手__2[[#This Row],[氏名カナ]],"")</f>
        <v/>
      </c>
      <c r="K1120" s="62" t="str">
        <f>IFERROR(選手__2[[#This Row],[所属名称１]],"")</f>
        <v/>
      </c>
      <c r="L1120" s="62" t="str">
        <f>IFERROR(選手__2[[#This Row],[学校コード]],"")</f>
        <v/>
      </c>
      <c r="M1120" s="63" t="str">
        <f>IFERROR(VLOOKUP(L1120,色々!G:H,2,0),"")</f>
        <v/>
      </c>
      <c r="N1120" s="64" t="str">
        <f>IFERROR(選手__2[[#This Row],[学年]],"")</f>
        <v/>
      </c>
      <c r="O1120" s="49" t="str">
        <f>IFERROR(選手__2[[#This Row],[生年月日]],"")</f>
        <v/>
      </c>
      <c r="P1120" t="str">
        <f t="shared" si="17"/>
        <v/>
      </c>
    </row>
    <row r="1121" spans="6:16" x14ac:dyDescent="0.2">
      <c r="F1121" s="62" t="str">
        <f>IFERROR(選手__2[[#This Row],[選手番号]],"")</f>
        <v/>
      </c>
      <c r="G1121" s="62" t="str">
        <f>IFERROR(選手__2[[#This Row],[性別コード]],"")</f>
        <v/>
      </c>
      <c r="H1121" s="62" t="str">
        <f>IFERROR(VLOOKUP(G1121,色々!P:Q,2,0),"")</f>
        <v/>
      </c>
      <c r="I1121" s="62" t="str">
        <f>IFERROR(選手__2[[#This Row],[氏名]],"")</f>
        <v/>
      </c>
      <c r="J1121" s="62" t="str">
        <f>IFERROR(選手__2[[#This Row],[氏名カナ]],"")</f>
        <v/>
      </c>
      <c r="K1121" s="62" t="str">
        <f>IFERROR(選手__2[[#This Row],[所属名称１]],"")</f>
        <v/>
      </c>
      <c r="L1121" s="62" t="str">
        <f>IFERROR(選手__2[[#This Row],[学校コード]],"")</f>
        <v/>
      </c>
      <c r="M1121" s="63" t="str">
        <f>IFERROR(VLOOKUP(L1121,色々!G:H,2,0),"")</f>
        <v/>
      </c>
      <c r="N1121" s="64" t="str">
        <f>IFERROR(選手__2[[#This Row],[学年]],"")</f>
        <v/>
      </c>
      <c r="O1121" s="49" t="str">
        <f>IFERROR(選手__2[[#This Row],[生年月日]],"")</f>
        <v/>
      </c>
      <c r="P1121" t="str">
        <f t="shared" si="17"/>
        <v/>
      </c>
    </row>
    <row r="1122" spans="6:16" x14ac:dyDescent="0.2">
      <c r="F1122" s="62" t="str">
        <f>IFERROR(選手__2[[#This Row],[選手番号]],"")</f>
        <v/>
      </c>
      <c r="G1122" s="62" t="str">
        <f>IFERROR(選手__2[[#This Row],[性別コード]],"")</f>
        <v/>
      </c>
      <c r="H1122" s="62" t="str">
        <f>IFERROR(VLOOKUP(G1122,色々!P:Q,2,0),"")</f>
        <v/>
      </c>
      <c r="I1122" s="62" t="str">
        <f>IFERROR(選手__2[[#This Row],[氏名]],"")</f>
        <v/>
      </c>
      <c r="J1122" s="62" t="str">
        <f>IFERROR(選手__2[[#This Row],[氏名カナ]],"")</f>
        <v/>
      </c>
      <c r="K1122" s="62" t="str">
        <f>IFERROR(選手__2[[#This Row],[所属名称１]],"")</f>
        <v/>
      </c>
      <c r="L1122" s="62" t="str">
        <f>IFERROR(選手__2[[#This Row],[学校コード]],"")</f>
        <v/>
      </c>
      <c r="M1122" s="63" t="str">
        <f>IFERROR(VLOOKUP(L1122,色々!G:H,2,0),"")</f>
        <v/>
      </c>
      <c r="N1122" s="64" t="str">
        <f>IFERROR(選手__2[[#This Row],[学年]],"")</f>
        <v/>
      </c>
      <c r="O1122" s="49" t="str">
        <f>IFERROR(選手__2[[#This Row],[生年月日]],"")</f>
        <v/>
      </c>
      <c r="P1122" t="str">
        <f t="shared" si="17"/>
        <v/>
      </c>
    </row>
    <row r="1123" spans="6:16" x14ac:dyDescent="0.2">
      <c r="F1123" s="62" t="str">
        <f>IFERROR(選手__2[[#This Row],[選手番号]],"")</f>
        <v/>
      </c>
      <c r="G1123" s="62" t="str">
        <f>IFERROR(選手__2[[#This Row],[性別コード]],"")</f>
        <v/>
      </c>
      <c r="H1123" s="62" t="str">
        <f>IFERROR(VLOOKUP(G1123,色々!P:Q,2,0),"")</f>
        <v/>
      </c>
      <c r="I1123" s="62" t="str">
        <f>IFERROR(選手__2[[#This Row],[氏名]],"")</f>
        <v/>
      </c>
      <c r="J1123" s="62" t="str">
        <f>IFERROR(選手__2[[#This Row],[氏名カナ]],"")</f>
        <v/>
      </c>
      <c r="K1123" s="62" t="str">
        <f>IFERROR(選手__2[[#This Row],[所属名称１]],"")</f>
        <v/>
      </c>
      <c r="L1123" s="62" t="str">
        <f>IFERROR(選手__2[[#This Row],[学校コード]],"")</f>
        <v/>
      </c>
      <c r="M1123" s="63" t="str">
        <f>IFERROR(VLOOKUP(L1123,色々!G:H,2,0),"")</f>
        <v/>
      </c>
      <c r="N1123" s="64" t="str">
        <f>IFERROR(選手__2[[#This Row],[学年]],"")</f>
        <v/>
      </c>
      <c r="O1123" s="49" t="str">
        <f>IFERROR(選手__2[[#This Row],[生年月日]],"")</f>
        <v/>
      </c>
      <c r="P1123" t="str">
        <f t="shared" si="17"/>
        <v/>
      </c>
    </row>
    <row r="1124" spans="6:16" x14ac:dyDescent="0.2">
      <c r="F1124" s="62" t="str">
        <f>IFERROR(選手__2[[#This Row],[選手番号]],"")</f>
        <v/>
      </c>
      <c r="G1124" s="62" t="str">
        <f>IFERROR(選手__2[[#This Row],[性別コード]],"")</f>
        <v/>
      </c>
      <c r="H1124" s="62" t="str">
        <f>IFERROR(VLOOKUP(G1124,色々!P:Q,2,0),"")</f>
        <v/>
      </c>
      <c r="I1124" s="62" t="str">
        <f>IFERROR(選手__2[[#This Row],[氏名]],"")</f>
        <v/>
      </c>
      <c r="J1124" s="62" t="str">
        <f>IFERROR(選手__2[[#This Row],[氏名カナ]],"")</f>
        <v/>
      </c>
      <c r="K1124" s="62" t="str">
        <f>IFERROR(選手__2[[#This Row],[所属名称１]],"")</f>
        <v/>
      </c>
      <c r="L1124" s="62" t="str">
        <f>IFERROR(選手__2[[#This Row],[学校コード]],"")</f>
        <v/>
      </c>
      <c r="M1124" s="63" t="str">
        <f>IFERROR(VLOOKUP(L1124,色々!G:H,2,0),"")</f>
        <v/>
      </c>
      <c r="N1124" s="64" t="str">
        <f>IFERROR(選手__2[[#This Row],[学年]],"")</f>
        <v/>
      </c>
      <c r="O1124" s="49" t="str">
        <f>IFERROR(選手__2[[#This Row],[生年月日]],"")</f>
        <v/>
      </c>
      <c r="P1124" t="str">
        <f t="shared" si="17"/>
        <v/>
      </c>
    </row>
    <row r="1125" spans="6:16" x14ac:dyDescent="0.2">
      <c r="F1125" s="62" t="str">
        <f>IFERROR(選手__2[[#This Row],[選手番号]],"")</f>
        <v/>
      </c>
      <c r="G1125" s="62" t="str">
        <f>IFERROR(選手__2[[#This Row],[性別コード]],"")</f>
        <v/>
      </c>
      <c r="H1125" s="62" t="str">
        <f>IFERROR(VLOOKUP(G1125,色々!P:Q,2,0),"")</f>
        <v/>
      </c>
      <c r="I1125" s="62" t="str">
        <f>IFERROR(選手__2[[#This Row],[氏名]],"")</f>
        <v/>
      </c>
      <c r="J1125" s="62" t="str">
        <f>IFERROR(選手__2[[#This Row],[氏名カナ]],"")</f>
        <v/>
      </c>
      <c r="K1125" s="62" t="str">
        <f>IFERROR(選手__2[[#This Row],[所属名称１]],"")</f>
        <v/>
      </c>
      <c r="L1125" s="62" t="str">
        <f>IFERROR(選手__2[[#This Row],[学校コード]],"")</f>
        <v/>
      </c>
      <c r="M1125" s="63" t="str">
        <f>IFERROR(VLOOKUP(L1125,色々!G:H,2,0),"")</f>
        <v/>
      </c>
      <c r="N1125" s="64" t="str">
        <f>IFERROR(選手__2[[#This Row],[学年]],"")</f>
        <v/>
      </c>
      <c r="O1125" s="49" t="str">
        <f>IFERROR(選手__2[[#This Row],[生年月日]],"")</f>
        <v/>
      </c>
      <c r="P1125" t="str">
        <f t="shared" si="17"/>
        <v/>
      </c>
    </row>
    <row r="1126" spans="6:16" x14ac:dyDescent="0.2">
      <c r="F1126" s="62" t="str">
        <f>IFERROR(選手__2[[#This Row],[選手番号]],"")</f>
        <v/>
      </c>
      <c r="G1126" s="62" t="str">
        <f>IFERROR(選手__2[[#This Row],[性別コード]],"")</f>
        <v/>
      </c>
      <c r="H1126" s="62" t="str">
        <f>IFERROR(VLOOKUP(G1126,色々!P:Q,2,0),"")</f>
        <v/>
      </c>
      <c r="I1126" s="62" t="str">
        <f>IFERROR(選手__2[[#This Row],[氏名]],"")</f>
        <v/>
      </c>
      <c r="J1126" s="62" t="str">
        <f>IFERROR(選手__2[[#This Row],[氏名カナ]],"")</f>
        <v/>
      </c>
      <c r="K1126" s="62" t="str">
        <f>IFERROR(選手__2[[#This Row],[所属名称１]],"")</f>
        <v/>
      </c>
      <c r="L1126" s="62" t="str">
        <f>IFERROR(選手__2[[#This Row],[学校コード]],"")</f>
        <v/>
      </c>
      <c r="M1126" s="63" t="str">
        <f>IFERROR(VLOOKUP(L1126,色々!G:H,2,0),"")</f>
        <v/>
      </c>
      <c r="N1126" s="64" t="str">
        <f>IFERROR(選手__2[[#This Row],[学年]],"")</f>
        <v/>
      </c>
      <c r="O1126" s="49" t="str">
        <f>IFERROR(選手__2[[#This Row],[生年月日]],"")</f>
        <v/>
      </c>
      <c r="P1126" t="str">
        <f t="shared" si="17"/>
        <v/>
      </c>
    </row>
    <row r="1127" spans="6:16" x14ac:dyDescent="0.2">
      <c r="F1127" s="62" t="str">
        <f>IFERROR(選手__2[[#This Row],[選手番号]],"")</f>
        <v/>
      </c>
      <c r="G1127" s="62" t="str">
        <f>IFERROR(選手__2[[#This Row],[性別コード]],"")</f>
        <v/>
      </c>
      <c r="H1127" s="62" t="str">
        <f>IFERROR(VLOOKUP(G1127,色々!P:Q,2,0),"")</f>
        <v/>
      </c>
      <c r="I1127" s="62" t="str">
        <f>IFERROR(選手__2[[#This Row],[氏名]],"")</f>
        <v/>
      </c>
      <c r="J1127" s="62" t="str">
        <f>IFERROR(選手__2[[#This Row],[氏名カナ]],"")</f>
        <v/>
      </c>
      <c r="K1127" s="62" t="str">
        <f>IFERROR(選手__2[[#This Row],[所属名称１]],"")</f>
        <v/>
      </c>
      <c r="L1127" s="62" t="str">
        <f>IFERROR(選手__2[[#This Row],[学校コード]],"")</f>
        <v/>
      </c>
      <c r="M1127" s="63" t="str">
        <f>IFERROR(VLOOKUP(L1127,色々!G:H,2,0),"")</f>
        <v/>
      </c>
      <c r="N1127" s="64" t="str">
        <f>IFERROR(選手__2[[#This Row],[学年]],"")</f>
        <v/>
      </c>
      <c r="O1127" s="49" t="str">
        <f>IFERROR(選手__2[[#This Row],[生年月日]],"")</f>
        <v/>
      </c>
      <c r="P1127" t="str">
        <f t="shared" si="17"/>
        <v/>
      </c>
    </row>
    <row r="1128" spans="6:16" x14ac:dyDescent="0.2">
      <c r="F1128" s="62" t="str">
        <f>IFERROR(選手__2[[#This Row],[選手番号]],"")</f>
        <v/>
      </c>
      <c r="G1128" s="62" t="str">
        <f>IFERROR(選手__2[[#This Row],[性別コード]],"")</f>
        <v/>
      </c>
      <c r="H1128" s="62" t="str">
        <f>IFERROR(VLOOKUP(G1128,色々!P:Q,2,0),"")</f>
        <v/>
      </c>
      <c r="I1128" s="62" t="str">
        <f>IFERROR(選手__2[[#This Row],[氏名]],"")</f>
        <v/>
      </c>
      <c r="J1128" s="62" t="str">
        <f>IFERROR(選手__2[[#This Row],[氏名カナ]],"")</f>
        <v/>
      </c>
      <c r="K1128" s="62" t="str">
        <f>IFERROR(選手__2[[#This Row],[所属名称１]],"")</f>
        <v/>
      </c>
      <c r="L1128" s="62" t="str">
        <f>IFERROR(選手__2[[#This Row],[学校コード]],"")</f>
        <v/>
      </c>
      <c r="M1128" s="63" t="str">
        <f>IFERROR(VLOOKUP(L1128,色々!G:H,2,0),"")</f>
        <v/>
      </c>
      <c r="N1128" s="64" t="str">
        <f>IFERROR(選手__2[[#This Row],[学年]],"")</f>
        <v/>
      </c>
      <c r="O1128" s="49" t="str">
        <f>IFERROR(選手__2[[#This Row],[生年月日]],"")</f>
        <v/>
      </c>
      <c r="P1128" t="str">
        <f t="shared" si="17"/>
        <v/>
      </c>
    </row>
    <row r="1129" spans="6:16" x14ac:dyDescent="0.2">
      <c r="F1129" s="62" t="str">
        <f>IFERROR(選手__2[[#This Row],[選手番号]],"")</f>
        <v/>
      </c>
      <c r="G1129" s="62" t="str">
        <f>IFERROR(選手__2[[#This Row],[性別コード]],"")</f>
        <v/>
      </c>
      <c r="H1129" s="62" t="str">
        <f>IFERROR(VLOOKUP(G1129,色々!P:Q,2,0),"")</f>
        <v/>
      </c>
      <c r="I1129" s="62" t="str">
        <f>IFERROR(選手__2[[#This Row],[氏名]],"")</f>
        <v/>
      </c>
      <c r="J1129" s="62" t="str">
        <f>IFERROR(選手__2[[#This Row],[氏名カナ]],"")</f>
        <v/>
      </c>
      <c r="K1129" s="62" t="str">
        <f>IFERROR(選手__2[[#This Row],[所属名称１]],"")</f>
        <v/>
      </c>
      <c r="L1129" s="62" t="str">
        <f>IFERROR(選手__2[[#This Row],[学校コード]],"")</f>
        <v/>
      </c>
      <c r="M1129" s="63" t="str">
        <f>IFERROR(VLOOKUP(L1129,色々!G:H,2,0),"")</f>
        <v/>
      </c>
      <c r="N1129" s="64" t="str">
        <f>IFERROR(選手__2[[#This Row],[学年]],"")</f>
        <v/>
      </c>
      <c r="O1129" s="49" t="str">
        <f>IFERROR(選手__2[[#This Row],[生年月日]],"")</f>
        <v/>
      </c>
      <c r="P1129" t="str">
        <f t="shared" si="17"/>
        <v/>
      </c>
    </row>
    <row r="1130" spans="6:16" x14ac:dyDescent="0.2">
      <c r="F1130" s="62" t="str">
        <f>IFERROR(選手__2[[#This Row],[選手番号]],"")</f>
        <v/>
      </c>
      <c r="G1130" s="62" t="str">
        <f>IFERROR(選手__2[[#This Row],[性別コード]],"")</f>
        <v/>
      </c>
      <c r="H1130" s="62" t="str">
        <f>IFERROR(VLOOKUP(G1130,色々!P:Q,2,0),"")</f>
        <v/>
      </c>
      <c r="I1130" s="62" t="str">
        <f>IFERROR(選手__2[[#This Row],[氏名]],"")</f>
        <v/>
      </c>
      <c r="J1130" s="62" t="str">
        <f>IFERROR(選手__2[[#This Row],[氏名カナ]],"")</f>
        <v/>
      </c>
      <c r="K1130" s="62" t="str">
        <f>IFERROR(選手__2[[#This Row],[所属名称１]],"")</f>
        <v/>
      </c>
      <c r="L1130" s="62" t="str">
        <f>IFERROR(選手__2[[#This Row],[学校コード]],"")</f>
        <v/>
      </c>
      <c r="M1130" s="63" t="str">
        <f>IFERROR(VLOOKUP(L1130,色々!G:H,2,0),"")</f>
        <v/>
      </c>
      <c r="N1130" s="64" t="str">
        <f>IFERROR(選手__2[[#This Row],[学年]],"")</f>
        <v/>
      </c>
      <c r="O1130" s="49" t="str">
        <f>IFERROR(選手__2[[#This Row],[生年月日]],"")</f>
        <v/>
      </c>
      <c r="P1130" t="str">
        <f t="shared" si="17"/>
        <v/>
      </c>
    </row>
    <row r="1131" spans="6:16" x14ac:dyDescent="0.2">
      <c r="F1131" s="62" t="str">
        <f>IFERROR(選手__2[[#This Row],[選手番号]],"")</f>
        <v/>
      </c>
      <c r="G1131" s="62" t="str">
        <f>IFERROR(選手__2[[#This Row],[性別コード]],"")</f>
        <v/>
      </c>
      <c r="H1131" s="62" t="str">
        <f>IFERROR(VLOOKUP(G1131,色々!P:Q,2,0),"")</f>
        <v/>
      </c>
      <c r="I1131" s="62" t="str">
        <f>IFERROR(選手__2[[#This Row],[氏名]],"")</f>
        <v/>
      </c>
      <c r="J1131" s="62" t="str">
        <f>IFERROR(選手__2[[#This Row],[氏名カナ]],"")</f>
        <v/>
      </c>
      <c r="K1131" s="62" t="str">
        <f>IFERROR(選手__2[[#This Row],[所属名称１]],"")</f>
        <v/>
      </c>
      <c r="L1131" s="62" t="str">
        <f>IFERROR(選手__2[[#This Row],[学校コード]],"")</f>
        <v/>
      </c>
      <c r="M1131" s="63" t="str">
        <f>IFERROR(VLOOKUP(L1131,色々!G:H,2,0),"")</f>
        <v/>
      </c>
      <c r="N1131" s="64" t="str">
        <f>IFERROR(選手__2[[#This Row],[学年]],"")</f>
        <v/>
      </c>
      <c r="O1131" s="49" t="str">
        <f>IFERROR(選手__2[[#This Row],[生年月日]],"")</f>
        <v/>
      </c>
      <c r="P1131" t="str">
        <f t="shared" si="17"/>
        <v/>
      </c>
    </row>
    <row r="1132" spans="6:16" x14ac:dyDescent="0.2">
      <c r="F1132" s="62" t="str">
        <f>IFERROR(選手__2[[#This Row],[選手番号]],"")</f>
        <v/>
      </c>
      <c r="G1132" s="62" t="str">
        <f>IFERROR(選手__2[[#This Row],[性別コード]],"")</f>
        <v/>
      </c>
      <c r="H1132" s="62" t="str">
        <f>IFERROR(VLOOKUP(G1132,色々!P:Q,2,0),"")</f>
        <v/>
      </c>
      <c r="I1132" s="62" t="str">
        <f>IFERROR(選手__2[[#This Row],[氏名]],"")</f>
        <v/>
      </c>
      <c r="J1132" s="62" t="str">
        <f>IFERROR(選手__2[[#This Row],[氏名カナ]],"")</f>
        <v/>
      </c>
      <c r="K1132" s="62" t="str">
        <f>IFERROR(選手__2[[#This Row],[所属名称１]],"")</f>
        <v/>
      </c>
      <c r="L1132" s="62" t="str">
        <f>IFERROR(選手__2[[#This Row],[学校コード]],"")</f>
        <v/>
      </c>
      <c r="M1132" s="63" t="str">
        <f>IFERROR(VLOOKUP(L1132,色々!G:H,2,0),"")</f>
        <v/>
      </c>
      <c r="N1132" s="64" t="str">
        <f>IFERROR(選手__2[[#This Row],[学年]],"")</f>
        <v/>
      </c>
      <c r="O1132" s="49" t="str">
        <f>IFERROR(選手__2[[#This Row],[生年月日]],"")</f>
        <v/>
      </c>
      <c r="P1132" t="str">
        <f t="shared" si="17"/>
        <v/>
      </c>
    </row>
    <row r="1133" spans="6:16" x14ac:dyDescent="0.2">
      <c r="F1133" s="62" t="str">
        <f>IFERROR(選手__2[[#This Row],[選手番号]],"")</f>
        <v/>
      </c>
      <c r="G1133" s="62" t="str">
        <f>IFERROR(選手__2[[#This Row],[性別コード]],"")</f>
        <v/>
      </c>
      <c r="H1133" s="62" t="str">
        <f>IFERROR(VLOOKUP(G1133,色々!P:Q,2,0),"")</f>
        <v/>
      </c>
      <c r="I1133" s="62" t="str">
        <f>IFERROR(選手__2[[#This Row],[氏名]],"")</f>
        <v/>
      </c>
      <c r="J1133" s="62" t="str">
        <f>IFERROR(選手__2[[#This Row],[氏名カナ]],"")</f>
        <v/>
      </c>
      <c r="K1133" s="62" t="str">
        <f>IFERROR(選手__2[[#This Row],[所属名称１]],"")</f>
        <v/>
      </c>
      <c r="L1133" s="62" t="str">
        <f>IFERROR(選手__2[[#This Row],[学校コード]],"")</f>
        <v/>
      </c>
      <c r="M1133" s="63" t="str">
        <f>IFERROR(VLOOKUP(L1133,色々!G:H,2,0),"")</f>
        <v/>
      </c>
      <c r="N1133" s="64" t="str">
        <f>IFERROR(選手__2[[#This Row],[学年]],"")</f>
        <v/>
      </c>
      <c r="O1133" s="49" t="str">
        <f>IFERROR(選手__2[[#This Row],[生年月日]],"")</f>
        <v/>
      </c>
      <c r="P1133" t="str">
        <f t="shared" si="17"/>
        <v/>
      </c>
    </row>
    <row r="1134" spans="6:16" x14ac:dyDescent="0.2">
      <c r="F1134" s="62" t="str">
        <f>IFERROR(選手__2[[#This Row],[選手番号]],"")</f>
        <v/>
      </c>
      <c r="G1134" s="62" t="str">
        <f>IFERROR(選手__2[[#This Row],[性別コード]],"")</f>
        <v/>
      </c>
      <c r="H1134" s="62" t="str">
        <f>IFERROR(VLOOKUP(G1134,色々!P:Q,2,0),"")</f>
        <v/>
      </c>
      <c r="I1134" s="62" t="str">
        <f>IFERROR(選手__2[[#This Row],[氏名]],"")</f>
        <v/>
      </c>
      <c r="J1134" s="62" t="str">
        <f>IFERROR(選手__2[[#This Row],[氏名カナ]],"")</f>
        <v/>
      </c>
      <c r="K1134" s="62" t="str">
        <f>IFERROR(選手__2[[#This Row],[所属名称１]],"")</f>
        <v/>
      </c>
      <c r="L1134" s="62" t="str">
        <f>IFERROR(選手__2[[#This Row],[学校コード]],"")</f>
        <v/>
      </c>
      <c r="M1134" s="63" t="str">
        <f>IFERROR(VLOOKUP(L1134,色々!G:H,2,0),"")</f>
        <v/>
      </c>
      <c r="N1134" s="64" t="str">
        <f>IFERROR(選手__2[[#This Row],[学年]],"")</f>
        <v/>
      </c>
      <c r="O1134" s="49" t="str">
        <f>IFERROR(選手__2[[#This Row],[生年月日]],"")</f>
        <v/>
      </c>
      <c r="P1134" t="str">
        <f t="shared" si="17"/>
        <v/>
      </c>
    </row>
    <row r="1135" spans="6:16" x14ac:dyDescent="0.2">
      <c r="F1135" s="62" t="str">
        <f>IFERROR(選手__2[[#This Row],[選手番号]],"")</f>
        <v/>
      </c>
      <c r="G1135" s="62" t="str">
        <f>IFERROR(選手__2[[#This Row],[性別コード]],"")</f>
        <v/>
      </c>
      <c r="H1135" s="62" t="str">
        <f>IFERROR(VLOOKUP(G1135,色々!P:Q,2,0),"")</f>
        <v/>
      </c>
      <c r="I1135" s="62" t="str">
        <f>IFERROR(選手__2[[#This Row],[氏名]],"")</f>
        <v/>
      </c>
      <c r="J1135" s="62" t="str">
        <f>IFERROR(選手__2[[#This Row],[氏名カナ]],"")</f>
        <v/>
      </c>
      <c r="K1135" s="62" t="str">
        <f>IFERROR(選手__2[[#This Row],[所属名称１]],"")</f>
        <v/>
      </c>
      <c r="L1135" s="62" t="str">
        <f>IFERROR(選手__2[[#This Row],[学校コード]],"")</f>
        <v/>
      </c>
      <c r="M1135" s="63" t="str">
        <f>IFERROR(VLOOKUP(L1135,色々!G:H,2,0),"")</f>
        <v/>
      </c>
      <c r="N1135" s="64" t="str">
        <f>IFERROR(選手__2[[#This Row],[学年]],"")</f>
        <v/>
      </c>
      <c r="O1135" s="49" t="str">
        <f>IFERROR(選手__2[[#This Row],[生年月日]],"")</f>
        <v/>
      </c>
      <c r="P1135" t="str">
        <f t="shared" si="17"/>
        <v/>
      </c>
    </row>
    <row r="1136" spans="6:16" x14ac:dyDescent="0.2">
      <c r="F1136" s="62" t="str">
        <f>IFERROR(選手__2[[#This Row],[選手番号]],"")</f>
        <v/>
      </c>
      <c r="G1136" s="62" t="str">
        <f>IFERROR(選手__2[[#This Row],[性別コード]],"")</f>
        <v/>
      </c>
      <c r="H1136" s="62" t="str">
        <f>IFERROR(VLOOKUP(G1136,色々!P:Q,2,0),"")</f>
        <v/>
      </c>
      <c r="I1136" s="62" t="str">
        <f>IFERROR(選手__2[[#This Row],[氏名]],"")</f>
        <v/>
      </c>
      <c r="J1136" s="62" t="str">
        <f>IFERROR(選手__2[[#This Row],[氏名カナ]],"")</f>
        <v/>
      </c>
      <c r="K1136" s="62" t="str">
        <f>IFERROR(選手__2[[#This Row],[所属名称１]],"")</f>
        <v/>
      </c>
      <c r="L1136" s="62" t="str">
        <f>IFERROR(選手__2[[#This Row],[学校コード]],"")</f>
        <v/>
      </c>
      <c r="M1136" s="63" t="str">
        <f>IFERROR(VLOOKUP(L1136,色々!G:H,2,0),"")</f>
        <v/>
      </c>
      <c r="N1136" s="64" t="str">
        <f>IFERROR(選手__2[[#This Row],[学年]],"")</f>
        <v/>
      </c>
      <c r="O1136" s="49" t="str">
        <f>IFERROR(選手__2[[#This Row],[生年月日]],"")</f>
        <v/>
      </c>
      <c r="P1136" t="str">
        <f t="shared" si="17"/>
        <v/>
      </c>
    </row>
    <row r="1137" spans="6:16" x14ac:dyDescent="0.2">
      <c r="F1137" s="62" t="str">
        <f>IFERROR(選手__2[[#This Row],[選手番号]],"")</f>
        <v/>
      </c>
      <c r="G1137" s="62" t="str">
        <f>IFERROR(選手__2[[#This Row],[性別コード]],"")</f>
        <v/>
      </c>
      <c r="H1137" s="62" t="str">
        <f>IFERROR(VLOOKUP(G1137,色々!P:Q,2,0),"")</f>
        <v/>
      </c>
      <c r="I1137" s="62" t="str">
        <f>IFERROR(選手__2[[#This Row],[氏名]],"")</f>
        <v/>
      </c>
      <c r="J1137" s="62" t="str">
        <f>IFERROR(選手__2[[#This Row],[氏名カナ]],"")</f>
        <v/>
      </c>
      <c r="K1137" s="62" t="str">
        <f>IFERROR(選手__2[[#This Row],[所属名称１]],"")</f>
        <v/>
      </c>
      <c r="L1137" s="62" t="str">
        <f>IFERROR(選手__2[[#This Row],[学校コード]],"")</f>
        <v/>
      </c>
      <c r="M1137" s="63" t="str">
        <f>IFERROR(VLOOKUP(L1137,色々!G:H,2,0),"")</f>
        <v/>
      </c>
      <c r="N1137" s="64" t="str">
        <f>IFERROR(選手__2[[#This Row],[学年]],"")</f>
        <v/>
      </c>
      <c r="O1137" s="49" t="str">
        <f>IFERROR(選手__2[[#This Row],[生年月日]],"")</f>
        <v/>
      </c>
      <c r="P1137" t="str">
        <f t="shared" si="17"/>
        <v/>
      </c>
    </row>
    <row r="1138" spans="6:16" x14ac:dyDescent="0.2">
      <c r="F1138" s="62" t="str">
        <f>IFERROR(選手__2[[#This Row],[選手番号]],"")</f>
        <v/>
      </c>
      <c r="G1138" s="62" t="str">
        <f>IFERROR(選手__2[[#This Row],[性別コード]],"")</f>
        <v/>
      </c>
      <c r="H1138" s="62" t="str">
        <f>IFERROR(VLOOKUP(G1138,色々!P:Q,2,0),"")</f>
        <v/>
      </c>
      <c r="I1138" s="62" t="str">
        <f>IFERROR(選手__2[[#This Row],[氏名]],"")</f>
        <v/>
      </c>
      <c r="J1138" s="62" t="str">
        <f>IFERROR(選手__2[[#This Row],[氏名カナ]],"")</f>
        <v/>
      </c>
      <c r="K1138" s="62" t="str">
        <f>IFERROR(選手__2[[#This Row],[所属名称１]],"")</f>
        <v/>
      </c>
      <c r="L1138" s="62" t="str">
        <f>IFERROR(選手__2[[#This Row],[学校コード]],"")</f>
        <v/>
      </c>
      <c r="M1138" s="63" t="str">
        <f>IFERROR(VLOOKUP(L1138,色々!G:H,2,0),"")</f>
        <v/>
      </c>
      <c r="N1138" s="64" t="str">
        <f>IFERROR(選手__2[[#This Row],[学年]],"")</f>
        <v/>
      </c>
      <c r="O1138" s="49" t="str">
        <f>IFERROR(選手__2[[#This Row],[生年月日]],"")</f>
        <v/>
      </c>
      <c r="P1138" t="str">
        <f t="shared" si="17"/>
        <v/>
      </c>
    </row>
    <row r="1139" spans="6:16" x14ac:dyDescent="0.2">
      <c r="F1139" s="62" t="str">
        <f>IFERROR(選手__2[[#This Row],[選手番号]],"")</f>
        <v/>
      </c>
      <c r="G1139" s="62" t="str">
        <f>IFERROR(選手__2[[#This Row],[性別コード]],"")</f>
        <v/>
      </c>
      <c r="H1139" s="62" t="str">
        <f>IFERROR(VLOOKUP(G1139,色々!P:Q,2,0),"")</f>
        <v/>
      </c>
      <c r="I1139" s="62" t="str">
        <f>IFERROR(選手__2[[#This Row],[氏名]],"")</f>
        <v/>
      </c>
      <c r="J1139" s="62" t="str">
        <f>IFERROR(選手__2[[#This Row],[氏名カナ]],"")</f>
        <v/>
      </c>
      <c r="K1139" s="62" t="str">
        <f>IFERROR(選手__2[[#This Row],[所属名称１]],"")</f>
        <v/>
      </c>
      <c r="L1139" s="62" t="str">
        <f>IFERROR(選手__2[[#This Row],[学校コード]],"")</f>
        <v/>
      </c>
      <c r="M1139" s="63" t="str">
        <f>IFERROR(VLOOKUP(L1139,色々!G:H,2,0),"")</f>
        <v/>
      </c>
      <c r="N1139" s="64" t="str">
        <f>IFERROR(選手__2[[#This Row],[学年]],"")</f>
        <v/>
      </c>
      <c r="O1139" s="49" t="str">
        <f>IFERROR(選手__2[[#This Row],[生年月日]],"")</f>
        <v/>
      </c>
      <c r="P1139" t="str">
        <f t="shared" si="17"/>
        <v/>
      </c>
    </row>
    <row r="1140" spans="6:16" x14ac:dyDescent="0.2">
      <c r="F1140" s="62" t="str">
        <f>IFERROR(選手__2[[#This Row],[選手番号]],"")</f>
        <v/>
      </c>
      <c r="G1140" s="62" t="str">
        <f>IFERROR(選手__2[[#This Row],[性別コード]],"")</f>
        <v/>
      </c>
      <c r="H1140" s="62" t="str">
        <f>IFERROR(VLOOKUP(G1140,色々!P:Q,2,0),"")</f>
        <v/>
      </c>
      <c r="I1140" s="62" t="str">
        <f>IFERROR(選手__2[[#This Row],[氏名]],"")</f>
        <v/>
      </c>
      <c r="J1140" s="62" t="str">
        <f>IFERROR(選手__2[[#This Row],[氏名カナ]],"")</f>
        <v/>
      </c>
      <c r="K1140" s="62" t="str">
        <f>IFERROR(選手__2[[#This Row],[所属名称１]],"")</f>
        <v/>
      </c>
      <c r="L1140" s="62" t="str">
        <f>IFERROR(選手__2[[#This Row],[学校コード]],"")</f>
        <v/>
      </c>
      <c r="M1140" s="63" t="str">
        <f>IFERROR(VLOOKUP(L1140,色々!G:H,2,0),"")</f>
        <v/>
      </c>
      <c r="N1140" s="64" t="str">
        <f>IFERROR(選手__2[[#This Row],[学年]],"")</f>
        <v/>
      </c>
      <c r="O1140" s="49" t="str">
        <f>IFERROR(選手__2[[#This Row],[生年月日]],"")</f>
        <v/>
      </c>
      <c r="P1140" t="str">
        <f t="shared" si="17"/>
        <v/>
      </c>
    </row>
    <row r="1141" spans="6:16" x14ac:dyDescent="0.2">
      <c r="F1141" s="62" t="str">
        <f>IFERROR(選手__2[[#This Row],[選手番号]],"")</f>
        <v/>
      </c>
      <c r="G1141" s="62" t="str">
        <f>IFERROR(選手__2[[#This Row],[性別コード]],"")</f>
        <v/>
      </c>
      <c r="H1141" s="62" t="str">
        <f>IFERROR(VLOOKUP(G1141,色々!P:Q,2,0),"")</f>
        <v/>
      </c>
      <c r="I1141" s="62" t="str">
        <f>IFERROR(選手__2[[#This Row],[氏名]],"")</f>
        <v/>
      </c>
      <c r="J1141" s="62" t="str">
        <f>IFERROR(選手__2[[#This Row],[氏名カナ]],"")</f>
        <v/>
      </c>
      <c r="K1141" s="62" t="str">
        <f>IFERROR(選手__2[[#This Row],[所属名称１]],"")</f>
        <v/>
      </c>
      <c r="L1141" s="62" t="str">
        <f>IFERROR(選手__2[[#This Row],[学校コード]],"")</f>
        <v/>
      </c>
      <c r="M1141" s="63" t="str">
        <f>IFERROR(VLOOKUP(L1141,色々!G:H,2,0),"")</f>
        <v/>
      </c>
      <c r="N1141" s="64" t="str">
        <f>IFERROR(選手__2[[#This Row],[学年]],"")</f>
        <v/>
      </c>
      <c r="O1141" s="49" t="str">
        <f>IFERROR(選手__2[[#This Row],[生年月日]],"")</f>
        <v/>
      </c>
      <c r="P1141" t="str">
        <f t="shared" si="17"/>
        <v/>
      </c>
    </row>
    <row r="1142" spans="6:16" x14ac:dyDescent="0.2">
      <c r="F1142" s="62" t="str">
        <f>IFERROR(選手__2[[#This Row],[選手番号]],"")</f>
        <v/>
      </c>
      <c r="G1142" s="62" t="str">
        <f>IFERROR(選手__2[[#This Row],[性別コード]],"")</f>
        <v/>
      </c>
      <c r="H1142" s="62" t="str">
        <f>IFERROR(VLOOKUP(G1142,色々!P:Q,2,0),"")</f>
        <v/>
      </c>
      <c r="I1142" s="62" t="str">
        <f>IFERROR(選手__2[[#This Row],[氏名]],"")</f>
        <v/>
      </c>
      <c r="J1142" s="62" t="str">
        <f>IFERROR(選手__2[[#This Row],[氏名カナ]],"")</f>
        <v/>
      </c>
      <c r="K1142" s="62" t="str">
        <f>IFERROR(選手__2[[#This Row],[所属名称１]],"")</f>
        <v/>
      </c>
      <c r="L1142" s="62" t="str">
        <f>IFERROR(選手__2[[#This Row],[学校コード]],"")</f>
        <v/>
      </c>
      <c r="M1142" s="63" t="str">
        <f>IFERROR(VLOOKUP(L1142,色々!G:H,2,0),"")</f>
        <v/>
      </c>
      <c r="N1142" s="64" t="str">
        <f>IFERROR(選手__2[[#This Row],[学年]],"")</f>
        <v/>
      </c>
      <c r="O1142" s="49" t="str">
        <f>IFERROR(選手__2[[#This Row],[生年月日]],"")</f>
        <v/>
      </c>
      <c r="P1142" t="str">
        <f t="shared" si="17"/>
        <v/>
      </c>
    </row>
    <row r="1143" spans="6:16" x14ac:dyDescent="0.2">
      <c r="F1143" s="62" t="str">
        <f>IFERROR(選手__2[[#This Row],[選手番号]],"")</f>
        <v/>
      </c>
      <c r="G1143" s="62" t="str">
        <f>IFERROR(選手__2[[#This Row],[性別コード]],"")</f>
        <v/>
      </c>
      <c r="H1143" s="62" t="str">
        <f>IFERROR(VLOOKUP(G1143,色々!P:Q,2,0),"")</f>
        <v/>
      </c>
      <c r="I1143" s="62" t="str">
        <f>IFERROR(選手__2[[#This Row],[氏名]],"")</f>
        <v/>
      </c>
      <c r="J1143" s="62" t="str">
        <f>IFERROR(選手__2[[#This Row],[氏名カナ]],"")</f>
        <v/>
      </c>
      <c r="K1143" s="62" t="str">
        <f>IFERROR(選手__2[[#This Row],[所属名称１]],"")</f>
        <v/>
      </c>
      <c r="L1143" s="62" t="str">
        <f>IFERROR(選手__2[[#This Row],[学校コード]],"")</f>
        <v/>
      </c>
      <c r="M1143" s="63" t="str">
        <f>IFERROR(VLOOKUP(L1143,色々!G:H,2,0),"")</f>
        <v/>
      </c>
      <c r="N1143" s="64" t="str">
        <f>IFERROR(選手__2[[#This Row],[学年]],"")</f>
        <v/>
      </c>
      <c r="O1143" s="49" t="str">
        <f>IFERROR(選手__2[[#This Row],[生年月日]],"")</f>
        <v/>
      </c>
      <c r="P1143" t="str">
        <f t="shared" si="17"/>
        <v/>
      </c>
    </row>
    <row r="1144" spans="6:16" x14ac:dyDescent="0.2">
      <c r="F1144" s="62" t="str">
        <f>IFERROR(選手__2[[#This Row],[選手番号]],"")</f>
        <v/>
      </c>
      <c r="G1144" s="62" t="str">
        <f>IFERROR(選手__2[[#This Row],[性別コード]],"")</f>
        <v/>
      </c>
      <c r="H1144" s="62" t="str">
        <f>IFERROR(VLOOKUP(G1144,色々!P:Q,2,0),"")</f>
        <v/>
      </c>
      <c r="I1144" s="62" t="str">
        <f>IFERROR(選手__2[[#This Row],[氏名]],"")</f>
        <v/>
      </c>
      <c r="J1144" s="62" t="str">
        <f>IFERROR(選手__2[[#This Row],[氏名カナ]],"")</f>
        <v/>
      </c>
      <c r="K1144" s="62" t="str">
        <f>IFERROR(選手__2[[#This Row],[所属名称１]],"")</f>
        <v/>
      </c>
      <c r="L1144" s="62" t="str">
        <f>IFERROR(選手__2[[#This Row],[学校コード]],"")</f>
        <v/>
      </c>
      <c r="M1144" s="63" t="str">
        <f>IFERROR(VLOOKUP(L1144,色々!G:H,2,0),"")</f>
        <v/>
      </c>
      <c r="N1144" s="64" t="str">
        <f>IFERROR(選手__2[[#This Row],[学年]],"")</f>
        <v/>
      </c>
      <c r="O1144" s="49" t="str">
        <f>IFERROR(選手__2[[#This Row],[生年月日]],"")</f>
        <v/>
      </c>
      <c r="P1144" t="str">
        <f t="shared" si="17"/>
        <v/>
      </c>
    </row>
    <row r="1145" spans="6:16" x14ac:dyDescent="0.2">
      <c r="F1145" s="62" t="str">
        <f>IFERROR(選手__2[[#This Row],[選手番号]],"")</f>
        <v/>
      </c>
      <c r="G1145" s="62" t="str">
        <f>IFERROR(選手__2[[#This Row],[性別コード]],"")</f>
        <v/>
      </c>
      <c r="H1145" s="62" t="str">
        <f>IFERROR(VLOOKUP(G1145,色々!P:Q,2,0),"")</f>
        <v/>
      </c>
      <c r="I1145" s="62" t="str">
        <f>IFERROR(選手__2[[#This Row],[氏名]],"")</f>
        <v/>
      </c>
      <c r="J1145" s="62" t="str">
        <f>IFERROR(選手__2[[#This Row],[氏名カナ]],"")</f>
        <v/>
      </c>
      <c r="K1145" s="62" t="str">
        <f>IFERROR(選手__2[[#This Row],[所属名称１]],"")</f>
        <v/>
      </c>
      <c r="L1145" s="62" t="str">
        <f>IFERROR(選手__2[[#This Row],[学校コード]],"")</f>
        <v/>
      </c>
      <c r="M1145" s="63" t="str">
        <f>IFERROR(VLOOKUP(L1145,色々!G:H,2,0),"")</f>
        <v/>
      </c>
      <c r="N1145" s="64" t="str">
        <f>IFERROR(選手__2[[#This Row],[学年]],"")</f>
        <v/>
      </c>
      <c r="O1145" s="49" t="str">
        <f>IFERROR(選手__2[[#This Row],[生年月日]],"")</f>
        <v/>
      </c>
      <c r="P1145" t="str">
        <f t="shared" si="17"/>
        <v/>
      </c>
    </row>
    <row r="1146" spans="6:16" x14ac:dyDescent="0.2">
      <c r="F1146" s="62" t="str">
        <f>IFERROR(選手__2[[#This Row],[選手番号]],"")</f>
        <v/>
      </c>
      <c r="G1146" s="62" t="str">
        <f>IFERROR(選手__2[[#This Row],[性別コード]],"")</f>
        <v/>
      </c>
      <c r="H1146" s="62" t="str">
        <f>IFERROR(VLOOKUP(G1146,色々!P:Q,2,0),"")</f>
        <v/>
      </c>
      <c r="I1146" s="62" t="str">
        <f>IFERROR(選手__2[[#This Row],[氏名]],"")</f>
        <v/>
      </c>
      <c r="J1146" s="62" t="str">
        <f>IFERROR(選手__2[[#This Row],[氏名カナ]],"")</f>
        <v/>
      </c>
      <c r="K1146" s="62" t="str">
        <f>IFERROR(選手__2[[#This Row],[所属名称１]],"")</f>
        <v/>
      </c>
      <c r="L1146" s="62" t="str">
        <f>IFERROR(選手__2[[#This Row],[学校コード]],"")</f>
        <v/>
      </c>
      <c r="M1146" s="63" t="str">
        <f>IFERROR(VLOOKUP(L1146,色々!G:H,2,0),"")</f>
        <v/>
      </c>
      <c r="N1146" s="64" t="str">
        <f>IFERROR(選手__2[[#This Row],[学年]],"")</f>
        <v/>
      </c>
      <c r="O1146" s="49" t="str">
        <f>IFERROR(選手__2[[#This Row],[生年月日]],"")</f>
        <v/>
      </c>
      <c r="P1146" t="str">
        <f t="shared" si="17"/>
        <v/>
      </c>
    </row>
    <row r="1147" spans="6:16" x14ac:dyDescent="0.2">
      <c r="F1147" s="62" t="str">
        <f>IFERROR(選手__2[[#This Row],[選手番号]],"")</f>
        <v/>
      </c>
      <c r="G1147" s="62" t="str">
        <f>IFERROR(選手__2[[#This Row],[性別コード]],"")</f>
        <v/>
      </c>
      <c r="H1147" s="62" t="str">
        <f>IFERROR(VLOOKUP(G1147,色々!P:Q,2,0),"")</f>
        <v/>
      </c>
      <c r="I1147" s="62" t="str">
        <f>IFERROR(選手__2[[#This Row],[氏名]],"")</f>
        <v/>
      </c>
      <c r="J1147" s="62" t="str">
        <f>IFERROR(選手__2[[#This Row],[氏名カナ]],"")</f>
        <v/>
      </c>
      <c r="K1147" s="62" t="str">
        <f>IFERROR(選手__2[[#This Row],[所属名称１]],"")</f>
        <v/>
      </c>
      <c r="L1147" s="62" t="str">
        <f>IFERROR(選手__2[[#This Row],[学校コード]],"")</f>
        <v/>
      </c>
      <c r="M1147" s="63" t="str">
        <f>IFERROR(VLOOKUP(L1147,色々!G:H,2,0),"")</f>
        <v/>
      </c>
      <c r="N1147" s="64" t="str">
        <f>IFERROR(選手__2[[#This Row],[学年]],"")</f>
        <v/>
      </c>
      <c r="O1147" s="49" t="str">
        <f>IFERROR(選手__2[[#This Row],[生年月日]],"")</f>
        <v/>
      </c>
      <c r="P1147" t="str">
        <f t="shared" si="17"/>
        <v/>
      </c>
    </row>
    <row r="1148" spans="6:16" x14ac:dyDescent="0.2">
      <c r="F1148" s="62" t="str">
        <f>IFERROR(選手__2[[#This Row],[選手番号]],"")</f>
        <v/>
      </c>
      <c r="G1148" s="62" t="str">
        <f>IFERROR(選手__2[[#This Row],[性別コード]],"")</f>
        <v/>
      </c>
      <c r="H1148" s="62" t="str">
        <f>IFERROR(VLOOKUP(G1148,色々!P:Q,2,0),"")</f>
        <v/>
      </c>
      <c r="I1148" s="62" t="str">
        <f>IFERROR(選手__2[[#This Row],[氏名]],"")</f>
        <v/>
      </c>
      <c r="J1148" s="62" t="str">
        <f>IFERROR(選手__2[[#This Row],[氏名カナ]],"")</f>
        <v/>
      </c>
      <c r="K1148" s="62" t="str">
        <f>IFERROR(選手__2[[#This Row],[所属名称１]],"")</f>
        <v/>
      </c>
      <c r="L1148" s="62" t="str">
        <f>IFERROR(選手__2[[#This Row],[学校コード]],"")</f>
        <v/>
      </c>
      <c r="M1148" s="63" t="str">
        <f>IFERROR(VLOOKUP(L1148,色々!G:H,2,0),"")</f>
        <v/>
      </c>
      <c r="N1148" s="64" t="str">
        <f>IFERROR(選手__2[[#This Row],[学年]],"")</f>
        <v/>
      </c>
      <c r="O1148" s="49" t="str">
        <f>IFERROR(選手__2[[#This Row],[生年月日]],"")</f>
        <v/>
      </c>
      <c r="P1148" t="str">
        <f t="shared" si="17"/>
        <v/>
      </c>
    </row>
    <row r="1149" spans="6:16" x14ac:dyDescent="0.2">
      <c r="F1149" s="62" t="str">
        <f>IFERROR(選手__2[[#This Row],[選手番号]],"")</f>
        <v/>
      </c>
      <c r="G1149" s="62" t="str">
        <f>IFERROR(選手__2[[#This Row],[性別コード]],"")</f>
        <v/>
      </c>
      <c r="H1149" s="62" t="str">
        <f>IFERROR(VLOOKUP(G1149,色々!P:Q,2,0),"")</f>
        <v/>
      </c>
      <c r="I1149" s="62" t="str">
        <f>IFERROR(選手__2[[#This Row],[氏名]],"")</f>
        <v/>
      </c>
      <c r="J1149" s="62" t="str">
        <f>IFERROR(選手__2[[#This Row],[氏名カナ]],"")</f>
        <v/>
      </c>
      <c r="K1149" s="62" t="str">
        <f>IFERROR(選手__2[[#This Row],[所属名称１]],"")</f>
        <v/>
      </c>
      <c r="L1149" s="62" t="str">
        <f>IFERROR(選手__2[[#This Row],[学校コード]],"")</f>
        <v/>
      </c>
      <c r="M1149" s="63" t="str">
        <f>IFERROR(VLOOKUP(L1149,色々!G:H,2,0),"")</f>
        <v/>
      </c>
      <c r="N1149" s="64" t="str">
        <f>IFERROR(選手__2[[#This Row],[学年]],"")</f>
        <v/>
      </c>
      <c r="O1149" s="49" t="str">
        <f>IFERROR(選手__2[[#This Row],[生年月日]],"")</f>
        <v/>
      </c>
      <c r="P1149" t="str">
        <f t="shared" si="17"/>
        <v/>
      </c>
    </row>
    <row r="1150" spans="6:16" x14ac:dyDescent="0.2">
      <c r="F1150" s="62" t="str">
        <f>IFERROR(選手__2[[#This Row],[選手番号]],"")</f>
        <v/>
      </c>
      <c r="G1150" s="62" t="str">
        <f>IFERROR(選手__2[[#This Row],[性別コード]],"")</f>
        <v/>
      </c>
      <c r="H1150" s="62" t="str">
        <f>IFERROR(VLOOKUP(G1150,色々!P:Q,2,0),"")</f>
        <v/>
      </c>
      <c r="I1150" s="62" t="str">
        <f>IFERROR(選手__2[[#This Row],[氏名]],"")</f>
        <v/>
      </c>
      <c r="J1150" s="62" t="str">
        <f>IFERROR(選手__2[[#This Row],[氏名カナ]],"")</f>
        <v/>
      </c>
      <c r="K1150" s="62" t="str">
        <f>IFERROR(選手__2[[#This Row],[所属名称１]],"")</f>
        <v/>
      </c>
      <c r="L1150" s="62" t="str">
        <f>IFERROR(選手__2[[#This Row],[学校コード]],"")</f>
        <v/>
      </c>
      <c r="M1150" s="63" t="str">
        <f>IFERROR(VLOOKUP(L1150,色々!G:H,2,0),"")</f>
        <v/>
      </c>
      <c r="N1150" s="64" t="str">
        <f>IFERROR(選手__2[[#This Row],[学年]],"")</f>
        <v/>
      </c>
      <c r="O1150" s="49" t="str">
        <f>IFERROR(選手__2[[#This Row],[生年月日]],"")</f>
        <v/>
      </c>
      <c r="P1150" t="str">
        <f t="shared" si="17"/>
        <v/>
      </c>
    </row>
    <row r="1151" spans="6:16" x14ac:dyDescent="0.2">
      <c r="F1151" s="62" t="str">
        <f>IFERROR(選手__2[[#This Row],[選手番号]],"")</f>
        <v/>
      </c>
      <c r="G1151" s="62" t="str">
        <f>IFERROR(選手__2[[#This Row],[性別コード]],"")</f>
        <v/>
      </c>
      <c r="H1151" s="62" t="str">
        <f>IFERROR(VLOOKUP(G1151,色々!P:Q,2,0),"")</f>
        <v/>
      </c>
      <c r="I1151" s="62" t="str">
        <f>IFERROR(選手__2[[#This Row],[氏名]],"")</f>
        <v/>
      </c>
      <c r="J1151" s="62" t="str">
        <f>IFERROR(選手__2[[#This Row],[氏名カナ]],"")</f>
        <v/>
      </c>
      <c r="K1151" s="62" t="str">
        <f>IFERROR(選手__2[[#This Row],[所属名称１]],"")</f>
        <v/>
      </c>
      <c r="L1151" s="62" t="str">
        <f>IFERROR(選手__2[[#This Row],[学校コード]],"")</f>
        <v/>
      </c>
      <c r="M1151" s="63" t="str">
        <f>IFERROR(VLOOKUP(L1151,色々!G:H,2,0),"")</f>
        <v/>
      </c>
      <c r="N1151" s="64" t="str">
        <f>IFERROR(選手__2[[#This Row],[学年]],"")</f>
        <v/>
      </c>
      <c r="O1151" s="49" t="str">
        <f>IFERROR(選手__2[[#This Row],[生年月日]],"")</f>
        <v/>
      </c>
      <c r="P1151" t="str">
        <f t="shared" si="17"/>
        <v/>
      </c>
    </row>
    <row r="1152" spans="6:16" x14ac:dyDescent="0.2">
      <c r="F1152" s="62" t="str">
        <f>IFERROR(選手__2[[#This Row],[選手番号]],"")</f>
        <v/>
      </c>
      <c r="G1152" s="62" t="str">
        <f>IFERROR(選手__2[[#This Row],[性別コード]],"")</f>
        <v/>
      </c>
      <c r="H1152" s="62" t="str">
        <f>IFERROR(VLOOKUP(G1152,色々!P:Q,2,0),"")</f>
        <v/>
      </c>
      <c r="I1152" s="62" t="str">
        <f>IFERROR(選手__2[[#This Row],[氏名]],"")</f>
        <v/>
      </c>
      <c r="J1152" s="62" t="str">
        <f>IFERROR(選手__2[[#This Row],[氏名カナ]],"")</f>
        <v/>
      </c>
      <c r="K1152" s="62" t="str">
        <f>IFERROR(選手__2[[#This Row],[所属名称１]],"")</f>
        <v/>
      </c>
      <c r="L1152" s="62" t="str">
        <f>IFERROR(選手__2[[#This Row],[学校コード]],"")</f>
        <v/>
      </c>
      <c r="M1152" s="63" t="str">
        <f>IFERROR(VLOOKUP(L1152,色々!G:H,2,0),"")</f>
        <v/>
      </c>
      <c r="N1152" s="64" t="str">
        <f>IFERROR(選手__2[[#This Row],[学年]],"")</f>
        <v/>
      </c>
      <c r="O1152" s="49" t="str">
        <f>IFERROR(選手__2[[#This Row],[生年月日]],"")</f>
        <v/>
      </c>
      <c r="P1152" t="str">
        <f t="shared" si="17"/>
        <v/>
      </c>
    </row>
    <row r="1153" spans="6:16" x14ac:dyDescent="0.2">
      <c r="F1153" s="62" t="str">
        <f>IFERROR(選手__2[[#This Row],[選手番号]],"")</f>
        <v/>
      </c>
      <c r="G1153" s="62" t="str">
        <f>IFERROR(選手__2[[#This Row],[性別コード]],"")</f>
        <v/>
      </c>
      <c r="H1153" s="62" t="str">
        <f>IFERROR(VLOOKUP(G1153,色々!P:Q,2,0),"")</f>
        <v/>
      </c>
      <c r="I1153" s="62" t="str">
        <f>IFERROR(選手__2[[#This Row],[氏名]],"")</f>
        <v/>
      </c>
      <c r="J1153" s="62" t="str">
        <f>IFERROR(選手__2[[#This Row],[氏名カナ]],"")</f>
        <v/>
      </c>
      <c r="K1153" s="62" t="str">
        <f>IFERROR(選手__2[[#This Row],[所属名称１]],"")</f>
        <v/>
      </c>
      <c r="L1153" s="62" t="str">
        <f>IFERROR(選手__2[[#This Row],[学校コード]],"")</f>
        <v/>
      </c>
      <c r="M1153" s="63" t="str">
        <f>IFERROR(VLOOKUP(L1153,色々!G:H,2,0),"")</f>
        <v/>
      </c>
      <c r="N1153" s="64" t="str">
        <f>IFERROR(選手__2[[#This Row],[学年]],"")</f>
        <v/>
      </c>
      <c r="O1153" s="49" t="str">
        <f>IFERROR(選手__2[[#This Row],[生年月日]],"")</f>
        <v/>
      </c>
      <c r="P1153" t="str">
        <f t="shared" si="17"/>
        <v/>
      </c>
    </row>
    <row r="1154" spans="6:16" x14ac:dyDescent="0.2">
      <c r="F1154" s="62" t="str">
        <f>IFERROR(選手__2[[#This Row],[選手番号]],"")</f>
        <v/>
      </c>
      <c r="G1154" s="62" t="str">
        <f>IFERROR(選手__2[[#This Row],[性別コード]],"")</f>
        <v/>
      </c>
      <c r="H1154" s="62" t="str">
        <f>IFERROR(VLOOKUP(G1154,色々!P:Q,2,0),"")</f>
        <v/>
      </c>
      <c r="I1154" s="62" t="str">
        <f>IFERROR(選手__2[[#This Row],[氏名]],"")</f>
        <v/>
      </c>
      <c r="J1154" s="62" t="str">
        <f>IFERROR(選手__2[[#This Row],[氏名カナ]],"")</f>
        <v/>
      </c>
      <c r="K1154" s="62" t="str">
        <f>IFERROR(選手__2[[#This Row],[所属名称１]],"")</f>
        <v/>
      </c>
      <c r="L1154" s="62" t="str">
        <f>IFERROR(選手__2[[#This Row],[学校コード]],"")</f>
        <v/>
      </c>
      <c r="M1154" s="63" t="str">
        <f>IFERROR(VLOOKUP(L1154,色々!G:H,2,0),"")</f>
        <v/>
      </c>
      <c r="N1154" s="64" t="str">
        <f>IFERROR(選手__2[[#This Row],[学年]],"")</f>
        <v/>
      </c>
      <c r="O1154" s="49" t="str">
        <f>IFERROR(選手__2[[#This Row],[生年月日]],"")</f>
        <v/>
      </c>
      <c r="P1154" t="str">
        <f t="shared" si="17"/>
        <v/>
      </c>
    </row>
    <row r="1155" spans="6:16" x14ac:dyDescent="0.2">
      <c r="F1155" s="62" t="str">
        <f>IFERROR(選手__2[[#This Row],[選手番号]],"")</f>
        <v/>
      </c>
      <c r="G1155" s="62" t="str">
        <f>IFERROR(選手__2[[#This Row],[性別コード]],"")</f>
        <v/>
      </c>
      <c r="H1155" s="62" t="str">
        <f>IFERROR(VLOOKUP(G1155,色々!P:Q,2,0),"")</f>
        <v/>
      </c>
      <c r="I1155" s="62" t="str">
        <f>IFERROR(選手__2[[#This Row],[氏名]],"")</f>
        <v/>
      </c>
      <c r="J1155" s="62" t="str">
        <f>IFERROR(選手__2[[#This Row],[氏名カナ]],"")</f>
        <v/>
      </c>
      <c r="K1155" s="62" t="str">
        <f>IFERROR(選手__2[[#This Row],[所属名称１]],"")</f>
        <v/>
      </c>
      <c r="L1155" s="62" t="str">
        <f>IFERROR(選手__2[[#This Row],[学校コード]],"")</f>
        <v/>
      </c>
      <c r="M1155" s="63" t="str">
        <f>IFERROR(VLOOKUP(L1155,色々!G:H,2,0),"")</f>
        <v/>
      </c>
      <c r="N1155" s="64" t="str">
        <f>IFERROR(選手__2[[#This Row],[学年]],"")</f>
        <v/>
      </c>
      <c r="O1155" s="49" t="str">
        <f>IFERROR(選手__2[[#This Row],[生年月日]],"")</f>
        <v/>
      </c>
      <c r="P1155" t="str">
        <f t="shared" ref="P1155:P1218" si="18">IFERROR(DATEDIF(O1155,$O$1,"y"),"")</f>
        <v/>
      </c>
    </row>
    <row r="1156" spans="6:16" x14ac:dyDescent="0.2">
      <c r="F1156" s="62" t="str">
        <f>IFERROR(選手__2[[#This Row],[選手番号]],"")</f>
        <v/>
      </c>
      <c r="G1156" s="62" t="str">
        <f>IFERROR(選手__2[[#This Row],[性別コード]],"")</f>
        <v/>
      </c>
      <c r="H1156" s="62" t="str">
        <f>IFERROR(VLOOKUP(G1156,色々!P:Q,2,0),"")</f>
        <v/>
      </c>
      <c r="I1156" s="62" t="str">
        <f>IFERROR(選手__2[[#This Row],[氏名]],"")</f>
        <v/>
      </c>
      <c r="J1156" s="62" t="str">
        <f>IFERROR(選手__2[[#This Row],[氏名カナ]],"")</f>
        <v/>
      </c>
      <c r="K1156" s="62" t="str">
        <f>IFERROR(選手__2[[#This Row],[所属名称１]],"")</f>
        <v/>
      </c>
      <c r="L1156" s="62" t="str">
        <f>IFERROR(選手__2[[#This Row],[学校コード]],"")</f>
        <v/>
      </c>
      <c r="M1156" s="63" t="str">
        <f>IFERROR(VLOOKUP(L1156,色々!G:H,2,0),"")</f>
        <v/>
      </c>
      <c r="N1156" s="64" t="str">
        <f>IFERROR(選手__2[[#This Row],[学年]],"")</f>
        <v/>
      </c>
      <c r="O1156" s="49" t="str">
        <f>IFERROR(選手__2[[#This Row],[生年月日]],"")</f>
        <v/>
      </c>
      <c r="P1156" t="str">
        <f t="shared" si="18"/>
        <v/>
      </c>
    </row>
    <row r="1157" spans="6:16" x14ac:dyDescent="0.2">
      <c r="F1157" s="62" t="str">
        <f>IFERROR(選手__2[[#This Row],[選手番号]],"")</f>
        <v/>
      </c>
      <c r="G1157" s="62" t="str">
        <f>IFERROR(選手__2[[#This Row],[性別コード]],"")</f>
        <v/>
      </c>
      <c r="H1157" s="62" t="str">
        <f>IFERROR(VLOOKUP(G1157,色々!P:Q,2,0),"")</f>
        <v/>
      </c>
      <c r="I1157" s="62" t="str">
        <f>IFERROR(選手__2[[#This Row],[氏名]],"")</f>
        <v/>
      </c>
      <c r="J1157" s="62" t="str">
        <f>IFERROR(選手__2[[#This Row],[氏名カナ]],"")</f>
        <v/>
      </c>
      <c r="K1157" s="62" t="str">
        <f>IFERROR(選手__2[[#This Row],[所属名称１]],"")</f>
        <v/>
      </c>
      <c r="L1157" s="62" t="str">
        <f>IFERROR(選手__2[[#This Row],[学校コード]],"")</f>
        <v/>
      </c>
      <c r="M1157" s="63" t="str">
        <f>IFERROR(VLOOKUP(L1157,色々!G:H,2,0),"")</f>
        <v/>
      </c>
      <c r="N1157" s="64" t="str">
        <f>IFERROR(選手__2[[#This Row],[学年]],"")</f>
        <v/>
      </c>
      <c r="O1157" s="49" t="str">
        <f>IFERROR(選手__2[[#This Row],[生年月日]],"")</f>
        <v/>
      </c>
      <c r="P1157" t="str">
        <f t="shared" si="18"/>
        <v/>
      </c>
    </row>
    <row r="1158" spans="6:16" x14ac:dyDescent="0.2">
      <c r="F1158" s="62" t="str">
        <f>IFERROR(選手__2[[#This Row],[選手番号]],"")</f>
        <v/>
      </c>
      <c r="G1158" s="62" t="str">
        <f>IFERROR(選手__2[[#This Row],[性別コード]],"")</f>
        <v/>
      </c>
      <c r="H1158" s="62" t="str">
        <f>IFERROR(VLOOKUP(G1158,色々!P:Q,2,0),"")</f>
        <v/>
      </c>
      <c r="I1158" s="62" t="str">
        <f>IFERROR(選手__2[[#This Row],[氏名]],"")</f>
        <v/>
      </c>
      <c r="J1158" s="62" t="str">
        <f>IFERROR(選手__2[[#This Row],[氏名カナ]],"")</f>
        <v/>
      </c>
      <c r="K1158" s="62" t="str">
        <f>IFERROR(選手__2[[#This Row],[所属名称１]],"")</f>
        <v/>
      </c>
      <c r="L1158" s="62" t="str">
        <f>IFERROR(選手__2[[#This Row],[学校コード]],"")</f>
        <v/>
      </c>
      <c r="M1158" s="63" t="str">
        <f>IFERROR(VLOOKUP(L1158,色々!G:H,2,0),"")</f>
        <v/>
      </c>
      <c r="N1158" s="64" t="str">
        <f>IFERROR(選手__2[[#This Row],[学年]],"")</f>
        <v/>
      </c>
      <c r="O1158" s="49" t="str">
        <f>IFERROR(選手__2[[#This Row],[生年月日]],"")</f>
        <v/>
      </c>
      <c r="P1158" t="str">
        <f t="shared" si="18"/>
        <v/>
      </c>
    </row>
    <row r="1159" spans="6:16" x14ac:dyDescent="0.2">
      <c r="F1159" s="62" t="str">
        <f>IFERROR(選手__2[[#This Row],[選手番号]],"")</f>
        <v/>
      </c>
      <c r="G1159" s="62" t="str">
        <f>IFERROR(選手__2[[#This Row],[性別コード]],"")</f>
        <v/>
      </c>
      <c r="H1159" s="62" t="str">
        <f>IFERROR(VLOOKUP(G1159,色々!P:Q,2,0),"")</f>
        <v/>
      </c>
      <c r="I1159" s="62" t="str">
        <f>IFERROR(選手__2[[#This Row],[氏名]],"")</f>
        <v/>
      </c>
      <c r="J1159" s="62" t="str">
        <f>IFERROR(選手__2[[#This Row],[氏名カナ]],"")</f>
        <v/>
      </c>
      <c r="K1159" s="62" t="str">
        <f>IFERROR(選手__2[[#This Row],[所属名称１]],"")</f>
        <v/>
      </c>
      <c r="L1159" s="62" t="str">
        <f>IFERROR(選手__2[[#This Row],[学校コード]],"")</f>
        <v/>
      </c>
      <c r="M1159" s="63" t="str">
        <f>IFERROR(VLOOKUP(L1159,色々!G:H,2,0),"")</f>
        <v/>
      </c>
      <c r="N1159" s="64" t="str">
        <f>IFERROR(選手__2[[#This Row],[学年]],"")</f>
        <v/>
      </c>
      <c r="O1159" s="49" t="str">
        <f>IFERROR(選手__2[[#This Row],[生年月日]],"")</f>
        <v/>
      </c>
      <c r="P1159" t="str">
        <f t="shared" si="18"/>
        <v/>
      </c>
    </row>
    <row r="1160" spans="6:16" x14ac:dyDescent="0.2">
      <c r="F1160" s="62" t="str">
        <f>IFERROR(選手__2[[#This Row],[選手番号]],"")</f>
        <v/>
      </c>
      <c r="G1160" s="62" t="str">
        <f>IFERROR(選手__2[[#This Row],[性別コード]],"")</f>
        <v/>
      </c>
      <c r="H1160" s="62" t="str">
        <f>IFERROR(VLOOKUP(G1160,色々!P:Q,2,0),"")</f>
        <v/>
      </c>
      <c r="I1160" s="62" t="str">
        <f>IFERROR(選手__2[[#This Row],[氏名]],"")</f>
        <v/>
      </c>
      <c r="J1160" s="62" t="str">
        <f>IFERROR(選手__2[[#This Row],[氏名カナ]],"")</f>
        <v/>
      </c>
      <c r="K1160" s="62" t="str">
        <f>IFERROR(選手__2[[#This Row],[所属名称１]],"")</f>
        <v/>
      </c>
      <c r="L1160" s="62" t="str">
        <f>IFERROR(選手__2[[#This Row],[学校コード]],"")</f>
        <v/>
      </c>
      <c r="M1160" s="63" t="str">
        <f>IFERROR(VLOOKUP(L1160,色々!G:H,2,0),"")</f>
        <v/>
      </c>
      <c r="N1160" s="64" t="str">
        <f>IFERROR(選手__2[[#This Row],[学年]],"")</f>
        <v/>
      </c>
      <c r="O1160" s="49" t="str">
        <f>IFERROR(選手__2[[#This Row],[生年月日]],"")</f>
        <v/>
      </c>
      <c r="P1160" t="str">
        <f t="shared" si="18"/>
        <v/>
      </c>
    </row>
    <row r="1161" spans="6:16" x14ac:dyDescent="0.2">
      <c r="F1161" s="62" t="str">
        <f>IFERROR(選手__2[[#This Row],[選手番号]],"")</f>
        <v/>
      </c>
      <c r="G1161" s="62" t="str">
        <f>IFERROR(選手__2[[#This Row],[性別コード]],"")</f>
        <v/>
      </c>
      <c r="H1161" s="62" t="str">
        <f>IFERROR(VLOOKUP(G1161,色々!P:Q,2,0),"")</f>
        <v/>
      </c>
      <c r="I1161" s="62" t="str">
        <f>IFERROR(選手__2[[#This Row],[氏名]],"")</f>
        <v/>
      </c>
      <c r="J1161" s="62" t="str">
        <f>IFERROR(選手__2[[#This Row],[氏名カナ]],"")</f>
        <v/>
      </c>
      <c r="K1161" s="62" t="str">
        <f>IFERROR(選手__2[[#This Row],[所属名称１]],"")</f>
        <v/>
      </c>
      <c r="L1161" s="62" t="str">
        <f>IFERROR(選手__2[[#This Row],[学校コード]],"")</f>
        <v/>
      </c>
      <c r="M1161" s="63" t="str">
        <f>IFERROR(VLOOKUP(L1161,色々!G:H,2,0),"")</f>
        <v/>
      </c>
      <c r="N1161" s="64" t="str">
        <f>IFERROR(選手__2[[#This Row],[学年]],"")</f>
        <v/>
      </c>
      <c r="O1161" s="49" t="str">
        <f>IFERROR(選手__2[[#This Row],[生年月日]],"")</f>
        <v/>
      </c>
      <c r="P1161" t="str">
        <f t="shared" si="18"/>
        <v/>
      </c>
    </row>
    <row r="1162" spans="6:16" x14ac:dyDescent="0.2">
      <c r="F1162" s="62" t="str">
        <f>IFERROR(選手__2[[#This Row],[選手番号]],"")</f>
        <v/>
      </c>
      <c r="G1162" s="62" t="str">
        <f>IFERROR(選手__2[[#This Row],[性別コード]],"")</f>
        <v/>
      </c>
      <c r="H1162" s="62" t="str">
        <f>IFERROR(VLOOKUP(G1162,色々!P:Q,2,0),"")</f>
        <v/>
      </c>
      <c r="I1162" s="62" t="str">
        <f>IFERROR(選手__2[[#This Row],[氏名]],"")</f>
        <v/>
      </c>
      <c r="J1162" s="62" t="str">
        <f>IFERROR(選手__2[[#This Row],[氏名カナ]],"")</f>
        <v/>
      </c>
      <c r="K1162" s="62" t="str">
        <f>IFERROR(選手__2[[#This Row],[所属名称１]],"")</f>
        <v/>
      </c>
      <c r="L1162" s="62" t="str">
        <f>IFERROR(選手__2[[#This Row],[学校コード]],"")</f>
        <v/>
      </c>
      <c r="M1162" s="63" t="str">
        <f>IFERROR(VLOOKUP(L1162,色々!G:H,2,0),"")</f>
        <v/>
      </c>
      <c r="N1162" s="64" t="str">
        <f>IFERROR(選手__2[[#This Row],[学年]],"")</f>
        <v/>
      </c>
      <c r="O1162" s="49" t="str">
        <f>IFERROR(選手__2[[#This Row],[生年月日]],"")</f>
        <v/>
      </c>
      <c r="P1162" t="str">
        <f t="shared" si="18"/>
        <v/>
      </c>
    </row>
    <row r="1163" spans="6:16" x14ac:dyDescent="0.2">
      <c r="F1163" s="62" t="str">
        <f>IFERROR(選手__2[[#This Row],[選手番号]],"")</f>
        <v/>
      </c>
      <c r="G1163" s="62" t="str">
        <f>IFERROR(選手__2[[#This Row],[性別コード]],"")</f>
        <v/>
      </c>
      <c r="H1163" s="62" t="str">
        <f>IFERROR(VLOOKUP(G1163,色々!P:Q,2,0),"")</f>
        <v/>
      </c>
      <c r="I1163" s="62" t="str">
        <f>IFERROR(選手__2[[#This Row],[氏名]],"")</f>
        <v/>
      </c>
      <c r="J1163" s="62" t="str">
        <f>IFERROR(選手__2[[#This Row],[氏名カナ]],"")</f>
        <v/>
      </c>
      <c r="K1163" s="62" t="str">
        <f>IFERROR(選手__2[[#This Row],[所属名称１]],"")</f>
        <v/>
      </c>
      <c r="L1163" s="62" t="str">
        <f>IFERROR(選手__2[[#This Row],[学校コード]],"")</f>
        <v/>
      </c>
      <c r="M1163" s="63" t="str">
        <f>IFERROR(VLOOKUP(L1163,色々!G:H,2,0),"")</f>
        <v/>
      </c>
      <c r="N1163" s="64" t="str">
        <f>IFERROR(選手__2[[#This Row],[学年]],"")</f>
        <v/>
      </c>
      <c r="O1163" s="49" t="str">
        <f>IFERROR(選手__2[[#This Row],[生年月日]],"")</f>
        <v/>
      </c>
      <c r="P1163" t="str">
        <f t="shared" si="18"/>
        <v/>
      </c>
    </row>
    <row r="1164" spans="6:16" x14ac:dyDescent="0.2">
      <c r="F1164" s="62" t="str">
        <f>IFERROR(選手__2[[#This Row],[選手番号]],"")</f>
        <v/>
      </c>
      <c r="G1164" s="62" t="str">
        <f>IFERROR(選手__2[[#This Row],[性別コード]],"")</f>
        <v/>
      </c>
      <c r="H1164" s="62" t="str">
        <f>IFERROR(VLOOKUP(G1164,色々!P:Q,2,0),"")</f>
        <v/>
      </c>
      <c r="I1164" s="62" t="str">
        <f>IFERROR(選手__2[[#This Row],[氏名]],"")</f>
        <v/>
      </c>
      <c r="J1164" s="62" t="str">
        <f>IFERROR(選手__2[[#This Row],[氏名カナ]],"")</f>
        <v/>
      </c>
      <c r="K1164" s="62" t="str">
        <f>IFERROR(選手__2[[#This Row],[所属名称１]],"")</f>
        <v/>
      </c>
      <c r="L1164" s="62" t="str">
        <f>IFERROR(選手__2[[#This Row],[学校コード]],"")</f>
        <v/>
      </c>
      <c r="M1164" s="63" t="str">
        <f>IFERROR(VLOOKUP(L1164,色々!G:H,2,0),"")</f>
        <v/>
      </c>
      <c r="N1164" s="64" t="str">
        <f>IFERROR(選手__2[[#This Row],[学年]],"")</f>
        <v/>
      </c>
      <c r="O1164" s="49" t="str">
        <f>IFERROR(選手__2[[#This Row],[生年月日]],"")</f>
        <v/>
      </c>
      <c r="P1164" t="str">
        <f t="shared" si="18"/>
        <v/>
      </c>
    </row>
    <row r="1165" spans="6:16" x14ac:dyDescent="0.2">
      <c r="F1165" s="62" t="str">
        <f>IFERROR(選手__2[[#This Row],[選手番号]],"")</f>
        <v/>
      </c>
      <c r="G1165" s="62" t="str">
        <f>IFERROR(選手__2[[#This Row],[性別コード]],"")</f>
        <v/>
      </c>
      <c r="H1165" s="62" t="str">
        <f>IFERROR(VLOOKUP(G1165,色々!P:Q,2,0),"")</f>
        <v/>
      </c>
      <c r="I1165" s="62" t="str">
        <f>IFERROR(選手__2[[#This Row],[氏名]],"")</f>
        <v/>
      </c>
      <c r="J1165" s="62" t="str">
        <f>IFERROR(選手__2[[#This Row],[氏名カナ]],"")</f>
        <v/>
      </c>
      <c r="K1165" s="62" t="str">
        <f>IFERROR(選手__2[[#This Row],[所属名称１]],"")</f>
        <v/>
      </c>
      <c r="L1165" s="62" t="str">
        <f>IFERROR(選手__2[[#This Row],[学校コード]],"")</f>
        <v/>
      </c>
      <c r="M1165" s="63" t="str">
        <f>IFERROR(VLOOKUP(L1165,色々!G:H,2,0),"")</f>
        <v/>
      </c>
      <c r="N1165" s="64" t="str">
        <f>IFERROR(選手__2[[#This Row],[学年]],"")</f>
        <v/>
      </c>
      <c r="O1165" s="49" t="str">
        <f>IFERROR(選手__2[[#This Row],[生年月日]],"")</f>
        <v/>
      </c>
      <c r="P1165" t="str">
        <f t="shared" si="18"/>
        <v/>
      </c>
    </row>
    <row r="1166" spans="6:16" x14ac:dyDescent="0.2">
      <c r="F1166" s="62" t="str">
        <f>IFERROR(選手__2[[#This Row],[選手番号]],"")</f>
        <v/>
      </c>
      <c r="G1166" s="62" t="str">
        <f>IFERROR(選手__2[[#This Row],[性別コード]],"")</f>
        <v/>
      </c>
      <c r="H1166" s="62" t="str">
        <f>IFERROR(VLOOKUP(G1166,色々!P:Q,2,0),"")</f>
        <v/>
      </c>
      <c r="I1166" s="62" t="str">
        <f>IFERROR(選手__2[[#This Row],[氏名]],"")</f>
        <v/>
      </c>
      <c r="J1166" s="62" t="str">
        <f>IFERROR(選手__2[[#This Row],[氏名カナ]],"")</f>
        <v/>
      </c>
      <c r="K1166" s="62" t="str">
        <f>IFERROR(選手__2[[#This Row],[所属名称１]],"")</f>
        <v/>
      </c>
      <c r="L1166" s="62" t="str">
        <f>IFERROR(選手__2[[#This Row],[学校コード]],"")</f>
        <v/>
      </c>
      <c r="M1166" s="63" t="str">
        <f>IFERROR(VLOOKUP(L1166,色々!G:H,2,0),"")</f>
        <v/>
      </c>
      <c r="N1166" s="64" t="str">
        <f>IFERROR(選手__2[[#This Row],[学年]],"")</f>
        <v/>
      </c>
      <c r="O1166" s="49" t="str">
        <f>IFERROR(選手__2[[#This Row],[生年月日]],"")</f>
        <v/>
      </c>
      <c r="P1166" t="str">
        <f t="shared" si="18"/>
        <v/>
      </c>
    </row>
    <row r="1167" spans="6:16" x14ac:dyDescent="0.2">
      <c r="F1167" s="62" t="str">
        <f>IFERROR(選手__2[[#This Row],[選手番号]],"")</f>
        <v/>
      </c>
      <c r="G1167" s="62" t="str">
        <f>IFERROR(選手__2[[#This Row],[性別コード]],"")</f>
        <v/>
      </c>
      <c r="H1167" s="62" t="str">
        <f>IFERROR(VLOOKUP(G1167,色々!P:Q,2,0),"")</f>
        <v/>
      </c>
      <c r="I1167" s="62" t="str">
        <f>IFERROR(選手__2[[#This Row],[氏名]],"")</f>
        <v/>
      </c>
      <c r="J1167" s="62" t="str">
        <f>IFERROR(選手__2[[#This Row],[氏名カナ]],"")</f>
        <v/>
      </c>
      <c r="K1167" s="62" t="str">
        <f>IFERROR(選手__2[[#This Row],[所属名称１]],"")</f>
        <v/>
      </c>
      <c r="L1167" s="62" t="str">
        <f>IFERROR(選手__2[[#This Row],[学校コード]],"")</f>
        <v/>
      </c>
      <c r="M1167" s="63" t="str">
        <f>IFERROR(VLOOKUP(L1167,色々!G:H,2,0),"")</f>
        <v/>
      </c>
      <c r="N1167" s="64" t="str">
        <f>IFERROR(選手__2[[#This Row],[学年]],"")</f>
        <v/>
      </c>
      <c r="O1167" s="49" t="str">
        <f>IFERROR(選手__2[[#This Row],[生年月日]],"")</f>
        <v/>
      </c>
      <c r="P1167" t="str">
        <f t="shared" si="18"/>
        <v/>
      </c>
    </row>
    <row r="1168" spans="6:16" x14ac:dyDescent="0.2">
      <c r="F1168" s="62" t="str">
        <f>IFERROR(選手__2[[#This Row],[選手番号]],"")</f>
        <v/>
      </c>
      <c r="G1168" s="62" t="str">
        <f>IFERROR(選手__2[[#This Row],[性別コード]],"")</f>
        <v/>
      </c>
      <c r="H1168" s="62" t="str">
        <f>IFERROR(VLOOKUP(G1168,色々!P:Q,2,0),"")</f>
        <v/>
      </c>
      <c r="I1168" s="62" t="str">
        <f>IFERROR(選手__2[[#This Row],[氏名]],"")</f>
        <v/>
      </c>
      <c r="J1168" s="62" t="str">
        <f>IFERROR(選手__2[[#This Row],[氏名カナ]],"")</f>
        <v/>
      </c>
      <c r="K1168" s="62" t="str">
        <f>IFERROR(選手__2[[#This Row],[所属名称１]],"")</f>
        <v/>
      </c>
      <c r="L1168" s="62" t="str">
        <f>IFERROR(選手__2[[#This Row],[学校コード]],"")</f>
        <v/>
      </c>
      <c r="M1168" s="63" t="str">
        <f>IFERROR(VLOOKUP(L1168,色々!G:H,2,0),"")</f>
        <v/>
      </c>
      <c r="N1168" s="64" t="str">
        <f>IFERROR(選手__2[[#This Row],[学年]],"")</f>
        <v/>
      </c>
      <c r="O1168" s="49" t="str">
        <f>IFERROR(選手__2[[#This Row],[生年月日]],"")</f>
        <v/>
      </c>
      <c r="P1168" t="str">
        <f t="shared" si="18"/>
        <v/>
      </c>
    </row>
    <row r="1169" spans="6:16" x14ac:dyDescent="0.2">
      <c r="F1169" s="62" t="str">
        <f>IFERROR(選手__2[[#This Row],[選手番号]],"")</f>
        <v/>
      </c>
      <c r="G1169" s="62" t="str">
        <f>IFERROR(選手__2[[#This Row],[性別コード]],"")</f>
        <v/>
      </c>
      <c r="H1169" s="62" t="str">
        <f>IFERROR(VLOOKUP(G1169,色々!P:Q,2,0),"")</f>
        <v/>
      </c>
      <c r="I1169" s="62" t="str">
        <f>IFERROR(選手__2[[#This Row],[氏名]],"")</f>
        <v/>
      </c>
      <c r="J1169" s="62" t="str">
        <f>IFERROR(選手__2[[#This Row],[氏名カナ]],"")</f>
        <v/>
      </c>
      <c r="K1169" s="62" t="str">
        <f>IFERROR(選手__2[[#This Row],[所属名称１]],"")</f>
        <v/>
      </c>
      <c r="L1169" s="62" t="str">
        <f>IFERROR(選手__2[[#This Row],[学校コード]],"")</f>
        <v/>
      </c>
      <c r="M1169" s="63" t="str">
        <f>IFERROR(VLOOKUP(L1169,色々!G:H,2,0),"")</f>
        <v/>
      </c>
      <c r="N1169" s="64" t="str">
        <f>IFERROR(選手__2[[#This Row],[学年]],"")</f>
        <v/>
      </c>
      <c r="O1169" s="49" t="str">
        <f>IFERROR(選手__2[[#This Row],[生年月日]],"")</f>
        <v/>
      </c>
      <c r="P1169" t="str">
        <f t="shared" si="18"/>
        <v/>
      </c>
    </row>
    <row r="1170" spans="6:16" x14ac:dyDescent="0.2">
      <c r="F1170" s="62" t="str">
        <f>IFERROR(選手__2[[#This Row],[選手番号]],"")</f>
        <v/>
      </c>
      <c r="G1170" s="62" t="str">
        <f>IFERROR(選手__2[[#This Row],[性別コード]],"")</f>
        <v/>
      </c>
      <c r="H1170" s="62" t="str">
        <f>IFERROR(VLOOKUP(G1170,色々!P:Q,2,0),"")</f>
        <v/>
      </c>
      <c r="I1170" s="62" t="str">
        <f>IFERROR(選手__2[[#This Row],[氏名]],"")</f>
        <v/>
      </c>
      <c r="J1170" s="62" t="str">
        <f>IFERROR(選手__2[[#This Row],[氏名カナ]],"")</f>
        <v/>
      </c>
      <c r="K1170" s="62" t="str">
        <f>IFERROR(選手__2[[#This Row],[所属名称１]],"")</f>
        <v/>
      </c>
      <c r="L1170" s="62" t="str">
        <f>IFERROR(選手__2[[#This Row],[学校コード]],"")</f>
        <v/>
      </c>
      <c r="M1170" s="63" t="str">
        <f>IFERROR(VLOOKUP(L1170,色々!G:H,2,0),"")</f>
        <v/>
      </c>
      <c r="N1170" s="64" t="str">
        <f>IFERROR(選手__2[[#This Row],[学年]],"")</f>
        <v/>
      </c>
      <c r="O1170" s="49" t="str">
        <f>IFERROR(選手__2[[#This Row],[生年月日]],"")</f>
        <v/>
      </c>
      <c r="P1170" t="str">
        <f t="shared" si="18"/>
        <v/>
      </c>
    </row>
    <row r="1171" spans="6:16" x14ac:dyDescent="0.2">
      <c r="F1171" s="62" t="str">
        <f>IFERROR(選手__2[[#This Row],[選手番号]],"")</f>
        <v/>
      </c>
      <c r="G1171" s="62" t="str">
        <f>IFERROR(選手__2[[#This Row],[性別コード]],"")</f>
        <v/>
      </c>
      <c r="H1171" s="62" t="str">
        <f>IFERROR(VLOOKUP(G1171,色々!P:Q,2,0),"")</f>
        <v/>
      </c>
      <c r="I1171" s="62" t="str">
        <f>IFERROR(選手__2[[#This Row],[氏名]],"")</f>
        <v/>
      </c>
      <c r="J1171" s="62" t="str">
        <f>IFERROR(選手__2[[#This Row],[氏名カナ]],"")</f>
        <v/>
      </c>
      <c r="K1171" s="62" t="str">
        <f>IFERROR(選手__2[[#This Row],[所属名称１]],"")</f>
        <v/>
      </c>
      <c r="L1171" s="62" t="str">
        <f>IFERROR(選手__2[[#This Row],[学校コード]],"")</f>
        <v/>
      </c>
      <c r="M1171" s="63" t="str">
        <f>IFERROR(VLOOKUP(L1171,色々!G:H,2,0),"")</f>
        <v/>
      </c>
      <c r="N1171" s="64" t="str">
        <f>IFERROR(選手__2[[#This Row],[学年]],"")</f>
        <v/>
      </c>
      <c r="O1171" s="49" t="str">
        <f>IFERROR(選手__2[[#This Row],[生年月日]],"")</f>
        <v/>
      </c>
      <c r="P1171" t="str">
        <f t="shared" si="18"/>
        <v/>
      </c>
    </row>
    <row r="1172" spans="6:16" x14ac:dyDescent="0.2">
      <c r="F1172" s="62" t="str">
        <f>IFERROR(選手__2[[#This Row],[選手番号]],"")</f>
        <v/>
      </c>
      <c r="G1172" s="62" t="str">
        <f>IFERROR(選手__2[[#This Row],[性別コード]],"")</f>
        <v/>
      </c>
      <c r="H1172" s="62" t="str">
        <f>IFERROR(VLOOKUP(G1172,色々!P:Q,2,0),"")</f>
        <v/>
      </c>
      <c r="I1172" s="62" t="str">
        <f>IFERROR(選手__2[[#This Row],[氏名]],"")</f>
        <v/>
      </c>
      <c r="J1172" s="62" t="str">
        <f>IFERROR(選手__2[[#This Row],[氏名カナ]],"")</f>
        <v/>
      </c>
      <c r="K1172" s="62" t="str">
        <f>IFERROR(選手__2[[#This Row],[所属名称１]],"")</f>
        <v/>
      </c>
      <c r="L1172" s="62" t="str">
        <f>IFERROR(選手__2[[#This Row],[学校コード]],"")</f>
        <v/>
      </c>
      <c r="M1172" s="63" t="str">
        <f>IFERROR(VLOOKUP(L1172,色々!G:H,2,0),"")</f>
        <v/>
      </c>
      <c r="N1172" s="64" t="str">
        <f>IFERROR(選手__2[[#This Row],[学年]],"")</f>
        <v/>
      </c>
      <c r="O1172" s="49" t="str">
        <f>IFERROR(選手__2[[#This Row],[生年月日]],"")</f>
        <v/>
      </c>
      <c r="P1172" t="str">
        <f t="shared" si="18"/>
        <v/>
      </c>
    </row>
    <row r="1173" spans="6:16" x14ac:dyDescent="0.2">
      <c r="F1173" s="62" t="str">
        <f>IFERROR(選手__2[[#This Row],[選手番号]],"")</f>
        <v/>
      </c>
      <c r="G1173" s="62" t="str">
        <f>IFERROR(選手__2[[#This Row],[性別コード]],"")</f>
        <v/>
      </c>
      <c r="H1173" s="62" t="str">
        <f>IFERROR(VLOOKUP(G1173,色々!P:Q,2,0),"")</f>
        <v/>
      </c>
      <c r="I1173" s="62" t="str">
        <f>IFERROR(選手__2[[#This Row],[氏名]],"")</f>
        <v/>
      </c>
      <c r="J1173" s="62" t="str">
        <f>IFERROR(選手__2[[#This Row],[氏名カナ]],"")</f>
        <v/>
      </c>
      <c r="K1173" s="62" t="str">
        <f>IFERROR(選手__2[[#This Row],[所属名称１]],"")</f>
        <v/>
      </c>
      <c r="L1173" s="62" t="str">
        <f>IFERROR(選手__2[[#This Row],[学校コード]],"")</f>
        <v/>
      </c>
      <c r="M1173" s="63" t="str">
        <f>IFERROR(VLOOKUP(L1173,色々!G:H,2,0),"")</f>
        <v/>
      </c>
      <c r="N1173" s="64" t="str">
        <f>IFERROR(選手__2[[#This Row],[学年]],"")</f>
        <v/>
      </c>
      <c r="O1173" s="49" t="str">
        <f>IFERROR(選手__2[[#This Row],[生年月日]],"")</f>
        <v/>
      </c>
      <c r="P1173" t="str">
        <f t="shared" si="18"/>
        <v/>
      </c>
    </row>
    <row r="1174" spans="6:16" x14ac:dyDescent="0.2">
      <c r="F1174" s="62" t="str">
        <f>IFERROR(選手__2[[#This Row],[選手番号]],"")</f>
        <v/>
      </c>
      <c r="G1174" s="62" t="str">
        <f>IFERROR(選手__2[[#This Row],[性別コード]],"")</f>
        <v/>
      </c>
      <c r="H1174" s="62" t="str">
        <f>IFERROR(VLOOKUP(G1174,色々!P:Q,2,0),"")</f>
        <v/>
      </c>
      <c r="I1174" s="62" t="str">
        <f>IFERROR(選手__2[[#This Row],[氏名]],"")</f>
        <v/>
      </c>
      <c r="J1174" s="62" t="str">
        <f>IFERROR(選手__2[[#This Row],[氏名カナ]],"")</f>
        <v/>
      </c>
      <c r="K1174" s="62" t="str">
        <f>IFERROR(選手__2[[#This Row],[所属名称１]],"")</f>
        <v/>
      </c>
      <c r="L1174" s="62" t="str">
        <f>IFERROR(選手__2[[#This Row],[学校コード]],"")</f>
        <v/>
      </c>
      <c r="M1174" s="63" t="str">
        <f>IFERROR(VLOOKUP(L1174,色々!G:H,2,0),"")</f>
        <v/>
      </c>
      <c r="N1174" s="64" t="str">
        <f>IFERROR(選手__2[[#This Row],[学年]],"")</f>
        <v/>
      </c>
      <c r="O1174" s="49" t="str">
        <f>IFERROR(選手__2[[#This Row],[生年月日]],"")</f>
        <v/>
      </c>
      <c r="P1174" t="str">
        <f t="shared" si="18"/>
        <v/>
      </c>
    </row>
    <row r="1175" spans="6:16" x14ac:dyDescent="0.2">
      <c r="F1175" s="62" t="str">
        <f>IFERROR(選手__2[[#This Row],[選手番号]],"")</f>
        <v/>
      </c>
      <c r="G1175" s="62" t="str">
        <f>IFERROR(選手__2[[#This Row],[性別コード]],"")</f>
        <v/>
      </c>
      <c r="H1175" s="62" t="str">
        <f>IFERROR(VLOOKUP(G1175,色々!P:Q,2,0),"")</f>
        <v/>
      </c>
      <c r="I1175" s="62" t="str">
        <f>IFERROR(選手__2[[#This Row],[氏名]],"")</f>
        <v/>
      </c>
      <c r="J1175" s="62" t="str">
        <f>IFERROR(選手__2[[#This Row],[氏名カナ]],"")</f>
        <v/>
      </c>
      <c r="K1175" s="62" t="str">
        <f>IFERROR(選手__2[[#This Row],[所属名称１]],"")</f>
        <v/>
      </c>
      <c r="L1175" s="62" t="str">
        <f>IFERROR(選手__2[[#This Row],[学校コード]],"")</f>
        <v/>
      </c>
      <c r="M1175" s="63" t="str">
        <f>IFERROR(VLOOKUP(L1175,色々!G:H,2,0),"")</f>
        <v/>
      </c>
      <c r="N1175" s="64" t="str">
        <f>IFERROR(選手__2[[#This Row],[学年]],"")</f>
        <v/>
      </c>
      <c r="O1175" s="49" t="str">
        <f>IFERROR(選手__2[[#This Row],[生年月日]],"")</f>
        <v/>
      </c>
      <c r="P1175" t="str">
        <f t="shared" si="18"/>
        <v/>
      </c>
    </row>
    <row r="1176" spans="6:16" x14ac:dyDescent="0.2">
      <c r="F1176" s="62" t="str">
        <f>IFERROR(選手__2[[#This Row],[選手番号]],"")</f>
        <v/>
      </c>
      <c r="G1176" s="62" t="str">
        <f>IFERROR(選手__2[[#This Row],[性別コード]],"")</f>
        <v/>
      </c>
      <c r="H1176" s="62" t="str">
        <f>IFERROR(VLOOKUP(G1176,色々!P:Q,2,0),"")</f>
        <v/>
      </c>
      <c r="I1176" s="62" t="str">
        <f>IFERROR(選手__2[[#This Row],[氏名]],"")</f>
        <v/>
      </c>
      <c r="J1176" s="62" t="str">
        <f>IFERROR(選手__2[[#This Row],[氏名カナ]],"")</f>
        <v/>
      </c>
      <c r="K1176" s="62" t="str">
        <f>IFERROR(選手__2[[#This Row],[所属名称１]],"")</f>
        <v/>
      </c>
      <c r="L1176" s="62" t="str">
        <f>IFERROR(選手__2[[#This Row],[学校コード]],"")</f>
        <v/>
      </c>
      <c r="M1176" s="63" t="str">
        <f>IFERROR(VLOOKUP(L1176,色々!G:H,2,0),"")</f>
        <v/>
      </c>
      <c r="N1176" s="64" t="str">
        <f>IFERROR(選手__2[[#This Row],[学年]],"")</f>
        <v/>
      </c>
      <c r="O1176" s="49" t="str">
        <f>IFERROR(選手__2[[#This Row],[生年月日]],"")</f>
        <v/>
      </c>
      <c r="P1176" t="str">
        <f t="shared" si="18"/>
        <v/>
      </c>
    </row>
    <row r="1177" spans="6:16" x14ac:dyDescent="0.2">
      <c r="F1177" s="62" t="str">
        <f>IFERROR(選手__2[[#This Row],[選手番号]],"")</f>
        <v/>
      </c>
      <c r="G1177" s="62" t="str">
        <f>IFERROR(選手__2[[#This Row],[性別コード]],"")</f>
        <v/>
      </c>
      <c r="H1177" s="62" t="str">
        <f>IFERROR(VLOOKUP(G1177,色々!P:Q,2,0),"")</f>
        <v/>
      </c>
      <c r="I1177" s="62" t="str">
        <f>IFERROR(選手__2[[#This Row],[氏名]],"")</f>
        <v/>
      </c>
      <c r="J1177" s="62" t="str">
        <f>IFERROR(選手__2[[#This Row],[氏名カナ]],"")</f>
        <v/>
      </c>
      <c r="K1177" s="62" t="str">
        <f>IFERROR(選手__2[[#This Row],[所属名称１]],"")</f>
        <v/>
      </c>
      <c r="L1177" s="62" t="str">
        <f>IFERROR(選手__2[[#This Row],[学校コード]],"")</f>
        <v/>
      </c>
      <c r="M1177" s="63" t="str">
        <f>IFERROR(VLOOKUP(L1177,色々!G:H,2,0),"")</f>
        <v/>
      </c>
      <c r="N1177" s="64" t="str">
        <f>IFERROR(選手__2[[#This Row],[学年]],"")</f>
        <v/>
      </c>
      <c r="O1177" s="49" t="str">
        <f>IFERROR(選手__2[[#This Row],[生年月日]],"")</f>
        <v/>
      </c>
      <c r="P1177" t="str">
        <f t="shared" si="18"/>
        <v/>
      </c>
    </row>
    <row r="1178" spans="6:16" x14ac:dyDescent="0.2">
      <c r="F1178" s="62" t="str">
        <f>IFERROR(選手__2[[#This Row],[選手番号]],"")</f>
        <v/>
      </c>
      <c r="G1178" s="62" t="str">
        <f>IFERROR(選手__2[[#This Row],[性別コード]],"")</f>
        <v/>
      </c>
      <c r="H1178" s="62" t="str">
        <f>IFERROR(VLOOKUP(G1178,色々!P:Q,2,0),"")</f>
        <v/>
      </c>
      <c r="I1178" s="62" t="str">
        <f>IFERROR(選手__2[[#This Row],[氏名]],"")</f>
        <v/>
      </c>
      <c r="J1178" s="62" t="str">
        <f>IFERROR(選手__2[[#This Row],[氏名カナ]],"")</f>
        <v/>
      </c>
      <c r="K1178" s="62" t="str">
        <f>IFERROR(選手__2[[#This Row],[所属名称１]],"")</f>
        <v/>
      </c>
      <c r="L1178" s="62" t="str">
        <f>IFERROR(選手__2[[#This Row],[学校コード]],"")</f>
        <v/>
      </c>
      <c r="M1178" s="63" t="str">
        <f>IFERROR(VLOOKUP(L1178,色々!G:H,2,0),"")</f>
        <v/>
      </c>
      <c r="N1178" s="64" t="str">
        <f>IFERROR(選手__2[[#This Row],[学年]],"")</f>
        <v/>
      </c>
      <c r="O1178" s="49" t="str">
        <f>IFERROR(選手__2[[#This Row],[生年月日]],"")</f>
        <v/>
      </c>
      <c r="P1178" t="str">
        <f t="shared" si="18"/>
        <v/>
      </c>
    </row>
    <row r="1179" spans="6:16" x14ac:dyDescent="0.2">
      <c r="F1179" s="62" t="str">
        <f>IFERROR(選手__2[[#This Row],[選手番号]],"")</f>
        <v/>
      </c>
      <c r="G1179" s="62" t="str">
        <f>IFERROR(選手__2[[#This Row],[性別コード]],"")</f>
        <v/>
      </c>
      <c r="H1179" s="62" t="str">
        <f>IFERROR(VLOOKUP(G1179,色々!P:Q,2,0),"")</f>
        <v/>
      </c>
      <c r="I1179" s="62" t="str">
        <f>IFERROR(選手__2[[#This Row],[氏名]],"")</f>
        <v/>
      </c>
      <c r="J1179" s="62" t="str">
        <f>IFERROR(選手__2[[#This Row],[氏名カナ]],"")</f>
        <v/>
      </c>
      <c r="K1179" s="62" t="str">
        <f>IFERROR(選手__2[[#This Row],[所属名称１]],"")</f>
        <v/>
      </c>
      <c r="L1179" s="62" t="str">
        <f>IFERROR(選手__2[[#This Row],[学校コード]],"")</f>
        <v/>
      </c>
      <c r="M1179" s="63" t="str">
        <f>IFERROR(VLOOKUP(L1179,色々!G:H,2,0),"")</f>
        <v/>
      </c>
      <c r="N1179" s="64" t="str">
        <f>IFERROR(選手__2[[#This Row],[学年]],"")</f>
        <v/>
      </c>
      <c r="O1179" s="49" t="str">
        <f>IFERROR(選手__2[[#This Row],[生年月日]],"")</f>
        <v/>
      </c>
      <c r="P1179" t="str">
        <f t="shared" si="18"/>
        <v/>
      </c>
    </row>
    <row r="1180" spans="6:16" x14ac:dyDescent="0.2">
      <c r="F1180" s="62" t="str">
        <f>IFERROR(選手__2[[#This Row],[選手番号]],"")</f>
        <v/>
      </c>
      <c r="G1180" s="62" t="str">
        <f>IFERROR(選手__2[[#This Row],[性別コード]],"")</f>
        <v/>
      </c>
      <c r="H1180" s="62" t="str">
        <f>IFERROR(VLOOKUP(G1180,色々!P:Q,2,0),"")</f>
        <v/>
      </c>
      <c r="I1180" s="62" t="str">
        <f>IFERROR(選手__2[[#This Row],[氏名]],"")</f>
        <v/>
      </c>
      <c r="J1180" s="62" t="str">
        <f>IFERROR(選手__2[[#This Row],[氏名カナ]],"")</f>
        <v/>
      </c>
      <c r="K1180" s="62" t="str">
        <f>IFERROR(選手__2[[#This Row],[所属名称１]],"")</f>
        <v/>
      </c>
      <c r="L1180" s="62" t="str">
        <f>IFERROR(選手__2[[#This Row],[学校コード]],"")</f>
        <v/>
      </c>
      <c r="M1180" s="63" t="str">
        <f>IFERROR(VLOOKUP(L1180,色々!G:H,2,0),"")</f>
        <v/>
      </c>
      <c r="N1180" s="64" t="str">
        <f>IFERROR(選手__2[[#This Row],[学年]],"")</f>
        <v/>
      </c>
      <c r="O1180" s="49" t="str">
        <f>IFERROR(選手__2[[#This Row],[生年月日]],"")</f>
        <v/>
      </c>
      <c r="P1180" t="str">
        <f t="shared" si="18"/>
        <v/>
      </c>
    </row>
    <row r="1181" spans="6:16" x14ac:dyDescent="0.2">
      <c r="F1181" s="62" t="str">
        <f>IFERROR(選手__2[[#This Row],[選手番号]],"")</f>
        <v/>
      </c>
      <c r="G1181" s="62" t="str">
        <f>IFERROR(選手__2[[#This Row],[性別コード]],"")</f>
        <v/>
      </c>
      <c r="H1181" s="62" t="str">
        <f>IFERROR(VLOOKUP(G1181,色々!P:Q,2,0),"")</f>
        <v/>
      </c>
      <c r="I1181" s="62" t="str">
        <f>IFERROR(選手__2[[#This Row],[氏名]],"")</f>
        <v/>
      </c>
      <c r="J1181" s="62" t="str">
        <f>IFERROR(選手__2[[#This Row],[氏名カナ]],"")</f>
        <v/>
      </c>
      <c r="K1181" s="62" t="str">
        <f>IFERROR(選手__2[[#This Row],[所属名称１]],"")</f>
        <v/>
      </c>
      <c r="L1181" s="62" t="str">
        <f>IFERROR(選手__2[[#This Row],[学校コード]],"")</f>
        <v/>
      </c>
      <c r="M1181" s="63" t="str">
        <f>IFERROR(VLOOKUP(L1181,色々!G:H,2,0),"")</f>
        <v/>
      </c>
      <c r="N1181" s="64" t="str">
        <f>IFERROR(選手__2[[#This Row],[学年]],"")</f>
        <v/>
      </c>
      <c r="O1181" s="49" t="str">
        <f>IFERROR(選手__2[[#This Row],[生年月日]],"")</f>
        <v/>
      </c>
      <c r="P1181" t="str">
        <f t="shared" si="18"/>
        <v/>
      </c>
    </row>
    <row r="1182" spans="6:16" x14ac:dyDescent="0.2">
      <c r="F1182" s="62" t="str">
        <f>IFERROR(選手__2[[#This Row],[選手番号]],"")</f>
        <v/>
      </c>
      <c r="G1182" s="62" t="str">
        <f>IFERROR(選手__2[[#This Row],[性別コード]],"")</f>
        <v/>
      </c>
      <c r="H1182" s="62" t="str">
        <f>IFERROR(VLOOKUP(G1182,色々!P:Q,2,0),"")</f>
        <v/>
      </c>
      <c r="I1182" s="62" t="str">
        <f>IFERROR(選手__2[[#This Row],[氏名]],"")</f>
        <v/>
      </c>
      <c r="J1182" s="62" t="str">
        <f>IFERROR(選手__2[[#This Row],[氏名カナ]],"")</f>
        <v/>
      </c>
      <c r="K1182" s="62" t="str">
        <f>IFERROR(選手__2[[#This Row],[所属名称１]],"")</f>
        <v/>
      </c>
      <c r="L1182" s="62" t="str">
        <f>IFERROR(選手__2[[#This Row],[学校コード]],"")</f>
        <v/>
      </c>
      <c r="M1182" s="63" t="str">
        <f>IFERROR(VLOOKUP(L1182,色々!G:H,2,0),"")</f>
        <v/>
      </c>
      <c r="N1182" s="64" t="str">
        <f>IFERROR(選手__2[[#This Row],[学年]],"")</f>
        <v/>
      </c>
      <c r="O1182" s="49" t="str">
        <f>IFERROR(選手__2[[#This Row],[生年月日]],"")</f>
        <v/>
      </c>
      <c r="P1182" t="str">
        <f t="shared" si="18"/>
        <v/>
      </c>
    </row>
    <row r="1183" spans="6:16" x14ac:dyDescent="0.2">
      <c r="F1183" s="62" t="str">
        <f>IFERROR(選手__2[[#This Row],[選手番号]],"")</f>
        <v/>
      </c>
      <c r="G1183" s="62" t="str">
        <f>IFERROR(選手__2[[#This Row],[性別コード]],"")</f>
        <v/>
      </c>
      <c r="H1183" s="62" t="str">
        <f>IFERROR(VLOOKUP(G1183,色々!P:Q,2,0),"")</f>
        <v/>
      </c>
      <c r="I1183" s="62" t="str">
        <f>IFERROR(選手__2[[#This Row],[氏名]],"")</f>
        <v/>
      </c>
      <c r="J1183" s="62" t="str">
        <f>IFERROR(選手__2[[#This Row],[氏名カナ]],"")</f>
        <v/>
      </c>
      <c r="K1183" s="62" t="str">
        <f>IFERROR(選手__2[[#This Row],[所属名称１]],"")</f>
        <v/>
      </c>
      <c r="L1183" s="62" t="str">
        <f>IFERROR(選手__2[[#This Row],[学校コード]],"")</f>
        <v/>
      </c>
      <c r="M1183" s="63" t="str">
        <f>IFERROR(VLOOKUP(L1183,色々!G:H,2,0),"")</f>
        <v/>
      </c>
      <c r="N1183" s="64" t="str">
        <f>IFERROR(選手__2[[#This Row],[学年]],"")</f>
        <v/>
      </c>
      <c r="O1183" s="49" t="str">
        <f>IFERROR(選手__2[[#This Row],[生年月日]],"")</f>
        <v/>
      </c>
      <c r="P1183" t="str">
        <f t="shared" si="18"/>
        <v/>
      </c>
    </row>
    <row r="1184" spans="6:16" x14ac:dyDescent="0.2">
      <c r="F1184" s="62" t="str">
        <f>IFERROR(選手__2[[#This Row],[選手番号]],"")</f>
        <v/>
      </c>
      <c r="G1184" s="62" t="str">
        <f>IFERROR(選手__2[[#This Row],[性別コード]],"")</f>
        <v/>
      </c>
      <c r="H1184" s="62" t="str">
        <f>IFERROR(VLOOKUP(G1184,色々!P:Q,2,0),"")</f>
        <v/>
      </c>
      <c r="I1184" s="62" t="str">
        <f>IFERROR(選手__2[[#This Row],[氏名]],"")</f>
        <v/>
      </c>
      <c r="J1184" s="62" t="str">
        <f>IFERROR(選手__2[[#This Row],[氏名カナ]],"")</f>
        <v/>
      </c>
      <c r="K1184" s="62" t="str">
        <f>IFERROR(選手__2[[#This Row],[所属名称１]],"")</f>
        <v/>
      </c>
      <c r="L1184" s="62" t="str">
        <f>IFERROR(選手__2[[#This Row],[学校コード]],"")</f>
        <v/>
      </c>
      <c r="M1184" s="63" t="str">
        <f>IFERROR(VLOOKUP(L1184,色々!G:H,2,0),"")</f>
        <v/>
      </c>
      <c r="N1184" s="64" t="str">
        <f>IFERROR(選手__2[[#This Row],[学年]],"")</f>
        <v/>
      </c>
      <c r="O1184" s="49" t="str">
        <f>IFERROR(選手__2[[#This Row],[生年月日]],"")</f>
        <v/>
      </c>
      <c r="P1184" t="str">
        <f t="shared" si="18"/>
        <v/>
      </c>
    </row>
    <row r="1185" spans="6:16" x14ac:dyDescent="0.2">
      <c r="F1185" s="62" t="str">
        <f>IFERROR(選手__2[[#This Row],[選手番号]],"")</f>
        <v/>
      </c>
      <c r="G1185" s="62" t="str">
        <f>IFERROR(選手__2[[#This Row],[性別コード]],"")</f>
        <v/>
      </c>
      <c r="H1185" s="62" t="str">
        <f>IFERROR(VLOOKUP(G1185,色々!P:Q,2,0),"")</f>
        <v/>
      </c>
      <c r="I1185" s="62" t="str">
        <f>IFERROR(選手__2[[#This Row],[氏名]],"")</f>
        <v/>
      </c>
      <c r="J1185" s="62" t="str">
        <f>IFERROR(選手__2[[#This Row],[氏名カナ]],"")</f>
        <v/>
      </c>
      <c r="K1185" s="62" t="str">
        <f>IFERROR(選手__2[[#This Row],[所属名称１]],"")</f>
        <v/>
      </c>
      <c r="L1185" s="62" t="str">
        <f>IFERROR(選手__2[[#This Row],[学校コード]],"")</f>
        <v/>
      </c>
      <c r="M1185" s="63" t="str">
        <f>IFERROR(VLOOKUP(L1185,色々!G:H,2,0),"")</f>
        <v/>
      </c>
      <c r="N1185" s="64" t="str">
        <f>IFERROR(選手__2[[#This Row],[学年]],"")</f>
        <v/>
      </c>
      <c r="O1185" s="49" t="str">
        <f>IFERROR(選手__2[[#This Row],[生年月日]],"")</f>
        <v/>
      </c>
      <c r="P1185" t="str">
        <f t="shared" si="18"/>
        <v/>
      </c>
    </row>
    <row r="1186" spans="6:16" x14ac:dyDescent="0.2">
      <c r="F1186" s="62" t="str">
        <f>IFERROR(選手__2[[#This Row],[選手番号]],"")</f>
        <v/>
      </c>
      <c r="G1186" s="62" t="str">
        <f>IFERROR(選手__2[[#This Row],[性別コード]],"")</f>
        <v/>
      </c>
      <c r="H1186" s="62" t="str">
        <f>IFERROR(VLOOKUP(G1186,色々!P:Q,2,0),"")</f>
        <v/>
      </c>
      <c r="I1186" s="62" t="str">
        <f>IFERROR(選手__2[[#This Row],[氏名]],"")</f>
        <v/>
      </c>
      <c r="J1186" s="62" t="str">
        <f>IFERROR(選手__2[[#This Row],[氏名カナ]],"")</f>
        <v/>
      </c>
      <c r="K1186" s="62" t="str">
        <f>IFERROR(選手__2[[#This Row],[所属名称１]],"")</f>
        <v/>
      </c>
      <c r="L1186" s="62" t="str">
        <f>IFERROR(選手__2[[#This Row],[学校コード]],"")</f>
        <v/>
      </c>
      <c r="M1186" s="63" t="str">
        <f>IFERROR(VLOOKUP(L1186,色々!G:H,2,0),"")</f>
        <v/>
      </c>
      <c r="N1186" s="64" t="str">
        <f>IFERROR(選手__2[[#This Row],[学年]],"")</f>
        <v/>
      </c>
      <c r="O1186" s="49" t="str">
        <f>IFERROR(選手__2[[#This Row],[生年月日]],"")</f>
        <v/>
      </c>
      <c r="P1186" t="str">
        <f t="shared" si="18"/>
        <v/>
      </c>
    </row>
    <row r="1187" spans="6:16" x14ac:dyDescent="0.2">
      <c r="F1187" s="62" t="str">
        <f>IFERROR(選手__2[[#This Row],[選手番号]],"")</f>
        <v/>
      </c>
      <c r="G1187" s="62" t="str">
        <f>IFERROR(選手__2[[#This Row],[性別コード]],"")</f>
        <v/>
      </c>
      <c r="H1187" s="62" t="str">
        <f>IFERROR(VLOOKUP(G1187,色々!P:Q,2,0),"")</f>
        <v/>
      </c>
      <c r="I1187" s="62" t="str">
        <f>IFERROR(選手__2[[#This Row],[氏名]],"")</f>
        <v/>
      </c>
      <c r="J1187" s="62" t="str">
        <f>IFERROR(選手__2[[#This Row],[氏名カナ]],"")</f>
        <v/>
      </c>
      <c r="K1187" s="62" t="str">
        <f>IFERROR(選手__2[[#This Row],[所属名称１]],"")</f>
        <v/>
      </c>
      <c r="L1187" s="62" t="str">
        <f>IFERROR(選手__2[[#This Row],[学校コード]],"")</f>
        <v/>
      </c>
      <c r="M1187" s="63" t="str">
        <f>IFERROR(VLOOKUP(L1187,色々!G:H,2,0),"")</f>
        <v/>
      </c>
      <c r="N1187" s="64" t="str">
        <f>IFERROR(選手__2[[#This Row],[学年]],"")</f>
        <v/>
      </c>
      <c r="O1187" s="49" t="str">
        <f>IFERROR(選手__2[[#This Row],[生年月日]],"")</f>
        <v/>
      </c>
      <c r="P1187" t="str">
        <f t="shared" si="18"/>
        <v/>
      </c>
    </row>
    <row r="1188" spans="6:16" x14ac:dyDescent="0.2">
      <c r="F1188" s="62" t="str">
        <f>IFERROR(選手__2[[#This Row],[選手番号]],"")</f>
        <v/>
      </c>
      <c r="G1188" s="62" t="str">
        <f>IFERROR(選手__2[[#This Row],[性別コード]],"")</f>
        <v/>
      </c>
      <c r="H1188" s="62" t="str">
        <f>IFERROR(VLOOKUP(G1188,色々!P:Q,2,0),"")</f>
        <v/>
      </c>
      <c r="I1188" s="62" t="str">
        <f>IFERROR(選手__2[[#This Row],[氏名]],"")</f>
        <v/>
      </c>
      <c r="J1188" s="62" t="str">
        <f>IFERROR(選手__2[[#This Row],[氏名カナ]],"")</f>
        <v/>
      </c>
      <c r="K1188" s="62" t="str">
        <f>IFERROR(選手__2[[#This Row],[所属名称１]],"")</f>
        <v/>
      </c>
      <c r="L1188" s="62" t="str">
        <f>IFERROR(選手__2[[#This Row],[学校コード]],"")</f>
        <v/>
      </c>
      <c r="M1188" s="63" t="str">
        <f>IFERROR(VLOOKUP(L1188,色々!G:H,2,0),"")</f>
        <v/>
      </c>
      <c r="N1188" s="64" t="str">
        <f>IFERROR(選手__2[[#This Row],[学年]],"")</f>
        <v/>
      </c>
      <c r="O1188" s="49" t="str">
        <f>IFERROR(選手__2[[#This Row],[生年月日]],"")</f>
        <v/>
      </c>
      <c r="P1188" t="str">
        <f t="shared" si="18"/>
        <v/>
      </c>
    </row>
    <row r="1189" spans="6:16" x14ac:dyDescent="0.2">
      <c r="F1189" s="62" t="str">
        <f>IFERROR(選手__2[[#This Row],[選手番号]],"")</f>
        <v/>
      </c>
      <c r="G1189" s="62" t="str">
        <f>IFERROR(選手__2[[#This Row],[性別コード]],"")</f>
        <v/>
      </c>
      <c r="H1189" s="62" t="str">
        <f>IFERROR(VLOOKUP(G1189,色々!P:Q,2,0),"")</f>
        <v/>
      </c>
      <c r="I1189" s="62" t="str">
        <f>IFERROR(選手__2[[#This Row],[氏名]],"")</f>
        <v/>
      </c>
      <c r="J1189" s="62" t="str">
        <f>IFERROR(選手__2[[#This Row],[氏名カナ]],"")</f>
        <v/>
      </c>
      <c r="K1189" s="62" t="str">
        <f>IFERROR(選手__2[[#This Row],[所属名称１]],"")</f>
        <v/>
      </c>
      <c r="L1189" s="62" t="str">
        <f>IFERROR(選手__2[[#This Row],[学校コード]],"")</f>
        <v/>
      </c>
      <c r="M1189" s="63" t="str">
        <f>IFERROR(VLOOKUP(L1189,色々!G:H,2,0),"")</f>
        <v/>
      </c>
      <c r="N1189" s="64" t="str">
        <f>IFERROR(選手__2[[#This Row],[学年]],"")</f>
        <v/>
      </c>
      <c r="O1189" s="49" t="str">
        <f>IFERROR(選手__2[[#This Row],[生年月日]],"")</f>
        <v/>
      </c>
      <c r="P1189" t="str">
        <f t="shared" si="18"/>
        <v/>
      </c>
    </row>
    <row r="1190" spans="6:16" x14ac:dyDescent="0.2">
      <c r="F1190" s="62" t="str">
        <f>IFERROR(選手__2[[#This Row],[選手番号]],"")</f>
        <v/>
      </c>
      <c r="G1190" s="62" t="str">
        <f>IFERROR(選手__2[[#This Row],[性別コード]],"")</f>
        <v/>
      </c>
      <c r="H1190" s="62" t="str">
        <f>IFERROR(VLOOKUP(G1190,色々!P:Q,2,0),"")</f>
        <v/>
      </c>
      <c r="I1190" s="62" t="str">
        <f>IFERROR(選手__2[[#This Row],[氏名]],"")</f>
        <v/>
      </c>
      <c r="J1190" s="62" t="str">
        <f>IFERROR(選手__2[[#This Row],[氏名カナ]],"")</f>
        <v/>
      </c>
      <c r="K1190" s="62" t="str">
        <f>IFERROR(選手__2[[#This Row],[所属名称１]],"")</f>
        <v/>
      </c>
      <c r="L1190" s="62" t="str">
        <f>IFERROR(選手__2[[#This Row],[学校コード]],"")</f>
        <v/>
      </c>
      <c r="M1190" s="63" t="str">
        <f>IFERROR(VLOOKUP(L1190,色々!G:H,2,0),"")</f>
        <v/>
      </c>
      <c r="N1190" s="64" t="str">
        <f>IFERROR(選手__2[[#This Row],[学年]],"")</f>
        <v/>
      </c>
      <c r="O1190" s="49" t="str">
        <f>IFERROR(選手__2[[#This Row],[生年月日]],"")</f>
        <v/>
      </c>
      <c r="P1190" t="str">
        <f t="shared" si="18"/>
        <v/>
      </c>
    </row>
    <row r="1191" spans="6:16" x14ac:dyDescent="0.2">
      <c r="F1191" s="62" t="str">
        <f>IFERROR(選手__2[[#This Row],[選手番号]],"")</f>
        <v/>
      </c>
      <c r="G1191" s="62" t="str">
        <f>IFERROR(選手__2[[#This Row],[性別コード]],"")</f>
        <v/>
      </c>
      <c r="H1191" s="62" t="str">
        <f>IFERROR(VLOOKUP(G1191,色々!P:Q,2,0),"")</f>
        <v/>
      </c>
      <c r="I1191" s="62" t="str">
        <f>IFERROR(選手__2[[#This Row],[氏名]],"")</f>
        <v/>
      </c>
      <c r="J1191" s="62" t="str">
        <f>IFERROR(選手__2[[#This Row],[氏名カナ]],"")</f>
        <v/>
      </c>
      <c r="K1191" s="62" t="str">
        <f>IFERROR(選手__2[[#This Row],[所属名称１]],"")</f>
        <v/>
      </c>
      <c r="L1191" s="62" t="str">
        <f>IFERROR(選手__2[[#This Row],[学校コード]],"")</f>
        <v/>
      </c>
      <c r="M1191" s="63" t="str">
        <f>IFERROR(VLOOKUP(L1191,色々!G:H,2,0),"")</f>
        <v/>
      </c>
      <c r="N1191" s="64" t="str">
        <f>IFERROR(選手__2[[#This Row],[学年]],"")</f>
        <v/>
      </c>
      <c r="O1191" s="49" t="str">
        <f>IFERROR(選手__2[[#This Row],[生年月日]],"")</f>
        <v/>
      </c>
      <c r="P1191" t="str">
        <f t="shared" si="18"/>
        <v/>
      </c>
    </row>
    <row r="1192" spans="6:16" x14ac:dyDescent="0.2">
      <c r="F1192" s="62" t="str">
        <f>IFERROR(選手__2[[#This Row],[選手番号]],"")</f>
        <v/>
      </c>
      <c r="G1192" s="62" t="str">
        <f>IFERROR(選手__2[[#This Row],[性別コード]],"")</f>
        <v/>
      </c>
      <c r="H1192" s="62" t="str">
        <f>IFERROR(VLOOKUP(G1192,色々!P:Q,2,0),"")</f>
        <v/>
      </c>
      <c r="I1192" s="62" t="str">
        <f>IFERROR(選手__2[[#This Row],[氏名]],"")</f>
        <v/>
      </c>
      <c r="J1192" s="62" t="str">
        <f>IFERROR(選手__2[[#This Row],[氏名カナ]],"")</f>
        <v/>
      </c>
      <c r="K1192" s="62" t="str">
        <f>IFERROR(選手__2[[#This Row],[所属名称１]],"")</f>
        <v/>
      </c>
      <c r="L1192" s="62" t="str">
        <f>IFERROR(選手__2[[#This Row],[学校コード]],"")</f>
        <v/>
      </c>
      <c r="M1192" s="63" t="str">
        <f>IFERROR(VLOOKUP(L1192,色々!G:H,2,0),"")</f>
        <v/>
      </c>
      <c r="N1192" s="64" t="str">
        <f>IFERROR(選手__2[[#This Row],[学年]],"")</f>
        <v/>
      </c>
      <c r="O1192" s="49" t="str">
        <f>IFERROR(選手__2[[#This Row],[生年月日]],"")</f>
        <v/>
      </c>
      <c r="P1192" t="str">
        <f t="shared" si="18"/>
        <v/>
      </c>
    </row>
    <row r="1193" spans="6:16" x14ac:dyDescent="0.2">
      <c r="F1193" s="62" t="str">
        <f>IFERROR(選手__2[[#This Row],[選手番号]],"")</f>
        <v/>
      </c>
      <c r="G1193" s="62" t="str">
        <f>IFERROR(選手__2[[#This Row],[性別コード]],"")</f>
        <v/>
      </c>
      <c r="H1193" s="62" t="str">
        <f>IFERROR(VLOOKUP(G1193,色々!P:Q,2,0),"")</f>
        <v/>
      </c>
      <c r="I1193" s="62" t="str">
        <f>IFERROR(選手__2[[#This Row],[氏名]],"")</f>
        <v/>
      </c>
      <c r="J1193" s="62" t="str">
        <f>IFERROR(選手__2[[#This Row],[氏名カナ]],"")</f>
        <v/>
      </c>
      <c r="K1193" s="62" t="str">
        <f>IFERROR(選手__2[[#This Row],[所属名称１]],"")</f>
        <v/>
      </c>
      <c r="L1193" s="62" t="str">
        <f>IFERROR(選手__2[[#This Row],[学校コード]],"")</f>
        <v/>
      </c>
      <c r="M1193" s="63" t="str">
        <f>IFERROR(VLOOKUP(L1193,色々!G:H,2,0),"")</f>
        <v/>
      </c>
      <c r="N1193" s="64" t="str">
        <f>IFERROR(選手__2[[#This Row],[学年]],"")</f>
        <v/>
      </c>
      <c r="O1193" s="49" t="str">
        <f>IFERROR(選手__2[[#This Row],[生年月日]],"")</f>
        <v/>
      </c>
      <c r="P1193" t="str">
        <f t="shared" si="18"/>
        <v/>
      </c>
    </row>
    <row r="1194" spans="6:16" x14ac:dyDescent="0.2">
      <c r="F1194" s="62" t="str">
        <f>IFERROR(選手__2[[#This Row],[選手番号]],"")</f>
        <v/>
      </c>
      <c r="G1194" s="62" t="str">
        <f>IFERROR(選手__2[[#This Row],[性別コード]],"")</f>
        <v/>
      </c>
      <c r="H1194" s="62" t="str">
        <f>IFERROR(VLOOKUP(G1194,色々!P:Q,2,0),"")</f>
        <v/>
      </c>
      <c r="I1194" s="62" t="str">
        <f>IFERROR(選手__2[[#This Row],[氏名]],"")</f>
        <v/>
      </c>
      <c r="J1194" s="62" t="str">
        <f>IFERROR(選手__2[[#This Row],[氏名カナ]],"")</f>
        <v/>
      </c>
      <c r="K1194" s="62" t="str">
        <f>IFERROR(選手__2[[#This Row],[所属名称１]],"")</f>
        <v/>
      </c>
      <c r="L1194" s="62" t="str">
        <f>IFERROR(選手__2[[#This Row],[学校コード]],"")</f>
        <v/>
      </c>
      <c r="M1194" s="63" t="str">
        <f>IFERROR(VLOOKUP(L1194,色々!G:H,2,0),"")</f>
        <v/>
      </c>
      <c r="N1194" s="64" t="str">
        <f>IFERROR(選手__2[[#This Row],[学年]],"")</f>
        <v/>
      </c>
      <c r="O1194" s="49" t="str">
        <f>IFERROR(選手__2[[#This Row],[生年月日]],"")</f>
        <v/>
      </c>
      <c r="P1194" t="str">
        <f t="shared" si="18"/>
        <v/>
      </c>
    </row>
    <row r="1195" spans="6:16" x14ac:dyDescent="0.2">
      <c r="F1195" s="62" t="str">
        <f>IFERROR(選手__2[[#This Row],[選手番号]],"")</f>
        <v/>
      </c>
      <c r="G1195" s="62" t="str">
        <f>IFERROR(選手__2[[#This Row],[性別コード]],"")</f>
        <v/>
      </c>
      <c r="H1195" s="62" t="str">
        <f>IFERROR(VLOOKUP(G1195,色々!P:Q,2,0),"")</f>
        <v/>
      </c>
      <c r="I1195" s="62" t="str">
        <f>IFERROR(選手__2[[#This Row],[氏名]],"")</f>
        <v/>
      </c>
      <c r="J1195" s="62" t="str">
        <f>IFERROR(選手__2[[#This Row],[氏名カナ]],"")</f>
        <v/>
      </c>
      <c r="K1195" s="62" t="str">
        <f>IFERROR(選手__2[[#This Row],[所属名称１]],"")</f>
        <v/>
      </c>
      <c r="L1195" s="62" t="str">
        <f>IFERROR(選手__2[[#This Row],[学校コード]],"")</f>
        <v/>
      </c>
      <c r="M1195" s="63" t="str">
        <f>IFERROR(VLOOKUP(L1195,色々!G:H,2,0),"")</f>
        <v/>
      </c>
      <c r="N1195" s="64" t="str">
        <f>IFERROR(選手__2[[#This Row],[学年]],"")</f>
        <v/>
      </c>
      <c r="O1195" s="49" t="str">
        <f>IFERROR(選手__2[[#This Row],[生年月日]],"")</f>
        <v/>
      </c>
      <c r="P1195" t="str">
        <f t="shared" si="18"/>
        <v/>
      </c>
    </row>
    <row r="1196" spans="6:16" x14ac:dyDescent="0.2">
      <c r="F1196" s="62" t="str">
        <f>IFERROR(選手__2[[#This Row],[選手番号]],"")</f>
        <v/>
      </c>
      <c r="G1196" s="62" t="str">
        <f>IFERROR(選手__2[[#This Row],[性別コード]],"")</f>
        <v/>
      </c>
      <c r="H1196" s="62" t="str">
        <f>IFERROR(VLOOKUP(G1196,色々!P:Q,2,0),"")</f>
        <v/>
      </c>
      <c r="I1196" s="62" t="str">
        <f>IFERROR(選手__2[[#This Row],[氏名]],"")</f>
        <v/>
      </c>
      <c r="J1196" s="62" t="str">
        <f>IFERROR(選手__2[[#This Row],[氏名カナ]],"")</f>
        <v/>
      </c>
      <c r="K1196" s="62" t="str">
        <f>IFERROR(選手__2[[#This Row],[所属名称１]],"")</f>
        <v/>
      </c>
      <c r="L1196" s="62" t="str">
        <f>IFERROR(選手__2[[#This Row],[学校コード]],"")</f>
        <v/>
      </c>
      <c r="M1196" s="63" t="str">
        <f>IFERROR(VLOOKUP(L1196,色々!G:H,2,0),"")</f>
        <v/>
      </c>
      <c r="N1196" s="64" t="str">
        <f>IFERROR(選手__2[[#This Row],[学年]],"")</f>
        <v/>
      </c>
      <c r="O1196" s="49" t="str">
        <f>IFERROR(選手__2[[#This Row],[生年月日]],"")</f>
        <v/>
      </c>
      <c r="P1196" t="str">
        <f t="shared" si="18"/>
        <v/>
      </c>
    </row>
    <row r="1197" spans="6:16" x14ac:dyDescent="0.2">
      <c r="F1197" s="62" t="str">
        <f>IFERROR(選手__2[[#This Row],[選手番号]],"")</f>
        <v/>
      </c>
      <c r="G1197" s="62" t="str">
        <f>IFERROR(選手__2[[#This Row],[性別コード]],"")</f>
        <v/>
      </c>
      <c r="H1197" s="62" t="str">
        <f>IFERROR(VLOOKUP(G1197,色々!P:Q,2,0),"")</f>
        <v/>
      </c>
      <c r="I1197" s="62" t="str">
        <f>IFERROR(選手__2[[#This Row],[氏名]],"")</f>
        <v/>
      </c>
      <c r="J1197" s="62" t="str">
        <f>IFERROR(選手__2[[#This Row],[氏名カナ]],"")</f>
        <v/>
      </c>
      <c r="K1197" s="62" t="str">
        <f>IFERROR(選手__2[[#This Row],[所属名称１]],"")</f>
        <v/>
      </c>
      <c r="L1197" s="62" t="str">
        <f>IFERROR(選手__2[[#This Row],[学校コード]],"")</f>
        <v/>
      </c>
      <c r="M1197" s="63" t="str">
        <f>IFERROR(VLOOKUP(L1197,色々!G:H,2,0),"")</f>
        <v/>
      </c>
      <c r="N1197" s="64" t="str">
        <f>IFERROR(選手__2[[#This Row],[学年]],"")</f>
        <v/>
      </c>
      <c r="O1197" s="49" t="str">
        <f>IFERROR(選手__2[[#This Row],[生年月日]],"")</f>
        <v/>
      </c>
      <c r="P1197" t="str">
        <f t="shared" si="18"/>
        <v/>
      </c>
    </row>
    <row r="1198" spans="6:16" x14ac:dyDescent="0.2">
      <c r="F1198" s="62" t="str">
        <f>IFERROR(選手__2[[#This Row],[選手番号]],"")</f>
        <v/>
      </c>
      <c r="G1198" s="62" t="str">
        <f>IFERROR(選手__2[[#This Row],[性別コード]],"")</f>
        <v/>
      </c>
      <c r="H1198" s="62" t="str">
        <f>IFERROR(VLOOKUP(G1198,色々!P:Q,2,0),"")</f>
        <v/>
      </c>
      <c r="I1198" s="62" t="str">
        <f>IFERROR(選手__2[[#This Row],[氏名]],"")</f>
        <v/>
      </c>
      <c r="J1198" s="62" t="str">
        <f>IFERROR(選手__2[[#This Row],[氏名カナ]],"")</f>
        <v/>
      </c>
      <c r="K1198" s="62" t="str">
        <f>IFERROR(選手__2[[#This Row],[所属名称１]],"")</f>
        <v/>
      </c>
      <c r="L1198" s="62" t="str">
        <f>IFERROR(選手__2[[#This Row],[学校コード]],"")</f>
        <v/>
      </c>
      <c r="M1198" s="63" t="str">
        <f>IFERROR(VLOOKUP(L1198,色々!G:H,2,0),"")</f>
        <v/>
      </c>
      <c r="N1198" s="64" t="str">
        <f>IFERROR(選手__2[[#This Row],[学年]],"")</f>
        <v/>
      </c>
      <c r="O1198" s="49" t="str">
        <f>IFERROR(選手__2[[#This Row],[生年月日]],"")</f>
        <v/>
      </c>
      <c r="P1198" t="str">
        <f t="shared" si="18"/>
        <v/>
      </c>
    </row>
    <row r="1199" spans="6:16" x14ac:dyDescent="0.2">
      <c r="F1199" s="62" t="str">
        <f>IFERROR(選手__2[[#This Row],[選手番号]],"")</f>
        <v/>
      </c>
      <c r="G1199" s="62" t="str">
        <f>IFERROR(選手__2[[#This Row],[性別コード]],"")</f>
        <v/>
      </c>
      <c r="H1199" s="62" t="str">
        <f>IFERROR(VLOOKUP(G1199,色々!P:Q,2,0),"")</f>
        <v/>
      </c>
      <c r="I1199" s="62" t="str">
        <f>IFERROR(選手__2[[#This Row],[氏名]],"")</f>
        <v/>
      </c>
      <c r="J1199" s="62" t="str">
        <f>IFERROR(選手__2[[#This Row],[氏名カナ]],"")</f>
        <v/>
      </c>
      <c r="K1199" s="62" t="str">
        <f>IFERROR(選手__2[[#This Row],[所属名称１]],"")</f>
        <v/>
      </c>
      <c r="L1199" s="62" t="str">
        <f>IFERROR(選手__2[[#This Row],[学校コード]],"")</f>
        <v/>
      </c>
      <c r="M1199" s="63" t="str">
        <f>IFERROR(VLOOKUP(L1199,色々!G:H,2,0),"")</f>
        <v/>
      </c>
      <c r="N1199" s="64" t="str">
        <f>IFERROR(選手__2[[#This Row],[学年]],"")</f>
        <v/>
      </c>
      <c r="O1199" s="49" t="str">
        <f>IFERROR(選手__2[[#This Row],[生年月日]],"")</f>
        <v/>
      </c>
      <c r="P1199" t="str">
        <f t="shared" si="18"/>
        <v/>
      </c>
    </row>
    <row r="1200" spans="6:16" x14ac:dyDescent="0.2">
      <c r="F1200" s="62" t="str">
        <f>IFERROR(選手__2[[#This Row],[選手番号]],"")</f>
        <v/>
      </c>
      <c r="G1200" s="62" t="str">
        <f>IFERROR(選手__2[[#This Row],[性別コード]],"")</f>
        <v/>
      </c>
      <c r="H1200" s="62" t="str">
        <f>IFERROR(VLOOKUP(G1200,色々!P:Q,2,0),"")</f>
        <v/>
      </c>
      <c r="I1200" s="62" t="str">
        <f>IFERROR(選手__2[[#This Row],[氏名]],"")</f>
        <v/>
      </c>
      <c r="J1200" s="62" t="str">
        <f>IFERROR(選手__2[[#This Row],[氏名カナ]],"")</f>
        <v/>
      </c>
      <c r="K1200" s="62" t="str">
        <f>IFERROR(選手__2[[#This Row],[所属名称１]],"")</f>
        <v/>
      </c>
      <c r="L1200" s="62" t="str">
        <f>IFERROR(選手__2[[#This Row],[学校コード]],"")</f>
        <v/>
      </c>
      <c r="M1200" s="63" t="str">
        <f>IFERROR(VLOOKUP(L1200,色々!G:H,2,0),"")</f>
        <v/>
      </c>
      <c r="N1200" s="64" t="str">
        <f>IFERROR(選手__2[[#This Row],[学年]],"")</f>
        <v/>
      </c>
      <c r="O1200" s="49" t="str">
        <f>IFERROR(選手__2[[#This Row],[生年月日]],"")</f>
        <v/>
      </c>
      <c r="P1200" t="str">
        <f t="shared" si="18"/>
        <v/>
      </c>
    </row>
    <row r="1201" spans="6:16" x14ac:dyDescent="0.2">
      <c r="F1201" s="62" t="str">
        <f>IFERROR(選手__2[[#This Row],[選手番号]],"")</f>
        <v/>
      </c>
      <c r="G1201" s="62" t="str">
        <f>IFERROR(選手__2[[#This Row],[性別コード]],"")</f>
        <v/>
      </c>
      <c r="H1201" s="62" t="str">
        <f>IFERROR(VLOOKUP(G1201,色々!P:Q,2,0),"")</f>
        <v/>
      </c>
      <c r="I1201" s="62" t="str">
        <f>IFERROR(選手__2[[#This Row],[氏名]],"")</f>
        <v/>
      </c>
      <c r="J1201" s="62" t="str">
        <f>IFERROR(選手__2[[#This Row],[氏名カナ]],"")</f>
        <v/>
      </c>
      <c r="K1201" s="62" t="str">
        <f>IFERROR(選手__2[[#This Row],[所属名称１]],"")</f>
        <v/>
      </c>
      <c r="L1201" s="62" t="str">
        <f>IFERROR(選手__2[[#This Row],[学校コード]],"")</f>
        <v/>
      </c>
      <c r="M1201" s="63" t="str">
        <f>IFERROR(VLOOKUP(L1201,色々!G:H,2,0),"")</f>
        <v/>
      </c>
      <c r="N1201" s="64" t="str">
        <f>IFERROR(選手__2[[#This Row],[学年]],"")</f>
        <v/>
      </c>
      <c r="O1201" s="49" t="str">
        <f>IFERROR(選手__2[[#This Row],[生年月日]],"")</f>
        <v/>
      </c>
      <c r="P1201" t="str">
        <f t="shared" si="18"/>
        <v/>
      </c>
    </row>
    <row r="1202" spans="6:16" x14ac:dyDescent="0.2">
      <c r="F1202" s="62" t="str">
        <f>IFERROR(選手__2[[#This Row],[選手番号]],"")</f>
        <v/>
      </c>
      <c r="G1202" s="62" t="str">
        <f>IFERROR(選手__2[[#This Row],[性別コード]],"")</f>
        <v/>
      </c>
      <c r="H1202" s="62" t="str">
        <f>IFERROR(VLOOKUP(G1202,色々!P:Q,2,0),"")</f>
        <v/>
      </c>
      <c r="I1202" s="62" t="str">
        <f>IFERROR(選手__2[[#This Row],[氏名]],"")</f>
        <v/>
      </c>
      <c r="J1202" s="62" t="str">
        <f>IFERROR(選手__2[[#This Row],[氏名カナ]],"")</f>
        <v/>
      </c>
      <c r="K1202" s="62" t="str">
        <f>IFERROR(選手__2[[#This Row],[所属名称１]],"")</f>
        <v/>
      </c>
      <c r="L1202" s="62" t="str">
        <f>IFERROR(選手__2[[#This Row],[学校コード]],"")</f>
        <v/>
      </c>
      <c r="M1202" s="63" t="str">
        <f>IFERROR(VLOOKUP(L1202,色々!G:H,2,0),"")</f>
        <v/>
      </c>
      <c r="N1202" s="64" t="str">
        <f>IFERROR(選手__2[[#This Row],[学年]],"")</f>
        <v/>
      </c>
      <c r="O1202" s="49" t="str">
        <f>IFERROR(選手__2[[#This Row],[生年月日]],"")</f>
        <v/>
      </c>
      <c r="P1202" t="str">
        <f t="shared" si="18"/>
        <v/>
      </c>
    </row>
    <row r="1203" spans="6:16" x14ac:dyDescent="0.2">
      <c r="F1203" s="62" t="str">
        <f>IFERROR(選手__2[[#This Row],[選手番号]],"")</f>
        <v/>
      </c>
      <c r="G1203" s="62" t="str">
        <f>IFERROR(選手__2[[#This Row],[性別コード]],"")</f>
        <v/>
      </c>
      <c r="H1203" s="62" t="str">
        <f>IFERROR(VLOOKUP(G1203,色々!P:Q,2,0),"")</f>
        <v/>
      </c>
      <c r="I1203" s="62" t="str">
        <f>IFERROR(選手__2[[#This Row],[氏名]],"")</f>
        <v/>
      </c>
      <c r="J1203" s="62" t="str">
        <f>IFERROR(選手__2[[#This Row],[氏名カナ]],"")</f>
        <v/>
      </c>
      <c r="K1203" s="62" t="str">
        <f>IFERROR(選手__2[[#This Row],[所属名称１]],"")</f>
        <v/>
      </c>
      <c r="L1203" s="62" t="str">
        <f>IFERROR(選手__2[[#This Row],[学校コード]],"")</f>
        <v/>
      </c>
      <c r="M1203" s="63" t="str">
        <f>IFERROR(VLOOKUP(L1203,色々!G:H,2,0),"")</f>
        <v/>
      </c>
      <c r="N1203" s="64" t="str">
        <f>IFERROR(選手__2[[#This Row],[学年]],"")</f>
        <v/>
      </c>
      <c r="O1203" s="49" t="str">
        <f>IFERROR(選手__2[[#This Row],[生年月日]],"")</f>
        <v/>
      </c>
      <c r="P1203" t="str">
        <f t="shared" si="18"/>
        <v/>
      </c>
    </row>
    <row r="1204" spans="6:16" x14ac:dyDescent="0.2">
      <c r="F1204" s="62" t="str">
        <f>IFERROR(選手__2[[#This Row],[選手番号]],"")</f>
        <v/>
      </c>
      <c r="G1204" s="62" t="str">
        <f>IFERROR(選手__2[[#This Row],[性別コード]],"")</f>
        <v/>
      </c>
      <c r="H1204" s="62" t="str">
        <f>IFERROR(VLOOKUP(G1204,色々!P:Q,2,0),"")</f>
        <v/>
      </c>
      <c r="I1204" s="62" t="str">
        <f>IFERROR(選手__2[[#This Row],[氏名]],"")</f>
        <v/>
      </c>
      <c r="J1204" s="62" t="str">
        <f>IFERROR(選手__2[[#This Row],[氏名カナ]],"")</f>
        <v/>
      </c>
      <c r="K1204" s="62" t="str">
        <f>IFERROR(選手__2[[#This Row],[所属名称１]],"")</f>
        <v/>
      </c>
      <c r="L1204" s="62" t="str">
        <f>IFERROR(選手__2[[#This Row],[学校コード]],"")</f>
        <v/>
      </c>
      <c r="M1204" s="63" t="str">
        <f>IFERROR(VLOOKUP(L1204,色々!G:H,2,0),"")</f>
        <v/>
      </c>
      <c r="N1204" s="64" t="str">
        <f>IFERROR(選手__2[[#This Row],[学年]],"")</f>
        <v/>
      </c>
      <c r="O1204" s="49" t="str">
        <f>IFERROR(選手__2[[#This Row],[生年月日]],"")</f>
        <v/>
      </c>
      <c r="P1204" t="str">
        <f t="shared" si="18"/>
        <v/>
      </c>
    </row>
    <row r="1205" spans="6:16" x14ac:dyDescent="0.2">
      <c r="F1205" s="62" t="str">
        <f>IFERROR(選手__2[[#This Row],[選手番号]],"")</f>
        <v/>
      </c>
      <c r="G1205" s="62" t="str">
        <f>IFERROR(選手__2[[#This Row],[性別コード]],"")</f>
        <v/>
      </c>
      <c r="H1205" s="62" t="str">
        <f>IFERROR(VLOOKUP(G1205,色々!P:Q,2,0),"")</f>
        <v/>
      </c>
      <c r="I1205" s="62" t="str">
        <f>IFERROR(選手__2[[#This Row],[氏名]],"")</f>
        <v/>
      </c>
      <c r="J1205" s="62" t="str">
        <f>IFERROR(選手__2[[#This Row],[氏名カナ]],"")</f>
        <v/>
      </c>
      <c r="K1205" s="62" t="str">
        <f>IFERROR(選手__2[[#This Row],[所属名称１]],"")</f>
        <v/>
      </c>
      <c r="L1205" s="62" t="str">
        <f>IFERROR(選手__2[[#This Row],[学校コード]],"")</f>
        <v/>
      </c>
      <c r="M1205" s="63" t="str">
        <f>IFERROR(VLOOKUP(L1205,色々!G:H,2,0),"")</f>
        <v/>
      </c>
      <c r="N1205" s="64" t="str">
        <f>IFERROR(選手__2[[#This Row],[学年]],"")</f>
        <v/>
      </c>
      <c r="O1205" s="49" t="str">
        <f>IFERROR(選手__2[[#This Row],[生年月日]],"")</f>
        <v/>
      </c>
      <c r="P1205" t="str">
        <f t="shared" si="18"/>
        <v/>
      </c>
    </row>
    <row r="1206" spans="6:16" x14ac:dyDescent="0.2">
      <c r="F1206" s="62" t="str">
        <f>IFERROR(選手__2[[#This Row],[選手番号]],"")</f>
        <v/>
      </c>
      <c r="G1206" s="62" t="str">
        <f>IFERROR(選手__2[[#This Row],[性別コード]],"")</f>
        <v/>
      </c>
      <c r="H1206" s="62" t="str">
        <f>IFERROR(VLOOKUP(G1206,色々!P:Q,2,0),"")</f>
        <v/>
      </c>
      <c r="I1206" s="62" t="str">
        <f>IFERROR(選手__2[[#This Row],[氏名]],"")</f>
        <v/>
      </c>
      <c r="J1206" s="62" t="str">
        <f>IFERROR(選手__2[[#This Row],[氏名カナ]],"")</f>
        <v/>
      </c>
      <c r="K1206" s="62" t="str">
        <f>IFERROR(選手__2[[#This Row],[所属名称１]],"")</f>
        <v/>
      </c>
      <c r="L1206" s="62" t="str">
        <f>IFERROR(選手__2[[#This Row],[学校コード]],"")</f>
        <v/>
      </c>
      <c r="M1206" s="63" t="str">
        <f>IFERROR(VLOOKUP(L1206,色々!G:H,2,0),"")</f>
        <v/>
      </c>
      <c r="N1206" s="64" t="str">
        <f>IFERROR(選手__2[[#This Row],[学年]],"")</f>
        <v/>
      </c>
      <c r="O1206" s="49" t="str">
        <f>IFERROR(選手__2[[#This Row],[生年月日]],"")</f>
        <v/>
      </c>
      <c r="P1206" t="str">
        <f t="shared" si="18"/>
        <v/>
      </c>
    </row>
    <row r="1207" spans="6:16" x14ac:dyDescent="0.2">
      <c r="F1207" s="62" t="str">
        <f>IFERROR(選手__2[[#This Row],[選手番号]],"")</f>
        <v/>
      </c>
      <c r="G1207" s="62" t="str">
        <f>IFERROR(選手__2[[#This Row],[性別コード]],"")</f>
        <v/>
      </c>
      <c r="H1207" s="62" t="str">
        <f>IFERROR(VLOOKUP(G1207,色々!P:Q,2,0),"")</f>
        <v/>
      </c>
      <c r="I1207" s="62" t="str">
        <f>IFERROR(選手__2[[#This Row],[氏名]],"")</f>
        <v/>
      </c>
      <c r="J1207" s="62" t="str">
        <f>IFERROR(選手__2[[#This Row],[氏名カナ]],"")</f>
        <v/>
      </c>
      <c r="K1207" s="62" t="str">
        <f>IFERROR(選手__2[[#This Row],[所属名称１]],"")</f>
        <v/>
      </c>
      <c r="L1207" s="62" t="str">
        <f>IFERROR(選手__2[[#This Row],[学校コード]],"")</f>
        <v/>
      </c>
      <c r="M1207" s="63" t="str">
        <f>IFERROR(VLOOKUP(L1207,色々!G:H,2,0),"")</f>
        <v/>
      </c>
      <c r="N1207" s="64" t="str">
        <f>IFERROR(選手__2[[#This Row],[学年]],"")</f>
        <v/>
      </c>
      <c r="O1207" s="49" t="str">
        <f>IFERROR(選手__2[[#This Row],[生年月日]],"")</f>
        <v/>
      </c>
      <c r="P1207" t="str">
        <f t="shared" si="18"/>
        <v/>
      </c>
    </row>
    <row r="1208" spans="6:16" x14ac:dyDescent="0.2">
      <c r="F1208" s="62" t="str">
        <f>IFERROR(選手__2[[#This Row],[選手番号]],"")</f>
        <v/>
      </c>
      <c r="G1208" s="62" t="str">
        <f>IFERROR(選手__2[[#This Row],[性別コード]],"")</f>
        <v/>
      </c>
      <c r="H1208" s="62" t="str">
        <f>IFERROR(VLOOKUP(G1208,色々!P:Q,2,0),"")</f>
        <v/>
      </c>
      <c r="I1208" s="62" t="str">
        <f>IFERROR(選手__2[[#This Row],[氏名]],"")</f>
        <v/>
      </c>
      <c r="J1208" s="62" t="str">
        <f>IFERROR(選手__2[[#This Row],[氏名カナ]],"")</f>
        <v/>
      </c>
      <c r="K1208" s="62" t="str">
        <f>IFERROR(選手__2[[#This Row],[所属名称１]],"")</f>
        <v/>
      </c>
      <c r="L1208" s="62" t="str">
        <f>IFERROR(選手__2[[#This Row],[学校コード]],"")</f>
        <v/>
      </c>
      <c r="M1208" s="63" t="str">
        <f>IFERROR(VLOOKUP(L1208,色々!G:H,2,0),"")</f>
        <v/>
      </c>
      <c r="N1208" s="64" t="str">
        <f>IFERROR(選手__2[[#This Row],[学年]],"")</f>
        <v/>
      </c>
      <c r="O1208" s="49" t="str">
        <f>IFERROR(選手__2[[#This Row],[生年月日]],"")</f>
        <v/>
      </c>
      <c r="P1208" t="str">
        <f t="shared" si="18"/>
        <v/>
      </c>
    </row>
    <row r="1209" spans="6:16" x14ac:dyDescent="0.2">
      <c r="F1209" s="62" t="str">
        <f>IFERROR(選手__2[[#This Row],[選手番号]],"")</f>
        <v/>
      </c>
      <c r="G1209" s="62" t="str">
        <f>IFERROR(選手__2[[#This Row],[性別コード]],"")</f>
        <v/>
      </c>
      <c r="H1209" s="62" t="str">
        <f>IFERROR(VLOOKUP(G1209,色々!P:Q,2,0),"")</f>
        <v/>
      </c>
      <c r="I1209" s="62" t="str">
        <f>IFERROR(選手__2[[#This Row],[氏名]],"")</f>
        <v/>
      </c>
      <c r="J1209" s="62" t="str">
        <f>IFERROR(選手__2[[#This Row],[氏名カナ]],"")</f>
        <v/>
      </c>
      <c r="K1209" s="62" t="str">
        <f>IFERROR(選手__2[[#This Row],[所属名称１]],"")</f>
        <v/>
      </c>
      <c r="L1209" s="62" t="str">
        <f>IFERROR(選手__2[[#This Row],[学校コード]],"")</f>
        <v/>
      </c>
      <c r="M1209" s="63" t="str">
        <f>IFERROR(VLOOKUP(L1209,色々!G:H,2,0),"")</f>
        <v/>
      </c>
      <c r="N1209" s="64" t="str">
        <f>IFERROR(選手__2[[#This Row],[学年]],"")</f>
        <v/>
      </c>
      <c r="O1209" s="49" t="str">
        <f>IFERROR(選手__2[[#This Row],[生年月日]],"")</f>
        <v/>
      </c>
      <c r="P1209" t="str">
        <f t="shared" si="18"/>
        <v/>
      </c>
    </row>
    <row r="1210" spans="6:16" x14ac:dyDescent="0.2">
      <c r="F1210" s="62" t="str">
        <f>IFERROR(選手__2[[#This Row],[選手番号]],"")</f>
        <v/>
      </c>
      <c r="G1210" s="62" t="str">
        <f>IFERROR(選手__2[[#This Row],[性別コード]],"")</f>
        <v/>
      </c>
      <c r="H1210" s="62" t="str">
        <f>IFERROR(VLOOKUP(G1210,色々!P:Q,2,0),"")</f>
        <v/>
      </c>
      <c r="I1210" s="62" t="str">
        <f>IFERROR(選手__2[[#This Row],[氏名]],"")</f>
        <v/>
      </c>
      <c r="J1210" s="62" t="str">
        <f>IFERROR(選手__2[[#This Row],[氏名カナ]],"")</f>
        <v/>
      </c>
      <c r="K1210" s="62" t="str">
        <f>IFERROR(選手__2[[#This Row],[所属名称１]],"")</f>
        <v/>
      </c>
      <c r="L1210" s="62" t="str">
        <f>IFERROR(選手__2[[#This Row],[学校コード]],"")</f>
        <v/>
      </c>
      <c r="M1210" s="63" t="str">
        <f>IFERROR(VLOOKUP(L1210,色々!G:H,2,0),"")</f>
        <v/>
      </c>
      <c r="N1210" s="64" t="str">
        <f>IFERROR(選手__2[[#This Row],[学年]],"")</f>
        <v/>
      </c>
      <c r="O1210" s="49" t="str">
        <f>IFERROR(選手__2[[#This Row],[生年月日]],"")</f>
        <v/>
      </c>
      <c r="P1210" t="str">
        <f t="shared" si="18"/>
        <v/>
      </c>
    </row>
    <row r="1211" spans="6:16" x14ac:dyDescent="0.2">
      <c r="F1211" s="62" t="str">
        <f>IFERROR(選手__2[[#This Row],[選手番号]],"")</f>
        <v/>
      </c>
      <c r="G1211" s="62" t="str">
        <f>IFERROR(選手__2[[#This Row],[性別コード]],"")</f>
        <v/>
      </c>
      <c r="H1211" s="62" t="str">
        <f>IFERROR(VLOOKUP(G1211,色々!P:Q,2,0),"")</f>
        <v/>
      </c>
      <c r="I1211" s="62" t="str">
        <f>IFERROR(選手__2[[#This Row],[氏名]],"")</f>
        <v/>
      </c>
      <c r="J1211" s="62" t="str">
        <f>IFERROR(選手__2[[#This Row],[氏名カナ]],"")</f>
        <v/>
      </c>
      <c r="K1211" s="62" t="str">
        <f>IFERROR(選手__2[[#This Row],[所属名称１]],"")</f>
        <v/>
      </c>
      <c r="L1211" s="62" t="str">
        <f>IFERROR(選手__2[[#This Row],[学校コード]],"")</f>
        <v/>
      </c>
      <c r="M1211" s="63" t="str">
        <f>IFERROR(VLOOKUP(L1211,色々!G:H,2,0),"")</f>
        <v/>
      </c>
      <c r="N1211" s="64" t="str">
        <f>IFERROR(選手__2[[#This Row],[学年]],"")</f>
        <v/>
      </c>
      <c r="O1211" s="49" t="str">
        <f>IFERROR(選手__2[[#This Row],[生年月日]],"")</f>
        <v/>
      </c>
      <c r="P1211" t="str">
        <f t="shared" si="18"/>
        <v/>
      </c>
    </row>
    <row r="1212" spans="6:16" x14ac:dyDescent="0.2">
      <c r="F1212" s="62" t="str">
        <f>IFERROR(選手__2[[#This Row],[選手番号]],"")</f>
        <v/>
      </c>
      <c r="G1212" s="62" t="str">
        <f>IFERROR(選手__2[[#This Row],[性別コード]],"")</f>
        <v/>
      </c>
      <c r="H1212" s="62" t="str">
        <f>IFERROR(VLOOKUP(G1212,色々!P:Q,2,0),"")</f>
        <v/>
      </c>
      <c r="I1212" s="62" t="str">
        <f>IFERROR(選手__2[[#This Row],[氏名]],"")</f>
        <v/>
      </c>
      <c r="J1212" s="62" t="str">
        <f>IFERROR(選手__2[[#This Row],[氏名カナ]],"")</f>
        <v/>
      </c>
      <c r="K1212" s="62" t="str">
        <f>IFERROR(選手__2[[#This Row],[所属名称１]],"")</f>
        <v/>
      </c>
      <c r="L1212" s="62" t="str">
        <f>IFERROR(選手__2[[#This Row],[学校コード]],"")</f>
        <v/>
      </c>
      <c r="M1212" s="63" t="str">
        <f>IFERROR(VLOOKUP(L1212,色々!G:H,2,0),"")</f>
        <v/>
      </c>
      <c r="N1212" s="64" t="str">
        <f>IFERROR(選手__2[[#This Row],[学年]],"")</f>
        <v/>
      </c>
      <c r="O1212" s="49" t="str">
        <f>IFERROR(選手__2[[#This Row],[生年月日]],"")</f>
        <v/>
      </c>
      <c r="P1212" t="str">
        <f t="shared" si="18"/>
        <v/>
      </c>
    </row>
    <row r="1213" spans="6:16" x14ac:dyDescent="0.2">
      <c r="F1213" s="62" t="str">
        <f>IFERROR(選手__2[[#This Row],[選手番号]],"")</f>
        <v/>
      </c>
      <c r="G1213" s="62" t="str">
        <f>IFERROR(選手__2[[#This Row],[性別コード]],"")</f>
        <v/>
      </c>
      <c r="H1213" s="62" t="str">
        <f>IFERROR(VLOOKUP(G1213,色々!P:Q,2,0),"")</f>
        <v/>
      </c>
      <c r="I1213" s="62" t="str">
        <f>IFERROR(選手__2[[#This Row],[氏名]],"")</f>
        <v/>
      </c>
      <c r="J1213" s="62" t="str">
        <f>IFERROR(選手__2[[#This Row],[氏名カナ]],"")</f>
        <v/>
      </c>
      <c r="K1213" s="62" t="str">
        <f>IFERROR(選手__2[[#This Row],[所属名称１]],"")</f>
        <v/>
      </c>
      <c r="L1213" s="62" t="str">
        <f>IFERROR(選手__2[[#This Row],[学校コード]],"")</f>
        <v/>
      </c>
      <c r="M1213" s="63" t="str">
        <f>IFERROR(VLOOKUP(L1213,色々!G:H,2,0),"")</f>
        <v/>
      </c>
      <c r="N1213" s="64" t="str">
        <f>IFERROR(選手__2[[#This Row],[学年]],"")</f>
        <v/>
      </c>
      <c r="O1213" s="49" t="str">
        <f>IFERROR(選手__2[[#This Row],[生年月日]],"")</f>
        <v/>
      </c>
      <c r="P1213" t="str">
        <f t="shared" si="18"/>
        <v/>
      </c>
    </row>
    <row r="1214" spans="6:16" x14ac:dyDescent="0.2">
      <c r="F1214" s="62" t="str">
        <f>IFERROR(選手__2[[#This Row],[選手番号]],"")</f>
        <v/>
      </c>
      <c r="G1214" s="62" t="str">
        <f>IFERROR(選手__2[[#This Row],[性別コード]],"")</f>
        <v/>
      </c>
      <c r="H1214" s="62" t="str">
        <f>IFERROR(VLOOKUP(G1214,色々!P:Q,2,0),"")</f>
        <v/>
      </c>
      <c r="I1214" s="62" t="str">
        <f>IFERROR(選手__2[[#This Row],[氏名]],"")</f>
        <v/>
      </c>
      <c r="J1214" s="62" t="str">
        <f>IFERROR(選手__2[[#This Row],[氏名カナ]],"")</f>
        <v/>
      </c>
      <c r="K1214" s="62" t="str">
        <f>IFERROR(選手__2[[#This Row],[所属名称１]],"")</f>
        <v/>
      </c>
      <c r="L1214" s="62" t="str">
        <f>IFERROR(選手__2[[#This Row],[学校コード]],"")</f>
        <v/>
      </c>
      <c r="M1214" s="63" t="str">
        <f>IFERROR(VLOOKUP(L1214,色々!G:H,2,0),"")</f>
        <v/>
      </c>
      <c r="N1214" s="64" t="str">
        <f>IFERROR(選手__2[[#This Row],[学年]],"")</f>
        <v/>
      </c>
      <c r="O1214" s="49" t="str">
        <f>IFERROR(選手__2[[#This Row],[生年月日]],"")</f>
        <v/>
      </c>
      <c r="P1214" t="str">
        <f t="shared" si="18"/>
        <v/>
      </c>
    </row>
    <row r="1215" spans="6:16" x14ac:dyDescent="0.2">
      <c r="F1215" s="62" t="str">
        <f>IFERROR(選手__2[[#This Row],[選手番号]],"")</f>
        <v/>
      </c>
      <c r="G1215" s="62" t="str">
        <f>IFERROR(選手__2[[#This Row],[性別コード]],"")</f>
        <v/>
      </c>
      <c r="H1215" s="62" t="str">
        <f>IFERROR(VLOOKUP(G1215,色々!P:Q,2,0),"")</f>
        <v/>
      </c>
      <c r="I1215" s="62" t="str">
        <f>IFERROR(選手__2[[#This Row],[氏名]],"")</f>
        <v/>
      </c>
      <c r="J1215" s="62" t="str">
        <f>IFERROR(選手__2[[#This Row],[氏名カナ]],"")</f>
        <v/>
      </c>
      <c r="K1215" s="62" t="str">
        <f>IFERROR(選手__2[[#This Row],[所属名称１]],"")</f>
        <v/>
      </c>
      <c r="L1215" s="62" t="str">
        <f>IFERROR(選手__2[[#This Row],[学校コード]],"")</f>
        <v/>
      </c>
      <c r="M1215" s="63" t="str">
        <f>IFERROR(VLOOKUP(L1215,色々!G:H,2,0),"")</f>
        <v/>
      </c>
      <c r="N1215" s="64" t="str">
        <f>IFERROR(選手__2[[#This Row],[学年]],"")</f>
        <v/>
      </c>
      <c r="O1215" s="49" t="str">
        <f>IFERROR(選手__2[[#This Row],[生年月日]],"")</f>
        <v/>
      </c>
      <c r="P1215" t="str">
        <f t="shared" si="18"/>
        <v/>
      </c>
    </row>
    <row r="1216" spans="6:16" x14ac:dyDescent="0.2">
      <c r="F1216" s="62" t="str">
        <f>IFERROR(選手__2[[#This Row],[選手番号]],"")</f>
        <v/>
      </c>
      <c r="G1216" s="62" t="str">
        <f>IFERROR(選手__2[[#This Row],[性別コード]],"")</f>
        <v/>
      </c>
      <c r="H1216" s="62" t="str">
        <f>IFERROR(VLOOKUP(G1216,色々!P:Q,2,0),"")</f>
        <v/>
      </c>
      <c r="I1216" s="62" t="str">
        <f>IFERROR(選手__2[[#This Row],[氏名]],"")</f>
        <v/>
      </c>
      <c r="J1216" s="62" t="str">
        <f>IFERROR(選手__2[[#This Row],[氏名カナ]],"")</f>
        <v/>
      </c>
      <c r="K1216" s="62" t="str">
        <f>IFERROR(選手__2[[#This Row],[所属名称１]],"")</f>
        <v/>
      </c>
      <c r="L1216" s="62" t="str">
        <f>IFERROR(選手__2[[#This Row],[学校コード]],"")</f>
        <v/>
      </c>
      <c r="M1216" s="63" t="str">
        <f>IFERROR(VLOOKUP(L1216,色々!G:H,2,0),"")</f>
        <v/>
      </c>
      <c r="N1216" s="64" t="str">
        <f>IFERROR(選手__2[[#This Row],[学年]],"")</f>
        <v/>
      </c>
      <c r="O1216" s="49" t="str">
        <f>IFERROR(選手__2[[#This Row],[生年月日]],"")</f>
        <v/>
      </c>
      <c r="P1216" t="str">
        <f t="shared" si="18"/>
        <v/>
      </c>
    </row>
    <row r="1217" spans="6:16" x14ac:dyDescent="0.2">
      <c r="F1217" s="62" t="str">
        <f>IFERROR(選手__2[[#This Row],[選手番号]],"")</f>
        <v/>
      </c>
      <c r="G1217" s="62" t="str">
        <f>IFERROR(選手__2[[#This Row],[性別コード]],"")</f>
        <v/>
      </c>
      <c r="H1217" s="62" t="str">
        <f>IFERROR(VLOOKUP(G1217,色々!P:Q,2,0),"")</f>
        <v/>
      </c>
      <c r="I1217" s="62" t="str">
        <f>IFERROR(選手__2[[#This Row],[氏名]],"")</f>
        <v/>
      </c>
      <c r="J1217" s="62" t="str">
        <f>IFERROR(選手__2[[#This Row],[氏名カナ]],"")</f>
        <v/>
      </c>
      <c r="K1217" s="62" t="str">
        <f>IFERROR(選手__2[[#This Row],[所属名称１]],"")</f>
        <v/>
      </c>
      <c r="L1217" s="62" t="str">
        <f>IFERROR(選手__2[[#This Row],[学校コード]],"")</f>
        <v/>
      </c>
      <c r="M1217" s="63" t="str">
        <f>IFERROR(VLOOKUP(L1217,色々!G:H,2,0),"")</f>
        <v/>
      </c>
      <c r="N1217" s="64" t="str">
        <f>IFERROR(選手__2[[#This Row],[学年]],"")</f>
        <v/>
      </c>
      <c r="O1217" s="49" t="str">
        <f>IFERROR(選手__2[[#This Row],[生年月日]],"")</f>
        <v/>
      </c>
      <c r="P1217" t="str">
        <f t="shared" si="18"/>
        <v/>
      </c>
    </row>
    <row r="1218" spans="6:16" x14ac:dyDescent="0.2">
      <c r="F1218" s="62" t="str">
        <f>IFERROR(選手__2[[#This Row],[選手番号]],"")</f>
        <v/>
      </c>
      <c r="G1218" s="62" t="str">
        <f>IFERROR(選手__2[[#This Row],[性別コード]],"")</f>
        <v/>
      </c>
      <c r="H1218" s="62" t="str">
        <f>IFERROR(VLOOKUP(G1218,色々!P:Q,2,0),"")</f>
        <v/>
      </c>
      <c r="I1218" s="62" t="str">
        <f>IFERROR(選手__2[[#This Row],[氏名]],"")</f>
        <v/>
      </c>
      <c r="J1218" s="62" t="str">
        <f>IFERROR(選手__2[[#This Row],[氏名カナ]],"")</f>
        <v/>
      </c>
      <c r="K1218" s="62" t="str">
        <f>IFERROR(選手__2[[#This Row],[所属名称１]],"")</f>
        <v/>
      </c>
      <c r="L1218" s="62" t="str">
        <f>IFERROR(選手__2[[#This Row],[学校コード]],"")</f>
        <v/>
      </c>
      <c r="M1218" s="63" t="str">
        <f>IFERROR(VLOOKUP(L1218,色々!G:H,2,0),"")</f>
        <v/>
      </c>
      <c r="N1218" s="64" t="str">
        <f>IFERROR(選手__2[[#This Row],[学年]],"")</f>
        <v/>
      </c>
      <c r="O1218" s="49" t="str">
        <f>IFERROR(選手__2[[#This Row],[生年月日]],"")</f>
        <v/>
      </c>
      <c r="P1218" t="str">
        <f t="shared" si="18"/>
        <v/>
      </c>
    </row>
    <row r="1219" spans="6:16" x14ac:dyDescent="0.2">
      <c r="F1219" s="62" t="str">
        <f>IFERROR(選手__2[[#This Row],[選手番号]],"")</f>
        <v/>
      </c>
      <c r="G1219" s="62" t="str">
        <f>IFERROR(選手__2[[#This Row],[性別コード]],"")</f>
        <v/>
      </c>
      <c r="H1219" s="62" t="str">
        <f>IFERROR(VLOOKUP(G1219,色々!P:Q,2,0),"")</f>
        <v/>
      </c>
      <c r="I1219" s="62" t="str">
        <f>IFERROR(選手__2[[#This Row],[氏名]],"")</f>
        <v/>
      </c>
      <c r="J1219" s="62" t="str">
        <f>IFERROR(選手__2[[#This Row],[氏名カナ]],"")</f>
        <v/>
      </c>
      <c r="K1219" s="62" t="str">
        <f>IFERROR(選手__2[[#This Row],[所属名称１]],"")</f>
        <v/>
      </c>
      <c r="L1219" s="62" t="str">
        <f>IFERROR(選手__2[[#This Row],[学校コード]],"")</f>
        <v/>
      </c>
      <c r="M1219" s="63" t="str">
        <f>IFERROR(VLOOKUP(L1219,色々!G:H,2,0),"")</f>
        <v/>
      </c>
      <c r="N1219" s="64" t="str">
        <f>IFERROR(選手__2[[#This Row],[学年]],"")</f>
        <v/>
      </c>
      <c r="O1219" s="49" t="str">
        <f>IFERROR(選手__2[[#This Row],[生年月日]],"")</f>
        <v/>
      </c>
      <c r="P1219" t="str">
        <f t="shared" ref="P1219:P1282" si="19">IFERROR(DATEDIF(O1219,$O$1,"y"),"")</f>
        <v/>
      </c>
    </row>
    <row r="1220" spans="6:16" x14ac:dyDescent="0.2">
      <c r="F1220" s="62" t="str">
        <f>IFERROR(選手__2[[#This Row],[選手番号]],"")</f>
        <v/>
      </c>
      <c r="G1220" s="62" t="str">
        <f>IFERROR(選手__2[[#This Row],[性別コード]],"")</f>
        <v/>
      </c>
      <c r="H1220" s="62" t="str">
        <f>IFERROR(VLOOKUP(G1220,色々!P:Q,2,0),"")</f>
        <v/>
      </c>
      <c r="I1220" s="62" t="str">
        <f>IFERROR(選手__2[[#This Row],[氏名]],"")</f>
        <v/>
      </c>
      <c r="J1220" s="62" t="str">
        <f>IFERROR(選手__2[[#This Row],[氏名カナ]],"")</f>
        <v/>
      </c>
      <c r="K1220" s="62" t="str">
        <f>IFERROR(選手__2[[#This Row],[所属名称１]],"")</f>
        <v/>
      </c>
      <c r="L1220" s="62" t="str">
        <f>IFERROR(選手__2[[#This Row],[学校コード]],"")</f>
        <v/>
      </c>
      <c r="M1220" s="63" t="str">
        <f>IFERROR(VLOOKUP(L1220,色々!G:H,2,0),"")</f>
        <v/>
      </c>
      <c r="N1220" s="64" t="str">
        <f>IFERROR(選手__2[[#This Row],[学年]],"")</f>
        <v/>
      </c>
      <c r="O1220" s="49" t="str">
        <f>IFERROR(選手__2[[#This Row],[生年月日]],"")</f>
        <v/>
      </c>
      <c r="P1220" t="str">
        <f t="shared" si="19"/>
        <v/>
      </c>
    </row>
    <row r="1221" spans="6:16" x14ac:dyDescent="0.2">
      <c r="F1221" s="62" t="str">
        <f>IFERROR(選手__2[[#This Row],[選手番号]],"")</f>
        <v/>
      </c>
      <c r="G1221" s="62" t="str">
        <f>IFERROR(選手__2[[#This Row],[性別コード]],"")</f>
        <v/>
      </c>
      <c r="H1221" s="62" t="str">
        <f>IFERROR(VLOOKUP(G1221,色々!P:Q,2,0),"")</f>
        <v/>
      </c>
      <c r="I1221" s="62" t="str">
        <f>IFERROR(選手__2[[#This Row],[氏名]],"")</f>
        <v/>
      </c>
      <c r="J1221" s="62" t="str">
        <f>IFERROR(選手__2[[#This Row],[氏名カナ]],"")</f>
        <v/>
      </c>
      <c r="K1221" s="62" t="str">
        <f>IFERROR(選手__2[[#This Row],[所属名称１]],"")</f>
        <v/>
      </c>
      <c r="L1221" s="62" t="str">
        <f>IFERROR(選手__2[[#This Row],[学校コード]],"")</f>
        <v/>
      </c>
      <c r="M1221" s="63" t="str">
        <f>IFERROR(VLOOKUP(L1221,色々!G:H,2,0),"")</f>
        <v/>
      </c>
      <c r="N1221" s="64" t="str">
        <f>IFERROR(選手__2[[#This Row],[学年]],"")</f>
        <v/>
      </c>
      <c r="O1221" s="49" t="str">
        <f>IFERROR(選手__2[[#This Row],[生年月日]],"")</f>
        <v/>
      </c>
      <c r="P1221" t="str">
        <f t="shared" si="19"/>
        <v/>
      </c>
    </row>
    <row r="1222" spans="6:16" x14ac:dyDescent="0.2">
      <c r="F1222" s="62" t="str">
        <f>IFERROR(選手__2[[#This Row],[選手番号]],"")</f>
        <v/>
      </c>
      <c r="G1222" s="62" t="str">
        <f>IFERROR(選手__2[[#This Row],[性別コード]],"")</f>
        <v/>
      </c>
      <c r="H1222" s="62" t="str">
        <f>IFERROR(VLOOKUP(G1222,色々!P:Q,2,0),"")</f>
        <v/>
      </c>
      <c r="I1222" s="62" t="str">
        <f>IFERROR(選手__2[[#This Row],[氏名]],"")</f>
        <v/>
      </c>
      <c r="J1222" s="62" t="str">
        <f>IFERROR(選手__2[[#This Row],[氏名カナ]],"")</f>
        <v/>
      </c>
      <c r="K1222" s="62" t="str">
        <f>IFERROR(選手__2[[#This Row],[所属名称１]],"")</f>
        <v/>
      </c>
      <c r="L1222" s="62" t="str">
        <f>IFERROR(選手__2[[#This Row],[学校コード]],"")</f>
        <v/>
      </c>
      <c r="M1222" s="63" t="str">
        <f>IFERROR(VLOOKUP(L1222,色々!G:H,2,0),"")</f>
        <v/>
      </c>
      <c r="N1222" s="64" t="str">
        <f>IFERROR(選手__2[[#This Row],[学年]],"")</f>
        <v/>
      </c>
      <c r="O1222" s="49" t="str">
        <f>IFERROR(選手__2[[#This Row],[生年月日]],"")</f>
        <v/>
      </c>
      <c r="P1222" t="str">
        <f t="shared" si="19"/>
        <v/>
      </c>
    </row>
    <row r="1223" spans="6:16" x14ac:dyDescent="0.2">
      <c r="F1223" s="62" t="str">
        <f>IFERROR(選手__2[[#This Row],[選手番号]],"")</f>
        <v/>
      </c>
      <c r="G1223" s="62" t="str">
        <f>IFERROR(選手__2[[#This Row],[性別コード]],"")</f>
        <v/>
      </c>
      <c r="H1223" s="62" t="str">
        <f>IFERROR(VLOOKUP(G1223,色々!P:Q,2,0),"")</f>
        <v/>
      </c>
      <c r="I1223" s="62" t="str">
        <f>IFERROR(選手__2[[#This Row],[氏名]],"")</f>
        <v/>
      </c>
      <c r="J1223" s="62" t="str">
        <f>IFERROR(選手__2[[#This Row],[氏名カナ]],"")</f>
        <v/>
      </c>
      <c r="K1223" s="62" t="str">
        <f>IFERROR(選手__2[[#This Row],[所属名称１]],"")</f>
        <v/>
      </c>
      <c r="L1223" s="62" t="str">
        <f>IFERROR(選手__2[[#This Row],[学校コード]],"")</f>
        <v/>
      </c>
      <c r="M1223" s="63" t="str">
        <f>IFERROR(VLOOKUP(L1223,色々!G:H,2,0),"")</f>
        <v/>
      </c>
      <c r="N1223" s="64" t="str">
        <f>IFERROR(選手__2[[#This Row],[学年]],"")</f>
        <v/>
      </c>
      <c r="O1223" s="49" t="str">
        <f>IFERROR(選手__2[[#This Row],[生年月日]],"")</f>
        <v/>
      </c>
      <c r="P1223" t="str">
        <f t="shared" si="19"/>
        <v/>
      </c>
    </row>
    <row r="1224" spans="6:16" x14ac:dyDescent="0.2">
      <c r="F1224" s="62" t="str">
        <f>IFERROR(選手__2[[#This Row],[選手番号]],"")</f>
        <v/>
      </c>
      <c r="G1224" s="62" t="str">
        <f>IFERROR(選手__2[[#This Row],[性別コード]],"")</f>
        <v/>
      </c>
      <c r="H1224" s="62" t="str">
        <f>IFERROR(VLOOKUP(G1224,色々!P:Q,2,0),"")</f>
        <v/>
      </c>
      <c r="I1224" s="62" t="str">
        <f>IFERROR(選手__2[[#This Row],[氏名]],"")</f>
        <v/>
      </c>
      <c r="J1224" s="62" t="str">
        <f>IFERROR(選手__2[[#This Row],[氏名カナ]],"")</f>
        <v/>
      </c>
      <c r="K1224" s="62" t="str">
        <f>IFERROR(選手__2[[#This Row],[所属名称１]],"")</f>
        <v/>
      </c>
      <c r="L1224" s="62" t="str">
        <f>IFERROR(選手__2[[#This Row],[学校コード]],"")</f>
        <v/>
      </c>
      <c r="M1224" s="63" t="str">
        <f>IFERROR(VLOOKUP(L1224,色々!G:H,2,0),"")</f>
        <v/>
      </c>
      <c r="N1224" s="64" t="str">
        <f>IFERROR(選手__2[[#This Row],[学年]],"")</f>
        <v/>
      </c>
      <c r="O1224" s="49" t="str">
        <f>IFERROR(選手__2[[#This Row],[生年月日]],"")</f>
        <v/>
      </c>
      <c r="P1224" t="str">
        <f t="shared" si="19"/>
        <v/>
      </c>
    </row>
    <row r="1225" spans="6:16" x14ac:dyDescent="0.2">
      <c r="F1225" s="62" t="str">
        <f>IFERROR(選手__2[[#This Row],[選手番号]],"")</f>
        <v/>
      </c>
      <c r="G1225" s="62" t="str">
        <f>IFERROR(選手__2[[#This Row],[性別コード]],"")</f>
        <v/>
      </c>
      <c r="H1225" s="62" t="str">
        <f>IFERROR(VLOOKUP(G1225,色々!P:Q,2,0),"")</f>
        <v/>
      </c>
      <c r="I1225" s="62" t="str">
        <f>IFERROR(選手__2[[#This Row],[氏名]],"")</f>
        <v/>
      </c>
      <c r="J1225" s="62" t="str">
        <f>IFERROR(選手__2[[#This Row],[氏名カナ]],"")</f>
        <v/>
      </c>
      <c r="K1225" s="62" t="str">
        <f>IFERROR(選手__2[[#This Row],[所属名称１]],"")</f>
        <v/>
      </c>
      <c r="L1225" s="62" t="str">
        <f>IFERROR(選手__2[[#This Row],[学校コード]],"")</f>
        <v/>
      </c>
      <c r="M1225" s="63" t="str">
        <f>IFERROR(VLOOKUP(L1225,色々!G:H,2,0),"")</f>
        <v/>
      </c>
      <c r="N1225" s="64" t="str">
        <f>IFERROR(選手__2[[#This Row],[学年]],"")</f>
        <v/>
      </c>
      <c r="O1225" s="49" t="str">
        <f>IFERROR(選手__2[[#This Row],[生年月日]],"")</f>
        <v/>
      </c>
      <c r="P1225" t="str">
        <f t="shared" si="19"/>
        <v/>
      </c>
    </row>
    <row r="1226" spans="6:16" x14ac:dyDescent="0.2">
      <c r="F1226" s="62" t="str">
        <f>IFERROR(選手__2[[#This Row],[選手番号]],"")</f>
        <v/>
      </c>
      <c r="G1226" s="62" t="str">
        <f>IFERROR(選手__2[[#This Row],[性別コード]],"")</f>
        <v/>
      </c>
      <c r="H1226" s="62" t="str">
        <f>IFERROR(VLOOKUP(G1226,色々!P:Q,2,0),"")</f>
        <v/>
      </c>
      <c r="I1226" s="62" t="str">
        <f>IFERROR(選手__2[[#This Row],[氏名]],"")</f>
        <v/>
      </c>
      <c r="J1226" s="62" t="str">
        <f>IFERROR(選手__2[[#This Row],[氏名カナ]],"")</f>
        <v/>
      </c>
      <c r="K1226" s="62" t="str">
        <f>IFERROR(選手__2[[#This Row],[所属名称１]],"")</f>
        <v/>
      </c>
      <c r="L1226" s="62" t="str">
        <f>IFERROR(選手__2[[#This Row],[学校コード]],"")</f>
        <v/>
      </c>
      <c r="M1226" s="63" t="str">
        <f>IFERROR(VLOOKUP(L1226,色々!G:H,2,0),"")</f>
        <v/>
      </c>
      <c r="N1226" s="64" t="str">
        <f>IFERROR(選手__2[[#This Row],[学年]],"")</f>
        <v/>
      </c>
      <c r="O1226" s="49" t="str">
        <f>IFERROR(選手__2[[#This Row],[生年月日]],"")</f>
        <v/>
      </c>
      <c r="P1226" t="str">
        <f t="shared" si="19"/>
        <v/>
      </c>
    </row>
    <row r="1227" spans="6:16" x14ac:dyDescent="0.2">
      <c r="F1227" s="62" t="str">
        <f>IFERROR(選手__2[[#This Row],[選手番号]],"")</f>
        <v/>
      </c>
      <c r="G1227" s="62" t="str">
        <f>IFERROR(選手__2[[#This Row],[性別コード]],"")</f>
        <v/>
      </c>
      <c r="H1227" s="62" t="str">
        <f>IFERROR(VLOOKUP(G1227,色々!P:Q,2,0),"")</f>
        <v/>
      </c>
      <c r="I1227" s="62" t="str">
        <f>IFERROR(選手__2[[#This Row],[氏名]],"")</f>
        <v/>
      </c>
      <c r="J1227" s="62" t="str">
        <f>IFERROR(選手__2[[#This Row],[氏名カナ]],"")</f>
        <v/>
      </c>
      <c r="K1227" s="62" t="str">
        <f>IFERROR(選手__2[[#This Row],[所属名称１]],"")</f>
        <v/>
      </c>
      <c r="L1227" s="62" t="str">
        <f>IFERROR(選手__2[[#This Row],[学校コード]],"")</f>
        <v/>
      </c>
      <c r="M1227" s="63" t="str">
        <f>IFERROR(VLOOKUP(L1227,色々!G:H,2,0),"")</f>
        <v/>
      </c>
      <c r="N1227" s="64" t="str">
        <f>IFERROR(選手__2[[#This Row],[学年]],"")</f>
        <v/>
      </c>
      <c r="O1227" s="49" t="str">
        <f>IFERROR(選手__2[[#This Row],[生年月日]],"")</f>
        <v/>
      </c>
      <c r="P1227" t="str">
        <f t="shared" si="19"/>
        <v/>
      </c>
    </row>
    <row r="1228" spans="6:16" x14ac:dyDescent="0.2">
      <c r="F1228" s="62" t="str">
        <f>IFERROR(選手__2[[#This Row],[選手番号]],"")</f>
        <v/>
      </c>
      <c r="G1228" s="62" t="str">
        <f>IFERROR(選手__2[[#This Row],[性別コード]],"")</f>
        <v/>
      </c>
      <c r="H1228" s="62" t="str">
        <f>IFERROR(VLOOKUP(G1228,色々!P:Q,2,0),"")</f>
        <v/>
      </c>
      <c r="I1228" s="62" t="str">
        <f>IFERROR(選手__2[[#This Row],[氏名]],"")</f>
        <v/>
      </c>
      <c r="J1228" s="62" t="str">
        <f>IFERROR(選手__2[[#This Row],[氏名カナ]],"")</f>
        <v/>
      </c>
      <c r="K1228" s="62" t="str">
        <f>IFERROR(選手__2[[#This Row],[所属名称１]],"")</f>
        <v/>
      </c>
      <c r="L1228" s="62" t="str">
        <f>IFERROR(選手__2[[#This Row],[学校コード]],"")</f>
        <v/>
      </c>
      <c r="M1228" s="63" t="str">
        <f>IFERROR(VLOOKUP(L1228,色々!G:H,2,0),"")</f>
        <v/>
      </c>
      <c r="N1228" s="64" t="str">
        <f>IFERROR(選手__2[[#This Row],[学年]],"")</f>
        <v/>
      </c>
      <c r="O1228" s="49" t="str">
        <f>IFERROR(選手__2[[#This Row],[生年月日]],"")</f>
        <v/>
      </c>
      <c r="P1228" t="str">
        <f t="shared" si="19"/>
        <v/>
      </c>
    </row>
    <row r="1229" spans="6:16" x14ac:dyDescent="0.2">
      <c r="F1229" s="62" t="str">
        <f>IFERROR(選手__2[[#This Row],[選手番号]],"")</f>
        <v/>
      </c>
      <c r="G1229" s="62" t="str">
        <f>IFERROR(選手__2[[#This Row],[性別コード]],"")</f>
        <v/>
      </c>
      <c r="H1229" s="62" t="str">
        <f>IFERROR(VLOOKUP(G1229,色々!P:Q,2,0),"")</f>
        <v/>
      </c>
      <c r="I1229" s="62" t="str">
        <f>IFERROR(選手__2[[#This Row],[氏名]],"")</f>
        <v/>
      </c>
      <c r="J1229" s="62" t="str">
        <f>IFERROR(選手__2[[#This Row],[氏名カナ]],"")</f>
        <v/>
      </c>
      <c r="K1229" s="62" t="str">
        <f>IFERROR(選手__2[[#This Row],[所属名称１]],"")</f>
        <v/>
      </c>
      <c r="L1229" s="62" t="str">
        <f>IFERROR(選手__2[[#This Row],[学校コード]],"")</f>
        <v/>
      </c>
      <c r="M1229" s="63" t="str">
        <f>IFERROR(VLOOKUP(L1229,色々!G:H,2,0),"")</f>
        <v/>
      </c>
      <c r="N1229" s="64" t="str">
        <f>IFERROR(選手__2[[#This Row],[学年]],"")</f>
        <v/>
      </c>
      <c r="O1229" s="49" t="str">
        <f>IFERROR(選手__2[[#This Row],[生年月日]],"")</f>
        <v/>
      </c>
      <c r="P1229" t="str">
        <f t="shared" si="19"/>
        <v/>
      </c>
    </row>
    <row r="1230" spans="6:16" x14ac:dyDescent="0.2">
      <c r="F1230" s="62" t="str">
        <f>IFERROR(選手__2[[#This Row],[選手番号]],"")</f>
        <v/>
      </c>
      <c r="G1230" s="62" t="str">
        <f>IFERROR(選手__2[[#This Row],[性別コード]],"")</f>
        <v/>
      </c>
      <c r="H1230" s="62" t="str">
        <f>IFERROR(VLOOKUP(G1230,色々!P:Q,2,0),"")</f>
        <v/>
      </c>
      <c r="I1230" s="62" t="str">
        <f>IFERROR(選手__2[[#This Row],[氏名]],"")</f>
        <v/>
      </c>
      <c r="J1230" s="62" t="str">
        <f>IFERROR(選手__2[[#This Row],[氏名カナ]],"")</f>
        <v/>
      </c>
      <c r="K1230" s="62" t="str">
        <f>IFERROR(選手__2[[#This Row],[所属名称１]],"")</f>
        <v/>
      </c>
      <c r="L1230" s="62" t="str">
        <f>IFERROR(選手__2[[#This Row],[学校コード]],"")</f>
        <v/>
      </c>
      <c r="M1230" s="63" t="str">
        <f>IFERROR(VLOOKUP(L1230,色々!G:H,2,0),"")</f>
        <v/>
      </c>
      <c r="N1230" s="64" t="str">
        <f>IFERROR(選手__2[[#This Row],[学年]],"")</f>
        <v/>
      </c>
      <c r="O1230" s="49" t="str">
        <f>IFERROR(選手__2[[#This Row],[生年月日]],"")</f>
        <v/>
      </c>
      <c r="P1230" t="str">
        <f t="shared" si="19"/>
        <v/>
      </c>
    </row>
    <row r="1231" spans="6:16" x14ac:dyDescent="0.2">
      <c r="F1231" s="62" t="str">
        <f>IFERROR(選手__2[[#This Row],[選手番号]],"")</f>
        <v/>
      </c>
      <c r="G1231" s="62" t="str">
        <f>IFERROR(選手__2[[#This Row],[性別コード]],"")</f>
        <v/>
      </c>
      <c r="H1231" s="62" t="str">
        <f>IFERROR(VLOOKUP(G1231,色々!P:Q,2,0),"")</f>
        <v/>
      </c>
      <c r="I1231" s="62" t="str">
        <f>IFERROR(選手__2[[#This Row],[氏名]],"")</f>
        <v/>
      </c>
      <c r="J1231" s="62" t="str">
        <f>IFERROR(選手__2[[#This Row],[氏名カナ]],"")</f>
        <v/>
      </c>
      <c r="K1231" s="62" t="str">
        <f>IFERROR(選手__2[[#This Row],[所属名称１]],"")</f>
        <v/>
      </c>
      <c r="L1231" s="62" t="str">
        <f>IFERROR(選手__2[[#This Row],[学校コード]],"")</f>
        <v/>
      </c>
      <c r="M1231" s="63" t="str">
        <f>IFERROR(VLOOKUP(L1231,色々!G:H,2,0),"")</f>
        <v/>
      </c>
      <c r="N1231" s="64" t="str">
        <f>IFERROR(選手__2[[#This Row],[学年]],"")</f>
        <v/>
      </c>
      <c r="O1231" s="49" t="str">
        <f>IFERROR(選手__2[[#This Row],[生年月日]],"")</f>
        <v/>
      </c>
      <c r="P1231" t="str">
        <f t="shared" si="19"/>
        <v/>
      </c>
    </row>
    <row r="1232" spans="6:16" x14ac:dyDescent="0.2">
      <c r="F1232" s="62" t="str">
        <f>IFERROR(選手__2[[#This Row],[選手番号]],"")</f>
        <v/>
      </c>
      <c r="G1232" s="62" t="str">
        <f>IFERROR(選手__2[[#This Row],[性別コード]],"")</f>
        <v/>
      </c>
      <c r="H1232" s="62" t="str">
        <f>IFERROR(VLOOKUP(G1232,色々!P:Q,2,0),"")</f>
        <v/>
      </c>
      <c r="I1232" s="62" t="str">
        <f>IFERROR(選手__2[[#This Row],[氏名]],"")</f>
        <v/>
      </c>
      <c r="J1232" s="62" t="str">
        <f>IFERROR(選手__2[[#This Row],[氏名カナ]],"")</f>
        <v/>
      </c>
      <c r="K1232" s="62" t="str">
        <f>IFERROR(選手__2[[#This Row],[所属名称１]],"")</f>
        <v/>
      </c>
      <c r="L1232" s="62" t="str">
        <f>IFERROR(選手__2[[#This Row],[学校コード]],"")</f>
        <v/>
      </c>
      <c r="M1232" s="63" t="str">
        <f>IFERROR(VLOOKUP(L1232,色々!G:H,2,0),"")</f>
        <v/>
      </c>
      <c r="N1232" s="64" t="str">
        <f>IFERROR(選手__2[[#This Row],[学年]],"")</f>
        <v/>
      </c>
      <c r="O1232" s="49" t="str">
        <f>IFERROR(選手__2[[#This Row],[生年月日]],"")</f>
        <v/>
      </c>
      <c r="P1232" t="str">
        <f t="shared" si="19"/>
        <v/>
      </c>
    </row>
    <row r="1233" spans="6:16" x14ac:dyDescent="0.2">
      <c r="F1233" s="62" t="str">
        <f>IFERROR(選手__2[[#This Row],[選手番号]],"")</f>
        <v/>
      </c>
      <c r="G1233" s="62" t="str">
        <f>IFERROR(選手__2[[#This Row],[性別コード]],"")</f>
        <v/>
      </c>
      <c r="H1233" s="62" t="str">
        <f>IFERROR(VLOOKUP(G1233,色々!P:Q,2,0),"")</f>
        <v/>
      </c>
      <c r="I1233" s="62" t="str">
        <f>IFERROR(選手__2[[#This Row],[氏名]],"")</f>
        <v/>
      </c>
      <c r="J1233" s="62" t="str">
        <f>IFERROR(選手__2[[#This Row],[氏名カナ]],"")</f>
        <v/>
      </c>
      <c r="K1233" s="62" t="str">
        <f>IFERROR(選手__2[[#This Row],[所属名称１]],"")</f>
        <v/>
      </c>
      <c r="L1233" s="62" t="str">
        <f>IFERROR(選手__2[[#This Row],[学校コード]],"")</f>
        <v/>
      </c>
      <c r="M1233" s="63" t="str">
        <f>IFERROR(VLOOKUP(L1233,色々!G:H,2,0),"")</f>
        <v/>
      </c>
      <c r="N1233" s="64" t="str">
        <f>IFERROR(選手__2[[#This Row],[学年]],"")</f>
        <v/>
      </c>
      <c r="O1233" s="49" t="str">
        <f>IFERROR(選手__2[[#This Row],[生年月日]],"")</f>
        <v/>
      </c>
      <c r="P1233" t="str">
        <f t="shared" si="19"/>
        <v/>
      </c>
    </row>
    <row r="1234" spans="6:16" x14ac:dyDescent="0.2">
      <c r="F1234" s="62" t="str">
        <f>IFERROR(選手__2[[#This Row],[選手番号]],"")</f>
        <v/>
      </c>
      <c r="G1234" s="62" t="str">
        <f>IFERROR(選手__2[[#This Row],[性別コード]],"")</f>
        <v/>
      </c>
      <c r="H1234" s="62" t="str">
        <f>IFERROR(VLOOKUP(G1234,色々!P:Q,2,0),"")</f>
        <v/>
      </c>
      <c r="I1234" s="62" t="str">
        <f>IFERROR(選手__2[[#This Row],[氏名]],"")</f>
        <v/>
      </c>
      <c r="J1234" s="62" t="str">
        <f>IFERROR(選手__2[[#This Row],[氏名カナ]],"")</f>
        <v/>
      </c>
      <c r="K1234" s="62" t="str">
        <f>IFERROR(選手__2[[#This Row],[所属名称１]],"")</f>
        <v/>
      </c>
      <c r="L1234" s="62" t="str">
        <f>IFERROR(選手__2[[#This Row],[学校コード]],"")</f>
        <v/>
      </c>
      <c r="M1234" s="63" t="str">
        <f>IFERROR(VLOOKUP(L1234,色々!G:H,2,0),"")</f>
        <v/>
      </c>
      <c r="N1234" s="64" t="str">
        <f>IFERROR(選手__2[[#This Row],[学年]],"")</f>
        <v/>
      </c>
      <c r="O1234" s="49" t="str">
        <f>IFERROR(選手__2[[#This Row],[生年月日]],"")</f>
        <v/>
      </c>
      <c r="P1234" t="str">
        <f t="shared" si="19"/>
        <v/>
      </c>
    </row>
    <row r="1235" spans="6:16" x14ac:dyDescent="0.2">
      <c r="F1235" s="62" t="str">
        <f>IFERROR(選手__2[[#This Row],[選手番号]],"")</f>
        <v/>
      </c>
      <c r="G1235" s="62" t="str">
        <f>IFERROR(選手__2[[#This Row],[性別コード]],"")</f>
        <v/>
      </c>
      <c r="H1235" s="62" t="str">
        <f>IFERROR(VLOOKUP(G1235,色々!P:Q,2,0),"")</f>
        <v/>
      </c>
      <c r="I1235" s="62" t="str">
        <f>IFERROR(選手__2[[#This Row],[氏名]],"")</f>
        <v/>
      </c>
      <c r="J1235" s="62" t="str">
        <f>IFERROR(選手__2[[#This Row],[氏名カナ]],"")</f>
        <v/>
      </c>
      <c r="K1235" s="62" t="str">
        <f>IFERROR(選手__2[[#This Row],[所属名称１]],"")</f>
        <v/>
      </c>
      <c r="L1235" s="62" t="str">
        <f>IFERROR(選手__2[[#This Row],[学校コード]],"")</f>
        <v/>
      </c>
      <c r="M1235" s="63" t="str">
        <f>IFERROR(VLOOKUP(L1235,色々!G:H,2,0),"")</f>
        <v/>
      </c>
      <c r="N1235" s="64" t="str">
        <f>IFERROR(選手__2[[#This Row],[学年]],"")</f>
        <v/>
      </c>
      <c r="O1235" s="49" t="str">
        <f>IFERROR(選手__2[[#This Row],[生年月日]],"")</f>
        <v/>
      </c>
      <c r="P1235" t="str">
        <f t="shared" si="19"/>
        <v/>
      </c>
    </row>
    <row r="1236" spans="6:16" x14ac:dyDescent="0.2">
      <c r="F1236" s="62" t="str">
        <f>IFERROR(選手__2[[#This Row],[選手番号]],"")</f>
        <v/>
      </c>
      <c r="G1236" s="62" t="str">
        <f>IFERROR(選手__2[[#This Row],[性別コード]],"")</f>
        <v/>
      </c>
      <c r="H1236" s="62" t="str">
        <f>IFERROR(VLOOKUP(G1236,色々!P:Q,2,0),"")</f>
        <v/>
      </c>
      <c r="I1236" s="62" t="str">
        <f>IFERROR(選手__2[[#This Row],[氏名]],"")</f>
        <v/>
      </c>
      <c r="J1236" s="62" t="str">
        <f>IFERROR(選手__2[[#This Row],[氏名カナ]],"")</f>
        <v/>
      </c>
      <c r="K1236" s="62" t="str">
        <f>IFERROR(選手__2[[#This Row],[所属名称１]],"")</f>
        <v/>
      </c>
      <c r="L1236" s="62" t="str">
        <f>IFERROR(選手__2[[#This Row],[学校コード]],"")</f>
        <v/>
      </c>
      <c r="M1236" s="63" t="str">
        <f>IFERROR(VLOOKUP(L1236,色々!G:H,2,0),"")</f>
        <v/>
      </c>
      <c r="N1236" s="64" t="str">
        <f>IFERROR(選手__2[[#This Row],[学年]],"")</f>
        <v/>
      </c>
      <c r="O1236" s="49" t="str">
        <f>IFERROR(選手__2[[#This Row],[生年月日]],"")</f>
        <v/>
      </c>
      <c r="P1236" t="str">
        <f t="shared" si="19"/>
        <v/>
      </c>
    </row>
    <row r="1237" spans="6:16" x14ac:dyDescent="0.2">
      <c r="F1237" s="62" t="str">
        <f>IFERROR(選手__2[[#This Row],[選手番号]],"")</f>
        <v/>
      </c>
      <c r="G1237" s="62" t="str">
        <f>IFERROR(選手__2[[#This Row],[性別コード]],"")</f>
        <v/>
      </c>
      <c r="H1237" s="62" t="str">
        <f>IFERROR(VLOOKUP(G1237,色々!P:Q,2,0),"")</f>
        <v/>
      </c>
      <c r="I1237" s="62" t="str">
        <f>IFERROR(選手__2[[#This Row],[氏名]],"")</f>
        <v/>
      </c>
      <c r="J1237" s="62" t="str">
        <f>IFERROR(選手__2[[#This Row],[氏名カナ]],"")</f>
        <v/>
      </c>
      <c r="K1237" s="62" t="str">
        <f>IFERROR(選手__2[[#This Row],[所属名称１]],"")</f>
        <v/>
      </c>
      <c r="L1237" s="62" t="str">
        <f>IFERROR(選手__2[[#This Row],[学校コード]],"")</f>
        <v/>
      </c>
      <c r="M1237" s="63" t="str">
        <f>IFERROR(VLOOKUP(L1237,色々!G:H,2,0),"")</f>
        <v/>
      </c>
      <c r="N1237" s="64" t="str">
        <f>IFERROR(選手__2[[#This Row],[学年]],"")</f>
        <v/>
      </c>
      <c r="O1237" s="49" t="str">
        <f>IFERROR(選手__2[[#This Row],[生年月日]],"")</f>
        <v/>
      </c>
      <c r="P1237" t="str">
        <f t="shared" si="19"/>
        <v/>
      </c>
    </row>
    <row r="1238" spans="6:16" x14ac:dyDescent="0.2">
      <c r="F1238" s="62" t="str">
        <f>IFERROR(選手__2[[#This Row],[選手番号]],"")</f>
        <v/>
      </c>
      <c r="G1238" s="62" t="str">
        <f>IFERROR(選手__2[[#This Row],[性別コード]],"")</f>
        <v/>
      </c>
      <c r="H1238" s="62" t="str">
        <f>IFERROR(VLOOKUP(G1238,色々!P:Q,2,0),"")</f>
        <v/>
      </c>
      <c r="I1238" s="62" t="str">
        <f>IFERROR(選手__2[[#This Row],[氏名]],"")</f>
        <v/>
      </c>
      <c r="J1238" s="62" t="str">
        <f>IFERROR(選手__2[[#This Row],[氏名カナ]],"")</f>
        <v/>
      </c>
      <c r="K1238" s="62" t="str">
        <f>IFERROR(選手__2[[#This Row],[所属名称１]],"")</f>
        <v/>
      </c>
      <c r="L1238" s="62" t="str">
        <f>IFERROR(選手__2[[#This Row],[学校コード]],"")</f>
        <v/>
      </c>
      <c r="M1238" s="63" t="str">
        <f>IFERROR(VLOOKUP(L1238,色々!G:H,2,0),"")</f>
        <v/>
      </c>
      <c r="N1238" s="64" t="str">
        <f>IFERROR(選手__2[[#This Row],[学年]],"")</f>
        <v/>
      </c>
      <c r="O1238" s="49" t="str">
        <f>IFERROR(選手__2[[#This Row],[生年月日]],"")</f>
        <v/>
      </c>
      <c r="P1238" t="str">
        <f t="shared" si="19"/>
        <v/>
      </c>
    </row>
    <row r="1239" spans="6:16" x14ac:dyDescent="0.2">
      <c r="F1239" s="62" t="str">
        <f>IFERROR(選手__2[[#This Row],[選手番号]],"")</f>
        <v/>
      </c>
      <c r="G1239" s="62" t="str">
        <f>IFERROR(選手__2[[#This Row],[性別コード]],"")</f>
        <v/>
      </c>
      <c r="H1239" s="62" t="str">
        <f>IFERROR(VLOOKUP(G1239,色々!P:Q,2,0),"")</f>
        <v/>
      </c>
      <c r="I1239" s="62" t="str">
        <f>IFERROR(選手__2[[#This Row],[氏名]],"")</f>
        <v/>
      </c>
      <c r="J1239" s="62" t="str">
        <f>IFERROR(選手__2[[#This Row],[氏名カナ]],"")</f>
        <v/>
      </c>
      <c r="K1239" s="62" t="str">
        <f>IFERROR(選手__2[[#This Row],[所属名称１]],"")</f>
        <v/>
      </c>
      <c r="L1239" s="62" t="str">
        <f>IFERROR(選手__2[[#This Row],[学校コード]],"")</f>
        <v/>
      </c>
      <c r="M1239" s="63" t="str">
        <f>IFERROR(VLOOKUP(L1239,色々!G:H,2,0),"")</f>
        <v/>
      </c>
      <c r="N1239" s="64" t="str">
        <f>IFERROR(選手__2[[#This Row],[学年]],"")</f>
        <v/>
      </c>
      <c r="O1239" s="49" t="str">
        <f>IFERROR(選手__2[[#This Row],[生年月日]],"")</f>
        <v/>
      </c>
      <c r="P1239" t="str">
        <f t="shared" si="19"/>
        <v/>
      </c>
    </row>
    <row r="1240" spans="6:16" x14ac:dyDescent="0.2">
      <c r="F1240" s="62" t="str">
        <f>IFERROR(選手__2[[#This Row],[選手番号]],"")</f>
        <v/>
      </c>
      <c r="G1240" s="62" t="str">
        <f>IFERROR(選手__2[[#This Row],[性別コード]],"")</f>
        <v/>
      </c>
      <c r="H1240" s="62" t="str">
        <f>IFERROR(VLOOKUP(G1240,色々!P:Q,2,0),"")</f>
        <v/>
      </c>
      <c r="I1240" s="62" t="str">
        <f>IFERROR(選手__2[[#This Row],[氏名]],"")</f>
        <v/>
      </c>
      <c r="J1240" s="62" t="str">
        <f>IFERROR(選手__2[[#This Row],[氏名カナ]],"")</f>
        <v/>
      </c>
      <c r="K1240" s="62" t="str">
        <f>IFERROR(選手__2[[#This Row],[所属名称１]],"")</f>
        <v/>
      </c>
      <c r="L1240" s="62" t="str">
        <f>IFERROR(選手__2[[#This Row],[学校コード]],"")</f>
        <v/>
      </c>
      <c r="M1240" s="63" t="str">
        <f>IFERROR(VLOOKUP(L1240,色々!G:H,2,0),"")</f>
        <v/>
      </c>
      <c r="N1240" s="64" t="str">
        <f>IFERROR(選手__2[[#This Row],[学年]],"")</f>
        <v/>
      </c>
      <c r="O1240" s="49" t="str">
        <f>IFERROR(選手__2[[#This Row],[生年月日]],"")</f>
        <v/>
      </c>
      <c r="P1240" t="str">
        <f t="shared" si="19"/>
        <v/>
      </c>
    </row>
    <row r="1241" spans="6:16" x14ac:dyDescent="0.2">
      <c r="F1241" s="62" t="str">
        <f>IFERROR(選手__2[[#This Row],[選手番号]],"")</f>
        <v/>
      </c>
      <c r="G1241" s="62" t="str">
        <f>IFERROR(選手__2[[#This Row],[性別コード]],"")</f>
        <v/>
      </c>
      <c r="H1241" s="62" t="str">
        <f>IFERROR(VLOOKUP(G1241,色々!P:Q,2,0),"")</f>
        <v/>
      </c>
      <c r="I1241" s="62" t="str">
        <f>IFERROR(選手__2[[#This Row],[氏名]],"")</f>
        <v/>
      </c>
      <c r="J1241" s="62" t="str">
        <f>IFERROR(選手__2[[#This Row],[氏名カナ]],"")</f>
        <v/>
      </c>
      <c r="K1241" s="62" t="str">
        <f>IFERROR(選手__2[[#This Row],[所属名称１]],"")</f>
        <v/>
      </c>
      <c r="L1241" s="62" t="str">
        <f>IFERROR(選手__2[[#This Row],[学校コード]],"")</f>
        <v/>
      </c>
      <c r="M1241" s="63" t="str">
        <f>IFERROR(VLOOKUP(L1241,色々!G:H,2,0),"")</f>
        <v/>
      </c>
      <c r="N1241" s="64" t="str">
        <f>IFERROR(選手__2[[#This Row],[学年]],"")</f>
        <v/>
      </c>
      <c r="O1241" s="49" t="str">
        <f>IFERROR(選手__2[[#This Row],[生年月日]],"")</f>
        <v/>
      </c>
      <c r="P1241" t="str">
        <f t="shared" si="19"/>
        <v/>
      </c>
    </row>
    <row r="1242" spans="6:16" x14ac:dyDescent="0.2">
      <c r="F1242" s="62" t="str">
        <f>IFERROR(選手__2[[#This Row],[選手番号]],"")</f>
        <v/>
      </c>
      <c r="G1242" s="62" t="str">
        <f>IFERROR(選手__2[[#This Row],[性別コード]],"")</f>
        <v/>
      </c>
      <c r="H1242" s="62" t="str">
        <f>IFERROR(VLOOKUP(G1242,色々!P:Q,2,0),"")</f>
        <v/>
      </c>
      <c r="I1242" s="62" t="str">
        <f>IFERROR(選手__2[[#This Row],[氏名]],"")</f>
        <v/>
      </c>
      <c r="J1242" s="62" t="str">
        <f>IFERROR(選手__2[[#This Row],[氏名カナ]],"")</f>
        <v/>
      </c>
      <c r="K1242" s="62" t="str">
        <f>IFERROR(選手__2[[#This Row],[所属名称１]],"")</f>
        <v/>
      </c>
      <c r="L1242" s="62" t="str">
        <f>IFERROR(選手__2[[#This Row],[学校コード]],"")</f>
        <v/>
      </c>
      <c r="M1242" s="63" t="str">
        <f>IFERROR(VLOOKUP(L1242,色々!G:H,2,0),"")</f>
        <v/>
      </c>
      <c r="N1242" s="64" t="str">
        <f>IFERROR(選手__2[[#This Row],[学年]],"")</f>
        <v/>
      </c>
      <c r="O1242" s="49" t="str">
        <f>IFERROR(選手__2[[#This Row],[生年月日]],"")</f>
        <v/>
      </c>
      <c r="P1242" t="str">
        <f t="shared" si="19"/>
        <v/>
      </c>
    </row>
    <row r="1243" spans="6:16" x14ac:dyDescent="0.2">
      <c r="F1243" s="62" t="str">
        <f>IFERROR(選手__2[[#This Row],[選手番号]],"")</f>
        <v/>
      </c>
      <c r="G1243" s="62" t="str">
        <f>IFERROR(選手__2[[#This Row],[性別コード]],"")</f>
        <v/>
      </c>
      <c r="H1243" s="62" t="str">
        <f>IFERROR(VLOOKUP(G1243,色々!P:Q,2,0),"")</f>
        <v/>
      </c>
      <c r="I1243" s="62" t="str">
        <f>IFERROR(選手__2[[#This Row],[氏名]],"")</f>
        <v/>
      </c>
      <c r="J1243" s="62" t="str">
        <f>IFERROR(選手__2[[#This Row],[氏名カナ]],"")</f>
        <v/>
      </c>
      <c r="K1243" s="62" t="str">
        <f>IFERROR(選手__2[[#This Row],[所属名称１]],"")</f>
        <v/>
      </c>
      <c r="L1243" s="62" t="str">
        <f>IFERROR(選手__2[[#This Row],[学校コード]],"")</f>
        <v/>
      </c>
      <c r="M1243" s="63" t="str">
        <f>IFERROR(VLOOKUP(L1243,色々!G:H,2,0),"")</f>
        <v/>
      </c>
      <c r="N1243" s="64" t="str">
        <f>IFERROR(選手__2[[#This Row],[学年]],"")</f>
        <v/>
      </c>
      <c r="O1243" s="49" t="str">
        <f>IFERROR(選手__2[[#This Row],[生年月日]],"")</f>
        <v/>
      </c>
      <c r="P1243" t="str">
        <f t="shared" si="19"/>
        <v/>
      </c>
    </row>
    <row r="1244" spans="6:16" x14ac:dyDescent="0.2">
      <c r="F1244" s="62" t="str">
        <f>IFERROR(選手__2[[#This Row],[選手番号]],"")</f>
        <v/>
      </c>
      <c r="G1244" s="62" t="str">
        <f>IFERROR(選手__2[[#This Row],[性別コード]],"")</f>
        <v/>
      </c>
      <c r="H1244" s="62" t="str">
        <f>IFERROR(VLOOKUP(G1244,色々!P:Q,2,0),"")</f>
        <v/>
      </c>
      <c r="I1244" s="62" t="str">
        <f>IFERROR(選手__2[[#This Row],[氏名]],"")</f>
        <v/>
      </c>
      <c r="J1244" s="62" t="str">
        <f>IFERROR(選手__2[[#This Row],[氏名カナ]],"")</f>
        <v/>
      </c>
      <c r="K1244" s="62" t="str">
        <f>IFERROR(選手__2[[#This Row],[所属名称１]],"")</f>
        <v/>
      </c>
      <c r="L1244" s="62" t="str">
        <f>IFERROR(選手__2[[#This Row],[学校コード]],"")</f>
        <v/>
      </c>
      <c r="M1244" s="63" t="str">
        <f>IFERROR(VLOOKUP(L1244,色々!G:H,2,0),"")</f>
        <v/>
      </c>
      <c r="N1244" s="64" t="str">
        <f>IFERROR(選手__2[[#This Row],[学年]],"")</f>
        <v/>
      </c>
      <c r="O1244" s="49" t="str">
        <f>IFERROR(選手__2[[#This Row],[生年月日]],"")</f>
        <v/>
      </c>
      <c r="P1244" t="str">
        <f t="shared" si="19"/>
        <v/>
      </c>
    </row>
    <row r="1245" spans="6:16" x14ac:dyDescent="0.2">
      <c r="F1245" s="62" t="str">
        <f>IFERROR(選手__2[[#This Row],[選手番号]],"")</f>
        <v/>
      </c>
      <c r="G1245" s="62" t="str">
        <f>IFERROR(選手__2[[#This Row],[性別コード]],"")</f>
        <v/>
      </c>
      <c r="H1245" s="62" t="str">
        <f>IFERROR(VLOOKUP(G1245,色々!P:Q,2,0),"")</f>
        <v/>
      </c>
      <c r="I1245" s="62" t="str">
        <f>IFERROR(選手__2[[#This Row],[氏名]],"")</f>
        <v/>
      </c>
      <c r="J1245" s="62" t="str">
        <f>IFERROR(選手__2[[#This Row],[氏名カナ]],"")</f>
        <v/>
      </c>
      <c r="K1245" s="62" t="str">
        <f>IFERROR(選手__2[[#This Row],[所属名称１]],"")</f>
        <v/>
      </c>
      <c r="L1245" s="62" t="str">
        <f>IFERROR(選手__2[[#This Row],[学校コード]],"")</f>
        <v/>
      </c>
      <c r="M1245" s="63" t="str">
        <f>IFERROR(VLOOKUP(L1245,色々!G:H,2,0),"")</f>
        <v/>
      </c>
      <c r="N1245" s="64" t="str">
        <f>IFERROR(選手__2[[#This Row],[学年]],"")</f>
        <v/>
      </c>
      <c r="O1245" s="49" t="str">
        <f>IFERROR(選手__2[[#This Row],[生年月日]],"")</f>
        <v/>
      </c>
      <c r="P1245" t="str">
        <f t="shared" si="19"/>
        <v/>
      </c>
    </row>
    <row r="1246" spans="6:16" x14ac:dyDescent="0.2">
      <c r="F1246" s="62" t="str">
        <f>IFERROR(選手__2[[#This Row],[選手番号]],"")</f>
        <v/>
      </c>
      <c r="G1246" s="62" t="str">
        <f>IFERROR(選手__2[[#This Row],[性別コード]],"")</f>
        <v/>
      </c>
      <c r="H1246" s="62" t="str">
        <f>IFERROR(VLOOKUP(G1246,色々!P:Q,2,0),"")</f>
        <v/>
      </c>
      <c r="I1246" s="62" t="str">
        <f>IFERROR(選手__2[[#This Row],[氏名]],"")</f>
        <v/>
      </c>
      <c r="J1246" s="62" t="str">
        <f>IFERROR(選手__2[[#This Row],[氏名カナ]],"")</f>
        <v/>
      </c>
      <c r="K1246" s="62" t="str">
        <f>IFERROR(選手__2[[#This Row],[所属名称１]],"")</f>
        <v/>
      </c>
      <c r="L1246" s="62" t="str">
        <f>IFERROR(選手__2[[#This Row],[学校コード]],"")</f>
        <v/>
      </c>
      <c r="M1246" s="63" t="str">
        <f>IFERROR(VLOOKUP(L1246,色々!G:H,2,0),"")</f>
        <v/>
      </c>
      <c r="N1246" s="64" t="str">
        <f>IFERROR(選手__2[[#This Row],[学年]],"")</f>
        <v/>
      </c>
      <c r="O1246" s="49" t="str">
        <f>IFERROR(選手__2[[#This Row],[生年月日]],"")</f>
        <v/>
      </c>
      <c r="P1246" t="str">
        <f t="shared" si="19"/>
        <v/>
      </c>
    </row>
    <row r="1247" spans="6:16" x14ac:dyDescent="0.2">
      <c r="F1247" s="62" t="str">
        <f>IFERROR(選手__2[[#This Row],[選手番号]],"")</f>
        <v/>
      </c>
      <c r="G1247" s="62" t="str">
        <f>IFERROR(選手__2[[#This Row],[性別コード]],"")</f>
        <v/>
      </c>
      <c r="H1247" s="62" t="str">
        <f>IFERROR(VLOOKUP(G1247,色々!P:Q,2,0),"")</f>
        <v/>
      </c>
      <c r="I1247" s="62" t="str">
        <f>IFERROR(選手__2[[#This Row],[氏名]],"")</f>
        <v/>
      </c>
      <c r="J1247" s="62" t="str">
        <f>IFERROR(選手__2[[#This Row],[氏名カナ]],"")</f>
        <v/>
      </c>
      <c r="K1247" s="62" t="str">
        <f>IFERROR(選手__2[[#This Row],[所属名称１]],"")</f>
        <v/>
      </c>
      <c r="L1247" s="62" t="str">
        <f>IFERROR(選手__2[[#This Row],[学校コード]],"")</f>
        <v/>
      </c>
      <c r="M1247" s="63" t="str">
        <f>IFERROR(VLOOKUP(L1247,色々!G:H,2,0),"")</f>
        <v/>
      </c>
      <c r="N1247" s="64" t="str">
        <f>IFERROR(選手__2[[#This Row],[学年]],"")</f>
        <v/>
      </c>
      <c r="O1247" s="49" t="str">
        <f>IFERROR(選手__2[[#This Row],[生年月日]],"")</f>
        <v/>
      </c>
      <c r="P1247" t="str">
        <f t="shared" si="19"/>
        <v/>
      </c>
    </row>
    <row r="1248" spans="6:16" x14ac:dyDescent="0.2">
      <c r="F1248" s="62" t="str">
        <f>IFERROR(選手__2[[#This Row],[選手番号]],"")</f>
        <v/>
      </c>
      <c r="G1248" s="62" t="str">
        <f>IFERROR(選手__2[[#This Row],[性別コード]],"")</f>
        <v/>
      </c>
      <c r="H1248" s="62" t="str">
        <f>IFERROR(VLOOKUP(G1248,色々!P:Q,2,0),"")</f>
        <v/>
      </c>
      <c r="I1248" s="62" t="str">
        <f>IFERROR(選手__2[[#This Row],[氏名]],"")</f>
        <v/>
      </c>
      <c r="J1248" s="62" t="str">
        <f>IFERROR(選手__2[[#This Row],[氏名カナ]],"")</f>
        <v/>
      </c>
      <c r="K1248" s="62" t="str">
        <f>IFERROR(選手__2[[#This Row],[所属名称１]],"")</f>
        <v/>
      </c>
      <c r="L1248" s="62" t="str">
        <f>IFERROR(選手__2[[#This Row],[学校コード]],"")</f>
        <v/>
      </c>
      <c r="M1248" s="63" t="str">
        <f>IFERROR(VLOOKUP(L1248,色々!G:H,2,0),"")</f>
        <v/>
      </c>
      <c r="N1248" s="64" t="str">
        <f>IFERROR(選手__2[[#This Row],[学年]],"")</f>
        <v/>
      </c>
      <c r="O1248" s="49" t="str">
        <f>IFERROR(選手__2[[#This Row],[生年月日]],"")</f>
        <v/>
      </c>
      <c r="P1248" t="str">
        <f t="shared" si="19"/>
        <v/>
      </c>
    </row>
    <row r="1249" spans="6:16" x14ac:dyDescent="0.2">
      <c r="F1249" s="62" t="str">
        <f>IFERROR(選手__2[[#This Row],[選手番号]],"")</f>
        <v/>
      </c>
      <c r="G1249" s="62" t="str">
        <f>IFERROR(選手__2[[#This Row],[性別コード]],"")</f>
        <v/>
      </c>
      <c r="H1249" s="62" t="str">
        <f>IFERROR(VLOOKUP(G1249,色々!P:Q,2,0),"")</f>
        <v/>
      </c>
      <c r="I1249" s="62" t="str">
        <f>IFERROR(選手__2[[#This Row],[氏名]],"")</f>
        <v/>
      </c>
      <c r="J1249" s="62" t="str">
        <f>IFERROR(選手__2[[#This Row],[氏名カナ]],"")</f>
        <v/>
      </c>
      <c r="K1249" s="62" t="str">
        <f>IFERROR(選手__2[[#This Row],[所属名称１]],"")</f>
        <v/>
      </c>
      <c r="L1249" s="62" t="str">
        <f>IFERROR(選手__2[[#This Row],[学校コード]],"")</f>
        <v/>
      </c>
      <c r="M1249" s="63" t="str">
        <f>IFERROR(VLOOKUP(L1249,色々!G:H,2,0),"")</f>
        <v/>
      </c>
      <c r="N1249" s="64" t="str">
        <f>IFERROR(選手__2[[#This Row],[学年]],"")</f>
        <v/>
      </c>
      <c r="O1249" s="49" t="str">
        <f>IFERROR(選手__2[[#This Row],[生年月日]],"")</f>
        <v/>
      </c>
      <c r="P1249" t="str">
        <f t="shared" si="19"/>
        <v/>
      </c>
    </row>
    <row r="1250" spans="6:16" x14ac:dyDescent="0.2">
      <c r="F1250" s="62" t="str">
        <f>IFERROR(選手__2[[#This Row],[選手番号]],"")</f>
        <v/>
      </c>
      <c r="G1250" s="62" t="str">
        <f>IFERROR(選手__2[[#This Row],[性別コード]],"")</f>
        <v/>
      </c>
      <c r="H1250" s="62" t="str">
        <f>IFERROR(VLOOKUP(G1250,色々!P:Q,2,0),"")</f>
        <v/>
      </c>
      <c r="I1250" s="62" t="str">
        <f>IFERROR(選手__2[[#This Row],[氏名]],"")</f>
        <v/>
      </c>
      <c r="J1250" s="62" t="str">
        <f>IFERROR(選手__2[[#This Row],[氏名カナ]],"")</f>
        <v/>
      </c>
      <c r="K1250" s="62" t="str">
        <f>IFERROR(選手__2[[#This Row],[所属名称１]],"")</f>
        <v/>
      </c>
      <c r="L1250" s="62" t="str">
        <f>IFERROR(選手__2[[#This Row],[学校コード]],"")</f>
        <v/>
      </c>
      <c r="M1250" s="63" t="str">
        <f>IFERROR(VLOOKUP(L1250,色々!G:H,2,0),"")</f>
        <v/>
      </c>
      <c r="N1250" s="64" t="str">
        <f>IFERROR(選手__2[[#This Row],[学年]],"")</f>
        <v/>
      </c>
      <c r="O1250" s="49" t="str">
        <f>IFERROR(選手__2[[#This Row],[生年月日]],"")</f>
        <v/>
      </c>
      <c r="P1250" t="str">
        <f t="shared" si="19"/>
        <v/>
      </c>
    </row>
    <row r="1251" spans="6:16" x14ac:dyDescent="0.2">
      <c r="F1251" s="62" t="str">
        <f>IFERROR(選手__2[[#This Row],[選手番号]],"")</f>
        <v/>
      </c>
      <c r="G1251" s="62" t="str">
        <f>IFERROR(選手__2[[#This Row],[性別コード]],"")</f>
        <v/>
      </c>
      <c r="H1251" s="62" t="str">
        <f>IFERROR(VLOOKUP(G1251,色々!P:Q,2,0),"")</f>
        <v/>
      </c>
      <c r="I1251" s="62" t="str">
        <f>IFERROR(選手__2[[#This Row],[氏名]],"")</f>
        <v/>
      </c>
      <c r="J1251" s="62" t="str">
        <f>IFERROR(選手__2[[#This Row],[氏名カナ]],"")</f>
        <v/>
      </c>
      <c r="K1251" s="62" t="str">
        <f>IFERROR(選手__2[[#This Row],[所属名称１]],"")</f>
        <v/>
      </c>
      <c r="L1251" s="62" t="str">
        <f>IFERROR(選手__2[[#This Row],[学校コード]],"")</f>
        <v/>
      </c>
      <c r="M1251" s="63" t="str">
        <f>IFERROR(VLOOKUP(L1251,色々!G:H,2,0),"")</f>
        <v/>
      </c>
      <c r="N1251" s="64" t="str">
        <f>IFERROR(選手__2[[#This Row],[学年]],"")</f>
        <v/>
      </c>
      <c r="O1251" s="49" t="str">
        <f>IFERROR(選手__2[[#This Row],[生年月日]],"")</f>
        <v/>
      </c>
      <c r="P1251" t="str">
        <f t="shared" si="19"/>
        <v/>
      </c>
    </row>
    <row r="1252" spans="6:16" x14ac:dyDescent="0.2">
      <c r="F1252" s="62" t="str">
        <f>IFERROR(選手__2[[#This Row],[選手番号]],"")</f>
        <v/>
      </c>
      <c r="G1252" s="62" t="str">
        <f>IFERROR(選手__2[[#This Row],[性別コード]],"")</f>
        <v/>
      </c>
      <c r="H1252" s="62" t="str">
        <f>IFERROR(VLOOKUP(G1252,色々!P:Q,2,0),"")</f>
        <v/>
      </c>
      <c r="I1252" s="62" t="str">
        <f>IFERROR(選手__2[[#This Row],[氏名]],"")</f>
        <v/>
      </c>
      <c r="J1252" s="62" t="str">
        <f>IFERROR(選手__2[[#This Row],[氏名カナ]],"")</f>
        <v/>
      </c>
      <c r="K1252" s="62" t="str">
        <f>IFERROR(選手__2[[#This Row],[所属名称１]],"")</f>
        <v/>
      </c>
      <c r="L1252" s="62" t="str">
        <f>IFERROR(選手__2[[#This Row],[学校コード]],"")</f>
        <v/>
      </c>
      <c r="M1252" s="63" t="str">
        <f>IFERROR(VLOOKUP(L1252,色々!G:H,2,0),"")</f>
        <v/>
      </c>
      <c r="N1252" s="64" t="str">
        <f>IFERROR(選手__2[[#This Row],[学年]],"")</f>
        <v/>
      </c>
      <c r="O1252" s="49" t="str">
        <f>IFERROR(選手__2[[#This Row],[生年月日]],"")</f>
        <v/>
      </c>
      <c r="P1252" t="str">
        <f t="shared" si="19"/>
        <v/>
      </c>
    </row>
    <row r="1253" spans="6:16" x14ac:dyDescent="0.2">
      <c r="F1253" s="62" t="str">
        <f>IFERROR(選手__2[[#This Row],[選手番号]],"")</f>
        <v/>
      </c>
      <c r="G1253" s="62" t="str">
        <f>IFERROR(選手__2[[#This Row],[性別コード]],"")</f>
        <v/>
      </c>
      <c r="H1253" s="62" t="str">
        <f>IFERROR(VLOOKUP(G1253,色々!P:Q,2,0),"")</f>
        <v/>
      </c>
      <c r="I1253" s="62" t="str">
        <f>IFERROR(選手__2[[#This Row],[氏名]],"")</f>
        <v/>
      </c>
      <c r="J1253" s="62" t="str">
        <f>IFERROR(選手__2[[#This Row],[氏名カナ]],"")</f>
        <v/>
      </c>
      <c r="K1253" s="62" t="str">
        <f>IFERROR(選手__2[[#This Row],[所属名称１]],"")</f>
        <v/>
      </c>
      <c r="L1253" s="62" t="str">
        <f>IFERROR(選手__2[[#This Row],[学校コード]],"")</f>
        <v/>
      </c>
      <c r="M1253" s="63" t="str">
        <f>IFERROR(VLOOKUP(L1253,色々!G:H,2,0),"")</f>
        <v/>
      </c>
      <c r="N1253" s="64" t="str">
        <f>IFERROR(選手__2[[#This Row],[学年]],"")</f>
        <v/>
      </c>
      <c r="O1253" s="49" t="str">
        <f>IFERROR(選手__2[[#This Row],[生年月日]],"")</f>
        <v/>
      </c>
      <c r="P1253" t="str">
        <f t="shared" si="19"/>
        <v/>
      </c>
    </row>
    <row r="1254" spans="6:16" x14ac:dyDescent="0.2">
      <c r="F1254" s="62" t="str">
        <f>IFERROR(選手__2[[#This Row],[選手番号]],"")</f>
        <v/>
      </c>
      <c r="G1254" s="62" t="str">
        <f>IFERROR(選手__2[[#This Row],[性別コード]],"")</f>
        <v/>
      </c>
      <c r="H1254" s="62" t="str">
        <f>IFERROR(VLOOKUP(G1254,色々!P:Q,2,0),"")</f>
        <v/>
      </c>
      <c r="I1254" s="62" t="str">
        <f>IFERROR(選手__2[[#This Row],[氏名]],"")</f>
        <v/>
      </c>
      <c r="J1254" s="62" t="str">
        <f>IFERROR(選手__2[[#This Row],[氏名カナ]],"")</f>
        <v/>
      </c>
      <c r="K1254" s="62" t="str">
        <f>IFERROR(選手__2[[#This Row],[所属名称１]],"")</f>
        <v/>
      </c>
      <c r="L1254" s="62" t="str">
        <f>IFERROR(選手__2[[#This Row],[学校コード]],"")</f>
        <v/>
      </c>
      <c r="M1254" s="63" t="str">
        <f>IFERROR(VLOOKUP(L1254,色々!G:H,2,0),"")</f>
        <v/>
      </c>
      <c r="N1254" s="64" t="str">
        <f>IFERROR(選手__2[[#This Row],[学年]],"")</f>
        <v/>
      </c>
      <c r="O1254" s="49" t="str">
        <f>IFERROR(選手__2[[#This Row],[生年月日]],"")</f>
        <v/>
      </c>
      <c r="P1254" t="str">
        <f t="shared" si="19"/>
        <v/>
      </c>
    </row>
    <row r="1255" spans="6:16" x14ac:dyDescent="0.2">
      <c r="F1255" s="62" t="str">
        <f>IFERROR(選手__2[[#This Row],[選手番号]],"")</f>
        <v/>
      </c>
      <c r="G1255" s="62" t="str">
        <f>IFERROR(選手__2[[#This Row],[性別コード]],"")</f>
        <v/>
      </c>
      <c r="H1255" s="62" t="str">
        <f>IFERROR(VLOOKUP(G1255,色々!P:Q,2,0),"")</f>
        <v/>
      </c>
      <c r="I1255" s="62" t="str">
        <f>IFERROR(選手__2[[#This Row],[氏名]],"")</f>
        <v/>
      </c>
      <c r="J1255" s="62" t="str">
        <f>IFERROR(選手__2[[#This Row],[氏名カナ]],"")</f>
        <v/>
      </c>
      <c r="K1255" s="62" t="str">
        <f>IFERROR(選手__2[[#This Row],[所属名称１]],"")</f>
        <v/>
      </c>
      <c r="L1255" s="62" t="str">
        <f>IFERROR(選手__2[[#This Row],[学校コード]],"")</f>
        <v/>
      </c>
      <c r="M1255" s="63" t="str">
        <f>IFERROR(VLOOKUP(L1255,色々!G:H,2,0),"")</f>
        <v/>
      </c>
      <c r="N1255" s="64" t="str">
        <f>IFERROR(選手__2[[#This Row],[学年]],"")</f>
        <v/>
      </c>
      <c r="O1255" s="49" t="str">
        <f>IFERROR(選手__2[[#This Row],[生年月日]],"")</f>
        <v/>
      </c>
      <c r="P1255" t="str">
        <f t="shared" si="19"/>
        <v/>
      </c>
    </row>
    <row r="1256" spans="6:16" x14ac:dyDescent="0.2">
      <c r="F1256" s="62" t="str">
        <f>IFERROR(選手__2[[#This Row],[選手番号]],"")</f>
        <v/>
      </c>
      <c r="G1256" s="62" t="str">
        <f>IFERROR(選手__2[[#This Row],[性別コード]],"")</f>
        <v/>
      </c>
      <c r="H1256" s="62" t="str">
        <f>IFERROR(VLOOKUP(G1256,色々!P:Q,2,0),"")</f>
        <v/>
      </c>
      <c r="I1256" s="62" t="str">
        <f>IFERROR(選手__2[[#This Row],[氏名]],"")</f>
        <v/>
      </c>
      <c r="J1256" s="62" t="str">
        <f>IFERROR(選手__2[[#This Row],[氏名カナ]],"")</f>
        <v/>
      </c>
      <c r="K1256" s="62" t="str">
        <f>IFERROR(選手__2[[#This Row],[所属名称１]],"")</f>
        <v/>
      </c>
      <c r="L1256" s="62" t="str">
        <f>IFERROR(選手__2[[#This Row],[学校コード]],"")</f>
        <v/>
      </c>
      <c r="M1256" s="63" t="str">
        <f>IFERROR(VLOOKUP(L1256,色々!G:H,2,0),"")</f>
        <v/>
      </c>
      <c r="N1256" s="64" t="str">
        <f>IFERROR(選手__2[[#This Row],[学年]],"")</f>
        <v/>
      </c>
      <c r="O1256" s="49" t="str">
        <f>IFERROR(選手__2[[#This Row],[生年月日]],"")</f>
        <v/>
      </c>
      <c r="P1256" t="str">
        <f t="shared" si="19"/>
        <v/>
      </c>
    </row>
    <row r="1257" spans="6:16" x14ac:dyDescent="0.2">
      <c r="F1257" s="62" t="str">
        <f>IFERROR(選手__2[[#This Row],[選手番号]],"")</f>
        <v/>
      </c>
      <c r="G1257" s="62" t="str">
        <f>IFERROR(選手__2[[#This Row],[性別コード]],"")</f>
        <v/>
      </c>
      <c r="H1257" s="62" t="str">
        <f>IFERROR(VLOOKUP(G1257,色々!P:Q,2,0),"")</f>
        <v/>
      </c>
      <c r="I1257" s="62" t="str">
        <f>IFERROR(選手__2[[#This Row],[氏名]],"")</f>
        <v/>
      </c>
      <c r="J1257" s="62" t="str">
        <f>IFERROR(選手__2[[#This Row],[氏名カナ]],"")</f>
        <v/>
      </c>
      <c r="K1257" s="62" t="str">
        <f>IFERROR(選手__2[[#This Row],[所属名称１]],"")</f>
        <v/>
      </c>
      <c r="L1257" s="62" t="str">
        <f>IFERROR(選手__2[[#This Row],[学校コード]],"")</f>
        <v/>
      </c>
      <c r="M1257" s="63" t="str">
        <f>IFERROR(VLOOKUP(L1257,色々!G:H,2,0),"")</f>
        <v/>
      </c>
      <c r="N1257" s="64" t="str">
        <f>IFERROR(選手__2[[#This Row],[学年]],"")</f>
        <v/>
      </c>
      <c r="O1257" s="49" t="str">
        <f>IFERROR(選手__2[[#This Row],[生年月日]],"")</f>
        <v/>
      </c>
      <c r="P1257" t="str">
        <f t="shared" si="19"/>
        <v/>
      </c>
    </row>
    <row r="1258" spans="6:16" x14ac:dyDescent="0.2">
      <c r="F1258" s="62" t="str">
        <f>IFERROR(選手__2[[#This Row],[選手番号]],"")</f>
        <v/>
      </c>
      <c r="G1258" s="62" t="str">
        <f>IFERROR(選手__2[[#This Row],[性別コード]],"")</f>
        <v/>
      </c>
      <c r="H1258" s="62" t="str">
        <f>IFERROR(VLOOKUP(G1258,色々!P:Q,2,0),"")</f>
        <v/>
      </c>
      <c r="I1258" s="62" t="str">
        <f>IFERROR(選手__2[[#This Row],[氏名]],"")</f>
        <v/>
      </c>
      <c r="J1258" s="62" t="str">
        <f>IFERROR(選手__2[[#This Row],[氏名カナ]],"")</f>
        <v/>
      </c>
      <c r="K1258" s="62" t="str">
        <f>IFERROR(選手__2[[#This Row],[所属名称１]],"")</f>
        <v/>
      </c>
      <c r="L1258" s="62" t="str">
        <f>IFERROR(選手__2[[#This Row],[学校コード]],"")</f>
        <v/>
      </c>
      <c r="M1258" s="63" t="str">
        <f>IFERROR(VLOOKUP(L1258,色々!G:H,2,0),"")</f>
        <v/>
      </c>
      <c r="N1258" s="64" t="str">
        <f>IFERROR(選手__2[[#This Row],[学年]],"")</f>
        <v/>
      </c>
      <c r="O1258" s="49" t="str">
        <f>IFERROR(選手__2[[#This Row],[生年月日]],"")</f>
        <v/>
      </c>
      <c r="P1258" t="str">
        <f t="shared" si="19"/>
        <v/>
      </c>
    </row>
    <row r="1259" spans="6:16" x14ac:dyDescent="0.2">
      <c r="F1259" s="62" t="str">
        <f>IFERROR(選手__2[[#This Row],[選手番号]],"")</f>
        <v/>
      </c>
      <c r="G1259" s="62" t="str">
        <f>IFERROR(選手__2[[#This Row],[性別コード]],"")</f>
        <v/>
      </c>
      <c r="H1259" s="62" t="str">
        <f>IFERROR(VLOOKUP(G1259,色々!P:Q,2,0),"")</f>
        <v/>
      </c>
      <c r="I1259" s="62" t="str">
        <f>IFERROR(選手__2[[#This Row],[氏名]],"")</f>
        <v/>
      </c>
      <c r="J1259" s="62" t="str">
        <f>IFERROR(選手__2[[#This Row],[氏名カナ]],"")</f>
        <v/>
      </c>
      <c r="K1259" s="62" t="str">
        <f>IFERROR(選手__2[[#This Row],[所属名称１]],"")</f>
        <v/>
      </c>
      <c r="L1259" s="62" t="str">
        <f>IFERROR(選手__2[[#This Row],[学校コード]],"")</f>
        <v/>
      </c>
      <c r="M1259" s="63" t="str">
        <f>IFERROR(VLOOKUP(L1259,色々!G:H,2,0),"")</f>
        <v/>
      </c>
      <c r="N1259" s="64" t="str">
        <f>IFERROR(選手__2[[#This Row],[学年]],"")</f>
        <v/>
      </c>
      <c r="O1259" s="49" t="str">
        <f>IFERROR(選手__2[[#This Row],[生年月日]],"")</f>
        <v/>
      </c>
      <c r="P1259" t="str">
        <f t="shared" si="19"/>
        <v/>
      </c>
    </row>
    <row r="1260" spans="6:16" x14ac:dyDescent="0.2">
      <c r="F1260" s="62" t="str">
        <f>IFERROR(選手__2[[#This Row],[選手番号]],"")</f>
        <v/>
      </c>
      <c r="G1260" s="62" t="str">
        <f>IFERROR(選手__2[[#This Row],[性別コード]],"")</f>
        <v/>
      </c>
      <c r="H1260" s="62" t="str">
        <f>IFERROR(VLOOKUP(G1260,色々!P:Q,2,0),"")</f>
        <v/>
      </c>
      <c r="I1260" s="62" t="str">
        <f>IFERROR(選手__2[[#This Row],[氏名]],"")</f>
        <v/>
      </c>
      <c r="J1260" s="62" t="str">
        <f>IFERROR(選手__2[[#This Row],[氏名カナ]],"")</f>
        <v/>
      </c>
      <c r="K1260" s="62" t="str">
        <f>IFERROR(選手__2[[#This Row],[所属名称１]],"")</f>
        <v/>
      </c>
      <c r="L1260" s="62" t="str">
        <f>IFERROR(選手__2[[#This Row],[学校コード]],"")</f>
        <v/>
      </c>
      <c r="M1260" s="63" t="str">
        <f>IFERROR(VLOOKUP(L1260,色々!G:H,2,0),"")</f>
        <v/>
      </c>
      <c r="N1260" s="64" t="str">
        <f>IFERROR(選手__2[[#This Row],[学年]],"")</f>
        <v/>
      </c>
      <c r="O1260" s="49" t="str">
        <f>IFERROR(選手__2[[#This Row],[生年月日]],"")</f>
        <v/>
      </c>
      <c r="P1260" t="str">
        <f t="shared" si="19"/>
        <v/>
      </c>
    </row>
    <row r="1261" spans="6:16" x14ac:dyDescent="0.2">
      <c r="F1261" s="62" t="str">
        <f>IFERROR(選手__2[[#This Row],[選手番号]],"")</f>
        <v/>
      </c>
      <c r="G1261" s="62" t="str">
        <f>IFERROR(選手__2[[#This Row],[性別コード]],"")</f>
        <v/>
      </c>
      <c r="H1261" s="62" t="str">
        <f>IFERROR(VLOOKUP(G1261,色々!P:Q,2,0),"")</f>
        <v/>
      </c>
      <c r="I1261" s="62" t="str">
        <f>IFERROR(選手__2[[#This Row],[氏名]],"")</f>
        <v/>
      </c>
      <c r="J1261" s="62" t="str">
        <f>IFERROR(選手__2[[#This Row],[氏名カナ]],"")</f>
        <v/>
      </c>
      <c r="K1261" s="62" t="str">
        <f>IFERROR(選手__2[[#This Row],[所属名称１]],"")</f>
        <v/>
      </c>
      <c r="L1261" s="62" t="str">
        <f>IFERROR(選手__2[[#This Row],[学校コード]],"")</f>
        <v/>
      </c>
      <c r="M1261" s="63" t="str">
        <f>IFERROR(VLOOKUP(L1261,色々!G:H,2,0),"")</f>
        <v/>
      </c>
      <c r="N1261" s="64" t="str">
        <f>IFERROR(選手__2[[#This Row],[学年]],"")</f>
        <v/>
      </c>
      <c r="O1261" s="49" t="str">
        <f>IFERROR(選手__2[[#This Row],[生年月日]],"")</f>
        <v/>
      </c>
      <c r="P1261" t="str">
        <f t="shared" si="19"/>
        <v/>
      </c>
    </row>
    <row r="1262" spans="6:16" x14ac:dyDescent="0.2">
      <c r="F1262" s="62" t="str">
        <f>IFERROR(選手__2[[#This Row],[選手番号]],"")</f>
        <v/>
      </c>
      <c r="G1262" s="62" t="str">
        <f>IFERROR(選手__2[[#This Row],[性別コード]],"")</f>
        <v/>
      </c>
      <c r="H1262" s="62" t="str">
        <f>IFERROR(VLOOKUP(G1262,色々!P:Q,2,0),"")</f>
        <v/>
      </c>
      <c r="I1262" s="62" t="str">
        <f>IFERROR(選手__2[[#This Row],[氏名]],"")</f>
        <v/>
      </c>
      <c r="J1262" s="62" t="str">
        <f>IFERROR(選手__2[[#This Row],[氏名カナ]],"")</f>
        <v/>
      </c>
      <c r="K1262" s="62" t="str">
        <f>IFERROR(選手__2[[#This Row],[所属名称１]],"")</f>
        <v/>
      </c>
      <c r="L1262" s="62" t="str">
        <f>IFERROR(選手__2[[#This Row],[学校コード]],"")</f>
        <v/>
      </c>
      <c r="M1262" s="63" t="str">
        <f>IFERROR(VLOOKUP(L1262,色々!G:H,2,0),"")</f>
        <v/>
      </c>
      <c r="N1262" s="64" t="str">
        <f>IFERROR(選手__2[[#This Row],[学年]],"")</f>
        <v/>
      </c>
      <c r="O1262" s="49" t="str">
        <f>IFERROR(選手__2[[#This Row],[生年月日]],"")</f>
        <v/>
      </c>
      <c r="P1262" t="str">
        <f t="shared" si="19"/>
        <v/>
      </c>
    </row>
    <row r="1263" spans="6:16" x14ac:dyDescent="0.2">
      <c r="F1263" s="62" t="str">
        <f>IFERROR(選手__2[[#This Row],[選手番号]],"")</f>
        <v/>
      </c>
      <c r="G1263" s="62" t="str">
        <f>IFERROR(選手__2[[#This Row],[性別コード]],"")</f>
        <v/>
      </c>
      <c r="H1263" s="62" t="str">
        <f>IFERROR(VLOOKUP(G1263,色々!P:Q,2,0),"")</f>
        <v/>
      </c>
      <c r="I1263" s="62" t="str">
        <f>IFERROR(選手__2[[#This Row],[氏名]],"")</f>
        <v/>
      </c>
      <c r="J1263" s="62" t="str">
        <f>IFERROR(選手__2[[#This Row],[氏名カナ]],"")</f>
        <v/>
      </c>
      <c r="K1263" s="62" t="str">
        <f>IFERROR(選手__2[[#This Row],[所属名称１]],"")</f>
        <v/>
      </c>
      <c r="L1263" s="62" t="str">
        <f>IFERROR(選手__2[[#This Row],[学校コード]],"")</f>
        <v/>
      </c>
      <c r="M1263" s="63" t="str">
        <f>IFERROR(VLOOKUP(L1263,色々!G:H,2,0),"")</f>
        <v/>
      </c>
      <c r="N1263" s="64" t="str">
        <f>IFERROR(選手__2[[#This Row],[学年]],"")</f>
        <v/>
      </c>
      <c r="O1263" s="49" t="str">
        <f>IFERROR(選手__2[[#This Row],[生年月日]],"")</f>
        <v/>
      </c>
      <c r="P1263" t="str">
        <f t="shared" si="19"/>
        <v/>
      </c>
    </row>
    <row r="1264" spans="6:16" x14ac:dyDescent="0.2">
      <c r="F1264" s="62" t="str">
        <f>IFERROR(選手__2[[#This Row],[選手番号]],"")</f>
        <v/>
      </c>
      <c r="G1264" s="62" t="str">
        <f>IFERROR(選手__2[[#This Row],[性別コード]],"")</f>
        <v/>
      </c>
      <c r="H1264" s="62" t="str">
        <f>IFERROR(VLOOKUP(G1264,色々!P:Q,2,0),"")</f>
        <v/>
      </c>
      <c r="I1264" s="62" t="str">
        <f>IFERROR(選手__2[[#This Row],[氏名]],"")</f>
        <v/>
      </c>
      <c r="J1264" s="62" t="str">
        <f>IFERROR(選手__2[[#This Row],[氏名カナ]],"")</f>
        <v/>
      </c>
      <c r="K1264" s="62" t="str">
        <f>IFERROR(選手__2[[#This Row],[所属名称１]],"")</f>
        <v/>
      </c>
      <c r="L1264" s="62" t="str">
        <f>IFERROR(選手__2[[#This Row],[学校コード]],"")</f>
        <v/>
      </c>
      <c r="M1264" s="63" t="str">
        <f>IFERROR(VLOOKUP(L1264,色々!G:H,2,0),"")</f>
        <v/>
      </c>
      <c r="N1264" s="64" t="str">
        <f>IFERROR(選手__2[[#This Row],[学年]],"")</f>
        <v/>
      </c>
      <c r="O1264" s="49" t="str">
        <f>IFERROR(選手__2[[#This Row],[生年月日]],"")</f>
        <v/>
      </c>
      <c r="P1264" t="str">
        <f t="shared" si="19"/>
        <v/>
      </c>
    </row>
    <row r="1265" spans="6:16" x14ac:dyDescent="0.2">
      <c r="F1265" s="62" t="str">
        <f>IFERROR(選手__2[[#This Row],[選手番号]],"")</f>
        <v/>
      </c>
      <c r="G1265" s="62" t="str">
        <f>IFERROR(選手__2[[#This Row],[性別コード]],"")</f>
        <v/>
      </c>
      <c r="H1265" s="62" t="str">
        <f>IFERROR(VLOOKUP(G1265,色々!P:Q,2,0),"")</f>
        <v/>
      </c>
      <c r="I1265" s="62" t="str">
        <f>IFERROR(選手__2[[#This Row],[氏名]],"")</f>
        <v/>
      </c>
      <c r="J1265" s="62" t="str">
        <f>IFERROR(選手__2[[#This Row],[氏名カナ]],"")</f>
        <v/>
      </c>
      <c r="K1265" s="62" t="str">
        <f>IFERROR(選手__2[[#This Row],[所属名称１]],"")</f>
        <v/>
      </c>
      <c r="L1265" s="62" t="str">
        <f>IFERROR(選手__2[[#This Row],[学校コード]],"")</f>
        <v/>
      </c>
      <c r="M1265" s="63" t="str">
        <f>IFERROR(VLOOKUP(L1265,色々!G:H,2,0),"")</f>
        <v/>
      </c>
      <c r="N1265" s="64" t="str">
        <f>IFERROR(選手__2[[#This Row],[学年]],"")</f>
        <v/>
      </c>
      <c r="O1265" s="49" t="str">
        <f>IFERROR(選手__2[[#This Row],[生年月日]],"")</f>
        <v/>
      </c>
      <c r="P1265" t="str">
        <f t="shared" si="19"/>
        <v/>
      </c>
    </row>
    <row r="1266" spans="6:16" x14ac:dyDescent="0.2">
      <c r="F1266" s="62" t="str">
        <f>IFERROR(選手__2[[#This Row],[選手番号]],"")</f>
        <v/>
      </c>
      <c r="G1266" s="62" t="str">
        <f>IFERROR(選手__2[[#This Row],[性別コード]],"")</f>
        <v/>
      </c>
      <c r="H1266" s="62" t="str">
        <f>IFERROR(VLOOKUP(G1266,色々!P:Q,2,0),"")</f>
        <v/>
      </c>
      <c r="I1266" s="62" t="str">
        <f>IFERROR(選手__2[[#This Row],[氏名]],"")</f>
        <v/>
      </c>
      <c r="J1266" s="62" t="str">
        <f>IFERROR(選手__2[[#This Row],[氏名カナ]],"")</f>
        <v/>
      </c>
      <c r="K1266" s="62" t="str">
        <f>IFERROR(選手__2[[#This Row],[所属名称１]],"")</f>
        <v/>
      </c>
      <c r="L1266" s="62" t="str">
        <f>IFERROR(選手__2[[#This Row],[学校コード]],"")</f>
        <v/>
      </c>
      <c r="M1266" s="63" t="str">
        <f>IFERROR(VLOOKUP(L1266,色々!G:H,2,0),"")</f>
        <v/>
      </c>
      <c r="N1266" s="64" t="str">
        <f>IFERROR(選手__2[[#This Row],[学年]],"")</f>
        <v/>
      </c>
      <c r="O1266" s="49" t="str">
        <f>IFERROR(選手__2[[#This Row],[生年月日]],"")</f>
        <v/>
      </c>
      <c r="P1266" t="str">
        <f t="shared" si="19"/>
        <v/>
      </c>
    </row>
    <row r="1267" spans="6:16" x14ac:dyDescent="0.2">
      <c r="F1267" s="62" t="str">
        <f>IFERROR(選手__2[[#This Row],[選手番号]],"")</f>
        <v/>
      </c>
      <c r="G1267" s="62" t="str">
        <f>IFERROR(選手__2[[#This Row],[性別コード]],"")</f>
        <v/>
      </c>
      <c r="H1267" s="62" t="str">
        <f>IFERROR(VLOOKUP(G1267,色々!P:Q,2,0),"")</f>
        <v/>
      </c>
      <c r="I1267" s="62" t="str">
        <f>IFERROR(選手__2[[#This Row],[氏名]],"")</f>
        <v/>
      </c>
      <c r="J1267" s="62" t="str">
        <f>IFERROR(選手__2[[#This Row],[氏名カナ]],"")</f>
        <v/>
      </c>
      <c r="K1267" s="62" t="str">
        <f>IFERROR(選手__2[[#This Row],[所属名称１]],"")</f>
        <v/>
      </c>
      <c r="L1267" s="62" t="str">
        <f>IFERROR(選手__2[[#This Row],[学校コード]],"")</f>
        <v/>
      </c>
      <c r="M1267" s="63" t="str">
        <f>IFERROR(VLOOKUP(L1267,色々!G:H,2,0),"")</f>
        <v/>
      </c>
      <c r="N1267" s="64" t="str">
        <f>IFERROR(選手__2[[#This Row],[学年]],"")</f>
        <v/>
      </c>
      <c r="O1267" s="49" t="str">
        <f>IFERROR(選手__2[[#This Row],[生年月日]],"")</f>
        <v/>
      </c>
      <c r="P1267" t="str">
        <f t="shared" si="19"/>
        <v/>
      </c>
    </row>
    <row r="1268" spans="6:16" x14ac:dyDescent="0.2">
      <c r="F1268" s="62" t="str">
        <f>IFERROR(選手__2[[#This Row],[選手番号]],"")</f>
        <v/>
      </c>
      <c r="G1268" s="62" t="str">
        <f>IFERROR(選手__2[[#This Row],[性別コード]],"")</f>
        <v/>
      </c>
      <c r="H1268" s="62" t="str">
        <f>IFERROR(VLOOKUP(G1268,色々!P:Q,2,0),"")</f>
        <v/>
      </c>
      <c r="I1268" s="62" t="str">
        <f>IFERROR(選手__2[[#This Row],[氏名]],"")</f>
        <v/>
      </c>
      <c r="J1268" s="62" t="str">
        <f>IFERROR(選手__2[[#This Row],[氏名カナ]],"")</f>
        <v/>
      </c>
      <c r="K1268" s="62" t="str">
        <f>IFERROR(選手__2[[#This Row],[所属名称１]],"")</f>
        <v/>
      </c>
      <c r="L1268" s="62" t="str">
        <f>IFERROR(選手__2[[#This Row],[学校コード]],"")</f>
        <v/>
      </c>
      <c r="M1268" s="63" t="str">
        <f>IFERROR(VLOOKUP(L1268,色々!G:H,2,0),"")</f>
        <v/>
      </c>
      <c r="N1268" s="64" t="str">
        <f>IFERROR(選手__2[[#This Row],[学年]],"")</f>
        <v/>
      </c>
      <c r="O1268" s="49" t="str">
        <f>IFERROR(選手__2[[#This Row],[生年月日]],"")</f>
        <v/>
      </c>
      <c r="P1268" t="str">
        <f t="shared" si="19"/>
        <v/>
      </c>
    </row>
    <row r="1269" spans="6:16" x14ac:dyDescent="0.2">
      <c r="F1269" s="62" t="str">
        <f>IFERROR(選手__2[[#This Row],[選手番号]],"")</f>
        <v/>
      </c>
      <c r="G1269" s="62" t="str">
        <f>IFERROR(選手__2[[#This Row],[性別コード]],"")</f>
        <v/>
      </c>
      <c r="H1269" s="62" t="str">
        <f>IFERROR(VLOOKUP(G1269,色々!P:Q,2,0),"")</f>
        <v/>
      </c>
      <c r="I1269" s="62" t="str">
        <f>IFERROR(選手__2[[#This Row],[氏名]],"")</f>
        <v/>
      </c>
      <c r="J1269" s="62" t="str">
        <f>IFERROR(選手__2[[#This Row],[氏名カナ]],"")</f>
        <v/>
      </c>
      <c r="K1269" s="62" t="str">
        <f>IFERROR(選手__2[[#This Row],[所属名称１]],"")</f>
        <v/>
      </c>
      <c r="L1269" s="62" t="str">
        <f>IFERROR(選手__2[[#This Row],[学校コード]],"")</f>
        <v/>
      </c>
      <c r="M1269" s="63" t="str">
        <f>IFERROR(VLOOKUP(L1269,色々!G:H,2,0),"")</f>
        <v/>
      </c>
      <c r="N1269" s="64" t="str">
        <f>IFERROR(選手__2[[#This Row],[学年]],"")</f>
        <v/>
      </c>
      <c r="O1269" s="49" t="str">
        <f>IFERROR(選手__2[[#This Row],[生年月日]],"")</f>
        <v/>
      </c>
      <c r="P1269" t="str">
        <f t="shared" si="19"/>
        <v/>
      </c>
    </row>
    <row r="1270" spans="6:16" x14ac:dyDescent="0.2">
      <c r="F1270" s="62" t="str">
        <f>IFERROR(選手__2[[#This Row],[選手番号]],"")</f>
        <v/>
      </c>
      <c r="G1270" s="62" t="str">
        <f>IFERROR(選手__2[[#This Row],[性別コード]],"")</f>
        <v/>
      </c>
      <c r="H1270" s="62" t="str">
        <f>IFERROR(VLOOKUP(G1270,色々!P:Q,2,0),"")</f>
        <v/>
      </c>
      <c r="I1270" s="62" t="str">
        <f>IFERROR(選手__2[[#This Row],[氏名]],"")</f>
        <v/>
      </c>
      <c r="J1270" s="62" t="str">
        <f>IFERROR(選手__2[[#This Row],[氏名カナ]],"")</f>
        <v/>
      </c>
      <c r="K1270" s="62" t="str">
        <f>IFERROR(選手__2[[#This Row],[所属名称１]],"")</f>
        <v/>
      </c>
      <c r="L1270" s="62" t="str">
        <f>IFERROR(選手__2[[#This Row],[学校コード]],"")</f>
        <v/>
      </c>
      <c r="M1270" s="63" t="str">
        <f>IFERROR(VLOOKUP(L1270,色々!G:H,2,0),"")</f>
        <v/>
      </c>
      <c r="N1270" s="64" t="str">
        <f>IFERROR(選手__2[[#This Row],[学年]],"")</f>
        <v/>
      </c>
      <c r="O1270" s="49" t="str">
        <f>IFERROR(選手__2[[#This Row],[生年月日]],"")</f>
        <v/>
      </c>
      <c r="P1270" t="str">
        <f t="shared" si="19"/>
        <v/>
      </c>
    </row>
    <row r="1271" spans="6:16" x14ac:dyDescent="0.2">
      <c r="F1271" s="62" t="str">
        <f>IFERROR(選手__2[[#This Row],[選手番号]],"")</f>
        <v/>
      </c>
      <c r="G1271" s="62" t="str">
        <f>IFERROR(選手__2[[#This Row],[性別コード]],"")</f>
        <v/>
      </c>
      <c r="H1271" s="62" t="str">
        <f>IFERROR(VLOOKUP(G1271,色々!P:Q,2,0),"")</f>
        <v/>
      </c>
      <c r="I1271" s="62" t="str">
        <f>IFERROR(選手__2[[#This Row],[氏名]],"")</f>
        <v/>
      </c>
      <c r="J1271" s="62" t="str">
        <f>IFERROR(選手__2[[#This Row],[氏名カナ]],"")</f>
        <v/>
      </c>
      <c r="K1271" s="62" t="str">
        <f>IFERROR(選手__2[[#This Row],[所属名称１]],"")</f>
        <v/>
      </c>
      <c r="L1271" s="62" t="str">
        <f>IFERROR(選手__2[[#This Row],[学校コード]],"")</f>
        <v/>
      </c>
      <c r="M1271" s="63" t="str">
        <f>IFERROR(VLOOKUP(L1271,色々!G:H,2,0),"")</f>
        <v/>
      </c>
      <c r="N1271" s="64" t="str">
        <f>IFERROR(選手__2[[#This Row],[学年]],"")</f>
        <v/>
      </c>
      <c r="O1271" s="49" t="str">
        <f>IFERROR(選手__2[[#This Row],[生年月日]],"")</f>
        <v/>
      </c>
      <c r="P1271" t="str">
        <f t="shared" si="19"/>
        <v/>
      </c>
    </row>
    <row r="1272" spans="6:16" x14ac:dyDescent="0.2">
      <c r="F1272" s="62" t="str">
        <f>IFERROR(選手__2[[#This Row],[選手番号]],"")</f>
        <v/>
      </c>
      <c r="G1272" s="62" t="str">
        <f>IFERROR(選手__2[[#This Row],[性別コード]],"")</f>
        <v/>
      </c>
      <c r="H1272" s="62" t="str">
        <f>IFERROR(VLOOKUP(G1272,色々!P:Q,2,0),"")</f>
        <v/>
      </c>
      <c r="I1272" s="62" t="str">
        <f>IFERROR(選手__2[[#This Row],[氏名]],"")</f>
        <v/>
      </c>
      <c r="J1272" s="62" t="str">
        <f>IFERROR(選手__2[[#This Row],[氏名カナ]],"")</f>
        <v/>
      </c>
      <c r="K1272" s="62" t="str">
        <f>IFERROR(選手__2[[#This Row],[所属名称１]],"")</f>
        <v/>
      </c>
      <c r="L1272" s="62" t="str">
        <f>IFERROR(選手__2[[#This Row],[学校コード]],"")</f>
        <v/>
      </c>
      <c r="M1272" s="63" t="str">
        <f>IFERROR(VLOOKUP(L1272,色々!G:H,2,0),"")</f>
        <v/>
      </c>
      <c r="N1272" s="64" t="str">
        <f>IFERROR(選手__2[[#This Row],[学年]],"")</f>
        <v/>
      </c>
      <c r="O1272" s="49" t="str">
        <f>IFERROR(選手__2[[#This Row],[生年月日]],"")</f>
        <v/>
      </c>
      <c r="P1272" t="str">
        <f t="shared" si="19"/>
        <v/>
      </c>
    </row>
    <row r="1273" spans="6:16" x14ac:dyDescent="0.2">
      <c r="F1273" s="62" t="str">
        <f>IFERROR(選手__2[[#This Row],[選手番号]],"")</f>
        <v/>
      </c>
      <c r="G1273" s="62" t="str">
        <f>IFERROR(選手__2[[#This Row],[性別コード]],"")</f>
        <v/>
      </c>
      <c r="H1273" s="62" t="str">
        <f>IFERROR(VLOOKUP(G1273,色々!P:Q,2,0),"")</f>
        <v/>
      </c>
      <c r="I1273" s="62" t="str">
        <f>IFERROR(選手__2[[#This Row],[氏名]],"")</f>
        <v/>
      </c>
      <c r="J1273" s="62" t="str">
        <f>IFERROR(選手__2[[#This Row],[氏名カナ]],"")</f>
        <v/>
      </c>
      <c r="K1273" s="62" t="str">
        <f>IFERROR(選手__2[[#This Row],[所属名称１]],"")</f>
        <v/>
      </c>
      <c r="L1273" s="62" t="str">
        <f>IFERROR(選手__2[[#This Row],[学校コード]],"")</f>
        <v/>
      </c>
      <c r="M1273" s="63" t="str">
        <f>IFERROR(VLOOKUP(L1273,色々!G:H,2,0),"")</f>
        <v/>
      </c>
      <c r="N1273" s="64" t="str">
        <f>IFERROR(選手__2[[#This Row],[学年]],"")</f>
        <v/>
      </c>
      <c r="O1273" s="49" t="str">
        <f>IFERROR(選手__2[[#This Row],[生年月日]],"")</f>
        <v/>
      </c>
      <c r="P1273" t="str">
        <f t="shared" si="19"/>
        <v/>
      </c>
    </row>
    <row r="1274" spans="6:16" x14ac:dyDescent="0.2">
      <c r="F1274" s="62" t="str">
        <f>IFERROR(選手__2[[#This Row],[選手番号]],"")</f>
        <v/>
      </c>
      <c r="G1274" s="62" t="str">
        <f>IFERROR(選手__2[[#This Row],[性別コード]],"")</f>
        <v/>
      </c>
      <c r="H1274" s="62" t="str">
        <f>IFERROR(VLOOKUP(G1274,色々!P:Q,2,0),"")</f>
        <v/>
      </c>
      <c r="I1274" s="62" t="str">
        <f>IFERROR(選手__2[[#This Row],[氏名]],"")</f>
        <v/>
      </c>
      <c r="J1274" s="62" t="str">
        <f>IFERROR(選手__2[[#This Row],[氏名カナ]],"")</f>
        <v/>
      </c>
      <c r="K1274" s="62" t="str">
        <f>IFERROR(選手__2[[#This Row],[所属名称１]],"")</f>
        <v/>
      </c>
      <c r="L1274" s="62" t="str">
        <f>IFERROR(選手__2[[#This Row],[学校コード]],"")</f>
        <v/>
      </c>
      <c r="M1274" s="63" t="str">
        <f>IFERROR(VLOOKUP(L1274,色々!G:H,2,0),"")</f>
        <v/>
      </c>
      <c r="N1274" s="64" t="str">
        <f>IFERROR(選手__2[[#This Row],[学年]],"")</f>
        <v/>
      </c>
      <c r="O1274" s="49" t="str">
        <f>IFERROR(選手__2[[#This Row],[生年月日]],"")</f>
        <v/>
      </c>
      <c r="P1274" t="str">
        <f t="shared" si="19"/>
        <v/>
      </c>
    </row>
    <row r="1275" spans="6:16" x14ac:dyDescent="0.2">
      <c r="F1275" s="62" t="str">
        <f>IFERROR(選手__2[[#This Row],[選手番号]],"")</f>
        <v/>
      </c>
      <c r="G1275" s="62" t="str">
        <f>IFERROR(選手__2[[#This Row],[性別コード]],"")</f>
        <v/>
      </c>
      <c r="H1275" s="62" t="str">
        <f>IFERROR(VLOOKUP(G1275,色々!P:Q,2,0),"")</f>
        <v/>
      </c>
      <c r="I1275" s="62" t="str">
        <f>IFERROR(選手__2[[#This Row],[氏名]],"")</f>
        <v/>
      </c>
      <c r="J1275" s="62" t="str">
        <f>IFERROR(選手__2[[#This Row],[氏名カナ]],"")</f>
        <v/>
      </c>
      <c r="K1275" s="62" t="str">
        <f>IFERROR(選手__2[[#This Row],[所属名称１]],"")</f>
        <v/>
      </c>
      <c r="L1275" s="62" t="str">
        <f>IFERROR(選手__2[[#This Row],[学校コード]],"")</f>
        <v/>
      </c>
      <c r="M1275" s="63" t="str">
        <f>IFERROR(VLOOKUP(L1275,色々!G:H,2,0),"")</f>
        <v/>
      </c>
      <c r="N1275" s="64" t="str">
        <f>IFERROR(選手__2[[#This Row],[学年]],"")</f>
        <v/>
      </c>
      <c r="O1275" s="49" t="str">
        <f>IFERROR(選手__2[[#This Row],[生年月日]],"")</f>
        <v/>
      </c>
      <c r="P1275" t="str">
        <f t="shared" si="19"/>
        <v/>
      </c>
    </row>
    <row r="1276" spans="6:16" x14ac:dyDescent="0.2">
      <c r="F1276" s="62" t="str">
        <f>IFERROR(選手__2[[#This Row],[選手番号]],"")</f>
        <v/>
      </c>
      <c r="G1276" s="62" t="str">
        <f>IFERROR(選手__2[[#This Row],[性別コード]],"")</f>
        <v/>
      </c>
      <c r="H1276" s="62" t="str">
        <f>IFERROR(VLOOKUP(G1276,色々!P:Q,2,0),"")</f>
        <v/>
      </c>
      <c r="I1276" s="62" t="str">
        <f>IFERROR(選手__2[[#This Row],[氏名]],"")</f>
        <v/>
      </c>
      <c r="J1276" s="62" t="str">
        <f>IFERROR(選手__2[[#This Row],[氏名カナ]],"")</f>
        <v/>
      </c>
      <c r="K1276" s="62" t="str">
        <f>IFERROR(選手__2[[#This Row],[所属名称１]],"")</f>
        <v/>
      </c>
      <c r="L1276" s="62" t="str">
        <f>IFERROR(選手__2[[#This Row],[学校コード]],"")</f>
        <v/>
      </c>
      <c r="M1276" s="63" t="str">
        <f>IFERROR(VLOOKUP(L1276,色々!G:H,2,0),"")</f>
        <v/>
      </c>
      <c r="N1276" s="64" t="str">
        <f>IFERROR(選手__2[[#This Row],[学年]],"")</f>
        <v/>
      </c>
      <c r="O1276" s="49" t="str">
        <f>IFERROR(選手__2[[#This Row],[生年月日]],"")</f>
        <v/>
      </c>
      <c r="P1276" t="str">
        <f t="shared" si="19"/>
        <v/>
      </c>
    </row>
    <row r="1277" spans="6:16" x14ac:dyDescent="0.2">
      <c r="F1277" s="62" t="str">
        <f>IFERROR(選手__2[[#This Row],[選手番号]],"")</f>
        <v/>
      </c>
      <c r="G1277" s="62" t="str">
        <f>IFERROR(選手__2[[#This Row],[性別コード]],"")</f>
        <v/>
      </c>
      <c r="H1277" s="62" t="str">
        <f>IFERROR(VLOOKUP(G1277,色々!P:Q,2,0),"")</f>
        <v/>
      </c>
      <c r="I1277" s="62" t="str">
        <f>IFERROR(選手__2[[#This Row],[氏名]],"")</f>
        <v/>
      </c>
      <c r="J1277" s="62" t="str">
        <f>IFERROR(選手__2[[#This Row],[氏名カナ]],"")</f>
        <v/>
      </c>
      <c r="K1277" s="62" t="str">
        <f>IFERROR(選手__2[[#This Row],[所属名称１]],"")</f>
        <v/>
      </c>
      <c r="L1277" s="62" t="str">
        <f>IFERROR(選手__2[[#This Row],[学校コード]],"")</f>
        <v/>
      </c>
      <c r="M1277" s="63" t="str">
        <f>IFERROR(VLOOKUP(L1277,色々!G:H,2,0),"")</f>
        <v/>
      </c>
      <c r="N1277" s="64" t="str">
        <f>IFERROR(選手__2[[#This Row],[学年]],"")</f>
        <v/>
      </c>
      <c r="O1277" s="49" t="str">
        <f>IFERROR(選手__2[[#This Row],[生年月日]],"")</f>
        <v/>
      </c>
      <c r="P1277" t="str">
        <f t="shared" si="19"/>
        <v/>
      </c>
    </row>
    <row r="1278" spans="6:16" x14ac:dyDescent="0.2">
      <c r="F1278" s="62" t="str">
        <f>IFERROR(選手__2[[#This Row],[選手番号]],"")</f>
        <v/>
      </c>
      <c r="G1278" s="62" t="str">
        <f>IFERROR(選手__2[[#This Row],[性別コード]],"")</f>
        <v/>
      </c>
      <c r="H1278" s="62" t="str">
        <f>IFERROR(VLOOKUP(G1278,色々!P:Q,2,0),"")</f>
        <v/>
      </c>
      <c r="I1278" s="62" t="str">
        <f>IFERROR(選手__2[[#This Row],[氏名]],"")</f>
        <v/>
      </c>
      <c r="J1278" s="62" t="str">
        <f>IFERROR(選手__2[[#This Row],[氏名カナ]],"")</f>
        <v/>
      </c>
      <c r="K1278" s="62" t="str">
        <f>IFERROR(選手__2[[#This Row],[所属名称１]],"")</f>
        <v/>
      </c>
      <c r="L1278" s="62" t="str">
        <f>IFERROR(選手__2[[#This Row],[学校コード]],"")</f>
        <v/>
      </c>
      <c r="M1278" s="63" t="str">
        <f>IFERROR(VLOOKUP(L1278,色々!G:H,2,0),"")</f>
        <v/>
      </c>
      <c r="N1278" s="64" t="str">
        <f>IFERROR(選手__2[[#This Row],[学年]],"")</f>
        <v/>
      </c>
      <c r="O1278" s="49" t="str">
        <f>IFERROR(選手__2[[#This Row],[生年月日]],"")</f>
        <v/>
      </c>
      <c r="P1278" t="str">
        <f t="shared" si="19"/>
        <v/>
      </c>
    </row>
    <row r="1279" spans="6:16" x14ac:dyDescent="0.2">
      <c r="F1279" s="62" t="str">
        <f>IFERROR(選手__2[[#This Row],[選手番号]],"")</f>
        <v/>
      </c>
      <c r="G1279" s="62" t="str">
        <f>IFERROR(選手__2[[#This Row],[性別コード]],"")</f>
        <v/>
      </c>
      <c r="H1279" s="62" t="str">
        <f>IFERROR(VLOOKUP(G1279,色々!P:Q,2,0),"")</f>
        <v/>
      </c>
      <c r="I1279" s="62" t="str">
        <f>IFERROR(選手__2[[#This Row],[氏名]],"")</f>
        <v/>
      </c>
      <c r="J1279" s="62" t="str">
        <f>IFERROR(選手__2[[#This Row],[氏名カナ]],"")</f>
        <v/>
      </c>
      <c r="K1279" s="62" t="str">
        <f>IFERROR(選手__2[[#This Row],[所属名称１]],"")</f>
        <v/>
      </c>
      <c r="L1279" s="62" t="str">
        <f>IFERROR(選手__2[[#This Row],[学校コード]],"")</f>
        <v/>
      </c>
      <c r="M1279" s="63" t="str">
        <f>IFERROR(VLOOKUP(L1279,色々!G:H,2,0),"")</f>
        <v/>
      </c>
      <c r="N1279" s="64" t="str">
        <f>IFERROR(選手__2[[#This Row],[学年]],"")</f>
        <v/>
      </c>
      <c r="O1279" s="49" t="str">
        <f>IFERROR(選手__2[[#This Row],[生年月日]],"")</f>
        <v/>
      </c>
      <c r="P1279" t="str">
        <f t="shared" si="19"/>
        <v/>
      </c>
    </row>
    <row r="1280" spans="6:16" x14ac:dyDescent="0.2">
      <c r="F1280" s="62" t="str">
        <f>IFERROR(選手__2[[#This Row],[選手番号]],"")</f>
        <v/>
      </c>
      <c r="G1280" s="62" t="str">
        <f>IFERROR(選手__2[[#This Row],[性別コード]],"")</f>
        <v/>
      </c>
      <c r="H1280" s="62" t="str">
        <f>IFERROR(VLOOKUP(G1280,色々!P:Q,2,0),"")</f>
        <v/>
      </c>
      <c r="I1280" s="62" t="str">
        <f>IFERROR(選手__2[[#This Row],[氏名]],"")</f>
        <v/>
      </c>
      <c r="J1280" s="62" t="str">
        <f>IFERROR(選手__2[[#This Row],[氏名カナ]],"")</f>
        <v/>
      </c>
      <c r="K1280" s="62" t="str">
        <f>IFERROR(選手__2[[#This Row],[所属名称１]],"")</f>
        <v/>
      </c>
      <c r="L1280" s="62" t="str">
        <f>IFERROR(選手__2[[#This Row],[学校コード]],"")</f>
        <v/>
      </c>
      <c r="M1280" s="63" t="str">
        <f>IFERROR(VLOOKUP(L1280,色々!G:H,2,0),"")</f>
        <v/>
      </c>
      <c r="N1280" s="64" t="str">
        <f>IFERROR(選手__2[[#This Row],[学年]],"")</f>
        <v/>
      </c>
      <c r="O1280" s="49" t="str">
        <f>IFERROR(選手__2[[#This Row],[生年月日]],"")</f>
        <v/>
      </c>
      <c r="P1280" t="str">
        <f t="shared" si="19"/>
        <v/>
      </c>
    </row>
    <row r="1281" spans="6:16" x14ac:dyDescent="0.2">
      <c r="F1281" s="62" t="str">
        <f>IFERROR(選手__2[[#This Row],[選手番号]],"")</f>
        <v/>
      </c>
      <c r="G1281" s="62" t="str">
        <f>IFERROR(選手__2[[#This Row],[性別コード]],"")</f>
        <v/>
      </c>
      <c r="H1281" s="62" t="str">
        <f>IFERROR(VLOOKUP(G1281,色々!P:Q,2,0),"")</f>
        <v/>
      </c>
      <c r="I1281" s="62" t="str">
        <f>IFERROR(選手__2[[#This Row],[氏名]],"")</f>
        <v/>
      </c>
      <c r="J1281" s="62" t="str">
        <f>IFERROR(選手__2[[#This Row],[氏名カナ]],"")</f>
        <v/>
      </c>
      <c r="K1281" s="62" t="str">
        <f>IFERROR(選手__2[[#This Row],[所属名称１]],"")</f>
        <v/>
      </c>
      <c r="L1281" s="62" t="str">
        <f>IFERROR(選手__2[[#This Row],[学校コード]],"")</f>
        <v/>
      </c>
      <c r="M1281" s="63" t="str">
        <f>IFERROR(VLOOKUP(L1281,色々!G:H,2,0),"")</f>
        <v/>
      </c>
      <c r="N1281" s="64" t="str">
        <f>IFERROR(選手__2[[#This Row],[学年]],"")</f>
        <v/>
      </c>
      <c r="O1281" s="49" t="str">
        <f>IFERROR(選手__2[[#This Row],[生年月日]],"")</f>
        <v/>
      </c>
      <c r="P1281" t="str">
        <f t="shared" si="19"/>
        <v/>
      </c>
    </row>
    <row r="1282" spans="6:16" x14ac:dyDescent="0.2">
      <c r="F1282" s="62" t="str">
        <f>IFERROR(選手__2[[#This Row],[選手番号]],"")</f>
        <v/>
      </c>
      <c r="G1282" s="62" t="str">
        <f>IFERROR(選手__2[[#This Row],[性別コード]],"")</f>
        <v/>
      </c>
      <c r="H1282" s="62" t="str">
        <f>IFERROR(VLOOKUP(G1282,色々!P:Q,2,0),"")</f>
        <v/>
      </c>
      <c r="I1282" s="62" t="str">
        <f>IFERROR(選手__2[[#This Row],[氏名]],"")</f>
        <v/>
      </c>
      <c r="J1282" s="62" t="str">
        <f>IFERROR(選手__2[[#This Row],[氏名カナ]],"")</f>
        <v/>
      </c>
      <c r="K1282" s="62" t="str">
        <f>IFERROR(選手__2[[#This Row],[所属名称１]],"")</f>
        <v/>
      </c>
      <c r="L1282" s="62" t="str">
        <f>IFERROR(選手__2[[#This Row],[学校コード]],"")</f>
        <v/>
      </c>
      <c r="M1282" s="63" t="str">
        <f>IFERROR(VLOOKUP(L1282,色々!G:H,2,0),"")</f>
        <v/>
      </c>
      <c r="N1282" s="64" t="str">
        <f>IFERROR(選手__2[[#This Row],[学年]],"")</f>
        <v/>
      </c>
      <c r="O1282" s="49" t="str">
        <f>IFERROR(選手__2[[#This Row],[生年月日]],"")</f>
        <v/>
      </c>
      <c r="P1282" t="str">
        <f t="shared" si="19"/>
        <v/>
      </c>
    </row>
    <row r="1283" spans="6:16" x14ac:dyDescent="0.2">
      <c r="F1283" s="62" t="str">
        <f>IFERROR(選手__2[[#This Row],[選手番号]],"")</f>
        <v/>
      </c>
      <c r="G1283" s="62" t="str">
        <f>IFERROR(選手__2[[#This Row],[性別コード]],"")</f>
        <v/>
      </c>
      <c r="H1283" s="62" t="str">
        <f>IFERROR(VLOOKUP(G1283,色々!P:Q,2,0),"")</f>
        <v/>
      </c>
      <c r="I1283" s="62" t="str">
        <f>IFERROR(選手__2[[#This Row],[氏名]],"")</f>
        <v/>
      </c>
      <c r="J1283" s="62" t="str">
        <f>IFERROR(選手__2[[#This Row],[氏名カナ]],"")</f>
        <v/>
      </c>
      <c r="K1283" s="62" t="str">
        <f>IFERROR(選手__2[[#This Row],[所属名称１]],"")</f>
        <v/>
      </c>
      <c r="L1283" s="62" t="str">
        <f>IFERROR(選手__2[[#This Row],[学校コード]],"")</f>
        <v/>
      </c>
      <c r="M1283" s="63" t="str">
        <f>IFERROR(VLOOKUP(L1283,色々!G:H,2,0),"")</f>
        <v/>
      </c>
      <c r="N1283" s="64" t="str">
        <f>IFERROR(選手__2[[#This Row],[学年]],"")</f>
        <v/>
      </c>
      <c r="O1283" s="49" t="str">
        <f>IFERROR(選手__2[[#This Row],[生年月日]],"")</f>
        <v/>
      </c>
      <c r="P1283" t="str">
        <f t="shared" ref="P1283:P1346" si="20">IFERROR(DATEDIF(O1283,$O$1,"y"),"")</f>
        <v/>
      </c>
    </row>
    <row r="1284" spans="6:16" x14ac:dyDescent="0.2">
      <c r="F1284" s="62" t="str">
        <f>IFERROR(選手__2[[#This Row],[選手番号]],"")</f>
        <v/>
      </c>
      <c r="G1284" s="62" t="str">
        <f>IFERROR(選手__2[[#This Row],[性別コード]],"")</f>
        <v/>
      </c>
      <c r="H1284" s="62" t="str">
        <f>IFERROR(VLOOKUP(G1284,色々!P:Q,2,0),"")</f>
        <v/>
      </c>
      <c r="I1284" s="62" t="str">
        <f>IFERROR(選手__2[[#This Row],[氏名]],"")</f>
        <v/>
      </c>
      <c r="J1284" s="62" t="str">
        <f>IFERROR(選手__2[[#This Row],[氏名カナ]],"")</f>
        <v/>
      </c>
      <c r="K1284" s="62" t="str">
        <f>IFERROR(選手__2[[#This Row],[所属名称１]],"")</f>
        <v/>
      </c>
      <c r="L1284" s="62" t="str">
        <f>IFERROR(選手__2[[#This Row],[学校コード]],"")</f>
        <v/>
      </c>
      <c r="M1284" s="63" t="str">
        <f>IFERROR(VLOOKUP(L1284,色々!G:H,2,0),"")</f>
        <v/>
      </c>
      <c r="N1284" s="64" t="str">
        <f>IFERROR(選手__2[[#This Row],[学年]],"")</f>
        <v/>
      </c>
      <c r="O1284" s="49" t="str">
        <f>IFERROR(選手__2[[#This Row],[生年月日]],"")</f>
        <v/>
      </c>
      <c r="P1284" t="str">
        <f t="shared" si="20"/>
        <v/>
      </c>
    </row>
    <row r="1285" spans="6:16" x14ac:dyDescent="0.2">
      <c r="F1285" s="62" t="str">
        <f>IFERROR(選手__2[[#This Row],[選手番号]],"")</f>
        <v/>
      </c>
      <c r="G1285" s="62" t="str">
        <f>IFERROR(選手__2[[#This Row],[性別コード]],"")</f>
        <v/>
      </c>
      <c r="H1285" s="62" t="str">
        <f>IFERROR(VLOOKUP(G1285,色々!P:Q,2,0),"")</f>
        <v/>
      </c>
      <c r="I1285" s="62" t="str">
        <f>IFERROR(選手__2[[#This Row],[氏名]],"")</f>
        <v/>
      </c>
      <c r="J1285" s="62" t="str">
        <f>IFERROR(選手__2[[#This Row],[氏名カナ]],"")</f>
        <v/>
      </c>
      <c r="K1285" s="62" t="str">
        <f>IFERROR(選手__2[[#This Row],[所属名称１]],"")</f>
        <v/>
      </c>
      <c r="L1285" s="62" t="str">
        <f>IFERROR(選手__2[[#This Row],[学校コード]],"")</f>
        <v/>
      </c>
      <c r="M1285" s="63" t="str">
        <f>IFERROR(VLOOKUP(L1285,色々!G:H,2,0),"")</f>
        <v/>
      </c>
      <c r="N1285" s="64" t="str">
        <f>IFERROR(選手__2[[#This Row],[学年]],"")</f>
        <v/>
      </c>
      <c r="O1285" s="49" t="str">
        <f>IFERROR(選手__2[[#This Row],[生年月日]],"")</f>
        <v/>
      </c>
      <c r="P1285" t="str">
        <f t="shared" si="20"/>
        <v/>
      </c>
    </row>
    <row r="1286" spans="6:16" x14ac:dyDescent="0.2">
      <c r="F1286" s="62" t="str">
        <f>IFERROR(選手__2[[#This Row],[選手番号]],"")</f>
        <v/>
      </c>
      <c r="G1286" s="62" t="str">
        <f>IFERROR(選手__2[[#This Row],[性別コード]],"")</f>
        <v/>
      </c>
      <c r="H1286" s="62" t="str">
        <f>IFERROR(VLOOKUP(G1286,色々!P:Q,2,0),"")</f>
        <v/>
      </c>
      <c r="I1286" s="62" t="str">
        <f>IFERROR(選手__2[[#This Row],[氏名]],"")</f>
        <v/>
      </c>
      <c r="J1286" s="62" t="str">
        <f>IFERROR(選手__2[[#This Row],[氏名カナ]],"")</f>
        <v/>
      </c>
      <c r="K1286" s="62" t="str">
        <f>IFERROR(選手__2[[#This Row],[所属名称１]],"")</f>
        <v/>
      </c>
      <c r="L1286" s="62" t="str">
        <f>IFERROR(選手__2[[#This Row],[学校コード]],"")</f>
        <v/>
      </c>
      <c r="M1286" s="63" t="str">
        <f>IFERROR(VLOOKUP(L1286,色々!G:H,2,0),"")</f>
        <v/>
      </c>
      <c r="N1286" s="64" t="str">
        <f>IFERROR(選手__2[[#This Row],[学年]],"")</f>
        <v/>
      </c>
      <c r="O1286" s="49" t="str">
        <f>IFERROR(選手__2[[#This Row],[生年月日]],"")</f>
        <v/>
      </c>
      <c r="P1286" t="str">
        <f t="shared" si="20"/>
        <v/>
      </c>
    </row>
    <row r="1287" spans="6:16" x14ac:dyDescent="0.2">
      <c r="F1287" s="62" t="str">
        <f>IFERROR(選手__2[[#This Row],[選手番号]],"")</f>
        <v/>
      </c>
      <c r="G1287" s="62" t="str">
        <f>IFERROR(選手__2[[#This Row],[性別コード]],"")</f>
        <v/>
      </c>
      <c r="H1287" s="62" t="str">
        <f>IFERROR(VLOOKUP(G1287,色々!P:Q,2,0),"")</f>
        <v/>
      </c>
      <c r="I1287" s="62" t="str">
        <f>IFERROR(選手__2[[#This Row],[氏名]],"")</f>
        <v/>
      </c>
      <c r="J1287" s="62" t="str">
        <f>IFERROR(選手__2[[#This Row],[氏名カナ]],"")</f>
        <v/>
      </c>
      <c r="K1287" s="62" t="str">
        <f>IFERROR(選手__2[[#This Row],[所属名称１]],"")</f>
        <v/>
      </c>
      <c r="L1287" s="62" t="str">
        <f>IFERROR(選手__2[[#This Row],[学校コード]],"")</f>
        <v/>
      </c>
      <c r="M1287" s="63" t="str">
        <f>IFERROR(VLOOKUP(L1287,色々!G:H,2,0),"")</f>
        <v/>
      </c>
      <c r="N1287" s="64" t="str">
        <f>IFERROR(選手__2[[#This Row],[学年]],"")</f>
        <v/>
      </c>
      <c r="O1287" s="49" t="str">
        <f>IFERROR(選手__2[[#This Row],[生年月日]],"")</f>
        <v/>
      </c>
      <c r="P1287" t="str">
        <f t="shared" si="20"/>
        <v/>
      </c>
    </row>
    <row r="1288" spans="6:16" x14ac:dyDescent="0.2">
      <c r="F1288" s="62" t="str">
        <f>IFERROR(選手__2[[#This Row],[選手番号]],"")</f>
        <v/>
      </c>
      <c r="G1288" s="62" t="str">
        <f>IFERROR(選手__2[[#This Row],[性別コード]],"")</f>
        <v/>
      </c>
      <c r="H1288" s="62" t="str">
        <f>IFERROR(VLOOKUP(G1288,色々!P:Q,2,0),"")</f>
        <v/>
      </c>
      <c r="I1288" s="62" t="str">
        <f>IFERROR(選手__2[[#This Row],[氏名]],"")</f>
        <v/>
      </c>
      <c r="J1288" s="62" t="str">
        <f>IFERROR(選手__2[[#This Row],[氏名カナ]],"")</f>
        <v/>
      </c>
      <c r="K1288" s="62" t="str">
        <f>IFERROR(選手__2[[#This Row],[所属名称１]],"")</f>
        <v/>
      </c>
      <c r="L1288" s="62" t="str">
        <f>IFERROR(選手__2[[#This Row],[学校コード]],"")</f>
        <v/>
      </c>
      <c r="M1288" s="63" t="str">
        <f>IFERROR(VLOOKUP(L1288,色々!G:H,2,0),"")</f>
        <v/>
      </c>
      <c r="N1288" s="64" t="str">
        <f>IFERROR(選手__2[[#This Row],[学年]],"")</f>
        <v/>
      </c>
      <c r="O1288" s="49" t="str">
        <f>IFERROR(選手__2[[#This Row],[生年月日]],"")</f>
        <v/>
      </c>
      <c r="P1288" t="str">
        <f t="shared" si="20"/>
        <v/>
      </c>
    </row>
    <row r="1289" spans="6:16" x14ac:dyDescent="0.2">
      <c r="F1289" s="62" t="str">
        <f>IFERROR(選手__2[[#This Row],[選手番号]],"")</f>
        <v/>
      </c>
      <c r="G1289" s="62" t="str">
        <f>IFERROR(選手__2[[#This Row],[性別コード]],"")</f>
        <v/>
      </c>
      <c r="H1289" s="62" t="str">
        <f>IFERROR(VLOOKUP(G1289,色々!P:Q,2,0),"")</f>
        <v/>
      </c>
      <c r="I1289" s="62" t="str">
        <f>IFERROR(選手__2[[#This Row],[氏名]],"")</f>
        <v/>
      </c>
      <c r="J1289" s="62" t="str">
        <f>IFERROR(選手__2[[#This Row],[氏名カナ]],"")</f>
        <v/>
      </c>
      <c r="K1289" s="62" t="str">
        <f>IFERROR(選手__2[[#This Row],[所属名称１]],"")</f>
        <v/>
      </c>
      <c r="L1289" s="62" t="str">
        <f>IFERROR(選手__2[[#This Row],[学校コード]],"")</f>
        <v/>
      </c>
      <c r="M1289" s="63" t="str">
        <f>IFERROR(VLOOKUP(L1289,色々!G:H,2,0),"")</f>
        <v/>
      </c>
      <c r="N1289" s="64" t="str">
        <f>IFERROR(選手__2[[#This Row],[学年]],"")</f>
        <v/>
      </c>
      <c r="O1289" s="49" t="str">
        <f>IFERROR(選手__2[[#This Row],[生年月日]],"")</f>
        <v/>
      </c>
      <c r="P1289" t="str">
        <f t="shared" si="20"/>
        <v/>
      </c>
    </row>
    <row r="1290" spans="6:16" x14ac:dyDescent="0.2">
      <c r="F1290" s="62" t="str">
        <f>IFERROR(選手__2[[#This Row],[選手番号]],"")</f>
        <v/>
      </c>
      <c r="G1290" s="62" t="str">
        <f>IFERROR(選手__2[[#This Row],[性別コード]],"")</f>
        <v/>
      </c>
      <c r="H1290" s="62" t="str">
        <f>IFERROR(VLOOKUP(G1290,色々!P:Q,2,0),"")</f>
        <v/>
      </c>
      <c r="I1290" s="62" t="str">
        <f>IFERROR(選手__2[[#This Row],[氏名]],"")</f>
        <v/>
      </c>
      <c r="J1290" s="62" t="str">
        <f>IFERROR(選手__2[[#This Row],[氏名カナ]],"")</f>
        <v/>
      </c>
      <c r="K1290" s="62" t="str">
        <f>IFERROR(選手__2[[#This Row],[所属名称１]],"")</f>
        <v/>
      </c>
      <c r="L1290" s="62" t="str">
        <f>IFERROR(選手__2[[#This Row],[学校コード]],"")</f>
        <v/>
      </c>
      <c r="M1290" s="63" t="str">
        <f>IFERROR(VLOOKUP(L1290,色々!G:H,2,0),"")</f>
        <v/>
      </c>
      <c r="N1290" s="64" t="str">
        <f>IFERROR(選手__2[[#This Row],[学年]],"")</f>
        <v/>
      </c>
      <c r="O1290" s="49" t="str">
        <f>IFERROR(選手__2[[#This Row],[生年月日]],"")</f>
        <v/>
      </c>
      <c r="P1290" t="str">
        <f t="shared" si="20"/>
        <v/>
      </c>
    </row>
    <row r="1291" spans="6:16" x14ac:dyDescent="0.2">
      <c r="F1291" s="62" t="str">
        <f>IFERROR(選手__2[[#This Row],[選手番号]],"")</f>
        <v/>
      </c>
      <c r="G1291" s="62" t="str">
        <f>IFERROR(選手__2[[#This Row],[性別コード]],"")</f>
        <v/>
      </c>
      <c r="H1291" s="62" t="str">
        <f>IFERROR(VLOOKUP(G1291,色々!P:Q,2,0),"")</f>
        <v/>
      </c>
      <c r="I1291" s="62" t="str">
        <f>IFERROR(選手__2[[#This Row],[氏名]],"")</f>
        <v/>
      </c>
      <c r="J1291" s="62" t="str">
        <f>IFERROR(選手__2[[#This Row],[氏名カナ]],"")</f>
        <v/>
      </c>
      <c r="K1291" s="62" t="str">
        <f>IFERROR(選手__2[[#This Row],[所属名称１]],"")</f>
        <v/>
      </c>
      <c r="L1291" s="62" t="str">
        <f>IFERROR(選手__2[[#This Row],[学校コード]],"")</f>
        <v/>
      </c>
      <c r="M1291" s="63" t="str">
        <f>IFERROR(VLOOKUP(L1291,色々!G:H,2,0),"")</f>
        <v/>
      </c>
      <c r="N1291" s="64" t="str">
        <f>IFERROR(選手__2[[#This Row],[学年]],"")</f>
        <v/>
      </c>
      <c r="O1291" s="49" t="str">
        <f>IFERROR(選手__2[[#This Row],[生年月日]],"")</f>
        <v/>
      </c>
      <c r="P1291" t="str">
        <f t="shared" si="20"/>
        <v/>
      </c>
    </row>
    <row r="1292" spans="6:16" x14ac:dyDescent="0.2">
      <c r="F1292" s="62" t="str">
        <f>IFERROR(選手__2[[#This Row],[選手番号]],"")</f>
        <v/>
      </c>
      <c r="G1292" s="62" t="str">
        <f>IFERROR(選手__2[[#This Row],[性別コード]],"")</f>
        <v/>
      </c>
      <c r="H1292" s="62" t="str">
        <f>IFERROR(VLOOKUP(G1292,色々!P:Q,2,0),"")</f>
        <v/>
      </c>
      <c r="I1292" s="62" t="str">
        <f>IFERROR(選手__2[[#This Row],[氏名]],"")</f>
        <v/>
      </c>
      <c r="J1292" s="62" t="str">
        <f>IFERROR(選手__2[[#This Row],[氏名カナ]],"")</f>
        <v/>
      </c>
      <c r="K1292" s="62" t="str">
        <f>IFERROR(選手__2[[#This Row],[所属名称１]],"")</f>
        <v/>
      </c>
      <c r="L1292" s="62" t="str">
        <f>IFERROR(選手__2[[#This Row],[学校コード]],"")</f>
        <v/>
      </c>
      <c r="M1292" s="63" t="str">
        <f>IFERROR(VLOOKUP(L1292,色々!G:H,2,0),"")</f>
        <v/>
      </c>
      <c r="N1292" s="64" t="str">
        <f>IFERROR(選手__2[[#This Row],[学年]],"")</f>
        <v/>
      </c>
      <c r="O1292" s="49" t="str">
        <f>IFERROR(選手__2[[#This Row],[生年月日]],"")</f>
        <v/>
      </c>
      <c r="P1292" t="str">
        <f t="shared" si="20"/>
        <v/>
      </c>
    </row>
    <row r="1293" spans="6:16" x14ac:dyDescent="0.2">
      <c r="F1293" s="62" t="str">
        <f>IFERROR(選手__2[[#This Row],[選手番号]],"")</f>
        <v/>
      </c>
      <c r="G1293" s="62" t="str">
        <f>IFERROR(選手__2[[#This Row],[性別コード]],"")</f>
        <v/>
      </c>
      <c r="H1293" s="62" t="str">
        <f>IFERROR(VLOOKUP(G1293,色々!P:Q,2,0),"")</f>
        <v/>
      </c>
      <c r="I1293" s="62" t="str">
        <f>IFERROR(選手__2[[#This Row],[氏名]],"")</f>
        <v/>
      </c>
      <c r="J1293" s="62" t="str">
        <f>IFERROR(選手__2[[#This Row],[氏名カナ]],"")</f>
        <v/>
      </c>
      <c r="K1293" s="62" t="str">
        <f>IFERROR(選手__2[[#This Row],[所属名称１]],"")</f>
        <v/>
      </c>
      <c r="L1293" s="62" t="str">
        <f>IFERROR(選手__2[[#This Row],[学校コード]],"")</f>
        <v/>
      </c>
      <c r="M1293" s="63" t="str">
        <f>IFERROR(VLOOKUP(L1293,色々!G:H,2,0),"")</f>
        <v/>
      </c>
      <c r="N1293" s="64" t="str">
        <f>IFERROR(選手__2[[#This Row],[学年]],"")</f>
        <v/>
      </c>
      <c r="O1293" s="49" t="str">
        <f>IFERROR(選手__2[[#This Row],[生年月日]],"")</f>
        <v/>
      </c>
      <c r="P1293" t="str">
        <f t="shared" si="20"/>
        <v/>
      </c>
    </row>
    <row r="1294" spans="6:16" x14ac:dyDescent="0.2">
      <c r="F1294" s="62" t="str">
        <f>IFERROR(選手__2[[#This Row],[選手番号]],"")</f>
        <v/>
      </c>
      <c r="G1294" s="62" t="str">
        <f>IFERROR(選手__2[[#This Row],[性別コード]],"")</f>
        <v/>
      </c>
      <c r="H1294" s="62" t="str">
        <f>IFERROR(VLOOKUP(G1294,色々!P:Q,2,0),"")</f>
        <v/>
      </c>
      <c r="I1294" s="62" t="str">
        <f>IFERROR(選手__2[[#This Row],[氏名]],"")</f>
        <v/>
      </c>
      <c r="J1294" s="62" t="str">
        <f>IFERROR(選手__2[[#This Row],[氏名カナ]],"")</f>
        <v/>
      </c>
      <c r="K1294" s="62" t="str">
        <f>IFERROR(選手__2[[#This Row],[所属名称１]],"")</f>
        <v/>
      </c>
      <c r="L1294" s="62" t="str">
        <f>IFERROR(選手__2[[#This Row],[学校コード]],"")</f>
        <v/>
      </c>
      <c r="M1294" s="63" t="str">
        <f>IFERROR(VLOOKUP(L1294,色々!G:H,2,0),"")</f>
        <v/>
      </c>
      <c r="N1294" s="64" t="str">
        <f>IFERROR(選手__2[[#This Row],[学年]],"")</f>
        <v/>
      </c>
      <c r="O1294" s="49" t="str">
        <f>IFERROR(選手__2[[#This Row],[生年月日]],"")</f>
        <v/>
      </c>
      <c r="P1294" t="str">
        <f t="shared" si="20"/>
        <v/>
      </c>
    </row>
    <row r="1295" spans="6:16" x14ac:dyDescent="0.2">
      <c r="F1295" s="62" t="str">
        <f>IFERROR(選手__2[[#This Row],[選手番号]],"")</f>
        <v/>
      </c>
      <c r="G1295" s="62" t="str">
        <f>IFERROR(選手__2[[#This Row],[性別コード]],"")</f>
        <v/>
      </c>
      <c r="H1295" s="62" t="str">
        <f>IFERROR(VLOOKUP(G1295,色々!P:Q,2,0),"")</f>
        <v/>
      </c>
      <c r="I1295" s="62" t="str">
        <f>IFERROR(選手__2[[#This Row],[氏名]],"")</f>
        <v/>
      </c>
      <c r="J1295" s="62" t="str">
        <f>IFERROR(選手__2[[#This Row],[氏名カナ]],"")</f>
        <v/>
      </c>
      <c r="K1295" s="62" t="str">
        <f>IFERROR(選手__2[[#This Row],[所属名称１]],"")</f>
        <v/>
      </c>
      <c r="L1295" s="62" t="str">
        <f>IFERROR(選手__2[[#This Row],[学校コード]],"")</f>
        <v/>
      </c>
      <c r="M1295" s="63" t="str">
        <f>IFERROR(VLOOKUP(L1295,色々!G:H,2,0),"")</f>
        <v/>
      </c>
      <c r="N1295" s="64" t="str">
        <f>IFERROR(選手__2[[#This Row],[学年]],"")</f>
        <v/>
      </c>
      <c r="O1295" s="49" t="str">
        <f>IFERROR(選手__2[[#This Row],[生年月日]],"")</f>
        <v/>
      </c>
      <c r="P1295" t="str">
        <f t="shared" si="20"/>
        <v/>
      </c>
    </row>
    <row r="1296" spans="6:16" x14ac:dyDescent="0.2">
      <c r="F1296" s="62" t="str">
        <f>IFERROR(選手__2[[#This Row],[選手番号]],"")</f>
        <v/>
      </c>
      <c r="G1296" s="62" t="str">
        <f>IFERROR(選手__2[[#This Row],[性別コード]],"")</f>
        <v/>
      </c>
      <c r="H1296" s="62" t="str">
        <f>IFERROR(VLOOKUP(G1296,色々!P:Q,2,0),"")</f>
        <v/>
      </c>
      <c r="I1296" s="62" t="str">
        <f>IFERROR(選手__2[[#This Row],[氏名]],"")</f>
        <v/>
      </c>
      <c r="J1296" s="62" t="str">
        <f>IFERROR(選手__2[[#This Row],[氏名カナ]],"")</f>
        <v/>
      </c>
      <c r="K1296" s="62" t="str">
        <f>IFERROR(選手__2[[#This Row],[所属名称１]],"")</f>
        <v/>
      </c>
      <c r="L1296" s="62" t="str">
        <f>IFERROR(選手__2[[#This Row],[学校コード]],"")</f>
        <v/>
      </c>
      <c r="M1296" s="63" t="str">
        <f>IFERROR(VLOOKUP(L1296,色々!G:H,2,0),"")</f>
        <v/>
      </c>
      <c r="N1296" s="64" t="str">
        <f>IFERROR(選手__2[[#This Row],[学年]],"")</f>
        <v/>
      </c>
      <c r="O1296" s="49" t="str">
        <f>IFERROR(選手__2[[#This Row],[生年月日]],"")</f>
        <v/>
      </c>
      <c r="P1296" t="str">
        <f t="shared" si="20"/>
        <v/>
      </c>
    </row>
    <row r="1297" spans="6:16" x14ac:dyDescent="0.2">
      <c r="F1297" s="62" t="str">
        <f>IFERROR(選手__2[[#This Row],[選手番号]],"")</f>
        <v/>
      </c>
      <c r="G1297" s="62" t="str">
        <f>IFERROR(選手__2[[#This Row],[性別コード]],"")</f>
        <v/>
      </c>
      <c r="H1297" s="62" t="str">
        <f>IFERROR(VLOOKUP(G1297,色々!P:Q,2,0),"")</f>
        <v/>
      </c>
      <c r="I1297" s="62" t="str">
        <f>IFERROR(選手__2[[#This Row],[氏名]],"")</f>
        <v/>
      </c>
      <c r="J1297" s="62" t="str">
        <f>IFERROR(選手__2[[#This Row],[氏名カナ]],"")</f>
        <v/>
      </c>
      <c r="K1297" s="62" t="str">
        <f>IFERROR(選手__2[[#This Row],[所属名称１]],"")</f>
        <v/>
      </c>
      <c r="L1297" s="62" t="str">
        <f>IFERROR(選手__2[[#This Row],[学校コード]],"")</f>
        <v/>
      </c>
      <c r="M1297" s="63" t="str">
        <f>IFERROR(VLOOKUP(L1297,色々!G:H,2,0),"")</f>
        <v/>
      </c>
      <c r="N1297" s="64" t="str">
        <f>IFERROR(選手__2[[#This Row],[学年]],"")</f>
        <v/>
      </c>
      <c r="O1297" s="49" t="str">
        <f>IFERROR(選手__2[[#This Row],[生年月日]],"")</f>
        <v/>
      </c>
      <c r="P1297" t="str">
        <f t="shared" si="20"/>
        <v/>
      </c>
    </row>
    <row r="1298" spans="6:16" x14ac:dyDescent="0.2">
      <c r="F1298" s="62" t="str">
        <f>IFERROR(選手__2[[#This Row],[選手番号]],"")</f>
        <v/>
      </c>
      <c r="G1298" s="62" t="str">
        <f>IFERROR(選手__2[[#This Row],[性別コード]],"")</f>
        <v/>
      </c>
      <c r="H1298" s="62" t="str">
        <f>IFERROR(VLOOKUP(G1298,色々!P:Q,2,0),"")</f>
        <v/>
      </c>
      <c r="I1298" s="62" t="str">
        <f>IFERROR(選手__2[[#This Row],[氏名]],"")</f>
        <v/>
      </c>
      <c r="J1298" s="62" t="str">
        <f>IFERROR(選手__2[[#This Row],[氏名カナ]],"")</f>
        <v/>
      </c>
      <c r="K1298" s="62" t="str">
        <f>IFERROR(選手__2[[#This Row],[所属名称１]],"")</f>
        <v/>
      </c>
      <c r="L1298" s="62" t="str">
        <f>IFERROR(選手__2[[#This Row],[学校コード]],"")</f>
        <v/>
      </c>
      <c r="M1298" s="63" t="str">
        <f>IFERROR(VLOOKUP(L1298,色々!G:H,2,0),"")</f>
        <v/>
      </c>
      <c r="N1298" s="64" t="str">
        <f>IFERROR(選手__2[[#This Row],[学年]],"")</f>
        <v/>
      </c>
      <c r="O1298" s="49" t="str">
        <f>IFERROR(選手__2[[#This Row],[生年月日]],"")</f>
        <v/>
      </c>
      <c r="P1298" t="str">
        <f t="shared" si="20"/>
        <v/>
      </c>
    </row>
    <row r="1299" spans="6:16" x14ac:dyDescent="0.2">
      <c r="F1299" s="62" t="str">
        <f>IFERROR(選手__2[[#This Row],[選手番号]],"")</f>
        <v/>
      </c>
      <c r="G1299" s="62" t="str">
        <f>IFERROR(選手__2[[#This Row],[性別コード]],"")</f>
        <v/>
      </c>
      <c r="H1299" s="62" t="str">
        <f>IFERROR(VLOOKUP(G1299,色々!P:Q,2,0),"")</f>
        <v/>
      </c>
      <c r="I1299" s="62" t="str">
        <f>IFERROR(選手__2[[#This Row],[氏名]],"")</f>
        <v/>
      </c>
      <c r="J1299" s="62" t="str">
        <f>IFERROR(選手__2[[#This Row],[氏名カナ]],"")</f>
        <v/>
      </c>
      <c r="K1299" s="62" t="str">
        <f>IFERROR(選手__2[[#This Row],[所属名称１]],"")</f>
        <v/>
      </c>
      <c r="L1299" s="62" t="str">
        <f>IFERROR(選手__2[[#This Row],[学校コード]],"")</f>
        <v/>
      </c>
      <c r="M1299" s="63" t="str">
        <f>IFERROR(VLOOKUP(L1299,色々!G:H,2,0),"")</f>
        <v/>
      </c>
      <c r="N1299" s="64" t="str">
        <f>IFERROR(選手__2[[#This Row],[学年]],"")</f>
        <v/>
      </c>
      <c r="O1299" s="49" t="str">
        <f>IFERROR(選手__2[[#This Row],[生年月日]],"")</f>
        <v/>
      </c>
      <c r="P1299" t="str">
        <f t="shared" si="20"/>
        <v/>
      </c>
    </row>
    <row r="1300" spans="6:16" x14ac:dyDescent="0.2">
      <c r="F1300" s="62" t="str">
        <f>IFERROR(選手__2[[#This Row],[選手番号]],"")</f>
        <v/>
      </c>
      <c r="G1300" s="62" t="str">
        <f>IFERROR(選手__2[[#This Row],[性別コード]],"")</f>
        <v/>
      </c>
      <c r="H1300" s="62" t="str">
        <f>IFERROR(VLOOKUP(G1300,色々!P:Q,2,0),"")</f>
        <v/>
      </c>
      <c r="I1300" s="62" t="str">
        <f>IFERROR(選手__2[[#This Row],[氏名]],"")</f>
        <v/>
      </c>
      <c r="J1300" s="62" t="str">
        <f>IFERROR(選手__2[[#This Row],[氏名カナ]],"")</f>
        <v/>
      </c>
      <c r="K1300" s="62" t="str">
        <f>IFERROR(選手__2[[#This Row],[所属名称１]],"")</f>
        <v/>
      </c>
      <c r="L1300" s="62" t="str">
        <f>IFERROR(選手__2[[#This Row],[学校コード]],"")</f>
        <v/>
      </c>
      <c r="M1300" s="63" t="str">
        <f>IFERROR(VLOOKUP(L1300,色々!G:H,2,0),"")</f>
        <v/>
      </c>
      <c r="N1300" s="64" t="str">
        <f>IFERROR(選手__2[[#This Row],[学年]],"")</f>
        <v/>
      </c>
      <c r="O1300" s="49" t="str">
        <f>IFERROR(選手__2[[#This Row],[生年月日]],"")</f>
        <v/>
      </c>
      <c r="P1300" t="str">
        <f t="shared" si="20"/>
        <v/>
      </c>
    </row>
    <row r="1301" spans="6:16" x14ac:dyDescent="0.2">
      <c r="F1301" s="62" t="str">
        <f>IFERROR(選手__2[[#This Row],[選手番号]],"")</f>
        <v/>
      </c>
      <c r="G1301" s="62" t="str">
        <f>IFERROR(選手__2[[#This Row],[性別コード]],"")</f>
        <v/>
      </c>
      <c r="H1301" s="62" t="str">
        <f>IFERROR(VLOOKUP(G1301,色々!P:Q,2,0),"")</f>
        <v/>
      </c>
      <c r="I1301" s="62" t="str">
        <f>IFERROR(選手__2[[#This Row],[氏名]],"")</f>
        <v/>
      </c>
      <c r="J1301" s="62" t="str">
        <f>IFERROR(選手__2[[#This Row],[氏名カナ]],"")</f>
        <v/>
      </c>
      <c r="K1301" s="62" t="str">
        <f>IFERROR(選手__2[[#This Row],[所属名称１]],"")</f>
        <v/>
      </c>
      <c r="L1301" s="62" t="str">
        <f>IFERROR(選手__2[[#This Row],[学校コード]],"")</f>
        <v/>
      </c>
      <c r="M1301" s="63" t="str">
        <f>IFERROR(VLOOKUP(L1301,色々!G:H,2,0),"")</f>
        <v/>
      </c>
      <c r="N1301" s="64" t="str">
        <f>IFERROR(選手__2[[#This Row],[学年]],"")</f>
        <v/>
      </c>
      <c r="O1301" s="49" t="str">
        <f>IFERROR(選手__2[[#This Row],[生年月日]],"")</f>
        <v/>
      </c>
      <c r="P1301" t="str">
        <f t="shared" si="20"/>
        <v/>
      </c>
    </row>
    <row r="1302" spans="6:16" x14ac:dyDescent="0.2">
      <c r="F1302" s="62" t="str">
        <f>IFERROR(選手__2[[#This Row],[選手番号]],"")</f>
        <v/>
      </c>
      <c r="G1302" s="62" t="str">
        <f>IFERROR(選手__2[[#This Row],[性別コード]],"")</f>
        <v/>
      </c>
      <c r="H1302" s="62" t="str">
        <f>IFERROR(VLOOKUP(G1302,色々!P:Q,2,0),"")</f>
        <v/>
      </c>
      <c r="I1302" s="62" t="str">
        <f>IFERROR(選手__2[[#This Row],[氏名]],"")</f>
        <v/>
      </c>
      <c r="J1302" s="62" t="str">
        <f>IFERROR(選手__2[[#This Row],[氏名カナ]],"")</f>
        <v/>
      </c>
      <c r="K1302" s="62" t="str">
        <f>IFERROR(選手__2[[#This Row],[所属名称１]],"")</f>
        <v/>
      </c>
      <c r="L1302" s="62" t="str">
        <f>IFERROR(選手__2[[#This Row],[学校コード]],"")</f>
        <v/>
      </c>
      <c r="M1302" s="63" t="str">
        <f>IFERROR(VLOOKUP(L1302,色々!G:H,2,0),"")</f>
        <v/>
      </c>
      <c r="N1302" s="64" t="str">
        <f>IFERROR(選手__2[[#This Row],[学年]],"")</f>
        <v/>
      </c>
      <c r="O1302" s="49" t="str">
        <f>IFERROR(選手__2[[#This Row],[生年月日]],"")</f>
        <v/>
      </c>
      <c r="P1302" t="str">
        <f t="shared" si="20"/>
        <v/>
      </c>
    </row>
    <row r="1303" spans="6:16" x14ac:dyDescent="0.2">
      <c r="F1303" s="62" t="str">
        <f>IFERROR(選手__2[[#This Row],[選手番号]],"")</f>
        <v/>
      </c>
      <c r="G1303" s="62" t="str">
        <f>IFERROR(選手__2[[#This Row],[性別コード]],"")</f>
        <v/>
      </c>
      <c r="H1303" s="62" t="str">
        <f>IFERROR(VLOOKUP(G1303,色々!P:Q,2,0),"")</f>
        <v/>
      </c>
      <c r="I1303" s="62" t="str">
        <f>IFERROR(選手__2[[#This Row],[氏名]],"")</f>
        <v/>
      </c>
      <c r="J1303" s="62" t="str">
        <f>IFERROR(選手__2[[#This Row],[氏名カナ]],"")</f>
        <v/>
      </c>
      <c r="K1303" s="62" t="str">
        <f>IFERROR(選手__2[[#This Row],[所属名称１]],"")</f>
        <v/>
      </c>
      <c r="L1303" s="62" t="str">
        <f>IFERROR(選手__2[[#This Row],[学校コード]],"")</f>
        <v/>
      </c>
      <c r="M1303" s="63" t="str">
        <f>IFERROR(VLOOKUP(L1303,色々!G:H,2,0),"")</f>
        <v/>
      </c>
      <c r="N1303" s="64" t="str">
        <f>IFERROR(選手__2[[#This Row],[学年]],"")</f>
        <v/>
      </c>
      <c r="O1303" s="49" t="str">
        <f>IFERROR(選手__2[[#This Row],[生年月日]],"")</f>
        <v/>
      </c>
      <c r="P1303" t="str">
        <f t="shared" si="20"/>
        <v/>
      </c>
    </row>
    <row r="1304" spans="6:16" x14ac:dyDescent="0.2">
      <c r="F1304" s="62" t="str">
        <f>IFERROR(選手__2[[#This Row],[選手番号]],"")</f>
        <v/>
      </c>
      <c r="G1304" s="62" t="str">
        <f>IFERROR(選手__2[[#This Row],[性別コード]],"")</f>
        <v/>
      </c>
      <c r="H1304" s="62" t="str">
        <f>IFERROR(VLOOKUP(G1304,色々!P:Q,2,0),"")</f>
        <v/>
      </c>
      <c r="I1304" s="62" t="str">
        <f>IFERROR(選手__2[[#This Row],[氏名]],"")</f>
        <v/>
      </c>
      <c r="J1304" s="62" t="str">
        <f>IFERROR(選手__2[[#This Row],[氏名カナ]],"")</f>
        <v/>
      </c>
      <c r="K1304" s="62" t="str">
        <f>IFERROR(選手__2[[#This Row],[所属名称１]],"")</f>
        <v/>
      </c>
      <c r="L1304" s="62" t="str">
        <f>IFERROR(選手__2[[#This Row],[学校コード]],"")</f>
        <v/>
      </c>
      <c r="M1304" s="63" t="str">
        <f>IFERROR(VLOOKUP(L1304,色々!G:H,2,0),"")</f>
        <v/>
      </c>
      <c r="N1304" s="64" t="str">
        <f>IFERROR(選手__2[[#This Row],[学年]],"")</f>
        <v/>
      </c>
      <c r="O1304" s="49" t="str">
        <f>IFERROR(選手__2[[#This Row],[生年月日]],"")</f>
        <v/>
      </c>
      <c r="P1304" t="str">
        <f t="shared" si="20"/>
        <v/>
      </c>
    </row>
    <row r="1305" spans="6:16" x14ac:dyDescent="0.2">
      <c r="F1305" s="62" t="str">
        <f>IFERROR(選手__2[[#This Row],[選手番号]],"")</f>
        <v/>
      </c>
      <c r="G1305" s="62" t="str">
        <f>IFERROR(選手__2[[#This Row],[性別コード]],"")</f>
        <v/>
      </c>
      <c r="H1305" s="62" t="str">
        <f>IFERROR(VLOOKUP(G1305,色々!P:Q,2,0),"")</f>
        <v/>
      </c>
      <c r="I1305" s="62" t="str">
        <f>IFERROR(選手__2[[#This Row],[氏名]],"")</f>
        <v/>
      </c>
      <c r="J1305" s="62" t="str">
        <f>IFERROR(選手__2[[#This Row],[氏名カナ]],"")</f>
        <v/>
      </c>
      <c r="K1305" s="62" t="str">
        <f>IFERROR(選手__2[[#This Row],[所属名称１]],"")</f>
        <v/>
      </c>
      <c r="L1305" s="62" t="str">
        <f>IFERROR(選手__2[[#This Row],[学校コード]],"")</f>
        <v/>
      </c>
      <c r="M1305" s="63" t="str">
        <f>IFERROR(VLOOKUP(L1305,色々!G:H,2,0),"")</f>
        <v/>
      </c>
      <c r="N1305" s="64" t="str">
        <f>IFERROR(選手__2[[#This Row],[学年]],"")</f>
        <v/>
      </c>
      <c r="O1305" s="49" t="str">
        <f>IFERROR(選手__2[[#This Row],[生年月日]],"")</f>
        <v/>
      </c>
      <c r="P1305" t="str">
        <f t="shared" si="20"/>
        <v/>
      </c>
    </row>
    <row r="1306" spans="6:16" x14ac:dyDescent="0.2">
      <c r="F1306" s="62" t="str">
        <f>IFERROR(選手__2[[#This Row],[選手番号]],"")</f>
        <v/>
      </c>
      <c r="G1306" s="62" t="str">
        <f>IFERROR(選手__2[[#This Row],[性別コード]],"")</f>
        <v/>
      </c>
      <c r="H1306" s="62" t="str">
        <f>IFERROR(VLOOKUP(G1306,色々!P:Q,2,0),"")</f>
        <v/>
      </c>
      <c r="I1306" s="62" t="str">
        <f>IFERROR(選手__2[[#This Row],[氏名]],"")</f>
        <v/>
      </c>
      <c r="J1306" s="62" t="str">
        <f>IFERROR(選手__2[[#This Row],[氏名カナ]],"")</f>
        <v/>
      </c>
      <c r="K1306" s="62" t="str">
        <f>IFERROR(選手__2[[#This Row],[所属名称１]],"")</f>
        <v/>
      </c>
      <c r="L1306" s="62" t="str">
        <f>IFERROR(選手__2[[#This Row],[学校コード]],"")</f>
        <v/>
      </c>
      <c r="M1306" s="63" t="str">
        <f>IFERROR(VLOOKUP(L1306,色々!G:H,2,0),"")</f>
        <v/>
      </c>
      <c r="N1306" s="64" t="str">
        <f>IFERROR(選手__2[[#This Row],[学年]],"")</f>
        <v/>
      </c>
      <c r="O1306" s="49" t="str">
        <f>IFERROR(選手__2[[#This Row],[生年月日]],"")</f>
        <v/>
      </c>
      <c r="P1306" t="str">
        <f t="shared" si="20"/>
        <v/>
      </c>
    </row>
    <row r="1307" spans="6:16" x14ac:dyDescent="0.2">
      <c r="F1307" s="62" t="str">
        <f>IFERROR(選手__2[[#This Row],[選手番号]],"")</f>
        <v/>
      </c>
      <c r="G1307" s="62" t="str">
        <f>IFERROR(選手__2[[#This Row],[性別コード]],"")</f>
        <v/>
      </c>
      <c r="H1307" s="62" t="str">
        <f>IFERROR(VLOOKUP(G1307,色々!P:Q,2,0),"")</f>
        <v/>
      </c>
      <c r="I1307" s="62" t="str">
        <f>IFERROR(選手__2[[#This Row],[氏名]],"")</f>
        <v/>
      </c>
      <c r="J1307" s="62" t="str">
        <f>IFERROR(選手__2[[#This Row],[氏名カナ]],"")</f>
        <v/>
      </c>
      <c r="K1307" s="62" t="str">
        <f>IFERROR(選手__2[[#This Row],[所属名称１]],"")</f>
        <v/>
      </c>
      <c r="L1307" s="62" t="str">
        <f>IFERROR(選手__2[[#This Row],[学校コード]],"")</f>
        <v/>
      </c>
      <c r="M1307" s="63" t="str">
        <f>IFERROR(VLOOKUP(L1307,色々!G:H,2,0),"")</f>
        <v/>
      </c>
      <c r="N1307" s="64" t="str">
        <f>IFERROR(選手__2[[#This Row],[学年]],"")</f>
        <v/>
      </c>
      <c r="O1307" s="49" t="str">
        <f>IFERROR(選手__2[[#This Row],[生年月日]],"")</f>
        <v/>
      </c>
      <c r="P1307" t="str">
        <f t="shared" si="20"/>
        <v/>
      </c>
    </row>
    <row r="1308" spans="6:16" x14ac:dyDescent="0.2">
      <c r="F1308" s="62" t="str">
        <f>IFERROR(選手__2[[#This Row],[選手番号]],"")</f>
        <v/>
      </c>
      <c r="G1308" s="62" t="str">
        <f>IFERROR(選手__2[[#This Row],[性別コード]],"")</f>
        <v/>
      </c>
      <c r="H1308" s="62" t="str">
        <f>IFERROR(VLOOKUP(G1308,色々!P:Q,2,0),"")</f>
        <v/>
      </c>
      <c r="I1308" s="62" t="str">
        <f>IFERROR(選手__2[[#This Row],[氏名]],"")</f>
        <v/>
      </c>
      <c r="J1308" s="62" t="str">
        <f>IFERROR(選手__2[[#This Row],[氏名カナ]],"")</f>
        <v/>
      </c>
      <c r="K1308" s="62" t="str">
        <f>IFERROR(選手__2[[#This Row],[所属名称１]],"")</f>
        <v/>
      </c>
      <c r="L1308" s="62" t="str">
        <f>IFERROR(選手__2[[#This Row],[学校コード]],"")</f>
        <v/>
      </c>
      <c r="M1308" s="63" t="str">
        <f>IFERROR(VLOOKUP(L1308,色々!G:H,2,0),"")</f>
        <v/>
      </c>
      <c r="N1308" s="64" t="str">
        <f>IFERROR(選手__2[[#This Row],[学年]],"")</f>
        <v/>
      </c>
      <c r="O1308" s="49" t="str">
        <f>IFERROR(選手__2[[#This Row],[生年月日]],"")</f>
        <v/>
      </c>
      <c r="P1308" t="str">
        <f t="shared" si="20"/>
        <v/>
      </c>
    </row>
    <row r="1309" spans="6:16" x14ac:dyDescent="0.2">
      <c r="F1309" s="62" t="str">
        <f>IFERROR(選手__2[[#This Row],[選手番号]],"")</f>
        <v/>
      </c>
      <c r="G1309" s="62" t="str">
        <f>IFERROR(選手__2[[#This Row],[性別コード]],"")</f>
        <v/>
      </c>
      <c r="H1309" s="62" t="str">
        <f>IFERROR(VLOOKUP(G1309,色々!P:Q,2,0),"")</f>
        <v/>
      </c>
      <c r="I1309" s="62" t="str">
        <f>IFERROR(選手__2[[#This Row],[氏名]],"")</f>
        <v/>
      </c>
      <c r="J1309" s="62" t="str">
        <f>IFERROR(選手__2[[#This Row],[氏名カナ]],"")</f>
        <v/>
      </c>
      <c r="K1309" s="62" t="str">
        <f>IFERROR(選手__2[[#This Row],[所属名称１]],"")</f>
        <v/>
      </c>
      <c r="L1309" s="62" t="str">
        <f>IFERROR(選手__2[[#This Row],[学校コード]],"")</f>
        <v/>
      </c>
      <c r="M1309" s="63" t="str">
        <f>IFERROR(VLOOKUP(L1309,色々!G:H,2,0),"")</f>
        <v/>
      </c>
      <c r="N1309" s="64" t="str">
        <f>IFERROR(選手__2[[#This Row],[学年]],"")</f>
        <v/>
      </c>
      <c r="O1309" s="49" t="str">
        <f>IFERROR(選手__2[[#This Row],[生年月日]],"")</f>
        <v/>
      </c>
      <c r="P1309" t="str">
        <f t="shared" si="20"/>
        <v/>
      </c>
    </row>
    <row r="1310" spans="6:16" x14ac:dyDescent="0.2">
      <c r="F1310" s="62" t="str">
        <f>IFERROR(選手__2[[#This Row],[選手番号]],"")</f>
        <v/>
      </c>
      <c r="G1310" s="62" t="str">
        <f>IFERROR(選手__2[[#This Row],[性別コード]],"")</f>
        <v/>
      </c>
      <c r="H1310" s="62" t="str">
        <f>IFERROR(VLOOKUP(G1310,色々!P:Q,2,0),"")</f>
        <v/>
      </c>
      <c r="I1310" s="62" t="str">
        <f>IFERROR(選手__2[[#This Row],[氏名]],"")</f>
        <v/>
      </c>
      <c r="J1310" s="62" t="str">
        <f>IFERROR(選手__2[[#This Row],[氏名カナ]],"")</f>
        <v/>
      </c>
      <c r="K1310" s="62" t="str">
        <f>IFERROR(選手__2[[#This Row],[所属名称１]],"")</f>
        <v/>
      </c>
      <c r="L1310" s="62" t="str">
        <f>IFERROR(選手__2[[#This Row],[学校コード]],"")</f>
        <v/>
      </c>
      <c r="M1310" s="63" t="str">
        <f>IFERROR(VLOOKUP(L1310,色々!G:H,2,0),"")</f>
        <v/>
      </c>
      <c r="N1310" s="64" t="str">
        <f>IFERROR(選手__2[[#This Row],[学年]],"")</f>
        <v/>
      </c>
      <c r="O1310" s="49" t="str">
        <f>IFERROR(選手__2[[#This Row],[生年月日]],"")</f>
        <v/>
      </c>
      <c r="P1310" t="str">
        <f t="shared" si="20"/>
        <v/>
      </c>
    </row>
    <row r="1311" spans="6:16" x14ac:dyDescent="0.2">
      <c r="F1311" s="62" t="str">
        <f>IFERROR(選手__2[[#This Row],[選手番号]],"")</f>
        <v/>
      </c>
      <c r="G1311" s="62" t="str">
        <f>IFERROR(選手__2[[#This Row],[性別コード]],"")</f>
        <v/>
      </c>
      <c r="H1311" s="62" t="str">
        <f>IFERROR(VLOOKUP(G1311,色々!P:Q,2,0),"")</f>
        <v/>
      </c>
      <c r="I1311" s="62" t="str">
        <f>IFERROR(選手__2[[#This Row],[氏名]],"")</f>
        <v/>
      </c>
      <c r="J1311" s="62" t="str">
        <f>IFERROR(選手__2[[#This Row],[氏名カナ]],"")</f>
        <v/>
      </c>
      <c r="K1311" s="62" t="str">
        <f>IFERROR(選手__2[[#This Row],[所属名称１]],"")</f>
        <v/>
      </c>
      <c r="L1311" s="62" t="str">
        <f>IFERROR(選手__2[[#This Row],[学校コード]],"")</f>
        <v/>
      </c>
      <c r="M1311" s="63" t="str">
        <f>IFERROR(VLOOKUP(L1311,色々!G:H,2,0),"")</f>
        <v/>
      </c>
      <c r="N1311" s="64" t="str">
        <f>IFERROR(選手__2[[#This Row],[学年]],"")</f>
        <v/>
      </c>
      <c r="O1311" s="49" t="str">
        <f>IFERROR(選手__2[[#This Row],[生年月日]],"")</f>
        <v/>
      </c>
      <c r="P1311" t="str">
        <f t="shared" si="20"/>
        <v/>
      </c>
    </row>
    <row r="1312" spans="6:16" x14ac:dyDescent="0.2">
      <c r="F1312" s="62" t="str">
        <f>IFERROR(選手__2[[#This Row],[選手番号]],"")</f>
        <v/>
      </c>
      <c r="G1312" s="62" t="str">
        <f>IFERROR(選手__2[[#This Row],[性別コード]],"")</f>
        <v/>
      </c>
      <c r="H1312" s="62" t="str">
        <f>IFERROR(VLOOKUP(G1312,色々!P:Q,2,0),"")</f>
        <v/>
      </c>
      <c r="I1312" s="62" t="str">
        <f>IFERROR(選手__2[[#This Row],[氏名]],"")</f>
        <v/>
      </c>
      <c r="J1312" s="62" t="str">
        <f>IFERROR(選手__2[[#This Row],[氏名カナ]],"")</f>
        <v/>
      </c>
      <c r="K1312" s="62" t="str">
        <f>IFERROR(選手__2[[#This Row],[所属名称１]],"")</f>
        <v/>
      </c>
      <c r="L1312" s="62" t="str">
        <f>IFERROR(選手__2[[#This Row],[学校コード]],"")</f>
        <v/>
      </c>
      <c r="M1312" s="63" t="str">
        <f>IFERROR(VLOOKUP(L1312,色々!G:H,2,0),"")</f>
        <v/>
      </c>
      <c r="N1312" s="64" t="str">
        <f>IFERROR(選手__2[[#This Row],[学年]],"")</f>
        <v/>
      </c>
      <c r="O1312" s="49" t="str">
        <f>IFERROR(選手__2[[#This Row],[生年月日]],"")</f>
        <v/>
      </c>
      <c r="P1312" t="str">
        <f t="shared" si="20"/>
        <v/>
      </c>
    </row>
    <row r="1313" spans="6:16" x14ac:dyDescent="0.2">
      <c r="F1313" s="62" t="str">
        <f>IFERROR(選手__2[[#This Row],[選手番号]],"")</f>
        <v/>
      </c>
      <c r="G1313" s="62" t="str">
        <f>IFERROR(選手__2[[#This Row],[性別コード]],"")</f>
        <v/>
      </c>
      <c r="H1313" s="62" t="str">
        <f>IFERROR(VLOOKUP(G1313,色々!P:Q,2,0),"")</f>
        <v/>
      </c>
      <c r="I1313" s="62" t="str">
        <f>IFERROR(選手__2[[#This Row],[氏名]],"")</f>
        <v/>
      </c>
      <c r="J1313" s="62" t="str">
        <f>IFERROR(選手__2[[#This Row],[氏名カナ]],"")</f>
        <v/>
      </c>
      <c r="K1313" s="62" t="str">
        <f>IFERROR(選手__2[[#This Row],[所属名称１]],"")</f>
        <v/>
      </c>
      <c r="L1313" s="62" t="str">
        <f>IFERROR(選手__2[[#This Row],[学校コード]],"")</f>
        <v/>
      </c>
      <c r="M1313" s="63" t="str">
        <f>IFERROR(VLOOKUP(L1313,色々!G:H,2,0),"")</f>
        <v/>
      </c>
      <c r="N1313" s="64" t="str">
        <f>IFERROR(選手__2[[#This Row],[学年]],"")</f>
        <v/>
      </c>
      <c r="O1313" s="49" t="str">
        <f>IFERROR(選手__2[[#This Row],[生年月日]],"")</f>
        <v/>
      </c>
      <c r="P1313" t="str">
        <f t="shared" si="20"/>
        <v/>
      </c>
    </row>
    <row r="1314" spans="6:16" x14ac:dyDescent="0.2">
      <c r="F1314" s="62" t="str">
        <f>IFERROR(選手__2[[#This Row],[選手番号]],"")</f>
        <v/>
      </c>
      <c r="G1314" s="62" t="str">
        <f>IFERROR(選手__2[[#This Row],[性別コード]],"")</f>
        <v/>
      </c>
      <c r="H1314" s="62" t="str">
        <f>IFERROR(VLOOKUP(G1314,色々!P:Q,2,0),"")</f>
        <v/>
      </c>
      <c r="I1314" s="62" t="str">
        <f>IFERROR(選手__2[[#This Row],[氏名]],"")</f>
        <v/>
      </c>
      <c r="J1314" s="62" t="str">
        <f>IFERROR(選手__2[[#This Row],[氏名カナ]],"")</f>
        <v/>
      </c>
      <c r="K1314" s="62" t="str">
        <f>IFERROR(選手__2[[#This Row],[所属名称１]],"")</f>
        <v/>
      </c>
      <c r="L1314" s="62" t="str">
        <f>IFERROR(選手__2[[#This Row],[学校コード]],"")</f>
        <v/>
      </c>
      <c r="M1314" s="63" t="str">
        <f>IFERROR(VLOOKUP(L1314,色々!G:H,2,0),"")</f>
        <v/>
      </c>
      <c r="N1314" s="64" t="str">
        <f>IFERROR(選手__2[[#This Row],[学年]],"")</f>
        <v/>
      </c>
      <c r="O1314" s="49" t="str">
        <f>IFERROR(選手__2[[#This Row],[生年月日]],"")</f>
        <v/>
      </c>
      <c r="P1314" t="str">
        <f t="shared" si="20"/>
        <v/>
      </c>
    </row>
    <row r="1315" spans="6:16" x14ac:dyDescent="0.2">
      <c r="F1315" s="62" t="str">
        <f>IFERROR(選手__2[[#This Row],[選手番号]],"")</f>
        <v/>
      </c>
      <c r="G1315" s="62" t="str">
        <f>IFERROR(選手__2[[#This Row],[性別コード]],"")</f>
        <v/>
      </c>
      <c r="H1315" s="62" t="str">
        <f>IFERROR(VLOOKUP(G1315,色々!P:Q,2,0),"")</f>
        <v/>
      </c>
      <c r="I1315" s="62" t="str">
        <f>IFERROR(選手__2[[#This Row],[氏名]],"")</f>
        <v/>
      </c>
      <c r="J1315" s="62" t="str">
        <f>IFERROR(選手__2[[#This Row],[氏名カナ]],"")</f>
        <v/>
      </c>
      <c r="K1315" s="62" t="str">
        <f>IFERROR(選手__2[[#This Row],[所属名称１]],"")</f>
        <v/>
      </c>
      <c r="L1315" s="62" t="str">
        <f>IFERROR(選手__2[[#This Row],[学校コード]],"")</f>
        <v/>
      </c>
      <c r="M1315" s="63" t="str">
        <f>IFERROR(VLOOKUP(L1315,色々!G:H,2,0),"")</f>
        <v/>
      </c>
      <c r="N1315" s="64" t="str">
        <f>IFERROR(選手__2[[#This Row],[学年]],"")</f>
        <v/>
      </c>
      <c r="O1315" s="49" t="str">
        <f>IFERROR(選手__2[[#This Row],[生年月日]],"")</f>
        <v/>
      </c>
      <c r="P1315" t="str">
        <f t="shared" si="20"/>
        <v/>
      </c>
    </row>
    <row r="1316" spans="6:16" x14ac:dyDescent="0.2">
      <c r="F1316" s="62" t="str">
        <f>IFERROR(選手__2[[#This Row],[選手番号]],"")</f>
        <v/>
      </c>
      <c r="G1316" s="62" t="str">
        <f>IFERROR(選手__2[[#This Row],[性別コード]],"")</f>
        <v/>
      </c>
      <c r="H1316" s="62" t="str">
        <f>IFERROR(VLOOKUP(G1316,色々!P:Q,2,0),"")</f>
        <v/>
      </c>
      <c r="I1316" s="62" t="str">
        <f>IFERROR(選手__2[[#This Row],[氏名]],"")</f>
        <v/>
      </c>
      <c r="J1316" s="62" t="str">
        <f>IFERROR(選手__2[[#This Row],[氏名カナ]],"")</f>
        <v/>
      </c>
      <c r="K1316" s="62" t="str">
        <f>IFERROR(選手__2[[#This Row],[所属名称１]],"")</f>
        <v/>
      </c>
      <c r="L1316" s="62" t="str">
        <f>IFERROR(選手__2[[#This Row],[学校コード]],"")</f>
        <v/>
      </c>
      <c r="M1316" s="63" t="str">
        <f>IFERROR(VLOOKUP(L1316,色々!G:H,2,0),"")</f>
        <v/>
      </c>
      <c r="N1316" s="64" t="str">
        <f>IFERROR(選手__2[[#This Row],[学年]],"")</f>
        <v/>
      </c>
      <c r="O1316" s="49" t="str">
        <f>IFERROR(選手__2[[#This Row],[生年月日]],"")</f>
        <v/>
      </c>
      <c r="P1316" t="str">
        <f t="shared" si="20"/>
        <v/>
      </c>
    </row>
    <row r="1317" spans="6:16" x14ac:dyDescent="0.2">
      <c r="F1317" s="62" t="str">
        <f>IFERROR(選手__2[[#This Row],[選手番号]],"")</f>
        <v/>
      </c>
      <c r="G1317" s="62" t="str">
        <f>IFERROR(選手__2[[#This Row],[性別コード]],"")</f>
        <v/>
      </c>
      <c r="H1317" s="62" t="str">
        <f>IFERROR(VLOOKUP(G1317,色々!P:Q,2,0),"")</f>
        <v/>
      </c>
      <c r="I1317" s="62" t="str">
        <f>IFERROR(選手__2[[#This Row],[氏名]],"")</f>
        <v/>
      </c>
      <c r="J1317" s="62" t="str">
        <f>IFERROR(選手__2[[#This Row],[氏名カナ]],"")</f>
        <v/>
      </c>
      <c r="K1317" s="62" t="str">
        <f>IFERROR(選手__2[[#This Row],[所属名称１]],"")</f>
        <v/>
      </c>
      <c r="L1317" s="62" t="str">
        <f>IFERROR(選手__2[[#This Row],[学校コード]],"")</f>
        <v/>
      </c>
      <c r="M1317" s="63" t="str">
        <f>IFERROR(VLOOKUP(L1317,色々!G:H,2,0),"")</f>
        <v/>
      </c>
      <c r="N1317" s="64" t="str">
        <f>IFERROR(選手__2[[#This Row],[学年]],"")</f>
        <v/>
      </c>
      <c r="O1317" s="49" t="str">
        <f>IFERROR(選手__2[[#This Row],[生年月日]],"")</f>
        <v/>
      </c>
      <c r="P1317" t="str">
        <f t="shared" si="20"/>
        <v/>
      </c>
    </row>
    <row r="1318" spans="6:16" x14ac:dyDescent="0.2">
      <c r="F1318" s="62" t="str">
        <f>IFERROR(選手__2[[#This Row],[選手番号]],"")</f>
        <v/>
      </c>
      <c r="G1318" s="62" t="str">
        <f>IFERROR(選手__2[[#This Row],[性別コード]],"")</f>
        <v/>
      </c>
      <c r="H1318" s="62" t="str">
        <f>IFERROR(VLOOKUP(G1318,色々!P:Q,2,0),"")</f>
        <v/>
      </c>
      <c r="I1318" s="62" t="str">
        <f>IFERROR(選手__2[[#This Row],[氏名]],"")</f>
        <v/>
      </c>
      <c r="J1318" s="62" t="str">
        <f>IFERROR(選手__2[[#This Row],[氏名カナ]],"")</f>
        <v/>
      </c>
      <c r="K1318" s="62" t="str">
        <f>IFERROR(選手__2[[#This Row],[所属名称１]],"")</f>
        <v/>
      </c>
      <c r="L1318" s="62" t="str">
        <f>IFERROR(選手__2[[#This Row],[学校コード]],"")</f>
        <v/>
      </c>
      <c r="M1318" s="63" t="str">
        <f>IFERROR(VLOOKUP(L1318,色々!G:H,2,0),"")</f>
        <v/>
      </c>
      <c r="N1318" s="64" t="str">
        <f>IFERROR(選手__2[[#This Row],[学年]],"")</f>
        <v/>
      </c>
      <c r="O1318" s="49" t="str">
        <f>IFERROR(選手__2[[#This Row],[生年月日]],"")</f>
        <v/>
      </c>
      <c r="P1318" t="str">
        <f t="shared" si="20"/>
        <v/>
      </c>
    </row>
    <row r="1319" spans="6:16" x14ac:dyDescent="0.2">
      <c r="F1319" s="62" t="str">
        <f>IFERROR(選手__2[[#This Row],[選手番号]],"")</f>
        <v/>
      </c>
      <c r="G1319" s="62" t="str">
        <f>IFERROR(選手__2[[#This Row],[性別コード]],"")</f>
        <v/>
      </c>
      <c r="H1319" s="62" t="str">
        <f>IFERROR(VLOOKUP(G1319,色々!P:Q,2,0),"")</f>
        <v/>
      </c>
      <c r="I1319" s="62" t="str">
        <f>IFERROR(選手__2[[#This Row],[氏名]],"")</f>
        <v/>
      </c>
      <c r="J1319" s="62" t="str">
        <f>IFERROR(選手__2[[#This Row],[氏名カナ]],"")</f>
        <v/>
      </c>
      <c r="K1319" s="62" t="str">
        <f>IFERROR(選手__2[[#This Row],[所属名称１]],"")</f>
        <v/>
      </c>
      <c r="L1319" s="62" t="str">
        <f>IFERROR(選手__2[[#This Row],[学校コード]],"")</f>
        <v/>
      </c>
      <c r="M1319" s="63" t="str">
        <f>IFERROR(VLOOKUP(L1319,色々!G:H,2,0),"")</f>
        <v/>
      </c>
      <c r="N1319" s="64" t="str">
        <f>IFERROR(選手__2[[#This Row],[学年]],"")</f>
        <v/>
      </c>
      <c r="O1319" s="49" t="str">
        <f>IFERROR(選手__2[[#This Row],[生年月日]],"")</f>
        <v/>
      </c>
      <c r="P1319" t="str">
        <f t="shared" si="20"/>
        <v/>
      </c>
    </row>
    <row r="1320" spans="6:16" x14ac:dyDescent="0.2">
      <c r="F1320" s="62" t="str">
        <f>IFERROR(選手__2[[#This Row],[選手番号]],"")</f>
        <v/>
      </c>
      <c r="G1320" s="62" t="str">
        <f>IFERROR(選手__2[[#This Row],[性別コード]],"")</f>
        <v/>
      </c>
      <c r="H1320" s="62" t="str">
        <f>IFERROR(VLOOKUP(G1320,色々!P:Q,2,0),"")</f>
        <v/>
      </c>
      <c r="I1320" s="62" t="str">
        <f>IFERROR(選手__2[[#This Row],[氏名]],"")</f>
        <v/>
      </c>
      <c r="J1320" s="62" t="str">
        <f>IFERROR(選手__2[[#This Row],[氏名カナ]],"")</f>
        <v/>
      </c>
      <c r="K1320" s="62" t="str">
        <f>IFERROR(選手__2[[#This Row],[所属名称１]],"")</f>
        <v/>
      </c>
      <c r="L1320" s="62" t="str">
        <f>IFERROR(選手__2[[#This Row],[学校コード]],"")</f>
        <v/>
      </c>
      <c r="M1320" s="63" t="str">
        <f>IFERROR(VLOOKUP(L1320,色々!G:H,2,0),"")</f>
        <v/>
      </c>
      <c r="N1320" s="64" t="str">
        <f>IFERROR(選手__2[[#This Row],[学年]],"")</f>
        <v/>
      </c>
      <c r="O1320" s="49" t="str">
        <f>IFERROR(選手__2[[#This Row],[生年月日]],"")</f>
        <v/>
      </c>
      <c r="P1320" t="str">
        <f t="shared" si="20"/>
        <v/>
      </c>
    </row>
    <row r="1321" spans="6:16" x14ac:dyDescent="0.2">
      <c r="F1321" s="62" t="str">
        <f>IFERROR(選手__2[[#This Row],[選手番号]],"")</f>
        <v/>
      </c>
      <c r="G1321" s="62" t="str">
        <f>IFERROR(選手__2[[#This Row],[性別コード]],"")</f>
        <v/>
      </c>
      <c r="H1321" s="62" t="str">
        <f>IFERROR(VLOOKUP(G1321,色々!P:Q,2,0),"")</f>
        <v/>
      </c>
      <c r="I1321" s="62" t="str">
        <f>IFERROR(選手__2[[#This Row],[氏名]],"")</f>
        <v/>
      </c>
      <c r="J1321" s="62" t="str">
        <f>IFERROR(選手__2[[#This Row],[氏名カナ]],"")</f>
        <v/>
      </c>
      <c r="K1321" s="62" t="str">
        <f>IFERROR(選手__2[[#This Row],[所属名称１]],"")</f>
        <v/>
      </c>
      <c r="L1321" s="62" t="str">
        <f>IFERROR(選手__2[[#This Row],[学校コード]],"")</f>
        <v/>
      </c>
      <c r="M1321" s="63" t="str">
        <f>IFERROR(VLOOKUP(L1321,色々!G:H,2,0),"")</f>
        <v/>
      </c>
      <c r="N1321" s="64" t="str">
        <f>IFERROR(選手__2[[#This Row],[学年]],"")</f>
        <v/>
      </c>
      <c r="O1321" s="49" t="str">
        <f>IFERROR(選手__2[[#This Row],[生年月日]],"")</f>
        <v/>
      </c>
      <c r="P1321" t="str">
        <f t="shared" si="20"/>
        <v/>
      </c>
    </row>
    <row r="1322" spans="6:16" x14ac:dyDescent="0.2">
      <c r="F1322" s="62" t="str">
        <f>IFERROR(選手__2[[#This Row],[選手番号]],"")</f>
        <v/>
      </c>
      <c r="G1322" s="62" t="str">
        <f>IFERROR(選手__2[[#This Row],[性別コード]],"")</f>
        <v/>
      </c>
      <c r="H1322" s="62" t="str">
        <f>IFERROR(VLOOKUP(G1322,色々!P:Q,2,0),"")</f>
        <v/>
      </c>
      <c r="I1322" s="62" t="str">
        <f>IFERROR(選手__2[[#This Row],[氏名]],"")</f>
        <v/>
      </c>
      <c r="J1322" s="62" t="str">
        <f>IFERROR(選手__2[[#This Row],[氏名カナ]],"")</f>
        <v/>
      </c>
      <c r="K1322" s="62" t="str">
        <f>IFERROR(選手__2[[#This Row],[所属名称１]],"")</f>
        <v/>
      </c>
      <c r="L1322" s="62" t="str">
        <f>IFERROR(選手__2[[#This Row],[学校コード]],"")</f>
        <v/>
      </c>
      <c r="M1322" s="63" t="str">
        <f>IFERROR(VLOOKUP(L1322,色々!G:H,2,0),"")</f>
        <v/>
      </c>
      <c r="N1322" s="64" t="str">
        <f>IFERROR(選手__2[[#This Row],[学年]],"")</f>
        <v/>
      </c>
      <c r="O1322" s="49" t="str">
        <f>IFERROR(選手__2[[#This Row],[生年月日]],"")</f>
        <v/>
      </c>
      <c r="P1322" t="str">
        <f t="shared" si="20"/>
        <v/>
      </c>
    </row>
    <row r="1323" spans="6:16" x14ac:dyDescent="0.2">
      <c r="F1323" s="62" t="str">
        <f>IFERROR(選手__2[[#This Row],[選手番号]],"")</f>
        <v/>
      </c>
      <c r="G1323" s="62" t="str">
        <f>IFERROR(選手__2[[#This Row],[性別コード]],"")</f>
        <v/>
      </c>
      <c r="H1323" s="62" t="str">
        <f>IFERROR(VLOOKUP(G1323,色々!P:Q,2,0),"")</f>
        <v/>
      </c>
      <c r="I1323" s="62" t="str">
        <f>IFERROR(選手__2[[#This Row],[氏名]],"")</f>
        <v/>
      </c>
      <c r="J1323" s="62" t="str">
        <f>IFERROR(選手__2[[#This Row],[氏名カナ]],"")</f>
        <v/>
      </c>
      <c r="K1323" s="62" t="str">
        <f>IFERROR(選手__2[[#This Row],[所属名称１]],"")</f>
        <v/>
      </c>
      <c r="L1323" s="62" t="str">
        <f>IFERROR(選手__2[[#This Row],[学校コード]],"")</f>
        <v/>
      </c>
      <c r="M1323" s="63" t="str">
        <f>IFERROR(VLOOKUP(L1323,色々!G:H,2,0),"")</f>
        <v/>
      </c>
      <c r="N1323" s="64" t="str">
        <f>IFERROR(選手__2[[#This Row],[学年]],"")</f>
        <v/>
      </c>
      <c r="O1323" s="49" t="str">
        <f>IFERROR(選手__2[[#This Row],[生年月日]],"")</f>
        <v/>
      </c>
      <c r="P1323" t="str">
        <f t="shared" si="20"/>
        <v/>
      </c>
    </row>
    <row r="1324" spans="6:16" x14ac:dyDescent="0.2">
      <c r="F1324" s="62" t="str">
        <f>IFERROR(選手__2[[#This Row],[選手番号]],"")</f>
        <v/>
      </c>
      <c r="G1324" s="62" t="str">
        <f>IFERROR(選手__2[[#This Row],[性別コード]],"")</f>
        <v/>
      </c>
      <c r="H1324" s="62" t="str">
        <f>IFERROR(VLOOKUP(G1324,色々!P:Q,2,0),"")</f>
        <v/>
      </c>
      <c r="I1324" s="62" t="str">
        <f>IFERROR(選手__2[[#This Row],[氏名]],"")</f>
        <v/>
      </c>
      <c r="J1324" s="62" t="str">
        <f>IFERROR(選手__2[[#This Row],[氏名カナ]],"")</f>
        <v/>
      </c>
      <c r="K1324" s="62" t="str">
        <f>IFERROR(選手__2[[#This Row],[所属名称１]],"")</f>
        <v/>
      </c>
      <c r="L1324" s="62" t="str">
        <f>IFERROR(選手__2[[#This Row],[学校コード]],"")</f>
        <v/>
      </c>
      <c r="M1324" s="63" t="str">
        <f>IFERROR(VLOOKUP(L1324,色々!G:H,2,0),"")</f>
        <v/>
      </c>
      <c r="N1324" s="64" t="str">
        <f>IFERROR(選手__2[[#This Row],[学年]],"")</f>
        <v/>
      </c>
      <c r="O1324" s="49" t="str">
        <f>IFERROR(選手__2[[#This Row],[生年月日]],"")</f>
        <v/>
      </c>
      <c r="P1324" t="str">
        <f t="shared" si="20"/>
        <v/>
      </c>
    </row>
    <row r="1325" spans="6:16" x14ac:dyDescent="0.2">
      <c r="F1325" s="62" t="str">
        <f>IFERROR(選手__2[[#This Row],[選手番号]],"")</f>
        <v/>
      </c>
      <c r="G1325" s="62" t="str">
        <f>IFERROR(選手__2[[#This Row],[性別コード]],"")</f>
        <v/>
      </c>
      <c r="H1325" s="62" t="str">
        <f>IFERROR(VLOOKUP(G1325,色々!P:Q,2,0),"")</f>
        <v/>
      </c>
      <c r="I1325" s="62" t="str">
        <f>IFERROR(選手__2[[#This Row],[氏名]],"")</f>
        <v/>
      </c>
      <c r="J1325" s="62" t="str">
        <f>IFERROR(選手__2[[#This Row],[氏名カナ]],"")</f>
        <v/>
      </c>
      <c r="K1325" s="62" t="str">
        <f>IFERROR(選手__2[[#This Row],[所属名称１]],"")</f>
        <v/>
      </c>
      <c r="L1325" s="62" t="str">
        <f>IFERROR(選手__2[[#This Row],[学校コード]],"")</f>
        <v/>
      </c>
      <c r="M1325" s="63" t="str">
        <f>IFERROR(VLOOKUP(L1325,色々!G:H,2,0),"")</f>
        <v/>
      </c>
      <c r="N1325" s="64" t="str">
        <f>IFERROR(選手__2[[#This Row],[学年]],"")</f>
        <v/>
      </c>
      <c r="O1325" s="49" t="str">
        <f>IFERROR(選手__2[[#This Row],[生年月日]],"")</f>
        <v/>
      </c>
      <c r="P1325" t="str">
        <f t="shared" si="20"/>
        <v/>
      </c>
    </row>
    <row r="1326" spans="6:16" x14ac:dyDescent="0.2">
      <c r="F1326" s="62" t="str">
        <f>IFERROR(選手__2[[#This Row],[選手番号]],"")</f>
        <v/>
      </c>
      <c r="G1326" s="62" t="str">
        <f>IFERROR(選手__2[[#This Row],[性別コード]],"")</f>
        <v/>
      </c>
      <c r="H1326" s="62" t="str">
        <f>IFERROR(VLOOKUP(G1326,色々!P:Q,2,0),"")</f>
        <v/>
      </c>
      <c r="I1326" s="62" t="str">
        <f>IFERROR(選手__2[[#This Row],[氏名]],"")</f>
        <v/>
      </c>
      <c r="J1326" s="62" t="str">
        <f>IFERROR(選手__2[[#This Row],[氏名カナ]],"")</f>
        <v/>
      </c>
      <c r="K1326" s="62" t="str">
        <f>IFERROR(選手__2[[#This Row],[所属名称１]],"")</f>
        <v/>
      </c>
      <c r="L1326" s="62" t="str">
        <f>IFERROR(選手__2[[#This Row],[学校コード]],"")</f>
        <v/>
      </c>
      <c r="M1326" s="63" t="str">
        <f>IFERROR(VLOOKUP(L1326,色々!G:H,2,0),"")</f>
        <v/>
      </c>
      <c r="N1326" s="64" t="str">
        <f>IFERROR(選手__2[[#This Row],[学年]],"")</f>
        <v/>
      </c>
      <c r="O1326" s="49" t="str">
        <f>IFERROR(選手__2[[#This Row],[生年月日]],"")</f>
        <v/>
      </c>
      <c r="P1326" t="str">
        <f t="shared" si="20"/>
        <v/>
      </c>
    </row>
    <row r="1327" spans="6:16" x14ac:dyDescent="0.2">
      <c r="F1327" s="62" t="str">
        <f>IFERROR(選手__2[[#This Row],[選手番号]],"")</f>
        <v/>
      </c>
      <c r="G1327" s="62" t="str">
        <f>IFERROR(選手__2[[#This Row],[性別コード]],"")</f>
        <v/>
      </c>
      <c r="H1327" s="62" t="str">
        <f>IFERROR(VLOOKUP(G1327,色々!P:Q,2,0),"")</f>
        <v/>
      </c>
      <c r="I1327" s="62" t="str">
        <f>IFERROR(選手__2[[#This Row],[氏名]],"")</f>
        <v/>
      </c>
      <c r="J1327" s="62" t="str">
        <f>IFERROR(選手__2[[#This Row],[氏名カナ]],"")</f>
        <v/>
      </c>
      <c r="K1327" s="62" t="str">
        <f>IFERROR(選手__2[[#This Row],[所属名称１]],"")</f>
        <v/>
      </c>
      <c r="L1327" s="62" t="str">
        <f>IFERROR(選手__2[[#This Row],[学校コード]],"")</f>
        <v/>
      </c>
      <c r="M1327" s="63" t="str">
        <f>IFERROR(VLOOKUP(L1327,色々!G:H,2,0),"")</f>
        <v/>
      </c>
      <c r="N1327" s="64" t="str">
        <f>IFERROR(選手__2[[#This Row],[学年]],"")</f>
        <v/>
      </c>
      <c r="O1327" s="49" t="str">
        <f>IFERROR(選手__2[[#This Row],[生年月日]],"")</f>
        <v/>
      </c>
      <c r="P1327" t="str">
        <f t="shared" si="20"/>
        <v/>
      </c>
    </row>
    <row r="1328" spans="6:16" x14ac:dyDescent="0.2">
      <c r="F1328" s="62" t="str">
        <f>IFERROR(選手__2[[#This Row],[選手番号]],"")</f>
        <v/>
      </c>
      <c r="G1328" s="62" t="str">
        <f>IFERROR(選手__2[[#This Row],[性別コード]],"")</f>
        <v/>
      </c>
      <c r="H1328" s="62" t="str">
        <f>IFERROR(VLOOKUP(G1328,色々!P:Q,2,0),"")</f>
        <v/>
      </c>
      <c r="I1328" s="62" t="str">
        <f>IFERROR(選手__2[[#This Row],[氏名]],"")</f>
        <v/>
      </c>
      <c r="J1328" s="62" t="str">
        <f>IFERROR(選手__2[[#This Row],[氏名カナ]],"")</f>
        <v/>
      </c>
      <c r="K1328" s="62" t="str">
        <f>IFERROR(選手__2[[#This Row],[所属名称１]],"")</f>
        <v/>
      </c>
      <c r="L1328" s="62" t="str">
        <f>IFERROR(選手__2[[#This Row],[学校コード]],"")</f>
        <v/>
      </c>
      <c r="M1328" s="63" t="str">
        <f>IFERROR(VLOOKUP(L1328,色々!G:H,2,0),"")</f>
        <v/>
      </c>
      <c r="N1328" s="64" t="str">
        <f>IFERROR(選手__2[[#This Row],[学年]],"")</f>
        <v/>
      </c>
      <c r="O1328" s="49" t="str">
        <f>IFERROR(選手__2[[#This Row],[生年月日]],"")</f>
        <v/>
      </c>
      <c r="P1328" t="str">
        <f t="shared" si="20"/>
        <v/>
      </c>
    </row>
    <row r="1329" spans="6:16" x14ac:dyDescent="0.2">
      <c r="F1329" s="62" t="str">
        <f>IFERROR(選手__2[[#This Row],[選手番号]],"")</f>
        <v/>
      </c>
      <c r="G1329" s="62" t="str">
        <f>IFERROR(選手__2[[#This Row],[性別コード]],"")</f>
        <v/>
      </c>
      <c r="H1329" s="62" t="str">
        <f>IFERROR(VLOOKUP(G1329,色々!P:Q,2,0),"")</f>
        <v/>
      </c>
      <c r="I1329" s="62" t="str">
        <f>IFERROR(選手__2[[#This Row],[氏名]],"")</f>
        <v/>
      </c>
      <c r="J1329" s="62" t="str">
        <f>IFERROR(選手__2[[#This Row],[氏名カナ]],"")</f>
        <v/>
      </c>
      <c r="K1329" s="62" t="str">
        <f>IFERROR(選手__2[[#This Row],[所属名称１]],"")</f>
        <v/>
      </c>
      <c r="L1329" s="62" t="str">
        <f>IFERROR(選手__2[[#This Row],[学校コード]],"")</f>
        <v/>
      </c>
      <c r="M1329" s="63" t="str">
        <f>IFERROR(VLOOKUP(L1329,色々!G:H,2,0),"")</f>
        <v/>
      </c>
      <c r="N1329" s="64" t="str">
        <f>IFERROR(選手__2[[#This Row],[学年]],"")</f>
        <v/>
      </c>
      <c r="O1329" s="49" t="str">
        <f>IFERROR(選手__2[[#This Row],[生年月日]],"")</f>
        <v/>
      </c>
      <c r="P1329" t="str">
        <f t="shared" si="20"/>
        <v/>
      </c>
    </row>
    <row r="1330" spans="6:16" x14ac:dyDescent="0.2">
      <c r="F1330" s="62" t="str">
        <f>IFERROR(選手__2[[#This Row],[選手番号]],"")</f>
        <v/>
      </c>
      <c r="G1330" s="62" t="str">
        <f>IFERROR(選手__2[[#This Row],[性別コード]],"")</f>
        <v/>
      </c>
      <c r="H1330" s="62" t="str">
        <f>IFERROR(VLOOKUP(G1330,色々!P:Q,2,0),"")</f>
        <v/>
      </c>
      <c r="I1330" s="62" t="str">
        <f>IFERROR(選手__2[[#This Row],[氏名]],"")</f>
        <v/>
      </c>
      <c r="J1330" s="62" t="str">
        <f>IFERROR(選手__2[[#This Row],[氏名カナ]],"")</f>
        <v/>
      </c>
      <c r="K1330" s="62" t="str">
        <f>IFERROR(選手__2[[#This Row],[所属名称１]],"")</f>
        <v/>
      </c>
      <c r="L1330" s="62" t="str">
        <f>IFERROR(選手__2[[#This Row],[学校コード]],"")</f>
        <v/>
      </c>
      <c r="M1330" s="63" t="str">
        <f>IFERROR(VLOOKUP(L1330,色々!G:H,2,0),"")</f>
        <v/>
      </c>
      <c r="N1330" s="64" t="str">
        <f>IFERROR(選手__2[[#This Row],[学年]],"")</f>
        <v/>
      </c>
      <c r="O1330" s="49" t="str">
        <f>IFERROR(選手__2[[#This Row],[生年月日]],"")</f>
        <v/>
      </c>
      <c r="P1330" t="str">
        <f t="shared" si="20"/>
        <v/>
      </c>
    </row>
    <row r="1331" spans="6:16" x14ac:dyDescent="0.2">
      <c r="F1331" s="62" t="str">
        <f>IFERROR(選手__2[[#This Row],[選手番号]],"")</f>
        <v/>
      </c>
      <c r="G1331" s="62" t="str">
        <f>IFERROR(選手__2[[#This Row],[性別コード]],"")</f>
        <v/>
      </c>
      <c r="H1331" s="62" t="str">
        <f>IFERROR(VLOOKUP(G1331,色々!P:Q,2,0),"")</f>
        <v/>
      </c>
      <c r="I1331" s="62" t="str">
        <f>IFERROR(選手__2[[#This Row],[氏名]],"")</f>
        <v/>
      </c>
      <c r="J1331" s="62" t="str">
        <f>IFERROR(選手__2[[#This Row],[氏名カナ]],"")</f>
        <v/>
      </c>
      <c r="K1331" s="62" t="str">
        <f>IFERROR(選手__2[[#This Row],[所属名称１]],"")</f>
        <v/>
      </c>
      <c r="L1331" s="62" t="str">
        <f>IFERROR(選手__2[[#This Row],[学校コード]],"")</f>
        <v/>
      </c>
      <c r="M1331" s="63" t="str">
        <f>IFERROR(VLOOKUP(L1331,色々!G:H,2,0),"")</f>
        <v/>
      </c>
      <c r="N1331" s="64" t="str">
        <f>IFERROR(選手__2[[#This Row],[学年]],"")</f>
        <v/>
      </c>
      <c r="O1331" s="49" t="str">
        <f>IFERROR(選手__2[[#This Row],[生年月日]],"")</f>
        <v/>
      </c>
      <c r="P1331" t="str">
        <f t="shared" si="20"/>
        <v/>
      </c>
    </row>
    <row r="1332" spans="6:16" x14ac:dyDescent="0.2">
      <c r="F1332" s="62" t="str">
        <f>IFERROR(選手__2[[#This Row],[選手番号]],"")</f>
        <v/>
      </c>
      <c r="G1332" s="62" t="str">
        <f>IFERROR(選手__2[[#This Row],[性別コード]],"")</f>
        <v/>
      </c>
      <c r="H1332" s="62" t="str">
        <f>IFERROR(VLOOKUP(G1332,色々!P:Q,2,0),"")</f>
        <v/>
      </c>
      <c r="I1332" s="62" t="str">
        <f>IFERROR(選手__2[[#This Row],[氏名]],"")</f>
        <v/>
      </c>
      <c r="J1332" s="62" t="str">
        <f>IFERROR(選手__2[[#This Row],[氏名カナ]],"")</f>
        <v/>
      </c>
      <c r="K1332" s="62" t="str">
        <f>IFERROR(選手__2[[#This Row],[所属名称１]],"")</f>
        <v/>
      </c>
      <c r="L1332" s="62" t="str">
        <f>IFERROR(選手__2[[#This Row],[学校コード]],"")</f>
        <v/>
      </c>
      <c r="M1332" s="63" t="str">
        <f>IFERROR(VLOOKUP(L1332,色々!G:H,2,0),"")</f>
        <v/>
      </c>
      <c r="N1332" s="64" t="str">
        <f>IFERROR(選手__2[[#This Row],[学年]],"")</f>
        <v/>
      </c>
      <c r="O1332" s="49" t="str">
        <f>IFERROR(選手__2[[#This Row],[生年月日]],"")</f>
        <v/>
      </c>
      <c r="P1332" t="str">
        <f t="shared" si="20"/>
        <v/>
      </c>
    </row>
    <row r="1333" spans="6:16" x14ac:dyDescent="0.2">
      <c r="F1333" s="62" t="str">
        <f>IFERROR(選手__2[[#This Row],[選手番号]],"")</f>
        <v/>
      </c>
      <c r="G1333" s="62" t="str">
        <f>IFERROR(選手__2[[#This Row],[性別コード]],"")</f>
        <v/>
      </c>
      <c r="H1333" s="62" t="str">
        <f>IFERROR(VLOOKUP(G1333,色々!P:Q,2,0),"")</f>
        <v/>
      </c>
      <c r="I1333" s="62" t="str">
        <f>IFERROR(選手__2[[#This Row],[氏名]],"")</f>
        <v/>
      </c>
      <c r="J1333" s="62" t="str">
        <f>IFERROR(選手__2[[#This Row],[氏名カナ]],"")</f>
        <v/>
      </c>
      <c r="K1333" s="62" t="str">
        <f>IFERROR(選手__2[[#This Row],[所属名称１]],"")</f>
        <v/>
      </c>
      <c r="L1333" s="62" t="str">
        <f>IFERROR(選手__2[[#This Row],[学校コード]],"")</f>
        <v/>
      </c>
      <c r="M1333" s="63" t="str">
        <f>IFERROR(VLOOKUP(L1333,色々!G:H,2,0),"")</f>
        <v/>
      </c>
      <c r="N1333" s="64" t="str">
        <f>IFERROR(選手__2[[#This Row],[学年]],"")</f>
        <v/>
      </c>
      <c r="O1333" s="49" t="str">
        <f>IFERROR(選手__2[[#This Row],[生年月日]],"")</f>
        <v/>
      </c>
      <c r="P1333" t="str">
        <f t="shared" si="20"/>
        <v/>
      </c>
    </row>
    <row r="1334" spans="6:16" x14ac:dyDescent="0.2">
      <c r="F1334" s="62" t="str">
        <f>IFERROR(選手__2[[#This Row],[選手番号]],"")</f>
        <v/>
      </c>
      <c r="G1334" s="62" t="str">
        <f>IFERROR(選手__2[[#This Row],[性別コード]],"")</f>
        <v/>
      </c>
      <c r="H1334" s="62" t="str">
        <f>IFERROR(VLOOKUP(G1334,色々!P:Q,2,0),"")</f>
        <v/>
      </c>
      <c r="I1334" s="62" t="str">
        <f>IFERROR(選手__2[[#This Row],[氏名]],"")</f>
        <v/>
      </c>
      <c r="J1334" s="62" t="str">
        <f>IFERROR(選手__2[[#This Row],[氏名カナ]],"")</f>
        <v/>
      </c>
      <c r="K1334" s="62" t="str">
        <f>IFERROR(選手__2[[#This Row],[所属名称１]],"")</f>
        <v/>
      </c>
      <c r="L1334" s="62" t="str">
        <f>IFERROR(選手__2[[#This Row],[学校コード]],"")</f>
        <v/>
      </c>
      <c r="M1334" s="63" t="str">
        <f>IFERROR(VLOOKUP(L1334,色々!G:H,2,0),"")</f>
        <v/>
      </c>
      <c r="N1334" s="64" t="str">
        <f>IFERROR(選手__2[[#This Row],[学年]],"")</f>
        <v/>
      </c>
      <c r="O1334" s="49" t="str">
        <f>IFERROR(選手__2[[#This Row],[生年月日]],"")</f>
        <v/>
      </c>
      <c r="P1334" t="str">
        <f t="shared" si="20"/>
        <v/>
      </c>
    </row>
    <row r="1335" spans="6:16" x14ac:dyDescent="0.2">
      <c r="F1335" s="62" t="str">
        <f>IFERROR(選手__2[[#This Row],[選手番号]],"")</f>
        <v/>
      </c>
      <c r="G1335" s="62" t="str">
        <f>IFERROR(選手__2[[#This Row],[性別コード]],"")</f>
        <v/>
      </c>
      <c r="H1335" s="62" t="str">
        <f>IFERROR(VLOOKUP(G1335,色々!P:Q,2,0),"")</f>
        <v/>
      </c>
      <c r="I1335" s="62" t="str">
        <f>IFERROR(選手__2[[#This Row],[氏名]],"")</f>
        <v/>
      </c>
      <c r="J1335" s="62" t="str">
        <f>IFERROR(選手__2[[#This Row],[氏名カナ]],"")</f>
        <v/>
      </c>
      <c r="K1335" s="62" t="str">
        <f>IFERROR(選手__2[[#This Row],[所属名称１]],"")</f>
        <v/>
      </c>
      <c r="L1335" s="62" t="str">
        <f>IFERROR(選手__2[[#This Row],[学校コード]],"")</f>
        <v/>
      </c>
      <c r="M1335" s="63" t="str">
        <f>IFERROR(VLOOKUP(L1335,色々!G:H,2,0),"")</f>
        <v/>
      </c>
      <c r="N1335" s="64" t="str">
        <f>IFERROR(選手__2[[#This Row],[学年]],"")</f>
        <v/>
      </c>
      <c r="O1335" s="49" t="str">
        <f>IFERROR(選手__2[[#This Row],[生年月日]],"")</f>
        <v/>
      </c>
      <c r="P1335" t="str">
        <f t="shared" si="20"/>
        <v/>
      </c>
    </row>
    <row r="1336" spans="6:16" x14ac:dyDescent="0.2">
      <c r="F1336" s="62" t="str">
        <f>IFERROR(選手__2[[#This Row],[選手番号]],"")</f>
        <v/>
      </c>
      <c r="G1336" s="62" t="str">
        <f>IFERROR(選手__2[[#This Row],[性別コード]],"")</f>
        <v/>
      </c>
      <c r="H1336" s="62" t="str">
        <f>IFERROR(VLOOKUP(G1336,色々!P:Q,2,0),"")</f>
        <v/>
      </c>
      <c r="I1336" s="62" t="str">
        <f>IFERROR(選手__2[[#This Row],[氏名]],"")</f>
        <v/>
      </c>
      <c r="J1336" s="62" t="str">
        <f>IFERROR(選手__2[[#This Row],[氏名カナ]],"")</f>
        <v/>
      </c>
      <c r="K1336" s="62" t="str">
        <f>IFERROR(選手__2[[#This Row],[所属名称１]],"")</f>
        <v/>
      </c>
      <c r="L1336" s="62" t="str">
        <f>IFERROR(選手__2[[#This Row],[学校コード]],"")</f>
        <v/>
      </c>
      <c r="M1336" s="63" t="str">
        <f>IFERROR(VLOOKUP(L1336,色々!G:H,2,0),"")</f>
        <v/>
      </c>
      <c r="N1336" s="64" t="str">
        <f>IFERROR(選手__2[[#This Row],[学年]],"")</f>
        <v/>
      </c>
      <c r="O1336" s="49" t="str">
        <f>IFERROR(選手__2[[#This Row],[生年月日]],"")</f>
        <v/>
      </c>
      <c r="P1336" t="str">
        <f t="shared" si="20"/>
        <v/>
      </c>
    </row>
    <row r="1337" spans="6:16" x14ac:dyDescent="0.2">
      <c r="F1337" s="62" t="str">
        <f>IFERROR(選手__2[[#This Row],[選手番号]],"")</f>
        <v/>
      </c>
      <c r="G1337" s="62" t="str">
        <f>IFERROR(選手__2[[#This Row],[性別コード]],"")</f>
        <v/>
      </c>
      <c r="H1337" s="62" t="str">
        <f>IFERROR(VLOOKUP(G1337,色々!P:Q,2,0),"")</f>
        <v/>
      </c>
      <c r="I1337" s="62" t="str">
        <f>IFERROR(選手__2[[#This Row],[氏名]],"")</f>
        <v/>
      </c>
      <c r="J1337" s="62" t="str">
        <f>IFERROR(選手__2[[#This Row],[氏名カナ]],"")</f>
        <v/>
      </c>
      <c r="K1337" s="62" t="str">
        <f>IFERROR(選手__2[[#This Row],[所属名称１]],"")</f>
        <v/>
      </c>
      <c r="L1337" s="62" t="str">
        <f>IFERROR(選手__2[[#This Row],[学校コード]],"")</f>
        <v/>
      </c>
      <c r="M1337" s="63" t="str">
        <f>IFERROR(VLOOKUP(L1337,色々!G:H,2,0),"")</f>
        <v/>
      </c>
      <c r="N1337" s="64" t="str">
        <f>IFERROR(選手__2[[#This Row],[学年]],"")</f>
        <v/>
      </c>
      <c r="O1337" s="49" t="str">
        <f>IFERROR(選手__2[[#This Row],[生年月日]],"")</f>
        <v/>
      </c>
      <c r="P1337" t="str">
        <f t="shared" si="20"/>
        <v/>
      </c>
    </row>
    <row r="1338" spans="6:16" x14ac:dyDescent="0.2">
      <c r="F1338" s="62" t="str">
        <f>IFERROR(選手__2[[#This Row],[選手番号]],"")</f>
        <v/>
      </c>
      <c r="G1338" s="62" t="str">
        <f>IFERROR(選手__2[[#This Row],[性別コード]],"")</f>
        <v/>
      </c>
      <c r="H1338" s="62" t="str">
        <f>IFERROR(VLOOKUP(G1338,色々!P:Q,2,0),"")</f>
        <v/>
      </c>
      <c r="I1338" s="62" t="str">
        <f>IFERROR(選手__2[[#This Row],[氏名]],"")</f>
        <v/>
      </c>
      <c r="J1338" s="62" t="str">
        <f>IFERROR(選手__2[[#This Row],[氏名カナ]],"")</f>
        <v/>
      </c>
      <c r="K1338" s="62" t="str">
        <f>IFERROR(選手__2[[#This Row],[所属名称１]],"")</f>
        <v/>
      </c>
      <c r="L1338" s="62" t="str">
        <f>IFERROR(選手__2[[#This Row],[学校コード]],"")</f>
        <v/>
      </c>
      <c r="M1338" s="63" t="str">
        <f>IFERROR(VLOOKUP(L1338,色々!G:H,2,0),"")</f>
        <v/>
      </c>
      <c r="N1338" s="64" t="str">
        <f>IFERROR(選手__2[[#This Row],[学年]],"")</f>
        <v/>
      </c>
      <c r="O1338" s="49" t="str">
        <f>IFERROR(選手__2[[#This Row],[生年月日]],"")</f>
        <v/>
      </c>
      <c r="P1338" t="str">
        <f t="shared" si="20"/>
        <v/>
      </c>
    </row>
    <row r="1339" spans="6:16" x14ac:dyDescent="0.2">
      <c r="F1339" s="62" t="str">
        <f>IFERROR(選手__2[[#This Row],[選手番号]],"")</f>
        <v/>
      </c>
      <c r="G1339" s="62" t="str">
        <f>IFERROR(選手__2[[#This Row],[性別コード]],"")</f>
        <v/>
      </c>
      <c r="H1339" s="62" t="str">
        <f>IFERROR(VLOOKUP(G1339,色々!P:Q,2,0),"")</f>
        <v/>
      </c>
      <c r="I1339" s="62" t="str">
        <f>IFERROR(選手__2[[#This Row],[氏名]],"")</f>
        <v/>
      </c>
      <c r="J1339" s="62" t="str">
        <f>IFERROR(選手__2[[#This Row],[氏名カナ]],"")</f>
        <v/>
      </c>
      <c r="K1339" s="62" t="str">
        <f>IFERROR(選手__2[[#This Row],[所属名称１]],"")</f>
        <v/>
      </c>
      <c r="L1339" s="62" t="str">
        <f>IFERROR(選手__2[[#This Row],[学校コード]],"")</f>
        <v/>
      </c>
      <c r="M1339" s="63" t="str">
        <f>IFERROR(VLOOKUP(L1339,色々!G:H,2,0),"")</f>
        <v/>
      </c>
      <c r="N1339" s="64" t="str">
        <f>IFERROR(選手__2[[#This Row],[学年]],"")</f>
        <v/>
      </c>
      <c r="O1339" s="49" t="str">
        <f>IFERROR(選手__2[[#This Row],[生年月日]],"")</f>
        <v/>
      </c>
      <c r="P1339" t="str">
        <f t="shared" si="20"/>
        <v/>
      </c>
    </row>
    <row r="1340" spans="6:16" x14ac:dyDescent="0.2">
      <c r="F1340" s="62" t="str">
        <f>IFERROR(選手__2[[#This Row],[選手番号]],"")</f>
        <v/>
      </c>
      <c r="G1340" s="62" t="str">
        <f>IFERROR(選手__2[[#This Row],[性別コード]],"")</f>
        <v/>
      </c>
      <c r="H1340" s="62" t="str">
        <f>IFERROR(VLOOKUP(G1340,色々!P:Q,2,0),"")</f>
        <v/>
      </c>
      <c r="I1340" s="62" t="str">
        <f>IFERROR(選手__2[[#This Row],[氏名]],"")</f>
        <v/>
      </c>
      <c r="J1340" s="62" t="str">
        <f>IFERROR(選手__2[[#This Row],[氏名カナ]],"")</f>
        <v/>
      </c>
      <c r="K1340" s="62" t="str">
        <f>IFERROR(選手__2[[#This Row],[所属名称１]],"")</f>
        <v/>
      </c>
      <c r="L1340" s="62" t="str">
        <f>IFERROR(選手__2[[#This Row],[学校コード]],"")</f>
        <v/>
      </c>
      <c r="M1340" s="63" t="str">
        <f>IFERROR(VLOOKUP(L1340,色々!G:H,2,0),"")</f>
        <v/>
      </c>
      <c r="N1340" s="64" t="str">
        <f>IFERROR(選手__2[[#This Row],[学年]],"")</f>
        <v/>
      </c>
      <c r="O1340" s="49" t="str">
        <f>IFERROR(選手__2[[#This Row],[生年月日]],"")</f>
        <v/>
      </c>
      <c r="P1340" t="str">
        <f t="shared" si="20"/>
        <v/>
      </c>
    </row>
    <row r="1341" spans="6:16" x14ac:dyDescent="0.2">
      <c r="F1341" s="62" t="str">
        <f>IFERROR(選手__2[[#This Row],[選手番号]],"")</f>
        <v/>
      </c>
      <c r="G1341" s="62" t="str">
        <f>IFERROR(選手__2[[#This Row],[性別コード]],"")</f>
        <v/>
      </c>
      <c r="H1341" s="62" t="str">
        <f>IFERROR(VLOOKUP(G1341,色々!P:Q,2,0),"")</f>
        <v/>
      </c>
      <c r="I1341" s="62" t="str">
        <f>IFERROR(選手__2[[#This Row],[氏名]],"")</f>
        <v/>
      </c>
      <c r="J1341" s="62" t="str">
        <f>IFERROR(選手__2[[#This Row],[氏名カナ]],"")</f>
        <v/>
      </c>
      <c r="K1341" s="62" t="str">
        <f>IFERROR(選手__2[[#This Row],[所属名称１]],"")</f>
        <v/>
      </c>
      <c r="L1341" s="62" t="str">
        <f>IFERROR(選手__2[[#This Row],[学校コード]],"")</f>
        <v/>
      </c>
      <c r="M1341" s="63" t="str">
        <f>IFERROR(VLOOKUP(L1341,色々!G:H,2,0),"")</f>
        <v/>
      </c>
      <c r="N1341" s="64" t="str">
        <f>IFERROR(選手__2[[#This Row],[学年]],"")</f>
        <v/>
      </c>
      <c r="O1341" s="49" t="str">
        <f>IFERROR(選手__2[[#This Row],[生年月日]],"")</f>
        <v/>
      </c>
      <c r="P1341" t="str">
        <f t="shared" si="20"/>
        <v/>
      </c>
    </row>
    <row r="1342" spans="6:16" x14ac:dyDescent="0.2">
      <c r="F1342" s="62" t="str">
        <f>IFERROR(選手__2[[#This Row],[選手番号]],"")</f>
        <v/>
      </c>
      <c r="G1342" s="62" t="str">
        <f>IFERROR(選手__2[[#This Row],[性別コード]],"")</f>
        <v/>
      </c>
      <c r="H1342" s="62" t="str">
        <f>IFERROR(VLOOKUP(G1342,色々!P:Q,2,0),"")</f>
        <v/>
      </c>
      <c r="I1342" s="62" t="str">
        <f>IFERROR(選手__2[[#This Row],[氏名]],"")</f>
        <v/>
      </c>
      <c r="J1342" s="62" t="str">
        <f>IFERROR(選手__2[[#This Row],[氏名カナ]],"")</f>
        <v/>
      </c>
      <c r="K1342" s="62" t="str">
        <f>IFERROR(選手__2[[#This Row],[所属名称１]],"")</f>
        <v/>
      </c>
      <c r="L1342" s="62" t="str">
        <f>IFERROR(選手__2[[#This Row],[学校コード]],"")</f>
        <v/>
      </c>
      <c r="M1342" s="63" t="str">
        <f>IFERROR(VLOOKUP(L1342,色々!G:H,2,0),"")</f>
        <v/>
      </c>
      <c r="N1342" s="64" t="str">
        <f>IFERROR(選手__2[[#This Row],[学年]],"")</f>
        <v/>
      </c>
      <c r="O1342" s="49" t="str">
        <f>IFERROR(選手__2[[#This Row],[生年月日]],"")</f>
        <v/>
      </c>
      <c r="P1342" t="str">
        <f t="shared" si="20"/>
        <v/>
      </c>
    </row>
    <row r="1343" spans="6:16" x14ac:dyDescent="0.2">
      <c r="F1343" s="62" t="str">
        <f>IFERROR(選手__2[[#This Row],[選手番号]],"")</f>
        <v/>
      </c>
      <c r="G1343" s="62" t="str">
        <f>IFERROR(選手__2[[#This Row],[性別コード]],"")</f>
        <v/>
      </c>
      <c r="H1343" s="62" t="str">
        <f>IFERROR(VLOOKUP(G1343,色々!P:Q,2,0),"")</f>
        <v/>
      </c>
      <c r="I1343" s="62" t="str">
        <f>IFERROR(選手__2[[#This Row],[氏名]],"")</f>
        <v/>
      </c>
      <c r="J1343" s="62" t="str">
        <f>IFERROR(選手__2[[#This Row],[氏名カナ]],"")</f>
        <v/>
      </c>
      <c r="K1343" s="62" t="str">
        <f>IFERROR(選手__2[[#This Row],[所属名称１]],"")</f>
        <v/>
      </c>
      <c r="L1343" s="62" t="str">
        <f>IFERROR(選手__2[[#This Row],[学校コード]],"")</f>
        <v/>
      </c>
      <c r="M1343" s="63" t="str">
        <f>IFERROR(VLOOKUP(L1343,色々!G:H,2,0),"")</f>
        <v/>
      </c>
      <c r="N1343" s="64" t="str">
        <f>IFERROR(選手__2[[#This Row],[学年]],"")</f>
        <v/>
      </c>
      <c r="O1343" s="49" t="str">
        <f>IFERROR(選手__2[[#This Row],[生年月日]],"")</f>
        <v/>
      </c>
      <c r="P1343" t="str">
        <f t="shared" si="20"/>
        <v/>
      </c>
    </row>
    <row r="1344" spans="6:16" x14ac:dyDescent="0.2">
      <c r="F1344" s="62" t="str">
        <f>IFERROR(選手__2[[#This Row],[選手番号]],"")</f>
        <v/>
      </c>
      <c r="G1344" s="62" t="str">
        <f>IFERROR(選手__2[[#This Row],[性別コード]],"")</f>
        <v/>
      </c>
      <c r="H1344" s="62" t="str">
        <f>IFERROR(VLOOKUP(G1344,色々!P:Q,2,0),"")</f>
        <v/>
      </c>
      <c r="I1344" s="62" t="str">
        <f>IFERROR(選手__2[[#This Row],[氏名]],"")</f>
        <v/>
      </c>
      <c r="J1344" s="62" t="str">
        <f>IFERROR(選手__2[[#This Row],[氏名カナ]],"")</f>
        <v/>
      </c>
      <c r="K1344" s="62" t="str">
        <f>IFERROR(選手__2[[#This Row],[所属名称１]],"")</f>
        <v/>
      </c>
      <c r="L1344" s="62" t="str">
        <f>IFERROR(選手__2[[#This Row],[学校コード]],"")</f>
        <v/>
      </c>
      <c r="M1344" s="63" t="str">
        <f>IFERROR(VLOOKUP(L1344,色々!G:H,2,0),"")</f>
        <v/>
      </c>
      <c r="N1344" s="64" t="str">
        <f>IFERROR(選手__2[[#This Row],[学年]],"")</f>
        <v/>
      </c>
      <c r="O1344" s="49" t="str">
        <f>IFERROR(選手__2[[#This Row],[生年月日]],"")</f>
        <v/>
      </c>
      <c r="P1344" t="str">
        <f t="shared" si="20"/>
        <v/>
      </c>
    </row>
    <row r="1345" spans="6:16" x14ac:dyDescent="0.2">
      <c r="F1345" s="62" t="str">
        <f>IFERROR(選手__2[[#This Row],[選手番号]],"")</f>
        <v/>
      </c>
      <c r="G1345" s="62" t="str">
        <f>IFERROR(選手__2[[#This Row],[性別コード]],"")</f>
        <v/>
      </c>
      <c r="H1345" s="62" t="str">
        <f>IFERROR(VLOOKUP(G1345,色々!P:Q,2,0),"")</f>
        <v/>
      </c>
      <c r="I1345" s="62" t="str">
        <f>IFERROR(選手__2[[#This Row],[氏名]],"")</f>
        <v/>
      </c>
      <c r="J1345" s="62" t="str">
        <f>IFERROR(選手__2[[#This Row],[氏名カナ]],"")</f>
        <v/>
      </c>
      <c r="K1345" s="62" t="str">
        <f>IFERROR(選手__2[[#This Row],[所属名称１]],"")</f>
        <v/>
      </c>
      <c r="L1345" s="62" t="str">
        <f>IFERROR(選手__2[[#This Row],[学校コード]],"")</f>
        <v/>
      </c>
      <c r="M1345" s="63" t="str">
        <f>IFERROR(VLOOKUP(L1345,色々!G:H,2,0),"")</f>
        <v/>
      </c>
      <c r="N1345" s="64" t="str">
        <f>IFERROR(選手__2[[#This Row],[学年]],"")</f>
        <v/>
      </c>
      <c r="O1345" s="49" t="str">
        <f>IFERROR(選手__2[[#This Row],[生年月日]],"")</f>
        <v/>
      </c>
      <c r="P1345" t="str">
        <f t="shared" si="20"/>
        <v/>
      </c>
    </row>
    <row r="1346" spans="6:16" x14ac:dyDescent="0.2">
      <c r="F1346" s="62" t="str">
        <f>IFERROR(選手__2[[#This Row],[選手番号]],"")</f>
        <v/>
      </c>
      <c r="G1346" s="62" t="str">
        <f>IFERROR(選手__2[[#This Row],[性別コード]],"")</f>
        <v/>
      </c>
      <c r="H1346" s="62" t="str">
        <f>IFERROR(VLOOKUP(G1346,色々!P:Q,2,0),"")</f>
        <v/>
      </c>
      <c r="I1346" s="62" t="str">
        <f>IFERROR(選手__2[[#This Row],[氏名]],"")</f>
        <v/>
      </c>
      <c r="J1346" s="62" t="str">
        <f>IFERROR(選手__2[[#This Row],[氏名カナ]],"")</f>
        <v/>
      </c>
      <c r="K1346" s="62" t="str">
        <f>IFERROR(選手__2[[#This Row],[所属名称１]],"")</f>
        <v/>
      </c>
      <c r="L1346" s="62" t="str">
        <f>IFERROR(選手__2[[#This Row],[学校コード]],"")</f>
        <v/>
      </c>
      <c r="M1346" s="63" t="str">
        <f>IFERROR(VLOOKUP(L1346,色々!G:H,2,0),"")</f>
        <v/>
      </c>
      <c r="N1346" s="64" t="str">
        <f>IFERROR(選手__2[[#This Row],[学年]],"")</f>
        <v/>
      </c>
      <c r="O1346" s="49" t="str">
        <f>IFERROR(選手__2[[#This Row],[生年月日]],"")</f>
        <v/>
      </c>
      <c r="P1346" t="str">
        <f t="shared" si="20"/>
        <v/>
      </c>
    </row>
    <row r="1347" spans="6:16" x14ac:dyDescent="0.2">
      <c r="F1347" s="62" t="str">
        <f>IFERROR(選手__2[[#This Row],[選手番号]],"")</f>
        <v/>
      </c>
      <c r="G1347" s="62" t="str">
        <f>IFERROR(選手__2[[#This Row],[性別コード]],"")</f>
        <v/>
      </c>
      <c r="H1347" s="62" t="str">
        <f>IFERROR(VLOOKUP(G1347,色々!P:Q,2,0),"")</f>
        <v/>
      </c>
      <c r="I1347" s="62" t="str">
        <f>IFERROR(選手__2[[#This Row],[氏名]],"")</f>
        <v/>
      </c>
      <c r="J1347" s="62" t="str">
        <f>IFERROR(選手__2[[#This Row],[氏名カナ]],"")</f>
        <v/>
      </c>
      <c r="K1347" s="62" t="str">
        <f>IFERROR(選手__2[[#This Row],[所属名称１]],"")</f>
        <v/>
      </c>
      <c r="L1347" s="62" t="str">
        <f>IFERROR(選手__2[[#This Row],[学校コード]],"")</f>
        <v/>
      </c>
      <c r="M1347" s="63" t="str">
        <f>IFERROR(VLOOKUP(L1347,色々!G:H,2,0),"")</f>
        <v/>
      </c>
      <c r="N1347" s="64" t="str">
        <f>IFERROR(選手__2[[#This Row],[学年]],"")</f>
        <v/>
      </c>
      <c r="O1347" s="49" t="str">
        <f>IFERROR(選手__2[[#This Row],[生年月日]],"")</f>
        <v/>
      </c>
      <c r="P1347" t="str">
        <f t="shared" ref="P1347:P1410" si="21">IFERROR(DATEDIF(O1347,$O$1,"y"),"")</f>
        <v/>
      </c>
    </row>
    <row r="1348" spans="6:16" x14ac:dyDescent="0.2">
      <c r="F1348" s="62" t="str">
        <f>IFERROR(選手__2[[#This Row],[選手番号]],"")</f>
        <v/>
      </c>
      <c r="G1348" s="62" t="str">
        <f>IFERROR(選手__2[[#This Row],[性別コード]],"")</f>
        <v/>
      </c>
      <c r="H1348" s="62" t="str">
        <f>IFERROR(VLOOKUP(G1348,色々!P:Q,2,0),"")</f>
        <v/>
      </c>
      <c r="I1348" s="62" t="str">
        <f>IFERROR(選手__2[[#This Row],[氏名]],"")</f>
        <v/>
      </c>
      <c r="J1348" s="62" t="str">
        <f>IFERROR(選手__2[[#This Row],[氏名カナ]],"")</f>
        <v/>
      </c>
      <c r="K1348" s="62" t="str">
        <f>IFERROR(選手__2[[#This Row],[所属名称１]],"")</f>
        <v/>
      </c>
      <c r="L1348" s="62" t="str">
        <f>IFERROR(選手__2[[#This Row],[学校コード]],"")</f>
        <v/>
      </c>
      <c r="M1348" s="63" t="str">
        <f>IFERROR(VLOOKUP(L1348,色々!G:H,2,0),"")</f>
        <v/>
      </c>
      <c r="N1348" s="64" t="str">
        <f>IFERROR(選手__2[[#This Row],[学年]],"")</f>
        <v/>
      </c>
      <c r="O1348" s="49" t="str">
        <f>IFERROR(選手__2[[#This Row],[生年月日]],"")</f>
        <v/>
      </c>
      <c r="P1348" t="str">
        <f t="shared" si="21"/>
        <v/>
      </c>
    </row>
    <row r="1349" spans="6:16" x14ac:dyDescent="0.2">
      <c r="F1349" s="62" t="str">
        <f>IFERROR(選手__2[[#This Row],[選手番号]],"")</f>
        <v/>
      </c>
      <c r="G1349" s="62" t="str">
        <f>IFERROR(選手__2[[#This Row],[性別コード]],"")</f>
        <v/>
      </c>
      <c r="H1349" s="62" t="str">
        <f>IFERROR(VLOOKUP(G1349,色々!P:Q,2,0),"")</f>
        <v/>
      </c>
      <c r="I1349" s="62" t="str">
        <f>IFERROR(選手__2[[#This Row],[氏名]],"")</f>
        <v/>
      </c>
      <c r="J1349" s="62" t="str">
        <f>IFERROR(選手__2[[#This Row],[氏名カナ]],"")</f>
        <v/>
      </c>
      <c r="K1349" s="62" t="str">
        <f>IFERROR(選手__2[[#This Row],[所属名称１]],"")</f>
        <v/>
      </c>
      <c r="L1349" s="62" t="str">
        <f>IFERROR(選手__2[[#This Row],[学校コード]],"")</f>
        <v/>
      </c>
      <c r="M1349" s="63" t="str">
        <f>IFERROR(VLOOKUP(L1349,色々!G:H,2,0),"")</f>
        <v/>
      </c>
      <c r="N1349" s="64" t="str">
        <f>IFERROR(選手__2[[#This Row],[学年]],"")</f>
        <v/>
      </c>
      <c r="O1349" s="49" t="str">
        <f>IFERROR(選手__2[[#This Row],[生年月日]],"")</f>
        <v/>
      </c>
      <c r="P1349" t="str">
        <f t="shared" si="21"/>
        <v/>
      </c>
    </row>
    <row r="1350" spans="6:16" x14ac:dyDescent="0.2">
      <c r="F1350" s="62" t="str">
        <f>IFERROR(選手__2[[#This Row],[選手番号]],"")</f>
        <v/>
      </c>
      <c r="G1350" s="62" t="str">
        <f>IFERROR(選手__2[[#This Row],[性別コード]],"")</f>
        <v/>
      </c>
      <c r="H1350" s="62" t="str">
        <f>IFERROR(VLOOKUP(G1350,色々!P:Q,2,0),"")</f>
        <v/>
      </c>
      <c r="I1350" s="62" t="str">
        <f>IFERROR(選手__2[[#This Row],[氏名]],"")</f>
        <v/>
      </c>
      <c r="J1350" s="62" t="str">
        <f>IFERROR(選手__2[[#This Row],[氏名カナ]],"")</f>
        <v/>
      </c>
      <c r="K1350" s="62" t="str">
        <f>IFERROR(選手__2[[#This Row],[所属名称１]],"")</f>
        <v/>
      </c>
      <c r="L1350" s="62" t="str">
        <f>IFERROR(選手__2[[#This Row],[学校コード]],"")</f>
        <v/>
      </c>
      <c r="M1350" s="63" t="str">
        <f>IFERROR(VLOOKUP(L1350,色々!G:H,2,0),"")</f>
        <v/>
      </c>
      <c r="N1350" s="64" t="str">
        <f>IFERROR(選手__2[[#This Row],[学年]],"")</f>
        <v/>
      </c>
      <c r="O1350" s="49" t="str">
        <f>IFERROR(選手__2[[#This Row],[生年月日]],"")</f>
        <v/>
      </c>
      <c r="P1350" t="str">
        <f t="shared" si="21"/>
        <v/>
      </c>
    </row>
    <row r="1351" spans="6:16" x14ac:dyDescent="0.2">
      <c r="F1351" s="62" t="str">
        <f>IFERROR(選手__2[[#This Row],[選手番号]],"")</f>
        <v/>
      </c>
      <c r="G1351" s="62" t="str">
        <f>IFERROR(選手__2[[#This Row],[性別コード]],"")</f>
        <v/>
      </c>
      <c r="H1351" s="62" t="str">
        <f>IFERROR(VLOOKUP(G1351,色々!P:Q,2,0),"")</f>
        <v/>
      </c>
      <c r="I1351" s="62" t="str">
        <f>IFERROR(選手__2[[#This Row],[氏名]],"")</f>
        <v/>
      </c>
      <c r="J1351" s="62" t="str">
        <f>IFERROR(選手__2[[#This Row],[氏名カナ]],"")</f>
        <v/>
      </c>
      <c r="K1351" s="62" t="str">
        <f>IFERROR(選手__2[[#This Row],[所属名称１]],"")</f>
        <v/>
      </c>
      <c r="L1351" s="62" t="str">
        <f>IFERROR(選手__2[[#This Row],[学校コード]],"")</f>
        <v/>
      </c>
      <c r="M1351" s="63" t="str">
        <f>IFERROR(VLOOKUP(L1351,色々!G:H,2,0),"")</f>
        <v/>
      </c>
      <c r="N1351" s="64" t="str">
        <f>IFERROR(選手__2[[#This Row],[学年]],"")</f>
        <v/>
      </c>
      <c r="O1351" s="49" t="str">
        <f>IFERROR(選手__2[[#This Row],[生年月日]],"")</f>
        <v/>
      </c>
      <c r="P1351" t="str">
        <f t="shared" si="21"/>
        <v/>
      </c>
    </row>
    <row r="1352" spans="6:16" x14ac:dyDescent="0.2">
      <c r="F1352" s="62" t="str">
        <f>IFERROR(選手__2[[#This Row],[選手番号]],"")</f>
        <v/>
      </c>
      <c r="G1352" s="62" t="str">
        <f>IFERROR(選手__2[[#This Row],[性別コード]],"")</f>
        <v/>
      </c>
      <c r="H1352" s="62" t="str">
        <f>IFERROR(VLOOKUP(G1352,色々!P:Q,2,0),"")</f>
        <v/>
      </c>
      <c r="I1352" s="62" t="str">
        <f>IFERROR(選手__2[[#This Row],[氏名]],"")</f>
        <v/>
      </c>
      <c r="J1352" s="62" t="str">
        <f>IFERROR(選手__2[[#This Row],[氏名カナ]],"")</f>
        <v/>
      </c>
      <c r="K1352" s="62" t="str">
        <f>IFERROR(選手__2[[#This Row],[所属名称１]],"")</f>
        <v/>
      </c>
      <c r="L1352" s="62" t="str">
        <f>IFERROR(選手__2[[#This Row],[学校コード]],"")</f>
        <v/>
      </c>
      <c r="M1352" s="63" t="str">
        <f>IFERROR(VLOOKUP(L1352,色々!G:H,2,0),"")</f>
        <v/>
      </c>
      <c r="N1352" s="64" t="str">
        <f>IFERROR(選手__2[[#This Row],[学年]],"")</f>
        <v/>
      </c>
      <c r="O1352" s="49" t="str">
        <f>IFERROR(選手__2[[#This Row],[生年月日]],"")</f>
        <v/>
      </c>
      <c r="P1352" t="str">
        <f t="shared" si="21"/>
        <v/>
      </c>
    </row>
    <row r="1353" spans="6:16" x14ac:dyDescent="0.2">
      <c r="F1353" s="62" t="str">
        <f>IFERROR(選手__2[[#This Row],[選手番号]],"")</f>
        <v/>
      </c>
      <c r="G1353" s="62" t="str">
        <f>IFERROR(選手__2[[#This Row],[性別コード]],"")</f>
        <v/>
      </c>
      <c r="H1353" s="62" t="str">
        <f>IFERROR(VLOOKUP(G1353,色々!P:Q,2,0),"")</f>
        <v/>
      </c>
      <c r="I1353" s="62" t="str">
        <f>IFERROR(選手__2[[#This Row],[氏名]],"")</f>
        <v/>
      </c>
      <c r="J1353" s="62" t="str">
        <f>IFERROR(選手__2[[#This Row],[氏名カナ]],"")</f>
        <v/>
      </c>
      <c r="K1353" s="62" t="str">
        <f>IFERROR(選手__2[[#This Row],[所属名称１]],"")</f>
        <v/>
      </c>
      <c r="L1353" s="62" t="str">
        <f>IFERROR(選手__2[[#This Row],[学校コード]],"")</f>
        <v/>
      </c>
      <c r="M1353" s="63" t="str">
        <f>IFERROR(VLOOKUP(L1353,色々!G:H,2,0),"")</f>
        <v/>
      </c>
      <c r="N1353" s="64" t="str">
        <f>IFERROR(選手__2[[#This Row],[学年]],"")</f>
        <v/>
      </c>
      <c r="O1353" s="49" t="str">
        <f>IFERROR(選手__2[[#This Row],[生年月日]],"")</f>
        <v/>
      </c>
      <c r="P1353" t="str">
        <f t="shared" si="21"/>
        <v/>
      </c>
    </row>
    <row r="1354" spans="6:16" x14ac:dyDescent="0.2">
      <c r="F1354" s="62" t="str">
        <f>IFERROR(選手__2[[#This Row],[選手番号]],"")</f>
        <v/>
      </c>
      <c r="G1354" s="62" t="str">
        <f>IFERROR(選手__2[[#This Row],[性別コード]],"")</f>
        <v/>
      </c>
      <c r="H1354" s="62" t="str">
        <f>IFERROR(VLOOKUP(G1354,色々!P:Q,2,0),"")</f>
        <v/>
      </c>
      <c r="I1354" s="62" t="str">
        <f>IFERROR(選手__2[[#This Row],[氏名]],"")</f>
        <v/>
      </c>
      <c r="J1354" s="62" t="str">
        <f>IFERROR(選手__2[[#This Row],[氏名カナ]],"")</f>
        <v/>
      </c>
      <c r="K1354" s="62" t="str">
        <f>IFERROR(選手__2[[#This Row],[所属名称１]],"")</f>
        <v/>
      </c>
      <c r="L1354" s="62" t="str">
        <f>IFERROR(選手__2[[#This Row],[学校コード]],"")</f>
        <v/>
      </c>
      <c r="M1354" s="63" t="str">
        <f>IFERROR(VLOOKUP(L1354,色々!G:H,2,0),"")</f>
        <v/>
      </c>
      <c r="N1354" s="64" t="str">
        <f>IFERROR(選手__2[[#This Row],[学年]],"")</f>
        <v/>
      </c>
      <c r="O1354" s="49" t="str">
        <f>IFERROR(選手__2[[#This Row],[生年月日]],"")</f>
        <v/>
      </c>
      <c r="P1354" t="str">
        <f t="shared" si="21"/>
        <v/>
      </c>
    </row>
    <row r="1355" spans="6:16" x14ac:dyDescent="0.2">
      <c r="F1355" s="62" t="str">
        <f>IFERROR(選手__2[[#This Row],[選手番号]],"")</f>
        <v/>
      </c>
      <c r="G1355" s="62" t="str">
        <f>IFERROR(選手__2[[#This Row],[性別コード]],"")</f>
        <v/>
      </c>
      <c r="H1355" s="62" t="str">
        <f>IFERROR(VLOOKUP(G1355,色々!P:Q,2,0),"")</f>
        <v/>
      </c>
      <c r="I1355" s="62" t="str">
        <f>IFERROR(選手__2[[#This Row],[氏名]],"")</f>
        <v/>
      </c>
      <c r="J1355" s="62" t="str">
        <f>IFERROR(選手__2[[#This Row],[氏名カナ]],"")</f>
        <v/>
      </c>
      <c r="K1355" s="62" t="str">
        <f>IFERROR(選手__2[[#This Row],[所属名称１]],"")</f>
        <v/>
      </c>
      <c r="L1355" s="62" t="str">
        <f>IFERROR(選手__2[[#This Row],[学校コード]],"")</f>
        <v/>
      </c>
      <c r="M1355" s="63" t="str">
        <f>IFERROR(VLOOKUP(L1355,色々!G:H,2,0),"")</f>
        <v/>
      </c>
      <c r="N1355" s="64" t="str">
        <f>IFERROR(選手__2[[#This Row],[学年]],"")</f>
        <v/>
      </c>
      <c r="O1355" s="49" t="str">
        <f>IFERROR(選手__2[[#This Row],[生年月日]],"")</f>
        <v/>
      </c>
      <c r="P1355" t="str">
        <f t="shared" si="21"/>
        <v/>
      </c>
    </row>
    <row r="1356" spans="6:16" x14ac:dyDescent="0.2">
      <c r="F1356" s="62" t="str">
        <f>IFERROR(選手__2[[#This Row],[選手番号]],"")</f>
        <v/>
      </c>
      <c r="G1356" s="62" t="str">
        <f>IFERROR(選手__2[[#This Row],[性別コード]],"")</f>
        <v/>
      </c>
      <c r="H1356" s="62" t="str">
        <f>IFERROR(VLOOKUP(G1356,色々!P:Q,2,0),"")</f>
        <v/>
      </c>
      <c r="I1356" s="62" t="str">
        <f>IFERROR(選手__2[[#This Row],[氏名]],"")</f>
        <v/>
      </c>
      <c r="J1356" s="62" t="str">
        <f>IFERROR(選手__2[[#This Row],[氏名カナ]],"")</f>
        <v/>
      </c>
      <c r="K1356" s="62" t="str">
        <f>IFERROR(選手__2[[#This Row],[所属名称１]],"")</f>
        <v/>
      </c>
      <c r="L1356" s="62" t="str">
        <f>IFERROR(選手__2[[#This Row],[学校コード]],"")</f>
        <v/>
      </c>
      <c r="M1356" s="63" t="str">
        <f>IFERROR(VLOOKUP(L1356,色々!G:H,2,0),"")</f>
        <v/>
      </c>
      <c r="N1356" s="64" t="str">
        <f>IFERROR(選手__2[[#This Row],[学年]],"")</f>
        <v/>
      </c>
      <c r="O1356" s="49" t="str">
        <f>IFERROR(選手__2[[#This Row],[生年月日]],"")</f>
        <v/>
      </c>
      <c r="P1356" t="str">
        <f t="shared" si="21"/>
        <v/>
      </c>
    </row>
    <row r="1357" spans="6:16" x14ac:dyDescent="0.2">
      <c r="F1357" s="62" t="str">
        <f>IFERROR(選手__2[[#This Row],[選手番号]],"")</f>
        <v/>
      </c>
      <c r="G1357" s="62" t="str">
        <f>IFERROR(選手__2[[#This Row],[性別コード]],"")</f>
        <v/>
      </c>
      <c r="H1357" s="62" t="str">
        <f>IFERROR(VLOOKUP(G1357,色々!P:Q,2,0),"")</f>
        <v/>
      </c>
      <c r="I1357" s="62" t="str">
        <f>IFERROR(選手__2[[#This Row],[氏名]],"")</f>
        <v/>
      </c>
      <c r="J1357" s="62" t="str">
        <f>IFERROR(選手__2[[#This Row],[氏名カナ]],"")</f>
        <v/>
      </c>
      <c r="K1357" s="62" t="str">
        <f>IFERROR(選手__2[[#This Row],[所属名称１]],"")</f>
        <v/>
      </c>
      <c r="L1357" s="62" t="str">
        <f>IFERROR(選手__2[[#This Row],[学校コード]],"")</f>
        <v/>
      </c>
      <c r="M1357" s="63" t="str">
        <f>IFERROR(VLOOKUP(L1357,色々!G:H,2,0),"")</f>
        <v/>
      </c>
      <c r="N1357" s="64" t="str">
        <f>IFERROR(選手__2[[#This Row],[学年]],"")</f>
        <v/>
      </c>
      <c r="O1357" s="49" t="str">
        <f>IFERROR(選手__2[[#This Row],[生年月日]],"")</f>
        <v/>
      </c>
      <c r="P1357" t="str">
        <f t="shared" si="21"/>
        <v/>
      </c>
    </row>
    <row r="1358" spans="6:16" x14ac:dyDescent="0.2">
      <c r="F1358" s="62" t="str">
        <f>IFERROR(選手__2[[#This Row],[選手番号]],"")</f>
        <v/>
      </c>
      <c r="G1358" s="62" t="str">
        <f>IFERROR(選手__2[[#This Row],[性別コード]],"")</f>
        <v/>
      </c>
      <c r="H1358" s="62" t="str">
        <f>IFERROR(VLOOKUP(G1358,色々!P:Q,2,0),"")</f>
        <v/>
      </c>
      <c r="I1358" s="62" t="str">
        <f>IFERROR(選手__2[[#This Row],[氏名]],"")</f>
        <v/>
      </c>
      <c r="J1358" s="62" t="str">
        <f>IFERROR(選手__2[[#This Row],[氏名カナ]],"")</f>
        <v/>
      </c>
      <c r="K1358" s="62" t="str">
        <f>IFERROR(選手__2[[#This Row],[所属名称１]],"")</f>
        <v/>
      </c>
      <c r="L1358" s="62" t="str">
        <f>IFERROR(選手__2[[#This Row],[学校コード]],"")</f>
        <v/>
      </c>
      <c r="M1358" s="63" t="str">
        <f>IFERROR(VLOOKUP(L1358,色々!G:H,2,0),"")</f>
        <v/>
      </c>
      <c r="N1358" s="64" t="str">
        <f>IFERROR(選手__2[[#This Row],[学年]],"")</f>
        <v/>
      </c>
      <c r="O1358" s="49" t="str">
        <f>IFERROR(選手__2[[#This Row],[生年月日]],"")</f>
        <v/>
      </c>
      <c r="P1358" t="str">
        <f t="shared" si="21"/>
        <v/>
      </c>
    </row>
    <row r="1359" spans="6:16" x14ac:dyDescent="0.2">
      <c r="F1359" s="62" t="str">
        <f>IFERROR(選手__2[[#This Row],[選手番号]],"")</f>
        <v/>
      </c>
      <c r="G1359" s="62" t="str">
        <f>IFERROR(選手__2[[#This Row],[性別コード]],"")</f>
        <v/>
      </c>
      <c r="H1359" s="62" t="str">
        <f>IFERROR(VLOOKUP(G1359,色々!P:Q,2,0),"")</f>
        <v/>
      </c>
      <c r="I1359" s="62" t="str">
        <f>IFERROR(選手__2[[#This Row],[氏名]],"")</f>
        <v/>
      </c>
      <c r="J1359" s="62" t="str">
        <f>IFERROR(選手__2[[#This Row],[氏名カナ]],"")</f>
        <v/>
      </c>
      <c r="K1359" s="62" t="str">
        <f>IFERROR(選手__2[[#This Row],[所属名称１]],"")</f>
        <v/>
      </c>
      <c r="L1359" s="62" t="str">
        <f>IFERROR(選手__2[[#This Row],[学校コード]],"")</f>
        <v/>
      </c>
      <c r="M1359" s="63" t="str">
        <f>IFERROR(VLOOKUP(L1359,色々!G:H,2,0),"")</f>
        <v/>
      </c>
      <c r="N1359" s="64" t="str">
        <f>IFERROR(選手__2[[#This Row],[学年]],"")</f>
        <v/>
      </c>
      <c r="O1359" s="49" t="str">
        <f>IFERROR(選手__2[[#This Row],[生年月日]],"")</f>
        <v/>
      </c>
      <c r="P1359" t="str">
        <f t="shared" si="21"/>
        <v/>
      </c>
    </row>
    <row r="1360" spans="6:16" x14ac:dyDescent="0.2">
      <c r="F1360" s="62" t="str">
        <f>IFERROR(選手__2[[#This Row],[選手番号]],"")</f>
        <v/>
      </c>
      <c r="G1360" s="62" t="str">
        <f>IFERROR(選手__2[[#This Row],[性別コード]],"")</f>
        <v/>
      </c>
      <c r="H1360" s="62" t="str">
        <f>IFERROR(VLOOKUP(G1360,色々!P:Q,2,0),"")</f>
        <v/>
      </c>
      <c r="I1360" s="62" t="str">
        <f>IFERROR(選手__2[[#This Row],[氏名]],"")</f>
        <v/>
      </c>
      <c r="J1360" s="62" t="str">
        <f>IFERROR(選手__2[[#This Row],[氏名カナ]],"")</f>
        <v/>
      </c>
      <c r="K1360" s="62" t="str">
        <f>IFERROR(選手__2[[#This Row],[所属名称１]],"")</f>
        <v/>
      </c>
      <c r="L1360" s="62" t="str">
        <f>IFERROR(選手__2[[#This Row],[学校コード]],"")</f>
        <v/>
      </c>
      <c r="M1360" s="63" t="str">
        <f>IFERROR(VLOOKUP(L1360,色々!G:H,2,0),"")</f>
        <v/>
      </c>
      <c r="N1360" s="64" t="str">
        <f>IFERROR(選手__2[[#This Row],[学年]],"")</f>
        <v/>
      </c>
      <c r="O1360" s="49" t="str">
        <f>IFERROR(選手__2[[#This Row],[生年月日]],"")</f>
        <v/>
      </c>
      <c r="P1360" t="str">
        <f t="shared" si="21"/>
        <v/>
      </c>
    </row>
    <row r="1361" spans="6:16" x14ac:dyDescent="0.2">
      <c r="F1361" s="62" t="str">
        <f>IFERROR(選手__2[[#This Row],[選手番号]],"")</f>
        <v/>
      </c>
      <c r="G1361" s="62" t="str">
        <f>IFERROR(選手__2[[#This Row],[性別コード]],"")</f>
        <v/>
      </c>
      <c r="H1361" s="62" t="str">
        <f>IFERROR(VLOOKUP(G1361,色々!P:Q,2,0),"")</f>
        <v/>
      </c>
      <c r="I1361" s="62" t="str">
        <f>IFERROR(選手__2[[#This Row],[氏名]],"")</f>
        <v/>
      </c>
      <c r="J1361" s="62" t="str">
        <f>IFERROR(選手__2[[#This Row],[氏名カナ]],"")</f>
        <v/>
      </c>
      <c r="K1361" s="62" t="str">
        <f>IFERROR(選手__2[[#This Row],[所属名称１]],"")</f>
        <v/>
      </c>
      <c r="L1361" s="62" t="str">
        <f>IFERROR(選手__2[[#This Row],[学校コード]],"")</f>
        <v/>
      </c>
      <c r="M1361" s="63" t="str">
        <f>IFERROR(VLOOKUP(L1361,色々!G:H,2,0),"")</f>
        <v/>
      </c>
      <c r="N1361" s="64" t="str">
        <f>IFERROR(選手__2[[#This Row],[学年]],"")</f>
        <v/>
      </c>
      <c r="O1361" s="49" t="str">
        <f>IFERROR(選手__2[[#This Row],[生年月日]],"")</f>
        <v/>
      </c>
      <c r="P1361" t="str">
        <f t="shared" si="21"/>
        <v/>
      </c>
    </row>
    <row r="1362" spans="6:16" x14ac:dyDescent="0.2">
      <c r="F1362" s="62" t="str">
        <f>IFERROR(選手__2[[#This Row],[選手番号]],"")</f>
        <v/>
      </c>
      <c r="G1362" s="62" t="str">
        <f>IFERROR(選手__2[[#This Row],[性別コード]],"")</f>
        <v/>
      </c>
      <c r="H1362" s="62" t="str">
        <f>IFERROR(VLOOKUP(G1362,色々!P:Q,2,0),"")</f>
        <v/>
      </c>
      <c r="I1362" s="62" t="str">
        <f>IFERROR(選手__2[[#This Row],[氏名]],"")</f>
        <v/>
      </c>
      <c r="J1362" s="62" t="str">
        <f>IFERROR(選手__2[[#This Row],[氏名カナ]],"")</f>
        <v/>
      </c>
      <c r="K1362" s="62" t="str">
        <f>IFERROR(選手__2[[#This Row],[所属名称１]],"")</f>
        <v/>
      </c>
      <c r="L1362" s="62" t="str">
        <f>IFERROR(選手__2[[#This Row],[学校コード]],"")</f>
        <v/>
      </c>
      <c r="M1362" s="63" t="str">
        <f>IFERROR(VLOOKUP(L1362,色々!G:H,2,0),"")</f>
        <v/>
      </c>
      <c r="N1362" s="64" t="str">
        <f>IFERROR(選手__2[[#This Row],[学年]],"")</f>
        <v/>
      </c>
      <c r="O1362" s="49" t="str">
        <f>IFERROR(選手__2[[#This Row],[生年月日]],"")</f>
        <v/>
      </c>
      <c r="P1362" t="str">
        <f t="shared" si="21"/>
        <v/>
      </c>
    </row>
    <row r="1363" spans="6:16" x14ac:dyDescent="0.2">
      <c r="F1363" s="62" t="str">
        <f>IFERROR(選手__2[[#This Row],[選手番号]],"")</f>
        <v/>
      </c>
      <c r="G1363" s="62" t="str">
        <f>IFERROR(選手__2[[#This Row],[性別コード]],"")</f>
        <v/>
      </c>
      <c r="H1363" s="62" t="str">
        <f>IFERROR(VLOOKUP(G1363,色々!P:Q,2,0),"")</f>
        <v/>
      </c>
      <c r="I1363" s="62" t="str">
        <f>IFERROR(選手__2[[#This Row],[氏名]],"")</f>
        <v/>
      </c>
      <c r="J1363" s="62" t="str">
        <f>IFERROR(選手__2[[#This Row],[氏名カナ]],"")</f>
        <v/>
      </c>
      <c r="K1363" s="62" t="str">
        <f>IFERROR(選手__2[[#This Row],[所属名称１]],"")</f>
        <v/>
      </c>
      <c r="L1363" s="62" t="str">
        <f>IFERROR(選手__2[[#This Row],[学校コード]],"")</f>
        <v/>
      </c>
      <c r="M1363" s="63" t="str">
        <f>IFERROR(VLOOKUP(L1363,色々!G:H,2,0),"")</f>
        <v/>
      </c>
      <c r="N1363" s="64" t="str">
        <f>IFERROR(選手__2[[#This Row],[学年]],"")</f>
        <v/>
      </c>
      <c r="O1363" s="49" t="str">
        <f>IFERROR(選手__2[[#This Row],[生年月日]],"")</f>
        <v/>
      </c>
      <c r="P1363" t="str">
        <f t="shared" si="21"/>
        <v/>
      </c>
    </row>
    <row r="1364" spans="6:16" x14ac:dyDescent="0.2">
      <c r="F1364" s="62" t="str">
        <f>IFERROR(選手__2[[#This Row],[選手番号]],"")</f>
        <v/>
      </c>
      <c r="G1364" s="62" t="str">
        <f>IFERROR(選手__2[[#This Row],[性別コード]],"")</f>
        <v/>
      </c>
      <c r="H1364" s="62" t="str">
        <f>IFERROR(VLOOKUP(G1364,色々!P:Q,2,0),"")</f>
        <v/>
      </c>
      <c r="I1364" s="62" t="str">
        <f>IFERROR(選手__2[[#This Row],[氏名]],"")</f>
        <v/>
      </c>
      <c r="J1364" s="62" t="str">
        <f>IFERROR(選手__2[[#This Row],[氏名カナ]],"")</f>
        <v/>
      </c>
      <c r="K1364" s="62" t="str">
        <f>IFERROR(選手__2[[#This Row],[所属名称１]],"")</f>
        <v/>
      </c>
      <c r="L1364" s="62" t="str">
        <f>IFERROR(選手__2[[#This Row],[学校コード]],"")</f>
        <v/>
      </c>
      <c r="M1364" s="63" t="str">
        <f>IFERROR(VLOOKUP(L1364,色々!G:H,2,0),"")</f>
        <v/>
      </c>
      <c r="N1364" s="64" t="str">
        <f>IFERROR(選手__2[[#This Row],[学年]],"")</f>
        <v/>
      </c>
      <c r="O1364" s="49" t="str">
        <f>IFERROR(選手__2[[#This Row],[生年月日]],"")</f>
        <v/>
      </c>
      <c r="P1364" t="str">
        <f t="shared" si="21"/>
        <v/>
      </c>
    </row>
    <row r="1365" spans="6:16" x14ac:dyDescent="0.2">
      <c r="F1365" s="62" t="str">
        <f>IFERROR(選手__2[[#This Row],[選手番号]],"")</f>
        <v/>
      </c>
      <c r="G1365" s="62" t="str">
        <f>IFERROR(選手__2[[#This Row],[性別コード]],"")</f>
        <v/>
      </c>
      <c r="H1365" s="62" t="str">
        <f>IFERROR(VLOOKUP(G1365,色々!P:Q,2,0),"")</f>
        <v/>
      </c>
      <c r="I1365" s="62" t="str">
        <f>IFERROR(選手__2[[#This Row],[氏名]],"")</f>
        <v/>
      </c>
      <c r="J1365" s="62" t="str">
        <f>IFERROR(選手__2[[#This Row],[氏名カナ]],"")</f>
        <v/>
      </c>
      <c r="K1365" s="62" t="str">
        <f>IFERROR(選手__2[[#This Row],[所属名称１]],"")</f>
        <v/>
      </c>
      <c r="L1365" s="62" t="str">
        <f>IFERROR(選手__2[[#This Row],[学校コード]],"")</f>
        <v/>
      </c>
      <c r="M1365" s="63" t="str">
        <f>IFERROR(VLOOKUP(L1365,色々!G:H,2,0),"")</f>
        <v/>
      </c>
      <c r="N1365" s="64" t="str">
        <f>IFERROR(選手__2[[#This Row],[学年]],"")</f>
        <v/>
      </c>
      <c r="O1365" s="49" t="str">
        <f>IFERROR(選手__2[[#This Row],[生年月日]],"")</f>
        <v/>
      </c>
      <c r="P1365" t="str">
        <f t="shared" si="21"/>
        <v/>
      </c>
    </row>
    <row r="1366" spans="6:16" x14ac:dyDescent="0.2">
      <c r="F1366" s="62" t="str">
        <f>IFERROR(選手__2[[#This Row],[選手番号]],"")</f>
        <v/>
      </c>
      <c r="G1366" s="62" t="str">
        <f>IFERROR(選手__2[[#This Row],[性別コード]],"")</f>
        <v/>
      </c>
      <c r="H1366" s="62" t="str">
        <f>IFERROR(VLOOKUP(G1366,色々!P:Q,2,0),"")</f>
        <v/>
      </c>
      <c r="I1366" s="62" t="str">
        <f>IFERROR(選手__2[[#This Row],[氏名]],"")</f>
        <v/>
      </c>
      <c r="J1366" s="62" t="str">
        <f>IFERROR(選手__2[[#This Row],[氏名カナ]],"")</f>
        <v/>
      </c>
      <c r="K1366" s="62" t="str">
        <f>IFERROR(選手__2[[#This Row],[所属名称１]],"")</f>
        <v/>
      </c>
      <c r="L1366" s="62" t="str">
        <f>IFERROR(選手__2[[#This Row],[学校コード]],"")</f>
        <v/>
      </c>
      <c r="M1366" s="63" t="str">
        <f>IFERROR(VLOOKUP(L1366,色々!G:H,2,0),"")</f>
        <v/>
      </c>
      <c r="N1366" s="64" t="str">
        <f>IFERROR(選手__2[[#This Row],[学年]],"")</f>
        <v/>
      </c>
      <c r="O1366" s="49" t="str">
        <f>IFERROR(選手__2[[#This Row],[生年月日]],"")</f>
        <v/>
      </c>
      <c r="P1366" t="str">
        <f t="shared" si="21"/>
        <v/>
      </c>
    </row>
    <row r="1367" spans="6:16" x14ac:dyDescent="0.2">
      <c r="F1367" s="62" t="str">
        <f>IFERROR(選手__2[[#This Row],[選手番号]],"")</f>
        <v/>
      </c>
      <c r="G1367" s="62" t="str">
        <f>IFERROR(選手__2[[#This Row],[性別コード]],"")</f>
        <v/>
      </c>
      <c r="H1367" s="62" t="str">
        <f>IFERROR(VLOOKUP(G1367,色々!P:Q,2,0),"")</f>
        <v/>
      </c>
      <c r="I1367" s="62" t="str">
        <f>IFERROR(選手__2[[#This Row],[氏名]],"")</f>
        <v/>
      </c>
      <c r="J1367" s="62" t="str">
        <f>IFERROR(選手__2[[#This Row],[氏名カナ]],"")</f>
        <v/>
      </c>
      <c r="K1367" s="62" t="str">
        <f>IFERROR(選手__2[[#This Row],[所属名称１]],"")</f>
        <v/>
      </c>
      <c r="L1367" s="62" t="str">
        <f>IFERROR(選手__2[[#This Row],[学校コード]],"")</f>
        <v/>
      </c>
      <c r="M1367" s="63" t="str">
        <f>IFERROR(VLOOKUP(L1367,色々!G:H,2,0),"")</f>
        <v/>
      </c>
      <c r="N1367" s="64" t="str">
        <f>IFERROR(選手__2[[#This Row],[学年]],"")</f>
        <v/>
      </c>
      <c r="O1367" s="49" t="str">
        <f>IFERROR(選手__2[[#This Row],[生年月日]],"")</f>
        <v/>
      </c>
      <c r="P1367" t="str">
        <f t="shared" si="21"/>
        <v/>
      </c>
    </row>
    <row r="1368" spans="6:16" x14ac:dyDescent="0.2">
      <c r="F1368" s="62" t="str">
        <f>IFERROR(選手__2[[#This Row],[選手番号]],"")</f>
        <v/>
      </c>
      <c r="G1368" s="62" t="str">
        <f>IFERROR(選手__2[[#This Row],[性別コード]],"")</f>
        <v/>
      </c>
      <c r="H1368" s="62" t="str">
        <f>IFERROR(VLOOKUP(G1368,色々!P:Q,2,0),"")</f>
        <v/>
      </c>
      <c r="I1368" s="62" t="str">
        <f>IFERROR(選手__2[[#This Row],[氏名]],"")</f>
        <v/>
      </c>
      <c r="J1368" s="62" t="str">
        <f>IFERROR(選手__2[[#This Row],[氏名カナ]],"")</f>
        <v/>
      </c>
      <c r="K1368" s="62" t="str">
        <f>IFERROR(選手__2[[#This Row],[所属名称１]],"")</f>
        <v/>
      </c>
      <c r="L1368" s="62" t="str">
        <f>IFERROR(選手__2[[#This Row],[学校コード]],"")</f>
        <v/>
      </c>
      <c r="M1368" s="63" t="str">
        <f>IFERROR(VLOOKUP(L1368,色々!G:H,2,0),"")</f>
        <v/>
      </c>
      <c r="N1368" s="64" t="str">
        <f>IFERROR(選手__2[[#This Row],[学年]],"")</f>
        <v/>
      </c>
      <c r="O1368" s="49" t="str">
        <f>IFERROR(選手__2[[#This Row],[生年月日]],"")</f>
        <v/>
      </c>
      <c r="P1368" t="str">
        <f t="shared" si="21"/>
        <v/>
      </c>
    </row>
    <row r="1369" spans="6:16" x14ac:dyDescent="0.2">
      <c r="F1369" s="62" t="str">
        <f>IFERROR(選手__2[[#This Row],[選手番号]],"")</f>
        <v/>
      </c>
      <c r="G1369" s="62" t="str">
        <f>IFERROR(選手__2[[#This Row],[性別コード]],"")</f>
        <v/>
      </c>
      <c r="H1369" s="62" t="str">
        <f>IFERROR(VLOOKUP(G1369,色々!P:Q,2,0),"")</f>
        <v/>
      </c>
      <c r="I1369" s="62" t="str">
        <f>IFERROR(選手__2[[#This Row],[氏名]],"")</f>
        <v/>
      </c>
      <c r="J1369" s="62" t="str">
        <f>IFERROR(選手__2[[#This Row],[氏名カナ]],"")</f>
        <v/>
      </c>
      <c r="K1369" s="62" t="str">
        <f>IFERROR(選手__2[[#This Row],[所属名称１]],"")</f>
        <v/>
      </c>
      <c r="L1369" s="62" t="str">
        <f>IFERROR(選手__2[[#This Row],[学校コード]],"")</f>
        <v/>
      </c>
      <c r="M1369" s="63" t="str">
        <f>IFERROR(VLOOKUP(L1369,色々!G:H,2,0),"")</f>
        <v/>
      </c>
      <c r="N1369" s="64" t="str">
        <f>IFERROR(選手__2[[#This Row],[学年]],"")</f>
        <v/>
      </c>
      <c r="O1369" s="49" t="str">
        <f>IFERROR(選手__2[[#This Row],[生年月日]],"")</f>
        <v/>
      </c>
      <c r="P1369" t="str">
        <f t="shared" si="21"/>
        <v/>
      </c>
    </row>
    <row r="1370" spans="6:16" x14ac:dyDescent="0.2">
      <c r="F1370" s="62" t="str">
        <f>IFERROR(選手__2[[#This Row],[選手番号]],"")</f>
        <v/>
      </c>
      <c r="G1370" s="62" t="str">
        <f>IFERROR(選手__2[[#This Row],[性別コード]],"")</f>
        <v/>
      </c>
      <c r="H1370" s="62" t="str">
        <f>IFERROR(VLOOKUP(G1370,色々!P:Q,2,0),"")</f>
        <v/>
      </c>
      <c r="I1370" s="62" t="str">
        <f>IFERROR(選手__2[[#This Row],[氏名]],"")</f>
        <v/>
      </c>
      <c r="J1370" s="62" t="str">
        <f>IFERROR(選手__2[[#This Row],[氏名カナ]],"")</f>
        <v/>
      </c>
      <c r="K1370" s="62" t="str">
        <f>IFERROR(選手__2[[#This Row],[所属名称１]],"")</f>
        <v/>
      </c>
      <c r="L1370" s="62" t="str">
        <f>IFERROR(選手__2[[#This Row],[学校コード]],"")</f>
        <v/>
      </c>
      <c r="M1370" s="63" t="str">
        <f>IFERROR(VLOOKUP(L1370,色々!G:H,2,0),"")</f>
        <v/>
      </c>
      <c r="N1370" s="64" t="str">
        <f>IFERROR(選手__2[[#This Row],[学年]],"")</f>
        <v/>
      </c>
      <c r="O1370" s="49" t="str">
        <f>IFERROR(選手__2[[#This Row],[生年月日]],"")</f>
        <v/>
      </c>
      <c r="P1370" t="str">
        <f t="shared" si="21"/>
        <v/>
      </c>
    </row>
    <row r="1371" spans="6:16" x14ac:dyDescent="0.2">
      <c r="F1371" s="62" t="str">
        <f>IFERROR(選手__2[[#This Row],[選手番号]],"")</f>
        <v/>
      </c>
      <c r="G1371" s="62" t="str">
        <f>IFERROR(選手__2[[#This Row],[性別コード]],"")</f>
        <v/>
      </c>
      <c r="H1371" s="62" t="str">
        <f>IFERROR(VLOOKUP(G1371,色々!P:Q,2,0),"")</f>
        <v/>
      </c>
      <c r="I1371" s="62" t="str">
        <f>IFERROR(選手__2[[#This Row],[氏名]],"")</f>
        <v/>
      </c>
      <c r="J1371" s="62" t="str">
        <f>IFERROR(選手__2[[#This Row],[氏名カナ]],"")</f>
        <v/>
      </c>
      <c r="K1371" s="62" t="str">
        <f>IFERROR(選手__2[[#This Row],[所属名称１]],"")</f>
        <v/>
      </c>
      <c r="L1371" s="62" t="str">
        <f>IFERROR(選手__2[[#This Row],[学校コード]],"")</f>
        <v/>
      </c>
      <c r="M1371" s="63" t="str">
        <f>IFERROR(VLOOKUP(L1371,色々!G:H,2,0),"")</f>
        <v/>
      </c>
      <c r="N1371" s="64" t="str">
        <f>IFERROR(選手__2[[#This Row],[学年]],"")</f>
        <v/>
      </c>
      <c r="O1371" s="49" t="str">
        <f>IFERROR(選手__2[[#This Row],[生年月日]],"")</f>
        <v/>
      </c>
      <c r="P1371" t="str">
        <f t="shared" si="21"/>
        <v/>
      </c>
    </row>
    <row r="1372" spans="6:16" x14ac:dyDescent="0.2">
      <c r="F1372" s="62" t="str">
        <f>IFERROR(選手__2[[#This Row],[選手番号]],"")</f>
        <v/>
      </c>
      <c r="G1372" s="62" t="str">
        <f>IFERROR(選手__2[[#This Row],[性別コード]],"")</f>
        <v/>
      </c>
      <c r="H1372" s="62" t="str">
        <f>IFERROR(VLOOKUP(G1372,色々!P:Q,2,0),"")</f>
        <v/>
      </c>
      <c r="I1372" s="62" t="str">
        <f>IFERROR(選手__2[[#This Row],[氏名]],"")</f>
        <v/>
      </c>
      <c r="J1372" s="62" t="str">
        <f>IFERROR(選手__2[[#This Row],[氏名カナ]],"")</f>
        <v/>
      </c>
      <c r="K1372" s="62" t="str">
        <f>IFERROR(選手__2[[#This Row],[所属名称１]],"")</f>
        <v/>
      </c>
      <c r="L1372" s="62" t="str">
        <f>IFERROR(選手__2[[#This Row],[学校コード]],"")</f>
        <v/>
      </c>
      <c r="M1372" s="63" t="str">
        <f>IFERROR(VLOOKUP(L1372,色々!G:H,2,0),"")</f>
        <v/>
      </c>
      <c r="N1372" s="64" t="str">
        <f>IFERROR(選手__2[[#This Row],[学年]],"")</f>
        <v/>
      </c>
      <c r="O1372" s="49" t="str">
        <f>IFERROR(選手__2[[#This Row],[生年月日]],"")</f>
        <v/>
      </c>
      <c r="P1372" t="str">
        <f t="shared" si="21"/>
        <v/>
      </c>
    </row>
    <row r="1373" spans="6:16" x14ac:dyDescent="0.2">
      <c r="F1373" s="62" t="str">
        <f>IFERROR(選手__2[[#This Row],[選手番号]],"")</f>
        <v/>
      </c>
      <c r="G1373" s="62" t="str">
        <f>IFERROR(選手__2[[#This Row],[性別コード]],"")</f>
        <v/>
      </c>
      <c r="H1373" s="62" t="str">
        <f>IFERROR(VLOOKUP(G1373,色々!P:Q,2,0),"")</f>
        <v/>
      </c>
      <c r="I1373" s="62" t="str">
        <f>IFERROR(選手__2[[#This Row],[氏名]],"")</f>
        <v/>
      </c>
      <c r="J1373" s="62" t="str">
        <f>IFERROR(選手__2[[#This Row],[氏名カナ]],"")</f>
        <v/>
      </c>
      <c r="K1373" s="62" t="str">
        <f>IFERROR(選手__2[[#This Row],[所属名称１]],"")</f>
        <v/>
      </c>
      <c r="L1373" s="62" t="str">
        <f>IFERROR(選手__2[[#This Row],[学校コード]],"")</f>
        <v/>
      </c>
      <c r="M1373" s="63" t="str">
        <f>IFERROR(VLOOKUP(L1373,色々!G:H,2,0),"")</f>
        <v/>
      </c>
      <c r="N1373" s="64" t="str">
        <f>IFERROR(選手__2[[#This Row],[学年]],"")</f>
        <v/>
      </c>
      <c r="O1373" s="49" t="str">
        <f>IFERROR(選手__2[[#This Row],[生年月日]],"")</f>
        <v/>
      </c>
      <c r="P1373" t="str">
        <f t="shared" si="21"/>
        <v/>
      </c>
    </row>
    <row r="1374" spans="6:16" x14ac:dyDescent="0.2">
      <c r="F1374" s="62" t="str">
        <f>IFERROR(選手__2[[#This Row],[選手番号]],"")</f>
        <v/>
      </c>
      <c r="G1374" s="62" t="str">
        <f>IFERROR(選手__2[[#This Row],[性別コード]],"")</f>
        <v/>
      </c>
      <c r="H1374" s="62" t="str">
        <f>IFERROR(VLOOKUP(G1374,色々!P:Q,2,0),"")</f>
        <v/>
      </c>
      <c r="I1374" s="62" t="str">
        <f>IFERROR(選手__2[[#This Row],[氏名]],"")</f>
        <v/>
      </c>
      <c r="J1374" s="62" t="str">
        <f>IFERROR(選手__2[[#This Row],[氏名カナ]],"")</f>
        <v/>
      </c>
      <c r="K1374" s="62" t="str">
        <f>IFERROR(選手__2[[#This Row],[所属名称１]],"")</f>
        <v/>
      </c>
      <c r="L1374" s="62" t="str">
        <f>IFERROR(選手__2[[#This Row],[学校コード]],"")</f>
        <v/>
      </c>
      <c r="M1374" s="63" t="str">
        <f>IFERROR(VLOOKUP(L1374,色々!G:H,2,0),"")</f>
        <v/>
      </c>
      <c r="N1374" s="64" t="str">
        <f>IFERROR(選手__2[[#This Row],[学年]],"")</f>
        <v/>
      </c>
      <c r="O1374" s="49" t="str">
        <f>IFERROR(選手__2[[#This Row],[生年月日]],"")</f>
        <v/>
      </c>
      <c r="P1374" t="str">
        <f t="shared" si="21"/>
        <v/>
      </c>
    </row>
    <row r="1375" spans="6:16" x14ac:dyDescent="0.2">
      <c r="F1375" s="62" t="str">
        <f>IFERROR(選手__2[[#This Row],[選手番号]],"")</f>
        <v/>
      </c>
      <c r="G1375" s="62" t="str">
        <f>IFERROR(選手__2[[#This Row],[性別コード]],"")</f>
        <v/>
      </c>
      <c r="H1375" s="62" t="str">
        <f>IFERROR(VLOOKUP(G1375,色々!P:Q,2,0),"")</f>
        <v/>
      </c>
      <c r="I1375" s="62" t="str">
        <f>IFERROR(選手__2[[#This Row],[氏名]],"")</f>
        <v/>
      </c>
      <c r="J1375" s="62" t="str">
        <f>IFERROR(選手__2[[#This Row],[氏名カナ]],"")</f>
        <v/>
      </c>
      <c r="K1375" s="62" t="str">
        <f>IFERROR(選手__2[[#This Row],[所属名称１]],"")</f>
        <v/>
      </c>
      <c r="L1375" s="62" t="str">
        <f>IFERROR(選手__2[[#This Row],[学校コード]],"")</f>
        <v/>
      </c>
      <c r="M1375" s="63" t="str">
        <f>IFERROR(VLOOKUP(L1375,色々!G:H,2,0),"")</f>
        <v/>
      </c>
      <c r="N1375" s="64" t="str">
        <f>IFERROR(選手__2[[#This Row],[学年]],"")</f>
        <v/>
      </c>
      <c r="O1375" s="49" t="str">
        <f>IFERROR(選手__2[[#This Row],[生年月日]],"")</f>
        <v/>
      </c>
      <c r="P1375" t="str">
        <f t="shared" si="21"/>
        <v/>
      </c>
    </row>
    <row r="1376" spans="6:16" x14ac:dyDescent="0.2">
      <c r="F1376" s="62" t="str">
        <f>IFERROR(選手__2[[#This Row],[選手番号]],"")</f>
        <v/>
      </c>
      <c r="G1376" s="62" t="str">
        <f>IFERROR(選手__2[[#This Row],[性別コード]],"")</f>
        <v/>
      </c>
      <c r="H1376" s="62" t="str">
        <f>IFERROR(VLOOKUP(G1376,色々!P:Q,2,0),"")</f>
        <v/>
      </c>
      <c r="I1376" s="62" t="str">
        <f>IFERROR(選手__2[[#This Row],[氏名]],"")</f>
        <v/>
      </c>
      <c r="J1376" s="62" t="str">
        <f>IFERROR(選手__2[[#This Row],[氏名カナ]],"")</f>
        <v/>
      </c>
      <c r="K1376" s="62" t="str">
        <f>IFERROR(選手__2[[#This Row],[所属名称１]],"")</f>
        <v/>
      </c>
      <c r="L1376" s="62" t="str">
        <f>IFERROR(選手__2[[#This Row],[学校コード]],"")</f>
        <v/>
      </c>
      <c r="M1376" s="63" t="str">
        <f>IFERROR(VLOOKUP(L1376,色々!G:H,2,0),"")</f>
        <v/>
      </c>
      <c r="N1376" s="64" t="str">
        <f>IFERROR(選手__2[[#This Row],[学年]],"")</f>
        <v/>
      </c>
      <c r="O1376" s="49" t="str">
        <f>IFERROR(選手__2[[#This Row],[生年月日]],"")</f>
        <v/>
      </c>
      <c r="P1376" t="str">
        <f t="shared" si="21"/>
        <v/>
      </c>
    </row>
    <row r="1377" spans="6:16" x14ac:dyDescent="0.2">
      <c r="F1377" s="62" t="str">
        <f>IFERROR(選手__2[[#This Row],[選手番号]],"")</f>
        <v/>
      </c>
      <c r="G1377" s="62" t="str">
        <f>IFERROR(選手__2[[#This Row],[性別コード]],"")</f>
        <v/>
      </c>
      <c r="H1377" s="62" t="str">
        <f>IFERROR(VLOOKUP(G1377,色々!P:Q,2,0),"")</f>
        <v/>
      </c>
      <c r="I1377" s="62" t="str">
        <f>IFERROR(選手__2[[#This Row],[氏名]],"")</f>
        <v/>
      </c>
      <c r="J1377" s="62" t="str">
        <f>IFERROR(選手__2[[#This Row],[氏名カナ]],"")</f>
        <v/>
      </c>
      <c r="K1377" s="62" t="str">
        <f>IFERROR(選手__2[[#This Row],[所属名称１]],"")</f>
        <v/>
      </c>
      <c r="L1377" s="62" t="str">
        <f>IFERROR(選手__2[[#This Row],[学校コード]],"")</f>
        <v/>
      </c>
      <c r="M1377" s="63" t="str">
        <f>IFERROR(VLOOKUP(L1377,色々!G:H,2,0),"")</f>
        <v/>
      </c>
      <c r="N1377" s="64" t="str">
        <f>IFERROR(選手__2[[#This Row],[学年]],"")</f>
        <v/>
      </c>
      <c r="O1377" s="49" t="str">
        <f>IFERROR(選手__2[[#This Row],[生年月日]],"")</f>
        <v/>
      </c>
      <c r="P1377" t="str">
        <f t="shared" si="21"/>
        <v/>
      </c>
    </row>
    <row r="1378" spans="6:16" x14ac:dyDescent="0.2">
      <c r="F1378" s="62" t="str">
        <f>IFERROR(選手__2[[#This Row],[選手番号]],"")</f>
        <v/>
      </c>
      <c r="G1378" s="62" t="str">
        <f>IFERROR(選手__2[[#This Row],[性別コード]],"")</f>
        <v/>
      </c>
      <c r="H1378" s="62" t="str">
        <f>IFERROR(VLOOKUP(G1378,色々!P:Q,2,0),"")</f>
        <v/>
      </c>
      <c r="I1378" s="62" t="str">
        <f>IFERROR(選手__2[[#This Row],[氏名]],"")</f>
        <v/>
      </c>
      <c r="J1378" s="62" t="str">
        <f>IFERROR(選手__2[[#This Row],[氏名カナ]],"")</f>
        <v/>
      </c>
      <c r="K1378" s="62" t="str">
        <f>IFERROR(選手__2[[#This Row],[所属名称１]],"")</f>
        <v/>
      </c>
      <c r="L1378" s="62" t="str">
        <f>IFERROR(選手__2[[#This Row],[学校コード]],"")</f>
        <v/>
      </c>
      <c r="M1378" s="63" t="str">
        <f>IFERROR(VLOOKUP(L1378,色々!G:H,2,0),"")</f>
        <v/>
      </c>
      <c r="N1378" s="64" t="str">
        <f>IFERROR(選手__2[[#This Row],[学年]],"")</f>
        <v/>
      </c>
      <c r="O1378" s="49" t="str">
        <f>IFERROR(選手__2[[#This Row],[生年月日]],"")</f>
        <v/>
      </c>
      <c r="P1378" t="str">
        <f t="shared" si="21"/>
        <v/>
      </c>
    </row>
    <row r="1379" spans="6:16" x14ac:dyDescent="0.2">
      <c r="F1379" s="62" t="str">
        <f>IFERROR(選手__2[[#This Row],[選手番号]],"")</f>
        <v/>
      </c>
      <c r="G1379" s="62" t="str">
        <f>IFERROR(選手__2[[#This Row],[性別コード]],"")</f>
        <v/>
      </c>
      <c r="H1379" s="62" t="str">
        <f>IFERROR(VLOOKUP(G1379,色々!P:Q,2,0),"")</f>
        <v/>
      </c>
      <c r="I1379" s="62" t="str">
        <f>IFERROR(選手__2[[#This Row],[氏名]],"")</f>
        <v/>
      </c>
      <c r="J1379" s="62" t="str">
        <f>IFERROR(選手__2[[#This Row],[氏名カナ]],"")</f>
        <v/>
      </c>
      <c r="K1379" s="62" t="str">
        <f>IFERROR(選手__2[[#This Row],[所属名称１]],"")</f>
        <v/>
      </c>
      <c r="L1379" s="62" t="str">
        <f>IFERROR(選手__2[[#This Row],[学校コード]],"")</f>
        <v/>
      </c>
      <c r="M1379" s="63" t="str">
        <f>IFERROR(VLOOKUP(L1379,色々!G:H,2,0),"")</f>
        <v/>
      </c>
      <c r="N1379" s="64" t="str">
        <f>IFERROR(選手__2[[#This Row],[学年]],"")</f>
        <v/>
      </c>
      <c r="O1379" s="49" t="str">
        <f>IFERROR(選手__2[[#This Row],[生年月日]],"")</f>
        <v/>
      </c>
      <c r="P1379" t="str">
        <f t="shared" si="21"/>
        <v/>
      </c>
    </row>
    <row r="1380" spans="6:16" x14ac:dyDescent="0.2">
      <c r="F1380" s="62" t="str">
        <f>IFERROR(選手__2[[#This Row],[選手番号]],"")</f>
        <v/>
      </c>
      <c r="G1380" s="62" t="str">
        <f>IFERROR(選手__2[[#This Row],[性別コード]],"")</f>
        <v/>
      </c>
      <c r="H1380" s="62" t="str">
        <f>IFERROR(VLOOKUP(G1380,色々!P:Q,2,0),"")</f>
        <v/>
      </c>
      <c r="I1380" s="62" t="str">
        <f>IFERROR(選手__2[[#This Row],[氏名]],"")</f>
        <v/>
      </c>
      <c r="J1380" s="62" t="str">
        <f>IFERROR(選手__2[[#This Row],[氏名カナ]],"")</f>
        <v/>
      </c>
      <c r="K1380" s="62" t="str">
        <f>IFERROR(選手__2[[#This Row],[所属名称１]],"")</f>
        <v/>
      </c>
      <c r="L1380" s="62" t="str">
        <f>IFERROR(選手__2[[#This Row],[学校コード]],"")</f>
        <v/>
      </c>
      <c r="M1380" s="63" t="str">
        <f>IFERROR(VLOOKUP(L1380,色々!G:H,2,0),"")</f>
        <v/>
      </c>
      <c r="N1380" s="64" t="str">
        <f>IFERROR(選手__2[[#This Row],[学年]],"")</f>
        <v/>
      </c>
      <c r="O1380" s="49" t="str">
        <f>IFERROR(選手__2[[#This Row],[生年月日]],"")</f>
        <v/>
      </c>
      <c r="P1380" t="str">
        <f t="shared" si="21"/>
        <v/>
      </c>
    </row>
    <row r="1381" spans="6:16" x14ac:dyDescent="0.2">
      <c r="F1381" s="62" t="str">
        <f>IFERROR(選手__2[[#This Row],[選手番号]],"")</f>
        <v/>
      </c>
      <c r="G1381" s="62" t="str">
        <f>IFERROR(選手__2[[#This Row],[性別コード]],"")</f>
        <v/>
      </c>
      <c r="H1381" s="62" t="str">
        <f>IFERROR(VLOOKUP(G1381,色々!P:Q,2,0),"")</f>
        <v/>
      </c>
      <c r="I1381" s="62" t="str">
        <f>IFERROR(選手__2[[#This Row],[氏名]],"")</f>
        <v/>
      </c>
      <c r="J1381" s="62" t="str">
        <f>IFERROR(選手__2[[#This Row],[氏名カナ]],"")</f>
        <v/>
      </c>
      <c r="K1381" s="62" t="str">
        <f>IFERROR(選手__2[[#This Row],[所属名称１]],"")</f>
        <v/>
      </c>
      <c r="L1381" s="62" t="str">
        <f>IFERROR(選手__2[[#This Row],[学校コード]],"")</f>
        <v/>
      </c>
      <c r="M1381" s="63" t="str">
        <f>IFERROR(VLOOKUP(L1381,色々!G:H,2,0),"")</f>
        <v/>
      </c>
      <c r="N1381" s="64" t="str">
        <f>IFERROR(選手__2[[#This Row],[学年]],"")</f>
        <v/>
      </c>
      <c r="O1381" s="49" t="str">
        <f>IFERROR(選手__2[[#This Row],[生年月日]],"")</f>
        <v/>
      </c>
      <c r="P1381" t="str">
        <f t="shared" si="21"/>
        <v/>
      </c>
    </row>
    <row r="1382" spans="6:16" x14ac:dyDescent="0.2">
      <c r="F1382" s="62" t="str">
        <f>IFERROR(選手__2[[#This Row],[選手番号]],"")</f>
        <v/>
      </c>
      <c r="G1382" s="62" t="str">
        <f>IFERROR(選手__2[[#This Row],[性別コード]],"")</f>
        <v/>
      </c>
      <c r="H1382" s="62" t="str">
        <f>IFERROR(VLOOKUP(G1382,色々!P:Q,2,0),"")</f>
        <v/>
      </c>
      <c r="I1382" s="62" t="str">
        <f>IFERROR(選手__2[[#This Row],[氏名]],"")</f>
        <v/>
      </c>
      <c r="J1382" s="62" t="str">
        <f>IFERROR(選手__2[[#This Row],[氏名カナ]],"")</f>
        <v/>
      </c>
      <c r="K1382" s="62" t="str">
        <f>IFERROR(選手__2[[#This Row],[所属名称１]],"")</f>
        <v/>
      </c>
      <c r="L1382" s="62" t="str">
        <f>IFERROR(選手__2[[#This Row],[学校コード]],"")</f>
        <v/>
      </c>
      <c r="M1382" s="63" t="str">
        <f>IFERROR(VLOOKUP(L1382,色々!G:H,2,0),"")</f>
        <v/>
      </c>
      <c r="N1382" s="64" t="str">
        <f>IFERROR(選手__2[[#This Row],[学年]],"")</f>
        <v/>
      </c>
      <c r="O1382" s="49" t="str">
        <f>IFERROR(選手__2[[#This Row],[生年月日]],"")</f>
        <v/>
      </c>
      <c r="P1382" t="str">
        <f t="shared" si="21"/>
        <v/>
      </c>
    </row>
    <row r="1383" spans="6:16" x14ac:dyDescent="0.2">
      <c r="F1383" s="62" t="str">
        <f>IFERROR(選手__2[[#This Row],[選手番号]],"")</f>
        <v/>
      </c>
      <c r="G1383" s="62" t="str">
        <f>IFERROR(選手__2[[#This Row],[性別コード]],"")</f>
        <v/>
      </c>
      <c r="H1383" s="62" t="str">
        <f>IFERROR(VLOOKUP(G1383,色々!P:Q,2,0),"")</f>
        <v/>
      </c>
      <c r="I1383" s="62" t="str">
        <f>IFERROR(選手__2[[#This Row],[氏名]],"")</f>
        <v/>
      </c>
      <c r="J1383" s="62" t="str">
        <f>IFERROR(選手__2[[#This Row],[氏名カナ]],"")</f>
        <v/>
      </c>
      <c r="K1383" s="62" t="str">
        <f>IFERROR(選手__2[[#This Row],[所属名称１]],"")</f>
        <v/>
      </c>
      <c r="L1383" s="62" t="str">
        <f>IFERROR(選手__2[[#This Row],[学校コード]],"")</f>
        <v/>
      </c>
      <c r="M1383" s="63" t="str">
        <f>IFERROR(VLOOKUP(L1383,色々!G:H,2,0),"")</f>
        <v/>
      </c>
      <c r="N1383" s="64" t="str">
        <f>IFERROR(選手__2[[#This Row],[学年]],"")</f>
        <v/>
      </c>
      <c r="O1383" s="49" t="str">
        <f>IFERROR(選手__2[[#This Row],[生年月日]],"")</f>
        <v/>
      </c>
      <c r="P1383" t="str">
        <f t="shared" si="21"/>
        <v/>
      </c>
    </row>
    <row r="1384" spans="6:16" x14ac:dyDescent="0.2">
      <c r="F1384" s="62" t="str">
        <f>IFERROR(選手__2[[#This Row],[選手番号]],"")</f>
        <v/>
      </c>
      <c r="G1384" s="62" t="str">
        <f>IFERROR(選手__2[[#This Row],[性別コード]],"")</f>
        <v/>
      </c>
      <c r="H1384" s="62" t="str">
        <f>IFERROR(VLOOKUP(G1384,色々!P:Q,2,0),"")</f>
        <v/>
      </c>
      <c r="I1384" s="62" t="str">
        <f>IFERROR(選手__2[[#This Row],[氏名]],"")</f>
        <v/>
      </c>
      <c r="J1384" s="62" t="str">
        <f>IFERROR(選手__2[[#This Row],[氏名カナ]],"")</f>
        <v/>
      </c>
      <c r="K1384" s="62" t="str">
        <f>IFERROR(選手__2[[#This Row],[所属名称１]],"")</f>
        <v/>
      </c>
      <c r="L1384" s="62" t="str">
        <f>IFERROR(選手__2[[#This Row],[学校コード]],"")</f>
        <v/>
      </c>
      <c r="M1384" s="63" t="str">
        <f>IFERROR(VLOOKUP(L1384,色々!G:H,2,0),"")</f>
        <v/>
      </c>
      <c r="N1384" s="64" t="str">
        <f>IFERROR(選手__2[[#This Row],[学年]],"")</f>
        <v/>
      </c>
      <c r="O1384" s="49" t="str">
        <f>IFERROR(選手__2[[#This Row],[生年月日]],"")</f>
        <v/>
      </c>
      <c r="P1384" t="str">
        <f t="shared" si="21"/>
        <v/>
      </c>
    </row>
    <row r="1385" spans="6:16" x14ac:dyDescent="0.2">
      <c r="F1385" s="62" t="str">
        <f>IFERROR(選手__2[[#This Row],[選手番号]],"")</f>
        <v/>
      </c>
      <c r="G1385" s="62" t="str">
        <f>IFERROR(選手__2[[#This Row],[性別コード]],"")</f>
        <v/>
      </c>
      <c r="H1385" s="62" t="str">
        <f>IFERROR(VLOOKUP(G1385,色々!P:Q,2,0),"")</f>
        <v/>
      </c>
      <c r="I1385" s="62" t="str">
        <f>IFERROR(選手__2[[#This Row],[氏名]],"")</f>
        <v/>
      </c>
      <c r="J1385" s="62" t="str">
        <f>IFERROR(選手__2[[#This Row],[氏名カナ]],"")</f>
        <v/>
      </c>
      <c r="K1385" s="62" t="str">
        <f>IFERROR(選手__2[[#This Row],[所属名称１]],"")</f>
        <v/>
      </c>
      <c r="L1385" s="62" t="str">
        <f>IFERROR(選手__2[[#This Row],[学校コード]],"")</f>
        <v/>
      </c>
      <c r="M1385" s="63" t="str">
        <f>IFERROR(VLOOKUP(L1385,色々!G:H,2,0),"")</f>
        <v/>
      </c>
      <c r="N1385" s="64" t="str">
        <f>IFERROR(選手__2[[#This Row],[学年]],"")</f>
        <v/>
      </c>
      <c r="O1385" s="49" t="str">
        <f>IFERROR(選手__2[[#This Row],[生年月日]],"")</f>
        <v/>
      </c>
      <c r="P1385" t="str">
        <f t="shared" si="21"/>
        <v/>
      </c>
    </row>
    <row r="1386" spans="6:16" x14ac:dyDescent="0.2">
      <c r="F1386" s="62" t="str">
        <f>IFERROR(選手__2[[#This Row],[選手番号]],"")</f>
        <v/>
      </c>
      <c r="G1386" s="62" t="str">
        <f>IFERROR(選手__2[[#This Row],[性別コード]],"")</f>
        <v/>
      </c>
      <c r="H1386" s="62" t="str">
        <f>IFERROR(VLOOKUP(G1386,色々!P:Q,2,0),"")</f>
        <v/>
      </c>
      <c r="I1386" s="62" t="str">
        <f>IFERROR(選手__2[[#This Row],[氏名]],"")</f>
        <v/>
      </c>
      <c r="J1386" s="62" t="str">
        <f>IFERROR(選手__2[[#This Row],[氏名カナ]],"")</f>
        <v/>
      </c>
      <c r="K1386" s="62" t="str">
        <f>IFERROR(選手__2[[#This Row],[所属名称１]],"")</f>
        <v/>
      </c>
      <c r="L1386" s="62" t="str">
        <f>IFERROR(選手__2[[#This Row],[学校コード]],"")</f>
        <v/>
      </c>
      <c r="M1386" s="63" t="str">
        <f>IFERROR(VLOOKUP(L1386,色々!G:H,2,0),"")</f>
        <v/>
      </c>
      <c r="N1386" s="64" t="str">
        <f>IFERROR(選手__2[[#This Row],[学年]],"")</f>
        <v/>
      </c>
      <c r="O1386" s="49" t="str">
        <f>IFERROR(選手__2[[#This Row],[生年月日]],"")</f>
        <v/>
      </c>
      <c r="P1386" t="str">
        <f t="shared" si="21"/>
        <v/>
      </c>
    </row>
    <row r="1387" spans="6:16" x14ac:dyDescent="0.2">
      <c r="F1387" s="62" t="str">
        <f>IFERROR(選手__2[[#This Row],[選手番号]],"")</f>
        <v/>
      </c>
      <c r="G1387" s="62" t="str">
        <f>IFERROR(選手__2[[#This Row],[性別コード]],"")</f>
        <v/>
      </c>
      <c r="H1387" s="62" t="str">
        <f>IFERROR(VLOOKUP(G1387,色々!P:Q,2,0),"")</f>
        <v/>
      </c>
      <c r="I1387" s="62" t="str">
        <f>IFERROR(選手__2[[#This Row],[氏名]],"")</f>
        <v/>
      </c>
      <c r="J1387" s="62" t="str">
        <f>IFERROR(選手__2[[#This Row],[氏名カナ]],"")</f>
        <v/>
      </c>
      <c r="K1387" s="62" t="str">
        <f>IFERROR(選手__2[[#This Row],[所属名称１]],"")</f>
        <v/>
      </c>
      <c r="L1387" s="62" t="str">
        <f>IFERROR(選手__2[[#This Row],[学校コード]],"")</f>
        <v/>
      </c>
      <c r="M1387" s="63" t="str">
        <f>IFERROR(VLOOKUP(L1387,色々!G:H,2,0),"")</f>
        <v/>
      </c>
      <c r="N1387" s="64" t="str">
        <f>IFERROR(選手__2[[#This Row],[学年]],"")</f>
        <v/>
      </c>
      <c r="O1387" s="49" t="str">
        <f>IFERROR(選手__2[[#This Row],[生年月日]],"")</f>
        <v/>
      </c>
      <c r="P1387" t="str">
        <f t="shared" si="21"/>
        <v/>
      </c>
    </row>
    <row r="1388" spans="6:16" x14ac:dyDescent="0.2">
      <c r="F1388" s="62" t="str">
        <f>IFERROR(選手__2[[#This Row],[選手番号]],"")</f>
        <v/>
      </c>
      <c r="G1388" s="62" t="str">
        <f>IFERROR(選手__2[[#This Row],[性別コード]],"")</f>
        <v/>
      </c>
      <c r="H1388" s="62" t="str">
        <f>IFERROR(VLOOKUP(G1388,色々!P:Q,2,0),"")</f>
        <v/>
      </c>
      <c r="I1388" s="62" t="str">
        <f>IFERROR(選手__2[[#This Row],[氏名]],"")</f>
        <v/>
      </c>
      <c r="J1388" s="62" t="str">
        <f>IFERROR(選手__2[[#This Row],[氏名カナ]],"")</f>
        <v/>
      </c>
      <c r="K1388" s="62" t="str">
        <f>IFERROR(選手__2[[#This Row],[所属名称１]],"")</f>
        <v/>
      </c>
      <c r="L1388" s="62" t="str">
        <f>IFERROR(選手__2[[#This Row],[学校コード]],"")</f>
        <v/>
      </c>
      <c r="M1388" s="63" t="str">
        <f>IFERROR(VLOOKUP(L1388,色々!G:H,2,0),"")</f>
        <v/>
      </c>
      <c r="N1388" s="64" t="str">
        <f>IFERROR(選手__2[[#This Row],[学年]],"")</f>
        <v/>
      </c>
      <c r="O1388" s="49" t="str">
        <f>IFERROR(選手__2[[#This Row],[生年月日]],"")</f>
        <v/>
      </c>
      <c r="P1388" t="str">
        <f t="shared" si="21"/>
        <v/>
      </c>
    </row>
    <row r="1389" spans="6:16" x14ac:dyDescent="0.2">
      <c r="F1389" s="62" t="str">
        <f>IFERROR(選手__2[[#This Row],[選手番号]],"")</f>
        <v/>
      </c>
      <c r="G1389" s="62" t="str">
        <f>IFERROR(選手__2[[#This Row],[性別コード]],"")</f>
        <v/>
      </c>
      <c r="H1389" s="62" t="str">
        <f>IFERROR(VLOOKUP(G1389,色々!P:Q,2,0),"")</f>
        <v/>
      </c>
      <c r="I1389" s="62" t="str">
        <f>IFERROR(選手__2[[#This Row],[氏名]],"")</f>
        <v/>
      </c>
      <c r="J1389" s="62" t="str">
        <f>IFERROR(選手__2[[#This Row],[氏名カナ]],"")</f>
        <v/>
      </c>
      <c r="K1389" s="62" t="str">
        <f>IFERROR(選手__2[[#This Row],[所属名称１]],"")</f>
        <v/>
      </c>
      <c r="L1389" s="62" t="str">
        <f>IFERROR(選手__2[[#This Row],[学校コード]],"")</f>
        <v/>
      </c>
      <c r="M1389" s="63" t="str">
        <f>IFERROR(VLOOKUP(L1389,色々!G:H,2,0),"")</f>
        <v/>
      </c>
      <c r="N1389" s="64" t="str">
        <f>IFERROR(選手__2[[#This Row],[学年]],"")</f>
        <v/>
      </c>
      <c r="O1389" s="49" t="str">
        <f>IFERROR(選手__2[[#This Row],[生年月日]],"")</f>
        <v/>
      </c>
      <c r="P1389" t="str">
        <f t="shared" si="21"/>
        <v/>
      </c>
    </row>
    <row r="1390" spans="6:16" x14ac:dyDescent="0.2">
      <c r="F1390" s="62" t="str">
        <f>IFERROR(選手__2[[#This Row],[選手番号]],"")</f>
        <v/>
      </c>
      <c r="G1390" s="62" t="str">
        <f>IFERROR(選手__2[[#This Row],[性別コード]],"")</f>
        <v/>
      </c>
      <c r="H1390" s="62" t="str">
        <f>IFERROR(VLOOKUP(G1390,色々!P:Q,2,0),"")</f>
        <v/>
      </c>
      <c r="I1390" s="62" t="str">
        <f>IFERROR(選手__2[[#This Row],[氏名]],"")</f>
        <v/>
      </c>
      <c r="J1390" s="62" t="str">
        <f>IFERROR(選手__2[[#This Row],[氏名カナ]],"")</f>
        <v/>
      </c>
      <c r="K1390" s="62" t="str">
        <f>IFERROR(選手__2[[#This Row],[所属名称１]],"")</f>
        <v/>
      </c>
      <c r="L1390" s="62" t="str">
        <f>IFERROR(選手__2[[#This Row],[学校コード]],"")</f>
        <v/>
      </c>
      <c r="M1390" s="63" t="str">
        <f>IFERROR(VLOOKUP(L1390,色々!G:H,2,0),"")</f>
        <v/>
      </c>
      <c r="N1390" s="64" t="str">
        <f>IFERROR(選手__2[[#This Row],[学年]],"")</f>
        <v/>
      </c>
      <c r="O1390" s="49" t="str">
        <f>IFERROR(選手__2[[#This Row],[生年月日]],"")</f>
        <v/>
      </c>
      <c r="P1390" t="str">
        <f t="shared" si="21"/>
        <v/>
      </c>
    </row>
    <row r="1391" spans="6:16" x14ac:dyDescent="0.2">
      <c r="F1391" s="62" t="str">
        <f>IFERROR(選手__2[[#This Row],[選手番号]],"")</f>
        <v/>
      </c>
      <c r="G1391" s="62" t="str">
        <f>IFERROR(選手__2[[#This Row],[性別コード]],"")</f>
        <v/>
      </c>
      <c r="H1391" s="62" t="str">
        <f>IFERROR(VLOOKUP(G1391,色々!P:Q,2,0),"")</f>
        <v/>
      </c>
      <c r="I1391" s="62" t="str">
        <f>IFERROR(選手__2[[#This Row],[氏名]],"")</f>
        <v/>
      </c>
      <c r="J1391" s="62" t="str">
        <f>IFERROR(選手__2[[#This Row],[氏名カナ]],"")</f>
        <v/>
      </c>
      <c r="K1391" s="62" t="str">
        <f>IFERROR(選手__2[[#This Row],[所属名称１]],"")</f>
        <v/>
      </c>
      <c r="L1391" s="62" t="str">
        <f>IFERROR(選手__2[[#This Row],[学校コード]],"")</f>
        <v/>
      </c>
      <c r="M1391" s="63" t="str">
        <f>IFERROR(VLOOKUP(L1391,色々!G:H,2,0),"")</f>
        <v/>
      </c>
      <c r="N1391" s="64" t="str">
        <f>IFERROR(選手__2[[#This Row],[学年]],"")</f>
        <v/>
      </c>
      <c r="O1391" s="49" t="str">
        <f>IFERROR(選手__2[[#This Row],[生年月日]],"")</f>
        <v/>
      </c>
      <c r="P1391" t="str">
        <f t="shared" si="21"/>
        <v/>
      </c>
    </row>
    <row r="1392" spans="6:16" x14ac:dyDescent="0.2">
      <c r="F1392" s="62" t="str">
        <f>IFERROR(選手__2[[#This Row],[選手番号]],"")</f>
        <v/>
      </c>
      <c r="G1392" s="62" t="str">
        <f>IFERROR(選手__2[[#This Row],[性別コード]],"")</f>
        <v/>
      </c>
      <c r="H1392" s="62" t="str">
        <f>IFERROR(VLOOKUP(G1392,色々!P:Q,2,0),"")</f>
        <v/>
      </c>
      <c r="I1392" s="62" t="str">
        <f>IFERROR(選手__2[[#This Row],[氏名]],"")</f>
        <v/>
      </c>
      <c r="J1392" s="62" t="str">
        <f>IFERROR(選手__2[[#This Row],[氏名カナ]],"")</f>
        <v/>
      </c>
      <c r="K1392" s="62" t="str">
        <f>IFERROR(選手__2[[#This Row],[所属名称１]],"")</f>
        <v/>
      </c>
      <c r="L1392" s="62" t="str">
        <f>IFERROR(選手__2[[#This Row],[学校コード]],"")</f>
        <v/>
      </c>
      <c r="M1392" s="63" t="str">
        <f>IFERROR(VLOOKUP(L1392,色々!G:H,2,0),"")</f>
        <v/>
      </c>
      <c r="N1392" s="64" t="str">
        <f>IFERROR(選手__2[[#This Row],[学年]],"")</f>
        <v/>
      </c>
      <c r="O1392" s="49" t="str">
        <f>IFERROR(選手__2[[#This Row],[生年月日]],"")</f>
        <v/>
      </c>
      <c r="P1392" t="str">
        <f t="shared" si="21"/>
        <v/>
      </c>
    </row>
    <row r="1393" spans="6:16" x14ac:dyDescent="0.2">
      <c r="F1393" s="62" t="str">
        <f>IFERROR(選手__2[[#This Row],[選手番号]],"")</f>
        <v/>
      </c>
      <c r="G1393" s="62" t="str">
        <f>IFERROR(選手__2[[#This Row],[性別コード]],"")</f>
        <v/>
      </c>
      <c r="H1393" s="62" t="str">
        <f>IFERROR(VLOOKUP(G1393,色々!P:Q,2,0),"")</f>
        <v/>
      </c>
      <c r="I1393" s="62" t="str">
        <f>IFERROR(選手__2[[#This Row],[氏名]],"")</f>
        <v/>
      </c>
      <c r="J1393" s="62" t="str">
        <f>IFERROR(選手__2[[#This Row],[氏名カナ]],"")</f>
        <v/>
      </c>
      <c r="K1393" s="62" t="str">
        <f>IFERROR(選手__2[[#This Row],[所属名称１]],"")</f>
        <v/>
      </c>
      <c r="L1393" s="62" t="str">
        <f>IFERROR(選手__2[[#This Row],[学校コード]],"")</f>
        <v/>
      </c>
      <c r="M1393" s="63" t="str">
        <f>IFERROR(VLOOKUP(L1393,色々!G:H,2,0),"")</f>
        <v/>
      </c>
      <c r="N1393" s="64" t="str">
        <f>IFERROR(選手__2[[#This Row],[学年]],"")</f>
        <v/>
      </c>
      <c r="O1393" s="49" t="str">
        <f>IFERROR(選手__2[[#This Row],[生年月日]],"")</f>
        <v/>
      </c>
      <c r="P1393" t="str">
        <f t="shared" si="21"/>
        <v/>
      </c>
    </row>
    <row r="1394" spans="6:16" x14ac:dyDescent="0.2">
      <c r="F1394" s="62" t="str">
        <f>IFERROR(選手__2[[#This Row],[選手番号]],"")</f>
        <v/>
      </c>
      <c r="G1394" s="62" t="str">
        <f>IFERROR(選手__2[[#This Row],[性別コード]],"")</f>
        <v/>
      </c>
      <c r="H1394" s="62" t="str">
        <f>IFERROR(VLOOKUP(G1394,色々!P:Q,2,0),"")</f>
        <v/>
      </c>
      <c r="I1394" s="62" t="str">
        <f>IFERROR(選手__2[[#This Row],[氏名]],"")</f>
        <v/>
      </c>
      <c r="J1394" s="62" t="str">
        <f>IFERROR(選手__2[[#This Row],[氏名カナ]],"")</f>
        <v/>
      </c>
      <c r="K1394" s="62" t="str">
        <f>IFERROR(選手__2[[#This Row],[所属名称１]],"")</f>
        <v/>
      </c>
      <c r="L1394" s="62" t="str">
        <f>IFERROR(選手__2[[#This Row],[学校コード]],"")</f>
        <v/>
      </c>
      <c r="M1394" s="63" t="str">
        <f>IFERROR(VLOOKUP(L1394,色々!G:H,2,0),"")</f>
        <v/>
      </c>
      <c r="N1394" s="64" t="str">
        <f>IFERROR(選手__2[[#This Row],[学年]],"")</f>
        <v/>
      </c>
      <c r="O1394" s="49" t="str">
        <f>IFERROR(選手__2[[#This Row],[生年月日]],"")</f>
        <v/>
      </c>
      <c r="P1394" t="str">
        <f t="shared" si="21"/>
        <v/>
      </c>
    </row>
    <row r="1395" spans="6:16" x14ac:dyDescent="0.2">
      <c r="F1395" s="62" t="str">
        <f>IFERROR(選手__2[[#This Row],[選手番号]],"")</f>
        <v/>
      </c>
      <c r="G1395" s="62" t="str">
        <f>IFERROR(選手__2[[#This Row],[性別コード]],"")</f>
        <v/>
      </c>
      <c r="H1395" s="62" t="str">
        <f>IFERROR(VLOOKUP(G1395,色々!P:Q,2,0),"")</f>
        <v/>
      </c>
      <c r="I1395" s="62" t="str">
        <f>IFERROR(選手__2[[#This Row],[氏名]],"")</f>
        <v/>
      </c>
      <c r="J1395" s="62" t="str">
        <f>IFERROR(選手__2[[#This Row],[氏名カナ]],"")</f>
        <v/>
      </c>
      <c r="K1395" s="62" t="str">
        <f>IFERROR(選手__2[[#This Row],[所属名称１]],"")</f>
        <v/>
      </c>
      <c r="L1395" s="62" t="str">
        <f>IFERROR(選手__2[[#This Row],[学校コード]],"")</f>
        <v/>
      </c>
      <c r="M1395" s="63" t="str">
        <f>IFERROR(VLOOKUP(L1395,色々!G:H,2,0),"")</f>
        <v/>
      </c>
      <c r="N1395" s="64" t="str">
        <f>IFERROR(選手__2[[#This Row],[学年]],"")</f>
        <v/>
      </c>
      <c r="O1395" s="49" t="str">
        <f>IFERROR(選手__2[[#This Row],[生年月日]],"")</f>
        <v/>
      </c>
      <c r="P1395" t="str">
        <f t="shared" si="21"/>
        <v/>
      </c>
    </row>
    <row r="1396" spans="6:16" x14ac:dyDescent="0.2">
      <c r="F1396" s="62" t="str">
        <f>IFERROR(選手__2[[#This Row],[選手番号]],"")</f>
        <v/>
      </c>
      <c r="G1396" s="62" t="str">
        <f>IFERROR(選手__2[[#This Row],[性別コード]],"")</f>
        <v/>
      </c>
      <c r="H1396" s="62" t="str">
        <f>IFERROR(VLOOKUP(G1396,色々!P:Q,2,0),"")</f>
        <v/>
      </c>
      <c r="I1396" s="62" t="str">
        <f>IFERROR(選手__2[[#This Row],[氏名]],"")</f>
        <v/>
      </c>
      <c r="J1396" s="62" t="str">
        <f>IFERROR(選手__2[[#This Row],[氏名カナ]],"")</f>
        <v/>
      </c>
      <c r="K1396" s="62" t="str">
        <f>IFERROR(選手__2[[#This Row],[所属名称１]],"")</f>
        <v/>
      </c>
      <c r="L1396" s="62" t="str">
        <f>IFERROR(選手__2[[#This Row],[学校コード]],"")</f>
        <v/>
      </c>
      <c r="M1396" s="63" t="str">
        <f>IFERROR(VLOOKUP(L1396,色々!G:H,2,0),"")</f>
        <v/>
      </c>
      <c r="N1396" s="64" t="str">
        <f>IFERROR(選手__2[[#This Row],[学年]],"")</f>
        <v/>
      </c>
      <c r="O1396" s="49" t="str">
        <f>IFERROR(選手__2[[#This Row],[生年月日]],"")</f>
        <v/>
      </c>
      <c r="P1396" t="str">
        <f t="shared" si="21"/>
        <v/>
      </c>
    </row>
    <row r="1397" spans="6:16" x14ac:dyDescent="0.2">
      <c r="F1397" s="62" t="str">
        <f>IFERROR(選手__2[[#This Row],[選手番号]],"")</f>
        <v/>
      </c>
      <c r="G1397" s="62" t="str">
        <f>IFERROR(選手__2[[#This Row],[性別コード]],"")</f>
        <v/>
      </c>
      <c r="H1397" s="62" t="str">
        <f>IFERROR(VLOOKUP(G1397,色々!P:Q,2,0),"")</f>
        <v/>
      </c>
      <c r="I1397" s="62" t="str">
        <f>IFERROR(選手__2[[#This Row],[氏名]],"")</f>
        <v/>
      </c>
      <c r="J1397" s="62" t="str">
        <f>IFERROR(選手__2[[#This Row],[氏名カナ]],"")</f>
        <v/>
      </c>
      <c r="K1397" s="62" t="str">
        <f>IFERROR(選手__2[[#This Row],[所属名称１]],"")</f>
        <v/>
      </c>
      <c r="L1397" s="62" t="str">
        <f>IFERROR(選手__2[[#This Row],[学校コード]],"")</f>
        <v/>
      </c>
      <c r="M1397" s="63" t="str">
        <f>IFERROR(VLOOKUP(L1397,色々!G:H,2,0),"")</f>
        <v/>
      </c>
      <c r="N1397" s="64" t="str">
        <f>IFERROR(選手__2[[#This Row],[学年]],"")</f>
        <v/>
      </c>
      <c r="O1397" s="49" t="str">
        <f>IFERROR(選手__2[[#This Row],[生年月日]],"")</f>
        <v/>
      </c>
      <c r="P1397" t="str">
        <f t="shared" si="21"/>
        <v/>
      </c>
    </row>
    <row r="1398" spans="6:16" x14ac:dyDescent="0.2">
      <c r="F1398" s="62" t="str">
        <f>IFERROR(選手__2[[#This Row],[選手番号]],"")</f>
        <v/>
      </c>
      <c r="G1398" s="62" t="str">
        <f>IFERROR(選手__2[[#This Row],[性別コード]],"")</f>
        <v/>
      </c>
      <c r="H1398" s="62" t="str">
        <f>IFERROR(VLOOKUP(G1398,色々!P:Q,2,0),"")</f>
        <v/>
      </c>
      <c r="I1398" s="62" t="str">
        <f>IFERROR(選手__2[[#This Row],[氏名]],"")</f>
        <v/>
      </c>
      <c r="J1398" s="62" t="str">
        <f>IFERROR(選手__2[[#This Row],[氏名カナ]],"")</f>
        <v/>
      </c>
      <c r="K1398" s="62" t="str">
        <f>IFERROR(選手__2[[#This Row],[所属名称１]],"")</f>
        <v/>
      </c>
      <c r="L1398" s="62" t="str">
        <f>IFERROR(選手__2[[#This Row],[学校コード]],"")</f>
        <v/>
      </c>
      <c r="M1398" s="63" t="str">
        <f>IFERROR(VLOOKUP(L1398,色々!G:H,2,0),"")</f>
        <v/>
      </c>
      <c r="N1398" s="64" t="str">
        <f>IFERROR(選手__2[[#This Row],[学年]],"")</f>
        <v/>
      </c>
      <c r="O1398" s="49" t="str">
        <f>IFERROR(選手__2[[#This Row],[生年月日]],"")</f>
        <v/>
      </c>
      <c r="P1398" t="str">
        <f t="shared" si="21"/>
        <v/>
      </c>
    </row>
    <row r="1399" spans="6:16" x14ac:dyDescent="0.2">
      <c r="F1399" s="62" t="str">
        <f>IFERROR(選手__2[[#This Row],[選手番号]],"")</f>
        <v/>
      </c>
      <c r="G1399" s="62" t="str">
        <f>IFERROR(選手__2[[#This Row],[性別コード]],"")</f>
        <v/>
      </c>
      <c r="H1399" s="62" t="str">
        <f>IFERROR(VLOOKUP(G1399,色々!P:Q,2,0),"")</f>
        <v/>
      </c>
      <c r="I1399" s="62" t="str">
        <f>IFERROR(選手__2[[#This Row],[氏名]],"")</f>
        <v/>
      </c>
      <c r="J1399" s="62" t="str">
        <f>IFERROR(選手__2[[#This Row],[氏名カナ]],"")</f>
        <v/>
      </c>
      <c r="K1399" s="62" t="str">
        <f>IFERROR(選手__2[[#This Row],[所属名称１]],"")</f>
        <v/>
      </c>
      <c r="L1399" s="62" t="str">
        <f>IFERROR(選手__2[[#This Row],[学校コード]],"")</f>
        <v/>
      </c>
      <c r="M1399" s="63" t="str">
        <f>IFERROR(VLOOKUP(L1399,色々!G:H,2,0),"")</f>
        <v/>
      </c>
      <c r="N1399" s="64" t="str">
        <f>IFERROR(選手__2[[#This Row],[学年]],"")</f>
        <v/>
      </c>
      <c r="O1399" s="49" t="str">
        <f>IFERROR(選手__2[[#This Row],[生年月日]],"")</f>
        <v/>
      </c>
      <c r="P1399" t="str">
        <f t="shared" si="21"/>
        <v/>
      </c>
    </row>
    <row r="1400" spans="6:16" x14ac:dyDescent="0.2">
      <c r="F1400" s="62" t="str">
        <f>IFERROR(選手__2[[#This Row],[選手番号]],"")</f>
        <v/>
      </c>
      <c r="G1400" s="62" t="str">
        <f>IFERROR(選手__2[[#This Row],[性別コード]],"")</f>
        <v/>
      </c>
      <c r="H1400" s="62" t="str">
        <f>IFERROR(VLOOKUP(G1400,色々!P:Q,2,0),"")</f>
        <v/>
      </c>
      <c r="I1400" s="62" t="str">
        <f>IFERROR(選手__2[[#This Row],[氏名]],"")</f>
        <v/>
      </c>
      <c r="J1400" s="62" t="str">
        <f>IFERROR(選手__2[[#This Row],[氏名カナ]],"")</f>
        <v/>
      </c>
      <c r="K1400" s="62" t="str">
        <f>IFERROR(選手__2[[#This Row],[所属名称１]],"")</f>
        <v/>
      </c>
      <c r="L1400" s="62" t="str">
        <f>IFERROR(選手__2[[#This Row],[学校コード]],"")</f>
        <v/>
      </c>
      <c r="M1400" s="63" t="str">
        <f>IFERROR(VLOOKUP(L1400,色々!G:H,2,0),"")</f>
        <v/>
      </c>
      <c r="N1400" s="64" t="str">
        <f>IFERROR(選手__2[[#This Row],[学年]],"")</f>
        <v/>
      </c>
      <c r="O1400" s="49" t="str">
        <f>IFERROR(選手__2[[#This Row],[生年月日]],"")</f>
        <v/>
      </c>
      <c r="P1400" t="str">
        <f t="shared" si="21"/>
        <v/>
      </c>
    </row>
    <row r="1401" spans="6:16" x14ac:dyDescent="0.2">
      <c r="F1401" s="62" t="str">
        <f>IFERROR(選手__2[[#This Row],[選手番号]],"")</f>
        <v/>
      </c>
      <c r="G1401" s="62" t="str">
        <f>IFERROR(選手__2[[#This Row],[性別コード]],"")</f>
        <v/>
      </c>
      <c r="H1401" s="62" t="str">
        <f>IFERROR(VLOOKUP(G1401,色々!P:Q,2,0),"")</f>
        <v/>
      </c>
      <c r="I1401" s="62" t="str">
        <f>IFERROR(選手__2[[#This Row],[氏名]],"")</f>
        <v/>
      </c>
      <c r="J1401" s="62" t="str">
        <f>IFERROR(選手__2[[#This Row],[氏名カナ]],"")</f>
        <v/>
      </c>
      <c r="K1401" s="62" t="str">
        <f>IFERROR(選手__2[[#This Row],[所属名称１]],"")</f>
        <v/>
      </c>
      <c r="L1401" s="62" t="str">
        <f>IFERROR(選手__2[[#This Row],[学校コード]],"")</f>
        <v/>
      </c>
      <c r="M1401" s="63" t="str">
        <f>IFERROR(VLOOKUP(L1401,色々!G:H,2,0),"")</f>
        <v/>
      </c>
      <c r="N1401" s="64" t="str">
        <f>IFERROR(選手__2[[#This Row],[学年]],"")</f>
        <v/>
      </c>
      <c r="O1401" s="49" t="str">
        <f>IFERROR(選手__2[[#This Row],[生年月日]],"")</f>
        <v/>
      </c>
      <c r="P1401" t="str">
        <f t="shared" si="21"/>
        <v/>
      </c>
    </row>
    <row r="1402" spans="6:16" x14ac:dyDescent="0.2">
      <c r="F1402" s="62" t="str">
        <f>IFERROR(選手__2[[#This Row],[選手番号]],"")</f>
        <v/>
      </c>
      <c r="G1402" s="62" t="str">
        <f>IFERROR(選手__2[[#This Row],[性別コード]],"")</f>
        <v/>
      </c>
      <c r="H1402" s="62" t="str">
        <f>IFERROR(VLOOKUP(G1402,色々!P:Q,2,0),"")</f>
        <v/>
      </c>
      <c r="I1402" s="62" t="str">
        <f>IFERROR(選手__2[[#This Row],[氏名]],"")</f>
        <v/>
      </c>
      <c r="J1402" s="62" t="str">
        <f>IFERROR(選手__2[[#This Row],[氏名カナ]],"")</f>
        <v/>
      </c>
      <c r="K1402" s="62" t="str">
        <f>IFERROR(選手__2[[#This Row],[所属名称１]],"")</f>
        <v/>
      </c>
      <c r="L1402" s="62" t="str">
        <f>IFERROR(選手__2[[#This Row],[学校コード]],"")</f>
        <v/>
      </c>
      <c r="M1402" s="63" t="str">
        <f>IFERROR(VLOOKUP(L1402,色々!G:H,2,0),"")</f>
        <v/>
      </c>
      <c r="N1402" s="64" t="str">
        <f>IFERROR(選手__2[[#This Row],[学年]],"")</f>
        <v/>
      </c>
      <c r="O1402" s="49" t="str">
        <f>IFERROR(選手__2[[#This Row],[生年月日]],"")</f>
        <v/>
      </c>
      <c r="P1402" t="str">
        <f t="shared" si="21"/>
        <v/>
      </c>
    </row>
    <row r="1403" spans="6:16" x14ac:dyDescent="0.2">
      <c r="F1403" s="62" t="str">
        <f>IFERROR(選手__2[[#This Row],[選手番号]],"")</f>
        <v/>
      </c>
      <c r="G1403" s="62" t="str">
        <f>IFERROR(選手__2[[#This Row],[性別コード]],"")</f>
        <v/>
      </c>
      <c r="H1403" s="62" t="str">
        <f>IFERROR(VLOOKUP(G1403,色々!P:Q,2,0),"")</f>
        <v/>
      </c>
      <c r="I1403" s="62" t="str">
        <f>IFERROR(選手__2[[#This Row],[氏名]],"")</f>
        <v/>
      </c>
      <c r="J1403" s="62" t="str">
        <f>IFERROR(選手__2[[#This Row],[氏名カナ]],"")</f>
        <v/>
      </c>
      <c r="K1403" s="62" t="str">
        <f>IFERROR(選手__2[[#This Row],[所属名称１]],"")</f>
        <v/>
      </c>
      <c r="L1403" s="62" t="str">
        <f>IFERROR(選手__2[[#This Row],[学校コード]],"")</f>
        <v/>
      </c>
      <c r="M1403" s="63" t="str">
        <f>IFERROR(VLOOKUP(L1403,色々!G:H,2,0),"")</f>
        <v/>
      </c>
      <c r="N1403" s="64" t="str">
        <f>IFERROR(選手__2[[#This Row],[学年]],"")</f>
        <v/>
      </c>
      <c r="O1403" s="49" t="str">
        <f>IFERROR(選手__2[[#This Row],[生年月日]],"")</f>
        <v/>
      </c>
      <c r="P1403" t="str">
        <f t="shared" si="21"/>
        <v/>
      </c>
    </row>
    <row r="1404" spans="6:16" x14ac:dyDescent="0.2">
      <c r="F1404" s="62" t="str">
        <f>IFERROR(選手__2[[#This Row],[選手番号]],"")</f>
        <v/>
      </c>
      <c r="G1404" s="62" t="str">
        <f>IFERROR(選手__2[[#This Row],[性別コード]],"")</f>
        <v/>
      </c>
      <c r="H1404" s="62" t="str">
        <f>IFERROR(VLOOKUP(G1404,色々!P:Q,2,0),"")</f>
        <v/>
      </c>
      <c r="I1404" s="62" t="str">
        <f>IFERROR(選手__2[[#This Row],[氏名]],"")</f>
        <v/>
      </c>
      <c r="J1404" s="62" t="str">
        <f>IFERROR(選手__2[[#This Row],[氏名カナ]],"")</f>
        <v/>
      </c>
      <c r="K1404" s="62" t="str">
        <f>IFERROR(選手__2[[#This Row],[所属名称１]],"")</f>
        <v/>
      </c>
      <c r="L1404" s="62" t="str">
        <f>IFERROR(選手__2[[#This Row],[学校コード]],"")</f>
        <v/>
      </c>
      <c r="M1404" s="63" t="str">
        <f>IFERROR(VLOOKUP(L1404,色々!G:H,2,0),"")</f>
        <v/>
      </c>
      <c r="N1404" s="64" t="str">
        <f>IFERROR(選手__2[[#This Row],[学年]],"")</f>
        <v/>
      </c>
      <c r="O1404" s="49" t="str">
        <f>IFERROR(選手__2[[#This Row],[生年月日]],"")</f>
        <v/>
      </c>
      <c r="P1404" t="str">
        <f t="shared" si="21"/>
        <v/>
      </c>
    </row>
    <row r="1405" spans="6:16" x14ac:dyDescent="0.2">
      <c r="F1405" s="62" t="str">
        <f>IFERROR(選手__2[[#This Row],[選手番号]],"")</f>
        <v/>
      </c>
      <c r="G1405" s="62" t="str">
        <f>IFERROR(選手__2[[#This Row],[性別コード]],"")</f>
        <v/>
      </c>
      <c r="H1405" s="62" t="str">
        <f>IFERROR(VLOOKUP(G1405,色々!P:Q,2,0),"")</f>
        <v/>
      </c>
      <c r="I1405" s="62" t="str">
        <f>IFERROR(選手__2[[#This Row],[氏名]],"")</f>
        <v/>
      </c>
      <c r="J1405" s="62" t="str">
        <f>IFERROR(選手__2[[#This Row],[氏名カナ]],"")</f>
        <v/>
      </c>
      <c r="K1405" s="62" t="str">
        <f>IFERROR(選手__2[[#This Row],[所属名称１]],"")</f>
        <v/>
      </c>
      <c r="L1405" s="62" t="str">
        <f>IFERROR(選手__2[[#This Row],[学校コード]],"")</f>
        <v/>
      </c>
      <c r="M1405" s="63" t="str">
        <f>IFERROR(VLOOKUP(L1405,色々!G:H,2,0),"")</f>
        <v/>
      </c>
      <c r="N1405" s="64" t="str">
        <f>IFERROR(選手__2[[#This Row],[学年]],"")</f>
        <v/>
      </c>
      <c r="O1405" s="49" t="str">
        <f>IFERROR(選手__2[[#This Row],[生年月日]],"")</f>
        <v/>
      </c>
      <c r="P1405" t="str">
        <f t="shared" si="21"/>
        <v/>
      </c>
    </row>
    <row r="1406" spans="6:16" x14ac:dyDescent="0.2">
      <c r="F1406" s="62" t="str">
        <f>IFERROR(選手__2[[#This Row],[選手番号]],"")</f>
        <v/>
      </c>
      <c r="G1406" s="62" t="str">
        <f>IFERROR(選手__2[[#This Row],[性別コード]],"")</f>
        <v/>
      </c>
      <c r="H1406" s="62" t="str">
        <f>IFERROR(VLOOKUP(G1406,色々!P:Q,2,0),"")</f>
        <v/>
      </c>
      <c r="I1406" s="62" t="str">
        <f>IFERROR(選手__2[[#This Row],[氏名]],"")</f>
        <v/>
      </c>
      <c r="J1406" s="62" t="str">
        <f>IFERROR(選手__2[[#This Row],[氏名カナ]],"")</f>
        <v/>
      </c>
      <c r="K1406" s="62" t="str">
        <f>IFERROR(選手__2[[#This Row],[所属名称１]],"")</f>
        <v/>
      </c>
      <c r="L1406" s="62" t="str">
        <f>IFERROR(選手__2[[#This Row],[学校コード]],"")</f>
        <v/>
      </c>
      <c r="M1406" s="63" t="str">
        <f>IFERROR(VLOOKUP(L1406,色々!G:H,2,0),"")</f>
        <v/>
      </c>
      <c r="N1406" s="64" t="str">
        <f>IFERROR(選手__2[[#This Row],[学年]],"")</f>
        <v/>
      </c>
      <c r="O1406" s="49" t="str">
        <f>IFERROR(選手__2[[#This Row],[生年月日]],"")</f>
        <v/>
      </c>
      <c r="P1406" t="str">
        <f t="shared" si="21"/>
        <v/>
      </c>
    </row>
    <row r="1407" spans="6:16" x14ac:dyDescent="0.2">
      <c r="F1407" s="62" t="str">
        <f>IFERROR(選手__2[[#This Row],[選手番号]],"")</f>
        <v/>
      </c>
      <c r="G1407" s="62" t="str">
        <f>IFERROR(選手__2[[#This Row],[性別コード]],"")</f>
        <v/>
      </c>
      <c r="H1407" s="62" t="str">
        <f>IFERROR(VLOOKUP(G1407,色々!P:Q,2,0),"")</f>
        <v/>
      </c>
      <c r="I1407" s="62" t="str">
        <f>IFERROR(選手__2[[#This Row],[氏名]],"")</f>
        <v/>
      </c>
      <c r="J1407" s="62" t="str">
        <f>IFERROR(選手__2[[#This Row],[氏名カナ]],"")</f>
        <v/>
      </c>
      <c r="K1407" s="62" t="str">
        <f>IFERROR(選手__2[[#This Row],[所属名称１]],"")</f>
        <v/>
      </c>
      <c r="L1407" s="62" t="str">
        <f>IFERROR(選手__2[[#This Row],[学校コード]],"")</f>
        <v/>
      </c>
      <c r="M1407" s="63" t="str">
        <f>IFERROR(VLOOKUP(L1407,色々!G:H,2,0),"")</f>
        <v/>
      </c>
      <c r="N1407" s="64" t="str">
        <f>IFERROR(選手__2[[#This Row],[学年]],"")</f>
        <v/>
      </c>
      <c r="O1407" s="49" t="str">
        <f>IFERROR(選手__2[[#This Row],[生年月日]],"")</f>
        <v/>
      </c>
      <c r="P1407" t="str">
        <f t="shared" si="21"/>
        <v/>
      </c>
    </row>
    <row r="1408" spans="6:16" x14ac:dyDescent="0.2">
      <c r="F1408" s="62" t="str">
        <f>IFERROR(選手__2[[#This Row],[選手番号]],"")</f>
        <v/>
      </c>
      <c r="G1408" s="62" t="str">
        <f>IFERROR(選手__2[[#This Row],[性別コード]],"")</f>
        <v/>
      </c>
      <c r="H1408" s="62" t="str">
        <f>IFERROR(VLOOKUP(G1408,色々!P:Q,2,0),"")</f>
        <v/>
      </c>
      <c r="I1408" s="62" t="str">
        <f>IFERROR(選手__2[[#This Row],[氏名]],"")</f>
        <v/>
      </c>
      <c r="J1408" s="62" t="str">
        <f>IFERROR(選手__2[[#This Row],[氏名カナ]],"")</f>
        <v/>
      </c>
      <c r="K1408" s="62" t="str">
        <f>IFERROR(選手__2[[#This Row],[所属名称１]],"")</f>
        <v/>
      </c>
      <c r="L1408" s="62" t="str">
        <f>IFERROR(選手__2[[#This Row],[学校コード]],"")</f>
        <v/>
      </c>
      <c r="M1408" s="63" t="str">
        <f>IFERROR(VLOOKUP(L1408,色々!G:H,2,0),"")</f>
        <v/>
      </c>
      <c r="N1408" s="64" t="str">
        <f>IFERROR(選手__2[[#This Row],[学年]],"")</f>
        <v/>
      </c>
      <c r="O1408" s="49" t="str">
        <f>IFERROR(選手__2[[#This Row],[生年月日]],"")</f>
        <v/>
      </c>
      <c r="P1408" t="str">
        <f t="shared" si="21"/>
        <v/>
      </c>
    </row>
    <row r="1409" spans="6:16" x14ac:dyDescent="0.2">
      <c r="F1409" s="62" t="str">
        <f>IFERROR(選手__2[[#This Row],[選手番号]],"")</f>
        <v/>
      </c>
      <c r="G1409" s="62" t="str">
        <f>IFERROR(選手__2[[#This Row],[性別コード]],"")</f>
        <v/>
      </c>
      <c r="H1409" s="62" t="str">
        <f>IFERROR(VLOOKUP(G1409,色々!P:Q,2,0),"")</f>
        <v/>
      </c>
      <c r="I1409" s="62" t="str">
        <f>IFERROR(選手__2[[#This Row],[氏名]],"")</f>
        <v/>
      </c>
      <c r="J1409" s="62" t="str">
        <f>IFERROR(選手__2[[#This Row],[氏名カナ]],"")</f>
        <v/>
      </c>
      <c r="K1409" s="62" t="str">
        <f>IFERROR(選手__2[[#This Row],[所属名称１]],"")</f>
        <v/>
      </c>
      <c r="L1409" s="62" t="str">
        <f>IFERROR(選手__2[[#This Row],[学校コード]],"")</f>
        <v/>
      </c>
      <c r="M1409" s="63" t="str">
        <f>IFERROR(VLOOKUP(L1409,色々!G:H,2,0),"")</f>
        <v/>
      </c>
      <c r="N1409" s="64" t="str">
        <f>IFERROR(選手__2[[#This Row],[学年]],"")</f>
        <v/>
      </c>
      <c r="O1409" s="49" t="str">
        <f>IFERROR(選手__2[[#This Row],[生年月日]],"")</f>
        <v/>
      </c>
      <c r="P1409" t="str">
        <f t="shared" si="21"/>
        <v/>
      </c>
    </row>
    <row r="1410" spans="6:16" x14ac:dyDescent="0.2">
      <c r="F1410" s="62" t="str">
        <f>IFERROR(選手__2[[#This Row],[選手番号]],"")</f>
        <v/>
      </c>
      <c r="G1410" s="62" t="str">
        <f>IFERROR(選手__2[[#This Row],[性別コード]],"")</f>
        <v/>
      </c>
      <c r="H1410" s="62" t="str">
        <f>IFERROR(VLOOKUP(G1410,色々!P:Q,2,0),"")</f>
        <v/>
      </c>
      <c r="I1410" s="62" t="str">
        <f>IFERROR(選手__2[[#This Row],[氏名]],"")</f>
        <v/>
      </c>
      <c r="J1410" s="62" t="str">
        <f>IFERROR(選手__2[[#This Row],[氏名カナ]],"")</f>
        <v/>
      </c>
      <c r="K1410" s="62" t="str">
        <f>IFERROR(選手__2[[#This Row],[所属名称１]],"")</f>
        <v/>
      </c>
      <c r="L1410" s="62" t="str">
        <f>IFERROR(選手__2[[#This Row],[学校コード]],"")</f>
        <v/>
      </c>
      <c r="M1410" s="63" t="str">
        <f>IFERROR(VLOOKUP(L1410,色々!G:H,2,0),"")</f>
        <v/>
      </c>
      <c r="N1410" s="64" t="str">
        <f>IFERROR(選手__2[[#This Row],[学年]],"")</f>
        <v/>
      </c>
      <c r="O1410" s="49" t="str">
        <f>IFERROR(選手__2[[#This Row],[生年月日]],"")</f>
        <v/>
      </c>
      <c r="P1410" t="str">
        <f t="shared" si="21"/>
        <v/>
      </c>
    </row>
    <row r="1411" spans="6:16" x14ac:dyDescent="0.2">
      <c r="F1411" s="62" t="str">
        <f>IFERROR(選手__2[[#This Row],[選手番号]],"")</f>
        <v/>
      </c>
      <c r="G1411" s="62" t="str">
        <f>IFERROR(選手__2[[#This Row],[性別コード]],"")</f>
        <v/>
      </c>
      <c r="H1411" s="62" t="str">
        <f>IFERROR(VLOOKUP(G1411,色々!P:Q,2,0),"")</f>
        <v/>
      </c>
      <c r="I1411" s="62" t="str">
        <f>IFERROR(選手__2[[#This Row],[氏名]],"")</f>
        <v/>
      </c>
      <c r="J1411" s="62" t="str">
        <f>IFERROR(選手__2[[#This Row],[氏名カナ]],"")</f>
        <v/>
      </c>
      <c r="K1411" s="62" t="str">
        <f>IFERROR(選手__2[[#This Row],[所属名称１]],"")</f>
        <v/>
      </c>
      <c r="L1411" s="62" t="str">
        <f>IFERROR(選手__2[[#This Row],[学校コード]],"")</f>
        <v/>
      </c>
      <c r="M1411" s="63" t="str">
        <f>IFERROR(VLOOKUP(L1411,色々!G:H,2,0),"")</f>
        <v/>
      </c>
      <c r="N1411" s="64" t="str">
        <f>IFERROR(選手__2[[#This Row],[学年]],"")</f>
        <v/>
      </c>
      <c r="O1411" s="49" t="str">
        <f>IFERROR(選手__2[[#This Row],[生年月日]],"")</f>
        <v/>
      </c>
      <c r="P1411" t="str">
        <f t="shared" ref="P1411:P1474" si="22">IFERROR(DATEDIF(O1411,$O$1,"y"),"")</f>
        <v/>
      </c>
    </row>
    <row r="1412" spans="6:16" x14ac:dyDescent="0.2">
      <c r="F1412" s="62" t="str">
        <f>IFERROR(選手__2[[#This Row],[選手番号]],"")</f>
        <v/>
      </c>
      <c r="G1412" s="62" t="str">
        <f>IFERROR(選手__2[[#This Row],[性別コード]],"")</f>
        <v/>
      </c>
      <c r="H1412" s="62" t="str">
        <f>IFERROR(VLOOKUP(G1412,色々!P:Q,2,0),"")</f>
        <v/>
      </c>
      <c r="I1412" s="62" t="str">
        <f>IFERROR(選手__2[[#This Row],[氏名]],"")</f>
        <v/>
      </c>
      <c r="J1412" s="62" t="str">
        <f>IFERROR(選手__2[[#This Row],[氏名カナ]],"")</f>
        <v/>
      </c>
      <c r="K1412" s="62" t="str">
        <f>IFERROR(選手__2[[#This Row],[所属名称１]],"")</f>
        <v/>
      </c>
      <c r="L1412" s="62" t="str">
        <f>IFERROR(選手__2[[#This Row],[学校コード]],"")</f>
        <v/>
      </c>
      <c r="M1412" s="63" t="str">
        <f>IFERROR(VLOOKUP(L1412,色々!G:H,2,0),"")</f>
        <v/>
      </c>
      <c r="N1412" s="64" t="str">
        <f>IFERROR(選手__2[[#This Row],[学年]],"")</f>
        <v/>
      </c>
      <c r="O1412" s="49" t="str">
        <f>IFERROR(選手__2[[#This Row],[生年月日]],"")</f>
        <v/>
      </c>
      <c r="P1412" t="str">
        <f t="shared" si="22"/>
        <v/>
      </c>
    </row>
    <row r="1413" spans="6:16" x14ac:dyDescent="0.2">
      <c r="F1413" s="62" t="str">
        <f>IFERROR(選手__2[[#This Row],[選手番号]],"")</f>
        <v/>
      </c>
      <c r="G1413" s="62" t="str">
        <f>IFERROR(選手__2[[#This Row],[性別コード]],"")</f>
        <v/>
      </c>
      <c r="H1413" s="62" t="str">
        <f>IFERROR(VLOOKUP(G1413,色々!P:Q,2,0),"")</f>
        <v/>
      </c>
      <c r="I1413" s="62" t="str">
        <f>IFERROR(選手__2[[#This Row],[氏名]],"")</f>
        <v/>
      </c>
      <c r="J1413" s="62" t="str">
        <f>IFERROR(選手__2[[#This Row],[氏名カナ]],"")</f>
        <v/>
      </c>
      <c r="K1413" s="62" t="str">
        <f>IFERROR(選手__2[[#This Row],[所属名称１]],"")</f>
        <v/>
      </c>
      <c r="L1413" s="62" t="str">
        <f>IFERROR(選手__2[[#This Row],[学校コード]],"")</f>
        <v/>
      </c>
      <c r="M1413" s="63" t="str">
        <f>IFERROR(VLOOKUP(L1413,色々!G:H,2,0),"")</f>
        <v/>
      </c>
      <c r="N1413" s="64" t="str">
        <f>IFERROR(選手__2[[#This Row],[学年]],"")</f>
        <v/>
      </c>
      <c r="O1413" s="49" t="str">
        <f>IFERROR(選手__2[[#This Row],[生年月日]],"")</f>
        <v/>
      </c>
      <c r="P1413" t="str">
        <f t="shared" si="22"/>
        <v/>
      </c>
    </row>
    <row r="1414" spans="6:16" x14ac:dyDescent="0.2">
      <c r="F1414" s="62" t="str">
        <f>IFERROR(選手__2[[#This Row],[選手番号]],"")</f>
        <v/>
      </c>
      <c r="G1414" s="62" t="str">
        <f>IFERROR(選手__2[[#This Row],[性別コード]],"")</f>
        <v/>
      </c>
      <c r="H1414" s="62" t="str">
        <f>IFERROR(VLOOKUP(G1414,色々!P:Q,2,0),"")</f>
        <v/>
      </c>
      <c r="I1414" s="62" t="str">
        <f>IFERROR(選手__2[[#This Row],[氏名]],"")</f>
        <v/>
      </c>
      <c r="J1414" s="62" t="str">
        <f>IFERROR(選手__2[[#This Row],[氏名カナ]],"")</f>
        <v/>
      </c>
      <c r="K1414" s="62" t="str">
        <f>IFERROR(選手__2[[#This Row],[所属名称１]],"")</f>
        <v/>
      </c>
      <c r="L1414" s="62" t="str">
        <f>IFERROR(選手__2[[#This Row],[学校コード]],"")</f>
        <v/>
      </c>
      <c r="M1414" s="63" t="str">
        <f>IFERROR(VLOOKUP(L1414,色々!G:H,2,0),"")</f>
        <v/>
      </c>
      <c r="N1414" s="64" t="str">
        <f>IFERROR(選手__2[[#This Row],[学年]],"")</f>
        <v/>
      </c>
      <c r="O1414" s="49" t="str">
        <f>IFERROR(選手__2[[#This Row],[生年月日]],"")</f>
        <v/>
      </c>
      <c r="P1414" t="str">
        <f t="shared" si="22"/>
        <v/>
      </c>
    </row>
    <row r="1415" spans="6:16" x14ac:dyDescent="0.2">
      <c r="F1415" s="62" t="str">
        <f>IFERROR(選手__2[[#This Row],[選手番号]],"")</f>
        <v/>
      </c>
      <c r="G1415" s="62" t="str">
        <f>IFERROR(選手__2[[#This Row],[性別コード]],"")</f>
        <v/>
      </c>
      <c r="H1415" s="62" t="str">
        <f>IFERROR(VLOOKUP(G1415,色々!P:Q,2,0),"")</f>
        <v/>
      </c>
      <c r="I1415" s="62" t="str">
        <f>IFERROR(選手__2[[#This Row],[氏名]],"")</f>
        <v/>
      </c>
      <c r="J1415" s="62" t="str">
        <f>IFERROR(選手__2[[#This Row],[氏名カナ]],"")</f>
        <v/>
      </c>
      <c r="K1415" s="62" t="str">
        <f>IFERROR(選手__2[[#This Row],[所属名称１]],"")</f>
        <v/>
      </c>
      <c r="L1415" s="62" t="str">
        <f>IFERROR(選手__2[[#This Row],[学校コード]],"")</f>
        <v/>
      </c>
      <c r="M1415" s="63" t="str">
        <f>IFERROR(VLOOKUP(L1415,色々!G:H,2,0),"")</f>
        <v/>
      </c>
      <c r="N1415" s="64" t="str">
        <f>IFERROR(選手__2[[#This Row],[学年]],"")</f>
        <v/>
      </c>
      <c r="O1415" s="49" t="str">
        <f>IFERROR(選手__2[[#This Row],[生年月日]],"")</f>
        <v/>
      </c>
      <c r="P1415" t="str">
        <f t="shared" si="22"/>
        <v/>
      </c>
    </row>
    <row r="1416" spans="6:16" x14ac:dyDescent="0.2">
      <c r="F1416" s="62" t="str">
        <f>IFERROR(選手__2[[#This Row],[選手番号]],"")</f>
        <v/>
      </c>
      <c r="G1416" s="62" t="str">
        <f>IFERROR(選手__2[[#This Row],[性別コード]],"")</f>
        <v/>
      </c>
      <c r="H1416" s="62" t="str">
        <f>IFERROR(VLOOKUP(G1416,色々!P:Q,2,0),"")</f>
        <v/>
      </c>
      <c r="I1416" s="62" t="str">
        <f>IFERROR(選手__2[[#This Row],[氏名]],"")</f>
        <v/>
      </c>
      <c r="J1416" s="62" t="str">
        <f>IFERROR(選手__2[[#This Row],[氏名カナ]],"")</f>
        <v/>
      </c>
      <c r="K1416" s="62" t="str">
        <f>IFERROR(選手__2[[#This Row],[所属名称１]],"")</f>
        <v/>
      </c>
      <c r="L1416" s="62" t="str">
        <f>IFERROR(選手__2[[#This Row],[学校コード]],"")</f>
        <v/>
      </c>
      <c r="M1416" s="63" t="str">
        <f>IFERROR(VLOOKUP(L1416,色々!G:H,2,0),"")</f>
        <v/>
      </c>
      <c r="N1416" s="64" t="str">
        <f>IFERROR(選手__2[[#This Row],[学年]],"")</f>
        <v/>
      </c>
      <c r="O1416" s="49" t="str">
        <f>IFERROR(選手__2[[#This Row],[生年月日]],"")</f>
        <v/>
      </c>
      <c r="P1416" t="str">
        <f t="shared" si="22"/>
        <v/>
      </c>
    </row>
    <row r="1417" spans="6:16" x14ac:dyDescent="0.2">
      <c r="F1417" s="62" t="str">
        <f>IFERROR(選手__2[[#This Row],[選手番号]],"")</f>
        <v/>
      </c>
      <c r="G1417" s="62" t="str">
        <f>IFERROR(選手__2[[#This Row],[性別コード]],"")</f>
        <v/>
      </c>
      <c r="H1417" s="62" t="str">
        <f>IFERROR(VLOOKUP(G1417,色々!P:Q,2,0),"")</f>
        <v/>
      </c>
      <c r="I1417" s="62" t="str">
        <f>IFERROR(選手__2[[#This Row],[氏名]],"")</f>
        <v/>
      </c>
      <c r="J1417" s="62" t="str">
        <f>IFERROR(選手__2[[#This Row],[氏名カナ]],"")</f>
        <v/>
      </c>
      <c r="K1417" s="62" t="str">
        <f>IFERROR(選手__2[[#This Row],[所属名称１]],"")</f>
        <v/>
      </c>
      <c r="L1417" s="62" t="str">
        <f>IFERROR(選手__2[[#This Row],[学校コード]],"")</f>
        <v/>
      </c>
      <c r="M1417" s="63" t="str">
        <f>IFERROR(VLOOKUP(L1417,色々!G:H,2,0),"")</f>
        <v/>
      </c>
      <c r="N1417" s="64" t="str">
        <f>IFERROR(選手__2[[#This Row],[学年]],"")</f>
        <v/>
      </c>
      <c r="O1417" s="49" t="str">
        <f>IFERROR(選手__2[[#This Row],[生年月日]],"")</f>
        <v/>
      </c>
      <c r="P1417" t="str">
        <f t="shared" si="22"/>
        <v/>
      </c>
    </row>
    <row r="1418" spans="6:16" x14ac:dyDescent="0.2">
      <c r="F1418" s="62" t="str">
        <f>IFERROR(選手__2[[#This Row],[選手番号]],"")</f>
        <v/>
      </c>
      <c r="G1418" s="62" t="str">
        <f>IFERROR(選手__2[[#This Row],[性別コード]],"")</f>
        <v/>
      </c>
      <c r="H1418" s="62" t="str">
        <f>IFERROR(VLOOKUP(G1418,色々!P:Q,2,0),"")</f>
        <v/>
      </c>
      <c r="I1418" s="62" t="str">
        <f>IFERROR(選手__2[[#This Row],[氏名]],"")</f>
        <v/>
      </c>
      <c r="J1418" s="62" t="str">
        <f>IFERROR(選手__2[[#This Row],[氏名カナ]],"")</f>
        <v/>
      </c>
      <c r="K1418" s="62" t="str">
        <f>IFERROR(選手__2[[#This Row],[所属名称１]],"")</f>
        <v/>
      </c>
      <c r="L1418" s="62" t="str">
        <f>IFERROR(選手__2[[#This Row],[学校コード]],"")</f>
        <v/>
      </c>
      <c r="M1418" s="63" t="str">
        <f>IFERROR(VLOOKUP(L1418,色々!G:H,2,0),"")</f>
        <v/>
      </c>
      <c r="N1418" s="64" t="str">
        <f>IFERROR(選手__2[[#This Row],[学年]],"")</f>
        <v/>
      </c>
      <c r="O1418" s="49" t="str">
        <f>IFERROR(選手__2[[#This Row],[生年月日]],"")</f>
        <v/>
      </c>
      <c r="P1418" t="str">
        <f t="shared" si="22"/>
        <v/>
      </c>
    </row>
    <row r="1419" spans="6:16" x14ac:dyDescent="0.2">
      <c r="F1419" s="62" t="str">
        <f>IFERROR(選手__2[[#This Row],[選手番号]],"")</f>
        <v/>
      </c>
      <c r="G1419" s="62" t="str">
        <f>IFERROR(選手__2[[#This Row],[性別コード]],"")</f>
        <v/>
      </c>
      <c r="H1419" s="62" t="str">
        <f>IFERROR(VLOOKUP(G1419,色々!P:Q,2,0),"")</f>
        <v/>
      </c>
      <c r="I1419" s="62" t="str">
        <f>IFERROR(選手__2[[#This Row],[氏名]],"")</f>
        <v/>
      </c>
      <c r="J1419" s="62" t="str">
        <f>IFERROR(選手__2[[#This Row],[氏名カナ]],"")</f>
        <v/>
      </c>
      <c r="K1419" s="62" t="str">
        <f>IFERROR(選手__2[[#This Row],[所属名称１]],"")</f>
        <v/>
      </c>
      <c r="L1419" s="62" t="str">
        <f>IFERROR(選手__2[[#This Row],[学校コード]],"")</f>
        <v/>
      </c>
      <c r="M1419" s="63" t="str">
        <f>IFERROR(VLOOKUP(L1419,色々!G:H,2,0),"")</f>
        <v/>
      </c>
      <c r="N1419" s="64" t="str">
        <f>IFERROR(選手__2[[#This Row],[学年]],"")</f>
        <v/>
      </c>
      <c r="O1419" s="49" t="str">
        <f>IFERROR(選手__2[[#This Row],[生年月日]],"")</f>
        <v/>
      </c>
      <c r="P1419" t="str">
        <f t="shared" si="22"/>
        <v/>
      </c>
    </row>
    <row r="1420" spans="6:16" x14ac:dyDescent="0.2">
      <c r="F1420" s="62" t="str">
        <f>IFERROR(選手__2[[#This Row],[選手番号]],"")</f>
        <v/>
      </c>
      <c r="G1420" s="62" t="str">
        <f>IFERROR(選手__2[[#This Row],[性別コード]],"")</f>
        <v/>
      </c>
      <c r="H1420" s="62" t="str">
        <f>IFERROR(VLOOKUP(G1420,色々!P:Q,2,0),"")</f>
        <v/>
      </c>
      <c r="I1420" s="62" t="str">
        <f>IFERROR(選手__2[[#This Row],[氏名]],"")</f>
        <v/>
      </c>
      <c r="J1420" s="62" t="str">
        <f>IFERROR(選手__2[[#This Row],[氏名カナ]],"")</f>
        <v/>
      </c>
      <c r="K1420" s="62" t="str">
        <f>IFERROR(選手__2[[#This Row],[所属名称１]],"")</f>
        <v/>
      </c>
      <c r="L1420" s="62" t="str">
        <f>IFERROR(選手__2[[#This Row],[学校コード]],"")</f>
        <v/>
      </c>
      <c r="M1420" s="63" t="str">
        <f>IFERROR(VLOOKUP(L1420,色々!G:H,2,0),"")</f>
        <v/>
      </c>
      <c r="N1420" s="64" t="str">
        <f>IFERROR(選手__2[[#This Row],[学年]],"")</f>
        <v/>
      </c>
      <c r="O1420" s="49" t="str">
        <f>IFERROR(選手__2[[#This Row],[生年月日]],"")</f>
        <v/>
      </c>
      <c r="P1420" t="str">
        <f t="shared" si="22"/>
        <v/>
      </c>
    </row>
    <row r="1421" spans="6:16" x14ac:dyDescent="0.2">
      <c r="F1421" s="62" t="str">
        <f>IFERROR(選手__2[[#This Row],[選手番号]],"")</f>
        <v/>
      </c>
      <c r="G1421" s="62" t="str">
        <f>IFERROR(選手__2[[#This Row],[性別コード]],"")</f>
        <v/>
      </c>
      <c r="H1421" s="62" t="str">
        <f>IFERROR(VLOOKUP(G1421,色々!P:Q,2,0),"")</f>
        <v/>
      </c>
      <c r="I1421" s="62" t="str">
        <f>IFERROR(選手__2[[#This Row],[氏名]],"")</f>
        <v/>
      </c>
      <c r="J1421" s="62" t="str">
        <f>IFERROR(選手__2[[#This Row],[氏名カナ]],"")</f>
        <v/>
      </c>
      <c r="K1421" s="62" t="str">
        <f>IFERROR(選手__2[[#This Row],[所属名称１]],"")</f>
        <v/>
      </c>
      <c r="L1421" s="62" t="str">
        <f>IFERROR(選手__2[[#This Row],[学校コード]],"")</f>
        <v/>
      </c>
      <c r="M1421" s="63" t="str">
        <f>IFERROR(VLOOKUP(L1421,色々!G:H,2,0),"")</f>
        <v/>
      </c>
      <c r="N1421" s="64" t="str">
        <f>IFERROR(選手__2[[#This Row],[学年]],"")</f>
        <v/>
      </c>
      <c r="O1421" s="49" t="str">
        <f>IFERROR(選手__2[[#This Row],[生年月日]],"")</f>
        <v/>
      </c>
      <c r="P1421" t="str">
        <f t="shared" si="22"/>
        <v/>
      </c>
    </row>
    <row r="1422" spans="6:16" x14ac:dyDescent="0.2">
      <c r="F1422" s="62" t="str">
        <f>IFERROR(選手__2[[#This Row],[選手番号]],"")</f>
        <v/>
      </c>
      <c r="G1422" s="62" t="str">
        <f>IFERROR(選手__2[[#This Row],[性別コード]],"")</f>
        <v/>
      </c>
      <c r="H1422" s="62" t="str">
        <f>IFERROR(VLOOKUP(G1422,色々!P:Q,2,0),"")</f>
        <v/>
      </c>
      <c r="I1422" s="62" t="str">
        <f>IFERROR(選手__2[[#This Row],[氏名]],"")</f>
        <v/>
      </c>
      <c r="J1422" s="62" t="str">
        <f>IFERROR(選手__2[[#This Row],[氏名カナ]],"")</f>
        <v/>
      </c>
      <c r="K1422" s="62" t="str">
        <f>IFERROR(選手__2[[#This Row],[所属名称１]],"")</f>
        <v/>
      </c>
      <c r="L1422" s="62" t="str">
        <f>IFERROR(選手__2[[#This Row],[学校コード]],"")</f>
        <v/>
      </c>
      <c r="M1422" s="63" t="str">
        <f>IFERROR(VLOOKUP(L1422,色々!G:H,2,0),"")</f>
        <v/>
      </c>
      <c r="N1422" s="64" t="str">
        <f>IFERROR(選手__2[[#This Row],[学年]],"")</f>
        <v/>
      </c>
      <c r="O1422" s="49" t="str">
        <f>IFERROR(選手__2[[#This Row],[生年月日]],"")</f>
        <v/>
      </c>
      <c r="P1422" t="str">
        <f t="shared" si="22"/>
        <v/>
      </c>
    </row>
    <row r="1423" spans="6:16" x14ac:dyDescent="0.2">
      <c r="F1423" s="62" t="str">
        <f>IFERROR(選手__2[[#This Row],[選手番号]],"")</f>
        <v/>
      </c>
      <c r="G1423" s="62" t="str">
        <f>IFERROR(選手__2[[#This Row],[性別コード]],"")</f>
        <v/>
      </c>
      <c r="H1423" s="62" t="str">
        <f>IFERROR(VLOOKUP(G1423,色々!P:Q,2,0),"")</f>
        <v/>
      </c>
      <c r="I1423" s="62" t="str">
        <f>IFERROR(選手__2[[#This Row],[氏名]],"")</f>
        <v/>
      </c>
      <c r="J1423" s="62" t="str">
        <f>IFERROR(選手__2[[#This Row],[氏名カナ]],"")</f>
        <v/>
      </c>
      <c r="K1423" s="62" t="str">
        <f>IFERROR(選手__2[[#This Row],[所属名称１]],"")</f>
        <v/>
      </c>
      <c r="L1423" s="62" t="str">
        <f>IFERROR(選手__2[[#This Row],[学校コード]],"")</f>
        <v/>
      </c>
      <c r="M1423" s="63" t="str">
        <f>IFERROR(VLOOKUP(L1423,色々!G:H,2,0),"")</f>
        <v/>
      </c>
      <c r="N1423" s="64" t="str">
        <f>IFERROR(選手__2[[#This Row],[学年]],"")</f>
        <v/>
      </c>
      <c r="O1423" s="49" t="str">
        <f>IFERROR(選手__2[[#This Row],[生年月日]],"")</f>
        <v/>
      </c>
      <c r="P1423" t="str">
        <f t="shared" si="22"/>
        <v/>
      </c>
    </row>
    <row r="1424" spans="6:16" x14ac:dyDescent="0.2">
      <c r="F1424" s="62" t="str">
        <f>IFERROR(選手__2[[#This Row],[選手番号]],"")</f>
        <v/>
      </c>
      <c r="G1424" s="62" t="str">
        <f>IFERROR(選手__2[[#This Row],[性別コード]],"")</f>
        <v/>
      </c>
      <c r="H1424" s="62" t="str">
        <f>IFERROR(VLOOKUP(G1424,色々!P:Q,2,0),"")</f>
        <v/>
      </c>
      <c r="I1424" s="62" t="str">
        <f>IFERROR(選手__2[[#This Row],[氏名]],"")</f>
        <v/>
      </c>
      <c r="J1424" s="62" t="str">
        <f>IFERROR(選手__2[[#This Row],[氏名カナ]],"")</f>
        <v/>
      </c>
      <c r="K1424" s="62" t="str">
        <f>IFERROR(選手__2[[#This Row],[所属名称１]],"")</f>
        <v/>
      </c>
      <c r="L1424" s="62" t="str">
        <f>IFERROR(選手__2[[#This Row],[学校コード]],"")</f>
        <v/>
      </c>
      <c r="M1424" s="63" t="str">
        <f>IFERROR(VLOOKUP(L1424,色々!G:H,2,0),"")</f>
        <v/>
      </c>
      <c r="N1424" s="64" t="str">
        <f>IFERROR(選手__2[[#This Row],[学年]],"")</f>
        <v/>
      </c>
      <c r="O1424" s="49" t="str">
        <f>IFERROR(選手__2[[#This Row],[生年月日]],"")</f>
        <v/>
      </c>
      <c r="P1424" t="str">
        <f t="shared" si="22"/>
        <v/>
      </c>
    </row>
    <row r="1425" spans="6:16" x14ac:dyDescent="0.2">
      <c r="F1425" s="62" t="str">
        <f>IFERROR(選手__2[[#This Row],[選手番号]],"")</f>
        <v/>
      </c>
      <c r="G1425" s="62" t="str">
        <f>IFERROR(選手__2[[#This Row],[性別コード]],"")</f>
        <v/>
      </c>
      <c r="H1425" s="62" t="str">
        <f>IFERROR(VLOOKUP(G1425,色々!P:Q,2,0),"")</f>
        <v/>
      </c>
      <c r="I1425" s="62" t="str">
        <f>IFERROR(選手__2[[#This Row],[氏名]],"")</f>
        <v/>
      </c>
      <c r="J1425" s="62" t="str">
        <f>IFERROR(選手__2[[#This Row],[氏名カナ]],"")</f>
        <v/>
      </c>
      <c r="K1425" s="62" t="str">
        <f>IFERROR(選手__2[[#This Row],[所属名称１]],"")</f>
        <v/>
      </c>
      <c r="L1425" s="62" t="str">
        <f>IFERROR(選手__2[[#This Row],[学校コード]],"")</f>
        <v/>
      </c>
      <c r="M1425" s="63" t="str">
        <f>IFERROR(VLOOKUP(L1425,色々!G:H,2,0),"")</f>
        <v/>
      </c>
      <c r="N1425" s="64" t="str">
        <f>IFERROR(選手__2[[#This Row],[学年]],"")</f>
        <v/>
      </c>
      <c r="O1425" s="49" t="str">
        <f>IFERROR(選手__2[[#This Row],[生年月日]],"")</f>
        <v/>
      </c>
      <c r="P1425" t="str">
        <f t="shared" si="22"/>
        <v/>
      </c>
    </row>
    <row r="1426" spans="6:16" x14ac:dyDescent="0.2">
      <c r="F1426" s="62" t="str">
        <f>IFERROR(選手__2[[#This Row],[選手番号]],"")</f>
        <v/>
      </c>
      <c r="G1426" s="62" t="str">
        <f>IFERROR(選手__2[[#This Row],[性別コード]],"")</f>
        <v/>
      </c>
      <c r="H1426" s="62" t="str">
        <f>IFERROR(VLOOKUP(G1426,色々!P:Q,2,0),"")</f>
        <v/>
      </c>
      <c r="I1426" s="62" t="str">
        <f>IFERROR(選手__2[[#This Row],[氏名]],"")</f>
        <v/>
      </c>
      <c r="J1426" s="62" t="str">
        <f>IFERROR(選手__2[[#This Row],[氏名カナ]],"")</f>
        <v/>
      </c>
      <c r="K1426" s="62" t="str">
        <f>IFERROR(選手__2[[#This Row],[所属名称１]],"")</f>
        <v/>
      </c>
      <c r="L1426" s="62" t="str">
        <f>IFERROR(選手__2[[#This Row],[学校コード]],"")</f>
        <v/>
      </c>
      <c r="M1426" s="63" t="str">
        <f>IFERROR(VLOOKUP(L1426,色々!G:H,2,0),"")</f>
        <v/>
      </c>
      <c r="N1426" s="64" t="str">
        <f>IFERROR(選手__2[[#This Row],[学年]],"")</f>
        <v/>
      </c>
      <c r="O1426" s="49" t="str">
        <f>IFERROR(選手__2[[#This Row],[生年月日]],"")</f>
        <v/>
      </c>
      <c r="P1426" t="str">
        <f t="shared" si="22"/>
        <v/>
      </c>
    </row>
    <row r="1427" spans="6:16" x14ac:dyDescent="0.2">
      <c r="F1427" s="62" t="str">
        <f>IFERROR(選手__2[[#This Row],[選手番号]],"")</f>
        <v/>
      </c>
      <c r="G1427" s="62" t="str">
        <f>IFERROR(選手__2[[#This Row],[性別コード]],"")</f>
        <v/>
      </c>
      <c r="H1427" s="62" t="str">
        <f>IFERROR(VLOOKUP(G1427,色々!P:Q,2,0),"")</f>
        <v/>
      </c>
      <c r="I1427" s="62" t="str">
        <f>IFERROR(選手__2[[#This Row],[氏名]],"")</f>
        <v/>
      </c>
      <c r="J1427" s="62" t="str">
        <f>IFERROR(選手__2[[#This Row],[氏名カナ]],"")</f>
        <v/>
      </c>
      <c r="K1427" s="62" t="str">
        <f>IFERROR(選手__2[[#This Row],[所属名称１]],"")</f>
        <v/>
      </c>
      <c r="L1427" s="62" t="str">
        <f>IFERROR(選手__2[[#This Row],[学校コード]],"")</f>
        <v/>
      </c>
      <c r="M1427" s="63" t="str">
        <f>IFERROR(VLOOKUP(L1427,色々!G:H,2,0),"")</f>
        <v/>
      </c>
      <c r="N1427" s="64" t="str">
        <f>IFERROR(選手__2[[#This Row],[学年]],"")</f>
        <v/>
      </c>
      <c r="O1427" s="49" t="str">
        <f>IFERROR(選手__2[[#This Row],[生年月日]],"")</f>
        <v/>
      </c>
      <c r="P1427" t="str">
        <f t="shared" si="22"/>
        <v/>
      </c>
    </row>
    <row r="1428" spans="6:16" x14ac:dyDescent="0.2">
      <c r="F1428" s="62" t="str">
        <f>IFERROR(選手__2[[#This Row],[選手番号]],"")</f>
        <v/>
      </c>
      <c r="G1428" s="62" t="str">
        <f>IFERROR(選手__2[[#This Row],[性別コード]],"")</f>
        <v/>
      </c>
      <c r="H1428" s="62" t="str">
        <f>IFERROR(VLOOKUP(G1428,色々!P:Q,2,0),"")</f>
        <v/>
      </c>
      <c r="I1428" s="62" t="str">
        <f>IFERROR(選手__2[[#This Row],[氏名]],"")</f>
        <v/>
      </c>
      <c r="J1428" s="62" t="str">
        <f>IFERROR(選手__2[[#This Row],[氏名カナ]],"")</f>
        <v/>
      </c>
      <c r="K1428" s="62" t="str">
        <f>IFERROR(選手__2[[#This Row],[所属名称１]],"")</f>
        <v/>
      </c>
      <c r="L1428" s="62" t="str">
        <f>IFERROR(選手__2[[#This Row],[学校コード]],"")</f>
        <v/>
      </c>
      <c r="M1428" s="63" t="str">
        <f>IFERROR(VLOOKUP(L1428,色々!G:H,2,0),"")</f>
        <v/>
      </c>
      <c r="N1428" s="64" t="str">
        <f>IFERROR(選手__2[[#This Row],[学年]],"")</f>
        <v/>
      </c>
      <c r="O1428" s="49" t="str">
        <f>IFERROR(選手__2[[#This Row],[生年月日]],"")</f>
        <v/>
      </c>
      <c r="P1428" t="str">
        <f t="shared" si="22"/>
        <v/>
      </c>
    </row>
    <row r="1429" spans="6:16" x14ac:dyDescent="0.2">
      <c r="F1429" s="62" t="str">
        <f>IFERROR(選手__2[[#This Row],[選手番号]],"")</f>
        <v/>
      </c>
      <c r="G1429" s="62" t="str">
        <f>IFERROR(選手__2[[#This Row],[性別コード]],"")</f>
        <v/>
      </c>
      <c r="H1429" s="62" t="str">
        <f>IFERROR(VLOOKUP(G1429,色々!P:Q,2,0),"")</f>
        <v/>
      </c>
      <c r="I1429" s="62" t="str">
        <f>IFERROR(選手__2[[#This Row],[氏名]],"")</f>
        <v/>
      </c>
      <c r="J1429" s="62" t="str">
        <f>IFERROR(選手__2[[#This Row],[氏名カナ]],"")</f>
        <v/>
      </c>
      <c r="K1429" s="62" t="str">
        <f>IFERROR(選手__2[[#This Row],[所属名称１]],"")</f>
        <v/>
      </c>
      <c r="L1429" s="62" t="str">
        <f>IFERROR(選手__2[[#This Row],[学校コード]],"")</f>
        <v/>
      </c>
      <c r="M1429" s="63" t="str">
        <f>IFERROR(VLOOKUP(L1429,色々!G:H,2,0),"")</f>
        <v/>
      </c>
      <c r="N1429" s="64" t="str">
        <f>IFERROR(選手__2[[#This Row],[学年]],"")</f>
        <v/>
      </c>
      <c r="O1429" s="49" t="str">
        <f>IFERROR(選手__2[[#This Row],[生年月日]],"")</f>
        <v/>
      </c>
      <c r="P1429" t="str">
        <f t="shared" si="22"/>
        <v/>
      </c>
    </row>
    <row r="1430" spans="6:16" x14ac:dyDescent="0.2">
      <c r="F1430" s="62" t="str">
        <f>IFERROR(選手__2[[#This Row],[選手番号]],"")</f>
        <v/>
      </c>
      <c r="G1430" s="62" t="str">
        <f>IFERROR(選手__2[[#This Row],[性別コード]],"")</f>
        <v/>
      </c>
      <c r="H1430" s="62" t="str">
        <f>IFERROR(VLOOKUP(G1430,色々!P:Q,2,0),"")</f>
        <v/>
      </c>
      <c r="I1430" s="62" t="str">
        <f>IFERROR(選手__2[[#This Row],[氏名]],"")</f>
        <v/>
      </c>
      <c r="J1430" s="62" t="str">
        <f>IFERROR(選手__2[[#This Row],[氏名カナ]],"")</f>
        <v/>
      </c>
      <c r="K1430" s="62" t="str">
        <f>IFERROR(選手__2[[#This Row],[所属名称１]],"")</f>
        <v/>
      </c>
      <c r="L1430" s="62" t="str">
        <f>IFERROR(選手__2[[#This Row],[学校コード]],"")</f>
        <v/>
      </c>
      <c r="M1430" s="63" t="str">
        <f>IFERROR(VLOOKUP(L1430,色々!G:H,2,0),"")</f>
        <v/>
      </c>
      <c r="N1430" s="64" t="str">
        <f>IFERROR(選手__2[[#This Row],[学年]],"")</f>
        <v/>
      </c>
      <c r="O1430" s="49" t="str">
        <f>IFERROR(選手__2[[#This Row],[生年月日]],"")</f>
        <v/>
      </c>
      <c r="P1430" t="str">
        <f t="shared" si="22"/>
        <v/>
      </c>
    </row>
    <row r="1431" spans="6:16" x14ac:dyDescent="0.2">
      <c r="F1431" s="62" t="str">
        <f>IFERROR(選手__2[[#This Row],[選手番号]],"")</f>
        <v/>
      </c>
      <c r="G1431" s="62" t="str">
        <f>IFERROR(選手__2[[#This Row],[性別コード]],"")</f>
        <v/>
      </c>
      <c r="H1431" s="62" t="str">
        <f>IFERROR(VLOOKUP(G1431,色々!P:Q,2,0),"")</f>
        <v/>
      </c>
      <c r="I1431" s="62" t="str">
        <f>IFERROR(選手__2[[#This Row],[氏名]],"")</f>
        <v/>
      </c>
      <c r="J1431" s="62" t="str">
        <f>IFERROR(選手__2[[#This Row],[氏名カナ]],"")</f>
        <v/>
      </c>
      <c r="K1431" s="62" t="str">
        <f>IFERROR(選手__2[[#This Row],[所属名称１]],"")</f>
        <v/>
      </c>
      <c r="L1431" s="62" t="str">
        <f>IFERROR(選手__2[[#This Row],[学校コード]],"")</f>
        <v/>
      </c>
      <c r="M1431" s="63" t="str">
        <f>IFERROR(VLOOKUP(L1431,色々!G:H,2,0),"")</f>
        <v/>
      </c>
      <c r="N1431" s="64" t="str">
        <f>IFERROR(選手__2[[#This Row],[学年]],"")</f>
        <v/>
      </c>
      <c r="O1431" s="49" t="str">
        <f>IFERROR(選手__2[[#This Row],[生年月日]],"")</f>
        <v/>
      </c>
      <c r="P1431" t="str">
        <f t="shared" si="22"/>
        <v/>
      </c>
    </row>
    <row r="1432" spans="6:16" x14ac:dyDescent="0.2">
      <c r="F1432" s="62" t="str">
        <f>IFERROR(選手__2[[#This Row],[選手番号]],"")</f>
        <v/>
      </c>
      <c r="G1432" s="62" t="str">
        <f>IFERROR(選手__2[[#This Row],[性別コード]],"")</f>
        <v/>
      </c>
      <c r="H1432" s="62" t="str">
        <f>IFERROR(VLOOKUP(G1432,色々!P:Q,2,0),"")</f>
        <v/>
      </c>
      <c r="I1432" s="62" t="str">
        <f>IFERROR(選手__2[[#This Row],[氏名]],"")</f>
        <v/>
      </c>
      <c r="J1432" s="62" t="str">
        <f>IFERROR(選手__2[[#This Row],[氏名カナ]],"")</f>
        <v/>
      </c>
      <c r="K1432" s="62" t="str">
        <f>IFERROR(選手__2[[#This Row],[所属名称１]],"")</f>
        <v/>
      </c>
      <c r="L1432" s="62" t="str">
        <f>IFERROR(選手__2[[#This Row],[学校コード]],"")</f>
        <v/>
      </c>
      <c r="M1432" s="63" t="str">
        <f>IFERROR(VLOOKUP(L1432,色々!G:H,2,0),"")</f>
        <v/>
      </c>
      <c r="N1432" s="64" t="str">
        <f>IFERROR(選手__2[[#This Row],[学年]],"")</f>
        <v/>
      </c>
      <c r="O1432" s="49" t="str">
        <f>IFERROR(選手__2[[#This Row],[生年月日]],"")</f>
        <v/>
      </c>
      <c r="P1432" t="str">
        <f t="shared" si="22"/>
        <v/>
      </c>
    </row>
    <row r="1433" spans="6:16" x14ac:dyDescent="0.2">
      <c r="F1433" s="62" t="str">
        <f>IFERROR(選手__2[[#This Row],[選手番号]],"")</f>
        <v/>
      </c>
      <c r="G1433" s="62" t="str">
        <f>IFERROR(選手__2[[#This Row],[性別コード]],"")</f>
        <v/>
      </c>
      <c r="H1433" s="62" t="str">
        <f>IFERROR(VLOOKUP(G1433,色々!P:Q,2,0),"")</f>
        <v/>
      </c>
      <c r="I1433" s="62" t="str">
        <f>IFERROR(選手__2[[#This Row],[氏名]],"")</f>
        <v/>
      </c>
      <c r="J1433" s="62" t="str">
        <f>IFERROR(選手__2[[#This Row],[氏名カナ]],"")</f>
        <v/>
      </c>
      <c r="K1433" s="62" t="str">
        <f>IFERROR(選手__2[[#This Row],[所属名称１]],"")</f>
        <v/>
      </c>
      <c r="L1433" s="62" t="str">
        <f>IFERROR(選手__2[[#This Row],[学校コード]],"")</f>
        <v/>
      </c>
      <c r="M1433" s="63" t="str">
        <f>IFERROR(VLOOKUP(L1433,色々!G:H,2,0),"")</f>
        <v/>
      </c>
      <c r="N1433" s="64" t="str">
        <f>IFERROR(選手__2[[#This Row],[学年]],"")</f>
        <v/>
      </c>
      <c r="O1433" s="49" t="str">
        <f>IFERROR(選手__2[[#This Row],[生年月日]],"")</f>
        <v/>
      </c>
      <c r="P1433" t="str">
        <f t="shared" si="22"/>
        <v/>
      </c>
    </row>
    <row r="1434" spans="6:16" x14ac:dyDescent="0.2">
      <c r="F1434" s="62" t="str">
        <f>IFERROR(選手__2[[#This Row],[選手番号]],"")</f>
        <v/>
      </c>
      <c r="G1434" s="62" t="str">
        <f>IFERROR(選手__2[[#This Row],[性別コード]],"")</f>
        <v/>
      </c>
      <c r="H1434" s="62" t="str">
        <f>IFERROR(VLOOKUP(G1434,色々!P:Q,2,0),"")</f>
        <v/>
      </c>
      <c r="I1434" s="62" t="str">
        <f>IFERROR(選手__2[[#This Row],[氏名]],"")</f>
        <v/>
      </c>
      <c r="J1434" s="62" t="str">
        <f>IFERROR(選手__2[[#This Row],[氏名カナ]],"")</f>
        <v/>
      </c>
      <c r="K1434" s="62" t="str">
        <f>IFERROR(選手__2[[#This Row],[所属名称１]],"")</f>
        <v/>
      </c>
      <c r="L1434" s="62" t="str">
        <f>IFERROR(選手__2[[#This Row],[学校コード]],"")</f>
        <v/>
      </c>
      <c r="M1434" s="63" t="str">
        <f>IFERROR(VLOOKUP(L1434,色々!G:H,2,0),"")</f>
        <v/>
      </c>
      <c r="N1434" s="64" t="str">
        <f>IFERROR(選手__2[[#This Row],[学年]],"")</f>
        <v/>
      </c>
      <c r="O1434" s="49" t="str">
        <f>IFERROR(選手__2[[#This Row],[生年月日]],"")</f>
        <v/>
      </c>
      <c r="P1434" t="str">
        <f t="shared" si="22"/>
        <v/>
      </c>
    </row>
    <row r="1435" spans="6:16" x14ac:dyDescent="0.2">
      <c r="F1435" s="62" t="str">
        <f>IFERROR(選手__2[[#This Row],[選手番号]],"")</f>
        <v/>
      </c>
      <c r="G1435" s="62" t="str">
        <f>IFERROR(選手__2[[#This Row],[性別コード]],"")</f>
        <v/>
      </c>
      <c r="H1435" s="62" t="str">
        <f>IFERROR(VLOOKUP(G1435,色々!P:Q,2,0),"")</f>
        <v/>
      </c>
      <c r="I1435" s="62" t="str">
        <f>IFERROR(選手__2[[#This Row],[氏名]],"")</f>
        <v/>
      </c>
      <c r="J1435" s="62" t="str">
        <f>IFERROR(選手__2[[#This Row],[氏名カナ]],"")</f>
        <v/>
      </c>
      <c r="K1435" s="62" t="str">
        <f>IFERROR(選手__2[[#This Row],[所属名称１]],"")</f>
        <v/>
      </c>
      <c r="L1435" s="62" t="str">
        <f>IFERROR(選手__2[[#This Row],[学校コード]],"")</f>
        <v/>
      </c>
      <c r="M1435" s="63" t="str">
        <f>IFERROR(VLOOKUP(L1435,色々!G:H,2,0),"")</f>
        <v/>
      </c>
      <c r="N1435" s="64" t="str">
        <f>IFERROR(選手__2[[#This Row],[学年]],"")</f>
        <v/>
      </c>
      <c r="O1435" s="49" t="str">
        <f>IFERROR(選手__2[[#This Row],[生年月日]],"")</f>
        <v/>
      </c>
      <c r="P1435" t="str">
        <f t="shared" si="22"/>
        <v/>
      </c>
    </row>
    <row r="1436" spans="6:16" x14ac:dyDescent="0.2">
      <c r="F1436" s="62" t="str">
        <f>IFERROR(選手__2[[#This Row],[選手番号]],"")</f>
        <v/>
      </c>
      <c r="G1436" s="62" t="str">
        <f>IFERROR(選手__2[[#This Row],[性別コード]],"")</f>
        <v/>
      </c>
      <c r="H1436" s="62" t="str">
        <f>IFERROR(VLOOKUP(G1436,色々!P:Q,2,0),"")</f>
        <v/>
      </c>
      <c r="I1436" s="62" t="str">
        <f>IFERROR(選手__2[[#This Row],[氏名]],"")</f>
        <v/>
      </c>
      <c r="J1436" s="62" t="str">
        <f>IFERROR(選手__2[[#This Row],[氏名カナ]],"")</f>
        <v/>
      </c>
      <c r="K1436" s="62" t="str">
        <f>IFERROR(選手__2[[#This Row],[所属名称１]],"")</f>
        <v/>
      </c>
      <c r="L1436" s="62" t="str">
        <f>IFERROR(選手__2[[#This Row],[学校コード]],"")</f>
        <v/>
      </c>
      <c r="M1436" s="63" t="str">
        <f>IFERROR(VLOOKUP(L1436,色々!G:H,2,0),"")</f>
        <v/>
      </c>
      <c r="N1436" s="64" t="str">
        <f>IFERROR(選手__2[[#This Row],[学年]],"")</f>
        <v/>
      </c>
      <c r="O1436" s="49" t="str">
        <f>IFERROR(選手__2[[#This Row],[生年月日]],"")</f>
        <v/>
      </c>
      <c r="P1436" t="str">
        <f t="shared" si="22"/>
        <v/>
      </c>
    </row>
    <row r="1437" spans="6:16" x14ac:dyDescent="0.2">
      <c r="F1437" s="62" t="str">
        <f>IFERROR(選手__2[[#This Row],[選手番号]],"")</f>
        <v/>
      </c>
      <c r="G1437" s="62" t="str">
        <f>IFERROR(選手__2[[#This Row],[性別コード]],"")</f>
        <v/>
      </c>
      <c r="H1437" s="62" t="str">
        <f>IFERROR(VLOOKUP(G1437,色々!P:Q,2,0),"")</f>
        <v/>
      </c>
      <c r="I1437" s="62" t="str">
        <f>IFERROR(選手__2[[#This Row],[氏名]],"")</f>
        <v/>
      </c>
      <c r="J1437" s="62" t="str">
        <f>IFERROR(選手__2[[#This Row],[氏名カナ]],"")</f>
        <v/>
      </c>
      <c r="K1437" s="62" t="str">
        <f>IFERROR(選手__2[[#This Row],[所属名称１]],"")</f>
        <v/>
      </c>
      <c r="L1437" s="62" t="str">
        <f>IFERROR(選手__2[[#This Row],[学校コード]],"")</f>
        <v/>
      </c>
      <c r="M1437" s="63" t="str">
        <f>IFERROR(VLOOKUP(L1437,色々!G:H,2,0),"")</f>
        <v/>
      </c>
      <c r="N1437" s="64" t="str">
        <f>IFERROR(選手__2[[#This Row],[学年]],"")</f>
        <v/>
      </c>
      <c r="O1437" s="49" t="str">
        <f>IFERROR(選手__2[[#This Row],[生年月日]],"")</f>
        <v/>
      </c>
      <c r="P1437" t="str">
        <f t="shared" si="22"/>
        <v/>
      </c>
    </row>
    <row r="1438" spans="6:16" x14ac:dyDescent="0.2">
      <c r="F1438" s="62" t="str">
        <f>IFERROR(選手__2[[#This Row],[選手番号]],"")</f>
        <v/>
      </c>
      <c r="G1438" s="62" t="str">
        <f>IFERROR(選手__2[[#This Row],[性別コード]],"")</f>
        <v/>
      </c>
      <c r="H1438" s="62" t="str">
        <f>IFERROR(VLOOKUP(G1438,色々!P:Q,2,0),"")</f>
        <v/>
      </c>
      <c r="I1438" s="62" t="str">
        <f>IFERROR(選手__2[[#This Row],[氏名]],"")</f>
        <v/>
      </c>
      <c r="J1438" s="62" t="str">
        <f>IFERROR(選手__2[[#This Row],[氏名カナ]],"")</f>
        <v/>
      </c>
      <c r="K1438" s="62" t="str">
        <f>IFERROR(選手__2[[#This Row],[所属名称１]],"")</f>
        <v/>
      </c>
      <c r="L1438" s="62" t="str">
        <f>IFERROR(選手__2[[#This Row],[学校コード]],"")</f>
        <v/>
      </c>
      <c r="M1438" s="63" t="str">
        <f>IFERROR(VLOOKUP(L1438,色々!G:H,2,0),"")</f>
        <v/>
      </c>
      <c r="N1438" s="64" t="str">
        <f>IFERROR(選手__2[[#This Row],[学年]],"")</f>
        <v/>
      </c>
      <c r="O1438" s="49" t="str">
        <f>IFERROR(選手__2[[#This Row],[生年月日]],"")</f>
        <v/>
      </c>
      <c r="P1438" t="str">
        <f t="shared" si="22"/>
        <v/>
      </c>
    </row>
    <row r="1439" spans="6:16" x14ac:dyDescent="0.2">
      <c r="F1439" s="62" t="str">
        <f>IFERROR(選手__2[[#This Row],[選手番号]],"")</f>
        <v/>
      </c>
      <c r="G1439" s="62" t="str">
        <f>IFERROR(選手__2[[#This Row],[性別コード]],"")</f>
        <v/>
      </c>
      <c r="H1439" s="62" t="str">
        <f>IFERROR(VLOOKUP(G1439,色々!P:Q,2,0),"")</f>
        <v/>
      </c>
      <c r="I1439" s="62" t="str">
        <f>IFERROR(選手__2[[#This Row],[氏名]],"")</f>
        <v/>
      </c>
      <c r="J1439" s="62" t="str">
        <f>IFERROR(選手__2[[#This Row],[氏名カナ]],"")</f>
        <v/>
      </c>
      <c r="K1439" s="62" t="str">
        <f>IFERROR(選手__2[[#This Row],[所属名称１]],"")</f>
        <v/>
      </c>
      <c r="L1439" s="62" t="str">
        <f>IFERROR(選手__2[[#This Row],[学校コード]],"")</f>
        <v/>
      </c>
      <c r="M1439" s="63" t="str">
        <f>IFERROR(VLOOKUP(L1439,色々!G:H,2,0),"")</f>
        <v/>
      </c>
      <c r="N1439" s="64" t="str">
        <f>IFERROR(選手__2[[#This Row],[学年]],"")</f>
        <v/>
      </c>
      <c r="O1439" s="49" t="str">
        <f>IFERROR(選手__2[[#This Row],[生年月日]],"")</f>
        <v/>
      </c>
      <c r="P1439" t="str">
        <f t="shared" si="22"/>
        <v/>
      </c>
    </row>
    <row r="1440" spans="6:16" x14ac:dyDescent="0.2">
      <c r="F1440" s="62" t="str">
        <f>IFERROR(選手__2[[#This Row],[選手番号]],"")</f>
        <v/>
      </c>
      <c r="G1440" s="62" t="str">
        <f>IFERROR(選手__2[[#This Row],[性別コード]],"")</f>
        <v/>
      </c>
      <c r="H1440" s="62" t="str">
        <f>IFERROR(VLOOKUP(G1440,色々!P:Q,2,0),"")</f>
        <v/>
      </c>
      <c r="I1440" s="62" t="str">
        <f>IFERROR(選手__2[[#This Row],[氏名]],"")</f>
        <v/>
      </c>
      <c r="J1440" s="62" t="str">
        <f>IFERROR(選手__2[[#This Row],[氏名カナ]],"")</f>
        <v/>
      </c>
      <c r="K1440" s="62" t="str">
        <f>IFERROR(選手__2[[#This Row],[所属名称１]],"")</f>
        <v/>
      </c>
      <c r="L1440" s="62" t="str">
        <f>IFERROR(選手__2[[#This Row],[学校コード]],"")</f>
        <v/>
      </c>
      <c r="M1440" s="63" t="str">
        <f>IFERROR(VLOOKUP(L1440,色々!G:H,2,0),"")</f>
        <v/>
      </c>
      <c r="N1440" s="64" t="str">
        <f>IFERROR(選手__2[[#This Row],[学年]],"")</f>
        <v/>
      </c>
      <c r="O1440" s="49" t="str">
        <f>IFERROR(選手__2[[#This Row],[生年月日]],"")</f>
        <v/>
      </c>
      <c r="P1440" t="str">
        <f t="shared" si="22"/>
        <v/>
      </c>
    </row>
    <row r="1441" spans="6:16" x14ac:dyDescent="0.2">
      <c r="F1441" s="62" t="str">
        <f>IFERROR(選手__2[[#This Row],[選手番号]],"")</f>
        <v/>
      </c>
      <c r="G1441" s="62" t="str">
        <f>IFERROR(選手__2[[#This Row],[性別コード]],"")</f>
        <v/>
      </c>
      <c r="H1441" s="62" t="str">
        <f>IFERROR(VLOOKUP(G1441,色々!P:Q,2,0),"")</f>
        <v/>
      </c>
      <c r="I1441" s="62" t="str">
        <f>IFERROR(選手__2[[#This Row],[氏名]],"")</f>
        <v/>
      </c>
      <c r="J1441" s="62" t="str">
        <f>IFERROR(選手__2[[#This Row],[氏名カナ]],"")</f>
        <v/>
      </c>
      <c r="K1441" s="62" t="str">
        <f>IFERROR(選手__2[[#This Row],[所属名称１]],"")</f>
        <v/>
      </c>
      <c r="L1441" s="62" t="str">
        <f>IFERROR(選手__2[[#This Row],[学校コード]],"")</f>
        <v/>
      </c>
      <c r="M1441" s="63" t="str">
        <f>IFERROR(VLOOKUP(L1441,色々!G:H,2,0),"")</f>
        <v/>
      </c>
      <c r="N1441" s="64" t="str">
        <f>IFERROR(選手__2[[#This Row],[学年]],"")</f>
        <v/>
      </c>
      <c r="O1441" s="49" t="str">
        <f>IFERROR(選手__2[[#This Row],[生年月日]],"")</f>
        <v/>
      </c>
      <c r="P1441" t="str">
        <f t="shared" si="22"/>
        <v/>
      </c>
    </row>
    <row r="1442" spans="6:16" x14ac:dyDescent="0.2">
      <c r="F1442" s="62" t="str">
        <f>IFERROR(選手__2[[#This Row],[選手番号]],"")</f>
        <v/>
      </c>
      <c r="G1442" s="62" t="str">
        <f>IFERROR(選手__2[[#This Row],[性別コード]],"")</f>
        <v/>
      </c>
      <c r="H1442" s="62" t="str">
        <f>IFERROR(VLOOKUP(G1442,色々!P:Q,2,0),"")</f>
        <v/>
      </c>
      <c r="I1442" s="62" t="str">
        <f>IFERROR(選手__2[[#This Row],[氏名]],"")</f>
        <v/>
      </c>
      <c r="J1442" s="62" t="str">
        <f>IFERROR(選手__2[[#This Row],[氏名カナ]],"")</f>
        <v/>
      </c>
      <c r="K1442" s="62" t="str">
        <f>IFERROR(選手__2[[#This Row],[所属名称１]],"")</f>
        <v/>
      </c>
      <c r="L1442" s="62" t="str">
        <f>IFERROR(選手__2[[#This Row],[学校コード]],"")</f>
        <v/>
      </c>
      <c r="M1442" s="63" t="str">
        <f>IFERROR(VLOOKUP(L1442,色々!G:H,2,0),"")</f>
        <v/>
      </c>
      <c r="N1442" s="64" t="str">
        <f>IFERROR(選手__2[[#This Row],[学年]],"")</f>
        <v/>
      </c>
      <c r="O1442" s="49" t="str">
        <f>IFERROR(選手__2[[#This Row],[生年月日]],"")</f>
        <v/>
      </c>
      <c r="P1442" t="str">
        <f t="shared" si="22"/>
        <v/>
      </c>
    </row>
    <row r="1443" spans="6:16" x14ac:dyDescent="0.2">
      <c r="F1443" s="62" t="str">
        <f>IFERROR(選手__2[[#This Row],[選手番号]],"")</f>
        <v/>
      </c>
      <c r="G1443" s="62" t="str">
        <f>IFERROR(選手__2[[#This Row],[性別コード]],"")</f>
        <v/>
      </c>
      <c r="H1443" s="62" t="str">
        <f>IFERROR(VLOOKUP(G1443,色々!P:Q,2,0),"")</f>
        <v/>
      </c>
      <c r="I1443" s="62" t="str">
        <f>IFERROR(選手__2[[#This Row],[氏名]],"")</f>
        <v/>
      </c>
      <c r="J1443" s="62" t="str">
        <f>IFERROR(選手__2[[#This Row],[氏名カナ]],"")</f>
        <v/>
      </c>
      <c r="K1443" s="62" t="str">
        <f>IFERROR(選手__2[[#This Row],[所属名称１]],"")</f>
        <v/>
      </c>
      <c r="L1443" s="62" t="str">
        <f>IFERROR(選手__2[[#This Row],[学校コード]],"")</f>
        <v/>
      </c>
      <c r="M1443" s="63" t="str">
        <f>IFERROR(VLOOKUP(L1443,色々!G:H,2,0),"")</f>
        <v/>
      </c>
      <c r="N1443" s="64" t="str">
        <f>IFERROR(選手__2[[#This Row],[学年]],"")</f>
        <v/>
      </c>
      <c r="O1443" s="49" t="str">
        <f>IFERROR(選手__2[[#This Row],[生年月日]],"")</f>
        <v/>
      </c>
      <c r="P1443" t="str">
        <f t="shared" si="22"/>
        <v/>
      </c>
    </row>
    <row r="1444" spans="6:16" x14ac:dyDescent="0.2">
      <c r="F1444" s="62" t="str">
        <f>IFERROR(選手__2[[#This Row],[選手番号]],"")</f>
        <v/>
      </c>
      <c r="G1444" s="62" t="str">
        <f>IFERROR(選手__2[[#This Row],[性別コード]],"")</f>
        <v/>
      </c>
      <c r="H1444" s="62" t="str">
        <f>IFERROR(VLOOKUP(G1444,色々!P:Q,2,0),"")</f>
        <v/>
      </c>
      <c r="I1444" s="62" t="str">
        <f>IFERROR(選手__2[[#This Row],[氏名]],"")</f>
        <v/>
      </c>
      <c r="J1444" s="62" t="str">
        <f>IFERROR(選手__2[[#This Row],[氏名カナ]],"")</f>
        <v/>
      </c>
      <c r="K1444" s="62" t="str">
        <f>IFERROR(選手__2[[#This Row],[所属名称１]],"")</f>
        <v/>
      </c>
      <c r="L1444" s="62" t="str">
        <f>IFERROR(選手__2[[#This Row],[学校コード]],"")</f>
        <v/>
      </c>
      <c r="M1444" s="63" t="str">
        <f>IFERROR(VLOOKUP(L1444,色々!G:H,2,0),"")</f>
        <v/>
      </c>
      <c r="N1444" s="64" t="str">
        <f>IFERROR(選手__2[[#This Row],[学年]],"")</f>
        <v/>
      </c>
      <c r="O1444" s="49" t="str">
        <f>IFERROR(選手__2[[#This Row],[生年月日]],"")</f>
        <v/>
      </c>
      <c r="P1444" t="str">
        <f t="shared" si="22"/>
        <v/>
      </c>
    </row>
    <row r="1445" spans="6:16" x14ac:dyDescent="0.2">
      <c r="F1445" s="62" t="str">
        <f>IFERROR(選手__2[[#This Row],[選手番号]],"")</f>
        <v/>
      </c>
      <c r="G1445" s="62" t="str">
        <f>IFERROR(選手__2[[#This Row],[性別コード]],"")</f>
        <v/>
      </c>
      <c r="H1445" s="62" t="str">
        <f>IFERROR(VLOOKUP(G1445,色々!P:Q,2,0),"")</f>
        <v/>
      </c>
      <c r="I1445" s="62" t="str">
        <f>IFERROR(選手__2[[#This Row],[氏名]],"")</f>
        <v/>
      </c>
      <c r="J1445" s="62" t="str">
        <f>IFERROR(選手__2[[#This Row],[氏名カナ]],"")</f>
        <v/>
      </c>
      <c r="K1445" s="62" t="str">
        <f>IFERROR(選手__2[[#This Row],[所属名称１]],"")</f>
        <v/>
      </c>
      <c r="L1445" s="62" t="str">
        <f>IFERROR(選手__2[[#This Row],[学校コード]],"")</f>
        <v/>
      </c>
      <c r="M1445" s="63" t="str">
        <f>IFERROR(VLOOKUP(L1445,色々!G:H,2,0),"")</f>
        <v/>
      </c>
      <c r="N1445" s="64" t="str">
        <f>IFERROR(選手__2[[#This Row],[学年]],"")</f>
        <v/>
      </c>
      <c r="O1445" s="49" t="str">
        <f>IFERROR(選手__2[[#This Row],[生年月日]],"")</f>
        <v/>
      </c>
      <c r="P1445" t="str">
        <f t="shared" si="22"/>
        <v/>
      </c>
    </row>
    <row r="1446" spans="6:16" x14ac:dyDescent="0.2">
      <c r="F1446" s="62" t="str">
        <f>IFERROR(選手__2[[#This Row],[選手番号]],"")</f>
        <v/>
      </c>
      <c r="G1446" s="62" t="str">
        <f>IFERROR(選手__2[[#This Row],[性別コード]],"")</f>
        <v/>
      </c>
      <c r="H1446" s="62" t="str">
        <f>IFERROR(VLOOKUP(G1446,色々!P:Q,2,0),"")</f>
        <v/>
      </c>
      <c r="I1446" s="62" t="str">
        <f>IFERROR(選手__2[[#This Row],[氏名]],"")</f>
        <v/>
      </c>
      <c r="J1446" s="62" t="str">
        <f>IFERROR(選手__2[[#This Row],[氏名カナ]],"")</f>
        <v/>
      </c>
      <c r="K1446" s="62" t="str">
        <f>IFERROR(選手__2[[#This Row],[所属名称１]],"")</f>
        <v/>
      </c>
      <c r="L1446" s="62" t="str">
        <f>IFERROR(選手__2[[#This Row],[学校コード]],"")</f>
        <v/>
      </c>
      <c r="M1446" s="63" t="str">
        <f>IFERROR(VLOOKUP(L1446,色々!G:H,2,0),"")</f>
        <v/>
      </c>
      <c r="N1446" s="64" t="str">
        <f>IFERROR(選手__2[[#This Row],[学年]],"")</f>
        <v/>
      </c>
      <c r="O1446" s="49" t="str">
        <f>IFERROR(選手__2[[#This Row],[生年月日]],"")</f>
        <v/>
      </c>
      <c r="P1446" t="str">
        <f t="shared" si="22"/>
        <v/>
      </c>
    </row>
    <row r="1447" spans="6:16" x14ac:dyDescent="0.2">
      <c r="F1447" s="62" t="str">
        <f>IFERROR(選手__2[[#This Row],[選手番号]],"")</f>
        <v/>
      </c>
      <c r="G1447" s="62" t="str">
        <f>IFERROR(選手__2[[#This Row],[性別コード]],"")</f>
        <v/>
      </c>
      <c r="H1447" s="62" t="str">
        <f>IFERROR(VLOOKUP(G1447,色々!P:Q,2,0),"")</f>
        <v/>
      </c>
      <c r="I1447" s="62" t="str">
        <f>IFERROR(選手__2[[#This Row],[氏名]],"")</f>
        <v/>
      </c>
      <c r="J1447" s="62" t="str">
        <f>IFERROR(選手__2[[#This Row],[氏名カナ]],"")</f>
        <v/>
      </c>
      <c r="K1447" s="62" t="str">
        <f>IFERROR(選手__2[[#This Row],[所属名称１]],"")</f>
        <v/>
      </c>
      <c r="L1447" s="62" t="str">
        <f>IFERROR(選手__2[[#This Row],[学校コード]],"")</f>
        <v/>
      </c>
      <c r="M1447" s="63" t="str">
        <f>IFERROR(VLOOKUP(L1447,色々!G:H,2,0),"")</f>
        <v/>
      </c>
      <c r="N1447" s="64" t="str">
        <f>IFERROR(選手__2[[#This Row],[学年]],"")</f>
        <v/>
      </c>
      <c r="O1447" s="49" t="str">
        <f>IFERROR(選手__2[[#This Row],[生年月日]],"")</f>
        <v/>
      </c>
      <c r="P1447" t="str">
        <f t="shared" si="22"/>
        <v/>
      </c>
    </row>
    <row r="1448" spans="6:16" x14ac:dyDescent="0.2">
      <c r="F1448" s="62" t="str">
        <f>IFERROR(選手__2[[#This Row],[選手番号]],"")</f>
        <v/>
      </c>
      <c r="G1448" s="62" t="str">
        <f>IFERROR(選手__2[[#This Row],[性別コード]],"")</f>
        <v/>
      </c>
      <c r="H1448" s="62" t="str">
        <f>IFERROR(VLOOKUP(G1448,色々!P:Q,2,0),"")</f>
        <v/>
      </c>
      <c r="I1448" s="62" t="str">
        <f>IFERROR(選手__2[[#This Row],[氏名]],"")</f>
        <v/>
      </c>
      <c r="J1448" s="62" t="str">
        <f>IFERROR(選手__2[[#This Row],[氏名カナ]],"")</f>
        <v/>
      </c>
      <c r="K1448" s="62" t="str">
        <f>IFERROR(選手__2[[#This Row],[所属名称１]],"")</f>
        <v/>
      </c>
      <c r="L1448" s="62" t="str">
        <f>IFERROR(選手__2[[#This Row],[学校コード]],"")</f>
        <v/>
      </c>
      <c r="M1448" s="63" t="str">
        <f>IFERROR(VLOOKUP(L1448,色々!G:H,2,0),"")</f>
        <v/>
      </c>
      <c r="N1448" s="64" t="str">
        <f>IFERROR(選手__2[[#This Row],[学年]],"")</f>
        <v/>
      </c>
      <c r="O1448" s="49" t="str">
        <f>IFERROR(選手__2[[#This Row],[生年月日]],"")</f>
        <v/>
      </c>
      <c r="P1448" t="str">
        <f t="shared" si="22"/>
        <v/>
      </c>
    </row>
    <row r="1449" spans="6:16" x14ac:dyDescent="0.2">
      <c r="F1449" s="62" t="str">
        <f>IFERROR(選手__2[[#This Row],[選手番号]],"")</f>
        <v/>
      </c>
      <c r="G1449" s="62" t="str">
        <f>IFERROR(選手__2[[#This Row],[性別コード]],"")</f>
        <v/>
      </c>
      <c r="H1449" s="62" t="str">
        <f>IFERROR(VLOOKUP(G1449,色々!P:Q,2,0),"")</f>
        <v/>
      </c>
      <c r="I1449" s="62" t="str">
        <f>IFERROR(選手__2[[#This Row],[氏名]],"")</f>
        <v/>
      </c>
      <c r="J1449" s="62" t="str">
        <f>IFERROR(選手__2[[#This Row],[氏名カナ]],"")</f>
        <v/>
      </c>
      <c r="K1449" s="62" t="str">
        <f>IFERROR(選手__2[[#This Row],[所属名称１]],"")</f>
        <v/>
      </c>
      <c r="L1449" s="62" t="str">
        <f>IFERROR(選手__2[[#This Row],[学校コード]],"")</f>
        <v/>
      </c>
      <c r="M1449" s="63" t="str">
        <f>IFERROR(VLOOKUP(L1449,色々!G:H,2,0),"")</f>
        <v/>
      </c>
      <c r="N1449" s="64" t="str">
        <f>IFERROR(選手__2[[#This Row],[学年]],"")</f>
        <v/>
      </c>
      <c r="O1449" s="49" t="str">
        <f>IFERROR(選手__2[[#This Row],[生年月日]],"")</f>
        <v/>
      </c>
      <c r="P1449" t="str">
        <f t="shared" si="22"/>
        <v/>
      </c>
    </row>
    <row r="1450" spans="6:16" x14ac:dyDescent="0.2">
      <c r="F1450" s="62" t="str">
        <f>IFERROR(選手__2[[#This Row],[選手番号]],"")</f>
        <v/>
      </c>
      <c r="G1450" s="62" t="str">
        <f>IFERROR(選手__2[[#This Row],[性別コード]],"")</f>
        <v/>
      </c>
      <c r="H1450" s="62" t="str">
        <f>IFERROR(VLOOKUP(G1450,色々!P:Q,2,0),"")</f>
        <v/>
      </c>
      <c r="I1450" s="62" t="str">
        <f>IFERROR(選手__2[[#This Row],[氏名]],"")</f>
        <v/>
      </c>
      <c r="J1450" s="62" t="str">
        <f>IFERROR(選手__2[[#This Row],[氏名カナ]],"")</f>
        <v/>
      </c>
      <c r="K1450" s="62" t="str">
        <f>IFERROR(選手__2[[#This Row],[所属名称１]],"")</f>
        <v/>
      </c>
      <c r="L1450" s="62" t="str">
        <f>IFERROR(選手__2[[#This Row],[学校コード]],"")</f>
        <v/>
      </c>
      <c r="M1450" s="63" t="str">
        <f>IFERROR(VLOOKUP(L1450,色々!G:H,2,0),"")</f>
        <v/>
      </c>
      <c r="N1450" s="64" t="str">
        <f>IFERROR(選手__2[[#This Row],[学年]],"")</f>
        <v/>
      </c>
      <c r="O1450" s="49" t="str">
        <f>IFERROR(選手__2[[#This Row],[生年月日]],"")</f>
        <v/>
      </c>
      <c r="P1450" t="str">
        <f t="shared" si="22"/>
        <v/>
      </c>
    </row>
    <row r="1451" spans="6:16" x14ac:dyDescent="0.2">
      <c r="F1451" s="62" t="str">
        <f>IFERROR(選手__2[[#This Row],[選手番号]],"")</f>
        <v/>
      </c>
      <c r="G1451" s="62" t="str">
        <f>IFERROR(選手__2[[#This Row],[性別コード]],"")</f>
        <v/>
      </c>
      <c r="H1451" s="62" t="str">
        <f>IFERROR(VLOOKUP(G1451,色々!P:Q,2,0),"")</f>
        <v/>
      </c>
      <c r="I1451" s="62" t="str">
        <f>IFERROR(選手__2[[#This Row],[氏名]],"")</f>
        <v/>
      </c>
      <c r="J1451" s="62" t="str">
        <f>IFERROR(選手__2[[#This Row],[氏名カナ]],"")</f>
        <v/>
      </c>
      <c r="K1451" s="62" t="str">
        <f>IFERROR(選手__2[[#This Row],[所属名称１]],"")</f>
        <v/>
      </c>
      <c r="L1451" s="62" t="str">
        <f>IFERROR(選手__2[[#This Row],[学校コード]],"")</f>
        <v/>
      </c>
      <c r="M1451" s="63" t="str">
        <f>IFERROR(VLOOKUP(L1451,色々!G:H,2,0),"")</f>
        <v/>
      </c>
      <c r="N1451" s="64" t="str">
        <f>IFERROR(選手__2[[#This Row],[学年]],"")</f>
        <v/>
      </c>
      <c r="O1451" s="49" t="str">
        <f>IFERROR(選手__2[[#This Row],[生年月日]],"")</f>
        <v/>
      </c>
      <c r="P1451" t="str">
        <f t="shared" si="22"/>
        <v/>
      </c>
    </row>
    <row r="1452" spans="6:16" x14ac:dyDescent="0.2">
      <c r="F1452" s="62" t="str">
        <f>IFERROR(選手__2[[#This Row],[選手番号]],"")</f>
        <v/>
      </c>
      <c r="G1452" s="62" t="str">
        <f>IFERROR(選手__2[[#This Row],[性別コード]],"")</f>
        <v/>
      </c>
      <c r="H1452" s="62" t="str">
        <f>IFERROR(VLOOKUP(G1452,色々!P:Q,2,0),"")</f>
        <v/>
      </c>
      <c r="I1452" s="62" t="str">
        <f>IFERROR(選手__2[[#This Row],[氏名]],"")</f>
        <v/>
      </c>
      <c r="J1452" s="62" t="str">
        <f>IFERROR(選手__2[[#This Row],[氏名カナ]],"")</f>
        <v/>
      </c>
      <c r="K1452" s="62" t="str">
        <f>IFERROR(選手__2[[#This Row],[所属名称１]],"")</f>
        <v/>
      </c>
      <c r="L1452" s="62" t="str">
        <f>IFERROR(選手__2[[#This Row],[学校コード]],"")</f>
        <v/>
      </c>
      <c r="M1452" s="63" t="str">
        <f>IFERROR(VLOOKUP(L1452,色々!G:H,2,0),"")</f>
        <v/>
      </c>
      <c r="N1452" s="64" t="str">
        <f>IFERROR(選手__2[[#This Row],[学年]],"")</f>
        <v/>
      </c>
      <c r="O1452" s="49" t="str">
        <f>IFERROR(選手__2[[#This Row],[生年月日]],"")</f>
        <v/>
      </c>
      <c r="P1452" t="str">
        <f t="shared" si="22"/>
        <v/>
      </c>
    </row>
    <row r="1453" spans="6:16" x14ac:dyDescent="0.2">
      <c r="F1453" s="62" t="str">
        <f>IFERROR(選手__2[[#This Row],[選手番号]],"")</f>
        <v/>
      </c>
      <c r="G1453" s="62" t="str">
        <f>IFERROR(選手__2[[#This Row],[性別コード]],"")</f>
        <v/>
      </c>
      <c r="H1453" s="62" t="str">
        <f>IFERROR(VLOOKUP(G1453,色々!P:Q,2,0),"")</f>
        <v/>
      </c>
      <c r="I1453" s="62" t="str">
        <f>IFERROR(選手__2[[#This Row],[氏名]],"")</f>
        <v/>
      </c>
      <c r="J1453" s="62" t="str">
        <f>IFERROR(選手__2[[#This Row],[氏名カナ]],"")</f>
        <v/>
      </c>
      <c r="K1453" s="62" t="str">
        <f>IFERROR(選手__2[[#This Row],[所属名称１]],"")</f>
        <v/>
      </c>
      <c r="L1453" s="62" t="str">
        <f>IFERROR(選手__2[[#This Row],[学校コード]],"")</f>
        <v/>
      </c>
      <c r="M1453" s="63" t="str">
        <f>IFERROR(VLOOKUP(L1453,色々!G:H,2,0),"")</f>
        <v/>
      </c>
      <c r="N1453" s="64" t="str">
        <f>IFERROR(選手__2[[#This Row],[学年]],"")</f>
        <v/>
      </c>
      <c r="O1453" s="49" t="str">
        <f>IFERROR(選手__2[[#This Row],[生年月日]],"")</f>
        <v/>
      </c>
      <c r="P1453" t="str">
        <f t="shared" si="22"/>
        <v/>
      </c>
    </row>
    <row r="1454" spans="6:16" x14ac:dyDescent="0.2">
      <c r="F1454" s="62" t="str">
        <f>IFERROR(選手__2[[#This Row],[選手番号]],"")</f>
        <v/>
      </c>
      <c r="G1454" s="62" t="str">
        <f>IFERROR(選手__2[[#This Row],[性別コード]],"")</f>
        <v/>
      </c>
      <c r="H1454" s="62" t="str">
        <f>IFERROR(VLOOKUP(G1454,色々!P:Q,2,0),"")</f>
        <v/>
      </c>
      <c r="I1454" s="62" t="str">
        <f>IFERROR(選手__2[[#This Row],[氏名]],"")</f>
        <v/>
      </c>
      <c r="J1454" s="62" t="str">
        <f>IFERROR(選手__2[[#This Row],[氏名カナ]],"")</f>
        <v/>
      </c>
      <c r="K1454" s="62" t="str">
        <f>IFERROR(選手__2[[#This Row],[所属名称１]],"")</f>
        <v/>
      </c>
      <c r="L1454" s="62" t="str">
        <f>IFERROR(選手__2[[#This Row],[学校コード]],"")</f>
        <v/>
      </c>
      <c r="M1454" s="63" t="str">
        <f>IFERROR(VLOOKUP(L1454,色々!G:H,2,0),"")</f>
        <v/>
      </c>
      <c r="N1454" s="64" t="str">
        <f>IFERROR(選手__2[[#This Row],[学年]],"")</f>
        <v/>
      </c>
      <c r="O1454" s="49" t="str">
        <f>IFERROR(選手__2[[#This Row],[生年月日]],"")</f>
        <v/>
      </c>
      <c r="P1454" t="str">
        <f t="shared" si="22"/>
        <v/>
      </c>
    </row>
    <row r="1455" spans="6:16" x14ac:dyDescent="0.2">
      <c r="F1455" s="62" t="str">
        <f>IFERROR(選手__2[[#This Row],[選手番号]],"")</f>
        <v/>
      </c>
      <c r="G1455" s="62" t="str">
        <f>IFERROR(選手__2[[#This Row],[性別コード]],"")</f>
        <v/>
      </c>
      <c r="H1455" s="62" t="str">
        <f>IFERROR(VLOOKUP(G1455,色々!P:Q,2,0),"")</f>
        <v/>
      </c>
      <c r="I1455" s="62" t="str">
        <f>IFERROR(選手__2[[#This Row],[氏名]],"")</f>
        <v/>
      </c>
      <c r="J1455" s="62" t="str">
        <f>IFERROR(選手__2[[#This Row],[氏名カナ]],"")</f>
        <v/>
      </c>
      <c r="K1455" s="62" t="str">
        <f>IFERROR(選手__2[[#This Row],[所属名称１]],"")</f>
        <v/>
      </c>
      <c r="L1455" s="62" t="str">
        <f>IFERROR(選手__2[[#This Row],[学校コード]],"")</f>
        <v/>
      </c>
      <c r="M1455" s="63" t="str">
        <f>IFERROR(VLOOKUP(L1455,色々!G:H,2,0),"")</f>
        <v/>
      </c>
      <c r="N1455" s="64" t="str">
        <f>IFERROR(選手__2[[#This Row],[学年]],"")</f>
        <v/>
      </c>
      <c r="O1455" s="49" t="str">
        <f>IFERROR(選手__2[[#This Row],[生年月日]],"")</f>
        <v/>
      </c>
      <c r="P1455" t="str">
        <f t="shared" si="22"/>
        <v/>
      </c>
    </row>
    <row r="1456" spans="6:16" x14ac:dyDescent="0.2">
      <c r="F1456" s="62" t="str">
        <f>IFERROR(選手__2[[#This Row],[選手番号]],"")</f>
        <v/>
      </c>
      <c r="G1456" s="62" t="str">
        <f>IFERROR(選手__2[[#This Row],[性別コード]],"")</f>
        <v/>
      </c>
      <c r="H1456" s="62" t="str">
        <f>IFERROR(VLOOKUP(G1456,色々!P:Q,2,0),"")</f>
        <v/>
      </c>
      <c r="I1456" s="62" t="str">
        <f>IFERROR(選手__2[[#This Row],[氏名]],"")</f>
        <v/>
      </c>
      <c r="J1456" s="62" t="str">
        <f>IFERROR(選手__2[[#This Row],[氏名カナ]],"")</f>
        <v/>
      </c>
      <c r="K1456" s="62" t="str">
        <f>IFERROR(選手__2[[#This Row],[所属名称１]],"")</f>
        <v/>
      </c>
      <c r="L1456" s="62" t="str">
        <f>IFERROR(選手__2[[#This Row],[学校コード]],"")</f>
        <v/>
      </c>
      <c r="M1456" s="63" t="str">
        <f>IFERROR(VLOOKUP(L1456,色々!G:H,2,0),"")</f>
        <v/>
      </c>
      <c r="N1456" s="64" t="str">
        <f>IFERROR(選手__2[[#This Row],[学年]],"")</f>
        <v/>
      </c>
      <c r="O1456" s="49" t="str">
        <f>IFERROR(選手__2[[#This Row],[生年月日]],"")</f>
        <v/>
      </c>
      <c r="P1456" t="str">
        <f t="shared" si="22"/>
        <v/>
      </c>
    </row>
    <row r="1457" spans="6:16" x14ac:dyDescent="0.2">
      <c r="F1457" s="62" t="str">
        <f>IFERROR(選手__2[[#This Row],[選手番号]],"")</f>
        <v/>
      </c>
      <c r="G1457" s="62" t="str">
        <f>IFERROR(選手__2[[#This Row],[性別コード]],"")</f>
        <v/>
      </c>
      <c r="H1457" s="62" t="str">
        <f>IFERROR(VLOOKUP(G1457,色々!P:Q,2,0),"")</f>
        <v/>
      </c>
      <c r="I1457" s="62" t="str">
        <f>IFERROR(選手__2[[#This Row],[氏名]],"")</f>
        <v/>
      </c>
      <c r="J1457" s="62" t="str">
        <f>IFERROR(選手__2[[#This Row],[氏名カナ]],"")</f>
        <v/>
      </c>
      <c r="K1457" s="62" t="str">
        <f>IFERROR(選手__2[[#This Row],[所属名称１]],"")</f>
        <v/>
      </c>
      <c r="L1457" s="62" t="str">
        <f>IFERROR(選手__2[[#This Row],[学校コード]],"")</f>
        <v/>
      </c>
      <c r="M1457" s="63" t="str">
        <f>IFERROR(VLOOKUP(L1457,色々!G:H,2,0),"")</f>
        <v/>
      </c>
      <c r="N1457" s="64" t="str">
        <f>IFERROR(選手__2[[#This Row],[学年]],"")</f>
        <v/>
      </c>
      <c r="O1457" s="49" t="str">
        <f>IFERROR(選手__2[[#This Row],[生年月日]],"")</f>
        <v/>
      </c>
      <c r="P1457" t="str">
        <f t="shared" si="22"/>
        <v/>
      </c>
    </row>
    <row r="1458" spans="6:16" x14ac:dyDescent="0.2">
      <c r="F1458" s="62" t="str">
        <f>IFERROR(選手__2[[#This Row],[選手番号]],"")</f>
        <v/>
      </c>
      <c r="G1458" s="62" t="str">
        <f>IFERROR(選手__2[[#This Row],[性別コード]],"")</f>
        <v/>
      </c>
      <c r="H1458" s="62" t="str">
        <f>IFERROR(VLOOKUP(G1458,色々!P:Q,2,0),"")</f>
        <v/>
      </c>
      <c r="I1458" s="62" t="str">
        <f>IFERROR(選手__2[[#This Row],[氏名]],"")</f>
        <v/>
      </c>
      <c r="J1458" s="62" t="str">
        <f>IFERROR(選手__2[[#This Row],[氏名カナ]],"")</f>
        <v/>
      </c>
      <c r="K1458" s="62" t="str">
        <f>IFERROR(選手__2[[#This Row],[所属名称１]],"")</f>
        <v/>
      </c>
      <c r="L1458" s="62" t="str">
        <f>IFERROR(選手__2[[#This Row],[学校コード]],"")</f>
        <v/>
      </c>
      <c r="M1458" s="63" t="str">
        <f>IFERROR(VLOOKUP(L1458,色々!G:H,2,0),"")</f>
        <v/>
      </c>
      <c r="N1458" s="64" t="str">
        <f>IFERROR(選手__2[[#This Row],[学年]],"")</f>
        <v/>
      </c>
      <c r="O1458" s="49" t="str">
        <f>IFERROR(選手__2[[#This Row],[生年月日]],"")</f>
        <v/>
      </c>
      <c r="P1458" t="str">
        <f t="shared" si="22"/>
        <v/>
      </c>
    </row>
    <row r="1459" spans="6:16" x14ac:dyDescent="0.2">
      <c r="F1459" s="62" t="str">
        <f>IFERROR(選手__2[[#This Row],[選手番号]],"")</f>
        <v/>
      </c>
      <c r="G1459" s="62" t="str">
        <f>IFERROR(選手__2[[#This Row],[性別コード]],"")</f>
        <v/>
      </c>
      <c r="H1459" s="62" t="str">
        <f>IFERROR(VLOOKUP(G1459,色々!P:Q,2,0),"")</f>
        <v/>
      </c>
      <c r="I1459" s="62" t="str">
        <f>IFERROR(選手__2[[#This Row],[氏名]],"")</f>
        <v/>
      </c>
      <c r="J1459" s="62" t="str">
        <f>IFERROR(選手__2[[#This Row],[氏名カナ]],"")</f>
        <v/>
      </c>
      <c r="K1459" s="62" t="str">
        <f>IFERROR(選手__2[[#This Row],[所属名称１]],"")</f>
        <v/>
      </c>
      <c r="L1459" s="62" t="str">
        <f>IFERROR(選手__2[[#This Row],[学校コード]],"")</f>
        <v/>
      </c>
      <c r="M1459" s="63" t="str">
        <f>IFERROR(VLOOKUP(L1459,色々!G:H,2,0),"")</f>
        <v/>
      </c>
      <c r="N1459" s="64" t="str">
        <f>IFERROR(選手__2[[#This Row],[学年]],"")</f>
        <v/>
      </c>
      <c r="O1459" s="49" t="str">
        <f>IFERROR(選手__2[[#This Row],[生年月日]],"")</f>
        <v/>
      </c>
      <c r="P1459" t="str">
        <f t="shared" si="22"/>
        <v/>
      </c>
    </row>
    <row r="1460" spans="6:16" x14ac:dyDescent="0.2">
      <c r="F1460" s="62" t="str">
        <f>IFERROR(選手__2[[#This Row],[選手番号]],"")</f>
        <v/>
      </c>
      <c r="G1460" s="62" t="str">
        <f>IFERROR(選手__2[[#This Row],[性別コード]],"")</f>
        <v/>
      </c>
      <c r="H1460" s="62" t="str">
        <f>IFERROR(VLOOKUP(G1460,色々!P:Q,2,0),"")</f>
        <v/>
      </c>
      <c r="I1460" s="62" t="str">
        <f>IFERROR(選手__2[[#This Row],[氏名]],"")</f>
        <v/>
      </c>
      <c r="J1460" s="62" t="str">
        <f>IFERROR(選手__2[[#This Row],[氏名カナ]],"")</f>
        <v/>
      </c>
      <c r="K1460" s="62" t="str">
        <f>IFERROR(選手__2[[#This Row],[所属名称１]],"")</f>
        <v/>
      </c>
      <c r="L1460" s="62" t="str">
        <f>IFERROR(選手__2[[#This Row],[学校コード]],"")</f>
        <v/>
      </c>
      <c r="M1460" s="63" t="str">
        <f>IFERROR(VLOOKUP(L1460,色々!G:H,2,0),"")</f>
        <v/>
      </c>
      <c r="N1460" s="64" t="str">
        <f>IFERROR(選手__2[[#This Row],[学年]],"")</f>
        <v/>
      </c>
      <c r="O1460" s="49" t="str">
        <f>IFERROR(選手__2[[#This Row],[生年月日]],"")</f>
        <v/>
      </c>
      <c r="P1460" t="str">
        <f t="shared" si="22"/>
        <v/>
      </c>
    </row>
    <row r="1461" spans="6:16" x14ac:dyDescent="0.2">
      <c r="F1461" s="62" t="str">
        <f>IFERROR(選手__2[[#This Row],[選手番号]],"")</f>
        <v/>
      </c>
      <c r="G1461" s="62" t="str">
        <f>IFERROR(選手__2[[#This Row],[性別コード]],"")</f>
        <v/>
      </c>
      <c r="H1461" s="62" t="str">
        <f>IFERROR(VLOOKUP(G1461,色々!P:Q,2,0),"")</f>
        <v/>
      </c>
      <c r="I1461" s="62" t="str">
        <f>IFERROR(選手__2[[#This Row],[氏名]],"")</f>
        <v/>
      </c>
      <c r="J1461" s="62" t="str">
        <f>IFERROR(選手__2[[#This Row],[氏名カナ]],"")</f>
        <v/>
      </c>
      <c r="K1461" s="62" t="str">
        <f>IFERROR(選手__2[[#This Row],[所属名称１]],"")</f>
        <v/>
      </c>
      <c r="L1461" s="62" t="str">
        <f>IFERROR(選手__2[[#This Row],[学校コード]],"")</f>
        <v/>
      </c>
      <c r="M1461" s="63" t="str">
        <f>IFERROR(VLOOKUP(L1461,色々!G:H,2,0),"")</f>
        <v/>
      </c>
      <c r="N1461" s="64" t="str">
        <f>IFERROR(選手__2[[#This Row],[学年]],"")</f>
        <v/>
      </c>
      <c r="O1461" s="49" t="str">
        <f>IFERROR(選手__2[[#This Row],[生年月日]],"")</f>
        <v/>
      </c>
      <c r="P1461" t="str">
        <f t="shared" si="22"/>
        <v/>
      </c>
    </row>
    <row r="1462" spans="6:16" x14ac:dyDescent="0.2">
      <c r="F1462" s="62" t="str">
        <f>IFERROR(選手__2[[#This Row],[選手番号]],"")</f>
        <v/>
      </c>
      <c r="G1462" s="62" t="str">
        <f>IFERROR(選手__2[[#This Row],[性別コード]],"")</f>
        <v/>
      </c>
      <c r="H1462" s="62" t="str">
        <f>IFERROR(VLOOKUP(G1462,色々!P:Q,2,0),"")</f>
        <v/>
      </c>
      <c r="I1462" s="62" t="str">
        <f>IFERROR(選手__2[[#This Row],[氏名]],"")</f>
        <v/>
      </c>
      <c r="J1462" s="62" t="str">
        <f>IFERROR(選手__2[[#This Row],[氏名カナ]],"")</f>
        <v/>
      </c>
      <c r="K1462" s="62" t="str">
        <f>IFERROR(選手__2[[#This Row],[所属名称１]],"")</f>
        <v/>
      </c>
      <c r="L1462" s="62" t="str">
        <f>IFERROR(選手__2[[#This Row],[学校コード]],"")</f>
        <v/>
      </c>
      <c r="M1462" s="63" t="str">
        <f>IFERROR(VLOOKUP(L1462,色々!G:H,2,0),"")</f>
        <v/>
      </c>
      <c r="N1462" s="64" t="str">
        <f>IFERROR(選手__2[[#This Row],[学年]],"")</f>
        <v/>
      </c>
      <c r="O1462" s="49" t="str">
        <f>IFERROR(選手__2[[#This Row],[生年月日]],"")</f>
        <v/>
      </c>
      <c r="P1462" t="str">
        <f t="shared" si="22"/>
        <v/>
      </c>
    </row>
    <row r="1463" spans="6:16" x14ac:dyDescent="0.2">
      <c r="F1463" s="62" t="str">
        <f>IFERROR(選手__2[[#This Row],[選手番号]],"")</f>
        <v/>
      </c>
      <c r="G1463" s="62" t="str">
        <f>IFERROR(選手__2[[#This Row],[性別コード]],"")</f>
        <v/>
      </c>
      <c r="H1463" s="62" t="str">
        <f>IFERROR(VLOOKUP(G1463,色々!P:Q,2,0),"")</f>
        <v/>
      </c>
      <c r="I1463" s="62" t="str">
        <f>IFERROR(選手__2[[#This Row],[氏名]],"")</f>
        <v/>
      </c>
      <c r="J1463" s="62" t="str">
        <f>IFERROR(選手__2[[#This Row],[氏名カナ]],"")</f>
        <v/>
      </c>
      <c r="K1463" s="62" t="str">
        <f>IFERROR(選手__2[[#This Row],[所属名称１]],"")</f>
        <v/>
      </c>
      <c r="L1463" s="62" t="str">
        <f>IFERROR(選手__2[[#This Row],[学校コード]],"")</f>
        <v/>
      </c>
      <c r="M1463" s="63" t="str">
        <f>IFERROR(VLOOKUP(L1463,色々!G:H,2,0),"")</f>
        <v/>
      </c>
      <c r="N1463" s="64" t="str">
        <f>IFERROR(選手__2[[#This Row],[学年]],"")</f>
        <v/>
      </c>
      <c r="O1463" s="49" t="str">
        <f>IFERROR(選手__2[[#This Row],[生年月日]],"")</f>
        <v/>
      </c>
      <c r="P1463" t="str">
        <f t="shared" si="22"/>
        <v/>
      </c>
    </row>
    <row r="1464" spans="6:16" x14ac:dyDescent="0.2">
      <c r="F1464" s="62" t="str">
        <f>IFERROR(選手__2[[#This Row],[選手番号]],"")</f>
        <v/>
      </c>
      <c r="G1464" s="62" t="str">
        <f>IFERROR(選手__2[[#This Row],[性別コード]],"")</f>
        <v/>
      </c>
      <c r="H1464" s="62" t="str">
        <f>IFERROR(VLOOKUP(G1464,色々!P:Q,2,0),"")</f>
        <v/>
      </c>
      <c r="I1464" s="62" t="str">
        <f>IFERROR(選手__2[[#This Row],[氏名]],"")</f>
        <v/>
      </c>
      <c r="J1464" s="62" t="str">
        <f>IFERROR(選手__2[[#This Row],[氏名カナ]],"")</f>
        <v/>
      </c>
      <c r="K1464" s="62" t="str">
        <f>IFERROR(選手__2[[#This Row],[所属名称１]],"")</f>
        <v/>
      </c>
      <c r="L1464" s="62" t="str">
        <f>IFERROR(選手__2[[#This Row],[学校コード]],"")</f>
        <v/>
      </c>
      <c r="M1464" s="63" t="str">
        <f>IFERROR(VLOOKUP(L1464,色々!G:H,2,0),"")</f>
        <v/>
      </c>
      <c r="N1464" s="64" t="str">
        <f>IFERROR(選手__2[[#This Row],[学年]],"")</f>
        <v/>
      </c>
      <c r="O1464" s="49" t="str">
        <f>IFERROR(選手__2[[#This Row],[生年月日]],"")</f>
        <v/>
      </c>
      <c r="P1464" t="str">
        <f t="shared" si="22"/>
        <v/>
      </c>
    </row>
    <row r="1465" spans="6:16" x14ac:dyDescent="0.2">
      <c r="F1465" s="62" t="str">
        <f>IFERROR(選手__2[[#This Row],[選手番号]],"")</f>
        <v/>
      </c>
      <c r="G1465" s="62" t="str">
        <f>IFERROR(選手__2[[#This Row],[性別コード]],"")</f>
        <v/>
      </c>
      <c r="H1465" s="62" t="str">
        <f>IFERROR(VLOOKUP(G1465,色々!P:Q,2,0),"")</f>
        <v/>
      </c>
      <c r="I1465" s="62" t="str">
        <f>IFERROR(選手__2[[#This Row],[氏名]],"")</f>
        <v/>
      </c>
      <c r="J1465" s="62" t="str">
        <f>IFERROR(選手__2[[#This Row],[氏名カナ]],"")</f>
        <v/>
      </c>
      <c r="K1465" s="62" t="str">
        <f>IFERROR(選手__2[[#This Row],[所属名称１]],"")</f>
        <v/>
      </c>
      <c r="L1465" s="62" t="str">
        <f>IFERROR(選手__2[[#This Row],[学校コード]],"")</f>
        <v/>
      </c>
      <c r="M1465" s="63" t="str">
        <f>IFERROR(VLOOKUP(L1465,色々!G:H,2,0),"")</f>
        <v/>
      </c>
      <c r="N1465" s="64" t="str">
        <f>IFERROR(選手__2[[#This Row],[学年]],"")</f>
        <v/>
      </c>
      <c r="O1465" s="49" t="str">
        <f>IFERROR(選手__2[[#This Row],[生年月日]],"")</f>
        <v/>
      </c>
      <c r="P1465" t="str">
        <f t="shared" si="22"/>
        <v/>
      </c>
    </row>
    <row r="1466" spans="6:16" x14ac:dyDescent="0.2">
      <c r="F1466" s="62" t="str">
        <f>IFERROR(選手__2[[#This Row],[選手番号]],"")</f>
        <v/>
      </c>
      <c r="G1466" s="62" t="str">
        <f>IFERROR(選手__2[[#This Row],[性別コード]],"")</f>
        <v/>
      </c>
      <c r="H1466" s="62" t="str">
        <f>IFERROR(VLOOKUP(G1466,色々!P:Q,2,0),"")</f>
        <v/>
      </c>
      <c r="I1466" s="62" t="str">
        <f>IFERROR(選手__2[[#This Row],[氏名]],"")</f>
        <v/>
      </c>
      <c r="J1466" s="62" t="str">
        <f>IFERROR(選手__2[[#This Row],[氏名カナ]],"")</f>
        <v/>
      </c>
      <c r="K1466" s="62" t="str">
        <f>IFERROR(選手__2[[#This Row],[所属名称１]],"")</f>
        <v/>
      </c>
      <c r="L1466" s="62" t="str">
        <f>IFERROR(選手__2[[#This Row],[学校コード]],"")</f>
        <v/>
      </c>
      <c r="M1466" s="63" t="str">
        <f>IFERROR(VLOOKUP(L1466,色々!G:H,2,0),"")</f>
        <v/>
      </c>
      <c r="N1466" s="64" t="str">
        <f>IFERROR(選手__2[[#This Row],[学年]],"")</f>
        <v/>
      </c>
      <c r="O1466" s="49" t="str">
        <f>IFERROR(選手__2[[#This Row],[生年月日]],"")</f>
        <v/>
      </c>
      <c r="P1466" t="str">
        <f t="shared" si="22"/>
        <v/>
      </c>
    </row>
    <row r="1467" spans="6:16" x14ac:dyDescent="0.2">
      <c r="F1467" s="62" t="str">
        <f>IFERROR(選手__2[[#This Row],[選手番号]],"")</f>
        <v/>
      </c>
      <c r="G1467" s="62" t="str">
        <f>IFERROR(選手__2[[#This Row],[性別コード]],"")</f>
        <v/>
      </c>
      <c r="H1467" s="62" t="str">
        <f>IFERROR(VLOOKUP(G1467,色々!P:Q,2,0),"")</f>
        <v/>
      </c>
      <c r="I1467" s="62" t="str">
        <f>IFERROR(選手__2[[#This Row],[氏名]],"")</f>
        <v/>
      </c>
      <c r="J1467" s="62" t="str">
        <f>IFERROR(選手__2[[#This Row],[氏名カナ]],"")</f>
        <v/>
      </c>
      <c r="K1467" s="62" t="str">
        <f>IFERROR(選手__2[[#This Row],[所属名称１]],"")</f>
        <v/>
      </c>
      <c r="L1467" s="62" t="str">
        <f>IFERROR(選手__2[[#This Row],[学校コード]],"")</f>
        <v/>
      </c>
      <c r="M1467" s="63" t="str">
        <f>IFERROR(VLOOKUP(L1467,色々!G:H,2,0),"")</f>
        <v/>
      </c>
      <c r="N1467" s="64" t="str">
        <f>IFERROR(選手__2[[#This Row],[学年]],"")</f>
        <v/>
      </c>
      <c r="O1467" s="49" t="str">
        <f>IFERROR(選手__2[[#This Row],[生年月日]],"")</f>
        <v/>
      </c>
      <c r="P1467" t="str">
        <f t="shared" si="22"/>
        <v/>
      </c>
    </row>
    <row r="1468" spans="6:16" x14ac:dyDescent="0.2">
      <c r="F1468" s="62" t="str">
        <f>IFERROR(選手__2[[#This Row],[選手番号]],"")</f>
        <v/>
      </c>
      <c r="G1468" s="62" t="str">
        <f>IFERROR(選手__2[[#This Row],[性別コード]],"")</f>
        <v/>
      </c>
      <c r="H1468" s="62" t="str">
        <f>IFERROR(VLOOKUP(G1468,色々!P:Q,2,0),"")</f>
        <v/>
      </c>
      <c r="I1468" s="62" t="str">
        <f>IFERROR(選手__2[[#This Row],[氏名]],"")</f>
        <v/>
      </c>
      <c r="J1468" s="62" t="str">
        <f>IFERROR(選手__2[[#This Row],[氏名カナ]],"")</f>
        <v/>
      </c>
      <c r="K1468" s="62" t="str">
        <f>IFERROR(選手__2[[#This Row],[所属名称１]],"")</f>
        <v/>
      </c>
      <c r="L1468" s="62" t="str">
        <f>IFERROR(選手__2[[#This Row],[学校コード]],"")</f>
        <v/>
      </c>
      <c r="M1468" s="63" t="str">
        <f>IFERROR(VLOOKUP(L1468,色々!G:H,2,0),"")</f>
        <v/>
      </c>
      <c r="N1468" s="64" t="str">
        <f>IFERROR(選手__2[[#This Row],[学年]],"")</f>
        <v/>
      </c>
      <c r="O1468" s="49" t="str">
        <f>IFERROR(選手__2[[#This Row],[生年月日]],"")</f>
        <v/>
      </c>
      <c r="P1468" t="str">
        <f t="shared" si="22"/>
        <v/>
      </c>
    </row>
    <row r="1469" spans="6:16" x14ac:dyDescent="0.2">
      <c r="F1469" s="62" t="str">
        <f>IFERROR(選手__2[[#This Row],[選手番号]],"")</f>
        <v/>
      </c>
      <c r="G1469" s="62" t="str">
        <f>IFERROR(選手__2[[#This Row],[性別コード]],"")</f>
        <v/>
      </c>
      <c r="H1469" s="62" t="str">
        <f>IFERROR(VLOOKUP(G1469,色々!P:Q,2,0),"")</f>
        <v/>
      </c>
      <c r="I1469" s="62" t="str">
        <f>IFERROR(選手__2[[#This Row],[氏名]],"")</f>
        <v/>
      </c>
      <c r="J1469" s="62" t="str">
        <f>IFERROR(選手__2[[#This Row],[氏名カナ]],"")</f>
        <v/>
      </c>
      <c r="K1469" s="62" t="str">
        <f>IFERROR(選手__2[[#This Row],[所属名称１]],"")</f>
        <v/>
      </c>
      <c r="L1469" s="62" t="str">
        <f>IFERROR(選手__2[[#This Row],[学校コード]],"")</f>
        <v/>
      </c>
      <c r="M1469" s="63" t="str">
        <f>IFERROR(VLOOKUP(L1469,色々!G:H,2,0),"")</f>
        <v/>
      </c>
      <c r="N1469" s="64" t="str">
        <f>IFERROR(選手__2[[#This Row],[学年]],"")</f>
        <v/>
      </c>
      <c r="O1469" s="49" t="str">
        <f>IFERROR(選手__2[[#This Row],[生年月日]],"")</f>
        <v/>
      </c>
      <c r="P1469" t="str">
        <f t="shared" si="22"/>
        <v/>
      </c>
    </row>
    <row r="1470" spans="6:16" x14ac:dyDescent="0.2">
      <c r="F1470" s="62" t="str">
        <f>IFERROR(選手__2[[#This Row],[選手番号]],"")</f>
        <v/>
      </c>
      <c r="G1470" s="62" t="str">
        <f>IFERROR(選手__2[[#This Row],[性別コード]],"")</f>
        <v/>
      </c>
      <c r="H1470" s="62" t="str">
        <f>IFERROR(VLOOKUP(G1470,色々!P:Q,2,0),"")</f>
        <v/>
      </c>
      <c r="I1470" s="62" t="str">
        <f>IFERROR(選手__2[[#This Row],[氏名]],"")</f>
        <v/>
      </c>
      <c r="J1470" s="62" t="str">
        <f>IFERROR(選手__2[[#This Row],[氏名カナ]],"")</f>
        <v/>
      </c>
      <c r="K1470" s="62" t="str">
        <f>IFERROR(選手__2[[#This Row],[所属名称１]],"")</f>
        <v/>
      </c>
      <c r="L1470" s="62" t="str">
        <f>IFERROR(選手__2[[#This Row],[学校コード]],"")</f>
        <v/>
      </c>
      <c r="M1470" s="63" t="str">
        <f>IFERROR(VLOOKUP(L1470,色々!G:H,2,0),"")</f>
        <v/>
      </c>
      <c r="N1470" s="64" t="str">
        <f>IFERROR(選手__2[[#This Row],[学年]],"")</f>
        <v/>
      </c>
      <c r="O1470" s="49" t="str">
        <f>IFERROR(選手__2[[#This Row],[生年月日]],"")</f>
        <v/>
      </c>
      <c r="P1470" t="str">
        <f t="shared" si="22"/>
        <v/>
      </c>
    </row>
    <row r="1471" spans="6:16" x14ac:dyDescent="0.2">
      <c r="F1471" s="62" t="str">
        <f>IFERROR(選手__2[[#This Row],[選手番号]],"")</f>
        <v/>
      </c>
      <c r="G1471" s="62" t="str">
        <f>IFERROR(選手__2[[#This Row],[性別コード]],"")</f>
        <v/>
      </c>
      <c r="H1471" s="62" t="str">
        <f>IFERROR(VLOOKUP(G1471,色々!P:Q,2,0),"")</f>
        <v/>
      </c>
      <c r="I1471" s="62" t="str">
        <f>IFERROR(選手__2[[#This Row],[氏名]],"")</f>
        <v/>
      </c>
      <c r="J1471" s="62" t="str">
        <f>IFERROR(選手__2[[#This Row],[氏名カナ]],"")</f>
        <v/>
      </c>
      <c r="K1471" s="62" t="str">
        <f>IFERROR(選手__2[[#This Row],[所属名称１]],"")</f>
        <v/>
      </c>
      <c r="L1471" s="62" t="str">
        <f>IFERROR(選手__2[[#This Row],[学校コード]],"")</f>
        <v/>
      </c>
      <c r="M1471" s="63" t="str">
        <f>IFERROR(VLOOKUP(L1471,色々!G:H,2,0),"")</f>
        <v/>
      </c>
      <c r="N1471" s="64" t="str">
        <f>IFERROR(選手__2[[#This Row],[学年]],"")</f>
        <v/>
      </c>
      <c r="O1471" s="49" t="str">
        <f>IFERROR(選手__2[[#This Row],[生年月日]],"")</f>
        <v/>
      </c>
      <c r="P1471" t="str">
        <f t="shared" si="22"/>
        <v/>
      </c>
    </row>
    <row r="1472" spans="6:16" x14ac:dyDescent="0.2">
      <c r="F1472" s="62" t="str">
        <f>IFERROR(選手__2[[#This Row],[選手番号]],"")</f>
        <v/>
      </c>
      <c r="G1472" s="62" t="str">
        <f>IFERROR(選手__2[[#This Row],[性別コード]],"")</f>
        <v/>
      </c>
      <c r="H1472" s="62" t="str">
        <f>IFERROR(VLOOKUP(G1472,色々!P:Q,2,0),"")</f>
        <v/>
      </c>
      <c r="I1472" s="62" t="str">
        <f>IFERROR(選手__2[[#This Row],[氏名]],"")</f>
        <v/>
      </c>
      <c r="J1472" s="62" t="str">
        <f>IFERROR(選手__2[[#This Row],[氏名カナ]],"")</f>
        <v/>
      </c>
      <c r="K1472" s="62" t="str">
        <f>IFERROR(選手__2[[#This Row],[所属名称１]],"")</f>
        <v/>
      </c>
      <c r="L1472" s="62" t="str">
        <f>IFERROR(選手__2[[#This Row],[学校コード]],"")</f>
        <v/>
      </c>
      <c r="M1472" s="63" t="str">
        <f>IFERROR(VLOOKUP(L1472,色々!G:H,2,0),"")</f>
        <v/>
      </c>
      <c r="N1472" s="64" t="str">
        <f>IFERROR(選手__2[[#This Row],[学年]],"")</f>
        <v/>
      </c>
      <c r="O1472" s="49" t="str">
        <f>IFERROR(選手__2[[#This Row],[生年月日]],"")</f>
        <v/>
      </c>
      <c r="P1472" t="str">
        <f t="shared" si="22"/>
        <v/>
      </c>
    </row>
    <row r="1473" spans="6:16" x14ac:dyDescent="0.2">
      <c r="F1473" s="62" t="str">
        <f>IFERROR(選手__2[[#This Row],[選手番号]],"")</f>
        <v/>
      </c>
      <c r="G1473" s="62" t="str">
        <f>IFERROR(選手__2[[#This Row],[性別コード]],"")</f>
        <v/>
      </c>
      <c r="H1473" s="62" t="str">
        <f>IFERROR(VLOOKUP(G1473,色々!P:Q,2,0),"")</f>
        <v/>
      </c>
      <c r="I1473" s="62" t="str">
        <f>IFERROR(選手__2[[#This Row],[氏名]],"")</f>
        <v/>
      </c>
      <c r="J1473" s="62" t="str">
        <f>IFERROR(選手__2[[#This Row],[氏名カナ]],"")</f>
        <v/>
      </c>
      <c r="K1473" s="62" t="str">
        <f>IFERROR(選手__2[[#This Row],[所属名称１]],"")</f>
        <v/>
      </c>
      <c r="L1473" s="62" t="str">
        <f>IFERROR(選手__2[[#This Row],[学校コード]],"")</f>
        <v/>
      </c>
      <c r="M1473" s="63" t="str">
        <f>IFERROR(VLOOKUP(L1473,色々!G:H,2,0),"")</f>
        <v/>
      </c>
      <c r="N1473" s="64" t="str">
        <f>IFERROR(選手__2[[#This Row],[学年]],"")</f>
        <v/>
      </c>
      <c r="O1473" s="49" t="str">
        <f>IFERROR(選手__2[[#This Row],[生年月日]],"")</f>
        <v/>
      </c>
      <c r="P1473" t="str">
        <f t="shared" si="22"/>
        <v/>
      </c>
    </row>
    <row r="1474" spans="6:16" x14ac:dyDescent="0.2">
      <c r="F1474" s="62" t="str">
        <f>IFERROR(選手__2[[#This Row],[選手番号]],"")</f>
        <v/>
      </c>
      <c r="G1474" s="62" t="str">
        <f>IFERROR(選手__2[[#This Row],[性別コード]],"")</f>
        <v/>
      </c>
      <c r="H1474" s="62" t="str">
        <f>IFERROR(VLOOKUP(G1474,色々!P:Q,2,0),"")</f>
        <v/>
      </c>
      <c r="I1474" s="62" t="str">
        <f>IFERROR(選手__2[[#This Row],[氏名]],"")</f>
        <v/>
      </c>
      <c r="J1474" s="62" t="str">
        <f>IFERROR(選手__2[[#This Row],[氏名カナ]],"")</f>
        <v/>
      </c>
      <c r="K1474" s="62" t="str">
        <f>IFERROR(選手__2[[#This Row],[所属名称１]],"")</f>
        <v/>
      </c>
      <c r="L1474" s="62" t="str">
        <f>IFERROR(選手__2[[#This Row],[学校コード]],"")</f>
        <v/>
      </c>
      <c r="M1474" s="63" t="str">
        <f>IFERROR(VLOOKUP(L1474,色々!G:H,2,0),"")</f>
        <v/>
      </c>
      <c r="N1474" s="64" t="str">
        <f>IFERROR(選手__2[[#This Row],[学年]],"")</f>
        <v/>
      </c>
      <c r="O1474" s="49" t="str">
        <f>IFERROR(選手__2[[#This Row],[生年月日]],"")</f>
        <v/>
      </c>
      <c r="P1474" t="str">
        <f t="shared" si="22"/>
        <v/>
      </c>
    </row>
    <row r="1475" spans="6:16" x14ac:dyDescent="0.2">
      <c r="F1475" s="62" t="str">
        <f>IFERROR(選手__2[[#This Row],[選手番号]],"")</f>
        <v/>
      </c>
      <c r="G1475" s="62" t="str">
        <f>IFERROR(選手__2[[#This Row],[性別コード]],"")</f>
        <v/>
      </c>
      <c r="H1475" s="62" t="str">
        <f>IFERROR(VLOOKUP(G1475,色々!P:Q,2,0),"")</f>
        <v/>
      </c>
      <c r="I1475" s="62" t="str">
        <f>IFERROR(選手__2[[#This Row],[氏名]],"")</f>
        <v/>
      </c>
      <c r="J1475" s="62" t="str">
        <f>IFERROR(選手__2[[#This Row],[氏名カナ]],"")</f>
        <v/>
      </c>
      <c r="K1475" s="62" t="str">
        <f>IFERROR(選手__2[[#This Row],[所属名称１]],"")</f>
        <v/>
      </c>
      <c r="L1475" s="62" t="str">
        <f>IFERROR(選手__2[[#This Row],[学校コード]],"")</f>
        <v/>
      </c>
      <c r="M1475" s="63" t="str">
        <f>IFERROR(VLOOKUP(L1475,色々!G:H,2,0),"")</f>
        <v/>
      </c>
      <c r="N1475" s="64" t="str">
        <f>IFERROR(選手__2[[#This Row],[学年]],"")</f>
        <v/>
      </c>
      <c r="O1475" s="49" t="str">
        <f>IFERROR(選手__2[[#This Row],[生年月日]],"")</f>
        <v/>
      </c>
      <c r="P1475" t="str">
        <f t="shared" ref="P1475:P1538" si="23">IFERROR(DATEDIF(O1475,$O$1,"y"),"")</f>
        <v/>
      </c>
    </row>
    <row r="1476" spans="6:16" x14ac:dyDescent="0.2">
      <c r="F1476" s="62" t="str">
        <f>IFERROR(選手__2[[#This Row],[選手番号]],"")</f>
        <v/>
      </c>
      <c r="G1476" s="62" t="str">
        <f>IFERROR(選手__2[[#This Row],[性別コード]],"")</f>
        <v/>
      </c>
      <c r="H1476" s="62" t="str">
        <f>IFERROR(VLOOKUP(G1476,色々!P:Q,2,0),"")</f>
        <v/>
      </c>
      <c r="I1476" s="62" t="str">
        <f>IFERROR(選手__2[[#This Row],[氏名]],"")</f>
        <v/>
      </c>
      <c r="J1476" s="62" t="str">
        <f>IFERROR(選手__2[[#This Row],[氏名カナ]],"")</f>
        <v/>
      </c>
      <c r="K1476" s="62" t="str">
        <f>IFERROR(選手__2[[#This Row],[所属名称１]],"")</f>
        <v/>
      </c>
      <c r="L1476" s="62" t="str">
        <f>IFERROR(選手__2[[#This Row],[学校コード]],"")</f>
        <v/>
      </c>
      <c r="M1476" s="63" t="str">
        <f>IFERROR(VLOOKUP(L1476,色々!G:H,2,0),"")</f>
        <v/>
      </c>
      <c r="N1476" s="64" t="str">
        <f>IFERROR(選手__2[[#This Row],[学年]],"")</f>
        <v/>
      </c>
      <c r="O1476" s="49" t="str">
        <f>IFERROR(選手__2[[#This Row],[生年月日]],"")</f>
        <v/>
      </c>
      <c r="P1476" t="str">
        <f t="shared" si="23"/>
        <v/>
      </c>
    </row>
    <row r="1477" spans="6:16" x14ac:dyDescent="0.2">
      <c r="F1477" s="62" t="str">
        <f>IFERROR(選手__2[[#This Row],[選手番号]],"")</f>
        <v/>
      </c>
      <c r="G1477" s="62" t="str">
        <f>IFERROR(選手__2[[#This Row],[性別コード]],"")</f>
        <v/>
      </c>
      <c r="H1477" s="62" t="str">
        <f>IFERROR(VLOOKUP(G1477,色々!P:Q,2,0),"")</f>
        <v/>
      </c>
      <c r="I1477" s="62" t="str">
        <f>IFERROR(選手__2[[#This Row],[氏名]],"")</f>
        <v/>
      </c>
      <c r="J1477" s="62" t="str">
        <f>IFERROR(選手__2[[#This Row],[氏名カナ]],"")</f>
        <v/>
      </c>
      <c r="K1477" s="62" t="str">
        <f>IFERROR(選手__2[[#This Row],[所属名称１]],"")</f>
        <v/>
      </c>
      <c r="L1477" s="62" t="str">
        <f>IFERROR(選手__2[[#This Row],[学校コード]],"")</f>
        <v/>
      </c>
      <c r="M1477" s="63" t="str">
        <f>IFERROR(VLOOKUP(L1477,色々!G:H,2,0),"")</f>
        <v/>
      </c>
      <c r="N1477" s="64" t="str">
        <f>IFERROR(選手__2[[#This Row],[学年]],"")</f>
        <v/>
      </c>
      <c r="O1477" s="49" t="str">
        <f>IFERROR(選手__2[[#This Row],[生年月日]],"")</f>
        <v/>
      </c>
      <c r="P1477" t="str">
        <f t="shared" si="23"/>
        <v/>
      </c>
    </row>
    <row r="1478" spans="6:16" x14ac:dyDescent="0.2">
      <c r="F1478" s="62" t="str">
        <f>IFERROR(選手__2[[#This Row],[選手番号]],"")</f>
        <v/>
      </c>
      <c r="G1478" s="62" t="str">
        <f>IFERROR(選手__2[[#This Row],[性別コード]],"")</f>
        <v/>
      </c>
      <c r="H1478" s="62" t="str">
        <f>IFERROR(VLOOKUP(G1478,色々!P:Q,2,0),"")</f>
        <v/>
      </c>
      <c r="I1478" s="62" t="str">
        <f>IFERROR(選手__2[[#This Row],[氏名]],"")</f>
        <v/>
      </c>
      <c r="J1478" s="62" t="str">
        <f>IFERROR(選手__2[[#This Row],[氏名カナ]],"")</f>
        <v/>
      </c>
      <c r="K1478" s="62" t="str">
        <f>IFERROR(選手__2[[#This Row],[所属名称１]],"")</f>
        <v/>
      </c>
      <c r="L1478" s="62" t="str">
        <f>IFERROR(選手__2[[#This Row],[学校コード]],"")</f>
        <v/>
      </c>
      <c r="M1478" s="63" t="str">
        <f>IFERROR(VLOOKUP(L1478,色々!G:H,2,0),"")</f>
        <v/>
      </c>
      <c r="N1478" s="64" t="str">
        <f>IFERROR(選手__2[[#This Row],[学年]],"")</f>
        <v/>
      </c>
      <c r="O1478" s="49" t="str">
        <f>IFERROR(選手__2[[#This Row],[生年月日]],"")</f>
        <v/>
      </c>
      <c r="P1478" t="str">
        <f t="shared" si="23"/>
        <v/>
      </c>
    </row>
    <row r="1479" spans="6:16" x14ac:dyDescent="0.2">
      <c r="F1479" s="62" t="str">
        <f>IFERROR(選手__2[[#This Row],[選手番号]],"")</f>
        <v/>
      </c>
      <c r="G1479" s="62" t="str">
        <f>IFERROR(選手__2[[#This Row],[性別コード]],"")</f>
        <v/>
      </c>
      <c r="H1479" s="62" t="str">
        <f>IFERROR(VLOOKUP(G1479,色々!P:Q,2,0),"")</f>
        <v/>
      </c>
      <c r="I1479" s="62" t="str">
        <f>IFERROR(選手__2[[#This Row],[氏名]],"")</f>
        <v/>
      </c>
      <c r="J1479" s="62" t="str">
        <f>IFERROR(選手__2[[#This Row],[氏名カナ]],"")</f>
        <v/>
      </c>
      <c r="K1479" s="62" t="str">
        <f>IFERROR(選手__2[[#This Row],[所属名称１]],"")</f>
        <v/>
      </c>
      <c r="L1479" s="62" t="str">
        <f>IFERROR(選手__2[[#This Row],[学校コード]],"")</f>
        <v/>
      </c>
      <c r="M1479" s="63" t="str">
        <f>IFERROR(VLOOKUP(L1479,色々!G:H,2,0),"")</f>
        <v/>
      </c>
      <c r="N1479" s="64" t="str">
        <f>IFERROR(選手__2[[#This Row],[学年]],"")</f>
        <v/>
      </c>
      <c r="O1479" s="49" t="str">
        <f>IFERROR(選手__2[[#This Row],[生年月日]],"")</f>
        <v/>
      </c>
      <c r="P1479" t="str">
        <f t="shared" si="23"/>
        <v/>
      </c>
    </row>
    <row r="1480" spans="6:16" x14ac:dyDescent="0.2">
      <c r="F1480" s="62" t="str">
        <f>IFERROR(選手__2[[#This Row],[選手番号]],"")</f>
        <v/>
      </c>
      <c r="G1480" s="62" t="str">
        <f>IFERROR(選手__2[[#This Row],[性別コード]],"")</f>
        <v/>
      </c>
      <c r="H1480" s="62" t="str">
        <f>IFERROR(VLOOKUP(G1480,色々!P:Q,2,0),"")</f>
        <v/>
      </c>
      <c r="I1480" s="62" t="str">
        <f>IFERROR(選手__2[[#This Row],[氏名]],"")</f>
        <v/>
      </c>
      <c r="J1480" s="62" t="str">
        <f>IFERROR(選手__2[[#This Row],[氏名カナ]],"")</f>
        <v/>
      </c>
      <c r="K1480" s="62" t="str">
        <f>IFERROR(選手__2[[#This Row],[所属名称１]],"")</f>
        <v/>
      </c>
      <c r="L1480" s="62" t="str">
        <f>IFERROR(選手__2[[#This Row],[学校コード]],"")</f>
        <v/>
      </c>
      <c r="M1480" s="63" t="str">
        <f>IFERROR(VLOOKUP(L1480,色々!G:H,2,0),"")</f>
        <v/>
      </c>
      <c r="N1480" s="64" t="str">
        <f>IFERROR(選手__2[[#This Row],[学年]],"")</f>
        <v/>
      </c>
      <c r="O1480" s="49" t="str">
        <f>IFERROR(選手__2[[#This Row],[生年月日]],"")</f>
        <v/>
      </c>
      <c r="P1480" t="str">
        <f t="shared" si="23"/>
        <v/>
      </c>
    </row>
    <row r="1481" spans="6:16" x14ac:dyDescent="0.2">
      <c r="F1481" s="62" t="str">
        <f>IFERROR(選手__2[[#This Row],[選手番号]],"")</f>
        <v/>
      </c>
      <c r="G1481" s="62" t="str">
        <f>IFERROR(選手__2[[#This Row],[性別コード]],"")</f>
        <v/>
      </c>
      <c r="H1481" s="62" t="str">
        <f>IFERROR(VLOOKUP(G1481,色々!P:Q,2,0),"")</f>
        <v/>
      </c>
      <c r="I1481" s="62" t="str">
        <f>IFERROR(選手__2[[#This Row],[氏名]],"")</f>
        <v/>
      </c>
      <c r="J1481" s="62" t="str">
        <f>IFERROR(選手__2[[#This Row],[氏名カナ]],"")</f>
        <v/>
      </c>
      <c r="K1481" s="62" t="str">
        <f>IFERROR(選手__2[[#This Row],[所属名称１]],"")</f>
        <v/>
      </c>
      <c r="L1481" s="62" t="str">
        <f>IFERROR(選手__2[[#This Row],[学校コード]],"")</f>
        <v/>
      </c>
      <c r="M1481" s="63" t="str">
        <f>IFERROR(VLOOKUP(L1481,色々!G:H,2,0),"")</f>
        <v/>
      </c>
      <c r="N1481" s="64" t="str">
        <f>IFERROR(選手__2[[#This Row],[学年]],"")</f>
        <v/>
      </c>
      <c r="O1481" s="49" t="str">
        <f>IFERROR(選手__2[[#This Row],[生年月日]],"")</f>
        <v/>
      </c>
      <c r="P1481" t="str">
        <f t="shared" si="23"/>
        <v/>
      </c>
    </row>
    <row r="1482" spans="6:16" x14ac:dyDescent="0.2">
      <c r="F1482" s="62" t="str">
        <f>IFERROR(選手__2[[#This Row],[選手番号]],"")</f>
        <v/>
      </c>
      <c r="G1482" s="62" t="str">
        <f>IFERROR(選手__2[[#This Row],[性別コード]],"")</f>
        <v/>
      </c>
      <c r="H1482" s="62" t="str">
        <f>IFERROR(VLOOKUP(G1482,色々!P:Q,2,0),"")</f>
        <v/>
      </c>
      <c r="I1482" s="62" t="str">
        <f>IFERROR(選手__2[[#This Row],[氏名]],"")</f>
        <v/>
      </c>
      <c r="J1482" s="62" t="str">
        <f>IFERROR(選手__2[[#This Row],[氏名カナ]],"")</f>
        <v/>
      </c>
      <c r="K1482" s="62" t="str">
        <f>IFERROR(選手__2[[#This Row],[所属名称１]],"")</f>
        <v/>
      </c>
      <c r="L1482" s="62" t="str">
        <f>IFERROR(選手__2[[#This Row],[学校コード]],"")</f>
        <v/>
      </c>
      <c r="M1482" s="63" t="str">
        <f>IFERROR(VLOOKUP(L1482,色々!G:H,2,0),"")</f>
        <v/>
      </c>
      <c r="N1482" s="64" t="str">
        <f>IFERROR(選手__2[[#This Row],[学年]],"")</f>
        <v/>
      </c>
      <c r="O1482" s="49" t="str">
        <f>IFERROR(選手__2[[#This Row],[生年月日]],"")</f>
        <v/>
      </c>
      <c r="P1482" t="str">
        <f t="shared" si="23"/>
        <v/>
      </c>
    </row>
    <row r="1483" spans="6:16" x14ac:dyDescent="0.2">
      <c r="F1483" s="62" t="str">
        <f>IFERROR(選手__2[[#This Row],[選手番号]],"")</f>
        <v/>
      </c>
      <c r="G1483" s="62" t="str">
        <f>IFERROR(選手__2[[#This Row],[性別コード]],"")</f>
        <v/>
      </c>
      <c r="H1483" s="62" t="str">
        <f>IFERROR(VLOOKUP(G1483,色々!P:Q,2,0),"")</f>
        <v/>
      </c>
      <c r="I1483" s="62" t="str">
        <f>IFERROR(選手__2[[#This Row],[氏名]],"")</f>
        <v/>
      </c>
      <c r="J1483" s="62" t="str">
        <f>IFERROR(選手__2[[#This Row],[氏名カナ]],"")</f>
        <v/>
      </c>
      <c r="K1483" s="62" t="str">
        <f>IFERROR(選手__2[[#This Row],[所属名称１]],"")</f>
        <v/>
      </c>
      <c r="L1483" s="62" t="str">
        <f>IFERROR(選手__2[[#This Row],[学校コード]],"")</f>
        <v/>
      </c>
      <c r="M1483" s="63" t="str">
        <f>IFERROR(VLOOKUP(L1483,色々!G:H,2,0),"")</f>
        <v/>
      </c>
      <c r="N1483" s="64" t="str">
        <f>IFERROR(選手__2[[#This Row],[学年]],"")</f>
        <v/>
      </c>
      <c r="O1483" s="49" t="str">
        <f>IFERROR(選手__2[[#This Row],[生年月日]],"")</f>
        <v/>
      </c>
      <c r="P1483" t="str">
        <f t="shared" si="23"/>
        <v/>
      </c>
    </row>
    <row r="1484" spans="6:16" x14ac:dyDescent="0.2">
      <c r="F1484" s="62" t="str">
        <f>IFERROR(選手__2[[#This Row],[選手番号]],"")</f>
        <v/>
      </c>
      <c r="G1484" s="62" t="str">
        <f>IFERROR(選手__2[[#This Row],[性別コード]],"")</f>
        <v/>
      </c>
      <c r="H1484" s="62" t="str">
        <f>IFERROR(VLOOKUP(G1484,色々!P:Q,2,0),"")</f>
        <v/>
      </c>
      <c r="I1484" s="62" t="str">
        <f>IFERROR(選手__2[[#This Row],[氏名]],"")</f>
        <v/>
      </c>
      <c r="J1484" s="62" t="str">
        <f>IFERROR(選手__2[[#This Row],[氏名カナ]],"")</f>
        <v/>
      </c>
      <c r="K1484" s="62" t="str">
        <f>IFERROR(選手__2[[#This Row],[所属名称１]],"")</f>
        <v/>
      </c>
      <c r="L1484" s="62" t="str">
        <f>IFERROR(選手__2[[#This Row],[学校コード]],"")</f>
        <v/>
      </c>
      <c r="M1484" s="63" t="str">
        <f>IFERROR(VLOOKUP(L1484,色々!G:H,2,0),"")</f>
        <v/>
      </c>
      <c r="N1484" s="64" t="str">
        <f>IFERROR(選手__2[[#This Row],[学年]],"")</f>
        <v/>
      </c>
      <c r="O1484" s="49" t="str">
        <f>IFERROR(選手__2[[#This Row],[生年月日]],"")</f>
        <v/>
      </c>
      <c r="P1484" t="str">
        <f t="shared" si="23"/>
        <v/>
      </c>
    </row>
    <row r="1485" spans="6:16" x14ac:dyDescent="0.2">
      <c r="F1485" s="62" t="str">
        <f>IFERROR(選手__2[[#This Row],[選手番号]],"")</f>
        <v/>
      </c>
      <c r="G1485" s="62" t="str">
        <f>IFERROR(選手__2[[#This Row],[性別コード]],"")</f>
        <v/>
      </c>
      <c r="H1485" s="62" t="str">
        <f>IFERROR(VLOOKUP(G1485,色々!P:Q,2,0),"")</f>
        <v/>
      </c>
      <c r="I1485" s="62" t="str">
        <f>IFERROR(選手__2[[#This Row],[氏名]],"")</f>
        <v/>
      </c>
      <c r="J1485" s="62" t="str">
        <f>IFERROR(選手__2[[#This Row],[氏名カナ]],"")</f>
        <v/>
      </c>
      <c r="K1485" s="62" t="str">
        <f>IFERROR(選手__2[[#This Row],[所属名称１]],"")</f>
        <v/>
      </c>
      <c r="L1485" s="62" t="str">
        <f>IFERROR(選手__2[[#This Row],[学校コード]],"")</f>
        <v/>
      </c>
      <c r="M1485" s="63" t="str">
        <f>IFERROR(VLOOKUP(L1485,色々!G:H,2,0),"")</f>
        <v/>
      </c>
      <c r="N1485" s="64" t="str">
        <f>IFERROR(選手__2[[#This Row],[学年]],"")</f>
        <v/>
      </c>
      <c r="O1485" s="49" t="str">
        <f>IFERROR(選手__2[[#This Row],[生年月日]],"")</f>
        <v/>
      </c>
      <c r="P1485" t="str">
        <f t="shared" si="23"/>
        <v/>
      </c>
    </row>
    <row r="1486" spans="6:16" x14ac:dyDescent="0.2">
      <c r="F1486" s="62" t="str">
        <f>IFERROR(選手__2[[#This Row],[選手番号]],"")</f>
        <v/>
      </c>
      <c r="G1486" s="62" t="str">
        <f>IFERROR(選手__2[[#This Row],[性別コード]],"")</f>
        <v/>
      </c>
      <c r="H1486" s="62" t="str">
        <f>IFERROR(VLOOKUP(G1486,色々!P:Q,2,0),"")</f>
        <v/>
      </c>
      <c r="I1486" s="62" t="str">
        <f>IFERROR(選手__2[[#This Row],[氏名]],"")</f>
        <v/>
      </c>
      <c r="J1486" s="62" t="str">
        <f>IFERROR(選手__2[[#This Row],[氏名カナ]],"")</f>
        <v/>
      </c>
      <c r="K1486" s="62" t="str">
        <f>IFERROR(選手__2[[#This Row],[所属名称１]],"")</f>
        <v/>
      </c>
      <c r="L1486" s="62" t="str">
        <f>IFERROR(選手__2[[#This Row],[学校コード]],"")</f>
        <v/>
      </c>
      <c r="M1486" s="63" t="str">
        <f>IFERROR(VLOOKUP(L1486,色々!G:H,2,0),"")</f>
        <v/>
      </c>
      <c r="N1486" s="64" t="str">
        <f>IFERROR(選手__2[[#This Row],[学年]],"")</f>
        <v/>
      </c>
      <c r="O1486" s="49" t="str">
        <f>IFERROR(選手__2[[#This Row],[生年月日]],"")</f>
        <v/>
      </c>
      <c r="P1486" t="str">
        <f t="shared" si="23"/>
        <v/>
      </c>
    </row>
    <row r="1487" spans="6:16" x14ac:dyDescent="0.2">
      <c r="F1487" s="62" t="str">
        <f>IFERROR(選手__2[[#This Row],[選手番号]],"")</f>
        <v/>
      </c>
      <c r="G1487" s="62" t="str">
        <f>IFERROR(選手__2[[#This Row],[性別コード]],"")</f>
        <v/>
      </c>
      <c r="H1487" s="62" t="str">
        <f>IFERROR(VLOOKUP(G1487,色々!P:Q,2,0),"")</f>
        <v/>
      </c>
      <c r="I1487" s="62" t="str">
        <f>IFERROR(選手__2[[#This Row],[氏名]],"")</f>
        <v/>
      </c>
      <c r="J1487" s="62" t="str">
        <f>IFERROR(選手__2[[#This Row],[氏名カナ]],"")</f>
        <v/>
      </c>
      <c r="K1487" s="62" t="str">
        <f>IFERROR(選手__2[[#This Row],[所属名称１]],"")</f>
        <v/>
      </c>
      <c r="L1487" s="62" t="str">
        <f>IFERROR(選手__2[[#This Row],[学校コード]],"")</f>
        <v/>
      </c>
      <c r="M1487" s="63" t="str">
        <f>IFERROR(VLOOKUP(L1487,色々!G:H,2,0),"")</f>
        <v/>
      </c>
      <c r="N1487" s="64" t="str">
        <f>IFERROR(選手__2[[#This Row],[学年]],"")</f>
        <v/>
      </c>
      <c r="O1487" s="49" t="str">
        <f>IFERROR(選手__2[[#This Row],[生年月日]],"")</f>
        <v/>
      </c>
      <c r="P1487" t="str">
        <f t="shared" si="23"/>
        <v/>
      </c>
    </row>
    <row r="1488" spans="6:16" x14ac:dyDescent="0.2">
      <c r="F1488" s="62" t="str">
        <f>IFERROR(選手__2[[#This Row],[選手番号]],"")</f>
        <v/>
      </c>
      <c r="G1488" s="62" t="str">
        <f>IFERROR(選手__2[[#This Row],[性別コード]],"")</f>
        <v/>
      </c>
      <c r="H1488" s="62" t="str">
        <f>IFERROR(VLOOKUP(G1488,色々!P:Q,2,0),"")</f>
        <v/>
      </c>
      <c r="I1488" s="62" t="str">
        <f>IFERROR(選手__2[[#This Row],[氏名]],"")</f>
        <v/>
      </c>
      <c r="J1488" s="62" t="str">
        <f>IFERROR(選手__2[[#This Row],[氏名カナ]],"")</f>
        <v/>
      </c>
      <c r="K1488" s="62" t="str">
        <f>IFERROR(選手__2[[#This Row],[所属名称１]],"")</f>
        <v/>
      </c>
      <c r="L1488" s="62" t="str">
        <f>IFERROR(選手__2[[#This Row],[学校コード]],"")</f>
        <v/>
      </c>
      <c r="M1488" s="63" t="str">
        <f>IFERROR(VLOOKUP(L1488,色々!G:H,2,0),"")</f>
        <v/>
      </c>
      <c r="N1488" s="64" t="str">
        <f>IFERROR(選手__2[[#This Row],[学年]],"")</f>
        <v/>
      </c>
      <c r="O1488" s="49" t="str">
        <f>IFERROR(選手__2[[#This Row],[生年月日]],"")</f>
        <v/>
      </c>
      <c r="P1488" t="str">
        <f t="shared" si="23"/>
        <v/>
      </c>
    </row>
    <row r="1489" spans="6:16" x14ac:dyDescent="0.2">
      <c r="F1489" s="62" t="str">
        <f>IFERROR(選手__2[[#This Row],[選手番号]],"")</f>
        <v/>
      </c>
      <c r="G1489" s="62" t="str">
        <f>IFERROR(選手__2[[#This Row],[性別コード]],"")</f>
        <v/>
      </c>
      <c r="H1489" s="62" t="str">
        <f>IFERROR(VLOOKUP(G1489,色々!P:Q,2,0),"")</f>
        <v/>
      </c>
      <c r="I1489" s="62" t="str">
        <f>IFERROR(選手__2[[#This Row],[氏名]],"")</f>
        <v/>
      </c>
      <c r="J1489" s="62" t="str">
        <f>IFERROR(選手__2[[#This Row],[氏名カナ]],"")</f>
        <v/>
      </c>
      <c r="K1489" s="62" t="str">
        <f>IFERROR(選手__2[[#This Row],[所属名称１]],"")</f>
        <v/>
      </c>
      <c r="L1489" s="62" t="str">
        <f>IFERROR(選手__2[[#This Row],[学校コード]],"")</f>
        <v/>
      </c>
      <c r="M1489" s="63" t="str">
        <f>IFERROR(VLOOKUP(L1489,色々!G:H,2,0),"")</f>
        <v/>
      </c>
      <c r="N1489" s="64" t="str">
        <f>IFERROR(選手__2[[#This Row],[学年]],"")</f>
        <v/>
      </c>
      <c r="O1489" s="49" t="str">
        <f>IFERROR(選手__2[[#This Row],[生年月日]],"")</f>
        <v/>
      </c>
      <c r="P1489" t="str">
        <f t="shared" si="23"/>
        <v/>
      </c>
    </row>
    <row r="1490" spans="6:16" x14ac:dyDescent="0.2">
      <c r="F1490" s="62" t="str">
        <f>IFERROR(選手__2[[#This Row],[選手番号]],"")</f>
        <v/>
      </c>
      <c r="G1490" s="62" t="str">
        <f>IFERROR(選手__2[[#This Row],[性別コード]],"")</f>
        <v/>
      </c>
      <c r="H1490" s="62" t="str">
        <f>IFERROR(VLOOKUP(G1490,色々!P:Q,2,0),"")</f>
        <v/>
      </c>
      <c r="I1490" s="62" t="str">
        <f>IFERROR(選手__2[[#This Row],[氏名]],"")</f>
        <v/>
      </c>
      <c r="J1490" s="62" t="str">
        <f>IFERROR(選手__2[[#This Row],[氏名カナ]],"")</f>
        <v/>
      </c>
      <c r="K1490" s="62" t="str">
        <f>IFERROR(選手__2[[#This Row],[所属名称１]],"")</f>
        <v/>
      </c>
      <c r="L1490" s="62" t="str">
        <f>IFERROR(選手__2[[#This Row],[学校コード]],"")</f>
        <v/>
      </c>
      <c r="M1490" s="63" t="str">
        <f>IFERROR(VLOOKUP(L1490,色々!G:H,2,0),"")</f>
        <v/>
      </c>
      <c r="N1490" s="64" t="str">
        <f>IFERROR(選手__2[[#This Row],[学年]],"")</f>
        <v/>
      </c>
      <c r="O1490" s="49" t="str">
        <f>IFERROR(選手__2[[#This Row],[生年月日]],"")</f>
        <v/>
      </c>
      <c r="P1490" t="str">
        <f t="shared" si="23"/>
        <v/>
      </c>
    </row>
    <row r="1491" spans="6:16" x14ac:dyDescent="0.2">
      <c r="F1491" s="62" t="str">
        <f>IFERROR(選手__2[[#This Row],[選手番号]],"")</f>
        <v/>
      </c>
      <c r="G1491" s="62" t="str">
        <f>IFERROR(選手__2[[#This Row],[性別コード]],"")</f>
        <v/>
      </c>
      <c r="H1491" s="62" t="str">
        <f>IFERROR(VLOOKUP(G1491,色々!P:Q,2,0),"")</f>
        <v/>
      </c>
      <c r="I1491" s="62" t="str">
        <f>IFERROR(選手__2[[#This Row],[氏名]],"")</f>
        <v/>
      </c>
      <c r="J1491" s="62" t="str">
        <f>IFERROR(選手__2[[#This Row],[氏名カナ]],"")</f>
        <v/>
      </c>
      <c r="K1491" s="62" t="str">
        <f>IFERROR(選手__2[[#This Row],[所属名称１]],"")</f>
        <v/>
      </c>
      <c r="L1491" s="62" t="str">
        <f>IFERROR(選手__2[[#This Row],[学校コード]],"")</f>
        <v/>
      </c>
      <c r="M1491" s="63" t="str">
        <f>IFERROR(VLOOKUP(L1491,色々!G:H,2,0),"")</f>
        <v/>
      </c>
      <c r="N1491" s="64" t="str">
        <f>IFERROR(選手__2[[#This Row],[学年]],"")</f>
        <v/>
      </c>
      <c r="O1491" s="49" t="str">
        <f>IFERROR(選手__2[[#This Row],[生年月日]],"")</f>
        <v/>
      </c>
      <c r="P1491" t="str">
        <f t="shared" si="23"/>
        <v/>
      </c>
    </row>
    <row r="1492" spans="6:16" x14ac:dyDescent="0.2">
      <c r="F1492" s="62" t="str">
        <f>IFERROR(選手__2[[#This Row],[選手番号]],"")</f>
        <v/>
      </c>
      <c r="G1492" s="62" t="str">
        <f>IFERROR(選手__2[[#This Row],[性別コード]],"")</f>
        <v/>
      </c>
      <c r="H1492" s="62" t="str">
        <f>IFERROR(VLOOKUP(G1492,色々!P:Q,2,0),"")</f>
        <v/>
      </c>
      <c r="I1492" s="62" t="str">
        <f>IFERROR(選手__2[[#This Row],[氏名]],"")</f>
        <v/>
      </c>
      <c r="J1492" s="62" t="str">
        <f>IFERROR(選手__2[[#This Row],[氏名カナ]],"")</f>
        <v/>
      </c>
      <c r="K1492" s="62" t="str">
        <f>IFERROR(選手__2[[#This Row],[所属名称１]],"")</f>
        <v/>
      </c>
      <c r="L1492" s="62" t="str">
        <f>IFERROR(選手__2[[#This Row],[学校コード]],"")</f>
        <v/>
      </c>
      <c r="M1492" s="63" t="str">
        <f>IFERROR(VLOOKUP(L1492,色々!G:H,2,0),"")</f>
        <v/>
      </c>
      <c r="N1492" s="64" t="str">
        <f>IFERROR(選手__2[[#This Row],[学年]],"")</f>
        <v/>
      </c>
      <c r="O1492" s="49" t="str">
        <f>IFERROR(選手__2[[#This Row],[生年月日]],"")</f>
        <v/>
      </c>
      <c r="P1492" t="str">
        <f t="shared" si="23"/>
        <v/>
      </c>
    </row>
    <row r="1493" spans="6:16" x14ac:dyDescent="0.2">
      <c r="F1493" s="62" t="str">
        <f>IFERROR(選手__2[[#This Row],[選手番号]],"")</f>
        <v/>
      </c>
      <c r="G1493" s="62" t="str">
        <f>IFERROR(選手__2[[#This Row],[性別コード]],"")</f>
        <v/>
      </c>
      <c r="H1493" s="62" t="str">
        <f>IFERROR(VLOOKUP(G1493,色々!P:Q,2,0),"")</f>
        <v/>
      </c>
      <c r="I1493" s="62" t="str">
        <f>IFERROR(選手__2[[#This Row],[氏名]],"")</f>
        <v/>
      </c>
      <c r="J1493" s="62" t="str">
        <f>IFERROR(選手__2[[#This Row],[氏名カナ]],"")</f>
        <v/>
      </c>
      <c r="K1493" s="62" t="str">
        <f>IFERROR(選手__2[[#This Row],[所属名称１]],"")</f>
        <v/>
      </c>
      <c r="L1493" s="62" t="str">
        <f>IFERROR(選手__2[[#This Row],[学校コード]],"")</f>
        <v/>
      </c>
      <c r="M1493" s="63" t="str">
        <f>IFERROR(VLOOKUP(L1493,色々!G:H,2,0),"")</f>
        <v/>
      </c>
      <c r="N1493" s="64" t="str">
        <f>IFERROR(選手__2[[#This Row],[学年]],"")</f>
        <v/>
      </c>
      <c r="O1493" s="49" t="str">
        <f>IFERROR(選手__2[[#This Row],[生年月日]],"")</f>
        <v/>
      </c>
      <c r="P1493" t="str">
        <f t="shared" si="23"/>
        <v/>
      </c>
    </row>
    <row r="1494" spans="6:16" x14ac:dyDescent="0.2">
      <c r="F1494" s="62" t="str">
        <f>IFERROR(選手__2[[#This Row],[選手番号]],"")</f>
        <v/>
      </c>
      <c r="G1494" s="62" t="str">
        <f>IFERROR(選手__2[[#This Row],[性別コード]],"")</f>
        <v/>
      </c>
      <c r="H1494" s="62" t="str">
        <f>IFERROR(VLOOKUP(G1494,色々!P:Q,2,0),"")</f>
        <v/>
      </c>
      <c r="I1494" s="62" t="str">
        <f>IFERROR(選手__2[[#This Row],[氏名]],"")</f>
        <v/>
      </c>
      <c r="J1494" s="62" t="str">
        <f>IFERROR(選手__2[[#This Row],[氏名カナ]],"")</f>
        <v/>
      </c>
      <c r="K1494" s="62" t="str">
        <f>IFERROR(選手__2[[#This Row],[所属名称１]],"")</f>
        <v/>
      </c>
      <c r="L1494" s="62" t="str">
        <f>IFERROR(選手__2[[#This Row],[学校コード]],"")</f>
        <v/>
      </c>
      <c r="M1494" s="63" t="str">
        <f>IFERROR(VLOOKUP(L1494,色々!G:H,2,0),"")</f>
        <v/>
      </c>
      <c r="N1494" s="64" t="str">
        <f>IFERROR(選手__2[[#This Row],[学年]],"")</f>
        <v/>
      </c>
      <c r="O1494" s="49" t="str">
        <f>IFERROR(選手__2[[#This Row],[生年月日]],"")</f>
        <v/>
      </c>
      <c r="P1494" t="str">
        <f t="shared" si="23"/>
        <v/>
      </c>
    </row>
    <row r="1495" spans="6:16" x14ac:dyDescent="0.2">
      <c r="F1495" s="62" t="str">
        <f>IFERROR(選手__2[[#This Row],[選手番号]],"")</f>
        <v/>
      </c>
      <c r="G1495" s="62" t="str">
        <f>IFERROR(選手__2[[#This Row],[性別コード]],"")</f>
        <v/>
      </c>
      <c r="H1495" s="62" t="str">
        <f>IFERROR(VLOOKUP(G1495,色々!P:Q,2,0),"")</f>
        <v/>
      </c>
      <c r="I1495" s="62" t="str">
        <f>IFERROR(選手__2[[#This Row],[氏名]],"")</f>
        <v/>
      </c>
      <c r="J1495" s="62" t="str">
        <f>IFERROR(選手__2[[#This Row],[氏名カナ]],"")</f>
        <v/>
      </c>
      <c r="K1495" s="62" t="str">
        <f>IFERROR(選手__2[[#This Row],[所属名称１]],"")</f>
        <v/>
      </c>
      <c r="L1495" s="62" t="str">
        <f>IFERROR(選手__2[[#This Row],[学校コード]],"")</f>
        <v/>
      </c>
      <c r="M1495" s="63" t="str">
        <f>IFERROR(VLOOKUP(L1495,色々!G:H,2,0),"")</f>
        <v/>
      </c>
      <c r="N1495" s="64" t="str">
        <f>IFERROR(選手__2[[#This Row],[学年]],"")</f>
        <v/>
      </c>
      <c r="O1495" s="49" t="str">
        <f>IFERROR(選手__2[[#This Row],[生年月日]],"")</f>
        <v/>
      </c>
      <c r="P1495" t="str">
        <f t="shared" si="23"/>
        <v/>
      </c>
    </row>
    <row r="1496" spans="6:16" x14ac:dyDescent="0.2">
      <c r="F1496" s="62" t="str">
        <f>IFERROR(選手__2[[#This Row],[選手番号]],"")</f>
        <v/>
      </c>
      <c r="G1496" s="62" t="str">
        <f>IFERROR(選手__2[[#This Row],[性別コード]],"")</f>
        <v/>
      </c>
      <c r="H1496" s="62" t="str">
        <f>IFERROR(VLOOKUP(G1496,色々!P:Q,2,0),"")</f>
        <v/>
      </c>
      <c r="I1496" s="62" t="str">
        <f>IFERROR(選手__2[[#This Row],[氏名]],"")</f>
        <v/>
      </c>
      <c r="J1496" s="62" t="str">
        <f>IFERROR(選手__2[[#This Row],[氏名カナ]],"")</f>
        <v/>
      </c>
      <c r="K1496" s="62" t="str">
        <f>IFERROR(選手__2[[#This Row],[所属名称１]],"")</f>
        <v/>
      </c>
      <c r="L1496" s="62" t="str">
        <f>IFERROR(選手__2[[#This Row],[学校コード]],"")</f>
        <v/>
      </c>
      <c r="M1496" s="63" t="str">
        <f>IFERROR(VLOOKUP(L1496,色々!G:H,2,0),"")</f>
        <v/>
      </c>
      <c r="N1496" s="64" t="str">
        <f>IFERROR(選手__2[[#This Row],[学年]],"")</f>
        <v/>
      </c>
      <c r="O1496" s="49" t="str">
        <f>IFERROR(選手__2[[#This Row],[生年月日]],"")</f>
        <v/>
      </c>
      <c r="P1496" t="str">
        <f t="shared" si="23"/>
        <v/>
      </c>
    </row>
    <row r="1497" spans="6:16" x14ac:dyDescent="0.2">
      <c r="F1497" s="62" t="str">
        <f>IFERROR(選手__2[[#This Row],[選手番号]],"")</f>
        <v/>
      </c>
      <c r="G1497" s="62" t="str">
        <f>IFERROR(選手__2[[#This Row],[性別コード]],"")</f>
        <v/>
      </c>
      <c r="H1497" s="62" t="str">
        <f>IFERROR(VLOOKUP(G1497,色々!P:Q,2,0),"")</f>
        <v/>
      </c>
      <c r="I1497" s="62" t="str">
        <f>IFERROR(選手__2[[#This Row],[氏名]],"")</f>
        <v/>
      </c>
      <c r="J1497" s="62" t="str">
        <f>IFERROR(選手__2[[#This Row],[氏名カナ]],"")</f>
        <v/>
      </c>
      <c r="K1497" s="62" t="str">
        <f>IFERROR(選手__2[[#This Row],[所属名称１]],"")</f>
        <v/>
      </c>
      <c r="L1497" s="62" t="str">
        <f>IFERROR(選手__2[[#This Row],[学校コード]],"")</f>
        <v/>
      </c>
      <c r="M1497" s="63" t="str">
        <f>IFERROR(VLOOKUP(L1497,色々!G:H,2,0),"")</f>
        <v/>
      </c>
      <c r="N1497" s="64" t="str">
        <f>IFERROR(選手__2[[#This Row],[学年]],"")</f>
        <v/>
      </c>
      <c r="O1497" s="49" t="str">
        <f>IFERROR(選手__2[[#This Row],[生年月日]],"")</f>
        <v/>
      </c>
      <c r="P1497" t="str">
        <f t="shared" si="23"/>
        <v/>
      </c>
    </row>
    <row r="1498" spans="6:16" x14ac:dyDescent="0.2">
      <c r="F1498" s="62" t="str">
        <f>IFERROR(選手__2[[#This Row],[選手番号]],"")</f>
        <v/>
      </c>
      <c r="G1498" s="62" t="str">
        <f>IFERROR(選手__2[[#This Row],[性別コード]],"")</f>
        <v/>
      </c>
      <c r="H1498" s="62" t="str">
        <f>IFERROR(VLOOKUP(G1498,色々!P:Q,2,0),"")</f>
        <v/>
      </c>
      <c r="I1498" s="62" t="str">
        <f>IFERROR(選手__2[[#This Row],[氏名]],"")</f>
        <v/>
      </c>
      <c r="J1498" s="62" t="str">
        <f>IFERROR(選手__2[[#This Row],[氏名カナ]],"")</f>
        <v/>
      </c>
      <c r="K1498" s="62" t="str">
        <f>IFERROR(選手__2[[#This Row],[所属名称１]],"")</f>
        <v/>
      </c>
      <c r="L1498" s="62" t="str">
        <f>IFERROR(選手__2[[#This Row],[学校コード]],"")</f>
        <v/>
      </c>
      <c r="M1498" s="63" t="str">
        <f>IFERROR(VLOOKUP(L1498,色々!G:H,2,0),"")</f>
        <v/>
      </c>
      <c r="N1498" s="64" t="str">
        <f>IFERROR(選手__2[[#This Row],[学年]],"")</f>
        <v/>
      </c>
      <c r="O1498" s="49" t="str">
        <f>IFERROR(選手__2[[#This Row],[生年月日]],"")</f>
        <v/>
      </c>
      <c r="P1498" t="str">
        <f t="shared" si="23"/>
        <v/>
      </c>
    </row>
    <row r="1499" spans="6:16" x14ac:dyDescent="0.2">
      <c r="F1499" s="62" t="str">
        <f>IFERROR(選手__2[[#This Row],[選手番号]],"")</f>
        <v/>
      </c>
      <c r="G1499" s="62" t="str">
        <f>IFERROR(選手__2[[#This Row],[性別コード]],"")</f>
        <v/>
      </c>
      <c r="H1499" s="62" t="str">
        <f>IFERROR(VLOOKUP(G1499,色々!P:Q,2,0),"")</f>
        <v/>
      </c>
      <c r="I1499" s="62" t="str">
        <f>IFERROR(選手__2[[#This Row],[氏名]],"")</f>
        <v/>
      </c>
      <c r="J1499" s="62" t="str">
        <f>IFERROR(選手__2[[#This Row],[氏名カナ]],"")</f>
        <v/>
      </c>
      <c r="K1499" s="62" t="str">
        <f>IFERROR(選手__2[[#This Row],[所属名称１]],"")</f>
        <v/>
      </c>
      <c r="L1499" s="62" t="str">
        <f>IFERROR(選手__2[[#This Row],[学校コード]],"")</f>
        <v/>
      </c>
      <c r="M1499" s="63" t="str">
        <f>IFERROR(VLOOKUP(L1499,色々!G:H,2,0),"")</f>
        <v/>
      </c>
      <c r="N1499" s="64" t="str">
        <f>IFERROR(選手__2[[#This Row],[学年]],"")</f>
        <v/>
      </c>
      <c r="O1499" s="49" t="str">
        <f>IFERROR(選手__2[[#This Row],[生年月日]],"")</f>
        <v/>
      </c>
      <c r="P1499" t="str">
        <f t="shared" si="23"/>
        <v/>
      </c>
    </row>
    <row r="1500" spans="6:16" x14ac:dyDescent="0.2">
      <c r="F1500" s="62" t="str">
        <f>IFERROR(選手__2[[#This Row],[選手番号]],"")</f>
        <v/>
      </c>
      <c r="G1500" s="62" t="str">
        <f>IFERROR(選手__2[[#This Row],[性別コード]],"")</f>
        <v/>
      </c>
      <c r="H1500" s="62" t="str">
        <f>IFERROR(VLOOKUP(G1500,色々!P:Q,2,0),"")</f>
        <v/>
      </c>
      <c r="I1500" s="62" t="str">
        <f>IFERROR(選手__2[[#This Row],[氏名]],"")</f>
        <v/>
      </c>
      <c r="J1500" s="62" t="str">
        <f>IFERROR(選手__2[[#This Row],[氏名カナ]],"")</f>
        <v/>
      </c>
      <c r="K1500" s="62" t="str">
        <f>IFERROR(選手__2[[#This Row],[所属名称１]],"")</f>
        <v/>
      </c>
      <c r="L1500" s="62" t="str">
        <f>IFERROR(選手__2[[#This Row],[学校コード]],"")</f>
        <v/>
      </c>
      <c r="M1500" s="63" t="str">
        <f>IFERROR(VLOOKUP(L1500,色々!G:H,2,0),"")</f>
        <v/>
      </c>
      <c r="N1500" s="64" t="str">
        <f>IFERROR(選手__2[[#This Row],[学年]],"")</f>
        <v/>
      </c>
      <c r="O1500" s="49" t="str">
        <f>IFERROR(選手__2[[#This Row],[生年月日]],"")</f>
        <v/>
      </c>
      <c r="P1500" t="str">
        <f t="shared" si="23"/>
        <v/>
      </c>
    </row>
    <row r="1501" spans="6:16" x14ac:dyDescent="0.2">
      <c r="F1501" s="62" t="str">
        <f>IFERROR(選手__2[[#This Row],[選手番号]],"")</f>
        <v/>
      </c>
      <c r="G1501" s="62" t="str">
        <f>IFERROR(選手__2[[#This Row],[性別コード]],"")</f>
        <v/>
      </c>
      <c r="H1501" s="62" t="str">
        <f>IFERROR(VLOOKUP(G1501,色々!P:Q,2,0),"")</f>
        <v/>
      </c>
      <c r="I1501" s="62" t="str">
        <f>IFERROR(選手__2[[#This Row],[氏名]],"")</f>
        <v/>
      </c>
      <c r="J1501" s="62" t="str">
        <f>IFERROR(選手__2[[#This Row],[氏名カナ]],"")</f>
        <v/>
      </c>
      <c r="K1501" s="62" t="str">
        <f>IFERROR(選手__2[[#This Row],[所属名称１]],"")</f>
        <v/>
      </c>
      <c r="L1501" s="62" t="str">
        <f>IFERROR(選手__2[[#This Row],[学校コード]],"")</f>
        <v/>
      </c>
      <c r="M1501" s="63" t="str">
        <f>IFERROR(VLOOKUP(L1501,色々!G:H,2,0),"")</f>
        <v/>
      </c>
      <c r="N1501" s="64" t="str">
        <f>IFERROR(選手__2[[#This Row],[学年]],"")</f>
        <v/>
      </c>
      <c r="O1501" s="49" t="str">
        <f>IFERROR(選手__2[[#This Row],[生年月日]],"")</f>
        <v/>
      </c>
      <c r="P1501" t="str">
        <f t="shared" si="23"/>
        <v/>
      </c>
    </row>
    <row r="1502" spans="6:16" x14ac:dyDescent="0.2">
      <c r="F1502" s="62" t="str">
        <f>IFERROR(選手__2[[#This Row],[選手番号]],"")</f>
        <v/>
      </c>
      <c r="G1502" s="62" t="str">
        <f>IFERROR(選手__2[[#This Row],[性別コード]],"")</f>
        <v/>
      </c>
      <c r="H1502" s="62" t="str">
        <f>IFERROR(VLOOKUP(G1502,色々!P:Q,2,0),"")</f>
        <v/>
      </c>
      <c r="I1502" s="62" t="str">
        <f>IFERROR(選手__2[[#This Row],[氏名]],"")</f>
        <v/>
      </c>
      <c r="J1502" s="62" t="str">
        <f>IFERROR(選手__2[[#This Row],[氏名カナ]],"")</f>
        <v/>
      </c>
      <c r="K1502" s="62" t="str">
        <f>IFERROR(選手__2[[#This Row],[所属名称１]],"")</f>
        <v/>
      </c>
      <c r="L1502" s="62" t="str">
        <f>IFERROR(選手__2[[#This Row],[学校コード]],"")</f>
        <v/>
      </c>
      <c r="M1502" s="63" t="str">
        <f>IFERROR(VLOOKUP(L1502,色々!G:H,2,0),"")</f>
        <v/>
      </c>
      <c r="N1502" s="64" t="str">
        <f>IFERROR(選手__2[[#This Row],[学年]],"")</f>
        <v/>
      </c>
      <c r="O1502" s="49" t="str">
        <f>IFERROR(選手__2[[#This Row],[生年月日]],"")</f>
        <v/>
      </c>
      <c r="P1502" t="str">
        <f t="shared" si="23"/>
        <v/>
      </c>
    </row>
    <row r="1503" spans="6:16" x14ac:dyDescent="0.2">
      <c r="F1503" s="62" t="str">
        <f>IFERROR(選手__2[[#This Row],[選手番号]],"")</f>
        <v/>
      </c>
      <c r="G1503" s="62" t="str">
        <f>IFERROR(選手__2[[#This Row],[性別コード]],"")</f>
        <v/>
      </c>
      <c r="H1503" s="62" t="str">
        <f>IFERROR(VLOOKUP(G1503,色々!P:Q,2,0),"")</f>
        <v/>
      </c>
      <c r="I1503" s="62" t="str">
        <f>IFERROR(選手__2[[#This Row],[氏名]],"")</f>
        <v/>
      </c>
      <c r="J1503" s="62" t="str">
        <f>IFERROR(選手__2[[#This Row],[氏名カナ]],"")</f>
        <v/>
      </c>
      <c r="K1503" s="62" t="str">
        <f>IFERROR(選手__2[[#This Row],[所属名称１]],"")</f>
        <v/>
      </c>
      <c r="L1503" s="62" t="str">
        <f>IFERROR(選手__2[[#This Row],[学校コード]],"")</f>
        <v/>
      </c>
      <c r="M1503" s="63" t="str">
        <f>IFERROR(VLOOKUP(L1503,色々!G:H,2,0),"")</f>
        <v/>
      </c>
      <c r="N1503" s="64" t="str">
        <f>IFERROR(選手__2[[#This Row],[学年]],"")</f>
        <v/>
      </c>
      <c r="O1503" s="49" t="str">
        <f>IFERROR(選手__2[[#This Row],[生年月日]],"")</f>
        <v/>
      </c>
      <c r="P1503" t="str">
        <f t="shared" si="23"/>
        <v/>
      </c>
    </row>
    <row r="1504" spans="6:16" x14ac:dyDescent="0.2">
      <c r="F1504" s="62" t="str">
        <f>IFERROR(選手__2[[#This Row],[選手番号]],"")</f>
        <v/>
      </c>
      <c r="G1504" s="62" t="str">
        <f>IFERROR(選手__2[[#This Row],[性別コード]],"")</f>
        <v/>
      </c>
      <c r="H1504" s="62" t="str">
        <f>IFERROR(VLOOKUP(G1504,色々!P:Q,2,0),"")</f>
        <v/>
      </c>
      <c r="I1504" s="62" t="str">
        <f>IFERROR(選手__2[[#This Row],[氏名]],"")</f>
        <v/>
      </c>
      <c r="J1504" s="62" t="str">
        <f>IFERROR(選手__2[[#This Row],[氏名カナ]],"")</f>
        <v/>
      </c>
      <c r="K1504" s="62" t="str">
        <f>IFERROR(選手__2[[#This Row],[所属名称１]],"")</f>
        <v/>
      </c>
      <c r="L1504" s="62" t="str">
        <f>IFERROR(選手__2[[#This Row],[学校コード]],"")</f>
        <v/>
      </c>
      <c r="M1504" s="63" t="str">
        <f>IFERROR(VLOOKUP(L1504,色々!G:H,2,0),"")</f>
        <v/>
      </c>
      <c r="N1504" s="64" t="str">
        <f>IFERROR(選手__2[[#This Row],[学年]],"")</f>
        <v/>
      </c>
      <c r="O1504" s="49" t="str">
        <f>IFERROR(選手__2[[#This Row],[生年月日]],"")</f>
        <v/>
      </c>
      <c r="P1504" t="str">
        <f t="shared" si="23"/>
        <v/>
      </c>
    </row>
    <row r="1505" spans="6:16" x14ac:dyDescent="0.2">
      <c r="F1505" s="62" t="str">
        <f>IFERROR(選手__2[[#This Row],[選手番号]],"")</f>
        <v/>
      </c>
      <c r="G1505" s="62" t="str">
        <f>IFERROR(選手__2[[#This Row],[性別コード]],"")</f>
        <v/>
      </c>
      <c r="H1505" s="62" t="str">
        <f>IFERROR(VLOOKUP(G1505,色々!P:Q,2,0),"")</f>
        <v/>
      </c>
      <c r="I1505" s="62" t="str">
        <f>IFERROR(選手__2[[#This Row],[氏名]],"")</f>
        <v/>
      </c>
      <c r="J1505" s="62" t="str">
        <f>IFERROR(選手__2[[#This Row],[氏名カナ]],"")</f>
        <v/>
      </c>
      <c r="K1505" s="62" t="str">
        <f>IFERROR(選手__2[[#This Row],[所属名称１]],"")</f>
        <v/>
      </c>
      <c r="L1505" s="62" t="str">
        <f>IFERROR(選手__2[[#This Row],[学校コード]],"")</f>
        <v/>
      </c>
      <c r="M1505" s="63" t="str">
        <f>IFERROR(VLOOKUP(L1505,色々!G:H,2,0),"")</f>
        <v/>
      </c>
      <c r="N1505" s="64" t="str">
        <f>IFERROR(選手__2[[#This Row],[学年]],"")</f>
        <v/>
      </c>
      <c r="O1505" s="49" t="str">
        <f>IFERROR(選手__2[[#This Row],[生年月日]],"")</f>
        <v/>
      </c>
      <c r="P1505" t="str">
        <f t="shared" si="23"/>
        <v/>
      </c>
    </row>
    <row r="1506" spans="6:16" x14ac:dyDescent="0.2">
      <c r="F1506" s="62" t="str">
        <f>IFERROR(選手__2[[#This Row],[選手番号]],"")</f>
        <v/>
      </c>
      <c r="G1506" s="62" t="str">
        <f>IFERROR(選手__2[[#This Row],[性別コード]],"")</f>
        <v/>
      </c>
      <c r="H1506" s="62" t="str">
        <f>IFERROR(VLOOKUP(G1506,色々!P:Q,2,0),"")</f>
        <v/>
      </c>
      <c r="I1506" s="62" t="str">
        <f>IFERROR(選手__2[[#This Row],[氏名]],"")</f>
        <v/>
      </c>
      <c r="J1506" s="62" t="str">
        <f>IFERROR(選手__2[[#This Row],[氏名カナ]],"")</f>
        <v/>
      </c>
      <c r="K1506" s="62" t="str">
        <f>IFERROR(選手__2[[#This Row],[所属名称１]],"")</f>
        <v/>
      </c>
      <c r="L1506" s="62" t="str">
        <f>IFERROR(選手__2[[#This Row],[学校コード]],"")</f>
        <v/>
      </c>
      <c r="M1506" s="63" t="str">
        <f>IFERROR(VLOOKUP(L1506,色々!G:H,2,0),"")</f>
        <v/>
      </c>
      <c r="N1506" s="64" t="str">
        <f>IFERROR(選手__2[[#This Row],[学年]],"")</f>
        <v/>
      </c>
      <c r="O1506" s="49" t="str">
        <f>IFERROR(選手__2[[#This Row],[生年月日]],"")</f>
        <v/>
      </c>
      <c r="P1506" t="str">
        <f t="shared" si="23"/>
        <v/>
      </c>
    </row>
    <row r="1507" spans="6:16" x14ac:dyDescent="0.2">
      <c r="F1507" s="62" t="str">
        <f>IFERROR(選手__2[[#This Row],[選手番号]],"")</f>
        <v/>
      </c>
      <c r="G1507" s="62" t="str">
        <f>IFERROR(選手__2[[#This Row],[性別コード]],"")</f>
        <v/>
      </c>
      <c r="H1507" s="62" t="str">
        <f>IFERROR(VLOOKUP(G1507,色々!P:Q,2,0),"")</f>
        <v/>
      </c>
      <c r="I1507" s="62" t="str">
        <f>IFERROR(選手__2[[#This Row],[氏名]],"")</f>
        <v/>
      </c>
      <c r="J1507" s="62" t="str">
        <f>IFERROR(選手__2[[#This Row],[氏名カナ]],"")</f>
        <v/>
      </c>
      <c r="K1507" s="62" t="str">
        <f>IFERROR(選手__2[[#This Row],[所属名称１]],"")</f>
        <v/>
      </c>
      <c r="L1507" s="62" t="str">
        <f>IFERROR(選手__2[[#This Row],[学校コード]],"")</f>
        <v/>
      </c>
      <c r="M1507" s="63" t="str">
        <f>IFERROR(VLOOKUP(L1507,色々!G:H,2,0),"")</f>
        <v/>
      </c>
      <c r="N1507" s="64" t="str">
        <f>IFERROR(選手__2[[#This Row],[学年]],"")</f>
        <v/>
      </c>
      <c r="O1507" s="49" t="str">
        <f>IFERROR(選手__2[[#This Row],[生年月日]],"")</f>
        <v/>
      </c>
      <c r="P1507" t="str">
        <f t="shared" si="23"/>
        <v/>
      </c>
    </row>
    <row r="1508" spans="6:16" x14ac:dyDescent="0.2">
      <c r="F1508" s="62" t="str">
        <f>IFERROR(選手__2[[#This Row],[選手番号]],"")</f>
        <v/>
      </c>
      <c r="G1508" s="62" t="str">
        <f>IFERROR(選手__2[[#This Row],[性別コード]],"")</f>
        <v/>
      </c>
      <c r="H1508" s="62" t="str">
        <f>IFERROR(VLOOKUP(G1508,色々!P:Q,2,0),"")</f>
        <v/>
      </c>
      <c r="I1508" s="62" t="str">
        <f>IFERROR(選手__2[[#This Row],[氏名]],"")</f>
        <v/>
      </c>
      <c r="J1508" s="62" t="str">
        <f>IFERROR(選手__2[[#This Row],[氏名カナ]],"")</f>
        <v/>
      </c>
      <c r="K1508" s="62" t="str">
        <f>IFERROR(選手__2[[#This Row],[所属名称１]],"")</f>
        <v/>
      </c>
      <c r="L1508" s="62" t="str">
        <f>IFERROR(選手__2[[#This Row],[学校コード]],"")</f>
        <v/>
      </c>
      <c r="M1508" s="63" t="str">
        <f>IFERROR(VLOOKUP(L1508,色々!G:H,2,0),"")</f>
        <v/>
      </c>
      <c r="N1508" s="64" t="str">
        <f>IFERROR(選手__2[[#This Row],[学年]],"")</f>
        <v/>
      </c>
      <c r="O1508" s="49" t="str">
        <f>IFERROR(選手__2[[#This Row],[生年月日]],"")</f>
        <v/>
      </c>
      <c r="P1508" t="str">
        <f t="shared" si="23"/>
        <v/>
      </c>
    </row>
    <row r="1509" spans="6:16" x14ac:dyDescent="0.2">
      <c r="F1509" s="62" t="str">
        <f>IFERROR(選手__2[[#This Row],[選手番号]],"")</f>
        <v/>
      </c>
      <c r="G1509" s="62" t="str">
        <f>IFERROR(選手__2[[#This Row],[性別コード]],"")</f>
        <v/>
      </c>
      <c r="H1509" s="62" t="str">
        <f>IFERROR(VLOOKUP(G1509,色々!P:Q,2,0),"")</f>
        <v/>
      </c>
      <c r="I1509" s="62" t="str">
        <f>IFERROR(選手__2[[#This Row],[氏名]],"")</f>
        <v/>
      </c>
      <c r="J1509" s="62" t="str">
        <f>IFERROR(選手__2[[#This Row],[氏名カナ]],"")</f>
        <v/>
      </c>
      <c r="K1509" s="62" t="str">
        <f>IFERROR(選手__2[[#This Row],[所属名称１]],"")</f>
        <v/>
      </c>
      <c r="L1509" s="62" t="str">
        <f>IFERROR(選手__2[[#This Row],[学校コード]],"")</f>
        <v/>
      </c>
      <c r="M1509" s="63" t="str">
        <f>IFERROR(VLOOKUP(L1509,色々!G:H,2,0),"")</f>
        <v/>
      </c>
      <c r="N1509" s="64" t="str">
        <f>IFERROR(選手__2[[#This Row],[学年]],"")</f>
        <v/>
      </c>
      <c r="O1509" s="49" t="str">
        <f>IFERROR(選手__2[[#This Row],[生年月日]],"")</f>
        <v/>
      </c>
      <c r="P1509" t="str">
        <f t="shared" si="23"/>
        <v/>
      </c>
    </row>
    <row r="1510" spans="6:16" x14ac:dyDescent="0.2">
      <c r="F1510" s="62" t="str">
        <f>IFERROR(選手__2[[#This Row],[選手番号]],"")</f>
        <v/>
      </c>
      <c r="G1510" s="62" t="str">
        <f>IFERROR(選手__2[[#This Row],[性別コード]],"")</f>
        <v/>
      </c>
      <c r="H1510" s="62" t="str">
        <f>IFERROR(VLOOKUP(G1510,色々!P:Q,2,0),"")</f>
        <v/>
      </c>
      <c r="I1510" s="62" t="str">
        <f>IFERROR(選手__2[[#This Row],[氏名]],"")</f>
        <v/>
      </c>
      <c r="J1510" s="62" t="str">
        <f>IFERROR(選手__2[[#This Row],[氏名カナ]],"")</f>
        <v/>
      </c>
      <c r="K1510" s="62" t="str">
        <f>IFERROR(選手__2[[#This Row],[所属名称１]],"")</f>
        <v/>
      </c>
      <c r="L1510" s="62" t="str">
        <f>IFERROR(選手__2[[#This Row],[学校コード]],"")</f>
        <v/>
      </c>
      <c r="M1510" s="63" t="str">
        <f>IFERROR(VLOOKUP(L1510,色々!G:H,2,0),"")</f>
        <v/>
      </c>
      <c r="N1510" s="64" t="str">
        <f>IFERROR(選手__2[[#This Row],[学年]],"")</f>
        <v/>
      </c>
      <c r="O1510" s="49" t="str">
        <f>IFERROR(選手__2[[#This Row],[生年月日]],"")</f>
        <v/>
      </c>
      <c r="P1510" t="str">
        <f t="shared" si="23"/>
        <v/>
      </c>
    </row>
    <row r="1511" spans="6:16" x14ac:dyDescent="0.2">
      <c r="F1511" s="62" t="str">
        <f>IFERROR(選手__2[[#This Row],[選手番号]],"")</f>
        <v/>
      </c>
      <c r="G1511" s="62" t="str">
        <f>IFERROR(選手__2[[#This Row],[性別コード]],"")</f>
        <v/>
      </c>
      <c r="H1511" s="62" t="str">
        <f>IFERROR(VLOOKUP(G1511,色々!P:Q,2,0),"")</f>
        <v/>
      </c>
      <c r="I1511" s="62" t="str">
        <f>IFERROR(選手__2[[#This Row],[氏名]],"")</f>
        <v/>
      </c>
      <c r="J1511" s="62" t="str">
        <f>IFERROR(選手__2[[#This Row],[氏名カナ]],"")</f>
        <v/>
      </c>
      <c r="K1511" s="62" t="str">
        <f>IFERROR(選手__2[[#This Row],[所属名称１]],"")</f>
        <v/>
      </c>
      <c r="L1511" s="62" t="str">
        <f>IFERROR(選手__2[[#This Row],[学校コード]],"")</f>
        <v/>
      </c>
      <c r="M1511" s="63" t="str">
        <f>IFERROR(VLOOKUP(L1511,色々!G:H,2,0),"")</f>
        <v/>
      </c>
      <c r="N1511" s="64" t="str">
        <f>IFERROR(選手__2[[#This Row],[学年]],"")</f>
        <v/>
      </c>
      <c r="O1511" s="49" t="str">
        <f>IFERROR(選手__2[[#This Row],[生年月日]],"")</f>
        <v/>
      </c>
      <c r="P1511" t="str">
        <f t="shared" si="23"/>
        <v/>
      </c>
    </row>
    <row r="1512" spans="6:16" x14ac:dyDescent="0.2">
      <c r="F1512" s="62" t="str">
        <f>IFERROR(選手__2[[#This Row],[選手番号]],"")</f>
        <v/>
      </c>
      <c r="G1512" s="62" t="str">
        <f>IFERROR(選手__2[[#This Row],[性別コード]],"")</f>
        <v/>
      </c>
      <c r="H1512" s="62" t="str">
        <f>IFERROR(VLOOKUP(G1512,色々!P:Q,2,0),"")</f>
        <v/>
      </c>
      <c r="I1512" s="62" t="str">
        <f>IFERROR(選手__2[[#This Row],[氏名]],"")</f>
        <v/>
      </c>
      <c r="J1512" s="62" t="str">
        <f>IFERROR(選手__2[[#This Row],[氏名カナ]],"")</f>
        <v/>
      </c>
      <c r="K1512" s="62" t="str">
        <f>IFERROR(選手__2[[#This Row],[所属名称１]],"")</f>
        <v/>
      </c>
      <c r="L1512" s="62" t="str">
        <f>IFERROR(選手__2[[#This Row],[学校コード]],"")</f>
        <v/>
      </c>
      <c r="M1512" s="63" t="str">
        <f>IFERROR(VLOOKUP(L1512,色々!G:H,2,0),"")</f>
        <v/>
      </c>
      <c r="N1512" s="64" t="str">
        <f>IFERROR(選手__2[[#This Row],[学年]],"")</f>
        <v/>
      </c>
      <c r="O1512" s="49" t="str">
        <f>IFERROR(選手__2[[#This Row],[生年月日]],"")</f>
        <v/>
      </c>
      <c r="P1512" t="str">
        <f t="shared" si="23"/>
        <v/>
      </c>
    </row>
    <row r="1513" spans="6:16" x14ac:dyDescent="0.2">
      <c r="F1513" s="62" t="str">
        <f>IFERROR(選手__2[[#This Row],[選手番号]],"")</f>
        <v/>
      </c>
      <c r="G1513" s="62" t="str">
        <f>IFERROR(選手__2[[#This Row],[性別コード]],"")</f>
        <v/>
      </c>
      <c r="H1513" s="62" t="str">
        <f>IFERROR(VLOOKUP(G1513,色々!P:Q,2,0),"")</f>
        <v/>
      </c>
      <c r="I1513" s="62" t="str">
        <f>IFERROR(選手__2[[#This Row],[氏名]],"")</f>
        <v/>
      </c>
      <c r="J1513" s="62" t="str">
        <f>IFERROR(選手__2[[#This Row],[氏名カナ]],"")</f>
        <v/>
      </c>
      <c r="K1513" s="62" t="str">
        <f>IFERROR(選手__2[[#This Row],[所属名称１]],"")</f>
        <v/>
      </c>
      <c r="L1513" s="62" t="str">
        <f>IFERROR(選手__2[[#This Row],[学校コード]],"")</f>
        <v/>
      </c>
      <c r="M1513" s="63" t="str">
        <f>IFERROR(VLOOKUP(L1513,色々!G:H,2,0),"")</f>
        <v/>
      </c>
      <c r="N1513" s="64" t="str">
        <f>IFERROR(選手__2[[#This Row],[学年]],"")</f>
        <v/>
      </c>
      <c r="O1513" s="49" t="str">
        <f>IFERROR(選手__2[[#This Row],[生年月日]],"")</f>
        <v/>
      </c>
      <c r="P1513" t="str">
        <f t="shared" si="23"/>
        <v/>
      </c>
    </row>
    <row r="1514" spans="6:16" x14ac:dyDescent="0.2">
      <c r="F1514" s="62" t="str">
        <f>IFERROR(選手__2[[#This Row],[選手番号]],"")</f>
        <v/>
      </c>
      <c r="G1514" s="62" t="str">
        <f>IFERROR(選手__2[[#This Row],[性別コード]],"")</f>
        <v/>
      </c>
      <c r="H1514" s="62" t="str">
        <f>IFERROR(VLOOKUP(G1514,色々!P:Q,2,0),"")</f>
        <v/>
      </c>
      <c r="I1514" s="62" t="str">
        <f>IFERROR(選手__2[[#This Row],[氏名]],"")</f>
        <v/>
      </c>
      <c r="J1514" s="62" t="str">
        <f>IFERROR(選手__2[[#This Row],[氏名カナ]],"")</f>
        <v/>
      </c>
      <c r="K1514" s="62" t="str">
        <f>IFERROR(選手__2[[#This Row],[所属名称１]],"")</f>
        <v/>
      </c>
      <c r="L1514" s="62" t="str">
        <f>IFERROR(選手__2[[#This Row],[学校コード]],"")</f>
        <v/>
      </c>
      <c r="M1514" s="63" t="str">
        <f>IFERROR(VLOOKUP(L1514,色々!G:H,2,0),"")</f>
        <v/>
      </c>
      <c r="N1514" s="64" t="str">
        <f>IFERROR(選手__2[[#This Row],[学年]],"")</f>
        <v/>
      </c>
      <c r="O1514" s="49" t="str">
        <f>IFERROR(選手__2[[#This Row],[生年月日]],"")</f>
        <v/>
      </c>
      <c r="P1514" t="str">
        <f t="shared" si="23"/>
        <v/>
      </c>
    </row>
    <row r="1515" spans="6:16" x14ac:dyDescent="0.2">
      <c r="F1515" s="62" t="str">
        <f>IFERROR(選手__2[[#This Row],[選手番号]],"")</f>
        <v/>
      </c>
      <c r="G1515" s="62" t="str">
        <f>IFERROR(選手__2[[#This Row],[性別コード]],"")</f>
        <v/>
      </c>
      <c r="H1515" s="62" t="str">
        <f>IFERROR(VLOOKUP(G1515,色々!P:Q,2,0),"")</f>
        <v/>
      </c>
      <c r="I1515" s="62" t="str">
        <f>IFERROR(選手__2[[#This Row],[氏名]],"")</f>
        <v/>
      </c>
      <c r="J1515" s="62" t="str">
        <f>IFERROR(選手__2[[#This Row],[氏名カナ]],"")</f>
        <v/>
      </c>
      <c r="K1515" s="62" t="str">
        <f>IFERROR(選手__2[[#This Row],[所属名称１]],"")</f>
        <v/>
      </c>
      <c r="L1515" s="62" t="str">
        <f>IFERROR(選手__2[[#This Row],[学校コード]],"")</f>
        <v/>
      </c>
      <c r="M1515" s="63" t="str">
        <f>IFERROR(VLOOKUP(L1515,色々!G:H,2,0),"")</f>
        <v/>
      </c>
      <c r="N1515" s="64" t="str">
        <f>IFERROR(選手__2[[#This Row],[学年]],"")</f>
        <v/>
      </c>
      <c r="O1515" s="49" t="str">
        <f>IFERROR(選手__2[[#This Row],[生年月日]],"")</f>
        <v/>
      </c>
      <c r="P1515" t="str">
        <f t="shared" si="23"/>
        <v/>
      </c>
    </row>
    <row r="1516" spans="6:16" x14ac:dyDescent="0.2">
      <c r="F1516" s="62" t="str">
        <f>IFERROR(選手__2[[#This Row],[選手番号]],"")</f>
        <v/>
      </c>
      <c r="G1516" s="62" t="str">
        <f>IFERROR(選手__2[[#This Row],[性別コード]],"")</f>
        <v/>
      </c>
      <c r="H1516" s="62" t="str">
        <f>IFERROR(VLOOKUP(G1516,色々!P:Q,2,0),"")</f>
        <v/>
      </c>
      <c r="I1516" s="62" t="str">
        <f>IFERROR(選手__2[[#This Row],[氏名]],"")</f>
        <v/>
      </c>
      <c r="J1516" s="62" t="str">
        <f>IFERROR(選手__2[[#This Row],[氏名カナ]],"")</f>
        <v/>
      </c>
      <c r="K1516" s="62" t="str">
        <f>IFERROR(選手__2[[#This Row],[所属名称１]],"")</f>
        <v/>
      </c>
      <c r="L1516" s="62" t="str">
        <f>IFERROR(選手__2[[#This Row],[学校コード]],"")</f>
        <v/>
      </c>
      <c r="M1516" s="63" t="str">
        <f>IFERROR(VLOOKUP(L1516,色々!G:H,2,0),"")</f>
        <v/>
      </c>
      <c r="N1516" s="64" t="str">
        <f>IFERROR(選手__2[[#This Row],[学年]],"")</f>
        <v/>
      </c>
      <c r="O1516" s="49" t="str">
        <f>IFERROR(選手__2[[#This Row],[生年月日]],"")</f>
        <v/>
      </c>
      <c r="P1516" t="str">
        <f t="shared" si="23"/>
        <v/>
      </c>
    </row>
    <row r="1517" spans="6:16" x14ac:dyDescent="0.2">
      <c r="F1517" s="62" t="str">
        <f>IFERROR(選手__2[[#This Row],[選手番号]],"")</f>
        <v/>
      </c>
      <c r="G1517" s="62" t="str">
        <f>IFERROR(選手__2[[#This Row],[性別コード]],"")</f>
        <v/>
      </c>
      <c r="H1517" s="62" t="str">
        <f>IFERROR(VLOOKUP(G1517,色々!P:Q,2,0),"")</f>
        <v/>
      </c>
      <c r="I1517" s="62" t="str">
        <f>IFERROR(選手__2[[#This Row],[氏名]],"")</f>
        <v/>
      </c>
      <c r="J1517" s="62" t="str">
        <f>IFERROR(選手__2[[#This Row],[氏名カナ]],"")</f>
        <v/>
      </c>
      <c r="K1517" s="62" t="str">
        <f>IFERROR(選手__2[[#This Row],[所属名称１]],"")</f>
        <v/>
      </c>
      <c r="L1517" s="62" t="str">
        <f>IFERROR(選手__2[[#This Row],[学校コード]],"")</f>
        <v/>
      </c>
      <c r="M1517" s="63" t="str">
        <f>IFERROR(VLOOKUP(L1517,色々!G:H,2,0),"")</f>
        <v/>
      </c>
      <c r="N1517" s="64" t="str">
        <f>IFERROR(選手__2[[#This Row],[学年]],"")</f>
        <v/>
      </c>
      <c r="O1517" s="49" t="str">
        <f>IFERROR(選手__2[[#This Row],[生年月日]],"")</f>
        <v/>
      </c>
      <c r="P1517" t="str">
        <f t="shared" si="23"/>
        <v/>
      </c>
    </row>
    <row r="1518" spans="6:16" x14ac:dyDescent="0.2">
      <c r="F1518" s="62" t="str">
        <f>IFERROR(選手__2[[#This Row],[選手番号]],"")</f>
        <v/>
      </c>
      <c r="G1518" s="62" t="str">
        <f>IFERROR(選手__2[[#This Row],[性別コード]],"")</f>
        <v/>
      </c>
      <c r="H1518" s="62" t="str">
        <f>IFERROR(VLOOKUP(G1518,色々!P:Q,2,0),"")</f>
        <v/>
      </c>
      <c r="I1518" s="62" t="str">
        <f>IFERROR(選手__2[[#This Row],[氏名]],"")</f>
        <v/>
      </c>
      <c r="J1518" s="62" t="str">
        <f>IFERROR(選手__2[[#This Row],[氏名カナ]],"")</f>
        <v/>
      </c>
      <c r="K1518" s="62" t="str">
        <f>IFERROR(選手__2[[#This Row],[所属名称１]],"")</f>
        <v/>
      </c>
      <c r="L1518" s="62" t="str">
        <f>IFERROR(選手__2[[#This Row],[学校コード]],"")</f>
        <v/>
      </c>
      <c r="M1518" s="63" t="str">
        <f>IFERROR(VLOOKUP(L1518,色々!G:H,2,0),"")</f>
        <v/>
      </c>
      <c r="N1518" s="64" t="str">
        <f>IFERROR(選手__2[[#This Row],[学年]],"")</f>
        <v/>
      </c>
      <c r="O1518" s="49" t="str">
        <f>IFERROR(選手__2[[#This Row],[生年月日]],"")</f>
        <v/>
      </c>
      <c r="P1518" t="str">
        <f t="shared" si="23"/>
        <v/>
      </c>
    </row>
    <row r="1519" spans="6:16" x14ac:dyDescent="0.2">
      <c r="F1519" s="62" t="str">
        <f>IFERROR(選手__2[[#This Row],[選手番号]],"")</f>
        <v/>
      </c>
      <c r="G1519" s="62" t="str">
        <f>IFERROR(選手__2[[#This Row],[性別コード]],"")</f>
        <v/>
      </c>
      <c r="H1519" s="62" t="str">
        <f>IFERROR(VLOOKUP(G1519,色々!P:Q,2,0),"")</f>
        <v/>
      </c>
      <c r="I1519" s="62" t="str">
        <f>IFERROR(選手__2[[#This Row],[氏名]],"")</f>
        <v/>
      </c>
      <c r="J1519" s="62" t="str">
        <f>IFERROR(選手__2[[#This Row],[氏名カナ]],"")</f>
        <v/>
      </c>
      <c r="K1519" s="62" t="str">
        <f>IFERROR(選手__2[[#This Row],[所属名称１]],"")</f>
        <v/>
      </c>
      <c r="L1519" s="62" t="str">
        <f>IFERROR(選手__2[[#This Row],[学校コード]],"")</f>
        <v/>
      </c>
      <c r="M1519" s="63" t="str">
        <f>IFERROR(VLOOKUP(L1519,色々!G:H,2,0),"")</f>
        <v/>
      </c>
      <c r="N1519" s="64" t="str">
        <f>IFERROR(選手__2[[#This Row],[学年]],"")</f>
        <v/>
      </c>
      <c r="O1519" s="49" t="str">
        <f>IFERROR(選手__2[[#This Row],[生年月日]],"")</f>
        <v/>
      </c>
      <c r="P1519" t="str">
        <f t="shared" si="23"/>
        <v/>
      </c>
    </row>
    <row r="1520" spans="6:16" x14ac:dyDescent="0.2">
      <c r="F1520" s="62" t="str">
        <f>IFERROR(選手__2[[#This Row],[選手番号]],"")</f>
        <v/>
      </c>
      <c r="G1520" s="62" t="str">
        <f>IFERROR(選手__2[[#This Row],[性別コード]],"")</f>
        <v/>
      </c>
      <c r="H1520" s="62" t="str">
        <f>IFERROR(VLOOKUP(G1520,色々!P:Q,2,0),"")</f>
        <v/>
      </c>
      <c r="I1520" s="62" t="str">
        <f>IFERROR(選手__2[[#This Row],[氏名]],"")</f>
        <v/>
      </c>
      <c r="J1520" s="62" t="str">
        <f>IFERROR(選手__2[[#This Row],[氏名カナ]],"")</f>
        <v/>
      </c>
      <c r="K1520" s="62" t="str">
        <f>IFERROR(選手__2[[#This Row],[所属名称１]],"")</f>
        <v/>
      </c>
      <c r="L1520" s="62" t="str">
        <f>IFERROR(選手__2[[#This Row],[学校コード]],"")</f>
        <v/>
      </c>
      <c r="M1520" s="63" t="str">
        <f>IFERROR(VLOOKUP(L1520,色々!G:H,2,0),"")</f>
        <v/>
      </c>
      <c r="N1520" s="64" t="str">
        <f>IFERROR(選手__2[[#This Row],[学年]],"")</f>
        <v/>
      </c>
      <c r="O1520" s="49" t="str">
        <f>IFERROR(選手__2[[#This Row],[生年月日]],"")</f>
        <v/>
      </c>
      <c r="P1520" t="str">
        <f t="shared" si="23"/>
        <v/>
      </c>
    </row>
    <row r="1521" spans="6:16" x14ac:dyDescent="0.2">
      <c r="F1521" s="62" t="str">
        <f>IFERROR(選手__2[[#This Row],[選手番号]],"")</f>
        <v/>
      </c>
      <c r="G1521" s="62" t="str">
        <f>IFERROR(選手__2[[#This Row],[性別コード]],"")</f>
        <v/>
      </c>
      <c r="H1521" s="62" t="str">
        <f>IFERROR(VLOOKUP(G1521,色々!P:Q,2,0),"")</f>
        <v/>
      </c>
      <c r="I1521" s="62" t="str">
        <f>IFERROR(選手__2[[#This Row],[氏名]],"")</f>
        <v/>
      </c>
      <c r="J1521" s="62" t="str">
        <f>IFERROR(選手__2[[#This Row],[氏名カナ]],"")</f>
        <v/>
      </c>
      <c r="K1521" s="62" t="str">
        <f>IFERROR(選手__2[[#This Row],[所属名称１]],"")</f>
        <v/>
      </c>
      <c r="L1521" s="62" t="str">
        <f>IFERROR(選手__2[[#This Row],[学校コード]],"")</f>
        <v/>
      </c>
      <c r="M1521" s="63" t="str">
        <f>IFERROR(VLOOKUP(L1521,色々!G:H,2,0),"")</f>
        <v/>
      </c>
      <c r="N1521" s="64" t="str">
        <f>IFERROR(選手__2[[#This Row],[学年]],"")</f>
        <v/>
      </c>
      <c r="O1521" s="49" t="str">
        <f>IFERROR(選手__2[[#This Row],[生年月日]],"")</f>
        <v/>
      </c>
      <c r="P1521" t="str">
        <f t="shared" si="23"/>
        <v/>
      </c>
    </row>
    <row r="1522" spans="6:16" x14ac:dyDescent="0.2">
      <c r="F1522" s="62" t="str">
        <f>IFERROR(選手__2[[#This Row],[選手番号]],"")</f>
        <v/>
      </c>
      <c r="G1522" s="62" t="str">
        <f>IFERROR(選手__2[[#This Row],[性別コード]],"")</f>
        <v/>
      </c>
      <c r="H1522" s="62" t="str">
        <f>IFERROR(VLOOKUP(G1522,色々!P:Q,2,0),"")</f>
        <v/>
      </c>
      <c r="I1522" s="62" t="str">
        <f>IFERROR(選手__2[[#This Row],[氏名]],"")</f>
        <v/>
      </c>
      <c r="J1522" s="62" t="str">
        <f>IFERROR(選手__2[[#This Row],[氏名カナ]],"")</f>
        <v/>
      </c>
      <c r="K1522" s="62" t="str">
        <f>IFERROR(選手__2[[#This Row],[所属名称１]],"")</f>
        <v/>
      </c>
      <c r="L1522" s="62" t="str">
        <f>IFERROR(選手__2[[#This Row],[学校コード]],"")</f>
        <v/>
      </c>
      <c r="M1522" s="63" t="str">
        <f>IFERROR(VLOOKUP(L1522,色々!G:H,2,0),"")</f>
        <v/>
      </c>
      <c r="N1522" s="64" t="str">
        <f>IFERROR(選手__2[[#This Row],[学年]],"")</f>
        <v/>
      </c>
      <c r="O1522" s="49" t="str">
        <f>IFERROR(選手__2[[#This Row],[生年月日]],"")</f>
        <v/>
      </c>
      <c r="P1522" t="str">
        <f t="shared" si="23"/>
        <v/>
      </c>
    </row>
    <row r="1523" spans="6:16" x14ac:dyDescent="0.2">
      <c r="F1523" s="62" t="str">
        <f>IFERROR(選手__2[[#This Row],[選手番号]],"")</f>
        <v/>
      </c>
      <c r="G1523" s="62" t="str">
        <f>IFERROR(選手__2[[#This Row],[性別コード]],"")</f>
        <v/>
      </c>
      <c r="H1523" s="62" t="str">
        <f>IFERROR(VLOOKUP(G1523,色々!P:Q,2,0),"")</f>
        <v/>
      </c>
      <c r="I1523" s="62" t="str">
        <f>IFERROR(選手__2[[#This Row],[氏名]],"")</f>
        <v/>
      </c>
      <c r="J1523" s="62" t="str">
        <f>IFERROR(選手__2[[#This Row],[氏名カナ]],"")</f>
        <v/>
      </c>
      <c r="K1523" s="62" t="str">
        <f>IFERROR(選手__2[[#This Row],[所属名称１]],"")</f>
        <v/>
      </c>
      <c r="L1523" s="62" t="str">
        <f>IFERROR(選手__2[[#This Row],[学校コード]],"")</f>
        <v/>
      </c>
      <c r="M1523" s="63" t="str">
        <f>IFERROR(VLOOKUP(L1523,色々!G:H,2,0),"")</f>
        <v/>
      </c>
      <c r="N1523" s="64" t="str">
        <f>IFERROR(選手__2[[#This Row],[学年]],"")</f>
        <v/>
      </c>
      <c r="O1523" s="49" t="str">
        <f>IFERROR(選手__2[[#This Row],[生年月日]],"")</f>
        <v/>
      </c>
      <c r="P1523" t="str">
        <f t="shared" si="23"/>
        <v/>
      </c>
    </row>
    <row r="1524" spans="6:16" x14ac:dyDescent="0.2">
      <c r="F1524" s="62" t="str">
        <f>IFERROR(選手__2[[#This Row],[選手番号]],"")</f>
        <v/>
      </c>
      <c r="G1524" s="62" t="str">
        <f>IFERROR(選手__2[[#This Row],[性別コード]],"")</f>
        <v/>
      </c>
      <c r="H1524" s="62" t="str">
        <f>IFERROR(VLOOKUP(G1524,色々!P:Q,2,0),"")</f>
        <v/>
      </c>
      <c r="I1524" s="62" t="str">
        <f>IFERROR(選手__2[[#This Row],[氏名]],"")</f>
        <v/>
      </c>
      <c r="J1524" s="62" t="str">
        <f>IFERROR(選手__2[[#This Row],[氏名カナ]],"")</f>
        <v/>
      </c>
      <c r="K1524" s="62" t="str">
        <f>IFERROR(選手__2[[#This Row],[所属名称１]],"")</f>
        <v/>
      </c>
      <c r="L1524" s="62" t="str">
        <f>IFERROR(選手__2[[#This Row],[学校コード]],"")</f>
        <v/>
      </c>
      <c r="M1524" s="63" t="str">
        <f>IFERROR(VLOOKUP(L1524,色々!G:H,2,0),"")</f>
        <v/>
      </c>
      <c r="N1524" s="64" t="str">
        <f>IFERROR(選手__2[[#This Row],[学年]],"")</f>
        <v/>
      </c>
      <c r="O1524" s="49" t="str">
        <f>IFERROR(選手__2[[#This Row],[生年月日]],"")</f>
        <v/>
      </c>
      <c r="P1524" t="str">
        <f t="shared" si="23"/>
        <v/>
      </c>
    </row>
    <row r="1525" spans="6:16" x14ac:dyDescent="0.2">
      <c r="F1525" s="62" t="str">
        <f>IFERROR(選手__2[[#This Row],[選手番号]],"")</f>
        <v/>
      </c>
      <c r="G1525" s="62" t="str">
        <f>IFERROR(選手__2[[#This Row],[性別コード]],"")</f>
        <v/>
      </c>
      <c r="H1525" s="62" t="str">
        <f>IFERROR(VLOOKUP(G1525,色々!P:Q,2,0),"")</f>
        <v/>
      </c>
      <c r="I1525" s="62" t="str">
        <f>IFERROR(選手__2[[#This Row],[氏名]],"")</f>
        <v/>
      </c>
      <c r="J1525" s="62" t="str">
        <f>IFERROR(選手__2[[#This Row],[氏名カナ]],"")</f>
        <v/>
      </c>
      <c r="K1525" s="62" t="str">
        <f>IFERROR(選手__2[[#This Row],[所属名称１]],"")</f>
        <v/>
      </c>
      <c r="L1525" s="62" t="str">
        <f>IFERROR(選手__2[[#This Row],[学校コード]],"")</f>
        <v/>
      </c>
      <c r="M1525" s="63" t="str">
        <f>IFERROR(VLOOKUP(L1525,色々!G:H,2,0),"")</f>
        <v/>
      </c>
      <c r="N1525" s="64" t="str">
        <f>IFERROR(選手__2[[#This Row],[学年]],"")</f>
        <v/>
      </c>
      <c r="O1525" s="49" t="str">
        <f>IFERROR(選手__2[[#This Row],[生年月日]],"")</f>
        <v/>
      </c>
      <c r="P1525" t="str">
        <f t="shared" si="23"/>
        <v/>
      </c>
    </row>
    <row r="1526" spans="6:16" x14ac:dyDescent="0.2">
      <c r="F1526" s="62" t="str">
        <f>IFERROR(選手__2[[#This Row],[選手番号]],"")</f>
        <v/>
      </c>
      <c r="G1526" s="62" t="str">
        <f>IFERROR(選手__2[[#This Row],[性別コード]],"")</f>
        <v/>
      </c>
      <c r="H1526" s="62" t="str">
        <f>IFERROR(VLOOKUP(G1526,色々!P:Q,2,0),"")</f>
        <v/>
      </c>
      <c r="I1526" s="62" t="str">
        <f>IFERROR(選手__2[[#This Row],[氏名]],"")</f>
        <v/>
      </c>
      <c r="J1526" s="62" t="str">
        <f>IFERROR(選手__2[[#This Row],[氏名カナ]],"")</f>
        <v/>
      </c>
      <c r="K1526" s="62" t="str">
        <f>IFERROR(選手__2[[#This Row],[所属名称１]],"")</f>
        <v/>
      </c>
      <c r="L1526" s="62" t="str">
        <f>IFERROR(選手__2[[#This Row],[学校コード]],"")</f>
        <v/>
      </c>
      <c r="M1526" s="63" t="str">
        <f>IFERROR(VLOOKUP(L1526,色々!G:H,2,0),"")</f>
        <v/>
      </c>
      <c r="N1526" s="64" t="str">
        <f>IFERROR(選手__2[[#This Row],[学年]],"")</f>
        <v/>
      </c>
      <c r="O1526" s="49" t="str">
        <f>IFERROR(選手__2[[#This Row],[生年月日]],"")</f>
        <v/>
      </c>
      <c r="P1526" t="str">
        <f t="shared" si="23"/>
        <v/>
      </c>
    </row>
    <row r="1527" spans="6:16" x14ac:dyDescent="0.2">
      <c r="F1527" s="62" t="str">
        <f>IFERROR(選手__2[[#This Row],[選手番号]],"")</f>
        <v/>
      </c>
      <c r="G1527" s="62" t="str">
        <f>IFERROR(選手__2[[#This Row],[性別コード]],"")</f>
        <v/>
      </c>
      <c r="H1527" s="62" t="str">
        <f>IFERROR(VLOOKUP(G1527,色々!P:Q,2,0),"")</f>
        <v/>
      </c>
      <c r="I1527" s="62" t="str">
        <f>IFERROR(選手__2[[#This Row],[氏名]],"")</f>
        <v/>
      </c>
      <c r="J1527" s="62" t="str">
        <f>IFERROR(選手__2[[#This Row],[氏名カナ]],"")</f>
        <v/>
      </c>
      <c r="K1527" s="62" t="str">
        <f>IFERROR(選手__2[[#This Row],[所属名称１]],"")</f>
        <v/>
      </c>
      <c r="L1527" s="62" t="str">
        <f>IFERROR(選手__2[[#This Row],[学校コード]],"")</f>
        <v/>
      </c>
      <c r="M1527" s="63" t="str">
        <f>IFERROR(VLOOKUP(L1527,色々!G:H,2,0),"")</f>
        <v/>
      </c>
      <c r="N1527" s="64" t="str">
        <f>IFERROR(選手__2[[#This Row],[学年]],"")</f>
        <v/>
      </c>
      <c r="O1527" s="49" t="str">
        <f>IFERROR(選手__2[[#This Row],[生年月日]],"")</f>
        <v/>
      </c>
      <c r="P1527" t="str">
        <f t="shared" si="23"/>
        <v/>
      </c>
    </row>
    <row r="1528" spans="6:16" x14ac:dyDescent="0.2">
      <c r="F1528" s="62" t="str">
        <f>IFERROR(選手__2[[#This Row],[選手番号]],"")</f>
        <v/>
      </c>
      <c r="G1528" s="62" t="str">
        <f>IFERROR(選手__2[[#This Row],[性別コード]],"")</f>
        <v/>
      </c>
      <c r="H1528" s="62" t="str">
        <f>IFERROR(VLOOKUP(G1528,色々!P:Q,2,0),"")</f>
        <v/>
      </c>
      <c r="I1528" s="62" t="str">
        <f>IFERROR(選手__2[[#This Row],[氏名]],"")</f>
        <v/>
      </c>
      <c r="J1528" s="62" t="str">
        <f>IFERROR(選手__2[[#This Row],[氏名カナ]],"")</f>
        <v/>
      </c>
      <c r="K1528" s="62" t="str">
        <f>IFERROR(選手__2[[#This Row],[所属名称１]],"")</f>
        <v/>
      </c>
      <c r="L1528" s="62" t="str">
        <f>IFERROR(選手__2[[#This Row],[学校コード]],"")</f>
        <v/>
      </c>
      <c r="M1528" s="63" t="str">
        <f>IFERROR(VLOOKUP(L1528,色々!G:H,2,0),"")</f>
        <v/>
      </c>
      <c r="N1528" s="64" t="str">
        <f>IFERROR(選手__2[[#This Row],[学年]],"")</f>
        <v/>
      </c>
      <c r="O1528" s="49" t="str">
        <f>IFERROR(選手__2[[#This Row],[生年月日]],"")</f>
        <v/>
      </c>
      <c r="P1528" t="str">
        <f t="shared" si="23"/>
        <v/>
      </c>
    </row>
    <row r="1529" spans="6:16" x14ac:dyDescent="0.2">
      <c r="F1529" s="62" t="str">
        <f>IFERROR(選手__2[[#This Row],[選手番号]],"")</f>
        <v/>
      </c>
      <c r="G1529" s="62" t="str">
        <f>IFERROR(選手__2[[#This Row],[性別コード]],"")</f>
        <v/>
      </c>
      <c r="H1529" s="62" t="str">
        <f>IFERROR(VLOOKUP(G1529,色々!P:Q,2,0),"")</f>
        <v/>
      </c>
      <c r="I1529" s="62" t="str">
        <f>IFERROR(選手__2[[#This Row],[氏名]],"")</f>
        <v/>
      </c>
      <c r="J1529" s="62" t="str">
        <f>IFERROR(選手__2[[#This Row],[氏名カナ]],"")</f>
        <v/>
      </c>
      <c r="K1529" s="62" t="str">
        <f>IFERROR(選手__2[[#This Row],[所属名称１]],"")</f>
        <v/>
      </c>
      <c r="L1529" s="62" t="str">
        <f>IFERROR(選手__2[[#This Row],[学校コード]],"")</f>
        <v/>
      </c>
      <c r="M1529" s="63" t="str">
        <f>IFERROR(VLOOKUP(L1529,色々!G:H,2,0),"")</f>
        <v/>
      </c>
      <c r="N1529" s="64" t="str">
        <f>IFERROR(選手__2[[#This Row],[学年]],"")</f>
        <v/>
      </c>
      <c r="O1529" s="49" t="str">
        <f>IFERROR(選手__2[[#This Row],[生年月日]],"")</f>
        <v/>
      </c>
      <c r="P1529" t="str">
        <f t="shared" si="23"/>
        <v/>
      </c>
    </row>
    <row r="1530" spans="6:16" x14ac:dyDescent="0.2">
      <c r="F1530" s="62" t="str">
        <f>IFERROR(選手__2[[#This Row],[選手番号]],"")</f>
        <v/>
      </c>
      <c r="G1530" s="62" t="str">
        <f>IFERROR(選手__2[[#This Row],[性別コード]],"")</f>
        <v/>
      </c>
      <c r="H1530" s="62" t="str">
        <f>IFERROR(VLOOKUP(G1530,色々!P:Q,2,0),"")</f>
        <v/>
      </c>
      <c r="I1530" s="62" t="str">
        <f>IFERROR(選手__2[[#This Row],[氏名]],"")</f>
        <v/>
      </c>
      <c r="J1530" s="62" t="str">
        <f>IFERROR(選手__2[[#This Row],[氏名カナ]],"")</f>
        <v/>
      </c>
      <c r="K1530" s="62" t="str">
        <f>IFERROR(選手__2[[#This Row],[所属名称１]],"")</f>
        <v/>
      </c>
      <c r="L1530" s="62" t="str">
        <f>IFERROR(選手__2[[#This Row],[学校コード]],"")</f>
        <v/>
      </c>
      <c r="M1530" s="63" t="str">
        <f>IFERROR(VLOOKUP(L1530,色々!G:H,2,0),"")</f>
        <v/>
      </c>
      <c r="N1530" s="64" t="str">
        <f>IFERROR(選手__2[[#This Row],[学年]],"")</f>
        <v/>
      </c>
      <c r="O1530" s="49" t="str">
        <f>IFERROR(選手__2[[#This Row],[生年月日]],"")</f>
        <v/>
      </c>
      <c r="P1530" t="str">
        <f t="shared" si="23"/>
        <v/>
      </c>
    </row>
    <row r="1531" spans="6:16" x14ac:dyDescent="0.2">
      <c r="F1531" s="62" t="str">
        <f>IFERROR(選手__2[[#This Row],[選手番号]],"")</f>
        <v/>
      </c>
      <c r="G1531" s="62" t="str">
        <f>IFERROR(選手__2[[#This Row],[性別コード]],"")</f>
        <v/>
      </c>
      <c r="H1531" s="62" t="str">
        <f>IFERROR(VLOOKUP(G1531,色々!P:Q,2,0),"")</f>
        <v/>
      </c>
      <c r="I1531" s="62" t="str">
        <f>IFERROR(選手__2[[#This Row],[氏名]],"")</f>
        <v/>
      </c>
      <c r="J1531" s="62" t="str">
        <f>IFERROR(選手__2[[#This Row],[氏名カナ]],"")</f>
        <v/>
      </c>
      <c r="K1531" s="62" t="str">
        <f>IFERROR(選手__2[[#This Row],[所属名称１]],"")</f>
        <v/>
      </c>
      <c r="L1531" s="62" t="str">
        <f>IFERROR(選手__2[[#This Row],[学校コード]],"")</f>
        <v/>
      </c>
      <c r="M1531" s="63" t="str">
        <f>IFERROR(VLOOKUP(L1531,色々!G:H,2,0),"")</f>
        <v/>
      </c>
      <c r="N1531" s="64" t="str">
        <f>IFERROR(選手__2[[#This Row],[学年]],"")</f>
        <v/>
      </c>
      <c r="O1531" s="49" t="str">
        <f>IFERROR(選手__2[[#This Row],[生年月日]],"")</f>
        <v/>
      </c>
      <c r="P1531" t="str">
        <f t="shared" si="23"/>
        <v/>
      </c>
    </row>
    <row r="1532" spans="6:16" x14ac:dyDescent="0.2">
      <c r="F1532" s="62" t="str">
        <f>IFERROR(選手__2[[#This Row],[選手番号]],"")</f>
        <v/>
      </c>
      <c r="G1532" s="62" t="str">
        <f>IFERROR(選手__2[[#This Row],[性別コード]],"")</f>
        <v/>
      </c>
      <c r="H1532" s="62" t="str">
        <f>IFERROR(VLOOKUP(G1532,色々!P:Q,2,0),"")</f>
        <v/>
      </c>
      <c r="I1532" s="62" t="str">
        <f>IFERROR(選手__2[[#This Row],[氏名]],"")</f>
        <v/>
      </c>
      <c r="J1532" s="62" t="str">
        <f>IFERROR(選手__2[[#This Row],[氏名カナ]],"")</f>
        <v/>
      </c>
      <c r="K1532" s="62" t="str">
        <f>IFERROR(選手__2[[#This Row],[所属名称１]],"")</f>
        <v/>
      </c>
      <c r="L1532" s="62" t="str">
        <f>IFERROR(選手__2[[#This Row],[学校コード]],"")</f>
        <v/>
      </c>
      <c r="M1532" s="63" t="str">
        <f>IFERROR(VLOOKUP(L1532,色々!G:H,2,0),"")</f>
        <v/>
      </c>
      <c r="N1532" s="64" t="str">
        <f>IFERROR(選手__2[[#This Row],[学年]],"")</f>
        <v/>
      </c>
      <c r="O1532" s="49" t="str">
        <f>IFERROR(選手__2[[#This Row],[生年月日]],"")</f>
        <v/>
      </c>
      <c r="P1532" t="str">
        <f t="shared" si="23"/>
        <v/>
      </c>
    </row>
    <row r="1533" spans="6:16" x14ac:dyDescent="0.2">
      <c r="F1533" s="62" t="str">
        <f>IFERROR(選手__2[[#This Row],[選手番号]],"")</f>
        <v/>
      </c>
      <c r="G1533" s="62" t="str">
        <f>IFERROR(選手__2[[#This Row],[性別コード]],"")</f>
        <v/>
      </c>
      <c r="H1533" s="62" t="str">
        <f>IFERROR(VLOOKUP(G1533,色々!P:Q,2,0),"")</f>
        <v/>
      </c>
      <c r="I1533" s="62" t="str">
        <f>IFERROR(選手__2[[#This Row],[氏名]],"")</f>
        <v/>
      </c>
      <c r="J1533" s="62" t="str">
        <f>IFERROR(選手__2[[#This Row],[氏名カナ]],"")</f>
        <v/>
      </c>
      <c r="K1533" s="62" t="str">
        <f>IFERROR(選手__2[[#This Row],[所属名称１]],"")</f>
        <v/>
      </c>
      <c r="L1533" s="62" t="str">
        <f>IFERROR(選手__2[[#This Row],[学校コード]],"")</f>
        <v/>
      </c>
      <c r="M1533" s="63" t="str">
        <f>IFERROR(VLOOKUP(L1533,色々!G:H,2,0),"")</f>
        <v/>
      </c>
      <c r="N1533" s="64" t="str">
        <f>IFERROR(選手__2[[#This Row],[学年]],"")</f>
        <v/>
      </c>
      <c r="O1533" s="49" t="str">
        <f>IFERROR(選手__2[[#This Row],[生年月日]],"")</f>
        <v/>
      </c>
      <c r="P1533" t="str">
        <f t="shared" si="23"/>
        <v/>
      </c>
    </row>
    <row r="1534" spans="6:16" x14ac:dyDescent="0.2">
      <c r="F1534" s="62" t="str">
        <f>IFERROR(選手__2[[#This Row],[選手番号]],"")</f>
        <v/>
      </c>
      <c r="G1534" s="62" t="str">
        <f>IFERROR(選手__2[[#This Row],[性別コード]],"")</f>
        <v/>
      </c>
      <c r="H1534" s="62" t="str">
        <f>IFERROR(VLOOKUP(G1534,色々!P:Q,2,0),"")</f>
        <v/>
      </c>
      <c r="I1534" s="62" t="str">
        <f>IFERROR(選手__2[[#This Row],[氏名]],"")</f>
        <v/>
      </c>
      <c r="J1534" s="62" t="str">
        <f>IFERROR(選手__2[[#This Row],[氏名カナ]],"")</f>
        <v/>
      </c>
      <c r="K1534" s="62" t="str">
        <f>IFERROR(選手__2[[#This Row],[所属名称１]],"")</f>
        <v/>
      </c>
      <c r="L1534" s="62" t="str">
        <f>IFERROR(選手__2[[#This Row],[学校コード]],"")</f>
        <v/>
      </c>
      <c r="M1534" s="63" t="str">
        <f>IFERROR(VLOOKUP(L1534,色々!G:H,2,0),"")</f>
        <v/>
      </c>
      <c r="N1534" s="64" t="str">
        <f>IFERROR(選手__2[[#This Row],[学年]],"")</f>
        <v/>
      </c>
      <c r="O1534" s="49" t="str">
        <f>IFERROR(選手__2[[#This Row],[生年月日]],"")</f>
        <v/>
      </c>
      <c r="P1534" t="str">
        <f t="shared" si="23"/>
        <v/>
      </c>
    </row>
    <row r="1535" spans="6:16" x14ac:dyDescent="0.2">
      <c r="F1535" s="62" t="str">
        <f>IFERROR(選手__2[[#This Row],[選手番号]],"")</f>
        <v/>
      </c>
      <c r="G1535" s="62" t="str">
        <f>IFERROR(選手__2[[#This Row],[性別コード]],"")</f>
        <v/>
      </c>
      <c r="H1535" s="62" t="str">
        <f>IFERROR(VLOOKUP(G1535,色々!P:Q,2,0),"")</f>
        <v/>
      </c>
      <c r="I1535" s="62" t="str">
        <f>IFERROR(選手__2[[#This Row],[氏名]],"")</f>
        <v/>
      </c>
      <c r="J1535" s="62" t="str">
        <f>IFERROR(選手__2[[#This Row],[氏名カナ]],"")</f>
        <v/>
      </c>
      <c r="K1535" s="62" t="str">
        <f>IFERROR(選手__2[[#This Row],[所属名称１]],"")</f>
        <v/>
      </c>
      <c r="L1535" s="62" t="str">
        <f>IFERROR(選手__2[[#This Row],[学校コード]],"")</f>
        <v/>
      </c>
      <c r="M1535" s="63" t="str">
        <f>IFERROR(VLOOKUP(L1535,色々!G:H,2,0),"")</f>
        <v/>
      </c>
      <c r="N1535" s="64" t="str">
        <f>IFERROR(選手__2[[#This Row],[学年]],"")</f>
        <v/>
      </c>
      <c r="O1535" s="49" t="str">
        <f>IFERROR(選手__2[[#This Row],[生年月日]],"")</f>
        <v/>
      </c>
      <c r="P1535" t="str">
        <f t="shared" si="23"/>
        <v/>
      </c>
    </row>
    <row r="1536" spans="6:16" x14ac:dyDescent="0.2">
      <c r="F1536" s="62" t="str">
        <f>IFERROR(選手__2[[#This Row],[選手番号]],"")</f>
        <v/>
      </c>
      <c r="G1536" s="62" t="str">
        <f>IFERROR(選手__2[[#This Row],[性別コード]],"")</f>
        <v/>
      </c>
      <c r="H1536" s="62" t="str">
        <f>IFERROR(VLOOKUP(G1536,色々!P:Q,2,0),"")</f>
        <v/>
      </c>
      <c r="I1536" s="62" t="str">
        <f>IFERROR(選手__2[[#This Row],[氏名]],"")</f>
        <v/>
      </c>
      <c r="J1536" s="62" t="str">
        <f>IFERROR(選手__2[[#This Row],[氏名カナ]],"")</f>
        <v/>
      </c>
      <c r="K1536" s="62" t="str">
        <f>IFERROR(選手__2[[#This Row],[所属名称１]],"")</f>
        <v/>
      </c>
      <c r="L1536" s="62" t="str">
        <f>IFERROR(選手__2[[#This Row],[学校コード]],"")</f>
        <v/>
      </c>
      <c r="M1536" s="63" t="str">
        <f>IFERROR(VLOOKUP(L1536,色々!G:H,2,0),"")</f>
        <v/>
      </c>
      <c r="N1536" s="64" t="str">
        <f>IFERROR(選手__2[[#This Row],[学年]],"")</f>
        <v/>
      </c>
      <c r="O1536" s="49" t="str">
        <f>IFERROR(選手__2[[#This Row],[生年月日]],"")</f>
        <v/>
      </c>
      <c r="P1536" t="str">
        <f t="shared" si="23"/>
        <v/>
      </c>
    </row>
    <row r="1537" spans="6:16" x14ac:dyDescent="0.2">
      <c r="F1537" s="62" t="str">
        <f>IFERROR(選手__2[[#This Row],[選手番号]],"")</f>
        <v/>
      </c>
      <c r="G1537" s="62" t="str">
        <f>IFERROR(選手__2[[#This Row],[性別コード]],"")</f>
        <v/>
      </c>
      <c r="H1537" s="62" t="str">
        <f>IFERROR(VLOOKUP(G1537,色々!P:Q,2,0),"")</f>
        <v/>
      </c>
      <c r="I1537" s="62" t="str">
        <f>IFERROR(選手__2[[#This Row],[氏名]],"")</f>
        <v/>
      </c>
      <c r="J1537" s="62" t="str">
        <f>IFERROR(選手__2[[#This Row],[氏名カナ]],"")</f>
        <v/>
      </c>
      <c r="K1537" s="62" t="str">
        <f>IFERROR(選手__2[[#This Row],[所属名称１]],"")</f>
        <v/>
      </c>
      <c r="L1537" s="62" t="str">
        <f>IFERROR(選手__2[[#This Row],[学校コード]],"")</f>
        <v/>
      </c>
      <c r="M1537" s="63" t="str">
        <f>IFERROR(VLOOKUP(L1537,色々!G:H,2,0),"")</f>
        <v/>
      </c>
      <c r="N1537" s="64" t="str">
        <f>IFERROR(選手__2[[#This Row],[学年]],"")</f>
        <v/>
      </c>
      <c r="O1537" s="49" t="str">
        <f>IFERROR(選手__2[[#This Row],[生年月日]],"")</f>
        <v/>
      </c>
      <c r="P1537" t="str">
        <f t="shared" si="23"/>
        <v/>
      </c>
    </row>
    <row r="1538" spans="6:16" x14ac:dyDescent="0.2">
      <c r="F1538" s="62" t="str">
        <f>IFERROR(選手__2[[#This Row],[選手番号]],"")</f>
        <v/>
      </c>
      <c r="G1538" s="62" t="str">
        <f>IFERROR(選手__2[[#This Row],[性別コード]],"")</f>
        <v/>
      </c>
      <c r="H1538" s="62" t="str">
        <f>IFERROR(VLOOKUP(G1538,色々!P:Q,2,0),"")</f>
        <v/>
      </c>
      <c r="I1538" s="62" t="str">
        <f>IFERROR(選手__2[[#This Row],[氏名]],"")</f>
        <v/>
      </c>
      <c r="J1538" s="62" t="str">
        <f>IFERROR(選手__2[[#This Row],[氏名カナ]],"")</f>
        <v/>
      </c>
      <c r="K1538" s="62" t="str">
        <f>IFERROR(選手__2[[#This Row],[所属名称１]],"")</f>
        <v/>
      </c>
      <c r="L1538" s="62" t="str">
        <f>IFERROR(選手__2[[#This Row],[学校コード]],"")</f>
        <v/>
      </c>
      <c r="M1538" s="63" t="str">
        <f>IFERROR(VLOOKUP(L1538,色々!G:H,2,0),"")</f>
        <v/>
      </c>
      <c r="N1538" s="64" t="str">
        <f>IFERROR(選手__2[[#This Row],[学年]],"")</f>
        <v/>
      </c>
      <c r="O1538" s="49" t="str">
        <f>IFERROR(選手__2[[#This Row],[生年月日]],"")</f>
        <v/>
      </c>
      <c r="P1538" t="str">
        <f t="shared" si="23"/>
        <v/>
      </c>
    </row>
    <row r="1539" spans="6:16" x14ac:dyDescent="0.2">
      <c r="F1539" s="62" t="str">
        <f>IFERROR(選手__2[[#This Row],[選手番号]],"")</f>
        <v/>
      </c>
      <c r="G1539" s="62" t="str">
        <f>IFERROR(選手__2[[#This Row],[性別コード]],"")</f>
        <v/>
      </c>
      <c r="H1539" s="62" t="str">
        <f>IFERROR(VLOOKUP(G1539,色々!P:Q,2,0),"")</f>
        <v/>
      </c>
      <c r="I1539" s="62" t="str">
        <f>IFERROR(選手__2[[#This Row],[氏名]],"")</f>
        <v/>
      </c>
      <c r="J1539" s="62" t="str">
        <f>IFERROR(選手__2[[#This Row],[氏名カナ]],"")</f>
        <v/>
      </c>
      <c r="K1539" s="62" t="str">
        <f>IFERROR(選手__2[[#This Row],[所属名称１]],"")</f>
        <v/>
      </c>
      <c r="L1539" s="62" t="str">
        <f>IFERROR(選手__2[[#This Row],[学校コード]],"")</f>
        <v/>
      </c>
      <c r="M1539" s="63" t="str">
        <f>IFERROR(VLOOKUP(L1539,色々!G:H,2,0),"")</f>
        <v/>
      </c>
      <c r="N1539" s="64" t="str">
        <f>IFERROR(選手__2[[#This Row],[学年]],"")</f>
        <v/>
      </c>
      <c r="O1539" s="49" t="str">
        <f>IFERROR(選手__2[[#This Row],[生年月日]],"")</f>
        <v/>
      </c>
      <c r="P1539" t="str">
        <f t="shared" ref="P1539:P1602" si="24">IFERROR(DATEDIF(O1539,$O$1,"y"),"")</f>
        <v/>
      </c>
    </row>
    <row r="1540" spans="6:16" x14ac:dyDescent="0.2">
      <c r="F1540" s="62" t="str">
        <f>IFERROR(選手__2[[#This Row],[選手番号]],"")</f>
        <v/>
      </c>
      <c r="G1540" s="62" t="str">
        <f>IFERROR(選手__2[[#This Row],[性別コード]],"")</f>
        <v/>
      </c>
      <c r="H1540" s="62" t="str">
        <f>IFERROR(VLOOKUP(G1540,色々!P:Q,2,0),"")</f>
        <v/>
      </c>
      <c r="I1540" s="62" t="str">
        <f>IFERROR(選手__2[[#This Row],[氏名]],"")</f>
        <v/>
      </c>
      <c r="J1540" s="62" t="str">
        <f>IFERROR(選手__2[[#This Row],[氏名カナ]],"")</f>
        <v/>
      </c>
      <c r="K1540" s="62" t="str">
        <f>IFERROR(選手__2[[#This Row],[所属名称１]],"")</f>
        <v/>
      </c>
      <c r="L1540" s="62" t="str">
        <f>IFERROR(選手__2[[#This Row],[学校コード]],"")</f>
        <v/>
      </c>
      <c r="M1540" s="63" t="str">
        <f>IFERROR(VLOOKUP(L1540,色々!G:H,2,0),"")</f>
        <v/>
      </c>
      <c r="N1540" s="64" t="str">
        <f>IFERROR(選手__2[[#This Row],[学年]],"")</f>
        <v/>
      </c>
      <c r="O1540" s="49" t="str">
        <f>IFERROR(選手__2[[#This Row],[生年月日]],"")</f>
        <v/>
      </c>
      <c r="P1540" t="str">
        <f t="shared" si="24"/>
        <v/>
      </c>
    </row>
    <row r="1541" spans="6:16" x14ac:dyDescent="0.2">
      <c r="F1541" s="62" t="str">
        <f>IFERROR(選手__2[[#This Row],[選手番号]],"")</f>
        <v/>
      </c>
      <c r="G1541" s="62" t="str">
        <f>IFERROR(選手__2[[#This Row],[性別コード]],"")</f>
        <v/>
      </c>
      <c r="H1541" s="62" t="str">
        <f>IFERROR(VLOOKUP(G1541,色々!P:Q,2,0),"")</f>
        <v/>
      </c>
      <c r="I1541" s="62" t="str">
        <f>IFERROR(選手__2[[#This Row],[氏名]],"")</f>
        <v/>
      </c>
      <c r="J1541" s="62" t="str">
        <f>IFERROR(選手__2[[#This Row],[氏名カナ]],"")</f>
        <v/>
      </c>
      <c r="K1541" s="62" t="str">
        <f>IFERROR(選手__2[[#This Row],[所属名称１]],"")</f>
        <v/>
      </c>
      <c r="L1541" s="62" t="str">
        <f>IFERROR(選手__2[[#This Row],[学校コード]],"")</f>
        <v/>
      </c>
      <c r="M1541" s="63" t="str">
        <f>IFERROR(VLOOKUP(L1541,色々!G:H,2,0),"")</f>
        <v/>
      </c>
      <c r="N1541" s="64" t="str">
        <f>IFERROR(選手__2[[#This Row],[学年]],"")</f>
        <v/>
      </c>
      <c r="O1541" s="49" t="str">
        <f>IFERROR(選手__2[[#This Row],[生年月日]],"")</f>
        <v/>
      </c>
      <c r="P1541" t="str">
        <f t="shared" si="24"/>
        <v/>
      </c>
    </row>
    <row r="1542" spans="6:16" x14ac:dyDescent="0.2">
      <c r="F1542" s="62" t="str">
        <f>IFERROR(選手__2[[#This Row],[選手番号]],"")</f>
        <v/>
      </c>
      <c r="G1542" s="62" t="str">
        <f>IFERROR(選手__2[[#This Row],[性別コード]],"")</f>
        <v/>
      </c>
      <c r="H1542" s="62" t="str">
        <f>IFERROR(VLOOKUP(G1542,色々!P:Q,2,0),"")</f>
        <v/>
      </c>
      <c r="I1542" s="62" t="str">
        <f>IFERROR(選手__2[[#This Row],[氏名]],"")</f>
        <v/>
      </c>
      <c r="J1542" s="62" t="str">
        <f>IFERROR(選手__2[[#This Row],[氏名カナ]],"")</f>
        <v/>
      </c>
      <c r="K1542" s="62" t="str">
        <f>IFERROR(選手__2[[#This Row],[所属名称１]],"")</f>
        <v/>
      </c>
      <c r="L1542" s="62" t="str">
        <f>IFERROR(選手__2[[#This Row],[学校コード]],"")</f>
        <v/>
      </c>
      <c r="M1542" s="63" t="str">
        <f>IFERROR(VLOOKUP(L1542,色々!G:H,2,0),"")</f>
        <v/>
      </c>
      <c r="N1542" s="64" t="str">
        <f>IFERROR(選手__2[[#This Row],[学年]],"")</f>
        <v/>
      </c>
      <c r="O1542" s="49" t="str">
        <f>IFERROR(選手__2[[#This Row],[生年月日]],"")</f>
        <v/>
      </c>
      <c r="P1542" t="str">
        <f t="shared" si="24"/>
        <v/>
      </c>
    </row>
    <row r="1543" spans="6:16" x14ac:dyDescent="0.2">
      <c r="F1543" s="62" t="str">
        <f>IFERROR(選手__2[[#This Row],[選手番号]],"")</f>
        <v/>
      </c>
      <c r="G1543" s="62" t="str">
        <f>IFERROR(選手__2[[#This Row],[性別コード]],"")</f>
        <v/>
      </c>
      <c r="H1543" s="62" t="str">
        <f>IFERROR(VLOOKUP(G1543,色々!P:Q,2,0),"")</f>
        <v/>
      </c>
      <c r="I1543" s="62" t="str">
        <f>IFERROR(選手__2[[#This Row],[氏名]],"")</f>
        <v/>
      </c>
      <c r="J1543" s="62" t="str">
        <f>IFERROR(選手__2[[#This Row],[氏名カナ]],"")</f>
        <v/>
      </c>
      <c r="K1543" s="62" t="str">
        <f>IFERROR(選手__2[[#This Row],[所属名称１]],"")</f>
        <v/>
      </c>
      <c r="L1543" s="62" t="str">
        <f>IFERROR(選手__2[[#This Row],[学校コード]],"")</f>
        <v/>
      </c>
      <c r="M1543" s="63" t="str">
        <f>IFERROR(VLOOKUP(L1543,色々!G:H,2,0),"")</f>
        <v/>
      </c>
      <c r="N1543" s="64" t="str">
        <f>IFERROR(選手__2[[#This Row],[学年]],"")</f>
        <v/>
      </c>
      <c r="O1543" s="49" t="str">
        <f>IFERROR(選手__2[[#This Row],[生年月日]],"")</f>
        <v/>
      </c>
      <c r="P1543" t="str">
        <f t="shared" si="24"/>
        <v/>
      </c>
    </row>
    <row r="1544" spans="6:16" x14ac:dyDescent="0.2">
      <c r="F1544" s="62" t="str">
        <f>IFERROR(選手__2[[#This Row],[選手番号]],"")</f>
        <v/>
      </c>
      <c r="G1544" s="62" t="str">
        <f>IFERROR(選手__2[[#This Row],[性別コード]],"")</f>
        <v/>
      </c>
      <c r="H1544" s="62" t="str">
        <f>IFERROR(VLOOKUP(G1544,色々!P:Q,2,0),"")</f>
        <v/>
      </c>
      <c r="I1544" s="62" t="str">
        <f>IFERROR(選手__2[[#This Row],[氏名]],"")</f>
        <v/>
      </c>
      <c r="J1544" s="62" t="str">
        <f>IFERROR(選手__2[[#This Row],[氏名カナ]],"")</f>
        <v/>
      </c>
      <c r="K1544" s="62" t="str">
        <f>IFERROR(選手__2[[#This Row],[所属名称１]],"")</f>
        <v/>
      </c>
      <c r="L1544" s="62" t="str">
        <f>IFERROR(選手__2[[#This Row],[学校コード]],"")</f>
        <v/>
      </c>
      <c r="M1544" s="63" t="str">
        <f>IFERROR(VLOOKUP(L1544,色々!G:H,2,0),"")</f>
        <v/>
      </c>
      <c r="N1544" s="64" t="str">
        <f>IFERROR(選手__2[[#This Row],[学年]],"")</f>
        <v/>
      </c>
      <c r="O1544" s="49" t="str">
        <f>IFERROR(選手__2[[#This Row],[生年月日]],"")</f>
        <v/>
      </c>
      <c r="P1544" t="str">
        <f t="shared" si="24"/>
        <v/>
      </c>
    </row>
    <row r="1545" spans="6:16" x14ac:dyDescent="0.2">
      <c r="F1545" s="62" t="str">
        <f>IFERROR(選手__2[[#This Row],[選手番号]],"")</f>
        <v/>
      </c>
      <c r="G1545" s="62" t="str">
        <f>IFERROR(選手__2[[#This Row],[性別コード]],"")</f>
        <v/>
      </c>
      <c r="H1545" s="62" t="str">
        <f>IFERROR(VLOOKUP(G1545,色々!P:Q,2,0),"")</f>
        <v/>
      </c>
      <c r="I1545" s="62" t="str">
        <f>IFERROR(選手__2[[#This Row],[氏名]],"")</f>
        <v/>
      </c>
      <c r="J1545" s="62" t="str">
        <f>IFERROR(選手__2[[#This Row],[氏名カナ]],"")</f>
        <v/>
      </c>
      <c r="K1545" s="62" t="str">
        <f>IFERROR(選手__2[[#This Row],[所属名称１]],"")</f>
        <v/>
      </c>
      <c r="L1545" s="62" t="str">
        <f>IFERROR(選手__2[[#This Row],[学校コード]],"")</f>
        <v/>
      </c>
      <c r="M1545" s="63" t="str">
        <f>IFERROR(VLOOKUP(L1545,色々!G:H,2,0),"")</f>
        <v/>
      </c>
      <c r="N1545" s="64" t="str">
        <f>IFERROR(選手__2[[#This Row],[学年]],"")</f>
        <v/>
      </c>
      <c r="O1545" s="49" t="str">
        <f>IFERROR(選手__2[[#This Row],[生年月日]],"")</f>
        <v/>
      </c>
      <c r="P1545" t="str">
        <f t="shared" si="24"/>
        <v/>
      </c>
    </row>
    <row r="1546" spans="6:16" x14ac:dyDescent="0.2">
      <c r="F1546" s="62" t="str">
        <f>IFERROR(選手__2[[#This Row],[選手番号]],"")</f>
        <v/>
      </c>
      <c r="G1546" s="62" t="str">
        <f>IFERROR(選手__2[[#This Row],[性別コード]],"")</f>
        <v/>
      </c>
      <c r="H1546" s="62" t="str">
        <f>IFERROR(VLOOKUP(G1546,色々!P:Q,2,0),"")</f>
        <v/>
      </c>
      <c r="I1546" s="62" t="str">
        <f>IFERROR(選手__2[[#This Row],[氏名]],"")</f>
        <v/>
      </c>
      <c r="J1546" s="62" t="str">
        <f>IFERROR(選手__2[[#This Row],[氏名カナ]],"")</f>
        <v/>
      </c>
      <c r="K1546" s="62" t="str">
        <f>IFERROR(選手__2[[#This Row],[所属名称１]],"")</f>
        <v/>
      </c>
      <c r="L1546" s="62" t="str">
        <f>IFERROR(選手__2[[#This Row],[学校コード]],"")</f>
        <v/>
      </c>
      <c r="M1546" s="63" t="str">
        <f>IFERROR(VLOOKUP(L1546,色々!G:H,2,0),"")</f>
        <v/>
      </c>
      <c r="N1546" s="64" t="str">
        <f>IFERROR(選手__2[[#This Row],[学年]],"")</f>
        <v/>
      </c>
      <c r="O1546" s="49" t="str">
        <f>IFERROR(選手__2[[#This Row],[生年月日]],"")</f>
        <v/>
      </c>
      <c r="P1546" t="str">
        <f t="shared" si="24"/>
        <v/>
      </c>
    </row>
    <row r="1547" spans="6:16" x14ac:dyDescent="0.2">
      <c r="F1547" s="62" t="str">
        <f>IFERROR(選手__2[[#This Row],[選手番号]],"")</f>
        <v/>
      </c>
      <c r="G1547" s="62" t="str">
        <f>IFERROR(選手__2[[#This Row],[性別コード]],"")</f>
        <v/>
      </c>
      <c r="H1547" s="62" t="str">
        <f>IFERROR(VLOOKUP(G1547,色々!P:Q,2,0),"")</f>
        <v/>
      </c>
      <c r="I1547" s="62" t="str">
        <f>IFERROR(選手__2[[#This Row],[氏名]],"")</f>
        <v/>
      </c>
      <c r="J1547" s="62" t="str">
        <f>IFERROR(選手__2[[#This Row],[氏名カナ]],"")</f>
        <v/>
      </c>
      <c r="K1547" s="62" t="str">
        <f>IFERROR(選手__2[[#This Row],[所属名称１]],"")</f>
        <v/>
      </c>
      <c r="L1547" s="62" t="str">
        <f>IFERROR(選手__2[[#This Row],[学校コード]],"")</f>
        <v/>
      </c>
      <c r="M1547" s="63" t="str">
        <f>IFERROR(VLOOKUP(L1547,色々!G:H,2,0),"")</f>
        <v/>
      </c>
      <c r="N1547" s="64" t="str">
        <f>IFERROR(選手__2[[#This Row],[学年]],"")</f>
        <v/>
      </c>
      <c r="O1547" s="49" t="str">
        <f>IFERROR(選手__2[[#This Row],[生年月日]],"")</f>
        <v/>
      </c>
      <c r="P1547" t="str">
        <f t="shared" si="24"/>
        <v/>
      </c>
    </row>
    <row r="1548" spans="6:16" x14ac:dyDescent="0.2">
      <c r="F1548" s="62" t="str">
        <f>IFERROR(選手__2[[#This Row],[選手番号]],"")</f>
        <v/>
      </c>
      <c r="G1548" s="62" t="str">
        <f>IFERROR(選手__2[[#This Row],[性別コード]],"")</f>
        <v/>
      </c>
      <c r="H1548" s="62" t="str">
        <f>IFERROR(VLOOKUP(G1548,色々!P:Q,2,0),"")</f>
        <v/>
      </c>
      <c r="I1548" s="62" t="str">
        <f>IFERROR(選手__2[[#This Row],[氏名]],"")</f>
        <v/>
      </c>
      <c r="J1548" s="62" t="str">
        <f>IFERROR(選手__2[[#This Row],[氏名カナ]],"")</f>
        <v/>
      </c>
      <c r="K1548" s="62" t="str">
        <f>IFERROR(選手__2[[#This Row],[所属名称１]],"")</f>
        <v/>
      </c>
      <c r="L1548" s="62" t="str">
        <f>IFERROR(選手__2[[#This Row],[学校コード]],"")</f>
        <v/>
      </c>
      <c r="M1548" s="63" t="str">
        <f>IFERROR(VLOOKUP(L1548,色々!G:H,2,0),"")</f>
        <v/>
      </c>
      <c r="N1548" s="64" t="str">
        <f>IFERROR(選手__2[[#This Row],[学年]],"")</f>
        <v/>
      </c>
      <c r="O1548" s="49" t="str">
        <f>IFERROR(選手__2[[#This Row],[生年月日]],"")</f>
        <v/>
      </c>
      <c r="P1548" t="str">
        <f t="shared" si="24"/>
        <v/>
      </c>
    </row>
    <row r="1549" spans="6:16" x14ac:dyDescent="0.2">
      <c r="F1549" s="62" t="str">
        <f>IFERROR(選手__2[[#This Row],[選手番号]],"")</f>
        <v/>
      </c>
      <c r="G1549" s="62" t="str">
        <f>IFERROR(選手__2[[#This Row],[性別コード]],"")</f>
        <v/>
      </c>
      <c r="H1549" s="62" t="str">
        <f>IFERROR(VLOOKUP(G1549,色々!P:Q,2,0),"")</f>
        <v/>
      </c>
      <c r="I1549" s="62" t="str">
        <f>IFERROR(選手__2[[#This Row],[氏名]],"")</f>
        <v/>
      </c>
      <c r="J1549" s="62" t="str">
        <f>IFERROR(選手__2[[#This Row],[氏名カナ]],"")</f>
        <v/>
      </c>
      <c r="K1549" s="62" t="str">
        <f>IFERROR(選手__2[[#This Row],[所属名称１]],"")</f>
        <v/>
      </c>
      <c r="L1549" s="62" t="str">
        <f>IFERROR(選手__2[[#This Row],[学校コード]],"")</f>
        <v/>
      </c>
      <c r="M1549" s="63" t="str">
        <f>IFERROR(VLOOKUP(L1549,色々!G:H,2,0),"")</f>
        <v/>
      </c>
      <c r="N1549" s="64" t="str">
        <f>IFERROR(選手__2[[#This Row],[学年]],"")</f>
        <v/>
      </c>
      <c r="O1549" s="49" t="str">
        <f>IFERROR(選手__2[[#This Row],[生年月日]],"")</f>
        <v/>
      </c>
      <c r="P1549" t="str">
        <f t="shared" si="24"/>
        <v/>
      </c>
    </row>
    <row r="1550" spans="6:16" x14ac:dyDescent="0.2">
      <c r="F1550" s="62" t="str">
        <f>IFERROR(選手__2[[#This Row],[選手番号]],"")</f>
        <v/>
      </c>
      <c r="G1550" s="62" t="str">
        <f>IFERROR(選手__2[[#This Row],[性別コード]],"")</f>
        <v/>
      </c>
      <c r="H1550" s="62" t="str">
        <f>IFERROR(VLOOKUP(G1550,色々!P:Q,2,0),"")</f>
        <v/>
      </c>
      <c r="I1550" s="62" t="str">
        <f>IFERROR(選手__2[[#This Row],[氏名]],"")</f>
        <v/>
      </c>
      <c r="J1550" s="62" t="str">
        <f>IFERROR(選手__2[[#This Row],[氏名カナ]],"")</f>
        <v/>
      </c>
      <c r="K1550" s="62" t="str">
        <f>IFERROR(選手__2[[#This Row],[所属名称１]],"")</f>
        <v/>
      </c>
      <c r="L1550" s="62" t="str">
        <f>IFERROR(選手__2[[#This Row],[学校コード]],"")</f>
        <v/>
      </c>
      <c r="M1550" s="63" t="str">
        <f>IFERROR(VLOOKUP(L1550,色々!G:H,2,0),"")</f>
        <v/>
      </c>
      <c r="N1550" s="64" t="str">
        <f>IFERROR(選手__2[[#This Row],[学年]],"")</f>
        <v/>
      </c>
      <c r="O1550" s="49" t="str">
        <f>IFERROR(選手__2[[#This Row],[生年月日]],"")</f>
        <v/>
      </c>
      <c r="P1550" t="str">
        <f t="shared" si="24"/>
        <v/>
      </c>
    </row>
    <row r="1551" spans="6:16" x14ac:dyDescent="0.2">
      <c r="F1551" s="62" t="str">
        <f>IFERROR(選手__2[[#This Row],[選手番号]],"")</f>
        <v/>
      </c>
      <c r="G1551" s="62" t="str">
        <f>IFERROR(選手__2[[#This Row],[性別コード]],"")</f>
        <v/>
      </c>
      <c r="H1551" s="62" t="str">
        <f>IFERROR(VLOOKUP(G1551,色々!P:Q,2,0),"")</f>
        <v/>
      </c>
      <c r="I1551" s="62" t="str">
        <f>IFERROR(選手__2[[#This Row],[氏名]],"")</f>
        <v/>
      </c>
      <c r="J1551" s="62" t="str">
        <f>IFERROR(選手__2[[#This Row],[氏名カナ]],"")</f>
        <v/>
      </c>
      <c r="K1551" s="62" t="str">
        <f>IFERROR(選手__2[[#This Row],[所属名称１]],"")</f>
        <v/>
      </c>
      <c r="L1551" s="62" t="str">
        <f>IFERROR(選手__2[[#This Row],[学校コード]],"")</f>
        <v/>
      </c>
      <c r="M1551" s="63" t="str">
        <f>IFERROR(VLOOKUP(L1551,色々!G:H,2,0),"")</f>
        <v/>
      </c>
      <c r="N1551" s="64" t="str">
        <f>IFERROR(選手__2[[#This Row],[学年]],"")</f>
        <v/>
      </c>
      <c r="O1551" s="49" t="str">
        <f>IFERROR(選手__2[[#This Row],[生年月日]],"")</f>
        <v/>
      </c>
      <c r="P1551" t="str">
        <f t="shared" si="24"/>
        <v/>
      </c>
    </row>
    <row r="1552" spans="6:16" x14ac:dyDescent="0.2">
      <c r="F1552" s="62" t="str">
        <f>IFERROR(選手__2[[#This Row],[選手番号]],"")</f>
        <v/>
      </c>
      <c r="G1552" s="62" t="str">
        <f>IFERROR(選手__2[[#This Row],[性別コード]],"")</f>
        <v/>
      </c>
      <c r="H1552" s="62" t="str">
        <f>IFERROR(VLOOKUP(G1552,色々!P:Q,2,0),"")</f>
        <v/>
      </c>
      <c r="I1552" s="62" t="str">
        <f>IFERROR(選手__2[[#This Row],[氏名]],"")</f>
        <v/>
      </c>
      <c r="J1552" s="62" t="str">
        <f>IFERROR(選手__2[[#This Row],[氏名カナ]],"")</f>
        <v/>
      </c>
      <c r="K1552" s="62" t="str">
        <f>IFERROR(選手__2[[#This Row],[所属名称１]],"")</f>
        <v/>
      </c>
      <c r="L1552" s="62" t="str">
        <f>IFERROR(選手__2[[#This Row],[学校コード]],"")</f>
        <v/>
      </c>
      <c r="M1552" s="63" t="str">
        <f>IFERROR(VLOOKUP(L1552,色々!G:H,2,0),"")</f>
        <v/>
      </c>
      <c r="N1552" s="64" t="str">
        <f>IFERROR(選手__2[[#This Row],[学年]],"")</f>
        <v/>
      </c>
      <c r="O1552" s="49" t="str">
        <f>IFERROR(選手__2[[#This Row],[生年月日]],"")</f>
        <v/>
      </c>
      <c r="P1552" t="str">
        <f t="shared" si="24"/>
        <v/>
      </c>
    </row>
    <row r="1553" spans="6:16" x14ac:dyDescent="0.2">
      <c r="F1553" s="62" t="str">
        <f>IFERROR(選手__2[[#This Row],[選手番号]],"")</f>
        <v/>
      </c>
      <c r="G1553" s="62" t="str">
        <f>IFERROR(選手__2[[#This Row],[性別コード]],"")</f>
        <v/>
      </c>
      <c r="H1553" s="62" t="str">
        <f>IFERROR(VLOOKUP(G1553,色々!P:Q,2,0),"")</f>
        <v/>
      </c>
      <c r="I1553" s="62" t="str">
        <f>IFERROR(選手__2[[#This Row],[氏名]],"")</f>
        <v/>
      </c>
      <c r="J1553" s="62" t="str">
        <f>IFERROR(選手__2[[#This Row],[氏名カナ]],"")</f>
        <v/>
      </c>
      <c r="K1553" s="62" t="str">
        <f>IFERROR(選手__2[[#This Row],[所属名称１]],"")</f>
        <v/>
      </c>
      <c r="L1553" s="62" t="str">
        <f>IFERROR(選手__2[[#This Row],[学校コード]],"")</f>
        <v/>
      </c>
      <c r="M1553" s="63" t="str">
        <f>IFERROR(VLOOKUP(L1553,色々!G:H,2,0),"")</f>
        <v/>
      </c>
      <c r="N1553" s="64" t="str">
        <f>IFERROR(選手__2[[#This Row],[学年]],"")</f>
        <v/>
      </c>
      <c r="O1553" s="49" t="str">
        <f>IFERROR(選手__2[[#This Row],[生年月日]],"")</f>
        <v/>
      </c>
      <c r="P1553" t="str">
        <f t="shared" si="24"/>
        <v/>
      </c>
    </row>
    <row r="1554" spans="6:16" x14ac:dyDescent="0.2">
      <c r="F1554" s="62" t="str">
        <f>IFERROR(選手__2[[#This Row],[選手番号]],"")</f>
        <v/>
      </c>
      <c r="G1554" s="62" t="str">
        <f>IFERROR(選手__2[[#This Row],[性別コード]],"")</f>
        <v/>
      </c>
      <c r="H1554" s="62" t="str">
        <f>IFERROR(VLOOKUP(G1554,色々!P:Q,2,0),"")</f>
        <v/>
      </c>
      <c r="I1554" s="62" t="str">
        <f>IFERROR(選手__2[[#This Row],[氏名]],"")</f>
        <v/>
      </c>
      <c r="J1554" s="62" t="str">
        <f>IFERROR(選手__2[[#This Row],[氏名カナ]],"")</f>
        <v/>
      </c>
      <c r="K1554" s="62" t="str">
        <f>IFERROR(選手__2[[#This Row],[所属名称１]],"")</f>
        <v/>
      </c>
      <c r="L1554" s="62" t="str">
        <f>IFERROR(選手__2[[#This Row],[学校コード]],"")</f>
        <v/>
      </c>
      <c r="M1554" s="63" t="str">
        <f>IFERROR(VLOOKUP(L1554,色々!G:H,2,0),"")</f>
        <v/>
      </c>
      <c r="N1554" s="64" t="str">
        <f>IFERROR(選手__2[[#This Row],[学年]],"")</f>
        <v/>
      </c>
      <c r="O1554" s="49" t="str">
        <f>IFERROR(選手__2[[#This Row],[生年月日]],"")</f>
        <v/>
      </c>
      <c r="P1554" t="str">
        <f t="shared" si="24"/>
        <v/>
      </c>
    </row>
    <row r="1555" spans="6:16" x14ac:dyDescent="0.2">
      <c r="F1555" s="62" t="str">
        <f>IFERROR(選手__2[[#This Row],[選手番号]],"")</f>
        <v/>
      </c>
      <c r="G1555" s="62" t="str">
        <f>IFERROR(選手__2[[#This Row],[性別コード]],"")</f>
        <v/>
      </c>
      <c r="H1555" s="62" t="str">
        <f>IFERROR(VLOOKUP(G1555,色々!P:Q,2,0),"")</f>
        <v/>
      </c>
      <c r="I1555" s="62" t="str">
        <f>IFERROR(選手__2[[#This Row],[氏名]],"")</f>
        <v/>
      </c>
      <c r="J1555" s="62" t="str">
        <f>IFERROR(選手__2[[#This Row],[氏名カナ]],"")</f>
        <v/>
      </c>
      <c r="K1555" s="62" t="str">
        <f>IFERROR(選手__2[[#This Row],[所属名称１]],"")</f>
        <v/>
      </c>
      <c r="L1555" s="62" t="str">
        <f>IFERROR(選手__2[[#This Row],[学校コード]],"")</f>
        <v/>
      </c>
      <c r="M1555" s="63" t="str">
        <f>IFERROR(VLOOKUP(L1555,色々!G:H,2,0),"")</f>
        <v/>
      </c>
      <c r="N1555" s="64" t="str">
        <f>IFERROR(選手__2[[#This Row],[学年]],"")</f>
        <v/>
      </c>
      <c r="O1555" s="49" t="str">
        <f>IFERROR(選手__2[[#This Row],[生年月日]],"")</f>
        <v/>
      </c>
      <c r="P1555" t="str">
        <f t="shared" si="24"/>
        <v/>
      </c>
    </row>
    <row r="1556" spans="6:16" x14ac:dyDescent="0.2">
      <c r="F1556" s="62" t="str">
        <f>IFERROR(選手__2[[#This Row],[選手番号]],"")</f>
        <v/>
      </c>
      <c r="G1556" s="62" t="str">
        <f>IFERROR(選手__2[[#This Row],[性別コード]],"")</f>
        <v/>
      </c>
      <c r="H1556" s="62" t="str">
        <f>IFERROR(VLOOKUP(G1556,色々!P:Q,2,0),"")</f>
        <v/>
      </c>
      <c r="I1556" s="62" t="str">
        <f>IFERROR(選手__2[[#This Row],[氏名]],"")</f>
        <v/>
      </c>
      <c r="J1556" s="62" t="str">
        <f>IFERROR(選手__2[[#This Row],[氏名カナ]],"")</f>
        <v/>
      </c>
      <c r="K1556" s="62" t="str">
        <f>IFERROR(選手__2[[#This Row],[所属名称１]],"")</f>
        <v/>
      </c>
      <c r="L1556" s="62" t="str">
        <f>IFERROR(選手__2[[#This Row],[学校コード]],"")</f>
        <v/>
      </c>
      <c r="M1556" s="63" t="str">
        <f>IFERROR(VLOOKUP(L1556,色々!G:H,2,0),"")</f>
        <v/>
      </c>
      <c r="N1556" s="64" t="str">
        <f>IFERROR(選手__2[[#This Row],[学年]],"")</f>
        <v/>
      </c>
      <c r="O1556" s="49" t="str">
        <f>IFERROR(選手__2[[#This Row],[生年月日]],"")</f>
        <v/>
      </c>
      <c r="P1556" t="str">
        <f t="shared" si="24"/>
        <v/>
      </c>
    </row>
    <row r="1557" spans="6:16" x14ac:dyDescent="0.2">
      <c r="F1557" s="62" t="str">
        <f>IFERROR(選手__2[[#This Row],[選手番号]],"")</f>
        <v/>
      </c>
      <c r="G1557" s="62" t="str">
        <f>IFERROR(選手__2[[#This Row],[性別コード]],"")</f>
        <v/>
      </c>
      <c r="H1557" s="62" t="str">
        <f>IFERROR(VLOOKUP(G1557,色々!P:Q,2,0),"")</f>
        <v/>
      </c>
      <c r="I1557" s="62" t="str">
        <f>IFERROR(選手__2[[#This Row],[氏名]],"")</f>
        <v/>
      </c>
      <c r="J1557" s="62" t="str">
        <f>IFERROR(選手__2[[#This Row],[氏名カナ]],"")</f>
        <v/>
      </c>
      <c r="K1557" s="62" t="str">
        <f>IFERROR(選手__2[[#This Row],[所属名称１]],"")</f>
        <v/>
      </c>
      <c r="L1557" s="62" t="str">
        <f>IFERROR(選手__2[[#This Row],[学校コード]],"")</f>
        <v/>
      </c>
      <c r="M1557" s="63" t="str">
        <f>IFERROR(VLOOKUP(L1557,色々!G:H,2,0),"")</f>
        <v/>
      </c>
      <c r="N1557" s="64" t="str">
        <f>IFERROR(選手__2[[#This Row],[学年]],"")</f>
        <v/>
      </c>
      <c r="O1557" s="49" t="str">
        <f>IFERROR(選手__2[[#This Row],[生年月日]],"")</f>
        <v/>
      </c>
      <c r="P1557" t="str">
        <f t="shared" si="24"/>
        <v/>
      </c>
    </row>
    <row r="1558" spans="6:16" x14ac:dyDescent="0.2">
      <c r="F1558" s="62" t="str">
        <f>IFERROR(選手__2[[#This Row],[選手番号]],"")</f>
        <v/>
      </c>
      <c r="G1558" s="62" t="str">
        <f>IFERROR(選手__2[[#This Row],[性別コード]],"")</f>
        <v/>
      </c>
      <c r="H1558" s="62" t="str">
        <f>IFERROR(VLOOKUP(G1558,色々!P:Q,2,0),"")</f>
        <v/>
      </c>
      <c r="I1558" s="62" t="str">
        <f>IFERROR(選手__2[[#This Row],[氏名]],"")</f>
        <v/>
      </c>
      <c r="J1558" s="62" t="str">
        <f>IFERROR(選手__2[[#This Row],[氏名カナ]],"")</f>
        <v/>
      </c>
      <c r="K1558" s="62" t="str">
        <f>IFERROR(選手__2[[#This Row],[所属名称１]],"")</f>
        <v/>
      </c>
      <c r="L1558" s="62" t="str">
        <f>IFERROR(選手__2[[#This Row],[学校コード]],"")</f>
        <v/>
      </c>
      <c r="M1558" s="63" t="str">
        <f>IFERROR(VLOOKUP(L1558,色々!G:H,2,0),"")</f>
        <v/>
      </c>
      <c r="N1558" s="64" t="str">
        <f>IFERROR(選手__2[[#This Row],[学年]],"")</f>
        <v/>
      </c>
      <c r="O1558" s="49" t="str">
        <f>IFERROR(選手__2[[#This Row],[生年月日]],"")</f>
        <v/>
      </c>
      <c r="P1558" t="str">
        <f t="shared" si="24"/>
        <v/>
      </c>
    </row>
    <row r="1559" spans="6:16" x14ac:dyDescent="0.2">
      <c r="F1559" s="62" t="str">
        <f>IFERROR(選手__2[[#This Row],[選手番号]],"")</f>
        <v/>
      </c>
      <c r="G1559" s="62" t="str">
        <f>IFERROR(選手__2[[#This Row],[性別コード]],"")</f>
        <v/>
      </c>
      <c r="H1559" s="62" t="str">
        <f>IFERROR(VLOOKUP(G1559,色々!P:Q,2,0),"")</f>
        <v/>
      </c>
      <c r="I1559" s="62" t="str">
        <f>IFERROR(選手__2[[#This Row],[氏名]],"")</f>
        <v/>
      </c>
      <c r="J1559" s="62" t="str">
        <f>IFERROR(選手__2[[#This Row],[氏名カナ]],"")</f>
        <v/>
      </c>
      <c r="K1559" s="62" t="str">
        <f>IFERROR(選手__2[[#This Row],[所属名称１]],"")</f>
        <v/>
      </c>
      <c r="L1559" s="62" t="str">
        <f>IFERROR(選手__2[[#This Row],[学校コード]],"")</f>
        <v/>
      </c>
      <c r="M1559" s="63" t="str">
        <f>IFERROR(VLOOKUP(L1559,色々!G:H,2,0),"")</f>
        <v/>
      </c>
      <c r="N1559" s="64" t="str">
        <f>IFERROR(選手__2[[#This Row],[学年]],"")</f>
        <v/>
      </c>
      <c r="O1559" s="49" t="str">
        <f>IFERROR(選手__2[[#This Row],[生年月日]],"")</f>
        <v/>
      </c>
      <c r="P1559" t="str">
        <f t="shared" si="24"/>
        <v/>
      </c>
    </row>
    <row r="1560" spans="6:16" x14ac:dyDescent="0.2">
      <c r="F1560" s="62" t="str">
        <f>IFERROR(選手__2[[#This Row],[選手番号]],"")</f>
        <v/>
      </c>
      <c r="G1560" s="62" t="str">
        <f>IFERROR(選手__2[[#This Row],[性別コード]],"")</f>
        <v/>
      </c>
      <c r="H1560" s="62" t="str">
        <f>IFERROR(VLOOKUP(G1560,色々!P:Q,2,0),"")</f>
        <v/>
      </c>
      <c r="I1560" s="62" t="str">
        <f>IFERROR(選手__2[[#This Row],[氏名]],"")</f>
        <v/>
      </c>
      <c r="J1560" s="62" t="str">
        <f>IFERROR(選手__2[[#This Row],[氏名カナ]],"")</f>
        <v/>
      </c>
      <c r="K1560" s="62" t="str">
        <f>IFERROR(選手__2[[#This Row],[所属名称１]],"")</f>
        <v/>
      </c>
      <c r="L1560" s="62" t="str">
        <f>IFERROR(選手__2[[#This Row],[学校コード]],"")</f>
        <v/>
      </c>
      <c r="M1560" s="63" t="str">
        <f>IFERROR(VLOOKUP(L1560,色々!G:H,2,0),"")</f>
        <v/>
      </c>
      <c r="N1560" s="64" t="str">
        <f>IFERROR(選手__2[[#This Row],[学年]],"")</f>
        <v/>
      </c>
      <c r="O1560" s="49" t="str">
        <f>IFERROR(選手__2[[#This Row],[生年月日]],"")</f>
        <v/>
      </c>
      <c r="P1560" t="str">
        <f t="shared" si="24"/>
        <v/>
      </c>
    </row>
    <row r="1561" spans="6:16" x14ac:dyDescent="0.2">
      <c r="F1561" s="62" t="str">
        <f>IFERROR(選手__2[[#This Row],[選手番号]],"")</f>
        <v/>
      </c>
      <c r="G1561" s="62" t="str">
        <f>IFERROR(選手__2[[#This Row],[性別コード]],"")</f>
        <v/>
      </c>
      <c r="H1561" s="62" t="str">
        <f>IFERROR(VLOOKUP(G1561,色々!P:Q,2,0),"")</f>
        <v/>
      </c>
      <c r="I1561" s="62" t="str">
        <f>IFERROR(選手__2[[#This Row],[氏名]],"")</f>
        <v/>
      </c>
      <c r="J1561" s="62" t="str">
        <f>IFERROR(選手__2[[#This Row],[氏名カナ]],"")</f>
        <v/>
      </c>
      <c r="K1561" s="62" t="str">
        <f>IFERROR(選手__2[[#This Row],[所属名称１]],"")</f>
        <v/>
      </c>
      <c r="L1561" s="62" t="str">
        <f>IFERROR(選手__2[[#This Row],[学校コード]],"")</f>
        <v/>
      </c>
      <c r="M1561" s="63" t="str">
        <f>IFERROR(VLOOKUP(L1561,色々!G:H,2,0),"")</f>
        <v/>
      </c>
      <c r="N1561" s="64" t="str">
        <f>IFERROR(選手__2[[#This Row],[学年]],"")</f>
        <v/>
      </c>
      <c r="O1561" s="49" t="str">
        <f>IFERROR(選手__2[[#This Row],[生年月日]],"")</f>
        <v/>
      </c>
      <c r="P1561" t="str">
        <f t="shared" si="24"/>
        <v/>
      </c>
    </row>
    <row r="1562" spans="6:16" x14ac:dyDescent="0.2">
      <c r="F1562" s="62" t="str">
        <f>IFERROR(選手__2[[#This Row],[選手番号]],"")</f>
        <v/>
      </c>
      <c r="G1562" s="62" t="str">
        <f>IFERROR(選手__2[[#This Row],[性別コード]],"")</f>
        <v/>
      </c>
      <c r="H1562" s="62" t="str">
        <f>IFERROR(VLOOKUP(G1562,色々!P:Q,2,0),"")</f>
        <v/>
      </c>
      <c r="I1562" s="62" t="str">
        <f>IFERROR(選手__2[[#This Row],[氏名]],"")</f>
        <v/>
      </c>
      <c r="J1562" s="62" t="str">
        <f>IFERROR(選手__2[[#This Row],[氏名カナ]],"")</f>
        <v/>
      </c>
      <c r="K1562" s="62" t="str">
        <f>IFERROR(選手__2[[#This Row],[所属名称１]],"")</f>
        <v/>
      </c>
      <c r="L1562" s="62" t="str">
        <f>IFERROR(選手__2[[#This Row],[学校コード]],"")</f>
        <v/>
      </c>
      <c r="M1562" s="63" t="str">
        <f>IFERROR(VLOOKUP(L1562,色々!G:H,2,0),"")</f>
        <v/>
      </c>
      <c r="N1562" s="64" t="str">
        <f>IFERROR(選手__2[[#This Row],[学年]],"")</f>
        <v/>
      </c>
      <c r="O1562" s="49" t="str">
        <f>IFERROR(選手__2[[#This Row],[生年月日]],"")</f>
        <v/>
      </c>
      <c r="P1562" t="str">
        <f t="shared" si="24"/>
        <v/>
      </c>
    </row>
    <row r="1563" spans="6:16" x14ac:dyDescent="0.2">
      <c r="F1563" s="62" t="str">
        <f>IFERROR(選手__2[[#This Row],[選手番号]],"")</f>
        <v/>
      </c>
      <c r="G1563" s="62" t="str">
        <f>IFERROR(選手__2[[#This Row],[性別コード]],"")</f>
        <v/>
      </c>
      <c r="H1563" s="62" t="str">
        <f>IFERROR(VLOOKUP(G1563,色々!P:Q,2,0),"")</f>
        <v/>
      </c>
      <c r="I1563" s="62" t="str">
        <f>IFERROR(選手__2[[#This Row],[氏名]],"")</f>
        <v/>
      </c>
      <c r="J1563" s="62" t="str">
        <f>IFERROR(選手__2[[#This Row],[氏名カナ]],"")</f>
        <v/>
      </c>
      <c r="K1563" s="62" t="str">
        <f>IFERROR(選手__2[[#This Row],[所属名称１]],"")</f>
        <v/>
      </c>
      <c r="L1563" s="62" t="str">
        <f>IFERROR(選手__2[[#This Row],[学校コード]],"")</f>
        <v/>
      </c>
      <c r="M1563" s="63" t="str">
        <f>IFERROR(VLOOKUP(L1563,色々!G:H,2,0),"")</f>
        <v/>
      </c>
      <c r="N1563" s="64" t="str">
        <f>IFERROR(選手__2[[#This Row],[学年]],"")</f>
        <v/>
      </c>
      <c r="O1563" s="49" t="str">
        <f>IFERROR(選手__2[[#This Row],[生年月日]],"")</f>
        <v/>
      </c>
      <c r="P1563" t="str">
        <f t="shared" si="24"/>
        <v/>
      </c>
    </row>
    <row r="1564" spans="6:16" x14ac:dyDescent="0.2">
      <c r="F1564" s="62" t="str">
        <f>IFERROR(選手__2[[#This Row],[選手番号]],"")</f>
        <v/>
      </c>
      <c r="G1564" s="62" t="str">
        <f>IFERROR(選手__2[[#This Row],[性別コード]],"")</f>
        <v/>
      </c>
      <c r="H1564" s="62" t="str">
        <f>IFERROR(VLOOKUP(G1564,色々!P:Q,2,0),"")</f>
        <v/>
      </c>
      <c r="I1564" s="62" t="str">
        <f>IFERROR(選手__2[[#This Row],[氏名]],"")</f>
        <v/>
      </c>
      <c r="J1564" s="62" t="str">
        <f>IFERROR(選手__2[[#This Row],[氏名カナ]],"")</f>
        <v/>
      </c>
      <c r="K1564" s="62" t="str">
        <f>IFERROR(選手__2[[#This Row],[所属名称１]],"")</f>
        <v/>
      </c>
      <c r="L1564" s="62" t="str">
        <f>IFERROR(選手__2[[#This Row],[学校コード]],"")</f>
        <v/>
      </c>
      <c r="M1564" s="63" t="str">
        <f>IFERROR(VLOOKUP(L1564,色々!G:H,2,0),"")</f>
        <v/>
      </c>
      <c r="N1564" s="64" t="str">
        <f>IFERROR(選手__2[[#This Row],[学年]],"")</f>
        <v/>
      </c>
      <c r="O1564" s="49" t="str">
        <f>IFERROR(選手__2[[#This Row],[生年月日]],"")</f>
        <v/>
      </c>
      <c r="P1564" t="str">
        <f t="shared" si="24"/>
        <v/>
      </c>
    </row>
    <row r="1565" spans="6:16" x14ac:dyDescent="0.2">
      <c r="F1565" s="62" t="str">
        <f>IFERROR(選手__2[[#This Row],[選手番号]],"")</f>
        <v/>
      </c>
      <c r="G1565" s="62" t="str">
        <f>IFERROR(選手__2[[#This Row],[性別コード]],"")</f>
        <v/>
      </c>
      <c r="H1565" s="62" t="str">
        <f>IFERROR(VLOOKUP(G1565,色々!P:Q,2,0),"")</f>
        <v/>
      </c>
      <c r="I1565" s="62" t="str">
        <f>IFERROR(選手__2[[#This Row],[氏名]],"")</f>
        <v/>
      </c>
      <c r="J1565" s="62" t="str">
        <f>IFERROR(選手__2[[#This Row],[氏名カナ]],"")</f>
        <v/>
      </c>
      <c r="K1565" s="62" t="str">
        <f>IFERROR(選手__2[[#This Row],[所属名称１]],"")</f>
        <v/>
      </c>
      <c r="L1565" s="62" t="str">
        <f>IFERROR(選手__2[[#This Row],[学校コード]],"")</f>
        <v/>
      </c>
      <c r="M1565" s="63" t="str">
        <f>IFERROR(VLOOKUP(L1565,色々!G:H,2,0),"")</f>
        <v/>
      </c>
      <c r="N1565" s="64" t="str">
        <f>IFERROR(選手__2[[#This Row],[学年]],"")</f>
        <v/>
      </c>
      <c r="O1565" s="49" t="str">
        <f>IFERROR(選手__2[[#This Row],[生年月日]],"")</f>
        <v/>
      </c>
      <c r="P1565" t="str">
        <f t="shared" si="24"/>
        <v/>
      </c>
    </row>
    <row r="1566" spans="6:16" x14ac:dyDescent="0.2">
      <c r="F1566" s="62" t="str">
        <f>IFERROR(選手__2[[#This Row],[選手番号]],"")</f>
        <v/>
      </c>
      <c r="G1566" s="62" t="str">
        <f>IFERROR(選手__2[[#This Row],[性別コード]],"")</f>
        <v/>
      </c>
      <c r="H1566" s="62" t="str">
        <f>IFERROR(VLOOKUP(G1566,色々!P:Q,2,0),"")</f>
        <v/>
      </c>
      <c r="I1566" s="62" t="str">
        <f>IFERROR(選手__2[[#This Row],[氏名]],"")</f>
        <v/>
      </c>
      <c r="J1566" s="62" t="str">
        <f>IFERROR(選手__2[[#This Row],[氏名カナ]],"")</f>
        <v/>
      </c>
      <c r="K1566" s="62" t="str">
        <f>IFERROR(選手__2[[#This Row],[所属名称１]],"")</f>
        <v/>
      </c>
      <c r="L1566" s="62" t="str">
        <f>IFERROR(選手__2[[#This Row],[学校コード]],"")</f>
        <v/>
      </c>
      <c r="M1566" s="63" t="str">
        <f>IFERROR(VLOOKUP(L1566,色々!G:H,2,0),"")</f>
        <v/>
      </c>
      <c r="N1566" s="64" t="str">
        <f>IFERROR(選手__2[[#This Row],[学年]],"")</f>
        <v/>
      </c>
      <c r="O1566" s="49" t="str">
        <f>IFERROR(選手__2[[#This Row],[生年月日]],"")</f>
        <v/>
      </c>
      <c r="P1566" t="str">
        <f t="shared" si="24"/>
        <v/>
      </c>
    </row>
    <row r="1567" spans="6:16" x14ac:dyDescent="0.2">
      <c r="F1567" s="62" t="str">
        <f>IFERROR(選手__2[[#This Row],[選手番号]],"")</f>
        <v/>
      </c>
      <c r="G1567" s="62" t="str">
        <f>IFERROR(選手__2[[#This Row],[性別コード]],"")</f>
        <v/>
      </c>
      <c r="H1567" s="62" t="str">
        <f>IFERROR(VLOOKUP(G1567,色々!P:Q,2,0),"")</f>
        <v/>
      </c>
      <c r="I1567" s="62" t="str">
        <f>IFERROR(選手__2[[#This Row],[氏名]],"")</f>
        <v/>
      </c>
      <c r="J1567" s="62" t="str">
        <f>IFERROR(選手__2[[#This Row],[氏名カナ]],"")</f>
        <v/>
      </c>
      <c r="K1567" s="62" t="str">
        <f>IFERROR(選手__2[[#This Row],[所属名称１]],"")</f>
        <v/>
      </c>
      <c r="L1567" s="62" t="str">
        <f>IFERROR(選手__2[[#This Row],[学校コード]],"")</f>
        <v/>
      </c>
      <c r="M1567" s="63" t="str">
        <f>IFERROR(VLOOKUP(L1567,色々!G:H,2,0),"")</f>
        <v/>
      </c>
      <c r="N1567" s="64" t="str">
        <f>IFERROR(選手__2[[#This Row],[学年]],"")</f>
        <v/>
      </c>
      <c r="O1567" s="49" t="str">
        <f>IFERROR(選手__2[[#This Row],[生年月日]],"")</f>
        <v/>
      </c>
      <c r="P1567" t="str">
        <f t="shared" si="24"/>
        <v/>
      </c>
    </row>
    <row r="1568" spans="6:16" x14ac:dyDescent="0.2">
      <c r="F1568" s="62" t="str">
        <f>IFERROR(選手__2[[#This Row],[選手番号]],"")</f>
        <v/>
      </c>
      <c r="G1568" s="62" t="str">
        <f>IFERROR(選手__2[[#This Row],[性別コード]],"")</f>
        <v/>
      </c>
      <c r="H1568" s="62" t="str">
        <f>IFERROR(VLOOKUP(G1568,色々!P:Q,2,0),"")</f>
        <v/>
      </c>
      <c r="I1568" s="62" t="str">
        <f>IFERROR(選手__2[[#This Row],[氏名]],"")</f>
        <v/>
      </c>
      <c r="J1568" s="62" t="str">
        <f>IFERROR(選手__2[[#This Row],[氏名カナ]],"")</f>
        <v/>
      </c>
      <c r="K1568" s="62" t="str">
        <f>IFERROR(選手__2[[#This Row],[所属名称１]],"")</f>
        <v/>
      </c>
      <c r="L1568" s="62" t="str">
        <f>IFERROR(選手__2[[#This Row],[学校コード]],"")</f>
        <v/>
      </c>
      <c r="M1568" s="63" t="str">
        <f>IFERROR(VLOOKUP(L1568,色々!G:H,2,0),"")</f>
        <v/>
      </c>
      <c r="N1568" s="64" t="str">
        <f>IFERROR(選手__2[[#This Row],[学年]],"")</f>
        <v/>
      </c>
      <c r="O1568" s="49" t="str">
        <f>IFERROR(選手__2[[#This Row],[生年月日]],"")</f>
        <v/>
      </c>
      <c r="P1568" t="str">
        <f t="shared" si="24"/>
        <v/>
      </c>
    </row>
    <row r="1569" spans="6:16" x14ac:dyDescent="0.2">
      <c r="F1569" s="62" t="str">
        <f>IFERROR(選手__2[[#This Row],[選手番号]],"")</f>
        <v/>
      </c>
      <c r="G1569" s="62" t="str">
        <f>IFERROR(選手__2[[#This Row],[性別コード]],"")</f>
        <v/>
      </c>
      <c r="H1569" s="62" t="str">
        <f>IFERROR(VLOOKUP(G1569,色々!P:Q,2,0),"")</f>
        <v/>
      </c>
      <c r="I1569" s="62" t="str">
        <f>IFERROR(選手__2[[#This Row],[氏名]],"")</f>
        <v/>
      </c>
      <c r="J1569" s="62" t="str">
        <f>IFERROR(選手__2[[#This Row],[氏名カナ]],"")</f>
        <v/>
      </c>
      <c r="K1569" s="62" t="str">
        <f>IFERROR(選手__2[[#This Row],[所属名称１]],"")</f>
        <v/>
      </c>
      <c r="L1569" s="62" t="str">
        <f>IFERROR(選手__2[[#This Row],[学校コード]],"")</f>
        <v/>
      </c>
      <c r="M1569" s="63" t="str">
        <f>IFERROR(VLOOKUP(L1569,色々!G:H,2,0),"")</f>
        <v/>
      </c>
      <c r="N1569" s="64" t="str">
        <f>IFERROR(選手__2[[#This Row],[学年]],"")</f>
        <v/>
      </c>
      <c r="O1569" s="49" t="str">
        <f>IFERROR(選手__2[[#This Row],[生年月日]],"")</f>
        <v/>
      </c>
      <c r="P1569" t="str">
        <f t="shared" si="24"/>
        <v/>
      </c>
    </row>
    <row r="1570" spans="6:16" x14ac:dyDescent="0.2">
      <c r="F1570" s="62" t="str">
        <f>IFERROR(選手__2[[#This Row],[選手番号]],"")</f>
        <v/>
      </c>
      <c r="G1570" s="62" t="str">
        <f>IFERROR(選手__2[[#This Row],[性別コード]],"")</f>
        <v/>
      </c>
      <c r="H1570" s="62" t="str">
        <f>IFERROR(VLOOKUP(G1570,色々!P:Q,2,0),"")</f>
        <v/>
      </c>
      <c r="I1570" s="62" t="str">
        <f>IFERROR(選手__2[[#This Row],[氏名]],"")</f>
        <v/>
      </c>
      <c r="J1570" s="62" t="str">
        <f>IFERROR(選手__2[[#This Row],[氏名カナ]],"")</f>
        <v/>
      </c>
      <c r="K1570" s="62" t="str">
        <f>IFERROR(選手__2[[#This Row],[所属名称１]],"")</f>
        <v/>
      </c>
      <c r="L1570" s="62" t="str">
        <f>IFERROR(選手__2[[#This Row],[学校コード]],"")</f>
        <v/>
      </c>
      <c r="M1570" s="63" t="str">
        <f>IFERROR(VLOOKUP(L1570,色々!G:H,2,0),"")</f>
        <v/>
      </c>
      <c r="N1570" s="64" t="str">
        <f>IFERROR(選手__2[[#This Row],[学年]],"")</f>
        <v/>
      </c>
      <c r="O1570" s="49" t="str">
        <f>IFERROR(選手__2[[#This Row],[生年月日]],"")</f>
        <v/>
      </c>
      <c r="P1570" t="str">
        <f t="shared" si="24"/>
        <v/>
      </c>
    </row>
    <row r="1571" spans="6:16" x14ac:dyDescent="0.2">
      <c r="F1571" s="62" t="str">
        <f>IFERROR(選手__2[[#This Row],[選手番号]],"")</f>
        <v/>
      </c>
      <c r="G1571" s="62" t="str">
        <f>IFERROR(選手__2[[#This Row],[性別コード]],"")</f>
        <v/>
      </c>
      <c r="H1571" s="62" t="str">
        <f>IFERROR(VLOOKUP(G1571,色々!P:Q,2,0),"")</f>
        <v/>
      </c>
      <c r="I1571" s="62" t="str">
        <f>IFERROR(選手__2[[#This Row],[氏名]],"")</f>
        <v/>
      </c>
      <c r="J1571" s="62" t="str">
        <f>IFERROR(選手__2[[#This Row],[氏名カナ]],"")</f>
        <v/>
      </c>
      <c r="K1571" s="62" t="str">
        <f>IFERROR(選手__2[[#This Row],[所属名称１]],"")</f>
        <v/>
      </c>
      <c r="L1571" s="62" t="str">
        <f>IFERROR(選手__2[[#This Row],[学校コード]],"")</f>
        <v/>
      </c>
      <c r="M1571" s="63" t="str">
        <f>IFERROR(VLOOKUP(L1571,色々!G:H,2,0),"")</f>
        <v/>
      </c>
      <c r="N1571" s="64" t="str">
        <f>IFERROR(選手__2[[#This Row],[学年]],"")</f>
        <v/>
      </c>
      <c r="O1571" s="49" t="str">
        <f>IFERROR(選手__2[[#This Row],[生年月日]],"")</f>
        <v/>
      </c>
      <c r="P1571" t="str">
        <f t="shared" si="24"/>
        <v/>
      </c>
    </row>
    <row r="1572" spans="6:16" x14ac:dyDescent="0.2">
      <c r="F1572" s="62" t="str">
        <f>IFERROR(選手__2[[#This Row],[選手番号]],"")</f>
        <v/>
      </c>
      <c r="G1572" s="62" t="str">
        <f>IFERROR(選手__2[[#This Row],[性別コード]],"")</f>
        <v/>
      </c>
      <c r="H1572" s="62" t="str">
        <f>IFERROR(VLOOKUP(G1572,色々!P:Q,2,0),"")</f>
        <v/>
      </c>
      <c r="I1572" s="62" t="str">
        <f>IFERROR(選手__2[[#This Row],[氏名]],"")</f>
        <v/>
      </c>
      <c r="J1572" s="62" t="str">
        <f>IFERROR(選手__2[[#This Row],[氏名カナ]],"")</f>
        <v/>
      </c>
      <c r="K1572" s="62" t="str">
        <f>IFERROR(選手__2[[#This Row],[所属名称１]],"")</f>
        <v/>
      </c>
      <c r="L1572" s="62" t="str">
        <f>IFERROR(選手__2[[#This Row],[学校コード]],"")</f>
        <v/>
      </c>
      <c r="M1572" s="63" t="str">
        <f>IFERROR(VLOOKUP(L1572,色々!G:H,2,0),"")</f>
        <v/>
      </c>
      <c r="N1572" s="64" t="str">
        <f>IFERROR(選手__2[[#This Row],[学年]],"")</f>
        <v/>
      </c>
      <c r="O1572" s="49" t="str">
        <f>IFERROR(選手__2[[#This Row],[生年月日]],"")</f>
        <v/>
      </c>
      <c r="P1572" t="str">
        <f t="shared" si="24"/>
        <v/>
      </c>
    </row>
    <row r="1573" spans="6:16" x14ac:dyDescent="0.2">
      <c r="F1573" s="62" t="str">
        <f>IFERROR(選手__2[[#This Row],[選手番号]],"")</f>
        <v/>
      </c>
      <c r="G1573" s="62" t="str">
        <f>IFERROR(選手__2[[#This Row],[性別コード]],"")</f>
        <v/>
      </c>
      <c r="H1573" s="62" t="str">
        <f>IFERROR(VLOOKUP(G1573,色々!P:Q,2,0),"")</f>
        <v/>
      </c>
      <c r="I1573" s="62" t="str">
        <f>IFERROR(選手__2[[#This Row],[氏名]],"")</f>
        <v/>
      </c>
      <c r="J1573" s="62" t="str">
        <f>IFERROR(選手__2[[#This Row],[氏名カナ]],"")</f>
        <v/>
      </c>
      <c r="K1573" s="62" t="str">
        <f>IFERROR(選手__2[[#This Row],[所属名称１]],"")</f>
        <v/>
      </c>
      <c r="L1573" s="62" t="str">
        <f>IFERROR(選手__2[[#This Row],[学校コード]],"")</f>
        <v/>
      </c>
      <c r="M1573" s="63" t="str">
        <f>IFERROR(VLOOKUP(L1573,色々!G:H,2,0),"")</f>
        <v/>
      </c>
      <c r="N1573" s="64" t="str">
        <f>IFERROR(選手__2[[#This Row],[学年]],"")</f>
        <v/>
      </c>
      <c r="O1573" s="49" t="str">
        <f>IFERROR(選手__2[[#This Row],[生年月日]],"")</f>
        <v/>
      </c>
      <c r="P1573" t="str">
        <f t="shared" si="24"/>
        <v/>
      </c>
    </row>
    <row r="1574" spans="6:16" x14ac:dyDescent="0.2">
      <c r="F1574" s="62" t="str">
        <f>IFERROR(選手__2[[#This Row],[選手番号]],"")</f>
        <v/>
      </c>
      <c r="G1574" s="62" t="str">
        <f>IFERROR(選手__2[[#This Row],[性別コード]],"")</f>
        <v/>
      </c>
      <c r="H1574" s="62" t="str">
        <f>IFERROR(VLOOKUP(G1574,色々!P:Q,2,0),"")</f>
        <v/>
      </c>
      <c r="I1574" s="62" t="str">
        <f>IFERROR(選手__2[[#This Row],[氏名]],"")</f>
        <v/>
      </c>
      <c r="J1574" s="62" t="str">
        <f>IFERROR(選手__2[[#This Row],[氏名カナ]],"")</f>
        <v/>
      </c>
      <c r="K1574" s="62" t="str">
        <f>IFERROR(選手__2[[#This Row],[所属名称１]],"")</f>
        <v/>
      </c>
      <c r="L1574" s="62" t="str">
        <f>IFERROR(選手__2[[#This Row],[学校コード]],"")</f>
        <v/>
      </c>
      <c r="M1574" s="63" t="str">
        <f>IFERROR(VLOOKUP(L1574,色々!G:H,2,0),"")</f>
        <v/>
      </c>
      <c r="N1574" s="64" t="str">
        <f>IFERROR(選手__2[[#This Row],[学年]],"")</f>
        <v/>
      </c>
      <c r="O1574" s="49" t="str">
        <f>IFERROR(選手__2[[#This Row],[生年月日]],"")</f>
        <v/>
      </c>
      <c r="P1574" t="str">
        <f t="shared" si="24"/>
        <v/>
      </c>
    </row>
    <row r="1575" spans="6:16" x14ac:dyDescent="0.2">
      <c r="F1575" s="62" t="str">
        <f>IFERROR(選手__2[[#This Row],[選手番号]],"")</f>
        <v/>
      </c>
      <c r="G1575" s="62" t="str">
        <f>IFERROR(選手__2[[#This Row],[性別コード]],"")</f>
        <v/>
      </c>
      <c r="H1575" s="62" t="str">
        <f>IFERROR(VLOOKUP(G1575,色々!P:Q,2,0),"")</f>
        <v/>
      </c>
      <c r="I1575" s="62" t="str">
        <f>IFERROR(選手__2[[#This Row],[氏名]],"")</f>
        <v/>
      </c>
      <c r="J1575" s="62" t="str">
        <f>IFERROR(選手__2[[#This Row],[氏名カナ]],"")</f>
        <v/>
      </c>
      <c r="K1575" s="62" t="str">
        <f>IFERROR(選手__2[[#This Row],[所属名称１]],"")</f>
        <v/>
      </c>
      <c r="L1575" s="62" t="str">
        <f>IFERROR(選手__2[[#This Row],[学校コード]],"")</f>
        <v/>
      </c>
      <c r="M1575" s="63" t="str">
        <f>IFERROR(VLOOKUP(L1575,色々!G:H,2,0),"")</f>
        <v/>
      </c>
      <c r="N1575" s="64" t="str">
        <f>IFERROR(選手__2[[#This Row],[学年]],"")</f>
        <v/>
      </c>
      <c r="O1575" s="49" t="str">
        <f>IFERROR(選手__2[[#This Row],[生年月日]],"")</f>
        <v/>
      </c>
      <c r="P1575" t="str">
        <f t="shared" si="24"/>
        <v/>
      </c>
    </row>
    <row r="1576" spans="6:16" x14ac:dyDescent="0.2">
      <c r="F1576" s="62" t="str">
        <f>IFERROR(選手__2[[#This Row],[選手番号]],"")</f>
        <v/>
      </c>
      <c r="G1576" s="62" t="str">
        <f>IFERROR(選手__2[[#This Row],[性別コード]],"")</f>
        <v/>
      </c>
      <c r="H1576" s="62" t="str">
        <f>IFERROR(VLOOKUP(G1576,色々!P:Q,2,0),"")</f>
        <v/>
      </c>
      <c r="I1576" s="62" t="str">
        <f>IFERROR(選手__2[[#This Row],[氏名]],"")</f>
        <v/>
      </c>
      <c r="J1576" s="62" t="str">
        <f>IFERROR(選手__2[[#This Row],[氏名カナ]],"")</f>
        <v/>
      </c>
      <c r="K1576" s="62" t="str">
        <f>IFERROR(選手__2[[#This Row],[所属名称１]],"")</f>
        <v/>
      </c>
      <c r="L1576" s="62" t="str">
        <f>IFERROR(選手__2[[#This Row],[学校コード]],"")</f>
        <v/>
      </c>
      <c r="M1576" s="63" t="str">
        <f>IFERROR(VLOOKUP(L1576,色々!G:H,2,0),"")</f>
        <v/>
      </c>
      <c r="N1576" s="64" t="str">
        <f>IFERROR(選手__2[[#This Row],[学年]],"")</f>
        <v/>
      </c>
      <c r="O1576" s="49" t="str">
        <f>IFERROR(選手__2[[#This Row],[生年月日]],"")</f>
        <v/>
      </c>
      <c r="P1576" t="str">
        <f t="shared" si="24"/>
        <v/>
      </c>
    </row>
    <row r="1577" spans="6:16" x14ac:dyDescent="0.2">
      <c r="F1577" s="62" t="str">
        <f>IFERROR(選手__2[[#This Row],[選手番号]],"")</f>
        <v/>
      </c>
      <c r="G1577" s="62" t="str">
        <f>IFERROR(選手__2[[#This Row],[性別コード]],"")</f>
        <v/>
      </c>
      <c r="H1577" s="62" t="str">
        <f>IFERROR(VLOOKUP(G1577,色々!P:Q,2,0),"")</f>
        <v/>
      </c>
      <c r="I1577" s="62" t="str">
        <f>IFERROR(選手__2[[#This Row],[氏名]],"")</f>
        <v/>
      </c>
      <c r="J1577" s="62" t="str">
        <f>IFERROR(選手__2[[#This Row],[氏名カナ]],"")</f>
        <v/>
      </c>
      <c r="K1577" s="62" t="str">
        <f>IFERROR(選手__2[[#This Row],[所属名称１]],"")</f>
        <v/>
      </c>
      <c r="L1577" s="62" t="str">
        <f>IFERROR(選手__2[[#This Row],[学校コード]],"")</f>
        <v/>
      </c>
      <c r="M1577" s="63" t="str">
        <f>IFERROR(VLOOKUP(L1577,色々!G:H,2,0),"")</f>
        <v/>
      </c>
      <c r="N1577" s="64" t="str">
        <f>IFERROR(選手__2[[#This Row],[学年]],"")</f>
        <v/>
      </c>
      <c r="O1577" s="49" t="str">
        <f>IFERROR(選手__2[[#This Row],[生年月日]],"")</f>
        <v/>
      </c>
      <c r="P1577" t="str">
        <f t="shared" si="24"/>
        <v/>
      </c>
    </row>
    <row r="1578" spans="6:16" x14ac:dyDescent="0.2">
      <c r="F1578" s="62" t="str">
        <f>IFERROR(選手__2[[#This Row],[選手番号]],"")</f>
        <v/>
      </c>
      <c r="G1578" s="62" t="str">
        <f>IFERROR(選手__2[[#This Row],[性別コード]],"")</f>
        <v/>
      </c>
      <c r="H1578" s="62" t="str">
        <f>IFERROR(VLOOKUP(G1578,色々!P:Q,2,0),"")</f>
        <v/>
      </c>
      <c r="I1578" s="62" t="str">
        <f>IFERROR(選手__2[[#This Row],[氏名]],"")</f>
        <v/>
      </c>
      <c r="J1578" s="62" t="str">
        <f>IFERROR(選手__2[[#This Row],[氏名カナ]],"")</f>
        <v/>
      </c>
      <c r="K1578" s="62" t="str">
        <f>IFERROR(選手__2[[#This Row],[所属名称１]],"")</f>
        <v/>
      </c>
      <c r="L1578" s="62" t="str">
        <f>IFERROR(選手__2[[#This Row],[学校コード]],"")</f>
        <v/>
      </c>
      <c r="M1578" s="63" t="str">
        <f>IFERROR(VLOOKUP(L1578,色々!G:H,2,0),"")</f>
        <v/>
      </c>
      <c r="N1578" s="64" t="str">
        <f>IFERROR(選手__2[[#This Row],[学年]],"")</f>
        <v/>
      </c>
      <c r="O1578" s="49" t="str">
        <f>IFERROR(選手__2[[#This Row],[生年月日]],"")</f>
        <v/>
      </c>
      <c r="P1578" t="str">
        <f t="shared" si="24"/>
        <v/>
      </c>
    </row>
    <row r="1579" spans="6:16" x14ac:dyDescent="0.2">
      <c r="F1579" s="62" t="str">
        <f>IFERROR(選手__2[[#This Row],[選手番号]],"")</f>
        <v/>
      </c>
      <c r="G1579" s="62" t="str">
        <f>IFERROR(選手__2[[#This Row],[性別コード]],"")</f>
        <v/>
      </c>
      <c r="H1579" s="62" t="str">
        <f>IFERROR(VLOOKUP(G1579,色々!P:Q,2,0),"")</f>
        <v/>
      </c>
      <c r="I1579" s="62" t="str">
        <f>IFERROR(選手__2[[#This Row],[氏名]],"")</f>
        <v/>
      </c>
      <c r="J1579" s="62" t="str">
        <f>IFERROR(選手__2[[#This Row],[氏名カナ]],"")</f>
        <v/>
      </c>
      <c r="K1579" s="62" t="str">
        <f>IFERROR(選手__2[[#This Row],[所属名称１]],"")</f>
        <v/>
      </c>
      <c r="L1579" s="62" t="str">
        <f>IFERROR(選手__2[[#This Row],[学校コード]],"")</f>
        <v/>
      </c>
      <c r="M1579" s="63" t="str">
        <f>IFERROR(VLOOKUP(L1579,色々!G:H,2,0),"")</f>
        <v/>
      </c>
      <c r="N1579" s="64" t="str">
        <f>IFERROR(選手__2[[#This Row],[学年]],"")</f>
        <v/>
      </c>
      <c r="O1579" s="49" t="str">
        <f>IFERROR(選手__2[[#This Row],[生年月日]],"")</f>
        <v/>
      </c>
      <c r="P1579" t="str">
        <f t="shared" si="24"/>
        <v/>
      </c>
    </row>
    <row r="1580" spans="6:16" x14ac:dyDescent="0.2">
      <c r="F1580" s="62" t="str">
        <f>IFERROR(選手__2[[#This Row],[選手番号]],"")</f>
        <v/>
      </c>
      <c r="G1580" s="62" t="str">
        <f>IFERROR(選手__2[[#This Row],[性別コード]],"")</f>
        <v/>
      </c>
      <c r="H1580" s="62" t="str">
        <f>IFERROR(VLOOKUP(G1580,色々!P:Q,2,0),"")</f>
        <v/>
      </c>
      <c r="I1580" s="62" t="str">
        <f>IFERROR(選手__2[[#This Row],[氏名]],"")</f>
        <v/>
      </c>
      <c r="J1580" s="62" t="str">
        <f>IFERROR(選手__2[[#This Row],[氏名カナ]],"")</f>
        <v/>
      </c>
      <c r="K1580" s="62" t="str">
        <f>IFERROR(選手__2[[#This Row],[所属名称１]],"")</f>
        <v/>
      </c>
      <c r="L1580" s="62" t="str">
        <f>IFERROR(選手__2[[#This Row],[学校コード]],"")</f>
        <v/>
      </c>
      <c r="M1580" s="63" t="str">
        <f>IFERROR(VLOOKUP(L1580,色々!G:H,2,0),"")</f>
        <v/>
      </c>
      <c r="N1580" s="64" t="str">
        <f>IFERROR(選手__2[[#This Row],[学年]],"")</f>
        <v/>
      </c>
      <c r="O1580" s="49" t="str">
        <f>IFERROR(選手__2[[#This Row],[生年月日]],"")</f>
        <v/>
      </c>
      <c r="P1580" t="str">
        <f t="shared" si="24"/>
        <v/>
      </c>
    </row>
    <row r="1581" spans="6:16" x14ac:dyDescent="0.2">
      <c r="F1581" s="62" t="str">
        <f>IFERROR(選手__2[[#This Row],[選手番号]],"")</f>
        <v/>
      </c>
      <c r="G1581" s="62" t="str">
        <f>IFERROR(選手__2[[#This Row],[性別コード]],"")</f>
        <v/>
      </c>
      <c r="H1581" s="62" t="str">
        <f>IFERROR(VLOOKUP(G1581,色々!P:Q,2,0),"")</f>
        <v/>
      </c>
      <c r="I1581" s="62" t="str">
        <f>IFERROR(選手__2[[#This Row],[氏名]],"")</f>
        <v/>
      </c>
      <c r="J1581" s="62" t="str">
        <f>IFERROR(選手__2[[#This Row],[氏名カナ]],"")</f>
        <v/>
      </c>
      <c r="K1581" s="62" t="str">
        <f>IFERROR(選手__2[[#This Row],[所属名称１]],"")</f>
        <v/>
      </c>
      <c r="L1581" s="62" t="str">
        <f>IFERROR(選手__2[[#This Row],[学校コード]],"")</f>
        <v/>
      </c>
      <c r="M1581" s="63" t="str">
        <f>IFERROR(VLOOKUP(L1581,色々!G:H,2,0),"")</f>
        <v/>
      </c>
      <c r="N1581" s="64" t="str">
        <f>IFERROR(選手__2[[#This Row],[学年]],"")</f>
        <v/>
      </c>
      <c r="O1581" s="49" t="str">
        <f>IFERROR(選手__2[[#This Row],[生年月日]],"")</f>
        <v/>
      </c>
      <c r="P1581" t="str">
        <f t="shared" si="24"/>
        <v/>
      </c>
    </row>
    <row r="1582" spans="6:16" x14ac:dyDescent="0.2">
      <c r="F1582" s="62" t="str">
        <f>IFERROR(選手__2[[#This Row],[選手番号]],"")</f>
        <v/>
      </c>
      <c r="G1582" s="62" t="str">
        <f>IFERROR(選手__2[[#This Row],[性別コード]],"")</f>
        <v/>
      </c>
      <c r="H1582" s="62" t="str">
        <f>IFERROR(VLOOKUP(G1582,色々!P:Q,2,0),"")</f>
        <v/>
      </c>
      <c r="I1582" s="62" t="str">
        <f>IFERROR(選手__2[[#This Row],[氏名]],"")</f>
        <v/>
      </c>
      <c r="J1582" s="62" t="str">
        <f>IFERROR(選手__2[[#This Row],[氏名カナ]],"")</f>
        <v/>
      </c>
      <c r="K1582" s="62" t="str">
        <f>IFERROR(選手__2[[#This Row],[所属名称１]],"")</f>
        <v/>
      </c>
      <c r="L1582" s="62" t="str">
        <f>IFERROR(選手__2[[#This Row],[学校コード]],"")</f>
        <v/>
      </c>
      <c r="M1582" s="63" t="str">
        <f>IFERROR(VLOOKUP(L1582,色々!G:H,2,0),"")</f>
        <v/>
      </c>
      <c r="N1582" s="64" t="str">
        <f>IFERROR(選手__2[[#This Row],[学年]],"")</f>
        <v/>
      </c>
      <c r="O1582" s="49" t="str">
        <f>IFERROR(選手__2[[#This Row],[生年月日]],"")</f>
        <v/>
      </c>
      <c r="P1582" t="str">
        <f t="shared" si="24"/>
        <v/>
      </c>
    </row>
    <row r="1583" spans="6:16" x14ac:dyDescent="0.2">
      <c r="F1583" s="62" t="str">
        <f>IFERROR(選手__2[[#This Row],[選手番号]],"")</f>
        <v/>
      </c>
      <c r="G1583" s="62" t="str">
        <f>IFERROR(選手__2[[#This Row],[性別コード]],"")</f>
        <v/>
      </c>
      <c r="H1583" s="62" t="str">
        <f>IFERROR(VLOOKUP(G1583,色々!P:Q,2,0),"")</f>
        <v/>
      </c>
      <c r="I1583" s="62" t="str">
        <f>IFERROR(選手__2[[#This Row],[氏名]],"")</f>
        <v/>
      </c>
      <c r="J1583" s="62" t="str">
        <f>IFERROR(選手__2[[#This Row],[氏名カナ]],"")</f>
        <v/>
      </c>
      <c r="K1583" s="62" t="str">
        <f>IFERROR(選手__2[[#This Row],[所属名称１]],"")</f>
        <v/>
      </c>
      <c r="L1583" s="62" t="str">
        <f>IFERROR(選手__2[[#This Row],[学校コード]],"")</f>
        <v/>
      </c>
      <c r="M1583" s="63" t="str">
        <f>IFERROR(VLOOKUP(L1583,色々!G:H,2,0),"")</f>
        <v/>
      </c>
      <c r="N1583" s="64" t="str">
        <f>IFERROR(選手__2[[#This Row],[学年]],"")</f>
        <v/>
      </c>
      <c r="O1583" s="49" t="str">
        <f>IFERROR(選手__2[[#This Row],[生年月日]],"")</f>
        <v/>
      </c>
      <c r="P1583" t="str">
        <f t="shared" si="24"/>
        <v/>
      </c>
    </row>
    <row r="1584" spans="6:16" x14ac:dyDescent="0.2">
      <c r="F1584" s="62" t="str">
        <f>IFERROR(選手__2[[#This Row],[選手番号]],"")</f>
        <v/>
      </c>
      <c r="G1584" s="62" t="str">
        <f>IFERROR(選手__2[[#This Row],[性別コード]],"")</f>
        <v/>
      </c>
      <c r="H1584" s="62" t="str">
        <f>IFERROR(VLOOKUP(G1584,色々!P:Q,2,0),"")</f>
        <v/>
      </c>
      <c r="I1584" s="62" t="str">
        <f>IFERROR(選手__2[[#This Row],[氏名]],"")</f>
        <v/>
      </c>
      <c r="J1584" s="62" t="str">
        <f>IFERROR(選手__2[[#This Row],[氏名カナ]],"")</f>
        <v/>
      </c>
      <c r="K1584" s="62" t="str">
        <f>IFERROR(選手__2[[#This Row],[所属名称１]],"")</f>
        <v/>
      </c>
      <c r="L1584" s="62" t="str">
        <f>IFERROR(選手__2[[#This Row],[学校コード]],"")</f>
        <v/>
      </c>
      <c r="M1584" s="63" t="str">
        <f>IFERROR(VLOOKUP(L1584,色々!G:H,2,0),"")</f>
        <v/>
      </c>
      <c r="N1584" s="64" t="str">
        <f>IFERROR(選手__2[[#This Row],[学年]],"")</f>
        <v/>
      </c>
      <c r="O1584" s="49" t="str">
        <f>IFERROR(選手__2[[#This Row],[生年月日]],"")</f>
        <v/>
      </c>
      <c r="P1584" t="str">
        <f t="shared" si="24"/>
        <v/>
      </c>
    </row>
    <row r="1585" spans="6:16" x14ac:dyDescent="0.2">
      <c r="F1585" s="62" t="str">
        <f>IFERROR(選手__2[[#This Row],[選手番号]],"")</f>
        <v/>
      </c>
      <c r="G1585" s="62" t="str">
        <f>IFERROR(選手__2[[#This Row],[性別コード]],"")</f>
        <v/>
      </c>
      <c r="H1585" s="62" t="str">
        <f>IFERROR(VLOOKUP(G1585,色々!P:Q,2,0),"")</f>
        <v/>
      </c>
      <c r="I1585" s="62" t="str">
        <f>IFERROR(選手__2[[#This Row],[氏名]],"")</f>
        <v/>
      </c>
      <c r="J1585" s="62" t="str">
        <f>IFERROR(選手__2[[#This Row],[氏名カナ]],"")</f>
        <v/>
      </c>
      <c r="K1585" s="62" t="str">
        <f>IFERROR(選手__2[[#This Row],[所属名称１]],"")</f>
        <v/>
      </c>
      <c r="L1585" s="62" t="str">
        <f>IFERROR(選手__2[[#This Row],[学校コード]],"")</f>
        <v/>
      </c>
      <c r="M1585" s="63" t="str">
        <f>IFERROR(VLOOKUP(L1585,色々!G:H,2,0),"")</f>
        <v/>
      </c>
      <c r="N1585" s="64" t="str">
        <f>IFERROR(選手__2[[#This Row],[学年]],"")</f>
        <v/>
      </c>
      <c r="O1585" s="49" t="str">
        <f>IFERROR(選手__2[[#This Row],[生年月日]],"")</f>
        <v/>
      </c>
      <c r="P1585" t="str">
        <f t="shared" si="24"/>
        <v/>
      </c>
    </row>
    <row r="1586" spans="6:16" x14ac:dyDescent="0.2">
      <c r="F1586" s="62" t="str">
        <f>IFERROR(選手__2[[#This Row],[選手番号]],"")</f>
        <v/>
      </c>
      <c r="G1586" s="62" t="str">
        <f>IFERROR(選手__2[[#This Row],[性別コード]],"")</f>
        <v/>
      </c>
      <c r="H1586" s="62" t="str">
        <f>IFERROR(VLOOKUP(G1586,色々!P:Q,2,0),"")</f>
        <v/>
      </c>
      <c r="I1586" s="62" t="str">
        <f>IFERROR(選手__2[[#This Row],[氏名]],"")</f>
        <v/>
      </c>
      <c r="J1586" s="62" t="str">
        <f>IFERROR(選手__2[[#This Row],[氏名カナ]],"")</f>
        <v/>
      </c>
      <c r="K1586" s="62" t="str">
        <f>IFERROR(選手__2[[#This Row],[所属名称１]],"")</f>
        <v/>
      </c>
      <c r="L1586" s="62" t="str">
        <f>IFERROR(選手__2[[#This Row],[学校コード]],"")</f>
        <v/>
      </c>
      <c r="M1586" s="63" t="str">
        <f>IFERROR(VLOOKUP(L1586,色々!G:H,2,0),"")</f>
        <v/>
      </c>
      <c r="N1586" s="64" t="str">
        <f>IFERROR(選手__2[[#This Row],[学年]],"")</f>
        <v/>
      </c>
      <c r="O1586" s="49" t="str">
        <f>IFERROR(選手__2[[#This Row],[生年月日]],"")</f>
        <v/>
      </c>
      <c r="P1586" t="str">
        <f t="shared" si="24"/>
        <v/>
      </c>
    </row>
    <row r="1587" spans="6:16" x14ac:dyDescent="0.2">
      <c r="F1587" s="62" t="str">
        <f>IFERROR(選手__2[[#This Row],[選手番号]],"")</f>
        <v/>
      </c>
      <c r="G1587" s="62" t="str">
        <f>IFERROR(選手__2[[#This Row],[性別コード]],"")</f>
        <v/>
      </c>
      <c r="H1587" s="62" t="str">
        <f>IFERROR(VLOOKUP(G1587,色々!P:Q,2,0),"")</f>
        <v/>
      </c>
      <c r="I1587" s="62" t="str">
        <f>IFERROR(選手__2[[#This Row],[氏名]],"")</f>
        <v/>
      </c>
      <c r="J1587" s="62" t="str">
        <f>IFERROR(選手__2[[#This Row],[氏名カナ]],"")</f>
        <v/>
      </c>
      <c r="K1587" s="62" t="str">
        <f>IFERROR(選手__2[[#This Row],[所属名称１]],"")</f>
        <v/>
      </c>
      <c r="L1587" s="62" t="str">
        <f>IFERROR(選手__2[[#This Row],[学校コード]],"")</f>
        <v/>
      </c>
      <c r="M1587" s="63" t="str">
        <f>IFERROR(VLOOKUP(L1587,色々!G:H,2,0),"")</f>
        <v/>
      </c>
      <c r="N1587" s="64" t="str">
        <f>IFERROR(選手__2[[#This Row],[学年]],"")</f>
        <v/>
      </c>
      <c r="O1587" s="49" t="str">
        <f>IFERROR(選手__2[[#This Row],[生年月日]],"")</f>
        <v/>
      </c>
      <c r="P1587" t="str">
        <f t="shared" si="24"/>
        <v/>
      </c>
    </row>
    <row r="1588" spans="6:16" x14ac:dyDescent="0.2">
      <c r="F1588" s="62" t="str">
        <f>IFERROR(選手__2[[#This Row],[選手番号]],"")</f>
        <v/>
      </c>
      <c r="G1588" s="62" t="str">
        <f>IFERROR(選手__2[[#This Row],[性別コード]],"")</f>
        <v/>
      </c>
      <c r="H1588" s="62" t="str">
        <f>IFERROR(VLOOKUP(G1588,色々!P:Q,2,0),"")</f>
        <v/>
      </c>
      <c r="I1588" s="62" t="str">
        <f>IFERROR(選手__2[[#This Row],[氏名]],"")</f>
        <v/>
      </c>
      <c r="J1588" s="62" t="str">
        <f>IFERROR(選手__2[[#This Row],[氏名カナ]],"")</f>
        <v/>
      </c>
      <c r="K1588" s="62" t="str">
        <f>IFERROR(選手__2[[#This Row],[所属名称１]],"")</f>
        <v/>
      </c>
      <c r="L1588" s="62" t="str">
        <f>IFERROR(選手__2[[#This Row],[学校コード]],"")</f>
        <v/>
      </c>
      <c r="M1588" s="63" t="str">
        <f>IFERROR(VLOOKUP(L1588,色々!G:H,2,0),"")</f>
        <v/>
      </c>
      <c r="N1588" s="64" t="str">
        <f>IFERROR(選手__2[[#This Row],[学年]],"")</f>
        <v/>
      </c>
      <c r="O1588" s="49" t="str">
        <f>IFERROR(選手__2[[#This Row],[生年月日]],"")</f>
        <v/>
      </c>
      <c r="P1588" t="str">
        <f t="shared" si="24"/>
        <v/>
      </c>
    </row>
    <row r="1589" spans="6:16" x14ac:dyDescent="0.2">
      <c r="F1589" s="62" t="str">
        <f>IFERROR(選手__2[[#This Row],[選手番号]],"")</f>
        <v/>
      </c>
      <c r="G1589" s="62" t="str">
        <f>IFERROR(選手__2[[#This Row],[性別コード]],"")</f>
        <v/>
      </c>
      <c r="H1589" s="62" t="str">
        <f>IFERROR(VLOOKUP(G1589,色々!P:Q,2,0),"")</f>
        <v/>
      </c>
      <c r="I1589" s="62" t="str">
        <f>IFERROR(選手__2[[#This Row],[氏名]],"")</f>
        <v/>
      </c>
      <c r="J1589" s="62" t="str">
        <f>IFERROR(選手__2[[#This Row],[氏名カナ]],"")</f>
        <v/>
      </c>
      <c r="K1589" s="62" t="str">
        <f>IFERROR(選手__2[[#This Row],[所属名称１]],"")</f>
        <v/>
      </c>
      <c r="L1589" s="62" t="str">
        <f>IFERROR(選手__2[[#This Row],[学校コード]],"")</f>
        <v/>
      </c>
      <c r="M1589" s="63" t="str">
        <f>IFERROR(VLOOKUP(L1589,色々!G:H,2,0),"")</f>
        <v/>
      </c>
      <c r="N1589" s="64" t="str">
        <f>IFERROR(選手__2[[#This Row],[学年]],"")</f>
        <v/>
      </c>
      <c r="O1589" s="49" t="str">
        <f>IFERROR(選手__2[[#This Row],[生年月日]],"")</f>
        <v/>
      </c>
      <c r="P1589" t="str">
        <f t="shared" si="24"/>
        <v/>
      </c>
    </row>
    <row r="1590" spans="6:16" x14ac:dyDescent="0.2">
      <c r="F1590" s="62" t="str">
        <f>IFERROR(選手__2[[#This Row],[選手番号]],"")</f>
        <v/>
      </c>
      <c r="G1590" s="62" t="str">
        <f>IFERROR(選手__2[[#This Row],[性別コード]],"")</f>
        <v/>
      </c>
      <c r="H1590" s="62" t="str">
        <f>IFERROR(VLOOKUP(G1590,色々!P:Q,2,0),"")</f>
        <v/>
      </c>
      <c r="I1590" s="62" t="str">
        <f>IFERROR(選手__2[[#This Row],[氏名]],"")</f>
        <v/>
      </c>
      <c r="J1590" s="62" t="str">
        <f>IFERROR(選手__2[[#This Row],[氏名カナ]],"")</f>
        <v/>
      </c>
      <c r="K1590" s="62" t="str">
        <f>IFERROR(選手__2[[#This Row],[所属名称１]],"")</f>
        <v/>
      </c>
      <c r="L1590" s="62" t="str">
        <f>IFERROR(選手__2[[#This Row],[学校コード]],"")</f>
        <v/>
      </c>
      <c r="M1590" s="63" t="str">
        <f>IFERROR(VLOOKUP(L1590,色々!G:H,2,0),"")</f>
        <v/>
      </c>
      <c r="N1590" s="64" t="str">
        <f>IFERROR(選手__2[[#This Row],[学年]],"")</f>
        <v/>
      </c>
      <c r="O1590" s="49" t="str">
        <f>IFERROR(選手__2[[#This Row],[生年月日]],"")</f>
        <v/>
      </c>
      <c r="P1590" t="str">
        <f t="shared" si="24"/>
        <v/>
      </c>
    </row>
    <row r="1591" spans="6:16" x14ac:dyDescent="0.2">
      <c r="F1591" s="62" t="str">
        <f>IFERROR(選手__2[[#This Row],[選手番号]],"")</f>
        <v/>
      </c>
      <c r="G1591" s="62" t="str">
        <f>IFERROR(選手__2[[#This Row],[性別コード]],"")</f>
        <v/>
      </c>
      <c r="H1591" s="62" t="str">
        <f>IFERROR(VLOOKUP(G1591,色々!P:Q,2,0),"")</f>
        <v/>
      </c>
      <c r="I1591" s="62" t="str">
        <f>IFERROR(選手__2[[#This Row],[氏名]],"")</f>
        <v/>
      </c>
      <c r="J1591" s="62" t="str">
        <f>IFERROR(選手__2[[#This Row],[氏名カナ]],"")</f>
        <v/>
      </c>
      <c r="K1591" s="62" t="str">
        <f>IFERROR(選手__2[[#This Row],[所属名称１]],"")</f>
        <v/>
      </c>
      <c r="L1591" s="62" t="str">
        <f>IFERROR(選手__2[[#This Row],[学校コード]],"")</f>
        <v/>
      </c>
      <c r="M1591" s="63" t="str">
        <f>IFERROR(VLOOKUP(L1591,色々!G:H,2,0),"")</f>
        <v/>
      </c>
      <c r="N1591" s="64" t="str">
        <f>IFERROR(選手__2[[#This Row],[学年]],"")</f>
        <v/>
      </c>
      <c r="O1591" s="49" t="str">
        <f>IFERROR(選手__2[[#This Row],[生年月日]],"")</f>
        <v/>
      </c>
      <c r="P1591" t="str">
        <f t="shared" si="24"/>
        <v/>
      </c>
    </row>
    <row r="1592" spans="6:16" x14ac:dyDescent="0.2">
      <c r="F1592" s="62" t="str">
        <f>IFERROR(選手__2[[#This Row],[選手番号]],"")</f>
        <v/>
      </c>
      <c r="G1592" s="62" t="str">
        <f>IFERROR(選手__2[[#This Row],[性別コード]],"")</f>
        <v/>
      </c>
      <c r="H1592" s="62" t="str">
        <f>IFERROR(VLOOKUP(G1592,色々!P:Q,2,0),"")</f>
        <v/>
      </c>
      <c r="I1592" s="62" t="str">
        <f>IFERROR(選手__2[[#This Row],[氏名]],"")</f>
        <v/>
      </c>
      <c r="J1592" s="62" t="str">
        <f>IFERROR(選手__2[[#This Row],[氏名カナ]],"")</f>
        <v/>
      </c>
      <c r="K1592" s="62" t="str">
        <f>IFERROR(選手__2[[#This Row],[所属名称１]],"")</f>
        <v/>
      </c>
      <c r="L1592" s="62" t="str">
        <f>IFERROR(選手__2[[#This Row],[学校コード]],"")</f>
        <v/>
      </c>
      <c r="M1592" s="63" t="str">
        <f>IFERROR(VLOOKUP(L1592,色々!G:H,2,0),"")</f>
        <v/>
      </c>
      <c r="N1592" s="64" t="str">
        <f>IFERROR(選手__2[[#This Row],[学年]],"")</f>
        <v/>
      </c>
      <c r="O1592" s="49" t="str">
        <f>IFERROR(選手__2[[#This Row],[生年月日]],"")</f>
        <v/>
      </c>
      <c r="P1592" t="str">
        <f t="shared" si="24"/>
        <v/>
      </c>
    </row>
    <row r="1593" spans="6:16" x14ac:dyDescent="0.2">
      <c r="F1593" s="62" t="str">
        <f>IFERROR(選手__2[[#This Row],[選手番号]],"")</f>
        <v/>
      </c>
      <c r="G1593" s="62" t="str">
        <f>IFERROR(選手__2[[#This Row],[性別コード]],"")</f>
        <v/>
      </c>
      <c r="H1593" s="62" t="str">
        <f>IFERROR(VLOOKUP(G1593,色々!P:Q,2,0),"")</f>
        <v/>
      </c>
      <c r="I1593" s="62" t="str">
        <f>IFERROR(選手__2[[#This Row],[氏名]],"")</f>
        <v/>
      </c>
      <c r="J1593" s="62" t="str">
        <f>IFERROR(選手__2[[#This Row],[氏名カナ]],"")</f>
        <v/>
      </c>
      <c r="K1593" s="62" t="str">
        <f>IFERROR(選手__2[[#This Row],[所属名称１]],"")</f>
        <v/>
      </c>
      <c r="L1593" s="62" t="str">
        <f>IFERROR(選手__2[[#This Row],[学校コード]],"")</f>
        <v/>
      </c>
      <c r="M1593" s="63" t="str">
        <f>IFERROR(VLOOKUP(L1593,色々!G:H,2,0),"")</f>
        <v/>
      </c>
      <c r="N1593" s="64" t="str">
        <f>IFERROR(選手__2[[#This Row],[学年]],"")</f>
        <v/>
      </c>
      <c r="O1593" s="49" t="str">
        <f>IFERROR(選手__2[[#This Row],[生年月日]],"")</f>
        <v/>
      </c>
      <c r="P1593" t="str">
        <f t="shared" si="24"/>
        <v/>
      </c>
    </row>
    <row r="1594" spans="6:16" x14ac:dyDescent="0.2">
      <c r="F1594" s="62" t="str">
        <f>IFERROR(選手__2[[#This Row],[選手番号]],"")</f>
        <v/>
      </c>
      <c r="G1594" s="62" t="str">
        <f>IFERROR(選手__2[[#This Row],[性別コード]],"")</f>
        <v/>
      </c>
      <c r="H1594" s="62" t="str">
        <f>IFERROR(VLOOKUP(G1594,色々!P:Q,2,0),"")</f>
        <v/>
      </c>
      <c r="I1594" s="62" t="str">
        <f>IFERROR(選手__2[[#This Row],[氏名]],"")</f>
        <v/>
      </c>
      <c r="J1594" s="62" t="str">
        <f>IFERROR(選手__2[[#This Row],[氏名カナ]],"")</f>
        <v/>
      </c>
      <c r="K1594" s="62" t="str">
        <f>IFERROR(選手__2[[#This Row],[所属名称１]],"")</f>
        <v/>
      </c>
      <c r="L1594" s="62" t="str">
        <f>IFERROR(選手__2[[#This Row],[学校コード]],"")</f>
        <v/>
      </c>
      <c r="M1594" s="63" t="str">
        <f>IFERROR(VLOOKUP(L1594,色々!G:H,2,0),"")</f>
        <v/>
      </c>
      <c r="N1594" s="64" t="str">
        <f>IFERROR(選手__2[[#This Row],[学年]],"")</f>
        <v/>
      </c>
      <c r="O1594" s="49" t="str">
        <f>IFERROR(選手__2[[#This Row],[生年月日]],"")</f>
        <v/>
      </c>
      <c r="P1594" t="str">
        <f t="shared" si="24"/>
        <v/>
      </c>
    </row>
    <row r="1595" spans="6:16" x14ac:dyDescent="0.2">
      <c r="F1595" s="62" t="str">
        <f>IFERROR(選手__2[[#This Row],[選手番号]],"")</f>
        <v/>
      </c>
      <c r="G1595" s="62" t="str">
        <f>IFERROR(選手__2[[#This Row],[性別コード]],"")</f>
        <v/>
      </c>
      <c r="H1595" s="62" t="str">
        <f>IFERROR(VLOOKUP(G1595,色々!P:Q,2,0),"")</f>
        <v/>
      </c>
      <c r="I1595" s="62" t="str">
        <f>IFERROR(選手__2[[#This Row],[氏名]],"")</f>
        <v/>
      </c>
      <c r="J1595" s="62" t="str">
        <f>IFERROR(選手__2[[#This Row],[氏名カナ]],"")</f>
        <v/>
      </c>
      <c r="K1595" s="62" t="str">
        <f>IFERROR(選手__2[[#This Row],[所属名称１]],"")</f>
        <v/>
      </c>
      <c r="L1595" s="62" t="str">
        <f>IFERROR(選手__2[[#This Row],[学校コード]],"")</f>
        <v/>
      </c>
      <c r="M1595" s="63" t="str">
        <f>IFERROR(VLOOKUP(L1595,色々!G:H,2,0),"")</f>
        <v/>
      </c>
      <c r="N1595" s="64" t="str">
        <f>IFERROR(選手__2[[#This Row],[学年]],"")</f>
        <v/>
      </c>
      <c r="O1595" s="49" t="str">
        <f>IFERROR(選手__2[[#This Row],[生年月日]],"")</f>
        <v/>
      </c>
      <c r="P1595" t="str">
        <f t="shared" si="24"/>
        <v/>
      </c>
    </row>
    <row r="1596" spans="6:16" x14ac:dyDescent="0.2">
      <c r="F1596" s="62" t="str">
        <f>IFERROR(選手__2[[#This Row],[選手番号]],"")</f>
        <v/>
      </c>
      <c r="G1596" s="62" t="str">
        <f>IFERROR(選手__2[[#This Row],[性別コード]],"")</f>
        <v/>
      </c>
      <c r="H1596" s="62" t="str">
        <f>IFERROR(VLOOKUP(G1596,色々!P:Q,2,0),"")</f>
        <v/>
      </c>
      <c r="I1596" s="62" t="str">
        <f>IFERROR(選手__2[[#This Row],[氏名]],"")</f>
        <v/>
      </c>
      <c r="J1596" s="62" t="str">
        <f>IFERROR(選手__2[[#This Row],[氏名カナ]],"")</f>
        <v/>
      </c>
      <c r="K1596" s="62" t="str">
        <f>IFERROR(選手__2[[#This Row],[所属名称１]],"")</f>
        <v/>
      </c>
      <c r="L1596" s="62" t="str">
        <f>IFERROR(選手__2[[#This Row],[学校コード]],"")</f>
        <v/>
      </c>
      <c r="M1596" s="63" t="str">
        <f>IFERROR(VLOOKUP(L1596,色々!G:H,2,0),"")</f>
        <v/>
      </c>
      <c r="N1596" s="64" t="str">
        <f>IFERROR(選手__2[[#This Row],[学年]],"")</f>
        <v/>
      </c>
      <c r="O1596" s="49" t="str">
        <f>IFERROR(選手__2[[#This Row],[生年月日]],"")</f>
        <v/>
      </c>
      <c r="P1596" t="str">
        <f t="shared" si="24"/>
        <v/>
      </c>
    </row>
    <row r="1597" spans="6:16" x14ac:dyDescent="0.2">
      <c r="F1597" s="62" t="str">
        <f>IFERROR(選手__2[[#This Row],[選手番号]],"")</f>
        <v/>
      </c>
      <c r="G1597" s="62" t="str">
        <f>IFERROR(選手__2[[#This Row],[性別コード]],"")</f>
        <v/>
      </c>
      <c r="H1597" s="62" t="str">
        <f>IFERROR(VLOOKUP(G1597,色々!P:Q,2,0),"")</f>
        <v/>
      </c>
      <c r="I1597" s="62" t="str">
        <f>IFERROR(選手__2[[#This Row],[氏名]],"")</f>
        <v/>
      </c>
      <c r="J1597" s="62" t="str">
        <f>IFERROR(選手__2[[#This Row],[氏名カナ]],"")</f>
        <v/>
      </c>
      <c r="K1597" s="62" t="str">
        <f>IFERROR(選手__2[[#This Row],[所属名称１]],"")</f>
        <v/>
      </c>
      <c r="L1597" s="62" t="str">
        <f>IFERROR(選手__2[[#This Row],[学校コード]],"")</f>
        <v/>
      </c>
      <c r="M1597" s="63" t="str">
        <f>IFERROR(VLOOKUP(L1597,色々!G:H,2,0),"")</f>
        <v/>
      </c>
      <c r="N1597" s="64" t="str">
        <f>IFERROR(選手__2[[#This Row],[学年]],"")</f>
        <v/>
      </c>
      <c r="O1597" s="49" t="str">
        <f>IFERROR(選手__2[[#This Row],[生年月日]],"")</f>
        <v/>
      </c>
      <c r="P1597" t="str">
        <f t="shared" si="24"/>
        <v/>
      </c>
    </row>
    <row r="1598" spans="6:16" x14ac:dyDescent="0.2">
      <c r="F1598" s="62" t="str">
        <f>IFERROR(選手__2[[#This Row],[選手番号]],"")</f>
        <v/>
      </c>
      <c r="G1598" s="62" t="str">
        <f>IFERROR(選手__2[[#This Row],[性別コード]],"")</f>
        <v/>
      </c>
      <c r="H1598" s="62" t="str">
        <f>IFERROR(VLOOKUP(G1598,色々!P:Q,2,0),"")</f>
        <v/>
      </c>
      <c r="I1598" s="62" t="str">
        <f>IFERROR(選手__2[[#This Row],[氏名]],"")</f>
        <v/>
      </c>
      <c r="J1598" s="62" t="str">
        <f>IFERROR(選手__2[[#This Row],[氏名カナ]],"")</f>
        <v/>
      </c>
      <c r="K1598" s="62" t="str">
        <f>IFERROR(選手__2[[#This Row],[所属名称１]],"")</f>
        <v/>
      </c>
      <c r="L1598" s="62" t="str">
        <f>IFERROR(選手__2[[#This Row],[学校コード]],"")</f>
        <v/>
      </c>
      <c r="M1598" s="63" t="str">
        <f>IFERROR(VLOOKUP(L1598,色々!G:H,2,0),"")</f>
        <v/>
      </c>
      <c r="N1598" s="64" t="str">
        <f>IFERROR(選手__2[[#This Row],[学年]],"")</f>
        <v/>
      </c>
      <c r="O1598" s="49" t="str">
        <f>IFERROR(選手__2[[#This Row],[生年月日]],"")</f>
        <v/>
      </c>
      <c r="P1598" t="str">
        <f t="shared" si="24"/>
        <v/>
      </c>
    </row>
    <row r="1599" spans="6:16" x14ac:dyDescent="0.2">
      <c r="F1599" s="62" t="str">
        <f>IFERROR(選手__2[[#This Row],[選手番号]],"")</f>
        <v/>
      </c>
      <c r="G1599" s="62" t="str">
        <f>IFERROR(選手__2[[#This Row],[性別コード]],"")</f>
        <v/>
      </c>
      <c r="H1599" s="62" t="str">
        <f>IFERROR(VLOOKUP(G1599,色々!P:Q,2,0),"")</f>
        <v/>
      </c>
      <c r="I1599" s="62" t="str">
        <f>IFERROR(選手__2[[#This Row],[氏名]],"")</f>
        <v/>
      </c>
      <c r="J1599" s="62" t="str">
        <f>IFERROR(選手__2[[#This Row],[氏名カナ]],"")</f>
        <v/>
      </c>
      <c r="K1599" s="62" t="str">
        <f>IFERROR(選手__2[[#This Row],[所属名称１]],"")</f>
        <v/>
      </c>
      <c r="L1599" s="62" t="str">
        <f>IFERROR(選手__2[[#This Row],[学校コード]],"")</f>
        <v/>
      </c>
      <c r="M1599" s="63" t="str">
        <f>IFERROR(VLOOKUP(L1599,色々!G:H,2,0),"")</f>
        <v/>
      </c>
      <c r="N1599" s="64" t="str">
        <f>IFERROR(選手__2[[#This Row],[学年]],"")</f>
        <v/>
      </c>
      <c r="O1599" s="49" t="str">
        <f>IFERROR(選手__2[[#This Row],[生年月日]],"")</f>
        <v/>
      </c>
      <c r="P1599" t="str">
        <f t="shared" si="24"/>
        <v/>
      </c>
    </row>
    <row r="1600" spans="6:16" x14ac:dyDescent="0.2">
      <c r="F1600" s="62" t="str">
        <f>IFERROR(選手__2[[#This Row],[選手番号]],"")</f>
        <v/>
      </c>
      <c r="G1600" s="62" t="str">
        <f>IFERROR(選手__2[[#This Row],[性別コード]],"")</f>
        <v/>
      </c>
      <c r="H1600" s="62" t="str">
        <f>IFERROR(VLOOKUP(G1600,色々!P:Q,2,0),"")</f>
        <v/>
      </c>
      <c r="I1600" s="62" t="str">
        <f>IFERROR(選手__2[[#This Row],[氏名]],"")</f>
        <v/>
      </c>
      <c r="J1600" s="62" t="str">
        <f>IFERROR(選手__2[[#This Row],[氏名カナ]],"")</f>
        <v/>
      </c>
      <c r="K1600" s="62" t="str">
        <f>IFERROR(選手__2[[#This Row],[所属名称１]],"")</f>
        <v/>
      </c>
      <c r="L1600" s="62" t="str">
        <f>IFERROR(選手__2[[#This Row],[学校コード]],"")</f>
        <v/>
      </c>
      <c r="M1600" s="63" t="str">
        <f>IFERROR(VLOOKUP(L1600,色々!G:H,2,0),"")</f>
        <v/>
      </c>
      <c r="N1600" s="64" t="str">
        <f>IFERROR(選手__2[[#This Row],[学年]],"")</f>
        <v/>
      </c>
      <c r="O1600" s="49" t="str">
        <f>IFERROR(選手__2[[#This Row],[生年月日]],"")</f>
        <v/>
      </c>
      <c r="P1600" t="str">
        <f t="shared" si="24"/>
        <v/>
      </c>
    </row>
    <row r="1601" spans="6:16" x14ac:dyDescent="0.2">
      <c r="F1601" s="62" t="str">
        <f>IFERROR(選手__2[[#This Row],[選手番号]],"")</f>
        <v/>
      </c>
      <c r="G1601" s="62" t="str">
        <f>IFERROR(選手__2[[#This Row],[性別コード]],"")</f>
        <v/>
      </c>
      <c r="H1601" s="62" t="str">
        <f>IFERROR(VLOOKUP(G1601,色々!P:Q,2,0),"")</f>
        <v/>
      </c>
      <c r="I1601" s="62" t="str">
        <f>IFERROR(選手__2[[#This Row],[氏名]],"")</f>
        <v/>
      </c>
      <c r="J1601" s="62" t="str">
        <f>IFERROR(選手__2[[#This Row],[氏名カナ]],"")</f>
        <v/>
      </c>
      <c r="K1601" s="62" t="str">
        <f>IFERROR(選手__2[[#This Row],[所属名称１]],"")</f>
        <v/>
      </c>
      <c r="L1601" s="62" t="str">
        <f>IFERROR(選手__2[[#This Row],[学校コード]],"")</f>
        <v/>
      </c>
      <c r="M1601" s="63" t="str">
        <f>IFERROR(VLOOKUP(L1601,色々!G:H,2,0),"")</f>
        <v/>
      </c>
      <c r="N1601" s="64" t="str">
        <f>IFERROR(選手__2[[#This Row],[学年]],"")</f>
        <v/>
      </c>
      <c r="O1601" s="49" t="str">
        <f>IFERROR(選手__2[[#This Row],[生年月日]],"")</f>
        <v/>
      </c>
      <c r="P1601" t="str">
        <f t="shared" si="24"/>
        <v/>
      </c>
    </row>
    <row r="1602" spans="6:16" x14ac:dyDescent="0.2">
      <c r="F1602" s="62" t="str">
        <f>IFERROR(選手__2[[#This Row],[選手番号]],"")</f>
        <v/>
      </c>
      <c r="G1602" s="62" t="str">
        <f>IFERROR(選手__2[[#This Row],[性別コード]],"")</f>
        <v/>
      </c>
      <c r="H1602" s="62" t="str">
        <f>IFERROR(VLOOKUP(G1602,色々!P:Q,2,0),"")</f>
        <v/>
      </c>
      <c r="I1602" s="62" t="str">
        <f>IFERROR(選手__2[[#This Row],[氏名]],"")</f>
        <v/>
      </c>
      <c r="J1602" s="62" t="str">
        <f>IFERROR(選手__2[[#This Row],[氏名カナ]],"")</f>
        <v/>
      </c>
      <c r="K1602" s="62" t="str">
        <f>IFERROR(選手__2[[#This Row],[所属名称１]],"")</f>
        <v/>
      </c>
      <c r="L1602" s="62" t="str">
        <f>IFERROR(選手__2[[#This Row],[学校コード]],"")</f>
        <v/>
      </c>
      <c r="M1602" s="63" t="str">
        <f>IFERROR(VLOOKUP(L1602,色々!G:H,2,0),"")</f>
        <v/>
      </c>
      <c r="N1602" s="64" t="str">
        <f>IFERROR(選手__2[[#This Row],[学年]],"")</f>
        <v/>
      </c>
      <c r="O1602" s="49" t="str">
        <f>IFERROR(選手__2[[#This Row],[生年月日]],"")</f>
        <v/>
      </c>
      <c r="P1602" t="str">
        <f t="shared" si="24"/>
        <v/>
      </c>
    </row>
    <row r="1603" spans="6:16" x14ac:dyDescent="0.2">
      <c r="F1603" s="62" t="str">
        <f>IFERROR(選手__2[[#This Row],[選手番号]],"")</f>
        <v/>
      </c>
      <c r="G1603" s="62" t="str">
        <f>IFERROR(選手__2[[#This Row],[性別コード]],"")</f>
        <v/>
      </c>
      <c r="H1603" s="62" t="str">
        <f>IFERROR(VLOOKUP(G1603,色々!P:Q,2,0),"")</f>
        <v/>
      </c>
      <c r="I1603" s="62" t="str">
        <f>IFERROR(選手__2[[#This Row],[氏名]],"")</f>
        <v/>
      </c>
      <c r="J1603" s="62" t="str">
        <f>IFERROR(選手__2[[#This Row],[氏名カナ]],"")</f>
        <v/>
      </c>
      <c r="K1603" s="62" t="str">
        <f>IFERROR(選手__2[[#This Row],[所属名称１]],"")</f>
        <v/>
      </c>
      <c r="L1603" s="62" t="str">
        <f>IFERROR(選手__2[[#This Row],[学校コード]],"")</f>
        <v/>
      </c>
      <c r="M1603" s="63" t="str">
        <f>IFERROR(VLOOKUP(L1603,色々!G:H,2,0),"")</f>
        <v/>
      </c>
      <c r="N1603" s="64" t="str">
        <f>IFERROR(選手__2[[#This Row],[学年]],"")</f>
        <v/>
      </c>
      <c r="O1603" s="49" t="str">
        <f>IFERROR(選手__2[[#This Row],[生年月日]],"")</f>
        <v/>
      </c>
      <c r="P1603" t="str">
        <f t="shared" ref="P1603:P1666" si="25">IFERROR(DATEDIF(O1603,$O$1,"y"),"")</f>
        <v/>
      </c>
    </row>
    <row r="1604" spans="6:16" x14ac:dyDescent="0.2">
      <c r="F1604" s="62" t="str">
        <f>IFERROR(選手__2[[#This Row],[選手番号]],"")</f>
        <v/>
      </c>
      <c r="G1604" s="62" t="str">
        <f>IFERROR(選手__2[[#This Row],[性別コード]],"")</f>
        <v/>
      </c>
      <c r="H1604" s="62" t="str">
        <f>IFERROR(VLOOKUP(G1604,色々!P:Q,2,0),"")</f>
        <v/>
      </c>
      <c r="I1604" s="62" t="str">
        <f>IFERROR(選手__2[[#This Row],[氏名]],"")</f>
        <v/>
      </c>
      <c r="J1604" s="62" t="str">
        <f>IFERROR(選手__2[[#This Row],[氏名カナ]],"")</f>
        <v/>
      </c>
      <c r="K1604" s="62" t="str">
        <f>IFERROR(選手__2[[#This Row],[所属名称１]],"")</f>
        <v/>
      </c>
      <c r="L1604" s="62" t="str">
        <f>IFERROR(選手__2[[#This Row],[学校コード]],"")</f>
        <v/>
      </c>
      <c r="M1604" s="63" t="str">
        <f>IFERROR(VLOOKUP(L1604,色々!G:H,2,0),"")</f>
        <v/>
      </c>
      <c r="N1604" s="64" t="str">
        <f>IFERROR(選手__2[[#This Row],[学年]],"")</f>
        <v/>
      </c>
      <c r="O1604" s="49" t="str">
        <f>IFERROR(選手__2[[#This Row],[生年月日]],"")</f>
        <v/>
      </c>
      <c r="P1604" t="str">
        <f t="shared" si="25"/>
        <v/>
      </c>
    </row>
    <row r="1605" spans="6:16" x14ac:dyDescent="0.2">
      <c r="F1605" s="62" t="str">
        <f>IFERROR(選手__2[[#This Row],[選手番号]],"")</f>
        <v/>
      </c>
      <c r="G1605" s="62" t="str">
        <f>IFERROR(選手__2[[#This Row],[性別コード]],"")</f>
        <v/>
      </c>
      <c r="H1605" s="62" t="str">
        <f>IFERROR(VLOOKUP(G1605,色々!P:Q,2,0),"")</f>
        <v/>
      </c>
      <c r="I1605" s="62" t="str">
        <f>IFERROR(選手__2[[#This Row],[氏名]],"")</f>
        <v/>
      </c>
      <c r="J1605" s="62" t="str">
        <f>IFERROR(選手__2[[#This Row],[氏名カナ]],"")</f>
        <v/>
      </c>
      <c r="K1605" s="62" t="str">
        <f>IFERROR(選手__2[[#This Row],[所属名称１]],"")</f>
        <v/>
      </c>
      <c r="L1605" s="62" t="str">
        <f>IFERROR(選手__2[[#This Row],[学校コード]],"")</f>
        <v/>
      </c>
      <c r="M1605" s="63" t="str">
        <f>IFERROR(VLOOKUP(L1605,色々!G:H,2,0),"")</f>
        <v/>
      </c>
      <c r="N1605" s="64" t="str">
        <f>IFERROR(選手__2[[#This Row],[学年]],"")</f>
        <v/>
      </c>
      <c r="O1605" s="49" t="str">
        <f>IFERROR(選手__2[[#This Row],[生年月日]],"")</f>
        <v/>
      </c>
      <c r="P1605" t="str">
        <f t="shared" si="25"/>
        <v/>
      </c>
    </row>
    <row r="1606" spans="6:16" x14ac:dyDescent="0.2">
      <c r="F1606" s="62" t="str">
        <f>IFERROR(選手__2[[#This Row],[選手番号]],"")</f>
        <v/>
      </c>
      <c r="G1606" s="62" t="str">
        <f>IFERROR(選手__2[[#This Row],[性別コード]],"")</f>
        <v/>
      </c>
      <c r="H1606" s="62" t="str">
        <f>IFERROR(VLOOKUP(G1606,色々!P:Q,2,0),"")</f>
        <v/>
      </c>
      <c r="I1606" s="62" t="str">
        <f>IFERROR(選手__2[[#This Row],[氏名]],"")</f>
        <v/>
      </c>
      <c r="J1606" s="62" t="str">
        <f>IFERROR(選手__2[[#This Row],[氏名カナ]],"")</f>
        <v/>
      </c>
      <c r="K1606" s="62" t="str">
        <f>IFERROR(選手__2[[#This Row],[所属名称１]],"")</f>
        <v/>
      </c>
      <c r="L1606" s="62" t="str">
        <f>IFERROR(選手__2[[#This Row],[学校コード]],"")</f>
        <v/>
      </c>
      <c r="M1606" s="63" t="str">
        <f>IFERROR(VLOOKUP(L1606,色々!G:H,2,0),"")</f>
        <v/>
      </c>
      <c r="N1606" s="64" t="str">
        <f>IFERROR(選手__2[[#This Row],[学年]],"")</f>
        <v/>
      </c>
      <c r="O1606" s="49" t="str">
        <f>IFERROR(選手__2[[#This Row],[生年月日]],"")</f>
        <v/>
      </c>
      <c r="P1606" t="str">
        <f t="shared" si="25"/>
        <v/>
      </c>
    </row>
    <row r="1607" spans="6:16" x14ac:dyDescent="0.2">
      <c r="F1607" s="62" t="str">
        <f>IFERROR(選手__2[[#This Row],[選手番号]],"")</f>
        <v/>
      </c>
      <c r="G1607" s="62" t="str">
        <f>IFERROR(選手__2[[#This Row],[性別コード]],"")</f>
        <v/>
      </c>
      <c r="H1607" s="62" t="str">
        <f>IFERROR(VLOOKUP(G1607,色々!P:Q,2,0),"")</f>
        <v/>
      </c>
      <c r="I1607" s="62" t="str">
        <f>IFERROR(選手__2[[#This Row],[氏名]],"")</f>
        <v/>
      </c>
      <c r="J1607" s="62" t="str">
        <f>IFERROR(選手__2[[#This Row],[氏名カナ]],"")</f>
        <v/>
      </c>
      <c r="K1607" s="62" t="str">
        <f>IFERROR(選手__2[[#This Row],[所属名称１]],"")</f>
        <v/>
      </c>
      <c r="L1607" s="62" t="str">
        <f>IFERROR(選手__2[[#This Row],[学校コード]],"")</f>
        <v/>
      </c>
      <c r="M1607" s="63" t="str">
        <f>IFERROR(VLOOKUP(L1607,色々!G:H,2,0),"")</f>
        <v/>
      </c>
      <c r="N1607" s="64" t="str">
        <f>IFERROR(選手__2[[#This Row],[学年]],"")</f>
        <v/>
      </c>
      <c r="O1607" s="49" t="str">
        <f>IFERROR(選手__2[[#This Row],[生年月日]],"")</f>
        <v/>
      </c>
      <c r="P1607" t="str">
        <f t="shared" si="25"/>
        <v/>
      </c>
    </row>
    <row r="1608" spans="6:16" x14ac:dyDescent="0.2">
      <c r="F1608" s="62" t="str">
        <f>IFERROR(選手__2[[#This Row],[選手番号]],"")</f>
        <v/>
      </c>
      <c r="G1608" s="62" t="str">
        <f>IFERROR(選手__2[[#This Row],[性別コード]],"")</f>
        <v/>
      </c>
      <c r="H1608" s="62" t="str">
        <f>IFERROR(VLOOKUP(G1608,色々!P:Q,2,0),"")</f>
        <v/>
      </c>
      <c r="I1608" s="62" t="str">
        <f>IFERROR(選手__2[[#This Row],[氏名]],"")</f>
        <v/>
      </c>
      <c r="J1608" s="62" t="str">
        <f>IFERROR(選手__2[[#This Row],[氏名カナ]],"")</f>
        <v/>
      </c>
      <c r="K1608" s="62" t="str">
        <f>IFERROR(選手__2[[#This Row],[所属名称１]],"")</f>
        <v/>
      </c>
      <c r="L1608" s="62" t="str">
        <f>IFERROR(選手__2[[#This Row],[学校コード]],"")</f>
        <v/>
      </c>
      <c r="M1608" s="63" t="str">
        <f>IFERROR(VLOOKUP(L1608,色々!G:H,2,0),"")</f>
        <v/>
      </c>
      <c r="N1608" s="64" t="str">
        <f>IFERROR(選手__2[[#This Row],[学年]],"")</f>
        <v/>
      </c>
      <c r="O1608" s="49" t="str">
        <f>IFERROR(選手__2[[#This Row],[生年月日]],"")</f>
        <v/>
      </c>
      <c r="P1608" t="str">
        <f t="shared" si="25"/>
        <v/>
      </c>
    </row>
    <row r="1609" spans="6:16" x14ac:dyDescent="0.2">
      <c r="F1609" s="62" t="str">
        <f>IFERROR(選手__2[[#This Row],[選手番号]],"")</f>
        <v/>
      </c>
      <c r="G1609" s="62" t="str">
        <f>IFERROR(選手__2[[#This Row],[性別コード]],"")</f>
        <v/>
      </c>
      <c r="H1609" s="62" t="str">
        <f>IFERROR(VLOOKUP(G1609,色々!P:Q,2,0),"")</f>
        <v/>
      </c>
      <c r="I1609" s="62" t="str">
        <f>IFERROR(選手__2[[#This Row],[氏名]],"")</f>
        <v/>
      </c>
      <c r="J1609" s="62" t="str">
        <f>IFERROR(選手__2[[#This Row],[氏名カナ]],"")</f>
        <v/>
      </c>
      <c r="K1609" s="62" t="str">
        <f>IFERROR(選手__2[[#This Row],[所属名称１]],"")</f>
        <v/>
      </c>
      <c r="L1609" s="62" t="str">
        <f>IFERROR(選手__2[[#This Row],[学校コード]],"")</f>
        <v/>
      </c>
      <c r="M1609" s="63" t="str">
        <f>IFERROR(VLOOKUP(L1609,色々!G:H,2,0),"")</f>
        <v/>
      </c>
      <c r="N1609" s="64" t="str">
        <f>IFERROR(選手__2[[#This Row],[学年]],"")</f>
        <v/>
      </c>
      <c r="O1609" s="49" t="str">
        <f>IFERROR(選手__2[[#This Row],[生年月日]],"")</f>
        <v/>
      </c>
      <c r="P1609" t="str">
        <f t="shared" si="25"/>
        <v/>
      </c>
    </row>
    <row r="1610" spans="6:16" x14ac:dyDescent="0.2">
      <c r="F1610" s="62" t="str">
        <f>IFERROR(選手__2[[#This Row],[選手番号]],"")</f>
        <v/>
      </c>
      <c r="G1610" s="62" t="str">
        <f>IFERROR(選手__2[[#This Row],[性別コード]],"")</f>
        <v/>
      </c>
      <c r="H1610" s="62" t="str">
        <f>IFERROR(VLOOKUP(G1610,色々!P:Q,2,0),"")</f>
        <v/>
      </c>
      <c r="I1610" s="62" t="str">
        <f>IFERROR(選手__2[[#This Row],[氏名]],"")</f>
        <v/>
      </c>
      <c r="J1610" s="62" t="str">
        <f>IFERROR(選手__2[[#This Row],[氏名カナ]],"")</f>
        <v/>
      </c>
      <c r="K1610" s="62" t="str">
        <f>IFERROR(選手__2[[#This Row],[所属名称１]],"")</f>
        <v/>
      </c>
      <c r="L1610" s="62" t="str">
        <f>IFERROR(選手__2[[#This Row],[学校コード]],"")</f>
        <v/>
      </c>
      <c r="M1610" s="63" t="str">
        <f>IFERROR(VLOOKUP(L1610,色々!G:H,2,0),"")</f>
        <v/>
      </c>
      <c r="N1610" s="64" t="str">
        <f>IFERROR(選手__2[[#This Row],[学年]],"")</f>
        <v/>
      </c>
      <c r="O1610" s="49" t="str">
        <f>IFERROR(選手__2[[#This Row],[生年月日]],"")</f>
        <v/>
      </c>
      <c r="P1610" t="str">
        <f t="shared" si="25"/>
        <v/>
      </c>
    </row>
    <row r="1611" spans="6:16" x14ac:dyDescent="0.2">
      <c r="F1611" s="62" t="str">
        <f>IFERROR(選手__2[[#This Row],[選手番号]],"")</f>
        <v/>
      </c>
      <c r="G1611" s="62" t="str">
        <f>IFERROR(選手__2[[#This Row],[性別コード]],"")</f>
        <v/>
      </c>
      <c r="H1611" s="62" t="str">
        <f>IFERROR(VLOOKUP(G1611,色々!P:Q,2,0),"")</f>
        <v/>
      </c>
      <c r="I1611" s="62" t="str">
        <f>IFERROR(選手__2[[#This Row],[氏名]],"")</f>
        <v/>
      </c>
      <c r="J1611" s="62" t="str">
        <f>IFERROR(選手__2[[#This Row],[氏名カナ]],"")</f>
        <v/>
      </c>
      <c r="K1611" s="62" t="str">
        <f>IFERROR(選手__2[[#This Row],[所属名称１]],"")</f>
        <v/>
      </c>
      <c r="L1611" s="62" t="str">
        <f>IFERROR(選手__2[[#This Row],[学校コード]],"")</f>
        <v/>
      </c>
      <c r="M1611" s="63" t="str">
        <f>IFERROR(VLOOKUP(L1611,色々!G:H,2,0),"")</f>
        <v/>
      </c>
      <c r="N1611" s="64" t="str">
        <f>IFERROR(選手__2[[#This Row],[学年]],"")</f>
        <v/>
      </c>
      <c r="O1611" s="49" t="str">
        <f>IFERROR(選手__2[[#This Row],[生年月日]],"")</f>
        <v/>
      </c>
      <c r="P1611" t="str">
        <f t="shared" si="25"/>
        <v/>
      </c>
    </row>
    <row r="1612" spans="6:16" x14ac:dyDescent="0.2">
      <c r="F1612" s="62" t="str">
        <f>IFERROR(選手__2[[#This Row],[選手番号]],"")</f>
        <v/>
      </c>
      <c r="G1612" s="62" t="str">
        <f>IFERROR(選手__2[[#This Row],[性別コード]],"")</f>
        <v/>
      </c>
      <c r="H1612" s="62" t="str">
        <f>IFERROR(VLOOKUP(G1612,色々!P:Q,2,0),"")</f>
        <v/>
      </c>
      <c r="I1612" s="62" t="str">
        <f>IFERROR(選手__2[[#This Row],[氏名]],"")</f>
        <v/>
      </c>
      <c r="J1612" s="62" t="str">
        <f>IFERROR(選手__2[[#This Row],[氏名カナ]],"")</f>
        <v/>
      </c>
      <c r="K1612" s="62" t="str">
        <f>IFERROR(選手__2[[#This Row],[所属名称１]],"")</f>
        <v/>
      </c>
      <c r="L1612" s="62" t="str">
        <f>IFERROR(選手__2[[#This Row],[学校コード]],"")</f>
        <v/>
      </c>
      <c r="M1612" s="63" t="str">
        <f>IFERROR(VLOOKUP(L1612,色々!G:H,2,0),"")</f>
        <v/>
      </c>
      <c r="N1612" s="64" t="str">
        <f>IFERROR(選手__2[[#This Row],[学年]],"")</f>
        <v/>
      </c>
      <c r="O1612" s="49" t="str">
        <f>IFERROR(選手__2[[#This Row],[生年月日]],"")</f>
        <v/>
      </c>
      <c r="P1612" t="str">
        <f t="shared" si="25"/>
        <v/>
      </c>
    </row>
    <row r="1613" spans="6:16" x14ac:dyDescent="0.2">
      <c r="F1613" s="62" t="str">
        <f>IFERROR(選手__2[[#This Row],[選手番号]],"")</f>
        <v/>
      </c>
      <c r="G1613" s="62" t="str">
        <f>IFERROR(選手__2[[#This Row],[性別コード]],"")</f>
        <v/>
      </c>
      <c r="H1613" s="62" t="str">
        <f>IFERROR(VLOOKUP(G1613,色々!P:Q,2,0),"")</f>
        <v/>
      </c>
      <c r="I1613" s="62" t="str">
        <f>IFERROR(選手__2[[#This Row],[氏名]],"")</f>
        <v/>
      </c>
      <c r="J1613" s="62" t="str">
        <f>IFERROR(選手__2[[#This Row],[氏名カナ]],"")</f>
        <v/>
      </c>
      <c r="K1613" s="62" t="str">
        <f>IFERROR(選手__2[[#This Row],[所属名称１]],"")</f>
        <v/>
      </c>
      <c r="L1613" s="62" t="str">
        <f>IFERROR(選手__2[[#This Row],[学校コード]],"")</f>
        <v/>
      </c>
      <c r="M1613" s="63" t="str">
        <f>IFERROR(VLOOKUP(L1613,色々!G:H,2,0),"")</f>
        <v/>
      </c>
      <c r="N1613" s="64" t="str">
        <f>IFERROR(選手__2[[#This Row],[学年]],"")</f>
        <v/>
      </c>
      <c r="O1613" s="49" t="str">
        <f>IFERROR(選手__2[[#This Row],[生年月日]],"")</f>
        <v/>
      </c>
      <c r="P1613" t="str">
        <f t="shared" si="25"/>
        <v/>
      </c>
    </row>
    <row r="1614" spans="6:16" x14ac:dyDescent="0.2">
      <c r="F1614" s="62" t="str">
        <f>IFERROR(選手__2[[#This Row],[選手番号]],"")</f>
        <v/>
      </c>
      <c r="G1614" s="62" t="str">
        <f>IFERROR(選手__2[[#This Row],[性別コード]],"")</f>
        <v/>
      </c>
      <c r="H1614" s="62" t="str">
        <f>IFERROR(VLOOKUP(G1614,色々!P:Q,2,0),"")</f>
        <v/>
      </c>
      <c r="I1614" s="62" t="str">
        <f>IFERROR(選手__2[[#This Row],[氏名]],"")</f>
        <v/>
      </c>
      <c r="J1614" s="62" t="str">
        <f>IFERROR(選手__2[[#This Row],[氏名カナ]],"")</f>
        <v/>
      </c>
      <c r="K1614" s="62" t="str">
        <f>IFERROR(選手__2[[#This Row],[所属名称１]],"")</f>
        <v/>
      </c>
      <c r="L1614" s="62" t="str">
        <f>IFERROR(選手__2[[#This Row],[学校コード]],"")</f>
        <v/>
      </c>
      <c r="M1614" s="63" t="str">
        <f>IFERROR(VLOOKUP(L1614,色々!G:H,2,0),"")</f>
        <v/>
      </c>
      <c r="N1614" s="64" t="str">
        <f>IFERROR(選手__2[[#This Row],[学年]],"")</f>
        <v/>
      </c>
      <c r="O1614" s="49" t="str">
        <f>IFERROR(選手__2[[#This Row],[生年月日]],"")</f>
        <v/>
      </c>
      <c r="P1614" t="str">
        <f t="shared" si="25"/>
        <v/>
      </c>
    </row>
    <row r="1615" spans="6:16" x14ac:dyDescent="0.2">
      <c r="F1615" s="62" t="str">
        <f>IFERROR(選手__2[[#This Row],[選手番号]],"")</f>
        <v/>
      </c>
      <c r="G1615" s="62" t="str">
        <f>IFERROR(選手__2[[#This Row],[性別コード]],"")</f>
        <v/>
      </c>
      <c r="H1615" s="62" t="str">
        <f>IFERROR(VLOOKUP(G1615,色々!P:Q,2,0),"")</f>
        <v/>
      </c>
      <c r="I1615" s="62" t="str">
        <f>IFERROR(選手__2[[#This Row],[氏名]],"")</f>
        <v/>
      </c>
      <c r="J1615" s="62" t="str">
        <f>IFERROR(選手__2[[#This Row],[氏名カナ]],"")</f>
        <v/>
      </c>
      <c r="K1615" s="62" t="str">
        <f>IFERROR(選手__2[[#This Row],[所属名称１]],"")</f>
        <v/>
      </c>
      <c r="L1615" s="62" t="str">
        <f>IFERROR(選手__2[[#This Row],[学校コード]],"")</f>
        <v/>
      </c>
      <c r="M1615" s="63" t="str">
        <f>IFERROR(VLOOKUP(L1615,色々!G:H,2,0),"")</f>
        <v/>
      </c>
      <c r="N1615" s="64" t="str">
        <f>IFERROR(選手__2[[#This Row],[学年]],"")</f>
        <v/>
      </c>
      <c r="O1615" s="49" t="str">
        <f>IFERROR(選手__2[[#This Row],[生年月日]],"")</f>
        <v/>
      </c>
      <c r="P1615" t="str">
        <f t="shared" si="25"/>
        <v/>
      </c>
    </row>
    <row r="1616" spans="6:16" x14ac:dyDescent="0.2">
      <c r="F1616" s="62" t="str">
        <f>IFERROR(選手__2[[#This Row],[選手番号]],"")</f>
        <v/>
      </c>
      <c r="G1616" s="62" t="str">
        <f>IFERROR(選手__2[[#This Row],[性別コード]],"")</f>
        <v/>
      </c>
      <c r="H1616" s="62" t="str">
        <f>IFERROR(VLOOKUP(G1616,色々!P:Q,2,0),"")</f>
        <v/>
      </c>
      <c r="I1616" s="62" t="str">
        <f>IFERROR(選手__2[[#This Row],[氏名]],"")</f>
        <v/>
      </c>
      <c r="J1616" s="62" t="str">
        <f>IFERROR(選手__2[[#This Row],[氏名カナ]],"")</f>
        <v/>
      </c>
      <c r="K1616" s="62" t="str">
        <f>IFERROR(選手__2[[#This Row],[所属名称１]],"")</f>
        <v/>
      </c>
      <c r="L1616" s="62" t="str">
        <f>IFERROR(選手__2[[#This Row],[学校コード]],"")</f>
        <v/>
      </c>
      <c r="M1616" s="63" t="str">
        <f>IFERROR(VLOOKUP(L1616,色々!G:H,2,0),"")</f>
        <v/>
      </c>
      <c r="N1616" s="64" t="str">
        <f>IFERROR(選手__2[[#This Row],[学年]],"")</f>
        <v/>
      </c>
      <c r="O1616" s="49" t="str">
        <f>IFERROR(選手__2[[#This Row],[生年月日]],"")</f>
        <v/>
      </c>
      <c r="P1616" t="str">
        <f t="shared" si="25"/>
        <v/>
      </c>
    </row>
    <row r="1617" spans="6:16" x14ac:dyDescent="0.2">
      <c r="F1617" s="62" t="str">
        <f>IFERROR(選手__2[[#This Row],[選手番号]],"")</f>
        <v/>
      </c>
      <c r="G1617" s="62" t="str">
        <f>IFERROR(選手__2[[#This Row],[性別コード]],"")</f>
        <v/>
      </c>
      <c r="H1617" s="62" t="str">
        <f>IFERROR(VLOOKUP(G1617,色々!P:Q,2,0),"")</f>
        <v/>
      </c>
      <c r="I1617" s="62" t="str">
        <f>IFERROR(選手__2[[#This Row],[氏名]],"")</f>
        <v/>
      </c>
      <c r="J1617" s="62" t="str">
        <f>IFERROR(選手__2[[#This Row],[氏名カナ]],"")</f>
        <v/>
      </c>
      <c r="K1617" s="62" t="str">
        <f>IFERROR(選手__2[[#This Row],[所属名称１]],"")</f>
        <v/>
      </c>
      <c r="L1617" s="62" t="str">
        <f>IFERROR(選手__2[[#This Row],[学校コード]],"")</f>
        <v/>
      </c>
      <c r="M1617" s="63" t="str">
        <f>IFERROR(VLOOKUP(L1617,色々!G:H,2,0),"")</f>
        <v/>
      </c>
      <c r="N1617" s="64" t="str">
        <f>IFERROR(選手__2[[#This Row],[学年]],"")</f>
        <v/>
      </c>
      <c r="O1617" s="49" t="str">
        <f>IFERROR(選手__2[[#This Row],[生年月日]],"")</f>
        <v/>
      </c>
      <c r="P1617" t="str">
        <f t="shared" si="25"/>
        <v/>
      </c>
    </row>
    <row r="1618" spans="6:16" x14ac:dyDescent="0.2">
      <c r="F1618" s="62" t="str">
        <f>IFERROR(選手__2[[#This Row],[選手番号]],"")</f>
        <v/>
      </c>
      <c r="G1618" s="62" t="str">
        <f>IFERROR(選手__2[[#This Row],[性別コード]],"")</f>
        <v/>
      </c>
      <c r="H1618" s="62" t="str">
        <f>IFERROR(VLOOKUP(G1618,色々!P:Q,2,0),"")</f>
        <v/>
      </c>
      <c r="I1618" s="62" t="str">
        <f>IFERROR(選手__2[[#This Row],[氏名]],"")</f>
        <v/>
      </c>
      <c r="J1618" s="62" t="str">
        <f>IFERROR(選手__2[[#This Row],[氏名カナ]],"")</f>
        <v/>
      </c>
      <c r="K1618" s="62" t="str">
        <f>IFERROR(選手__2[[#This Row],[所属名称１]],"")</f>
        <v/>
      </c>
      <c r="L1618" s="62" t="str">
        <f>IFERROR(選手__2[[#This Row],[学校コード]],"")</f>
        <v/>
      </c>
      <c r="M1618" s="63" t="str">
        <f>IFERROR(VLOOKUP(L1618,色々!G:H,2,0),"")</f>
        <v/>
      </c>
      <c r="N1618" s="64" t="str">
        <f>IFERROR(選手__2[[#This Row],[学年]],"")</f>
        <v/>
      </c>
      <c r="O1618" s="49" t="str">
        <f>IFERROR(選手__2[[#This Row],[生年月日]],"")</f>
        <v/>
      </c>
      <c r="P1618" t="str">
        <f t="shared" si="25"/>
        <v/>
      </c>
    </row>
    <row r="1619" spans="6:16" x14ac:dyDescent="0.2">
      <c r="F1619" s="62" t="str">
        <f>IFERROR(選手__2[[#This Row],[選手番号]],"")</f>
        <v/>
      </c>
      <c r="G1619" s="62" t="str">
        <f>IFERROR(選手__2[[#This Row],[性別コード]],"")</f>
        <v/>
      </c>
      <c r="H1619" s="62" t="str">
        <f>IFERROR(VLOOKUP(G1619,色々!P:Q,2,0),"")</f>
        <v/>
      </c>
      <c r="I1619" s="62" t="str">
        <f>IFERROR(選手__2[[#This Row],[氏名]],"")</f>
        <v/>
      </c>
      <c r="J1619" s="62" t="str">
        <f>IFERROR(選手__2[[#This Row],[氏名カナ]],"")</f>
        <v/>
      </c>
      <c r="K1619" s="62" t="str">
        <f>IFERROR(選手__2[[#This Row],[所属名称１]],"")</f>
        <v/>
      </c>
      <c r="L1619" s="62" t="str">
        <f>IFERROR(選手__2[[#This Row],[学校コード]],"")</f>
        <v/>
      </c>
      <c r="M1619" s="63" t="str">
        <f>IFERROR(VLOOKUP(L1619,色々!G:H,2,0),"")</f>
        <v/>
      </c>
      <c r="N1619" s="64" t="str">
        <f>IFERROR(選手__2[[#This Row],[学年]],"")</f>
        <v/>
      </c>
      <c r="O1619" s="49" t="str">
        <f>IFERROR(選手__2[[#This Row],[生年月日]],"")</f>
        <v/>
      </c>
      <c r="P1619" t="str">
        <f t="shared" si="25"/>
        <v/>
      </c>
    </row>
    <row r="1620" spans="6:16" x14ac:dyDescent="0.2">
      <c r="F1620" s="62" t="str">
        <f>IFERROR(選手__2[[#This Row],[選手番号]],"")</f>
        <v/>
      </c>
      <c r="G1620" s="62" t="str">
        <f>IFERROR(選手__2[[#This Row],[性別コード]],"")</f>
        <v/>
      </c>
      <c r="H1620" s="62" t="str">
        <f>IFERROR(VLOOKUP(G1620,色々!P:Q,2,0),"")</f>
        <v/>
      </c>
      <c r="I1620" s="62" t="str">
        <f>IFERROR(選手__2[[#This Row],[氏名]],"")</f>
        <v/>
      </c>
      <c r="J1620" s="62" t="str">
        <f>IFERROR(選手__2[[#This Row],[氏名カナ]],"")</f>
        <v/>
      </c>
      <c r="K1620" s="62" t="str">
        <f>IFERROR(選手__2[[#This Row],[所属名称１]],"")</f>
        <v/>
      </c>
      <c r="L1620" s="62" t="str">
        <f>IFERROR(選手__2[[#This Row],[学校コード]],"")</f>
        <v/>
      </c>
      <c r="M1620" s="63" t="str">
        <f>IFERROR(VLOOKUP(L1620,色々!G:H,2,0),"")</f>
        <v/>
      </c>
      <c r="N1620" s="64" t="str">
        <f>IFERROR(選手__2[[#This Row],[学年]],"")</f>
        <v/>
      </c>
      <c r="O1620" s="49" t="str">
        <f>IFERROR(選手__2[[#This Row],[生年月日]],"")</f>
        <v/>
      </c>
      <c r="P1620" t="str">
        <f t="shared" si="25"/>
        <v/>
      </c>
    </row>
    <row r="1621" spans="6:16" x14ac:dyDescent="0.2">
      <c r="F1621" s="62" t="str">
        <f>IFERROR(選手__2[[#This Row],[選手番号]],"")</f>
        <v/>
      </c>
      <c r="G1621" s="62" t="str">
        <f>IFERROR(選手__2[[#This Row],[性別コード]],"")</f>
        <v/>
      </c>
      <c r="H1621" s="62" t="str">
        <f>IFERROR(VLOOKUP(G1621,色々!P:Q,2,0),"")</f>
        <v/>
      </c>
      <c r="I1621" s="62" t="str">
        <f>IFERROR(選手__2[[#This Row],[氏名]],"")</f>
        <v/>
      </c>
      <c r="J1621" s="62" t="str">
        <f>IFERROR(選手__2[[#This Row],[氏名カナ]],"")</f>
        <v/>
      </c>
      <c r="K1621" s="62" t="str">
        <f>IFERROR(選手__2[[#This Row],[所属名称１]],"")</f>
        <v/>
      </c>
      <c r="L1621" s="62" t="str">
        <f>IFERROR(選手__2[[#This Row],[学校コード]],"")</f>
        <v/>
      </c>
      <c r="M1621" s="63" t="str">
        <f>IFERROR(VLOOKUP(L1621,色々!G:H,2,0),"")</f>
        <v/>
      </c>
      <c r="N1621" s="64" t="str">
        <f>IFERROR(選手__2[[#This Row],[学年]],"")</f>
        <v/>
      </c>
      <c r="O1621" s="49" t="str">
        <f>IFERROR(選手__2[[#This Row],[生年月日]],"")</f>
        <v/>
      </c>
      <c r="P1621" t="str">
        <f t="shared" si="25"/>
        <v/>
      </c>
    </row>
    <row r="1622" spans="6:16" x14ac:dyDescent="0.2">
      <c r="F1622" s="62" t="str">
        <f>IFERROR(選手__2[[#This Row],[選手番号]],"")</f>
        <v/>
      </c>
      <c r="G1622" s="62" t="str">
        <f>IFERROR(選手__2[[#This Row],[性別コード]],"")</f>
        <v/>
      </c>
      <c r="H1622" s="62" t="str">
        <f>IFERROR(VLOOKUP(G1622,色々!P:Q,2,0),"")</f>
        <v/>
      </c>
      <c r="I1622" s="62" t="str">
        <f>IFERROR(選手__2[[#This Row],[氏名]],"")</f>
        <v/>
      </c>
      <c r="J1622" s="62" t="str">
        <f>IFERROR(選手__2[[#This Row],[氏名カナ]],"")</f>
        <v/>
      </c>
      <c r="K1622" s="62" t="str">
        <f>IFERROR(選手__2[[#This Row],[所属名称１]],"")</f>
        <v/>
      </c>
      <c r="L1622" s="62" t="str">
        <f>IFERROR(選手__2[[#This Row],[学校コード]],"")</f>
        <v/>
      </c>
      <c r="M1622" s="63" t="str">
        <f>IFERROR(VLOOKUP(L1622,色々!G:H,2,0),"")</f>
        <v/>
      </c>
      <c r="N1622" s="64" t="str">
        <f>IFERROR(選手__2[[#This Row],[学年]],"")</f>
        <v/>
      </c>
      <c r="O1622" s="49" t="str">
        <f>IFERROR(選手__2[[#This Row],[生年月日]],"")</f>
        <v/>
      </c>
      <c r="P1622" t="str">
        <f t="shared" si="25"/>
        <v/>
      </c>
    </row>
    <row r="1623" spans="6:16" x14ac:dyDescent="0.2">
      <c r="F1623" s="62" t="str">
        <f>IFERROR(選手__2[[#This Row],[選手番号]],"")</f>
        <v/>
      </c>
      <c r="G1623" s="62" t="str">
        <f>IFERROR(選手__2[[#This Row],[性別コード]],"")</f>
        <v/>
      </c>
      <c r="H1623" s="62" t="str">
        <f>IFERROR(VLOOKUP(G1623,色々!P:Q,2,0),"")</f>
        <v/>
      </c>
      <c r="I1623" s="62" t="str">
        <f>IFERROR(選手__2[[#This Row],[氏名]],"")</f>
        <v/>
      </c>
      <c r="J1623" s="62" t="str">
        <f>IFERROR(選手__2[[#This Row],[氏名カナ]],"")</f>
        <v/>
      </c>
      <c r="K1623" s="62" t="str">
        <f>IFERROR(選手__2[[#This Row],[所属名称１]],"")</f>
        <v/>
      </c>
      <c r="L1623" s="62" t="str">
        <f>IFERROR(選手__2[[#This Row],[学校コード]],"")</f>
        <v/>
      </c>
      <c r="M1623" s="63" t="str">
        <f>IFERROR(VLOOKUP(L1623,色々!G:H,2,0),"")</f>
        <v/>
      </c>
      <c r="N1623" s="64" t="str">
        <f>IFERROR(選手__2[[#This Row],[学年]],"")</f>
        <v/>
      </c>
      <c r="O1623" s="49" t="str">
        <f>IFERROR(選手__2[[#This Row],[生年月日]],"")</f>
        <v/>
      </c>
      <c r="P1623" t="str">
        <f t="shared" si="25"/>
        <v/>
      </c>
    </row>
    <row r="1624" spans="6:16" x14ac:dyDescent="0.2">
      <c r="F1624" s="62" t="str">
        <f>IFERROR(選手__2[[#This Row],[選手番号]],"")</f>
        <v/>
      </c>
      <c r="G1624" s="62" t="str">
        <f>IFERROR(選手__2[[#This Row],[性別コード]],"")</f>
        <v/>
      </c>
      <c r="H1624" s="62" t="str">
        <f>IFERROR(VLOOKUP(G1624,色々!P:Q,2,0),"")</f>
        <v/>
      </c>
      <c r="I1624" s="62" t="str">
        <f>IFERROR(選手__2[[#This Row],[氏名]],"")</f>
        <v/>
      </c>
      <c r="J1624" s="62" t="str">
        <f>IFERROR(選手__2[[#This Row],[氏名カナ]],"")</f>
        <v/>
      </c>
      <c r="K1624" s="62" t="str">
        <f>IFERROR(選手__2[[#This Row],[所属名称１]],"")</f>
        <v/>
      </c>
      <c r="L1624" s="62" t="str">
        <f>IFERROR(選手__2[[#This Row],[学校コード]],"")</f>
        <v/>
      </c>
      <c r="M1624" s="63" t="str">
        <f>IFERROR(VLOOKUP(L1624,色々!G:H,2,0),"")</f>
        <v/>
      </c>
      <c r="N1624" s="64" t="str">
        <f>IFERROR(選手__2[[#This Row],[学年]],"")</f>
        <v/>
      </c>
      <c r="O1624" s="49" t="str">
        <f>IFERROR(選手__2[[#This Row],[生年月日]],"")</f>
        <v/>
      </c>
      <c r="P1624" t="str">
        <f t="shared" si="25"/>
        <v/>
      </c>
    </row>
    <row r="1625" spans="6:16" x14ac:dyDescent="0.2">
      <c r="F1625" s="62" t="str">
        <f>IFERROR(選手__2[[#This Row],[選手番号]],"")</f>
        <v/>
      </c>
      <c r="G1625" s="62" t="str">
        <f>IFERROR(選手__2[[#This Row],[性別コード]],"")</f>
        <v/>
      </c>
      <c r="H1625" s="62" t="str">
        <f>IFERROR(VLOOKUP(G1625,色々!P:Q,2,0),"")</f>
        <v/>
      </c>
      <c r="I1625" s="62" t="str">
        <f>IFERROR(選手__2[[#This Row],[氏名]],"")</f>
        <v/>
      </c>
      <c r="J1625" s="62" t="str">
        <f>IFERROR(選手__2[[#This Row],[氏名カナ]],"")</f>
        <v/>
      </c>
      <c r="K1625" s="62" t="str">
        <f>IFERROR(選手__2[[#This Row],[所属名称１]],"")</f>
        <v/>
      </c>
      <c r="L1625" s="62" t="str">
        <f>IFERROR(選手__2[[#This Row],[学校コード]],"")</f>
        <v/>
      </c>
      <c r="M1625" s="63" t="str">
        <f>IFERROR(VLOOKUP(L1625,色々!G:H,2,0),"")</f>
        <v/>
      </c>
      <c r="N1625" s="64" t="str">
        <f>IFERROR(選手__2[[#This Row],[学年]],"")</f>
        <v/>
      </c>
      <c r="O1625" s="49" t="str">
        <f>IFERROR(選手__2[[#This Row],[生年月日]],"")</f>
        <v/>
      </c>
      <c r="P1625" t="str">
        <f t="shared" si="25"/>
        <v/>
      </c>
    </row>
    <row r="1626" spans="6:16" x14ac:dyDescent="0.2">
      <c r="F1626" s="62" t="str">
        <f>IFERROR(選手__2[[#This Row],[選手番号]],"")</f>
        <v/>
      </c>
      <c r="G1626" s="62" t="str">
        <f>IFERROR(選手__2[[#This Row],[性別コード]],"")</f>
        <v/>
      </c>
      <c r="H1626" s="62" t="str">
        <f>IFERROR(VLOOKUP(G1626,色々!P:Q,2,0),"")</f>
        <v/>
      </c>
      <c r="I1626" s="62" t="str">
        <f>IFERROR(選手__2[[#This Row],[氏名]],"")</f>
        <v/>
      </c>
      <c r="J1626" s="62" t="str">
        <f>IFERROR(選手__2[[#This Row],[氏名カナ]],"")</f>
        <v/>
      </c>
      <c r="K1626" s="62" t="str">
        <f>IFERROR(選手__2[[#This Row],[所属名称１]],"")</f>
        <v/>
      </c>
      <c r="L1626" s="62" t="str">
        <f>IFERROR(選手__2[[#This Row],[学校コード]],"")</f>
        <v/>
      </c>
      <c r="M1626" s="63" t="str">
        <f>IFERROR(VLOOKUP(L1626,色々!G:H,2,0),"")</f>
        <v/>
      </c>
      <c r="N1626" s="64" t="str">
        <f>IFERROR(選手__2[[#This Row],[学年]],"")</f>
        <v/>
      </c>
      <c r="O1626" s="49" t="str">
        <f>IFERROR(選手__2[[#This Row],[生年月日]],"")</f>
        <v/>
      </c>
      <c r="P1626" t="str">
        <f t="shared" si="25"/>
        <v/>
      </c>
    </row>
    <row r="1627" spans="6:16" x14ac:dyDescent="0.2">
      <c r="F1627" s="62" t="str">
        <f>IFERROR(選手__2[[#This Row],[選手番号]],"")</f>
        <v/>
      </c>
      <c r="G1627" s="62" t="str">
        <f>IFERROR(選手__2[[#This Row],[性別コード]],"")</f>
        <v/>
      </c>
      <c r="H1627" s="62" t="str">
        <f>IFERROR(VLOOKUP(G1627,色々!P:Q,2,0),"")</f>
        <v/>
      </c>
      <c r="I1627" s="62" t="str">
        <f>IFERROR(選手__2[[#This Row],[氏名]],"")</f>
        <v/>
      </c>
      <c r="J1627" s="62" t="str">
        <f>IFERROR(選手__2[[#This Row],[氏名カナ]],"")</f>
        <v/>
      </c>
      <c r="K1627" s="62" t="str">
        <f>IFERROR(選手__2[[#This Row],[所属名称１]],"")</f>
        <v/>
      </c>
      <c r="L1627" s="62" t="str">
        <f>IFERROR(選手__2[[#This Row],[学校コード]],"")</f>
        <v/>
      </c>
      <c r="M1627" s="63" t="str">
        <f>IFERROR(VLOOKUP(L1627,色々!G:H,2,0),"")</f>
        <v/>
      </c>
      <c r="N1627" s="64" t="str">
        <f>IFERROR(選手__2[[#This Row],[学年]],"")</f>
        <v/>
      </c>
      <c r="O1627" s="49" t="str">
        <f>IFERROR(選手__2[[#This Row],[生年月日]],"")</f>
        <v/>
      </c>
      <c r="P1627" t="str">
        <f t="shared" si="25"/>
        <v/>
      </c>
    </row>
    <row r="1628" spans="6:16" x14ac:dyDescent="0.2">
      <c r="F1628" s="62" t="str">
        <f>IFERROR(選手__2[[#This Row],[選手番号]],"")</f>
        <v/>
      </c>
      <c r="G1628" s="62" t="str">
        <f>IFERROR(選手__2[[#This Row],[性別コード]],"")</f>
        <v/>
      </c>
      <c r="H1628" s="62" t="str">
        <f>IFERROR(VLOOKUP(G1628,色々!P:Q,2,0),"")</f>
        <v/>
      </c>
      <c r="I1628" s="62" t="str">
        <f>IFERROR(選手__2[[#This Row],[氏名]],"")</f>
        <v/>
      </c>
      <c r="J1628" s="62" t="str">
        <f>IFERROR(選手__2[[#This Row],[氏名カナ]],"")</f>
        <v/>
      </c>
      <c r="K1628" s="62" t="str">
        <f>IFERROR(選手__2[[#This Row],[所属名称１]],"")</f>
        <v/>
      </c>
      <c r="L1628" s="62" t="str">
        <f>IFERROR(選手__2[[#This Row],[学校コード]],"")</f>
        <v/>
      </c>
      <c r="M1628" s="63" t="str">
        <f>IFERROR(VLOOKUP(L1628,色々!G:H,2,0),"")</f>
        <v/>
      </c>
      <c r="N1628" s="64" t="str">
        <f>IFERROR(選手__2[[#This Row],[学年]],"")</f>
        <v/>
      </c>
      <c r="O1628" s="49" t="str">
        <f>IFERROR(選手__2[[#This Row],[生年月日]],"")</f>
        <v/>
      </c>
      <c r="P1628" t="str">
        <f t="shared" si="25"/>
        <v/>
      </c>
    </row>
    <row r="1629" spans="6:16" x14ac:dyDescent="0.2">
      <c r="F1629" s="62" t="str">
        <f>IFERROR(選手__2[[#This Row],[選手番号]],"")</f>
        <v/>
      </c>
      <c r="G1629" s="62" t="str">
        <f>IFERROR(選手__2[[#This Row],[性別コード]],"")</f>
        <v/>
      </c>
      <c r="H1629" s="62" t="str">
        <f>IFERROR(VLOOKUP(G1629,色々!P:Q,2,0),"")</f>
        <v/>
      </c>
      <c r="I1629" s="62" t="str">
        <f>IFERROR(選手__2[[#This Row],[氏名]],"")</f>
        <v/>
      </c>
      <c r="J1629" s="62" t="str">
        <f>IFERROR(選手__2[[#This Row],[氏名カナ]],"")</f>
        <v/>
      </c>
      <c r="K1629" s="62" t="str">
        <f>IFERROR(選手__2[[#This Row],[所属名称１]],"")</f>
        <v/>
      </c>
      <c r="L1629" s="62" t="str">
        <f>IFERROR(選手__2[[#This Row],[学校コード]],"")</f>
        <v/>
      </c>
      <c r="M1629" s="63" t="str">
        <f>IFERROR(VLOOKUP(L1629,色々!G:H,2,0),"")</f>
        <v/>
      </c>
      <c r="N1629" s="64" t="str">
        <f>IFERROR(選手__2[[#This Row],[学年]],"")</f>
        <v/>
      </c>
      <c r="O1629" s="49" t="str">
        <f>IFERROR(選手__2[[#This Row],[生年月日]],"")</f>
        <v/>
      </c>
      <c r="P1629" t="str">
        <f t="shared" si="25"/>
        <v/>
      </c>
    </row>
    <row r="1630" spans="6:16" x14ac:dyDescent="0.2">
      <c r="F1630" s="62" t="str">
        <f>IFERROR(選手__2[[#This Row],[選手番号]],"")</f>
        <v/>
      </c>
      <c r="G1630" s="62" t="str">
        <f>IFERROR(選手__2[[#This Row],[性別コード]],"")</f>
        <v/>
      </c>
      <c r="H1630" s="62" t="str">
        <f>IFERROR(VLOOKUP(G1630,色々!P:Q,2,0),"")</f>
        <v/>
      </c>
      <c r="I1630" s="62" t="str">
        <f>IFERROR(選手__2[[#This Row],[氏名]],"")</f>
        <v/>
      </c>
      <c r="J1630" s="62" t="str">
        <f>IFERROR(選手__2[[#This Row],[氏名カナ]],"")</f>
        <v/>
      </c>
      <c r="K1630" s="62" t="str">
        <f>IFERROR(選手__2[[#This Row],[所属名称１]],"")</f>
        <v/>
      </c>
      <c r="L1630" s="62" t="str">
        <f>IFERROR(選手__2[[#This Row],[学校コード]],"")</f>
        <v/>
      </c>
      <c r="M1630" s="63" t="str">
        <f>IFERROR(VLOOKUP(L1630,色々!G:H,2,0),"")</f>
        <v/>
      </c>
      <c r="N1630" s="64" t="str">
        <f>IFERROR(選手__2[[#This Row],[学年]],"")</f>
        <v/>
      </c>
      <c r="O1630" s="49" t="str">
        <f>IFERROR(選手__2[[#This Row],[生年月日]],"")</f>
        <v/>
      </c>
      <c r="P1630" t="str">
        <f t="shared" si="25"/>
        <v/>
      </c>
    </row>
    <row r="1631" spans="6:16" x14ac:dyDescent="0.2">
      <c r="F1631" s="62" t="str">
        <f>IFERROR(選手__2[[#This Row],[選手番号]],"")</f>
        <v/>
      </c>
      <c r="G1631" s="62" t="str">
        <f>IFERROR(選手__2[[#This Row],[性別コード]],"")</f>
        <v/>
      </c>
      <c r="H1631" s="62" t="str">
        <f>IFERROR(VLOOKUP(G1631,色々!P:Q,2,0),"")</f>
        <v/>
      </c>
      <c r="I1631" s="62" t="str">
        <f>IFERROR(選手__2[[#This Row],[氏名]],"")</f>
        <v/>
      </c>
      <c r="J1631" s="62" t="str">
        <f>IFERROR(選手__2[[#This Row],[氏名カナ]],"")</f>
        <v/>
      </c>
      <c r="K1631" s="62" t="str">
        <f>IFERROR(選手__2[[#This Row],[所属名称１]],"")</f>
        <v/>
      </c>
      <c r="L1631" s="62" t="str">
        <f>IFERROR(選手__2[[#This Row],[学校コード]],"")</f>
        <v/>
      </c>
      <c r="M1631" s="63" t="str">
        <f>IFERROR(VLOOKUP(L1631,色々!G:H,2,0),"")</f>
        <v/>
      </c>
      <c r="N1631" s="64" t="str">
        <f>IFERROR(選手__2[[#This Row],[学年]],"")</f>
        <v/>
      </c>
      <c r="O1631" s="49" t="str">
        <f>IFERROR(選手__2[[#This Row],[生年月日]],"")</f>
        <v/>
      </c>
      <c r="P1631" t="str">
        <f t="shared" si="25"/>
        <v/>
      </c>
    </row>
    <row r="1632" spans="6:16" x14ac:dyDescent="0.2">
      <c r="F1632" s="62" t="str">
        <f>IFERROR(選手__2[[#This Row],[選手番号]],"")</f>
        <v/>
      </c>
      <c r="G1632" s="62" t="str">
        <f>IFERROR(選手__2[[#This Row],[性別コード]],"")</f>
        <v/>
      </c>
      <c r="H1632" s="62" t="str">
        <f>IFERROR(VLOOKUP(G1632,色々!P:Q,2,0),"")</f>
        <v/>
      </c>
      <c r="I1632" s="62" t="str">
        <f>IFERROR(選手__2[[#This Row],[氏名]],"")</f>
        <v/>
      </c>
      <c r="J1632" s="62" t="str">
        <f>IFERROR(選手__2[[#This Row],[氏名カナ]],"")</f>
        <v/>
      </c>
      <c r="K1632" s="62" t="str">
        <f>IFERROR(選手__2[[#This Row],[所属名称１]],"")</f>
        <v/>
      </c>
      <c r="L1632" s="62" t="str">
        <f>IFERROR(選手__2[[#This Row],[学校コード]],"")</f>
        <v/>
      </c>
      <c r="M1632" s="63" t="str">
        <f>IFERROR(VLOOKUP(L1632,色々!G:H,2,0),"")</f>
        <v/>
      </c>
      <c r="N1632" s="64" t="str">
        <f>IFERROR(選手__2[[#This Row],[学年]],"")</f>
        <v/>
      </c>
      <c r="O1632" s="49" t="str">
        <f>IFERROR(選手__2[[#This Row],[生年月日]],"")</f>
        <v/>
      </c>
      <c r="P1632" t="str">
        <f t="shared" si="25"/>
        <v/>
      </c>
    </row>
    <row r="1633" spans="6:16" x14ac:dyDescent="0.2">
      <c r="F1633" s="62" t="str">
        <f>IFERROR(選手__2[[#This Row],[選手番号]],"")</f>
        <v/>
      </c>
      <c r="G1633" s="62" t="str">
        <f>IFERROR(選手__2[[#This Row],[性別コード]],"")</f>
        <v/>
      </c>
      <c r="H1633" s="62" t="str">
        <f>IFERROR(VLOOKUP(G1633,色々!P:Q,2,0),"")</f>
        <v/>
      </c>
      <c r="I1633" s="62" t="str">
        <f>IFERROR(選手__2[[#This Row],[氏名]],"")</f>
        <v/>
      </c>
      <c r="J1633" s="62" t="str">
        <f>IFERROR(選手__2[[#This Row],[氏名カナ]],"")</f>
        <v/>
      </c>
      <c r="K1633" s="62" t="str">
        <f>IFERROR(選手__2[[#This Row],[所属名称１]],"")</f>
        <v/>
      </c>
      <c r="L1633" s="62" t="str">
        <f>IFERROR(選手__2[[#This Row],[学校コード]],"")</f>
        <v/>
      </c>
      <c r="M1633" s="63" t="str">
        <f>IFERROR(VLOOKUP(L1633,色々!G:H,2,0),"")</f>
        <v/>
      </c>
      <c r="N1633" s="64" t="str">
        <f>IFERROR(選手__2[[#This Row],[学年]],"")</f>
        <v/>
      </c>
      <c r="O1633" s="49" t="str">
        <f>IFERROR(選手__2[[#This Row],[生年月日]],"")</f>
        <v/>
      </c>
      <c r="P1633" t="str">
        <f t="shared" si="25"/>
        <v/>
      </c>
    </row>
    <row r="1634" spans="6:16" x14ac:dyDescent="0.2">
      <c r="F1634" s="62" t="str">
        <f>IFERROR(選手__2[[#This Row],[選手番号]],"")</f>
        <v/>
      </c>
      <c r="G1634" s="62" t="str">
        <f>IFERROR(選手__2[[#This Row],[性別コード]],"")</f>
        <v/>
      </c>
      <c r="H1634" s="62" t="str">
        <f>IFERROR(VLOOKUP(G1634,色々!P:Q,2,0),"")</f>
        <v/>
      </c>
      <c r="I1634" s="62" t="str">
        <f>IFERROR(選手__2[[#This Row],[氏名]],"")</f>
        <v/>
      </c>
      <c r="J1634" s="62" t="str">
        <f>IFERROR(選手__2[[#This Row],[氏名カナ]],"")</f>
        <v/>
      </c>
      <c r="K1634" s="62" t="str">
        <f>IFERROR(選手__2[[#This Row],[所属名称１]],"")</f>
        <v/>
      </c>
      <c r="L1634" s="62" t="str">
        <f>IFERROR(選手__2[[#This Row],[学校コード]],"")</f>
        <v/>
      </c>
      <c r="M1634" s="63" t="str">
        <f>IFERROR(VLOOKUP(L1634,色々!G:H,2,0),"")</f>
        <v/>
      </c>
      <c r="N1634" s="64" t="str">
        <f>IFERROR(選手__2[[#This Row],[学年]],"")</f>
        <v/>
      </c>
      <c r="O1634" s="49" t="str">
        <f>IFERROR(選手__2[[#This Row],[生年月日]],"")</f>
        <v/>
      </c>
      <c r="P1634" t="str">
        <f t="shared" si="25"/>
        <v/>
      </c>
    </row>
    <row r="1635" spans="6:16" x14ac:dyDescent="0.2">
      <c r="F1635" s="62" t="str">
        <f>IFERROR(選手__2[[#This Row],[選手番号]],"")</f>
        <v/>
      </c>
      <c r="G1635" s="62" t="str">
        <f>IFERROR(選手__2[[#This Row],[性別コード]],"")</f>
        <v/>
      </c>
      <c r="H1635" s="62" t="str">
        <f>IFERROR(VLOOKUP(G1635,色々!P:Q,2,0),"")</f>
        <v/>
      </c>
      <c r="I1635" s="62" t="str">
        <f>IFERROR(選手__2[[#This Row],[氏名]],"")</f>
        <v/>
      </c>
      <c r="J1635" s="62" t="str">
        <f>IFERROR(選手__2[[#This Row],[氏名カナ]],"")</f>
        <v/>
      </c>
      <c r="K1635" s="62" t="str">
        <f>IFERROR(選手__2[[#This Row],[所属名称１]],"")</f>
        <v/>
      </c>
      <c r="L1635" s="62" t="str">
        <f>IFERROR(選手__2[[#This Row],[学校コード]],"")</f>
        <v/>
      </c>
      <c r="M1635" s="63" t="str">
        <f>IFERROR(VLOOKUP(L1635,色々!G:H,2,0),"")</f>
        <v/>
      </c>
      <c r="N1635" s="64" t="str">
        <f>IFERROR(選手__2[[#This Row],[学年]],"")</f>
        <v/>
      </c>
      <c r="O1635" s="49" t="str">
        <f>IFERROR(選手__2[[#This Row],[生年月日]],"")</f>
        <v/>
      </c>
      <c r="P1635" t="str">
        <f t="shared" si="25"/>
        <v/>
      </c>
    </row>
    <row r="1636" spans="6:16" x14ac:dyDescent="0.2">
      <c r="F1636" s="62" t="str">
        <f>IFERROR(選手__2[[#This Row],[選手番号]],"")</f>
        <v/>
      </c>
      <c r="G1636" s="62" t="str">
        <f>IFERROR(選手__2[[#This Row],[性別コード]],"")</f>
        <v/>
      </c>
      <c r="H1636" s="62" t="str">
        <f>IFERROR(VLOOKUP(G1636,色々!P:Q,2,0),"")</f>
        <v/>
      </c>
      <c r="I1636" s="62" t="str">
        <f>IFERROR(選手__2[[#This Row],[氏名]],"")</f>
        <v/>
      </c>
      <c r="J1636" s="62" t="str">
        <f>IFERROR(選手__2[[#This Row],[氏名カナ]],"")</f>
        <v/>
      </c>
      <c r="K1636" s="62" t="str">
        <f>IFERROR(選手__2[[#This Row],[所属名称１]],"")</f>
        <v/>
      </c>
      <c r="L1636" s="62" t="str">
        <f>IFERROR(選手__2[[#This Row],[学校コード]],"")</f>
        <v/>
      </c>
      <c r="M1636" s="63" t="str">
        <f>IFERROR(VLOOKUP(L1636,色々!G:H,2,0),"")</f>
        <v/>
      </c>
      <c r="N1636" s="64" t="str">
        <f>IFERROR(選手__2[[#This Row],[学年]],"")</f>
        <v/>
      </c>
      <c r="O1636" s="49" t="str">
        <f>IFERROR(選手__2[[#This Row],[生年月日]],"")</f>
        <v/>
      </c>
      <c r="P1636" t="str">
        <f t="shared" si="25"/>
        <v/>
      </c>
    </row>
    <row r="1637" spans="6:16" x14ac:dyDescent="0.2">
      <c r="F1637" s="62" t="str">
        <f>IFERROR(選手__2[[#This Row],[選手番号]],"")</f>
        <v/>
      </c>
      <c r="G1637" s="62" t="str">
        <f>IFERROR(選手__2[[#This Row],[性別コード]],"")</f>
        <v/>
      </c>
      <c r="H1637" s="62" t="str">
        <f>IFERROR(VLOOKUP(G1637,色々!P:Q,2,0),"")</f>
        <v/>
      </c>
      <c r="I1637" s="62" t="str">
        <f>IFERROR(選手__2[[#This Row],[氏名]],"")</f>
        <v/>
      </c>
      <c r="J1637" s="62" t="str">
        <f>IFERROR(選手__2[[#This Row],[氏名カナ]],"")</f>
        <v/>
      </c>
      <c r="K1637" s="62" t="str">
        <f>IFERROR(選手__2[[#This Row],[所属名称１]],"")</f>
        <v/>
      </c>
      <c r="L1637" s="62" t="str">
        <f>IFERROR(選手__2[[#This Row],[学校コード]],"")</f>
        <v/>
      </c>
      <c r="M1637" s="63" t="str">
        <f>IFERROR(VLOOKUP(L1637,色々!G:H,2,0),"")</f>
        <v/>
      </c>
      <c r="N1637" s="64" t="str">
        <f>IFERROR(選手__2[[#This Row],[学年]],"")</f>
        <v/>
      </c>
      <c r="O1637" s="49" t="str">
        <f>IFERROR(選手__2[[#This Row],[生年月日]],"")</f>
        <v/>
      </c>
      <c r="P1637" t="str">
        <f t="shared" si="25"/>
        <v/>
      </c>
    </row>
    <row r="1638" spans="6:16" x14ac:dyDescent="0.2">
      <c r="F1638" s="62" t="str">
        <f>IFERROR(選手__2[[#This Row],[選手番号]],"")</f>
        <v/>
      </c>
      <c r="G1638" s="62" t="str">
        <f>IFERROR(選手__2[[#This Row],[性別コード]],"")</f>
        <v/>
      </c>
      <c r="H1638" s="62" t="str">
        <f>IFERROR(VLOOKUP(G1638,色々!P:Q,2,0),"")</f>
        <v/>
      </c>
      <c r="I1638" s="62" t="str">
        <f>IFERROR(選手__2[[#This Row],[氏名]],"")</f>
        <v/>
      </c>
      <c r="J1638" s="62" t="str">
        <f>IFERROR(選手__2[[#This Row],[氏名カナ]],"")</f>
        <v/>
      </c>
      <c r="K1638" s="62" t="str">
        <f>IFERROR(選手__2[[#This Row],[所属名称１]],"")</f>
        <v/>
      </c>
      <c r="L1638" s="62" t="str">
        <f>IFERROR(選手__2[[#This Row],[学校コード]],"")</f>
        <v/>
      </c>
      <c r="M1638" s="63" t="str">
        <f>IFERROR(VLOOKUP(L1638,色々!G:H,2,0),"")</f>
        <v/>
      </c>
      <c r="N1638" s="64" t="str">
        <f>IFERROR(選手__2[[#This Row],[学年]],"")</f>
        <v/>
      </c>
      <c r="O1638" s="49" t="str">
        <f>IFERROR(選手__2[[#This Row],[生年月日]],"")</f>
        <v/>
      </c>
      <c r="P1638" t="str">
        <f t="shared" si="25"/>
        <v/>
      </c>
    </row>
    <row r="1639" spans="6:16" x14ac:dyDescent="0.2">
      <c r="F1639" s="62" t="str">
        <f>IFERROR(選手__2[[#This Row],[選手番号]],"")</f>
        <v/>
      </c>
      <c r="G1639" s="62" t="str">
        <f>IFERROR(選手__2[[#This Row],[性別コード]],"")</f>
        <v/>
      </c>
      <c r="H1639" s="62" t="str">
        <f>IFERROR(VLOOKUP(G1639,色々!P:Q,2,0),"")</f>
        <v/>
      </c>
      <c r="I1639" s="62" t="str">
        <f>IFERROR(選手__2[[#This Row],[氏名]],"")</f>
        <v/>
      </c>
      <c r="J1639" s="62" t="str">
        <f>IFERROR(選手__2[[#This Row],[氏名カナ]],"")</f>
        <v/>
      </c>
      <c r="K1639" s="62" t="str">
        <f>IFERROR(選手__2[[#This Row],[所属名称１]],"")</f>
        <v/>
      </c>
      <c r="L1639" s="62" t="str">
        <f>IFERROR(選手__2[[#This Row],[学校コード]],"")</f>
        <v/>
      </c>
      <c r="M1639" s="63" t="str">
        <f>IFERROR(VLOOKUP(L1639,色々!G:H,2,0),"")</f>
        <v/>
      </c>
      <c r="N1639" s="64" t="str">
        <f>IFERROR(選手__2[[#This Row],[学年]],"")</f>
        <v/>
      </c>
      <c r="O1639" s="49" t="str">
        <f>IFERROR(選手__2[[#This Row],[生年月日]],"")</f>
        <v/>
      </c>
      <c r="P1639" t="str">
        <f t="shared" si="25"/>
        <v/>
      </c>
    </row>
    <row r="1640" spans="6:16" x14ac:dyDescent="0.2">
      <c r="F1640" s="62" t="str">
        <f>IFERROR(選手__2[[#This Row],[選手番号]],"")</f>
        <v/>
      </c>
      <c r="G1640" s="62" t="str">
        <f>IFERROR(選手__2[[#This Row],[性別コード]],"")</f>
        <v/>
      </c>
      <c r="H1640" s="62" t="str">
        <f>IFERROR(VLOOKUP(G1640,色々!P:Q,2,0),"")</f>
        <v/>
      </c>
      <c r="I1640" s="62" t="str">
        <f>IFERROR(選手__2[[#This Row],[氏名]],"")</f>
        <v/>
      </c>
      <c r="J1640" s="62" t="str">
        <f>IFERROR(選手__2[[#This Row],[氏名カナ]],"")</f>
        <v/>
      </c>
      <c r="K1640" s="62" t="str">
        <f>IFERROR(選手__2[[#This Row],[所属名称１]],"")</f>
        <v/>
      </c>
      <c r="L1640" s="62" t="str">
        <f>IFERROR(選手__2[[#This Row],[学校コード]],"")</f>
        <v/>
      </c>
      <c r="M1640" s="63" t="str">
        <f>IFERROR(VLOOKUP(L1640,色々!G:H,2,0),"")</f>
        <v/>
      </c>
      <c r="N1640" s="64" t="str">
        <f>IFERROR(選手__2[[#This Row],[学年]],"")</f>
        <v/>
      </c>
      <c r="O1640" s="49" t="str">
        <f>IFERROR(選手__2[[#This Row],[生年月日]],"")</f>
        <v/>
      </c>
      <c r="P1640" t="str">
        <f t="shared" si="25"/>
        <v/>
      </c>
    </row>
    <row r="1641" spans="6:16" x14ac:dyDescent="0.2">
      <c r="F1641" s="62" t="str">
        <f>IFERROR(選手__2[[#This Row],[選手番号]],"")</f>
        <v/>
      </c>
      <c r="G1641" s="62" t="str">
        <f>IFERROR(選手__2[[#This Row],[性別コード]],"")</f>
        <v/>
      </c>
      <c r="H1641" s="62" t="str">
        <f>IFERROR(VLOOKUP(G1641,色々!P:Q,2,0),"")</f>
        <v/>
      </c>
      <c r="I1641" s="62" t="str">
        <f>IFERROR(選手__2[[#This Row],[氏名]],"")</f>
        <v/>
      </c>
      <c r="J1641" s="62" t="str">
        <f>IFERROR(選手__2[[#This Row],[氏名カナ]],"")</f>
        <v/>
      </c>
      <c r="K1641" s="62" t="str">
        <f>IFERROR(選手__2[[#This Row],[所属名称１]],"")</f>
        <v/>
      </c>
      <c r="L1641" s="62" t="str">
        <f>IFERROR(選手__2[[#This Row],[学校コード]],"")</f>
        <v/>
      </c>
      <c r="M1641" s="63" t="str">
        <f>IFERROR(VLOOKUP(L1641,色々!G:H,2,0),"")</f>
        <v/>
      </c>
      <c r="N1641" s="64" t="str">
        <f>IFERROR(選手__2[[#This Row],[学年]],"")</f>
        <v/>
      </c>
      <c r="O1641" s="49" t="str">
        <f>IFERROR(選手__2[[#This Row],[生年月日]],"")</f>
        <v/>
      </c>
      <c r="P1641" t="str">
        <f t="shared" si="25"/>
        <v/>
      </c>
    </row>
    <row r="1642" spans="6:16" x14ac:dyDescent="0.2">
      <c r="F1642" s="62" t="str">
        <f>IFERROR(選手__2[[#This Row],[選手番号]],"")</f>
        <v/>
      </c>
      <c r="G1642" s="62" t="str">
        <f>IFERROR(選手__2[[#This Row],[性別コード]],"")</f>
        <v/>
      </c>
      <c r="H1642" s="62" t="str">
        <f>IFERROR(VLOOKUP(G1642,色々!P:Q,2,0),"")</f>
        <v/>
      </c>
      <c r="I1642" s="62" t="str">
        <f>IFERROR(選手__2[[#This Row],[氏名]],"")</f>
        <v/>
      </c>
      <c r="J1642" s="62" t="str">
        <f>IFERROR(選手__2[[#This Row],[氏名カナ]],"")</f>
        <v/>
      </c>
      <c r="K1642" s="62" t="str">
        <f>IFERROR(選手__2[[#This Row],[所属名称１]],"")</f>
        <v/>
      </c>
      <c r="L1642" s="62" t="str">
        <f>IFERROR(選手__2[[#This Row],[学校コード]],"")</f>
        <v/>
      </c>
      <c r="M1642" s="63" t="str">
        <f>IFERROR(VLOOKUP(L1642,色々!G:H,2,0),"")</f>
        <v/>
      </c>
      <c r="N1642" s="64" t="str">
        <f>IFERROR(選手__2[[#This Row],[学年]],"")</f>
        <v/>
      </c>
      <c r="O1642" s="49" t="str">
        <f>IFERROR(選手__2[[#This Row],[生年月日]],"")</f>
        <v/>
      </c>
      <c r="P1642" t="str">
        <f t="shared" si="25"/>
        <v/>
      </c>
    </row>
    <row r="1643" spans="6:16" x14ac:dyDescent="0.2">
      <c r="F1643" s="62" t="str">
        <f>IFERROR(選手__2[[#This Row],[選手番号]],"")</f>
        <v/>
      </c>
      <c r="G1643" s="62" t="str">
        <f>IFERROR(選手__2[[#This Row],[性別コード]],"")</f>
        <v/>
      </c>
      <c r="H1643" s="62" t="str">
        <f>IFERROR(VLOOKUP(G1643,色々!P:Q,2,0),"")</f>
        <v/>
      </c>
      <c r="I1643" s="62" t="str">
        <f>IFERROR(選手__2[[#This Row],[氏名]],"")</f>
        <v/>
      </c>
      <c r="J1643" s="62" t="str">
        <f>IFERROR(選手__2[[#This Row],[氏名カナ]],"")</f>
        <v/>
      </c>
      <c r="K1643" s="62" t="str">
        <f>IFERROR(選手__2[[#This Row],[所属名称１]],"")</f>
        <v/>
      </c>
      <c r="L1643" s="62" t="str">
        <f>IFERROR(選手__2[[#This Row],[学校コード]],"")</f>
        <v/>
      </c>
      <c r="M1643" s="63" t="str">
        <f>IFERROR(VLOOKUP(L1643,色々!G:H,2,0),"")</f>
        <v/>
      </c>
      <c r="N1643" s="64" t="str">
        <f>IFERROR(選手__2[[#This Row],[学年]],"")</f>
        <v/>
      </c>
      <c r="O1643" s="49" t="str">
        <f>IFERROR(選手__2[[#This Row],[生年月日]],"")</f>
        <v/>
      </c>
      <c r="P1643" t="str">
        <f t="shared" si="25"/>
        <v/>
      </c>
    </row>
    <row r="1644" spans="6:16" x14ac:dyDescent="0.2">
      <c r="F1644" s="62" t="str">
        <f>IFERROR(選手__2[[#This Row],[選手番号]],"")</f>
        <v/>
      </c>
      <c r="G1644" s="62" t="str">
        <f>IFERROR(選手__2[[#This Row],[性別コード]],"")</f>
        <v/>
      </c>
      <c r="H1644" s="62" t="str">
        <f>IFERROR(VLOOKUP(G1644,色々!P:Q,2,0),"")</f>
        <v/>
      </c>
      <c r="I1644" s="62" t="str">
        <f>IFERROR(選手__2[[#This Row],[氏名]],"")</f>
        <v/>
      </c>
      <c r="J1644" s="62" t="str">
        <f>IFERROR(選手__2[[#This Row],[氏名カナ]],"")</f>
        <v/>
      </c>
      <c r="K1644" s="62" t="str">
        <f>IFERROR(選手__2[[#This Row],[所属名称１]],"")</f>
        <v/>
      </c>
      <c r="L1644" s="62" t="str">
        <f>IFERROR(選手__2[[#This Row],[学校コード]],"")</f>
        <v/>
      </c>
      <c r="M1644" s="63" t="str">
        <f>IFERROR(VLOOKUP(L1644,色々!G:H,2,0),"")</f>
        <v/>
      </c>
      <c r="N1644" s="64" t="str">
        <f>IFERROR(選手__2[[#This Row],[学年]],"")</f>
        <v/>
      </c>
      <c r="O1644" s="49" t="str">
        <f>IFERROR(選手__2[[#This Row],[生年月日]],"")</f>
        <v/>
      </c>
      <c r="P1644" t="str">
        <f t="shared" si="25"/>
        <v/>
      </c>
    </row>
    <row r="1645" spans="6:16" x14ac:dyDescent="0.2">
      <c r="F1645" s="62" t="str">
        <f>IFERROR(選手__2[[#This Row],[選手番号]],"")</f>
        <v/>
      </c>
      <c r="G1645" s="62" t="str">
        <f>IFERROR(選手__2[[#This Row],[性別コード]],"")</f>
        <v/>
      </c>
      <c r="H1645" s="62" t="str">
        <f>IFERROR(VLOOKUP(G1645,色々!P:Q,2,0),"")</f>
        <v/>
      </c>
      <c r="I1645" s="62" t="str">
        <f>IFERROR(選手__2[[#This Row],[氏名]],"")</f>
        <v/>
      </c>
      <c r="J1645" s="62" t="str">
        <f>IFERROR(選手__2[[#This Row],[氏名カナ]],"")</f>
        <v/>
      </c>
      <c r="K1645" s="62" t="str">
        <f>IFERROR(選手__2[[#This Row],[所属名称１]],"")</f>
        <v/>
      </c>
      <c r="L1645" s="62" t="str">
        <f>IFERROR(選手__2[[#This Row],[学校コード]],"")</f>
        <v/>
      </c>
      <c r="M1645" s="63" t="str">
        <f>IFERROR(VLOOKUP(L1645,色々!G:H,2,0),"")</f>
        <v/>
      </c>
      <c r="N1645" s="64" t="str">
        <f>IFERROR(選手__2[[#This Row],[学年]],"")</f>
        <v/>
      </c>
      <c r="O1645" s="49" t="str">
        <f>IFERROR(選手__2[[#This Row],[生年月日]],"")</f>
        <v/>
      </c>
      <c r="P1645" t="str">
        <f t="shared" si="25"/>
        <v/>
      </c>
    </row>
    <row r="1646" spans="6:16" x14ac:dyDescent="0.2">
      <c r="F1646" s="62" t="str">
        <f>IFERROR(選手__2[[#This Row],[選手番号]],"")</f>
        <v/>
      </c>
      <c r="G1646" s="62" t="str">
        <f>IFERROR(選手__2[[#This Row],[性別コード]],"")</f>
        <v/>
      </c>
      <c r="H1646" s="62" t="str">
        <f>IFERROR(VLOOKUP(G1646,色々!P:Q,2,0),"")</f>
        <v/>
      </c>
      <c r="I1646" s="62" t="str">
        <f>IFERROR(選手__2[[#This Row],[氏名]],"")</f>
        <v/>
      </c>
      <c r="J1646" s="62" t="str">
        <f>IFERROR(選手__2[[#This Row],[氏名カナ]],"")</f>
        <v/>
      </c>
      <c r="K1646" s="62" t="str">
        <f>IFERROR(選手__2[[#This Row],[所属名称１]],"")</f>
        <v/>
      </c>
      <c r="L1646" s="62" t="str">
        <f>IFERROR(選手__2[[#This Row],[学校コード]],"")</f>
        <v/>
      </c>
      <c r="M1646" s="63" t="str">
        <f>IFERROR(VLOOKUP(L1646,色々!G:H,2,0),"")</f>
        <v/>
      </c>
      <c r="N1646" s="64" t="str">
        <f>IFERROR(選手__2[[#This Row],[学年]],"")</f>
        <v/>
      </c>
      <c r="O1646" s="49" t="str">
        <f>IFERROR(選手__2[[#This Row],[生年月日]],"")</f>
        <v/>
      </c>
      <c r="P1646" t="str">
        <f t="shared" si="25"/>
        <v/>
      </c>
    </row>
    <row r="1647" spans="6:16" x14ac:dyDescent="0.2">
      <c r="F1647" s="62" t="str">
        <f>IFERROR(選手__2[[#This Row],[選手番号]],"")</f>
        <v/>
      </c>
      <c r="G1647" s="62" t="str">
        <f>IFERROR(選手__2[[#This Row],[性別コード]],"")</f>
        <v/>
      </c>
      <c r="H1647" s="62" t="str">
        <f>IFERROR(VLOOKUP(G1647,色々!P:Q,2,0),"")</f>
        <v/>
      </c>
      <c r="I1647" s="62" t="str">
        <f>IFERROR(選手__2[[#This Row],[氏名]],"")</f>
        <v/>
      </c>
      <c r="J1647" s="62" t="str">
        <f>IFERROR(選手__2[[#This Row],[氏名カナ]],"")</f>
        <v/>
      </c>
      <c r="K1647" s="62" t="str">
        <f>IFERROR(選手__2[[#This Row],[所属名称１]],"")</f>
        <v/>
      </c>
      <c r="L1647" s="62" t="str">
        <f>IFERROR(選手__2[[#This Row],[学校コード]],"")</f>
        <v/>
      </c>
      <c r="M1647" s="63" t="str">
        <f>IFERROR(VLOOKUP(L1647,色々!G:H,2,0),"")</f>
        <v/>
      </c>
      <c r="N1647" s="64" t="str">
        <f>IFERROR(選手__2[[#This Row],[学年]],"")</f>
        <v/>
      </c>
      <c r="O1647" s="49" t="str">
        <f>IFERROR(選手__2[[#This Row],[生年月日]],"")</f>
        <v/>
      </c>
      <c r="P1647" t="str">
        <f t="shared" si="25"/>
        <v/>
      </c>
    </row>
    <row r="1648" spans="6:16" x14ac:dyDescent="0.2">
      <c r="F1648" s="62" t="str">
        <f>IFERROR(選手__2[[#This Row],[選手番号]],"")</f>
        <v/>
      </c>
      <c r="G1648" s="62" t="str">
        <f>IFERROR(選手__2[[#This Row],[性別コード]],"")</f>
        <v/>
      </c>
      <c r="H1648" s="62" t="str">
        <f>IFERROR(VLOOKUP(G1648,色々!P:Q,2,0),"")</f>
        <v/>
      </c>
      <c r="I1648" s="62" t="str">
        <f>IFERROR(選手__2[[#This Row],[氏名]],"")</f>
        <v/>
      </c>
      <c r="J1648" s="62" t="str">
        <f>IFERROR(選手__2[[#This Row],[氏名カナ]],"")</f>
        <v/>
      </c>
      <c r="K1648" s="62" t="str">
        <f>IFERROR(選手__2[[#This Row],[所属名称１]],"")</f>
        <v/>
      </c>
      <c r="L1648" s="62" t="str">
        <f>IFERROR(選手__2[[#This Row],[学校コード]],"")</f>
        <v/>
      </c>
      <c r="M1648" s="63" t="str">
        <f>IFERROR(VLOOKUP(L1648,色々!G:H,2,0),"")</f>
        <v/>
      </c>
      <c r="N1648" s="64" t="str">
        <f>IFERROR(選手__2[[#This Row],[学年]],"")</f>
        <v/>
      </c>
      <c r="O1648" s="49" t="str">
        <f>IFERROR(選手__2[[#This Row],[生年月日]],"")</f>
        <v/>
      </c>
      <c r="P1648" t="str">
        <f t="shared" si="25"/>
        <v/>
      </c>
    </row>
    <row r="1649" spans="6:16" x14ac:dyDescent="0.2">
      <c r="F1649" s="62" t="str">
        <f>IFERROR(選手__2[[#This Row],[選手番号]],"")</f>
        <v/>
      </c>
      <c r="G1649" s="62" t="str">
        <f>IFERROR(選手__2[[#This Row],[性別コード]],"")</f>
        <v/>
      </c>
      <c r="H1649" s="62" t="str">
        <f>IFERROR(VLOOKUP(G1649,色々!P:Q,2,0),"")</f>
        <v/>
      </c>
      <c r="I1649" s="62" t="str">
        <f>IFERROR(選手__2[[#This Row],[氏名]],"")</f>
        <v/>
      </c>
      <c r="J1649" s="62" t="str">
        <f>IFERROR(選手__2[[#This Row],[氏名カナ]],"")</f>
        <v/>
      </c>
      <c r="K1649" s="62" t="str">
        <f>IFERROR(選手__2[[#This Row],[所属名称１]],"")</f>
        <v/>
      </c>
      <c r="L1649" s="62" t="str">
        <f>IFERROR(選手__2[[#This Row],[学校コード]],"")</f>
        <v/>
      </c>
      <c r="M1649" s="63" t="str">
        <f>IFERROR(VLOOKUP(L1649,色々!G:H,2,0),"")</f>
        <v/>
      </c>
      <c r="N1649" s="64" t="str">
        <f>IFERROR(選手__2[[#This Row],[学年]],"")</f>
        <v/>
      </c>
      <c r="O1649" s="49" t="str">
        <f>IFERROR(選手__2[[#This Row],[生年月日]],"")</f>
        <v/>
      </c>
      <c r="P1649" t="str">
        <f t="shared" si="25"/>
        <v/>
      </c>
    </row>
    <row r="1650" spans="6:16" x14ac:dyDescent="0.2">
      <c r="F1650" s="62" t="str">
        <f>IFERROR(選手__2[[#This Row],[選手番号]],"")</f>
        <v/>
      </c>
      <c r="G1650" s="62" t="str">
        <f>IFERROR(選手__2[[#This Row],[性別コード]],"")</f>
        <v/>
      </c>
      <c r="H1650" s="62" t="str">
        <f>IFERROR(VLOOKUP(G1650,色々!P:Q,2,0),"")</f>
        <v/>
      </c>
      <c r="I1650" s="62" t="str">
        <f>IFERROR(選手__2[[#This Row],[氏名]],"")</f>
        <v/>
      </c>
      <c r="J1650" s="62" t="str">
        <f>IFERROR(選手__2[[#This Row],[氏名カナ]],"")</f>
        <v/>
      </c>
      <c r="K1650" s="62" t="str">
        <f>IFERROR(選手__2[[#This Row],[所属名称１]],"")</f>
        <v/>
      </c>
      <c r="L1650" s="62" t="str">
        <f>IFERROR(選手__2[[#This Row],[学校コード]],"")</f>
        <v/>
      </c>
      <c r="M1650" s="63" t="str">
        <f>IFERROR(VLOOKUP(L1650,色々!G:H,2,0),"")</f>
        <v/>
      </c>
      <c r="N1650" s="64" t="str">
        <f>IFERROR(選手__2[[#This Row],[学年]],"")</f>
        <v/>
      </c>
      <c r="O1650" s="49" t="str">
        <f>IFERROR(選手__2[[#This Row],[生年月日]],"")</f>
        <v/>
      </c>
      <c r="P1650" t="str">
        <f t="shared" si="25"/>
        <v/>
      </c>
    </row>
    <row r="1651" spans="6:16" x14ac:dyDescent="0.2">
      <c r="F1651" s="62" t="str">
        <f>IFERROR(選手__2[[#This Row],[選手番号]],"")</f>
        <v/>
      </c>
      <c r="G1651" s="62" t="str">
        <f>IFERROR(選手__2[[#This Row],[性別コード]],"")</f>
        <v/>
      </c>
      <c r="H1651" s="62" t="str">
        <f>IFERROR(VLOOKUP(G1651,色々!P:Q,2,0),"")</f>
        <v/>
      </c>
      <c r="I1651" s="62" t="str">
        <f>IFERROR(選手__2[[#This Row],[氏名]],"")</f>
        <v/>
      </c>
      <c r="J1651" s="62" t="str">
        <f>IFERROR(選手__2[[#This Row],[氏名カナ]],"")</f>
        <v/>
      </c>
      <c r="K1651" s="62" t="str">
        <f>IFERROR(選手__2[[#This Row],[所属名称１]],"")</f>
        <v/>
      </c>
      <c r="L1651" s="62" t="str">
        <f>IFERROR(選手__2[[#This Row],[学校コード]],"")</f>
        <v/>
      </c>
      <c r="M1651" s="63" t="str">
        <f>IFERROR(VLOOKUP(L1651,色々!G:H,2,0),"")</f>
        <v/>
      </c>
      <c r="N1651" s="64" t="str">
        <f>IFERROR(選手__2[[#This Row],[学年]],"")</f>
        <v/>
      </c>
      <c r="O1651" s="49" t="str">
        <f>IFERROR(選手__2[[#This Row],[生年月日]],"")</f>
        <v/>
      </c>
      <c r="P1651" t="str">
        <f t="shared" si="25"/>
        <v/>
      </c>
    </row>
    <row r="1652" spans="6:16" x14ac:dyDescent="0.2">
      <c r="F1652" s="62" t="str">
        <f>IFERROR(選手__2[[#This Row],[選手番号]],"")</f>
        <v/>
      </c>
      <c r="G1652" s="62" t="str">
        <f>IFERROR(選手__2[[#This Row],[性別コード]],"")</f>
        <v/>
      </c>
      <c r="H1652" s="62" t="str">
        <f>IFERROR(VLOOKUP(G1652,色々!P:Q,2,0),"")</f>
        <v/>
      </c>
      <c r="I1652" s="62" t="str">
        <f>IFERROR(選手__2[[#This Row],[氏名]],"")</f>
        <v/>
      </c>
      <c r="J1652" s="62" t="str">
        <f>IFERROR(選手__2[[#This Row],[氏名カナ]],"")</f>
        <v/>
      </c>
      <c r="K1652" s="62" t="str">
        <f>IFERROR(選手__2[[#This Row],[所属名称１]],"")</f>
        <v/>
      </c>
      <c r="L1652" s="62" t="str">
        <f>IFERROR(選手__2[[#This Row],[学校コード]],"")</f>
        <v/>
      </c>
      <c r="M1652" s="63" t="str">
        <f>IFERROR(VLOOKUP(L1652,色々!G:H,2,0),"")</f>
        <v/>
      </c>
      <c r="N1652" s="64" t="str">
        <f>IFERROR(選手__2[[#This Row],[学年]],"")</f>
        <v/>
      </c>
      <c r="O1652" s="49" t="str">
        <f>IFERROR(選手__2[[#This Row],[生年月日]],"")</f>
        <v/>
      </c>
      <c r="P1652" t="str">
        <f t="shared" si="25"/>
        <v/>
      </c>
    </row>
    <row r="1653" spans="6:16" x14ac:dyDescent="0.2">
      <c r="F1653" s="62" t="str">
        <f>IFERROR(選手__2[[#This Row],[選手番号]],"")</f>
        <v/>
      </c>
      <c r="G1653" s="62" t="str">
        <f>IFERROR(選手__2[[#This Row],[性別コード]],"")</f>
        <v/>
      </c>
      <c r="H1653" s="62" t="str">
        <f>IFERROR(VLOOKUP(G1653,色々!P:Q,2,0),"")</f>
        <v/>
      </c>
      <c r="I1653" s="62" t="str">
        <f>IFERROR(選手__2[[#This Row],[氏名]],"")</f>
        <v/>
      </c>
      <c r="J1653" s="62" t="str">
        <f>IFERROR(選手__2[[#This Row],[氏名カナ]],"")</f>
        <v/>
      </c>
      <c r="K1653" s="62" t="str">
        <f>IFERROR(選手__2[[#This Row],[所属名称１]],"")</f>
        <v/>
      </c>
      <c r="L1653" s="62" t="str">
        <f>IFERROR(選手__2[[#This Row],[学校コード]],"")</f>
        <v/>
      </c>
      <c r="M1653" s="63" t="str">
        <f>IFERROR(VLOOKUP(L1653,色々!G:H,2,0),"")</f>
        <v/>
      </c>
      <c r="N1653" s="64" t="str">
        <f>IFERROR(選手__2[[#This Row],[学年]],"")</f>
        <v/>
      </c>
      <c r="O1653" s="49" t="str">
        <f>IFERROR(選手__2[[#This Row],[生年月日]],"")</f>
        <v/>
      </c>
      <c r="P1653" t="str">
        <f t="shared" si="25"/>
        <v/>
      </c>
    </row>
    <row r="1654" spans="6:16" x14ac:dyDescent="0.2">
      <c r="F1654" s="62" t="str">
        <f>IFERROR(選手__2[[#This Row],[選手番号]],"")</f>
        <v/>
      </c>
      <c r="G1654" s="62" t="str">
        <f>IFERROR(選手__2[[#This Row],[性別コード]],"")</f>
        <v/>
      </c>
      <c r="H1654" s="62" t="str">
        <f>IFERROR(VLOOKUP(G1654,色々!P:Q,2,0),"")</f>
        <v/>
      </c>
      <c r="I1654" s="62" t="str">
        <f>IFERROR(選手__2[[#This Row],[氏名]],"")</f>
        <v/>
      </c>
      <c r="J1654" s="62" t="str">
        <f>IFERROR(選手__2[[#This Row],[氏名カナ]],"")</f>
        <v/>
      </c>
      <c r="K1654" s="62" t="str">
        <f>IFERROR(選手__2[[#This Row],[所属名称１]],"")</f>
        <v/>
      </c>
      <c r="L1654" s="62" t="str">
        <f>IFERROR(選手__2[[#This Row],[学校コード]],"")</f>
        <v/>
      </c>
      <c r="M1654" s="63" t="str">
        <f>IFERROR(VLOOKUP(L1654,色々!G:H,2,0),"")</f>
        <v/>
      </c>
      <c r="N1654" s="64" t="str">
        <f>IFERROR(選手__2[[#This Row],[学年]],"")</f>
        <v/>
      </c>
      <c r="O1654" s="49" t="str">
        <f>IFERROR(選手__2[[#This Row],[生年月日]],"")</f>
        <v/>
      </c>
      <c r="P1654" t="str">
        <f t="shared" si="25"/>
        <v/>
      </c>
    </row>
    <row r="1655" spans="6:16" x14ac:dyDescent="0.2">
      <c r="F1655" s="62" t="str">
        <f>IFERROR(選手__2[[#This Row],[選手番号]],"")</f>
        <v/>
      </c>
      <c r="G1655" s="62" t="str">
        <f>IFERROR(選手__2[[#This Row],[性別コード]],"")</f>
        <v/>
      </c>
      <c r="H1655" s="62" t="str">
        <f>IFERROR(VLOOKUP(G1655,色々!P:Q,2,0),"")</f>
        <v/>
      </c>
      <c r="I1655" s="62" t="str">
        <f>IFERROR(選手__2[[#This Row],[氏名]],"")</f>
        <v/>
      </c>
      <c r="J1655" s="62" t="str">
        <f>IFERROR(選手__2[[#This Row],[氏名カナ]],"")</f>
        <v/>
      </c>
      <c r="K1655" s="62" t="str">
        <f>IFERROR(選手__2[[#This Row],[所属名称１]],"")</f>
        <v/>
      </c>
      <c r="L1655" s="62" t="str">
        <f>IFERROR(選手__2[[#This Row],[学校コード]],"")</f>
        <v/>
      </c>
      <c r="M1655" s="63" t="str">
        <f>IFERROR(VLOOKUP(L1655,色々!G:H,2,0),"")</f>
        <v/>
      </c>
      <c r="N1655" s="64" t="str">
        <f>IFERROR(選手__2[[#This Row],[学年]],"")</f>
        <v/>
      </c>
      <c r="O1655" s="49" t="str">
        <f>IFERROR(選手__2[[#This Row],[生年月日]],"")</f>
        <v/>
      </c>
      <c r="P1655" t="str">
        <f t="shared" si="25"/>
        <v/>
      </c>
    </row>
    <row r="1656" spans="6:16" x14ac:dyDescent="0.2">
      <c r="F1656" s="62" t="str">
        <f>IFERROR(選手__2[[#This Row],[選手番号]],"")</f>
        <v/>
      </c>
      <c r="G1656" s="62" t="str">
        <f>IFERROR(選手__2[[#This Row],[性別コード]],"")</f>
        <v/>
      </c>
      <c r="H1656" s="62" t="str">
        <f>IFERROR(VLOOKUP(G1656,色々!P:Q,2,0),"")</f>
        <v/>
      </c>
      <c r="I1656" s="62" t="str">
        <f>IFERROR(選手__2[[#This Row],[氏名]],"")</f>
        <v/>
      </c>
      <c r="J1656" s="62" t="str">
        <f>IFERROR(選手__2[[#This Row],[氏名カナ]],"")</f>
        <v/>
      </c>
      <c r="K1656" s="62" t="str">
        <f>IFERROR(選手__2[[#This Row],[所属名称１]],"")</f>
        <v/>
      </c>
      <c r="L1656" s="62" t="str">
        <f>IFERROR(選手__2[[#This Row],[学校コード]],"")</f>
        <v/>
      </c>
      <c r="M1656" s="63" t="str">
        <f>IFERROR(VLOOKUP(L1656,色々!G:H,2,0),"")</f>
        <v/>
      </c>
      <c r="N1656" s="64" t="str">
        <f>IFERROR(選手__2[[#This Row],[学年]],"")</f>
        <v/>
      </c>
      <c r="O1656" s="49" t="str">
        <f>IFERROR(選手__2[[#This Row],[生年月日]],"")</f>
        <v/>
      </c>
      <c r="P1656" t="str">
        <f t="shared" si="25"/>
        <v/>
      </c>
    </row>
    <row r="1657" spans="6:16" x14ac:dyDescent="0.2">
      <c r="F1657" s="62" t="str">
        <f>IFERROR(選手__2[[#This Row],[選手番号]],"")</f>
        <v/>
      </c>
      <c r="G1657" s="62" t="str">
        <f>IFERROR(選手__2[[#This Row],[性別コード]],"")</f>
        <v/>
      </c>
      <c r="H1657" s="62" t="str">
        <f>IFERROR(VLOOKUP(G1657,色々!P:Q,2,0),"")</f>
        <v/>
      </c>
      <c r="I1657" s="62" t="str">
        <f>IFERROR(選手__2[[#This Row],[氏名]],"")</f>
        <v/>
      </c>
      <c r="J1657" s="62" t="str">
        <f>IFERROR(選手__2[[#This Row],[氏名カナ]],"")</f>
        <v/>
      </c>
      <c r="K1657" s="62" t="str">
        <f>IFERROR(選手__2[[#This Row],[所属名称１]],"")</f>
        <v/>
      </c>
      <c r="L1657" s="62" t="str">
        <f>IFERROR(選手__2[[#This Row],[学校コード]],"")</f>
        <v/>
      </c>
      <c r="M1657" s="63" t="str">
        <f>IFERROR(VLOOKUP(L1657,色々!G:H,2,0),"")</f>
        <v/>
      </c>
      <c r="N1657" s="64" t="str">
        <f>IFERROR(選手__2[[#This Row],[学年]],"")</f>
        <v/>
      </c>
      <c r="O1657" s="49" t="str">
        <f>IFERROR(選手__2[[#This Row],[生年月日]],"")</f>
        <v/>
      </c>
      <c r="P1657" t="str">
        <f t="shared" si="25"/>
        <v/>
      </c>
    </row>
    <row r="1658" spans="6:16" x14ac:dyDescent="0.2">
      <c r="F1658" s="62" t="str">
        <f>IFERROR(選手__2[[#This Row],[選手番号]],"")</f>
        <v/>
      </c>
      <c r="G1658" s="62" t="str">
        <f>IFERROR(選手__2[[#This Row],[性別コード]],"")</f>
        <v/>
      </c>
      <c r="H1658" s="62" t="str">
        <f>IFERROR(VLOOKUP(G1658,色々!P:Q,2,0),"")</f>
        <v/>
      </c>
      <c r="I1658" s="62" t="str">
        <f>IFERROR(選手__2[[#This Row],[氏名]],"")</f>
        <v/>
      </c>
      <c r="J1658" s="62" t="str">
        <f>IFERROR(選手__2[[#This Row],[氏名カナ]],"")</f>
        <v/>
      </c>
      <c r="K1658" s="62" t="str">
        <f>IFERROR(選手__2[[#This Row],[所属名称１]],"")</f>
        <v/>
      </c>
      <c r="L1658" s="62" t="str">
        <f>IFERROR(選手__2[[#This Row],[学校コード]],"")</f>
        <v/>
      </c>
      <c r="M1658" s="63" t="str">
        <f>IFERROR(VLOOKUP(L1658,色々!G:H,2,0),"")</f>
        <v/>
      </c>
      <c r="N1658" s="64" t="str">
        <f>IFERROR(選手__2[[#This Row],[学年]],"")</f>
        <v/>
      </c>
      <c r="O1658" s="49" t="str">
        <f>IFERROR(選手__2[[#This Row],[生年月日]],"")</f>
        <v/>
      </c>
      <c r="P1658" t="str">
        <f t="shared" si="25"/>
        <v/>
      </c>
    </row>
    <row r="1659" spans="6:16" x14ac:dyDescent="0.2">
      <c r="F1659" s="62" t="str">
        <f>IFERROR(選手__2[[#This Row],[選手番号]],"")</f>
        <v/>
      </c>
      <c r="G1659" s="62" t="str">
        <f>IFERROR(選手__2[[#This Row],[性別コード]],"")</f>
        <v/>
      </c>
      <c r="H1659" s="62" t="str">
        <f>IFERROR(VLOOKUP(G1659,色々!P:Q,2,0),"")</f>
        <v/>
      </c>
      <c r="I1659" s="62" t="str">
        <f>IFERROR(選手__2[[#This Row],[氏名]],"")</f>
        <v/>
      </c>
      <c r="J1659" s="62" t="str">
        <f>IFERROR(選手__2[[#This Row],[氏名カナ]],"")</f>
        <v/>
      </c>
      <c r="K1659" s="62" t="str">
        <f>IFERROR(選手__2[[#This Row],[所属名称１]],"")</f>
        <v/>
      </c>
      <c r="L1659" s="62" t="str">
        <f>IFERROR(選手__2[[#This Row],[学校コード]],"")</f>
        <v/>
      </c>
      <c r="M1659" s="63" t="str">
        <f>IFERROR(VLOOKUP(L1659,色々!G:H,2,0),"")</f>
        <v/>
      </c>
      <c r="N1659" s="64" t="str">
        <f>IFERROR(選手__2[[#This Row],[学年]],"")</f>
        <v/>
      </c>
      <c r="O1659" s="49" t="str">
        <f>IFERROR(選手__2[[#This Row],[生年月日]],"")</f>
        <v/>
      </c>
      <c r="P1659" t="str">
        <f t="shared" si="25"/>
        <v/>
      </c>
    </row>
    <row r="1660" spans="6:16" x14ac:dyDescent="0.2">
      <c r="F1660" s="62" t="str">
        <f>IFERROR(選手__2[[#This Row],[選手番号]],"")</f>
        <v/>
      </c>
      <c r="G1660" s="62" t="str">
        <f>IFERROR(選手__2[[#This Row],[性別コード]],"")</f>
        <v/>
      </c>
      <c r="H1660" s="62" t="str">
        <f>IFERROR(VLOOKUP(G1660,色々!P:Q,2,0),"")</f>
        <v/>
      </c>
      <c r="I1660" s="62" t="str">
        <f>IFERROR(選手__2[[#This Row],[氏名]],"")</f>
        <v/>
      </c>
      <c r="J1660" s="62" t="str">
        <f>IFERROR(選手__2[[#This Row],[氏名カナ]],"")</f>
        <v/>
      </c>
      <c r="K1660" s="62" t="str">
        <f>IFERROR(選手__2[[#This Row],[所属名称１]],"")</f>
        <v/>
      </c>
      <c r="L1660" s="62" t="str">
        <f>IFERROR(選手__2[[#This Row],[学校コード]],"")</f>
        <v/>
      </c>
      <c r="M1660" s="63" t="str">
        <f>IFERROR(VLOOKUP(L1660,色々!G:H,2,0),"")</f>
        <v/>
      </c>
      <c r="N1660" s="64" t="str">
        <f>IFERROR(選手__2[[#This Row],[学年]],"")</f>
        <v/>
      </c>
      <c r="O1660" s="49" t="str">
        <f>IFERROR(選手__2[[#This Row],[生年月日]],"")</f>
        <v/>
      </c>
      <c r="P1660" t="str">
        <f t="shared" si="25"/>
        <v/>
      </c>
    </row>
    <row r="1661" spans="6:16" x14ac:dyDescent="0.2">
      <c r="F1661" s="62" t="str">
        <f>IFERROR(選手__2[[#This Row],[選手番号]],"")</f>
        <v/>
      </c>
      <c r="G1661" s="62" t="str">
        <f>IFERROR(選手__2[[#This Row],[性別コード]],"")</f>
        <v/>
      </c>
      <c r="H1661" s="62" t="str">
        <f>IFERROR(VLOOKUP(G1661,色々!P:Q,2,0),"")</f>
        <v/>
      </c>
      <c r="I1661" s="62" t="str">
        <f>IFERROR(選手__2[[#This Row],[氏名]],"")</f>
        <v/>
      </c>
      <c r="J1661" s="62" t="str">
        <f>IFERROR(選手__2[[#This Row],[氏名カナ]],"")</f>
        <v/>
      </c>
      <c r="K1661" s="62" t="str">
        <f>IFERROR(選手__2[[#This Row],[所属名称１]],"")</f>
        <v/>
      </c>
      <c r="L1661" s="62" t="str">
        <f>IFERROR(選手__2[[#This Row],[学校コード]],"")</f>
        <v/>
      </c>
      <c r="M1661" s="63" t="str">
        <f>IFERROR(VLOOKUP(L1661,色々!G:H,2,0),"")</f>
        <v/>
      </c>
      <c r="N1661" s="64" t="str">
        <f>IFERROR(選手__2[[#This Row],[学年]],"")</f>
        <v/>
      </c>
      <c r="O1661" s="49" t="str">
        <f>IFERROR(選手__2[[#This Row],[生年月日]],"")</f>
        <v/>
      </c>
      <c r="P1661" t="str">
        <f t="shared" si="25"/>
        <v/>
      </c>
    </row>
    <row r="1662" spans="6:16" x14ac:dyDescent="0.2">
      <c r="F1662" s="62" t="str">
        <f>IFERROR(選手__2[[#This Row],[選手番号]],"")</f>
        <v/>
      </c>
      <c r="G1662" s="62" t="str">
        <f>IFERROR(選手__2[[#This Row],[性別コード]],"")</f>
        <v/>
      </c>
      <c r="H1662" s="62" t="str">
        <f>IFERROR(VLOOKUP(G1662,色々!P:Q,2,0),"")</f>
        <v/>
      </c>
      <c r="I1662" s="62" t="str">
        <f>IFERROR(選手__2[[#This Row],[氏名]],"")</f>
        <v/>
      </c>
      <c r="J1662" s="62" t="str">
        <f>IFERROR(選手__2[[#This Row],[氏名カナ]],"")</f>
        <v/>
      </c>
      <c r="K1662" s="62" t="str">
        <f>IFERROR(選手__2[[#This Row],[所属名称１]],"")</f>
        <v/>
      </c>
      <c r="L1662" s="62" t="str">
        <f>IFERROR(選手__2[[#This Row],[学校コード]],"")</f>
        <v/>
      </c>
      <c r="M1662" s="63" t="str">
        <f>IFERROR(VLOOKUP(L1662,色々!G:H,2,0),"")</f>
        <v/>
      </c>
      <c r="N1662" s="64" t="str">
        <f>IFERROR(選手__2[[#This Row],[学年]],"")</f>
        <v/>
      </c>
      <c r="O1662" s="49" t="str">
        <f>IFERROR(選手__2[[#This Row],[生年月日]],"")</f>
        <v/>
      </c>
      <c r="P1662" t="str">
        <f t="shared" si="25"/>
        <v/>
      </c>
    </row>
    <row r="1663" spans="6:16" x14ac:dyDescent="0.2">
      <c r="F1663" s="62" t="str">
        <f>IFERROR(選手__2[[#This Row],[選手番号]],"")</f>
        <v/>
      </c>
      <c r="G1663" s="62" t="str">
        <f>IFERROR(選手__2[[#This Row],[性別コード]],"")</f>
        <v/>
      </c>
      <c r="H1663" s="62" t="str">
        <f>IFERROR(VLOOKUP(G1663,色々!P:Q,2,0),"")</f>
        <v/>
      </c>
      <c r="I1663" s="62" t="str">
        <f>IFERROR(選手__2[[#This Row],[氏名]],"")</f>
        <v/>
      </c>
      <c r="J1663" s="62" t="str">
        <f>IFERROR(選手__2[[#This Row],[氏名カナ]],"")</f>
        <v/>
      </c>
      <c r="K1663" s="62" t="str">
        <f>IFERROR(選手__2[[#This Row],[所属名称１]],"")</f>
        <v/>
      </c>
      <c r="L1663" s="62" t="str">
        <f>IFERROR(選手__2[[#This Row],[学校コード]],"")</f>
        <v/>
      </c>
      <c r="M1663" s="63" t="str">
        <f>IFERROR(VLOOKUP(L1663,色々!G:H,2,0),"")</f>
        <v/>
      </c>
      <c r="N1663" s="64" t="str">
        <f>IFERROR(選手__2[[#This Row],[学年]],"")</f>
        <v/>
      </c>
      <c r="O1663" s="49" t="str">
        <f>IFERROR(選手__2[[#This Row],[生年月日]],"")</f>
        <v/>
      </c>
      <c r="P1663" t="str">
        <f t="shared" si="25"/>
        <v/>
      </c>
    </row>
    <row r="1664" spans="6:16" x14ac:dyDescent="0.2">
      <c r="F1664" s="62" t="str">
        <f>IFERROR(選手__2[[#This Row],[選手番号]],"")</f>
        <v/>
      </c>
      <c r="G1664" s="62" t="str">
        <f>IFERROR(選手__2[[#This Row],[性別コード]],"")</f>
        <v/>
      </c>
      <c r="H1664" s="62" t="str">
        <f>IFERROR(VLOOKUP(G1664,色々!P:Q,2,0),"")</f>
        <v/>
      </c>
      <c r="I1664" s="62" t="str">
        <f>IFERROR(選手__2[[#This Row],[氏名]],"")</f>
        <v/>
      </c>
      <c r="J1664" s="62" t="str">
        <f>IFERROR(選手__2[[#This Row],[氏名カナ]],"")</f>
        <v/>
      </c>
      <c r="K1664" s="62" t="str">
        <f>IFERROR(選手__2[[#This Row],[所属名称１]],"")</f>
        <v/>
      </c>
      <c r="L1664" s="62" t="str">
        <f>IFERROR(選手__2[[#This Row],[学校コード]],"")</f>
        <v/>
      </c>
      <c r="M1664" s="63" t="str">
        <f>IFERROR(VLOOKUP(L1664,色々!G:H,2,0),"")</f>
        <v/>
      </c>
      <c r="N1664" s="64" t="str">
        <f>IFERROR(選手__2[[#This Row],[学年]],"")</f>
        <v/>
      </c>
      <c r="O1664" s="49" t="str">
        <f>IFERROR(選手__2[[#This Row],[生年月日]],"")</f>
        <v/>
      </c>
      <c r="P1664" t="str">
        <f t="shared" si="25"/>
        <v/>
      </c>
    </row>
    <row r="1665" spans="6:16" x14ac:dyDescent="0.2">
      <c r="F1665" s="62" t="str">
        <f>IFERROR(選手__2[[#This Row],[選手番号]],"")</f>
        <v/>
      </c>
      <c r="G1665" s="62" t="str">
        <f>IFERROR(選手__2[[#This Row],[性別コード]],"")</f>
        <v/>
      </c>
      <c r="H1665" s="62" t="str">
        <f>IFERROR(VLOOKUP(G1665,色々!P:Q,2,0),"")</f>
        <v/>
      </c>
      <c r="I1665" s="62" t="str">
        <f>IFERROR(選手__2[[#This Row],[氏名]],"")</f>
        <v/>
      </c>
      <c r="J1665" s="62" t="str">
        <f>IFERROR(選手__2[[#This Row],[氏名カナ]],"")</f>
        <v/>
      </c>
      <c r="K1665" s="62" t="str">
        <f>IFERROR(選手__2[[#This Row],[所属名称１]],"")</f>
        <v/>
      </c>
      <c r="L1665" s="62" t="str">
        <f>IFERROR(選手__2[[#This Row],[学校コード]],"")</f>
        <v/>
      </c>
      <c r="M1665" s="63" t="str">
        <f>IFERROR(VLOOKUP(L1665,色々!G:H,2,0),"")</f>
        <v/>
      </c>
      <c r="N1665" s="64" t="str">
        <f>IFERROR(選手__2[[#This Row],[学年]],"")</f>
        <v/>
      </c>
      <c r="O1665" s="49" t="str">
        <f>IFERROR(選手__2[[#This Row],[生年月日]],"")</f>
        <v/>
      </c>
      <c r="P1665" t="str">
        <f t="shared" si="25"/>
        <v/>
      </c>
    </row>
    <row r="1666" spans="6:16" x14ac:dyDescent="0.2">
      <c r="F1666" s="62" t="str">
        <f>IFERROR(選手__2[[#This Row],[選手番号]],"")</f>
        <v/>
      </c>
      <c r="G1666" s="62" t="str">
        <f>IFERROR(選手__2[[#This Row],[性別コード]],"")</f>
        <v/>
      </c>
      <c r="H1666" s="62" t="str">
        <f>IFERROR(VLOOKUP(G1666,色々!P:Q,2,0),"")</f>
        <v/>
      </c>
      <c r="I1666" s="62" t="str">
        <f>IFERROR(選手__2[[#This Row],[氏名]],"")</f>
        <v/>
      </c>
      <c r="J1666" s="62" t="str">
        <f>IFERROR(選手__2[[#This Row],[氏名カナ]],"")</f>
        <v/>
      </c>
      <c r="K1666" s="62" t="str">
        <f>IFERROR(選手__2[[#This Row],[所属名称１]],"")</f>
        <v/>
      </c>
      <c r="L1666" s="62" t="str">
        <f>IFERROR(選手__2[[#This Row],[学校コード]],"")</f>
        <v/>
      </c>
      <c r="M1666" s="63" t="str">
        <f>IFERROR(VLOOKUP(L1666,色々!G:H,2,0),"")</f>
        <v/>
      </c>
      <c r="N1666" s="64" t="str">
        <f>IFERROR(選手__2[[#This Row],[学年]],"")</f>
        <v/>
      </c>
      <c r="O1666" s="49" t="str">
        <f>IFERROR(選手__2[[#This Row],[生年月日]],"")</f>
        <v/>
      </c>
      <c r="P1666" t="str">
        <f t="shared" si="25"/>
        <v/>
      </c>
    </row>
    <row r="1667" spans="6:16" x14ac:dyDescent="0.2">
      <c r="F1667" s="62" t="str">
        <f>IFERROR(選手__2[[#This Row],[選手番号]],"")</f>
        <v/>
      </c>
      <c r="G1667" s="62" t="str">
        <f>IFERROR(選手__2[[#This Row],[性別コード]],"")</f>
        <v/>
      </c>
      <c r="H1667" s="62" t="str">
        <f>IFERROR(VLOOKUP(G1667,色々!P:Q,2,0),"")</f>
        <v/>
      </c>
      <c r="I1667" s="62" t="str">
        <f>IFERROR(選手__2[[#This Row],[氏名]],"")</f>
        <v/>
      </c>
      <c r="J1667" s="62" t="str">
        <f>IFERROR(選手__2[[#This Row],[氏名カナ]],"")</f>
        <v/>
      </c>
      <c r="K1667" s="62" t="str">
        <f>IFERROR(選手__2[[#This Row],[所属名称１]],"")</f>
        <v/>
      </c>
      <c r="L1667" s="62" t="str">
        <f>IFERROR(選手__2[[#This Row],[学校コード]],"")</f>
        <v/>
      </c>
      <c r="M1667" s="63" t="str">
        <f>IFERROR(VLOOKUP(L1667,色々!G:H,2,0),"")</f>
        <v/>
      </c>
      <c r="N1667" s="64" t="str">
        <f>IFERROR(選手__2[[#This Row],[学年]],"")</f>
        <v/>
      </c>
      <c r="O1667" s="49" t="str">
        <f>IFERROR(選手__2[[#This Row],[生年月日]],"")</f>
        <v/>
      </c>
      <c r="P1667" t="str">
        <f t="shared" ref="P1667:P1730" si="26">IFERROR(DATEDIF(O1667,$O$1,"y"),"")</f>
        <v/>
      </c>
    </row>
    <row r="1668" spans="6:16" x14ac:dyDescent="0.2">
      <c r="F1668" s="62" t="str">
        <f>IFERROR(選手__2[[#This Row],[選手番号]],"")</f>
        <v/>
      </c>
      <c r="G1668" s="62" t="str">
        <f>IFERROR(選手__2[[#This Row],[性別コード]],"")</f>
        <v/>
      </c>
      <c r="H1668" s="62" t="str">
        <f>IFERROR(VLOOKUP(G1668,色々!P:Q,2,0),"")</f>
        <v/>
      </c>
      <c r="I1668" s="62" t="str">
        <f>IFERROR(選手__2[[#This Row],[氏名]],"")</f>
        <v/>
      </c>
      <c r="J1668" s="62" t="str">
        <f>IFERROR(選手__2[[#This Row],[氏名カナ]],"")</f>
        <v/>
      </c>
      <c r="K1668" s="62" t="str">
        <f>IFERROR(選手__2[[#This Row],[所属名称１]],"")</f>
        <v/>
      </c>
      <c r="L1668" s="62" t="str">
        <f>IFERROR(選手__2[[#This Row],[学校コード]],"")</f>
        <v/>
      </c>
      <c r="M1668" s="63" t="str">
        <f>IFERROR(VLOOKUP(L1668,色々!G:H,2,0),"")</f>
        <v/>
      </c>
      <c r="N1668" s="64" t="str">
        <f>IFERROR(選手__2[[#This Row],[学年]],"")</f>
        <v/>
      </c>
      <c r="O1668" s="49" t="str">
        <f>IFERROR(選手__2[[#This Row],[生年月日]],"")</f>
        <v/>
      </c>
      <c r="P1668" t="str">
        <f t="shared" si="26"/>
        <v/>
      </c>
    </row>
    <row r="1669" spans="6:16" x14ac:dyDescent="0.2">
      <c r="F1669" s="62" t="str">
        <f>IFERROR(選手__2[[#This Row],[選手番号]],"")</f>
        <v/>
      </c>
      <c r="G1669" s="62" t="str">
        <f>IFERROR(選手__2[[#This Row],[性別コード]],"")</f>
        <v/>
      </c>
      <c r="H1669" s="62" t="str">
        <f>IFERROR(VLOOKUP(G1669,色々!P:Q,2,0),"")</f>
        <v/>
      </c>
      <c r="I1669" s="62" t="str">
        <f>IFERROR(選手__2[[#This Row],[氏名]],"")</f>
        <v/>
      </c>
      <c r="J1669" s="62" t="str">
        <f>IFERROR(選手__2[[#This Row],[氏名カナ]],"")</f>
        <v/>
      </c>
      <c r="K1669" s="62" t="str">
        <f>IFERROR(選手__2[[#This Row],[所属名称１]],"")</f>
        <v/>
      </c>
      <c r="L1669" s="62" t="str">
        <f>IFERROR(選手__2[[#This Row],[学校コード]],"")</f>
        <v/>
      </c>
      <c r="M1669" s="63" t="str">
        <f>IFERROR(VLOOKUP(L1669,色々!G:H,2,0),"")</f>
        <v/>
      </c>
      <c r="N1669" s="64" t="str">
        <f>IFERROR(選手__2[[#This Row],[学年]],"")</f>
        <v/>
      </c>
      <c r="O1669" s="49" t="str">
        <f>IFERROR(選手__2[[#This Row],[生年月日]],"")</f>
        <v/>
      </c>
      <c r="P1669" t="str">
        <f t="shared" si="26"/>
        <v/>
      </c>
    </row>
    <row r="1670" spans="6:16" x14ac:dyDescent="0.2">
      <c r="F1670" s="62" t="str">
        <f>IFERROR(選手__2[[#This Row],[選手番号]],"")</f>
        <v/>
      </c>
      <c r="G1670" s="62" t="str">
        <f>IFERROR(選手__2[[#This Row],[性別コード]],"")</f>
        <v/>
      </c>
      <c r="H1670" s="62" t="str">
        <f>IFERROR(VLOOKUP(G1670,色々!P:Q,2,0),"")</f>
        <v/>
      </c>
      <c r="I1670" s="62" t="str">
        <f>IFERROR(選手__2[[#This Row],[氏名]],"")</f>
        <v/>
      </c>
      <c r="J1670" s="62" t="str">
        <f>IFERROR(選手__2[[#This Row],[氏名カナ]],"")</f>
        <v/>
      </c>
      <c r="K1670" s="62" t="str">
        <f>IFERROR(選手__2[[#This Row],[所属名称１]],"")</f>
        <v/>
      </c>
      <c r="L1670" s="62" t="str">
        <f>IFERROR(選手__2[[#This Row],[学校コード]],"")</f>
        <v/>
      </c>
      <c r="M1670" s="63" t="str">
        <f>IFERROR(VLOOKUP(L1670,色々!G:H,2,0),"")</f>
        <v/>
      </c>
      <c r="N1670" s="64" t="str">
        <f>IFERROR(選手__2[[#This Row],[学年]],"")</f>
        <v/>
      </c>
      <c r="O1670" s="49" t="str">
        <f>IFERROR(選手__2[[#This Row],[生年月日]],"")</f>
        <v/>
      </c>
      <c r="P1670" t="str">
        <f t="shared" si="26"/>
        <v/>
      </c>
    </row>
    <row r="1671" spans="6:16" x14ac:dyDescent="0.2">
      <c r="F1671" s="62" t="str">
        <f>IFERROR(選手__2[[#This Row],[選手番号]],"")</f>
        <v/>
      </c>
      <c r="G1671" s="62" t="str">
        <f>IFERROR(選手__2[[#This Row],[性別コード]],"")</f>
        <v/>
      </c>
      <c r="H1671" s="62" t="str">
        <f>IFERROR(VLOOKUP(G1671,色々!P:Q,2,0),"")</f>
        <v/>
      </c>
      <c r="I1671" s="62" t="str">
        <f>IFERROR(選手__2[[#This Row],[氏名]],"")</f>
        <v/>
      </c>
      <c r="J1671" s="62" t="str">
        <f>IFERROR(選手__2[[#This Row],[氏名カナ]],"")</f>
        <v/>
      </c>
      <c r="K1671" s="62" t="str">
        <f>IFERROR(選手__2[[#This Row],[所属名称１]],"")</f>
        <v/>
      </c>
      <c r="L1671" s="62" t="str">
        <f>IFERROR(選手__2[[#This Row],[学校コード]],"")</f>
        <v/>
      </c>
      <c r="M1671" s="63" t="str">
        <f>IFERROR(VLOOKUP(L1671,色々!G:H,2,0),"")</f>
        <v/>
      </c>
      <c r="N1671" s="64" t="str">
        <f>IFERROR(選手__2[[#This Row],[学年]],"")</f>
        <v/>
      </c>
      <c r="O1671" s="49" t="str">
        <f>IFERROR(選手__2[[#This Row],[生年月日]],"")</f>
        <v/>
      </c>
      <c r="P1671" t="str">
        <f t="shared" si="26"/>
        <v/>
      </c>
    </row>
    <row r="1672" spans="6:16" x14ac:dyDescent="0.2">
      <c r="F1672" s="62" t="str">
        <f>IFERROR(選手__2[[#This Row],[選手番号]],"")</f>
        <v/>
      </c>
      <c r="G1672" s="62" t="str">
        <f>IFERROR(選手__2[[#This Row],[性別コード]],"")</f>
        <v/>
      </c>
      <c r="H1672" s="62" t="str">
        <f>IFERROR(VLOOKUP(G1672,色々!P:Q,2,0),"")</f>
        <v/>
      </c>
      <c r="I1672" s="62" t="str">
        <f>IFERROR(選手__2[[#This Row],[氏名]],"")</f>
        <v/>
      </c>
      <c r="J1672" s="62" t="str">
        <f>IFERROR(選手__2[[#This Row],[氏名カナ]],"")</f>
        <v/>
      </c>
      <c r="K1672" s="62" t="str">
        <f>IFERROR(選手__2[[#This Row],[所属名称１]],"")</f>
        <v/>
      </c>
      <c r="L1672" s="62" t="str">
        <f>IFERROR(選手__2[[#This Row],[学校コード]],"")</f>
        <v/>
      </c>
      <c r="M1672" s="63" t="str">
        <f>IFERROR(VLOOKUP(L1672,色々!G:H,2,0),"")</f>
        <v/>
      </c>
      <c r="N1672" s="64" t="str">
        <f>IFERROR(選手__2[[#This Row],[学年]],"")</f>
        <v/>
      </c>
      <c r="O1672" s="49" t="str">
        <f>IFERROR(選手__2[[#This Row],[生年月日]],"")</f>
        <v/>
      </c>
      <c r="P1672" t="str">
        <f t="shared" si="26"/>
        <v/>
      </c>
    </row>
    <row r="1673" spans="6:16" x14ac:dyDescent="0.2">
      <c r="F1673" s="62" t="str">
        <f>IFERROR(選手__2[[#This Row],[選手番号]],"")</f>
        <v/>
      </c>
      <c r="G1673" s="62" t="str">
        <f>IFERROR(選手__2[[#This Row],[性別コード]],"")</f>
        <v/>
      </c>
      <c r="H1673" s="62" t="str">
        <f>IFERROR(VLOOKUP(G1673,色々!P:Q,2,0),"")</f>
        <v/>
      </c>
      <c r="I1673" s="62" t="str">
        <f>IFERROR(選手__2[[#This Row],[氏名]],"")</f>
        <v/>
      </c>
      <c r="J1673" s="62" t="str">
        <f>IFERROR(選手__2[[#This Row],[氏名カナ]],"")</f>
        <v/>
      </c>
      <c r="K1673" s="62" t="str">
        <f>IFERROR(選手__2[[#This Row],[所属名称１]],"")</f>
        <v/>
      </c>
      <c r="L1673" s="62" t="str">
        <f>IFERROR(選手__2[[#This Row],[学校コード]],"")</f>
        <v/>
      </c>
      <c r="M1673" s="63" t="str">
        <f>IFERROR(VLOOKUP(L1673,色々!G:H,2,0),"")</f>
        <v/>
      </c>
      <c r="N1673" s="64" t="str">
        <f>IFERROR(選手__2[[#This Row],[学年]],"")</f>
        <v/>
      </c>
      <c r="O1673" s="49" t="str">
        <f>IFERROR(選手__2[[#This Row],[生年月日]],"")</f>
        <v/>
      </c>
      <c r="P1673" t="str">
        <f t="shared" si="26"/>
        <v/>
      </c>
    </row>
    <row r="1674" spans="6:16" x14ac:dyDescent="0.2">
      <c r="F1674" s="62" t="str">
        <f>IFERROR(選手__2[[#This Row],[選手番号]],"")</f>
        <v/>
      </c>
      <c r="G1674" s="62" t="str">
        <f>IFERROR(選手__2[[#This Row],[性別コード]],"")</f>
        <v/>
      </c>
      <c r="H1674" s="62" t="str">
        <f>IFERROR(VLOOKUP(G1674,色々!P:Q,2,0),"")</f>
        <v/>
      </c>
      <c r="I1674" s="62" t="str">
        <f>IFERROR(選手__2[[#This Row],[氏名]],"")</f>
        <v/>
      </c>
      <c r="J1674" s="62" t="str">
        <f>IFERROR(選手__2[[#This Row],[氏名カナ]],"")</f>
        <v/>
      </c>
      <c r="K1674" s="62" t="str">
        <f>IFERROR(選手__2[[#This Row],[所属名称１]],"")</f>
        <v/>
      </c>
      <c r="L1674" s="62" t="str">
        <f>IFERROR(選手__2[[#This Row],[学校コード]],"")</f>
        <v/>
      </c>
      <c r="M1674" s="63" t="str">
        <f>IFERROR(VLOOKUP(L1674,色々!G:H,2,0),"")</f>
        <v/>
      </c>
      <c r="N1674" s="64" t="str">
        <f>IFERROR(選手__2[[#This Row],[学年]],"")</f>
        <v/>
      </c>
      <c r="O1674" s="49" t="str">
        <f>IFERROR(選手__2[[#This Row],[生年月日]],"")</f>
        <v/>
      </c>
      <c r="P1674" t="str">
        <f t="shared" si="26"/>
        <v/>
      </c>
    </row>
    <row r="1675" spans="6:16" x14ac:dyDescent="0.2">
      <c r="F1675" s="62" t="str">
        <f>IFERROR(選手__2[[#This Row],[選手番号]],"")</f>
        <v/>
      </c>
      <c r="G1675" s="62" t="str">
        <f>IFERROR(選手__2[[#This Row],[性別コード]],"")</f>
        <v/>
      </c>
      <c r="H1675" s="62" t="str">
        <f>IFERROR(VLOOKUP(G1675,色々!P:Q,2,0),"")</f>
        <v/>
      </c>
      <c r="I1675" s="62" t="str">
        <f>IFERROR(選手__2[[#This Row],[氏名]],"")</f>
        <v/>
      </c>
      <c r="J1675" s="62" t="str">
        <f>IFERROR(選手__2[[#This Row],[氏名カナ]],"")</f>
        <v/>
      </c>
      <c r="K1675" s="62" t="str">
        <f>IFERROR(選手__2[[#This Row],[所属名称１]],"")</f>
        <v/>
      </c>
      <c r="L1675" s="62" t="str">
        <f>IFERROR(選手__2[[#This Row],[学校コード]],"")</f>
        <v/>
      </c>
      <c r="M1675" s="63" t="str">
        <f>IFERROR(VLOOKUP(L1675,色々!G:H,2,0),"")</f>
        <v/>
      </c>
      <c r="N1675" s="64" t="str">
        <f>IFERROR(選手__2[[#This Row],[学年]],"")</f>
        <v/>
      </c>
      <c r="O1675" s="49" t="str">
        <f>IFERROR(選手__2[[#This Row],[生年月日]],"")</f>
        <v/>
      </c>
      <c r="P1675" t="str">
        <f t="shared" si="26"/>
        <v/>
      </c>
    </row>
    <row r="1676" spans="6:16" x14ac:dyDescent="0.2">
      <c r="F1676" s="62" t="str">
        <f>IFERROR(選手__2[[#This Row],[選手番号]],"")</f>
        <v/>
      </c>
      <c r="G1676" s="62" t="str">
        <f>IFERROR(選手__2[[#This Row],[性別コード]],"")</f>
        <v/>
      </c>
      <c r="H1676" s="62" t="str">
        <f>IFERROR(VLOOKUP(G1676,色々!P:Q,2,0),"")</f>
        <v/>
      </c>
      <c r="I1676" s="62" t="str">
        <f>IFERROR(選手__2[[#This Row],[氏名]],"")</f>
        <v/>
      </c>
      <c r="J1676" s="62" t="str">
        <f>IFERROR(選手__2[[#This Row],[氏名カナ]],"")</f>
        <v/>
      </c>
      <c r="K1676" s="62" t="str">
        <f>IFERROR(選手__2[[#This Row],[所属名称１]],"")</f>
        <v/>
      </c>
      <c r="L1676" s="62" t="str">
        <f>IFERROR(選手__2[[#This Row],[学校コード]],"")</f>
        <v/>
      </c>
      <c r="M1676" s="63" t="str">
        <f>IFERROR(VLOOKUP(L1676,色々!G:H,2,0),"")</f>
        <v/>
      </c>
      <c r="N1676" s="64" t="str">
        <f>IFERROR(選手__2[[#This Row],[学年]],"")</f>
        <v/>
      </c>
      <c r="O1676" s="49" t="str">
        <f>IFERROR(選手__2[[#This Row],[生年月日]],"")</f>
        <v/>
      </c>
      <c r="P1676" t="str">
        <f t="shared" si="26"/>
        <v/>
      </c>
    </row>
    <row r="1677" spans="6:16" x14ac:dyDescent="0.2">
      <c r="F1677" s="62" t="str">
        <f>IFERROR(選手__2[[#This Row],[選手番号]],"")</f>
        <v/>
      </c>
      <c r="G1677" s="62" t="str">
        <f>IFERROR(選手__2[[#This Row],[性別コード]],"")</f>
        <v/>
      </c>
      <c r="H1677" s="62" t="str">
        <f>IFERROR(VLOOKUP(G1677,色々!P:Q,2,0),"")</f>
        <v/>
      </c>
      <c r="I1677" s="62" t="str">
        <f>IFERROR(選手__2[[#This Row],[氏名]],"")</f>
        <v/>
      </c>
      <c r="J1677" s="62" t="str">
        <f>IFERROR(選手__2[[#This Row],[氏名カナ]],"")</f>
        <v/>
      </c>
      <c r="K1677" s="62" t="str">
        <f>IFERROR(選手__2[[#This Row],[所属名称１]],"")</f>
        <v/>
      </c>
      <c r="L1677" s="62" t="str">
        <f>IFERROR(選手__2[[#This Row],[学校コード]],"")</f>
        <v/>
      </c>
      <c r="M1677" s="63" t="str">
        <f>IFERROR(VLOOKUP(L1677,色々!G:H,2,0),"")</f>
        <v/>
      </c>
      <c r="N1677" s="64" t="str">
        <f>IFERROR(選手__2[[#This Row],[学年]],"")</f>
        <v/>
      </c>
      <c r="O1677" s="49" t="str">
        <f>IFERROR(選手__2[[#This Row],[生年月日]],"")</f>
        <v/>
      </c>
      <c r="P1677" t="str">
        <f t="shared" si="26"/>
        <v/>
      </c>
    </row>
    <row r="1678" spans="6:16" x14ac:dyDescent="0.2">
      <c r="F1678" s="62" t="str">
        <f>IFERROR(選手__2[[#This Row],[選手番号]],"")</f>
        <v/>
      </c>
      <c r="G1678" s="62" t="str">
        <f>IFERROR(選手__2[[#This Row],[性別コード]],"")</f>
        <v/>
      </c>
      <c r="H1678" s="62" t="str">
        <f>IFERROR(VLOOKUP(G1678,色々!P:Q,2,0),"")</f>
        <v/>
      </c>
      <c r="I1678" s="62" t="str">
        <f>IFERROR(選手__2[[#This Row],[氏名]],"")</f>
        <v/>
      </c>
      <c r="J1678" s="62" t="str">
        <f>IFERROR(選手__2[[#This Row],[氏名カナ]],"")</f>
        <v/>
      </c>
      <c r="K1678" s="62" t="str">
        <f>IFERROR(選手__2[[#This Row],[所属名称１]],"")</f>
        <v/>
      </c>
      <c r="L1678" s="62" t="str">
        <f>IFERROR(選手__2[[#This Row],[学校コード]],"")</f>
        <v/>
      </c>
      <c r="M1678" s="63" t="str">
        <f>IFERROR(VLOOKUP(L1678,色々!G:H,2,0),"")</f>
        <v/>
      </c>
      <c r="N1678" s="64" t="str">
        <f>IFERROR(選手__2[[#This Row],[学年]],"")</f>
        <v/>
      </c>
      <c r="O1678" s="49" t="str">
        <f>IFERROR(選手__2[[#This Row],[生年月日]],"")</f>
        <v/>
      </c>
      <c r="P1678" t="str">
        <f t="shared" si="26"/>
        <v/>
      </c>
    </row>
    <row r="1679" spans="6:16" x14ac:dyDescent="0.2">
      <c r="F1679" s="62" t="str">
        <f>IFERROR(選手__2[[#This Row],[選手番号]],"")</f>
        <v/>
      </c>
      <c r="G1679" s="62" t="str">
        <f>IFERROR(選手__2[[#This Row],[性別コード]],"")</f>
        <v/>
      </c>
      <c r="H1679" s="62" t="str">
        <f>IFERROR(VLOOKUP(G1679,色々!P:Q,2,0),"")</f>
        <v/>
      </c>
      <c r="I1679" s="62" t="str">
        <f>IFERROR(選手__2[[#This Row],[氏名]],"")</f>
        <v/>
      </c>
      <c r="J1679" s="62" t="str">
        <f>IFERROR(選手__2[[#This Row],[氏名カナ]],"")</f>
        <v/>
      </c>
      <c r="K1679" s="62" t="str">
        <f>IFERROR(選手__2[[#This Row],[所属名称１]],"")</f>
        <v/>
      </c>
      <c r="L1679" s="62" t="str">
        <f>IFERROR(選手__2[[#This Row],[学校コード]],"")</f>
        <v/>
      </c>
      <c r="M1679" s="63" t="str">
        <f>IFERROR(VLOOKUP(L1679,色々!G:H,2,0),"")</f>
        <v/>
      </c>
      <c r="N1679" s="64" t="str">
        <f>IFERROR(選手__2[[#This Row],[学年]],"")</f>
        <v/>
      </c>
      <c r="O1679" s="49" t="str">
        <f>IFERROR(選手__2[[#This Row],[生年月日]],"")</f>
        <v/>
      </c>
      <c r="P1679" t="str">
        <f t="shared" si="26"/>
        <v/>
      </c>
    </row>
    <row r="1680" spans="6:16" x14ac:dyDescent="0.2">
      <c r="F1680" s="62" t="str">
        <f>IFERROR(選手__2[[#This Row],[選手番号]],"")</f>
        <v/>
      </c>
      <c r="G1680" s="62" t="str">
        <f>IFERROR(選手__2[[#This Row],[性別コード]],"")</f>
        <v/>
      </c>
      <c r="H1680" s="62" t="str">
        <f>IFERROR(VLOOKUP(G1680,色々!P:Q,2,0),"")</f>
        <v/>
      </c>
      <c r="I1680" s="62" t="str">
        <f>IFERROR(選手__2[[#This Row],[氏名]],"")</f>
        <v/>
      </c>
      <c r="J1680" s="62" t="str">
        <f>IFERROR(選手__2[[#This Row],[氏名カナ]],"")</f>
        <v/>
      </c>
      <c r="K1680" s="62" t="str">
        <f>IFERROR(選手__2[[#This Row],[所属名称１]],"")</f>
        <v/>
      </c>
      <c r="L1680" s="62" t="str">
        <f>IFERROR(選手__2[[#This Row],[学校コード]],"")</f>
        <v/>
      </c>
      <c r="M1680" s="63" t="str">
        <f>IFERROR(VLOOKUP(L1680,色々!G:H,2,0),"")</f>
        <v/>
      </c>
      <c r="N1680" s="64" t="str">
        <f>IFERROR(選手__2[[#This Row],[学年]],"")</f>
        <v/>
      </c>
      <c r="O1680" s="49" t="str">
        <f>IFERROR(選手__2[[#This Row],[生年月日]],"")</f>
        <v/>
      </c>
      <c r="P1680" t="str">
        <f t="shared" si="26"/>
        <v/>
      </c>
    </row>
    <row r="1681" spans="6:16" x14ac:dyDescent="0.2">
      <c r="F1681" s="62" t="str">
        <f>IFERROR(選手__2[[#This Row],[選手番号]],"")</f>
        <v/>
      </c>
      <c r="G1681" s="62" t="str">
        <f>IFERROR(選手__2[[#This Row],[性別コード]],"")</f>
        <v/>
      </c>
      <c r="H1681" s="62" t="str">
        <f>IFERROR(VLOOKUP(G1681,色々!P:Q,2,0),"")</f>
        <v/>
      </c>
      <c r="I1681" s="62" t="str">
        <f>IFERROR(選手__2[[#This Row],[氏名]],"")</f>
        <v/>
      </c>
      <c r="J1681" s="62" t="str">
        <f>IFERROR(選手__2[[#This Row],[氏名カナ]],"")</f>
        <v/>
      </c>
      <c r="K1681" s="62" t="str">
        <f>IFERROR(選手__2[[#This Row],[所属名称１]],"")</f>
        <v/>
      </c>
      <c r="L1681" s="62" t="str">
        <f>IFERROR(選手__2[[#This Row],[学校コード]],"")</f>
        <v/>
      </c>
      <c r="M1681" s="63" t="str">
        <f>IFERROR(VLOOKUP(L1681,色々!G:H,2,0),"")</f>
        <v/>
      </c>
      <c r="N1681" s="64" t="str">
        <f>IFERROR(選手__2[[#This Row],[学年]],"")</f>
        <v/>
      </c>
      <c r="O1681" s="49" t="str">
        <f>IFERROR(選手__2[[#This Row],[生年月日]],"")</f>
        <v/>
      </c>
      <c r="P1681" t="str">
        <f t="shared" si="26"/>
        <v/>
      </c>
    </row>
    <row r="1682" spans="6:16" x14ac:dyDescent="0.2">
      <c r="F1682" s="62" t="str">
        <f>IFERROR(選手__2[[#This Row],[選手番号]],"")</f>
        <v/>
      </c>
      <c r="G1682" s="62" t="str">
        <f>IFERROR(選手__2[[#This Row],[性別コード]],"")</f>
        <v/>
      </c>
      <c r="H1682" s="62" t="str">
        <f>IFERROR(VLOOKUP(G1682,色々!P:Q,2,0),"")</f>
        <v/>
      </c>
      <c r="I1682" s="62" t="str">
        <f>IFERROR(選手__2[[#This Row],[氏名]],"")</f>
        <v/>
      </c>
      <c r="J1682" s="62" t="str">
        <f>IFERROR(選手__2[[#This Row],[氏名カナ]],"")</f>
        <v/>
      </c>
      <c r="K1682" s="62" t="str">
        <f>IFERROR(選手__2[[#This Row],[所属名称１]],"")</f>
        <v/>
      </c>
      <c r="L1682" s="62" t="str">
        <f>IFERROR(選手__2[[#This Row],[学校コード]],"")</f>
        <v/>
      </c>
      <c r="M1682" s="63" t="str">
        <f>IFERROR(VLOOKUP(L1682,色々!G:H,2,0),"")</f>
        <v/>
      </c>
      <c r="N1682" s="64" t="str">
        <f>IFERROR(選手__2[[#This Row],[学年]],"")</f>
        <v/>
      </c>
      <c r="O1682" s="49" t="str">
        <f>IFERROR(選手__2[[#This Row],[生年月日]],"")</f>
        <v/>
      </c>
      <c r="P1682" t="str">
        <f t="shared" si="26"/>
        <v/>
      </c>
    </row>
    <row r="1683" spans="6:16" x14ac:dyDescent="0.2">
      <c r="F1683" s="62" t="str">
        <f>IFERROR(選手__2[[#This Row],[選手番号]],"")</f>
        <v/>
      </c>
      <c r="G1683" s="62" t="str">
        <f>IFERROR(選手__2[[#This Row],[性別コード]],"")</f>
        <v/>
      </c>
      <c r="H1683" s="62" t="str">
        <f>IFERROR(VLOOKUP(G1683,色々!P:Q,2,0),"")</f>
        <v/>
      </c>
      <c r="I1683" s="62" t="str">
        <f>IFERROR(選手__2[[#This Row],[氏名]],"")</f>
        <v/>
      </c>
      <c r="J1683" s="62" t="str">
        <f>IFERROR(選手__2[[#This Row],[氏名カナ]],"")</f>
        <v/>
      </c>
      <c r="K1683" s="62" t="str">
        <f>IFERROR(選手__2[[#This Row],[所属名称１]],"")</f>
        <v/>
      </c>
      <c r="L1683" s="62" t="str">
        <f>IFERROR(選手__2[[#This Row],[学校コード]],"")</f>
        <v/>
      </c>
      <c r="M1683" s="63" t="str">
        <f>IFERROR(VLOOKUP(L1683,色々!G:H,2,0),"")</f>
        <v/>
      </c>
      <c r="N1683" s="64" t="str">
        <f>IFERROR(選手__2[[#This Row],[学年]],"")</f>
        <v/>
      </c>
      <c r="O1683" s="49" t="str">
        <f>IFERROR(選手__2[[#This Row],[生年月日]],"")</f>
        <v/>
      </c>
      <c r="P1683" t="str">
        <f t="shared" si="26"/>
        <v/>
      </c>
    </row>
    <row r="1684" spans="6:16" x14ac:dyDescent="0.2">
      <c r="F1684" s="62" t="str">
        <f>IFERROR(選手__2[[#This Row],[選手番号]],"")</f>
        <v/>
      </c>
      <c r="G1684" s="62" t="str">
        <f>IFERROR(選手__2[[#This Row],[性別コード]],"")</f>
        <v/>
      </c>
      <c r="H1684" s="62" t="str">
        <f>IFERROR(VLOOKUP(G1684,色々!P:Q,2,0),"")</f>
        <v/>
      </c>
      <c r="I1684" s="62" t="str">
        <f>IFERROR(選手__2[[#This Row],[氏名]],"")</f>
        <v/>
      </c>
      <c r="J1684" s="62" t="str">
        <f>IFERROR(選手__2[[#This Row],[氏名カナ]],"")</f>
        <v/>
      </c>
      <c r="K1684" s="62" t="str">
        <f>IFERROR(選手__2[[#This Row],[所属名称１]],"")</f>
        <v/>
      </c>
      <c r="L1684" s="62" t="str">
        <f>IFERROR(選手__2[[#This Row],[学校コード]],"")</f>
        <v/>
      </c>
      <c r="M1684" s="63" t="str">
        <f>IFERROR(VLOOKUP(L1684,色々!G:H,2,0),"")</f>
        <v/>
      </c>
      <c r="N1684" s="64" t="str">
        <f>IFERROR(選手__2[[#This Row],[学年]],"")</f>
        <v/>
      </c>
      <c r="O1684" s="49" t="str">
        <f>IFERROR(選手__2[[#This Row],[生年月日]],"")</f>
        <v/>
      </c>
      <c r="P1684" t="str">
        <f t="shared" si="26"/>
        <v/>
      </c>
    </row>
    <row r="1685" spans="6:16" x14ac:dyDescent="0.2">
      <c r="F1685" s="62" t="str">
        <f>IFERROR(選手__2[[#This Row],[選手番号]],"")</f>
        <v/>
      </c>
      <c r="G1685" s="62" t="str">
        <f>IFERROR(選手__2[[#This Row],[性別コード]],"")</f>
        <v/>
      </c>
      <c r="H1685" s="62" t="str">
        <f>IFERROR(VLOOKUP(G1685,色々!P:Q,2,0),"")</f>
        <v/>
      </c>
      <c r="I1685" s="62" t="str">
        <f>IFERROR(選手__2[[#This Row],[氏名]],"")</f>
        <v/>
      </c>
      <c r="J1685" s="62" t="str">
        <f>IFERROR(選手__2[[#This Row],[氏名カナ]],"")</f>
        <v/>
      </c>
      <c r="K1685" s="62" t="str">
        <f>IFERROR(選手__2[[#This Row],[所属名称１]],"")</f>
        <v/>
      </c>
      <c r="L1685" s="62" t="str">
        <f>IFERROR(選手__2[[#This Row],[学校コード]],"")</f>
        <v/>
      </c>
      <c r="M1685" s="63" t="str">
        <f>IFERROR(VLOOKUP(L1685,色々!G:H,2,0),"")</f>
        <v/>
      </c>
      <c r="N1685" s="64" t="str">
        <f>IFERROR(選手__2[[#This Row],[学年]],"")</f>
        <v/>
      </c>
      <c r="O1685" s="49" t="str">
        <f>IFERROR(選手__2[[#This Row],[生年月日]],"")</f>
        <v/>
      </c>
      <c r="P1685" t="str">
        <f t="shared" si="26"/>
        <v/>
      </c>
    </row>
    <row r="1686" spans="6:16" x14ac:dyDescent="0.2">
      <c r="F1686" s="62" t="str">
        <f>IFERROR(選手__2[[#This Row],[選手番号]],"")</f>
        <v/>
      </c>
      <c r="G1686" s="62" t="str">
        <f>IFERROR(選手__2[[#This Row],[性別コード]],"")</f>
        <v/>
      </c>
      <c r="H1686" s="62" t="str">
        <f>IFERROR(VLOOKUP(G1686,色々!P:Q,2,0),"")</f>
        <v/>
      </c>
      <c r="I1686" s="62" t="str">
        <f>IFERROR(選手__2[[#This Row],[氏名]],"")</f>
        <v/>
      </c>
      <c r="J1686" s="62" t="str">
        <f>IFERROR(選手__2[[#This Row],[氏名カナ]],"")</f>
        <v/>
      </c>
      <c r="K1686" s="62" t="str">
        <f>IFERROR(選手__2[[#This Row],[所属名称１]],"")</f>
        <v/>
      </c>
      <c r="L1686" s="62" t="str">
        <f>IFERROR(選手__2[[#This Row],[学校コード]],"")</f>
        <v/>
      </c>
      <c r="M1686" s="63" t="str">
        <f>IFERROR(VLOOKUP(L1686,色々!G:H,2,0),"")</f>
        <v/>
      </c>
      <c r="N1686" s="64" t="str">
        <f>IFERROR(選手__2[[#This Row],[学年]],"")</f>
        <v/>
      </c>
      <c r="O1686" s="49" t="str">
        <f>IFERROR(選手__2[[#This Row],[生年月日]],"")</f>
        <v/>
      </c>
      <c r="P1686" t="str">
        <f t="shared" si="26"/>
        <v/>
      </c>
    </row>
    <row r="1687" spans="6:16" x14ac:dyDescent="0.2">
      <c r="F1687" s="62" t="str">
        <f>IFERROR(選手__2[[#This Row],[選手番号]],"")</f>
        <v/>
      </c>
      <c r="G1687" s="62" t="str">
        <f>IFERROR(選手__2[[#This Row],[性別コード]],"")</f>
        <v/>
      </c>
      <c r="H1687" s="62" t="str">
        <f>IFERROR(VLOOKUP(G1687,色々!P:Q,2,0),"")</f>
        <v/>
      </c>
      <c r="I1687" s="62" t="str">
        <f>IFERROR(選手__2[[#This Row],[氏名]],"")</f>
        <v/>
      </c>
      <c r="J1687" s="62" t="str">
        <f>IFERROR(選手__2[[#This Row],[氏名カナ]],"")</f>
        <v/>
      </c>
      <c r="K1687" s="62" t="str">
        <f>IFERROR(選手__2[[#This Row],[所属名称１]],"")</f>
        <v/>
      </c>
      <c r="L1687" s="62" t="str">
        <f>IFERROR(選手__2[[#This Row],[学校コード]],"")</f>
        <v/>
      </c>
      <c r="M1687" s="63" t="str">
        <f>IFERROR(VLOOKUP(L1687,色々!G:H,2,0),"")</f>
        <v/>
      </c>
      <c r="N1687" s="64" t="str">
        <f>IFERROR(選手__2[[#This Row],[学年]],"")</f>
        <v/>
      </c>
      <c r="O1687" s="49" t="str">
        <f>IFERROR(選手__2[[#This Row],[生年月日]],"")</f>
        <v/>
      </c>
      <c r="P1687" t="str">
        <f t="shared" si="26"/>
        <v/>
      </c>
    </row>
    <row r="1688" spans="6:16" x14ac:dyDescent="0.2">
      <c r="F1688" s="62" t="str">
        <f>IFERROR(選手__2[[#This Row],[選手番号]],"")</f>
        <v/>
      </c>
      <c r="G1688" s="62" t="str">
        <f>IFERROR(選手__2[[#This Row],[性別コード]],"")</f>
        <v/>
      </c>
      <c r="H1688" s="62" t="str">
        <f>IFERROR(VLOOKUP(G1688,色々!P:Q,2,0),"")</f>
        <v/>
      </c>
      <c r="I1688" s="62" t="str">
        <f>IFERROR(選手__2[[#This Row],[氏名]],"")</f>
        <v/>
      </c>
      <c r="J1688" s="62" t="str">
        <f>IFERROR(選手__2[[#This Row],[氏名カナ]],"")</f>
        <v/>
      </c>
      <c r="K1688" s="62" t="str">
        <f>IFERROR(選手__2[[#This Row],[所属名称１]],"")</f>
        <v/>
      </c>
      <c r="L1688" s="62" t="str">
        <f>IFERROR(選手__2[[#This Row],[学校コード]],"")</f>
        <v/>
      </c>
      <c r="M1688" s="63" t="str">
        <f>IFERROR(VLOOKUP(L1688,色々!G:H,2,0),"")</f>
        <v/>
      </c>
      <c r="N1688" s="64" t="str">
        <f>IFERROR(選手__2[[#This Row],[学年]],"")</f>
        <v/>
      </c>
      <c r="O1688" s="49" t="str">
        <f>IFERROR(選手__2[[#This Row],[生年月日]],"")</f>
        <v/>
      </c>
      <c r="P1688" t="str">
        <f t="shared" si="26"/>
        <v/>
      </c>
    </row>
    <row r="1689" spans="6:16" x14ac:dyDescent="0.2">
      <c r="F1689" s="62" t="str">
        <f>IFERROR(選手__2[[#This Row],[選手番号]],"")</f>
        <v/>
      </c>
      <c r="G1689" s="62" t="str">
        <f>IFERROR(選手__2[[#This Row],[性別コード]],"")</f>
        <v/>
      </c>
      <c r="H1689" s="62" t="str">
        <f>IFERROR(VLOOKUP(G1689,色々!P:Q,2,0),"")</f>
        <v/>
      </c>
      <c r="I1689" s="62" t="str">
        <f>IFERROR(選手__2[[#This Row],[氏名]],"")</f>
        <v/>
      </c>
      <c r="J1689" s="62" t="str">
        <f>IFERROR(選手__2[[#This Row],[氏名カナ]],"")</f>
        <v/>
      </c>
      <c r="K1689" s="62" t="str">
        <f>IFERROR(選手__2[[#This Row],[所属名称１]],"")</f>
        <v/>
      </c>
      <c r="L1689" s="62" t="str">
        <f>IFERROR(選手__2[[#This Row],[学校コード]],"")</f>
        <v/>
      </c>
      <c r="M1689" s="63" t="str">
        <f>IFERROR(VLOOKUP(L1689,色々!G:H,2,0),"")</f>
        <v/>
      </c>
      <c r="N1689" s="64" t="str">
        <f>IFERROR(選手__2[[#This Row],[学年]],"")</f>
        <v/>
      </c>
      <c r="O1689" s="49" t="str">
        <f>IFERROR(選手__2[[#This Row],[生年月日]],"")</f>
        <v/>
      </c>
      <c r="P1689" t="str">
        <f t="shared" si="26"/>
        <v/>
      </c>
    </row>
    <row r="1690" spans="6:16" x14ac:dyDescent="0.2">
      <c r="F1690" s="62" t="str">
        <f>IFERROR(選手__2[[#This Row],[選手番号]],"")</f>
        <v/>
      </c>
      <c r="G1690" s="62" t="str">
        <f>IFERROR(選手__2[[#This Row],[性別コード]],"")</f>
        <v/>
      </c>
      <c r="H1690" s="62" t="str">
        <f>IFERROR(VLOOKUP(G1690,色々!P:Q,2,0),"")</f>
        <v/>
      </c>
      <c r="I1690" s="62" t="str">
        <f>IFERROR(選手__2[[#This Row],[氏名]],"")</f>
        <v/>
      </c>
      <c r="J1690" s="62" t="str">
        <f>IFERROR(選手__2[[#This Row],[氏名カナ]],"")</f>
        <v/>
      </c>
      <c r="K1690" s="62" t="str">
        <f>IFERROR(選手__2[[#This Row],[所属名称１]],"")</f>
        <v/>
      </c>
      <c r="L1690" s="62" t="str">
        <f>IFERROR(選手__2[[#This Row],[学校コード]],"")</f>
        <v/>
      </c>
      <c r="M1690" s="63" t="str">
        <f>IFERROR(VLOOKUP(L1690,色々!G:H,2,0),"")</f>
        <v/>
      </c>
      <c r="N1690" s="64" t="str">
        <f>IFERROR(選手__2[[#This Row],[学年]],"")</f>
        <v/>
      </c>
      <c r="O1690" s="49" t="str">
        <f>IFERROR(選手__2[[#This Row],[生年月日]],"")</f>
        <v/>
      </c>
      <c r="P1690" t="str">
        <f t="shared" si="26"/>
        <v/>
      </c>
    </row>
    <row r="1691" spans="6:16" x14ac:dyDescent="0.2">
      <c r="F1691" s="62" t="str">
        <f>IFERROR(選手__2[[#This Row],[選手番号]],"")</f>
        <v/>
      </c>
      <c r="G1691" s="62" t="str">
        <f>IFERROR(選手__2[[#This Row],[性別コード]],"")</f>
        <v/>
      </c>
      <c r="H1691" s="62" t="str">
        <f>IFERROR(VLOOKUP(G1691,色々!P:Q,2,0),"")</f>
        <v/>
      </c>
      <c r="I1691" s="62" t="str">
        <f>IFERROR(選手__2[[#This Row],[氏名]],"")</f>
        <v/>
      </c>
      <c r="J1691" s="62" t="str">
        <f>IFERROR(選手__2[[#This Row],[氏名カナ]],"")</f>
        <v/>
      </c>
      <c r="K1691" s="62" t="str">
        <f>IFERROR(選手__2[[#This Row],[所属名称１]],"")</f>
        <v/>
      </c>
      <c r="L1691" s="62" t="str">
        <f>IFERROR(選手__2[[#This Row],[学校コード]],"")</f>
        <v/>
      </c>
      <c r="M1691" s="63" t="str">
        <f>IFERROR(VLOOKUP(L1691,色々!G:H,2,0),"")</f>
        <v/>
      </c>
      <c r="N1691" s="64" t="str">
        <f>IFERROR(選手__2[[#This Row],[学年]],"")</f>
        <v/>
      </c>
      <c r="O1691" s="49" t="str">
        <f>IFERROR(選手__2[[#This Row],[生年月日]],"")</f>
        <v/>
      </c>
      <c r="P1691" t="str">
        <f t="shared" si="26"/>
        <v/>
      </c>
    </row>
    <row r="1692" spans="6:16" x14ac:dyDescent="0.2">
      <c r="F1692" s="62" t="str">
        <f>IFERROR(選手__2[[#This Row],[選手番号]],"")</f>
        <v/>
      </c>
      <c r="G1692" s="62" t="str">
        <f>IFERROR(選手__2[[#This Row],[性別コード]],"")</f>
        <v/>
      </c>
      <c r="H1692" s="62" t="str">
        <f>IFERROR(VLOOKUP(G1692,色々!P:Q,2,0),"")</f>
        <v/>
      </c>
      <c r="I1692" s="62" t="str">
        <f>IFERROR(選手__2[[#This Row],[氏名]],"")</f>
        <v/>
      </c>
      <c r="J1692" s="62" t="str">
        <f>IFERROR(選手__2[[#This Row],[氏名カナ]],"")</f>
        <v/>
      </c>
      <c r="K1692" s="62" t="str">
        <f>IFERROR(選手__2[[#This Row],[所属名称１]],"")</f>
        <v/>
      </c>
      <c r="L1692" s="62" t="str">
        <f>IFERROR(選手__2[[#This Row],[学校コード]],"")</f>
        <v/>
      </c>
      <c r="M1692" s="63" t="str">
        <f>IFERROR(VLOOKUP(L1692,色々!G:H,2,0),"")</f>
        <v/>
      </c>
      <c r="N1692" s="64" t="str">
        <f>IFERROR(選手__2[[#This Row],[学年]],"")</f>
        <v/>
      </c>
      <c r="O1692" s="49" t="str">
        <f>IFERROR(選手__2[[#This Row],[生年月日]],"")</f>
        <v/>
      </c>
      <c r="P1692" t="str">
        <f t="shared" si="26"/>
        <v/>
      </c>
    </row>
    <row r="1693" spans="6:16" x14ac:dyDescent="0.2">
      <c r="F1693" s="62" t="str">
        <f>IFERROR(選手__2[[#This Row],[選手番号]],"")</f>
        <v/>
      </c>
      <c r="G1693" s="62" t="str">
        <f>IFERROR(選手__2[[#This Row],[性別コード]],"")</f>
        <v/>
      </c>
      <c r="H1693" s="62" t="str">
        <f>IFERROR(VLOOKUP(G1693,色々!P:Q,2,0),"")</f>
        <v/>
      </c>
      <c r="I1693" s="62" t="str">
        <f>IFERROR(選手__2[[#This Row],[氏名]],"")</f>
        <v/>
      </c>
      <c r="J1693" s="62" t="str">
        <f>IFERROR(選手__2[[#This Row],[氏名カナ]],"")</f>
        <v/>
      </c>
      <c r="K1693" s="62" t="str">
        <f>IFERROR(選手__2[[#This Row],[所属名称１]],"")</f>
        <v/>
      </c>
      <c r="L1693" s="62" t="str">
        <f>IFERROR(選手__2[[#This Row],[学校コード]],"")</f>
        <v/>
      </c>
      <c r="M1693" s="63" t="str">
        <f>IFERROR(VLOOKUP(L1693,色々!G:H,2,0),"")</f>
        <v/>
      </c>
      <c r="N1693" s="64" t="str">
        <f>IFERROR(選手__2[[#This Row],[学年]],"")</f>
        <v/>
      </c>
      <c r="O1693" s="49" t="str">
        <f>IFERROR(選手__2[[#This Row],[生年月日]],"")</f>
        <v/>
      </c>
      <c r="P1693" t="str">
        <f t="shared" si="26"/>
        <v/>
      </c>
    </row>
    <row r="1694" spans="6:16" x14ac:dyDescent="0.2">
      <c r="F1694" s="62" t="str">
        <f>IFERROR(選手__2[[#This Row],[選手番号]],"")</f>
        <v/>
      </c>
      <c r="G1694" s="62" t="str">
        <f>IFERROR(選手__2[[#This Row],[性別コード]],"")</f>
        <v/>
      </c>
      <c r="H1694" s="62" t="str">
        <f>IFERROR(VLOOKUP(G1694,色々!P:Q,2,0),"")</f>
        <v/>
      </c>
      <c r="I1694" s="62" t="str">
        <f>IFERROR(選手__2[[#This Row],[氏名]],"")</f>
        <v/>
      </c>
      <c r="J1694" s="62" t="str">
        <f>IFERROR(選手__2[[#This Row],[氏名カナ]],"")</f>
        <v/>
      </c>
      <c r="K1694" s="62" t="str">
        <f>IFERROR(選手__2[[#This Row],[所属名称１]],"")</f>
        <v/>
      </c>
      <c r="L1694" s="62" t="str">
        <f>IFERROR(選手__2[[#This Row],[学校コード]],"")</f>
        <v/>
      </c>
      <c r="M1694" s="63" t="str">
        <f>IFERROR(VLOOKUP(L1694,色々!G:H,2,0),"")</f>
        <v/>
      </c>
      <c r="N1694" s="64" t="str">
        <f>IFERROR(選手__2[[#This Row],[学年]],"")</f>
        <v/>
      </c>
      <c r="O1694" s="49" t="str">
        <f>IFERROR(選手__2[[#This Row],[生年月日]],"")</f>
        <v/>
      </c>
      <c r="P1694" t="str">
        <f t="shared" si="26"/>
        <v/>
      </c>
    </row>
    <row r="1695" spans="6:16" x14ac:dyDescent="0.2">
      <c r="F1695" s="62" t="str">
        <f>IFERROR(選手__2[[#This Row],[選手番号]],"")</f>
        <v/>
      </c>
      <c r="G1695" s="62" t="str">
        <f>IFERROR(選手__2[[#This Row],[性別コード]],"")</f>
        <v/>
      </c>
      <c r="H1695" s="62" t="str">
        <f>IFERROR(VLOOKUP(G1695,色々!P:Q,2,0),"")</f>
        <v/>
      </c>
      <c r="I1695" s="62" t="str">
        <f>IFERROR(選手__2[[#This Row],[氏名]],"")</f>
        <v/>
      </c>
      <c r="J1695" s="62" t="str">
        <f>IFERROR(選手__2[[#This Row],[氏名カナ]],"")</f>
        <v/>
      </c>
      <c r="K1695" s="62" t="str">
        <f>IFERROR(選手__2[[#This Row],[所属名称１]],"")</f>
        <v/>
      </c>
      <c r="L1695" s="62" t="str">
        <f>IFERROR(選手__2[[#This Row],[学校コード]],"")</f>
        <v/>
      </c>
      <c r="M1695" s="63" t="str">
        <f>IFERROR(VLOOKUP(L1695,色々!G:H,2,0),"")</f>
        <v/>
      </c>
      <c r="N1695" s="64" t="str">
        <f>IFERROR(選手__2[[#This Row],[学年]],"")</f>
        <v/>
      </c>
      <c r="O1695" s="49" t="str">
        <f>IFERROR(選手__2[[#This Row],[生年月日]],"")</f>
        <v/>
      </c>
      <c r="P1695" t="str">
        <f t="shared" si="26"/>
        <v/>
      </c>
    </row>
    <row r="1696" spans="6:16" x14ac:dyDescent="0.2">
      <c r="F1696" s="62" t="str">
        <f>IFERROR(選手__2[[#This Row],[選手番号]],"")</f>
        <v/>
      </c>
      <c r="G1696" s="62" t="str">
        <f>IFERROR(選手__2[[#This Row],[性別コード]],"")</f>
        <v/>
      </c>
      <c r="H1696" s="62" t="str">
        <f>IFERROR(VLOOKUP(G1696,色々!P:Q,2,0),"")</f>
        <v/>
      </c>
      <c r="I1696" s="62" t="str">
        <f>IFERROR(選手__2[[#This Row],[氏名]],"")</f>
        <v/>
      </c>
      <c r="J1696" s="62" t="str">
        <f>IFERROR(選手__2[[#This Row],[氏名カナ]],"")</f>
        <v/>
      </c>
      <c r="K1696" s="62" t="str">
        <f>IFERROR(選手__2[[#This Row],[所属名称１]],"")</f>
        <v/>
      </c>
      <c r="L1696" s="62" t="str">
        <f>IFERROR(選手__2[[#This Row],[学校コード]],"")</f>
        <v/>
      </c>
      <c r="M1696" s="63" t="str">
        <f>IFERROR(VLOOKUP(L1696,色々!G:H,2,0),"")</f>
        <v/>
      </c>
      <c r="N1696" s="64" t="str">
        <f>IFERROR(選手__2[[#This Row],[学年]],"")</f>
        <v/>
      </c>
      <c r="O1696" s="49" t="str">
        <f>IFERROR(選手__2[[#This Row],[生年月日]],"")</f>
        <v/>
      </c>
      <c r="P1696" t="str">
        <f t="shared" si="26"/>
        <v/>
      </c>
    </row>
    <row r="1697" spans="6:16" x14ac:dyDescent="0.2">
      <c r="F1697" s="62" t="str">
        <f>IFERROR(選手__2[[#This Row],[選手番号]],"")</f>
        <v/>
      </c>
      <c r="G1697" s="62" t="str">
        <f>IFERROR(選手__2[[#This Row],[性別コード]],"")</f>
        <v/>
      </c>
      <c r="H1697" s="62" t="str">
        <f>IFERROR(VLOOKUP(G1697,色々!P:Q,2,0),"")</f>
        <v/>
      </c>
      <c r="I1697" s="62" t="str">
        <f>IFERROR(選手__2[[#This Row],[氏名]],"")</f>
        <v/>
      </c>
      <c r="J1697" s="62" t="str">
        <f>IFERROR(選手__2[[#This Row],[氏名カナ]],"")</f>
        <v/>
      </c>
      <c r="K1697" s="62" t="str">
        <f>IFERROR(選手__2[[#This Row],[所属名称１]],"")</f>
        <v/>
      </c>
      <c r="L1697" s="62" t="str">
        <f>IFERROR(選手__2[[#This Row],[学校コード]],"")</f>
        <v/>
      </c>
      <c r="M1697" s="63" t="str">
        <f>IFERROR(VLOOKUP(L1697,色々!G:H,2,0),"")</f>
        <v/>
      </c>
      <c r="N1697" s="64" t="str">
        <f>IFERROR(選手__2[[#This Row],[学年]],"")</f>
        <v/>
      </c>
      <c r="O1697" s="49" t="str">
        <f>IFERROR(選手__2[[#This Row],[生年月日]],"")</f>
        <v/>
      </c>
      <c r="P1697" t="str">
        <f t="shared" si="26"/>
        <v/>
      </c>
    </row>
    <row r="1698" spans="6:16" x14ac:dyDescent="0.2">
      <c r="F1698" s="62" t="str">
        <f>IFERROR(選手__2[[#This Row],[選手番号]],"")</f>
        <v/>
      </c>
      <c r="G1698" s="62" t="str">
        <f>IFERROR(選手__2[[#This Row],[性別コード]],"")</f>
        <v/>
      </c>
      <c r="H1698" s="62" t="str">
        <f>IFERROR(VLOOKUP(G1698,色々!P:Q,2,0),"")</f>
        <v/>
      </c>
      <c r="I1698" s="62" t="str">
        <f>IFERROR(選手__2[[#This Row],[氏名]],"")</f>
        <v/>
      </c>
      <c r="J1698" s="62" t="str">
        <f>IFERROR(選手__2[[#This Row],[氏名カナ]],"")</f>
        <v/>
      </c>
      <c r="K1698" s="62" t="str">
        <f>IFERROR(選手__2[[#This Row],[所属名称１]],"")</f>
        <v/>
      </c>
      <c r="L1698" s="62" t="str">
        <f>IFERROR(選手__2[[#This Row],[学校コード]],"")</f>
        <v/>
      </c>
      <c r="M1698" s="63" t="str">
        <f>IFERROR(VLOOKUP(L1698,色々!G:H,2,0),"")</f>
        <v/>
      </c>
      <c r="N1698" s="64" t="str">
        <f>IFERROR(選手__2[[#This Row],[学年]],"")</f>
        <v/>
      </c>
      <c r="O1698" s="49" t="str">
        <f>IFERROR(選手__2[[#This Row],[生年月日]],"")</f>
        <v/>
      </c>
      <c r="P1698" t="str">
        <f t="shared" si="26"/>
        <v/>
      </c>
    </row>
    <row r="1699" spans="6:16" x14ac:dyDescent="0.2">
      <c r="F1699" s="62" t="str">
        <f>IFERROR(選手__2[[#This Row],[選手番号]],"")</f>
        <v/>
      </c>
      <c r="G1699" s="62" t="str">
        <f>IFERROR(選手__2[[#This Row],[性別コード]],"")</f>
        <v/>
      </c>
      <c r="H1699" s="62" t="str">
        <f>IFERROR(VLOOKUP(G1699,色々!P:Q,2,0),"")</f>
        <v/>
      </c>
      <c r="I1699" s="62" t="str">
        <f>IFERROR(選手__2[[#This Row],[氏名]],"")</f>
        <v/>
      </c>
      <c r="J1699" s="62" t="str">
        <f>IFERROR(選手__2[[#This Row],[氏名カナ]],"")</f>
        <v/>
      </c>
      <c r="K1699" s="62" t="str">
        <f>IFERROR(選手__2[[#This Row],[所属名称１]],"")</f>
        <v/>
      </c>
      <c r="L1699" s="62" t="str">
        <f>IFERROR(選手__2[[#This Row],[学校コード]],"")</f>
        <v/>
      </c>
      <c r="M1699" s="63" t="str">
        <f>IFERROR(VLOOKUP(L1699,色々!G:H,2,0),"")</f>
        <v/>
      </c>
      <c r="N1699" s="64" t="str">
        <f>IFERROR(選手__2[[#This Row],[学年]],"")</f>
        <v/>
      </c>
      <c r="O1699" s="49" t="str">
        <f>IFERROR(選手__2[[#This Row],[生年月日]],"")</f>
        <v/>
      </c>
      <c r="P1699" t="str">
        <f t="shared" si="26"/>
        <v/>
      </c>
    </row>
    <row r="1700" spans="6:16" x14ac:dyDescent="0.2">
      <c r="F1700" s="62" t="str">
        <f>IFERROR(選手__2[[#This Row],[選手番号]],"")</f>
        <v/>
      </c>
      <c r="G1700" s="62" t="str">
        <f>IFERROR(選手__2[[#This Row],[性別コード]],"")</f>
        <v/>
      </c>
      <c r="H1700" s="62" t="str">
        <f>IFERROR(VLOOKUP(G1700,色々!P:Q,2,0),"")</f>
        <v/>
      </c>
      <c r="I1700" s="62" t="str">
        <f>IFERROR(選手__2[[#This Row],[氏名]],"")</f>
        <v/>
      </c>
      <c r="J1700" s="62" t="str">
        <f>IFERROR(選手__2[[#This Row],[氏名カナ]],"")</f>
        <v/>
      </c>
      <c r="K1700" s="62" t="str">
        <f>IFERROR(選手__2[[#This Row],[所属名称１]],"")</f>
        <v/>
      </c>
      <c r="L1700" s="62" t="str">
        <f>IFERROR(選手__2[[#This Row],[学校コード]],"")</f>
        <v/>
      </c>
      <c r="M1700" s="63" t="str">
        <f>IFERROR(VLOOKUP(L1700,色々!G:H,2,0),"")</f>
        <v/>
      </c>
      <c r="N1700" s="64" t="str">
        <f>IFERROR(選手__2[[#This Row],[学年]],"")</f>
        <v/>
      </c>
      <c r="O1700" s="49" t="str">
        <f>IFERROR(選手__2[[#This Row],[生年月日]],"")</f>
        <v/>
      </c>
      <c r="P1700" t="str">
        <f t="shared" si="26"/>
        <v/>
      </c>
    </row>
    <row r="1701" spans="6:16" x14ac:dyDescent="0.2">
      <c r="F1701" s="62" t="str">
        <f>IFERROR(選手__2[[#This Row],[選手番号]],"")</f>
        <v/>
      </c>
      <c r="G1701" s="62" t="str">
        <f>IFERROR(選手__2[[#This Row],[性別コード]],"")</f>
        <v/>
      </c>
      <c r="H1701" s="62" t="str">
        <f>IFERROR(VLOOKUP(G1701,色々!P:Q,2,0),"")</f>
        <v/>
      </c>
      <c r="I1701" s="62" t="str">
        <f>IFERROR(選手__2[[#This Row],[氏名]],"")</f>
        <v/>
      </c>
      <c r="J1701" s="62" t="str">
        <f>IFERROR(選手__2[[#This Row],[氏名カナ]],"")</f>
        <v/>
      </c>
      <c r="K1701" s="62" t="str">
        <f>IFERROR(選手__2[[#This Row],[所属名称１]],"")</f>
        <v/>
      </c>
      <c r="L1701" s="62" t="str">
        <f>IFERROR(選手__2[[#This Row],[学校コード]],"")</f>
        <v/>
      </c>
      <c r="M1701" s="63" t="str">
        <f>IFERROR(VLOOKUP(L1701,色々!G:H,2,0),"")</f>
        <v/>
      </c>
      <c r="N1701" s="64" t="str">
        <f>IFERROR(選手__2[[#This Row],[学年]],"")</f>
        <v/>
      </c>
      <c r="O1701" s="49" t="str">
        <f>IFERROR(選手__2[[#This Row],[生年月日]],"")</f>
        <v/>
      </c>
      <c r="P1701" t="str">
        <f t="shared" si="26"/>
        <v/>
      </c>
    </row>
    <row r="1702" spans="6:16" x14ac:dyDescent="0.2">
      <c r="F1702" s="62" t="str">
        <f>IFERROR(選手__2[[#This Row],[選手番号]],"")</f>
        <v/>
      </c>
      <c r="G1702" s="62" t="str">
        <f>IFERROR(選手__2[[#This Row],[性別コード]],"")</f>
        <v/>
      </c>
      <c r="H1702" s="62" t="str">
        <f>IFERROR(VLOOKUP(G1702,色々!P:Q,2,0),"")</f>
        <v/>
      </c>
      <c r="I1702" s="62" t="str">
        <f>IFERROR(選手__2[[#This Row],[氏名]],"")</f>
        <v/>
      </c>
      <c r="J1702" s="62" t="str">
        <f>IFERROR(選手__2[[#This Row],[氏名カナ]],"")</f>
        <v/>
      </c>
      <c r="K1702" s="62" t="str">
        <f>IFERROR(選手__2[[#This Row],[所属名称１]],"")</f>
        <v/>
      </c>
      <c r="L1702" s="62" t="str">
        <f>IFERROR(選手__2[[#This Row],[学校コード]],"")</f>
        <v/>
      </c>
      <c r="M1702" s="63" t="str">
        <f>IFERROR(VLOOKUP(L1702,色々!G:H,2,0),"")</f>
        <v/>
      </c>
      <c r="N1702" s="64" t="str">
        <f>IFERROR(選手__2[[#This Row],[学年]],"")</f>
        <v/>
      </c>
      <c r="O1702" s="49" t="str">
        <f>IFERROR(選手__2[[#This Row],[生年月日]],"")</f>
        <v/>
      </c>
      <c r="P1702" t="str">
        <f t="shared" si="26"/>
        <v/>
      </c>
    </row>
    <row r="1703" spans="6:16" x14ac:dyDescent="0.2">
      <c r="F1703" s="62" t="str">
        <f>IFERROR(選手__2[[#This Row],[選手番号]],"")</f>
        <v/>
      </c>
      <c r="G1703" s="62" t="str">
        <f>IFERROR(選手__2[[#This Row],[性別コード]],"")</f>
        <v/>
      </c>
      <c r="H1703" s="62" t="str">
        <f>IFERROR(VLOOKUP(G1703,色々!P:Q,2,0),"")</f>
        <v/>
      </c>
      <c r="I1703" s="62" t="str">
        <f>IFERROR(選手__2[[#This Row],[氏名]],"")</f>
        <v/>
      </c>
      <c r="J1703" s="62" t="str">
        <f>IFERROR(選手__2[[#This Row],[氏名カナ]],"")</f>
        <v/>
      </c>
      <c r="K1703" s="62" t="str">
        <f>IFERROR(選手__2[[#This Row],[所属名称１]],"")</f>
        <v/>
      </c>
      <c r="L1703" s="62" t="str">
        <f>IFERROR(選手__2[[#This Row],[学校コード]],"")</f>
        <v/>
      </c>
      <c r="M1703" s="63" t="str">
        <f>IFERROR(VLOOKUP(L1703,色々!G:H,2,0),"")</f>
        <v/>
      </c>
      <c r="N1703" s="64" t="str">
        <f>IFERROR(選手__2[[#This Row],[学年]],"")</f>
        <v/>
      </c>
      <c r="O1703" s="49" t="str">
        <f>IFERROR(選手__2[[#This Row],[生年月日]],"")</f>
        <v/>
      </c>
      <c r="P1703" t="str">
        <f t="shared" si="26"/>
        <v/>
      </c>
    </row>
    <row r="1704" spans="6:16" x14ac:dyDescent="0.2">
      <c r="F1704" s="62" t="str">
        <f>IFERROR(選手__2[[#This Row],[選手番号]],"")</f>
        <v/>
      </c>
      <c r="G1704" s="62" t="str">
        <f>IFERROR(選手__2[[#This Row],[性別コード]],"")</f>
        <v/>
      </c>
      <c r="H1704" s="62" t="str">
        <f>IFERROR(VLOOKUP(G1704,色々!P:Q,2,0),"")</f>
        <v/>
      </c>
      <c r="I1704" s="62" t="str">
        <f>IFERROR(選手__2[[#This Row],[氏名]],"")</f>
        <v/>
      </c>
      <c r="J1704" s="62" t="str">
        <f>IFERROR(選手__2[[#This Row],[氏名カナ]],"")</f>
        <v/>
      </c>
      <c r="K1704" s="62" t="str">
        <f>IFERROR(選手__2[[#This Row],[所属名称１]],"")</f>
        <v/>
      </c>
      <c r="L1704" s="62" t="str">
        <f>IFERROR(選手__2[[#This Row],[学校コード]],"")</f>
        <v/>
      </c>
      <c r="M1704" s="63" t="str">
        <f>IFERROR(VLOOKUP(L1704,色々!G:H,2,0),"")</f>
        <v/>
      </c>
      <c r="N1704" s="64" t="str">
        <f>IFERROR(選手__2[[#This Row],[学年]],"")</f>
        <v/>
      </c>
      <c r="O1704" s="49" t="str">
        <f>IFERROR(選手__2[[#This Row],[生年月日]],"")</f>
        <v/>
      </c>
      <c r="P1704" t="str">
        <f t="shared" si="26"/>
        <v/>
      </c>
    </row>
    <row r="1705" spans="6:16" x14ac:dyDescent="0.2">
      <c r="F1705" s="62" t="str">
        <f>IFERROR(選手__2[[#This Row],[選手番号]],"")</f>
        <v/>
      </c>
      <c r="G1705" s="62" t="str">
        <f>IFERROR(選手__2[[#This Row],[性別コード]],"")</f>
        <v/>
      </c>
      <c r="H1705" s="62" t="str">
        <f>IFERROR(VLOOKUP(G1705,色々!P:Q,2,0),"")</f>
        <v/>
      </c>
      <c r="I1705" s="62" t="str">
        <f>IFERROR(選手__2[[#This Row],[氏名]],"")</f>
        <v/>
      </c>
      <c r="J1705" s="62" t="str">
        <f>IFERROR(選手__2[[#This Row],[氏名カナ]],"")</f>
        <v/>
      </c>
      <c r="K1705" s="62" t="str">
        <f>IFERROR(選手__2[[#This Row],[所属名称１]],"")</f>
        <v/>
      </c>
      <c r="L1705" s="62" t="str">
        <f>IFERROR(選手__2[[#This Row],[学校コード]],"")</f>
        <v/>
      </c>
      <c r="M1705" s="63" t="str">
        <f>IFERROR(VLOOKUP(L1705,色々!G:H,2,0),"")</f>
        <v/>
      </c>
      <c r="N1705" s="64" t="str">
        <f>IFERROR(選手__2[[#This Row],[学年]],"")</f>
        <v/>
      </c>
      <c r="O1705" s="49" t="str">
        <f>IFERROR(選手__2[[#This Row],[生年月日]],"")</f>
        <v/>
      </c>
      <c r="P1705" t="str">
        <f t="shared" si="26"/>
        <v/>
      </c>
    </row>
    <row r="1706" spans="6:16" x14ac:dyDescent="0.2">
      <c r="F1706" s="62" t="str">
        <f>IFERROR(選手__2[[#This Row],[選手番号]],"")</f>
        <v/>
      </c>
      <c r="G1706" s="62" t="str">
        <f>IFERROR(選手__2[[#This Row],[性別コード]],"")</f>
        <v/>
      </c>
      <c r="H1706" s="62" t="str">
        <f>IFERROR(VLOOKUP(G1706,色々!P:Q,2,0),"")</f>
        <v/>
      </c>
      <c r="I1706" s="62" t="str">
        <f>IFERROR(選手__2[[#This Row],[氏名]],"")</f>
        <v/>
      </c>
      <c r="J1706" s="62" t="str">
        <f>IFERROR(選手__2[[#This Row],[氏名カナ]],"")</f>
        <v/>
      </c>
      <c r="K1706" s="62" t="str">
        <f>IFERROR(選手__2[[#This Row],[所属名称１]],"")</f>
        <v/>
      </c>
      <c r="L1706" s="62" t="str">
        <f>IFERROR(選手__2[[#This Row],[学校コード]],"")</f>
        <v/>
      </c>
      <c r="M1706" s="63" t="str">
        <f>IFERROR(VLOOKUP(L1706,色々!G:H,2,0),"")</f>
        <v/>
      </c>
      <c r="N1706" s="64" t="str">
        <f>IFERROR(選手__2[[#This Row],[学年]],"")</f>
        <v/>
      </c>
      <c r="O1706" s="49" t="str">
        <f>IFERROR(選手__2[[#This Row],[生年月日]],"")</f>
        <v/>
      </c>
      <c r="P1706" t="str">
        <f t="shared" si="26"/>
        <v/>
      </c>
    </row>
    <row r="1707" spans="6:16" x14ac:dyDescent="0.2">
      <c r="F1707" s="62" t="str">
        <f>IFERROR(選手__2[[#This Row],[選手番号]],"")</f>
        <v/>
      </c>
      <c r="G1707" s="62" t="str">
        <f>IFERROR(選手__2[[#This Row],[性別コード]],"")</f>
        <v/>
      </c>
      <c r="H1707" s="62" t="str">
        <f>IFERROR(VLOOKUP(G1707,色々!P:Q,2,0),"")</f>
        <v/>
      </c>
      <c r="I1707" s="62" t="str">
        <f>IFERROR(選手__2[[#This Row],[氏名]],"")</f>
        <v/>
      </c>
      <c r="J1707" s="62" t="str">
        <f>IFERROR(選手__2[[#This Row],[氏名カナ]],"")</f>
        <v/>
      </c>
      <c r="K1707" s="62" t="str">
        <f>IFERROR(選手__2[[#This Row],[所属名称１]],"")</f>
        <v/>
      </c>
      <c r="L1707" s="62" t="str">
        <f>IFERROR(選手__2[[#This Row],[学校コード]],"")</f>
        <v/>
      </c>
      <c r="M1707" s="63" t="str">
        <f>IFERROR(VLOOKUP(L1707,色々!G:H,2,0),"")</f>
        <v/>
      </c>
      <c r="N1707" s="64" t="str">
        <f>IFERROR(選手__2[[#This Row],[学年]],"")</f>
        <v/>
      </c>
      <c r="O1707" s="49" t="str">
        <f>IFERROR(選手__2[[#This Row],[生年月日]],"")</f>
        <v/>
      </c>
      <c r="P1707" t="str">
        <f t="shared" si="26"/>
        <v/>
      </c>
    </row>
    <row r="1708" spans="6:16" x14ac:dyDescent="0.2">
      <c r="F1708" s="62" t="str">
        <f>IFERROR(選手__2[[#This Row],[選手番号]],"")</f>
        <v/>
      </c>
      <c r="G1708" s="62" t="str">
        <f>IFERROR(選手__2[[#This Row],[性別コード]],"")</f>
        <v/>
      </c>
      <c r="H1708" s="62" t="str">
        <f>IFERROR(VLOOKUP(G1708,色々!P:Q,2,0),"")</f>
        <v/>
      </c>
      <c r="I1708" s="62" t="str">
        <f>IFERROR(選手__2[[#This Row],[氏名]],"")</f>
        <v/>
      </c>
      <c r="J1708" s="62" t="str">
        <f>IFERROR(選手__2[[#This Row],[氏名カナ]],"")</f>
        <v/>
      </c>
      <c r="K1708" s="62" t="str">
        <f>IFERROR(選手__2[[#This Row],[所属名称１]],"")</f>
        <v/>
      </c>
      <c r="L1708" s="62" t="str">
        <f>IFERROR(選手__2[[#This Row],[学校コード]],"")</f>
        <v/>
      </c>
      <c r="M1708" s="63" t="str">
        <f>IFERROR(VLOOKUP(L1708,色々!G:H,2,0),"")</f>
        <v/>
      </c>
      <c r="N1708" s="64" t="str">
        <f>IFERROR(選手__2[[#This Row],[学年]],"")</f>
        <v/>
      </c>
      <c r="O1708" s="49" t="str">
        <f>IFERROR(選手__2[[#This Row],[生年月日]],"")</f>
        <v/>
      </c>
      <c r="P1708" t="str">
        <f t="shared" si="26"/>
        <v/>
      </c>
    </row>
    <row r="1709" spans="6:16" x14ac:dyDescent="0.2">
      <c r="F1709" s="62" t="str">
        <f>IFERROR(選手__2[[#This Row],[選手番号]],"")</f>
        <v/>
      </c>
      <c r="G1709" s="62" t="str">
        <f>IFERROR(選手__2[[#This Row],[性別コード]],"")</f>
        <v/>
      </c>
      <c r="H1709" s="62" t="str">
        <f>IFERROR(VLOOKUP(G1709,色々!P:Q,2,0),"")</f>
        <v/>
      </c>
      <c r="I1709" s="62" t="str">
        <f>IFERROR(選手__2[[#This Row],[氏名]],"")</f>
        <v/>
      </c>
      <c r="J1709" s="62" t="str">
        <f>IFERROR(選手__2[[#This Row],[氏名カナ]],"")</f>
        <v/>
      </c>
      <c r="K1709" s="62" t="str">
        <f>IFERROR(選手__2[[#This Row],[所属名称１]],"")</f>
        <v/>
      </c>
      <c r="L1709" s="62" t="str">
        <f>IFERROR(選手__2[[#This Row],[学校コード]],"")</f>
        <v/>
      </c>
      <c r="M1709" s="63" t="str">
        <f>IFERROR(VLOOKUP(L1709,色々!G:H,2,0),"")</f>
        <v/>
      </c>
      <c r="N1709" s="64" t="str">
        <f>IFERROR(選手__2[[#This Row],[学年]],"")</f>
        <v/>
      </c>
      <c r="O1709" s="49" t="str">
        <f>IFERROR(選手__2[[#This Row],[生年月日]],"")</f>
        <v/>
      </c>
      <c r="P1709" t="str">
        <f t="shared" si="26"/>
        <v/>
      </c>
    </row>
    <row r="1710" spans="6:16" x14ac:dyDescent="0.2">
      <c r="F1710" s="62" t="str">
        <f>IFERROR(選手__2[[#This Row],[選手番号]],"")</f>
        <v/>
      </c>
      <c r="G1710" s="62" t="str">
        <f>IFERROR(選手__2[[#This Row],[性別コード]],"")</f>
        <v/>
      </c>
      <c r="H1710" s="62" t="str">
        <f>IFERROR(VLOOKUP(G1710,色々!P:Q,2,0),"")</f>
        <v/>
      </c>
      <c r="I1710" s="62" t="str">
        <f>IFERROR(選手__2[[#This Row],[氏名]],"")</f>
        <v/>
      </c>
      <c r="J1710" s="62" t="str">
        <f>IFERROR(選手__2[[#This Row],[氏名カナ]],"")</f>
        <v/>
      </c>
      <c r="K1710" s="62" t="str">
        <f>IFERROR(選手__2[[#This Row],[所属名称１]],"")</f>
        <v/>
      </c>
      <c r="L1710" s="62" t="str">
        <f>IFERROR(選手__2[[#This Row],[学校コード]],"")</f>
        <v/>
      </c>
      <c r="M1710" s="63" t="str">
        <f>IFERROR(VLOOKUP(L1710,色々!G:H,2,0),"")</f>
        <v/>
      </c>
      <c r="N1710" s="64" t="str">
        <f>IFERROR(選手__2[[#This Row],[学年]],"")</f>
        <v/>
      </c>
      <c r="O1710" s="49" t="str">
        <f>IFERROR(選手__2[[#This Row],[生年月日]],"")</f>
        <v/>
      </c>
      <c r="P1710" t="str">
        <f t="shared" si="26"/>
        <v/>
      </c>
    </row>
    <row r="1711" spans="6:16" x14ac:dyDescent="0.2">
      <c r="F1711" s="62" t="str">
        <f>IFERROR(選手__2[[#This Row],[選手番号]],"")</f>
        <v/>
      </c>
      <c r="G1711" s="62" t="str">
        <f>IFERROR(選手__2[[#This Row],[性別コード]],"")</f>
        <v/>
      </c>
      <c r="H1711" s="62" t="str">
        <f>IFERROR(VLOOKUP(G1711,色々!P:Q,2,0),"")</f>
        <v/>
      </c>
      <c r="I1711" s="62" t="str">
        <f>IFERROR(選手__2[[#This Row],[氏名]],"")</f>
        <v/>
      </c>
      <c r="J1711" s="62" t="str">
        <f>IFERROR(選手__2[[#This Row],[氏名カナ]],"")</f>
        <v/>
      </c>
      <c r="K1711" s="62" t="str">
        <f>IFERROR(選手__2[[#This Row],[所属名称１]],"")</f>
        <v/>
      </c>
      <c r="L1711" s="62" t="str">
        <f>IFERROR(選手__2[[#This Row],[学校コード]],"")</f>
        <v/>
      </c>
      <c r="M1711" s="63" t="str">
        <f>IFERROR(VLOOKUP(L1711,色々!G:H,2,0),"")</f>
        <v/>
      </c>
      <c r="N1711" s="64" t="str">
        <f>IFERROR(選手__2[[#This Row],[学年]],"")</f>
        <v/>
      </c>
      <c r="O1711" s="49" t="str">
        <f>IFERROR(選手__2[[#This Row],[生年月日]],"")</f>
        <v/>
      </c>
      <c r="P1711" t="str">
        <f t="shared" si="26"/>
        <v/>
      </c>
    </row>
    <row r="1712" spans="6:16" x14ac:dyDescent="0.2">
      <c r="F1712" s="62" t="str">
        <f>IFERROR(選手__2[[#This Row],[選手番号]],"")</f>
        <v/>
      </c>
      <c r="G1712" s="62" t="str">
        <f>IFERROR(選手__2[[#This Row],[性別コード]],"")</f>
        <v/>
      </c>
      <c r="H1712" s="62" t="str">
        <f>IFERROR(VLOOKUP(G1712,色々!P:Q,2,0),"")</f>
        <v/>
      </c>
      <c r="I1712" s="62" t="str">
        <f>IFERROR(選手__2[[#This Row],[氏名]],"")</f>
        <v/>
      </c>
      <c r="J1712" s="62" t="str">
        <f>IFERROR(選手__2[[#This Row],[氏名カナ]],"")</f>
        <v/>
      </c>
      <c r="K1712" s="62" t="str">
        <f>IFERROR(選手__2[[#This Row],[所属名称１]],"")</f>
        <v/>
      </c>
      <c r="L1712" s="62" t="str">
        <f>IFERROR(選手__2[[#This Row],[学校コード]],"")</f>
        <v/>
      </c>
      <c r="M1712" s="63" t="str">
        <f>IFERROR(VLOOKUP(L1712,色々!G:H,2,0),"")</f>
        <v/>
      </c>
      <c r="N1712" s="64" t="str">
        <f>IFERROR(選手__2[[#This Row],[学年]],"")</f>
        <v/>
      </c>
      <c r="O1712" s="49" t="str">
        <f>IFERROR(選手__2[[#This Row],[生年月日]],"")</f>
        <v/>
      </c>
      <c r="P1712" t="str">
        <f t="shared" si="26"/>
        <v/>
      </c>
    </row>
    <row r="1713" spans="6:16" x14ac:dyDescent="0.2">
      <c r="F1713" s="62" t="str">
        <f>IFERROR(選手__2[[#This Row],[選手番号]],"")</f>
        <v/>
      </c>
      <c r="G1713" s="62" t="str">
        <f>IFERROR(選手__2[[#This Row],[性別コード]],"")</f>
        <v/>
      </c>
      <c r="H1713" s="62" t="str">
        <f>IFERROR(VLOOKUP(G1713,色々!P:Q,2,0),"")</f>
        <v/>
      </c>
      <c r="I1713" s="62" t="str">
        <f>IFERROR(選手__2[[#This Row],[氏名]],"")</f>
        <v/>
      </c>
      <c r="J1713" s="62" t="str">
        <f>IFERROR(選手__2[[#This Row],[氏名カナ]],"")</f>
        <v/>
      </c>
      <c r="K1713" s="62" t="str">
        <f>IFERROR(選手__2[[#This Row],[所属名称１]],"")</f>
        <v/>
      </c>
      <c r="L1713" s="62" t="str">
        <f>IFERROR(選手__2[[#This Row],[学校コード]],"")</f>
        <v/>
      </c>
      <c r="M1713" s="63" t="str">
        <f>IFERROR(VLOOKUP(L1713,色々!G:H,2,0),"")</f>
        <v/>
      </c>
      <c r="N1713" s="64" t="str">
        <f>IFERROR(選手__2[[#This Row],[学年]],"")</f>
        <v/>
      </c>
      <c r="O1713" s="49" t="str">
        <f>IFERROR(選手__2[[#This Row],[生年月日]],"")</f>
        <v/>
      </c>
      <c r="P1713" t="str">
        <f t="shared" si="26"/>
        <v/>
      </c>
    </row>
    <row r="1714" spans="6:16" x14ac:dyDescent="0.2">
      <c r="F1714" s="62" t="str">
        <f>IFERROR(選手__2[[#This Row],[選手番号]],"")</f>
        <v/>
      </c>
      <c r="G1714" s="62" t="str">
        <f>IFERROR(選手__2[[#This Row],[性別コード]],"")</f>
        <v/>
      </c>
      <c r="H1714" s="62" t="str">
        <f>IFERROR(VLOOKUP(G1714,色々!P:Q,2,0),"")</f>
        <v/>
      </c>
      <c r="I1714" s="62" t="str">
        <f>IFERROR(選手__2[[#This Row],[氏名]],"")</f>
        <v/>
      </c>
      <c r="J1714" s="62" t="str">
        <f>IFERROR(選手__2[[#This Row],[氏名カナ]],"")</f>
        <v/>
      </c>
      <c r="K1714" s="62" t="str">
        <f>IFERROR(選手__2[[#This Row],[所属名称１]],"")</f>
        <v/>
      </c>
      <c r="L1714" s="62" t="str">
        <f>IFERROR(選手__2[[#This Row],[学校コード]],"")</f>
        <v/>
      </c>
      <c r="M1714" s="63" t="str">
        <f>IFERROR(VLOOKUP(L1714,色々!G:H,2,0),"")</f>
        <v/>
      </c>
      <c r="N1714" s="64" t="str">
        <f>IFERROR(選手__2[[#This Row],[学年]],"")</f>
        <v/>
      </c>
      <c r="O1714" s="49" t="str">
        <f>IFERROR(選手__2[[#This Row],[生年月日]],"")</f>
        <v/>
      </c>
      <c r="P1714" t="str">
        <f t="shared" si="26"/>
        <v/>
      </c>
    </row>
    <row r="1715" spans="6:16" x14ac:dyDescent="0.2">
      <c r="F1715" s="62" t="str">
        <f>IFERROR(選手__2[[#This Row],[選手番号]],"")</f>
        <v/>
      </c>
      <c r="G1715" s="62" t="str">
        <f>IFERROR(選手__2[[#This Row],[性別コード]],"")</f>
        <v/>
      </c>
      <c r="H1715" s="62" t="str">
        <f>IFERROR(VLOOKUP(G1715,色々!P:Q,2,0),"")</f>
        <v/>
      </c>
      <c r="I1715" s="62" t="str">
        <f>IFERROR(選手__2[[#This Row],[氏名]],"")</f>
        <v/>
      </c>
      <c r="J1715" s="62" t="str">
        <f>IFERROR(選手__2[[#This Row],[氏名カナ]],"")</f>
        <v/>
      </c>
      <c r="K1715" s="62" t="str">
        <f>IFERROR(選手__2[[#This Row],[所属名称１]],"")</f>
        <v/>
      </c>
      <c r="L1715" s="62" t="str">
        <f>IFERROR(選手__2[[#This Row],[学校コード]],"")</f>
        <v/>
      </c>
      <c r="M1715" s="63" t="str">
        <f>IFERROR(VLOOKUP(L1715,色々!G:H,2,0),"")</f>
        <v/>
      </c>
      <c r="N1715" s="64" t="str">
        <f>IFERROR(選手__2[[#This Row],[学年]],"")</f>
        <v/>
      </c>
      <c r="O1715" s="49" t="str">
        <f>IFERROR(選手__2[[#This Row],[生年月日]],"")</f>
        <v/>
      </c>
      <c r="P1715" t="str">
        <f t="shared" si="26"/>
        <v/>
      </c>
    </row>
    <row r="1716" spans="6:16" x14ac:dyDescent="0.2">
      <c r="F1716" s="62" t="str">
        <f>IFERROR(選手__2[[#This Row],[選手番号]],"")</f>
        <v/>
      </c>
      <c r="G1716" s="62" t="str">
        <f>IFERROR(選手__2[[#This Row],[性別コード]],"")</f>
        <v/>
      </c>
      <c r="H1716" s="62" t="str">
        <f>IFERROR(VLOOKUP(G1716,色々!P:Q,2,0),"")</f>
        <v/>
      </c>
      <c r="I1716" s="62" t="str">
        <f>IFERROR(選手__2[[#This Row],[氏名]],"")</f>
        <v/>
      </c>
      <c r="J1716" s="62" t="str">
        <f>IFERROR(選手__2[[#This Row],[氏名カナ]],"")</f>
        <v/>
      </c>
      <c r="K1716" s="62" t="str">
        <f>IFERROR(選手__2[[#This Row],[所属名称１]],"")</f>
        <v/>
      </c>
      <c r="L1716" s="62" t="str">
        <f>IFERROR(選手__2[[#This Row],[学校コード]],"")</f>
        <v/>
      </c>
      <c r="M1716" s="63" t="str">
        <f>IFERROR(VLOOKUP(L1716,色々!G:H,2,0),"")</f>
        <v/>
      </c>
      <c r="N1716" s="64" t="str">
        <f>IFERROR(選手__2[[#This Row],[学年]],"")</f>
        <v/>
      </c>
      <c r="O1716" s="49" t="str">
        <f>IFERROR(選手__2[[#This Row],[生年月日]],"")</f>
        <v/>
      </c>
      <c r="P1716" t="str">
        <f t="shared" si="26"/>
        <v/>
      </c>
    </row>
    <row r="1717" spans="6:16" x14ac:dyDescent="0.2">
      <c r="F1717" s="62" t="str">
        <f>IFERROR(選手__2[[#This Row],[選手番号]],"")</f>
        <v/>
      </c>
      <c r="G1717" s="62" t="str">
        <f>IFERROR(選手__2[[#This Row],[性別コード]],"")</f>
        <v/>
      </c>
      <c r="H1717" s="62" t="str">
        <f>IFERROR(VLOOKUP(G1717,色々!P:Q,2,0),"")</f>
        <v/>
      </c>
      <c r="I1717" s="62" t="str">
        <f>IFERROR(選手__2[[#This Row],[氏名]],"")</f>
        <v/>
      </c>
      <c r="J1717" s="62" t="str">
        <f>IFERROR(選手__2[[#This Row],[氏名カナ]],"")</f>
        <v/>
      </c>
      <c r="K1717" s="62" t="str">
        <f>IFERROR(選手__2[[#This Row],[所属名称１]],"")</f>
        <v/>
      </c>
      <c r="L1717" s="62" t="str">
        <f>IFERROR(選手__2[[#This Row],[学校コード]],"")</f>
        <v/>
      </c>
      <c r="M1717" s="63" t="str">
        <f>IFERROR(VLOOKUP(L1717,色々!G:H,2,0),"")</f>
        <v/>
      </c>
      <c r="N1717" s="64" t="str">
        <f>IFERROR(選手__2[[#This Row],[学年]],"")</f>
        <v/>
      </c>
      <c r="O1717" s="49" t="str">
        <f>IFERROR(選手__2[[#This Row],[生年月日]],"")</f>
        <v/>
      </c>
      <c r="P1717" t="str">
        <f t="shared" si="26"/>
        <v/>
      </c>
    </row>
    <row r="1718" spans="6:16" x14ac:dyDescent="0.2">
      <c r="F1718" s="62" t="str">
        <f>IFERROR(選手__2[[#This Row],[選手番号]],"")</f>
        <v/>
      </c>
      <c r="G1718" s="62" t="str">
        <f>IFERROR(選手__2[[#This Row],[性別コード]],"")</f>
        <v/>
      </c>
      <c r="H1718" s="62" t="str">
        <f>IFERROR(VLOOKUP(G1718,色々!P:Q,2,0),"")</f>
        <v/>
      </c>
      <c r="I1718" s="62" t="str">
        <f>IFERROR(選手__2[[#This Row],[氏名]],"")</f>
        <v/>
      </c>
      <c r="J1718" s="62" t="str">
        <f>IFERROR(選手__2[[#This Row],[氏名カナ]],"")</f>
        <v/>
      </c>
      <c r="K1718" s="62" t="str">
        <f>IFERROR(選手__2[[#This Row],[所属名称１]],"")</f>
        <v/>
      </c>
      <c r="L1718" s="62" t="str">
        <f>IFERROR(選手__2[[#This Row],[学校コード]],"")</f>
        <v/>
      </c>
      <c r="M1718" s="63" t="str">
        <f>IFERROR(VLOOKUP(L1718,色々!G:H,2,0),"")</f>
        <v/>
      </c>
      <c r="N1718" s="64" t="str">
        <f>IFERROR(選手__2[[#This Row],[学年]],"")</f>
        <v/>
      </c>
      <c r="O1718" s="49" t="str">
        <f>IFERROR(選手__2[[#This Row],[生年月日]],"")</f>
        <v/>
      </c>
      <c r="P1718" t="str">
        <f t="shared" si="26"/>
        <v/>
      </c>
    </row>
    <row r="1719" spans="6:16" x14ac:dyDescent="0.2">
      <c r="F1719" s="62" t="str">
        <f>IFERROR(選手__2[[#This Row],[選手番号]],"")</f>
        <v/>
      </c>
      <c r="G1719" s="62" t="str">
        <f>IFERROR(選手__2[[#This Row],[性別コード]],"")</f>
        <v/>
      </c>
      <c r="H1719" s="62" t="str">
        <f>IFERROR(VLOOKUP(G1719,色々!P:Q,2,0),"")</f>
        <v/>
      </c>
      <c r="I1719" s="62" t="str">
        <f>IFERROR(選手__2[[#This Row],[氏名]],"")</f>
        <v/>
      </c>
      <c r="J1719" s="62" t="str">
        <f>IFERROR(選手__2[[#This Row],[氏名カナ]],"")</f>
        <v/>
      </c>
      <c r="K1719" s="62" t="str">
        <f>IFERROR(選手__2[[#This Row],[所属名称１]],"")</f>
        <v/>
      </c>
      <c r="L1719" s="62" t="str">
        <f>IFERROR(選手__2[[#This Row],[学校コード]],"")</f>
        <v/>
      </c>
      <c r="M1719" s="63" t="str">
        <f>IFERROR(VLOOKUP(L1719,色々!G:H,2,0),"")</f>
        <v/>
      </c>
      <c r="N1719" s="64" t="str">
        <f>IFERROR(選手__2[[#This Row],[学年]],"")</f>
        <v/>
      </c>
      <c r="O1719" s="49" t="str">
        <f>IFERROR(選手__2[[#This Row],[生年月日]],"")</f>
        <v/>
      </c>
      <c r="P1719" t="str">
        <f t="shared" si="26"/>
        <v/>
      </c>
    </row>
    <row r="1720" spans="6:16" x14ac:dyDescent="0.2">
      <c r="F1720" s="62" t="str">
        <f>IFERROR(選手__2[[#This Row],[選手番号]],"")</f>
        <v/>
      </c>
      <c r="G1720" s="62" t="str">
        <f>IFERROR(選手__2[[#This Row],[性別コード]],"")</f>
        <v/>
      </c>
      <c r="H1720" s="62" t="str">
        <f>IFERROR(VLOOKUP(G1720,色々!P:Q,2,0),"")</f>
        <v/>
      </c>
      <c r="I1720" s="62" t="str">
        <f>IFERROR(選手__2[[#This Row],[氏名]],"")</f>
        <v/>
      </c>
      <c r="J1720" s="62" t="str">
        <f>IFERROR(選手__2[[#This Row],[氏名カナ]],"")</f>
        <v/>
      </c>
      <c r="K1720" s="62" t="str">
        <f>IFERROR(選手__2[[#This Row],[所属名称１]],"")</f>
        <v/>
      </c>
      <c r="L1720" s="62" t="str">
        <f>IFERROR(選手__2[[#This Row],[学校コード]],"")</f>
        <v/>
      </c>
      <c r="M1720" s="63" t="str">
        <f>IFERROR(VLOOKUP(L1720,色々!G:H,2,0),"")</f>
        <v/>
      </c>
      <c r="N1720" s="64" t="str">
        <f>IFERROR(選手__2[[#This Row],[学年]],"")</f>
        <v/>
      </c>
      <c r="O1720" s="49" t="str">
        <f>IFERROR(選手__2[[#This Row],[生年月日]],"")</f>
        <v/>
      </c>
      <c r="P1720" t="str">
        <f t="shared" si="26"/>
        <v/>
      </c>
    </row>
    <row r="1721" spans="6:16" x14ac:dyDescent="0.2">
      <c r="F1721" s="62" t="str">
        <f>IFERROR(選手__2[[#This Row],[選手番号]],"")</f>
        <v/>
      </c>
      <c r="G1721" s="62" t="str">
        <f>IFERROR(選手__2[[#This Row],[性別コード]],"")</f>
        <v/>
      </c>
      <c r="H1721" s="62" t="str">
        <f>IFERROR(VLOOKUP(G1721,色々!P:Q,2,0),"")</f>
        <v/>
      </c>
      <c r="I1721" s="62" t="str">
        <f>IFERROR(選手__2[[#This Row],[氏名]],"")</f>
        <v/>
      </c>
      <c r="J1721" s="62" t="str">
        <f>IFERROR(選手__2[[#This Row],[氏名カナ]],"")</f>
        <v/>
      </c>
      <c r="K1721" s="62" t="str">
        <f>IFERROR(選手__2[[#This Row],[所属名称１]],"")</f>
        <v/>
      </c>
      <c r="L1721" s="62" t="str">
        <f>IFERROR(選手__2[[#This Row],[学校コード]],"")</f>
        <v/>
      </c>
      <c r="M1721" s="63" t="str">
        <f>IFERROR(VLOOKUP(L1721,色々!G:H,2,0),"")</f>
        <v/>
      </c>
      <c r="N1721" s="64" t="str">
        <f>IFERROR(選手__2[[#This Row],[学年]],"")</f>
        <v/>
      </c>
      <c r="O1721" s="49" t="str">
        <f>IFERROR(選手__2[[#This Row],[生年月日]],"")</f>
        <v/>
      </c>
      <c r="P1721" t="str">
        <f t="shared" si="26"/>
        <v/>
      </c>
    </row>
    <row r="1722" spans="6:16" x14ac:dyDescent="0.2">
      <c r="F1722" s="62" t="str">
        <f>IFERROR(選手__2[[#This Row],[選手番号]],"")</f>
        <v/>
      </c>
      <c r="G1722" s="62" t="str">
        <f>IFERROR(選手__2[[#This Row],[性別コード]],"")</f>
        <v/>
      </c>
      <c r="H1722" s="62" t="str">
        <f>IFERROR(VLOOKUP(G1722,色々!P:Q,2,0),"")</f>
        <v/>
      </c>
      <c r="I1722" s="62" t="str">
        <f>IFERROR(選手__2[[#This Row],[氏名]],"")</f>
        <v/>
      </c>
      <c r="J1722" s="62" t="str">
        <f>IFERROR(選手__2[[#This Row],[氏名カナ]],"")</f>
        <v/>
      </c>
      <c r="K1722" s="62" t="str">
        <f>IFERROR(選手__2[[#This Row],[所属名称１]],"")</f>
        <v/>
      </c>
      <c r="L1722" s="62" t="str">
        <f>IFERROR(選手__2[[#This Row],[学校コード]],"")</f>
        <v/>
      </c>
      <c r="M1722" s="63" t="str">
        <f>IFERROR(VLOOKUP(L1722,色々!G:H,2,0),"")</f>
        <v/>
      </c>
      <c r="N1722" s="64" t="str">
        <f>IFERROR(選手__2[[#This Row],[学年]],"")</f>
        <v/>
      </c>
      <c r="O1722" s="49" t="str">
        <f>IFERROR(選手__2[[#This Row],[生年月日]],"")</f>
        <v/>
      </c>
      <c r="P1722" t="str">
        <f t="shared" si="26"/>
        <v/>
      </c>
    </row>
    <row r="1723" spans="6:16" x14ac:dyDescent="0.2">
      <c r="F1723" s="62" t="str">
        <f>IFERROR(選手__2[[#This Row],[選手番号]],"")</f>
        <v/>
      </c>
      <c r="G1723" s="62" t="str">
        <f>IFERROR(選手__2[[#This Row],[性別コード]],"")</f>
        <v/>
      </c>
      <c r="H1723" s="62" t="str">
        <f>IFERROR(VLOOKUP(G1723,色々!P:Q,2,0),"")</f>
        <v/>
      </c>
      <c r="I1723" s="62" t="str">
        <f>IFERROR(選手__2[[#This Row],[氏名]],"")</f>
        <v/>
      </c>
      <c r="J1723" s="62" t="str">
        <f>IFERROR(選手__2[[#This Row],[氏名カナ]],"")</f>
        <v/>
      </c>
      <c r="K1723" s="62" t="str">
        <f>IFERROR(選手__2[[#This Row],[所属名称１]],"")</f>
        <v/>
      </c>
      <c r="L1723" s="62" t="str">
        <f>IFERROR(選手__2[[#This Row],[学校コード]],"")</f>
        <v/>
      </c>
      <c r="M1723" s="63" t="str">
        <f>IFERROR(VLOOKUP(L1723,色々!G:H,2,0),"")</f>
        <v/>
      </c>
      <c r="N1723" s="64" t="str">
        <f>IFERROR(選手__2[[#This Row],[学年]],"")</f>
        <v/>
      </c>
      <c r="O1723" s="49" t="str">
        <f>IFERROR(選手__2[[#This Row],[生年月日]],"")</f>
        <v/>
      </c>
      <c r="P1723" t="str">
        <f t="shared" si="26"/>
        <v/>
      </c>
    </row>
    <row r="1724" spans="6:16" x14ac:dyDescent="0.2">
      <c r="F1724" s="62" t="str">
        <f>IFERROR(選手__2[[#This Row],[選手番号]],"")</f>
        <v/>
      </c>
      <c r="G1724" s="62" t="str">
        <f>IFERROR(選手__2[[#This Row],[性別コード]],"")</f>
        <v/>
      </c>
      <c r="H1724" s="62" t="str">
        <f>IFERROR(VLOOKUP(G1724,色々!P:Q,2,0),"")</f>
        <v/>
      </c>
      <c r="I1724" s="62" t="str">
        <f>IFERROR(選手__2[[#This Row],[氏名]],"")</f>
        <v/>
      </c>
      <c r="J1724" s="62" t="str">
        <f>IFERROR(選手__2[[#This Row],[氏名カナ]],"")</f>
        <v/>
      </c>
      <c r="K1724" s="62" t="str">
        <f>IFERROR(選手__2[[#This Row],[所属名称１]],"")</f>
        <v/>
      </c>
      <c r="L1724" s="62" t="str">
        <f>IFERROR(選手__2[[#This Row],[学校コード]],"")</f>
        <v/>
      </c>
      <c r="M1724" s="63" t="str">
        <f>IFERROR(VLOOKUP(L1724,色々!G:H,2,0),"")</f>
        <v/>
      </c>
      <c r="N1724" s="64" t="str">
        <f>IFERROR(選手__2[[#This Row],[学年]],"")</f>
        <v/>
      </c>
      <c r="O1724" s="49" t="str">
        <f>IFERROR(選手__2[[#This Row],[生年月日]],"")</f>
        <v/>
      </c>
      <c r="P1724" t="str">
        <f t="shared" si="26"/>
        <v/>
      </c>
    </row>
    <row r="1725" spans="6:16" x14ac:dyDescent="0.2">
      <c r="F1725" s="62" t="str">
        <f>IFERROR(選手__2[[#This Row],[選手番号]],"")</f>
        <v/>
      </c>
      <c r="G1725" s="62" t="str">
        <f>IFERROR(選手__2[[#This Row],[性別コード]],"")</f>
        <v/>
      </c>
      <c r="H1725" s="62" t="str">
        <f>IFERROR(VLOOKUP(G1725,色々!P:Q,2,0),"")</f>
        <v/>
      </c>
      <c r="I1725" s="62" t="str">
        <f>IFERROR(選手__2[[#This Row],[氏名]],"")</f>
        <v/>
      </c>
      <c r="J1725" s="62" t="str">
        <f>IFERROR(選手__2[[#This Row],[氏名カナ]],"")</f>
        <v/>
      </c>
      <c r="K1725" s="62" t="str">
        <f>IFERROR(選手__2[[#This Row],[所属名称１]],"")</f>
        <v/>
      </c>
      <c r="L1725" s="62" t="str">
        <f>IFERROR(選手__2[[#This Row],[学校コード]],"")</f>
        <v/>
      </c>
      <c r="M1725" s="63" t="str">
        <f>IFERROR(VLOOKUP(L1725,色々!G:H,2,0),"")</f>
        <v/>
      </c>
      <c r="N1725" s="64" t="str">
        <f>IFERROR(選手__2[[#This Row],[学年]],"")</f>
        <v/>
      </c>
      <c r="O1725" s="49" t="str">
        <f>IFERROR(選手__2[[#This Row],[生年月日]],"")</f>
        <v/>
      </c>
      <c r="P1725" t="str">
        <f t="shared" si="26"/>
        <v/>
      </c>
    </row>
    <row r="1726" spans="6:16" x14ac:dyDescent="0.2">
      <c r="F1726" s="62" t="str">
        <f>IFERROR(選手__2[[#This Row],[選手番号]],"")</f>
        <v/>
      </c>
      <c r="G1726" s="62" t="str">
        <f>IFERROR(選手__2[[#This Row],[性別コード]],"")</f>
        <v/>
      </c>
      <c r="H1726" s="62" t="str">
        <f>IFERROR(VLOOKUP(G1726,色々!P:Q,2,0),"")</f>
        <v/>
      </c>
      <c r="I1726" s="62" t="str">
        <f>IFERROR(選手__2[[#This Row],[氏名]],"")</f>
        <v/>
      </c>
      <c r="J1726" s="62" t="str">
        <f>IFERROR(選手__2[[#This Row],[氏名カナ]],"")</f>
        <v/>
      </c>
      <c r="K1726" s="62" t="str">
        <f>IFERROR(選手__2[[#This Row],[所属名称１]],"")</f>
        <v/>
      </c>
      <c r="L1726" s="62" t="str">
        <f>IFERROR(選手__2[[#This Row],[学校コード]],"")</f>
        <v/>
      </c>
      <c r="M1726" s="63" t="str">
        <f>IFERROR(VLOOKUP(L1726,色々!G:H,2,0),"")</f>
        <v/>
      </c>
      <c r="N1726" s="64" t="str">
        <f>IFERROR(選手__2[[#This Row],[学年]],"")</f>
        <v/>
      </c>
      <c r="O1726" s="49" t="str">
        <f>IFERROR(選手__2[[#This Row],[生年月日]],"")</f>
        <v/>
      </c>
      <c r="P1726" t="str">
        <f t="shared" si="26"/>
        <v/>
      </c>
    </row>
    <row r="1727" spans="6:16" x14ac:dyDescent="0.2">
      <c r="F1727" s="62" t="str">
        <f>IFERROR(選手__2[[#This Row],[選手番号]],"")</f>
        <v/>
      </c>
      <c r="G1727" s="62" t="str">
        <f>IFERROR(選手__2[[#This Row],[性別コード]],"")</f>
        <v/>
      </c>
      <c r="H1727" s="62" t="str">
        <f>IFERROR(VLOOKUP(G1727,色々!P:Q,2,0),"")</f>
        <v/>
      </c>
      <c r="I1727" s="62" t="str">
        <f>IFERROR(選手__2[[#This Row],[氏名]],"")</f>
        <v/>
      </c>
      <c r="J1727" s="62" t="str">
        <f>IFERROR(選手__2[[#This Row],[氏名カナ]],"")</f>
        <v/>
      </c>
      <c r="K1727" s="62" t="str">
        <f>IFERROR(選手__2[[#This Row],[所属名称１]],"")</f>
        <v/>
      </c>
      <c r="L1727" s="62" t="str">
        <f>IFERROR(選手__2[[#This Row],[学校コード]],"")</f>
        <v/>
      </c>
      <c r="M1727" s="63" t="str">
        <f>IFERROR(VLOOKUP(L1727,色々!G:H,2,0),"")</f>
        <v/>
      </c>
      <c r="N1727" s="64" t="str">
        <f>IFERROR(選手__2[[#This Row],[学年]],"")</f>
        <v/>
      </c>
      <c r="O1727" s="49" t="str">
        <f>IFERROR(選手__2[[#This Row],[生年月日]],"")</f>
        <v/>
      </c>
      <c r="P1727" t="str">
        <f t="shared" si="26"/>
        <v/>
      </c>
    </row>
    <row r="1728" spans="6:16" x14ac:dyDescent="0.2">
      <c r="F1728" s="62" t="str">
        <f>IFERROR(選手__2[[#This Row],[選手番号]],"")</f>
        <v/>
      </c>
      <c r="G1728" s="62" t="str">
        <f>IFERROR(選手__2[[#This Row],[性別コード]],"")</f>
        <v/>
      </c>
      <c r="H1728" s="62" t="str">
        <f>IFERROR(VLOOKUP(G1728,色々!P:Q,2,0),"")</f>
        <v/>
      </c>
      <c r="I1728" s="62" t="str">
        <f>IFERROR(選手__2[[#This Row],[氏名]],"")</f>
        <v/>
      </c>
      <c r="J1728" s="62" t="str">
        <f>IFERROR(選手__2[[#This Row],[氏名カナ]],"")</f>
        <v/>
      </c>
      <c r="K1728" s="62" t="str">
        <f>IFERROR(選手__2[[#This Row],[所属名称１]],"")</f>
        <v/>
      </c>
      <c r="L1728" s="62" t="str">
        <f>IFERROR(選手__2[[#This Row],[学校コード]],"")</f>
        <v/>
      </c>
      <c r="M1728" s="63" t="str">
        <f>IFERROR(VLOOKUP(L1728,色々!G:H,2,0),"")</f>
        <v/>
      </c>
      <c r="N1728" s="64" t="str">
        <f>IFERROR(選手__2[[#This Row],[学年]],"")</f>
        <v/>
      </c>
      <c r="O1728" s="49" t="str">
        <f>IFERROR(選手__2[[#This Row],[生年月日]],"")</f>
        <v/>
      </c>
      <c r="P1728" t="str">
        <f t="shared" si="26"/>
        <v/>
      </c>
    </row>
    <row r="1729" spans="6:16" x14ac:dyDescent="0.2">
      <c r="F1729" s="62" t="str">
        <f>IFERROR(選手__2[[#This Row],[選手番号]],"")</f>
        <v/>
      </c>
      <c r="G1729" s="62" t="str">
        <f>IFERROR(選手__2[[#This Row],[性別コード]],"")</f>
        <v/>
      </c>
      <c r="H1729" s="62" t="str">
        <f>IFERROR(VLOOKUP(G1729,色々!P:Q,2,0),"")</f>
        <v/>
      </c>
      <c r="I1729" s="62" t="str">
        <f>IFERROR(選手__2[[#This Row],[氏名]],"")</f>
        <v/>
      </c>
      <c r="J1729" s="62" t="str">
        <f>IFERROR(選手__2[[#This Row],[氏名カナ]],"")</f>
        <v/>
      </c>
      <c r="K1729" s="62" t="str">
        <f>IFERROR(選手__2[[#This Row],[所属名称１]],"")</f>
        <v/>
      </c>
      <c r="L1729" s="62" t="str">
        <f>IFERROR(選手__2[[#This Row],[学校コード]],"")</f>
        <v/>
      </c>
      <c r="M1729" s="63" t="str">
        <f>IFERROR(VLOOKUP(L1729,色々!G:H,2,0),"")</f>
        <v/>
      </c>
      <c r="N1729" s="64" t="str">
        <f>IFERROR(選手__2[[#This Row],[学年]],"")</f>
        <v/>
      </c>
      <c r="O1729" s="49" t="str">
        <f>IFERROR(選手__2[[#This Row],[生年月日]],"")</f>
        <v/>
      </c>
      <c r="P1729" t="str">
        <f t="shared" si="26"/>
        <v/>
      </c>
    </row>
    <row r="1730" spans="6:16" x14ac:dyDescent="0.2">
      <c r="F1730" s="62" t="str">
        <f>IFERROR(選手__2[[#This Row],[選手番号]],"")</f>
        <v/>
      </c>
      <c r="G1730" s="62" t="str">
        <f>IFERROR(選手__2[[#This Row],[性別コード]],"")</f>
        <v/>
      </c>
      <c r="H1730" s="62" t="str">
        <f>IFERROR(VLOOKUP(G1730,色々!P:Q,2,0),"")</f>
        <v/>
      </c>
      <c r="I1730" s="62" t="str">
        <f>IFERROR(選手__2[[#This Row],[氏名]],"")</f>
        <v/>
      </c>
      <c r="J1730" s="62" t="str">
        <f>IFERROR(選手__2[[#This Row],[氏名カナ]],"")</f>
        <v/>
      </c>
      <c r="K1730" s="62" t="str">
        <f>IFERROR(選手__2[[#This Row],[所属名称１]],"")</f>
        <v/>
      </c>
      <c r="L1730" s="62" t="str">
        <f>IFERROR(選手__2[[#This Row],[学校コード]],"")</f>
        <v/>
      </c>
      <c r="M1730" s="63" t="str">
        <f>IFERROR(VLOOKUP(L1730,色々!G:H,2,0),"")</f>
        <v/>
      </c>
      <c r="N1730" s="64" t="str">
        <f>IFERROR(選手__2[[#This Row],[学年]],"")</f>
        <v/>
      </c>
      <c r="O1730" s="49" t="str">
        <f>IFERROR(選手__2[[#This Row],[生年月日]],"")</f>
        <v/>
      </c>
      <c r="P1730" t="str">
        <f t="shared" si="26"/>
        <v/>
      </c>
    </row>
    <row r="1731" spans="6:16" x14ac:dyDescent="0.2">
      <c r="F1731" s="62" t="str">
        <f>IFERROR(選手__2[[#This Row],[選手番号]],"")</f>
        <v/>
      </c>
      <c r="G1731" s="62" t="str">
        <f>IFERROR(選手__2[[#This Row],[性別コード]],"")</f>
        <v/>
      </c>
      <c r="H1731" s="62" t="str">
        <f>IFERROR(VLOOKUP(G1731,色々!P:Q,2,0),"")</f>
        <v/>
      </c>
      <c r="I1731" s="62" t="str">
        <f>IFERROR(選手__2[[#This Row],[氏名]],"")</f>
        <v/>
      </c>
      <c r="J1731" s="62" t="str">
        <f>IFERROR(選手__2[[#This Row],[氏名カナ]],"")</f>
        <v/>
      </c>
      <c r="K1731" s="62" t="str">
        <f>IFERROR(選手__2[[#This Row],[所属名称１]],"")</f>
        <v/>
      </c>
      <c r="L1731" s="62" t="str">
        <f>IFERROR(選手__2[[#This Row],[学校コード]],"")</f>
        <v/>
      </c>
      <c r="M1731" s="63" t="str">
        <f>IFERROR(VLOOKUP(L1731,色々!G:H,2,0),"")</f>
        <v/>
      </c>
      <c r="N1731" s="64" t="str">
        <f>IFERROR(選手__2[[#This Row],[学年]],"")</f>
        <v/>
      </c>
      <c r="O1731" s="49" t="str">
        <f>IFERROR(選手__2[[#This Row],[生年月日]],"")</f>
        <v/>
      </c>
      <c r="P1731" t="str">
        <f t="shared" ref="P1731:P1794" si="27">IFERROR(DATEDIF(O1731,$O$1,"y"),"")</f>
        <v/>
      </c>
    </row>
    <row r="1732" spans="6:16" x14ac:dyDescent="0.2">
      <c r="F1732" s="62" t="str">
        <f>IFERROR(選手__2[[#This Row],[選手番号]],"")</f>
        <v/>
      </c>
      <c r="G1732" s="62" t="str">
        <f>IFERROR(選手__2[[#This Row],[性別コード]],"")</f>
        <v/>
      </c>
      <c r="H1732" s="62" t="str">
        <f>IFERROR(VLOOKUP(G1732,色々!P:Q,2,0),"")</f>
        <v/>
      </c>
      <c r="I1732" s="62" t="str">
        <f>IFERROR(選手__2[[#This Row],[氏名]],"")</f>
        <v/>
      </c>
      <c r="J1732" s="62" t="str">
        <f>IFERROR(選手__2[[#This Row],[氏名カナ]],"")</f>
        <v/>
      </c>
      <c r="K1732" s="62" t="str">
        <f>IFERROR(選手__2[[#This Row],[所属名称１]],"")</f>
        <v/>
      </c>
      <c r="L1732" s="62" t="str">
        <f>IFERROR(選手__2[[#This Row],[学校コード]],"")</f>
        <v/>
      </c>
      <c r="M1732" s="63" t="str">
        <f>IFERROR(VLOOKUP(L1732,色々!G:H,2,0),"")</f>
        <v/>
      </c>
      <c r="N1732" s="64" t="str">
        <f>IFERROR(選手__2[[#This Row],[学年]],"")</f>
        <v/>
      </c>
      <c r="O1732" s="49" t="str">
        <f>IFERROR(選手__2[[#This Row],[生年月日]],"")</f>
        <v/>
      </c>
      <c r="P1732" t="str">
        <f t="shared" si="27"/>
        <v/>
      </c>
    </row>
    <row r="1733" spans="6:16" x14ac:dyDescent="0.2">
      <c r="F1733" s="62" t="str">
        <f>IFERROR(選手__2[[#This Row],[選手番号]],"")</f>
        <v/>
      </c>
      <c r="G1733" s="62" t="str">
        <f>IFERROR(選手__2[[#This Row],[性別コード]],"")</f>
        <v/>
      </c>
      <c r="H1733" s="62" t="str">
        <f>IFERROR(VLOOKUP(G1733,色々!P:Q,2,0),"")</f>
        <v/>
      </c>
      <c r="I1733" s="62" t="str">
        <f>IFERROR(選手__2[[#This Row],[氏名]],"")</f>
        <v/>
      </c>
      <c r="J1733" s="62" t="str">
        <f>IFERROR(選手__2[[#This Row],[氏名カナ]],"")</f>
        <v/>
      </c>
      <c r="K1733" s="62" t="str">
        <f>IFERROR(選手__2[[#This Row],[所属名称１]],"")</f>
        <v/>
      </c>
      <c r="L1733" s="62" t="str">
        <f>IFERROR(選手__2[[#This Row],[学校コード]],"")</f>
        <v/>
      </c>
      <c r="M1733" s="63" t="str">
        <f>IFERROR(VLOOKUP(L1733,色々!G:H,2,0),"")</f>
        <v/>
      </c>
      <c r="N1733" s="64" t="str">
        <f>IFERROR(選手__2[[#This Row],[学年]],"")</f>
        <v/>
      </c>
      <c r="O1733" s="49" t="str">
        <f>IFERROR(選手__2[[#This Row],[生年月日]],"")</f>
        <v/>
      </c>
      <c r="P1733" t="str">
        <f t="shared" si="27"/>
        <v/>
      </c>
    </row>
    <row r="1734" spans="6:16" x14ac:dyDescent="0.2">
      <c r="F1734" s="62" t="str">
        <f>IFERROR(選手__2[[#This Row],[選手番号]],"")</f>
        <v/>
      </c>
      <c r="G1734" s="62" t="str">
        <f>IFERROR(選手__2[[#This Row],[性別コード]],"")</f>
        <v/>
      </c>
      <c r="H1734" s="62" t="str">
        <f>IFERROR(VLOOKUP(G1734,色々!P:Q,2,0),"")</f>
        <v/>
      </c>
      <c r="I1734" s="62" t="str">
        <f>IFERROR(選手__2[[#This Row],[氏名]],"")</f>
        <v/>
      </c>
      <c r="J1734" s="62" t="str">
        <f>IFERROR(選手__2[[#This Row],[氏名カナ]],"")</f>
        <v/>
      </c>
      <c r="K1734" s="62" t="str">
        <f>IFERROR(選手__2[[#This Row],[所属名称１]],"")</f>
        <v/>
      </c>
      <c r="L1734" s="62" t="str">
        <f>IFERROR(選手__2[[#This Row],[学校コード]],"")</f>
        <v/>
      </c>
      <c r="M1734" s="63" t="str">
        <f>IFERROR(VLOOKUP(L1734,色々!G:H,2,0),"")</f>
        <v/>
      </c>
      <c r="N1734" s="64" t="str">
        <f>IFERROR(選手__2[[#This Row],[学年]],"")</f>
        <v/>
      </c>
      <c r="O1734" s="49" t="str">
        <f>IFERROR(選手__2[[#This Row],[生年月日]],"")</f>
        <v/>
      </c>
      <c r="P1734" t="str">
        <f t="shared" si="27"/>
        <v/>
      </c>
    </row>
    <row r="1735" spans="6:16" x14ac:dyDescent="0.2">
      <c r="F1735" s="62" t="str">
        <f>IFERROR(選手__2[[#This Row],[選手番号]],"")</f>
        <v/>
      </c>
      <c r="G1735" s="62" t="str">
        <f>IFERROR(選手__2[[#This Row],[性別コード]],"")</f>
        <v/>
      </c>
      <c r="H1735" s="62" t="str">
        <f>IFERROR(VLOOKUP(G1735,色々!P:Q,2,0),"")</f>
        <v/>
      </c>
      <c r="I1735" s="62" t="str">
        <f>IFERROR(選手__2[[#This Row],[氏名]],"")</f>
        <v/>
      </c>
      <c r="J1735" s="62" t="str">
        <f>IFERROR(選手__2[[#This Row],[氏名カナ]],"")</f>
        <v/>
      </c>
      <c r="K1735" s="62" t="str">
        <f>IFERROR(選手__2[[#This Row],[所属名称１]],"")</f>
        <v/>
      </c>
      <c r="L1735" s="62" t="str">
        <f>IFERROR(選手__2[[#This Row],[学校コード]],"")</f>
        <v/>
      </c>
      <c r="M1735" s="63" t="str">
        <f>IFERROR(VLOOKUP(L1735,色々!G:H,2,0),"")</f>
        <v/>
      </c>
      <c r="N1735" s="64" t="str">
        <f>IFERROR(選手__2[[#This Row],[学年]],"")</f>
        <v/>
      </c>
      <c r="O1735" s="49" t="str">
        <f>IFERROR(選手__2[[#This Row],[生年月日]],"")</f>
        <v/>
      </c>
      <c r="P1735" t="str">
        <f t="shared" si="27"/>
        <v/>
      </c>
    </row>
    <row r="1736" spans="6:16" x14ac:dyDescent="0.2">
      <c r="F1736" s="62" t="str">
        <f>IFERROR(選手__2[[#This Row],[選手番号]],"")</f>
        <v/>
      </c>
      <c r="G1736" s="62" t="str">
        <f>IFERROR(選手__2[[#This Row],[性別コード]],"")</f>
        <v/>
      </c>
      <c r="H1736" s="62" t="str">
        <f>IFERROR(VLOOKUP(G1736,色々!P:Q,2,0),"")</f>
        <v/>
      </c>
      <c r="I1736" s="62" t="str">
        <f>IFERROR(選手__2[[#This Row],[氏名]],"")</f>
        <v/>
      </c>
      <c r="J1736" s="62" t="str">
        <f>IFERROR(選手__2[[#This Row],[氏名カナ]],"")</f>
        <v/>
      </c>
      <c r="K1736" s="62" t="str">
        <f>IFERROR(選手__2[[#This Row],[所属名称１]],"")</f>
        <v/>
      </c>
      <c r="L1736" s="62" t="str">
        <f>IFERROR(選手__2[[#This Row],[学校コード]],"")</f>
        <v/>
      </c>
      <c r="M1736" s="63" t="str">
        <f>IFERROR(VLOOKUP(L1736,色々!G:H,2,0),"")</f>
        <v/>
      </c>
      <c r="N1736" s="64" t="str">
        <f>IFERROR(選手__2[[#This Row],[学年]],"")</f>
        <v/>
      </c>
      <c r="O1736" s="49" t="str">
        <f>IFERROR(選手__2[[#This Row],[生年月日]],"")</f>
        <v/>
      </c>
      <c r="P1736" t="str">
        <f t="shared" si="27"/>
        <v/>
      </c>
    </row>
    <row r="1737" spans="6:16" x14ac:dyDescent="0.2">
      <c r="F1737" s="62" t="str">
        <f>IFERROR(選手__2[[#This Row],[選手番号]],"")</f>
        <v/>
      </c>
      <c r="G1737" s="62" t="str">
        <f>IFERROR(選手__2[[#This Row],[性別コード]],"")</f>
        <v/>
      </c>
      <c r="H1737" s="62" t="str">
        <f>IFERROR(VLOOKUP(G1737,色々!P:Q,2,0),"")</f>
        <v/>
      </c>
      <c r="I1737" s="62" t="str">
        <f>IFERROR(選手__2[[#This Row],[氏名]],"")</f>
        <v/>
      </c>
      <c r="J1737" s="62" t="str">
        <f>IFERROR(選手__2[[#This Row],[氏名カナ]],"")</f>
        <v/>
      </c>
      <c r="K1737" s="62" t="str">
        <f>IFERROR(選手__2[[#This Row],[所属名称１]],"")</f>
        <v/>
      </c>
      <c r="L1737" s="62" t="str">
        <f>IFERROR(選手__2[[#This Row],[学校コード]],"")</f>
        <v/>
      </c>
      <c r="M1737" s="63" t="str">
        <f>IFERROR(VLOOKUP(L1737,色々!G:H,2,0),"")</f>
        <v/>
      </c>
      <c r="N1737" s="64" t="str">
        <f>IFERROR(選手__2[[#This Row],[学年]],"")</f>
        <v/>
      </c>
      <c r="O1737" s="49" t="str">
        <f>IFERROR(選手__2[[#This Row],[生年月日]],"")</f>
        <v/>
      </c>
      <c r="P1737" t="str">
        <f t="shared" si="27"/>
        <v/>
      </c>
    </row>
    <row r="1738" spans="6:16" x14ac:dyDescent="0.2">
      <c r="F1738" s="62" t="str">
        <f>IFERROR(選手__2[[#This Row],[選手番号]],"")</f>
        <v/>
      </c>
      <c r="G1738" s="62" t="str">
        <f>IFERROR(選手__2[[#This Row],[性別コード]],"")</f>
        <v/>
      </c>
      <c r="H1738" s="62" t="str">
        <f>IFERROR(VLOOKUP(G1738,色々!P:Q,2,0),"")</f>
        <v/>
      </c>
      <c r="I1738" s="62" t="str">
        <f>IFERROR(選手__2[[#This Row],[氏名]],"")</f>
        <v/>
      </c>
      <c r="J1738" s="62" t="str">
        <f>IFERROR(選手__2[[#This Row],[氏名カナ]],"")</f>
        <v/>
      </c>
      <c r="K1738" s="62" t="str">
        <f>IFERROR(選手__2[[#This Row],[所属名称１]],"")</f>
        <v/>
      </c>
      <c r="L1738" s="62" t="str">
        <f>IFERROR(選手__2[[#This Row],[学校コード]],"")</f>
        <v/>
      </c>
      <c r="M1738" s="63" t="str">
        <f>IFERROR(VLOOKUP(L1738,色々!G:H,2,0),"")</f>
        <v/>
      </c>
      <c r="N1738" s="64" t="str">
        <f>IFERROR(選手__2[[#This Row],[学年]],"")</f>
        <v/>
      </c>
      <c r="O1738" s="49" t="str">
        <f>IFERROR(選手__2[[#This Row],[生年月日]],"")</f>
        <v/>
      </c>
      <c r="P1738" t="str">
        <f t="shared" si="27"/>
        <v/>
      </c>
    </row>
    <row r="1739" spans="6:16" x14ac:dyDescent="0.2">
      <c r="F1739" s="62" t="str">
        <f>IFERROR(選手__2[[#This Row],[選手番号]],"")</f>
        <v/>
      </c>
      <c r="G1739" s="62" t="str">
        <f>IFERROR(選手__2[[#This Row],[性別コード]],"")</f>
        <v/>
      </c>
      <c r="H1739" s="62" t="str">
        <f>IFERROR(VLOOKUP(G1739,色々!P:Q,2,0),"")</f>
        <v/>
      </c>
      <c r="I1739" s="62" t="str">
        <f>IFERROR(選手__2[[#This Row],[氏名]],"")</f>
        <v/>
      </c>
      <c r="J1739" s="62" t="str">
        <f>IFERROR(選手__2[[#This Row],[氏名カナ]],"")</f>
        <v/>
      </c>
      <c r="K1739" s="62" t="str">
        <f>IFERROR(選手__2[[#This Row],[所属名称１]],"")</f>
        <v/>
      </c>
      <c r="L1739" s="62" t="str">
        <f>IFERROR(選手__2[[#This Row],[学校コード]],"")</f>
        <v/>
      </c>
      <c r="M1739" s="63" t="str">
        <f>IFERROR(VLOOKUP(L1739,色々!G:H,2,0),"")</f>
        <v/>
      </c>
      <c r="N1739" s="64" t="str">
        <f>IFERROR(選手__2[[#This Row],[学年]],"")</f>
        <v/>
      </c>
      <c r="O1739" s="49" t="str">
        <f>IFERROR(選手__2[[#This Row],[生年月日]],"")</f>
        <v/>
      </c>
      <c r="P1739" t="str">
        <f t="shared" si="27"/>
        <v/>
      </c>
    </row>
    <row r="1740" spans="6:16" x14ac:dyDescent="0.2">
      <c r="F1740" s="62" t="str">
        <f>IFERROR(選手__2[[#This Row],[選手番号]],"")</f>
        <v/>
      </c>
      <c r="G1740" s="62" t="str">
        <f>IFERROR(選手__2[[#This Row],[性別コード]],"")</f>
        <v/>
      </c>
      <c r="H1740" s="62" t="str">
        <f>IFERROR(VLOOKUP(G1740,色々!P:Q,2,0),"")</f>
        <v/>
      </c>
      <c r="I1740" s="62" t="str">
        <f>IFERROR(選手__2[[#This Row],[氏名]],"")</f>
        <v/>
      </c>
      <c r="J1740" s="62" t="str">
        <f>IFERROR(選手__2[[#This Row],[氏名カナ]],"")</f>
        <v/>
      </c>
      <c r="K1740" s="62" t="str">
        <f>IFERROR(選手__2[[#This Row],[所属名称１]],"")</f>
        <v/>
      </c>
      <c r="L1740" s="62" t="str">
        <f>IFERROR(選手__2[[#This Row],[学校コード]],"")</f>
        <v/>
      </c>
      <c r="M1740" s="63" t="str">
        <f>IFERROR(VLOOKUP(L1740,色々!G:H,2,0),"")</f>
        <v/>
      </c>
      <c r="N1740" s="64" t="str">
        <f>IFERROR(選手__2[[#This Row],[学年]],"")</f>
        <v/>
      </c>
      <c r="O1740" s="49" t="str">
        <f>IFERROR(選手__2[[#This Row],[生年月日]],"")</f>
        <v/>
      </c>
      <c r="P1740" t="str">
        <f t="shared" si="27"/>
        <v/>
      </c>
    </row>
    <row r="1741" spans="6:16" x14ac:dyDescent="0.2">
      <c r="F1741" s="62" t="str">
        <f>IFERROR(選手__2[[#This Row],[選手番号]],"")</f>
        <v/>
      </c>
      <c r="G1741" s="62" t="str">
        <f>IFERROR(選手__2[[#This Row],[性別コード]],"")</f>
        <v/>
      </c>
      <c r="H1741" s="62" t="str">
        <f>IFERROR(VLOOKUP(G1741,色々!P:Q,2,0),"")</f>
        <v/>
      </c>
      <c r="I1741" s="62" t="str">
        <f>IFERROR(選手__2[[#This Row],[氏名]],"")</f>
        <v/>
      </c>
      <c r="J1741" s="62" t="str">
        <f>IFERROR(選手__2[[#This Row],[氏名カナ]],"")</f>
        <v/>
      </c>
      <c r="K1741" s="62" t="str">
        <f>IFERROR(選手__2[[#This Row],[所属名称１]],"")</f>
        <v/>
      </c>
      <c r="L1741" s="62" t="str">
        <f>IFERROR(選手__2[[#This Row],[学校コード]],"")</f>
        <v/>
      </c>
      <c r="M1741" s="63" t="str">
        <f>IFERROR(VLOOKUP(L1741,色々!G:H,2,0),"")</f>
        <v/>
      </c>
      <c r="N1741" s="64" t="str">
        <f>IFERROR(選手__2[[#This Row],[学年]],"")</f>
        <v/>
      </c>
      <c r="O1741" s="49" t="str">
        <f>IFERROR(選手__2[[#This Row],[生年月日]],"")</f>
        <v/>
      </c>
      <c r="P1741" t="str">
        <f t="shared" si="27"/>
        <v/>
      </c>
    </row>
    <row r="1742" spans="6:16" x14ac:dyDescent="0.2">
      <c r="F1742" s="62" t="str">
        <f>IFERROR(選手__2[[#This Row],[選手番号]],"")</f>
        <v/>
      </c>
      <c r="G1742" s="62" t="str">
        <f>IFERROR(選手__2[[#This Row],[性別コード]],"")</f>
        <v/>
      </c>
      <c r="H1742" s="62" t="str">
        <f>IFERROR(VLOOKUP(G1742,色々!P:Q,2,0),"")</f>
        <v/>
      </c>
      <c r="I1742" s="62" t="str">
        <f>IFERROR(選手__2[[#This Row],[氏名]],"")</f>
        <v/>
      </c>
      <c r="J1742" s="62" t="str">
        <f>IFERROR(選手__2[[#This Row],[氏名カナ]],"")</f>
        <v/>
      </c>
      <c r="K1742" s="62" t="str">
        <f>IFERROR(選手__2[[#This Row],[所属名称１]],"")</f>
        <v/>
      </c>
      <c r="L1742" s="62" t="str">
        <f>IFERROR(選手__2[[#This Row],[学校コード]],"")</f>
        <v/>
      </c>
      <c r="M1742" s="63" t="str">
        <f>IFERROR(VLOOKUP(L1742,色々!G:H,2,0),"")</f>
        <v/>
      </c>
      <c r="N1742" s="64" t="str">
        <f>IFERROR(選手__2[[#This Row],[学年]],"")</f>
        <v/>
      </c>
      <c r="O1742" s="49" t="str">
        <f>IFERROR(選手__2[[#This Row],[生年月日]],"")</f>
        <v/>
      </c>
      <c r="P1742" t="str">
        <f t="shared" si="27"/>
        <v/>
      </c>
    </row>
    <row r="1743" spans="6:16" x14ac:dyDescent="0.2">
      <c r="F1743" s="62" t="str">
        <f>IFERROR(選手__2[[#This Row],[選手番号]],"")</f>
        <v/>
      </c>
      <c r="G1743" s="62" t="str">
        <f>IFERROR(選手__2[[#This Row],[性別コード]],"")</f>
        <v/>
      </c>
      <c r="H1743" s="62" t="str">
        <f>IFERROR(VLOOKUP(G1743,色々!P:Q,2,0),"")</f>
        <v/>
      </c>
      <c r="I1743" s="62" t="str">
        <f>IFERROR(選手__2[[#This Row],[氏名]],"")</f>
        <v/>
      </c>
      <c r="J1743" s="62" t="str">
        <f>IFERROR(選手__2[[#This Row],[氏名カナ]],"")</f>
        <v/>
      </c>
      <c r="K1743" s="62" t="str">
        <f>IFERROR(選手__2[[#This Row],[所属名称１]],"")</f>
        <v/>
      </c>
      <c r="L1743" s="62" t="str">
        <f>IFERROR(選手__2[[#This Row],[学校コード]],"")</f>
        <v/>
      </c>
      <c r="M1743" s="63" t="str">
        <f>IFERROR(VLOOKUP(L1743,色々!G:H,2,0),"")</f>
        <v/>
      </c>
      <c r="N1743" s="64" t="str">
        <f>IFERROR(選手__2[[#This Row],[学年]],"")</f>
        <v/>
      </c>
      <c r="O1743" s="49" t="str">
        <f>IFERROR(選手__2[[#This Row],[生年月日]],"")</f>
        <v/>
      </c>
      <c r="P1743" t="str">
        <f t="shared" si="27"/>
        <v/>
      </c>
    </row>
    <row r="1744" spans="6:16" x14ac:dyDescent="0.2">
      <c r="F1744" s="62" t="str">
        <f>IFERROR(選手__2[[#This Row],[選手番号]],"")</f>
        <v/>
      </c>
      <c r="G1744" s="62" t="str">
        <f>IFERROR(選手__2[[#This Row],[性別コード]],"")</f>
        <v/>
      </c>
      <c r="H1744" s="62" t="str">
        <f>IFERROR(VLOOKUP(G1744,色々!P:Q,2,0),"")</f>
        <v/>
      </c>
      <c r="I1744" s="62" t="str">
        <f>IFERROR(選手__2[[#This Row],[氏名]],"")</f>
        <v/>
      </c>
      <c r="J1744" s="62" t="str">
        <f>IFERROR(選手__2[[#This Row],[氏名カナ]],"")</f>
        <v/>
      </c>
      <c r="K1744" s="62" t="str">
        <f>IFERROR(選手__2[[#This Row],[所属名称１]],"")</f>
        <v/>
      </c>
      <c r="L1744" s="62" t="str">
        <f>IFERROR(選手__2[[#This Row],[学校コード]],"")</f>
        <v/>
      </c>
      <c r="M1744" s="63" t="str">
        <f>IFERROR(VLOOKUP(L1744,色々!G:H,2,0),"")</f>
        <v/>
      </c>
      <c r="N1744" s="64" t="str">
        <f>IFERROR(選手__2[[#This Row],[学年]],"")</f>
        <v/>
      </c>
      <c r="O1744" s="49" t="str">
        <f>IFERROR(選手__2[[#This Row],[生年月日]],"")</f>
        <v/>
      </c>
      <c r="P1744" t="str">
        <f t="shared" si="27"/>
        <v/>
      </c>
    </row>
    <row r="1745" spans="6:16" x14ac:dyDescent="0.2">
      <c r="F1745" s="62" t="str">
        <f>IFERROR(選手__2[[#This Row],[選手番号]],"")</f>
        <v/>
      </c>
      <c r="G1745" s="62" t="str">
        <f>IFERROR(選手__2[[#This Row],[性別コード]],"")</f>
        <v/>
      </c>
      <c r="H1745" s="62" t="str">
        <f>IFERROR(VLOOKUP(G1745,色々!P:Q,2,0),"")</f>
        <v/>
      </c>
      <c r="I1745" s="62" t="str">
        <f>IFERROR(選手__2[[#This Row],[氏名]],"")</f>
        <v/>
      </c>
      <c r="J1745" s="62" t="str">
        <f>IFERROR(選手__2[[#This Row],[氏名カナ]],"")</f>
        <v/>
      </c>
      <c r="K1745" s="62" t="str">
        <f>IFERROR(選手__2[[#This Row],[所属名称１]],"")</f>
        <v/>
      </c>
      <c r="L1745" s="62" t="str">
        <f>IFERROR(選手__2[[#This Row],[学校コード]],"")</f>
        <v/>
      </c>
      <c r="M1745" s="63" t="str">
        <f>IFERROR(VLOOKUP(L1745,色々!G:H,2,0),"")</f>
        <v/>
      </c>
      <c r="N1745" s="64" t="str">
        <f>IFERROR(選手__2[[#This Row],[学年]],"")</f>
        <v/>
      </c>
      <c r="O1745" s="49" t="str">
        <f>IFERROR(選手__2[[#This Row],[生年月日]],"")</f>
        <v/>
      </c>
      <c r="P1745" t="str">
        <f t="shared" si="27"/>
        <v/>
      </c>
    </row>
    <row r="1746" spans="6:16" x14ac:dyDescent="0.2">
      <c r="F1746" s="62" t="str">
        <f>IFERROR(選手__2[[#This Row],[選手番号]],"")</f>
        <v/>
      </c>
      <c r="G1746" s="62" t="str">
        <f>IFERROR(選手__2[[#This Row],[性別コード]],"")</f>
        <v/>
      </c>
      <c r="H1746" s="62" t="str">
        <f>IFERROR(VLOOKUP(G1746,色々!P:Q,2,0),"")</f>
        <v/>
      </c>
      <c r="I1746" s="62" t="str">
        <f>IFERROR(選手__2[[#This Row],[氏名]],"")</f>
        <v/>
      </c>
      <c r="J1746" s="62" t="str">
        <f>IFERROR(選手__2[[#This Row],[氏名カナ]],"")</f>
        <v/>
      </c>
      <c r="K1746" s="62" t="str">
        <f>IFERROR(選手__2[[#This Row],[所属名称１]],"")</f>
        <v/>
      </c>
      <c r="L1746" s="62" t="str">
        <f>IFERROR(選手__2[[#This Row],[学校コード]],"")</f>
        <v/>
      </c>
      <c r="M1746" s="63" t="str">
        <f>IFERROR(VLOOKUP(L1746,色々!G:H,2,0),"")</f>
        <v/>
      </c>
      <c r="N1746" s="64" t="str">
        <f>IFERROR(選手__2[[#This Row],[学年]],"")</f>
        <v/>
      </c>
      <c r="O1746" s="49" t="str">
        <f>IFERROR(選手__2[[#This Row],[生年月日]],"")</f>
        <v/>
      </c>
      <c r="P1746" t="str">
        <f t="shared" si="27"/>
        <v/>
      </c>
    </row>
    <row r="1747" spans="6:16" x14ac:dyDescent="0.2">
      <c r="F1747" s="62" t="str">
        <f>IFERROR(選手__2[[#This Row],[選手番号]],"")</f>
        <v/>
      </c>
      <c r="G1747" s="62" t="str">
        <f>IFERROR(選手__2[[#This Row],[性別コード]],"")</f>
        <v/>
      </c>
      <c r="H1747" s="62" t="str">
        <f>IFERROR(VLOOKUP(G1747,色々!P:Q,2,0),"")</f>
        <v/>
      </c>
      <c r="I1747" s="62" t="str">
        <f>IFERROR(選手__2[[#This Row],[氏名]],"")</f>
        <v/>
      </c>
      <c r="J1747" s="62" t="str">
        <f>IFERROR(選手__2[[#This Row],[氏名カナ]],"")</f>
        <v/>
      </c>
      <c r="K1747" s="62" t="str">
        <f>IFERROR(選手__2[[#This Row],[所属名称１]],"")</f>
        <v/>
      </c>
      <c r="L1747" s="62" t="str">
        <f>IFERROR(選手__2[[#This Row],[学校コード]],"")</f>
        <v/>
      </c>
      <c r="M1747" s="63" t="str">
        <f>IFERROR(VLOOKUP(L1747,色々!G:H,2,0),"")</f>
        <v/>
      </c>
      <c r="N1747" s="64" t="str">
        <f>IFERROR(選手__2[[#This Row],[学年]],"")</f>
        <v/>
      </c>
      <c r="O1747" s="49" t="str">
        <f>IFERROR(選手__2[[#This Row],[生年月日]],"")</f>
        <v/>
      </c>
      <c r="P1747" t="str">
        <f t="shared" si="27"/>
        <v/>
      </c>
    </row>
    <row r="1748" spans="6:16" x14ac:dyDescent="0.2">
      <c r="F1748" s="62" t="str">
        <f>IFERROR(選手__2[[#This Row],[選手番号]],"")</f>
        <v/>
      </c>
      <c r="G1748" s="62" t="str">
        <f>IFERROR(選手__2[[#This Row],[性別コード]],"")</f>
        <v/>
      </c>
      <c r="H1748" s="62" t="str">
        <f>IFERROR(VLOOKUP(G1748,色々!P:Q,2,0),"")</f>
        <v/>
      </c>
      <c r="I1748" s="62" t="str">
        <f>IFERROR(選手__2[[#This Row],[氏名]],"")</f>
        <v/>
      </c>
      <c r="J1748" s="62" t="str">
        <f>IFERROR(選手__2[[#This Row],[氏名カナ]],"")</f>
        <v/>
      </c>
      <c r="K1748" s="62" t="str">
        <f>IFERROR(選手__2[[#This Row],[所属名称１]],"")</f>
        <v/>
      </c>
      <c r="L1748" s="62" t="str">
        <f>IFERROR(選手__2[[#This Row],[学校コード]],"")</f>
        <v/>
      </c>
      <c r="M1748" s="63" t="str">
        <f>IFERROR(VLOOKUP(L1748,色々!G:H,2,0),"")</f>
        <v/>
      </c>
      <c r="N1748" s="64" t="str">
        <f>IFERROR(選手__2[[#This Row],[学年]],"")</f>
        <v/>
      </c>
      <c r="O1748" s="49" t="str">
        <f>IFERROR(選手__2[[#This Row],[生年月日]],"")</f>
        <v/>
      </c>
      <c r="P1748" t="str">
        <f t="shared" si="27"/>
        <v/>
      </c>
    </row>
    <row r="1749" spans="6:16" x14ac:dyDescent="0.2">
      <c r="F1749" s="62" t="str">
        <f>IFERROR(選手__2[[#This Row],[選手番号]],"")</f>
        <v/>
      </c>
      <c r="G1749" s="62" t="str">
        <f>IFERROR(選手__2[[#This Row],[性別コード]],"")</f>
        <v/>
      </c>
      <c r="H1749" s="62" t="str">
        <f>IFERROR(VLOOKUP(G1749,色々!P:Q,2,0),"")</f>
        <v/>
      </c>
      <c r="I1749" s="62" t="str">
        <f>IFERROR(選手__2[[#This Row],[氏名]],"")</f>
        <v/>
      </c>
      <c r="J1749" s="62" t="str">
        <f>IFERROR(選手__2[[#This Row],[氏名カナ]],"")</f>
        <v/>
      </c>
      <c r="K1749" s="62" t="str">
        <f>IFERROR(選手__2[[#This Row],[所属名称１]],"")</f>
        <v/>
      </c>
      <c r="L1749" s="62" t="str">
        <f>IFERROR(選手__2[[#This Row],[学校コード]],"")</f>
        <v/>
      </c>
      <c r="M1749" s="63" t="str">
        <f>IFERROR(VLOOKUP(L1749,色々!G:H,2,0),"")</f>
        <v/>
      </c>
      <c r="N1749" s="64" t="str">
        <f>IFERROR(選手__2[[#This Row],[学年]],"")</f>
        <v/>
      </c>
      <c r="O1749" s="49" t="str">
        <f>IFERROR(選手__2[[#This Row],[生年月日]],"")</f>
        <v/>
      </c>
      <c r="P1749" t="str">
        <f t="shared" si="27"/>
        <v/>
      </c>
    </row>
    <row r="1750" spans="6:16" x14ac:dyDescent="0.2">
      <c r="F1750" s="62" t="str">
        <f>IFERROR(選手__2[[#This Row],[選手番号]],"")</f>
        <v/>
      </c>
      <c r="G1750" s="62" t="str">
        <f>IFERROR(選手__2[[#This Row],[性別コード]],"")</f>
        <v/>
      </c>
      <c r="H1750" s="62" t="str">
        <f>IFERROR(VLOOKUP(G1750,色々!P:Q,2,0),"")</f>
        <v/>
      </c>
      <c r="I1750" s="62" t="str">
        <f>IFERROR(選手__2[[#This Row],[氏名]],"")</f>
        <v/>
      </c>
      <c r="J1750" s="62" t="str">
        <f>IFERROR(選手__2[[#This Row],[氏名カナ]],"")</f>
        <v/>
      </c>
      <c r="K1750" s="62" t="str">
        <f>IFERROR(選手__2[[#This Row],[所属名称１]],"")</f>
        <v/>
      </c>
      <c r="L1750" s="62" t="str">
        <f>IFERROR(選手__2[[#This Row],[学校コード]],"")</f>
        <v/>
      </c>
      <c r="M1750" s="63" t="str">
        <f>IFERROR(VLOOKUP(L1750,色々!G:H,2,0),"")</f>
        <v/>
      </c>
      <c r="N1750" s="64" t="str">
        <f>IFERROR(選手__2[[#This Row],[学年]],"")</f>
        <v/>
      </c>
      <c r="O1750" s="49" t="str">
        <f>IFERROR(選手__2[[#This Row],[生年月日]],"")</f>
        <v/>
      </c>
      <c r="P1750" t="str">
        <f t="shared" si="27"/>
        <v/>
      </c>
    </row>
    <row r="1751" spans="6:16" x14ac:dyDescent="0.2">
      <c r="F1751" s="62" t="str">
        <f>IFERROR(選手__2[[#This Row],[選手番号]],"")</f>
        <v/>
      </c>
      <c r="G1751" s="62" t="str">
        <f>IFERROR(選手__2[[#This Row],[性別コード]],"")</f>
        <v/>
      </c>
      <c r="H1751" s="62" t="str">
        <f>IFERROR(VLOOKUP(G1751,色々!P:Q,2,0),"")</f>
        <v/>
      </c>
      <c r="I1751" s="62" t="str">
        <f>IFERROR(選手__2[[#This Row],[氏名]],"")</f>
        <v/>
      </c>
      <c r="J1751" s="62" t="str">
        <f>IFERROR(選手__2[[#This Row],[氏名カナ]],"")</f>
        <v/>
      </c>
      <c r="K1751" s="62" t="str">
        <f>IFERROR(選手__2[[#This Row],[所属名称１]],"")</f>
        <v/>
      </c>
      <c r="L1751" s="62" t="str">
        <f>IFERROR(選手__2[[#This Row],[学校コード]],"")</f>
        <v/>
      </c>
      <c r="M1751" s="63" t="str">
        <f>IFERROR(VLOOKUP(L1751,色々!G:H,2,0),"")</f>
        <v/>
      </c>
      <c r="N1751" s="64" t="str">
        <f>IFERROR(選手__2[[#This Row],[学年]],"")</f>
        <v/>
      </c>
      <c r="O1751" s="49" t="str">
        <f>IFERROR(選手__2[[#This Row],[生年月日]],"")</f>
        <v/>
      </c>
      <c r="P1751" t="str">
        <f t="shared" si="27"/>
        <v/>
      </c>
    </row>
    <row r="1752" spans="6:16" x14ac:dyDescent="0.2">
      <c r="F1752" s="62" t="str">
        <f>IFERROR(選手__2[[#This Row],[選手番号]],"")</f>
        <v/>
      </c>
      <c r="G1752" s="62" t="str">
        <f>IFERROR(選手__2[[#This Row],[性別コード]],"")</f>
        <v/>
      </c>
      <c r="H1752" s="62" t="str">
        <f>IFERROR(VLOOKUP(G1752,色々!P:Q,2,0),"")</f>
        <v/>
      </c>
      <c r="I1752" s="62" t="str">
        <f>IFERROR(選手__2[[#This Row],[氏名]],"")</f>
        <v/>
      </c>
      <c r="J1752" s="62" t="str">
        <f>IFERROR(選手__2[[#This Row],[氏名カナ]],"")</f>
        <v/>
      </c>
      <c r="K1752" s="62" t="str">
        <f>IFERROR(選手__2[[#This Row],[所属名称１]],"")</f>
        <v/>
      </c>
      <c r="L1752" s="62" t="str">
        <f>IFERROR(選手__2[[#This Row],[学校コード]],"")</f>
        <v/>
      </c>
      <c r="M1752" s="63" t="str">
        <f>IFERROR(VLOOKUP(L1752,色々!G:H,2,0),"")</f>
        <v/>
      </c>
      <c r="N1752" s="64" t="str">
        <f>IFERROR(選手__2[[#This Row],[学年]],"")</f>
        <v/>
      </c>
      <c r="O1752" s="49" t="str">
        <f>IFERROR(選手__2[[#This Row],[生年月日]],"")</f>
        <v/>
      </c>
      <c r="P1752" t="str">
        <f t="shared" si="27"/>
        <v/>
      </c>
    </row>
    <row r="1753" spans="6:16" x14ac:dyDescent="0.2">
      <c r="F1753" s="62" t="str">
        <f>IFERROR(選手__2[[#This Row],[選手番号]],"")</f>
        <v/>
      </c>
      <c r="G1753" s="62" t="str">
        <f>IFERROR(選手__2[[#This Row],[性別コード]],"")</f>
        <v/>
      </c>
      <c r="H1753" s="62" t="str">
        <f>IFERROR(VLOOKUP(G1753,色々!P:Q,2,0),"")</f>
        <v/>
      </c>
      <c r="I1753" s="62" t="str">
        <f>IFERROR(選手__2[[#This Row],[氏名]],"")</f>
        <v/>
      </c>
      <c r="J1753" s="62" t="str">
        <f>IFERROR(選手__2[[#This Row],[氏名カナ]],"")</f>
        <v/>
      </c>
      <c r="K1753" s="62" t="str">
        <f>IFERROR(選手__2[[#This Row],[所属名称１]],"")</f>
        <v/>
      </c>
      <c r="L1753" s="62" t="str">
        <f>IFERROR(選手__2[[#This Row],[学校コード]],"")</f>
        <v/>
      </c>
      <c r="M1753" s="63" t="str">
        <f>IFERROR(VLOOKUP(L1753,色々!G:H,2,0),"")</f>
        <v/>
      </c>
      <c r="N1753" s="64" t="str">
        <f>IFERROR(選手__2[[#This Row],[学年]],"")</f>
        <v/>
      </c>
      <c r="O1753" s="49" t="str">
        <f>IFERROR(選手__2[[#This Row],[生年月日]],"")</f>
        <v/>
      </c>
      <c r="P1753" t="str">
        <f t="shared" si="27"/>
        <v/>
      </c>
    </row>
    <row r="1754" spans="6:16" x14ac:dyDescent="0.2">
      <c r="F1754" s="62" t="str">
        <f>IFERROR(選手__2[[#This Row],[選手番号]],"")</f>
        <v/>
      </c>
      <c r="G1754" s="62" t="str">
        <f>IFERROR(選手__2[[#This Row],[性別コード]],"")</f>
        <v/>
      </c>
      <c r="H1754" s="62" t="str">
        <f>IFERROR(VLOOKUP(G1754,色々!P:Q,2,0),"")</f>
        <v/>
      </c>
      <c r="I1754" s="62" t="str">
        <f>IFERROR(選手__2[[#This Row],[氏名]],"")</f>
        <v/>
      </c>
      <c r="J1754" s="62" t="str">
        <f>IFERROR(選手__2[[#This Row],[氏名カナ]],"")</f>
        <v/>
      </c>
      <c r="K1754" s="62" t="str">
        <f>IFERROR(選手__2[[#This Row],[所属名称１]],"")</f>
        <v/>
      </c>
      <c r="L1754" s="62" t="str">
        <f>IFERROR(選手__2[[#This Row],[学校コード]],"")</f>
        <v/>
      </c>
      <c r="M1754" s="63" t="str">
        <f>IFERROR(VLOOKUP(L1754,色々!G:H,2,0),"")</f>
        <v/>
      </c>
      <c r="N1754" s="64" t="str">
        <f>IFERROR(選手__2[[#This Row],[学年]],"")</f>
        <v/>
      </c>
      <c r="O1754" s="49" t="str">
        <f>IFERROR(選手__2[[#This Row],[生年月日]],"")</f>
        <v/>
      </c>
      <c r="P1754" t="str">
        <f t="shared" si="27"/>
        <v/>
      </c>
    </row>
    <row r="1755" spans="6:16" x14ac:dyDescent="0.2">
      <c r="F1755" s="62" t="str">
        <f>IFERROR(選手__2[[#This Row],[選手番号]],"")</f>
        <v/>
      </c>
      <c r="G1755" s="62" t="str">
        <f>IFERROR(選手__2[[#This Row],[性別コード]],"")</f>
        <v/>
      </c>
      <c r="H1755" s="62" t="str">
        <f>IFERROR(VLOOKUP(G1755,色々!P:Q,2,0),"")</f>
        <v/>
      </c>
      <c r="I1755" s="62" t="str">
        <f>IFERROR(選手__2[[#This Row],[氏名]],"")</f>
        <v/>
      </c>
      <c r="J1755" s="62" t="str">
        <f>IFERROR(選手__2[[#This Row],[氏名カナ]],"")</f>
        <v/>
      </c>
      <c r="K1755" s="62" t="str">
        <f>IFERROR(選手__2[[#This Row],[所属名称１]],"")</f>
        <v/>
      </c>
      <c r="L1755" s="62" t="str">
        <f>IFERROR(選手__2[[#This Row],[学校コード]],"")</f>
        <v/>
      </c>
      <c r="M1755" s="63" t="str">
        <f>IFERROR(VLOOKUP(L1755,色々!G:H,2,0),"")</f>
        <v/>
      </c>
      <c r="N1755" s="64" t="str">
        <f>IFERROR(選手__2[[#This Row],[学年]],"")</f>
        <v/>
      </c>
      <c r="O1755" s="49" t="str">
        <f>IFERROR(選手__2[[#This Row],[生年月日]],"")</f>
        <v/>
      </c>
      <c r="P1755" t="str">
        <f t="shared" si="27"/>
        <v/>
      </c>
    </row>
    <row r="1756" spans="6:16" x14ac:dyDescent="0.2">
      <c r="F1756" s="62" t="str">
        <f>IFERROR(選手__2[[#This Row],[選手番号]],"")</f>
        <v/>
      </c>
      <c r="G1756" s="62" t="str">
        <f>IFERROR(選手__2[[#This Row],[性別コード]],"")</f>
        <v/>
      </c>
      <c r="H1756" s="62" t="str">
        <f>IFERROR(VLOOKUP(G1756,色々!P:Q,2,0),"")</f>
        <v/>
      </c>
      <c r="I1756" s="62" t="str">
        <f>IFERROR(選手__2[[#This Row],[氏名]],"")</f>
        <v/>
      </c>
      <c r="J1756" s="62" t="str">
        <f>IFERROR(選手__2[[#This Row],[氏名カナ]],"")</f>
        <v/>
      </c>
      <c r="K1756" s="62" t="str">
        <f>IFERROR(選手__2[[#This Row],[所属名称１]],"")</f>
        <v/>
      </c>
      <c r="L1756" s="62" t="str">
        <f>IFERROR(選手__2[[#This Row],[学校コード]],"")</f>
        <v/>
      </c>
      <c r="M1756" s="63" t="str">
        <f>IFERROR(VLOOKUP(L1756,色々!G:H,2,0),"")</f>
        <v/>
      </c>
      <c r="N1756" s="64" t="str">
        <f>IFERROR(選手__2[[#This Row],[学年]],"")</f>
        <v/>
      </c>
      <c r="O1756" s="49" t="str">
        <f>IFERROR(選手__2[[#This Row],[生年月日]],"")</f>
        <v/>
      </c>
      <c r="P1756" t="str">
        <f t="shared" si="27"/>
        <v/>
      </c>
    </row>
    <row r="1757" spans="6:16" x14ac:dyDescent="0.2">
      <c r="F1757" s="62" t="str">
        <f>IFERROR(選手__2[[#This Row],[選手番号]],"")</f>
        <v/>
      </c>
      <c r="G1757" s="62" t="str">
        <f>IFERROR(選手__2[[#This Row],[性別コード]],"")</f>
        <v/>
      </c>
      <c r="H1757" s="62" t="str">
        <f>IFERROR(VLOOKUP(G1757,色々!P:Q,2,0),"")</f>
        <v/>
      </c>
      <c r="I1757" s="62" t="str">
        <f>IFERROR(選手__2[[#This Row],[氏名]],"")</f>
        <v/>
      </c>
      <c r="J1757" s="62" t="str">
        <f>IFERROR(選手__2[[#This Row],[氏名カナ]],"")</f>
        <v/>
      </c>
      <c r="K1757" s="62" t="str">
        <f>IFERROR(選手__2[[#This Row],[所属名称１]],"")</f>
        <v/>
      </c>
      <c r="L1757" s="62" t="str">
        <f>IFERROR(選手__2[[#This Row],[学校コード]],"")</f>
        <v/>
      </c>
      <c r="M1757" s="63" t="str">
        <f>IFERROR(VLOOKUP(L1757,色々!G:H,2,0),"")</f>
        <v/>
      </c>
      <c r="N1757" s="64" t="str">
        <f>IFERROR(選手__2[[#This Row],[学年]],"")</f>
        <v/>
      </c>
      <c r="O1757" s="49" t="str">
        <f>IFERROR(選手__2[[#This Row],[生年月日]],"")</f>
        <v/>
      </c>
      <c r="P1757" t="str">
        <f t="shared" si="27"/>
        <v/>
      </c>
    </row>
    <row r="1758" spans="6:16" x14ac:dyDescent="0.2">
      <c r="F1758" s="62" t="str">
        <f>IFERROR(選手__2[[#This Row],[選手番号]],"")</f>
        <v/>
      </c>
      <c r="G1758" s="62" t="str">
        <f>IFERROR(選手__2[[#This Row],[性別コード]],"")</f>
        <v/>
      </c>
      <c r="H1758" s="62" t="str">
        <f>IFERROR(VLOOKUP(G1758,色々!P:Q,2,0),"")</f>
        <v/>
      </c>
      <c r="I1758" s="62" t="str">
        <f>IFERROR(選手__2[[#This Row],[氏名]],"")</f>
        <v/>
      </c>
      <c r="J1758" s="62" t="str">
        <f>IFERROR(選手__2[[#This Row],[氏名カナ]],"")</f>
        <v/>
      </c>
      <c r="K1758" s="62" t="str">
        <f>IFERROR(選手__2[[#This Row],[所属名称１]],"")</f>
        <v/>
      </c>
      <c r="L1758" s="62" t="str">
        <f>IFERROR(選手__2[[#This Row],[学校コード]],"")</f>
        <v/>
      </c>
      <c r="M1758" s="63" t="str">
        <f>IFERROR(VLOOKUP(L1758,色々!G:H,2,0),"")</f>
        <v/>
      </c>
      <c r="N1758" s="64" t="str">
        <f>IFERROR(選手__2[[#This Row],[学年]],"")</f>
        <v/>
      </c>
      <c r="O1758" s="49" t="str">
        <f>IFERROR(選手__2[[#This Row],[生年月日]],"")</f>
        <v/>
      </c>
      <c r="P1758" t="str">
        <f t="shared" si="27"/>
        <v/>
      </c>
    </row>
    <row r="1759" spans="6:16" x14ac:dyDescent="0.2">
      <c r="F1759" s="62" t="str">
        <f>IFERROR(選手__2[[#This Row],[選手番号]],"")</f>
        <v/>
      </c>
      <c r="G1759" s="62" t="str">
        <f>IFERROR(選手__2[[#This Row],[性別コード]],"")</f>
        <v/>
      </c>
      <c r="H1759" s="62" t="str">
        <f>IFERROR(VLOOKUP(G1759,色々!P:Q,2,0),"")</f>
        <v/>
      </c>
      <c r="I1759" s="62" t="str">
        <f>IFERROR(選手__2[[#This Row],[氏名]],"")</f>
        <v/>
      </c>
      <c r="J1759" s="62" t="str">
        <f>IFERROR(選手__2[[#This Row],[氏名カナ]],"")</f>
        <v/>
      </c>
      <c r="K1759" s="62" t="str">
        <f>IFERROR(選手__2[[#This Row],[所属名称１]],"")</f>
        <v/>
      </c>
      <c r="L1759" s="62" t="str">
        <f>IFERROR(選手__2[[#This Row],[学校コード]],"")</f>
        <v/>
      </c>
      <c r="M1759" s="63" t="str">
        <f>IFERROR(VLOOKUP(L1759,色々!G:H,2,0),"")</f>
        <v/>
      </c>
      <c r="N1759" s="64" t="str">
        <f>IFERROR(選手__2[[#This Row],[学年]],"")</f>
        <v/>
      </c>
      <c r="O1759" s="49" t="str">
        <f>IFERROR(選手__2[[#This Row],[生年月日]],"")</f>
        <v/>
      </c>
      <c r="P1759" t="str">
        <f t="shared" si="27"/>
        <v/>
      </c>
    </row>
    <row r="1760" spans="6:16" x14ac:dyDescent="0.2">
      <c r="F1760" s="62" t="str">
        <f>IFERROR(選手__2[[#This Row],[選手番号]],"")</f>
        <v/>
      </c>
      <c r="G1760" s="62" t="str">
        <f>IFERROR(選手__2[[#This Row],[性別コード]],"")</f>
        <v/>
      </c>
      <c r="H1760" s="62" t="str">
        <f>IFERROR(VLOOKUP(G1760,色々!P:Q,2,0),"")</f>
        <v/>
      </c>
      <c r="I1760" s="62" t="str">
        <f>IFERROR(選手__2[[#This Row],[氏名]],"")</f>
        <v/>
      </c>
      <c r="J1760" s="62" t="str">
        <f>IFERROR(選手__2[[#This Row],[氏名カナ]],"")</f>
        <v/>
      </c>
      <c r="K1760" s="62" t="str">
        <f>IFERROR(選手__2[[#This Row],[所属名称１]],"")</f>
        <v/>
      </c>
      <c r="L1760" s="62" t="str">
        <f>IFERROR(選手__2[[#This Row],[学校コード]],"")</f>
        <v/>
      </c>
      <c r="M1760" s="63" t="str">
        <f>IFERROR(VLOOKUP(L1760,色々!G:H,2,0),"")</f>
        <v/>
      </c>
      <c r="N1760" s="64" t="str">
        <f>IFERROR(選手__2[[#This Row],[学年]],"")</f>
        <v/>
      </c>
      <c r="O1760" s="49" t="str">
        <f>IFERROR(選手__2[[#This Row],[生年月日]],"")</f>
        <v/>
      </c>
      <c r="P1760" t="str">
        <f t="shared" si="27"/>
        <v/>
      </c>
    </row>
    <row r="1761" spans="6:16" x14ac:dyDescent="0.2">
      <c r="F1761" s="62" t="str">
        <f>IFERROR(選手__2[[#This Row],[選手番号]],"")</f>
        <v/>
      </c>
      <c r="G1761" s="62" t="str">
        <f>IFERROR(選手__2[[#This Row],[性別コード]],"")</f>
        <v/>
      </c>
      <c r="H1761" s="62" t="str">
        <f>IFERROR(VLOOKUP(G1761,色々!P:Q,2,0),"")</f>
        <v/>
      </c>
      <c r="I1761" s="62" t="str">
        <f>IFERROR(選手__2[[#This Row],[氏名]],"")</f>
        <v/>
      </c>
      <c r="J1761" s="62" t="str">
        <f>IFERROR(選手__2[[#This Row],[氏名カナ]],"")</f>
        <v/>
      </c>
      <c r="K1761" s="62" t="str">
        <f>IFERROR(選手__2[[#This Row],[所属名称１]],"")</f>
        <v/>
      </c>
      <c r="L1761" s="62" t="str">
        <f>IFERROR(選手__2[[#This Row],[学校コード]],"")</f>
        <v/>
      </c>
      <c r="M1761" s="63" t="str">
        <f>IFERROR(VLOOKUP(L1761,色々!G:H,2,0),"")</f>
        <v/>
      </c>
      <c r="N1761" s="64" t="str">
        <f>IFERROR(選手__2[[#This Row],[学年]],"")</f>
        <v/>
      </c>
      <c r="O1761" s="49" t="str">
        <f>IFERROR(選手__2[[#This Row],[生年月日]],"")</f>
        <v/>
      </c>
      <c r="P1761" t="str">
        <f t="shared" si="27"/>
        <v/>
      </c>
    </row>
    <row r="1762" spans="6:16" x14ac:dyDescent="0.2">
      <c r="F1762" s="62" t="str">
        <f>IFERROR(選手__2[[#This Row],[選手番号]],"")</f>
        <v/>
      </c>
      <c r="G1762" s="62" t="str">
        <f>IFERROR(選手__2[[#This Row],[性別コード]],"")</f>
        <v/>
      </c>
      <c r="H1762" s="62" t="str">
        <f>IFERROR(VLOOKUP(G1762,色々!P:Q,2,0),"")</f>
        <v/>
      </c>
      <c r="I1762" s="62" t="str">
        <f>IFERROR(選手__2[[#This Row],[氏名]],"")</f>
        <v/>
      </c>
      <c r="J1762" s="62" t="str">
        <f>IFERROR(選手__2[[#This Row],[氏名カナ]],"")</f>
        <v/>
      </c>
      <c r="K1762" s="62" t="str">
        <f>IFERROR(選手__2[[#This Row],[所属名称１]],"")</f>
        <v/>
      </c>
      <c r="L1762" s="62" t="str">
        <f>IFERROR(選手__2[[#This Row],[学校コード]],"")</f>
        <v/>
      </c>
      <c r="M1762" s="63" t="str">
        <f>IFERROR(VLOOKUP(L1762,色々!G:H,2,0),"")</f>
        <v/>
      </c>
      <c r="N1762" s="64" t="str">
        <f>IFERROR(選手__2[[#This Row],[学年]],"")</f>
        <v/>
      </c>
      <c r="O1762" s="49" t="str">
        <f>IFERROR(選手__2[[#This Row],[生年月日]],"")</f>
        <v/>
      </c>
      <c r="P1762" t="str">
        <f t="shared" si="27"/>
        <v/>
      </c>
    </row>
    <row r="1763" spans="6:16" x14ac:dyDescent="0.2">
      <c r="F1763" s="62" t="str">
        <f>IFERROR(選手__2[[#This Row],[選手番号]],"")</f>
        <v/>
      </c>
      <c r="G1763" s="62" t="str">
        <f>IFERROR(選手__2[[#This Row],[性別コード]],"")</f>
        <v/>
      </c>
      <c r="H1763" s="62" t="str">
        <f>IFERROR(VLOOKUP(G1763,色々!P:Q,2,0),"")</f>
        <v/>
      </c>
      <c r="I1763" s="62" t="str">
        <f>IFERROR(選手__2[[#This Row],[氏名]],"")</f>
        <v/>
      </c>
      <c r="J1763" s="62" t="str">
        <f>IFERROR(選手__2[[#This Row],[氏名カナ]],"")</f>
        <v/>
      </c>
      <c r="K1763" s="62" t="str">
        <f>IFERROR(選手__2[[#This Row],[所属名称１]],"")</f>
        <v/>
      </c>
      <c r="L1763" s="62" t="str">
        <f>IFERROR(選手__2[[#This Row],[学校コード]],"")</f>
        <v/>
      </c>
      <c r="M1763" s="63" t="str">
        <f>IFERROR(VLOOKUP(L1763,色々!G:H,2,0),"")</f>
        <v/>
      </c>
      <c r="N1763" s="64" t="str">
        <f>IFERROR(選手__2[[#This Row],[学年]],"")</f>
        <v/>
      </c>
      <c r="O1763" s="49" t="str">
        <f>IFERROR(選手__2[[#This Row],[生年月日]],"")</f>
        <v/>
      </c>
      <c r="P1763" t="str">
        <f t="shared" si="27"/>
        <v/>
      </c>
    </row>
    <row r="1764" spans="6:16" x14ac:dyDescent="0.2">
      <c r="F1764" s="62" t="str">
        <f>IFERROR(選手__2[[#This Row],[選手番号]],"")</f>
        <v/>
      </c>
      <c r="G1764" s="62" t="str">
        <f>IFERROR(選手__2[[#This Row],[性別コード]],"")</f>
        <v/>
      </c>
      <c r="H1764" s="62" t="str">
        <f>IFERROR(VLOOKUP(G1764,色々!P:Q,2,0),"")</f>
        <v/>
      </c>
      <c r="I1764" s="62" t="str">
        <f>IFERROR(選手__2[[#This Row],[氏名]],"")</f>
        <v/>
      </c>
      <c r="J1764" s="62" t="str">
        <f>IFERROR(選手__2[[#This Row],[氏名カナ]],"")</f>
        <v/>
      </c>
      <c r="K1764" s="62" t="str">
        <f>IFERROR(選手__2[[#This Row],[所属名称１]],"")</f>
        <v/>
      </c>
      <c r="L1764" s="62" t="str">
        <f>IFERROR(選手__2[[#This Row],[学校コード]],"")</f>
        <v/>
      </c>
      <c r="M1764" s="63" t="str">
        <f>IFERROR(VLOOKUP(L1764,色々!G:H,2,0),"")</f>
        <v/>
      </c>
      <c r="N1764" s="64" t="str">
        <f>IFERROR(選手__2[[#This Row],[学年]],"")</f>
        <v/>
      </c>
      <c r="O1764" s="49" t="str">
        <f>IFERROR(選手__2[[#This Row],[生年月日]],"")</f>
        <v/>
      </c>
      <c r="P1764" t="str">
        <f t="shared" si="27"/>
        <v/>
      </c>
    </row>
    <row r="1765" spans="6:16" x14ac:dyDescent="0.2">
      <c r="F1765" s="62" t="str">
        <f>IFERROR(選手__2[[#This Row],[選手番号]],"")</f>
        <v/>
      </c>
      <c r="G1765" s="62" t="str">
        <f>IFERROR(選手__2[[#This Row],[性別コード]],"")</f>
        <v/>
      </c>
      <c r="H1765" s="62" t="str">
        <f>IFERROR(VLOOKUP(G1765,色々!P:Q,2,0),"")</f>
        <v/>
      </c>
      <c r="I1765" s="62" t="str">
        <f>IFERROR(選手__2[[#This Row],[氏名]],"")</f>
        <v/>
      </c>
      <c r="J1765" s="62" t="str">
        <f>IFERROR(選手__2[[#This Row],[氏名カナ]],"")</f>
        <v/>
      </c>
      <c r="K1765" s="62" t="str">
        <f>IFERROR(選手__2[[#This Row],[所属名称１]],"")</f>
        <v/>
      </c>
      <c r="L1765" s="62" t="str">
        <f>IFERROR(選手__2[[#This Row],[学校コード]],"")</f>
        <v/>
      </c>
      <c r="M1765" s="63" t="str">
        <f>IFERROR(VLOOKUP(L1765,色々!G:H,2,0),"")</f>
        <v/>
      </c>
      <c r="N1765" s="64" t="str">
        <f>IFERROR(選手__2[[#This Row],[学年]],"")</f>
        <v/>
      </c>
      <c r="O1765" s="49" t="str">
        <f>IFERROR(選手__2[[#This Row],[生年月日]],"")</f>
        <v/>
      </c>
      <c r="P1765" t="str">
        <f t="shared" si="27"/>
        <v/>
      </c>
    </row>
    <row r="1766" spans="6:16" x14ac:dyDescent="0.2">
      <c r="F1766" s="62" t="str">
        <f>IFERROR(選手__2[[#This Row],[選手番号]],"")</f>
        <v/>
      </c>
      <c r="G1766" s="62" t="str">
        <f>IFERROR(選手__2[[#This Row],[性別コード]],"")</f>
        <v/>
      </c>
      <c r="H1766" s="62" t="str">
        <f>IFERROR(VLOOKUP(G1766,色々!P:Q,2,0),"")</f>
        <v/>
      </c>
      <c r="I1766" s="62" t="str">
        <f>IFERROR(選手__2[[#This Row],[氏名]],"")</f>
        <v/>
      </c>
      <c r="J1766" s="62" t="str">
        <f>IFERROR(選手__2[[#This Row],[氏名カナ]],"")</f>
        <v/>
      </c>
      <c r="K1766" s="62" t="str">
        <f>IFERROR(選手__2[[#This Row],[所属名称１]],"")</f>
        <v/>
      </c>
      <c r="L1766" s="62" t="str">
        <f>IFERROR(選手__2[[#This Row],[学校コード]],"")</f>
        <v/>
      </c>
      <c r="M1766" s="63" t="str">
        <f>IFERROR(VLOOKUP(L1766,色々!G:H,2,0),"")</f>
        <v/>
      </c>
      <c r="N1766" s="64" t="str">
        <f>IFERROR(選手__2[[#This Row],[学年]],"")</f>
        <v/>
      </c>
      <c r="O1766" s="49" t="str">
        <f>IFERROR(選手__2[[#This Row],[生年月日]],"")</f>
        <v/>
      </c>
      <c r="P1766" t="str">
        <f t="shared" si="27"/>
        <v/>
      </c>
    </row>
    <row r="1767" spans="6:16" x14ac:dyDescent="0.2">
      <c r="F1767" s="62" t="str">
        <f>IFERROR(選手__2[[#This Row],[選手番号]],"")</f>
        <v/>
      </c>
      <c r="G1767" s="62" t="str">
        <f>IFERROR(選手__2[[#This Row],[性別コード]],"")</f>
        <v/>
      </c>
      <c r="H1767" s="62" t="str">
        <f>IFERROR(VLOOKUP(G1767,色々!P:Q,2,0),"")</f>
        <v/>
      </c>
      <c r="I1767" s="62" t="str">
        <f>IFERROR(選手__2[[#This Row],[氏名]],"")</f>
        <v/>
      </c>
      <c r="J1767" s="62" t="str">
        <f>IFERROR(選手__2[[#This Row],[氏名カナ]],"")</f>
        <v/>
      </c>
      <c r="K1767" s="62" t="str">
        <f>IFERROR(選手__2[[#This Row],[所属名称１]],"")</f>
        <v/>
      </c>
      <c r="L1767" s="62" t="str">
        <f>IFERROR(選手__2[[#This Row],[学校コード]],"")</f>
        <v/>
      </c>
      <c r="M1767" s="63" t="str">
        <f>IFERROR(VLOOKUP(L1767,色々!G:H,2,0),"")</f>
        <v/>
      </c>
      <c r="N1767" s="64" t="str">
        <f>IFERROR(選手__2[[#This Row],[学年]],"")</f>
        <v/>
      </c>
      <c r="O1767" s="49" t="str">
        <f>IFERROR(選手__2[[#This Row],[生年月日]],"")</f>
        <v/>
      </c>
      <c r="P1767" t="str">
        <f t="shared" si="27"/>
        <v/>
      </c>
    </row>
    <row r="1768" spans="6:16" x14ac:dyDescent="0.2">
      <c r="F1768" s="62" t="str">
        <f>IFERROR(選手__2[[#This Row],[選手番号]],"")</f>
        <v/>
      </c>
      <c r="G1768" s="62" t="str">
        <f>IFERROR(選手__2[[#This Row],[性別コード]],"")</f>
        <v/>
      </c>
      <c r="H1768" s="62" t="str">
        <f>IFERROR(VLOOKUP(G1768,色々!P:Q,2,0),"")</f>
        <v/>
      </c>
      <c r="I1768" s="62" t="str">
        <f>IFERROR(選手__2[[#This Row],[氏名]],"")</f>
        <v/>
      </c>
      <c r="J1768" s="62" t="str">
        <f>IFERROR(選手__2[[#This Row],[氏名カナ]],"")</f>
        <v/>
      </c>
      <c r="K1768" s="62" t="str">
        <f>IFERROR(選手__2[[#This Row],[所属名称１]],"")</f>
        <v/>
      </c>
      <c r="L1768" s="62" t="str">
        <f>IFERROR(選手__2[[#This Row],[学校コード]],"")</f>
        <v/>
      </c>
      <c r="M1768" s="63" t="str">
        <f>IFERROR(VLOOKUP(L1768,色々!G:H,2,0),"")</f>
        <v/>
      </c>
      <c r="N1768" s="64" t="str">
        <f>IFERROR(選手__2[[#This Row],[学年]],"")</f>
        <v/>
      </c>
      <c r="O1768" s="49" t="str">
        <f>IFERROR(選手__2[[#This Row],[生年月日]],"")</f>
        <v/>
      </c>
      <c r="P1768" t="str">
        <f t="shared" si="27"/>
        <v/>
      </c>
    </row>
    <row r="1769" spans="6:16" x14ac:dyDescent="0.2">
      <c r="F1769" s="62" t="str">
        <f>IFERROR(選手__2[[#This Row],[選手番号]],"")</f>
        <v/>
      </c>
      <c r="G1769" s="62" t="str">
        <f>IFERROR(選手__2[[#This Row],[性別コード]],"")</f>
        <v/>
      </c>
      <c r="H1769" s="62" t="str">
        <f>IFERROR(VLOOKUP(G1769,色々!P:Q,2,0),"")</f>
        <v/>
      </c>
      <c r="I1769" s="62" t="str">
        <f>IFERROR(選手__2[[#This Row],[氏名]],"")</f>
        <v/>
      </c>
      <c r="J1769" s="62" t="str">
        <f>IFERROR(選手__2[[#This Row],[氏名カナ]],"")</f>
        <v/>
      </c>
      <c r="K1769" s="62" t="str">
        <f>IFERROR(選手__2[[#This Row],[所属名称１]],"")</f>
        <v/>
      </c>
      <c r="L1769" s="62" t="str">
        <f>IFERROR(選手__2[[#This Row],[学校コード]],"")</f>
        <v/>
      </c>
      <c r="M1769" s="63" t="str">
        <f>IFERROR(VLOOKUP(L1769,色々!G:H,2,0),"")</f>
        <v/>
      </c>
      <c r="N1769" s="64" t="str">
        <f>IFERROR(選手__2[[#This Row],[学年]],"")</f>
        <v/>
      </c>
      <c r="O1769" s="49" t="str">
        <f>IFERROR(選手__2[[#This Row],[生年月日]],"")</f>
        <v/>
      </c>
      <c r="P1769" t="str">
        <f t="shared" si="27"/>
        <v/>
      </c>
    </row>
    <row r="1770" spans="6:16" x14ac:dyDescent="0.2">
      <c r="F1770" s="62" t="str">
        <f>IFERROR(選手__2[[#This Row],[選手番号]],"")</f>
        <v/>
      </c>
      <c r="G1770" s="62" t="str">
        <f>IFERROR(選手__2[[#This Row],[性別コード]],"")</f>
        <v/>
      </c>
      <c r="H1770" s="62" t="str">
        <f>IFERROR(VLOOKUP(G1770,色々!P:Q,2,0),"")</f>
        <v/>
      </c>
      <c r="I1770" s="62" t="str">
        <f>IFERROR(選手__2[[#This Row],[氏名]],"")</f>
        <v/>
      </c>
      <c r="J1770" s="62" t="str">
        <f>IFERROR(選手__2[[#This Row],[氏名カナ]],"")</f>
        <v/>
      </c>
      <c r="K1770" s="62" t="str">
        <f>IFERROR(選手__2[[#This Row],[所属名称１]],"")</f>
        <v/>
      </c>
      <c r="L1770" s="62" t="str">
        <f>IFERROR(選手__2[[#This Row],[学校コード]],"")</f>
        <v/>
      </c>
      <c r="M1770" s="63" t="str">
        <f>IFERROR(VLOOKUP(L1770,色々!G:H,2,0),"")</f>
        <v/>
      </c>
      <c r="N1770" s="64" t="str">
        <f>IFERROR(選手__2[[#This Row],[学年]],"")</f>
        <v/>
      </c>
      <c r="O1770" s="49" t="str">
        <f>IFERROR(選手__2[[#This Row],[生年月日]],"")</f>
        <v/>
      </c>
      <c r="P1770" t="str">
        <f t="shared" si="27"/>
        <v/>
      </c>
    </row>
    <row r="1771" spans="6:16" x14ac:dyDescent="0.2">
      <c r="F1771" s="62" t="str">
        <f>IFERROR(選手__2[[#This Row],[選手番号]],"")</f>
        <v/>
      </c>
      <c r="G1771" s="62" t="str">
        <f>IFERROR(選手__2[[#This Row],[性別コード]],"")</f>
        <v/>
      </c>
      <c r="H1771" s="62" t="str">
        <f>IFERROR(VLOOKUP(G1771,色々!P:Q,2,0),"")</f>
        <v/>
      </c>
      <c r="I1771" s="62" t="str">
        <f>IFERROR(選手__2[[#This Row],[氏名]],"")</f>
        <v/>
      </c>
      <c r="J1771" s="62" t="str">
        <f>IFERROR(選手__2[[#This Row],[氏名カナ]],"")</f>
        <v/>
      </c>
      <c r="K1771" s="62" t="str">
        <f>IFERROR(選手__2[[#This Row],[所属名称１]],"")</f>
        <v/>
      </c>
      <c r="L1771" s="62" t="str">
        <f>IFERROR(選手__2[[#This Row],[学校コード]],"")</f>
        <v/>
      </c>
      <c r="M1771" s="63" t="str">
        <f>IFERROR(VLOOKUP(L1771,色々!G:H,2,0),"")</f>
        <v/>
      </c>
      <c r="N1771" s="64" t="str">
        <f>IFERROR(選手__2[[#This Row],[学年]],"")</f>
        <v/>
      </c>
      <c r="O1771" s="49" t="str">
        <f>IFERROR(選手__2[[#This Row],[生年月日]],"")</f>
        <v/>
      </c>
      <c r="P1771" t="str">
        <f t="shared" si="27"/>
        <v/>
      </c>
    </row>
    <row r="1772" spans="6:16" x14ac:dyDescent="0.2">
      <c r="F1772" s="62" t="str">
        <f>IFERROR(選手__2[[#This Row],[選手番号]],"")</f>
        <v/>
      </c>
      <c r="G1772" s="62" t="str">
        <f>IFERROR(選手__2[[#This Row],[性別コード]],"")</f>
        <v/>
      </c>
      <c r="H1772" s="62" t="str">
        <f>IFERROR(VLOOKUP(G1772,色々!P:Q,2,0),"")</f>
        <v/>
      </c>
      <c r="I1772" s="62" t="str">
        <f>IFERROR(選手__2[[#This Row],[氏名]],"")</f>
        <v/>
      </c>
      <c r="J1772" s="62" t="str">
        <f>IFERROR(選手__2[[#This Row],[氏名カナ]],"")</f>
        <v/>
      </c>
      <c r="K1772" s="62" t="str">
        <f>IFERROR(選手__2[[#This Row],[所属名称１]],"")</f>
        <v/>
      </c>
      <c r="L1772" s="62" t="str">
        <f>IFERROR(選手__2[[#This Row],[学校コード]],"")</f>
        <v/>
      </c>
      <c r="M1772" s="63" t="str">
        <f>IFERROR(VLOOKUP(L1772,色々!G:H,2,0),"")</f>
        <v/>
      </c>
      <c r="N1772" s="64" t="str">
        <f>IFERROR(選手__2[[#This Row],[学年]],"")</f>
        <v/>
      </c>
      <c r="O1772" s="49" t="str">
        <f>IFERROR(選手__2[[#This Row],[生年月日]],"")</f>
        <v/>
      </c>
      <c r="P1772" t="str">
        <f t="shared" si="27"/>
        <v/>
      </c>
    </row>
    <row r="1773" spans="6:16" x14ac:dyDescent="0.2">
      <c r="F1773" s="62" t="str">
        <f>IFERROR(選手__2[[#This Row],[選手番号]],"")</f>
        <v/>
      </c>
      <c r="G1773" s="62" t="str">
        <f>IFERROR(選手__2[[#This Row],[性別コード]],"")</f>
        <v/>
      </c>
      <c r="H1773" s="62" t="str">
        <f>IFERROR(VLOOKUP(G1773,色々!P:Q,2,0),"")</f>
        <v/>
      </c>
      <c r="I1773" s="62" t="str">
        <f>IFERROR(選手__2[[#This Row],[氏名]],"")</f>
        <v/>
      </c>
      <c r="J1773" s="62" t="str">
        <f>IFERROR(選手__2[[#This Row],[氏名カナ]],"")</f>
        <v/>
      </c>
      <c r="K1773" s="62" t="str">
        <f>IFERROR(選手__2[[#This Row],[所属名称１]],"")</f>
        <v/>
      </c>
      <c r="L1773" s="62" t="str">
        <f>IFERROR(選手__2[[#This Row],[学校コード]],"")</f>
        <v/>
      </c>
      <c r="M1773" s="63" t="str">
        <f>IFERROR(VLOOKUP(L1773,色々!G:H,2,0),"")</f>
        <v/>
      </c>
      <c r="N1773" s="64" t="str">
        <f>IFERROR(選手__2[[#This Row],[学年]],"")</f>
        <v/>
      </c>
      <c r="O1773" s="49" t="str">
        <f>IFERROR(選手__2[[#This Row],[生年月日]],"")</f>
        <v/>
      </c>
      <c r="P1773" t="str">
        <f t="shared" si="27"/>
        <v/>
      </c>
    </row>
    <row r="1774" spans="6:16" x14ac:dyDescent="0.2">
      <c r="F1774" s="62" t="str">
        <f>IFERROR(選手__2[[#This Row],[選手番号]],"")</f>
        <v/>
      </c>
      <c r="G1774" s="62" t="str">
        <f>IFERROR(選手__2[[#This Row],[性別コード]],"")</f>
        <v/>
      </c>
      <c r="H1774" s="62" t="str">
        <f>IFERROR(VLOOKUP(G1774,色々!P:Q,2,0),"")</f>
        <v/>
      </c>
      <c r="I1774" s="62" t="str">
        <f>IFERROR(選手__2[[#This Row],[氏名]],"")</f>
        <v/>
      </c>
      <c r="J1774" s="62" t="str">
        <f>IFERROR(選手__2[[#This Row],[氏名カナ]],"")</f>
        <v/>
      </c>
      <c r="K1774" s="62" t="str">
        <f>IFERROR(選手__2[[#This Row],[所属名称１]],"")</f>
        <v/>
      </c>
      <c r="L1774" s="62" t="str">
        <f>IFERROR(選手__2[[#This Row],[学校コード]],"")</f>
        <v/>
      </c>
      <c r="M1774" s="63" t="str">
        <f>IFERROR(VLOOKUP(L1774,色々!G:H,2,0),"")</f>
        <v/>
      </c>
      <c r="N1774" s="64" t="str">
        <f>IFERROR(選手__2[[#This Row],[学年]],"")</f>
        <v/>
      </c>
      <c r="O1774" s="49" t="str">
        <f>IFERROR(選手__2[[#This Row],[生年月日]],"")</f>
        <v/>
      </c>
      <c r="P1774" t="str">
        <f t="shared" si="27"/>
        <v/>
      </c>
    </row>
    <row r="1775" spans="6:16" x14ac:dyDescent="0.2">
      <c r="F1775" s="62" t="str">
        <f>IFERROR(選手__2[[#This Row],[選手番号]],"")</f>
        <v/>
      </c>
      <c r="G1775" s="62" t="str">
        <f>IFERROR(選手__2[[#This Row],[性別コード]],"")</f>
        <v/>
      </c>
      <c r="H1775" s="62" t="str">
        <f>IFERROR(VLOOKUP(G1775,色々!P:Q,2,0),"")</f>
        <v/>
      </c>
      <c r="I1775" s="62" t="str">
        <f>IFERROR(選手__2[[#This Row],[氏名]],"")</f>
        <v/>
      </c>
      <c r="J1775" s="62" t="str">
        <f>IFERROR(選手__2[[#This Row],[氏名カナ]],"")</f>
        <v/>
      </c>
      <c r="K1775" s="62" t="str">
        <f>IFERROR(選手__2[[#This Row],[所属名称１]],"")</f>
        <v/>
      </c>
      <c r="L1775" s="62" t="str">
        <f>IFERROR(選手__2[[#This Row],[学校コード]],"")</f>
        <v/>
      </c>
      <c r="M1775" s="63" t="str">
        <f>IFERROR(VLOOKUP(L1775,色々!G:H,2,0),"")</f>
        <v/>
      </c>
      <c r="N1775" s="64" t="str">
        <f>IFERROR(選手__2[[#This Row],[学年]],"")</f>
        <v/>
      </c>
      <c r="O1775" s="49" t="str">
        <f>IFERROR(選手__2[[#This Row],[生年月日]],"")</f>
        <v/>
      </c>
      <c r="P1775" t="str">
        <f t="shared" si="27"/>
        <v/>
      </c>
    </row>
    <row r="1776" spans="6:16" x14ac:dyDescent="0.2">
      <c r="F1776" s="62" t="str">
        <f>IFERROR(選手__2[[#This Row],[選手番号]],"")</f>
        <v/>
      </c>
      <c r="G1776" s="62" t="str">
        <f>IFERROR(選手__2[[#This Row],[性別コード]],"")</f>
        <v/>
      </c>
      <c r="H1776" s="62" t="str">
        <f>IFERROR(VLOOKUP(G1776,色々!P:Q,2,0),"")</f>
        <v/>
      </c>
      <c r="I1776" s="62" t="str">
        <f>IFERROR(選手__2[[#This Row],[氏名]],"")</f>
        <v/>
      </c>
      <c r="J1776" s="62" t="str">
        <f>IFERROR(選手__2[[#This Row],[氏名カナ]],"")</f>
        <v/>
      </c>
      <c r="K1776" s="62" t="str">
        <f>IFERROR(選手__2[[#This Row],[所属名称１]],"")</f>
        <v/>
      </c>
      <c r="L1776" s="62" t="str">
        <f>IFERROR(選手__2[[#This Row],[学校コード]],"")</f>
        <v/>
      </c>
      <c r="M1776" s="63" t="str">
        <f>IFERROR(VLOOKUP(L1776,色々!G:H,2,0),"")</f>
        <v/>
      </c>
      <c r="N1776" s="64" t="str">
        <f>IFERROR(選手__2[[#This Row],[学年]],"")</f>
        <v/>
      </c>
      <c r="O1776" s="49" t="str">
        <f>IFERROR(選手__2[[#This Row],[生年月日]],"")</f>
        <v/>
      </c>
      <c r="P1776" t="str">
        <f t="shared" si="27"/>
        <v/>
      </c>
    </row>
    <row r="1777" spans="6:16" x14ac:dyDescent="0.2">
      <c r="F1777" s="62" t="str">
        <f>IFERROR(選手__2[[#This Row],[選手番号]],"")</f>
        <v/>
      </c>
      <c r="G1777" s="62" t="str">
        <f>IFERROR(選手__2[[#This Row],[性別コード]],"")</f>
        <v/>
      </c>
      <c r="H1777" s="62" t="str">
        <f>IFERROR(VLOOKUP(G1777,色々!P:Q,2,0),"")</f>
        <v/>
      </c>
      <c r="I1777" s="62" t="str">
        <f>IFERROR(選手__2[[#This Row],[氏名]],"")</f>
        <v/>
      </c>
      <c r="J1777" s="62" t="str">
        <f>IFERROR(選手__2[[#This Row],[氏名カナ]],"")</f>
        <v/>
      </c>
      <c r="K1777" s="62" t="str">
        <f>IFERROR(選手__2[[#This Row],[所属名称１]],"")</f>
        <v/>
      </c>
      <c r="L1777" s="62" t="str">
        <f>IFERROR(選手__2[[#This Row],[学校コード]],"")</f>
        <v/>
      </c>
      <c r="M1777" s="63" t="str">
        <f>IFERROR(VLOOKUP(L1777,色々!G:H,2,0),"")</f>
        <v/>
      </c>
      <c r="N1777" s="64" t="str">
        <f>IFERROR(選手__2[[#This Row],[学年]],"")</f>
        <v/>
      </c>
      <c r="O1777" s="49" t="str">
        <f>IFERROR(選手__2[[#This Row],[生年月日]],"")</f>
        <v/>
      </c>
      <c r="P1777" t="str">
        <f t="shared" si="27"/>
        <v/>
      </c>
    </row>
    <row r="1778" spans="6:16" x14ac:dyDescent="0.2">
      <c r="F1778" s="62" t="str">
        <f>IFERROR(選手__2[[#This Row],[選手番号]],"")</f>
        <v/>
      </c>
      <c r="G1778" s="62" t="str">
        <f>IFERROR(選手__2[[#This Row],[性別コード]],"")</f>
        <v/>
      </c>
      <c r="H1778" s="62" t="str">
        <f>IFERROR(VLOOKUP(G1778,色々!P:Q,2,0),"")</f>
        <v/>
      </c>
      <c r="I1778" s="62" t="str">
        <f>IFERROR(選手__2[[#This Row],[氏名]],"")</f>
        <v/>
      </c>
      <c r="J1778" s="62" t="str">
        <f>IFERROR(選手__2[[#This Row],[氏名カナ]],"")</f>
        <v/>
      </c>
      <c r="K1778" s="62" t="str">
        <f>IFERROR(選手__2[[#This Row],[所属名称１]],"")</f>
        <v/>
      </c>
      <c r="L1778" s="62" t="str">
        <f>IFERROR(選手__2[[#This Row],[学校コード]],"")</f>
        <v/>
      </c>
      <c r="M1778" s="63" t="str">
        <f>IFERROR(VLOOKUP(L1778,色々!G:H,2,0),"")</f>
        <v/>
      </c>
      <c r="N1778" s="64" t="str">
        <f>IFERROR(選手__2[[#This Row],[学年]],"")</f>
        <v/>
      </c>
      <c r="O1778" s="49" t="str">
        <f>IFERROR(選手__2[[#This Row],[生年月日]],"")</f>
        <v/>
      </c>
      <c r="P1778" t="str">
        <f t="shared" si="27"/>
        <v/>
      </c>
    </row>
    <row r="1779" spans="6:16" x14ac:dyDescent="0.2">
      <c r="F1779" s="62" t="str">
        <f>IFERROR(選手__2[[#This Row],[選手番号]],"")</f>
        <v/>
      </c>
      <c r="G1779" s="62" t="str">
        <f>IFERROR(選手__2[[#This Row],[性別コード]],"")</f>
        <v/>
      </c>
      <c r="H1779" s="62" t="str">
        <f>IFERROR(VLOOKUP(G1779,色々!P:Q,2,0),"")</f>
        <v/>
      </c>
      <c r="I1779" s="62" t="str">
        <f>IFERROR(選手__2[[#This Row],[氏名]],"")</f>
        <v/>
      </c>
      <c r="J1779" s="62" t="str">
        <f>IFERROR(選手__2[[#This Row],[氏名カナ]],"")</f>
        <v/>
      </c>
      <c r="K1779" s="62" t="str">
        <f>IFERROR(選手__2[[#This Row],[所属名称１]],"")</f>
        <v/>
      </c>
      <c r="L1779" s="62" t="str">
        <f>IFERROR(選手__2[[#This Row],[学校コード]],"")</f>
        <v/>
      </c>
      <c r="M1779" s="63" t="str">
        <f>IFERROR(VLOOKUP(L1779,色々!G:H,2,0),"")</f>
        <v/>
      </c>
      <c r="N1779" s="64" t="str">
        <f>IFERROR(選手__2[[#This Row],[学年]],"")</f>
        <v/>
      </c>
      <c r="O1779" s="49" t="str">
        <f>IFERROR(選手__2[[#This Row],[生年月日]],"")</f>
        <v/>
      </c>
      <c r="P1779" t="str">
        <f t="shared" si="27"/>
        <v/>
      </c>
    </row>
    <row r="1780" spans="6:16" x14ac:dyDescent="0.2">
      <c r="F1780" s="62" t="str">
        <f>IFERROR(選手__2[[#This Row],[選手番号]],"")</f>
        <v/>
      </c>
      <c r="G1780" s="62" t="str">
        <f>IFERROR(選手__2[[#This Row],[性別コード]],"")</f>
        <v/>
      </c>
      <c r="H1780" s="62" t="str">
        <f>IFERROR(VLOOKUP(G1780,色々!P:Q,2,0),"")</f>
        <v/>
      </c>
      <c r="I1780" s="62" t="str">
        <f>IFERROR(選手__2[[#This Row],[氏名]],"")</f>
        <v/>
      </c>
      <c r="J1780" s="62" t="str">
        <f>IFERROR(選手__2[[#This Row],[氏名カナ]],"")</f>
        <v/>
      </c>
      <c r="K1780" s="62" t="str">
        <f>IFERROR(選手__2[[#This Row],[所属名称１]],"")</f>
        <v/>
      </c>
      <c r="L1780" s="62" t="str">
        <f>IFERROR(選手__2[[#This Row],[学校コード]],"")</f>
        <v/>
      </c>
      <c r="M1780" s="63" t="str">
        <f>IFERROR(VLOOKUP(L1780,色々!G:H,2,0),"")</f>
        <v/>
      </c>
      <c r="N1780" s="64" t="str">
        <f>IFERROR(選手__2[[#This Row],[学年]],"")</f>
        <v/>
      </c>
      <c r="O1780" s="49" t="str">
        <f>IFERROR(選手__2[[#This Row],[生年月日]],"")</f>
        <v/>
      </c>
      <c r="P1780" t="str">
        <f t="shared" si="27"/>
        <v/>
      </c>
    </row>
    <row r="1781" spans="6:16" x14ac:dyDescent="0.2">
      <c r="F1781" s="62" t="str">
        <f>IFERROR(選手__2[[#This Row],[選手番号]],"")</f>
        <v/>
      </c>
      <c r="G1781" s="62" t="str">
        <f>IFERROR(選手__2[[#This Row],[性別コード]],"")</f>
        <v/>
      </c>
      <c r="H1781" s="62" t="str">
        <f>IFERROR(VLOOKUP(G1781,色々!P:Q,2,0),"")</f>
        <v/>
      </c>
      <c r="I1781" s="62" t="str">
        <f>IFERROR(選手__2[[#This Row],[氏名]],"")</f>
        <v/>
      </c>
      <c r="J1781" s="62" t="str">
        <f>IFERROR(選手__2[[#This Row],[氏名カナ]],"")</f>
        <v/>
      </c>
      <c r="K1781" s="62" t="str">
        <f>IFERROR(選手__2[[#This Row],[所属名称１]],"")</f>
        <v/>
      </c>
      <c r="L1781" s="62" t="str">
        <f>IFERROR(選手__2[[#This Row],[学校コード]],"")</f>
        <v/>
      </c>
      <c r="M1781" s="63" t="str">
        <f>IFERROR(VLOOKUP(L1781,色々!G:H,2,0),"")</f>
        <v/>
      </c>
      <c r="N1781" s="64" t="str">
        <f>IFERROR(選手__2[[#This Row],[学年]],"")</f>
        <v/>
      </c>
      <c r="O1781" s="49" t="str">
        <f>IFERROR(選手__2[[#This Row],[生年月日]],"")</f>
        <v/>
      </c>
      <c r="P1781" t="str">
        <f t="shared" si="27"/>
        <v/>
      </c>
    </row>
    <row r="1782" spans="6:16" x14ac:dyDescent="0.2">
      <c r="F1782" s="62" t="str">
        <f>IFERROR(選手__2[[#This Row],[選手番号]],"")</f>
        <v/>
      </c>
      <c r="G1782" s="62" t="str">
        <f>IFERROR(選手__2[[#This Row],[性別コード]],"")</f>
        <v/>
      </c>
      <c r="H1782" s="62" t="str">
        <f>IFERROR(VLOOKUP(G1782,色々!P:Q,2,0),"")</f>
        <v/>
      </c>
      <c r="I1782" s="62" t="str">
        <f>IFERROR(選手__2[[#This Row],[氏名]],"")</f>
        <v/>
      </c>
      <c r="J1782" s="62" t="str">
        <f>IFERROR(選手__2[[#This Row],[氏名カナ]],"")</f>
        <v/>
      </c>
      <c r="K1782" s="62" t="str">
        <f>IFERROR(選手__2[[#This Row],[所属名称１]],"")</f>
        <v/>
      </c>
      <c r="L1782" s="62" t="str">
        <f>IFERROR(選手__2[[#This Row],[学校コード]],"")</f>
        <v/>
      </c>
      <c r="M1782" s="63" t="str">
        <f>IFERROR(VLOOKUP(L1782,色々!G:H,2,0),"")</f>
        <v/>
      </c>
      <c r="N1782" s="64" t="str">
        <f>IFERROR(選手__2[[#This Row],[学年]],"")</f>
        <v/>
      </c>
      <c r="O1782" s="49" t="str">
        <f>IFERROR(選手__2[[#This Row],[生年月日]],"")</f>
        <v/>
      </c>
      <c r="P1782" t="str">
        <f t="shared" si="27"/>
        <v/>
      </c>
    </row>
    <row r="1783" spans="6:16" x14ac:dyDescent="0.2">
      <c r="F1783" s="62" t="str">
        <f>IFERROR(選手__2[[#This Row],[選手番号]],"")</f>
        <v/>
      </c>
      <c r="G1783" s="62" t="str">
        <f>IFERROR(選手__2[[#This Row],[性別コード]],"")</f>
        <v/>
      </c>
      <c r="H1783" s="62" t="str">
        <f>IFERROR(VLOOKUP(G1783,色々!P:Q,2,0),"")</f>
        <v/>
      </c>
      <c r="I1783" s="62" t="str">
        <f>IFERROR(選手__2[[#This Row],[氏名]],"")</f>
        <v/>
      </c>
      <c r="J1783" s="62" t="str">
        <f>IFERROR(選手__2[[#This Row],[氏名カナ]],"")</f>
        <v/>
      </c>
      <c r="K1783" s="62" t="str">
        <f>IFERROR(選手__2[[#This Row],[所属名称１]],"")</f>
        <v/>
      </c>
      <c r="L1783" s="62" t="str">
        <f>IFERROR(選手__2[[#This Row],[学校コード]],"")</f>
        <v/>
      </c>
      <c r="M1783" s="63" t="str">
        <f>IFERROR(VLOOKUP(L1783,色々!G:H,2,0),"")</f>
        <v/>
      </c>
      <c r="N1783" s="64" t="str">
        <f>IFERROR(選手__2[[#This Row],[学年]],"")</f>
        <v/>
      </c>
      <c r="O1783" s="49" t="str">
        <f>IFERROR(選手__2[[#This Row],[生年月日]],"")</f>
        <v/>
      </c>
      <c r="P1783" t="str">
        <f t="shared" si="27"/>
        <v/>
      </c>
    </row>
    <row r="1784" spans="6:16" x14ac:dyDescent="0.2">
      <c r="F1784" s="62" t="str">
        <f>IFERROR(選手__2[[#This Row],[選手番号]],"")</f>
        <v/>
      </c>
      <c r="G1784" s="62" t="str">
        <f>IFERROR(選手__2[[#This Row],[性別コード]],"")</f>
        <v/>
      </c>
      <c r="H1784" s="62" t="str">
        <f>IFERROR(VLOOKUP(G1784,色々!P:Q,2,0),"")</f>
        <v/>
      </c>
      <c r="I1784" s="62" t="str">
        <f>IFERROR(選手__2[[#This Row],[氏名]],"")</f>
        <v/>
      </c>
      <c r="J1784" s="62" t="str">
        <f>IFERROR(選手__2[[#This Row],[氏名カナ]],"")</f>
        <v/>
      </c>
      <c r="K1784" s="62" t="str">
        <f>IFERROR(選手__2[[#This Row],[所属名称１]],"")</f>
        <v/>
      </c>
      <c r="L1784" s="62" t="str">
        <f>IFERROR(選手__2[[#This Row],[学校コード]],"")</f>
        <v/>
      </c>
      <c r="M1784" s="63" t="str">
        <f>IFERROR(VLOOKUP(L1784,色々!G:H,2,0),"")</f>
        <v/>
      </c>
      <c r="N1784" s="64" t="str">
        <f>IFERROR(選手__2[[#This Row],[学年]],"")</f>
        <v/>
      </c>
      <c r="O1784" s="49" t="str">
        <f>IFERROR(選手__2[[#This Row],[生年月日]],"")</f>
        <v/>
      </c>
      <c r="P1784" t="str">
        <f t="shared" si="27"/>
        <v/>
      </c>
    </row>
    <row r="1785" spans="6:16" x14ac:dyDescent="0.2">
      <c r="F1785" s="62" t="str">
        <f>IFERROR(選手__2[[#This Row],[選手番号]],"")</f>
        <v/>
      </c>
      <c r="G1785" s="62" t="str">
        <f>IFERROR(選手__2[[#This Row],[性別コード]],"")</f>
        <v/>
      </c>
      <c r="H1785" s="62" t="str">
        <f>IFERROR(VLOOKUP(G1785,色々!P:Q,2,0),"")</f>
        <v/>
      </c>
      <c r="I1785" s="62" t="str">
        <f>IFERROR(選手__2[[#This Row],[氏名]],"")</f>
        <v/>
      </c>
      <c r="J1785" s="62" t="str">
        <f>IFERROR(選手__2[[#This Row],[氏名カナ]],"")</f>
        <v/>
      </c>
      <c r="K1785" s="62" t="str">
        <f>IFERROR(選手__2[[#This Row],[所属名称１]],"")</f>
        <v/>
      </c>
      <c r="L1785" s="62" t="str">
        <f>IFERROR(選手__2[[#This Row],[学校コード]],"")</f>
        <v/>
      </c>
      <c r="M1785" s="63" t="str">
        <f>IFERROR(VLOOKUP(L1785,色々!G:H,2,0),"")</f>
        <v/>
      </c>
      <c r="N1785" s="64" t="str">
        <f>IFERROR(選手__2[[#This Row],[学年]],"")</f>
        <v/>
      </c>
      <c r="O1785" s="49" t="str">
        <f>IFERROR(選手__2[[#This Row],[生年月日]],"")</f>
        <v/>
      </c>
      <c r="P1785" t="str">
        <f t="shared" si="27"/>
        <v/>
      </c>
    </row>
    <row r="1786" spans="6:16" x14ac:dyDescent="0.2">
      <c r="F1786" s="62" t="str">
        <f>IFERROR(選手__2[[#This Row],[選手番号]],"")</f>
        <v/>
      </c>
      <c r="G1786" s="62" t="str">
        <f>IFERROR(選手__2[[#This Row],[性別コード]],"")</f>
        <v/>
      </c>
      <c r="H1786" s="62" t="str">
        <f>IFERROR(VLOOKUP(G1786,色々!P:Q,2,0),"")</f>
        <v/>
      </c>
      <c r="I1786" s="62" t="str">
        <f>IFERROR(選手__2[[#This Row],[氏名]],"")</f>
        <v/>
      </c>
      <c r="J1786" s="62" t="str">
        <f>IFERROR(選手__2[[#This Row],[氏名カナ]],"")</f>
        <v/>
      </c>
      <c r="K1786" s="62" t="str">
        <f>IFERROR(選手__2[[#This Row],[所属名称１]],"")</f>
        <v/>
      </c>
      <c r="L1786" s="62" t="str">
        <f>IFERROR(選手__2[[#This Row],[学校コード]],"")</f>
        <v/>
      </c>
      <c r="M1786" s="63" t="str">
        <f>IFERROR(VLOOKUP(L1786,色々!G:H,2,0),"")</f>
        <v/>
      </c>
      <c r="N1786" s="64" t="str">
        <f>IFERROR(選手__2[[#This Row],[学年]],"")</f>
        <v/>
      </c>
      <c r="O1786" s="49" t="str">
        <f>IFERROR(選手__2[[#This Row],[生年月日]],"")</f>
        <v/>
      </c>
      <c r="P1786" t="str">
        <f t="shared" si="27"/>
        <v/>
      </c>
    </row>
    <row r="1787" spans="6:16" x14ac:dyDescent="0.2">
      <c r="F1787" s="62" t="str">
        <f>IFERROR(選手__2[[#This Row],[選手番号]],"")</f>
        <v/>
      </c>
      <c r="G1787" s="62" t="str">
        <f>IFERROR(選手__2[[#This Row],[性別コード]],"")</f>
        <v/>
      </c>
      <c r="H1787" s="62" t="str">
        <f>IFERROR(VLOOKUP(G1787,色々!P:Q,2,0),"")</f>
        <v/>
      </c>
      <c r="I1787" s="62" t="str">
        <f>IFERROR(選手__2[[#This Row],[氏名]],"")</f>
        <v/>
      </c>
      <c r="J1787" s="62" t="str">
        <f>IFERROR(選手__2[[#This Row],[氏名カナ]],"")</f>
        <v/>
      </c>
      <c r="K1787" s="62" t="str">
        <f>IFERROR(選手__2[[#This Row],[所属名称１]],"")</f>
        <v/>
      </c>
      <c r="L1787" s="62" t="str">
        <f>IFERROR(選手__2[[#This Row],[学校コード]],"")</f>
        <v/>
      </c>
      <c r="M1787" s="63" t="str">
        <f>IFERROR(VLOOKUP(L1787,色々!G:H,2,0),"")</f>
        <v/>
      </c>
      <c r="N1787" s="64" t="str">
        <f>IFERROR(選手__2[[#This Row],[学年]],"")</f>
        <v/>
      </c>
      <c r="O1787" s="49" t="str">
        <f>IFERROR(選手__2[[#This Row],[生年月日]],"")</f>
        <v/>
      </c>
      <c r="P1787" t="str">
        <f t="shared" si="27"/>
        <v/>
      </c>
    </row>
    <row r="1788" spans="6:16" x14ac:dyDescent="0.2">
      <c r="F1788" s="62" t="str">
        <f>IFERROR(選手__2[[#This Row],[選手番号]],"")</f>
        <v/>
      </c>
      <c r="G1788" s="62" t="str">
        <f>IFERROR(選手__2[[#This Row],[性別コード]],"")</f>
        <v/>
      </c>
      <c r="H1788" s="62" t="str">
        <f>IFERROR(VLOOKUP(G1788,色々!P:Q,2,0),"")</f>
        <v/>
      </c>
      <c r="I1788" s="62" t="str">
        <f>IFERROR(選手__2[[#This Row],[氏名]],"")</f>
        <v/>
      </c>
      <c r="J1788" s="62" t="str">
        <f>IFERROR(選手__2[[#This Row],[氏名カナ]],"")</f>
        <v/>
      </c>
      <c r="K1788" s="62" t="str">
        <f>IFERROR(選手__2[[#This Row],[所属名称１]],"")</f>
        <v/>
      </c>
      <c r="L1788" s="62" t="str">
        <f>IFERROR(選手__2[[#This Row],[学校コード]],"")</f>
        <v/>
      </c>
      <c r="M1788" s="63" t="str">
        <f>IFERROR(VLOOKUP(L1788,色々!G:H,2,0),"")</f>
        <v/>
      </c>
      <c r="N1788" s="64" t="str">
        <f>IFERROR(選手__2[[#This Row],[学年]],"")</f>
        <v/>
      </c>
      <c r="O1788" s="49" t="str">
        <f>IFERROR(選手__2[[#This Row],[生年月日]],"")</f>
        <v/>
      </c>
      <c r="P1788" t="str">
        <f t="shared" si="27"/>
        <v/>
      </c>
    </row>
    <row r="1789" spans="6:16" x14ac:dyDescent="0.2">
      <c r="F1789" s="62" t="str">
        <f>IFERROR(選手__2[[#This Row],[選手番号]],"")</f>
        <v/>
      </c>
      <c r="G1789" s="62" t="str">
        <f>IFERROR(選手__2[[#This Row],[性別コード]],"")</f>
        <v/>
      </c>
      <c r="H1789" s="62" t="str">
        <f>IFERROR(VLOOKUP(G1789,色々!P:Q,2,0),"")</f>
        <v/>
      </c>
      <c r="I1789" s="62" t="str">
        <f>IFERROR(選手__2[[#This Row],[氏名]],"")</f>
        <v/>
      </c>
      <c r="J1789" s="62" t="str">
        <f>IFERROR(選手__2[[#This Row],[氏名カナ]],"")</f>
        <v/>
      </c>
      <c r="K1789" s="62" t="str">
        <f>IFERROR(選手__2[[#This Row],[所属名称１]],"")</f>
        <v/>
      </c>
      <c r="L1789" s="62" t="str">
        <f>IFERROR(選手__2[[#This Row],[学校コード]],"")</f>
        <v/>
      </c>
      <c r="M1789" s="63" t="str">
        <f>IFERROR(VLOOKUP(L1789,色々!G:H,2,0),"")</f>
        <v/>
      </c>
      <c r="N1789" s="64" t="str">
        <f>IFERROR(選手__2[[#This Row],[学年]],"")</f>
        <v/>
      </c>
      <c r="O1789" s="49" t="str">
        <f>IFERROR(選手__2[[#This Row],[生年月日]],"")</f>
        <v/>
      </c>
      <c r="P1789" t="str">
        <f t="shared" si="27"/>
        <v/>
      </c>
    </row>
    <row r="1790" spans="6:16" x14ac:dyDescent="0.2">
      <c r="F1790" s="62" t="str">
        <f>IFERROR(選手__2[[#This Row],[選手番号]],"")</f>
        <v/>
      </c>
      <c r="G1790" s="62" t="str">
        <f>IFERROR(選手__2[[#This Row],[性別コード]],"")</f>
        <v/>
      </c>
      <c r="H1790" s="62" t="str">
        <f>IFERROR(VLOOKUP(G1790,色々!P:Q,2,0),"")</f>
        <v/>
      </c>
      <c r="I1790" s="62" t="str">
        <f>IFERROR(選手__2[[#This Row],[氏名]],"")</f>
        <v/>
      </c>
      <c r="J1790" s="62" t="str">
        <f>IFERROR(選手__2[[#This Row],[氏名カナ]],"")</f>
        <v/>
      </c>
      <c r="K1790" s="62" t="str">
        <f>IFERROR(選手__2[[#This Row],[所属名称１]],"")</f>
        <v/>
      </c>
      <c r="L1790" s="62" t="str">
        <f>IFERROR(選手__2[[#This Row],[学校コード]],"")</f>
        <v/>
      </c>
      <c r="M1790" s="63" t="str">
        <f>IFERROR(VLOOKUP(L1790,色々!G:H,2,0),"")</f>
        <v/>
      </c>
      <c r="N1790" s="64" t="str">
        <f>IFERROR(選手__2[[#This Row],[学年]],"")</f>
        <v/>
      </c>
      <c r="O1790" s="49" t="str">
        <f>IFERROR(選手__2[[#This Row],[生年月日]],"")</f>
        <v/>
      </c>
      <c r="P1790" t="str">
        <f t="shared" si="27"/>
        <v/>
      </c>
    </row>
    <row r="1791" spans="6:16" x14ac:dyDescent="0.2">
      <c r="F1791" s="62" t="str">
        <f>IFERROR(選手__2[[#This Row],[選手番号]],"")</f>
        <v/>
      </c>
      <c r="G1791" s="62" t="str">
        <f>IFERROR(選手__2[[#This Row],[性別コード]],"")</f>
        <v/>
      </c>
      <c r="H1791" s="62" t="str">
        <f>IFERROR(VLOOKUP(G1791,色々!P:Q,2,0),"")</f>
        <v/>
      </c>
      <c r="I1791" s="62" t="str">
        <f>IFERROR(選手__2[[#This Row],[氏名]],"")</f>
        <v/>
      </c>
      <c r="J1791" s="62" t="str">
        <f>IFERROR(選手__2[[#This Row],[氏名カナ]],"")</f>
        <v/>
      </c>
      <c r="K1791" s="62" t="str">
        <f>IFERROR(選手__2[[#This Row],[所属名称１]],"")</f>
        <v/>
      </c>
      <c r="L1791" s="62" t="str">
        <f>IFERROR(選手__2[[#This Row],[学校コード]],"")</f>
        <v/>
      </c>
      <c r="M1791" s="63" t="str">
        <f>IFERROR(VLOOKUP(L1791,色々!G:H,2,0),"")</f>
        <v/>
      </c>
      <c r="N1791" s="64" t="str">
        <f>IFERROR(選手__2[[#This Row],[学年]],"")</f>
        <v/>
      </c>
      <c r="O1791" s="49" t="str">
        <f>IFERROR(選手__2[[#This Row],[生年月日]],"")</f>
        <v/>
      </c>
      <c r="P1791" t="str">
        <f t="shared" si="27"/>
        <v/>
      </c>
    </row>
    <row r="1792" spans="6:16" x14ac:dyDescent="0.2">
      <c r="F1792" s="62" t="str">
        <f>IFERROR(選手__2[[#This Row],[選手番号]],"")</f>
        <v/>
      </c>
      <c r="G1792" s="62" t="str">
        <f>IFERROR(選手__2[[#This Row],[性別コード]],"")</f>
        <v/>
      </c>
      <c r="H1792" s="62" t="str">
        <f>IFERROR(VLOOKUP(G1792,色々!P:Q,2,0),"")</f>
        <v/>
      </c>
      <c r="I1792" s="62" t="str">
        <f>IFERROR(選手__2[[#This Row],[氏名]],"")</f>
        <v/>
      </c>
      <c r="J1792" s="62" t="str">
        <f>IFERROR(選手__2[[#This Row],[氏名カナ]],"")</f>
        <v/>
      </c>
      <c r="K1792" s="62" t="str">
        <f>IFERROR(選手__2[[#This Row],[所属名称１]],"")</f>
        <v/>
      </c>
      <c r="L1792" s="62" t="str">
        <f>IFERROR(選手__2[[#This Row],[学校コード]],"")</f>
        <v/>
      </c>
      <c r="M1792" s="63" t="str">
        <f>IFERROR(VLOOKUP(L1792,色々!G:H,2,0),"")</f>
        <v/>
      </c>
      <c r="N1792" s="64" t="str">
        <f>IFERROR(選手__2[[#This Row],[学年]],"")</f>
        <v/>
      </c>
      <c r="O1792" s="49" t="str">
        <f>IFERROR(選手__2[[#This Row],[生年月日]],"")</f>
        <v/>
      </c>
      <c r="P1792" t="str">
        <f t="shared" si="27"/>
        <v/>
      </c>
    </row>
    <row r="1793" spans="6:16" x14ac:dyDescent="0.2">
      <c r="F1793" s="62" t="str">
        <f>IFERROR(選手__2[[#This Row],[選手番号]],"")</f>
        <v/>
      </c>
      <c r="G1793" s="62" t="str">
        <f>IFERROR(選手__2[[#This Row],[性別コード]],"")</f>
        <v/>
      </c>
      <c r="H1793" s="62" t="str">
        <f>IFERROR(VLOOKUP(G1793,色々!P:Q,2,0),"")</f>
        <v/>
      </c>
      <c r="I1793" s="62" t="str">
        <f>IFERROR(選手__2[[#This Row],[氏名]],"")</f>
        <v/>
      </c>
      <c r="J1793" s="62" t="str">
        <f>IFERROR(選手__2[[#This Row],[氏名カナ]],"")</f>
        <v/>
      </c>
      <c r="K1793" s="62" t="str">
        <f>IFERROR(選手__2[[#This Row],[所属名称１]],"")</f>
        <v/>
      </c>
      <c r="L1793" s="62" t="str">
        <f>IFERROR(選手__2[[#This Row],[学校コード]],"")</f>
        <v/>
      </c>
      <c r="M1793" s="63" t="str">
        <f>IFERROR(VLOOKUP(L1793,色々!G:H,2,0),"")</f>
        <v/>
      </c>
      <c r="N1793" s="64" t="str">
        <f>IFERROR(選手__2[[#This Row],[学年]],"")</f>
        <v/>
      </c>
      <c r="O1793" s="49" t="str">
        <f>IFERROR(選手__2[[#This Row],[生年月日]],"")</f>
        <v/>
      </c>
      <c r="P1793" t="str">
        <f t="shared" si="27"/>
        <v/>
      </c>
    </row>
    <row r="1794" spans="6:16" x14ac:dyDescent="0.2">
      <c r="F1794" s="62" t="str">
        <f>IFERROR(選手__2[[#This Row],[選手番号]],"")</f>
        <v/>
      </c>
      <c r="G1794" s="62" t="str">
        <f>IFERROR(選手__2[[#This Row],[性別コード]],"")</f>
        <v/>
      </c>
      <c r="H1794" s="62" t="str">
        <f>IFERROR(VLOOKUP(G1794,色々!P:Q,2,0),"")</f>
        <v/>
      </c>
      <c r="I1794" s="62" t="str">
        <f>IFERROR(選手__2[[#This Row],[氏名]],"")</f>
        <v/>
      </c>
      <c r="J1794" s="62" t="str">
        <f>IFERROR(選手__2[[#This Row],[氏名カナ]],"")</f>
        <v/>
      </c>
      <c r="K1794" s="62" t="str">
        <f>IFERROR(選手__2[[#This Row],[所属名称１]],"")</f>
        <v/>
      </c>
      <c r="L1794" s="62" t="str">
        <f>IFERROR(選手__2[[#This Row],[学校コード]],"")</f>
        <v/>
      </c>
      <c r="M1794" s="63" t="str">
        <f>IFERROR(VLOOKUP(L1794,色々!G:H,2,0),"")</f>
        <v/>
      </c>
      <c r="N1794" s="64" t="str">
        <f>IFERROR(選手__2[[#This Row],[学年]],"")</f>
        <v/>
      </c>
      <c r="O1794" s="49" t="str">
        <f>IFERROR(選手__2[[#This Row],[生年月日]],"")</f>
        <v/>
      </c>
      <c r="P1794" t="str">
        <f t="shared" si="27"/>
        <v/>
      </c>
    </row>
    <row r="1795" spans="6:16" x14ac:dyDescent="0.2">
      <c r="F1795" s="62" t="str">
        <f>IFERROR(選手__2[[#This Row],[選手番号]],"")</f>
        <v/>
      </c>
      <c r="G1795" s="62" t="str">
        <f>IFERROR(選手__2[[#This Row],[性別コード]],"")</f>
        <v/>
      </c>
      <c r="H1795" s="62" t="str">
        <f>IFERROR(VLOOKUP(G1795,色々!P:Q,2,0),"")</f>
        <v/>
      </c>
      <c r="I1795" s="62" t="str">
        <f>IFERROR(選手__2[[#This Row],[氏名]],"")</f>
        <v/>
      </c>
      <c r="J1795" s="62" t="str">
        <f>IFERROR(選手__2[[#This Row],[氏名カナ]],"")</f>
        <v/>
      </c>
      <c r="K1795" s="62" t="str">
        <f>IFERROR(選手__2[[#This Row],[所属名称１]],"")</f>
        <v/>
      </c>
      <c r="L1795" s="62" t="str">
        <f>IFERROR(選手__2[[#This Row],[学校コード]],"")</f>
        <v/>
      </c>
      <c r="M1795" s="63" t="str">
        <f>IFERROR(VLOOKUP(L1795,色々!G:H,2,0),"")</f>
        <v/>
      </c>
      <c r="N1795" s="64" t="str">
        <f>IFERROR(選手__2[[#This Row],[学年]],"")</f>
        <v/>
      </c>
      <c r="O1795" s="49" t="str">
        <f>IFERROR(選手__2[[#This Row],[生年月日]],"")</f>
        <v/>
      </c>
      <c r="P1795" t="str">
        <f t="shared" ref="P1795:P1858" si="28">IFERROR(DATEDIF(O1795,$O$1,"y"),"")</f>
        <v/>
      </c>
    </row>
    <row r="1796" spans="6:16" x14ac:dyDescent="0.2">
      <c r="F1796" s="62" t="str">
        <f>IFERROR(選手__2[[#This Row],[選手番号]],"")</f>
        <v/>
      </c>
      <c r="G1796" s="62" t="str">
        <f>IFERROR(選手__2[[#This Row],[性別コード]],"")</f>
        <v/>
      </c>
      <c r="H1796" s="62" t="str">
        <f>IFERROR(VLOOKUP(G1796,色々!P:Q,2,0),"")</f>
        <v/>
      </c>
      <c r="I1796" s="62" t="str">
        <f>IFERROR(選手__2[[#This Row],[氏名]],"")</f>
        <v/>
      </c>
      <c r="J1796" s="62" t="str">
        <f>IFERROR(選手__2[[#This Row],[氏名カナ]],"")</f>
        <v/>
      </c>
      <c r="K1796" s="62" t="str">
        <f>IFERROR(選手__2[[#This Row],[所属名称１]],"")</f>
        <v/>
      </c>
      <c r="L1796" s="62" t="str">
        <f>IFERROR(選手__2[[#This Row],[学校コード]],"")</f>
        <v/>
      </c>
      <c r="M1796" s="63" t="str">
        <f>IFERROR(VLOOKUP(L1796,色々!G:H,2,0),"")</f>
        <v/>
      </c>
      <c r="N1796" s="64" t="str">
        <f>IFERROR(選手__2[[#This Row],[学年]],"")</f>
        <v/>
      </c>
      <c r="O1796" s="49" t="str">
        <f>IFERROR(選手__2[[#This Row],[生年月日]],"")</f>
        <v/>
      </c>
      <c r="P1796" t="str">
        <f t="shared" si="28"/>
        <v/>
      </c>
    </row>
    <row r="1797" spans="6:16" x14ac:dyDescent="0.2">
      <c r="F1797" s="62" t="str">
        <f>IFERROR(選手__2[[#This Row],[選手番号]],"")</f>
        <v/>
      </c>
      <c r="G1797" s="62" t="str">
        <f>IFERROR(選手__2[[#This Row],[性別コード]],"")</f>
        <v/>
      </c>
      <c r="H1797" s="62" t="str">
        <f>IFERROR(VLOOKUP(G1797,色々!P:Q,2,0),"")</f>
        <v/>
      </c>
      <c r="I1797" s="62" t="str">
        <f>IFERROR(選手__2[[#This Row],[氏名]],"")</f>
        <v/>
      </c>
      <c r="J1797" s="62" t="str">
        <f>IFERROR(選手__2[[#This Row],[氏名カナ]],"")</f>
        <v/>
      </c>
      <c r="K1797" s="62" t="str">
        <f>IFERROR(選手__2[[#This Row],[所属名称１]],"")</f>
        <v/>
      </c>
      <c r="L1797" s="62" t="str">
        <f>IFERROR(選手__2[[#This Row],[学校コード]],"")</f>
        <v/>
      </c>
      <c r="M1797" s="63" t="str">
        <f>IFERROR(VLOOKUP(L1797,色々!G:H,2,0),"")</f>
        <v/>
      </c>
      <c r="N1797" s="64" t="str">
        <f>IFERROR(選手__2[[#This Row],[学年]],"")</f>
        <v/>
      </c>
      <c r="O1797" s="49" t="str">
        <f>IFERROR(選手__2[[#This Row],[生年月日]],"")</f>
        <v/>
      </c>
      <c r="P1797" t="str">
        <f t="shared" si="28"/>
        <v/>
      </c>
    </row>
    <row r="1798" spans="6:16" x14ac:dyDescent="0.2">
      <c r="F1798" s="62" t="str">
        <f>IFERROR(選手__2[[#This Row],[選手番号]],"")</f>
        <v/>
      </c>
      <c r="G1798" s="62" t="str">
        <f>IFERROR(選手__2[[#This Row],[性別コード]],"")</f>
        <v/>
      </c>
      <c r="H1798" s="62" t="str">
        <f>IFERROR(VLOOKUP(G1798,色々!P:Q,2,0),"")</f>
        <v/>
      </c>
      <c r="I1798" s="62" t="str">
        <f>IFERROR(選手__2[[#This Row],[氏名]],"")</f>
        <v/>
      </c>
      <c r="J1798" s="62" t="str">
        <f>IFERROR(選手__2[[#This Row],[氏名カナ]],"")</f>
        <v/>
      </c>
      <c r="K1798" s="62" t="str">
        <f>IFERROR(選手__2[[#This Row],[所属名称１]],"")</f>
        <v/>
      </c>
      <c r="L1798" s="62" t="str">
        <f>IFERROR(選手__2[[#This Row],[学校コード]],"")</f>
        <v/>
      </c>
      <c r="M1798" s="63" t="str">
        <f>IFERROR(VLOOKUP(L1798,色々!G:H,2,0),"")</f>
        <v/>
      </c>
      <c r="N1798" s="64" t="str">
        <f>IFERROR(選手__2[[#This Row],[学年]],"")</f>
        <v/>
      </c>
      <c r="O1798" s="49" t="str">
        <f>IFERROR(選手__2[[#This Row],[生年月日]],"")</f>
        <v/>
      </c>
      <c r="P1798" t="str">
        <f t="shared" si="28"/>
        <v/>
      </c>
    </row>
    <row r="1799" spans="6:16" x14ac:dyDescent="0.2">
      <c r="F1799" s="62" t="str">
        <f>IFERROR(選手__2[[#This Row],[選手番号]],"")</f>
        <v/>
      </c>
      <c r="G1799" s="62" t="str">
        <f>IFERROR(選手__2[[#This Row],[性別コード]],"")</f>
        <v/>
      </c>
      <c r="H1799" s="62" t="str">
        <f>IFERROR(VLOOKUP(G1799,色々!P:Q,2,0),"")</f>
        <v/>
      </c>
      <c r="I1799" s="62" t="str">
        <f>IFERROR(選手__2[[#This Row],[氏名]],"")</f>
        <v/>
      </c>
      <c r="J1799" s="62" t="str">
        <f>IFERROR(選手__2[[#This Row],[氏名カナ]],"")</f>
        <v/>
      </c>
      <c r="K1799" s="62" t="str">
        <f>IFERROR(選手__2[[#This Row],[所属名称１]],"")</f>
        <v/>
      </c>
      <c r="L1799" s="62" t="str">
        <f>IFERROR(選手__2[[#This Row],[学校コード]],"")</f>
        <v/>
      </c>
      <c r="M1799" s="63" t="str">
        <f>IFERROR(VLOOKUP(L1799,色々!G:H,2,0),"")</f>
        <v/>
      </c>
      <c r="N1799" s="64" t="str">
        <f>IFERROR(選手__2[[#This Row],[学年]],"")</f>
        <v/>
      </c>
      <c r="O1799" s="49" t="str">
        <f>IFERROR(選手__2[[#This Row],[生年月日]],"")</f>
        <v/>
      </c>
      <c r="P1799" t="str">
        <f t="shared" si="28"/>
        <v/>
      </c>
    </row>
    <row r="1800" spans="6:16" x14ac:dyDescent="0.2">
      <c r="F1800" s="62" t="str">
        <f>IFERROR(選手__2[[#This Row],[選手番号]],"")</f>
        <v/>
      </c>
      <c r="G1800" s="62" t="str">
        <f>IFERROR(選手__2[[#This Row],[性別コード]],"")</f>
        <v/>
      </c>
      <c r="H1800" s="62" t="str">
        <f>IFERROR(VLOOKUP(G1800,色々!P:Q,2,0),"")</f>
        <v/>
      </c>
      <c r="I1800" s="62" t="str">
        <f>IFERROR(選手__2[[#This Row],[氏名]],"")</f>
        <v/>
      </c>
      <c r="J1800" s="62" t="str">
        <f>IFERROR(選手__2[[#This Row],[氏名カナ]],"")</f>
        <v/>
      </c>
      <c r="K1800" s="62" t="str">
        <f>IFERROR(選手__2[[#This Row],[所属名称１]],"")</f>
        <v/>
      </c>
      <c r="L1800" s="62" t="str">
        <f>IFERROR(選手__2[[#This Row],[学校コード]],"")</f>
        <v/>
      </c>
      <c r="M1800" s="63" t="str">
        <f>IFERROR(VLOOKUP(L1800,色々!G:H,2,0),"")</f>
        <v/>
      </c>
      <c r="N1800" s="64" t="str">
        <f>IFERROR(選手__2[[#This Row],[学年]],"")</f>
        <v/>
      </c>
      <c r="O1800" s="49" t="str">
        <f>IFERROR(選手__2[[#This Row],[生年月日]],"")</f>
        <v/>
      </c>
      <c r="P1800" t="str">
        <f t="shared" si="28"/>
        <v/>
      </c>
    </row>
    <row r="1801" spans="6:16" x14ac:dyDescent="0.2">
      <c r="F1801" s="62" t="str">
        <f>IFERROR(選手__2[[#This Row],[選手番号]],"")</f>
        <v/>
      </c>
      <c r="G1801" s="62" t="str">
        <f>IFERROR(選手__2[[#This Row],[性別コード]],"")</f>
        <v/>
      </c>
      <c r="H1801" s="62" t="str">
        <f>IFERROR(VLOOKUP(G1801,色々!P:Q,2,0),"")</f>
        <v/>
      </c>
      <c r="I1801" s="62" t="str">
        <f>IFERROR(選手__2[[#This Row],[氏名]],"")</f>
        <v/>
      </c>
      <c r="J1801" s="62" t="str">
        <f>IFERROR(選手__2[[#This Row],[氏名カナ]],"")</f>
        <v/>
      </c>
      <c r="K1801" s="62" t="str">
        <f>IFERROR(選手__2[[#This Row],[所属名称１]],"")</f>
        <v/>
      </c>
      <c r="L1801" s="62" t="str">
        <f>IFERROR(選手__2[[#This Row],[学校コード]],"")</f>
        <v/>
      </c>
      <c r="M1801" s="63" t="str">
        <f>IFERROR(VLOOKUP(L1801,色々!G:H,2,0),"")</f>
        <v/>
      </c>
      <c r="N1801" s="64" t="str">
        <f>IFERROR(選手__2[[#This Row],[学年]],"")</f>
        <v/>
      </c>
      <c r="O1801" s="49" t="str">
        <f>IFERROR(選手__2[[#This Row],[生年月日]],"")</f>
        <v/>
      </c>
      <c r="P1801" t="str">
        <f t="shared" si="28"/>
        <v/>
      </c>
    </row>
    <row r="1802" spans="6:16" x14ac:dyDescent="0.2">
      <c r="F1802" s="62" t="str">
        <f>IFERROR(選手__2[[#This Row],[選手番号]],"")</f>
        <v/>
      </c>
      <c r="G1802" s="62" t="str">
        <f>IFERROR(選手__2[[#This Row],[性別コード]],"")</f>
        <v/>
      </c>
      <c r="H1802" s="62" t="str">
        <f>IFERROR(VLOOKUP(G1802,色々!P:Q,2,0),"")</f>
        <v/>
      </c>
      <c r="I1802" s="62" t="str">
        <f>IFERROR(選手__2[[#This Row],[氏名]],"")</f>
        <v/>
      </c>
      <c r="J1802" s="62" t="str">
        <f>IFERROR(選手__2[[#This Row],[氏名カナ]],"")</f>
        <v/>
      </c>
      <c r="K1802" s="62" t="str">
        <f>IFERROR(選手__2[[#This Row],[所属名称１]],"")</f>
        <v/>
      </c>
      <c r="L1802" s="62" t="str">
        <f>IFERROR(選手__2[[#This Row],[学校コード]],"")</f>
        <v/>
      </c>
      <c r="M1802" s="63" t="str">
        <f>IFERROR(VLOOKUP(L1802,色々!G:H,2,0),"")</f>
        <v/>
      </c>
      <c r="N1802" s="64" t="str">
        <f>IFERROR(選手__2[[#This Row],[学年]],"")</f>
        <v/>
      </c>
      <c r="O1802" s="49" t="str">
        <f>IFERROR(選手__2[[#This Row],[生年月日]],"")</f>
        <v/>
      </c>
      <c r="P1802" t="str">
        <f t="shared" si="28"/>
        <v/>
      </c>
    </row>
    <row r="1803" spans="6:16" x14ac:dyDescent="0.2">
      <c r="F1803" s="62" t="str">
        <f>IFERROR(選手__2[[#This Row],[選手番号]],"")</f>
        <v/>
      </c>
      <c r="G1803" s="62" t="str">
        <f>IFERROR(選手__2[[#This Row],[性別コード]],"")</f>
        <v/>
      </c>
      <c r="H1803" s="62" t="str">
        <f>IFERROR(VLOOKUP(G1803,色々!P:Q,2,0),"")</f>
        <v/>
      </c>
      <c r="I1803" s="62" t="str">
        <f>IFERROR(選手__2[[#This Row],[氏名]],"")</f>
        <v/>
      </c>
      <c r="J1803" s="62" t="str">
        <f>IFERROR(選手__2[[#This Row],[氏名カナ]],"")</f>
        <v/>
      </c>
      <c r="K1803" s="62" t="str">
        <f>IFERROR(選手__2[[#This Row],[所属名称１]],"")</f>
        <v/>
      </c>
      <c r="L1803" s="62" t="str">
        <f>IFERROR(選手__2[[#This Row],[学校コード]],"")</f>
        <v/>
      </c>
      <c r="M1803" s="63" t="str">
        <f>IFERROR(VLOOKUP(L1803,色々!G:H,2,0),"")</f>
        <v/>
      </c>
      <c r="N1803" s="64" t="str">
        <f>IFERROR(選手__2[[#This Row],[学年]],"")</f>
        <v/>
      </c>
      <c r="O1803" s="49" t="str">
        <f>IFERROR(選手__2[[#This Row],[生年月日]],"")</f>
        <v/>
      </c>
      <c r="P1803" t="str">
        <f t="shared" si="28"/>
        <v/>
      </c>
    </row>
    <row r="1804" spans="6:16" x14ac:dyDescent="0.2">
      <c r="F1804" s="62" t="str">
        <f>IFERROR(選手__2[[#This Row],[選手番号]],"")</f>
        <v/>
      </c>
      <c r="G1804" s="62" t="str">
        <f>IFERROR(選手__2[[#This Row],[性別コード]],"")</f>
        <v/>
      </c>
      <c r="H1804" s="62" t="str">
        <f>IFERROR(VLOOKUP(G1804,色々!P:Q,2,0),"")</f>
        <v/>
      </c>
      <c r="I1804" s="62" t="str">
        <f>IFERROR(選手__2[[#This Row],[氏名]],"")</f>
        <v/>
      </c>
      <c r="J1804" s="62" t="str">
        <f>IFERROR(選手__2[[#This Row],[氏名カナ]],"")</f>
        <v/>
      </c>
      <c r="K1804" s="62" t="str">
        <f>IFERROR(選手__2[[#This Row],[所属名称１]],"")</f>
        <v/>
      </c>
      <c r="L1804" s="62" t="str">
        <f>IFERROR(選手__2[[#This Row],[学校コード]],"")</f>
        <v/>
      </c>
      <c r="M1804" s="63" t="str">
        <f>IFERROR(VLOOKUP(L1804,色々!G:H,2,0),"")</f>
        <v/>
      </c>
      <c r="N1804" s="64" t="str">
        <f>IFERROR(選手__2[[#This Row],[学年]],"")</f>
        <v/>
      </c>
      <c r="O1804" s="49" t="str">
        <f>IFERROR(選手__2[[#This Row],[生年月日]],"")</f>
        <v/>
      </c>
      <c r="P1804" t="str">
        <f t="shared" si="28"/>
        <v/>
      </c>
    </row>
    <row r="1805" spans="6:16" x14ac:dyDescent="0.2">
      <c r="F1805" s="62" t="str">
        <f>IFERROR(選手__2[[#This Row],[選手番号]],"")</f>
        <v/>
      </c>
      <c r="G1805" s="62" t="str">
        <f>IFERROR(選手__2[[#This Row],[性別コード]],"")</f>
        <v/>
      </c>
      <c r="H1805" s="62" t="str">
        <f>IFERROR(VLOOKUP(G1805,色々!P:Q,2,0),"")</f>
        <v/>
      </c>
      <c r="I1805" s="62" t="str">
        <f>IFERROR(選手__2[[#This Row],[氏名]],"")</f>
        <v/>
      </c>
      <c r="J1805" s="62" t="str">
        <f>IFERROR(選手__2[[#This Row],[氏名カナ]],"")</f>
        <v/>
      </c>
      <c r="K1805" s="62" t="str">
        <f>IFERROR(選手__2[[#This Row],[所属名称１]],"")</f>
        <v/>
      </c>
      <c r="L1805" s="62" t="str">
        <f>IFERROR(選手__2[[#This Row],[学校コード]],"")</f>
        <v/>
      </c>
      <c r="M1805" s="63" t="str">
        <f>IFERROR(VLOOKUP(L1805,色々!G:H,2,0),"")</f>
        <v/>
      </c>
      <c r="N1805" s="64" t="str">
        <f>IFERROR(選手__2[[#This Row],[学年]],"")</f>
        <v/>
      </c>
      <c r="O1805" s="49" t="str">
        <f>IFERROR(選手__2[[#This Row],[生年月日]],"")</f>
        <v/>
      </c>
      <c r="P1805" t="str">
        <f t="shared" si="28"/>
        <v/>
      </c>
    </row>
    <row r="1806" spans="6:16" x14ac:dyDescent="0.2">
      <c r="F1806" s="62" t="str">
        <f>IFERROR(選手__2[[#This Row],[選手番号]],"")</f>
        <v/>
      </c>
      <c r="G1806" s="62" t="str">
        <f>IFERROR(選手__2[[#This Row],[性別コード]],"")</f>
        <v/>
      </c>
      <c r="H1806" s="62" t="str">
        <f>IFERROR(VLOOKUP(G1806,色々!P:Q,2,0),"")</f>
        <v/>
      </c>
      <c r="I1806" s="62" t="str">
        <f>IFERROR(選手__2[[#This Row],[氏名]],"")</f>
        <v/>
      </c>
      <c r="J1806" s="62" t="str">
        <f>IFERROR(選手__2[[#This Row],[氏名カナ]],"")</f>
        <v/>
      </c>
      <c r="K1806" s="62" t="str">
        <f>IFERROR(選手__2[[#This Row],[所属名称１]],"")</f>
        <v/>
      </c>
      <c r="L1806" s="62" t="str">
        <f>IFERROR(選手__2[[#This Row],[学校コード]],"")</f>
        <v/>
      </c>
      <c r="M1806" s="63" t="str">
        <f>IFERROR(VLOOKUP(L1806,色々!G:H,2,0),"")</f>
        <v/>
      </c>
      <c r="N1806" s="64" t="str">
        <f>IFERROR(選手__2[[#This Row],[学年]],"")</f>
        <v/>
      </c>
      <c r="O1806" s="49" t="str">
        <f>IFERROR(選手__2[[#This Row],[生年月日]],"")</f>
        <v/>
      </c>
      <c r="P1806" t="str">
        <f t="shared" si="28"/>
        <v/>
      </c>
    </row>
    <row r="1807" spans="6:16" x14ac:dyDescent="0.2">
      <c r="F1807" s="62" t="str">
        <f>IFERROR(選手__2[[#This Row],[選手番号]],"")</f>
        <v/>
      </c>
      <c r="G1807" s="62" t="str">
        <f>IFERROR(選手__2[[#This Row],[性別コード]],"")</f>
        <v/>
      </c>
      <c r="H1807" s="62" t="str">
        <f>IFERROR(VLOOKUP(G1807,色々!P:Q,2,0),"")</f>
        <v/>
      </c>
      <c r="I1807" s="62" t="str">
        <f>IFERROR(選手__2[[#This Row],[氏名]],"")</f>
        <v/>
      </c>
      <c r="J1807" s="62" t="str">
        <f>IFERROR(選手__2[[#This Row],[氏名カナ]],"")</f>
        <v/>
      </c>
      <c r="K1807" s="62" t="str">
        <f>IFERROR(選手__2[[#This Row],[所属名称１]],"")</f>
        <v/>
      </c>
      <c r="L1807" s="62" t="str">
        <f>IFERROR(選手__2[[#This Row],[学校コード]],"")</f>
        <v/>
      </c>
      <c r="M1807" s="63" t="str">
        <f>IFERROR(VLOOKUP(L1807,色々!G:H,2,0),"")</f>
        <v/>
      </c>
      <c r="N1807" s="64" t="str">
        <f>IFERROR(選手__2[[#This Row],[学年]],"")</f>
        <v/>
      </c>
      <c r="O1807" s="49" t="str">
        <f>IFERROR(選手__2[[#This Row],[生年月日]],"")</f>
        <v/>
      </c>
      <c r="P1807" t="str">
        <f t="shared" si="28"/>
        <v/>
      </c>
    </row>
    <row r="1808" spans="6:16" x14ac:dyDescent="0.2">
      <c r="F1808" s="62" t="str">
        <f>IFERROR(選手__2[[#This Row],[選手番号]],"")</f>
        <v/>
      </c>
      <c r="G1808" s="62" t="str">
        <f>IFERROR(選手__2[[#This Row],[性別コード]],"")</f>
        <v/>
      </c>
      <c r="H1808" s="62" t="str">
        <f>IFERROR(VLOOKUP(G1808,色々!P:Q,2,0),"")</f>
        <v/>
      </c>
      <c r="I1808" s="62" t="str">
        <f>IFERROR(選手__2[[#This Row],[氏名]],"")</f>
        <v/>
      </c>
      <c r="J1808" s="62" t="str">
        <f>IFERROR(選手__2[[#This Row],[氏名カナ]],"")</f>
        <v/>
      </c>
      <c r="K1808" s="62" t="str">
        <f>IFERROR(選手__2[[#This Row],[所属名称１]],"")</f>
        <v/>
      </c>
      <c r="L1808" s="62" t="str">
        <f>IFERROR(選手__2[[#This Row],[学校コード]],"")</f>
        <v/>
      </c>
      <c r="M1808" s="63" t="str">
        <f>IFERROR(VLOOKUP(L1808,色々!G:H,2,0),"")</f>
        <v/>
      </c>
      <c r="N1808" s="64" t="str">
        <f>IFERROR(選手__2[[#This Row],[学年]],"")</f>
        <v/>
      </c>
      <c r="O1808" s="49" t="str">
        <f>IFERROR(選手__2[[#This Row],[生年月日]],"")</f>
        <v/>
      </c>
      <c r="P1808" t="str">
        <f t="shared" si="28"/>
        <v/>
      </c>
    </row>
    <row r="1809" spans="6:16" x14ac:dyDescent="0.2">
      <c r="F1809" s="62" t="str">
        <f>IFERROR(選手__2[[#This Row],[選手番号]],"")</f>
        <v/>
      </c>
      <c r="G1809" s="62" t="str">
        <f>IFERROR(選手__2[[#This Row],[性別コード]],"")</f>
        <v/>
      </c>
      <c r="H1809" s="62" t="str">
        <f>IFERROR(VLOOKUP(G1809,色々!P:Q,2,0),"")</f>
        <v/>
      </c>
      <c r="I1809" s="62" t="str">
        <f>IFERROR(選手__2[[#This Row],[氏名]],"")</f>
        <v/>
      </c>
      <c r="J1809" s="62" t="str">
        <f>IFERROR(選手__2[[#This Row],[氏名カナ]],"")</f>
        <v/>
      </c>
      <c r="K1809" s="62" t="str">
        <f>IFERROR(選手__2[[#This Row],[所属名称１]],"")</f>
        <v/>
      </c>
      <c r="L1809" s="62" t="str">
        <f>IFERROR(選手__2[[#This Row],[学校コード]],"")</f>
        <v/>
      </c>
      <c r="M1809" s="63" t="str">
        <f>IFERROR(VLOOKUP(L1809,色々!G:H,2,0),"")</f>
        <v/>
      </c>
      <c r="N1809" s="64" t="str">
        <f>IFERROR(選手__2[[#This Row],[学年]],"")</f>
        <v/>
      </c>
      <c r="O1809" s="49" t="str">
        <f>IFERROR(選手__2[[#This Row],[生年月日]],"")</f>
        <v/>
      </c>
      <c r="P1809" t="str">
        <f t="shared" si="28"/>
        <v/>
      </c>
    </row>
    <row r="1810" spans="6:16" x14ac:dyDescent="0.2">
      <c r="F1810" s="62" t="str">
        <f>IFERROR(選手__2[[#This Row],[選手番号]],"")</f>
        <v/>
      </c>
      <c r="G1810" s="62" t="str">
        <f>IFERROR(選手__2[[#This Row],[性別コード]],"")</f>
        <v/>
      </c>
      <c r="H1810" s="62" t="str">
        <f>IFERROR(VLOOKUP(G1810,色々!P:Q,2,0),"")</f>
        <v/>
      </c>
      <c r="I1810" s="62" t="str">
        <f>IFERROR(選手__2[[#This Row],[氏名]],"")</f>
        <v/>
      </c>
      <c r="J1810" s="62" t="str">
        <f>IFERROR(選手__2[[#This Row],[氏名カナ]],"")</f>
        <v/>
      </c>
      <c r="K1810" s="62" t="str">
        <f>IFERROR(選手__2[[#This Row],[所属名称１]],"")</f>
        <v/>
      </c>
      <c r="L1810" s="62" t="str">
        <f>IFERROR(選手__2[[#This Row],[学校コード]],"")</f>
        <v/>
      </c>
      <c r="M1810" s="63" t="str">
        <f>IFERROR(VLOOKUP(L1810,色々!G:H,2,0),"")</f>
        <v/>
      </c>
      <c r="N1810" s="64" t="str">
        <f>IFERROR(選手__2[[#This Row],[学年]],"")</f>
        <v/>
      </c>
      <c r="O1810" s="49" t="str">
        <f>IFERROR(選手__2[[#This Row],[生年月日]],"")</f>
        <v/>
      </c>
      <c r="P1810" t="str">
        <f t="shared" si="28"/>
        <v/>
      </c>
    </row>
    <row r="1811" spans="6:16" x14ac:dyDescent="0.2">
      <c r="F1811" s="62" t="str">
        <f>IFERROR(選手__2[[#This Row],[選手番号]],"")</f>
        <v/>
      </c>
      <c r="G1811" s="62" t="str">
        <f>IFERROR(選手__2[[#This Row],[性別コード]],"")</f>
        <v/>
      </c>
      <c r="H1811" s="62" t="str">
        <f>IFERROR(VLOOKUP(G1811,色々!P:Q,2,0),"")</f>
        <v/>
      </c>
      <c r="I1811" s="62" t="str">
        <f>IFERROR(選手__2[[#This Row],[氏名]],"")</f>
        <v/>
      </c>
      <c r="J1811" s="62" t="str">
        <f>IFERROR(選手__2[[#This Row],[氏名カナ]],"")</f>
        <v/>
      </c>
      <c r="K1811" s="62" t="str">
        <f>IFERROR(選手__2[[#This Row],[所属名称１]],"")</f>
        <v/>
      </c>
      <c r="L1811" s="62" t="str">
        <f>IFERROR(選手__2[[#This Row],[学校コード]],"")</f>
        <v/>
      </c>
      <c r="M1811" s="63" t="str">
        <f>IFERROR(VLOOKUP(L1811,色々!G:H,2,0),"")</f>
        <v/>
      </c>
      <c r="N1811" s="64" t="str">
        <f>IFERROR(選手__2[[#This Row],[学年]],"")</f>
        <v/>
      </c>
      <c r="O1811" s="49" t="str">
        <f>IFERROR(選手__2[[#This Row],[生年月日]],"")</f>
        <v/>
      </c>
      <c r="P1811" t="str">
        <f t="shared" si="28"/>
        <v/>
      </c>
    </row>
    <row r="1812" spans="6:16" x14ac:dyDescent="0.2">
      <c r="F1812" s="62" t="str">
        <f>IFERROR(選手__2[[#This Row],[選手番号]],"")</f>
        <v/>
      </c>
      <c r="G1812" s="62" t="str">
        <f>IFERROR(選手__2[[#This Row],[性別コード]],"")</f>
        <v/>
      </c>
      <c r="H1812" s="62" t="str">
        <f>IFERROR(VLOOKUP(G1812,色々!P:Q,2,0),"")</f>
        <v/>
      </c>
      <c r="I1812" s="62" t="str">
        <f>IFERROR(選手__2[[#This Row],[氏名]],"")</f>
        <v/>
      </c>
      <c r="J1812" s="62" t="str">
        <f>IFERROR(選手__2[[#This Row],[氏名カナ]],"")</f>
        <v/>
      </c>
      <c r="K1812" s="62" t="str">
        <f>IFERROR(選手__2[[#This Row],[所属名称１]],"")</f>
        <v/>
      </c>
      <c r="L1812" s="62" t="str">
        <f>IFERROR(選手__2[[#This Row],[学校コード]],"")</f>
        <v/>
      </c>
      <c r="M1812" s="63" t="str">
        <f>IFERROR(VLOOKUP(L1812,色々!G:H,2,0),"")</f>
        <v/>
      </c>
      <c r="N1812" s="64" t="str">
        <f>IFERROR(選手__2[[#This Row],[学年]],"")</f>
        <v/>
      </c>
      <c r="O1812" s="49" t="str">
        <f>IFERROR(選手__2[[#This Row],[生年月日]],"")</f>
        <v/>
      </c>
      <c r="P1812" t="str">
        <f t="shared" si="28"/>
        <v/>
      </c>
    </row>
    <row r="1813" spans="6:16" x14ac:dyDescent="0.2">
      <c r="F1813" s="62" t="str">
        <f>IFERROR(選手__2[[#This Row],[選手番号]],"")</f>
        <v/>
      </c>
      <c r="G1813" s="62" t="str">
        <f>IFERROR(選手__2[[#This Row],[性別コード]],"")</f>
        <v/>
      </c>
      <c r="H1813" s="62" t="str">
        <f>IFERROR(VLOOKUP(G1813,色々!P:Q,2,0),"")</f>
        <v/>
      </c>
      <c r="I1813" s="62" t="str">
        <f>IFERROR(選手__2[[#This Row],[氏名]],"")</f>
        <v/>
      </c>
      <c r="J1813" s="62" t="str">
        <f>IFERROR(選手__2[[#This Row],[氏名カナ]],"")</f>
        <v/>
      </c>
      <c r="K1813" s="62" t="str">
        <f>IFERROR(選手__2[[#This Row],[所属名称１]],"")</f>
        <v/>
      </c>
      <c r="L1813" s="62" t="str">
        <f>IFERROR(選手__2[[#This Row],[学校コード]],"")</f>
        <v/>
      </c>
      <c r="M1813" s="63" t="str">
        <f>IFERROR(VLOOKUP(L1813,色々!G:H,2,0),"")</f>
        <v/>
      </c>
      <c r="N1813" s="64" t="str">
        <f>IFERROR(選手__2[[#This Row],[学年]],"")</f>
        <v/>
      </c>
      <c r="O1813" s="49" t="str">
        <f>IFERROR(選手__2[[#This Row],[生年月日]],"")</f>
        <v/>
      </c>
      <c r="P1813" t="str">
        <f t="shared" si="28"/>
        <v/>
      </c>
    </row>
    <row r="1814" spans="6:16" x14ac:dyDescent="0.2">
      <c r="F1814" s="62" t="str">
        <f>IFERROR(選手__2[[#This Row],[選手番号]],"")</f>
        <v/>
      </c>
      <c r="G1814" s="62" t="str">
        <f>IFERROR(選手__2[[#This Row],[性別コード]],"")</f>
        <v/>
      </c>
      <c r="H1814" s="62" t="str">
        <f>IFERROR(VLOOKUP(G1814,色々!P:Q,2,0),"")</f>
        <v/>
      </c>
      <c r="I1814" s="62" t="str">
        <f>IFERROR(選手__2[[#This Row],[氏名]],"")</f>
        <v/>
      </c>
      <c r="J1814" s="62" t="str">
        <f>IFERROR(選手__2[[#This Row],[氏名カナ]],"")</f>
        <v/>
      </c>
      <c r="K1814" s="62" t="str">
        <f>IFERROR(選手__2[[#This Row],[所属名称１]],"")</f>
        <v/>
      </c>
      <c r="L1814" s="62" t="str">
        <f>IFERROR(選手__2[[#This Row],[学校コード]],"")</f>
        <v/>
      </c>
      <c r="M1814" s="63" t="str">
        <f>IFERROR(VLOOKUP(L1814,色々!G:H,2,0),"")</f>
        <v/>
      </c>
      <c r="N1814" s="64" t="str">
        <f>IFERROR(選手__2[[#This Row],[学年]],"")</f>
        <v/>
      </c>
      <c r="O1814" s="49" t="str">
        <f>IFERROR(選手__2[[#This Row],[生年月日]],"")</f>
        <v/>
      </c>
      <c r="P1814" t="str">
        <f t="shared" si="28"/>
        <v/>
      </c>
    </row>
    <row r="1815" spans="6:16" x14ac:dyDescent="0.2">
      <c r="F1815" s="62" t="str">
        <f>IFERROR(選手__2[[#This Row],[選手番号]],"")</f>
        <v/>
      </c>
      <c r="G1815" s="62" t="str">
        <f>IFERROR(選手__2[[#This Row],[性別コード]],"")</f>
        <v/>
      </c>
      <c r="H1815" s="62" t="str">
        <f>IFERROR(VLOOKUP(G1815,色々!P:Q,2,0),"")</f>
        <v/>
      </c>
      <c r="I1815" s="62" t="str">
        <f>IFERROR(選手__2[[#This Row],[氏名]],"")</f>
        <v/>
      </c>
      <c r="J1815" s="62" t="str">
        <f>IFERROR(選手__2[[#This Row],[氏名カナ]],"")</f>
        <v/>
      </c>
      <c r="K1815" s="62" t="str">
        <f>IFERROR(選手__2[[#This Row],[所属名称１]],"")</f>
        <v/>
      </c>
      <c r="L1815" s="62" t="str">
        <f>IFERROR(選手__2[[#This Row],[学校コード]],"")</f>
        <v/>
      </c>
      <c r="M1815" s="63" t="str">
        <f>IFERROR(VLOOKUP(L1815,色々!G:H,2,0),"")</f>
        <v/>
      </c>
      <c r="N1815" s="64" t="str">
        <f>IFERROR(選手__2[[#This Row],[学年]],"")</f>
        <v/>
      </c>
      <c r="O1815" s="49" t="str">
        <f>IFERROR(選手__2[[#This Row],[生年月日]],"")</f>
        <v/>
      </c>
      <c r="P1815" t="str">
        <f t="shared" si="28"/>
        <v/>
      </c>
    </row>
    <row r="1816" spans="6:16" x14ac:dyDescent="0.2">
      <c r="F1816" s="62" t="str">
        <f>IFERROR(選手__2[[#This Row],[選手番号]],"")</f>
        <v/>
      </c>
      <c r="G1816" s="62" t="str">
        <f>IFERROR(選手__2[[#This Row],[性別コード]],"")</f>
        <v/>
      </c>
      <c r="H1816" s="62" t="str">
        <f>IFERROR(VLOOKUP(G1816,色々!P:Q,2,0),"")</f>
        <v/>
      </c>
      <c r="I1816" s="62" t="str">
        <f>IFERROR(選手__2[[#This Row],[氏名]],"")</f>
        <v/>
      </c>
      <c r="J1816" s="62" t="str">
        <f>IFERROR(選手__2[[#This Row],[氏名カナ]],"")</f>
        <v/>
      </c>
      <c r="K1816" s="62" t="str">
        <f>IFERROR(選手__2[[#This Row],[所属名称１]],"")</f>
        <v/>
      </c>
      <c r="L1816" s="62" t="str">
        <f>IFERROR(選手__2[[#This Row],[学校コード]],"")</f>
        <v/>
      </c>
      <c r="M1816" s="63" t="str">
        <f>IFERROR(VLOOKUP(L1816,色々!G:H,2,0),"")</f>
        <v/>
      </c>
      <c r="N1816" s="64" t="str">
        <f>IFERROR(選手__2[[#This Row],[学年]],"")</f>
        <v/>
      </c>
      <c r="O1816" s="49" t="str">
        <f>IFERROR(選手__2[[#This Row],[生年月日]],"")</f>
        <v/>
      </c>
      <c r="P1816" t="str">
        <f t="shared" si="28"/>
        <v/>
      </c>
    </row>
    <row r="1817" spans="6:16" x14ac:dyDescent="0.2">
      <c r="F1817" s="62" t="str">
        <f>IFERROR(選手__2[[#This Row],[選手番号]],"")</f>
        <v/>
      </c>
      <c r="G1817" s="62" t="str">
        <f>IFERROR(選手__2[[#This Row],[性別コード]],"")</f>
        <v/>
      </c>
      <c r="H1817" s="62" t="str">
        <f>IFERROR(VLOOKUP(G1817,色々!P:Q,2,0),"")</f>
        <v/>
      </c>
      <c r="I1817" s="62" t="str">
        <f>IFERROR(選手__2[[#This Row],[氏名]],"")</f>
        <v/>
      </c>
      <c r="J1817" s="62" t="str">
        <f>IFERROR(選手__2[[#This Row],[氏名カナ]],"")</f>
        <v/>
      </c>
      <c r="K1817" s="62" t="str">
        <f>IFERROR(選手__2[[#This Row],[所属名称１]],"")</f>
        <v/>
      </c>
      <c r="L1817" s="62" t="str">
        <f>IFERROR(選手__2[[#This Row],[学校コード]],"")</f>
        <v/>
      </c>
      <c r="M1817" s="63" t="str">
        <f>IFERROR(VLOOKUP(L1817,色々!G:H,2,0),"")</f>
        <v/>
      </c>
      <c r="N1817" s="64" t="str">
        <f>IFERROR(選手__2[[#This Row],[学年]],"")</f>
        <v/>
      </c>
      <c r="O1817" s="49" t="str">
        <f>IFERROR(選手__2[[#This Row],[生年月日]],"")</f>
        <v/>
      </c>
      <c r="P1817" t="str">
        <f t="shared" si="28"/>
        <v/>
      </c>
    </row>
    <row r="1818" spans="6:16" x14ac:dyDescent="0.2">
      <c r="F1818" s="62" t="str">
        <f>IFERROR(選手__2[[#This Row],[選手番号]],"")</f>
        <v/>
      </c>
      <c r="G1818" s="62" t="str">
        <f>IFERROR(選手__2[[#This Row],[性別コード]],"")</f>
        <v/>
      </c>
      <c r="H1818" s="62" t="str">
        <f>IFERROR(VLOOKUP(G1818,色々!P:Q,2,0),"")</f>
        <v/>
      </c>
      <c r="I1818" s="62" t="str">
        <f>IFERROR(選手__2[[#This Row],[氏名]],"")</f>
        <v/>
      </c>
      <c r="J1818" s="62" t="str">
        <f>IFERROR(選手__2[[#This Row],[氏名カナ]],"")</f>
        <v/>
      </c>
      <c r="K1818" s="62" t="str">
        <f>IFERROR(選手__2[[#This Row],[所属名称１]],"")</f>
        <v/>
      </c>
      <c r="L1818" s="62" t="str">
        <f>IFERROR(選手__2[[#This Row],[学校コード]],"")</f>
        <v/>
      </c>
      <c r="M1818" s="63" t="str">
        <f>IFERROR(VLOOKUP(L1818,色々!G:H,2,0),"")</f>
        <v/>
      </c>
      <c r="N1818" s="64" t="str">
        <f>IFERROR(選手__2[[#This Row],[学年]],"")</f>
        <v/>
      </c>
      <c r="O1818" s="49" t="str">
        <f>IFERROR(選手__2[[#This Row],[生年月日]],"")</f>
        <v/>
      </c>
      <c r="P1818" t="str">
        <f t="shared" si="28"/>
        <v/>
      </c>
    </row>
    <row r="1819" spans="6:16" x14ac:dyDescent="0.2">
      <c r="F1819" s="62" t="str">
        <f>IFERROR(選手__2[[#This Row],[選手番号]],"")</f>
        <v/>
      </c>
      <c r="G1819" s="62" t="str">
        <f>IFERROR(選手__2[[#This Row],[性別コード]],"")</f>
        <v/>
      </c>
      <c r="H1819" s="62" t="str">
        <f>IFERROR(VLOOKUP(G1819,色々!P:Q,2,0),"")</f>
        <v/>
      </c>
      <c r="I1819" s="62" t="str">
        <f>IFERROR(選手__2[[#This Row],[氏名]],"")</f>
        <v/>
      </c>
      <c r="J1819" s="62" t="str">
        <f>IFERROR(選手__2[[#This Row],[氏名カナ]],"")</f>
        <v/>
      </c>
      <c r="K1819" s="62" t="str">
        <f>IFERROR(選手__2[[#This Row],[所属名称１]],"")</f>
        <v/>
      </c>
      <c r="L1819" s="62" t="str">
        <f>IFERROR(選手__2[[#This Row],[学校コード]],"")</f>
        <v/>
      </c>
      <c r="M1819" s="63" t="str">
        <f>IFERROR(VLOOKUP(L1819,色々!G:H,2,0),"")</f>
        <v/>
      </c>
      <c r="N1819" s="64" t="str">
        <f>IFERROR(選手__2[[#This Row],[学年]],"")</f>
        <v/>
      </c>
      <c r="O1819" s="49" t="str">
        <f>IFERROR(選手__2[[#This Row],[生年月日]],"")</f>
        <v/>
      </c>
      <c r="P1819" t="str">
        <f t="shared" si="28"/>
        <v/>
      </c>
    </row>
    <row r="1820" spans="6:16" x14ac:dyDescent="0.2">
      <c r="F1820" s="62" t="str">
        <f>IFERROR(選手__2[[#This Row],[選手番号]],"")</f>
        <v/>
      </c>
      <c r="G1820" s="62" t="str">
        <f>IFERROR(選手__2[[#This Row],[性別コード]],"")</f>
        <v/>
      </c>
      <c r="H1820" s="62" t="str">
        <f>IFERROR(VLOOKUP(G1820,色々!P:Q,2,0),"")</f>
        <v/>
      </c>
      <c r="I1820" s="62" t="str">
        <f>IFERROR(選手__2[[#This Row],[氏名]],"")</f>
        <v/>
      </c>
      <c r="J1820" s="62" t="str">
        <f>IFERROR(選手__2[[#This Row],[氏名カナ]],"")</f>
        <v/>
      </c>
      <c r="K1820" s="62" t="str">
        <f>IFERROR(選手__2[[#This Row],[所属名称１]],"")</f>
        <v/>
      </c>
      <c r="L1820" s="62" t="str">
        <f>IFERROR(選手__2[[#This Row],[学校コード]],"")</f>
        <v/>
      </c>
      <c r="M1820" s="63" t="str">
        <f>IFERROR(VLOOKUP(L1820,色々!G:H,2,0),"")</f>
        <v/>
      </c>
      <c r="N1820" s="64" t="str">
        <f>IFERROR(選手__2[[#This Row],[学年]],"")</f>
        <v/>
      </c>
      <c r="O1820" s="49" t="str">
        <f>IFERROR(選手__2[[#This Row],[生年月日]],"")</f>
        <v/>
      </c>
      <c r="P1820" t="str">
        <f t="shared" si="28"/>
        <v/>
      </c>
    </row>
    <row r="1821" spans="6:16" x14ac:dyDescent="0.2">
      <c r="F1821" s="62" t="str">
        <f>IFERROR(選手__2[[#This Row],[選手番号]],"")</f>
        <v/>
      </c>
      <c r="G1821" s="62" t="str">
        <f>IFERROR(選手__2[[#This Row],[性別コード]],"")</f>
        <v/>
      </c>
      <c r="H1821" s="62" t="str">
        <f>IFERROR(VLOOKUP(G1821,色々!P:Q,2,0),"")</f>
        <v/>
      </c>
      <c r="I1821" s="62" t="str">
        <f>IFERROR(選手__2[[#This Row],[氏名]],"")</f>
        <v/>
      </c>
      <c r="J1821" s="62" t="str">
        <f>IFERROR(選手__2[[#This Row],[氏名カナ]],"")</f>
        <v/>
      </c>
      <c r="K1821" s="62" t="str">
        <f>IFERROR(選手__2[[#This Row],[所属名称１]],"")</f>
        <v/>
      </c>
      <c r="L1821" s="62" t="str">
        <f>IFERROR(選手__2[[#This Row],[学校コード]],"")</f>
        <v/>
      </c>
      <c r="M1821" s="63" t="str">
        <f>IFERROR(VLOOKUP(L1821,色々!G:H,2,0),"")</f>
        <v/>
      </c>
      <c r="N1821" s="64" t="str">
        <f>IFERROR(選手__2[[#This Row],[学年]],"")</f>
        <v/>
      </c>
      <c r="O1821" s="49" t="str">
        <f>IFERROR(選手__2[[#This Row],[生年月日]],"")</f>
        <v/>
      </c>
      <c r="P1821" t="str">
        <f t="shared" si="28"/>
        <v/>
      </c>
    </row>
    <row r="1822" spans="6:16" x14ac:dyDescent="0.2">
      <c r="F1822" s="62" t="str">
        <f>IFERROR(選手__2[[#This Row],[選手番号]],"")</f>
        <v/>
      </c>
      <c r="G1822" s="62" t="str">
        <f>IFERROR(選手__2[[#This Row],[性別コード]],"")</f>
        <v/>
      </c>
      <c r="H1822" s="62" t="str">
        <f>IFERROR(VLOOKUP(G1822,色々!P:Q,2,0),"")</f>
        <v/>
      </c>
      <c r="I1822" s="62" t="str">
        <f>IFERROR(選手__2[[#This Row],[氏名]],"")</f>
        <v/>
      </c>
      <c r="J1822" s="62" t="str">
        <f>IFERROR(選手__2[[#This Row],[氏名カナ]],"")</f>
        <v/>
      </c>
      <c r="K1822" s="62" t="str">
        <f>IFERROR(選手__2[[#This Row],[所属名称１]],"")</f>
        <v/>
      </c>
      <c r="L1822" s="62" t="str">
        <f>IFERROR(選手__2[[#This Row],[学校コード]],"")</f>
        <v/>
      </c>
      <c r="M1822" s="63" t="str">
        <f>IFERROR(VLOOKUP(L1822,色々!G:H,2,0),"")</f>
        <v/>
      </c>
      <c r="N1822" s="64" t="str">
        <f>IFERROR(選手__2[[#This Row],[学年]],"")</f>
        <v/>
      </c>
      <c r="O1822" s="49" t="str">
        <f>IFERROR(選手__2[[#This Row],[生年月日]],"")</f>
        <v/>
      </c>
      <c r="P1822" t="str">
        <f t="shared" si="28"/>
        <v/>
      </c>
    </row>
    <row r="1823" spans="6:16" x14ac:dyDescent="0.2">
      <c r="F1823" s="62" t="str">
        <f>IFERROR(選手__2[[#This Row],[選手番号]],"")</f>
        <v/>
      </c>
      <c r="G1823" s="62" t="str">
        <f>IFERROR(選手__2[[#This Row],[性別コード]],"")</f>
        <v/>
      </c>
      <c r="H1823" s="62" t="str">
        <f>IFERROR(VLOOKUP(G1823,色々!P:Q,2,0),"")</f>
        <v/>
      </c>
      <c r="I1823" s="62" t="str">
        <f>IFERROR(選手__2[[#This Row],[氏名]],"")</f>
        <v/>
      </c>
      <c r="J1823" s="62" t="str">
        <f>IFERROR(選手__2[[#This Row],[氏名カナ]],"")</f>
        <v/>
      </c>
      <c r="K1823" s="62" t="str">
        <f>IFERROR(選手__2[[#This Row],[所属名称１]],"")</f>
        <v/>
      </c>
      <c r="L1823" s="62" t="str">
        <f>IFERROR(選手__2[[#This Row],[学校コード]],"")</f>
        <v/>
      </c>
      <c r="M1823" s="63" t="str">
        <f>IFERROR(VLOOKUP(L1823,色々!G:H,2,0),"")</f>
        <v/>
      </c>
      <c r="N1823" s="64" t="str">
        <f>IFERROR(選手__2[[#This Row],[学年]],"")</f>
        <v/>
      </c>
      <c r="O1823" s="49" t="str">
        <f>IFERROR(選手__2[[#This Row],[生年月日]],"")</f>
        <v/>
      </c>
      <c r="P1823" t="str">
        <f t="shared" si="28"/>
        <v/>
      </c>
    </row>
    <row r="1824" spans="6:16" x14ac:dyDescent="0.2">
      <c r="F1824" s="62" t="str">
        <f>IFERROR(選手__2[[#This Row],[選手番号]],"")</f>
        <v/>
      </c>
      <c r="G1824" s="62" t="str">
        <f>IFERROR(選手__2[[#This Row],[性別コード]],"")</f>
        <v/>
      </c>
      <c r="H1824" s="62" t="str">
        <f>IFERROR(VLOOKUP(G1824,色々!P:Q,2,0),"")</f>
        <v/>
      </c>
      <c r="I1824" s="62" t="str">
        <f>IFERROR(選手__2[[#This Row],[氏名]],"")</f>
        <v/>
      </c>
      <c r="J1824" s="62" t="str">
        <f>IFERROR(選手__2[[#This Row],[氏名カナ]],"")</f>
        <v/>
      </c>
      <c r="K1824" s="62" t="str">
        <f>IFERROR(選手__2[[#This Row],[所属名称１]],"")</f>
        <v/>
      </c>
      <c r="L1824" s="62" t="str">
        <f>IFERROR(選手__2[[#This Row],[学校コード]],"")</f>
        <v/>
      </c>
      <c r="M1824" s="63" t="str">
        <f>IFERROR(VLOOKUP(L1824,色々!G:H,2,0),"")</f>
        <v/>
      </c>
      <c r="N1824" s="64" t="str">
        <f>IFERROR(選手__2[[#This Row],[学年]],"")</f>
        <v/>
      </c>
      <c r="O1824" s="49" t="str">
        <f>IFERROR(選手__2[[#This Row],[生年月日]],"")</f>
        <v/>
      </c>
      <c r="P1824" t="str">
        <f t="shared" si="28"/>
        <v/>
      </c>
    </row>
    <row r="1825" spans="6:16" x14ac:dyDescent="0.2">
      <c r="F1825" s="62" t="str">
        <f>IFERROR(選手__2[[#This Row],[選手番号]],"")</f>
        <v/>
      </c>
      <c r="G1825" s="62" t="str">
        <f>IFERROR(選手__2[[#This Row],[性別コード]],"")</f>
        <v/>
      </c>
      <c r="H1825" s="62" t="str">
        <f>IFERROR(VLOOKUP(G1825,色々!P:Q,2,0),"")</f>
        <v/>
      </c>
      <c r="I1825" s="62" t="str">
        <f>IFERROR(選手__2[[#This Row],[氏名]],"")</f>
        <v/>
      </c>
      <c r="J1825" s="62" t="str">
        <f>IFERROR(選手__2[[#This Row],[氏名カナ]],"")</f>
        <v/>
      </c>
      <c r="K1825" s="62" t="str">
        <f>IFERROR(選手__2[[#This Row],[所属名称１]],"")</f>
        <v/>
      </c>
      <c r="L1825" s="62" t="str">
        <f>IFERROR(選手__2[[#This Row],[学校コード]],"")</f>
        <v/>
      </c>
      <c r="M1825" s="63" t="str">
        <f>IFERROR(VLOOKUP(L1825,色々!G:H,2,0),"")</f>
        <v/>
      </c>
      <c r="N1825" s="64" t="str">
        <f>IFERROR(選手__2[[#This Row],[学年]],"")</f>
        <v/>
      </c>
      <c r="O1825" s="49" t="str">
        <f>IFERROR(選手__2[[#This Row],[生年月日]],"")</f>
        <v/>
      </c>
      <c r="P1825" t="str">
        <f t="shared" si="28"/>
        <v/>
      </c>
    </row>
    <row r="1826" spans="6:16" x14ac:dyDescent="0.2">
      <c r="F1826" s="62" t="str">
        <f>IFERROR(選手__2[[#This Row],[選手番号]],"")</f>
        <v/>
      </c>
      <c r="G1826" s="62" t="str">
        <f>IFERROR(選手__2[[#This Row],[性別コード]],"")</f>
        <v/>
      </c>
      <c r="H1826" s="62" t="str">
        <f>IFERROR(VLOOKUP(G1826,色々!P:Q,2,0),"")</f>
        <v/>
      </c>
      <c r="I1826" s="62" t="str">
        <f>IFERROR(選手__2[[#This Row],[氏名]],"")</f>
        <v/>
      </c>
      <c r="J1826" s="62" t="str">
        <f>IFERROR(選手__2[[#This Row],[氏名カナ]],"")</f>
        <v/>
      </c>
      <c r="K1826" s="62" t="str">
        <f>IFERROR(選手__2[[#This Row],[所属名称１]],"")</f>
        <v/>
      </c>
      <c r="L1826" s="62" t="str">
        <f>IFERROR(選手__2[[#This Row],[学校コード]],"")</f>
        <v/>
      </c>
      <c r="M1826" s="63" t="str">
        <f>IFERROR(VLOOKUP(L1826,色々!G:H,2,0),"")</f>
        <v/>
      </c>
      <c r="N1826" s="64" t="str">
        <f>IFERROR(選手__2[[#This Row],[学年]],"")</f>
        <v/>
      </c>
      <c r="O1826" s="49" t="str">
        <f>IFERROR(選手__2[[#This Row],[生年月日]],"")</f>
        <v/>
      </c>
      <c r="P1826" t="str">
        <f t="shared" si="28"/>
        <v/>
      </c>
    </row>
    <row r="1827" spans="6:16" x14ac:dyDescent="0.2">
      <c r="F1827" s="62" t="str">
        <f>IFERROR(選手__2[[#This Row],[選手番号]],"")</f>
        <v/>
      </c>
      <c r="G1827" s="62" t="str">
        <f>IFERROR(選手__2[[#This Row],[性別コード]],"")</f>
        <v/>
      </c>
      <c r="H1827" s="62" t="str">
        <f>IFERROR(VLOOKUP(G1827,色々!P:Q,2,0),"")</f>
        <v/>
      </c>
      <c r="I1827" s="62" t="str">
        <f>IFERROR(選手__2[[#This Row],[氏名]],"")</f>
        <v/>
      </c>
      <c r="J1827" s="62" t="str">
        <f>IFERROR(選手__2[[#This Row],[氏名カナ]],"")</f>
        <v/>
      </c>
      <c r="K1827" s="62" t="str">
        <f>IFERROR(選手__2[[#This Row],[所属名称１]],"")</f>
        <v/>
      </c>
      <c r="L1827" s="62" t="str">
        <f>IFERROR(選手__2[[#This Row],[学校コード]],"")</f>
        <v/>
      </c>
      <c r="M1827" s="63" t="str">
        <f>IFERROR(VLOOKUP(L1827,色々!G:H,2,0),"")</f>
        <v/>
      </c>
      <c r="N1827" s="64" t="str">
        <f>IFERROR(選手__2[[#This Row],[学年]],"")</f>
        <v/>
      </c>
      <c r="O1827" s="49" t="str">
        <f>IFERROR(選手__2[[#This Row],[生年月日]],"")</f>
        <v/>
      </c>
      <c r="P1827" t="str">
        <f t="shared" si="28"/>
        <v/>
      </c>
    </row>
    <row r="1828" spans="6:16" x14ac:dyDescent="0.2">
      <c r="F1828" s="62" t="str">
        <f>IFERROR(選手__2[[#This Row],[選手番号]],"")</f>
        <v/>
      </c>
      <c r="G1828" s="62" t="str">
        <f>IFERROR(選手__2[[#This Row],[性別コード]],"")</f>
        <v/>
      </c>
      <c r="H1828" s="62" t="str">
        <f>IFERROR(VLOOKUP(G1828,色々!P:Q,2,0),"")</f>
        <v/>
      </c>
      <c r="I1828" s="62" t="str">
        <f>IFERROR(選手__2[[#This Row],[氏名]],"")</f>
        <v/>
      </c>
      <c r="J1828" s="62" t="str">
        <f>IFERROR(選手__2[[#This Row],[氏名カナ]],"")</f>
        <v/>
      </c>
      <c r="K1828" s="62" t="str">
        <f>IFERROR(選手__2[[#This Row],[所属名称１]],"")</f>
        <v/>
      </c>
      <c r="L1828" s="62" t="str">
        <f>IFERROR(選手__2[[#This Row],[学校コード]],"")</f>
        <v/>
      </c>
      <c r="M1828" s="63" t="str">
        <f>IFERROR(VLOOKUP(L1828,色々!G:H,2,0),"")</f>
        <v/>
      </c>
      <c r="N1828" s="64" t="str">
        <f>IFERROR(選手__2[[#This Row],[学年]],"")</f>
        <v/>
      </c>
      <c r="O1828" s="49" t="str">
        <f>IFERROR(選手__2[[#This Row],[生年月日]],"")</f>
        <v/>
      </c>
      <c r="P1828" t="str">
        <f t="shared" si="28"/>
        <v/>
      </c>
    </row>
    <row r="1829" spans="6:16" x14ac:dyDescent="0.2">
      <c r="F1829" s="62" t="str">
        <f>IFERROR(選手__2[[#This Row],[選手番号]],"")</f>
        <v/>
      </c>
      <c r="G1829" s="62" t="str">
        <f>IFERROR(選手__2[[#This Row],[性別コード]],"")</f>
        <v/>
      </c>
      <c r="H1829" s="62" t="str">
        <f>IFERROR(VLOOKUP(G1829,色々!P:Q,2,0),"")</f>
        <v/>
      </c>
      <c r="I1829" s="62" t="str">
        <f>IFERROR(選手__2[[#This Row],[氏名]],"")</f>
        <v/>
      </c>
      <c r="J1829" s="62" t="str">
        <f>IFERROR(選手__2[[#This Row],[氏名カナ]],"")</f>
        <v/>
      </c>
      <c r="K1829" s="62" t="str">
        <f>IFERROR(選手__2[[#This Row],[所属名称１]],"")</f>
        <v/>
      </c>
      <c r="L1829" s="62" t="str">
        <f>IFERROR(選手__2[[#This Row],[学校コード]],"")</f>
        <v/>
      </c>
      <c r="M1829" s="63" t="str">
        <f>IFERROR(VLOOKUP(L1829,色々!G:H,2,0),"")</f>
        <v/>
      </c>
      <c r="N1829" s="64" t="str">
        <f>IFERROR(選手__2[[#This Row],[学年]],"")</f>
        <v/>
      </c>
      <c r="O1829" s="49" t="str">
        <f>IFERROR(選手__2[[#This Row],[生年月日]],"")</f>
        <v/>
      </c>
      <c r="P1829" t="str">
        <f t="shared" si="28"/>
        <v/>
      </c>
    </row>
    <row r="1830" spans="6:16" x14ac:dyDescent="0.2">
      <c r="F1830" s="62" t="str">
        <f>IFERROR(選手__2[[#This Row],[選手番号]],"")</f>
        <v/>
      </c>
      <c r="G1830" s="62" t="str">
        <f>IFERROR(選手__2[[#This Row],[性別コード]],"")</f>
        <v/>
      </c>
      <c r="H1830" s="62" t="str">
        <f>IFERROR(VLOOKUP(G1830,色々!P:Q,2,0),"")</f>
        <v/>
      </c>
      <c r="I1830" s="62" t="str">
        <f>IFERROR(選手__2[[#This Row],[氏名]],"")</f>
        <v/>
      </c>
      <c r="J1830" s="62" t="str">
        <f>IFERROR(選手__2[[#This Row],[氏名カナ]],"")</f>
        <v/>
      </c>
      <c r="K1830" s="62" t="str">
        <f>IFERROR(選手__2[[#This Row],[所属名称１]],"")</f>
        <v/>
      </c>
      <c r="L1830" s="62" t="str">
        <f>IFERROR(選手__2[[#This Row],[学校コード]],"")</f>
        <v/>
      </c>
      <c r="M1830" s="63" t="str">
        <f>IFERROR(VLOOKUP(L1830,色々!G:H,2,0),"")</f>
        <v/>
      </c>
      <c r="N1830" s="64" t="str">
        <f>IFERROR(選手__2[[#This Row],[学年]],"")</f>
        <v/>
      </c>
      <c r="O1830" s="49" t="str">
        <f>IFERROR(選手__2[[#This Row],[生年月日]],"")</f>
        <v/>
      </c>
      <c r="P1830" t="str">
        <f t="shared" si="28"/>
        <v/>
      </c>
    </row>
    <row r="1831" spans="6:16" x14ac:dyDescent="0.2">
      <c r="F1831" s="62" t="str">
        <f>IFERROR(選手__2[[#This Row],[選手番号]],"")</f>
        <v/>
      </c>
      <c r="G1831" s="62" t="str">
        <f>IFERROR(選手__2[[#This Row],[性別コード]],"")</f>
        <v/>
      </c>
      <c r="H1831" s="62" t="str">
        <f>IFERROR(VLOOKUP(G1831,色々!P:Q,2,0),"")</f>
        <v/>
      </c>
      <c r="I1831" s="62" t="str">
        <f>IFERROR(選手__2[[#This Row],[氏名]],"")</f>
        <v/>
      </c>
      <c r="J1831" s="62" t="str">
        <f>IFERROR(選手__2[[#This Row],[氏名カナ]],"")</f>
        <v/>
      </c>
      <c r="K1831" s="62" t="str">
        <f>IFERROR(選手__2[[#This Row],[所属名称１]],"")</f>
        <v/>
      </c>
      <c r="L1831" s="62" t="str">
        <f>IFERROR(選手__2[[#This Row],[学校コード]],"")</f>
        <v/>
      </c>
      <c r="M1831" s="63" t="str">
        <f>IFERROR(VLOOKUP(L1831,色々!G:H,2,0),"")</f>
        <v/>
      </c>
      <c r="N1831" s="64" t="str">
        <f>IFERROR(選手__2[[#This Row],[学年]],"")</f>
        <v/>
      </c>
      <c r="O1831" s="49" t="str">
        <f>IFERROR(選手__2[[#This Row],[生年月日]],"")</f>
        <v/>
      </c>
      <c r="P1831" t="str">
        <f t="shared" si="28"/>
        <v/>
      </c>
    </row>
    <row r="1832" spans="6:16" x14ac:dyDescent="0.2">
      <c r="F1832" s="62" t="str">
        <f>IFERROR(選手__2[[#This Row],[選手番号]],"")</f>
        <v/>
      </c>
      <c r="G1832" s="62" t="str">
        <f>IFERROR(選手__2[[#This Row],[性別コード]],"")</f>
        <v/>
      </c>
      <c r="H1832" s="62" t="str">
        <f>IFERROR(VLOOKUP(G1832,色々!P:Q,2,0),"")</f>
        <v/>
      </c>
      <c r="I1832" s="62" t="str">
        <f>IFERROR(選手__2[[#This Row],[氏名]],"")</f>
        <v/>
      </c>
      <c r="J1832" s="62" t="str">
        <f>IFERROR(選手__2[[#This Row],[氏名カナ]],"")</f>
        <v/>
      </c>
      <c r="K1832" s="62" t="str">
        <f>IFERROR(選手__2[[#This Row],[所属名称１]],"")</f>
        <v/>
      </c>
      <c r="L1832" s="62" t="str">
        <f>IFERROR(選手__2[[#This Row],[学校コード]],"")</f>
        <v/>
      </c>
      <c r="M1832" s="63" t="str">
        <f>IFERROR(VLOOKUP(L1832,色々!G:H,2,0),"")</f>
        <v/>
      </c>
      <c r="N1832" s="64" t="str">
        <f>IFERROR(選手__2[[#This Row],[学年]],"")</f>
        <v/>
      </c>
      <c r="O1832" s="49" t="str">
        <f>IFERROR(選手__2[[#This Row],[生年月日]],"")</f>
        <v/>
      </c>
      <c r="P1832" t="str">
        <f t="shared" si="28"/>
        <v/>
      </c>
    </row>
    <row r="1833" spans="6:16" x14ac:dyDescent="0.2">
      <c r="F1833" s="62" t="str">
        <f>IFERROR(選手__2[[#This Row],[選手番号]],"")</f>
        <v/>
      </c>
      <c r="G1833" s="62" t="str">
        <f>IFERROR(選手__2[[#This Row],[性別コード]],"")</f>
        <v/>
      </c>
      <c r="H1833" s="62" t="str">
        <f>IFERROR(VLOOKUP(G1833,色々!P:Q,2,0),"")</f>
        <v/>
      </c>
      <c r="I1833" s="62" t="str">
        <f>IFERROR(選手__2[[#This Row],[氏名]],"")</f>
        <v/>
      </c>
      <c r="J1833" s="62" t="str">
        <f>IFERROR(選手__2[[#This Row],[氏名カナ]],"")</f>
        <v/>
      </c>
      <c r="K1833" s="62" t="str">
        <f>IFERROR(選手__2[[#This Row],[所属名称１]],"")</f>
        <v/>
      </c>
      <c r="L1833" s="62" t="str">
        <f>IFERROR(選手__2[[#This Row],[学校コード]],"")</f>
        <v/>
      </c>
      <c r="M1833" s="63" t="str">
        <f>IFERROR(VLOOKUP(L1833,色々!G:H,2,0),"")</f>
        <v/>
      </c>
      <c r="N1833" s="64" t="str">
        <f>IFERROR(選手__2[[#This Row],[学年]],"")</f>
        <v/>
      </c>
      <c r="O1833" s="49" t="str">
        <f>IFERROR(選手__2[[#This Row],[生年月日]],"")</f>
        <v/>
      </c>
      <c r="P1833" t="str">
        <f t="shared" si="28"/>
        <v/>
      </c>
    </row>
    <row r="1834" spans="6:16" x14ac:dyDescent="0.2">
      <c r="F1834" s="62" t="str">
        <f>IFERROR(選手__2[[#This Row],[選手番号]],"")</f>
        <v/>
      </c>
      <c r="G1834" s="62" t="str">
        <f>IFERROR(選手__2[[#This Row],[性別コード]],"")</f>
        <v/>
      </c>
      <c r="H1834" s="62" t="str">
        <f>IFERROR(VLOOKUP(G1834,色々!P:Q,2,0),"")</f>
        <v/>
      </c>
      <c r="I1834" s="62" t="str">
        <f>IFERROR(選手__2[[#This Row],[氏名]],"")</f>
        <v/>
      </c>
      <c r="J1834" s="62" t="str">
        <f>IFERROR(選手__2[[#This Row],[氏名カナ]],"")</f>
        <v/>
      </c>
      <c r="K1834" s="62" t="str">
        <f>IFERROR(選手__2[[#This Row],[所属名称１]],"")</f>
        <v/>
      </c>
      <c r="L1834" s="62" t="str">
        <f>IFERROR(選手__2[[#This Row],[学校コード]],"")</f>
        <v/>
      </c>
      <c r="M1834" s="63" t="str">
        <f>IFERROR(VLOOKUP(L1834,色々!G:H,2,0),"")</f>
        <v/>
      </c>
      <c r="N1834" s="64" t="str">
        <f>IFERROR(選手__2[[#This Row],[学年]],"")</f>
        <v/>
      </c>
      <c r="O1834" s="49" t="str">
        <f>IFERROR(選手__2[[#This Row],[生年月日]],"")</f>
        <v/>
      </c>
      <c r="P1834" t="str">
        <f t="shared" si="28"/>
        <v/>
      </c>
    </row>
    <row r="1835" spans="6:16" x14ac:dyDescent="0.2">
      <c r="F1835" s="62" t="str">
        <f>IFERROR(選手__2[[#This Row],[選手番号]],"")</f>
        <v/>
      </c>
      <c r="G1835" s="62" t="str">
        <f>IFERROR(選手__2[[#This Row],[性別コード]],"")</f>
        <v/>
      </c>
      <c r="H1835" s="62" t="str">
        <f>IFERROR(VLOOKUP(G1835,色々!P:Q,2,0),"")</f>
        <v/>
      </c>
      <c r="I1835" s="62" t="str">
        <f>IFERROR(選手__2[[#This Row],[氏名]],"")</f>
        <v/>
      </c>
      <c r="J1835" s="62" t="str">
        <f>IFERROR(選手__2[[#This Row],[氏名カナ]],"")</f>
        <v/>
      </c>
      <c r="K1835" s="62" t="str">
        <f>IFERROR(選手__2[[#This Row],[所属名称１]],"")</f>
        <v/>
      </c>
      <c r="L1835" s="62" t="str">
        <f>IFERROR(選手__2[[#This Row],[学校コード]],"")</f>
        <v/>
      </c>
      <c r="M1835" s="63" t="str">
        <f>IFERROR(VLOOKUP(L1835,色々!G:H,2,0),"")</f>
        <v/>
      </c>
      <c r="N1835" s="64" t="str">
        <f>IFERROR(選手__2[[#This Row],[学年]],"")</f>
        <v/>
      </c>
      <c r="O1835" s="49" t="str">
        <f>IFERROR(選手__2[[#This Row],[生年月日]],"")</f>
        <v/>
      </c>
      <c r="P1835" t="str">
        <f t="shared" si="28"/>
        <v/>
      </c>
    </row>
    <row r="1836" spans="6:16" x14ac:dyDescent="0.2">
      <c r="F1836" s="62" t="str">
        <f>IFERROR(選手__2[[#This Row],[選手番号]],"")</f>
        <v/>
      </c>
      <c r="G1836" s="62" t="str">
        <f>IFERROR(選手__2[[#This Row],[性別コード]],"")</f>
        <v/>
      </c>
      <c r="H1836" s="62" t="str">
        <f>IFERROR(VLOOKUP(G1836,色々!P:Q,2,0),"")</f>
        <v/>
      </c>
      <c r="I1836" s="62" t="str">
        <f>IFERROR(選手__2[[#This Row],[氏名]],"")</f>
        <v/>
      </c>
      <c r="J1836" s="62" t="str">
        <f>IFERROR(選手__2[[#This Row],[氏名カナ]],"")</f>
        <v/>
      </c>
      <c r="K1836" s="62" t="str">
        <f>IFERROR(選手__2[[#This Row],[所属名称１]],"")</f>
        <v/>
      </c>
      <c r="L1836" s="62" t="str">
        <f>IFERROR(選手__2[[#This Row],[学校コード]],"")</f>
        <v/>
      </c>
      <c r="M1836" s="63" t="str">
        <f>IFERROR(VLOOKUP(L1836,色々!G:H,2,0),"")</f>
        <v/>
      </c>
      <c r="N1836" s="64" t="str">
        <f>IFERROR(選手__2[[#This Row],[学年]],"")</f>
        <v/>
      </c>
      <c r="O1836" s="49" t="str">
        <f>IFERROR(選手__2[[#This Row],[生年月日]],"")</f>
        <v/>
      </c>
      <c r="P1836" t="str">
        <f t="shared" si="28"/>
        <v/>
      </c>
    </row>
    <row r="1837" spans="6:16" x14ac:dyDescent="0.2">
      <c r="F1837" s="62" t="str">
        <f>IFERROR(選手__2[[#This Row],[選手番号]],"")</f>
        <v/>
      </c>
      <c r="G1837" s="62" t="str">
        <f>IFERROR(選手__2[[#This Row],[性別コード]],"")</f>
        <v/>
      </c>
      <c r="H1837" s="62" t="str">
        <f>IFERROR(VLOOKUP(G1837,色々!P:Q,2,0),"")</f>
        <v/>
      </c>
      <c r="I1837" s="62" t="str">
        <f>IFERROR(選手__2[[#This Row],[氏名]],"")</f>
        <v/>
      </c>
      <c r="J1837" s="62" t="str">
        <f>IFERROR(選手__2[[#This Row],[氏名カナ]],"")</f>
        <v/>
      </c>
      <c r="K1837" s="62" t="str">
        <f>IFERROR(選手__2[[#This Row],[所属名称１]],"")</f>
        <v/>
      </c>
      <c r="L1837" s="62" t="str">
        <f>IFERROR(選手__2[[#This Row],[学校コード]],"")</f>
        <v/>
      </c>
      <c r="M1837" s="63" t="str">
        <f>IFERROR(VLOOKUP(L1837,色々!G:H,2,0),"")</f>
        <v/>
      </c>
      <c r="N1837" s="64" t="str">
        <f>IFERROR(選手__2[[#This Row],[学年]],"")</f>
        <v/>
      </c>
      <c r="O1837" s="49" t="str">
        <f>IFERROR(選手__2[[#This Row],[生年月日]],"")</f>
        <v/>
      </c>
      <c r="P1837" t="str">
        <f t="shared" si="28"/>
        <v/>
      </c>
    </row>
    <row r="1838" spans="6:16" x14ac:dyDescent="0.2">
      <c r="F1838" s="62" t="str">
        <f>IFERROR(選手__2[[#This Row],[選手番号]],"")</f>
        <v/>
      </c>
      <c r="G1838" s="62" t="str">
        <f>IFERROR(選手__2[[#This Row],[性別コード]],"")</f>
        <v/>
      </c>
      <c r="H1838" s="62" t="str">
        <f>IFERROR(VLOOKUP(G1838,色々!P:Q,2,0),"")</f>
        <v/>
      </c>
      <c r="I1838" s="62" t="str">
        <f>IFERROR(選手__2[[#This Row],[氏名]],"")</f>
        <v/>
      </c>
      <c r="J1838" s="62" t="str">
        <f>IFERROR(選手__2[[#This Row],[氏名カナ]],"")</f>
        <v/>
      </c>
      <c r="K1838" s="62" t="str">
        <f>IFERROR(選手__2[[#This Row],[所属名称１]],"")</f>
        <v/>
      </c>
      <c r="L1838" s="62" t="str">
        <f>IFERROR(選手__2[[#This Row],[学校コード]],"")</f>
        <v/>
      </c>
      <c r="M1838" s="63" t="str">
        <f>IFERROR(VLOOKUP(L1838,色々!G:H,2,0),"")</f>
        <v/>
      </c>
      <c r="N1838" s="64" t="str">
        <f>IFERROR(選手__2[[#This Row],[学年]],"")</f>
        <v/>
      </c>
      <c r="O1838" s="49" t="str">
        <f>IFERROR(選手__2[[#This Row],[生年月日]],"")</f>
        <v/>
      </c>
      <c r="P1838" t="str">
        <f t="shared" si="28"/>
        <v/>
      </c>
    </row>
    <row r="1839" spans="6:16" x14ac:dyDescent="0.2">
      <c r="F1839" s="62" t="str">
        <f>IFERROR(選手__2[[#This Row],[選手番号]],"")</f>
        <v/>
      </c>
      <c r="G1839" s="62" t="str">
        <f>IFERROR(選手__2[[#This Row],[性別コード]],"")</f>
        <v/>
      </c>
      <c r="H1839" s="62" t="str">
        <f>IFERROR(VLOOKUP(G1839,色々!P:Q,2,0),"")</f>
        <v/>
      </c>
      <c r="I1839" s="62" t="str">
        <f>IFERROR(選手__2[[#This Row],[氏名]],"")</f>
        <v/>
      </c>
      <c r="J1839" s="62" t="str">
        <f>IFERROR(選手__2[[#This Row],[氏名カナ]],"")</f>
        <v/>
      </c>
      <c r="K1839" s="62" t="str">
        <f>IFERROR(選手__2[[#This Row],[所属名称１]],"")</f>
        <v/>
      </c>
      <c r="L1839" s="62" t="str">
        <f>IFERROR(選手__2[[#This Row],[学校コード]],"")</f>
        <v/>
      </c>
      <c r="M1839" s="63" t="str">
        <f>IFERROR(VLOOKUP(L1839,色々!G:H,2,0),"")</f>
        <v/>
      </c>
      <c r="N1839" s="64" t="str">
        <f>IFERROR(選手__2[[#This Row],[学年]],"")</f>
        <v/>
      </c>
      <c r="O1839" s="49" t="str">
        <f>IFERROR(選手__2[[#This Row],[生年月日]],"")</f>
        <v/>
      </c>
      <c r="P1839" t="str">
        <f t="shared" si="28"/>
        <v/>
      </c>
    </row>
    <row r="1840" spans="6:16" x14ac:dyDescent="0.2">
      <c r="F1840" s="62" t="str">
        <f>IFERROR(選手__2[[#This Row],[選手番号]],"")</f>
        <v/>
      </c>
      <c r="G1840" s="62" t="str">
        <f>IFERROR(選手__2[[#This Row],[性別コード]],"")</f>
        <v/>
      </c>
      <c r="H1840" s="62" t="str">
        <f>IFERROR(VLOOKUP(G1840,色々!P:Q,2,0),"")</f>
        <v/>
      </c>
      <c r="I1840" s="62" t="str">
        <f>IFERROR(選手__2[[#This Row],[氏名]],"")</f>
        <v/>
      </c>
      <c r="J1840" s="62" t="str">
        <f>IFERROR(選手__2[[#This Row],[氏名カナ]],"")</f>
        <v/>
      </c>
      <c r="K1840" s="62" t="str">
        <f>IFERROR(選手__2[[#This Row],[所属名称１]],"")</f>
        <v/>
      </c>
      <c r="L1840" s="62" t="str">
        <f>IFERROR(選手__2[[#This Row],[学校コード]],"")</f>
        <v/>
      </c>
      <c r="M1840" s="63" t="str">
        <f>IFERROR(VLOOKUP(L1840,色々!G:H,2,0),"")</f>
        <v/>
      </c>
      <c r="N1840" s="64" t="str">
        <f>IFERROR(選手__2[[#This Row],[学年]],"")</f>
        <v/>
      </c>
      <c r="O1840" s="49" t="str">
        <f>IFERROR(選手__2[[#This Row],[生年月日]],"")</f>
        <v/>
      </c>
      <c r="P1840" t="str">
        <f t="shared" si="28"/>
        <v/>
      </c>
    </row>
    <row r="1841" spans="6:16" x14ac:dyDescent="0.2">
      <c r="F1841" s="62" t="str">
        <f>IFERROR(選手__2[[#This Row],[選手番号]],"")</f>
        <v/>
      </c>
      <c r="G1841" s="62" t="str">
        <f>IFERROR(選手__2[[#This Row],[性別コード]],"")</f>
        <v/>
      </c>
      <c r="H1841" s="62" t="str">
        <f>IFERROR(VLOOKUP(G1841,色々!P:Q,2,0),"")</f>
        <v/>
      </c>
      <c r="I1841" s="62" t="str">
        <f>IFERROR(選手__2[[#This Row],[氏名]],"")</f>
        <v/>
      </c>
      <c r="J1841" s="62" t="str">
        <f>IFERROR(選手__2[[#This Row],[氏名カナ]],"")</f>
        <v/>
      </c>
      <c r="K1841" s="62" t="str">
        <f>IFERROR(選手__2[[#This Row],[所属名称１]],"")</f>
        <v/>
      </c>
      <c r="L1841" s="62" t="str">
        <f>IFERROR(選手__2[[#This Row],[学校コード]],"")</f>
        <v/>
      </c>
      <c r="M1841" s="63" t="str">
        <f>IFERROR(VLOOKUP(L1841,色々!G:H,2,0),"")</f>
        <v/>
      </c>
      <c r="N1841" s="64" t="str">
        <f>IFERROR(選手__2[[#This Row],[学年]],"")</f>
        <v/>
      </c>
      <c r="O1841" s="49" t="str">
        <f>IFERROR(選手__2[[#This Row],[生年月日]],"")</f>
        <v/>
      </c>
      <c r="P1841" t="str">
        <f t="shared" si="28"/>
        <v/>
      </c>
    </row>
    <row r="1842" spans="6:16" x14ac:dyDescent="0.2">
      <c r="F1842" s="62" t="str">
        <f>IFERROR(選手__2[[#This Row],[選手番号]],"")</f>
        <v/>
      </c>
      <c r="G1842" s="62" t="str">
        <f>IFERROR(選手__2[[#This Row],[性別コード]],"")</f>
        <v/>
      </c>
      <c r="H1842" s="62" t="str">
        <f>IFERROR(VLOOKUP(G1842,色々!P:Q,2,0),"")</f>
        <v/>
      </c>
      <c r="I1842" s="62" t="str">
        <f>IFERROR(選手__2[[#This Row],[氏名]],"")</f>
        <v/>
      </c>
      <c r="J1842" s="62" t="str">
        <f>IFERROR(選手__2[[#This Row],[氏名カナ]],"")</f>
        <v/>
      </c>
      <c r="K1842" s="62" t="str">
        <f>IFERROR(選手__2[[#This Row],[所属名称１]],"")</f>
        <v/>
      </c>
      <c r="L1842" s="62" t="str">
        <f>IFERROR(選手__2[[#This Row],[学校コード]],"")</f>
        <v/>
      </c>
      <c r="M1842" s="63" t="str">
        <f>IFERROR(VLOOKUP(L1842,色々!G:H,2,0),"")</f>
        <v/>
      </c>
      <c r="N1842" s="64" t="str">
        <f>IFERROR(選手__2[[#This Row],[学年]],"")</f>
        <v/>
      </c>
      <c r="O1842" s="49" t="str">
        <f>IFERROR(選手__2[[#This Row],[生年月日]],"")</f>
        <v/>
      </c>
      <c r="P1842" t="str">
        <f t="shared" si="28"/>
        <v/>
      </c>
    </row>
    <row r="1843" spans="6:16" x14ac:dyDescent="0.2">
      <c r="F1843" s="62" t="str">
        <f>IFERROR(選手__2[[#This Row],[選手番号]],"")</f>
        <v/>
      </c>
      <c r="G1843" s="62" t="str">
        <f>IFERROR(選手__2[[#This Row],[性別コード]],"")</f>
        <v/>
      </c>
      <c r="H1843" s="62" t="str">
        <f>IFERROR(VLOOKUP(G1843,色々!P:Q,2,0),"")</f>
        <v/>
      </c>
      <c r="I1843" s="62" t="str">
        <f>IFERROR(選手__2[[#This Row],[氏名]],"")</f>
        <v/>
      </c>
      <c r="J1843" s="62" t="str">
        <f>IFERROR(選手__2[[#This Row],[氏名カナ]],"")</f>
        <v/>
      </c>
      <c r="K1843" s="62" t="str">
        <f>IFERROR(選手__2[[#This Row],[所属名称１]],"")</f>
        <v/>
      </c>
      <c r="L1843" s="62" t="str">
        <f>IFERROR(選手__2[[#This Row],[学校コード]],"")</f>
        <v/>
      </c>
      <c r="M1843" s="63" t="str">
        <f>IFERROR(VLOOKUP(L1843,色々!G:H,2,0),"")</f>
        <v/>
      </c>
      <c r="N1843" s="64" t="str">
        <f>IFERROR(選手__2[[#This Row],[学年]],"")</f>
        <v/>
      </c>
      <c r="O1843" s="49" t="str">
        <f>IFERROR(選手__2[[#This Row],[生年月日]],"")</f>
        <v/>
      </c>
      <c r="P1843" t="str">
        <f t="shared" si="28"/>
        <v/>
      </c>
    </row>
    <row r="1844" spans="6:16" x14ac:dyDescent="0.2">
      <c r="F1844" s="62" t="str">
        <f>IFERROR(選手__2[[#This Row],[選手番号]],"")</f>
        <v/>
      </c>
      <c r="G1844" s="62" t="str">
        <f>IFERROR(選手__2[[#This Row],[性別コード]],"")</f>
        <v/>
      </c>
      <c r="H1844" s="62" t="str">
        <f>IFERROR(VLOOKUP(G1844,色々!P:Q,2,0),"")</f>
        <v/>
      </c>
      <c r="I1844" s="62" t="str">
        <f>IFERROR(選手__2[[#This Row],[氏名]],"")</f>
        <v/>
      </c>
      <c r="J1844" s="62" t="str">
        <f>IFERROR(選手__2[[#This Row],[氏名カナ]],"")</f>
        <v/>
      </c>
      <c r="K1844" s="62" t="str">
        <f>IFERROR(選手__2[[#This Row],[所属名称１]],"")</f>
        <v/>
      </c>
      <c r="L1844" s="62" t="str">
        <f>IFERROR(選手__2[[#This Row],[学校コード]],"")</f>
        <v/>
      </c>
      <c r="M1844" s="63" t="str">
        <f>IFERROR(VLOOKUP(L1844,色々!G:H,2,0),"")</f>
        <v/>
      </c>
      <c r="N1844" s="64" t="str">
        <f>IFERROR(選手__2[[#This Row],[学年]],"")</f>
        <v/>
      </c>
      <c r="O1844" s="49" t="str">
        <f>IFERROR(選手__2[[#This Row],[生年月日]],"")</f>
        <v/>
      </c>
      <c r="P1844" t="str">
        <f t="shared" si="28"/>
        <v/>
      </c>
    </row>
    <row r="1845" spans="6:16" x14ac:dyDescent="0.2">
      <c r="F1845" s="62" t="str">
        <f>IFERROR(選手__2[[#This Row],[選手番号]],"")</f>
        <v/>
      </c>
      <c r="G1845" s="62" t="str">
        <f>IFERROR(選手__2[[#This Row],[性別コード]],"")</f>
        <v/>
      </c>
      <c r="H1845" s="62" t="str">
        <f>IFERROR(VLOOKUP(G1845,色々!P:Q,2,0),"")</f>
        <v/>
      </c>
      <c r="I1845" s="62" t="str">
        <f>IFERROR(選手__2[[#This Row],[氏名]],"")</f>
        <v/>
      </c>
      <c r="J1845" s="62" t="str">
        <f>IFERROR(選手__2[[#This Row],[氏名カナ]],"")</f>
        <v/>
      </c>
      <c r="K1845" s="62" t="str">
        <f>IFERROR(選手__2[[#This Row],[所属名称１]],"")</f>
        <v/>
      </c>
      <c r="L1845" s="62" t="str">
        <f>IFERROR(選手__2[[#This Row],[学校コード]],"")</f>
        <v/>
      </c>
      <c r="M1845" s="63" t="str">
        <f>IFERROR(VLOOKUP(L1845,色々!G:H,2,0),"")</f>
        <v/>
      </c>
      <c r="N1845" s="64" t="str">
        <f>IFERROR(選手__2[[#This Row],[学年]],"")</f>
        <v/>
      </c>
      <c r="O1845" s="49" t="str">
        <f>IFERROR(選手__2[[#This Row],[生年月日]],"")</f>
        <v/>
      </c>
      <c r="P1845" t="str">
        <f t="shared" si="28"/>
        <v/>
      </c>
    </row>
    <row r="1846" spans="6:16" x14ac:dyDescent="0.2">
      <c r="F1846" s="62" t="str">
        <f>IFERROR(選手__2[[#This Row],[選手番号]],"")</f>
        <v/>
      </c>
      <c r="G1846" s="62" t="str">
        <f>IFERROR(選手__2[[#This Row],[性別コード]],"")</f>
        <v/>
      </c>
      <c r="H1846" s="62" t="str">
        <f>IFERROR(VLOOKUP(G1846,色々!P:Q,2,0),"")</f>
        <v/>
      </c>
      <c r="I1846" s="62" t="str">
        <f>IFERROR(選手__2[[#This Row],[氏名]],"")</f>
        <v/>
      </c>
      <c r="J1846" s="62" t="str">
        <f>IFERROR(選手__2[[#This Row],[氏名カナ]],"")</f>
        <v/>
      </c>
      <c r="K1846" s="62" t="str">
        <f>IFERROR(選手__2[[#This Row],[所属名称１]],"")</f>
        <v/>
      </c>
      <c r="L1846" s="62" t="str">
        <f>IFERROR(選手__2[[#This Row],[学校コード]],"")</f>
        <v/>
      </c>
      <c r="M1846" s="63" t="str">
        <f>IFERROR(VLOOKUP(L1846,色々!G:H,2,0),"")</f>
        <v/>
      </c>
      <c r="N1846" s="64" t="str">
        <f>IFERROR(選手__2[[#This Row],[学年]],"")</f>
        <v/>
      </c>
      <c r="O1846" s="49" t="str">
        <f>IFERROR(選手__2[[#This Row],[生年月日]],"")</f>
        <v/>
      </c>
      <c r="P1846" t="str">
        <f t="shared" si="28"/>
        <v/>
      </c>
    </row>
    <row r="1847" spans="6:16" x14ac:dyDescent="0.2">
      <c r="F1847" s="62" t="str">
        <f>IFERROR(選手__2[[#This Row],[選手番号]],"")</f>
        <v/>
      </c>
      <c r="G1847" s="62" t="str">
        <f>IFERROR(選手__2[[#This Row],[性別コード]],"")</f>
        <v/>
      </c>
      <c r="H1847" s="62" t="str">
        <f>IFERROR(VLOOKUP(G1847,色々!P:Q,2,0),"")</f>
        <v/>
      </c>
      <c r="I1847" s="62" t="str">
        <f>IFERROR(選手__2[[#This Row],[氏名]],"")</f>
        <v/>
      </c>
      <c r="J1847" s="62" t="str">
        <f>IFERROR(選手__2[[#This Row],[氏名カナ]],"")</f>
        <v/>
      </c>
      <c r="K1847" s="62" t="str">
        <f>IFERROR(選手__2[[#This Row],[所属名称１]],"")</f>
        <v/>
      </c>
      <c r="L1847" s="62" t="str">
        <f>IFERROR(選手__2[[#This Row],[学校コード]],"")</f>
        <v/>
      </c>
      <c r="M1847" s="63" t="str">
        <f>IFERROR(VLOOKUP(L1847,色々!G:H,2,0),"")</f>
        <v/>
      </c>
      <c r="N1847" s="64" t="str">
        <f>IFERROR(選手__2[[#This Row],[学年]],"")</f>
        <v/>
      </c>
      <c r="O1847" s="49" t="str">
        <f>IFERROR(選手__2[[#This Row],[生年月日]],"")</f>
        <v/>
      </c>
      <c r="P1847" t="str">
        <f t="shared" si="28"/>
        <v/>
      </c>
    </row>
    <row r="1848" spans="6:16" x14ac:dyDescent="0.2">
      <c r="F1848" s="62" t="str">
        <f>IFERROR(選手__2[[#This Row],[選手番号]],"")</f>
        <v/>
      </c>
      <c r="G1848" s="62" t="str">
        <f>IFERROR(選手__2[[#This Row],[性別コード]],"")</f>
        <v/>
      </c>
      <c r="H1848" s="62" t="str">
        <f>IFERROR(VLOOKUP(G1848,色々!P:Q,2,0),"")</f>
        <v/>
      </c>
      <c r="I1848" s="62" t="str">
        <f>IFERROR(選手__2[[#This Row],[氏名]],"")</f>
        <v/>
      </c>
      <c r="J1848" s="62" t="str">
        <f>IFERROR(選手__2[[#This Row],[氏名カナ]],"")</f>
        <v/>
      </c>
      <c r="K1848" s="62" t="str">
        <f>IFERROR(選手__2[[#This Row],[所属名称１]],"")</f>
        <v/>
      </c>
      <c r="L1848" s="62" t="str">
        <f>IFERROR(選手__2[[#This Row],[学校コード]],"")</f>
        <v/>
      </c>
      <c r="M1848" s="63" t="str">
        <f>IFERROR(VLOOKUP(L1848,色々!G:H,2,0),"")</f>
        <v/>
      </c>
      <c r="N1848" s="64" t="str">
        <f>IFERROR(選手__2[[#This Row],[学年]],"")</f>
        <v/>
      </c>
      <c r="O1848" s="49" t="str">
        <f>IFERROR(選手__2[[#This Row],[生年月日]],"")</f>
        <v/>
      </c>
      <c r="P1848" t="str">
        <f t="shared" si="28"/>
        <v/>
      </c>
    </row>
    <row r="1849" spans="6:16" x14ac:dyDescent="0.2">
      <c r="F1849" s="62" t="str">
        <f>IFERROR(選手__2[[#This Row],[選手番号]],"")</f>
        <v/>
      </c>
      <c r="G1849" s="62" t="str">
        <f>IFERROR(選手__2[[#This Row],[性別コード]],"")</f>
        <v/>
      </c>
      <c r="H1849" s="62" t="str">
        <f>IFERROR(VLOOKUP(G1849,色々!P:Q,2,0),"")</f>
        <v/>
      </c>
      <c r="I1849" s="62" t="str">
        <f>IFERROR(選手__2[[#This Row],[氏名]],"")</f>
        <v/>
      </c>
      <c r="J1849" s="62" t="str">
        <f>IFERROR(選手__2[[#This Row],[氏名カナ]],"")</f>
        <v/>
      </c>
      <c r="K1849" s="62" t="str">
        <f>IFERROR(選手__2[[#This Row],[所属名称１]],"")</f>
        <v/>
      </c>
      <c r="L1849" s="62" t="str">
        <f>IFERROR(選手__2[[#This Row],[学校コード]],"")</f>
        <v/>
      </c>
      <c r="M1849" s="63" t="str">
        <f>IFERROR(VLOOKUP(L1849,色々!G:H,2,0),"")</f>
        <v/>
      </c>
      <c r="N1849" s="64" t="str">
        <f>IFERROR(選手__2[[#This Row],[学年]],"")</f>
        <v/>
      </c>
      <c r="O1849" s="49" t="str">
        <f>IFERROR(選手__2[[#This Row],[生年月日]],"")</f>
        <v/>
      </c>
      <c r="P1849" t="str">
        <f t="shared" si="28"/>
        <v/>
      </c>
    </row>
    <row r="1850" spans="6:16" x14ac:dyDescent="0.2">
      <c r="F1850" s="62" t="str">
        <f>IFERROR(選手__2[[#This Row],[選手番号]],"")</f>
        <v/>
      </c>
      <c r="G1850" s="62" t="str">
        <f>IFERROR(選手__2[[#This Row],[性別コード]],"")</f>
        <v/>
      </c>
      <c r="H1850" s="62" t="str">
        <f>IFERROR(VLOOKUP(G1850,色々!P:Q,2,0),"")</f>
        <v/>
      </c>
      <c r="I1850" s="62" t="str">
        <f>IFERROR(選手__2[[#This Row],[氏名]],"")</f>
        <v/>
      </c>
      <c r="J1850" s="62" t="str">
        <f>IFERROR(選手__2[[#This Row],[氏名カナ]],"")</f>
        <v/>
      </c>
      <c r="K1850" s="62" t="str">
        <f>IFERROR(選手__2[[#This Row],[所属名称１]],"")</f>
        <v/>
      </c>
      <c r="L1850" s="62" t="str">
        <f>IFERROR(選手__2[[#This Row],[学校コード]],"")</f>
        <v/>
      </c>
      <c r="M1850" s="63" t="str">
        <f>IFERROR(VLOOKUP(L1850,色々!G:H,2,0),"")</f>
        <v/>
      </c>
      <c r="N1850" s="64" t="str">
        <f>IFERROR(選手__2[[#This Row],[学年]],"")</f>
        <v/>
      </c>
      <c r="O1850" s="49" t="str">
        <f>IFERROR(選手__2[[#This Row],[生年月日]],"")</f>
        <v/>
      </c>
      <c r="P1850" t="str">
        <f t="shared" si="28"/>
        <v/>
      </c>
    </row>
    <row r="1851" spans="6:16" x14ac:dyDescent="0.2">
      <c r="F1851" s="62" t="str">
        <f>IFERROR(選手__2[[#This Row],[選手番号]],"")</f>
        <v/>
      </c>
      <c r="G1851" s="62" t="str">
        <f>IFERROR(選手__2[[#This Row],[性別コード]],"")</f>
        <v/>
      </c>
      <c r="H1851" s="62" t="str">
        <f>IFERROR(VLOOKUP(G1851,色々!P:Q,2,0),"")</f>
        <v/>
      </c>
      <c r="I1851" s="62" t="str">
        <f>IFERROR(選手__2[[#This Row],[氏名]],"")</f>
        <v/>
      </c>
      <c r="J1851" s="62" t="str">
        <f>IFERROR(選手__2[[#This Row],[氏名カナ]],"")</f>
        <v/>
      </c>
      <c r="K1851" s="62" t="str">
        <f>IFERROR(選手__2[[#This Row],[所属名称１]],"")</f>
        <v/>
      </c>
      <c r="L1851" s="62" t="str">
        <f>IFERROR(選手__2[[#This Row],[学校コード]],"")</f>
        <v/>
      </c>
      <c r="M1851" s="63" t="str">
        <f>IFERROR(VLOOKUP(L1851,色々!G:H,2,0),"")</f>
        <v/>
      </c>
      <c r="N1851" s="64" t="str">
        <f>IFERROR(選手__2[[#This Row],[学年]],"")</f>
        <v/>
      </c>
      <c r="O1851" s="49" t="str">
        <f>IFERROR(選手__2[[#This Row],[生年月日]],"")</f>
        <v/>
      </c>
      <c r="P1851" t="str">
        <f t="shared" si="28"/>
        <v/>
      </c>
    </row>
    <row r="1852" spans="6:16" x14ac:dyDescent="0.2">
      <c r="F1852" s="62" t="str">
        <f>IFERROR(選手__2[[#This Row],[選手番号]],"")</f>
        <v/>
      </c>
      <c r="G1852" s="62" t="str">
        <f>IFERROR(選手__2[[#This Row],[性別コード]],"")</f>
        <v/>
      </c>
      <c r="H1852" s="62" t="str">
        <f>IFERROR(VLOOKUP(G1852,色々!P:Q,2,0),"")</f>
        <v/>
      </c>
      <c r="I1852" s="62" t="str">
        <f>IFERROR(選手__2[[#This Row],[氏名]],"")</f>
        <v/>
      </c>
      <c r="J1852" s="62" t="str">
        <f>IFERROR(選手__2[[#This Row],[氏名カナ]],"")</f>
        <v/>
      </c>
      <c r="K1852" s="62" t="str">
        <f>IFERROR(選手__2[[#This Row],[所属名称１]],"")</f>
        <v/>
      </c>
      <c r="L1852" s="62" t="str">
        <f>IFERROR(選手__2[[#This Row],[学校コード]],"")</f>
        <v/>
      </c>
      <c r="M1852" s="63" t="str">
        <f>IFERROR(VLOOKUP(L1852,色々!G:H,2,0),"")</f>
        <v/>
      </c>
      <c r="N1852" s="64" t="str">
        <f>IFERROR(選手__2[[#This Row],[学年]],"")</f>
        <v/>
      </c>
      <c r="O1852" s="49" t="str">
        <f>IFERROR(選手__2[[#This Row],[生年月日]],"")</f>
        <v/>
      </c>
      <c r="P1852" t="str">
        <f t="shared" si="28"/>
        <v/>
      </c>
    </row>
    <row r="1853" spans="6:16" x14ac:dyDescent="0.2">
      <c r="F1853" s="62" t="str">
        <f>IFERROR(選手__2[[#This Row],[選手番号]],"")</f>
        <v/>
      </c>
      <c r="G1853" s="62" t="str">
        <f>IFERROR(選手__2[[#This Row],[性別コード]],"")</f>
        <v/>
      </c>
      <c r="H1853" s="62" t="str">
        <f>IFERROR(VLOOKUP(G1853,色々!P:Q,2,0),"")</f>
        <v/>
      </c>
      <c r="I1853" s="62" t="str">
        <f>IFERROR(選手__2[[#This Row],[氏名]],"")</f>
        <v/>
      </c>
      <c r="J1853" s="62" t="str">
        <f>IFERROR(選手__2[[#This Row],[氏名カナ]],"")</f>
        <v/>
      </c>
      <c r="K1853" s="62" t="str">
        <f>IFERROR(選手__2[[#This Row],[所属名称１]],"")</f>
        <v/>
      </c>
      <c r="L1853" s="62" t="str">
        <f>IFERROR(選手__2[[#This Row],[学校コード]],"")</f>
        <v/>
      </c>
      <c r="M1853" s="63" t="str">
        <f>IFERROR(VLOOKUP(L1853,色々!G:H,2,0),"")</f>
        <v/>
      </c>
      <c r="N1853" s="64" t="str">
        <f>IFERROR(選手__2[[#This Row],[学年]],"")</f>
        <v/>
      </c>
      <c r="O1853" s="49" t="str">
        <f>IFERROR(選手__2[[#This Row],[生年月日]],"")</f>
        <v/>
      </c>
      <c r="P1853" t="str">
        <f t="shared" si="28"/>
        <v/>
      </c>
    </row>
    <row r="1854" spans="6:16" x14ac:dyDescent="0.2">
      <c r="F1854" s="62" t="str">
        <f>IFERROR(選手__2[[#This Row],[選手番号]],"")</f>
        <v/>
      </c>
      <c r="G1854" s="62" t="str">
        <f>IFERROR(選手__2[[#This Row],[性別コード]],"")</f>
        <v/>
      </c>
      <c r="H1854" s="62" t="str">
        <f>IFERROR(VLOOKUP(G1854,色々!P:Q,2,0),"")</f>
        <v/>
      </c>
      <c r="I1854" s="62" t="str">
        <f>IFERROR(選手__2[[#This Row],[氏名]],"")</f>
        <v/>
      </c>
      <c r="J1854" s="62" t="str">
        <f>IFERROR(選手__2[[#This Row],[氏名カナ]],"")</f>
        <v/>
      </c>
      <c r="K1854" s="62" t="str">
        <f>IFERROR(選手__2[[#This Row],[所属名称１]],"")</f>
        <v/>
      </c>
      <c r="L1854" s="62" t="str">
        <f>IFERROR(選手__2[[#This Row],[学校コード]],"")</f>
        <v/>
      </c>
      <c r="M1854" s="63" t="str">
        <f>IFERROR(VLOOKUP(L1854,色々!G:H,2,0),"")</f>
        <v/>
      </c>
      <c r="N1854" s="64" t="str">
        <f>IFERROR(選手__2[[#This Row],[学年]],"")</f>
        <v/>
      </c>
      <c r="O1854" s="49" t="str">
        <f>IFERROR(選手__2[[#This Row],[生年月日]],"")</f>
        <v/>
      </c>
      <c r="P1854" t="str">
        <f t="shared" si="28"/>
        <v/>
      </c>
    </row>
    <row r="1855" spans="6:16" x14ac:dyDescent="0.2">
      <c r="F1855" s="62" t="str">
        <f>IFERROR(選手__2[[#This Row],[選手番号]],"")</f>
        <v/>
      </c>
      <c r="G1855" s="62" t="str">
        <f>IFERROR(選手__2[[#This Row],[性別コード]],"")</f>
        <v/>
      </c>
      <c r="H1855" s="62" t="str">
        <f>IFERROR(VLOOKUP(G1855,色々!P:Q,2,0),"")</f>
        <v/>
      </c>
      <c r="I1855" s="62" t="str">
        <f>IFERROR(選手__2[[#This Row],[氏名]],"")</f>
        <v/>
      </c>
      <c r="J1855" s="62" t="str">
        <f>IFERROR(選手__2[[#This Row],[氏名カナ]],"")</f>
        <v/>
      </c>
      <c r="K1855" s="62" t="str">
        <f>IFERROR(選手__2[[#This Row],[所属名称１]],"")</f>
        <v/>
      </c>
      <c r="L1855" s="62" t="str">
        <f>IFERROR(選手__2[[#This Row],[学校コード]],"")</f>
        <v/>
      </c>
      <c r="M1855" s="63" t="str">
        <f>IFERROR(VLOOKUP(L1855,色々!G:H,2,0),"")</f>
        <v/>
      </c>
      <c r="N1855" s="64" t="str">
        <f>IFERROR(選手__2[[#This Row],[学年]],"")</f>
        <v/>
      </c>
      <c r="O1855" s="49" t="str">
        <f>IFERROR(選手__2[[#This Row],[生年月日]],"")</f>
        <v/>
      </c>
      <c r="P1855" t="str">
        <f t="shared" si="28"/>
        <v/>
      </c>
    </row>
    <row r="1856" spans="6:16" x14ac:dyDescent="0.2">
      <c r="F1856" s="62" t="str">
        <f>IFERROR(選手__2[[#This Row],[選手番号]],"")</f>
        <v/>
      </c>
      <c r="G1856" s="62" t="str">
        <f>IFERROR(選手__2[[#This Row],[性別コード]],"")</f>
        <v/>
      </c>
      <c r="H1856" s="62" t="str">
        <f>IFERROR(VLOOKUP(G1856,色々!P:Q,2,0),"")</f>
        <v/>
      </c>
      <c r="I1856" s="62" t="str">
        <f>IFERROR(選手__2[[#This Row],[氏名]],"")</f>
        <v/>
      </c>
      <c r="J1856" s="62" t="str">
        <f>IFERROR(選手__2[[#This Row],[氏名カナ]],"")</f>
        <v/>
      </c>
      <c r="K1856" s="62" t="str">
        <f>IFERROR(選手__2[[#This Row],[所属名称１]],"")</f>
        <v/>
      </c>
      <c r="L1856" s="62" t="str">
        <f>IFERROR(選手__2[[#This Row],[学校コード]],"")</f>
        <v/>
      </c>
      <c r="M1856" s="63" t="str">
        <f>IFERROR(VLOOKUP(L1856,色々!G:H,2,0),"")</f>
        <v/>
      </c>
      <c r="N1856" s="64" t="str">
        <f>IFERROR(選手__2[[#This Row],[学年]],"")</f>
        <v/>
      </c>
      <c r="O1856" s="49" t="str">
        <f>IFERROR(選手__2[[#This Row],[生年月日]],"")</f>
        <v/>
      </c>
      <c r="P1856" t="str">
        <f t="shared" si="28"/>
        <v/>
      </c>
    </row>
    <row r="1857" spans="6:16" x14ac:dyDescent="0.2">
      <c r="F1857" s="62" t="str">
        <f>IFERROR(選手__2[[#This Row],[選手番号]],"")</f>
        <v/>
      </c>
      <c r="G1857" s="62" t="str">
        <f>IFERROR(選手__2[[#This Row],[性別コード]],"")</f>
        <v/>
      </c>
      <c r="H1857" s="62" t="str">
        <f>IFERROR(VLOOKUP(G1857,色々!P:Q,2,0),"")</f>
        <v/>
      </c>
      <c r="I1857" s="62" t="str">
        <f>IFERROR(選手__2[[#This Row],[氏名]],"")</f>
        <v/>
      </c>
      <c r="J1857" s="62" t="str">
        <f>IFERROR(選手__2[[#This Row],[氏名カナ]],"")</f>
        <v/>
      </c>
      <c r="K1857" s="62" t="str">
        <f>IFERROR(選手__2[[#This Row],[所属名称１]],"")</f>
        <v/>
      </c>
      <c r="L1857" s="62" t="str">
        <f>IFERROR(選手__2[[#This Row],[学校コード]],"")</f>
        <v/>
      </c>
      <c r="M1857" s="63" t="str">
        <f>IFERROR(VLOOKUP(L1857,色々!G:H,2,0),"")</f>
        <v/>
      </c>
      <c r="N1857" s="64" t="str">
        <f>IFERROR(選手__2[[#This Row],[学年]],"")</f>
        <v/>
      </c>
      <c r="O1857" s="49" t="str">
        <f>IFERROR(選手__2[[#This Row],[生年月日]],"")</f>
        <v/>
      </c>
      <c r="P1857" t="str">
        <f t="shared" si="28"/>
        <v/>
      </c>
    </row>
    <row r="1858" spans="6:16" x14ac:dyDescent="0.2">
      <c r="F1858" s="62" t="str">
        <f>IFERROR(選手__2[[#This Row],[選手番号]],"")</f>
        <v/>
      </c>
      <c r="G1858" s="62" t="str">
        <f>IFERROR(選手__2[[#This Row],[性別コード]],"")</f>
        <v/>
      </c>
      <c r="H1858" s="62" t="str">
        <f>IFERROR(VLOOKUP(G1858,色々!P:Q,2,0),"")</f>
        <v/>
      </c>
      <c r="I1858" s="62" t="str">
        <f>IFERROR(選手__2[[#This Row],[氏名]],"")</f>
        <v/>
      </c>
      <c r="J1858" s="62" t="str">
        <f>IFERROR(選手__2[[#This Row],[氏名カナ]],"")</f>
        <v/>
      </c>
      <c r="K1858" s="62" t="str">
        <f>IFERROR(選手__2[[#This Row],[所属名称１]],"")</f>
        <v/>
      </c>
      <c r="L1858" s="62" t="str">
        <f>IFERROR(選手__2[[#This Row],[学校コード]],"")</f>
        <v/>
      </c>
      <c r="M1858" s="63" t="str">
        <f>IFERROR(VLOOKUP(L1858,色々!G:H,2,0),"")</f>
        <v/>
      </c>
      <c r="N1858" s="64" t="str">
        <f>IFERROR(選手__2[[#This Row],[学年]],"")</f>
        <v/>
      </c>
      <c r="O1858" s="49" t="str">
        <f>IFERROR(選手__2[[#This Row],[生年月日]],"")</f>
        <v/>
      </c>
      <c r="P1858" t="str">
        <f t="shared" si="28"/>
        <v/>
      </c>
    </row>
    <row r="1859" spans="6:16" x14ac:dyDescent="0.2">
      <c r="F1859" s="62" t="str">
        <f>IFERROR(選手__2[[#This Row],[選手番号]],"")</f>
        <v/>
      </c>
      <c r="G1859" s="62" t="str">
        <f>IFERROR(選手__2[[#This Row],[性別コード]],"")</f>
        <v/>
      </c>
      <c r="H1859" s="62" t="str">
        <f>IFERROR(VLOOKUP(G1859,色々!P:Q,2,0),"")</f>
        <v/>
      </c>
      <c r="I1859" s="62" t="str">
        <f>IFERROR(選手__2[[#This Row],[氏名]],"")</f>
        <v/>
      </c>
      <c r="J1859" s="62" t="str">
        <f>IFERROR(選手__2[[#This Row],[氏名カナ]],"")</f>
        <v/>
      </c>
      <c r="K1859" s="62" t="str">
        <f>IFERROR(選手__2[[#This Row],[所属名称１]],"")</f>
        <v/>
      </c>
      <c r="L1859" s="62" t="str">
        <f>IFERROR(選手__2[[#This Row],[学校コード]],"")</f>
        <v/>
      </c>
      <c r="M1859" s="63" t="str">
        <f>IFERROR(VLOOKUP(L1859,色々!G:H,2,0),"")</f>
        <v/>
      </c>
      <c r="N1859" s="64" t="str">
        <f>IFERROR(選手__2[[#This Row],[学年]],"")</f>
        <v/>
      </c>
      <c r="O1859" s="49" t="str">
        <f>IFERROR(選手__2[[#This Row],[生年月日]],"")</f>
        <v/>
      </c>
      <c r="P1859" t="str">
        <f t="shared" ref="P1859:P1922" si="29">IFERROR(DATEDIF(O1859,$O$1,"y"),"")</f>
        <v/>
      </c>
    </row>
    <row r="1860" spans="6:16" x14ac:dyDescent="0.2">
      <c r="F1860" s="62" t="str">
        <f>IFERROR(選手__2[[#This Row],[選手番号]],"")</f>
        <v/>
      </c>
      <c r="G1860" s="62" t="str">
        <f>IFERROR(選手__2[[#This Row],[性別コード]],"")</f>
        <v/>
      </c>
      <c r="H1860" s="62" t="str">
        <f>IFERROR(VLOOKUP(G1860,色々!P:Q,2,0),"")</f>
        <v/>
      </c>
      <c r="I1860" s="62" t="str">
        <f>IFERROR(選手__2[[#This Row],[氏名]],"")</f>
        <v/>
      </c>
      <c r="J1860" s="62" t="str">
        <f>IFERROR(選手__2[[#This Row],[氏名カナ]],"")</f>
        <v/>
      </c>
      <c r="K1860" s="62" t="str">
        <f>IFERROR(選手__2[[#This Row],[所属名称１]],"")</f>
        <v/>
      </c>
      <c r="L1860" s="62" t="str">
        <f>IFERROR(選手__2[[#This Row],[学校コード]],"")</f>
        <v/>
      </c>
      <c r="M1860" s="63" t="str">
        <f>IFERROR(VLOOKUP(L1860,色々!G:H,2,0),"")</f>
        <v/>
      </c>
      <c r="N1860" s="64" t="str">
        <f>IFERROR(選手__2[[#This Row],[学年]],"")</f>
        <v/>
      </c>
      <c r="O1860" s="49" t="str">
        <f>IFERROR(選手__2[[#This Row],[生年月日]],"")</f>
        <v/>
      </c>
      <c r="P1860" t="str">
        <f t="shared" si="29"/>
        <v/>
      </c>
    </row>
    <row r="1861" spans="6:16" x14ac:dyDescent="0.2">
      <c r="F1861" s="62" t="str">
        <f>IFERROR(選手__2[[#This Row],[選手番号]],"")</f>
        <v/>
      </c>
      <c r="G1861" s="62" t="str">
        <f>IFERROR(選手__2[[#This Row],[性別コード]],"")</f>
        <v/>
      </c>
      <c r="H1861" s="62" t="str">
        <f>IFERROR(VLOOKUP(G1861,色々!P:Q,2,0),"")</f>
        <v/>
      </c>
      <c r="I1861" s="62" t="str">
        <f>IFERROR(選手__2[[#This Row],[氏名]],"")</f>
        <v/>
      </c>
      <c r="J1861" s="62" t="str">
        <f>IFERROR(選手__2[[#This Row],[氏名カナ]],"")</f>
        <v/>
      </c>
      <c r="K1861" s="62" t="str">
        <f>IFERROR(選手__2[[#This Row],[所属名称１]],"")</f>
        <v/>
      </c>
      <c r="L1861" s="62" t="str">
        <f>IFERROR(選手__2[[#This Row],[学校コード]],"")</f>
        <v/>
      </c>
      <c r="M1861" s="63" t="str">
        <f>IFERROR(VLOOKUP(L1861,色々!G:H,2,0),"")</f>
        <v/>
      </c>
      <c r="N1861" s="64" t="str">
        <f>IFERROR(選手__2[[#This Row],[学年]],"")</f>
        <v/>
      </c>
      <c r="O1861" s="49" t="str">
        <f>IFERROR(選手__2[[#This Row],[生年月日]],"")</f>
        <v/>
      </c>
      <c r="P1861" t="str">
        <f t="shared" si="29"/>
        <v/>
      </c>
    </row>
    <row r="1862" spans="6:16" x14ac:dyDescent="0.2">
      <c r="F1862" s="62" t="str">
        <f>IFERROR(選手__2[[#This Row],[選手番号]],"")</f>
        <v/>
      </c>
      <c r="G1862" s="62" t="str">
        <f>IFERROR(選手__2[[#This Row],[性別コード]],"")</f>
        <v/>
      </c>
      <c r="H1862" s="62" t="str">
        <f>IFERROR(VLOOKUP(G1862,色々!P:Q,2,0),"")</f>
        <v/>
      </c>
      <c r="I1862" s="62" t="str">
        <f>IFERROR(選手__2[[#This Row],[氏名]],"")</f>
        <v/>
      </c>
      <c r="J1862" s="62" t="str">
        <f>IFERROR(選手__2[[#This Row],[氏名カナ]],"")</f>
        <v/>
      </c>
      <c r="K1862" s="62" t="str">
        <f>IFERROR(選手__2[[#This Row],[所属名称１]],"")</f>
        <v/>
      </c>
      <c r="L1862" s="62" t="str">
        <f>IFERROR(選手__2[[#This Row],[学校コード]],"")</f>
        <v/>
      </c>
      <c r="M1862" s="63" t="str">
        <f>IFERROR(VLOOKUP(L1862,色々!G:H,2,0),"")</f>
        <v/>
      </c>
      <c r="N1862" s="64" t="str">
        <f>IFERROR(選手__2[[#This Row],[学年]],"")</f>
        <v/>
      </c>
      <c r="O1862" s="49" t="str">
        <f>IFERROR(選手__2[[#This Row],[生年月日]],"")</f>
        <v/>
      </c>
      <c r="P1862" t="str">
        <f t="shared" si="29"/>
        <v/>
      </c>
    </row>
    <row r="1863" spans="6:16" x14ac:dyDescent="0.2">
      <c r="F1863" s="62" t="str">
        <f>IFERROR(選手__2[[#This Row],[選手番号]],"")</f>
        <v/>
      </c>
      <c r="G1863" s="62" t="str">
        <f>IFERROR(選手__2[[#This Row],[性別コード]],"")</f>
        <v/>
      </c>
      <c r="H1863" s="62" t="str">
        <f>IFERROR(VLOOKUP(G1863,色々!P:Q,2,0),"")</f>
        <v/>
      </c>
      <c r="I1863" s="62" t="str">
        <f>IFERROR(選手__2[[#This Row],[氏名]],"")</f>
        <v/>
      </c>
      <c r="J1863" s="62" t="str">
        <f>IFERROR(選手__2[[#This Row],[氏名カナ]],"")</f>
        <v/>
      </c>
      <c r="K1863" s="62" t="str">
        <f>IFERROR(選手__2[[#This Row],[所属名称１]],"")</f>
        <v/>
      </c>
      <c r="L1863" s="62" t="str">
        <f>IFERROR(選手__2[[#This Row],[学校コード]],"")</f>
        <v/>
      </c>
      <c r="M1863" s="63" t="str">
        <f>IFERROR(VLOOKUP(L1863,色々!G:H,2,0),"")</f>
        <v/>
      </c>
      <c r="N1863" s="64" t="str">
        <f>IFERROR(選手__2[[#This Row],[学年]],"")</f>
        <v/>
      </c>
      <c r="O1863" s="49" t="str">
        <f>IFERROR(選手__2[[#This Row],[生年月日]],"")</f>
        <v/>
      </c>
      <c r="P1863" t="str">
        <f t="shared" si="29"/>
        <v/>
      </c>
    </row>
    <row r="1864" spans="6:16" x14ac:dyDescent="0.2">
      <c r="F1864" s="62" t="str">
        <f>IFERROR(選手__2[[#This Row],[選手番号]],"")</f>
        <v/>
      </c>
      <c r="G1864" s="62" t="str">
        <f>IFERROR(選手__2[[#This Row],[性別コード]],"")</f>
        <v/>
      </c>
      <c r="H1864" s="62" t="str">
        <f>IFERROR(VLOOKUP(G1864,色々!P:Q,2,0),"")</f>
        <v/>
      </c>
      <c r="I1864" s="62" t="str">
        <f>IFERROR(選手__2[[#This Row],[氏名]],"")</f>
        <v/>
      </c>
      <c r="J1864" s="62" t="str">
        <f>IFERROR(選手__2[[#This Row],[氏名カナ]],"")</f>
        <v/>
      </c>
      <c r="K1864" s="62" t="str">
        <f>IFERROR(選手__2[[#This Row],[所属名称１]],"")</f>
        <v/>
      </c>
      <c r="L1864" s="62" t="str">
        <f>IFERROR(選手__2[[#This Row],[学校コード]],"")</f>
        <v/>
      </c>
      <c r="M1864" s="63" t="str">
        <f>IFERROR(VLOOKUP(L1864,色々!G:H,2,0),"")</f>
        <v/>
      </c>
      <c r="N1864" s="64" t="str">
        <f>IFERROR(選手__2[[#This Row],[学年]],"")</f>
        <v/>
      </c>
      <c r="O1864" s="49" t="str">
        <f>IFERROR(選手__2[[#This Row],[生年月日]],"")</f>
        <v/>
      </c>
      <c r="P1864" t="str">
        <f t="shared" si="29"/>
        <v/>
      </c>
    </row>
    <row r="1865" spans="6:16" x14ac:dyDescent="0.2">
      <c r="F1865" s="62" t="str">
        <f>IFERROR(選手__2[[#This Row],[選手番号]],"")</f>
        <v/>
      </c>
      <c r="G1865" s="62" t="str">
        <f>IFERROR(選手__2[[#This Row],[性別コード]],"")</f>
        <v/>
      </c>
      <c r="H1865" s="62" t="str">
        <f>IFERROR(VLOOKUP(G1865,色々!P:Q,2,0),"")</f>
        <v/>
      </c>
      <c r="I1865" s="62" t="str">
        <f>IFERROR(選手__2[[#This Row],[氏名]],"")</f>
        <v/>
      </c>
      <c r="J1865" s="62" t="str">
        <f>IFERROR(選手__2[[#This Row],[氏名カナ]],"")</f>
        <v/>
      </c>
      <c r="K1865" s="62" t="str">
        <f>IFERROR(選手__2[[#This Row],[所属名称１]],"")</f>
        <v/>
      </c>
      <c r="L1865" s="62" t="str">
        <f>IFERROR(選手__2[[#This Row],[学校コード]],"")</f>
        <v/>
      </c>
      <c r="M1865" s="63" t="str">
        <f>IFERROR(VLOOKUP(L1865,色々!G:H,2,0),"")</f>
        <v/>
      </c>
      <c r="N1865" s="64" t="str">
        <f>IFERROR(選手__2[[#This Row],[学年]],"")</f>
        <v/>
      </c>
      <c r="O1865" s="49" t="str">
        <f>IFERROR(選手__2[[#This Row],[生年月日]],"")</f>
        <v/>
      </c>
      <c r="P1865" t="str">
        <f t="shared" si="29"/>
        <v/>
      </c>
    </row>
    <row r="1866" spans="6:16" x14ac:dyDescent="0.2">
      <c r="F1866" s="62" t="str">
        <f>IFERROR(選手__2[[#This Row],[選手番号]],"")</f>
        <v/>
      </c>
      <c r="G1866" s="62" t="str">
        <f>IFERROR(選手__2[[#This Row],[性別コード]],"")</f>
        <v/>
      </c>
      <c r="H1866" s="62" t="str">
        <f>IFERROR(VLOOKUP(G1866,色々!P:Q,2,0),"")</f>
        <v/>
      </c>
      <c r="I1866" s="62" t="str">
        <f>IFERROR(選手__2[[#This Row],[氏名]],"")</f>
        <v/>
      </c>
      <c r="J1866" s="62" t="str">
        <f>IFERROR(選手__2[[#This Row],[氏名カナ]],"")</f>
        <v/>
      </c>
      <c r="K1866" s="62" t="str">
        <f>IFERROR(選手__2[[#This Row],[所属名称１]],"")</f>
        <v/>
      </c>
      <c r="L1866" s="62" t="str">
        <f>IFERROR(選手__2[[#This Row],[学校コード]],"")</f>
        <v/>
      </c>
      <c r="M1866" s="63" t="str">
        <f>IFERROR(VLOOKUP(L1866,色々!G:H,2,0),"")</f>
        <v/>
      </c>
      <c r="N1866" s="64" t="str">
        <f>IFERROR(選手__2[[#This Row],[学年]],"")</f>
        <v/>
      </c>
      <c r="O1866" s="49" t="str">
        <f>IFERROR(選手__2[[#This Row],[生年月日]],"")</f>
        <v/>
      </c>
      <c r="P1866" t="str">
        <f t="shared" si="29"/>
        <v/>
      </c>
    </row>
    <row r="1867" spans="6:16" x14ac:dyDescent="0.2">
      <c r="F1867" s="62" t="str">
        <f>IFERROR(選手__2[[#This Row],[選手番号]],"")</f>
        <v/>
      </c>
      <c r="G1867" s="62" t="str">
        <f>IFERROR(選手__2[[#This Row],[性別コード]],"")</f>
        <v/>
      </c>
      <c r="H1867" s="62" t="str">
        <f>IFERROR(VLOOKUP(G1867,色々!P:Q,2,0),"")</f>
        <v/>
      </c>
      <c r="I1867" s="62" t="str">
        <f>IFERROR(選手__2[[#This Row],[氏名]],"")</f>
        <v/>
      </c>
      <c r="J1867" s="62" t="str">
        <f>IFERROR(選手__2[[#This Row],[氏名カナ]],"")</f>
        <v/>
      </c>
      <c r="K1867" s="62" t="str">
        <f>IFERROR(選手__2[[#This Row],[所属名称１]],"")</f>
        <v/>
      </c>
      <c r="L1867" s="62" t="str">
        <f>IFERROR(選手__2[[#This Row],[学校コード]],"")</f>
        <v/>
      </c>
      <c r="M1867" s="63" t="str">
        <f>IFERROR(VLOOKUP(L1867,色々!G:H,2,0),"")</f>
        <v/>
      </c>
      <c r="N1867" s="64" t="str">
        <f>IFERROR(選手__2[[#This Row],[学年]],"")</f>
        <v/>
      </c>
      <c r="O1867" s="49" t="str">
        <f>IFERROR(選手__2[[#This Row],[生年月日]],"")</f>
        <v/>
      </c>
      <c r="P1867" t="str">
        <f t="shared" si="29"/>
        <v/>
      </c>
    </row>
    <row r="1868" spans="6:16" x14ac:dyDescent="0.2">
      <c r="F1868" s="62" t="str">
        <f>IFERROR(選手__2[[#This Row],[選手番号]],"")</f>
        <v/>
      </c>
      <c r="G1868" s="62" t="str">
        <f>IFERROR(選手__2[[#This Row],[性別コード]],"")</f>
        <v/>
      </c>
      <c r="H1868" s="62" t="str">
        <f>IFERROR(VLOOKUP(G1868,色々!P:Q,2,0),"")</f>
        <v/>
      </c>
      <c r="I1868" s="62" t="str">
        <f>IFERROR(選手__2[[#This Row],[氏名]],"")</f>
        <v/>
      </c>
      <c r="J1868" s="62" t="str">
        <f>IFERROR(選手__2[[#This Row],[氏名カナ]],"")</f>
        <v/>
      </c>
      <c r="K1868" s="62" t="str">
        <f>IFERROR(選手__2[[#This Row],[所属名称１]],"")</f>
        <v/>
      </c>
      <c r="L1868" s="62" t="str">
        <f>IFERROR(選手__2[[#This Row],[学校コード]],"")</f>
        <v/>
      </c>
      <c r="M1868" s="63" t="str">
        <f>IFERROR(VLOOKUP(L1868,色々!G:H,2,0),"")</f>
        <v/>
      </c>
      <c r="N1868" s="64" t="str">
        <f>IFERROR(選手__2[[#This Row],[学年]],"")</f>
        <v/>
      </c>
      <c r="O1868" s="49" t="str">
        <f>IFERROR(選手__2[[#This Row],[生年月日]],"")</f>
        <v/>
      </c>
      <c r="P1868" t="str">
        <f t="shared" si="29"/>
        <v/>
      </c>
    </row>
    <row r="1869" spans="6:16" x14ac:dyDescent="0.2">
      <c r="F1869" s="62" t="str">
        <f>IFERROR(選手__2[[#This Row],[選手番号]],"")</f>
        <v/>
      </c>
      <c r="G1869" s="62" t="str">
        <f>IFERROR(選手__2[[#This Row],[性別コード]],"")</f>
        <v/>
      </c>
      <c r="H1869" s="62" t="str">
        <f>IFERROR(VLOOKUP(G1869,色々!P:Q,2,0),"")</f>
        <v/>
      </c>
      <c r="I1869" s="62" t="str">
        <f>IFERROR(選手__2[[#This Row],[氏名]],"")</f>
        <v/>
      </c>
      <c r="J1869" s="62" t="str">
        <f>IFERROR(選手__2[[#This Row],[氏名カナ]],"")</f>
        <v/>
      </c>
      <c r="K1869" s="62" t="str">
        <f>IFERROR(選手__2[[#This Row],[所属名称１]],"")</f>
        <v/>
      </c>
      <c r="L1869" s="62" t="str">
        <f>IFERROR(選手__2[[#This Row],[学校コード]],"")</f>
        <v/>
      </c>
      <c r="M1869" s="63" t="str">
        <f>IFERROR(VLOOKUP(L1869,色々!G:H,2,0),"")</f>
        <v/>
      </c>
      <c r="N1869" s="64" t="str">
        <f>IFERROR(選手__2[[#This Row],[学年]],"")</f>
        <v/>
      </c>
      <c r="O1869" s="49" t="str">
        <f>IFERROR(選手__2[[#This Row],[生年月日]],"")</f>
        <v/>
      </c>
      <c r="P1869" t="str">
        <f t="shared" si="29"/>
        <v/>
      </c>
    </row>
    <row r="1870" spans="6:16" x14ac:dyDescent="0.2">
      <c r="F1870" s="62" t="str">
        <f>IFERROR(選手__2[[#This Row],[選手番号]],"")</f>
        <v/>
      </c>
      <c r="G1870" s="62" t="str">
        <f>IFERROR(選手__2[[#This Row],[性別コード]],"")</f>
        <v/>
      </c>
      <c r="H1870" s="62" t="str">
        <f>IFERROR(VLOOKUP(G1870,色々!P:Q,2,0),"")</f>
        <v/>
      </c>
      <c r="I1870" s="62" t="str">
        <f>IFERROR(選手__2[[#This Row],[氏名]],"")</f>
        <v/>
      </c>
      <c r="J1870" s="62" t="str">
        <f>IFERROR(選手__2[[#This Row],[氏名カナ]],"")</f>
        <v/>
      </c>
      <c r="K1870" s="62" t="str">
        <f>IFERROR(選手__2[[#This Row],[所属名称１]],"")</f>
        <v/>
      </c>
      <c r="L1870" s="62" t="str">
        <f>IFERROR(選手__2[[#This Row],[学校コード]],"")</f>
        <v/>
      </c>
      <c r="M1870" s="63" t="str">
        <f>IFERROR(VLOOKUP(L1870,色々!G:H,2,0),"")</f>
        <v/>
      </c>
      <c r="N1870" s="64" t="str">
        <f>IFERROR(選手__2[[#This Row],[学年]],"")</f>
        <v/>
      </c>
      <c r="O1870" s="49" t="str">
        <f>IFERROR(選手__2[[#This Row],[生年月日]],"")</f>
        <v/>
      </c>
      <c r="P1870" t="str">
        <f t="shared" si="29"/>
        <v/>
      </c>
    </row>
    <row r="1871" spans="6:16" x14ac:dyDescent="0.2">
      <c r="F1871" s="62" t="str">
        <f>IFERROR(選手__2[[#This Row],[選手番号]],"")</f>
        <v/>
      </c>
      <c r="G1871" s="62" t="str">
        <f>IFERROR(選手__2[[#This Row],[性別コード]],"")</f>
        <v/>
      </c>
      <c r="H1871" s="62" t="str">
        <f>IFERROR(VLOOKUP(G1871,色々!P:Q,2,0),"")</f>
        <v/>
      </c>
      <c r="I1871" s="62" t="str">
        <f>IFERROR(選手__2[[#This Row],[氏名]],"")</f>
        <v/>
      </c>
      <c r="J1871" s="62" t="str">
        <f>IFERROR(選手__2[[#This Row],[氏名カナ]],"")</f>
        <v/>
      </c>
      <c r="K1871" s="62" t="str">
        <f>IFERROR(選手__2[[#This Row],[所属名称１]],"")</f>
        <v/>
      </c>
      <c r="L1871" s="62" t="str">
        <f>IFERROR(選手__2[[#This Row],[学校コード]],"")</f>
        <v/>
      </c>
      <c r="M1871" s="63" t="str">
        <f>IFERROR(VLOOKUP(L1871,色々!G:H,2,0),"")</f>
        <v/>
      </c>
      <c r="N1871" s="64" t="str">
        <f>IFERROR(選手__2[[#This Row],[学年]],"")</f>
        <v/>
      </c>
      <c r="O1871" s="49" t="str">
        <f>IFERROR(選手__2[[#This Row],[生年月日]],"")</f>
        <v/>
      </c>
      <c r="P1871" t="str">
        <f t="shared" si="29"/>
        <v/>
      </c>
    </row>
    <row r="1872" spans="6:16" x14ac:dyDescent="0.2">
      <c r="F1872" s="62" t="str">
        <f>IFERROR(選手__2[[#This Row],[選手番号]],"")</f>
        <v/>
      </c>
      <c r="G1872" s="62" t="str">
        <f>IFERROR(選手__2[[#This Row],[性別コード]],"")</f>
        <v/>
      </c>
      <c r="H1872" s="62" t="str">
        <f>IFERROR(VLOOKUP(G1872,色々!P:Q,2,0),"")</f>
        <v/>
      </c>
      <c r="I1872" s="62" t="str">
        <f>IFERROR(選手__2[[#This Row],[氏名]],"")</f>
        <v/>
      </c>
      <c r="J1872" s="62" t="str">
        <f>IFERROR(選手__2[[#This Row],[氏名カナ]],"")</f>
        <v/>
      </c>
      <c r="K1872" s="62" t="str">
        <f>IFERROR(選手__2[[#This Row],[所属名称１]],"")</f>
        <v/>
      </c>
      <c r="L1872" s="62" t="str">
        <f>IFERROR(選手__2[[#This Row],[学校コード]],"")</f>
        <v/>
      </c>
      <c r="M1872" s="63" t="str">
        <f>IFERROR(VLOOKUP(L1872,色々!G:H,2,0),"")</f>
        <v/>
      </c>
      <c r="N1872" s="64" t="str">
        <f>IFERROR(選手__2[[#This Row],[学年]],"")</f>
        <v/>
      </c>
      <c r="O1872" s="49" t="str">
        <f>IFERROR(選手__2[[#This Row],[生年月日]],"")</f>
        <v/>
      </c>
      <c r="P1872" t="str">
        <f t="shared" si="29"/>
        <v/>
      </c>
    </row>
    <row r="1873" spans="6:16" x14ac:dyDescent="0.2">
      <c r="F1873" s="62" t="str">
        <f>IFERROR(選手__2[[#This Row],[選手番号]],"")</f>
        <v/>
      </c>
      <c r="G1873" s="62" t="str">
        <f>IFERROR(選手__2[[#This Row],[性別コード]],"")</f>
        <v/>
      </c>
      <c r="H1873" s="62" t="str">
        <f>IFERROR(VLOOKUP(G1873,色々!P:Q,2,0),"")</f>
        <v/>
      </c>
      <c r="I1873" s="62" t="str">
        <f>IFERROR(選手__2[[#This Row],[氏名]],"")</f>
        <v/>
      </c>
      <c r="J1873" s="62" t="str">
        <f>IFERROR(選手__2[[#This Row],[氏名カナ]],"")</f>
        <v/>
      </c>
      <c r="K1873" s="62" t="str">
        <f>IFERROR(選手__2[[#This Row],[所属名称１]],"")</f>
        <v/>
      </c>
      <c r="L1873" s="62" t="str">
        <f>IFERROR(選手__2[[#This Row],[学校コード]],"")</f>
        <v/>
      </c>
      <c r="M1873" s="63" t="str">
        <f>IFERROR(VLOOKUP(L1873,色々!G:H,2,0),"")</f>
        <v/>
      </c>
      <c r="N1873" s="64" t="str">
        <f>IFERROR(選手__2[[#This Row],[学年]],"")</f>
        <v/>
      </c>
      <c r="O1873" s="49" t="str">
        <f>IFERROR(選手__2[[#This Row],[生年月日]],"")</f>
        <v/>
      </c>
      <c r="P1873" t="str">
        <f t="shared" si="29"/>
        <v/>
      </c>
    </row>
    <row r="1874" spans="6:16" x14ac:dyDescent="0.2">
      <c r="F1874" s="62" t="str">
        <f>IFERROR(選手__2[[#This Row],[選手番号]],"")</f>
        <v/>
      </c>
      <c r="G1874" s="62" t="str">
        <f>IFERROR(選手__2[[#This Row],[性別コード]],"")</f>
        <v/>
      </c>
      <c r="H1874" s="62" t="str">
        <f>IFERROR(VLOOKUP(G1874,色々!P:Q,2,0),"")</f>
        <v/>
      </c>
      <c r="I1874" s="62" t="str">
        <f>IFERROR(選手__2[[#This Row],[氏名]],"")</f>
        <v/>
      </c>
      <c r="J1874" s="62" t="str">
        <f>IFERROR(選手__2[[#This Row],[氏名カナ]],"")</f>
        <v/>
      </c>
      <c r="K1874" s="62" t="str">
        <f>IFERROR(選手__2[[#This Row],[所属名称１]],"")</f>
        <v/>
      </c>
      <c r="L1874" s="62" t="str">
        <f>IFERROR(選手__2[[#This Row],[学校コード]],"")</f>
        <v/>
      </c>
      <c r="M1874" s="63" t="str">
        <f>IFERROR(VLOOKUP(L1874,色々!G:H,2,0),"")</f>
        <v/>
      </c>
      <c r="N1874" s="64" t="str">
        <f>IFERROR(選手__2[[#This Row],[学年]],"")</f>
        <v/>
      </c>
      <c r="O1874" s="49" t="str">
        <f>IFERROR(選手__2[[#This Row],[生年月日]],"")</f>
        <v/>
      </c>
      <c r="P1874" t="str">
        <f t="shared" si="29"/>
        <v/>
      </c>
    </row>
    <row r="1875" spans="6:16" x14ac:dyDescent="0.2">
      <c r="F1875" s="62" t="str">
        <f>IFERROR(選手__2[[#This Row],[選手番号]],"")</f>
        <v/>
      </c>
      <c r="G1875" s="62" t="str">
        <f>IFERROR(選手__2[[#This Row],[性別コード]],"")</f>
        <v/>
      </c>
      <c r="H1875" s="62" t="str">
        <f>IFERROR(VLOOKUP(G1875,色々!P:Q,2,0),"")</f>
        <v/>
      </c>
      <c r="I1875" s="62" t="str">
        <f>IFERROR(選手__2[[#This Row],[氏名]],"")</f>
        <v/>
      </c>
      <c r="J1875" s="62" t="str">
        <f>IFERROR(選手__2[[#This Row],[氏名カナ]],"")</f>
        <v/>
      </c>
      <c r="K1875" s="62" t="str">
        <f>IFERROR(選手__2[[#This Row],[所属名称１]],"")</f>
        <v/>
      </c>
      <c r="L1875" s="62" t="str">
        <f>IFERROR(選手__2[[#This Row],[学校コード]],"")</f>
        <v/>
      </c>
      <c r="M1875" s="63" t="str">
        <f>IFERROR(VLOOKUP(L1875,色々!G:H,2,0),"")</f>
        <v/>
      </c>
      <c r="N1875" s="64" t="str">
        <f>IFERROR(選手__2[[#This Row],[学年]],"")</f>
        <v/>
      </c>
      <c r="O1875" s="49" t="str">
        <f>IFERROR(選手__2[[#This Row],[生年月日]],"")</f>
        <v/>
      </c>
      <c r="P1875" t="str">
        <f t="shared" si="29"/>
        <v/>
      </c>
    </row>
    <row r="1876" spans="6:16" x14ac:dyDescent="0.2">
      <c r="F1876" s="62" t="str">
        <f>IFERROR(選手__2[[#This Row],[選手番号]],"")</f>
        <v/>
      </c>
      <c r="G1876" s="62" t="str">
        <f>IFERROR(選手__2[[#This Row],[性別コード]],"")</f>
        <v/>
      </c>
      <c r="H1876" s="62" t="str">
        <f>IFERROR(VLOOKUP(G1876,色々!P:Q,2,0),"")</f>
        <v/>
      </c>
      <c r="I1876" s="62" t="str">
        <f>IFERROR(選手__2[[#This Row],[氏名]],"")</f>
        <v/>
      </c>
      <c r="J1876" s="62" t="str">
        <f>IFERROR(選手__2[[#This Row],[氏名カナ]],"")</f>
        <v/>
      </c>
      <c r="K1876" s="62" t="str">
        <f>IFERROR(選手__2[[#This Row],[所属名称１]],"")</f>
        <v/>
      </c>
      <c r="L1876" s="62" t="str">
        <f>IFERROR(選手__2[[#This Row],[学校コード]],"")</f>
        <v/>
      </c>
      <c r="M1876" s="63" t="str">
        <f>IFERROR(VLOOKUP(L1876,色々!G:H,2,0),"")</f>
        <v/>
      </c>
      <c r="N1876" s="64" t="str">
        <f>IFERROR(選手__2[[#This Row],[学年]],"")</f>
        <v/>
      </c>
      <c r="O1876" s="49" t="str">
        <f>IFERROR(選手__2[[#This Row],[生年月日]],"")</f>
        <v/>
      </c>
      <c r="P1876" t="str">
        <f t="shared" si="29"/>
        <v/>
      </c>
    </row>
    <row r="1877" spans="6:16" x14ac:dyDescent="0.2">
      <c r="F1877" s="62" t="str">
        <f>IFERROR(選手__2[[#This Row],[選手番号]],"")</f>
        <v/>
      </c>
      <c r="G1877" s="62" t="str">
        <f>IFERROR(選手__2[[#This Row],[性別コード]],"")</f>
        <v/>
      </c>
      <c r="H1877" s="62" t="str">
        <f>IFERROR(VLOOKUP(G1877,色々!P:Q,2,0),"")</f>
        <v/>
      </c>
      <c r="I1877" s="62" t="str">
        <f>IFERROR(選手__2[[#This Row],[氏名]],"")</f>
        <v/>
      </c>
      <c r="J1877" s="62" t="str">
        <f>IFERROR(選手__2[[#This Row],[氏名カナ]],"")</f>
        <v/>
      </c>
      <c r="K1877" s="62" t="str">
        <f>IFERROR(選手__2[[#This Row],[所属名称１]],"")</f>
        <v/>
      </c>
      <c r="L1877" s="62" t="str">
        <f>IFERROR(選手__2[[#This Row],[学校コード]],"")</f>
        <v/>
      </c>
      <c r="M1877" s="63" t="str">
        <f>IFERROR(VLOOKUP(L1877,色々!G:H,2,0),"")</f>
        <v/>
      </c>
      <c r="N1877" s="64" t="str">
        <f>IFERROR(選手__2[[#This Row],[学年]],"")</f>
        <v/>
      </c>
      <c r="O1877" s="49" t="str">
        <f>IFERROR(選手__2[[#This Row],[生年月日]],"")</f>
        <v/>
      </c>
      <c r="P1877" t="str">
        <f t="shared" si="29"/>
        <v/>
      </c>
    </row>
    <row r="1878" spans="6:16" x14ac:dyDescent="0.2">
      <c r="F1878" s="62" t="str">
        <f>IFERROR(選手__2[[#This Row],[選手番号]],"")</f>
        <v/>
      </c>
      <c r="G1878" s="62" t="str">
        <f>IFERROR(選手__2[[#This Row],[性別コード]],"")</f>
        <v/>
      </c>
      <c r="H1878" s="62" t="str">
        <f>IFERROR(VLOOKUP(G1878,色々!P:Q,2,0),"")</f>
        <v/>
      </c>
      <c r="I1878" s="62" t="str">
        <f>IFERROR(選手__2[[#This Row],[氏名]],"")</f>
        <v/>
      </c>
      <c r="J1878" s="62" t="str">
        <f>IFERROR(選手__2[[#This Row],[氏名カナ]],"")</f>
        <v/>
      </c>
      <c r="K1878" s="62" t="str">
        <f>IFERROR(選手__2[[#This Row],[所属名称１]],"")</f>
        <v/>
      </c>
      <c r="L1878" s="62" t="str">
        <f>IFERROR(選手__2[[#This Row],[学校コード]],"")</f>
        <v/>
      </c>
      <c r="M1878" s="63" t="str">
        <f>IFERROR(VLOOKUP(L1878,色々!G:H,2,0),"")</f>
        <v/>
      </c>
      <c r="N1878" s="64" t="str">
        <f>IFERROR(選手__2[[#This Row],[学年]],"")</f>
        <v/>
      </c>
      <c r="O1878" s="49" t="str">
        <f>IFERROR(選手__2[[#This Row],[生年月日]],"")</f>
        <v/>
      </c>
      <c r="P1878" t="str">
        <f t="shared" si="29"/>
        <v/>
      </c>
    </row>
    <row r="1879" spans="6:16" x14ac:dyDescent="0.2">
      <c r="F1879" s="62" t="str">
        <f>IFERROR(選手__2[[#This Row],[選手番号]],"")</f>
        <v/>
      </c>
      <c r="G1879" s="62" t="str">
        <f>IFERROR(選手__2[[#This Row],[性別コード]],"")</f>
        <v/>
      </c>
      <c r="H1879" s="62" t="str">
        <f>IFERROR(VLOOKUP(G1879,色々!P:Q,2,0),"")</f>
        <v/>
      </c>
      <c r="I1879" s="62" t="str">
        <f>IFERROR(選手__2[[#This Row],[氏名]],"")</f>
        <v/>
      </c>
      <c r="J1879" s="62" t="str">
        <f>IFERROR(選手__2[[#This Row],[氏名カナ]],"")</f>
        <v/>
      </c>
      <c r="K1879" s="62" t="str">
        <f>IFERROR(選手__2[[#This Row],[所属名称１]],"")</f>
        <v/>
      </c>
      <c r="L1879" s="62" t="str">
        <f>IFERROR(選手__2[[#This Row],[学校コード]],"")</f>
        <v/>
      </c>
      <c r="M1879" s="63" t="str">
        <f>IFERROR(VLOOKUP(L1879,色々!G:H,2,0),"")</f>
        <v/>
      </c>
      <c r="N1879" s="64" t="str">
        <f>IFERROR(選手__2[[#This Row],[学年]],"")</f>
        <v/>
      </c>
      <c r="O1879" s="49" t="str">
        <f>IFERROR(選手__2[[#This Row],[生年月日]],"")</f>
        <v/>
      </c>
      <c r="P1879" t="str">
        <f t="shared" si="29"/>
        <v/>
      </c>
    </row>
    <row r="1880" spans="6:16" x14ac:dyDescent="0.2">
      <c r="F1880" s="62" t="str">
        <f>IFERROR(選手__2[[#This Row],[選手番号]],"")</f>
        <v/>
      </c>
      <c r="G1880" s="62" t="str">
        <f>IFERROR(選手__2[[#This Row],[性別コード]],"")</f>
        <v/>
      </c>
      <c r="H1880" s="62" t="str">
        <f>IFERROR(VLOOKUP(G1880,色々!P:Q,2,0),"")</f>
        <v/>
      </c>
      <c r="I1880" s="62" t="str">
        <f>IFERROR(選手__2[[#This Row],[氏名]],"")</f>
        <v/>
      </c>
      <c r="J1880" s="62" t="str">
        <f>IFERROR(選手__2[[#This Row],[氏名カナ]],"")</f>
        <v/>
      </c>
      <c r="K1880" s="62" t="str">
        <f>IFERROR(選手__2[[#This Row],[所属名称１]],"")</f>
        <v/>
      </c>
      <c r="L1880" s="62" t="str">
        <f>IFERROR(選手__2[[#This Row],[学校コード]],"")</f>
        <v/>
      </c>
      <c r="M1880" s="63" t="str">
        <f>IFERROR(VLOOKUP(L1880,色々!G:H,2,0),"")</f>
        <v/>
      </c>
      <c r="N1880" s="64" t="str">
        <f>IFERROR(選手__2[[#This Row],[学年]],"")</f>
        <v/>
      </c>
      <c r="O1880" s="49" t="str">
        <f>IFERROR(選手__2[[#This Row],[生年月日]],"")</f>
        <v/>
      </c>
      <c r="P1880" t="str">
        <f t="shared" si="29"/>
        <v/>
      </c>
    </row>
    <row r="1881" spans="6:16" x14ac:dyDescent="0.2">
      <c r="F1881" s="62" t="str">
        <f>IFERROR(選手__2[[#This Row],[選手番号]],"")</f>
        <v/>
      </c>
      <c r="G1881" s="62" t="str">
        <f>IFERROR(選手__2[[#This Row],[性別コード]],"")</f>
        <v/>
      </c>
      <c r="H1881" s="62" t="str">
        <f>IFERROR(VLOOKUP(G1881,色々!P:Q,2,0),"")</f>
        <v/>
      </c>
      <c r="I1881" s="62" t="str">
        <f>IFERROR(選手__2[[#This Row],[氏名]],"")</f>
        <v/>
      </c>
      <c r="J1881" s="62" t="str">
        <f>IFERROR(選手__2[[#This Row],[氏名カナ]],"")</f>
        <v/>
      </c>
      <c r="K1881" s="62" t="str">
        <f>IFERROR(選手__2[[#This Row],[所属名称１]],"")</f>
        <v/>
      </c>
      <c r="L1881" s="62" t="str">
        <f>IFERROR(選手__2[[#This Row],[学校コード]],"")</f>
        <v/>
      </c>
      <c r="M1881" s="63" t="str">
        <f>IFERROR(VLOOKUP(L1881,色々!G:H,2,0),"")</f>
        <v/>
      </c>
      <c r="N1881" s="64" t="str">
        <f>IFERROR(選手__2[[#This Row],[学年]],"")</f>
        <v/>
      </c>
      <c r="O1881" s="49" t="str">
        <f>IFERROR(選手__2[[#This Row],[生年月日]],"")</f>
        <v/>
      </c>
      <c r="P1881" t="str">
        <f t="shared" si="29"/>
        <v/>
      </c>
    </row>
    <row r="1882" spans="6:16" x14ac:dyDescent="0.2">
      <c r="F1882" s="62" t="str">
        <f>IFERROR(選手__2[[#This Row],[選手番号]],"")</f>
        <v/>
      </c>
      <c r="G1882" s="62" t="str">
        <f>IFERROR(選手__2[[#This Row],[性別コード]],"")</f>
        <v/>
      </c>
      <c r="H1882" s="62" t="str">
        <f>IFERROR(VLOOKUP(G1882,色々!P:Q,2,0),"")</f>
        <v/>
      </c>
      <c r="I1882" s="62" t="str">
        <f>IFERROR(選手__2[[#This Row],[氏名]],"")</f>
        <v/>
      </c>
      <c r="J1882" s="62" t="str">
        <f>IFERROR(選手__2[[#This Row],[氏名カナ]],"")</f>
        <v/>
      </c>
      <c r="K1882" s="62" t="str">
        <f>IFERROR(選手__2[[#This Row],[所属名称１]],"")</f>
        <v/>
      </c>
      <c r="L1882" s="62" t="str">
        <f>IFERROR(選手__2[[#This Row],[学校コード]],"")</f>
        <v/>
      </c>
      <c r="M1882" s="63" t="str">
        <f>IFERROR(VLOOKUP(L1882,色々!G:H,2,0),"")</f>
        <v/>
      </c>
      <c r="N1882" s="64" t="str">
        <f>IFERROR(選手__2[[#This Row],[学年]],"")</f>
        <v/>
      </c>
      <c r="O1882" s="49" t="str">
        <f>IFERROR(選手__2[[#This Row],[生年月日]],"")</f>
        <v/>
      </c>
      <c r="P1882" t="str">
        <f t="shared" si="29"/>
        <v/>
      </c>
    </row>
    <row r="1883" spans="6:16" x14ac:dyDescent="0.2">
      <c r="F1883" s="62" t="str">
        <f>IFERROR(選手__2[[#This Row],[選手番号]],"")</f>
        <v/>
      </c>
      <c r="G1883" s="62" t="str">
        <f>IFERROR(選手__2[[#This Row],[性別コード]],"")</f>
        <v/>
      </c>
      <c r="H1883" s="62" t="str">
        <f>IFERROR(VLOOKUP(G1883,色々!P:Q,2,0),"")</f>
        <v/>
      </c>
      <c r="I1883" s="62" t="str">
        <f>IFERROR(選手__2[[#This Row],[氏名]],"")</f>
        <v/>
      </c>
      <c r="J1883" s="62" t="str">
        <f>IFERROR(選手__2[[#This Row],[氏名カナ]],"")</f>
        <v/>
      </c>
      <c r="K1883" s="62" t="str">
        <f>IFERROR(選手__2[[#This Row],[所属名称１]],"")</f>
        <v/>
      </c>
      <c r="L1883" s="62" t="str">
        <f>IFERROR(選手__2[[#This Row],[学校コード]],"")</f>
        <v/>
      </c>
      <c r="M1883" s="63" t="str">
        <f>IFERROR(VLOOKUP(L1883,色々!G:H,2,0),"")</f>
        <v/>
      </c>
      <c r="N1883" s="64" t="str">
        <f>IFERROR(選手__2[[#This Row],[学年]],"")</f>
        <v/>
      </c>
      <c r="O1883" s="49" t="str">
        <f>IFERROR(選手__2[[#This Row],[生年月日]],"")</f>
        <v/>
      </c>
      <c r="P1883" t="str">
        <f t="shared" si="29"/>
        <v/>
      </c>
    </row>
    <row r="1884" spans="6:16" x14ac:dyDescent="0.2">
      <c r="F1884" s="62" t="str">
        <f>IFERROR(選手__2[[#This Row],[選手番号]],"")</f>
        <v/>
      </c>
      <c r="G1884" s="62" t="str">
        <f>IFERROR(選手__2[[#This Row],[性別コード]],"")</f>
        <v/>
      </c>
      <c r="H1884" s="62" t="str">
        <f>IFERROR(VLOOKUP(G1884,色々!P:Q,2,0),"")</f>
        <v/>
      </c>
      <c r="I1884" s="62" t="str">
        <f>IFERROR(選手__2[[#This Row],[氏名]],"")</f>
        <v/>
      </c>
      <c r="J1884" s="62" t="str">
        <f>IFERROR(選手__2[[#This Row],[氏名カナ]],"")</f>
        <v/>
      </c>
      <c r="K1884" s="62" t="str">
        <f>IFERROR(選手__2[[#This Row],[所属名称１]],"")</f>
        <v/>
      </c>
      <c r="L1884" s="62" t="str">
        <f>IFERROR(選手__2[[#This Row],[学校コード]],"")</f>
        <v/>
      </c>
      <c r="M1884" s="63" t="str">
        <f>IFERROR(VLOOKUP(L1884,色々!G:H,2,0),"")</f>
        <v/>
      </c>
      <c r="N1884" s="64" t="str">
        <f>IFERROR(選手__2[[#This Row],[学年]],"")</f>
        <v/>
      </c>
      <c r="O1884" s="49" t="str">
        <f>IFERROR(選手__2[[#This Row],[生年月日]],"")</f>
        <v/>
      </c>
      <c r="P1884" t="str">
        <f t="shared" si="29"/>
        <v/>
      </c>
    </row>
    <row r="1885" spans="6:16" x14ac:dyDescent="0.2">
      <c r="F1885" s="62" t="str">
        <f>IFERROR(選手__2[[#This Row],[選手番号]],"")</f>
        <v/>
      </c>
      <c r="G1885" s="62" t="str">
        <f>IFERROR(選手__2[[#This Row],[性別コード]],"")</f>
        <v/>
      </c>
      <c r="H1885" s="62" t="str">
        <f>IFERROR(VLOOKUP(G1885,色々!P:Q,2,0),"")</f>
        <v/>
      </c>
      <c r="I1885" s="62" t="str">
        <f>IFERROR(選手__2[[#This Row],[氏名]],"")</f>
        <v/>
      </c>
      <c r="J1885" s="62" t="str">
        <f>IFERROR(選手__2[[#This Row],[氏名カナ]],"")</f>
        <v/>
      </c>
      <c r="K1885" s="62" t="str">
        <f>IFERROR(選手__2[[#This Row],[所属名称１]],"")</f>
        <v/>
      </c>
      <c r="L1885" s="62" t="str">
        <f>IFERROR(選手__2[[#This Row],[学校コード]],"")</f>
        <v/>
      </c>
      <c r="M1885" s="63" t="str">
        <f>IFERROR(VLOOKUP(L1885,色々!G:H,2,0),"")</f>
        <v/>
      </c>
      <c r="N1885" s="64" t="str">
        <f>IFERROR(選手__2[[#This Row],[学年]],"")</f>
        <v/>
      </c>
      <c r="O1885" s="49" t="str">
        <f>IFERROR(選手__2[[#This Row],[生年月日]],"")</f>
        <v/>
      </c>
      <c r="P1885" t="str">
        <f t="shared" si="29"/>
        <v/>
      </c>
    </row>
    <row r="1886" spans="6:16" x14ac:dyDescent="0.2">
      <c r="F1886" s="62" t="str">
        <f>IFERROR(選手__2[[#This Row],[選手番号]],"")</f>
        <v/>
      </c>
      <c r="G1886" s="62" t="str">
        <f>IFERROR(選手__2[[#This Row],[性別コード]],"")</f>
        <v/>
      </c>
      <c r="H1886" s="62" t="str">
        <f>IFERROR(VLOOKUP(G1886,色々!P:Q,2,0),"")</f>
        <v/>
      </c>
      <c r="I1886" s="62" t="str">
        <f>IFERROR(選手__2[[#This Row],[氏名]],"")</f>
        <v/>
      </c>
      <c r="J1886" s="62" t="str">
        <f>IFERROR(選手__2[[#This Row],[氏名カナ]],"")</f>
        <v/>
      </c>
      <c r="K1886" s="62" t="str">
        <f>IFERROR(選手__2[[#This Row],[所属名称１]],"")</f>
        <v/>
      </c>
      <c r="L1886" s="62" t="str">
        <f>IFERROR(選手__2[[#This Row],[学校コード]],"")</f>
        <v/>
      </c>
      <c r="M1886" s="63" t="str">
        <f>IFERROR(VLOOKUP(L1886,色々!G:H,2,0),"")</f>
        <v/>
      </c>
      <c r="N1886" s="64" t="str">
        <f>IFERROR(選手__2[[#This Row],[学年]],"")</f>
        <v/>
      </c>
      <c r="O1886" s="49" t="str">
        <f>IFERROR(選手__2[[#This Row],[生年月日]],"")</f>
        <v/>
      </c>
      <c r="P1886" t="str">
        <f t="shared" si="29"/>
        <v/>
      </c>
    </row>
    <row r="1887" spans="6:16" x14ac:dyDescent="0.2">
      <c r="F1887" s="62" t="str">
        <f>IFERROR(選手__2[[#This Row],[選手番号]],"")</f>
        <v/>
      </c>
      <c r="G1887" s="62" t="str">
        <f>IFERROR(選手__2[[#This Row],[性別コード]],"")</f>
        <v/>
      </c>
      <c r="H1887" s="62" t="str">
        <f>IFERROR(VLOOKUP(G1887,色々!P:Q,2,0),"")</f>
        <v/>
      </c>
      <c r="I1887" s="62" t="str">
        <f>IFERROR(選手__2[[#This Row],[氏名]],"")</f>
        <v/>
      </c>
      <c r="J1887" s="62" t="str">
        <f>IFERROR(選手__2[[#This Row],[氏名カナ]],"")</f>
        <v/>
      </c>
      <c r="K1887" s="62" t="str">
        <f>IFERROR(選手__2[[#This Row],[所属名称１]],"")</f>
        <v/>
      </c>
      <c r="L1887" s="62" t="str">
        <f>IFERROR(選手__2[[#This Row],[学校コード]],"")</f>
        <v/>
      </c>
      <c r="M1887" s="63" t="str">
        <f>IFERROR(VLOOKUP(L1887,色々!G:H,2,0),"")</f>
        <v/>
      </c>
      <c r="N1887" s="64" t="str">
        <f>IFERROR(選手__2[[#This Row],[学年]],"")</f>
        <v/>
      </c>
      <c r="O1887" s="49" t="str">
        <f>IFERROR(選手__2[[#This Row],[生年月日]],"")</f>
        <v/>
      </c>
      <c r="P1887" t="str">
        <f t="shared" si="29"/>
        <v/>
      </c>
    </row>
    <row r="1888" spans="6:16" x14ac:dyDescent="0.2">
      <c r="F1888" s="62" t="str">
        <f>IFERROR(選手__2[[#This Row],[選手番号]],"")</f>
        <v/>
      </c>
      <c r="G1888" s="62" t="str">
        <f>IFERROR(選手__2[[#This Row],[性別コード]],"")</f>
        <v/>
      </c>
      <c r="H1888" s="62" t="str">
        <f>IFERROR(VLOOKUP(G1888,色々!P:Q,2,0),"")</f>
        <v/>
      </c>
      <c r="I1888" s="62" t="str">
        <f>IFERROR(選手__2[[#This Row],[氏名]],"")</f>
        <v/>
      </c>
      <c r="J1888" s="62" t="str">
        <f>IFERROR(選手__2[[#This Row],[氏名カナ]],"")</f>
        <v/>
      </c>
      <c r="K1888" s="62" t="str">
        <f>IFERROR(選手__2[[#This Row],[所属名称１]],"")</f>
        <v/>
      </c>
      <c r="L1888" s="62" t="str">
        <f>IFERROR(選手__2[[#This Row],[学校コード]],"")</f>
        <v/>
      </c>
      <c r="M1888" s="63" t="str">
        <f>IFERROR(VLOOKUP(L1888,色々!G:H,2,0),"")</f>
        <v/>
      </c>
      <c r="N1888" s="64" t="str">
        <f>IFERROR(選手__2[[#This Row],[学年]],"")</f>
        <v/>
      </c>
      <c r="O1888" s="49" t="str">
        <f>IFERROR(選手__2[[#This Row],[生年月日]],"")</f>
        <v/>
      </c>
      <c r="P1888" t="str">
        <f t="shared" si="29"/>
        <v/>
      </c>
    </row>
    <row r="1889" spans="6:16" x14ac:dyDescent="0.2">
      <c r="F1889" s="62" t="str">
        <f>IFERROR(選手__2[[#This Row],[選手番号]],"")</f>
        <v/>
      </c>
      <c r="G1889" s="62" t="str">
        <f>IFERROR(選手__2[[#This Row],[性別コード]],"")</f>
        <v/>
      </c>
      <c r="H1889" s="62" t="str">
        <f>IFERROR(VLOOKUP(G1889,色々!P:Q,2,0),"")</f>
        <v/>
      </c>
      <c r="I1889" s="62" t="str">
        <f>IFERROR(選手__2[[#This Row],[氏名]],"")</f>
        <v/>
      </c>
      <c r="J1889" s="62" t="str">
        <f>IFERROR(選手__2[[#This Row],[氏名カナ]],"")</f>
        <v/>
      </c>
      <c r="K1889" s="62" t="str">
        <f>IFERROR(選手__2[[#This Row],[所属名称１]],"")</f>
        <v/>
      </c>
      <c r="L1889" s="62" t="str">
        <f>IFERROR(選手__2[[#This Row],[学校コード]],"")</f>
        <v/>
      </c>
      <c r="M1889" s="63" t="str">
        <f>IFERROR(VLOOKUP(L1889,色々!G:H,2,0),"")</f>
        <v/>
      </c>
      <c r="N1889" s="64" t="str">
        <f>IFERROR(選手__2[[#This Row],[学年]],"")</f>
        <v/>
      </c>
      <c r="O1889" s="49" t="str">
        <f>IFERROR(選手__2[[#This Row],[生年月日]],"")</f>
        <v/>
      </c>
      <c r="P1889" t="str">
        <f t="shared" si="29"/>
        <v/>
      </c>
    </row>
    <row r="1890" spans="6:16" x14ac:dyDescent="0.2">
      <c r="F1890" s="62" t="str">
        <f>IFERROR(選手__2[[#This Row],[選手番号]],"")</f>
        <v/>
      </c>
      <c r="G1890" s="62" t="str">
        <f>IFERROR(選手__2[[#This Row],[性別コード]],"")</f>
        <v/>
      </c>
      <c r="H1890" s="62" t="str">
        <f>IFERROR(VLOOKUP(G1890,色々!P:Q,2,0),"")</f>
        <v/>
      </c>
      <c r="I1890" s="62" t="str">
        <f>IFERROR(選手__2[[#This Row],[氏名]],"")</f>
        <v/>
      </c>
      <c r="J1890" s="62" t="str">
        <f>IFERROR(選手__2[[#This Row],[氏名カナ]],"")</f>
        <v/>
      </c>
      <c r="K1890" s="62" t="str">
        <f>IFERROR(選手__2[[#This Row],[所属名称１]],"")</f>
        <v/>
      </c>
      <c r="L1890" s="62" t="str">
        <f>IFERROR(選手__2[[#This Row],[学校コード]],"")</f>
        <v/>
      </c>
      <c r="M1890" s="63" t="str">
        <f>IFERROR(VLOOKUP(L1890,色々!G:H,2,0),"")</f>
        <v/>
      </c>
      <c r="N1890" s="64" t="str">
        <f>IFERROR(選手__2[[#This Row],[学年]],"")</f>
        <v/>
      </c>
      <c r="O1890" s="49" t="str">
        <f>IFERROR(選手__2[[#This Row],[生年月日]],"")</f>
        <v/>
      </c>
      <c r="P1890" t="str">
        <f t="shared" si="29"/>
        <v/>
      </c>
    </row>
    <row r="1891" spans="6:16" x14ac:dyDescent="0.2">
      <c r="F1891" s="62" t="str">
        <f>IFERROR(選手__2[[#This Row],[選手番号]],"")</f>
        <v/>
      </c>
      <c r="G1891" s="62" t="str">
        <f>IFERROR(選手__2[[#This Row],[性別コード]],"")</f>
        <v/>
      </c>
      <c r="H1891" s="62" t="str">
        <f>IFERROR(VLOOKUP(G1891,色々!P:Q,2,0),"")</f>
        <v/>
      </c>
      <c r="I1891" s="62" t="str">
        <f>IFERROR(選手__2[[#This Row],[氏名]],"")</f>
        <v/>
      </c>
      <c r="J1891" s="62" t="str">
        <f>IFERROR(選手__2[[#This Row],[氏名カナ]],"")</f>
        <v/>
      </c>
      <c r="K1891" s="62" t="str">
        <f>IFERROR(選手__2[[#This Row],[所属名称１]],"")</f>
        <v/>
      </c>
      <c r="L1891" s="62" t="str">
        <f>IFERROR(選手__2[[#This Row],[学校コード]],"")</f>
        <v/>
      </c>
      <c r="M1891" s="63" t="str">
        <f>IFERROR(VLOOKUP(L1891,色々!G:H,2,0),"")</f>
        <v/>
      </c>
      <c r="N1891" s="64" t="str">
        <f>IFERROR(選手__2[[#This Row],[学年]],"")</f>
        <v/>
      </c>
      <c r="O1891" s="49" t="str">
        <f>IFERROR(選手__2[[#This Row],[生年月日]],"")</f>
        <v/>
      </c>
      <c r="P1891" t="str">
        <f t="shared" si="29"/>
        <v/>
      </c>
    </row>
    <row r="1892" spans="6:16" x14ac:dyDescent="0.2">
      <c r="F1892" s="62" t="str">
        <f>IFERROR(選手__2[[#This Row],[選手番号]],"")</f>
        <v/>
      </c>
      <c r="G1892" s="62" t="str">
        <f>IFERROR(選手__2[[#This Row],[性別コード]],"")</f>
        <v/>
      </c>
      <c r="H1892" s="62" t="str">
        <f>IFERROR(VLOOKUP(G1892,色々!P:Q,2,0),"")</f>
        <v/>
      </c>
      <c r="I1892" s="62" t="str">
        <f>IFERROR(選手__2[[#This Row],[氏名]],"")</f>
        <v/>
      </c>
      <c r="J1892" s="62" t="str">
        <f>IFERROR(選手__2[[#This Row],[氏名カナ]],"")</f>
        <v/>
      </c>
      <c r="K1892" s="62" t="str">
        <f>IFERROR(選手__2[[#This Row],[所属名称１]],"")</f>
        <v/>
      </c>
      <c r="L1892" s="62" t="str">
        <f>IFERROR(選手__2[[#This Row],[学校コード]],"")</f>
        <v/>
      </c>
      <c r="M1892" s="63" t="str">
        <f>IFERROR(VLOOKUP(L1892,色々!G:H,2,0),"")</f>
        <v/>
      </c>
      <c r="N1892" s="64" t="str">
        <f>IFERROR(選手__2[[#This Row],[学年]],"")</f>
        <v/>
      </c>
      <c r="O1892" s="49" t="str">
        <f>IFERROR(選手__2[[#This Row],[生年月日]],"")</f>
        <v/>
      </c>
      <c r="P1892" t="str">
        <f t="shared" si="29"/>
        <v/>
      </c>
    </row>
    <row r="1893" spans="6:16" x14ac:dyDescent="0.2">
      <c r="F1893" s="62" t="str">
        <f>IFERROR(選手__2[[#This Row],[選手番号]],"")</f>
        <v/>
      </c>
      <c r="G1893" s="62" t="str">
        <f>IFERROR(選手__2[[#This Row],[性別コード]],"")</f>
        <v/>
      </c>
      <c r="H1893" s="62" t="str">
        <f>IFERROR(VLOOKUP(G1893,色々!P:Q,2,0),"")</f>
        <v/>
      </c>
      <c r="I1893" s="62" t="str">
        <f>IFERROR(選手__2[[#This Row],[氏名]],"")</f>
        <v/>
      </c>
      <c r="J1893" s="62" t="str">
        <f>IFERROR(選手__2[[#This Row],[氏名カナ]],"")</f>
        <v/>
      </c>
      <c r="K1893" s="62" t="str">
        <f>IFERROR(選手__2[[#This Row],[所属名称１]],"")</f>
        <v/>
      </c>
      <c r="L1893" s="62" t="str">
        <f>IFERROR(選手__2[[#This Row],[学校コード]],"")</f>
        <v/>
      </c>
      <c r="M1893" s="63" t="str">
        <f>IFERROR(VLOOKUP(L1893,色々!G:H,2,0),"")</f>
        <v/>
      </c>
      <c r="N1893" s="64" t="str">
        <f>IFERROR(選手__2[[#This Row],[学年]],"")</f>
        <v/>
      </c>
      <c r="O1893" s="49" t="str">
        <f>IFERROR(選手__2[[#This Row],[生年月日]],"")</f>
        <v/>
      </c>
      <c r="P1893" t="str">
        <f t="shared" si="29"/>
        <v/>
      </c>
    </row>
    <row r="1894" spans="6:16" x14ac:dyDescent="0.2">
      <c r="F1894" s="62" t="str">
        <f>IFERROR(選手__2[[#This Row],[選手番号]],"")</f>
        <v/>
      </c>
      <c r="G1894" s="62" t="str">
        <f>IFERROR(選手__2[[#This Row],[性別コード]],"")</f>
        <v/>
      </c>
      <c r="H1894" s="62" t="str">
        <f>IFERROR(VLOOKUP(G1894,色々!P:Q,2,0),"")</f>
        <v/>
      </c>
      <c r="I1894" s="62" t="str">
        <f>IFERROR(選手__2[[#This Row],[氏名]],"")</f>
        <v/>
      </c>
      <c r="J1894" s="62" t="str">
        <f>IFERROR(選手__2[[#This Row],[氏名カナ]],"")</f>
        <v/>
      </c>
      <c r="K1894" s="62" t="str">
        <f>IFERROR(選手__2[[#This Row],[所属名称１]],"")</f>
        <v/>
      </c>
      <c r="L1894" s="62" t="str">
        <f>IFERROR(選手__2[[#This Row],[学校コード]],"")</f>
        <v/>
      </c>
      <c r="M1894" s="63" t="str">
        <f>IFERROR(VLOOKUP(L1894,色々!G:H,2,0),"")</f>
        <v/>
      </c>
      <c r="N1894" s="64" t="str">
        <f>IFERROR(選手__2[[#This Row],[学年]],"")</f>
        <v/>
      </c>
      <c r="O1894" s="49" t="str">
        <f>IFERROR(選手__2[[#This Row],[生年月日]],"")</f>
        <v/>
      </c>
      <c r="P1894" t="str">
        <f t="shared" si="29"/>
        <v/>
      </c>
    </row>
    <row r="1895" spans="6:16" x14ac:dyDescent="0.2">
      <c r="F1895" s="62" t="str">
        <f>IFERROR(選手__2[[#This Row],[選手番号]],"")</f>
        <v/>
      </c>
      <c r="G1895" s="62" t="str">
        <f>IFERROR(選手__2[[#This Row],[性別コード]],"")</f>
        <v/>
      </c>
      <c r="H1895" s="62" t="str">
        <f>IFERROR(VLOOKUP(G1895,色々!P:Q,2,0),"")</f>
        <v/>
      </c>
      <c r="I1895" s="62" t="str">
        <f>IFERROR(選手__2[[#This Row],[氏名]],"")</f>
        <v/>
      </c>
      <c r="J1895" s="62" t="str">
        <f>IFERROR(選手__2[[#This Row],[氏名カナ]],"")</f>
        <v/>
      </c>
      <c r="K1895" s="62" t="str">
        <f>IFERROR(選手__2[[#This Row],[所属名称１]],"")</f>
        <v/>
      </c>
      <c r="L1895" s="62" t="str">
        <f>IFERROR(選手__2[[#This Row],[学校コード]],"")</f>
        <v/>
      </c>
      <c r="M1895" s="63" t="str">
        <f>IFERROR(VLOOKUP(L1895,色々!G:H,2,0),"")</f>
        <v/>
      </c>
      <c r="N1895" s="64" t="str">
        <f>IFERROR(選手__2[[#This Row],[学年]],"")</f>
        <v/>
      </c>
      <c r="O1895" s="49" t="str">
        <f>IFERROR(選手__2[[#This Row],[生年月日]],"")</f>
        <v/>
      </c>
      <c r="P1895" t="str">
        <f t="shared" si="29"/>
        <v/>
      </c>
    </row>
    <row r="1896" spans="6:16" x14ac:dyDescent="0.2">
      <c r="F1896" s="62" t="str">
        <f>IFERROR(選手__2[[#This Row],[選手番号]],"")</f>
        <v/>
      </c>
      <c r="G1896" s="62" t="str">
        <f>IFERROR(選手__2[[#This Row],[性別コード]],"")</f>
        <v/>
      </c>
      <c r="H1896" s="62" t="str">
        <f>IFERROR(VLOOKUP(G1896,色々!P:Q,2,0),"")</f>
        <v/>
      </c>
      <c r="I1896" s="62" t="str">
        <f>IFERROR(選手__2[[#This Row],[氏名]],"")</f>
        <v/>
      </c>
      <c r="J1896" s="62" t="str">
        <f>IFERROR(選手__2[[#This Row],[氏名カナ]],"")</f>
        <v/>
      </c>
      <c r="K1896" s="62" t="str">
        <f>IFERROR(選手__2[[#This Row],[所属名称１]],"")</f>
        <v/>
      </c>
      <c r="L1896" s="62" t="str">
        <f>IFERROR(選手__2[[#This Row],[学校コード]],"")</f>
        <v/>
      </c>
      <c r="M1896" s="63" t="str">
        <f>IFERROR(VLOOKUP(L1896,色々!G:H,2,0),"")</f>
        <v/>
      </c>
      <c r="N1896" s="64" t="str">
        <f>IFERROR(選手__2[[#This Row],[学年]],"")</f>
        <v/>
      </c>
      <c r="O1896" s="49" t="str">
        <f>IFERROR(選手__2[[#This Row],[生年月日]],"")</f>
        <v/>
      </c>
      <c r="P1896" t="str">
        <f t="shared" si="29"/>
        <v/>
      </c>
    </row>
    <row r="1897" spans="6:16" x14ac:dyDescent="0.2">
      <c r="F1897" s="62" t="str">
        <f>IFERROR(選手__2[[#This Row],[選手番号]],"")</f>
        <v/>
      </c>
      <c r="G1897" s="62" t="str">
        <f>IFERROR(選手__2[[#This Row],[性別コード]],"")</f>
        <v/>
      </c>
      <c r="H1897" s="62" t="str">
        <f>IFERROR(VLOOKUP(G1897,色々!P:Q,2,0),"")</f>
        <v/>
      </c>
      <c r="I1897" s="62" t="str">
        <f>IFERROR(選手__2[[#This Row],[氏名]],"")</f>
        <v/>
      </c>
      <c r="J1897" s="62" t="str">
        <f>IFERROR(選手__2[[#This Row],[氏名カナ]],"")</f>
        <v/>
      </c>
      <c r="K1897" s="62" t="str">
        <f>IFERROR(選手__2[[#This Row],[所属名称１]],"")</f>
        <v/>
      </c>
      <c r="L1897" s="62" t="str">
        <f>IFERROR(選手__2[[#This Row],[学校コード]],"")</f>
        <v/>
      </c>
      <c r="M1897" s="63" t="str">
        <f>IFERROR(VLOOKUP(L1897,色々!G:H,2,0),"")</f>
        <v/>
      </c>
      <c r="N1897" s="64" t="str">
        <f>IFERROR(選手__2[[#This Row],[学年]],"")</f>
        <v/>
      </c>
      <c r="O1897" s="49" t="str">
        <f>IFERROR(選手__2[[#This Row],[生年月日]],"")</f>
        <v/>
      </c>
      <c r="P1897" t="str">
        <f t="shared" si="29"/>
        <v/>
      </c>
    </row>
    <row r="1898" spans="6:16" x14ac:dyDescent="0.2">
      <c r="F1898" s="62" t="str">
        <f>IFERROR(選手__2[[#This Row],[選手番号]],"")</f>
        <v/>
      </c>
      <c r="G1898" s="62" t="str">
        <f>IFERROR(選手__2[[#This Row],[性別コード]],"")</f>
        <v/>
      </c>
      <c r="H1898" s="62" t="str">
        <f>IFERROR(VLOOKUP(G1898,色々!P:Q,2,0),"")</f>
        <v/>
      </c>
      <c r="I1898" s="62" t="str">
        <f>IFERROR(選手__2[[#This Row],[氏名]],"")</f>
        <v/>
      </c>
      <c r="J1898" s="62" t="str">
        <f>IFERROR(選手__2[[#This Row],[氏名カナ]],"")</f>
        <v/>
      </c>
      <c r="K1898" s="62" t="str">
        <f>IFERROR(選手__2[[#This Row],[所属名称１]],"")</f>
        <v/>
      </c>
      <c r="L1898" s="62" t="str">
        <f>IFERROR(選手__2[[#This Row],[学校コード]],"")</f>
        <v/>
      </c>
      <c r="M1898" s="63" t="str">
        <f>IFERROR(VLOOKUP(L1898,色々!G:H,2,0),"")</f>
        <v/>
      </c>
      <c r="N1898" s="64" t="str">
        <f>IFERROR(選手__2[[#This Row],[学年]],"")</f>
        <v/>
      </c>
      <c r="O1898" s="49" t="str">
        <f>IFERROR(選手__2[[#This Row],[生年月日]],"")</f>
        <v/>
      </c>
      <c r="P1898" t="str">
        <f t="shared" si="29"/>
        <v/>
      </c>
    </row>
    <row r="1899" spans="6:16" x14ac:dyDescent="0.2">
      <c r="F1899" s="62" t="str">
        <f>IFERROR(選手__2[[#This Row],[選手番号]],"")</f>
        <v/>
      </c>
      <c r="G1899" s="62" t="str">
        <f>IFERROR(選手__2[[#This Row],[性別コード]],"")</f>
        <v/>
      </c>
      <c r="H1899" s="62" t="str">
        <f>IFERROR(VLOOKUP(G1899,色々!P:Q,2,0),"")</f>
        <v/>
      </c>
      <c r="I1899" s="62" t="str">
        <f>IFERROR(選手__2[[#This Row],[氏名]],"")</f>
        <v/>
      </c>
      <c r="J1899" s="62" t="str">
        <f>IFERROR(選手__2[[#This Row],[氏名カナ]],"")</f>
        <v/>
      </c>
      <c r="K1899" s="62" t="str">
        <f>IFERROR(選手__2[[#This Row],[所属名称１]],"")</f>
        <v/>
      </c>
      <c r="L1899" s="62" t="str">
        <f>IFERROR(選手__2[[#This Row],[学校コード]],"")</f>
        <v/>
      </c>
      <c r="M1899" s="63" t="str">
        <f>IFERROR(VLOOKUP(L1899,色々!G:H,2,0),"")</f>
        <v/>
      </c>
      <c r="N1899" s="64" t="str">
        <f>IFERROR(選手__2[[#This Row],[学年]],"")</f>
        <v/>
      </c>
      <c r="O1899" s="49" t="str">
        <f>IFERROR(選手__2[[#This Row],[生年月日]],"")</f>
        <v/>
      </c>
      <c r="P1899" t="str">
        <f t="shared" si="29"/>
        <v/>
      </c>
    </row>
    <row r="1900" spans="6:16" x14ac:dyDescent="0.2">
      <c r="F1900" s="62" t="str">
        <f>IFERROR(選手__2[[#This Row],[選手番号]],"")</f>
        <v/>
      </c>
      <c r="G1900" s="62" t="str">
        <f>IFERROR(選手__2[[#This Row],[性別コード]],"")</f>
        <v/>
      </c>
      <c r="H1900" s="62" t="str">
        <f>IFERROR(VLOOKUP(G1900,色々!P:Q,2,0),"")</f>
        <v/>
      </c>
      <c r="I1900" s="62" t="str">
        <f>IFERROR(選手__2[[#This Row],[氏名]],"")</f>
        <v/>
      </c>
      <c r="J1900" s="62" t="str">
        <f>IFERROR(選手__2[[#This Row],[氏名カナ]],"")</f>
        <v/>
      </c>
      <c r="K1900" s="62" t="str">
        <f>IFERROR(選手__2[[#This Row],[所属名称１]],"")</f>
        <v/>
      </c>
      <c r="L1900" s="62" t="str">
        <f>IFERROR(選手__2[[#This Row],[学校コード]],"")</f>
        <v/>
      </c>
      <c r="M1900" s="63" t="str">
        <f>IFERROR(VLOOKUP(L1900,色々!G:H,2,0),"")</f>
        <v/>
      </c>
      <c r="N1900" s="64" t="str">
        <f>IFERROR(選手__2[[#This Row],[学年]],"")</f>
        <v/>
      </c>
      <c r="O1900" s="49" t="str">
        <f>IFERROR(選手__2[[#This Row],[生年月日]],"")</f>
        <v/>
      </c>
      <c r="P1900" t="str">
        <f t="shared" si="29"/>
        <v/>
      </c>
    </row>
    <row r="1901" spans="6:16" x14ac:dyDescent="0.2">
      <c r="F1901" s="62" t="str">
        <f>IFERROR(選手__2[[#This Row],[選手番号]],"")</f>
        <v/>
      </c>
      <c r="G1901" s="62" t="str">
        <f>IFERROR(選手__2[[#This Row],[性別コード]],"")</f>
        <v/>
      </c>
      <c r="H1901" s="62" t="str">
        <f>IFERROR(VLOOKUP(G1901,色々!P:Q,2,0),"")</f>
        <v/>
      </c>
      <c r="I1901" s="62" t="str">
        <f>IFERROR(選手__2[[#This Row],[氏名]],"")</f>
        <v/>
      </c>
      <c r="J1901" s="62" t="str">
        <f>IFERROR(選手__2[[#This Row],[氏名カナ]],"")</f>
        <v/>
      </c>
      <c r="K1901" s="62" t="str">
        <f>IFERROR(選手__2[[#This Row],[所属名称１]],"")</f>
        <v/>
      </c>
      <c r="L1901" s="62" t="str">
        <f>IFERROR(選手__2[[#This Row],[学校コード]],"")</f>
        <v/>
      </c>
      <c r="M1901" s="63" t="str">
        <f>IFERROR(VLOOKUP(L1901,色々!G:H,2,0),"")</f>
        <v/>
      </c>
      <c r="N1901" s="64" t="str">
        <f>IFERROR(選手__2[[#This Row],[学年]],"")</f>
        <v/>
      </c>
      <c r="O1901" s="49" t="str">
        <f>IFERROR(選手__2[[#This Row],[生年月日]],"")</f>
        <v/>
      </c>
      <c r="P1901" t="str">
        <f t="shared" si="29"/>
        <v/>
      </c>
    </row>
    <row r="1902" spans="6:16" x14ac:dyDescent="0.2">
      <c r="F1902" s="62" t="str">
        <f>IFERROR(選手__2[[#This Row],[選手番号]],"")</f>
        <v/>
      </c>
      <c r="G1902" s="62" t="str">
        <f>IFERROR(選手__2[[#This Row],[性別コード]],"")</f>
        <v/>
      </c>
      <c r="H1902" s="62" t="str">
        <f>IFERROR(VLOOKUP(G1902,色々!P:Q,2,0),"")</f>
        <v/>
      </c>
      <c r="I1902" s="62" t="str">
        <f>IFERROR(選手__2[[#This Row],[氏名]],"")</f>
        <v/>
      </c>
      <c r="J1902" s="62" t="str">
        <f>IFERROR(選手__2[[#This Row],[氏名カナ]],"")</f>
        <v/>
      </c>
      <c r="K1902" s="62" t="str">
        <f>IFERROR(選手__2[[#This Row],[所属名称１]],"")</f>
        <v/>
      </c>
      <c r="L1902" s="62" t="str">
        <f>IFERROR(選手__2[[#This Row],[学校コード]],"")</f>
        <v/>
      </c>
      <c r="M1902" s="63" t="str">
        <f>IFERROR(VLOOKUP(L1902,色々!G:H,2,0),"")</f>
        <v/>
      </c>
      <c r="N1902" s="64" t="str">
        <f>IFERROR(選手__2[[#This Row],[学年]],"")</f>
        <v/>
      </c>
      <c r="O1902" s="49" t="str">
        <f>IFERROR(選手__2[[#This Row],[生年月日]],"")</f>
        <v/>
      </c>
      <c r="P1902" t="str">
        <f t="shared" si="29"/>
        <v/>
      </c>
    </row>
    <row r="1903" spans="6:16" x14ac:dyDescent="0.2">
      <c r="F1903" s="62" t="str">
        <f>IFERROR(選手__2[[#This Row],[選手番号]],"")</f>
        <v/>
      </c>
      <c r="G1903" s="62" t="str">
        <f>IFERROR(選手__2[[#This Row],[性別コード]],"")</f>
        <v/>
      </c>
      <c r="H1903" s="62" t="str">
        <f>IFERROR(VLOOKUP(G1903,色々!P:Q,2,0),"")</f>
        <v/>
      </c>
      <c r="I1903" s="62" t="str">
        <f>IFERROR(選手__2[[#This Row],[氏名]],"")</f>
        <v/>
      </c>
      <c r="J1903" s="62" t="str">
        <f>IFERROR(選手__2[[#This Row],[氏名カナ]],"")</f>
        <v/>
      </c>
      <c r="K1903" s="62" t="str">
        <f>IFERROR(選手__2[[#This Row],[所属名称１]],"")</f>
        <v/>
      </c>
      <c r="L1903" s="62" t="str">
        <f>IFERROR(選手__2[[#This Row],[学校コード]],"")</f>
        <v/>
      </c>
      <c r="M1903" s="63" t="str">
        <f>IFERROR(VLOOKUP(L1903,色々!G:H,2,0),"")</f>
        <v/>
      </c>
      <c r="N1903" s="64" t="str">
        <f>IFERROR(選手__2[[#This Row],[学年]],"")</f>
        <v/>
      </c>
      <c r="O1903" s="49" t="str">
        <f>IFERROR(選手__2[[#This Row],[生年月日]],"")</f>
        <v/>
      </c>
      <c r="P1903" t="str">
        <f t="shared" si="29"/>
        <v/>
      </c>
    </row>
    <row r="1904" spans="6:16" x14ac:dyDescent="0.2">
      <c r="F1904" s="62" t="str">
        <f>IFERROR(選手__2[[#This Row],[選手番号]],"")</f>
        <v/>
      </c>
      <c r="G1904" s="62" t="str">
        <f>IFERROR(選手__2[[#This Row],[性別コード]],"")</f>
        <v/>
      </c>
      <c r="H1904" s="62" t="str">
        <f>IFERROR(VLOOKUP(G1904,色々!P:Q,2,0),"")</f>
        <v/>
      </c>
      <c r="I1904" s="62" t="str">
        <f>IFERROR(選手__2[[#This Row],[氏名]],"")</f>
        <v/>
      </c>
      <c r="J1904" s="62" t="str">
        <f>IFERROR(選手__2[[#This Row],[氏名カナ]],"")</f>
        <v/>
      </c>
      <c r="K1904" s="62" t="str">
        <f>IFERROR(選手__2[[#This Row],[所属名称１]],"")</f>
        <v/>
      </c>
      <c r="L1904" s="62" t="str">
        <f>IFERROR(選手__2[[#This Row],[学校コード]],"")</f>
        <v/>
      </c>
      <c r="M1904" s="63" t="str">
        <f>IFERROR(VLOOKUP(L1904,色々!G:H,2,0),"")</f>
        <v/>
      </c>
      <c r="N1904" s="64" t="str">
        <f>IFERROR(選手__2[[#This Row],[学年]],"")</f>
        <v/>
      </c>
      <c r="O1904" s="49" t="str">
        <f>IFERROR(選手__2[[#This Row],[生年月日]],"")</f>
        <v/>
      </c>
      <c r="P1904" t="str">
        <f t="shared" si="29"/>
        <v/>
      </c>
    </row>
    <row r="1905" spans="6:16" x14ac:dyDescent="0.2">
      <c r="F1905" s="62" t="str">
        <f>IFERROR(選手__2[[#This Row],[選手番号]],"")</f>
        <v/>
      </c>
      <c r="G1905" s="62" t="str">
        <f>IFERROR(選手__2[[#This Row],[性別コード]],"")</f>
        <v/>
      </c>
      <c r="H1905" s="62" t="str">
        <f>IFERROR(VLOOKUP(G1905,色々!P:Q,2,0),"")</f>
        <v/>
      </c>
      <c r="I1905" s="62" t="str">
        <f>IFERROR(選手__2[[#This Row],[氏名]],"")</f>
        <v/>
      </c>
      <c r="J1905" s="62" t="str">
        <f>IFERROR(選手__2[[#This Row],[氏名カナ]],"")</f>
        <v/>
      </c>
      <c r="K1905" s="62" t="str">
        <f>IFERROR(選手__2[[#This Row],[所属名称１]],"")</f>
        <v/>
      </c>
      <c r="L1905" s="62" t="str">
        <f>IFERROR(選手__2[[#This Row],[学校コード]],"")</f>
        <v/>
      </c>
      <c r="M1905" s="63" t="str">
        <f>IFERROR(VLOOKUP(L1905,色々!G:H,2,0),"")</f>
        <v/>
      </c>
      <c r="N1905" s="64" t="str">
        <f>IFERROR(選手__2[[#This Row],[学年]],"")</f>
        <v/>
      </c>
      <c r="O1905" s="49" t="str">
        <f>IFERROR(選手__2[[#This Row],[生年月日]],"")</f>
        <v/>
      </c>
      <c r="P1905" t="str">
        <f t="shared" si="29"/>
        <v/>
      </c>
    </row>
    <row r="1906" spans="6:16" x14ac:dyDescent="0.2">
      <c r="F1906" s="62" t="str">
        <f>IFERROR(選手__2[[#This Row],[選手番号]],"")</f>
        <v/>
      </c>
      <c r="G1906" s="62" t="str">
        <f>IFERROR(選手__2[[#This Row],[性別コード]],"")</f>
        <v/>
      </c>
      <c r="H1906" s="62" t="str">
        <f>IFERROR(VLOOKUP(G1906,色々!P:Q,2,0),"")</f>
        <v/>
      </c>
      <c r="I1906" s="62" t="str">
        <f>IFERROR(選手__2[[#This Row],[氏名]],"")</f>
        <v/>
      </c>
      <c r="J1906" s="62" t="str">
        <f>IFERROR(選手__2[[#This Row],[氏名カナ]],"")</f>
        <v/>
      </c>
      <c r="K1906" s="62" t="str">
        <f>IFERROR(選手__2[[#This Row],[所属名称１]],"")</f>
        <v/>
      </c>
      <c r="L1906" s="62" t="str">
        <f>IFERROR(選手__2[[#This Row],[学校コード]],"")</f>
        <v/>
      </c>
      <c r="M1906" s="63" t="str">
        <f>IFERROR(VLOOKUP(L1906,色々!G:H,2,0),"")</f>
        <v/>
      </c>
      <c r="N1906" s="64" t="str">
        <f>IFERROR(選手__2[[#This Row],[学年]],"")</f>
        <v/>
      </c>
      <c r="O1906" s="49" t="str">
        <f>IFERROR(選手__2[[#This Row],[生年月日]],"")</f>
        <v/>
      </c>
      <c r="P1906" t="str">
        <f t="shared" si="29"/>
        <v/>
      </c>
    </row>
    <row r="1907" spans="6:16" x14ac:dyDescent="0.2">
      <c r="F1907" s="62" t="str">
        <f>IFERROR(選手__2[[#This Row],[選手番号]],"")</f>
        <v/>
      </c>
      <c r="G1907" s="62" t="str">
        <f>IFERROR(選手__2[[#This Row],[性別コード]],"")</f>
        <v/>
      </c>
      <c r="H1907" s="62" t="str">
        <f>IFERROR(VLOOKUP(G1907,色々!P:Q,2,0),"")</f>
        <v/>
      </c>
      <c r="I1907" s="62" t="str">
        <f>IFERROR(選手__2[[#This Row],[氏名]],"")</f>
        <v/>
      </c>
      <c r="J1907" s="62" t="str">
        <f>IFERROR(選手__2[[#This Row],[氏名カナ]],"")</f>
        <v/>
      </c>
      <c r="K1907" s="62" t="str">
        <f>IFERROR(選手__2[[#This Row],[所属名称１]],"")</f>
        <v/>
      </c>
      <c r="L1907" s="62" t="str">
        <f>IFERROR(選手__2[[#This Row],[学校コード]],"")</f>
        <v/>
      </c>
      <c r="M1907" s="63" t="str">
        <f>IFERROR(VLOOKUP(L1907,色々!G:H,2,0),"")</f>
        <v/>
      </c>
      <c r="N1907" s="64" t="str">
        <f>IFERROR(選手__2[[#This Row],[学年]],"")</f>
        <v/>
      </c>
      <c r="O1907" s="49" t="str">
        <f>IFERROR(選手__2[[#This Row],[生年月日]],"")</f>
        <v/>
      </c>
      <c r="P1907" t="str">
        <f t="shared" si="29"/>
        <v/>
      </c>
    </row>
    <row r="1908" spans="6:16" x14ac:dyDescent="0.2">
      <c r="F1908" s="62" t="str">
        <f>IFERROR(選手__2[[#This Row],[選手番号]],"")</f>
        <v/>
      </c>
      <c r="G1908" s="62" t="str">
        <f>IFERROR(選手__2[[#This Row],[性別コード]],"")</f>
        <v/>
      </c>
      <c r="H1908" s="62" t="str">
        <f>IFERROR(VLOOKUP(G1908,色々!P:Q,2,0),"")</f>
        <v/>
      </c>
      <c r="I1908" s="62" t="str">
        <f>IFERROR(選手__2[[#This Row],[氏名]],"")</f>
        <v/>
      </c>
      <c r="J1908" s="62" t="str">
        <f>IFERROR(選手__2[[#This Row],[氏名カナ]],"")</f>
        <v/>
      </c>
      <c r="K1908" s="62" t="str">
        <f>IFERROR(選手__2[[#This Row],[所属名称１]],"")</f>
        <v/>
      </c>
      <c r="L1908" s="62" t="str">
        <f>IFERROR(選手__2[[#This Row],[学校コード]],"")</f>
        <v/>
      </c>
      <c r="M1908" s="63" t="str">
        <f>IFERROR(VLOOKUP(L1908,色々!G:H,2,0),"")</f>
        <v/>
      </c>
      <c r="N1908" s="64" t="str">
        <f>IFERROR(選手__2[[#This Row],[学年]],"")</f>
        <v/>
      </c>
      <c r="O1908" s="49" t="str">
        <f>IFERROR(選手__2[[#This Row],[生年月日]],"")</f>
        <v/>
      </c>
      <c r="P1908" t="str">
        <f t="shared" si="29"/>
        <v/>
      </c>
    </row>
    <row r="1909" spans="6:16" x14ac:dyDescent="0.2">
      <c r="F1909" s="62" t="str">
        <f>IFERROR(選手__2[[#This Row],[選手番号]],"")</f>
        <v/>
      </c>
      <c r="G1909" s="62" t="str">
        <f>IFERROR(選手__2[[#This Row],[性別コード]],"")</f>
        <v/>
      </c>
      <c r="H1909" s="62" t="str">
        <f>IFERROR(VLOOKUP(G1909,色々!P:Q,2,0),"")</f>
        <v/>
      </c>
      <c r="I1909" s="62" t="str">
        <f>IFERROR(選手__2[[#This Row],[氏名]],"")</f>
        <v/>
      </c>
      <c r="J1909" s="62" t="str">
        <f>IFERROR(選手__2[[#This Row],[氏名カナ]],"")</f>
        <v/>
      </c>
      <c r="K1909" s="62" t="str">
        <f>IFERROR(選手__2[[#This Row],[所属名称１]],"")</f>
        <v/>
      </c>
      <c r="L1909" s="62" t="str">
        <f>IFERROR(選手__2[[#This Row],[学校コード]],"")</f>
        <v/>
      </c>
      <c r="M1909" s="63" t="str">
        <f>IFERROR(VLOOKUP(L1909,色々!G:H,2,0),"")</f>
        <v/>
      </c>
      <c r="N1909" s="64" t="str">
        <f>IFERROR(選手__2[[#This Row],[学年]],"")</f>
        <v/>
      </c>
      <c r="O1909" s="49" t="str">
        <f>IFERROR(選手__2[[#This Row],[生年月日]],"")</f>
        <v/>
      </c>
      <c r="P1909" t="str">
        <f t="shared" si="29"/>
        <v/>
      </c>
    </row>
    <row r="1910" spans="6:16" x14ac:dyDescent="0.2">
      <c r="F1910" s="62" t="str">
        <f>IFERROR(選手__2[[#This Row],[選手番号]],"")</f>
        <v/>
      </c>
      <c r="G1910" s="62" t="str">
        <f>IFERROR(選手__2[[#This Row],[性別コード]],"")</f>
        <v/>
      </c>
      <c r="H1910" s="62" t="str">
        <f>IFERROR(VLOOKUP(G1910,色々!P:Q,2,0),"")</f>
        <v/>
      </c>
      <c r="I1910" s="62" t="str">
        <f>IFERROR(選手__2[[#This Row],[氏名]],"")</f>
        <v/>
      </c>
      <c r="J1910" s="62" t="str">
        <f>IFERROR(選手__2[[#This Row],[氏名カナ]],"")</f>
        <v/>
      </c>
      <c r="K1910" s="62" t="str">
        <f>IFERROR(選手__2[[#This Row],[所属名称１]],"")</f>
        <v/>
      </c>
      <c r="L1910" s="62" t="str">
        <f>IFERROR(選手__2[[#This Row],[学校コード]],"")</f>
        <v/>
      </c>
      <c r="M1910" s="63" t="str">
        <f>IFERROR(VLOOKUP(L1910,色々!G:H,2,0),"")</f>
        <v/>
      </c>
      <c r="N1910" s="64" t="str">
        <f>IFERROR(選手__2[[#This Row],[学年]],"")</f>
        <v/>
      </c>
      <c r="O1910" s="49" t="str">
        <f>IFERROR(選手__2[[#This Row],[生年月日]],"")</f>
        <v/>
      </c>
      <c r="P1910" t="str">
        <f t="shared" si="29"/>
        <v/>
      </c>
    </row>
    <row r="1911" spans="6:16" x14ac:dyDescent="0.2">
      <c r="F1911" s="62" t="str">
        <f>IFERROR(選手__2[[#This Row],[選手番号]],"")</f>
        <v/>
      </c>
      <c r="G1911" s="62" t="str">
        <f>IFERROR(選手__2[[#This Row],[性別コード]],"")</f>
        <v/>
      </c>
      <c r="H1911" s="62" t="str">
        <f>IFERROR(VLOOKUP(G1911,色々!P:Q,2,0),"")</f>
        <v/>
      </c>
      <c r="I1911" s="62" t="str">
        <f>IFERROR(選手__2[[#This Row],[氏名]],"")</f>
        <v/>
      </c>
      <c r="J1911" s="62" t="str">
        <f>IFERROR(選手__2[[#This Row],[氏名カナ]],"")</f>
        <v/>
      </c>
      <c r="K1911" s="62" t="str">
        <f>IFERROR(選手__2[[#This Row],[所属名称１]],"")</f>
        <v/>
      </c>
      <c r="L1911" s="62" t="str">
        <f>IFERROR(選手__2[[#This Row],[学校コード]],"")</f>
        <v/>
      </c>
      <c r="M1911" s="63" t="str">
        <f>IFERROR(VLOOKUP(L1911,色々!G:H,2,0),"")</f>
        <v/>
      </c>
      <c r="N1911" s="64" t="str">
        <f>IFERROR(選手__2[[#This Row],[学年]],"")</f>
        <v/>
      </c>
      <c r="O1911" s="49" t="str">
        <f>IFERROR(選手__2[[#This Row],[生年月日]],"")</f>
        <v/>
      </c>
      <c r="P1911" t="str">
        <f t="shared" si="29"/>
        <v/>
      </c>
    </row>
    <row r="1912" spans="6:16" x14ac:dyDescent="0.2">
      <c r="F1912" s="62" t="str">
        <f>IFERROR(選手__2[[#This Row],[選手番号]],"")</f>
        <v/>
      </c>
      <c r="G1912" s="62" t="str">
        <f>IFERROR(選手__2[[#This Row],[性別コード]],"")</f>
        <v/>
      </c>
      <c r="H1912" s="62" t="str">
        <f>IFERROR(VLOOKUP(G1912,色々!P:Q,2,0),"")</f>
        <v/>
      </c>
      <c r="I1912" s="62" t="str">
        <f>IFERROR(選手__2[[#This Row],[氏名]],"")</f>
        <v/>
      </c>
      <c r="J1912" s="62" t="str">
        <f>IFERROR(選手__2[[#This Row],[氏名カナ]],"")</f>
        <v/>
      </c>
      <c r="K1912" s="62" t="str">
        <f>IFERROR(選手__2[[#This Row],[所属名称１]],"")</f>
        <v/>
      </c>
      <c r="L1912" s="62" t="str">
        <f>IFERROR(選手__2[[#This Row],[学校コード]],"")</f>
        <v/>
      </c>
      <c r="M1912" s="63" t="str">
        <f>IFERROR(VLOOKUP(L1912,色々!G:H,2,0),"")</f>
        <v/>
      </c>
      <c r="N1912" s="64" t="str">
        <f>IFERROR(選手__2[[#This Row],[学年]],"")</f>
        <v/>
      </c>
      <c r="O1912" s="49" t="str">
        <f>IFERROR(選手__2[[#This Row],[生年月日]],"")</f>
        <v/>
      </c>
      <c r="P1912" t="str">
        <f t="shared" si="29"/>
        <v/>
      </c>
    </row>
    <row r="1913" spans="6:16" x14ac:dyDescent="0.2">
      <c r="F1913" s="62" t="str">
        <f>IFERROR(選手__2[[#This Row],[選手番号]],"")</f>
        <v/>
      </c>
      <c r="G1913" s="62" t="str">
        <f>IFERROR(選手__2[[#This Row],[性別コード]],"")</f>
        <v/>
      </c>
      <c r="H1913" s="62" t="str">
        <f>IFERROR(VLOOKUP(G1913,色々!P:Q,2,0),"")</f>
        <v/>
      </c>
      <c r="I1913" s="62" t="str">
        <f>IFERROR(選手__2[[#This Row],[氏名]],"")</f>
        <v/>
      </c>
      <c r="J1913" s="62" t="str">
        <f>IFERROR(選手__2[[#This Row],[氏名カナ]],"")</f>
        <v/>
      </c>
      <c r="K1913" s="62" t="str">
        <f>IFERROR(選手__2[[#This Row],[所属名称１]],"")</f>
        <v/>
      </c>
      <c r="L1913" s="62" t="str">
        <f>IFERROR(選手__2[[#This Row],[学校コード]],"")</f>
        <v/>
      </c>
      <c r="M1913" s="63" t="str">
        <f>IFERROR(VLOOKUP(L1913,色々!G:H,2,0),"")</f>
        <v/>
      </c>
      <c r="N1913" s="64" t="str">
        <f>IFERROR(選手__2[[#This Row],[学年]],"")</f>
        <v/>
      </c>
      <c r="O1913" s="49" t="str">
        <f>IFERROR(選手__2[[#This Row],[生年月日]],"")</f>
        <v/>
      </c>
      <c r="P1913" t="str">
        <f t="shared" si="29"/>
        <v/>
      </c>
    </row>
    <row r="1914" spans="6:16" x14ac:dyDescent="0.2">
      <c r="F1914" s="62" t="str">
        <f>IFERROR(選手__2[[#This Row],[選手番号]],"")</f>
        <v/>
      </c>
      <c r="G1914" s="62" t="str">
        <f>IFERROR(選手__2[[#This Row],[性別コード]],"")</f>
        <v/>
      </c>
      <c r="H1914" s="62" t="str">
        <f>IFERROR(VLOOKUP(G1914,色々!P:Q,2,0),"")</f>
        <v/>
      </c>
      <c r="I1914" s="62" t="str">
        <f>IFERROR(選手__2[[#This Row],[氏名]],"")</f>
        <v/>
      </c>
      <c r="J1914" s="62" t="str">
        <f>IFERROR(選手__2[[#This Row],[氏名カナ]],"")</f>
        <v/>
      </c>
      <c r="K1914" s="62" t="str">
        <f>IFERROR(選手__2[[#This Row],[所属名称１]],"")</f>
        <v/>
      </c>
      <c r="L1914" s="62" t="str">
        <f>IFERROR(選手__2[[#This Row],[学校コード]],"")</f>
        <v/>
      </c>
      <c r="M1914" s="63" t="str">
        <f>IFERROR(VLOOKUP(L1914,色々!G:H,2,0),"")</f>
        <v/>
      </c>
      <c r="N1914" s="64" t="str">
        <f>IFERROR(選手__2[[#This Row],[学年]],"")</f>
        <v/>
      </c>
      <c r="O1914" s="49" t="str">
        <f>IFERROR(選手__2[[#This Row],[生年月日]],"")</f>
        <v/>
      </c>
      <c r="P1914" t="str">
        <f t="shared" si="29"/>
        <v/>
      </c>
    </row>
    <row r="1915" spans="6:16" x14ac:dyDescent="0.2">
      <c r="F1915" s="62" t="str">
        <f>IFERROR(選手__2[[#This Row],[選手番号]],"")</f>
        <v/>
      </c>
      <c r="G1915" s="62" t="str">
        <f>IFERROR(選手__2[[#This Row],[性別コード]],"")</f>
        <v/>
      </c>
      <c r="H1915" s="62" t="str">
        <f>IFERROR(VLOOKUP(G1915,色々!P:Q,2,0),"")</f>
        <v/>
      </c>
      <c r="I1915" s="62" t="str">
        <f>IFERROR(選手__2[[#This Row],[氏名]],"")</f>
        <v/>
      </c>
      <c r="J1915" s="62" t="str">
        <f>IFERROR(選手__2[[#This Row],[氏名カナ]],"")</f>
        <v/>
      </c>
      <c r="K1915" s="62" t="str">
        <f>IFERROR(選手__2[[#This Row],[所属名称１]],"")</f>
        <v/>
      </c>
      <c r="L1915" s="62" t="str">
        <f>IFERROR(選手__2[[#This Row],[学校コード]],"")</f>
        <v/>
      </c>
      <c r="M1915" s="63" t="str">
        <f>IFERROR(VLOOKUP(L1915,色々!G:H,2,0),"")</f>
        <v/>
      </c>
      <c r="N1915" s="64" t="str">
        <f>IFERROR(選手__2[[#This Row],[学年]],"")</f>
        <v/>
      </c>
      <c r="O1915" s="49" t="str">
        <f>IFERROR(選手__2[[#This Row],[生年月日]],"")</f>
        <v/>
      </c>
      <c r="P1915" t="str">
        <f t="shared" si="29"/>
        <v/>
      </c>
    </row>
    <row r="1916" spans="6:16" x14ac:dyDescent="0.2">
      <c r="F1916" s="62" t="str">
        <f>IFERROR(選手__2[[#This Row],[選手番号]],"")</f>
        <v/>
      </c>
      <c r="G1916" s="62" t="str">
        <f>IFERROR(選手__2[[#This Row],[性別コード]],"")</f>
        <v/>
      </c>
      <c r="H1916" s="62" t="str">
        <f>IFERROR(VLOOKUP(G1916,色々!P:Q,2,0),"")</f>
        <v/>
      </c>
      <c r="I1916" s="62" t="str">
        <f>IFERROR(選手__2[[#This Row],[氏名]],"")</f>
        <v/>
      </c>
      <c r="J1916" s="62" t="str">
        <f>IFERROR(選手__2[[#This Row],[氏名カナ]],"")</f>
        <v/>
      </c>
      <c r="K1916" s="62" t="str">
        <f>IFERROR(選手__2[[#This Row],[所属名称１]],"")</f>
        <v/>
      </c>
      <c r="L1916" s="62" t="str">
        <f>IFERROR(選手__2[[#This Row],[学校コード]],"")</f>
        <v/>
      </c>
      <c r="M1916" s="63" t="str">
        <f>IFERROR(VLOOKUP(L1916,色々!G:H,2,0),"")</f>
        <v/>
      </c>
      <c r="N1916" s="64" t="str">
        <f>IFERROR(選手__2[[#This Row],[学年]],"")</f>
        <v/>
      </c>
      <c r="O1916" s="49" t="str">
        <f>IFERROR(選手__2[[#This Row],[生年月日]],"")</f>
        <v/>
      </c>
      <c r="P1916" t="str">
        <f t="shared" si="29"/>
        <v/>
      </c>
    </row>
    <row r="1917" spans="6:16" x14ac:dyDescent="0.2">
      <c r="F1917" s="62" t="str">
        <f>IFERROR(選手__2[[#This Row],[選手番号]],"")</f>
        <v/>
      </c>
      <c r="G1917" s="62" t="str">
        <f>IFERROR(選手__2[[#This Row],[性別コード]],"")</f>
        <v/>
      </c>
      <c r="H1917" s="62" t="str">
        <f>IFERROR(VLOOKUP(G1917,色々!P:Q,2,0),"")</f>
        <v/>
      </c>
      <c r="I1917" s="62" t="str">
        <f>IFERROR(選手__2[[#This Row],[氏名]],"")</f>
        <v/>
      </c>
      <c r="J1917" s="62" t="str">
        <f>IFERROR(選手__2[[#This Row],[氏名カナ]],"")</f>
        <v/>
      </c>
      <c r="K1917" s="62" t="str">
        <f>IFERROR(選手__2[[#This Row],[所属名称１]],"")</f>
        <v/>
      </c>
      <c r="L1917" s="62" t="str">
        <f>IFERROR(選手__2[[#This Row],[学校コード]],"")</f>
        <v/>
      </c>
      <c r="M1917" s="63" t="str">
        <f>IFERROR(VLOOKUP(L1917,色々!G:H,2,0),"")</f>
        <v/>
      </c>
      <c r="N1917" s="64" t="str">
        <f>IFERROR(選手__2[[#This Row],[学年]],"")</f>
        <v/>
      </c>
      <c r="O1917" s="49" t="str">
        <f>IFERROR(選手__2[[#This Row],[生年月日]],"")</f>
        <v/>
      </c>
      <c r="P1917" t="str">
        <f t="shared" si="29"/>
        <v/>
      </c>
    </row>
    <row r="1918" spans="6:16" x14ac:dyDescent="0.2">
      <c r="F1918" s="62" t="str">
        <f>IFERROR(選手__2[[#This Row],[選手番号]],"")</f>
        <v/>
      </c>
      <c r="G1918" s="62" t="str">
        <f>IFERROR(選手__2[[#This Row],[性別コード]],"")</f>
        <v/>
      </c>
      <c r="H1918" s="62" t="str">
        <f>IFERROR(VLOOKUP(G1918,色々!P:Q,2,0),"")</f>
        <v/>
      </c>
      <c r="I1918" s="62" t="str">
        <f>IFERROR(選手__2[[#This Row],[氏名]],"")</f>
        <v/>
      </c>
      <c r="J1918" s="62" t="str">
        <f>IFERROR(選手__2[[#This Row],[氏名カナ]],"")</f>
        <v/>
      </c>
      <c r="K1918" s="62" t="str">
        <f>IFERROR(選手__2[[#This Row],[所属名称１]],"")</f>
        <v/>
      </c>
      <c r="L1918" s="62" t="str">
        <f>IFERROR(選手__2[[#This Row],[学校コード]],"")</f>
        <v/>
      </c>
      <c r="M1918" s="63" t="str">
        <f>IFERROR(VLOOKUP(L1918,色々!G:H,2,0),"")</f>
        <v/>
      </c>
      <c r="N1918" s="64" t="str">
        <f>IFERROR(選手__2[[#This Row],[学年]],"")</f>
        <v/>
      </c>
      <c r="O1918" s="49" t="str">
        <f>IFERROR(選手__2[[#This Row],[生年月日]],"")</f>
        <v/>
      </c>
      <c r="P1918" t="str">
        <f t="shared" si="29"/>
        <v/>
      </c>
    </row>
    <row r="1919" spans="6:16" x14ac:dyDescent="0.2">
      <c r="F1919" s="62" t="str">
        <f>IFERROR(選手__2[[#This Row],[選手番号]],"")</f>
        <v/>
      </c>
      <c r="G1919" s="62" t="str">
        <f>IFERROR(選手__2[[#This Row],[性別コード]],"")</f>
        <v/>
      </c>
      <c r="H1919" s="62" t="str">
        <f>IFERROR(VLOOKUP(G1919,色々!P:Q,2,0),"")</f>
        <v/>
      </c>
      <c r="I1919" s="62" t="str">
        <f>IFERROR(選手__2[[#This Row],[氏名]],"")</f>
        <v/>
      </c>
      <c r="J1919" s="62" t="str">
        <f>IFERROR(選手__2[[#This Row],[氏名カナ]],"")</f>
        <v/>
      </c>
      <c r="K1919" s="62" t="str">
        <f>IFERROR(選手__2[[#This Row],[所属名称１]],"")</f>
        <v/>
      </c>
      <c r="L1919" s="62" t="str">
        <f>IFERROR(選手__2[[#This Row],[学校コード]],"")</f>
        <v/>
      </c>
      <c r="M1919" s="63" t="str">
        <f>IFERROR(VLOOKUP(L1919,色々!G:H,2,0),"")</f>
        <v/>
      </c>
      <c r="N1919" s="64" t="str">
        <f>IFERROR(選手__2[[#This Row],[学年]],"")</f>
        <v/>
      </c>
      <c r="O1919" s="49" t="str">
        <f>IFERROR(選手__2[[#This Row],[生年月日]],"")</f>
        <v/>
      </c>
      <c r="P1919" t="str">
        <f t="shared" si="29"/>
        <v/>
      </c>
    </row>
    <row r="1920" spans="6:16" x14ac:dyDescent="0.2">
      <c r="F1920" s="62" t="str">
        <f>IFERROR(選手__2[[#This Row],[選手番号]],"")</f>
        <v/>
      </c>
      <c r="G1920" s="62" t="str">
        <f>IFERROR(選手__2[[#This Row],[性別コード]],"")</f>
        <v/>
      </c>
      <c r="H1920" s="62" t="str">
        <f>IFERROR(VLOOKUP(G1920,色々!P:Q,2,0),"")</f>
        <v/>
      </c>
      <c r="I1920" s="62" t="str">
        <f>IFERROR(選手__2[[#This Row],[氏名]],"")</f>
        <v/>
      </c>
      <c r="J1920" s="62" t="str">
        <f>IFERROR(選手__2[[#This Row],[氏名カナ]],"")</f>
        <v/>
      </c>
      <c r="K1920" s="62" t="str">
        <f>IFERROR(選手__2[[#This Row],[所属名称１]],"")</f>
        <v/>
      </c>
      <c r="L1920" s="62" t="str">
        <f>IFERROR(選手__2[[#This Row],[学校コード]],"")</f>
        <v/>
      </c>
      <c r="M1920" s="63" t="str">
        <f>IFERROR(VLOOKUP(L1920,色々!G:H,2,0),"")</f>
        <v/>
      </c>
      <c r="N1920" s="64" t="str">
        <f>IFERROR(選手__2[[#This Row],[学年]],"")</f>
        <v/>
      </c>
      <c r="O1920" s="49" t="str">
        <f>IFERROR(選手__2[[#This Row],[生年月日]],"")</f>
        <v/>
      </c>
      <c r="P1920" t="str">
        <f t="shared" si="29"/>
        <v/>
      </c>
    </row>
    <row r="1921" spans="6:16" x14ac:dyDescent="0.2">
      <c r="F1921" s="62" t="str">
        <f>IFERROR(選手__2[[#This Row],[選手番号]],"")</f>
        <v/>
      </c>
      <c r="G1921" s="62" t="str">
        <f>IFERROR(選手__2[[#This Row],[性別コード]],"")</f>
        <v/>
      </c>
      <c r="H1921" s="62" t="str">
        <f>IFERROR(VLOOKUP(G1921,色々!P:Q,2,0),"")</f>
        <v/>
      </c>
      <c r="I1921" s="62" t="str">
        <f>IFERROR(選手__2[[#This Row],[氏名]],"")</f>
        <v/>
      </c>
      <c r="J1921" s="62" t="str">
        <f>IFERROR(選手__2[[#This Row],[氏名カナ]],"")</f>
        <v/>
      </c>
      <c r="K1921" s="62" t="str">
        <f>IFERROR(選手__2[[#This Row],[所属名称１]],"")</f>
        <v/>
      </c>
      <c r="L1921" s="62" t="str">
        <f>IFERROR(選手__2[[#This Row],[学校コード]],"")</f>
        <v/>
      </c>
      <c r="M1921" s="63" t="str">
        <f>IFERROR(VLOOKUP(L1921,色々!G:H,2,0),"")</f>
        <v/>
      </c>
      <c r="N1921" s="64" t="str">
        <f>IFERROR(選手__2[[#This Row],[学年]],"")</f>
        <v/>
      </c>
      <c r="O1921" s="49" t="str">
        <f>IFERROR(選手__2[[#This Row],[生年月日]],"")</f>
        <v/>
      </c>
      <c r="P1921" t="str">
        <f t="shared" si="29"/>
        <v/>
      </c>
    </row>
    <row r="1922" spans="6:16" x14ac:dyDescent="0.2">
      <c r="F1922" s="62" t="str">
        <f>IFERROR(選手__2[[#This Row],[選手番号]],"")</f>
        <v/>
      </c>
      <c r="G1922" s="62" t="str">
        <f>IFERROR(選手__2[[#This Row],[性別コード]],"")</f>
        <v/>
      </c>
      <c r="H1922" s="62" t="str">
        <f>IFERROR(VLOOKUP(G1922,色々!P:Q,2,0),"")</f>
        <v/>
      </c>
      <c r="I1922" s="62" t="str">
        <f>IFERROR(選手__2[[#This Row],[氏名]],"")</f>
        <v/>
      </c>
      <c r="J1922" s="62" t="str">
        <f>IFERROR(選手__2[[#This Row],[氏名カナ]],"")</f>
        <v/>
      </c>
      <c r="K1922" s="62" t="str">
        <f>IFERROR(選手__2[[#This Row],[所属名称１]],"")</f>
        <v/>
      </c>
      <c r="L1922" s="62" t="str">
        <f>IFERROR(選手__2[[#This Row],[学校コード]],"")</f>
        <v/>
      </c>
      <c r="M1922" s="63" t="str">
        <f>IFERROR(VLOOKUP(L1922,色々!G:H,2,0),"")</f>
        <v/>
      </c>
      <c r="N1922" s="64" t="str">
        <f>IFERROR(選手__2[[#This Row],[学年]],"")</f>
        <v/>
      </c>
      <c r="O1922" s="49" t="str">
        <f>IFERROR(選手__2[[#This Row],[生年月日]],"")</f>
        <v/>
      </c>
      <c r="P1922" t="str">
        <f t="shared" si="29"/>
        <v/>
      </c>
    </row>
    <row r="1923" spans="6:16" x14ac:dyDescent="0.2">
      <c r="F1923" s="62" t="str">
        <f>IFERROR(選手__2[[#This Row],[選手番号]],"")</f>
        <v/>
      </c>
      <c r="G1923" s="62" t="str">
        <f>IFERROR(選手__2[[#This Row],[性別コード]],"")</f>
        <v/>
      </c>
      <c r="H1923" s="62" t="str">
        <f>IFERROR(VLOOKUP(G1923,色々!P:Q,2,0),"")</f>
        <v/>
      </c>
      <c r="I1923" s="62" t="str">
        <f>IFERROR(選手__2[[#This Row],[氏名]],"")</f>
        <v/>
      </c>
      <c r="J1923" s="62" t="str">
        <f>IFERROR(選手__2[[#This Row],[氏名カナ]],"")</f>
        <v/>
      </c>
      <c r="K1923" s="62" t="str">
        <f>IFERROR(選手__2[[#This Row],[所属名称１]],"")</f>
        <v/>
      </c>
      <c r="L1923" s="62" t="str">
        <f>IFERROR(選手__2[[#This Row],[学校コード]],"")</f>
        <v/>
      </c>
      <c r="M1923" s="63" t="str">
        <f>IFERROR(VLOOKUP(L1923,色々!G:H,2,0),"")</f>
        <v/>
      </c>
      <c r="N1923" s="64" t="str">
        <f>IFERROR(選手__2[[#This Row],[学年]],"")</f>
        <v/>
      </c>
      <c r="O1923" s="49" t="str">
        <f>IFERROR(選手__2[[#This Row],[生年月日]],"")</f>
        <v/>
      </c>
      <c r="P1923" t="str">
        <f t="shared" ref="P1923:P1986" si="30">IFERROR(DATEDIF(O1923,$O$1,"y"),"")</f>
        <v/>
      </c>
    </row>
    <row r="1924" spans="6:16" x14ac:dyDescent="0.2">
      <c r="F1924" s="62" t="str">
        <f>IFERROR(選手__2[[#This Row],[選手番号]],"")</f>
        <v/>
      </c>
      <c r="G1924" s="62" t="str">
        <f>IFERROR(選手__2[[#This Row],[性別コード]],"")</f>
        <v/>
      </c>
      <c r="H1924" s="62" t="str">
        <f>IFERROR(VLOOKUP(G1924,色々!P:Q,2,0),"")</f>
        <v/>
      </c>
      <c r="I1924" s="62" t="str">
        <f>IFERROR(選手__2[[#This Row],[氏名]],"")</f>
        <v/>
      </c>
      <c r="J1924" s="62" t="str">
        <f>IFERROR(選手__2[[#This Row],[氏名カナ]],"")</f>
        <v/>
      </c>
      <c r="K1924" s="62" t="str">
        <f>IFERROR(選手__2[[#This Row],[所属名称１]],"")</f>
        <v/>
      </c>
      <c r="L1924" s="62" t="str">
        <f>IFERROR(選手__2[[#This Row],[学校コード]],"")</f>
        <v/>
      </c>
      <c r="M1924" s="63" t="str">
        <f>IFERROR(VLOOKUP(L1924,色々!G:H,2,0),"")</f>
        <v/>
      </c>
      <c r="N1924" s="64" t="str">
        <f>IFERROR(選手__2[[#This Row],[学年]],"")</f>
        <v/>
      </c>
      <c r="O1924" s="49" t="str">
        <f>IFERROR(選手__2[[#This Row],[生年月日]],"")</f>
        <v/>
      </c>
      <c r="P1924" t="str">
        <f t="shared" si="30"/>
        <v/>
      </c>
    </row>
    <row r="1925" spans="6:16" x14ac:dyDescent="0.2">
      <c r="F1925" s="62" t="str">
        <f>IFERROR(選手__2[[#This Row],[選手番号]],"")</f>
        <v/>
      </c>
      <c r="G1925" s="62" t="str">
        <f>IFERROR(選手__2[[#This Row],[性別コード]],"")</f>
        <v/>
      </c>
      <c r="H1925" s="62" t="str">
        <f>IFERROR(VLOOKUP(G1925,色々!P:Q,2,0),"")</f>
        <v/>
      </c>
      <c r="I1925" s="62" t="str">
        <f>IFERROR(選手__2[[#This Row],[氏名]],"")</f>
        <v/>
      </c>
      <c r="J1925" s="62" t="str">
        <f>IFERROR(選手__2[[#This Row],[氏名カナ]],"")</f>
        <v/>
      </c>
      <c r="K1925" s="62" t="str">
        <f>IFERROR(選手__2[[#This Row],[所属名称１]],"")</f>
        <v/>
      </c>
      <c r="L1925" s="62" t="str">
        <f>IFERROR(選手__2[[#This Row],[学校コード]],"")</f>
        <v/>
      </c>
      <c r="M1925" s="63" t="str">
        <f>IFERROR(VLOOKUP(L1925,色々!G:H,2,0),"")</f>
        <v/>
      </c>
      <c r="N1925" s="64" t="str">
        <f>IFERROR(選手__2[[#This Row],[学年]],"")</f>
        <v/>
      </c>
      <c r="O1925" s="49" t="str">
        <f>IFERROR(選手__2[[#This Row],[生年月日]],"")</f>
        <v/>
      </c>
      <c r="P1925" t="str">
        <f t="shared" si="30"/>
        <v/>
      </c>
    </row>
    <row r="1926" spans="6:16" x14ac:dyDescent="0.2">
      <c r="F1926" s="62" t="str">
        <f>IFERROR(選手__2[[#This Row],[選手番号]],"")</f>
        <v/>
      </c>
      <c r="G1926" s="62" t="str">
        <f>IFERROR(選手__2[[#This Row],[性別コード]],"")</f>
        <v/>
      </c>
      <c r="H1926" s="62" t="str">
        <f>IFERROR(VLOOKUP(G1926,色々!P:Q,2,0),"")</f>
        <v/>
      </c>
      <c r="I1926" s="62" t="str">
        <f>IFERROR(選手__2[[#This Row],[氏名]],"")</f>
        <v/>
      </c>
      <c r="J1926" s="62" t="str">
        <f>IFERROR(選手__2[[#This Row],[氏名カナ]],"")</f>
        <v/>
      </c>
      <c r="K1926" s="62" t="str">
        <f>IFERROR(選手__2[[#This Row],[所属名称１]],"")</f>
        <v/>
      </c>
      <c r="L1926" s="62" t="str">
        <f>IFERROR(選手__2[[#This Row],[学校コード]],"")</f>
        <v/>
      </c>
      <c r="M1926" s="63" t="str">
        <f>IFERROR(VLOOKUP(L1926,色々!G:H,2,0),"")</f>
        <v/>
      </c>
      <c r="N1926" s="64" t="str">
        <f>IFERROR(選手__2[[#This Row],[学年]],"")</f>
        <v/>
      </c>
      <c r="O1926" s="49" t="str">
        <f>IFERROR(選手__2[[#This Row],[生年月日]],"")</f>
        <v/>
      </c>
      <c r="P1926" t="str">
        <f t="shared" si="30"/>
        <v/>
      </c>
    </row>
    <row r="1927" spans="6:16" x14ac:dyDescent="0.2">
      <c r="F1927" s="62" t="str">
        <f>IFERROR(選手__2[[#This Row],[選手番号]],"")</f>
        <v/>
      </c>
      <c r="G1927" s="62" t="str">
        <f>IFERROR(選手__2[[#This Row],[性別コード]],"")</f>
        <v/>
      </c>
      <c r="H1927" s="62" t="str">
        <f>IFERROR(VLOOKUP(G1927,色々!P:Q,2,0),"")</f>
        <v/>
      </c>
      <c r="I1927" s="62" t="str">
        <f>IFERROR(選手__2[[#This Row],[氏名]],"")</f>
        <v/>
      </c>
      <c r="J1927" s="62" t="str">
        <f>IFERROR(選手__2[[#This Row],[氏名カナ]],"")</f>
        <v/>
      </c>
      <c r="K1927" s="62" t="str">
        <f>IFERROR(選手__2[[#This Row],[所属名称１]],"")</f>
        <v/>
      </c>
      <c r="L1927" s="62" t="str">
        <f>IFERROR(選手__2[[#This Row],[学校コード]],"")</f>
        <v/>
      </c>
      <c r="M1927" s="63" t="str">
        <f>IFERROR(VLOOKUP(L1927,色々!G:H,2,0),"")</f>
        <v/>
      </c>
      <c r="N1927" s="64" t="str">
        <f>IFERROR(選手__2[[#This Row],[学年]],"")</f>
        <v/>
      </c>
      <c r="O1927" s="49" t="str">
        <f>IFERROR(選手__2[[#This Row],[生年月日]],"")</f>
        <v/>
      </c>
      <c r="P1927" t="str">
        <f t="shared" si="30"/>
        <v/>
      </c>
    </row>
    <row r="1928" spans="6:16" x14ac:dyDescent="0.2">
      <c r="F1928" s="62" t="str">
        <f>IFERROR(選手__2[[#This Row],[選手番号]],"")</f>
        <v/>
      </c>
      <c r="G1928" s="62" t="str">
        <f>IFERROR(選手__2[[#This Row],[性別コード]],"")</f>
        <v/>
      </c>
      <c r="H1928" s="62" t="str">
        <f>IFERROR(VLOOKUP(G1928,色々!P:Q,2,0),"")</f>
        <v/>
      </c>
      <c r="I1928" s="62" t="str">
        <f>IFERROR(選手__2[[#This Row],[氏名]],"")</f>
        <v/>
      </c>
      <c r="J1928" s="62" t="str">
        <f>IFERROR(選手__2[[#This Row],[氏名カナ]],"")</f>
        <v/>
      </c>
      <c r="K1928" s="62" t="str">
        <f>IFERROR(選手__2[[#This Row],[所属名称１]],"")</f>
        <v/>
      </c>
      <c r="L1928" s="62" t="str">
        <f>IFERROR(選手__2[[#This Row],[学校コード]],"")</f>
        <v/>
      </c>
      <c r="M1928" s="63" t="str">
        <f>IFERROR(VLOOKUP(L1928,色々!G:H,2,0),"")</f>
        <v/>
      </c>
      <c r="N1928" s="64" t="str">
        <f>IFERROR(選手__2[[#This Row],[学年]],"")</f>
        <v/>
      </c>
      <c r="O1928" s="49" t="str">
        <f>IFERROR(選手__2[[#This Row],[生年月日]],"")</f>
        <v/>
      </c>
      <c r="P1928" t="str">
        <f t="shared" si="30"/>
        <v/>
      </c>
    </row>
    <row r="1929" spans="6:16" x14ac:dyDescent="0.2">
      <c r="F1929" s="62" t="str">
        <f>IFERROR(選手__2[[#This Row],[選手番号]],"")</f>
        <v/>
      </c>
      <c r="G1929" s="62" t="str">
        <f>IFERROR(選手__2[[#This Row],[性別コード]],"")</f>
        <v/>
      </c>
      <c r="H1929" s="62" t="str">
        <f>IFERROR(VLOOKUP(G1929,色々!P:Q,2,0),"")</f>
        <v/>
      </c>
      <c r="I1929" s="62" t="str">
        <f>IFERROR(選手__2[[#This Row],[氏名]],"")</f>
        <v/>
      </c>
      <c r="J1929" s="62" t="str">
        <f>IFERROR(選手__2[[#This Row],[氏名カナ]],"")</f>
        <v/>
      </c>
      <c r="K1929" s="62" t="str">
        <f>IFERROR(選手__2[[#This Row],[所属名称１]],"")</f>
        <v/>
      </c>
      <c r="L1929" s="62" t="str">
        <f>IFERROR(選手__2[[#This Row],[学校コード]],"")</f>
        <v/>
      </c>
      <c r="M1929" s="63" t="str">
        <f>IFERROR(VLOOKUP(L1929,色々!G:H,2,0),"")</f>
        <v/>
      </c>
      <c r="N1929" s="64" t="str">
        <f>IFERROR(選手__2[[#This Row],[学年]],"")</f>
        <v/>
      </c>
      <c r="O1929" s="49" t="str">
        <f>IFERROR(選手__2[[#This Row],[生年月日]],"")</f>
        <v/>
      </c>
      <c r="P1929" t="str">
        <f t="shared" si="30"/>
        <v/>
      </c>
    </row>
    <row r="1930" spans="6:16" x14ac:dyDescent="0.2">
      <c r="F1930" s="62" t="str">
        <f>IFERROR(選手__2[[#This Row],[選手番号]],"")</f>
        <v/>
      </c>
      <c r="G1930" s="62" t="str">
        <f>IFERROR(選手__2[[#This Row],[性別コード]],"")</f>
        <v/>
      </c>
      <c r="H1930" s="62" t="str">
        <f>IFERROR(VLOOKUP(G1930,色々!P:Q,2,0),"")</f>
        <v/>
      </c>
      <c r="I1930" s="62" t="str">
        <f>IFERROR(選手__2[[#This Row],[氏名]],"")</f>
        <v/>
      </c>
      <c r="J1930" s="62" t="str">
        <f>IFERROR(選手__2[[#This Row],[氏名カナ]],"")</f>
        <v/>
      </c>
      <c r="K1930" s="62" t="str">
        <f>IFERROR(選手__2[[#This Row],[所属名称１]],"")</f>
        <v/>
      </c>
      <c r="L1930" s="62" t="str">
        <f>IFERROR(選手__2[[#This Row],[学校コード]],"")</f>
        <v/>
      </c>
      <c r="M1930" s="63" t="str">
        <f>IFERROR(VLOOKUP(L1930,色々!G:H,2,0),"")</f>
        <v/>
      </c>
      <c r="N1930" s="64" t="str">
        <f>IFERROR(選手__2[[#This Row],[学年]],"")</f>
        <v/>
      </c>
      <c r="O1930" s="49" t="str">
        <f>IFERROR(選手__2[[#This Row],[生年月日]],"")</f>
        <v/>
      </c>
      <c r="P1930" t="str">
        <f t="shared" si="30"/>
        <v/>
      </c>
    </row>
    <row r="1931" spans="6:16" x14ac:dyDescent="0.2">
      <c r="F1931" s="62" t="str">
        <f>IFERROR(選手__2[[#This Row],[選手番号]],"")</f>
        <v/>
      </c>
      <c r="G1931" s="62" t="str">
        <f>IFERROR(選手__2[[#This Row],[性別コード]],"")</f>
        <v/>
      </c>
      <c r="H1931" s="62" t="str">
        <f>IFERROR(VLOOKUP(G1931,色々!P:Q,2,0),"")</f>
        <v/>
      </c>
      <c r="I1931" s="62" t="str">
        <f>IFERROR(選手__2[[#This Row],[氏名]],"")</f>
        <v/>
      </c>
      <c r="J1931" s="62" t="str">
        <f>IFERROR(選手__2[[#This Row],[氏名カナ]],"")</f>
        <v/>
      </c>
      <c r="K1931" s="62" t="str">
        <f>IFERROR(選手__2[[#This Row],[所属名称１]],"")</f>
        <v/>
      </c>
      <c r="L1931" s="62" t="str">
        <f>IFERROR(選手__2[[#This Row],[学校コード]],"")</f>
        <v/>
      </c>
      <c r="M1931" s="63" t="str">
        <f>IFERROR(VLOOKUP(L1931,色々!G:H,2,0),"")</f>
        <v/>
      </c>
      <c r="N1931" s="64" t="str">
        <f>IFERROR(選手__2[[#This Row],[学年]],"")</f>
        <v/>
      </c>
      <c r="O1931" s="49" t="str">
        <f>IFERROR(選手__2[[#This Row],[生年月日]],"")</f>
        <v/>
      </c>
      <c r="P1931" t="str">
        <f t="shared" si="30"/>
        <v/>
      </c>
    </row>
    <row r="1932" spans="6:16" x14ac:dyDescent="0.2">
      <c r="F1932" s="62" t="str">
        <f>IFERROR(選手__2[[#This Row],[選手番号]],"")</f>
        <v/>
      </c>
      <c r="G1932" s="62" t="str">
        <f>IFERROR(選手__2[[#This Row],[性別コード]],"")</f>
        <v/>
      </c>
      <c r="H1932" s="62" t="str">
        <f>IFERROR(VLOOKUP(G1932,色々!P:Q,2,0),"")</f>
        <v/>
      </c>
      <c r="I1932" s="62" t="str">
        <f>IFERROR(選手__2[[#This Row],[氏名]],"")</f>
        <v/>
      </c>
      <c r="J1932" s="62" t="str">
        <f>IFERROR(選手__2[[#This Row],[氏名カナ]],"")</f>
        <v/>
      </c>
      <c r="K1932" s="62" t="str">
        <f>IFERROR(選手__2[[#This Row],[所属名称１]],"")</f>
        <v/>
      </c>
      <c r="L1932" s="62" t="str">
        <f>IFERROR(選手__2[[#This Row],[学校コード]],"")</f>
        <v/>
      </c>
      <c r="M1932" s="63" t="str">
        <f>IFERROR(VLOOKUP(L1932,色々!G:H,2,0),"")</f>
        <v/>
      </c>
      <c r="N1932" s="64" t="str">
        <f>IFERROR(選手__2[[#This Row],[学年]],"")</f>
        <v/>
      </c>
      <c r="O1932" s="49" t="str">
        <f>IFERROR(選手__2[[#This Row],[生年月日]],"")</f>
        <v/>
      </c>
      <c r="P1932" t="str">
        <f t="shared" si="30"/>
        <v/>
      </c>
    </row>
    <row r="1933" spans="6:16" x14ac:dyDescent="0.2">
      <c r="F1933" s="62" t="str">
        <f>IFERROR(選手__2[[#This Row],[選手番号]],"")</f>
        <v/>
      </c>
      <c r="G1933" s="62" t="str">
        <f>IFERROR(選手__2[[#This Row],[性別コード]],"")</f>
        <v/>
      </c>
      <c r="H1933" s="62" t="str">
        <f>IFERROR(VLOOKUP(G1933,色々!P:Q,2,0),"")</f>
        <v/>
      </c>
      <c r="I1933" s="62" t="str">
        <f>IFERROR(選手__2[[#This Row],[氏名]],"")</f>
        <v/>
      </c>
      <c r="J1933" s="62" t="str">
        <f>IFERROR(選手__2[[#This Row],[氏名カナ]],"")</f>
        <v/>
      </c>
      <c r="K1933" s="62" t="str">
        <f>IFERROR(選手__2[[#This Row],[所属名称１]],"")</f>
        <v/>
      </c>
      <c r="L1933" s="62" t="str">
        <f>IFERROR(選手__2[[#This Row],[学校コード]],"")</f>
        <v/>
      </c>
      <c r="M1933" s="63" t="str">
        <f>IFERROR(VLOOKUP(L1933,色々!G:H,2,0),"")</f>
        <v/>
      </c>
      <c r="N1933" s="64" t="str">
        <f>IFERROR(選手__2[[#This Row],[学年]],"")</f>
        <v/>
      </c>
      <c r="O1933" s="49" t="str">
        <f>IFERROR(選手__2[[#This Row],[生年月日]],"")</f>
        <v/>
      </c>
      <c r="P1933" t="str">
        <f t="shared" si="30"/>
        <v/>
      </c>
    </row>
    <row r="1934" spans="6:16" x14ac:dyDescent="0.2">
      <c r="F1934" s="62" t="str">
        <f>IFERROR(選手__2[[#This Row],[選手番号]],"")</f>
        <v/>
      </c>
      <c r="G1934" s="62" t="str">
        <f>IFERROR(選手__2[[#This Row],[性別コード]],"")</f>
        <v/>
      </c>
      <c r="H1934" s="62" t="str">
        <f>IFERROR(VLOOKUP(G1934,色々!P:Q,2,0),"")</f>
        <v/>
      </c>
      <c r="I1934" s="62" t="str">
        <f>IFERROR(選手__2[[#This Row],[氏名]],"")</f>
        <v/>
      </c>
      <c r="J1934" s="62" t="str">
        <f>IFERROR(選手__2[[#This Row],[氏名カナ]],"")</f>
        <v/>
      </c>
      <c r="K1934" s="62" t="str">
        <f>IFERROR(選手__2[[#This Row],[所属名称１]],"")</f>
        <v/>
      </c>
      <c r="L1934" s="62" t="str">
        <f>IFERROR(選手__2[[#This Row],[学校コード]],"")</f>
        <v/>
      </c>
      <c r="M1934" s="63" t="str">
        <f>IFERROR(VLOOKUP(L1934,色々!G:H,2,0),"")</f>
        <v/>
      </c>
      <c r="N1934" s="64" t="str">
        <f>IFERROR(選手__2[[#This Row],[学年]],"")</f>
        <v/>
      </c>
      <c r="O1934" s="49" t="str">
        <f>IFERROR(選手__2[[#This Row],[生年月日]],"")</f>
        <v/>
      </c>
      <c r="P1934" t="str">
        <f t="shared" si="30"/>
        <v/>
      </c>
    </row>
    <row r="1935" spans="6:16" x14ac:dyDescent="0.2">
      <c r="F1935" s="62" t="str">
        <f>IFERROR(選手__2[[#This Row],[選手番号]],"")</f>
        <v/>
      </c>
      <c r="G1935" s="62" t="str">
        <f>IFERROR(選手__2[[#This Row],[性別コード]],"")</f>
        <v/>
      </c>
      <c r="H1935" s="62" t="str">
        <f>IFERROR(VLOOKUP(G1935,色々!P:Q,2,0),"")</f>
        <v/>
      </c>
      <c r="I1935" s="62" t="str">
        <f>IFERROR(選手__2[[#This Row],[氏名]],"")</f>
        <v/>
      </c>
      <c r="J1935" s="62" t="str">
        <f>IFERROR(選手__2[[#This Row],[氏名カナ]],"")</f>
        <v/>
      </c>
      <c r="K1935" s="62" t="str">
        <f>IFERROR(選手__2[[#This Row],[所属名称１]],"")</f>
        <v/>
      </c>
      <c r="L1935" s="62" t="str">
        <f>IFERROR(選手__2[[#This Row],[学校コード]],"")</f>
        <v/>
      </c>
      <c r="M1935" s="63" t="str">
        <f>IFERROR(VLOOKUP(L1935,色々!G:H,2,0),"")</f>
        <v/>
      </c>
      <c r="N1935" s="64" t="str">
        <f>IFERROR(選手__2[[#This Row],[学年]],"")</f>
        <v/>
      </c>
      <c r="O1935" s="49" t="str">
        <f>IFERROR(選手__2[[#This Row],[生年月日]],"")</f>
        <v/>
      </c>
      <c r="P1935" t="str">
        <f t="shared" si="30"/>
        <v/>
      </c>
    </row>
    <row r="1936" spans="6:16" x14ac:dyDescent="0.2">
      <c r="F1936" s="62" t="str">
        <f>IFERROR(選手__2[[#This Row],[選手番号]],"")</f>
        <v/>
      </c>
      <c r="G1936" s="62" t="str">
        <f>IFERROR(選手__2[[#This Row],[性別コード]],"")</f>
        <v/>
      </c>
      <c r="H1936" s="62" t="str">
        <f>IFERROR(VLOOKUP(G1936,色々!P:Q,2,0),"")</f>
        <v/>
      </c>
      <c r="I1936" s="62" t="str">
        <f>IFERROR(選手__2[[#This Row],[氏名]],"")</f>
        <v/>
      </c>
      <c r="J1936" s="62" t="str">
        <f>IFERROR(選手__2[[#This Row],[氏名カナ]],"")</f>
        <v/>
      </c>
      <c r="K1936" s="62" t="str">
        <f>IFERROR(選手__2[[#This Row],[所属名称１]],"")</f>
        <v/>
      </c>
      <c r="L1936" s="62" t="str">
        <f>IFERROR(選手__2[[#This Row],[学校コード]],"")</f>
        <v/>
      </c>
      <c r="M1936" s="63" t="str">
        <f>IFERROR(VLOOKUP(L1936,色々!G:H,2,0),"")</f>
        <v/>
      </c>
      <c r="N1936" s="64" t="str">
        <f>IFERROR(選手__2[[#This Row],[学年]],"")</f>
        <v/>
      </c>
      <c r="O1936" s="49" t="str">
        <f>IFERROR(選手__2[[#This Row],[生年月日]],"")</f>
        <v/>
      </c>
      <c r="P1936" t="str">
        <f t="shared" si="30"/>
        <v/>
      </c>
    </row>
    <row r="1937" spans="6:16" x14ac:dyDescent="0.2">
      <c r="F1937" s="62" t="str">
        <f>IFERROR(選手__2[[#This Row],[選手番号]],"")</f>
        <v/>
      </c>
      <c r="G1937" s="62" t="str">
        <f>IFERROR(選手__2[[#This Row],[性別コード]],"")</f>
        <v/>
      </c>
      <c r="H1937" s="62" t="str">
        <f>IFERROR(VLOOKUP(G1937,色々!P:Q,2,0),"")</f>
        <v/>
      </c>
      <c r="I1937" s="62" t="str">
        <f>IFERROR(選手__2[[#This Row],[氏名]],"")</f>
        <v/>
      </c>
      <c r="J1937" s="62" t="str">
        <f>IFERROR(選手__2[[#This Row],[氏名カナ]],"")</f>
        <v/>
      </c>
      <c r="K1937" s="62" t="str">
        <f>IFERROR(選手__2[[#This Row],[所属名称１]],"")</f>
        <v/>
      </c>
      <c r="L1937" s="62" t="str">
        <f>IFERROR(選手__2[[#This Row],[学校コード]],"")</f>
        <v/>
      </c>
      <c r="M1937" s="63" t="str">
        <f>IFERROR(VLOOKUP(L1937,色々!G:H,2,0),"")</f>
        <v/>
      </c>
      <c r="N1937" s="64" t="str">
        <f>IFERROR(選手__2[[#This Row],[学年]],"")</f>
        <v/>
      </c>
      <c r="O1937" s="49" t="str">
        <f>IFERROR(選手__2[[#This Row],[生年月日]],"")</f>
        <v/>
      </c>
      <c r="P1937" t="str">
        <f t="shared" si="30"/>
        <v/>
      </c>
    </row>
    <row r="1938" spans="6:16" x14ac:dyDescent="0.2">
      <c r="F1938" s="62" t="str">
        <f>IFERROR(選手__2[[#This Row],[選手番号]],"")</f>
        <v/>
      </c>
      <c r="G1938" s="62" t="str">
        <f>IFERROR(選手__2[[#This Row],[性別コード]],"")</f>
        <v/>
      </c>
      <c r="H1938" s="62" t="str">
        <f>IFERROR(VLOOKUP(G1938,色々!P:Q,2,0),"")</f>
        <v/>
      </c>
      <c r="I1938" s="62" t="str">
        <f>IFERROR(選手__2[[#This Row],[氏名]],"")</f>
        <v/>
      </c>
      <c r="J1938" s="62" t="str">
        <f>IFERROR(選手__2[[#This Row],[氏名カナ]],"")</f>
        <v/>
      </c>
      <c r="K1938" s="62" t="str">
        <f>IFERROR(選手__2[[#This Row],[所属名称１]],"")</f>
        <v/>
      </c>
      <c r="L1938" s="62" t="str">
        <f>IFERROR(選手__2[[#This Row],[学校コード]],"")</f>
        <v/>
      </c>
      <c r="M1938" s="63" t="str">
        <f>IFERROR(VLOOKUP(L1938,色々!G:H,2,0),"")</f>
        <v/>
      </c>
      <c r="N1938" s="64" t="str">
        <f>IFERROR(選手__2[[#This Row],[学年]],"")</f>
        <v/>
      </c>
      <c r="O1938" s="49" t="str">
        <f>IFERROR(選手__2[[#This Row],[生年月日]],"")</f>
        <v/>
      </c>
      <c r="P1938" t="str">
        <f t="shared" si="30"/>
        <v/>
      </c>
    </row>
    <row r="1939" spans="6:16" x14ac:dyDescent="0.2">
      <c r="F1939" s="62" t="str">
        <f>IFERROR(選手__2[[#This Row],[選手番号]],"")</f>
        <v/>
      </c>
      <c r="G1939" s="62" t="str">
        <f>IFERROR(選手__2[[#This Row],[性別コード]],"")</f>
        <v/>
      </c>
      <c r="H1939" s="62" t="str">
        <f>IFERROR(VLOOKUP(G1939,色々!P:Q,2,0),"")</f>
        <v/>
      </c>
      <c r="I1939" s="62" t="str">
        <f>IFERROR(選手__2[[#This Row],[氏名]],"")</f>
        <v/>
      </c>
      <c r="J1939" s="62" t="str">
        <f>IFERROR(選手__2[[#This Row],[氏名カナ]],"")</f>
        <v/>
      </c>
      <c r="K1939" s="62" t="str">
        <f>IFERROR(選手__2[[#This Row],[所属名称１]],"")</f>
        <v/>
      </c>
      <c r="L1939" s="62" t="str">
        <f>IFERROR(選手__2[[#This Row],[学校コード]],"")</f>
        <v/>
      </c>
      <c r="M1939" s="63" t="str">
        <f>IFERROR(VLOOKUP(L1939,色々!G:H,2,0),"")</f>
        <v/>
      </c>
      <c r="N1939" s="64" t="str">
        <f>IFERROR(選手__2[[#This Row],[学年]],"")</f>
        <v/>
      </c>
      <c r="O1939" s="49" t="str">
        <f>IFERROR(選手__2[[#This Row],[生年月日]],"")</f>
        <v/>
      </c>
      <c r="P1939" t="str">
        <f t="shared" si="30"/>
        <v/>
      </c>
    </row>
    <row r="1940" spans="6:16" x14ac:dyDescent="0.2">
      <c r="F1940" s="62" t="str">
        <f>IFERROR(選手__2[[#This Row],[選手番号]],"")</f>
        <v/>
      </c>
      <c r="G1940" s="62" t="str">
        <f>IFERROR(選手__2[[#This Row],[性別コード]],"")</f>
        <v/>
      </c>
      <c r="H1940" s="62" t="str">
        <f>IFERROR(VLOOKUP(G1940,色々!P:Q,2,0),"")</f>
        <v/>
      </c>
      <c r="I1940" s="62" t="str">
        <f>IFERROR(選手__2[[#This Row],[氏名]],"")</f>
        <v/>
      </c>
      <c r="J1940" s="62" t="str">
        <f>IFERROR(選手__2[[#This Row],[氏名カナ]],"")</f>
        <v/>
      </c>
      <c r="K1940" s="62" t="str">
        <f>IFERROR(選手__2[[#This Row],[所属名称１]],"")</f>
        <v/>
      </c>
      <c r="L1940" s="62" t="str">
        <f>IFERROR(選手__2[[#This Row],[学校コード]],"")</f>
        <v/>
      </c>
      <c r="M1940" s="63" t="str">
        <f>IFERROR(VLOOKUP(L1940,色々!G:H,2,0),"")</f>
        <v/>
      </c>
      <c r="N1940" s="64" t="str">
        <f>IFERROR(選手__2[[#This Row],[学年]],"")</f>
        <v/>
      </c>
      <c r="O1940" s="49" t="str">
        <f>IFERROR(選手__2[[#This Row],[生年月日]],"")</f>
        <v/>
      </c>
      <c r="P1940" t="str">
        <f t="shared" si="30"/>
        <v/>
      </c>
    </row>
    <row r="1941" spans="6:16" x14ac:dyDescent="0.2">
      <c r="F1941" s="62" t="str">
        <f>IFERROR(選手__2[[#This Row],[選手番号]],"")</f>
        <v/>
      </c>
      <c r="G1941" s="62" t="str">
        <f>IFERROR(選手__2[[#This Row],[性別コード]],"")</f>
        <v/>
      </c>
      <c r="H1941" s="62" t="str">
        <f>IFERROR(VLOOKUP(G1941,色々!P:Q,2,0),"")</f>
        <v/>
      </c>
      <c r="I1941" s="62" t="str">
        <f>IFERROR(選手__2[[#This Row],[氏名]],"")</f>
        <v/>
      </c>
      <c r="J1941" s="62" t="str">
        <f>IFERROR(選手__2[[#This Row],[氏名カナ]],"")</f>
        <v/>
      </c>
      <c r="K1941" s="62" t="str">
        <f>IFERROR(選手__2[[#This Row],[所属名称１]],"")</f>
        <v/>
      </c>
      <c r="L1941" s="62" t="str">
        <f>IFERROR(選手__2[[#This Row],[学校コード]],"")</f>
        <v/>
      </c>
      <c r="M1941" s="63" t="str">
        <f>IFERROR(VLOOKUP(L1941,色々!G:H,2,0),"")</f>
        <v/>
      </c>
      <c r="N1941" s="64" t="str">
        <f>IFERROR(選手__2[[#This Row],[学年]],"")</f>
        <v/>
      </c>
      <c r="O1941" s="49" t="str">
        <f>IFERROR(選手__2[[#This Row],[生年月日]],"")</f>
        <v/>
      </c>
      <c r="P1941" t="str">
        <f t="shared" si="30"/>
        <v/>
      </c>
    </row>
    <row r="1942" spans="6:16" x14ac:dyDescent="0.2">
      <c r="F1942" s="62" t="str">
        <f>IFERROR(選手__2[[#This Row],[選手番号]],"")</f>
        <v/>
      </c>
      <c r="G1942" s="62" t="str">
        <f>IFERROR(選手__2[[#This Row],[性別コード]],"")</f>
        <v/>
      </c>
      <c r="H1942" s="62" t="str">
        <f>IFERROR(VLOOKUP(G1942,色々!P:Q,2,0),"")</f>
        <v/>
      </c>
      <c r="I1942" s="62" t="str">
        <f>IFERROR(選手__2[[#This Row],[氏名]],"")</f>
        <v/>
      </c>
      <c r="J1942" s="62" t="str">
        <f>IFERROR(選手__2[[#This Row],[氏名カナ]],"")</f>
        <v/>
      </c>
      <c r="K1942" s="62" t="str">
        <f>IFERROR(選手__2[[#This Row],[所属名称１]],"")</f>
        <v/>
      </c>
      <c r="L1942" s="62" t="str">
        <f>IFERROR(選手__2[[#This Row],[学校コード]],"")</f>
        <v/>
      </c>
      <c r="M1942" s="63" t="str">
        <f>IFERROR(VLOOKUP(L1942,色々!G:H,2,0),"")</f>
        <v/>
      </c>
      <c r="N1942" s="64" t="str">
        <f>IFERROR(選手__2[[#This Row],[学年]],"")</f>
        <v/>
      </c>
      <c r="O1942" s="49" t="str">
        <f>IFERROR(選手__2[[#This Row],[生年月日]],"")</f>
        <v/>
      </c>
      <c r="P1942" t="str">
        <f t="shared" si="30"/>
        <v/>
      </c>
    </row>
    <row r="1943" spans="6:16" x14ac:dyDescent="0.2">
      <c r="F1943" s="62" t="str">
        <f>IFERROR(選手__2[[#This Row],[選手番号]],"")</f>
        <v/>
      </c>
      <c r="G1943" s="62" t="str">
        <f>IFERROR(選手__2[[#This Row],[性別コード]],"")</f>
        <v/>
      </c>
      <c r="H1943" s="62" t="str">
        <f>IFERROR(VLOOKUP(G1943,色々!P:Q,2,0),"")</f>
        <v/>
      </c>
      <c r="I1943" s="62" t="str">
        <f>IFERROR(選手__2[[#This Row],[氏名]],"")</f>
        <v/>
      </c>
      <c r="J1943" s="62" t="str">
        <f>IFERROR(選手__2[[#This Row],[氏名カナ]],"")</f>
        <v/>
      </c>
      <c r="K1943" s="62" t="str">
        <f>IFERROR(選手__2[[#This Row],[所属名称１]],"")</f>
        <v/>
      </c>
      <c r="L1943" s="62" t="str">
        <f>IFERROR(選手__2[[#This Row],[学校コード]],"")</f>
        <v/>
      </c>
      <c r="M1943" s="63" t="str">
        <f>IFERROR(VLOOKUP(L1943,色々!G:H,2,0),"")</f>
        <v/>
      </c>
      <c r="N1943" s="64" t="str">
        <f>IFERROR(選手__2[[#This Row],[学年]],"")</f>
        <v/>
      </c>
      <c r="O1943" s="49" t="str">
        <f>IFERROR(選手__2[[#This Row],[生年月日]],"")</f>
        <v/>
      </c>
      <c r="P1943" t="str">
        <f t="shared" si="30"/>
        <v/>
      </c>
    </row>
    <row r="1944" spans="6:16" x14ac:dyDescent="0.2">
      <c r="F1944" s="62" t="str">
        <f>IFERROR(選手__2[[#This Row],[選手番号]],"")</f>
        <v/>
      </c>
      <c r="G1944" s="62" t="str">
        <f>IFERROR(選手__2[[#This Row],[性別コード]],"")</f>
        <v/>
      </c>
      <c r="H1944" s="62" t="str">
        <f>IFERROR(VLOOKUP(G1944,色々!P:Q,2,0),"")</f>
        <v/>
      </c>
      <c r="I1944" s="62" t="str">
        <f>IFERROR(選手__2[[#This Row],[氏名]],"")</f>
        <v/>
      </c>
      <c r="J1944" s="62" t="str">
        <f>IFERROR(選手__2[[#This Row],[氏名カナ]],"")</f>
        <v/>
      </c>
      <c r="K1944" s="62" t="str">
        <f>IFERROR(選手__2[[#This Row],[所属名称１]],"")</f>
        <v/>
      </c>
      <c r="L1944" s="62" t="str">
        <f>IFERROR(選手__2[[#This Row],[学校コード]],"")</f>
        <v/>
      </c>
      <c r="M1944" s="63" t="str">
        <f>IFERROR(VLOOKUP(L1944,色々!G:H,2,0),"")</f>
        <v/>
      </c>
      <c r="N1944" s="64" t="str">
        <f>IFERROR(選手__2[[#This Row],[学年]],"")</f>
        <v/>
      </c>
      <c r="O1944" s="49" t="str">
        <f>IFERROR(選手__2[[#This Row],[生年月日]],"")</f>
        <v/>
      </c>
      <c r="P1944" t="str">
        <f t="shared" si="30"/>
        <v/>
      </c>
    </row>
    <row r="1945" spans="6:16" x14ac:dyDescent="0.2">
      <c r="F1945" s="62" t="str">
        <f>IFERROR(選手__2[[#This Row],[選手番号]],"")</f>
        <v/>
      </c>
      <c r="G1945" s="62" t="str">
        <f>IFERROR(選手__2[[#This Row],[性別コード]],"")</f>
        <v/>
      </c>
      <c r="H1945" s="62" t="str">
        <f>IFERROR(VLOOKUP(G1945,色々!P:Q,2,0),"")</f>
        <v/>
      </c>
      <c r="I1945" s="62" t="str">
        <f>IFERROR(選手__2[[#This Row],[氏名]],"")</f>
        <v/>
      </c>
      <c r="J1945" s="62" t="str">
        <f>IFERROR(選手__2[[#This Row],[氏名カナ]],"")</f>
        <v/>
      </c>
      <c r="K1945" s="62" t="str">
        <f>IFERROR(選手__2[[#This Row],[所属名称１]],"")</f>
        <v/>
      </c>
      <c r="L1945" s="62" t="str">
        <f>IFERROR(選手__2[[#This Row],[学校コード]],"")</f>
        <v/>
      </c>
      <c r="M1945" s="63" t="str">
        <f>IFERROR(VLOOKUP(L1945,色々!G:H,2,0),"")</f>
        <v/>
      </c>
      <c r="N1945" s="64" t="str">
        <f>IFERROR(選手__2[[#This Row],[学年]],"")</f>
        <v/>
      </c>
      <c r="O1945" s="49" t="str">
        <f>IFERROR(選手__2[[#This Row],[生年月日]],"")</f>
        <v/>
      </c>
      <c r="P1945" t="str">
        <f t="shared" si="30"/>
        <v/>
      </c>
    </row>
    <row r="1946" spans="6:16" x14ac:dyDescent="0.2">
      <c r="F1946" s="62" t="str">
        <f>IFERROR(選手__2[[#This Row],[選手番号]],"")</f>
        <v/>
      </c>
      <c r="G1946" s="62" t="str">
        <f>IFERROR(選手__2[[#This Row],[性別コード]],"")</f>
        <v/>
      </c>
      <c r="H1946" s="62" t="str">
        <f>IFERROR(VLOOKUP(G1946,色々!P:Q,2,0),"")</f>
        <v/>
      </c>
      <c r="I1946" s="62" t="str">
        <f>IFERROR(選手__2[[#This Row],[氏名]],"")</f>
        <v/>
      </c>
      <c r="J1946" s="62" t="str">
        <f>IFERROR(選手__2[[#This Row],[氏名カナ]],"")</f>
        <v/>
      </c>
      <c r="K1946" s="62" t="str">
        <f>IFERROR(選手__2[[#This Row],[所属名称１]],"")</f>
        <v/>
      </c>
      <c r="L1946" s="62" t="str">
        <f>IFERROR(選手__2[[#This Row],[学校コード]],"")</f>
        <v/>
      </c>
      <c r="M1946" s="63" t="str">
        <f>IFERROR(VLOOKUP(L1946,色々!G:H,2,0),"")</f>
        <v/>
      </c>
      <c r="N1946" s="64" t="str">
        <f>IFERROR(選手__2[[#This Row],[学年]],"")</f>
        <v/>
      </c>
      <c r="O1946" s="49" t="str">
        <f>IFERROR(選手__2[[#This Row],[生年月日]],"")</f>
        <v/>
      </c>
      <c r="P1946" t="str">
        <f t="shared" si="30"/>
        <v/>
      </c>
    </row>
    <row r="1947" spans="6:16" x14ac:dyDescent="0.2">
      <c r="F1947" s="62" t="str">
        <f>IFERROR(選手__2[[#This Row],[選手番号]],"")</f>
        <v/>
      </c>
      <c r="G1947" s="62" t="str">
        <f>IFERROR(選手__2[[#This Row],[性別コード]],"")</f>
        <v/>
      </c>
      <c r="H1947" s="62" t="str">
        <f>IFERROR(VLOOKUP(G1947,色々!P:Q,2,0),"")</f>
        <v/>
      </c>
      <c r="I1947" s="62" t="str">
        <f>IFERROR(選手__2[[#This Row],[氏名]],"")</f>
        <v/>
      </c>
      <c r="J1947" s="62" t="str">
        <f>IFERROR(選手__2[[#This Row],[氏名カナ]],"")</f>
        <v/>
      </c>
      <c r="K1947" s="62" t="str">
        <f>IFERROR(選手__2[[#This Row],[所属名称１]],"")</f>
        <v/>
      </c>
      <c r="L1947" s="62" t="str">
        <f>IFERROR(選手__2[[#This Row],[学校コード]],"")</f>
        <v/>
      </c>
      <c r="M1947" s="63" t="str">
        <f>IFERROR(VLOOKUP(L1947,色々!G:H,2,0),"")</f>
        <v/>
      </c>
      <c r="N1947" s="64" t="str">
        <f>IFERROR(選手__2[[#This Row],[学年]],"")</f>
        <v/>
      </c>
      <c r="O1947" s="49" t="str">
        <f>IFERROR(選手__2[[#This Row],[生年月日]],"")</f>
        <v/>
      </c>
      <c r="P1947" t="str">
        <f t="shared" si="30"/>
        <v/>
      </c>
    </row>
    <row r="1948" spans="6:16" x14ac:dyDescent="0.2">
      <c r="F1948" s="62" t="str">
        <f>IFERROR(選手__2[[#This Row],[選手番号]],"")</f>
        <v/>
      </c>
      <c r="G1948" s="62" t="str">
        <f>IFERROR(選手__2[[#This Row],[性別コード]],"")</f>
        <v/>
      </c>
      <c r="H1948" s="62" t="str">
        <f>IFERROR(VLOOKUP(G1948,色々!P:Q,2,0),"")</f>
        <v/>
      </c>
      <c r="I1948" s="62" t="str">
        <f>IFERROR(選手__2[[#This Row],[氏名]],"")</f>
        <v/>
      </c>
      <c r="J1948" s="62" t="str">
        <f>IFERROR(選手__2[[#This Row],[氏名カナ]],"")</f>
        <v/>
      </c>
      <c r="K1948" s="62" t="str">
        <f>IFERROR(選手__2[[#This Row],[所属名称１]],"")</f>
        <v/>
      </c>
      <c r="L1948" s="62" t="str">
        <f>IFERROR(選手__2[[#This Row],[学校コード]],"")</f>
        <v/>
      </c>
      <c r="M1948" s="63" t="str">
        <f>IFERROR(VLOOKUP(L1948,色々!G:H,2,0),"")</f>
        <v/>
      </c>
      <c r="N1948" s="64" t="str">
        <f>IFERROR(選手__2[[#This Row],[学年]],"")</f>
        <v/>
      </c>
      <c r="O1948" s="49" t="str">
        <f>IFERROR(選手__2[[#This Row],[生年月日]],"")</f>
        <v/>
      </c>
      <c r="P1948" t="str">
        <f t="shared" si="30"/>
        <v/>
      </c>
    </row>
    <row r="1949" spans="6:16" x14ac:dyDescent="0.2">
      <c r="F1949" s="62" t="str">
        <f>IFERROR(選手__2[[#This Row],[選手番号]],"")</f>
        <v/>
      </c>
      <c r="G1949" s="62" t="str">
        <f>IFERROR(選手__2[[#This Row],[性別コード]],"")</f>
        <v/>
      </c>
      <c r="H1949" s="62" t="str">
        <f>IFERROR(VLOOKUP(G1949,色々!P:Q,2,0),"")</f>
        <v/>
      </c>
      <c r="I1949" s="62" t="str">
        <f>IFERROR(選手__2[[#This Row],[氏名]],"")</f>
        <v/>
      </c>
      <c r="J1949" s="62" t="str">
        <f>IFERROR(選手__2[[#This Row],[氏名カナ]],"")</f>
        <v/>
      </c>
      <c r="K1949" s="62" t="str">
        <f>IFERROR(選手__2[[#This Row],[所属名称１]],"")</f>
        <v/>
      </c>
      <c r="L1949" s="62" t="str">
        <f>IFERROR(選手__2[[#This Row],[学校コード]],"")</f>
        <v/>
      </c>
      <c r="M1949" s="63" t="str">
        <f>IFERROR(VLOOKUP(L1949,色々!G:H,2,0),"")</f>
        <v/>
      </c>
      <c r="N1949" s="64" t="str">
        <f>IFERROR(選手__2[[#This Row],[学年]],"")</f>
        <v/>
      </c>
      <c r="O1949" s="49" t="str">
        <f>IFERROR(選手__2[[#This Row],[生年月日]],"")</f>
        <v/>
      </c>
      <c r="P1949" t="str">
        <f t="shared" si="30"/>
        <v/>
      </c>
    </row>
    <row r="1950" spans="6:16" x14ac:dyDescent="0.2">
      <c r="F1950" s="62" t="str">
        <f>IFERROR(選手__2[[#This Row],[選手番号]],"")</f>
        <v/>
      </c>
      <c r="G1950" s="62" t="str">
        <f>IFERROR(選手__2[[#This Row],[性別コード]],"")</f>
        <v/>
      </c>
      <c r="H1950" s="62" t="str">
        <f>IFERROR(VLOOKUP(G1950,色々!P:Q,2,0),"")</f>
        <v/>
      </c>
      <c r="I1950" s="62" t="str">
        <f>IFERROR(選手__2[[#This Row],[氏名]],"")</f>
        <v/>
      </c>
      <c r="J1950" s="62" t="str">
        <f>IFERROR(選手__2[[#This Row],[氏名カナ]],"")</f>
        <v/>
      </c>
      <c r="K1950" s="62" t="str">
        <f>IFERROR(選手__2[[#This Row],[所属名称１]],"")</f>
        <v/>
      </c>
      <c r="L1950" s="62" t="str">
        <f>IFERROR(選手__2[[#This Row],[学校コード]],"")</f>
        <v/>
      </c>
      <c r="M1950" s="63" t="str">
        <f>IFERROR(VLOOKUP(L1950,色々!G:H,2,0),"")</f>
        <v/>
      </c>
      <c r="N1950" s="64" t="str">
        <f>IFERROR(選手__2[[#This Row],[学年]],"")</f>
        <v/>
      </c>
      <c r="O1950" s="49" t="str">
        <f>IFERROR(選手__2[[#This Row],[生年月日]],"")</f>
        <v/>
      </c>
      <c r="P1950" t="str">
        <f t="shared" si="30"/>
        <v/>
      </c>
    </row>
    <row r="1951" spans="6:16" x14ac:dyDescent="0.2">
      <c r="F1951" s="62" t="str">
        <f>IFERROR(選手__2[[#This Row],[選手番号]],"")</f>
        <v/>
      </c>
      <c r="G1951" s="62" t="str">
        <f>IFERROR(選手__2[[#This Row],[性別コード]],"")</f>
        <v/>
      </c>
      <c r="H1951" s="62" t="str">
        <f>IFERROR(VLOOKUP(G1951,色々!P:Q,2,0),"")</f>
        <v/>
      </c>
      <c r="I1951" s="62" t="str">
        <f>IFERROR(選手__2[[#This Row],[氏名]],"")</f>
        <v/>
      </c>
      <c r="J1951" s="62" t="str">
        <f>IFERROR(選手__2[[#This Row],[氏名カナ]],"")</f>
        <v/>
      </c>
      <c r="K1951" s="62" t="str">
        <f>IFERROR(選手__2[[#This Row],[所属名称１]],"")</f>
        <v/>
      </c>
      <c r="L1951" s="62" t="str">
        <f>IFERROR(選手__2[[#This Row],[学校コード]],"")</f>
        <v/>
      </c>
      <c r="M1951" s="63" t="str">
        <f>IFERROR(VLOOKUP(L1951,色々!G:H,2,0),"")</f>
        <v/>
      </c>
      <c r="N1951" s="64" t="str">
        <f>IFERROR(選手__2[[#This Row],[学年]],"")</f>
        <v/>
      </c>
      <c r="O1951" s="49" t="str">
        <f>IFERROR(選手__2[[#This Row],[生年月日]],"")</f>
        <v/>
      </c>
      <c r="P1951" t="str">
        <f t="shared" si="30"/>
        <v/>
      </c>
    </row>
    <row r="1952" spans="6:16" x14ac:dyDescent="0.2">
      <c r="F1952" s="62" t="str">
        <f>IFERROR(選手__2[[#This Row],[選手番号]],"")</f>
        <v/>
      </c>
      <c r="G1952" s="62" t="str">
        <f>IFERROR(選手__2[[#This Row],[性別コード]],"")</f>
        <v/>
      </c>
      <c r="H1952" s="62" t="str">
        <f>IFERROR(VLOOKUP(G1952,色々!P:Q,2,0),"")</f>
        <v/>
      </c>
      <c r="I1952" s="62" t="str">
        <f>IFERROR(選手__2[[#This Row],[氏名]],"")</f>
        <v/>
      </c>
      <c r="J1952" s="62" t="str">
        <f>IFERROR(選手__2[[#This Row],[氏名カナ]],"")</f>
        <v/>
      </c>
      <c r="K1952" s="62" t="str">
        <f>IFERROR(選手__2[[#This Row],[所属名称１]],"")</f>
        <v/>
      </c>
      <c r="L1952" s="62" t="str">
        <f>IFERROR(選手__2[[#This Row],[学校コード]],"")</f>
        <v/>
      </c>
      <c r="M1952" s="63" t="str">
        <f>IFERROR(VLOOKUP(L1952,色々!G:H,2,0),"")</f>
        <v/>
      </c>
      <c r="N1952" s="64" t="str">
        <f>IFERROR(選手__2[[#This Row],[学年]],"")</f>
        <v/>
      </c>
      <c r="O1952" s="49" t="str">
        <f>IFERROR(選手__2[[#This Row],[生年月日]],"")</f>
        <v/>
      </c>
      <c r="P1952" t="str">
        <f t="shared" si="30"/>
        <v/>
      </c>
    </row>
    <row r="1953" spans="6:16" x14ac:dyDescent="0.2">
      <c r="F1953" s="62" t="str">
        <f>IFERROR(選手__2[[#This Row],[選手番号]],"")</f>
        <v/>
      </c>
      <c r="G1953" s="62" t="str">
        <f>IFERROR(選手__2[[#This Row],[性別コード]],"")</f>
        <v/>
      </c>
      <c r="H1953" s="62" t="str">
        <f>IFERROR(VLOOKUP(G1953,色々!P:Q,2,0),"")</f>
        <v/>
      </c>
      <c r="I1953" s="62" t="str">
        <f>IFERROR(選手__2[[#This Row],[氏名]],"")</f>
        <v/>
      </c>
      <c r="J1953" s="62" t="str">
        <f>IFERROR(選手__2[[#This Row],[氏名カナ]],"")</f>
        <v/>
      </c>
      <c r="K1953" s="62" t="str">
        <f>IFERROR(選手__2[[#This Row],[所属名称１]],"")</f>
        <v/>
      </c>
      <c r="L1953" s="62" t="str">
        <f>IFERROR(選手__2[[#This Row],[学校コード]],"")</f>
        <v/>
      </c>
      <c r="M1953" s="63" t="str">
        <f>IFERROR(VLOOKUP(L1953,色々!G:H,2,0),"")</f>
        <v/>
      </c>
      <c r="N1953" s="64" t="str">
        <f>IFERROR(選手__2[[#This Row],[学年]],"")</f>
        <v/>
      </c>
      <c r="O1953" s="49" t="str">
        <f>IFERROR(選手__2[[#This Row],[生年月日]],"")</f>
        <v/>
      </c>
      <c r="P1953" t="str">
        <f t="shared" si="30"/>
        <v/>
      </c>
    </row>
    <row r="1954" spans="6:16" x14ac:dyDescent="0.2">
      <c r="F1954" s="62" t="str">
        <f>IFERROR(選手__2[[#This Row],[選手番号]],"")</f>
        <v/>
      </c>
      <c r="G1954" s="62" t="str">
        <f>IFERROR(選手__2[[#This Row],[性別コード]],"")</f>
        <v/>
      </c>
      <c r="H1954" s="62" t="str">
        <f>IFERROR(VLOOKUP(G1954,色々!P:Q,2,0),"")</f>
        <v/>
      </c>
      <c r="I1954" s="62" t="str">
        <f>IFERROR(選手__2[[#This Row],[氏名]],"")</f>
        <v/>
      </c>
      <c r="J1954" s="62" t="str">
        <f>IFERROR(選手__2[[#This Row],[氏名カナ]],"")</f>
        <v/>
      </c>
      <c r="K1954" s="62" t="str">
        <f>IFERROR(選手__2[[#This Row],[所属名称１]],"")</f>
        <v/>
      </c>
      <c r="L1954" s="62" t="str">
        <f>IFERROR(選手__2[[#This Row],[学校コード]],"")</f>
        <v/>
      </c>
      <c r="M1954" s="63" t="str">
        <f>IFERROR(VLOOKUP(L1954,色々!G:H,2,0),"")</f>
        <v/>
      </c>
      <c r="N1954" s="64" t="str">
        <f>IFERROR(選手__2[[#This Row],[学年]],"")</f>
        <v/>
      </c>
      <c r="O1954" s="49" t="str">
        <f>IFERROR(選手__2[[#This Row],[生年月日]],"")</f>
        <v/>
      </c>
      <c r="P1954" t="str">
        <f t="shared" si="30"/>
        <v/>
      </c>
    </row>
    <row r="1955" spans="6:16" x14ac:dyDescent="0.2">
      <c r="F1955" s="62" t="str">
        <f>IFERROR(選手__2[[#This Row],[選手番号]],"")</f>
        <v/>
      </c>
      <c r="G1955" s="62" t="str">
        <f>IFERROR(選手__2[[#This Row],[性別コード]],"")</f>
        <v/>
      </c>
      <c r="H1955" s="62" t="str">
        <f>IFERROR(VLOOKUP(G1955,色々!P:Q,2,0),"")</f>
        <v/>
      </c>
      <c r="I1955" s="62" t="str">
        <f>IFERROR(選手__2[[#This Row],[氏名]],"")</f>
        <v/>
      </c>
      <c r="J1955" s="62" t="str">
        <f>IFERROR(選手__2[[#This Row],[氏名カナ]],"")</f>
        <v/>
      </c>
      <c r="K1955" s="62" t="str">
        <f>IFERROR(選手__2[[#This Row],[所属名称１]],"")</f>
        <v/>
      </c>
      <c r="L1955" s="62" t="str">
        <f>IFERROR(選手__2[[#This Row],[学校コード]],"")</f>
        <v/>
      </c>
      <c r="M1955" s="63" t="str">
        <f>IFERROR(VLOOKUP(L1955,色々!G:H,2,0),"")</f>
        <v/>
      </c>
      <c r="N1955" s="64" t="str">
        <f>IFERROR(選手__2[[#This Row],[学年]],"")</f>
        <v/>
      </c>
      <c r="O1955" s="49" t="str">
        <f>IFERROR(選手__2[[#This Row],[生年月日]],"")</f>
        <v/>
      </c>
      <c r="P1955" t="str">
        <f t="shared" si="30"/>
        <v/>
      </c>
    </row>
    <row r="1956" spans="6:16" x14ac:dyDescent="0.2">
      <c r="F1956" s="62" t="str">
        <f>IFERROR(選手__2[[#This Row],[選手番号]],"")</f>
        <v/>
      </c>
      <c r="G1956" s="62" t="str">
        <f>IFERROR(選手__2[[#This Row],[性別コード]],"")</f>
        <v/>
      </c>
      <c r="H1956" s="62" t="str">
        <f>IFERROR(VLOOKUP(G1956,色々!P:Q,2,0),"")</f>
        <v/>
      </c>
      <c r="I1956" s="62" t="str">
        <f>IFERROR(選手__2[[#This Row],[氏名]],"")</f>
        <v/>
      </c>
      <c r="J1956" s="62" t="str">
        <f>IFERROR(選手__2[[#This Row],[氏名カナ]],"")</f>
        <v/>
      </c>
      <c r="K1956" s="62" t="str">
        <f>IFERROR(選手__2[[#This Row],[所属名称１]],"")</f>
        <v/>
      </c>
      <c r="L1956" s="62" t="str">
        <f>IFERROR(選手__2[[#This Row],[学校コード]],"")</f>
        <v/>
      </c>
      <c r="M1956" s="63" t="str">
        <f>IFERROR(VLOOKUP(L1956,色々!G:H,2,0),"")</f>
        <v/>
      </c>
      <c r="N1956" s="64" t="str">
        <f>IFERROR(選手__2[[#This Row],[学年]],"")</f>
        <v/>
      </c>
      <c r="O1956" s="49" t="str">
        <f>IFERROR(選手__2[[#This Row],[生年月日]],"")</f>
        <v/>
      </c>
      <c r="P1956" t="str">
        <f t="shared" si="30"/>
        <v/>
      </c>
    </row>
    <row r="1957" spans="6:16" x14ac:dyDescent="0.2">
      <c r="F1957" s="62" t="str">
        <f>IFERROR(選手__2[[#This Row],[選手番号]],"")</f>
        <v/>
      </c>
      <c r="G1957" s="62" t="str">
        <f>IFERROR(選手__2[[#This Row],[性別コード]],"")</f>
        <v/>
      </c>
      <c r="H1957" s="62" t="str">
        <f>IFERROR(VLOOKUP(G1957,色々!P:Q,2,0),"")</f>
        <v/>
      </c>
      <c r="I1957" s="62" t="str">
        <f>IFERROR(選手__2[[#This Row],[氏名]],"")</f>
        <v/>
      </c>
      <c r="J1957" s="62" t="str">
        <f>IFERROR(選手__2[[#This Row],[氏名カナ]],"")</f>
        <v/>
      </c>
      <c r="K1957" s="62" t="str">
        <f>IFERROR(選手__2[[#This Row],[所属名称１]],"")</f>
        <v/>
      </c>
      <c r="L1957" s="62" t="str">
        <f>IFERROR(選手__2[[#This Row],[学校コード]],"")</f>
        <v/>
      </c>
      <c r="M1957" s="63" t="str">
        <f>IFERROR(VLOOKUP(L1957,色々!G:H,2,0),"")</f>
        <v/>
      </c>
      <c r="N1957" s="64" t="str">
        <f>IFERROR(選手__2[[#This Row],[学年]],"")</f>
        <v/>
      </c>
      <c r="O1957" s="49" t="str">
        <f>IFERROR(選手__2[[#This Row],[生年月日]],"")</f>
        <v/>
      </c>
      <c r="P1957" t="str">
        <f t="shared" si="30"/>
        <v/>
      </c>
    </row>
    <row r="1958" spans="6:16" x14ac:dyDescent="0.2">
      <c r="F1958" s="62" t="str">
        <f>IFERROR(選手__2[[#This Row],[選手番号]],"")</f>
        <v/>
      </c>
      <c r="G1958" s="62" t="str">
        <f>IFERROR(選手__2[[#This Row],[性別コード]],"")</f>
        <v/>
      </c>
      <c r="H1958" s="62" t="str">
        <f>IFERROR(VLOOKUP(G1958,色々!P:Q,2,0),"")</f>
        <v/>
      </c>
      <c r="I1958" s="62" t="str">
        <f>IFERROR(選手__2[[#This Row],[氏名]],"")</f>
        <v/>
      </c>
      <c r="J1958" s="62" t="str">
        <f>IFERROR(選手__2[[#This Row],[氏名カナ]],"")</f>
        <v/>
      </c>
      <c r="K1958" s="62" t="str">
        <f>IFERROR(選手__2[[#This Row],[所属名称１]],"")</f>
        <v/>
      </c>
      <c r="L1958" s="62" t="str">
        <f>IFERROR(選手__2[[#This Row],[学校コード]],"")</f>
        <v/>
      </c>
      <c r="M1958" s="63" t="str">
        <f>IFERROR(VLOOKUP(L1958,色々!G:H,2,0),"")</f>
        <v/>
      </c>
      <c r="N1958" s="64" t="str">
        <f>IFERROR(選手__2[[#This Row],[学年]],"")</f>
        <v/>
      </c>
      <c r="O1958" s="49" t="str">
        <f>IFERROR(選手__2[[#This Row],[生年月日]],"")</f>
        <v/>
      </c>
      <c r="P1958" t="str">
        <f t="shared" si="30"/>
        <v/>
      </c>
    </row>
    <row r="1959" spans="6:16" x14ac:dyDescent="0.2">
      <c r="F1959" s="62" t="str">
        <f>IFERROR(選手__2[[#This Row],[選手番号]],"")</f>
        <v/>
      </c>
      <c r="G1959" s="62" t="str">
        <f>IFERROR(選手__2[[#This Row],[性別コード]],"")</f>
        <v/>
      </c>
      <c r="H1959" s="62" t="str">
        <f>IFERROR(VLOOKUP(G1959,色々!P:Q,2,0),"")</f>
        <v/>
      </c>
      <c r="I1959" s="62" t="str">
        <f>IFERROR(選手__2[[#This Row],[氏名]],"")</f>
        <v/>
      </c>
      <c r="J1959" s="62" t="str">
        <f>IFERROR(選手__2[[#This Row],[氏名カナ]],"")</f>
        <v/>
      </c>
      <c r="K1959" s="62" t="str">
        <f>IFERROR(選手__2[[#This Row],[所属名称１]],"")</f>
        <v/>
      </c>
      <c r="L1959" s="62" t="str">
        <f>IFERROR(選手__2[[#This Row],[学校コード]],"")</f>
        <v/>
      </c>
      <c r="M1959" s="63" t="str">
        <f>IFERROR(VLOOKUP(L1959,色々!G:H,2,0),"")</f>
        <v/>
      </c>
      <c r="N1959" s="64" t="str">
        <f>IFERROR(選手__2[[#This Row],[学年]],"")</f>
        <v/>
      </c>
      <c r="O1959" s="49" t="str">
        <f>IFERROR(選手__2[[#This Row],[生年月日]],"")</f>
        <v/>
      </c>
      <c r="P1959" t="str">
        <f t="shared" si="30"/>
        <v/>
      </c>
    </row>
    <row r="1960" spans="6:16" x14ac:dyDescent="0.2">
      <c r="F1960" s="62" t="str">
        <f>IFERROR(選手__2[[#This Row],[選手番号]],"")</f>
        <v/>
      </c>
      <c r="G1960" s="62" t="str">
        <f>IFERROR(選手__2[[#This Row],[性別コード]],"")</f>
        <v/>
      </c>
      <c r="H1960" s="62" t="str">
        <f>IFERROR(VLOOKUP(G1960,色々!P:Q,2,0),"")</f>
        <v/>
      </c>
      <c r="I1960" s="62" t="str">
        <f>IFERROR(選手__2[[#This Row],[氏名]],"")</f>
        <v/>
      </c>
      <c r="J1960" s="62" t="str">
        <f>IFERROR(選手__2[[#This Row],[氏名カナ]],"")</f>
        <v/>
      </c>
      <c r="K1960" s="62" t="str">
        <f>IFERROR(選手__2[[#This Row],[所属名称１]],"")</f>
        <v/>
      </c>
      <c r="L1960" s="62" t="str">
        <f>IFERROR(選手__2[[#This Row],[学校コード]],"")</f>
        <v/>
      </c>
      <c r="M1960" s="63" t="str">
        <f>IFERROR(VLOOKUP(L1960,色々!G:H,2,0),"")</f>
        <v/>
      </c>
      <c r="N1960" s="64" t="str">
        <f>IFERROR(選手__2[[#This Row],[学年]],"")</f>
        <v/>
      </c>
      <c r="O1960" s="49" t="str">
        <f>IFERROR(選手__2[[#This Row],[生年月日]],"")</f>
        <v/>
      </c>
      <c r="P1960" t="str">
        <f t="shared" si="30"/>
        <v/>
      </c>
    </row>
    <row r="1961" spans="6:16" x14ac:dyDescent="0.2">
      <c r="F1961" s="62" t="str">
        <f>IFERROR(選手__2[[#This Row],[選手番号]],"")</f>
        <v/>
      </c>
      <c r="G1961" s="62" t="str">
        <f>IFERROR(選手__2[[#This Row],[性別コード]],"")</f>
        <v/>
      </c>
      <c r="H1961" s="62" t="str">
        <f>IFERROR(VLOOKUP(G1961,色々!P:Q,2,0),"")</f>
        <v/>
      </c>
      <c r="I1961" s="62" t="str">
        <f>IFERROR(選手__2[[#This Row],[氏名]],"")</f>
        <v/>
      </c>
      <c r="J1961" s="62" t="str">
        <f>IFERROR(選手__2[[#This Row],[氏名カナ]],"")</f>
        <v/>
      </c>
      <c r="K1961" s="62" t="str">
        <f>IFERROR(選手__2[[#This Row],[所属名称１]],"")</f>
        <v/>
      </c>
      <c r="L1961" s="62" t="str">
        <f>IFERROR(選手__2[[#This Row],[学校コード]],"")</f>
        <v/>
      </c>
      <c r="M1961" s="63" t="str">
        <f>IFERROR(VLOOKUP(L1961,色々!G:H,2,0),"")</f>
        <v/>
      </c>
      <c r="N1961" s="64" t="str">
        <f>IFERROR(選手__2[[#This Row],[学年]],"")</f>
        <v/>
      </c>
      <c r="O1961" s="49" t="str">
        <f>IFERROR(選手__2[[#This Row],[生年月日]],"")</f>
        <v/>
      </c>
      <c r="P1961" t="str">
        <f t="shared" si="30"/>
        <v/>
      </c>
    </row>
    <row r="1962" spans="6:16" x14ac:dyDescent="0.2">
      <c r="F1962" s="62" t="str">
        <f>IFERROR(選手__2[[#This Row],[選手番号]],"")</f>
        <v/>
      </c>
      <c r="G1962" s="62" t="str">
        <f>IFERROR(選手__2[[#This Row],[性別コード]],"")</f>
        <v/>
      </c>
      <c r="H1962" s="62" t="str">
        <f>IFERROR(VLOOKUP(G1962,色々!P:Q,2,0),"")</f>
        <v/>
      </c>
      <c r="I1962" s="62" t="str">
        <f>IFERROR(選手__2[[#This Row],[氏名]],"")</f>
        <v/>
      </c>
      <c r="J1962" s="62" t="str">
        <f>IFERROR(選手__2[[#This Row],[氏名カナ]],"")</f>
        <v/>
      </c>
      <c r="K1962" s="62" t="str">
        <f>IFERROR(選手__2[[#This Row],[所属名称１]],"")</f>
        <v/>
      </c>
      <c r="L1962" s="62" t="str">
        <f>IFERROR(選手__2[[#This Row],[学校コード]],"")</f>
        <v/>
      </c>
      <c r="M1962" s="63" t="str">
        <f>IFERROR(VLOOKUP(L1962,色々!G:H,2,0),"")</f>
        <v/>
      </c>
      <c r="N1962" s="64" t="str">
        <f>IFERROR(選手__2[[#This Row],[学年]],"")</f>
        <v/>
      </c>
      <c r="O1962" s="49" t="str">
        <f>IFERROR(選手__2[[#This Row],[生年月日]],"")</f>
        <v/>
      </c>
      <c r="P1962" t="str">
        <f t="shared" si="30"/>
        <v/>
      </c>
    </row>
    <row r="1963" spans="6:16" x14ac:dyDescent="0.2">
      <c r="F1963" s="62" t="str">
        <f>IFERROR(選手__2[[#This Row],[選手番号]],"")</f>
        <v/>
      </c>
      <c r="G1963" s="62" t="str">
        <f>IFERROR(選手__2[[#This Row],[性別コード]],"")</f>
        <v/>
      </c>
      <c r="H1963" s="62" t="str">
        <f>IFERROR(VLOOKUP(G1963,色々!P:Q,2,0),"")</f>
        <v/>
      </c>
      <c r="I1963" s="62" t="str">
        <f>IFERROR(選手__2[[#This Row],[氏名]],"")</f>
        <v/>
      </c>
      <c r="J1963" s="62" t="str">
        <f>IFERROR(選手__2[[#This Row],[氏名カナ]],"")</f>
        <v/>
      </c>
      <c r="K1963" s="62" t="str">
        <f>IFERROR(選手__2[[#This Row],[所属名称１]],"")</f>
        <v/>
      </c>
      <c r="L1963" s="62" t="str">
        <f>IFERROR(選手__2[[#This Row],[学校コード]],"")</f>
        <v/>
      </c>
      <c r="M1963" s="63" t="str">
        <f>IFERROR(VLOOKUP(L1963,色々!G:H,2,0),"")</f>
        <v/>
      </c>
      <c r="N1963" s="64" t="str">
        <f>IFERROR(選手__2[[#This Row],[学年]],"")</f>
        <v/>
      </c>
      <c r="O1963" s="49" t="str">
        <f>IFERROR(選手__2[[#This Row],[生年月日]],"")</f>
        <v/>
      </c>
      <c r="P1963" t="str">
        <f t="shared" si="30"/>
        <v/>
      </c>
    </row>
    <row r="1964" spans="6:16" x14ac:dyDescent="0.2">
      <c r="F1964" s="62" t="str">
        <f>IFERROR(選手__2[[#This Row],[選手番号]],"")</f>
        <v/>
      </c>
      <c r="G1964" s="62" t="str">
        <f>IFERROR(選手__2[[#This Row],[性別コード]],"")</f>
        <v/>
      </c>
      <c r="H1964" s="62" t="str">
        <f>IFERROR(VLOOKUP(G1964,色々!P:Q,2,0),"")</f>
        <v/>
      </c>
      <c r="I1964" s="62" t="str">
        <f>IFERROR(選手__2[[#This Row],[氏名]],"")</f>
        <v/>
      </c>
      <c r="J1964" s="62" t="str">
        <f>IFERROR(選手__2[[#This Row],[氏名カナ]],"")</f>
        <v/>
      </c>
      <c r="K1964" s="62" t="str">
        <f>IFERROR(選手__2[[#This Row],[所属名称１]],"")</f>
        <v/>
      </c>
      <c r="L1964" s="62" t="str">
        <f>IFERROR(選手__2[[#This Row],[学校コード]],"")</f>
        <v/>
      </c>
      <c r="M1964" s="63" t="str">
        <f>IFERROR(VLOOKUP(L1964,色々!G:H,2,0),"")</f>
        <v/>
      </c>
      <c r="N1964" s="64" t="str">
        <f>IFERROR(選手__2[[#This Row],[学年]],"")</f>
        <v/>
      </c>
      <c r="O1964" s="49" t="str">
        <f>IFERROR(選手__2[[#This Row],[生年月日]],"")</f>
        <v/>
      </c>
      <c r="P1964" t="str">
        <f t="shared" si="30"/>
        <v/>
      </c>
    </row>
    <row r="1965" spans="6:16" x14ac:dyDescent="0.2">
      <c r="F1965" s="62" t="str">
        <f>IFERROR(選手__2[[#This Row],[選手番号]],"")</f>
        <v/>
      </c>
      <c r="G1965" s="62" t="str">
        <f>IFERROR(選手__2[[#This Row],[性別コード]],"")</f>
        <v/>
      </c>
      <c r="H1965" s="62" t="str">
        <f>IFERROR(VLOOKUP(G1965,色々!P:Q,2,0),"")</f>
        <v/>
      </c>
      <c r="I1965" s="62" t="str">
        <f>IFERROR(選手__2[[#This Row],[氏名]],"")</f>
        <v/>
      </c>
      <c r="J1965" s="62" t="str">
        <f>IFERROR(選手__2[[#This Row],[氏名カナ]],"")</f>
        <v/>
      </c>
      <c r="K1965" s="62" t="str">
        <f>IFERROR(選手__2[[#This Row],[所属名称１]],"")</f>
        <v/>
      </c>
      <c r="L1965" s="62" t="str">
        <f>IFERROR(選手__2[[#This Row],[学校コード]],"")</f>
        <v/>
      </c>
      <c r="M1965" s="63" t="str">
        <f>IFERROR(VLOOKUP(L1965,色々!G:H,2,0),"")</f>
        <v/>
      </c>
      <c r="N1965" s="64" t="str">
        <f>IFERROR(選手__2[[#This Row],[学年]],"")</f>
        <v/>
      </c>
      <c r="O1965" s="49" t="str">
        <f>IFERROR(選手__2[[#This Row],[生年月日]],"")</f>
        <v/>
      </c>
      <c r="P1965" t="str">
        <f t="shared" si="30"/>
        <v/>
      </c>
    </row>
    <row r="1966" spans="6:16" x14ac:dyDescent="0.2">
      <c r="F1966" s="62" t="str">
        <f>IFERROR(選手__2[[#This Row],[選手番号]],"")</f>
        <v/>
      </c>
      <c r="G1966" s="62" t="str">
        <f>IFERROR(選手__2[[#This Row],[性別コード]],"")</f>
        <v/>
      </c>
      <c r="H1966" s="62" t="str">
        <f>IFERROR(VLOOKUP(G1966,色々!P:Q,2,0),"")</f>
        <v/>
      </c>
      <c r="I1966" s="62" t="str">
        <f>IFERROR(選手__2[[#This Row],[氏名]],"")</f>
        <v/>
      </c>
      <c r="J1966" s="62" t="str">
        <f>IFERROR(選手__2[[#This Row],[氏名カナ]],"")</f>
        <v/>
      </c>
      <c r="K1966" s="62" t="str">
        <f>IFERROR(選手__2[[#This Row],[所属名称１]],"")</f>
        <v/>
      </c>
      <c r="L1966" s="62" t="str">
        <f>IFERROR(選手__2[[#This Row],[学校コード]],"")</f>
        <v/>
      </c>
      <c r="M1966" s="63" t="str">
        <f>IFERROR(VLOOKUP(L1966,色々!G:H,2,0),"")</f>
        <v/>
      </c>
      <c r="N1966" s="64" t="str">
        <f>IFERROR(選手__2[[#This Row],[学年]],"")</f>
        <v/>
      </c>
      <c r="O1966" s="49" t="str">
        <f>IFERROR(選手__2[[#This Row],[生年月日]],"")</f>
        <v/>
      </c>
      <c r="P1966" t="str">
        <f t="shared" si="30"/>
        <v/>
      </c>
    </row>
    <row r="1967" spans="6:16" x14ac:dyDescent="0.2">
      <c r="F1967" s="62" t="str">
        <f>IFERROR(選手__2[[#This Row],[選手番号]],"")</f>
        <v/>
      </c>
      <c r="G1967" s="62" t="str">
        <f>IFERROR(選手__2[[#This Row],[性別コード]],"")</f>
        <v/>
      </c>
      <c r="H1967" s="62" t="str">
        <f>IFERROR(VLOOKUP(G1967,色々!P:Q,2,0),"")</f>
        <v/>
      </c>
      <c r="I1967" s="62" t="str">
        <f>IFERROR(選手__2[[#This Row],[氏名]],"")</f>
        <v/>
      </c>
      <c r="J1967" s="62" t="str">
        <f>IFERROR(選手__2[[#This Row],[氏名カナ]],"")</f>
        <v/>
      </c>
      <c r="K1967" s="62" t="str">
        <f>IFERROR(選手__2[[#This Row],[所属名称１]],"")</f>
        <v/>
      </c>
      <c r="L1967" s="62" t="str">
        <f>IFERROR(選手__2[[#This Row],[学校コード]],"")</f>
        <v/>
      </c>
      <c r="M1967" s="63" t="str">
        <f>IFERROR(VLOOKUP(L1967,色々!G:H,2,0),"")</f>
        <v/>
      </c>
      <c r="N1967" s="64" t="str">
        <f>IFERROR(選手__2[[#This Row],[学年]],"")</f>
        <v/>
      </c>
      <c r="O1967" s="49" t="str">
        <f>IFERROR(選手__2[[#This Row],[生年月日]],"")</f>
        <v/>
      </c>
      <c r="P1967" t="str">
        <f t="shared" si="30"/>
        <v/>
      </c>
    </row>
    <row r="1968" spans="6:16" x14ac:dyDescent="0.2">
      <c r="F1968" s="62" t="str">
        <f>IFERROR(選手__2[[#This Row],[選手番号]],"")</f>
        <v/>
      </c>
      <c r="G1968" s="62" t="str">
        <f>IFERROR(選手__2[[#This Row],[性別コード]],"")</f>
        <v/>
      </c>
      <c r="H1968" s="62" t="str">
        <f>IFERROR(VLOOKUP(G1968,色々!P:Q,2,0),"")</f>
        <v/>
      </c>
      <c r="I1968" s="62" t="str">
        <f>IFERROR(選手__2[[#This Row],[氏名]],"")</f>
        <v/>
      </c>
      <c r="J1968" s="62" t="str">
        <f>IFERROR(選手__2[[#This Row],[氏名カナ]],"")</f>
        <v/>
      </c>
      <c r="K1968" s="62" t="str">
        <f>IFERROR(選手__2[[#This Row],[所属名称１]],"")</f>
        <v/>
      </c>
      <c r="L1968" s="62" t="str">
        <f>IFERROR(選手__2[[#This Row],[学校コード]],"")</f>
        <v/>
      </c>
      <c r="M1968" s="63" t="str">
        <f>IFERROR(VLOOKUP(L1968,色々!G:H,2,0),"")</f>
        <v/>
      </c>
      <c r="N1968" s="64" t="str">
        <f>IFERROR(選手__2[[#This Row],[学年]],"")</f>
        <v/>
      </c>
      <c r="O1968" s="49" t="str">
        <f>IFERROR(選手__2[[#This Row],[生年月日]],"")</f>
        <v/>
      </c>
      <c r="P1968" t="str">
        <f t="shared" si="30"/>
        <v/>
      </c>
    </row>
    <row r="1969" spans="6:16" x14ac:dyDescent="0.2">
      <c r="F1969" s="62" t="str">
        <f>IFERROR(選手__2[[#This Row],[選手番号]],"")</f>
        <v/>
      </c>
      <c r="G1969" s="62" t="str">
        <f>IFERROR(選手__2[[#This Row],[性別コード]],"")</f>
        <v/>
      </c>
      <c r="H1969" s="62" t="str">
        <f>IFERROR(VLOOKUP(G1969,色々!P:Q,2,0),"")</f>
        <v/>
      </c>
      <c r="I1969" s="62" t="str">
        <f>IFERROR(選手__2[[#This Row],[氏名]],"")</f>
        <v/>
      </c>
      <c r="J1969" s="62" t="str">
        <f>IFERROR(選手__2[[#This Row],[氏名カナ]],"")</f>
        <v/>
      </c>
      <c r="K1969" s="62" t="str">
        <f>IFERROR(選手__2[[#This Row],[所属名称１]],"")</f>
        <v/>
      </c>
      <c r="L1969" s="62" t="str">
        <f>IFERROR(選手__2[[#This Row],[学校コード]],"")</f>
        <v/>
      </c>
      <c r="M1969" s="63" t="str">
        <f>IFERROR(VLOOKUP(L1969,色々!G:H,2,0),"")</f>
        <v/>
      </c>
      <c r="N1969" s="64" t="str">
        <f>IFERROR(選手__2[[#This Row],[学年]],"")</f>
        <v/>
      </c>
      <c r="O1969" s="49" t="str">
        <f>IFERROR(選手__2[[#This Row],[生年月日]],"")</f>
        <v/>
      </c>
      <c r="P1969" t="str">
        <f t="shared" si="30"/>
        <v/>
      </c>
    </row>
    <row r="1970" spans="6:16" x14ac:dyDescent="0.2">
      <c r="F1970" s="62" t="str">
        <f>IFERROR(選手__2[[#This Row],[選手番号]],"")</f>
        <v/>
      </c>
      <c r="G1970" s="62" t="str">
        <f>IFERROR(選手__2[[#This Row],[性別コード]],"")</f>
        <v/>
      </c>
      <c r="H1970" s="62" t="str">
        <f>IFERROR(VLOOKUP(G1970,色々!P:Q,2,0),"")</f>
        <v/>
      </c>
      <c r="I1970" s="62" t="str">
        <f>IFERROR(選手__2[[#This Row],[氏名]],"")</f>
        <v/>
      </c>
      <c r="J1970" s="62" t="str">
        <f>IFERROR(選手__2[[#This Row],[氏名カナ]],"")</f>
        <v/>
      </c>
      <c r="K1970" s="62" t="str">
        <f>IFERROR(選手__2[[#This Row],[所属名称１]],"")</f>
        <v/>
      </c>
      <c r="L1970" s="62" t="str">
        <f>IFERROR(選手__2[[#This Row],[学校コード]],"")</f>
        <v/>
      </c>
      <c r="M1970" s="63" t="str">
        <f>IFERROR(VLOOKUP(L1970,色々!G:H,2,0),"")</f>
        <v/>
      </c>
      <c r="N1970" s="64" t="str">
        <f>IFERROR(選手__2[[#This Row],[学年]],"")</f>
        <v/>
      </c>
      <c r="O1970" s="49" t="str">
        <f>IFERROR(選手__2[[#This Row],[生年月日]],"")</f>
        <v/>
      </c>
      <c r="P1970" t="str">
        <f t="shared" si="30"/>
        <v/>
      </c>
    </row>
    <row r="1971" spans="6:16" x14ac:dyDescent="0.2">
      <c r="F1971" s="62" t="str">
        <f>IFERROR(選手__2[[#This Row],[選手番号]],"")</f>
        <v/>
      </c>
      <c r="G1971" s="62" t="str">
        <f>IFERROR(選手__2[[#This Row],[性別コード]],"")</f>
        <v/>
      </c>
      <c r="H1971" s="62" t="str">
        <f>IFERROR(VLOOKUP(G1971,色々!P:Q,2,0),"")</f>
        <v/>
      </c>
      <c r="I1971" s="62" t="str">
        <f>IFERROR(選手__2[[#This Row],[氏名]],"")</f>
        <v/>
      </c>
      <c r="J1971" s="62" t="str">
        <f>IFERROR(選手__2[[#This Row],[氏名カナ]],"")</f>
        <v/>
      </c>
      <c r="K1971" s="62" t="str">
        <f>IFERROR(選手__2[[#This Row],[所属名称１]],"")</f>
        <v/>
      </c>
      <c r="L1971" s="62" t="str">
        <f>IFERROR(選手__2[[#This Row],[学校コード]],"")</f>
        <v/>
      </c>
      <c r="M1971" s="63" t="str">
        <f>IFERROR(VLOOKUP(L1971,色々!G:H,2,0),"")</f>
        <v/>
      </c>
      <c r="N1971" s="64" t="str">
        <f>IFERROR(選手__2[[#This Row],[学年]],"")</f>
        <v/>
      </c>
      <c r="O1971" s="49" t="str">
        <f>IFERROR(選手__2[[#This Row],[生年月日]],"")</f>
        <v/>
      </c>
      <c r="P1971" t="str">
        <f t="shared" si="30"/>
        <v/>
      </c>
    </row>
    <row r="1972" spans="6:16" x14ac:dyDescent="0.2">
      <c r="F1972" s="62" t="str">
        <f>IFERROR(選手__2[[#This Row],[選手番号]],"")</f>
        <v/>
      </c>
      <c r="G1972" s="62" t="str">
        <f>IFERROR(選手__2[[#This Row],[性別コード]],"")</f>
        <v/>
      </c>
      <c r="H1972" s="62" t="str">
        <f>IFERROR(VLOOKUP(G1972,色々!P:Q,2,0),"")</f>
        <v/>
      </c>
      <c r="I1972" s="62" t="str">
        <f>IFERROR(選手__2[[#This Row],[氏名]],"")</f>
        <v/>
      </c>
      <c r="J1972" s="62" t="str">
        <f>IFERROR(選手__2[[#This Row],[氏名カナ]],"")</f>
        <v/>
      </c>
      <c r="K1972" s="62" t="str">
        <f>IFERROR(選手__2[[#This Row],[所属名称１]],"")</f>
        <v/>
      </c>
      <c r="L1972" s="62" t="str">
        <f>IFERROR(選手__2[[#This Row],[学校コード]],"")</f>
        <v/>
      </c>
      <c r="M1972" s="63" t="str">
        <f>IFERROR(VLOOKUP(L1972,色々!G:H,2,0),"")</f>
        <v/>
      </c>
      <c r="N1972" s="64" t="str">
        <f>IFERROR(選手__2[[#This Row],[学年]],"")</f>
        <v/>
      </c>
      <c r="O1972" s="49" t="str">
        <f>IFERROR(選手__2[[#This Row],[生年月日]],"")</f>
        <v/>
      </c>
      <c r="P1972" t="str">
        <f t="shared" si="30"/>
        <v/>
      </c>
    </row>
    <row r="1973" spans="6:16" x14ac:dyDescent="0.2">
      <c r="F1973" s="62" t="str">
        <f>IFERROR(選手__2[[#This Row],[選手番号]],"")</f>
        <v/>
      </c>
      <c r="G1973" s="62" t="str">
        <f>IFERROR(選手__2[[#This Row],[性別コード]],"")</f>
        <v/>
      </c>
      <c r="H1973" s="62" t="str">
        <f>IFERROR(VLOOKUP(G1973,色々!P:Q,2,0),"")</f>
        <v/>
      </c>
      <c r="I1973" s="62" t="str">
        <f>IFERROR(選手__2[[#This Row],[氏名]],"")</f>
        <v/>
      </c>
      <c r="J1973" s="62" t="str">
        <f>IFERROR(選手__2[[#This Row],[氏名カナ]],"")</f>
        <v/>
      </c>
      <c r="K1973" s="62" t="str">
        <f>IFERROR(選手__2[[#This Row],[所属名称１]],"")</f>
        <v/>
      </c>
      <c r="L1973" s="62" t="str">
        <f>IFERROR(選手__2[[#This Row],[学校コード]],"")</f>
        <v/>
      </c>
      <c r="M1973" s="63" t="str">
        <f>IFERROR(VLOOKUP(L1973,色々!G:H,2,0),"")</f>
        <v/>
      </c>
      <c r="N1973" s="64" t="str">
        <f>IFERROR(選手__2[[#This Row],[学年]],"")</f>
        <v/>
      </c>
      <c r="O1973" s="49" t="str">
        <f>IFERROR(選手__2[[#This Row],[生年月日]],"")</f>
        <v/>
      </c>
      <c r="P1973" t="str">
        <f t="shared" si="30"/>
        <v/>
      </c>
    </row>
    <row r="1974" spans="6:16" x14ac:dyDescent="0.2">
      <c r="F1974" s="62" t="str">
        <f>IFERROR(選手__2[[#This Row],[選手番号]],"")</f>
        <v/>
      </c>
      <c r="G1974" s="62" t="str">
        <f>IFERROR(選手__2[[#This Row],[性別コード]],"")</f>
        <v/>
      </c>
      <c r="H1974" s="62" t="str">
        <f>IFERROR(VLOOKUP(G1974,色々!P:Q,2,0),"")</f>
        <v/>
      </c>
      <c r="I1974" s="62" t="str">
        <f>IFERROR(選手__2[[#This Row],[氏名]],"")</f>
        <v/>
      </c>
      <c r="J1974" s="62" t="str">
        <f>IFERROR(選手__2[[#This Row],[氏名カナ]],"")</f>
        <v/>
      </c>
      <c r="K1974" s="62" t="str">
        <f>IFERROR(選手__2[[#This Row],[所属名称１]],"")</f>
        <v/>
      </c>
      <c r="L1974" s="62" t="str">
        <f>IFERROR(選手__2[[#This Row],[学校コード]],"")</f>
        <v/>
      </c>
      <c r="M1974" s="63" t="str">
        <f>IFERROR(VLOOKUP(L1974,色々!G:H,2,0),"")</f>
        <v/>
      </c>
      <c r="N1974" s="64" t="str">
        <f>IFERROR(選手__2[[#This Row],[学年]],"")</f>
        <v/>
      </c>
      <c r="O1974" s="49" t="str">
        <f>IFERROR(選手__2[[#This Row],[生年月日]],"")</f>
        <v/>
      </c>
      <c r="P1974" t="str">
        <f t="shared" si="30"/>
        <v/>
      </c>
    </row>
    <row r="1975" spans="6:16" x14ac:dyDescent="0.2">
      <c r="F1975" s="62" t="str">
        <f>IFERROR(選手__2[[#This Row],[選手番号]],"")</f>
        <v/>
      </c>
      <c r="G1975" s="62" t="str">
        <f>IFERROR(選手__2[[#This Row],[性別コード]],"")</f>
        <v/>
      </c>
      <c r="H1975" s="62" t="str">
        <f>IFERROR(VLOOKUP(G1975,色々!P:Q,2,0),"")</f>
        <v/>
      </c>
      <c r="I1975" s="62" t="str">
        <f>IFERROR(選手__2[[#This Row],[氏名]],"")</f>
        <v/>
      </c>
      <c r="J1975" s="62" t="str">
        <f>IFERROR(選手__2[[#This Row],[氏名カナ]],"")</f>
        <v/>
      </c>
      <c r="K1975" s="62" t="str">
        <f>IFERROR(選手__2[[#This Row],[所属名称１]],"")</f>
        <v/>
      </c>
      <c r="L1975" s="62" t="str">
        <f>IFERROR(選手__2[[#This Row],[学校コード]],"")</f>
        <v/>
      </c>
      <c r="M1975" s="63" t="str">
        <f>IFERROR(VLOOKUP(L1975,色々!G:H,2,0),"")</f>
        <v/>
      </c>
      <c r="N1975" s="64" t="str">
        <f>IFERROR(選手__2[[#This Row],[学年]],"")</f>
        <v/>
      </c>
      <c r="O1975" s="49" t="str">
        <f>IFERROR(選手__2[[#This Row],[生年月日]],"")</f>
        <v/>
      </c>
      <c r="P1975" t="str">
        <f t="shared" si="30"/>
        <v/>
      </c>
    </row>
    <row r="1976" spans="6:16" x14ac:dyDescent="0.2">
      <c r="F1976" s="62" t="str">
        <f>IFERROR(選手__2[[#This Row],[選手番号]],"")</f>
        <v/>
      </c>
      <c r="G1976" s="62" t="str">
        <f>IFERROR(選手__2[[#This Row],[性別コード]],"")</f>
        <v/>
      </c>
      <c r="H1976" s="62" t="str">
        <f>IFERROR(VLOOKUP(G1976,色々!P:Q,2,0),"")</f>
        <v/>
      </c>
      <c r="I1976" s="62" t="str">
        <f>IFERROR(選手__2[[#This Row],[氏名]],"")</f>
        <v/>
      </c>
      <c r="J1976" s="62" t="str">
        <f>IFERROR(選手__2[[#This Row],[氏名カナ]],"")</f>
        <v/>
      </c>
      <c r="K1976" s="62" t="str">
        <f>IFERROR(選手__2[[#This Row],[所属名称１]],"")</f>
        <v/>
      </c>
      <c r="L1976" s="62" t="str">
        <f>IFERROR(選手__2[[#This Row],[学校コード]],"")</f>
        <v/>
      </c>
      <c r="M1976" s="63" t="str">
        <f>IFERROR(VLOOKUP(L1976,色々!G:H,2,0),"")</f>
        <v/>
      </c>
      <c r="N1976" s="64" t="str">
        <f>IFERROR(選手__2[[#This Row],[学年]],"")</f>
        <v/>
      </c>
      <c r="O1976" s="49" t="str">
        <f>IFERROR(選手__2[[#This Row],[生年月日]],"")</f>
        <v/>
      </c>
      <c r="P1976" t="str">
        <f t="shared" si="30"/>
        <v/>
      </c>
    </row>
    <row r="1977" spans="6:16" x14ac:dyDescent="0.2">
      <c r="F1977" s="62" t="str">
        <f>IFERROR(選手__2[[#This Row],[選手番号]],"")</f>
        <v/>
      </c>
      <c r="G1977" s="62" t="str">
        <f>IFERROR(選手__2[[#This Row],[性別コード]],"")</f>
        <v/>
      </c>
      <c r="H1977" s="62" t="str">
        <f>IFERROR(VLOOKUP(G1977,色々!P:Q,2,0),"")</f>
        <v/>
      </c>
      <c r="I1977" s="62" t="str">
        <f>IFERROR(選手__2[[#This Row],[氏名]],"")</f>
        <v/>
      </c>
      <c r="J1977" s="62" t="str">
        <f>IFERROR(選手__2[[#This Row],[氏名カナ]],"")</f>
        <v/>
      </c>
      <c r="K1977" s="62" t="str">
        <f>IFERROR(選手__2[[#This Row],[所属名称１]],"")</f>
        <v/>
      </c>
      <c r="L1977" s="62" t="str">
        <f>IFERROR(選手__2[[#This Row],[学校コード]],"")</f>
        <v/>
      </c>
      <c r="M1977" s="63" t="str">
        <f>IFERROR(VLOOKUP(L1977,色々!G:H,2,0),"")</f>
        <v/>
      </c>
      <c r="N1977" s="64" t="str">
        <f>IFERROR(選手__2[[#This Row],[学年]],"")</f>
        <v/>
      </c>
      <c r="O1977" s="49" t="str">
        <f>IFERROR(選手__2[[#This Row],[生年月日]],"")</f>
        <v/>
      </c>
      <c r="P1977" t="str">
        <f t="shared" si="30"/>
        <v/>
      </c>
    </row>
    <row r="1978" spans="6:16" x14ac:dyDescent="0.2">
      <c r="F1978" s="62" t="str">
        <f>IFERROR(選手__2[[#This Row],[選手番号]],"")</f>
        <v/>
      </c>
      <c r="G1978" s="62" t="str">
        <f>IFERROR(選手__2[[#This Row],[性別コード]],"")</f>
        <v/>
      </c>
      <c r="H1978" s="62" t="str">
        <f>IFERROR(VLOOKUP(G1978,色々!P:Q,2,0),"")</f>
        <v/>
      </c>
      <c r="I1978" s="62" t="str">
        <f>IFERROR(選手__2[[#This Row],[氏名]],"")</f>
        <v/>
      </c>
      <c r="J1978" s="62" t="str">
        <f>IFERROR(選手__2[[#This Row],[氏名カナ]],"")</f>
        <v/>
      </c>
      <c r="K1978" s="62" t="str">
        <f>IFERROR(選手__2[[#This Row],[所属名称１]],"")</f>
        <v/>
      </c>
      <c r="L1978" s="62" t="str">
        <f>IFERROR(選手__2[[#This Row],[学校コード]],"")</f>
        <v/>
      </c>
      <c r="M1978" s="63" t="str">
        <f>IFERROR(VLOOKUP(L1978,色々!G:H,2,0),"")</f>
        <v/>
      </c>
      <c r="N1978" s="64" t="str">
        <f>IFERROR(選手__2[[#This Row],[学年]],"")</f>
        <v/>
      </c>
      <c r="O1978" s="49" t="str">
        <f>IFERROR(選手__2[[#This Row],[生年月日]],"")</f>
        <v/>
      </c>
      <c r="P1978" t="str">
        <f t="shared" si="30"/>
        <v/>
      </c>
    </row>
    <row r="1979" spans="6:16" x14ac:dyDescent="0.2">
      <c r="F1979" s="62" t="str">
        <f>IFERROR(選手__2[[#This Row],[選手番号]],"")</f>
        <v/>
      </c>
      <c r="G1979" s="62" t="str">
        <f>IFERROR(選手__2[[#This Row],[性別コード]],"")</f>
        <v/>
      </c>
      <c r="H1979" s="62" t="str">
        <f>IFERROR(VLOOKUP(G1979,色々!P:Q,2,0),"")</f>
        <v/>
      </c>
      <c r="I1979" s="62" t="str">
        <f>IFERROR(選手__2[[#This Row],[氏名]],"")</f>
        <v/>
      </c>
      <c r="J1979" s="62" t="str">
        <f>IFERROR(選手__2[[#This Row],[氏名カナ]],"")</f>
        <v/>
      </c>
      <c r="K1979" s="62" t="str">
        <f>IFERROR(選手__2[[#This Row],[所属名称１]],"")</f>
        <v/>
      </c>
      <c r="L1979" s="62" t="str">
        <f>IFERROR(選手__2[[#This Row],[学校コード]],"")</f>
        <v/>
      </c>
      <c r="M1979" s="63" t="str">
        <f>IFERROR(VLOOKUP(L1979,色々!G:H,2,0),"")</f>
        <v/>
      </c>
      <c r="N1979" s="64" t="str">
        <f>IFERROR(選手__2[[#This Row],[学年]],"")</f>
        <v/>
      </c>
      <c r="O1979" s="49" t="str">
        <f>IFERROR(選手__2[[#This Row],[生年月日]],"")</f>
        <v/>
      </c>
      <c r="P1979" t="str">
        <f t="shared" si="30"/>
        <v/>
      </c>
    </row>
    <row r="1980" spans="6:16" x14ac:dyDescent="0.2">
      <c r="F1980" s="62" t="str">
        <f>IFERROR(選手__2[[#This Row],[選手番号]],"")</f>
        <v/>
      </c>
      <c r="G1980" s="62" t="str">
        <f>IFERROR(選手__2[[#This Row],[性別コード]],"")</f>
        <v/>
      </c>
      <c r="H1980" s="62" t="str">
        <f>IFERROR(VLOOKUP(G1980,色々!P:Q,2,0),"")</f>
        <v/>
      </c>
      <c r="I1980" s="62" t="str">
        <f>IFERROR(選手__2[[#This Row],[氏名]],"")</f>
        <v/>
      </c>
      <c r="J1980" s="62" t="str">
        <f>IFERROR(選手__2[[#This Row],[氏名カナ]],"")</f>
        <v/>
      </c>
      <c r="K1980" s="62" t="str">
        <f>IFERROR(選手__2[[#This Row],[所属名称１]],"")</f>
        <v/>
      </c>
      <c r="L1980" s="62" t="str">
        <f>IFERROR(選手__2[[#This Row],[学校コード]],"")</f>
        <v/>
      </c>
      <c r="M1980" s="63" t="str">
        <f>IFERROR(VLOOKUP(L1980,色々!G:H,2,0),"")</f>
        <v/>
      </c>
      <c r="N1980" s="64" t="str">
        <f>IFERROR(選手__2[[#This Row],[学年]],"")</f>
        <v/>
      </c>
      <c r="O1980" s="49" t="str">
        <f>IFERROR(選手__2[[#This Row],[生年月日]],"")</f>
        <v/>
      </c>
      <c r="P1980" t="str">
        <f t="shared" si="30"/>
        <v/>
      </c>
    </row>
    <row r="1981" spans="6:16" x14ac:dyDescent="0.2">
      <c r="F1981" s="62" t="str">
        <f>IFERROR(選手__2[[#This Row],[選手番号]],"")</f>
        <v/>
      </c>
      <c r="G1981" s="62" t="str">
        <f>IFERROR(選手__2[[#This Row],[性別コード]],"")</f>
        <v/>
      </c>
      <c r="H1981" s="62" t="str">
        <f>IFERROR(VLOOKUP(G1981,色々!P:Q,2,0),"")</f>
        <v/>
      </c>
      <c r="I1981" s="62" t="str">
        <f>IFERROR(選手__2[[#This Row],[氏名]],"")</f>
        <v/>
      </c>
      <c r="J1981" s="62" t="str">
        <f>IFERROR(選手__2[[#This Row],[氏名カナ]],"")</f>
        <v/>
      </c>
      <c r="K1981" s="62" t="str">
        <f>IFERROR(選手__2[[#This Row],[所属名称１]],"")</f>
        <v/>
      </c>
      <c r="L1981" s="62" t="str">
        <f>IFERROR(選手__2[[#This Row],[学校コード]],"")</f>
        <v/>
      </c>
      <c r="M1981" s="63" t="str">
        <f>IFERROR(VLOOKUP(L1981,色々!G:H,2,0),"")</f>
        <v/>
      </c>
      <c r="N1981" s="64" t="str">
        <f>IFERROR(選手__2[[#This Row],[学年]],"")</f>
        <v/>
      </c>
      <c r="O1981" s="49" t="str">
        <f>IFERROR(選手__2[[#This Row],[生年月日]],"")</f>
        <v/>
      </c>
      <c r="P1981" t="str">
        <f t="shared" si="30"/>
        <v/>
      </c>
    </row>
    <row r="1982" spans="6:16" x14ac:dyDescent="0.2">
      <c r="F1982" s="62" t="str">
        <f>IFERROR(選手__2[[#This Row],[選手番号]],"")</f>
        <v/>
      </c>
      <c r="G1982" s="62" t="str">
        <f>IFERROR(選手__2[[#This Row],[性別コード]],"")</f>
        <v/>
      </c>
      <c r="H1982" s="62" t="str">
        <f>IFERROR(VLOOKUP(G1982,色々!P:Q,2,0),"")</f>
        <v/>
      </c>
      <c r="I1982" s="62" t="str">
        <f>IFERROR(選手__2[[#This Row],[氏名]],"")</f>
        <v/>
      </c>
      <c r="J1982" s="62" t="str">
        <f>IFERROR(選手__2[[#This Row],[氏名カナ]],"")</f>
        <v/>
      </c>
      <c r="K1982" s="62" t="str">
        <f>IFERROR(選手__2[[#This Row],[所属名称１]],"")</f>
        <v/>
      </c>
      <c r="L1982" s="62" t="str">
        <f>IFERROR(選手__2[[#This Row],[学校コード]],"")</f>
        <v/>
      </c>
      <c r="M1982" s="63" t="str">
        <f>IFERROR(VLOOKUP(L1982,色々!G:H,2,0),"")</f>
        <v/>
      </c>
      <c r="N1982" s="64" t="str">
        <f>IFERROR(選手__2[[#This Row],[学年]],"")</f>
        <v/>
      </c>
      <c r="O1982" s="49" t="str">
        <f>IFERROR(選手__2[[#This Row],[生年月日]],"")</f>
        <v/>
      </c>
      <c r="P1982" t="str">
        <f t="shared" si="30"/>
        <v/>
      </c>
    </row>
    <row r="1983" spans="6:16" x14ac:dyDescent="0.2">
      <c r="F1983" s="62" t="str">
        <f>IFERROR(選手__2[[#This Row],[選手番号]],"")</f>
        <v/>
      </c>
      <c r="G1983" s="62" t="str">
        <f>IFERROR(選手__2[[#This Row],[性別コード]],"")</f>
        <v/>
      </c>
      <c r="H1983" s="62" t="str">
        <f>IFERROR(VLOOKUP(G1983,色々!P:Q,2,0),"")</f>
        <v/>
      </c>
      <c r="I1983" s="62" t="str">
        <f>IFERROR(選手__2[[#This Row],[氏名]],"")</f>
        <v/>
      </c>
      <c r="J1983" s="62" t="str">
        <f>IFERROR(選手__2[[#This Row],[氏名カナ]],"")</f>
        <v/>
      </c>
      <c r="K1983" s="62" t="str">
        <f>IFERROR(選手__2[[#This Row],[所属名称１]],"")</f>
        <v/>
      </c>
      <c r="L1983" s="62" t="str">
        <f>IFERROR(選手__2[[#This Row],[学校コード]],"")</f>
        <v/>
      </c>
      <c r="M1983" s="63" t="str">
        <f>IFERROR(VLOOKUP(L1983,色々!G:H,2,0),"")</f>
        <v/>
      </c>
      <c r="N1983" s="64" t="str">
        <f>IFERROR(選手__2[[#This Row],[学年]],"")</f>
        <v/>
      </c>
      <c r="O1983" s="49" t="str">
        <f>IFERROR(選手__2[[#This Row],[生年月日]],"")</f>
        <v/>
      </c>
      <c r="P1983" t="str">
        <f t="shared" si="30"/>
        <v/>
      </c>
    </row>
    <row r="1984" spans="6:16" x14ac:dyDescent="0.2">
      <c r="F1984" s="62" t="str">
        <f>IFERROR(選手__2[[#This Row],[選手番号]],"")</f>
        <v/>
      </c>
      <c r="G1984" s="62" t="str">
        <f>IFERROR(選手__2[[#This Row],[性別コード]],"")</f>
        <v/>
      </c>
      <c r="H1984" s="62" t="str">
        <f>IFERROR(VLOOKUP(G1984,色々!P:Q,2,0),"")</f>
        <v/>
      </c>
      <c r="I1984" s="62" t="str">
        <f>IFERROR(選手__2[[#This Row],[氏名]],"")</f>
        <v/>
      </c>
      <c r="J1984" s="62" t="str">
        <f>IFERROR(選手__2[[#This Row],[氏名カナ]],"")</f>
        <v/>
      </c>
      <c r="K1984" s="62" t="str">
        <f>IFERROR(選手__2[[#This Row],[所属名称１]],"")</f>
        <v/>
      </c>
      <c r="L1984" s="62" t="str">
        <f>IFERROR(選手__2[[#This Row],[学校コード]],"")</f>
        <v/>
      </c>
      <c r="M1984" s="63" t="str">
        <f>IFERROR(VLOOKUP(L1984,色々!G:H,2,0),"")</f>
        <v/>
      </c>
      <c r="N1984" s="64" t="str">
        <f>IFERROR(選手__2[[#This Row],[学年]],"")</f>
        <v/>
      </c>
      <c r="O1984" s="49" t="str">
        <f>IFERROR(選手__2[[#This Row],[生年月日]],"")</f>
        <v/>
      </c>
      <c r="P1984" t="str">
        <f t="shared" si="30"/>
        <v/>
      </c>
    </row>
    <row r="1985" spans="6:16" x14ac:dyDescent="0.2">
      <c r="F1985" s="62" t="str">
        <f>IFERROR(選手__2[[#This Row],[選手番号]],"")</f>
        <v/>
      </c>
      <c r="G1985" s="62" t="str">
        <f>IFERROR(選手__2[[#This Row],[性別コード]],"")</f>
        <v/>
      </c>
      <c r="H1985" s="62" t="str">
        <f>IFERROR(VLOOKUP(G1985,色々!P:Q,2,0),"")</f>
        <v/>
      </c>
      <c r="I1985" s="62" t="str">
        <f>IFERROR(選手__2[[#This Row],[氏名]],"")</f>
        <v/>
      </c>
      <c r="J1985" s="62" t="str">
        <f>IFERROR(選手__2[[#This Row],[氏名カナ]],"")</f>
        <v/>
      </c>
      <c r="K1985" s="62" t="str">
        <f>IFERROR(選手__2[[#This Row],[所属名称１]],"")</f>
        <v/>
      </c>
      <c r="L1985" s="62" t="str">
        <f>IFERROR(選手__2[[#This Row],[学校コード]],"")</f>
        <v/>
      </c>
      <c r="M1985" s="63" t="str">
        <f>IFERROR(VLOOKUP(L1985,色々!G:H,2,0),"")</f>
        <v/>
      </c>
      <c r="N1985" s="64" t="str">
        <f>IFERROR(選手__2[[#This Row],[学年]],"")</f>
        <v/>
      </c>
      <c r="O1985" s="49" t="str">
        <f>IFERROR(選手__2[[#This Row],[生年月日]],"")</f>
        <v/>
      </c>
      <c r="P1985" t="str">
        <f t="shared" si="30"/>
        <v/>
      </c>
    </row>
    <row r="1986" spans="6:16" x14ac:dyDescent="0.2">
      <c r="F1986" s="62" t="str">
        <f>IFERROR(選手__2[[#This Row],[選手番号]],"")</f>
        <v/>
      </c>
      <c r="G1986" s="62" t="str">
        <f>IFERROR(選手__2[[#This Row],[性別コード]],"")</f>
        <v/>
      </c>
      <c r="H1986" s="62" t="str">
        <f>IFERROR(VLOOKUP(G1986,色々!P:Q,2,0),"")</f>
        <v/>
      </c>
      <c r="I1986" s="62" t="str">
        <f>IFERROR(選手__2[[#This Row],[氏名]],"")</f>
        <v/>
      </c>
      <c r="J1986" s="62" t="str">
        <f>IFERROR(選手__2[[#This Row],[氏名カナ]],"")</f>
        <v/>
      </c>
      <c r="K1986" s="62" t="str">
        <f>IFERROR(選手__2[[#This Row],[所属名称１]],"")</f>
        <v/>
      </c>
      <c r="L1986" s="62" t="str">
        <f>IFERROR(選手__2[[#This Row],[学校コード]],"")</f>
        <v/>
      </c>
      <c r="M1986" s="63" t="str">
        <f>IFERROR(VLOOKUP(L1986,色々!G:H,2,0),"")</f>
        <v/>
      </c>
      <c r="N1986" s="64" t="str">
        <f>IFERROR(選手__2[[#This Row],[学年]],"")</f>
        <v/>
      </c>
      <c r="O1986" s="49" t="str">
        <f>IFERROR(選手__2[[#This Row],[生年月日]],"")</f>
        <v/>
      </c>
      <c r="P1986" t="str">
        <f t="shared" si="30"/>
        <v/>
      </c>
    </row>
    <row r="1987" spans="6:16" x14ac:dyDescent="0.2">
      <c r="F1987" s="62" t="str">
        <f>IFERROR(選手__2[[#This Row],[選手番号]],"")</f>
        <v/>
      </c>
      <c r="G1987" s="62" t="str">
        <f>IFERROR(選手__2[[#This Row],[性別コード]],"")</f>
        <v/>
      </c>
      <c r="H1987" s="62" t="str">
        <f>IFERROR(VLOOKUP(G1987,色々!P:Q,2,0),"")</f>
        <v/>
      </c>
      <c r="I1987" s="62" t="str">
        <f>IFERROR(選手__2[[#This Row],[氏名]],"")</f>
        <v/>
      </c>
      <c r="J1987" s="62" t="str">
        <f>IFERROR(選手__2[[#This Row],[氏名カナ]],"")</f>
        <v/>
      </c>
      <c r="K1987" s="62" t="str">
        <f>IFERROR(選手__2[[#This Row],[所属名称１]],"")</f>
        <v/>
      </c>
      <c r="L1987" s="62" t="str">
        <f>IFERROR(選手__2[[#This Row],[学校コード]],"")</f>
        <v/>
      </c>
      <c r="M1987" s="63" t="str">
        <f>IFERROR(VLOOKUP(L1987,色々!G:H,2,0),"")</f>
        <v/>
      </c>
      <c r="N1987" s="64" t="str">
        <f>IFERROR(選手__2[[#This Row],[学年]],"")</f>
        <v/>
      </c>
      <c r="O1987" s="49" t="str">
        <f>IFERROR(選手__2[[#This Row],[生年月日]],"")</f>
        <v/>
      </c>
      <c r="P1987" t="str">
        <f t="shared" ref="P1987:P2001" si="31">IFERROR(DATEDIF(O1987,$O$1,"y"),"")</f>
        <v/>
      </c>
    </row>
    <row r="1988" spans="6:16" x14ac:dyDescent="0.2">
      <c r="F1988" s="62" t="str">
        <f>IFERROR(選手__2[[#This Row],[選手番号]],"")</f>
        <v/>
      </c>
      <c r="G1988" s="62" t="str">
        <f>IFERROR(選手__2[[#This Row],[性別コード]],"")</f>
        <v/>
      </c>
      <c r="H1988" s="62" t="str">
        <f>IFERROR(VLOOKUP(G1988,色々!P:Q,2,0),"")</f>
        <v/>
      </c>
      <c r="I1988" s="62" t="str">
        <f>IFERROR(選手__2[[#This Row],[氏名]],"")</f>
        <v/>
      </c>
      <c r="J1988" s="62" t="str">
        <f>IFERROR(選手__2[[#This Row],[氏名カナ]],"")</f>
        <v/>
      </c>
      <c r="K1988" s="62" t="str">
        <f>IFERROR(選手__2[[#This Row],[所属名称１]],"")</f>
        <v/>
      </c>
      <c r="L1988" s="62" t="str">
        <f>IFERROR(選手__2[[#This Row],[学校コード]],"")</f>
        <v/>
      </c>
      <c r="M1988" s="63" t="str">
        <f>IFERROR(VLOOKUP(L1988,色々!G:H,2,0),"")</f>
        <v/>
      </c>
      <c r="N1988" s="64" t="str">
        <f>IFERROR(選手__2[[#This Row],[学年]],"")</f>
        <v/>
      </c>
      <c r="O1988" s="49" t="str">
        <f>IFERROR(選手__2[[#This Row],[生年月日]],"")</f>
        <v/>
      </c>
      <c r="P1988" t="str">
        <f t="shared" si="31"/>
        <v/>
      </c>
    </row>
    <row r="1989" spans="6:16" x14ac:dyDescent="0.2">
      <c r="F1989" s="62" t="str">
        <f>IFERROR(選手__2[[#This Row],[選手番号]],"")</f>
        <v/>
      </c>
      <c r="G1989" s="62" t="str">
        <f>IFERROR(選手__2[[#This Row],[性別コード]],"")</f>
        <v/>
      </c>
      <c r="H1989" s="62" t="str">
        <f>IFERROR(VLOOKUP(G1989,色々!P:Q,2,0),"")</f>
        <v/>
      </c>
      <c r="I1989" s="62" t="str">
        <f>IFERROR(選手__2[[#This Row],[氏名]],"")</f>
        <v/>
      </c>
      <c r="J1989" s="62" t="str">
        <f>IFERROR(選手__2[[#This Row],[氏名カナ]],"")</f>
        <v/>
      </c>
      <c r="K1989" s="62" t="str">
        <f>IFERROR(選手__2[[#This Row],[所属名称１]],"")</f>
        <v/>
      </c>
      <c r="L1989" s="62" t="str">
        <f>IFERROR(選手__2[[#This Row],[学校コード]],"")</f>
        <v/>
      </c>
      <c r="M1989" s="63" t="str">
        <f>IFERROR(VLOOKUP(L1989,色々!G:H,2,0),"")</f>
        <v/>
      </c>
      <c r="N1989" s="64" t="str">
        <f>IFERROR(選手__2[[#This Row],[学年]],"")</f>
        <v/>
      </c>
      <c r="O1989" s="49" t="str">
        <f>IFERROR(選手__2[[#This Row],[生年月日]],"")</f>
        <v/>
      </c>
      <c r="P1989" t="str">
        <f t="shared" si="31"/>
        <v/>
      </c>
    </row>
    <row r="1990" spans="6:16" x14ac:dyDescent="0.2">
      <c r="F1990" s="62" t="str">
        <f>IFERROR(選手__2[[#This Row],[選手番号]],"")</f>
        <v/>
      </c>
      <c r="G1990" s="62" t="str">
        <f>IFERROR(選手__2[[#This Row],[性別コード]],"")</f>
        <v/>
      </c>
      <c r="H1990" s="62" t="str">
        <f>IFERROR(VLOOKUP(G1990,色々!P:Q,2,0),"")</f>
        <v/>
      </c>
      <c r="I1990" s="62" t="str">
        <f>IFERROR(選手__2[[#This Row],[氏名]],"")</f>
        <v/>
      </c>
      <c r="J1990" s="62" t="str">
        <f>IFERROR(選手__2[[#This Row],[氏名カナ]],"")</f>
        <v/>
      </c>
      <c r="K1990" s="62" t="str">
        <f>IFERROR(選手__2[[#This Row],[所属名称１]],"")</f>
        <v/>
      </c>
      <c r="L1990" s="62" t="str">
        <f>IFERROR(選手__2[[#This Row],[学校コード]],"")</f>
        <v/>
      </c>
      <c r="M1990" s="63" t="str">
        <f>IFERROR(VLOOKUP(L1990,色々!G:H,2,0),"")</f>
        <v/>
      </c>
      <c r="N1990" s="64" t="str">
        <f>IFERROR(選手__2[[#This Row],[学年]],"")</f>
        <v/>
      </c>
      <c r="O1990" s="49" t="str">
        <f>IFERROR(選手__2[[#This Row],[生年月日]],"")</f>
        <v/>
      </c>
      <c r="P1990" t="str">
        <f t="shared" si="31"/>
        <v/>
      </c>
    </row>
    <row r="1991" spans="6:16" x14ac:dyDescent="0.2">
      <c r="F1991" s="62" t="str">
        <f>IFERROR(選手__2[[#This Row],[選手番号]],"")</f>
        <v/>
      </c>
      <c r="G1991" s="62" t="str">
        <f>IFERROR(選手__2[[#This Row],[性別コード]],"")</f>
        <v/>
      </c>
      <c r="H1991" s="62" t="str">
        <f>IFERROR(VLOOKUP(G1991,色々!P:Q,2,0),"")</f>
        <v/>
      </c>
      <c r="I1991" s="62" t="str">
        <f>IFERROR(選手__2[[#This Row],[氏名]],"")</f>
        <v/>
      </c>
      <c r="J1991" s="62" t="str">
        <f>IFERROR(選手__2[[#This Row],[氏名カナ]],"")</f>
        <v/>
      </c>
      <c r="K1991" s="62" t="str">
        <f>IFERROR(選手__2[[#This Row],[所属名称１]],"")</f>
        <v/>
      </c>
      <c r="L1991" s="62" t="str">
        <f>IFERROR(選手__2[[#This Row],[学校コード]],"")</f>
        <v/>
      </c>
      <c r="M1991" s="63" t="str">
        <f>IFERROR(VLOOKUP(L1991,色々!G:H,2,0),"")</f>
        <v/>
      </c>
      <c r="N1991" s="64" t="str">
        <f>IFERROR(選手__2[[#This Row],[学年]],"")</f>
        <v/>
      </c>
      <c r="O1991" s="49" t="str">
        <f>IFERROR(選手__2[[#This Row],[生年月日]],"")</f>
        <v/>
      </c>
      <c r="P1991" t="str">
        <f t="shared" si="31"/>
        <v/>
      </c>
    </row>
    <row r="1992" spans="6:16" x14ac:dyDescent="0.2">
      <c r="F1992" s="62" t="str">
        <f>IFERROR(選手__2[[#This Row],[選手番号]],"")</f>
        <v/>
      </c>
      <c r="G1992" s="62" t="str">
        <f>IFERROR(選手__2[[#This Row],[性別コード]],"")</f>
        <v/>
      </c>
      <c r="H1992" s="62" t="str">
        <f>IFERROR(VLOOKUP(G1992,色々!P:Q,2,0),"")</f>
        <v/>
      </c>
      <c r="I1992" s="62" t="str">
        <f>IFERROR(選手__2[[#This Row],[氏名]],"")</f>
        <v/>
      </c>
      <c r="J1992" s="62" t="str">
        <f>IFERROR(選手__2[[#This Row],[氏名カナ]],"")</f>
        <v/>
      </c>
      <c r="K1992" s="62" t="str">
        <f>IFERROR(選手__2[[#This Row],[所属名称１]],"")</f>
        <v/>
      </c>
      <c r="L1992" s="62" t="str">
        <f>IFERROR(選手__2[[#This Row],[学校コード]],"")</f>
        <v/>
      </c>
      <c r="M1992" s="63" t="str">
        <f>IFERROR(VLOOKUP(L1992,色々!G:H,2,0),"")</f>
        <v/>
      </c>
      <c r="N1992" s="64" t="str">
        <f>IFERROR(選手__2[[#This Row],[学年]],"")</f>
        <v/>
      </c>
      <c r="O1992" s="49" t="str">
        <f>IFERROR(選手__2[[#This Row],[生年月日]],"")</f>
        <v/>
      </c>
      <c r="P1992" t="str">
        <f t="shared" si="31"/>
        <v/>
      </c>
    </row>
    <row r="1993" spans="6:16" x14ac:dyDescent="0.2">
      <c r="F1993" s="62" t="str">
        <f>IFERROR(選手__2[[#This Row],[選手番号]],"")</f>
        <v/>
      </c>
      <c r="G1993" s="62" t="str">
        <f>IFERROR(選手__2[[#This Row],[性別コード]],"")</f>
        <v/>
      </c>
      <c r="H1993" s="62" t="str">
        <f>IFERROR(VLOOKUP(G1993,色々!P:Q,2,0),"")</f>
        <v/>
      </c>
      <c r="I1993" s="62" t="str">
        <f>IFERROR(選手__2[[#This Row],[氏名]],"")</f>
        <v/>
      </c>
      <c r="J1993" s="62" t="str">
        <f>IFERROR(選手__2[[#This Row],[氏名カナ]],"")</f>
        <v/>
      </c>
      <c r="K1993" s="62" t="str">
        <f>IFERROR(選手__2[[#This Row],[所属名称１]],"")</f>
        <v/>
      </c>
      <c r="L1993" s="62" t="str">
        <f>IFERROR(選手__2[[#This Row],[学校コード]],"")</f>
        <v/>
      </c>
      <c r="M1993" s="63" t="str">
        <f>IFERROR(VLOOKUP(L1993,色々!G:H,2,0),"")</f>
        <v/>
      </c>
      <c r="N1993" s="64" t="str">
        <f>IFERROR(選手__2[[#This Row],[学年]],"")</f>
        <v/>
      </c>
      <c r="O1993" s="49" t="str">
        <f>IFERROR(選手__2[[#This Row],[生年月日]],"")</f>
        <v/>
      </c>
      <c r="P1993" t="str">
        <f t="shared" si="31"/>
        <v/>
      </c>
    </row>
    <row r="1994" spans="6:16" x14ac:dyDescent="0.2">
      <c r="F1994" s="62" t="str">
        <f>IFERROR(選手__2[[#This Row],[選手番号]],"")</f>
        <v/>
      </c>
      <c r="G1994" s="62" t="str">
        <f>IFERROR(選手__2[[#This Row],[性別コード]],"")</f>
        <v/>
      </c>
      <c r="H1994" s="62" t="str">
        <f>IFERROR(VLOOKUP(G1994,色々!P:Q,2,0),"")</f>
        <v/>
      </c>
      <c r="I1994" s="62" t="str">
        <f>IFERROR(選手__2[[#This Row],[氏名]],"")</f>
        <v/>
      </c>
      <c r="J1994" s="62" t="str">
        <f>IFERROR(選手__2[[#This Row],[氏名カナ]],"")</f>
        <v/>
      </c>
      <c r="K1994" s="62" t="str">
        <f>IFERROR(選手__2[[#This Row],[所属名称１]],"")</f>
        <v/>
      </c>
      <c r="L1994" s="62" t="str">
        <f>IFERROR(選手__2[[#This Row],[学校コード]],"")</f>
        <v/>
      </c>
      <c r="M1994" s="63" t="str">
        <f>IFERROR(VLOOKUP(L1994,色々!G:H,2,0),"")</f>
        <v/>
      </c>
      <c r="N1994" s="64" t="str">
        <f>IFERROR(選手__2[[#This Row],[学年]],"")</f>
        <v/>
      </c>
      <c r="O1994" s="49" t="str">
        <f>IFERROR(選手__2[[#This Row],[生年月日]],"")</f>
        <v/>
      </c>
      <c r="P1994" t="str">
        <f t="shared" si="31"/>
        <v/>
      </c>
    </row>
    <row r="1995" spans="6:16" x14ac:dyDescent="0.2">
      <c r="F1995" s="62" t="str">
        <f>IFERROR(選手__2[[#This Row],[選手番号]],"")</f>
        <v/>
      </c>
      <c r="G1995" s="62" t="str">
        <f>IFERROR(選手__2[[#This Row],[性別コード]],"")</f>
        <v/>
      </c>
      <c r="H1995" s="62" t="str">
        <f>IFERROR(VLOOKUP(G1995,色々!P:Q,2,0),"")</f>
        <v/>
      </c>
      <c r="I1995" s="62" t="str">
        <f>IFERROR(選手__2[[#This Row],[氏名]],"")</f>
        <v/>
      </c>
      <c r="J1995" s="62" t="str">
        <f>IFERROR(選手__2[[#This Row],[氏名カナ]],"")</f>
        <v/>
      </c>
      <c r="K1995" s="62" t="str">
        <f>IFERROR(選手__2[[#This Row],[所属名称１]],"")</f>
        <v/>
      </c>
      <c r="L1995" s="62" t="str">
        <f>IFERROR(選手__2[[#This Row],[学校コード]],"")</f>
        <v/>
      </c>
      <c r="M1995" s="63" t="str">
        <f>IFERROR(VLOOKUP(L1995,色々!G:H,2,0),"")</f>
        <v/>
      </c>
      <c r="N1995" s="64" t="str">
        <f>IFERROR(選手__2[[#This Row],[学年]],"")</f>
        <v/>
      </c>
      <c r="O1995" s="49" t="str">
        <f>IFERROR(選手__2[[#This Row],[生年月日]],"")</f>
        <v/>
      </c>
      <c r="P1995" t="str">
        <f t="shared" si="31"/>
        <v/>
      </c>
    </row>
    <row r="1996" spans="6:16" x14ac:dyDescent="0.2">
      <c r="F1996" s="62" t="str">
        <f>IFERROR(選手__2[[#This Row],[選手番号]],"")</f>
        <v/>
      </c>
      <c r="G1996" s="62" t="str">
        <f>IFERROR(選手__2[[#This Row],[性別コード]],"")</f>
        <v/>
      </c>
      <c r="H1996" s="62" t="str">
        <f>IFERROR(VLOOKUP(G1996,色々!P:Q,2,0),"")</f>
        <v/>
      </c>
      <c r="I1996" s="62" t="str">
        <f>IFERROR(選手__2[[#This Row],[氏名]],"")</f>
        <v/>
      </c>
      <c r="J1996" s="62" t="str">
        <f>IFERROR(選手__2[[#This Row],[氏名カナ]],"")</f>
        <v/>
      </c>
      <c r="K1996" s="62" t="str">
        <f>IFERROR(選手__2[[#This Row],[所属名称１]],"")</f>
        <v/>
      </c>
      <c r="L1996" s="62" t="str">
        <f>IFERROR(選手__2[[#This Row],[学校コード]],"")</f>
        <v/>
      </c>
      <c r="M1996" s="63" t="str">
        <f>IFERROR(VLOOKUP(L1996,色々!G:H,2,0),"")</f>
        <v/>
      </c>
      <c r="N1996" s="64" t="str">
        <f>IFERROR(選手__2[[#This Row],[学年]],"")</f>
        <v/>
      </c>
      <c r="O1996" s="49" t="str">
        <f>IFERROR(選手__2[[#This Row],[生年月日]],"")</f>
        <v/>
      </c>
      <c r="P1996" t="str">
        <f t="shared" si="31"/>
        <v/>
      </c>
    </row>
    <row r="1997" spans="6:16" x14ac:dyDescent="0.2">
      <c r="F1997" s="62" t="str">
        <f>IFERROR(選手__2[[#This Row],[選手番号]],"")</f>
        <v/>
      </c>
      <c r="G1997" s="62" t="str">
        <f>IFERROR(選手__2[[#This Row],[性別コード]],"")</f>
        <v/>
      </c>
      <c r="H1997" s="62" t="str">
        <f>IFERROR(VLOOKUP(G1997,色々!P:Q,2,0),"")</f>
        <v/>
      </c>
      <c r="I1997" s="62" t="str">
        <f>IFERROR(選手__2[[#This Row],[氏名]],"")</f>
        <v/>
      </c>
      <c r="J1997" s="62" t="str">
        <f>IFERROR(選手__2[[#This Row],[氏名カナ]],"")</f>
        <v/>
      </c>
      <c r="K1997" s="62" t="str">
        <f>IFERROR(選手__2[[#This Row],[所属名称１]],"")</f>
        <v/>
      </c>
      <c r="L1997" s="62" t="str">
        <f>IFERROR(選手__2[[#This Row],[学校コード]],"")</f>
        <v/>
      </c>
      <c r="M1997" s="63" t="str">
        <f>IFERROR(VLOOKUP(L1997,色々!G:H,2,0),"")</f>
        <v/>
      </c>
      <c r="N1997" s="64" t="str">
        <f>IFERROR(選手__2[[#This Row],[学年]],"")</f>
        <v/>
      </c>
      <c r="O1997" s="49" t="str">
        <f>IFERROR(選手__2[[#This Row],[生年月日]],"")</f>
        <v/>
      </c>
      <c r="P1997" t="str">
        <f t="shared" si="31"/>
        <v/>
      </c>
    </row>
    <row r="1998" spans="6:16" x14ac:dyDescent="0.2">
      <c r="F1998" s="62" t="str">
        <f>IFERROR(選手__2[[#This Row],[選手番号]],"")</f>
        <v/>
      </c>
      <c r="G1998" s="62" t="str">
        <f>IFERROR(選手__2[[#This Row],[性別コード]],"")</f>
        <v/>
      </c>
      <c r="H1998" s="62" t="str">
        <f>IFERROR(VLOOKUP(G1998,色々!P:Q,2,0),"")</f>
        <v/>
      </c>
      <c r="I1998" s="62" t="str">
        <f>IFERROR(選手__2[[#This Row],[氏名]],"")</f>
        <v/>
      </c>
      <c r="J1998" s="62" t="str">
        <f>IFERROR(選手__2[[#This Row],[氏名カナ]],"")</f>
        <v/>
      </c>
      <c r="K1998" s="62" t="str">
        <f>IFERROR(選手__2[[#This Row],[所属名称１]],"")</f>
        <v/>
      </c>
      <c r="L1998" s="62" t="str">
        <f>IFERROR(選手__2[[#This Row],[学校コード]],"")</f>
        <v/>
      </c>
      <c r="M1998" s="63" t="str">
        <f>IFERROR(VLOOKUP(L1998,色々!G:H,2,0),"")</f>
        <v/>
      </c>
      <c r="N1998" s="64" t="str">
        <f>IFERROR(選手__2[[#This Row],[学年]],"")</f>
        <v/>
      </c>
      <c r="O1998" s="49" t="str">
        <f>IFERROR(選手__2[[#This Row],[生年月日]],"")</f>
        <v/>
      </c>
      <c r="P1998" t="str">
        <f t="shared" si="31"/>
        <v/>
      </c>
    </row>
    <row r="1999" spans="6:16" x14ac:dyDescent="0.2">
      <c r="F1999" s="62" t="str">
        <f>IFERROR(選手__2[[#This Row],[選手番号]],"")</f>
        <v/>
      </c>
      <c r="G1999" s="62" t="str">
        <f>IFERROR(選手__2[[#This Row],[性別コード]],"")</f>
        <v/>
      </c>
      <c r="H1999" s="62" t="str">
        <f>IFERROR(VLOOKUP(G1999,色々!P:Q,2,0),"")</f>
        <v/>
      </c>
      <c r="I1999" s="62" t="str">
        <f>IFERROR(選手__2[[#This Row],[氏名]],"")</f>
        <v/>
      </c>
      <c r="J1999" s="62" t="str">
        <f>IFERROR(選手__2[[#This Row],[氏名カナ]],"")</f>
        <v/>
      </c>
      <c r="K1999" s="62" t="str">
        <f>IFERROR(選手__2[[#This Row],[所属名称１]],"")</f>
        <v/>
      </c>
      <c r="L1999" s="62" t="str">
        <f>IFERROR(選手__2[[#This Row],[学校コード]],"")</f>
        <v/>
      </c>
      <c r="M1999" s="63" t="str">
        <f>IFERROR(VLOOKUP(L1999,色々!G:H,2,0),"")</f>
        <v/>
      </c>
      <c r="N1999" s="64" t="str">
        <f>IFERROR(選手__2[[#This Row],[学年]],"")</f>
        <v/>
      </c>
      <c r="O1999" s="49" t="str">
        <f>IFERROR(選手__2[[#This Row],[生年月日]],"")</f>
        <v/>
      </c>
      <c r="P1999" t="str">
        <f t="shared" si="31"/>
        <v/>
      </c>
    </row>
    <row r="2000" spans="6:16" x14ac:dyDescent="0.2">
      <c r="F2000" t="str">
        <f>IFERROR(選手__2[[#This Row],[選手番号]],"")</f>
        <v/>
      </c>
      <c r="G2000" t="str">
        <f>IFERROR(選手__2[[#This Row],[性別コード]],"")</f>
        <v/>
      </c>
      <c r="H2000" t="str">
        <f>IFERROR(VLOOKUP(G2000,色々!P:Q,2,0),"")</f>
        <v/>
      </c>
      <c r="I2000" t="str">
        <f>IFERROR(選手__2[[#This Row],[氏名]],"")</f>
        <v/>
      </c>
      <c r="J2000" t="str">
        <f>IFERROR(選手__2[[#This Row],[氏名カナ]],"")</f>
        <v/>
      </c>
      <c r="K2000" t="str">
        <f>IFERROR(選手__2[[#This Row],[所属名称１]],"")</f>
        <v/>
      </c>
      <c r="L2000" t="str">
        <f>IFERROR(選手__2[[#This Row],[学校コード]],"")</f>
        <v/>
      </c>
      <c r="M2000" s="57" t="str">
        <f>IFERROR(VLOOKUP(L2000,色々!G:H,2,0),"")</f>
        <v/>
      </c>
      <c r="N2000" s="58" t="str">
        <f>IFERROR(選手__2[[#This Row],[学年]],"")</f>
        <v/>
      </c>
      <c r="O2000" s="49" t="str">
        <f>IFERROR(選手__2[[#This Row],[生年月日]],"")</f>
        <v/>
      </c>
      <c r="P2000" t="str">
        <f t="shared" si="31"/>
        <v/>
      </c>
    </row>
    <row r="2001" spans="6:16" x14ac:dyDescent="0.2">
      <c r="F2001" t="str">
        <f>IFERROR(選手__2[[#This Row],[選手番号]],"")</f>
        <v/>
      </c>
      <c r="G2001" t="str">
        <f>IFERROR(選手__2[[#This Row],[性別コード]],"")</f>
        <v/>
      </c>
      <c r="H2001" t="str">
        <f>IFERROR(VLOOKUP(G2001,色々!P:Q,2,0),"")</f>
        <v/>
      </c>
      <c r="I2001" t="str">
        <f>IFERROR(選手__2[[#This Row],[氏名]],"")</f>
        <v/>
      </c>
      <c r="J2001" t="str">
        <f>IFERROR(選手__2[[#This Row],[氏名カナ]],"")</f>
        <v/>
      </c>
      <c r="K2001" t="str">
        <f>IFERROR(選手__2[[#This Row],[所属名称１]],"")</f>
        <v/>
      </c>
      <c r="L2001" t="str">
        <f>IFERROR(選手__2[[#This Row],[学校コード]],"")</f>
        <v/>
      </c>
      <c r="M2001" s="57" t="str">
        <f>IFERROR(VLOOKUP(L2001,色々!G:H,2,0),"")</f>
        <v/>
      </c>
      <c r="N2001" s="58" t="str">
        <f>IFERROR(選手__2[[#This Row],[学年]],"")</f>
        <v/>
      </c>
      <c r="O2001" s="49" t="str">
        <f>IFERROR(選手__2[[#This Row],[生年月日]],"")</f>
        <v/>
      </c>
      <c r="P2001" t="str">
        <f t="shared" si="31"/>
        <v/>
      </c>
    </row>
    <row r="2002" spans="6:16" x14ac:dyDescent="0.2">
      <c r="O2002" s="49"/>
    </row>
    <row r="2003" spans="6:16" x14ac:dyDescent="0.2">
      <c r="O2003" s="49"/>
    </row>
    <row r="2004" spans="6:16" x14ac:dyDescent="0.2">
      <c r="O2004" s="49"/>
    </row>
    <row r="2005" spans="6:16" x14ac:dyDescent="0.2">
      <c r="O2005" s="49"/>
    </row>
    <row r="2006" spans="6:16" x14ac:dyDescent="0.2">
      <c r="O2006" s="49"/>
    </row>
    <row r="2007" spans="6:16" x14ac:dyDescent="0.2">
      <c r="O2007" s="49"/>
    </row>
    <row r="2008" spans="6:16" x14ac:dyDescent="0.2">
      <c r="O2008" s="49"/>
    </row>
    <row r="2009" spans="6:16" x14ac:dyDescent="0.2">
      <c r="O2009" s="49"/>
    </row>
    <row r="2010" spans="6:16" x14ac:dyDescent="0.2">
      <c r="O2010" s="49"/>
    </row>
    <row r="2011" spans="6:16" x14ac:dyDescent="0.2">
      <c r="O2011" s="49"/>
    </row>
    <row r="2012" spans="6:16" x14ac:dyDescent="0.2">
      <c r="O2012" s="49"/>
    </row>
    <row r="2013" spans="6:16" x14ac:dyDescent="0.2">
      <c r="O2013" s="49"/>
    </row>
    <row r="2014" spans="6:16" x14ac:dyDescent="0.2">
      <c r="O2014" s="49"/>
    </row>
    <row r="2015" spans="6:16" x14ac:dyDescent="0.2">
      <c r="O2015" s="49"/>
    </row>
    <row r="2016" spans="6:16" x14ac:dyDescent="0.2">
      <c r="O2016" s="49"/>
    </row>
    <row r="2017" spans="15:15" x14ac:dyDescent="0.2">
      <c r="O2017" s="49"/>
    </row>
    <row r="2018" spans="15:15" x14ac:dyDescent="0.2">
      <c r="O2018" s="49"/>
    </row>
    <row r="2019" spans="15:15" x14ac:dyDescent="0.2">
      <c r="O2019" s="49"/>
    </row>
    <row r="2020" spans="15:15" x14ac:dyDescent="0.2">
      <c r="O2020" s="49"/>
    </row>
    <row r="2021" spans="15:15" x14ac:dyDescent="0.2">
      <c r="O2021" s="49"/>
    </row>
    <row r="2022" spans="15:15" x14ac:dyDescent="0.2">
      <c r="O2022" s="49"/>
    </row>
    <row r="2023" spans="15:15" x14ac:dyDescent="0.2">
      <c r="O2023" s="49"/>
    </row>
    <row r="2024" spans="15:15" x14ac:dyDescent="0.2">
      <c r="O2024" s="49"/>
    </row>
    <row r="2025" spans="15:15" x14ac:dyDescent="0.2">
      <c r="O2025" s="49"/>
    </row>
    <row r="2026" spans="15:15" x14ac:dyDescent="0.2">
      <c r="O2026" s="49"/>
    </row>
    <row r="2027" spans="15:15" x14ac:dyDescent="0.2">
      <c r="O2027" s="49"/>
    </row>
    <row r="2028" spans="15:15" x14ac:dyDescent="0.2">
      <c r="O2028" s="49"/>
    </row>
    <row r="2029" spans="15:15" x14ac:dyDescent="0.2">
      <c r="O2029" s="49"/>
    </row>
    <row r="2030" spans="15:15" x14ac:dyDescent="0.2">
      <c r="O2030" s="49"/>
    </row>
    <row r="2031" spans="15:15" x14ac:dyDescent="0.2">
      <c r="O2031" s="49"/>
    </row>
    <row r="2032" spans="15:15" x14ac:dyDescent="0.2">
      <c r="O2032" s="49"/>
    </row>
    <row r="2033" spans="15:15" x14ac:dyDescent="0.2">
      <c r="O2033" s="49"/>
    </row>
    <row r="2034" spans="15:15" x14ac:dyDescent="0.2">
      <c r="O2034" s="49"/>
    </row>
    <row r="2035" spans="15:15" x14ac:dyDescent="0.2">
      <c r="O2035" s="49"/>
    </row>
    <row r="2036" spans="15:15" x14ac:dyDescent="0.2">
      <c r="O2036" s="49"/>
    </row>
    <row r="2037" spans="15:15" x14ac:dyDescent="0.2">
      <c r="O2037" s="49"/>
    </row>
    <row r="2038" spans="15:15" x14ac:dyDescent="0.2">
      <c r="O2038" s="49"/>
    </row>
    <row r="2039" spans="15:15" x14ac:dyDescent="0.2">
      <c r="O2039" s="49"/>
    </row>
    <row r="2040" spans="15:15" x14ac:dyDescent="0.2">
      <c r="O2040" s="49"/>
    </row>
    <row r="2041" spans="15:15" x14ac:dyDescent="0.2">
      <c r="O2041" s="49"/>
    </row>
    <row r="2042" spans="15:15" x14ac:dyDescent="0.2">
      <c r="O2042" s="49"/>
    </row>
    <row r="2043" spans="15:15" x14ac:dyDescent="0.2">
      <c r="O2043" s="49"/>
    </row>
    <row r="2044" spans="15:15" x14ac:dyDescent="0.2">
      <c r="O2044" s="49"/>
    </row>
    <row r="2045" spans="15:15" x14ac:dyDescent="0.2">
      <c r="O2045" s="49"/>
    </row>
    <row r="2046" spans="15:15" x14ac:dyDescent="0.2">
      <c r="O2046" s="49"/>
    </row>
    <row r="2047" spans="15:15" x14ac:dyDescent="0.2">
      <c r="O2047" s="49"/>
    </row>
    <row r="2048" spans="15:15" x14ac:dyDescent="0.2">
      <c r="O2048" s="49"/>
    </row>
    <row r="2049" spans="15:15" x14ac:dyDescent="0.2">
      <c r="O2049" s="49"/>
    </row>
    <row r="2050" spans="15:15" x14ac:dyDescent="0.2">
      <c r="O2050" s="49"/>
    </row>
    <row r="2051" spans="15:15" x14ac:dyDescent="0.2">
      <c r="O2051" s="49"/>
    </row>
    <row r="2052" spans="15:15" x14ac:dyDescent="0.2">
      <c r="O2052" s="49"/>
    </row>
    <row r="2053" spans="15:15" x14ac:dyDescent="0.2">
      <c r="O2053" s="49"/>
    </row>
    <row r="2054" spans="15:15" x14ac:dyDescent="0.2">
      <c r="O2054" s="49"/>
    </row>
    <row r="2055" spans="15:15" x14ac:dyDescent="0.2">
      <c r="O2055" s="49"/>
    </row>
    <row r="2056" spans="15:15" x14ac:dyDescent="0.2">
      <c r="O2056" s="49"/>
    </row>
    <row r="2057" spans="15:15" x14ac:dyDescent="0.2">
      <c r="O2057" s="49"/>
    </row>
    <row r="2058" spans="15:15" x14ac:dyDescent="0.2">
      <c r="O2058" s="49"/>
    </row>
    <row r="2059" spans="15:15" x14ac:dyDescent="0.2">
      <c r="O2059" s="49"/>
    </row>
    <row r="2060" spans="15:15" x14ac:dyDescent="0.2">
      <c r="O2060" s="49"/>
    </row>
    <row r="2061" spans="15:15" x14ac:dyDescent="0.2">
      <c r="O2061" s="49"/>
    </row>
    <row r="2062" spans="15:15" x14ac:dyDescent="0.2">
      <c r="O2062" s="49"/>
    </row>
    <row r="2063" spans="15:15" x14ac:dyDescent="0.2">
      <c r="O2063" s="49"/>
    </row>
    <row r="2064" spans="15:15" x14ac:dyDescent="0.2">
      <c r="O2064" s="49"/>
    </row>
    <row r="2065" spans="15:15" x14ac:dyDescent="0.2">
      <c r="O2065" s="49"/>
    </row>
    <row r="2066" spans="15:15" x14ac:dyDescent="0.2">
      <c r="O2066" s="49"/>
    </row>
    <row r="2067" spans="15:15" x14ac:dyDescent="0.2">
      <c r="O2067" s="49"/>
    </row>
    <row r="2068" spans="15:15" x14ac:dyDescent="0.2">
      <c r="O2068" s="49"/>
    </row>
    <row r="2069" spans="15:15" x14ac:dyDescent="0.2">
      <c r="O2069" s="49"/>
    </row>
    <row r="2070" spans="15:15" x14ac:dyDescent="0.2">
      <c r="O2070" s="49"/>
    </row>
    <row r="2071" spans="15:15" x14ac:dyDescent="0.2">
      <c r="O2071" s="49"/>
    </row>
    <row r="2072" spans="15:15" x14ac:dyDescent="0.2">
      <c r="O2072" s="49"/>
    </row>
    <row r="2073" spans="15:15" x14ac:dyDescent="0.2">
      <c r="O2073" s="49"/>
    </row>
    <row r="2074" spans="15:15" x14ac:dyDescent="0.2">
      <c r="O2074" s="49"/>
    </row>
    <row r="2075" spans="15:15" x14ac:dyDescent="0.2">
      <c r="O2075" s="49"/>
    </row>
    <row r="2076" spans="15:15" x14ac:dyDescent="0.2">
      <c r="O2076" s="49"/>
    </row>
    <row r="2077" spans="15:15" x14ac:dyDescent="0.2">
      <c r="O2077" s="49"/>
    </row>
    <row r="2078" spans="15:15" x14ac:dyDescent="0.2">
      <c r="O2078" s="49"/>
    </row>
    <row r="2079" spans="15:15" x14ac:dyDescent="0.2">
      <c r="O2079" s="49"/>
    </row>
    <row r="2080" spans="15:15" x14ac:dyDescent="0.2">
      <c r="O2080" s="49"/>
    </row>
    <row r="2081" spans="15:15" x14ac:dyDescent="0.2">
      <c r="O2081" s="49"/>
    </row>
    <row r="2082" spans="15:15" x14ac:dyDescent="0.2">
      <c r="O2082" s="49"/>
    </row>
    <row r="2083" spans="15:15" x14ac:dyDescent="0.2">
      <c r="O2083" s="49"/>
    </row>
    <row r="2084" spans="15:15" x14ac:dyDescent="0.2">
      <c r="O2084" s="49"/>
    </row>
    <row r="2085" spans="15:15" x14ac:dyDescent="0.2">
      <c r="O2085" s="49"/>
    </row>
    <row r="2086" spans="15:15" x14ac:dyDescent="0.2">
      <c r="O2086" s="49"/>
    </row>
    <row r="2087" spans="15:15" x14ac:dyDescent="0.2">
      <c r="O2087" s="49"/>
    </row>
    <row r="2088" spans="15:15" x14ac:dyDescent="0.2">
      <c r="O2088" s="49"/>
    </row>
    <row r="2089" spans="15:15" x14ac:dyDescent="0.2">
      <c r="O2089" s="49"/>
    </row>
    <row r="2090" spans="15:15" x14ac:dyDescent="0.2">
      <c r="O2090" s="49"/>
    </row>
    <row r="2091" spans="15:15" x14ac:dyDescent="0.2">
      <c r="O2091" s="49"/>
    </row>
    <row r="2092" spans="15:15" x14ac:dyDescent="0.2">
      <c r="O2092" s="49"/>
    </row>
    <row r="2093" spans="15:15" x14ac:dyDescent="0.2">
      <c r="O2093" s="49"/>
    </row>
    <row r="2094" spans="15:15" x14ac:dyDescent="0.2">
      <c r="O2094" s="49"/>
    </row>
    <row r="2095" spans="15:15" x14ac:dyDescent="0.2">
      <c r="O2095" s="49"/>
    </row>
    <row r="2096" spans="15:15" x14ac:dyDescent="0.2">
      <c r="O2096" s="49"/>
    </row>
    <row r="2097" spans="15:15" x14ac:dyDescent="0.2">
      <c r="O2097" s="49"/>
    </row>
    <row r="2098" spans="15:15" x14ac:dyDescent="0.2">
      <c r="O2098" s="49"/>
    </row>
    <row r="2099" spans="15:15" x14ac:dyDescent="0.2">
      <c r="O2099" s="49"/>
    </row>
    <row r="2100" spans="15:15" x14ac:dyDescent="0.2">
      <c r="O2100" s="49"/>
    </row>
    <row r="2101" spans="15:15" x14ac:dyDescent="0.2">
      <c r="O2101" s="49"/>
    </row>
    <row r="2102" spans="15:15" x14ac:dyDescent="0.2">
      <c r="O2102" s="49"/>
    </row>
    <row r="2103" spans="15:15" x14ac:dyDescent="0.2">
      <c r="O2103" s="49"/>
    </row>
    <row r="2104" spans="15:15" x14ac:dyDescent="0.2">
      <c r="O2104" s="49"/>
    </row>
    <row r="2105" spans="15:15" x14ac:dyDescent="0.2">
      <c r="O2105" s="49"/>
    </row>
    <row r="2106" spans="15:15" x14ac:dyDescent="0.2">
      <c r="O2106" s="49"/>
    </row>
    <row r="2107" spans="15:15" x14ac:dyDescent="0.2">
      <c r="O2107" s="49"/>
    </row>
    <row r="2108" spans="15:15" x14ac:dyDescent="0.2">
      <c r="O2108" s="49"/>
    </row>
    <row r="2109" spans="15:15" x14ac:dyDescent="0.2">
      <c r="O2109" s="49"/>
    </row>
    <row r="2110" spans="15:15" x14ac:dyDescent="0.2">
      <c r="O2110" s="49"/>
    </row>
    <row r="2111" spans="15:15" x14ac:dyDescent="0.2">
      <c r="O2111" s="49"/>
    </row>
    <row r="2112" spans="15:15" x14ac:dyDescent="0.2">
      <c r="O2112" s="49"/>
    </row>
    <row r="2113" spans="15:15" x14ac:dyDescent="0.2">
      <c r="O2113" s="49"/>
    </row>
    <row r="2114" spans="15:15" x14ac:dyDescent="0.2">
      <c r="O2114" s="49"/>
    </row>
    <row r="2115" spans="15:15" x14ac:dyDescent="0.2">
      <c r="O2115" s="49"/>
    </row>
    <row r="2116" spans="15:15" x14ac:dyDescent="0.2">
      <c r="O2116" s="49"/>
    </row>
    <row r="2117" spans="15:15" x14ac:dyDescent="0.2">
      <c r="O2117" s="49"/>
    </row>
    <row r="2118" spans="15:15" x14ac:dyDescent="0.2">
      <c r="O2118" s="49"/>
    </row>
    <row r="2119" spans="15:15" x14ac:dyDescent="0.2">
      <c r="O2119" s="49"/>
    </row>
    <row r="2120" spans="15:15" x14ac:dyDescent="0.2">
      <c r="O2120" s="49"/>
    </row>
    <row r="2121" spans="15:15" x14ac:dyDescent="0.2">
      <c r="O2121" s="49"/>
    </row>
    <row r="2122" spans="15:15" x14ac:dyDescent="0.2">
      <c r="O2122" s="49"/>
    </row>
    <row r="2123" spans="15:15" x14ac:dyDescent="0.2">
      <c r="O2123" s="49"/>
    </row>
    <row r="2124" spans="15:15" x14ac:dyDescent="0.2">
      <c r="O2124" s="49"/>
    </row>
    <row r="2125" spans="15:15" x14ac:dyDescent="0.2">
      <c r="O2125" s="49"/>
    </row>
    <row r="2126" spans="15:15" x14ac:dyDescent="0.2">
      <c r="O2126" s="49"/>
    </row>
    <row r="2127" spans="15:15" x14ac:dyDescent="0.2">
      <c r="O2127" s="49"/>
    </row>
    <row r="2128" spans="15:15" x14ac:dyDescent="0.2">
      <c r="O2128" s="49"/>
    </row>
    <row r="2129" spans="15:15" x14ac:dyDescent="0.2">
      <c r="O2129" s="49"/>
    </row>
    <row r="2130" spans="15:15" x14ac:dyDescent="0.2">
      <c r="O2130" s="49"/>
    </row>
    <row r="2131" spans="15:15" x14ac:dyDescent="0.2">
      <c r="O2131" s="49"/>
    </row>
    <row r="2132" spans="15:15" x14ac:dyDescent="0.2">
      <c r="O2132" s="49"/>
    </row>
    <row r="2133" spans="15:15" x14ac:dyDescent="0.2">
      <c r="O2133" s="49"/>
    </row>
    <row r="2134" spans="15:15" x14ac:dyDescent="0.2">
      <c r="O2134" s="49"/>
    </row>
    <row r="2135" spans="15:15" x14ac:dyDescent="0.2">
      <c r="O2135" s="49"/>
    </row>
    <row r="2136" spans="15:15" x14ac:dyDescent="0.2">
      <c r="O2136" s="49"/>
    </row>
    <row r="2137" spans="15:15" x14ac:dyDescent="0.2">
      <c r="O2137" s="49"/>
    </row>
    <row r="2138" spans="15:15" x14ac:dyDescent="0.2">
      <c r="O2138" s="49"/>
    </row>
    <row r="2139" spans="15:15" x14ac:dyDescent="0.2">
      <c r="O2139" s="49"/>
    </row>
    <row r="2140" spans="15:15" x14ac:dyDescent="0.2">
      <c r="O2140" s="49"/>
    </row>
    <row r="2141" spans="15:15" x14ac:dyDescent="0.2">
      <c r="O2141" s="49"/>
    </row>
    <row r="2142" spans="15:15" x14ac:dyDescent="0.2">
      <c r="O2142" s="49"/>
    </row>
    <row r="2143" spans="15:15" x14ac:dyDescent="0.2">
      <c r="O2143" s="49"/>
    </row>
    <row r="2144" spans="15:15" x14ac:dyDescent="0.2">
      <c r="O2144" s="49"/>
    </row>
    <row r="2145" spans="15:15" x14ac:dyDescent="0.2">
      <c r="O2145" s="49"/>
    </row>
    <row r="2146" spans="15:15" x14ac:dyDescent="0.2">
      <c r="O2146" s="49"/>
    </row>
    <row r="2147" spans="15:15" x14ac:dyDescent="0.2">
      <c r="O2147" s="49"/>
    </row>
    <row r="2148" spans="15:15" x14ac:dyDescent="0.2">
      <c r="O2148" s="49"/>
    </row>
    <row r="2149" spans="15:15" x14ac:dyDescent="0.2">
      <c r="O2149" s="49"/>
    </row>
    <row r="2150" spans="15:15" x14ac:dyDescent="0.2">
      <c r="O2150" s="49"/>
    </row>
    <row r="2151" spans="15:15" x14ac:dyDescent="0.2">
      <c r="O2151" s="49"/>
    </row>
    <row r="2152" spans="15:15" x14ac:dyDescent="0.2">
      <c r="O2152" s="49"/>
    </row>
    <row r="2153" spans="15:15" x14ac:dyDescent="0.2">
      <c r="O2153" s="49"/>
    </row>
    <row r="2154" spans="15:15" x14ac:dyDescent="0.2">
      <c r="O2154" s="49"/>
    </row>
    <row r="2155" spans="15:15" x14ac:dyDescent="0.2">
      <c r="O2155" s="49"/>
    </row>
    <row r="2156" spans="15:15" x14ac:dyDescent="0.2">
      <c r="O2156" s="49"/>
    </row>
    <row r="2157" spans="15:15" x14ac:dyDescent="0.2">
      <c r="O2157" s="49"/>
    </row>
    <row r="2158" spans="15:15" x14ac:dyDescent="0.2">
      <c r="O2158" s="49"/>
    </row>
    <row r="2159" spans="15:15" x14ac:dyDescent="0.2">
      <c r="O2159" s="49"/>
    </row>
    <row r="2160" spans="15:15" x14ac:dyDescent="0.2">
      <c r="O2160" s="49"/>
    </row>
    <row r="2161" spans="15:15" x14ac:dyDescent="0.2">
      <c r="O2161" s="49"/>
    </row>
    <row r="2162" spans="15:15" x14ac:dyDescent="0.2">
      <c r="O2162" s="49"/>
    </row>
    <row r="2163" spans="15:15" x14ac:dyDescent="0.2">
      <c r="O2163" s="49"/>
    </row>
    <row r="2164" spans="15:15" x14ac:dyDescent="0.2">
      <c r="O2164" s="49"/>
    </row>
    <row r="2165" spans="15:15" x14ac:dyDescent="0.2">
      <c r="O2165" s="49"/>
    </row>
    <row r="2166" spans="15:15" x14ac:dyDescent="0.2">
      <c r="O2166" s="49"/>
    </row>
    <row r="2167" spans="15:15" x14ac:dyDescent="0.2">
      <c r="O2167" s="49"/>
    </row>
    <row r="2168" spans="15:15" x14ac:dyDescent="0.2">
      <c r="O2168" s="49"/>
    </row>
    <row r="2169" spans="15:15" x14ac:dyDescent="0.2">
      <c r="O2169" s="49"/>
    </row>
    <row r="2170" spans="15:15" x14ac:dyDescent="0.2">
      <c r="O2170" s="49"/>
    </row>
    <row r="2171" spans="15:15" x14ac:dyDescent="0.2">
      <c r="O2171" s="49"/>
    </row>
    <row r="2172" spans="15:15" x14ac:dyDescent="0.2">
      <c r="O2172" s="49"/>
    </row>
    <row r="2173" spans="15:15" x14ac:dyDescent="0.2">
      <c r="O2173" s="49"/>
    </row>
    <row r="2174" spans="15:15" x14ac:dyDescent="0.2">
      <c r="O2174" s="49"/>
    </row>
    <row r="2175" spans="15:15" x14ac:dyDescent="0.2">
      <c r="O2175" s="49"/>
    </row>
    <row r="2176" spans="15:15" x14ac:dyDescent="0.2">
      <c r="O2176" s="49"/>
    </row>
    <row r="2177" spans="15:15" x14ac:dyDescent="0.2">
      <c r="O2177" s="49"/>
    </row>
    <row r="2178" spans="15:15" x14ac:dyDescent="0.2">
      <c r="O2178" s="49"/>
    </row>
    <row r="2179" spans="15:15" x14ac:dyDescent="0.2">
      <c r="O2179" s="49"/>
    </row>
    <row r="2180" spans="15:15" x14ac:dyDescent="0.2">
      <c r="O2180" s="49"/>
    </row>
    <row r="2181" spans="15:15" x14ac:dyDescent="0.2">
      <c r="O2181" s="49"/>
    </row>
    <row r="2182" spans="15:15" x14ac:dyDescent="0.2">
      <c r="O2182" s="49"/>
    </row>
    <row r="2183" spans="15:15" x14ac:dyDescent="0.2">
      <c r="O2183" s="49"/>
    </row>
    <row r="2184" spans="15:15" x14ac:dyDescent="0.2">
      <c r="O2184" s="49"/>
    </row>
    <row r="2185" spans="15:15" x14ac:dyDescent="0.2">
      <c r="O2185" s="49"/>
    </row>
    <row r="2186" spans="15:15" x14ac:dyDescent="0.2">
      <c r="O2186" s="49"/>
    </row>
    <row r="2187" spans="15:15" x14ac:dyDescent="0.2">
      <c r="O2187" s="49"/>
    </row>
    <row r="2188" spans="15:15" x14ac:dyDescent="0.2">
      <c r="O2188" s="49"/>
    </row>
    <row r="2189" spans="15:15" x14ac:dyDescent="0.2">
      <c r="O2189" s="49"/>
    </row>
    <row r="2190" spans="15:15" x14ac:dyDescent="0.2">
      <c r="O2190" s="49"/>
    </row>
    <row r="2191" spans="15:15" x14ac:dyDescent="0.2">
      <c r="O2191" s="49"/>
    </row>
    <row r="2192" spans="15:15" x14ac:dyDescent="0.2">
      <c r="O2192" s="49"/>
    </row>
    <row r="2193" spans="15:15" x14ac:dyDescent="0.2">
      <c r="O2193" s="49"/>
    </row>
    <row r="2194" spans="15:15" x14ac:dyDescent="0.2">
      <c r="O2194" s="49"/>
    </row>
    <row r="2195" spans="15:15" x14ac:dyDescent="0.2">
      <c r="O2195" s="49"/>
    </row>
    <row r="2196" spans="15:15" x14ac:dyDescent="0.2">
      <c r="O2196" s="49"/>
    </row>
    <row r="2197" spans="15:15" x14ac:dyDescent="0.2">
      <c r="O2197" s="49"/>
    </row>
    <row r="2198" spans="15:15" x14ac:dyDescent="0.2">
      <c r="O2198" s="49"/>
    </row>
    <row r="2199" spans="15:15" x14ac:dyDescent="0.2">
      <c r="O2199" s="49"/>
    </row>
    <row r="2200" spans="15:15" x14ac:dyDescent="0.2">
      <c r="O2200" s="49"/>
    </row>
    <row r="2201" spans="15:15" x14ac:dyDescent="0.2">
      <c r="O2201" s="49"/>
    </row>
    <row r="2202" spans="15:15" x14ac:dyDescent="0.2">
      <c r="O2202" s="49"/>
    </row>
    <row r="2203" spans="15:15" x14ac:dyDescent="0.2">
      <c r="O2203" s="49"/>
    </row>
    <row r="2204" spans="15:15" x14ac:dyDescent="0.2">
      <c r="O2204" s="49"/>
    </row>
    <row r="2205" spans="15:15" x14ac:dyDescent="0.2">
      <c r="O2205" s="49"/>
    </row>
    <row r="2206" spans="15:15" x14ac:dyDescent="0.2">
      <c r="O2206" s="49"/>
    </row>
    <row r="2207" spans="15:15" x14ac:dyDescent="0.2">
      <c r="O2207" s="49"/>
    </row>
    <row r="2208" spans="15:15" x14ac:dyDescent="0.2">
      <c r="O2208" s="49"/>
    </row>
    <row r="2209" spans="15:15" x14ac:dyDescent="0.2">
      <c r="O2209" s="49"/>
    </row>
    <row r="2210" spans="15:15" x14ac:dyDescent="0.2">
      <c r="O2210" s="49"/>
    </row>
    <row r="2211" spans="15:15" x14ac:dyDescent="0.2">
      <c r="O2211" s="49"/>
    </row>
    <row r="2212" spans="15:15" x14ac:dyDescent="0.2">
      <c r="O2212" s="49"/>
    </row>
    <row r="2213" spans="15:15" x14ac:dyDescent="0.2">
      <c r="O2213" s="49"/>
    </row>
    <row r="2214" spans="15:15" x14ac:dyDescent="0.2">
      <c r="O2214" s="49"/>
    </row>
    <row r="2215" spans="15:15" x14ac:dyDescent="0.2">
      <c r="O2215" s="49"/>
    </row>
    <row r="2216" spans="15:15" x14ac:dyDescent="0.2">
      <c r="O2216" s="49"/>
    </row>
    <row r="2217" spans="15:15" x14ac:dyDescent="0.2">
      <c r="O2217" s="49"/>
    </row>
    <row r="2218" spans="15:15" x14ac:dyDescent="0.2">
      <c r="O2218" s="49"/>
    </row>
    <row r="2219" spans="15:15" x14ac:dyDescent="0.2">
      <c r="O2219" s="49"/>
    </row>
    <row r="2220" spans="15:15" x14ac:dyDescent="0.2">
      <c r="O2220" s="49"/>
    </row>
    <row r="2221" spans="15:15" x14ac:dyDescent="0.2">
      <c r="O2221" s="49"/>
    </row>
    <row r="2222" spans="15:15" x14ac:dyDescent="0.2">
      <c r="O2222" s="49"/>
    </row>
    <row r="2223" spans="15:15" x14ac:dyDescent="0.2">
      <c r="O2223" s="49"/>
    </row>
    <row r="2224" spans="15:15" x14ac:dyDescent="0.2">
      <c r="O2224" s="49"/>
    </row>
    <row r="2225" spans="15:15" x14ac:dyDescent="0.2">
      <c r="O2225" s="49"/>
    </row>
    <row r="2226" spans="15:15" x14ac:dyDescent="0.2">
      <c r="O2226" s="49"/>
    </row>
    <row r="2227" spans="15:15" x14ac:dyDescent="0.2">
      <c r="O2227" s="49"/>
    </row>
    <row r="2228" spans="15:15" x14ac:dyDescent="0.2">
      <c r="O2228" s="49"/>
    </row>
    <row r="2229" spans="15:15" x14ac:dyDescent="0.2">
      <c r="O2229" s="49"/>
    </row>
    <row r="2230" spans="15:15" x14ac:dyDescent="0.2">
      <c r="O2230" s="49"/>
    </row>
    <row r="2231" spans="15:15" x14ac:dyDescent="0.2">
      <c r="O2231" s="49"/>
    </row>
    <row r="2232" spans="15:15" x14ac:dyDescent="0.2">
      <c r="O2232" s="49"/>
    </row>
    <row r="2233" spans="15:15" x14ac:dyDescent="0.2">
      <c r="O2233" s="49"/>
    </row>
    <row r="2234" spans="15:15" x14ac:dyDescent="0.2">
      <c r="O2234" s="49"/>
    </row>
    <row r="2235" spans="15:15" x14ac:dyDescent="0.2">
      <c r="O2235" s="49"/>
    </row>
    <row r="2236" spans="15:15" x14ac:dyDescent="0.2">
      <c r="O2236" s="49"/>
    </row>
    <row r="2237" spans="15:15" x14ac:dyDescent="0.2">
      <c r="O2237" s="49"/>
    </row>
    <row r="2238" spans="15:15" x14ac:dyDescent="0.2">
      <c r="O2238" s="49"/>
    </row>
    <row r="2239" spans="15:15" x14ac:dyDescent="0.2">
      <c r="O2239" s="49"/>
    </row>
    <row r="2240" spans="15:15" x14ac:dyDescent="0.2">
      <c r="O2240" s="49"/>
    </row>
    <row r="2241" spans="15:15" x14ac:dyDescent="0.2">
      <c r="O2241" s="49"/>
    </row>
    <row r="2242" spans="15:15" x14ac:dyDescent="0.2">
      <c r="O2242" s="49"/>
    </row>
    <row r="2243" spans="15:15" x14ac:dyDescent="0.2">
      <c r="O2243" s="49"/>
    </row>
    <row r="2244" spans="15:15" x14ac:dyDescent="0.2">
      <c r="O2244" s="49"/>
    </row>
    <row r="2245" spans="15:15" x14ac:dyDescent="0.2">
      <c r="O2245" s="49"/>
    </row>
    <row r="2246" spans="15:15" x14ac:dyDescent="0.2">
      <c r="O2246" s="49"/>
    </row>
    <row r="2247" spans="15:15" x14ac:dyDescent="0.2">
      <c r="O2247" s="49"/>
    </row>
    <row r="2248" spans="15:15" x14ac:dyDescent="0.2">
      <c r="O2248" s="49"/>
    </row>
    <row r="2249" spans="15:15" x14ac:dyDescent="0.2">
      <c r="O2249" s="49"/>
    </row>
    <row r="2250" spans="15:15" x14ac:dyDescent="0.2">
      <c r="O2250" s="49"/>
    </row>
    <row r="2251" spans="15:15" x14ac:dyDescent="0.2">
      <c r="O2251" s="49"/>
    </row>
    <row r="2252" spans="15:15" x14ac:dyDescent="0.2">
      <c r="O2252" s="49"/>
    </row>
    <row r="2253" spans="15:15" x14ac:dyDescent="0.2">
      <c r="O2253" s="49"/>
    </row>
    <row r="2254" spans="15:15" x14ac:dyDescent="0.2">
      <c r="O2254" s="49"/>
    </row>
    <row r="2255" spans="15:15" x14ac:dyDescent="0.2">
      <c r="O2255" s="49"/>
    </row>
    <row r="2256" spans="15:15" x14ac:dyDescent="0.2">
      <c r="O2256" s="49"/>
    </row>
    <row r="2257" spans="15:15" x14ac:dyDescent="0.2">
      <c r="O2257" s="49"/>
    </row>
    <row r="2258" spans="15:15" x14ac:dyDescent="0.2">
      <c r="O2258" s="49"/>
    </row>
    <row r="2259" spans="15:15" x14ac:dyDescent="0.2">
      <c r="O2259" s="49"/>
    </row>
    <row r="2260" spans="15:15" x14ac:dyDescent="0.2">
      <c r="O2260" s="49"/>
    </row>
    <row r="2261" spans="15:15" x14ac:dyDescent="0.2">
      <c r="O2261" s="49"/>
    </row>
    <row r="2262" spans="15:15" x14ac:dyDescent="0.2">
      <c r="O2262" s="49"/>
    </row>
    <row r="2263" spans="15:15" x14ac:dyDescent="0.2">
      <c r="O2263" s="49"/>
    </row>
    <row r="2264" spans="15:15" x14ac:dyDescent="0.2">
      <c r="O2264" s="49"/>
    </row>
    <row r="2265" spans="15:15" x14ac:dyDescent="0.2">
      <c r="O2265" s="49"/>
    </row>
    <row r="2266" spans="15:15" x14ac:dyDescent="0.2">
      <c r="O2266" s="49"/>
    </row>
    <row r="2267" spans="15:15" x14ac:dyDescent="0.2">
      <c r="O2267" s="49"/>
    </row>
    <row r="2268" spans="15:15" x14ac:dyDescent="0.2">
      <c r="O2268" s="49"/>
    </row>
    <row r="2269" spans="15:15" x14ac:dyDescent="0.2">
      <c r="O2269" s="49"/>
    </row>
    <row r="2270" spans="15:15" x14ac:dyDescent="0.2">
      <c r="O2270" s="49"/>
    </row>
    <row r="2271" spans="15:15" x14ac:dyDescent="0.2">
      <c r="O2271" s="49"/>
    </row>
    <row r="2272" spans="15:15" x14ac:dyDescent="0.2">
      <c r="O2272" s="49"/>
    </row>
    <row r="2273" spans="15:15" x14ac:dyDescent="0.2">
      <c r="O2273" s="49"/>
    </row>
    <row r="2274" spans="15:15" x14ac:dyDescent="0.2">
      <c r="O2274" s="49"/>
    </row>
    <row r="2275" spans="15:15" x14ac:dyDescent="0.2">
      <c r="O2275" s="49"/>
    </row>
    <row r="2276" spans="15:15" x14ac:dyDescent="0.2">
      <c r="O2276" s="49"/>
    </row>
    <row r="2277" spans="15:15" x14ac:dyDescent="0.2">
      <c r="O2277" s="49"/>
    </row>
    <row r="2278" spans="15:15" x14ac:dyDescent="0.2">
      <c r="O2278" s="49"/>
    </row>
    <row r="2279" spans="15:15" x14ac:dyDescent="0.2">
      <c r="O2279" s="49"/>
    </row>
    <row r="2280" spans="15:15" x14ac:dyDescent="0.2">
      <c r="O2280" s="49"/>
    </row>
    <row r="2281" spans="15:15" x14ac:dyDescent="0.2">
      <c r="O2281" s="49"/>
    </row>
    <row r="2282" spans="15:15" x14ac:dyDescent="0.2">
      <c r="O2282" s="49"/>
    </row>
    <row r="2283" spans="15:15" x14ac:dyDescent="0.2">
      <c r="O2283" s="49"/>
    </row>
    <row r="2284" spans="15:15" x14ac:dyDescent="0.2">
      <c r="O2284" s="49"/>
    </row>
    <row r="2285" spans="15:15" x14ac:dyDescent="0.2">
      <c r="O2285" s="49"/>
    </row>
    <row r="2286" spans="15:15" x14ac:dyDescent="0.2">
      <c r="O2286" s="49"/>
    </row>
    <row r="2287" spans="15:15" x14ac:dyDescent="0.2">
      <c r="O2287" s="49"/>
    </row>
    <row r="2288" spans="15:15" x14ac:dyDescent="0.2">
      <c r="O2288" s="49"/>
    </row>
    <row r="2289" spans="15:15" x14ac:dyDescent="0.2">
      <c r="O2289" s="49"/>
    </row>
    <row r="2290" spans="15:15" x14ac:dyDescent="0.2">
      <c r="O2290" s="49"/>
    </row>
    <row r="2291" spans="15:15" x14ac:dyDescent="0.2">
      <c r="O2291" s="49"/>
    </row>
    <row r="2292" spans="15:15" x14ac:dyDescent="0.2">
      <c r="O2292" s="49"/>
    </row>
    <row r="2293" spans="15:15" x14ac:dyDescent="0.2">
      <c r="O2293" s="49"/>
    </row>
    <row r="2294" spans="15:15" x14ac:dyDescent="0.2">
      <c r="O2294" s="49"/>
    </row>
    <row r="2295" spans="15:15" x14ac:dyDescent="0.2">
      <c r="O2295" s="49"/>
    </row>
    <row r="2296" spans="15:15" x14ac:dyDescent="0.2">
      <c r="O2296" s="49"/>
    </row>
    <row r="2297" spans="15:15" x14ac:dyDescent="0.2">
      <c r="O2297" s="49"/>
    </row>
    <row r="2298" spans="15:15" x14ac:dyDescent="0.2">
      <c r="O2298" s="49"/>
    </row>
    <row r="2299" spans="15:15" x14ac:dyDescent="0.2">
      <c r="O2299" s="49"/>
    </row>
    <row r="2300" spans="15:15" x14ac:dyDescent="0.2">
      <c r="O2300" s="49"/>
    </row>
    <row r="2301" spans="15:15" x14ac:dyDescent="0.2">
      <c r="O2301" s="49"/>
    </row>
    <row r="2302" spans="15:15" x14ac:dyDescent="0.2">
      <c r="O2302" s="49"/>
    </row>
    <row r="2303" spans="15:15" x14ac:dyDescent="0.2">
      <c r="O2303" s="49"/>
    </row>
    <row r="2304" spans="15:15" x14ac:dyDescent="0.2">
      <c r="O2304" s="49"/>
    </row>
    <row r="2305" spans="15:15" x14ac:dyDescent="0.2">
      <c r="O2305" s="49"/>
    </row>
    <row r="2306" spans="15:15" x14ac:dyDescent="0.2">
      <c r="O2306" s="49"/>
    </row>
    <row r="2307" spans="15:15" x14ac:dyDescent="0.2">
      <c r="O2307" s="49"/>
    </row>
    <row r="2308" spans="15:15" x14ac:dyDescent="0.2">
      <c r="O2308" s="49"/>
    </row>
    <row r="2309" spans="15:15" x14ac:dyDescent="0.2">
      <c r="O2309" s="49"/>
    </row>
    <row r="2310" spans="15:15" x14ac:dyDescent="0.2">
      <c r="O2310" s="49"/>
    </row>
    <row r="2311" spans="15:15" x14ac:dyDescent="0.2">
      <c r="O2311" s="49"/>
    </row>
    <row r="2312" spans="15:15" x14ac:dyDescent="0.2">
      <c r="O2312" s="49"/>
    </row>
    <row r="2313" spans="15:15" x14ac:dyDescent="0.2">
      <c r="O2313" s="49"/>
    </row>
    <row r="2314" spans="15:15" x14ac:dyDescent="0.2">
      <c r="O2314" s="49"/>
    </row>
    <row r="2315" spans="15:15" x14ac:dyDescent="0.2">
      <c r="O2315" s="49"/>
    </row>
    <row r="2316" spans="15:15" x14ac:dyDescent="0.2">
      <c r="O2316" s="49"/>
    </row>
    <row r="2317" spans="15:15" x14ac:dyDescent="0.2">
      <c r="O2317" s="49"/>
    </row>
    <row r="2318" spans="15:15" x14ac:dyDescent="0.2">
      <c r="O2318" s="49"/>
    </row>
    <row r="2319" spans="15:15" x14ac:dyDescent="0.2">
      <c r="O2319" s="49"/>
    </row>
    <row r="2320" spans="15:15" x14ac:dyDescent="0.2">
      <c r="O2320" s="49"/>
    </row>
    <row r="2321" spans="15:15" x14ac:dyDescent="0.2">
      <c r="O2321" s="49"/>
    </row>
    <row r="2322" spans="15:15" x14ac:dyDescent="0.2">
      <c r="O2322" s="49"/>
    </row>
    <row r="2323" spans="15:15" x14ac:dyDescent="0.2">
      <c r="O2323" s="49"/>
    </row>
    <row r="2324" spans="15:15" x14ac:dyDescent="0.2">
      <c r="O2324" s="49"/>
    </row>
    <row r="2325" spans="15:15" x14ac:dyDescent="0.2">
      <c r="O2325" s="49"/>
    </row>
    <row r="2326" spans="15:15" x14ac:dyDescent="0.2">
      <c r="O2326" s="49"/>
    </row>
    <row r="2327" spans="15:15" x14ac:dyDescent="0.2">
      <c r="O2327" s="49"/>
    </row>
    <row r="2328" spans="15:15" x14ac:dyDescent="0.2">
      <c r="O2328" s="49"/>
    </row>
    <row r="2329" spans="15:15" x14ac:dyDescent="0.2">
      <c r="O2329" s="49"/>
    </row>
    <row r="2330" spans="15:15" x14ac:dyDescent="0.2">
      <c r="O2330" s="49"/>
    </row>
    <row r="2331" spans="15:15" x14ac:dyDescent="0.2">
      <c r="O2331" s="49"/>
    </row>
    <row r="2332" spans="15:15" x14ac:dyDescent="0.2">
      <c r="O2332" s="49"/>
    </row>
    <row r="2333" spans="15:15" x14ac:dyDescent="0.2">
      <c r="O2333" s="49"/>
    </row>
    <row r="2334" spans="15:15" x14ac:dyDescent="0.2">
      <c r="O2334" s="49"/>
    </row>
    <row r="2335" spans="15:15" x14ac:dyDescent="0.2">
      <c r="O2335" s="49"/>
    </row>
    <row r="2336" spans="15:15" x14ac:dyDescent="0.2">
      <c r="O2336" s="49"/>
    </row>
    <row r="2337" spans="15:15" x14ac:dyDescent="0.2">
      <c r="O2337" s="49"/>
    </row>
    <row r="2338" spans="15:15" x14ac:dyDescent="0.2">
      <c r="O2338" s="49"/>
    </row>
    <row r="2339" spans="15:15" x14ac:dyDescent="0.2">
      <c r="O2339" s="49"/>
    </row>
    <row r="2340" spans="15:15" x14ac:dyDescent="0.2">
      <c r="O2340" s="49"/>
    </row>
    <row r="2341" spans="15:15" x14ac:dyDescent="0.2">
      <c r="O2341" s="49"/>
    </row>
    <row r="2342" spans="15:15" x14ac:dyDescent="0.2">
      <c r="O2342" s="49"/>
    </row>
    <row r="2343" spans="15:15" x14ac:dyDescent="0.2">
      <c r="O2343" s="49"/>
    </row>
    <row r="2344" spans="15:15" x14ac:dyDescent="0.2">
      <c r="O2344" s="49"/>
    </row>
    <row r="2345" spans="15:15" x14ac:dyDescent="0.2">
      <c r="O2345" s="49"/>
    </row>
    <row r="2346" spans="15:15" x14ac:dyDescent="0.2">
      <c r="O2346" s="49"/>
    </row>
    <row r="2347" spans="15:15" x14ac:dyDescent="0.2">
      <c r="O2347" s="49"/>
    </row>
    <row r="2348" spans="15:15" x14ac:dyDescent="0.2">
      <c r="O2348" s="49"/>
    </row>
    <row r="2349" spans="15:15" x14ac:dyDescent="0.2">
      <c r="O2349" s="49"/>
    </row>
    <row r="2350" spans="15:15" x14ac:dyDescent="0.2">
      <c r="O2350" s="49"/>
    </row>
    <row r="2351" spans="15:15" x14ac:dyDescent="0.2">
      <c r="O2351" s="49"/>
    </row>
    <row r="2352" spans="15:15" x14ac:dyDescent="0.2">
      <c r="O2352" s="49"/>
    </row>
    <row r="2353" spans="15:15" x14ac:dyDescent="0.2">
      <c r="O2353" s="49"/>
    </row>
    <row r="2354" spans="15:15" x14ac:dyDescent="0.2">
      <c r="O2354" s="49"/>
    </row>
    <row r="2355" spans="15:15" x14ac:dyDescent="0.2">
      <c r="O2355" s="49"/>
    </row>
    <row r="2356" spans="15:15" x14ac:dyDescent="0.2">
      <c r="O2356" s="49"/>
    </row>
    <row r="2357" spans="15:15" x14ac:dyDescent="0.2">
      <c r="O2357" s="49"/>
    </row>
    <row r="2358" spans="15:15" x14ac:dyDescent="0.2">
      <c r="O2358" s="49"/>
    </row>
    <row r="2359" spans="15:15" x14ac:dyDescent="0.2">
      <c r="O2359" s="49"/>
    </row>
    <row r="2360" spans="15:15" x14ac:dyDescent="0.2">
      <c r="O2360" s="49"/>
    </row>
    <row r="2361" spans="15:15" x14ac:dyDescent="0.2">
      <c r="O2361" s="49"/>
    </row>
    <row r="2362" spans="15:15" x14ac:dyDescent="0.2">
      <c r="O2362" s="49"/>
    </row>
    <row r="2363" spans="15:15" x14ac:dyDescent="0.2">
      <c r="O2363" s="49"/>
    </row>
    <row r="2364" spans="15:15" x14ac:dyDescent="0.2">
      <c r="O2364" s="49"/>
    </row>
    <row r="2365" spans="15:15" x14ac:dyDescent="0.2">
      <c r="O2365" s="49"/>
    </row>
    <row r="2366" spans="15:15" x14ac:dyDescent="0.2">
      <c r="O2366" s="49"/>
    </row>
    <row r="2367" spans="15:15" x14ac:dyDescent="0.2">
      <c r="O2367" s="49"/>
    </row>
    <row r="2368" spans="15:15" x14ac:dyDescent="0.2">
      <c r="O2368" s="49"/>
    </row>
    <row r="2369" spans="15:15" x14ac:dyDescent="0.2">
      <c r="O2369" s="49"/>
    </row>
    <row r="2370" spans="15:15" x14ac:dyDescent="0.2">
      <c r="O2370" s="49"/>
    </row>
    <row r="2371" spans="15:15" x14ac:dyDescent="0.2">
      <c r="O2371" s="49"/>
    </row>
    <row r="2372" spans="15:15" x14ac:dyDescent="0.2">
      <c r="O2372" s="49"/>
    </row>
    <row r="2373" spans="15:15" x14ac:dyDescent="0.2">
      <c r="O2373" s="49"/>
    </row>
    <row r="2374" spans="15:15" x14ac:dyDescent="0.2">
      <c r="O2374" s="49"/>
    </row>
    <row r="2375" spans="15:15" x14ac:dyDescent="0.2">
      <c r="O2375" s="49"/>
    </row>
    <row r="2376" spans="15:15" x14ac:dyDescent="0.2">
      <c r="O2376" s="49"/>
    </row>
    <row r="2377" spans="15:15" x14ac:dyDescent="0.2">
      <c r="O2377" s="49"/>
    </row>
    <row r="2378" spans="15:15" x14ac:dyDescent="0.2">
      <c r="O2378" s="49"/>
    </row>
    <row r="2379" spans="15:15" x14ac:dyDescent="0.2">
      <c r="O2379" s="49"/>
    </row>
    <row r="2380" spans="15:15" x14ac:dyDescent="0.2">
      <c r="O2380" s="49"/>
    </row>
    <row r="2381" spans="15:15" x14ac:dyDescent="0.2">
      <c r="O2381" s="49"/>
    </row>
    <row r="2382" spans="15:15" x14ac:dyDescent="0.2">
      <c r="O2382" s="49"/>
    </row>
    <row r="2383" spans="15:15" x14ac:dyDescent="0.2">
      <c r="O2383" s="49"/>
    </row>
    <row r="2384" spans="15:15" x14ac:dyDescent="0.2">
      <c r="O2384" s="49"/>
    </row>
    <row r="2385" spans="15:15" x14ac:dyDescent="0.2">
      <c r="O2385" s="49"/>
    </row>
    <row r="2386" spans="15:15" x14ac:dyDescent="0.2">
      <c r="O2386" s="49"/>
    </row>
    <row r="2387" spans="15:15" x14ac:dyDescent="0.2">
      <c r="O2387" s="49"/>
    </row>
    <row r="2388" spans="15:15" x14ac:dyDescent="0.2">
      <c r="O2388" s="49"/>
    </row>
    <row r="2389" spans="15:15" x14ac:dyDescent="0.2">
      <c r="O2389" s="49"/>
    </row>
    <row r="2390" spans="15:15" x14ac:dyDescent="0.2">
      <c r="O2390" s="49"/>
    </row>
    <row r="2391" spans="15:15" x14ac:dyDescent="0.2">
      <c r="O2391" s="49"/>
    </row>
    <row r="2392" spans="15:15" x14ac:dyDescent="0.2">
      <c r="O2392" s="49"/>
    </row>
    <row r="2393" spans="15:15" x14ac:dyDescent="0.2">
      <c r="O2393" s="49"/>
    </row>
    <row r="2394" spans="15:15" x14ac:dyDescent="0.2">
      <c r="O2394" s="49"/>
    </row>
    <row r="2395" spans="15:15" x14ac:dyDescent="0.2">
      <c r="O2395" s="49"/>
    </row>
    <row r="2396" spans="15:15" x14ac:dyDescent="0.2">
      <c r="O2396" s="49"/>
    </row>
    <row r="2397" spans="15:15" x14ac:dyDescent="0.2">
      <c r="O2397" s="49"/>
    </row>
    <row r="2398" spans="15:15" x14ac:dyDescent="0.2">
      <c r="O2398" s="49"/>
    </row>
    <row r="2399" spans="15:15" x14ac:dyDescent="0.2">
      <c r="O2399" s="49"/>
    </row>
    <row r="2400" spans="15:15" x14ac:dyDescent="0.2">
      <c r="O2400" s="49"/>
    </row>
    <row r="2401" spans="15:15" x14ac:dyDescent="0.2">
      <c r="O2401" s="49"/>
    </row>
    <row r="2402" spans="15:15" x14ac:dyDescent="0.2">
      <c r="O2402" s="49"/>
    </row>
    <row r="2403" spans="15:15" x14ac:dyDescent="0.2">
      <c r="O2403" s="49"/>
    </row>
    <row r="2404" spans="15:15" x14ac:dyDescent="0.2">
      <c r="O2404" s="49"/>
    </row>
    <row r="2405" spans="15:15" x14ac:dyDescent="0.2">
      <c r="O2405" s="49"/>
    </row>
    <row r="2406" spans="15:15" x14ac:dyDescent="0.2">
      <c r="O2406" s="49"/>
    </row>
    <row r="2407" spans="15:15" x14ac:dyDescent="0.2">
      <c r="O2407" s="49"/>
    </row>
    <row r="2408" spans="15:15" x14ac:dyDescent="0.2">
      <c r="O2408" s="49"/>
    </row>
    <row r="2409" spans="15:15" x14ac:dyDescent="0.2">
      <c r="O2409" s="49"/>
    </row>
    <row r="2410" spans="15:15" x14ac:dyDescent="0.2">
      <c r="O2410" s="49"/>
    </row>
    <row r="2411" spans="15:15" x14ac:dyDescent="0.2">
      <c r="O2411" s="49"/>
    </row>
    <row r="2412" spans="15:15" x14ac:dyDescent="0.2">
      <c r="O2412" s="49"/>
    </row>
    <row r="2413" spans="15:15" x14ac:dyDescent="0.2">
      <c r="O2413" s="49"/>
    </row>
    <row r="2414" spans="15:15" x14ac:dyDescent="0.2">
      <c r="O2414" s="49"/>
    </row>
    <row r="2415" spans="15:15" x14ac:dyDescent="0.2">
      <c r="O2415" s="49"/>
    </row>
    <row r="2416" spans="15:15" x14ac:dyDescent="0.2">
      <c r="O2416" s="49"/>
    </row>
    <row r="2417" spans="15:15" x14ac:dyDescent="0.2">
      <c r="O2417" s="49"/>
    </row>
    <row r="2418" spans="15:15" x14ac:dyDescent="0.2">
      <c r="O2418" s="49"/>
    </row>
    <row r="2419" spans="15:15" x14ac:dyDescent="0.2">
      <c r="O2419" s="49"/>
    </row>
    <row r="2420" spans="15:15" x14ac:dyDescent="0.2">
      <c r="O2420" s="49"/>
    </row>
    <row r="2421" spans="15:15" x14ac:dyDescent="0.2">
      <c r="O2421" s="49"/>
    </row>
    <row r="2422" spans="15:15" x14ac:dyDescent="0.2">
      <c r="O2422" s="49"/>
    </row>
    <row r="2423" spans="15:15" x14ac:dyDescent="0.2">
      <c r="O2423" s="49"/>
    </row>
    <row r="2424" spans="15:15" x14ac:dyDescent="0.2">
      <c r="O2424" s="49"/>
    </row>
    <row r="2425" spans="15:15" x14ac:dyDescent="0.2">
      <c r="O2425" s="49"/>
    </row>
    <row r="2426" spans="15:15" x14ac:dyDescent="0.2">
      <c r="O2426" s="49"/>
    </row>
    <row r="2427" spans="15:15" x14ac:dyDescent="0.2">
      <c r="O2427" s="49"/>
    </row>
    <row r="2428" spans="15:15" x14ac:dyDescent="0.2">
      <c r="O2428" s="49"/>
    </row>
    <row r="2429" spans="15:15" x14ac:dyDescent="0.2">
      <c r="O2429" s="49"/>
    </row>
    <row r="2430" spans="15:15" x14ac:dyDescent="0.2">
      <c r="O2430" s="49"/>
    </row>
    <row r="2431" spans="15:15" x14ac:dyDescent="0.2">
      <c r="O2431" s="49"/>
    </row>
    <row r="2432" spans="15:15" x14ac:dyDescent="0.2">
      <c r="O2432" s="49"/>
    </row>
    <row r="2433" spans="15:15" x14ac:dyDescent="0.2">
      <c r="O2433" s="49"/>
    </row>
    <row r="2434" spans="15:15" x14ac:dyDescent="0.2">
      <c r="O2434" s="49"/>
    </row>
    <row r="2435" spans="15:15" x14ac:dyDescent="0.2">
      <c r="O2435" s="49"/>
    </row>
    <row r="2436" spans="15:15" x14ac:dyDescent="0.2">
      <c r="O2436" s="49"/>
    </row>
    <row r="2437" spans="15:15" x14ac:dyDescent="0.2">
      <c r="O2437" s="49"/>
    </row>
    <row r="2438" spans="15:15" x14ac:dyDescent="0.2">
      <c r="O2438" s="49"/>
    </row>
    <row r="2439" spans="15:15" x14ac:dyDescent="0.2">
      <c r="O2439" s="49"/>
    </row>
    <row r="2440" spans="15:15" x14ac:dyDescent="0.2">
      <c r="O2440" s="49"/>
    </row>
    <row r="2441" spans="15:15" x14ac:dyDescent="0.2">
      <c r="O2441" s="49"/>
    </row>
    <row r="2442" spans="15:15" x14ac:dyDescent="0.2">
      <c r="O2442" s="49"/>
    </row>
    <row r="2443" spans="15:15" x14ac:dyDescent="0.2">
      <c r="O2443" s="49"/>
    </row>
    <row r="2444" spans="15:15" x14ac:dyDescent="0.2">
      <c r="O2444" s="49"/>
    </row>
    <row r="2445" spans="15:15" x14ac:dyDescent="0.2">
      <c r="O2445" s="49"/>
    </row>
    <row r="2446" spans="15:15" x14ac:dyDescent="0.2">
      <c r="O2446" s="49"/>
    </row>
    <row r="2447" spans="15:15" x14ac:dyDescent="0.2">
      <c r="O2447" s="49"/>
    </row>
    <row r="2448" spans="15:15" x14ac:dyDescent="0.2">
      <c r="O2448" s="49"/>
    </row>
    <row r="2449" spans="15:15" x14ac:dyDescent="0.2">
      <c r="O2449" s="49"/>
    </row>
    <row r="2450" spans="15:15" x14ac:dyDescent="0.2">
      <c r="O2450" s="49"/>
    </row>
    <row r="2451" spans="15:15" x14ac:dyDescent="0.2">
      <c r="O2451" s="49"/>
    </row>
    <row r="2452" spans="15:15" x14ac:dyDescent="0.2">
      <c r="O2452" s="49"/>
    </row>
    <row r="2453" spans="15:15" x14ac:dyDescent="0.2">
      <c r="O2453" s="49"/>
    </row>
    <row r="2454" spans="15:15" x14ac:dyDescent="0.2">
      <c r="O2454" s="49"/>
    </row>
    <row r="2455" spans="15:15" x14ac:dyDescent="0.2">
      <c r="O2455" s="49"/>
    </row>
    <row r="2456" spans="15:15" x14ac:dyDescent="0.2">
      <c r="O2456" s="49"/>
    </row>
    <row r="2457" spans="15:15" x14ac:dyDescent="0.2">
      <c r="O2457" s="49"/>
    </row>
    <row r="2458" spans="15:15" x14ac:dyDescent="0.2">
      <c r="O2458" s="49"/>
    </row>
    <row r="2459" spans="15:15" x14ac:dyDescent="0.2">
      <c r="O2459" s="49"/>
    </row>
    <row r="2460" spans="15:15" x14ac:dyDescent="0.2">
      <c r="O2460" s="49"/>
    </row>
    <row r="2461" spans="15:15" x14ac:dyDescent="0.2">
      <c r="O2461" s="49"/>
    </row>
    <row r="2462" spans="15:15" x14ac:dyDescent="0.2">
      <c r="O2462" s="49"/>
    </row>
    <row r="2463" spans="15:15" x14ac:dyDescent="0.2">
      <c r="O2463" s="49"/>
    </row>
    <row r="2464" spans="15:15" x14ac:dyDescent="0.2">
      <c r="O2464" s="49"/>
    </row>
    <row r="2465" spans="15:15" x14ac:dyDescent="0.2">
      <c r="O2465" s="49"/>
    </row>
    <row r="2466" spans="15:15" x14ac:dyDescent="0.2">
      <c r="O2466" s="49"/>
    </row>
    <row r="2467" spans="15:15" x14ac:dyDescent="0.2">
      <c r="O2467" s="49"/>
    </row>
    <row r="2468" spans="15:15" x14ac:dyDescent="0.2">
      <c r="O2468" s="49"/>
    </row>
    <row r="2469" spans="15:15" x14ac:dyDescent="0.2">
      <c r="O2469" s="49"/>
    </row>
    <row r="2470" spans="15:15" x14ac:dyDescent="0.2">
      <c r="O2470" s="49"/>
    </row>
    <row r="2471" spans="15:15" x14ac:dyDescent="0.2">
      <c r="O2471" s="49"/>
    </row>
    <row r="2472" spans="15:15" x14ac:dyDescent="0.2">
      <c r="O2472" s="49"/>
    </row>
    <row r="2473" spans="15:15" x14ac:dyDescent="0.2">
      <c r="O2473" s="49"/>
    </row>
    <row r="2474" spans="15:15" x14ac:dyDescent="0.2">
      <c r="O2474" s="49"/>
    </row>
    <row r="2475" spans="15:15" x14ac:dyDescent="0.2">
      <c r="O2475" s="49"/>
    </row>
    <row r="2476" spans="15:15" x14ac:dyDescent="0.2">
      <c r="O2476" s="49"/>
    </row>
    <row r="2477" spans="15:15" x14ac:dyDescent="0.2">
      <c r="O2477" s="49"/>
    </row>
    <row r="2478" spans="15:15" x14ac:dyDescent="0.2">
      <c r="O2478" s="49"/>
    </row>
    <row r="2479" spans="15:15" x14ac:dyDescent="0.2">
      <c r="O2479" s="49"/>
    </row>
    <row r="2480" spans="15:15" x14ac:dyDescent="0.2">
      <c r="O2480" s="49"/>
    </row>
    <row r="2481" spans="15:15" x14ac:dyDescent="0.2">
      <c r="O2481" s="49"/>
    </row>
    <row r="2482" spans="15:15" x14ac:dyDescent="0.2">
      <c r="O2482" s="49"/>
    </row>
    <row r="2483" spans="15:15" x14ac:dyDescent="0.2">
      <c r="O2483" s="49"/>
    </row>
    <row r="2484" spans="15:15" x14ac:dyDescent="0.2">
      <c r="O2484" s="49"/>
    </row>
    <row r="2485" spans="15:15" x14ac:dyDescent="0.2">
      <c r="O2485" s="49"/>
    </row>
    <row r="2486" spans="15:15" x14ac:dyDescent="0.2">
      <c r="O2486" s="49"/>
    </row>
    <row r="2487" spans="15:15" x14ac:dyDescent="0.2">
      <c r="O2487" s="49"/>
    </row>
    <row r="2488" spans="15:15" x14ac:dyDescent="0.2">
      <c r="O2488" s="49"/>
    </row>
    <row r="2489" spans="15:15" x14ac:dyDescent="0.2">
      <c r="O2489" s="49"/>
    </row>
    <row r="2490" spans="15:15" x14ac:dyDescent="0.2">
      <c r="O2490" s="49"/>
    </row>
    <row r="2491" spans="15:15" x14ac:dyDescent="0.2">
      <c r="O2491" s="49"/>
    </row>
    <row r="2492" spans="15:15" x14ac:dyDescent="0.2">
      <c r="O2492" s="49"/>
    </row>
    <row r="2493" spans="15:15" x14ac:dyDescent="0.2">
      <c r="O2493" s="49"/>
    </row>
    <row r="2494" spans="15:15" x14ac:dyDescent="0.2">
      <c r="O2494" s="49"/>
    </row>
    <row r="2495" spans="15:15" x14ac:dyDescent="0.2">
      <c r="O2495" s="49"/>
    </row>
    <row r="2496" spans="15:15" x14ac:dyDescent="0.2">
      <c r="O2496" s="49"/>
    </row>
    <row r="2497" spans="15:15" x14ac:dyDescent="0.2">
      <c r="O2497" s="49"/>
    </row>
    <row r="2498" spans="15:15" x14ac:dyDescent="0.2">
      <c r="O2498" s="49"/>
    </row>
    <row r="2499" spans="15:15" x14ac:dyDescent="0.2">
      <c r="O2499" s="49"/>
    </row>
    <row r="2500" spans="15:15" x14ac:dyDescent="0.2">
      <c r="O2500" s="49"/>
    </row>
    <row r="2501" spans="15:15" x14ac:dyDescent="0.2">
      <c r="O2501" s="49"/>
    </row>
    <row r="2502" spans="15:15" x14ac:dyDescent="0.2">
      <c r="O2502" s="49"/>
    </row>
    <row r="2503" spans="15:15" x14ac:dyDescent="0.2">
      <c r="O2503" s="49"/>
    </row>
    <row r="2504" spans="15:15" x14ac:dyDescent="0.2">
      <c r="O2504" s="49"/>
    </row>
    <row r="2505" spans="15:15" x14ac:dyDescent="0.2">
      <c r="O2505" s="49"/>
    </row>
    <row r="2506" spans="15:15" x14ac:dyDescent="0.2">
      <c r="O2506" s="49"/>
    </row>
    <row r="2507" spans="15:15" x14ac:dyDescent="0.2">
      <c r="O2507" s="49"/>
    </row>
    <row r="2508" spans="15:15" x14ac:dyDescent="0.2">
      <c r="O2508" s="49"/>
    </row>
    <row r="2509" spans="15:15" x14ac:dyDescent="0.2">
      <c r="O2509" s="49"/>
    </row>
    <row r="2510" spans="15:15" x14ac:dyDescent="0.2">
      <c r="O2510" s="49"/>
    </row>
    <row r="2511" spans="15:15" x14ac:dyDescent="0.2">
      <c r="O2511" s="49"/>
    </row>
    <row r="2512" spans="15:15" x14ac:dyDescent="0.2">
      <c r="O2512" s="49"/>
    </row>
    <row r="2513" spans="15:15" x14ac:dyDescent="0.2">
      <c r="O2513" s="49"/>
    </row>
    <row r="2514" spans="15:15" x14ac:dyDescent="0.2">
      <c r="O2514" s="49"/>
    </row>
    <row r="2515" spans="15:15" x14ac:dyDescent="0.2">
      <c r="O2515" s="49"/>
    </row>
    <row r="2516" spans="15:15" x14ac:dyDescent="0.2">
      <c r="O2516" s="49"/>
    </row>
    <row r="2517" spans="15:15" x14ac:dyDescent="0.2">
      <c r="O2517" s="49"/>
    </row>
    <row r="2518" spans="15:15" x14ac:dyDescent="0.2">
      <c r="O2518" s="49"/>
    </row>
    <row r="2519" spans="15:15" x14ac:dyDescent="0.2">
      <c r="O2519" s="49"/>
    </row>
    <row r="2520" spans="15:15" x14ac:dyDescent="0.2">
      <c r="O2520" s="49"/>
    </row>
    <row r="2521" spans="15:15" x14ac:dyDescent="0.2">
      <c r="O2521" s="49"/>
    </row>
    <row r="2522" spans="15:15" x14ac:dyDescent="0.2">
      <c r="O2522" s="49"/>
    </row>
    <row r="2523" spans="15:15" x14ac:dyDescent="0.2">
      <c r="O2523" s="49"/>
    </row>
    <row r="2524" spans="15:15" x14ac:dyDescent="0.2">
      <c r="O2524" s="49"/>
    </row>
    <row r="2525" spans="15:15" x14ac:dyDescent="0.2">
      <c r="O2525" s="49"/>
    </row>
    <row r="2526" spans="15:15" x14ac:dyDescent="0.2">
      <c r="O2526" s="49"/>
    </row>
    <row r="2527" spans="15:15" x14ac:dyDescent="0.2">
      <c r="O2527" s="49"/>
    </row>
    <row r="2528" spans="15:15" x14ac:dyDescent="0.2">
      <c r="O2528" s="49"/>
    </row>
    <row r="2529" spans="15:15" x14ac:dyDescent="0.2">
      <c r="O2529" s="49"/>
    </row>
    <row r="2530" spans="15:15" x14ac:dyDescent="0.2">
      <c r="O2530" s="49"/>
    </row>
    <row r="2531" spans="15:15" x14ac:dyDescent="0.2">
      <c r="O2531" s="49"/>
    </row>
    <row r="2532" spans="15:15" x14ac:dyDescent="0.2">
      <c r="O2532" s="49"/>
    </row>
    <row r="2533" spans="15:15" x14ac:dyDescent="0.2">
      <c r="O2533" s="49"/>
    </row>
    <row r="2534" spans="15:15" x14ac:dyDescent="0.2">
      <c r="O2534" s="49"/>
    </row>
    <row r="2535" spans="15:15" x14ac:dyDescent="0.2">
      <c r="O2535" s="49"/>
    </row>
    <row r="2536" spans="15:15" x14ac:dyDescent="0.2">
      <c r="O2536" s="49"/>
    </row>
    <row r="2537" spans="15:15" x14ac:dyDescent="0.2">
      <c r="O2537" s="49"/>
    </row>
    <row r="2538" spans="15:15" x14ac:dyDescent="0.2">
      <c r="O2538" s="49"/>
    </row>
    <row r="2539" spans="15:15" x14ac:dyDescent="0.2">
      <c r="O2539" s="49"/>
    </row>
    <row r="2540" spans="15:15" x14ac:dyDescent="0.2">
      <c r="O2540" s="49"/>
    </row>
    <row r="2541" spans="15:15" x14ac:dyDescent="0.2">
      <c r="O2541" s="49"/>
    </row>
    <row r="2542" spans="15:15" x14ac:dyDescent="0.2">
      <c r="O2542" s="49"/>
    </row>
    <row r="2543" spans="15:15" x14ac:dyDescent="0.2">
      <c r="O2543" s="49"/>
    </row>
    <row r="2544" spans="15:15" x14ac:dyDescent="0.2">
      <c r="O2544" s="49"/>
    </row>
    <row r="2545" spans="15:15" x14ac:dyDescent="0.2">
      <c r="O2545" s="49"/>
    </row>
    <row r="2546" spans="15:15" x14ac:dyDescent="0.2">
      <c r="O2546" s="49"/>
    </row>
    <row r="2547" spans="15:15" x14ac:dyDescent="0.2">
      <c r="O2547" s="49"/>
    </row>
    <row r="2548" spans="15:15" x14ac:dyDescent="0.2">
      <c r="O2548" s="49"/>
    </row>
    <row r="2549" spans="15:15" x14ac:dyDescent="0.2">
      <c r="O2549" s="49"/>
    </row>
    <row r="2550" spans="15:15" x14ac:dyDescent="0.2">
      <c r="O2550" s="49"/>
    </row>
    <row r="2551" spans="15:15" x14ac:dyDescent="0.2">
      <c r="O2551" s="49"/>
    </row>
    <row r="2552" spans="15:15" x14ac:dyDescent="0.2">
      <c r="O2552" s="49"/>
    </row>
    <row r="2553" spans="15:15" x14ac:dyDescent="0.2">
      <c r="O2553" s="49"/>
    </row>
    <row r="2554" spans="15:15" x14ac:dyDescent="0.2">
      <c r="O2554" s="49"/>
    </row>
    <row r="2555" spans="15:15" x14ac:dyDescent="0.2">
      <c r="O2555" s="49"/>
    </row>
    <row r="2556" spans="15:15" x14ac:dyDescent="0.2">
      <c r="O2556" s="49"/>
    </row>
    <row r="2557" spans="15:15" x14ac:dyDescent="0.2">
      <c r="O2557" s="49"/>
    </row>
    <row r="2558" spans="15:15" x14ac:dyDescent="0.2">
      <c r="O2558" s="49"/>
    </row>
    <row r="2559" spans="15:15" x14ac:dyDescent="0.2">
      <c r="O2559" s="49"/>
    </row>
    <row r="2560" spans="15:15" x14ac:dyDescent="0.2">
      <c r="O2560" s="49"/>
    </row>
    <row r="2561" spans="15:15" x14ac:dyDescent="0.2">
      <c r="O2561" s="49"/>
    </row>
    <row r="2562" spans="15:15" x14ac:dyDescent="0.2">
      <c r="O2562" s="49"/>
    </row>
    <row r="2563" spans="15:15" x14ac:dyDescent="0.2">
      <c r="O2563" s="49"/>
    </row>
    <row r="2564" spans="15:15" x14ac:dyDescent="0.2">
      <c r="O2564" s="49"/>
    </row>
    <row r="2565" spans="15:15" x14ac:dyDescent="0.2">
      <c r="O2565" s="49"/>
    </row>
    <row r="2566" spans="15:15" x14ac:dyDescent="0.2">
      <c r="O2566" s="49"/>
    </row>
    <row r="2567" spans="15:15" x14ac:dyDescent="0.2">
      <c r="O2567" s="49"/>
    </row>
    <row r="2568" spans="15:15" x14ac:dyDescent="0.2">
      <c r="O2568" s="49"/>
    </row>
    <row r="2569" spans="15:15" x14ac:dyDescent="0.2">
      <c r="O2569" s="49"/>
    </row>
    <row r="2570" spans="15:15" x14ac:dyDescent="0.2">
      <c r="O2570" s="49"/>
    </row>
    <row r="2571" spans="15:15" x14ac:dyDescent="0.2">
      <c r="O2571" s="49"/>
    </row>
    <row r="2572" spans="15:15" x14ac:dyDescent="0.2">
      <c r="O2572" s="49"/>
    </row>
    <row r="2573" spans="15:15" x14ac:dyDescent="0.2">
      <c r="O2573" s="49"/>
    </row>
    <row r="2574" spans="15:15" x14ac:dyDescent="0.2">
      <c r="O2574" s="49"/>
    </row>
    <row r="2575" spans="15:15" x14ac:dyDescent="0.2">
      <c r="O2575" s="49"/>
    </row>
    <row r="2576" spans="15:15" x14ac:dyDescent="0.2">
      <c r="O2576" s="49"/>
    </row>
    <row r="2577" spans="15:15" x14ac:dyDescent="0.2">
      <c r="O2577" s="49"/>
    </row>
    <row r="2578" spans="15:15" x14ac:dyDescent="0.2">
      <c r="O2578" s="49"/>
    </row>
    <row r="2579" spans="15:15" x14ac:dyDescent="0.2">
      <c r="O2579" s="49"/>
    </row>
    <row r="2580" spans="15:15" x14ac:dyDescent="0.2">
      <c r="O2580" s="49"/>
    </row>
    <row r="2581" spans="15:15" x14ac:dyDescent="0.2">
      <c r="O2581" s="49"/>
    </row>
    <row r="2582" spans="15:15" x14ac:dyDescent="0.2">
      <c r="O2582" s="49"/>
    </row>
    <row r="2583" spans="15:15" x14ac:dyDescent="0.2">
      <c r="O2583" s="49"/>
    </row>
    <row r="2584" spans="15:15" x14ac:dyDescent="0.2">
      <c r="O2584" s="49"/>
    </row>
    <row r="2585" spans="15:15" x14ac:dyDescent="0.2">
      <c r="O2585" s="49"/>
    </row>
    <row r="2586" spans="15:15" x14ac:dyDescent="0.2">
      <c r="O2586" s="49"/>
    </row>
    <row r="2587" spans="15:15" x14ac:dyDescent="0.2">
      <c r="O2587" s="49"/>
    </row>
    <row r="2588" spans="15:15" x14ac:dyDescent="0.2">
      <c r="O2588" s="49"/>
    </row>
    <row r="2589" spans="15:15" x14ac:dyDescent="0.2">
      <c r="O2589" s="49"/>
    </row>
    <row r="2590" spans="15:15" x14ac:dyDescent="0.2">
      <c r="O2590" s="49"/>
    </row>
    <row r="2591" spans="15:15" x14ac:dyDescent="0.2">
      <c r="O2591" s="49"/>
    </row>
    <row r="2592" spans="15:15" x14ac:dyDescent="0.2">
      <c r="O2592" s="49"/>
    </row>
    <row r="2593" spans="15:15" x14ac:dyDescent="0.2">
      <c r="O2593" s="49"/>
    </row>
    <row r="2594" spans="15:15" x14ac:dyDescent="0.2">
      <c r="O2594" s="49"/>
    </row>
    <row r="2595" spans="15:15" x14ac:dyDescent="0.2">
      <c r="O2595" s="49"/>
    </row>
    <row r="2596" spans="15:15" x14ac:dyDescent="0.2">
      <c r="O2596" s="49"/>
    </row>
    <row r="2597" spans="15:15" x14ac:dyDescent="0.2">
      <c r="O2597" s="49"/>
    </row>
    <row r="2598" spans="15:15" x14ac:dyDescent="0.2">
      <c r="O2598" s="49"/>
    </row>
    <row r="2599" spans="15:15" x14ac:dyDescent="0.2">
      <c r="O2599" s="49"/>
    </row>
    <row r="2600" spans="15:15" x14ac:dyDescent="0.2">
      <c r="O2600" s="49"/>
    </row>
    <row r="2601" spans="15:15" x14ac:dyDescent="0.2">
      <c r="O2601" s="49"/>
    </row>
    <row r="2602" spans="15:15" x14ac:dyDescent="0.2">
      <c r="O2602" s="49"/>
    </row>
    <row r="2603" spans="15:15" x14ac:dyDescent="0.2">
      <c r="O2603" s="49"/>
    </row>
    <row r="2604" spans="15:15" x14ac:dyDescent="0.2">
      <c r="O2604" s="49"/>
    </row>
    <row r="2605" spans="15:15" x14ac:dyDescent="0.2">
      <c r="O2605" s="49"/>
    </row>
    <row r="2606" spans="15:15" x14ac:dyDescent="0.2">
      <c r="O2606" s="49"/>
    </row>
    <row r="2607" spans="15:15" x14ac:dyDescent="0.2">
      <c r="O2607" s="49"/>
    </row>
    <row r="2608" spans="15:15" x14ac:dyDescent="0.2">
      <c r="O2608" s="49"/>
    </row>
    <row r="2609" spans="15:15" x14ac:dyDescent="0.2">
      <c r="O2609" s="49"/>
    </row>
    <row r="2610" spans="15:15" x14ac:dyDescent="0.2">
      <c r="O2610" s="49"/>
    </row>
    <row r="2611" spans="15:15" x14ac:dyDescent="0.2">
      <c r="O2611" s="49"/>
    </row>
    <row r="2612" spans="15:15" x14ac:dyDescent="0.2">
      <c r="O2612" s="49"/>
    </row>
    <row r="2613" spans="15:15" x14ac:dyDescent="0.2">
      <c r="O2613" s="49"/>
    </row>
    <row r="2614" spans="15:15" x14ac:dyDescent="0.2">
      <c r="O2614" s="49"/>
    </row>
    <row r="2615" spans="15:15" x14ac:dyDescent="0.2">
      <c r="O2615" s="49"/>
    </row>
    <row r="2616" spans="15:15" x14ac:dyDescent="0.2">
      <c r="O2616" s="49"/>
    </row>
    <row r="2617" spans="15:15" x14ac:dyDescent="0.2">
      <c r="O2617" s="49"/>
    </row>
    <row r="2618" spans="15:15" x14ac:dyDescent="0.2">
      <c r="O2618" s="49"/>
    </row>
    <row r="2619" spans="15:15" x14ac:dyDescent="0.2">
      <c r="O2619" s="49"/>
    </row>
    <row r="2620" spans="15:15" x14ac:dyDescent="0.2">
      <c r="O2620" s="49"/>
    </row>
    <row r="2621" spans="15:15" x14ac:dyDescent="0.2">
      <c r="O2621" s="49"/>
    </row>
    <row r="2622" spans="15:15" x14ac:dyDescent="0.2">
      <c r="O2622" s="49"/>
    </row>
    <row r="2623" spans="15:15" x14ac:dyDescent="0.2">
      <c r="O2623" s="49"/>
    </row>
    <row r="2624" spans="15:15" x14ac:dyDescent="0.2">
      <c r="O2624" s="49"/>
    </row>
    <row r="2625" spans="15:15" x14ac:dyDescent="0.2">
      <c r="O2625" s="49"/>
    </row>
    <row r="2626" spans="15:15" x14ac:dyDescent="0.2">
      <c r="O2626" s="49"/>
    </row>
    <row r="2627" spans="15:15" x14ac:dyDescent="0.2">
      <c r="O2627" s="49"/>
    </row>
    <row r="2628" spans="15:15" x14ac:dyDescent="0.2">
      <c r="O2628" s="49"/>
    </row>
    <row r="2629" spans="15:15" x14ac:dyDescent="0.2">
      <c r="O2629" s="49"/>
    </row>
    <row r="2630" spans="15:15" x14ac:dyDescent="0.2">
      <c r="O2630" s="49"/>
    </row>
    <row r="2631" spans="15:15" x14ac:dyDescent="0.2">
      <c r="O2631" s="49"/>
    </row>
    <row r="2632" spans="15:15" x14ac:dyDescent="0.2">
      <c r="O2632" s="49"/>
    </row>
    <row r="2633" spans="15:15" x14ac:dyDescent="0.2">
      <c r="O2633" s="49"/>
    </row>
    <row r="2634" spans="15:15" x14ac:dyDescent="0.2">
      <c r="O2634" s="49"/>
    </row>
    <row r="2635" spans="15:15" x14ac:dyDescent="0.2">
      <c r="O2635" s="49"/>
    </row>
    <row r="2636" spans="15:15" x14ac:dyDescent="0.2">
      <c r="O2636" s="49"/>
    </row>
    <row r="2637" spans="15:15" x14ac:dyDescent="0.2">
      <c r="O2637" s="49"/>
    </row>
    <row r="2638" spans="15:15" x14ac:dyDescent="0.2">
      <c r="O2638" s="49"/>
    </row>
    <row r="2639" spans="15:15" x14ac:dyDescent="0.2">
      <c r="O2639" s="49"/>
    </row>
    <row r="2640" spans="15:15" x14ac:dyDescent="0.2">
      <c r="O2640" s="49"/>
    </row>
    <row r="2641" spans="15:15" x14ac:dyDescent="0.2">
      <c r="O2641" s="49"/>
    </row>
    <row r="2642" spans="15:15" x14ac:dyDescent="0.2">
      <c r="O2642" s="49"/>
    </row>
    <row r="2643" spans="15:15" x14ac:dyDescent="0.2">
      <c r="O2643" s="49"/>
    </row>
    <row r="2644" spans="15:15" x14ac:dyDescent="0.2">
      <c r="O2644" s="49"/>
    </row>
    <row r="2645" spans="15:15" x14ac:dyDescent="0.2">
      <c r="O2645" s="49"/>
    </row>
    <row r="2646" spans="15:15" x14ac:dyDescent="0.2">
      <c r="O2646" s="49"/>
    </row>
    <row r="2647" spans="15:15" x14ac:dyDescent="0.2">
      <c r="O2647" s="49"/>
    </row>
    <row r="2648" spans="15:15" x14ac:dyDescent="0.2">
      <c r="O2648" s="49"/>
    </row>
    <row r="2649" spans="15:15" x14ac:dyDescent="0.2">
      <c r="O2649" s="49"/>
    </row>
    <row r="2650" spans="15:15" x14ac:dyDescent="0.2">
      <c r="O2650" s="49"/>
    </row>
    <row r="2651" spans="15:15" x14ac:dyDescent="0.2">
      <c r="O2651" s="49"/>
    </row>
    <row r="2652" spans="15:15" x14ac:dyDescent="0.2">
      <c r="O2652" s="49"/>
    </row>
    <row r="2653" spans="15:15" x14ac:dyDescent="0.2">
      <c r="O2653" s="49"/>
    </row>
    <row r="2654" spans="15:15" x14ac:dyDescent="0.2">
      <c r="O2654" s="49"/>
    </row>
    <row r="2655" spans="15:15" x14ac:dyDescent="0.2">
      <c r="O2655" s="49"/>
    </row>
    <row r="2656" spans="15:15" x14ac:dyDescent="0.2">
      <c r="O2656" s="49"/>
    </row>
    <row r="2657" spans="15:15" x14ac:dyDescent="0.2">
      <c r="O2657" s="49"/>
    </row>
    <row r="2658" spans="15:15" x14ac:dyDescent="0.2">
      <c r="O2658" s="49"/>
    </row>
    <row r="2659" spans="15:15" x14ac:dyDescent="0.2">
      <c r="O2659" s="49"/>
    </row>
    <row r="2660" spans="15:15" x14ac:dyDescent="0.2">
      <c r="O2660" s="49"/>
    </row>
    <row r="2661" spans="15:15" x14ac:dyDescent="0.2">
      <c r="O2661" s="49"/>
    </row>
    <row r="2662" spans="15:15" x14ac:dyDescent="0.2">
      <c r="O2662" s="49"/>
    </row>
    <row r="2663" spans="15:15" x14ac:dyDescent="0.2">
      <c r="O2663" s="49"/>
    </row>
    <row r="2664" spans="15:15" x14ac:dyDescent="0.2">
      <c r="O2664" s="49"/>
    </row>
    <row r="2665" spans="15:15" x14ac:dyDescent="0.2">
      <c r="O2665" s="49"/>
    </row>
    <row r="2666" spans="15:15" x14ac:dyDescent="0.2">
      <c r="O2666" s="49"/>
    </row>
    <row r="2667" spans="15:15" x14ac:dyDescent="0.2">
      <c r="O2667" s="49"/>
    </row>
    <row r="2668" spans="15:15" x14ac:dyDescent="0.2">
      <c r="O2668" s="49"/>
    </row>
    <row r="2669" spans="15:15" x14ac:dyDescent="0.2">
      <c r="O2669" s="49"/>
    </row>
    <row r="2670" spans="15:15" x14ac:dyDescent="0.2">
      <c r="O2670" s="49"/>
    </row>
    <row r="2671" spans="15:15" x14ac:dyDescent="0.2">
      <c r="O2671" s="49"/>
    </row>
    <row r="2672" spans="15:15" x14ac:dyDescent="0.2">
      <c r="O2672" s="49"/>
    </row>
    <row r="2673" spans="15:15" x14ac:dyDescent="0.2">
      <c r="O2673" s="49"/>
    </row>
    <row r="2674" spans="15:15" x14ac:dyDescent="0.2">
      <c r="O2674" s="49"/>
    </row>
    <row r="2675" spans="15:15" x14ac:dyDescent="0.2">
      <c r="O2675" s="49"/>
    </row>
    <row r="2676" spans="15:15" x14ac:dyDescent="0.2">
      <c r="O2676" s="49"/>
    </row>
    <row r="2677" spans="15:15" x14ac:dyDescent="0.2">
      <c r="O2677" s="49"/>
    </row>
    <row r="2678" spans="15:15" x14ac:dyDescent="0.2">
      <c r="O2678" s="49"/>
    </row>
    <row r="2679" spans="15:15" x14ac:dyDescent="0.2">
      <c r="O2679" s="49"/>
    </row>
    <row r="2680" spans="15:15" x14ac:dyDescent="0.2">
      <c r="O2680" s="49"/>
    </row>
    <row r="2681" spans="15:15" x14ac:dyDescent="0.2">
      <c r="O2681" s="49"/>
    </row>
    <row r="2682" spans="15:15" x14ac:dyDescent="0.2">
      <c r="O2682" s="49"/>
    </row>
    <row r="2683" spans="15:15" x14ac:dyDescent="0.2">
      <c r="O2683" s="49"/>
    </row>
    <row r="2684" spans="15:15" x14ac:dyDescent="0.2">
      <c r="O2684" s="49"/>
    </row>
    <row r="2685" spans="15:15" x14ac:dyDescent="0.2">
      <c r="O2685" s="49"/>
    </row>
    <row r="2686" spans="15:15" x14ac:dyDescent="0.2">
      <c r="O2686" s="49"/>
    </row>
    <row r="2687" spans="15:15" x14ac:dyDescent="0.2">
      <c r="O2687" s="49"/>
    </row>
    <row r="2688" spans="15:15" x14ac:dyDescent="0.2">
      <c r="O2688" s="49"/>
    </row>
    <row r="2689" spans="15:15" x14ac:dyDescent="0.2">
      <c r="O2689" s="49"/>
    </row>
    <row r="2690" spans="15:15" x14ac:dyDescent="0.2">
      <c r="O2690" s="49"/>
    </row>
    <row r="2691" spans="15:15" x14ac:dyDescent="0.2">
      <c r="O2691" s="49"/>
    </row>
    <row r="2692" spans="15:15" x14ac:dyDescent="0.2">
      <c r="O2692" s="49"/>
    </row>
    <row r="2693" spans="15:15" x14ac:dyDescent="0.2">
      <c r="O2693" s="49"/>
    </row>
    <row r="2694" spans="15:15" x14ac:dyDescent="0.2">
      <c r="O2694" s="49"/>
    </row>
    <row r="2695" spans="15:15" x14ac:dyDescent="0.2">
      <c r="O2695" s="49"/>
    </row>
    <row r="2696" spans="15:15" x14ac:dyDescent="0.2">
      <c r="O2696" s="49"/>
    </row>
    <row r="2697" spans="15:15" x14ac:dyDescent="0.2">
      <c r="O2697" s="49"/>
    </row>
    <row r="2698" spans="15:15" x14ac:dyDescent="0.2">
      <c r="O2698" s="49"/>
    </row>
    <row r="2699" spans="15:15" x14ac:dyDescent="0.2">
      <c r="O2699" s="49"/>
    </row>
    <row r="2700" spans="15:15" x14ac:dyDescent="0.2">
      <c r="O2700" s="49"/>
    </row>
    <row r="2701" spans="15:15" x14ac:dyDescent="0.2">
      <c r="O2701" s="49"/>
    </row>
    <row r="2702" spans="15:15" x14ac:dyDescent="0.2">
      <c r="O2702" s="49"/>
    </row>
    <row r="2703" spans="15:15" x14ac:dyDescent="0.2">
      <c r="O2703" s="49"/>
    </row>
    <row r="2704" spans="15:15" x14ac:dyDescent="0.2">
      <c r="O2704" s="49"/>
    </row>
    <row r="2705" spans="15:15" x14ac:dyDescent="0.2">
      <c r="O2705" s="49"/>
    </row>
    <row r="2706" spans="15:15" x14ac:dyDescent="0.2">
      <c r="O2706" s="49"/>
    </row>
    <row r="2707" spans="15:15" x14ac:dyDescent="0.2">
      <c r="O2707" s="49"/>
    </row>
    <row r="2708" spans="15:15" x14ac:dyDescent="0.2">
      <c r="O2708" s="49"/>
    </row>
    <row r="2709" spans="15:15" x14ac:dyDescent="0.2">
      <c r="O2709" s="49"/>
    </row>
    <row r="2710" spans="15:15" x14ac:dyDescent="0.2">
      <c r="O2710" s="49"/>
    </row>
    <row r="2711" spans="15:15" x14ac:dyDescent="0.2">
      <c r="O2711" s="49"/>
    </row>
    <row r="2712" spans="15:15" x14ac:dyDescent="0.2">
      <c r="O2712" s="49"/>
    </row>
    <row r="2713" spans="15:15" x14ac:dyDescent="0.2">
      <c r="O2713" s="49"/>
    </row>
    <row r="2714" spans="15:15" x14ac:dyDescent="0.2">
      <c r="O2714" s="49"/>
    </row>
    <row r="2715" spans="15:15" x14ac:dyDescent="0.2">
      <c r="O2715" s="49"/>
    </row>
    <row r="2716" spans="15:15" x14ac:dyDescent="0.2">
      <c r="O2716" s="49"/>
    </row>
    <row r="2717" spans="15:15" x14ac:dyDescent="0.2">
      <c r="O2717" s="49"/>
    </row>
    <row r="2718" spans="15:15" x14ac:dyDescent="0.2">
      <c r="O2718" s="49"/>
    </row>
    <row r="2719" spans="15:15" x14ac:dyDescent="0.2">
      <c r="O2719" s="49"/>
    </row>
    <row r="2720" spans="15:15" x14ac:dyDescent="0.2">
      <c r="O2720" s="49"/>
    </row>
    <row r="2721" spans="15:15" x14ac:dyDescent="0.2">
      <c r="O2721" s="49"/>
    </row>
    <row r="2722" spans="15:15" x14ac:dyDescent="0.2">
      <c r="O2722" s="49"/>
    </row>
    <row r="2723" spans="15:15" x14ac:dyDescent="0.2">
      <c r="O2723" s="49"/>
    </row>
    <row r="2724" spans="15:15" x14ac:dyDescent="0.2">
      <c r="O2724" s="49"/>
    </row>
    <row r="2725" spans="15:15" x14ac:dyDescent="0.2">
      <c r="O2725" s="49"/>
    </row>
    <row r="2726" spans="15:15" x14ac:dyDescent="0.2">
      <c r="O2726" s="49"/>
    </row>
    <row r="2727" spans="15:15" x14ac:dyDescent="0.2">
      <c r="O2727" s="49"/>
    </row>
    <row r="2728" spans="15:15" x14ac:dyDescent="0.2">
      <c r="O2728" s="49"/>
    </row>
    <row r="2729" spans="15:15" x14ac:dyDescent="0.2">
      <c r="O2729" s="49"/>
    </row>
    <row r="2730" spans="15:15" x14ac:dyDescent="0.2">
      <c r="O2730" s="49"/>
    </row>
    <row r="2731" spans="15:15" x14ac:dyDescent="0.2">
      <c r="O2731" s="49"/>
    </row>
    <row r="2732" spans="15:15" x14ac:dyDescent="0.2">
      <c r="O2732" s="49"/>
    </row>
    <row r="2733" spans="15:15" x14ac:dyDescent="0.2">
      <c r="O2733" s="49"/>
    </row>
    <row r="2734" spans="15:15" x14ac:dyDescent="0.2">
      <c r="O2734" s="49"/>
    </row>
    <row r="2735" spans="15:15" x14ac:dyDescent="0.2">
      <c r="O2735" s="49"/>
    </row>
    <row r="2736" spans="15:15" x14ac:dyDescent="0.2">
      <c r="O2736" s="49"/>
    </row>
    <row r="2737" spans="15:15" x14ac:dyDescent="0.2">
      <c r="O2737" s="49"/>
    </row>
    <row r="2738" spans="15:15" x14ac:dyDescent="0.2">
      <c r="O2738" s="49"/>
    </row>
    <row r="2739" spans="15:15" x14ac:dyDescent="0.2">
      <c r="O2739" s="49"/>
    </row>
    <row r="2740" spans="15:15" x14ac:dyDescent="0.2">
      <c r="O2740" s="49"/>
    </row>
    <row r="2741" spans="15:15" x14ac:dyDescent="0.2">
      <c r="O2741" s="49"/>
    </row>
    <row r="2742" spans="15:15" x14ac:dyDescent="0.2">
      <c r="O2742" s="49"/>
    </row>
    <row r="2743" spans="15:15" x14ac:dyDescent="0.2">
      <c r="O2743" s="49"/>
    </row>
    <row r="2744" spans="15:15" x14ac:dyDescent="0.2">
      <c r="O2744" s="49"/>
    </row>
    <row r="2745" spans="15:15" x14ac:dyDescent="0.2">
      <c r="O2745" s="49"/>
    </row>
    <row r="2746" spans="15:15" x14ac:dyDescent="0.2">
      <c r="O2746" s="49"/>
    </row>
    <row r="2747" spans="15:15" x14ac:dyDescent="0.2">
      <c r="O2747" s="49"/>
    </row>
    <row r="2748" spans="15:15" x14ac:dyDescent="0.2">
      <c r="O2748" s="49"/>
    </row>
    <row r="2749" spans="15:15" x14ac:dyDescent="0.2">
      <c r="O2749" s="49"/>
    </row>
    <row r="2750" spans="15:15" x14ac:dyDescent="0.2">
      <c r="O2750" s="49"/>
    </row>
    <row r="2751" spans="15:15" x14ac:dyDescent="0.2">
      <c r="O2751" s="49"/>
    </row>
    <row r="2752" spans="15:15" x14ac:dyDescent="0.2">
      <c r="O2752" s="49"/>
    </row>
    <row r="2753" spans="15:15" x14ac:dyDescent="0.2">
      <c r="O2753" s="49"/>
    </row>
    <row r="2754" spans="15:15" x14ac:dyDescent="0.2">
      <c r="O2754" s="49"/>
    </row>
    <row r="2755" spans="15:15" x14ac:dyDescent="0.2">
      <c r="O2755" s="49"/>
    </row>
    <row r="2756" spans="15:15" x14ac:dyDescent="0.2">
      <c r="O2756" s="49"/>
    </row>
    <row r="2757" spans="15:15" x14ac:dyDescent="0.2">
      <c r="O2757" s="49"/>
    </row>
    <row r="2758" spans="15:15" x14ac:dyDescent="0.2">
      <c r="O2758" s="49"/>
    </row>
    <row r="2759" spans="15:15" x14ac:dyDescent="0.2">
      <c r="O2759" s="49"/>
    </row>
    <row r="2760" spans="15:15" x14ac:dyDescent="0.2">
      <c r="O2760" s="49"/>
    </row>
    <row r="2761" spans="15:15" x14ac:dyDescent="0.2">
      <c r="O2761" s="49"/>
    </row>
    <row r="2762" spans="15:15" x14ac:dyDescent="0.2">
      <c r="O2762" s="49"/>
    </row>
    <row r="2763" spans="15:15" x14ac:dyDescent="0.2">
      <c r="O2763" s="49"/>
    </row>
    <row r="2764" spans="15:15" x14ac:dyDescent="0.2">
      <c r="O2764" s="49"/>
    </row>
    <row r="2765" spans="15:15" x14ac:dyDescent="0.2">
      <c r="O2765" s="49"/>
    </row>
    <row r="2766" spans="15:15" x14ac:dyDescent="0.2">
      <c r="O2766" s="49"/>
    </row>
    <row r="2767" spans="15:15" x14ac:dyDescent="0.2">
      <c r="O2767" s="49"/>
    </row>
    <row r="2768" spans="15:15" x14ac:dyDescent="0.2">
      <c r="O2768" s="49"/>
    </row>
    <row r="2769" spans="15:15" x14ac:dyDescent="0.2">
      <c r="O2769" s="49"/>
    </row>
    <row r="2770" spans="15:15" x14ac:dyDescent="0.2">
      <c r="O2770" s="49"/>
    </row>
    <row r="2771" spans="15:15" x14ac:dyDescent="0.2">
      <c r="O2771" s="49"/>
    </row>
    <row r="2772" spans="15:15" x14ac:dyDescent="0.2">
      <c r="O2772" s="49"/>
    </row>
    <row r="2773" spans="15:15" x14ac:dyDescent="0.2">
      <c r="O2773" s="49"/>
    </row>
    <row r="2774" spans="15:15" x14ac:dyDescent="0.2">
      <c r="O2774" s="49"/>
    </row>
    <row r="2775" spans="15:15" x14ac:dyDescent="0.2">
      <c r="O2775" s="49"/>
    </row>
    <row r="2776" spans="15:15" x14ac:dyDescent="0.2">
      <c r="O2776" s="49"/>
    </row>
    <row r="2777" spans="15:15" x14ac:dyDescent="0.2">
      <c r="O2777" s="49"/>
    </row>
    <row r="2778" spans="15:15" x14ac:dyDescent="0.2">
      <c r="O2778" s="49"/>
    </row>
    <row r="2779" spans="15:15" x14ac:dyDescent="0.2">
      <c r="O2779" s="49"/>
    </row>
    <row r="2780" spans="15:15" x14ac:dyDescent="0.2">
      <c r="O2780" s="49"/>
    </row>
    <row r="2781" spans="15:15" x14ac:dyDescent="0.2">
      <c r="O2781" s="49"/>
    </row>
    <row r="2782" spans="15:15" x14ac:dyDescent="0.2">
      <c r="O2782" s="49"/>
    </row>
    <row r="2783" spans="15:15" x14ac:dyDescent="0.2">
      <c r="O2783" s="49"/>
    </row>
    <row r="2784" spans="15:15" x14ac:dyDescent="0.2">
      <c r="O2784" s="49"/>
    </row>
    <row r="2785" spans="15:15" x14ac:dyDescent="0.2">
      <c r="O2785" s="49"/>
    </row>
    <row r="2786" spans="15:15" x14ac:dyDescent="0.2">
      <c r="O2786" s="49"/>
    </row>
    <row r="2787" spans="15:15" x14ac:dyDescent="0.2">
      <c r="O2787" s="49"/>
    </row>
    <row r="2788" spans="15:15" x14ac:dyDescent="0.2">
      <c r="O2788" s="49"/>
    </row>
    <row r="2789" spans="15:15" x14ac:dyDescent="0.2">
      <c r="O2789" s="49"/>
    </row>
    <row r="2790" spans="15:15" x14ac:dyDescent="0.2">
      <c r="O2790" s="49"/>
    </row>
    <row r="2791" spans="15:15" x14ac:dyDescent="0.2">
      <c r="O2791" s="49"/>
    </row>
    <row r="2792" spans="15:15" x14ac:dyDescent="0.2">
      <c r="O2792" s="49"/>
    </row>
    <row r="2793" spans="15:15" x14ac:dyDescent="0.2">
      <c r="O2793" s="49"/>
    </row>
    <row r="2794" spans="15:15" x14ac:dyDescent="0.2">
      <c r="O2794" s="49"/>
    </row>
    <row r="2795" spans="15:15" x14ac:dyDescent="0.2">
      <c r="O2795" s="49"/>
    </row>
    <row r="2796" spans="15:15" x14ac:dyDescent="0.2">
      <c r="O2796" s="49"/>
    </row>
    <row r="2797" spans="15:15" x14ac:dyDescent="0.2">
      <c r="O2797" s="49"/>
    </row>
    <row r="2798" spans="15:15" x14ac:dyDescent="0.2">
      <c r="O2798" s="49"/>
    </row>
    <row r="2799" spans="15:15" x14ac:dyDescent="0.2">
      <c r="O2799" s="49"/>
    </row>
    <row r="2800" spans="15:15" x14ac:dyDescent="0.2">
      <c r="O2800" s="49"/>
    </row>
    <row r="2801" spans="15:15" x14ac:dyDescent="0.2">
      <c r="O2801" s="49"/>
    </row>
    <row r="2802" spans="15:15" x14ac:dyDescent="0.2">
      <c r="O2802" s="49"/>
    </row>
    <row r="2803" spans="15:15" x14ac:dyDescent="0.2">
      <c r="O2803" s="49"/>
    </row>
    <row r="2804" spans="15:15" x14ac:dyDescent="0.2">
      <c r="O2804" s="49"/>
    </row>
    <row r="2805" spans="15:15" x14ac:dyDescent="0.2">
      <c r="O2805" s="49"/>
    </row>
    <row r="2806" spans="15:15" x14ac:dyDescent="0.2">
      <c r="O2806" s="49"/>
    </row>
    <row r="2807" spans="15:15" x14ac:dyDescent="0.2">
      <c r="O2807" s="49"/>
    </row>
    <row r="2808" spans="15:15" x14ac:dyDescent="0.2">
      <c r="O2808" s="49"/>
    </row>
    <row r="2809" spans="15:15" x14ac:dyDescent="0.2">
      <c r="O2809" s="49"/>
    </row>
    <row r="2810" spans="15:15" x14ac:dyDescent="0.2">
      <c r="O2810" s="49"/>
    </row>
    <row r="2811" spans="15:15" x14ac:dyDescent="0.2">
      <c r="O2811" s="49"/>
    </row>
    <row r="2812" spans="15:15" x14ac:dyDescent="0.2">
      <c r="O2812" s="49"/>
    </row>
    <row r="2813" spans="15:15" x14ac:dyDescent="0.2">
      <c r="O2813" s="49"/>
    </row>
    <row r="2814" spans="15:15" x14ac:dyDescent="0.2">
      <c r="O2814" s="49"/>
    </row>
    <row r="2815" spans="15:15" x14ac:dyDescent="0.2">
      <c r="O2815" s="49"/>
    </row>
    <row r="2816" spans="15:15" x14ac:dyDescent="0.2">
      <c r="O2816" s="49"/>
    </row>
    <row r="2817" spans="15:15" x14ac:dyDescent="0.2">
      <c r="O2817" s="49"/>
    </row>
    <row r="2818" spans="15:15" x14ac:dyDescent="0.2">
      <c r="O2818" s="49"/>
    </row>
    <row r="2819" spans="15:15" x14ac:dyDescent="0.2">
      <c r="O2819" s="49"/>
    </row>
    <row r="2820" spans="15:15" x14ac:dyDescent="0.2">
      <c r="O2820" s="49"/>
    </row>
    <row r="2821" spans="15:15" x14ac:dyDescent="0.2">
      <c r="O2821" s="49"/>
    </row>
    <row r="2822" spans="15:15" x14ac:dyDescent="0.2">
      <c r="O2822" s="49"/>
    </row>
    <row r="2823" spans="15:15" x14ac:dyDescent="0.2">
      <c r="O2823" s="49"/>
    </row>
    <row r="2824" spans="15:15" x14ac:dyDescent="0.2">
      <c r="O2824" s="49"/>
    </row>
    <row r="2825" spans="15:15" x14ac:dyDescent="0.2">
      <c r="O2825" s="49"/>
    </row>
    <row r="2826" spans="15:15" x14ac:dyDescent="0.2">
      <c r="O2826" s="49"/>
    </row>
    <row r="2827" spans="15:15" x14ac:dyDescent="0.2">
      <c r="O2827" s="49"/>
    </row>
    <row r="2828" spans="15:15" x14ac:dyDescent="0.2">
      <c r="O2828" s="49"/>
    </row>
    <row r="2829" spans="15:15" x14ac:dyDescent="0.2">
      <c r="O2829" s="49"/>
    </row>
    <row r="2830" spans="15:15" x14ac:dyDescent="0.2">
      <c r="O2830" s="49"/>
    </row>
    <row r="2831" spans="15:15" x14ac:dyDescent="0.2">
      <c r="O2831" s="49"/>
    </row>
    <row r="2832" spans="15:15" x14ac:dyDescent="0.2">
      <c r="O2832" s="49"/>
    </row>
    <row r="2833" spans="15:15" x14ac:dyDescent="0.2">
      <c r="O2833" s="49"/>
    </row>
    <row r="2834" spans="15:15" x14ac:dyDescent="0.2">
      <c r="O2834" s="49"/>
    </row>
    <row r="2835" spans="15:15" x14ac:dyDescent="0.2">
      <c r="O2835" s="49"/>
    </row>
    <row r="2836" spans="15:15" x14ac:dyDescent="0.2">
      <c r="O2836" s="49"/>
    </row>
    <row r="2837" spans="15:15" x14ac:dyDescent="0.2">
      <c r="O2837" s="49"/>
    </row>
    <row r="2838" spans="15:15" x14ac:dyDescent="0.2">
      <c r="O2838" s="49"/>
    </row>
    <row r="2839" spans="15:15" x14ac:dyDescent="0.2">
      <c r="O2839" s="49"/>
    </row>
    <row r="2840" spans="15:15" x14ac:dyDescent="0.2">
      <c r="O2840" s="49"/>
    </row>
    <row r="2841" spans="15:15" x14ac:dyDescent="0.2">
      <c r="O2841" s="49"/>
    </row>
    <row r="2842" spans="15:15" x14ac:dyDescent="0.2">
      <c r="O2842" s="49"/>
    </row>
    <row r="2843" spans="15:15" x14ac:dyDescent="0.2">
      <c r="O2843" s="49"/>
    </row>
    <row r="2844" spans="15:15" x14ac:dyDescent="0.2">
      <c r="O2844" s="49"/>
    </row>
    <row r="2845" spans="15:15" x14ac:dyDescent="0.2">
      <c r="O2845" s="49"/>
    </row>
    <row r="2846" spans="15:15" x14ac:dyDescent="0.2">
      <c r="O2846" s="49"/>
    </row>
    <row r="2847" spans="15:15" x14ac:dyDescent="0.2">
      <c r="O2847" s="49"/>
    </row>
    <row r="2848" spans="15:15" x14ac:dyDescent="0.2">
      <c r="O2848" s="49"/>
    </row>
    <row r="2849" spans="15:15" x14ac:dyDescent="0.2">
      <c r="O2849" s="49"/>
    </row>
    <row r="2850" spans="15:15" x14ac:dyDescent="0.2">
      <c r="O2850" s="49"/>
    </row>
    <row r="2851" spans="15:15" x14ac:dyDescent="0.2">
      <c r="O2851" s="49"/>
    </row>
    <row r="2852" spans="15:15" x14ac:dyDescent="0.2">
      <c r="O2852" s="49"/>
    </row>
    <row r="2853" spans="15:15" x14ac:dyDescent="0.2">
      <c r="O2853" s="49"/>
    </row>
    <row r="2854" spans="15:15" x14ac:dyDescent="0.2">
      <c r="O2854" s="49"/>
    </row>
    <row r="2855" spans="15:15" x14ac:dyDescent="0.2">
      <c r="O2855" s="49"/>
    </row>
    <row r="2856" spans="15:15" x14ac:dyDescent="0.2">
      <c r="O2856" s="49"/>
    </row>
    <row r="2857" spans="15:15" x14ac:dyDescent="0.2">
      <c r="O2857" s="49"/>
    </row>
    <row r="2858" spans="15:15" x14ac:dyDescent="0.2">
      <c r="O2858" s="49"/>
    </row>
    <row r="2859" spans="15:15" x14ac:dyDescent="0.2">
      <c r="O2859" s="49"/>
    </row>
    <row r="2860" spans="15:15" x14ac:dyDescent="0.2">
      <c r="O2860" s="49"/>
    </row>
    <row r="2861" spans="15:15" x14ac:dyDescent="0.2">
      <c r="O2861" s="49"/>
    </row>
    <row r="2862" spans="15:15" x14ac:dyDescent="0.2">
      <c r="O2862" s="49"/>
    </row>
    <row r="2863" spans="15:15" x14ac:dyDescent="0.2">
      <c r="O2863" s="49"/>
    </row>
    <row r="2864" spans="15:15" x14ac:dyDescent="0.2">
      <c r="O2864" s="49"/>
    </row>
    <row r="2865" spans="15:15" x14ac:dyDescent="0.2">
      <c r="O2865" s="49"/>
    </row>
    <row r="2866" spans="15:15" x14ac:dyDescent="0.2">
      <c r="O2866" s="49"/>
    </row>
    <row r="2867" spans="15:15" x14ac:dyDescent="0.2">
      <c r="O2867" s="49"/>
    </row>
    <row r="2868" spans="15:15" x14ac:dyDescent="0.2">
      <c r="O2868" s="49"/>
    </row>
    <row r="2869" spans="15:15" x14ac:dyDescent="0.2">
      <c r="O2869" s="49"/>
    </row>
    <row r="2870" spans="15:15" x14ac:dyDescent="0.2">
      <c r="O2870" s="49"/>
    </row>
    <row r="2871" spans="15:15" x14ac:dyDescent="0.2">
      <c r="O2871" s="49"/>
    </row>
    <row r="2872" spans="15:15" x14ac:dyDescent="0.2">
      <c r="O2872" s="49"/>
    </row>
    <row r="2873" spans="15:15" x14ac:dyDescent="0.2">
      <c r="O2873" s="49"/>
    </row>
    <row r="2874" spans="15:15" x14ac:dyDescent="0.2">
      <c r="O2874" s="49"/>
    </row>
    <row r="2875" spans="15:15" x14ac:dyDescent="0.2">
      <c r="O2875" s="49"/>
    </row>
    <row r="2876" spans="15:15" x14ac:dyDescent="0.2">
      <c r="O2876" s="49"/>
    </row>
    <row r="2877" spans="15:15" x14ac:dyDescent="0.2">
      <c r="O2877" s="49"/>
    </row>
    <row r="2878" spans="15:15" x14ac:dyDescent="0.2">
      <c r="O2878" s="49"/>
    </row>
    <row r="2879" spans="15:15" x14ac:dyDescent="0.2">
      <c r="O2879" s="49"/>
    </row>
    <row r="2880" spans="15:15" x14ac:dyDescent="0.2">
      <c r="O2880" s="49"/>
    </row>
    <row r="2881" spans="15:15" x14ac:dyDescent="0.2">
      <c r="O2881" s="49"/>
    </row>
    <row r="2882" spans="15:15" x14ac:dyDescent="0.2">
      <c r="O2882" s="49"/>
    </row>
    <row r="2883" spans="15:15" x14ac:dyDescent="0.2">
      <c r="O2883" s="49"/>
    </row>
    <row r="2884" spans="15:15" x14ac:dyDescent="0.2">
      <c r="O2884" s="49"/>
    </row>
    <row r="2885" spans="15:15" x14ac:dyDescent="0.2">
      <c r="O2885" s="49"/>
    </row>
    <row r="2886" spans="15:15" x14ac:dyDescent="0.2">
      <c r="O2886" s="49"/>
    </row>
    <row r="2887" spans="15:15" x14ac:dyDescent="0.2">
      <c r="O2887" s="49"/>
    </row>
    <row r="2888" spans="15:15" x14ac:dyDescent="0.2">
      <c r="O2888" s="49"/>
    </row>
    <row r="2889" spans="15:15" x14ac:dyDescent="0.2">
      <c r="O2889" s="49"/>
    </row>
    <row r="2890" spans="15:15" x14ac:dyDescent="0.2">
      <c r="O2890" s="49"/>
    </row>
    <row r="2891" spans="15:15" x14ac:dyDescent="0.2">
      <c r="O2891" s="49"/>
    </row>
    <row r="2892" spans="15:15" x14ac:dyDescent="0.2">
      <c r="O2892" s="49"/>
    </row>
    <row r="2893" spans="15:15" x14ac:dyDescent="0.2">
      <c r="O2893" s="49"/>
    </row>
    <row r="2894" spans="15:15" x14ac:dyDescent="0.2">
      <c r="O2894" s="49"/>
    </row>
    <row r="2895" spans="15:15" x14ac:dyDescent="0.2">
      <c r="O2895" s="49"/>
    </row>
    <row r="2896" spans="15:15" x14ac:dyDescent="0.2">
      <c r="O2896" s="49"/>
    </row>
    <row r="2897" spans="15:15" x14ac:dyDescent="0.2">
      <c r="O2897" s="49"/>
    </row>
    <row r="2898" spans="15:15" x14ac:dyDescent="0.2">
      <c r="O2898" s="49"/>
    </row>
    <row r="2899" spans="15:15" x14ac:dyDescent="0.2">
      <c r="O2899" s="49"/>
    </row>
    <row r="2900" spans="15:15" x14ac:dyDescent="0.2">
      <c r="O2900" s="49"/>
    </row>
    <row r="2901" spans="15:15" x14ac:dyDescent="0.2">
      <c r="O2901" s="49"/>
    </row>
    <row r="2902" spans="15:15" x14ac:dyDescent="0.2">
      <c r="O2902" s="49"/>
    </row>
    <row r="2903" spans="15:15" x14ac:dyDescent="0.2">
      <c r="O2903" s="49"/>
    </row>
    <row r="2904" spans="15:15" x14ac:dyDescent="0.2">
      <c r="O2904" s="49"/>
    </row>
    <row r="2905" spans="15:15" x14ac:dyDescent="0.2">
      <c r="O2905" s="49"/>
    </row>
    <row r="2906" spans="15:15" x14ac:dyDescent="0.2">
      <c r="O2906" s="49"/>
    </row>
    <row r="2907" spans="15:15" x14ac:dyDescent="0.2">
      <c r="O2907" s="49"/>
    </row>
    <row r="2908" spans="15:15" x14ac:dyDescent="0.2">
      <c r="O2908" s="49"/>
    </row>
    <row r="2909" spans="15:15" x14ac:dyDescent="0.2">
      <c r="O2909" s="49"/>
    </row>
    <row r="2910" spans="15:15" x14ac:dyDescent="0.2">
      <c r="O2910" s="49"/>
    </row>
    <row r="2911" spans="15:15" x14ac:dyDescent="0.2">
      <c r="O2911" s="49"/>
    </row>
    <row r="2912" spans="15:15" x14ac:dyDescent="0.2">
      <c r="O2912" s="49"/>
    </row>
    <row r="2913" spans="15:15" x14ac:dyDescent="0.2">
      <c r="O2913" s="49"/>
    </row>
    <row r="2914" spans="15:15" x14ac:dyDescent="0.2">
      <c r="O2914" s="49"/>
    </row>
    <row r="2915" spans="15:15" x14ac:dyDescent="0.2">
      <c r="O2915" s="49"/>
    </row>
    <row r="2916" spans="15:15" x14ac:dyDescent="0.2">
      <c r="O2916" s="49"/>
    </row>
    <row r="2917" spans="15:15" x14ac:dyDescent="0.2">
      <c r="O2917" s="49"/>
    </row>
    <row r="2918" spans="15:15" x14ac:dyDescent="0.2">
      <c r="O2918" s="49"/>
    </row>
    <row r="2919" spans="15:15" x14ac:dyDescent="0.2">
      <c r="O2919" s="49"/>
    </row>
    <row r="2920" spans="15:15" x14ac:dyDescent="0.2">
      <c r="O2920" s="49"/>
    </row>
    <row r="2921" spans="15:15" x14ac:dyDescent="0.2">
      <c r="O2921" s="49"/>
    </row>
    <row r="2922" spans="15:15" x14ac:dyDescent="0.2">
      <c r="O2922" s="49"/>
    </row>
    <row r="2923" spans="15:15" x14ac:dyDescent="0.2">
      <c r="O2923" s="49"/>
    </row>
    <row r="2924" spans="15:15" x14ac:dyDescent="0.2">
      <c r="O2924" s="49"/>
    </row>
    <row r="2925" spans="15:15" x14ac:dyDescent="0.2">
      <c r="O2925" s="49"/>
    </row>
    <row r="2926" spans="15:15" x14ac:dyDescent="0.2">
      <c r="O2926" s="49"/>
    </row>
    <row r="2927" spans="15:15" x14ac:dyDescent="0.2">
      <c r="O2927" s="49"/>
    </row>
    <row r="2928" spans="15:15" x14ac:dyDescent="0.2">
      <c r="O2928" s="49"/>
    </row>
    <row r="2929" spans="15:15" x14ac:dyDescent="0.2">
      <c r="O2929" s="49"/>
    </row>
    <row r="2930" spans="15:15" x14ac:dyDescent="0.2">
      <c r="O2930" s="49"/>
    </row>
    <row r="2931" spans="15:15" x14ac:dyDescent="0.2">
      <c r="O2931" s="49"/>
    </row>
    <row r="2932" spans="15:15" x14ac:dyDescent="0.2">
      <c r="O2932" s="49"/>
    </row>
    <row r="2933" spans="15:15" x14ac:dyDescent="0.2">
      <c r="O2933" s="49"/>
    </row>
    <row r="2934" spans="15:15" x14ac:dyDescent="0.2">
      <c r="O2934" s="49"/>
    </row>
    <row r="2935" spans="15:15" x14ac:dyDescent="0.2">
      <c r="O2935" s="49"/>
    </row>
    <row r="2936" spans="15:15" x14ac:dyDescent="0.2">
      <c r="O2936" s="49"/>
    </row>
    <row r="2937" spans="15:15" x14ac:dyDescent="0.2">
      <c r="O2937" s="49"/>
    </row>
    <row r="2938" spans="15:15" x14ac:dyDescent="0.2">
      <c r="O2938" s="49"/>
    </row>
    <row r="2939" spans="15:15" x14ac:dyDescent="0.2">
      <c r="O2939" s="49"/>
    </row>
    <row r="2940" spans="15:15" x14ac:dyDescent="0.2">
      <c r="O2940" s="49"/>
    </row>
    <row r="2941" spans="15:15" x14ac:dyDescent="0.2">
      <c r="O2941" s="49"/>
    </row>
    <row r="2942" spans="15:15" x14ac:dyDescent="0.2">
      <c r="O2942" s="49"/>
    </row>
    <row r="2943" spans="15:15" x14ac:dyDescent="0.2">
      <c r="O2943" s="49"/>
    </row>
    <row r="2944" spans="15:15" x14ac:dyDescent="0.2">
      <c r="O2944" s="49"/>
    </row>
    <row r="2945" spans="15:15" x14ac:dyDescent="0.2">
      <c r="O2945" s="49"/>
    </row>
    <row r="2946" spans="15:15" x14ac:dyDescent="0.2">
      <c r="O2946" s="49"/>
    </row>
    <row r="2947" spans="15:15" x14ac:dyDescent="0.2">
      <c r="O2947" s="49"/>
    </row>
    <row r="2948" spans="15:15" x14ac:dyDescent="0.2">
      <c r="O2948" s="49"/>
    </row>
    <row r="2949" spans="15:15" x14ac:dyDescent="0.2">
      <c r="O2949" s="49"/>
    </row>
    <row r="2950" spans="15:15" x14ac:dyDescent="0.2">
      <c r="O2950" s="49"/>
    </row>
    <row r="2951" spans="15:15" x14ac:dyDescent="0.2">
      <c r="O2951" s="49"/>
    </row>
    <row r="2952" spans="15:15" x14ac:dyDescent="0.2">
      <c r="O2952" s="49"/>
    </row>
    <row r="2953" spans="15:15" x14ac:dyDescent="0.2">
      <c r="O2953" s="49"/>
    </row>
    <row r="2954" spans="15:15" x14ac:dyDescent="0.2">
      <c r="O2954" s="49"/>
    </row>
    <row r="2955" spans="15:15" x14ac:dyDescent="0.2">
      <c r="O2955" s="49"/>
    </row>
    <row r="2956" spans="15:15" x14ac:dyDescent="0.2">
      <c r="O2956" s="49"/>
    </row>
    <row r="2957" spans="15:15" x14ac:dyDescent="0.2">
      <c r="O2957" s="49"/>
    </row>
    <row r="2958" spans="15:15" x14ac:dyDescent="0.2">
      <c r="O2958" s="49"/>
    </row>
    <row r="2959" spans="15:15" x14ac:dyDescent="0.2">
      <c r="O2959" s="49"/>
    </row>
    <row r="2960" spans="15:15" x14ac:dyDescent="0.2">
      <c r="O2960" s="49"/>
    </row>
    <row r="2961" spans="15:15" x14ac:dyDescent="0.2">
      <c r="O2961" s="49"/>
    </row>
    <row r="2962" spans="15:15" x14ac:dyDescent="0.2">
      <c r="O2962" s="49"/>
    </row>
    <row r="2963" spans="15:15" x14ac:dyDescent="0.2">
      <c r="O2963" s="49"/>
    </row>
    <row r="2964" spans="15:15" x14ac:dyDescent="0.2">
      <c r="O2964" s="49"/>
    </row>
    <row r="2965" spans="15:15" x14ac:dyDescent="0.2">
      <c r="O2965" s="49"/>
    </row>
    <row r="2966" spans="15:15" x14ac:dyDescent="0.2">
      <c r="O2966" s="49"/>
    </row>
    <row r="2967" spans="15:15" x14ac:dyDescent="0.2">
      <c r="O2967" s="49"/>
    </row>
    <row r="2968" spans="15:15" x14ac:dyDescent="0.2">
      <c r="O2968" s="49"/>
    </row>
    <row r="2969" spans="15:15" x14ac:dyDescent="0.2">
      <c r="O2969" s="49"/>
    </row>
    <row r="2970" spans="15:15" x14ac:dyDescent="0.2">
      <c r="O2970" s="49"/>
    </row>
    <row r="2971" spans="15:15" x14ac:dyDescent="0.2">
      <c r="O2971" s="49"/>
    </row>
    <row r="2972" spans="15:15" x14ac:dyDescent="0.2">
      <c r="O2972" s="49"/>
    </row>
    <row r="2973" spans="15:15" x14ac:dyDescent="0.2">
      <c r="O2973" s="49"/>
    </row>
    <row r="2974" spans="15:15" x14ac:dyDescent="0.2">
      <c r="O2974" s="49"/>
    </row>
    <row r="2975" spans="15:15" x14ac:dyDescent="0.2">
      <c r="O2975" s="49"/>
    </row>
    <row r="2976" spans="15:15" x14ac:dyDescent="0.2">
      <c r="O2976" s="49"/>
    </row>
    <row r="2977" spans="15:15" x14ac:dyDescent="0.2">
      <c r="O2977" s="49"/>
    </row>
    <row r="2978" spans="15:15" x14ac:dyDescent="0.2">
      <c r="O2978" s="49"/>
    </row>
    <row r="2979" spans="15:15" x14ac:dyDescent="0.2">
      <c r="O2979" s="49"/>
    </row>
    <row r="2980" spans="15:15" x14ac:dyDescent="0.2">
      <c r="O2980" s="49"/>
    </row>
    <row r="2981" spans="15:15" x14ac:dyDescent="0.2">
      <c r="O2981" s="49"/>
    </row>
    <row r="2982" spans="15:15" x14ac:dyDescent="0.2">
      <c r="O2982" s="49"/>
    </row>
    <row r="2983" spans="15:15" x14ac:dyDescent="0.2">
      <c r="O2983" s="49"/>
    </row>
    <row r="2984" spans="15:15" x14ac:dyDescent="0.2">
      <c r="O2984" s="49"/>
    </row>
    <row r="2985" spans="15:15" x14ac:dyDescent="0.2">
      <c r="O2985" s="49"/>
    </row>
    <row r="2986" spans="15:15" x14ac:dyDescent="0.2">
      <c r="O2986" s="49"/>
    </row>
    <row r="2987" spans="15:15" x14ac:dyDescent="0.2">
      <c r="O2987" s="49"/>
    </row>
    <row r="2988" spans="15:15" x14ac:dyDescent="0.2">
      <c r="O2988" s="49"/>
    </row>
    <row r="2989" spans="15:15" x14ac:dyDescent="0.2">
      <c r="O2989" s="49"/>
    </row>
    <row r="2990" spans="15:15" x14ac:dyDescent="0.2">
      <c r="O2990" s="49"/>
    </row>
    <row r="2991" spans="15:15" x14ac:dyDescent="0.2">
      <c r="O2991" s="49"/>
    </row>
    <row r="2992" spans="15:15" x14ac:dyDescent="0.2">
      <c r="O2992" s="49"/>
    </row>
    <row r="2993" spans="15:15" x14ac:dyDescent="0.2">
      <c r="O2993" s="49"/>
    </row>
    <row r="2994" spans="15:15" x14ac:dyDescent="0.2">
      <c r="O2994" s="49"/>
    </row>
    <row r="2995" spans="15:15" x14ac:dyDescent="0.2">
      <c r="O2995" s="49"/>
    </row>
    <row r="2996" spans="15:15" x14ac:dyDescent="0.2">
      <c r="O2996" s="49"/>
    </row>
    <row r="2997" spans="15:15" x14ac:dyDescent="0.2">
      <c r="O2997" s="49"/>
    </row>
    <row r="2998" spans="15:15" x14ac:dyDescent="0.2">
      <c r="O2998" s="49"/>
    </row>
    <row r="2999" spans="15:15" x14ac:dyDescent="0.2">
      <c r="O2999" s="49"/>
    </row>
    <row r="3000" spans="15:15" x14ac:dyDescent="0.2">
      <c r="O3000" s="49"/>
    </row>
    <row r="3001" spans="15:15" x14ac:dyDescent="0.2">
      <c r="O3001" s="49"/>
    </row>
  </sheetData>
  <sheetProtection sheet="1" objects="1" scenarios="1" selectLockedCells="1" autoFilter="0"/>
  <autoFilter ref="F1:P3001" xr:uid="{EDDEAF85-8CFE-4B94-91A3-052F50E8BD7D}"/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A3176-C7B5-4624-96C8-2E38D857EDCA}">
  <dimension ref="E1:Q1102"/>
  <sheetViews>
    <sheetView showGridLines="0" showRowColHeaders="0" zoomScale="190" zoomScaleNormal="190" workbookViewId="0">
      <selection activeCell="I42" sqref="I42"/>
    </sheetView>
  </sheetViews>
  <sheetFormatPr defaultRowHeight="13.2" x14ac:dyDescent="0.2"/>
  <cols>
    <col min="2" max="4" width="0" hidden="1" customWidth="1"/>
    <col min="6" max="6" width="13.6640625" customWidth="1"/>
    <col min="7" max="7" width="13.109375" customWidth="1"/>
    <col min="8" max="12" width="9" hidden="1" customWidth="1"/>
    <col min="14" max="14" width="18" customWidth="1"/>
    <col min="15" max="15" width="10.33203125" style="48" customWidth="1"/>
    <col min="16" max="16" width="9.6640625" style="48" customWidth="1"/>
    <col min="17" max="17" width="9" style="48"/>
  </cols>
  <sheetData>
    <row r="1" spans="5:17" x14ac:dyDescent="0.2">
      <c r="E1" s="65" t="s">
        <v>263</v>
      </c>
      <c r="F1" s="65" t="s">
        <v>265</v>
      </c>
      <c r="G1" s="65" t="s">
        <v>266</v>
      </c>
      <c r="H1" s="65" t="s">
        <v>268</v>
      </c>
      <c r="I1" s="65" t="s">
        <v>114</v>
      </c>
      <c r="J1" s="65" t="s">
        <v>115</v>
      </c>
      <c r="K1" s="65" t="s">
        <v>81</v>
      </c>
      <c r="L1" s="65" t="s">
        <v>277</v>
      </c>
      <c r="M1" s="65" t="s">
        <v>271</v>
      </c>
      <c r="N1" s="65" t="s">
        <v>260</v>
      </c>
      <c r="O1" s="66" t="s">
        <v>261</v>
      </c>
      <c r="P1" s="66" t="s">
        <v>262</v>
      </c>
      <c r="Q1" s="66" t="s">
        <v>277</v>
      </c>
    </row>
    <row r="2" spans="5:17" x14ac:dyDescent="0.2">
      <c r="E2" s="62">
        <f>IFERROR(リレーチーム__2[[#This Row],[チーム番号]],"")</f>
        <v>1001</v>
      </c>
      <c r="F2" s="62" t="str">
        <f>IFERROR(リレーチーム__2[[#This Row],[チーム名]],"")</f>
        <v>五百木ＳＣ</v>
      </c>
      <c r="G2" s="62" t="str">
        <f>IFERROR(リレーチーム__2[[#This Row],[チーム名カナ]],"")</f>
        <v>ｲｵｷSC</v>
      </c>
      <c r="H2" s="62">
        <f>IFERROR(リレーチーム__2[[#This Row],[所属番号]],"")</f>
        <v>22</v>
      </c>
      <c r="I2" s="62">
        <f>IFERROR(リレーチーム__2[[#This Row],[種目コード]],"")</f>
        <v>6</v>
      </c>
      <c r="J2" s="62">
        <f>IFERROR(リレーチーム__2[[#This Row],[距離コード]],"")</f>
        <v>4</v>
      </c>
      <c r="K2" s="62">
        <f>IFERROR(リレーチーム__2[[#This Row],[性別コード]],"")</f>
        <v>1</v>
      </c>
      <c r="L2" s="62">
        <f>IFERROR(リレーチーム__2[[#This Row],[新記録判定クラス]],"")</f>
        <v>2</v>
      </c>
      <c r="M2" s="62" t="str">
        <f>IFERROR(リレーチーム__2[[#This Row],[エントリータイム]],"")</f>
        <v xml:space="preserve"> 1:55.50</v>
      </c>
      <c r="N2" s="62" t="str">
        <f>IFERROR(VLOOKUP(I2,色々!L:M,2,0),"")</f>
        <v>フリーリレー</v>
      </c>
      <c r="O2" s="67" t="str">
        <f>IFERROR(VLOOKUP(J2,色々!P:R,3,0),"")</f>
        <v>4×50m</v>
      </c>
      <c r="P2" s="67" t="str">
        <f>IFERROR(VLOOKUP(K2,色々!P:Q,2,0),"")</f>
        <v>男子</v>
      </c>
      <c r="Q2" s="67" t="str">
        <f>IFERROR(VLOOKUP(L2,クラス!B:C,2,0),"")</f>
        <v>11～12歳</v>
      </c>
    </row>
    <row r="3" spans="5:17" x14ac:dyDescent="0.2">
      <c r="E3" s="62">
        <f>IFERROR(リレーチーム__2[[#This Row],[チーム番号]],"")</f>
        <v>1002</v>
      </c>
      <c r="F3" s="62" t="str">
        <f>IFERROR(リレーチーム__2[[#This Row],[チーム名]],"")</f>
        <v>五百木ＳＣ</v>
      </c>
      <c r="G3" s="62" t="str">
        <f>IFERROR(リレーチーム__2[[#This Row],[チーム名カナ]],"")</f>
        <v>ｲｵｷSC</v>
      </c>
      <c r="H3" s="62">
        <f>IFERROR(リレーチーム__2[[#This Row],[所属番号]],"")</f>
        <v>22</v>
      </c>
      <c r="I3" s="62">
        <f>IFERROR(リレーチーム__2[[#This Row],[種目コード]],"")</f>
        <v>6</v>
      </c>
      <c r="J3" s="62">
        <f>IFERROR(リレーチーム__2[[#This Row],[距離コード]],"")</f>
        <v>4</v>
      </c>
      <c r="K3" s="62">
        <f>IFERROR(リレーチーム__2[[#This Row],[性別コード]],"")</f>
        <v>1</v>
      </c>
      <c r="L3" s="62">
        <f>IFERROR(リレーチーム__2[[#This Row],[新記録判定クラス]],"")</f>
        <v>4</v>
      </c>
      <c r="M3" s="62" t="str">
        <f>IFERROR(リレーチーム__2[[#This Row],[エントリータイム]],"")</f>
        <v xml:space="preserve"> 1:51.00</v>
      </c>
      <c r="N3" s="62" t="str">
        <f>IFERROR(VLOOKUP(I3,色々!L:M,2,0),"")</f>
        <v>フリーリレー</v>
      </c>
      <c r="O3" s="67" t="str">
        <f>IFERROR(VLOOKUP(J3,色々!P:R,3,0),"")</f>
        <v>4×50m</v>
      </c>
      <c r="P3" s="67" t="str">
        <f>IFERROR(VLOOKUP(K3,色々!P:Q,2,0),"")</f>
        <v>男子</v>
      </c>
      <c r="Q3" s="67" t="str">
        <f>IFERROR(VLOOKUP(L3,クラス!B:C,2,0),"")</f>
        <v>15～18歳</v>
      </c>
    </row>
    <row r="4" spans="5:17" x14ac:dyDescent="0.2">
      <c r="E4" s="62">
        <f>IFERROR(リレーチーム__2[[#This Row],[チーム番号]],"")</f>
        <v>1003</v>
      </c>
      <c r="F4" s="62" t="str">
        <f>IFERROR(リレーチーム__2[[#This Row],[チーム名]],"")</f>
        <v>五百木ＳＣ</v>
      </c>
      <c r="G4" s="62" t="str">
        <f>IFERROR(リレーチーム__2[[#This Row],[チーム名カナ]],"")</f>
        <v>ｲｵｷSC</v>
      </c>
      <c r="H4" s="62">
        <f>IFERROR(リレーチーム__2[[#This Row],[所属番号]],"")</f>
        <v>22</v>
      </c>
      <c r="I4" s="62">
        <f>IFERROR(リレーチーム__2[[#This Row],[種目コード]],"")</f>
        <v>7</v>
      </c>
      <c r="J4" s="62">
        <f>IFERROR(リレーチーム__2[[#This Row],[距離コード]],"")</f>
        <v>4</v>
      </c>
      <c r="K4" s="62">
        <f>IFERROR(リレーチーム__2[[#This Row],[性別コード]],"")</f>
        <v>1</v>
      </c>
      <c r="L4" s="62">
        <f>IFERROR(リレーチーム__2[[#This Row],[新記録判定クラス]],"")</f>
        <v>2</v>
      </c>
      <c r="M4" s="62" t="str">
        <f>IFERROR(リレーチーム__2[[#This Row],[エントリータイム]],"")</f>
        <v xml:space="preserve"> 2:02.50</v>
      </c>
      <c r="N4" s="62" t="str">
        <f>IFERROR(VLOOKUP(I4,色々!L:M,2,0),"")</f>
        <v>メドレーリレー</v>
      </c>
      <c r="O4" s="67" t="str">
        <f>IFERROR(VLOOKUP(J4,色々!P:R,3,0),"")</f>
        <v>4×50m</v>
      </c>
      <c r="P4" s="67" t="str">
        <f>IFERROR(VLOOKUP(K4,色々!P:Q,2,0),"")</f>
        <v>男子</v>
      </c>
      <c r="Q4" s="67" t="str">
        <f>IFERROR(VLOOKUP(L4,クラス!B:C,2,0),"")</f>
        <v>11～12歳</v>
      </c>
    </row>
    <row r="5" spans="5:17" x14ac:dyDescent="0.2">
      <c r="E5" s="62">
        <f>IFERROR(リレーチーム__2[[#This Row],[チーム番号]],"")</f>
        <v>1004</v>
      </c>
      <c r="F5" s="62" t="str">
        <f>IFERROR(リレーチーム__2[[#This Row],[チーム名]],"")</f>
        <v>五百木ＳＣ</v>
      </c>
      <c r="G5" s="62" t="str">
        <f>IFERROR(リレーチーム__2[[#This Row],[チーム名カナ]],"")</f>
        <v>ｲｵｷSC</v>
      </c>
      <c r="H5" s="62">
        <f>IFERROR(リレーチーム__2[[#This Row],[所属番号]],"")</f>
        <v>22</v>
      </c>
      <c r="I5" s="62">
        <f>IFERROR(リレーチーム__2[[#This Row],[種目コード]],"")</f>
        <v>7</v>
      </c>
      <c r="J5" s="62">
        <f>IFERROR(リレーチーム__2[[#This Row],[距離コード]],"")</f>
        <v>4</v>
      </c>
      <c r="K5" s="62">
        <f>IFERROR(リレーチーム__2[[#This Row],[性別コード]],"")</f>
        <v>1</v>
      </c>
      <c r="L5" s="62">
        <f>IFERROR(リレーチーム__2[[#This Row],[新記録判定クラス]],"")</f>
        <v>4</v>
      </c>
      <c r="M5" s="62" t="str">
        <f>IFERROR(リレーチーム__2[[#This Row],[エントリータイム]],"")</f>
        <v xml:space="preserve"> 1:58.00</v>
      </c>
      <c r="N5" s="62" t="str">
        <f>IFERROR(VLOOKUP(I5,色々!L:M,2,0),"")</f>
        <v>メドレーリレー</v>
      </c>
      <c r="O5" s="67" t="str">
        <f>IFERROR(VLOOKUP(J5,色々!P:R,3,0),"")</f>
        <v>4×50m</v>
      </c>
      <c r="P5" s="67" t="str">
        <f>IFERROR(VLOOKUP(K5,色々!P:Q,2,0),"")</f>
        <v>男子</v>
      </c>
      <c r="Q5" s="67" t="str">
        <f>IFERROR(VLOOKUP(L5,クラス!B:C,2,0),"")</f>
        <v>15～18歳</v>
      </c>
    </row>
    <row r="6" spans="5:17" x14ac:dyDescent="0.2">
      <c r="E6" s="62">
        <f>IFERROR(リレーチーム__2[[#This Row],[チーム番号]],"")</f>
        <v>1005</v>
      </c>
      <c r="F6" s="62" t="str">
        <f>IFERROR(リレーチーム__2[[#This Row],[チーム名]],"")</f>
        <v>五百木ＳＣ</v>
      </c>
      <c r="G6" s="62" t="str">
        <f>IFERROR(リレーチーム__2[[#This Row],[チーム名カナ]],"")</f>
        <v>ｲｵｷSC</v>
      </c>
      <c r="H6" s="62">
        <f>IFERROR(リレーチーム__2[[#This Row],[所属番号]],"")</f>
        <v>22</v>
      </c>
      <c r="I6" s="62">
        <f>IFERROR(リレーチーム__2[[#This Row],[種目コード]],"")</f>
        <v>6</v>
      </c>
      <c r="J6" s="62">
        <f>IFERROR(リレーチーム__2[[#This Row],[距離コード]],"")</f>
        <v>4</v>
      </c>
      <c r="K6" s="62">
        <f>IFERROR(リレーチーム__2[[#This Row],[性別コード]],"")</f>
        <v>2</v>
      </c>
      <c r="L6" s="62">
        <f>IFERROR(リレーチーム__2[[#This Row],[新記録判定クラス]],"")</f>
        <v>4</v>
      </c>
      <c r="M6" s="62" t="str">
        <f>IFERROR(リレーチーム__2[[#This Row],[エントリータイム]],"")</f>
        <v xml:space="preserve"> 1:56.00</v>
      </c>
      <c r="N6" s="62" t="str">
        <f>IFERROR(VLOOKUP(I6,色々!L:M,2,0),"")</f>
        <v>フリーリレー</v>
      </c>
      <c r="O6" s="67" t="str">
        <f>IFERROR(VLOOKUP(J6,色々!P:R,3,0),"")</f>
        <v>4×50m</v>
      </c>
      <c r="P6" s="67" t="str">
        <f>IFERROR(VLOOKUP(K6,色々!P:Q,2,0),"")</f>
        <v>女子</v>
      </c>
      <c r="Q6" s="67" t="str">
        <f>IFERROR(VLOOKUP(L6,クラス!B:C,2,0),"")</f>
        <v>15～18歳</v>
      </c>
    </row>
    <row r="7" spans="5:17" x14ac:dyDescent="0.2">
      <c r="E7" s="62">
        <f>IFERROR(リレーチーム__2[[#This Row],[チーム番号]],"")</f>
        <v>1006</v>
      </c>
      <c r="F7" s="62" t="str">
        <f>IFERROR(リレーチーム__2[[#This Row],[チーム名]],"")</f>
        <v>五百木ＳＣ</v>
      </c>
      <c r="G7" s="62" t="str">
        <f>IFERROR(リレーチーム__2[[#This Row],[チーム名カナ]],"")</f>
        <v>ｲｵｷSC</v>
      </c>
      <c r="H7" s="62">
        <f>IFERROR(リレーチーム__2[[#This Row],[所属番号]],"")</f>
        <v>22</v>
      </c>
      <c r="I7" s="62">
        <f>IFERROR(リレーチーム__2[[#This Row],[種目コード]],"")</f>
        <v>6</v>
      </c>
      <c r="J7" s="62">
        <f>IFERROR(リレーチーム__2[[#This Row],[距離コード]],"")</f>
        <v>4</v>
      </c>
      <c r="K7" s="62">
        <f>IFERROR(リレーチーム__2[[#This Row],[性別コード]],"")</f>
        <v>2</v>
      </c>
      <c r="L7" s="62">
        <f>IFERROR(リレーチーム__2[[#This Row],[新記録判定クラス]],"")</f>
        <v>2</v>
      </c>
      <c r="M7" s="62" t="str">
        <f>IFERROR(リレーチーム__2[[#This Row],[エントリータイム]],"")</f>
        <v xml:space="preserve"> 2:04.00</v>
      </c>
      <c r="N7" s="62" t="str">
        <f>IFERROR(VLOOKUP(I7,色々!L:M,2,0),"")</f>
        <v>フリーリレー</v>
      </c>
      <c r="O7" s="67" t="str">
        <f>IFERROR(VLOOKUP(J7,色々!P:R,3,0),"")</f>
        <v>4×50m</v>
      </c>
      <c r="P7" s="67" t="str">
        <f>IFERROR(VLOOKUP(K7,色々!P:Q,2,0),"")</f>
        <v>女子</v>
      </c>
      <c r="Q7" s="67" t="str">
        <f>IFERROR(VLOOKUP(L7,クラス!B:C,2,0),"")</f>
        <v>11～12歳</v>
      </c>
    </row>
    <row r="8" spans="5:17" x14ac:dyDescent="0.2">
      <c r="E8" s="62">
        <f>IFERROR(リレーチーム__2[[#This Row],[チーム番号]],"")</f>
        <v>1007</v>
      </c>
      <c r="F8" s="62" t="str">
        <f>IFERROR(リレーチーム__2[[#This Row],[チーム名]],"")</f>
        <v>五百木ＳＣ</v>
      </c>
      <c r="G8" s="62" t="str">
        <f>IFERROR(リレーチーム__2[[#This Row],[チーム名カナ]],"")</f>
        <v>ｲｵｷSC</v>
      </c>
      <c r="H8" s="62">
        <f>IFERROR(リレーチーム__2[[#This Row],[所属番号]],"")</f>
        <v>22</v>
      </c>
      <c r="I8" s="62">
        <f>IFERROR(リレーチーム__2[[#This Row],[種目コード]],"")</f>
        <v>6</v>
      </c>
      <c r="J8" s="62">
        <f>IFERROR(リレーチーム__2[[#This Row],[距離コード]],"")</f>
        <v>4</v>
      </c>
      <c r="K8" s="62">
        <f>IFERROR(リレーチーム__2[[#This Row],[性別コード]],"")</f>
        <v>2</v>
      </c>
      <c r="L8" s="62">
        <f>IFERROR(リレーチーム__2[[#This Row],[新記録判定クラス]],"")</f>
        <v>3</v>
      </c>
      <c r="M8" s="62" t="str">
        <f>IFERROR(リレーチーム__2[[#This Row],[エントリータイム]],"")</f>
        <v xml:space="preserve"> 2:01.50</v>
      </c>
      <c r="N8" s="62" t="str">
        <f>IFERROR(VLOOKUP(I8,色々!L:M,2,0),"")</f>
        <v>フリーリレー</v>
      </c>
      <c r="O8" s="67" t="str">
        <f>IFERROR(VLOOKUP(J8,色々!P:R,3,0),"")</f>
        <v>4×50m</v>
      </c>
      <c r="P8" s="67" t="str">
        <f>IFERROR(VLOOKUP(K8,色々!P:Q,2,0),"")</f>
        <v>女子</v>
      </c>
      <c r="Q8" s="67" t="str">
        <f>IFERROR(VLOOKUP(L8,クラス!B:C,2,0),"")</f>
        <v>13～14歳</v>
      </c>
    </row>
    <row r="9" spans="5:17" x14ac:dyDescent="0.2">
      <c r="E9" s="62">
        <f>IFERROR(リレーチーム__2[[#This Row],[チーム番号]],"")</f>
        <v>1008</v>
      </c>
      <c r="F9" s="62" t="str">
        <f>IFERROR(リレーチーム__2[[#This Row],[チーム名]],"")</f>
        <v>五百木ＳＣ</v>
      </c>
      <c r="G9" s="62" t="str">
        <f>IFERROR(リレーチーム__2[[#This Row],[チーム名カナ]],"")</f>
        <v>ｲｵｷSC</v>
      </c>
      <c r="H9" s="62">
        <f>IFERROR(リレーチーム__2[[#This Row],[所属番号]],"")</f>
        <v>22</v>
      </c>
      <c r="I9" s="62">
        <f>IFERROR(リレーチーム__2[[#This Row],[種目コード]],"")</f>
        <v>7</v>
      </c>
      <c r="J9" s="62">
        <f>IFERROR(リレーチーム__2[[#This Row],[距離コード]],"")</f>
        <v>4</v>
      </c>
      <c r="K9" s="62">
        <f>IFERROR(リレーチーム__2[[#This Row],[性別コード]],"")</f>
        <v>2</v>
      </c>
      <c r="L9" s="62">
        <f>IFERROR(リレーチーム__2[[#This Row],[新記録判定クラス]],"")</f>
        <v>2</v>
      </c>
      <c r="M9" s="62" t="str">
        <f>IFERROR(リレーチーム__2[[#This Row],[エントリータイム]],"")</f>
        <v xml:space="preserve"> 2:17.00</v>
      </c>
      <c r="N9" s="62" t="str">
        <f>IFERROR(VLOOKUP(I9,色々!L:M,2,0),"")</f>
        <v>メドレーリレー</v>
      </c>
      <c r="O9" s="67" t="str">
        <f>IFERROR(VLOOKUP(J9,色々!P:R,3,0),"")</f>
        <v>4×50m</v>
      </c>
      <c r="P9" s="67" t="str">
        <f>IFERROR(VLOOKUP(K9,色々!P:Q,2,0),"")</f>
        <v>女子</v>
      </c>
      <c r="Q9" s="67" t="str">
        <f>IFERROR(VLOOKUP(L9,クラス!B:C,2,0),"")</f>
        <v>11～12歳</v>
      </c>
    </row>
    <row r="10" spans="5:17" x14ac:dyDescent="0.2">
      <c r="E10" s="62">
        <f>IFERROR(リレーチーム__2[[#This Row],[チーム番号]],"")</f>
        <v>1009</v>
      </c>
      <c r="F10" s="62" t="str">
        <f>IFERROR(リレーチーム__2[[#This Row],[チーム名]],"")</f>
        <v>五百木ＳＣ</v>
      </c>
      <c r="G10" s="62" t="str">
        <f>IFERROR(リレーチーム__2[[#This Row],[チーム名カナ]],"")</f>
        <v>ｲｵｷSC</v>
      </c>
      <c r="H10" s="62">
        <f>IFERROR(リレーチーム__2[[#This Row],[所属番号]],"")</f>
        <v>22</v>
      </c>
      <c r="I10" s="62">
        <f>IFERROR(リレーチーム__2[[#This Row],[種目コード]],"")</f>
        <v>7</v>
      </c>
      <c r="J10" s="62">
        <f>IFERROR(リレーチーム__2[[#This Row],[距離コード]],"")</f>
        <v>4</v>
      </c>
      <c r="K10" s="62">
        <f>IFERROR(リレーチーム__2[[#This Row],[性別コード]],"")</f>
        <v>2</v>
      </c>
      <c r="L10" s="62">
        <f>IFERROR(リレーチーム__2[[#This Row],[新記録判定クラス]],"")</f>
        <v>3</v>
      </c>
      <c r="M10" s="62" t="str">
        <f>IFERROR(リレーチーム__2[[#This Row],[エントリータイム]],"")</f>
        <v xml:space="preserve"> 2:15.00</v>
      </c>
      <c r="N10" s="62" t="str">
        <f>IFERROR(VLOOKUP(I10,色々!L:M,2,0),"")</f>
        <v>メドレーリレー</v>
      </c>
      <c r="O10" s="67" t="str">
        <f>IFERROR(VLOOKUP(J10,色々!P:R,3,0),"")</f>
        <v>4×50m</v>
      </c>
      <c r="P10" s="67" t="str">
        <f>IFERROR(VLOOKUP(K10,色々!P:Q,2,0),"")</f>
        <v>女子</v>
      </c>
      <c r="Q10" s="67" t="str">
        <f>IFERROR(VLOOKUP(L10,クラス!B:C,2,0),"")</f>
        <v>13～14歳</v>
      </c>
    </row>
    <row r="11" spans="5:17" x14ac:dyDescent="0.2">
      <c r="E11" s="62">
        <f>IFERROR(リレーチーム__2[[#This Row],[チーム番号]],"")</f>
        <v>1010</v>
      </c>
      <c r="F11" s="62" t="str">
        <f>IFERROR(リレーチーム__2[[#This Row],[チーム名]],"")</f>
        <v>五百木ＳＣ</v>
      </c>
      <c r="G11" s="62" t="str">
        <f>IFERROR(リレーチーム__2[[#This Row],[チーム名カナ]],"")</f>
        <v>ｲｵｷSC</v>
      </c>
      <c r="H11" s="62">
        <f>IFERROR(リレーチーム__2[[#This Row],[所属番号]],"")</f>
        <v>22</v>
      </c>
      <c r="I11" s="62">
        <f>IFERROR(リレーチーム__2[[#This Row],[種目コード]],"")</f>
        <v>7</v>
      </c>
      <c r="J11" s="62">
        <f>IFERROR(リレーチーム__2[[#This Row],[距離コード]],"")</f>
        <v>4</v>
      </c>
      <c r="K11" s="62">
        <f>IFERROR(リレーチーム__2[[#This Row],[性別コード]],"")</f>
        <v>2</v>
      </c>
      <c r="L11" s="62">
        <f>IFERROR(リレーチーム__2[[#This Row],[新記録判定クラス]],"")</f>
        <v>4</v>
      </c>
      <c r="M11" s="62" t="str">
        <f>IFERROR(リレーチーム__2[[#This Row],[エントリータイム]],"")</f>
        <v xml:space="preserve"> 2:05.00</v>
      </c>
      <c r="N11" s="62" t="str">
        <f>IFERROR(VLOOKUP(I11,色々!L:M,2,0),"")</f>
        <v>メドレーリレー</v>
      </c>
      <c r="O11" s="67" t="str">
        <f>IFERROR(VLOOKUP(J11,色々!P:R,3,0),"")</f>
        <v>4×50m</v>
      </c>
      <c r="P11" s="67" t="str">
        <f>IFERROR(VLOOKUP(K11,色々!P:Q,2,0),"")</f>
        <v>女子</v>
      </c>
      <c r="Q11" s="67" t="str">
        <f>IFERROR(VLOOKUP(L11,クラス!B:C,2,0),"")</f>
        <v>15～18歳</v>
      </c>
    </row>
    <row r="12" spans="5:17" x14ac:dyDescent="0.2">
      <c r="E12" s="62">
        <f>IFERROR(リレーチーム__2[[#This Row],[チーム番号]],"")</f>
        <v>1011</v>
      </c>
      <c r="F12" s="62" t="str">
        <f>IFERROR(リレーチーム__2[[#This Row],[チーム名]],"")</f>
        <v>南海ＤＣ</v>
      </c>
      <c r="G12" s="62" t="str">
        <f>IFERROR(リレーチーム__2[[#This Row],[チーム名カナ]],"")</f>
        <v>ﾅﾝｶｲDC</v>
      </c>
      <c r="H12" s="62">
        <f>IFERROR(リレーチーム__2[[#This Row],[所属番号]],"")</f>
        <v>26</v>
      </c>
      <c r="I12" s="62">
        <f>IFERROR(リレーチーム__2[[#This Row],[種目コード]],"")</f>
        <v>6</v>
      </c>
      <c r="J12" s="62">
        <f>IFERROR(リレーチーム__2[[#This Row],[距離コード]],"")</f>
        <v>4</v>
      </c>
      <c r="K12" s="62">
        <f>IFERROR(リレーチーム__2[[#This Row],[性別コード]],"")</f>
        <v>1</v>
      </c>
      <c r="L12" s="62">
        <f>IFERROR(リレーチーム__2[[#This Row],[新記録判定クラス]],"")</f>
        <v>2</v>
      </c>
      <c r="M12" s="62" t="str">
        <f>IFERROR(リレーチーム__2[[#This Row],[エントリータイム]],"")</f>
        <v xml:space="preserve"> 2:08.00</v>
      </c>
      <c r="N12" s="62" t="str">
        <f>IFERROR(VLOOKUP(I12,色々!L:M,2,0),"")</f>
        <v>フリーリレー</v>
      </c>
      <c r="O12" s="67" t="str">
        <f>IFERROR(VLOOKUP(J12,色々!P:R,3,0),"")</f>
        <v>4×50m</v>
      </c>
      <c r="P12" s="67" t="str">
        <f>IFERROR(VLOOKUP(K12,色々!P:Q,2,0),"")</f>
        <v>男子</v>
      </c>
      <c r="Q12" s="67" t="str">
        <f>IFERROR(VLOOKUP(L12,クラス!B:C,2,0),"")</f>
        <v>11～12歳</v>
      </c>
    </row>
    <row r="13" spans="5:17" x14ac:dyDescent="0.2">
      <c r="E13" s="62">
        <f>IFERROR(リレーチーム__2[[#This Row],[チーム番号]],"")</f>
        <v>1012</v>
      </c>
      <c r="F13" s="62" t="str">
        <f>IFERROR(リレーチーム__2[[#This Row],[チーム名]],"")</f>
        <v>南海ＤＣ</v>
      </c>
      <c r="G13" s="62" t="str">
        <f>IFERROR(リレーチーム__2[[#This Row],[チーム名カナ]],"")</f>
        <v>ﾅﾝｶｲDC</v>
      </c>
      <c r="H13" s="62">
        <f>IFERROR(リレーチーム__2[[#This Row],[所属番号]],"")</f>
        <v>26</v>
      </c>
      <c r="I13" s="62">
        <f>IFERROR(リレーチーム__2[[#This Row],[種目コード]],"")</f>
        <v>6</v>
      </c>
      <c r="J13" s="62">
        <f>IFERROR(リレーチーム__2[[#This Row],[距離コード]],"")</f>
        <v>4</v>
      </c>
      <c r="K13" s="62">
        <f>IFERROR(リレーチーム__2[[#This Row],[性別コード]],"")</f>
        <v>1</v>
      </c>
      <c r="L13" s="62">
        <f>IFERROR(リレーチーム__2[[#This Row],[新記録判定クラス]],"")</f>
        <v>7</v>
      </c>
      <c r="M13" s="62" t="str">
        <f>IFERROR(リレーチーム__2[[#This Row],[エントリータイム]],"")</f>
        <v xml:space="preserve"> 1:40.00</v>
      </c>
      <c r="N13" s="62" t="str">
        <f>IFERROR(VLOOKUP(I13,色々!L:M,2,0),"")</f>
        <v>フリーリレー</v>
      </c>
      <c r="O13" s="67" t="str">
        <f>IFERROR(VLOOKUP(J13,色々!P:R,3,0),"")</f>
        <v>4×50m</v>
      </c>
      <c r="P13" s="67" t="str">
        <f>IFERROR(VLOOKUP(K13,色々!P:Q,2,0),"")</f>
        <v>男子</v>
      </c>
      <c r="Q13" s="67" t="str">
        <f>IFERROR(VLOOKUP(L13,クラス!B:C,2,0),"")</f>
        <v>無差別</v>
      </c>
    </row>
    <row r="14" spans="5:17" x14ac:dyDescent="0.2">
      <c r="E14" s="62">
        <f>IFERROR(リレーチーム__2[[#This Row],[チーム番号]],"")</f>
        <v>1013</v>
      </c>
      <c r="F14" s="62" t="str">
        <f>IFERROR(リレーチーム__2[[#This Row],[チーム名]],"")</f>
        <v>南海ＤＣ</v>
      </c>
      <c r="G14" s="62" t="str">
        <f>IFERROR(リレーチーム__2[[#This Row],[チーム名カナ]],"")</f>
        <v>ﾅﾝｶｲDC</v>
      </c>
      <c r="H14" s="62">
        <f>IFERROR(リレーチーム__2[[#This Row],[所属番号]],"")</f>
        <v>26</v>
      </c>
      <c r="I14" s="62">
        <f>IFERROR(リレーチーム__2[[#This Row],[種目コード]],"")</f>
        <v>6</v>
      </c>
      <c r="J14" s="62">
        <f>IFERROR(リレーチーム__2[[#This Row],[距離コード]],"")</f>
        <v>4</v>
      </c>
      <c r="K14" s="62">
        <f>IFERROR(リレーチーム__2[[#This Row],[性別コード]],"")</f>
        <v>1</v>
      </c>
      <c r="L14" s="62">
        <f>IFERROR(リレーチーム__2[[#This Row],[新記録判定クラス]],"")</f>
        <v>3</v>
      </c>
      <c r="M14" s="62" t="str">
        <f>IFERROR(リレーチーム__2[[#This Row],[エントリータイム]],"")</f>
        <v xml:space="preserve"> 1:58.00</v>
      </c>
      <c r="N14" s="62" t="str">
        <f>IFERROR(VLOOKUP(I14,色々!L:M,2,0),"")</f>
        <v>フリーリレー</v>
      </c>
      <c r="O14" s="67" t="str">
        <f>IFERROR(VLOOKUP(J14,色々!P:R,3,0),"")</f>
        <v>4×50m</v>
      </c>
      <c r="P14" s="67" t="str">
        <f>IFERROR(VLOOKUP(K14,色々!P:Q,2,0),"")</f>
        <v>男子</v>
      </c>
      <c r="Q14" s="67" t="str">
        <f>IFERROR(VLOOKUP(L14,クラス!B:C,2,0),"")</f>
        <v>13～14歳</v>
      </c>
    </row>
    <row r="15" spans="5:17" x14ac:dyDescent="0.2">
      <c r="E15" s="62">
        <f>IFERROR(リレーチーム__2[[#This Row],[チーム番号]],"")</f>
        <v>1014</v>
      </c>
      <c r="F15" s="62" t="str">
        <f>IFERROR(リレーチーム__2[[#This Row],[チーム名]],"")</f>
        <v>南海ＤＣ</v>
      </c>
      <c r="G15" s="62" t="str">
        <f>IFERROR(リレーチーム__2[[#This Row],[チーム名カナ]],"")</f>
        <v>ﾅﾝｶｲDC</v>
      </c>
      <c r="H15" s="62">
        <f>IFERROR(リレーチーム__2[[#This Row],[所属番号]],"")</f>
        <v>26</v>
      </c>
      <c r="I15" s="62">
        <f>IFERROR(リレーチーム__2[[#This Row],[種目コード]],"")</f>
        <v>6</v>
      </c>
      <c r="J15" s="62">
        <f>IFERROR(リレーチーム__2[[#This Row],[距離コード]],"")</f>
        <v>4</v>
      </c>
      <c r="K15" s="62">
        <f>IFERROR(リレーチーム__2[[#This Row],[性別コード]],"")</f>
        <v>1</v>
      </c>
      <c r="L15" s="62">
        <f>IFERROR(リレーチーム__2[[#This Row],[新記録判定クラス]],"")</f>
        <v>1</v>
      </c>
      <c r="M15" s="62" t="str">
        <f>IFERROR(リレーチーム__2[[#This Row],[エントリータイム]],"")</f>
        <v xml:space="preserve"> 2:20.00</v>
      </c>
      <c r="N15" s="62" t="str">
        <f>IFERROR(VLOOKUP(I15,色々!L:M,2,0),"")</f>
        <v>フリーリレー</v>
      </c>
      <c r="O15" s="67" t="str">
        <f>IFERROR(VLOOKUP(J15,色々!P:R,3,0),"")</f>
        <v>4×50m</v>
      </c>
      <c r="P15" s="67" t="str">
        <f>IFERROR(VLOOKUP(K15,色々!P:Q,2,0),"")</f>
        <v>男子</v>
      </c>
      <c r="Q15" s="67" t="str">
        <f>IFERROR(VLOOKUP(L15,クラス!B:C,2,0),"")</f>
        <v>10歳以下</v>
      </c>
    </row>
    <row r="16" spans="5:17" x14ac:dyDescent="0.2">
      <c r="E16" s="62">
        <f>IFERROR(リレーチーム__2[[#This Row],[チーム番号]],"")</f>
        <v>1015</v>
      </c>
      <c r="F16" s="62" t="str">
        <f>IFERROR(リレーチーム__2[[#This Row],[チーム名]],"")</f>
        <v>南海ＤＣ</v>
      </c>
      <c r="G16" s="62" t="str">
        <f>IFERROR(リレーチーム__2[[#This Row],[チーム名カナ]],"")</f>
        <v>ﾅﾝｶｲDC</v>
      </c>
      <c r="H16" s="62">
        <f>IFERROR(リレーチーム__2[[#This Row],[所属番号]],"")</f>
        <v>26</v>
      </c>
      <c r="I16" s="62">
        <f>IFERROR(リレーチーム__2[[#This Row],[種目コード]],"")</f>
        <v>6</v>
      </c>
      <c r="J16" s="62">
        <f>IFERROR(リレーチーム__2[[#This Row],[距離コード]],"")</f>
        <v>4</v>
      </c>
      <c r="K16" s="62">
        <f>IFERROR(リレーチーム__2[[#This Row],[性別コード]],"")</f>
        <v>1</v>
      </c>
      <c r="L16" s="62">
        <f>IFERROR(リレーチーム__2[[#This Row],[新記録判定クラス]],"")</f>
        <v>4</v>
      </c>
      <c r="M16" s="62" t="str">
        <f>IFERROR(リレーチーム__2[[#This Row],[エントリータイム]],"")</f>
        <v xml:space="preserve"> 1:50.00</v>
      </c>
      <c r="N16" s="62" t="str">
        <f>IFERROR(VLOOKUP(I16,色々!L:M,2,0),"")</f>
        <v>フリーリレー</v>
      </c>
      <c r="O16" s="67" t="str">
        <f>IFERROR(VLOOKUP(J16,色々!P:R,3,0),"")</f>
        <v>4×50m</v>
      </c>
      <c r="P16" s="67" t="str">
        <f>IFERROR(VLOOKUP(K16,色々!P:Q,2,0),"")</f>
        <v>男子</v>
      </c>
      <c r="Q16" s="67" t="str">
        <f>IFERROR(VLOOKUP(L16,クラス!B:C,2,0),"")</f>
        <v>15～18歳</v>
      </c>
    </row>
    <row r="17" spans="5:17" x14ac:dyDescent="0.2">
      <c r="E17" s="62">
        <f>IFERROR(リレーチーム__2[[#This Row],[チーム番号]],"")</f>
        <v>1016</v>
      </c>
      <c r="F17" s="62" t="str">
        <f>IFERROR(リレーチーム__2[[#This Row],[チーム名]],"")</f>
        <v>南海ＤＣ</v>
      </c>
      <c r="G17" s="62" t="str">
        <f>IFERROR(リレーチーム__2[[#This Row],[チーム名カナ]],"")</f>
        <v>ﾅﾝｶｲDC</v>
      </c>
      <c r="H17" s="62">
        <f>IFERROR(リレーチーム__2[[#This Row],[所属番号]],"")</f>
        <v>26</v>
      </c>
      <c r="I17" s="62">
        <f>IFERROR(リレーチーム__2[[#This Row],[種目コード]],"")</f>
        <v>7</v>
      </c>
      <c r="J17" s="62">
        <f>IFERROR(リレーチーム__2[[#This Row],[距離コード]],"")</f>
        <v>4</v>
      </c>
      <c r="K17" s="62">
        <f>IFERROR(リレーチーム__2[[#This Row],[性別コード]],"")</f>
        <v>1</v>
      </c>
      <c r="L17" s="62">
        <f>IFERROR(リレーチーム__2[[#This Row],[新記録判定クラス]],"")</f>
        <v>1</v>
      </c>
      <c r="M17" s="62" t="str">
        <f>IFERROR(リレーチーム__2[[#This Row],[エントリータイム]],"")</f>
        <v xml:space="preserve"> 2:40.00</v>
      </c>
      <c r="N17" s="62" t="str">
        <f>IFERROR(VLOOKUP(I17,色々!L:M,2,0),"")</f>
        <v>メドレーリレー</v>
      </c>
      <c r="O17" s="67" t="str">
        <f>IFERROR(VLOOKUP(J17,色々!P:R,3,0),"")</f>
        <v>4×50m</v>
      </c>
      <c r="P17" s="67" t="str">
        <f>IFERROR(VLOOKUP(K17,色々!P:Q,2,0),"")</f>
        <v>男子</v>
      </c>
      <c r="Q17" s="67" t="str">
        <f>IFERROR(VLOOKUP(L17,クラス!B:C,2,0),"")</f>
        <v>10歳以下</v>
      </c>
    </row>
    <row r="18" spans="5:17" x14ac:dyDescent="0.2">
      <c r="E18" s="62">
        <f>IFERROR(リレーチーム__2[[#This Row],[チーム番号]],"")</f>
        <v>1017</v>
      </c>
      <c r="F18" s="62" t="str">
        <f>IFERROR(リレーチーム__2[[#This Row],[チーム名]],"")</f>
        <v>南海ＤＣ</v>
      </c>
      <c r="G18" s="62" t="str">
        <f>IFERROR(リレーチーム__2[[#This Row],[チーム名カナ]],"")</f>
        <v>ﾅﾝｶｲDC</v>
      </c>
      <c r="H18" s="62">
        <f>IFERROR(リレーチーム__2[[#This Row],[所属番号]],"")</f>
        <v>26</v>
      </c>
      <c r="I18" s="62">
        <f>IFERROR(リレーチーム__2[[#This Row],[種目コード]],"")</f>
        <v>7</v>
      </c>
      <c r="J18" s="62">
        <f>IFERROR(リレーチーム__2[[#This Row],[距離コード]],"")</f>
        <v>4</v>
      </c>
      <c r="K18" s="62">
        <f>IFERROR(リレーチーム__2[[#This Row],[性別コード]],"")</f>
        <v>1</v>
      </c>
      <c r="L18" s="62">
        <f>IFERROR(リレーチーム__2[[#This Row],[新記録判定クラス]],"")</f>
        <v>4</v>
      </c>
      <c r="M18" s="62" t="str">
        <f>IFERROR(リレーチーム__2[[#This Row],[エントリータイム]],"")</f>
        <v xml:space="preserve"> 2:00.00</v>
      </c>
      <c r="N18" s="62" t="str">
        <f>IFERROR(VLOOKUP(I18,色々!L:M,2,0),"")</f>
        <v>メドレーリレー</v>
      </c>
      <c r="O18" s="67" t="str">
        <f>IFERROR(VLOOKUP(J18,色々!P:R,3,0),"")</f>
        <v>4×50m</v>
      </c>
      <c r="P18" s="67" t="str">
        <f>IFERROR(VLOOKUP(K18,色々!P:Q,2,0),"")</f>
        <v>男子</v>
      </c>
      <c r="Q18" s="67" t="str">
        <f>IFERROR(VLOOKUP(L18,クラス!B:C,2,0),"")</f>
        <v>15～18歳</v>
      </c>
    </row>
    <row r="19" spans="5:17" x14ac:dyDescent="0.2">
      <c r="E19" s="62">
        <f>IFERROR(リレーチーム__2[[#This Row],[チーム番号]],"")</f>
        <v>1018</v>
      </c>
      <c r="F19" s="62" t="str">
        <f>IFERROR(リレーチーム__2[[#This Row],[チーム名]],"")</f>
        <v>南海ＤＣ</v>
      </c>
      <c r="G19" s="62" t="str">
        <f>IFERROR(リレーチーム__2[[#This Row],[チーム名カナ]],"")</f>
        <v>ﾅﾝｶｲDC</v>
      </c>
      <c r="H19" s="62">
        <f>IFERROR(リレーチーム__2[[#This Row],[所属番号]],"")</f>
        <v>26</v>
      </c>
      <c r="I19" s="62">
        <f>IFERROR(リレーチーム__2[[#This Row],[種目コード]],"")</f>
        <v>7</v>
      </c>
      <c r="J19" s="62">
        <f>IFERROR(リレーチーム__2[[#This Row],[距離コード]],"")</f>
        <v>4</v>
      </c>
      <c r="K19" s="62">
        <f>IFERROR(リレーチーム__2[[#This Row],[性別コード]],"")</f>
        <v>1</v>
      </c>
      <c r="L19" s="62">
        <f>IFERROR(リレーチーム__2[[#This Row],[新記録判定クラス]],"")</f>
        <v>7</v>
      </c>
      <c r="M19" s="62" t="str">
        <f>IFERROR(リレーチーム__2[[#This Row],[エントリータイム]],"")</f>
        <v xml:space="preserve"> 1:50.00</v>
      </c>
      <c r="N19" s="62" t="str">
        <f>IFERROR(VLOOKUP(I19,色々!L:M,2,0),"")</f>
        <v>メドレーリレー</v>
      </c>
      <c r="O19" s="67" t="str">
        <f>IFERROR(VLOOKUP(J19,色々!P:R,3,0),"")</f>
        <v>4×50m</v>
      </c>
      <c r="P19" s="67" t="str">
        <f>IFERROR(VLOOKUP(K19,色々!P:Q,2,0),"")</f>
        <v>男子</v>
      </c>
      <c r="Q19" s="67" t="str">
        <f>IFERROR(VLOOKUP(L19,クラス!B:C,2,0),"")</f>
        <v>無差別</v>
      </c>
    </row>
    <row r="20" spans="5:17" x14ac:dyDescent="0.2">
      <c r="E20" s="62">
        <f>IFERROR(リレーチーム__2[[#This Row],[チーム番号]],"")</f>
        <v>1019</v>
      </c>
      <c r="F20" s="62" t="str">
        <f>IFERROR(リレーチーム__2[[#This Row],[チーム名]],"")</f>
        <v>南海ＤＣ</v>
      </c>
      <c r="G20" s="62" t="str">
        <f>IFERROR(リレーチーム__2[[#This Row],[チーム名カナ]],"")</f>
        <v>ﾅﾝｶｲDC</v>
      </c>
      <c r="H20" s="62">
        <f>IFERROR(リレーチーム__2[[#This Row],[所属番号]],"")</f>
        <v>26</v>
      </c>
      <c r="I20" s="62">
        <f>IFERROR(リレーチーム__2[[#This Row],[種目コード]],"")</f>
        <v>7</v>
      </c>
      <c r="J20" s="62">
        <f>IFERROR(リレーチーム__2[[#This Row],[距離コード]],"")</f>
        <v>4</v>
      </c>
      <c r="K20" s="62">
        <f>IFERROR(リレーチーム__2[[#This Row],[性別コード]],"")</f>
        <v>1</v>
      </c>
      <c r="L20" s="62">
        <f>IFERROR(リレーチーム__2[[#This Row],[新記録判定クラス]],"")</f>
        <v>2</v>
      </c>
      <c r="M20" s="62" t="str">
        <f>IFERROR(リレーチーム__2[[#This Row],[エントリータイム]],"")</f>
        <v xml:space="preserve"> 2:30.00</v>
      </c>
      <c r="N20" s="62" t="str">
        <f>IFERROR(VLOOKUP(I20,色々!L:M,2,0),"")</f>
        <v>メドレーリレー</v>
      </c>
      <c r="O20" s="67" t="str">
        <f>IFERROR(VLOOKUP(J20,色々!P:R,3,0),"")</f>
        <v>4×50m</v>
      </c>
      <c r="P20" s="67" t="str">
        <f>IFERROR(VLOOKUP(K20,色々!P:Q,2,0),"")</f>
        <v>男子</v>
      </c>
      <c r="Q20" s="67" t="str">
        <f>IFERROR(VLOOKUP(L20,クラス!B:C,2,0),"")</f>
        <v>11～12歳</v>
      </c>
    </row>
    <row r="21" spans="5:17" x14ac:dyDescent="0.2">
      <c r="E21" s="62">
        <f>IFERROR(リレーチーム__2[[#This Row],[チーム番号]],"")</f>
        <v>1020</v>
      </c>
      <c r="F21" s="62" t="str">
        <f>IFERROR(リレーチーム__2[[#This Row],[チーム名]],"")</f>
        <v>南海ＤＣ</v>
      </c>
      <c r="G21" s="62" t="str">
        <f>IFERROR(リレーチーム__2[[#This Row],[チーム名カナ]],"")</f>
        <v>ﾅﾝｶｲDC</v>
      </c>
      <c r="H21" s="62">
        <f>IFERROR(リレーチーム__2[[#This Row],[所属番号]],"")</f>
        <v>26</v>
      </c>
      <c r="I21" s="62">
        <f>IFERROR(リレーチーム__2[[#This Row],[種目コード]],"")</f>
        <v>7</v>
      </c>
      <c r="J21" s="62">
        <f>IFERROR(リレーチーム__2[[#This Row],[距離コード]],"")</f>
        <v>4</v>
      </c>
      <c r="K21" s="62">
        <f>IFERROR(リレーチーム__2[[#This Row],[性別コード]],"")</f>
        <v>1</v>
      </c>
      <c r="L21" s="62">
        <f>IFERROR(リレーチーム__2[[#This Row],[新記録判定クラス]],"")</f>
        <v>3</v>
      </c>
      <c r="M21" s="62" t="str">
        <f>IFERROR(リレーチーム__2[[#This Row],[エントリータイム]],"")</f>
        <v xml:space="preserve"> 2:10.00</v>
      </c>
      <c r="N21" s="62" t="str">
        <f>IFERROR(VLOOKUP(I21,色々!L:M,2,0),"")</f>
        <v>メドレーリレー</v>
      </c>
      <c r="O21" s="67" t="str">
        <f>IFERROR(VLOOKUP(J21,色々!P:R,3,0),"")</f>
        <v>4×50m</v>
      </c>
      <c r="P21" s="67" t="str">
        <f>IFERROR(VLOOKUP(K21,色々!P:Q,2,0),"")</f>
        <v>男子</v>
      </c>
      <c r="Q21" s="67" t="str">
        <f>IFERROR(VLOOKUP(L21,クラス!B:C,2,0),"")</f>
        <v>13～14歳</v>
      </c>
    </row>
    <row r="22" spans="5:17" x14ac:dyDescent="0.2">
      <c r="E22" s="62">
        <f>IFERROR(リレーチーム__2[[#This Row],[チーム番号]],"")</f>
        <v>1021</v>
      </c>
      <c r="F22" s="62" t="str">
        <f>IFERROR(リレーチーム__2[[#This Row],[チーム名]],"")</f>
        <v>南海ＤＣ</v>
      </c>
      <c r="G22" s="62" t="str">
        <f>IFERROR(リレーチーム__2[[#This Row],[チーム名カナ]],"")</f>
        <v>ﾅﾝｶｲDC</v>
      </c>
      <c r="H22" s="62">
        <f>IFERROR(リレーチーム__2[[#This Row],[所属番号]],"")</f>
        <v>26</v>
      </c>
      <c r="I22" s="62">
        <f>IFERROR(リレーチーム__2[[#This Row],[種目コード]],"")</f>
        <v>6</v>
      </c>
      <c r="J22" s="62">
        <f>IFERROR(リレーチーム__2[[#This Row],[距離コード]],"")</f>
        <v>4</v>
      </c>
      <c r="K22" s="62">
        <f>IFERROR(リレーチーム__2[[#This Row],[性別コード]],"")</f>
        <v>2</v>
      </c>
      <c r="L22" s="62">
        <f>IFERROR(リレーチーム__2[[#This Row],[新記録判定クラス]],"")</f>
        <v>4</v>
      </c>
      <c r="M22" s="62" t="str">
        <f>IFERROR(リレーチーム__2[[#This Row],[エントリータイム]],"")</f>
        <v xml:space="preserve"> 1:55.00</v>
      </c>
      <c r="N22" s="62" t="str">
        <f>IFERROR(VLOOKUP(I22,色々!L:M,2,0),"")</f>
        <v>フリーリレー</v>
      </c>
      <c r="O22" s="67" t="str">
        <f>IFERROR(VLOOKUP(J22,色々!P:R,3,0),"")</f>
        <v>4×50m</v>
      </c>
      <c r="P22" s="67" t="str">
        <f>IFERROR(VLOOKUP(K22,色々!P:Q,2,0),"")</f>
        <v>女子</v>
      </c>
      <c r="Q22" s="67" t="str">
        <f>IFERROR(VLOOKUP(L22,クラス!B:C,2,0),"")</f>
        <v>15～18歳</v>
      </c>
    </row>
    <row r="23" spans="5:17" x14ac:dyDescent="0.2">
      <c r="E23" s="62">
        <f>IFERROR(リレーチーム__2[[#This Row],[チーム番号]],"")</f>
        <v>1022</v>
      </c>
      <c r="F23" s="62" t="str">
        <f>IFERROR(リレーチーム__2[[#This Row],[チーム名]],"")</f>
        <v>南海ＤＣ</v>
      </c>
      <c r="G23" s="62" t="str">
        <f>IFERROR(リレーチーム__2[[#This Row],[チーム名カナ]],"")</f>
        <v>ﾅﾝｶｲDC</v>
      </c>
      <c r="H23" s="62">
        <f>IFERROR(リレーチーム__2[[#This Row],[所属番号]],"")</f>
        <v>26</v>
      </c>
      <c r="I23" s="62">
        <f>IFERROR(リレーチーム__2[[#This Row],[種目コード]],"")</f>
        <v>6</v>
      </c>
      <c r="J23" s="62">
        <f>IFERROR(リレーチーム__2[[#This Row],[距離コード]],"")</f>
        <v>4</v>
      </c>
      <c r="K23" s="62">
        <f>IFERROR(リレーチーム__2[[#This Row],[性別コード]],"")</f>
        <v>2</v>
      </c>
      <c r="L23" s="62">
        <f>IFERROR(リレーチーム__2[[#This Row],[新記録判定クラス]],"")</f>
        <v>1</v>
      </c>
      <c r="M23" s="62" t="str">
        <f>IFERROR(リレーチーム__2[[#This Row],[エントリータイム]],"")</f>
        <v xml:space="preserve"> 2:20.00</v>
      </c>
      <c r="N23" s="62" t="str">
        <f>IFERROR(VLOOKUP(I23,色々!L:M,2,0),"")</f>
        <v>フリーリレー</v>
      </c>
      <c r="O23" s="67" t="str">
        <f>IFERROR(VLOOKUP(J23,色々!P:R,3,0),"")</f>
        <v>4×50m</v>
      </c>
      <c r="P23" s="67" t="str">
        <f>IFERROR(VLOOKUP(K23,色々!P:Q,2,0),"")</f>
        <v>女子</v>
      </c>
      <c r="Q23" s="67" t="str">
        <f>IFERROR(VLOOKUP(L23,クラス!B:C,2,0),"")</f>
        <v>10歳以下</v>
      </c>
    </row>
    <row r="24" spans="5:17" x14ac:dyDescent="0.2">
      <c r="E24" s="62">
        <f>IFERROR(リレーチーム__2[[#This Row],[チーム番号]],"")</f>
        <v>1023</v>
      </c>
      <c r="F24" s="62" t="str">
        <f>IFERROR(リレーチーム__2[[#This Row],[チーム名]],"")</f>
        <v>南海ＤＣ</v>
      </c>
      <c r="G24" s="62" t="str">
        <f>IFERROR(リレーチーム__2[[#This Row],[チーム名カナ]],"")</f>
        <v>ﾅﾝｶｲDC</v>
      </c>
      <c r="H24" s="62">
        <f>IFERROR(リレーチーム__2[[#This Row],[所属番号]],"")</f>
        <v>26</v>
      </c>
      <c r="I24" s="62">
        <f>IFERROR(リレーチーム__2[[#This Row],[種目コード]],"")</f>
        <v>6</v>
      </c>
      <c r="J24" s="62">
        <f>IFERROR(リレーチーム__2[[#This Row],[距離コード]],"")</f>
        <v>4</v>
      </c>
      <c r="K24" s="62">
        <f>IFERROR(リレーチーム__2[[#This Row],[性別コード]],"")</f>
        <v>2</v>
      </c>
      <c r="L24" s="62">
        <f>IFERROR(リレーチーム__2[[#This Row],[新記録判定クラス]],"")</f>
        <v>2</v>
      </c>
      <c r="M24" s="62" t="str">
        <f>IFERROR(リレーチーム__2[[#This Row],[エントリータイム]],"")</f>
        <v xml:space="preserve"> 2:02.00</v>
      </c>
      <c r="N24" s="62" t="str">
        <f>IFERROR(VLOOKUP(I24,色々!L:M,2,0),"")</f>
        <v>フリーリレー</v>
      </c>
      <c r="O24" s="67" t="str">
        <f>IFERROR(VLOOKUP(J24,色々!P:R,3,0),"")</f>
        <v>4×50m</v>
      </c>
      <c r="P24" s="67" t="str">
        <f>IFERROR(VLOOKUP(K24,色々!P:Q,2,0),"")</f>
        <v>女子</v>
      </c>
      <c r="Q24" s="67" t="str">
        <f>IFERROR(VLOOKUP(L24,クラス!B:C,2,0),"")</f>
        <v>11～12歳</v>
      </c>
    </row>
    <row r="25" spans="5:17" x14ac:dyDescent="0.2">
      <c r="E25" s="62">
        <f>IFERROR(リレーチーム__2[[#This Row],[チーム番号]],"")</f>
        <v>1024</v>
      </c>
      <c r="F25" s="62" t="str">
        <f>IFERROR(リレーチーム__2[[#This Row],[チーム名]],"")</f>
        <v>南海ＤＣ</v>
      </c>
      <c r="G25" s="62" t="str">
        <f>IFERROR(リレーチーム__2[[#This Row],[チーム名カナ]],"")</f>
        <v>ﾅﾝｶｲDC</v>
      </c>
      <c r="H25" s="62">
        <f>IFERROR(リレーチーム__2[[#This Row],[所属番号]],"")</f>
        <v>26</v>
      </c>
      <c r="I25" s="62">
        <f>IFERROR(リレーチーム__2[[#This Row],[種目コード]],"")</f>
        <v>7</v>
      </c>
      <c r="J25" s="62">
        <f>IFERROR(リレーチーム__2[[#This Row],[距離コード]],"")</f>
        <v>4</v>
      </c>
      <c r="K25" s="62">
        <f>IFERROR(リレーチーム__2[[#This Row],[性別コード]],"")</f>
        <v>2</v>
      </c>
      <c r="L25" s="62">
        <f>IFERROR(リレーチーム__2[[#This Row],[新記録判定クラス]],"")</f>
        <v>1</v>
      </c>
      <c r="M25" s="62" t="str">
        <f>IFERROR(リレーチーム__2[[#This Row],[エントリータイム]],"")</f>
        <v xml:space="preserve"> 2:35.00</v>
      </c>
      <c r="N25" s="62" t="str">
        <f>IFERROR(VLOOKUP(I25,色々!L:M,2,0),"")</f>
        <v>メドレーリレー</v>
      </c>
      <c r="O25" s="67" t="str">
        <f>IFERROR(VLOOKUP(J25,色々!P:R,3,0),"")</f>
        <v>4×50m</v>
      </c>
      <c r="P25" s="67" t="str">
        <f>IFERROR(VLOOKUP(K25,色々!P:Q,2,0),"")</f>
        <v>女子</v>
      </c>
      <c r="Q25" s="67" t="str">
        <f>IFERROR(VLOOKUP(L25,クラス!B:C,2,0),"")</f>
        <v>10歳以下</v>
      </c>
    </row>
    <row r="26" spans="5:17" x14ac:dyDescent="0.2">
      <c r="E26" s="62">
        <f>IFERROR(リレーチーム__2[[#This Row],[チーム番号]],"")</f>
        <v>1025</v>
      </c>
      <c r="F26" s="62" t="str">
        <f>IFERROR(リレーチーム__2[[#This Row],[チーム名]],"")</f>
        <v>南海ＤＣ</v>
      </c>
      <c r="G26" s="62" t="str">
        <f>IFERROR(リレーチーム__2[[#This Row],[チーム名カナ]],"")</f>
        <v>ﾅﾝｶｲDC</v>
      </c>
      <c r="H26" s="62">
        <f>IFERROR(リレーチーム__2[[#This Row],[所属番号]],"")</f>
        <v>26</v>
      </c>
      <c r="I26" s="62">
        <f>IFERROR(リレーチーム__2[[#This Row],[種目コード]],"")</f>
        <v>7</v>
      </c>
      <c r="J26" s="62">
        <f>IFERROR(リレーチーム__2[[#This Row],[距離コード]],"")</f>
        <v>4</v>
      </c>
      <c r="K26" s="62">
        <f>IFERROR(リレーチーム__2[[#This Row],[性別コード]],"")</f>
        <v>2</v>
      </c>
      <c r="L26" s="62">
        <f>IFERROR(リレーチーム__2[[#This Row],[新記録判定クラス]],"")</f>
        <v>2</v>
      </c>
      <c r="M26" s="62" t="str">
        <f>IFERROR(リレーチーム__2[[#This Row],[エントリータイム]],"")</f>
        <v xml:space="preserve"> 2:20.00</v>
      </c>
      <c r="N26" s="62" t="str">
        <f>IFERROR(VLOOKUP(I26,色々!L:M,2,0),"")</f>
        <v>メドレーリレー</v>
      </c>
      <c r="O26" s="67" t="str">
        <f>IFERROR(VLOOKUP(J26,色々!P:R,3,0),"")</f>
        <v>4×50m</v>
      </c>
      <c r="P26" s="67" t="str">
        <f>IFERROR(VLOOKUP(K26,色々!P:Q,2,0),"")</f>
        <v>女子</v>
      </c>
      <c r="Q26" s="67" t="str">
        <f>IFERROR(VLOOKUP(L26,クラス!B:C,2,0),"")</f>
        <v>11～12歳</v>
      </c>
    </row>
    <row r="27" spans="5:17" x14ac:dyDescent="0.2">
      <c r="E27" s="62">
        <f>IFERROR(リレーチーム__2[[#This Row],[チーム番号]],"")</f>
        <v>1026</v>
      </c>
      <c r="F27" s="62" t="str">
        <f>IFERROR(リレーチーム__2[[#This Row],[チーム名]],"")</f>
        <v>南海ＤＣ</v>
      </c>
      <c r="G27" s="62" t="str">
        <f>IFERROR(リレーチーム__2[[#This Row],[チーム名カナ]],"")</f>
        <v>ﾅﾝｶｲDC</v>
      </c>
      <c r="H27" s="62">
        <f>IFERROR(リレーチーム__2[[#This Row],[所属番号]],"")</f>
        <v>26</v>
      </c>
      <c r="I27" s="62">
        <f>IFERROR(リレーチーム__2[[#This Row],[種目コード]],"")</f>
        <v>7</v>
      </c>
      <c r="J27" s="62">
        <f>IFERROR(リレーチーム__2[[#This Row],[距離コード]],"")</f>
        <v>4</v>
      </c>
      <c r="K27" s="62">
        <f>IFERROR(リレーチーム__2[[#This Row],[性別コード]],"")</f>
        <v>2</v>
      </c>
      <c r="L27" s="62">
        <f>IFERROR(リレーチーム__2[[#This Row],[新記録判定クラス]],"")</f>
        <v>4</v>
      </c>
      <c r="M27" s="62" t="str">
        <f>IFERROR(リレーチーム__2[[#This Row],[エントリータイム]],"")</f>
        <v xml:space="preserve"> 2:05.00</v>
      </c>
      <c r="N27" s="62" t="str">
        <f>IFERROR(VLOOKUP(I27,色々!L:M,2,0),"")</f>
        <v>メドレーリレー</v>
      </c>
      <c r="O27" s="67" t="str">
        <f>IFERROR(VLOOKUP(J27,色々!P:R,3,0),"")</f>
        <v>4×50m</v>
      </c>
      <c r="P27" s="67" t="str">
        <f>IFERROR(VLOOKUP(K27,色々!P:Q,2,0),"")</f>
        <v>女子</v>
      </c>
      <c r="Q27" s="67" t="str">
        <f>IFERROR(VLOOKUP(L27,クラス!B:C,2,0),"")</f>
        <v>15～18歳</v>
      </c>
    </row>
    <row r="28" spans="5:17" x14ac:dyDescent="0.2">
      <c r="E28" s="62">
        <f>IFERROR(リレーチーム__2[[#This Row],[チーム番号]],"")</f>
        <v>1027</v>
      </c>
      <c r="F28" s="62" t="str">
        <f>IFERROR(リレーチーム__2[[#This Row],[チーム名]],"")</f>
        <v>ファイブテン</v>
      </c>
      <c r="G28" s="62" t="str">
        <f>IFERROR(リレーチーム__2[[#This Row],[チーム名カナ]],"")</f>
        <v>ﾌｧｲﾌﾞﾃﾝ</v>
      </c>
      <c r="H28" s="62">
        <f>IFERROR(リレーチーム__2[[#This Row],[所属番号]],"")</f>
        <v>14</v>
      </c>
      <c r="I28" s="62">
        <f>IFERROR(リレーチーム__2[[#This Row],[種目コード]],"")</f>
        <v>6</v>
      </c>
      <c r="J28" s="62">
        <f>IFERROR(リレーチーム__2[[#This Row],[距離コード]],"")</f>
        <v>4</v>
      </c>
      <c r="K28" s="62">
        <f>IFERROR(リレーチーム__2[[#This Row],[性別コード]],"")</f>
        <v>1</v>
      </c>
      <c r="L28" s="62">
        <f>IFERROR(リレーチーム__2[[#This Row],[新記録判定クラス]],"")</f>
        <v>4</v>
      </c>
      <c r="M28" s="62" t="str">
        <f>IFERROR(リレーチーム__2[[#This Row],[エントリータイム]],"")</f>
        <v xml:space="preserve"> 1:38.87</v>
      </c>
      <c r="N28" s="62" t="str">
        <f>IFERROR(VLOOKUP(I28,色々!L:M,2,0),"")</f>
        <v>フリーリレー</v>
      </c>
      <c r="O28" s="67" t="str">
        <f>IFERROR(VLOOKUP(J28,色々!P:R,3,0),"")</f>
        <v>4×50m</v>
      </c>
      <c r="P28" s="67" t="str">
        <f>IFERROR(VLOOKUP(K28,色々!P:Q,2,0),"")</f>
        <v>男子</v>
      </c>
      <c r="Q28" s="67" t="str">
        <f>IFERROR(VLOOKUP(L28,クラス!B:C,2,0),"")</f>
        <v>15～18歳</v>
      </c>
    </row>
    <row r="29" spans="5:17" x14ac:dyDescent="0.2">
      <c r="E29" s="62">
        <f>IFERROR(リレーチーム__2[[#This Row],[チーム番号]],"")</f>
        <v>1028</v>
      </c>
      <c r="F29" s="62" t="str">
        <f>IFERROR(リレーチーム__2[[#This Row],[チーム名]],"")</f>
        <v>ファイブテン</v>
      </c>
      <c r="G29" s="62" t="str">
        <f>IFERROR(リレーチーム__2[[#This Row],[チーム名カナ]],"")</f>
        <v>ﾌｧｲﾌﾞﾃﾝ</v>
      </c>
      <c r="H29" s="62">
        <f>IFERROR(リレーチーム__2[[#This Row],[所属番号]],"")</f>
        <v>14</v>
      </c>
      <c r="I29" s="62">
        <f>IFERROR(リレーチーム__2[[#This Row],[種目コード]],"")</f>
        <v>6</v>
      </c>
      <c r="J29" s="62">
        <f>IFERROR(リレーチーム__2[[#This Row],[距離コード]],"")</f>
        <v>4</v>
      </c>
      <c r="K29" s="62">
        <f>IFERROR(リレーチーム__2[[#This Row],[性別コード]],"")</f>
        <v>1</v>
      </c>
      <c r="L29" s="62">
        <f>IFERROR(リレーチーム__2[[#This Row],[新記録判定クラス]],"")</f>
        <v>1</v>
      </c>
      <c r="M29" s="62" t="str">
        <f>IFERROR(リレーチーム__2[[#This Row],[エントリータイム]],"")</f>
        <v xml:space="preserve"> 2:34.75</v>
      </c>
      <c r="N29" s="62" t="str">
        <f>IFERROR(VLOOKUP(I29,色々!L:M,2,0),"")</f>
        <v>フリーリレー</v>
      </c>
      <c r="O29" s="67" t="str">
        <f>IFERROR(VLOOKUP(J29,色々!P:R,3,0),"")</f>
        <v>4×50m</v>
      </c>
      <c r="P29" s="67" t="str">
        <f>IFERROR(VLOOKUP(K29,色々!P:Q,2,0),"")</f>
        <v>男子</v>
      </c>
      <c r="Q29" s="67" t="str">
        <f>IFERROR(VLOOKUP(L29,クラス!B:C,2,0),"")</f>
        <v>10歳以下</v>
      </c>
    </row>
    <row r="30" spans="5:17" x14ac:dyDescent="0.2">
      <c r="E30" s="62">
        <f>IFERROR(リレーチーム__2[[#This Row],[チーム番号]],"")</f>
        <v>1029</v>
      </c>
      <c r="F30" s="62" t="str">
        <f>IFERROR(リレーチーム__2[[#This Row],[チーム名]],"")</f>
        <v>ファイブテン</v>
      </c>
      <c r="G30" s="62" t="str">
        <f>IFERROR(リレーチーム__2[[#This Row],[チーム名カナ]],"")</f>
        <v>ﾌｧｲﾌﾞﾃﾝ</v>
      </c>
      <c r="H30" s="62">
        <f>IFERROR(リレーチーム__2[[#This Row],[所属番号]],"")</f>
        <v>14</v>
      </c>
      <c r="I30" s="62">
        <f>IFERROR(リレーチーム__2[[#This Row],[種目コード]],"")</f>
        <v>6</v>
      </c>
      <c r="J30" s="62">
        <f>IFERROR(リレーチーム__2[[#This Row],[距離コード]],"")</f>
        <v>4</v>
      </c>
      <c r="K30" s="62">
        <f>IFERROR(リレーチーム__2[[#This Row],[性別コード]],"")</f>
        <v>1</v>
      </c>
      <c r="L30" s="62">
        <f>IFERROR(リレーチーム__2[[#This Row],[新記録判定クラス]],"")</f>
        <v>3</v>
      </c>
      <c r="M30" s="62" t="str">
        <f>IFERROR(リレーチーム__2[[#This Row],[エントリータイム]],"")</f>
        <v xml:space="preserve"> 1:47.83</v>
      </c>
      <c r="N30" s="62" t="str">
        <f>IFERROR(VLOOKUP(I30,色々!L:M,2,0),"")</f>
        <v>フリーリレー</v>
      </c>
      <c r="O30" s="67" t="str">
        <f>IFERROR(VLOOKUP(J30,色々!P:R,3,0),"")</f>
        <v>4×50m</v>
      </c>
      <c r="P30" s="67" t="str">
        <f>IFERROR(VLOOKUP(K30,色々!P:Q,2,0),"")</f>
        <v>男子</v>
      </c>
      <c r="Q30" s="67" t="str">
        <f>IFERROR(VLOOKUP(L30,クラス!B:C,2,0),"")</f>
        <v>13～14歳</v>
      </c>
    </row>
    <row r="31" spans="5:17" x14ac:dyDescent="0.2">
      <c r="E31" s="62">
        <f>IFERROR(リレーチーム__2[[#This Row],[チーム番号]],"")</f>
        <v>1030</v>
      </c>
      <c r="F31" s="62" t="str">
        <f>IFERROR(リレーチーム__2[[#This Row],[チーム名]],"")</f>
        <v>ファイブテン</v>
      </c>
      <c r="G31" s="62" t="str">
        <f>IFERROR(リレーチーム__2[[#This Row],[チーム名カナ]],"")</f>
        <v>ﾌｧｲﾌﾞﾃﾝ</v>
      </c>
      <c r="H31" s="62">
        <f>IFERROR(リレーチーム__2[[#This Row],[所属番号]],"")</f>
        <v>14</v>
      </c>
      <c r="I31" s="62">
        <f>IFERROR(リレーチーム__2[[#This Row],[種目コード]],"")</f>
        <v>6</v>
      </c>
      <c r="J31" s="62">
        <f>IFERROR(リレーチーム__2[[#This Row],[距離コード]],"")</f>
        <v>4</v>
      </c>
      <c r="K31" s="62">
        <f>IFERROR(リレーチーム__2[[#This Row],[性別コード]],"")</f>
        <v>1</v>
      </c>
      <c r="L31" s="62">
        <f>IFERROR(リレーチーム__2[[#This Row],[新記録判定クラス]],"")</f>
        <v>2</v>
      </c>
      <c r="M31" s="62" t="str">
        <f>IFERROR(リレーチーム__2[[#This Row],[エントリータイム]],"")</f>
        <v xml:space="preserve"> 2:22.85</v>
      </c>
      <c r="N31" s="62" t="str">
        <f>IFERROR(VLOOKUP(I31,色々!L:M,2,0),"")</f>
        <v>フリーリレー</v>
      </c>
      <c r="O31" s="67" t="str">
        <f>IFERROR(VLOOKUP(J31,色々!P:R,3,0),"")</f>
        <v>4×50m</v>
      </c>
      <c r="P31" s="67" t="str">
        <f>IFERROR(VLOOKUP(K31,色々!P:Q,2,0),"")</f>
        <v>男子</v>
      </c>
      <c r="Q31" s="67" t="str">
        <f>IFERROR(VLOOKUP(L31,クラス!B:C,2,0),"")</f>
        <v>11～12歳</v>
      </c>
    </row>
    <row r="32" spans="5:17" x14ac:dyDescent="0.2">
      <c r="E32" s="62">
        <f>IFERROR(リレーチーム__2[[#This Row],[チーム番号]],"")</f>
        <v>1031</v>
      </c>
      <c r="F32" s="62" t="str">
        <f>IFERROR(リレーチーム__2[[#This Row],[チーム名]],"")</f>
        <v>ファイブテン</v>
      </c>
      <c r="G32" s="62" t="str">
        <f>IFERROR(リレーチーム__2[[#This Row],[チーム名カナ]],"")</f>
        <v>ﾌｧｲﾌﾞﾃﾝ</v>
      </c>
      <c r="H32" s="62">
        <f>IFERROR(リレーチーム__2[[#This Row],[所属番号]],"")</f>
        <v>14</v>
      </c>
      <c r="I32" s="62">
        <f>IFERROR(リレーチーム__2[[#This Row],[種目コード]],"")</f>
        <v>7</v>
      </c>
      <c r="J32" s="62">
        <f>IFERROR(リレーチーム__2[[#This Row],[距離コード]],"")</f>
        <v>4</v>
      </c>
      <c r="K32" s="62">
        <f>IFERROR(リレーチーム__2[[#This Row],[性別コード]],"")</f>
        <v>1</v>
      </c>
      <c r="L32" s="62">
        <f>IFERROR(リレーチーム__2[[#This Row],[新記録判定クラス]],"")</f>
        <v>1</v>
      </c>
      <c r="M32" s="62" t="str">
        <f>IFERROR(リレーチーム__2[[#This Row],[エントリータイム]],"")</f>
        <v xml:space="preserve"> 3:08.88</v>
      </c>
      <c r="N32" s="62" t="str">
        <f>IFERROR(VLOOKUP(I32,色々!L:M,2,0),"")</f>
        <v>メドレーリレー</v>
      </c>
      <c r="O32" s="67" t="str">
        <f>IFERROR(VLOOKUP(J32,色々!P:R,3,0),"")</f>
        <v>4×50m</v>
      </c>
      <c r="P32" s="67" t="str">
        <f>IFERROR(VLOOKUP(K32,色々!P:Q,2,0),"")</f>
        <v>男子</v>
      </c>
      <c r="Q32" s="67" t="str">
        <f>IFERROR(VLOOKUP(L32,クラス!B:C,2,0),"")</f>
        <v>10歳以下</v>
      </c>
    </row>
    <row r="33" spans="5:17" x14ac:dyDescent="0.2">
      <c r="E33" s="62">
        <f>IFERROR(リレーチーム__2[[#This Row],[チーム番号]],"")</f>
        <v>1032</v>
      </c>
      <c r="F33" s="62" t="str">
        <f>IFERROR(リレーチーム__2[[#This Row],[チーム名]],"")</f>
        <v>ファイブテン</v>
      </c>
      <c r="G33" s="62" t="str">
        <f>IFERROR(リレーチーム__2[[#This Row],[チーム名カナ]],"")</f>
        <v>ﾌｧｲﾌﾞﾃﾝ</v>
      </c>
      <c r="H33" s="62">
        <f>IFERROR(リレーチーム__2[[#This Row],[所属番号]],"")</f>
        <v>14</v>
      </c>
      <c r="I33" s="62">
        <f>IFERROR(リレーチーム__2[[#This Row],[種目コード]],"")</f>
        <v>7</v>
      </c>
      <c r="J33" s="62">
        <f>IFERROR(リレーチーム__2[[#This Row],[距離コード]],"")</f>
        <v>4</v>
      </c>
      <c r="K33" s="62">
        <f>IFERROR(リレーチーム__2[[#This Row],[性別コード]],"")</f>
        <v>1</v>
      </c>
      <c r="L33" s="62">
        <f>IFERROR(リレーチーム__2[[#This Row],[新記録判定クラス]],"")</f>
        <v>4</v>
      </c>
      <c r="M33" s="62" t="str">
        <f>IFERROR(リレーチーム__2[[#This Row],[エントリータイム]],"")</f>
        <v xml:space="preserve"> 1:47.97</v>
      </c>
      <c r="N33" s="62" t="str">
        <f>IFERROR(VLOOKUP(I33,色々!L:M,2,0),"")</f>
        <v>メドレーリレー</v>
      </c>
      <c r="O33" s="67" t="str">
        <f>IFERROR(VLOOKUP(J33,色々!P:R,3,0),"")</f>
        <v>4×50m</v>
      </c>
      <c r="P33" s="67" t="str">
        <f>IFERROR(VLOOKUP(K33,色々!P:Q,2,0),"")</f>
        <v>男子</v>
      </c>
      <c r="Q33" s="67" t="str">
        <f>IFERROR(VLOOKUP(L33,クラス!B:C,2,0),"")</f>
        <v>15～18歳</v>
      </c>
    </row>
    <row r="34" spans="5:17" x14ac:dyDescent="0.2">
      <c r="E34" s="62">
        <f>IFERROR(リレーチーム__2[[#This Row],[チーム番号]],"")</f>
        <v>1033</v>
      </c>
      <c r="F34" s="62" t="str">
        <f>IFERROR(リレーチーム__2[[#This Row],[チーム名]],"")</f>
        <v>ファイブテン</v>
      </c>
      <c r="G34" s="62" t="str">
        <f>IFERROR(リレーチーム__2[[#This Row],[チーム名カナ]],"")</f>
        <v>ﾌｧｲﾌﾞﾃﾝ</v>
      </c>
      <c r="H34" s="62">
        <f>IFERROR(リレーチーム__2[[#This Row],[所属番号]],"")</f>
        <v>14</v>
      </c>
      <c r="I34" s="62">
        <f>IFERROR(リレーチーム__2[[#This Row],[種目コード]],"")</f>
        <v>7</v>
      </c>
      <c r="J34" s="62">
        <f>IFERROR(リレーチーム__2[[#This Row],[距離コード]],"")</f>
        <v>4</v>
      </c>
      <c r="K34" s="62">
        <f>IFERROR(リレーチーム__2[[#This Row],[性別コード]],"")</f>
        <v>1</v>
      </c>
      <c r="L34" s="62">
        <f>IFERROR(リレーチーム__2[[#This Row],[新記録判定クラス]],"")</f>
        <v>3</v>
      </c>
      <c r="M34" s="62" t="str">
        <f>IFERROR(リレーチーム__2[[#This Row],[エントリータイム]],"")</f>
        <v xml:space="preserve"> 1:58.43</v>
      </c>
      <c r="N34" s="62" t="str">
        <f>IFERROR(VLOOKUP(I34,色々!L:M,2,0),"")</f>
        <v>メドレーリレー</v>
      </c>
      <c r="O34" s="67" t="str">
        <f>IFERROR(VLOOKUP(J34,色々!P:R,3,0),"")</f>
        <v>4×50m</v>
      </c>
      <c r="P34" s="67" t="str">
        <f>IFERROR(VLOOKUP(K34,色々!P:Q,2,0),"")</f>
        <v>男子</v>
      </c>
      <c r="Q34" s="67" t="str">
        <f>IFERROR(VLOOKUP(L34,クラス!B:C,2,0),"")</f>
        <v>13～14歳</v>
      </c>
    </row>
    <row r="35" spans="5:17" x14ac:dyDescent="0.2">
      <c r="E35" s="62">
        <f>IFERROR(リレーチーム__2[[#This Row],[チーム番号]],"")</f>
        <v>1034</v>
      </c>
      <c r="F35" s="62" t="str">
        <f>IFERROR(リレーチーム__2[[#This Row],[チーム名]],"")</f>
        <v>ファイブテン</v>
      </c>
      <c r="G35" s="62" t="str">
        <f>IFERROR(リレーチーム__2[[#This Row],[チーム名カナ]],"")</f>
        <v>ﾌｧｲﾌﾞﾃﾝ</v>
      </c>
      <c r="H35" s="62">
        <f>IFERROR(リレーチーム__2[[#This Row],[所属番号]],"")</f>
        <v>14</v>
      </c>
      <c r="I35" s="62">
        <f>IFERROR(リレーチーム__2[[#This Row],[種目コード]],"")</f>
        <v>7</v>
      </c>
      <c r="J35" s="62">
        <f>IFERROR(リレーチーム__2[[#This Row],[距離コード]],"")</f>
        <v>4</v>
      </c>
      <c r="K35" s="62">
        <f>IFERROR(リレーチーム__2[[#This Row],[性別コード]],"")</f>
        <v>1</v>
      </c>
      <c r="L35" s="62">
        <f>IFERROR(リレーチーム__2[[#This Row],[新記録判定クラス]],"")</f>
        <v>2</v>
      </c>
      <c r="M35" s="62" t="str">
        <f>IFERROR(リレーチーム__2[[#This Row],[エントリータイム]],"")</f>
        <v xml:space="preserve"> 2:28.69</v>
      </c>
      <c r="N35" s="62" t="str">
        <f>IFERROR(VLOOKUP(I35,色々!L:M,2,0),"")</f>
        <v>メドレーリレー</v>
      </c>
      <c r="O35" s="67" t="str">
        <f>IFERROR(VLOOKUP(J35,色々!P:R,3,0),"")</f>
        <v>4×50m</v>
      </c>
      <c r="P35" s="67" t="str">
        <f>IFERROR(VLOOKUP(K35,色々!P:Q,2,0),"")</f>
        <v>男子</v>
      </c>
      <c r="Q35" s="67" t="str">
        <f>IFERROR(VLOOKUP(L35,クラス!B:C,2,0),"")</f>
        <v>11～12歳</v>
      </c>
    </row>
    <row r="36" spans="5:17" x14ac:dyDescent="0.2">
      <c r="E36" s="62">
        <f>IFERROR(リレーチーム__2[[#This Row],[チーム番号]],"")</f>
        <v>1035</v>
      </c>
      <c r="F36" s="62" t="str">
        <f>IFERROR(リレーチーム__2[[#This Row],[チーム名]],"")</f>
        <v>ファイブテン</v>
      </c>
      <c r="G36" s="62" t="str">
        <f>IFERROR(リレーチーム__2[[#This Row],[チーム名カナ]],"")</f>
        <v>ﾌｧｲﾌﾞﾃﾝ</v>
      </c>
      <c r="H36" s="62">
        <f>IFERROR(リレーチーム__2[[#This Row],[所属番号]],"")</f>
        <v>14</v>
      </c>
      <c r="I36" s="62">
        <f>IFERROR(リレーチーム__2[[#This Row],[種目コード]],"")</f>
        <v>6</v>
      </c>
      <c r="J36" s="62">
        <f>IFERROR(リレーチーム__2[[#This Row],[距離コード]],"")</f>
        <v>4</v>
      </c>
      <c r="K36" s="62">
        <f>IFERROR(リレーチーム__2[[#This Row],[性別コード]],"")</f>
        <v>2</v>
      </c>
      <c r="L36" s="62">
        <f>IFERROR(リレーチーム__2[[#This Row],[新記録判定クラス]],"")</f>
        <v>1</v>
      </c>
      <c r="M36" s="62" t="str">
        <f>IFERROR(リレーチーム__2[[#This Row],[エントリータイム]],"")</f>
        <v xml:space="preserve"> 2:23.16</v>
      </c>
      <c r="N36" s="62" t="str">
        <f>IFERROR(VLOOKUP(I36,色々!L:M,2,0),"")</f>
        <v>フリーリレー</v>
      </c>
      <c r="O36" s="67" t="str">
        <f>IFERROR(VLOOKUP(J36,色々!P:R,3,0),"")</f>
        <v>4×50m</v>
      </c>
      <c r="P36" s="67" t="str">
        <f>IFERROR(VLOOKUP(K36,色々!P:Q,2,0),"")</f>
        <v>女子</v>
      </c>
      <c r="Q36" s="67" t="str">
        <f>IFERROR(VLOOKUP(L36,クラス!B:C,2,0),"")</f>
        <v>10歳以下</v>
      </c>
    </row>
    <row r="37" spans="5:17" x14ac:dyDescent="0.2">
      <c r="E37" s="62">
        <f>IFERROR(リレーチーム__2[[#This Row],[チーム番号]],"")</f>
        <v>1036</v>
      </c>
      <c r="F37" s="62" t="str">
        <f>IFERROR(リレーチーム__2[[#This Row],[チーム名]],"")</f>
        <v>ファイブテン</v>
      </c>
      <c r="G37" s="62" t="str">
        <f>IFERROR(リレーチーム__2[[#This Row],[チーム名カナ]],"")</f>
        <v>ﾌｧｲﾌﾞﾃﾝ</v>
      </c>
      <c r="H37" s="62">
        <f>IFERROR(リレーチーム__2[[#This Row],[所属番号]],"")</f>
        <v>14</v>
      </c>
      <c r="I37" s="62">
        <f>IFERROR(リレーチーム__2[[#This Row],[種目コード]],"")</f>
        <v>6</v>
      </c>
      <c r="J37" s="62">
        <f>IFERROR(リレーチーム__2[[#This Row],[距離コード]],"")</f>
        <v>4</v>
      </c>
      <c r="K37" s="62">
        <f>IFERROR(リレーチーム__2[[#This Row],[性別コード]],"")</f>
        <v>2</v>
      </c>
      <c r="L37" s="62">
        <f>IFERROR(リレーチーム__2[[#This Row],[新記録判定クラス]],"")</f>
        <v>2</v>
      </c>
      <c r="M37" s="62" t="str">
        <f>IFERROR(リレーチーム__2[[#This Row],[エントリータイム]],"")</f>
        <v xml:space="preserve"> 2:05.79</v>
      </c>
      <c r="N37" s="62" t="str">
        <f>IFERROR(VLOOKUP(I37,色々!L:M,2,0),"")</f>
        <v>フリーリレー</v>
      </c>
      <c r="O37" s="67" t="str">
        <f>IFERROR(VLOOKUP(J37,色々!P:R,3,0),"")</f>
        <v>4×50m</v>
      </c>
      <c r="P37" s="67" t="str">
        <f>IFERROR(VLOOKUP(K37,色々!P:Q,2,0),"")</f>
        <v>女子</v>
      </c>
      <c r="Q37" s="67" t="str">
        <f>IFERROR(VLOOKUP(L37,クラス!B:C,2,0),"")</f>
        <v>11～12歳</v>
      </c>
    </row>
    <row r="38" spans="5:17" x14ac:dyDescent="0.2">
      <c r="E38" s="62">
        <f>IFERROR(リレーチーム__2[[#This Row],[チーム番号]],"")</f>
        <v>1037</v>
      </c>
      <c r="F38" s="62" t="str">
        <f>IFERROR(リレーチーム__2[[#This Row],[チーム名]],"")</f>
        <v>ファイブテン</v>
      </c>
      <c r="G38" s="62" t="str">
        <f>IFERROR(リレーチーム__2[[#This Row],[チーム名カナ]],"")</f>
        <v>ﾌｧｲﾌﾞﾃﾝ</v>
      </c>
      <c r="H38" s="62">
        <f>IFERROR(リレーチーム__2[[#This Row],[所属番号]],"")</f>
        <v>14</v>
      </c>
      <c r="I38" s="62">
        <f>IFERROR(リレーチーム__2[[#This Row],[種目コード]],"")</f>
        <v>6</v>
      </c>
      <c r="J38" s="62">
        <f>IFERROR(リレーチーム__2[[#This Row],[距離コード]],"")</f>
        <v>4</v>
      </c>
      <c r="K38" s="62">
        <f>IFERROR(リレーチーム__2[[#This Row],[性別コード]],"")</f>
        <v>2</v>
      </c>
      <c r="L38" s="62">
        <f>IFERROR(リレーチーム__2[[#This Row],[新記録判定クラス]],"")</f>
        <v>3</v>
      </c>
      <c r="M38" s="62" t="str">
        <f>IFERROR(リレーチーム__2[[#This Row],[エントリータイム]],"")</f>
        <v xml:space="preserve"> 1:57.35</v>
      </c>
      <c r="N38" s="62" t="str">
        <f>IFERROR(VLOOKUP(I38,色々!L:M,2,0),"")</f>
        <v>フリーリレー</v>
      </c>
      <c r="O38" s="67" t="str">
        <f>IFERROR(VLOOKUP(J38,色々!P:R,3,0),"")</f>
        <v>4×50m</v>
      </c>
      <c r="P38" s="67" t="str">
        <f>IFERROR(VLOOKUP(K38,色々!P:Q,2,0),"")</f>
        <v>女子</v>
      </c>
      <c r="Q38" s="67" t="str">
        <f>IFERROR(VLOOKUP(L38,クラス!B:C,2,0),"")</f>
        <v>13～14歳</v>
      </c>
    </row>
    <row r="39" spans="5:17" x14ac:dyDescent="0.2">
      <c r="E39" s="62">
        <f>IFERROR(リレーチーム__2[[#This Row],[チーム番号]],"")</f>
        <v>1038</v>
      </c>
      <c r="F39" s="62" t="str">
        <f>IFERROR(リレーチーム__2[[#This Row],[チーム名]],"")</f>
        <v>ファイブテン</v>
      </c>
      <c r="G39" s="62" t="str">
        <f>IFERROR(リレーチーム__2[[#This Row],[チーム名カナ]],"")</f>
        <v>ﾌｧｲﾌﾞﾃﾝ</v>
      </c>
      <c r="H39" s="62">
        <f>IFERROR(リレーチーム__2[[#This Row],[所属番号]],"")</f>
        <v>14</v>
      </c>
      <c r="I39" s="62">
        <f>IFERROR(リレーチーム__2[[#This Row],[種目コード]],"")</f>
        <v>7</v>
      </c>
      <c r="J39" s="62">
        <f>IFERROR(リレーチーム__2[[#This Row],[距離コード]],"")</f>
        <v>4</v>
      </c>
      <c r="K39" s="62">
        <f>IFERROR(リレーチーム__2[[#This Row],[性別コード]],"")</f>
        <v>2</v>
      </c>
      <c r="L39" s="62">
        <f>IFERROR(リレーチーム__2[[#This Row],[新記録判定クラス]],"")</f>
        <v>3</v>
      </c>
      <c r="M39" s="62" t="str">
        <f>IFERROR(リレーチーム__2[[#This Row],[エントリータイム]],"")</f>
        <v xml:space="preserve"> 2:08.08</v>
      </c>
      <c r="N39" s="62" t="str">
        <f>IFERROR(VLOOKUP(I39,色々!L:M,2,0),"")</f>
        <v>メドレーリレー</v>
      </c>
      <c r="O39" s="67" t="str">
        <f>IFERROR(VLOOKUP(J39,色々!P:R,3,0),"")</f>
        <v>4×50m</v>
      </c>
      <c r="P39" s="67" t="str">
        <f>IFERROR(VLOOKUP(K39,色々!P:Q,2,0),"")</f>
        <v>女子</v>
      </c>
      <c r="Q39" s="67" t="str">
        <f>IFERROR(VLOOKUP(L39,クラス!B:C,2,0),"")</f>
        <v>13～14歳</v>
      </c>
    </row>
    <row r="40" spans="5:17" x14ac:dyDescent="0.2">
      <c r="E40" s="62">
        <f>IFERROR(リレーチーム__2[[#This Row],[チーム番号]],"")</f>
        <v>1039</v>
      </c>
      <c r="F40" s="62" t="str">
        <f>IFERROR(リレーチーム__2[[#This Row],[チーム名]],"")</f>
        <v>ファイブテン</v>
      </c>
      <c r="G40" s="62" t="str">
        <f>IFERROR(リレーチーム__2[[#This Row],[チーム名カナ]],"")</f>
        <v>ﾌｧｲﾌﾞﾃﾝ</v>
      </c>
      <c r="H40" s="62">
        <f>IFERROR(リレーチーム__2[[#This Row],[所属番号]],"")</f>
        <v>14</v>
      </c>
      <c r="I40" s="62">
        <f>IFERROR(リレーチーム__2[[#This Row],[種目コード]],"")</f>
        <v>7</v>
      </c>
      <c r="J40" s="62">
        <f>IFERROR(リレーチーム__2[[#This Row],[距離コード]],"")</f>
        <v>4</v>
      </c>
      <c r="K40" s="62">
        <f>IFERROR(リレーチーム__2[[#This Row],[性別コード]],"")</f>
        <v>2</v>
      </c>
      <c r="L40" s="62">
        <f>IFERROR(リレーチーム__2[[#This Row],[新記録判定クラス]],"")</f>
        <v>1</v>
      </c>
      <c r="M40" s="62" t="str">
        <f>IFERROR(リレーチーム__2[[#This Row],[エントリータイム]],"")</f>
        <v xml:space="preserve"> 2:42.96</v>
      </c>
      <c r="N40" s="62" t="str">
        <f>IFERROR(VLOOKUP(I40,色々!L:M,2,0),"")</f>
        <v>メドレーリレー</v>
      </c>
      <c r="O40" s="67" t="str">
        <f>IFERROR(VLOOKUP(J40,色々!P:R,3,0),"")</f>
        <v>4×50m</v>
      </c>
      <c r="P40" s="67" t="str">
        <f>IFERROR(VLOOKUP(K40,色々!P:Q,2,0),"")</f>
        <v>女子</v>
      </c>
      <c r="Q40" s="67" t="str">
        <f>IFERROR(VLOOKUP(L40,クラス!B:C,2,0),"")</f>
        <v>10歳以下</v>
      </c>
    </row>
    <row r="41" spans="5:17" x14ac:dyDescent="0.2">
      <c r="E41" s="62">
        <f>IFERROR(リレーチーム__2[[#This Row],[チーム番号]],"")</f>
        <v>1040</v>
      </c>
      <c r="F41" s="62" t="str">
        <f>IFERROR(リレーチーム__2[[#This Row],[チーム名]],"")</f>
        <v>ファイブテン</v>
      </c>
      <c r="G41" s="62" t="str">
        <f>IFERROR(リレーチーム__2[[#This Row],[チーム名カナ]],"")</f>
        <v>ﾌｧｲﾌﾞﾃﾝ</v>
      </c>
      <c r="H41" s="62">
        <f>IFERROR(リレーチーム__2[[#This Row],[所属番号]],"")</f>
        <v>14</v>
      </c>
      <c r="I41" s="62">
        <f>IFERROR(リレーチーム__2[[#This Row],[種目コード]],"")</f>
        <v>7</v>
      </c>
      <c r="J41" s="62">
        <f>IFERROR(リレーチーム__2[[#This Row],[距離コード]],"")</f>
        <v>4</v>
      </c>
      <c r="K41" s="62">
        <f>IFERROR(リレーチーム__2[[#This Row],[性別コード]],"")</f>
        <v>2</v>
      </c>
      <c r="L41" s="62">
        <f>IFERROR(リレーチーム__2[[#This Row],[新記録判定クラス]],"")</f>
        <v>2</v>
      </c>
      <c r="M41" s="62" t="str">
        <f>IFERROR(リレーチーム__2[[#This Row],[エントリータイム]],"")</f>
        <v xml:space="preserve"> 2:18.31</v>
      </c>
      <c r="N41" s="62" t="str">
        <f>IFERROR(VLOOKUP(I41,色々!L:M,2,0),"")</f>
        <v>メドレーリレー</v>
      </c>
      <c r="O41" s="67" t="str">
        <f>IFERROR(VLOOKUP(J41,色々!P:R,3,0),"")</f>
        <v>4×50m</v>
      </c>
      <c r="P41" s="67" t="str">
        <f>IFERROR(VLOOKUP(K41,色々!P:Q,2,0),"")</f>
        <v>女子</v>
      </c>
      <c r="Q41" s="67" t="str">
        <f>IFERROR(VLOOKUP(L41,クラス!B:C,2,0),"")</f>
        <v>11～12歳</v>
      </c>
    </row>
    <row r="42" spans="5:17" x14ac:dyDescent="0.2">
      <c r="E42" s="62">
        <f>IFERROR(リレーチーム__2[[#This Row],[チーム番号]],"")</f>
        <v>1041</v>
      </c>
      <c r="F42" s="62" t="str">
        <f>IFERROR(リレーチーム__2[[#This Row],[チーム名]],"")</f>
        <v>八幡浜ＳＣ</v>
      </c>
      <c r="G42" s="62" t="str">
        <f>IFERROR(リレーチーム__2[[#This Row],[チーム名カナ]],"")</f>
        <v>ﾔﾜﾀﾊﾏSC</v>
      </c>
      <c r="H42" s="62">
        <f>IFERROR(リレーチーム__2[[#This Row],[所属番号]],"")</f>
        <v>27</v>
      </c>
      <c r="I42" s="62">
        <f>IFERROR(リレーチーム__2[[#This Row],[種目コード]],"")</f>
        <v>6</v>
      </c>
      <c r="J42" s="62">
        <f>IFERROR(リレーチーム__2[[#This Row],[距離コード]],"")</f>
        <v>4</v>
      </c>
      <c r="K42" s="62">
        <f>IFERROR(リレーチーム__2[[#This Row],[性別コード]],"")</f>
        <v>1</v>
      </c>
      <c r="L42" s="62">
        <f>IFERROR(リレーチーム__2[[#This Row],[新記録判定クラス]],"")</f>
        <v>1</v>
      </c>
      <c r="M42" s="62" t="str">
        <f>IFERROR(リレーチーム__2[[#This Row],[エントリータイム]],"")</f>
        <v xml:space="preserve"> 2:20.00</v>
      </c>
      <c r="N42" s="62" t="str">
        <f>IFERROR(VLOOKUP(I42,色々!L:M,2,0),"")</f>
        <v>フリーリレー</v>
      </c>
      <c r="O42" s="67" t="str">
        <f>IFERROR(VLOOKUP(J42,色々!P:R,3,0),"")</f>
        <v>4×50m</v>
      </c>
      <c r="P42" s="67" t="str">
        <f>IFERROR(VLOOKUP(K42,色々!P:Q,2,0),"")</f>
        <v>男子</v>
      </c>
      <c r="Q42" s="67" t="str">
        <f>IFERROR(VLOOKUP(L42,クラス!B:C,2,0),"")</f>
        <v>10歳以下</v>
      </c>
    </row>
    <row r="43" spans="5:17" x14ac:dyDescent="0.2">
      <c r="E43" s="62">
        <f>IFERROR(リレーチーム__2[[#This Row],[チーム番号]],"")</f>
        <v>1042</v>
      </c>
      <c r="F43" s="62" t="str">
        <f>IFERROR(リレーチーム__2[[#This Row],[チーム名]],"")</f>
        <v>八幡浜ＳＣ</v>
      </c>
      <c r="G43" s="62" t="str">
        <f>IFERROR(リレーチーム__2[[#This Row],[チーム名カナ]],"")</f>
        <v>ﾔﾜﾀﾊﾏSC</v>
      </c>
      <c r="H43" s="62">
        <f>IFERROR(リレーチーム__2[[#This Row],[所属番号]],"")</f>
        <v>27</v>
      </c>
      <c r="I43" s="62">
        <f>IFERROR(リレーチーム__2[[#This Row],[種目コード]],"")</f>
        <v>6</v>
      </c>
      <c r="J43" s="62">
        <f>IFERROR(リレーチーム__2[[#This Row],[距離コード]],"")</f>
        <v>4</v>
      </c>
      <c r="K43" s="62">
        <f>IFERROR(リレーチーム__2[[#This Row],[性別コード]],"")</f>
        <v>1</v>
      </c>
      <c r="L43" s="62">
        <f>IFERROR(リレーチーム__2[[#This Row],[新記録判定クラス]],"")</f>
        <v>2</v>
      </c>
      <c r="M43" s="62" t="str">
        <f>IFERROR(リレーチーム__2[[#This Row],[エントリータイム]],"")</f>
        <v xml:space="preserve"> 2:04.00</v>
      </c>
      <c r="N43" s="62" t="str">
        <f>IFERROR(VLOOKUP(I43,色々!L:M,2,0),"")</f>
        <v>フリーリレー</v>
      </c>
      <c r="O43" s="67" t="str">
        <f>IFERROR(VLOOKUP(J43,色々!P:R,3,0),"")</f>
        <v>4×50m</v>
      </c>
      <c r="P43" s="67" t="str">
        <f>IFERROR(VLOOKUP(K43,色々!P:Q,2,0),"")</f>
        <v>男子</v>
      </c>
      <c r="Q43" s="67" t="str">
        <f>IFERROR(VLOOKUP(L43,クラス!B:C,2,0),"")</f>
        <v>11～12歳</v>
      </c>
    </row>
    <row r="44" spans="5:17" x14ac:dyDescent="0.2">
      <c r="E44" s="62">
        <f>IFERROR(リレーチーム__2[[#This Row],[チーム番号]],"")</f>
        <v>1043</v>
      </c>
      <c r="F44" s="62" t="str">
        <f>IFERROR(リレーチーム__2[[#This Row],[チーム名]],"")</f>
        <v>八幡浜ＳＣ</v>
      </c>
      <c r="G44" s="62" t="str">
        <f>IFERROR(リレーチーム__2[[#This Row],[チーム名カナ]],"")</f>
        <v>ﾔﾜﾀﾊﾏSC</v>
      </c>
      <c r="H44" s="62">
        <f>IFERROR(リレーチーム__2[[#This Row],[所属番号]],"")</f>
        <v>27</v>
      </c>
      <c r="I44" s="62">
        <f>IFERROR(リレーチーム__2[[#This Row],[種目コード]],"")</f>
        <v>6</v>
      </c>
      <c r="J44" s="62">
        <f>IFERROR(リレーチーム__2[[#This Row],[距離コード]],"")</f>
        <v>4</v>
      </c>
      <c r="K44" s="62">
        <f>IFERROR(リレーチーム__2[[#This Row],[性別コード]],"")</f>
        <v>1</v>
      </c>
      <c r="L44" s="62">
        <f>IFERROR(リレーチーム__2[[#This Row],[新記録判定クラス]],"")</f>
        <v>3</v>
      </c>
      <c r="M44" s="62" t="str">
        <f>IFERROR(リレーチーム__2[[#This Row],[エントリータイム]],"")</f>
        <v xml:space="preserve"> 1:48.00</v>
      </c>
      <c r="N44" s="62" t="str">
        <f>IFERROR(VLOOKUP(I44,色々!L:M,2,0),"")</f>
        <v>フリーリレー</v>
      </c>
      <c r="O44" s="67" t="str">
        <f>IFERROR(VLOOKUP(J44,色々!P:R,3,0),"")</f>
        <v>4×50m</v>
      </c>
      <c r="P44" s="67" t="str">
        <f>IFERROR(VLOOKUP(K44,色々!P:Q,2,0),"")</f>
        <v>男子</v>
      </c>
      <c r="Q44" s="67" t="str">
        <f>IFERROR(VLOOKUP(L44,クラス!B:C,2,0),"")</f>
        <v>13～14歳</v>
      </c>
    </row>
    <row r="45" spans="5:17" x14ac:dyDescent="0.2">
      <c r="E45" s="62">
        <f>IFERROR(リレーチーム__2[[#This Row],[チーム番号]],"")</f>
        <v>1044</v>
      </c>
      <c r="F45" s="62" t="str">
        <f>IFERROR(リレーチーム__2[[#This Row],[チーム名]],"")</f>
        <v>八幡浜ＳＣ</v>
      </c>
      <c r="G45" s="62" t="str">
        <f>IFERROR(リレーチーム__2[[#This Row],[チーム名カナ]],"")</f>
        <v>ﾔﾜﾀﾊﾏSC</v>
      </c>
      <c r="H45" s="62">
        <f>IFERROR(リレーチーム__2[[#This Row],[所属番号]],"")</f>
        <v>27</v>
      </c>
      <c r="I45" s="62">
        <f>IFERROR(リレーチーム__2[[#This Row],[種目コード]],"")</f>
        <v>6</v>
      </c>
      <c r="J45" s="62">
        <f>IFERROR(リレーチーム__2[[#This Row],[距離コード]],"")</f>
        <v>4</v>
      </c>
      <c r="K45" s="62">
        <f>IFERROR(リレーチーム__2[[#This Row],[性別コード]],"")</f>
        <v>1</v>
      </c>
      <c r="L45" s="62">
        <f>IFERROR(リレーチーム__2[[#This Row],[新記録判定クラス]],"")</f>
        <v>4</v>
      </c>
      <c r="M45" s="62" t="str">
        <f>IFERROR(リレーチーム__2[[#This Row],[エントリータイム]],"")</f>
        <v xml:space="preserve"> 1:43.00</v>
      </c>
      <c r="N45" s="62" t="str">
        <f>IFERROR(VLOOKUP(I45,色々!L:M,2,0),"")</f>
        <v>フリーリレー</v>
      </c>
      <c r="O45" s="67" t="str">
        <f>IFERROR(VLOOKUP(J45,色々!P:R,3,0),"")</f>
        <v>4×50m</v>
      </c>
      <c r="P45" s="67" t="str">
        <f>IFERROR(VLOOKUP(K45,色々!P:Q,2,0),"")</f>
        <v>男子</v>
      </c>
      <c r="Q45" s="67" t="str">
        <f>IFERROR(VLOOKUP(L45,クラス!B:C,2,0),"")</f>
        <v>15～18歳</v>
      </c>
    </row>
    <row r="46" spans="5:17" x14ac:dyDescent="0.2">
      <c r="E46" s="62">
        <f>IFERROR(リレーチーム__2[[#This Row],[チーム番号]],"")</f>
        <v>1045</v>
      </c>
      <c r="F46" s="62" t="str">
        <f>IFERROR(リレーチーム__2[[#This Row],[チーム名]],"")</f>
        <v>八幡浜ＳＣ</v>
      </c>
      <c r="G46" s="62" t="str">
        <f>IFERROR(リレーチーム__2[[#This Row],[チーム名カナ]],"")</f>
        <v>ﾔﾜﾀﾊﾏSC</v>
      </c>
      <c r="H46" s="62">
        <f>IFERROR(リレーチーム__2[[#This Row],[所属番号]],"")</f>
        <v>27</v>
      </c>
      <c r="I46" s="62">
        <f>IFERROR(リレーチーム__2[[#This Row],[種目コード]],"")</f>
        <v>7</v>
      </c>
      <c r="J46" s="62">
        <f>IFERROR(リレーチーム__2[[#This Row],[距離コード]],"")</f>
        <v>4</v>
      </c>
      <c r="K46" s="62">
        <f>IFERROR(リレーチーム__2[[#This Row],[性別コード]],"")</f>
        <v>1</v>
      </c>
      <c r="L46" s="62">
        <f>IFERROR(リレーチーム__2[[#This Row],[新記録判定クラス]],"")</f>
        <v>1</v>
      </c>
      <c r="M46" s="62" t="str">
        <f>IFERROR(リレーチーム__2[[#This Row],[エントリータイム]],"")</f>
        <v xml:space="preserve"> 2:36.00</v>
      </c>
      <c r="N46" s="62" t="str">
        <f>IFERROR(VLOOKUP(I46,色々!L:M,2,0),"")</f>
        <v>メドレーリレー</v>
      </c>
      <c r="O46" s="67" t="str">
        <f>IFERROR(VLOOKUP(J46,色々!P:R,3,0),"")</f>
        <v>4×50m</v>
      </c>
      <c r="P46" s="67" t="str">
        <f>IFERROR(VLOOKUP(K46,色々!P:Q,2,0),"")</f>
        <v>男子</v>
      </c>
      <c r="Q46" s="67" t="str">
        <f>IFERROR(VLOOKUP(L46,クラス!B:C,2,0),"")</f>
        <v>10歳以下</v>
      </c>
    </row>
    <row r="47" spans="5:17" x14ac:dyDescent="0.2">
      <c r="E47" s="62">
        <f>IFERROR(リレーチーム__2[[#This Row],[チーム番号]],"")</f>
        <v>1046</v>
      </c>
      <c r="F47" s="62" t="str">
        <f>IFERROR(リレーチーム__2[[#This Row],[チーム名]],"")</f>
        <v>八幡浜ＳＣ</v>
      </c>
      <c r="G47" s="62" t="str">
        <f>IFERROR(リレーチーム__2[[#This Row],[チーム名カナ]],"")</f>
        <v>ﾔﾜﾀﾊﾏSC</v>
      </c>
      <c r="H47" s="62">
        <f>IFERROR(リレーチーム__2[[#This Row],[所属番号]],"")</f>
        <v>27</v>
      </c>
      <c r="I47" s="62">
        <f>IFERROR(リレーチーム__2[[#This Row],[種目コード]],"")</f>
        <v>7</v>
      </c>
      <c r="J47" s="62">
        <f>IFERROR(リレーチーム__2[[#This Row],[距離コード]],"")</f>
        <v>4</v>
      </c>
      <c r="K47" s="62">
        <f>IFERROR(リレーチーム__2[[#This Row],[性別コード]],"")</f>
        <v>1</v>
      </c>
      <c r="L47" s="62">
        <f>IFERROR(リレーチーム__2[[#This Row],[新記録判定クラス]],"")</f>
        <v>2</v>
      </c>
      <c r="M47" s="62" t="str">
        <f>IFERROR(リレーチーム__2[[#This Row],[エントリータイム]],"")</f>
        <v xml:space="preserve"> 2:22.00</v>
      </c>
      <c r="N47" s="62" t="str">
        <f>IFERROR(VLOOKUP(I47,色々!L:M,2,0),"")</f>
        <v>メドレーリレー</v>
      </c>
      <c r="O47" s="67" t="str">
        <f>IFERROR(VLOOKUP(J47,色々!P:R,3,0),"")</f>
        <v>4×50m</v>
      </c>
      <c r="P47" s="67" t="str">
        <f>IFERROR(VLOOKUP(K47,色々!P:Q,2,0),"")</f>
        <v>男子</v>
      </c>
      <c r="Q47" s="67" t="str">
        <f>IFERROR(VLOOKUP(L47,クラス!B:C,2,0),"")</f>
        <v>11～12歳</v>
      </c>
    </row>
    <row r="48" spans="5:17" x14ac:dyDescent="0.2">
      <c r="E48" s="62">
        <f>IFERROR(リレーチーム__2[[#This Row],[チーム番号]],"")</f>
        <v>1047</v>
      </c>
      <c r="F48" s="62" t="str">
        <f>IFERROR(リレーチーム__2[[#This Row],[チーム名]],"")</f>
        <v>八幡浜ＳＣ</v>
      </c>
      <c r="G48" s="62" t="str">
        <f>IFERROR(リレーチーム__2[[#This Row],[チーム名カナ]],"")</f>
        <v>ﾔﾜﾀﾊﾏSC</v>
      </c>
      <c r="H48" s="62">
        <f>IFERROR(リレーチーム__2[[#This Row],[所属番号]],"")</f>
        <v>27</v>
      </c>
      <c r="I48" s="62">
        <f>IFERROR(リレーチーム__2[[#This Row],[種目コード]],"")</f>
        <v>7</v>
      </c>
      <c r="J48" s="62">
        <f>IFERROR(リレーチーム__2[[#This Row],[距離コード]],"")</f>
        <v>4</v>
      </c>
      <c r="K48" s="62">
        <f>IFERROR(リレーチーム__2[[#This Row],[性別コード]],"")</f>
        <v>1</v>
      </c>
      <c r="L48" s="62">
        <f>IFERROR(リレーチーム__2[[#This Row],[新記録判定クラス]],"")</f>
        <v>4</v>
      </c>
      <c r="M48" s="62" t="str">
        <f>IFERROR(リレーチーム__2[[#This Row],[エントリータイム]],"")</f>
        <v xml:space="preserve"> 1:57.00</v>
      </c>
      <c r="N48" s="62" t="str">
        <f>IFERROR(VLOOKUP(I48,色々!L:M,2,0),"")</f>
        <v>メドレーリレー</v>
      </c>
      <c r="O48" s="67" t="str">
        <f>IFERROR(VLOOKUP(J48,色々!P:R,3,0),"")</f>
        <v>4×50m</v>
      </c>
      <c r="P48" s="67" t="str">
        <f>IFERROR(VLOOKUP(K48,色々!P:Q,2,0),"")</f>
        <v>男子</v>
      </c>
      <c r="Q48" s="67" t="str">
        <f>IFERROR(VLOOKUP(L48,クラス!B:C,2,0),"")</f>
        <v>15～18歳</v>
      </c>
    </row>
    <row r="49" spans="5:17" x14ac:dyDescent="0.2">
      <c r="E49" s="62">
        <f>IFERROR(リレーチーム__2[[#This Row],[チーム番号]],"")</f>
        <v>1048</v>
      </c>
      <c r="F49" s="62" t="str">
        <f>IFERROR(リレーチーム__2[[#This Row],[チーム名]],"")</f>
        <v>八幡浜ＳＣ</v>
      </c>
      <c r="G49" s="62" t="str">
        <f>IFERROR(リレーチーム__2[[#This Row],[チーム名カナ]],"")</f>
        <v>ﾔﾜﾀﾊﾏSC</v>
      </c>
      <c r="H49" s="62">
        <f>IFERROR(リレーチーム__2[[#This Row],[所属番号]],"")</f>
        <v>27</v>
      </c>
      <c r="I49" s="62">
        <f>IFERROR(リレーチーム__2[[#This Row],[種目コード]],"")</f>
        <v>7</v>
      </c>
      <c r="J49" s="62">
        <f>IFERROR(リレーチーム__2[[#This Row],[距離コード]],"")</f>
        <v>4</v>
      </c>
      <c r="K49" s="62">
        <f>IFERROR(リレーチーム__2[[#This Row],[性別コード]],"")</f>
        <v>1</v>
      </c>
      <c r="L49" s="62">
        <f>IFERROR(リレーチーム__2[[#This Row],[新記録判定クラス]],"")</f>
        <v>3</v>
      </c>
      <c r="M49" s="62" t="str">
        <f>IFERROR(リレーチーム__2[[#This Row],[エントリータイム]],"")</f>
        <v xml:space="preserve"> 2:00.00</v>
      </c>
      <c r="N49" s="62" t="str">
        <f>IFERROR(VLOOKUP(I49,色々!L:M,2,0),"")</f>
        <v>メドレーリレー</v>
      </c>
      <c r="O49" s="67" t="str">
        <f>IFERROR(VLOOKUP(J49,色々!P:R,3,0),"")</f>
        <v>4×50m</v>
      </c>
      <c r="P49" s="67" t="str">
        <f>IFERROR(VLOOKUP(K49,色々!P:Q,2,0),"")</f>
        <v>男子</v>
      </c>
      <c r="Q49" s="67" t="str">
        <f>IFERROR(VLOOKUP(L49,クラス!B:C,2,0),"")</f>
        <v>13～14歳</v>
      </c>
    </row>
    <row r="50" spans="5:17" x14ac:dyDescent="0.2">
      <c r="E50" s="62">
        <f>IFERROR(リレーチーム__2[[#This Row],[チーム番号]],"")</f>
        <v>1049</v>
      </c>
      <c r="F50" s="62" t="str">
        <f>IFERROR(リレーチーム__2[[#This Row],[チーム名]],"")</f>
        <v>八幡浜ＳＣ</v>
      </c>
      <c r="G50" s="62" t="str">
        <f>IFERROR(リレーチーム__2[[#This Row],[チーム名カナ]],"")</f>
        <v>ﾔﾜﾀﾊﾏSC</v>
      </c>
      <c r="H50" s="62">
        <f>IFERROR(リレーチーム__2[[#This Row],[所属番号]],"")</f>
        <v>27</v>
      </c>
      <c r="I50" s="62">
        <f>IFERROR(リレーチーム__2[[#This Row],[種目コード]],"")</f>
        <v>6</v>
      </c>
      <c r="J50" s="62">
        <f>IFERROR(リレーチーム__2[[#This Row],[距離コード]],"")</f>
        <v>4</v>
      </c>
      <c r="K50" s="62">
        <f>IFERROR(リレーチーム__2[[#This Row],[性別コード]],"")</f>
        <v>2</v>
      </c>
      <c r="L50" s="62">
        <f>IFERROR(リレーチーム__2[[#This Row],[新記録判定クラス]],"")</f>
        <v>4</v>
      </c>
      <c r="M50" s="62" t="str">
        <f>IFERROR(リレーチーム__2[[#This Row],[エントリータイム]],"")</f>
        <v xml:space="preserve"> 2:02.00</v>
      </c>
      <c r="N50" s="62" t="str">
        <f>IFERROR(VLOOKUP(I50,色々!L:M,2,0),"")</f>
        <v>フリーリレー</v>
      </c>
      <c r="O50" s="67" t="str">
        <f>IFERROR(VLOOKUP(J50,色々!P:R,3,0),"")</f>
        <v>4×50m</v>
      </c>
      <c r="P50" s="67" t="str">
        <f>IFERROR(VLOOKUP(K50,色々!P:Q,2,0),"")</f>
        <v>女子</v>
      </c>
      <c r="Q50" s="67" t="str">
        <f>IFERROR(VLOOKUP(L50,クラス!B:C,2,0),"")</f>
        <v>15～18歳</v>
      </c>
    </row>
    <row r="51" spans="5:17" x14ac:dyDescent="0.2">
      <c r="E51" s="62">
        <f>IFERROR(リレーチーム__2[[#This Row],[チーム番号]],"")</f>
        <v>1050</v>
      </c>
      <c r="F51" s="62" t="str">
        <f>IFERROR(リレーチーム__2[[#This Row],[チーム名]],"")</f>
        <v>八幡浜ＳＣ</v>
      </c>
      <c r="G51" s="62" t="str">
        <f>IFERROR(リレーチーム__2[[#This Row],[チーム名カナ]],"")</f>
        <v>ﾔﾜﾀﾊﾏSC</v>
      </c>
      <c r="H51" s="62">
        <f>IFERROR(リレーチーム__2[[#This Row],[所属番号]],"")</f>
        <v>27</v>
      </c>
      <c r="I51" s="62">
        <f>IFERROR(リレーチーム__2[[#This Row],[種目コード]],"")</f>
        <v>6</v>
      </c>
      <c r="J51" s="62">
        <f>IFERROR(リレーチーム__2[[#This Row],[距離コード]],"")</f>
        <v>4</v>
      </c>
      <c r="K51" s="62">
        <f>IFERROR(リレーチーム__2[[#This Row],[性別コード]],"")</f>
        <v>2</v>
      </c>
      <c r="L51" s="62">
        <f>IFERROR(リレーチーム__2[[#This Row],[新記録判定クラス]],"")</f>
        <v>2</v>
      </c>
      <c r="M51" s="62" t="str">
        <f>IFERROR(リレーチーム__2[[#This Row],[エントリータイム]],"")</f>
        <v xml:space="preserve"> 2:17.00</v>
      </c>
      <c r="N51" s="62" t="str">
        <f>IFERROR(VLOOKUP(I51,色々!L:M,2,0),"")</f>
        <v>フリーリレー</v>
      </c>
      <c r="O51" s="67" t="str">
        <f>IFERROR(VLOOKUP(J51,色々!P:R,3,0),"")</f>
        <v>4×50m</v>
      </c>
      <c r="P51" s="67" t="str">
        <f>IFERROR(VLOOKUP(K51,色々!P:Q,2,0),"")</f>
        <v>女子</v>
      </c>
      <c r="Q51" s="67" t="str">
        <f>IFERROR(VLOOKUP(L51,クラス!B:C,2,0),"")</f>
        <v>11～12歳</v>
      </c>
    </row>
    <row r="52" spans="5:17" x14ac:dyDescent="0.2">
      <c r="E52" s="62">
        <f>IFERROR(リレーチーム__2[[#This Row],[チーム番号]],"")</f>
        <v>1051</v>
      </c>
      <c r="F52" s="62" t="str">
        <f>IFERROR(リレーチーム__2[[#This Row],[チーム名]],"")</f>
        <v>八幡浜ＳＣ</v>
      </c>
      <c r="G52" s="62" t="str">
        <f>IFERROR(リレーチーム__2[[#This Row],[チーム名カナ]],"")</f>
        <v>ﾔﾜﾀﾊﾏSC</v>
      </c>
      <c r="H52" s="62">
        <f>IFERROR(リレーチーム__2[[#This Row],[所属番号]],"")</f>
        <v>27</v>
      </c>
      <c r="I52" s="62">
        <f>IFERROR(リレーチーム__2[[#This Row],[種目コード]],"")</f>
        <v>6</v>
      </c>
      <c r="J52" s="62">
        <f>IFERROR(リレーチーム__2[[#This Row],[距離コード]],"")</f>
        <v>4</v>
      </c>
      <c r="K52" s="62">
        <f>IFERROR(リレーチーム__2[[#This Row],[性別コード]],"")</f>
        <v>2</v>
      </c>
      <c r="L52" s="62">
        <f>IFERROR(リレーチーム__2[[#This Row],[新記録判定クラス]],"")</f>
        <v>1</v>
      </c>
      <c r="M52" s="62" t="str">
        <f>IFERROR(リレーチーム__2[[#This Row],[エントリータイム]],"")</f>
        <v xml:space="preserve"> 2:16.00</v>
      </c>
      <c r="N52" s="62" t="str">
        <f>IFERROR(VLOOKUP(I52,色々!L:M,2,0),"")</f>
        <v>フリーリレー</v>
      </c>
      <c r="O52" s="67" t="str">
        <f>IFERROR(VLOOKUP(J52,色々!P:R,3,0),"")</f>
        <v>4×50m</v>
      </c>
      <c r="P52" s="67" t="str">
        <f>IFERROR(VLOOKUP(K52,色々!P:Q,2,0),"")</f>
        <v>女子</v>
      </c>
      <c r="Q52" s="67" t="str">
        <f>IFERROR(VLOOKUP(L52,クラス!B:C,2,0),"")</f>
        <v>10歳以下</v>
      </c>
    </row>
    <row r="53" spans="5:17" x14ac:dyDescent="0.2">
      <c r="E53" s="62">
        <f>IFERROR(リレーチーム__2[[#This Row],[チーム番号]],"")</f>
        <v>1052</v>
      </c>
      <c r="F53" s="62" t="str">
        <f>IFERROR(リレーチーム__2[[#This Row],[チーム名]],"")</f>
        <v>八幡浜ＳＣ</v>
      </c>
      <c r="G53" s="62" t="str">
        <f>IFERROR(リレーチーム__2[[#This Row],[チーム名カナ]],"")</f>
        <v>ﾔﾜﾀﾊﾏSC</v>
      </c>
      <c r="H53" s="62">
        <f>IFERROR(リレーチーム__2[[#This Row],[所属番号]],"")</f>
        <v>27</v>
      </c>
      <c r="I53" s="62">
        <f>IFERROR(リレーチーム__2[[#This Row],[種目コード]],"")</f>
        <v>7</v>
      </c>
      <c r="J53" s="62">
        <f>IFERROR(リレーチーム__2[[#This Row],[距離コード]],"")</f>
        <v>4</v>
      </c>
      <c r="K53" s="62">
        <f>IFERROR(リレーチーム__2[[#This Row],[性別コード]],"")</f>
        <v>2</v>
      </c>
      <c r="L53" s="62">
        <f>IFERROR(リレーチーム__2[[#This Row],[新記録判定クラス]],"")</f>
        <v>1</v>
      </c>
      <c r="M53" s="62" t="str">
        <f>IFERROR(リレーチーム__2[[#This Row],[エントリータイム]],"")</f>
        <v xml:space="preserve"> 2:30.00</v>
      </c>
      <c r="N53" s="62" t="str">
        <f>IFERROR(VLOOKUP(I53,色々!L:M,2,0),"")</f>
        <v>メドレーリレー</v>
      </c>
      <c r="O53" s="67" t="str">
        <f>IFERROR(VLOOKUP(J53,色々!P:R,3,0),"")</f>
        <v>4×50m</v>
      </c>
      <c r="P53" s="67" t="str">
        <f>IFERROR(VLOOKUP(K53,色々!P:Q,2,0),"")</f>
        <v>女子</v>
      </c>
      <c r="Q53" s="67" t="str">
        <f>IFERROR(VLOOKUP(L53,クラス!B:C,2,0),"")</f>
        <v>10歳以下</v>
      </c>
    </row>
    <row r="54" spans="5:17" x14ac:dyDescent="0.2">
      <c r="E54" s="62">
        <f>IFERROR(リレーチーム__2[[#This Row],[チーム番号]],"")</f>
        <v>1053</v>
      </c>
      <c r="F54" s="62" t="str">
        <f>IFERROR(リレーチーム__2[[#This Row],[チーム名]],"")</f>
        <v>八幡浜ＳＣ</v>
      </c>
      <c r="G54" s="62" t="str">
        <f>IFERROR(リレーチーム__2[[#This Row],[チーム名カナ]],"")</f>
        <v>ﾔﾜﾀﾊﾏSC</v>
      </c>
      <c r="H54" s="62">
        <f>IFERROR(リレーチーム__2[[#This Row],[所属番号]],"")</f>
        <v>27</v>
      </c>
      <c r="I54" s="62">
        <f>IFERROR(リレーチーム__2[[#This Row],[種目コード]],"")</f>
        <v>7</v>
      </c>
      <c r="J54" s="62">
        <f>IFERROR(リレーチーム__2[[#This Row],[距離コード]],"")</f>
        <v>4</v>
      </c>
      <c r="K54" s="62">
        <f>IFERROR(リレーチーム__2[[#This Row],[性別コード]],"")</f>
        <v>2</v>
      </c>
      <c r="L54" s="62">
        <f>IFERROR(リレーチーム__2[[#This Row],[新記録判定クラス]],"")</f>
        <v>4</v>
      </c>
      <c r="M54" s="62" t="str">
        <f>IFERROR(リレーチーム__2[[#This Row],[エントリータイム]],"")</f>
        <v xml:space="preserve"> 2:18.00</v>
      </c>
      <c r="N54" s="62" t="str">
        <f>IFERROR(VLOOKUP(I54,色々!L:M,2,0),"")</f>
        <v>メドレーリレー</v>
      </c>
      <c r="O54" s="67" t="str">
        <f>IFERROR(VLOOKUP(J54,色々!P:R,3,0),"")</f>
        <v>4×50m</v>
      </c>
      <c r="P54" s="67" t="str">
        <f>IFERROR(VLOOKUP(K54,色々!P:Q,2,0),"")</f>
        <v>女子</v>
      </c>
      <c r="Q54" s="67" t="str">
        <f>IFERROR(VLOOKUP(L54,クラス!B:C,2,0),"")</f>
        <v>15～18歳</v>
      </c>
    </row>
    <row r="55" spans="5:17" x14ac:dyDescent="0.2">
      <c r="E55" s="62">
        <f>IFERROR(リレーチーム__2[[#This Row],[チーム番号]],"")</f>
        <v>1054</v>
      </c>
      <c r="F55" s="62" t="str">
        <f>IFERROR(リレーチーム__2[[#This Row],[チーム名]],"")</f>
        <v>八幡浜ＳＣ</v>
      </c>
      <c r="G55" s="62" t="str">
        <f>IFERROR(リレーチーム__2[[#This Row],[チーム名カナ]],"")</f>
        <v>ﾔﾜﾀﾊﾏSC</v>
      </c>
      <c r="H55" s="62">
        <f>IFERROR(リレーチーム__2[[#This Row],[所属番号]],"")</f>
        <v>27</v>
      </c>
      <c r="I55" s="62">
        <f>IFERROR(リレーチーム__2[[#This Row],[種目コード]],"")</f>
        <v>7</v>
      </c>
      <c r="J55" s="62">
        <f>IFERROR(リレーチーム__2[[#This Row],[距離コード]],"")</f>
        <v>4</v>
      </c>
      <c r="K55" s="62">
        <f>IFERROR(リレーチーム__2[[#This Row],[性別コード]],"")</f>
        <v>2</v>
      </c>
      <c r="L55" s="62">
        <f>IFERROR(リレーチーム__2[[#This Row],[新記録判定クラス]],"")</f>
        <v>2</v>
      </c>
      <c r="M55" s="62" t="str">
        <f>IFERROR(リレーチーム__2[[#This Row],[エントリータイム]],"")</f>
        <v xml:space="preserve"> 2:35.00</v>
      </c>
      <c r="N55" s="62" t="str">
        <f>IFERROR(VLOOKUP(I55,色々!L:M,2,0),"")</f>
        <v>メドレーリレー</v>
      </c>
      <c r="O55" s="67" t="str">
        <f>IFERROR(VLOOKUP(J55,色々!P:R,3,0),"")</f>
        <v>4×50m</v>
      </c>
      <c r="P55" s="67" t="str">
        <f>IFERROR(VLOOKUP(K55,色々!P:Q,2,0),"")</f>
        <v>女子</v>
      </c>
      <c r="Q55" s="67" t="str">
        <f>IFERROR(VLOOKUP(L55,クラス!B:C,2,0),"")</f>
        <v>11～12歳</v>
      </c>
    </row>
    <row r="56" spans="5:17" x14ac:dyDescent="0.2">
      <c r="E56" s="62">
        <f>IFERROR(リレーチーム__2[[#This Row],[チーム番号]],"")</f>
        <v>1055</v>
      </c>
      <c r="F56" s="62" t="str">
        <f>IFERROR(リレーチーム__2[[#This Row],[チーム名]],"")</f>
        <v>石原SC山越</v>
      </c>
      <c r="G56" s="62" t="str">
        <f>IFERROR(リレーチーム__2[[#This Row],[チーム名カナ]],"")</f>
        <v>I.S.C.Y.</v>
      </c>
      <c r="H56" s="62">
        <f>IFERROR(リレーチーム__2[[#This Row],[所属番号]],"")</f>
        <v>25</v>
      </c>
      <c r="I56" s="62">
        <f>IFERROR(リレーチーム__2[[#This Row],[種目コード]],"")</f>
        <v>6</v>
      </c>
      <c r="J56" s="62">
        <f>IFERROR(リレーチーム__2[[#This Row],[距離コード]],"")</f>
        <v>4</v>
      </c>
      <c r="K56" s="62">
        <f>IFERROR(リレーチーム__2[[#This Row],[性別コード]],"")</f>
        <v>1</v>
      </c>
      <c r="L56" s="62">
        <f>IFERROR(リレーチーム__2[[#This Row],[新記録判定クラス]],"")</f>
        <v>3</v>
      </c>
      <c r="M56" s="62" t="str">
        <f>IFERROR(リレーチーム__2[[#This Row],[エントリータイム]],"")</f>
        <v xml:space="preserve"> 1:53.00</v>
      </c>
      <c r="N56" s="62" t="str">
        <f>IFERROR(VLOOKUP(I56,色々!L:M,2,0),"")</f>
        <v>フリーリレー</v>
      </c>
      <c r="O56" s="67" t="str">
        <f>IFERROR(VLOOKUP(J56,色々!P:R,3,0),"")</f>
        <v>4×50m</v>
      </c>
      <c r="P56" s="67" t="str">
        <f>IFERROR(VLOOKUP(K56,色々!P:Q,2,0),"")</f>
        <v>男子</v>
      </c>
      <c r="Q56" s="67" t="str">
        <f>IFERROR(VLOOKUP(L56,クラス!B:C,2,0),"")</f>
        <v>13～14歳</v>
      </c>
    </row>
    <row r="57" spans="5:17" x14ac:dyDescent="0.2">
      <c r="E57" s="62">
        <f>IFERROR(リレーチーム__2[[#This Row],[チーム番号]],"")</f>
        <v>1056</v>
      </c>
      <c r="F57" s="62" t="str">
        <f>IFERROR(リレーチーム__2[[#This Row],[チーム名]],"")</f>
        <v>石原SC山越</v>
      </c>
      <c r="G57" s="62" t="str">
        <f>IFERROR(リレーチーム__2[[#This Row],[チーム名カナ]],"")</f>
        <v>I.S.C.Y.</v>
      </c>
      <c r="H57" s="62">
        <f>IFERROR(リレーチーム__2[[#This Row],[所属番号]],"")</f>
        <v>25</v>
      </c>
      <c r="I57" s="62">
        <f>IFERROR(リレーチーム__2[[#This Row],[種目コード]],"")</f>
        <v>6</v>
      </c>
      <c r="J57" s="62">
        <f>IFERROR(リレーチーム__2[[#This Row],[距離コード]],"")</f>
        <v>4</v>
      </c>
      <c r="K57" s="62">
        <f>IFERROR(リレーチーム__2[[#This Row],[性別コード]],"")</f>
        <v>1</v>
      </c>
      <c r="L57" s="62">
        <f>IFERROR(リレーチーム__2[[#This Row],[新記録判定クラス]],"")</f>
        <v>4</v>
      </c>
      <c r="M57" s="62" t="str">
        <f>IFERROR(リレーチーム__2[[#This Row],[エントリータイム]],"")</f>
        <v xml:space="preserve"> 1:35.80</v>
      </c>
      <c r="N57" s="62" t="str">
        <f>IFERROR(VLOOKUP(I57,色々!L:M,2,0),"")</f>
        <v>フリーリレー</v>
      </c>
      <c r="O57" s="67" t="str">
        <f>IFERROR(VLOOKUP(J57,色々!P:R,3,0),"")</f>
        <v>4×50m</v>
      </c>
      <c r="P57" s="67" t="str">
        <f>IFERROR(VLOOKUP(K57,色々!P:Q,2,0),"")</f>
        <v>男子</v>
      </c>
      <c r="Q57" s="67" t="str">
        <f>IFERROR(VLOOKUP(L57,クラス!B:C,2,0),"")</f>
        <v>15～18歳</v>
      </c>
    </row>
    <row r="58" spans="5:17" x14ac:dyDescent="0.2">
      <c r="E58" s="62">
        <f>IFERROR(リレーチーム__2[[#This Row],[チーム番号]],"")</f>
        <v>1057</v>
      </c>
      <c r="F58" s="62" t="str">
        <f>IFERROR(リレーチーム__2[[#This Row],[チーム名]],"")</f>
        <v>石原SC山越</v>
      </c>
      <c r="G58" s="62" t="str">
        <f>IFERROR(リレーチーム__2[[#This Row],[チーム名カナ]],"")</f>
        <v>I.S.C.Y.</v>
      </c>
      <c r="H58" s="62">
        <f>IFERROR(リレーチーム__2[[#This Row],[所属番号]],"")</f>
        <v>25</v>
      </c>
      <c r="I58" s="62">
        <f>IFERROR(リレーチーム__2[[#This Row],[種目コード]],"")</f>
        <v>7</v>
      </c>
      <c r="J58" s="62">
        <f>IFERROR(リレーチーム__2[[#This Row],[距離コード]],"")</f>
        <v>4</v>
      </c>
      <c r="K58" s="62">
        <f>IFERROR(リレーチーム__2[[#This Row],[性別コード]],"")</f>
        <v>1</v>
      </c>
      <c r="L58" s="62">
        <f>IFERROR(リレーチーム__2[[#This Row],[新記録判定クラス]],"")</f>
        <v>4</v>
      </c>
      <c r="M58" s="62" t="str">
        <f>IFERROR(リレーチーム__2[[#This Row],[エントリータイム]],"")</f>
        <v xml:space="preserve"> 1:47.40</v>
      </c>
      <c r="N58" s="62" t="str">
        <f>IFERROR(VLOOKUP(I58,色々!L:M,2,0),"")</f>
        <v>メドレーリレー</v>
      </c>
      <c r="O58" s="67" t="str">
        <f>IFERROR(VLOOKUP(J58,色々!P:R,3,0),"")</f>
        <v>4×50m</v>
      </c>
      <c r="P58" s="67" t="str">
        <f>IFERROR(VLOOKUP(K58,色々!P:Q,2,0),"")</f>
        <v>男子</v>
      </c>
      <c r="Q58" s="67" t="str">
        <f>IFERROR(VLOOKUP(L58,クラス!B:C,2,0),"")</f>
        <v>15～18歳</v>
      </c>
    </row>
    <row r="59" spans="5:17" x14ac:dyDescent="0.2">
      <c r="E59" s="62">
        <f>IFERROR(リレーチーム__2[[#This Row],[チーム番号]],"")</f>
        <v>1058</v>
      </c>
      <c r="F59" s="62" t="str">
        <f>IFERROR(リレーチーム__2[[#This Row],[チーム名]],"")</f>
        <v>石原SC山越</v>
      </c>
      <c r="G59" s="62" t="str">
        <f>IFERROR(リレーチーム__2[[#This Row],[チーム名カナ]],"")</f>
        <v>I.S.C.Y.</v>
      </c>
      <c r="H59" s="62">
        <f>IFERROR(リレーチーム__2[[#This Row],[所属番号]],"")</f>
        <v>25</v>
      </c>
      <c r="I59" s="62">
        <f>IFERROR(リレーチーム__2[[#This Row],[種目コード]],"")</f>
        <v>7</v>
      </c>
      <c r="J59" s="62">
        <f>IFERROR(リレーチーム__2[[#This Row],[距離コード]],"")</f>
        <v>4</v>
      </c>
      <c r="K59" s="62">
        <f>IFERROR(リレーチーム__2[[#This Row],[性別コード]],"")</f>
        <v>1</v>
      </c>
      <c r="L59" s="62">
        <f>IFERROR(リレーチーム__2[[#This Row],[新記録判定クラス]],"")</f>
        <v>3</v>
      </c>
      <c r="M59" s="62" t="str">
        <f>IFERROR(リレーチーム__2[[#This Row],[エントリータイム]],"")</f>
        <v xml:space="preserve"> 2:14.98</v>
      </c>
      <c r="N59" s="62" t="str">
        <f>IFERROR(VLOOKUP(I59,色々!L:M,2,0),"")</f>
        <v>メドレーリレー</v>
      </c>
      <c r="O59" s="67" t="str">
        <f>IFERROR(VLOOKUP(J59,色々!P:R,3,0),"")</f>
        <v>4×50m</v>
      </c>
      <c r="P59" s="67" t="str">
        <f>IFERROR(VLOOKUP(K59,色々!P:Q,2,0),"")</f>
        <v>男子</v>
      </c>
      <c r="Q59" s="67" t="str">
        <f>IFERROR(VLOOKUP(L59,クラス!B:C,2,0),"")</f>
        <v>13～14歳</v>
      </c>
    </row>
    <row r="60" spans="5:17" x14ac:dyDescent="0.2">
      <c r="E60" s="62">
        <f>IFERROR(リレーチーム__2[[#This Row],[チーム番号]],"")</f>
        <v>1059</v>
      </c>
      <c r="F60" s="62" t="str">
        <f>IFERROR(リレーチーム__2[[#This Row],[チーム名]],"")</f>
        <v>石原SC山越</v>
      </c>
      <c r="G60" s="62" t="str">
        <f>IFERROR(リレーチーム__2[[#This Row],[チーム名カナ]],"")</f>
        <v>I.S.C.Y.</v>
      </c>
      <c r="H60" s="62">
        <f>IFERROR(リレーチーム__2[[#This Row],[所属番号]],"")</f>
        <v>25</v>
      </c>
      <c r="I60" s="62">
        <f>IFERROR(リレーチーム__2[[#This Row],[種目コード]],"")</f>
        <v>7</v>
      </c>
      <c r="J60" s="62">
        <f>IFERROR(リレーチーム__2[[#This Row],[距離コード]],"")</f>
        <v>4</v>
      </c>
      <c r="K60" s="62">
        <f>IFERROR(リレーチーム__2[[#This Row],[性別コード]],"")</f>
        <v>2</v>
      </c>
      <c r="L60" s="62">
        <f>IFERROR(リレーチーム__2[[#This Row],[新記録判定クラス]],"")</f>
        <v>2</v>
      </c>
      <c r="M60" s="62" t="str">
        <f>IFERROR(リレーチーム__2[[#This Row],[エントリータイム]],"")</f>
        <v xml:space="preserve"> 2:32.00</v>
      </c>
      <c r="N60" s="62" t="str">
        <f>IFERROR(VLOOKUP(I60,色々!L:M,2,0),"")</f>
        <v>メドレーリレー</v>
      </c>
      <c r="O60" s="67" t="str">
        <f>IFERROR(VLOOKUP(J60,色々!P:R,3,0),"")</f>
        <v>4×50m</v>
      </c>
      <c r="P60" s="67" t="str">
        <f>IFERROR(VLOOKUP(K60,色々!P:Q,2,0),"")</f>
        <v>女子</v>
      </c>
      <c r="Q60" s="67" t="str">
        <f>IFERROR(VLOOKUP(L60,クラス!B:C,2,0),"")</f>
        <v>11～12歳</v>
      </c>
    </row>
    <row r="61" spans="5:17" x14ac:dyDescent="0.2">
      <c r="E61" s="62">
        <f>IFERROR(リレーチーム__2[[#This Row],[チーム番号]],"")</f>
        <v>1060</v>
      </c>
      <c r="F61" s="62" t="str">
        <f>IFERROR(リレーチーム__2[[#This Row],[チーム名]],"")</f>
        <v>ＭＧ双葉</v>
      </c>
      <c r="G61" s="62" t="str">
        <f>IFERROR(リレーチーム__2[[#This Row],[チーム名カナ]],"")</f>
        <v>MGﾌﾀﾊﾞ</v>
      </c>
      <c r="H61" s="62">
        <f>IFERROR(リレーチーム__2[[#This Row],[所属番号]],"")</f>
        <v>6</v>
      </c>
      <c r="I61" s="62">
        <f>IFERROR(リレーチーム__2[[#This Row],[種目コード]],"")</f>
        <v>6</v>
      </c>
      <c r="J61" s="62">
        <f>IFERROR(リレーチーム__2[[#This Row],[距離コード]],"")</f>
        <v>4</v>
      </c>
      <c r="K61" s="62">
        <f>IFERROR(リレーチーム__2[[#This Row],[性別コード]],"")</f>
        <v>1</v>
      </c>
      <c r="L61" s="62">
        <f>IFERROR(リレーチーム__2[[#This Row],[新記録判定クラス]],"")</f>
        <v>4</v>
      </c>
      <c r="M61" s="62" t="str">
        <f>IFERROR(リレーチーム__2[[#This Row],[エントリータイム]],"")</f>
        <v xml:space="preserve"> 1:38.00</v>
      </c>
      <c r="N61" s="62" t="str">
        <f>IFERROR(VLOOKUP(I61,色々!L:M,2,0),"")</f>
        <v>フリーリレー</v>
      </c>
      <c r="O61" s="67" t="str">
        <f>IFERROR(VLOOKUP(J61,色々!P:R,3,0),"")</f>
        <v>4×50m</v>
      </c>
      <c r="P61" s="67" t="str">
        <f>IFERROR(VLOOKUP(K61,色々!P:Q,2,0),"")</f>
        <v>男子</v>
      </c>
      <c r="Q61" s="67" t="str">
        <f>IFERROR(VLOOKUP(L61,クラス!B:C,2,0),"")</f>
        <v>15～18歳</v>
      </c>
    </row>
    <row r="62" spans="5:17" x14ac:dyDescent="0.2">
      <c r="E62" s="62">
        <f>IFERROR(リレーチーム__2[[#This Row],[チーム番号]],"")</f>
        <v>1061</v>
      </c>
      <c r="F62" s="62" t="str">
        <f>IFERROR(リレーチーム__2[[#This Row],[チーム名]],"")</f>
        <v>ＭＧ双葉</v>
      </c>
      <c r="G62" s="62" t="str">
        <f>IFERROR(リレーチーム__2[[#This Row],[チーム名カナ]],"")</f>
        <v>MGﾌﾀﾊﾞ</v>
      </c>
      <c r="H62" s="62">
        <f>IFERROR(リレーチーム__2[[#This Row],[所属番号]],"")</f>
        <v>6</v>
      </c>
      <c r="I62" s="62">
        <f>IFERROR(リレーチーム__2[[#This Row],[種目コード]],"")</f>
        <v>6</v>
      </c>
      <c r="J62" s="62">
        <f>IFERROR(リレーチーム__2[[#This Row],[距離コード]],"")</f>
        <v>4</v>
      </c>
      <c r="K62" s="62">
        <f>IFERROR(リレーチーム__2[[#This Row],[性別コード]],"")</f>
        <v>1</v>
      </c>
      <c r="L62" s="62">
        <f>IFERROR(リレーチーム__2[[#This Row],[新記録判定クラス]],"")</f>
        <v>1</v>
      </c>
      <c r="M62" s="62" t="str">
        <f>IFERROR(リレーチーム__2[[#This Row],[エントリータイム]],"")</f>
        <v xml:space="preserve"> 2:22.00</v>
      </c>
      <c r="N62" s="62" t="str">
        <f>IFERROR(VLOOKUP(I62,色々!L:M,2,0),"")</f>
        <v>フリーリレー</v>
      </c>
      <c r="O62" s="67" t="str">
        <f>IFERROR(VLOOKUP(J62,色々!P:R,3,0),"")</f>
        <v>4×50m</v>
      </c>
      <c r="P62" s="67" t="str">
        <f>IFERROR(VLOOKUP(K62,色々!P:Q,2,0),"")</f>
        <v>男子</v>
      </c>
      <c r="Q62" s="67" t="str">
        <f>IFERROR(VLOOKUP(L62,クラス!B:C,2,0),"")</f>
        <v>10歳以下</v>
      </c>
    </row>
    <row r="63" spans="5:17" x14ac:dyDescent="0.2">
      <c r="E63" s="62">
        <f>IFERROR(リレーチーム__2[[#This Row],[チーム番号]],"")</f>
        <v>1062</v>
      </c>
      <c r="F63" s="62" t="str">
        <f>IFERROR(リレーチーム__2[[#This Row],[チーム名]],"")</f>
        <v>ＭＧ双葉</v>
      </c>
      <c r="G63" s="62" t="str">
        <f>IFERROR(リレーチーム__2[[#This Row],[チーム名カナ]],"")</f>
        <v>MGﾌﾀﾊﾞ</v>
      </c>
      <c r="H63" s="62">
        <f>IFERROR(リレーチーム__2[[#This Row],[所属番号]],"")</f>
        <v>6</v>
      </c>
      <c r="I63" s="62">
        <f>IFERROR(リレーチーム__2[[#This Row],[種目コード]],"")</f>
        <v>6</v>
      </c>
      <c r="J63" s="62">
        <f>IFERROR(リレーチーム__2[[#This Row],[距離コード]],"")</f>
        <v>4</v>
      </c>
      <c r="K63" s="62">
        <f>IFERROR(リレーチーム__2[[#This Row],[性別コード]],"")</f>
        <v>1</v>
      </c>
      <c r="L63" s="62">
        <f>IFERROR(リレーチーム__2[[#This Row],[新記録判定クラス]],"")</f>
        <v>3</v>
      </c>
      <c r="M63" s="62" t="str">
        <f>IFERROR(リレーチーム__2[[#This Row],[エントリータイム]],"")</f>
        <v xml:space="preserve"> 1:48.00</v>
      </c>
      <c r="N63" s="62" t="str">
        <f>IFERROR(VLOOKUP(I63,色々!L:M,2,0),"")</f>
        <v>フリーリレー</v>
      </c>
      <c r="O63" s="67" t="str">
        <f>IFERROR(VLOOKUP(J63,色々!P:R,3,0),"")</f>
        <v>4×50m</v>
      </c>
      <c r="P63" s="67" t="str">
        <f>IFERROR(VLOOKUP(K63,色々!P:Q,2,0),"")</f>
        <v>男子</v>
      </c>
      <c r="Q63" s="67" t="str">
        <f>IFERROR(VLOOKUP(L63,クラス!B:C,2,0),"")</f>
        <v>13～14歳</v>
      </c>
    </row>
    <row r="64" spans="5:17" x14ac:dyDescent="0.2">
      <c r="E64" s="62">
        <f>IFERROR(リレーチーム__2[[#This Row],[チーム番号]],"")</f>
        <v>1063</v>
      </c>
      <c r="F64" s="62" t="str">
        <f>IFERROR(リレーチーム__2[[#This Row],[チーム名]],"")</f>
        <v>ＭＧ双葉</v>
      </c>
      <c r="G64" s="62" t="str">
        <f>IFERROR(リレーチーム__2[[#This Row],[チーム名カナ]],"")</f>
        <v>MGﾌﾀﾊﾞ</v>
      </c>
      <c r="H64" s="62">
        <f>IFERROR(リレーチーム__2[[#This Row],[所属番号]],"")</f>
        <v>6</v>
      </c>
      <c r="I64" s="62">
        <f>IFERROR(リレーチーム__2[[#This Row],[種目コード]],"")</f>
        <v>7</v>
      </c>
      <c r="J64" s="62">
        <f>IFERROR(リレーチーム__2[[#This Row],[距離コード]],"")</f>
        <v>4</v>
      </c>
      <c r="K64" s="62">
        <f>IFERROR(リレーチーム__2[[#This Row],[性別コード]],"")</f>
        <v>1</v>
      </c>
      <c r="L64" s="62">
        <f>IFERROR(リレーチーム__2[[#This Row],[新記録判定クラス]],"")</f>
        <v>3</v>
      </c>
      <c r="M64" s="62" t="str">
        <f>IFERROR(リレーチーム__2[[#This Row],[エントリータイム]],"")</f>
        <v xml:space="preserve"> 2:04.00</v>
      </c>
      <c r="N64" s="62" t="str">
        <f>IFERROR(VLOOKUP(I64,色々!L:M,2,0),"")</f>
        <v>メドレーリレー</v>
      </c>
      <c r="O64" s="67" t="str">
        <f>IFERROR(VLOOKUP(J64,色々!P:R,3,0),"")</f>
        <v>4×50m</v>
      </c>
      <c r="P64" s="67" t="str">
        <f>IFERROR(VLOOKUP(K64,色々!P:Q,2,0),"")</f>
        <v>男子</v>
      </c>
      <c r="Q64" s="67" t="str">
        <f>IFERROR(VLOOKUP(L64,クラス!B:C,2,0),"")</f>
        <v>13～14歳</v>
      </c>
    </row>
    <row r="65" spans="5:17" x14ac:dyDescent="0.2">
      <c r="E65" s="62">
        <f>IFERROR(リレーチーム__2[[#This Row],[チーム番号]],"")</f>
        <v>1064</v>
      </c>
      <c r="F65" s="62" t="str">
        <f>IFERROR(リレーチーム__2[[#This Row],[チーム名]],"")</f>
        <v>ＭＧ双葉</v>
      </c>
      <c r="G65" s="62" t="str">
        <f>IFERROR(リレーチーム__2[[#This Row],[チーム名カナ]],"")</f>
        <v>MGﾌﾀﾊﾞ</v>
      </c>
      <c r="H65" s="62">
        <f>IFERROR(リレーチーム__2[[#This Row],[所属番号]],"")</f>
        <v>6</v>
      </c>
      <c r="I65" s="62">
        <f>IFERROR(リレーチーム__2[[#This Row],[種目コード]],"")</f>
        <v>7</v>
      </c>
      <c r="J65" s="62">
        <f>IFERROR(リレーチーム__2[[#This Row],[距離コード]],"")</f>
        <v>4</v>
      </c>
      <c r="K65" s="62">
        <f>IFERROR(リレーチーム__2[[#This Row],[性別コード]],"")</f>
        <v>1</v>
      </c>
      <c r="L65" s="62">
        <f>IFERROR(リレーチーム__2[[#This Row],[新記録判定クラス]],"")</f>
        <v>4</v>
      </c>
      <c r="M65" s="62" t="str">
        <f>IFERROR(リレーチーム__2[[#This Row],[エントリータイム]],"")</f>
        <v xml:space="preserve"> 1:56.00</v>
      </c>
      <c r="N65" s="62" t="str">
        <f>IFERROR(VLOOKUP(I65,色々!L:M,2,0),"")</f>
        <v>メドレーリレー</v>
      </c>
      <c r="O65" s="67" t="str">
        <f>IFERROR(VLOOKUP(J65,色々!P:R,3,0),"")</f>
        <v>4×50m</v>
      </c>
      <c r="P65" s="67" t="str">
        <f>IFERROR(VLOOKUP(K65,色々!P:Q,2,0),"")</f>
        <v>男子</v>
      </c>
      <c r="Q65" s="67" t="str">
        <f>IFERROR(VLOOKUP(L65,クラス!B:C,2,0),"")</f>
        <v>15～18歳</v>
      </c>
    </row>
    <row r="66" spans="5:17" x14ac:dyDescent="0.2">
      <c r="E66" s="62">
        <f>IFERROR(リレーチーム__2[[#This Row],[チーム番号]],"")</f>
        <v>1065</v>
      </c>
      <c r="F66" s="62" t="str">
        <f>IFERROR(リレーチーム__2[[#This Row],[チーム名]],"")</f>
        <v>ＭＧ双葉</v>
      </c>
      <c r="G66" s="62" t="str">
        <f>IFERROR(リレーチーム__2[[#This Row],[チーム名カナ]],"")</f>
        <v>MGﾌﾀﾊﾞ</v>
      </c>
      <c r="H66" s="62">
        <f>IFERROR(リレーチーム__2[[#This Row],[所属番号]],"")</f>
        <v>6</v>
      </c>
      <c r="I66" s="62">
        <f>IFERROR(リレーチーム__2[[#This Row],[種目コード]],"")</f>
        <v>7</v>
      </c>
      <c r="J66" s="62">
        <f>IFERROR(リレーチーム__2[[#This Row],[距離コード]],"")</f>
        <v>4</v>
      </c>
      <c r="K66" s="62">
        <f>IFERROR(リレーチーム__2[[#This Row],[性別コード]],"")</f>
        <v>1</v>
      </c>
      <c r="L66" s="62">
        <f>IFERROR(リレーチーム__2[[#This Row],[新記録判定クラス]],"")</f>
        <v>1</v>
      </c>
      <c r="M66" s="62" t="str">
        <f>IFERROR(リレーチーム__2[[#This Row],[エントリータイム]],"")</f>
        <v xml:space="preserve"> 2:30.00</v>
      </c>
      <c r="N66" s="62" t="str">
        <f>IFERROR(VLOOKUP(I66,色々!L:M,2,0),"")</f>
        <v>メドレーリレー</v>
      </c>
      <c r="O66" s="67" t="str">
        <f>IFERROR(VLOOKUP(J66,色々!P:R,3,0),"")</f>
        <v>4×50m</v>
      </c>
      <c r="P66" s="67" t="str">
        <f>IFERROR(VLOOKUP(K66,色々!P:Q,2,0),"")</f>
        <v>男子</v>
      </c>
      <c r="Q66" s="67" t="str">
        <f>IFERROR(VLOOKUP(L66,クラス!B:C,2,0),"")</f>
        <v>10歳以下</v>
      </c>
    </row>
    <row r="67" spans="5:17" x14ac:dyDescent="0.2">
      <c r="E67" s="62">
        <f>IFERROR(リレーチーム__2[[#This Row],[チーム番号]],"")</f>
        <v>1066</v>
      </c>
      <c r="F67" s="62" t="str">
        <f>IFERROR(リレーチーム__2[[#This Row],[チーム名]],"")</f>
        <v>ＭＧ双葉</v>
      </c>
      <c r="G67" s="62" t="str">
        <f>IFERROR(リレーチーム__2[[#This Row],[チーム名カナ]],"")</f>
        <v>MGﾌﾀﾊﾞ</v>
      </c>
      <c r="H67" s="62">
        <f>IFERROR(リレーチーム__2[[#This Row],[所属番号]],"")</f>
        <v>6</v>
      </c>
      <c r="I67" s="62">
        <f>IFERROR(リレーチーム__2[[#This Row],[種目コード]],"")</f>
        <v>6</v>
      </c>
      <c r="J67" s="62">
        <f>IFERROR(リレーチーム__2[[#This Row],[距離コード]],"")</f>
        <v>4</v>
      </c>
      <c r="K67" s="62">
        <f>IFERROR(リレーチーム__2[[#This Row],[性別コード]],"")</f>
        <v>2</v>
      </c>
      <c r="L67" s="62">
        <f>IFERROR(リレーチーム__2[[#This Row],[新記録判定クラス]],"")</f>
        <v>2</v>
      </c>
      <c r="M67" s="62" t="str">
        <f>IFERROR(リレーチーム__2[[#This Row],[エントリータイム]],"")</f>
        <v xml:space="preserve"> 2:00.00</v>
      </c>
      <c r="N67" s="62" t="str">
        <f>IFERROR(VLOOKUP(I67,色々!L:M,2,0),"")</f>
        <v>フリーリレー</v>
      </c>
      <c r="O67" s="67" t="str">
        <f>IFERROR(VLOOKUP(J67,色々!P:R,3,0),"")</f>
        <v>4×50m</v>
      </c>
      <c r="P67" s="67" t="str">
        <f>IFERROR(VLOOKUP(K67,色々!P:Q,2,0),"")</f>
        <v>女子</v>
      </c>
      <c r="Q67" s="67" t="str">
        <f>IFERROR(VLOOKUP(L67,クラス!B:C,2,0),"")</f>
        <v>11～12歳</v>
      </c>
    </row>
    <row r="68" spans="5:17" x14ac:dyDescent="0.2">
      <c r="E68" s="62">
        <f>IFERROR(リレーチーム__2[[#This Row],[チーム番号]],"")</f>
        <v>1067</v>
      </c>
      <c r="F68" s="62" t="str">
        <f>IFERROR(リレーチーム__2[[#This Row],[チーム名]],"")</f>
        <v>ＭＧ双葉</v>
      </c>
      <c r="G68" s="62" t="str">
        <f>IFERROR(リレーチーム__2[[#This Row],[チーム名カナ]],"")</f>
        <v>MGﾌﾀﾊﾞ</v>
      </c>
      <c r="H68" s="62">
        <f>IFERROR(リレーチーム__2[[#This Row],[所属番号]],"")</f>
        <v>6</v>
      </c>
      <c r="I68" s="62">
        <f>IFERROR(リレーチーム__2[[#This Row],[種目コード]],"")</f>
        <v>6</v>
      </c>
      <c r="J68" s="62">
        <f>IFERROR(リレーチーム__2[[#This Row],[距離コード]],"")</f>
        <v>4</v>
      </c>
      <c r="K68" s="62">
        <f>IFERROR(リレーチーム__2[[#This Row],[性別コード]],"")</f>
        <v>2</v>
      </c>
      <c r="L68" s="62">
        <f>IFERROR(リレーチーム__2[[#This Row],[新記録判定クラス]],"")</f>
        <v>1</v>
      </c>
      <c r="M68" s="62" t="str">
        <f>IFERROR(リレーチーム__2[[#This Row],[エントリータイム]],"")</f>
        <v xml:space="preserve"> 2:28.00</v>
      </c>
      <c r="N68" s="62" t="str">
        <f>IFERROR(VLOOKUP(I68,色々!L:M,2,0),"")</f>
        <v>フリーリレー</v>
      </c>
      <c r="O68" s="67" t="str">
        <f>IFERROR(VLOOKUP(J68,色々!P:R,3,0),"")</f>
        <v>4×50m</v>
      </c>
      <c r="P68" s="67" t="str">
        <f>IFERROR(VLOOKUP(K68,色々!P:Q,2,0),"")</f>
        <v>女子</v>
      </c>
      <c r="Q68" s="67" t="str">
        <f>IFERROR(VLOOKUP(L68,クラス!B:C,2,0),"")</f>
        <v>10歳以下</v>
      </c>
    </row>
    <row r="69" spans="5:17" x14ac:dyDescent="0.2">
      <c r="E69" s="62">
        <f>IFERROR(リレーチーム__2[[#This Row],[チーム番号]],"")</f>
        <v>1068</v>
      </c>
      <c r="F69" s="62" t="str">
        <f>IFERROR(リレーチーム__2[[#This Row],[チーム名]],"")</f>
        <v>ＭＧ双葉</v>
      </c>
      <c r="G69" s="62" t="str">
        <f>IFERROR(リレーチーム__2[[#This Row],[チーム名カナ]],"")</f>
        <v>MGﾌﾀﾊﾞ</v>
      </c>
      <c r="H69" s="62">
        <f>IFERROR(リレーチーム__2[[#This Row],[所属番号]],"")</f>
        <v>6</v>
      </c>
      <c r="I69" s="62">
        <f>IFERROR(リレーチーム__2[[#This Row],[種目コード]],"")</f>
        <v>7</v>
      </c>
      <c r="J69" s="62">
        <f>IFERROR(リレーチーム__2[[#This Row],[距離コード]],"")</f>
        <v>4</v>
      </c>
      <c r="K69" s="62">
        <f>IFERROR(リレーチーム__2[[#This Row],[性別コード]],"")</f>
        <v>2</v>
      </c>
      <c r="L69" s="62">
        <f>IFERROR(リレーチーム__2[[#This Row],[新記録判定クラス]],"")</f>
        <v>2</v>
      </c>
      <c r="M69" s="62" t="str">
        <f>IFERROR(リレーチーム__2[[#This Row],[エントリータイム]],"")</f>
        <v xml:space="preserve"> 2:20.00</v>
      </c>
      <c r="N69" s="62" t="str">
        <f>IFERROR(VLOOKUP(I69,色々!L:M,2,0),"")</f>
        <v>メドレーリレー</v>
      </c>
      <c r="O69" s="67" t="str">
        <f>IFERROR(VLOOKUP(J69,色々!P:R,3,0),"")</f>
        <v>4×50m</v>
      </c>
      <c r="P69" s="67" t="str">
        <f>IFERROR(VLOOKUP(K69,色々!P:Q,2,0),"")</f>
        <v>女子</v>
      </c>
      <c r="Q69" s="67" t="str">
        <f>IFERROR(VLOOKUP(L69,クラス!B:C,2,0),"")</f>
        <v>11～12歳</v>
      </c>
    </row>
    <row r="70" spans="5:17" x14ac:dyDescent="0.2">
      <c r="E70" s="62">
        <f>IFERROR(リレーチーム__2[[#This Row],[チーム番号]],"")</f>
        <v>1069</v>
      </c>
      <c r="F70" s="62" t="str">
        <f>IFERROR(リレーチーム__2[[#This Row],[チーム名]],"")</f>
        <v>石原ＳＣ</v>
      </c>
      <c r="G70" s="62" t="str">
        <f>IFERROR(リレーチーム__2[[#This Row],[チーム名カナ]],"")</f>
        <v>ｲｼﾊﾗ</v>
      </c>
      <c r="H70" s="62">
        <f>IFERROR(リレーチーム__2[[#This Row],[所属番号]],"")</f>
        <v>24</v>
      </c>
      <c r="I70" s="62">
        <f>IFERROR(リレーチーム__2[[#This Row],[種目コード]],"")</f>
        <v>6</v>
      </c>
      <c r="J70" s="62">
        <f>IFERROR(リレーチーム__2[[#This Row],[距離コード]],"")</f>
        <v>4</v>
      </c>
      <c r="K70" s="62">
        <f>IFERROR(リレーチーム__2[[#This Row],[性別コード]],"")</f>
        <v>1</v>
      </c>
      <c r="L70" s="62">
        <f>IFERROR(リレーチーム__2[[#This Row],[新記録判定クラス]],"")</f>
        <v>3</v>
      </c>
      <c r="M70" s="62" t="str">
        <f>IFERROR(リレーチーム__2[[#This Row],[エントリータイム]],"")</f>
        <v xml:space="preserve"> 1:49.00</v>
      </c>
      <c r="N70" s="62" t="str">
        <f>IFERROR(VLOOKUP(I70,色々!L:M,2,0),"")</f>
        <v>フリーリレー</v>
      </c>
      <c r="O70" s="67" t="str">
        <f>IFERROR(VLOOKUP(J70,色々!P:R,3,0),"")</f>
        <v>4×50m</v>
      </c>
      <c r="P70" s="67" t="str">
        <f>IFERROR(VLOOKUP(K70,色々!P:Q,2,0),"")</f>
        <v>男子</v>
      </c>
      <c r="Q70" s="67" t="str">
        <f>IFERROR(VLOOKUP(L70,クラス!B:C,2,0),"")</f>
        <v>13～14歳</v>
      </c>
    </row>
    <row r="71" spans="5:17" x14ac:dyDescent="0.2">
      <c r="E71" s="62">
        <f>IFERROR(リレーチーム__2[[#This Row],[チーム番号]],"")</f>
        <v>1070</v>
      </c>
      <c r="F71" s="62" t="str">
        <f>IFERROR(リレーチーム__2[[#This Row],[チーム名]],"")</f>
        <v>石原ＳＣ</v>
      </c>
      <c r="G71" s="62" t="str">
        <f>IFERROR(リレーチーム__2[[#This Row],[チーム名カナ]],"")</f>
        <v>ｲｼﾊﾗ</v>
      </c>
      <c r="H71" s="62">
        <f>IFERROR(リレーチーム__2[[#This Row],[所属番号]],"")</f>
        <v>24</v>
      </c>
      <c r="I71" s="62">
        <f>IFERROR(リレーチーム__2[[#This Row],[種目コード]],"")</f>
        <v>6</v>
      </c>
      <c r="J71" s="62">
        <f>IFERROR(リレーチーム__2[[#This Row],[距離コード]],"")</f>
        <v>4</v>
      </c>
      <c r="K71" s="62">
        <f>IFERROR(リレーチーム__2[[#This Row],[性別コード]],"")</f>
        <v>1</v>
      </c>
      <c r="L71" s="62">
        <f>IFERROR(リレーチーム__2[[#This Row],[新記録判定クラス]],"")</f>
        <v>1</v>
      </c>
      <c r="M71" s="62" t="str">
        <f>IFERROR(リレーチーム__2[[#This Row],[エントリータイム]],"")</f>
        <v xml:space="preserve"> 2:35.00</v>
      </c>
      <c r="N71" s="62" t="str">
        <f>IFERROR(VLOOKUP(I71,色々!L:M,2,0),"")</f>
        <v>フリーリレー</v>
      </c>
      <c r="O71" s="67" t="str">
        <f>IFERROR(VLOOKUP(J71,色々!P:R,3,0),"")</f>
        <v>4×50m</v>
      </c>
      <c r="P71" s="67" t="str">
        <f>IFERROR(VLOOKUP(K71,色々!P:Q,2,0),"")</f>
        <v>男子</v>
      </c>
      <c r="Q71" s="67" t="str">
        <f>IFERROR(VLOOKUP(L71,クラス!B:C,2,0),"")</f>
        <v>10歳以下</v>
      </c>
    </row>
    <row r="72" spans="5:17" x14ac:dyDescent="0.2">
      <c r="E72" s="62">
        <f>IFERROR(リレーチーム__2[[#This Row],[チーム番号]],"")</f>
        <v>1071</v>
      </c>
      <c r="F72" s="62" t="str">
        <f>IFERROR(リレーチーム__2[[#This Row],[チーム名]],"")</f>
        <v>石原ＳＣ</v>
      </c>
      <c r="G72" s="62" t="str">
        <f>IFERROR(リレーチーム__2[[#This Row],[チーム名カナ]],"")</f>
        <v>ｲｼﾊﾗ</v>
      </c>
      <c r="H72" s="62">
        <f>IFERROR(リレーチーム__2[[#This Row],[所属番号]],"")</f>
        <v>24</v>
      </c>
      <c r="I72" s="62">
        <f>IFERROR(リレーチーム__2[[#This Row],[種目コード]],"")</f>
        <v>6</v>
      </c>
      <c r="J72" s="62">
        <f>IFERROR(リレーチーム__2[[#This Row],[距離コード]],"")</f>
        <v>4</v>
      </c>
      <c r="K72" s="62">
        <f>IFERROR(リレーチーム__2[[#This Row],[性別コード]],"")</f>
        <v>1</v>
      </c>
      <c r="L72" s="62">
        <f>IFERROR(リレーチーム__2[[#This Row],[新記録判定クラス]],"")</f>
        <v>2</v>
      </c>
      <c r="M72" s="62" t="str">
        <f>IFERROR(リレーチーム__2[[#This Row],[エントリータイム]],"")</f>
        <v xml:space="preserve"> 2:04.00</v>
      </c>
      <c r="N72" s="62" t="str">
        <f>IFERROR(VLOOKUP(I72,色々!L:M,2,0),"")</f>
        <v>フリーリレー</v>
      </c>
      <c r="O72" s="67" t="str">
        <f>IFERROR(VLOOKUP(J72,色々!P:R,3,0),"")</f>
        <v>4×50m</v>
      </c>
      <c r="P72" s="67" t="str">
        <f>IFERROR(VLOOKUP(K72,色々!P:Q,2,0),"")</f>
        <v>男子</v>
      </c>
      <c r="Q72" s="67" t="str">
        <f>IFERROR(VLOOKUP(L72,クラス!B:C,2,0),"")</f>
        <v>11～12歳</v>
      </c>
    </row>
    <row r="73" spans="5:17" x14ac:dyDescent="0.2">
      <c r="E73" s="62">
        <f>IFERROR(リレーチーム__2[[#This Row],[チーム番号]],"")</f>
        <v>1072</v>
      </c>
      <c r="F73" s="62" t="str">
        <f>IFERROR(リレーチーム__2[[#This Row],[チーム名]],"")</f>
        <v>石原ＳＣ</v>
      </c>
      <c r="G73" s="62" t="str">
        <f>IFERROR(リレーチーム__2[[#This Row],[チーム名カナ]],"")</f>
        <v>ｲｼﾊﾗ</v>
      </c>
      <c r="H73" s="62">
        <f>IFERROR(リレーチーム__2[[#This Row],[所属番号]],"")</f>
        <v>24</v>
      </c>
      <c r="I73" s="62">
        <f>IFERROR(リレーチーム__2[[#This Row],[種目コード]],"")</f>
        <v>7</v>
      </c>
      <c r="J73" s="62">
        <f>IFERROR(リレーチーム__2[[#This Row],[距離コード]],"")</f>
        <v>4</v>
      </c>
      <c r="K73" s="62">
        <f>IFERROR(リレーチーム__2[[#This Row],[性別コード]],"")</f>
        <v>1</v>
      </c>
      <c r="L73" s="62">
        <f>IFERROR(リレーチーム__2[[#This Row],[新記録判定クラス]],"")</f>
        <v>1</v>
      </c>
      <c r="M73" s="62" t="str">
        <f>IFERROR(リレーチーム__2[[#This Row],[エントリータイム]],"")</f>
        <v xml:space="preserve"> 3:00.00</v>
      </c>
      <c r="N73" s="62" t="str">
        <f>IFERROR(VLOOKUP(I73,色々!L:M,2,0),"")</f>
        <v>メドレーリレー</v>
      </c>
      <c r="O73" s="67" t="str">
        <f>IFERROR(VLOOKUP(J73,色々!P:R,3,0),"")</f>
        <v>4×50m</v>
      </c>
      <c r="P73" s="67" t="str">
        <f>IFERROR(VLOOKUP(K73,色々!P:Q,2,0),"")</f>
        <v>男子</v>
      </c>
      <c r="Q73" s="67" t="str">
        <f>IFERROR(VLOOKUP(L73,クラス!B:C,2,0),"")</f>
        <v>10歳以下</v>
      </c>
    </row>
    <row r="74" spans="5:17" x14ac:dyDescent="0.2">
      <c r="E74" s="62">
        <f>IFERROR(リレーチーム__2[[#This Row],[チーム番号]],"")</f>
        <v>1073</v>
      </c>
      <c r="F74" s="62" t="str">
        <f>IFERROR(リレーチーム__2[[#This Row],[チーム名]],"")</f>
        <v>石原ＳＣ</v>
      </c>
      <c r="G74" s="62" t="str">
        <f>IFERROR(リレーチーム__2[[#This Row],[チーム名カナ]],"")</f>
        <v>ｲｼﾊﾗ</v>
      </c>
      <c r="H74" s="62">
        <f>IFERROR(リレーチーム__2[[#This Row],[所属番号]],"")</f>
        <v>24</v>
      </c>
      <c r="I74" s="62">
        <f>IFERROR(リレーチーム__2[[#This Row],[種目コード]],"")</f>
        <v>7</v>
      </c>
      <c r="J74" s="62">
        <f>IFERROR(リレーチーム__2[[#This Row],[距離コード]],"")</f>
        <v>4</v>
      </c>
      <c r="K74" s="62">
        <f>IFERROR(リレーチーム__2[[#This Row],[性別コード]],"")</f>
        <v>1</v>
      </c>
      <c r="L74" s="62">
        <f>IFERROR(リレーチーム__2[[#This Row],[新記録判定クラス]],"")</f>
        <v>2</v>
      </c>
      <c r="M74" s="62" t="str">
        <f>IFERROR(リレーチーム__2[[#This Row],[エントリータイム]],"")</f>
        <v xml:space="preserve"> 2:24.00</v>
      </c>
      <c r="N74" s="62" t="str">
        <f>IFERROR(VLOOKUP(I74,色々!L:M,2,0),"")</f>
        <v>メドレーリレー</v>
      </c>
      <c r="O74" s="67" t="str">
        <f>IFERROR(VLOOKUP(J74,色々!P:R,3,0),"")</f>
        <v>4×50m</v>
      </c>
      <c r="P74" s="67" t="str">
        <f>IFERROR(VLOOKUP(K74,色々!P:Q,2,0),"")</f>
        <v>男子</v>
      </c>
      <c r="Q74" s="67" t="str">
        <f>IFERROR(VLOOKUP(L74,クラス!B:C,2,0),"")</f>
        <v>11～12歳</v>
      </c>
    </row>
    <row r="75" spans="5:17" x14ac:dyDescent="0.2">
      <c r="E75" s="62">
        <f>IFERROR(リレーチーム__2[[#This Row],[チーム番号]],"")</f>
        <v>1074</v>
      </c>
      <c r="F75" s="62" t="str">
        <f>IFERROR(リレーチーム__2[[#This Row],[チーム名]],"")</f>
        <v>石原ＳＣ</v>
      </c>
      <c r="G75" s="62" t="str">
        <f>IFERROR(リレーチーム__2[[#This Row],[チーム名カナ]],"")</f>
        <v>ｲｼﾊﾗ</v>
      </c>
      <c r="H75" s="62">
        <f>IFERROR(リレーチーム__2[[#This Row],[所属番号]],"")</f>
        <v>24</v>
      </c>
      <c r="I75" s="62">
        <f>IFERROR(リレーチーム__2[[#This Row],[種目コード]],"")</f>
        <v>7</v>
      </c>
      <c r="J75" s="62">
        <f>IFERROR(リレーチーム__2[[#This Row],[距離コード]],"")</f>
        <v>4</v>
      </c>
      <c r="K75" s="62">
        <f>IFERROR(リレーチーム__2[[#This Row],[性別コード]],"")</f>
        <v>1</v>
      </c>
      <c r="L75" s="62">
        <f>IFERROR(リレーチーム__2[[#This Row],[新記録判定クラス]],"")</f>
        <v>3</v>
      </c>
      <c r="M75" s="62" t="str">
        <f>IFERROR(リレーチーム__2[[#This Row],[エントリータイム]],"")</f>
        <v xml:space="preserve"> 2:07.00</v>
      </c>
      <c r="N75" s="62" t="str">
        <f>IFERROR(VLOOKUP(I75,色々!L:M,2,0),"")</f>
        <v>メドレーリレー</v>
      </c>
      <c r="O75" s="67" t="str">
        <f>IFERROR(VLOOKUP(J75,色々!P:R,3,0),"")</f>
        <v>4×50m</v>
      </c>
      <c r="P75" s="67" t="str">
        <f>IFERROR(VLOOKUP(K75,色々!P:Q,2,0),"")</f>
        <v>男子</v>
      </c>
      <c r="Q75" s="67" t="str">
        <f>IFERROR(VLOOKUP(L75,クラス!B:C,2,0),"")</f>
        <v>13～14歳</v>
      </c>
    </row>
    <row r="76" spans="5:17" x14ac:dyDescent="0.2">
      <c r="E76" s="62">
        <f>IFERROR(リレーチーム__2[[#This Row],[チーム番号]],"")</f>
        <v>1075</v>
      </c>
      <c r="F76" s="62" t="str">
        <f>IFERROR(リレーチーム__2[[#This Row],[チーム名]],"")</f>
        <v>石原ＳＣ</v>
      </c>
      <c r="G76" s="62" t="str">
        <f>IFERROR(リレーチーム__2[[#This Row],[チーム名カナ]],"")</f>
        <v>ｲｼﾊﾗ</v>
      </c>
      <c r="H76" s="62">
        <f>IFERROR(リレーチーム__2[[#This Row],[所属番号]],"")</f>
        <v>24</v>
      </c>
      <c r="I76" s="62">
        <f>IFERROR(リレーチーム__2[[#This Row],[種目コード]],"")</f>
        <v>6</v>
      </c>
      <c r="J76" s="62">
        <f>IFERROR(リレーチーム__2[[#This Row],[距離コード]],"")</f>
        <v>4</v>
      </c>
      <c r="K76" s="62">
        <f>IFERROR(リレーチーム__2[[#This Row],[性別コード]],"")</f>
        <v>2</v>
      </c>
      <c r="L76" s="62">
        <f>IFERROR(リレーチーム__2[[#This Row],[新記録判定クラス]],"")</f>
        <v>1</v>
      </c>
      <c r="M76" s="62" t="str">
        <f>IFERROR(リレーチーム__2[[#This Row],[エントリータイム]],"")</f>
        <v xml:space="preserve"> 2:19.00</v>
      </c>
      <c r="N76" s="62" t="str">
        <f>IFERROR(VLOOKUP(I76,色々!L:M,2,0),"")</f>
        <v>フリーリレー</v>
      </c>
      <c r="O76" s="67" t="str">
        <f>IFERROR(VLOOKUP(J76,色々!P:R,3,0),"")</f>
        <v>4×50m</v>
      </c>
      <c r="P76" s="67" t="str">
        <f>IFERROR(VLOOKUP(K76,色々!P:Q,2,0),"")</f>
        <v>女子</v>
      </c>
      <c r="Q76" s="67" t="str">
        <f>IFERROR(VLOOKUP(L76,クラス!B:C,2,0),"")</f>
        <v>10歳以下</v>
      </c>
    </row>
    <row r="77" spans="5:17" x14ac:dyDescent="0.2">
      <c r="E77" s="62">
        <f>IFERROR(リレーチーム__2[[#This Row],[チーム番号]],"")</f>
        <v>1076</v>
      </c>
      <c r="F77" s="62" t="str">
        <f>IFERROR(リレーチーム__2[[#This Row],[チーム名]],"")</f>
        <v>石原ＳＣ</v>
      </c>
      <c r="G77" s="62" t="str">
        <f>IFERROR(リレーチーム__2[[#This Row],[チーム名カナ]],"")</f>
        <v>ｲｼﾊﾗ</v>
      </c>
      <c r="H77" s="62">
        <f>IFERROR(リレーチーム__2[[#This Row],[所属番号]],"")</f>
        <v>24</v>
      </c>
      <c r="I77" s="62">
        <f>IFERROR(リレーチーム__2[[#This Row],[種目コード]],"")</f>
        <v>7</v>
      </c>
      <c r="J77" s="62">
        <f>IFERROR(リレーチーム__2[[#This Row],[距離コード]],"")</f>
        <v>4</v>
      </c>
      <c r="K77" s="62">
        <f>IFERROR(リレーチーム__2[[#This Row],[性別コード]],"")</f>
        <v>2</v>
      </c>
      <c r="L77" s="62">
        <f>IFERROR(リレーチーム__2[[#This Row],[新記録判定クラス]],"")</f>
        <v>1</v>
      </c>
      <c r="M77" s="62" t="str">
        <f>IFERROR(リレーチーム__2[[#This Row],[エントリータイム]],"")</f>
        <v xml:space="preserve"> 2:31.00</v>
      </c>
      <c r="N77" s="62" t="str">
        <f>IFERROR(VLOOKUP(I77,色々!L:M,2,0),"")</f>
        <v>メドレーリレー</v>
      </c>
      <c r="O77" s="67" t="str">
        <f>IFERROR(VLOOKUP(J77,色々!P:R,3,0),"")</f>
        <v>4×50m</v>
      </c>
      <c r="P77" s="67" t="str">
        <f>IFERROR(VLOOKUP(K77,色々!P:Q,2,0),"")</f>
        <v>女子</v>
      </c>
      <c r="Q77" s="67" t="str">
        <f>IFERROR(VLOOKUP(L77,クラス!B:C,2,0),"")</f>
        <v>10歳以下</v>
      </c>
    </row>
    <row r="78" spans="5:17" x14ac:dyDescent="0.2">
      <c r="E78" s="62">
        <f>IFERROR(リレーチーム__2[[#This Row],[チーム番号]],"")</f>
        <v>1077</v>
      </c>
      <c r="F78" s="62" t="str">
        <f>IFERROR(リレーチーム__2[[#This Row],[チーム名]],"")</f>
        <v>フィッタ松山</v>
      </c>
      <c r="G78" s="62" t="str">
        <f>IFERROR(リレーチーム__2[[#This Row],[チーム名カナ]],"")</f>
        <v>ﾌｨｯﾀﾏﾂﾔﾏ</v>
      </c>
      <c r="H78" s="62">
        <f>IFERROR(リレーチーム__2[[#This Row],[所属番号]],"")</f>
        <v>19</v>
      </c>
      <c r="I78" s="62">
        <f>IFERROR(リレーチーム__2[[#This Row],[種目コード]],"")</f>
        <v>6</v>
      </c>
      <c r="J78" s="62">
        <f>IFERROR(リレーチーム__2[[#This Row],[距離コード]],"")</f>
        <v>4</v>
      </c>
      <c r="K78" s="62">
        <f>IFERROR(リレーチーム__2[[#This Row],[性別コード]],"")</f>
        <v>1</v>
      </c>
      <c r="L78" s="62">
        <f>IFERROR(リレーチーム__2[[#This Row],[新記録判定クラス]],"")</f>
        <v>1</v>
      </c>
      <c r="M78" s="62" t="str">
        <f>IFERROR(リレーチーム__2[[#This Row],[エントリータイム]],"")</f>
        <v xml:space="preserve"> 2:08.00</v>
      </c>
      <c r="N78" s="62" t="str">
        <f>IFERROR(VLOOKUP(I78,色々!L:M,2,0),"")</f>
        <v>フリーリレー</v>
      </c>
      <c r="O78" s="67" t="str">
        <f>IFERROR(VLOOKUP(J78,色々!P:R,3,0),"")</f>
        <v>4×50m</v>
      </c>
      <c r="P78" s="67" t="str">
        <f>IFERROR(VLOOKUP(K78,色々!P:Q,2,0),"")</f>
        <v>男子</v>
      </c>
      <c r="Q78" s="67" t="str">
        <f>IFERROR(VLOOKUP(L78,クラス!B:C,2,0),"")</f>
        <v>10歳以下</v>
      </c>
    </row>
    <row r="79" spans="5:17" x14ac:dyDescent="0.2">
      <c r="E79" s="62">
        <f>IFERROR(リレーチーム__2[[#This Row],[チーム番号]],"")</f>
        <v>1078</v>
      </c>
      <c r="F79" s="62" t="str">
        <f>IFERROR(リレーチーム__2[[#This Row],[チーム名]],"")</f>
        <v>フィッタ松山</v>
      </c>
      <c r="G79" s="62" t="str">
        <f>IFERROR(リレーチーム__2[[#This Row],[チーム名カナ]],"")</f>
        <v>ﾌｨｯﾀﾏﾂﾔﾏ</v>
      </c>
      <c r="H79" s="62">
        <f>IFERROR(リレーチーム__2[[#This Row],[所属番号]],"")</f>
        <v>19</v>
      </c>
      <c r="I79" s="62">
        <f>IFERROR(リレーチーム__2[[#This Row],[種目コード]],"")</f>
        <v>6</v>
      </c>
      <c r="J79" s="62">
        <f>IFERROR(リレーチーム__2[[#This Row],[距離コード]],"")</f>
        <v>4</v>
      </c>
      <c r="K79" s="62">
        <f>IFERROR(リレーチーム__2[[#This Row],[性別コード]],"")</f>
        <v>1</v>
      </c>
      <c r="L79" s="62">
        <f>IFERROR(リレーチーム__2[[#This Row],[新記録判定クラス]],"")</f>
        <v>4</v>
      </c>
      <c r="M79" s="62" t="str">
        <f>IFERROR(リレーチーム__2[[#This Row],[エントリータイム]],"")</f>
        <v xml:space="preserve"> 1:38.00</v>
      </c>
      <c r="N79" s="62" t="str">
        <f>IFERROR(VLOOKUP(I79,色々!L:M,2,0),"")</f>
        <v>フリーリレー</v>
      </c>
      <c r="O79" s="67" t="str">
        <f>IFERROR(VLOOKUP(J79,色々!P:R,3,0),"")</f>
        <v>4×50m</v>
      </c>
      <c r="P79" s="67" t="str">
        <f>IFERROR(VLOOKUP(K79,色々!P:Q,2,0),"")</f>
        <v>男子</v>
      </c>
      <c r="Q79" s="67" t="str">
        <f>IFERROR(VLOOKUP(L79,クラス!B:C,2,0),"")</f>
        <v>15～18歳</v>
      </c>
    </row>
    <row r="80" spans="5:17" x14ac:dyDescent="0.2">
      <c r="E80" s="62">
        <f>IFERROR(リレーチーム__2[[#This Row],[チーム番号]],"")</f>
        <v>1079</v>
      </c>
      <c r="F80" s="62" t="str">
        <f>IFERROR(リレーチーム__2[[#This Row],[チーム名]],"")</f>
        <v>フィッタ松山</v>
      </c>
      <c r="G80" s="62" t="str">
        <f>IFERROR(リレーチーム__2[[#This Row],[チーム名カナ]],"")</f>
        <v>ﾌｨｯﾀﾏﾂﾔﾏ</v>
      </c>
      <c r="H80" s="62">
        <f>IFERROR(リレーチーム__2[[#This Row],[所属番号]],"")</f>
        <v>19</v>
      </c>
      <c r="I80" s="62">
        <f>IFERROR(リレーチーム__2[[#This Row],[種目コード]],"")</f>
        <v>6</v>
      </c>
      <c r="J80" s="62">
        <f>IFERROR(リレーチーム__2[[#This Row],[距離コード]],"")</f>
        <v>4</v>
      </c>
      <c r="K80" s="62">
        <f>IFERROR(リレーチーム__2[[#This Row],[性別コード]],"")</f>
        <v>1</v>
      </c>
      <c r="L80" s="62">
        <f>IFERROR(リレーチーム__2[[#This Row],[新記録判定クラス]],"")</f>
        <v>2</v>
      </c>
      <c r="M80" s="62" t="str">
        <f>IFERROR(リレーチーム__2[[#This Row],[エントリータイム]],"")</f>
        <v xml:space="preserve"> 2:00.00</v>
      </c>
      <c r="N80" s="62" t="str">
        <f>IFERROR(VLOOKUP(I80,色々!L:M,2,0),"")</f>
        <v>フリーリレー</v>
      </c>
      <c r="O80" s="67" t="str">
        <f>IFERROR(VLOOKUP(J80,色々!P:R,3,0),"")</f>
        <v>4×50m</v>
      </c>
      <c r="P80" s="67" t="str">
        <f>IFERROR(VLOOKUP(K80,色々!P:Q,2,0),"")</f>
        <v>男子</v>
      </c>
      <c r="Q80" s="67" t="str">
        <f>IFERROR(VLOOKUP(L80,クラス!B:C,2,0),"")</f>
        <v>11～12歳</v>
      </c>
    </row>
    <row r="81" spans="5:17" x14ac:dyDescent="0.2">
      <c r="E81" s="62">
        <f>IFERROR(リレーチーム__2[[#This Row],[チーム番号]],"")</f>
        <v>1080</v>
      </c>
      <c r="F81" s="62" t="str">
        <f>IFERROR(リレーチーム__2[[#This Row],[チーム名]],"")</f>
        <v>フィッタ松山</v>
      </c>
      <c r="G81" s="62" t="str">
        <f>IFERROR(リレーチーム__2[[#This Row],[チーム名カナ]],"")</f>
        <v>ﾌｨｯﾀﾏﾂﾔﾏ</v>
      </c>
      <c r="H81" s="62">
        <f>IFERROR(リレーチーム__2[[#This Row],[所属番号]],"")</f>
        <v>19</v>
      </c>
      <c r="I81" s="62">
        <f>IFERROR(リレーチーム__2[[#This Row],[種目コード]],"")</f>
        <v>6</v>
      </c>
      <c r="J81" s="62">
        <f>IFERROR(リレーチーム__2[[#This Row],[距離コード]],"")</f>
        <v>4</v>
      </c>
      <c r="K81" s="62">
        <f>IFERROR(リレーチーム__2[[#This Row],[性別コード]],"")</f>
        <v>1</v>
      </c>
      <c r="L81" s="62">
        <f>IFERROR(リレーチーム__2[[#This Row],[新記録判定クラス]],"")</f>
        <v>3</v>
      </c>
      <c r="M81" s="62" t="str">
        <f>IFERROR(リレーチーム__2[[#This Row],[エントリータイム]],"")</f>
        <v xml:space="preserve"> 1:44.00</v>
      </c>
      <c r="N81" s="62" t="str">
        <f>IFERROR(VLOOKUP(I81,色々!L:M,2,0),"")</f>
        <v>フリーリレー</v>
      </c>
      <c r="O81" s="67" t="str">
        <f>IFERROR(VLOOKUP(J81,色々!P:R,3,0),"")</f>
        <v>4×50m</v>
      </c>
      <c r="P81" s="67" t="str">
        <f>IFERROR(VLOOKUP(K81,色々!P:Q,2,0),"")</f>
        <v>男子</v>
      </c>
      <c r="Q81" s="67" t="str">
        <f>IFERROR(VLOOKUP(L81,クラス!B:C,2,0),"")</f>
        <v>13～14歳</v>
      </c>
    </row>
    <row r="82" spans="5:17" x14ac:dyDescent="0.2">
      <c r="E82" s="62">
        <f>IFERROR(リレーチーム__2[[#This Row],[チーム番号]],"")</f>
        <v>1081</v>
      </c>
      <c r="F82" s="62" t="str">
        <f>IFERROR(リレーチーム__2[[#This Row],[チーム名]],"")</f>
        <v>フィッタ松山</v>
      </c>
      <c r="G82" s="62" t="str">
        <f>IFERROR(リレーチーム__2[[#This Row],[チーム名カナ]],"")</f>
        <v>ﾌｨｯﾀﾏﾂﾔﾏ</v>
      </c>
      <c r="H82" s="62">
        <f>IFERROR(リレーチーム__2[[#This Row],[所属番号]],"")</f>
        <v>19</v>
      </c>
      <c r="I82" s="62">
        <f>IFERROR(リレーチーム__2[[#This Row],[種目コード]],"")</f>
        <v>7</v>
      </c>
      <c r="J82" s="62">
        <f>IFERROR(リレーチーム__2[[#This Row],[距離コード]],"")</f>
        <v>4</v>
      </c>
      <c r="K82" s="62">
        <f>IFERROR(リレーチーム__2[[#This Row],[性別コード]],"")</f>
        <v>1</v>
      </c>
      <c r="L82" s="62">
        <f>IFERROR(リレーチーム__2[[#This Row],[新記録判定クラス]],"")</f>
        <v>3</v>
      </c>
      <c r="M82" s="62" t="str">
        <f>IFERROR(リレーチーム__2[[#This Row],[エントリータイム]],"")</f>
        <v xml:space="preserve"> 1:55.00</v>
      </c>
      <c r="N82" s="62" t="str">
        <f>IFERROR(VLOOKUP(I82,色々!L:M,2,0),"")</f>
        <v>メドレーリレー</v>
      </c>
      <c r="O82" s="67" t="str">
        <f>IFERROR(VLOOKUP(J82,色々!P:R,3,0),"")</f>
        <v>4×50m</v>
      </c>
      <c r="P82" s="67" t="str">
        <f>IFERROR(VLOOKUP(K82,色々!P:Q,2,0),"")</f>
        <v>男子</v>
      </c>
      <c r="Q82" s="67" t="str">
        <f>IFERROR(VLOOKUP(L82,クラス!B:C,2,0),"")</f>
        <v>13～14歳</v>
      </c>
    </row>
    <row r="83" spans="5:17" x14ac:dyDescent="0.2">
      <c r="E83" s="62">
        <f>IFERROR(リレーチーム__2[[#This Row],[チーム番号]],"")</f>
        <v>1082</v>
      </c>
      <c r="F83" s="62" t="str">
        <f>IFERROR(リレーチーム__2[[#This Row],[チーム名]],"")</f>
        <v>フィッタ松山</v>
      </c>
      <c r="G83" s="62" t="str">
        <f>IFERROR(リレーチーム__2[[#This Row],[チーム名カナ]],"")</f>
        <v>ﾌｨｯﾀﾏﾂﾔﾏ</v>
      </c>
      <c r="H83" s="62">
        <f>IFERROR(リレーチーム__2[[#This Row],[所属番号]],"")</f>
        <v>19</v>
      </c>
      <c r="I83" s="62">
        <f>IFERROR(リレーチーム__2[[#This Row],[種目コード]],"")</f>
        <v>7</v>
      </c>
      <c r="J83" s="62">
        <f>IFERROR(リレーチーム__2[[#This Row],[距離コード]],"")</f>
        <v>4</v>
      </c>
      <c r="K83" s="62">
        <f>IFERROR(リレーチーム__2[[#This Row],[性別コード]],"")</f>
        <v>1</v>
      </c>
      <c r="L83" s="62">
        <f>IFERROR(リレーチーム__2[[#This Row],[新記録判定クラス]],"")</f>
        <v>4</v>
      </c>
      <c r="M83" s="62" t="str">
        <f>IFERROR(リレーチーム__2[[#This Row],[エントリータイム]],"")</f>
        <v xml:space="preserve"> 1:50.00</v>
      </c>
      <c r="N83" s="62" t="str">
        <f>IFERROR(VLOOKUP(I83,色々!L:M,2,0),"")</f>
        <v>メドレーリレー</v>
      </c>
      <c r="O83" s="67" t="str">
        <f>IFERROR(VLOOKUP(J83,色々!P:R,3,0),"")</f>
        <v>4×50m</v>
      </c>
      <c r="P83" s="67" t="str">
        <f>IFERROR(VLOOKUP(K83,色々!P:Q,2,0),"")</f>
        <v>男子</v>
      </c>
      <c r="Q83" s="67" t="str">
        <f>IFERROR(VLOOKUP(L83,クラス!B:C,2,0),"")</f>
        <v>15～18歳</v>
      </c>
    </row>
    <row r="84" spans="5:17" x14ac:dyDescent="0.2">
      <c r="E84" s="62">
        <f>IFERROR(リレーチーム__2[[#This Row],[チーム番号]],"")</f>
        <v>1083</v>
      </c>
      <c r="F84" s="62" t="str">
        <f>IFERROR(リレーチーム__2[[#This Row],[チーム名]],"")</f>
        <v>フィッタ松山</v>
      </c>
      <c r="G84" s="62" t="str">
        <f>IFERROR(リレーチーム__2[[#This Row],[チーム名カナ]],"")</f>
        <v>ﾌｨｯﾀﾏﾂﾔﾏ</v>
      </c>
      <c r="H84" s="62">
        <f>IFERROR(リレーチーム__2[[#This Row],[所属番号]],"")</f>
        <v>19</v>
      </c>
      <c r="I84" s="62">
        <f>IFERROR(リレーチーム__2[[#This Row],[種目コード]],"")</f>
        <v>7</v>
      </c>
      <c r="J84" s="62">
        <f>IFERROR(リレーチーム__2[[#This Row],[距離コード]],"")</f>
        <v>4</v>
      </c>
      <c r="K84" s="62">
        <f>IFERROR(リレーチーム__2[[#This Row],[性別コード]],"")</f>
        <v>1</v>
      </c>
      <c r="L84" s="62">
        <f>IFERROR(リレーチーム__2[[#This Row],[新記録判定クラス]],"")</f>
        <v>2</v>
      </c>
      <c r="M84" s="62" t="str">
        <f>IFERROR(リレーチーム__2[[#This Row],[エントリータイム]],"")</f>
        <v xml:space="preserve"> 2:12.00</v>
      </c>
      <c r="N84" s="62" t="str">
        <f>IFERROR(VLOOKUP(I84,色々!L:M,2,0),"")</f>
        <v>メドレーリレー</v>
      </c>
      <c r="O84" s="67" t="str">
        <f>IFERROR(VLOOKUP(J84,色々!P:R,3,0),"")</f>
        <v>4×50m</v>
      </c>
      <c r="P84" s="67" t="str">
        <f>IFERROR(VLOOKUP(K84,色々!P:Q,2,0),"")</f>
        <v>男子</v>
      </c>
      <c r="Q84" s="67" t="str">
        <f>IFERROR(VLOOKUP(L84,クラス!B:C,2,0),"")</f>
        <v>11～12歳</v>
      </c>
    </row>
    <row r="85" spans="5:17" x14ac:dyDescent="0.2">
      <c r="E85" s="62">
        <f>IFERROR(リレーチーム__2[[#This Row],[チーム番号]],"")</f>
        <v>1084</v>
      </c>
      <c r="F85" s="62" t="str">
        <f>IFERROR(リレーチーム__2[[#This Row],[チーム名]],"")</f>
        <v>フィッタ松山</v>
      </c>
      <c r="G85" s="62" t="str">
        <f>IFERROR(リレーチーム__2[[#This Row],[チーム名カナ]],"")</f>
        <v>ﾌｨｯﾀﾏﾂﾔﾏ</v>
      </c>
      <c r="H85" s="62">
        <f>IFERROR(リレーチーム__2[[#This Row],[所属番号]],"")</f>
        <v>19</v>
      </c>
      <c r="I85" s="62">
        <f>IFERROR(リレーチーム__2[[#This Row],[種目コード]],"")</f>
        <v>7</v>
      </c>
      <c r="J85" s="62">
        <f>IFERROR(リレーチーム__2[[#This Row],[距離コード]],"")</f>
        <v>4</v>
      </c>
      <c r="K85" s="62">
        <f>IFERROR(リレーチーム__2[[#This Row],[性別コード]],"")</f>
        <v>1</v>
      </c>
      <c r="L85" s="62">
        <f>IFERROR(リレーチーム__2[[#This Row],[新記録判定クラス]],"")</f>
        <v>1</v>
      </c>
      <c r="M85" s="62" t="str">
        <f>IFERROR(リレーチーム__2[[#This Row],[エントリータイム]],"")</f>
        <v xml:space="preserve"> 2:20.00</v>
      </c>
      <c r="N85" s="62" t="str">
        <f>IFERROR(VLOOKUP(I85,色々!L:M,2,0),"")</f>
        <v>メドレーリレー</v>
      </c>
      <c r="O85" s="67" t="str">
        <f>IFERROR(VLOOKUP(J85,色々!P:R,3,0),"")</f>
        <v>4×50m</v>
      </c>
      <c r="P85" s="67" t="str">
        <f>IFERROR(VLOOKUP(K85,色々!P:Q,2,0),"")</f>
        <v>男子</v>
      </c>
      <c r="Q85" s="67" t="str">
        <f>IFERROR(VLOOKUP(L85,クラス!B:C,2,0),"")</f>
        <v>10歳以下</v>
      </c>
    </row>
    <row r="86" spans="5:17" x14ac:dyDescent="0.2">
      <c r="E86" s="62">
        <f>IFERROR(リレーチーム__2[[#This Row],[チーム番号]],"")</f>
        <v>1085</v>
      </c>
      <c r="F86" s="62" t="str">
        <f>IFERROR(リレーチーム__2[[#This Row],[チーム名]],"")</f>
        <v>フィッタ松山</v>
      </c>
      <c r="G86" s="62" t="str">
        <f>IFERROR(リレーチーム__2[[#This Row],[チーム名カナ]],"")</f>
        <v>ﾌｨｯﾀﾏﾂﾔﾏ</v>
      </c>
      <c r="H86" s="62">
        <f>IFERROR(リレーチーム__2[[#This Row],[所属番号]],"")</f>
        <v>19</v>
      </c>
      <c r="I86" s="62">
        <f>IFERROR(リレーチーム__2[[#This Row],[種目コード]],"")</f>
        <v>6</v>
      </c>
      <c r="J86" s="62">
        <f>IFERROR(リレーチーム__2[[#This Row],[距離コード]],"")</f>
        <v>4</v>
      </c>
      <c r="K86" s="62">
        <f>IFERROR(リレーチーム__2[[#This Row],[性別コード]],"")</f>
        <v>2</v>
      </c>
      <c r="L86" s="62">
        <f>IFERROR(リレーチーム__2[[#This Row],[新記録判定クラス]],"")</f>
        <v>2</v>
      </c>
      <c r="M86" s="62" t="str">
        <f>IFERROR(リレーチーム__2[[#This Row],[エントリータイム]],"")</f>
        <v xml:space="preserve"> 2:00.00</v>
      </c>
      <c r="N86" s="62" t="str">
        <f>IFERROR(VLOOKUP(I86,色々!L:M,2,0),"")</f>
        <v>フリーリレー</v>
      </c>
      <c r="O86" s="67" t="str">
        <f>IFERROR(VLOOKUP(J86,色々!P:R,3,0),"")</f>
        <v>4×50m</v>
      </c>
      <c r="P86" s="67" t="str">
        <f>IFERROR(VLOOKUP(K86,色々!P:Q,2,0),"")</f>
        <v>女子</v>
      </c>
      <c r="Q86" s="67" t="str">
        <f>IFERROR(VLOOKUP(L86,クラス!B:C,2,0),"")</f>
        <v>11～12歳</v>
      </c>
    </row>
    <row r="87" spans="5:17" x14ac:dyDescent="0.2">
      <c r="E87" s="62">
        <f>IFERROR(リレーチーム__2[[#This Row],[チーム番号]],"")</f>
        <v>1086</v>
      </c>
      <c r="F87" s="62" t="str">
        <f>IFERROR(リレーチーム__2[[#This Row],[チーム名]],"")</f>
        <v>フィッタ松山</v>
      </c>
      <c r="G87" s="62" t="str">
        <f>IFERROR(リレーチーム__2[[#This Row],[チーム名カナ]],"")</f>
        <v>ﾌｨｯﾀﾏﾂﾔﾏ</v>
      </c>
      <c r="H87" s="62">
        <f>IFERROR(リレーチーム__2[[#This Row],[所属番号]],"")</f>
        <v>19</v>
      </c>
      <c r="I87" s="62">
        <f>IFERROR(リレーチーム__2[[#This Row],[種目コード]],"")</f>
        <v>6</v>
      </c>
      <c r="J87" s="62">
        <f>IFERROR(リレーチーム__2[[#This Row],[距離コード]],"")</f>
        <v>4</v>
      </c>
      <c r="K87" s="62">
        <f>IFERROR(リレーチーム__2[[#This Row],[性別コード]],"")</f>
        <v>2</v>
      </c>
      <c r="L87" s="62">
        <f>IFERROR(リレーチーム__2[[#This Row],[新記録判定クラス]],"")</f>
        <v>1</v>
      </c>
      <c r="M87" s="62" t="str">
        <f>IFERROR(リレーチーム__2[[#This Row],[エントリータイム]],"")</f>
        <v xml:space="preserve"> 2:24.00</v>
      </c>
      <c r="N87" s="62" t="str">
        <f>IFERROR(VLOOKUP(I87,色々!L:M,2,0),"")</f>
        <v>フリーリレー</v>
      </c>
      <c r="O87" s="67" t="str">
        <f>IFERROR(VLOOKUP(J87,色々!P:R,3,0),"")</f>
        <v>4×50m</v>
      </c>
      <c r="P87" s="67" t="str">
        <f>IFERROR(VLOOKUP(K87,色々!P:Q,2,0),"")</f>
        <v>女子</v>
      </c>
      <c r="Q87" s="67" t="str">
        <f>IFERROR(VLOOKUP(L87,クラス!B:C,2,0),"")</f>
        <v>10歳以下</v>
      </c>
    </row>
    <row r="88" spans="5:17" x14ac:dyDescent="0.2">
      <c r="E88" s="62">
        <f>IFERROR(リレーチーム__2[[#This Row],[チーム番号]],"")</f>
        <v>1087</v>
      </c>
      <c r="F88" s="62" t="str">
        <f>IFERROR(リレーチーム__2[[#This Row],[チーム名]],"")</f>
        <v>フィッタ松山</v>
      </c>
      <c r="G88" s="62" t="str">
        <f>IFERROR(リレーチーム__2[[#This Row],[チーム名カナ]],"")</f>
        <v>ﾌｨｯﾀﾏﾂﾔﾏ</v>
      </c>
      <c r="H88" s="62">
        <f>IFERROR(リレーチーム__2[[#This Row],[所属番号]],"")</f>
        <v>19</v>
      </c>
      <c r="I88" s="62">
        <f>IFERROR(リレーチーム__2[[#This Row],[種目コード]],"")</f>
        <v>7</v>
      </c>
      <c r="J88" s="62">
        <f>IFERROR(リレーチーム__2[[#This Row],[距離コード]],"")</f>
        <v>4</v>
      </c>
      <c r="K88" s="62">
        <f>IFERROR(リレーチーム__2[[#This Row],[性別コード]],"")</f>
        <v>2</v>
      </c>
      <c r="L88" s="62">
        <f>IFERROR(リレーチーム__2[[#This Row],[新記録判定クラス]],"")</f>
        <v>2</v>
      </c>
      <c r="M88" s="62" t="str">
        <f>IFERROR(リレーチーム__2[[#This Row],[エントリータイム]],"")</f>
        <v xml:space="preserve"> 2:10.00</v>
      </c>
      <c r="N88" s="62" t="str">
        <f>IFERROR(VLOOKUP(I88,色々!L:M,2,0),"")</f>
        <v>メドレーリレー</v>
      </c>
      <c r="O88" s="67" t="str">
        <f>IFERROR(VLOOKUP(J88,色々!P:R,3,0),"")</f>
        <v>4×50m</v>
      </c>
      <c r="P88" s="67" t="str">
        <f>IFERROR(VLOOKUP(K88,色々!P:Q,2,0),"")</f>
        <v>女子</v>
      </c>
      <c r="Q88" s="67" t="str">
        <f>IFERROR(VLOOKUP(L88,クラス!B:C,2,0),"")</f>
        <v>11～12歳</v>
      </c>
    </row>
    <row r="89" spans="5:17" x14ac:dyDescent="0.2">
      <c r="E89" s="62">
        <f>IFERROR(リレーチーム__2[[#This Row],[チーム番号]],"")</f>
        <v>1088</v>
      </c>
      <c r="F89" s="62" t="str">
        <f>IFERROR(リレーチーム__2[[#This Row],[チーム名]],"")</f>
        <v>フィッタ松山</v>
      </c>
      <c r="G89" s="62" t="str">
        <f>IFERROR(リレーチーム__2[[#This Row],[チーム名カナ]],"")</f>
        <v>ﾌｨｯﾀﾏﾂﾔﾏ</v>
      </c>
      <c r="H89" s="62">
        <f>IFERROR(リレーチーム__2[[#This Row],[所属番号]],"")</f>
        <v>19</v>
      </c>
      <c r="I89" s="62">
        <f>IFERROR(リレーチーム__2[[#This Row],[種目コード]],"")</f>
        <v>7</v>
      </c>
      <c r="J89" s="62">
        <f>IFERROR(リレーチーム__2[[#This Row],[距離コード]],"")</f>
        <v>4</v>
      </c>
      <c r="K89" s="62">
        <f>IFERROR(リレーチーム__2[[#This Row],[性別コード]],"")</f>
        <v>2</v>
      </c>
      <c r="L89" s="62">
        <f>IFERROR(リレーチーム__2[[#This Row],[新記録判定クラス]],"")</f>
        <v>1</v>
      </c>
      <c r="M89" s="62" t="str">
        <f>IFERROR(リレーチーム__2[[#This Row],[エントリータイム]],"")</f>
        <v xml:space="preserve"> 2:30.00</v>
      </c>
      <c r="N89" s="62" t="str">
        <f>IFERROR(VLOOKUP(I89,色々!L:M,2,0),"")</f>
        <v>メドレーリレー</v>
      </c>
      <c r="O89" s="67" t="str">
        <f>IFERROR(VLOOKUP(J89,色々!P:R,3,0),"")</f>
        <v>4×50m</v>
      </c>
      <c r="P89" s="67" t="str">
        <f>IFERROR(VLOOKUP(K89,色々!P:Q,2,0),"")</f>
        <v>女子</v>
      </c>
      <c r="Q89" s="67" t="str">
        <f>IFERROR(VLOOKUP(L89,クラス!B:C,2,0),"")</f>
        <v>10歳以下</v>
      </c>
    </row>
    <row r="90" spans="5:17" x14ac:dyDescent="0.2">
      <c r="E90" s="62">
        <f>IFERROR(リレーチーム__2[[#This Row],[チーム番号]],"")</f>
        <v>1089</v>
      </c>
      <c r="F90" s="62" t="str">
        <f>IFERROR(リレーチーム__2[[#This Row],[チーム名]],"")</f>
        <v>フィッタ重信</v>
      </c>
      <c r="G90" s="62" t="str">
        <f>IFERROR(リレーチーム__2[[#This Row],[チーム名カナ]],"")</f>
        <v>ﾌｨｯﾀｼｹﾞﾉ</v>
      </c>
      <c r="H90" s="62">
        <f>IFERROR(リレーチーム__2[[#This Row],[所属番号]],"")</f>
        <v>18</v>
      </c>
      <c r="I90" s="62">
        <f>IFERROR(リレーチーム__2[[#This Row],[種目コード]],"")</f>
        <v>6</v>
      </c>
      <c r="J90" s="62">
        <f>IFERROR(リレーチーム__2[[#This Row],[距離コード]],"")</f>
        <v>4</v>
      </c>
      <c r="K90" s="62">
        <f>IFERROR(リレーチーム__2[[#This Row],[性別コード]],"")</f>
        <v>1</v>
      </c>
      <c r="L90" s="62">
        <f>IFERROR(リレーチーム__2[[#This Row],[新記録判定クラス]],"")</f>
        <v>3</v>
      </c>
      <c r="M90" s="62" t="str">
        <f>IFERROR(リレーチーム__2[[#This Row],[エントリータイム]],"")</f>
        <v xml:space="preserve"> 1:54.00</v>
      </c>
      <c r="N90" s="62" t="str">
        <f>IFERROR(VLOOKUP(I90,色々!L:M,2,0),"")</f>
        <v>フリーリレー</v>
      </c>
      <c r="O90" s="67" t="str">
        <f>IFERROR(VLOOKUP(J90,色々!P:R,3,0),"")</f>
        <v>4×50m</v>
      </c>
      <c r="P90" s="67" t="str">
        <f>IFERROR(VLOOKUP(K90,色々!P:Q,2,0),"")</f>
        <v>男子</v>
      </c>
      <c r="Q90" s="67" t="str">
        <f>IFERROR(VLOOKUP(L90,クラス!B:C,2,0),"")</f>
        <v>13～14歳</v>
      </c>
    </row>
    <row r="91" spans="5:17" x14ac:dyDescent="0.2">
      <c r="E91" s="62">
        <f>IFERROR(リレーチーム__2[[#This Row],[チーム番号]],"")</f>
        <v>1090</v>
      </c>
      <c r="F91" s="62" t="str">
        <f>IFERROR(リレーチーム__2[[#This Row],[チーム名]],"")</f>
        <v>フィッタ重信</v>
      </c>
      <c r="G91" s="62" t="str">
        <f>IFERROR(リレーチーム__2[[#This Row],[チーム名カナ]],"")</f>
        <v>ﾌｨｯﾀｼｹﾞﾉ</v>
      </c>
      <c r="H91" s="62">
        <f>IFERROR(リレーチーム__2[[#This Row],[所属番号]],"")</f>
        <v>18</v>
      </c>
      <c r="I91" s="62">
        <f>IFERROR(リレーチーム__2[[#This Row],[種目コード]],"")</f>
        <v>6</v>
      </c>
      <c r="J91" s="62">
        <f>IFERROR(リレーチーム__2[[#This Row],[距離コード]],"")</f>
        <v>4</v>
      </c>
      <c r="K91" s="62">
        <f>IFERROR(リレーチーム__2[[#This Row],[性別コード]],"")</f>
        <v>1</v>
      </c>
      <c r="L91" s="62">
        <f>IFERROR(リレーチーム__2[[#This Row],[新記録判定クラス]],"")</f>
        <v>1</v>
      </c>
      <c r="M91" s="62" t="str">
        <f>IFERROR(リレーチーム__2[[#This Row],[エントリータイム]],"")</f>
        <v xml:space="preserve"> 2:18.00</v>
      </c>
      <c r="N91" s="62" t="str">
        <f>IFERROR(VLOOKUP(I91,色々!L:M,2,0),"")</f>
        <v>フリーリレー</v>
      </c>
      <c r="O91" s="67" t="str">
        <f>IFERROR(VLOOKUP(J91,色々!P:R,3,0),"")</f>
        <v>4×50m</v>
      </c>
      <c r="P91" s="67" t="str">
        <f>IFERROR(VLOOKUP(K91,色々!P:Q,2,0),"")</f>
        <v>男子</v>
      </c>
      <c r="Q91" s="67" t="str">
        <f>IFERROR(VLOOKUP(L91,クラス!B:C,2,0),"")</f>
        <v>10歳以下</v>
      </c>
    </row>
    <row r="92" spans="5:17" x14ac:dyDescent="0.2">
      <c r="E92" s="62">
        <f>IFERROR(リレーチーム__2[[#This Row],[チーム番号]],"")</f>
        <v>1091</v>
      </c>
      <c r="F92" s="62" t="str">
        <f>IFERROR(リレーチーム__2[[#This Row],[チーム名]],"")</f>
        <v>フィッタ重信</v>
      </c>
      <c r="G92" s="62" t="str">
        <f>IFERROR(リレーチーム__2[[#This Row],[チーム名カナ]],"")</f>
        <v>ﾌｨｯﾀｼｹﾞﾉ</v>
      </c>
      <c r="H92" s="62">
        <f>IFERROR(リレーチーム__2[[#This Row],[所属番号]],"")</f>
        <v>18</v>
      </c>
      <c r="I92" s="62">
        <f>IFERROR(リレーチーム__2[[#This Row],[種目コード]],"")</f>
        <v>6</v>
      </c>
      <c r="J92" s="62">
        <f>IFERROR(リレーチーム__2[[#This Row],[距離コード]],"")</f>
        <v>4</v>
      </c>
      <c r="K92" s="62">
        <f>IFERROR(リレーチーム__2[[#This Row],[性別コード]],"")</f>
        <v>1</v>
      </c>
      <c r="L92" s="62">
        <f>IFERROR(リレーチーム__2[[#This Row],[新記録判定クラス]],"")</f>
        <v>2</v>
      </c>
      <c r="M92" s="62" t="str">
        <f>IFERROR(リレーチーム__2[[#This Row],[エントリータイム]],"")</f>
        <v xml:space="preserve"> 2:01.00</v>
      </c>
      <c r="N92" s="62" t="str">
        <f>IFERROR(VLOOKUP(I92,色々!L:M,2,0),"")</f>
        <v>フリーリレー</v>
      </c>
      <c r="O92" s="67" t="str">
        <f>IFERROR(VLOOKUP(J92,色々!P:R,3,0),"")</f>
        <v>4×50m</v>
      </c>
      <c r="P92" s="67" t="str">
        <f>IFERROR(VLOOKUP(K92,色々!P:Q,2,0),"")</f>
        <v>男子</v>
      </c>
      <c r="Q92" s="67" t="str">
        <f>IFERROR(VLOOKUP(L92,クラス!B:C,2,0),"")</f>
        <v>11～12歳</v>
      </c>
    </row>
    <row r="93" spans="5:17" x14ac:dyDescent="0.2">
      <c r="E93" s="62">
        <f>IFERROR(リレーチーム__2[[#This Row],[チーム番号]],"")</f>
        <v>1092</v>
      </c>
      <c r="F93" s="62" t="str">
        <f>IFERROR(リレーチーム__2[[#This Row],[チーム名]],"")</f>
        <v>フィッタ重信</v>
      </c>
      <c r="G93" s="62" t="str">
        <f>IFERROR(リレーチーム__2[[#This Row],[チーム名カナ]],"")</f>
        <v>ﾌｨｯﾀｼｹﾞﾉ</v>
      </c>
      <c r="H93" s="62">
        <f>IFERROR(リレーチーム__2[[#This Row],[所属番号]],"")</f>
        <v>18</v>
      </c>
      <c r="I93" s="62">
        <f>IFERROR(リレーチーム__2[[#This Row],[種目コード]],"")</f>
        <v>7</v>
      </c>
      <c r="J93" s="62">
        <f>IFERROR(リレーチーム__2[[#This Row],[距離コード]],"")</f>
        <v>4</v>
      </c>
      <c r="K93" s="62">
        <f>IFERROR(リレーチーム__2[[#This Row],[性別コード]],"")</f>
        <v>1</v>
      </c>
      <c r="L93" s="62">
        <f>IFERROR(リレーチーム__2[[#This Row],[新記録判定クラス]],"")</f>
        <v>1</v>
      </c>
      <c r="M93" s="62" t="str">
        <f>IFERROR(リレーチーム__2[[#This Row],[エントリータイム]],"")</f>
        <v xml:space="preserve"> 2:40.00</v>
      </c>
      <c r="N93" s="62" t="str">
        <f>IFERROR(VLOOKUP(I93,色々!L:M,2,0),"")</f>
        <v>メドレーリレー</v>
      </c>
      <c r="O93" s="67" t="str">
        <f>IFERROR(VLOOKUP(J93,色々!P:R,3,0),"")</f>
        <v>4×50m</v>
      </c>
      <c r="P93" s="67" t="str">
        <f>IFERROR(VLOOKUP(K93,色々!P:Q,2,0),"")</f>
        <v>男子</v>
      </c>
      <c r="Q93" s="67" t="str">
        <f>IFERROR(VLOOKUP(L93,クラス!B:C,2,0),"")</f>
        <v>10歳以下</v>
      </c>
    </row>
    <row r="94" spans="5:17" x14ac:dyDescent="0.2">
      <c r="E94" s="62">
        <f>IFERROR(リレーチーム__2[[#This Row],[チーム番号]],"")</f>
        <v>1093</v>
      </c>
      <c r="F94" s="62" t="str">
        <f>IFERROR(リレーチーム__2[[#This Row],[チーム名]],"")</f>
        <v>フィッタ重信</v>
      </c>
      <c r="G94" s="62" t="str">
        <f>IFERROR(リレーチーム__2[[#This Row],[チーム名カナ]],"")</f>
        <v>ﾌｨｯﾀｼｹﾞﾉ</v>
      </c>
      <c r="H94" s="62">
        <f>IFERROR(リレーチーム__2[[#This Row],[所属番号]],"")</f>
        <v>18</v>
      </c>
      <c r="I94" s="62">
        <f>IFERROR(リレーチーム__2[[#This Row],[種目コード]],"")</f>
        <v>7</v>
      </c>
      <c r="J94" s="62">
        <f>IFERROR(リレーチーム__2[[#This Row],[距離コード]],"")</f>
        <v>4</v>
      </c>
      <c r="K94" s="62">
        <f>IFERROR(リレーチーム__2[[#This Row],[性別コード]],"")</f>
        <v>1</v>
      </c>
      <c r="L94" s="62">
        <f>IFERROR(リレーチーム__2[[#This Row],[新記録判定クラス]],"")</f>
        <v>3</v>
      </c>
      <c r="M94" s="62" t="str">
        <f>IFERROR(リレーチーム__2[[#This Row],[エントリータイム]],"")</f>
        <v xml:space="preserve"> 2:00.00</v>
      </c>
      <c r="N94" s="62" t="str">
        <f>IFERROR(VLOOKUP(I94,色々!L:M,2,0),"")</f>
        <v>メドレーリレー</v>
      </c>
      <c r="O94" s="67" t="str">
        <f>IFERROR(VLOOKUP(J94,色々!P:R,3,0),"")</f>
        <v>4×50m</v>
      </c>
      <c r="P94" s="67" t="str">
        <f>IFERROR(VLOOKUP(K94,色々!P:Q,2,0),"")</f>
        <v>男子</v>
      </c>
      <c r="Q94" s="67" t="str">
        <f>IFERROR(VLOOKUP(L94,クラス!B:C,2,0),"")</f>
        <v>13～14歳</v>
      </c>
    </row>
    <row r="95" spans="5:17" x14ac:dyDescent="0.2">
      <c r="E95" s="62">
        <f>IFERROR(リレーチーム__2[[#This Row],[チーム番号]],"")</f>
        <v>1094</v>
      </c>
      <c r="F95" s="62" t="str">
        <f>IFERROR(リレーチーム__2[[#This Row],[チーム名]],"")</f>
        <v>フィッタ重信</v>
      </c>
      <c r="G95" s="62" t="str">
        <f>IFERROR(リレーチーム__2[[#This Row],[チーム名カナ]],"")</f>
        <v>ﾌｨｯﾀｼｹﾞﾉ</v>
      </c>
      <c r="H95" s="62">
        <f>IFERROR(リレーチーム__2[[#This Row],[所属番号]],"")</f>
        <v>18</v>
      </c>
      <c r="I95" s="62">
        <f>IFERROR(リレーチーム__2[[#This Row],[種目コード]],"")</f>
        <v>7</v>
      </c>
      <c r="J95" s="62">
        <f>IFERROR(リレーチーム__2[[#This Row],[距離コード]],"")</f>
        <v>4</v>
      </c>
      <c r="K95" s="62">
        <f>IFERROR(リレーチーム__2[[#This Row],[性別コード]],"")</f>
        <v>1</v>
      </c>
      <c r="L95" s="62">
        <f>IFERROR(リレーチーム__2[[#This Row],[新記録判定クラス]],"")</f>
        <v>2</v>
      </c>
      <c r="M95" s="62" t="str">
        <f>IFERROR(リレーチーム__2[[#This Row],[エントリータイム]],"")</f>
        <v xml:space="preserve"> 2:16.00</v>
      </c>
      <c r="N95" s="62" t="str">
        <f>IFERROR(VLOOKUP(I95,色々!L:M,2,0),"")</f>
        <v>メドレーリレー</v>
      </c>
      <c r="O95" s="67" t="str">
        <f>IFERROR(VLOOKUP(J95,色々!P:R,3,0),"")</f>
        <v>4×50m</v>
      </c>
      <c r="P95" s="67" t="str">
        <f>IFERROR(VLOOKUP(K95,色々!P:Q,2,0),"")</f>
        <v>男子</v>
      </c>
      <c r="Q95" s="67" t="str">
        <f>IFERROR(VLOOKUP(L95,クラス!B:C,2,0),"")</f>
        <v>11～12歳</v>
      </c>
    </row>
    <row r="96" spans="5:17" x14ac:dyDescent="0.2">
      <c r="E96" s="62">
        <f>IFERROR(リレーチーム__2[[#This Row],[チーム番号]],"")</f>
        <v>1095</v>
      </c>
      <c r="F96" s="62" t="str">
        <f>IFERROR(リレーチーム__2[[#This Row],[チーム名]],"")</f>
        <v>フィッタ重信</v>
      </c>
      <c r="G96" s="62" t="str">
        <f>IFERROR(リレーチーム__2[[#This Row],[チーム名カナ]],"")</f>
        <v>ﾌｨｯﾀｼｹﾞﾉ</v>
      </c>
      <c r="H96" s="62">
        <f>IFERROR(リレーチーム__2[[#This Row],[所属番号]],"")</f>
        <v>18</v>
      </c>
      <c r="I96" s="62">
        <f>IFERROR(リレーチーム__2[[#This Row],[種目コード]],"")</f>
        <v>6</v>
      </c>
      <c r="J96" s="62">
        <f>IFERROR(リレーチーム__2[[#This Row],[距離コード]],"")</f>
        <v>4</v>
      </c>
      <c r="K96" s="62">
        <f>IFERROR(リレーチーム__2[[#This Row],[性別コード]],"")</f>
        <v>2</v>
      </c>
      <c r="L96" s="62">
        <f>IFERROR(リレーチーム__2[[#This Row],[新記録判定クラス]],"")</f>
        <v>1</v>
      </c>
      <c r="M96" s="62" t="str">
        <f>IFERROR(リレーチーム__2[[#This Row],[エントリータイム]],"")</f>
        <v xml:space="preserve"> 2:25.00</v>
      </c>
      <c r="N96" s="62" t="str">
        <f>IFERROR(VLOOKUP(I96,色々!L:M,2,0),"")</f>
        <v>フリーリレー</v>
      </c>
      <c r="O96" s="67" t="str">
        <f>IFERROR(VLOOKUP(J96,色々!P:R,3,0),"")</f>
        <v>4×50m</v>
      </c>
      <c r="P96" s="67" t="str">
        <f>IFERROR(VLOOKUP(K96,色々!P:Q,2,0),"")</f>
        <v>女子</v>
      </c>
      <c r="Q96" s="67" t="str">
        <f>IFERROR(VLOOKUP(L96,クラス!B:C,2,0),"")</f>
        <v>10歳以下</v>
      </c>
    </row>
    <row r="97" spans="5:17" x14ac:dyDescent="0.2">
      <c r="E97" s="62">
        <f>IFERROR(リレーチーム__2[[#This Row],[チーム番号]],"")</f>
        <v>1096</v>
      </c>
      <c r="F97" s="62" t="str">
        <f>IFERROR(リレーチーム__2[[#This Row],[チーム名]],"")</f>
        <v>フィッタ重信</v>
      </c>
      <c r="G97" s="62" t="str">
        <f>IFERROR(リレーチーム__2[[#This Row],[チーム名カナ]],"")</f>
        <v>ﾌｨｯﾀｼｹﾞﾉ</v>
      </c>
      <c r="H97" s="62">
        <f>IFERROR(リレーチーム__2[[#This Row],[所属番号]],"")</f>
        <v>18</v>
      </c>
      <c r="I97" s="62">
        <f>IFERROR(リレーチーム__2[[#This Row],[種目コード]],"")</f>
        <v>6</v>
      </c>
      <c r="J97" s="62">
        <f>IFERROR(リレーチーム__2[[#This Row],[距離コード]],"")</f>
        <v>4</v>
      </c>
      <c r="K97" s="62">
        <f>IFERROR(リレーチーム__2[[#This Row],[性別コード]],"")</f>
        <v>2</v>
      </c>
      <c r="L97" s="62">
        <f>IFERROR(リレーチーム__2[[#This Row],[新記録判定クラス]],"")</f>
        <v>2</v>
      </c>
      <c r="M97" s="62" t="str">
        <f>IFERROR(リレーチーム__2[[#This Row],[エントリータイム]],"")</f>
        <v xml:space="preserve"> 1:59.20</v>
      </c>
      <c r="N97" s="62" t="str">
        <f>IFERROR(VLOOKUP(I97,色々!L:M,2,0),"")</f>
        <v>フリーリレー</v>
      </c>
      <c r="O97" s="67" t="str">
        <f>IFERROR(VLOOKUP(J97,色々!P:R,3,0),"")</f>
        <v>4×50m</v>
      </c>
      <c r="P97" s="67" t="str">
        <f>IFERROR(VLOOKUP(K97,色々!P:Q,2,0),"")</f>
        <v>女子</v>
      </c>
      <c r="Q97" s="67" t="str">
        <f>IFERROR(VLOOKUP(L97,クラス!B:C,2,0),"")</f>
        <v>11～12歳</v>
      </c>
    </row>
    <row r="98" spans="5:17" x14ac:dyDescent="0.2">
      <c r="E98" s="62">
        <f>IFERROR(リレーチーム__2[[#This Row],[チーム番号]],"")</f>
        <v>1097</v>
      </c>
      <c r="F98" s="62" t="str">
        <f>IFERROR(リレーチーム__2[[#This Row],[チーム名]],"")</f>
        <v>フィッタ重信</v>
      </c>
      <c r="G98" s="62" t="str">
        <f>IFERROR(リレーチーム__2[[#This Row],[チーム名カナ]],"")</f>
        <v>ﾌｨｯﾀｼｹﾞﾉ</v>
      </c>
      <c r="H98" s="62">
        <f>IFERROR(リレーチーム__2[[#This Row],[所属番号]],"")</f>
        <v>18</v>
      </c>
      <c r="I98" s="62">
        <f>IFERROR(リレーチーム__2[[#This Row],[種目コード]],"")</f>
        <v>7</v>
      </c>
      <c r="J98" s="62">
        <f>IFERROR(リレーチーム__2[[#This Row],[距離コード]],"")</f>
        <v>4</v>
      </c>
      <c r="K98" s="62">
        <f>IFERROR(リレーチーム__2[[#This Row],[性別コード]],"")</f>
        <v>2</v>
      </c>
      <c r="L98" s="62">
        <f>IFERROR(リレーチーム__2[[#This Row],[新記録判定クラス]],"")</f>
        <v>1</v>
      </c>
      <c r="M98" s="62" t="str">
        <f>IFERROR(リレーチーム__2[[#This Row],[エントリータイム]],"")</f>
        <v xml:space="preserve"> 2:50.00</v>
      </c>
      <c r="N98" s="62" t="str">
        <f>IFERROR(VLOOKUP(I98,色々!L:M,2,0),"")</f>
        <v>メドレーリレー</v>
      </c>
      <c r="O98" s="67" t="str">
        <f>IFERROR(VLOOKUP(J98,色々!P:R,3,0),"")</f>
        <v>4×50m</v>
      </c>
      <c r="P98" s="67" t="str">
        <f>IFERROR(VLOOKUP(K98,色々!P:Q,2,0),"")</f>
        <v>女子</v>
      </c>
      <c r="Q98" s="67" t="str">
        <f>IFERROR(VLOOKUP(L98,クラス!B:C,2,0),"")</f>
        <v>10歳以下</v>
      </c>
    </row>
    <row r="99" spans="5:17" x14ac:dyDescent="0.2">
      <c r="E99" s="62">
        <f>IFERROR(リレーチーム__2[[#This Row],[チーム番号]],"")</f>
        <v>1098</v>
      </c>
      <c r="F99" s="62" t="str">
        <f>IFERROR(リレーチーム__2[[#This Row],[チーム名]],"")</f>
        <v>フィッタ重信</v>
      </c>
      <c r="G99" s="62" t="str">
        <f>IFERROR(リレーチーム__2[[#This Row],[チーム名カナ]],"")</f>
        <v>ﾌｨｯﾀｼｹﾞﾉ</v>
      </c>
      <c r="H99" s="62">
        <f>IFERROR(リレーチーム__2[[#This Row],[所属番号]],"")</f>
        <v>18</v>
      </c>
      <c r="I99" s="62">
        <f>IFERROR(リレーチーム__2[[#This Row],[種目コード]],"")</f>
        <v>7</v>
      </c>
      <c r="J99" s="62">
        <f>IFERROR(リレーチーム__2[[#This Row],[距離コード]],"")</f>
        <v>4</v>
      </c>
      <c r="K99" s="62">
        <f>IFERROR(リレーチーム__2[[#This Row],[性別コード]],"")</f>
        <v>2</v>
      </c>
      <c r="L99" s="62">
        <f>IFERROR(リレーチーム__2[[#This Row],[新記録判定クラス]],"")</f>
        <v>2</v>
      </c>
      <c r="M99" s="62" t="str">
        <f>IFERROR(リレーチーム__2[[#This Row],[エントリータイム]],"")</f>
        <v xml:space="preserve"> 2:14.00</v>
      </c>
      <c r="N99" s="62" t="str">
        <f>IFERROR(VLOOKUP(I99,色々!L:M,2,0),"")</f>
        <v>メドレーリレー</v>
      </c>
      <c r="O99" s="67" t="str">
        <f>IFERROR(VLOOKUP(J99,色々!P:R,3,0),"")</f>
        <v>4×50m</v>
      </c>
      <c r="P99" s="67" t="str">
        <f>IFERROR(VLOOKUP(K99,色々!P:Q,2,0),"")</f>
        <v>女子</v>
      </c>
      <c r="Q99" s="67" t="str">
        <f>IFERROR(VLOOKUP(L99,クラス!B:C,2,0),"")</f>
        <v>11～12歳</v>
      </c>
    </row>
    <row r="100" spans="5:17" x14ac:dyDescent="0.2">
      <c r="E100" s="62">
        <f>IFERROR(リレーチーム__2[[#This Row],[チーム番号]],"")</f>
        <v>1099</v>
      </c>
      <c r="F100" s="62" t="str">
        <f>IFERROR(リレーチーム__2[[#This Row],[チーム名]],"")</f>
        <v>フィッタ吉田</v>
      </c>
      <c r="G100" s="62" t="str">
        <f>IFERROR(リレーチーム__2[[#This Row],[チーム名カナ]],"")</f>
        <v>ﾌｨｯﾀﾖｼﾀﾞ</v>
      </c>
      <c r="H100" s="62">
        <f>IFERROR(リレーチーム__2[[#This Row],[所属番号]],"")</f>
        <v>17</v>
      </c>
      <c r="I100" s="62">
        <f>IFERROR(リレーチーム__2[[#This Row],[種目コード]],"")</f>
        <v>6</v>
      </c>
      <c r="J100" s="62">
        <f>IFERROR(リレーチーム__2[[#This Row],[距離コード]],"")</f>
        <v>4</v>
      </c>
      <c r="K100" s="62">
        <f>IFERROR(リレーチーム__2[[#This Row],[性別コード]],"")</f>
        <v>2</v>
      </c>
      <c r="L100" s="62">
        <f>IFERROR(リレーチーム__2[[#This Row],[新記録判定クラス]],"")</f>
        <v>2</v>
      </c>
      <c r="M100" s="62" t="str">
        <f>IFERROR(リレーチーム__2[[#This Row],[エントリータイム]],"")</f>
        <v xml:space="preserve"> 2:16.00</v>
      </c>
      <c r="N100" s="62" t="str">
        <f>IFERROR(VLOOKUP(I100,色々!L:M,2,0),"")</f>
        <v>フリーリレー</v>
      </c>
      <c r="O100" s="67" t="str">
        <f>IFERROR(VLOOKUP(J100,色々!P:R,3,0),"")</f>
        <v>4×50m</v>
      </c>
      <c r="P100" s="67" t="str">
        <f>IFERROR(VLOOKUP(K100,色々!P:Q,2,0),"")</f>
        <v>女子</v>
      </c>
      <c r="Q100" s="67" t="str">
        <f>IFERROR(VLOOKUP(L100,クラス!B:C,2,0),"")</f>
        <v>11～12歳</v>
      </c>
    </row>
    <row r="101" spans="5:17" x14ac:dyDescent="0.2">
      <c r="E101" s="62">
        <f>IFERROR(リレーチーム__2[[#This Row],[チーム番号]],"")</f>
        <v>1100</v>
      </c>
      <c r="F101" s="62" t="str">
        <f>IFERROR(リレーチーム__2[[#This Row],[チーム名]],"")</f>
        <v>フィッタ吉田</v>
      </c>
      <c r="G101" s="62" t="str">
        <f>IFERROR(リレーチーム__2[[#This Row],[チーム名カナ]],"")</f>
        <v>ﾌｨｯﾀﾖｼﾀﾞ</v>
      </c>
      <c r="H101" s="62">
        <f>IFERROR(リレーチーム__2[[#This Row],[所属番号]],"")</f>
        <v>17</v>
      </c>
      <c r="I101" s="62">
        <f>IFERROR(リレーチーム__2[[#This Row],[種目コード]],"")</f>
        <v>7</v>
      </c>
      <c r="J101" s="62">
        <f>IFERROR(リレーチーム__2[[#This Row],[距離コード]],"")</f>
        <v>4</v>
      </c>
      <c r="K101" s="62">
        <f>IFERROR(リレーチーム__2[[#This Row],[性別コード]],"")</f>
        <v>2</v>
      </c>
      <c r="L101" s="62">
        <f>IFERROR(リレーチーム__2[[#This Row],[新記録判定クラス]],"")</f>
        <v>2</v>
      </c>
      <c r="M101" s="62" t="str">
        <f>IFERROR(リレーチーム__2[[#This Row],[エントリータイム]],"")</f>
        <v xml:space="preserve"> 2:39.00</v>
      </c>
      <c r="N101" s="62" t="str">
        <f>IFERROR(VLOOKUP(I101,色々!L:M,2,0),"")</f>
        <v>メドレーリレー</v>
      </c>
      <c r="O101" s="67" t="str">
        <f>IFERROR(VLOOKUP(J101,色々!P:R,3,0),"")</f>
        <v>4×50m</v>
      </c>
      <c r="P101" s="67" t="str">
        <f>IFERROR(VLOOKUP(K101,色々!P:Q,2,0),"")</f>
        <v>女子</v>
      </c>
      <c r="Q101" s="67" t="str">
        <f>IFERROR(VLOOKUP(L101,クラス!B:C,2,0),"")</f>
        <v>11～12歳</v>
      </c>
    </row>
    <row r="102" spans="5:17" x14ac:dyDescent="0.2">
      <c r="E102" s="62">
        <f>IFERROR(リレーチーム__2[[#This Row],[チーム番号]],"")</f>
        <v>1101</v>
      </c>
      <c r="F102" s="62" t="str">
        <f>IFERROR(リレーチーム__2[[#This Row],[チーム名]],"")</f>
        <v>Ryuow</v>
      </c>
      <c r="G102" s="62" t="str">
        <f>IFERROR(リレーチーム__2[[#This Row],[チーム名カナ]],"")</f>
        <v>ryuow</v>
      </c>
      <c r="H102" s="62">
        <f>IFERROR(リレーチーム__2[[#This Row],[所属番号]],"")</f>
        <v>7</v>
      </c>
      <c r="I102" s="62">
        <f>IFERROR(リレーチーム__2[[#This Row],[種目コード]],"")</f>
        <v>6</v>
      </c>
      <c r="J102" s="62">
        <f>IFERROR(リレーチーム__2[[#This Row],[距離コード]],"")</f>
        <v>4</v>
      </c>
      <c r="K102" s="62">
        <f>IFERROR(リレーチーム__2[[#This Row],[性別コード]],"")</f>
        <v>1</v>
      </c>
      <c r="L102" s="62">
        <f>IFERROR(リレーチーム__2[[#This Row],[新記録判定クラス]],"")</f>
        <v>1</v>
      </c>
      <c r="M102" s="62" t="str">
        <f>IFERROR(リレーチーム__2[[#This Row],[エントリータイム]],"")</f>
        <v xml:space="preserve"> 2:40.00</v>
      </c>
      <c r="N102" s="62" t="str">
        <f>IFERROR(VLOOKUP(I102,色々!L:M,2,0),"")</f>
        <v>フリーリレー</v>
      </c>
      <c r="O102" s="67" t="str">
        <f>IFERROR(VLOOKUP(J102,色々!P:R,3,0),"")</f>
        <v>4×50m</v>
      </c>
      <c r="P102" s="67" t="str">
        <f>IFERROR(VLOOKUP(K102,色々!P:Q,2,0),"")</f>
        <v>男子</v>
      </c>
      <c r="Q102" s="67" t="str">
        <f>IFERROR(VLOOKUP(L102,クラス!B:C,2,0),"")</f>
        <v>10歳以下</v>
      </c>
    </row>
    <row r="103" spans="5:17" x14ac:dyDescent="0.2">
      <c r="E103" s="62">
        <f>IFERROR(リレーチーム__2[[#This Row],[チーム番号]],"")</f>
        <v>1102</v>
      </c>
      <c r="F103" s="62" t="str">
        <f>IFERROR(リレーチーム__2[[#This Row],[チーム名]],"")</f>
        <v>Ryuow</v>
      </c>
      <c r="G103" s="62" t="str">
        <f>IFERROR(リレーチーム__2[[#This Row],[チーム名カナ]],"")</f>
        <v>ryuow</v>
      </c>
      <c r="H103" s="62">
        <f>IFERROR(リレーチーム__2[[#This Row],[所属番号]],"")</f>
        <v>7</v>
      </c>
      <c r="I103" s="62">
        <f>IFERROR(リレーチーム__2[[#This Row],[種目コード]],"")</f>
        <v>6</v>
      </c>
      <c r="J103" s="62">
        <f>IFERROR(リレーチーム__2[[#This Row],[距離コード]],"")</f>
        <v>4</v>
      </c>
      <c r="K103" s="62">
        <f>IFERROR(リレーチーム__2[[#This Row],[性別コード]],"")</f>
        <v>1</v>
      </c>
      <c r="L103" s="62">
        <f>IFERROR(リレーチーム__2[[#This Row],[新記録判定クラス]],"")</f>
        <v>2</v>
      </c>
      <c r="M103" s="62" t="str">
        <f>IFERROR(リレーチーム__2[[#This Row],[エントリータイム]],"")</f>
        <v xml:space="preserve"> 2:05.00</v>
      </c>
      <c r="N103" s="62" t="str">
        <f>IFERROR(VLOOKUP(I103,色々!L:M,2,0),"")</f>
        <v>フリーリレー</v>
      </c>
      <c r="O103" s="67" t="str">
        <f>IFERROR(VLOOKUP(J103,色々!P:R,3,0),"")</f>
        <v>4×50m</v>
      </c>
      <c r="P103" s="67" t="str">
        <f>IFERROR(VLOOKUP(K103,色々!P:Q,2,0),"")</f>
        <v>男子</v>
      </c>
      <c r="Q103" s="67" t="str">
        <f>IFERROR(VLOOKUP(L103,クラス!B:C,2,0),"")</f>
        <v>11～12歳</v>
      </c>
    </row>
    <row r="104" spans="5:17" x14ac:dyDescent="0.2">
      <c r="E104" s="62">
        <f>IFERROR(リレーチーム__2[[#This Row],[チーム番号]],"")</f>
        <v>1103</v>
      </c>
      <c r="F104" s="62" t="str">
        <f>IFERROR(リレーチーム__2[[#This Row],[チーム名]],"")</f>
        <v>Ryuow</v>
      </c>
      <c r="G104" s="62" t="str">
        <f>IFERROR(リレーチーム__2[[#This Row],[チーム名カナ]],"")</f>
        <v>ryuow</v>
      </c>
      <c r="H104" s="62">
        <f>IFERROR(リレーチーム__2[[#This Row],[所属番号]],"")</f>
        <v>7</v>
      </c>
      <c r="I104" s="62">
        <f>IFERROR(リレーチーム__2[[#This Row],[種目コード]],"")</f>
        <v>7</v>
      </c>
      <c r="J104" s="62">
        <f>IFERROR(リレーチーム__2[[#This Row],[距離コード]],"")</f>
        <v>4</v>
      </c>
      <c r="K104" s="62">
        <f>IFERROR(リレーチーム__2[[#This Row],[性別コード]],"")</f>
        <v>1</v>
      </c>
      <c r="L104" s="62">
        <f>IFERROR(リレーチーム__2[[#This Row],[新記録判定クラス]],"")</f>
        <v>1</v>
      </c>
      <c r="M104" s="62" t="str">
        <f>IFERROR(リレーチーム__2[[#This Row],[エントリータイム]],"")</f>
        <v xml:space="preserve"> 2:50.00</v>
      </c>
      <c r="N104" s="62" t="str">
        <f>IFERROR(VLOOKUP(I104,色々!L:M,2,0),"")</f>
        <v>メドレーリレー</v>
      </c>
      <c r="O104" s="67" t="str">
        <f>IFERROR(VLOOKUP(J104,色々!P:R,3,0),"")</f>
        <v>4×50m</v>
      </c>
      <c r="P104" s="67" t="str">
        <f>IFERROR(VLOOKUP(K104,色々!P:Q,2,0),"")</f>
        <v>男子</v>
      </c>
      <c r="Q104" s="67" t="str">
        <f>IFERROR(VLOOKUP(L104,クラス!B:C,2,0),"")</f>
        <v>10歳以下</v>
      </c>
    </row>
    <row r="105" spans="5:17" x14ac:dyDescent="0.2">
      <c r="E105" s="62">
        <f>IFERROR(リレーチーム__2[[#This Row],[チーム番号]],"")</f>
        <v>1104</v>
      </c>
      <c r="F105" s="62" t="str">
        <f>IFERROR(リレーチーム__2[[#This Row],[チーム名]],"")</f>
        <v>Ryuow</v>
      </c>
      <c r="G105" s="62" t="str">
        <f>IFERROR(リレーチーム__2[[#This Row],[チーム名カナ]],"")</f>
        <v>ryuow</v>
      </c>
      <c r="H105" s="62">
        <f>IFERROR(リレーチーム__2[[#This Row],[所属番号]],"")</f>
        <v>7</v>
      </c>
      <c r="I105" s="62">
        <f>IFERROR(リレーチーム__2[[#This Row],[種目コード]],"")</f>
        <v>7</v>
      </c>
      <c r="J105" s="62">
        <f>IFERROR(リレーチーム__2[[#This Row],[距離コード]],"")</f>
        <v>4</v>
      </c>
      <c r="K105" s="62">
        <f>IFERROR(リレーチーム__2[[#This Row],[性別コード]],"")</f>
        <v>1</v>
      </c>
      <c r="L105" s="62">
        <f>IFERROR(リレーチーム__2[[#This Row],[新記録判定クラス]],"")</f>
        <v>2</v>
      </c>
      <c r="M105" s="62" t="str">
        <f>IFERROR(リレーチーム__2[[#This Row],[エントリータイム]],"")</f>
        <v xml:space="preserve"> 2:20.00</v>
      </c>
      <c r="N105" s="62" t="str">
        <f>IFERROR(VLOOKUP(I105,色々!L:M,2,0),"")</f>
        <v>メドレーリレー</v>
      </c>
      <c r="O105" s="67" t="str">
        <f>IFERROR(VLOOKUP(J105,色々!P:R,3,0),"")</f>
        <v>4×50m</v>
      </c>
      <c r="P105" s="67" t="str">
        <f>IFERROR(VLOOKUP(K105,色々!P:Q,2,0),"")</f>
        <v>男子</v>
      </c>
      <c r="Q105" s="67" t="str">
        <f>IFERROR(VLOOKUP(L105,クラス!B:C,2,0),"")</f>
        <v>11～12歳</v>
      </c>
    </row>
    <row r="106" spans="5:17" x14ac:dyDescent="0.2">
      <c r="E106" s="62">
        <f>IFERROR(リレーチーム__2[[#This Row],[チーム番号]],"")</f>
        <v>1105</v>
      </c>
      <c r="F106" s="62" t="str">
        <f>IFERROR(リレーチーム__2[[#This Row],[チーム名]],"")</f>
        <v>Ryuow</v>
      </c>
      <c r="G106" s="62" t="str">
        <f>IFERROR(リレーチーム__2[[#This Row],[チーム名カナ]],"")</f>
        <v>ryuow</v>
      </c>
      <c r="H106" s="62">
        <f>IFERROR(リレーチーム__2[[#This Row],[所属番号]],"")</f>
        <v>7</v>
      </c>
      <c r="I106" s="62">
        <f>IFERROR(リレーチーム__2[[#This Row],[種目コード]],"")</f>
        <v>6</v>
      </c>
      <c r="J106" s="62">
        <f>IFERROR(リレーチーム__2[[#This Row],[距離コード]],"")</f>
        <v>4</v>
      </c>
      <c r="K106" s="62">
        <f>IFERROR(リレーチーム__2[[#This Row],[性別コード]],"")</f>
        <v>2</v>
      </c>
      <c r="L106" s="62">
        <f>IFERROR(リレーチーム__2[[#This Row],[新記録判定クラス]],"")</f>
        <v>4</v>
      </c>
      <c r="M106" s="62" t="str">
        <f>IFERROR(リレーチーム__2[[#This Row],[エントリータイム]],"")</f>
        <v xml:space="preserve"> 1:58.00</v>
      </c>
      <c r="N106" s="62" t="str">
        <f>IFERROR(VLOOKUP(I106,色々!L:M,2,0),"")</f>
        <v>フリーリレー</v>
      </c>
      <c r="O106" s="67" t="str">
        <f>IFERROR(VLOOKUP(J106,色々!P:R,3,0),"")</f>
        <v>4×50m</v>
      </c>
      <c r="P106" s="67" t="str">
        <f>IFERROR(VLOOKUP(K106,色々!P:Q,2,0),"")</f>
        <v>女子</v>
      </c>
      <c r="Q106" s="67" t="str">
        <f>IFERROR(VLOOKUP(L106,クラス!B:C,2,0),"")</f>
        <v>15～18歳</v>
      </c>
    </row>
    <row r="107" spans="5:17" x14ac:dyDescent="0.2">
      <c r="E107" s="62">
        <f>IFERROR(リレーチーム__2[[#This Row],[チーム番号]],"")</f>
        <v>1106</v>
      </c>
      <c r="F107" s="62" t="str">
        <f>IFERROR(リレーチーム__2[[#This Row],[チーム名]],"")</f>
        <v>Ryuow</v>
      </c>
      <c r="G107" s="62" t="str">
        <f>IFERROR(リレーチーム__2[[#This Row],[チーム名カナ]],"")</f>
        <v>ryuow</v>
      </c>
      <c r="H107" s="62">
        <f>IFERROR(リレーチーム__2[[#This Row],[所属番号]],"")</f>
        <v>7</v>
      </c>
      <c r="I107" s="62">
        <f>IFERROR(リレーチーム__2[[#This Row],[種目コード]],"")</f>
        <v>7</v>
      </c>
      <c r="J107" s="62">
        <f>IFERROR(リレーチーム__2[[#This Row],[距離コード]],"")</f>
        <v>4</v>
      </c>
      <c r="K107" s="62">
        <f>IFERROR(リレーチーム__2[[#This Row],[性別コード]],"")</f>
        <v>2</v>
      </c>
      <c r="L107" s="62">
        <f>IFERROR(リレーチーム__2[[#This Row],[新記録判定クラス]],"")</f>
        <v>4</v>
      </c>
      <c r="M107" s="62" t="str">
        <f>IFERROR(リレーチーム__2[[#This Row],[エントリータイム]],"")</f>
        <v xml:space="preserve"> 2:05.00</v>
      </c>
      <c r="N107" s="62" t="str">
        <f>IFERROR(VLOOKUP(I107,色々!L:M,2,0),"")</f>
        <v>メドレーリレー</v>
      </c>
      <c r="O107" s="67" t="str">
        <f>IFERROR(VLOOKUP(J107,色々!P:R,3,0),"")</f>
        <v>4×50m</v>
      </c>
      <c r="P107" s="67" t="str">
        <f>IFERROR(VLOOKUP(K107,色々!P:Q,2,0),"")</f>
        <v>女子</v>
      </c>
      <c r="Q107" s="67" t="str">
        <f>IFERROR(VLOOKUP(L107,クラス!B:C,2,0),"")</f>
        <v>15～18歳</v>
      </c>
    </row>
    <row r="108" spans="5:17" x14ac:dyDescent="0.2">
      <c r="E108" s="62">
        <f>IFERROR(リレーチーム__2[[#This Row],[チーム番号]],"")</f>
        <v>1107</v>
      </c>
      <c r="F108" s="62" t="str">
        <f>IFERROR(リレーチーム__2[[#This Row],[チーム名]],"")</f>
        <v>ﾌｨｯﾀｴﾐﾌﾙ松前</v>
      </c>
      <c r="G108" s="62" t="str">
        <f>IFERROR(リレーチーム__2[[#This Row],[チーム名カナ]],"")</f>
        <v>ﾌｨｯﾀｴﾐﾌﾙ</v>
      </c>
      <c r="H108" s="62">
        <f>IFERROR(リレーチーム__2[[#This Row],[所属番号]],"")</f>
        <v>16</v>
      </c>
      <c r="I108" s="62">
        <f>IFERROR(リレーチーム__2[[#This Row],[種目コード]],"")</f>
        <v>6</v>
      </c>
      <c r="J108" s="62">
        <f>IFERROR(リレーチーム__2[[#This Row],[距離コード]],"")</f>
        <v>4</v>
      </c>
      <c r="K108" s="62">
        <f>IFERROR(リレーチーム__2[[#This Row],[性別コード]],"")</f>
        <v>1</v>
      </c>
      <c r="L108" s="62">
        <f>IFERROR(リレーチーム__2[[#This Row],[新記録判定クラス]],"")</f>
        <v>3</v>
      </c>
      <c r="M108" s="62" t="str">
        <f>IFERROR(リレーチーム__2[[#This Row],[エントリータイム]],"")</f>
        <v xml:space="preserve"> 1:47.00</v>
      </c>
      <c r="N108" s="62" t="str">
        <f>IFERROR(VLOOKUP(I108,色々!L:M,2,0),"")</f>
        <v>フリーリレー</v>
      </c>
      <c r="O108" s="67" t="str">
        <f>IFERROR(VLOOKUP(J108,色々!P:R,3,0),"")</f>
        <v>4×50m</v>
      </c>
      <c r="P108" s="67" t="str">
        <f>IFERROR(VLOOKUP(K108,色々!P:Q,2,0),"")</f>
        <v>男子</v>
      </c>
      <c r="Q108" s="67" t="str">
        <f>IFERROR(VLOOKUP(L108,クラス!B:C,2,0),"")</f>
        <v>13～14歳</v>
      </c>
    </row>
    <row r="109" spans="5:17" x14ac:dyDescent="0.2">
      <c r="E109" s="62">
        <f>IFERROR(リレーチーム__2[[#This Row],[チーム番号]],"")</f>
        <v>1108</v>
      </c>
      <c r="F109" s="62" t="str">
        <f>IFERROR(リレーチーム__2[[#This Row],[チーム名]],"")</f>
        <v>ﾌｨｯﾀｴﾐﾌﾙ松前</v>
      </c>
      <c r="G109" s="62" t="str">
        <f>IFERROR(リレーチーム__2[[#This Row],[チーム名カナ]],"")</f>
        <v>ﾌｨｯﾀｴﾐﾌﾙ</v>
      </c>
      <c r="H109" s="62">
        <f>IFERROR(リレーチーム__2[[#This Row],[所属番号]],"")</f>
        <v>16</v>
      </c>
      <c r="I109" s="62">
        <f>IFERROR(リレーチーム__2[[#This Row],[種目コード]],"")</f>
        <v>6</v>
      </c>
      <c r="J109" s="62">
        <f>IFERROR(リレーチーム__2[[#This Row],[距離コード]],"")</f>
        <v>4</v>
      </c>
      <c r="K109" s="62">
        <f>IFERROR(リレーチーム__2[[#This Row],[性別コード]],"")</f>
        <v>1</v>
      </c>
      <c r="L109" s="62">
        <f>IFERROR(リレーチーム__2[[#This Row],[新記録判定クラス]],"")</f>
        <v>1</v>
      </c>
      <c r="M109" s="62" t="str">
        <f>IFERROR(リレーチーム__2[[#This Row],[エントリータイム]],"")</f>
        <v xml:space="preserve"> 2:24.00</v>
      </c>
      <c r="N109" s="62" t="str">
        <f>IFERROR(VLOOKUP(I109,色々!L:M,2,0),"")</f>
        <v>フリーリレー</v>
      </c>
      <c r="O109" s="67" t="str">
        <f>IFERROR(VLOOKUP(J109,色々!P:R,3,0),"")</f>
        <v>4×50m</v>
      </c>
      <c r="P109" s="67" t="str">
        <f>IFERROR(VLOOKUP(K109,色々!P:Q,2,0),"")</f>
        <v>男子</v>
      </c>
      <c r="Q109" s="67" t="str">
        <f>IFERROR(VLOOKUP(L109,クラス!B:C,2,0),"")</f>
        <v>10歳以下</v>
      </c>
    </row>
    <row r="110" spans="5:17" x14ac:dyDescent="0.2">
      <c r="E110" s="62">
        <f>IFERROR(リレーチーム__2[[#This Row],[チーム番号]],"")</f>
        <v>1109</v>
      </c>
      <c r="F110" s="62" t="str">
        <f>IFERROR(リレーチーム__2[[#This Row],[チーム名]],"")</f>
        <v>ﾌｨｯﾀｴﾐﾌﾙ松前</v>
      </c>
      <c r="G110" s="62" t="str">
        <f>IFERROR(リレーチーム__2[[#This Row],[チーム名カナ]],"")</f>
        <v>ﾌｨｯﾀｴﾐﾌﾙ</v>
      </c>
      <c r="H110" s="62">
        <f>IFERROR(リレーチーム__2[[#This Row],[所属番号]],"")</f>
        <v>16</v>
      </c>
      <c r="I110" s="62">
        <f>IFERROR(リレーチーム__2[[#This Row],[種目コード]],"")</f>
        <v>6</v>
      </c>
      <c r="J110" s="62">
        <f>IFERROR(リレーチーム__2[[#This Row],[距離コード]],"")</f>
        <v>4</v>
      </c>
      <c r="K110" s="62">
        <f>IFERROR(リレーチーム__2[[#This Row],[性別コード]],"")</f>
        <v>1</v>
      </c>
      <c r="L110" s="62">
        <f>IFERROR(リレーチーム__2[[#This Row],[新記録判定クラス]],"")</f>
        <v>2</v>
      </c>
      <c r="M110" s="62" t="str">
        <f>IFERROR(リレーチーム__2[[#This Row],[エントリータイム]],"")</f>
        <v xml:space="preserve"> 2:12.00</v>
      </c>
      <c r="N110" s="62" t="str">
        <f>IFERROR(VLOOKUP(I110,色々!L:M,2,0),"")</f>
        <v>フリーリレー</v>
      </c>
      <c r="O110" s="67" t="str">
        <f>IFERROR(VLOOKUP(J110,色々!P:R,3,0),"")</f>
        <v>4×50m</v>
      </c>
      <c r="P110" s="67" t="str">
        <f>IFERROR(VLOOKUP(K110,色々!P:Q,2,0),"")</f>
        <v>男子</v>
      </c>
      <c r="Q110" s="67" t="str">
        <f>IFERROR(VLOOKUP(L110,クラス!B:C,2,0),"")</f>
        <v>11～12歳</v>
      </c>
    </row>
    <row r="111" spans="5:17" x14ac:dyDescent="0.2">
      <c r="E111" s="62">
        <f>IFERROR(リレーチーム__2[[#This Row],[チーム番号]],"")</f>
        <v>1110</v>
      </c>
      <c r="F111" s="62" t="str">
        <f>IFERROR(リレーチーム__2[[#This Row],[チーム名]],"")</f>
        <v>ﾌｨｯﾀｴﾐﾌﾙ松前</v>
      </c>
      <c r="G111" s="62" t="str">
        <f>IFERROR(リレーチーム__2[[#This Row],[チーム名カナ]],"")</f>
        <v>ﾌｨｯﾀｴﾐﾌﾙ</v>
      </c>
      <c r="H111" s="62">
        <f>IFERROR(リレーチーム__2[[#This Row],[所属番号]],"")</f>
        <v>16</v>
      </c>
      <c r="I111" s="62">
        <f>IFERROR(リレーチーム__2[[#This Row],[種目コード]],"")</f>
        <v>7</v>
      </c>
      <c r="J111" s="62">
        <f>IFERROR(リレーチーム__2[[#This Row],[距離コード]],"")</f>
        <v>4</v>
      </c>
      <c r="K111" s="62">
        <f>IFERROR(リレーチーム__2[[#This Row],[性別コード]],"")</f>
        <v>1</v>
      </c>
      <c r="L111" s="62">
        <f>IFERROR(リレーチーム__2[[#This Row],[新記録判定クラス]],"")</f>
        <v>3</v>
      </c>
      <c r="M111" s="62" t="str">
        <f>IFERROR(リレーチーム__2[[#This Row],[エントリータイム]],"")</f>
        <v xml:space="preserve"> 1:55.80</v>
      </c>
      <c r="N111" s="62" t="str">
        <f>IFERROR(VLOOKUP(I111,色々!L:M,2,0),"")</f>
        <v>メドレーリレー</v>
      </c>
      <c r="O111" s="67" t="str">
        <f>IFERROR(VLOOKUP(J111,色々!P:R,3,0),"")</f>
        <v>4×50m</v>
      </c>
      <c r="P111" s="67" t="str">
        <f>IFERROR(VLOOKUP(K111,色々!P:Q,2,0),"")</f>
        <v>男子</v>
      </c>
      <c r="Q111" s="67" t="str">
        <f>IFERROR(VLOOKUP(L111,クラス!B:C,2,0),"")</f>
        <v>13～14歳</v>
      </c>
    </row>
    <row r="112" spans="5:17" x14ac:dyDescent="0.2">
      <c r="E112" s="62">
        <f>IFERROR(リレーチーム__2[[#This Row],[チーム番号]],"")</f>
        <v>1111</v>
      </c>
      <c r="F112" s="62" t="str">
        <f>IFERROR(リレーチーム__2[[#This Row],[チーム名]],"")</f>
        <v>ﾌｨｯﾀｴﾐﾌﾙ松前</v>
      </c>
      <c r="G112" s="62" t="str">
        <f>IFERROR(リレーチーム__2[[#This Row],[チーム名カナ]],"")</f>
        <v>ﾌｨｯﾀｴﾐﾌﾙ</v>
      </c>
      <c r="H112" s="62">
        <f>IFERROR(リレーチーム__2[[#This Row],[所属番号]],"")</f>
        <v>16</v>
      </c>
      <c r="I112" s="62">
        <f>IFERROR(リレーチーム__2[[#This Row],[種目コード]],"")</f>
        <v>7</v>
      </c>
      <c r="J112" s="62">
        <f>IFERROR(リレーチーム__2[[#This Row],[距離コード]],"")</f>
        <v>4</v>
      </c>
      <c r="K112" s="62">
        <f>IFERROR(リレーチーム__2[[#This Row],[性別コード]],"")</f>
        <v>1</v>
      </c>
      <c r="L112" s="62">
        <f>IFERROR(リレーチーム__2[[#This Row],[新記録判定クラス]],"")</f>
        <v>2</v>
      </c>
      <c r="M112" s="62" t="str">
        <f>IFERROR(リレーチーム__2[[#This Row],[エントリータイム]],"")</f>
        <v xml:space="preserve"> 2:29.00</v>
      </c>
      <c r="N112" s="62" t="str">
        <f>IFERROR(VLOOKUP(I112,色々!L:M,2,0),"")</f>
        <v>メドレーリレー</v>
      </c>
      <c r="O112" s="67" t="str">
        <f>IFERROR(VLOOKUP(J112,色々!P:R,3,0),"")</f>
        <v>4×50m</v>
      </c>
      <c r="P112" s="67" t="str">
        <f>IFERROR(VLOOKUP(K112,色々!P:Q,2,0),"")</f>
        <v>男子</v>
      </c>
      <c r="Q112" s="67" t="str">
        <f>IFERROR(VLOOKUP(L112,クラス!B:C,2,0),"")</f>
        <v>11～12歳</v>
      </c>
    </row>
    <row r="113" spans="5:17" x14ac:dyDescent="0.2">
      <c r="E113" s="62">
        <f>IFERROR(リレーチーム__2[[#This Row],[チーム番号]],"")</f>
        <v>1112</v>
      </c>
      <c r="F113" s="62" t="str">
        <f>IFERROR(リレーチーム__2[[#This Row],[チーム名]],"")</f>
        <v>ﾌｨｯﾀｴﾐﾌﾙ松前</v>
      </c>
      <c r="G113" s="62" t="str">
        <f>IFERROR(リレーチーム__2[[#This Row],[チーム名カナ]],"")</f>
        <v>ﾌｨｯﾀｴﾐﾌﾙ</v>
      </c>
      <c r="H113" s="62">
        <f>IFERROR(リレーチーム__2[[#This Row],[所属番号]],"")</f>
        <v>16</v>
      </c>
      <c r="I113" s="62">
        <f>IFERROR(リレーチーム__2[[#This Row],[種目コード]],"")</f>
        <v>7</v>
      </c>
      <c r="J113" s="62">
        <f>IFERROR(リレーチーム__2[[#This Row],[距離コード]],"")</f>
        <v>4</v>
      </c>
      <c r="K113" s="62">
        <f>IFERROR(リレーチーム__2[[#This Row],[性別コード]],"")</f>
        <v>1</v>
      </c>
      <c r="L113" s="62">
        <f>IFERROR(リレーチーム__2[[#This Row],[新記録判定クラス]],"")</f>
        <v>1</v>
      </c>
      <c r="M113" s="62" t="str">
        <f>IFERROR(リレーチーム__2[[#This Row],[エントリータイム]],"")</f>
        <v xml:space="preserve"> 2:40.00</v>
      </c>
      <c r="N113" s="62" t="str">
        <f>IFERROR(VLOOKUP(I113,色々!L:M,2,0),"")</f>
        <v>メドレーリレー</v>
      </c>
      <c r="O113" s="67" t="str">
        <f>IFERROR(VLOOKUP(J113,色々!P:R,3,0),"")</f>
        <v>4×50m</v>
      </c>
      <c r="P113" s="67" t="str">
        <f>IFERROR(VLOOKUP(K113,色々!P:Q,2,0),"")</f>
        <v>男子</v>
      </c>
      <c r="Q113" s="67" t="str">
        <f>IFERROR(VLOOKUP(L113,クラス!B:C,2,0),"")</f>
        <v>10歳以下</v>
      </c>
    </row>
    <row r="114" spans="5:17" x14ac:dyDescent="0.2">
      <c r="E114" s="62">
        <f>IFERROR(リレーチーム__2[[#This Row],[チーム番号]],"")</f>
        <v>1113</v>
      </c>
      <c r="F114" s="62" t="str">
        <f>IFERROR(リレーチーム__2[[#This Row],[チーム名]],"")</f>
        <v>ﾌｨｯﾀｴﾐﾌﾙ松前</v>
      </c>
      <c r="G114" s="62" t="str">
        <f>IFERROR(リレーチーム__2[[#This Row],[チーム名カナ]],"")</f>
        <v>ﾌｨｯﾀｴﾐﾌﾙ</v>
      </c>
      <c r="H114" s="62">
        <f>IFERROR(リレーチーム__2[[#This Row],[所属番号]],"")</f>
        <v>16</v>
      </c>
      <c r="I114" s="62">
        <f>IFERROR(リレーチーム__2[[#This Row],[種目コード]],"")</f>
        <v>6</v>
      </c>
      <c r="J114" s="62">
        <f>IFERROR(リレーチーム__2[[#This Row],[距離コード]],"")</f>
        <v>4</v>
      </c>
      <c r="K114" s="62">
        <f>IFERROR(リレーチーム__2[[#This Row],[性別コード]],"")</f>
        <v>2</v>
      </c>
      <c r="L114" s="62">
        <f>IFERROR(リレーチーム__2[[#This Row],[新記録判定クラス]],"")</f>
        <v>3</v>
      </c>
      <c r="M114" s="62" t="str">
        <f>IFERROR(リレーチーム__2[[#This Row],[エントリータイム]],"")</f>
        <v xml:space="preserve"> 1:54.50</v>
      </c>
      <c r="N114" s="62" t="str">
        <f>IFERROR(VLOOKUP(I114,色々!L:M,2,0),"")</f>
        <v>フリーリレー</v>
      </c>
      <c r="O114" s="67" t="str">
        <f>IFERROR(VLOOKUP(J114,色々!P:R,3,0),"")</f>
        <v>4×50m</v>
      </c>
      <c r="P114" s="67" t="str">
        <f>IFERROR(VLOOKUP(K114,色々!P:Q,2,0),"")</f>
        <v>女子</v>
      </c>
      <c r="Q114" s="67" t="str">
        <f>IFERROR(VLOOKUP(L114,クラス!B:C,2,0),"")</f>
        <v>13～14歳</v>
      </c>
    </row>
    <row r="115" spans="5:17" x14ac:dyDescent="0.2">
      <c r="E115" s="62">
        <f>IFERROR(リレーチーム__2[[#This Row],[チーム番号]],"")</f>
        <v>1114</v>
      </c>
      <c r="F115" s="62" t="str">
        <f>IFERROR(リレーチーム__2[[#This Row],[チーム名]],"")</f>
        <v>ﾌｨｯﾀｴﾐﾌﾙ松前</v>
      </c>
      <c r="G115" s="62" t="str">
        <f>IFERROR(リレーチーム__2[[#This Row],[チーム名カナ]],"")</f>
        <v>ﾌｨｯﾀｴﾐﾌﾙ</v>
      </c>
      <c r="H115" s="62">
        <f>IFERROR(リレーチーム__2[[#This Row],[所属番号]],"")</f>
        <v>16</v>
      </c>
      <c r="I115" s="62">
        <f>IFERROR(リレーチーム__2[[#This Row],[種目コード]],"")</f>
        <v>6</v>
      </c>
      <c r="J115" s="62">
        <f>IFERROR(リレーチーム__2[[#This Row],[距離コード]],"")</f>
        <v>4</v>
      </c>
      <c r="K115" s="62">
        <f>IFERROR(リレーチーム__2[[#This Row],[性別コード]],"")</f>
        <v>2</v>
      </c>
      <c r="L115" s="62">
        <f>IFERROR(リレーチーム__2[[#This Row],[新記録判定クラス]],"")</f>
        <v>1</v>
      </c>
      <c r="M115" s="62" t="str">
        <f>IFERROR(リレーチーム__2[[#This Row],[エントリータイム]],"")</f>
        <v xml:space="preserve"> 2:16.00</v>
      </c>
      <c r="N115" s="62" t="str">
        <f>IFERROR(VLOOKUP(I115,色々!L:M,2,0),"")</f>
        <v>フリーリレー</v>
      </c>
      <c r="O115" s="67" t="str">
        <f>IFERROR(VLOOKUP(J115,色々!P:R,3,0),"")</f>
        <v>4×50m</v>
      </c>
      <c r="P115" s="67" t="str">
        <f>IFERROR(VLOOKUP(K115,色々!P:Q,2,0),"")</f>
        <v>女子</v>
      </c>
      <c r="Q115" s="67" t="str">
        <f>IFERROR(VLOOKUP(L115,クラス!B:C,2,0),"")</f>
        <v>10歳以下</v>
      </c>
    </row>
    <row r="116" spans="5:17" x14ac:dyDescent="0.2">
      <c r="E116" s="62">
        <f>IFERROR(リレーチーム__2[[#This Row],[チーム番号]],"")</f>
        <v>1115</v>
      </c>
      <c r="F116" s="62" t="str">
        <f>IFERROR(リレーチーム__2[[#This Row],[チーム名]],"")</f>
        <v>ﾌｨｯﾀｴﾐﾌﾙ松前</v>
      </c>
      <c r="G116" s="62" t="str">
        <f>IFERROR(リレーチーム__2[[#This Row],[チーム名カナ]],"")</f>
        <v>ﾌｨｯﾀｴﾐﾌﾙ</v>
      </c>
      <c r="H116" s="62">
        <f>IFERROR(リレーチーム__2[[#This Row],[所属番号]],"")</f>
        <v>16</v>
      </c>
      <c r="I116" s="62">
        <f>IFERROR(リレーチーム__2[[#This Row],[種目コード]],"")</f>
        <v>6</v>
      </c>
      <c r="J116" s="62">
        <f>IFERROR(リレーチーム__2[[#This Row],[距離コード]],"")</f>
        <v>4</v>
      </c>
      <c r="K116" s="62">
        <f>IFERROR(リレーチーム__2[[#This Row],[性別コード]],"")</f>
        <v>2</v>
      </c>
      <c r="L116" s="62">
        <f>IFERROR(リレーチーム__2[[#This Row],[新記録判定クラス]],"")</f>
        <v>2</v>
      </c>
      <c r="M116" s="62" t="str">
        <f>IFERROR(リレーチーム__2[[#This Row],[エントリータイム]],"")</f>
        <v xml:space="preserve"> 1:59.10</v>
      </c>
      <c r="N116" s="62" t="str">
        <f>IFERROR(VLOOKUP(I116,色々!L:M,2,0),"")</f>
        <v>フリーリレー</v>
      </c>
      <c r="O116" s="67" t="str">
        <f>IFERROR(VLOOKUP(J116,色々!P:R,3,0),"")</f>
        <v>4×50m</v>
      </c>
      <c r="P116" s="67" t="str">
        <f>IFERROR(VLOOKUP(K116,色々!P:Q,2,0),"")</f>
        <v>女子</v>
      </c>
      <c r="Q116" s="67" t="str">
        <f>IFERROR(VLOOKUP(L116,クラス!B:C,2,0),"")</f>
        <v>11～12歳</v>
      </c>
    </row>
    <row r="117" spans="5:17" x14ac:dyDescent="0.2">
      <c r="E117" s="62">
        <f>IFERROR(リレーチーム__2[[#This Row],[チーム番号]],"")</f>
        <v>1116</v>
      </c>
      <c r="F117" s="62" t="str">
        <f>IFERROR(リレーチーム__2[[#This Row],[チーム名]],"")</f>
        <v>ﾌｨｯﾀｴﾐﾌﾙ松前</v>
      </c>
      <c r="G117" s="62" t="str">
        <f>IFERROR(リレーチーム__2[[#This Row],[チーム名カナ]],"")</f>
        <v>ﾌｨｯﾀｴﾐﾌﾙ</v>
      </c>
      <c r="H117" s="62">
        <f>IFERROR(リレーチーム__2[[#This Row],[所属番号]],"")</f>
        <v>16</v>
      </c>
      <c r="I117" s="62">
        <f>IFERROR(リレーチーム__2[[#This Row],[種目コード]],"")</f>
        <v>7</v>
      </c>
      <c r="J117" s="62">
        <f>IFERROR(リレーチーム__2[[#This Row],[距離コード]],"")</f>
        <v>4</v>
      </c>
      <c r="K117" s="62">
        <f>IFERROR(リレーチーム__2[[#This Row],[性別コード]],"")</f>
        <v>2</v>
      </c>
      <c r="L117" s="62">
        <f>IFERROR(リレーチーム__2[[#This Row],[新記録判定クラス]],"")</f>
        <v>3</v>
      </c>
      <c r="M117" s="62" t="str">
        <f>IFERROR(リレーチーム__2[[#This Row],[エントリータイム]],"")</f>
        <v xml:space="preserve"> 2:06.20</v>
      </c>
      <c r="N117" s="62" t="str">
        <f>IFERROR(VLOOKUP(I117,色々!L:M,2,0),"")</f>
        <v>メドレーリレー</v>
      </c>
      <c r="O117" s="67" t="str">
        <f>IFERROR(VLOOKUP(J117,色々!P:R,3,0),"")</f>
        <v>4×50m</v>
      </c>
      <c r="P117" s="67" t="str">
        <f>IFERROR(VLOOKUP(K117,色々!P:Q,2,0),"")</f>
        <v>女子</v>
      </c>
      <c r="Q117" s="67" t="str">
        <f>IFERROR(VLOOKUP(L117,クラス!B:C,2,0),"")</f>
        <v>13～14歳</v>
      </c>
    </row>
    <row r="118" spans="5:17" x14ac:dyDescent="0.2">
      <c r="E118" s="62">
        <f>IFERROR(リレーチーム__2[[#This Row],[チーム番号]],"")</f>
        <v>1117</v>
      </c>
      <c r="F118" s="62" t="str">
        <f>IFERROR(リレーチーム__2[[#This Row],[チーム名]],"")</f>
        <v>ﾌｨｯﾀｴﾐﾌﾙ松前</v>
      </c>
      <c r="G118" s="62" t="str">
        <f>IFERROR(リレーチーム__2[[#This Row],[チーム名カナ]],"")</f>
        <v>ﾌｨｯﾀｴﾐﾌﾙ</v>
      </c>
      <c r="H118" s="62">
        <f>IFERROR(リレーチーム__2[[#This Row],[所属番号]],"")</f>
        <v>16</v>
      </c>
      <c r="I118" s="62">
        <f>IFERROR(リレーチーム__2[[#This Row],[種目コード]],"")</f>
        <v>7</v>
      </c>
      <c r="J118" s="62">
        <f>IFERROR(リレーチーム__2[[#This Row],[距離コード]],"")</f>
        <v>4</v>
      </c>
      <c r="K118" s="62">
        <f>IFERROR(リレーチーム__2[[#This Row],[性別コード]],"")</f>
        <v>2</v>
      </c>
      <c r="L118" s="62">
        <f>IFERROR(リレーチーム__2[[#This Row],[新記録判定クラス]],"")</f>
        <v>2</v>
      </c>
      <c r="M118" s="62" t="str">
        <f>IFERROR(リレーチーム__2[[#This Row],[エントリータイム]],"")</f>
        <v xml:space="preserve"> 2:10.48</v>
      </c>
      <c r="N118" s="62" t="str">
        <f>IFERROR(VLOOKUP(I118,色々!L:M,2,0),"")</f>
        <v>メドレーリレー</v>
      </c>
      <c r="O118" s="67" t="str">
        <f>IFERROR(VLOOKUP(J118,色々!P:R,3,0),"")</f>
        <v>4×50m</v>
      </c>
      <c r="P118" s="67" t="str">
        <f>IFERROR(VLOOKUP(K118,色々!P:Q,2,0),"")</f>
        <v>女子</v>
      </c>
      <c r="Q118" s="67" t="str">
        <f>IFERROR(VLOOKUP(L118,クラス!B:C,2,0),"")</f>
        <v>11～12歳</v>
      </c>
    </row>
    <row r="119" spans="5:17" x14ac:dyDescent="0.2">
      <c r="E119" s="62">
        <f>IFERROR(リレーチーム__2[[#This Row],[チーム番号]],"")</f>
        <v>1118</v>
      </c>
      <c r="F119" s="62" t="str">
        <f>IFERROR(リレーチーム__2[[#This Row],[チーム名]],"")</f>
        <v>ﾌｨｯﾀｴﾐﾌﾙ松前</v>
      </c>
      <c r="G119" s="62" t="str">
        <f>IFERROR(リレーチーム__2[[#This Row],[チーム名カナ]],"")</f>
        <v>ﾌｨｯﾀｴﾐﾌﾙ</v>
      </c>
      <c r="H119" s="62">
        <f>IFERROR(リレーチーム__2[[#This Row],[所属番号]],"")</f>
        <v>16</v>
      </c>
      <c r="I119" s="62">
        <f>IFERROR(リレーチーム__2[[#This Row],[種目コード]],"")</f>
        <v>7</v>
      </c>
      <c r="J119" s="62">
        <f>IFERROR(リレーチーム__2[[#This Row],[距離コード]],"")</f>
        <v>4</v>
      </c>
      <c r="K119" s="62">
        <f>IFERROR(リレーチーム__2[[#This Row],[性別コード]],"")</f>
        <v>2</v>
      </c>
      <c r="L119" s="62">
        <f>IFERROR(リレーチーム__2[[#This Row],[新記録判定クラス]],"")</f>
        <v>1</v>
      </c>
      <c r="M119" s="62" t="str">
        <f>IFERROR(リレーチーム__2[[#This Row],[エントリータイム]],"")</f>
        <v xml:space="preserve"> 2:34.00</v>
      </c>
      <c r="N119" s="62" t="str">
        <f>IFERROR(VLOOKUP(I119,色々!L:M,2,0),"")</f>
        <v>メドレーリレー</v>
      </c>
      <c r="O119" s="67" t="str">
        <f>IFERROR(VLOOKUP(J119,色々!P:R,3,0),"")</f>
        <v>4×50m</v>
      </c>
      <c r="P119" s="67" t="str">
        <f>IFERROR(VLOOKUP(K119,色々!P:Q,2,0),"")</f>
        <v>女子</v>
      </c>
      <c r="Q119" s="67" t="str">
        <f>IFERROR(VLOOKUP(L119,クラス!B:C,2,0),"")</f>
        <v>10歳以下</v>
      </c>
    </row>
    <row r="120" spans="5:17" x14ac:dyDescent="0.2">
      <c r="E120" s="62">
        <f>IFERROR(リレーチーム__2[[#This Row],[チーム番号]],"")</f>
        <v>1119</v>
      </c>
      <c r="F120" s="62" t="str">
        <f>IFERROR(リレーチーム__2[[#This Row],[チーム名]],"")</f>
        <v>MESSA</v>
      </c>
      <c r="G120" s="62" t="str">
        <f>IFERROR(リレーチーム__2[[#This Row],[チーム名カナ]],"")</f>
        <v>MESSA</v>
      </c>
      <c r="H120" s="62">
        <f>IFERROR(リレーチーム__2[[#This Row],[所属番号]],"")</f>
        <v>3</v>
      </c>
      <c r="I120" s="62">
        <f>IFERROR(リレーチーム__2[[#This Row],[種目コード]],"")</f>
        <v>6</v>
      </c>
      <c r="J120" s="62">
        <f>IFERROR(リレーチーム__2[[#This Row],[距離コード]],"")</f>
        <v>4</v>
      </c>
      <c r="K120" s="62">
        <f>IFERROR(リレーチーム__2[[#This Row],[性別コード]],"")</f>
        <v>1</v>
      </c>
      <c r="L120" s="62">
        <f>IFERROR(リレーチーム__2[[#This Row],[新記録判定クラス]],"")</f>
        <v>3</v>
      </c>
      <c r="M120" s="62" t="str">
        <f>IFERROR(リレーチーム__2[[#This Row],[エントリータイム]],"")</f>
        <v xml:space="preserve"> 1:54.00</v>
      </c>
      <c r="N120" s="62" t="str">
        <f>IFERROR(VLOOKUP(I120,色々!L:M,2,0),"")</f>
        <v>フリーリレー</v>
      </c>
      <c r="O120" s="67" t="str">
        <f>IFERROR(VLOOKUP(J120,色々!P:R,3,0),"")</f>
        <v>4×50m</v>
      </c>
      <c r="P120" s="67" t="str">
        <f>IFERROR(VLOOKUP(K120,色々!P:Q,2,0),"")</f>
        <v>男子</v>
      </c>
      <c r="Q120" s="67" t="str">
        <f>IFERROR(VLOOKUP(L120,クラス!B:C,2,0),"")</f>
        <v>13～14歳</v>
      </c>
    </row>
    <row r="121" spans="5:17" x14ac:dyDescent="0.2">
      <c r="E121" s="62">
        <f>IFERROR(リレーチーム__2[[#This Row],[チーム番号]],"")</f>
        <v>1120</v>
      </c>
      <c r="F121" s="62" t="str">
        <f>IFERROR(リレーチーム__2[[#This Row],[チーム名]],"")</f>
        <v>MESSA</v>
      </c>
      <c r="G121" s="62" t="str">
        <f>IFERROR(リレーチーム__2[[#This Row],[チーム名カナ]],"")</f>
        <v>MESSA</v>
      </c>
      <c r="H121" s="62">
        <f>IFERROR(リレーチーム__2[[#This Row],[所属番号]],"")</f>
        <v>3</v>
      </c>
      <c r="I121" s="62">
        <f>IFERROR(リレーチーム__2[[#This Row],[種目コード]],"")</f>
        <v>6</v>
      </c>
      <c r="J121" s="62">
        <f>IFERROR(リレーチーム__2[[#This Row],[距離コード]],"")</f>
        <v>4</v>
      </c>
      <c r="K121" s="62">
        <f>IFERROR(リレーチーム__2[[#This Row],[性別コード]],"")</f>
        <v>1</v>
      </c>
      <c r="L121" s="62">
        <f>IFERROR(リレーチーム__2[[#This Row],[新記録判定クラス]],"")</f>
        <v>2</v>
      </c>
      <c r="M121" s="62" t="str">
        <f>IFERROR(リレーチーム__2[[#This Row],[エントリータイム]],"")</f>
        <v xml:space="preserve"> 2:06.00</v>
      </c>
      <c r="N121" s="62" t="str">
        <f>IFERROR(VLOOKUP(I121,色々!L:M,2,0),"")</f>
        <v>フリーリレー</v>
      </c>
      <c r="O121" s="67" t="str">
        <f>IFERROR(VLOOKUP(J121,色々!P:R,3,0),"")</f>
        <v>4×50m</v>
      </c>
      <c r="P121" s="67" t="str">
        <f>IFERROR(VLOOKUP(K121,色々!P:Q,2,0),"")</f>
        <v>男子</v>
      </c>
      <c r="Q121" s="67" t="str">
        <f>IFERROR(VLOOKUP(L121,クラス!B:C,2,0),"")</f>
        <v>11～12歳</v>
      </c>
    </row>
    <row r="122" spans="5:17" x14ac:dyDescent="0.2">
      <c r="E122" s="62">
        <f>IFERROR(リレーチーム__2[[#This Row],[チーム番号]],"")</f>
        <v>1121</v>
      </c>
      <c r="F122" s="62" t="str">
        <f>IFERROR(リレーチーム__2[[#This Row],[チーム名]],"")</f>
        <v>MESSA</v>
      </c>
      <c r="G122" s="62" t="str">
        <f>IFERROR(リレーチーム__2[[#This Row],[チーム名カナ]],"")</f>
        <v>MESSA</v>
      </c>
      <c r="H122" s="62">
        <f>IFERROR(リレーチーム__2[[#This Row],[所属番号]],"")</f>
        <v>3</v>
      </c>
      <c r="I122" s="62">
        <f>IFERROR(リレーチーム__2[[#This Row],[種目コード]],"")</f>
        <v>6</v>
      </c>
      <c r="J122" s="62">
        <f>IFERROR(リレーチーム__2[[#This Row],[距離コード]],"")</f>
        <v>4</v>
      </c>
      <c r="K122" s="62">
        <f>IFERROR(リレーチーム__2[[#This Row],[性別コード]],"")</f>
        <v>1</v>
      </c>
      <c r="L122" s="62">
        <f>IFERROR(リレーチーム__2[[#This Row],[新記録判定クラス]],"")</f>
        <v>4</v>
      </c>
      <c r="M122" s="62" t="str">
        <f>IFERROR(リレーチーム__2[[#This Row],[エントリータイム]],"")</f>
        <v xml:space="preserve"> 1:41.00</v>
      </c>
      <c r="N122" s="62" t="str">
        <f>IFERROR(VLOOKUP(I122,色々!L:M,2,0),"")</f>
        <v>フリーリレー</v>
      </c>
      <c r="O122" s="67" t="str">
        <f>IFERROR(VLOOKUP(J122,色々!P:R,3,0),"")</f>
        <v>4×50m</v>
      </c>
      <c r="P122" s="67" t="str">
        <f>IFERROR(VLOOKUP(K122,色々!P:Q,2,0),"")</f>
        <v>男子</v>
      </c>
      <c r="Q122" s="67" t="str">
        <f>IFERROR(VLOOKUP(L122,クラス!B:C,2,0),"")</f>
        <v>15～18歳</v>
      </c>
    </row>
    <row r="123" spans="5:17" x14ac:dyDescent="0.2">
      <c r="E123" s="62">
        <f>IFERROR(リレーチーム__2[[#This Row],[チーム番号]],"")</f>
        <v>1122</v>
      </c>
      <c r="F123" s="62" t="str">
        <f>IFERROR(リレーチーム__2[[#This Row],[チーム名]],"")</f>
        <v>MESSA</v>
      </c>
      <c r="G123" s="62" t="str">
        <f>IFERROR(リレーチーム__2[[#This Row],[チーム名カナ]],"")</f>
        <v>MESSA</v>
      </c>
      <c r="H123" s="62">
        <f>IFERROR(リレーチーム__2[[#This Row],[所属番号]],"")</f>
        <v>3</v>
      </c>
      <c r="I123" s="62">
        <f>IFERROR(リレーチーム__2[[#This Row],[種目コード]],"")</f>
        <v>7</v>
      </c>
      <c r="J123" s="62">
        <f>IFERROR(リレーチーム__2[[#This Row],[距離コード]],"")</f>
        <v>4</v>
      </c>
      <c r="K123" s="62">
        <f>IFERROR(リレーチーム__2[[#This Row],[性別コード]],"")</f>
        <v>1</v>
      </c>
      <c r="L123" s="62">
        <f>IFERROR(リレーチーム__2[[#This Row],[新記録判定クラス]],"")</f>
        <v>4</v>
      </c>
      <c r="M123" s="62" t="str">
        <f>IFERROR(リレーチーム__2[[#This Row],[エントリータイム]],"")</f>
        <v xml:space="preserve"> 1:49.00</v>
      </c>
      <c r="N123" s="62" t="str">
        <f>IFERROR(VLOOKUP(I123,色々!L:M,2,0),"")</f>
        <v>メドレーリレー</v>
      </c>
      <c r="O123" s="67" t="str">
        <f>IFERROR(VLOOKUP(J123,色々!P:R,3,0),"")</f>
        <v>4×50m</v>
      </c>
      <c r="P123" s="67" t="str">
        <f>IFERROR(VLOOKUP(K123,色々!P:Q,2,0),"")</f>
        <v>男子</v>
      </c>
      <c r="Q123" s="67" t="str">
        <f>IFERROR(VLOOKUP(L123,クラス!B:C,2,0),"")</f>
        <v>15～18歳</v>
      </c>
    </row>
    <row r="124" spans="5:17" x14ac:dyDescent="0.2">
      <c r="E124" s="62">
        <f>IFERROR(リレーチーム__2[[#This Row],[チーム番号]],"")</f>
        <v>1123</v>
      </c>
      <c r="F124" s="62" t="str">
        <f>IFERROR(リレーチーム__2[[#This Row],[チーム名]],"")</f>
        <v>MESSA</v>
      </c>
      <c r="G124" s="62" t="str">
        <f>IFERROR(リレーチーム__2[[#This Row],[チーム名カナ]],"")</f>
        <v>MESSA</v>
      </c>
      <c r="H124" s="62">
        <f>IFERROR(リレーチーム__2[[#This Row],[所属番号]],"")</f>
        <v>3</v>
      </c>
      <c r="I124" s="62">
        <f>IFERROR(リレーチーム__2[[#This Row],[種目コード]],"")</f>
        <v>7</v>
      </c>
      <c r="J124" s="62">
        <f>IFERROR(リレーチーム__2[[#This Row],[距離コード]],"")</f>
        <v>4</v>
      </c>
      <c r="K124" s="62">
        <f>IFERROR(リレーチーム__2[[#This Row],[性別コード]],"")</f>
        <v>1</v>
      </c>
      <c r="L124" s="62">
        <f>IFERROR(リレーチーム__2[[#This Row],[新記録判定クラス]],"")</f>
        <v>3</v>
      </c>
      <c r="M124" s="62" t="str">
        <f>IFERROR(リレーチーム__2[[#This Row],[エントリータイム]],"")</f>
        <v xml:space="preserve"> 2:00.00</v>
      </c>
      <c r="N124" s="62" t="str">
        <f>IFERROR(VLOOKUP(I124,色々!L:M,2,0),"")</f>
        <v>メドレーリレー</v>
      </c>
      <c r="O124" s="67" t="str">
        <f>IFERROR(VLOOKUP(J124,色々!P:R,3,0),"")</f>
        <v>4×50m</v>
      </c>
      <c r="P124" s="67" t="str">
        <f>IFERROR(VLOOKUP(K124,色々!P:Q,2,0),"")</f>
        <v>男子</v>
      </c>
      <c r="Q124" s="67" t="str">
        <f>IFERROR(VLOOKUP(L124,クラス!B:C,2,0),"")</f>
        <v>13～14歳</v>
      </c>
    </row>
    <row r="125" spans="5:17" x14ac:dyDescent="0.2">
      <c r="E125" s="62">
        <f>IFERROR(リレーチーム__2[[#This Row],[チーム番号]],"")</f>
        <v>1124</v>
      </c>
      <c r="F125" s="62" t="str">
        <f>IFERROR(リレーチーム__2[[#This Row],[チーム名]],"")</f>
        <v>MESSA</v>
      </c>
      <c r="G125" s="62" t="str">
        <f>IFERROR(リレーチーム__2[[#This Row],[チーム名カナ]],"")</f>
        <v>MESSA</v>
      </c>
      <c r="H125" s="62">
        <f>IFERROR(リレーチーム__2[[#This Row],[所属番号]],"")</f>
        <v>3</v>
      </c>
      <c r="I125" s="62">
        <f>IFERROR(リレーチーム__2[[#This Row],[種目コード]],"")</f>
        <v>7</v>
      </c>
      <c r="J125" s="62">
        <f>IFERROR(リレーチーム__2[[#This Row],[距離コード]],"")</f>
        <v>4</v>
      </c>
      <c r="K125" s="62">
        <f>IFERROR(リレーチーム__2[[#This Row],[性別コード]],"")</f>
        <v>1</v>
      </c>
      <c r="L125" s="62">
        <f>IFERROR(リレーチーム__2[[#This Row],[新記録判定クラス]],"")</f>
        <v>2</v>
      </c>
      <c r="M125" s="62" t="str">
        <f>IFERROR(リレーチーム__2[[#This Row],[エントリータイム]],"")</f>
        <v xml:space="preserve"> 2:20.00</v>
      </c>
      <c r="N125" s="62" t="str">
        <f>IFERROR(VLOOKUP(I125,色々!L:M,2,0),"")</f>
        <v>メドレーリレー</v>
      </c>
      <c r="O125" s="67" t="str">
        <f>IFERROR(VLOOKUP(J125,色々!P:R,3,0),"")</f>
        <v>4×50m</v>
      </c>
      <c r="P125" s="67" t="str">
        <f>IFERROR(VLOOKUP(K125,色々!P:Q,2,0),"")</f>
        <v>男子</v>
      </c>
      <c r="Q125" s="67" t="str">
        <f>IFERROR(VLOOKUP(L125,クラス!B:C,2,0),"")</f>
        <v>11～12歳</v>
      </c>
    </row>
    <row r="126" spans="5:17" x14ac:dyDescent="0.2">
      <c r="E126" s="62">
        <f>IFERROR(リレーチーム__2[[#This Row],[チーム番号]],"")</f>
        <v>1125</v>
      </c>
      <c r="F126" s="62" t="str">
        <f>IFERROR(リレーチーム__2[[#This Row],[チーム名]],"")</f>
        <v>MESSA</v>
      </c>
      <c r="G126" s="62" t="str">
        <f>IFERROR(リレーチーム__2[[#This Row],[チーム名カナ]],"")</f>
        <v>MESSA</v>
      </c>
      <c r="H126" s="62">
        <f>IFERROR(リレーチーム__2[[#This Row],[所属番号]],"")</f>
        <v>3</v>
      </c>
      <c r="I126" s="62">
        <f>IFERROR(リレーチーム__2[[#This Row],[種目コード]],"")</f>
        <v>6</v>
      </c>
      <c r="J126" s="62">
        <f>IFERROR(リレーチーム__2[[#This Row],[距離コード]],"")</f>
        <v>4</v>
      </c>
      <c r="K126" s="62">
        <f>IFERROR(リレーチーム__2[[#This Row],[性別コード]],"")</f>
        <v>2</v>
      </c>
      <c r="L126" s="62">
        <f>IFERROR(リレーチーム__2[[#This Row],[新記録判定クラス]],"")</f>
        <v>3</v>
      </c>
      <c r="M126" s="62" t="str">
        <f>IFERROR(リレーチーム__2[[#This Row],[エントリータイム]],"")</f>
        <v xml:space="preserve"> 2:00.00</v>
      </c>
      <c r="N126" s="62" t="str">
        <f>IFERROR(VLOOKUP(I126,色々!L:M,2,0),"")</f>
        <v>フリーリレー</v>
      </c>
      <c r="O126" s="67" t="str">
        <f>IFERROR(VLOOKUP(J126,色々!P:R,3,0),"")</f>
        <v>4×50m</v>
      </c>
      <c r="P126" s="67" t="str">
        <f>IFERROR(VLOOKUP(K126,色々!P:Q,2,0),"")</f>
        <v>女子</v>
      </c>
      <c r="Q126" s="67" t="str">
        <f>IFERROR(VLOOKUP(L126,クラス!B:C,2,0),"")</f>
        <v>13～14歳</v>
      </c>
    </row>
    <row r="127" spans="5:17" x14ac:dyDescent="0.2">
      <c r="E127" s="62">
        <f>IFERROR(リレーチーム__2[[#This Row],[チーム番号]],"")</f>
        <v>1126</v>
      </c>
      <c r="F127" s="62" t="str">
        <f>IFERROR(リレーチーム__2[[#This Row],[チーム名]],"")</f>
        <v>MESSA</v>
      </c>
      <c r="G127" s="62" t="str">
        <f>IFERROR(リレーチーム__2[[#This Row],[チーム名カナ]],"")</f>
        <v>MESSA</v>
      </c>
      <c r="H127" s="62">
        <f>IFERROR(リレーチーム__2[[#This Row],[所属番号]],"")</f>
        <v>3</v>
      </c>
      <c r="I127" s="62">
        <f>IFERROR(リレーチーム__2[[#This Row],[種目コード]],"")</f>
        <v>6</v>
      </c>
      <c r="J127" s="62">
        <f>IFERROR(リレーチーム__2[[#This Row],[距離コード]],"")</f>
        <v>4</v>
      </c>
      <c r="K127" s="62">
        <f>IFERROR(リレーチーム__2[[#This Row],[性別コード]],"")</f>
        <v>2</v>
      </c>
      <c r="L127" s="62">
        <f>IFERROR(リレーチーム__2[[#This Row],[新記録判定クラス]],"")</f>
        <v>2</v>
      </c>
      <c r="M127" s="62" t="str">
        <f>IFERROR(リレーチーム__2[[#This Row],[エントリータイム]],"")</f>
        <v xml:space="preserve"> 2:07.00</v>
      </c>
      <c r="N127" s="62" t="str">
        <f>IFERROR(VLOOKUP(I127,色々!L:M,2,0),"")</f>
        <v>フリーリレー</v>
      </c>
      <c r="O127" s="67" t="str">
        <f>IFERROR(VLOOKUP(J127,色々!P:R,3,0),"")</f>
        <v>4×50m</v>
      </c>
      <c r="P127" s="67" t="str">
        <f>IFERROR(VLOOKUP(K127,色々!P:Q,2,0),"")</f>
        <v>女子</v>
      </c>
      <c r="Q127" s="67" t="str">
        <f>IFERROR(VLOOKUP(L127,クラス!B:C,2,0),"")</f>
        <v>11～12歳</v>
      </c>
    </row>
    <row r="128" spans="5:17" x14ac:dyDescent="0.2">
      <c r="E128" s="62">
        <f>IFERROR(リレーチーム__2[[#This Row],[チーム番号]],"")</f>
        <v>1127</v>
      </c>
      <c r="F128" s="62" t="str">
        <f>IFERROR(リレーチーム__2[[#This Row],[チーム名]],"")</f>
        <v>MESSA</v>
      </c>
      <c r="G128" s="62" t="str">
        <f>IFERROR(リレーチーム__2[[#This Row],[チーム名カナ]],"")</f>
        <v>MESSA</v>
      </c>
      <c r="H128" s="62">
        <f>IFERROR(リレーチーム__2[[#This Row],[所属番号]],"")</f>
        <v>3</v>
      </c>
      <c r="I128" s="62">
        <f>IFERROR(リレーチーム__2[[#This Row],[種目コード]],"")</f>
        <v>6</v>
      </c>
      <c r="J128" s="62">
        <f>IFERROR(リレーチーム__2[[#This Row],[距離コード]],"")</f>
        <v>4</v>
      </c>
      <c r="K128" s="62">
        <f>IFERROR(リレーチーム__2[[#This Row],[性別コード]],"")</f>
        <v>2</v>
      </c>
      <c r="L128" s="62">
        <f>IFERROR(リレーチーム__2[[#This Row],[新記録判定クラス]],"")</f>
        <v>1</v>
      </c>
      <c r="M128" s="62" t="str">
        <f>IFERROR(リレーチーム__2[[#This Row],[エントリータイム]],"")</f>
        <v xml:space="preserve"> 2:25.00</v>
      </c>
      <c r="N128" s="62" t="str">
        <f>IFERROR(VLOOKUP(I128,色々!L:M,2,0),"")</f>
        <v>フリーリレー</v>
      </c>
      <c r="O128" s="67" t="str">
        <f>IFERROR(VLOOKUP(J128,色々!P:R,3,0),"")</f>
        <v>4×50m</v>
      </c>
      <c r="P128" s="67" t="str">
        <f>IFERROR(VLOOKUP(K128,色々!P:Q,2,0),"")</f>
        <v>女子</v>
      </c>
      <c r="Q128" s="67" t="str">
        <f>IFERROR(VLOOKUP(L128,クラス!B:C,2,0),"")</f>
        <v>10歳以下</v>
      </c>
    </row>
    <row r="129" spans="5:17" x14ac:dyDescent="0.2">
      <c r="E129" s="62">
        <f>IFERROR(リレーチーム__2[[#This Row],[チーム番号]],"")</f>
        <v>1128</v>
      </c>
      <c r="F129" s="62" t="str">
        <f>IFERROR(リレーチーム__2[[#This Row],[チーム名]],"")</f>
        <v>MESSA</v>
      </c>
      <c r="G129" s="62" t="str">
        <f>IFERROR(リレーチーム__2[[#This Row],[チーム名カナ]],"")</f>
        <v>MESSA</v>
      </c>
      <c r="H129" s="62">
        <f>IFERROR(リレーチーム__2[[#This Row],[所属番号]],"")</f>
        <v>3</v>
      </c>
      <c r="I129" s="62">
        <f>IFERROR(リレーチーム__2[[#This Row],[種目コード]],"")</f>
        <v>7</v>
      </c>
      <c r="J129" s="62">
        <f>IFERROR(リレーチーム__2[[#This Row],[距離コード]],"")</f>
        <v>4</v>
      </c>
      <c r="K129" s="62">
        <f>IFERROR(リレーチーム__2[[#This Row],[性別コード]],"")</f>
        <v>2</v>
      </c>
      <c r="L129" s="62">
        <f>IFERROR(リレーチーム__2[[#This Row],[新記録判定クラス]],"")</f>
        <v>1</v>
      </c>
      <c r="M129" s="62" t="str">
        <f>IFERROR(リレーチーム__2[[#This Row],[エントリータイム]],"")</f>
        <v xml:space="preserve"> 2:46.00</v>
      </c>
      <c r="N129" s="62" t="str">
        <f>IFERROR(VLOOKUP(I129,色々!L:M,2,0),"")</f>
        <v>メドレーリレー</v>
      </c>
      <c r="O129" s="67" t="str">
        <f>IFERROR(VLOOKUP(J129,色々!P:R,3,0),"")</f>
        <v>4×50m</v>
      </c>
      <c r="P129" s="67" t="str">
        <f>IFERROR(VLOOKUP(K129,色々!P:Q,2,0),"")</f>
        <v>女子</v>
      </c>
      <c r="Q129" s="67" t="str">
        <f>IFERROR(VLOOKUP(L129,クラス!B:C,2,0),"")</f>
        <v>10歳以下</v>
      </c>
    </row>
    <row r="130" spans="5:17" x14ac:dyDescent="0.2">
      <c r="E130" s="62">
        <f>IFERROR(リレーチーム__2[[#This Row],[チーム番号]],"")</f>
        <v>1129</v>
      </c>
      <c r="F130" s="62" t="str">
        <f>IFERROR(リレーチーム__2[[#This Row],[チーム名]],"")</f>
        <v>MESSA</v>
      </c>
      <c r="G130" s="62" t="str">
        <f>IFERROR(リレーチーム__2[[#This Row],[チーム名カナ]],"")</f>
        <v>MESSA</v>
      </c>
      <c r="H130" s="62">
        <f>IFERROR(リレーチーム__2[[#This Row],[所属番号]],"")</f>
        <v>3</v>
      </c>
      <c r="I130" s="62">
        <f>IFERROR(リレーチーム__2[[#This Row],[種目コード]],"")</f>
        <v>7</v>
      </c>
      <c r="J130" s="62">
        <f>IFERROR(リレーチーム__2[[#This Row],[距離コード]],"")</f>
        <v>4</v>
      </c>
      <c r="K130" s="62">
        <f>IFERROR(リレーチーム__2[[#This Row],[性別コード]],"")</f>
        <v>2</v>
      </c>
      <c r="L130" s="62">
        <f>IFERROR(リレーチーム__2[[#This Row],[新記録判定クラス]],"")</f>
        <v>2</v>
      </c>
      <c r="M130" s="62" t="str">
        <f>IFERROR(リレーチーム__2[[#This Row],[エントリータイム]],"")</f>
        <v xml:space="preserve"> 2:25.00</v>
      </c>
      <c r="N130" s="62" t="str">
        <f>IFERROR(VLOOKUP(I130,色々!L:M,2,0),"")</f>
        <v>メドレーリレー</v>
      </c>
      <c r="O130" s="67" t="str">
        <f>IFERROR(VLOOKUP(J130,色々!P:R,3,0),"")</f>
        <v>4×50m</v>
      </c>
      <c r="P130" s="67" t="str">
        <f>IFERROR(VLOOKUP(K130,色々!P:Q,2,0),"")</f>
        <v>女子</v>
      </c>
      <c r="Q130" s="67" t="str">
        <f>IFERROR(VLOOKUP(L130,クラス!B:C,2,0),"")</f>
        <v>11～12歳</v>
      </c>
    </row>
    <row r="131" spans="5:17" x14ac:dyDescent="0.2">
      <c r="E131" s="62">
        <f>IFERROR(リレーチーム__2[[#This Row],[チーム番号]],"")</f>
        <v>1130</v>
      </c>
      <c r="F131" s="62" t="str">
        <f>IFERROR(リレーチーム__2[[#This Row],[チーム名]],"")</f>
        <v>MESSA</v>
      </c>
      <c r="G131" s="62" t="str">
        <f>IFERROR(リレーチーム__2[[#This Row],[チーム名カナ]],"")</f>
        <v>MESSA</v>
      </c>
      <c r="H131" s="62">
        <f>IFERROR(リレーチーム__2[[#This Row],[所属番号]],"")</f>
        <v>3</v>
      </c>
      <c r="I131" s="62">
        <f>IFERROR(リレーチーム__2[[#This Row],[種目コード]],"")</f>
        <v>7</v>
      </c>
      <c r="J131" s="62">
        <f>IFERROR(リレーチーム__2[[#This Row],[距離コード]],"")</f>
        <v>4</v>
      </c>
      <c r="K131" s="62">
        <f>IFERROR(リレーチーム__2[[#This Row],[性別コード]],"")</f>
        <v>2</v>
      </c>
      <c r="L131" s="62">
        <f>IFERROR(リレーチーム__2[[#This Row],[新記録判定クラス]],"")</f>
        <v>3</v>
      </c>
      <c r="M131" s="62" t="str">
        <f>IFERROR(リレーチーム__2[[#This Row],[エントリータイム]],"")</f>
        <v xml:space="preserve"> 2:10.00</v>
      </c>
      <c r="N131" s="62" t="str">
        <f>IFERROR(VLOOKUP(I131,色々!L:M,2,0),"")</f>
        <v>メドレーリレー</v>
      </c>
      <c r="O131" s="67" t="str">
        <f>IFERROR(VLOOKUP(J131,色々!P:R,3,0),"")</f>
        <v>4×50m</v>
      </c>
      <c r="P131" s="67" t="str">
        <f>IFERROR(VLOOKUP(K131,色々!P:Q,2,0),"")</f>
        <v>女子</v>
      </c>
      <c r="Q131" s="67" t="str">
        <f>IFERROR(VLOOKUP(L131,クラス!B:C,2,0),"")</f>
        <v>13～14歳</v>
      </c>
    </row>
    <row r="132" spans="5:17" x14ac:dyDescent="0.2">
      <c r="E132" s="62">
        <f>IFERROR(リレーチーム__2[[#This Row],[チーム番号]],"")</f>
        <v>1131</v>
      </c>
      <c r="F132" s="62" t="str">
        <f>IFERROR(リレーチーム__2[[#This Row],[チーム名]],"")</f>
        <v>ﾓｰﾆSS</v>
      </c>
      <c r="G132" s="62" t="str">
        <f>IFERROR(リレーチーム__2[[#This Row],[チーム名カナ]],"")</f>
        <v>ﾓｰﾆSS</v>
      </c>
      <c r="H132" s="62">
        <f>IFERROR(リレーチーム__2[[#This Row],[所属番号]],"")</f>
        <v>20</v>
      </c>
      <c r="I132" s="62">
        <f>IFERROR(リレーチーム__2[[#This Row],[種目コード]],"")</f>
        <v>6</v>
      </c>
      <c r="J132" s="62">
        <f>IFERROR(リレーチーム__2[[#This Row],[距離コード]],"")</f>
        <v>4</v>
      </c>
      <c r="K132" s="62">
        <f>IFERROR(リレーチーム__2[[#This Row],[性別コード]],"")</f>
        <v>2</v>
      </c>
      <c r="L132" s="62">
        <f>IFERROR(リレーチーム__2[[#This Row],[新記録判定クラス]],"")</f>
        <v>4</v>
      </c>
      <c r="M132" s="62" t="str">
        <f>IFERROR(リレーチーム__2[[#This Row],[エントリータイム]],"")</f>
        <v xml:space="preserve"> 1:57.00</v>
      </c>
      <c r="N132" s="62" t="str">
        <f>IFERROR(VLOOKUP(I132,色々!L:M,2,0),"")</f>
        <v>フリーリレー</v>
      </c>
      <c r="O132" s="67" t="str">
        <f>IFERROR(VLOOKUP(J132,色々!P:R,3,0),"")</f>
        <v>4×50m</v>
      </c>
      <c r="P132" s="67" t="str">
        <f>IFERROR(VLOOKUP(K132,色々!P:Q,2,0),"")</f>
        <v>女子</v>
      </c>
      <c r="Q132" s="67" t="str">
        <f>IFERROR(VLOOKUP(L132,クラス!B:C,2,0),"")</f>
        <v>15～18歳</v>
      </c>
    </row>
    <row r="133" spans="5:17" x14ac:dyDescent="0.2">
      <c r="E133" s="62">
        <f>IFERROR(リレーチーム__2[[#This Row],[チーム番号]],"")</f>
        <v>1132</v>
      </c>
      <c r="F133" s="62" t="str">
        <f>IFERROR(リレーチーム__2[[#This Row],[チーム名]],"")</f>
        <v>ﾓｰﾆSS</v>
      </c>
      <c r="G133" s="62" t="str">
        <f>IFERROR(リレーチーム__2[[#This Row],[チーム名カナ]],"")</f>
        <v>ﾓｰﾆSS</v>
      </c>
      <c r="H133" s="62">
        <f>IFERROR(リレーチーム__2[[#This Row],[所属番号]],"")</f>
        <v>20</v>
      </c>
      <c r="I133" s="62">
        <f>IFERROR(リレーチーム__2[[#This Row],[種目コード]],"")</f>
        <v>7</v>
      </c>
      <c r="J133" s="62">
        <f>IFERROR(リレーチーム__2[[#This Row],[距離コード]],"")</f>
        <v>4</v>
      </c>
      <c r="K133" s="62">
        <f>IFERROR(リレーチーム__2[[#This Row],[性別コード]],"")</f>
        <v>2</v>
      </c>
      <c r="L133" s="62">
        <f>IFERROR(リレーチーム__2[[#This Row],[新記録判定クラス]],"")</f>
        <v>4</v>
      </c>
      <c r="M133" s="62" t="str">
        <f>IFERROR(リレーチーム__2[[#This Row],[エントリータイム]],"")</f>
        <v xml:space="preserve"> 2:15.50</v>
      </c>
      <c r="N133" s="62" t="str">
        <f>IFERROR(VLOOKUP(I133,色々!L:M,2,0),"")</f>
        <v>メドレーリレー</v>
      </c>
      <c r="O133" s="67" t="str">
        <f>IFERROR(VLOOKUP(J133,色々!P:R,3,0),"")</f>
        <v>4×50m</v>
      </c>
      <c r="P133" s="67" t="str">
        <f>IFERROR(VLOOKUP(K133,色々!P:Q,2,0),"")</f>
        <v>女子</v>
      </c>
      <c r="Q133" s="67" t="str">
        <f>IFERROR(VLOOKUP(L133,クラス!B:C,2,0),"")</f>
        <v>15～18歳</v>
      </c>
    </row>
    <row r="134" spans="5:17" x14ac:dyDescent="0.2">
      <c r="E134" s="62">
        <f>IFERROR(リレーチーム__2[[#This Row],[チーム番号]],"")</f>
        <v>1133</v>
      </c>
      <c r="F134" s="62" t="str">
        <f>IFERROR(リレーチーム__2[[#This Row],[チーム名]],"")</f>
        <v>えいしSC北条</v>
      </c>
      <c r="G134" s="62" t="str">
        <f>IFERROR(リレーチーム__2[[#This Row],[チーム名カナ]],"")</f>
        <v>ｴｲｼﾎｳｼﾞｮ</v>
      </c>
      <c r="H134" s="62">
        <f>IFERROR(リレーチーム__2[[#This Row],[所属番号]],"")</f>
        <v>10</v>
      </c>
      <c r="I134" s="62">
        <f>IFERROR(リレーチーム__2[[#This Row],[種目コード]],"")</f>
        <v>7</v>
      </c>
      <c r="J134" s="62">
        <f>IFERROR(リレーチーム__2[[#This Row],[距離コード]],"")</f>
        <v>4</v>
      </c>
      <c r="K134" s="62">
        <f>IFERROR(リレーチーム__2[[#This Row],[性別コード]],"")</f>
        <v>1</v>
      </c>
      <c r="L134" s="62">
        <f>IFERROR(リレーチーム__2[[#This Row],[新記録判定クラス]],"")</f>
        <v>1</v>
      </c>
      <c r="M134" s="62" t="str">
        <f>IFERROR(リレーチーム__2[[#This Row],[エントリータイム]],"")</f>
        <v xml:space="preserve"> 3:05.00</v>
      </c>
      <c r="N134" s="62" t="str">
        <f>IFERROR(VLOOKUP(I134,色々!L:M,2,0),"")</f>
        <v>メドレーリレー</v>
      </c>
      <c r="O134" s="67" t="str">
        <f>IFERROR(VLOOKUP(J134,色々!P:R,3,0),"")</f>
        <v>4×50m</v>
      </c>
      <c r="P134" s="67" t="str">
        <f>IFERROR(VLOOKUP(K134,色々!P:Q,2,0),"")</f>
        <v>男子</v>
      </c>
      <c r="Q134" s="67" t="str">
        <f>IFERROR(VLOOKUP(L134,クラス!B:C,2,0),"")</f>
        <v>10歳以下</v>
      </c>
    </row>
    <row r="135" spans="5:17" x14ac:dyDescent="0.2">
      <c r="E135" s="62">
        <f>IFERROR(リレーチーム__2[[#This Row],[チーム番号]],"")</f>
        <v>1134</v>
      </c>
      <c r="F135" s="62" t="str">
        <f>IFERROR(リレーチーム__2[[#This Row],[チーム名]],"")</f>
        <v>MESSA宇和島</v>
      </c>
      <c r="G135" s="62" t="str">
        <f>IFERROR(リレーチーム__2[[#This Row],[チーム名カナ]],"")</f>
        <v>ﾒｯｻｳﾜｼﾞﾏ</v>
      </c>
      <c r="H135" s="62">
        <f>IFERROR(リレーチーム__2[[#This Row],[所属番号]],"")</f>
        <v>4</v>
      </c>
      <c r="I135" s="62">
        <f>IFERROR(リレーチーム__2[[#This Row],[種目コード]],"")</f>
        <v>6</v>
      </c>
      <c r="J135" s="62">
        <f>IFERROR(リレーチーム__2[[#This Row],[距離コード]],"")</f>
        <v>4</v>
      </c>
      <c r="K135" s="62">
        <f>IFERROR(リレーチーム__2[[#This Row],[性別コード]],"")</f>
        <v>1</v>
      </c>
      <c r="L135" s="62">
        <f>IFERROR(リレーチーム__2[[#This Row],[新記録判定クラス]],"")</f>
        <v>2</v>
      </c>
      <c r="M135" s="62" t="str">
        <f>IFERROR(リレーチーム__2[[#This Row],[エントリータイム]],"")</f>
        <v xml:space="preserve"> 2:08.07</v>
      </c>
      <c r="N135" s="62" t="str">
        <f>IFERROR(VLOOKUP(I135,色々!L:M,2,0),"")</f>
        <v>フリーリレー</v>
      </c>
      <c r="O135" s="67" t="str">
        <f>IFERROR(VLOOKUP(J135,色々!P:R,3,0),"")</f>
        <v>4×50m</v>
      </c>
      <c r="P135" s="67" t="str">
        <f>IFERROR(VLOOKUP(K135,色々!P:Q,2,0),"")</f>
        <v>男子</v>
      </c>
      <c r="Q135" s="67" t="str">
        <f>IFERROR(VLOOKUP(L135,クラス!B:C,2,0),"")</f>
        <v>11～12歳</v>
      </c>
    </row>
    <row r="136" spans="5:17" x14ac:dyDescent="0.2">
      <c r="E136" s="62">
        <f>IFERROR(リレーチーム__2[[#This Row],[チーム番号]],"")</f>
        <v>1135</v>
      </c>
      <c r="F136" s="62" t="str">
        <f>IFERROR(リレーチーム__2[[#This Row],[チーム名]],"")</f>
        <v>MESSA宇和島</v>
      </c>
      <c r="G136" s="62" t="str">
        <f>IFERROR(リレーチーム__2[[#This Row],[チーム名カナ]],"")</f>
        <v>ﾒｯｻｳﾜｼﾞﾏ</v>
      </c>
      <c r="H136" s="62">
        <f>IFERROR(リレーチーム__2[[#This Row],[所属番号]],"")</f>
        <v>4</v>
      </c>
      <c r="I136" s="62">
        <f>IFERROR(リレーチーム__2[[#This Row],[種目コード]],"")</f>
        <v>7</v>
      </c>
      <c r="J136" s="62">
        <f>IFERROR(リレーチーム__2[[#This Row],[距離コード]],"")</f>
        <v>4</v>
      </c>
      <c r="K136" s="62">
        <f>IFERROR(リレーチーム__2[[#This Row],[性別コード]],"")</f>
        <v>1</v>
      </c>
      <c r="L136" s="62">
        <f>IFERROR(リレーチーム__2[[#This Row],[新記録判定クラス]],"")</f>
        <v>2</v>
      </c>
      <c r="M136" s="62" t="str">
        <f>IFERROR(リレーチーム__2[[#This Row],[エントリータイム]],"")</f>
        <v xml:space="preserve"> 2:31.19</v>
      </c>
      <c r="N136" s="62" t="str">
        <f>IFERROR(VLOOKUP(I136,色々!L:M,2,0),"")</f>
        <v>メドレーリレー</v>
      </c>
      <c r="O136" s="67" t="str">
        <f>IFERROR(VLOOKUP(J136,色々!P:R,3,0),"")</f>
        <v>4×50m</v>
      </c>
      <c r="P136" s="67" t="str">
        <f>IFERROR(VLOOKUP(K136,色々!P:Q,2,0),"")</f>
        <v>男子</v>
      </c>
      <c r="Q136" s="67" t="str">
        <f>IFERROR(VLOOKUP(L136,クラス!B:C,2,0),"")</f>
        <v>11～12歳</v>
      </c>
    </row>
    <row r="137" spans="5:17" x14ac:dyDescent="0.2">
      <c r="E137" s="62">
        <f>IFERROR(リレーチーム__2[[#This Row],[チーム番号]],"")</f>
        <v>1136</v>
      </c>
      <c r="F137" s="62" t="str">
        <f>IFERROR(リレーチーム__2[[#This Row],[チーム名]],"")</f>
        <v>MESSA宇和島</v>
      </c>
      <c r="G137" s="62" t="str">
        <f>IFERROR(リレーチーム__2[[#This Row],[チーム名カナ]],"")</f>
        <v>ﾒｯｻｳﾜｼﾞﾏ</v>
      </c>
      <c r="H137" s="62">
        <f>IFERROR(リレーチーム__2[[#This Row],[所属番号]],"")</f>
        <v>4</v>
      </c>
      <c r="I137" s="62">
        <f>IFERROR(リレーチーム__2[[#This Row],[種目コード]],"")</f>
        <v>6</v>
      </c>
      <c r="J137" s="62">
        <f>IFERROR(リレーチーム__2[[#This Row],[距離コード]],"")</f>
        <v>4</v>
      </c>
      <c r="K137" s="62">
        <f>IFERROR(リレーチーム__2[[#This Row],[性別コード]],"")</f>
        <v>2</v>
      </c>
      <c r="L137" s="62">
        <f>IFERROR(リレーチーム__2[[#This Row],[新記録判定クラス]],"")</f>
        <v>1</v>
      </c>
      <c r="M137" s="62" t="str">
        <f>IFERROR(リレーチーム__2[[#This Row],[エントリータイム]],"")</f>
        <v xml:space="preserve"> 2:49.60</v>
      </c>
      <c r="N137" s="62" t="str">
        <f>IFERROR(VLOOKUP(I137,色々!L:M,2,0),"")</f>
        <v>フリーリレー</v>
      </c>
      <c r="O137" s="67" t="str">
        <f>IFERROR(VLOOKUP(J137,色々!P:R,3,0),"")</f>
        <v>4×50m</v>
      </c>
      <c r="P137" s="67" t="str">
        <f>IFERROR(VLOOKUP(K137,色々!P:Q,2,0),"")</f>
        <v>女子</v>
      </c>
      <c r="Q137" s="67" t="str">
        <f>IFERROR(VLOOKUP(L137,クラス!B:C,2,0),"")</f>
        <v>10歳以下</v>
      </c>
    </row>
    <row r="138" spans="5:17" x14ac:dyDescent="0.2">
      <c r="E138" s="62">
        <f>IFERROR(リレーチーム__2[[#This Row],[チーム番号]],"")</f>
        <v>1137</v>
      </c>
      <c r="F138" s="62" t="str">
        <f>IFERROR(リレーチーム__2[[#This Row],[チーム名]],"")</f>
        <v>MESSA宇和島</v>
      </c>
      <c r="G138" s="62" t="str">
        <f>IFERROR(リレーチーム__2[[#This Row],[チーム名カナ]],"")</f>
        <v>ﾒｯｻｳﾜｼﾞﾏ</v>
      </c>
      <c r="H138" s="62">
        <f>IFERROR(リレーチーム__2[[#This Row],[所属番号]],"")</f>
        <v>4</v>
      </c>
      <c r="I138" s="62">
        <f>IFERROR(リレーチーム__2[[#This Row],[種目コード]],"")</f>
        <v>7</v>
      </c>
      <c r="J138" s="62">
        <f>IFERROR(リレーチーム__2[[#This Row],[距離コード]],"")</f>
        <v>4</v>
      </c>
      <c r="K138" s="62">
        <f>IFERROR(リレーチーム__2[[#This Row],[性別コード]],"")</f>
        <v>2</v>
      </c>
      <c r="L138" s="62">
        <f>IFERROR(リレーチーム__2[[#This Row],[新記録判定クラス]],"")</f>
        <v>1</v>
      </c>
      <c r="M138" s="62" t="str">
        <f>IFERROR(リレーチーム__2[[#This Row],[エントリータイム]],"")</f>
        <v xml:space="preserve"> 3:17.68</v>
      </c>
      <c r="N138" s="62" t="str">
        <f>IFERROR(VLOOKUP(I138,色々!L:M,2,0),"")</f>
        <v>メドレーリレー</v>
      </c>
      <c r="O138" s="67" t="str">
        <f>IFERROR(VLOOKUP(J138,色々!P:R,3,0),"")</f>
        <v>4×50m</v>
      </c>
      <c r="P138" s="67" t="str">
        <f>IFERROR(VLOOKUP(K138,色々!P:Q,2,0),"")</f>
        <v>女子</v>
      </c>
      <c r="Q138" s="67" t="str">
        <f>IFERROR(VLOOKUP(L138,クラス!B:C,2,0),"")</f>
        <v>10歳以下</v>
      </c>
    </row>
    <row r="139" spans="5:17" x14ac:dyDescent="0.2">
      <c r="E139" s="62">
        <f>IFERROR(リレーチーム__2[[#This Row],[チーム番号]],"")</f>
        <v>1138</v>
      </c>
      <c r="F139" s="62" t="str">
        <f>IFERROR(リレーチーム__2[[#This Row],[チーム名]],"")</f>
        <v>えいしSC砥部</v>
      </c>
      <c r="G139" s="62" t="str">
        <f>IFERROR(リレーチーム__2[[#This Row],[チーム名カナ]],"")</f>
        <v>ｴｲｼSCﾄﾍﾞ</v>
      </c>
      <c r="H139" s="62">
        <f>IFERROR(リレーチーム__2[[#This Row],[所属番号]],"")</f>
        <v>9</v>
      </c>
      <c r="I139" s="62">
        <f>IFERROR(リレーチーム__2[[#This Row],[種目コード]],"")</f>
        <v>6</v>
      </c>
      <c r="J139" s="62">
        <f>IFERROR(リレーチーム__2[[#This Row],[距離コード]],"")</f>
        <v>4</v>
      </c>
      <c r="K139" s="62">
        <f>IFERROR(リレーチーム__2[[#This Row],[性別コード]],"")</f>
        <v>1</v>
      </c>
      <c r="L139" s="62">
        <f>IFERROR(リレーチーム__2[[#This Row],[新記録判定クラス]],"")</f>
        <v>3</v>
      </c>
      <c r="M139" s="62" t="str">
        <f>IFERROR(リレーチーム__2[[#This Row],[エントリータイム]],"")</f>
        <v xml:space="preserve"> 2:00.00</v>
      </c>
      <c r="N139" s="62" t="str">
        <f>IFERROR(VLOOKUP(I139,色々!L:M,2,0),"")</f>
        <v>フリーリレー</v>
      </c>
      <c r="O139" s="67" t="str">
        <f>IFERROR(VLOOKUP(J139,色々!P:R,3,0),"")</f>
        <v>4×50m</v>
      </c>
      <c r="P139" s="67" t="str">
        <f>IFERROR(VLOOKUP(K139,色々!P:Q,2,0),"")</f>
        <v>男子</v>
      </c>
      <c r="Q139" s="67" t="str">
        <f>IFERROR(VLOOKUP(L139,クラス!B:C,2,0),"")</f>
        <v>13～14歳</v>
      </c>
    </row>
    <row r="140" spans="5:17" x14ac:dyDescent="0.2">
      <c r="E140" s="62">
        <f>IFERROR(リレーチーム__2[[#This Row],[チーム番号]],"")</f>
        <v>1139</v>
      </c>
      <c r="F140" s="62" t="str">
        <f>IFERROR(リレーチーム__2[[#This Row],[チーム名]],"")</f>
        <v>えいしSC砥部</v>
      </c>
      <c r="G140" s="62" t="str">
        <f>IFERROR(リレーチーム__2[[#This Row],[チーム名カナ]],"")</f>
        <v>ｴｲｼSCﾄﾍﾞ</v>
      </c>
      <c r="H140" s="62">
        <f>IFERROR(リレーチーム__2[[#This Row],[所属番号]],"")</f>
        <v>9</v>
      </c>
      <c r="I140" s="62">
        <f>IFERROR(リレーチーム__2[[#This Row],[種目コード]],"")</f>
        <v>6</v>
      </c>
      <c r="J140" s="62">
        <f>IFERROR(リレーチーム__2[[#This Row],[距離コード]],"")</f>
        <v>4</v>
      </c>
      <c r="K140" s="62">
        <f>IFERROR(リレーチーム__2[[#This Row],[性別コード]],"")</f>
        <v>2</v>
      </c>
      <c r="L140" s="62">
        <f>IFERROR(リレーチーム__2[[#This Row],[新記録判定クラス]],"")</f>
        <v>2</v>
      </c>
      <c r="M140" s="62" t="str">
        <f>IFERROR(リレーチーム__2[[#This Row],[エントリータイム]],"")</f>
        <v xml:space="preserve"> 2:25.00</v>
      </c>
      <c r="N140" s="62" t="str">
        <f>IFERROR(VLOOKUP(I140,色々!L:M,2,0),"")</f>
        <v>フリーリレー</v>
      </c>
      <c r="O140" s="67" t="str">
        <f>IFERROR(VLOOKUP(J140,色々!P:R,3,0),"")</f>
        <v>4×50m</v>
      </c>
      <c r="P140" s="67" t="str">
        <f>IFERROR(VLOOKUP(K140,色々!P:Q,2,0),"")</f>
        <v>女子</v>
      </c>
      <c r="Q140" s="67" t="str">
        <f>IFERROR(VLOOKUP(L140,クラス!B:C,2,0),"")</f>
        <v>11～12歳</v>
      </c>
    </row>
    <row r="141" spans="5:17" x14ac:dyDescent="0.2">
      <c r="E141" s="62" t="str">
        <f>IFERROR(リレーチーム__2[[#This Row],[チーム番号]],"")</f>
        <v/>
      </c>
      <c r="F141" s="62" t="str">
        <f>IFERROR(リレーチーム__2[[#This Row],[チーム名]],"")</f>
        <v/>
      </c>
      <c r="G141" s="62" t="str">
        <f>IFERROR(リレーチーム__2[[#This Row],[チーム名カナ]],"")</f>
        <v/>
      </c>
      <c r="H141" s="62" t="str">
        <f>IFERROR(リレーチーム__2[[#This Row],[所属番号]],"")</f>
        <v/>
      </c>
      <c r="I141" s="62" t="str">
        <f>IFERROR(リレーチーム__2[[#This Row],[種目コード]],"")</f>
        <v/>
      </c>
      <c r="J141" s="62" t="str">
        <f>IFERROR(リレーチーム__2[[#This Row],[距離コード]],"")</f>
        <v/>
      </c>
      <c r="K141" s="62" t="str">
        <f>IFERROR(リレーチーム__2[[#This Row],[性別コード]],"")</f>
        <v/>
      </c>
      <c r="L141" s="62" t="str">
        <f>IFERROR(リレーチーム__2[[#This Row],[新記録判定クラス]],"")</f>
        <v/>
      </c>
      <c r="M141" s="62" t="str">
        <f>IFERROR(リレーチーム__2[[#This Row],[エントリータイム]],"")</f>
        <v/>
      </c>
      <c r="N141" s="62" t="str">
        <f>IFERROR(VLOOKUP(I141,色々!L:M,2,0),"")</f>
        <v/>
      </c>
      <c r="O141" s="67" t="str">
        <f>IFERROR(VLOOKUP(J141,色々!P:R,3,0),"")</f>
        <v/>
      </c>
      <c r="P141" s="67" t="str">
        <f>IFERROR(VLOOKUP(K141,色々!P:Q,2,0),"")</f>
        <v/>
      </c>
      <c r="Q141" s="67" t="str">
        <f>IFERROR(VLOOKUP(L141,クラス!B:C,2,0),"")</f>
        <v/>
      </c>
    </row>
    <row r="142" spans="5:17" x14ac:dyDescent="0.2">
      <c r="E142" s="62" t="str">
        <f>IFERROR(リレーチーム__2[[#This Row],[チーム番号]],"")</f>
        <v/>
      </c>
      <c r="F142" s="62" t="str">
        <f>IFERROR(リレーチーム__2[[#This Row],[チーム名]],"")</f>
        <v/>
      </c>
      <c r="G142" s="62" t="str">
        <f>IFERROR(リレーチーム__2[[#This Row],[チーム名カナ]],"")</f>
        <v/>
      </c>
      <c r="H142" s="62" t="str">
        <f>IFERROR(リレーチーム__2[[#This Row],[所属番号]],"")</f>
        <v/>
      </c>
      <c r="I142" s="62" t="str">
        <f>IFERROR(リレーチーム__2[[#This Row],[種目コード]],"")</f>
        <v/>
      </c>
      <c r="J142" s="62" t="str">
        <f>IFERROR(リレーチーム__2[[#This Row],[距離コード]],"")</f>
        <v/>
      </c>
      <c r="K142" s="62" t="str">
        <f>IFERROR(リレーチーム__2[[#This Row],[性別コード]],"")</f>
        <v/>
      </c>
      <c r="L142" s="62" t="str">
        <f>IFERROR(リレーチーム__2[[#This Row],[新記録判定クラス]],"")</f>
        <v/>
      </c>
      <c r="M142" s="62" t="str">
        <f>IFERROR(リレーチーム__2[[#This Row],[エントリータイム]],"")</f>
        <v/>
      </c>
      <c r="N142" s="62" t="str">
        <f>IFERROR(VLOOKUP(I142,色々!L:M,2,0),"")</f>
        <v/>
      </c>
      <c r="O142" s="67" t="str">
        <f>IFERROR(VLOOKUP(J142,色々!P:R,3,0),"")</f>
        <v/>
      </c>
      <c r="P142" s="67" t="str">
        <f>IFERROR(VLOOKUP(K142,色々!P:Q,2,0),"")</f>
        <v/>
      </c>
      <c r="Q142" s="67" t="str">
        <f>IFERROR(VLOOKUP(L142,クラス!B:C,2,0),"")</f>
        <v/>
      </c>
    </row>
    <row r="143" spans="5:17" x14ac:dyDescent="0.2">
      <c r="E143" s="62" t="str">
        <f>IFERROR(リレーチーム__2[[#This Row],[チーム番号]],"")</f>
        <v/>
      </c>
      <c r="F143" s="62" t="str">
        <f>IFERROR(リレーチーム__2[[#This Row],[チーム名]],"")</f>
        <v/>
      </c>
      <c r="G143" s="62" t="str">
        <f>IFERROR(リレーチーム__2[[#This Row],[チーム名カナ]],"")</f>
        <v/>
      </c>
      <c r="H143" s="62" t="str">
        <f>IFERROR(リレーチーム__2[[#This Row],[所属番号]],"")</f>
        <v/>
      </c>
      <c r="I143" s="62" t="str">
        <f>IFERROR(リレーチーム__2[[#This Row],[種目コード]],"")</f>
        <v/>
      </c>
      <c r="J143" s="62" t="str">
        <f>IFERROR(リレーチーム__2[[#This Row],[距離コード]],"")</f>
        <v/>
      </c>
      <c r="K143" s="62" t="str">
        <f>IFERROR(リレーチーム__2[[#This Row],[性別コード]],"")</f>
        <v/>
      </c>
      <c r="L143" s="62" t="str">
        <f>IFERROR(リレーチーム__2[[#This Row],[新記録判定クラス]],"")</f>
        <v/>
      </c>
      <c r="M143" s="62" t="str">
        <f>IFERROR(リレーチーム__2[[#This Row],[エントリータイム]],"")</f>
        <v/>
      </c>
      <c r="N143" s="62" t="str">
        <f>IFERROR(VLOOKUP(I143,色々!L:M,2,0),"")</f>
        <v/>
      </c>
      <c r="O143" s="67" t="str">
        <f>IFERROR(VLOOKUP(J143,色々!P:R,3,0),"")</f>
        <v/>
      </c>
      <c r="P143" s="67" t="str">
        <f>IFERROR(VLOOKUP(K143,色々!P:Q,2,0),"")</f>
        <v/>
      </c>
      <c r="Q143" s="67" t="str">
        <f>IFERROR(VLOOKUP(L143,クラス!B:C,2,0),"")</f>
        <v/>
      </c>
    </row>
    <row r="144" spans="5:17" x14ac:dyDescent="0.2">
      <c r="E144" s="62" t="str">
        <f>IFERROR(リレーチーム__2[[#This Row],[チーム番号]],"")</f>
        <v/>
      </c>
      <c r="F144" s="62" t="str">
        <f>IFERROR(リレーチーム__2[[#This Row],[チーム名]],"")</f>
        <v/>
      </c>
      <c r="G144" s="62" t="str">
        <f>IFERROR(リレーチーム__2[[#This Row],[チーム名カナ]],"")</f>
        <v/>
      </c>
      <c r="H144" s="62" t="str">
        <f>IFERROR(リレーチーム__2[[#This Row],[所属番号]],"")</f>
        <v/>
      </c>
      <c r="I144" s="62" t="str">
        <f>IFERROR(リレーチーム__2[[#This Row],[種目コード]],"")</f>
        <v/>
      </c>
      <c r="J144" s="62" t="str">
        <f>IFERROR(リレーチーム__2[[#This Row],[距離コード]],"")</f>
        <v/>
      </c>
      <c r="K144" s="62" t="str">
        <f>IFERROR(リレーチーム__2[[#This Row],[性別コード]],"")</f>
        <v/>
      </c>
      <c r="L144" s="62" t="str">
        <f>IFERROR(リレーチーム__2[[#This Row],[新記録判定クラス]],"")</f>
        <v/>
      </c>
      <c r="M144" s="62" t="str">
        <f>IFERROR(リレーチーム__2[[#This Row],[エントリータイム]],"")</f>
        <v/>
      </c>
      <c r="N144" s="62" t="str">
        <f>IFERROR(VLOOKUP(I144,色々!L:M,2,0),"")</f>
        <v/>
      </c>
      <c r="O144" s="67" t="str">
        <f>IFERROR(VLOOKUP(J144,色々!P:R,3,0),"")</f>
        <v/>
      </c>
      <c r="P144" s="67" t="str">
        <f>IFERROR(VLOOKUP(K144,色々!P:Q,2,0),"")</f>
        <v/>
      </c>
      <c r="Q144" s="67" t="str">
        <f>IFERROR(VLOOKUP(L144,クラス!B:C,2,0),"")</f>
        <v/>
      </c>
    </row>
    <row r="145" spans="5:17" x14ac:dyDescent="0.2">
      <c r="E145" s="62" t="str">
        <f>IFERROR(リレーチーム__2[[#This Row],[チーム番号]],"")</f>
        <v/>
      </c>
      <c r="F145" s="62" t="str">
        <f>IFERROR(リレーチーム__2[[#This Row],[チーム名]],"")</f>
        <v/>
      </c>
      <c r="G145" s="62" t="str">
        <f>IFERROR(リレーチーム__2[[#This Row],[チーム名カナ]],"")</f>
        <v/>
      </c>
      <c r="H145" s="62" t="str">
        <f>IFERROR(リレーチーム__2[[#This Row],[所属番号]],"")</f>
        <v/>
      </c>
      <c r="I145" s="62" t="str">
        <f>IFERROR(リレーチーム__2[[#This Row],[種目コード]],"")</f>
        <v/>
      </c>
      <c r="J145" s="62" t="str">
        <f>IFERROR(リレーチーム__2[[#This Row],[距離コード]],"")</f>
        <v/>
      </c>
      <c r="K145" s="62" t="str">
        <f>IFERROR(リレーチーム__2[[#This Row],[性別コード]],"")</f>
        <v/>
      </c>
      <c r="L145" s="62" t="str">
        <f>IFERROR(リレーチーム__2[[#This Row],[新記録判定クラス]],"")</f>
        <v/>
      </c>
      <c r="M145" s="62" t="str">
        <f>IFERROR(リレーチーム__2[[#This Row],[エントリータイム]],"")</f>
        <v/>
      </c>
      <c r="N145" s="62" t="str">
        <f>IFERROR(VLOOKUP(I145,色々!L:M,2,0),"")</f>
        <v/>
      </c>
      <c r="O145" s="67" t="str">
        <f>IFERROR(VLOOKUP(J145,色々!P:R,3,0),"")</f>
        <v/>
      </c>
      <c r="P145" s="67" t="str">
        <f>IFERROR(VLOOKUP(K145,色々!P:Q,2,0),"")</f>
        <v/>
      </c>
      <c r="Q145" s="67" t="str">
        <f>IFERROR(VLOOKUP(L145,クラス!B:C,2,0),"")</f>
        <v/>
      </c>
    </row>
    <row r="146" spans="5:17" x14ac:dyDescent="0.2">
      <c r="E146" s="62" t="str">
        <f>IFERROR(リレーチーム__2[[#This Row],[チーム番号]],"")</f>
        <v/>
      </c>
      <c r="F146" s="62" t="str">
        <f>IFERROR(リレーチーム__2[[#This Row],[チーム名]],"")</f>
        <v/>
      </c>
      <c r="G146" s="62" t="str">
        <f>IFERROR(リレーチーム__2[[#This Row],[チーム名カナ]],"")</f>
        <v/>
      </c>
      <c r="H146" s="62" t="str">
        <f>IFERROR(リレーチーム__2[[#This Row],[所属番号]],"")</f>
        <v/>
      </c>
      <c r="I146" s="62" t="str">
        <f>IFERROR(リレーチーム__2[[#This Row],[種目コード]],"")</f>
        <v/>
      </c>
      <c r="J146" s="62" t="str">
        <f>IFERROR(リレーチーム__2[[#This Row],[距離コード]],"")</f>
        <v/>
      </c>
      <c r="K146" s="62" t="str">
        <f>IFERROR(リレーチーム__2[[#This Row],[性別コード]],"")</f>
        <v/>
      </c>
      <c r="L146" s="62" t="str">
        <f>IFERROR(リレーチーム__2[[#This Row],[新記録判定クラス]],"")</f>
        <v/>
      </c>
      <c r="M146" s="62" t="str">
        <f>IFERROR(リレーチーム__2[[#This Row],[エントリータイム]],"")</f>
        <v/>
      </c>
      <c r="N146" s="62" t="str">
        <f>IFERROR(VLOOKUP(I146,色々!L:M,2,0),"")</f>
        <v/>
      </c>
      <c r="O146" s="67" t="str">
        <f>IFERROR(VLOOKUP(J146,色々!P:R,3,0),"")</f>
        <v/>
      </c>
      <c r="P146" s="67" t="str">
        <f>IFERROR(VLOOKUP(K146,色々!P:Q,2,0),"")</f>
        <v/>
      </c>
      <c r="Q146" s="67" t="str">
        <f>IFERROR(VLOOKUP(L146,クラス!B:C,2,0),"")</f>
        <v/>
      </c>
    </row>
    <row r="147" spans="5:17" x14ac:dyDescent="0.2">
      <c r="E147" s="62" t="str">
        <f>IFERROR(リレーチーム__2[[#This Row],[チーム番号]],"")</f>
        <v/>
      </c>
      <c r="F147" s="62" t="str">
        <f>IFERROR(リレーチーム__2[[#This Row],[チーム名]],"")</f>
        <v/>
      </c>
      <c r="G147" s="62" t="str">
        <f>IFERROR(リレーチーム__2[[#This Row],[チーム名カナ]],"")</f>
        <v/>
      </c>
      <c r="H147" s="62" t="str">
        <f>IFERROR(リレーチーム__2[[#This Row],[所属番号]],"")</f>
        <v/>
      </c>
      <c r="I147" s="62" t="str">
        <f>IFERROR(リレーチーム__2[[#This Row],[種目コード]],"")</f>
        <v/>
      </c>
      <c r="J147" s="62" t="str">
        <f>IFERROR(リレーチーム__2[[#This Row],[距離コード]],"")</f>
        <v/>
      </c>
      <c r="K147" s="62" t="str">
        <f>IFERROR(リレーチーム__2[[#This Row],[性別コード]],"")</f>
        <v/>
      </c>
      <c r="L147" s="62" t="str">
        <f>IFERROR(リレーチーム__2[[#This Row],[新記録判定クラス]],"")</f>
        <v/>
      </c>
      <c r="M147" s="62" t="str">
        <f>IFERROR(リレーチーム__2[[#This Row],[エントリータイム]],"")</f>
        <v/>
      </c>
      <c r="N147" s="62" t="str">
        <f>IFERROR(VLOOKUP(I147,色々!L:M,2,0),"")</f>
        <v/>
      </c>
      <c r="O147" s="67" t="str">
        <f>IFERROR(VLOOKUP(J147,色々!P:R,3,0),"")</f>
        <v/>
      </c>
      <c r="P147" s="67" t="str">
        <f>IFERROR(VLOOKUP(K147,色々!P:Q,2,0),"")</f>
        <v/>
      </c>
      <c r="Q147" s="67" t="str">
        <f>IFERROR(VLOOKUP(L147,クラス!B:C,2,0),"")</f>
        <v/>
      </c>
    </row>
    <row r="148" spans="5:17" x14ac:dyDescent="0.2">
      <c r="E148" s="62" t="str">
        <f>IFERROR(リレーチーム__2[[#This Row],[チーム番号]],"")</f>
        <v/>
      </c>
      <c r="F148" s="62" t="str">
        <f>IFERROR(リレーチーム__2[[#This Row],[チーム名]],"")</f>
        <v/>
      </c>
      <c r="G148" s="62" t="str">
        <f>IFERROR(リレーチーム__2[[#This Row],[チーム名カナ]],"")</f>
        <v/>
      </c>
      <c r="H148" s="62" t="str">
        <f>IFERROR(リレーチーム__2[[#This Row],[所属番号]],"")</f>
        <v/>
      </c>
      <c r="I148" s="62" t="str">
        <f>IFERROR(リレーチーム__2[[#This Row],[種目コード]],"")</f>
        <v/>
      </c>
      <c r="J148" s="62" t="str">
        <f>IFERROR(リレーチーム__2[[#This Row],[距離コード]],"")</f>
        <v/>
      </c>
      <c r="K148" s="62" t="str">
        <f>IFERROR(リレーチーム__2[[#This Row],[性別コード]],"")</f>
        <v/>
      </c>
      <c r="L148" s="62" t="str">
        <f>IFERROR(リレーチーム__2[[#This Row],[新記録判定クラス]],"")</f>
        <v/>
      </c>
      <c r="M148" s="62" t="str">
        <f>IFERROR(リレーチーム__2[[#This Row],[エントリータイム]],"")</f>
        <v/>
      </c>
      <c r="N148" s="62" t="str">
        <f>IFERROR(VLOOKUP(I148,色々!L:M,2,0),"")</f>
        <v/>
      </c>
      <c r="O148" s="67" t="str">
        <f>IFERROR(VLOOKUP(J148,色々!P:R,3,0),"")</f>
        <v/>
      </c>
      <c r="P148" s="67" t="str">
        <f>IFERROR(VLOOKUP(K148,色々!P:Q,2,0),"")</f>
        <v/>
      </c>
      <c r="Q148" s="67" t="str">
        <f>IFERROR(VLOOKUP(L148,クラス!B:C,2,0),"")</f>
        <v/>
      </c>
    </row>
    <row r="149" spans="5:17" x14ac:dyDescent="0.2">
      <c r="E149" s="62" t="str">
        <f>IFERROR(リレーチーム__2[[#This Row],[チーム番号]],"")</f>
        <v/>
      </c>
      <c r="F149" s="62" t="str">
        <f>IFERROR(リレーチーム__2[[#This Row],[チーム名]],"")</f>
        <v/>
      </c>
      <c r="G149" s="62" t="str">
        <f>IFERROR(リレーチーム__2[[#This Row],[チーム名カナ]],"")</f>
        <v/>
      </c>
      <c r="H149" s="62" t="str">
        <f>IFERROR(リレーチーム__2[[#This Row],[所属番号]],"")</f>
        <v/>
      </c>
      <c r="I149" s="62" t="str">
        <f>IFERROR(リレーチーム__2[[#This Row],[種目コード]],"")</f>
        <v/>
      </c>
      <c r="J149" s="62" t="str">
        <f>IFERROR(リレーチーム__2[[#This Row],[距離コード]],"")</f>
        <v/>
      </c>
      <c r="K149" s="62" t="str">
        <f>IFERROR(リレーチーム__2[[#This Row],[性別コード]],"")</f>
        <v/>
      </c>
      <c r="L149" s="62" t="str">
        <f>IFERROR(リレーチーム__2[[#This Row],[新記録判定クラス]],"")</f>
        <v/>
      </c>
      <c r="M149" s="62" t="str">
        <f>IFERROR(リレーチーム__2[[#This Row],[エントリータイム]],"")</f>
        <v/>
      </c>
      <c r="N149" s="62" t="str">
        <f>IFERROR(VLOOKUP(I149,色々!L:M,2,0),"")</f>
        <v/>
      </c>
      <c r="O149" s="67" t="str">
        <f>IFERROR(VLOOKUP(J149,色々!P:R,3,0),"")</f>
        <v/>
      </c>
      <c r="P149" s="67" t="str">
        <f>IFERROR(VLOOKUP(K149,色々!P:Q,2,0),"")</f>
        <v/>
      </c>
      <c r="Q149" s="67" t="str">
        <f>IFERROR(VLOOKUP(L149,クラス!B:C,2,0),"")</f>
        <v/>
      </c>
    </row>
    <row r="150" spans="5:17" x14ac:dyDescent="0.2">
      <c r="E150" s="62" t="str">
        <f>IFERROR(リレーチーム__2[[#This Row],[チーム番号]],"")</f>
        <v/>
      </c>
      <c r="F150" s="62" t="str">
        <f>IFERROR(リレーチーム__2[[#This Row],[チーム名]],"")</f>
        <v/>
      </c>
      <c r="G150" s="62" t="str">
        <f>IFERROR(リレーチーム__2[[#This Row],[チーム名カナ]],"")</f>
        <v/>
      </c>
      <c r="H150" s="62" t="str">
        <f>IFERROR(リレーチーム__2[[#This Row],[所属番号]],"")</f>
        <v/>
      </c>
      <c r="I150" s="62" t="str">
        <f>IFERROR(リレーチーム__2[[#This Row],[種目コード]],"")</f>
        <v/>
      </c>
      <c r="J150" s="62" t="str">
        <f>IFERROR(リレーチーム__2[[#This Row],[距離コード]],"")</f>
        <v/>
      </c>
      <c r="K150" s="62" t="str">
        <f>IFERROR(リレーチーム__2[[#This Row],[性別コード]],"")</f>
        <v/>
      </c>
      <c r="L150" s="62" t="str">
        <f>IFERROR(リレーチーム__2[[#This Row],[新記録判定クラス]],"")</f>
        <v/>
      </c>
      <c r="M150" s="62" t="str">
        <f>IFERROR(リレーチーム__2[[#This Row],[エントリータイム]],"")</f>
        <v/>
      </c>
      <c r="N150" s="62" t="str">
        <f>IFERROR(VLOOKUP(I150,色々!L:M,2,0),"")</f>
        <v/>
      </c>
      <c r="O150" s="67" t="str">
        <f>IFERROR(VLOOKUP(J150,色々!P:R,3,0),"")</f>
        <v/>
      </c>
      <c r="P150" s="67" t="str">
        <f>IFERROR(VLOOKUP(K150,色々!P:Q,2,0),"")</f>
        <v/>
      </c>
      <c r="Q150" s="67" t="str">
        <f>IFERROR(VLOOKUP(L150,クラス!B:C,2,0),"")</f>
        <v/>
      </c>
    </row>
    <row r="151" spans="5:17" x14ac:dyDescent="0.2">
      <c r="E151" s="62" t="str">
        <f>IFERROR(リレーチーム__2[[#This Row],[チーム番号]],"")</f>
        <v/>
      </c>
      <c r="F151" s="62" t="str">
        <f>IFERROR(リレーチーム__2[[#This Row],[チーム名]],"")</f>
        <v/>
      </c>
      <c r="G151" s="62" t="str">
        <f>IFERROR(リレーチーム__2[[#This Row],[チーム名カナ]],"")</f>
        <v/>
      </c>
      <c r="H151" s="62" t="str">
        <f>IFERROR(リレーチーム__2[[#This Row],[所属番号]],"")</f>
        <v/>
      </c>
      <c r="I151" s="62" t="str">
        <f>IFERROR(リレーチーム__2[[#This Row],[種目コード]],"")</f>
        <v/>
      </c>
      <c r="J151" s="62" t="str">
        <f>IFERROR(リレーチーム__2[[#This Row],[距離コード]],"")</f>
        <v/>
      </c>
      <c r="K151" s="62" t="str">
        <f>IFERROR(リレーチーム__2[[#This Row],[性別コード]],"")</f>
        <v/>
      </c>
      <c r="L151" s="62" t="str">
        <f>IFERROR(リレーチーム__2[[#This Row],[新記録判定クラス]],"")</f>
        <v/>
      </c>
      <c r="M151" s="62" t="str">
        <f>IFERROR(リレーチーム__2[[#This Row],[エントリータイム]],"")</f>
        <v/>
      </c>
      <c r="N151" s="62" t="str">
        <f>IFERROR(VLOOKUP(I151,色々!L:M,2,0),"")</f>
        <v/>
      </c>
      <c r="O151" s="67" t="str">
        <f>IFERROR(VLOOKUP(J151,色々!P:R,3,0),"")</f>
        <v/>
      </c>
      <c r="P151" s="67" t="str">
        <f>IFERROR(VLOOKUP(K151,色々!P:Q,2,0),"")</f>
        <v/>
      </c>
      <c r="Q151" s="67" t="str">
        <f>IFERROR(VLOOKUP(L151,クラス!B:C,2,0),"")</f>
        <v/>
      </c>
    </row>
    <row r="152" spans="5:17" x14ac:dyDescent="0.2">
      <c r="E152" s="62" t="str">
        <f>IFERROR(リレーチーム__2[[#This Row],[チーム番号]],"")</f>
        <v/>
      </c>
      <c r="F152" s="62" t="str">
        <f>IFERROR(リレーチーム__2[[#This Row],[チーム名]],"")</f>
        <v/>
      </c>
      <c r="G152" s="62" t="str">
        <f>IFERROR(リレーチーム__2[[#This Row],[チーム名カナ]],"")</f>
        <v/>
      </c>
      <c r="H152" s="62" t="str">
        <f>IFERROR(リレーチーム__2[[#This Row],[所属番号]],"")</f>
        <v/>
      </c>
      <c r="I152" s="62" t="str">
        <f>IFERROR(リレーチーム__2[[#This Row],[種目コード]],"")</f>
        <v/>
      </c>
      <c r="J152" s="62" t="str">
        <f>IFERROR(リレーチーム__2[[#This Row],[距離コード]],"")</f>
        <v/>
      </c>
      <c r="K152" s="62" t="str">
        <f>IFERROR(リレーチーム__2[[#This Row],[性別コード]],"")</f>
        <v/>
      </c>
      <c r="L152" s="62" t="str">
        <f>IFERROR(リレーチーム__2[[#This Row],[新記録判定クラス]],"")</f>
        <v/>
      </c>
      <c r="M152" s="62" t="str">
        <f>IFERROR(リレーチーム__2[[#This Row],[エントリータイム]],"")</f>
        <v/>
      </c>
      <c r="N152" s="62" t="str">
        <f>IFERROR(VLOOKUP(I152,色々!L:M,2,0),"")</f>
        <v/>
      </c>
      <c r="O152" s="67" t="str">
        <f>IFERROR(VLOOKUP(J152,色々!P:R,3,0),"")</f>
        <v/>
      </c>
      <c r="P152" s="67" t="str">
        <f>IFERROR(VLOOKUP(K152,色々!P:Q,2,0),"")</f>
        <v/>
      </c>
      <c r="Q152" s="67" t="str">
        <f>IFERROR(VLOOKUP(L152,クラス!B:C,2,0),"")</f>
        <v/>
      </c>
    </row>
    <row r="153" spans="5:17" x14ac:dyDescent="0.2">
      <c r="E153" s="62" t="str">
        <f>IFERROR(リレーチーム__2[[#This Row],[チーム番号]],"")</f>
        <v/>
      </c>
      <c r="F153" s="62" t="str">
        <f>IFERROR(リレーチーム__2[[#This Row],[チーム名]],"")</f>
        <v/>
      </c>
      <c r="G153" s="62" t="str">
        <f>IFERROR(リレーチーム__2[[#This Row],[チーム名カナ]],"")</f>
        <v/>
      </c>
      <c r="H153" s="62" t="str">
        <f>IFERROR(リレーチーム__2[[#This Row],[所属番号]],"")</f>
        <v/>
      </c>
      <c r="I153" s="62" t="str">
        <f>IFERROR(リレーチーム__2[[#This Row],[種目コード]],"")</f>
        <v/>
      </c>
      <c r="J153" s="62" t="str">
        <f>IFERROR(リレーチーム__2[[#This Row],[距離コード]],"")</f>
        <v/>
      </c>
      <c r="K153" s="62" t="str">
        <f>IFERROR(リレーチーム__2[[#This Row],[性別コード]],"")</f>
        <v/>
      </c>
      <c r="L153" s="62" t="str">
        <f>IFERROR(リレーチーム__2[[#This Row],[新記録判定クラス]],"")</f>
        <v/>
      </c>
      <c r="M153" s="62" t="str">
        <f>IFERROR(リレーチーム__2[[#This Row],[エントリータイム]],"")</f>
        <v/>
      </c>
      <c r="N153" s="62" t="str">
        <f>IFERROR(VLOOKUP(I153,色々!L:M,2,0),"")</f>
        <v/>
      </c>
      <c r="O153" s="67" t="str">
        <f>IFERROR(VLOOKUP(J153,色々!P:R,3,0),"")</f>
        <v/>
      </c>
      <c r="P153" s="67" t="str">
        <f>IFERROR(VLOOKUP(K153,色々!P:Q,2,0),"")</f>
        <v/>
      </c>
      <c r="Q153" s="67" t="str">
        <f>IFERROR(VLOOKUP(L153,クラス!B:C,2,0),"")</f>
        <v/>
      </c>
    </row>
    <row r="154" spans="5:17" x14ac:dyDescent="0.2">
      <c r="E154" s="62" t="str">
        <f>IFERROR(リレーチーム__2[[#This Row],[チーム番号]],"")</f>
        <v/>
      </c>
      <c r="F154" s="62" t="str">
        <f>IFERROR(リレーチーム__2[[#This Row],[チーム名]],"")</f>
        <v/>
      </c>
      <c r="G154" s="62" t="str">
        <f>IFERROR(リレーチーム__2[[#This Row],[チーム名カナ]],"")</f>
        <v/>
      </c>
      <c r="H154" s="62" t="str">
        <f>IFERROR(リレーチーム__2[[#This Row],[所属番号]],"")</f>
        <v/>
      </c>
      <c r="I154" s="62" t="str">
        <f>IFERROR(リレーチーム__2[[#This Row],[種目コード]],"")</f>
        <v/>
      </c>
      <c r="J154" s="62" t="str">
        <f>IFERROR(リレーチーム__2[[#This Row],[距離コード]],"")</f>
        <v/>
      </c>
      <c r="K154" s="62" t="str">
        <f>IFERROR(リレーチーム__2[[#This Row],[性別コード]],"")</f>
        <v/>
      </c>
      <c r="L154" s="62" t="str">
        <f>IFERROR(リレーチーム__2[[#This Row],[新記録判定クラス]],"")</f>
        <v/>
      </c>
      <c r="M154" s="62" t="str">
        <f>IFERROR(リレーチーム__2[[#This Row],[エントリータイム]],"")</f>
        <v/>
      </c>
      <c r="N154" s="62" t="str">
        <f>IFERROR(VLOOKUP(I154,色々!L:M,2,0),"")</f>
        <v/>
      </c>
      <c r="O154" s="67" t="str">
        <f>IFERROR(VLOOKUP(J154,色々!P:R,3,0),"")</f>
        <v/>
      </c>
      <c r="P154" s="67" t="str">
        <f>IFERROR(VLOOKUP(K154,色々!P:Q,2,0),"")</f>
        <v/>
      </c>
      <c r="Q154" s="67" t="str">
        <f>IFERROR(VLOOKUP(L154,クラス!B:C,2,0),"")</f>
        <v/>
      </c>
    </row>
    <row r="155" spans="5:17" x14ac:dyDescent="0.2">
      <c r="E155" s="62" t="str">
        <f>IFERROR(リレーチーム__2[[#This Row],[チーム番号]],"")</f>
        <v/>
      </c>
      <c r="F155" s="62" t="str">
        <f>IFERROR(リレーチーム__2[[#This Row],[チーム名]],"")</f>
        <v/>
      </c>
      <c r="G155" s="62" t="str">
        <f>IFERROR(リレーチーム__2[[#This Row],[チーム名カナ]],"")</f>
        <v/>
      </c>
      <c r="H155" s="62" t="str">
        <f>IFERROR(リレーチーム__2[[#This Row],[所属番号]],"")</f>
        <v/>
      </c>
      <c r="I155" s="62" t="str">
        <f>IFERROR(リレーチーム__2[[#This Row],[種目コード]],"")</f>
        <v/>
      </c>
      <c r="J155" s="62" t="str">
        <f>IFERROR(リレーチーム__2[[#This Row],[距離コード]],"")</f>
        <v/>
      </c>
      <c r="K155" s="62" t="str">
        <f>IFERROR(リレーチーム__2[[#This Row],[性別コード]],"")</f>
        <v/>
      </c>
      <c r="L155" s="62" t="str">
        <f>IFERROR(リレーチーム__2[[#This Row],[新記録判定クラス]],"")</f>
        <v/>
      </c>
      <c r="M155" s="62" t="str">
        <f>IFERROR(リレーチーム__2[[#This Row],[エントリータイム]],"")</f>
        <v/>
      </c>
      <c r="N155" s="62" t="str">
        <f>IFERROR(VLOOKUP(I155,色々!L:M,2,0),"")</f>
        <v/>
      </c>
      <c r="O155" s="67" t="str">
        <f>IFERROR(VLOOKUP(J155,色々!P:R,3,0),"")</f>
        <v/>
      </c>
      <c r="P155" s="67" t="str">
        <f>IFERROR(VLOOKUP(K155,色々!P:Q,2,0),"")</f>
        <v/>
      </c>
      <c r="Q155" s="67" t="str">
        <f>IFERROR(VLOOKUP(L155,クラス!B:C,2,0),"")</f>
        <v/>
      </c>
    </row>
    <row r="156" spans="5:17" x14ac:dyDescent="0.2">
      <c r="E156" s="62" t="str">
        <f>IFERROR(リレーチーム__2[[#This Row],[チーム番号]],"")</f>
        <v/>
      </c>
      <c r="F156" s="62" t="str">
        <f>IFERROR(リレーチーム__2[[#This Row],[チーム名]],"")</f>
        <v/>
      </c>
      <c r="G156" s="62" t="str">
        <f>IFERROR(リレーチーム__2[[#This Row],[チーム名カナ]],"")</f>
        <v/>
      </c>
      <c r="H156" s="62" t="str">
        <f>IFERROR(リレーチーム__2[[#This Row],[所属番号]],"")</f>
        <v/>
      </c>
      <c r="I156" s="62" t="str">
        <f>IFERROR(リレーチーム__2[[#This Row],[種目コード]],"")</f>
        <v/>
      </c>
      <c r="J156" s="62" t="str">
        <f>IFERROR(リレーチーム__2[[#This Row],[距離コード]],"")</f>
        <v/>
      </c>
      <c r="K156" s="62" t="str">
        <f>IFERROR(リレーチーム__2[[#This Row],[性別コード]],"")</f>
        <v/>
      </c>
      <c r="L156" s="62" t="str">
        <f>IFERROR(リレーチーム__2[[#This Row],[新記録判定クラス]],"")</f>
        <v/>
      </c>
      <c r="M156" s="62" t="str">
        <f>IFERROR(リレーチーム__2[[#This Row],[エントリータイム]],"")</f>
        <v/>
      </c>
      <c r="N156" s="62" t="str">
        <f>IFERROR(VLOOKUP(I156,色々!L:M,2,0),"")</f>
        <v/>
      </c>
      <c r="O156" s="67" t="str">
        <f>IFERROR(VLOOKUP(J156,色々!P:R,3,0),"")</f>
        <v/>
      </c>
      <c r="P156" s="67" t="str">
        <f>IFERROR(VLOOKUP(K156,色々!P:Q,2,0),"")</f>
        <v/>
      </c>
      <c r="Q156" s="67" t="str">
        <f>IFERROR(VLOOKUP(L156,クラス!B:C,2,0),"")</f>
        <v/>
      </c>
    </row>
    <row r="157" spans="5:17" x14ac:dyDescent="0.2">
      <c r="E157" s="62" t="str">
        <f>IFERROR(リレーチーム__2[[#This Row],[チーム番号]],"")</f>
        <v/>
      </c>
      <c r="F157" s="62" t="str">
        <f>IFERROR(リレーチーム__2[[#This Row],[チーム名]],"")</f>
        <v/>
      </c>
      <c r="G157" s="62" t="str">
        <f>IFERROR(リレーチーム__2[[#This Row],[チーム名カナ]],"")</f>
        <v/>
      </c>
      <c r="H157" s="62" t="str">
        <f>IFERROR(リレーチーム__2[[#This Row],[所属番号]],"")</f>
        <v/>
      </c>
      <c r="I157" s="62" t="str">
        <f>IFERROR(リレーチーム__2[[#This Row],[種目コード]],"")</f>
        <v/>
      </c>
      <c r="J157" s="62" t="str">
        <f>IFERROR(リレーチーム__2[[#This Row],[距離コード]],"")</f>
        <v/>
      </c>
      <c r="K157" s="62" t="str">
        <f>IFERROR(リレーチーム__2[[#This Row],[性別コード]],"")</f>
        <v/>
      </c>
      <c r="L157" s="62" t="str">
        <f>IFERROR(リレーチーム__2[[#This Row],[新記録判定クラス]],"")</f>
        <v/>
      </c>
      <c r="M157" s="62" t="str">
        <f>IFERROR(リレーチーム__2[[#This Row],[エントリータイム]],"")</f>
        <v/>
      </c>
      <c r="N157" s="62" t="str">
        <f>IFERROR(VLOOKUP(I157,色々!L:M,2,0),"")</f>
        <v/>
      </c>
      <c r="O157" s="67" t="str">
        <f>IFERROR(VLOOKUP(J157,色々!P:R,3,0),"")</f>
        <v/>
      </c>
      <c r="P157" s="67" t="str">
        <f>IFERROR(VLOOKUP(K157,色々!P:Q,2,0),"")</f>
        <v/>
      </c>
      <c r="Q157" s="67" t="str">
        <f>IFERROR(VLOOKUP(L157,クラス!B:C,2,0),"")</f>
        <v/>
      </c>
    </row>
    <row r="158" spans="5:17" x14ac:dyDescent="0.2">
      <c r="E158" s="62" t="str">
        <f>IFERROR(リレーチーム__2[[#This Row],[チーム番号]],"")</f>
        <v/>
      </c>
      <c r="F158" s="62" t="str">
        <f>IFERROR(リレーチーム__2[[#This Row],[チーム名]],"")</f>
        <v/>
      </c>
      <c r="G158" s="62" t="str">
        <f>IFERROR(リレーチーム__2[[#This Row],[チーム名カナ]],"")</f>
        <v/>
      </c>
      <c r="H158" s="62" t="str">
        <f>IFERROR(リレーチーム__2[[#This Row],[所属番号]],"")</f>
        <v/>
      </c>
      <c r="I158" s="62" t="str">
        <f>IFERROR(リレーチーム__2[[#This Row],[種目コード]],"")</f>
        <v/>
      </c>
      <c r="J158" s="62" t="str">
        <f>IFERROR(リレーチーム__2[[#This Row],[距離コード]],"")</f>
        <v/>
      </c>
      <c r="K158" s="62" t="str">
        <f>IFERROR(リレーチーム__2[[#This Row],[性別コード]],"")</f>
        <v/>
      </c>
      <c r="L158" s="62" t="str">
        <f>IFERROR(リレーチーム__2[[#This Row],[新記録判定クラス]],"")</f>
        <v/>
      </c>
      <c r="M158" s="62" t="str">
        <f>IFERROR(リレーチーム__2[[#This Row],[エントリータイム]],"")</f>
        <v/>
      </c>
      <c r="N158" s="62" t="str">
        <f>IFERROR(VLOOKUP(I158,色々!L:M,2,0),"")</f>
        <v/>
      </c>
      <c r="O158" s="67" t="str">
        <f>IFERROR(VLOOKUP(J158,色々!P:R,3,0),"")</f>
        <v/>
      </c>
      <c r="P158" s="67" t="str">
        <f>IFERROR(VLOOKUP(K158,色々!P:Q,2,0),"")</f>
        <v/>
      </c>
      <c r="Q158" s="67" t="str">
        <f>IFERROR(VLOOKUP(L158,クラス!B:C,2,0),"")</f>
        <v/>
      </c>
    </row>
    <row r="159" spans="5:17" x14ac:dyDescent="0.2">
      <c r="E159" s="62" t="str">
        <f>IFERROR(リレーチーム__2[[#This Row],[チーム番号]],"")</f>
        <v/>
      </c>
      <c r="F159" s="62" t="str">
        <f>IFERROR(リレーチーム__2[[#This Row],[チーム名]],"")</f>
        <v/>
      </c>
      <c r="G159" s="62" t="str">
        <f>IFERROR(リレーチーム__2[[#This Row],[チーム名カナ]],"")</f>
        <v/>
      </c>
      <c r="H159" s="62" t="str">
        <f>IFERROR(リレーチーム__2[[#This Row],[所属番号]],"")</f>
        <v/>
      </c>
      <c r="I159" s="62" t="str">
        <f>IFERROR(リレーチーム__2[[#This Row],[種目コード]],"")</f>
        <v/>
      </c>
      <c r="J159" s="62" t="str">
        <f>IFERROR(リレーチーム__2[[#This Row],[距離コード]],"")</f>
        <v/>
      </c>
      <c r="K159" s="62" t="str">
        <f>IFERROR(リレーチーム__2[[#This Row],[性別コード]],"")</f>
        <v/>
      </c>
      <c r="L159" s="62" t="str">
        <f>IFERROR(リレーチーム__2[[#This Row],[新記録判定クラス]],"")</f>
        <v/>
      </c>
      <c r="M159" s="62" t="str">
        <f>IFERROR(リレーチーム__2[[#This Row],[エントリータイム]],"")</f>
        <v/>
      </c>
      <c r="N159" s="62" t="str">
        <f>IFERROR(VLOOKUP(I159,色々!L:M,2,0),"")</f>
        <v/>
      </c>
      <c r="O159" s="67" t="str">
        <f>IFERROR(VLOOKUP(J159,色々!P:R,3,0),"")</f>
        <v/>
      </c>
      <c r="P159" s="67" t="str">
        <f>IFERROR(VLOOKUP(K159,色々!P:Q,2,0),"")</f>
        <v/>
      </c>
      <c r="Q159" s="67" t="str">
        <f>IFERROR(VLOOKUP(L159,クラス!B:C,2,0),"")</f>
        <v/>
      </c>
    </row>
    <row r="160" spans="5:17" x14ac:dyDescent="0.2">
      <c r="E160" s="62" t="str">
        <f>IFERROR(リレーチーム__2[[#This Row],[チーム番号]],"")</f>
        <v/>
      </c>
      <c r="F160" s="62" t="str">
        <f>IFERROR(リレーチーム__2[[#This Row],[チーム名]],"")</f>
        <v/>
      </c>
      <c r="G160" s="62" t="str">
        <f>IFERROR(リレーチーム__2[[#This Row],[チーム名カナ]],"")</f>
        <v/>
      </c>
      <c r="H160" s="62" t="str">
        <f>IFERROR(リレーチーム__2[[#This Row],[所属番号]],"")</f>
        <v/>
      </c>
      <c r="I160" s="62" t="str">
        <f>IFERROR(リレーチーム__2[[#This Row],[種目コード]],"")</f>
        <v/>
      </c>
      <c r="J160" s="62" t="str">
        <f>IFERROR(リレーチーム__2[[#This Row],[距離コード]],"")</f>
        <v/>
      </c>
      <c r="K160" s="62" t="str">
        <f>IFERROR(リレーチーム__2[[#This Row],[性別コード]],"")</f>
        <v/>
      </c>
      <c r="L160" s="62" t="str">
        <f>IFERROR(リレーチーム__2[[#This Row],[新記録判定クラス]],"")</f>
        <v/>
      </c>
      <c r="M160" s="62" t="str">
        <f>IFERROR(リレーチーム__2[[#This Row],[エントリータイム]],"")</f>
        <v/>
      </c>
      <c r="N160" s="62" t="str">
        <f>IFERROR(VLOOKUP(I160,色々!L:M,2,0),"")</f>
        <v/>
      </c>
      <c r="O160" s="67" t="str">
        <f>IFERROR(VLOOKUP(J160,色々!P:R,3,0),"")</f>
        <v/>
      </c>
      <c r="P160" s="67" t="str">
        <f>IFERROR(VLOOKUP(K160,色々!P:Q,2,0),"")</f>
        <v/>
      </c>
      <c r="Q160" s="67" t="str">
        <f>IFERROR(VLOOKUP(L160,クラス!B:C,2,0),"")</f>
        <v/>
      </c>
    </row>
    <row r="161" spans="5:17" x14ac:dyDescent="0.2">
      <c r="E161" s="62" t="str">
        <f>IFERROR(リレーチーム__2[[#This Row],[チーム番号]],"")</f>
        <v/>
      </c>
      <c r="F161" s="62" t="str">
        <f>IFERROR(リレーチーム__2[[#This Row],[チーム名]],"")</f>
        <v/>
      </c>
      <c r="G161" s="62" t="str">
        <f>IFERROR(リレーチーム__2[[#This Row],[チーム名カナ]],"")</f>
        <v/>
      </c>
      <c r="H161" s="62" t="str">
        <f>IFERROR(リレーチーム__2[[#This Row],[所属番号]],"")</f>
        <v/>
      </c>
      <c r="I161" s="62" t="str">
        <f>IFERROR(リレーチーム__2[[#This Row],[種目コード]],"")</f>
        <v/>
      </c>
      <c r="J161" s="62" t="str">
        <f>IFERROR(リレーチーム__2[[#This Row],[距離コード]],"")</f>
        <v/>
      </c>
      <c r="K161" s="62" t="str">
        <f>IFERROR(リレーチーム__2[[#This Row],[性別コード]],"")</f>
        <v/>
      </c>
      <c r="L161" s="62" t="str">
        <f>IFERROR(リレーチーム__2[[#This Row],[新記録判定クラス]],"")</f>
        <v/>
      </c>
      <c r="M161" s="62" t="str">
        <f>IFERROR(リレーチーム__2[[#This Row],[エントリータイム]],"")</f>
        <v/>
      </c>
      <c r="N161" s="62" t="str">
        <f>IFERROR(VLOOKUP(I161,色々!L:M,2,0),"")</f>
        <v/>
      </c>
      <c r="O161" s="67" t="str">
        <f>IFERROR(VLOOKUP(J161,色々!P:R,3,0),"")</f>
        <v/>
      </c>
      <c r="P161" s="67" t="str">
        <f>IFERROR(VLOOKUP(K161,色々!P:Q,2,0),"")</f>
        <v/>
      </c>
      <c r="Q161" s="67" t="str">
        <f>IFERROR(VLOOKUP(L161,クラス!B:C,2,0),"")</f>
        <v/>
      </c>
    </row>
    <row r="162" spans="5:17" x14ac:dyDescent="0.2">
      <c r="E162" s="62" t="str">
        <f>IFERROR(リレーチーム__2[[#This Row],[チーム番号]],"")</f>
        <v/>
      </c>
      <c r="F162" s="62" t="str">
        <f>IFERROR(リレーチーム__2[[#This Row],[チーム名]],"")</f>
        <v/>
      </c>
      <c r="G162" s="62" t="str">
        <f>IFERROR(リレーチーム__2[[#This Row],[チーム名カナ]],"")</f>
        <v/>
      </c>
      <c r="H162" s="62" t="str">
        <f>IFERROR(リレーチーム__2[[#This Row],[所属番号]],"")</f>
        <v/>
      </c>
      <c r="I162" s="62" t="str">
        <f>IFERROR(リレーチーム__2[[#This Row],[種目コード]],"")</f>
        <v/>
      </c>
      <c r="J162" s="62" t="str">
        <f>IFERROR(リレーチーム__2[[#This Row],[距離コード]],"")</f>
        <v/>
      </c>
      <c r="K162" s="62" t="str">
        <f>IFERROR(リレーチーム__2[[#This Row],[性別コード]],"")</f>
        <v/>
      </c>
      <c r="L162" s="62" t="str">
        <f>IFERROR(リレーチーム__2[[#This Row],[新記録判定クラス]],"")</f>
        <v/>
      </c>
      <c r="M162" s="62" t="str">
        <f>IFERROR(リレーチーム__2[[#This Row],[エントリータイム]],"")</f>
        <v/>
      </c>
      <c r="N162" s="62" t="str">
        <f>IFERROR(VLOOKUP(I162,色々!L:M,2,0),"")</f>
        <v/>
      </c>
      <c r="O162" s="67" t="str">
        <f>IFERROR(VLOOKUP(J162,色々!P:R,3,0),"")</f>
        <v/>
      </c>
      <c r="P162" s="67" t="str">
        <f>IFERROR(VLOOKUP(K162,色々!P:Q,2,0),"")</f>
        <v/>
      </c>
      <c r="Q162" s="67" t="str">
        <f>IFERROR(VLOOKUP(L162,クラス!B:C,2,0),"")</f>
        <v/>
      </c>
    </row>
    <row r="163" spans="5:17" x14ac:dyDescent="0.2">
      <c r="E163" s="62" t="str">
        <f>IFERROR(リレーチーム__2[[#This Row],[チーム番号]],"")</f>
        <v/>
      </c>
      <c r="F163" s="62" t="str">
        <f>IFERROR(リレーチーム__2[[#This Row],[チーム名]],"")</f>
        <v/>
      </c>
      <c r="G163" s="62" t="str">
        <f>IFERROR(リレーチーム__2[[#This Row],[チーム名カナ]],"")</f>
        <v/>
      </c>
      <c r="H163" s="62" t="str">
        <f>IFERROR(リレーチーム__2[[#This Row],[所属番号]],"")</f>
        <v/>
      </c>
      <c r="I163" s="62" t="str">
        <f>IFERROR(リレーチーム__2[[#This Row],[種目コード]],"")</f>
        <v/>
      </c>
      <c r="J163" s="62" t="str">
        <f>IFERROR(リレーチーム__2[[#This Row],[距離コード]],"")</f>
        <v/>
      </c>
      <c r="K163" s="62" t="str">
        <f>IFERROR(リレーチーム__2[[#This Row],[性別コード]],"")</f>
        <v/>
      </c>
      <c r="L163" s="62" t="str">
        <f>IFERROR(リレーチーム__2[[#This Row],[新記録判定クラス]],"")</f>
        <v/>
      </c>
      <c r="M163" s="62" t="str">
        <f>IFERROR(リレーチーム__2[[#This Row],[エントリータイム]],"")</f>
        <v/>
      </c>
      <c r="N163" s="62" t="str">
        <f>IFERROR(VLOOKUP(I163,色々!L:M,2,0),"")</f>
        <v/>
      </c>
      <c r="O163" s="67" t="str">
        <f>IFERROR(VLOOKUP(J163,色々!P:R,3,0),"")</f>
        <v/>
      </c>
      <c r="P163" s="67" t="str">
        <f>IFERROR(VLOOKUP(K163,色々!P:Q,2,0),"")</f>
        <v/>
      </c>
      <c r="Q163" s="67" t="str">
        <f>IFERROR(VLOOKUP(L163,クラス!B:C,2,0),"")</f>
        <v/>
      </c>
    </row>
    <row r="164" spans="5:17" x14ac:dyDescent="0.2">
      <c r="E164" s="62" t="str">
        <f>IFERROR(リレーチーム__2[[#This Row],[チーム番号]],"")</f>
        <v/>
      </c>
      <c r="F164" s="62" t="str">
        <f>IFERROR(リレーチーム__2[[#This Row],[チーム名]],"")</f>
        <v/>
      </c>
      <c r="G164" s="62" t="str">
        <f>IFERROR(リレーチーム__2[[#This Row],[チーム名カナ]],"")</f>
        <v/>
      </c>
      <c r="H164" s="62" t="str">
        <f>IFERROR(リレーチーム__2[[#This Row],[所属番号]],"")</f>
        <v/>
      </c>
      <c r="I164" s="62" t="str">
        <f>IFERROR(リレーチーム__2[[#This Row],[種目コード]],"")</f>
        <v/>
      </c>
      <c r="J164" s="62" t="str">
        <f>IFERROR(リレーチーム__2[[#This Row],[距離コード]],"")</f>
        <v/>
      </c>
      <c r="K164" s="62" t="str">
        <f>IFERROR(リレーチーム__2[[#This Row],[性別コード]],"")</f>
        <v/>
      </c>
      <c r="L164" s="62" t="str">
        <f>IFERROR(リレーチーム__2[[#This Row],[新記録判定クラス]],"")</f>
        <v/>
      </c>
      <c r="M164" s="62" t="str">
        <f>IFERROR(リレーチーム__2[[#This Row],[エントリータイム]],"")</f>
        <v/>
      </c>
      <c r="N164" s="62" t="str">
        <f>IFERROR(VLOOKUP(I164,色々!L:M,2,0),"")</f>
        <v/>
      </c>
      <c r="O164" s="67" t="str">
        <f>IFERROR(VLOOKUP(J164,色々!P:R,3,0),"")</f>
        <v/>
      </c>
      <c r="P164" s="67" t="str">
        <f>IFERROR(VLOOKUP(K164,色々!P:Q,2,0),"")</f>
        <v/>
      </c>
      <c r="Q164" s="67" t="str">
        <f>IFERROR(VLOOKUP(L164,クラス!B:C,2,0),"")</f>
        <v/>
      </c>
    </row>
    <row r="165" spans="5:17" x14ac:dyDescent="0.2">
      <c r="E165" s="62" t="str">
        <f>IFERROR(リレーチーム__2[[#This Row],[チーム番号]],"")</f>
        <v/>
      </c>
      <c r="F165" s="62" t="str">
        <f>IFERROR(リレーチーム__2[[#This Row],[チーム名]],"")</f>
        <v/>
      </c>
      <c r="G165" s="62" t="str">
        <f>IFERROR(リレーチーム__2[[#This Row],[チーム名カナ]],"")</f>
        <v/>
      </c>
      <c r="H165" s="62" t="str">
        <f>IFERROR(リレーチーム__2[[#This Row],[所属番号]],"")</f>
        <v/>
      </c>
      <c r="I165" s="62" t="str">
        <f>IFERROR(リレーチーム__2[[#This Row],[種目コード]],"")</f>
        <v/>
      </c>
      <c r="J165" s="62" t="str">
        <f>IFERROR(リレーチーム__2[[#This Row],[距離コード]],"")</f>
        <v/>
      </c>
      <c r="K165" s="62" t="str">
        <f>IFERROR(リレーチーム__2[[#This Row],[性別コード]],"")</f>
        <v/>
      </c>
      <c r="L165" s="62" t="str">
        <f>IFERROR(リレーチーム__2[[#This Row],[新記録判定クラス]],"")</f>
        <v/>
      </c>
      <c r="M165" s="62" t="str">
        <f>IFERROR(リレーチーム__2[[#This Row],[エントリータイム]],"")</f>
        <v/>
      </c>
      <c r="N165" s="62" t="str">
        <f>IFERROR(VLOOKUP(I165,色々!L:M,2,0),"")</f>
        <v/>
      </c>
      <c r="O165" s="67" t="str">
        <f>IFERROR(VLOOKUP(J165,色々!P:R,3,0),"")</f>
        <v/>
      </c>
      <c r="P165" s="67" t="str">
        <f>IFERROR(VLOOKUP(K165,色々!P:Q,2,0),"")</f>
        <v/>
      </c>
      <c r="Q165" s="67" t="str">
        <f>IFERROR(VLOOKUP(L165,クラス!B:C,2,0),"")</f>
        <v/>
      </c>
    </row>
    <row r="166" spans="5:17" x14ac:dyDescent="0.2">
      <c r="E166" s="62" t="str">
        <f>IFERROR(リレーチーム__2[[#This Row],[チーム番号]],"")</f>
        <v/>
      </c>
      <c r="F166" s="62" t="str">
        <f>IFERROR(リレーチーム__2[[#This Row],[チーム名]],"")</f>
        <v/>
      </c>
      <c r="G166" s="62" t="str">
        <f>IFERROR(リレーチーム__2[[#This Row],[チーム名カナ]],"")</f>
        <v/>
      </c>
      <c r="H166" s="62" t="str">
        <f>IFERROR(リレーチーム__2[[#This Row],[所属番号]],"")</f>
        <v/>
      </c>
      <c r="I166" s="62" t="str">
        <f>IFERROR(リレーチーム__2[[#This Row],[種目コード]],"")</f>
        <v/>
      </c>
      <c r="J166" s="62" t="str">
        <f>IFERROR(リレーチーム__2[[#This Row],[距離コード]],"")</f>
        <v/>
      </c>
      <c r="K166" s="62" t="str">
        <f>IFERROR(リレーチーム__2[[#This Row],[性別コード]],"")</f>
        <v/>
      </c>
      <c r="L166" s="62" t="str">
        <f>IFERROR(リレーチーム__2[[#This Row],[新記録判定クラス]],"")</f>
        <v/>
      </c>
      <c r="M166" s="62" t="str">
        <f>IFERROR(リレーチーム__2[[#This Row],[エントリータイム]],"")</f>
        <v/>
      </c>
      <c r="N166" s="62" t="str">
        <f>IFERROR(VLOOKUP(I166,色々!L:M,2,0),"")</f>
        <v/>
      </c>
      <c r="O166" s="67" t="str">
        <f>IFERROR(VLOOKUP(J166,色々!P:R,3,0),"")</f>
        <v/>
      </c>
      <c r="P166" s="67" t="str">
        <f>IFERROR(VLOOKUP(K166,色々!P:Q,2,0),"")</f>
        <v/>
      </c>
      <c r="Q166" s="67" t="str">
        <f>IFERROR(VLOOKUP(L166,クラス!B:C,2,0),"")</f>
        <v/>
      </c>
    </row>
    <row r="167" spans="5:17" x14ac:dyDescent="0.2">
      <c r="E167" s="62" t="str">
        <f>IFERROR(リレーチーム__2[[#This Row],[チーム番号]],"")</f>
        <v/>
      </c>
      <c r="F167" s="62" t="str">
        <f>IFERROR(リレーチーム__2[[#This Row],[チーム名]],"")</f>
        <v/>
      </c>
      <c r="G167" s="62" t="str">
        <f>IFERROR(リレーチーム__2[[#This Row],[チーム名カナ]],"")</f>
        <v/>
      </c>
      <c r="H167" s="62" t="str">
        <f>IFERROR(リレーチーム__2[[#This Row],[所属番号]],"")</f>
        <v/>
      </c>
      <c r="I167" s="62" t="str">
        <f>IFERROR(リレーチーム__2[[#This Row],[種目コード]],"")</f>
        <v/>
      </c>
      <c r="J167" s="62" t="str">
        <f>IFERROR(リレーチーム__2[[#This Row],[距離コード]],"")</f>
        <v/>
      </c>
      <c r="K167" s="62" t="str">
        <f>IFERROR(リレーチーム__2[[#This Row],[性別コード]],"")</f>
        <v/>
      </c>
      <c r="L167" s="62" t="str">
        <f>IFERROR(リレーチーム__2[[#This Row],[新記録判定クラス]],"")</f>
        <v/>
      </c>
      <c r="M167" s="62" t="str">
        <f>IFERROR(リレーチーム__2[[#This Row],[エントリータイム]],"")</f>
        <v/>
      </c>
      <c r="N167" s="62" t="str">
        <f>IFERROR(VLOOKUP(I167,色々!L:M,2,0),"")</f>
        <v/>
      </c>
      <c r="O167" s="67" t="str">
        <f>IFERROR(VLOOKUP(J167,色々!P:R,3,0),"")</f>
        <v/>
      </c>
      <c r="P167" s="67" t="str">
        <f>IFERROR(VLOOKUP(K167,色々!P:Q,2,0),"")</f>
        <v/>
      </c>
      <c r="Q167" s="67" t="str">
        <f>IFERROR(VLOOKUP(L167,クラス!B:C,2,0),"")</f>
        <v/>
      </c>
    </row>
    <row r="168" spans="5:17" x14ac:dyDescent="0.2">
      <c r="E168" s="62" t="str">
        <f>IFERROR(リレーチーム__2[[#This Row],[チーム番号]],"")</f>
        <v/>
      </c>
      <c r="F168" s="62" t="str">
        <f>IFERROR(リレーチーム__2[[#This Row],[チーム名]],"")</f>
        <v/>
      </c>
      <c r="G168" s="62" t="str">
        <f>IFERROR(リレーチーム__2[[#This Row],[チーム名カナ]],"")</f>
        <v/>
      </c>
      <c r="H168" s="62" t="str">
        <f>IFERROR(リレーチーム__2[[#This Row],[所属番号]],"")</f>
        <v/>
      </c>
      <c r="I168" s="62" t="str">
        <f>IFERROR(リレーチーム__2[[#This Row],[種目コード]],"")</f>
        <v/>
      </c>
      <c r="J168" s="62" t="str">
        <f>IFERROR(リレーチーム__2[[#This Row],[距離コード]],"")</f>
        <v/>
      </c>
      <c r="K168" s="62" t="str">
        <f>IFERROR(リレーチーム__2[[#This Row],[性別コード]],"")</f>
        <v/>
      </c>
      <c r="L168" s="62" t="str">
        <f>IFERROR(リレーチーム__2[[#This Row],[新記録判定クラス]],"")</f>
        <v/>
      </c>
      <c r="M168" s="62" t="str">
        <f>IFERROR(リレーチーム__2[[#This Row],[エントリータイム]],"")</f>
        <v/>
      </c>
      <c r="N168" s="62" t="str">
        <f>IFERROR(VLOOKUP(I168,色々!L:M,2,0),"")</f>
        <v/>
      </c>
      <c r="O168" s="67" t="str">
        <f>IFERROR(VLOOKUP(J168,色々!P:R,3,0),"")</f>
        <v/>
      </c>
      <c r="P168" s="67" t="str">
        <f>IFERROR(VLOOKUP(K168,色々!P:Q,2,0),"")</f>
        <v/>
      </c>
      <c r="Q168" s="67" t="str">
        <f>IFERROR(VLOOKUP(L168,クラス!B:C,2,0),"")</f>
        <v/>
      </c>
    </row>
    <row r="169" spans="5:17" x14ac:dyDescent="0.2">
      <c r="E169" s="62" t="str">
        <f>IFERROR(リレーチーム__2[[#This Row],[チーム番号]],"")</f>
        <v/>
      </c>
      <c r="F169" s="62" t="str">
        <f>IFERROR(リレーチーム__2[[#This Row],[チーム名]],"")</f>
        <v/>
      </c>
      <c r="G169" s="62" t="str">
        <f>IFERROR(リレーチーム__2[[#This Row],[チーム名カナ]],"")</f>
        <v/>
      </c>
      <c r="H169" s="62" t="str">
        <f>IFERROR(リレーチーム__2[[#This Row],[所属番号]],"")</f>
        <v/>
      </c>
      <c r="I169" s="62" t="str">
        <f>IFERROR(リレーチーム__2[[#This Row],[種目コード]],"")</f>
        <v/>
      </c>
      <c r="J169" s="62" t="str">
        <f>IFERROR(リレーチーム__2[[#This Row],[距離コード]],"")</f>
        <v/>
      </c>
      <c r="K169" s="62" t="str">
        <f>IFERROR(リレーチーム__2[[#This Row],[性別コード]],"")</f>
        <v/>
      </c>
      <c r="L169" s="62" t="str">
        <f>IFERROR(リレーチーム__2[[#This Row],[新記録判定クラス]],"")</f>
        <v/>
      </c>
      <c r="M169" s="62" t="str">
        <f>IFERROR(リレーチーム__2[[#This Row],[エントリータイム]],"")</f>
        <v/>
      </c>
      <c r="N169" s="62" t="str">
        <f>IFERROR(VLOOKUP(I169,色々!L:M,2,0),"")</f>
        <v/>
      </c>
      <c r="O169" s="67" t="str">
        <f>IFERROR(VLOOKUP(J169,色々!P:R,3,0),"")</f>
        <v/>
      </c>
      <c r="P169" s="67" t="str">
        <f>IFERROR(VLOOKUP(K169,色々!P:Q,2,0),"")</f>
        <v/>
      </c>
      <c r="Q169" s="67" t="str">
        <f>IFERROR(VLOOKUP(L169,クラス!B:C,2,0),"")</f>
        <v/>
      </c>
    </row>
    <row r="170" spans="5:17" x14ac:dyDescent="0.2">
      <c r="E170" s="62" t="str">
        <f>IFERROR(リレーチーム__2[[#This Row],[チーム番号]],"")</f>
        <v/>
      </c>
      <c r="F170" s="62" t="str">
        <f>IFERROR(リレーチーム__2[[#This Row],[チーム名]],"")</f>
        <v/>
      </c>
      <c r="G170" s="62" t="str">
        <f>IFERROR(リレーチーム__2[[#This Row],[チーム名カナ]],"")</f>
        <v/>
      </c>
      <c r="H170" s="62" t="str">
        <f>IFERROR(リレーチーム__2[[#This Row],[所属番号]],"")</f>
        <v/>
      </c>
      <c r="I170" s="62" t="str">
        <f>IFERROR(リレーチーム__2[[#This Row],[種目コード]],"")</f>
        <v/>
      </c>
      <c r="J170" s="62" t="str">
        <f>IFERROR(リレーチーム__2[[#This Row],[距離コード]],"")</f>
        <v/>
      </c>
      <c r="K170" s="62" t="str">
        <f>IFERROR(リレーチーム__2[[#This Row],[性別コード]],"")</f>
        <v/>
      </c>
      <c r="L170" s="62" t="str">
        <f>IFERROR(リレーチーム__2[[#This Row],[新記録判定クラス]],"")</f>
        <v/>
      </c>
      <c r="M170" s="62" t="str">
        <f>IFERROR(リレーチーム__2[[#This Row],[エントリータイム]],"")</f>
        <v/>
      </c>
      <c r="N170" s="62" t="str">
        <f>IFERROR(VLOOKUP(I170,色々!L:M,2,0),"")</f>
        <v/>
      </c>
      <c r="O170" s="67" t="str">
        <f>IFERROR(VLOOKUP(J170,色々!P:R,3,0),"")</f>
        <v/>
      </c>
      <c r="P170" s="67" t="str">
        <f>IFERROR(VLOOKUP(K170,色々!P:Q,2,0),"")</f>
        <v/>
      </c>
      <c r="Q170" s="67" t="str">
        <f>IFERROR(VLOOKUP(L170,クラス!B:C,2,0),"")</f>
        <v/>
      </c>
    </row>
    <row r="171" spans="5:17" x14ac:dyDescent="0.2">
      <c r="E171" s="62" t="str">
        <f>IFERROR(リレーチーム__2[[#This Row],[チーム番号]],"")</f>
        <v/>
      </c>
      <c r="F171" s="62" t="str">
        <f>IFERROR(リレーチーム__2[[#This Row],[チーム名]],"")</f>
        <v/>
      </c>
      <c r="G171" s="62" t="str">
        <f>IFERROR(リレーチーム__2[[#This Row],[チーム名カナ]],"")</f>
        <v/>
      </c>
      <c r="H171" s="62" t="str">
        <f>IFERROR(リレーチーム__2[[#This Row],[所属番号]],"")</f>
        <v/>
      </c>
      <c r="I171" s="62" t="str">
        <f>IFERROR(リレーチーム__2[[#This Row],[種目コード]],"")</f>
        <v/>
      </c>
      <c r="J171" s="62" t="str">
        <f>IFERROR(リレーチーム__2[[#This Row],[距離コード]],"")</f>
        <v/>
      </c>
      <c r="K171" s="62" t="str">
        <f>IFERROR(リレーチーム__2[[#This Row],[性別コード]],"")</f>
        <v/>
      </c>
      <c r="L171" s="62" t="str">
        <f>IFERROR(リレーチーム__2[[#This Row],[新記録判定クラス]],"")</f>
        <v/>
      </c>
      <c r="M171" s="62" t="str">
        <f>IFERROR(リレーチーム__2[[#This Row],[エントリータイム]],"")</f>
        <v/>
      </c>
      <c r="N171" s="62" t="str">
        <f>IFERROR(VLOOKUP(I171,色々!L:M,2,0),"")</f>
        <v/>
      </c>
      <c r="O171" s="67" t="str">
        <f>IFERROR(VLOOKUP(J171,色々!P:R,3,0),"")</f>
        <v/>
      </c>
      <c r="P171" s="67" t="str">
        <f>IFERROR(VLOOKUP(K171,色々!P:Q,2,0),"")</f>
        <v/>
      </c>
      <c r="Q171" s="67" t="str">
        <f>IFERROR(VLOOKUP(L171,クラス!B:C,2,0),"")</f>
        <v/>
      </c>
    </row>
    <row r="172" spans="5:17" x14ac:dyDescent="0.2">
      <c r="E172" s="62" t="str">
        <f>IFERROR(リレーチーム__2[[#This Row],[チーム番号]],"")</f>
        <v/>
      </c>
      <c r="F172" s="62" t="str">
        <f>IFERROR(リレーチーム__2[[#This Row],[チーム名]],"")</f>
        <v/>
      </c>
      <c r="G172" s="62" t="str">
        <f>IFERROR(リレーチーム__2[[#This Row],[チーム名カナ]],"")</f>
        <v/>
      </c>
      <c r="H172" s="62" t="str">
        <f>IFERROR(リレーチーム__2[[#This Row],[所属番号]],"")</f>
        <v/>
      </c>
      <c r="I172" s="62" t="str">
        <f>IFERROR(リレーチーム__2[[#This Row],[種目コード]],"")</f>
        <v/>
      </c>
      <c r="J172" s="62" t="str">
        <f>IFERROR(リレーチーム__2[[#This Row],[距離コード]],"")</f>
        <v/>
      </c>
      <c r="K172" s="62" t="str">
        <f>IFERROR(リレーチーム__2[[#This Row],[性別コード]],"")</f>
        <v/>
      </c>
      <c r="L172" s="62" t="str">
        <f>IFERROR(リレーチーム__2[[#This Row],[新記録判定クラス]],"")</f>
        <v/>
      </c>
      <c r="M172" s="62" t="str">
        <f>IFERROR(リレーチーム__2[[#This Row],[エントリータイム]],"")</f>
        <v/>
      </c>
      <c r="N172" s="62" t="str">
        <f>IFERROR(VLOOKUP(I172,色々!L:M,2,0),"")</f>
        <v/>
      </c>
      <c r="O172" s="67" t="str">
        <f>IFERROR(VLOOKUP(J172,色々!P:R,3,0),"")</f>
        <v/>
      </c>
      <c r="P172" s="67" t="str">
        <f>IFERROR(VLOOKUP(K172,色々!P:Q,2,0),"")</f>
        <v/>
      </c>
      <c r="Q172" s="67" t="str">
        <f>IFERROR(VLOOKUP(L172,クラス!B:C,2,0),"")</f>
        <v/>
      </c>
    </row>
    <row r="173" spans="5:17" x14ac:dyDescent="0.2">
      <c r="E173" s="62" t="str">
        <f>IFERROR(リレーチーム__2[[#This Row],[チーム番号]],"")</f>
        <v/>
      </c>
      <c r="F173" s="62" t="str">
        <f>IFERROR(リレーチーム__2[[#This Row],[チーム名]],"")</f>
        <v/>
      </c>
      <c r="G173" s="62" t="str">
        <f>IFERROR(リレーチーム__2[[#This Row],[チーム名カナ]],"")</f>
        <v/>
      </c>
      <c r="H173" s="62" t="str">
        <f>IFERROR(リレーチーム__2[[#This Row],[所属番号]],"")</f>
        <v/>
      </c>
      <c r="I173" s="62" t="str">
        <f>IFERROR(リレーチーム__2[[#This Row],[種目コード]],"")</f>
        <v/>
      </c>
      <c r="J173" s="62" t="str">
        <f>IFERROR(リレーチーム__2[[#This Row],[距離コード]],"")</f>
        <v/>
      </c>
      <c r="K173" s="62" t="str">
        <f>IFERROR(リレーチーム__2[[#This Row],[性別コード]],"")</f>
        <v/>
      </c>
      <c r="L173" s="62" t="str">
        <f>IFERROR(リレーチーム__2[[#This Row],[新記録判定クラス]],"")</f>
        <v/>
      </c>
      <c r="M173" s="62" t="str">
        <f>IFERROR(リレーチーム__2[[#This Row],[エントリータイム]],"")</f>
        <v/>
      </c>
      <c r="N173" s="62" t="str">
        <f>IFERROR(VLOOKUP(I173,色々!L:M,2,0),"")</f>
        <v/>
      </c>
      <c r="O173" s="67" t="str">
        <f>IFERROR(VLOOKUP(J173,色々!P:R,3,0),"")</f>
        <v/>
      </c>
      <c r="P173" s="67" t="str">
        <f>IFERROR(VLOOKUP(K173,色々!P:Q,2,0),"")</f>
        <v/>
      </c>
      <c r="Q173" s="67" t="str">
        <f>IFERROR(VLOOKUP(L173,クラス!B:C,2,0),"")</f>
        <v/>
      </c>
    </row>
    <row r="174" spans="5:17" x14ac:dyDescent="0.2">
      <c r="E174" s="62" t="str">
        <f>IFERROR(リレーチーム__2[[#This Row],[チーム番号]],"")</f>
        <v/>
      </c>
      <c r="F174" s="62" t="str">
        <f>IFERROR(リレーチーム__2[[#This Row],[チーム名]],"")</f>
        <v/>
      </c>
      <c r="G174" s="62" t="str">
        <f>IFERROR(リレーチーム__2[[#This Row],[チーム名カナ]],"")</f>
        <v/>
      </c>
      <c r="H174" s="62" t="str">
        <f>IFERROR(リレーチーム__2[[#This Row],[所属番号]],"")</f>
        <v/>
      </c>
      <c r="I174" s="62" t="str">
        <f>IFERROR(リレーチーム__2[[#This Row],[種目コード]],"")</f>
        <v/>
      </c>
      <c r="J174" s="62" t="str">
        <f>IFERROR(リレーチーム__2[[#This Row],[距離コード]],"")</f>
        <v/>
      </c>
      <c r="K174" s="62" t="str">
        <f>IFERROR(リレーチーム__2[[#This Row],[性別コード]],"")</f>
        <v/>
      </c>
      <c r="L174" s="62" t="str">
        <f>IFERROR(リレーチーム__2[[#This Row],[新記録判定クラス]],"")</f>
        <v/>
      </c>
      <c r="M174" s="62" t="str">
        <f>IFERROR(リレーチーム__2[[#This Row],[エントリータイム]],"")</f>
        <v/>
      </c>
      <c r="N174" s="62" t="str">
        <f>IFERROR(VLOOKUP(I174,色々!L:M,2,0),"")</f>
        <v/>
      </c>
      <c r="O174" s="67" t="str">
        <f>IFERROR(VLOOKUP(J174,色々!P:R,3,0),"")</f>
        <v/>
      </c>
      <c r="P174" s="67" t="str">
        <f>IFERROR(VLOOKUP(K174,色々!P:Q,2,0),"")</f>
        <v/>
      </c>
      <c r="Q174" s="67" t="str">
        <f>IFERROR(VLOOKUP(L174,クラス!B:C,2,0),"")</f>
        <v/>
      </c>
    </row>
    <row r="175" spans="5:17" x14ac:dyDescent="0.2">
      <c r="E175" s="62" t="str">
        <f>IFERROR(リレーチーム__2[[#This Row],[チーム番号]],"")</f>
        <v/>
      </c>
      <c r="F175" s="62" t="str">
        <f>IFERROR(リレーチーム__2[[#This Row],[チーム名]],"")</f>
        <v/>
      </c>
      <c r="G175" s="62" t="str">
        <f>IFERROR(リレーチーム__2[[#This Row],[チーム名カナ]],"")</f>
        <v/>
      </c>
      <c r="H175" s="62" t="str">
        <f>IFERROR(リレーチーム__2[[#This Row],[所属番号]],"")</f>
        <v/>
      </c>
      <c r="I175" s="62" t="str">
        <f>IFERROR(リレーチーム__2[[#This Row],[種目コード]],"")</f>
        <v/>
      </c>
      <c r="J175" s="62" t="str">
        <f>IFERROR(リレーチーム__2[[#This Row],[距離コード]],"")</f>
        <v/>
      </c>
      <c r="K175" s="62" t="str">
        <f>IFERROR(リレーチーム__2[[#This Row],[性別コード]],"")</f>
        <v/>
      </c>
      <c r="L175" s="62" t="str">
        <f>IFERROR(リレーチーム__2[[#This Row],[新記録判定クラス]],"")</f>
        <v/>
      </c>
      <c r="M175" s="62" t="str">
        <f>IFERROR(リレーチーム__2[[#This Row],[エントリータイム]],"")</f>
        <v/>
      </c>
      <c r="N175" s="62" t="str">
        <f>IFERROR(VLOOKUP(I175,色々!L:M,2,0),"")</f>
        <v/>
      </c>
      <c r="O175" s="67" t="str">
        <f>IFERROR(VLOOKUP(J175,色々!P:R,3,0),"")</f>
        <v/>
      </c>
      <c r="P175" s="67" t="str">
        <f>IFERROR(VLOOKUP(K175,色々!P:Q,2,0),"")</f>
        <v/>
      </c>
      <c r="Q175" s="67" t="str">
        <f>IFERROR(VLOOKUP(L175,クラス!B:C,2,0),"")</f>
        <v/>
      </c>
    </row>
    <row r="176" spans="5:17" x14ac:dyDescent="0.2">
      <c r="E176" s="62" t="str">
        <f>IFERROR(リレーチーム__2[[#This Row],[チーム番号]],"")</f>
        <v/>
      </c>
      <c r="F176" s="62" t="str">
        <f>IFERROR(リレーチーム__2[[#This Row],[チーム名]],"")</f>
        <v/>
      </c>
      <c r="G176" s="62" t="str">
        <f>IFERROR(リレーチーム__2[[#This Row],[チーム名カナ]],"")</f>
        <v/>
      </c>
      <c r="H176" s="62" t="str">
        <f>IFERROR(リレーチーム__2[[#This Row],[所属番号]],"")</f>
        <v/>
      </c>
      <c r="I176" s="62" t="str">
        <f>IFERROR(リレーチーム__2[[#This Row],[種目コード]],"")</f>
        <v/>
      </c>
      <c r="J176" s="62" t="str">
        <f>IFERROR(リレーチーム__2[[#This Row],[距離コード]],"")</f>
        <v/>
      </c>
      <c r="K176" s="62" t="str">
        <f>IFERROR(リレーチーム__2[[#This Row],[性別コード]],"")</f>
        <v/>
      </c>
      <c r="L176" s="62" t="str">
        <f>IFERROR(リレーチーム__2[[#This Row],[新記録判定クラス]],"")</f>
        <v/>
      </c>
      <c r="M176" s="62" t="str">
        <f>IFERROR(リレーチーム__2[[#This Row],[エントリータイム]],"")</f>
        <v/>
      </c>
      <c r="N176" s="62" t="str">
        <f>IFERROR(VLOOKUP(I176,色々!L:M,2,0),"")</f>
        <v/>
      </c>
      <c r="O176" s="67" t="str">
        <f>IFERROR(VLOOKUP(J176,色々!P:R,3,0),"")</f>
        <v/>
      </c>
      <c r="P176" s="67" t="str">
        <f>IFERROR(VLOOKUP(K176,色々!P:Q,2,0),"")</f>
        <v/>
      </c>
      <c r="Q176" s="67" t="str">
        <f>IFERROR(VLOOKUP(L176,クラス!B:C,2,0),"")</f>
        <v/>
      </c>
    </row>
    <row r="177" spans="5:17" x14ac:dyDescent="0.2">
      <c r="E177" s="62" t="str">
        <f>IFERROR(リレーチーム__2[[#This Row],[チーム番号]],"")</f>
        <v/>
      </c>
      <c r="F177" s="62" t="str">
        <f>IFERROR(リレーチーム__2[[#This Row],[チーム名]],"")</f>
        <v/>
      </c>
      <c r="G177" s="62" t="str">
        <f>IFERROR(リレーチーム__2[[#This Row],[チーム名カナ]],"")</f>
        <v/>
      </c>
      <c r="H177" s="62" t="str">
        <f>IFERROR(リレーチーム__2[[#This Row],[所属番号]],"")</f>
        <v/>
      </c>
      <c r="I177" s="62" t="str">
        <f>IFERROR(リレーチーム__2[[#This Row],[種目コード]],"")</f>
        <v/>
      </c>
      <c r="J177" s="62" t="str">
        <f>IFERROR(リレーチーム__2[[#This Row],[距離コード]],"")</f>
        <v/>
      </c>
      <c r="K177" s="62" t="str">
        <f>IFERROR(リレーチーム__2[[#This Row],[性別コード]],"")</f>
        <v/>
      </c>
      <c r="L177" s="62" t="str">
        <f>IFERROR(リレーチーム__2[[#This Row],[新記録判定クラス]],"")</f>
        <v/>
      </c>
      <c r="M177" s="62" t="str">
        <f>IFERROR(リレーチーム__2[[#This Row],[エントリータイム]],"")</f>
        <v/>
      </c>
      <c r="N177" s="62" t="str">
        <f>IFERROR(VLOOKUP(I177,色々!L:M,2,0),"")</f>
        <v/>
      </c>
      <c r="O177" s="67" t="str">
        <f>IFERROR(VLOOKUP(J177,色々!P:R,3,0),"")</f>
        <v/>
      </c>
      <c r="P177" s="67" t="str">
        <f>IFERROR(VLOOKUP(K177,色々!P:Q,2,0),"")</f>
        <v/>
      </c>
      <c r="Q177" s="67" t="str">
        <f>IFERROR(VLOOKUP(L177,クラス!B:C,2,0),"")</f>
        <v/>
      </c>
    </row>
    <row r="178" spans="5:17" x14ac:dyDescent="0.2">
      <c r="E178" s="62" t="str">
        <f>IFERROR(リレーチーム__2[[#This Row],[チーム番号]],"")</f>
        <v/>
      </c>
      <c r="F178" s="62" t="str">
        <f>IFERROR(リレーチーム__2[[#This Row],[チーム名]],"")</f>
        <v/>
      </c>
      <c r="G178" s="62" t="str">
        <f>IFERROR(リレーチーム__2[[#This Row],[チーム名カナ]],"")</f>
        <v/>
      </c>
      <c r="H178" s="62" t="str">
        <f>IFERROR(リレーチーム__2[[#This Row],[所属番号]],"")</f>
        <v/>
      </c>
      <c r="I178" s="62" t="str">
        <f>IFERROR(リレーチーム__2[[#This Row],[種目コード]],"")</f>
        <v/>
      </c>
      <c r="J178" s="62" t="str">
        <f>IFERROR(リレーチーム__2[[#This Row],[距離コード]],"")</f>
        <v/>
      </c>
      <c r="K178" s="62" t="str">
        <f>IFERROR(リレーチーム__2[[#This Row],[性別コード]],"")</f>
        <v/>
      </c>
      <c r="L178" s="62" t="str">
        <f>IFERROR(リレーチーム__2[[#This Row],[新記録判定クラス]],"")</f>
        <v/>
      </c>
      <c r="M178" s="62" t="str">
        <f>IFERROR(リレーチーム__2[[#This Row],[エントリータイム]],"")</f>
        <v/>
      </c>
      <c r="N178" s="62" t="str">
        <f>IFERROR(VLOOKUP(I178,色々!L:M,2,0),"")</f>
        <v/>
      </c>
      <c r="O178" s="67" t="str">
        <f>IFERROR(VLOOKUP(J178,色々!P:R,3,0),"")</f>
        <v/>
      </c>
      <c r="P178" s="67" t="str">
        <f>IFERROR(VLOOKUP(K178,色々!P:Q,2,0),"")</f>
        <v/>
      </c>
      <c r="Q178" s="67" t="str">
        <f>IFERROR(VLOOKUP(L178,クラス!B:C,2,0),"")</f>
        <v/>
      </c>
    </row>
    <row r="179" spans="5:17" x14ac:dyDescent="0.2">
      <c r="E179" s="62" t="str">
        <f>IFERROR(リレーチーム__2[[#This Row],[チーム番号]],"")</f>
        <v/>
      </c>
      <c r="F179" s="62" t="str">
        <f>IFERROR(リレーチーム__2[[#This Row],[チーム名]],"")</f>
        <v/>
      </c>
      <c r="G179" s="62" t="str">
        <f>IFERROR(リレーチーム__2[[#This Row],[チーム名カナ]],"")</f>
        <v/>
      </c>
      <c r="H179" s="62" t="str">
        <f>IFERROR(リレーチーム__2[[#This Row],[所属番号]],"")</f>
        <v/>
      </c>
      <c r="I179" s="62" t="str">
        <f>IFERROR(リレーチーム__2[[#This Row],[種目コード]],"")</f>
        <v/>
      </c>
      <c r="J179" s="62" t="str">
        <f>IFERROR(リレーチーム__2[[#This Row],[距離コード]],"")</f>
        <v/>
      </c>
      <c r="K179" s="62" t="str">
        <f>IFERROR(リレーチーム__2[[#This Row],[性別コード]],"")</f>
        <v/>
      </c>
      <c r="L179" s="62" t="str">
        <f>IFERROR(リレーチーム__2[[#This Row],[新記録判定クラス]],"")</f>
        <v/>
      </c>
      <c r="M179" s="62" t="str">
        <f>IFERROR(リレーチーム__2[[#This Row],[エントリータイム]],"")</f>
        <v/>
      </c>
      <c r="N179" s="62" t="str">
        <f>IFERROR(VLOOKUP(I179,色々!L:M,2,0),"")</f>
        <v/>
      </c>
      <c r="O179" s="67" t="str">
        <f>IFERROR(VLOOKUP(J179,色々!P:R,3,0),"")</f>
        <v/>
      </c>
      <c r="P179" s="67" t="str">
        <f>IFERROR(VLOOKUP(K179,色々!P:Q,2,0),"")</f>
        <v/>
      </c>
      <c r="Q179" s="67" t="str">
        <f>IFERROR(VLOOKUP(L179,クラス!B:C,2,0),"")</f>
        <v/>
      </c>
    </row>
    <row r="180" spans="5:17" x14ac:dyDescent="0.2">
      <c r="E180" s="62" t="str">
        <f>IFERROR(リレーチーム__2[[#This Row],[チーム番号]],"")</f>
        <v/>
      </c>
      <c r="F180" s="62" t="str">
        <f>IFERROR(リレーチーム__2[[#This Row],[チーム名]],"")</f>
        <v/>
      </c>
      <c r="G180" s="62" t="str">
        <f>IFERROR(リレーチーム__2[[#This Row],[チーム名カナ]],"")</f>
        <v/>
      </c>
      <c r="H180" s="62" t="str">
        <f>IFERROR(リレーチーム__2[[#This Row],[所属番号]],"")</f>
        <v/>
      </c>
      <c r="I180" s="62" t="str">
        <f>IFERROR(リレーチーム__2[[#This Row],[種目コード]],"")</f>
        <v/>
      </c>
      <c r="J180" s="62" t="str">
        <f>IFERROR(リレーチーム__2[[#This Row],[距離コード]],"")</f>
        <v/>
      </c>
      <c r="K180" s="62" t="str">
        <f>IFERROR(リレーチーム__2[[#This Row],[性別コード]],"")</f>
        <v/>
      </c>
      <c r="L180" s="62" t="str">
        <f>IFERROR(リレーチーム__2[[#This Row],[新記録判定クラス]],"")</f>
        <v/>
      </c>
      <c r="M180" s="62" t="str">
        <f>IFERROR(リレーチーム__2[[#This Row],[エントリータイム]],"")</f>
        <v/>
      </c>
      <c r="N180" s="62" t="str">
        <f>IFERROR(VLOOKUP(I180,色々!L:M,2,0),"")</f>
        <v/>
      </c>
      <c r="O180" s="67" t="str">
        <f>IFERROR(VLOOKUP(J180,色々!P:R,3,0),"")</f>
        <v/>
      </c>
      <c r="P180" s="67" t="str">
        <f>IFERROR(VLOOKUP(K180,色々!P:Q,2,0),"")</f>
        <v/>
      </c>
      <c r="Q180" s="67" t="str">
        <f>IFERROR(VLOOKUP(L180,クラス!B:C,2,0),"")</f>
        <v/>
      </c>
    </row>
    <row r="181" spans="5:17" x14ac:dyDescent="0.2">
      <c r="E181" s="62" t="str">
        <f>IFERROR(リレーチーム__2[[#This Row],[チーム番号]],"")</f>
        <v/>
      </c>
      <c r="F181" s="62" t="str">
        <f>IFERROR(リレーチーム__2[[#This Row],[チーム名]],"")</f>
        <v/>
      </c>
      <c r="G181" s="62" t="str">
        <f>IFERROR(リレーチーム__2[[#This Row],[チーム名カナ]],"")</f>
        <v/>
      </c>
      <c r="H181" s="62" t="str">
        <f>IFERROR(リレーチーム__2[[#This Row],[所属番号]],"")</f>
        <v/>
      </c>
      <c r="I181" s="62" t="str">
        <f>IFERROR(リレーチーム__2[[#This Row],[種目コード]],"")</f>
        <v/>
      </c>
      <c r="J181" s="62" t="str">
        <f>IFERROR(リレーチーム__2[[#This Row],[距離コード]],"")</f>
        <v/>
      </c>
      <c r="K181" s="62" t="str">
        <f>IFERROR(リレーチーム__2[[#This Row],[性別コード]],"")</f>
        <v/>
      </c>
      <c r="L181" s="62" t="str">
        <f>IFERROR(リレーチーム__2[[#This Row],[新記録判定クラス]],"")</f>
        <v/>
      </c>
      <c r="M181" s="62" t="str">
        <f>IFERROR(リレーチーム__2[[#This Row],[エントリータイム]],"")</f>
        <v/>
      </c>
      <c r="N181" s="62" t="str">
        <f>IFERROR(VLOOKUP(I181,色々!L:M,2,0),"")</f>
        <v/>
      </c>
      <c r="O181" s="67" t="str">
        <f>IFERROR(VLOOKUP(J181,色々!P:R,3,0),"")</f>
        <v/>
      </c>
      <c r="P181" s="67" t="str">
        <f>IFERROR(VLOOKUP(K181,色々!P:Q,2,0),"")</f>
        <v/>
      </c>
      <c r="Q181" s="67" t="str">
        <f>IFERROR(VLOOKUP(L181,クラス!B:C,2,0),"")</f>
        <v/>
      </c>
    </row>
    <row r="182" spans="5:17" x14ac:dyDescent="0.2">
      <c r="E182" s="62" t="str">
        <f>IFERROR(リレーチーム__2[[#This Row],[チーム番号]],"")</f>
        <v/>
      </c>
      <c r="F182" s="62" t="str">
        <f>IFERROR(リレーチーム__2[[#This Row],[チーム名]],"")</f>
        <v/>
      </c>
      <c r="G182" s="62" t="str">
        <f>IFERROR(リレーチーム__2[[#This Row],[チーム名カナ]],"")</f>
        <v/>
      </c>
      <c r="H182" s="62" t="str">
        <f>IFERROR(リレーチーム__2[[#This Row],[所属番号]],"")</f>
        <v/>
      </c>
      <c r="I182" s="62" t="str">
        <f>IFERROR(リレーチーム__2[[#This Row],[種目コード]],"")</f>
        <v/>
      </c>
      <c r="J182" s="62" t="str">
        <f>IFERROR(リレーチーム__2[[#This Row],[距離コード]],"")</f>
        <v/>
      </c>
      <c r="K182" s="62" t="str">
        <f>IFERROR(リレーチーム__2[[#This Row],[性別コード]],"")</f>
        <v/>
      </c>
      <c r="L182" s="62" t="str">
        <f>IFERROR(リレーチーム__2[[#This Row],[新記録判定クラス]],"")</f>
        <v/>
      </c>
      <c r="M182" s="62" t="str">
        <f>IFERROR(リレーチーム__2[[#This Row],[エントリータイム]],"")</f>
        <v/>
      </c>
      <c r="N182" s="62" t="str">
        <f>IFERROR(VLOOKUP(I182,色々!L:M,2,0),"")</f>
        <v/>
      </c>
      <c r="O182" s="67" t="str">
        <f>IFERROR(VLOOKUP(J182,色々!P:R,3,0),"")</f>
        <v/>
      </c>
      <c r="P182" s="67" t="str">
        <f>IFERROR(VLOOKUP(K182,色々!P:Q,2,0),"")</f>
        <v/>
      </c>
      <c r="Q182" s="67" t="str">
        <f>IFERROR(VLOOKUP(L182,クラス!B:C,2,0),"")</f>
        <v/>
      </c>
    </row>
    <row r="183" spans="5:17" x14ac:dyDescent="0.2">
      <c r="E183" s="62" t="str">
        <f>IFERROR(リレーチーム__2[[#This Row],[チーム番号]],"")</f>
        <v/>
      </c>
      <c r="F183" s="62" t="str">
        <f>IFERROR(リレーチーム__2[[#This Row],[チーム名]],"")</f>
        <v/>
      </c>
      <c r="G183" s="62" t="str">
        <f>IFERROR(リレーチーム__2[[#This Row],[チーム名カナ]],"")</f>
        <v/>
      </c>
      <c r="H183" s="62" t="str">
        <f>IFERROR(リレーチーム__2[[#This Row],[所属番号]],"")</f>
        <v/>
      </c>
      <c r="I183" s="62" t="str">
        <f>IFERROR(リレーチーム__2[[#This Row],[種目コード]],"")</f>
        <v/>
      </c>
      <c r="J183" s="62" t="str">
        <f>IFERROR(リレーチーム__2[[#This Row],[距離コード]],"")</f>
        <v/>
      </c>
      <c r="K183" s="62" t="str">
        <f>IFERROR(リレーチーム__2[[#This Row],[性別コード]],"")</f>
        <v/>
      </c>
      <c r="L183" s="62" t="str">
        <f>IFERROR(リレーチーム__2[[#This Row],[新記録判定クラス]],"")</f>
        <v/>
      </c>
      <c r="M183" s="62" t="str">
        <f>IFERROR(リレーチーム__2[[#This Row],[エントリータイム]],"")</f>
        <v/>
      </c>
      <c r="N183" s="62" t="str">
        <f>IFERROR(VLOOKUP(I183,色々!L:M,2,0),"")</f>
        <v/>
      </c>
      <c r="O183" s="67" t="str">
        <f>IFERROR(VLOOKUP(J183,色々!P:R,3,0),"")</f>
        <v/>
      </c>
      <c r="P183" s="67" t="str">
        <f>IFERROR(VLOOKUP(K183,色々!P:Q,2,0),"")</f>
        <v/>
      </c>
      <c r="Q183" s="67" t="str">
        <f>IFERROR(VLOOKUP(L183,クラス!B:C,2,0),"")</f>
        <v/>
      </c>
    </row>
    <row r="184" spans="5:17" x14ac:dyDescent="0.2">
      <c r="E184" s="62" t="str">
        <f>IFERROR(リレーチーム__2[[#This Row],[チーム番号]],"")</f>
        <v/>
      </c>
      <c r="F184" s="62" t="str">
        <f>IFERROR(リレーチーム__2[[#This Row],[チーム名]],"")</f>
        <v/>
      </c>
      <c r="G184" s="62" t="str">
        <f>IFERROR(リレーチーム__2[[#This Row],[チーム名カナ]],"")</f>
        <v/>
      </c>
      <c r="H184" s="62" t="str">
        <f>IFERROR(リレーチーム__2[[#This Row],[所属番号]],"")</f>
        <v/>
      </c>
      <c r="I184" s="62" t="str">
        <f>IFERROR(リレーチーム__2[[#This Row],[種目コード]],"")</f>
        <v/>
      </c>
      <c r="J184" s="62" t="str">
        <f>IFERROR(リレーチーム__2[[#This Row],[距離コード]],"")</f>
        <v/>
      </c>
      <c r="K184" s="62" t="str">
        <f>IFERROR(リレーチーム__2[[#This Row],[性別コード]],"")</f>
        <v/>
      </c>
      <c r="L184" s="62" t="str">
        <f>IFERROR(リレーチーム__2[[#This Row],[新記録判定クラス]],"")</f>
        <v/>
      </c>
      <c r="M184" s="62" t="str">
        <f>IFERROR(リレーチーム__2[[#This Row],[エントリータイム]],"")</f>
        <v/>
      </c>
      <c r="N184" s="62" t="str">
        <f>IFERROR(VLOOKUP(I184,色々!L:M,2,0),"")</f>
        <v/>
      </c>
      <c r="O184" s="67" t="str">
        <f>IFERROR(VLOOKUP(J184,色々!P:R,3,0),"")</f>
        <v/>
      </c>
      <c r="P184" s="67" t="str">
        <f>IFERROR(VLOOKUP(K184,色々!P:Q,2,0),"")</f>
        <v/>
      </c>
      <c r="Q184" s="67" t="str">
        <f>IFERROR(VLOOKUP(L184,クラス!B:C,2,0),"")</f>
        <v/>
      </c>
    </row>
    <row r="185" spans="5:17" x14ac:dyDescent="0.2">
      <c r="E185" s="62" t="str">
        <f>IFERROR(リレーチーム__2[[#This Row],[チーム番号]],"")</f>
        <v/>
      </c>
      <c r="F185" s="62" t="str">
        <f>IFERROR(リレーチーム__2[[#This Row],[チーム名]],"")</f>
        <v/>
      </c>
      <c r="G185" s="62" t="str">
        <f>IFERROR(リレーチーム__2[[#This Row],[チーム名カナ]],"")</f>
        <v/>
      </c>
      <c r="H185" s="62" t="str">
        <f>IFERROR(リレーチーム__2[[#This Row],[所属番号]],"")</f>
        <v/>
      </c>
      <c r="I185" s="62" t="str">
        <f>IFERROR(リレーチーム__2[[#This Row],[種目コード]],"")</f>
        <v/>
      </c>
      <c r="J185" s="62" t="str">
        <f>IFERROR(リレーチーム__2[[#This Row],[距離コード]],"")</f>
        <v/>
      </c>
      <c r="K185" s="62" t="str">
        <f>IFERROR(リレーチーム__2[[#This Row],[性別コード]],"")</f>
        <v/>
      </c>
      <c r="L185" s="62" t="str">
        <f>IFERROR(リレーチーム__2[[#This Row],[新記録判定クラス]],"")</f>
        <v/>
      </c>
      <c r="M185" s="62" t="str">
        <f>IFERROR(リレーチーム__2[[#This Row],[エントリータイム]],"")</f>
        <v/>
      </c>
      <c r="N185" s="62" t="str">
        <f>IFERROR(VLOOKUP(I185,色々!L:M,2,0),"")</f>
        <v/>
      </c>
      <c r="O185" s="67" t="str">
        <f>IFERROR(VLOOKUP(J185,色々!P:R,3,0),"")</f>
        <v/>
      </c>
      <c r="P185" s="67" t="str">
        <f>IFERROR(VLOOKUP(K185,色々!P:Q,2,0),"")</f>
        <v/>
      </c>
      <c r="Q185" s="67" t="str">
        <f>IFERROR(VLOOKUP(L185,クラス!B:C,2,0),"")</f>
        <v/>
      </c>
    </row>
    <row r="186" spans="5:17" x14ac:dyDescent="0.2">
      <c r="E186" s="62" t="str">
        <f>IFERROR(リレーチーム__2[[#This Row],[チーム番号]],"")</f>
        <v/>
      </c>
      <c r="F186" s="62" t="str">
        <f>IFERROR(リレーチーム__2[[#This Row],[チーム名]],"")</f>
        <v/>
      </c>
      <c r="G186" s="62" t="str">
        <f>IFERROR(リレーチーム__2[[#This Row],[チーム名カナ]],"")</f>
        <v/>
      </c>
      <c r="H186" s="62" t="str">
        <f>IFERROR(リレーチーム__2[[#This Row],[所属番号]],"")</f>
        <v/>
      </c>
      <c r="I186" s="62" t="str">
        <f>IFERROR(リレーチーム__2[[#This Row],[種目コード]],"")</f>
        <v/>
      </c>
      <c r="J186" s="62" t="str">
        <f>IFERROR(リレーチーム__2[[#This Row],[距離コード]],"")</f>
        <v/>
      </c>
      <c r="K186" s="62" t="str">
        <f>IFERROR(リレーチーム__2[[#This Row],[性別コード]],"")</f>
        <v/>
      </c>
      <c r="L186" s="62" t="str">
        <f>IFERROR(リレーチーム__2[[#This Row],[新記録判定クラス]],"")</f>
        <v/>
      </c>
      <c r="M186" s="62" t="str">
        <f>IFERROR(リレーチーム__2[[#This Row],[エントリータイム]],"")</f>
        <v/>
      </c>
      <c r="N186" s="62" t="str">
        <f>IFERROR(VLOOKUP(I186,色々!L:M,2,0),"")</f>
        <v/>
      </c>
      <c r="O186" s="67" t="str">
        <f>IFERROR(VLOOKUP(J186,色々!P:R,3,0),"")</f>
        <v/>
      </c>
      <c r="P186" s="67" t="str">
        <f>IFERROR(VLOOKUP(K186,色々!P:Q,2,0),"")</f>
        <v/>
      </c>
      <c r="Q186" s="67" t="str">
        <f>IFERROR(VLOOKUP(L186,クラス!B:C,2,0),"")</f>
        <v/>
      </c>
    </row>
    <row r="187" spans="5:17" x14ac:dyDescent="0.2">
      <c r="E187" s="62" t="str">
        <f>IFERROR(リレーチーム__2[[#This Row],[チーム番号]],"")</f>
        <v/>
      </c>
      <c r="F187" s="62" t="str">
        <f>IFERROR(リレーチーム__2[[#This Row],[チーム名]],"")</f>
        <v/>
      </c>
      <c r="G187" s="62" t="str">
        <f>IFERROR(リレーチーム__2[[#This Row],[チーム名カナ]],"")</f>
        <v/>
      </c>
      <c r="H187" s="62" t="str">
        <f>IFERROR(リレーチーム__2[[#This Row],[所属番号]],"")</f>
        <v/>
      </c>
      <c r="I187" s="62" t="str">
        <f>IFERROR(リレーチーム__2[[#This Row],[種目コード]],"")</f>
        <v/>
      </c>
      <c r="J187" s="62" t="str">
        <f>IFERROR(リレーチーム__2[[#This Row],[距離コード]],"")</f>
        <v/>
      </c>
      <c r="K187" s="62" t="str">
        <f>IFERROR(リレーチーム__2[[#This Row],[性別コード]],"")</f>
        <v/>
      </c>
      <c r="L187" s="62" t="str">
        <f>IFERROR(リレーチーム__2[[#This Row],[新記録判定クラス]],"")</f>
        <v/>
      </c>
      <c r="M187" s="62" t="str">
        <f>IFERROR(リレーチーム__2[[#This Row],[エントリータイム]],"")</f>
        <v/>
      </c>
      <c r="N187" s="62" t="str">
        <f>IFERROR(VLOOKUP(I187,色々!L:M,2,0),"")</f>
        <v/>
      </c>
      <c r="O187" s="67" t="str">
        <f>IFERROR(VLOOKUP(J187,色々!P:R,3,0),"")</f>
        <v/>
      </c>
      <c r="P187" s="67" t="str">
        <f>IFERROR(VLOOKUP(K187,色々!P:Q,2,0),"")</f>
        <v/>
      </c>
      <c r="Q187" s="67" t="str">
        <f>IFERROR(VLOOKUP(L187,クラス!B:C,2,0),"")</f>
        <v/>
      </c>
    </row>
    <row r="188" spans="5:17" x14ac:dyDescent="0.2">
      <c r="E188" s="62" t="str">
        <f>IFERROR(リレーチーム__2[[#This Row],[チーム番号]],"")</f>
        <v/>
      </c>
      <c r="F188" s="62" t="str">
        <f>IFERROR(リレーチーム__2[[#This Row],[チーム名]],"")</f>
        <v/>
      </c>
      <c r="G188" s="62" t="str">
        <f>IFERROR(リレーチーム__2[[#This Row],[チーム名カナ]],"")</f>
        <v/>
      </c>
      <c r="H188" s="62" t="str">
        <f>IFERROR(リレーチーム__2[[#This Row],[所属番号]],"")</f>
        <v/>
      </c>
      <c r="I188" s="62" t="str">
        <f>IFERROR(リレーチーム__2[[#This Row],[種目コード]],"")</f>
        <v/>
      </c>
      <c r="J188" s="62" t="str">
        <f>IFERROR(リレーチーム__2[[#This Row],[距離コード]],"")</f>
        <v/>
      </c>
      <c r="K188" s="62" t="str">
        <f>IFERROR(リレーチーム__2[[#This Row],[性別コード]],"")</f>
        <v/>
      </c>
      <c r="L188" s="62" t="str">
        <f>IFERROR(リレーチーム__2[[#This Row],[新記録判定クラス]],"")</f>
        <v/>
      </c>
      <c r="M188" s="62" t="str">
        <f>IFERROR(リレーチーム__2[[#This Row],[エントリータイム]],"")</f>
        <v/>
      </c>
      <c r="N188" s="62" t="str">
        <f>IFERROR(VLOOKUP(I188,色々!L:M,2,0),"")</f>
        <v/>
      </c>
      <c r="O188" s="67" t="str">
        <f>IFERROR(VLOOKUP(J188,色々!P:R,3,0),"")</f>
        <v/>
      </c>
      <c r="P188" s="67" t="str">
        <f>IFERROR(VLOOKUP(K188,色々!P:Q,2,0),"")</f>
        <v/>
      </c>
      <c r="Q188" s="67" t="str">
        <f>IFERROR(VLOOKUP(L188,クラス!B:C,2,0),"")</f>
        <v/>
      </c>
    </row>
    <row r="189" spans="5:17" x14ac:dyDescent="0.2">
      <c r="E189" s="62" t="str">
        <f>IFERROR(リレーチーム__2[[#This Row],[チーム番号]],"")</f>
        <v/>
      </c>
      <c r="F189" s="62" t="str">
        <f>IFERROR(リレーチーム__2[[#This Row],[チーム名]],"")</f>
        <v/>
      </c>
      <c r="G189" s="62" t="str">
        <f>IFERROR(リレーチーム__2[[#This Row],[チーム名カナ]],"")</f>
        <v/>
      </c>
      <c r="H189" s="62" t="str">
        <f>IFERROR(リレーチーム__2[[#This Row],[所属番号]],"")</f>
        <v/>
      </c>
      <c r="I189" s="62" t="str">
        <f>IFERROR(リレーチーム__2[[#This Row],[種目コード]],"")</f>
        <v/>
      </c>
      <c r="J189" s="62" t="str">
        <f>IFERROR(リレーチーム__2[[#This Row],[距離コード]],"")</f>
        <v/>
      </c>
      <c r="K189" s="62" t="str">
        <f>IFERROR(リレーチーム__2[[#This Row],[性別コード]],"")</f>
        <v/>
      </c>
      <c r="L189" s="62" t="str">
        <f>IFERROR(リレーチーム__2[[#This Row],[新記録判定クラス]],"")</f>
        <v/>
      </c>
      <c r="M189" s="62" t="str">
        <f>IFERROR(リレーチーム__2[[#This Row],[エントリータイム]],"")</f>
        <v/>
      </c>
      <c r="N189" s="62" t="str">
        <f>IFERROR(VLOOKUP(I189,色々!L:M,2,0),"")</f>
        <v/>
      </c>
      <c r="O189" s="67" t="str">
        <f>IFERROR(VLOOKUP(J189,色々!P:R,3,0),"")</f>
        <v/>
      </c>
      <c r="P189" s="67" t="str">
        <f>IFERROR(VLOOKUP(K189,色々!P:Q,2,0),"")</f>
        <v/>
      </c>
      <c r="Q189" s="67" t="str">
        <f>IFERROR(VLOOKUP(L189,クラス!B:C,2,0),"")</f>
        <v/>
      </c>
    </row>
    <row r="190" spans="5:17" x14ac:dyDescent="0.2">
      <c r="E190" s="62" t="str">
        <f>IFERROR(リレーチーム__2[[#This Row],[チーム番号]],"")</f>
        <v/>
      </c>
      <c r="F190" s="62" t="str">
        <f>IFERROR(リレーチーム__2[[#This Row],[チーム名]],"")</f>
        <v/>
      </c>
      <c r="G190" s="62" t="str">
        <f>IFERROR(リレーチーム__2[[#This Row],[チーム名カナ]],"")</f>
        <v/>
      </c>
      <c r="H190" s="62" t="str">
        <f>IFERROR(リレーチーム__2[[#This Row],[所属番号]],"")</f>
        <v/>
      </c>
      <c r="I190" s="62" t="str">
        <f>IFERROR(リレーチーム__2[[#This Row],[種目コード]],"")</f>
        <v/>
      </c>
      <c r="J190" s="62" t="str">
        <f>IFERROR(リレーチーム__2[[#This Row],[距離コード]],"")</f>
        <v/>
      </c>
      <c r="K190" s="62" t="str">
        <f>IFERROR(リレーチーム__2[[#This Row],[性別コード]],"")</f>
        <v/>
      </c>
      <c r="L190" s="62" t="str">
        <f>IFERROR(リレーチーム__2[[#This Row],[新記録判定クラス]],"")</f>
        <v/>
      </c>
      <c r="M190" s="62" t="str">
        <f>IFERROR(リレーチーム__2[[#This Row],[エントリータイム]],"")</f>
        <v/>
      </c>
      <c r="N190" s="62" t="str">
        <f>IFERROR(VLOOKUP(I190,色々!L:M,2,0),"")</f>
        <v/>
      </c>
      <c r="O190" s="67" t="str">
        <f>IFERROR(VLOOKUP(J190,色々!P:R,3,0),"")</f>
        <v/>
      </c>
      <c r="P190" s="67" t="str">
        <f>IFERROR(VLOOKUP(K190,色々!P:Q,2,0),"")</f>
        <v/>
      </c>
      <c r="Q190" s="67" t="str">
        <f>IFERROR(VLOOKUP(L190,クラス!B:C,2,0),"")</f>
        <v/>
      </c>
    </row>
    <row r="191" spans="5:17" x14ac:dyDescent="0.2">
      <c r="E191" s="62" t="str">
        <f>IFERROR(リレーチーム__2[[#This Row],[チーム番号]],"")</f>
        <v/>
      </c>
      <c r="F191" s="62" t="str">
        <f>IFERROR(リレーチーム__2[[#This Row],[チーム名]],"")</f>
        <v/>
      </c>
      <c r="G191" s="62" t="str">
        <f>IFERROR(リレーチーム__2[[#This Row],[チーム名カナ]],"")</f>
        <v/>
      </c>
      <c r="H191" s="62" t="str">
        <f>IFERROR(リレーチーム__2[[#This Row],[所属番号]],"")</f>
        <v/>
      </c>
      <c r="I191" s="62" t="str">
        <f>IFERROR(リレーチーム__2[[#This Row],[種目コード]],"")</f>
        <v/>
      </c>
      <c r="J191" s="62" t="str">
        <f>IFERROR(リレーチーム__2[[#This Row],[距離コード]],"")</f>
        <v/>
      </c>
      <c r="K191" s="62" t="str">
        <f>IFERROR(リレーチーム__2[[#This Row],[性別コード]],"")</f>
        <v/>
      </c>
      <c r="L191" s="62" t="str">
        <f>IFERROR(リレーチーム__2[[#This Row],[新記録判定クラス]],"")</f>
        <v/>
      </c>
      <c r="M191" s="62" t="str">
        <f>IFERROR(リレーチーム__2[[#This Row],[エントリータイム]],"")</f>
        <v/>
      </c>
      <c r="N191" s="62" t="str">
        <f>IFERROR(VLOOKUP(I191,色々!L:M,2,0),"")</f>
        <v/>
      </c>
      <c r="O191" s="67" t="str">
        <f>IFERROR(VLOOKUP(J191,色々!P:R,3,0),"")</f>
        <v/>
      </c>
      <c r="P191" s="67" t="str">
        <f>IFERROR(VLOOKUP(K191,色々!P:Q,2,0),"")</f>
        <v/>
      </c>
      <c r="Q191" s="67" t="str">
        <f>IFERROR(VLOOKUP(L191,クラス!B:C,2,0),"")</f>
        <v/>
      </c>
    </row>
    <row r="192" spans="5:17" x14ac:dyDescent="0.2">
      <c r="E192" s="62" t="str">
        <f>IFERROR(リレーチーム__2[[#This Row],[チーム番号]],"")</f>
        <v/>
      </c>
      <c r="F192" s="62" t="str">
        <f>IFERROR(リレーチーム__2[[#This Row],[チーム名]],"")</f>
        <v/>
      </c>
      <c r="G192" s="62" t="str">
        <f>IFERROR(リレーチーム__2[[#This Row],[チーム名カナ]],"")</f>
        <v/>
      </c>
      <c r="H192" s="62" t="str">
        <f>IFERROR(リレーチーム__2[[#This Row],[所属番号]],"")</f>
        <v/>
      </c>
      <c r="I192" s="62" t="str">
        <f>IFERROR(リレーチーム__2[[#This Row],[種目コード]],"")</f>
        <v/>
      </c>
      <c r="J192" s="62" t="str">
        <f>IFERROR(リレーチーム__2[[#This Row],[距離コード]],"")</f>
        <v/>
      </c>
      <c r="K192" s="62" t="str">
        <f>IFERROR(リレーチーム__2[[#This Row],[性別コード]],"")</f>
        <v/>
      </c>
      <c r="L192" s="62" t="str">
        <f>IFERROR(リレーチーム__2[[#This Row],[新記録判定クラス]],"")</f>
        <v/>
      </c>
      <c r="M192" s="62" t="str">
        <f>IFERROR(リレーチーム__2[[#This Row],[エントリータイム]],"")</f>
        <v/>
      </c>
      <c r="N192" s="62" t="str">
        <f>IFERROR(VLOOKUP(I192,色々!L:M,2,0),"")</f>
        <v/>
      </c>
      <c r="O192" s="67" t="str">
        <f>IFERROR(VLOOKUP(J192,色々!P:R,3,0),"")</f>
        <v/>
      </c>
      <c r="P192" s="67" t="str">
        <f>IFERROR(VLOOKUP(K192,色々!P:Q,2,0),"")</f>
        <v/>
      </c>
      <c r="Q192" s="67" t="str">
        <f>IFERROR(VLOOKUP(L192,クラス!B:C,2,0),"")</f>
        <v/>
      </c>
    </row>
    <row r="193" spans="5:17" x14ac:dyDescent="0.2">
      <c r="E193" s="62" t="str">
        <f>IFERROR(リレーチーム__2[[#This Row],[チーム番号]],"")</f>
        <v/>
      </c>
      <c r="F193" s="62" t="str">
        <f>IFERROR(リレーチーム__2[[#This Row],[チーム名]],"")</f>
        <v/>
      </c>
      <c r="G193" s="62" t="str">
        <f>IFERROR(リレーチーム__2[[#This Row],[チーム名カナ]],"")</f>
        <v/>
      </c>
      <c r="H193" s="62" t="str">
        <f>IFERROR(リレーチーム__2[[#This Row],[所属番号]],"")</f>
        <v/>
      </c>
      <c r="I193" s="62" t="str">
        <f>IFERROR(リレーチーム__2[[#This Row],[種目コード]],"")</f>
        <v/>
      </c>
      <c r="J193" s="62" t="str">
        <f>IFERROR(リレーチーム__2[[#This Row],[距離コード]],"")</f>
        <v/>
      </c>
      <c r="K193" s="62" t="str">
        <f>IFERROR(リレーチーム__2[[#This Row],[性別コード]],"")</f>
        <v/>
      </c>
      <c r="L193" s="62" t="str">
        <f>IFERROR(リレーチーム__2[[#This Row],[新記録判定クラス]],"")</f>
        <v/>
      </c>
      <c r="M193" s="62" t="str">
        <f>IFERROR(リレーチーム__2[[#This Row],[エントリータイム]],"")</f>
        <v/>
      </c>
      <c r="N193" s="62" t="str">
        <f>IFERROR(VLOOKUP(I193,色々!L:M,2,0),"")</f>
        <v/>
      </c>
      <c r="O193" s="67" t="str">
        <f>IFERROR(VLOOKUP(J193,色々!P:R,3,0),"")</f>
        <v/>
      </c>
      <c r="P193" s="67" t="str">
        <f>IFERROR(VLOOKUP(K193,色々!P:Q,2,0),"")</f>
        <v/>
      </c>
      <c r="Q193" s="67" t="str">
        <f>IFERROR(VLOOKUP(L193,クラス!B:C,2,0),"")</f>
        <v/>
      </c>
    </row>
    <row r="194" spans="5:17" x14ac:dyDescent="0.2">
      <c r="E194" s="62" t="str">
        <f>IFERROR(リレーチーム__2[[#This Row],[チーム番号]],"")</f>
        <v/>
      </c>
      <c r="F194" s="62" t="str">
        <f>IFERROR(リレーチーム__2[[#This Row],[チーム名]],"")</f>
        <v/>
      </c>
      <c r="G194" s="62" t="str">
        <f>IFERROR(リレーチーム__2[[#This Row],[チーム名カナ]],"")</f>
        <v/>
      </c>
      <c r="H194" s="62" t="str">
        <f>IFERROR(リレーチーム__2[[#This Row],[所属番号]],"")</f>
        <v/>
      </c>
      <c r="I194" s="62" t="str">
        <f>IFERROR(リレーチーム__2[[#This Row],[種目コード]],"")</f>
        <v/>
      </c>
      <c r="J194" s="62" t="str">
        <f>IFERROR(リレーチーム__2[[#This Row],[距離コード]],"")</f>
        <v/>
      </c>
      <c r="K194" s="62" t="str">
        <f>IFERROR(リレーチーム__2[[#This Row],[性別コード]],"")</f>
        <v/>
      </c>
      <c r="L194" s="62" t="str">
        <f>IFERROR(リレーチーム__2[[#This Row],[新記録判定クラス]],"")</f>
        <v/>
      </c>
      <c r="M194" s="62" t="str">
        <f>IFERROR(リレーチーム__2[[#This Row],[エントリータイム]],"")</f>
        <v/>
      </c>
      <c r="N194" s="62" t="str">
        <f>IFERROR(VLOOKUP(I194,色々!L:M,2,0),"")</f>
        <v/>
      </c>
      <c r="O194" s="67" t="str">
        <f>IFERROR(VLOOKUP(J194,色々!P:R,3,0),"")</f>
        <v/>
      </c>
      <c r="P194" s="67" t="str">
        <f>IFERROR(VLOOKUP(K194,色々!P:Q,2,0),"")</f>
        <v/>
      </c>
      <c r="Q194" s="67" t="str">
        <f>IFERROR(VLOOKUP(L194,クラス!B:C,2,0),"")</f>
        <v/>
      </c>
    </row>
    <row r="195" spans="5:17" x14ac:dyDescent="0.2">
      <c r="E195" s="62" t="str">
        <f>IFERROR(リレーチーム__2[[#This Row],[チーム番号]],"")</f>
        <v/>
      </c>
      <c r="F195" s="62" t="str">
        <f>IFERROR(リレーチーム__2[[#This Row],[チーム名]],"")</f>
        <v/>
      </c>
      <c r="G195" s="62" t="str">
        <f>IFERROR(リレーチーム__2[[#This Row],[チーム名カナ]],"")</f>
        <v/>
      </c>
      <c r="H195" s="62" t="str">
        <f>IFERROR(リレーチーム__2[[#This Row],[所属番号]],"")</f>
        <v/>
      </c>
      <c r="I195" s="62" t="str">
        <f>IFERROR(リレーチーム__2[[#This Row],[種目コード]],"")</f>
        <v/>
      </c>
      <c r="J195" s="62" t="str">
        <f>IFERROR(リレーチーム__2[[#This Row],[距離コード]],"")</f>
        <v/>
      </c>
      <c r="K195" s="62" t="str">
        <f>IFERROR(リレーチーム__2[[#This Row],[性別コード]],"")</f>
        <v/>
      </c>
      <c r="L195" s="62" t="str">
        <f>IFERROR(リレーチーム__2[[#This Row],[新記録判定クラス]],"")</f>
        <v/>
      </c>
      <c r="M195" s="62" t="str">
        <f>IFERROR(リレーチーム__2[[#This Row],[エントリータイム]],"")</f>
        <v/>
      </c>
      <c r="N195" s="62" t="str">
        <f>IFERROR(VLOOKUP(I195,色々!L:M,2,0),"")</f>
        <v/>
      </c>
      <c r="O195" s="67" t="str">
        <f>IFERROR(VLOOKUP(J195,色々!P:R,3,0),"")</f>
        <v/>
      </c>
      <c r="P195" s="67" t="str">
        <f>IFERROR(VLOOKUP(K195,色々!P:Q,2,0),"")</f>
        <v/>
      </c>
      <c r="Q195" s="67" t="str">
        <f>IFERROR(VLOOKUP(L195,クラス!B:C,2,0),"")</f>
        <v/>
      </c>
    </row>
    <row r="196" spans="5:17" x14ac:dyDescent="0.2">
      <c r="E196" s="62" t="str">
        <f>IFERROR(リレーチーム__2[[#This Row],[チーム番号]],"")</f>
        <v/>
      </c>
      <c r="F196" s="62" t="str">
        <f>IFERROR(リレーチーム__2[[#This Row],[チーム名]],"")</f>
        <v/>
      </c>
      <c r="G196" s="62" t="str">
        <f>IFERROR(リレーチーム__2[[#This Row],[チーム名カナ]],"")</f>
        <v/>
      </c>
      <c r="H196" s="62" t="str">
        <f>IFERROR(リレーチーム__2[[#This Row],[所属番号]],"")</f>
        <v/>
      </c>
      <c r="I196" s="62" t="str">
        <f>IFERROR(リレーチーム__2[[#This Row],[種目コード]],"")</f>
        <v/>
      </c>
      <c r="J196" s="62" t="str">
        <f>IFERROR(リレーチーム__2[[#This Row],[距離コード]],"")</f>
        <v/>
      </c>
      <c r="K196" s="62" t="str">
        <f>IFERROR(リレーチーム__2[[#This Row],[性別コード]],"")</f>
        <v/>
      </c>
      <c r="L196" s="62" t="str">
        <f>IFERROR(リレーチーム__2[[#This Row],[新記録判定クラス]],"")</f>
        <v/>
      </c>
      <c r="M196" s="62" t="str">
        <f>IFERROR(リレーチーム__2[[#This Row],[エントリータイム]],"")</f>
        <v/>
      </c>
      <c r="N196" s="62" t="str">
        <f>IFERROR(VLOOKUP(I196,色々!L:M,2,0),"")</f>
        <v/>
      </c>
      <c r="O196" s="67" t="str">
        <f>IFERROR(VLOOKUP(J196,色々!P:R,3,0),"")</f>
        <v/>
      </c>
      <c r="P196" s="67" t="str">
        <f>IFERROR(VLOOKUP(K196,色々!P:Q,2,0),"")</f>
        <v/>
      </c>
      <c r="Q196" s="67" t="str">
        <f>IFERROR(VLOOKUP(L196,クラス!B:C,2,0),"")</f>
        <v/>
      </c>
    </row>
    <row r="197" spans="5:17" x14ac:dyDescent="0.2">
      <c r="E197" s="62" t="str">
        <f>IFERROR(リレーチーム__2[[#This Row],[チーム番号]],"")</f>
        <v/>
      </c>
      <c r="F197" s="62" t="str">
        <f>IFERROR(リレーチーム__2[[#This Row],[チーム名]],"")</f>
        <v/>
      </c>
      <c r="G197" s="62" t="str">
        <f>IFERROR(リレーチーム__2[[#This Row],[チーム名カナ]],"")</f>
        <v/>
      </c>
      <c r="H197" s="62" t="str">
        <f>IFERROR(リレーチーム__2[[#This Row],[所属番号]],"")</f>
        <v/>
      </c>
      <c r="I197" s="62" t="str">
        <f>IFERROR(リレーチーム__2[[#This Row],[種目コード]],"")</f>
        <v/>
      </c>
      <c r="J197" s="62" t="str">
        <f>IFERROR(リレーチーム__2[[#This Row],[距離コード]],"")</f>
        <v/>
      </c>
      <c r="K197" s="62" t="str">
        <f>IFERROR(リレーチーム__2[[#This Row],[性別コード]],"")</f>
        <v/>
      </c>
      <c r="L197" s="62" t="str">
        <f>IFERROR(リレーチーム__2[[#This Row],[新記録判定クラス]],"")</f>
        <v/>
      </c>
      <c r="M197" s="62" t="str">
        <f>IFERROR(リレーチーム__2[[#This Row],[エントリータイム]],"")</f>
        <v/>
      </c>
      <c r="N197" s="62" t="str">
        <f>IFERROR(VLOOKUP(I197,色々!L:M,2,0),"")</f>
        <v/>
      </c>
      <c r="O197" s="67" t="str">
        <f>IFERROR(VLOOKUP(J197,色々!P:R,3,0),"")</f>
        <v/>
      </c>
      <c r="P197" s="67" t="str">
        <f>IFERROR(VLOOKUP(K197,色々!P:Q,2,0),"")</f>
        <v/>
      </c>
      <c r="Q197" s="67" t="str">
        <f>IFERROR(VLOOKUP(L197,クラス!B:C,2,0),"")</f>
        <v/>
      </c>
    </row>
    <row r="198" spans="5:17" x14ac:dyDescent="0.2">
      <c r="E198" s="62" t="str">
        <f>IFERROR(リレーチーム__2[[#This Row],[チーム番号]],"")</f>
        <v/>
      </c>
      <c r="F198" s="62" t="str">
        <f>IFERROR(リレーチーム__2[[#This Row],[チーム名]],"")</f>
        <v/>
      </c>
      <c r="G198" s="62" t="str">
        <f>IFERROR(リレーチーム__2[[#This Row],[チーム名カナ]],"")</f>
        <v/>
      </c>
      <c r="H198" s="62" t="str">
        <f>IFERROR(リレーチーム__2[[#This Row],[所属番号]],"")</f>
        <v/>
      </c>
      <c r="I198" s="62" t="str">
        <f>IFERROR(リレーチーム__2[[#This Row],[種目コード]],"")</f>
        <v/>
      </c>
      <c r="J198" s="62" t="str">
        <f>IFERROR(リレーチーム__2[[#This Row],[距離コード]],"")</f>
        <v/>
      </c>
      <c r="K198" s="62" t="str">
        <f>IFERROR(リレーチーム__2[[#This Row],[性別コード]],"")</f>
        <v/>
      </c>
      <c r="L198" s="62" t="str">
        <f>IFERROR(リレーチーム__2[[#This Row],[新記録判定クラス]],"")</f>
        <v/>
      </c>
      <c r="M198" s="62" t="str">
        <f>IFERROR(リレーチーム__2[[#This Row],[エントリータイム]],"")</f>
        <v/>
      </c>
      <c r="N198" s="62" t="str">
        <f>IFERROR(VLOOKUP(I198,色々!L:M,2,0),"")</f>
        <v/>
      </c>
      <c r="O198" s="67" t="str">
        <f>IFERROR(VLOOKUP(J198,色々!P:R,3,0),"")</f>
        <v/>
      </c>
      <c r="P198" s="67" t="str">
        <f>IFERROR(VLOOKUP(K198,色々!P:Q,2,0),"")</f>
        <v/>
      </c>
      <c r="Q198" s="67" t="str">
        <f>IFERROR(VLOOKUP(L198,クラス!B:C,2,0),"")</f>
        <v/>
      </c>
    </row>
    <row r="199" spans="5:17" x14ac:dyDescent="0.2">
      <c r="E199" s="62" t="str">
        <f>IFERROR(リレーチーム__2[[#This Row],[チーム番号]],"")</f>
        <v/>
      </c>
      <c r="F199" s="62" t="str">
        <f>IFERROR(リレーチーム__2[[#This Row],[チーム名]],"")</f>
        <v/>
      </c>
      <c r="G199" s="62" t="str">
        <f>IFERROR(リレーチーム__2[[#This Row],[チーム名カナ]],"")</f>
        <v/>
      </c>
      <c r="H199" s="62" t="str">
        <f>IFERROR(リレーチーム__2[[#This Row],[所属番号]],"")</f>
        <v/>
      </c>
      <c r="I199" s="62" t="str">
        <f>IFERROR(リレーチーム__2[[#This Row],[種目コード]],"")</f>
        <v/>
      </c>
      <c r="J199" s="62" t="str">
        <f>IFERROR(リレーチーム__2[[#This Row],[距離コード]],"")</f>
        <v/>
      </c>
      <c r="K199" s="62" t="str">
        <f>IFERROR(リレーチーム__2[[#This Row],[性別コード]],"")</f>
        <v/>
      </c>
      <c r="L199" s="62" t="str">
        <f>IFERROR(リレーチーム__2[[#This Row],[新記録判定クラス]],"")</f>
        <v/>
      </c>
      <c r="M199" s="62" t="str">
        <f>IFERROR(リレーチーム__2[[#This Row],[エントリータイム]],"")</f>
        <v/>
      </c>
      <c r="N199" s="62" t="str">
        <f>IFERROR(VLOOKUP(I199,色々!L:M,2,0),"")</f>
        <v/>
      </c>
      <c r="O199" s="67" t="str">
        <f>IFERROR(VLOOKUP(J199,色々!P:R,3,0),"")</f>
        <v/>
      </c>
      <c r="P199" s="67" t="str">
        <f>IFERROR(VLOOKUP(K199,色々!P:Q,2,0),"")</f>
        <v/>
      </c>
      <c r="Q199" s="67" t="str">
        <f>IFERROR(VLOOKUP(L199,クラス!B:C,2,0),"")</f>
        <v/>
      </c>
    </row>
    <row r="200" spans="5:17" x14ac:dyDescent="0.2">
      <c r="E200" s="62" t="str">
        <f>IFERROR(リレーチーム__2[[#This Row],[チーム番号]],"")</f>
        <v/>
      </c>
      <c r="F200" s="62" t="str">
        <f>IFERROR(リレーチーム__2[[#This Row],[チーム名]],"")</f>
        <v/>
      </c>
      <c r="G200" s="62" t="str">
        <f>IFERROR(リレーチーム__2[[#This Row],[チーム名カナ]],"")</f>
        <v/>
      </c>
      <c r="H200" s="62" t="str">
        <f>IFERROR(リレーチーム__2[[#This Row],[所属番号]],"")</f>
        <v/>
      </c>
      <c r="I200" s="62" t="str">
        <f>IFERROR(リレーチーム__2[[#This Row],[種目コード]],"")</f>
        <v/>
      </c>
      <c r="J200" s="62" t="str">
        <f>IFERROR(リレーチーム__2[[#This Row],[距離コード]],"")</f>
        <v/>
      </c>
      <c r="K200" s="62" t="str">
        <f>IFERROR(リレーチーム__2[[#This Row],[性別コード]],"")</f>
        <v/>
      </c>
      <c r="L200" s="62" t="str">
        <f>IFERROR(リレーチーム__2[[#This Row],[新記録判定クラス]],"")</f>
        <v/>
      </c>
      <c r="M200" s="62" t="str">
        <f>IFERROR(リレーチーム__2[[#This Row],[エントリータイム]],"")</f>
        <v/>
      </c>
      <c r="N200" s="62" t="str">
        <f>IFERROR(VLOOKUP(I200,色々!L:M,2,0),"")</f>
        <v/>
      </c>
      <c r="O200" s="67" t="str">
        <f>IFERROR(VLOOKUP(J200,色々!P:R,3,0),"")</f>
        <v/>
      </c>
      <c r="P200" s="67" t="str">
        <f>IFERROR(VLOOKUP(K200,色々!P:Q,2,0),"")</f>
        <v/>
      </c>
      <c r="Q200" s="67" t="str">
        <f>IFERROR(VLOOKUP(L200,クラス!B:C,2,0),"")</f>
        <v/>
      </c>
    </row>
    <row r="201" spans="5:17" x14ac:dyDescent="0.2">
      <c r="E201" s="62" t="str">
        <f>IFERROR(リレーチーム__2[[#This Row],[チーム番号]],"")</f>
        <v/>
      </c>
      <c r="F201" s="62" t="str">
        <f>IFERROR(リレーチーム__2[[#This Row],[チーム名]],"")</f>
        <v/>
      </c>
      <c r="G201" s="62" t="str">
        <f>IFERROR(リレーチーム__2[[#This Row],[チーム名カナ]],"")</f>
        <v/>
      </c>
      <c r="H201" s="62" t="str">
        <f>IFERROR(リレーチーム__2[[#This Row],[所属番号]],"")</f>
        <v/>
      </c>
      <c r="I201" s="62" t="str">
        <f>IFERROR(リレーチーム__2[[#This Row],[種目コード]],"")</f>
        <v/>
      </c>
      <c r="J201" s="62" t="str">
        <f>IFERROR(リレーチーム__2[[#This Row],[距離コード]],"")</f>
        <v/>
      </c>
      <c r="K201" s="62" t="str">
        <f>IFERROR(リレーチーム__2[[#This Row],[性別コード]],"")</f>
        <v/>
      </c>
      <c r="L201" s="62" t="str">
        <f>IFERROR(リレーチーム__2[[#This Row],[新記録判定クラス]],"")</f>
        <v/>
      </c>
      <c r="M201" s="62" t="str">
        <f>IFERROR(リレーチーム__2[[#This Row],[エントリータイム]],"")</f>
        <v/>
      </c>
      <c r="N201" s="62" t="str">
        <f>IFERROR(VLOOKUP(I201,色々!L:M,2,0),"")</f>
        <v/>
      </c>
      <c r="O201" s="67" t="str">
        <f>IFERROR(VLOOKUP(J201,色々!P:R,3,0),"")</f>
        <v/>
      </c>
      <c r="P201" s="67" t="str">
        <f>IFERROR(VLOOKUP(K201,色々!P:Q,2,0),"")</f>
        <v/>
      </c>
      <c r="Q201" s="67" t="str">
        <f>IFERROR(VLOOKUP(L201,クラス!B:C,2,0),"")</f>
        <v/>
      </c>
    </row>
    <row r="202" spans="5:17" x14ac:dyDescent="0.2">
      <c r="E202" s="62" t="str">
        <f>IFERROR(リレーチーム__2[[#This Row],[チーム番号]],"")</f>
        <v/>
      </c>
      <c r="F202" s="62" t="str">
        <f>IFERROR(リレーチーム__2[[#This Row],[チーム名]],"")</f>
        <v/>
      </c>
      <c r="G202" s="62" t="str">
        <f>IFERROR(リレーチーム__2[[#This Row],[チーム名カナ]],"")</f>
        <v/>
      </c>
      <c r="H202" s="62" t="str">
        <f>IFERROR(リレーチーム__2[[#This Row],[所属番号]],"")</f>
        <v/>
      </c>
      <c r="I202" s="62" t="str">
        <f>IFERROR(リレーチーム__2[[#This Row],[種目コード]],"")</f>
        <v/>
      </c>
      <c r="J202" s="62" t="str">
        <f>IFERROR(リレーチーム__2[[#This Row],[距離コード]],"")</f>
        <v/>
      </c>
      <c r="K202" s="62" t="str">
        <f>IFERROR(リレーチーム__2[[#This Row],[性別コード]],"")</f>
        <v/>
      </c>
      <c r="L202" s="62" t="str">
        <f>IFERROR(リレーチーム__2[[#This Row],[新記録判定クラス]],"")</f>
        <v/>
      </c>
      <c r="M202" s="62" t="str">
        <f>IFERROR(リレーチーム__2[[#This Row],[エントリータイム]],"")</f>
        <v/>
      </c>
      <c r="N202" s="62" t="str">
        <f>IFERROR(VLOOKUP(I202,色々!L:M,2,0),"")</f>
        <v/>
      </c>
      <c r="O202" s="67" t="str">
        <f>IFERROR(VLOOKUP(J202,色々!P:R,3,0),"")</f>
        <v/>
      </c>
      <c r="P202" s="67" t="str">
        <f>IFERROR(VLOOKUP(K202,色々!P:Q,2,0),"")</f>
        <v/>
      </c>
      <c r="Q202" s="67" t="str">
        <f>IFERROR(VLOOKUP(L202,クラス!B:C,2,0),"")</f>
        <v/>
      </c>
    </row>
    <row r="203" spans="5:17" x14ac:dyDescent="0.2">
      <c r="E203" s="62" t="str">
        <f>IFERROR(リレーチーム__2[[#This Row],[チーム番号]],"")</f>
        <v/>
      </c>
      <c r="F203" s="62" t="str">
        <f>IFERROR(リレーチーム__2[[#This Row],[チーム名]],"")</f>
        <v/>
      </c>
      <c r="G203" s="62" t="str">
        <f>IFERROR(リレーチーム__2[[#This Row],[チーム名カナ]],"")</f>
        <v/>
      </c>
      <c r="H203" s="62" t="str">
        <f>IFERROR(リレーチーム__2[[#This Row],[所属番号]],"")</f>
        <v/>
      </c>
      <c r="I203" s="62" t="str">
        <f>IFERROR(リレーチーム__2[[#This Row],[種目コード]],"")</f>
        <v/>
      </c>
      <c r="J203" s="62" t="str">
        <f>IFERROR(リレーチーム__2[[#This Row],[距離コード]],"")</f>
        <v/>
      </c>
      <c r="K203" s="62" t="str">
        <f>IFERROR(リレーチーム__2[[#This Row],[性別コード]],"")</f>
        <v/>
      </c>
      <c r="L203" s="62" t="str">
        <f>IFERROR(リレーチーム__2[[#This Row],[新記録判定クラス]],"")</f>
        <v/>
      </c>
      <c r="M203" s="62" t="str">
        <f>IFERROR(リレーチーム__2[[#This Row],[エントリータイム]],"")</f>
        <v/>
      </c>
      <c r="N203" s="62" t="str">
        <f>IFERROR(VLOOKUP(I203,色々!L:M,2,0),"")</f>
        <v/>
      </c>
      <c r="O203" s="67" t="str">
        <f>IFERROR(VLOOKUP(J203,色々!P:R,3,0),"")</f>
        <v/>
      </c>
      <c r="P203" s="67" t="str">
        <f>IFERROR(VLOOKUP(K203,色々!P:Q,2,0),"")</f>
        <v/>
      </c>
      <c r="Q203" s="67" t="str">
        <f>IFERROR(VLOOKUP(L203,クラス!B:C,2,0),"")</f>
        <v/>
      </c>
    </row>
    <row r="204" spans="5:17" x14ac:dyDescent="0.2">
      <c r="E204" s="62" t="str">
        <f>IFERROR(リレーチーム__2[[#This Row],[チーム番号]],"")</f>
        <v/>
      </c>
      <c r="F204" s="62" t="str">
        <f>IFERROR(リレーチーム__2[[#This Row],[チーム名]],"")</f>
        <v/>
      </c>
      <c r="G204" s="62" t="str">
        <f>IFERROR(リレーチーム__2[[#This Row],[チーム名カナ]],"")</f>
        <v/>
      </c>
      <c r="H204" s="62" t="str">
        <f>IFERROR(リレーチーム__2[[#This Row],[所属番号]],"")</f>
        <v/>
      </c>
      <c r="I204" s="62" t="str">
        <f>IFERROR(リレーチーム__2[[#This Row],[種目コード]],"")</f>
        <v/>
      </c>
      <c r="J204" s="62" t="str">
        <f>IFERROR(リレーチーム__2[[#This Row],[距離コード]],"")</f>
        <v/>
      </c>
      <c r="K204" s="62" t="str">
        <f>IFERROR(リレーチーム__2[[#This Row],[性別コード]],"")</f>
        <v/>
      </c>
      <c r="L204" s="62" t="str">
        <f>IFERROR(リレーチーム__2[[#This Row],[新記録判定クラス]],"")</f>
        <v/>
      </c>
      <c r="M204" s="62" t="str">
        <f>IFERROR(リレーチーム__2[[#This Row],[エントリータイム]],"")</f>
        <v/>
      </c>
      <c r="N204" s="62" t="str">
        <f>IFERROR(VLOOKUP(I204,色々!L:M,2,0),"")</f>
        <v/>
      </c>
      <c r="O204" s="67" t="str">
        <f>IFERROR(VLOOKUP(J204,色々!P:R,3,0),"")</f>
        <v/>
      </c>
      <c r="P204" s="67" t="str">
        <f>IFERROR(VLOOKUP(K204,色々!P:Q,2,0),"")</f>
        <v/>
      </c>
      <c r="Q204" s="67" t="str">
        <f>IFERROR(VLOOKUP(L204,クラス!B:C,2,0),"")</f>
        <v/>
      </c>
    </row>
    <row r="205" spans="5:17" x14ac:dyDescent="0.2">
      <c r="E205" s="62" t="str">
        <f>IFERROR(リレーチーム__2[[#This Row],[チーム番号]],"")</f>
        <v/>
      </c>
      <c r="F205" s="62" t="str">
        <f>IFERROR(リレーチーム__2[[#This Row],[チーム名]],"")</f>
        <v/>
      </c>
      <c r="G205" s="62" t="str">
        <f>IFERROR(リレーチーム__2[[#This Row],[チーム名カナ]],"")</f>
        <v/>
      </c>
      <c r="H205" s="62" t="str">
        <f>IFERROR(リレーチーム__2[[#This Row],[所属番号]],"")</f>
        <v/>
      </c>
      <c r="I205" s="62" t="str">
        <f>IFERROR(リレーチーム__2[[#This Row],[種目コード]],"")</f>
        <v/>
      </c>
      <c r="J205" s="62" t="str">
        <f>IFERROR(リレーチーム__2[[#This Row],[距離コード]],"")</f>
        <v/>
      </c>
      <c r="K205" s="62" t="str">
        <f>IFERROR(リレーチーム__2[[#This Row],[性別コード]],"")</f>
        <v/>
      </c>
      <c r="L205" s="62" t="str">
        <f>IFERROR(リレーチーム__2[[#This Row],[新記録判定クラス]],"")</f>
        <v/>
      </c>
      <c r="M205" s="62" t="str">
        <f>IFERROR(リレーチーム__2[[#This Row],[エントリータイム]],"")</f>
        <v/>
      </c>
      <c r="N205" s="62" t="str">
        <f>IFERROR(VLOOKUP(I205,色々!L:M,2,0),"")</f>
        <v/>
      </c>
      <c r="O205" s="67" t="str">
        <f>IFERROR(VLOOKUP(J205,色々!P:R,3,0),"")</f>
        <v/>
      </c>
      <c r="P205" s="67" t="str">
        <f>IFERROR(VLOOKUP(K205,色々!P:Q,2,0),"")</f>
        <v/>
      </c>
      <c r="Q205" s="67" t="str">
        <f>IFERROR(VLOOKUP(L205,クラス!B:C,2,0),"")</f>
        <v/>
      </c>
    </row>
    <row r="206" spans="5:17" x14ac:dyDescent="0.2">
      <c r="E206" s="62" t="str">
        <f>IFERROR(リレーチーム__2[[#This Row],[チーム番号]],"")</f>
        <v/>
      </c>
      <c r="F206" s="62" t="str">
        <f>IFERROR(リレーチーム__2[[#This Row],[チーム名]],"")</f>
        <v/>
      </c>
      <c r="G206" s="62" t="str">
        <f>IFERROR(リレーチーム__2[[#This Row],[チーム名カナ]],"")</f>
        <v/>
      </c>
      <c r="H206" s="62" t="str">
        <f>IFERROR(リレーチーム__2[[#This Row],[所属番号]],"")</f>
        <v/>
      </c>
      <c r="I206" s="62" t="str">
        <f>IFERROR(リレーチーム__2[[#This Row],[種目コード]],"")</f>
        <v/>
      </c>
      <c r="J206" s="62" t="str">
        <f>IFERROR(リレーチーム__2[[#This Row],[距離コード]],"")</f>
        <v/>
      </c>
      <c r="K206" s="62" t="str">
        <f>IFERROR(リレーチーム__2[[#This Row],[性別コード]],"")</f>
        <v/>
      </c>
      <c r="L206" s="62" t="str">
        <f>IFERROR(リレーチーム__2[[#This Row],[新記録判定クラス]],"")</f>
        <v/>
      </c>
      <c r="M206" s="62" t="str">
        <f>IFERROR(リレーチーム__2[[#This Row],[エントリータイム]],"")</f>
        <v/>
      </c>
      <c r="N206" s="62" t="str">
        <f>IFERROR(VLOOKUP(I206,色々!L:M,2,0),"")</f>
        <v/>
      </c>
      <c r="O206" s="67" t="str">
        <f>IFERROR(VLOOKUP(J206,色々!P:R,3,0),"")</f>
        <v/>
      </c>
      <c r="P206" s="67" t="str">
        <f>IFERROR(VLOOKUP(K206,色々!P:Q,2,0),"")</f>
        <v/>
      </c>
      <c r="Q206" s="67" t="str">
        <f>IFERROR(VLOOKUP(L206,クラス!B:C,2,0),"")</f>
        <v/>
      </c>
    </row>
    <row r="207" spans="5:17" x14ac:dyDescent="0.2">
      <c r="E207" s="62" t="str">
        <f>IFERROR(リレーチーム__2[[#This Row],[チーム番号]],"")</f>
        <v/>
      </c>
      <c r="F207" s="62" t="str">
        <f>IFERROR(リレーチーム__2[[#This Row],[チーム名]],"")</f>
        <v/>
      </c>
      <c r="G207" s="62" t="str">
        <f>IFERROR(リレーチーム__2[[#This Row],[チーム名カナ]],"")</f>
        <v/>
      </c>
      <c r="H207" s="62" t="str">
        <f>IFERROR(リレーチーム__2[[#This Row],[所属番号]],"")</f>
        <v/>
      </c>
      <c r="I207" s="62" t="str">
        <f>IFERROR(リレーチーム__2[[#This Row],[種目コード]],"")</f>
        <v/>
      </c>
      <c r="J207" s="62" t="str">
        <f>IFERROR(リレーチーム__2[[#This Row],[距離コード]],"")</f>
        <v/>
      </c>
      <c r="K207" s="62" t="str">
        <f>IFERROR(リレーチーム__2[[#This Row],[性別コード]],"")</f>
        <v/>
      </c>
      <c r="L207" s="62" t="str">
        <f>IFERROR(リレーチーム__2[[#This Row],[新記録判定クラス]],"")</f>
        <v/>
      </c>
      <c r="M207" s="62" t="str">
        <f>IFERROR(リレーチーム__2[[#This Row],[エントリータイム]],"")</f>
        <v/>
      </c>
      <c r="N207" s="62" t="str">
        <f>IFERROR(VLOOKUP(I207,色々!L:M,2,0),"")</f>
        <v/>
      </c>
      <c r="O207" s="67" t="str">
        <f>IFERROR(VLOOKUP(J207,色々!P:R,3,0),"")</f>
        <v/>
      </c>
      <c r="P207" s="67" t="str">
        <f>IFERROR(VLOOKUP(K207,色々!P:Q,2,0),"")</f>
        <v/>
      </c>
      <c r="Q207" s="67" t="str">
        <f>IFERROR(VLOOKUP(L207,クラス!B:C,2,0),"")</f>
        <v/>
      </c>
    </row>
    <row r="208" spans="5:17" x14ac:dyDescent="0.2">
      <c r="E208" s="62" t="str">
        <f>IFERROR(リレーチーム__2[[#This Row],[チーム番号]],"")</f>
        <v/>
      </c>
      <c r="F208" s="62" t="str">
        <f>IFERROR(リレーチーム__2[[#This Row],[チーム名]],"")</f>
        <v/>
      </c>
      <c r="G208" s="62" t="str">
        <f>IFERROR(リレーチーム__2[[#This Row],[チーム名カナ]],"")</f>
        <v/>
      </c>
      <c r="H208" s="62" t="str">
        <f>IFERROR(リレーチーム__2[[#This Row],[所属番号]],"")</f>
        <v/>
      </c>
      <c r="I208" s="62" t="str">
        <f>IFERROR(リレーチーム__2[[#This Row],[種目コード]],"")</f>
        <v/>
      </c>
      <c r="J208" s="62" t="str">
        <f>IFERROR(リレーチーム__2[[#This Row],[距離コード]],"")</f>
        <v/>
      </c>
      <c r="K208" s="62" t="str">
        <f>IFERROR(リレーチーム__2[[#This Row],[性別コード]],"")</f>
        <v/>
      </c>
      <c r="L208" s="62" t="str">
        <f>IFERROR(リレーチーム__2[[#This Row],[新記録判定クラス]],"")</f>
        <v/>
      </c>
      <c r="M208" s="62" t="str">
        <f>IFERROR(リレーチーム__2[[#This Row],[エントリータイム]],"")</f>
        <v/>
      </c>
      <c r="N208" s="62" t="str">
        <f>IFERROR(VLOOKUP(I208,色々!L:M,2,0),"")</f>
        <v/>
      </c>
      <c r="O208" s="67" t="str">
        <f>IFERROR(VLOOKUP(J208,色々!P:R,3,0),"")</f>
        <v/>
      </c>
      <c r="P208" s="67" t="str">
        <f>IFERROR(VLOOKUP(K208,色々!P:Q,2,0),"")</f>
        <v/>
      </c>
      <c r="Q208" s="67" t="str">
        <f>IFERROR(VLOOKUP(L208,クラス!B:C,2,0),"")</f>
        <v/>
      </c>
    </row>
    <row r="209" spans="5:17" x14ac:dyDescent="0.2">
      <c r="E209" s="62" t="str">
        <f>IFERROR(リレーチーム__2[[#This Row],[チーム番号]],"")</f>
        <v/>
      </c>
      <c r="F209" s="62" t="str">
        <f>IFERROR(リレーチーム__2[[#This Row],[チーム名]],"")</f>
        <v/>
      </c>
      <c r="G209" s="62" t="str">
        <f>IFERROR(リレーチーム__2[[#This Row],[チーム名カナ]],"")</f>
        <v/>
      </c>
      <c r="H209" s="62" t="str">
        <f>IFERROR(リレーチーム__2[[#This Row],[所属番号]],"")</f>
        <v/>
      </c>
      <c r="I209" s="62" t="str">
        <f>IFERROR(リレーチーム__2[[#This Row],[種目コード]],"")</f>
        <v/>
      </c>
      <c r="J209" s="62" t="str">
        <f>IFERROR(リレーチーム__2[[#This Row],[距離コード]],"")</f>
        <v/>
      </c>
      <c r="K209" s="62" t="str">
        <f>IFERROR(リレーチーム__2[[#This Row],[性別コード]],"")</f>
        <v/>
      </c>
      <c r="L209" s="62" t="str">
        <f>IFERROR(リレーチーム__2[[#This Row],[新記録判定クラス]],"")</f>
        <v/>
      </c>
      <c r="M209" s="62" t="str">
        <f>IFERROR(リレーチーム__2[[#This Row],[エントリータイム]],"")</f>
        <v/>
      </c>
      <c r="N209" s="62" t="str">
        <f>IFERROR(VLOOKUP(I209,色々!L:M,2,0),"")</f>
        <v/>
      </c>
      <c r="O209" s="67" t="str">
        <f>IFERROR(VLOOKUP(J209,色々!P:R,3,0),"")</f>
        <v/>
      </c>
      <c r="P209" s="67" t="str">
        <f>IFERROR(VLOOKUP(K209,色々!P:Q,2,0),"")</f>
        <v/>
      </c>
      <c r="Q209" s="67" t="str">
        <f>IFERROR(VLOOKUP(L209,クラス!B:C,2,0),"")</f>
        <v/>
      </c>
    </row>
    <row r="210" spans="5:17" x14ac:dyDescent="0.2">
      <c r="E210" s="62" t="str">
        <f>IFERROR(リレーチーム__2[[#This Row],[チーム番号]],"")</f>
        <v/>
      </c>
      <c r="F210" s="62" t="str">
        <f>IFERROR(リレーチーム__2[[#This Row],[チーム名]],"")</f>
        <v/>
      </c>
      <c r="G210" s="62" t="str">
        <f>IFERROR(リレーチーム__2[[#This Row],[チーム名カナ]],"")</f>
        <v/>
      </c>
      <c r="H210" s="62" t="str">
        <f>IFERROR(リレーチーム__2[[#This Row],[所属番号]],"")</f>
        <v/>
      </c>
      <c r="I210" s="62" t="str">
        <f>IFERROR(リレーチーム__2[[#This Row],[種目コード]],"")</f>
        <v/>
      </c>
      <c r="J210" s="62" t="str">
        <f>IFERROR(リレーチーム__2[[#This Row],[距離コード]],"")</f>
        <v/>
      </c>
      <c r="K210" s="62" t="str">
        <f>IFERROR(リレーチーム__2[[#This Row],[性別コード]],"")</f>
        <v/>
      </c>
      <c r="L210" s="62" t="str">
        <f>IFERROR(リレーチーム__2[[#This Row],[新記録判定クラス]],"")</f>
        <v/>
      </c>
      <c r="M210" s="62" t="str">
        <f>IFERROR(リレーチーム__2[[#This Row],[エントリータイム]],"")</f>
        <v/>
      </c>
      <c r="N210" s="62" t="str">
        <f>IFERROR(VLOOKUP(I210,色々!L:M,2,0),"")</f>
        <v/>
      </c>
      <c r="O210" s="67" t="str">
        <f>IFERROR(VLOOKUP(J210,色々!P:R,3,0),"")</f>
        <v/>
      </c>
      <c r="P210" s="67" t="str">
        <f>IFERROR(VLOOKUP(K210,色々!P:Q,2,0),"")</f>
        <v/>
      </c>
      <c r="Q210" s="67" t="str">
        <f>IFERROR(VLOOKUP(L210,クラス!B:C,2,0),"")</f>
        <v/>
      </c>
    </row>
    <row r="211" spans="5:17" x14ac:dyDescent="0.2">
      <c r="E211" s="62" t="str">
        <f>IFERROR(リレーチーム__2[[#This Row],[チーム番号]],"")</f>
        <v/>
      </c>
      <c r="F211" s="62" t="str">
        <f>IFERROR(リレーチーム__2[[#This Row],[チーム名]],"")</f>
        <v/>
      </c>
      <c r="G211" s="62" t="str">
        <f>IFERROR(リレーチーム__2[[#This Row],[チーム名カナ]],"")</f>
        <v/>
      </c>
      <c r="H211" s="62" t="str">
        <f>IFERROR(リレーチーム__2[[#This Row],[所属番号]],"")</f>
        <v/>
      </c>
      <c r="I211" s="62" t="str">
        <f>IFERROR(リレーチーム__2[[#This Row],[種目コード]],"")</f>
        <v/>
      </c>
      <c r="J211" s="62" t="str">
        <f>IFERROR(リレーチーム__2[[#This Row],[距離コード]],"")</f>
        <v/>
      </c>
      <c r="K211" s="62" t="str">
        <f>IFERROR(リレーチーム__2[[#This Row],[性別コード]],"")</f>
        <v/>
      </c>
      <c r="L211" s="62" t="str">
        <f>IFERROR(リレーチーム__2[[#This Row],[新記録判定クラス]],"")</f>
        <v/>
      </c>
      <c r="M211" s="62" t="str">
        <f>IFERROR(リレーチーム__2[[#This Row],[エントリータイム]],"")</f>
        <v/>
      </c>
      <c r="N211" s="62" t="str">
        <f>IFERROR(VLOOKUP(I211,色々!L:M,2,0),"")</f>
        <v/>
      </c>
      <c r="O211" s="67" t="str">
        <f>IFERROR(VLOOKUP(J211,色々!P:R,3,0),"")</f>
        <v/>
      </c>
      <c r="P211" s="67" t="str">
        <f>IFERROR(VLOOKUP(K211,色々!P:Q,2,0),"")</f>
        <v/>
      </c>
      <c r="Q211" s="67" t="str">
        <f>IFERROR(VLOOKUP(L211,クラス!B:C,2,0),"")</f>
        <v/>
      </c>
    </row>
    <row r="212" spans="5:17" x14ac:dyDescent="0.2">
      <c r="E212" s="62" t="str">
        <f>IFERROR(リレーチーム__2[[#This Row],[チーム番号]],"")</f>
        <v/>
      </c>
      <c r="F212" s="62" t="str">
        <f>IFERROR(リレーチーム__2[[#This Row],[チーム名]],"")</f>
        <v/>
      </c>
      <c r="G212" s="62" t="str">
        <f>IFERROR(リレーチーム__2[[#This Row],[チーム名カナ]],"")</f>
        <v/>
      </c>
      <c r="H212" s="62" t="str">
        <f>IFERROR(リレーチーム__2[[#This Row],[所属番号]],"")</f>
        <v/>
      </c>
      <c r="I212" s="62" t="str">
        <f>IFERROR(リレーチーム__2[[#This Row],[種目コード]],"")</f>
        <v/>
      </c>
      <c r="J212" s="62" t="str">
        <f>IFERROR(リレーチーム__2[[#This Row],[距離コード]],"")</f>
        <v/>
      </c>
      <c r="K212" s="62" t="str">
        <f>IFERROR(リレーチーム__2[[#This Row],[性別コード]],"")</f>
        <v/>
      </c>
      <c r="L212" s="62" t="str">
        <f>IFERROR(リレーチーム__2[[#This Row],[新記録判定クラス]],"")</f>
        <v/>
      </c>
      <c r="M212" s="62" t="str">
        <f>IFERROR(リレーチーム__2[[#This Row],[エントリータイム]],"")</f>
        <v/>
      </c>
      <c r="N212" s="62" t="str">
        <f>IFERROR(VLOOKUP(I212,色々!L:M,2,0),"")</f>
        <v/>
      </c>
      <c r="O212" s="67" t="str">
        <f>IFERROR(VLOOKUP(J212,色々!P:R,3,0),"")</f>
        <v/>
      </c>
      <c r="P212" s="67" t="str">
        <f>IFERROR(VLOOKUP(K212,色々!P:Q,2,0),"")</f>
        <v/>
      </c>
      <c r="Q212" s="67" t="str">
        <f>IFERROR(VLOOKUP(L212,クラス!B:C,2,0),"")</f>
        <v/>
      </c>
    </row>
    <row r="213" spans="5:17" x14ac:dyDescent="0.2">
      <c r="E213" s="62" t="str">
        <f>IFERROR(リレーチーム__2[[#This Row],[チーム番号]],"")</f>
        <v/>
      </c>
      <c r="F213" s="62" t="str">
        <f>IFERROR(リレーチーム__2[[#This Row],[チーム名]],"")</f>
        <v/>
      </c>
      <c r="G213" s="62" t="str">
        <f>IFERROR(リレーチーム__2[[#This Row],[チーム名カナ]],"")</f>
        <v/>
      </c>
      <c r="H213" s="62" t="str">
        <f>IFERROR(リレーチーム__2[[#This Row],[所属番号]],"")</f>
        <v/>
      </c>
      <c r="I213" s="62" t="str">
        <f>IFERROR(リレーチーム__2[[#This Row],[種目コード]],"")</f>
        <v/>
      </c>
      <c r="J213" s="62" t="str">
        <f>IFERROR(リレーチーム__2[[#This Row],[距離コード]],"")</f>
        <v/>
      </c>
      <c r="K213" s="62" t="str">
        <f>IFERROR(リレーチーム__2[[#This Row],[性別コード]],"")</f>
        <v/>
      </c>
      <c r="L213" s="62" t="str">
        <f>IFERROR(リレーチーム__2[[#This Row],[新記録判定クラス]],"")</f>
        <v/>
      </c>
      <c r="M213" s="62" t="str">
        <f>IFERROR(リレーチーム__2[[#This Row],[エントリータイム]],"")</f>
        <v/>
      </c>
      <c r="N213" s="62" t="str">
        <f>IFERROR(VLOOKUP(I213,色々!L:M,2,0),"")</f>
        <v/>
      </c>
      <c r="O213" s="67" t="str">
        <f>IFERROR(VLOOKUP(J213,色々!P:R,3,0),"")</f>
        <v/>
      </c>
      <c r="P213" s="67" t="str">
        <f>IFERROR(VLOOKUP(K213,色々!P:Q,2,0),"")</f>
        <v/>
      </c>
      <c r="Q213" s="67" t="str">
        <f>IFERROR(VLOOKUP(L213,クラス!B:C,2,0),"")</f>
        <v/>
      </c>
    </row>
    <row r="214" spans="5:17" x14ac:dyDescent="0.2">
      <c r="E214" s="62" t="str">
        <f>IFERROR(リレーチーム__2[[#This Row],[チーム番号]],"")</f>
        <v/>
      </c>
      <c r="F214" s="62" t="str">
        <f>IFERROR(リレーチーム__2[[#This Row],[チーム名]],"")</f>
        <v/>
      </c>
      <c r="G214" s="62" t="str">
        <f>IFERROR(リレーチーム__2[[#This Row],[チーム名カナ]],"")</f>
        <v/>
      </c>
      <c r="H214" s="62" t="str">
        <f>IFERROR(リレーチーム__2[[#This Row],[所属番号]],"")</f>
        <v/>
      </c>
      <c r="I214" s="62" t="str">
        <f>IFERROR(リレーチーム__2[[#This Row],[種目コード]],"")</f>
        <v/>
      </c>
      <c r="J214" s="62" t="str">
        <f>IFERROR(リレーチーム__2[[#This Row],[距離コード]],"")</f>
        <v/>
      </c>
      <c r="K214" s="62" t="str">
        <f>IFERROR(リレーチーム__2[[#This Row],[性別コード]],"")</f>
        <v/>
      </c>
      <c r="L214" s="62" t="str">
        <f>IFERROR(リレーチーム__2[[#This Row],[新記録判定クラス]],"")</f>
        <v/>
      </c>
      <c r="M214" s="62" t="str">
        <f>IFERROR(リレーチーム__2[[#This Row],[エントリータイム]],"")</f>
        <v/>
      </c>
      <c r="N214" s="62" t="str">
        <f>IFERROR(VLOOKUP(I214,色々!L:M,2,0),"")</f>
        <v/>
      </c>
      <c r="O214" s="67" t="str">
        <f>IFERROR(VLOOKUP(J214,色々!P:R,3,0),"")</f>
        <v/>
      </c>
      <c r="P214" s="67" t="str">
        <f>IFERROR(VLOOKUP(K214,色々!P:Q,2,0),"")</f>
        <v/>
      </c>
      <c r="Q214" s="67" t="str">
        <f>IFERROR(VLOOKUP(L214,クラス!B:C,2,0),"")</f>
        <v/>
      </c>
    </row>
    <row r="215" spans="5:17" x14ac:dyDescent="0.2">
      <c r="E215" s="62" t="str">
        <f>IFERROR(リレーチーム__2[[#This Row],[チーム番号]],"")</f>
        <v/>
      </c>
      <c r="F215" s="62" t="str">
        <f>IFERROR(リレーチーム__2[[#This Row],[チーム名]],"")</f>
        <v/>
      </c>
      <c r="G215" s="62" t="str">
        <f>IFERROR(リレーチーム__2[[#This Row],[チーム名カナ]],"")</f>
        <v/>
      </c>
      <c r="H215" s="62" t="str">
        <f>IFERROR(リレーチーム__2[[#This Row],[所属番号]],"")</f>
        <v/>
      </c>
      <c r="I215" s="62" t="str">
        <f>IFERROR(リレーチーム__2[[#This Row],[種目コード]],"")</f>
        <v/>
      </c>
      <c r="J215" s="62" t="str">
        <f>IFERROR(リレーチーム__2[[#This Row],[距離コード]],"")</f>
        <v/>
      </c>
      <c r="K215" s="62" t="str">
        <f>IFERROR(リレーチーム__2[[#This Row],[性別コード]],"")</f>
        <v/>
      </c>
      <c r="L215" s="62" t="str">
        <f>IFERROR(リレーチーム__2[[#This Row],[新記録判定クラス]],"")</f>
        <v/>
      </c>
      <c r="M215" s="62" t="str">
        <f>IFERROR(リレーチーム__2[[#This Row],[エントリータイム]],"")</f>
        <v/>
      </c>
      <c r="N215" s="62" t="str">
        <f>IFERROR(VLOOKUP(I215,色々!L:M,2,0),"")</f>
        <v/>
      </c>
      <c r="O215" s="67" t="str">
        <f>IFERROR(VLOOKUP(J215,色々!P:R,3,0),"")</f>
        <v/>
      </c>
      <c r="P215" s="67" t="str">
        <f>IFERROR(VLOOKUP(K215,色々!P:Q,2,0),"")</f>
        <v/>
      </c>
      <c r="Q215" s="67" t="str">
        <f>IFERROR(VLOOKUP(L215,クラス!B:C,2,0),"")</f>
        <v/>
      </c>
    </row>
    <row r="216" spans="5:17" x14ac:dyDescent="0.2">
      <c r="E216" s="62" t="str">
        <f>IFERROR(リレーチーム__2[[#This Row],[チーム番号]],"")</f>
        <v/>
      </c>
      <c r="F216" s="62" t="str">
        <f>IFERROR(リレーチーム__2[[#This Row],[チーム名]],"")</f>
        <v/>
      </c>
      <c r="G216" s="62" t="str">
        <f>IFERROR(リレーチーム__2[[#This Row],[チーム名カナ]],"")</f>
        <v/>
      </c>
      <c r="H216" s="62" t="str">
        <f>IFERROR(リレーチーム__2[[#This Row],[所属番号]],"")</f>
        <v/>
      </c>
      <c r="I216" s="62" t="str">
        <f>IFERROR(リレーチーム__2[[#This Row],[種目コード]],"")</f>
        <v/>
      </c>
      <c r="J216" s="62" t="str">
        <f>IFERROR(リレーチーム__2[[#This Row],[距離コード]],"")</f>
        <v/>
      </c>
      <c r="K216" s="62" t="str">
        <f>IFERROR(リレーチーム__2[[#This Row],[性別コード]],"")</f>
        <v/>
      </c>
      <c r="L216" s="62" t="str">
        <f>IFERROR(リレーチーム__2[[#This Row],[新記録判定クラス]],"")</f>
        <v/>
      </c>
      <c r="M216" s="62" t="str">
        <f>IFERROR(リレーチーム__2[[#This Row],[エントリータイム]],"")</f>
        <v/>
      </c>
      <c r="N216" s="62" t="str">
        <f>IFERROR(VLOOKUP(I216,色々!L:M,2,0),"")</f>
        <v/>
      </c>
      <c r="O216" s="67" t="str">
        <f>IFERROR(VLOOKUP(J216,色々!P:R,3,0),"")</f>
        <v/>
      </c>
      <c r="P216" s="67" t="str">
        <f>IFERROR(VLOOKUP(K216,色々!P:Q,2,0),"")</f>
        <v/>
      </c>
      <c r="Q216" s="67" t="str">
        <f>IFERROR(VLOOKUP(L216,クラス!B:C,2,0),"")</f>
        <v/>
      </c>
    </row>
    <row r="217" spans="5:17" x14ac:dyDescent="0.2">
      <c r="E217" s="62" t="str">
        <f>IFERROR(リレーチーム__2[[#This Row],[チーム番号]],"")</f>
        <v/>
      </c>
      <c r="F217" s="62" t="str">
        <f>IFERROR(リレーチーム__2[[#This Row],[チーム名]],"")</f>
        <v/>
      </c>
      <c r="G217" s="62" t="str">
        <f>IFERROR(リレーチーム__2[[#This Row],[チーム名カナ]],"")</f>
        <v/>
      </c>
      <c r="H217" s="62" t="str">
        <f>IFERROR(リレーチーム__2[[#This Row],[所属番号]],"")</f>
        <v/>
      </c>
      <c r="I217" s="62" t="str">
        <f>IFERROR(リレーチーム__2[[#This Row],[種目コード]],"")</f>
        <v/>
      </c>
      <c r="J217" s="62" t="str">
        <f>IFERROR(リレーチーム__2[[#This Row],[距離コード]],"")</f>
        <v/>
      </c>
      <c r="K217" s="62" t="str">
        <f>IFERROR(リレーチーム__2[[#This Row],[性別コード]],"")</f>
        <v/>
      </c>
      <c r="L217" s="62" t="str">
        <f>IFERROR(リレーチーム__2[[#This Row],[新記録判定クラス]],"")</f>
        <v/>
      </c>
      <c r="M217" s="62" t="str">
        <f>IFERROR(リレーチーム__2[[#This Row],[エントリータイム]],"")</f>
        <v/>
      </c>
      <c r="N217" s="62" t="str">
        <f>IFERROR(VLOOKUP(I217,色々!L:M,2,0),"")</f>
        <v/>
      </c>
      <c r="O217" s="67" t="str">
        <f>IFERROR(VLOOKUP(J217,色々!P:R,3,0),"")</f>
        <v/>
      </c>
      <c r="P217" s="67" t="str">
        <f>IFERROR(VLOOKUP(K217,色々!P:Q,2,0),"")</f>
        <v/>
      </c>
      <c r="Q217" s="67" t="str">
        <f>IFERROR(VLOOKUP(L217,クラス!B:C,2,0),"")</f>
        <v/>
      </c>
    </row>
    <row r="218" spans="5:17" x14ac:dyDescent="0.2">
      <c r="E218" s="62" t="str">
        <f>IFERROR(リレーチーム__2[[#This Row],[チーム番号]],"")</f>
        <v/>
      </c>
      <c r="F218" s="62" t="str">
        <f>IFERROR(リレーチーム__2[[#This Row],[チーム名]],"")</f>
        <v/>
      </c>
      <c r="G218" s="62" t="str">
        <f>IFERROR(リレーチーム__2[[#This Row],[チーム名カナ]],"")</f>
        <v/>
      </c>
      <c r="H218" s="62" t="str">
        <f>IFERROR(リレーチーム__2[[#This Row],[所属番号]],"")</f>
        <v/>
      </c>
      <c r="I218" s="62" t="str">
        <f>IFERROR(リレーチーム__2[[#This Row],[種目コード]],"")</f>
        <v/>
      </c>
      <c r="J218" s="62" t="str">
        <f>IFERROR(リレーチーム__2[[#This Row],[距離コード]],"")</f>
        <v/>
      </c>
      <c r="K218" s="62" t="str">
        <f>IFERROR(リレーチーム__2[[#This Row],[性別コード]],"")</f>
        <v/>
      </c>
      <c r="L218" s="62" t="str">
        <f>IFERROR(リレーチーム__2[[#This Row],[新記録判定クラス]],"")</f>
        <v/>
      </c>
      <c r="M218" s="62" t="str">
        <f>IFERROR(リレーチーム__2[[#This Row],[エントリータイム]],"")</f>
        <v/>
      </c>
      <c r="N218" s="62" t="str">
        <f>IFERROR(VLOOKUP(I218,色々!L:M,2,0),"")</f>
        <v/>
      </c>
      <c r="O218" s="67" t="str">
        <f>IFERROR(VLOOKUP(J218,色々!P:R,3,0),"")</f>
        <v/>
      </c>
      <c r="P218" s="67" t="str">
        <f>IFERROR(VLOOKUP(K218,色々!P:Q,2,0),"")</f>
        <v/>
      </c>
      <c r="Q218" s="67" t="str">
        <f>IFERROR(VLOOKUP(L218,クラス!B:C,2,0),"")</f>
        <v/>
      </c>
    </row>
    <row r="219" spans="5:17" x14ac:dyDescent="0.2">
      <c r="E219" s="62" t="str">
        <f>IFERROR(リレーチーム__2[[#This Row],[チーム番号]],"")</f>
        <v/>
      </c>
      <c r="F219" s="62" t="str">
        <f>IFERROR(リレーチーム__2[[#This Row],[チーム名]],"")</f>
        <v/>
      </c>
      <c r="G219" s="62" t="str">
        <f>IFERROR(リレーチーム__2[[#This Row],[チーム名カナ]],"")</f>
        <v/>
      </c>
      <c r="H219" s="62" t="str">
        <f>IFERROR(リレーチーム__2[[#This Row],[所属番号]],"")</f>
        <v/>
      </c>
      <c r="I219" s="62" t="str">
        <f>IFERROR(リレーチーム__2[[#This Row],[種目コード]],"")</f>
        <v/>
      </c>
      <c r="J219" s="62" t="str">
        <f>IFERROR(リレーチーム__2[[#This Row],[距離コード]],"")</f>
        <v/>
      </c>
      <c r="K219" s="62" t="str">
        <f>IFERROR(リレーチーム__2[[#This Row],[性別コード]],"")</f>
        <v/>
      </c>
      <c r="L219" s="62" t="str">
        <f>IFERROR(リレーチーム__2[[#This Row],[新記録判定クラス]],"")</f>
        <v/>
      </c>
      <c r="M219" s="62" t="str">
        <f>IFERROR(リレーチーム__2[[#This Row],[エントリータイム]],"")</f>
        <v/>
      </c>
      <c r="N219" s="62" t="str">
        <f>IFERROR(VLOOKUP(I219,色々!L:M,2,0),"")</f>
        <v/>
      </c>
      <c r="O219" s="67" t="str">
        <f>IFERROR(VLOOKUP(J219,色々!P:R,3,0),"")</f>
        <v/>
      </c>
      <c r="P219" s="67" t="str">
        <f>IFERROR(VLOOKUP(K219,色々!P:Q,2,0),"")</f>
        <v/>
      </c>
      <c r="Q219" s="67" t="str">
        <f>IFERROR(VLOOKUP(L219,クラス!B:C,2,0),"")</f>
        <v/>
      </c>
    </row>
    <row r="220" spans="5:17" x14ac:dyDescent="0.2">
      <c r="E220" s="62" t="str">
        <f>IFERROR(リレーチーム__2[[#This Row],[チーム番号]],"")</f>
        <v/>
      </c>
      <c r="F220" s="62" t="str">
        <f>IFERROR(リレーチーム__2[[#This Row],[チーム名]],"")</f>
        <v/>
      </c>
      <c r="G220" s="62" t="str">
        <f>IFERROR(リレーチーム__2[[#This Row],[チーム名カナ]],"")</f>
        <v/>
      </c>
      <c r="H220" s="62" t="str">
        <f>IFERROR(リレーチーム__2[[#This Row],[所属番号]],"")</f>
        <v/>
      </c>
      <c r="I220" s="62" t="str">
        <f>IFERROR(リレーチーム__2[[#This Row],[種目コード]],"")</f>
        <v/>
      </c>
      <c r="J220" s="62" t="str">
        <f>IFERROR(リレーチーム__2[[#This Row],[距離コード]],"")</f>
        <v/>
      </c>
      <c r="K220" s="62" t="str">
        <f>IFERROR(リレーチーム__2[[#This Row],[性別コード]],"")</f>
        <v/>
      </c>
      <c r="L220" s="62" t="str">
        <f>IFERROR(リレーチーム__2[[#This Row],[新記録判定クラス]],"")</f>
        <v/>
      </c>
      <c r="M220" s="62" t="str">
        <f>IFERROR(リレーチーム__2[[#This Row],[エントリータイム]],"")</f>
        <v/>
      </c>
      <c r="N220" s="62" t="str">
        <f>IFERROR(VLOOKUP(I220,色々!L:M,2,0),"")</f>
        <v/>
      </c>
      <c r="O220" s="67" t="str">
        <f>IFERROR(VLOOKUP(J220,色々!P:R,3,0),"")</f>
        <v/>
      </c>
      <c r="P220" s="67" t="str">
        <f>IFERROR(VLOOKUP(K220,色々!P:Q,2,0),"")</f>
        <v/>
      </c>
      <c r="Q220" s="67" t="str">
        <f>IFERROR(VLOOKUP(L220,クラス!B:C,2,0),"")</f>
        <v/>
      </c>
    </row>
    <row r="221" spans="5:17" x14ac:dyDescent="0.2">
      <c r="E221" s="62" t="str">
        <f>IFERROR(リレーチーム__2[[#This Row],[チーム番号]],"")</f>
        <v/>
      </c>
      <c r="F221" s="62" t="str">
        <f>IFERROR(リレーチーム__2[[#This Row],[チーム名]],"")</f>
        <v/>
      </c>
      <c r="G221" s="62" t="str">
        <f>IFERROR(リレーチーム__2[[#This Row],[チーム名カナ]],"")</f>
        <v/>
      </c>
      <c r="H221" s="62" t="str">
        <f>IFERROR(リレーチーム__2[[#This Row],[所属番号]],"")</f>
        <v/>
      </c>
      <c r="I221" s="62" t="str">
        <f>IFERROR(リレーチーム__2[[#This Row],[種目コード]],"")</f>
        <v/>
      </c>
      <c r="J221" s="62" t="str">
        <f>IFERROR(リレーチーム__2[[#This Row],[距離コード]],"")</f>
        <v/>
      </c>
      <c r="K221" s="62" t="str">
        <f>IFERROR(リレーチーム__2[[#This Row],[性別コード]],"")</f>
        <v/>
      </c>
      <c r="L221" s="62" t="str">
        <f>IFERROR(リレーチーム__2[[#This Row],[新記録判定クラス]],"")</f>
        <v/>
      </c>
      <c r="M221" s="62" t="str">
        <f>IFERROR(リレーチーム__2[[#This Row],[エントリータイム]],"")</f>
        <v/>
      </c>
      <c r="N221" s="62" t="str">
        <f>IFERROR(VLOOKUP(I221,色々!L:M,2,0),"")</f>
        <v/>
      </c>
      <c r="O221" s="67" t="str">
        <f>IFERROR(VLOOKUP(J221,色々!P:R,3,0),"")</f>
        <v/>
      </c>
      <c r="P221" s="67" t="str">
        <f>IFERROR(VLOOKUP(K221,色々!P:Q,2,0),"")</f>
        <v/>
      </c>
      <c r="Q221" s="67" t="str">
        <f>IFERROR(VLOOKUP(L221,クラス!B:C,2,0),"")</f>
        <v/>
      </c>
    </row>
    <row r="222" spans="5:17" x14ac:dyDescent="0.2">
      <c r="E222" s="62" t="str">
        <f>IFERROR(リレーチーム__2[[#This Row],[チーム番号]],"")</f>
        <v/>
      </c>
      <c r="F222" s="62" t="str">
        <f>IFERROR(リレーチーム__2[[#This Row],[チーム名]],"")</f>
        <v/>
      </c>
      <c r="G222" s="62" t="str">
        <f>IFERROR(リレーチーム__2[[#This Row],[チーム名カナ]],"")</f>
        <v/>
      </c>
      <c r="H222" s="62" t="str">
        <f>IFERROR(リレーチーム__2[[#This Row],[所属番号]],"")</f>
        <v/>
      </c>
      <c r="I222" s="62" t="str">
        <f>IFERROR(リレーチーム__2[[#This Row],[種目コード]],"")</f>
        <v/>
      </c>
      <c r="J222" s="62" t="str">
        <f>IFERROR(リレーチーム__2[[#This Row],[距離コード]],"")</f>
        <v/>
      </c>
      <c r="K222" s="62" t="str">
        <f>IFERROR(リレーチーム__2[[#This Row],[性別コード]],"")</f>
        <v/>
      </c>
      <c r="L222" s="62" t="str">
        <f>IFERROR(リレーチーム__2[[#This Row],[新記録判定クラス]],"")</f>
        <v/>
      </c>
      <c r="M222" s="62" t="str">
        <f>IFERROR(リレーチーム__2[[#This Row],[エントリータイム]],"")</f>
        <v/>
      </c>
      <c r="N222" s="62" t="str">
        <f>IFERROR(VLOOKUP(I222,色々!L:M,2,0),"")</f>
        <v/>
      </c>
      <c r="O222" s="67" t="str">
        <f>IFERROR(VLOOKUP(J222,色々!P:R,3,0),"")</f>
        <v/>
      </c>
      <c r="P222" s="67" t="str">
        <f>IFERROR(VLOOKUP(K222,色々!P:Q,2,0),"")</f>
        <v/>
      </c>
      <c r="Q222" s="67" t="str">
        <f>IFERROR(VLOOKUP(L222,クラス!B:C,2,0),"")</f>
        <v/>
      </c>
    </row>
    <row r="223" spans="5:17" x14ac:dyDescent="0.2">
      <c r="E223" s="62" t="str">
        <f>IFERROR(リレーチーム__2[[#This Row],[チーム番号]],"")</f>
        <v/>
      </c>
      <c r="F223" s="62" t="str">
        <f>IFERROR(リレーチーム__2[[#This Row],[チーム名]],"")</f>
        <v/>
      </c>
      <c r="G223" s="62" t="str">
        <f>IFERROR(リレーチーム__2[[#This Row],[チーム名カナ]],"")</f>
        <v/>
      </c>
      <c r="H223" s="62" t="str">
        <f>IFERROR(リレーチーム__2[[#This Row],[所属番号]],"")</f>
        <v/>
      </c>
      <c r="I223" s="62" t="str">
        <f>IFERROR(リレーチーム__2[[#This Row],[種目コード]],"")</f>
        <v/>
      </c>
      <c r="J223" s="62" t="str">
        <f>IFERROR(リレーチーム__2[[#This Row],[距離コード]],"")</f>
        <v/>
      </c>
      <c r="K223" s="62" t="str">
        <f>IFERROR(リレーチーム__2[[#This Row],[性別コード]],"")</f>
        <v/>
      </c>
      <c r="L223" s="62" t="str">
        <f>IFERROR(リレーチーム__2[[#This Row],[新記録判定クラス]],"")</f>
        <v/>
      </c>
      <c r="M223" s="62" t="str">
        <f>IFERROR(リレーチーム__2[[#This Row],[エントリータイム]],"")</f>
        <v/>
      </c>
      <c r="N223" s="62" t="str">
        <f>IFERROR(VLOOKUP(I223,色々!L:M,2,0),"")</f>
        <v/>
      </c>
      <c r="O223" s="67" t="str">
        <f>IFERROR(VLOOKUP(J223,色々!P:R,3,0),"")</f>
        <v/>
      </c>
      <c r="P223" s="67" t="str">
        <f>IFERROR(VLOOKUP(K223,色々!P:Q,2,0),"")</f>
        <v/>
      </c>
      <c r="Q223" s="67" t="str">
        <f>IFERROR(VLOOKUP(L223,クラス!B:C,2,0),"")</f>
        <v/>
      </c>
    </row>
    <row r="224" spans="5:17" x14ac:dyDescent="0.2">
      <c r="E224" s="62" t="str">
        <f>IFERROR(リレーチーム__2[[#This Row],[チーム番号]],"")</f>
        <v/>
      </c>
      <c r="F224" s="62" t="str">
        <f>IFERROR(リレーチーム__2[[#This Row],[チーム名]],"")</f>
        <v/>
      </c>
      <c r="G224" s="62" t="str">
        <f>IFERROR(リレーチーム__2[[#This Row],[チーム名カナ]],"")</f>
        <v/>
      </c>
      <c r="H224" s="62" t="str">
        <f>IFERROR(リレーチーム__2[[#This Row],[所属番号]],"")</f>
        <v/>
      </c>
      <c r="I224" s="62" t="str">
        <f>IFERROR(リレーチーム__2[[#This Row],[種目コード]],"")</f>
        <v/>
      </c>
      <c r="J224" s="62" t="str">
        <f>IFERROR(リレーチーム__2[[#This Row],[距離コード]],"")</f>
        <v/>
      </c>
      <c r="K224" s="62" t="str">
        <f>IFERROR(リレーチーム__2[[#This Row],[性別コード]],"")</f>
        <v/>
      </c>
      <c r="L224" s="62" t="str">
        <f>IFERROR(リレーチーム__2[[#This Row],[新記録判定クラス]],"")</f>
        <v/>
      </c>
      <c r="M224" s="62" t="str">
        <f>IFERROR(リレーチーム__2[[#This Row],[エントリータイム]],"")</f>
        <v/>
      </c>
      <c r="N224" s="62" t="str">
        <f>IFERROR(VLOOKUP(I224,色々!L:M,2,0),"")</f>
        <v/>
      </c>
      <c r="O224" s="67" t="str">
        <f>IFERROR(VLOOKUP(J224,色々!P:R,3,0),"")</f>
        <v/>
      </c>
      <c r="P224" s="67" t="str">
        <f>IFERROR(VLOOKUP(K224,色々!P:Q,2,0),"")</f>
        <v/>
      </c>
      <c r="Q224" s="67" t="str">
        <f>IFERROR(VLOOKUP(L224,クラス!B:C,2,0),"")</f>
        <v/>
      </c>
    </row>
    <row r="225" spans="5:17" x14ac:dyDescent="0.2">
      <c r="E225" s="62" t="str">
        <f>IFERROR(リレーチーム__2[[#This Row],[チーム番号]],"")</f>
        <v/>
      </c>
      <c r="F225" s="62" t="str">
        <f>IFERROR(リレーチーム__2[[#This Row],[チーム名]],"")</f>
        <v/>
      </c>
      <c r="G225" s="62" t="str">
        <f>IFERROR(リレーチーム__2[[#This Row],[チーム名カナ]],"")</f>
        <v/>
      </c>
      <c r="H225" s="62" t="str">
        <f>IFERROR(リレーチーム__2[[#This Row],[所属番号]],"")</f>
        <v/>
      </c>
      <c r="I225" s="62" t="str">
        <f>IFERROR(リレーチーム__2[[#This Row],[種目コード]],"")</f>
        <v/>
      </c>
      <c r="J225" s="62" t="str">
        <f>IFERROR(リレーチーム__2[[#This Row],[距離コード]],"")</f>
        <v/>
      </c>
      <c r="K225" s="62" t="str">
        <f>IFERROR(リレーチーム__2[[#This Row],[性別コード]],"")</f>
        <v/>
      </c>
      <c r="L225" s="62" t="str">
        <f>IFERROR(リレーチーム__2[[#This Row],[新記録判定クラス]],"")</f>
        <v/>
      </c>
      <c r="M225" s="62" t="str">
        <f>IFERROR(リレーチーム__2[[#This Row],[エントリータイム]],"")</f>
        <v/>
      </c>
      <c r="N225" s="62" t="str">
        <f>IFERROR(VLOOKUP(I225,色々!L:M,2,0),"")</f>
        <v/>
      </c>
      <c r="O225" s="67" t="str">
        <f>IFERROR(VLOOKUP(J225,色々!P:R,3,0),"")</f>
        <v/>
      </c>
      <c r="P225" s="67" t="str">
        <f>IFERROR(VLOOKUP(K225,色々!P:Q,2,0),"")</f>
        <v/>
      </c>
      <c r="Q225" s="67" t="str">
        <f>IFERROR(VLOOKUP(L225,クラス!B:C,2,0),"")</f>
        <v/>
      </c>
    </row>
    <row r="226" spans="5:17" x14ac:dyDescent="0.2">
      <c r="E226" s="62" t="str">
        <f>IFERROR(リレーチーム__2[[#This Row],[チーム番号]],"")</f>
        <v/>
      </c>
      <c r="F226" s="62" t="str">
        <f>IFERROR(リレーチーム__2[[#This Row],[チーム名]],"")</f>
        <v/>
      </c>
      <c r="G226" s="62" t="str">
        <f>IFERROR(リレーチーム__2[[#This Row],[チーム名カナ]],"")</f>
        <v/>
      </c>
      <c r="H226" s="62" t="str">
        <f>IFERROR(リレーチーム__2[[#This Row],[所属番号]],"")</f>
        <v/>
      </c>
      <c r="I226" s="62" t="str">
        <f>IFERROR(リレーチーム__2[[#This Row],[種目コード]],"")</f>
        <v/>
      </c>
      <c r="J226" s="62" t="str">
        <f>IFERROR(リレーチーム__2[[#This Row],[距離コード]],"")</f>
        <v/>
      </c>
      <c r="K226" s="62" t="str">
        <f>IFERROR(リレーチーム__2[[#This Row],[性別コード]],"")</f>
        <v/>
      </c>
      <c r="L226" s="62" t="str">
        <f>IFERROR(リレーチーム__2[[#This Row],[新記録判定クラス]],"")</f>
        <v/>
      </c>
      <c r="M226" s="62" t="str">
        <f>IFERROR(リレーチーム__2[[#This Row],[エントリータイム]],"")</f>
        <v/>
      </c>
      <c r="N226" s="62" t="str">
        <f>IFERROR(VLOOKUP(I226,色々!L:M,2,0),"")</f>
        <v/>
      </c>
      <c r="O226" s="67" t="str">
        <f>IFERROR(VLOOKUP(J226,色々!P:R,3,0),"")</f>
        <v/>
      </c>
      <c r="P226" s="67" t="str">
        <f>IFERROR(VLOOKUP(K226,色々!P:Q,2,0),"")</f>
        <v/>
      </c>
      <c r="Q226" s="67" t="str">
        <f>IFERROR(VLOOKUP(L226,クラス!B:C,2,0),"")</f>
        <v/>
      </c>
    </row>
    <row r="227" spans="5:17" x14ac:dyDescent="0.2">
      <c r="E227" s="62" t="str">
        <f>IFERROR(リレーチーム__2[[#This Row],[チーム番号]],"")</f>
        <v/>
      </c>
      <c r="F227" s="62" t="str">
        <f>IFERROR(リレーチーム__2[[#This Row],[チーム名]],"")</f>
        <v/>
      </c>
      <c r="G227" s="62" t="str">
        <f>IFERROR(リレーチーム__2[[#This Row],[チーム名カナ]],"")</f>
        <v/>
      </c>
      <c r="H227" s="62" t="str">
        <f>IFERROR(リレーチーム__2[[#This Row],[所属番号]],"")</f>
        <v/>
      </c>
      <c r="I227" s="62" t="str">
        <f>IFERROR(リレーチーム__2[[#This Row],[種目コード]],"")</f>
        <v/>
      </c>
      <c r="J227" s="62" t="str">
        <f>IFERROR(リレーチーム__2[[#This Row],[距離コード]],"")</f>
        <v/>
      </c>
      <c r="K227" s="62" t="str">
        <f>IFERROR(リレーチーム__2[[#This Row],[性別コード]],"")</f>
        <v/>
      </c>
      <c r="L227" s="62" t="str">
        <f>IFERROR(リレーチーム__2[[#This Row],[新記録判定クラス]],"")</f>
        <v/>
      </c>
      <c r="M227" s="62" t="str">
        <f>IFERROR(リレーチーム__2[[#This Row],[エントリータイム]],"")</f>
        <v/>
      </c>
      <c r="N227" s="62" t="str">
        <f>IFERROR(VLOOKUP(I227,色々!L:M,2,0),"")</f>
        <v/>
      </c>
      <c r="O227" s="67" t="str">
        <f>IFERROR(VLOOKUP(J227,色々!P:R,3,0),"")</f>
        <v/>
      </c>
      <c r="P227" s="67" t="str">
        <f>IFERROR(VLOOKUP(K227,色々!P:Q,2,0),"")</f>
        <v/>
      </c>
      <c r="Q227" s="67" t="str">
        <f>IFERROR(VLOOKUP(L227,クラス!B:C,2,0),"")</f>
        <v/>
      </c>
    </row>
    <row r="228" spans="5:17" x14ac:dyDescent="0.2">
      <c r="E228" s="62" t="str">
        <f>IFERROR(リレーチーム__2[[#This Row],[チーム番号]],"")</f>
        <v/>
      </c>
      <c r="F228" s="62" t="str">
        <f>IFERROR(リレーチーム__2[[#This Row],[チーム名]],"")</f>
        <v/>
      </c>
      <c r="G228" s="62" t="str">
        <f>IFERROR(リレーチーム__2[[#This Row],[チーム名カナ]],"")</f>
        <v/>
      </c>
      <c r="H228" s="62" t="str">
        <f>IFERROR(リレーチーム__2[[#This Row],[所属番号]],"")</f>
        <v/>
      </c>
      <c r="I228" s="62" t="str">
        <f>IFERROR(リレーチーム__2[[#This Row],[種目コード]],"")</f>
        <v/>
      </c>
      <c r="J228" s="62" t="str">
        <f>IFERROR(リレーチーム__2[[#This Row],[距離コード]],"")</f>
        <v/>
      </c>
      <c r="K228" s="62" t="str">
        <f>IFERROR(リレーチーム__2[[#This Row],[性別コード]],"")</f>
        <v/>
      </c>
      <c r="L228" s="62" t="str">
        <f>IFERROR(リレーチーム__2[[#This Row],[新記録判定クラス]],"")</f>
        <v/>
      </c>
      <c r="M228" s="62" t="str">
        <f>IFERROR(リレーチーム__2[[#This Row],[エントリータイム]],"")</f>
        <v/>
      </c>
      <c r="N228" s="62" t="str">
        <f>IFERROR(VLOOKUP(I228,色々!L:M,2,0),"")</f>
        <v/>
      </c>
      <c r="O228" s="67" t="str">
        <f>IFERROR(VLOOKUP(J228,色々!P:R,3,0),"")</f>
        <v/>
      </c>
      <c r="P228" s="67" t="str">
        <f>IFERROR(VLOOKUP(K228,色々!P:Q,2,0),"")</f>
        <v/>
      </c>
      <c r="Q228" s="67" t="str">
        <f>IFERROR(VLOOKUP(L228,クラス!B:C,2,0),"")</f>
        <v/>
      </c>
    </row>
    <row r="229" spans="5:17" x14ac:dyDescent="0.2">
      <c r="E229" s="62" t="str">
        <f>IFERROR(リレーチーム__2[[#This Row],[チーム番号]],"")</f>
        <v/>
      </c>
      <c r="F229" s="62" t="str">
        <f>IFERROR(リレーチーム__2[[#This Row],[チーム名]],"")</f>
        <v/>
      </c>
      <c r="G229" s="62" t="str">
        <f>IFERROR(リレーチーム__2[[#This Row],[チーム名カナ]],"")</f>
        <v/>
      </c>
      <c r="H229" s="62" t="str">
        <f>IFERROR(リレーチーム__2[[#This Row],[所属番号]],"")</f>
        <v/>
      </c>
      <c r="I229" s="62" t="str">
        <f>IFERROR(リレーチーム__2[[#This Row],[種目コード]],"")</f>
        <v/>
      </c>
      <c r="J229" s="62" t="str">
        <f>IFERROR(リレーチーム__2[[#This Row],[距離コード]],"")</f>
        <v/>
      </c>
      <c r="K229" s="62" t="str">
        <f>IFERROR(リレーチーム__2[[#This Row],[性別コード]],"")</f>
        <v/>
      </c>
      <c r="L229" s="62" t="str">
        <f>IFERROR(リレーチーム__2[[#This Row],[新記録判定クラス]],"")</f>
        <v/>
      </c>
      <c r="M229" s="62" t="str">
        <f>IFERROR(リレーチーム__2[[#This Row],[エントリータイム]],"")</f>
        <v/>
      </c>
      <c r="N229" s="62" t="str">
        <f>IFERROR(VLOOKUP(I229,色々!L:M,2,0),"")</f>
        <v/>
      </c>
      <c r="O229" s="67" t="str">
        <f>IFERROR(VLOOKUP(J229,色々!P:R,3,0),"")</f>
        <v/>
      </c>
      <c r="P229" s="67" t="str">
        <f>IFERROR(VLOOKUP(K229,色々!P:Q,2,0),"")</f>
        <v/>
      </c>
      <c r="Q229" s="67" t="str">
        <f>IFERROR(VLOOKUP(L229,クラス!B:C,2,0),"")</f>
        <v/>
      </c>
    </row>
    <row r="230" spans="5:17" x14ac:dyDescent="0.2">
      <c r="E230" s="62" t="str">
        <f>IFERROR(リレーチーム__2[[#This Row],[チーム番号]],"")</f>
        <v/>
      </c>
      <c r="F230" s="62" t="str">
        <f>IFERROR(リレーチーム__2[[#This Row],[チーム名]],"")</f>
        <v/>
      </c>
      <c r="G230" s="62" t="str">
        <f>IFERROR(リレーチーム__2[[#This Row],[チーム名カナ]],"")</f>
        <v/>
      </c>
      <c r="H230" s="62" t="str">
        <f>IFERROR(リレーチーム__2[[#This Row],[所属番号]],"")</f>
        <v/>
      </c>
      <c r="I230" s="62" t="str">
        <f>IFERROR(リレーチーム__2[[#This Row],[種目コード]],"")</f>
        <v/>
      </c>
      <c r="J230" s="62" t="str">
        <f>IFERROR(リレーチーム__2[[#This Row],[距離コード]],"")</f>
        <v/>
      </c>
      <c r="K230" s="62" t="str">
        <f>IFERROR(リレーチーム__2[[#This Row],[性別コード]],"")</f>
        <v/>
      </c>
      <c r="L230" s="62" t="str">
        <f>IFERROR(リレーチーム__2[[#This Row],[新記録判定クラス]],"")</f>
        <v/>
      </c>
      <c r="M230" s="62" t="str">
        <f>IFERROR(リレーチーム__2[[#This Row],[エントリータイム]],"")</f>
        <v/>
      </c>
      <c r="N230" s="62" t="str">
        <f>IFERROR(VLOOKUP(I230,色々!L:M,2,0),"")</f>
        <v/>
      </c>
      <c r="O230" s="67" t="str">
        <f>IFERROR(VLOOKUP(J230,色々!P:R,3,0),"")</f>
        <v/>
      </c>
      <c r="P230" s="67" t="str">
        <f>IFERROR(VLOOKUP(K230,色々!P:Q,2,0),"")</f>
        <v/>
      </c>
      <c r="Q230" s="67" t="str">
        <f>IFERROR(VLOOKUP(L230,クラス!B:C,2,0),"")</f>
        <v/>
      </c>
    </row>
    <row r="231" spans="5:17" x14ac:dyDescent="0.2">
      <c r="E231" s="62" t="str">
        <f>IFERROR(リレーチーム__2[[#This Row],[チーム番号]],"")</f>
        <v/>
      </c>
      <c r="F231" s="62" t="str">
        <f>IFERROR(リレーチーム__2[[#This Row],[チーム名]],"")</f>
        <v/>
      </c>
      <c r="G231" s="62" t="str">
        <f>IFERROR(リレーチーム__2[[#This Row],[チーム名カナ]],"")</f>
        <v/>
      </c>
      <c r="H231" s="62" t="str">
        <f>IFERROR(リレーチーム__2[[#This Row],[所属番号]],"")</f>
        <v/>
      </c>
      <c r="I231" s="62" t="str">
        <f>IFERROR(リレーチーム__2[[#This Row],[種目コード]],"")</f>
        <v/>
      </c>
      <c r="J231" s="62" t="str">
        <f>IFERROR(リレーチーム__2[[#This Row],[距離コード]],"")</f>
        <v/>
      </c>
      <c r="K231" s="62" t="str">
        <f>IFERROR(リレーチーム__2[[#This Row],[性別コード]],"")</f>
        <v/>
      </c>
      <c r="L231" s="62" t="str">
        <f>IFERROR(リレーチーム__2[[#This Row],[新記録判定クラス]],"")</f>
        <v/>
      </c>
      <c r="M231" s="62" t="str">
        <f>IFERROR(リレーチーム__2[[#This Row],[エントリータイム]],"")</f>
        <v/>
      </c>
      <c r="N231" s="62" t="str">
        <f>IFERROR(VLOOKUP(I231,色々!L:M,2,0),"")</f>
        <v/>
      </c>
      <c r="O231" s="67" t="str">
        <f>IFERROR(VLOOKUP(J231,色々!P:R,3,0),"")</f>
        <v/>
      </c>
      <c r="P231" s="67" t="str">
        <f>IFERROR(VLOOKUP(K231,色々!P:Q,2,0),"")</f>
        <v/>
      </c>
      <c r="Q231" s="67" t="str">
        <f>IFERROR(VLOOKUP(L231,クラス!B:C,2,0),"")</f>
        <v/>
      </c>
    </row>
    <row r="232" spans="5:17" x14ac:dyDescent="0.2">
      <c r="E232" s="62" t="str">
        <f>IFERROR(リレーチーム__2[[#This Row],[チーム番号]],"")</f>
        <v/>
      </c>
      <c r="F232" s="62" t="str">
        <f>IFERROR(リレーチーム__2[[#This Row],[チーム名]],"")</f>
        <v/>
      </c>
      <c r="G232" s="62" t="str">
        <f>IFERROR(リレーチーム__2[[#This Row],[チーム名カナ]],"")</f>
        <v/>
      </c>
      <c r="H232" s="62" t="str">
        <f>IFERROR(リレーチーム__2[[#This Row],[所属番号]],"")</f>
        <v/>
      </c>
      <c r="I232" s="62" t="str">
        <f>IFERROR(リレーチーム__2[[#This Row],[種目コード]],"")</f>
        <v/>
      </c>
      <c r="J232" s="62" t="str">
        <f>IFERROR(リレーチーム__2[[#This Row],[距離コード]],"")</f>
        <v/>
      </c>
      <c r="K232" s="62" t="str">
        <f>IFERROR(リレーチーム__2[[#This Row],[性別コード]],"")</f>
        <v/>
      </c>
      <c r="L232" s="62" t="str">
        <f>IFERROR(リレーチーム__2[[#This Row],[新記録判定クラス]],"")</f>
        <v/>
      </c>
      <c r="M232" s="62" t="str">
        <f>IFERROR(リレーチーム__2[[#This Row],[エントリータイム]],"")</f>
        <v/>
      </c>
      <c r="N232" s="62" t="str">
        <f>IFERROR(VLOOKUP(I232,色々!L:M,2,0),"")</f>
        <v/>
      </c>
      <c r="O232" s="67" t="str">
        <f>IFERROR(VLOOKUP(J232,色々!P:R,3,0),"")</f>
        <v/>
      </c>
      <c r="P232" s="67" t="str">
        <f>IFERROR(VLOOKUP(K232,色々!P:Q,2,0),"")</f>
        <v/>
      </c>
      <c r="Q232" s="67" t="str">
        <f>IFERROR(VLOOKUP(L232,クラス!B:C,2,0),"")</f>
        <v/>
      </c>
    </row>
    <row r="233" spans="5:17" x14ac:dyDescent="0.2">
      <c r="E233" s="62" t="str">
        <f>IFERROR(リレーチーム__2[[#This Row],[チーム番号]],"")</f>
        <v/>
      </c>
      <c r="F233" s="62" t="str">
        <f>IFERROR(リレーチーム__2[[#This Row],[チーム名]],"")</f>
        <v/>
      </c>
      <c r="G233" s="62" t="str">
        <f>IFERROR(リレーチーム__2[[#This Row],[チーム名カナ]],"")</f>
        <v/>
      </c>
      <c r="H233" s="62" t="str">
        <f>IFERROR(リレーチーム__2[[#This Row],[所属番号]],"")</f>
        <v/>
      </c>
      <c r="I233" s="62" t="str">
        <f>IFERROR(リレーチーム__2[[#This Row],[種目コード]],"")</f>
        <v/>
      </c>
      <c r="J233" s="62" t="str">
        <f>IFERROR(リレーチーム__2[[#This Row],[距離コード]],"")</f>
        <v/>
      </c>
      <c r="K233" s="62" t="str">
        <f>IFERROR(リレーチーム__2[[#This Row],[性別コード]],"")</f>
        <v/>
      </c>
      <c r="L233" s="62" t="str">
        <f>IFERROR(リレーチーム__2[[#This Row],[新記録判定クラス]],"")</f>
        <v/>
      </c>
      <c r="M233" s="62" t="str">
        <f>IFERROR(リレーチーム__2[[#This Row],[エントリータイム]],"")</f>
        <v/>
      </c>
      <c r="N233" s="62" t="str">
        <f>IFERROR(VLOOKUP(I233,色々!L:M,2,0),"")</f>
        <v/>
      </c>
      <c r="O233" s="67" t="str">
        <f>IFERROR(VLOOKUP(J233,色々!P:R,3,0),"")</f>
        <v/>
      </c>
      <c r="P233" s="67" t="str">
        <f>IFERROR(VLOOKUP(K233,色々!P:Q,2,0),"")</f>
        <v/>
      </c>
      <c r="Q233" s="67" t="str">
        <f>IFERROR(VLOOKUP(L233,クラス!B:C,2,0),"")</f>
        <v/>
      </c>
    </row>
    <row r="234" spans="5:17" x14ac:dyDescent="0.2">
      <c r="E234" s="62" t="str">
        <f>IFERROR(リレーチーム__2[[#This Row],[チーム番号]],"")</f>
        <v/>
      </c>
      <c r="F234" s="62" t="str">
        <f>IFERROR(リレーチーム__2[[#This Row],[チーム名]],"")</f>
        <v/>
      </c>
      <c r="G234" s="62" t="str">
        <f>IFERROR(リレーチーム__2[[#This Row],[チーム名カナ]],"")</f>
        <v/>
      </c>
      <c r="H234" s="62" t="str">
        <f>IFERROR(リレーチーム__2[[#This Row],[所属番号]],"")</f>
        <v/>
      </c>
      <c r="I234" s="62" t="str">
        <f>IFERROR(リレーチーム__2[[#This Row],[種目コード]],"")</f>
        <v/>
      </c>
      <c r="J234" s="62" t="str">
        <f>IFERROR(リレーチーム__2[[#This Row],[距離コード]],"")</f>
        <v/>
      </c>
      <c r="K234" s="62" t="str">
        <f>IFERROR(リレーチーム__2[[#This Row],[性別コード]],"")</f>
        <v/>
      </c>
      <c r="L234" s="62" t="str">
        <f>IFERROR(リレーチーム__2[[#This Row],[新記録判定クラス]],"")</f>
        <v/>
      </c>
      <c r="M234" s="62" t="str">
        <f>IFERROR(リレーチーム__2[[#This Row],[エントリータイム]],"")</f>
        <v/>
      </c>
      <c r="N234" s="62" t="str">
        <f>IFERROR(VLOOKUP(I234,色々!L:M,2,0),"")</f>
        <v/>
      </c>
      <c r="O234" s="67" t="str">
        <f>IFERROR(VLOOKUP(J234,色々!P:R,3,0),"")</f>
        <v/>
      </c>
      <c r="P234" s="67" t="str">
        <f>IFERROR(VLOOKUP(K234,色々!P:Q,2,0),"")</f>
        <v/>
      </c>
      <c r="Q234" s="67" t="str">
        <f>IFERROR(VLOOKUP(L234,クラス!B:C,2,0),"")</f>
        <v/>
      </c>
    </row>
    <row r="235" spans="5:17" x14ac:dyDescent="0.2">
      <c r="E235" s="62" t="str">
        <f>IFERROR(リレーチーム__2[[#This Row],[チーム番号]],"")</f>
        <v/>
      </c>
      <c r="F235" s="62" t="str">
        <f>IFERROR(リレーチーム__2[[#This Row],[チーム名]],"")</f>
        <v/>
      </c>
      <c r="G235" s="62" t="str">
        <f>IFERROR(リレーチーム__2[[#This Row],[チーム名カナ]],"")</f>
        <v/>
      </c>
      <c r="H235" s="62" t="str">
        <f>IFERROR(リレーチーム__2[[#This Row],[所属番号]],"")</f>
        <v/>
      </c>
      <c r="I235" s="62" t="str">
        <f>IFERROR(リレーチーム__2[[#This Row],[種目コード]],"")</f>
        <v/>
      </c>
      <c r="J235" s="62" t="str">
        <f>IFERROR(リレーチーム__2[[#This Row],[距離コード]],"")</f>
        <v/>
      </c>
      <c r="K235" s="62" t="str">
        <f>IFERROR(リレーチーム__2[[#This Row],[性別コード]],"")</f>
        <v/>
      </c>
      <c r="L235" s="62" t="str">
        <f>IFERROR(リレーチーム__2[[#This Row],[新記録判定クラス]],"")</f>
        <v/>
      </c>
      <c r="M235" s="62" t="str">
        <f>IFERROR(リレーチーム__2[[#This Row],[エントリータイム]],"")</f>
        <v/>
      </c>
      <c r="N235" s="62" t="str">
        <f>IFERROR(VLOOKUP(I235,色々!L:M,2,0),"")</f>
        <v/>
      </c>
      <c r="O235" s="67" t="str">
        <f>IFERROR(VLOOKUP(J235,色々!P:R,3,0),"")</f>
        <v/>
      </c>
      <c r="P235" s="67" t="str">
        <f>IFERROR(VLOOKUP(K235,色々!P:Q,2,0),"")</f>
        <v/>
      </c>
      <c r="Q235" s="67" t="str">
        <f>IFERROR(VLOOKUP(L235,クラス!B:C,2,0),"")</f>
        <v/>
      </c>
    </row>
    <row r="236" spans="5:17" x14ac:dyDescent="0.2">
      <c r="E236" s="62" t="str">
        <f>IFERROR(リレーチーム__2[[#This Row],[チーム番号]],"")</f>
        <v/>
      </c>
      <c r="F236" s="62" t="str">
        <f>IFERROR(リレーチーム__2[[#This Row],[チーム名]],"")</f>
        <v/>
      </c>
      <c r="G236" s="62" t="str">
        <f>IFERROR(リレーチーム__2[[#This Row],[チーム名カナ]],"")</f>
        <v/>
      </c>
      <c r="H236" s="62" t="str">
        <f>IFERROR(リレーチーム__2[[#This Row],[所属番号]],"")</f>
        <v/>
      </c>
      <c r="I236" s="62" t="str">
        <f>IFERROR(リレーチーム__2[[#This Row],[種目コード]],"")</f>
        <v/>
      </c>
      <c r="J236" s="62" t="str">
        <f>IFERROR(リレーチーム__2[[#This Row],[距離コード]],"")</f>
        <v/>
      </c>
      <c r="K236" s="62" t="str">
        <f>IFERROR(リレーチーム__2[[#This Row],[性別コード]],"")</f>
        <v/>
      </c>
      <c r="L236" s="62" t="str">
        <f>IFERROR(リレーチーム__2[[#This Row],[新記録判定クラス]],"")</f>
        <v/>
      </c>
      <c r="M236" s="62" t="str">
        <f>IFERROR(リレーチーム__2[[#This Row],[エントリータイム]],"")</f>
        <v/>
      </c>
      <c r="N236" s="62" t="str">
        <f>IFERROR(VLOOKUP(I236,色々!L:M,2,0),"")</f>
        <v/>
      </c>
      <c r="O236" s="67" t="str">
        <f>IFERROR(VLOOKUP(J236,色々!P:R,3,0),"")</f>
        <v/>
      </c>
      <c r="P236" s="67" t="str">
        <f>IFERROR(VLOOKUP(K236,色々!P:Q,2,0),"")</f>
        <v/>
      </c>
      <c r="Q236" s="67" t="str">
        <f>IFERROR(VLOOKUP(L236,クラス!B:C,2,0),"")</f>
        <v/>
      </c>
    </row>
    <row r="237" spans="5:17" x14ac:dyDescent="0.2">
      <c r="E237" s="62" t="str">
        <f>IFERROR(リレーチーム__2[[#This Row],[チーム番号]],"")</f>
        <v/>
      </c>
      <c r="F237" s="62" t="str">
        <f>IFERROR(リレーチーム__2[[#This Row],[チーム名]],"")</f>
        <v/>
      </c>
      <c r="G237" s="62" t="str">
        <f>IFERROR(リレーチーム__2[[#This Row],[チーム名カナ]],"")</f>
        <v/>
      </c>
      <c r="H237" s="62" t="str">
        <f>IFERROR(リレーチーム__2[[#This Row],[所属番号]],"")</f>
        <v/>
      </c>
      <c r="I237" s="62" t="str">
        <f>IFERROR(リレーチーム__2[[#This Row],[種目コード]],"")</f>
        <v/>
      </c>
      <c r="J237" s="62" t="str">
        <f>IFERROR(リレーチーム__2[[#This Row],[距離コード]],"")</f>
        <v/>
      </c>
      <c r="K237" s="62" t="str">
        <f>IFERROR(リレーチーム__2[[#This Row],[性別コード]],"")</f>
        <v/>
      </c>
      <c r="L237" s="62" t="str">
        <f>IFERROR(リレーチーム__2[[#This Row],[新記録判定クラス]],"")</f>
        <v/>
      </c>
      <c r="M237" s="62" t="str">
        <f>IFERROR(リレーチーム__2[[#This Row],[エントリータイム]],"")</f>
        <v/>
      </c>
      <c r="N237" s="62" t="str">
        <f>IFERROR(VLOOKUP(I237,色々!L:M,2,0),"")</f>
        <v/>
      </c>
      <c r="O237" s="67" t="str">
        <f>IFERROR(VLOOKUP(J237,色々!P:R,3,0),"")</f>
        <v/>
      </c>
      <c r="P237" s="67" t="str">
        <f>IFERROR(VLOOKUP(K237,色々!P:Q,2,0),"")</f>
        <v/>
      </c>
      <c r="Q237" s="67" t="str">
        <f>IFERROR(VLOOKUP(L237,クラス!B:C,2,0),"")</f>
        <v/>
      </c>
    </row>
    <row r="238" spans="5:17" x14ac:dyDescent="0.2">
      <c r="E238" s="62" t="str">
        <f>IFERROR(リレーチーム__2[[#This Row],[チーム番号]],"")</f>
        <v/>
      </c>
      <c r="F238" s="62" t="str">
        <f>IFERROR(リレーチーム__2[[#This Row],[チーム名]],"")</f>
        <v/>
      </c>
      <c r="G238" s="62" t="str">
        <f>IFERROR(リレーチーム__2[[#This Row],[チーム名カナ]],"")</f>
        <v/>
      </c>
      <c r="H238" s="62" t="str">
        <f>IFERROR(リレーチーム__2[[#This Row],[所属番号]],"")</f>
        <v/>
      </c>
      <c r="I238" s="62" t="str">
        <f>IFERROR(リレーチーム__2[[#This Row],[種目コード]],"")</f>
        <v/>
      </c>
      <c r="J238" s="62" t="str">
        <f>IFERROR(リレーチーム__2[[#This Row],[距離コード]],"")</f>
        <v/>
      </c>
      <c r="K238" s="62" t="str">
        <f>IFERROR(リレーチーム__2[[#This Row],[性別コード]],"")</f>
        <v/>
      </c>
      <c r="L238" s="62" t="str">
        <f>IFERROR(リレーチーム__2[[#This Row],[新記録判定クラス]],"")</f>
        <v/>
      </c>
      <c r="M238" s="62" t="str">
        <f>IFERROR(リレーチーム__2[[#This Row],[エントリータイム]],"")</f>
        <v/>
      </c>
      <c r="N238" s="62" t="str">
        <f>IFERROR(VLOOKUP(I238,色々!L:M,2,0),"")</f>
        <v/>
      </c>
      <c r="O238" s="67" t="str">
        <f>IFERROR(VLOOKUP(J238,色々!P:R,3,0),"")</f>
        <v/>
      </c>
      <c r="P238" s="67" t="str">
        <f>IFERROR(VLOOKUP(K238,色々!P:Q,2,0),"")</f>
        <v/>
      </c>
      <c r="Q238" s="67" t="str">
        <f>IFERROR(VLOOKUP(L238,クラス!B:C,2,0),"")</f>
        <v/>
      </c>
    </row>
    <row r="239" spans="5:17" x14ac:dyDescent="0.2">
      <c r="E239" s="62" t="str">
        <f>IFERROR(リレーチーム__2[[#This Row],[チーム番号]],"")</f>
        <v/>
      </c>
      <c r="F239" s="62" t="str">
        <f>IFERROR(リレーチーム__2[[#This Row],[チーム名]],"")</f>
        <v/>
      </c>
      <c r="G239" s="62" t="str">
        <f>IFERROR(リレーチーム__2[[#This Row],[チーム名カナ]],"")</f>
        <v/>
      </c>
      <c r="H239" s="62" t="str">
        <f>IFERROR(リレーチーム__2[[#This Row],[所属番号]],"")</f>
        <v/>
      </c>
      <c r="I239" s="62" t="str">
        <f>IFERROR(リレーチーム__2[[#This Row],[種目コード]],"")</f>
        <v/>
      </c>
      <c r="J239" s="62" t="str">
        <f>IFERROR(リレーチーム__2[[#This Row],[距離コード]],"")</f>
        <v/>
      </c>
      <c r="K239" s="62" t="str">
        <f>IFERROR(リレーチーム__2[[#This Row],[性別コード]],"")</f>
        <v/>
      </c>
      <c r="L239" s="62" t="str">
        <f>IFERROR(リレーチーム__2[[#This Row],[新記録判定クラス]],"")</f>
        <v/>
      </c>
      <c r="M239" s="62" t="str">
        <f>IFERROR(リレーチーム__2[[#This Row],[エントリータイム]],"")</f>
        <v/>
      </c>
      <c r="N239" s="62" t="str">
        <f>IFERROR(VLOOKUP(I239,色々!L:M,2,0),"")</f>
        <v/>
      </c>
      <c r="O239" s="67" t="str">
        <f>IFERROR(VLOOKUP(J239,色々!P:R,3,0),"")</f>
        <v/>
      </c>
      <c r="P239" s="67" t="str">
        <f>IFERROR(VLOOKUP(K239,色々!P:Q,2,0),"")</f>
        <v/>
      </c>
      <c r="Q239" s="67" t="str">
        <f>IFERROR(VLOOKUP(L239,クラス!B:C,2,0),"")</f>
        <v/>
      </c>
    </row>
    <row r="240" spans="5:17" x14ac:dyDescent="0.2">
      <c r="E240" s="62" t="str">
        <f>IFERROR(リレーチーム__2[[#This Row],[チーム番号]],"")</f>
        <v/>
      </c>
      <c r="F240" s="62" t="str">
        <f>IFERROR(リレーチーム__2[[#This Row],[チーム名]],"")</f>
        <v/>
      </c>
      <c r="G240" s="62" t="str">
        <f>IFERROR(リレーチーム__2[[#This Row],[チーム名カナ]],"")</f>
        <v/>
      </c>
      <c r="H240" s="62" t="str">
        <f>IFERROR(リレーチーム__2[[#This Row],[所属番号]],"")</f>
        <v/>
      </c>
      <c r="I240" s="62" t="str">
        <f>IFERROR(リレーチーム__2[[#This Row],[種目コード]],"")</f>
        <v/>
      </c>
      <c r="J240" s="62" t="str">
        <f>IFERROR(リレーチーム__2[[#This Row],[距離コード]],"")</f>
        <v/>
      </c>
      <c r="K240" s="62" t="str">
        <f>IFERROR(リレーチーム__2[[#This Row],[性別コード]],"")</f>
        <v/>
      </c>
      <c r="L240" s="62" t="str">
        <f>IFERROR(リレーチーム__2[[#This Row],[新記録判定クラス]],"")</f>
        <v/>
      </c>
      <c r="M240" s="62" t="str">
        <f>IFERROR(リレーチーム__2[[#This Row],[エントリータイム]],"")</f>
        <v/>
      </c>
      <c r="N240" s="62" t="str">
        <f>IFERROR(VLOOKUP(I240,色々!L:M,2,0),"")</f>
        <v/>
      </c>
      <c r="O240" s="67" t="str">
        <f>IFERROR(VLOOKUP(J240,色々!P:R,3,0),"")</f>
        <v/>
      </c>
      <c r="P240" s="67" t="str">
        <f>IFERROR(VLOOKUP(K240,色々!P:Q,2,0),"")</f>
        <v/>
      </c>
      <c r="Q240" s="67" t="str">
        <f>IFERROR(VLOOKUP(L240,クラス!B:C,2,0),"")</f>
        <v/>
      </c>
    </row>
    <row r="241" spans="5:17" x14ac:dyDescent="0.2">
      <c r="E241" s="62" t="str">
        <f>IFERROR(リレーチーム__2[[#This Row],[チーム番号]],"")</f>
        <v/>
      </c>
      <c r="F241" s="62" t="str">
        <f>IFERROR(リレーチーム__2[[#This Row],[チーム名]],"")</f>
        <v/>
      </c>
      <c r="G241" s="62" t="str">
        <f>IFERROR(リレーチーム__2[[#This Row],[チーム名カナ]],"")</f>
        <v/>
      </c>
      <c r="H241" s="62" t="str">
        <f>IFERROR(リレーチーム__2[[#This Row],[所属番号]],"")</f>
        <v/>
      </c>
      <c r="I241" s="62" t="str">
        <f>IFERROR(リレーチーム__2[[#This Row],[種目コード]],"")</f>
        <v/>
      </c>
      <c r="J241" s="62" t="str">
        <f>IFERROR(リレーチーム__2[[#This Row],[距離コード]],"")</f>
        <v/>
      </c>
      <c r="K241" s="62" t="str">
        <f>IFERROR(リレーチーム__2[[#This Row],[性別コード]],"")</f>
        <v/>
      </c>
      <c r="L241" s="62" t="str">
        <f>IFERROR(リレーチーム__2[[#This Row],[新記録判定クラス]],"")</f>
        <v/>
      </c>
      <c r="M241" s="62" t="str">
        <f>IFERROR(リレーチーム__2[[#This Row],[エントリータイム]],"")</f>
        <v/>
      </c>
      <c r="N241" s="62" t="str">
        <f>IFERROR(VLOOKUP(I241,色々!L:M,2,0),"")</f>
        <v/>
      </c>
      <c r="O241" s="67" t="str">
        <f>IFERROR(VLOOKUP(J241,色々!P:R,3,0),"")</f>
        <v/>
      </c>
      <c r="P241" s="67" t="str">
        <f>IFERROR(VLOOKUP(K241,色々!P:Q,2,0),"")</f>
        <v/>
      </c>
      <c r="Q241" s="67" t="str">
        <f>IFERROR(VLOOKUP(L241,クラス!B:C,2,0),"")</f>
        <v/>
      </c>
    </row>
    <row r="242" spans="5:17" x14ac:dyDescent="0.2">
      <c r="E242" s="62" t="str">
        <f>IFERROR(リレーチーム__2[[#This Row],[チーム番号]],"")</f>
        <v/>
      </c>
      <c r="F242" s="62" t="str">
        <f>IFERROR(リレーチーム__2[[#This Row],[チーム名]],"")</f>
        <v/>
      </c>
      <c r="G242" s="62" t="str">
        <f>IFERROR(リレーチーム__2[[#This Row],[チーム名カナ]],"")</f>
        <v/>
      </c>
      <c r="H242" s="62" t="str">
        <f>IFERROR(リレーチーム__2[[#This Row],[所属番号]],"")</f>
        <v/>
      </c>
      <c r="I242" s="62" t="str">
        <f>IFERROR(リレーチーム__2[[#This Row],[種目コード]],"")</f>
        <v/>
      </c>
      <c r="J242" s="62" t="str">
        <f>IFERROR(リレーチーム__2[[#This Row],[距離コード]],"")</f>
        <v/>
      </c>
      <c r="K242" s="62" t="str">
        <f>IFERROR(リレーチーム__2[[#This Row],[性別コード]],"")</f>
        <v/>
      </c>
      <c r="L242" s="62" t="str">
        <f>IFERROR(リレーチーム__2[[#This Row],[新記録判定クラス]],"")</f>
        <v/>
      </c>
      <c r="M242" s="62" t="str">
        <f>IFERROR(リレーチーム__2[[#This Row],[エントリータイム]],"")</f>
        <v/>
      </c>
      <c r="N242" s="62" t="str">
        <f>IFERROR(VLOOKUP(I242,色々!L:M,2,0),"")</f>
        <v/>
      </c>
      <c r="O242" s="67" t="str">
        <f>IFERROR(VLOOKUP(J242,色々!P:R,3,0),"")</f>
        <v/>
      </c>
      <c r="P242" s="67" t="str">
        <f>IFERROR(VLOOKUP(K242,色々!P:Q,2,0),"")</f>
        <v/>
      </c>
      <c r="Q242" s="67" t="str">
        <f>IFERROR(VLOOKUP(L242,クラス!B:C,2,0),"")</f>
        <v/>
      </c>
    </row>
    <row r="243" spans="5:17" x14ac:dyDescent="0.2">
      <c r="E243" s="62" t="str">
        <f>IFERROR(リレーチーム__2[[#This Row],[チーム番号]],"")</f>
        <v/>
      </c>
      <c r="F243" s="62" t="str">
        <f>IFERROR(リレーチーム__2[[#This Row],[チーム名]],"")</f>
        <v/>
      </c>
      <c r="G243" s="62" t="str">
        <f>IFERROR(リレーチーム__2[[#This Row],[チーム名カナ]],"")</f>
        <v/>
      </c>
      <c r="H243" s="62" t="str">
        <f>IFERROR(リレーチーム__2[[#This Row],[所属番号]],"")</f>
        <v/>
      </c>
      <c r="I243" s="62" t="str">
        <f>IFERROR(リレーチーム__2[[#This Row],[種目コード]],"")</f>
        <v/>
      </c>
      <c r="J243" s="62" t="str">
        <f>IFERROR(リレーチーム__2[[#This Row],[距離コード]],"")</f>
        <v/>
      </c>
      <c r="K243" s="62" t="str">
        <f>IFERROR(リレーチーム__2[[#This Row],[性別コード]],"")</f>
        <v/>
      </c>
      <c r="L243" s="62" t="str">
        <f>IFERROR(リレーチーム__2[[#This Row],[新記録判定クラス]],"")</f>
        <v/>
      </c>
      <c r="M243" s="62" t="str">
        <f>IFERROR(リレーチーム__2[[#This Row],[エントリータイム]],"")</f>
        <v/>
      </c>
      <c r="N243" s="62" t="str">
        <f>IFERROR(VLOOKUP(I243,色々!L:M,2,0),"")</f>
        <v/>
      </c>
      <c r="O243" s="67" t="str">
        <f>IFERROR(VLOOKUP(J243,色々!P:R,3,0),"")</f>
        <v/>
      </c>
      <c r="P243" s="67" t="str">
        <f>IFERROR(VLOOKUP(K243,色々!P:Q,2,0),"")</f>
        <v/>
      </c>
      <c r="Q243" s="67" t="str">
        <f>IFERROR(VLOOKUP(L243,クラス!B:C,2,0),"")</f>
        <v/>
      </c>
    </row>
    <row r="244" spans="5:17" x14ac:dyDescent="0.2">
      <c r="E244" s="62" t="str">
        <f>IFERROR(リレーチーム__2[[#This Row],[チーム番号]],"")</f>
        <v/>
      </c>
      <c r="F244" s="62" t="str">
        <f>IFERROR(リレーチーム__2[[#This Row],[チーム名]],"")</f>
        <v/>
      </c>
      <c r="G244" s="62" t="str">
        <f>IFERROR(リレーチーム__2[[#This Row],[チーム名カナ]],"")</f>
        <v/>
      </c>
      <c r="H244" s="62" t="str">
        <f>IFERROR(リレーチーム__2[[#This Row],[所属番号]],"")</f>
        <v/>
      </c>
      <c r="I244" s="62" t="str">
        <f>IFERROR(リレーチーム__2[[#This Row],[種目コード]],"")</f>
        <v/>
      </c>
      <c r="J244" s="62" t="str">
        <f>IFERROR(リレーチーム__2[[#This Row],[距離コード]],"")</f>
        <v/>
      </c>
      <c r="K244" s="62" t="str">
        <f>IFERROR(リレーチーム__2[[#This Row],[性別コード]],"")</f>
        <v/>
      </c>
      <c r="L244" s="62" t="str">
        <f>IFERROR(リレーチーム__2[[#This Row],[新記録判定クラス]],"")</f>
        <v/>
      </c>
      <c r="M244" s="62" t="str">
        <f>IFERROR(リレーチーム__2[[#This Row],[エントリータイム]],"")</f>
        <v/>
      </c>
      <c r="N244" s="62" t="str">
        <f>IFERROR(VLOOKUP(I244,色々!L:M,2,0),"")</f>
        <v/>
      </c>
      <c r="O244" s="67" t="str">
        <f>IFERROR(VLOOKUP(J244,色々!P:R,3,0),"")</f>
        <v/>
      </c>
      <c r="P244" s="67" t="str">
        <f>IFERROR(VLOOKUP(K244,色々!P:Q,2,0),"")</f>
        <v/>
      </c>
      <c r="Q244" s="67" t="str">
        <f>IFERROR(VLOOKUP(L244,クラス!B:C,2,0),"")</f>
        <v/>
      </c>
    </row>
    <row r="245" spans="5:17" x14ac:dyDescent="0.2">
      <c r="E245" s="62" t="str">
        <f>IFERROR(リレーチーム__2[[#This Row],[チーム番号]],"")</f>
        <v/>
      </c>
      <c r="F245" s="62" t="str">
        <f>IFERROR(リレーチーム__2[[#This Row],[チーム名]],"")</f>
        <v/>
      </c>
      <c r="G245" s="62" t="str">
        <f>IFERROR(リレーチーム__2[[#This Row],[チーム名カナ]],"")</f>
        <v/>
      </c>
      <c r="H245" s="62" t="str">
        <f>IFERROR(リレーチーム__2[[#This Row],[所属番号]],"")</f>
        <v/>
      </c>
      <c r="I245" s="62" t="str">
        <f>IFERROR(リレーチーム__2[[#This Row],[種目コード]],"")</f>
        <v/>
      </c>
      <c r="J245" s="62" t="str">
        <f>IFERROR(リレーチーム__2[[#This Row],[距離コード]],"")</f>
        <v/>
      </c>
      <c r="K245" s="62" t="str">
        <f>IFERROR(リレーチーム__2[[#This Row],[性別コード]],"")</f>
        <v/>
      </c>
      <c r="L245" s="62" t="str">
        <f>IFERROR(リレーチーム__2[[#This Row],[新記録判定クラス]],"")</f>
        <v/>
      </c>
      <c r="M245" s="62" t="str">
        <f>IFERROR(リレーチーム__2[[#This Row],[エントリータイム]],"")</f>
        <v/>
      </c>
      <c r="N245" s="62" t="str">
        <f>IFERROR(VLOOKUP(I245,色々!L:M,2,0),"")</f>
        <v/>
      </c>
      <c r="O245" s="67" t="str">
        <f>IFERROR(VLOOKUP(J245,色々!P:R,3,0),"")</f>
        <v/>
      </c>
      <c r="P245" s="67" t="str">
        <f>IFERROR(VLOOKUP(K245,色々!P:Q,2,0),"")</f>
        <v/>
      </c>
      <c r="Q245" s="67" t="str">
        <f>IFERROR(VLOOKUP(L245,クラス!B:C,2,0),"")</f>
        <v/>
      </c>
    </row>
    <row r="246" spans="5:17" x14ac:dyDescent="0.2">
      <c r="E246" s="62" t="str">
        <f>IFERROR(リレーチーム__2[[#This Row],[チーム番号]],"")</f>
        <v/>
      </c>
      <c r="F246" s="62" t="str">
        <f>IFERROR(リレーチーム__2[[#This Row],[チーム名]],"")</f>
        <v/>
      </c>
      <c r="G246" s="62" t="str">
        <f>IFERROR(リレーチーム__2[[#This Row],[チーム名カナ]],"")</f>
        <v/>
      </c>
      <c r="H246" s="62" t="str">
        <f>IFERROR(リレーチーム__2[[#This Row],[所属番号]],"")</f>
        <v/>
      </c>
      <c r="I246" s="62" t="str">
        <f>IFERROR(リレーチーム__2[[#This Row],[種目コード]],"")</f>
        <v/>
      </c>
      <c r="J246" s="62" t="str">
        <f>IFERROR(リレーチーム__2[[#This Row],[距離コード]],"")</f>
        <v/>
      </c>
      <c r="K246" s="62" t="str">
        <f>IFERROR(リレーチーム__2[[#This Row],[性別コード]],"")</f>
        <v/>
      </c>
      <c r="L246" s="62" t="str">
        <f>IFERROR(リレーチーム__2[[#This Row],[新記録判定クラス]],"")</f>
        <v/>
      </c>
      <c r="M246" s="62" t="str">
        <f>IFERROR(リレーチーム__2[[#This Row],[エントリータイム]],"")</f>
        <v/>
      </c>
      <c r="N246" s="62" t="str">
        <f>IFERROR(VLOOKUP(I246,色々!L:M,2,0),"")</f>
        <v/>
      </c>
      <c r="O246" s="67" t="str">
        <f>IFERROR(VLOOKUP(J246,色々!P:R,3,0),"")</f>
        <v/>
      </c>
      <c r="P246" s="67" t="str">
        <f>IFERROR(VLOOKUP(K246,色々!P:Q,2,0),"")</f>
        <v/>
      </c>
      <c r="Q246" s="67" t="str">
        <f>IFERROR(VLOOKUP(L246,クラス!B:C,2,0),"")</f>
        <v/>
      </c>
    </row>
    <row r="247" spans="5:17" x14ac:dyDescent="0.2">
      <c r="E247" s="62" t="str">
        <f>IFERROR(リレーチーム__2[[#This Row],[チーム番号]],"")</f>
        <v/>
      </c>
      <c r="F247" s="62" t="str">
        <f>IFERROR(リレーチーム__2[[#This Row],[チーム名]],"")</f>
        <v/>
      </c>
      <c r="G247" s="62" t="str">
        <f>IFERROR(リレーチーム__2[[#This Row],[チーム名カナ]],"")</f>
        <v/>
      </c>
      <c r="H247" s="62" t="str">
        <f>IFERROR(リレーチーム__2[[#This Row],[所属番号]],"")</f>
        <v/>
      </c>
      <c r="I247" s="62" t="str">
        <f>IFERROR(リレーチーム__2[[#This Row],[種目コード]],"")</f>
        <v/>
      </c>
      <c r="J247" s="62" t="str">
        <f>IFERROR(リレーチーム__2[[#This Row],[距離コード]],"")</f>
        <v/>
      </c>
      <c r="K247" s="62" t="str">
        <f>IFERROR(リレーチーム__2[[#This Row],[性別コード]],"")</f>
        <v/>
      </c>
      <c r="L247" s="62" t="str">
        <f>IFERROR(リレーチーム__2[[#This Row],[新記録判定クラス]],"")</f>
        <v/>
      </c>
      <c r="M247" s="62" t="str">
        <f>IFERROR(リレーチーム__2[[#This Row],[エントリータイム]],"")</f>
        <v/>
      </c>
      <c r="N247" s="62" t="str">
        <f>IFERROR(VLOOKUP(I247,色々!L:M,2,0),"")</f>
        <v/>
      </c>
      <c r="O247" s="67" t="str">
        <f>IFERROR(VLOOKUP(J247,色々!P:R,3,0),"")</f>
        <v/>
      </c>
      <c r="P247" s="67" t="str">
        <f>IFERROR(VLOOKUP(K247,色々!P:Q,2,0),"")</f>
        <v/>
      </c>
      <c r="Q247" s="67" t="str">
        <f>IFERROR(VLOOKUP(L247,クラス!B:C,2,0),"")</f>
        <v/>
      </c>
    </row>
    <row r="248" spans="5:17" x14ac:dyDescent="0.2">
      <c r="E248" s="62" t="str">
        <f>IFERROR(リレーチーム__2[[#This Row],[チーム番号]],"")</f>
        <v/>
      </c>
      <c r="F248" s="62" t="str">
        <f>IFERROR(リレーチーム__2[[#This Row],[チーム名]],"")</f>
        <v/>
      </c>
      <c r="G248" s="62" t="str">
        <f>IFERROR(リレーチーム__2[[#This Row],[チーム名カナ]],"")</f>
        <v/>
      </c>
      <c r="H248" s="62" t="str">
        <f>IFERROR(リレーチーム__2[[#This Row],[所属番号]],"")</f>
        <v/>
      </c>
      <c r="I248" s="62" t="str">
        <f>IFERROR(リレーチーム__2[[#This Row],[種目コード]],"")</f>
        <v/>
      </c>
      <c r="J248" s="62" t="str">
        <f>IFERROR(リレーチーム__2[[#This Row],[距離コード]],"")</f>
        <v/>
      </c>
      <c r="K248" s="62" t="str">
        <f>IFERROR(リレーチーム__2[[#This Row],[性別コード]],"")</f>
        <v/>
      </c>
      <c r="L248" s="62" t="str">
        <f>IFERROR(リレーチーム__2[[#This Row],[新記録判定クラス]],"")</f>
        <v/>
      </c>
      <c r="M248" s="62" t="str">
        <f>IFERROR(リレーチーム__2[[#This Row],[エントリータイム]],"")</f>
        <v/>
      </c>
      <c r="N248" s="62" t="str">
        <f>IFERROR(VLOOKUP(I248,色々!L:M,2,0),"")</f>
        <v/>
      </c>
      <c r="O248" s="67" t="str">
        <f>IFERROR(VLOOKUP(J248,色々!P:R,3,0),"")</f>
        <v/>
      </c>
      <c r="P248" s="67" t="str">
        <f>IFERROR(VLOOKUP(K248,色々!P:Q,2,0),"")</f>
        <v/>
      </c>
      <c r="Q248" s="67" t="str">
        <f>IFERROR(VLOOKUP(L248,クラス!B:C,2,0),"")</f>
        <v/>
      </c>
    </row>
    <row r="249" spans="5:17" x14ac:dyDescent="0.2">
      <c r="E249" s="62" t="str">
        <f>IFERROR(リレーチーム__2[[#This Row],[チーム番号]],"")</f>
        <v/>
      </c>
      <c r="F249" s="62" t="str">
        <f>IFERROR(リレーチーム__2[[#This Row],[チーム名]],"")</f>
        <v/>
      </c>
      <c r="G249" s="62" t="str">
        <f>IFERROR(リレーチーム__2[[#This Row],[チーム名カナ]],"")</f>
        <v/>
      </c>
      <c r="H249" s="62" t="str">
        <f>IFERROR(リレーチーム__2[[#This Row],[所属番号]],"")</f>
        <v/>
      </c>
      <c r="I249" s="62" t="str">
        <f>IFERROR(リレーチーム__2[[#This Row],[種目コード]],"")</f>
        <v/>
      </c>
      <c r="J249" s="62" t="str">
        <f>IFERROR(リレーチーム__2[[#This Row],[距離コード]],"")</f>
        <v/>
      </c>
      <c r="K249" s="62" t="str">
        <f>IFERROR(リレーチーム__2[[#This Row],[性別コード]],"")</f>
        <v/>
      </c>
      <c r="L249" s="62" t="str">
        <f>IFERROR(リレーチーム__2[[#This Row],[新記録判定クラス]],"")</f>
        <v/>
      </c>
      <c r="M249" s="62" t="str">
        <f>IFERROR(リレーチーム__2[[#This Row],[エントリータイム]],"")</f>
        <v/>
      </c>
      <c r="N249" s="62" t="str">
        <f>IFERROR(VLOOKUP(I249,色々!L:M,2,0),"")</f>
        <v/>
      </c>
      <c r="O249" s="67" t="str">
        <f>IFERROR(VLOOKUP(J249,色々!P:R,3,0),"")</f>
        <v/>
      </c>
      <c r="P249" s="67" t="str">
        <f>IFERROR(VLOOKUP(K249,色々!P:Q,2,0),"")</f>
        <v/>
      </c>
      <c r="Q249" s="67" t="str">
        <f>IFERROR(VLOOKUP(L249,クラス!B:C,2,0),"")</f>
        <v/>
      </c>
    </row>
    <row r="250" spans="5:17" x14ac:dyDescent="0.2">
      <c r="E250" s="62" t="str">
        <f>IFERROR(リレーチーム__2[[#This Row],[チーム番号]],"")</f>
        <v/>
      </c>
      <c r="F250" s="62" t="str">
        <f>IFERROR(リレーチーム__2[[#This Row],[チーム名]],"")</f>
        <v/>
      </c>
      <c r="G250" s="62" t="str">
        <f>IFERROR(リレーチーム__2[[#This Row],[チーム名カナ]],"")</f>
        <v/>
      </c>
      <c r="H250" s="62" t="str">
        <f>IFERROR(リレーチーム__2[[#This Row],[所属番号]],"")</f>
        <v/>
      </c>
      <c r="I250" s="62" t="str">
        <f>IFERROR(リレーチーム__2[[#This Row],[種目コード]],"")</f>
        <v/>
      </c>
      <c r="J250" s="62" t="str">
        <f>IFERROR(リレーチーム__2[[#This Row],[距離コード]],"")</f>
        <v/>
      </c>
      <c r="K250" s="62" t="str">
        <f>IFERROR(リレーチーム__2[[#This Row],[性別コード]],"")</f>
        <v/>
      </c>
      <c r="L250" s="62" t="str">
        <f>IFERROR(リレーチーム__2[[#This Row],[新記録判定クラス]],"")</f>
        <v/>
      </c>
      <c r="M250" s="62" t="str">
        <f>IFERROR(リレーチーム__2[[#This Row],[エントリータイム]],"")</f>
        <v/>
      </c>
      <c r="N250" s="62" t="str">
        <f>IFERROR(VLOOKUP(I250,色々!L:M,2,0),"")</f>
        <v/>
      </c>
      <c r="O250" s="67" t="str">
        <f>IFERROR(VLOOKUP(J250,色々!P:R,3,0),"")</f>
        <v/>
      </c>
      <c r="P250" s="67" t="str">
        <f>IFERROR(VLOOKUP(K250,色々!P:Q,2,0),"")</f>
        <v/>
      </c>
      <c r="Q250" s="67" t="str">
        <f>IFERROR(VLOOKUP(L250,クラス!B:C,2,0),"")</f>
        <v/>
      </c>
    </row>
    <row r="251" spans="5:17" x14ac:dyDescent="0.2">
      <c r="E251" s="62" t="str">
        <f>IFERROR(リレーチーム__2[[#This Row],[チーム番号]],"")</f>
        <v/>
      </c>
      <c r="F251" s="62" t="str">
        <f>IFERROR(リレーチーム__2[[#This Row],[チーム名]],"")</f>
        <v/>
      </c>
      <c r="G251" s="62" t="str">
        <f>IFERROR(リレーチーム__2[[#This Row],[チーム名カナ]],"")</f>
        <v/>
      </c>
      <c r="H251" s="62" t="str">
        <f>IFERROR(リレーチーム__2[[#This Row],[所属番号]],"")</f>
        <v/>
      </c>
      <c r="I251" s="62" t="str">
        <f>IFERROR(リレーチーム__2[[#This Row],[種目コード]],"")</f>
        <v/>
      </c>
      <c r="J251" s="62" t="str">
        <f>IFERROR(リレーチーム__2[[#This Row],[距離コード]],"")</f>
        <v/>
      </c>
      <c r="K251" s="62" t="str">
        <f>IFERROR(リレーチーム__2[[#This Row],[性別コード]],"")</f>
        <v/>
      </c>
      <c r="L251" s="62" t="str">
        <f>IFERROR(リレーチーム__2[[#This Row],[新記録判定クラス]],"")</f>
        <v/>
      </c>
      <c r="M251" s="62" t="str">
        <f>IFERROR(リレーチーム__2[[#This Row],[エントリータイム]],"")</f>
        <v/>
      </c>
      <c r="N251" s="62" t="str">
        <f>IFERROR(VLOOKUP(I251,色々!L:M,2,0),"")</f>
        <v/>
      </c>
      <c r="O251" s="67" t="str">
        <f>IFERROR(VLOOKUP(J251,色々!P:R,3,0),"")</f>
        <v/>
      </c>
      <c r="P251" s="67" t="str">
        <f>IFERROR(VLOOKUP(K251,色々!P:Q,2,0),"")</f>
        <v/>
      </c>
      <c r="Q251" s="67" t="str">
        <f>IFERROR(VLOOKUP(L251,クラス!B:C,2,0),"")</f>
        <v/>
      </c>
    </row>
    <row r="252" spans="5:17" x14ac:dyDescent="0.2">
      <c r="E252" s="62" t="str">
        <f>IFERROR(リレーチーム__2[[#This Row],[チーム番号]],"")</f>
        <v/>
      </c>
      <c r="F252" s="62" t="str">
        <f>IFERROR(リレーチーム__2[[#This Row],[チーム名]],"")</f>
        <v/>
      </c>
      <c r="G252" s="62" t="str">
        <f>IFERROR(リレーチーム__2[[#This Row],[チーム名カナ]],"")</f>
        <v/>
      </c>
      <c r="H252" s="62" t="str">
        <f>IFERROR(リレーチーム__2[[#This Row],[所属番号]],"")</f>
        <v/>
      </c>
      <c r="I252" s="62" t="str">
        <f>IFERROR(リレーチーム__2[[#This Row],[種目コード]],"")</f>
        <v/>
      </c>
      <c r="J252" s="62" t="str">
        <f>IFERROR(リレーチーム__2[[#This Row],[距離コード]],"")</f>
        <v/>
      </c>
      <c r="K252" s="62" t="str">
        <f>IFERROR(リレーチーム__2[[#This Row],[性別コード]],"")</f>
        <v/>
      </c>
      <c r="L252" s="62" t="str">
        <f>IFERROR(リレーチーム__2[[#This Row],[新記録判定クラス]],"")</f>
        <v/>
      </c>
      <c r="M252" s="62" t="str">
        <f>IFERROR(リレーチーム__2[[#This Row],[エントリータイム]],"")</f>
        <v/>
      </c>
      <c r="N252" s="62" t="str">
        <f>IFERROR(VLOOKUP(I252,色々!L:M,2,0),"")</f>
        <v/>
      </c>
      <c r="O252" s="67" t="str">
        <f>IFERROR(VLOOKUP(J252,色々!P:R,3,0),"")</f>
        <v/>
      </c>
      <c r="P252" s="67" t="str">
        <f>IFERROR(VLOOKUP(K252,色々!P:Q,2,0),"")</f>
        <v/>
      </c>
      <c r="Q252" s="67" t="str">
        <f>IFERROR(VLOOKUP(L252,クラス!B:C,2,0),"")</f>
        <v/>
      </c>
    </row>
    <row r="253" spans="5:17" x14ac:dyDescent="0.2">
      <c r="E253" s="62" t="str">
        <f>IFERROR(リレーチーム__2[[#This Row],[チーム番号]],"")</f>
        <v/>
      </c>
      <c r="F253" s="62" t="str">
        <f>IFERROR(リレーチーム__2[[#This Row],[チーム名]],"")</f>
        <v/>
      </c>
      <c r="G253" s="62" t="str">
        <f>IFERROR(リレーチーム__2[[#This Row],[チーム名カナ]],"")</f>
        <v/>
      </c>
      <c r="H253" s="62" t="str">
        <f>IFERROR(リレーチーム__2[[#This Row],[所属番号]],"")</f>
        <v/>
      </c>
      <c r="I253" s="62" t="str">
        <f>IFERROR(リレーチーム__2[[#This Row],[種目コード]],"")</f>
        <v/>
      </c>
      <c r="J253" s="62" t="str">
        <f>IFERROR(リレーチーム__2[[#This Row],[距離コード]],"")</f>
        <v/>
      </c>
      <c r="K253" s="62" t="str">
        <f>IFERROR(リレーチーム__2[[#This Row],[性別コード]],"")</f>
        <v/>
      </c>
      <c r="L253" s="62" t="str">
        <f>IFERROR(リレーチーム__2[[#This Row],[新記録判定クラス]],"")</f>
        <v/>
      </c>
      <c r="M253" s="62" t="str">
        <f>IFERROR(リレーチーム__2[[#This Row],[エントリータイム]],"")</f>
        <v/>
      </c>
      <c r="N253" s="62" t="str">
        <f>IFERROR(VLOOKUP(I253,色々!L:M,2,0),"")</f>
        <v/>
      </c>
      <c r="O253" s="67" t="str">
        <f>IFERROR(VLOOKUP(J253,色々!P:R,3,0),"")</f>
        <v/>
      </c>
      <c r="P253" s="67" t="str">
        <f>IFERROR(VLOOKUP(K253,色々!P:Q,2,0),"")</f>
        <v/>
      </c>
      <c r="Q253" s="67" t="str">
        <f>IFERROR(VLOOKUP(L253,クラス!B:C,2,0),"")</f>
        <v/>
      </c>
    </row>
    <row r="254" spans="5:17" x14ac:dyDescent="0.2">
      <c r="E254" s="62" t="str">
        <f>IFERROR(リレーチーム__2[[#This Row],[チーム番号]],"")</f>
        <v/>
      </c>
      <c r="F254" s="62" t="str">
        <f>IFERROR(リレーチーム__2[[#This Row],[チーム名]],"")</f>
        <v/>
      </c>
      <c r="G254" s="62" t="str">
        <f>IFERROR(リレーチーム__2[[#This Row],[チーム名カナ]],"")</f>
        <v/>
      </c>
      <c r="H254" s="62" t="str">
        <f>IFERROR(リレーチーム__2[[#This Row],[所属番号]],"")</f>
        <v/>
      </c>
      <c r="I254" s="62" t="str">
        <f>IFERROR(リレーチーム__2[[#This Row],[種目コード]],"")</f>
        <v/>
      </c>
      <c r="J254" s="62" t="str">
        <f>IFERROR(リレーチーム__2[[#This Row],[距離コード]],"")</f>
        <v/>
      </c>
      <c r="K254" s="62" t="str">
        <f>IFERROR(リレーチーム__2[[#This Row],[性別コード]],"")</f>
        <v/>
      </c>
      <c r="L254" s="62" t="str">
        <f>IFERROR(リレーチーム__2[[#This Row],[新記録判定クラス]],"")</f>
        <v/>
      </c>
      <c r="M254" s="62" t="str">
        <f>IFERROR(リレーチーム__2[[#This Row],[エントリータイム]],"")</f>
        <v/>
      </c>
      <c r="N254" s="62" t="str">
        <f>IFERROR(VLOOKUP(I254,色々!L:M,2,0),"")</f>
        <v/>
      </c>
      <c r="O254" s="67" t="str">
        <f>IFERROR(VLOOKUP(J254,色々!P:R,3,0),"")</f>
        <v/>
      </c>
      <c r="P254" s="67" t="str">
        <f>IFERROR(VLOOKUP(K254,色々!P:Q,2,0),"")</f>
        <v/>
      </c>
      <c r="Q254" s="67" t="str">
        <f>IFERROR(VLOOKUP(L254,クラス!B:C,2,0),"")</f>
        <v/>
      </c>
    </row>
    <row r="255" spans="5:17" x14ac:dyDescent="0.2">
      <c r="E255" s="62" t="str">
        <f>IFERROR(リレーチーム__2[[#This Row],[チーム番号]],"")</f>
        <v/>
      </c>
      <c r="F255" s="62" t="str">
        <f>IFERROR(リレーチーム__2[[#This Row],[チーム名]],"")</f>
        <v/>
      </c>
      <c r="G255" s="62" t="str">
        <f>IFERROR(リレーチーム__2[[#This Row],[チーム名カナ]],"")</f>
        <v/>
      </c>
      <c r="H255" s="62" t="str">
        <f>IFERROR(リレーチーム__2[[#This Row],[所属番号]],"")</f>
        <v/>
      </c>
      <c r="I255" s="62" t="str">
        <f>IFERROR(リレーチーム__2[[#This Row],[種目コード]],"")</f>
        <v/>
      </c>
      <c r="J255" s="62" t="str">
        <f>IFERROR(リレーチーム__2[[#This Row],[距離コード]],"")</f>
        <v/>
      </c>
      <c r="K255" s="62" t="str">
        <f>IFERROR(リレーチーム__2[[#This Row],[性別コード]],"")</f>
        <v/>
      </c>
      <c r="L255" s="62" t="str">
        <f>IFERROR(リレーチーム__2[[#This Row],[新記録判定クラス]],"")</f>
        <v/>
      </c>
      <c r="M255" s="62" t="str">
        <f>IFERROR(リレーチーム__2[[#This Row],[エントリータイム]],"")</f>
        <v/>
      </c>
      <c r="N255" s="62" t="str">
        <f>IFERROR(VLOOKUP(I255,色々!L:M,2,0),"")</f>
        <v/>
      </c>
      <c r="O255" s="67" t="str">
        <f>IFERROR(VLOOKUP(J255,色々!P:R,3,0),"")</f>
        <v/>
      </c>
      <c r="P255" s="67" t="str">
        <f>IFERROR(VLOOKUP(K255,色々!P:Q,2,0),"")</f>
        <v/>
      </c>
      <c r="Q255" s="67" t="str">
        <f>IFERROR(VLOOKUP(L255,クラス!B:C,2,0),"")</f>
        <v/>
      </c>
    </row>
    <row r="256" spans="5:17" x14ac:dyDescent="0.2">
      <c r="E256" s="62" t="str">
        <f>IFERROR(リレーチーム__2[[#This Row],[チーム番号]],"")</f>
        <v/>
      </c>
      <c r="F256" s="62" t="str">
        <f>IFERROR(リレーチーム__2[[#This Row],[チーム名]],"")</f>
        <v/>
      </c>
      <c r="G256" s="62" t="str">
        <f>IFERROR(リレーチーム__2[[#This Row],[チーム名カナ]],"")</f>
        <v/>
      </c>
      <c r="H256" s="62" t="str">
        <f>IFERROR(リレーチーム__2[[#This Row],[所属番号]],"")</f>
        <v/>
      </c>
      <c r="I256" s="62" t="str">
        <f>IFERROR(リレーチーム__2[[#This Row],[種目コード]],"")</f>
        <v/>
      </c>
      <c r="J256" s="62" t="str">
        <f>IFERROR(リレーチーム__2[[#This Row],[距離コード]],"")</f>
        <v/>
      </c>
      <c r="K256" s="62" t="str">
        <f>IFERROR(リレーチーム__2[[#This Row],[性別コード]],"")</f>
        <v/>
      </c>
      <c r="L256" s="62" t="str">
        <f>IFERROR(リレーチーム__2[[#This Row],[新記録判定クラス]],"")</f>
        <v/>
      </c>
      <c r="M256" s="62" t="str">
        <f>IFERROR(リレーチーム__2[[#This Row],[エントリータイム]],"")</f>
        <v/>
      </c>
      <c r="N256" s="62" t="str">
        <f>IFERROR(VLOOKUP(I256,色々!L:M,2,0),"")</f>
        <v/>
      </c>
      <c r="O256" s="67" t="str">
        <f>IFERROR(VLOOKUP(J256,色々!P:R,3,0),"")</f>
        <v/>
      </c>
      <c r="P256" s="67" t="str">
        <f>IFERROR(VLOOKUP(K256,色々!P:Q,2,0),"")</f>
        <v/>
      </c>
      <c r="Q256" s="67" t="str">
        <f>IFERROR(VLOOKUP(L256,クラス!B:C,2,0),"")</f>
        <v/>
      </c>
    </row>
    <row r="257" spans="5:17" x14ac:dyDescent="0.2">
      <c r="E257" s="62" t="str">
        <f>IFERROR(リレーチーム__2[[#This Row],[チーム番号]],"")</f>
        <v/>
      </c>
      <c r="F257" s="62" t="str">
        <f>IFERROR(リレーチーム__2[[#This Row],[チーム名]],"")</f>
        <v/>
      </c>
      <c r="G257" s="62" t="str">
        <f>IFERROR(リレーチーム__2[[#This Row],[チーム名カナ]],"")</f>
        <v/>
      </c>
      <c r="H257" s="62" t="str">
        <f>IFERROR(リレーチーム__2[[#This Row],[所属番号]],"")</f>
        <v/>
      </c>
      <c r="I257" s="62" t="str">
        <f>IFERROR(リレーチーム__2[[#This Row],[種目コード]],"")</f>
        <v/>
      </c>
      <c r="J257" s="62" t="str">
        <f>IFERROR(リレーチーム__2[[#This Row],[距離コード]],"")</f>
        <v/>
      </c>
      <c r="K257" s="62" t="str">
        <f>IFERROR(リレーチーム__2[[#This Row],[性別コード]],"")</f>
        <v/>
      </c>
      <c r="L257" s="62" t="str">
        <f>IFERROR(リレーチーム__2[[#This Row],[新記録判定クラス]],"")</f>
        <v/>
      </c>
      <c r="M257" s="62" t="str">
        <f>IFERROR(リレーチーム__2[[#This Row],[エントリータイム]],"")</f>
        <v/>
      </c>
      <c r="N257" s="62" t="str">
        <f>IFERROR(VLOOKUP(I257,色々!L:M,2,0),"")</f>
        <v/>
      </c>
      <c r="O257" s="67" t="str">
        <f>IFERROR(VLOOKUP(J257,色々!P:R,3,0),"")</f>
        <v/>
      </c>
      <c r="P257" s="67" t="str">
        <f>IFERROR(VLOOKUP(K257,色々!P:Q,2,0),"")</f>
        <v/>
      </c>
      <c r="Q257" s="67" t="str">
        <f>IFERROR(VLOOKUP(L257,クラス!B:C,2,0),"")</f>
        <v/>
      </c>
    </row>
    <row r="258" spans="5:17" x14ac:dyDescent="0.2">
      <c r="E258" s="62" t="str">
        <f>IFERROR(リレーチーム__2[[#This Row],[チーム番号]],"")</f>
        <v/>
      </c>
      <c r="F258" s="62" t="str">
        <f>IFERROR(リレーチーム__2[[#This Row],[チーム名]],"")</f>
        <v/>
      </c>
      <c r="G258" s="62" t="str">
        <f>IFERROR(リレーチーム__2[[#This Row],[チーム名カナ]],"")</f>
        <v/>
      </c>
      <c r="H258" s="62" t="str">
        <f>IFERROR(リレーチーム__2[[#This Row],[所属番号]],"")</f>
        <v/>
      </c>
      <c r="I258" s="62" t="str">
        <f>IFERROR(リレーチーム__2[[#This Row],[種目コード]],"")</f>
        <v/>
      </c>
      <c r="J258" s="62" t="str">
        <f>IFERROR(リレーチーム__2[[#This Row],[距離コード]],"")</f>
        <v/>
      </c>
      <c r="K258" s="62" t="str">
        <f>IFERROR(リレーチーム__2[[#This Row],[性別コード]],"")</f>
        <v/>
      </c>
      <c r="L258" s="62" t="str">
        <f>IFERROR(リレーチーム__2[[#This Row],[新記録判定クラス]],"")</f>
        <v/>
      </c>
      <c r="M258" s="62" t="str">
        <f>IFERROR(リレーチーム__2[[#This Row],[エントリータイム]],"")</f>
        <v/>
      </c>
      <c r="N258" s="62" t="str">
        <f>IFERROR(VLOOKUP(I258,色々!L:M,2,0),"")</f>
        <v/>
      </c>
      <c r="O258" s="67" t="str">
        <f>IFERROR(VLOOKUP(J258,色々!P:R,3,0),"")</f>
        <v/>
      </c>
      <c r="P258" s="67" t="str">
        <f>IFERROR(VLOOKUP(K258,色々!P:Q,2,0),"")</f>
        <v/>
      </c>
      <c r="Q258" s="67" t="str">
        <f>IFERROR(VLOOKUP(L258,クラス!B:C,2,0),"")</f>
        <v/>
      </c>
    </row>
    <row r="259" spans="5:17" x14ac:dyDescent="0.2">
      <c r="E259" s="62" t="str">
        <f>IFERROR(リレーチーム__2[[#This Row],[チーム番号]],"")</f>
        <v/>
      </c>
      <c r="F259" s="62" t="str">
        <f>IFERROR(リレーチーム__2[[#This Row],[チーム名]],"")</f>
        <v/>
      </c>
      <c r="G259" s="62" t="str">
        <f>IFERROR(リレーチーム__2[[#This Row],[チーム名カナ]],"")</f>
        <v/>
      </c>
      <c r="H259" s="62" t="str">
        <f>IFERROR(リレーチーム__2[[#This Row],[所属番号]],"")</f>
        <v/>
      </c>
      <c r="I259" s="62" t="str">
        <f>IFERROR(リレーチーム__2[[#This Row],[種目コード]],"")</f>
        <v/>
      </c>
      <c r="J259" s="62" t="str">
        <f>IFERROR(リレーチーム__2[[#This Row],[距離コード]],"")</f>
        <v/>
      </c>
      <c r="K259" s="62" t="str">
        <f>IFERROR(リレーチーム__2[[#This Row],[性別コード]],"")</f>
        <v/>
      </c>
      <c r="L259" s="62" t="str">
        <f>IFERROR(リレーチーム__2[[#This Row],[新記録判定クラス]],"")</f>
        <v/>
      </c>
      <c r="M259" s="62" t="str">
        <f>IFERROR(リレーチーム__2[[#This Row],[エントリータイム]],"")</f>
        <v/>
      </c>
      <c r="N259" s="62" t="str">
        <f>IFERROR(VLOOKUP(I259,色々!L:M,2,0),"")</f>
        <v/>
      </c>
      <c r="O259" s="67" t="str">
        <f>IFERROR(VLOOKUP(J259,色々!P:R,3,0),"")</f>
        <v/>
      </c>
      <c r="P259" s="67" t="str">
        <f>IFERROR(VLOOKUP(K259,色々!P:Q,2,0),"")</f>
        <v/>
      </c>
      <c r="Q259" s="67" t="str">
        <f>IFERROR(VLOOKUP(L259,クラス!B:C,2,0),"")</f>
        <v/>
      </c>
    </row>
    <row r="260" spans="5:17" x14ac:dyDescent="0.2">
      <c r="E260" s="62" t="str">
        <f>IFERROR(リレーチーム__2[[#This Row],[チーム番号]],"")</f>
        <v/>
      </c>
      <c r="F260" s="62" t="str">
        <f>IFERROR(リレーチーム__2[[#This Row],[チーム名]],"")</f>
        <v/>
      </c>
      <c r="G260" s="62" t="str">
        <f>IFERROR(リレーチーム__2[[#This Row],[チーム名カナ]],"")</f>
        <v/>
      </c>
      <c r="H260" s="62" t="str">
        <f>IFERROR(リレーチーム__2[[#This Row],[所属番号]],"")</f>
        <v/>
      </c>
      <c r="I260" s="62" t="str">
        <f>IFERROR(リレーチーム__2[[#This Row],[種目コード]],"")</f>
        <v/>
      </c>
      <c r="J260" s="62" t="str">
        <f>IFERROR(リレーチーム__2[[#This Row],[距離コード]],"")</f>
        <v/>
      </c>
      <c r="K260" s="62" t="str">
        <f>IFERROR(リレーチーム__2[[#This Row],[性別コード]],"")</f>
        <v/>
      </c>
      <c r="L260" s="62" t="str">
        <f>IFERROR(リレーチーム__2[[#This Row],[新記録判定クラス]],"")</f>
        <v/>
      </c>
      <c r="M260" s="62" t="str">
        <f>IFERROR(リレーチーム__2[[#This Row],[エントリータイム]],"")</f>
        <v/>
      </c>
      <c r="N260" s="62" t="str">
        <f>IFERROR(VLOOKUP(I260,色々!L:M,2,0),"")</f>
        <v/>
      </c>
      <c r="O260" s="67" t="str">
        <f>IFERROR(VLOOKUP(J260,色々!P:R,3,0),"")</f>
        <v/>
      </c>
      <c r="P260" s="67" t="str">
        <f>IFERROR(VLOOKUP(K260,色々!P:Q,2,0),"")</f>
        <v/>
      </c>
      <c r="Q260" s="67" t="str">
        <f>IFERROR(VLOOKUP(L260,クラス!B:C,2,0),"")</f>
        <v/>
      </c>
    </row>
    <row r="261" spans="5:17" x14ac:dyDescent="0.2">
      <c r="E261" s="62" t="str">
        <f>IFERROR(リレーチーム__2[[#This Row],[チーム番号]],"")</f>
        <v/>
      </c>
      <c r="F261" s="62" t="str">
        <f>IFERROR(リレーチーム__2[[#This Row],[チーム名]],"")</f>
        <v/>
      </c>
      <c r="G261" s="62" t="str">
        <f>IFERROR(リレーチーム__2[[#This Row],[チーム名カナ]],"")</f>
        <v/>
      </c>
      <c r="H261" s="62" t="str">
        <f>IFERROR(リレーチーム__2[[#This Row],[所属番号]],"")</f>
        <v/>
      </c>
      <c r="I261" s="62" t="str">
        <f>IFERROR(リレーチーム__2[[#This Row],[種目コード]],"")</f>
        <v/>
      </c>
      <c r="J261" s="62" t="str">
        <f>IFERROR(リレーチーム__2[[#This Row],[距離コード]],"")</f>
        <v/>
      </c>
      <c r="K261" s="62" t="str">
        <f>IFERROR(リレーチーム__2[[#This Row],[性別コード]],"")</f>
        <v/>
      </c>
      <c r="L261" s="62" t="str">
        <f>IFERROR(リレーチーム__2[[#This Row],[新記録判定クラス]],"")</f>
        <v/>
      </c>
      <c r="M261" s="62" t="str">
        <f>IFERROR(リレーチーム__2[[#This Row],[エントリータイム]],"")</f>
        <v/>
      </c>
      <c r="N261" s="62" t="str">
        <f>IFERROR(VLOOKUP(I261,色々!L:M,2,0),"")</f>
        <v/>
      </c>
      <c r="O261" s="67" t="str">
        <f>IFERROR(VLOOKUP(J261,色々!P:R,3,0),"")</f>
        <v/>
      </c>
      <c r="P261" s="67" t="str">
        <f>IFERROR(VLOOKUP(K261,色々!P:Q,2,0),"")</f>
        <v/>
      </c>
      <c r="Q261" s="67" t="str">
        <f>IFERROR(VLOOKUP(L261,クラス!B:C,2,0),"")</f>
        <v/>
      </c>
    </row>
    <row r="262" spans="5:17" x14ac:dyDescent="0.2">
      <c r="E262" s="62" t="str">
        <f>IFERROR(リレーチーム__2[[#This Row],[チーム番号]],"")</f>
        <v/>
      </c>
      <c r="F262" s="62" t="str">
        <f>IFERROR(リレーチーム__2[[#This Row],[チーム名]],"")</f>
        <v/>
      </c>
      <c r="G262" s="62" t="str">
        <f>IFERROR(リレーチーム__2[[#This Row],[チーム名カナ]],"")</f>
        <v/>
      </c>
      <c r="H262" s="62" t="str">
        <f>IFERROR(リレーチーム__2[[#This Row],[所属番号]],"")</f>
        <v/>
      </c>
      <c r="I262" s="62" t="str">
        <f>IFERROR(リレーチーム__2[[#This Row],[種目コード]],"")</f>
        <v/>
      </c>
      <c r="J262" s="62" t="str">
        <f>IFERROR(リレーチーム__2[[#This Row],[距離コード]],"")</f>
        <v/>
      </c>
      <c r="K262" s="62" t="str">
        <f>IFERROR(リレーチーム__2[[#This Row],[性別コード]],"")</f>
        <v/>
      </c>
      <c r="L262" s="62" t="str">
        <f>IFERROR(リレーチーム__2[[#This Row],[新記録判定クラス]],"")</f>
        <v/>
      </c>
      <c r="M262" s="62" t="str">
        <f>IFERROR(リレーチーム__2[[#This Row],[エントリータイム]],"")</f>
        <v/>
      </c>
      <c r="N262" s="62" t="str">
        <f>IFERROR(VLOOKUP(I262,色々!L:M,2,0),"")</f>
        <v/>
      </c>
      <c r="O262" s="67" t="str">
        <f>IFERROR(VLOOKUP(J262,色々!P:R,3,0),"")</f>
        <v/>
      </c>
      <c r="P262" s="67" t="str">
        <f>IFERROR(VLOOKUP(K262,色々!P:Q,2,0),"")</f>
        <v/>
      </c>
      <c r="Q262" s="67" t="str">
        <f>IFERROR(VLOOKUP(L262,クラス!B:C,2,0),"")</f>
        <v/>
      </c>
    </row>
    <row r="263" spans="5:17" x14ac:dyDescent="0.2">
      <c r="E263" s="62" t="str">
        <f>IFERROR(リレーチーム__2[[#This Row],[チーム番号]],"")</f>
        <v/>
      </c>
      <c r="F263" s="62" t="str">
        <f>IFERROR(リレーチーム__2[[#This Row],[チーム名]],"")</f>
        <v/>
      </c>
      <c r="G263" s="62" t="str">
        <f>IFERROR(リレーチーム__2[[#This Row],[チーム名カナ]],"")</f>
        <v/>
      </c>
      <c r="H263" s="62" t="str">
        <f>IFERROR(リレーチーム__2[[#This Row],[所属番号]],"")</f>
        <v/>
      </c>
      <c r="I263" s="62" t="str">
        <f>IFERROR(リレーチーム__2[[#This Row],[種目コード]],"")</f>
        <v/>
      </c>
      <c r="J263" s="62" t="str">
        <f>IFERROR(リレーチーム__2[[#This Row],[距離コード]],"")</f>
        <v/>
      </c>
      <c r="K263" s="62" t="str">
        <f>IFERROR(リレーチーム__2[[#This Row],[性別コード]],"")</f>
        <v/>
      </c>
      <c r="L263" s="62" t="str">
        <f>IFERROR(リレーチーム__2[[#This Row],[新記録判定クラス]],"")</f>
        <v/>
      </c>
      <c r="M263" s="62" t="str">
        <f>IFERROR(リレーチーム__2[[#This Row],[エントリータイム]],"")</f>
        <v/>
      </c>
      <c r="N263" s="62" t="str">
        <f>IFERROR(VLOOKUP(I263,色々!L:M,2,0),"")</f>
        <v/>
      </c>
      <c r="O263" s="67" t="str">
        <f>IFERROR(VLOOKUP(J263,色々!P:R,3,0),"")</f>
        <v/>
      </c>
      <c r="P263" s="67" t="str">
        <f>IFERROR(VLOOKUP(K263,色々!P:Q,2,0),"")</f>
        <v/>
      </c>
      <c r="Q263" s="67" t="str">
        <f>IFERROR(VLOOKUP(L263,クラス!B:C,2,0),"")</f>
        <v/>
      </c>
    </row>
    <row r="264" spans="5:17" x14ac:dyDescent="0.2">
      <c r="E264" s="62" t="str">
        <f>IFERROR(リレーチーム__2[[#This Row],[チーム番号]],"")</f>
        <v/>
      </c>
      <c r="F264" s="62" t="str">
        <f>IFERROR(リレーチーム__2[[#This Row],[チーム名]],"")</f>
        <v/>
      </c>
      <c r="G264" s="62" t="str">
        <f>IFERROR(リレーチーム__2[[#This Row],[チーム名カナ]],"")</f>
        <v/>
      </c>
      <c r="H264" s="62" t="str">
        <f>IFERROR(リレーチーム__2[[#This Row],[所属番号]],"")</f>
        <v/>
      </c>
      <c r="I264" s="62" t="str">
        <f>IFERROR(リレーチーム__2[[#This Row],[種目コード]],"")</f>
        <v/>
      </c>
      <c r="J264" s="62" t="str">
        <f>IFERROR(リレーチーム__2[[#This Row],[距離コード]],"")</f>
        <v/>
      </c>
      <c r="K264" s="62" t="str">
        <f>IFERROR(リレーチーム__2[[#This Row],[性別コード]],"")</f>
        <v/>
      </c>
      <c r="L264" s="62" t="str">
        <f>IFERROR(リレーチーム__2[[#This Row],[新記録判定クラス]],"")</f>
        <v/>
      </c>
      <c r="M264" s="62" t="str">
        <f>IFERROR(リレーチーム__2[[#This Row],[エントリータイム]],"")</f>
        <v/>
      </c>
      <c r="N264" s="62" t="str">
        <f>IFERROR(VLOOKUP(I264,色々!L:M,2,0),"")</f>
        <v/>
      </c>
      <c r="O264" s="67" t="str">
        <f>IFERROR(VLOOKUP(J264,色々!P:R,3,0),"")</f>
        <v/>
      </c>
      <c r="P264" s="67" t="str">
        <f>IFERROR(VLOOKUP(K264,色々!P:Q,2,0),"")</f>
        <v/>
      </c>
      <c r="Q264" s="67" t="str">
        <f>IFERROR(VLOOKUP(L264,クラス!B:C,2,0),"")</f>
        <v/>
      </c>
    </row>
    <row r="265" spans="5:17" x14ac:dyDescent="0.2">
      <c r="E265" s="62" t="str">
        <f>IFERROR(リレーチーム__2[[#This Row],[チーム番号]],"")</f>
        <v/>
      </c>
      <c r="F265" s="62" t="str">
        <f>IFERROR(リレーチーム__2[[#This Row],[チーム名]],"")</f>
        <v/>
      </c>
      <c r="G265" s="62" t="str">
        <f>IFERROR(リレーチーム__2[[#This Row],[チーム名カナ]],"")</f>
        <v/>
      </c>
      <c r="H265" s="62" t="str">
        <f>IFERROR(リレーチーム__2[[#This Row],[所属番号]],"")</f>
        <v/>
      </c>
      <c r="I265" s="62" t="str">
        <f>IFERROR(リレーチーム__2[[#This Row],[種目コード]],"")</f>
        <v/>
      </c>
      <c r="J265" s="62" t="str">
        <f>IFERROR(リレーチーム__2[[#This Row],[距離コード]],"")</f>
        <v/>
      </c>
      <c r="K265" s="62" t="str">
        <f>IFERROR(リレーチーム__2[[#This Row],[性別コード]],"")</f>
        <v/>
      </c>
      <c r="L265" s="62" t="str">
        <f>IFERROR(リレーチーム__2[[#This Row],[新記録判定クラス]],"")</f>
        <v/>
      </c>
      <c r="M265" s="62" t="str">
        <f>IFERROR(リレーチーム__2[[#This Row],[エントリータイム]],"")</f>
        <v/>
      </c>
      <c r="N265" s="62" t="str">
        <f>IFERROR(VLOOKUP(I265,色々!L:M,2,0),"")</f>
        <v/>
      </c>
      <c r="O265" s="67" t="str">
        <f>IFERROR(VLOOKUP(J265,色々!P:R,3,0),"")</f>
        <v/>
      </c>
      <c r="P265" s="67" t="str">
        <f>IFERROR(VLOOKUP(K265,色々!P:Q,2,0),"")</f>
        <v/>
      </c>
      <c r="Q265" s="67" t="str">
        <f>IFERROR(VLOOKUP(L265,クラス!B:C,2,0),"")</f>
        <v/>
      </c>
    </row>
    <row r="266" spans="5:17" x14ac:dyDescent="0.2">
      <c r="E266" s="62" t="str">
        <f>IFERROR(リレーチーム__2[[#This Row],[チーム番号]],"")</f>
        <v/>
      </c>
      <c r="F266" s="62" t="str">
        <f>IFERROR(リレーチーム__2[[#This Row],[チーム名]],"")</f>
        <v/>
      </c>
      <c r="G266" s="62" t="str">
        <f>IFERROR(リレーチーム__2[[#This Row],[チーム名カナ]],"")</f>
        <v/>
      </c>
      <c r="H266" s="62" t="str">
        <f>IFERROR(リレーチーム__2[[#This Row],[所属番号]],"")</f>
        <v/>
      </c>
      <c r="I266" s="62" t="str">
        <f>IFERROR(リレーチーム__2[[#This Row],[種目コード]],"")</f>
        <v/>
      </c>
      <c r="J266" s="62" t="str">
        <f>IFERROR(リレーチーム__2[[#This Row],[距離コード]],"")</f>
        <v/>
      </c>
      <c r="K266" s="62" t="str">
        <f>IFERROR(リレーチーム__2[[#This Row],[性別コード]],"")</f>
        <v/>
      </c>
      <c r="L266" s="62" t="str">
        <f>IFERROR(リレーチーム__2[[#This Row],[新記録判定クラス]],"")</f>
        <v/>
      </c>
      <c r="M266" s="62" t="str">
        <f>IFERROR(リレーチーム__2[[#This Row],[エントリータイム]],"")</f>
        <v/>
      </c>
      <c r="N266" s="62" t="str">
        <f>IFERROR(VLOOKUP(I266,色々!L:M,2,0),"")</f>
        <v/>
      </c>
      <c r="O266" s="67" t="str">
        <f>IFERROR(VLOOKUP(J266,色々!P:R,3,0),"")</f>
        <v/>
      </c>
      <c r="P266" s="67" t="str">
        <f>IFERROR(VLOOKUP(K266,色々!P:Q,2,0),"")</f>
        <v/>
      </c>
      <c r="Q266" s="67" t="str">
        <f>IFERROR(VLOOKUP(L266,クラス!B:C,2,0),"")</f>
        <v/>
      </c>
    </row>
    <row r="267" spans="5:17" x14ac:dyDescent="0.2">
      <c r="E267" s="62" t="str">
        <f>IFERROR(リレーチーム__2[[#This Row],[チーム番号]],"")</f>
        <v/>
      </c>
      <c r="F267" s="62" t="str">
        <f>IFERROR(リレーチーム__2[[#This Row],[チーム名]],"")</f>
        <v/>
      </c>
      <c r="G267" s="62" t="str">
        <f>IFERROR(リレーチーム__2[[#This Row],[チーム名カナ]],"")</f>
        <v/>
      </c>
      <c r="H267" s="62" t="str">
        <f>IFERROR(リレーチーム__2[[#This Row],[所属番号]],"")</f>
        <v/>
      </c>
      <c r="I267" s="62" t="str">
        <f>IFERROR(リレーチーム__2[[#This Row],[種目コード]],"")</f>
        <v/>
      </c>
      <c r="J267" s="62" t="str">
        <f>IFERROR(リレーチーム__2[[#This Row],[距離コード]],"")</f>
        <v/>
      </c>
      <c r="K267" s="62" t="str">
        <f>IFERROR(リレーチーム__2[[#This Row],[性別コード]],"")</f>
        <v/>
      </c>
      <c r="L267" s="62" t="str">
        <f>IFERROR(リレーチーム__2[[#This Row],[新記録判定クラス]],"")</f>
        <v/>
      </c>
      <c r="M267" s="62" t="str">
        <f>IFERROR(リレーチーム__2[[#This Row],[エントリータイム]],"")</f>
        <v/>
      </c>
      <c r="N267" s="62" t="str">
        <f>IFERROR(VLOOKUP(I267,色々!L:M,2,0),"")</f>
        <v/>
      </c>
      <c r="O267" s="67" t="str">
        <f>IFERROR(VLOOKUP(J267,色々!P:R,3,0),"")</f>
        <v/>
      </c>
      <c r="P267" s="67" t="str">
        <f>IFERROR(VLOOKUP(K267,色々!P:Q,2,0),"")</f>
        <v/>
      </c>
      <c r="Q267" s="67" t="str">
        <f>IFERROR(VLOOKUP(L267,クラス!B:C,2,0),"")</f>
        <v/>
      </c>
    </row>
    <row r="268" spans="5:17" x14ac:dyDescent="0.2">
      <c r="E268" s="62" t="str">
        <f>IFERROR(リレーチーム__2[[#This Row],[チーム番号]],"")</f>
        <v/>
      </c>
      <c r="F268" s="62" t="str">
        <f>IFERROR(リレーチーム__2[[#This Row],[チーム名]],"")</f>
        <v/>
      </c>
      <c r="G268" s="62" t="str">
        <f>IFERROR(リレーチーム__2[[#This Row],[チーム名カナ]],"")</f>
        <v/>
      </c>
      <c r="H268" s="62" t="str">
        <f>IFERROR(リレーチーム__2[[#This Row],[所属番号]],"")</f>
        <v/>
      </c>
      <c r="I268" s="62" t="str">
        <f>IFERROR(リレーチーム__2[[#This Row],[種目コード]],"")</f>
        <v/>
      </c>
      <c r="J268" s="62" t="str">
        <f>IFERROR(リレーチーム__2[[#This Row],[距離コード]],"")</f>
        <v/>
      </c>
      <c r="K268" s="62" t="str">
        <f>IFERROR(リレーチーム__2[[#This Row],[性別コード]],"")</f>
        <v/>
      </c>
      <c r="L268" s="62" t="str">
        <f>IFERROR(リレーチーム__2[[#This Row],[新記録判定クラス]],"")</f>
        <v/>
      </c>
      <c r="M268" s="62" t="str">
        <f>IFERROR(リレーチーム__2[[#This Row],[エントリータイム]],"")</f>
        <v/>
      </c>
      <c r="N268" s="62" t="str">
        <f>IFERROR(VLOOKUP(I268,色々!L:M,2,0),"")</f>
        <v/>
      </c>
      <c r="O268" s="67" t="str">
        <f>IFERROR(VLOOKUP(J268,色々!P:R,3,0),"")</f>
        <v/>
      </c>
      <c r="P268" s="67" t="str">
        <f>IFERROR(VLOOKUP(K268,色々!P:Q,2,0),"")</f>
        <v/>
      </c>
      <c r="Q268" s="67" t="str">
        <f>IFERROR(VLOOKUP(L268,クラス!B:C,2,0),"")</f>
        <v/>
      </c>
    </row>
    <row r="269" spans="5:17" x14ac:dyDescent="0.2">
      <c r="E269" s="62" t="str">
        <f>IFERROR(リレーチーム__2[[#This Row],[チーム番号]],"")</f>
        <v/>
      </c>
      <c r="F269" s="62" t="str">
        <f>IFERROR(リレーチーム__2[[#This Row],[チーム名]],"")</f>
        <v/>
      </c>
      <c r="G269" s="62" t="str">
        <f>IFERROR(リレーチーム__2[[#This Row],[チーム名カナ]],"")</f>
        <v/>
      </c>
      <c r="H269" s="62" t="str">
        <f>IFERROR(リレーチーム__2[[#This Row],[所属番号]],"")</f>
        <v/>
      </c>
      <c r="I269" s="62" t="str">
        <f>IFERROR(リレーチーム__2[[#This Row],[種目コード]],"")</f>
        <v/>
      </c>
      <c r="J269" s="62" t="str">
        <f>IFERROR(リレーチーム__2[[#This Row],[距離コード]],"")</f>
        <v/>
      </c>
      <c r="K269" s="62" t="str">
        <f>IFERROR(リレーチーム__2[[#This Row],[性別コード]],"")</f>
        <v/>
      </c>
      <c r="L269" s="62" t="str">
        <f>IFERROR(リレーチーム__2[[#This Row],[新記録判定クラス]],"")</f>
        <v/>
      </c>
      <c r="M269" s="62" t="str">
        <f>IFERROR(リレーチーム__2[[#This Row],[エントリータイム]],"")</f>
        <v/>
      </c>
      <c r="N269" s="62" t="str">
        <f>IFERROR(VLOOKUP(I269,色々!L:M,2,0),"")</f>
        <v/>
      </c>
      <c r="O269" s="67" t="str">
        <f>IFERROR(VLOOKUP(J269,色々!P:R,3,0),"")</f>
        <v/>
      </c>
      <c r="P269" s="67" t="str">
        <f>IFERROR(VLOOKUP(K269,色々!P:Q,2,0),"")</f>
        <v/>
      </c>
      <c r="Q269" s="67" t="str">
        <f>IFERROR(VLOOKUP(L269,クラス!B:C,2,0),"")</f>
        <v/>
      </c>
    </row>
    <row r="270" spans="5:17" x14ac:dyDescent="0.2">
      <c r="E270" s="62" t="str">
        <f>IFERROR(リレーチーム__2[[#This Row],[チーム番号]],"")</f>
        <v/>
      </c>
      <c r="F270" s="62" t="str">
        <f>IFERROR(リレーチーム__2[[#This Row],[チーム名]],"")</f>
        <v/>
      </c>
      <c r="G270" s="62" t="str">
        <f>IFERROR(リレーチーム__2[[#This Row],[チーム名カナ]],"")</f>
        <v/>
      </c>
      <c r="H270" s="62" t="str">
        <f>IFERROR(リレーチーム__2[[#This Row],[所属番号]],"")</f>
        <v/>
      </c>
      <c r="I270" s="62" t="str">
        <f>IFERROR(リレーチーム__2[[#This Row],[種目コード]],"")</f>
        <v/>
      </c>
      <c r="J270" s="62" t="str">
        <f>IFERROR(リレーチーム__2[[#This Row],[距離コード]],"")</f>
        <v/>
      </c>
      <c r="K270" s="62" t="str">
        <f>IFERROR(リレーチーム__2[[#This Row],[性別コード]],"")</f>
        <v/>
      </c>
      <c r="L270" s="62" t="str">
        <f>IFERROR(リレーチーム__2[[#This Row],[新記録判定クラス]],"")</f>
        <v/>
      </c>
      <c r="M270" s="62" t="str">
        <f>IFERROR(リレーチーム__2[[#This Row],[エントリータイム]],"")</f>
        <v/>
      </c>
      <c r="N270" s="62" t="str">
        <f>IFERROR(VLOOKUP(I270,色々!L:M,2,0),"")</f>
        <v/>
      </c>
      <c r="O270" s="67" t="str">
        <f>IFERROR(VLOOKUP(J270,色々!P:R,3,0),"")</f>
        <v/>
      </c>
      <c r="P270" s="67" t="str">
        <f>IFERROR(VLOOKUP(K270,色々!P:Q,2,0),"")</f>
        <v/>
      </c>
      <c r="Q270" s="67" t="str">
        <f>IFERROR(VLOOKUP(L270,クラス!B:C,2,0),"")</f>
        <v/>
      </c>
    </row>
    <row r="271" spans="5:17" x14ac:dyDescent="0.2">
      <c r="E271" s="62" t="str">
        <f>IFERROR(リレーチーム__2[[#This Row],[チーム番号]],"")</f>
        <v/>
      </c>
      <c r="F271" s="62" t="str">
        <f>IFERROR(リレーチーム__2[[#This Row],[チーム名]],"")</f>
        <v/>
      </c>
      <c r="G271" s="62" t="str">
        <f>IFERROR(リレーチーム__2[[#This Row],[チーム名カナ]],"")</f>
        <v/>
      </c>
      <c r="H271" s="62" t="str">
        <f>IFERROR(リレーチーム__2[[#This Row],[所属番号]],"")</f>
        <v/>
      </c>
      <c r="I271" s="62" t="str">
        <f>IFERROR(リレーチーム__2[[#This Row],[種目コード]],"")</f>
        <v/>
      </c>
      <c r="J271" s="62" t="str">
        <f>IFERROR(リレーチーム__2[[#This Row],[距離コード]],"")</f>
        <v/>
      </c>
      <c r="K271" s="62" t="str">
        <f>IFERROR(リレーチーム__2[[#This Row],[性別コード]],"")</f>
        <v/>
      </c>
      <c r="L271" s="62" t="str">
        <f>IFERROR(リレーチーム__2[[#This Row],[新記録判定クラス]],"")</f>
        <v/>
      </c>
      <c r="M271" s="62" t="str">
        <f>IFERROR(リレーチーム__2[[#This Row],[エントリータイム]],"")</f>
        <v/>
      </c>
      <c r="N271" s="62" t="str">
        <f>IFERROR(VLOOKUP(I271,色々!L:M,2,0),"")</f>
        <v/>
      </c>
      <c r="O271" s="67" t="str">
        <f>IFERROR(VLOOKUP(J271,色々!P:R,3,0),"")</f>
        <v/>
      </c>
      <c r="P271" s="67" t="str">
        <f>IFERROR(VLOOKUP(K271,色々!P:Q,2,0),"")</f>
        <v/>
      </c>
      <c r="Q271" s="67" t="str">
        <f>IFERROR(VLOOKUP(L271,クラス!B:C,2,0),"")</f>
        <v/>
      </c>
    </row>
    <row r="272" spans="5:17" x14ac:dyDescent="0.2">
      <c r="E272" s="62" t="str">
        <f>IFERROR(リレーチーム__2[[#This Row],[チーム番号]],"")</f>
        <v/>
      </c>
      <c r="F272" s="62" t="str">
        <f>IFERROR(リレーチーム__2[[#This Row],[チーム名]],"")</f>
        <v/>
      </c>
      <c r="G272" s="62" t="str">
        <f>IFERROR(リレーチーム__2[[#This Row],[チーム名カナ]],"")</f>
        <v/>
      </c>
      <c r="H272" s="62" t="str">
        <f>IFERROR(リレーチーム__2[[#This Row],[所属番号]],"")</f>
        <v/>
      </c>
      <c r="I272" s="62" t="str">
        <f>IFERROR(リレーチーム__2[[#This Row],[種目コード]],"")</f>
        <v/>
      </c>
      <c r="J272" s="62" t="str">
        <f>IFERROR(リレーチーム__2[[#This Row],[距離コード]],"")</f>
        <v/>
      </c>
      <c r="K272" s="62" t="str">
        <f>IFERROR(リレーチーム__2[[#This Row],[性別コード]],"")</f>
        <v/>
      </c>
      <c r="L272" s="62" t="str">
        <f>IFERROR(リレーチーム__2[[#This Row],[新記録判定クラス]],"")</f>
        <v/>
      </c>
      <c r="M272" s="62" t="str">
        <f>IFERROR(リレーチーム__2[[#This Row],[エントリータイム]],"")</f>
        <v/>
      </c>
      <c r="N272" s="62" t="str">
        <f>IFERROR(VLOOKUP(I272,色々!L:M,2,0),"")</f>
        <v/>
      </c>
      <c r="O272" s="67" t="str">
        <f>IFERROR(VLOOKUP(J272,色々!P:R,3,0),"")</f>
        <v/>
      </c>
      <c r="P272" s="67" t="str">
        <f>IFERROR(VLOOKUP(K272,色々!P:Q,2,0),"")</f>
        <v/>
      </c>
      <c r="Q272" s="67" t="str">
        <f>IFERROR(VLOOKUP(L272,クラス!B:C,2,0),"")</f>
        <v/>
      </c>
    </row>
    <row r="273" spans="5:17" x14ac:dyDescent="0.2">
      <c r="E273" s="62" t="str">
        <f>IFERROR(リレーチーム__2[[#This Row],[チーム番号]],"")</f>
        <v/>
      </c>
      <c r="F273" s="62" t="str">
        <f>IFERROR(リレーチーム__2[[#This Row],[チーム名]],"")</f>
        <v/>
      </c>
      <c r="G273" s="62" t="str">
        <f>IFERROR(リレーチーム__2[[#This Row],[チーム名カナ]],"")</f>
        <v/>
      </c>
      <c r="H273" s="62" t="str">
        <f>IFERROR(リレーチーム__2[[#This Row],[所属番号]],"")</f>
        <v/>
      </c>
      <c r="I273" s="62" t="str">
        <f>IFERROR(リレーチーム__2[[#This Row],[種目コード]],"")</f>
        <v/>
      </c>
      <c r="J273" s="62" t="str">
        <f>IFERROR(リレーチーム__2[[#This Row],[距離コード]],"")</f>
        <v/>
      </c>
      <c r="K273" s="62" t="str">
        <f>IFERROR(リレーチーム__2[[#This Row],[性別コード]],"")</f>
        <v/>
      </c>
      <c r="L273" s="62" t="str">
        <f>IFERROR(リレーチーム__2[[#This Row],[新記録判定クラス]],"")</f>
        <v/>
      </c>
      <c r="M273" s="62" t="str">
        <f>IFERROR(リレーチーム__2[[#This Row],[エントリータイム]],"")</f>
        <v/>
      </c>
      <c r="N273" s="62" t="str">
        <f>IFERROR(VLOOKUP(I273,色々!L:M,2,0),"")</f>
        <v/>
      </c>
      <c r="O273" s="67" t="str">
        <f>IFERROR(VLOOKUP(J273,色々!P:R,3,0),"")</f>
        <v/>
      </c>
      <c r="P273" s="67" t="str">
        <f>IFERROR(VLOOKUP(K273,色々!P:Q,2,0),"")</f>
        <v/>
      </c>
      <c r="Q273" s="67" t="str">
        <f>IFERROR(VLOOKUP(L273,クラス!B:C,2,0),"")</f>
        <v/>
      </c>
    </row>
    <row r="274" spans="5:17" x14ac:dyDescent="0.2">
      <c r="E274" s="62" t="str">
        <f>IFERROR(リレーチーム__2[[#This Row],[チーム番号]],"")</f>
        <v/>
      </c>
      <c r="F274" s="62" t="str">
        <f>IFERROR(リレーチーム__2[[#This Row],[チーム名]],"")</f>
        <v/>
      </c>
      <c r="G274" s="62" t="str">
        <f>IFERROR(リレーチーム__2[[#This Row],[チーム名カナ]],"")</f>
        <v/>
      </c>
      <c r="H274" s="62" t="str">
        <f>IFERROR(リレーチーム__2[[#This Row],[所属番号]],"")</f>
        <v/>
      </c>
      <c r="I274" s="62" t="str">
        <f>IFERROR(リレーチーム__2[[#This Row],[種目コード]],"")</f>
        <v/>
      </c>
      <c r="J274" s="62" t="str">
        <f>IFERROR(リレーチーム__2[[#This Row],[距離コード]],"")</f>
        <v/>
      </c>
      <c r="K274" s="62" t="str">
        <f>IFERROR(リレーチーム__2[[#This Row],[性別コード]],"")</f>
        <v/>
      </c>
      <c r="L274" s="62" t="str">
        <f>IFERROR(リレーチーム__2[[#This Row],[新記録判定クラス]],"")</f>
        <v/>
      </c>
      <c r="M274" s="62" t="str">
        <f>IFERROR(リレーチーム__2[[#This Row],[エントリータイム]],"")</f>
        <v/>
      </c>
      <c r="N274" s="62" t="str">
        <f>IFERROR(VLOOKUP(I274,色々!L:M,2,0),"")</f>
        <v/>
      </c>
      <c r="O274" s="67" t="str">
        <f>IFERROR(VLOOKUP(J274,色々!P:R,3,0),"")</f>
        <v/>
      </c>
      <c r="P274" s="67" t="str">
        <f>IFERROR(VLOOKUP(K274,色々!P:Q,2,0),"")</f>
        <v/>
      </c>
      <c r="Q274" s="67" t="str">
        <f>IFERROR(VLOOKUP(L274,クラス!B:C,2,0),"")</f>
        <v/>
      </c>
    </row>
    <row r="275" spans="5:17" x14ac:dyDescent="0.2">
      <c r="E275" s="62" t="str">
        <f>IFERROR(リレーチーム__2[[#This Row],[チーム番号]],"")</f>
        <v/>
      </c>
      <c r="F275" s="62" t="str">
        <f>IFERROR(リレーチーム__2[[#This Row],[チーム名]],"")</f>
        <v/>
      </c>
      <c r="G275" s="62" t="str">
        <f>IFERROR(リレーチーム__2[[#This Row],[チーム名カナ]],"")</f>
        <v/>
      </c>
      <c r="H275" s="62" t="str">
        <f>IFERROR(リレーチーム__2[[#This Row],[所属番号]],"")</f>
        <v/>
      </c>
      <c r="I275" s="62" t="str">
        <f>IFERROR(リレーチーム__2[[#This Row],[種目コード]],"")</f>
        <v/>
      </c>
      <c r="J275" s="62" t="str">
        <f>IFERROR(リレーチーム__2[[#This Row],[距離コード]],"")</f>
        <v/>
      </c>
      <c r="K275" s="62" t="str">
        <f>IFERROR(リレーチーム__2[[#This Row],[性別コード]],"")</f>
        <v/>
      </c>
      <c r="L275" s="62" t="str">
        <f>IFERROR(リレーチーム__2[[#This Row],[新記録判定クラス]],"")</f>
        <v/>
      </c>
      <c r="M275" s="62" t="str">
        <f>IFERROR(リレーチーム__2[[#This Row],[エントリータイム]],"")</f>
        <v/>
      </c>
      <c r="N275" s="62" t="str">
        <f>IFERROR(VLOOKUP(I275,色々!L:M,2,0),"")</f>
        <v/>
      </c>
      <c r="O275" s="67" t="str">
        <f>IFERROR(VLOOKUP(J275,色々!P:R,3,0),"")</f>
        <v/>
      </c>
      <c r="P275" s="67" t="str">
        <f>IFERROR(VLOOKUP(K275,色々!P:Q,2,0),"")</f>
        <v/>
      </c>
      <c r="Q275" s="67" t="str">
        <f>IFERROR(VLOOKUP(L275,クラス!B:C,2,0),"")</f>
        <v/>
      </c>
    </row>
    <row r="276" spans="5:17" x14ac:dyDescent="0.2">
      <c r="E276" s="62" t="str">
        <f>IFERROR(リレーチーム__2[[#This Row],[チーム番号]],"")</f>
        <v/>
      </c>
      <c r="F276" s="62" t="str">
        <f>IFERROR(リレーチーム__2[[#This Row],[チーム名]],"")</f>
        <v/>
      </c>
      <c r="G276" s="62" t="str">
        <f>IFERROR(リレーチーム__2[[#This Row],[チーム名カナ]],"")</f>
        <v/>
      </c>
      <c r="H276" s="62" t="str">
        <f>IFERROR(リレーチーム__2[[#This Row],[所属番号]],"")</f>
        <v/>
      </c>
      <c r="I276" s="62" t="str">
        <f>IFERROR(リレーチーム__2[[#This Row],[種目コード]],"")</f>
        <v/>
      </c>
      <c r="J276" s="62" t="str">
        <f>IFERROR(リレーチーム__2[[#This Row],[距離コード]],"")</f>
        <v/>
      </c>
      <c r="K276" s="62" t="str">
        <f>IFERROR(リレーチーム__2[[#This Row],[性別コード]],"")</f>
        <v/>
      </c>
      <c r="L276" s="62" t="str">
        <f>IFERROR(リレーチーム__2[[#This Row],[新記録判定クラス]],"")</f>
        <v/>
      </c>
      <c r="M276" s="62" t="str">
        <f>IFERROR(リレーチーム__2[[#This Row],[エントリータイム]],"")</f>
        <v/>
      </c>
      <c r="N276" s="62" t="str">
        <f>IFERROR(VLOOKUP(I276,色々!L:M,2,0),"")</f>
        <v/>
      </c>
      <c r="O276" s="67" t="str">
        <f>IFERROR(VLOOKUP(J276,色々!P:R,3,0),"")</f>
        <v/>
      </c>
      <c r="P276" s="67" t="str">
        <f>IFERROR(VLOOKUP(K276,色々!P:Q,2,0),"")</f>
        <v/>
      </c>
      <c r="Q276" s="67" t="str">
        <f>IFERROR(VLOOKUP(L276,クラス!B:C,2,0),"")</f>
        <v/>
      </c>
    </row>
    <row r="277" spans="5:17" x14ac:dyDescent="0.2">
      <c r="E277" s="62" t="str">
        <f>IFERROR(リレーチーム__2[[#This Row],[チーム番号]],"")</f>
        <v/>
      </c>
      <c r="F277" s="62" t="str">
        <f>IFERROR(リレーチーム__2[[#This Row],[チーム名]],"")</f>
        <v/>
      </c>
      <c r="G277" s="62" t="str">
        <f>IFERROR(リレーチーム__2[[#This Row],[チーム名カナ]],"")</f>
        <v/>
      </c>
      <c r="H277" s="62" t="str">
        <f>IFERROR(リレーチーム__2[[#This Row],[所属番号]],"")</f>
        <v/>
      </c>
      <c r="I277" s="62" t="str">
        <f>IFERROR(リレーチーム__2[[#This Row],[種目コード]],"")</f>
        <v/>
      </c>
      <c r="J277" s="62" t="str">
        <f>IFERROR(リレーチーム__2[[#This Row],[距離コード]],"")</f>
        <v/>
      </c>
      <c r="K277" s="62" t="str">
        <f>IFERROR(リレーチーム__2[[#This Row],[性別コード]],"")</f>
        <v/>
      </c>
      <c r="L277" s="62" t="str">
        <f>IFERROR(リレーチーム__2[[#This Row],[新記録判定クラス]],"")</f>
        <v/>
      </c>
      <c r="M277" s="62" t="str">
        <f>IFERROR(リレーチーム__2[[#This Row],[エントリータイム]],"")</f>
        <v/>
      </c>
      <c r="N277" s="62" t="str">
        <f>IFERROR(VLOOKUP(I277,色々!L:M,2,0),"")</f>
        <v/>
      </c>
      <c r="O277" s="67" t="str">
        <f>IFERROR(VLOOKUP(J277,色々!P:R,3,0),"")</f>
        <v/>
      </c>
      <c r="P277" s="67" t="str">
        <f>IFERROR(VLOOKUP(K277,色々!P:Q,2,0),"")</f>
        <v/>
      </c>
      <c r="Q277" s="67" t="str">
        <f>IFERROR(VLOOKUP(L277,クラス!B:C,2,0),"")</f>
        <v/>
      </c>
    </row>
    <row r="278" spans="5:17" x14ac:dyDescent="0.2">
      <c r="E278" s="62" t="str">
        <f>IFERROR(リレーチーム__2[[#This Row],[チーム番号]],"")</f>
        <v/>
      </c>
      <c r="F278" s="62" t="str">
        <f>IFERROR(リレーチーム__2[[#This Row],[チーム名]],"")</f>
        <v/>
      </c>
      <c r="G278" s="62" t="str">
        <f>IFERROR(リレーチーム__2[[#This Row],[チーム名カナ]],"")</f>
        <v/>
      </c>
      <c r="H278" s="62" t="str">
        <f>IFERROR(リレーチーム__2[[#This Row],[所属番号]],"")</f>
        <v/>
      </c>
      <c r="I278" s="62" t="str">
        <f>IFERROR(リレーチーム__2[[#This Row],[種目コード]],"")</f>
        <v/>
      </c>
      <c r="J278" s="62" t="str">
        <f>IFERROR(リレーチーム__2[[#This Row],[距離コード]],"")</f>
        <v/>
      </c>
      <c r="K278" s="62" t="str">
        <f>IFERROR(リレーチーム__2[[#This Row],[性別コード]],"")</f>
        <v/>
      </c>
      <c r="L278" s="62" t="str">
        <f>IFERROR(リレーチーム__2[[#This Row],[新記録判定クラス]],"")</f>
        <v/>
      </c>
      <c r="M278" s="62" t="str">
        <f>IFERROR(リレーチーム__2[[#This Row],[エントリータイム]],"")</f>
        <v/>
      </c>
      <c r="N278" s="62" t="str">
        <f>IFERROR(VLOOKUP(I278,色々!L:M,2,0),"")</f>
        <v/>
      </c>
      <c r="O278" s="67" t="str">
        <f>IFERROR(VLOOKUP(J278,色々!P:R,3,0),"")</f>
        <v/>
      </c>
      <c r="P278" s="67" t="str">
        <f>IFERROR(VLOOKUP(K278,色々!P:Q,2,0),"")</f>
        <v/>
      </c>
      <c r="Q278" s="67" t="str">
        <f>IFERROR(VLOOKUP(L278,クラス!B:C,2,0),"")</f>
        <v/>
      </c>
    </row>
    <row r="279" spans="5:17" x14ac:dyDescent="0.2">
      <c r="E279" s="62" t="str">
        <f>IFERROR(リレーチーム__2[[#This Row],[チーム番号]],"")</f>
        <v/>
      </c>
      <c r="F279" s="62" t="str">
        <f>IFERROR(リレーチーム__2[[#This Row],[チーム名]],"")</f>
        <v/>
      </c>
      <c r="G279" s="62" t="str">
        <f>IFERROR(リレーチーム__2[[#This Row],[チーム名カナ]],"")</f>
        <v/>
      </c>
      <c r="H279" s="62" t="str">
        <f>IFERROR(リレーチーム__2[[#This Row],[所属番号]],"")</f>
        <v/>
      </c>
      <c r="I279" s="62" t="str">
        <f>IFERROR(リレーチーム__2[[#This Row],[種目コード]],"")</f>
        <v/>
      </c>
      <c r="J279" s="62" t="str">
        <f>IFERROR(リレーチーム__2[[#This Row],[距離コード]],"")</f>
        <v/>
      </c>
      <c r="K279" s="62" t="str">
        <f>IFERROR(リレーチーム__2[[#This Row],[性別コード]],"")</f>
        <v/>
      </c>
      <c r="L279" s="62" t="str">
        <f>IFERROR(リレーチーム__2[[#This Row],[新記録判定クラス]],"")</f>
        <v/>
      </c>
      <c r="M279" s="62" t="str">
        <f>IFERROR(リレーチーム__2[[#This Row],[エントリータイム]],"")</f>
        <v/>
      </c>
      <c r="N279" s="62" t="str">
        <f>IFERROR(VLOOKUP(I279,色々!L:M,2,0),"")</f>
        <v/>
      </c>
      <c r="O279" s="67" t="str">
        <f>IFERROR(VLOOKUP(J279,色々!P:R,3,0),"")</f>
        <v/>
      </c>
      <c r="P279" s="67" t="str">
        <f>IFERROR(VLOOKUP(K279,色々!P:Q,2,0),"")</f>
        <v/>
      </c>
      <c r="Q279" s="67" t="str">
        <f>IFERROR(VLOOKUP(L279,クラス!B:C,2,0),"")</f>
        <v/>
      </c>
    </row>
    <row r="280" spans="5:17" x14ac:dyDescent="0.2">
      <c r="E280" s="62" t="str">
        <f>IFERROR(リレーチーム__2[[#This Row],[チーム番号]],"")</f>
        <v/>
      </c>
      <c r="F280" s="62" t="str">
        <f>IFERROR(リレーチーム__2[[#This Row],[チーム名]],"")</f>
        <v/>
      </c>
      <c r="G280" s="62" t="str">
        <f>IFERROR(リレーチーム__2[[#This Row],[チーム名カナ]],"")</f>
        <v/>
      </c>
      <c r="H280" s="62" t="str">
        <f>IFERROR(リレーチーム__2[[#This Row],[所属番号]],"")</f>
        <v/>
      </c>
      <c r="I280" s="62" t="str">
        <f>IFERROR(リレーチーム__2[[#This Row],[種目コード]],"")</f>
        <v/>
      </c>
      <c r="J280" s="62" t="str">
        <f>IFERROR(リレーチーム__2[[#This Row],[距離コード]],"")</f>
        <v/>
      </c>
      <c r="K280" s="62" t="str">
        <f>IFERROR(リレーチーム__2[[#This Row],[性別コード]],"")</f>
        <v/>
      </c>
      <c r="L280" s="62" t="str">
        <f>IFERROR(リレーチーム__2[[#This Row],[新記録判定クラス]],"")</f>
        <v/>
      </c>
      <c r="M280" s="62" t="str">
        <f>IFERROR(リレーチーム__2[[#This Row],[エントリータイム]],"")</f>
        <v/>
      </c>
      <c r="N280" s="62" t="str">
        <f>IFERROR(VLOOKUP(I280,色々!L:M,2,0),"")</f>
        <v/>
      </c>
      <c r="O280" s="67" t="str">
        <f>IFERROR(VLOOKUP(J280,色々!P:R,3,0),"")</f>
        <v/>
      </c>
      <c r="P280" s="67" t="str">
        <f>IFERROR(VLOOKUP(K280,色々!P:Q,2,0),"")</f>
        <v/>
      </c>
      <c r="Q280" s="67" t="str">
        <f>IFERROR(VLOOKUP(L280,クラス!B:C,2,0),"")</f>
        <v/>
      </c>
    </row>
    <row r="281" spans="5:17" x14ac:dyDescent="0.2">
      <c r="E281" s="62" t="str">
        <f>IFERROR(リレーチーム__2[[#This Row],[チーム番号]],"")</f>
        <v/>
      </c>
      <c r="F281" s="62" t="str">
        <f>IFERROR(リレーチーム__2[[#This Row],[チーム名]],"")</f>
        <v/>
      </c>
      <c r="G281" s="62" t="str">
        <f>IFERROR(リレーチーム__2[[#This Row],[チーム名カナ]],"")</f>
        <v/>
      </c>
      <c r="H281" s="62" t="str">
        <f>IFERROR(リレーチーム__2[[#This Row],[所属番号]],"")</f>
        <v/>
      </c>
      <c r="I281" s="62" t="str">
        <f>IFERROR(リレーチーム__2[[#This Row],[種目コード]],"")</f>
        <v/>
      </c>
      <c r="J281" s="62" t="str">
        <f>IFERROR(リレーチーム__2[[#This Row],[距離コード]],"")</f>
        <v/>
      </c>
      <c r="K281" s="62" t="str">
        <f>IFERROR(リレーチーム__2[[#This Row],[性別コード]],"")</f>
        <v/>
      </c>
      <c r="L281" s="62" t="str">
        <f>IFERROR(リレーチーム__2[[#This Row],[新記録判定クラス]],"")</f>
        <v/>
      </c>
      <c r="M281" s="62" t="str">
        <f>IFERROR(リレーチーム__2[[#This Row],[エントリータイム]],"")</f>
        <v/>
      </c>
      <c r="N281" s="62" t="str">
        <f>IFERROR(VLOOKUP(I281,色々!L:M,2,0),"")</f>
        <v/>
      </c>
      <c r="O281" s="67" t="str">
        <f>IFERROR(VLOOKUP(J281,色々!P:R,3,0),"")</f>
        <v/>
      </c>
      <c r="P281" s="67" t="str">
        <f>IFERROR(VLOOKUP(K281,色々!P:Q,2,0),"")</f>
        <v/>
      </c>
      <c r="Q281" s="67" t="str">
        <f>IFERROR(VLOOKUP(L281,クラス!B:C,2,0),"")</f>
        <v/>
      </c>
    </row>
    <row r="282" spans="5:17" x14ac:dyDescent="0.2">
      <c r="E282" s="62" t="str">
        <f>IFERROR(リレーチーム__2[[#This Row],[チーム番号]],"")</f>
        <v/>
      </c>
      <c r="F282" s="62" t="str">
        <f>IFERROR(リレーチーム__2[[#This Row],[チーム名]],"")</f>
        <v/>
      </c>
      <c r="G282" s="62" t="str">
        <f>IFERROR(リレーチーム__2[[#This Row],[チーム名カナ]],"")</f>
        <v/>
      </c>
      <c r="H282" s="62" t="str">
        <f>IFERROR(リレーチーム__2[[#This Row],[所属番号]],"")</f>
        <v/>
      </c>
      <c r="I282" s="62" t="str">
        <f>IFERROR(リレーチーム__2[[#This Row],[種目コード]],"")</f>
        <v/>
      </c>
      <c r="J282" s="62" t="str">
        <f>IFERROR(リレーチーム__2[[#This Row],[距離コード]],"")</f>
        <v/>
      </c>
      <c r="K282" s="62" t="str">
        <f>IFERROR(リレーチーム__2[[#This Row],[性別コード]],"")</f>
        <v/>
      </c>
      <c r="L282" s="62" t="str">
        <f>IFERROR(リレーチーム__2[[#This Row],[新記録判定クラス]],"")</f>
        <v/>
      </c>
      <c r="M282" s="62" t="str">
        <f>IFERROR(リレーチーム__2[[#This Row],[エントリータイム]],"")</f>
        <v/>
      </c>
      <c r="N282" s="62" t="str">
        <f>IFERROR(VLOOKUP(I282,色々!L:M,2,0),"")</f>
        <v/>
      </c>
      <c r="O282" s="67" t="str">
        <f>IFERROR(VLOOKUP(J282,色々!P:R,3,0),"")</f>
        <v/>
      </c>
      <c r="P282" s="67" t="str">
        <f>IFERROR(VLOOKUP(K282,色々!P:Q,2,0),"")</f>
        <v/>
      </c>
      <c r="Q282" s="67" t="str">
        <f>IFERROR(VLOOKUP(L282,クラス!B:C,2,0),"")</f>
        <v/>
      </c>
    </row>
    <row r="283" spans="5:17" x14ac:dyDescent="0.2">
      <c r="E283" s="62" t="str">
        <f>IFERROR(リレーチーム__2[[#This Row],[チーム番号]],"")</f>
        <v/>
      </c>
      <c r="F283" s="62" t="str">
        <f>IFERROR(リレーチーム__2[[#This Row],[チーム名]],"")</f>
        <v/>
      </c>
      <c r="G283" s="62" t="str">
        <f>IFERROR(リレーチーム__2[[#This Row],[チーム名カナ]],"")</f>
        <v/>
      </c>
      <c r="H283" s="62" t="str">
        <f>IFERROR(リレーチーム__2[[#This Row],[所属番号]],"")</f>
        <v/>
      </c>
      <c r="I283" s="62" t="str">
        <f>IFERROR(リレーチーム__2[[#This Row],[種目コード]],"")</f>
        <v/>
      </c>
      <c r="J283" s="62" t="str">
        <f>IFERROR(リレーチーム__2[[#This Row],[距離コード]],"")</f>
        <v/>
      </c>
      <c r="K283" s="62" t="str">
        <f>IFERROR(リレーチーム__2[[#This Row],[性別コード]],"")</f>
        <v/>
      </c>
      <c r="L283" s="62" t="str">
        <f>IFERROR(リレーチーム__2[[#This Row],[新記録判定クラス]],"")</f>
        <v/>
      </c>
      <c r="M283" s="62" t="str">
        <f>IFERROR(リレーチーム__2[[#This Row],[エントリータイム]],"")</f>
        <v/>
      </c>
      <c r="N283" s="62" t="str">
        <f>IFERROR(VLOOKUP(I283,色々!L:M,2,0),"")</f>
        <v/>
      </c>
      <c r="O283" s="67" t="str">
        <f>IFERROR(VLOOKUP(J283,色々!P:R,3,0),"")</f>
        <v/>
      </c>
      <c r="P283" s="67" t="str">
        <f>IFERROR(VLOOKUP(K283,色々!P:Q,2,0),"")</f>
        <v/>
      </c>
      <c r="Q283" s="67" t="str">
        <f>IFERROR(VLOOKUP(L283,クラス!B:C,2,0),"")</f>
        <v/>
      </c>
    </row>
    <row r="284" spans="5:17" x14ac:dyDescent="0.2">
      <c r="E284" s="62" t="str">
        <f>IFERROR(リレーチーム__2[[#This Row],[チーム番号]],"")</f>
        <v/>
      </c>
      <c r="F284" s="62" t="str">
        <f>IFERROR(リレーチーム__2[[#This Row],[チーム名]],"")</f>
        <v/>
      </c>
      <c r="G284" s="62" t="str">
        <f>IFERROR(リレーチーム__2[[#This Row],[チーム名カナ]],"")</f>
        <v/>
      </c>
      <c r="H284" s="62" t="str">
        <f>IFERROR(リレーチーム__2[[#This Row],[所属番号]],"")</f>
        <v/>
      </c>
      <c r="I284" s="62" t="str">
        <f>IFERROR(リレーチーム__2[[#This Row],[種目コード]],"")</f>
        <v/>
      </c>
      <c r="J284" s="62" t="str">
        <f>IFERROR(リレーチーム__2[[#This Row],[距離コード]],"")</f>
        <v/>
      </c>
      <c r="K284" s="62" t="str">
        <f>IFERROR(リレーチーム__2[[#This Row],[性別コード]],"")</f>
        <v/>
      </c>
      <c r="L284" s="62" t="str">
        <f>IFERROR(リレーチーム__2[[#This Row],[新記録判定クラス]],"")</f>
        <v/>
      </c>
      <c r="M284" s="62" t="str">
        <f>IFERROR(リレーチーム__2[[#This Row],[エントリータイム]],"")</f>
        <v/>
      </c>
      <c r="N284" s="62" t="str">
        <f>IFERROR(VLOOKUP(I284,色々!L:M,2,0),"")</f>
        <v/>
      </c>
      <c r="O284" s="67" t="str">
        <f>IFERROR(VLOOKUP(J284,色々!P:R,3,0),"")</f>
        <v/>
      </c>
      <c r="P284" s="67" t="str">
        <f>IFERROR(VLOOKUP(K284,色々!P:Q,2,0),"")</f>
        <v/>
      </c>
      <c r="Q284" s="67" t="str">
        <f>IFERROR(VLOOKUP(L284,クラス!B:C,2,0),"")</f>
        <v/>
      </c>
    </row>
    <row r="285" spans="5:17" x14ac:dyDescent="0.2">
      <c r="E285" s="62" t="str">
        <f>IFERROR(リレーチーム__2[[#This Row],[チーム番号]],"")</f>
        <v/>
      </c>
      <c r="F285" s="62" t="str">
        <f>IFERROR(リレーチーム__2[[#This Row],[チーム名]],"")</f>
        <v/>
      </c>
      <c r="G285" s="62" t="str">
        <f>IFERROR(リレーチーム__2[[#This Row],[チーム名カナ]],"")</f>
        <v/>
      </c>
      <c r="H285" s="62" t="str">
        <f>IFERROR(リレーチーム__2[[#This Row],[所属番号]],"")</f>
        <v/>
      </c>
      <c r="I285" s="62" t="str">
        <f>IFERROR(リレーチーム__2[[#This Row],[種目コード]],"")</f>
        <v/>
      </c>
      <c r="J285" s="62" t="str">
        <f>IFERROR(リレーチーム__2[[#This Row],[距離コード]],"")</f>
        <v/>
      </c>
      <c r="K285" s="62" t="str">
        <f>IFERROR(リレーチーム__2[[#This Row],[性別コード]],"")</f>
        <v/>
      </c>
      <c r="L285" s="62" t="str">
        <f>IFERROR(リレーチーム__2[[#This Row],[新記録判定クラス]],"")</f>
        <v/>
      </c>
      <c r="M285" s="62" t="str">
        <f>IFERROR(リレーチーム__2[[#This Row],[エントリータイム]],"")</f>
        <v/>
      </c>
      <c r="N285" s="62" t="str">
        <f>IFERROR(VLOOKUP(I285,色々!L:M,2,0),"")</f>
        <v/>
      </c>
      <c r="O285" s="67" t="str">
        <f>IFERROR(VLOOKUP(J285,色々!P:R,3,0),"")</f>
        <v/>
      </c>
      <c r="P285" s="67" t="str">
        <f>IFERROR(VLOOKUP(K285,色々!P:Q,2,0),"")</f>
        <v/>
      </c>
      <c r="Q285" s="67" t="str">
        <f>IFERROR(VLOOKUP(L285,クラス!B:C,2,0),"")</f>
        <v/>
      </c>
    </row>
    <row r="286" spans="5:17" x14ac:dyDescent="0.2">
      <c r="E286" s="62" t="str">
        <f>IFERROR(リレーチーム__2[[#This Row],[チーム番号]],"")</f>
        <v/>
      </c>
      <c r="F286" s="62" t="str">
        <f>IFERROR(リレーチーム__2[[#This Row],[チーム名]],"")</f>
        <v/>
      </c>
      <c r="G286" s="62" t="str">
        <f>IFERROR(リレーチーム__2[[#This Row],[チーム名カナ]],"")</f>
        <v/>
      </c>
      <c r="H286" s="62" t="str">
        <f>IFERROR(リレーチーム__2[[#This Row],[所属番号]],"")</f>
        <v/>
      </c>
      <c r="I286" s="62" t="str">
        <f>IFERROR(リレーチーム__2[[#This Row],[種目コード]],"")</f>
        <v/>
      </c>
      <c r="J286" s="62" t="str">
        <f>IFERROR(リレーチーム__2[[#This Row],[距離コード]],"")</f>
        <v/>
      </c>
      <c r="K286" s="62" t="str">
        <f>IFERROR(リレーチーム__2[[#This Row],[性別コード]],"")</f>
        <v/>
      </c>
      <c r="L286" s="62" t="str">
        <f>IFERROR(リレーチーム__2[[#This Row],[新記録判定クラス]],"")</f>
        <v/>
      </c>
      <c r="M286" s="62" t="str">
        <f>IFERROR(リレーチーム__2[[#This Row],[エントリータイム]],"")</f>
        <v/>
      </c>
      <c r="N286" s="62" t="str">
        <f>IFERROR(VLOOKUP(I286,色々!L:M,2,0),"")</f>
        <v/>
      </c>
      <c r="O286" s="67" t="str">
        <f>IFERROR(VLOOKUP(J286,色々!P:R,3,0),"")</f>
        <v/>
      </c>
      <c r="P286" s="67" t="str">
        <f>IFERROR(VLOOKUP(K286,色々!P:Q,2,0),"")</f>
        <v/>
      </c>
      <c r="Q286" s="67" t="str">
        <f>IFERROR(VLOOKUP(L286,クラス!B:C,2,0),"")</f>
        <v/>
      </c>
    </row>
    <row r="287" spans="5:17" x14ac:dyDescent="0.2">
      <c r="E287" s="62" t="str">
        <f>IFERROR(リレーチーム__2[[#This Row],[チーム番号]],"")</f>
        <v/>
      </c>
      <c r="F287" s="62" t="str">
        <f>IFERROR(リレーチーム__2[[#This Row],[チーム名]],"")</f>
        <v/>
      </c>
      <c r="G287" s="62" t="str">
        <f>IFERROR(リレーチーム__2[[#This Row],[チーム名カナ]],"")</f>
        <v/>
      </c>
      <c r="H287" s="62" t="str">
        <f>IFERROR(リレーチーム__2[[#This Row],[所属番号]],"")</f>
        <v/>
      </c>
      <c r="I287" s="62" t="str">
        <f>IFERROR(リレーチーム__2[[#This Row],[種目コード]],"")</f>
        <v/>
      </c>
      <c r="J287" s="62" t="str">
        <f>IFERROR(リレーチーム__2[[#This Row],[距離コード]],"")</f>
        <v/>
      </c>
      <c r="K287" s="62" t="str">
        <f>IFERROR(リレーチーム__2[[#This Row],[性別コード]],"")</f>
        <v/>
      </c>
      <c r="L287" s="62" t="str">
        <f>IFERROR(リレーチーム__2[[#This Row],[新記録判定クラス]],"")</f>
        <v/>
      </c>
      <c r="M287" s="62" t="str">
        <f>IFERROR(リレーチーム__2[[#This Row],[エントリータイム]],"")</f>
        <v/>
      </c>
      <c r="N287" s="62" t="str">
        <f>IFERROR(VLOOKUP(I287,色々!L:M,2,0),"")</f>
        <v/>
      </c>
      <c r="O287" s="67" t="str">
        <f>IFERROR(VLOOKUP(J287,色々!P:R,3,0),"")</f>
        <v/>
      </c>
      <c r="P287" s="67" t="str">
        <f>IFERROR(VLOOKUP(K287,色々!P:Q,2,0),"")</f>
        <v/>
      </c>
      <c r="Q287" s="67" t="str">
        <f>IFERROR(VLOOKUP(L287,クラス!B:C,2,0),"")</f>
        <v/>
      </c>
    </row>
    <row r="288" spans="5:17" x14ac:dyDescent="0.2">
      <c r="E288" s="62" t="str">
        <f>IFERROR(リレーチーム__2[[#This Row],[チーム番号]],"")</f>
        <v/>
      </c>
      <c r="F288" s="62" t="str">
        <f>IFERROR(リレーチーム__2[[#This Row],[チーム名]],"")</f>
        <v/>
      </c>
      <c r="G288" s="62" t="str">
        <f>IFERROR(リレーチーム__2[[#This Row],[チーム名カナ]],"")</f>
        <v/>
      </c>
      <c r="H288" s="62" t="str">
        <f>IFERROR(リレーチーム__2[[#This Row],[所属番号]],"")</f>
        <v/>
      </c>
      <c r="I288" s="62" t="str">
        <f>IFERROR(リレーチーム__2[[#This Row],[種目コード]],"")</f>
        <v/>
      </c>
      <c r="J288" s="62" t="str">
        <f>IFERROR(リレーチーム__2[[#This Row],[距離コード]],"")</f>
        <v/>
      </c>
      <c r="K288" s="62" t="str">
        <f>IFERROR(リレーチーム__2[[#This Row],[性別コード]],"")</f>
        <v/>
      </c>
      <c r="L288" s="62" t="str">
        <f>IFERROR(リレーチーム__2[[#This Row],[新記録判定クラス]],"")</f>
        <v/>
      </c>
      <c r="M288" s="62" t="str">
        <f>IFERROR(リレーチーム__2[[#This Row],[エントリータイム]],"")</f>
        <v/>
      </c>
      <c r="N288" s="62" t="str">
        <f>IFERROR(VLOOKUP(I288,色々!L:M,2,0),"")</f>
        <v/>
      </c>
      <c r="O288" s="67" t="str">
        <f>IFERROR(VLOOKUP(J288,色々!P:R,3,0),"")</f>
        <v/>
      </c>
      <c r="P288" s="67" t="str">
        <f>IFERROR(VLOOKUP(K288,色々!P:Q,2,0),"")</f>
        <v/>
      </c>
      <c r="Q288" s="67" t="str">
        <f>IFERROR(VLOOKUP(L288,クラス!B:C,2,0),"")</f>
        <v/>
      </c>
    </row>
    <row r="289" spans="5:17" x14ac:dyDescent="0.2">
      <c r="E289" s="62" t="str">
        <f>IFERROR(リレーチーム__2[[#This Row],[チーム番号]],"")</f>
        <v/>
      </c>
      <c r="F289" s="62" t="str">
        <f>IFERROR(リレーチーム__2[[#This Row],[チーム名]],"")</f>
        <v/>
      </c>
      <c r="G289" s="62" t="str">
        <f>IFERROR(リレーチーム__2[[#This Row],[チーム名カナ]],"")</f>
        <v/>
      </c>
      <c r="H289" s="62" t="str">
        <f>IFERROR(リレーチーム__2[[#This Row],[所属番号]],"")</f>
        <v/>
      </c>
      <c r="I289" s="62" t="str">
        <f>IFERROR(リレーチーム__2[[#This Row],[種目コード]],"")</f>
        <v/>
      </c>
      <c r="J289" s="62" t="str">
        <f>IFERROR(リレーチーム__2[[#This Row],[距離コード]],"")</f>
        <v/>
      </c>
      <c r="K289" s="62" t="str">
        <f>IFERROR(リレーチーム__2[[#This Row],[性別コード]],"")</f>
        <v/>
      </c>
      <c r="L289" s="62" t="str">
        <f>IFERROR(リレーチーム__2[[#This Row],[新記録判定クラス]],"")</f>
        <v/>
      </c>
      <c r="M289" s="62" t="str">
        <f>IFERROR(リレーチーム__2[[#This Row],[エントリータイム]],"")</f>
        <v/>
      </c>
      <c r="N289" s="62" t="str">
        <f>IFERROR(VLOOKUP(I289,色々!L:M,2,0),"")</f>
        <v/>
      </c>
      <c r="O289" s="67" t="str">
        <f>IFERROR(VLOOKUP(J289,色々!P:R,3,0),"")</f>
        <v/>
      </c>
      <c r="P289" s="67" t="str">
        <f>IFERROR(VLOOKUP(K289,色々!P:Q,2,0),"")</f>
        <v/>
      </c>
      <c r="Q289" s="67" t="str">
        <f>IFERROR(VLOOKUP(L289,クラス!B:C,2,0),"")</f>
        <v/>
      </c>
    </row>
    <row r="290" spans="5:17" x14ac:dyDescent="0.2">
      <c r="E290" s="62" t="str">
        <f>IFERROR(リレーチーム__2[[#This Row],[チーム番号]],"")</f>
        <v/>
      </c>
      <c r="F290" s="62" t="str">
        <f>IFERROR(リレーチーム__2[[#This Row],[チーム名]],"")</f>
        <v/>
      </c>
      <c r="G290" s="62" t="str">
        <f>IFERROR(リレーチーム__2[[#This Row],[チーム名カナ]],"")</f>
        <v/>
      </c>
      <c r="H290" s="62" t="str">
        <f>IFERROR(リレーチーム__2[[#This Row],[所属番号]],"")</f>
        <v/>
      </c>
      <c r="I290" s="62" t="str">
        <f>IFERROR(リレーチーム__2[[#This Row],[種目コード]],"")</f>
        <v/>
      </c>
      <c r="J290" s="62" t="str">
        <f>IFERROR(リレーチーム__2[[#This Row],[距離コード]],"")</f>
        <v/>
      </c>
      <c r="K290" s="62" t="str">
        <f>IFERROR(リレーチーム__2[[#This Row],[性別コード]],"")</f>
        <v/>
      </c>
      <c r="L290" s="62" t="str">
        <f>IFERROR(リレーチーム__2[[#This Row],[新記録判定クラス]],"")</f>
        <v/>
      </c>
      <c r="M290" s="62" t="str">
        <f>IFERROR(リレーチーム__2[[#This Row],[エントリータイム]],"")</f>
        <v/>
      </c>
      <c r="N290" s="62" t="str">
        <f>IFERROR(VLOOKUP(I290,色々!L:M,2,0),"")</f>
        <v/>
      </c>
      <c r="O290" s="67" t="str">
        <f>IFERROR(VLOOKUP(J290,色々!P:R,3,0),"")</f>
        <v/>
      </c>
      <c r="P290" s="67" t="str">
        <f>IFERROR(VLOOKUP(K290,色々!P:Q,2,0),"")</f>
        <v/>
      </c>
      <c r="Q290" s="67" t="str">
        <f>IFERROR(VLOOKUP(L290,クラス!B:C,2,0),"")</f>
        <v/>
      </c>
    </row>
    <row r="291" spans="5:17" x14ac:dyDescent="0.2">
      <c r="E291" s="62" t="str">
        <f>IFERROR(リレーチーム__2[[#This Row],[チーム番号]],"")</f>
        <v/>
      </c>
      <c r="F291" s="62" t="str">
        <f>IFERROR(リレーチーム__2[[#This Row],[チーム名]],"")</f>
        <v/>
      </c>
      <c r="G291" s="62" t="str">
        <f>IFERROR(リレーチーム__2[[#This Row],[チーム名カナ]],"")</f>
        <v/>
      </c>
      <c r="H291" s="62" t="str">
        <f>IFERROR(リレーチーム__2[[#This Row],[所属番号]],"")</f>
        <v/>
      </c>
      <c r="I291" s="62" t="str">
        <f>IFERROR(リレーチーム__2[[#This Row],[種目コード]],"")</f>
        <v/>
      </c>
      <c r="J291" s="62" t="str">
        <f>IFERROR(リレーチーム__2[[#This Row],[距離コード]],"")</f>
        <v/>
      </c>
      <c r="K291" s="62" t="str">
        <f>IFERROR(リレーチーム__2[[#This Row],[性別コード]],"")</f>
        <v/>
      </c>
      <c r="L291" s="62" t="str">
        <f>IFERROR(リレーチーム__2[[#This Row],[新記録判定クラス]],"")</f>
        <v/>
      </c>
      <c r="M291" s="62" t="str">
        <f>IFERROR(リレーチーム__2[[#This Row],[エントリータイム]],"")</f>
        <v/>
      </c>
      <c r="N291" s="62" t="str">
        <f>IFERROR(VLOOKUP(I291,色々!L:M,2,0),"")</f>
        <v/>
      </c>
      <c r="O291" s="67" t="str">
        <f>IFERROR(VLOOKUP(J291,色々!P:R,3,0),"")</f>
        <v/>
      </c>
      <c r="P291" s="67" t="str">
        <f>IFERROR(VLOOKUP(K291,色々!P:Q,2,0),"")</f>
        <v/>
      </c>
      <c r="Q291" s="67" t="str">
        <f>IFERROR(VLOOKUP(L291,クラス!B:C,2,0),"")</f>
        <v/>
      </c>
    </row>
    <row r="292" spans="5:17" x14ac:dyDescent="0.2">
      <c r="E292" s="62" t="str">
        <f>IFERROR(リレーチーム__2[[#This Row],[チーム番号]],"")</f>
        <v/>
      </c>
      <c r="F292" s="62" t="str">
        <f>IFERROR(リレーチーム__2[[#This Row],[チーム名]],"")</f>
        <v/>
      </c>
      <c r="G292" s="62" t="str">
        <f>IFERROR(リレーチーム__2[[#This Row],[チーム名カナ]],"")</f>
        <v/>
      </c>
      <c r="H292" s="62" t="str">
        <f>IFERROR(リレーチーム__2[[#This Row],[所属番号]],"")</f>
        <v/>
      </c>
      <c r="I292" s="62" t="str">
        <f>IFERROR(リレーチーム__2[[#This Row],[種目コード]],"")</f>
        <v/>
      </c>
      <c r="J292" s="62" t="str">
        <f>IFERROR(リレーチーム__2[[#This Row],[距離コード]],"")</f>
        <v/>
      </c>
      <c r="K292" s="62" t="str">
        <f>IFERROR(リレーチーム__2[[#This Row],[性別コード]],"")</f>
        <v/>
      </c>
      <c r="L292" s="62" t="str">
        <f>IFERROR(リレーチーム__2[[#This Row],[新記録判定クラス]],"")</f>
        <v/>
      </c>
      <c r="M292" s="62" t="str">
        <f>IFERROR(リレーチーム__2[[#This Row],[エントリータイム]],"")</f>
        <v/>
      </c>
      <c r="N292" s="62" t="str">
        <f>IFERROR(VLOOKUP(I292,色々!L:M,2,0),"")</f>
        <v/>
      </c>
      <c r="O292" s="67" t="str">
        <f>IFERROR(VLOOKUP(J292,色々!P:R,3,0),"")</f>
        <v/>
      </c>
      <c r="P292" s="67" t="str">
        <f>IFERROR(VLOOKUP(K292,色々!P:Q,2,0),"")</f>
        <v/>
      </c>
      <c r="Q292" s="67" t="str">
        <f>IFERROR(VLOOKUP(L292,クラス!B:C,2,0),"")</f>
        <v/>
      </c>
    </row>
    <row r="293" spans="5:17" x14ac:dyDescent="0.2">
      <c r="E293" s="62" t="str">
        <f>IFERROR(リレーチーム__2[[#This Row],[チーム番号]],"")</f>
        <v/>
      </c>
      <c r="F293" s="62" t="str">
        <f>IFERROR(リレーチーム__2[[#This Row],[チーム名]],"")</f>
        <v/>
      </c>
      <c r="G293" s="62" t="str">
        <f>IFERROR(リレーチーム__2[[#This Row],[チーム名カナ]],"")</f>
        <v/>
      </c>
      <c r="H293" s="62" t="str">
        <f>IFERROR(リレーチーム__2[[#This Row],[所属番号]],"")</f>
        <v/>
      </c>
      <c r="I293" s="62" t="str">
        <f>IFERROR(リレーチーム__2[[#This Row],[種目コード]],"")</f>
        <v/>
      </c>
      <c r="J293" s="62" t="str">
        <f>IFERROR(リレーチーム__2[[#This Row],[距離コード]],"")</f>
        <v/>
      </c>
      <c r="K293" s="62" t="str">
        <f>IFERROR(リレーチーム__2[[#This Row],[性別コード]],"")</f>
        <v/>
      </c>
      <c r="L293" s="62" t="str">
        <f>IFERROR(リレーチーム__2[[#This Row],[新記録判定クラス]],"")</f>
        <v/>
      </c>
      <c r="M293" s="62" t="str">
        <f>IFERROR(リレーチーム__2[[#This Row],[エントリータイム]],"")</f>
        <v/>
      </c>
      <c r="N293" s="62" t="str">
        <f>IFERROR(VLOOKUP(I293,色々!L:M,2,0),"")</f>
        <v/>
      </c>
      <c r="O293" s="67" t="str">
        <f>IFERROR(VLOOKUP(J293,色々!P:R,3,0),"")</f>
        <v/>
      </c>
      <c r="P293" s="67" t="str">
        <f>IFERROR(VLOOKUP(K293,色々!P:Q,2,0),"")</f>
        <v/>
      </c>
      <c r="Q293" s="67" t="str">
        <f>IFERROR(VLOOKUP(L293,クラス!B:C,2,0),"")</f>
        <v/>
      </c>
    </row>
    <row r="294" spans="5:17" x14ac:dyDescent="0.2">
      <c r="E294" s="62" t="str">
        <f>IFERROR(リレーチーム__2[[#This Row],[チーム番号]],"")</f>
        <v/>
      </c>
      <c r="F294" s="62" t="str">
        <f>IFERROR(リレーチーム__2[[#This Row],[チーム名]],"")</f>
        <v/>
      </c>
      <c r="G294" s="62" t="str">
        <f>IFERROR(リレーチーム__2[[#This Row],[チーム名カナ]],"")</f>
        <v/>
      </c>
      <c r="H294" s="62" t="str">
        <f>IFERROR(リレーチーム__2[[#This Row],[所属番号]],"")</f>
        <v/>
      </c>
      <c r="I294" s="62" t="str">
        <f>IFERROR(リレーチーム__2[[#This Row],[種目コード]],"")</f>
        <v/>
      </c>
      <c r="J294" s="62" t="str">
        <f>IFERROR(リレーチーム__2[[#This Row],[距離コード]],"")</f>
        <v/>
      </c>
      <c r="K294" s="62" t="str">
        <f>IFERROR(リレーチーム__2[[#This Row],[性別コード]],"")</f>
        <v/>
      </c>
      <c r="L294" s="62" t="str">
        <f>IFERROR(リレーチーム__2[[#This Row],[新記録判定クラス]],"")</f>
        <v/>
      </c>
      <c r="M294" s="62" t="str">
        <f>IFERROR(リレーチーム__2[[#This Row],[エントリータイム]],"")</f>
        <v/>
      </c>
      <c r="N294" s="62" t="str">
        <f>IFERROR(VLOOKUP(I294,色々!L:M,2,0),"")</f>
        <v/>
      </c>
      <c r="O294" s="67" t="str">
        <f>IFERROR(VLOOKUP(J294,色々!P:R,3,0),"")</f>
        <v/>
      </c>
      <c r="P294" s="67" t="str">
        <f>IFERROR(VLOOKUP(K294,色々!P:Q,2,0),"")</f>
        <v/>
      </c>
      <c r="Q294" s="67" t="str">
        <f>IFERROR(VLOOKUP(L294,クラス!B:C,2,0),"")</f>
        <v/>
      </c>
    </row>
    <row r="295" spans="5:17" x14ac:dyDescent="0.2">
      <c r="E295" s="62" t="str">
        <f>IFERROR(リレーチーム__2[[#This Row],[チーム番号]],"")</f>
        <v/>
      </c>
      <c r="F295" s="62" t="str">
        <f>IFERROR(リレーチーム__2[[#This Row],[チーム名]],"")</f>
        <v/>
      </c>
      <c r="G295" s="62" t="str">
        <f>IFERROR(リレーチーム__2[[#This Row],[チーム名カナ]],"")</f>
        <v/>
      </c>
      <c r="H295" s="62" t="str">
        <f>IFERROR(リレーチーム__2[[#This Row],[所属番号]],"")</f>
        <v/>
      </c>
      <c r="I295" s="62" t="str">
        <f>IFERROR(リレーチーム__2[[#This Row],[種目コード]],"")</f>
        <v/>
      </c>
      <c r="J295" s="62" t="str">
        <f>IFERROR(リレーチーム__2[[#This Row],[距離コード]],"")</f>
        <v/>
      </c>
      <c r="K295" s="62" t="str">
        <f>IFERROR(リレーチーム__2[[#This Row],[性別コード]],"")</f>
        <v/>
      </c>
      <c r="L295" s="62" t="str">
        <f>IFERROR(リレーチーム__2[[#This Row],[新記録判定クラス]],"")</f>
        <v/>
      </c>
      <c r="M295" s="62" t="str">
        <f>IFERROR(リレーチーム__2[[#This Row],[エントリータイム]],"")</f>
        <v/>
      </c>
      <c r="N295" s="62" t="str">
        <f>IFERROR(VLOOKUP(I295,色々!L:M,2,0),"")</f>
        <v/>
      </c>
      <c r="O295" s="67" t="str">
        <f>IFERROR(VLOOKUP(J295,色々!P:R,3,0),"")</f>
        <v/>
      </c>
      <c r="P295" s="67" t="str">
        <f>IFERROR(VLOOKUP(K295,色々!P:Q,2,0),"")</f>
        <v/>
      </c>
      <c r="Q295" s="67" t="str">
        <f>IFERROR(VLOOKUP(L295,クラス!B:C,2,0),"")</f>
        <v/>
      </c>
    </row>
    <row r="296" spans="5:17" x14ac:dyDescent="0.2">
      <c r="E296" s="62" t="str">
        <f>IFERROR(リレーチーム__2[[#This Row],[チーム番号]],"")</f>
        <v/>
      </c>
      <c r="F296" s="62" t="str">
        <f>IFERROR(リレーチーム__2[[#This Row],[チーム名]],"")</f>
        <v/>
      </c>
      <c r="G296" s="62" t="str">
        <f>IFERROR(リレーチーム__2[[#This Row],[チーム名カナ]],"")</f>
        <v/>
      </c>
      <c r="H296" s="62" t="str">
        <f>IFERROR(リレーチーム__2[[#This Row],[所属番号]],"")</f>
        <v/>
      </c>
      <c r="I296" s="62" t="str">
        <f>IFERROR(リレーチーム__2[[#This Row],[種目コード]],"")</f>
        <v/>
      </c>
      <c r="J296" s="62" t="str">
        <f>IFERROR(リレーチーム__2[[#This Row],[距離コード]],"")</f>
        <v/>
      </c>
      <c r="K296" s="62" t="str">
        <f>IFERROR(リレーチーム__2[[#This Row],[性別コード]],"")</f>
        <v/>
      </c>
      <c r="L296" s="62" t="str">
        <f>IFERROR(リレーチーム__2[[#This Row],[新記録判定クラス]],"")</f>
        <v/>
      </c>
      <c r="M296" s="62" t="str">
        <f>IFERROR(リレーチーム__2[[#This Row],[エントリータイム]],"")</f>
        <v/>
      </c>
      <c r="N296" s="62" t="str">
        <f>IFERROR(VLOOKUP(I296,色々!L:M,2,0),"")</f>
        <v/>
      </c>
      <c r="O296" s="67" t="str">
        <f>IFERROR(VLOOKUP(J296,色々!P:R,3,0),"")</f>
        <v/>
      </c>
      <c r="P296" s="67" t="str">
        <f>IFERROR(VLOOKUP(K296,色々!P:Q,2,0),"")</f>
        <v/>
      </c>
      <c r="Q296" s="67" t="str">
        <f>IFERROR(VLOOKUP(L296,クラス!B:C,2,0),"")</f>
        <v/>
      </c>
    </row>
    <row r="297" spans="5:17" x14ac:dyDescent="0.2">
      <c r="E297" s="62" t="str">
        <f>IFERROR(リレーチーム__2[[#This Row],[チーム番号]],"")</f>
        <v/>
      </c>
      <c r="F297" s="62" t="str">
        <f>IFERROR(リレーチーム__2[[#This Row],[チーム名]],"")</f>
        <v/>
      </c>
      <c r="G297" s="62" t="str">
        <f>IFERROR(リレーチーム__2[[#This Row],[チーム名カナ]],"")</f>
        <v/>
      </c>
      <c r="H297" s="62" t="str">
        <f>IFERROR(リレーチーム__2[[#This Row],[所属番号]],"")</f>
        <v/>
      </c>
      <c r="I297" s="62" t="str">
        <f>IFERROR(リレーチーム__2[[#This Row],[種目コード]],"")</f>
        <v/>
      </c>
      <c r="J297" s="62" t="str">
        <f>IFERROR(リレーチーム__2[[#This Row],[距離コード]],"")</f>
        <v/>
      </c>
      <c r="K297" s="62" t="str">
        <f>IFERROR(リレーチーム__2[[#This Row],[性別コード]],"")</f>
        <v/>
      </c>
      <c r="L297" s="62" t="str">
        <f>IFERROR(リレーチーム__2[[#This Row],[新記録判定クラス]],"")</f>
        <v/>
      </c>
      <c r="M297" s="62" t="str">
        <f>IFERROR(リレーチーム__2[[#This Row],[エントリータイム]],"")</f>
        <v/>
      </c>
      <c r="N297" s="62" t="str">
        <f>IFERROR(VLOOKUP(I297,色々!L:M,2,0),"")</f>
        <v/>
      </c>
      <c r="O297" s="67" t="str">
        <f>IFERROR(VLOOKUP(J297,色々!P:R,3,0),"")</f>
        <v/>
      </c>
      <c r="P297" s="67" t="str">
        <f>IFERROR(VLOOKUP(K297,色々!P:Q,2,0),"")</f>
        <v/>
      </c>
      <c r="Q297" s="67" t="str">
        <f>IFERROR(VLOOKUP(L297,クラス!B:C,2,0),"")</f>
        <v/>
      </c>
    </row>
    <row r="298" spans="5:17" x14ac:dyDescent="0.2">
      <c r="E298" s="62" t="str">
        <f>IFERROR(リレーチーム__2[[#This Row],[チーム番号]],"")</f>
        <v/>
      </c>
      <c r="F298" s="62" t="str">
        <f>IFERROR(リレーチーム__2[[#This Row],[チーム名]],"")</f>
        <v/>
      </c>
      <c r="G298" s="62" t="str">
        <f>IFERROR(リレーチーム__2[[#This Row],[チーム名カナ]],"")</f>
        <v/>
      </c>
      <c r="H298" s="62" t="str">
        <f>IFERROR(リレーチーム__2[[#This Row],[所属番号]],"")</f>
        <v/>
      </c>
      <c r="I298" s="62" t="str">
        <f>IFERROR(リレーチーム__2[[#This Row],[種目コード]],"")</f>
        <v/>
      </c>
      <c r="J298" s="62" t="str">
        <f>IFERROR(リレーチーム__2[[#This Row],[距離コード]],"")</f>
        <v/>
      </c>
      <c r="K298" s="62" t="str">
        <f>IFERROR(リレーチーム__2[[#This Row],[性別コード]],"")</f>
        <v/>
      </c>
      <c r="L298" s="62" t="str">
        <f>IFERROR(リレーチーム__2[[#This Row],[新記録判定クラス]],"")</f>
        <v/>
      </c>
      <c r="M298" s="62" t="str">
        <f>IFERROR(リレーチーム__2[[#This Row],[エントリータイム]],"")</f>
        <v/>
      </c>
      <c r="N298" s="62" t="str">
        <f>IFERROR(VLOOKUP(I298,色々!L:M,2,0),"")</f>
        <v/>
      </c>
      <c r="O298" s="67" t="str">
        <f>IFERROR(VLOOKUP(J298,色々!P:R,3,0),"")</f>
        <v/>
      </c>
      <c r="P298" s="67" t="str">
        <f>IFERROR(VLOOKUP(K298,色々!P:Q,2,0),"")</f>
        <v/>
      </c>
      <c r="Q298" s="67" t="str">
        <f>IFERROR(VLOOKUP(L298,クラス!B:C,2,0),"")</f>
        <v/>
      </c>
    </row>
    <row r="299" spans="5:17" x14ac:dyDescent="0.2">
      <c r="E299" s="62" t="str">
        <f>IFERROR(リレーチーム__2[[#This Row],[チーム番号]],"")</f>
        <v/>
      </c>
      <c r="F299" s="62" t="str">
        <f>IFERROR(リレーチーム__2[[#This Row],[チーム名]],"")</f>
        <v/>
      </c>
      <c r="G299" s="62" t="str">
        <f>IFERROR(リレーチーム__2[[#This Row],[チーム名カナ]],"")</f>
        <v/>
      </c>
      <c r="H299" s="62" t="str">
        <f>IFERROR(リレーチーム__2[[#This Row],[所属番号]],"")</f>
        <v/>
      </c>
      <c r="I299" s="62" t="str">
        <f>IFERROR(リレーチーム__2[[#This Row],[種目コード]],"")</f>
        <v/>
      </c>
      <c r="J299" s="62" t="str">
        <f>IFERROR(リレーチーム__2[[#This Row],[距離コード]],"")</f>
        <v/>
      </c>
      <c r="K299" s="62" t="str">
        <f>IFERROR(リレーチーム__2[[#This Row],[性別コード]],"")</f>
        <v/>
      </c>
      <c r="L299" s="62" t="str">
        <f>IFERROR(リレーチーム__2[[#This Row],[新記録判定クラス]],"")</f>
        <v/>
      </c>
      <c r="M299" s="62" t="str">
        <f>IFERROR(リレーチーム__2[[#This Row],[エントリータイム]],"")</f>
        <v/>
      </c>
      <c r="N299" s="62" t="str">
        <f>IFERROR(VLOOKUP(I299,色々!L:M,2,0),"")</f>
        <v/>
      </c>
      <c r="O299" s="67" t="str">
        <f>IFERROR(VLOOKUP(J299,色々!P:R,3,0),"")</f>
        <v/>
      </c>
      <c r="P299" s="67" t="str">
        <f>IFERROR(VLOOKUP(K299,色々!P:Q,2,0),"")</f>
        <v/>
      </c>
      <c r="Q299" s="67" t="str">
        <f>IFERROR(VLOOKUP(L299,クラス!B:C,2,0),"")</f>
        <v/>
      </c>
    </row>
    <row r="300" spans="5:17" x14ac:dyDescent="0.2">
      <c r="E300" s="62" t="str">
        <f>IFERROR(リレーチーム__2[[#This Row],[チーム番号]],"")</f>
        <v/>
      </c>
      <c r="F300" s="62" t="str">
        <f>IFERROR(リレーチーム__2[[#This Row],[チーム名]],"")</f>
        <v/>
      </c>
      <c r="G300" s="62" t="str">
        <f>IFERROR(リレーチーム__2[[#This Row],[チーム名カナ]],"")</f>
        <v/>
      </c>
      <c r="H300" s="62" t="str">
        <f>IFERROR(リレーチーム__2[[#This Row],[所属番号]],"")</f>
        <v/>
      </c>
      <c r="I300" s="62" t="str">
        <f>IFERROR(リレーチーム__2[[#This Row],[種目コード]],"")</f>
        <v/>
      </c>
      <c r="J300" s="62" t="str">
        <f>IFERROR(リレーチーム__2[[#This Row],[距離コード]],"")</f>
        <v/>
      </c>
      <c r="K300" s="62" t="str">
        <f>IFERROR(リレーチーム__2[[#This Row],[性別コード]],"")</f>
        <v/>
      </c>
      <c r="L300" s="62" t="str">
        <f>IFERROR(リレーチーム__2[[#This Row],[新記録判定クラス]],"")</f>
        <v/>
      </c>
      <c r="M300" s="62" t="str">
        <f>IFERROR(リレーチーム__2[[#This Row],[エントリータイム]],"")</f>
        <v/>
      </c>
      <c r="N300" s="62" t="str">
        <f>IFERROR(VLOOKUP(I300,色々!L:M,2,0),"")</f>
        <v/>
      </c>
      <c r="O300" s="67" t="str">
        <f>IFERROR(VLOOKUP(J300,色々!P:R,3,0),"")</f>
        <v/>
      </c>
      <c r="P300" s="67" t="str">
        <f>IFERROR(VLOOKUP(K300,色々!P:Q,2,0),"")</f>
        <v/>
      </c>
      <c r="Q300" s="67" t="str">
        <f>IFERROR(VLOOKUP(L300,クラス!B:C,2,0),"")</f>
        <v/>
      </c>
    </row>
    <row r="301" spans="5:17" x14ac:dyDescent="0.2">
      <c r="E301" s="62" t="str">
        <f>IFERROR(リレーチーム__2[[#This Row],[チーム番号]],"")</f>
        <v/>
      </c>
      <c r="F301" s="62" t="str">
        <f>IFERROR(リレーチーム__2[[#This Row],[チーム名]],"")</f>
        <v/>
      </c>
      <c r="G301" s="62" t="str">
        <f>IFERROR(リレーチーム__2[[#This Row],[チーム名カナ]],"")</f>
        <v/>
      </c>
      <c r="H301" s="62" t="str">
        <f>IFERROR(リレーチーム__2[[#This Row],[所属番号]],"")</f>
        <v/>
      </c>
      <c r="I301" s="62" t="str">
        <f>IFERROR(リレーチーム__2[[#This Row],[種目コード]],"")</f>
        <v/>
      </c>
      <c r="J301" s="62" t="str">
        <f>IFERROR(リレーチーム__2[[#This Row],[距離コード]],"")</f>
        <v/>
      </c>
      <c r="K301" s="62" t="str">
        <f>IFERROR(リレーチーム__2[[#This Row],[性別コード]],"")</f>
        <v/>
      </c>
      <c r="L301" s="62" t="str">
        <f>IFERROR(リレーチーム__2[[#This Row],[新記録判定クラス]],"")</f>
        <v/>
      </c>
      <c r="M301" s="62" t="str">
        <f>IFERROR(リレーチーム__2[[#This Row],[エントリータイム]],"")</f>
        <v/>
      </c>
      <c r="N301" s="62" t="str">
        <f>IFERROR(VLOOKUP(I301,色々!L:M,2,0),"")</f>
        <v/>
      </c>
      <c r="O301" s="67" t="str">
        <f>IFERROR(VLOOKUP(J301,色々!P:R,3,0),"")</f>
        <v/>
      </c>
      <c r="P301" s="67" t="str">
        <f>IFERROR(VLOOKUP(K301,色々!P:Q,2,0),"")</f>
        <v/>
      </c>
      <c r="Q301" s="67" t="str">
        <f>IFERROR(VLOOKUP(L301,クラス!B:C,2,0),"")</f>
        <v/>
      </c>
    </row>
    <row r="302" spans="5:17" x14ac:dyDescent="0.2">
      <c r="E302" s="62" t="str">
        <f>IFERROR(リレーチーム__2[[#This Row],[チーム番号]],"")</f>
        <v/>
      </c>
      <c r="F302" s="62" t="str">
        <f>IFERROR(リレーチーム__2[[#This Row],[チーム名]],"")</f>
        <v/>
      </c>
      <c r="G302" s="62" t="str">
        <f>IFERROR(リレーチーム__2[[#This Row],[チーム名カナ]],"")</f>
        <v/>
      </c>
      <c r="H302" s="62" t="str">
        <f>IFERROR(リレーチーム__2[[#This Row],[所属番号]],"")</f>
        <v/>
      </c>
      <c r="I302" s="62" t="str">
        <f>IFERROR(リレーチーム__2[[#This Row],[種目コード]],"")</f>
        <v/>
      </c>
      <c r="J302" s="62" t="str">
        <f>IFERROR(リレーチーム__2[[#This Row],[距離コード]],"")</f>
        <v/>
      </c>
      <c r="K302" s="62" t="str">
        <f>IFERROR(リレーチーム__2[[#This Row],[性別コード]],"")</f>
        <v/>
      </c>
      <c r="L302" s="62" t="str">
        <f>IFERROR(リレーチーム__2[[#This Row],[新記録判定クラス]],"")</f>
        <v/>
      </c>
      <c r="M302" s="62" t="str">
        <f>IFERROR(リレーチーム__2[[#This Row],[エントリータイム]],"")</f>
        <v/>
      </c>
      <c r="N302" s="62" t="str">
        <f>IFERROR(VLOOKUP(I302,色々!L:M,2,0),"")</f>
        <v/>
      </c>
      <c r="O302" s="67" t="str">
        <f>IFERROR(VLOOKUP(J302,色々!P:R,3,0),"")</f>
        <v/>
      </c>
      <c r="P302" s="67" t="str">
        <f>IFERROR(VLOOKUP(K302,色々!P:Q,2,0),"")</f>
        <v/>
      </c>
      <c r="Q302" s="67" t="str">
        <f>IFERROR(VLOOKUP(L302,クラス!B:C,2,0),"")</f>
        <v/>
      </c>
    </row>
    <row r="303" spans="5:17" x14ac:dyDescent="0.2">
      <c r="E303" s="62" t="str">
        <f>IFERROR(リレーチーム__2[[#This Row],[チーム番号]],"")</f>
        <v/>
      </c>
      <c r="F303" s="62" t="str">
        <f>IFERROR(リレーチーム__2[[#This Row],[チーム名]],"")</f>
        <v/>
      </c>
      <c r="G303" s="62" t="str">
        <f>IFERROR(リレーチーム__2[[#This Row],[チーム名カナ]],"")</f>
        <v/>
      </c>
      <c r="H303" s="62" t="str">
        <f>IFERROR(リレーチーム__2[[#This Row],[所属番号]],"")</f>
        <v/>
      </c>
      <c r="I303" s="62" t="str">
        <f>IFERROR(リレーチーム__2[[#This Row],[種目コード]],"")</f>
        <v/>
      </c>
      <c r="J303" s="62" t="str">
        <f>IFERROR(リレーチーム__2[[#This Row],[距離コード]],"")</f>
        <v/>
      </c>
      <c r="K303" s="62" t="str">
        <f>IFERROR(リレーチーム__2[[#This Row],[性別コード]],"")</f>
        <v/>
      </c>
      <c r="L303" s="62" t="str">
        <f>IFERROR(リレーチーム__2[[#This Row],[新記録判定クラス]],"")</f>
        <v/>
      </c>
      <c r="M303" s="62" t="str">
        <f>IFERROR(リレーチーム__2[[#This Row],[エントリータイム]],"")</f>
        <v/>
      </c>
      <c r="N303" s="62" t="str">
        <f>IFERROR(VLOOKUP(I303,色々!L:M,2,0),"")</f>
        <v/>
      </c>
      <c r="O303" s="67" t="str">
        <f>IFERROR(VLOOKUP(J303,色々!P:R,3,0),"")</f>
        <v/>
      </c>
      <c r="P303" s="67" t="str">
        <f>IFERROR(VLOOKUP(K303,色々!P:Q,2,0),"")</f>
        <v/>
      </c>
      <c r="Q303" s="67" t="str">
        <f>IFERROR(VLOOKUP(L303,クラス!B:C,2,0),"")</f>
        <v/>
      </c>
    </row>
    <row r="304" spans="5:17" x14ac:dyDescent="0.2">
      <c r="E304" s="62" t="str">
        <f>IFERROR(リレーチーム__2[[#This Row],[チーム番号]],"")</f>
        <v/>
      </c>
      <c r="F304" s="62" t="str">
        <f>IFERROR(リレーチーム__2[[#This Row],[チーム名]],"")</f>
        <v/>
      </c>
      <c r="G304" s="62" t="str">
        <f>IFERROR(リレーチーム__2[[#This Row],[チーム名カナ]],"")</f>
        <v/>
      </c>
      <c r="H304" s="62" t="str">
        <f>IFERROR(リレーチーム__2[[#This Row],[所属番号]],"")</f>
        <v/>
      </c>
      <c r="I304" s="62" t="str">
        <f>IFERROR(リレーチーム__2[[#This Row],[種目コード]],"")</f>
        <v/>
      </c>
      <c r="J304" s="62" t="str">
        <f>IFERROR(リレーチーム__2[[#This Row],[距離コード]],"")</f>
        <v/>
      </c>
      <c r="K304" s="62" t="str">
        <f>IFERROR(リレーチーム__2[[#This Row],[性別コード]],"")</f>
        <v/>
      </c>
      <c r="L304" s="62" t="str">
        <f>IFERROR(リレーチーム__2[[#This Row],[新記録判定クラス]],"")</f>
        <v/>
      </c>
      <c r="M304" s="62" t="str">
        <f>IFERROR(リレーチーム__2[[#This Row],[エントリータイム]],"")</f>
        <v/>
      </c>
      <c r="N304" s="62" t="str">
        <f>IFERROR(VLOOKUP(I304,色々!L:M,2,0),"")</f>
        <v/>
      </c>
      <c r="O304" s="67" t="str">
        <f>IFERROR(VLOOKUP(J304,色々!P:R,3,0),"")</f>
        <v/>
      </c>
      <c r="P304" s="67" t="str">
        <f>IFERROR(VLOOKUP(K304,色々!P:Q,2,0),"")</f>
        <v/>
      </c>
      <c r="Q304" s="67" t="str">
        <f>IFERROR(VLOOKUP(L304,クラス!B:C,2,0),"")</f>
        <v/>
      </c>
    </row>
    <row r="305" spans="5:17" x14ac:dyDescent="0.2">
      <c r="E305" s="62" t="str">
        <f>IFERROR(リレーチーム__2[[#This Row],[チーム番号]],"")</f>
        <v/>
      </c>
      <c r="F305" s="62" t="str">
        <f>IFERROR(リレーチーム__2[[#This Row],[チーム名]],"")</f>
        <v/>
      </c>
      <c r="G305" s="62" t="str">
        <f>IFERROR(リレーチーム__2[[#This Row],[チーム名カナ]],"")</f>
        <v/>
      </c>
      <c r="H305" s="62" t="str">
        <f>IFERROR(リレーチーム__2[[#This Row],[所属番号]],"")</f>
        <v/>
      </c>
      <c r="I305" s="62" t="str">
        <f>IFERROR(リレーチーム__2[[#This Row],[種目コード]],"")</f>
        <v/>
      </c>
      <c r="J305" s="62" t="str">
        <f>IFERROR(リレーチーム__2[[#This Row],[距離コード]],"")</f>
        <v/>
      </c>
      <c r="K305" s="62" t="str">
        <f>IFERROR(リレーチーム__2[[#This Row],[性別コード]],"")</f>
        <v/>
      </c>
      <c r="L305" s="62" t="str">
        <f>IFERROR(リレーチーム__2[[#This Row],[新記録判定クラス]],"")</f>
        <v/>
      </c>
      <c r="M305" s="62" t="str">
        <f>IFERROR(リレーチーム__2[[#This Row],[エントリータイム]],"")</f>
        <v/>
      </c>
      <c r="N305" s="62" t="str">
        <f>IFERROR(VLOOKUP(I305,色々!L:M,2,0),"")</f>
        <v/>
      </c>
      <c r="O305" s="67" t="str">
        <f>IFERROR(VLOOKUP(J305,色々!P:R,3,0),"")</f>
        <v/>
      </c>
      <c r="P305" s="67" t="str">
        <f>IFERROR(VLOOKUP(K305,色々!P:Q,2,0),"")</f>
        <v/>
      </c>
      <c r="Q305" s="67" t="str">
        <f>IFERROR(VLOOKUP(L305,クラス!B:C,2,0),"")</f>
        <v/>
      </c>
    </row>
    <row r="306" spans="5:17" x14ac:dyDescent="0.2">
      <c r="E306" s="62" t="str">
        <f>IFERROR(リレーチーム__2[[#This Row],[チーム番号]],"")</f>
        <v/>
      </c>
      <c r="F306" s="62" t="str">
        <f>IFERROR(リレーチーム__2[[#This Row],[チーム名]],"")</f>
        <v/>
      </c>
      <c r="G306" s="62" t="str">
        <f>IFERROR(リレーチーム__2[[#This Row],[チーム名カナ]],"")</f>
        <v/>
      </c>
      <c r="H306" s="62" t="str">
        <f>IFERROR(リレーチーム__2[[#This Row],[所属番号]],"")</f>
        <v/>
      </c>
      <c r="I306" s="62" t="str">
        <f>IFERROR(リレーチーム__2[[#This Row],[種目コード]],"")</f>
        <v/>
      </c>
      <c r="J306" s="62" t="str">
        <f>IFERROR(リレーチーム__2[[#This Row],[距離コード]],"")</f>
        <v/>
      </c>
      <c r="K306" s="62" t="str">
        <f>IFERROR(リレーチーム__2[[#This Row],[性別コード]],"")</f>
        <v/>
      </c>
      <c r="L306" s="62" t="str">
        <f>IFERROR(リレーチーム__2[[#This Row],[新記録判定クラス]],"")</f>
        <v/>
      </c>
      <c r="M306" s="62" t="str">
        <f>IFERROR(リレーチーム__2[[#This Row],[エントリータイム]],"")</f>
        <v/>
      </c>
      <c r="N306" s="62" t="str">
        <f>IFERROR(VLOOKUP(I306,色々!L:M,2,0),"")</f>
        <v/>
      </c>
      <c r="O306" s="67" t="str">
        <f>IFERROR(VLOOKUP(J306,色々!P:R,3,0),"")</f>
        <v/>
      </c>
      <c r="P306" s="67" t="str">
        <f>IFERROR(VLOOKUP(K306,色々!P:Q,2,0),"")</f>
        <v/>
      </c>
      <c r="Q306" s="67" t="str">
        <f>IFERROR(VLOOKUP(L306,クラス!B:C,2,0),"")</f>
        <v/>
      </c>
    </row>
    <row r="307" spans="5:17" x14ac:dyDescent="0.2">
      <c r="E307" s="62" t="str">
        <f>IFERROR(リレーチーム__2[[#This Row],[チーム番号]],"")</f>
        <v/>
      </c>
      <c r="F307" s="62" t="str">
        <f>IFERROR(リレーチーム__2[[#This Row],[チーム名]],"")</f>
        <v/>
      </c>
      <c r="G307" s="62" t="str">
        <f>IFERROR(リレーチーム__2[[#This Row],[チーム名カナ]],"")</f>
        <v/>
      </c>
      <c r="H307" s="62" t="str">
        <f>IFERROR(リレーチーム__2[[#This Row],[所属番号]],"")</f>
        <v/>
      </c>
      <c r="I307" s="62" t="str">
        <f>IFERROR(リレーチーム__2[[#This Row],[種目コード]],"")</f>
        <v/>
      </c>
      <c r="J307" s="62" t="str">
        <f>IFERROR(リレーチーム__2[[#This Row],[距離コード]],"")</f>
        <v/>
      </c>
      <c r="K307" s="62" t="str">
        <f>IFERROR(リレーチーム__2[[#This Row],[性別コード]],"")</f>
        <v/>
      </c>
      <c r="L307" s="62" t="str">
        <f>IFERROR(リレーチーム__2[[#This Row],[新記録判定クラス]],"")</f>
        <v/>
      </c>
      <c r="M307" s="62" t="str">
        <f>IFERROR(リレーチーム__2[[#This Row],[エントリータイム]],"")</f>
        <v/>
      </c>
      <c r="N307" s="62" t="str">
        <f>IFERROR(VLOOKUP(I307,色々!L:M,2,0),"")</f>
        <v/>
      </c>
      <c r="O307" s="67" t="str">
        <f>IFERROR(VLOOKUP(J307,色々!P:R,3,0),"")</f>
        <v/>
      </c>
      <c r="P307" s="67" t="str">
        <f>IFERROR(VLOOKUP(K307,色々!P:Q,2,0),"")</f>
        <v/>
      </c>
      <c r="Q307" s="67" t="str">
        <f>IFERROR(VLOOKUP(L307,クラス!B:C,2,0),"")</f>
        <v/>
      </c>
    </row>
    <row r="308" spans="5:17" x14ac:dyDescent="0.2">
      <c r="E308" s="62" t="str">
        <f>IFERROR(リレーチーム__2[[#This Row],[チーム番号]],"")</f>
        <v/>
      </c>
      <c r="F308" s="62" t="str">
        <f>IFERROR(リレーチーム__2[[#This Row],[チーム名]],"")</f>
        <v/>
      </c>
      <c r="G308" s="62" t="str">
        <f>IFERROR(リレーチーム__2[[#This Row],[チーム名カナ]],"")</f>
        <v/>
      </c>
      <c r="H308" s="62" t="str">
        <f>IFERROR(リレーチーム__2[[#This Row],[所属番号]],"")</f>
        <v/>
      </c>
      <c r="I308" s="62" t="str">
        <f>IFERROR(リレーチーム__2[[#This Row],[種目コード]],"")</f>
        <v/>
      </c>
      <c r="J308" s="62" t="str">
        <f>IFERROR(リレーチーム__2[[#This Row],[距離コード]],"")</f>
        <v/>
      </c>
      <c r="K308" s="62" t="str">
        <f>IFERROR(リレーチーム__2[[#This Row],[性別コード]],"")</f>
        <v/>
      </c>
      <c r="L308" s="62" t="str">
        <f>IFERROR(リレーチーム__2[[#This Row],[新記録判定クラス]],"")</f>
        <v/>
      </c>
      <c r="M308" s="62" t="str">
        <f>IFERROR(リレーチーム__2[[#This Row],[エントリータイム]],"")</f>
        <v/>
      </c>
      <c r="N308" s="62" t="str">
        <f>IFERROR(VLOOKUP(I308,色々!L:M,2,0),"")</f>
        <v/>
      </c>
      <c r="O308" s="67" t="str">
        <f>IFERROR(VLOOKUP(J308,色々!P:R,3,0),"")</f>
        <v/>
      </c>
      <c r="P308" s="67" t="str">
        <f>IFERROR(VLOOKUP(K308,色々!P:Q,2,0),"")</f>
        <v/>
      </c>
      <c r="Q308" s="67" t="str">
        <f>IFERROR(VLOOKUP(L308,クラス!B:C,2,0),"")</f>
        <v/>
      </c>
    </row>
    <row r="309" spans="5:17" x14ac:dyDescent="0.2">
      <c r="E309" s="62" t="str">
        <f>IFERROR(リレーチーム__2[[#This Row],[チーム番号]],"")</f>
        <v/>
      </c>
      <c r="F309" s="62" t="str">
        <f>IFERROR(リレーチーム__2[[#This Row],[チーム名]],"")</f>
        <v/>
      </c>
      <c r="G309" s="62" t="str">
        <f>IFERROR(リレーチーム__2[[#This Row],[チーム名カナ]],"")</f>
        <v/>
      </c>
      <c r="H309" s="62" t="str">
        <f>IFERROR(リレーチーム__2[[#This Row],[所属番号]],"")</f>
        <v/>
      </c>
      <c r="I309" s="62" t="str">
        <f>IFERROR(リレーチーム__2[[#This Row],[種目コード]],"")</f>
        <v/>
      </c>
      <c r="J309" s="62" t="str">
        <f>IFERROR(リレーチーム__2[[#This Row],[距離コード]],"")</f>
        <v/>
      </c>
      <c r="K309" s="62" t="str">
        <f>IFERROR(リレーチーム__2[[#This Row],[性別コード]],"")</f>
        <v/>
      </c>
      <c r="L309" s="62" t="str">
        <f>IFERROR(リレーチーム__2[[#This Row],[新記録判定クラス]],"")</f>
        <v/>
      </c>
      <c r="M309" s="62" t="str">
        <f>IFERROR(リレーチーム__2[[#This Row],[エントリータイム]],"")</f>
        <v/>
      </c>
      <c r="N309" s="62" t="str">
        <f>IFERROR(VLOOKUP(I309,色々!L:M,2,0),"")</f>
        <v/>
      </c>
      <c r="O309" s="67" t="str">
        <f>IFERROR(VLOOKUP(J309,色々!P:R,3,0),"")</f>
        <v/>
      </c>
      <c r="P309" s="67" t="str">
        <f>IFERROR(VLOOKUP(K309,色々!P:Q,2,0),"")</f>
        <v/>
      </c>
      <c r="Q309" s="67" t="str">
        <f>IFERROR(VLOOKUP(L309,クラス!B:C,2,0),"")</f>
        <v/>
      </c>
    </row>
    <row r="310" spans="5:17" x14ac:dyDescent="0.2">
      <c r="E310" s="62" t="str">
        <f>IFERROR(リレーチーム__2[[#This Row],[チーム番号]],"")</f>
        <v/>
      </c>
      <c r="F310" s="62" t="str">
        <f>IFERROR(リレーチーム__2[[#This Row],[チーム名]],"")</f>
        <v/>
      </c>
      <c r="G310" s="62" t="str">
        <f>IFERROR(リレーチーム__2[[#This Row],[チーム名カナ]],"")</f>
        <v/>
      </c>
      <c r="H310" s="62" t="str">
        <f>IFERROR(リレーチーム__2[[#This Row],[所属番号]],"")</f>
        <v/>
      </c>
      <c r="I310" s="62" t="str">
        <f>IFERROR(リレーチーム__2[[#This Row],[種目コード]],"")</f>
        <v/>
      </c>
      <c r="J310" s="62" t="str">
        <f>IFERROR(リレーチーム__2[[#This Row],[距離コード]],"")</f>
        <v/>
      </c>
      <c r="K310" s="62" t="str">
        <f>IFERROR(リレーチーム__2[[#This Row],[性別コード]],"")</f>
        <v/>
      </c>
      <c r="L310" s="62" t="str">
        <f>IFERROR(リレーチーム__2[[#This Row],[新記録判定クラス]],"")</f>
        <v/>
      </c>
      <c r="M310" s="62" t="str">
        <f>IFERROR(リレーチーム__2[[#This Row],[エントリータイム]],"")</f>
        <v/>
      </c>
      <c r="N310" s="62" t="str">
        <f>IFERROR(VLOOKUP(I310,色々!L:M,2,0),"")</f>
        <v/>
      </c>
      <c r="O310" s="67" t="str">
        <f>IFERROR(VLOOKUP(J310,色々!P:R,3,0),"")</f>
        <v/>
      </c>
      <c r="P310" s="67" t="str">
        <f>IFERROR(VLOOKUP(K310,色々!P:Q,2,0),"")</f>
        <v/>
      </c>
      <c r="Q310" s="67" t="str">
        <f>IFERROR(VLOOKUP(L310,クラス!B:C,2,0),"")</f>
        <v/>
      </c>
    </row>
    <row r="311" spans="5:17" x14ac:dyDescent="0.2">
      <c r="E311" s="62" t="str">
        <f>IFERROR(リレーチーム__2[[#This Row],[チーム番号]],"")</f>
        <v/>
      </c>
      <c r="F311" s="62" t="str">
        <f>IFERROR(リレーチーム__2[[#This Row],[チーム名]],"")</f>
        <v/>
      </c>
      <c r="G311" s="62" t="str">
        <f>IFERROR(リレーチーム__2[[#This Row],[チーム名カナ]],"")</f>
        <v/>
      </c>
      <c r="H311" s="62" t="str">
        <f>IFERROR(リレーチーム__2[[#This Row],[所属番号]],"")</f>
        <v/>
      </c>
      <c r="I311" s="62" t="str">
        <f>IFERROR(リレーチーム__2[[#This Row],[種目コード]],"")</f>
        <v/>
      </c>
      <c r="J311" s="62" t="str">
        <f>IFERROR(リレーチーム__2[[#This Row],[距離コード]],"")</f>
        <v/>
      </c>
      <c r="K311" s="62" t="str">
        <f>IFERROR(リレーチーム__2[[#This Row],[性別コード]],"")</f>
        <v/>
      </c>
      <c r="L311" s="62" t="str">
        <f>IFERROR(リレーチーム__2[[#This Row],[新記録判定クラス]],"")</f>
        <v/>
      </c>
      <c r="M311" s="62" t="str">
        <f>IFERROR(リレーチーム__2[[#This Row],[エントリータイム]],"")</f>
        <v/>
      </c>
      <c r="N311" s="62" t="str">
        <f>IFERROR(VLOOKUP(I311,色々!L:M,2,0),"")</f>
        <v/>
      </c>
      <c r="O311" s="67" t="str">
        <f>IFERROR(VLOOKUP(J311,色々!P:R,3,0),"")</f>
        <v/>
      </c>
      <c r="P311" s="67" t="str">
        <f>IFERROR(VLOOKUP(K311,色々!P:Q,2,0),"")</f>
        <v/>
      </c>
      <c r="Q311" s="67" t="str">
        <f>IFERROR(VLOOKUP(L311,クラス!B:C,2,0),"")</f>
        <v/>
      </c>
    </row>
    <row r="312" spans="5:17" x14ac:dyDescent="0.2">
      <c r="E312" s="62" t="str">
        <f>IFERROR(リレーチーム__2[[#This Row],[チーム番号]],"")</f>
        <v/>
      </c>
      <c r="F312" s="62" t="str">
        <f>IFERROR(リレーチーム__2[[#This Row],[チーム名]],"")</f>
        <v/>
      </c>
      <c r="G312" s="62" t="str">
        <f>IFERROR(リレーチーム__2[[#This Row],[チーム名カナ]],"")</f>
        <v/>
      </c>
      <c r="H312" s="62" t="str">
        <f>IFERROR(リレーチーム__2[[#This Row],[所属番号]],"")</f>
        <v/>
      </c>
      <c r="I312" s="62" t="str">
        <f>IFERROR(リレーチーム__2[[#This Row],[種目コード]],"")</f>
        <v/>
      </c>
      <c r="J312" s="62" t="str">
        <f>IFERROR(リレーチーム__2[[#This Row],[距離コード]],"")</f>
        <v/>
      </c>
      <c r="K312" s="62" t="str">
        <f>IFERROR(リレーチーム__2[[#This Row],[性別コード]],"")</f>
        <v/>
      </c>
      <c r="L312" s="62" t="str">
        <f>IFERROR(リレーチーム__2[[#This Row],[新記録判定クラス]],"")</f>
        <v/>
      </c>
      <c r="M312" s="62" t="str">
        <f>IFERROR(リレーチーム__2[[#This Row],[エントリータイム]],"")</f>
        <v/>
      </c>
      <c r="N312" s="62" t="str">
        <f>IFERROR(VLOOKUP(I312,色々!L:M,2,0),"")</f>
        <v/>
      </c>
      <c r="O312" s="67" t="str">
        <f>IFERROR(VLOOKUP(J312,色々!P:R,3,0),"")</f>
        <v/>
      </c>
      <c r="P312" s="67" t="str">
        <f>IFERROR(VLOOKUP(K312,色々!P:Q,2,0),"")</f>
        <v/>
      </c>
      <c r="Q312" s="67" t="str">
        <f>IFERROR(VLOOKUP(L312,クラス!B:C,2,0),"")</f>
        <v/>
      </c>
    </row>
    <row r="313" spans="5:17" x14ac:dyDescent="0.2">
      <c r="E313" s="62" t="str">
        <f>IFERROR(リレーチーム__2[[#This Row],[チーム番号]],"")</f>
        <v/>
      </c>
      <c r="F313" s="62" t="str">
        <f>IFERROR(リレーチーム__2[[#This Row],[チーム名]],"")</f>
        <v/>
      </c>
      <c r="G313" s="62" t="str">
        <f>IFERROR(リレーチーム__2[[#This Row],[チーム名カナ]],"")</f>
        <v/>
      </c>
      <c r="H313" s="62" t="str">
        <f>IFERROR(リレーチーム__2[[#This Row],[所属番号]],"")</f>
        <v/>
      </c>
      <c r="I313" s="62" t="str">
        <f>IFERROR(リレーチーム__2[[#This Row],[種目コード]],"")</f>
        <v/>
      </c>
      <c r="J313" s="62" t="str">
        <f>IFERROR(リレーチーム__2[[#This Row],[距離コード]],"")</f>
        <v/>
      </c>
      <c r="K313" s="62" t="str">
        <f>IFERROR(リレーチーム__2[[#This Row],[性別コード]],"")</f>
        <v/>
      </c>
      <c r="L313" s="62" t="str">
        <f>IFERROR(リレーチーム__2[[#This Row],[新記録判定クラス]],"")</f>
        <v/>
      </c>
      <c r="M313" s="62" t="str">
        <f>IFERROR(リレーチーム__2[[#This Row],[エントリータイム]],"")</f>
        <v/>
      </c>
      <c r="N313" s="62" t="str">
        <f>IFERROR(VLOOKUP(I313,色々!L:M,2,0),"")</f>
        <v/>
      </c>
      <c r="O313" s="67" t="str">
        <f>IFERROR(VLOOKUP(J313,色々!P:R,3,0),"")</f>
        <v/>
      </c>
      <c r="P313" s="67" t="str">
        <f>IFERROR(VLOOKUP(K313,色々!P:Q,2,0),"")</f>
        <v/>
      </c>
      <c r="Q313" s="67" t="str">
        <f>IFERROR(VLOOKUP(L313,クラス!B:C,2,0),"")</f>
        <v/>
      </c>
    </row>
    <row r="314" spans="5:17" x14ac:dyDescent="0.2">
      <c r="E314" s="62" t="str">
        <f>IFERROR(リレーチーム__2[[#This Row],[チーム番号]],"")</f>
        <v/>
      </c>
      <c r="F314" s="62" t="str">
        <f>IFERROR(リレーチーム__2[[#This Row],[チーム名]],"")</f>
        <v/>
      </c>
      <c r="G314" s="62" t="str">
        <f>IFERROR(リレーチーム__2[[#This Row],[チーム名カナ]],"")</f>
        <v/>
      </c>
      <c r="H314" s="62" t="str">
        <f>IFERROR(リレーチーム__2[[#This Row],[所属番号]],"")</f>
        <v/>
      </c>
      <c r="I314" s="62" t="str">
        <f>IFERROR(リレーチーム__2[[#This Row],[種目コード]],"")</f>
        <v/>
      </c>
      <c r="J314" s="62" t="str">
        <f>IFERROR(リレーチーム__2[[#This Row],[距離コード]],"")</f>
        <v/>
      </c>
      <c r="K314" s="62" t="str">
        <f>IFERROR(リレーチーム__2[[#This Row],[性別コード]],"")</f>
        <v/>
      </c>
      <c r="L314" s="62" t="str">
        <f>IFERROR(リレーチーム__2[[#This Row],[新記録判定クラス]],"")</f>
        <v/>
      </c>
      <c r="M314" s="62" t="str">
        <f>IFERROR(リレーチーム__2[[#This Row],[エントリータイム]],"")</f>
        <v/>
      </c>
      <c r="N314" s="62" t="str">
        <f>IFERROR(VLOOKUP(I314,色々!L:M,2,0),"")</f>
        <v/>
      </c>
      <c r="O314" s="67" t="str">
        <f>IFERROR(VLOOKUP(J314,色々!P:R,3,0),"")</f>
        <v/>
      </c>
      <c r="P314" s="67" t="str">
        <f>IFERROR(VLOOKUP(K314,色々!P:Q,2,0),"")</f>
        <v/>
      </c>
      <c r="Q314" s="67" t="str">
        <f>IFERROR(VLOOKUP(L314,クラス!B:C,2,0),"")</f>
        <v/>
      </c>
    </row>
    <row r="315" spans="5:17" x14ac:dyDescent="0.2">
      <c r="E315" s="62" t="str">
        <f>IFERROR(リレーチーム__2[[#This Row],[チーム番号]],"")</f>
        <v/>
      </c>
      <c r="F315" s="62" t="str">
        <f>IFERROR(リレーチーム__2[[#This Row],[チーム名]],"")</f>
        <v/>
      </c>
      <c r="G315" s="62" t="str">
        <f>IFERROR(リレーチーム__2[[#This Row],[チーム名カナ]],"")</f>
        <v/>
      </c>
      <c r="H315" s="62" t="str">
        <f>IFERROR(リレーチーム__2[[#This Row],[所属番号]],"")</f>
        <v/>
      </c>
      <c r="I315" s="62" t="str">
        <f>IFERROR(リレーチーム__2[[#This Row],[種目コード]],"")</f>
        <v/>
      </c>
      <c r="J315" s="62" t="str">
        <f>IFERROR(リレーチーム__2[[#This Row],[距離コード]],"")</f>
        <v/>
      </c>
      <c r="K315" s="62" t="str">
        <f>IFERROR(リレーチーム__2[[#This Row],[性別コード]],"")</f>
        <v/>
      </c>
      <c r="L315" s="62" t="str">
        <f>IFERROR(リレーチーム__2[[#This Row],[新記録判定クラス]],"")</f>
        <v/>
      </c>
      <c r="M315" s="62" t="str">
        <f>IFERROR(リレーチーム__2[[#This Row],[エントリータイム]],"")</f>
        <v/>
      </c>
      <c r="N315" s="62" t="str">
        <f>IFERROR(VLOOKUP(I315,色々!L:M,2,0),"")</f>
        <v/>
      </c>
      <c r="O315" s="67" t="str">
        <f>IFERROR(VLOOKUP(J315,色々!P:R,3,0),"")</f>
        <v/>
      </c>
      <c r="P315" s="67" t="str">
        <f>IFERROR(VLOOKUP(K315,色々!P:Q,2,0),"")</f>
        <v/>
      </c>
      <c r="Q315" s="67" t="str">
        <f>IFERROR(VLOOKUP(L315,クラス!B:C,2,0),"")</f>
        <v/>
      </c>
    </row>
    <row r="316" spans="5:17" x14ac:dyDescent="0.2">
      <c r="E316" s="62" t="str">
        <f>IFERROR(リレーチーム__2[[#This Row],[チーム番号]],"")</f>
        <v/>
      </c>
      <c r="F316" s="62" t="str">
        <f>IFERROR(リレーチーム__2[[#This Row],[チーム名]],"")</f>
        <v/>
      </c>
      <c r="G316" s="62" t="str">
        <f>IFERROR(リレーチーム__2[[#This Row],[チーム名カナ]],"")</f>
        <v/>
      </c>
      <c r="H316" s="62" t="str">
        <f>IFERROR(リレーチーム__2[[#This Row],[所属番号]],"")</f>
        <v/>
      </c>
      <c r="I316" s="62" t="str">
        <f>IFERROR(リレーチーム__2[[#This Row],[種目コード]],"")</f>
        <v/>
      </c>
      <c r="J316" s="62" t="str">
        <f>IFERROR(リレーチーム__2[[#This Row],[距離コード]],"")</f>
        <v/>
      </c>
      <c r="K316" s="62" t="str">
        <f>IFERROR(リレーチーム__2[[#This Row],[性別コード]],"")</f>
        <v/>
      </c>
      <c r="L316" s="62" t="str">
        <f>IFERROR(リレーチーム__2[[#This Row],[新記録判定クラス]],"")</f>
        <v/>
      </c>
      <c r="M316" s="62" t="str">
        <f>IFERROR(リレーチーム__2[[#This Row],[エントリータイム]],"")</f>
        <v/>
      </c>
      <c r="N316" s="62" t="str">
        <f>IFERROR(VLOOKUP(I316,色々!L:M,2,0),"")</f>
        <v/>
      </c>
      <c r="O316" s="67" t="str">
        <f>IFERROR(VLOOKUP(J316,色々!P:R,3,0),"")</f>
        <v/>
      </c>
      <c r="P316" s="67" t="str">
        <f>IFERROR(VLOOKUP(K316,色々!P:Q,2,0),"")</f>
        <v/>
      </c>
      <c r="Q316" s="67" t="str">
        <f>IFERROR(VLOOKUP(L316,クラス!B:C,2,0),"")</f>
        <v/>
      </c>
    </row>
    <row r="317" spans="5:17" x14ac:dyDescent="0.2">
      <c r="E317" s="62" t="str">
        <f>IFERROR(リレーチーム__2[[#This Row],[チーム番号]],"")</f>
        <v/>
      </c>
      <c r="F317" s="62" t="str">
        <f>IFERROR(リレーチーム__2[[#This Row],[チーム名]],"")</f>
        <v/>
      </c>
      <c r="G317" s="62" t="str">
        <f>IFERROR(リレーチーム__2[[#This Row],[チーム名カナ]],"")</f>
        <v/>
      </c>
      <c r="H317" s="62" t="str">
        <f>IFERROR(リレーチーム__2[[#This Row],[所属番号]],"")</f>
        <v/>
      </c>
      <c r="I317" s="62" t="str">
        <f>IFERROR(リレーチーム__2[[#This Row],[種目コード]],"")</f>
        <v/>
      </c>
      <c r="J317" s="62" t="str">
        <f>IFERROR(リレーチーム__2[[#This Row],[距離コード]],"")</f>
        <v/>
      </c>
      <c r="K317" s="62" t="str">
        <f>IFERROR(リレーチーム__2[[#This Row],[性別コード]],"")</f>
        <v/>
      </c>
      <c r="L317" s="62" t="str">
        <f>IFERROR(リレーチーム__2[[#This Row],[新記録判定クラス]],"")</f>
        <v/>
      </c>
      <c r="M317" s="62" t="str">
        <f>IFERROR(リレーチーム__2[[#This Row],[エントリータイム]],"")</f>
        <v/>
      </c>
      <c r="N317" s="62" t="str">
        <f>IFERROR(VLOOKUP(I317,色々!L:M,2,0),"")</f>
        <v/>
      </c>
      <c r="O317" s="67" t="str">
        <f>IFERROR(VLOOKUP(J317,色々!P:R,3,0),"")</f>
        <v/>
      </c>
      <c r="P317" s="67" t="str">
        <f>IFERROR(VLOOKUP(K317,色々!P:Q,2,0),"")</f>
        <v/>
      </c>
      <c r="Q317" s="67" t="str">
        <f>IFERROR(VLOOKUP(L317,クラス!B:C,2,0),"")</f>
        <v/>
      </c>
    </row>
    <row r="318" spans="5:17" x14ac:dyDescent="0.2">
      <c r="E318" s="62" t="str">
        <f>IFERROR(リレーチーム__2[[#This Row],[チーム番号]],"")</f>
        <v/>
      </c>
      <c r="F318" s="62" t="str">
        <f>IFERROR(リレーチーム__2[[#This Row],[チーム名]],"")</f>
        <v/>
      </c>
      <c r="G318" s="62" t="str">
        <f>IFERROR(リレーチーム__2[[#This Row],[チーム名カナ]],"")</f>
        <v/>
      </c>
      <c r="H318" s="62" t="str">
        <f>IFERROR(リレーチーム__2[[#This Row],[所属番号]],"")</f>
        <v/>
      </c>
      <c r="I318" s="62" t="str">
        <f>IFERROR(リレーチーム__2[[#This Row],[種目コード]],"")</f>
        <v/>
      </c>
      <c r="J318" s="62" t="str">
        <f>IFERROR(リレーチーム__2[[#This Row],[距離コード]],"")</f>
        <v/>
      </c>
      <c r="K318" s="62" t="str">
        <f>IFERROR(リレーチーム__2[[#This Row],[性別コード]],"")</f>
        <v/>
      </c>
      <c r="L318" s="62" t="str">
        <f>IFERROR(リレーチーム__2[[#This Row],[新記録判定クラス]],"")</f>
        <v/>
      </c>
      <c r="M318" s="62" t="str">
        <f>IFERROR(リレーチーム__2[[#This Row],[エントリータイム]],"")</f>
        <v/>
      </c>
      <c r="N318" s="62" t="str">
        <f>IFERROR(VLOOKUP(I318,色々!L:M,2,0),"")</f>
        <v/>
      </c>
      <c r="O318" s="67" t="str">
        <f>IFERROR(VLOOKUP(J318,色々!P:R,3,0),"")</f>
        <v/>
      </c>
      <c r="P318" s="67" t="str">
        <f>IFERROR(VLOOKUP(K318,色々!P:Q,2,0),"")</f>
        <v/>
      </c>
      <c r="Q318" s="67" t="str">
        <f>IFERROR(VLOOKUP(L318,クラス!B:C,2,0),"")</f>
        <v/>
      </c>
    </row>
    <row r="319" spans="5:17" x14ac:dyDescent="0.2">
      <c r="E319" s="62" t="str">
        <f>IFERROR(リレーチーム__2[[#This Row],[チーム番号]],"")</f>
        <v/>
      </c>
      <c r="F319" s="62" t="str">
        <f>IFERROR(リレーチーム__2[[#This Row],[チーム名]],"")</f>
        <v/>
      </c>
      <c r="G319" s="62" t="str">
        <f>IFERROR(リレーチーム__2[[#This Row],[チーム名カナ]],"")</f>
        <v/>
      </c>
      <c r="H319" s="62" t="str">
        <f>IFERROR(リレーチーム__2[[#This Row],[所属番号]],"")</f>
        <v/>
      </c>
      <c r="I319" s="62" t="str">
        <f>IFERROR(リレーチーム__2[[#This Row],[種目コード]],"")</f>
        <v/>
      </c>
      <c r="J319" s="62" t="str">
        <f>IFERROR(リレーチーム__2[[#This Row],[距離コード]],"")</f>
        <v/>
      </c>
      <c r="K319" s="62" t="str">
        <f>IFERROR(リレーチーム__2[[#This Row],[性別コード]],"")</f>
        <v/>
      </c>
      <c r="L319" s="62" t="str">
        <f>IFERROR(リレーチーム__2[[#This Row],[新記録判定クラス]],"")</f>
        <v/>
      </c>
      <c r="M319" s="62" t="str">
        <f>IFERROR(リレーチーム__2[[#This Row],[エントリータイム]],"")</f>
        <v/>
      </c>
      <c r="N319" s="62" t="str">
        <f>IFERROR(VLOOKUP(I319,色々!L:M,2,0),"")</f>
        <v/>
      </c>
      <c r="O319" s="67" t="str">
        <f>IFERROR(VLOOKUP(J319,色々!P:R,3,0),"")</f>
        <v/>
      </c>
      <c r="P319" s="67" t="str">
        <f>IFERROR(VLOOKUP(K319,色々!P:Q,2,0),"")</f>
        <v/>
      </c>
      <c r="Q319" s="67" t="str">
        <f>IFERROR(VLOOKUP(L319,クラス!B:C,2,0),"")</f>
        <v/>
      </c>
    </row>
    <row r="320" spans="5:17" x14ac:dyDescent="0.2">
      <c r="E320" s="62" t="str">
        <f>IFERROR(リレーチーム__2[[#This Row],[チーム番号]],"")</f>
        <v/>
      </c>
      <c r="F320" s="62" t="str">
        <f>IFERROR(リレーチーム__2[[#This Row],[チーム名]],"")</f>
        <v/>
      </c>
      <c r="G320" s="62" t="str">
        <f>IFERROR(リレーチーム__2[[#This Row],[チーム名カナ]],"")</f>
        <v/>
      </c>
      <c r="H320" s="62" t="str">
        <f>IFERROR(リレーチーム__2[[#This Row],[所属番号]],"")</f>
        <v/>
      </c>
      <c r="I320" s="62" t="str">
        <f>IFERROR(リレーチーム__2[[#This Row],[種目コード]],"")</f>
        <v/>
      </c>
      <c r="J320" s="62" t="str">
        <f>IFERROR(リレーチーム__2[[#This Row],[距離コード]],"")</f>
        <v/>
      </c>
      <c r="K320" s="62" t="str">
        <f>IFERROR(リレーチーム__2[[#This Row],[性別コード]],"")</f>
        <v/>
      </c>
      <c r="L320" s="62" t="str">
        <f>IFERROR(リレーチーム__2[[#This Row],[新記録判定クラス]],"")</f>
        <v/>
      </c>
      <c r="M320" s="62" t="str">
        <f>IFERROR(リレーチーム__2[[#This Row],[エントリータイム]],"")</f>
        <v/>
      </c>
      <c r="N320" s="62" t="str">
        <f>IFERROR(VLOOKUP(I320,色々!L:M,2,0),"")</f>
        <v/>
      </c>
      <c r="O320" s="67" t="str">
        <f>IFERROR(VLOOKUP(J320,色々!P:R,3,0),"")</f>
        <v/>
      </c>
      <c r="P320" s="67" t="str">
        <f>IFERROR(VLOOKUP(K320,色々!P:Q,2,0),"")</f>
        <v/>
      </c>
      <c r="Q320" s="67" t="str">
        <f>IFERROR(VLOOKUP(L320,クラス!B:C,2,0),"")</f>
        <v/>
      </c>
    </row>
    <row r="321" spans="5:17" x14ac:dyDescent="0.2">
      <c r="E321" s="62" t="str">
        <f>IFERROR(リレーチーム__2[[#This Row],[チーム番号]],"")</f>
        <v/>
      </c>
      <c r="F321" s="62" t="str">
        <f>IFERROR(リレーチーム__2[[#This Row],[チーム名]],"")</f>
        <v/>
      </c>
      <c r="G321" s="62" t="str">
        <f>IFERROR(リレーチーム__2[[#This Row],[チーム名カナ]],"")</f>
        <v/>
      </c>
      <c r="H321" s="62" t="str">
        <f>IFERROR(リレーチーム__2[[#This Row],[所属番号]],"")</f>
        <v/>
      </c>
      <c r="I321" s="62" t="str">
        <f>IFERROR(リレーチーム__2[[#This Row],[種目コード]],"")</f>
        <v/>
      </c>
      <c r="J321" s="62" t="str">
        <f>IFERROR(リレーチーム__2[[#This Row],[距離コード]],"")</f>
        <v/>
      </c>
      <c r="K321" s="62" t="str">
        <f>IFERROR(リレーチーム__2[[#This Row],[性別コード]],"")</f>
        <v/>
      </c>
      <c r="L321" s="62" t="str">
        <f>IFERROR(リレーチーム__2[[#This Row],[新記録判定クラス]],"")</f>
        <v/>
      </c>
      <c r="M321" s="62" t="str">
        <f>IFERROR(リレーチーム__2[[#This Row],[エントリータイム]],"")</f>
        <v/>
      </c>
      <c r="N321" s="62" t="str">
        <f>IFERROR(VLOOKUP(I321,色々!L:M,2,0),"")</f>
        <v/>
      </c>
      <c r="O321" s="67" t="str">
        <f>IFERROR(VLOOKUP(J321,色々!P:R,3,0),"")</f>
        <v/>
      </c>
      <c r="P321" s="67" t="str">
        <f>IFERROR(VLOOKUP(K321,色々!P:Q,2,0),"")</f>
        <v/>
      </c>
      <c r="Q321" s="67" t="str">
        <f>IFERROR(VLOOKUP(L321,クラス!B:C,2,0),"")</f>
        <v/>
      </c>
    </row>
    <row r="322" spans="5:17" x14ac:dyDescent="0.2">
      <c r="E322" s="62" t="str">
        <f>IFERROR(リレーチーム__2[[#This Row],[チーム番号]],"")</f>
        <v/>
      </c>
      <c r="F322" s="62" t="str">
        <f>IFERROR(リレーチーム__2[[#This Row],[チーム名]],"")</f>
        <v/>
      </c>
      <c r="G322" s="62" t="str">
        <f>IFERROR(リレーチーム__2[[#This Row],[チーム名カナ]],"")</f>
        <v/>
      </c>
      <c r="H322" s="62" t="str">
        <f>IFERROR(リレーチーム__2[[#This Row],[所属番号]],"")</f>
        <v/>
      </c>
      <c r="I322" s="62" t="str">
        <f>IFERROR(リレーチーム__2[[#This Row],[種目コード]],"")</f>
        <v/>
      </c>
      <c r="J322" s="62" t="str">
        <f>IFERROR(リレーチーム__2[[#This Row],[距離コード]],"")</f>
        <v/>
      </c>
      <c r="K322" s="62" t="str">
        <f>IFERROR(リレーチーム__2[[#This Row],[性別コード]],"")</f>
        <v/>
      </c>
      <c r="L322" s="62" t="str">
        <f>IFERROR(リレーチーム__2[[#This Row],[新記録判定クラス]],"")</f>
        <v/>
      </c>
      <c r="M322" s="62" t="str">
        <f>IFERROR(リレーチーム__2[[#This Row],[エントリータイム]],"")</f>
        <v/>
      </c>
      <c r="N322" s="62" t="str">
        <f>IFERROR(VLOOKUP(I322,色々!L:M,2,0),"")</f>
        <v/>
      </c>
      <c r="O322" s="67" t="str">
        <f>IFERROR(VLOOKUP(J322,色々!P:R,3,0),"")</f>
        <v/>
      </c>
      <c r="P322" s="67" t="str">
        <f>IFERROR(VLOOKUP(K322,色々!P:Q,2,0),"")</f>
        <v/>
      </c>
      <c r="Q322" s="67" t="str">
        <f>IFERROR(VLOOKUP(L322,クラス!B:C,2,0),"")</f>
        <v/>
      </c>
    </row>
    <row r="323" spans="5:17" x14ac:dyDescent="0.2">
      <c r="E323" s="62" t="str">
        <f>IFERROR(リレーチーム__2[[#This Row],[チーム番号]],"")</f>
        <v/>
      </c>
      <c r="F323" s="62" t="str">
        <f>IFERROR(リレーチーム__2[[#This Row],[チーム名]],"")</f>
        <v/>
      </c>
      <c r="G323" s="62" t="str">
        <f>IFERROR(リレーチーム__2[[#This Row],[チーム名カナ]],"")</f>
        <v/>
      </c>
      <c r="H323" s="62" t="str">
        <f>IFERROR(リレーチーム__2[[#This Row],[所属番号]],"")</f>
        <v/>
      </c>
      <c r="I323" s="62" t="str">
        <f>IFERROR(リレーチーム__2[[#This Row],[種目コード]],"")</f>
        <v/>
      </c>
      <c r="J323" s="62" t="str">
        <f>IFERROR(リレーチーム__2[[#This Row],[距離コード]],"")</f>
        <v/>
      </c>
      <c r="K323" s="62" t="str">
        <f>IFERROR(リレーチーム__2[[#This Row],[性別コード]],"")</f>
        <v/>
      </c>
      <c r="L323" s="62" t="str">
        <f>IFERROR(リレーチーム__2[[#This Row],[新記録判定クラス]],"")</f>
        <v/>
      </c>
      <c r="M323" s="62" t="str">
        <f>IFERROR(リレーチーム__2[[#This Row],[エントリータイム]],"")</f>
        <v/>
      </c>
      <c r="N323" s="62" t="str">
        <f>IFERROR(VLOOKUP(I323,色々!L:M,2,0),"")</f>
        <v/>
      </c>
      <c r="O323" s="67" t="str">
        <f>IFERROR(VLOOKUP(J323,色々!P:R,3,0),"")</f>
        <v/>
      </c>
      <c r="P323" s="67" t="str">
        <f>IFERROR(VLOOKUP(K323,色々!P:Q,2,0),"")</f>
        <v/>
      </c>
      <c r="Q323" s="67" t="str">
        <f>IFERROR(VLOOKUP(L323,クラス!B:C,2,0),"")</f>
        <v/>
      </c>
    </row>
    <row r="324" spans="5:17" x14ac:dyDescent="0.2">
      <c r="E324" s="62" t="str">
        <f>IFERROR(リレーチーム__2[[#This Row],[チーム番号]],"")</f>
        <v/>
      </c>
      <c r="F324" s="62" t="str">
        <f>IFERROR(リレーチーム__2[[#This Row],[チーム名]],"")</f>
        <v/>
      </c>
      <c r="G324" s="62" t="str">
        <f>IFERROR(リレーチーム__2[[#This Row],[チーム名カナ]],"")</f>
        <v/>
      </c>
      <c r="H324" s="62" t="str">
        <f>IFERROR(リレーチーム__2[[#This Row],[所属番号]],"")</f>
        <v/>
      </c>
      <c r="I324" s="62" t="str">
        <f>IFERROR(リレーチーム__2[[#This Row],[種目コード]],"")</f>
        <v/>
      </c>
      <c r="J324" s="62" t="str">
        <f>IFERROR(リレーチーム__2[[#This Row],[距離コード]],"")</f>
        <v/>
      </c>
      <c r="K324" s="62" t="str">
        <f>IFERROR(リレーチーム__2[[#This Row],[性別コード]],"")</f>
        <v/>
      </c>
      <c r="L324" s="62" t="str">
        <f>IFERROR(リレーチーム__2[[#This Row],[新記録判定クラス]],"")</f>
        <v/>
      </c>
      <c r="M324" s="62" t="str">
        <f>IFERROR(リレーチーム__2[[#This Row],[エントリータイム]],"")</f>
        <v/>
      </c>
      <c r="N324" s="62" t="str">
        <f>IFERROR(VLOOKUP(I324,色々!L:M,2,0),"")</f>
        <v/>
      </c>
      <c r="O324" s="67" t="str">
        <f>IFERROR(VLOOKUP(J324,色々!P:R,3,0),"")</f>
        <v/>
      </c>
      <c r="P324" s="67" t="str">
        <f>IFERROR(VLOOKUP(K324,色々!P:Q,2,0),"")</f>
        <v/>
      </c>
      <c r="Q324" s="67" t="str">
        <f>IFERROR(VLOOKUP(L324,クラス!B:C,2,0),"")</f>
        <v/>
      </c>
    </row>
    <row r="325" spans="5:17" x14ac:dyDescent="0.2">
      <c r="E325" s="62" t="str">
        <f>IFERROR(リレーチーム__2[[#This Row],[チーム番号]],"")</f>
        <v/>
      </c>
      <c r="F325" s="62" t="str">
        <f>IFERROR(リレーチーム__2[[#This Row],[チーム名]],"")</f>
        <v/>
      </c>
      <c r="G325" s="62" t="str">
        <f>IFERROR(リレーチーム__2[[#This Row],[チーム名カナ]],"")</f>
        <v/>
      </c>
      <c r="H325" s="62" t="str">
        <f>IFERROR(リレーチーム__2[[#This Row],[所属番号]],"")</f>
        <v/>
      </c>
      <c r="I325" s="62" t="str">
        <f>IFERROR(リレーチーム__2[[#This Row],[種目コード]],"")</f>
        <v/>
      </c>
      <c r="J325" s="62" t="str">
        <f>IFERROR(リレーチーム__2[[#This Row],[距離コード]],"")</f>
        <v/>
      </c>
      <c r="K325" s="62" t="str">
        <f>IFERROR(リレーチーム__2[[#This Row],[性別コード]],"")</f>
        <v/>
      </c>
      <c r="L325" s="62" t="str">
        <f>IFERROR(リレーチーム__2[[#This Row],[新記録判定クラス]],"")</f>
        <v/>
      </c>
      <c r="M325" s="62" t="str">
        <f>IFERROR(リレーチーム__2[[#This Row],[エントリータイム]],"")</f>
        <v/>
      </c>
      <c r="N325" s="62" t="str">
        <f>IFERROR(VLOOKUP(I325,色々!L:M,2,0),"")</f>
        <v/>
      </c>
      <c r="O325" s="67" t="str">
        <f>IFERROR(VLOOKUP(J325,色々!P:R,3,0),"")</f>
        <v/>
      </c>
      <c r="P325" s="67" t="str">
        <f>IFERROR(VLOOKUP(K325,色々!P:Q,2,0),"")</f>
        <v/>
      </c>
      <c r="Q325" s="67" t="str">
        <f>IFERROR(VLOOKUP(L325,クラス!B:C,2,0),"")</f>
        <v/>
      </c>
    </row>
    <row r="326" spans="5:17" x14ac:dyDescent="0.2">
      <c r="E326" s="62" t="str">
        <f>IFERROR(リレーチーム__2[[#This Row],[チーム番号]],"")</f>
        <v/>
      </c>
      <c r="F326" s="62" t="str">
        <f>IFERROR(リレーチーム__2[[#This Row],[チーム名]],"")</f>
        <v/>
      </c>
      <c r="G326" s="62" t="str">
        <f>IFERROR(リレーチーム__2[[#This Row],[チーム名カナ]],"")</f>
        <v/>
      </c>
      <c r="H326" s="62" t="str">
        <f>IFERROR(リレーチーム__2[[#This Row],[所属番号]],"")</f>
        <v/>
      </c>
      <c r="I326" s="62" t="str">
        <f>IFERROR(リレーチーム__2[[#This Row],[種目コード]],"")</f>
        <v/>
      </c>
      <c r="J326" s="62" t="str">
        <f>IFERROR(リレーチーム__2[[#This Row],[距離コード]],"")</f>
        <v/>
      </c>
      <c r="K326" s="62" t="str">
        <f>IFERROR(リレーチーム__2[[#This Row],[性別コード]],"")</f>
        <v/>
      </c>
      <c r="L326" s="62" t="str">
        <f>IFERROR(リレーチーム__2[[#This Row],[新記録判定クラス]],"")</f>
        <v/>
      </c>
      <c r="M326" s="62" t="str">
        <f>IFERROR(リレーチーム__2[[#This Row],[エントリータイム]],"")</f>
        <v/>
      </c>
      <c r="N326" s="62" t="str">
        <f>IFERROR(VLOOKUP(I326,色々!L:M,2,0),"")</f>
        <v/>
      </c>
      <c r="O326" s="67" t="str">
        <f>IFERROR(VLOOKUP(J326,色々!P:R,3,0),"")</f>
        <v/>
      </c>
      <c r="P326" s="67" t="str">
        <f>IFERROR(VLOOKUP(K326,色々!P:Q,2,0),"")</f>
        <v/>
      </c>
      <c r="Q326" s="67" t="str">
        <f>IFERROR(VLOOKUP(L326,クラス!B:C,2,0),"")</f>
        <v/>
      </c>
    </row>
    <row r="327" spans="5:17" x14ac:dyDescent="0.2">
      <c r="E327" s="62" t="str">
        <f>IFERROR(リレーチーム__2[[#This Row],[チーム番号]],"")</f>
        <v/>
      </c>
      <c r="F327" s="62" t="str">
        <f>IFERROR(リレーチーム__2[[#This Row],[チーム名]],"")</f>
        <v/>
      </c>
      <c r="G327" s="62" t="str">
        <f>IFERROR(リレーチーム__2[[#This Row],[チーム名カナ]],"")</f>
        <v/>
      </c>
      <c r="H327" s="62" t="str">
        <f>IFERROR(リレーチーム__2[[#This Row],[所属番号]],"")</f>
        <v/>
      </c>
      <c r="I327" s="62" t="str">
        <f>IFERROR(リレーチーム__2[[#This Row],[種目コード]],"")</f>
        <v/>
      </c>
      <c r="J327" s="62" t="str">
        <f>IFERROR(リレーチーム__2[[#This Row],[距離コード]],"")</f>
        <v/>
      </c>
      <c r="K327" s="62" t="str">
        <f>IFERROR(リレーチーム__2[[#This Row],[性別コード]],"")</f>
        <v/>
      </c>
      <c r="L327" s="62" t="str">
        <f>IFERROR(リレーチーム__2[[#This Row],[新記録判定クラス]],"")</f>
        <v/>
      </c>
      <c r="M327" s="62" t="str">
        <f>IFERROR(リレーチーム__2[[#This Row],[エントリータイム]],"")</f>
        <v/>
      </c>
      <c r="N327" s="62" t="str">
        <f>IFERROR(VLOOKUP(I327,色々!L:M,2,0),"")</f>
        <v/>
      </c>
      <c r="O327" s="67" t="str">
        <f>IFERROR(VLOOKUP(J327,色々!P:R,3,0),"")</f>
        <v/>
      </c>
      <c r="P327" s="67" t="str">
        <f>IFERROR(VLOOKUP(K327,色々!P:Q,2,0),"")</f>
        <v/>
      </c>
      <c r="Q327" s="67" t="str">
        <f>IFERROR(VLOOKUP(L327,クラス!B:C,2,0),"")</f>
        <v/>
      </c>
    </row>
    <row r="328" spans="5:17" x14ac:dyDescent="0.2">
      <c r="E328" s="62" t="str">
        <f>IFERROR(リレーチーム__2[[#This Row],[チーム番号]],"")</f>
        <v/>
      </c>
      <c r="F328" s="62" t="str">
        <f>IFERROR(リレーチーム__2[[#This Row],[チーム名]],"")</f>
        <v/>
      </c>
      <c r="G328" s="62" t="str">
        <f>IFERROR(リレーチーム__2[[#This Row],[チーム名カナ]],"")</f>
        <v/>
      </c>
      <c r="H328" s="62" t="str">
        <f>IFERROR(リレーチーム__2[[#This Row],[所属番号]],"")</f>
        <v/>
      </c>
      <c r="I328" s="62" t="str">
        <f>IFERROR(リレーチーム__2[[#This Row],[種目コード]],"")</f>
        <v/>
      </c>
      <c r="J328" s="62" t="str">
        <f>IFERROR(リレーチーム__2[[#This Row],[距離コード]],"")</f>
        <v/>
      </c>
      <c r="K328" s="62" t="str">
        <f>IFERROR(リレーチーム__2[[#This Row],[性別コード]],"")</f>
        <v/>
      </c>
      <c r="L328" s="62" t="str">
        <f>IFERROR(リレーチーム__2[[#This Row],[新記録判定クラス]],"")</f>
        <v/>
      </c>
      <c r="M328" s="62" t="str">
        <f>IFERROR(リレーチーム__2[[#This Row],[エントリータイム]],"")</f>
        <v/>
      </c>
      <c r="N328" s="62" t="str">
        <f>IFERROR(VLOOKUP(I328,色々!L:M,2,0),"")</f>
        <v/>
      </c>
      <c r="O328" s="67" t="str">
        <f>IFERROR(VLOOKUP(J328,色々!P:R,3,0),"")</f>
        <v/>
      </c>
      <c r="P328" s="67" t="str">
        <f>IFERROR(VLOOKUP(K328,色々!P:Q,2,0),"")</f>
        <v/>
      </c>
      <c r="Q328" s="67" t="str">
        <f>IFERROR(VLOOKUP(L328,クラス!B:C,2,0),"")</f>
        <v/>
      </c>
    </row>
    <row r="329" spans="5:17" x14ac:dyDescent="0.2">
      <c r="E329" s="62" t="str">
        <f>IFERROR(リレーチーム__2[[#This Row],[チーム番号]],"")</f>
        <v/>
      </c>
      <c r="F329" s="62" t="str">
        <f>IFERROR(リレーチーム__2[[#This Row],[チーム名]],"")</f>
        <v/>
      </c>
      <c r="G329" s="62" t="str">
        <f>IFERROR(リレーチーム__2[[#This Row],[チーム名カナ]],"")</f>
        <v/>
      </c>
      <c r="H329" s="62" t="str">
        <f>IFERROR(リレーチーム__2[[#This Row],[所属番号]],"")</f>
        <v/>
      </c>
      <c r="I329" s="62" t="str">
        <f>IFERROR(リレーチーム__2[[#This Row],[種目コード]],"")</f>
        <v/>
      </c>
      <c r="J329" s="62" t="str">
        <f>IFERROR(リレーチーム__2[[#This Row],[距離コード]],"")</f>
        <v/>
      </c>
      <c r="K329" s="62" t="str">
        <f>IFERROR(リレーチーム__2[[#This Row],[性別コード]],"")</f>
        <v/>
      </c>
      <c r="L329" s="62" t="str">
        <f>IFERROR(リレーチーム__2[[#This Row],[新記録判定クラス]],"")</f>
        <v/>
      </c>
      <c r="M329" s="62" t="str">
        <f>IFERROR(リレーチーム__2[[#This Row],[エントリータイム]],"")</f>
        <v/>
      </c>
      <c r="N329" s="62" t="str">
        <f>IFERROR(VLOOKUP(I329,色々!L:M,2,0),"")</f>
        <v/>
      </c>
      <c r="O329" s="67" t="str">
        <f>IFERROR(VLOOKUP(J329,色々!P:R,3,0),"")</f>
        <v/>
      </c>
      <c r="P329" s="67" t="str">
        <f>IFERROR(VLOOKUP(K329,色々!P:Q,2,0),"")</f>
        <v/>
      </c>
      <c r="Q329" s="67" t="str">
        <f>IFERROR(VLOOKUP(L329,クラス!B:C,2,0),"")</f>
        <v/>
      </c>
    </row>
    <row r="330" spans="5:17" x14ac:dyDescent="0.2">
      <c r="E330" s="62" t="str">
        <f>IFERROR(リレーチーム__2[[#This Row],[チーム番号]],"")</f>
        <v/>
      </c>
      <c r="F330" s="62" t="str">
        <f>IFERROR(リレーチーム__2[[#This Row],[チーム名]],"")</f>
        <v/>
      </c>
      <c r="G330" s="62" t="str">
        <f>IFERROR(リレーチーム__2[[#This Row],[チーム名カナ]],"")</f>
        <v/>
      </c>
      <c r="H330" s="62" t="str">
        <f>IFERROR(リレーチーム__2[[#This Row],[所属番号]],"")</f>
        <v/>
      </c>
      <c r="I330" s="62" t="str">
        <f>IFERROR(リレーチーム__2[[#This Row],[種目コード]],"")</f>
        <v/>
      </c>
      <c r="J330" s="62" t="str">
        <f>IFERROR(リレーチーム__2[[#This Row],[距離コード]],"")</f>
        <v/>
      </c>
      <c r="K330" s="62" t="str">
        <f>IFERROR(リレーチーム__2[[#This Row],[性別コード]],"")</f>
        <v/>
      </c>
      <c r="L330" s="62" t="str">
        <f>IFERROR(リレーチーム__2[[#This Row],[新記録判定クラス]],"")</f>
        <v/>
      </c>
      <c r="M330" s="62" t="str">
        <f>IFERROR(リレーチーム__2[[#This Row],[エントリータイム]],"")</f>
        <v/>
      </c>
      <c r="N330" s="62" t="str">
        <f>IFERROR(VLOOKUP(I330,色々!L:M,2,0),"")</f>
        <v/>
      </c>
      <c r="O330" s="67" t="str">
        <f>IFERROR(VLOOKUP(J330,色々!P:R,3,0),"")</f>
        <v/>
      </c>
      <c r="P330" s="67" t="str">
        <f>IFERROR(VLOOKUP(K330,色々!P:Q,2,0),"")</f>
        <v/>
      </c>
      <c r="Q330" s="67" t="str">
        <f>IFERROR(VLOOKUP(L330,クラス!B:C,2,0),"")</f>
        <v/>
      </c>
    </row>
    <row r="331" spans="5:17" x14ac:dyDescent="0.2">
      <c r="E331" s="62" t="str">
        <f>IFERROR(リレーチーム__2[[#This Row],[チーム番号]],"")</f>
        <v/>
      </c>
      <c r="F331" s="62" t="str">
        <f>IFERROR(リレーチーム__2[[#This Row],[チーム名]],"")</f>
        <v/>
      </c>
      <c r="G331" s="62" t="str">
        <f>IFERROR(リレーチーム__2[[#This Row],[チーム名カナ]],"")</f>
        <v/>
      </c>
      <c r="H331" s="62" t="str">
        <f>IFERROR(リレーチーム__2[[#This Row],[所属番号]],"")</f>
        <v/>
      </c>
      <c r="I331" s="62" t="str">
        <f>IFERROR(リレーチーム__2[[#This Row],[種目コード]],"")</f>
        <v/>
      </c>
      <c r="J331" s="62" t="str">
        <f>IFERROR(リレーチーム__2[[#This Row],[距離コード]],"")</f>
        <v/>
      </c>
      <c r="K331" s="62" t="str">
        <f>IFERROR(リレーチーム__2[[#This Row],[性別コード]],"")</f>
        <v/>
      </c>
      <c r="L331" s="62" t="str">
        <f>IFERROR(リレーチーム__2[[#This Row],[新記録判定クラス]],"")</f>
        <v/>
      </c>
      <c r="M331" s="62" t="str">
        <f>IFERROR(リレーチーム__2[[#This Row],[エントリータイム]],"")</f>
        <v/>
      </c>
      <c r="N331" s="62" t="str">
        <f>IFERROR(VLOOKUP(I331,色々!L:M,2,0),"")</f>
        <v/>
      </c>
      <c r="O331" s="67" t="str">
        <f>IFERROR(VLOOKUP(J331,色々!P:R,3,0),"")</f>
        <v/>
      </c>
      <c r="P331" s="67" t="str">
        <f>IFERROR(VLOOKUP(K331,色々!P:Q,2,0),"")</f>
        <v/>
      </c>
      <c r="Q331" s="67" t="str">
        <f>IFERROR(VLOOKUP(L331,クラス!B:C,2,0),"")</f>
        <v/>
      </c>
    </row>
    <row r="332" spans="5:17" x14ac:dyDescent="0.2">
      <c r="E332" s="62" t="str">
        <f>IFERROR(リレーチーム__2[[#This Row],[チーム番号]],"")</f>
        <v/>
      </c>
      <c r="F332" s="62" t="str">
        <f>IFERROR(リレーチーム__2[[#This Row],[チーム名]],"")</f>
        <v/>
      </c>
      <c r="G332" s="62" t="str">
        <f>IFERROR(リレーチーム__2[[#This Row],[チーム名カナ]],"")</f>
        <v/>
      </c>
      <c r="H332" s="62" t="str">
        <f>IFERROR(リレーチーム__2[[#This Row],[所属番号]],"")</f>
        <v/>
      </c>
      <c r="I332" s="62" t="str">
        <f>IFERROR(リレーチーム__2[[#This Row],[種目コード]],"")</f>
        <v/>
      </c>
      <c r="J332" s="62" t="str">
        <f>IFERROR(リレーチーム__2[[#This Row],[距離コード]],"")</f>
        <v/>
      </c>
      <c r="K332" s="62" t="str">
        <f>IFERROR(リレーチーム__2[[#This Row],[性別コード]],"")</f>
        <v/>
      </c>
      <c r="L332" s="62" t="str">
        <f>IFERROR(リレーチーム__2[[#This Row],[新記録判定クラス]],"")</f>
        <v/>
      </c>
      <c r="M332" s="62" t="str">
        <f>IFERROR(リレーチーム__2[[#This Row],[エントリータイム]],"")</f>
        <v/>
      </c>
      <c r="N332" s="62" t="str">
        <f>IFERROR(VLOOKUP(I332,色々!L:M,2,0),"")</f>
        <v/>
      </c>
      <c r="O332" s="67" t="str">
        <f>IFERROR(VLOOKUP(J332,色々!P:R,3,0),"")</f>
        <v/>
      </c>
      <c r="P332" s="67" t="str">
        <f>IFERROR(VLOOKUP(K332,色々!P:Q,2,0),"")</f>
        <v/>
      </c>
      <c r="Q332" s="67" t="str">
        <f>IFERROR(VLOOKUP(L332,クラス!B:C,2,0),"")</f>
        <v/>
      </c>
    </row>
    <row r="333" spans="5:17" x14ac:dyDescent="0.2">
      <c r="E333" s="62" t="str">
        <f>IFERROR(リレーチーム__2[[#This Row],[チーム番号]],"")</f>
        <v/>
      </c>
      <c r="F333" s="62" t="str">
        <f>IFERROR(リレーチーム__2[[#This Row],[チーム名]],"")</f>
        <v/>
      </c>
      <c r="G333" s="62" t="str">
        <f>IFERROR(リレーチーム__2[[#This Row],[チーム名カナ]],"")</f>
        <v/>
      </c>
      <c r="H333" s="62" t="str">
        <f>IFERROR(リレーチーム__2[[#This Row],[所属番号]],"")</f>
        <v/>
      </c>
      <c r="I333" s="62" t="str">
        <f>IFERROR(リレーチーム__2[[#This Row],[種目コード]],"")</f>
        <v/>
      </c>
      <c r="J333" s="62" t="str">
        <f>IFERROR(リレーチーム__2[[#This Row],[距離コード]],"")</f>
        <v/>
      </c>
      <c r="K333" s="62" t="str">
        <f>IFERROR(リレーチーム__2[[#This Row],[性別コード]],"")</f>
        <v/>
      </c>
      <c r="L333" s="62" t="str">
        <f>IFERROR(リレーチーム__2[[#This Row],[新記録判定クラス]],"")</f>
        <v/>
      </c>
      <c r="M333" s="62" t="str">
        <f>IFERROR(リレーチーム__2[[#This Row],[エントリータイム]],"")</f>
        <v/>
      </c>
      <c r="N333" s="62" t="str">
        <f>IFERROR(VLOOKUP(I333,色々!L:M,2,0),"")</f>
        <v/>
      </c>
      <c r="O333" s="67" t="str">
        <f>IFERROR(VLOOKUP(J333,色々!P:R,3,0),"")</f>
        <v/>
      </c>
      <c r="P333" s="67" t="str">
        <f>IFERROR(VLOOKUP(K333,色々!P:Q,2,0),"")</f>
        <v/>
      </c>
      <c r="Q333" s="67" t="str">
        <f>IFERROR(VLOOKUP(L333,クラス!B:C,2,0),"")</f>
        <v/>
      </c>
    </row>
    <row r="334" spans="5:17" x14ac:dyDescent="0.2">
      <c r="E334" s="62" t="str">
        <f>IFERROR(リレーチーム__2[[#This Row],[チーム番号]],"")</f>
        <v/>
      </c>
      <c r="F334" s="62" t="str">
        <f>IFERROR(リレーチーム__2[[#This Row],[チーム名]],"")</f>
        <v/>
      </c>
      <c r="G334" s="62" t="str">
        <f>IFERROR(リレーチーム__2[[#This Row],[チーム名カナ]],"")</f>
        <v/>
      </c>
      <c r="H334" s="62" t="str">
        <f>IFERROR(リレーチーム__2[[#This Row],[所属番号]],"")</f>
        <v/>
      </c>
      <c r="I334" s="62" t="str">
        <f>IFERROR(リレーチーム__2[[#This Row],[種目コード]],"")</f>
        <v/>
      </c>
      <c r="J334" s="62" t="str">
        <f>IFERROR(リレーチーム__2[[#This Row],[距離コード]],"")</f>
        <v/>
      </c>
      <c r="K334" s="62" t="str">
        <f>IFERROR(リレーチーム__2[[#This Row],[性別コード]],"")</f>
        <v/>
      </c>
      <c r="L334" s="62" t="str">
        <f>IFERROR(リレーチーム__2[[#This Row],[新記録判定クラス]],"")</f>
        <v/>
      </c>
      <c r="M334" s="62" t="str">
        <f>IFERROR(リレーチーム__2[[#This Row],[エントリータイム]],"")</f>
        <v/>
      </c>
      <c r="N334" s="62" t="str">
        <f>IFERROR(VLOOKUP(I334,色々!L:M,2,0),"")</f>
        <v/>
      </c>
      <c r="O334" s="67" t="str">
        <f>IFERROR(VLOOKUP(J334,色々!P:R,3,0),"")</f>
        <v/>
      </c>
      <c r="P334" s="67" t="str">
        <f>IFERROR(VLOOKUP(K334,色々!P:Q,2,0),"")</f>
        <v/>
      </c>
      <c r="Q334" s="67" t="str">
        <f>IFERROR(VLOOKUP(L334,クラス!B:C,2,0),"")</f>
        <v/>
      </c>
    </row>
    <row r="335" spans="5:17" x14ac:dyDescent="0.2">
      <c r="E335" s="62" t="str">
        <f>IFERROR(リレーチーム__2[[#This Row],[チーム番号]],"")</f>
        <v/>
      </c>
      <c r="F335" s="62" t="str">
        <f>IFERROR(リレーチーム__2[[#This Row],[チーム名]],"")</f>
        <v/>
      </c>
      <c r="G335" s="62" t="str">
        <f>IFERROR(リレーチーム__2[[#This Row],[チーム名カナ]],"")</f>
        <v/>
      </c>
      <c r="H335" s="62" t="str">
        <f>IFERROR(リレーチーム__2[[#This Row],[所属番号]],"")</f>
        <v/>
      </c>
      <c r="I335" s="62" t="str">
        <f>IFERROR(リレーチーム__2[[#This Row],[種目コード]],"")</f>
        <v/>
      </c>
      <c r="J335" s="62" t="str">
        <f>IFERROR(リレーチーム__2[[#This Row],[距離コード]],"")</f>
        <v/>
      </c>
      <c r="K335" s="62" t="str">
        <f>IFERROR(リレーチーム__2[[#This Row],[性別コード]],"")</f>
        <v/>
      </c>
      <c r="L335" s="62" t="str">
        <f>IFERROR(リレーチーム__2[[#This Row],[新記録判定クラス]],"")</f>
        <v/>
      </c>
      <c r="M335" s="62" t="str">
        <f>IFERROR(リレーチーム__2[[#This Row],[エントリータイム]],"")</f>
        <v/>
      </c>
      <c r="N335" s="62" t="str">
        <f>IFERROR(VLOOKUP(I335,色々!L:M,2,0),"")</f>
        <v/>
      </c>
      <c r="O335" s="67" t="str">
        <f>IFERROR(VLOOKUP(J335,色々!P:R,3,0),"")</f>
        <v/>
      </c>
      <c r="P335" s="67" t="str">
        <f>IFERROR(VLOOKUP(K335,色々!P:Q,2,0),"")</f>
        <v/>
      </c>
      <c r="Q335" s="67" t="str">
        <f>IFERROR(VLOOKUP(L335,クラス!B:C,2,0),"")</f>
        <v/>
      </c>
    </row>
    <row r="336" spans="5:17" x14ac:dyDescent="0.2">
      <c r="E336" s="62" t="str">
        <f>IFERROR(リレーチーム__2[[#This Row],[チーム番号]],"")</f>
        <v/>
      </c>
      <c r="F336" s="62" t="str">
        <f>IFERROR(リレーチーム__2[[#This Row],[チーム名]],"")</f>
        <v/>
      </c>
      <c r="G336" s="62" t="str">
        <f>IFERROR(リレーチーム__2[[#This Row],[チーム名カナ]],"")</f>
        <v/>
      </c>
      <c r="H336" s="62" t="str">
        <f>IFERROR(リレーチーム__2[[#This Row],[所属番号]],"")</f>
        <v/>
      </c>
      <c r="I336" s="62" t="str">
        <f>IFERROR(リレーチーム__2[[#This Row],[種目コード]],"")</f>
        <v/>
      </c>
      <c r="J336" s="62" t="str">
        <f>IFERROR(リレーチーム__2[[#This Row],[距離コード]],"")</f>
        <v/>
      </c>
      <c r="K336" s="62" t="str">
        <f>IFERROR(リレーチーム__2[[#This Row],[性別コード]],"")</f>
        <v/>
      </c>
      <c r="L336" s="62" t="str">
        <f>IFERROR(リレーチーム__2[[#This Row],[新記録判定クラス]],"")</f>
        <v/>
      </c>
      <c r="M336" s="62" t="str">
        <f>IFERROR(リレーチーム__2[[#This Row],[エントリータイム]],"")</f>
        <v/>
      </c>
      <c r="N336" s="62" t="str">
        <f>IFERROR(VLOOKUP(I336,色々!L:M,2,0),"")</f>
        <v/>
      </c>
      <c r="O336" s="67" t="str">
        <f>IFERROR(VLOOKUP(J336,色々!P:R,3,0),"")</f>
        <v/>
      </c>
      <c r="P336" s="67" t="str">
        <f>IFERROR(VLOOKUP(K336,色々!P:Q,2,0),"")</f>
        <v/>
      </c>
      <c r="Q336" s="67" t="str">
        <f>IFERROR(VLOOKUP(L336,クラス!B:C,2,0),"")</f>
        <v/>
      </c>
    </row>
    <row r="337" spans="5:17" x14ac:dyDescent="0.2">
      <c r="E337" s="62" t="str">
        <f>IFERROR(リレーチーム__2[[#This Row],[チーム番号]],"")</f>
        <v/>
      </c>
      <c r="F337" s="62" t="str">
        <f>IFERROR(リレーチーム__2[[#This Row],[チーム名]],"")</f>
        <v/>
      </c>
      <c r="G337" s="62" t="str">
        <f>IFERROR(リレーチーム__2[[#This Row],[チーム名カナ]],"")</f>
        <v/>
      </c>
      <c r="H337" s="62" t="str">
        <f>IFERROR(リレーチーム__2[[#This Row],[所属番号]],"")</f>
        <v/>
      </c>
      <c r="I337" s="62" t="str">
        <f>IFERROR(リレーチーム__2[[#This Row],[種目コード]],"")</f>
        <v/>
      </c>
      <c r="J337" s="62" t="str">
        <f>IFERROR(リレーチーム__2[[#This Row],[距離コード]],"")</f>
        <v/>
      </c>
      <c r="K337" s="62" t="str">
        <f>IFERROR(リレーチーム__2[[#This Row],[性別コード]],"")</f>
        <v/>
      </c>
      <c r="L337" s="62" t="str">
        <f>IFERROR(リレーチーム__2[[#This Row],[新記録判定クラス]],"")</f>
        <v/>
      </c>
      <c r="M337" s="62" t="str">
        <f>IFERROR(リレーチーム__2[[#This Row],[エントリータイム]],"")</f>
        <v/>
      </c>
      <c r="N337" s="62" t="str">
        <f>IFERROR(VLOOKUP(I337,色々!L:M,2,0),"")</f>
        <v/>
      </c>
      <c r="O337" s="67" t="str">
        <f>IFERROR(VLOOKUP(J337,色々!P:R,3,0),"")</f>
        <v/>
      </c>
      <c r="P337" s="67" t="str">
        <f>IFERROR(VLOOKUP(K337,色々!P:Q,2,0),"")</f>
        <v/>
      </c>
      <c r="Q337" s="67" t="str">
        <f>IFERROR(VLOOKUP(L337,クラス!B:C,2,0),"")</f>
        <v/>
      </c>
    </row>
    <row r="338" spans="5:17" x14ac:dyDescent="0.2">
      <c r="E338" s="62" t="str">
        <f>IFERROR(リレーチーム__2[[#This Row],[チーム番号]],"")</f>
        <v/>
      </c>
      <c r="F338" s="62" t="str">
        <f>IFERROR(リレーチーム__2[[#This Row],[チーム名]],"")</f>
        <v/>
      </c>
      <c r="G338" s="62" t="str">
        <f>IFERROR(リレーチーム__2[[#This Row],[チーム名カナ]],"")</f>
        <v/>
      </c>
      <c r="H338" s="62" t="str">
        <f>IFERROR(リレーチーム__2[[#This Row],[所属番号]],"")</f>
        <v/>
      </c>
      <c r="I338" s="62" t="str">
        <f>IFERROR(リレーチーム__2[[#This Row],[種目コード]],"")</f>
        <v/>
      </c>
      <c r="J338" s="62" t="str">
        <f>IFERROR(リレーチーム__2[[#This Row],[距離コード]],"")</f>
        <v/>
      </c>
      <c r="K338" s="62" t="str">
        <f>IFERROR(リレーチーム__2[[#This Row],[性別コード]],"")</f>
        <v/>
      </c>
      <c r="L338" s="62" t="str">
        <f>IFERROR(リレーチーム__2[[#This Row],[新記録判定クラス]],"")</f>
        <v/>
      </c>
      <c r="M338" s="62" t="str">
        <f>IFERROR(リレーチーム__2[[#This Row],[エントリータイム]],"")</f>
        <v/>
      </c>
      <c r="N338" s="62" t="str">
        <f>IFERROR(VLOOKUP(I338,色々!L:M,2,0),"")</f>
        <v/>
      </c>
      <c r="O338" s="67" t="str">
        <f>IFERROR(VLOOKUP(J338,色々!P:R,3,0),"")</f>
        <v/>
      </c>
      <c r="P338" s="67" t="str">
        <f>IFERROR(VLOOKUP(K338,色々!P:Q,2,0),"")</f>
        <v/>
      </c>
      <c r="Q338" s="67" t="str">
        <f>IFERROR(VLOOKUP(L338,クラス!B:C,2,0),"")</f>
        <v/>
      </c>
    </row>
    <row r="339" spans="5:17" x14ac:dyDescent="0.2">
      <c r="E339" s="62" t="str">
        <f>IFERROR(リレーチーム__2[[#This Row],[チーム番号]],"")</f>
        <v/>
      </c>
      <c r="F339" s="62" t="str">
        <f>IFERROR(リレーチーム__2[[#This Row],[チーム名]],"")</f>
        <v/>
      </c>
      <c r="G339" s="62" t="str">
        <f>IFERROR(リレーチーム__2[[#This Row],[チーム名カナ]],"")</f>
        <v/>
      </c>
      <c r="H339" s="62" t="str">
        <f>IFERROR(リレーチーム__2[[#This Row],[所属番号]],"")</f>
        <v/>
      </c>
      <c r="I339" s="62" t="str">
        <f>IFERROR(リレーチーム__2[[#This Row],[種目コード]],"")</f>
        <v/>
      </c>
      <c r="J339" s="62" t="str">
        <f>IFERROR(リレーチーム__2[[#This Row],[距離コード]],"")</f>
        <v/>
      </c>
      <c r="K339" s="62" t="str">
        <f>IFERROR(リレーチーム__2[[#This Row],[性別コード]],"")</f>
        <v/>
      </c>
      <c r="L339" s="62" t="str">
        <f>IFERROR(リレーチーム__2[[#This Row],[新記録判定クラス]],"")</f>
        <v/>
      </c>
      <c r="M339" s="62" t="str">
        <f>IFERROR(リレーチーム__2[[#This Row],[エントリータイム]],"")</f>
        <v/>
      </c>
      <c r="N339" s="62" t="str">
        <f>IFERROR(VLOOKUP(I339,色々!L:M,2,0),"")</f>
        <v/>
      </c>
      <c r="O339" s="67" t="str">
        <f>IFERROR(VLOOKUP(J339,色々!P:R,3,0),"")</f>
        <v/>
      </c>
      <c r="P339" s="67" t="str">
        <f>IFERROR(VLOOKUP(K339,色々!P:Q,2,0),"")</f>
        <v/>
      </c>
      <c r="Q339" s="67" t="str">
        <f>IFERROR(VLOOKUP(L339,クラス!B:C,2,0),"")</f>
        <v/>
      </c>
    </row>
    <row r="340" spans="5:17" x14ac:dyDescent="0.2">
      <c r="E340" s="62" t="str">
        <f>IFERROR(リレーチーム__2[[#This Row],[チーム番号]],"")</f>
        <v/>
      </c>
      <c r="F340" s="62" t="str">
        <f>IFERROR(リレーチーム__2[[#This Row],[チーム名]],"")</f>
        <v/>
      </c>
      <c r="G340" s="62" t="str">
        <f>IFERROR(リレーチーム__2[[#This Row],[チーム名カナ]],"")</f>
        <v/>
      </c>
      <c r="H340" s="62" t="str">
        <f>IFERROR(リレーチーム__2[[#This Row],[所属番号]],"")</f>
        <v/>
      </c>
      <c r="I340" s="62" t="str">
        <f>IFERROR(リレーチーム__2[[#This Row],[種目コード]],"")</f>
        <v/>
      </c>
      <c r="J340" s="62" t="str">
        <f>IFERROR(リレーチーム__2[[#This Row],[距離コード]],"")</f>
        <v/>
      </c>
      <c r="K340" s="62" t="str">
        <f>IFERROR(リレーチーム__2[[#This Row],[性別コード]],"")</f>
        <v/>
      </c>
      <c r="L340" s="62" t="str">
        <f>IFERROR(リレーチーム__2[[#This Row],[新記録判定クラス]],"")</f>
        <v/>
      </c>
      <c r="M340" s="62" t="str">
        <f>IFERROR(リレーチーム__2[[#This Row],[エントリータイム]],"")</f>
        <v/>
      </c>
      <c r="N340" s="62" t="str">
        <f>IFERROR(VLOOKUP(I340,色々!L:M,2,0),"")</f>
        <v/>
      </c>
      <c r="O340" s="67" t="str">
        <f>IFERROR(VLOOKUP(J340,色々!P:R,3,0),"")</f>
        <v/>
      </c>
      <c r="P340" s="67" t="str">
        <f>IFERROR(VLOOKUP(K340,色々!P:Q,2,0),"")</f>
        <v/>
      </c>
      <c r="Q340" s="67" t="str">
        <f>IFERROR(VLOOKUP(L340,クラス!B:C,2,0),"")</f>
        <v/>
      </c>
    </row>
    <row r="341" spans="5:17" x14ac:dyDescent="0.2">
      <c r="E341" s="62" t="str">
        <f>IFERROR(リレーチーム__2[[#This Row],[チーム番号]],"")</f>
        <v/>
      </c>
      <c r="F341" s="62" t="str">
        <f>IFERROR(リレーチーム__2[[#This Row],[チーム名]],"")</f>
        <v/>
      </c>
      <c r="G341" s="62" t="str">
        <f>IFERROR(リレーチーム__2[[#This Row],[チーム名カナ]],"")</f>
        <v/>
      </c>
      <c r="H341" s="62" t="str">
        <f>IFERROR(リレーチーム__2[[#This Row],[所属番号]],"")</f>
        <v/>
      </c>
      <c r="I341" s="62" t="str">
        <f>IFERROR(リレーチーム__2[[#This Row],[種目コード]],"")</f>
        <v/>
      </c>
      <c r="J341" s="62" t="str">
        <f>IFERROR(リレーチーム__2[[#This Row],[距離コード]],"")</f>
        <v/>
      </c>
      <c r="K341" s="62" t="str">
        <f>IFERROR(リレーチーム__2[[#This Row],[性別コード]],"")</f>
        <v/>
      </c>
      <c r="L341" s="62" t="str">
        <f>IFERROR(リレーチーム__2[[#This Row],[新記録判定クラス]],"")</f>
        <v/>
      </c>
      <c r="M341" s="62" t="str">
        <f>IFERROR(リレーチーム__2[[#This Row],[エントリータイム]],"")</f>
        <v/>
      </c>
      <c r="N341" s="62" t="str">
        <f>IFERROR(VLOOKUP(I341,色々!L:M,2,0),"")</f>
        <v/>
      </c>
      <c r="O341" s="67" t="str">
        <f>IFERROR(VLOOKUP(J341,色々!P:R,3,0),"")</f>
        <v/>
      </c>
      <c r="P341" s="67" t="str">
        <f>IFERROR(VLOOKUP(K341,色々!P:Q,2,0),"")</f>
        <v/>
      </c>
      <c r="Q341" s="67" t="str">
        <f>IFERROR(VLOOKUP(L341,クラス!B:C,2,0),"")</f>
        <v/>
      </c>
    </row>
    <row r="342" spans="5:17" x14ac:dyDescent="0.2">
      <c r="E342" s="62" t="str">
        <f>IFERROR(リレーチーム__2[[#This Row],[チーム番号]],"")</f>
        <v/>
      </c>
      <c r="F342" s="62" t="str">
        <f>IFERROR(リレーチーム__2[[#This Row],[チーム名]],"")</f>
        <v/>
      </c>
      <c r="G342" s="62" t="str">
        <f>IFERROR(リレーチーム__2[[#This Row],[チーム名カナ]],"")</f>
        <v/>
      </c>
      <c r="H342" s="62" t="str">
        <f>IFERROR(リレーチーム__2[[#This Row],[所属番号]],"")</f>
        <v/>
      </c>
      <c r="I342" s="62" t="str">
        <f>IFERROR(リレーチーム__2[[#This Row],[種目コード]],"")</f>
        <v/>
      </c>
      <c r="J342" s="62" t="str">
        <f>IFERROR(リレーチーム__2[[#This Row],[距離コード]],"")</f>
        <v/>
      </c>
      <c r="K342" s="62" t="str">
        <f>IFERROR(リレーチーム__2[[#This Row],[性別コード]],"")</f>
        <v/>
      </c>
      <c r="L342" s="62" t="str">
        <f>IFERROR(リレーチーム__2[[#This Row],[新記録判定クラス]],"")</f>
        <v/>
      </c>
      <c r="M342" s="62" t="str">
        <f>IFERROR(リレーチーム__2[[#This Row],[エントリータイム]],"")</f>
        <v/>
      </c>
      <c r="N342" s="62" t="str">
        <f>IFERROR(VLOOKUP(I342,色々!L:M,2,0),"")</f>
        <v/>
      </c>
      <c r="O342" s="67" t="str">
        <f>IFERROR(VLOOKUP(J342,色々!P:R,3,0),"")</f>
        <v/>
      </c>
      <c r="P342" s="67" t="str">
        <f>IFERROR(VLOOKUP(K342,色々!P:Q,2,0),"")</f>
        <v/>
      </c>
      <c r="Q342" s="67" t="str">
        <f>IFERROR(VLOOKUP(L342,クラス!B:C,2,0),"")</f>
        <v/>
      </c>
    </row>
    <row r="343" spans="5:17" x14ac:dyDescent="0.2">
      <c r="E343" s="62" t="str">
        <f>IFERROR(リレーチーム__2[[#This Row],[チーム番号]],"")</f>
        <v/>
      </c>
      <c r="F343" s="62" t="str">
        <f>IFERROR(リレーチーム__2[[#This Row],[チーム名]],"")</f>
        <v/>
      </c>
      <c r="G343" s="62" t="str">
        <f>IFERROR(リレーチーム__2[[#This Row],[チーム名カナ]],"")</f>
        <v/>
      </c>
      <c r="H343" s="62" t="str">
        <f>IFERROR(リレーチーム__2[[#This Row],[所属番号]],"")</f>
        <v/>
      </c>
      <c r="I343" s="62" t="str">
        <f>IFERROR(リレーチーム__2[[#This Row],[種目コード]],"")</f>
        <v/>
      </c>
      <c r="J343" s="62" t="str">
        <f>IFERROR(リレーチーム__2[[#This Row],[距離コード]],"")</f>
        <v/>
      </c>
      <c r="K343" s="62" t="str">
        <f>IFERROR(リレーチーム__2[[#This Row],[性別コード]],"")</f>
        <v/>
      </c>
      <c r="L343" s="62" t="str">
        <f>IFERROR(リレーチーム__2[[#This Row],[新記録判定クラス]],"")</f>
        <v/>
      </c>
      <c r="M343" s="62" t="str">
        <f>IFERROR(リレーチーム__2[[#This Row],[エントリータイム]],"")</f>
        <v/>
      </c>
      <c r="N343" s="62" t="str">
        <f>IFERROR(VLOOKUP(I343,色々!L:M,2,0),"")</f>
        <v/>
      </c>
      <c r="O343" s="67" t="str">
        <f>IFERROR(VLOOKUP(J343,色々!P:R,3,0),"")</f>
        <v/>
      </c>
      <c r="P343" s="67" t="str">
        <f>IFERROR(VLOOKUP(K343,色々!P:Q,2,0),"")</f>
        <v/>
      </c>
      <c r="Q343" s="67" t="str">
        <f>IFERROR(VLOOKUP(L343,クラス!B:C,2,0),"")</f>
        <v/>
      </c>
    </row>
    <row r="344" spans="5:17" x14ac:dyDescent="0.2">
      <c r="E344" s="62" t="str">
        <f>IFERROR(リレーチーム__2[[#This Row],[チーム番号]],"")</f>
        <v/>
      </c>
      <c r="F344" s="62" t="str">
        <f>IFERROR(リレーチーム__2[[#This Row],[チーム名]],"")</f>
        <v/>
      </c>
      <c r="G344" s="62" t="str">
        <f>IFERROR(リレーチーム__2[[#This Row],[チーム名カナ]],"")</f>
        <v/>
      </c>
      <c r="H344" s="62" t="str">
        <f>IFERROR(リレーチーム__2[[#This Row],[所属番号]],"")</f>
        <v/>
      </c>
      <c r="I344" s="62" t="str">
        <f>IFERROR(リレーチーム__2[[#This Row],[種目コード]],"")</f>
        <v/>
      </c>
      <c r="J344" s="62" t="str">
        <f>IFERROR(リレーチーム__2[[#This Row],[距離コード]],"")</f>
        <v/>
      </c>
      <c r="K344" s="62" t="str">
        <f>IFERROR(リレーチーム__2[[#This Row],[性別コード]],"")</f>
        <v/>
      </c>
      <c r="L344" s="62" t="str">
        <f>IFERROR(リレーチーム__2[[#This Row],[新記録判定クラス]],"")</f>
        <v/>
      </c>
      <c r="M344" s="62" t="str">
        <f>IFERROR(リレーチーム__2[[#This Row],[エントリータイム]],"")</f>
        <v/>
      </c>
      <c r="N344" s="62" t="str">
        <f>IFERROR(VLOOKUP(I344,色々!L:M,2,0),"")</f>
        <v/>
      </c>
      <c r="O344" s="67" t="str">
        <f>IFERROR(VLOOKUP(J344,色々!P:R,3,0),"")</f>
        <v/>
      </c>
      <c r="P344" s="67" t="str">
        <f>IFERROR(VLOOKUP(K344,色々!P:Q,2,0),"")</f>
        <v/>
      </c>
      <c r="Q344" s="67" t="str">
        <f>IFERROR(VLOOKUP(L344,クラス!B:C,2,0),"")</f>
        <v/>
      </c>
    </row>
    <row r="345" spans="5:17" x14ac:dyDescent="0.2">
      <c r="E345" s="62" t="str">
        <f>IFERROR(リレーチーム__2[[#This Row],[チーム番号]],"")</f>
        <v/>
      </c>
      <c r="F345" s="62" t="str">
        <f>IFERROR(リレーチーム__2[[#This Row],[チーム名]],"")</f>
        <v/>
      </c>
      <c r="G345" s="62" t="str">
        <f>IFERROR(リレーチーム__2[[#This Row],[チーム名カナ]],"")</f>
        <v/>
      </c>
      <c r="H345" s="62" t="str">
        <f>IFERROR(リレーチーム__2[[#This Row],[所属番号]],"")</f>
        <v/>
      </c>
      <c r="I345" s="62" t="str">
        <f>IFERROR(リレーチーム__2[[#This Row],[種目コード]],"")</f>
        <v/>
      </c>
      <c r="J345" s="62" t="str">
        <f>IFERROR(リレーチーム__2[[#This Row],[距離コード]],"")</f>
        <v/>
      </c>
      <c r="K345" s="62" t="str">
        <f>IFERROR(リレーチーム__2[[#This Row],[性別コード]],"")</f>
        <v/>
      </c>
      <c r="L345" s="62" t="str">
        <f>IFERROR(リレーチーム__2[[#This Row],[新記録判定クラス]],"")</f>
        <v/>
      </c>
      <c r="M345" s="62" t="str">
        <f>IFERROR(リレーチーム__2[[#This Row],[エントリータイム]],"")</f>
        <v/>
      </c>
      <c r="N345" s="62" t="str">
        <f>IFERROR(VLOOKUP(I345,色々!L:M,2,0),"")</f>
        <v/>
      </c>
      <c r="O345" s="67" t="str">
        <f>IFERROR(VLOOKUP(J345,色々!P:R,3,0),"")</f>
        <v/>
      </c>
      <c r="P345" s="67" t="str">
        <f>IFERROR(VLOOKUP(K345,色々!P:Q,2,0),"")</f>
        <v/>
      </c>
      <c r="Q345" s="67" t="str">
        <f>IFERROR(VLOOKUP(L345,クラス!B:C,2,0),"")</f>
        <v/>
      </c>
    </row>
    <row r="346" spans="5:17" x14ac:dyDescent="0.2">
      <c r="E346" s="62" t="str">
        <f>IFERROR(リレーチーム__2[[#This Row],[チーム番号]],"")</f>
        <v/>
      </c>
      <c r="F346" s="62" t="str">
        <f>IFERROR(リレーチーム__2[[#This Row],[チーム名]],"")</f>
        <v/>
      </c>
      <c r="G346" s="62" t="str">
        <f>IFERROR(リレーチーム__2[[#This Row],[チーム名カナ]],"")</f>
        <v/>
      </c>
      <c r="H346" s="62" t="str">
        <f>IFERROR(リレーチーム__2[[#This Row],[所属番号]],"")</f>
        <v/>
      </c>
      <c r="I346" s="62" t="str">
        <f>IFERROR(リレーチーム__2[[#This Row],[種目コード]],"")</f>
        <v/>
      </c>
      <c r="J346" s="62" t="str">
        <f>IFERROR(リレーチーム__2[[#This Row],[距離コード]],"")</f>
        <v/>
      </c>
      <c r="K346" s="62" t="str">
        <f>IFERROR(リレーチーム__2[[#This Row],[性別コード]],"")</f>
        <v/>
      </c>
      <c r="L346" s="62" t="str">
        <f>IFERROR(リレーチーム__2[[#This Row],[新記録判定クラス]],"")</f>
        <v/>
      </c>
      <c r="M346" s="62" t="str">
        <f>IFERROR(リレーチーム__2[[#This Row],[エントリータイム]],"")</f>
        <v/>
      </c>
      <c r="N346" s="62" t="str">
        <f>IFERROR(VLOOKUP(I346,色々!L:M,2,0),"")</f>
        <v/>
      </c>
      <c r="O346" s="67" t="str">
        <f>IFERROR(VLOOKUP(J346,色々!P:R,3,0),"")</f>
        <v/>
      </c>
      <c r="P346" s="67" t="str">
        <f>IFERROR(VLOOKUP(K346,色々!P:Q,2,0),"")</f>
        <v/>
      </c>
      <c r="Q346" s="67" t="str">
        <f>IFERROR(VLOOKUP(L346,クラス!B:C,2,0),"")</f>
        <v/>
      </c>
    </row>
    <row r="347" spans="5:17" x14ac:dyDescent="0.2">
      <c r="E347" s="62" t="str">
        <f>IFERROR(リレーチーム__2[[#This Row],[チーム番号]],"")</f>
        <v/>
      </c>
      <c r="F347" s="62" t="str">
        <f>IFERROR(リレーチーム__2[[#This Row],[チーム名]],"")</f>
        <v/>
      </c>
      <c r="G347" s="62" t="str">
        <f>IFERROR(リレーチーム__2[[#This Row],[チーム名カナ]],"")</f>
        <v/>
      </c>
      <c r="H347" s="62" t="str">
        <f>IFERROR(リレーチーム__2[[#This Row],[所属番号]],"")</f>
        <v/>
      </c>
      <c r="I347" s="62" t="str">
        <f>IFERROR(リレーチーム__2[[#This Row],[種目コード]],"")</f>
        <v/>
      </c>
      <c r="J347" s="62" t="str">
        <f>IFERROR(リレーチーム__2[[#This Row],[距離コード]],"")</f>
        <v/>
      </c>
      <c r="K347" s="62" t="str">
        <f>IFERROR(リレーチーム__2[[#This Row],[性別コード]],"")</f>
        <v/>
      </c>
      <c r="L347" s="62" t="str">
        <f>IFERROR(リレーチーム__2[[#This Row],[新記録判定クラス]],"")</f>
        <v/>
      </c>
      <c r="M347" s="62" t="str">
        <f>IFERROR(リレーチーム__2[[#This Row],[エントリータイム]],"")</f>
        <v/>
      </c>
      <c r="N347" s="62" t="str">
        <f>IFERROR(VLOOKUP(I347,色々!L:M,2,0),"")</f>
        <v/>
      </c>
      <c r="O347" s="67" t="str">
        <f>IFERROR(VLOOKUP(J347,色々!P:R,3,0),"")</f>
        <v/>
      </c>
      <c r="P347" s="67" t="str">
        <f>IFERROR(VLOOKUP(K347,色々!P:Q,2,0),"")</f>
        <v/>
      </c>
      <c r="Q347" s="67" t="str">
        <f>IFERROR(VLOOKUP(L347,クラス!B:C,2,0),"")</f>
        <v/>
      </c>
    </row>
    <row r="348" spans="5:17" x14ac:dyDescent="0.2">
      <c r="E348" s="62" t="str">
        <f>IFERROR(リレーチーム__2[[#This Row],[チーム番号]],"")</f>
        <v/>
      </c>
      <c r="F348" s="62" t="str">
        <f>IFERROR(リレーチーム__2[[#This Row],[チーム名]],"")</f>
        <v/>
      </c>
      <c r="G348" s="62" t="str">
        <f>IFERROR(リレーチーム__2[[#This Row],[チーム名カナ]],"")</f>
        <v/>
      </c>
      <c r="H348" s="62" t="str">
        <f>IFERROR(リレーチーム__2[[#This Row],[所属番号]],"")</f>
        <v/>
      </c>
      <c r="I348" s="62" t="str">
        <f>IFERROR(リレーチーム__2[[#This Row],[種目コード]],"")</f>
        <v/>
      </c>
      <c r="J348" s="62" t="str">
        <f>IFERROR(リレーチーム__2[[#This Row],[距離コード]],"")</f>
        <v/>
      </c>
      <c r="K348" s="62" t="str">
        <f>IFERROR(リレーチーム__2[[#This Row],[性別コード]],"")</f>
        <v/>
      </c>
      <c r="L348" s="62" t="str">
        <f>IFERROR(リレーチーム__2[[#This Row],[新記録判定クラス]],"")</f>
        <v/>
      </c>
      <c r="M348" s="62" t="str">
        <f>IFERROR(リレーチーム__2[[#This Row],[エントリータイム]],"")</f>
        <v/>
      </c>
      <c r="N348" s="62" t="str">
        <f>IFERROR(VLOOKUP(I348,色々!L:M,2,0),"")</f>
        <v/>
      </c>
      <c r="O348" s="67" t="str">
        <f>IFERROR(VLOOKUP(J348,色々!P:R,3,0),"")</f>
        <v/>
      </c>
      <c r="P348" s="67" t="str">
        <f>IFERROR(VLOOKUP(K348,色々!P:Q,2,0),"")</f>
        <v/>
      </c>
      <c r="Q348" s="67" t="str">
        <f>IFERROR(VLOOKUP(L348,クラス!B:C,2,0),"")</f>
        <v/>
      </c>
    </row>
    <row r="349" spans="5:17" x14ac:dyDescent="0.2">
      <c r="E349" s="62" t="str">
        <f>IFERROR(リレーチーム__2[[#This Row],[チーム番号]],"")</f>
        <v/>
      </c>
      <c r="F349" s="62" t="str">
        <f>IFERROR(リレーチーム__2[[#This Row],[チーム名]],"")</f>
        <v/>
      </c>
      <c r="G349" s="62" t="str">
        <f>IFERROR(リレーチーム__2[[#This Row],[チーム名カナ]],"")</f>
        <v/>
      </c>
      <c r="H349" s="62" t="str">
        <f>IFERROR(リレーチーム__2[[#This Row],[所属番号]],"")</f>
        <v/>
      </c>
      <c r="I349" s="62" t="str">
        <f>IFERROR(リレーチーム__2[[#This Row],[種目コード]],"")</f>
        <v/>
      </c>
      <c r="J349" s="62" t="str">
        <f>IFERROR(リレーチーム__2[[#This Row],[距離コード]],"")</f>
        <v/>
      </c>
      <c r="K349" s="62" t="str">
        <f>IFERROR(リレーチーム__2[[#This Row],[性別コード]],"")</f>
        <v/>
      </c>
      <c r="L349" s="62" t="str">
        <f>IFERROR(リレーチーム__2[[#This Row],[新記録判定クラス]],"")</f>
        <v/>
      </c>
      <c r="M349" s="62" t="str">
        <f>IFERROR(リレーチーム__2[[#This Row],[エントリータイム]],"")</f>
        <v/>
      </c>
      <c r="N349" s="62" t="str">
        <f>IFERROR(VLOOKUP(I349,色々!L:M,2,0),"")</f>
        <v/>
      </c>
      <c r="O349" s="67" t="str">
        <f>IFERROR(VLOOKUP(J349,色々!P:R,3,0),"")</f>
        <v/>
      </c>
      <c r="P349" s="67" t="str">
        <f>IFERROR(VLOOKUP(K349,色々!P:Q,2,0),"")</f>
        <v/>
      </c>
      <c r="Q349" s="67" t="str">
        <f>IFERROR(VLOOKUP(L349,クラス!B:C,2,0),"")</f>
        <v/>
      </c>
    </row>
    <row r="350" spans="5:17" x14ac:dyDescent="0.2">
      <c r="E350" s="62" t="str">
        <f>IFERROR(リレーチーム__2[[#This Row],[チーム番号]],"")</f>
        <v/>
      </c>
      <c r="F350" s="62" t="str">
        <f>IFERROR(リレーチーム__2[[#This Row],[チーム名]],"")</f>
        <v/>
      </c>
      <c r="G350" s="62" t="str">
        <f>IFERROR(リレーチーム__2[[#This Row],[チーム名カナ]],"")</f>
        <v/>
      </c>
      <c r="H350" s="62" t="str">
        <f>IFERROR(リレーチーム__2[[#This Row],[所属番号]],"")</f>
        <v/>
      </c>
      <c r="I350" s="62" t="str">
        <f>IFERROR(リレーチーム__2[[#This Row],[種目コード]],"")</f>
        <v/>
      </c>
      <c r="J350" s="62" t="str">
        <f>IFERROR(リレーチーム__2[[#This Row],[距離コード]],"")</f>
        <v/>
      </c>
      <c r="K350" s="62" t="str">
        <f>IFERROR(リレーチーム__2[[#This Row],[性別コード]],"")</f>
        <v/>
      </c>
      <c r="L350" s="62" t="str">
        <f>IFERROR(リレーチーム__2[[#This Row],[新記録判定クラス]],"")</f>
        <v/>
      </c>
      <c r="M350" s="62" t="str">
        <f>IFERROR(リレーチーム__2[[#This Row],[エントリータイム]],"")</f>
        <v/>
      </c>
      <c r="N350" s="62" t="str">
        <f>IFERROR(VLOOKUP(I350,色々!L:M,2,0),"")</f>
        <v/>
      </c>
      <c r="O350" s="67" t="str">
        <f>IFERROR(VLOOKUP(J350,色々!P:R,3,0),"")</f>
        <v/>
      </c>
      <c r="P350" s="67" t="str">
        <f>IFERROR(VLOOKUP(K350,色々!P:Q,2,0),"")</f>
        <v/>
      </c>
      <c r="Q350" s="67" t="str">
        <f>IFERROR(VLOOKUP(L350,クラス!B:C,2,0),"")</f>
        <v/>
      </c>
    </row>
    <row r="351" spans="5:17" x14ac:dyDescent="0.2">
      <c r="E351" s="62" t="str">
        <f>IFERROR(リレーチーム__2[[#This Row],[チーム番号]],"")</f>
        <v/>
      </c>
      <c r="F351" s="62" t="str">
        <f>IFERROR(リレーチーム__2[[#This Row],[チーム名]],"")</f>
        <v/>
      </c>
      <c r="G351" s="62" t="str">
        <f>IFERROR(リレーチーム__2[[#This Row],[チーム名カナ]],"")</f>
        <v/>
      </c>
      <c r="H351" s="62" t="str">
        <f>IFERROR(リレーチーム__2[[#This Row],[所属番号]],"")</f>
        <v/>
      </c>
      <c r="I351" s="62" t="str">
        <f>IFERROR(リレーチーム__2[[#This Row],[種目コード]],"")</f>
        <v/>
      </c>
      <c r="J351" s="62" t="str">
        <f>IFERROR(リレーチーム__2[[#This Row],[距離コード]],"")</f>
        <v/>
      </c>
      <c r="K351" s="62" t="str">
        <f>IFERROR(リレーチーム__2[[#This Row],[性別コード]],"")</f>
        <v/>
      </c>
      <c r="L351" s="62" t="str">
        <f>IFERROR(リレーチーム__2[[#This Row],[新記録判定クラス]],"")</f>
        <v/>
      </c>
      <c r="M351" s="62" t="str">
        <f>IFERROR(リレーチーム__2[[#This Row],[エントリータイム]],"")</f>
        <v/>
      </c>
      <c r="N351" s="62" t="str">
        <f>IFERROR(VLOOKUP(I351,色々!L:M,2,0),"")</f>
        <v/>
      </c>
      <c r="O351" s="67" t="str">
        <f>IFERROR(VLOOKUP(J351,色々!P:R,3,0),"")</f>
        <v/>
      </c>
      <c r="P351" s="67" t="str">
        <f>IFERROR(VLOOKUP(K351,色々!P:Q,2,0),"")</f>
        <v/>
      </c>
      <c r="Q351" s="67" t="str">
        <f>IFERROR(VLOOKUP(L351,クラス!B:C,2,0),"")</f>
        <v/>
      </c>
    </row>
    <row r="352" spans="5:17" x14ac:dyDescent="0.2">
      <c r="E352" s="62" t="str">
        <f>IFERROR(リレーチーム__2[[#This Row],[チーム番号]],"")</f>
        <v/>
      </c>
      <c r="F352" s="62" t="str">
        <f>IFERROR(リレーチーム__2[[#This Row],[チーム名]],"")</f>
        <v/>
      </c>
      <c r="G352" s="62" t="str">
        <f>IFERROR(リレーチーム__2[[#This Row],[チーム名カナ]],"")</f>
        <v/>
      </c>
      <c r="H352" s="62" t="str">
        <f>IFERROR(リレーチーム__2[[#This Row],[所属番号]],"")</f>
        <v/>
      </c>
      <c r="I352" s="62" t="str">
        <f>IFERROR(リレーチーム__2[[#This Row],[種目コード]],"")</f>
        <v/>
      </c>
      <c r="J352" s="62" t="str">
        <f>IFERROR(リレーチーム__2[[#This Row],[距離コード]],"")</f>
        <v/>
      </c>
      <c r="K352" s="62" t="str">
        <f>IFERROR(リレーチーム__2[[#This Row],[性別コード]],"")</f>
        <v/>
      </c>
      <c r="L352" s="62" t="str">
        <f>IFERROR(リレーチーム__2[[#This Row],[新記録判定クラス]],"")</f>
        <v/>
      </c>
      <c r="M352" s="62" t="str">
        <f>IFERROR(リレーチーム__2[[#This Row],[エントリータイム]],"")</f>
        <v/>
      </c>
      <c r="N352" s="62" t="str">
        <f>IFERROR(VLOOKUP(I352,色々!L:M,2,0),"")</f>
        <v/>
      </c>
      <c r="O352" s="67" t="str">
        <f>IFERROR(VLOOKUP(J352,色々!P:R,3,0),"")</f>
        <v/>
      </c>
      <c r="P352" s="67" t="str">
        <f>IFERROR(VLOOKUP(K352,色々!P:Q,2,0),"")</f>
        <v/>
      </c>
      <c r="Q352" s="67" t="str">
        <f>IFERROR(VLOOKUP(L352,クラス!B:C,2,0),"")</f>
        <v/>
      </c>
    </row>
    <row r="353" spans="5:17" x14ac:dyDescent="0.2">
      <c r="E353" s="62" t="str">
        <f>IFERROR(リレーチーム__2[[#This Row],[チーム番号]],"")</f>
        <v/>
      </c>
      <c r="F353" s="62" t="str">
        <f>IFERROR(リレーチーム__2[[#This Row],[チーム名]],"")</f>
        <v/>
      </c>
      <c r="G353" s="62" t="str">
        <f>IFERROR(リレーチーム__2[[#This Row],[チーム名カナ]],"")</f>
        <v/>
      </c>
      <c r="H353" s="62" t="str">
        <f>IFERROR(リレーチーム__2[[#This Row],[所属番号]],"")</f>
        <v/>
      </c>
      <c r="I353" s="62" t="str">
        <f>IFERROR(リレーチーム__2[[#This Row],[種目コード]],"")</f>
        <v/>
      </c>
      <c r="J353" s="62" t="str">
        <f>IFERROR(リレーチーム__2[[#This Row],[距離コード]],"")</f>
        <v/>
      </c>
      <c r="K353" s="62" t="str">
        <f>IFERROR(リレーチーム__2[[#This Row],[性別コード]],"")</f>
        <v/>
      </c>
      <c r="L353" s="62" t="str">
        <f>IFERROR(リレーチーム__2[[#This Row],[新記録判定クラス]],"")</f>
        <v/>
      </c>
      <c r="M353" s="62" t="str">
        <f>IFERROR(リレーチーム__2[[#This Row],[エントリータイム]],"")</f>
        <v/>
      </c>
      <c r="N353" s="62" t="str">
        <f>IFERROR(VLOOKUP(I353,色々!L:M,2,0),"")</f>
        <v/>
      </c>
      <c r="O353" s="67" t="str">
        <f>IFERROR(VLOOKUP(J353,色々!P:R,3,0),"")</f>
        <v/>
      </c>
      <c r="P353" s="67" t="str">
        <f>IFERROR(VLOOKUP(K353,色々!P:Q,2,0),"")</f>
        <v/>
      </c>
      <c r="Q353" s="67" t="str">
        <f>IFERROR(VLOOKUP(L353,クラス!B:C,2,0),"")</f>
        <v/>
      </c>
    </row>
    <row r="354" spans="5:17" x14ac:dyDescent="0.2">
      <c r="E354" s="62" t="str">
        <f>IFERROR(リレーチーム__2[[#This Row],[チーム番号]],"")</f>
        <v/>
      </c>
      <c r="F354" s="62" t="str">
        <f>IFERROR(リレーチーム__2[[#This Row],[チーム名]],"")</f>
        <v/>
      </c>
      <c r="G354" s="62" t="str">
        <f>IFERROR(リレーチーム__2[[#This Row],[チーム名カナ]],"")</f>
        <v/>
      </c>
      <c r="H354" s="62" t="str">
        <f>IFERROR(リレーチーム__2[[#This Row],[所属番号]],"")</f>
        <v/>
      </c>
      <c r="I354" s="62" t="str">
        <f>IFERROR(リレーチーム__2[[#This Row],[種目コード]],"")</f>
        <v/>
      </c>
      <c r="J354" s="62" t="str">
        <f>IFERROR(リレーチーム__2[[#This Row],[距離コード]],"")</f>
        <v/>
      </c>
      <c r="K354" s="62" t="str">
        <f>IFERROR(リレーチーム__2[[#This Row],[性別コード]],"")</f>
        <v/>
      </c>
      <c r="L354" s="62" t="str">
        <f>IFERROR(リレーチーム__2[[#This Row],[新記録判定クラス]],"")</f>
        <v/>
      </c>
      <c r="M354" s="62" t="str">
        <f>IFERROR(リレーチーム__2[[#This Row],[エントリータイム]],"")</f>
        <v/>
      </c>
      <c r="N354" s="62" t="str">
        <f>IFERROR(VLOOKUP(I354,色々!L:M,2,0),"")</f>
        <v/>
      </c>
      <c r="O354" s="67" t="str">
        <f>IFERROR(VLOOKUP(J354,色々!P:R,3,0),"")</f>
        <v/>
      </c>
      <c r="P354" s="67" t="str">
        <f>IFERROR(VLOOKUP(K354,色々!P:Q,2,0),"")</f>
        <v/>
      </c>
      <c r="Q354" s="67" t="str">
        <f>IFERROR(VLOOKUP(L354,クラス!B:C,2,0),"")</f>
        <v/>
      </c>
    </row>
    <row r="355" spans="5:17" x14ac:dyDescent="0.2">
      <c r="E355" s="62" t="str">
        <f>IFERROR(リレーチーム__2[[#This Row],[チーム番号]],"")</f>
        <v/>
      </c>
      <c r="F355" s="62" t="str">
        <f>IFERROR(リレーチーム__2[[#This Row],[チーム名]],"")</f>
        <v/>
      </c>
      <c r="G355" s="62" t="str">
        <f>IFERROR(リレーチーム__2[[#This Row],[チーム名カナ]],"")</f>
        <v/>
      </c>
      <c r="H355" s="62" t="str">
        <f>IFERROR(リレーチーム__2[[#This Row],[所属番号]],"")</f>
        <v/>
      </c>
      <c r="I355" s="62" t="str">
        <f>IFERROR(リレーチーム__2[[#This Row],[種目コード]],"")</f>
        <v/>
      </c>
      <c r="J355" s="62" t="str">
        <f>IFERROR(リレーチーム__2[[#This Row],[距離コード]],"")</f>
        <v/>
      </c>
      <c r="K355" s="62" t="str">
        <f>IFERROR(リレーチーム__2[[#This Row],[性別コード]],"")</f>
        <v/>
      </c>
      <c r="L355" s="62" t="str">
        <f>IFERROR(リレーチーム__2[[#This Row],[新記録判定クラス]],"")</f>
        <v/>
      </c>
      <c r="M355" s="62" t="str">
        <f>IFERROR(リレーチーム__2[[#This Row],[エントリータイム]],"")</f>
        <v/>
      </c>
      <c r="N355" s="62" t="str">
        <f>IFERROR(VLOOKUP(I355,色々!L:M,2,0),"")</f>
        <v/>
      </c>
      <c r="O355" s="67" t="str">
        <f>IFERROR(VLOOKUP(J355,色々!P:R,3,0),"")</f>
        <v/>
      </c>
      <c r="P355" s="67" t="str">
        <f>IFERROR(VLOOKUP(K355,色々!P:Q,2,0),"")</f>
        <v/>
      </c>
      <c r="Q355" s="67" t="str">
        <f>IFERROR(VLOOKUP(L355,クラス!B:C,2,0),"")</f>
        <v/>
      </c>
    </row>
    <row r="356" spans="5:17" x14ac:dyDescent="0.2">
      <c r="E356" s="62" t="str">
        <f>IFERROR(リレーチーム__2[[#This Row],[チーム番号]],"")</f>
        <v/>
      </c>
      <c r="F356" s="62" t="str">
        <f>IFERROR(リレーチーム__2[[#This Row],[チーム名]],"")</f>
        <v/>
      </c>
      <c r="G356" s="62" t="str">
        <f>IFERROR(リレーチーム__2[[#This Row],[チーム名カナ]],"")</f>
        <v/>
      </c>
      <c r="H356" s="62" t="str">
        <f>IFERROR(リレーチーム__2[[#This Row],[所属番号]],"")</f>
        <v/>
      </c>
      <c r="I356" s="62" t="str">
        <f>IFERROR(リレーチーム__2[[#This Row],[種目コード]],"")</f>
        <v/>
      </c>
      <c r="J356" s="62" t="str">
        <f>IFERROR(リレーチーム__2[[#This Row],[距離コード]],"")</f>
        <v/>
      </c>
      <c r="K356" s="62" t="str">
        <f>IFERROR(リレーチーム__2[[#This Row],[性別コード]],"")</f>
        <v/>
      </c>
      <c r="L356" s="62" t="str">
        <f>IFERROR(リレーチーム__2[[#This Row],[新記録判定クラス]],"")</f>
        <v/>
      </c>
      <c r="M356" s="62" t="str">
        <f>IFERROR(リレーチーム__2[[#This Row],[エントリータイム]],"")</f>
        <v/>
      </c>
      <c r="N356" s="62" t="str">
        <f>IFERROR(VLOOKUP(I356,色々!L:M,2,0),"")</f>
        <v/>
      </c>
      <c r="O356" s="67" t="str">
        <f>IFERROR(VLOOKUP(J356,色々!P:R,3,0),"")</f>
        <v/>
      </c>
      <c r="P356" s="67" t="str">
        <f>IFERROR(VLOOKUP(K356,色々!P:Q,2,0),"")</f>
        <v/>
      </c>
      <c r="Q356" s="67" t="str">
        <f>IFERROR(VLOOKUP(L356,クラス!B:C,2,0),"")</f>
        <v/>
      </c>
    </row>
    <row r="357" spans="5:17" x14ac:dyDescent="0.2">
      <c r="E357" s="62" t="str">
        <f>IFERROR(リレーチーム__2[[#This Row],[チーム番号]],"")</f>
        <v/>
      </c>
      <c r="F357" s="62" t="str">
        <f>IFERROR(リレーチーム__2[[#This Row],[チーム名]],"")</f>
        <v/>
      </c>
      <c r="G357" s="62" t="str">
        <f>IFERROR(リレーチーム__2[[#This Row],[チーム名カナ]],"")</f>
        <v/>
      </c>
      <c r="H357" s="62" t="str">
        <f>IFERROR(リレーチーム__2[[#This Row],[所属番号]],"")</f>
        <v/>
      </c>
      <c r="I357" s="62" t="str">
        <f>IFERROR(リレーチーム__2[[#This Row],[種目コード]],"")</f>
        <v/>
      </c>
      <c r="J357" s="62" t="str">
        <f>IFERROR(リレーチーム__2[[#This Row],[距離コード]],"")</f>
        <v/>
      </c>
      <c r="K357" s="62" t="str">
        <f>IFERROR(リレーチーム__2[[#This Row],[性別コード]],"")</f>
        <v/>
      </c>
      <c r="L357" s="62" t="str">
        <f>IFERROR(リレーチーム__2[[#This Row],[新記録判定クラス]],"")</f>
        <v/>
      </c>
      <c r="M357" s="62" t="str">
        <f>IFERROR(リレーチーム__2[[#This Row],[エントリータイム]],"")</f>
        <v/>
      </c>
      <c r="N357" s="62" t="str">
        <f>IFERROR(VLOOKUP(I357,色々!L:M,2,0),"")</f>
        <v/>
      </c>
      <c r="O357" s="67" t="str">
        <f>IFERROR(VLOOKUP(J357,色々!P:R,3,0),"")</f>
        <v/>
      </c>
      <c r="P357" s="67" t="str">
        <f>IFERROR(VLOOKUP(K357,色々!P:Q,2,0),"")</f>
        <v/>
      </c>
      <c r="Q357" s="67" t="str">
        <f>IFERROR(VLOOKUP(L357,クラス!B:C,2,0),"")</f>
        <v/>
      </c>
    </row>
    <row r="358" spans="5:17" x14ac:dyDescent="0.2">
      <c r="E358" s="62" t="str">
        <f>IFERROR(リレーチーム__2[[#This Row],[チーム番号]],"")</f>
        <v/>
      </c>
      <c r="F358" s="62" t="str">
        <f>IFERROR(リレーチーム__2[[#This Row],[チーム名]],"")</f>
        <v/>
      </c>
      <c r="G358" s="62" t="str">
        <f>IFERROR(リレーチーム__2[[#This Row],[チーム名カナ]],"")</f>
        <v/>
      </c>
      <c r="H358" s="62" t="str">
        <f>IFERROR(リレーチーム__2[[#This Row],[所属番号]],"")</f>
        <v/>
      </c>
      <c r="I358" s="62" t="str">
        <f>IFERROR(リレーチーム__2[[#This Row],[種目コード]],"")</f>
        <v/>
      </c>
      <c r="J358" s="62" t="str">
        <f>IFERROR(リレーチーム__2[[#This Row],[距離コード]],"")</f>
        <v/>
      </c>
      <c r="K358" s="62" t="str">
        <f>IFERROR(リレーチーム__2[[#This Row],[性別コード]],"")</f>
        <v/>
      </c>
      <c r="L358" s="62" t="str">
        <f>IFERROR(リレーチーム__2[[#This Row],[新記録判定クラス]],"")</f>
        <v/>
      </c>
      <c r="M358" s="62" t="str">
        <f>IFERROR(リレーチーム__2[[#This Row],[エントリータイム]],"")</f>
        <v/>
      </c>
      <c r="N358" s="62" t="str">
        <f>IFERROR(VLOOKUP(I358,色々!L:M,2,0),"")</f>
        <v/>
      </c>
      <c r="O358" s="67" t="str">
        <f>IFERROR(VLOOKUP(J358,色々!P:R,3,0),"")</f>
        <v/>
      </c>
      <c r="P358" s="67" t="str">
        <f>IFERROR(VLOOKUP(K358,色々!P:Q,2,0),"")</f>
        <v/>
      </c>
      <c r="Q358" s="67" t="str">
        <f>IFERROR(VLOOKUP(L358,クラス!B:C,2,0),"")</f>
        <v/>
      </c>
    </row>
    <row r="359" spans="5:17" x14ac:dyDescent="0.2">
      <c r="E359" s="62" t="str">
        <f>IFERROR(リレーチーム__2[[#This Row],[チーム番号]],"")</f>
        <v/>
      </c>
      <c r="F359" s="62" t="str">
        <f>IFERROR(リレーチーム__2[[#This Row],[チーム名]],"")</f>
        <v/>
      </c>
      <c r="G359" s="62" t="str">
        <f>IFERROR(リレーチーム__2[[#This Row],[チーム名カナ]],"")</f>
        <v/>
      </c>
      <c r="H359" s="62" t="str">
        <f>IFERROR(リレーチーム__2[[#This Row],[所属番号]],"")</f>
        <v/>
      </c>
      <c r="I359" s="62" t="str">
        <f>IFERROR(リレーチーム__2[[#This Row],[種目コード]],"")</f>
        <v/>
      </c>
      <c r="J359" s="62" t="str">
        <f>IFERROR(リレーチーム__2[[#This Row],[距離コード]],"")</f>
        <v/>
      </c>
      <c r="K359" s="62" t="str">
        <f>IFERROR(リレーチーム__2[[#This Row],[性別コード]],"")</f>
        <v/>
      </c>
      <c r="L359" s="62" t="str">
        <f>IFERROR(リレーチーム__2[[#This Row],[新記録判定クラス]],"")</f>
        <v/>
      </c>
      <c r="M359" s="62" t="str">
        <f>IFERROR(リレーチーム__2[[#This Row],[エントリータイム]],"")</f>
        <v/>
      </c>
      <c r="N359" s="62" t="str">
        <f>IFERROR(VLOOKUP(I359,色々!L:M,2,0),"")</f>
        <v/>
      </c>
      <c r="O359" s="67" t="str">
        <f>IFERROR(VLOOKUP(J359,色々!P:R,3,0),"")</f>
        <v/>
      </c>
      <c r="P359" s="67" t="str">
        <f>IFERROR(VLOOKUP(K359,色々!P:Q,2,0),"")</f>
        <v/>
      </c>
      <c r="Q359" s="67" t="str">
        <f>IFERROR(VLOOKUP(L359,クラス!B:C,2,0),"")</f>
        <v/>
      </c>
    </row>
    <row r="360" spans="5:17" x14ac:dyDescent="0.2">
      <c r="E360" s="62" t="str">
        <f>IFERROR(リレーチーム__2[[#This Row],[チーム番号]],"")</f>
        <v/>
      </c>
      <c r="F360" s="62" t="str">
        <f>IFERROR(リレーチーム__2[[#This Row],[チーム名]],"")</f>
        <v/>
      </c>
      <c r="G360" s="62" t="str">
        <f>IFERROR(リレーチーム__2[[#This Row],[チーム名カナ]],"")</f>
        <v/>
      </c>
      <c r="H360" s="62" t="str">
        <f>IFERROR(リレーチーム__2[[#This Row],[所属番号]],"")</f>
        <v/>
      </c>
      <c r="I360" s="62" t="str">
        <f>IFERROR(リレーチーム__2[[#This Row],[種目コード]],"")</f>
        <v/>
      </c>
      <c r="J360" s="62" t="str">
        <f>IFERROR(リレーチーム__2[[#This Row],[距離コード]],"")</f>
        <v/>
      </c>
      <c r="K360" s="62" t="str">
        <f>IFERROR(リレーチーム__2[[#This Row],[性別コード]],"")</f>
        <v/>
      </c>
      <c r="L360" s="62" t="str">
        <f>IFERROR(リレーチーム__2[[#This Row],[新記録判定クラス]],"")</f>
        <v/>
      </c>
      <c r="M360" s="62" t="str">
        <f>IFERROR(リレーチーム__2[[#This Row],[エントリータイム]],"")</f>
        <v/>
      </c>
      <c r="N360" s="62" t="str">
        <f>IFERROR(VLOOKUP(I360,色々!L:M,2,0),"")</f>
        <v/>
      </c>
      <c r="O360" s="67" t="str">
        <f>IFERROR(VLOOKUP(J360,色々!P:R,3,0),"")</f>
        <v/>
      </c>
      <c r="P360" s="67" t="str">
        <f>IFERROR(VLOOKUP(K360,色々!P:Q,2,0),"")</f>
        <v/>
      </c>
      <c r="Q360" s="67" t="str">
        <f>IFERROR(VLOOKUP(L360,クラス!B:C,2,0),"")</f>
        <v/>
      </c>
    </row>
    <row r="361" spans="5:17" x14ac:dyDescent="0.2">
      <c r="E361" s="62" t="str">
        <f>IFERROR(リレーチーム__2[[#This Row],[チーム番号]],"")</f>
        <v/>
      </c>
      <c r="F361" s="62" t="str">
        <f>IFERROR(リレーチーム__2[[#This Row],[チーム名]],"")</f>
        <v/>
      </c>
      <c r="G361" s="62" t="str">
        <f>IFERROR(リレーチーム__2[[#This Row],[チーム名カナ]],"")</f>
        <v/>
      </c>
      <c r="H361" s="62" t="str">
        <f>IFERROR(リレーチーム__2[[#This Row],[所属番号]],"")</f>
        <v/>
      </c>
      <c r="I361" s="62" t="str">
        <f>IFERROR(リレーチーム__2[[#This Row],[種目コード]],"")</f>
        <v/>
      </c>
      <c r="J361" s="62" t="str">
        <f>IFERROR(リレーチーム__2[[#This Row],[距離コード]],"")</f>
        <v/>
      </c>
      <c r="K361" s="62" t="str">
        <f>IFERROR(リレーチーム__2[[#This Row],[性別コード]],"")</f>
        <v/>
      </c>
      <c r="L361" s="62" t="str">
        <f>IFERROR(リレーチーム__2[[#This Row],[新記録判定クラス]],"")</f>
        <v/>
      </c>
      <c r="M361" s="62" t="str">
        <f>IFERROR(リレーチーム__2[[#This Row],[エントリータイム]],"")</f>
        <v/>
      </c>
      <c r="N361" s="62" t="str">
        <f>IFERROR(VLOOKUP(I361,色々!L:M,2,0),"")</f>
        <v/>
      </c>
      <c r="O361" s="67" t="str">
        <f>IFERROR(VLOOKUP(J361,色々!P:R,3,0),"")</f>
        <v/>
      </c>
      <c r="P361" s="67" t="str">
        <f>IFERROR(VLOOKUP(K361,色々!P:Q,2,0),"")</f>
        <v/>
      </c>
      <c r="Q361" s="67" t="str">
        <f>IFERROR(VLOOKUP(L361,クラス!B:C,2,0),"")</f>
        <v/>
      </c>
    </row>
    <row r="362" spans="5:17" x14ac:dyDescent="0.2">
      <c r="E362" s="62" t="str">
        <f>IFERROR(リレーチーム__2[[#This Row],[チーム番号]],"")</f>
        <v/>
      </c>
      <c r="F362" s="62" t="str">
        <f>IFERROR(リレーチーム__2[[#This Row],[チーム名]],"")</f>
        <v/>
      </c>
      <c r="G362" s="62" t="str">
        <f>IFERROR(リレーチーム__2[[#This Row],[チーム名カナ]],"")</f>
        <v/>
      </c>
      <c r="H362" s="62" t="str">
        <f>IFERROR(リレーチーム__2[[#This Row],[所属番号]],"")</f>
        <v/>
      </c>
      <c r="I362" s="62" t="str">
        <f>IFERROR(リレーチーム__2[[#This Row],[種目コード]],"")</f>
        <v/>
      </c>
      <c r="J362" s="62" t="str">
        <f>IFERROR(リレーチーム__2[[#This Row],[距離コード]],"")</f>
        <v/>
      </c>
      <c r="K362" s="62" t="str">
        <f>IFERROR(リレーチーム__2[[#This Row],[性別コード]],"")</f>
        <v/>
      </c>
      <c r="L362" s="62" t="str">
        <f>IFERROR(リレーチーム__2[[#This Row],[新記録判定クラス]],"")</f>
        <v/>
      </c>
      <c r="M362" s="62" t="str">
        <f>IFERROR(リレーチーム__2[[#This Row],[エントリータイム]],"")</f>
        <v/>
      </c>
      <c r="N362" s="62" t="str">
        <f>IFERROR(VLOOKUP(I362,色々!L:M,2,0),"")</f>
        <v/>
      </c>
      <c r="O362" s="67" t="str">
        <f>IFERROR(VLOOKUP(J362,色々!P:R,3,0),"")</f>
        <v/>
      </c>
      <c r="P362" s="67" t="str">
        <f>IFERROR(VLOOKUP(K362,色々!P:Q,2,0),"")</f>
        <v/>
      </c>
      <c r="Q362" s="67" t="str">
        <f>IFERROR(VLOOKUP(L362,クラス!B:C,2,0),"")</f>
        <v/>
      </c>
    </row>
    <row r="363" spans="5:17" x14ac:dyDescent="0.2">
      <c r="E363" s="62" t="str">
        <f>IFERROR(リレーチーム__2[[#This Row],[チーム番号]],"")</f>
        <v/>
      </c>
      <c r="F363" s="62" t="str">
        <f>IFERROR(リレーチーム__2[[#This Row],[チーム名]],"")</f>
        <v/>
      </c>
      <c r="G363" s="62" t="str">
        <f>IFERROR(リレーチーム__2[[#This Row],[チーム名カナ]],"")</f>
        <v/>
      </c>
      <c r="H363" s="62" t="str">
        <f>IFERROR(リレーチーム__2[[#This Row],[所属番号]],"")</f>
        <v/>
      </c>
      <c r="I363" s="62" t="str">
        <f>IFERROR(リレーチーム__2[[#This Row],[種目コード]],"")</f>
        <v/>
      </c>
      <c r="J363" s="62" t="str">
        <f>IFERROR(リレーチーム__2[[#This Row],[距離コード]],"")</f>
        <v/>
      </c>
      <c r="K363" s="62" t="str">
        <f>IFERROR(リレーチーム__2[[#This Row],[性別コード]],"")</f>
        <v/>
      </c>
      <c r="L363" s="62" t="str">
        <f>IFERROR(リレーチーム__2[[#This Row],[新記録判定クラス]],"")</f>
        <v/>
      </c>
      <c r="M363" s="62" t="str">
        <f>IFERROR(リレーチーム__2[[#This Row],[エントリータイム]],"")</f>
        <v/>
      </c>
      <c r="N363" s="62" t="str">
        <f>IFERROR(VLOOKUP(I363,色々!L:M,2,0),"")</f>
        <v/>
      </c>
      <c r="O363" s="67" t="str">
        <f>IFERROR(VLOOKUP(J363,色々!P:R,3,0),"")</f>
        <v/>
      </c>
      <c r="P363" s="67" t="str">
        <f>IFERROR(VLOOKUP(K363,色々!P:Q,2,0),"")</f>
        <v/>
      </c>
      <c r="Q363" s="67" t="str">
        <f>IFERROR(VLOOKUP(L363,クラス!B:C,2,0),"")</f>
        <v/>
      </c>
    </row>
    <row r="364" spans="5:17" x14ac:dyDescent="0.2">
      <c r="E364" s="62" t="str">
        <f>IFERROR(リレーチーム__2[[#This Row],[チーム番号]],"")</f>
        <v/>
      </c>
      <c r="F364" s="62" t="str">
        <f>IFERROR(リレーチーム__2[[#This Row],[チーム名]],"")</f>
        <v/>
      </c>
      <c r="G364" s="62" t="str">
        <f>IFERROR(リレーチーム__2[[#This Row],[チーム名カナ]],"")</f>
        <v/>
      </c>
      <c r="H364" s="62" t="str">
        <f>IFERROR(リレーチーム__2[[#This Row],[所属番号]],"")</f>
        <v/>
      </c>
      <c r="I364" s="62" t="str">
        <f>IFERROR(リレーチーム__2[[#This Row],[種目コード]],"")</f>
        <v/>
      </c>
      <c r="J364" s="62" t="str">
        <f>IFERROR(リレーチーム__2[[#This Row],[距離コード]],"")</f>
        <v/>
      </c>
      <c r="K364" s="62" t="str">
        <f>IFERROR(リレーチーム__2[[#This Row],[性別コード]],"")</f>
        <v/>
      </c>
      <c r="L364" s="62" t="str">
        <f>IFERROR(リレーチーム__2[[#This Row],[新記録判定クラス]],"")</f>
        <v/>
      </c>
      <c r="M364" s="62" t="str">
        <f>IFERROR(リレーチーム__2[[#This Row],[エントリータイム]],"")</f>
        <v/>
      </c>
      <c r="N364" s="62" t="str">
        <f>IFERROR(VLOOKUP(I364,色々!L:M,2,0),"")</f>
        <v/>
      </c>
      <c r="O364" s="67" t="str">
        <f>IFERROR(VLOOKUP(J364,色々!P:R,3,0),"")</f>
        <v/>
      </c>
      <c r="P364" s="67" t="str">
        <f>IFERROR(VLOOKUP(K364,色々!P:Q,2,0),"")</f>
        <v/>
      </c>
      <c r="Q364" s="67" t="str">
        <f>IFERROR(VLOOKUP(L364,クラス!B:C,2,0),"")</f>
        <v/>
      </c>
    </row>
    <row r="365" spans="5:17" x14ac:dyDescent="0.2">
      <c r="E365" s="62" t="str">
        <f>IFERROR(リレーチーム__2[[#This Row],[チーム番号]],"")</f>
        <v/>
      </c>
      <c r="F365" s="62" t="str">
        <f>IFERROR(リレーチーム__2[[#This Row],[チーム名]],"")</f>
        <v/>
      </c>
      <c r="G365" s="62" t="str">
        <f>IFERROR(リレーチーム__2[[#This Row],[チーム名カナ]],"")</f>
        <v/>
      </c>
      <c r="H365" s="62" t="str">
        <f>IFERROR(リレーチーム__2[[#This Row],[所属番号]],"")</f>
        <v/>
      </c>
      <c r="I365" s="62" t="str">
        <f>IFERROR(リレーチーム__2[[#This Row],[種目コード]],"")</f>
        <v/>
      </c>
      <c r="J365" s="62" t="str">
        <f>IFERROR(リレーチーム__2[[#This Row],[距離コード]],"")</f>
        <v/>
      </c>
      <c r="K365" s="62" t="str">
        <f>IFERROR(リレーチーム__2[[#This Row],[性別コード]],"")</f>
        <v/>
      </c>
      <c r="L365" s="62" t="str">
        <f>IFERROR(リレーチーム__2[[#This Row],[新記録判定クラス]],"")</f>
        <v/>
      </c>
      <c r="M365" s="62" t="str">
        <f>IFERROR(リレーチーム__2[[#This Row],[エントリータイム]],"")</f>
        <v/>
      </c>
      <c r="N365" s="62" t="str">
        <f>IFERROR(VLOOKUP(I365,色々!L:M,2,0),"")</f>
        <v/>
      </c>
      <c r="O365" s="67" t="str">
        <f>IFERROR(VLOOKUP(J365,色々!P:R,3,0),"")</f>
        <v/>
      </c>
      <c r="P365" s="67" t="str">
        <f>IFERROR(VLOOKUP(K365,色々!P:Q,2,0),"")</f>
        <v/>
      </c>
      <c r="Q365" s="67" t="str">
        <f>IFERROR(VLOOKUP(L365,クラス!B:C,2,0),"")</f>
        <v/>
      </c>
    </row>
    <row r="366" spans="5:17" x14ac:dyDescent="0.2">
      <c r="E366" s="62" t="str">
        <f>IFERROR(リレーチーム__2[[#This Row],[チーム番号]],"")</f>
        <v/>
      </c>
      <c r="F366" s="62" t="str">
        <f>IFERROR(リレーチーム__2[[#This Row],[チーム名]],"")</f>
        <v/>
      </c>
      <c r="G366" s="62" t="str">
        <f>IFERROR(リレーチーム__2[[#This Row],[チーム名カナ]],"")</f>
        <v/>
      </c>
      <c r="H366" s="62" t="str">
        <f>IFERROR(リレーチーム__2[[#This Row],[所属番号]],"")</f>
        <v/>
      </c>
      <c r="I366" s="62" t="str">
        <f>IFERROR(リレーチーム__2[[#This Row],[種目コード]],"")</f>
        <v/>
      </c>
      <c r="J366" s="62" t="str">
        <f>IFERROR(リレーチーム__2[[#This Row],[距離コード]],"")</f>
        <v/>
      </c>
      <c r="K366" s="62" t="str">
        <f>IFERROR(リレーチーム__2[[#This Row],[性別コード]],"")</f>
        <v/>
      </c>
      <c r="L366" s="62" t="str">
        <f>IFERROR(リレーチーム__2[[#This Row],[新記録判定クラス]],"")</f>
        <v/>
      </c>
      <c r="M366" s="62" t="str">
        <f>IFERROR(リレーチーム__2[[#This Row],[エントリータイム]],"")</f>
        <v/>
      </c>
      <c r="N366" s="62" t="str">
        <f>IFERROR(VLOOKUP(I366,色々!L:M,2,0),"")</f>
        <v/>
      </c>
      <c r="O366" s="67" t="str">
        <f>IFERROR(VLOOKUP(J366,色々!P:R,3,0),"")</f>
        <v/>
      </c>
      <c r="P366" s="67" t="str">
        <f>IFERROR(VLOOKUP(K366,色々!P:Q,2,0),"")</f>
        <v/>
      </c>
      <c r="Q366" s="67" t="str">
        <f>IFERROR(VLOOKUP(L366,クラス!B:C,2,0),"")</f>
        <v/>
      </c>
    </row>
    <row r="367" spans="5:17" x14ac:dyDescent="0.2">
      <c r="E367" s="62" t="str">
        <f>IFERROR(リレーチーム__2[[#This Row],[チーム番号]],"")</f>
        <v/>
      </c>
      <c r="F367" s="62" t="str">
        <f>IFERROR(リレーチーム__2[[#This Row],[チーム名]],"")</f>
        <v/>
      </c>
      <c r="G367" s="62" t="str">
        <f>IFERROR(リレーチーム__2[[#This Row],[チーム名カナ]],"")</f>
        <v/>
      </c>
      <c r="H367" s="62" t="str">
        <f>IFERROR(リレーチーム__2[[#This Row],[所属番号]],"")</f>
        <v/>
      </c>
      <c r="I367" s="62" t="str">
        <f>IFERROR(リレーチーム__2[[#This Row],[種目コード]],"")</f>
        <v/>
      </c>
      <c r="J367" s="62" t="str">
        <f>IFERROR(リレーチーム__2[[#This Row],[距離コード]],"")</f>
        <v/>
      </c>
      <c r="K367" s="62" t="str">
        <f>IFERROR(リレーチーム__2[[#This Row],[性別コード]],"")</f>
        <v/>
      </c>
      <c r="L367" s="62" t="str">
        <f>IFERROR(リレーチーム__2[[#This Row],[新記録判定クラス]],"")</f>
        <v/>
      </c>
      <c r="M367" s="62" t="str">
        <f>IFERROR(リレーチーム__2[[#This Row],[エントリータイム]],"")</f>
        <v/>
      </c>
      <c r="N367" s="62" t="str">
        <f>IFERROR(VLOOKUP(I367,色々!L:M,2,0),"")</f>
        <v/>
      </c>
      <c r="O367" s="67" t="str">
        <f>IFERROR(VLOOKUP(J367,色々!P:R,3,0),"")</f>
        <v/>
      </c>
      <c r="P367" s="67" t="str">
        <f>IFERROR(VLOOKUP(K367,色々!P:Q,2,0),"")</f>
        <v/>
      </c>
      <c r="Q367" s="67" t="str">
        <f>IFERROR(VLOOKUP(L367,クラス!B:C,2,0),"")</f>
        <v/>
      </c>
    </row>
    <row r="368" spans="5:17" x14ac:dyDescent="0.2">
      <c r="E368" s="62" t="str">
        <f>IFERROR(リレーチーム__2[[#This Row],[チーム番号]],"")</f>
        <v/>
      </c>
      <c r="F368" s="62" t="str">
        <f>IFERROR(リレーチーム__2[[#This Row],[チーム名]],"")</f>
        <v/>
      </c>
      <c r="G368" s="62" t="str">
        <f>IFERROR(リレーチーム__2[[#This Row],[チーム名カナ]],"")</f>
        <v/>
      </c>
      <c r="H368" s="62" t="str">
        <f>IFERROR(リレーチーム__2[[#This Row],[所属番号]],"")</f>
        <v/>
      </c>
      <c r="I368" s="62" t="str">
        <f>IFERROR(リレーチーム__2[[#This Row],[種目コード]],"")</f>
        <v/>
      </c>
      <c r="J368" s="62" t="str">
        <f>IFERROR(リレーチーム__2[[#This Row],[距離コード]],"")</f>
        <v/>
      </c>
      <c r="K368" s="62" t="str">
        <f>IFERROR(リレーチーム__2[[#This Row],[性別コード]],"")</f>
        <v/>
      </c>
      <c r="L368" s="62" t="str">
        <f>IFERROR(リレーチーム__2[[#This Row],[新記録判定クラス]],"")</f>
        <v/>
      </c>
      <c r="M368" s="62" t="str">
        <f>IFERROR(リレーチーム__2[[#This Row],[エントリータイム]],"")</f>
        <v/>
      </c>
      <c r="N368" s="62" t="str">
        <f>IFERROR(VLOOKUP(I368,色々!L:M,2,0),"")</f>
        <v/>
      </c>
      <c r="O368" s="67" t="str">
        <f>IFERROR(VLOOKUP(J368,色々!P:R,3,0),"")</f>
        <v/>
      </c>
      <c r="P368" s="67" t="str">
        <f>IFERROR(VLOOKUP(K368,色々!P:Q,2,0),"")</f>
        <v/>
      </c>
      <c r="Q368" s="67" t="str">
        <f>IFERROR(VLOOKUP(L368,クラス!B:C,2,0),"")</f>
        <v/>
      </c>
    </row>
    <row r="369" spans="5:17" x14ac:dyDescent="0.2">
      <c r="E369" s="62" t="str">
        <f>IFERROR(リレーチーム__2[[#This Row],[チーム番号]],"")</f>
        <v/>
      </c>
      <c r="F369" s="62" t="str">
        <f>IFERROR(リレーチーム__2[[#This Row],[チーム名]],"")</f>
        <v/>
      </c>
      <c r="G369" s="62" t="str">
        <f>IFERROR(リレーチーム__2[[#This Row],[チーム名カナ]],"")</f>
        <v/>
      </c>
      <c r="H369" s="62" t="str">
        <f>IFERROR(リレーチーム__2[[#This Row],[所属番号]],"")</f>
        <v/>
      </c>
      <c r="I369" s="62" t="str">
        <f>IFERROR(リレーチーム__2[[#This Row],[種目コード]],"")</f>
        <v/>
      </c>
      <c r="J369" s="62" t="str">
        <f>IFERROR(リレーチーム__2[[#This Row],[距離コード]],"")</f>
        <v/>
      </c>
      <c r="K369" s="62" t="str">
        <f>IFERROR(リレーチーム__2[[#This Row],[性別コード]],"")</f>
        <v/>
      </c>
      <c r="L369" s="62" t="str">
        <f>IFERROR(リレーチーム__2[[#This Row],[新記録判定クラス]],"")</f>
        <v/>
      </c>
      <c r="M369" s="62" t="str">
        <f>IFERROR(リレーチーム__2[[#This Row],[エントリータイム]],"")</f>
        <v/>
      </c>
      <c r="N369" s="62" t="str">
        <f>IFERROR(VLOOKUP(I369,色々!L:M,2,0),"")</f>
        <v/>
      </c>
      <c r="O369" s="67" t="str">
        <f>IFERROR(VLOOKUP(J369,色々!P:R,3,0),"")</f>
        <v/>
      </c>
      <c r="P369" s="67" t="str">
        <f>IFERROR(VLOOKUP(K369,色々!P:Q,2,0),"")</f>
        <v/>
      </c>
      <c r="Q369" s="67" t="str">
        <f>IFERROR(VLOOKUP(L369,クラス!B:C,2,0),"")</f>
        <v/>
      </c>
    </row>
    <row r="370" spans="5:17" x14ac:dyDescent="0.2">
      <c r="E370" s="62" t="str">
        <f>IFERROR(リレーチーム__2[[#This Row],[チーム番号]],"")</f>
        <v/>
      </c>
      <c r="F370" s="62" t="str">
        <f>IFERROR(リレーチーム__2[[#This Row],[チーム名]],"")</f>
        <v/>
      </c>
      <c r="G370" s="62" t="str">
        <f>IFERROR(リレーチーム__2[[#This Row],[チーム名カナ]],"")</f>
        <v/>
      </c>
      <c r="H370" s="62" t="str">
        <f>IFERROR(リレーチーム__2[[#This Row],[所属番号]],"")</f>
        <v/>
      </c>
      <c r="I370" s="62" t="str">
        <f>IFERROR(リレーチーム__2[[#This Row],[種目コード]],"")</f>
        <v/>
      </c>
      <c r="J370" s="62" t="str">
        <f>IFERROR(リレーチーム__2[[#This Row],[距離コード]],"")</f>
        <v/>
      </c>
      <c r="K370" s="62" t="str">
        <f>IFERROR(リレーチーム__2[[#This Row],[性別コード]],"")</f>
        <v/>
      </c>
      <c r="L370" s="62" t="str">
        <f>IFERROR(リレーチーム__2[[#This Row],[新記録判定クラス]],"")</f>
        <v/>
      </c>
      <c r="M370" s="62" t="str">
        <f>IFERROR(リレーチーム__2[[#This Row],[エントリータイム]],"")</f>
        <v/>
      </c>
      <c r="N370" s="62" t="str">
        <f>IFERROR(VLOOKUP(I370,色々!L:M,2,0),"")</f>
        <v/>
      </c>
      <c r="O370" s="67" t="str">
        <f>IFERROR(VLOOKUP(J370,色々!P:R,3,0),"")</f>
        <v/>
      </c>
      <c r="P370" s="67" t="str">
        <f>IFERROR(VLOOKUP(K370,色々!P:Q,2,0),"")</f>
        <v/>
      </c>
      <c r="Q370" s="67" t="str">
        <f>IFERROR(VLOOKUP(L370,クラス!B:C,2,0),"")</f>
        <v/>
      </c>
    </row>
    <row r="371" spans="5:17" x14ac:dyDescent="0.2">
      <c r="E371" s="62" t="str">
        <f>IFERROR(リレーチーム__2[[#This Row],[チーム番号]],"")</f>
        <v/>
      </c>
      <c r="F371" s="62" t="str">
        <f>IFERROR(リレーチーム__2[[#This Row],[チーム名]],"")</f>
        <v/>
      </c>
      <c r="G371" s="62" t="str">
        <f>IFERROR(リレーチーム__2[[#This Row],[チーム名カナ]],"")</f>
        <v/>
      </c>
      <c r="H371" s="62" t="str">
        <f>IFERROR(リレーチーム__2[[#This Row],[所属番号]],"")</f>
        <v/>
      </c>
      <c r="I371" s="62" t="str">
        <f>IFERROR(リレーチーム__2[[#This Row],[種目コード]],"")</f>
        <v/>
      </c>
      <c r="J371" s="62" t="str">
        <f>IFERROR(リレーチーム__2[[#This Row],[距離コード]],"")</f>
        <v/>
      </c>
      <c r="K371" s="62" t="str">
        <f>IFERROR(リレーチーム__2[[#This Row],[性別コード]],"")</f>
        <v/>
      </c>
      <c r="L371" s="62" t="str">
        <f>IFERROR(リレーチーム__2[[#This Row],[新記録判定クラス]],"")</f>
        <v/>
      </c>
      <c r="M371" s="62" t="str">
        <f>IFERROR(リレーチーム__2[[#This Row],[エントリータイム]],"")</f>
        <v/>
      </c>
      <c r="N371" s="62" t="str">
        <f>IFERROR(VLOOKUP(I371,色々!L:M,2,0),"")</f>
        <v/>
      </c>
      <c r="O371" s="67" t="str">
        <f>IFERROR(VLOOKUP(J371,色々!P:R,3,0),"")</f>
        <v/>
      </c>
      <c r="P371" s="67" t="str">
        <f>IFERROR(VLOOKUP(K371,色々!P:Q,2,0),"")</f>
        <v/>
      </c>
      <c r="Q371" s="67" t="str">
        <f>IFERROR(VLOOKUP(L371,クラス!B:C,2,0),"")</f>
        <v/>
      </c>
    </row>
    <row r="372" spans="5:17" x14ac:dyDescent="0.2">
      <c r="E372" s="62" t="str">
        <f>IFERROR(リレーチーム__2[[#This Row],[チーム番号]],"")</f>
        <v/>
      </c>
      <c r="F372" s="62" t="str">
        <f>IFERROR(リレーチーム__2[[#This Row],[チーム名]],"")</f>
        <v/>
      </c>
      <c r="G372" s="62" t="str">
        <f>IFERROR(リレーチーム__2[[#This Row],[チーム名カナ]],"")</f>
        <v/>
      </c>
      <c r="H372" s="62" t="str">
        <f>IFERROR(リレーチーム__2[[#This Row],[所属番号]],"")</f>
        <v/>
      </c>
      <c r="I372" s="62" t="str">
        <f>IFERROR(リレーチーム__2[[#This Row],[種目コード]],"")</f>
        <v/>
      </c>
      <c r="J372" s="62" t="str">
        <f>IFERROR(リレーチーム__2[[#This Row],[距離コード]],"")</f>
        <v/>
      </c>
      <c r="K372" s="62" t="str">
        <f>IFERROR(リレーチーム__2[[#This Row],[性別コード]],"")</f>
        <v/>
      </c>
      <c r="L372" s="62" t="str">
        <f>IFERROR(リレーチーム__2[[#This Row],[新記録判定クラス]],"")</f>
        <v/>
      </c>
      <c r="M372" s="62" t="str">
        <f>IFERROR(リレーチーム__2[[#This Row],[エントリータイム]],"")</f>
        <v/>
      </c>
      <c r="N372" s="62" t="str">
        <f>IFERROR(VLOOKUP(I372,色々!L:M,2,0),"")</f>
        <v/>
      </c>
      <c r="O372" s="67" t="str">
        <f>IFERROR(VLOOKUP(J372,色々!P:R,3,0),"")</f>
        <v/>
      </c>
      <c r="P372" s="67" t="str">
        <f>IFERROR(VLOOKUP(K372,色々!P:Q,2,0),"")</f>
        <v/>
      </c>
      <c r="Q372" s="67" t="str">
        <f>IFERROR(VLOOKUP(L372,クラス!B:C,2,0),"")</f>
        <v/>
      </c>
    </row>
    <row r="373" spans="5:17" x14ac:dyDescent="0.2">
      <c r="E373" s="62" t="str">
        <f>IFERROR(リレーチーム__2[[#This Row],[チーム番号]],"")</f>
        <v/>
      </c>
      <c r="F373" s="62" t="str">
        <f>IFERROR(リレーチーム__2[[#This Row],[チーム名]],"")</f>
        <v/>
      </c>
      <c r="G373" s="62" t="str">
        <f>IFERROR(リレーチーム__2[[#This Row],[チーム名カナ]],"")</f>
        <v/>
      </c>
      <c r="H373" s="62" t="str">
        <f>IFERROR(リレーチーム__2[[#This Row],[所属番号]],"")</f>
        <v/>
      </c>
      <c r="I373" s="62" t="str">
        <f>IFERROR(リレーチーム__2[[#This Row],[種目コード]],"")</f>
        <v/>
      </c>
      <c r="J373" s="62" t="str">
        <f>IFERROR(リレーチーム__2[[#This Row],[距離コード]],"")</f>
        <v/>
      </c>
      <c r="K373" s="62" t="str">
        <f>IFERROR(リレーチーム__2[[#This Row],[性別コード]],"")</f>
        <v/>
      </c>
      <c r="L373" s="62" t="str">
        <f>IFERROR(リレーチーム__2[[#This Row],[新記録判定クラス]],"")</f>
        <v/>
      </c>
      <c r="M373" s="62" t="str">
        <f>IFERROR(リレーチーム__2[[#This Row],[エントリータイム]],"")</f>
        <v/>
      </c>
      <c r="N373" s="62" t="str">
        <f>IFERROR(VLOOKUP(I373,色々!L:M,2,0),"")</f>
        <v/>
      </c>
      <c r="O373" s="67" t="str">
        <f>IFERROR(VLOOKUP(J373,色々!P:R,3,0),"")</f>
        <v/>
      </c>
      <c r="P373" s="67" t="str">
        <f>IFERROR(VLOOKUP(K373,色々!P:Q,2,0),"")</f>
        <v/>
      </c>
      <c r="Q373" s="67" t="str">
        <f>IFERROR(VLOOKUP(L373,クラス!B:C,2,0),"")</f>
        <v/>
      </c>
    </row>
    <row r="374" spans="5:17" x14ac:dyDescent="0.2">
      <c r="E374" s="62" t="str">
        <f>IFERROR(リレーチーム__2[[#This Row],[チーム番号]],"")</f>
        <v/>
      </c>
      <c r="F374" s="62" t="str">
        <f>IFERROR(リレーチーム__2[[#This Row],[チーム名]],"")</f>
        <v/>
      </c>
      <c r="G374" s="62" t="str">
        <f>IFERROR(リレーチーム__2[[#This Row],[チーム名カナ]],"")</f>
        <v/>
      </c>
      <c r="H374" s="62" t="str">
        <f>IFERROR(リレーチーム__2[[#This Row],[所属番号]],"")</f>
        <v/>
      </c>
      <c r="I374" s="62" t="str">
        <f>IFERROR(リレーチーム__2[[#This Row],[種目コード]],"")</f>
        <v/>
      </c>
      <c r="J374" s="62" t="str">
        <f>IFERROR(リレーチーム__2[[#This Row],[距離コード]],"")</f>
        <v/>
      </c>
      <c r="K374" s="62" t="str">
        <f>IFERROR(リレーチーム__2[[#This Row],[性別コード]],"")</f>
        <v/>
      </c>
      <c r="L374" s="62" t="str">
        <f>IFERROR(リレーチーム__2[[#This Row],[新記録判定クラス]],"")</f>
        <v/>
      </c>
      <c r="M374" s="62" t="str">
        <f>IFERROR(リレーチーム__2[[#This Row],[エントリータイム]],"")</f>
        <v/>
      </c>
      <c r="N374" s="62" t="str">
        <f>IFERROR(VLOOKUP(I374,色々!L:M,2,0),"")</f>
        <v/>
      </c>
      <c r="O374" s="67" t="str">
        <f>IFERROR(VLOOKUP(J374,色々!P:R,3,0),"")</f>
        <v/>
      </c>
      <c r="P374" s="67" t="str">
        <f>IFERROR(VLOOKUP(K374,色々!P:Q,2,0),"")</f>
        <v/>
      </c>
      <c r="Q374" s="67" t="str">
        <f>IFERROR(VLOOKUP(L374,クラス!B:C,2,0),"")</f>
        <v/>
      </c>
    </row>
    <row r="375" spans="5:17" x14ac:dyDescent="0.2">
      <c r="E375" s="62" t="str">
        <f>IFERROR(リレーチーム__2[[#This Row],[チーム番号]],"")</f>
        <v/>
      </c>
      <c r="F375" s="62" t="str">
        <f>IFERROR(リレーチーム__2[[#This Row],[チーム名]],"")</f>
        <v/>
      </c>
      <c r="G375" s="62" t="str">
        <f>IFERROR(リレーチーム__2[[#This Row],[チーム名カナ]],"")</f>
        <v/>
      </c>
      <c r="H375" s="62" t="str">
        <f>IFERROR(リレーチーム__2[[#This Row],[所属番号]],"")</f>
        <v/>
      </c>
      <c r="I375" s="62" t="str">
        <f>IFERROR(リレーチーム__2[[#This Row],[種目コード]],"")</f>
        <v/>
      </c>
      <c r="J375" s="62" t="str">
        <f>IFERROR(リレーチーム__2[[#This Row],[距離コード]],"")</f>
        <v/>
      </c>
      <c r="K375" s="62" t="str">
        <f>IFERROR(リレーチーム__2[[#This Row],[性別コード]],"")</f>
        <v/>
      </c>
      <c r="L375" s="62" t="str">
        <f>IFERROR(リレーチーム__2[[#This Row],[新記録判定クラス]],"")</f>
        <v/>
      </c>
      <c r="M375" s="62" t="str">
        <f>IFERROR(リレーチーム__2[[#This Row],[エントリータイム]],"")</f>
        <v/>
      </c>
      <c r="N375" s="62" t="str">
        <f>IFERROR(VLOOKUP(I375,色々!L:M,2,0),"")</f>
        <v/>
      </c>
      <c r="O375" s="67" t="str">
        <f>IFERROR(VLOOKUP(J375,色々!P:R,3,0),"")</f>
        <v/>
      </c>
      <c r="P375" s="67" t="str">
        <f>IFERROR(VLOOKUP(K375,色々!P:Q,2,0),"")</f>
        <v/>
      </c>
      <c r="Q375" s="67" t="str">
        <f>IFERROR(VLOOKUP(L375,クラス!B:C,2,0),"")</f>
        <v/>
      </c>
    </row>
    <row r="376" spans="5:17" x14ac:dyDescent="0.2">
      <c r="E376" s="62" t="str">
        <f>IFERROR(リレーチーム__2[[#This Row],[チーム番号]],"")</f>
        <v/>
      </c>
      <c r="F376" s="62" t="str">
        <f>IFERROR(リレーチーム__2[[#This Row],[チーム名]],"")</f>
        <v/>
      </c>
      <c r="G376" s="62" t="str">
        <f>IFERROR(リレーチーム__2[[#This Row],[チーム名カナ]],"")</f>
        <v/>
      </c>
      <c r="H376" s="62" t="str">
        <f>IFERROR(リレーチーム__2[[#This Row],[所属番号]],"")</f>
        <v/>
      </c>
      <c r="I376" s="62" t="str">
        <f>IFERROR(リレーチーム__2[[#This Row],[種目コード]],"")</f>
        <v/>
      </c>
      <c r="J376" s="62" t="str">
        <f>IFERROR(リレーチーム__2[[#This Row],[距離コード]],"")</f>
        <v/>
      </c>
      <c r="K376" s="62" t="str">
        <f>IFERROR(リレーチーム__2[[#This Row],[性別コード]],"")</f>
        <v/>
      </c>
      <c r="L376" s="62" t="str">
        <f>IFERROR(リレーチーム__2[[#This Row],[新記録判定クラス]],"")</f>
        <v/>
      </c>
      <c r="M376" s="62" t="str">
        <f>IFERROR(リレーチーム__2[[#This Row],[エントリータイム]],"")</f>
        <v/>
      </c>
      <c r="N376" s="62" t="str">
        <f>IFERROR(VLOOKUP(I376,色々!L:M,2,0),"")</f>
        <v/>
      </c>
      <c r="O376" s="67" t="str">
        <f>IFERROR(VLOOKUP(J376,色々!P:R,3,0),"")</f>
        <v/>
      </c>
      <c r="P376" s="67" t="str">
        <f>IFERROR(VLOOKUP(K376,色々!P:Q,2,0),"")</f>
        <v/>
      </c>
      <c r="Q376" s="67" t="str">
        <f>IFERROR(VLOOKUP(L376,クラス!B:C,2,0),"")</f>
        <v/>
      </c>
    </row>
    <row r="377" spans="5:17" x14ac:dyDescent="0.2">
      <c r="E377" s="62" t="str">
        <f>IFERROR(リレーチーム__2[[#This Row],[チーム番号]],"")</f>
        <v/>
      </c>
      <c r="F377" s="62" t="str">
        <f>IFERROR(リレーチーム__2[[#This Row],[チーム名]],"")</f>
        <v/>
      </c>
      <c r="G377" s="62" t="str">
        <f>IFERROR(リレーチーム__2[[#This Row],[チーム名カナ]],"")</f>
        <v/>
      </c>
      <c r="H377" s="62" t="str">
        <f>IFERROR(リレーチーム__2[[#This Row],[所属番号]],"")</f>
        <v/>
      </c>
      <c r="I377" s="62" t="str">
        <f>IFERROR(リレーチーム__2[[#This Row],[種目コード]],"")</f>
        <v/>
      </c>
      <c r="J377" s="62" t="str">
        <f>IFERROR(リレーチーム__2[[#This Row],[距離コード]],"")</f>
        <v/>
      </c>
      <c r="K377" s="62" t="str">
        <f>IFERROR(リレーチーム__2[[#This Row],[性別コード]],"")</f>
        <v/>
      </c>
      <c r="L377" s="62" t="str">
        <f>IFERROR(リレーチーム__2[[#This Row],[新記録判定クラス]],"")</f>
        <v/>
      </c>
      <c r="M377" s="62" t="str">
        <f>IFERROR(リレーチーム__2[[#This Row],[エントリータイム]],"")</f>
        <v/>
      </c>
      <c r="N377" s="62" t="str">
        <f>IFERROR(VLOOKUP(I377,色々!L:M,2,0),"")</f>
        <v/>
      </c>
      <c r="O377" s="67" t="str">
        <f>IFERROR(VLOOKUP(J377,色々!P:R,3,0),"")</f>
        <v/>
      </c>
      <c r="P377" s="67" t="str">
        <f>IFERROR(VLOOKUP(K377,色々!P:Q,2,0),"")</f>
        <v/>
      </c>
      <c r="Q377" s="67" t="str">
        <f>IFERROR(VLOOKUP(L377,クラス!B:C,2,0),"")</f>
        <v/>
      </c>
    </row>
    <row r="378" spans="5:17" x14ac:dyDescent="0.2">
      <c r="E378" s="62" t="str">
        <f>IFERROR(リレーチーム__2[[#This Row],[チーム番号]],"")</f>
        <v/>
      </c>
      <c r="F378" s="62" t="str">
        <f>IFERROR(リレーチーム__2[[#This Row],[チーム名]],"")</f>
        <v/>
      </c>
      <c r="G378" s="62" t="str">
        <f>IFERROR(リレーチーム__2[[#This Row],[チーム名カナ]],"")</f>
        <v/>
      </c>
      <c r="H378" s="62" t="str">
        <f>IFERROR(リレーチーム__2[[#This Row],[所属番号]],"")</f>
        <v/>
      </c>
      <c r="I378" s="62" t="str">
        <f>IFERROR(リレーチーム__2[[#This Row],[種目コード]],"")</f>
        <v/>
      </c>
      <c r="J378" s="62" t="str">
        <f>IFERROR(リレーチーム__2[[#This Row],[距離コード]],"")</f>
        <v/>
      </c>
      <c r="K378" s="62" t="str">
        <f>IFERROR(リレーチーム__2[[#This Row],[性別コード]],"")</f>
        <v/>
      </c>
      <c r="L378" s="62" t="str">
        <f>IFERROR(リレーチーム__2[[#This Row],[新記録判定クラス]],"")</f>
        <v/>
      </c>
      <c r="M378" s="62" t="str">
        <f>IFERROR(リレーチーム__2[[#This Row],[エントリータイム]],"")</f>
        <v/>
      </c>
      <c r="N378" s="62" t="str">
        <f>IFERROR(VLOOKUP(I378,色々!L:M,2,0),"")</f>
        <v/>
      </c>
      <c r="O378" s="67" t="str">
        <f>IFERROR(VLOOKUP(J378,色々!P:R,3,0),"")</f>
        <v/>
      </c>
      <c r="P378" s="67" t="str">
        <f>IFERROR(VLOOKUP(K378,色々!P:Q,2,0),"")</f>
        <v/>
      </c>
      <c r="Q378" s="67" t="str">
        <f>IFERROR(VLOOKUP(L378,クラス!B:C,2,0),"")</f>
        <v/>
      </c>
    </row>
    <row r="379" spans="5:17" x14ac:dyDescent="0.2">
      <c r="E379" s="62" t="str">
        <f>IFERROR(リレーチーム__2[[#This Row],[チーム番号]],"")</f>
        <v/>
      </c>
      <c r="F379" s="62" t="str">
        <f>IFERROR(リレーチーム__2[[#This Row],[チーム名]],"")</f>
        <v/>
      </c>
      <c r="G379" s="62" t="str">
        <f>IFERROR(リレーチーム__2[[#This Row],[チーム名カナ]],"")</f>
        <v/>
      </c>
      <c r="H379" s="62" t="str">
        <f>IFERROR(リレーチーム__2[[#This Row],[所属番号]],"")</f>
        <v/>
      </c>
      <c r="I379" s="62" t="str">
        <f>IFERROR(リレーチーム__2[[#This Row],[種目コード]],"")</f>
        <v/>
      </c>
      <c r="J379" s="62" t="str">
        <f>IFERROR(リレーチーム__2[[#This Row],[距離コード]],"")</f>
        <v/>
      </c>
      <c r="K379" s="62" t="str">
        <f>IFERROR(リレーチーム__2[[#This Row],[性別コード]],"")</f>
        <v/>
      </c>
      <c r="L379" s="62" t="str">
        <f>IFERROR(リレーチーム__2[[#This Row],[新記録判定クラス]],"")</f>
        <v/>
      </c>
      <c r="M379" s="62" t="str">
        <f>IFERROR(リレーチーム__2[[#This Row],[エントリータイム]],"")</f>
        <v/>
      </c>
      <c r="N379" s="62" t="str">
        <f>IFERROR(VLOOKUP(I379,色々!L:M,2,0),"")</f>
        <v/>
      </c>
      <c r="O379" s="67" t="str">
        <f>IFERROR(VLOOKUP(J379,色々!P:R,3,0),"")</f>
        <v/>
      </c>
      <c r="P379" s="67" t="str">
        <f>IFERROR(VLOOKUP(K379,色々!P:Q,2,0),"")</f>
        <v/>
      </c>
      <c r="Q379" s="67" t="str">
        <f>IFERROR(VLOOKUP(L379,クラス!B:C,2,0),"")</f>
        <v/>
      </c>
    </row>
    <row r="380" spans="5:17" x14ac:dyDescent="0.2">
      <c r="E380" s="62" t="str">
        <f>IFERROR(リレーチーム__2[[#This Row],[チーム番号]],"")</f>
        <v/>
      </c>
      <c r="F380" s="62" t="str">
        <f>IFERROR(リレーチーム__2[[#This Row],[チーム名]],"")</f>
        <v/>
      </c>
      <c r="G380" s="62" t="str">
        <f>IFERROR(リレーチーム__2[[#This Row],[チーム名カナ]],"")</f>
        <v/>
      </c>
      <c r="H380" s="62" t="str">
        <f>IFERROR(リレーチーム__2[[#This Row],[所属番号]],"")</f>
        <v/>
      </c>
      <c r="I380" s="62" t="str">
        <f>IFERROR(リレーチーム__2[[#This Row],[種目コード]],"")</f>
        <v/>
      </c>
      <c r="J380" s="62" t="str">
        <f>IFERROR(リレーチーム__2[[#This Row],[距離コード]],"")</f>
        <v/>
      </c>
      <c r="K380" s="62" t="str">
        <f>IFERROR(リレーチーム__2[[#This Row],[性別コード]],"")</f>
        <v/>
      </c>
      <c r="L380" s="62" t="str">
        <f>IFERROR(リレーチーム__2[[#This Row],[新記録判定クラス]],"")</f>
        <v/>
      </c>
      <c r="M380" s="62" t="str">
        <f>IFERROR(リレーチーム__2[[#This Row],[エントリータイム]],"")</f>
        <v/>
      </c>
      <c r="N380" s="62" t="str">
        <f>IFERROR(VLOOKUP(I380,色々!L:M,2,0),"")</f>
        <v/>
      </c>
      <c r="O380" s="67" t="str">
        <f>IFERROR(VLOOKUP(J380,色々!P:R,3,0),"")</f>
        <v/>
      </c>
      <c r="P380" s="67" t="str">
        <f>IFERROR(VLOOKUP(K380,色々!P:Q,2,0),"")</f>
        <v/>
      </c>
      <c r="Q380" s="67" t="str">
        <f>IFERROR(VLOOKUP(L380,クラス!B:C,2,0),"")</f>
        <v/>
      </c>
    </row>
    <row r="381" spans="5:17" x14ac:dyDescent="0.2">
      <c r="E381" s="62" t="str">
        <f>IFERROR(リレーチーム__2[[#This Row],[チーム番号]],"")</f>
        <v/>
      </c>
      <c r="F381" s="62" t="str">
        <f>IFERROR(リレーチーム__2[[#This Row],[チーム名]],"")</f>
        <v/>
      </c>
      <c r="G381" s="62" t="str">
        <f>IFERROR(リレーチーム__2[[#This Row],[チーム名カナ]],"")</f>
        <v/>
      </c>
      <c r="H381" s="62" t="str">
        <f>IFERROR(リレーチーム__2[[#This Row],[所属番号]],"")</f>
        <v/>
      </c>
      <c r="I381" s="62" t="str">
        <f>IFERROR(リレーチーム__2[[#This Row],[種目コード]],"")</f>
        <v/>
      </c>
      <c r="J381" s="62" t="str">
        <f>IFERROR(リレーチーム__2[[#This Row],[距離コード]],"")</f>
        <v/>
      </c>
      <c r="K381" s="62" t="str">
        <f>IFERROR(リレーチーム__2[[#This Row],[性別コード]],"")</f>
        <v/>
      </c>
      <c r="L381" s="62" t="str">
        <f>IFERROR(リレーチーム__2[[#This Row],[新記録判定クラス]],"")</f>
        <v/>
      </c>
      <c r="M381" s="62" t="str">
        <f>IFERROR(リレーチーム__2[[#This Row],[エントリータイム]],"")</f>
        <v/>
      </c>
      <c r="N381" s="62" t="str">
        <f>IFERROR(VLOOKUP(I381,色々!L:M,2,0),"")</f>
        <v/>
      </c>
      <c r="O381" s="67" t="str">
        <f>IFERROR(VLOOKUP(J381,色々!P:R,3,0),"")</f>
        <v/>
      </c>
      <c r="P381" s="67" t="str">
        <f>IFERROR(VLOOKUP(K381,色々!P:Q,2,0),"")</f>
        <v/>
      </c>
      <c r="Q381" s="67" t="str">
        <f>IFERROR(VLOOKUP(L381,クラス!B:C,2,0),"")</f>
        <v/>
      </c>
    </row>
    <row r="382" spans="5:17" x14ac:dyDescent="0.2">
      <c r="E382" s="62" t="str">
        <f>IFERROR(リレーチーム__2[[#This Row],[チーム番号]],"")</f>
        <v/>
      </c>
      <c r="F382" s="62" t="str">
        <f>IFERROR(リレーチーム__2[[#This Row],[チーム名]],"")</f>
        <v/>
      </c>
      <c r="G382" s="62" t="str">
        <f>IFERROR(リレーチーム__2[[#This Row],[チーム名カナ]],"")</f>
        <v/>
      </c>
      <c r="H382" s="62" t="str">
        <f>IFERROR(リレーチーム__2[[#This Row],[所属番号]],"")</f>
        <v/>
      </c>
      <c r="I382" s="62" t="str">
        <f>IFERROR(リレーチーム__2[[#This Row],[種目コード]],"")</f>
        <v/>
      </c>
      <c r="J382" s="62" t="str">
        <f>IFERROR(リレーチーム__2[[#This Row],[距離コード]],"")</f>
        <v/>
      </c>
      <c r="K382" s="62" t="str">
        <f>IFERROR(リレーチーム__2[[#This Row],[性別コード]],"")</f>
        <v/>
      </c>
      <c r="L382" s="62" t="str">
        <f>IFERROR(リレーチーム__2[[#This Row],[新記録判定クラス]],"")</f>
        <v/>
      </c>
      <c r="M382" s="62" t="str">
        <f>IFERROR(リレーチーム__2[[#This Row],[エントリータイム]],"")</f>
        <v/>
      </c>
      <c r="N382" s="62" t="str">
        <f>IFERROR(VLOOKUP(I382,色々!L:M,2,0),"")</f>
        <v/>
      </c>
      <c r="O382" s="67" t="str">
        <f>IFERROR(VLOOKUP(J382,色々!P:R,3,0),"")</f>
        <v/>
      </c>
      <c r="P382" s="67" t="str">
        <f>IFERROR(VLOOKUP(K382,色々!P:Q,2,0),"")</f>
        <v/>
      </c>
      <c r="Q382" s="67" t="str">
        <f>IFERROR(VLOOKUP(L382,クラス!B:C,2,0),"")</f>
        <v/>
      </c>
    </row>
    <row r="383" spans="5:17" x14ac:dyDescent="0.2">
      <c r="E383" s="62" t="str">
        <f>IFERROR(リレーチーム__2[[#This Row],[チーム番号]],"")</f>
        <v/>
      </c>
      <c r="F383" s="62" t="str">
        <f>IFERROR(リレーチーム__2[[#This Row],[チーム名]],"")</f>
        <v/>
      </c>
      <c r="G383" s="62" t="str">
        <f>IFERROR(リレーチーム__2[[#This Row],[チーム名カナ]],"")</f>
        <v/>
      </c>
      <c r="H383" s="62" t="str">
        <f>IFERROR(リレーチーム__2[[#This Row],[所属番号]],"")</f>
        <v/>
      </c>
      <c r="I383" s="62" t="str">
        <f>IFERROR(リレーチーム__2[[#This Row],[種目コード]],"")</f>
        <v/>
      </c>
      <c r="J383" s="62" t="str">
        <f>IFERROR(リレーチーム__2[[#This Row],[距離コード]],"")</f>
        <v/>
      </c>
      <c r="K383" s="62" t="str">
        <f>IFERROR(リレーチーム__2[[#This Row],[性別コード]],"")</f>
        <v/>
      </c>
      <c r="L383" s="62" t="str">
        <f>IFERROR(リレーチーム__2[[#This Row],[新記録判定クラス]],"")</f>
        <v/>
      </c>
      <c r="M383" s="62" t="str">
        <f>IFERROR(リレーチーム__2[[#This Row],[エントリータイム]],"")</f>
        <v/>
      </c>
      <c r="N383" s="62" t="str">
        <f>IFERROR(VLOOKUP(I383,色々!L:M,2,0),"")</f>
        <v/>
      </c>
      <c r="O383" s="67" t="str">
        <f>IFERROR(VLOOKUP(J383,色々!P:R,3,0),"")</f>
        <v/>
      </c>
      <c r="P383" s="67" t="str">
        <f>IFERROR(VLOOKUP(K383,色々!P:Q,2,0),"")</f>
        <v/>
      </c>
      <c r="Q383" s="67" t="str">
        <f>IFERROR(VLOOKUP(L383,クラス!B:C,2,0),"")</f>
        <v/>
      </c>
    </row>
    <row r="384" spans="5:17" x14ac:dyDescent="0.2">
      <c r="E384" s="62" t="str">
        <f>IFERROR(リレーチーム__2[[#This Row],[チーム番号]],"")</f>
        <v/>
      </c>
      <c r="F384" s="62" t="str">
        <f>IFERROR(リレーチーム__2[[#This Row],[チーム名]],"")</f>
        <v/>
      </c>
      <c r="G384" s="62" t="str">
        <f>IFERROR(リレーチーム__2[[#This Row],[チーム名カナ]],"")</f>
        <v/>
      </c>
      <c r="H384" s="62" t="str">
        <f>IFERROR(リレーチーム__2[[#This Row],[所属番号]],"")</f>
        <v/>
      </c>
      <c r="I384" s="62" t="str">
        <f>IFERROR(リレーチーム__2[[#This Row],[種目コード]],"")</f>
        <v/>
      </c>
      <c r="J384" s="62" t="str">
        <f>IFERROR(リレーチーム__2[[#This Row],[距離コード]],"")</f>
        <v/>
      </c>
      <c r="K384" s="62" t="str">
        <f>IFERROR(リレーチーム__2[[#This Row],[性別コード]],"")</f>
        <v/>
      </c>
      <c r="L384" s="62" t="str">
        <f>IFERROR(リレーチーム__2[[#This Row],[新記録判定クラス]],"")</f>
        <v/>
      </c>
      <c r="M384" s="62" t="str">
        <f>IFERROR(リレーチーム__2[[#This Row],[エントリータイム]],"")</f>
        <v/>
      </c>
      <c r="N384" s="62" t="str">
        <f>IFERROR(VLOOKUP(I384,色々!L:M,2,0),"")</f>
        <v/>
      </c>
      <c r="O384" s="67" t="str">
        <f>IFERROR(VLOOKUP(J384,色々!P:R,3,0),"")</f>
        <v/>
      </c>
      <c r="P384" s="67" t="str">
        <f>IFERROR(VLOOKUP(K384,色々!P:Q,2,0),"")</f>
        <v/>
      </c>
      <c r="Q384" s="67" t="str">
        <f>IFERROR(VLOOKUP(L384,クラス!B:C,2,0),"")</f>
        <v/>
      </c>
    </row>
    <row r="385" spans="5:17" x14ac:dyDescent="0.2">
      <c r="E385" s="62" t="str">
        <f>IFERROR(リレーチーム__2[[#This Row],[チーム番号]],"")</f>
        <v/>
      </c>
      <c r="F385" s="62" t="str">
        <f>IFERROR(リレーチーム__2[[#This Row],[チーム名]],"")</f>
        <v/>
      </c>
      <c r="G385" s="62" t="str">
        <f>IFERROR(リレーチーム__2[[#This Row],[チーム名カナ]],"")</f>
        <v/>
      </c>
      <c r="H385" s="62" t="str">
        <f>IFERROR(リレーチーム__2[[#This Row],[所属番号]],"")</f>
        <v/>
      </c>
      <c r="I385" s="62" t="str">
        <f>IFERROR(リレーチーム__2[[#This Row],[種目コード]],"")</f>
        <v/>
      </c>
      <c r="J385" s="62" t="str">
        <f>IFERROR(リレーチーム__2[[#This Row],[距離コード]],"")</f>
        <v/>
      </c>
      <c r="K385" s="62" t="str">
        <f>IFERROR(リレーチーム__2[[#This Row],[性別コード]],"")</f>
        <v/>
      </c>
      <c r="L385" s="62" t="str">
        <f>IFERROR(リレーチーム__2[[#This Row],[新記録判定クラス]],"")</f>
        <v/>
      </c>
      <c r="M385" s="62" t="str">
        <f>IFERROR(リレーチーム__2[[#This Row],[エントリータイム]],"")</f>
        <v/>
      </c>
      <c r="N385" s="62" t="str">
        <f>IFERROR(VLOOKUP(I385,色々!L:M,2,0),"")</f>
        <v/>
      </c>
      <c r="O385" s="67" t="str">
        <f>IFERROR(VLOOKUP(J385,色々!P:R,3,0),"")</f>
        <v/>
      </c>
      <c r="P385" s="67" t="str">
        <f>IFERROR(VLOOKUP(K385,色々!P:Q,2,0),"")</f>
        <v/>
      </c>
      <c r="Q385" s="67" t="str">
        <f>IFERROR(VLOOKUP(L385,クラス!B:C,2,0),"")</f>
        <v/>
      </c>
    </row>
    <row r="386" spans="5:17" x14ac:dyDescent="0.2">
      <c r="E386" s="62" t="str">
        <f>IFERROR(リレーチーム__2[[#This Row],[チーム番号]],"")</f>
        <v/>
      </c>
      <c r="F386" s="62" t="str">
        <f>IFERROR(リレーチーム__2[[#This Row],[チーム名]],"")</f>
        <v/>
      </c>
      <c r="G386" s="62" t="str">
        <f>IFERROR(リレーチーム__2[[#This Row],[チーム名カナ]],"")</f>
        <v/>
      </c>
      <c r="H386" s="62" t="str">
        <f>IFERROR(リレーチーム__2[[#This Row],[所属番号]],"")</f>
        <v/>
      </c>
      <c r="I386" s="62" t="str">
        <f>IFERROR(リレーチーム__2[[#This Row],[種目コード]],"")</f>
        <v/>
      </c>
      <c r="J386" s="62" t="str">
        <f>IFERROR(リレーチーム__2[[#This Row],[距離コード]],"")</f>
        <v/>
      </c>
      <c r="K386" s="62" t="str">
        <f>IFERROR(リレーチーム__2[[#This Row],[性別コード]],"")</f>
        <v/>
      </c>
      <c r="L386" s="62" t="str">
        <f>IFERROR(リレーチーム__2[[#This Row],[新記録判定クラス]],"")</f>
        <v/>
      </c>
      <c r="M386" s="62" t="str">
        <f>IFERROR(リレーチーム__2[[#This Row],[エントリータイム]],"")</f>
        <v/>
      </c>
      <c r="N386" s="62" t="str">
        <f>IFERROR(VLOOKUP(I386,色々!L:M,2,0),"")</f>
        <v/>
      </c>
      <c r="O386" s="67" t="str">
        <f>IFERROR(VLOOKUP(J386,色々!P:R,3,0),"")</f>
        <v/>
      </c>
      <c r="P386" s="67" t="str">
        <f>IFERROR(VLOOKUP(K386,色々!P:Q,2,0),"")</f>
        <v/>
      </c>
      <c r="Q386" s="67" t="str">
        <f>IFERROR(VLOOKUP(L386,クラス!B:C,2,0),"")</f>
        <v/>
      </c>
    </row>
    <row r="387" spans="5:17" x14ac:dyDescent="0.2">
      <c r="E387" s="62" t="str">
        <f>IFERROR(リレーチーム__2[[#This Row],[チーム番号]],"")</f>
        <v/>
      </c>
      <c r="F387" s="62" t="str">
        <f>IFERROR(リレーチーム__2[[#This Row],[チーム名]],"")</f>
        <v/>
      </c>
      <c r="G387" s="62" t="str">
        <f>IFERROR(リレーチーム__2[[#This Row],[チーム名カナ]],"")</f>
        <v/>
      </c>
      <c r="H387" s="62" t="str">
        <f>IFERROR(リレーチーム__2[[#This Row],[所属番号]],"")</f>
        <v/>
      </c>
      <c r="I387" s="62" t="str">
        <f>IFERROR(リレーチーム__2[[#This Row],[種目コード]],"")</f>
        <v/>
      </c>
      <c r="J387" s="62" t="str">
        <f>IFERROR(リレーチーム__2[[#This Row],[距離コード]],"")</f>
        <v/>
      </c>
      <c r="K387" s="62" t="str">
        <f>IFERROR(リレーチーム__2[[#This Row],[性別コード]],"")</f>
        <v/>
      </c>
      <c r="L387" s="62" t="str">
        <f>IFERROR(リレーチーム__2[[#This Row],[新記録判定クラス]],"")</f>
        <v/>
      </c>
      <c r="M387" s="62" t="str">
        <f>IFERROR(リレーチーム__2[[#This Row],[エントリータイム]],"")</f>
        <v/>
      </c>
      <c r="N387" s="62" t="str">
        <f>IFERROR(VLOOKUP(I387,色々!L:M,2,0),"")</f>
        <v/>
      </c>
      <c r="O387" s="67" t="str">
        <f>IFERROR(VLOOKUP(J387,色々!P:R,3,0),"")</f>
        <v/>
      </c>
      <c r="P387" s="67" t="str">
        <f>IFERROR(VLOOKUP(K387,色々!P:Q,2,0),"")</f>
        <v/>
      </c>
      <c r="Q387" s="67" t="str">
        <f>IFERROR(VLOOKUP(L387,クラス!B:C,2,0),"")</f>
        <v/>
      </c>
    </row>
    <row r="388" spans="5:17" x14ac:dyDescent="0.2">
      <c r="E388" s="62" t="str">
        <f>IFERROR(リレーチーム__2[[#This Row],[チーム番号]],"")</f>
        <v/>
      </c>
      <c r="F388" s="62" t="str">
        <f>IFERROR(リレーチーム__2[[#This Row],[チーム名]],"")</f>
        <v/>
      </c>
      <c r="G388" s="62" t="str">
        <f>IFERROR(リレーチーム__2[[#This Row],[チーム名カナ]],"")</f>
        <v/>
      </c>
      <c r="H388" s="62" t="str">
        <f>IFERROR(リレーチーム__2[[#This Row],[所属番号]],"")</f>
        <v/>
      </c>
      <c r="I388" s="62" t="str">
        <f>IFERROR(リレーチーム__2[[#This Row],[種目コード]],"")</f>
        <v/>
      </c>
      <c r="J388" s="62" t="str">
        <f>IFERROR(リレーチーム__2[[#This Row],[距離コード]],"")</f>
        <v/>
      </c>
      <c r="K388" s="62" t="str">
        <f>IFERROR(リレーチーム__2[[#This Row],[性別コード]],"")</f>
        <v/>
      </c>
      <c r="L388" s="62" t="str">
        <f>IFERROR(リレーチーム__2[[#This Row],[新記録判定クラス]],"")</f>
        <v/>
      </c>
      <c r="M388" s="62" t="str">
        <f>IFERROR(リレーチーム__2[[#This Row],[エントリータイム]],"")</f>
        <v/>
      </c>
      <c r="N388" s="62" t="str">
        <f>IFERROR(VLOOKUP(I388,色々!L:M,2,0),"")</f>
        <v/>
      </c>
      <c r="O388" s="67" t="str">
        <f>IFERROR(VLOOKUP(J388,色々!P:R,3,0),"")</f>
        <v/>
      </c>
      <c r="P388" s="67" t="str">
        <f>IFERROR(VLOOKUP(K388,色々!P:Q,2,0),"")</f>
        <v/>
      </c>
      <c r="Q388" s="67" t="str">
        <f>IFERROR(VLOOKUP(L388,クラス!B:C,2,0),"")</f>
        <v/>
      </c>
    </row>
    <row r="389" spans="5:17" x14ac:dyDescent="0.2">
      <c r="E389" s="62" t="str">
        <f>IFERROR(リレーチーム__2[[#This Row],[チーム番号]],"")</f>
        <v/>
      </c>
      <c r="F389" s="62" t="str">
        <f>IFERROR(リレーチーム__2[[#This Row],[チーム名]],"")</f>
        <v/>
      </c>
      <c r="G389" s="62" t="str">
        <f>IFERROR(リレーチーム__2[[#This Row],[チーム名カナ]],"")</f>
        <v/>
      </c>
      <c r="H389" s="62" t="str">
        <f>IFERROR(リレーチーム__2[[#This Row],[所属番号]],"")</f>
        <v/>
      </c>
      <c r="I389" s="62" t="str">
        <f>IFERROR(リレーチーム__2[[#This Row],[種目コード]],"")</f>
        <v/>
      </c>
      <c r="J389" s="62" t="str">
        <f>IFERROR(リレーチーム__2[[#This Row],[距離コード]],"")</f>
        <v/>
      </c>
      <c r="K389" s="62" t="str">
        <f>IFERROR(リレーチーム__2[[#This Row],[性別コード]],"")</f>
        <v/>
      </c>
      <c r="L389" s="62" t="str">
        <f>IFERROR(リレーチーム__2[[#This Row],[新記録判定クラス]],"")</f>
        <v/>
      </c>
      <c r="M389" s="62" t="str">
        <f>IFERROR(リレーチーム__2[[#This Row],[エントリータイム]],"")</f>
        <v/>
      </c>
      <c r="N389" s="62" t="str">
        <f>IFERROR(VLOOKUP(I389,色々!L:M,2,0),"")</f>
        <v/>
      </c>
      <c r="O389" s="67" t="str">
        <f>IFERROR(VLOOKUP(J389,色々!P:R,3,0),"")</f>
        <v/>
      </c>
      <c r="P389" s="67" t="str">
        <f>IFERROR(VLOOKUP(K389,色々!P:Q,2,0),"")</f>
        <v/>
      </c>
      <c r="Q389" s="67" t="str">
        <f>IFERROR(VLOOKUP(L389,クラス!B:C,2,0),"")</f>
        <v/>
      </c>
    </row>
    <row r="390" spans="5:17" x14ac:dyDescent="0.2">
      <c r="E390" s="62" t="str">
        <f>IFERROR(リレーチーム__2[[#This Row],[チーム番号]],"")</f>
        <v/>
      </c>
      <c r="F390" s="62" t="str">
        <f>IFERROR(リレーチーム__2[[#This Row],[チーム名]],"")</f>
        <v/>
      </c>
      <c r="G390" s="62" t="str">
        <f>IFERROR(リレーチーム__2[[#This Row],[チーム名カナ]],"")</f>
        <v/>
      </c>
      <c r="H390" s="62" t="str">
        <f>IFERROR(リレーチーム__2[[#This Row],[所属番号]],"")</f>
        <v/>
      </c>
      <c r="I390" s="62" t="str">
        <f>IFERROR(リレーチーム__2[[#This Row],[種目コード]],"")</f>
        <v/>
      </c>
      <c r="J390" s="62" t="str">
        <f>IFERROR(リレーチーム__2[[#This Row],[距離コード]],"")</f>
        <v/>
      </c>
      <c r="K390" s="62" t="str">
        <f>IFERROR(リレーチーム__2[[#This Row],[性別コード]],"")</f>
        <v/>
      </c>
      <c r="L390" s="62" t="str">
        <f>IFERROR(リレーチーム__2[[#This Row],[新記録判定クラス]],"")</f>
        <v/>
      </c>
      <c r="M390" s="62" t="str">
        <f>IFERROR(リレーチーム__2[[#This Row],[エントリータイム]],"")</f>
        <v/>
      </c>
      <c r="N390" s="62" t="str">
        <f>IFERROR(VLOOKUP(I390,色々!L:M,2,0),"")</f>
        <v/>
      </c>
      <c r="O390" s="67" t="str">
        <f>IFERROR(VLOOKUP(J390,色々!P:R,3,0),"")</f>
        <v/>
      </c>
      <c r="P390" s="67" t="str">
        <f>IFERROR(VLOOKUP(K390,色々!P:Q,2,0),"")</f>
        <v/>
      </c>
      <c r="Q390" s="67" t="str">
        <f>IFERROR(VLOOKUP(L390,クラス!B:C,2,0),"")</f>
        <v/>
      </c>
    </row>
    <row r="391" spans="5:17" x14ac:dyDescent="0.2">
      <c r="E391" s="62" t="str">
        <f>IFERROR(リレーチーム__2[[#This Row],[チーム番号]],"")</f>
        <v/>
      </c>
      <c r="F391" s="62" t="str">
        <f>IFERROR(リレーチーム__2[[#This Row],[チーム名]],"")</f>
        <v/>
      </c>
      <c r="G391" s="62" t="str">
        <f>IFERROR(リレーチーム__2[[#This Row],[チーム名カナ]],"")</f>
        <v/>
      </c>
      <c r="H391" s="62" t="str">
        <f>IFERROR(リレーチーム__2[[#This Row],[所属番号]],"")</f>
        <v/>
      </c>
      <c r="I391" s="62" t="str">
        <f>IFERROR(リレーチーム__2[[#This Row],[種目コード]],"")</f>
        <v/>
      </c>
      <c r="J391" s="62" t="str">
        <f>IFERROR(リレーチーム__2[[#This Row],[距離コード]],"")</f>
        <v/>
      </c>
      <c r="K391" s="62" t="str">
        <f>IFERROR(リレーチーム__2[[#This Row],[性別コード]],"")</f>
        <v/>
      </c>
      <c r="L391" s="62" t="str">
        <f>IFERROR(リレーチーム__2[[#This Row],[新記録判定クラス]],"")</f>
        <v/>
      </c>
      <c r="M391" s="62" t="str">
        <f>IFERROR(リレーチーム__2[[#This Row],[エントリータイム]],"")</f>
        <v/>
      </c>
      <c r="N391" s="62" t="str">
        <f>IFERROR(VLOOKUP(I391,色々!L:M,2,0),"")</f>
        <v/>
      </c>
      <c r="O391" s="67" t="str">
        <f>IFERROR(VLOOKUP(J391,色々!P:R,3,0),"")</f>
        <v/>
      </c>
      <c r="P391" s="67" t="str">
        <f>IFERROR(VLOOKUP(K391,色々!P:Q,2,0),"")</f>
        <v/>
      </c>
      <c r="Q391" s="67" t="str">
        <f>IFERROR(VLOOKUP(L391,クラス!B:C,2,0),"")</f>
        <v/>
      </c>
    </row>
    <row r="392" spans="5:17" x14ac:dyDescent="0.2">
      <c r="E392" s="62" t="str">
        <f>IFERROR(リレーチーム__2[[#This Row],[チーム番号]],"")</f>
        <v/>
      </c>
      <c r="F392" s="62" t="str">
        <f>IFERROR(リレーチーム__2[[#This Row],[チーム名]],"")</f>
        <v/>
      </c>
      <c r="G392" s="62" t="str">
        <f>IFERROR(リレーチーム__2[[#This Row],[チーム名カナ]],"")</f>
        <v/>
      </c>
      <c r="H392" s="62" t="str">
        <f>IFERROR(リレーチーム__2[[#This Row],[所属番号]],"")</f>
        <v/>
      </c>
      <c r="I392" s="62" t="str">
        <f>IFERROR(リレーチーム__2[[#This Row],[種目コード]],"")</f>
        <v/>
      </c>
      <c r="J392" s="62" t="str">
        <f>IFERROR(リレーチーム__2[[#This Row],[距離コード]],"")</f>
        <v/>
      </c>
      <c r="K392" s="62" t="str">
        <f>IFERROR(リレーチーム__2[[#This Row],[性別コード]],"")</f>
        <v/>
      </c>
      <c r="L392" s="62" t="str">
        <f>IFERROR(リレーチーム__2[[#This Row],[新記録判定クラス]],"")</f>
        <v/>
      </c>
      <c r="M392" s="62" t="str">
        <f>IFERROR(リレーチーム__2[[#This Row],[エントリータイム]],"")</f>
        <v/>
      </c>
      <c r="N392" s="62" t="str">
        <f>IFERROR(VLOOKUP(I392,色々!L:M,2,0),"")</f>
        <v/>
      </c>
      <c r="O392" s="67" t="str">
        <f>IFERROR(VLOOKUP(J392,色々!P:R,3,0),"")</f>
        <v/>
      </c>
      <c r="P392" s="67" t="str">
        <f>IFERROR(VLOOKUP(K392,色々!P:Q,2,0),"")</f>
        <v/>
      </c>
      <c r="Q392" s="67" t="str">
        <f>IFERROR(VLOOKUP(L392,クラス!B:C,2,0),"")</f>
        <v/>
      </c>
    </row>
    <row r="393" spans="5:17" x14ac:dyDescent="0.2">
      <c r="E393" s="62" t="str">
        <f>IFERROR(リレーチーム__2[[#This Row],[チーム番号]],"")</f>
        <v/>
      </c>
      <c r="F393" s="62" t="str">
        <f>IFERROR(リレーチーム__2[[#This Row],[チーム名]],"")</f>
        <v/>
      </c>
      <c r="G393" s="62" t="str">
        <f>IFERROR(リレーチーム__2[[#This Row],[チーム名カナ]],"")</f>
        <v/>
      </c>
      <c r="H393" s="62" t="str">
        <f>IFERROR(リレーチーム__2[[#This Row],[所属番号]],"")</f>
        <v/>
      </c>
      <c r="I393" s="62" t="str">
        <f>IFERROR(リレーチーム__2[[#This Row],[種目コード]],"")</f>
        <v/>
      </c>
      <c r="J393" s="62" t="str">
        <f>IFERROR(リレーチーム__2[[#This Row],[距離コード]],"")</f>
        <v/>
      </c>
      <c r="K393" s="62" t="str">
        <f>IFERROR(リレーチーム__2[[#This Row],[性別コード]],"")</f>
        <v/>
      </c>
      <c r="L393" s="62" t="str">
        <f>IFERROR(リレーチーム__2[[#This Row],[新記録判定クラス]],"")</f>
        <v/>
      </c>
      <c r="M393" s="62" t="str">
        <f>IFERROR(リレーチーム__2[[#This Row],[エントリータイム]],"")</f>
        <v/>
      </c>
      <c r="N393" s="62" t="str">
        <f>IFERROR(VLOOKUP(I393,色々!L:M,2,0),"")</f>
        <v/>
      </c>
      <c r="O393" s="67" t="str">
        <f>IFERROR(VLOOKUP(J393,色々!P:R,3,0),"")</f>
        <v/>
      </c>
      <c r="P393" s="67" t="str">
        <f>IFERROR(VLOOKUP(K393,色々!P:Q,2,0),"")</f>
        <v/>
      </c>
      <c r="Q393" s="67" t="str">
        <f>IFERROR(VLOOKUP(L393,クラス!B:C,2,0),"")</f>
        <v/>
      </c>
    </row>
    <row r="394" spans="5:17" x14ac:dyDescent="0.2">
      <c r="E394" s="62" t="str">
        <f>IFERROR(リレーチーム__2[[#This Row],[チーム番号]],"")</f>
        <v/>
      </c>
      <c r="F394" s="62" t="str">
        <f>IFERROR(リレーチーム__2[[#This Row],[チーム名]],"")</f>
        <v/>
      </c>
      <c r="G394" s="62" t="str">
        <f>IFERROR(リレーチーム__2[[#This Row],[チーム名カナ]],"")</f>
        <v/>
      </c>
      <c r="H394" s="62" t="str">
        <f>IFERROR(リレーチーム__2[[#This Row],[所属番号]],"")</f>
        <v/>
      </c>
      <c r="I394" s="62" t="str">
        <f>IFERROR(リレーチーム__2[[#This Row],[種目コード]],"")</f>
        <v/>
      </c>
      <c r="J394" s="62" t="str">
        <f>IFERROR(リレーチーム__2[[#This Row],[距離コード]],"")</f>
        <v/>
      </c>
      <c r="K394" s="62" t="str">
        <f>IFERROR(リレーチーム__2[[#This Row],[性別コード]],"")</f>
        <v/>
      </c>
      <c r="L394" s="62" t="str">
        <f>IFERROR(リレーチーム__2[[#This Row],[新記録判定クラス]],"")</f>
        <v/>
      </c>
      <c r="M394" s="62" t="str">
        <f>IFERROR(リレーチーム__2[[#This Row],[エントリータイム]],"")</f>
        <v/>
      </c>
      <c r="N394" s="62" t="str">
        <f>IFERROR(VLOOKUP(I394,色々!L:M,2,0),"")</f>
        <v/>
      </c>
      <c r="O394" s="67" t="str">
        <f>IFERROR(VLOOKUP(J394,色々!P:R,3,0),"")</f>
        <v/>
      </c>
      <c r="P394" s="67" t="str">
        <f>IFERROR(VLOOKUP(K394,色々!P:Q,2,0),"")</f>
        <v/>
      </c>
      <c r="Q394" s="67" t="str">
        <f>IFERROR(VLOOKUP(L394,クラス!B:C,2,0),"")</f>
        <v/>
      </c>
    </row>
    <row r="395" spans="5:17" x14ac:dyDescent="0.2">
      <c r="E395" s="62" t="str">
        <f>IFERROR(リレーチーム__2[[#This Row],[チーム番号]],"")</f>
        <v/>
      </c>
      <c r="F395" s="62" t="str">
        <f>IFERROR(リレーチーム__2[[#This Row],[チーム名]],"")</f>
        <v/>
      </c>
      <c r="G395" s="62" t="str">
        <f>IFERROR(リレーチーム__2[[#This Row],[チーム名カナ]],"")</f>
        <v/>
      </c>
      <c r="H395" s="62" t="str">
        <f>IFERROR(リレーチーム__2[[#This Row],[所属番号]],"")</f>
        <v/>
      </c>
      <c r="I395" s="62" t="str">
        <f>IFERROR(リレーチーム__2[[#This Row],[種目コード]],"")</f>
        <v/>
      </c>
      <c r="J395" s="62" t="str">
        <f>IFERROR(リレーチーム__2[[#This Row],[距離コード]],"")</f>
        <v/>
      </c>
      <c r="K395" s="62" t="str">
        <f>IFERROR(リレーチーム__2[[#This Row],[性別コード]],"")</f>
        <v/>
      </c>
      <c r="L395" s="62" t="str">
        <f>IFERROR(リレーチーム__2[[#This Row],[新記録判定クラス]],"")</f>
        <v/>
      </c>
      <c r="M395" s="62" t="str">
        <f>IFERROR(リレーチーム__2[[#This Row],[エントリータイム]],"")</f>
        <v/>
      </c>
      <c r="N395" s="62" t="str">
        <f>IFERROR(VLOOKUP(I395,色々!L:M,2,0),"")</f>
        <v/>
      </c>
      <c r="O395" s="67" t="str">
        <f>IFERROR(VLOOKUP(J395,色々!P:R,3,0),"")</f>
        <v/>
      </c>
      <c r="P395" s="67" t="str">
        <f>IFERROR(VLOOKUP(K395,色々!P:Q,2,0),"")</f>
        <v/>
      </c>
      <c r="Q395" s="67" t="str">
        <f>IFERROR(VLOOKUP(L395,クラス!B:C,2,0),"")</f>
        <v/>
      </c>
    </row>
    <row r="396" spans="5:17" x14ac:dyDescent="0.2">
      <c r="E396" s="62" t="str">
        <f>IFERROR(リレーチーム__2[[#This Row],[チーム番号]],"")</f>
        <v/>
      </c>
      <c r="F396" s="62" t="str">
        <f>IFERROR(リレーチーム__2[[#This Row],[チーム名]],"")</f>
        <v/>
      </c>
      <c r="G396" s="62" t="str">
        <f>IFERROR(リレーチーム__2[[#This Row],[チーム名カナ]],"")</f>
        <v/>
      </c>
      <c r="H396" s="62" t="str">
        <f>IFERROR(リレーチーム__2[[#This Row],[所属番号]],"")</f>
        <v/>
      </c>
      <c r="I396" s="62" t="str">
        <f>IFERROR(リレーチーム__2[[#This Row],[種目コード]],"")</f>
        <v/>
      </c>
      <c r="J396" s="62" t="str">
        <f>IFERROR(リレーチーム__2[[#This Row],[距離コード]],"")</f>
        <v/>
      </c>
      <c r="K396" s="62" t="str">
        <f>IFERROR(リレーチーム__2[[#This Row],[性別コード]],"")</f>
        <v/>
      </c>
      <c r="L396" s="62" t="str">
        <f>IFERROR(リレーチーム__2[[#This Row],[新記録判定クラス]],"")</f>
        <v/>
      </c>
      <c r="M396" s="62" t="str">
        <f>IFERROR(リレーチーム__2[[#This Row],[エントリータイム]],"")</f>
        <v/>
      </c>
      <c r="N396" s="62" t="str">
        <f>IFERROR(VLOOKUP(I396,色々!L:M,2,0),"")</f>
        <v/>
      </c>
      <c r="O396" s="67" t="str">
        <f>IFERROR(VLOOKUP(J396,色々!P:R,3,0),"")</f>
        <v/>
      </c>
      <c r="P396" s="67" t="str">
        <f>IFERROR(VLOOKUP(K396,色々!P:Q,2,0),"")</f>
        <v/>
      </c>
      <c r="Q396" s="67" t="str">
        <f>IFERROR(VLOOKUP(L396,クラス!B:C,2,0),"")</f>
        <v/>
      </c>
    </row>
    <row r="397" spans="5:17" x14ac:dyDescent="0.2">
      <c r="E397" s="62" t="str">
        <f>IFERROR(リレーチーム__2[[#This Row],[チーム番号]],"")</f>
        <v/>
      </c>
      <c r="F397" s="62" t="str">
        <f>IFERROR(リレーチーム__2[[#This Row],[チーム名]],"")</f>
        <v/>
      </c>
      <c r="G397" s="62" t="str">
        <f>IFERROR(リレーチーム__2[[#This Row],[チーム名カナ]],"")</f>
        <v/>
      </c>
      <c r="H397" s="62" t="str">
        <f>IFERROR(リレーチーム__2[[#This Row],[所属番号]],"")</f>
        <v/>
      </c>
      <c r="I397" s="62" t="str">
        <f>IFERROR(リレーチーム__2[[#This Row],[種目コード]],"")</f>
        <v/>
      </c>
      <c r="J397" s="62" t="str">
        <f>IFERROR(リレーチーム__2[[#This Row],[距離コード]],"")</f>
        <v/>
      </c>
      <c r="K397" s="62" t="str">
        <f>IFERROR(リレーチーム__2[[#This Row],[性別コード]],"")</f>
        <v/>
      </c>
      <c r="L397" s="62" t="str">
        <f>IFERROR(リレーチーム__2[[#This Row],[新記録判定クラス]],"")</f>
        <v/>
      </c>
      <c r="M397" s="62" t="str">
        <f>IFERROR(リレーチーム__2[[#This Row],[エントリータイム]],"")</f>
        <v/>
      </c>
      <c r="N397" s="62" t="str">
        <f>IFERROR(VLOOKUP(I397,色々!L:M,2,0),"")</f>
        <v/>
      </c>
      <c r="O397" s="67" t="str">
        <f>IFERROR(VLOOKUP(J397,色々!P:R,3,0),"")</f>
        <v/>
      </c>
      <c r="P397" s="67" t="str">
        <f>IFERROR(VLOOKUP(K397,色々!P:Q,2,0),"")</f>
        <v/>
      </c>
      <c r="Q397" s="67" t="str">
        <f>IFERROR(VLOOKUP(L397,クラス!B:C,2,0),"")</f>
        <v/>
      </c>
    </row>
    <row r="398" spans="5:17" x14ac:dyDescent="0.2">
      <c r="E398" s="62" t="str">
        <f>IFERROR(リレーチーム__2[[#This Row],[チーム番号]],"")</f>
        <v/>
      </c>
      <c r="F398" s="62" t="str">
        <f>IFERROR(リレーチーム__2[[#This Row],[チーム名]],"")</f>
        <v/>
      </c>
      <c r="G398" s="62" t="str">
        <f>IFERROR(リレーチーム__2[[#This Row],[チーム名カナ]],"")</f>
        <v/>
      </c>
      <c r="H398" s="62" t="str">
        <f>IFERROR(リレーチーム__2[[#This Row],[所属番号]],"")</f>
        <v/>
      </c>
      <c r="I398" s="62" t="str">
        <f>IFERROR(リレーチーム__2[[#This Row],[種目コード]],"")</f>
        <v/>
      </c>
      <c r="J398" s="62" t="str">
        <f>IFERROR(リレーチーム__2[[#This Row],[距離コード]],"")</f>
        <v/>
      </c>
      <c r="K398" s="62" t="str">
        <f>IFERROR(リレーチーム__2[[#This Row],[性別コード]],"")</f>
        <v/>
      </c>
      <c r="L398" s="62" t="str">
        <f>IFERROR(リレーチーム__2[[#This Row],[新記録判定クラス]],"")</f>
        <v/>
      </c>
      <c r="M398" s="62" t="str">
        <f>IFERROR(リレーチーム__2[[#This Row],[エントリータイム]],"")</f>
        <v/>
      </c>
      <c r="N398" s="62" t="str">
        <f>IFERROR(VLOOKUP(I398,色々!L:M,2,0),"")</f>
        <v/>
      </c>
      <c r="O398" s="67" t="str">
        <f>IFERROR(VLOOKUP(J398,色々!P:R,3,0),"")</f>
        <v/>
      </c>
      <c r="P398" s="67" t="str">
        <f>IFERROR(VLOOKUP(K398,色々!P:Q,2,0),"")</f>
        <v/>
      </c>
      <c r="Q398" s="67" t="str">
        <f>IFERROR(VLOOKUP(L398,クラス!B:C,2,0),"")</f>
        <v/>
      </c>
    </row>
    <row r="399" spans="5:17" x14ac:dyDescent="0.2">
      <c r="E399" s="62" t="str">
        <f>IFERROR(リレーチーム__2[[#This Row],[チーム番号]],"")</f>
        <v/>
      </c>
      <c r="F399" s="62" t="str">
        <f>IFERROR(リレーチーム__2[[#This Row],[チーム名]],"")</f>
        <v/>
      </c>
      <c r="G399" s="62" t="str">
        <f>IFERROR(リレーチーム__2[[#This Row],[チーム名カナ]],"")</f>
        <v/>
      </c>
      <c r="H399" s="62" t="str">
        <f>IFERROR(リレーチーム__2[[#This Row],[所属番号]],"")</f>
        <v/>
      </c>
      <c r="I399" s="62" t="str">
        <f>IFERROR(リレーチーム__2[[#This Row],[種目コード]],"")</f>
        <v/>
      </c>
      <c r="J399" s="62" t="str">
        <f>IFERROR(リレーチーム__2[[#This Row],[距離コード]],"")</f>
        <v/>
      </c>
      <c r="K399" s="62" t="str">
        <f>IFERROR(リレーチーム__2[[#This Row],[性別コード]],"")</f>
        <v/>
      </c>
      <c r="L399" s="62" t="str">
        <f>IFERROR(リレーチーム__2[[#This Row],[新記録判定クラス]],"")</f>
        <v/>
      </c>
      <c r="M399" s="62" t="str">
        <f>IFERROR(リレーチーム__2[[#This Row],[エントリータイム]],"")</f>
        <v/>
      </c>
      <c r="N399" s="62" t="str">
        <f>IFERROR(VLOOKUP(I399,色々!L:M,2,0),"")</f>
        <v/>
      </c>
      <c r="O399" s="67" t="str">
        <f>IFERROR(VLOOKUP(J399,色々!P:R,3,0),"")</f>
        <v/>
      </c>
      <c r="P399" s="67" t="str">
        <f>IFERROR(VLOOKUP(K399,色々!P:Q,2,0),"")</f>
        <v/>
      </c>
      <c r="Q399" s="67" t="str">
        <f>IFERROR(VLOOKUP(L399,クラス!B:C,2,0),"")</f>
        <v/>
      </c>
    </row>
    <row r="400" spans="5:17" x14ac:dyDescent="0.2">
      <c r="E400" s="62" t="str">
        <f>IFERROR(リレーチーム__2[[#This Row],[チーム番号]],"")</f>
        <v/>
      </c>
      <c r="F400" s="62" t="str">
        <f>IFERROR(リレーチーム__2[[#This Row],[チーム名]],"")</f>
        <v/>
      </c>
      <c r="G400" s="62" t="str">
        <f>IFERROR(リレーチーム__2[[#This Row],[チーム名カナ]],"")</f>
        <v/>
      </c>
      <c r="H400" s="62" t="str">
        <f>IFERROR(リレーチーム__2[[#This Row],[所属番号]],"")</f>
        <v/>
      </c>
      <c r="I400" s="62" t="str">
        <f>IFERROR(リレーチーム__2[[#This Row],[種目コード]],"")</f>
        <v/>
      </c>
      <c r="J400" s="62" t="str">
        <f>IFERROR(リレーチーム__2[[#This Row],[距離コード]],"")</f>
        <v/>
      </c>
      <c r="K400" s="62" t="str">
        <f>IFERROR(リレーチーム__2[[#This Row],[性別コード]],"")</f>
        <v/>
      </c>
      <c r="L400" s="62" t="str">
        <f>IFERROR(リレーチーム__2[[#This Row],[新記録判定クラス]],"")</f>
        <v/>
      </c>
      <c r="M400" s="62" t="str">
        <f>IFERROR(リレーチーム__2[[#This Row],[エントリータイム]],"")</f>
        <v/>
      </c>
      <c r="N400" s="62" t="str">
        <f>IFERROR(VLOOKUP(I400,色々!L:M,2,0),"")</f>
        <v/>
      </c>
      <c r="O400" s="67" t="str">
        <f>IFERROR(VLOOKUP(J400,色々!P:R,3,0),"")</f>
        <v/>
      </c>
      <c r="P400" s="67" t="str">
        <f>IFERROR(VLOOKUP(K400,色々!P:Q,2,0),"")</f>
        <v/>
      </c>
      <c r="Q400" s="67" t="str">
        <f>IFERROR(VLOOKUP(L400,クラス!B:C,2,0),"")</f>
        <v/>
      </c>
    </row>
    <row r="401" spans="5:17" x14ac:dyDescent="0.2">
      <c r="E401" s="62" t="str">
        <f>IFERROR(リレーチーム__2[[#This Row],[チーム番号]],"")</f>
        <v/>
      </c>
      <c r="F401" s="62" t="str">
        <f>IFERROR(リレーチーム__2[[#This Row],[チーム名]],"")</f>
        <v/>
      </c>
      <c r="G401" s="62" t="str">
        <f>IFERROR(リレーチーム__2[[#This Row],[チーム名カナ]],"")</f>
        <v/>
      </c>
      <c r="H401" s="62" t="str">
        <f>IFERROR(リレーチーム__2[[#This Row],[所属番号]],"")</f>
        <v/>
      </c>
      <c r="I401" s="62" t="str">
        <f>IFERROR(リレーチーム__2[[#This Row],[種目コード]],"")</f>
        <v/>
      </c>
      <c r="J401" s="62" t="str">
        <f>IFERROR(リレーチーム__2[[#This Row],[距離コード]],"")</f>
        <v/>
      </c>
      <c r="K401" s="62" t="str">
        <f>IFERROR(リレーチーム__2[[#This Row],[性別コード]],"")</f>
        <v/>
      </c>
      <c r="L401" s="62" t="str">
        <f>IFERROR(リレーチーム__2[[#This Row],[新記録判定クラス]],"")</f>
        <v/>
      </c>
      <c r="M401" s="62" t="str">
        <f>IFERROR(リレーチーム__2[[#This Row],[エントリータイム]],"")</f>
        <v/>
      </c>
      <c r="N401" s="62" t="str">
        <f>IFERROR(VLOOKUP(I401,色々!L:M,2,0),"")</f>
        <v/>
      </c>
      <c r="O401" s="67" t="str">
        <f>IFERROR(VLOOKUP(J401,色々!P:R,3,0),"")</f>
        <v/>
      </c>
      <c r="P401" s="67" t="str">
        <f>IFERROR(VLOOKUP(K401,色々!P:Q,2,0),"")</f>
        <v/>
      </c>
      <c r="Q401" s="67" t="str">
        <f>IFERROR(VLOOKUP(L401,クラス!B:C,2,0),"")</f>
        <v/>
      </c>
    </row>
    <row r="402" spans="5:17" x14ac:dyDescent="0.2">
      <c r="E402" s="62" t="str">
        <f>IFERROR(リレーチーム__2[[#This Row],[チーム番号]],"")</f>
        <v/>
      </c>
      <c r="F402" s="62" t="str">
        <f>IFERROR(リレーチーム__2[[#This Row],[チーム名]],"")</f>
        <v/>
      </c>
      <c r="G402" s="62" t="str">
        <f>IFERROR(リレーチーム__2[[#This Row],[チーム名カナ]],"")</f>
        <v/>
      </c>
      <c r="H402" s="62" t="str">
        <f>IFERROR(リレーチーム__2[[#This Row],[所属番号]],"")</f>
        <v/>
      </c>
      <c r="I402" s="62" t="str">
        <f>IFERROR(リレーチーム__2[[#This Row],[種目コード]],"")</f>
        <v/>
      </c>
      <c r="J402" s="62" t="str">
        <f>IFERROR(リレーチーム__2[[#This Row],[距離コード]],"")</f>
        <v/>
      </c>
      <c r="K402" s="62" t="str">
        <f>IFERROR(リレーチーム__2[[#This Row],[性別コード]],"")</f>
        <v/>
      </c>
      <c r="L402" s="62" t="str">
        <f>IFERROR(リレーチーム__2[[#This Row],[新記録判定クラス]],"")</f>
        <v/>
      </c>
      <c r="M402" s="62" t="str">
        <f>IFERROR(リレーチーム__2[[#This Row],[エントリータイム]],"")</f>
        <v/>
      </c>
      <c r="N402" s="62" t="str">
        <f>IFERROR(VLOOKUP(I402,色々!L:M,2,0),"")</f>
        <v/>
      </c>
      <c r="O402" s="67" t="str">
        <f>IFERROR(VLOOKUP(J402,色々!P:R,3,0),"")</f>
        <v/>
      </c>
      <c r="P402" s="67" t="str">
        <f>IFERROR(VLOOKUP(K402,色々!P:Q,2,0),"")</f>
        <v/>
      </c>
      <c r="Q402" s="67" t="str">
        <f>IFERROR(VLOOKUP(L402,クラス!B:C,2,0),"")</f>
        <v/>
      </c>
    </row>
    <row r="403" spans="5:17" x14ac:dyDescent="0.2">
      <c r="E403" s="62" t="str">
        <f>IFERROR(リレーチーム__2[[#This Row],[チーム番号]],"")</f>
        <v/>
      </c>
      <c r="F403" s="62" t="str">
        <f>IFERROR(リレーチーム__2[[#This Row],[チーム名]],"")</f>
        <v/>
      </c>
      <c r="G403" s="62" t="str">
        <f>IFERROR(リレーチーム__2[[#This Row],[チーム名カナ]],"")</f>
        <v/>
      </c>
      <c r="H403" s="62" t="str">
        <f>IFERROR(リレーチーム__2[[#This Row],[所属番号]],"")</f>
        <v/>
      </c>
      <c r="I403" s="62" t="str">
        <f>IFERROR(リレーチーム__2[[#This Row],[種目コード]],"")</f>
        <v/>
      </c>
      <c r="J403" s="62" t="str">
        <f>IFERROR(リレーチーム__2[[#This Row],[距離コード]],"")</f>
        <v/>
      </c>
      <c r="K403" s="62" t="str">
        <f>IFERROR(リレーチーム__2[[#This Row],[性別コード]],"")</f>
        <v/>
      </c>
      <c r="L403" s="62" t="str">
        <f>IFERROR(リレーチーム__2[[#This Row],[新記録判定クラス]],"")</f>
        <v/>
      </c>
      <c r="M403" s="62" t="str">
        <f>IFERROR(リレーチーム__2[[#This Row],[エントリータイム]],"")</f>
        <v/>
      </c>
      <c r="N403" s="62" t="str">
        <f>IFERROR(VLOOKUP(I403,色々!L:M,2,0),"")</f>
        <v/>
      </c>
      <c r="O403" s="67" t="str">
        <f>IFERROR(VLOOKUP(J403,色々!P:R,3,0),"")</f>
        <v/>
      </c>
      <c r="P403" s="67" t="str">
        <f>IFERROR(VLOOKUP(K403,色々!P:Q,2,0),"")</f>
        <v/>
      </c>
      <c r="Q403" s="67" t="str">
        <f>IFERROR(VLOOKUP(L403,クラス!B:C,2,0),"")</f>
        <v/>
      </c>
    </row>
    <row r="404" spans="5:17" x14ac:dyDescent="0.2">
      <c r="E404" s="62" t="str">
        <f>IFERROR(リレーチーム__2[[#This Row],[チーム番号]],"")</f>
        <v/>
      </c>
      <c r="F404" s="62" t="str">
        <f>IFERROR(リレーチーム__2[[#This Row],[チーム名]],"")</f>
        <v/>
      </c>
      <c r="G404" s="62" t="str">
        <f>IFERROR(リレーチーム__2[[#This Row],[チーム名カナ]],"")</f>
        <v/>
      </c>
      <c r="H404" s="62" t="str">
        <f>IFERROR(リレーチーム__2[[#This Row],[所属番号]],"")</f>
        <v/>
      </c>
      <c r="I404" s="62" t="str">
        <f>IFERROR(リレーチーム__2[[#This Row],[種目コード]],"")</f>
        <v/>
      </c>
      <c r="J404" s="62" t="str">
        <f>IFERROR(リレーチーム__2[[#This Row],[距離コード]],"")</f>
        <v/>
      </c>
      <c r="K404" s="62" t="str">
        <f>IFERROR(リレーチーム__2[[#This Row],[性別コード]],"")</f>
        <v/>
      </c>
      <c r="L404" s="62" t="str">
        <f>IFERROR(リレーチーム__2[[#This Row],[新記録判定クラス]],"")</f>
        <v/>
      </c>
      <c r="M404" s="62" t="str">
        <f>IFERROR(リレーチーム__2[[#This Row],[エントリータイム]],"")</f>
        <v/>
      </c>
      <c r="N404" s="62" t="str">
        <f>IFERROR(VLOOKUP(I404,色々!L:M,2,0),"")</f>
        <v/>
      </c>
      <c r="O404" s="67" t="str">
        <f>IFERROR(VLOOKUP(J404,色々!P:R,3,0),"")</f>
        <v/>
      </c>
      <c r="P404" s="67" t="str">
        <f>IFERROR(VLOOKUP(K404,色々!P:Q,2,0),"")</f>
        <v/>
      </c>
      <c r="Q404" s="67" t="str">
        <f>IFERROR(VLOOKUP(L404,クラス!B:C,2,0),"")</f>
        <v/>
      </c>
    </row>
    <row r="405" spans="5:17" x14ac:dyDescent="0.2">
      <c r="E405" s="62" t="str">
        <f>IFERROR(リレーチーム__2[[#This Row],[チーム番号]],"")</f>
        <v/>
      </c>
      <c r="F405" s="62" t="str">
        <f>IFERROR(リレーチーム__2[[#This Row],[チーム名]],"")</f>
        <v/>
      </c>
      <c r="G405" s="62" t="str">
        <f>IFERROR(リレーチーム__2[[#This Row],[チーム名カナ]],"")</f>
        <v/>
      </c>
      <c r="H405" s="62" t="str">
        <f>IFERROR(リレーチーム__2[[#This Row],[所属番号]],"")</f>
        <v/>
      </c>
      <c r="I405" s="62" t="str">
        <f>IFERROR(リレーチーム__2[[#This Row],[種目コード]],"")</f>
        <v/>
      </c>
      <c r="J405" s="62" t="str">
        <f>IFERROR(リレーチーム__2[[#This Row],[距離コード]],"")</f>
        <v/>
      </c>
      <c r="K405" s="62" t="str">
        <f>IFERROR(リレーチーム__2[[#This Row],[性別コード]],"")</f>
        <v/>
      </c>
      <c r="L405" s="62" t="str">
        <f>IFERROR(リレーチーム__2[[#This Row],[新記録判定クラス]],"")</f>
        <v/>
      </c>
      <c r="M405" s="62" t="str">
        <f>IFERROR(リレーチーム__2[[#This Row],[エントリータイム]],"")</f>
        <v/>
      </c>
      <c r="N405" s="62" t="str">
        <f>IFERROR(VLOOKUP(I405,色々!L:M,2,0),"")</f>
        <v/>
      </c>
      <c r="O405" s="67" t="str">
        <f>IFERROR(VLOOKUP(J405,色々!P:R,3,0),"")</f>
        <v/>
      </c>
      <c r="P405" s="67" t="str">
        <f>IFERROR(VLOOKUP(K405,色々!P:Q,2,0),"")</f>
        <v/>
      </c>
      <c r="Q405" s="67" t="str">
        <f>IFERROR(VLOOKUP(L405,クラス!B:C,2,0),"")</f>
        <v/>
      </c>
    </row>
    <row r="406" spans="5:17" x14ac:dyDescent="0.2">
      <c r="E406" s="62" t="str">
        <f>IFERROR(リレーチーム__2[[#This Row],[チーム番号]],"")</f>
        <v/>
      </c>
      <c r="F406" s="62" t="str">
        <f>IFERROR(リレーチーム__2[[#This Row],[チーム名]],"")</f>
        <v/>
      </c>
      <c r="G406" s="62" t="str">
        <f>IFERROR(リレーチーム__2[[#This Row],[チーム名カナ]],"")</f>
        <v/>
      </c>
      <c r="H406" s="62" t="str">
        <f>IFERROR(リレーチーム__2[[#This Row],[所属番号]],"")</f>
        <v/>
      </c>
      <c r="I406" s="62" t="str">
        <f>IFERROR(リレーチーム__2[[#This Row],[種目コード]],"")</f>
        <v/>
      </c>
      <c r="J406" s="62" t="str">
        <f>IFERROR(リレーチーム__2[[#This Row],[距離コード]],"")</f>
        <v/>
      </c>
      <c r="K406" s="62" t="str">
        <f>IFERROR(リレーチーム__2[[#This Row],[性別コード]],"")</f>
        <v/>
      </c>
      <c r="L406" s="62" t="str">
        <f>IFERROR(リレーチーム__2[[#This Row],[新記録判定クラス]],"")</f>
        <v/>
      </c>
      <c r="M406" s="62" t="str">
        <f>IFERROR(リレーチーム__2[[#This Row],[エントリータイム]],"")</f>
        <v/>
      </c>
      <c r="N406" s="62" t="str">
        <f>IFERROR(VLOOKUP(I406,色々!L:M,2,0),"")</f>
        <v/>
      </c>
      <c r="O406" s="67" t="str">
        <f>IFERROR(VLOOKUP(J406,色々!P:R,3,0),"")</f>
        <v/>
      </c>
      <c r="P406" s="67" t="str">
        <f>IFERROR(VLOOKUP(K406,色々!P:Q,2,0),"")</f>
        <v/>
      </c>
      <c r="Q406" s="67" t="str">
        <f>IFERROR(VLOOKUP(L406,クラス!B:C,2,0),"")</f>
        <v/>
      </c>
    </row>
    <row r="407" spans="5:17" x14ac:dyDescent="0.2">
      <c r="E407" s="62" t="str">
        <f>IFERROR(リレーチーム__2[[#This Row],[チーム番号]],"")</f>
        <v/>
      </c>
      <c r="F407" s="62" t="str">
        <f>IFERROR(リレーチーム__2[[#This Row],[チーム名]],"")</f>
        <v/>
      </c>
      <c r="G407" s="62" t="str">
        <f>IFERROR(リレーチーム__2[[#This Row],[チーム名カナ]],"")</f>
        <v/>
      </c>
      <c r="H407" s="62" t="str">
        <f>IFERROR(リレーチーム__2[[#This Row],[所属番号]],"")</f>
        <v/>
      </c>
      <c r="I407" s="62" t="str">
        <f>IFERROR(リレーチーム__2[[#This Row],[種目コード]],"")</f>
        <v/>
      </c>
      <c r="J407" s="62" t="str">
        <f>IFERROR(リレーチーム__2[[#This Row],[距離コード]],"")</f>
        <v/>
      </c>
      <c r="K407" s="62" t="str">
        <f>IFERROR(リレーチーム__2[[#This Row],[性別コード]],"")</f>
        <v/>
      </c>
      <c r="L407" s="62" t="str">
        <f>IFERROR(リレーチーム__2[[#This Row],[新記録判定クラス]],"")</f>
        <v/>
      </c>
      <c r="M407" s="62" t="str">
        <f>IFERROR(リレーチーム__2[[#This Row],[エントリータイム]],"")</f>
        <v/>
      </c>
      <c r="N407" s="62" t="str">
        <f>IFERROR(VLOOKUP(I407,色々!L:M,2,0),"")</f>
        <v/>
      </c>
      <c r="O407" s="67" t="str">
        <f>IFERROR(VLOOKUP(J407,色々!P:R,3,0),"")</f>
        <v/>
      </c>
      <c r="P407" s="67" t="str">
        <f>IFERROR(VLOOKUP(K407,色々!P:Q,2,0),"")</f>
        <v/>
      </c>
      <c r="Q407" s="67" t="str">
        <f>IFERROR(VLOOKUP(L407,クラス!B:C,2,0),"")</f>
        <v/>
      </c>
    </row>
    <row r="408" spans="5:17" x14ac:dyDescent="0.2">
      <c r="E408" s="62" t="str">
        <f>IFERROR(リレーチーム__2[[#This Row],[チーム番号]],"")</f>
        <v/>
      </c>
      <c r="F408" s="62" t="str">
        <f>IFERROR(リレーチーム__2[[#This Row],[チーム名]],"")</f>
        <v/>
      </c>
      <c r="G408" s="62" t="str">
        <f>IFERROR(リレーチーム__2[[#This Row],[チーム名カナ]],"")</f>
        <v/>
      </c>
      <c r="H408" s="62" t="str">
        <f>IFERROR(リレーチーム__2[[#This Row],[所属番号]],"")</f>
        <v/>
      </c>
      <c r="I408" s="62" t="str">
        <f>IFERROR(リレーチーム__2[[#This Row],[種目コード]],"")</f>
        <v/>
      </c>
      <c r="J408" s="62" t="str">
        <f>IFERROR(リレーチーム__2[[#This Row],[距離コード]],"")</f>
        <v/>
      </c>
      <c r="K408" s="62" t="str">
        <f>IFERROR(リレーチーム__2[[#This Row],[性別コード]],"")</f>
        <v/>
      </c>
      <c r="L408" s="62" t="str">
        <f>IFERROR(リレーチーム__2[[#This Row],[新記録判定クラス]],"")</f>
        <v/>
      </c>
      <c r="M408" s="62" t="str">
        <f>IFERROR(リレーチーム__2[[#This Row],[エントリータイム]],"")</f>
        <v/>
      </c>
      <c r="N408" s="62" t="str">
        <f>IFERROR(VLOOKUP(I408,色々!L:M,2,0),"")</f>
        <v/>
      </c>
      <c r="O408" s="67" t="str">
        <f>IFERROR(VLOOKUP(J408,色々!P:R,3,0),"")</f>
        <v/>
      </c>
      <c r="P408" s="67" t="str">
        <f>IFERROR(VLOOKUP(K408,色々!P:Q,2,0),"")</f>
        <v/>
      </c>
      <c r="Q408" s="67" t="str">
        <f>IFERROR(VLOOKUP(L408,クラス!B:C,2,0),"")</f>
        <v/>
      </c>
    </row>
    <row r="409" spans="5:17" x14ac:dyDescent="0.2">
      <c r="E409" s="62" t="str">
        <f>IFERROR(リレーチーム__2[[#This Row],[チーム番号]],"")</f>
        <v/>
      </c>
      <c r="F409" s="62" t="str">
        <f>IFERROR(リレーチーム__2[[#This Row],[チーム名]],"")</f>
        <v/>
      </c>
      <c r="G409" s="62" t="str">
        <f>IFERROR(リレーチーム__2[[#This Row],[チーム名カナ]],"")</f>
        <v/>
      </c>
      <c r="H409" s="62" t="str">
        <f>IFERROR(リレーチーム__2[[#This Row],[所属番号]],"")</f>
        <v/>
      </c>
      <c r="I409" s="62" t="str">
        <f>IFERROR(リレーチーム__2[[#This Row],[種目コード]],"")</f>
        <v/>
      </c>
      <c r="J409" s="62" t="str">
        <f>IFERROR(リレーチーム__2[[#This Row],[距離コード]],"")</f>
        <v/>
      </c>
      <c r="K409" s="62" t="str">
        <f>IFERROR(リレーチーム__2[[#This Row],[性別コード]],"")</f>
        <v/>
      </c>
      <c r="L409" s="62" t="str">
        <f>IFERROR(リレーチーム__2[[#This Row],[新記録判定クラス]],"")</f>
        <v/>
      </c>
      <c r="M409" s="62" t="str">
        <f>IFERROR(リレーチーム__2[[#This Row],[エントリータイム]],"")</f>
        <v/>
      </c>
      <c r="N409" s="62" t="str">
        <f>IFERROR(VLOOKUP(I409,色々!L:M,2,0),"")</f>
        <v/>
      </c>
      <c r="O409" s="67" t="str">
        <f>IFERROR(VLOOKUP(J409,色々!P:R,3,0),"")</f>
        <v/>
      </c>
      <c r="P409" s="67" t="str">
        <f>IFERROR(VLOOKUP(K409,色々!P:Q,2,0),"")</f>
        <v/>
      </c>
      <c r="Q409" s="67" t="str">
        <f>IFERROR(VLOOKUP(L409,クラス!B:C,2,0),"")</f>
        <v/>
      </c>
    </row>
    <row r="410" spans="5:17" x14ac:dyDescent="0.2">
      <c r="E410" s="62" t="str">
        <f>IFERROR(リレーチーム__2[[#This Row],[チーム番号]],"")</f>
        <v/>
      </c>
      <c r="F410" s="62" t="str">
        <f>IFERROR(リレーチーム__2[[#This Row],[チーム名]],"")</f>
        <v/>
      </c>
      <c r="G410" s="62" t="str">
        <f>IFERROR(リレーチーム__2[[#This Row],[チーム名カナ]],"")</f>
        <v/>
      </c>
      <c r="H410" s="62" t="str">
        <f>IFERROR(リレーチーム__2[[#This Row],[所属番号]],"")</f>
        <v/>
      </c>
      <c r="I410" s="62" t="str">
        <f>IFERROR(リレーチーム__2[[#This Row],[種目コード]],"")</f>
        <v/>
      </c>
      <c r="J410" s="62" t="str">
        <f>IFERROR(リレーチーム__2[[#This Row],[距離コード]],"")</f>
        <v/>
      </c>
      <c r="K410" s="62" t="str">
        <f>IFERROR(リレーチーム__2[[#This Row],[性別コード]],"")</f>
        <v/>
      </c>
      <c r="L410" s="62" t="str">
        <f>IFERROR(リレーチーム__2[[#This Row],[新記録判定クラス]],"")</f>
        <v/>
      </c>
      <c r="M410" s="62" t="str">
        <f>IFERROR(リレーチーム__2[[#This Row],[エントリータイム]],"")</f>
        <v/>
      </c>
      <c r="N410" s="62" t="str">
        <f>IFERROR(VLOOKUP(I410,色々!L:M,2,0),"")</f>
        <v/>
      </c>
      <c r="O410" s="67" t="str">
        <f>IFERROR(VLOOKUP(J410,色々!P:R,3,0),"")</f>
        <v/>
      </c>
      <c r="P410" s="67" t="str">
        <f>IFERROR(VLOOKUP(K410,色々!P:Q,2,0),"")</f>
        <v/>
      </c>
      <c r="Q410" s="67" t="str">
        <f>IFERROR(VLOOKUP(L410,クラス!B:C,2,0),"")</f>
        <v/>
      </c>
    </row>
    <row r="411" spans="5:17" x14ac:dyDescent="0.2">
      <c r="E411" s="62" t="str">
        <f>IFERROR(リレーチーム__2[[#This Row],[チーム番号]],"")</f>
        <v/>
      </c>
      <c r="F411" s="62" t="str">
        <f>IFERROR(リレーチーム__2[[#This Row],[チーム名]],"")</f>
        <v/>
      </c>
      <c r="G411" s="62" t="str">
        <f>IFERROR(リレーチーム__2[[#This Row],[チーム名カナ]],"")</f>
        <v/>
      </c>
      <c r="H411" s="62" t="str">
        <f>IFERROR(リレーチーム__2[[#This Row],[所属番号]],"")</f>
        <v/>
      </c>
      <c r="I411" s="62" t="str">
        <f>IFERROR(リレーチーム__2[[#This Row],[種目コード]],"")</f>
        <v/>
      </c>
      <c r="J411" s="62" t="str">
        <f>IFERROR(リレーチーム__2[[#This Row],[距離コード]],"")</f>
        <v/>
      </c>
      <c r="K411" s="62" t="str">
        <f>IFERROR(リレーチーム__2[[#This Row],[性別コード]],"")</f>
        <v/>
      </c>
      <c r="L411" s="62" t="str">
        <f>IFERROR(リレーチーム__2[[#This Row],[新記録判定クラス]],"")</f>
        <v/>
      </c>
      <c r="M411" s="62" t="str">
        <f>IFERROR(リレーチーム__2[[#This Row],[エントリータイム]],"")</f>
        <v/>
      </c>
      <c r="N411" s="62" t="str">
        <f>IFERROR(VLOOKUP(I411,色々!L:M,2,0),"")</f>
        <v/>
      </c>
      <c r="O411" s="67" t="str">
        <f>IFERROR(VLOOKUP(J411,色々!P:R,3,0),"")</f>
        <v/>
      </c>
      <c r="P411" s="67" t="str">
        <f>IFERROR(VLOOKUP(K411,色々!P:Q,2,0),"")</f>
        <v/>
      </c>
      <c r="Q411" s="67" t="str">
        <f>IFERROR(VLOOKUP(L411,クラス!B:C,2,0),"")</f>
        <v/>
      </c>
    </row>
    <row r="412" spans="5:17" x14ac:dyDescent="0.2">
      <c r="E412" s="62" t="str">
        <f>IFERROR(リレーチーム__2[[#This Row],[チーム番号]],"")</f>
        <v/>
      </c>
      <c r="F412" s="62" t="str">
        <f>IFERROR(リレーチーム__2[[#This Row],[チーム名]],"")</f>
        <v/>
      </c>
      <c r="G412" s="62" t="str">
        <f>IFERROR(リレーチーム__2[[#This Row],[チーム名カナ]],"")</f>
        <v/>
      </c>
      <c r="H412" s="62" t="str">
        <f>IFERROR(リレーチーム__2[[#This Row],[所属番号]],"")</f>
        <v/>
      </c>
      <c r="I412" s="62" t="str">
        <f>IFERROR(リレーチーム__2[[#This Row],[種目コード]],"")</f>
        <v/>
      </c>
      <c r="J412" s="62" t="str">
        <f>IFERROR(リレーチーム__2[[#This Row],[距離コード]],"")</f>
        <v/>
      </c>
      <c r="K412" s="62" t="str">
        <f>IFERROR(リレーチーム__2[[#This Row],[性別コード]],"")</f>
        <v/>
      </c>
      <c r="L412" s="62" t="str">
        <f>IFERROR(リレーチーム__2[[#This Row],[新記録判定クラス]],"")</f>
        <v/>
      </c>
      <c r="M412" s="62" t="str">
        <f>IFERROR(リレーチーム__2[[#This Row],[エントリータイム]],"")</f>
        <v/>
      </c>
      <c r="N412" s="62" t="str">
        <f>IFERROR(VLOOKUP(I412,色々!L:M,2,0),"")</f>
        <v/>
      </c>
      <c r="O412" s="67" t="str">
        <f>IFERROR(VLOOKUP(J412,色々!P:R,3,0),"")</f>
        <v/>
      </c>
      <c r="P412" s="67" t="str">
        <f>IFERROR(VLOOKUP(K412,色々!P:Q,2,0),"")</f>
        <v/>
      </c>
      <c r="Q412" s="67" t="str">
        <f>IFERROR(VLOOKUP(L412,クラス!B:C,2,0),"")</f>
        <v/>
      </c>
    </row>
    <row r="413" spans="5:17" x14ac:dyDescent="0.2">
      <c r="E413" s="62" t="str">
        <f>IFERROR(リレーチーム__2[[#This Row],[チーム番号]],"")</f>
        <v/>
      </c>
      <c r="F413" s="62" t="str">
        <f>IFERROR(リレーチーム__2[[#This Row],[チーム名]],"")</f>
        <v/>
      </c>
      <c r="G413" s="62" t="str">
        <f>IFERROR(リレーチーム__2[[#This Row],[チーム名カナ]],"")</f>
        <v/>
      </c>
      <c r="H413" s="62" t="str">
        <f>IFERROR(リレーチーム__2[[#This Row],[所属番号]],"")</f>
        <v/>
      </c>
      <c r="I413" s="62" t="str">
        <f>IFERROR(リレーチーム__2[[#This Row],[種目コード]],"")</f>
        <v/>
      </c>
      <c r="J413" s="62" t="str">
        <f>IFERROR(リレーチーム__2[[#This Row],[距離コード]],"")</f>
        <v/>
      </c>
      <c r="K413" s="62" t="str">
        <f>IFERROR(リレーチーム__2[[#This Row],[性別コード]],"")</f>
        <v/>
      </c>
      <c r="L413" s="62" t="str">
        <f>IFERROR(リレーチーム__2[[#This Row],[新記録判定クラス]],"")</f>
        <v/>
      </c>
      <c r="M413" s="62" t="str">
        <f>IFERROR(リレーチーム__2[[#This Row],[エントリータイム]],"")</f>
        <v/>
      </c>
      <c r="N413" s="62" t="str">
        <f>IFERROR(VLOOKUP(I413,色々!L:M,2,0),"")</f>
        <v/>
      </c>
      <c r="O413" s="67" t="str">
        <f>IFERROR(VLOOKUP(J413,色々!P:R,3,0),"")</f>
        <v/>
      </c>
      <c r="P413" s="67" t="str">
        <f>IFERROR(VLOOKUP(K413,色々!P:Q,2,0),"")</f>
        <v/>
      </c>
      <c r="Q413" s="67" t="str">
        <f>IFERROR(VLOOKUP(L413,クラス!B:C,2,0),"")</f>
        <v/>
      </c>
    </row>
    <row r="414" spans="5:17" x14ac:dyDescent="0.2">
      <c r="E414" s="62" t="str">
        <f>IFERROR(リレーチーム__2[[#This Row],[チーム番号]],"")</f>
        <v/>
      </c>
      <c r="F414" s="62" t="str">
        <f>IFERROR(リレーチーム__2[[#This Row],[チーム名]],"")</f>
        <v/>
      </c>
      <c r="G414" s="62" t="str">
        <f>IFERROR(リレーチーム__2[[#This Row],[チーム名カナ]],"")</f>
        <v/>
      </c>
      <c r="H414" s="62" t="str">
        <f>IFERROR(リレーチーム__2[[#This Row],[所属番号]],"")</f>
        <v/>
      </c>
      <c r="I414" s="62" t="str">
        <f>IFERROR(リレーチーム__2[[#This Row],[種目コード]],"")</f>
        <v/>
      </c>
      <c r="J414" s="62" t="str">
        <f>IFERROR(リレーチーム__2[[#This Row],[距離コード]],"")</f>
        <v/>
      </c>
      <c r="K414" s="62" t="str">
        <f>IFERROR(リレーチーム__2[[#This Row],[性別コード]],"")</f>
        <v/>
      </c>
      <c r="L414" s="62" t="str">
        <f>IFERROR(リレーチーム__2[[#This Row],[新記録判定クラス]],"")</f>
        <v/>
      </c>
      <c r="M414" s="62" t="str">
        <f>IFERROR(リレーチーム__2[[#This Row],[エントリータイム]],"")</f>
        <v/>
      </c>
      <c r="N414" s="62" t="str">
        <f>IFERROR(VLOOKUP(I414,色々!L:M,2,0),"")</f>
        <v/>
      </c>
      <c r="O414" s="67" t="str">
        <f>IFERROR(VLOOKUP(J414,色々!P:R,3,0),"")</f>
        <v/>
      </c>
      <c r="P414" s="67" t="str">
        <f>IFERROR(VLOOKUP(K414,色々!P:Q,2,0),"")</f>
        <v/>
      </c>
      <c r="Q414" s="67" t="str">
        <f>IFERROR(VLOOKUP(L414,クラス!B:C,2,0),"")</f>
        <v/>
      </c>
    </row>
    <row r="415" spans="5:17" x14ac:dyDescent="0.2">
      <c r="E415" s="62" t="str">
        <f>IFERROR(リレーチーム__2[[#This Row],[チーム番号]],"")</f>
        <v/>
      </c>
      <c r="F415" s="62" t="str">
        <f>IFERROR(リレーチーム__2[[#This Row],[チーム名]],"")</f>
        <v/>
      </c>
      <c r="G415" s="62" t="str">
        <f>IFERROR(リレーチーム__2[[#This Row],[チーム名カナ]],"")</f>
        <v/>
      </c>
      <c r="H415" s="62" t="str">
        <f>IFERROR(リレーチーム__2[[#This Row],[所属番号]],"")</f>
        <v/>
      </c>
      <c r="I415" s="62" t="str">
        <f>IFERROR(リレーチーム__2[[#This Row],[種目コード]],"")</f>
        <v/>
      </c>
      <c r="J415" s="62" t="str">
        <f>IFERROR(リレーチーム__2[[#This Row],[距離コード]],"")</f>
        <v/>
      </c>
      <c r="K415" s="62" t="str">
        <f>IFERROR(リレーチーム__2[[#This Row],[性別コード]],"")</f>
        <v/>
      </c>
      <c r="L415" s="62" t="str">
        <f>IFERROR(リレーチーム__2[[#This Row],[新記録判定クラス]],"")</f>
        <v/>
      </c>
      <c r="M415" s="62" t="str">
        <f>IFERROR(リレーチーム__2[[#This Row],[エントリータイム]],"")</f>
        <v/>
      </c>
      <c r="N415" s="62" t="str">
        <f>IFERROR(VLOOKUP(I415,色々!L:M,2,0),"")</f>
        <v/>
      </c>
      <c r="O415" s="67" t="str">
        <f>IFERROR(VLOOKUP(J415,色々!P:R,3,0),"")</f>
        <v/>
      </c>
      <c r="P415" s="67" t="str">
        <f>IFERROR(VLOOKUP(K415,色々!P:Q,2,0),"")</f>
        <v/>
      </c>
      <c r="Q415" s="67" t="str">
        <f>IFERROR(VLOOKUP(L415,クラス!B:C,2,0),"")</f>
        <v/>
      </c>
    </row>
    <row r="416" spans="5:17" x14ac:dyDescent="0.2">
      <c r="E416" s="62" t="str">
        <f>IFERROR(リレーチーム__2[[#This Row],[チーム番号]],"")</f>
        <v/>
      </c>
      <c r="F416" s="62" t="str">
        <f>IFERROR(リレーチーム__2[[#This Row],[チーム名]],"")</f>
        <v/>
      </c>
      <c r="G416" s="62" t="str">
        <f>IFERROR(リレーチーム__2[[#This Row],[チーム名カナ]],"")</f>
        <v/>
      </c>
      <c r="H416" s="62" t="str">
        <f>IFERROR(リレーチーム__2[[#This Row],[所属番号]],"")</f>
        <v/>
      </c>
      <c r="I416" s="62" t="str">
        <f>IFERROR(リレーチーム__2[[#This Row],[種目コード]],"")</f>
        <v/>
      </c>
      <c r="J416" s="62" t="str">
        <f>IFERROR(リレーチーム__2[[#This Row],[距離コード]],"")</f>
        <v/>
      </c>
      <c r="K416" s="62" t="str">
        <f>IFERROR(リレーチーム__2[[#This Row],[性別コード]],"")</f>
        <v/>
      </c>
      <c r="L416" s="62" t="str">
        <f>IFERROR(リレーチーム__2[[#This Row],[新記録判定クラス]],"")</f>
        <v/>
      </c>
      <c r="M416" s="62" t="str">
        <f>IFERROR(リレーチーム__2[[#This Row],[エントリータイム]],"")</f>
        <v/>
      </c>
      <c r="N416" s="62" t="str">
        <f>IFERROR(VLOOKUP(I416,色々!L:M,2,0),"")</f>
        <v/>
      </c>
      <c r="O416" s="67" t="str">
        <f>IFERROR(VLOOKUP(J416,色々!P:R,3,0),"")</f>
        <v/>
      </c>
      <c r="P416" s="67" t="str">
        <f>IFERROR(VLOOKUP(K416,色々!P:Q,2,0),"")</f>
        <v/>
      </c>
      <c r="Q416" s="67" t="str">
        <f>IFERROR(VLOOKUP(L416,クラス!B:C,2,0),"")</f>
        <v/>
      </c>
    </row>
    <row r="417" spans="5:17" x14ac:dyDescent="0.2">
      <c r="E417" s="62" t="str">
        <f>IFERROR(リレーチーム__2[[#This Row],[チーム番号]],"")</f>
        <v/>
      </c>
      <c r="F417" s="62" t="str">
        <f>IFERROR(リレーチーム__2[[#This Row],[チーム名]],"")</f>
        <v/>
      </c>
      <c r="G417" s="62" t="str">
        <f>IFERROR(リレーチーム__2[[#This Row],[チーム名カナ]],"")</f>
        <v/>
      </c>
      <c r="H417" s="62" t="str">
        <f>IFERROR(リレーチーム__2[[#This Row],[所属番号]],"")</f>
        <v/>
      </c>
      <c r="I417" s="62" t="str">
        <f>IFERROR(リレーチーム__2[[#This Row],[種目コード]],"")</f>
        <v/>
      </c>
      <c r="J417" s="62" t="str">
        <f>IFERROR(リレーチーム__2[[#This Row],[距離コード]],"")</f>
        <v/>
      </c>
      <c r="K417" s="62" t="str">
        <f>IFERROR(リレーチーム__2[[#This Row],[性別コード]],"")</f>
        <v/>
      </c>
      <c r="L417" s="62" t="str">
        <f>IFERROR(リレーチーム__2[[#This Row],[新記録判定クラス]],"")</f>
        <v/>
      </c>
      <c r="M417" s="62" t="str">
        <f>IFERROR(リレーチーム__2[[#This Row],[エントリータイム]],"")</f>
        <v/>
      </c>
      <c r="N417" s="62" t="str">
        <f>IFERROR(VLOOKUP(I417,色々!L:M,2,0),"")</f>
        <v/>
      </c>
      <c r="O417" s="67" t="str">
        <f>IFERROR(VLOOKUP(J417,色々!P:R,3,0),"")</f>
        <v/>
      </c>
      <c r="P417" s="67" t="str">
        <f>IFERROR(VLOOKUP(K417,色々!P:Q,2,0),"")</f>
        <v/>
      </c>
      <c r="Q417" s="67" t="str">
        <f>IFERROR(VLOOKUP(L417,クラス!B:C,2,0),"")</f>
        <v/>
      </c>
    </row>
    <row r="418" spans="5:17" x14ac:dyDescent="0.2">
      <c r="E418" s="62" t="str">
        <f>IFERROR(リレーチーム__2[[#This Row],[チーム番号]],"")</f>
        <v/>
      </c>
      <c r="F418" s="62" t="str">
        <f>IFERROR(リレーチーム__2[[#This Row],[チーム名]],"")</f>
        <v/>
      </c>
      <c r="G418" s="62" t="str">
        <f>IFERROR(リレーチーム__2[[#This Row],[チーム名カナ]],"")</f>
        <v/>
      </c>
      <c r="H418" s="62" t="str">
        <f>IFERROR(リレーチーム__2[[#This Row],[所属番号]],"")</f>
        <v/>
      </c>
      <c r="I418" s="62" t="str">
        <f>IFERROR(リレーチーム__2[[#This Row],[種目コード]],"")</f>
        <v/>
      </c>
      <c r="J418" s="62" t="str">
        <f>IFERROR(リレーチーム__2[[#This Row],[距離コード]],"")</f>
        <v/>
      </c>
      <c r="K418" s="62" t="str">
        <f>IFERROR(リレーチーム__2[[#This Row],[性別コード]],"")</f>
        <v/>
      </c>
      <c r="L418" s="62" t="str">
        <f>IFERROR(リレーチーム__2[[#This Row],[新記録判定クラス]],"")</f>
        <v/>
      </c>
      <c r="M418" s="62" t="str">
        <f>IFERROR(リレーチーム__2[[#This Row],[エントリータイム]],"")</f>
        <v/>
      </c>
      <c r="N418" s="62" t="str">
        <f>IFERROR(VLOOKUP(I418,色々!L:M,2,0),"")</f>
        <v/>
      </c>
      <c r="O418" s="67" t="str">
        <f>IFERROR(VLOOKUP(J418,色々!P:R,3,0),"")</f>
        <v/>
      </c>
      <c r="P418" s="67" t="str">
        <f>IFERROR(VLOOKUP(K418,色々!P:Q,2,0),"")</f>
        <v/>
      </c>
      <c r="Q418" s="67" t="str">
        <f>IFERROR(VLOOKUP(L418,クラス!B:C,2,0),"")</f>
        <v/>
      </c>
    </row>
    <row r="419" spans="5:17" x14ac:dyDescent="0.2">
      <c r="E419" s="62" t="str">
        <f>IFERROR(リレーチーム__2[[#This Row],[チーム番号]],"")</f>
        <v/>
      </c>
      <c r="F419" s="62" t="str">
        <f>IFERROR(リレーチーム__2[[#This Row],[チーム名]],"")</f>
        <v/>
      </c>
      <c r="G419" s="62" t="str">
        <f>IFERROR(リレーチーム__2[[#This Row],[チーム名カナ]],"")</f>
        <v/>
      </c>
      <c r="H419" s="62" t="str">
        <f>IFERROR(リレーチーム__2[[#This Row],[所属番号]],"")</f>
        <v/>
      </c>
      <c r="I419" s="62" t="str">
        <f>IFERROR(リレーチーム__2[[#This Row],[種目コード]],"")</f>
        <v/>
      </c>
      <c r="J419" s="62" t="str">
        <f>IFERROR(リレーチーム__2[[#This Row],[距離コード]],"")</f>
        <v/>
      </c>
      <c r="K419" s="62" t="str">
        <f>IFERROR(リレーチーム__2[[#This Row],[性別コード]],"")</f>
        <v/>
      </c>
      <c r="L419" s="62" t="str">
        <f>IFERROR(リレーチーム__2[[#This Row],[新記録判定クラス]],"")</f>
        <v/>
      </c>
      <c r="M419" s="62" t="str">
        <f>IFERROR(リレーチーム__2[[#This Row],[エントリータイム]],"")</f>
        <v/>
      </c>
      <c r="N419" s="62" t="str">
        <f>IFERROR(VLOOKUP(I419,色々!L:M,2,0),"")</f>
        <v/>
      </c>
      <c r="O419" s="67" t="str">
        <f>IFERROR(VLOOKUP(J419,色々!P:R,3,0),"")</f>
        <v/>
      </c>
      <c r="P419" s="67" t="str">
        <f>IFERROR(VLOOKUP(K419,色々!P:Q,2,0),"")</f>
        <v/>
      </c>
      <c r="Q419" s="67" t="str">
        <f>IFERROR(VLOOKUP(L419,クラス!B:C,2,0),"")</f>
        <v/>
      </c>
    </row>
    <row r="420" spans="5:17" x14ac:dyDescent="0.2">
      <c r="E420" s="62" t="str">
        <f>IFERROR(リレーチーム__2[[#This Row],[チーム番号]],"")</f>
        <v/>
      </c>
      <c r="F420" s="62" t="str">
        <f>IFERROR(リレーチーム__2[[#This Row],[チーム名]],"")</f>
        <v/>
      </c>
      <c r="G420" s="62" t="str">
        <f>IFERROR(リレーチーム__2[[#This Row],[チーム名カナ]],"")</f>
        <v/>
      </c>
      <c r="H420" s="62" t="str">
        <f>IFERROR(リレーチーム__2[[#This Row],[所属番号]],"")</f>
        <v/>
      </c>
      <c r="I420" s="62" t="str">
        <f>IFERROR(リレーチーム__2[[#This Row],[種目コード]],"")</f>
        <v/>
      </c>
      <c r="J420" s="62" t="str">
        <f>IFERROR(リレーチーム__2[[#This Row],[距離コード]],"")</f>
        <v/>
      </c>
      <c r="K420" s="62" t="str">
        <f>IFERROR(リレーチーム__2[[#This Row],[性別コード]],"")</f>
        <v/>
      </c>
      <c r="L420" s="62" t="str">
        <f>IFERROR(リレーチーム__2[[#This Row],[新記録判定クラス]],"")</f>
        <v/>
      </c>
      <c r="M420" s="62" t="str">
        <f>IFERROR(リレーチーム__2[[#This Row],[エントリータイム]],"")</f>
        <v/>
      </c>
      <c r="N420" s="62" t="str">
        <f>IFERROR(VLOOKUP(I420,色々!L:M,2,0),"")</f>
        <v/>
      </c>
      <c r="O420" s="67" t="str">
        <f>IFERROR(VLOOKUP(J420,色々!P:R,3,0),"")</f>
        <v/>
      </c>
      <c r="P420" s="67" t="str">
        <f>IFERROR(VLOOKUP(K420,色々!P:Q,2,0),"")</f>
        <v/>
      </c>
      <c r="Q420" s="67" t="str">
        <f>IFERROR(VLOOKUP(L420,クラス!B:C,2,0),"")</f>
        <v/>
      </c>
    </row>
    <row r="421" spans="5:17" x14ac:dyDescent="0.2">
      <c r="E421" s="62" t="str">
        <f>IFERROR(リレーチーム__2[[#This Row],[チーム番号]],"")</f>
        <v/>
      </c>
      <c r="F421" s="62" t="str">
        <f>IFERROR(リレーチーム__2[[#This Row],[チーム名]],"")</f>
        <v/>
      </c>
      <c r="G421" s="62" t="str">
        <f>IFERROR(リレーチーム__2[[#This Row],[チーム名カナ]],"")</f>
        <v/>
      </c>
      <c r="H421" s="62" t="str">
        <f>IFERROR(リレーチーム__2[[#This Row],[所属番号]],"")</f>
        <v/>
      </c>
      <c r="I421" s="62" t="str">
        <f>IFERROR(リレーチーム__2[[#This Row],[種目コード]],"")</f>
        <v/>
      </c>
      <c r="J421" s="62" t="str">
        <f>IFERROR(リレーチーム__2[[#This Row],[距離コード]],"")</f>
        <v/>
      </c>
      <c r="K421" s="62" t="str">
        <f>IFERROR(リレーチーム__2[[#This Row],[性別コード]],"")</f>
        <v/>
      </c>
      <c r="L421" s="62" t="str">
        <f>IFERROR(リレーチーム__2[[#This Row],[新記録判定クラス]],"")</f>
        <v/>
      </c>
      <c r="M421" s="62" t="str">
        <f>IFERROR(リレーチーム__2[[#This Row],[エントリータイム]],"")</f>
        <v/>
      </c>
      <c r="N421" s="62" t="str">
        <f>IFERROR(VLOOKUP(I421,色々!L:M,2,0),"")</f>
        <v/>
      </c>
      <c r="O421" s="67" t="str">
        <f>IFERROR(VLOOKUP(J421,色々!P:R,3,0),"")</f>
        <v/>
      </c>
      <c r="P421" s="67" t="str">
        <f>IFERROR(VLOOKUP(K421,色々!P:Q,2,0),"")</f>
        <v/>
      </c>
      <c r="Q421" s="67" t="str">
        <f>IFERROR(VLOOKUP(L421,クラス!B:C,2,0),"")</f>
        <v/>
      </c>
    </row>
    <row r="422" spans="5:17" x14ac:dyDescent="0.2">
      <c r="E422" s="62" t="str">
        <f>IFERROR(リレーチーム__2[[#This Row],[チーム番号]],"")</f>
        <v/>
      </c>
      <c r="F422" s="62" t="str">
        <f>IFERROR(リレーチーム__2[[#This Row],[チーム名]],"")</f>
        <v/>
      </c>
      <c r="G422" s="62" t="str">
        <f>IFERROR(リレーチーム__2[[#This Row],[チーム名カナ]],"")</f>
        <v/>
      </c>
      <c r="H422" s="62" t="str">
        <f>IFERROR(リレーチーム__2[[#This Row],[所属番号]],"")</f>
        <v/>
      </c>
      <c r="I422" s="62" t="str">
        <f>IFERROR(リレーチーム__2[[#This Row],[種目コード]],"")</f>
        <v/>
      </c>
      <c r="J422" s="62" t="str">
        <f>IFERROR(リレーチーム__2[[#This Row],[距離コード]],"")</f>
        <v/>
      </c>
      <c r="K422" s="62" t="str">
        <f>IFERROR(リレーチーム__2[[#This Row],[性別コード]],"")</f>
        <v/>
      </c>
      <c r="L422" s="62" t="str">
        <f>IFERROR(リレーチーム__2[[#This Row],[新記録判定クラス]],"")</f>
        <v/>
      </c>
      <c r="M422" s="62" t="str">
        <f>IFERROR(リレーチーム__2[[#This Row],[エントリータイム]],"")</f>
        <v/>
      </c>
      <c r="N422" s="62" t="str">
        <f>IFERROR(VLOOKUP(I422,色々!L:M,2,0),"")</f>
        <v/>
      </c>
      <c r="O422" s="67" t="str">
        <f>IFERROR(VLOOKUP(J422,色々!P:R,3,0),"")</f>
        <v/>
      </c>
      <c r="P422" s="67" t="str">
        <f>IFERROR(VLOOKUP(K422,色々!P:Q,2,0),"")</f>
        <v/>
      </c>
      <c r="Q422" s="67" t="str">
        <f>IFERROR(VLOOKUP(L422,クラス!B:C,2,0),"")</f>
        <v/>
      </c>
    </row>
    <row r="423" spans="5:17" x14ac:dyDescent="0.2">
      <c r="E423" s="62" t="str">
        <f>IFERROR(リレーチーム__2[[#This Row],[チーム番号]],"")</f>
        <v/>
      </c>
      <c r="F423" s="62" t="str">
        <f>IFERROR(リレーチーム__2[[#This Row],[チーム名]],"")</f>
        <v/>
      </c>
      <c r="G423" s="62" t="str">
        <f>IFERROR(リレーチーム__2[[#This Row],[チーム名カナ]],"")</f>
        <v/>
      </c>
      <c r="H423" s="62" t="str">
        <f>IFERROR(リレーチーム__2[[#This Row],[所属番号]],"")</f>
        <v/>
      </c>
      <c r="I423" s="62" t="str">
        <f>IFERROR(リレーチーム__2[[#This Row],[種目コード]],"")</f>
        <v/>
      </c>
      <c r="J423" s="62" t="str">
        <f>IFERROR(リレーチーム__2[[#This Row],[距離コード]],"")</f>
        <v/>
      </c>
      <c r="K423" s="62" t="str">
        <f>IFERROR(リレーチーム__2[[#This Row],[性別コード]],"")</f>
        <v/>
      </c>
      <c r="L423" s="62" t="str">
        <f>IFERROR(リレーチーム__2[[#This Row],[新記録判定クラス]],"")</f>
        <v/>
      </c>
      <c r="M423" s="62" t="str">
        <f>IFERROR(リレーチーム__2[[#This Row],[エントリータイム]],"")</f>
        <v/>
      </c>
      <c r="N423" s="62" t="str">
        <f>IFERROR(VLOOKUP(I423,色々!L:M,2,0),"")</f>
        <v/>
      </c>
      <c r="O423" s="67" t="str">
        <f>IFERROR(VLOOKUP(J423,色々!P:R,3,0),"")</f>
        <v/>
      </c>
      <c r="P423" s="67" t="str">
        <f>IFERROR(VLOOKUP(K423,色々!P:Q,2,0),"")</f>
        <v/>
      </c>
      <c r="Q423" s="67" t="str">
        <f>IFERROR(VLOOKUP(L423,クラス!B:C,2,0),"")</f>
        <v/>
      </c>
    </row>
    <row r="424" spans="5:17" x14ac:dyDescent="0.2">
      <c r="E424" s="62" t="str">
        <f>IFERROR(リレーチーム__2[[#This Row],[チーム番号]],"")</f>
        <v/>
      </c>
      <c r="F424" s="62" t="str">
        <f>IFERROR(リレーチーム__2[[#This Row],[チーム名]],"")</f>
        <v/>
      </c>
      <c r="G424" s="62" t="str">
        <f>IFERROR(リレーチーム__2[[#This Row],[チーム名カナ]],"")</f>
        <v/>
      </c>
      <c r="H424" s="62" t="str">
        <f>IFERROR(リレーチーム__2[[#This Row],[所属番号]],"")</f>
        <v/>
      </c>
      <c r="I424" s="62" t="str">
        <f>IFERROR(リレーチーム__2[[#This Row],[種目コード]],"")</f>
        <v/>
      </c>
      <c r="J424" s="62" t="str">
        <f>IFERROR(リレーチーム__2[[#This Row],[距離コード]],"")</f>
        <v/>
      </c>
      <c r="K424" s="62" t="str">
        <f>IFERROR(リレーチーム__2[[#This Row],[性別コード]],"")</f>
        <v/>
      </c>
      <c r="L424" s="62" t="str">
        <f>IFERROR(リレーチーム__2[[#This Row],[新記録判定クラス]],"")</f>
        <v/>
      </c>
      <c r="M424" s="62" t="str">
        <f>IFERROR(リレーチーム__2[[#This Row],[エントリータイム]],"")</f>
        <v/>
      </c>
      <c r="N424" s="62" t="str">
        <f>IFERROR(VLOOKUP(I424,色々!L:M,2,0),"")</f>
        <v/>
      </c>
      <c r="O424" s="67" t="str">
        <f>IFERROR(VLOOKUP(J424,色々!P:R,3,0),"")</f>
        <v/>
      </c>
      <c r="P424" s="67" t="str">
        <f>IFERROR(VLOOKUP(K424,色々!P:Q,2,0),"")</f>
        <v/>
      </c>
      <c r="Q424" s="67" t="str">
        <f>IFERROR(VLOOKUP(L424,クラス!B:C,2,0),"")</f>
        <v/>
      </c>
    </row>
    <row r="425" spans="5:17" x14ac:dyDescent="0.2">
      <c r="E425" s="62" t="str">
        <f>IFERROR(リレーチーム__2[[#This Row],[チーム番号]],"")</f>
        <v/>
      </c>
      <c r="F425" s="62" t="str">
        <f>IFERROR(リレーチーム__2[[#This Row],[チーム名]],"")</f>
        <v/>
      </c>
      <c r="G425" s="62" t="str">
        <f>IFERROR(リレーチーム__2[[#This Row],[チーム名カナ]],"")</f>
        <v/>
      </c>
      <c r="H425" s="62" t="str">
        <f>IFERROR(リレーチーム__2[[#This Row],[所属番号]],"")</f>
        <v/>
      </c>
      <c r="I425" s="62" t="str">
        <f>IFERROR(リレーチーム__2[[#This Row],[種目コード]],"")</f>
        <v/>
      </c>
      <c r="J425" s="62" t="str">
        <f>IFERROR(リレーチーム__2[[#This Row],[距離コード]],"")</f>
        <v/>
      </c>
      <c r="K425" s="62" t="str">
        <f>IFERROR(リレーチーム__2[[#This Row],[性別コード]],"")</f>
        <v/>
      </c>
      <c r="L425" s="62" t="str">
        <f>IFERROR(リレーチーム__2[[#This Row],[新記録判定クラス]],"")</f>
        <v/>
      </c>
      <c r="M425" s="62" t="str">
        <f>IFERROR(リレーチーム__2[[#This Row],[エントリータイム]],"")</f>
        <v/>
      </c>
      <c r="N425" s="62" t="str">
        <f>IFERROR(VLOOKUP(I425,色々!L:M,2,0),"")</f>
        <v/>
      </c>
      <c r="O425" s="67" t="str">
        <f>IFERROR(VLOOKUP(J425,色々!P:R,3,0),"")</f>
        <v/>
      </c>
      <c r="P425" s="67" t="str">
        <f>IFERROR(VLOOKUP(K425,色々!P:Q,2,0),"")</f>
        <v/>
      </c>
      <c r="Q425" s="67" t="str">
        <f>IFERROR(VLOOKUP(L425,クラス!B:C,2,0),"")</f>
        <v/>
      </c>
    </row>
    <row r="426" spans="5:17" x14ac:dyDescent="0.2">
      <c r="E426" s="62" t="str">
        <f>IFERROR(リレーチーム__2[[#This Row],[チーム番号]],"")</f>
        <v/>
      </c>
      <c r="F426" s="62" t="str">
        <f>IFERROR(リレーチーム__2[[#This Row],[チーム名]],"")</f>
        <v/>
      </c>
      <c r="G426" s="62" t="str">
        <f>IFERROR(リレーチーム__2[[#This Row],[チーム名カナ]],"")</f>
        <v/>
      </c>
      <c r="H426" s="62" t="str">
        <f>IFERROR(リレーチーム__2[[#This Row],[所属番号]],"")</f>
        <v/>
      </c>
      <c r="I426" s="62" t="str">
        <f>IFERROR(リレーチーム__2[[#This Row],[種目コード]],"")</f>
        <v/>
      </c>
      <c r="J426" s="62" t="str">
        <f>IFERROR(リレーチーム__2[[#This Row],[距離コード]],"")</f>
        <v/>
      </c>
      <c r="K426" s="62" t="str">
        <f>IFERROR(リレーチーム__2[[#This Row],[性別コード]],"")</f>
        <v/>
      </c>
      <c r="L426" s="62" t="str">
        <f>IFERROR(リレーチーム__2[[#This Row],[新記録判定クラス]],"")</f>
        <v/>
      </c>
      <c r="M426" s="62" t="str">
        <f>IFERROR(リレーチーム__2[[#This Row],[エントリータイム]],"")</f>
        <v/>
      </c>
      <c r="N426" s="62" t="str">
        <f>IFERROR(VLOOKUP(I426,色々!L:M,2,0),"")</f>
        <v/>
      </c>
      <c r="O426" s="67" t="str">
        <f>IFERROR(VLOOKUP(J426,色々!P:R,3,0),"")</f>
        <v/>
      </c>
      <c r="P426" s="67" t="str">
        <f>IFERROR(VLOOKUP(K426,色々!P:Q,2,0),"")</f>
        <v/>
      </c>
      <c r="Q426" s="67" t="str">
        <f>IFERROR(VLOOKUP(L426,クラス!B:C,2,0),"")</f>
        <v/>
      </c>
    </row>
    <row r="427" spans="5:17" x14ac:dyDescent="0.2">
      <c r="E427" s="62" t="str">
        <f>IFERROR(リレーチーム__2[[#This Row],[チーム番号]],"")</f>
        <v/>
      </c>
      <c r="F427" s="62" t="str">
        <f>IFERROR(リレーチーム__2[[#This Row],[チーム名]],"")</f>
        <v/>
      </c>
      <c r="G427" s="62" t="str">
        <f>IFERROR(リレーチーム__2[[#This Row],[チーム名カナ]],"")</f>
        <v/>
      </c>
      <c r="H427" s="62" t="str">
        <f>IFERROR(リレーチーム__2[[#This Row],[所属番号]],"")</f>
        <v/>
      </c>
      <c r="I427" s="62" t="str">
        <f>IFERROR(リレーチーム__2[[#This Row],[種目コード]],"")</f>
        <v/>
      </c>
      <c r="J427" s="62" t="str">
        <f>IFERROR(リレーチーム__2[[#This Row],[距離コード]],"")</f>
        <v/>
      </c>
      <c r="K427" s="62" t="str">
        <f>IFERROR(リレーチーム__2[[#This Row],[性別コード]],"")</f>
        <v/>
      </c>
      <c r="L427" s="62" t="str">
        <f>IFERROR(リレーチーム__2[[#This Row],[新記録判定クラス]],"")</f>
        <v/>
      </c>
      <c r="M427" s="62" t="str">
        <f>IFERROR(リレーチーム__2[[#This Row],[エントリータイム]],"")</f>
        <v/>
      </c>
      <c r="N427" s="62" t="str">
        <f>IFERROR(VLOOKUP(I427,色々!L:M,2,0),"")</f>
        <v/>
      </c>
      <c r="O427" s="67" t="str">
        <f>IFERROR(VLOOKUP(J427,色々!P:R,3,0),"")</f>
        <v/>
      </c>
      <c r="P427" s="67" t="str">
        <f>IFERROR(VLOOKUP(K427,色々!P:Q,2,0),"")</f>
        <v/>
      </c>
      <c r="Q427" s="67" t="str">
        <f>IFERROR(VLOOKUP(L427,クラス!B:C,2,0),"")</f>
        <v/>
      </c>
    </row>
    <row r="428" spans="5:17" x14ac:dyDescent="0.2">
      <c r="E428" s="62" t="str">
        <f>IFERROR(リレーチーム__2[[#This Row],[チーム番号]],"")</f>
        <v/>
      </c>
      <c r="F428" s="62" t="str">
        <f>IFERROR(リレーチーム__2[[#This Row],[チーム名]],"")</f>
        <v/>
      </c>
      <c r="G428" s="62" t="str">
        <f>IFERROR(リレーチーム__2[[#This Row],[チーム名カナ]],"")</f>
        <v/>
      </c>
      <c r="H428" s="62" t="str">
        <f>IFERROR(リレーチーム__2[[#This Row],[所属番号]],"")</f>
        <v/>
      </c>
      <c r="I428" s="62" t="str">
        <f>IFERROR(リレーチーム__2[[#This Row],[種目コード]],"")</f>
        <v/>
      </c>
      <c r="J428" s="62" t="str">
        <f>IFERROR(リレーチーム__2[[#This Row],[距離コード]],"")</f>
        <v/>
      </c>
      <c r="K428" s="62" t="str">
        <f>IFERROR(リレーチーム__2[[#This Row],[性別コード]],"")</f>
        <v/>
      </c>
      <c r="L428" s="62" t="str">
        <f>IFERROR(リレーチーム__2[[#This Row],[新記録判定クラス]],"")</f>
        <v/>
      </c>
      <c r="M428" s="62" t="str">
        <f>IFERROR(リレーチーム__2[[#This Row],[エントリータイム]],"")</f>
        <v/>
      </c>
      <c r="N428" s="62" t="str">
        <f>IFERROR(VLOOKUP(I428,色々!L:M,2,0),"")</f>
        <v/>
      </c>
      <c r="O428" s="67" t="str">
        <f>IFERROR(VLOOKUP(J428,色々!P:R,3,0),"")</f>
        <v/>
      </c>
      <c r="P428" s="67" t="str">
        <f>IFERROR(VLOOKUP(K428,色々!P:Q,2,0),"")</f>
        <v/>
      </c>
      <c r="Q428" s="67" t="str">
        <f>IFERROR(VLOOKUP(L428,クラス!B:C,2,0),"")</f>
        <v/>
      </c>
    </row>
    <row r="429" spans="5:17" x14ac:dyDescent="0.2">
      <c r="E429" s="62" t="str">
        <f>IFERROR(リレーチーム__2[[#This Row],[チーム番号]],"")</f>
        <v/>
      </c>
      <c r="F429" s="62" t="str">
        <f>IFERROR(リレーチーム__2[[#This Row],[チーム名]],"")</f>
        <v/>
      </c>
      <c r="G429" s="62" t="str">
        <f>IFERROR(リレーチーム__2[[#This Row],[チーム名カナ]],"")</f>
        <v/>
      </c>
      <c r="H429" s="62" t="str">
        <f>IFERROR(リレーチーム__2[[#This Row],[所属番号]],"")</f>
        <v/>
      </c>
      <c r="I429" s="62" t="str">
        <f>IFERROR(リレーチーム__2[[#This Row],[種目コード]],"")</f>
        <v/>
      </c>
      <c r="J429" s="62" t="str">
        <f>IFERROR(リレーチーム__2[[#This Row],[距離コード]],"")</f>
        <v/>
      </c>
      <c r="K429" s="62" t="str">
        <f>IFERROR(リレーチーム__2[[#This Row],[性別コード]],"")</f>
        <v/>
      </c>
      <c r="L429" s="62" t="str">
        <f>IFERROR(リレーチーム__2[[#This Row],[新記録判定クラス]],"")</f>
        <v/>
      </c>
      <c r="M429" s="62" t="str">
        <f>IFERROR(リレーチーム__2[[#This Row],[エントリータイム]],"")</f>
        <v/>
      </c>
      <c r="N429" s="62" t="str">
        <f>IFERROR(VLOOKUP(I429,色々!L:M,2,0),"")</f>
        <v/>
      </c>
      <c r="O429" s="67" t="str">
        <f>IFERROR(VLOOKUP(J429,色々!P:R,3,0),"")</f>
        <v/>
      </c>
      <c r="P429" s="67" t="str">
        <f>IFERROR(VLOOKUP(K429,色々!P:Q,2,0),"")</f>
        <v/>
      </c>
      <c r="Q429" s="67" t="str">
        <f>IFERROR(VLOOKUP(L429,クラス!B:C,2,0),"")</f>
        <v/>
      </c>
    </row>
    <row r="430" spans="5:17" x14ac:dyDescent="0.2">
      <c r="E430" s="62" t="str">
        <f>IFERROR(リレーチーム__2[[#This Row],[チーム番号]],"")</f>
        <v/>
      </c>
      <c r="F430" s="62" t="str">
        <f>IFERROR(リレーチーム__2[[#This Row],[チーム名]],"")</f>
        <v/>
      </c>
      <c r="G430" s="62" t="str">
        <f>IFERROR(リレーチーム__2[[#This Row],[チーム名カナ]],"")</f>
        <v/>
      </c>
      <c r="H430" s="62" t="str">
        <f>IFERROR(リレーチーム__2[[#This Row],[所属番号]],"")</f>
        <v/>
      </c>
      <c r="I430" s="62" t="str">
        <f>IFERROR(リレーチーム__2[[#This Row],[種目コード]],"")</f>
        <v/>
      </c>
      <c r="J430" s="62" t="str">
        <f>IFERROR(リレーチーム__2[[#This Row],[距離コード]],"")</f>
        <v/>
      </c>
      <c r="K430" s="62" t="str">
        <f>IFERROR(リレーチーム__2[[#This Row],[性別コード]],"")</f>
        <v/>
      </c>
      <c r="L430" s="62" t="str">
        <f>IFERROR(リレーチーム__2[[#This Row],[新記録判定クラス]],"")</f>
        <v/>
      </c>
      <c r="M430" s="62" t="str">
        <f>IFERROR(リレーチーム__2[[#This Row],[エントリータイム]],"")</f>
        <v/>
      </c>
      <c r="N430" s="62" t="str">
        <f>IFERROR(VLOOKUP(I430,色々!L:M,2,0),"")</f>
        <v/>
      </c>
      <c r="O430" s="67" t="str">
        <f>IFERROR(VLOOKUP(J430,色々!P:R,3,0),"")</f>
        <v/>
      </c>
      <c r="P430" s="67" t="str">
        <f>IFERROR(VLOOKUP(K430,色々!P:Q,2,0),"")</f>
        <v/>
      </c>
      <c r="Q430" s="67" t="str">
        <f>IFERROR(VLOOKUP(L430,クラス!B:C,2,0),"")</f>
        <v/>
      </c>
    </row>
    <row r="431" spans="5:17" x14ac:dyDescent="0.2">
      <c r="E431" s="62" t="str">
        <f>IFERROR(リレーチーム__2[[#This Row],[チーム番号]],"")</f>
        <v/>
      </c>
      <c r="F431" s="62" t="str">
        <f>IFERROR(リレーチーム__2[[#This Row],[チーム名]],"")</f>
        <v/>
      </c>
      <c r="G431" s="62" t="str">
        <f>IFERROR(リレーチーム__2[[#This Row],[チーム名カナ]],"")</f>
        <v/>
      </c>
      <c r="H431" s="62" t="str">
        <f>IFERROR(リレーチーム__2[[#This Row],[所属番号]],"")</f>
        <v/>
      </c>
      <c r="I431" s="62" t="str">
        <f>IFERROR(リレーチーム__2[[#This Row],[種目コード]],"")</f>
        <v/>
      </c>
      <c r="J431" s="62" t="str">
        <f>IFERROR(リレーチーム__2[[#This Row],[距離コード]],"")</f>
        <v/>
      </c>
      <c r="K431" s="62" t="str">
        <f>IFERROR(リレーチーム__2[[#This Row],[性別コード]],"")</f>
        <v/>
      </c>
      <c r="L431" s="62" t="str">
        <f>IFERROR(リレーチーム__2[[#This Row],[新記録判定クラス]],"")</f>
        <v/>
      </c>
      <c r="M431" s="62" t="str">
        <f>IFERROR(リレーチーム__2[[#This Row],[エントリータイム]],"")</f>
        <v/>
      </c>
      <c r="N431" s="62" t="str">
        <f>IFERROR(VLOOKUP(I431,色々!L:M,2,0),"")</f>
        <v/>
      </c>
      <c r="O431" s="67" t="str">
        <f>IFERROR(VLOOKUP(J431,色々!P:R,3,0),"")</f>
        <v/>
      </c>
      <c r="P431" s="67" t="str">
        <f>IFERROR(VLOOKUP(K431,色々!P:Q,2,0),"")</f>
        <v/>
      </c>
      <c r="Q431" s="67" t="str">
        <f>IFERROR(VLOOKUP(L431,クラス!B:C,2,0),"")</f>
        <v/>
      </c>
    </row>
    <row r="432" spans="5:17" x14ac:dyDescent="0.2">
      <c r="E432" s="62" t="str">
        <f>IFERROR(リレーチーム__2[[#This Row],[チーム番号]],"")</f>
        <v/>
      </c>
      <c r="F432" s="62" t="str">
        <f>IFERROR(リレーチーム__2[[#This Row],[チーム名]],"")</f>
        <v/>
      </c>
      <c r="G432" s="62" t="str">
        <f>IFERROR(リレーチーム__2[[#This Row],[チーム名カナ]],"")</f>
        <v/>
      </c>
      <c r="H432" s="62" t="str">
        <f>IFERROR(リレーチーム__2[[#This Row],[所属番号]],"")</f>
        <v/>
      </c>
      <c r="I432" s="62" t="str">
        <f>IFERROR(リレーチーム__2[[#This Row],[種目コード]],"")</f>
        <v/>
      </c>
      <c r="J432" s="62" t="str">
        <f>IFERROR(リレーチーム__2[[#This Row],[距離コード]],"")</f>
        <v/>
      </c>
      <c r="K432" s="62" t="str">
        <f>IFERROR(リレーチーム__2[[#This Row],[性別コード]],"")</f>
        <v/>
      </c>
      <c r="L432" s="62" t="str">
        <f>IFERROR(リレーチーム__2[[#This Row],[新記録判定クラス]],"")</f>
        <v/>
      </c>
      <c r="M432" s="62" t="str">
        <f>IFERROR(リレーチーム__2[[#This Row],[エントリータイム]],"")</f>
        <v/>
      </c>
      <c r="N432" s="62" t="str">
        <f>IFERROR(VLOOKUP(I432,色々!L:M,2,0),"")</f>
        <v/>
      </c>
      <c r="O432" s="67" t="str">
        <f>IFERROR(VLOOKUP(J432,色々!P:R,3,0),"")</f>
        <v/>
      </c>
      <c r="P432" s="67" t="str">
        <f>IFERROR(VLOOKUP(K432,色々!P:Q,2,0),"")</f>
        <v/>
      </c>
      <c r="Q432" s="67" t="str">
        <f>IFERROR(VLOOKUP(L432,クラス!B:C,2,0),"")</f>
        <v/>
      </c>
    </row>
    <row r="433" spans="5:17" x14ac:dyDescent="0.2">
      <c r="E433" s="62" t="str">
        <f>IFERROR(リレーチーム__2[[#This Row],[チーム番号]],"")</f>
        <v/>
      </c>
      <c r="F433" s="62" t="str">
        <f>IFERROR(リレーチーム__2[[#This Row],[チーム名]],"")</f>
        <v/>
      </c>
      <c r="G433" s="62" t="str">
        <f>IFERROR(リレーチーム__2[[#This Row],[チーム名カナ]],"")</f>
        <v/>
      </c>
      <c r="H433" s="62" t="str">
        <f>IFERROR(リレーチーム__2[[#This Row],[所属番号]],"")</f>
        <v/>
      </c>
      <c r="I433" s="62" t="str">
        <f>IFERROR(リレーチーム__2[[#This Row],[種目コード]],"")</f>
        <v/>
      </c>
      <c r="J433" s="62" t="str">
        <f>IFERROR(リレーチーム__2[[#This Row],[距離コード]],"")</f>
        <v/>
      </c>
      <c r="K433" s="62" t="str">
        <f>IFERROR(リレーチーム__2[[#This Row],[性別コード]],"")</f>
        <v/>
      </c>
      <c r="L433" s="62" t="str">
        <f>IFERROR(リレーチーム__2[[#This Row],[新記録判定クラス]],"")</f>
        <v/>
      </c>
      <c r="M433" s="62" t="str">
        <f>IFERROR(リレーチーム__2[[#This Row],[エントリータイム]],"")</f>
        <v/>
      </c>
      <c r="N433" s="62" t="str">
        <f>IFERROR(VLOOKUP(I433,色々!L:M,2,0),"")</f>
        <v/>
      </c>
      <c r="O433" s="67" t="str">
        <f>IFERROR(VLOOKUP(J433,色々!P:R,3,0),"")</f>
        <v/>
      </c>
      <c r="P433" s="67" t="str">
        <f>IFERROR(VLOOKUP(K433,色々!P:Q,2,0),"")</f>
        <v/>
      </c>
      <c r="Q433" s="67" t="str">
        <f>IFERROR(VLOOKUP(L433,クラス!B:C,2,0),"")</f>
        <v/>
      </c>
    </row>
    <row r="434" spans="5:17" x14ac:dyDescent="0.2">
      <c r="E434" s="62" t="str">
        <f>IFERROR(リレーチーム__2[[#This Row],[チーム番号]],"")</f>
        <v/>
      </c>
      <c r="F434" s="62" t="str">
        <f>IFERROR(リレーチーム__2[[#This Row],[チーム名]],"")</f>
        <v/>
      </c>
      <c r="G434" s="62" t="str">
        <f>IFERROR(リレーチーム__2[[#This Row],[チーム名カナ]],"")</f>
        <v/>
      </c>
      <c r="H434" s="62" t="str">
        <f>IFERROR(リレーチーム__2[[#This Row],[所属番号]],"")</f>
        <v/>
      </c>
      <c r="I434" s="62" t="str">
        <f>IFERROR(リレーチーム__2[[#This Row],[種目コード]],"")</f>
        <v/>
      </c>
      <c r="J434" s="62" t="str">
        <f>IFERROR(リレーチーム__2[[#This Row],[距離コード]],"")</f>
        <v/>
      </c>
      <c r="K434" s="62" t="str">
        <f>IFERROR(リレーチーム__2[[#This Row],[性別コード]],"")</f>
        <v/>
      </c>
      <c r="L434" s="62" t="str">
        <f>IFERROR(リレーチーム__2[[#This Row],[新記録判定クラス]],"")</f>
        <v/>
      </c>
      <c r="M434" s="62" t="str">
        <f>IFERROR(リレーチーム__2[[#This Row],[エントリータイム]],"")</f>
        <v/>
      </c>
      <c r="N434" s="62" t="str">
        <f>IFERROR(VLOOKUP(I434,色々!L:M,2,0),"")</f>
        <v/>
      </c>
      <c r="O434" s="67" t="str">
        <f>IFERROR(VLOOKUP(J434,色々!P:R,3,0),"")</f>
        <v/>
      </c>
      <c r="P434" s="67" t="str">
        <f>IFERROR(VLOOKUP(K434,色々!P:Q,2,0),"")</f>
        <v/>
      </c>
      <c r="Q434" s="67" t="str">
        <f>IFERROR(VLOOKUP(L434,クラス!B:C,2,0),"")</f>
        <v/>
      </c>
    </row>
    <row r="435" spans="5:17" x14ac:dyDescent="0.2">
      <c r="E435" s="62" t="str">
        <f>IFERROR(リレーチーム__2[[#This Row],[チーム番号]],"")</f>
        <v/>
      </c>
      <c r="F435" s="62" t="str">
        <f>IFERROR(リレーチーム__2[[#This Row],[チーム名]],"")</f>
        <v/>
      </c>
      <c r="G435" s="62" t="str">
        <f>IFERROR(リレーチーム__2[[#This Row],[チーム名カナ]],"")</f>
        <v/>
      </c>
      <c r="H435" s="62" t="str">
        <f>IFERROR(リレーチーム__2[[#This Row],[所属番号]],"")</f>
        <v/>
      </c>
      <c r="I435" s="62" t="str">
        <f>IFERROR(リレーチーム__2[[#This Row],[種目コード]],"")</f>
        <v/>
      </c>
      <c r="J435" s="62" t="str">
        <f>IFERROR(リレーチーム__2[[#This Row],[距離コード]],"")</f>
        <v/>
      </c>
      <c r="K435" s="62" t="str">
        <f>IFERROR(リレーチーム__2[[#This Row],[性別コード]],"")</f>
        <v/>
      </c>
      <c r="L435" s="62" t="str">
        <f>IFERROR(リレーチーム__2[[#This Row],[新記録判定クラス]],"")</f>
        <v/>
      </c>
      <c r="M435" s="62" t="str">
        <f>IFERROR(リレーチーム__2[[#This Row],[エントリータイム]],"")</f>
        <v/>
      </c>
      <c r="N435" s="62" t="str">
        <f>IFERROR(VLOOKUP(I435,色々!L:M,2,0),"")</f>
        <v/>
      </c>
      <c r="O435" s="67" t="str">
        <f>IFERROR(VLOOKUP(J435,色々!P:R,3,0),"")</f>
        <v/>
      </c>
      <c r="P435" s="67" t="str">
        <f>IFERROR(VLOOKUP(K435,色々!P:Q,2,0),"")</f>
        <v/>
      </c>
      <c r="Q435" s="67" t="str">
        <f>IFERROR(VLOOKUP(L435,クラス!B:C,2,0),"")</f>
        <v/>
      </c>
    </row>
    <row r="436" spans="5:17" x14ac:dyDescent="0.2">
      <c r="E436" s="62" t="str">
        <f>IFERROR(リレーチーム__2[[#This Row],[チーム番号]],"")</f>
        <v/>
      </c>
      <c r="F436" s="62" t="str">
        <f>IFERROR(リレーチーム__2[[#This Row],[チーム名]],"")</f>
        <v/>
      </c>
      <c r="G436" s="62" t="str">
        <f>IFERROR(リレーチーム__2[[#This Row],[チーム名カナ]],"")</f>
        <v/>
      </c>
      <c r="H436" s="62" t="str">
        <f>IFERROR(リレーチーム__2[[#This Row],[所属番号]],"")</f>
        <v/>
      </c>
      <c r="I436" s="62" t="str">
        <f>IFERROR(リレーチーム__2[[#This Row],[種目コード]],"")</f>
        <v/>
      </c>
      <c r="J436" s="62" t="str">
        <f>IFERROR(リレーチーム__2[[#This Row],[距離コード]],"")</f>
        <v/>
      </c>
      <c r="K436" s="62" t="str">
        <f>IFERROR(リレーチーム__2[[#This Row],[性別コード]],"")</f>
        <v/>
      </c>
      <c r="L436" s="62" t="str">
        <f>IFERROR(リレーチーム__2[[#This Row],[新記録判定クラス]],"")</f>
        <v/>
      </c>
      <c r="M436" s="62" t="str">
        <f>IFERROR(リレーチーム__2[[#This Row],[エントリータイム]],"")</f>
        <v/>
      </c>
      <c r="N436" s="62" t="str">
        <f>IFERROR(VLOOKUP(I436,色々!L:M,2,0),"")</f>
        <v/>
      </c>
      <c r="O436" s="67" t="str">
        <f>IFERROR(VLOOKUP(J436,色々!P:R,3,0),"")</f>
        <v/>
      </c>
      <c r="P436" s="67" t="str">
        <f>IFERROR(VLOOKUP(K436,色々!P:Q,2,0),"")</f>
        <v/>
      </c>
      <c r="Q436" s="67" t="str">
        <f>IFERROR(VLOOKUP(L436,クラス!B:C,2,0),"")</f>
        <v/>
      </c>
    </row>
    <row r="437" spans="5:17" x14ac:dyDescent="0.2">
      <c r="E437" s="62" t="str">
        <f>IFERROR(リレーチーム__2[[#This Row],[チーム番号]],"")</f>
        <v/>
      </c>
      <c r="F437" s="62" t="str">
        <f>IFERROR(リレーチーム__2[[#This Row],[チーム名]],"")</f>
        <v/>
      </c>
      <c r="G437" s="62" t="str">
        <f>IFERROR(リレーチーム__2[[#This Row],[チーム名カナ]],"")</f>
        <v/>
      </c>
      <c r="H437" s="62" t="str">
        <f>IFERROR(リレーチーム__2[[#This Row],[所属番号]],"")</f>
        <v/>
      </c>
      <c r="I437" s="62" t="str">
        <f>IFERROR(リレーチーム__2[[#This Row],[種目コード]],"")</f>
        <v/>
      </c>
      <c r="J437" s="62" t="str">
        <f>IFERROR(リレーチーム__2[[#This Row],[距離コード]],"")</f>
        <v/>
      </c>
      <c r="K437" s="62" t="str">
        <f>IFERROR(リレーチーム__2[[#This Row],[性別コード]],"")</f>
        <v/>
      </c>
      <c r="L437" s="62" t="str">
        <f>IFERROR(リレーチーム__2[[#This Row],[新記録判定クラス]],"")</f>
        <v/>
      </c>
      <c r="M437" s="62" t="str">
        <f>IFERROR(リレーチーム__2[[#This Row],[エントリータイム]],"")</f>
        <v/>
      </c>
      <c r="N437" s="62" t="str">
        <f>IFERROR(VLOOKUP(I437,色々!L:M,2,0),"")</f>
        <v/>
      </c>
      <c r="O437" s="67" t="str">
        <f>IFERROR(VLOOKUP(J437,色々!P:R,3,0),"")</f>
        <v/>
      </c>
      <c r="P437" s="67" t="str">
        <f>IFERROR(VLOOKUP(K437,色々!P:Q,2,0),"")</f>
        <v/>
      </c>
      <c r="Q437" s="67" t="str">
        <f>IFERROR(VLOOKUP(L437,クラス!B:C,2,0),"")</f>
        <v/>
      </c>
    </row>
    <row r="438" spans="5:17" x14ac:dyDescent="0.2">
      <c r="E438" s="62" t="str">
        <f>IFERROR(リレーチーム__2[[#This Row],[チーム番号]],"")</f>
        <v/>
      </c>
      <c r="F438" s="62" t="str">
        <f>IFERROR(リレーチーム__2[[#This Row],[チーム名]],"")</f>
        <v/>
      </c>
      <c r="G438" s="62" t="str">
        <f>IFERROR(リレーチーム__2[[#This Row],[チーム名カナ]],"")</f>
        <v/>
      </c>
      <c r="H438" s="62" t="str">
        <f>IFERROR(リレーチーム__2[[#This Row],[所属番号]],"")</f>
        <v/>
      </c>
      <c r="I438" s="62" t="str">
        <f>IFERROR(リレーチーム__2[[#This Row],[種目コード]],"")</f>
        <v/>
      </c>
      <c r="J438" s="62" t="str">
        <f>IFERROR(リレーチーム__2[[#This Row],[距離コード]],"")</f>
        <v/>
      </c>
      <c r="K438" s="62" t="str">
        <f>IFERROR(リレーチーム__2[[#This Row],[性別コード]],"")</f>
        <v/>
      </c>
      <c r="L438" s="62" t="str">
        <f>IFERROR(リレーチーム__2[[#This Row],[新記録判定クラス]],"")</f>
        <v/>
      </c>
      <c r="M438" s="62" t="str">
        <f>IFERROR(リレーチーム__2[[#This Row],[エントリータイム]],"")</f>
        <v/>
      </c>
      <c r="N438" s="62" t="str">
        <f>IFERROR(VLOOKUP(I438,色々!L:M,2,0),"")</f>
        <v/>
      </c>
      <c r="O438" s="67" t="str">
        <f>IFERROR(VLOOKUP(J438,色々!P:R,3,0),"")</f>
        <v/>
      </c>
      <c r="P438" s="67" t="str">
        <f>IFERROR(VLOOKUP(K438,色々!P:Q,2,0),"")</f>
        <v/>
      </c>
      <c r="Q438" s="67" t="str">
        <f>IFERROR(VLOOKUP(L438,クラス!B:C,2,0),"")</f>
        <v/>
      </c>
    </row>
    <row r="439" spans="5:17" x14ac:dyDescent="0.2">
      <c r="E439" s="62" t="str">
        <f>IFERROR(リレーチーム__2[[#This Row],[チーム番号]],"")</f>
        <v/>
      </c>
      <c r="F439" s="62" t="str">
        <f>IFERROR(リレーチーム__2[[#This Row],[チーム名]],"")</f>
        <v/>
      </c>
      <c r="G439" s="62" t="str">
        <f>IFERROR(リレーチーム__2[[#This Row],[チーム名カナ]],"")</f>
        <v/>
      </c>
      <c r="H439" s="62" t="str">
        <f>IFERROR(リレーチーム__2[[#This Row],[所属番号]],"")</f>
        <v/>
      </c>
      <c r="I439" s="62" t="str">
        <f>IFERROR(リレーチーム__2[[#This Row],[種目コード]],"")</f>
        <v/>
      </c>
      <c r="J439" s="62" t="str">
        <f>IFERROR(リレーチーム__2[[#This Row],[距離コード]],"")</f>
        <v/>
      </c>
      <c r="K439" s="62" t="str">
        <f>IFERROR(リレーチーム__2[[#This Row],[性別コード]],"")</f>
        <v/>
      </c>
      <c r="L439" s="62" t="str">
        <f>IFERROR(リレーチーム__2[[#This Row],[新記録判定クラス]],"")</f>
        <v/>
      </c>
      <c r="M439" s="62" t="str">
        <f>IFERROR(リレーチーム__2[[#This Row],[エントリータイム]],"")</f>
        <v/>
      </c>
      <c r="N439" s="62" t="str">
        <f>IFERROR(VLOOKUP(I439,色々!L:M,2,0),"")</f>
        <v/>
      </c>
      <c r="O439" s="67" t="str">
        <f>IFERROR(VLOOKUP(J439,色々!P:R,3,0),"")</f>
        <v/>
      </c>
      <c r="P439" s="67" t="str">
        <f>IFERROR(VLOOKUP(K439,色々!P:Q,2,0),"")</f>
        <v/>
      </c>
      <c r="Q439" s="67" t="str">
        <f>IFERROR(VLOOKUP(L439,クラス!B:C,2,0),"")</f>
        <v/>
      </c>
    </row>
    <row r="440" spans="5:17" x14ac:dyDescent="0.2">
      <c r="E440" s="62" t="str">
        <f>IFERROR(リレーチーム__2[[#This Row],[チーム番号]],"")</f>
        <v/>
      </c>
      <c r="F440" s="62" t="str">
        <f>IFERROR(リレーチーム__2[[#This Row],[チーム名]],"")</f>
        <v/>
      </c>
      <c r="G440" s="62" t="str">
        <f>IFERROR(リレーチーム__2[[#This Row],[チーム名カナ]],"")</f>
        <v/>
      </c>
      <c r="H440" s="62" t="str">
        <f>IFERROR(リレーチーム__2[[#This Row],[所属番号]],"")</f>
        <v/>
      </c>
      <c r="I440" s="62" t="str">
        <f>IFERROR(リレーチーム__2[[#This Row],[種目コード]],"")</f>
        <v/>
      </c>
      <c r="J440" s="62" t="str">
        <f>IFERROR(リレーチーム__2[[#This Row],[距離コード]],"")</f>
        <v/>
      </c>
      <c r="K440" s="62" t="str">
        <f>IFERROR(リレーチーム__2[[#This Row],[性別コード]],"")</f>
        <v/>
      </c>
      <c r="L440" s="62" t="str">
        <f>IFERROR(リレーチーム__2[[#This Row],[新記録判定クラス]],"")</f>
        <v/>
      </c>
      <c r="M440" s="62" t="str">
        <f>IFERROR(リレーチーム__2[[#This Row],[エントリータイム]],"")</f>
        <v/>
      </c>
      <c r="N440" s="62" t="str">
        <f>IFERROR(VLOOKUP(I440,色々!L:M,2,0),"")</f>
        <v/>
      </c>
      <c r="O440" s="67" t="str">
        <f>IFERROR(VLOOKUP(J440,色々!P:R,3,0),"")</f>
        <v/>
      </c>
      <c r="P440" s="67" t="str">
        <f>IFERROR(VLOOKUP(K440,色々!P:Q,2,0),"")</f>
        <v/>
      </c>
      <c r="Q440" s="67" t="str">
        <f>IFERROR(VLOOKUP(L440,クラス!B:C,2,0),"")</f>
        <v/>
      </c>
    </row>
    <row r="441" spans="5:17" x14ac:dyDescent="0.2">
      <c r="E441" s="62" t="str">
        <f>IFERROR(リレーチーム__2[[#This Row],[チーム番号]],"")</f>
        <v/>
      </c>
      <c r="F441" s="62" t="str">
        <f>IFERROR(リレーチーム__2[[#This Row],[チーム名]],"")</f>
        <v/>
      </c>
      <c r="G441" s="62" t="str">
        <f>IFERROR(リレーチーム__2[[#This Row],[チーム名カナ]],"")</f>
        <v/>
      </c>
      <c r="H441" s="62" t="str">
        <f>IFERROR(リレーチーム__2[[#This Row],[所属番号]],"")</f>
        <v/>
      </c>
      <c r="I441" s="62" t="str">
        <f>IFERROR(リレーチーム__2[[#This Row],[種目コード]],"")</f>
        <v/>
      </c>
      <c r="J441" s="62" t="str">
        <f>IFERROR(リレーチーム__2[[#This Row],[距離コード]],"")</f>
        <v/>
      </c>
      <c r="K441" s="62" t="str">
        <f>IFERROR(リレーチーム__2[[#This Row],[性別コード]],"")</f>
        <v/>
      </c>
      <c r="L441" s="62" t="str">
        <f>IFERROR(リレーチーム__2[[#This Row],[新記録判定クラス]],"")</f>
        <v/>
      </c>
      <c r="M441" s="62" t="str">
        <f>IFERROR(リレーチーム__2[[#This Row],[エントリータイム]],"")</f>
        <v/>
      </c>
      <c r="N441" s="62" t="str">
        <f>IFERROR(VLOOKUP(I441,色々!L:M,2,0),"")</f>
        <v/>
      </c>
      <c r="O441" s="67" t="str">
        <f>IFERROR(VLOOKUP(J441,色々!P:R,3,0),"")</f>
        <v/>
      </c>
      <c r="P441" s="67" t="str">
        <f>IFERROR(VLOOKUP(K441,色々!P:Q,2,0),"")</f>
        <v/>
      </c>
      <c r="Q441" s="67" t="str">
        <f>IFERROR(VLOOKUP(L441,クラス!B:C,2,0),"")</f>
        <v/>
      </c>
    </row>
    <row r="442" spans="5:17" x14ac:dyDescent="0.2">
      <c r="E442" s="62" t="str">
        <f>IFERROR(リレーチーム__2[[#This Row],[チーム番号]],"")</f>
        <v/>
      </c>
      <c r="F442" s="62" t="str">
        <f>IFERROR(リレーチーム__2[[#This Row],[チーム名]],"")</f>
        <v/>
      </c>
      <c r="G442" s="62" t="str">
        <f>IFERROR(リレーチーム__2[[#This Row],[チーム名カナ]],"")</f>
        <v/>
      </c>
      <c r="H442" s="62" t="str">
        <f>IFERROR(リレーチーム__2[[#This Row],[所属番号]],"")</f>
        <v/>
      </c>
      <c r="I442" s="62" t="str">
        <f>IFERROR(リレーチーム__2[[#This Row],[種目コード]],"")</f>
        <v/>
      </c>
      <c r="J442" s="62" t="str">
        <f>IFERROR(リレーチーム__2[[#This Row],[距離コード]],"")</f>
        <v/>
      </c>
      <c r="K442" s="62" t="str">
        <f>IFERROR(リレーチーム__2[[#This Row],[性別コード]],"")</f>
        <v/>
      </c>
      <c r="L442" s="62" t="str">
        <f>IFERROR(リレーチーム__2[[#This Row],[新記録判定クラス]],"")</f>
        <v/>
      </c>
      <c r="M442" s="62" t="str">
        <f>IFERROR(リレーチーム__2[[#This Row],[エントリータイム]],"")</f>
        <v/>
      </c>
      <c r="N442" s="62" t="str">
        <f>IFERROR(VLOOKUP(I442,色々!L:M,2,0),"")</f>
        <v/>
      </c>
      <c r="O442" s="67" t="str">
        <f>IFERROR(VLOOKUP(J442,色々!P:R,3,0),"")</f>
        <v/>
      </c>
      <c r="P442" s="67" t="str">
        <f>IFERROR(VLOOKUP(K442,色々!P:Q,2,0),"")</f>
        <v/>
      </c>
      <c r="Q442" s="67" t="str">
        <f>IFERROR(VLOOKUP(L442,クラス!B:C,2,0),"")</f>
        <v/>
      </c>
    </row>
    <row r="443" spans="5:17" x14ac:dyDescent="0.2">
      <c r="E443" s="62" t="str">
        <f>IFERROR(リレーチーム__2[[#This Row],[チーム番号]],"")</f>
        <v/>
      </c>
      <c r="F443" s="62" t="str">
        <f>IFERROR(リレーチーム__2[[#This Row],[チーム名]],"")</f>
        <v/>
      </c>
      <c r="G443" s="62" t="str">
        <f>IFERROR(リレーチーム__2[[#This Row],[チーム名カナ]],"")</f>
        <v/>
      </c>
      <c r="H443" s="62" t="str">
        <f>IFERROR(リレーチーム__2[[#This Row],[所属番号]],"")</f>
        <v/>
      </c>
      <c r="I443" s="62" t="str">
        <f>IFERROR(リレーチーム__2[[#This Row],[種目コード]],"")</f>
        <v/>
      </c>
      <c r="J443" s="62" t="str">
        <f>IFERROR(リレーチーム__2[[#This Row],[距離コード]],"")</f>
        <v/>
      </c>
      <c r="K443" s="62" t="str">
        <f>IFERROR(リレーチーム__2[[#This Row],[性別コード]],"")</f>
        <v/>
      </c>
      <c r="L443" s="62" t="str">
        <f>IFERROR(リレーチーム__2[[#This Row],[新記録判定クラス]],"")</f>
        <v/>
      </c>
      <c r="M443" s="62" t="str">
        <f>IFERROR(リレーチーム__2[[#This Row],[エントリータイム]],"")</f>
        <v/>
      </c>
      <c r="N443" s="62" t="str">
        <f>IFERROR(VLOOKUP(I443,色々!L:M,2,0),"")</f>
        <v/>
      </c>
      <c r="O443" s="67" t="str">
        <f>IFERROR(VLOOKUP(J443,色々!P:R,3,0),"")</f>
        <v/>
      </c>
      <c r="P443" s="67" t="str">
        <f>IFERROR(VLOOKUP(K443,色々!P:Q,2,0),"")</f>
        <v/>
      </c>
      <c r="Q443" s="67" t="str">
        <f>IFERROR(VLOOKUP(L443,クラス!B:C,2,0),"")</f>
        <v/>
      </c>
    </row>
    <row r="444" spans="5:17" x14ac:dyDescent="0.2">
      <c r="E444" s="62" t="str">
        <f>IFERROR(リレーチーム__2[[#This Row],[チーム番号]],"")</f>
        <v/>
      </c>
      <c r="F444" s="62" t="str">
        <f>IFERROR(リレーチーム__2[[#This Row],[チーム名]],"")</f>
        <v/>
      </c>
      <c r="G444" s="62" t="str">
        <f>IFERROR(リレーチーム__2[[#This Row],[チーム名カナ]],"")</f>
        <v/>
      </c>
      <c r="H444" s="62" t="str">
        <f>IFERROR(リレーチーム__2[[#This Row],[所属番号]],"")</f>
        <v/>
      </c>
      <c r="I444" s="62" t="str">
        <f>IFERROR(リレーチーム__2[[#This Row],[種目コード]],"")</f>
        <v/>
      </c>
      <c r="J444" s="62" t="str">
        <f>IFERROR(リレーチーム__2[[#This Row],[距離コード]],"")</f>
        <v/>
      </c>
      <c r="K444" s="62" t="str">
        <f>IFERROR(リレーチーム__2[[#This Row],[性別コード]],"")</f>
        <v/>
      </c>
      <c r="L444" s="62" t="str">
        <f>IFERROR(リレーチーム__2[[#This Row],[新記録判定クラス]],"")</f>
        <v/>
      </c>
      <c r="M444" s="62" t="str">
        <f>IFERROR(リレーチーム__2[[#This Row],[エントリータイム]],"")</f>
        <v/>
      </c>
      <c r="N444" s="62" t="str">
        <f>IFERROR(VLOOKUP(I444,色々!L:M,2,0),"")</f>
        <v/>
      </c>
      <c r="O444" s="67" t="str">
        <f>IFERROR(VLOOKUP(J444,色々!P:R,3,0),"")</f>
        <v/>
      </c>
      <c r="P444" s="67" t="str">
        <f>IFERROR(VLOOKUP(K444,色々!P:Q,2,0),"")</f>
        <v/>
      </c>
      <c r="Q444" s="67" t="str">
        <f>IFERROR(VLOOKUP(L444,クラス!B:C,2,0),"")</f>
        <v/>
      </c>
    </row>
    <row r="445" spans="5:17" x14ac:dyDescent="0.2">
      <c r="E445" s="62" t="str">
        <f>IFERROR(リレーチーム__2[[#This Row],[チーム番号]],"")</f>
        <v/>
      </c>
      <c r="F445" s="62" t="str">
        <f>IFERROR(リレーチーム__2[[#This Row],[チーム名]],"")</f>
        <v/>
      </c>
      <c r="G445" s="62" t="str">
        <f>IFERROR(リレーチーム__2[[#This Row],[チーム名カナ]],"")</f>
        <v/>
      </c>
      <c r="H445" s="62" t="str">
        <f>IFERROR(リレーチーム__2[[#This Row],[所属番号]],"")</f>
        <v/>
      </c>
      <c r="I445" s="62" t="str">
        <f>IFERROR(リレーチーム__2[[#This Row],[種目コード]],"")</f>
        <v/>
      </c>
      <c r="J445" s="62" t="str">
        <f>IFERROR(リレーチーム__2[[#This Row],[距離コード]],"")</f>
        <v/>
      </c>
      <c r="K445" s="62" t="str">
        <f>IFERROR(リレーチーム__2[[#This Row],[性別コード]],"")</f>
        <v/>
      </c>
      <c r="L445" s="62" t="str">
        <f>IFERROR(リレーチーム__2[[#This Row],[新記録判定クラス]],"")</f>
        <v/>
      </c>
      <c r="M445" s="62" t="str">
        <f>IFERROR(リレーチーム__2[[#This Row],[エントリータイム]],"")</f>
        <v/>
      </c>
      <c r="N445" s="62" t="str">
        <f>IFERROR(VLOOKUP(I445,色々!L:M,2,0),"")</f>
        <v/>
      </c>
      <c r="O445" s="67" t="str">
        <f>IFERROR(VLOOKUP(J445,色々!P:R,3,0),"")</f>
        <v/>
      </c>
      <c r="P445" s="67" t="str">
        <f>IFERROR(VLOOKUP(K445,色々!P:Q,2,0),"")</f>
        <v/>
      </c>
      <c r="Q445" s="67" t="str">
        <f>IFERROR(VLOOKUP(L445,クラス!B:C,2,0),"")</f>
        <v/>
      </c>
    </row>
    <row r="446" spans="5:17" x14ac:dyDescent="0.2">
      <c r="E446" s="62" t="str">
        <f>IFERROR(リレーチーム__2[[#This Row],[チーム番号]],"")</f>
        <v/>
      </c>
      <c r="F446" s="62" t="str">
        <f>IFERROR(リレーチーム__2[[#This Row],[チーム名]],"")</f>
        <v/>
      </c>
      <c r="G446" s="62" t="str">
        <f>IFERROR(リレーチーム__2[[#This Row],[チーム名カナ]],"")</f>
        <v/>
      </c>
      <c r="H446" s="62" t="str">
        <f>IFERROR(リレーチーム__2[[#This Row],[所属番号]],"")</f>
        <v/>
      </c>
      <c r="I446" s="62" t="str">
        <f>IFERROR(リレーチーム__2[[#This Row],[種目コード]],"")</f>
        <v/>
      </c>
      <c r="J446" s="62" t="str">
        <f>IFERROR(リレーチーム__2[[#This Row],[距離コード]],"")</f>
        <v/>
      </c>
      <c r="K446" s="62" t="str">
        <f>IFERROR(リレーチーム__2[[#This Row],[性別コード]],"")</f>
        <v/>
      </c>
      <c r="L446" s="62" t="str">
        <f>IFERROR(リレーチーム__2[[#This Row],[新記録判定クラス]],"")</f>
        <v/>
      </c>
      <c r="M446" s="62" t="str">
        <f>IFERROR(リレーチーム__2[[#This Row],[エントリータイム]],"")</f>
        <v/>
      </c>
      <c r="N446" s="62" t="str">
        <f>IFERROR(VLOOKUP(I446,色々!L:M,2,0),"")</f>
        <v/>
      </c>
      <c r="O446" s="67" t="str">
        <f>IFERROR(VLOOKUP(J446,色々!P:R,3,0),"")</f>
        <v/>
      </c>
      <c r="P446" s="67" t="str">
        <f>IFERROR(VLOOKUP(K446,色々!P:Q,2,0),"")</f>
        <v/>
      </c>
      <c r="Q446" s="67" t="str">
        <f>IFERROR(VLOOKUP(L446,クラス!B:C,2,0),"")</f>
        <v/>
      </c>
    </row>
    <row r="447" spans="5:17" x14ac:dyDescent="0.2">
      <c r="E447" s="62" t="str">
        <f>IFERROR(リレーチーム__2[[#This Row],[チーム番号]],"")</f>
        <v/>
      </c>
      <c r="F447" s="62" t="str">
        <f>IFERROR(リレーチーム__2[[#This Row],[チーム名]],"")</f>
        <v/>
      </c>
      <c r="G447" s="62" t="str">
        <f>IFERROR(リレーチーム__2[[#This Row],[チーム名カナ]],"")</f>
        <v/>
      </c>
      <c r="H447" s="62" t="str">
        <f>IFERROR(リレーチーム__2[[#This Row],[所属番号]],"")</f>
        <v/>
      </c>
      <c r="I447" s="62" t="str">
        <f>IFERROR(リレーチーム__2[[#This Row],[種目コード]],"")</f>
        <v/>
      </c>
      <c r="J447" s="62" t="str">
        <f>IFERROR(リレーチーム__2[[#This Row],[距離コード]],"")</f>
        <v/>
      </c>
      <c r="K447" s="62" t="str">
        <f>IFERROR(リレーチーム__2[[#This Row],[性別コード]],"")</f>
        <v/>
      </c>
      <c r="L447" s="62" t="str">
        <f>IFERROR(リレーチーム__2[[#This Row],[新記録判定クラス]],"")</f>
        <v/>
      </c>
      <c r="M447" s="62" t="str">
        <f>IFERROR(リレーチーム__2[[#This Row],[エントリータイム]],"")</f>
        <v/>
      </c>
      <c r="N447" s="62" t="str">
        <f>IFERROR(VLOOKUP(I447,色々!L:M,2,0),"")</f>
        <v/>
      </c>
      <c r="O447" s="67" t="str">
        <f>IFERROR(VLOOKUP(J447,色々!P:R,3,0),"")</f>
        <v/>
      </c>
      <c r="P447" s="67" t="str">
        <f>IFERROR(VLOOKUP(K447,色々!P:Q,2,0),"")</f>
        <v/>
      </c>
      <c r="Q447" s="67" t="str">
        <f>IFERROR(VLOOKUP(L447,クラス!B:C,2,0),"")</f>
        <v/>
      </c>
    </row>
    <row r="448" spans="5:17" x14ac:dyDescent="0.2">
      <c r="E448" s="62" t="str">
        <f>IFERROR(リレーチーム__2[[#This Row],[チーム番号]],"")</f>
        <v/>
      </c>
      <c r="F448" s="62" t="str">
        <f>IFERROR(リレーチーム__2[[#This Row],[チーム名]],"")</f>
        <v/>
      </c>
      <c r="G448" s="62" t="str">
        <f>IFERROR(リレーチーム__2[[#This Row],[チーム名カナ]],"")</f>
        <v/>
      </c>
      <c r="H448" s="62" t="str">
        <f>IFERROR(リレーチーム__2[[#This Row],[所属番号]],"")</f>
        <v/>
      </c>
      <c r="I448" s="62" t="str">
        <f>IFERROR(リレーチーム__2[[#This Row],[種目コード]],"")</f>
        <v/>
      </c>
      <c r="J448" s="62" t="str">
        <f>IFERROR(リレーチーム__2[[#This Row],[距離コード]],"")</f>
        <v/>
      </c>
      <c r="K448" s="62" t="str">
        <f>IFERROR(リレーチーム__2[[#This Row],[性別コード]],"")</f>
        <v/>
      </c>
      <c r="L448" s="62" t="str">
        <f>IFERROR(リレーチーム__2[[#This Row],[新記録判定クラス]],"")</f>
        <v/>
      </c>
      <c r="M448" s="62" t="str">
        <f>IFERROR(リレーチーム__2[[#This Row],[エントリータイム]],"")</f>
        <v/>
      </c>
      <c r="N448" s="62" t="str">
        <f>IFERROR(VLOOKUP(I448,色々!L:M,2,0),"")</f>
        <v/>
      </c>
      <c r="O448" s="67" t="str">
        <f>IFERROR(VLOOKUP(J448,色々!P:R,3,0),"")</f>
        <v/>
      </c>
      <c r="P448" s="67" t="str">
        <f>IFERROR(VLOOKUP(K448,色々!P:Q,2,0),"")</f>
        <v/>
      </c>
      <c r="Q448" s="67" t="str">
        <f>IFERROR(VLOOKUP(L448,クラス!B:C,2,0),"")</f>
        <v/>
      </c>
    </row>
    <row r="449" spans="5:17" x14ac:dyDescent="0.2">
      <c r="E449" s="62" t="str">
        <f>IFERROR(リレーチーム__2[[#This Row],[チーム番号]],"")</f>
        <v/>
      </c>
      <c r="F449" s="62" t="str">
        <f>IFERROR(リレーチーム__2[[#This Row],[チーム名]],"")</f>
        <v/>
      </c>
      <c r="G449" s="62" t="str">
        <f>IFERROR(リレーチーム__2[[#This Row],[チーム名カナ]],"")</f>
        <v/>
      </c>
      <c r="H449" s="62" t="str">
        <f>IFERROR(リレーチーム__2[[#This Row],[所属番号]],"")</f>
        <v/>
      </c>
      <c r="I449" s="62" t="str">
        <f>IFERROR(リレーチーム__2[[#This Row],[種目コード]],"")</f>
        <v/>
      </c>
      <c r="J449" s="62" t="str">
        <f>IFERROR(リレーチーム__2[[#This Row],[距離コード]],"")</f>
        <v/>
      </c>
      <c r="K449" s="62" t="str">
        <f>IFERROR(リレーチーム__2[[#This Row],[性別コード]],"")</f>
        <v/>
      </c>
      <c r="L449" s="62" t="str">
        <f>IFERROR(リレーチーム__2[[#This Row],[新記録判定クラス]],"")</f>
        <v/>
      </c>
      <c r="M449" s="62" t="str">
        <f>IFERROR(リレーチーム__2[[#This Row],[エントリータイム]],"")</f>
        <v/>
      </c>
      <c r="N449" s="62" t="str">
        <f>IFERROR(VLOOKUP(I449,色々!L:M,2,0),"")</f>
        <v/>
      </c>
      <c r="O449" s="67" t="str">
        <f>IFERROR(VLOOKUP(J449,色々!P:R,3,0),"")</f>
        <v/>
      </c>
      <c r="P449" s="67" t="str">
        <f>IFERROR(VLOOKUP(K449,色々!P:Q,2,0),"")</f>
        <v/>
      </c>
      <c r="Q449" s="67" t="str">
        <f>IFERROR(VLOOKUP(L449,クラス!B:C,2,0),"")</f>
        <v/>
      </c>
    </row>
    <row r="450" spans="5:17" x14ac:dyDescent="0.2">
      <c r="E450" s="62" t="str">
        <f>IFERROR(リレーチーム__2[[#This Row],[チーム番号]],"")</f>
        <v/>
      </c>
      <c r="F450" s="62" t="str">
        <f>IFERROR(リレーチーム__2[[#This Row],[チーム名]],"")</f>
        <v/>
      </c>
      <c r="G450" s="62" t="str">
        <f>IFERROR(リレーチーム__2[[#This Row],[チーム名カナ]],"")</f>
        <v/>
      </c>
      <c r="H450" s="62" t="str">
        <f>IFERROR(リレーチーム__2[[#This Row],[所属番号]],"")</f>
        <v/>
      </c>
      <c r="I450" s="62" t="str">
        <f>IFERROR(リレーチーム__2[[#This Row],[種目コード]],"")</f>
        <v/>
      </c>
      <c r="J450" s="62" t="str">
        <f>IFERROR(リレーチーム__2[[#This Row],[距離コード]],"")</f>
        <v/>
      </c>
      <c r="K450" s="62" t="str">
        <f>IFERROR(リレーチーム__2[[#This Row],[性別コード]],"")</f>
        <v/>
      </c>
      <c r="L450" s="62" t="str">
        <f>IFERROR(リレーチーム__2[[#This Row],[新記録判定クラス]],"")</f>
        <v/>
      </c>
      <c r="M450" s="62" t="str">
        <f>IFERROR(リレーチーム__2[[#This Row],[エントリータイム]],"")</f>
        <v/>
      </c>
      <c r="N450" s="62" t="str">
        <f>IFERROR(VLOOKUP(I450,色々!L:M,2,0),"")</f>
        <v/>
      </c>
      <c r="O450" s="67" t="str">
        <f>IFERROR(VLOOKUP(J450,色々!P:R,3,0),"")</f>
        <v/>
      </c>
      <c r="P450" s="67" t="str">
        <f>IFERROR(VLOOKUP(K450,色々!P:Q,2,0),"")</f>
        <v/>
      </c>
      <c r="Q450" s="67" t="str">
        <f>IFERROR(VLOOKUP(L450,クラス!B:C,2,0),"")</f>
        <v/>
      </c>
    </row>
    <row r="451" spans="5:17" x14ac:dyDescent="0.2">
      <c r="E451" s="62" t="str">
        <f>IFERROR(リレーチーム__2[[#This Row],[チーム番号]],"")</f>
        <v/>
      </c>
      <c r="F451" s="62" t="str">
        <f>IFERROR(リレーチーム__2[[#This Row],[チーム名]],"")</f>
        <v/>
      </c>
      <c r="G451" s="62" t="str">
        <f>IFERROR(リレーチーム__2[[#This Row],[チーム名カナ]],"")</f>
        <v/>
      </c>
      <c r="H451" s="62" t="str">
        <f>IFERROR(リレーチーム__2[[#This Row],[所属番号]],"")</f>
        <v/>
      </c>
      <c r="I451" s="62" t="str">
        <f>IFERROR(リレーチーム__2[[#This Row],[種目コード]],"")</f>
        <v/>
      </c>
      <c r="J451" s="62" t="str">
        <f>IFERROR(リレーチーム__2[[#This Row],[距離コード]],"")</f>
        <v/>
      </c>
      <c r="K451" s="62" t="str">
        <f>IFERROR(リレーチーム__2[[#This Row],[性別コード]],"")</f>
        <v/>
      </c>
      <c r="L451" s="62" t="str">
        <f>IFERROR(リレーチーム__2[[#This Row],[新記録判定クラス]],"")</f>
        <v/>
      </c>
      <c r="M451" s="62" t="str">
        <f>IFERROR(リレーチーム__2[[#This Row],[エントリータイム]],"")</f>
        <v/>
      </c>
      <c r="N451" s="62" t="str">
        <f>IFERROR(VLOOKUP(I451,色々!L:M,2,0),"")</f>
        <v/>
      </c>
      <c r="O451" s="67" t="str">
        <f>IFERROR(VLOOKUP(J451,色々!P:R,3,0),"")</f>
        <v/>
      </c>
      <c r="P451" s="67" t="str">
        <f>IFERROR(VLOOKUP(K451,色々!P:Q,2,0),"")</f>
        <v/>
      </c>
      <c r="Q451" s="67" t="str">
        <f>IFERROR(VLOOKUP(L451,クラス!B:C,2,0),"")</f>
        <v/>
      </c>
    </row>
    <row r="452" spans="5:17" x14ac:dyDescent="0.2">
      <c r="E452" s="62" t="str">
        <f>IFERROR(リレーチーム__2[[#This Row],[チーム番号]],"")</f>
        <v/>
      </c>
      <c r="F452" s="62" t="str">
        <f>IFERROR(リレーチーム__2[[#This Row],[チーム名]],"")</f>
        <v/>
      </c>
      <c r="G452" s="62" t="str">
        <f>IFERROR(リレーチーム__2[[#This Row],[チーム名カナ]],"")</f>
        <v/>
      </c>
      <c r="H452" s="62" t="str">
        <f>IFERROR(リレーチーム__2[[#This Row],[所属番号]],"")</f>
        <v/>
      </c>
      <c r="I452" s="62" t="str">
        <f>IFERROR(リレーチーム__2[[#This Row],[種目コード]],"")</f>
        <v/>
      </c>
      <c r="J452" s="62" t="str">
        <f>IFERROR(リレーチーム__2[[#This Row],[距離コード]],"")</f>
        <v/>
      </c>
      <c r="K452" s="62" t="str">
        <f>IFERROR(リレーチーム__2[[#This Row],[性別コード]],"")</f>
        <v/>
      </c>
      <c r="L452" s="62" t="str">
        <f>IFERROR(リレーチーム__2[[#This Row],[新記録判定クラス]],"")</f>
        <v/>
      </c>
      <c r="M452" s="62" t="str">
        <f>IFERROR(リレーチーム__2[[#This Row],[エントリータイム]],"")</f>
        <v/>
      </c>
      <c r="N452" s="62" t="str">
        <f>IFERROR(VLOOKUP(I452,色々!L:M,2,0),"")</f>
        <v/>
      </c>
      <c r="O452" s="67" t="str">
        <f>IFERROR(VLOOKUP(J452,色々!P:R,3,0),"")</f>
        <v/>
      </c>
      <c r="P452" s="67" t="str">
        <f>IFERROR(VLOOKUP(K452,色々!P:Q,2,0),"")</f>
        <v/>
      </c>
      <c r="Q452" s="67" t="str">
        <f>IFERROR(VLOOKUP(L452,クラス!B:C,2,0),"")</f>
        <v/>
      </c>
    </row>
    <row r="453" spans="5:17" x14ac:dyDescent="0.2">
      <c r="E453" s="62" t="str">
        <f>IFERROR(リレーチーム__2[[#This Row],[チーム番号]],"")</f>
        <v/>
      </c>
      <c r="F453" s="62" t="str">
        <f>IFERROR(リレーチーム__2[[#This Row],[チーム名]],"")</f>
        <v/>
      </c>
      <c r="G453" s="62" t="str">
        <f>IFERROR(リレーチーム__2[[#This Row],[チーム名カナ]],"")</f>
        <v/>
      </c>
      <c r="H453" s="62" t="str">
        <f>IFERROR(リレーチーム__2[[#This Row],[所属番号]],"")</f>
        <v/>
      </c>
      <c r="I453" s="62" t="str">
        <f>IFERROR(リレーチーム__2[[#This Row],[種目コード]],"")</f>
        <v/>
      </c>
      <c r="J453" s="62" t="str">
        <f>IFERROR(リレーチーム__2[[#This Row],[距離コード]],"")</f>
        <v/>
      </c>
      <c r="K453" s="62" t="str">
        <f>IFERROR(リレーチーム__2[[#This Row],[性別コード]],"")</f>
        <v/>
      </c>
      <c r="L453" s="62" t="str">
        <f>IFERROR(リレーチーム__2[[#This Row],[新記録判定クラス]],"")</f>
        <v/>
      </c>
      <c r="M453" s="62" t="str">
        <f>IFERROR(リレーチーム__2[[#This Row],[エントリータイム]],"")</f>
        <v/>
      </c>
      <c r="N453" s="62" t="str">
        <f>IFERROR(VLOOKUP(I453,色々!L:M,2,0),"")</f>
        <v/>
      </c>
      <c r="O453" s="67" t="str">
        <f>IFERROR(VLOOKUP(J453,色々!P:R,3,0),"")</f>
        <v/>
      </c>
      <c r="P453" s="67" t="str">
        <f>IFERROR(VLOOKUP(K453,色々!P:Q,2,0),"")</f>
        <v/>
      </c>
      <c r="Q453" s="67" t="str">
        <f>IFERROR(VLOOKUP(L453,クラス!B:C,2,0),"")</f>
        <v/>
      </c>
    </row>
    <row r="454" spans="5:17" x14ac:dyDescent="0.2">
      <c r="E454" s="62" t="str">
        <f>IFERROR(リレーチーム__2[[#This Row],[チーム番号]],"")</f>
        <v/>
      </c>
      <c r="F454" s="62" t="str">
        <f>IFERROR(リレーチーム__2[[#This Row],[チーム名]],"")</f>
        <v/>
      </c>
      <c r="G454" s="62" t="str">
        <f>IFERROR(リレーチーム__2[[#This Row],[チーム名カナ]],"")</f>
        <v/>
      </c>
      <c r="H454" s="62" t="str">
        <f>IFERROR(リレーチーム__2[[#This Row],[所属番号]],"")</f>
        <v/>
      </c>
      <c r="I454" s="62" t="str">
        <f>IFERROR(リレーチーム__2[[#This Row],[種目コード]],"")</f>
        <v/>
      </c>
      <c r="J454" s="62" t="str">
        <f>IFERROR(リレーチーム__2[[#This Row],[距離コード]],"")</f>
        <v/>
      </c>
      <c r="K454" s="62" t="str">
        <f>IFERROR(リレーチーム__2[[#This Row],[性別コード]],"")</f>
        <v/>
      </c>
      <c r="L454" s="62" t="str">
        <f>IFERROR(リレーチーム__2[[#This Row],[新記録判定クラス]],"")</f>
        <v/>
      </c>
      <c r="M454" s="62" t="str">
        <f>IFERROR(リレーチーム__2[[#This Row],[エントリータイム]],"")</f>
        <v/>
      </c>
      <c r="N454" s="62" t="str">
        <f>IFERROR(VLOOKUP(I454,色々!L:M,2,0),"")</f>
        <v/>
      </c>
      <c r="O454" s="67" t="str">
        <f>IFERROR(VLOOKUP(J454,色々!P:R,3,0),"")</f>
        <v/>
      </c>
      <c r="P454" s="67" t="str">
        <f>IFERROR(VLOOKUP(K454,色々!P:Q,2,0),"")</f>
        <v/>
      </c>
      <c r="Q454" s="67" t="str">
        <f>IFERROR(VLOOKUP(L454,クラス!B:C,2,0),"")</f>
        <v/>
      </c>
    </row>
    <row r="455" spans="5:17" x14ac:dyDescent="0.2">
      <c r="E455" s="62" t="str">
        <f>IFERROR(リレーチーム__2[[#This Row],[チーム番号]],"")</f>
        <v/>
      </c>
      <c r="F455" s="62" t="str">
        <f>IFERROR(リレーチーム__2[[#This Row],[チーム名]],"")</f>
        <v/>
      </c>
      <c r="G455" s="62" t="str">
        <f>IFERROR(リレーチーム__2[[#This Row],[チーム名カナ]],"")</f>
        <v/>
      </c>
      <c r="H455" s="62" t="str">
        <f>IFERROR(リレーチーム__2[[#This Row],[所属番号]],"")</f>
        <v/>
      </c>
      <c r="I455" s="62" t="str">
        <f>IFERROR(リレーチーム__2[[#This Row],[種目コード]],"")</f>
        <v/>
      </c>
      <c r="J455" s="62" t="str">
        <f>IFERROR(リレーチーム__2[[#This Row],[距離コード]],"")</f>
        <v/>
      </c>
      <c r="K455" s="62" t="str">
        <f>IFERROR(リレーチーム__2[[#This Row],[性別コード]],"")</f>
        <v/>
      </c>
      <c r="L455" s="62" t="str">
        <f>IFERROR(リレーチーム__2[[#This Row],[新記録判定クラス]],"")</f>
        <v/>
      </c>
      <c r="M455" s="62" t="str">
        <f>IFERROR(リレーチーム__2[[#This Row],[エントリータイム]],"")</f>
        <v/>
      </c>
      <c r="N455" s="62" t="str">
        <f>IFERROR(VLOOKUP(I455,色々!L:M,2,0),"")</f>
        <v/>
      </c>
      <c r="O455" s="67" t="str">
        <f>IFERROR(VLOOKUP(J455,色々!P:R,3,0),"")</f>
        <v/>
      </c>
      <c r="P455" s="67" t="str">
        <f>IFERROR(VLOOKUP(K455,色々!P:Q,2,0),"")</f>
        <v/>
      </c>
      <c r="Q455" s="67" t="str">
        <f>IFERROR(VLOOKUP(L455,クラス!B:C,2,0),"")</f>
        <v/>
      </c>
    </row>
    <row r="456" spans="5:17" x14ac:dyDescent="0.2">
      <c r="E456" s="62" t="str">
        <f>IFERROR(リレーチーム__2[[#This Row],[チーム番号]],"")</f>
        <v/>
      </c>
      <c r="F456" s="62" t="str">
        <f>IFERROR(リレーチーム__2[[#This Row],[チーム名]],"")</f>
        <v/>
      </c>
      <c r="G456" s="62" t="str">
        <f>IFERROR(リレーチーム__2[[#This Row],[チーム名カナ]],"")</f>
        <v/>
      </c>
      <c r="H456" s="62" t="str">
        <f>IFERROR(リレーチーム__2[[#This Row],[所属番号]],"")</f>
        <v/>
      </c>
      <c r="I456" s="62" t="str">
        <f>IFERROR(リレーチーム__2[[#This Row],[種目コード]],"")</f>
        <v/>
      </c>
      <c r="J456" s="62" t="str">
        <f>IFERROR(リレーチーム__2[[#This Row],[距離コード]],"")</f>
        <v/>
      </c>
      <c r="K456" s="62" t="str">
        <f>IFERROR(リレーチーム__2[[#This Row],[性別コード]],"")</f>
        <v/>
      </c>
      <c r="L456" s="62" t="str">
        <f>IFERROR(リレーチーム__2[[#This Row],[新記録判定クラス]],"")</f>
        <v/>
      </c>
      <c r="M456" s="62" t="str">
        <f>IFERROR(リレーチーム__2[[#This Row],[エントリータイム]],"")</f>
        <v/>
      </c>
      <c r="N456" s="62" t="str">
        <f>IFERROR(VLOOKUP(I456,色々!L:M,2,0),"")</f>
        <v/>
      </c>
      <c r="O456" s="67" t="str">
        <f>IFERROR(VLOOKUP(J456,色々!P:R,3,0),"")</f>
        <v/>
      </c>
      <c r="P456" s="67" t="str">
        <f>IFERROR(VLOOKUP(K456,色々!P:Q,2,0),"")</f>
        <v/>
      </c>
      <c r="Q456" s="67" t="str">
        <f>IFERROR(VLOOKUP(L456,クラス!B:C,2,0),"")</f>
        <v/>
      </c>
    </row>
    <row r="457" spans="5:17" x14ac:dyDescent="0.2">
      <c r="E457" s="62" t="str">
        <f>IFERROR(リレーチーム__2[[#This Row],[チーム番号]],"")</f>
        <v/>
      </c>
      <c r="F457" s="62" t="str">
        <f>IFERROR(リレーチーム__2[[#This Row],[チーム名]],"")</f>
        <v/>
      </c>
      <c r="G457" s="62" t="str">
        <f>IFERROR(リレーチーム__2[[#This Row],[チーム名カナ]],"")</f>
        <v/>
      </c>
      <c r="H457" s="62" t="str">
        <f>IFERROR(リレーチーム__2[[#This Row],[所属番号]],"")</f>
        <v/>
      </c>
      <c r="I457" s="62" t="str">
        <f>IFERROR(リレーチーム__2[[#This Row],[種目コード]],"")</f>
        <v/>
      </c>
      <c r="J457" s="62" t="str">
        <f>IFERROR(リレーチーム__2[[#This Row],[距離コード]],"")</f>
        <v/>
      </c>
      <c r="K457" s="62" t="str">
        <f>IFERROR(リレーチーム__2[[#This Row],[性別コード]],"")</f>
        <v/>
      </c>
      <c r="L457" s="62" t="str">
        <f>IFERROR(リレーチーム__2[[#This Row],[新記録判定クラス]],"")</f>
        <v/>
      </c>
      <c r="M457" s="62" t="str">
        <f>IFERROR(リレーチーム__2[[#This Row],[エントリータイム]],"")</f>
        <v/>
      </c>
      <c r="N457" s="62" t="str">
        <f>IFERROR(VLOOKUP(I457,色々!L:M,2,0),"")</f>
        <v/>
      </c>
      <c r="O457" s="67" t="str">
        <f>IFERROR(VLOOKUP(J457,色々!P:R,3,0),"")</f>
        <v/>
      </c>
      <c r="P457" s="67" t="str">
        <f>IFERROR(VLOOKUP(K457,色々!P:Q,2,0),"")</f>
        <v/>
      </c>
      <c r="Q457" s="67" t="str">
        <f>IFERROR(VLOOKUP(L457,クラス!B:C,2,0),"")</f>
        <v/>
      </c>
    </row>
    <row r="458" spans="5:17" x14ac:dyDescent="0.2">
      <c r="E458" s="62" t="str">
        <f>IFERROR(リレーチーム__2[[#This Row],[チーム番号]],"")</f>
        <v/>
      </c>
      <c r="F458" s="62" t="str">
        <f>IFERROR(リレーチーム__2[[#This Row],[チーム名]],"")</f>
        <v/>
      </c>
      <c r="G458" s="62" t="str">
        <f>IFERROR(リレーチーム__2[[#This Row],[チーム名カナ]],"")</f>
        <v/>
      </c>
      <c r="H458" s="62" t="str">
        <f>IFERROR(リレーチーム__2[[#This Row],[所属番号]],"")</f>
        <v/>
      </c>
      <c r="I458" s="62" t="str">
        <f>IFERROR(リレーチーム__2[[#This Row],[種目コード]],"")</f>
        <v/>
      </c>
      <c r="J458" s="62" t="str">
        <f>IFERROR(リレーチーム__2[[#This Row],[距離コード]],"")</f>
        <v/>
      </c>
      <c r="K458" s="62" t="str">
        <f>IFERROR(リレーチーム__2[[#This Row],[性別コード]],"")</f>
        <v/>
      </c>
      <c r="L458" s="62" t="str">
        <f>IFERROR(リレーチーム__2[[#This Row],[新記録判定クラス]],"")</f>
        <v/>
      </c>
      <c r="M458" s="62" t="str">
        <f>IFERROR(リレーチーム__2[[#This Row],[エントリータイム]],"")</f>
        <v/>
      </c>
      <c r="N458" s="62" t="str">
        <f>IFERROR(VLOOKUP(I458,色々!L:M,2,0),"")</f>
        <v/>
      </c>
      <c r="O458" s="67" t="str">
        <f>IFERROR(VLOOKUP(J458,色々!P:R,3,0),"")</f>
        <v/>
      </c>
      <c r="P458" s="67" t="str">
        <f>IFERROR(VLOOKUP(K458,色々!P:Q,2,0),"")</f>
        <v/>
      </c>
      <c r="Q458" s="67" t="str">
        <f>IFERROR(VLOOKUP(L458,クラス!B:C,2,0),"")</f>
        <v/>
      </c>
    </row>
    <row r="459" spans="5:17" x14ac:dyDescent="0.2">
      <c r="E459" s="62" t="str">
        <f>IFERROR(リレーチーム__2[[#This Row],[チーム番号]],"")</f>
        <v/>
      </c>
      <c r="F459" s="62" t="str">
        <f>IFERROR(リレーチーム__2[[#This Row],[チーム名]],"")</f>
        <v/>
      </c>
      <c r="G459" s="62" t="str">
        <f>IFERROR(リレーチーム__2[[#This Row],[チーム名カナ]],"")</f>
        <v/>
      </c>
      <c r="H459" s="62" t="str">
        <f>IFERROR(リレーチーム__2[[#This Row],[所属番号]],"")</f>
        <v/>
      </c>
      <c r="I459" s="62" t="str">
        <f>IFERROR(リレーチーム__2[[#This Row],[種目コード]],"")</f>
        <v/>
      </c>
      <c r="J459" s="62" t="str">
        <f>IFERROR(リレーチーム__2[[#This Row],[距離コード]],"")</f>
        <v/>
      </c>
      <c r="K459" s="62" t="str">
        <f>IFERROR(リレーチーム__2[[#This Row],[性別コード]],"")</f>
        <v/>
      </c>
      <c r="L459" s="62" t="str">
        <f>IFERROR(リレーチーム__2[[#This Row],[新記録判定クラス]],"")</f>
        <v/>
      </c>
      <c r="M459" s="62" t="str">
        <f>IFERROR(リレーチーム__2[[#This Row],[エントリータイム]],"")</f>
        <v/>
      </c>
      <c r="N459" s="62" t="str">
        <f>IFERROR(VLOOKUP(I459,色々!L:M,2,0),"")</f>
        <v/>
      </c>
      <c r="O459" s="67" t="str">
        <f>IFERROR(VLOOKUP(J459,色々!P:R,3,0),"")</f>
        <v/>
      </c>
      <c r="P459" s="67" t="str">
        <f>IFERROR(VLOOKUP(K459,色々!P:Q,2,0),"")</f>
        <v/>
      </c>
      <c r="Q459" s="67" t="str">
        <f>IFERROR(VLOOKUP(L459,クラス!B:C,2,0),"")</f>
        <v/>
      </c>
    </row>
    <row r="460" spans="5:17" x14ac:dyDescent="0.2">
      <c r="E460" s="62" t="str">
        <f>IFERROR(リレーチーム__2[[#This Row],[チーム番号]],"")</f>
        <v/>
      </c>
      <c r="F460" s="62" t="str">
        <f>IFERROR(リレーチーム__2[[#This Row],[チーム名]],"")</f>
        <v/>
      </c>
      <c r="G460" s="62" t="str">
        <f>IFERROR(リレーチーム__2[[#This Row],[チーム名カナ]],"")</f>
        <v/>
      </c>
      <c r="H460" s="62" t="str">
        <f>IFERROR(リレーチーム__2[[#This Row],[所属番号]],"")</f>
        <v/>
      </c>
      <c r="I460" s="62" t="str">
        <f>IFERROR(リレーチーム__2[[#This Row],[種目コード]],"")</f>
        <v/>
      </c>
      <c r="J460" s="62" t="str">
        <f>IFERROR(リレーチーム__2[[#This Row],[距離コード]],"")</f>
        <v/>
      </c>
      <c r="K460" s="62" t="str">
        <f>IFERROR(リレーチーム__2[[#This Row],[性別コード]],"")</f>
        <v/>
      </c>
      <c r="L460" s="62" t="str">
        <f>IFERROR(リレーチーム__2[[#This Row],[新記録判定クラス]],"")</f>
        <v/>
      </c>
      <c r="M460" s="62" t="str">
        <f>IFERROR(リレーチーム__2[[#This Row],[エントリータイム]],"")</f>
        <v/>
      </c>
      <c r="N460" s="62" t="str">
        <f>IFERROR(VLOOKUP(I460,色々!L:M,2,0),"")</f>
        <v/>
      </c>
      <c r="O460" s="67" t="str">
        <f>IFERROR(VLOOKUP(J460,色々!P:R,3,0),"")</f>
        <v/>
      </c>
      <c r="P460" s="67" t="str">
        <f>IFERROR(VLOOKUP(K460,色々!P:Q,2,0),"")</f>
        <v/>
      </c>
      <c r="Q460" s="67" t="str">
        <f>IFERROR(VLOOKUP(L460,クラス!B:C,2,0),"")</f>
        <v/>
      </c>
    </row>
    <row r="461" spans="5:17" x14ac:dyDescent="0.2">
      <c r="E461" s="62" t="str">
        <f>IFERROR(リレーチーム__2[[#This Row],[チーム番号]],"")</f>
        <v/>
      </c>
      <c r="F461" s="62" t="str">
        <f>IFERROR(リレーチーム__2[[#This Row],[チーム名]],"")</f>
        <v/>
      </c>
      <c r="G461" s="62" t="str">
        <f>IFERROR(リレーチーム__2[[#This Row],[チーム名カナ]],"")</f>
        <v/>
      </c>
      <c r="H461" s="62" t="str">
        <f>IFERROR(リレーチーム__2[[#This Row],[所属番号]],"")</f>
        <v/>
      </c>
      <c r="I461" s="62" t="str">
        <f>IFERROR(リレーチーム__2[[#This Row],[種目コード]],"")</f>
        <v/>
      </c>
      <c r="J461" s="62" t="str">
        <f>IFERROR(リレーチーム__2[[#This Row],[距離コード]],"")</f>
        <v/>
      </c>
      <c r="K461" s="62" t="str">
        <f>IFERROR(リレーチーム__2[[#This Row],[性別コード]],"")</f>
        <v/>
      </c>
      <c r="L461" s="62" t="str">
        <f>IFERROR(リレーチーム__2[[#This Row],[新記録判定クラス]],"")</f>
        <v/>
      </c>
      <c r="M461" s="62" t="str">
        <f>IFERROR(リレーチーム__2[[#This Row],[エントリータイム]],"")</f>
        <v/>
      </c>
      <c r="N461" s="62" t="str">
        <f>IFERROR(VLOOKUP(I461,色々!L:M,2,0),"")</f>
        <v/>
      </c>
      <c r="O461" s="67" t="str">
        <f>IFERROR(VLOOKUP(J461,色々!P:R,3,0),"")</f>
        <v/>
      </c>
      <c r="P461" s="67" t="str">
        <f>IFERROR(VLOOKUP(K461,色々!P:Q,2,0),"")</f>
        <v/>
      </c>
      <c r="Q461" s="67" t="str">
        <f>IFERROR(VLOOKUP(L461,クラス!B:C,2,0),"")</f>
        <v/>
      </c>
    </row>
    <row r="462" spans="5:17" x14ac:dyDescent="0.2">
      <c r="E462" s="62" t="str">
        <f>IFERROR(リレーチーム__2[[#This Row],[チーム番号]],"")</f>
        <v/>
      </c>
      <c r="F462" s="62" t="str">
        <f>IFERROR(リレーチーム__2[[#This Row],[チーム名]],"")</f>
        <v/>
      </c>
      <c r="G462" s="62" t="str">
        <f>IFERROR(リレーチーム__2[[#This Row],[チーム名カナ]],"")</f>
        <v/>
      </c>
      <c r="H462" s="62" t="str">
        <f>IFERROR(リレーチーム__2[[#This Row],[所属番号]],"")</f>
        <v/>
      </c>
      <c r="I462" s="62" t="str">
        <f>IFERROR(リレーチーム__2[[#This Row],[種目コード]],"")</f>
        <v/>
      </c>
      <c r="J462" s="62" t="str">
        <f>IFERROR(リレーチーム__2[[#This Row],[距離コード]],"")</f>
        <v/>
      </c>
      <c r="K462" s="62" t="str">
        <f>IFERROR(リレーチーム__2[[#This Row],[性別コード]],"")</f>
        <v/>
      </c>
      <c r="L462" s="62" t="str">
        <f>IFERROR(リレーチーム__2[[#This Row],[新記録判定クラス]],"")</f>
        <v/>
      </c>
      <c r="M462" s="62" t="str">
        <f>IFERROR(リレーチーム__2[[#This Row],[エントリータイム]],"")</f>
        <v/>
      </c>
      <c r="N462" s="62" t="str">
        <f>IFERROR(VLOOKUP(I462,色々!L:M,2,0),"")</f>
        <v/>
      </c>
      <c r="O462" s="67" t="str">
        <f>IFERROR(VLOOKUP(J462,色々!P:R,3,0),"")</f>
        <v/>
      </c>
      <c r="P462" s="67" t="str">
        <f>IFERROR(VLOOKUP(K462,色々!P:Q,2,0),"")</f>
        <v/>
      </c>
      <c r="Q462" s="67" t="str">
        <f>IFERROR(VLOOKUP(L462,クラス!B:C,2,0),"")</f>
        <v/>
      </c>
    </row>
    <row r="463" spans="5:17" x14ac:dyDescent="0.2">
      <c r="E463" s="62" t="str">
        <f>IFERROR(リレーチーム__2[[#This Row],[チーム番号]],"")</f>
        <v/>
      </c>
      <c r="F463" s="62" t="str">
        <f>IFERROR(リレーチーム__2[[#This Row],[チーム名]],"")</f>
        <v/>
      </c>
      <c r="G463" s="62" t="str">
        <f>IFERROR(リレーチーム__2[[#This Row],[チーム名カナ]],"")</f>
        <v/>
      </c>
      <c r="H463" s="62" t="str">
        <f>IFERROR(リレーチーム__2[[#This Row],[所属番号]],"")</f>
        <v/>
      </c>
      <c r="I463" s="62" t="str">
        <f>IFERROR(リレーチーム__2[[#This Row],[種目コード]],"")</f>
        <v/>
      </c>
      <c r="J463" s="62" t="str">
        <f>IFERROR(リレーチーム__2[[#This Row],[距離コード]],"")</f>
        <v/>
      </c>
      <c r="K463" s="62" t="str">
        <f>IFERROR(リレーチーム__2[[#This Row],[性別コード]],"")</f>
        <v/>
      </c>
      <c r="L463" s="62" t="str">
        <f>IFERROR(リレーチーム__2[[#This Row],[新記録判定クラス]],"")</f>
        <v/>
      </c>
      <c r="M463" s="62" t="str">
        <f>IFERROR(リレーチーム__2[[#This Row],[エントリータイム]],"")</f>
        <v/>
      </c>
      <c r="N463" s="62" t="str">
        <f>IFERROR(VLOOKUP(I463,色々!L:M,2,0),"")</f>
        <v/>
      </c>
      <c r="O463" s="67" t="str">
        <f>IFERROR(VLOOKUP(J463,色々!P:R,3,0),"")</f>
        <v/>
      </c>
      <c r="P463" s="67" t="str">
        <f>IFERROR(VLOOKUP(K463,色々!P:Q,2,0),"")</f>
        <v/>
      </c>
      <c r="Q463" s="67" t="str">
        <f>IFERROR(VLOOKUP(L463,クラス!B:C,2,0),"")</f>
        <v/>
      </c>
    </row>
    <row r="464" spans="5:17" x14ac:dyDescent="0.2">
      <c r="E464" s="62" t="str">
        <f>IFERROR(リレーチーム__2[[#This Row],[チーム番号]],"")</f>
        <v/>
      </c>
      <c r="F464" s="62" t="str">
        <f>IFERROR(リレーチーム__2[[#This Row],[チーム名]],"")</f>
        <v/>
      </c>
      <c r="G464" s="62" t="str">
        <f>IFERROR(リレーチーム__2[[#This Row],[チーム名カナ]],"")</f>
        <v/>
      </c>
      <c r="H464" s="62" t="str">
        <f>IFERROR(リレーチーム__2[[#This Row],[所属番号]],"")</f>
        <v/>
      </c>
      <c r="I464" s="62" t="str">
        <f>IFERROR(リレーチーム__2[[#This Row],[種目コード]],"")</f>
        <v/>
      </c>
      <c r="J464" s="62" t="str">
        <f>IFERROR(リレーチーム__2[[#This Row],[距離コード]],"")</f>
        <v/>
      </c>
      <c r="K464" s="62" t="str">
        <f>IFERROR(リレーチーム__2[[#This Row],[性別コード]],"")</f>
        <v/>
      </c>
      <c r="L464" s="62" t="str">
        <f>IFERROR(リレーチーム__2[[#This Row],[新記録判定クラス]],"")</f>
        <v/>
      </c>
      <c r="M464" s="62" t="str">
        <f>IFERROR(リレーチーム__2[[#This Row],[エントリータイム]],"")</f>
        <v/>
      </c>
      <c r="N464" s="62" t="str">
        <f>IFERROR(VLOOKUP(I464,色々!L:M,2,0),"")</f>
        <v/>
      </c>
      <c r="O464" s="67" t="str">
        <f>IFERROR(VLOOKUP(J464,色々!P:R,3,0),"")</f>
        <v/>
      </c>
      <c r="P464" s="67" t="str">
        <f>IFERROR(VLOOKUP(K464,色々!P:Q,2,0),"")</f>
        <v/>
      </c>
      <c r="Q464" s="67" t="str">
        <f>IFERROR(VLOOKUP(L464,クラス!B:C,2,0),"")</f>
        <v/>
      </c>
    </row>
    <row r="465" spans="5:17" x14ac:dyDescent="0.2">
      <c r="E465" s="62" t="str">
        <f>IFERROR(リレーチーム__2[[#This Row],[チーム番号]],"")</f>
        <v/>
      </c>
      <c r="F465" s="62" t="str">
        <f>IFERROR(リレーチーム__2[[#This Row],[チーム名]],"")</f>
        <v/>
      </c>
      <c r="G465" s="62" t="str">
        <f>IFERROR(リレーチーム__2[[#This Row],[チーム名カナ]],"")</f>
        <v/>
      </c>
      <c r="H465" s="62" t="str">
        <f>IFERROR(リレーチーム__2[[#This Row],[所属番号]],"")</f>
        <v/>
      </c>
      <c r="I465" s="62" t="str">
        <f>IFERROR(リレーチーム__2[[#This Row],[種目コード]],"")</f>
        <v/>
      </c>
      <c r="J465" s="62" t="str">
        <f>IFERROR(リレーチーム__2[[#This Row],[距離コード]],"")</f>
        <v/>
      </c>
      <c r="K465" s="62" t="str">
        <f>IFERROR(リレーチーム__2[[#This Row],[性別コード]],"")</f>
        <v/>
      </c>
      <c r="L465" s="62" t="str">
        <f>IFERROR(リレーチーム__2[[#This Row],[新記録判定クラス]],"")</f>
        <v/>
      </c>
      <c r="M465" s="62" t="str">
        <f>IFERROR(リレーチーム__2[[#This Row],[エントリータイム]],"")</f>
        <v/>
      </c>
      <c r="N465" s="62" t="str">
        <f>IFERROR(VLOOKUP(I465,色々!L:M,2,0),"")</f>
        <v/>
      </c>
      <c r="O465" s="67" t="str">
        <f>IFERROR(VLOOKUP(J465,色々!P:R,3,0),"")</f>
        <v/>
      </c>
      <c r="P465" s="67" t="str">
        <f>IFERROR(VLOOKUP(K465,色々!P:Q,2,0),"")</f>
        <v/>
      </c>
      <c r="Q465" s="67" t="str">
        <f>IFERROR(VLOOKUP(L465,クラス!B:C,2,0),"")</f>
        <v/>
      </c>
    </row>
    <row r="466" spans="5:17" x14ac:dyDescent="0.2">
      <c r="E466" s="62" t="str">
        <f>IFERROR(リレーチーム__2[[#This Row],[チーム番号]],"")</f>
        <v/>
      </c>
      <c r="F466" s="62" t="str">
        <f>IFERROR(リレーチーム__2[[#This Row],[チーム名]],"")</f>
        <v/>
      </c>
      <c r="G466" s="62" t="str">
        <f>IFERROR(リレーチーム__2[[#This Row],[チーム名カナ]],"")</f>
        <v/>
      </c>
      <c r="H466" s="62" t="str">
        <f>IFERROR(リレーチーム__2[[#This Row],[所属番号]],"")</f>
        <v/>
      </c>
      <c r="I466" s="62" t="str">
        <f>IFERROR(リレーチーム__2[[#This Row],[種目コード]],"")</f>
        <v/>
      </c>
      <c r="J466" s="62" t="str">
        <f>IFERROR(リレーチーム__2[[#This Row],[距離コード]],"")</f>
        <v/>
      </c>
      <c r="K466" s="62" t="str">
        <f>IFERROR(リレーチーム__2[[#This Row],[性別コード]],"")</f>
        <v/>
      </c>
      <c r="L466" s="62" t="str">
        <f>IFERROR(リレーチーム__2[[#This Row],[新記録判定クラス]],"")</f>
        <v/>
      </c>
      <c r="M466" s="62" t="str">
        <f>IFERROR(リレーチーム__2[[#This Row],[エントリータイム]],"")</f>
        <v/>
      </c>
      <c r="N466" s="62" t="str">
        <f>IFERROR(VLOOKUP(I466,色々!L:M,2,0),"")</f>
        <v/>
      </c>
      <c r="O466" s="67" t="str">
        <f>IFERROR(VLOOKUP(J466,色々!P:R,3,0),"")</f>
        <v/>
      </c>
      <c r="P466" s="67" t="str">
        <f>IFERROR(VLOOKUP(K466,色々!P:Q,2,0),"")</f>
        <v/>
      </c>
      <c r="Q466" s="67" t="str">
        <f>IFERROR(VLOOKUP(L466,クラス!B:C,2,0),"")</f>
        <v/>
      </c>
    </row>
    <row r="467" spans="5:17" x14ac:dyDescent="0.2">
      <c r="E467" s="62" t="str">
        <f>IFERROR(リレーチーム__2[[#This Row],[チーム番号]],"")</f>
        <v/>
      </c>
      <c r="F467" s="62" t="str">
        <f>IFERROR(リレーチーム__2[[#This Row],[チーム名]],"")</f>
        <v/>
      </c>
      <c r="G467" s="62" t="str">
        <f>IFERROR(リレーチーム__2[[#This Row],[チーム名カナ]],"")</f>
        <v/>
      </c>
      <c r="H467" s="62" t="str">
        <f>IFERROR(リレーチーム__2[[#This Row],[所属番号]],"")</f>
        <v/>
      </c>
      <c r="I467" s="62" t="str">
        <f>IFERROR(リレーチーム__2[[#This Row],[種目コード]],"")</f>
        <v/>
      </c>
      <c r="J467" s="62" t="str">
        <f>IFERROR(リレーチーム__2[[#This Row],[距離コード]],"")</f>
        <v/>
      </c>
      <c r="K467" s="62" t="str">
        <f>IFERROR(リレーチーム__2[[#This Row],[性別コード]],"")</f>
        <v/>
      </c>
      <c r="L467" s="62" t="str">
        <f>IFERROR(リレーチーム__2[[#This Row],[新記録判定クラス]],"")</f>
        <v/>
      </c>
      <c r="M467" s="62" t="str">
        <f>IFERROR(リレーチーム__2[[#This Row],[エントリータイム]],"")</f>
        <v/>
      </c>
      <c r="N467" s="62" t="str">
        <f>IFERROR(VLOOKUP(I467,色々!L:M,2,0),"")</f>
        <v/>
      </c>
      <c r="O467" s="67" t="str">
        <f>IFERROR(VLOOKUP(J467,色々!P:R,3,0),"")</f>
        <v/>
      </c>
      <c r="P467" s="67" t="str">
        <f>IFERROR(VLOOKUP(K467,色々!P:Q,2,0),"")</f>
        <v/>
      </c>
      <c r="Q467" s="67" t="str">
        <f>IFERROR(VLOOKUP(L467,クラス!B:C,2,0),"")</f>
        <v/>
      </c>
    </row>
    <row r="468" spans="5:17" x14ac:dyDescent="0.2">
      <c r="E468" s="62" t="str">
        <f>IFERROR(リレーチーム__2[[#This Row],[チーム番号]],"")</f>
        <v/>
      </c>
      <c r="F468" s="62" t="str">
        <f>IFERROR(リレーチーム__2[[#This Row],[チーム名]],"")</f>
        <v/>
      </c>
      <c r="G468" s="62" t="str">
        <f>IFERROR(リレーチーム__2[[#This Row],[チーム名カナ]],"")</f>
        <v/>
      </c>
      <c r="H468" s="62" t="str">
        <f>IFERROR(リレーチーム__2[[#This Row],[所属番号]],"")</f>
        <v/>
      </c>
      <c r="I468" s="62" t="str">
        <f>IFERROR(リレーチーム__2[[#This Row],[種目コード]],"")</f>
        <v/>
      </c>
      <c r="J468" s="62" t="str">
        <f>IFERROR(リレーチーム__2[[#This Row],[距離コード]],"")</f>
        <v/>
      </c>
      <c r="K468" s="62" t="str">
        <f>IFERROR(リレーチーム__2[[#This Row],[性別コード]],"")</f>
        <v/>
      </c>
      <c r="L468" s="62" t="str">
        <f>IFERROR(リレーチーム__2[[#This Row],[新記録判定クラス]],"")</f>
        <v/>
      </c>
      <c r="M468" s="62" t="str">
        <f>IFERROR(リレーチーム__2[[#This Row],[エントリータイム]],"")</f>
        <v/>
      </c>
      <c r="N468" s="62" t="str">
        <f>IFERROR(VLOOKUP(I468,色々!L:M,2,0),"")</f>
        <v/>
      </c>
      <c r="O468" s="67" t="str">
        <f>IFERROR(VLOOKUP(J468,色々!P:R,3,0),"")</f>
        <v/>
      </c>
      <c r="P468" s="67" t="str">
        <f>IFERROR(VLOOKUP(K468,色々!P:Q,2,0),"")</f>
        <v/>
      </c>
      <c r="Q468" s="67" t="str">
        <f>IFERROR(VLOOKUP(L468,クラス!B:C,2,0),"")</f>
        <v/>
      </c>
    </row>
    <row r="469" spans="5:17" x14ac:dyDescent="0.2">
      <c r="E469" s="62" t="str">
        <f>IFERROR(リレーチーム__2[[#This Row],[チーム番号]],"")</f>
        <v/>
      </c>
      <c r="F469" s="62" t="str">
        <f>IFERROR(リレーチーム__2[[#This Row],[チーム名]],"")</f>
        <v/>
      </c>
      <c r="G469" s="62" t="str">
        <f>IFERROR(リレーチーム__2[[#This Row],[チーム名カナ]],"")</f>
        <v/>
      </c>
      <c r="H469" s="62" t="str">
        <f>IFERROR(リレーチーム__2[[#This Row],[所属番号]],"")</f>
        <v/>
      </c>
      <c r="I469" s="62" t="str">
        <f>IFERROR(リレーチーム__2[[#This Row],[種目コード]],"")</f>
        <v/>
      </c>
      <c r="J469" s="62" t="str">
        <f>IFERROR(リレーチーム__2[[#This Row],[距離コード]],"")</f>
        <v/>
      </c>
      <c r="K469" s="62" t="str">
        <f>IFERROR(リレーチーム__2[[#This Row],[性別コード]],"")</f>
        <v/>
      </c>
      <c r="L469" s="62" t="str">
        <f>IFERROR(リレーチーム__2[[#This Row],[新記録判定クラス]],"")</f>
        <v/>
      </c>
      <c r="M469" s="62" t="str">
        <f>IFERROR(リレーチーム__2[[#This Row],[エントリータイム]],"")</f>
        <v/>
      </c>
      <c r="N469" s="62" t="str">
        <f>IFERROR(VLOOKUP(I469,色々!L:M,2,0),"")</f>
        <v/>
      </c>
      <c r="O469" s="67" t="str">
        <f>IFERROR(VLOOKUP(J469,色々!P:R,3,0),"")</f>
        <v/>
      </c>
      <c r="P469" s="67" t="str">
        <f>IFERROR(VLOOKUP(K469,色々!P:Q,2,0),"")</f>
        <v/>
      </c>
      <c r="Q469" s="67" t="str">
        <f>IFERROR(VLOOKUP(L469,クラス!B:C,2,0),"")</f>
        <v/>
      </c>
    </row>
    <row r="470" spans="5:17" x14ac:dyDescent="0.2">
      <c r="E470" s="62" t="str">
        <f>IFERROR(リレーチーム__2[[#This Row],[チーム番号]],"")</f>
        <v/>
      </c>
      <c r="F470" s="62" t="str">
        <f>IFERROR(リレーチーム__2[[#This Row],[チーム名]],"")</f>
        <v/>
      </c>
      <c r="G470" s="62" t="str">
        <f>IFERROR(リレーチーム__2[[#This Row],[チーム名カナ]],"")</f>
        <v/>
      </c>
      <c r="H470" s="62" t="str">
        <f>IFERROR(リレーチーム__2[[#This Row],[所属番号]],"")</f>
        <v/>
      </c>
      <c r="I470" s="62" t="str">
        <f>IFERROR(リレーチーム__2[[#This Row],[種目コード]],"")</f>
        <v/>
      </c>
      <c r="J470" s="62" t="str">
        <f>IFERROR(リレーチーム__2[[#This Row],[距離コード]],"")</f>
        <v/>
      </c>
      <c r="K470" s="62" t="str">
        <f>IFERROR(リレーチーム__2[[#This Row],[性別コード]],"")</f>
        <v/>
      </c>
      <c r="L470" s="62" t="str">
        <f>IFERROR(リレーチーム__2[[#This Row],[新記録判定クラス]],"")</f>
        <v/>
      </c>
      <c r="M470" s="62" t="str">
        <f>IFERROR(リレーチーム__2[[#This Row],[エントリータイム]],"")</f>
        <v/>
      </c>
      <c r="N470" s="62" t="str">
        <f>IFERROR(VLOOKUP(I470,色々!L:M,2,0),"")</f>
        <v/>
      </c>
      <c r="O470" s="67" t="str">
        <f>IFERROR(VLOOKUP(J470,色々!P:R,3,0),"")</f>
        <v/>
      </c>
      <c r="P470" s="67" t="str">
        <f>IFERROR(VLOOKUP(K470,色々!P:Q,2,0),"")</f>
        <v/>
      </c>
      <c r="Q470" s="67" t="str">
        <f>IFERROR(VLOOKUP(L470,クラス!B:C,2,0),"")</f>
        <v/>
      </c>
    </row>
    <row r="471" spans="5:17" x14ac:dyDescent="0.2">
      <c r="E471" s="62" t="str">
        <f>IFERROR(リレーチーム__2[[#This Row],[チーム番号]],"")</f>
        <v/>
      </c>
      <c r="F471" s="62" t="str">
        <f>IFERROR(リレーチーム__2[[#This Row],[チーム名]],"")</f>
        <v/>
      </c>
      <c r="G471" s="62" t="str">
        <f>IFERROR(リレーチーム__2[[#This Row],[チーム名カナ]],"")</f>
        <v/>
      </c>
      <c r="H471" s="62" t="str">
        <f>IFERROR(リレーチーム__2[[#This Row],[所属番号]],"")</f>
        <v/>
      </c>
      <c r="I471" s="62" t="str">
        <f>IFERROR(リレーチーム__2[[#This Row],[種目コード]],"")</f>
        <v/>
      </c>
      <c r="J471" s="62" t="str">
        <f>IFERROR(リレーチーム__2[[#This Row],[距離コード]],"")</f>
        <v/>
      </c>
      <c r="K471" s="62" t="str">
        <f>IFERROR(リレーチーム__2[[#This Row],[性別コード]],"")</f>
        <v/>
      </c>
      <c r="L471" s="62" t="str">
        <f>IFERROR(リレーチーム__2[[#This Row],[新記録判定クラス]],"")</f>
        <v/>
      </c>
      <c r="M471" s="62" t="str">
        <f>IFERROR(リレーチーム__2[[#This Row],[エントリータイム]],"")</f>
        <v/>
      </c>
      <c r="N471" s="62" t="str">
        <f>IFERROR(VLOOKUP(I471,色々!L:M,2,0),"")</f>
        <v/>
      </c>
      <c r="O471" s="67" t="str">
        <f>IFERROR(VLOOKUP(J471,色々!P:R,3,0),"")</f>
        <v/>
      </c>
      <c r="P471" s="67" t="str">
        <f>IFERROR(VLOOKUP(K471,色々!P:Q,2,0),"")</f>
        <v/>
      </c>
      <c r="Q471" s="67" t="str">
        <f>IFERROR(VLOOKUP(L471,クラス!B:C,2,0),"")</f>
        <v/>
      </c>
    </row>
    <row r="472" spans="5:17" x14ac:dyDescent="0.2">
      <c r="E472" s="62" t="str">
        <f>IFERROR(リレーチーム__2[[#This Row],[チーム番号]],"")</f>
        <v/>
      </c>
      <c r="F472" s="62" t="str">
        <f>IFERROR(リレーチーム__2[[#This Row],[チーム名]],"")</f>
        <v/>
      </c>
      <c r="G472" s="62" t="str">
        <f>IFERROR(リレーチーム__2[[#This Row],[チーム名カナ]],"")</f>
        <v/>
      </c>
      <c r="H472" s="62" t="str">
        <f>IFERROR(リレーチーム__2[[#This Row],[所属番号]],"")</f>
        <v/>
      </c>
      <c r="I472" s="62" t="str">
        <f>IFERROR(リレーチーム__2[[#This Row],[種目コード]],"")</f>
        <v/>
      </c>
      <c r="J472" s="62" t="str">
        <f>IFERROR(リレーチーム__2[[#This Row],[距離コード]],"")</f>
        <v/>
      </c>
      <c r="K472" s="62" t="str">
        <f>IFERROR(リレーチーム__2[[#This Row],[性別コード]],"")</f>
        <v/>
      </c>
      <c r="L472" s="62" t="str">
        <f>IFERROR(リレーチーム__2[[#This Row],[新記録判定クラス]],"")</f>
        <v/>
      </c>
      <c r="M472" s="62" t="str">
        <f>IFERROR(リレーチーム__2[[#This Row],[エントリータイム]],"")</f>
        <v/>
      </c>
      <c r="N472" s="62" t="str">
        <f>IFERROR(VLOOKUP(I472,色々!L:M,2,0),"")</f>
        <v/>
      </c>
      <c r="O472" s="67" t="str">
        <f>IFERROR(VLOOKUP(J472,色々!P:R,3,0),"")</f>
        <v/>
      </c>
      <c r="P472" s="67" t="str">
        <f>IFERROR(VLOOKUP(K472,色々!P:Q,2,0),"")</f>
        <v/>
      </c>
      <c r="Q472" s="67" t="str">
        <f>IFERROR(VLOOKUP(L472,クラス!B:C,2,0),"")</f>
        <v/>
      </c>
    </row>
    <row r="473" spans="5:17" x14ac:dyDescent="0.2">
      <c r="E473" s="62" t="str">
        <f>IFERROR(リレーチーム__2[[#This Row],[チーム番号]],"")</f>
        <v/>
      </c>
      <c r="F473" s="62" t="str">
        <f>IFERROR(リレーチーム__2[[#This Row],[チーム名]],"")</f>
        <v/>
      </c>
      <c r="G473" s="62" t="str">
        <f>IFERROR(リレーチーム__2[[#This Row],[チーム名カナ]],"")</f>
        <v/>
      </c>
      <c r="H473" s="62" t="str">
        <f>IFERROR(リレーチーム__2[[#This Row],[所属番号]],"")</f>
        <v/>
      </c>
      <c r="I473" s="62" t="str">
        <f>IFERROR(リレーチーム__2[[#This Row],[種目コード]],"")</f>
        <v/>
      </c>
      <c r="J473" s="62" t="str">
        <f>IFERROR(リレーチーム__2[[#This Row],[距離コード]],"")</f>
        <v/>
      </c>
      <c r="K473" s="62" t="str">
        <f>IFERROR(リレーチーム__2[[#This Row],[性別コード]],"")</f>
        <v/>
      </c>
      <c r="L473" s="62" t="str">
        <f>IFERROR(リレーチーム__2[[#This Row],[新記録判定クラス]],"")</f>
        <v/>
      </c>
      <c r="M473" s="62" t="str">
        <f>IFERROR(リレーチーム__2[[#This Row],[エントリータイム]],"")</f>
        <v/>
      </c>
      <c r="N473" s="62" t="str">
        <f>IFERROR(VLOOKUP(I473,色々!L:M,2,0),"")</f>
        <v/>
      </c>
      <c r="O473" s="67" t="str">
        <f>IFERROR(VLOOKUP(J473,色々!P:R,3,0),"")</f>
        <v/>
      </c>
      <c r="P473" s="67" t="str">
        <f>IFERROR(VLOOKUP(K473,色々!P:Q,2,0),"")</f>
        <v/>
      </c>
      <c r="Q473" s="67" t="str">
        <f>IFERROR(VLOOKUP(L473,クラス!B:C,2,0),"")</f>
        <v/>
      </c>
    </row>
    <row r="474" spans="5:17" x14ac:dyDescent="0.2">
      <c r="E474" s="62" t="str">
        <f>IFERROR(リレーチーム__2[[#This Row],[チーム番号]],"")</f>
        <v/>
      </c>
      <c r="F474" s="62" t="str">
        <f>IFERROR(リレーチーム__2[[#This Row],[チーム名]],"")</f>
        <v/>
      </c>
      <c r="G474" s="62" t="str">
        <f>IFERROR(リレーチーム__2[[#This Row],[チーム名カナ]],"")</f>
        <v/>
      </c>
      <c r="H474" s="62" t="str">
        <f>IFERROR(リレーチーム__2[[#This Row],[所属番号]],"")</f>
        <v/>
      </c>
      <c r="I474" s="62" t="str">
        <f>IFERROR(リレーチーム__2[[#This Row],[種目コード]],"")</f>
        <v/>
      </c>
      <c r="J474" s="62" t="str">
        <f>IFERROR(リレーチーム__2[[#This Row],[距離コード]],"")</f>
        <v/>
      </c>
      <c r="K474" s="62" t="str">
        <f>IFERROR(リレーチーム__2[[#This Row],[性別コード]],"")</f>
        <v/>
      </c>
      <c r="L474" s="62" t="str">
        <f>IFERROR(リレーチーム__2[[#This Row],[新記録判定クラス]],"")</f>
        <v/>
      </c>
      <c r="M474" s="62" t="str">
        <f>IFERROR(リレーチーム__2[[#This Row],[エントリータイム]],"")</f>
        <v/>
      </c>
      <c r="N474" s="62" t="str">
        <f>IFERROR(VLOOKUP(I474,色々!L:M,2,0),"")</f>
        <v/>
      </c>
      <c r="O474" s="67" t="str">
        <f>IFERROR(VLOOKUP(J474,色々!P:R,3,0),"")</f>
        <v/>
      </c>
      <c r="P474" s="67" t="str">
        <f>IFERROR(VLOOKUP(K474,色々!P:Q,2,0),"")</f>
        <v/>
      </c>
      <c r="Q474" s="67" t="str">
        <f>IFERROR(VLOOKUP(L474,クラス!B:C,2,0),"")</f>
        <v/>
      </c>
    </row>
    <row r="475" spans="5:17" x14ac:dyDescent="0.2">
      <c r="E475" s="62" t="str">
        <f>IFERROR(リレーチーム__2[[#This Row],[チーム番号]],"")</f>
        <v/>
      </c>
      <c r="F475" s="62" t="str">
        <f>IFERROR(リレーチーム__2[[#This Row],[チーム名]],"")</f>
        <v/>
      </c>
      <c r="G475" s="62" t="str">
        <f>IFERROR(リレーチーム__2[[#This Row],[チーム名カナ]],"")</f>
        <v/>
      </c>
      <c r="H475" s="62" t="str">
        <f>IFERROR(リレーチーム__2[[#This Row],[所属番号]],"")</f>
        <v/>
      </c>
      <c r="I475" s="62" t="str">
        <f>IFERROR(リレーチーム__2[[#This Row],[種目コード]],"")</f>
        <v/>
      </c>
      <c r="J475" s="62" t="str">
        <f>IFERROR(リレーチーム__2[[#This Row],[距離コード]],"")</f>
        <v/>
      </c>
      <c r="K475" s="62" t="str">
        <f>IFERROR(リレーチーム__2[[#This Row],[性別コード]],"")</f>
        <v/>
      </c>
      <c r="L475" s="62" t="str">
        <f>IFERROR(リレーチーム__2[[#This Row],[新記録判定クラス]],"")</f>
        <v/>
      </c>
      <c r="M475" s="62" t="str">
        <f>IFERROR(リレーチーム__2[[#This Row],[エントリータイム]],"")</f>
        <v/>
      </c>
      <c r="N475" s="62" t="str">
        <f>IFERROR(VLOOKUP(I475,色々!L:M,2,0),"")</f>
        <v/>
      </c>
      <c r="O475" s="67" t="str">
        <f>IFERROR(VLOOKUP(J475,色々!P:R,3,0),"")</f>
        <v/>
      </c>
      <c r="P475" s="67" t="str">
        <f>IFERROR(VLOOKUP(K475,色々!P:Q,2,0),"")</f>
        <v/>
      </c>
      <c r="Q475" s="67" t="str">
        <f>IFERROR(VLOOKUP(L475,クラス!B:C,2,0),"")</f>
        <v/>
      </c>
    </row>
    <row r="476" spans="5:17" x14ac:dyDescent="0.2">
      <c r="E476" s="62" t="str">
        <f>IFERROR(リレーチーム__2[[#This Row],[チーム番号]],"")</f>
        <v/>
      </c>
      <c r="F476" s="62" t="str">
        <f>IFERROR(リレーチーム__2[[#This Row],[チーム名]],"")</f>
        <v/>
      </c>
      <c r="G476" s="62" t="str">
        <f>IFERROR(リレーチーム__2[[#This Row],[チーム名カナ]],"")</f>
        <v/>
      </c>
      <c r="H476" s="62" t="str">
        <f>IFERROR(リレーチーム__2[[#This Row],[所属番号]],"")</f>
        <v/>
      </c>
      <c r="I476" s="62" t="str">
        <f>IFERROR(リレーチーム__2[[#This Row],[種目コード]],"")</f>
        <v/>
      </c>
      <c r="J476" s="62" t="str">
        <f>IFERROR(リレーチーム__2[[#This Row],[距離コード]],"")</f>
        <v/>
      </c>
      <c r="K476" s="62" t="str">
        <f>IFERROR(リレーチーム__2[[#This Row],[性別コード]],"")</f>
        <v/>
      </c>
      <c r="L476" s="62" t="str">
        <f>IFERROR(リレーチーム__2[[#This Row],[新記録判定クラス]],"")</f>
        <v/>
      </c>
      <c r="M476" s="62" t="str">
        <f>IFERROR(リレーチーム__2[[#This Row],[エントリータイム]],"")</f>
        <v/>
      </c>
      <c r="N476" s="62" t="str">
        <f>IFERROR(VLOOKUP(I476,色々!L:M,2,0),"")</f>
        <v/>
      </c>
      <c r="O476" s="67" t="str">
        <f>IFERROR(VLOOKUP(J476,色々!P:R,3,0),"")</f>
        <v/>
      </c>
      <c r="P476" s="67" t="str">
        <f>IFERROR(VLOOKUP(K476,色々!P:Q,2,0),"")</f>
        <v/>
      </c>
      <c r="Q476" s="67" t="str">
        <f>IFERROR(VLOOKUP(L476,クラス!B:C,2,0),"")</f>
        <v/>
      </c>
    </row>
    <row r="477" spans="5:17" x14ac:dyDescent="0.2">
      <c r="E477" s="62" t="str">
        <f>IFERROR(リレーチーム__2[[#This Row],[チーム番号]],"")</f>
        <v/>
      </c>
      <c r="F477" s="62" t="str">
        <f>IFERROR(リレーチーム__2[[#This Row],[チーム名]],"")</f>
        <v/>
      </c>
      <c r="G477" s="62" t="str">
        <f>IFERROR(リレーチーム__2[[#This Row],[チーム名カナ]],"")</f>
        <v/>
      </c>
      <c r="H477" s="62" t="str">
        <f>IFERROR(リレーチーム__2[[#This Row],[所属番号]],"")</f>
        <v/>
      </c>
      <c r="I477" s="62" t="str">
        <f>IFERROR(リレーチーム__2[[#This Row],[種目コード]],"")</f>
        <v/>
      </c>
      <c r="J477" s="62" t="str">
        <f>IFERROR(リレーチーム__2[[#This Row],[距離コード]],"")</f>
        <v/>
      </c>
      <c r="K477" s="62" t="str">
        <f>IFERROR(リレーチーム__2[[#This Row],[性別コード]],"")</f>
        <v/>
      </c>
      <c r="L477" s="62" t="str">
        <f>IFERROR(リレーチーム__2[[#This Row],[新記録判定クラス]],"")</f>
        <v/>
      </c>
      <c r="M477" s="62" t="str">
        <f>IFERROR(リレーチーム__2[[#This Row],[エントリータイム]],"")</f>
        <v/>
      </c>
      <c r="N477" s="62" t="str">
        <f>IFERROR(VLOOKUP(I477,色々!L:M,2,0),"")</f>
        <v/>
      </c>
      <c r="O477" s="67" t="str">
        <f>IFERROR(VLOOKUP(J477,色々!P:R,3,0),"")</f>
        <v/>
      </c>
      <c r="P477" s="67" t="str">
        <f>IFERROR(VLOOKUP(K477,色々!P:Q,2,0),"")</f>
        <v/>
      </c>
      <c r="Q477" s="67" t="str">
        <f>IFERROR(VLOOKUP(L477,クラス!B:C,2,0),"")</f>
        <v/>
      </c>
    </row>
    <row r="478" spans="5:17" x14ac:dyDescent="0.2">
      <c r="E478" s="62" t="str">
        <f>IFERROR(リレーチーム__2[[#This Row],[チーム番号]],"")</f>
        <v/>
      </c>
      <c r="F478" s="62" t="str">
        <f>IFERROR(リレーチーム__2[[#This Row],[チーム名]],"")</f>
        <v/>
      </c>
      <c r="G478" s="62" t="str">
        <f>IFERROR(リレーチーム__2[[#This Row],[チーム名カナ]],"")</f>
        <v/>
      </c>
      <c r="H478" s="62" t="str">
        <f>IFERROR(リレーチーム__2[[#This Row],[所属番号]],"")</f>
        <v/>
      </c>
      <c r="I478" s="62" t="str">
        <f>IFERROR(リレーチーム__2[[#This Row],[種目コード]],"")</f>
        <v/>
      </c>
      <c r="J478" s="62" t="str">
        <f>IFERROR(リレーチーム__2[[#This Row],[距離コード]],"")</f>
        <v/>
      </c>
      <c r="K478" s="62" t="str">
        <f>IFERROR(リレーチーム__2[[#This Row],[性別コード]],"")</f>
        <v/>
      </c>
      <c r="L478" s="62" t="str">
        <f>IFERROR(リレーチーム__2[[#This Row],[新記録判定クラス]],"")</f>
        <v/>
      </c>
      <c r="M478" s="62" t="str">
        <f>IFERROR(リレーチーム__2[[#This Row],[エントリータイム]],"")</f>
        <v/>
      </c>
      <c r="N478" s="62" t="str">
        <f>IFERROR(VLOOKUP(I478,色々!L:M,2,0),"")</f>
        <v/>
      </c>
      <c r="O478" s="67" t="str">
        <f>IFERROR(VLOOKUP(J478,色々!P:R,3,0),"")</f>
        <v/>
      </c>
      <c r="P478" s="67" t="str">
        <f>IFERROR(VLOOKUP(K478,色々!P:Q,2,0),"")</f>
        <v/>
      </c>
      <c r="Q478" s="67" t="str">
        <f>IFERROR(VLOOKUP(L478,クラス!B:C,2,0),"")</f>
        <v/>
      </c>
    </row>
    <row r="479" spans="5:17" x14ac:dyDescent="0.2">
      <c r="E479" s="62" t="str">
        <f>IFERROR(リレーチーム__2[[#This Row],[チーム番号]],"")</f>
        <v/>
      </c>
      <c r="F479" s="62" t="str">
        <f>IFERROR(リレーチーム__2[[#This Row],[チーム名]],"")</f>
        <v/>
      </c>
      <c r="G479" s="62" t="str">
        <f>IFERROR(リレーチーム__2[[#This Row],[チーム名カナ]],"")</f>
        <v/>
      </c>
      <c r="H479" s="62" t="str">
        <f>IFERROR(リレーチーム__2[[#This Row],[所属番号]],"")</f>
        <v/>
      </c>
      <c r="I479" s="62" t="str">
        <f>IFERROR(リレーチーム__2[[#This Row],[種目コード]],"")</f>
        <v/>
      </c>
      <c r="J479" s="62" t="str">
        <f>IFERROR(リレーチーム__2[[#This Row],[距離コード]],"")</f>
        <v/>
      </c>
      <c r="K479" s="62" t="str">
        <f>IFERROR(リレーチーム__2[[#This Row],[性別コード]],"")</f>
        <v/>
      </c>
      <c r="L479" s="62" t="str">
        <f>IFERROR(リレーチーム__2[[#This Row],[新記録判定クラス]],"")</f>
        <v/>
      </c>
      <c r="M479" s="62" t="str">
        <f>IFERROR(リレーチーム__2[[#This Row],[エントリータイム]],"")</f>
        <v/>
      </c>
      <c r="N479" s="62" t="str">
        <f>IFERROR(VLOOKUP(I479,色々!L:M,2,0),"")</f>
        <v/>
      </c>
      <c r="O479" s="67" t="str">
        <f>IFERROR(VLOOKUP(J479,色々!P:R,3,0),"")</f>
        <v/>
      </c>
      <c r="P479" s="67" t="str">
        <f>IFERROR(VLOOKUP(K479,色々!P:Q,2,0),"")</f>
        <v/>
      </c>
      <c r="Q479" s="67" t="str">
        <f>IFERROR(VLOOKUP(L479,クラス!B:C,2,0),"")</f>
        <v/>
      </c>
    </row>
    <row r="480" spans="5:17" x14ac:dyDescent="0.2">
      <c r="E480" s="62" t="str">
        <f>IFERROR(リレーチーム__2[[#This Row],[チーム番号]],"")</f>
        <v/>
      </c>
      <c r="F480" s="62" t="str">
        <f>IFERROR(リレーチーム__2[[#This Row],[チーム名]],"")</f>
        <v/>
      </c>
      <c r="G480" s="62" t="str">
        <f>IFERROR(リレーチーム__2[[#This Row],[チーム名カナ]],"")</f>
        <v/>
      </c>
      <c r="H480" s="62" t="str">
        <f>IFERROR(リレーチーム__2[[#This Row],[所属番号]],"")</f>
        <v/>
      </c>
      <c r="I480" s="62" t="str">
        <f>IFERROR(リレーチーム__2[[#This Row],[種目コード]],"")</f>
        <v/>
      </c>
      <c r="J480" s="62" t="str">
        <f>IFERROR(リレーチーム__2[[#This Row],[距離コード]],"")</f>
        <v/>
      </c>
      <c r="K480" s="62" t="str">
        <f>IFERROR(リレーチーム__2[[#This Row],[性別コード]],"")</f>
        <v/>
      </c>
      <c r="L480" s="62" t="str">
        <f>IFERROR(リレーチーム__2[[#This Row],[新記録判定クラス]],"")</f>
        <v/>
      </c>
      <c r="M480" s="62" t="str">
        <f>IFERROR(リレーチーム__2[[#This Row],[エントリータイム]],"")</f>
        <v/>
      </c>
      <c r="N480" s="62" t="str">
        <f>IFERROR(VLOOKUP(I480,色々!L:M,2,0),"")</f>
        <v/>
      </c>
      <c r="O480" s="67" t="str">
        <f>IFERROR(VLOOKUP(J480,色々!P:R,3,0),"")</f>
        <v/>
      </c>
      <c r="P480" s="67" t="str">
        <f>IFERROR(VLOOKUP(K480,色々!P:Q,2,0),"")</f>
        <v/>
      </c>
      <c r="Q480" s="67" t="str">
        <f>IFERROR(VLOOKUP(L480,クラス!B:C,2,0),"")</f>
        <v/>
      </c>
    </row>
    <row r="481" spans="5:17" x14ac:dyDescent="0.2">
      <c r="E481" s="62" t="str">
        <f>IFERROR(リレーチーム__2[[#This Row],[チーム番号]],"")</f>
        <v/>
      </c>
      <c r="F481" s="62" t="str">
        <f>IFERROR(リレーチーム__2[[#This Row],[チーム名]],"")</f>
        <v/>
      </c>
      <c r="G481" s="62" t="str">
        <f>IFERROR(リレーチーム__2[[#This Row],[チーム名カナ]],"")</f>
        <v/>
      </c>
      <c r="H481" s="62" t="str">
        <f>IFERROR(リレーチーム__2[[#This Row],[所属番号]],"")</f>
        <v/>
      </c>
      <c r="I481" s="62" t="str">
        <f>IFERROR(リレーチーム__2[[#This Row],[種目コード]],"")</f>
        <v/>
      </c>
      <c r="J481" s="62" t="str">
        <f>IFERROR(リレーチーム__2[[#This Row],[距離コード]],"")</f>
        <v/>
      </c>
      <c r="K481" s="62" t="str">
        <f>IFERROR(リレーチーム__2[[#This Row],[性別コード]],"")</f>
        <v/>
      </c>
      <c r="L481" s="62" t="str">
        <f>IFERROR(リレーチーム__2[[#This Row],[新記録判定クラス]],"")</f>
        <v/>
      </c>
      <c r="M481" s="62" t="str">
        <f>IFERROR(リレーチーム__2[[#This Row],[エントリータイム]],"")</f>
        <v/>
      </c>
      <c r="N481" s="62" t="str">
        <f>IFERROR(VLOOKUP(I481,色々!L:M,2,0),"")</f>
        <v/>
      </c>
      <c r="O481" s="67" t="str">
        <f>IFERROR(VLOOKUP(J481,色々!P:R,3,0),"")</f>
        <v/>
      </c>
      <c r="P481" s="67" t="str">
        <f>IFERROR(VLOOKUP(K481,色々!P:Q,2,0),"")</f>
        <v/>
      </c>
      <c r="Q481" s="67" t="str">
        <f>IFERROR(VLOOKUP(L481,クラス!B:C,2,0),"")</f>
        <v/>
      </c>
    </row>
    <row r="482" spans="5:17" x14ac:dyDescent="0.2">
      <c r="E482" s="62" t="str">
        <f>IFERROR(リレーチーム__2[[#This Row],[チーム番号]],"")</f>
        <v/>
      </c>
      <c r="F482" s="62" t="str">
        <f>IFERROR(リレーチーム__2[[#This Row],[チーム名]],"")</f>
        <v/>
      </c>
      <c r="G482" s="62" t="str">
        <f>IFERROR(リレーチーム__2[[#This Row],[チーム名カナ]],"")</f>
        <v/>
      </c>
      <c r="H482" s="62" t="str">
        <f>IFERROR(リレーチーム__2[[#This Row],[所属番号]],"")</f>
        <v/>
      </c>
      <c r="I482" s="62" t="str">
        <f>IFERROR(リレーチーム__2[[#This Row],[種目コード]],"")</f>
        <v/>
      </c>
      <c r="J482" s="62" t="str">
        <f>IFERROR(リレーチーム__2[[#This Row],[距離コード]],"")</f>
        <v/>
      </c>
      <c r="K482" s="62" t="str">
        <f>IFERROR(リレーチーム__2[[#This Row],[性別コード]],"")</f>
        <v/>
      </c>
      <c r="L482" s="62" t="str">
        <f>IFERROR(リレーチーム__2[[#This Row],[新記録判定クラス]],"")</f>
        <v/>
      </c>
      <c r="M482" s="62" t="str">
        <f>IFERROR(リレーチーム__2[[#This Row],[エントリータイム]],"")</f>
        <v/>
      </c>
      <c r="N482" s="62" t="str">
        <f>IFERROR(VLOOKUP(I482,色々!L:M,2,0),"")</f>
        <v/>
      </c>
      <c r="O482" s="67" t="str">
        <f>IFERROR(VLOOKUP(J482,色々!P:R,3,0),"")</f>
        <v/>
      </c>
      <c r="P482" s="67" t="str">
        <f>IFERROR(VLOOKUP(K482,色々!P:Q,2,0),"")</f>
        <v/>
      </c>
      <c r="Q482" s="67" t="str">
        <f>IFERROR(VLOOKUP(L482,クラス!B:C,2,0),"")</f>
        <v/>
      </c>
    </row>
    <row r="483" spans="5:17" x14ac:dyDescent="0.2">
      <c r="E483" s="62" t="str">
        <f>IFERROR(リレーチーム__2[[#This Row],[チーム番号]],"")</f>
        <v/>
      </c>
      <c r="F483" s="62" t="str">
        <f>IFERROR(リレーチーム__2[[#This Row],[チーム名]],"")</f>
        <v/>
      </c>
      <c r="G483" s="62" t="str">
        <f>IFERROR(リレーチーム__2[[#This Row],[チーム名カナ]],"")</f>
        <v/>
      </c>
      <c r="H483" s="62" t="str">
        <f>IFERROR(リレーチーム__2[[#This Row],[所属番号]],"")</f>
        <v/>
      </c>
      <c r="I483" s="62" t="str">
        <f>IFERROR(リレーチーム__2[[#This Row],[種目コード]],"")</f>
        <v/>
      </c>
      <c r="J483" s="62" t="str">
        <f>IFERROR(リレーチーム__2[[#This Row],[距離コード]],"")</f>
        <v/>
      </c>
      <c r="K483" s="62" t="str">
        <f>IFERROR(リレーチーム__2[[#This Row],[性別コード]],"")</f>
        <v/>
      </c>
      <c r="L483" s="62" t="str">
        <f>IFERROR(リレーチーム__2[[#This Row],[新記録判定クラス]],"")</f>
        <v/>
      </c>
      <c r="M483" s="62" t="str">
        <f>IFERROR(リレーチーム__2[[#This Row],[エントリータイム]],"")</f>
        <v/>
      </c>
      <c r="N483" s="62" t="str">
        <f>IFERROR(VLOOKUP(I483,色々!L:M,2,0),"")</f>
        <v/>
      </c>
      <c r="O483" s="67" t="str">
        <f>IFERROR(VLOOKUP(J483,色々!P:R,3,0),"")</f>
        <v/>
      </c>
      <c r="P483" s="67" t="str">
        <f>IFERROR(VLOOKUP(K483,色々!P:Q,2,0),"")</f>
        <v/>
      </c>
      <c r="Q483" s="67" t="str">
        <f>IFERROR(VLOOKUP(L483,クラス!B:C,2,0),"")</f>
        <v/>
      </c>
    </row>
    <row r="484" spans="5:17" x14ac:dyDescent="0.2">
      <c r="E484" s="62" t="str">
        <f>IFERROR(リレーチーム__2[[#This Row],[チーム番号]],"")</f>
        <v/>
      </c>
      <c r="F484" s="62" t="str">
        <f>IFERROR(リレーチーム__2[[#This Row],[チーム名]],"")</f>
        <v/>
      </c>
      <c r="G484" s="62" t="str">
        <f>IFERROR(リレーチーム__2[[#This Row],[チーム名カナ]],"")</f>
        <v/>
      </c>
      <c r="H484" s="62" t="str">
        <f>IFERROR(リレーチーム__2[[#This Row],[所属番号]],"")</f>
        <v/>
      </c>
      <c r="I484" s="62" t="str">
        <f>IFERROR(リレーチーム__2[[#This Row],[種目コード]],"")</f>
        <v/>
      </c>
      <c r="J484" s="62" t="str">
        <f>IFERROR(リレーチーム__2[[#This Row],[距離コード]],"")</f>
        <v/>
      </c>
      <c r="K484" s="62" t="str">
        <f>IFERROR(リレーチーム__2[[#This Row],[性別コード]],"")</f>
        <v/>
      </c>
      <c r="L484" s="62" t="str">
        <f>IFERROR(リレーチーム__2[[#This Row],[新記録判定クラス]],"")</f>
        <v/>
      </c>
      <c r="M484" s="62" t="str">
        <f>IFERROR(リレーチーム__2[[#This Row],[エントリータイム]],"")</f>
        <v/>
      </c>
      <c r="N484" s="62" t="str">
        <f>IFERROR(VLOOKUP(I484,色々!L:M,2,0),"")</f>
        <v/>
      </c>
      <c r="O484" s="67" t="str">
        <f>IFERROR(VLOOKUP(J484,色々!P:R,3,0),"")</f>
        <v/>
      </c>
      <c r="P484" s="67" t="str">
        <f>IFERROR(VLOOKUP(K484,色々!P:Q,2,0),"")</f>
        <v/>
      </c>
      <c r="Q484" s="67" t="str">
        <f>IFERROR(VLOOKUP(L484,クラス!B:C,2,0),"")</f>
        <v/>
      </c>
    </row>
    <row r="485" spans="5:17" x14ac:dyDescent="0.2">
      <c r="E485" s="62" t="str">
        <f>IFERROR(リレーチーム__2[[#This Row],[チーム番号]],"")</f>
        <v/>
      </c>
      <c r="F485" s="62" t="str">
        <f>IFERROR(リレーチーム__2[[#This Row],[チーム名]],"")</f>
        <v/>
      </c>
      <c r="G485" s="62" t="str">
        <f>IFERROR(リレーチーム__2[[#This Row],[チーム名カナ]],"")</f>
        <v/>
      </c>
      <c r="H485" s="62" t="str">
        <f>IFERROR(リレーチーム__2[[#This Row],[所属番号]],"")</f>
        <v/>
      </c>
      <c r="I485" s="62" t="str">
        <f>IFERROR(リレーチーム__2[[#This Row],[種目コード]],"")</f>
        <v/>
      </c>
      <c r="J485" s="62" t="str">
        <f>IFERROR(リレーチーム__2[[#This Row],[距離コード]],"")</f>
        <v/>
      </c>
      <c r="K485" s="62" t="str">
        <f>IFERROR(リレーチーム__2[[#This Row],[性別コード]],"")</f>
        <v/>
      </c>
      <c r="L485" s="62" t="str">
        <f>IFERROR(リレーチーム__2[[#This Row],[新記録判定クラス]],"")</f>
        <v/>
      </c>
      <c r="M485" s="62" t="str">
        <f>IFERROR(リレーチーム__2[[#This Row],[エントリータイム]],"")</f>
        <v/>
      </c>
      <c r="N485" s="62" t="str">
        <f>IFERROR(VLOOKUP(I485,色々!L:M,2,0),"")</f>
        <v/>
      </c>
      <c r="O485" s="67" t="str">
        <f>IFERROR(VLOOKUP(J485,色々!P:R,3,0),"")</f>
        <v/>
      </c>
      <c r="P485" s="67" t="str">
        <f>IFERROR(VLOOKUP(K485,色々!P:Q,2,0),"")</f>
        <v/>
      </c>
      <c r="Q485" s="67" t="str">
        <f>IFERROR(VLOOKUP(L485,クラス!B:C,2,0),"")</f>
        <v/>
      </c>
    </row>
    <row r="486" spans="5:17" x14ac:dyDescent="0.2">
      <c r="E486" s="62" t="str">
        <f>IFERROR(リレーチーム__2[[#This Row],[チーム番号]],"")</f>
        <v/>
      </c>
      <c r="F486" s="62" t="str">
        <f>IFERROR(リレーチーム__2[[#This Row],[チーム名]],"")</f>
        <v/>
      </c>
      <c r="G486" s="62" t="str">
        <f>IFERROR(リレーチーム__2[[#This Row],[チーム名カナ]],"")</f>
        <v/>
      </c>
      <c r="H486" s="62" t="str">
        <f>IFERROR(リレーチーム__2[[#This Row],[所属番号]],"")</f>
        <v/>
      </c>
      <c r="I486" s="62" t="str">
        <f>IFERROR(リレーチーム__2[[#This Row],[種目コード]],"")</f>
        <v/>
      </c>
      <c r="J486" s="62" t="str">
        <f>IFERROR(リレーチーム__2[[#This Row],[距離コード]],"")</f>
        <v/>
      </c>
      <c r="K486" s="62" t="str">
        <f>IFERROR(リレーチーム__2[[#This Row],[性別コード]],"")</f>
        <v/>
      </c>
      <c r="L486" s="62" t="str">
        <f>IFERROR(リレーチーム__2[[#This Row],[新記録判定クラス]],"")</f>
        <v/>
      </c>
      <c r="M486" s="62" t="str">
        <f>IFERROR(リレーチーム__2[[#This Row],[エントリータイム]],"")</f>
        <v/>
      </c>
      <c r="N486" s="62" t="str">
        <f>IFERROR(VLOOKUP(I486,色々!L:M,2,0),"")</f>
        <v/>
      </c>
      <c r="O486" s="67" t="str">
        <f>IFERROR(VLOOKUP(J486,色々!P:R,3,0),"")</f>
        <v/>
      </c>
      <c r="P486" s="67" t="str">
        <f>IFERROR(VLOOKUP(K486,色々!P:Q,2,0),"")</f>
        <v/>
      </c>
      <c r="Q486" s="67" t="str">
        <f>IFERROR(VLOOKUP(L486,クラス!B:C,2,0),"")</f>
        <v/>
      </c>
    </row>
    <row r="487" spans="5:17" x14ac:dyDescent="0.2">
      <c r="E487" s="62" t="str">
        <f>IFERROR(リレーチーム__2[[#This Row],[チーム番号]],"")</f>
        <v/>
      </c>
      <c r="F487" s="62" t="str">
        <f>IFERROR(リレーチーム__2[[#This Row],[チーム名]],"")</f>
        <v/>
      </c>
      <c r="G487" s="62" t="str">
        <f>IFERROR(リレーチーム__2[[#This Row],[チーム名カナ]],"")</f>
        <v/>
      </c>
      <c r="H487" s="62" t="str">
        <f>IFERROR(リレーチーム__2[[#This Row],[所属番号]],"")</f>
        <v/>
      </c>
      <c r="I487" s="62" t="str">
        <f>IFERROR(リレーチーム__2[[#This Row],[種目コード]],"")</f>
        <v/>
      </c>
      <c r="J487" s="62" t="str">
        <f>IFERROR(リレーチーム__2[[#This Row],[距離コード]],"")</f>
        <v/>
      </c>
      <c r="K487" s="62" t="str">
        <f>IFERROR(リレーチーム__2[[#This Row],[性別コード]],"")</f>
        <v/>
      </c>
      <c r="L487" s="62" t="str">
        <f>IFERROR(リレーチーム__2[[#This Row],[新記録判定クラス]],"")</f>
        <v/>
      </c>
      <c r="M487" s="62" t="str">
        <f>IFERROR(リレーチーム__2[[#This Row],[エントリータイム]],"")</f>
        <v/>
      </c>
      <c r="N487" s="62" t="str">
        <f>IFERROR(VLOOKUP(I487,色々!L:M,2,0),"")</f>
        <v/>
      </c>
      <c r="O487" s="67" t="str">
        <f>IFERROR(VLOOKUP(J487,色々!P:R,3,0),"")</f>
        <v/>
      </c>
      <c r="P487" s="67" t="str">
        <f>IFERROR(VLOOKUP(K487,色々!P:Q,2,0),"")</f>
        <v/>
      </c>
      <c r="Q487" s="67" t="str">
        <f>IFERROR(VLOOKUP(L487,クラス!B:C,2,0),"")</f>
        <v/>
      </c>
    </row>
    <row r="488" spans="5:17" x14ac:dyDescent="0.2">
      <c r="E488" s="62" t="str">
        <f>IFERROR(リレーチーム__2[[#This Row],[チーム番号]],"")</f>
        <v/>
      </c>
      <c r="F488" s="62" t="str">
        <f>IFERROR(リレーチーム__2[[#This Row],[チーム名]],"")</f>
        <v/>
      </c>
      <c r="G488" s="62" t="str">
        <f>IFERROR(リレーチーム__2[[#This Row],[チーム名カナ]],"")</f>
        <v/>
      </c>
      <c r="H488" s="62" t="str">
        <f>IFERROR(リレーチーム__2[[#This Row],[所属番号]],"")</f>
        <v/>
      </c>
      <c r="I488" s="62" t="str">
        <f>IFERROR(リレーチーム__2[[#This Row],[種目コード]],"")</f>
        <v/>
      </c>
      <c r="J488" s="62" t="str">
        <f>IFERROR(リレーチーム__2[[#This Row],[距離コード]],"")</f>
        <v/>
      </c>
      <c r="K488" s="62" t="str">
        <f>IFERROR(リレーチーム__2[[#This Row],[性別コード]],"")</f>
        <v/>
      </c>
      <c r="L488" s="62" t="str">
        <f>IFERROR(リレーチーム__2[[#This Row],[新記録判定クラス]],"")</f>
        <v/>
      </c>
      <c r="M488" s="62" t="str">
        <f>IFERROR(リレーチーム__2[[#This Row],[エントリータイム]],"")</f>
        <v/>
      </c>
      <c r="N488" s="62" t="str">
        <f>IFERROR(VLOOKUP(I488,色々!L:M,2,0),"")</f>
        <v/>
      </c>
      <c r="O488" s="67" t="str">
        <f>IFERROR(VLOOKUP(J488,色々!P:R,3,0),"")</f>
        <v/>
      </c>
      <c r="P488" s="67" t="str">
        <f>IFERROR(VLOOKUP(K488,色々!P:Q,2,0),"")</f>
        <v/>
      </c>
      <c r="Q488" s="67" t="str">
        <f>IFERROR(VLOOKUP(L488,クラス!B:C,2,0),"")</f>
        <v/>
      </c>
    </row>
    <row r="489" spans="5:17" x14ac:dyDescent="0.2">
      <c r="E489" s="62" t="str">
        <f>IFERROR(リレーチーム__2[[#This Row],[チーム番号]],"")</f>
        <v/>
      </c>
      <c r="F489" s="62" t="str">
        <f>IFERROR(リレーチーム__2[[#This Row],[チーム名]],"")</f>
        <v/>
      </c>
      <c r="G489" s="62" t="str">
        <f>IFERROR(リレーチーム__2[[#This Row],[チーム名カナ]],"")</f>
        <v/>
      </c>
      <c r="H489" s="62" t="str">
        <f>IFERROR(リレーチーム__2[[#This Row],[所属番号]],"")</f>
        <v/>
      </c>
      <c r="I489" s="62" t="str">
        <f>IFERROR(リレーチーム__2[[#This Row],[種目コード]],"")</f>
        <v/>
      </c>
      <c r="J489" s="62" t="str">
        <f>IFERROR(リレーチーム__2[[#This Row],[距離コード]],"")</f>
        <v/>
      </c>
      <c r="K489" s="62" t="str">
        <f>IFERROR(リレーチーム__2[[#This Row],[性別コード]],"")</f>
        <v/>
      </c>
      <c r="L489" s="62" t="str">
        <f>IFERROR(リレーチーム__2[[#This Row],[新記録判定クラス]],"")</f>
        <v/>
      </c>
      <c r="M489" s="62" t="str">
        <f>IFERROR(リレーチーム__2[[#This Row],[エントリータイム]],"")</f>
        <v/>
      </c>
      <c r="N489" s="62" t="str">
        <f>IFERROR(VLOOKUP(I489,色々!L:M,2,0),"")</f>
        <v/>
      </c>
      <c r="O489" s="67" t="str">
        <f>IFERROR(VLOOKUP(J489,色々!P:R,3,0),"")</f>
        <v/>
      </c>
      <c r="P489" s="67" t="str">
        <f>IFERROR(VLOOKUP(K489,色々!P:Q,2,0),"")</f>
        <v/>
      </c>
      <c r="Q489" s="67" t="str">
        <f>IFERROR(VLOOKUP(L489,クラス!B:C,2,0),"")</f>
        <v/>
      </c>
    </row>
    <row r="490" spans="5:17" x14ac:dyDescent="0.2">
      <c r="E490" s="62" t="str">
        <f>IFERROR(リレーチーム__2[[#This Row],[チーム番号]],"")</f>
        <v/>
      </c>
      <c r="F490" s="62" t="str">
        <f>IFERROR(リレーチーム__2[[#This Row],[チーム名]],"")</f>
        <v/>
      </c>
      <c r="G490" s="62" t="str">
        <f>IFERROR(リレーチーム__2[[#This Row],[チーム名カナ]],"")</f>
        <v/>
      </c>
      <c r="H490" s="62" t="str">
        <f>IFERROR(リレーチーム__2[[#This Row],[所属番号]],"")</f>
        <v/>
      </c>
      <c r="I490" s="62" t="str">
        <f>IFERROR(リレーチーム__2[[#This Row],[種目コード]],"")</f>
        <v/>
      </c>
      <c r="J490" s="62" t="str">
        <f>IFERROR(リレーチーム__2[[#This Row],[距離コード]],"")</f>
        <v/>
      </c>
      <c r="K490" s="62" t="str">
        <f>IFERROR(リレーチーム__2[[#This Row],[性別コード]],"")</f>
        <v/>
      </c>
      <c r="L490" s="62" t="str">
        <f>IFERROR(リレーチーム__2[[#This Row],[新記録判定クラス]],"")</f>
        <v/>
      </c>
      <c r="M490" s="62" t="str">
        <f>IFERROR(リレーチーム__2[[#This Row],[エントリータイム]],"")</f>
        <v/>
      </c>
      <c r="N490" s="62" t="str">
        <f>IFERROR(VLOOKUP(I490,色々!L:M,2,0),"")</f>
        <v/>
      </c>
      <c r="O490" s="67" t="str">
        <f>IFERROR(VLOOKUP(J490,色々!P:R,3,0),"")</f>
        <v/>
      </c>
      <c r="P490" s="67" t="str">
        <f>IFERROR(VLOOKUP(K490,色々!P:Q,2,0),"")</f>
        <v/>
      </c>
      <c r="Q490" s="67" t="str">
        <f>IFERROR(VLOOKUP(L490,クラス!B:C,2,0),"")</f>
        <v/>
      </c>
    </row>
    <row r="491" spans="5:17" x14ac:dyDescent="0.2">
      <c r="E491" s="62" t="str">
        <f>IFERROR(リレーチーム__2[[#This Row],[チーム番号]],"")</f>
        <v/>
      </c>
      <c r="F491" s="62" t="str">
        <f>IFERROR(リレーチーム__2[[#This Row],[チーム名]],"")</f>
        <v/>
      </c>
      <c r="G491" s="62" t="str">
        <f>IFERROR(リレーチーム__2[[#This Row],[チーム名カナ]],"")</f>
        <v/>
      </c>
      <c r="H491" s="62" t="str">
        <f>IFERROR(リレーチーム__2[[#This Row],[所属番号]],"")</f>
        <v/>
      </c>
      <c r="I491" s="62" t="str">
        <f>IFERROR(リレーチーム__2[[#This Row],[種目コード]],"")</f>
        <v/>
      </c>
      <c r="J491" s="62" t="str">
        <f>IFERROR(リレーチーム__2[[#This Row],[距離コード]],"")</f>
        <v/>
      </c>
      <c r="K491" s="62" t="str">
        <f>IFERROR(リレーチーム__2[[#This Row],[性別コード]],"")</f>
        <v/>
      </c>
      <c r="L491" s="62" t="str">
        <f>IFERROR(リレーチーム__2[[#This Row],[新記録判定クラス]],"")</f>
        <v/>
      </c>
      <c r="M491" s="62" t="str">
        <f>IFERROR(リレーチーム__2[[#This Row],[エントリータイム]],"")</f>
        <v/>
      </c>
      <c r="N491" s="62" t="str">
        <f>IFERROR(VLOOKUP(I491,色々!L:M,2,0),"")</f>
        <v/>
      </c>
      <c r="O491" s="67" t="str">
        <f>IFERROR(VLOOKUP(J491,色々!P:R,3,0),"")</f>
        <v/>
      </c>
      <c r="P491" s="67" t="str">
        <f>IFERROR(VLOOKUP(K491,色々!P:Q,2,0),"")</f>
        <v/>
      </c>
      <c r="Q491" s="67" t="str">
        <f>IFERROR(VLOOKUP(L491,クラス!B:C,2,0),"")</f>
        <v/>
      </c>
    </row>
    <row r="492" spans="5:17" x14ac:dyDescent="0.2">
      <c r="E492" s="62" t="str">
        <f>IFERROR(リレーチーム__2[[#This Row],[チーム番号]],"")</f>
        <v/>
      </c>
      <c r="F492" s="62" t="str">
        <f>IFERROR(リレーチーム__2[[#This Row],[チーム名]],"")</f>
        <v/>
      </c>
      <c r="G492" s="62" t="str">
        <f>IFERROR(リレーチーム__2[[#This Row],[チーム名カナ]],"")</f>
        <v/>
      </c>
      <c r="H492" s="62" t="str">
        <f>IFERROR(リレーチーム__2[[#This Row],[所属番号]],"")</f>
        <v/>
      </c>
      <c r="I492" s="62" t="str">
        <f>IFERROR(リレーチーム__2[[#This Row],[種目コード]],"")</f>
        <v/>
      </c>
      <c r="J492" s="62" t="str">
        <f>IFERROR(リレーチーム__2[[#This Row],[距離コード]],"")</f>
        <v/>
      </c>
      <c r="K492" s="62" t="str">
        <f>IFERROR(リレーチーム__2[[#This Row],[性別コード]],"")</f>
        <v/>
      </c>
      <c r="L492" s="62" t="str">
        <f>IFERROR(リレーチーム__2[[#This Row],[新記録判定クラス]],"")</f>
        <v/>
      </c>
      <c r="M492" s="62" t="str">
        <f>IFERROR(リレーチーム__2[[#This Row],[エントリータイム]],"")</f>
        <v/>
      </c>
      <c r="N492" s="62" t="str">
        <f>IFERROR(VLOOKUP(I492,色々!L:M,2,0),"")</f>
        <v/>
      </c>
      <c r="O492" s="67" t="str">
        <f>IFERROR(VLOOKUP(J492,色々!P:R,3,0),"")</f>
        <v/>
      </c>
      <c r="P492" s="67" t="str">
        <f>IFERROR(VLOOKUP(K492,色々!P:Q,2,0),"")</f>
        <v/>
      </c>
      <c r="Q492" s="67" t="str">
        <f>IFERROR(VLOOKUP(L492,クラス!B:C,2,0),"")</f>
        <v/>
      </c>
    </row>
    <row r="493" spans="5:17" x14ac:dyDescent="0.2">
      <c r="E493" s="62" t="str">
        <f>IFERROR(リレーチーム__2[[#This Row],[チーム番号]],"")</f>
        <v/>
      </c>
      <c r="F493" s="62" t="str">
        <f>IFERROR(リレーチーム__2[[#This Row],[チーム名]],"")</f>
        <v/>
      </c>
      <c r="G493" s="62" t="str">
        <f>IFERROR(リレーチーム__2[[#This Row],[チーム名カナ]],"")</f>
        <v/>
      </c>
      <c r="H493" s="62" t="str">
        <f>IFERROR(リレーチーム__2[[#This Row],[所属番号]],"")</f>
        <v/>
      </c>
      <c r="I493" s="62" t="str">
        <f>IFERROR(リレーチーム__2[[#This Row],[種目コード]],"")</f>
        <v/>
      </c>
      <c r="J493" s="62" t="str">
        <f>IFERROR(リレーチーム__2[[#This Row],[距離コード]],"")</f>
        <v/>
      </c>
      <c r="K493" s="62" t="str">
        <f>IFERROR(リレーチーム__2[[#This Row],[性別コード]],"")</f>
        <v/>
      </c>
      <c r="L493" s="62" t="str">
        <f>IFERROR(リレーチーム__2[[#This Row],[新記録判定クラス]],"")</f>
        <v/>
      </c>
      <c r="M493" s="62" t="str">
        <f>IFERROR(リレーチーム__2[[#This Row],[エントリータイム]],"")</f>
        <v/>
      </c>
      <c r="N493" s="62" t="str">
        <f>IFERROR(VLOOKUP(I493,色々!L:M,2,0),"")</f>
        <v/>
      </c>
      <c r="O493" s="67" t="str">
        <f>IFERROR(VLOOKUP(J493,色々!P:R,3,0),"")</f>
        <v/>
      </c>
      <c r="P493" s="67" t="str">
        <f>IFERROR(VLOOKUP(K493,色々!P:Q,2,0),"")</f>
        <v/>
      </c>
      <c r="Q493" s="67" t="str">
        <f>IFERROR(VLOOKUP(L493,クラス!B:C,2,0),"")</f>
        <v/>
      </c>
    </row>
    <row r="494" spans="5:17" x14ac:dyDescent="0.2">
      <c r="E494" s="62" t="str">
        <f>IFERROR(リレーチーム__2[[#This Row],[チーム番号]],"")</f>
        <v/>
      </c>
      <c r="F494" s="62" t="str">
        <f>IFERROR(リレーチーム__2[[#This Row],[チーム名]],"")</f>
        <v/>
      </c>
      <c r="G494" s="62" t="str">
        <f>IFERROR(リレーチーム__2[[#This Row],[チーム名カナ]],"")</f>
        <v/>
      </c>
      <c r="H494" s="62" t="str">
        <f>IFERROR(リレーチーム__2[[#This Row],[所属番号]],"")</f>
        <v/>
      </c>
      <c r="I494" s="62" t="str">
        <f>IFERROR(リレーチーム__2[[#This Row],[種目コード]],"")</f>
        <v/>
      </c>
      <c r="J494" s="62" t="str">
        <f>IFERROR(リレーチーム__2[[#This Row],[距離コード]],"")</f>
        <v/>
      </c>
      <c r="K494" s="62" t="str">
        <f>IFERROR(リレーチーム__2[[#This Row],[性別コード]],"")</f>
        <v/>
      </c>
      <c r="L494" s="62" t="str">
        <f>IFERROR(リレーチーム__2[[#This Row],[新記録判定クラス]],"")</f>
        <v/>
      </c>
      <c r="M494" s="62" t="str">
        <f>IFERROR(リレーチーム__2[[#This Row],[エントリータイム]],"")</f>
        <v/>
      </c>
      <c r="N494" s="62" t="str">
        <f>IFERROR(VLOOKUP(I494,色々!L:M,2,0),"")</f>
        <v/>
      </c>
      <c r="O494" s="67" t="str">
        <f>IFERROR(VLOOKUP(J494,色々!P:R,3,0),"")</f>
        <v/>
      </c>
      <c r="P494" s="67" t="str">
        <f>IFERROR(VLOOKUP(K494,色々!P:Q,2,0),"")</f>
        <v/>
      </c>
      <c r="Q494" s="67" t="str">
        <f>IFERROR(VLOOKUP(L494,クラス!B:C,2,0),"")</f>
        <v/>
      </c>
    </row>
    <row r="495" spans="5:17" x14ac:dyDescent="0.2">
      <c r="E495" s="62" t="str">
        <f>IFERROR(リレーチーム__2[[#This Row],[チーム番号]],"")</f>
        <v/>
      </c>
      <c r="F495" s="62" t="str">
        <f>IFERROR(リレーチーム__2[[#This Row],[チーム名]],"")</f>
        <v/>
      </c>
      <c r="G495" s="62" t="str">
        <f>IFERROR(リレーチーム__2[[#This Row],[チーム名カナ]],"")</f>
        <v/>
      </c>
      <c r="H495" s="62" t="str">
        <f>IFERROR(リレーチーム__2[[#This Row],[所属番号]],"")</f>
        <v/>
      </c>
      <c r="I495" s="62" t="str">
        <f>IFERROR(リレーチーム__2[[#This Row],[種目コード]],"")</f>
        <v/>
      </c>
      <c r="J495" s="62" t="str">
        <f>IFERROR(リレーチーム__2[[#This Row],[距離コード]],"")</f>
        <v/>
      </c>
      <c r="K495" s="62" t="str">
        <f>IFERROR(リレーチーム__2[[#This Row],[性別コード]],"")</f>
        <v/>
      </c>
      <c r="L495" s="62" t="str">
        <f>IFERROR(リレーチーム__2[[#This Row],[新記録判定クラス]],"")</f>
        <v/>
      </c>
      <c r="M495" s="62" t="str">
        <f>IFERROR(リレーチーム__2[[#This Row],[エントリータイム]],"")</f>
        <v/>
      </c>
      <c r="N495" s="62" t="str">
        <f>IFERROR(VLOOKUP(I495,色々!L:M,2,0),"")</f>
        <v/>
      </c>
      <c r="O495" s="67" t="str">
        <f>IFERROR(VLOOKUP(J495,色々!P:R,3,0),"")</f>
        <v/>
      </c>
      <c r="P495" s="67" t="str">
        <f>IFERROR(VLOOKUP(K495,色々!P:Q,2,0),"")</f>
        <v/>
      </c>
      <c r="Q495" s="67" t="str">
        <f>IFERROR(VLOOKUP(L495,クラス!B:C,2,0),"")</f>
        <v/>
      </c>
    </row>
    <row r="496" spans="5:17" x14ac:dyDescent="0.2">
      <c r="E496" s="62" t="str">
        <f>IFERROR(リレーチーム__2[[#This Row],[チーム番号]],"")</f>
        <v/>
      </c>
      <c r="F496" s="62" t="str">
        <f>IFERROR(リレーチーム__2[[#This Row],[チーム名]],"")</f>
        <v/>
      </c>
      <c r="G496" s="62" t="str">
        <f>IFERROR(リレーチーム__2[[#This Row],[チーム名カナ]],"")</f>
        <v/>
      </c>
      <c r="H496" s="62" t="str">
        <f>IFERROR(リレーチーム__2[[#This Row],[所属番号]],"")</f>
        <v/>
      </c>
      <c r="I496" s="62" t="str">
        <f>IFERROR(リレーチーム__2[[#This Row],[種目コード]],"")</f>
        <v/>
      </c>
      <c r="J496" s="62" t="str">
        <f>IFERROR(リレーチーム__2[[#This Row],[距離コード]],"")</f>
        <v/>
      </c>
      <c r="K496" s="62" t="str">
        <f>IFERROR(リレーチーム__2[[#This Row],[性別コード]],"")</f>
        <v/>
      </c>
      <c r="L496" s="62" t="str">
        <f>IFERROR(リレーチーム__2[[#This Row],[新記録判定クラス]],"")</f>
        <v/>
      </c>
      <c r="M496" s="62" t="str">
        <f>IFERROR(リレーチーム__2[[#This Row],[エントリータイム]],"")</f>
        <v/>
      </c>
      <c r="N496" s="62" t="str">
        <f>IFERROR(VLOOKUP(I496,色々!L:M,2,0),"")</f>
        <v/>
      </c>
      <c r="O496" s="67" t="str">
        <f>IFERROR(VLOOKUP(J496,色々!P:R,3,0),"")</f>
        <v/>
      </c>
      <c r="P496" s="67" t="str">
        <f>IFERROR(VLOOKUP(K496,色々!P:Q,2,0),"")</f>
        <v/>
      </c>
      <c r="Q496" s="67" t="str">
        <f>IFERROR(VLOOKUP(L496,クラス!B:C,2,0),"")</f>
        <v/>
      </c>
    </row>
    <row r="497" spans="5:17" x14ac:dyDescent="0.2">
      <c r="E497" s="62" t="str">
        <f>IFERROR(リレーチーム__2[[#This Row],[チーム番号]],"")</f>
        <v/>
      </c>
      <c r="F497" s="62" t="str">
        <f>IFERROR(リレーチーム__2[[#This Row],[チーム名]],"")</f>
        <v/>
      </c>
      <c r="G497" s="62" t="str">
        <f>IFERROR(リレーチーム__2[[#This Row],[チーム名カナ]],"")</f>
        <v/>
      </c>
      <c r="H497" s="62" t="str">
        <f>IFERROR(リレーチーム__2[[#This Row],[所属番号]],"")</f>
        <v/>
      </c>
      <c r="I497" s="62" t="str">
        <f>IFERROR(リレーチーム__2[[#This Row],[種目コード]],"")</f>
        <v/>
      </c>
      <c r="J497" s="62" t="str">
        <f>IFERROR(リレーチーム__2[[#This Row],[距離コード]],"")</f>
        <v/>
      </c>
      <c r="K497" s="62" t="str">
        <f>IFERROR(リレーチーム__2[[#This Row],[性別コード]],"")</f>
        <v/>
      </c>
      <c r="L497" s="62" t="str">
        <f>IFERROR(リレーチーム__2[[#This Row],[新記録判定クラス]],"")</f>
        <v/>
      </c>
      <c r="M497" s="62" t="str">
        <f>IFERROR(リレーチーム__2[[#This Row],[エントリータイム]],"")</f>
        <v/>
      </c>
      <c r="N497" s="62" t="str">
        <f>IFERROR(VLOOKUP(I497,色々!L:M,2,0),"")</f>
        <v/>
      </c>
      <c r="O497" s="67" t="str">
        <f>IFERROR(VLOOKUP(J497,色々!P:R,3,0),"")</f>
        <v/>
      </c>
      <c r="P497" s="67" t="str">
        <f>IFERROR(VLOOKUP(K497,色々!P:Q,2,0),"")</f>
        <v/>
      </c>
      <c r="Q497" s="67" t="str">
        <f>IFERROR(VLOOKUP(L497,クラス!B:C,2,0),"")</f>
        <v/>
      </c>
    </row>
    <row r="498" spans="5:17" x14ac:dyDescent="0.2">
      <c r="E498" s="62" t="str">
        <f>IFERROR(リレーチーム__2[[#This Row],[チーム番号]],"")</f>
        <v/>
      </c>
      <c r="F498" s="62" t="str">
        <f>IFERROR(リレーチーム__2[[#This Row],[チーム名]],"")</f>
        <v/>
      </c>
      <c r="G498" s="62" t="str">
        <f>IFERROR(リレーチーム__2[[#This Row],[チーム名カナ]],"")</f>
        <v/>
      </c>
      <c r="H498" s="62" t="str">
        <f>IFERROR(リレーチーム__2[[#This Row],[所属番号]],"")</f>
        <v/>
      </c>
      <c r="I498" s="62" t="str">
        <f>IFERROR(リレーチーム__2[[#This Row],[種目コード]],"")</f>
        <v/>
      </c>
      <c r="J498" s="62" t="str">
        <f>IFERROR(リレーチーム__2[[#This Row],[距離コード]],"")</f>
        <v/>
      </c>
      <c r="K498" s="62" t="str">
        <f>IFERROR(リレーチーム__2[[#This Row],[性別コード]],"")</f>
        <v/>
      </c>
      <c r="L498" s="62" t="str">
        <f>IFERROR(リレーチーム__2[[#This Row],[新記録判定クラス]],"")</f>
        <v/>
      </c>
      <c r="M498" s="62" t="str">
        <f>IFERROR(リレーチーム__2[[#This Row],[エントリータイム]],"")</f>
        <v/>
      </c>
      <c r="N498" s="62" t="str">
        <f>IFERROR(VLOOKUP(I498,色々!L:M,2,0),"")</f>
        <v/>
      </c>
      <c r="O498" s="67" t="str">
        <f>IFERROR(VLOOKUP(J498,色々!P:R,3,0),"")</f>
        <v/>
      </c>
      <c r="P498" s="67" t="str">
        <f>IFERROR(VLOOKUP(K498,色々!P:Q,2,0),"")</f>
        <v/>
      </c>
      <c r="Q498" s="67" t="str">
        <f>IFERROR(VLOOKUP(L498,クラス!B:C,2,0),"")</f>
        <v/>
      </c>
    </row>
    <row r="499" spans="5:17" x14ac:dyDescent="0.2">
      <c r="E499" s="62" t="str">
        <f>IFERROR(リレーチーム__2[[#This Row],[チーム番号]],"")</f>
        <v/>
      </c>
      <c r="F499" s="62" t="str">
        <f>IFERROR(リレーチーム__2[[#This Row],[チーム名]],"")</f>
        <v/>
      </c>
      <c r="G499" s="62" t="str">
        <f>IFERROR(リレーチーム__2[[#This Row],[チーム名カナ]],"")</f>
        <v/>
      </c>
      <c r="H499" s="62" t="str">
        <f>IFERROR(リレーチーム__2[[#This Row],[所属番号]],"")</f>
        <v/>
      </c>
      <c r="I499" s="62" t="str">
        <f>IFERROR(リレーチーム__2[[#This Row],[種目コード]],"")</f>
        <v/>
      </c>
      <c r="J499" s="62" t="str">
        <f>IFERROR(リレーチーム__2[[#This Row],[距離コード]],"")</f>
        <v/>
      </c>
      <c r="K499" s="62" t="str">
        <f>IFERROR(リレーチーム__2[[#This Row],[性別コード]],"")</f>
        <v/>
      </c>
      <c r="L499" s="62" t="str">
        <f>IFERROR(リレーチーム__2[[#This Row],[新記録判定クラス]],"")</f>
        <v/>
      </c>
      <c r="M499" s="62" t="str">
        <f>IFERROR(リレーチーム__2[[#This Row],[エントリータイム]],"")</f>
        <v/>
      </c>
      <c r="N499" s="62" t="str">
        <f>IFERROR(VLOOKUP(I499,色々!L:M,2,0),"")</f>
        <v/>
      </c>
      <c r="O499" s="67" t="str">
        <f>IFERROR(VLOOKUP(J499,色々!P:R,3,0),"")</f>
        <v/>
      </c>
      <c r="P499" s="67" t="str">
        <f>IFERROR(VLOOKUP(K499,色々!P:Q,2,0),"")</f>
        <v/>
      </c>
      <c r="Q499" s="67" t="str">
        <f>IFERROR(VLOOKUP(L499,クラス!B:C,2,0),"")</f>
        <v/>
      </c>
    </row>
    <row r="500" spans="5:17" x14ac:dyDescent="0.2">
      <c r="E500" s="62" t="str">
        <f>IFERROR(リレーチーム__2[[#This Row],[チーム番号]],"")</f>
        <v/>
      </c>
      <c r="F500" s="62" t="str">
        <f>IFERROR(リレーチーム__2[[#This Row],[チーム名]],"")</f>
        <v/>
      </c>
      <c r="G500" s="62" t="str">
        <f>IFERROR(リレーチーム__2[[#This Row],[チーム名カナ]],"")</f>
        <v/>
      </c>
      <c r="H500" s="62" t="str">
        <f>IFERROR(リレーチーム__2[[#This Row],[所属番号]],"")</f>
        <v/>
      </c>
      <c r="I500" s="62" t="str">
        <f>IFERROR(リレーチーム__2[[#This Row],[種目コード]],"")</f>
        <v/>
      </c>
      <c r="J500" s="62" t="str">
        <f>IFERROR(リレーチーム__2[[#This Row],[距離コード]],"")</f>
        <v/>
      </c>
      <c r="K500" s="62" t="str">
        <f>IFERROR(リレーチーム__2[[#This Row],[性別コード]],"")</f>
        <v/>
      </c>
      <c r="L500" s="62" t="str">
        <f>IFERROR(リレーチーム__2[[#This Row],[新記録判定クラス]],"")</f>
        <v/>
      </c>
      <c r="M500" s="62" t="str">
        <f>IFERROR(リレーチーム__2[[#This Row],[エントリータイム]],"")</f>
        <v/>
      </c>
      <c r="N500" s="62" t="str">
        <f>IFERROR(VLOOKUP(I500,色々!L:M,2,0),"")</f>
        <v/>
      </c>
      <c r="O500" s="67" t="str">
        <f>IFERROR(VLOOKUP(J500,色々!P:R,3,0),"")</f>
        <v/>
      </c>
      <c r="P500" s="67" t="str">
        <f>IFERROR(VLOOKUP(K500,色々!P:Q,2,0),"")</f>
        <v/>
      </c>
      <c r="Q500" s="67" t="str">
        <f>IFERROR(VLOOKUP(L500,クラス!B:C,2,0),"")</f>
        <v/>
      </c>
    </row>
    <row r="501" spans="5:17" x14ac:dyDescent="0.2">
      <c r="E501" s="62" t="str">
        <f>IFERROR(リレーチーム__2[[#This Row],[チーム番号]],"")</f>
        <v/>
      </c>
      <c r="F501" s="62" t="str">
        <f>IFERROR(リレーチーム__2[[#This Row],[チーム名]],"")</f>
        <v/>
      </c>
      <c r="G501" s="62" t="str">
        <f>IFERROR(リレーチーム__2[[#This Row],[チーム名カナ]],"")</f>
        <v/>
      </c>
      <c r="H501" s="62" t="str">
        <f>IFERROR(リレーチーム__2[[#This Row],[所属番号]],"")</f>
        <v/>
      </c>
      <c r="I501" s="62" t="str">
        <f>IFERROR(リレーチーム__2[[#This Row],[種目コード]],"")</f>
        <v/>
      </c>
      <c r="J501" s="62" t="str">
        <f>IFERROR(リレーチーム__2[[#This Row],[距離コード]],"")</f>
        <v/>
      </c>
      <c r="K501" s="62" t="str">
        <f>IFERROR(リレーチーム__2[[#This Row],[性別コード]],"")</f>
        <v/>
      </c>
      <c r="L501" s="62" t="str">
        <f>IFERROR(リレーチーム__2[[#This Row],[新記録判定クラス]],"")</f>
        <v/>
      </c>
      <c r="M501" s="62" t="str">
        <f>IFERROR(リレーチーム__2[[#This Row],[エントリータイム]],"")</f>
        <v/>
      </c>
      <c r="N501" s="62" t="str">
        <f>IFERROR(VLOOKUP(I501,色々!L:M,2,0),"")</f>
        <v/>
      </c>
      <c r="O501" s="67" t="str">
        <f>IFERROR(VLOOKUP(J501,色々!P:R,3,0),"")</f>
        <v/>
      </c>
      <c r="P501" s="67" t="str">
        <f>IFERROR(VLOOKUP(K501,色々!P:Q,2,0),"")</f>
        <v/>
      </c>
      <c r="Q501" s="67" t="str">
        <f>IFERROR(VLOOKUP(L501,クラス!B:C,2,0),"")</f>
        <v/>
      </c>
    </row>
    <row r="502" spans="5:17" x14ac:dyDescent="0.2">
      <c r="E502" t="str">
        <f>IFERROR(リレーチーム__2[[#This Row],[チーム番号]],"")</f>
        <v/>
      </c>
      <c r="F502" t="str">
        <f>IFERROR(リレーチーム__2[[#This Row],[チーム名]],"")</f>
        <v/>
      </c>
      <c r="G502" t="str">
        <f>IFERROR(リレーチーム__2[[#This Row],[チーム名カナ]],"")</f>
        <v/>
      </c>
      <c r="H502" t="str">
        <f>IFERROR(リレーチーム__2[[#This Row],[所属番号]],"")</f>
        <v/>
      </c>
      <c r="I502" t="str">
        <f>IFERROR(リレーチーム__2[[#This Row],[種目コード]],"")</f>
        <v/>
      </c>
      <c r="J502" t="str">
        <f>IFERROR(リレーチーム__2[[#This Row],[距離コード]],"")</f>
        <v/>
      </c>
      <c r="K502" t="str">
        <f>IFERROR(リレーチーム__2[[#This Row],[性別コード]],"")</f>
        <v/>
      </c>
      <c r="L502" t="str">
        <f>IFERROR(リレーチーム__2[[#This Row],[新記録判定クラス]],"")</f>
        <v/>
      </c>
      <c r="M502" t="str">
        <f>IFERROR(リレーチーム__2[[#This Row],[エントリータイム]],"")</f>
        <v/>
      </c>
      <c r="N502" t="str">
        <f>IFERROR(VLOOKUP(I502,色々!L:M,2,0),"")</f>
        <v/>
      </c>
      <c r="O502" s="48" t="str">
        <f>IFERROR(VLOOKUP(J502,色々!P:R,3,0),"")</f>
        <v/>
      </c>
      <c r="P502" s="48" t="str">
        <f>IFERROR(VLOOKUP(K502,色々!P:Q,2,0),"")</f>
        <v/>
      </c>
      <c r="Q502" s="48" t="str">
        <f>IFERROR(VLOOKUP(L502,クラス!B:C,2,0),"")</f>
        <v/>
      </c>
    </row>
    <row r="503" spans="5:17" x14ac:dyDescent="0.2">
      <c r="E503" t="str">
        <f>IFERROR(リレーチーム__2[[#This Row],[チーム番号]],"")</f>
        <v/>
      </c>
      <c r="F503" t="str">
        <f>IFERROR(リレーチーム__2[[#This Row],[チーム名]],"")</f>
        <v/>
      </c>
      <c r="G503" t="str">
        <f>IFERROR(リレーチーム__2[[#This Row],[チーム名カナ]],"")</f>
        <v/>
      </c>
      <c r="H503" t="str">
        <f>IFERROR(リレーチーム__2[[#This Row],[所属番号]],"")</f>
        <v/>
      </c>
      <c r="I503" t="str">
        <f>IFERROR(リレーチーム__2[[#This Row],[種目コード]],"")</f>
        <v/>
      </c>
      <c r="J503" t="str">
        <f>IFERROR(リレーチーム__2[[#This Row],[距離コード]],"")</f>
        <v/>
      </c>
      <c r="K503" t="str">
        <f>IFERROR(リレーチーム__2[[#This Row],[性別コード]],"")</f>
        <v/>
      </c>
      <c r="L503" t="str">
        <f>IFERROR(リレーチーム__2[[#This Row],[新記録判定クラス]],"")</f>
        <v/>
      </c>
      <c r="M503" t="str">
        <f>IFERROR(リレーチーム__2[[#This Row],[エントリータイム]],"")</f>
        <v/>
      </c>
      <c r="N503" t="str">
        <f>IFERROR(VLOOKUP(I503,色々!L:M,2,0),"")</f>
        <v/>
      </c>
      <c r="O503" s="48" t="str">
        <f>IFERROR(VLOOKUP(J503,色々!P:R,3,0),"")</f>
        <v/>
      </c>
      <c r="P503" s="48" t="str">
        <f>IFERROR(VLOOKUP(K503,色々!P:Q,2,0),"")</f>
        <v/>
      </c>
      <c r="Q503" s="48" t="str">
        <f>IFERROR(VLOOKUP(L503,クラス!B:C,2,0),"")</f>
        <v/>
      </c>
    </row>
    <row r="504" spans="5:17" x14ac:dyDescent="0.2">
      <c r="E504" t="str">
        <f>IFERROR(リレーチーム__2[[#This Row],[チーム番号]],"")</f>
        <v/>
      </c>
      <c r="F504" t="str">
        <f>IFERROR(リレーチーム__2[[#This Row],[チーム名]],"")</f>
        <v/>
      </c>
      <c r="G504" t="str">
        <f>IFERROR(リレーチーム__2[[#This Row],[チーム名カナ]],"")</f>
        <v/>
      </c>
      <c r="H504" t="str">
        <f>IFERROR(リレーチーム__2[[#This Row],[所属番号]],"")</f>
        <v/>
      </c>
      <c r="I504" t="str">
        <f>IFERROR(リレーチーム__2[[#This Row],[種目コード]],"")</f>
        <v/>
      </c>
      <c r="J504" t="str">
        <f>IFERROR(リレーチーム__2[[#This Row],[距離コード]],"")</f>
        <v/>
      </c>
      <c r="K504" t="str">
        <f>IFERROR(リレーチーム__2[[#This Row],[性別コード]],"")</f>
        <v/>
      </c>
      <c r="L504" t="str">
        <f>IFERROR(リレーチーム__2[[#This Row],[新記録判定クラス]],"")</f>
        <v/>
      </c>
      <c r="M504" t="str">
        <f>IFERROR(リレーチーム__2[[#This Row],[エントリータイム]],"")</f>
        <v/>
      </c>
      <c r="N504" t="str">
        <f>IFERROR(VLOOKUP(I504,色々!L:M,2,0),"")</f>
        <v/>
      </c>
      <c r="O504" s="48" t="str">
        <f>IFERROR(VLOOKUP(J504,色々!P:R,3,0),"")</f>
        <v/>
      </c>
      <c r="P504" s="48" t="str">
        <f>IFERROR(VLOOKUP(K504,色々!P:Q,2,0),"")</f>
        <v/>
      </c>
      <c r="Q504" s="48" t="str">
        <f>IFERROR(VLOOKUP(L504,クラス!B:C,2,0),"")</f>
        <v/>
      </c>
    </row>
    <row r="505" spans="5:17" x14ac:dyDescent="0.2">
      <c r="E505" t="str">
        <f>IFERROR(リレーチーム__2[[#This Row],[チーム番号]],"")</f>
        <v/>
      </c>
      <c r="F505" t="str">
        <f>IFERROR(リレーチーム__2[[#This Row],[チーム名]],"")</f>
        <v/>
      </c>
      <c r="G505" t="str">
        <f>IFERROR(リレーチーム__2[[#This Row],[チーム名カナ]],"")</f>
        <v/>
      </c>
      <c r="H505" t="str">
        <f>IFERROR(リレーチーム__2[[#This Row],[所属番号]],"")</f>
        <v/>
      </c>
      <c r="I505" t="str">
        <f>IFERROR(リレーチーム__2[[#This Row],[種目コード]],"")</f>
        <v/>
      </c>
      <c r="J505" t="str">
        <f>IFERROR(リレーチーム__2[[#This Row],[距離コード]],"")</f>
        <v/>
      </c>
      <c r="K505" t="str">
        <f>IFERROR(リレーチーム__2[[#This Row],[性別コード]],"")</f>
        <v/>
      </c>
      <c r="L505" t="str">
        <f>IFERROR(リレーチーム__2[[#This Row],[新記録判定クラス]],"")</f>
        <v/>
      </c>
      <c r="M505" t="str">
        <f>IFERROR(リレーチーム__2[[#This Row],[エントリータイム]],"")</f>
        <v/>
      </c>
      <c r="N505" t="str">
        <f>IFERROR(VLOOKUP(I505,色々!L:M,2,0),"")</f>
        <v/>
      </c>
      <c r="O505" s="48" t="str">
        <f>IFERROR(VLOOKUP(J505,色々!P:R,3,0),"")</f>
        <v/>
      </c>
      <c r="P505" s="48" t="str">
        <f>IFERROR(VLOOKUP(K505,色々!P:Q,2,0),"")</f>
        <v/>
      </c>
      <c r="Q505" s="48" t="str">
        <f>IFERROR(VLOOKUP(L505,クラス!B:C,2,0),"")</f>
        <v/>
      </c>
    </row>
    <row r="506" spans="5:17" x14ac:dyDescent="0.2">
      <c r="E506" t="str">
        <f>IFERROR(リレーチーム__2[[#This Row],[チーム番号]],"")</f>
        <v/>
      </c>
      <c r="F506" t="str">
        <f>IFERROR(リレーチーム__2[[#This Row],[チーム名]],"")</f>
        <v/>
      </c>
      <c r="G506" t="str">
        <f>IFERROR(リレーチーム__2[[#This Row],[チーム名カナ]],"")</f>
        <v/>
      </c>
      <c r="H506" t="str">
        <f>IFERROR(リレーチーム__2[[#This Row],[所属番号]],"")</f>
        <v/>
      </c>
      <c r="I506" t="str">
        <f>IFERROR(リレーチーム__2[[#This Row],[種目コード]],"")</f>
        <v/>
      </c>
      <c r="J506" t="str">
        <f>IFERROR(リレーチーム__2[[#This Row],[距離コード]],"")</f>
        <v/>
      </c>
      <c r="K506" t="str">
        <f>IFERROR(リレーチーム__2[[#This Row],[性別コード]],"")</f>
        <v/>
      </c>
      <c r="L506" t="str">
        <f>IFERROR(リレーチーム__2[[#This Row],[新記録判定クラス]],"")</f>
        <v/>
      </c>
      <c r="M506" t="str">
        <f>IFERROR(リレーチーム__2[[#This Row],[エントリータイム]],"")</f>
        <v/>
      </c>
      <c r="N506" t="str">
        <f>IFERROR(VLOOKUP(I506,色々!L:M,2,0),"")</f>
        <v/>
      </c>
      <c r="O506" s="48" t="str">
        <f>IFERROR(VLOOKUP(J506,色々!P:R,3,0),"")</f>
        <v/>
      </c>
      <c r="P506" s="48" t="str">
        <f>IFERROR(VLOOKUP(K506,色々!P:Q,2,0),"")</f>
        <v/>
      </c>
      <c r="Q506" s="48" t="str">
        <f>IFERROR(VLOOKUP(L506,クラス!B:C,2,0),"")</f>
        <v/>
      </c>
    </row>
    <row r="507" spans="5:17" x14ac:dyDescent="0.2">
      <c r="E507" t="str">
        <f>IFERROR(リレーチーム__2[[#This Row],[チーム番号]],"")</f>
        <v/>
      </c>
      <c r="F507" t="str">
        <f>IFERROR(リレーチーム__2[[#This Row],[チーム名]],"")</f>
        <v/>
      </c>
      <c r="G507" t="str">
        <f>IFERROR(リレーチーム__2[[#This Row],[チーム名カナ]],"")</f>
        <v/>
      </c>
      <c r="H507" t="str">
        <f>IFERROR(リレーチーム__2[[#This Row],[所属番号]],"")</f>
        <v/>
      </c>
      <c r="I507" t="str">
        <f>IFERROR(リレーチーム__2[[#This Row],[種目コード]],"")</f>
        <v/>
      </c>
      <c r="J507" t="str">
        <f>IFERROR(リレーチーム__2[[#This Row],[距離コード]],"")</f>
        <v/>
      </c>
      <c r="K507" t="str">
        <f>IFERROR(リレーチーム__2[[#This Row],[性別コード]],"")</f>
        <v/>
      </c>
      <c r="L507" t="str">
        <f>IFERROR(リレーチーム__2[[#This Row],[新記録判定クラス]],"")</f>
        <v/>
      </c>
      <c r="M507" t="str">
        <f>IFERROR(リレーチーム__2[[#This Row],[エントリータイム]],"")</f>
        <v/>
      </c>
      <c r="N507" t="str">
        <f>IFERROR(VLOOKUP(I507,色々!L:M,2,0),"")</f>
        <v/>
      </c>
      <c r="O507" s="48" t="str">
        <f>IFERROR(VLOOKUP(J507,色々!P:R,3,0),"")</f>
        <v/>
      </c>
      <c r="P507" s="48" t="str">
        <f>IFERROR(VLOOKUP(K507,色々!P:Q,2,0),"")</f>
        <v/>
      </c>
      <c r="Q507" s="48" t="str">
        <f>IFERROR(VLOOKUP(L507,クラス!B:C,2,0),"")</f>
        <v/>
      </c>
    </row>
    <row r="508" spans="5:17" x14ac:dyDescent="0.2">
      <c r="E508" t="str">
        <f>IFERROR(リレーチーム__2[[#This Row],[チーム番号]],"")</f>
        <v/>
      </c>
      <c r="F508" t="str">
        <f>IFERROR(リレーチーム__2[[#This Row],[チーム名]],"")</f>
        <v/>
      </c>
      <c r="G508" t="str">
        <f>IFERROR(リレーチーム__2[[#This Row],[チーム名カナ]],"")</f>
        <v/>
      </c>
      <c r="H508" t="str">
        <f>IFERROR(リレーチーム__2[[#This Row],[所属番号]],"")</f>
        <v/>
      </c>
      <c r="I508" t="str">
        <f>IFERROR(リレーチーム__2[[#This Row],[種目コード]],"")</f>
        <v/>
      </c>
      <c r="J508" t="str">
        <f>IFERROR(リレーチーム__2[[#This Row],[距離コード]],"")</f>
        <v/>
      </c>
      <c r="K508" t="str">
        <f>IFERROR(リレーチーム__2[[#This Row],[性別コード]],"")</f>
        <v/>
      </c>
      <c r="L508" t="str">
        <f>IFERROR(リレーチーム__2[[#This Row],[新記録判定クラス]],"")</f>
        <v/>
      </c>
      <c r="M508" t="str">
        <f>IFERROR(リレーチーム__2[[#This Row],[エントリータイム]],"")</f>
        <v/>
      </c>
      <c r="N508" t="str">
        <f>IFERROR(VLOOKUP(I508,色々!L:M,2,0),"")</f>
        <v/>
      </c>
      <c r="O508" s="48" t="str">
        <f>IFERROR(VLOOKUP(J508,色々!P:R,3,0),"")</f>
        <v/>
      </c>
      <c r="P508" s="48" t="str">
        <f>IFERROR(VLOOKUP(K508,色々!P:Q,2,0),"")</f>
        <v/>
      </c>
      <c r="Q508" s="48" t="str">
        <f>IFERROR(VLOOKUP(L508,クラス!B:C,2,0),"")</f>
        <v/>
      </c>
    </row>
    <row r="509" spans="5:17" x14ac:dyDescent="0.2">
      <c r="E509" t="str">
        <f>IFERROR(リレーチーム__2[[#This Row],[チーム番号]],"")</f>
        <v/>
      </c>
      <c r="F509" t="str">
        <f>IFERROR(リレーチーム__2[[#This Row],[チーム名]],"")</f>
        <v/>
      </c>
      <c r="G509" t="str">
        <f>IFERROR(リレーチーム__2[[#This Row],[チーム名カナ]],"")</f>
        <v/>
      </c>
      <c r="H509" t="str">
        <f>IFERROR(リレーチーム__2[[#This Row],[所属番号]],"")</f>
        <v/>
      </c>
      <c r="I509" t="str">
        <f>IFERROR(リレーチーム__2[[#This Row],[種目コード]],"")</f>
        <v/>
      </c>
      <c r="J509" t="str">
        <f>IFERROR(リレーチーム__2[[#This Row],[距離コード]],"")</f>
        <v/>
      </c>
      <c r="K509" t="str">
        <f>IFERROR(リレーチーム__2[[#This Row],[性別コード]],"")</f>
        <v/>
      </c>
      <c r="L509" t="str">
        <f>IFERROR(リレーチーム__2[[#This Row],[新記録判定クラス]],"")</f>
        <v/>
      </c>
      <c r="M509" t="str">
        <f>IFERROR(リレーチーム__2[[#This Row],[エントリータイム]],"")</f>
        <v/>
      </c>
      <c r="N509" t="str">
        <f>IFERROR(VLOOKUP(I509,色々!L:M,2,0),"")</f>
        <v/>
      </c>
      <c r="O509" s="48" t="str">
        <f>IFERROR(VLOOKUP(J509,色々!P:R,3,0),"")</f>
        <v/>
      </c>
      <c r="P509" s="48" t="str">
        <f>IFERROR(VLOOKUP(K509,色々!P:Q,2,0),"")</f>
        <v/>
      </c>
      <c r="Q509" s="48" t="str">
        <f>IFERROR(VLOOKUP(L509,クラス!B:C,2,0),"")</f>
        <v/>
      </c>
    </row>
    <row r="510" spans="5:17" x14ac:dyDescent="0.2">
      <c r="E510" t="str">
        <f>IFERROR(リレーチーム__2[[#This Row],[チーム番号]],"")</f>
        <v/>
      </c>
      <c r="F510" t="str">
        <f>IFERROR(リレーチーム__2[[#This Row],[チーム名]],"")</f>
        <v/>
      </c>
      <c r="G510" t="str">
        <f>IFERROR(リレーチーム__2[[#This Row],[チーム名カナ]],"")</f>
        <v/>
      </c>
      <c r="H510" t="str">
        <f>IFERROR(リレーチーム__2[[#This Row],[所属番号]],"")</f>
        <v/>
      </c>
      <c r="I510" t="str">
        <f>IFERROR(リレーチーム__2[[#This Row],[種目コード]],"")</f>
        <v/>
      </c>
      <c r="J510" t="str">
        <f>IFERROR(リレーチーム__2[[#This Row],[距離コード]],"")</f>
        <v/>
      </c>
      <c r="K510" t="str">
        <f>IFERROR(リレーチーム__2[[#This Row],[性別コード]],"")</f>
        <v/>
      </c>
      <c r="L510" t="str">
        <f>IFERROR(リレーチーム__2[[#This Row],[新記録判定クラス]],"")</f>
        <v/>
      </c>
      <c r="M510" t="str">
        <f>IFERROR(リレーチーム__2[[#This Row],[エントリータイム]],"")</f>
        <v/>
      </c>
      <c r="N510" t="str">
        <f>IFERROR(VLOOKUP(I510,色々!L:M,2,0),"")</f>
        <v/>
      </c>
      <c r="O510" s="48" t="str">
        <f>IFERROR(VLOOKUP(J510,色々!P:R,3,0),"")</f>
        <v/>
      </c>
      <c r="P510" s="48" t="str">
        <f>IFERROR(VLOOKUP(K510,色々!P:Q,2,0),"")</f>
        <v/>
      </c>
      <c r="Q510" s="48" t="str">
        <f>IFERROR(VLOOKUP(L510,クラス!B:C,2,0),"")</f>
        <v/>
      </c>
    </row>
    <row r="511" spans="5:17" x14ac:dyDescent="0.2">
      <c r="E511" t="str">
        <f>IFERROR(リレーチーム__2[[#This Row],[チーム番号]],"")</f>
        <v/>
      </c>
      <c r="F511" t="str">
        <f>IFERROR(リレーチーム__2[[#This Row],[チーム名]],"")</f>
        <v/>
      </c>
      <c r="G511" t="str">
        <f>IFERROR(リレーチーム__2[[#This Row],[チーム名カナ]],"")</f>
        <v/>
      </c>
      <c r="H511" t="str">
        <f>IFERROR(リレーチーム__2[[#This Row],[所属番号]],"")</f>
        <v/>
      </c>
      <c r="I511" t="str">
        <f>IFERROR(リレーチーム__2[[#This Row],[種目コード]],"")</f>
        <v/>
      </c>
      <c r="J511" t="str">
        <f>IFERROR(リレーチーム__2[[#This Row],[距離コード]],"")</f>
        <v/>
      </c>
      <c r="K511" t="str">
        <f>IFERROR(リレーチーム__2[[#This Row],[性別コード]],"")</f>
        <v/>
      </c>
      <c r="L511" t="str">
        <f>IFERROR(リレーチーム__2[[#This Row],[新記録判定クラス]],"")</f>
        <v/>
      </c>
      <c r="M511" t="str">
        <f>IFERROR(リレーチーム__2[[#This Row],[エントリータイム]],"")</f>
        <v/>
      </c>
      <c r="N511" t="str">
        <f>IFERROR(VLOOKUP(I511,色々!L:M,2,0),"")</f>
        <v/>
      </c>
      <c r="O511" s="48" t="str">
        <f>IFERROR(VLOOKUP(J511,色々!P:R,3,0),"")</f>
        <v/>
      </c>
      <c r="P511" s="48" t="str">
        <f>IFERROR(VLOOKUP(K511,色々!P:Q,2,0),"")</f>
        <v/>
      </c>
      <c r="Q511" s="48" t="str">
        <f>IFERROR(VLOOKUP(L511,クラス!B:C,2,0),"")</f>
        <v/>
      </c>
    </row>
    <row r="512" spans="5:17" x14ac:dyDescent="0.2">
      <c r="E512" t="str">
        <f>IFERROR(リレーチーム__2[[#This Row],[チーム番号]],"")</f>
        <v/>
      </c>
      <c r="F512" t="str">
        <f>IFERROR(リレーチーム__2[[#This Row],[チーム名]],"")</f>
        <v/>
      </c>
      <c r="G512" t="str">
        <f>IFERROR(リレーチーム__2[[#This Row],[チーム名カナ]],"")</f>
        <v/>
      </c>
      <c r="H512" t="str">
        <f>IFERROR(リレーチーム__2[[#This Row],[所属番号]],"")</f>
        <v/>
      </c>
      <c r="I512" t="str">
        <f>IFERROR(リレーチーム__2[[#This Row],[種目コード]],"")</f>
        <v/>
      </c>
      <c r="J512" t="str">
        <f>IFERROR(リレーチーム__2[[#This Row],[距離コード]],"")</f>
        <v/>
      </c>
      <c r="K512" t="str">
        <f>IFERROR(リレーチーム__2[[#This Row],[性別コード]],"")</f>
        <v/>
      </c>
      <c r="L512" t="str">
        <f>IFERROR(リレーチーム__2[[#This Row],[新記録判定クラス]],"")</f>
        <v/>
      </c>
      <c r="M512" t="str">
        <f>IFERROR(リレーチーム__2[[#This Row],[エントリータイム]],"")</f>
        <v/>
      </c>
      <c r="N512" t="str">
        <f>IFERROR(VLOOKUP(I512,色々!L:M,2,0),"")</f>
        <v/>
      </c>
      <c r="O512" s="48" t="str">
        <f>IFERROR(VLOOKUP(J512,色々!P:R,3,0),"")</f>
        <v/>
      </c>
      <c r="P512" s="48" t="str">
        <f>IFERROR(VLOOKUP(K512,色々!P:Q,2,0),"")</f>
        <v/>
      </c>
      <c r="Q512" s="48" t="str">
        <f>IFERROR(VLOOKUP(L512,クラス!B:C,2,0),"")</f>
        <v/>
      </c>
    </row>
    <row r="513" spans="5:17" x14ac:dyDescent="0.2">
      <c r="E513" t="str">
        <f>IFERROR(リレーチーム__2[[#This Row],[チーム番号]],"")</f>
        <v/>
      </c>
      <c r="F513" t="str">
        <f>IFERROR(リレーチーム__2[[#This Row],[チーム名]],"")</f>
        <v/>
      </c>
      <c r="G513" t="str">
        <f>IFERROR(リレーチーム__2[[#This Row],[チーム名カナ]],"")</f>
        <v/>
      </c>
      <c r="H513" t="str">
        <f>IFERROR(リレーチーム__2[[#This Row],[所属番号]],"")</f>
        <v/>
      </c>
      <c r="I513" t="str">
        <f>IFERROR(リレーチーム__2[[#This Row],[種目コード]],"")</f>
        <v/>
      </c>
      <c r="J513" t="str">
        <f>IFERROR(リレーチーム__2[[#This Row],[距離コード]],"")</f>
        <v/>
      </c>
      <c r="K513" t="str">
        <f>IFERROR(リレーチーム__2[[#This Row],[性別コード]],"")</f>
        <v/>
      </c>
      <c r="L513" t="str">
        <f>IFERROR(リレーチーム__2[[#This Row],[新記録判定クラス]],"")</f>
        <v/>
      </c>
      <c r="M513" t="str">
        <f>IFERROR(リレーチーム__2[[#This Row],[エントリータイム]],"")</f>
        <v/>
      </c>
      <c r="N513" t="str">
        <f>IFERROR(VLOOKUP(I513,色々!L:M,2,0),"")</f>
        <v/>
      </c>
      <c r="O513" s="48" t="str">
        <f>IFERROR(VLOOKUP(J513,色々!P:R,3,0),"")</f>
        <v/>
      </c>
      <c r="P513" s="48" t="str">
        <f>IFERROR(VLOOKUP(K513,色々!P:Q,2,0),"")</f>
        <v/>
      </c>
      <c r="Q513" s="48" t="str">
        <f>IFERROR(VLOOKUP(L513,クラス!B:C,2,0),"")</f>
        <v/>
      </c>
    </row>
    <row r="514" spans="5:17" x14ac:dyDescent="0.2">
      <c r="E514" t="str">
        <f>IFERROR(リレーチーム__2[[#This Row],[チーム番号]],"")</f>
        <v/>
      </c>
      <c r="F514" t="str">
        <f>IFERROR(リレーチーム__2[[#This Row],[チーム名]],"")</f>
        <v/>
      </c>
      <c r="G514" t="str">
        <f>IFERROR(リレーチーム__2[[#This Row],[チーム名カナ]],"")</f>
        <v/>
      </c>
      <c r="H514" t="str">
        <f>IFERROR(リレーチーム__2[[#This Row],[所属番号]],"")</f>
        <v/>
      </c>
      <c r="I514" t="str">
        <f>IFERROR(リレーチーム__2[[#This Row],[種目コード]],"")</f>
        <v/>
      </c>
      <c r="J514" t="str">
        <f>IFERROR(リレーチーム__2[[#This Row],[距離コード]],"")</f>
        <v/>
      </c>
      <c r="K514" t="str">
        <f>IFERROR(リレーチーム__2[[#This Row],[性別コード]],"")</f>
        <v/>
      </c>
      <c r="L514" t="str">
        <f>IFERROR(リレーチーム__2[[#This Row],[新記録判定クラス]],"")</f>
        <v/>
      </c>
      <c r="M514" t="str">
        <f>IFERROR(リレーチーム__2[[#This Row],[エントリータイム]],"")</f>
        <v/>
      </c>
      <c r="N514" t="str">
        <f>IFERROR(VLOOKUP(I514,色々!L:M,2,0),"")</f>
        <v/>
      </c>
      <c r="O514" s="48" t="str">
        <f>IFERROR(VLOOKUP(J514,色々!P:R,3,0),"")</f>
        <v/>
      </c>
      <c r="P514" s="48" t="str">
        <f>IFERROR(VLOOKUP(K514,色々!P:Q,2,0),"")</f>
        <v/>
      </c>
      <c r="Q514" s="48" t="str">
        <f>IFERROR(VLOOKUP(L514,クラス!B:C,2,0),"")</f>
        <v/>
      </c>
    </row>
    <row r="515" spans="5:17" x14ac:dyDescent="0.2">
      <c r="E515" t="str">
        <f>IFERROR(リレーチーム__2[[#This Row],[チーム番号]],"")</f>
        <v/>
      </c>
      <c r="F515" t="str">
        <f>IFERROR(リレーチーム__2[[#This Row],[チーム名]],"")</f>
        <v/>
      </c>
      <c r="G515" t="str">
        <f>IFERROR(リレーチーム__2[[#This Row],[チーム名カナ]],"")</f>
        <v/>
      </c>
      <c r="H515" t="str">
        <f>IFERROR(リレーチーム__2[[#This Row],[所属番号]],"")</f>
        <v/>
      </c>
      <c r="I515" t="str">
        <f>IFERROR(リレーチーム__2[[#This Row],[種目コード]],"")</f>
        <v/>
      </c>
      <c r="J515" t="str">
        <f>IFERROR(リレーチーム__2[[#This Row],[距離コード]],"")</f>
        <v/>
      </c>
      <c r="K515" t="str">
        <f>IFERROR(リレーチーム__2[[#This Row],[性別コード]],"")</f>
        <v/>
      </c>
      <c r="L515" t="str">
        <f>IFERROR(リレーチーム__2[[#This Row],[新記録判定クラス]],"")</f>
        <v/>
      </c>
      <c r="M515" t="str">
        <f>IFERROR(リレーチーム__2[[#This Row],[エントリータイム]],"")</f>
        <v/>
      </c>
      <c r="N515" t="str">
        <f>IFERROR(VLOOKUP(I515,色々!L:M,2,0),"")</f>
        <v/>
      </c>
      <c r="O515" s="48" t="str">
        <f>IFERROR(VLOOKUP(J515,色々!P:R,3,0),"")</f>
        <v/>
      </c>
      <c r="P515" s="48" t="str">
        <f>IFERROR(VLOOKUP(K515,色々!P:Q,2,0),"")</f>
        <v/>
      </c>
      <c r="Q515" s="48" t="str">
        <f>IFERROR(VLOOKUP(L515,クラス!B:C,2,0),"")</f>
        <v/>
      </c>
    </row>
    <row r="516" spans="5:17" x14ac:dyDescent="0.2">
      <c r="E516" t="str">
        <f>IFERROR(リレーチーム__2[[#This Row],[チーム番号]],"")</f>
        <v/>
      </c>
      <c r="F516" t="str">
        <f>IFERROR(リレーチーム__2[[#This Row],[チーム名]],"")</f>
        <v/>
      </c>
      <c r="G516" t="str">
        <f>IFERROR(リレーチーム__2[[#This Row],[チーム名カナ]],"")</f>
        <v/>
      </c>
      <c r="H516" t="str">
        <f>IFERROR(リレーチーム__2[[#This Row],[所属番号]],"")</f>
        <v/>
      </c>
      <c r="I516" t="str">
        <f>IFERROR(リレーチーム__2[[#This Row],[種目コード]],"")</f>
        <v/>
      </c>
      <c r="J516" t="str">
        <f>IFERROR(リレーチーム__2[[#This Row],[距離コード]],"")</f>
        <v/>
      </c>
      <c r="K516" t="str">
        <f>IFERROR(リレーチーム__2[[#This Row],[性別コード]],"")</f>
        <v/>
      </c>
      <c r="L516" t="str">
        <f>IFERROR(リレーチーム__2[[#This Row],[新記録判定クラス]],"")</f>
        <v/>
      </c>
      <c r="M516" t="str">
        <f>IFERROR(リレーチーム__2[[#This Row],[エントリータイム]],"")</f>
        <v/>
      </c>
      <c r="N516" t="str">
        <f>IFERROR(VLOOKUP(I516,色々!L:M,2,0),"")</f>
        <v/>
      </c>
      <c r="O516" s="48" t="str">
        <f>IFERROR(VLOOKUP(J516,色々!P:R,3,0),"")</f>
        <v/>
      </c>
      <c r="P516" s="48" t="str">
        <f>IFERROR(VLOOKUP(K516,色々!P:Q,2,0),"")</f>
        <v/>
      </c>
      <c r="Q516" s="48" t="str">
        <f>IFERROR(VLOOKUP(L516,クラス!B:C,2,0),"")</f>
        <v/>
      </c>
    </row>
    <row r="517" spans="5:17" x14ac:dyDescent="0.2">
      <c r="E517" t="str">
        <f>IFERROR(リレーチーム__2[[#This Row],[チーム番号]],"")</f>
        <v/>
      </c>
      <c r="F517" t="str">
        <f>IFERROR(リレーチーム__2[[#This Row],[チーム名]],"")</f>
        <v/>
      </c>
      <c r="G517" t="str">
        <f>IFERROR(リレーチーム__2[[#This Row],[チーム名カナ]],"")</f>
        <v/>
      </c>
      <c r="H517" t="str">
        <f>IFERROR(リレーチーム__2[[#This Row],[所属番号]],"")</f>
        <v/>
      </c>
      <c r="I517" t="str">
        <f>IFERROR(リレーチーム__2[[#This Row],[種目コード]],"")</f>
        <v/>
      </c>
      <c r="J517" t="str">
        <f>IFERROR(リレーチーム__2[[#This Row],[距離コード]],"")</f>
        <v/>
      </c>
      <c r="K517" t="str">
        <f>IFERROR(リレーチーム__2[[#This Row],[性別コード]],"")</f>
        <v/>
      </c>
      <c r="L517" t="str">
        <f>IFERROR(リレーチーム__2[[#This Row],[新記録判定クラス]],"")</f>
        <v/>
      </c>
      <c r="M517" t="str">
        <f>IFERROR(リレーチーム__2[[#This Row],[エントリータイム]],"")</f>
        <v/>
      </c>
      <c r="N517" t="str">
        <f>IFERROR(VLOOKUP(I517,色々!L:M,2,0),"")</f>
        <v/>
      </c>
      <c r="O517" s="48" t="str">
        <f>IFERROR(VLOOKUP(J517,色々!P:R,3,0),"")</f>
        <v/>
      </c>
      <c r="P517" s="48" t="str">
        <f>IFERROR(VLOOKUP(K517,色々!P:Q,2,0),"")</f>
        <v/>
      </c>
      <c r="Q517" s="48" t="str">
        <f>IFERROR(VLOOKUP(L517,クラス!B:C,2,0),"")</f>
        <v/>
      </c>
    </row>
    <row r="518" spans="5:17" x14ac:dyDescent="0.2">
      <c r="E518" t="str">
        <f>IFERROR(リレーチーム__2[[#This Row],[チーム番号]],"")</f>
        <v/>
      </c>
      <c r="F518" t="str">
        <f>IFERROR(リレーチーム__2[[#This Row],[チーム名]],"")</f>
        <v/>
      </c>
      <c r="G518" t="str">
        <f>IFERROR(リレーチーム__2[[#This Row],[チーム名カナ]],"")</f>
        <v/>
      </c>
      <c r="H518" t="str">
        <f>IFERROR(リレーチーム__2[[#This Row],[所属番号]],"")</f>
        <v/>
      </c>
      <c r="I518" t="str">
        <f>IFERROR(リレーチーム__2[[#This Row],[種目コード]],"")</f>
        <v/>
      </c>
      <c r="J518" t="str">
        <f>IFERROR(リレーチーム__2[[#This Row],[距離コード]],"")</f>
        <v/>
      </c>
      <c r="K518" t="str">
        <f>IFERROR(リレーチーム__2[[#This Row],[性別コード]],"")</f>
        <v/>
      </c>
      <c r="L518" t="str">
        <f>IFERROR(リレーチーム__2[[#This Row],[新記録判定クラス]],"")</f>
        <v/>
      </c>
      <c r="M518" t="str">
        <f>IFERROR(リレーチーム__2[[#This Row],[エントリータイム]],"")</f>
        <v/>
      </c>
      <c r="N518" t="str">
        <f>IFERROR(VLOOKUP(I518,色々!L:M,2,0),"")</f>
        <v/>
      </c>
      <c r="O518" s="48" t="str">
        <f>IFERROR(VLOOKUP(J518,色々!P:R,3,0),"")</f>
        <v/>
      </c>
      <c r="P518" s="48" t="str">
        <f>IFERROR(VLOOKUP(K518,色々!P:Q,2,0),"")</f>
        <v/>
      </c>
      <c r="Q518" s="48" t="str">
        <f>IFERROR(VLOOKUP(L518,クラス!B:C,2,0),"")</f>
        <v/>
      </c>
    </row>
    <row r="519" spans="5:17" x14ac:dyDescent="0.2">
      <c r="E519" t="str">
        <f>IFERROR(リレーチーム__2[[#This Row],[チーム番号]],"")</f>
        <v/>
      </c>
      <c r="F519" t="str">
        <f>IFERROR(リレーチーム__2[[#This Row],[チーム名]],"")</f>
        <v/>
      </c>
      <c r="G519" t="str">
        <f>IFERROR(リレーチーム__2[[#This Row],[チーム名カナ]],"")</f>
        <v/>
      </c>
      <c r="H519" t="str">
        <f>IFERROR(リレーチーム__2[[#This Row],[所属番号]],"")</f>
        <v/>
      </c>
      <c r="I519" t="str">
        <f>IFERROR(リレーチーム__2[[#This Row],[種目コード]],"")</f>
        <v/>
      </c>
      <c r="J519" t="str">
        <f>IFERROR(リレーチーム__2[[#This Row],[距離コード]],"")</f>
        <v/>
      </c>
      <c r="K519" t="str">
        <f>IFERROR(リレーチーム__2[[#This Row],[性別コード]],"")</f>
        <v/>
      </c>
      <c r="L519" t="str">
        <f>IFERROR(リレーチーム__2[[#This Row],[新記録判定クラス]],"")</f>
        <v/>
      </c>
      <c r="M519" t="str">
        <f>IFERROR(リレーチーム__2[[#This Row],[エントリータイム]],"")</f>
        <v/>
      </c>
      <c r="N519" t="str">
        <f>IFERROR(VLOOKUP(I519,色々!L:M,2,0),"")</f>
        <v/>
      </c>
      <c r="O519" s="48" t="str">
        <f>IFERROR(VLOOKUP(J519,色々!P:R,3,0),"")</f>
        <v/>
      </c>
      <c r="P519" s="48" t="str">
        <f>IFERROR(VLOOKUP(K519,色々!P:Q,2,0),"")</f>
        <v/>
      </c>
      <c r="Q519" s="48" t="str">
        <f>IFERROR(VLOOKUP(L519,クラス!B:C,2,0),"")</f>
        <v/>
      </c>
    </row>
    <row r="520" spans="5:17" x14ac:dyDescent="0.2">
      <c r="E520" t="str">
        <f>IFERROR(リレーチーム__2[[#This Row],[チーム番号]],"")</f>
        <v/>
      </c>
      <c r="F520" t="str">
        <f>IFERROR(リレーチーム__2[[#This Row],[チーム名]],"")</f>
        <v/>
      </c>
      <c r="G520" t="str">
        <f>IFERROR(リレーチーム__2[[#This Row],[チーム名カナ]],"")</f>
        <v/>
      </c>
      <c r="H520" t="str">
        <f>IFERROR(リレーチーム__2[[#This Row],[所属番号]],"")</f>
        <v/>
      </c>
      <c r="I520" t="str">
        <f>IFERROR(リレーチーム__2[[#This Row],[種目コード]],"")</f>
        <v/>
      </c>
      <c r="J520" t="str">
        <f>IFERROR(リレーチーム__2[[#This Row],[距離コード]],"")</f>
        <v/>
      </c>
      <c r="K520" t="str">
        <f>IFERROR(リレーチーム__2[[#This Row],[性別コード]],"")</f>
        <v/>
      </c>
      <c r="L520" t="str">
        <f>IFERROR(リレーチーム__2[[#This Row],[新記録判定クラス]],"")</f>
        <v/>
      </c>
      <c r="M520" t="str">
        <f>IFERROR(リレーチーム__2[[#This Row],[エントリータイム]],"")</f>
        <v/>
      </c>
      <c r="N520" t="str">
        <f>IFERROR(VLOOKUP(I520,色々!L:M,2,0),"")</f>
        <v/>
      </c>
      <c r="O520" s="48" t="str">
        <f>IFERROR(VLOOKUP(J520,色々!P:R,3,0),"")</f>
        <v/>
      </c>
      <c r="P520" s="48" t="str">
        <f>IFERROR(VLOOKUP(K520,色々!P:Q,2,0),"")</f>
        <v/>
      </c>
      <c r="Q520" s="48" t="str">
        <f>IFERROR(VLOOKUP(L520,クラス!B:C,2,0),"")</f>
        <v/>
      </c>
    </row>
    <row r="521" spans="5:17" x14ac:dyDescent="0.2">
      <c r="E521" t="str">
        <f>IFERROR(リレーチーム__2[[#This Row],[チーム番号]],"")</f>
        <v/>
      </c>
      <c r="F521" t="str">
        <f>IFERROR(リレーチーム__2[[#This Row],[チーム名]],"")</f>
        <v/>
      </c>
      <c r="G521" t="str">
        <f>IFERROR(リレーチーム__2[[#This Row],[チーム名カナ]],"")</f>
        <v/>
      </c>
      <c r="H521" t="str">
        <f>IFERROR(リレーチーム__2[[#This Row],[所属番号]],"")</f>
        <v/>
      </c>
      <c r="I521" t="str">
        <f>IFERROR(リレーチーム__2[[#This Row],[種目コード]],"")</f>
        <v/>
      </c>
      <c r="J521" t="str">
        <f>IFERROR(リレーチーム__2[[#This Row],[距離コード]],"")</f>
        <v/>
      </c>
      <c r="K521" t="str">
        <f>IFERROR(リレーチーム__2[[#This Row],[性別コード]],"")</f>
        <v/>
      </c>
      <c r="L521" t="str">
        <f>IFERROR(リレーチーム__2[[#This Row],[新記録判定クラス]],"")</f>
        <v/>
      </c>
      <c r="M521" t="str">
        <f>IFERROR(リレーチーム__2[[#This Row],[エントリータイム]],"")</f>
        <v/>
      </c>
      <c r="N521" t="str">
        <f>IFERROR(VLOOKUP(I521,色々!L:M,2,0),"")</f>
        <v/>
      </c>
      <c r="O521" s="48" t="str">
        <f>IFERROR(VLOOKUP(J521,色々!P:R,3,0),"")</f>
        <v/>
      </c>
      <c r="P521" s="48" t="str">
        <f>IFERROR(VLOOKUP(K521,色々!P:Q,2,0),"")</f>
        <v/>
      </c>
      <c r="Q521" s="48" t="str">
        <f>IFERROR(VLOOKUP(L521,クラス!B:C,2,0),"")</f>
        <v/>
      </c>
    </row>
    <row r="522" spans="5:17" x14ac:dyDescent="0.2">
      <c r="E522" t="str">
        <f>IFERROR(リレーチーム__2[[#This Row],[チーム番号]],"")</f>
        <v/>
      </c>
      <c r="F522" t="str">
        <f>IFERROR(リレーチーム__2[[#This Row],[チーム名]],"")</f>
        <v/>
      </c>
      <c r="G522" t="str">
        <f>IFERROR(リレーチーム__2[[#This Row],[チーム名カナ]],"")</f>
        <v/>
      </c>
      <c r="H522" t="str">
        <f>IFERROR(リレーチーム__2[[#This Row],[所属番号]],"")</f>
        <v/>
      </c>
      <c r="I522" t="str">
        <f>IFERROR(リレーチーム__2[[#This Row],[種目コード]],"")</f>
        <v/>
      </c>
      <c r="J522" t="str">
        <f>IFERROR(リレーチーム__2[[#This Row],[距離コード]],"")</f>
        <v/>
      </c>
      <c r="K522" t="str">
        <f>IFERROR(リレーチーム__2[[#This Row],[性別コード]],"")</f>
        <v/>
      </c>
      <c r="L522" t="str">
        <f>IFERROR(リレーチーム__2[[#This Row],[新記録判定クラス]],"")</f>
        <v/>
      </c>
      <c r="M522" t="str">
        <f>IFERROR(リレーチーム__2[[#This Row],[エントリータイム]],"")</f>
        <v/>
      </c>
      <c r="N522" t="str">
        <f>IFERROR(VLOOKUP(I522,色々!L:M,2,0),"")</f>
        <v/>
      </c>
      <c r="O522" s="48" t="str">
        <f>IFERROR(VLOOKUP(J522,色々!P:R,3,0),"")</f>
        <v/>
      </c>
      <c r="P522" s="48" t="str">
        <f>IFERROR(VLOOKUP(K522,色々!P:Q,2,0),"")</f>
        <v/>
      </c>
      <c r="Q522" s="48" t="str">
        <f>IFERROR(VLOOKUP(L522,クラス!B:C,2,0),"")</f>
        <v/>
      </c>
    </row>
    <row r="523" spans="5:17" x14ac:dyDescent="0.2">
      <c r="E523" t="str">
        <f>IFERROR(リレーチーム__2[[#This Row],[チーム番号]],"")</f>
        <v/>
      </c>
      <c r="F523" t="str">
        <f>IFERROR(リレーチーム__2[[#This Row],[チーム名]],"")</f>
        <v/>
      </c>
      <c r="G523" t="str">
        <f>IFERROR(リレーチーム__2[[#This Row],[チーム名カナ]],"")</f>
        <v/>
      </c>
      <c r="H523" t="str">
        <f>IFERROR(リレーチーム__2[[#This Row],[所属番号]],"")</f>
        <v/>
      </c>
      <c r="I523" t="str">
        <f>IFERROR(リレーチーム__2[[#This Row],[種目コード]],"")</f>
        <v/>
      </c>
      <c r="J523" t="str">
        <f>IFERROR(リレーチーム__2[[#This Row],[距離コード]],"")</f>
        <v/>
      </c>
      <c r="K523" t="str">
        <f>IFERROR(リレーチーム__2[[#This Row],[性別コード]],"")</f>
        <v/>
      </c>
      <c r="L523" t="str">
        <f>IFERROR(リレーチーム__2[[#This Row],[新記録判定クラス]],"")</f>
        <v/>
      </c>
      <c r="M523" t="str">
        <f>IFERROR(リレーチーム__2[[#This Row],[エントリータイム]],"")</f>
        <v/>
      </c>
      <c r="N523" t="str">
        <f>IFERROR(VLOOKUP(I523,色々!L:M,2,0),"")</f>
        <v/>
      </c>
      <c r="O523" s="48" t="str">
        <f>IFERROR(VLOOKUP(J523,色々!P:R,3,0),"")</f>
        <v/>
      </c>
      <c r="P523" s="48" t="str">
        <f>IFERROR(VLOOKUP(K523,色々!P:Q,2,0),"")</f>
        <v/>
      </c>
      <c r="Q523" s="48" t="str">
        <f>IFERROR(VLOOKUP(L523,クラス!B:C,2,0),"")</f>
        <v/>
      </c>
    </row>
    <row r="524" spans="5:17" x14ac:dyDescent="0.2">
      <c r="E524" t="str">
        <f>IFERROR(リレーチーム__2[[#This Row],[チーム番号]],"")</f>
        <v/>
      </c>
      <c r="F524" t="str">
        <f>IFERROR(リレーチーム__2[[#This Row],[チーム名]],"")</f>
        <v/>
      </c>
      <c r="G524" t="str">
        <f>IFERROR(リレーチーム__2[[#This Row],[チーム名カナ]],"")</f>
        <v/>
      </c>
      <c r="H524" t="str">
        <f>IFERROR(リレーチーム__2[[#This Row],[所属番号]],"")</f>
        <v/>
      </c>
      <c r="I524" t="str">
        <f>IFERROR(リレーチーム__2[[#This Row],[種目コード]],"")</f>
        <v/>
      </c>
      <c r="J524" t="str">
        <f>IFERROR(リレーチーム__2[[#This Row],[距離コード]],"")</f>
        <v/>
      </c>
      <c r="K524" t="str">
        <f>IFERROR(リレーチーム__2[[#This Row],[性別コード]],"")</f>
        <v/>
      </c>
      <c r="L524" t="str">
        <f>IFERROR(リレーチーム__2[[#This Row],[新記録判定クラス]],"")</f>
        <v/>
      </c>
      <c r="M524" t="str">
        <f>IFERROR(リレーチーム__2[[#This Row],[エントリータイム]],"")</f>
        <v/>
      </c>
      <c r="N524" t="str">
        <f>IFERROR(VLOOKUP(I524,色々!L:M,2,0),"")</f>
        <v/>
      </c>
      <c r="O524" s="48" t="str">
        <f>IFERROR(VLOOKUP(J524,色々!P:R,3,0),"")</f>
        <v/>
      </c>
      <c r="P524" s="48" t="str">
        <f>IFERROR(VLOOKUP(K524,色々!P:Q,2,0),"")</f>
        <v/>
      </c>
      <c r="Q524" s="48" t="str">
        <f>IFERROR(VLOOKUP(L524,クラス!B:C,2,0),"")</f>
        <v/>
      </c>
    </row>
    <row r="525" spans="5:17" x14ac:dyDescent="0.2">
      <c r="E525" t="str">
        <f>IFERROR(リレーチーム__2[[#This Row],[チーム番号]],"")</f>
        <v/>
      </c>
      <c r="F525" t="str">
        <f>IFERROR(リレーチーム__2[[#This Row],[チーム名]],"")</f>
        <v/>
      </c>
      <c r="G525" t="str">
        <f>IFERROR(リレーチーム__2[[#This Row],[チーム名カナ]],"")</f>
        <v/>
      </c>
      <c r="H525" t="str">
        <f>IFERROR(リレーチーム__2[[#This Row],[所属番号]],"")</f>
        <v/>
      </c>
      <c r="I525" t="str">
        <f>IFERROR(リレーチーム__2[[#This Row],[種目コード]],"")</f>
        <v/>
      </c>
      <c r="J525" t="str">
        <f>IFERROR(リレーチーム__2[[#This Row],[距離コード]],"")</f>
        <v/>
      </c>
      <c r="K525" t="str">
        <f>IFERROR(リレーチーム__2[[#This Row],[性別コード]],"")</f>
        <v/>
      </c>
      <c r="L525" t="str">
        <f>IFERROR(リレーチーム__2[[#This Row],[新記録判定クラス]],"")</f>
        <v/>
      </c>
      <c r="M525" t="str">
        <f>IFERROR(リレーチーム__2[[#This Row],[エントリータイム]],"")</f>
        <v/>
      </c>
      <c r="N525" t="str">
        <f>IFERROR(VLOOKUP(I525,色々!L:M,2,0),"")</f>
        <v/>
      </c>
      <c r="O525" s="48" t="str">
        <f>IFERROR(VLOOKUP(J525,色々!P:R,3,0),"")</f>
        <v/>
      </c>
      <c r="P525" s="48" t="str">
        <f>IFERROR(VLOOKUP(K525,色々!P:Q,2,0),"")</f>
        <v/>
      </c>
      <c r="Q525" s="48" t="str">
        <f>IFERROR(VLOOKUP(L525,クラス!B:C,2,0),"")</f>
        <v/>
      </c>
    </row>
    <row r="526" spans="5:17" x14ac:dyDescent="0.2">
      <c r="E526" t="str">
        <f>IFERROR(リレーチーム__2[[#This Row],[チーム番号]],"")</f>
        <v/>
      </c>
      <c r="F526" t="str">
        <f>IFERROR(リレーチーム__2[[#This Row],[チーム名]],"")</f>
        <v/>
      </c>
      <c r="G526" t="str">
        <f>IFERROR(リレーチーム__2[[#This Row],[チーム名カナ]],"")</f>
        <v/>
      </c>
      <c r="H526" t="str">
        <f>IFERROR(リレーチーム__2[[#This Row],[所属番号]],"")</f>
        <v/>
      </c>
      <c r="I526" t="str">
        <f>IFERROR(リレーチーム__2[[#This Row],[種目コード]],"")</f>
        <v/>
      </c>
      <c r="J526" t="str">
        <f>IFERROR(リレーチーム__2[[#This Row],[距離コード]],"")</f>
        <v/>
      </c>
      <c r="K526" t="str">
        <f>IFERROR(リレーチーム__2[[#This Row],[性別コード]],"")</f>
        <v/>
      </c>
      <c r="L526" t="str">
        <f>IFERROR(リレーチーム__2[[#This Row],[新記録判定クラス]],"")</f>
        <v/>
      </c>
      <c r="M526" t="str">
        <f>IFERROR(リレーチーム__2[[#This Row],[エントリータイム]],"")</f>
        <v/>
      </c>
      <c r="N526" t="str">
        <f>IFERROR(VLOOKUP(I526,色々!L:M,2,0),"")</f>
        <v/>
      </c>
      <c r="O526" s="48" t="str">
        <f>IFERROR(VLOOKUP(J526,色々!P:R,3,0),"")</f>
        <v/>
      </c>
      <c r="P526" s="48" t="str">
        <f>IFERROR(VLOOKUP(K526,色々!P:Q,2,0),"")</f>
        <v/>
      </c>
      <c r="Q526" s="48" t="str">
        <f>IFERROR(VLOOKUP(L526,クラス!B:C,2,0),"")</f>
        <v/>
      </c>
    </row>
    <row r="527" spans="5:17" x14ac:dyDescent="0.2">
      <c r="E527" t="str">
        <f>IFERROR(リレーチーム__2[[#This Row],[チーム番号]],"")</f>
        <v/>
      </c>
      <c r="F527" t="str">
        <f>IFERROR(リレーチーム__2[[#This Row],[チーム名]],"")</f>
        <v/>
      </c>
      <c r="G527" t="str">
        <f>IFERROR(リレーチーム__2[[#This Row],[チーム名カナ]],"")</f>
        <v/>
      </c>
      <c r="H527" t="str">
        <f>IFERROR(リレーチーム__2[[#This Row],[所属番号]],"")</f>
        <v/>
      </c>
      <c r="I527" t="str">
        <f>IFERROR(リレーチーム__2[[#This Row],[種目コード]],"")</f>
        <v/>
      </c>
      <c r="J527" t="str">
        <f>IFERROR(リレーチーム__2[[#This Row],[距離コード]],"")</f>
        <v/>
      </c>
      <c r="K527" t="str">
        <f>IFERROR(リレーチーム__2[[#This Row],[性別コード]],"")</f>
        <v/>
      </c>
      <c r="L527" t="str">
        <f>IFERROR(リレーチーム__2[[#This Row],[新記録判定クラス]],"")</f>
        <v/>
      </c>
      <c r="M527" t="str">
        <f>IFERROR(リレーチーム__2[[#This Row],[エントリータイム]],"")</f>
        <v/>
      </c>
      <c r="N527" t="str">
        <f>IFERROR(VLOOKUP(I527,色々!L:M,2,0),"")</f>
        <v/>
      </c>
      <c r="O527" s="48" t="str">
        <f>IFERROR(VLOOKUP(J527,色々!P:R,3,0),"")</f>
        <v/>
      </c>
      <c r="P527" s="48" t="str">
        <f>IFERROR(VLOOKUP(K527,色々!P:Q,2,0),"")</f>
        <v/>
      </c>
      <c r="Q527" s="48" t="str">
        <f>IFERROR(VLOOKUP(L527,クラス!B:C,2,0),"")</f>
        <v/>
      </c>
    </row>
    <row r="528" spans="5:17" x14ac:dyDescent="0.2">
      <c r="E528" t="str">
        <f>IFERROR(リレーチーム__2[[#This Row],[チーム番号]],"")</f>
        <v/>
      </c>
      <c r="F528" t="str">
        <f>IFERROR(リレーチーム__2[[#This Row],[チーム名]],"")</f>
        <v/>
      </c>
      <c r="G528" t="str">
        <f>IFERROR(リレーチーム__2[[#This Row],[チーム名カナ]],"")</f>
        <v/>
      </c>
      <c r="H528" t="str">
        <f>IFERROR(リレーチーム__2[[#This Row],[所属番号]],"")</f>
        <v/>
      </c>
      <c r="I528" t="str">
        <f>IFERROR(リレーチーム__2[[#This Row],[種目コード]],"")</f>
        <v/>
      </c>
      <c r="J528" t="str">
        <f>IFERROR(リレーチーム__2[[#This Row],[距離コード]],"")</f>
        <v/>
      </c>
      <c r="K528" t="str">
        <f>IFERROR(リレーチーム__2[[#This Row],[性別コード]],"")</f>
        <v/>
      </c>
      <c r="L528" t="str">
        <f>IFERROR(リレーチーム__2[[#This Row],[新記録判定クラス]],"")</f>
        <v/>
      </c>
      <c r="M528" t="str">
        <f>IFERROR(リレーチーム__2[[#This Row],[エントリータイム]],"")</f>
        <v/>
      </c>
      <c r="N528" t="str">
        <f>IFERROR(VLOOKUP(I528,色々!L:M,2,0),"")</f>
        <v/>
      </c>
      <c r="O528" s="48" t="str">
        <f>IFERROR(VLOOKUP(J528,色々!P:R,3,0),"")</f>
        <v/>
      </c>
      <c r="P528" s="48" t="str">
        <f>IFERROR(VLOOKUP(K528,色々!P:Q,2,0),"")</f>
        <v/>
      </c>
      <c r="Q528" s="48" t="str">
        <f>IFERROR(VLOOKUP(L528,クラス!B:C,2,0),"")</f>
        <v/>
      </c>
    </row>
    <row r="529" spans="5:17" x14ac:dyDescent="0.2">
      <c r="E529" t="str">
        <f>IFERROR(リレーチーム__2[[#This Row],[チーム番号]],"")</f>
        <v/>
      </c>
      <c r="F529" t="str">
        <f>IFERROR(リレーチーム__2[[#This Row],[チーム名]],"")</f>
        <v/>
      </c>
      <c r="G529" t="str">
        <f>IFERROR(リレーチーム__2[[#This Row],[チーム名カナ]],"")</f>
        <v/>
      </c>
      <c r="H529" t="str">
        <f>IFERROR(リレーチーム__2[[#This Row],[所属番号]],"")</f>
        <v/>
      </c>
      <c r="I529" t="str">
        <f>IFERROR(リレーチーム__2[[#This Row],[種目コード]],"")</f>
        <v/>
      </c>
      <c r="J529" t="str">
        <f>IFERROR(リレーチーム__2[[#This Row],[距離コード]],"")</f>
        <v/>
      </c>
      <c r="K529" t="str">
        <f>IFERROR(リレーチーム__2[[#This Row],[性別コード]],"")</f>
        <v/>
      </c>
      <c r="L529" t="str">
        <f>IFERROR(リレーチーム__2[[#This Row],[新記録判定クラス]],"")</f>
        <v/>
      </c>
      <c r="M529" t="str">
        <f>IFERROR(リレーチーム__2[[#This Row],[エントリータイム]],"")</f>
        <v/>
      </c>
      <c r="N529" t="str">
        <f>IFERROR(VLOOKUP(I529,色々!L:M,2,0),"")</f>
        <v/>
      </c>
      <c r="O529" s="48" t="str">
        <f>IFERROR(VLOOKUP(J529,色々!P:R,3,0),"")</f>
        <v/>
      </c>
      <c r="P529" s="48" t="str">
        <f>IFERROR(VLOOKUP(K529,色々!P:Q,2,0),"")</f>
        <v/>
      </c>
      <c r="Q529" s="48" t="str">
        <f>IFERROR(VLOOKUP(L529,クラス!B:C,2,0),"")</f>
        <v/>
      </c>
    </row>
    <row r="530" spans="5:17" x14ac:dyDescent="0.2">
      <c r="E530" t="str">
        <f>IFERROR(リレーチーム__2[[#This Row],[チーム番号]],"")</f>
        <v/>
      </c>
      <c r="F530" t="str">
        <f>IFERROR(リレーチーム__2[[#This Row],[チーム名]],"")</f>
        <v/>
      </c>
      <c r="G530" t="str">
        <f>IFERROR(リレーチーム__2[[#This Row],[チーム名カナ]],"")</f>
        <v/>
      </c>
      <c r="H530" t="str">
        <f>IFERROR(リレーチーム__2[[#This Row],[所属番号]],"")</f>
        <v/>
      </c>
      <c r="I530" t="str">
        <f>IFERROR(リレーチーム__2[[#This Row],[種目コード]],"")</f>
        <v/>
      </c>
      <c r="J530" t="str">
        <f>IFERROR(リレーチーム__2[[#This Row],[距離コード]],"")</f>
        <v/>
      </c>
      <c r="K530" t="str">
        <f>IFERROR(リレーチーム__2[[#This Row],[性別コード]],"")</f>
        <v/>
      </c>
      <c r="L530" t="str">
        <f>IFERROR(リレーチーム__2[[#This Row],[新記録判定クラス]],"")</f>
        <v/>
      </c>
      <c r="M530" t="str">
        <f>IFERROR(リレーチーム__2[[#This Row],[エントリータイム]],"")</f>
        <v/>
      </c>
      <c r="N530" t="str">
        <f>IFERROR(VLOOKUP(I530,色々!L:M,2,0),"")</f>
        <v/>
      </c>
      <c r="O530" s="48" t="str">
        <f>IFERROR(VLOOKUP(J530,色々!P:R,3,0),"")</f>
        <v/>
      </c>
      <c r="P530" s="48" t="str">
        <f>IFERROR(VLOOKUP(K530,色々!P:Q,2,0),"")</f>
        <v/>
      </c>
      <c r="Q530" s="48" t="str">
        <f>IFERROR(VLOOKUP(L530,クラス!B:C,2,0),"")</f>
        <v/>
      </c>
    </row>
    <row r="531" spans="5:17" x14ac:dyDescent="0.2">
      <c r="E531" t="str">
        <f>IFERROR(リレーチーム__2[[#This Row],[チーム番号]],"")</f>
        <v/>
      </c>
      <c r="F531" t="str">
        <f>IFERROR(リレーチーム__2[[#This Row],[チーム名]],"")</f>
        <v/>
      </c>
      <c r="G531" t="str">
        <f>IFERROR(リレーチーム__2[[#This Row],[チーム名カナ]],"")</f>
        <v/>
      </c>
      <c r="H531" t="str">
        <f>IFERROR(リレーチーム__2[[#This Row],[所属番号]],"")</f>
        <v/>
      </c>
      <c r="I531" t="str">
        <f>IFERROR(リレーチーム__2[[#This Row],[種目コード]],"")</f>
        <v/>
      </c>
      <c r="J531" t="str">
        <f>IFERROR(リレーチーム__2[[#This Row],[距離コード]],"")</f>
        <v/>
      </c>
      <c r="K531" t="str">
        <f>IFERROR(リレーチーム__2[[#This Row],[性別コード]],"")</f>
        <v/>
      </c>
      <c r="L531" t="str">
        <f>IFERROR(リレーチーム__2[[#This Row],[新記録判定クラス]],"")</f>
        <v/>
      </c>
      <c r="M531" t="str">
        <f>IFERROR(リレーチーム__2[[#This Row],[エントリータイム]],"")</f>
        <v/>
      </c>
      <c r="N531" t="str">
        <f>IFERROR(VLOOKUP(I531,色々!L:M,2,0),"")</f>
        <v/>
      </c>
      <c r="O531" s="48" t="str">
        <f>IFERROR(VLOOKUP(J531,色々!P:R,3,0),"")</f>
        <v/>
      </c>
      <c r="P531" s="48" t="str">
        <f>IFERROR(VLOOKUP(K531,色々!P:Q,2,0),"")</f>
        <v/>
      </c>
      <c r="Q531" s="48" t="str">
        <f>IFERROR(VLOOKUP(L531,クラス!B:C,2,0),"")</f>
        <v/>
      </c>
    </row>
    <row r="532" spans="5:17" x14ac:dyDescent="0.2">
      <c r="E532" t="str">
        <f>IFERROR(リレーチーム__2[[#This Row],[チーム番号]],"")</f>
        <v/>
      </c>
      <c r="F532" t="str">
        <f>IFERROR(リレーチーム__2[[#This Row],[チーム名]],"")</f>
        <v/>
      </c>
      <c r="G532" t="str">
        <f>IFERROR(リレーチーム__2[[#This Row],[チーム名カナ]],"")</f>
        <v/>
      </c>
      <c r="H532" t="str">
        <f>IFERROR(リレーチーム__2[[#This Row],[所属番号]],"")</f>
        <v/>
      </c>
      <c r="I532" t="str">
        <f>IFERROR(リレーチーム__2[[#This Row],[種目コード]],"")</f>
        <v/>
      </c>
      <c r="J532" t="str">
        <f>IFERROR(リレーチーム__2[[#This Row],[距離コード]],"")</f>
        <v/>
      </c>
      <c r="K532" t="str">
        <f>IFERROR(リレーチーム__2[[#This Row],[性別コード]],"")</f>
        <v/>
      </c>
      <c r="L532" t="str">
        <f>IFERROR(リレーチーム__2[[#This Row],[新記録判定クラス]],"")</f>
        <v/>
      </c>
      <c r="M532" t="str">
        <f>IFERROR(リレーチーム__2[[#This Row],[エントリータイム]],"")</f>
        <v/>
      </c>
      <c r="N532" t="str">
        <f>IFERROR(VLOOKUP(I532,色々!L:M,2,0),"")</f>
        <v/>
      </c>
      <c r="O532" s="48" t="str">
        <f>IFERROR(VLOOKUP(J532,色々!P:R,3,0),"")</f>
        <v/>
      </c>
      <c r="P532" s="48" t="str">
        <f>IFERROR(VLOOKUP(K532,色々!P:Q,2,0),"")</f>
        <v/>
      </c>
      <c r="Q532" s="48" t="str">
        <f>IFERROR(VLOOKUP(L532,クラス!B:C,2,0),"")</f>
        <v/>
      </c>
    </row>
    <row r="533" spans="5:17" x14ac:dyDescent="0.2">
      <c r="E533" t="str">
        <f>IFERROR(リレーチーム__2[[#This Row],[チーム番号]],"")</f>
        <v/>
      </c>
      <c r="F533" t="str">
        <f>IFERROR(リレーチーム__2[[#This Row],[チーム名]],"")</f>
        <v/>
      </c>
      <c r="G533" t="str">
        <f>IFERROR(リレーチーム__2[[#This Row],[チーム名カナ]],"")</f>
        <v/>
      </c>
      <c r="H533" t="str">
        <f>IFERROR(リレーチーム__2[[#This Row],[所属番号]],"")</f>
        <v/>
      </c>
      <c r="I533" t="str">
        <f>IFERROR(リレーチーム__2[[#This Row],[種目コード]],"")</f>
        <v/>
      </c>
      <c r="J533" t="str">
        <f>IFERROR(リレーチーム__2[[#This Row],[距離コード]],"")</f>
        <v/>
      </c>
      <c r="K533" t="str">
        <f>IFERROR(リレーチーム__2[[#This Row],[性別コード]],"")</f>
        <v/>
      </c>
      <c r="L533" t="str">
        <f>IFERROR(リレーチーム__2[[#This Row],[新記録判定クラス]],"")</f>
        <v/>
      </c>
      <c r="M533" t="str">
        <f>IFERROR(リレーチーム__2[[#This Row],[エントリータイム]],"")</f>
        <v/>
      </c>
      <c r="N533" t="str">
        <f>IFERROR(VLOOKUP(I533,色々!L:M,2,0),"")</f>
        <v/>
      </c>
      <c r="O533" s="48" t="str">
        <f>IFERROR(VLOOKUP(J533,色々!P:R,3,0),"")</f>
        <v/>
      </c>
      <c r="P533" s="48" t="str">
        <f>IFERROR(VLOOKUP(K533,色々!P:Q,2,0),"")</f>
        <v/>
      </c>
      <c r="Q533" s="48" t="str">
        <f>IFERROR(VLOOKUP(L533,クラス!B:C,2,0),"")</f>
        <v/>
      </c>
    </row>
    <row r="534" spans="5:17" x14ac:dyDescent="0.2">
      <c r="E534" t="str">
        <f>IFERROR(リレーチーム__2[[#This Row],[チーム番号]],"")</f>
        <v/>
      </c>
      <c r="F534" t="str">
        <f>IFERROR(リレーチーム__2[[#This Row],[チーム名]],"")</f>
        <v/>
      </c>
      <c r="G534" t="str">
        <f>IFERROR(リレーチーム__2[[#This Row],[チーム名カナ]],"")</f>
        <v/>
      </c>
      <c r="H534" t="str">
        <f>IFERROR(リレーチーム__2[[#This Row],[所属番号]],"")</f>
        <v/>
      </c>
      <c r="I534" t="str">
        <f>IFERROR(リレーチーム__2[[#This Row],[種目コード]],"")</f>
        <v/>
      </c>
      <c r="J534" t="str">
        <f>IFERROR(リレーチーム__2[[#This Row],[距離コード]],"")</f>
        <v/>
      </c>
      <c r="K534" t="str">
        <f>IFERROR(リレーチーム__2[[#This Row],[性別コード]],"")</f>
        <v/>
      </c>
      <c r="L534" t="str">
        <f>IFERROR(リレーチーム__2[[#This Row],[新記録判定クラス]],"")</f>
        <v/>
      </c>
      <c r="M534" t="str">
        <f>IFERROR(リレーチーム__2[[#This Row],[エントリータイム]],"")</f>
        <v/>
      </c>
      <c r="N534" t="str">
        <f>IFERROR(VLOOKUP(I534,色々!L:M,2,0),"")</f>
        <v/>
      </c>
      <c r="O534" s="48" t="str">
        <f>IFERROR(VLOOKUP(J534,色々!P:R,3,0),"")</f>
        <v/>
      </c>
      <c r="P534" s="48" t="str">
        <f>IFERROR(VLOOKUP(K534,色々!P:Q,2,0),"")</f>
        <v/>
      </c>
      <c r="Q534" s="48" t="str">
        <f>IFERROR(VLOOKUP(L534,クラス!B:C,2,0),"")</f>
        <v/>
      </c>
    </row>
    <row r="535" spans="5:17" x14ac:dyDescent="0.2">
      <c r="E535" t="str">
        <f>IFERROR(リレーチーム__2[[#This Row],[チーム番号]],"")</f>
        <v/>
      </c>
      <c r="F535" t="str">
        <f>IFERROR(リレーチーム__2[[#This Row],[チーム名]],"")</f>
        <v/>
      </c>
      <c r="G535" t="str">
        <f>IFERROR(リレーチーム__2[[#This Row],[チーム名カナ]],"")</f>
        <v/>
      </c>
      <c r="H535" t="str">
        <f>IFERROR(リレーチーム__2[[#This Row],[所属番号]],"")</f>
        <v/>
      </c>
      <c r="I535" t="str">
        <f>IFERROR(リレーチーム__2[[#This Row],[種目コード]],"")</f>
        <v/>
      </c>
      <c r="J535" t="str">
        <f>IFERROR(リレーチーム__2[[#This Row],[距離コード]],"")</f>
        <v/>
      </c>
      <c r="K535" t="str">
        <f>IFERROR(リレーチーム__2[[#This Row],[性別コード]],"")</f>
        <v/>
      </c>
      <c r="L535" t="str">
        <f>IFERROR(リレーチーム__2[[#This Row],[新記録判定クラス]],"")</f>
        <v/>
      </c>
      <c r="M535" t="str">
        <f>IFERROR(リレーチーム__2[[#This Row],[エントリータイム]],"")</f>
        <v/>
      </c>
      <c r="N535" t="str">
        <f>IFERROR(VLOOKUP(I535,色々!L:M,2,0),"")</f>
        <v/>
      </c>
      <c r="O535" s="48" t="str">
        <f>IFERROR(VLOOKUP(J535,色々!P:R,3,0),"")</f>
        <v/>
      </c>
      <c r="P535" s="48" t="str">
        <f>IFERROR(VLOOKUP(K535,色々!P:Q,2,0),"")</f>
        <v/>
      </c>
      <c r="Q535" s="48" t="str">
        <f>IFERROR(VLOOKUP(L535,クラス!B:C,2,0),"")</f>
        <v/>
      </c>
    </row>
    <row r="536" spans="5:17" x14ac:dyDescent="0.2">
      <c r="E536" t="str">
        <f>IFERROR(リレーチーム__2[[#This Row],[チーム番号]],"")</f>
        <v/>
      </c>
      <c r="F536" t="str">
        <f>IFERROR(リレーチーム__2[[#This Row],[チーム名]],"")</f>
        <v/>
      </c>
      <c r="G536" t="str">
        <f>IFERROR(リレーチーム__2[[#This Row],[チーム名カナ]],"")</f>
        <v/>
      </c>
      <c r="H536" t="str">
        <f>IFERROR(リレーチーム__2[[#This Row],[所属番号]],"")</f>
        <v/>
      </c>
      <c r="I536" t="str">
        <f>IFERROR(リレーチーム__2[[#This Row],[種目コード]],"")</f>
        <v/>
      </c>
      <c r="J536" t="str">
        <f>IFERROR(リレーチーム__2[[#This Row],[距離コード]],"")</f>
        <v/>
      </c>
      <c r="K536" t="str">
        <f>IFERROR(リレーチーム__2[[#This Row],[性別コード]],"")</f>
        <v/>
      </c>
      <c r="L536" t="str">
        <f>IFERROR(リレーチーム__2[[#This Row],[新記録判定クラス]],"")</f>
        <v/>
      </c>
      <c r="M536" t="str">
        <f>IFERROR(リレーチーム__2[[#This Row],[エントリータイム]],"")</f>
        <v/>
      </c>
      <c r="N536" t="str">
        <f>IFERROR(VLOOKUP(I536,色々!L:M,2,0),"")</f>
        <v/>
      </c>
      <c r="O536" s="48" t="str">
        <f>IFERROR(VLOOKUP(J536,色々!P:R,3,0),"")</f>
        <v/>
      </c>
      <c r="P536" s="48" t="str">
        <f>IFERROR(VLOOKUP(K536,色々!P:Q,2,0),"")</f>
        <v/>
      </c>
      <c r="Q536" s="48" t="str">
        <f>IFERROR(VLOOKUP(L536,クラス!B:C,2,0),"")</f>
        <v/>
      </c>
    </row>
    <row r="537" spans="5:17" x14ac:dyDescent="0.2">
      <c r="E537" t="str">
        <f>IFERROR(リレーチーム__2[[#This Row],[チーム番号]],"")</f>
        <v/>
      </c>
      <c r="F537" t="str">
        <f>IFERROR(リレーチーム__2[[#This Row],[チーム名]],"")</f>
        <v/>
      </c>
      <c r="G537" t="str">
        <f>IFERROR(リレーチーム__2[[#This Row],[チーム名カナ]],"")</f>
        <v/>
      </c>
      <c r="H537" t="str">
        <f>IFERROR(リレーチーム__2[[#This Row],[所属番号]],"")</f>
        <v/>
      </c>
      <c r="I537" t="str">
        <f>IFERROR(リレーチーム__2[[#This Row],[種目コード]],"")</f>
        <v/>
      </c>
      <c r="J537" t="str">
        <f>IFERROR(リレーチーム__2[[#This Row],[距離コード]],"")</f>
        <v/>
      </c>
      <c r="K537" t="str">
        <f>IFERROR(リレーチーム__2[[#This Row],[性別コード]],"")</f>
        <v/>
      </c>
      <c r="L537" t="str">
        <f>IFERROR(リレーチーム__2[[#This Row],[新記録判定クラス]],"")</f>
        <v/>
      </c>
      <c r="M537" t="str">
        <f>IFERROR(リレーチーム__2[[#This Row],[エントリータイム]],"")</f>
        <v/>
      </c>
      <c r="N537" t="str">
        <f>IFERROR(VLOOKUP(I537,色々!L:M,2,0),"")</f>
        <v/>
      </c>
      <c r="O537" s="48" t="str">
        <f>IFERROR(VLOOKUP(J537,色々!P:R,3,0),"")</f>
        <v/>
      </c>
      <c r="P537" s="48" t="str">
        <f>IFERROR(VLOOKUP(K537,色々!P:Q,2,0),"")</f>
        <v/>
      </c>
      <c r="Q537" s="48" t="str">
        <f>IFERROR(VLOOKUP(L537,クラス!B:C,2,0),"")</f>
        <v/>
      </c>
    </row>
    <row r="538" spans="5:17" x14ac:dyDescent="0.2">
      <c r="E538" t="str">
        <f>IFERROR(リレーチーム__2[[#This Row],[チーム番号]],"")</f>
        <v/>
      </c>
      <c r="F538" t="str">
        <f>IFERROR(リレーチーム__2[[#This Row],[チーム名]],"")</f>
        <v/>
      </c>
      <c r="G538" t="str">
        <f>IFERROR(リレーチーム__2[[#This Row],[チーム名カナ]],"")</f>
        <v/>
      </c>
      <c r="H538" t="str">
        <f>IFERROR(リレーチーム__2[[#This Row],[所属番号]],"")</f>
        <v/>
      </c>
      <c r="I538" t="str">
        <f>IFERROR(リレーチーム__2[[#This Row],[種目コード]],"")</f>
        <v/>
      </c>
      <c r="J538" t="str">
        <f>IFERROR(リレーチーム__2[[#This Row],[距離コード]],"")</f>
        <v/>
      </c>
      <c r="K538" t="str">
        <f>IFERROR(リレーチーム__2[[#This Row],[性別コード]],"")</f>
        <v/>
      </c>
      <c r="L538" t="str">
        <f>IFERROR(リレーチーム__2[[#This Row],[新記録判定クラス]],"")</f>
        <v/>
      </c>
      <c r="M538" t="str">
        <f>IFERROR(リレーチーム__2[[#This Row],[エントリータイム]],"")</f>
        <v/>
      </c>
      <c r="N538" t="str">
        <f>IFERROR(VLOOKUP(I538,色々!L:M,2,0),"")</f>
        <v/>
      </c>
      <c r="O538" s="48" t="str">
        <f>IFERROR(VLOOKUP(J538,色々!P:R,3,0),"")</f>
        <v/>
      </c>
      <c r="P538" s="48" t="str">
        <f>IFERROR(VLOOKUP(K538,色々!P:Q,2,0),"")</f>
        <v/>
      </c>
      <c r="Q538" s="48" t="str">
        <f>IFERROR(VLOOKUP(L538,クラス!B:C,2,0),"")</f>
        <v/>
      </c>
    </row>
    <row r="539" spans="5:17" x14ac:dyDescent="0.2">
      <c r="E539" t="str">
        <f>IFERROR(リレーチーム__2[[#This Row],[チーム番号]],"")</f>
        <v/>
      </c>
      <c r="F539" t="str">
        <f>IFERROR(リレーチーム__2[[#This Row],[チーム名]],"")</f>
        <v/>
      </c>
      <c r="G539" t="str">
        <f>IFERROR(リレーチーム__2[[#This Row],[チーム名カナ]],"")</f>
        <v/>
      </c>
      <c r="H539" t="str">
        <f>IFERROR(リレーチーム__2[[#This Row],[所属番号]],"")</f>
        <v/>
      </c>
      <c r="I539" t="str">
        <f>IFERROR(リレーチーム__2[[#This Row],[種目コード]],"")</f>
        <v/>
      </c>
      <c r="J539" t="str">
        <f>IFERROR(リレーチーム__2[[#This Row],[距離コード]],"")</f>
        <v/>
      </c>
      <c r="K539" t="str">
        <f>IFERROR(リレーチーム__2[[#This Row],[性別コード]],"")</f>
        <v/>
      </c>
      <c r="L539" t="str">
        <f>IFERROR(リレーチーム__2[[#This Row],[新記録判定クラス]],"")</f>
        <v/>
      </c>
      <c r="M539" t="str">
        <f>IFERROR(リレーチーム__2[[#This Row],[エントリータイム]],"")</f>
        <v/>
      </c>
      <c r="N539" t="str">
        <f>IFERROR(VLOOKUP(I539,色々!L:M,2,0),"")</f>
        <v/>
      </c>
      <c r="O539" s="48" t="str">
        <f>IFERROR(VLOOKUP(J539,色々!P:R,3,0),"")</f>
        <v/>
      </c>
      <c r="P539" s="48" t="str">
        <f>IFERROR(VLOOKUP(K539,色々!P:Q,2,0),"")</f>
        <v/>
      </c>
      <c r="Q539" s="48" t="str">
        <f>IFERROR(VLOOKUP(L539,クラス!B:C,2,0),"")</f>
        <v/>
      </c>
    </row>
    <row r="540" spans="5:17" x14ac:dyDescent="0.2">
      <c r="E540" t="str">
        <f>IFERROR(リレーチーム__2[[#This Row],[チーム番号]],"")</f>
        <v/>
      </c>
      <c r="F540" t="str">
        <f>IFERROR(リレーチーム__2[[#This Row],[チーム名]],"")</f>
        <v/>
      </c>
      <c r="G540" t="str">
        <f>IFERROR(リレーチーム__2[[#This Row],[チーム名カナ]],"")</f>
        <v/>
      </c>
      <c r="H540" t="str">
        <f>IFERROR(リレーチーム__2[[#This Row],[所属番号]],"")</f>
        <v/>
      </c>
      <c r="I540" t="str">
        <f>IFERROR(リレーチーム__2[[#This Row],[種目コード]],"")</f>
        <v/>
      </c>
      <c r="J540" t="str">
        <f>IFERROR(リレーチーム__2[[#This Row],[距離コード]],"")</f>
        <v/>
      </c>
      <c r="K540" t="str">
        <f>IFERROR(リレーチーム__2[[#This Row],[性別コード]],"")</f>
        <v/>
      </c>
      <c r="L540" t="str">
        <f>IFERROR(リレーチーム__2[[#This Row],[新記録判定クラス]],"")</f>
        <v/>
      </c>
      <c r="M540" t="str">
        <f>IFERROR(リレーチーム__2[[#This Row],[エントリータイム]],"")</f>
        <v/>
      </c>
      <c r="N540" t="str">
        <f>IFERROR(VLOOKUP(I540,色々!L:M,2,0),"")</f>
        <v/>
      </c>
      <c r="O540" s="48" t="str">
        <f>IFERROR(VLOOKUP(J540,色々!P:R,3,0),"")</f>
        <v/>
      </c>
      <c r="P540" s="48" t="str">
        <f>IFERROR(VLOOKUP(K540,色々!P:Q,2,0),"")</f>
        <v/>
      </c>
      <c r="Q540" s="48" t="str">
        <f>IFERROR(VLOOKUP(L540,クラス!B:C,2,0),"")</f>
        <v/>
      </c>
    </row>
    <row r="541" spans="5:17" x14ac:dyDescent="0.2">
      <c r="E541" t="str">
        <f>IFERROR(リレーチーム__2[[#This Row],[チーム番号]],"")</f>
        <v/>
      </c>
      <c r="F541" t="str">
        <f>IFERROR(リレーチーム__2[[#This Row],[チーム名]],"")</f>
        <v/>
      </c>
      <c r="G541" t="str">
        <f>IFERROR(リレーチーム__2[[#This Row],[チーム名カナ]],"")</f>
        <v/>
      </c>
      <c r="H541" t="str">
        <f>IFERROR(リレーチーム__2[[#This Row],[所属番号]],"")</f>
        <v/>
      </c>
      <c r="I541" t="str">
        <f>IFERROR(リレーチーム__2[[#This Row],[種目コード]],"")</f>
        <v/>
      </c>
      <c r="J541" t="str">
        <f>IFERROR(リレーチーム__2[[#This Row],[距離コード]],"")</f>
        <v/>
      </c>
      <c r="K541" t="str">
        <f>IFERROR(リレーチーム__2[[#This Row],[性別コード]],"")</f>
        <v/>
      </c>
      <c r="L541" t="str">
        <f>IFERROR(リレーチーム__2[[#This Row],[新記録判定クラス]],"")</f>
        <v/>
      </c>
      <c r="M541" t="str">
        <f>IFERROR(リレーチーム__2[[#This Row],[エントリータイム]],"")</f>
        <v/>
      </c>
      <c r="N541" t="str">
        <f>IFERROR(VLOOKUP(I541,色々!L:M,2,0),"")</f>
        <v/>
      </c>
      <c r="O541" s="48" t="str">
        <f>IFERROR(VLOOKUP(J541,色々!P:R,3,0),"")</f>
        <v/>
      </c>
      <c r="P541" s="48" t="str">
        <f>IFERROR(VLOOKUP(K541,色々!P:Q,2,0),"")</f>
        <v/>
      </c>
      <c r="Q541" s="48" t="str">
        <f>IFERROR(VLOOKUP(L541,クラス!B:C,2,0),"")</f>
        <v/>
      </c>
    </row>
    <row r="542" spans="5:17" x14ac:dyDescent="0.2">
      <c r="E542" t="str">
        <f>IFERROR(リレーチーム__2[[#This Row],[チーム番号]],"")</f>
        <v/>
      </c>
      <c r="F542" t="str">
        <f>IFERROR(リレーチーム__2[[#This Row],[チーム名]],"")</f>
        <v/>
      </c>
      <c r="G542" t="str">
        <f>IFERROR(リレーチーム__2[[#This Row],[チーム名カナ]],"")</f>
        <v/>
      </c>
      <c r="H542" t="str">
        <f>IFERROR(リレーチーム__2[[#This Row],[所属番号]],"")</f>
        <v/>
      </c>
      <c r="I542" t="str">
        <f>IFERROR(リレーチーム__2[[#This Row],[種目コード]],"")</f>
        <v/>
      </c>
      <c r="J542" t="str">
        <f>IFERROR(リレーチーム__2[[#This Row],[距離コード]],"")</f>
        <v/>
      </c>
      <c r="K542" t="str">
        <f>IFERROR(リレーチーム__2[[#This Row],[性別コード]],"")</f>
        <v/>
      </c>
      <c r="L542" t="str">
        <f>IFERROR(リレーチーム__2[[#This Row],[新記録判定クラス]],"")</f>
        <v/>
      </c>
      <c r="M542" t="str">
        <f>IFERROR(リレーチーム__2[[#This Row],[エントリータイム]],"")</f>
        <v/>
      </c>
      <c r="N542" t="str">
        <f>IFERROR(VLOOKUP(I542,色々!L:M,2,0),"")</f>
        <v/>
      </c>
      <c r="O542" s="48" t="str">
        <f>IFERROR(VLOOKUP(J542,色々!P:R,3,0),"")</f>
        <v/>
      </c>
      <c r="P542" s="48" t="str">
        <f>IFERROR(VLOOKUP(K542,色々!P:Q,2,0),"")</f>
        <v/>
      </c>
      <c r="Q542" s="48" t="str">
        <f>IFERROR(VLOOKUP(L542,クラス!B:C,2,0),"")</f>
        <v/>
      </c>
    </row>
    <row r="543" spans="5:17" x14ac:dyDescent="0.2">
      <c r="E543" t="str">
        <f>IFERROR(リレーチーム__2[[#This Row],[チーム番号]],"")</f>
        <v/>
      </c>
      <c r="F543" t="str">
        <f>IFERROR(リレーチーム__2[[#This Row],[チーム名]],"")</f>
        <v/>
      </c>
      <c r="G543" t="str">
        <f>IFERROR(リレーチーム__2[[#This Row],[チーム名カナ]],"")</f>
        <v/>
      </c>
      <c r="H543" t="str">
        <f>IFERROR(リレーチーム__2[[#This Row],[所属番号]],"")</f>
        <v/>
      </c>
      <c r="I543" t="str">
        <f>IFERROR(リレーチーム__2[[#This Row],[種目コード]],"")</f>
        <v/>
      </c>
      <c r="J543" t="str">
        <f>IFERROR(リレーチーム__2[[#This Row],[距離コード]],"")</f>
        <v/>
      </c>
      <c r="K543" t="str">
        <f>IFERROR(リレーチーム__2[[#This Row],[性別コード]],"")</f>
        <v/>
      </c>
      <c r="L543" t="str">
        <f>IFERROR(リレーチーム__2[[#This Row],[新記録判定クラス]],"")</f>
        <v/>
      </c>
      <c r="M543" t="str">
        <f>IFERROR(リレーチーム__2[[#This Row],[エントリータイム]],"")</f>
        <v/>
      </c>
      <c r="N543" t="str">
        <f>IFERROR(VLOOKUP(I543,色々!L:M,2,0),"")</f>
        <v/>
      </c>
      <c r="O543" s="48" t="str">
        <f>IFERROR(VLOOKUP(J543,色々!P:R,3,0),"")</f>
        <v/>
      </c>
      <c r="P543" s="48" t="str">
        <f>IFERROR(VLOOKUP(K543,色々!P:Q,2,0),"")</f>
        <v/>
      </c>
      <c r="Q543" s="48" t="str">
        <f>IFERROR(VLOOKUP(L543,クラス!B:C,2,0),"")</f>
        <v/>
      </c>
    </row>
    <row r="544" spans="5:17" x14ac:dyDescent="0.2">
      <c r="E544" t="str">
        <f>IFERROR(リレーチーム__2[[#This Row],[チーム番号]],"")</f>
        <v/>
      </c>
      <c r="F544" t="str">
        <f>IFERROR(リレーチーム__2[[#This Row],[チーム名]],"")</f>
        <v/>
      </c>
      <c r="G544" t="str">
        <f>IFERROR(リレーチーム__2[[#This Row],[チーム名カナ]],"")</f>
        <v/>
      </c>
      <c r="H544" t="str">
        <f>IFERROR(リレーチーム__2[[#This Row],[所属番号]],"")</f>
        <v/>
      </c>
      <c r="I544" t="str">
        <f>IFERROR(リレーチーム__2[[#This Row],[種目コード]],"")</f>
        <v/>
      </c>
      <c r="J544" t="str">
        <f>IFERROR(リレーチーム__2[[#This Row],[距離コード]],"")</f>
        <v/>
      </c>
      <c r="K544" t="str">
        <f>IFERROR(リレーチーム__2[[#This Row],[性別コード]],"")</f>
        <v/>
      </c>
      <c r="L544" t="str">
        <f>IFERROR(リレーチーム__2[[#This Row],[新記録判定クラス]],"")</f>
        <v/>
      </c>
      <c r="M544" t="str">
        <f>IFERROR(リレーチーム__2[[#This Row],[エントリータイム]],"")</f>
        <v/>
      </c>
      <c r="N544" t="str">
        <f>IFERROR(VLOOKUP(I544,色々!L:M,2,0),"")</f>
        <v/>
      </c>
      <c r="O544" s="48" t="str">
        <f>IFERROR(VLOOKUP(J544,色々!P:R,3,0),"")</f>
        <v/>
      </c>
      <c r="P544" s="48" t="str">
        <f>IFERROR(VLOOKUP(K544,色々!P:Q,2,0),"")</f>
        <v/>
      </c>
      <c r="Q544" s="48" t="str">
        <f>IFERROR(VLOOKUP(L544,クラス!B:C,2,0),"")</f>
        <v/>
      </c>
    </row>
    <row r="545" spans="5:17" x14ac:dyDescent="0.2">
      <c r="E545" t="str">
        <f>IFERROR(リレーチーム__2[[#This Row],[チーム番号]],"")</f>
        <v/>
      </c>
      <c r="F545" t="str">
        <f>IFERROR(リレーチーム__2[[#This Row],[チーム名]],"")</f>
        <v/>
      </c>
      <c r="G545" t="str">
        <f>IFERROR(リレーチーム__2[[#This Row],[チーム名カナ]],"")</f>
        <v/>
      </c>
      <c r="H545" t="str">
        <f>IFERROR(リレーチーム__2[[#This Row],[所属番号]],"")</f>
        <v/>
      </c>
      <c r="I545" t="str">
        <f>IFERROR(リレーチーム__2[[#This Row],[種目コード]],"")</f>
        <v/>
      </c>
      <c r="J545" t="str">
        <f>IFERROR(リレーチーム__2[[#This Row],[距離コード]],"")</f>
        <v/>
      </c>
      <c r="K545" t="str">
        <f>IFERROR(リレーチーム__2[[#This Row],[性別コード]],"")</f>
        <v/>
      </c>
      <c r="L545" t="str">
        <f>IFERROR(リレーチーム__2[[#This Row],[新記録判定クラス]],"")</f>
        <v/>
      </c>
      <c r="M545" t="str">
        <f>IFERROR(リレーチーム__2[[#This Row],[エントリータイム]],"")</f>
        <v/>
      </c>
      <c r="N545" t="str">
        <f>IFERROR(VLOOKUP(I545,色々!L:M,2,0),"")</f>
        <v/>
      </c>
      <c r="O545" s="48" t="str">
        <f>IFERROR(VLOOKUP(J545,色々!P:R,3,0),"")</f>
        <v/>
      </c>
      <c r="P545" s="48" t="str">
        <f>IFERROR(VLOOKUP(K545,色々!P:Q,2,0),"")</f>
        <v/>
      </c>
      <c r="Q545" s="48" t="str">
        <f>IFERROR(VLOOKUP(L545,クラス!B:C,2,0),"")</f>
        <v/>
      </c>
    </row>
    <row r="546" spans="5:17" x14ac:dyDescent="0.2">
      <c r="E546" t="str">
        <f>IFERROR(リレーチーム__2[[#This Row],[チーム番号]],"")</f>
        <v/>
      </c>
      <c r="F546" t="str">
        <f>IFERROR(リレーチーム__2[[#This Row],[チーム名]],"")</f>
        <v/>
      </c>
      <c r="G546" t="str">
        <f>IFERROR(リレーチーム__2[[#This Row],[チーム名カナ]],"")</f>
        <v/>
      </c>
      <c r="H546" t="str">
        <f>IFERROR(リレーチーム__2[[#This Row],[所属番号]],"")</f>
        <v/>
      </c>
      <c r="I546" t="str">
        <f>IFERROR(リレーチーム__2[[#This Row],[種目コード]],"")</f>
        <v/>
      </c>
      <c r="J546" t="str">
        <f>IFERROR(リレーチーム__2[[#This Row],[距離コード]],"")</f>
        <v/>
      </c>
      <c r="K546" t="str">
        <f>IFERROR(リレーチーム__2[[#This Row],[性別コード]],"")</f>
        <v/>
      </c>
      <c r="L546" t="str">
        <f>IFERROR(リレーチーム__2[[#This Row],[新記録判定クラス]],"")</f>
        <v/>
      </c>
      <c r="M546" t="str">
        <f>IFERROR(リレーチーム__2[[#This Row],[エントリータイム]],"")</f>
        <v/>
      </c>
      <c r="N546" t="str">
        <f>IFERROR(VLOOKUP(I546,色々!L:M,2,0),"")</f>
        <v/>
      </c>
      <c r="O546" s="48" t="str">
        <f>IFERROR(VLOOKUP(J546,色々!P:R,3,0),"")</f>
        <v/>
      </c>
      <c r="P546" s="48" t="str">
        <f>IFERROR(VLOOKUP(K546,色々!P:Q,2,0),"")</f>
        <v/>
      </c>
      <c r="Q546" s="48" t="str">
        <f>IFERROR(VLOOKUP(L546,クラス!B:C,2,0),"")</f>
        <v/>
      </c>
    </row>
    <row r="547" spans="5:17" x14ac:dyDescent="0.2">
      <c r="E547" t="str">
        <f>IFERROR(リレーチーム__2[[#This Row],[チーム番号]],"")</f>
        <v/>
      </c>
      <c r="F547" t="str">
        <f>IFERROR(リレーチーム__2[[#This Row],[チーム名]],"")</f>
        <v/>
      </c>
      <c r="G547" t="str">
        <f>IFERROR(リレーチーム__2[[#This Row],[チーム名カナ]],"")</f>
        <v/>
      </c>
      <c r="H547" t="str">
        <f>IFERROR(リレーチーム__2[[#This Row],[所属番号]],"")</f>
        <v/>
      </c>
      <c r="I547" t="str">
        <f>IFERROR(リレーチーム__2[[#This Row],[種目コード]],"")</f>
        <v/>
      </c>
      <c r="J547" t="str">
        <f>IFERROR(リレーチーム__2[[#This Row],[距離コード]],"")</f>
        <v/>
      </c>
      <c r="K547" t="str">
        <f>IFERROR(リレーチーム__2[[#This Row],[性別コード]],"")</f>
        <v/>
      </c>
      <c r="L547" t="str">
        <f>IFERROR(リレーチーム__2[[#This Row],[新記録判定クラス]],"")</f>
        <v/>
      </c>
      <c r="M547" t="str">
        <f>IFERROR(リレーチーム__2[[#This Row],[エントリータイム]],"")</f>
        <v/>
      </c>
      <c r="N547" t="str">
        <f>IFERROR(VLOOKUP(I547,色々!L:M,2,0),"")</f>
        <v/>
      </c>
      <c r="O547" s="48" t="str">
        <f>IFERROR(VLOOKUP(J547,色々!P:R,3,0),"")</f>
        <v/>
      </c>
      <c r="P547" s="48" t="str">
        <f>IFERROR(VLOOKUP(K547,色々!P:Q,2,0),"")</f>
        <v/>
      </c>
      <c r="Q547" s="48" t="str">
        <f>IFERROR(VLOOKUP(L547,クラス!B:C,2,0),"")</f>
        <v/>
      </c>
    </row>
    <row r="548" spans="5:17" x14ac:dyDescent="0.2">
      <c r="E548" t="str">
        <f>IFERROR(リレーチーム__2[[#This Row],[チーム番号]],"")</f>
        <v/>
      </c>
      <c r="F548" t="str">
        <f>IFERROR(リレーチーム__2[[#This Row],[チーム名]],"")</f>
        <v/>
      </c>
      <c r="G548" t="str">
        <f>IFERROR(リレーチーム__2[[#This Row],[チーム名カナ]],"")</f>
        <v/>
      </c>
      <c r="H548" t="str">
        <f>IFERROR(リレーチーム__2[[#This Row],[所属番号]],"")</f>
        <v/>
      </c>
      <c r="I548" t="str">
        <f>IFERROR(リレーチーム__2[[#This Row],[種目コード]],"")</f>
        <v/>
      </c>
      <c r="J548" t="str">
        <f>IFERROR(リレーチーム__2[[#This Row],[距離コード]],"")</f>
        <v/>
      </c>
      <c r="K548" t="str">
        <f>IFERROR(リレーチーム__2[[#This Row],[性別コード]],"")</f>
        <v/>
      </c>
      <c r="L548" t="str">
        <f>IFERROR(リレーチーム__2[[#This Row],[新記録判定クラス]],"")</f>
        <v/>
      </c>
      <c r="M548" t="str">
        <f>IFERROR(リレーチーム__2[[#This Row],[エントリータイム]],"")</f>
        <v/>
      </c>
      <c r="N548" t="str">
        <f>IFERROR(VLOOKUP(I548,色々!L:M,2,0),"")</f>
        <v/>
      </c>
      <c r="O548" s="48" t="str">
        <f>IFERROR(VLOOKUP(J548,色々!P:R,3,0),"")</f>
        <v/>
      </c>
      <c r="P548" s="48" t="str">
        <f>IFERROR(VLOOKUP(K548,色々!P:Q,2,0),"")</f>
        <v/>
      </c>
      <c r="Q548" s="48" t="str">
        <f>IFERROR(VLOOKUP(L548,クラス!B:C,2,0),"")</f>
        <v/>
      </c>
    </row>
    <row r="549" spans="5:17" x14ac:dyDescent="0.2">
      <c r="E549" t="str">
        <f>IFERROR(リレーチーム__2[[#This Row],[チーム番号]],"")</f>
        <v/>
      </c>
      <c r="F549" t="str">
        <f>IFERROR(リレーチーム__2[[#This Row],[チーム名]],"")</f>
        <v/>
      </c>
      <c r="G549" t="str">
        <f>IFERROR(リレーチーム__2[[#This Row],[チーム名カナ]],"")</f>
        <v/>
      </c>
      <c r="H549" t="str">
        <f>IFERROR(リレーチーム__2[[#This Row],[所属番号]],"")</f>
        <v/>
      </c>
      <c r="I549" t="str">
        <f>IFERROR(リレーチーム__2[[#This Row],[種目コード]],"")</f>
        <v/>
      </c>
      <c r="J549" t="str">
        <f>IFERROR(リレーチーム__2[[#This Row],[距離コード]],"")</f>
        <v/>
      </c>
      <c r="K549" t="str">
        <f>IFERROR(リレーチーム__2[[#This Row],[性別コード]],"")</f>
        <v/>
      </c>
      <c r="L549" t="str">
        <f>IFERROR(リレーチーム__2[[#This Row],[新記録判定クラス]],"")</f>
        <v/>
      </c>
      <c r="M549" t="str">
        <f>IFERROR(リレーチーム__2[[#This Row],[エントリータイム]],"")</f>
        <v/>
      </c>
      <c r="N549" t="str">
        <f>IFERROR(VLOOKUP(I549,色々!L:M,2,0),"")</f>
        <v/>
      </c>
      <c r="O549" s="48" t="str">
        <f>IFERROR(VLOOKUP(J549,色々!P:R,3,0),"")</f>
        <v/>
      </c>
      <c r="P549" s="48" t="str">
        <f>IFERROR(VLOOKUP(K549,色々!P:Q,2,0),"")</f>
        <v/>
      </c>
      <c r="Q549" s="48" t="str">
        <f>IFERROR(VLOOKUP(L549,クラス!B:C,2,0),"")</f>
        <v/>
      </c>
    </row>
    <row r="550" spans="5:17" x14ac:dyDescent="0.2">
      <c r="E550" t="str">
        <f>IFERROR(リレーチーム__2[[#This Row],[チーム番号]],"")</f>
        <v/>
      </c>
      <c r="F550" t="str">
        <f>IFERROR(リレーチーム__2[[#This Row],[チーム名]],"")</f>
        <v/>
      </c>
      <c r="G550" t="str">
        <f>IFERROR(リレーチーム__2[[#This Row],[チーム名カナ]],"")</f>
        <v/>
      </c>
      <c r="H550" t="str">
        <f>IFERROR(リレーチーム__2[[#This Row],[所属番号]],"")</f>
        <v/>
      </c>
      <c r="I550" t="str">
        <f>IFERROR(リレーチーム__2[[#This Row],[種目コード]],"")</f>
        <v/>
      </c>
      <c r="J550" t="str">
        <f>IFERROR(リレーチーム__2[[#This Row],[距離コード]],"")</f>
        <v/>
      </c>
      <c r="K550" t="str">
        <f>IFERROR(リレーチーム__2[[#This Row],[性別コード]],"")</f>
        <v/>
      </c>
      <c r="L550" t="str">
        <f>IFERROR(リレーチーム__2[[#This Row],[新記録判定クラス]],"")</f>
        <v/>
      </c>
      <c r="M550" t="str">
        <f>IFERROR(リレーチーム__2[[#This Row],[エントリータイム]],"")</f>
        <v/>
      </c>
      <c r="N550" t="str">
        <f>IFERROR(VLOOKUP(I550,色々!L:M,2,0),"")</f>
        <v/>
      </c>
      <c r="O550" s="48" t="str">
        <f>IFERROR(VLOOKUP(J550,色々!P:R,3,0),"")</f>
        <v/>
      </c>
      <c r="P550" s="48" t="str">
        <f>IFERROR(VLOOKUP(K550,色々!P:Q,2,0),"")</f>
        <v/>
      </c>
      <c r="Q550" s="48" t="str">
        <f>IFERROR(VLOOKUP(L550,クラス!B:C,2,0),"")</f>
        <v/>
      </c>
    </row>
    <row r="551" spans="5:17" x14ac:dyDescent="0.2">
      <c r="E551" t="str">
        <f>IFERROR(リレーチーム__2[[#This Row],[チーム番号]],"")</f>
        <v/>
      </c>
      <c r="F551" t="str">
        <f>IFERROR(リレーチーム__2[[#This Row],[チーム名]],"")</f>
        <v/>
      </c>
      <c r="G551" t="str">
        <f>IFERROR(リレーチーム__2[[#This Row],[チーム名カナ]],"")</f>
        <v/>
      </c>
      <c r="H551" t="str">
        <f>IFERROR(リレーチーム__2[[#This Row],[所属番号]],"")</f>
        <v/>
      </c>
      <c r="I551" t="str">
        <f>IFERROR(リレーチーム__2[[#This Row],[種目コード]],"")</f>
        <v/>
      </c>
      <c r="J551" t="str">
        <f>IFERROR(リレーチーム__2[[#This Row],[距離コード]],"")</f>
        <v/>
      </c>
      <c r="K551" t="str">
        <f>IFERROR(リレーチーム__2[[#This Row],[性別コード]],"")</f>
        <v/>
      </c>
      <c r="L551" t="str">
        <f>IFERROR(リレーチーム__2[[#This Row],[新記録判定クラス]],"")</f>
        <v/>
      </c>
      <c r="M551" t="str">
        <f>IFERROR(リレーチーム__2[[#This Row],[エントリータイム]],"")</f>
        <v/>
      </c>
      <c r="N551" t="str">
        <f>IFERROR(VLOOKUP(I551,色々!L:M,2,0),"")</f>
        <v/>
      </c>
      <c r="O551" s="48" t="str">
        <f>IFERROR(VLOOKUP(J551,色々!P:R,3,0),"")</f>
        <v/>
      </c>
      <c r="P551" s="48" t="str">
        <f>IFERROR(VLOOKUP(K551,色々!P:Q,2,0),"")</f>
        <v/>
      </c>
      <c r="Q551" s="48" t="str">
        <f>IFERROR(VLOOKUP(L551,クラス!B:C,2,0),"")</f>
        <v/>
      </c>
    </row>
    <row r="552" spans="5:17" x14ac:dyDescent="0.2">
      <c r="E552" t="str">
        <f>IFERROR(リレーチーム__2[[#This Row],[チーム番号]],"")</f>
        <v/>
      </c>
      <c r="F552" t="str">
        <f>IFERROR(リレーチーム__2[[#This Row],[チーム名]],"")</f>
        <v/>
      </c>
      <c r="G552" t="str">
        <f>IFERROR(リレーチーム__2[[#This Row],[チーム名カナ]],"")</f>
        <v/>
      </c>
      <c r="H552" t="str">
        <f>IFERROR(リレーチーム__2[[#This Row],[所属番号]],"")</f>
        <v/>
      </c>
      <c r="I552" t="str">
        <f>IFERROR(リレーチーム__2[[#This Row],[種目コード]],"")</f>
        <v/>
      </c>
      <c r="J552" t="str">
        <f>IFERROR(リレーチーム__2[[#This Row],[距離コード]],"")</f>
        <v/>
      </c>
      <c r="K552" t="str">
        <f>IFERROR(リレーチーム__2[[#This Row],[性別コード]],"")</f>
        <v/>
      </c>
      <c r="L552" t="str">
        <f>IFERROR(リレーチーム__2[[#This Row],[新記録判定クラス]],"")</f>
        <v/>
      </c>
      <c r="M552" t="str">
        <f>IFERROR(リレーチーム__2[[#This Row],[エントリータイム]],"")</f>
        <v/>
      </c>
      <c r="N552" t="str">
        <f>IFERROR(VLOOKUP(I552,色々!L:M,2,0),"")</f>
        <v/>
      </c>
      <c r="O552" s="48" t="str">
        <f>IFERROR(VLOOKUP(J552,色々!P:R,3,0),"")</f>
        <v/>
      </c>
      <c r="P552" s="48" t="str">
        <f>IFERROR(VLOOKUP(K552,色々!P:Q,2,0),"")</f>
        <v/>
      </c>
      <c r="Q552" s="48" t="str">
        <f>IFERROR(VLOOKUP(L552,クラス!B:C,2,0),"")</f>
        <v/>
      </c>
    </row>
    <row r="553" spans="5:17" x14ac:dyDescent="0.2">
      <c r="E553" t="str">
        <f>IFERROR(リレーチーム__2[[#This Row],[チーム番号]],"")</f>
        <v/>
      </c>
      <c r="F553" t="str">
        <f>IFERROR(リレーチーム__2[[#This Row],[チーム名]],"")</f>
        <v/>
      </c>
      <c r="G553" t="str">
        <f>IFERROR(リレーチーム__2[[#This Row],[チーム名カナ]],"")</f>
        <v/>
      </c>
      <c r="H553" t="str">
        <f>IFERROR(リレーチーム__2[[#This Row],[所属番号]],"")</f>
        <v/>
      </c>
      <c r="I553" t="str">
        <f>IFERROR(リレーチーム__2[[#This Row],[種目コード]],"")</f>
        <v/>
      </c>
      <c r="J553" t="str">
        <f>IFERROR(リレーチーム__2[[#This Row],[距離コード]],"")</f>
        <v/>
      </c>
      <c r="K553" t="str">
        <f>IFERROR(リレーチーム__2[[#This Row],[性別コード]],"")</f>
        <v/>
      </c>
      <c r="L553" t="str">
        <f>IFERROR(リレーチーム__2[[#This Row],[新記録判定クラス]],"")</f>
        <v/>
      </c>
      <c r="M553" t="str">
        <f>IFERROR(リレーチーム__2[[#This Row],[エントリータイム]],"")</f>
        <v/>
      </c>
      <c r="N553" t="str">
        <f>IFERROR(VLOOKUP(I553,色々!L:M,2,0),"")</f>
        <v/>
      </c>
      <c r="O553" s="48" t="str">
        <f>IFERROR(VLOOKUP(J553,色々!P:R,3,0),"")</f>
        <v/>
      </c>
      <c r="P553" s="48" t="str">
        <f>IFERROR(VLOOKUP(K553,色々!P:Q,2,0),"")</f>
        <v/>
      </c>
      <c r="Q553" s="48" t="str">
        <f>IFERROR(VLOOKUP(L553,クラス!B:C,2,0),"")</f>
        <v/>
      </c>
    </row>
    <row r="554" spans="5:17" x14ac:dyDescent="0.2">
      <c r="E554" t="str">
        <f>IFERROR(リレーチーム__2[[#This Row],[チーム番号]],"")</f>
        <v/>
      </c>
      <c r="F554" t="str">
        <f>IFERROR(リレーチーム__2[[#This Row],[チーム名]],"")</f>
        <v/>
      </c>
      <c r="G554" t="str">
        <f>IFERROR(リレーチーム__2[[#This Row],[チーム名カナ]],"")</f>
        <v/>
      </c>
      <c r="H554" t="str">
        <f>IFERROR(リレーチーム__2[[#This Row],[所属番号]],"")</f>
        <v/>
      </c>
      <c r="I554" t="str">
        <f>IFERROR(リレーチーム__2[[#This Row],[種目コード]],"")</f>
        <v/>
      </c>
      <c r="J554" t="str">
        <f>IFERROR(リレーチーム__2[[#This Row],[距離コード]],"")</f>
        <v/>
      </c>
      <c r="K554" t="str">
        <f>IFERROR(リレーチーム__2[[#This Row],[性別コード]],"")</f>
        <v/>
      </c>
      <c r="L554" t="str">
        <f>IFERROR(リレーチーム__2[[#This Row],[新記録判定クラス]],"")</f>
        <v/>
      </c>
      <c r="M554" t="str">
        <f>IFERROR(リレーチーム__2[[#This Row],[エントリータイム]],"")</f>
        <v/>
      </c>
      <c r="N554" t="str">
        <f>IFERROR(VLOOKUP(I554,色々!L:M,2,0),"")</f>
        <v/>
      </c>
      <c r="O554" s="48" t="str">
        <f>IFERROR(VLOOKUP(J554,色々!P:R,3,0),"")</f>
        <v/>
      </c>
      <c r="P554" s="48" t="str">
        <f>IFERROR(VLOOKUP(K554,色々!P:Q,2,0),"")</f>
        <v/>
      </c>
      <c r="Q554" s="48" t="str">
        <f>IFERROR(VLOOKUP(L554,クラス!B:C,2,0),"")</f>
        <v/>
      </c>
    </row>
    <row r="555" spans="5:17" x14ac:dyDescent="0.2">
      <c r="E555" t="str">
        <f>IFERROR(リレーチーム__2[[#This Row],[チーム番号]],"")</f>
        <v/>
      </c>
      <c r="F555" t="str">
        <f>IFERROR(リレーチーム__2[[#This Row],[チーム名]],"")</f>
        <v/>
      </c>
      <c r="G555" t="str">
        <f>IFERROR(リレーチーム__2[[#This Row],[チーム名カナ]],"")</f>
        <v/>
      </c>
      <c r="H555" t="str">
        <f>IFERROR(リレーチーム__2[[#This Row],[所属番号]],"")</f>
        <v/>
      </c>
      <c r="I555" t="str">
        <f>IFERROR(リレーチーム__2[[#This Row],[種目コード]],"")</f>
        <v/>
      </c>
      <c r="J555" t="str">
        <f>IFERROR(リレーチーム__2[[#This Row],[距離コード]],"")</f>
        <v/>
      </c>
      <c r="K555" t="str">
        <f>IFERROR(リレーチーム__2[[#This Row],[性別コード]],"")</f>
        <v/>
      </c>
      <c r="L555" t="str">
        <f>IFERROR(リレーチーム__2[[#This Row],[新記録判定クラス]],"")</f>
        <v/>
      </c>
      <c r="M555" t="str">
        <f>IFERROR(リレーチーム__2[[#This Row],[エントリータイム]],"")</f>
        <v/>
      </c>
      <c r="N555" t="str">
        <f>IFERROR(VLOOKUP(I555,色々!L:M,2,0),"")</f>
        <v/>
      </c>
      <c r="O555" s="48" t="str">
        <f>IFERROR(VLOOKUP(J555,色々!P:R,3,0),"")</f>
        <v/>
      </c>
      <c r="P555" s="48" t="str">
        <f>IFERROR(VLOOKUP(K555,色々!P:Q,2,0),"")</f>
        <v/>
      </c>
      <c r="Q555" s="48" t="str">
        <f>IFERROR(VLOOKUP(L555,クラス!B:C,2,0),"")</f>
        <v/>
      </c>
    </row>
    <row r="556" spans="5:17" x14ac:dyDescent="0.2">
      <c r="E556" t="str">
        <f>IFERROR(リレーチーム__2[[#This Row],[チーム番号]],"")</f>
        <v/>
      </c>
      <c r="F556" t="str">
        <f>IFERROR(リレーチーム__2[[#This Row],[チーム名]],"")</f>
        <v/>
      </c>
      <c r="G556" t="str">
        <f>IFERROR(リレーチーム__2[[#This Row],[チーム名カナ]],"")</f>
        <v/>
      </c>
      <c r="H556" t="str">
        <f>IFERROR(リレーチーム__2[[#This Row],[所属番号]],"")</f>
        <v/>
      </c>
      <c r="I556" t="str">
        <f>IFERROR(リレーチーム__2[[#This Row],[種目コード]],"")</f>
        <v/>
      </c>
      <c r="J556" t="str">
        <f>IFERROR(リレーチーム__2[[#This Row],[距離コード]],"")</f>
        <v/>
      </c>
      <c r="K556" t="str">
        <f>IFERROR(リレーチーム__2[[#This Row],[性別コード]],"")</f>
        <v/>
      </c>
      <c r="L556" t="str">
        <f>IFERROR(リレーチーム__2[[#This Row],[新記録判定クラス]],"")</f>
        <v/>
      </c>
      <c r="M556" t="str">
        <f>IFERROR(リレーチーム__2[[#This Row],[エントリータイム]],"")</f>
        <v/>
      </c>
      <c r="N556" t="str">
        <f>IFERROR(VLOOKUP(I556,色々!L:M,2,0),"")</f>
        <v/>
      </c>
      <c r="O556" s="48" t="str">
        <f>IFERROR(VLOOKUP(J556,色々!P:R,3,0),"")</f>
        <v/>
      </c>
      <c r="P556" s="48" t="str">
        <f>IFERROR(VLOOKUP(K556,色々!P:Q,2,0),"")</f>
        <v/>
      </c>
      <c r="Q556" s="48" t="str">
        <f>IFERROR(VLOOKUP(L556,クラス!B:C,2,0),"")</f>
        <v/>
      </c>
    </row>
    <row r="557" spans="5:17" x14ac:dyDescent="0.2">
      <c r="E557" t="str">
        <f>IFERROR(リレーチーム__2[[#This Row],[チーム番号]],"")</f>
        <v/>
      </c>
      <c r="F557" t="str">
        <f>IFERROR(リレーチーム__2[[#This Row],[チーム名]],"")</f>
        <v/>
      </c>
      <c r="G557" t="str">
        <f>IFERROR(リレーチーム__2[[#This Row],[チーム名カナ]],"")</f>
        <v/>
      </c>
      <c r="H557" t="str">
        <f>IFERROR(リレーチーム__2[[#This Row],[所属番号]],"")</f>
        <v/>
      </c>
      <c r="I557" t="str">
        <f>IFERROR(リレーチーム__2[[#This Row],[種目コード]],"")</f>
        <v/>
      </c>
      <c r="J557" t="str">
        <f>IFERROR(リレーチーム__2[[#This Row],[距離コード]],"")</f>
        <v/>
      </c>
      <c r="K557" t="str">
        <f>IFERROR(リレーチーム__2[[#This Row],[性別コード]],"")</f>
        <v/>
      </c>
      <c r="L557" t="str">
        <f>IFERROR(リレーチーム__2[[#This Row],[新記録判定クラス]],"")</f>
        <v/>
      </c>
      <c r="M557" t="str">
        <f>IFERROR(リレーチーム__2[[#This Row],[エントリータイム]],"")</f>
        <v/>
      </c>
      <c r="N557" t="str">
        <f>IFERROR(VLOOKUP(I557,色々!L:M,2,0),"")</f>
        <v/>
      </c>
      <c r="O557" s="48" t="str">
        <f>IFERROR(VLOOKUP(J557,色々!P:R,3,0),"")</f>
        <v/>
      </c>
      <c r="P557" s="48" t="str">
        <f>IFERROR(VLOOKUP(K557,色々!P:Q,2,0),"")</f>
        <v/>
      </c>
      <c r="Q557" s="48" t="str">
        <f>IFERROR(VLOOKUP(L557,クラス!B:C,2,0),"")</f>
        <v/>
      </c>
    </row>
    <row r="558" spans="5:17" x14ac:dyDescent="0.2">
      <c r="E558" t="str">
        <f>IFERROR(リレーチーム__2[[#This Row],[チーム番号]],"")</f>
        <v/>
      </c>
      <c r="F558" t="str">
        <f>IFERROR(リレーチーム__2[[#This Row],[チーム名]],"")</f>
        <v/>
      </c>
      <c r="G558" t="str">
        <f>IFERROR(リレーチーム__2[[#This Row],[チーム名カナ]],"")</f>
        <v/>
      </c>
      <c r="H558" t="str">
        <f>IFERROR(リレーチーム__2[[#This Row],[所属番号]],"")</f>
        <v/>
      </c>
      <c r="I558" t="str">
        <f>IFERROR(リレーチーム__2[[#This Row],[種目コード]],"")</f>
        <v/>
      </c>
      <c r="J558" t="str">
        <f>IFERROR(リレーチーム__2[[#This Row],[距離コード]],"")</f>
        <v/>
      </c>
      <c r="K558" t="str">
        <f>IFERROR(リレーチーム__2[[#This Row],[性別コード]],"")</f>
        <v/>
      </c>
      <c r="L558" t="str">
        <f>IFERROR(リレーチーム__2[[#This Row],[新記録判定クラス]],"")</f>
        <v/>
      </c>
      <c r="M558" t="str">
        <f>IFERROR(リレーチーム__2[[#This Row],[エントリータイム]],"")</f>
        <v/>
      </c>
      <c r="N558" t="str">
        <f>IFERROR(VLOOKUP(I558,色々!L:M,2,0),"")</f>
        <v/>
      </c>
      <c r="O558" s="48" t="str">
        <f>IFERROR(VLOOKUP(J558,色々!P:R,3,0),"")</f>
        <v/>
      </c>
      <c r="P558" s="48" t="str">
        <f>IFERROR(VLOOKUP(K558,色々!P:Q,2,0),"")</f>
        <v/>
      </c>
      <c r="Q558" s="48" t="str">
        <f>IFERROR(VLOOKUP(L558,クラス!B:C,2,0),"")</f>
        <v/>
      </c>
    </row>
    <row r="559" spans="5:17" x14ac:dyDescent="0.2">
      <c r="E559" t="str">
        <f>IFERROR(リレーチーム__2[[#This Row],[チーム番号]],"")</f>
        <v/>
      </c>
      <c r="F559" t="str">
        <f>IFERROR(リレーチーム__2[[#This Row],[チーム名]],"")</f>
        <v/>
      </c>
      <c r="G559" t="str">
        <f>IFERROR(リレーチーム__2[[#This Row],[チーム名カナ]],"")</f>
        <v/>
      </c>
      <c r="H559" t="str">
        <f>IFERROR(リレーチーム__2[[#This Row],[所属番号]],"")</f>
        <v/>
      </c>
      <c r="I559" t="str">
        <f>IFERROR(リレーチーム__2[[#This Row],[種目コード]],"")</f>
        <v/>
      </c>
      <c r="J559" t="str">
        <f>IFERROR(リレーチーム__2[[#This Row],[距離コード]],"")</f>
        <v/>
      </c>
      <c r="K559" t="str">
        <f>IFERROR(リレーチーム__2[[#This Row],[性別コード]],"")</f>
        <v/>
      </c>
      <c r="L559" t="str">
        <f>IFERROR(リレーチーム__2[[#This Row],[新記録判定クラス]],"")</f>
        <v/>
      </c>
      <c r="M559" t="str">
        <f>IFERROR(リレーチーム__2[[#This Row],[エントリータイム]],"")</f>
        <v/>
      </c>
      <c r="N559" t="str">
        <f>IFERROR(VLOOKUP(I559,色々!L:M,2,0),"")</f>
        <v/>
      </c>
      <c r="O559" s="48" t="str">
        <f>IFERROR(VLOOKUP(J559,色々!P:R,3,0),"")</f>
        <v/>
      </c>
      <c r="P559" s="48" t="str">
        <f>IFERROR(VLOOKUP(K559,色々!P:Q,2,0),"")</f>
        <v/>
      </c>
      <c r="Q559" s="48" t="str">
        <f>IFERROR(VLOOKUP(L559,クラス!B:C,2,0),"")</f>
        <v/>
      </c>
    </row>
    <row r="560" spans="5:17" x14ac:dyDescent="0.2">
      <c r="E560" t="str">
        <f>IFERROR(リレーチーム__2[[#This Row],[チーム番号]],"")</f>
        <v/>
      </c>
      <c r="F560" t="str">
        <f>IFERROR(リレーチーム__2[[#This Row],[チーム名]],"")</f>
        <v/>
      </c>
      <c r="G560" t="str">
        <f>IFERROR(リレーチーム__2[[#This Row],[チーム名カナ]],"")</f>
        <v/>
      </c>
      <c r="H560" t="str">
        <f>IFERROR(リレーチーム__2[[#This Row],[所属番号]],"")</f>
        <v/>
      </c>
      <c r="I560" t="str">
        <f>IFERROR(リレーチーム__2[[#This Row],[種目コード]],"")</f>
        <v/>
      </c>
      <c r="J560" t="str">
        <f>IFERROR(リレーチーム__2[[#This Row],[距離コード]],"")</f>
        <v/>
      </c>
      <c r="K560" t="str">
        <f>IFERROR(リレーチーム__2[[#This Row],[性別コード]],"")</f>
        <v/>
      </c>
      <c r="L560" t="str">
        <f>IFERROR(リレーチーム__2[[#This Row],[新記録判定クラス]],"")</f>
        <v/>
      </c>
      <c r="M560" t="str">
        <f>IFERROR(リレーチーム__2[[#This Row],[エントリータイム]],"")</f>
        <v/>
      </c>
      <c r="N560" t="str">
        <f>IFERROR(VLOOKUP(I560,色々!L:M,2,0),"")</f>
        <v/>
      </c>
      <c r="O560" s="48" t="str">
        <f>IFERROR(VLOOKUP(J560,色々!P:R,3,0),"")</f>
        <v/>
      </c>
      <c r="P560" s="48" t="str">
        <f>IFERROR(VLOOKUP(K560,色々!P:Q,2,0),"")</f>
        <v/>
      </c>
      <c r="Q560" s="48" t="str">
        <f>IFERROR(VLOOKUP(L560,クラス!B:C,2,0),"")</f>
        <v/>
      </c>
    </row>
    <row r="561" spans="5:17" x14ac:dyDescent="0.2">
      <c r="E561" t="str">
        <f>IFERROR(リレーチーム__2[[#This Row],[チーム番号]],"")</f>
        <v/>
      </c>
      <c r="F561" t="str">
        <f>IFERROR(リレーチーム__2[[#This Row],[チーム名]],"")</f>
        <v/>
      </c>
      <c r="G561" t="str">
        <f>IFERROR(リレーチーム__2[[#This Row],[チーム名カナ]],"")</f>
        <v/>
      </c>
      <c r="H561" t="str">
        <f>IFERROR(リレーチーム__2[[#This Row],[所属番号]],"")</f>
        <v/>
      </c>
      <c r="I561" t="str">
        <f>IFERROR(リレーチーム__2[[#This Row],[種目コード]],"")</f>
        <v/>
      </c>
      <c r="J561" t="str">
        <f>IFERROR(リレーチーム__2[[#This Row],[距離コード]],"")</f>
        <v/>
      </c>
      <c r="K561" t="str">
        <f>IFERROR(リレーチーム__2[[#This Row],[性別コード]],"")</f>
        <v/>
      </c>
      <c r="L561" t="str">
        <f>IFERROR(リレーチーム__2[[#This Row],[新記録判定クラス]],"")</f>
        <v/>
      </c>
      <c r="M561" t="str">
        <f>IFERROR(リレーチーム__2[[#This Row],[エントリータイム]],"")</f>
        <v/>
      </c>
      <c r="N561" t="str">
        <f>IFERROR(VLOOKUP(I561,色々!L:M,2,0),"")</f>
        <v/>
      </c>
      <c r="O561" s="48" t="str">
        <f>IFERROR(VLOOKUP(J561,色々!P:R,3,0),"")</f>
        <v/>
      </c>
      <c r="P561" s="48" t="str">
        <f>IFERROR(VLOOKUP(K561,色々!P:Q,2,0),"")</f>
        <v/>
      </c>
      <c r="Q561" s="48" t="str">
        <f>IFERROR(VLOOKUP(L561,クラス!B:C,2,0),"")</f>
        <v/>
      </c>
    </row>
    <row r="562" spans="5:17" x14ac:dyDescent="0.2">
      <c r="E562" t="str">
        <f>IFERROR(リレーチーム__2[[#This Row],[チーム番号]],"")</f>
        <v/>
      </c>
      <c r="F562" t="str">
        <f>IFERROR(リレーチーム__2[[#This Row],[チーム名]],"")</f>
        <v/>
      </c>
      <c r="G562" t="str">
        <f>IFERROR(リレーチーム__2[[#This Row],[チーム名カナ]],"")</f>
        <v/>
      </c>
      <c r="H562" t="str">
        <f>IFERROR(リレーチーム__2[[#This Row],[所属番号]],"")</f>
        <v/>
      </c>
      <c r="I562" t="str">
        <f>IFERROR(リレーチーム__2[[#This Row],[種目コード]],"")</f>
        <v/>
      </c>
      <c r="J562" t="str">
        <f>IFERROR(リレーチーム__2[[#This Row],[距離コード]],"")</f>
        <v/>
      </c>
      <c r="K562" t="str">
        <f>IFERROR(リレーチーム__2[[#This Row],[性別コード]],"")</f>
        <v/>
      </c>
      <c r="L562" t="str">
        <f>IFERROR(リレーチーム__2[[#This Row],[新記録判定クラス]],"")</f>
        <v/>
      </c>
      <c r="M562" t="str">
        <f>IFERROR(リレーチーム__2[[#This Row],[エントリータイム]],"")</f>
        <v/>
      </c>
      <c r="N562" t="str">
        <f>IFERROR(VLOOKUP(I562,色々!L:M,2,0),"")</f>
        <v/>
      </c>
      <c r="O562" s="48" t="str">
        <f>IFERROR(VLOOKUP(J562,色々!P:R,3,0),"")</f>
        <v/>
      </c>
      <c r="P562" s="48" t="str">
        <f>IFERROR(VLOOKUP(K562,色々!P:Q,2,0),"")</f>
        <v/>
      </c>
      <c r="Q562" s="48" t="str">
        <f>IFERROR(VLOOKUP(L562,クラス!B:C,2,0),"")</f>
        <v/>
      </c>
    </row>
    <row r="563" spans="5:17" x14ac:dyDescent="0.2">
      <c r="E563" t="str">
        <f>IFERROR(リレーチーム__2[[#This Row],[チーム番号]],"")</f>
        <v/>
      </c>
      <c r="F563" t="str">
        <f>IFERROR(リレーチーム__2[[#This Row],[チーム名]],"")</f>
        <v/>
      </c>
      <c r="G563" t="str">
        <f>IFERROR(リレーチーム__2[[#This Row],[チーム名カナ]],"")</f>
        <v/>
      </c>
      <c r="H563" t="str">
        <f>IFERROR(リレーチーム__2[[#This Row],[所属番号]],"")</f>
        <v/>
      </c>
      <c r="I563" t="str">
        <f>IFERROR(リレーチーム__2[[#This Row],[種目コード]],"")</f>
        <v/>
      </c>
      <c r="J563" t="str">
        <f>IFERROR(リレーチーム__2[[#This Row],[距離コード]],"")</f>
        <v/>
      </c>
      <c r="K563" t="str">
        <f>IFERROR(リレーチーム__2[[#This Row],[性別コード]],"")</f>
        <v/>
      </c>
      <c r="L563" t="str">
        <f>IFERROR(リレーチーム__2[[#This Row],[新記録判定クラス]],"")</f>
        <v/>
      </c>
      <c r="M563" t="str">
        <f>IFERROR(リレーチーム__2[[#This Row],[エントリータイム]],"")</f>
        <v/>
      </c>
      <c r="N563" t="str">
        <f>IFERROR(VLOOKUP(I563,色々!L:M,2,0),"")</f>
        <v/>
      </c>
      <c r="O563" s="48" t="str">
        <f>IFERROR(VLOOKUP(J563,色々!P:R,3,0),"")</f>
        <v/>
      </c>
      <c r="P563" s="48" t="str">
        <f>IFERROR(VLOOKUP(K563,色々!P:Q,2,0),"")</f>
        <v/>
      </c>
      <c r="Q563" s="48" t="str">
        <f>IFERROR(VLOOKUP(L563,クラス!B:C,2,0),"")</f>
        <v/>
      </c>
    </row>
    <row r="564" spans="5:17" x14ac:dyDescent="0.2">
      <c r="E564" t="str">
        <f>IFERROR(リレーチーム__2[[#This Row],[チーム番号]],"")</f>
        <v/>
      </c>
      <c r="F564" t="str">
        <f>IFERROR(リレーチーム__2[[#This Row],[チーム名]],"")</f>
        <v/>
      </c>
      <c r="G564" t="str">
        <f>IFERROR(リレーチーム__2[[#This Row],[チーム名カナ]],"")</f>
        <v/>
      </c>
      <c r="H564" t="str">
        <f>IFERROR(リレーチーム__2[[#This Row],[所属番号]],"")</f>
        <v/>
      </c>
      <c r="I564" t="str">
        <f>IFERROR(リレーチーム__2[[#This Row],[種目コード]],"")</f>
        <v/>
      </c>
      <c r="J564" t="str">
        <f>IFERROR(リレーチーム__2[[#This Row],[距離コード]],"")</f>
        <v/>
      </c>
      <c r="K564" t="str">
        <f>IFERROR(リレーチーム__2[[#This Row],[性別コード]],"")</f>
        <v/>
      </c>
      <c r="L564" t="str">
        <f>IFERROR(リレーチーム__2[[#This Row],[新記録判定クラス]],"")</f>
        <v/>
      </c>
      <c r="M564" t="str">
        <f>IFERROR(リレーチーム__2[[#This Row],[エントリータイム]],"")</f>
        <v/>
      </c>
      <c r="N564" t="str">
        <f>IFERROR(VLOOKUP(I564,色々!L:M,2,0),"")</f>
        <v/>
      </c>
      <c r="O564" s="48" t="str">
        <f>IFERROR(VLOOKUP(J564,色々!P:R,3,0),"")</f>
        <v/>
      </c>
      <c r="P564" s="48" t="str">
        <f>IFERROR(VLOOKUP(K564,色々!P:Q,2,0),"")</f>
        <v/>
      </c>
      <c r="Q564" s="48" t="str">
        <f>IFERROR(VLOOKUP(L564,クラス!B:C,2,0),"")</f>
        <v/>
      </c>
    </row>
    <row r="565" spans="5:17" x14ac:dyDescent="0.2">
      <c r="E565" t="str">
        <f>IFERROR(リレーチーム__2[[#This Row],[チーム番号]],"")</f>
        <v/>
      </c>
      <c r="F565" t="str">
        <f>IFERROR(リレーチーム__2[[#This Row],[チーム名]],"")</f>
        <v/>
      </c>
      <c r="G565" t="str">
        <f>IFERROR(リレーチーム__2[[#This Row],[チーム名カナ]],"")</f>
        <v/>
      </c>
      <c r="H565" t="str">
        <f>IFERROR(リレーチーム__2[[#This Row],[所属番号]],"")</f>
        <v/>
      </c>
      <c r="I565" t="str">
        <f>IFERROR(リレーチーム__2[[#This Row],[種目コード]],"")</f>
        <v/>
      </c>
      <c r="J565" t="str">
        <f>IFERROR(リレーチーム__2[[#This Row],[距離コード]],"")</f>
        <v/>
      </c>
      <c r="K565" t="str">
        <f>IFERROR(リレーチーム__2[[#This Row],[性別コード]],"")</f>
        <v/>
      </c>
      <c r="L565" t="str">
        <f>IFERROR(リレーチーム__2[[#This Row],[新記録判定クラス]],"")</f>
        <v/>
      </c>
      <c r="M565" t="str">
        <f>IFERROR(リレーチーム__2[[#This Row],[エントリータイム]],"")</f>
        <v/>
      </c>
      <c r="N565" t="str">
        <f>IFERROR(VLOOKUP(I565,色々!L:M,2,0),"")</f>
        <v/>
      </c>
      <c r="O565" s="48" t="str">
        <f>IFERROR(VLOOKUP(J565,色々!P:R,3,0),"")</f>
        <v/>
      </c>
      <c r="P565" s="48" t="str">
        <f>IFERROR(VLOOKUP(K565,色々!P:Q,2,0),"")</f>
        <v/>
      </c>
      <c r="Q565" s="48" t="str">
        <f>IFERROR(VLOOKUP(L565,クラス!B:C,2,0),"")</f>
        <v/>
      </c>
    </row>
    <row r="566" spans="5:17" x14ac:dyDescent="0.2">
      <c r="E566" t="str">
        <f>IFERROR(リレーチーム__2[[#This Row],[チーム番号]],"")</f>
        <v/>
      </c>
      <c r="F566" t="str">
        <f>IFERROR(リレーチーム__2[[#This Row],[チーム名]],"")</f>
        <v/>
      </c>
      <c r="G566" t="str">
        <f>IFERROR(リレーチーム__2[[#This Row],[チーム名カナ]],"")</f>
        <v/>
      </c>
      <c r="H566" t="str">
        <f>IFERROR(リレーチーム__2[[#This Row],[所属番号]],"")</f>
        <v/>
      </c>
      <c r="I566" t="str">
        <f>IFERROR(リレーチーム__2[[#This Row],[種目コード]],"")</f>
        <v/>
      </c>
      <c r="J566" t="str">
        <f>IFERROR(リレーチーム__2[[#This Row],[距離コード]],"")</f>
        <v/>
      </c>
      <c r="K566" t="str">
        <f>IFERROR(リレーチーム__2[[#This Row],[性別コード]],"")</f>
        <v/>
      </c>
      <c r="L566" t="str">
        <f>IFERROR(リレーチーム__2[[#This Row],[新記録判定クラス]],"")</f>
        <v/>
      </c>
      <c r="M566" t="str">
        <f>IFERROR(リレーチーム__2[[#This Row],[エントリータイム]],"")</f>
        <v/>
      </c>
      <c r="N566" t="str">
        <f>IFERROR(VLOOKUP(I566,色々!L:M,2,0),"")</f>
        <v/>
      </c>
      <c r="O566" s="48" t="str">
        <f>IFERROR(VLOOKUP(J566,色々!P:R,3,0),"")</f>
        <v/>
      </c>
      <c r="P566" s="48" t="str">
        <f>IFERROR(VLOOKUP(K566,色々!P:Q,2,0),"")</f>
        <v/>
      </c>
      <c r="Q566" s="48" t="str">
        <f>IFERROR(VLOOKUP(L566,クラス!B:C,2,0),"")</f>
        <v/>
      </c>
    </row>
    <row r="567" spans="5:17" x14ac:dyDescent="0.2">
      <c r="E567" t="str">
        <f>IFERROR(リレーチーム__2[[#This Row],[チーム番号]],"")</f>
        <v/>
      </c>
      <c r="F567" t="str">
        <f>IFERROR(リレーチーム__2[[#This Row],[チーム名]],"")</f>
        <v/>
      </c>
      <c r="G567" t="str">
        <f>IFERROR(リレーチーム__2[[#This Row],[チーム名カナ]],"")</f>
        <v/>
      </c>
      <c r="H567" t="str">
        <f>IFERROR(リレーチーム__2[[#This Row],[所属番号]],"")</f>
        <v/>
      </c>
      <c r="I567" t="str">
        <f>IFERROR(リレーチーム__2[[#This Row],[種目コード]],"")</f>
        <v/>
      </c>
      <c r="J567" t="str">
        <f>IFERROR(リレーチーム__2[[#This Row],[距離コード]],"")</f>
        <v/>
      </c>
      <c r="K567" t="str">
        <f>IFERROR(リレーチーム__2[[#This Row],[性別コード]],"")</f>
        <v/>
      </c>
      <c r="L567" t="str">
        <f>IFERROR(リレーチーム__2[[#This Row],[新記録判定クラス]],"")</f>
        <v/>
      </c>
      <c r="M567" t="str">
        <f>IFERROR(リレーチーム__2[[#This Row],[エントリータイム]],"")</f>
        <v/>
      </c>
      <c r="N567" t="str">
        <f>IFERROR(VLOOKUP(I567,色々!L:M,2,0),"")</f>
        <v/>
      </c>
      <c r="O567" s="48" t="str">
        <f>IFERROR(VLOOKUP(J567,色々!P:R,3,0),"")</f>
        <v/>
      </c>
      <c r="P567" s="48" t="str">
        <f>IFERROR(VLOOKUP(K567,色々!P:Q,2,0),"")</f>
        <v/>
      </c>
      <c r="Q567" s="48" t="str">
        <f>IFERROR(VLOOKUP(L567,クラス!B:C,2,0),"")</f>
        <v/>
      </c>
    </row>
    <row r="568" spans="5:17" x14ac:dyDescent="0.2">
      <c r="E568" t="str">
        <f>IFERROR(リレーチーム__2[[#This Row],[チーム番号]],"")</f>
        <v/>
      </c>
      <c r="F568" t="str">
        <f>IFERROR(リレーチーム__2[[#This Row],[チーム名]],"")</f>
        <v/>
      </c>
      <c r="G568" t="str">
        <f>IFERROR(リレーチーム__2[[#This Row],[チーム名カナ]],"")</f>
        <v/>
      </c>
      <c r="H568" t="str">
        <f>IFERROR(リレーチーム__2[[#This Row],[所属番号]],"")</f>
        <v/>
      </c>
      <c r="I568" t="str">
        <f>IFERROR(リレーチーム__2[[#This Row],[種目コード]],"")</f>
        <v/>
      </c>
      <c r="J568" t="str">
        <f>IFERROR(リレーチーム__2[[#This Row],[距離コード]],"")</f>
        <v/>
      </c>
      <c r="K568" t="str">
        <f>IFERROR(リレーチーム__2[[#This Row],[性別コード]],"")</f>
        <v/>
      </c>
      <c r="L568" t="str">
        <f>IFERROR(リレーチーム__2[[#This Row],[新記録判定クラス]],"")</f>
        <v/>
      </c>
      <c r="M568" t="str">
        <f>IFERROR(リレーチーム__2[[#This Row],[エントリータイム]],"")</f>
        <v/>
      </c>
      <c r="N568" t="str">
        <f>IFERROR(VLOOKUP(I568,色々!L:M,2,0),"")</f>
        <v/>
      </c>
      <c r="O568" s="48" t="str">
        <f>IFERROR(VLOOKUP(J568,色々!P:R,3,0),"")</f>
        <v/>
      </c>
      <c r="P568" s="48" t="str">
        <f>IFERROR(VLOOKUP(K568,色々!P:Q,2,0),"")</f>
        <v/>
      </c>
      <c r="Q568" s="48" t="str">
        <f>IFERROR(VLOOKUP(L568,クラス!B:C,2,0),"")</f>
        <v/>
      </c>
    </row>
    <row r="569" spans="5:17" x14ac:dyDescent="0.2">
      <c r="E569" t="str">
        <f>IFERROR(リレーチーム__2[[#This Row],[チーム番号]],"")</f>
        <v/>
      </c>
      <c r="F569" t="str">
        <f>IFERROR(リレーチーム__2[[#This Row],[チーム名]],"")</f>
        <v/>
      </c>
      <c r="G569" t="str">
        <f>IFERROR(リレーチーム__2[[#This Row],[チーム名カナ]],"")</f>
        <v/>
      </c>
      <c r="H569" t="str">
        <f>IFERROR(リレーチーム__2[[#This Row],[所属番号]],"")</f>
        <v/>
      </c>
      <c r="I569" t="str">
        <f>IFERROR(リレーチーム__2[[#This Row],[種目コード]],"")</f>
        <v/>
      </c>
      <c r="J569" t="str">
        <f>IFERROR(リレーチーム__2[[#This Row],[距離コード]],"")</f>
        <v/>
      </c>
      <c r="K569" t="str">
        <f>IFERROR(リレーチーム__2[[#This Row],[性別コード]],"")</f>
        <v/>
      </c>
      <c r="L569" t="str">
        <f>IFERROR(リレーチーム__2[[#This Row],[新記録判定クラス]],"")</f>
        <v/>
      </c>
      <c r="M569" t="str">
        <f>IFERROR(リレーチーム__2[[#This Row],[エントリータイム]],"")</f>
        <v/>
      </c>
      <c r="N569" t="str">
        <f>IFERROR(VLOOKUP(I569,色々!L:M,2,0),"")</f>
        <v/>
      </c>
      <c r="O569" s="48" t="str">
        <f>IFERROR(VLOOKUP(J569,色々!P:R,3,0),"")</f>
        <v/>
      </c>
      <c r="P569" s="48" t="str">
        <f>IFERROR(VLOOKUP(K569,色々!P:Q,2,0),"")</f>
        <v/>
      </c>
      <c r="Q569" s="48" t="str">
        <f>IFERROR(VLOOKUP(L569,クラス!B:C,2,0),"")</f>
        <v/>
      </c>
    </row>
    <row r="570" spans="5:17" x14ac:dyDescent="0.2">
      <c r="E570" t="str">
        <f>IFERROR(リレーチーム__2[[#This Row],[チーム番号]],"")</f>
        <v/>
      </c>
      <c r="F570" t="str">
        <f>IFERROR(リレーチーム__2[[#This Row],[チーム名]],"")</f>
        <v/>
      </c>
      <c r="G570" t="str">
        <f>IFERROR(リレーチーム__2[[#This Row],[チーム名カナ]],"")</f>
        <v/>
      </c>
      <c r="H570" t="str">
        <f>IFERROR(リレーチーム__2[[#This Row],[所属番号]],"")</f>
        <v/>
      </c>
      <c r="I570" t="str">
        <f>IFERROR(リレーチーム__2[[#This Row],[種目コード]],"")</f>
        <v/>
      </c>
      <c r="J570" t="str">
        <f>IFERROR(リレーチーム__2[[#This Row],[距離コード]],"")</f>
        <v/>
      </c>
      <c r="K570" t="str">
        <f>IFERROR(リレーチーム__2[[#This Row],[性別コード]],"")</f>
        <v/>
      </c>
      <c r="L570" t="str">
        <f>IFERROR(リレーチーム__2[[#This Row],[新記録判定クラス]],"")</f>
        <v/>
      </c>
      <c r="M570" t="str">
        <f>IFERROR(リレーチーム__2[[#This Row],[エントリータイム]],"")</f>
        <v/>
      </c>
      <c r="N570" t="str">
        <f>IFERROR(VLOOKUP(I570,色々!L:M,2,0),"")</f>
        <v/>
      </c>
      <c r="O570" s="48" t="str">
        <f>IFERROR(VLOOKUP(J570,色々!P:R,3,0),"")</f>
        <v/>
      </c>
      <c r="P570" s="48" t="str">
        <f>IFERROR(VLOOKUP(K570,色々!P:Q,2,0),"")</f>
        <v/>
      </c>
      <c r="Q570" s="48" t="str">
        <f>IFERROR(VLOOKUP(L570,クラス!B:C,2,0),"")</f>
        <v/>
      </c>
    </row>
    <row r="571" spans="5:17" x14ac:dyDescent="0.2">
      <c r="E571" t="str">
        <f>IFERROR(リレーチーム__2[[#This Row],[チーム番号]],"")</f>
        <v/>
      </c>
      <c r="F571" t="str">
        <f>IFERROR(リレーチーム__2[[#This Row],[チーム名]],"")</f>
        <v/>
      </c>
      <c r="G571" t="str">
        <f>IFERROR(リレーチーム__2[[#This Row],[チーム名カナ]],"")</f>
        <v/>
      </c>
      <c r="H571" t="str">
        <f>IFERROR(リレーチーム__2[[#This Row],[所属番号]],"")</f>
        <v/>
      </c>
      <c r="I571" t="str">
        <f>IFERROR(リレーチーム__2[[#This Row],[種目コード]],"")</f>
        <v/>
      </c>
      <c r="J571" t="str">
        <f>IFERROR(リレーチーム__2[[#This Row],[距離コード]],"")</f>
        <v/>
      </c>
      <c r="K571" t="str">
        <f>IFERROR(リレーチーム__2[[#This Row],[性別コード]],"")</f>
        <v/>
      </c>
      <c r="L571" t="str">
        <f>IFERROR(リレーチーム__2[[#This Row],[新記録判定クラス]],"")</f>
        <v/>
      </c>
      <c r="M571" t="str">
        <f>IFERROR(リレーチーム__2[[#This Row],[エントリータイム]],"")</f>
        <v/>
      </c>
      <c r="N571" t="str">
        <f>IFERROR(VLOOKUP(I571,色々!L:M,2,0),"")</f>
        <v/>
      </c>
      <c r="O571" s="48" t="str">
        <f>IFERROR(VLOOKUP(J571,色々!P:R,3,0),"")</f>
        <v/>
      </c>
      <c r="P571" s="48" t="str">
        <f>IFERROR(VLOOKUP(K571,色々!P:Q,2,0),"")</f>
        <v/>
      </c>
      <c r="Q571" s="48" t="str">
        <f>IFERROR(VLOOKUP(L571,クラス!B:C,2,0),"")</f>
        <v/>
      </c>
    </row>
    <row r="572" spans="5:17" x14ac:dyDescent="0.2">
      <c r="E572" t="str">
        <f>IFERROR(リレーチーム__2[[#This Row],[チーム番号]],"")</f>
        <v/>
      </c>
      <c r="F572" t="str">
        <f>IFERROR(リレーチーム__2[[#This Row],[チーム名]],"")</f>
        <v/>
      </c>
      <c r="G572" t="str">
        <f>IFERROR(リレーチーム__2[[#This Row],[チーム名カナ]],"")</f>
        <v/>
      </c>
      <c r="H572" t="str">
        <f>IFERROR(リレーチーム__2[[#This Row],[所属番号]],"")</f>
        <v/>
      </c>
      <c r="I572" t="str">
        <f>IFERROR(リレーチーム__2[[#This Row],[種目コード]],"")</f>
        <v/>
      </c>
      <c r="J572" t="str">
        <f>IFERROR(リレーチーム__2[[#This Row],[距離コード]],"")</f>
        <v/>
      </c>
      <c r="K572" t="str">
        <f>IFERROR(リレーチーム__2[[#This Row],[性別コード]],"")</f>
        <v/>
      </c>
      <c r="L572" t="str">
        <f>IFERROR(リレーチーム__2[[#This Row],[新記録判定クラス]],"")</f>
        <v/>
      </c>
      <c r="M572" t="str">
        <f>IFERROR(リレーチーム__2[[#This Row],[エントリータイム]],"")</f>
        <v/>
      </c>
      <c r="N572" t="str">
        <f>IFERROR(VLOOKUP(I572,色々!L:M,2,0),"")</f>
        <v/>
      </c>
      <c r="O572" s="48" t="str">
        <f>IFERROR(VLOOKUP(J572,色々!P:R,3,0),"")</f>
        <v/>
      </c>
      <c r="P572" s="48" t="str">
        <f>IFERROR(VLOOKUP(K572,色々!P:Q,2,0),"")</f>
        <v/>
      </c>
      <c r="Q572" s="48" t="str">
        <f>IFERROR(VLOOKUP(L572,クラス!B:C,2,0),"")</f>
        <v/>
      </c>
    </row>
    <row r="573" spans="5:17" x14ac:dyDescent="0.2">
      <c r="E573" t="str">
        <f>IFERROR(リレーチーム__2[[#This Row],[チーム番号]],"")</f>
        <v/>
      </c>
      <c r="F573" t="str">
        <f>IFERROR(リレーチーム__2[[#This Row],[チーム名]],"")</f>
        <v/>
      </c>
      <c r="G573" t="str">
        <f>IFERROR(リレーチーム__2[[#This Row],[チーム名カナ]],"")</f>
        <v/>
      </c>
      <c r="H573" t="str">
        <f>IFERROR(リレーチーム__2[[#This Row],[所属番号]],"")</f>
        <v/>
      </c>
      <c r="I573" t="str">
        <f>IFERROR(リレーチーム__2[[#This Row],[種目コード]],"")</f>
        <v/>
      </c>
      <c r="J573" t="str">
        <f>IFERROR(リレーチーム__2[[#This Row],[距離コード]],"")</f>
        <v/>
      </c>
      <c r="K573" t="str">
        <f>IFERROR(リレーチーム__2[[#This Row],[性別コード]],"")</f>
        <v/>
      </c>
      <c r="L573" t="str">
        <f>IFERROR(リレーチーム__2[[#This Row],[新記録判定クラス]],"")</f>
        <v/>
      </c>
      <c r="M573" t="str">
        <f>IFERROR(リレーチーム__2[[#This Row],[エントリータイム]],"")</f>
        <v/>
      </c>
      <c r="N573" t="str">
        <f>IFERROR(VLOOKUP(I573,色々!L:M,2,0),"")</f>
        <v/>
      </c>
      <c r="O573" s="48" t="str">
        <f>IFERROR(VLOOKUP(J573,色々!P:R,3,0),"")</f>
        <v/>
      </c>
      <c r="P573" s="48" t="str">
        <f>IFERROR(VLOOKUP(K573,色々!P:Q,2,0),"")</f>
        <v/>
      </c>
      <c r="Q573" s="48" t="str">
        <f>IFERROR(VLOOKUP(L573,クラス!B:C,2,0),"")</f>
        <v/>
      </c>
    </row>
    <row r="574" spans="5:17" x14ac:dyDescent="0.2">
      <c r="E574" t="str">
        <f>IFERROR(リレーチーム__2[[#This Row],[チーム番号]],"")</f>
        <v/>
      </c>
      <c r="F574" t="str">
        <f>IFERROR(リレーチーム__2[[#This Row],[チーム名]],"")</f>
        <v/>
      </c>
      <c r="G574" t="str">
        <f>IFERROR(リレーチーム__2[[#This Row],[チーム名カナ]],"")</f>
        <v/>
      </c>
      <c r="H574" t="str">
        <f>IFERROR(リレーチーム__2[[#This Row],[所属番号]],"")</f>
        <v/>
      </c>
      <c r="I574" t="str">
        <f>IFERROR(リレーチーム__2[[#This Row],[種目コード]],"")</f>
        <v/>
      </c>
      <c r="J574" t="str">
        <f>IFERROR(リレーチーム__2[[#This Row],[距離コード]],"")</f>
        <v/>
      </c>
      <c r="K574" t="str">
        <f>IFERROR(リレーチーム__2[[#This Row],[性別コード]],"")</f>
        <v/>
      </c>
      <c r="L574" t="str">
        <f>IFERROR(リレーチーム__2[[#This Row],[新記録判定クラス]],"")</f>
        <v/>
      </c>
      <c r="M574" t="str">
        <f>IFERROR(リレーチーム__2[[#This Row],[エントリータイム]],"")</f>
        <v/>
      </c>
      <c r="N574" t="str">
        <f>IFERROR(VLOOKUP(I574,色々!L:M,2,0),"")</f>
        <v/>
      </c>
      <c r="O574" s="48" t="str">
        <f>IFERROR(VLOOKUP(J574,色々!P:R,3,0),"")</f>
        <v/>
      </c>
      <c r="P574" s="48" t="str">
        <f>IFERROR(VLOOKUP(K574,色々!P:Q,2,0),"")</f>
        <v/>
      </c>
      <c r="Q574" s="48" t="str">
        <f>IFERROR(VLOOKUP(L574,クラス!B:C,2,0),"")</f>
        <v/>
      </c>
    </row>
    <row r="575" spans="5:17" x14ac:dyDescent="0.2">
      <c r="E575" t="str">
        <f>IFERROR(リレーチーム__2[[#This Row],[チーム番号]],"")</f>
        <v/>
      </c>
      <c r="F575" t="str">
        <f>IFERROR(リレーチーム__2[[#This Row],[チーム名]],"")</f>
        <v/>
      </c>
      <c r="G575" t="str">
        <f>IFERROR(リレーチーム__2[[#This Row],[チーム名カナ]],"")</f>
        <v/>
      </c>
      <c r="H575" t="str">
        <f>IFERROR(リレーチーム__2[[#This Row],[所属番号]],"")</f>
        <v/>
      </c>
      <c r="I575" t="str">
        <f>IFERROR(リレーチーム__2[[#This Row],[種目コード]],"")</f>
        <v/>
      </c>
      <c r="J575" t="str">
        <f>IFERROR(リレーチーム__2[[#This Row],[距離コード]],"")</f>
        <v/>
      </c>
      <c r="K575" t="str">
        <f>IFERROR(リレーチーム__2[[#This Row],[性別コード]],"")</f>
        <v/>
      </c>
      <c r="L575" t="str">
        <f>IFERROR(リレーチーム__2[[#This Row],[新記録判定クラス]],"")</f>
        <v/>
      </c>
      <c r="M575" t="str">
        <f>IFERROR(リレーチーム__2[[#This Row],[エントリータイム]],"")</f>
        <v/>
      </c>
      <c r="N575" t="str">
        <f>IFERROR(VLOOKUP(I575,色々!L:M,2,0),"")</f>
        <v/>
      </c>
      <c r="O575" s="48" t="str">
        <f>IFERROR(VLOOKUP(J575,色々!P:R,3,0),"")</f>
        <v/>
      </c>
      <c r="P575" s="48" t="str">
        <f>IFERROR(VLOOKUP(K575,色々!P:Q,2,0),"")</f>
        <v/>
      </c>
      <c r="Q575" s="48" t="str">
        <f>IFERROR(VLOOKUP(L575,クラス!B:C,2,0),"")</f>
        <v/>
      </c>
    </row>
    <row r="576" spans="5:17" x14ac:dyDescent="0.2">
      <c r="E576" t="str">
        <f>IFERROR(リレーチーム__2[[#This Row],[チーム番号]],"")</f>
        <v/>
      </c>
      <c r="F576" t="str">
        <f>IFERROR(リレーチーム__2[[#This Row],[チーム名]],"")</f>
        <v/>
      </c>
      <c r="G576" t="str">
        <f>IFERROR(リレーチーム__2[[#This Row],[チーム名カナ]],"")</f>
        <v/>
      </c>
      <c r="H576" t="str">
        <f>IFERROR(リレーチーム__2[[#This Row],[所属番号]],"")</f>
        <v/>
      </c>
      <c r="I576" t="str">
        <f>IFERROR(リレーチーム__2[[#This Row],[種目コード]],"")</f>
        <v/>
      </c>
      <c r="J576" t="str">
        <f>IFERROR(リレーチーム__2[[#This Row],[距離コード]],"")</f>
        <v/>
      </c>
      <c r="K576" t="str">
        <f>IFERROR(リレーチーム__2[[#This Row],[性別コード]],"")</f>
        <v/>
      </c>
      <c r="L576" t="str">
        <f>IFERROR(リレーチーム__2[[#This Row],[新記録判定クラス]],"")</f>
        <v/>
      </c>
      <c r="M576" t="str">
        <f>IFERROR(リレーチーム__2[[#This Row],[エントリータイム]],"")</f>
        <v/>
      </c>
      <c r="N576" t="str">
        <f>IFERROR(VLOOKUP(I576,色々!L:M,2,0),"")</f>
        <v/>
      </c>
      <c r="O576" s="48" t="str">
        <f>IFERROR(VLOOKUP(J576,色々!P:R,3,0),"")</f>
        <v/>
      </c>
      <c r="P576" s="48" t="str">
        <f>IFERROR(VLOOKUP(K576,色々!P:Q,2,0),"")</f>
        <v/>
      </c>
      <c r="Q576" s="48" t="str">
        <f>IFERROR(VLOOKUP(L576,クラス!B:C,2,0),"")</f>
        <v/>
      </c>
    </row>
    <row r="577" spans="5:17" x14ac:dyDescent="0.2">
      <c r="E577" t="str">
        <f>IFERROR(リレーチーム__2[[#This Row],[チーム番号]],"")</f>
        <v/>
      </c>
      <c r="F577" t="str">
        <f>IFERROR(リレーチーム__2[[#This Row],[チーム名]],"")</f>
        <v/>
      </c>
      <c r="G577" t="str">
        <f>IFERROR(リレーチーム__2[[#This Row],[チーム名カナ]],"")</f>
        <v/>
      </c>
      <c r="H577" t="str">
        <f>IFERROR(リレーチーム__2[[#This Row],[所属番号]],"")</f>
        <v/>
      </c>
      <c r="I577" t="str">
        <f>IFERROR(リレーチーム__2[[#This Row],[種目コード]],"")</f>
        <v/>
      </c>
      <c r="J577" t="str">
        <f>IFERROR(リレーチーム__2[[#This Row],[距離コード]],"")</f>
        <v/>
      </c>
      <c r="K577" t="str">
        <f>IFERROR(リレーチーム__2[[#This Row],[性別コード]],"")</f>
        <v/>
      </c>
      <c r="L577" t="str">
        <f>IFERROR(リレーチーム__2[[#This Row],[新記録判定クラス]],"")</f>
        <v/>
      </c>
      <c r="M577" t="str">
        <f>IFERROR(リレーチーム__2[[#This Row],[エントリータイム]],"")</f>
        <v/>
      </c>
      <c r="N577" t="str">
        <f>IFERROR(VLOOKUP(I577,色々!L:M,2,0),"")</f>
        <v/>
      </c>
      <c r="O577" s="48" t="str">
        <f>IFERROR(VLOOKUP(J577,色々!P:R,3,0),"")</f>
        <v/>
      </c>
      <c r="P577" s="48" t="str">
        <f>IFERROR(VLOOKUP(K577,色々!P:Q,2,0),"")</f>
        <v/>
      </c>
      <c r="Q577" s="48" t="str">
        <f>IFERROR(VLOOKUP(L577,クラス!B:C,2,0),"")</f>
        <v/>
      </c>
    </row>
    <row r="578" spans="5:17" x14ac:dyDescent="0.2">
      <c r="E578" t="str">
        <f>IFERROR(リレーチーム__2[[#This Row],[チーム番号]],"")</f>
        <v/>
      </c>
      <c r="F578" t="str">
        <f>IFERROR(リレーチーム__2[[#This Row],[チーム名]],"")</f>
        <v/>
      </c>
      <c r="G578" t="str">
        <f>IFERROR(リレーチーム__2[[#This Row],[チーム名カナ]],"")</f>
        <v/>
      </c>
      <c r="H578" t="str">
        <f>IFERROR(リレーチーム__2[[#This Row],[所属番号]],"")</f>
        <v/>
      </c>
      <c r="I578" t="str">
        <f>IFERROR(リレーチーム__2[[#This Row],[種目コード]],"")</f>
        <v/>
      </c>
      <c r="J578" t="str">
        <f>IFERROR(リレーチーム__2[[#This Row],[距離コード]],"")</f>
        <v/>
      </c>
      <c r="K578" t="str">
        <f>IFERROR(リレーチーム__2[[#This Row],[性別コード]],"")</f>
        <v/>
      </c>
      <c r="L578" t="str">
        <f>IFERROR(リレーチーム__2[[#This Row],[新記録判定クラス]],"")</f>
        <v/>
      </c>
      <c r="M578" t="str">
        <f>IFERROR(リレーチーム__2[[#This Row],[エントリータイム]],"")</f>
        <v/>
      </c>
      <c r="N578" t="str">
        <f>IFERROR(VLOOKUP(I578,色々!L:M,2,0),"")</f>
        <v/>
      </c>
      <c r="O578" s="48" t="str">
        <f>IFERROR(VLOOKUP(J578,色々!P:R,3,0),"")</f>
        <v/>
      </c>
      <c r="P578" s="48" t="str">
        <f>IFERROR(VLOOKUP(K578,色々!P:Q,2,0),"")</f>
        <v/>
      </c>
      <c r="Q578" s="48" t="str">
        <f>IFERROR(VLOOKUP(L578,クラス!B:C,2,0),"")</f>
        <v/>
      </c>
    </row>
    <row r="579" spans="5:17" x14ac:dyDescent="0.2">
      <c r="E579" t="str">
        <f>IFERROR(リレーチーム__2[[#This Row],[チーム番号]],"")</f>
        <v/>
      </c>
      <c r="F579" t="str">
        <f>IFERROR(リレーチーム__2[[#This Row],[チーム名]],"")</f>
        <v/>
      </c>
      <c r="G579" t="str">
        <f>IFERROR(リレーチーム__2[[#This Row],[チーム名カナ]],"")</f>
        <v/>
      </c>
      <c r="H579" t="str">
        <f>IFERROR(リレーチーム__2[[#This Row],[所属番号]],"")</f>
        <v/>
      </c>
      <c r="I579" t="str">
        <f>IFERROR(リレーチーム__2[[#This Row],[種目コード]],"")</f>
        <v/>
      </c>
      <c r="J579" t="str">
        <f>IFERROR(リレーチーム__2[[#This Row],[距離コード]],"")</f>
        <v/>
      </c>
      <c r="K579" t="str">
        <f>IFERROR(リレーチーム__2[[#This Row],[性別コード]],"")</f>
        <v/>
      </c>
      <c r="L579" t="str">
        <f>IFERROR(リレーチーム__2[[#This Row],[新記録判定クラス]],"")</f>
        <v/>
      </c>
      <c r="M579" t="str">
        <f>IFERROR(リレーチーム__2[[#This Row],[エントリータイム]],"")</f>
        <v/>
      </c>
      <c r="N579" t="str">
        <f>IFERROR(VLOOKUP(I579,色々!L:M,2,0),"")</f>
        <v/>
      </c>
      <c r="O579" s="48" t="str">
        <f>IFERROR(VLOOKUP(J579,色々!P:R,3,0),"")</f>
        <v/>
      </c>
      <c r="P579" s="48" t="str">
        <f>IFERROR(VLOOKUP(K579,色々!P:Q,2,0),"")</f>
        <v/>
      </c>
      <c r="Q579" s="48" t="str">
        <f>IFERROR(VLOOKUP(L579,クラス!B:C,2,0),"")</f>
        <v/>
      </c>
    </row>
    <row r="580" spans="5:17" x14ac:dyDescent="0.2">
      <c r="E580" t="str">
        <f>IFERROR(リレーチーム__2[[#This Row],[チーム番号]],"")</f>
        <v/>
      </c>
      <c r="F580" t="str">
        <f>IFERROR(リレーチーム__2[[#This Row],[チーム名]],"")</f>
        <v/>
      </c>
      <c r="G580" t="str">
        <f>IFERROR(リレーチーム__2[[#This Row],[チーム名カナ]],"")</f>
        <v/>
      </c>
      <c r="H580" t="str">
        <f>IFERROR(リレーチーム__2[[#This Row],[所属番号]],"")</f>
        <v/>
      </c>
      <c r="I580" t="str">
        <f>IFERROR(リレーチーム__2[[#This Row],[種目コード]],"")</f>
        <v/>
      </c>
      <c r="J580" t="str">
        <f>IFERROR(リレーチーム__2[[#This Row],[距離コード]],"")</f>
        <v/>
      </c>
      <c r="K580" t="str">
        <f>IFERROR(リレーチーム__2[[#This Row],[性別コード]],"")</f>
        <v/>
      </c>
      <c r="L580" t="str">
        <f>IFERROR(リレーチーム__2[[#This Row],[新記録判定クラス]],"")</f>
        <v/>
      </c>
      <c r="M580" t="str">
        <f>IFERROR(リレーチーム__2[[#This Row],[エントリータイム]],"")</f>
        <v/>
      </c>
      <c r="N580" t="str">
        <f>IFERROR(VLOOKUP(I580,色々!L:M,2,0),"")</f>
        <v/>
      </c>
      <c r="O580" s="48" t="str">
        <f>IFERROR(VLOOKUP(J580,色々!P:R,3,0),"")</f>
        <v/>
      </c>
      <c r="P580" s="48" t="str">
        <f>IFERROR(VLOOKUP(K580,色々!P:Q,2,0),"")</f>
        <v/>
      </c>
      <c r="Q580" s="48" t="str">
        <f>IFERROR(VLOOKUP(L580,クラス!B:C,2,0),"")</f>
        <v/>
      </c>
    </row>
    <row r="581" spans="5:17" x14ac:dyDescent="0.2">
      <c r="E581" t="str">
        <f>IFERROR(リレーチーム__2[[#This Row],[チーム番号]],"")</f>
        <v/>
      </c>
      <c r="F581" t="str">
        <f>IFERROR(リレーチーム__2[[#This Row],[チーム名]],"")</f>
        <v/>
      </c>
      <c r="G581" t="str">
        <f>IFERROR(リレーチーム__2[[#This Row],[チーム名カナ]],"")</f>
        <v/>
      </c>
      <c r="H581" t="str">
        <f>IFERROR(リレーチーム__2[[#This Row],[所属番号]],"")</f>
        <v/>
      </c>
      <c r="I581" t="str">
        <f>IFERROR(リレーチーム__2[[#This Row],[種目コード]],"")</f>
        <v/>
      </c>
      <c r="J581" t="str">
        <f>IFERROR(リレーチーム__2[[#This Row],[距離コード]],"")</f>
        <v/>
      </c>
      <c r="K581" t="str">
        <f>IFERROR(リレーチーム__2[[#This Row],[性別コード]],"")</f>
        <v/>
      </c>
      <c r="L581" t="str">
        <f>IFERROR(リレーチーム__2[[#This Row],[新記録判定クラス]],"")</f>
        <v/>
      </c>
      <c r="M581" t="str">
        <f>IFERROR(リレーチーム__2[[#This Row],[エントリータイム]],"")</f>
        <v/>
      </c>
      <c r="N581" t="str">
        <f>IFERROR(VLOOKUP(I581,色々!L:M,2,0),"")</f>
        <v/>
      </c>
      <c r="O581" s="48" t="str">
        <f>IFERROR(VLOOKUP(J581,色々!P:R,3,0),"")</f>
        <v/>
      </c>
      <c r="P581" s="48" t="str">
        <f>IFERROR(VLOOKUP(K581,色々!P:Q,2,0),"")</f>
        <v/>
      </c>
      <c r="Q581" s="48" t="str">
        <f>IFERROR(VLOOKUP(L581,クラス!B:C,2,0),"")</f>
        <v/>
      </c>
    </row>
    <row r="582" spans="5:17" x14ac:dyDescent="0.2">
      <c r="E582" t="str">
        <f>IFERROR(リレーチーム__2[[#This Row],[チーム番号]],"")</f>
        <v/>
      </c>
      <c r="F582" t="str">
        <f>IFERROR(リレーチーム__2[[#This Row],[チーム名]],"")</f>
        <v/>
      </c>
      <c r="G582" t="str">
        <f>IFERROR(リレーチーム__2[[#This Row],[チーム名カナ]],"")</f>
        <v/>
      </c>
      <c r="H582" t="str">
        <f>IFERROR(リレーチーム__2[[#This Row],[所属番号]],"")</f>
        <v/>
      </c>
      <c r="I582" t="str">
        <f>IFERROR(リレーチーム__2[[#This Row],[種目コード]],"")</f>
        <v/>
      </c>
      <c r="J582" t="str">
        <f>IFERROR(リレーチーム__2[[#This Row],[距離コード]],"")</f>
        <v/>
      </c>
      <c r="K582" t="str">
        <f>IFERROR(リレーチーム__2[[#This Row],[性別コード]],"")</f>
        <v/>
      </c>
      <c r="L582" t="str">
        <f>IFERROR(リレーチーム__2[[#This Row],[新記録判定クラス]],"")</f>
        <v/>
      </c>
      <c r="M582" t="str">
        <f>IFERROR(リレーチーム__2[[#This Row],[エントリータイム]],"")</f>
        <v/>
      </c>
      <c r="N582" t="str">
        <f>IFERROR(VLOOKUP(I582,色々!L:M,2,0),"")</f>
        <v/>
      </c>
      <c r="O582" s="48" t="str">
        <f>IFERROR(VLOOKUP(J582,色々!P:R,3,0),"")</f>
        <v/>
      </c>
      <c r="P582" s="48" t="str">
        <f>IFERROR(VLOOKUP(K582,色々!P:Q,2,0),"")</f>
        <v/>
      </c>
      <c r="Q582" s="48" t="str">
        <f>IFERROR(VLOOKUP(L582,クラス!B:C,2,0),"")</f>
        <v/>
      </c>
    </row>
    <row r="583" spans="5:17" x14ac:dyDescent="0.2">
      <c r="E583" t="str">
        <f>IFERROR(リレーチーム__2[[#This Row],[チーム番号]],"")</f>
        <v/>
      </c>
      <c r="F583" t="str">
        <f>IFERROR(リレーチーム__2[[#This Row],[チーム名]],"")</f>
        <v/>
      </c>
      <c r="G583" t="str">
        <f>IFERROR(リレーチーム__2[[#This Row],[チーム名カナ]],"")</f>
        <v/>
      </c>
      <c r="H583" t="str">
        <f>IFERROR(リレーチーム__2[[#This Row],[所属番号]],"")</f>
        <v/>
      </c>
      <c r="I583" t="str">
        <f>IFERROR(リレーチーム__2[[#This Row],[種目コード]],"")</f>
        <v/>
      </c>
      <c r="J583" t="str">
        <f>IFERROR(リレーチーム__2[[#This Row],[距離コード]],"")</f>
        <v/>
      </c>
      <c r="K583" t="str">
        <f>IFERROR(リレーチーム__2[[#This Row],[性別コード]],"")</f>
        <v/>
      </c>
      <c r="L583" t="str">
        <f>IFERROR(リレーチーム__2[[#This Row],[新記録判定クラス]],"")</f>
        <v/>
      </c>
      <c r="M583" t="str">
        <f>IFERROR(リレーチーム__2[[#This Row],[エントリータイム]],"")</f>
        <v/>
      </c>
      <c r="N583" t="str">
        <f>IFERROR(VLOOKUP(I583,色々!L:M,2,0),"")</f>
        <v/>
      </c>
      <c r="O583" s="48" t="str">
        <f>IFERROR(VLOOKUP(J583,色々!P:R,3,0),"")</f>
        <v/>
      </c>
      <c r="P583" s="48" t="str">
        <f>IFERROR(VLOOKUP(K583,色々!P:Q,2,0),"")</f>
        <v/>
      </c>
      <c r="Q583" s="48" t="str">
        <f>IFERROR(VLOOKUP(L583,クラス!B:C,2,0),"")</f>
        <v/>
      </c>
    </row>
    <row r="584" spans="5:17" x14ac:dyDescent="0.2">
      <c r="E584" t="str">
        <f>IFERROR(リレーチーム__2[[#This Row],[チーム番号]],"")</f>
        <v/>
      </c>
      <c r="F584" t="str">
        <f>IFERROR(リレーチーム__2[[#This Row],[チーム名]],"")</f>
        <v/>
      </c>
      <c r="G584" t="str">
        <f>IFERROR(リレーチーム__2[[#This Row],[チーム名カナ]],"")</f>
        <v/>
      </c>
      <c r="H584" t="str">
        <f>IFERROR(リレーチーム__2[[#This Row],[所属番号]],"")</f>
        <v/>
      </c>
      <c r="I584" t="str">
        <f>IFERROR(リレーチーム__2[[#This Row],[種目コード]],"")</f>
        <v/>
      </c>
      <c r="J584" t="str">
        <f>IFERROR(リレーチーム__2[[#This Row],[距離コード]],"")</f>
        <v/>
      </c>
      <c r="K584" t="str">
        <f>IFERROR(リレーチーム__2[[#This Row],[性別コード]],"")</f>
        <v/>
      </c>
      <c r="L584" t="str">
        <f>IFERROR(リレーチーム__2[[#This Row],[新記録判定クラス]],"")</f>
        <v/>
      </c>
      <c r="M584" t="str">
        <f>IFERROR(リレーチーム__2[[#This Row],[エントリータイム]],"")</f>
        <v/>
      </c>
      <c r="N584" t="str">
        <f>IFERROR(VLOOKUP(I584,色々!L:M,2,0),"")</f>
        <v/>
      </c>
      <c r="O584" s="48" t="str">
        <f>IFERROR(VLOOKUP(J584,色々!P:R,3,0),"")</f>
        <v/>
      </c>
      <c r="P584" s="48" t="str">
        <f>IFERROR(VLOOKUP(K584,色々!P:Q,2,0),"")</f>
        <v/>
      </c>
      <c r="Q584" s="48" t="str">
        <f>IFERROR(VLOOKUP(L584,クラス!B:C,2,0),"")</f>
        <v/>
      </c>
    </row>
    <row r="585" spans="5:17" x14ac:dyDescent="0.2">
      <c r="E585" t="str">
        <f>IFERROR(リレーチーム__2[[#This Row],[チーム番号]],"")</f>
        <v/>
      </c>
      <c r="F585" t="str">
        <f>IFERROR(リレーチーム__2[[#This Row],[チーム名]],"")</f>
        <v/>
      </c>
      <c r="G585" t="str">
        <f>IFERROR(リレーチーム__2[[#This Row],[チーム名カナ]],"")</f>
        <v/>
      </c>
      <c r="H585" t="str">
        <f>IFERROR(リレーチーム__2[[#This Row],[所属番号]],"")</f>
        <v/>
      </c>
      <c r="I585" t="str">
        <f>IFERROR(リレーチーム__2[[#This Row],[種目コード]],"")</f>
        <v/>
      </c>
      <c r="J585" t="str">
        <f>IFERROR(リレーチーム__2[[#This Row],[距離コード]],"")</f>
        <v/>
      </c>
      <c r="K585" t="str">
        <f>IFERROR(リレーチーム__2[[#This Row],[性別コード]],"")</f>
        <v/>
      </c>
      <c r="L585" t="str">
        <f>IFERROR(リレーチーム__2[[#This Row],[新記録判定クラス]],"")</f>
        <v/>
      </c>
      <c r="M585" t="str">
        <f>IFERROR(リレーチーム__2[[#This Row],[エントリータイム]],"")</f>
        <v/>
      </c>
      <c r="N585" t="str">
        <f>IFERROR(VLOOKUP(I585,色々!L:M,2,0),"")</f>
        <v/>
      </c>
      <c r="O585" s="48" t="str">
        <f>IFERROR(VLOOKUP(J585,色々!P:R,3,0),"")</f>
        <v/>
      </c>
      <c r="P585" s="48" t="str">
        <f>IFERROR(VLOOKUP(K585,色々!P:Q,2,0),"")</f>
        <v/>
      </c>
      <c r="Q585" s="48" t="str">
        <f>IFERROR(VLOOKUP(L585,クラス!B:C,2,0),"")</f>
        <v/>
      </c>
    </row>
    <row r="586" spans="5:17" x14ac:dyDescent="0.2">
      <c r="E586" t="str">
        <f>IFERROR(リレーチーム__2[[#This Row],[チーム番号]],"")</f>
        <v/>
      </c>
      <c r="F586" t="str">
        <f>IFERROR(リレーチーム__2[[#This Row],[チーム名]],"")</f>
        <v/>
      </c>
      <c r="G586" t="str">
        <f>IFERROR(リレーチーム__2[[#This Row],[チーム名カナ]],"")</f>
        <v/>
      </c>
      <c r="H586" t="str">
        <f>IFERROR(リレーチーム__2[[#This Row],[所属番号]],"")</f>
        <v/>
      </c>
      <c r="I586" t="str">
        <f>IFERROR(リレーチーム__2[[#This Row],[種目コード]],"")</f>
        <v/>
      </c>
      <c r="J586" t="str">
        <f>IFERROR(リレーチーム__2[[#This Row],[距離コード]],"")</f>
        <v/>
      </c>
      <c r="K586" t="str">
        <f>IFERROR(リレーチーム__2[[#This Row],[性別コード]],"")</f>
        <v/>
      </c>
      <c r="L586" t="str">
        <f>IFERROR(リレーチーム__2[[#This Row],[新記録判定クラス]],"")</f>
        <v/>
      </c>
      <c r="M586" t="str">
        <f>IFERROR(リレーチーム__2[[#This Row],[エントリータイム]],"")</f>
        <v/>
      </c>
      <c r="N586" t="str">
        <f>IFERROR(VLOOKUP(I586,色々!L:M,2,0),"")</f>
        <v/>
      </c>
      <c r="O586" s="48" t="str">
        <f>IFERROR(VLOOKUP(J586,色々!P:R,3,0),"")</f>
        <v/>
      </c>
      <c r="P586" s="48" t="str">
        <f>IFERROR(VLOOKUP(K586,色々!P:Q,2,0),"")</f>
        <v/>
      </c>
      <c r="Q586" s="48" t="str">
        <f>IFERROR(VLOOKUP(L586,クラス!B:C,2,0),"")</f>
        <v/>
      </c>
    </row>
    <row r="587" spans="5:17" x14ac:dyDescent="0.2">
      <c r="E587" t="str">
        <f>IFERROR(リレーチーム__2[[#This Row],[チーム番号]],"")</f>
        <v/>
      </c>
      <c r="F587" t="str">
        <f>IFERROR(リレーチーム__2[[#This Row],[チーム名]],"")</f>
        <v/>
      </c>
      <c r="G587" t="str">
        <f>IFERROR(リレーチーム__2[[#This Row],[チーム名カナ]],"")</f>
        <v/>
      </c>
      <c r="H587" t="str">
        <f>IFERROR(リレーチーム__2[[#This Row],[所属番号]],"")</f>
        <v/>
      </c>
      <c r="I587" t="str">
        <f>IFERROR(リレーチーム__2[[#This Row],[種目コード]],"")</f>
        <v/>
      </c>
      <c r="J587" t="str">
        <f>IFERROR(リレーチーム__2[[#This Row],[距離コード]],"")</f>
        <v/>
      </c>
      <c r="K587" t="str">
        <f>IFERROR(リレーチーム__2[[#This Row],[性別コード]],"")</f>
        <v/>
      </c>
      <c r="L587" t="str">
        <f>IFERROR(リレーチーム__2[[#This Row],[新記録判定クラス]],"")</f>
        <v/>
      </c>
      <c r="M587" t="str">
        <f>IFERROR(リレーチーム__2[[#This Row],[エントリータイム]],"")</f>
        <v/>
      </c>
      <c r="N587" t="str">
        <f>IFERROR(VLOOKUP(I587,色々!L:M,2,0),"")</f>
        <v/>
      </c>
      <c r="O587" s="48" t="str">
        <f>IFERROR(VLOOKUP(J587,色々!P:R,3,0),"")</f>
        <v/>
      </c>
      <c r="P587" s="48" t="str">
        <f>IFERROR(VLOOKUP(K587,色々!P:Q,2,0),"")</f>
        <v/>
      </c>
      <c r="Q587" s="48" t="str">
        <f>IFERROR(VLOOKUP(L587,クラス!B:C,2,0),"")</f>
        <v/>
      </c>
    </row>
    <row r="588" spans="5:17" x14ac:dyDescent="0.2">
      <c r="E588" t="str">
        <f>IFERROR(リレーチーム__2[[#This Row],[チーム番号]],"")</f>
        <v/>
      </c>
      <c r="F588" t="str">
        <f>IFERROR(リレーチーム__2[[#This Row],[チーム名]],"")</f>
        <v/>
      </c>
      <c r="G588" t="str">
        <f>IFERROR(リレーチーム__2[[#This Row],[チーム名カナ]],"")</f>
        <v/>
      </c>
      <c r="H588" t="str">
        <f>IFERROR(リレーチーム__2[[#This Row],[所属番号]],"")</f>
        <v/>
      </c>
      <c r="I588" t="str">
        <f>IFERROR(リレーチーム__2[[#This Row],[種目コード]],"")</f>
        <v/>
      </c>
      <c r="J588" t="str">
        <f>IFERROR(リレーチーム__2[[#This Row],[距離コード]],"")</f>
        <v/>
      </c>
      <c r="K588" t="str">
        <f>IFERROR(リレーチーム__2[[#This Row],[性別コード]],"")</f>
        <v/>
      </c>
      <c r="L588" t="str">
        <f>IFERROR(リレーチーム__2[[#This Row],[新記録判定クラス]],"")</f>
        <v/>
      </c>
      <c r="M588" t="str">
        <f>IFERROR(リレーチーム__2[[#This Row],[エントリータイム]],"")</f>
        <v/>
      </c>
      <c r="N588" t="str">
        <f>IFERROR(VLOOKUP(I588,色々!L:M,2,0),"")</f>
        <v/>
      </c>
      <c r="O588" s="48" t="str">
        <f>IFERROR(VLOOKUP(J588,色々!P:R,3,0),"")</f>
        <v/>
      </c>
      <c r="P588" s="48" t="str">
        <f>IFERROR(VLOOKUP(K588,色々!P:Q,2,0),"")</f>
        <v/>
      </c>
      <c r="Q588" s="48" t="str">
        <f>IFERROR(VLOOKUP(L588,クラス!B:C,2,0),"")</f>
        <v/>
      </c>
    </row>
    <row r="589" spans="5:17" x14ac:dyDescent="0.2">
      <c r="E589" t="str">
        <f>IFERROR(リレーチーム__2[[#This Row],[チーム番号]],"")</f>
        <v/>
      </c>
      <c r="F589" t="str">
        <f>IFERROR(リレーチーム__2[[#This Row],[チーム名]],"")</f>
        <v/>
      </c>
      <c r="G589" t="str">
        <f>IFERROR(リレーチーム__2[[#This Row],[チーム名カナ]],"")</f>
        <v/>
      </c>
      <c r="H589" t="str">
        <f>IFERROR(リレーチーム__2[[#This Row],[所属番号]],"")</f>
        <v/>
      </c>
      <c r="I589" t="str">
        <f>IFERROR(リレーチーム__2[[#This Row],[種目コード]],"")</f>
        <v/>
      </c>
      <c r="J589" t="str">
        <f>IFERROR(リレーチーム__2[[#This Row],[距離コード]],"")</f>
        <v/>
      </c>
      <c r="K589" t="str">
        <f>IFERROR(リレーチーム__2[[#This Row],[性別コード]],"")</f>
        <v/>
      </c>
      <c r="L589" t="str">
        <f>IFERROR(リレーチーム__2[[#This Row],[新記録判定クラス]],"")</f>
        <v/>
      </c>
      <c r="M589" t="str">
        <f>IFERROR(リレーチーム__2[[#This Row],[エントリータイム]],"")</f>
        <v/>
      </c>
      <c r="N589" t="str">
        <f>IFERROR(VLOOKUP(I589,色々!L:M,2,0),"")</f>
        <v/>
      </c>
      <c r="O589" s="48" t="str">
        <f>IFERROR(VLOOKUP(J589,色々!P:R,3,0),"")</f>
        <v/>
      </c>
      <c r="P589" s="48" t="str">
        <f>IFERROR(VLOOKUP(K589,色々!P:Q,2,0),"")</f>
        <v/>
      </c>
      <c r="Q589" s="48" t="str">
        <f>IFERROR(VLOOKUP(L589,クラス!B:C,2,0),"")</f>
        <v/>
      </c>
    </row>
    <row r="590" spans="5:17" x14ac:dyDescent="0.2">
      <c r="E590" t="str">
        <f>IFERROR(リレーチーム__2[[#This Row],[チーム番号]],"")</f>
        <v/>
      </c>
      <c r="F590" t="str">
        <f>IFERROR(リレーチーム__2[[#This Row],[チーム名]],"")</f>
        <v/>
      </c>
      <c r="G590" t="str">
        <f>IFERROR(リレーチーム__2[[#This Row],[チーム名カナ]],"")</f>
        <v/>
      </c>
      <c r="H590" t="str">
        <f>IFERROR(リレーチーム__2[[#This Row],[所属番号]],"")</f>
        <v/>
      </c>
      <c r="I590" t="str">
        <f>IFERROR(リレーチーム__2[[#This Row],[種目コード]],"")</f>
        <v/>
      </c>
      <c r="J590" t="str">
        <f>IFERROR(リレーチーム__2[[#This Row],[距離コード]],"")</f>
        <v/>
      </c>
      <c r="K590" t="str">
        <f>IFERROR(リレーチーム__2[[#This Row],[性別コード]],"")</f>
        <v/>
      </c>
      <c r="L590" t="str">
        <f>IFERROR(リレーチーム__2[[#This Row],[新記録判定クラス]],"")</f>
        <v/>
      </c>
      <c r="M590" t="str">
        <f>IFERROR(リレーチーム__2[[#This Row],[エントリータイム]],"")</f>
        <v/>
      </c>
      <c r="N590" t="str">
        <f>IFERROR(VLOOKUP(I590,色々!L:M,2,0),"")</f>
        <v/>
      </c>
      <c r="O590" s="48" t="str">
        <f>IFERROR(VLOOKUP(J590,色々!P:R,3,0),"")</f>
        <v/>
      </c>
      <c r="P590" s="48" t="str">
        <f>IFERROR(VLOOKUP(K590,色々!P:Q,2,0),"")</f>
        <v/>
      </c>
      <c r="Q590" s="48" t="str">
        <f>IFERROR(VLOOKUP(L590,クラス!B:C,2,0),"")</f>
        <v/>
      </c>
    </row>
    <row r="591" spans="5:17" x14ac:dyDescent="0.2">
      <c r="E591" t="str">
        <f>IFERROR(リレーチーム__2[[#This Row],[チーム番号]],"")</f>
        <v/>
      </c>
      <c r="F591" t="str">
        <f>IFERROR(リレーチーム__2[[#This Row],[チーム名]],"")</f>
        <v/>
      </c>
      <c r="G591" t="str">
        <f>IFERROR(リレーチーム__2[[#This Row],[チーム名カナ]],"")</f>
        <v/>
      </c>
      <c r="H591" t="str">
        <f>IFERROR(リレーチーム__2[[#This Row],[所属番号]],"")</f>
        <v/>
      </c>
      <c r="I591" t="str">
        <f>IFERROR(リレーチーム__2[[#This Row],[種目コード]],"")</f>
        <v/>
      </c>
      <c r="J591" t="str">
        <f>IFERROR(リレーチーム__2[[#This Row],[距離コード]],"")</f>
        <v/>
      </c>
      <c r="K591" t="str">
        <f>IFERROR(リレーチーム__2[[#This Row],[性別コード]],"")</f>
        <v/>
      </c>
      <c r="L591" t="str">
        <f>IFERROR(リレーチーム__2[[#This Row],[新記録判定クラス]],"")</f>
        <v/>
      </c>
      <c r="M591" t="str">
        <f>IFERROR(リレーチーム__2[[#This Row],[エントリータイム]],"")</f>
        <v/>
      </c>
      <c r="N591" t="str">
        <f>IFERROR(VLOOKUP(I591,色々!L:M,2,0),"")</f>
        <v/>
      </c>
      <c r="O591" s="48" t="str">
        <f>IFERROR(VLOOKUP(J591,色々!P:R,3,0),"")</f>
        <v/>
      </c>
      <c r="P591" s="48" t="str">
        <f>IFERROR(VLOOKUP(K591,色々!P:Q,2,0),"")</f>
        <v/>
      </c>
      <c r="Q591" s="48" t="str">
        <f>IFERROR(VLOOKUP(L591,クラス!B:C,2,0),"")</f>
        <v/>
      </c>
    </row>
    <row r="592" spans="5:17" x14ac:dyDescent="0.2">
      <c r="E592" t="str">
        <f>IFERROR(リレーチーム__2[[#This Row],[チーム番号]],"")</f>
        <v/>
      </c>
      <c r="F592" t="str">
        <f>IFERROR(リレーチーム__2[[#This Row],[チーム名]],"")</f>
        <v/>
      </c>
      <c r="G592" t="str">
        <f>IFERROR(リレーチーム__2[[#This Row],[チーム名カナ]],"")</f>
        <v/>
      </c>
      <c r="H592" t="str">
        <f>IFERROR(リレーチーム__2[[#This Row],[所属番号]],"")</f>
        <v/>
      </c>
      <c r="I592" t="str">
        <f>IFERROR(リレーチーム__2[[#This Row],[種目コード]],"")</f>
        <v/>
      </c>
      <c r="J592" t="str">
        <f>IFERROR(リレーチーム__2[[#This Row],[距離コード]],"")</f>
        <v/>
      </c>
      <c r="K592" t="str">
        <f>IFERROR(リレーチーム__2[[#This Row],[性別コード]],"")</f>
        <v/>
      </c>
      <c r="L592" t="str">
        <f>IFERROR(リレーチーム__2[[#This Row],[新記録判定クラス]],"")</f>
        <v/>
      </c>
      <c r="M592" t="str">
        <f>IFERROR(リレーチーム__2[[#This Row],[エントリータイム]],"")</f>
        <v/>
      </c>
      <c r="N592" t="str">
        <f>IFERROR(VLOOKUP(I592,色々!L:M,2,0),"")</f>
        <v/>
      </c>
      <c r="O592" s="48" t="str">
        <f>IFERROR(VLOOKUP(J592,色々!P:R,3,0),"")</f>
        <v/>
      </c>
      <c r="P592" s="48" t="str">
        <f>IFERROR(VLOOKUP(K592,色々!P:Q,2,0),"")</f>
        <v/>
      </c>
      <c r="Q592" s="48" t="str">
        <f>IFERROR(VLOOKUP(L592,クラス!B:C,2,0),"")</f>
        <v/>
      </c>
    </row>
    <row r="593" spans="5:17" x14ac:dyDescent="0.2">
      <c r="E593" t="str">
        <f>IFERROR(リレーチーム__2[[#This Row],[チーム番号]],"")</f>
        <v/>
      </c>
      <c r="F593" t="str">
        <f>IFERROR(リレーチーム__2[[#This Row],[チーム名]],"")</f>
        <v/>
      </c>
      <c r="G593" t="str">
        <f>IFERROR(リレーチーム__2[[#This Row],[チーム名カナ]],"")</f>
        <v/>
      </c>
      <c r="H593" t="str">
        <f>IFERROR(リレーチーム__2[[#This Row],[所属番号]],"")</f>
        <v/>
      </c>
      <c r="I593" t="str">
        <f>IFERROR(リレーチーム__2[[#This Row],[種目コード]],"")</f>
        <v/>
      </c>
      <c r="J593" t="str">
        <f>IFERROR(リレーチーム__2[[#This Row],[距離コード]],"")</f>
        <v/>
      </c>
      <c r="K593" t="str">
        <f>IFERROR(リレーチーム__2[[#This Row],[性別コード]],"")</f>
        <v/>
      </c>
      <c r="L593" t="str">
        <f>IFERROR(リレーチーム__2[[#This Row],[新記録判定クラス]],"")</f>
        <v/>
      </c>
      <c r="M593" t="str">
        <f>IFERROR(リレーチーム__2[[#This Row],[エントリータイム]],"")</f>
        <v/>
      </c>
      <c r="N593" t="str">
        <f>IFERROR(VLOOKUP(I593,色々!L:M,2,0),"")</f>
        <v/>
      </c>
      <c r="O593" s="48" t="str">
        <f>IFERROR(VLOOKUP(J593,色々!P:R,3,0),"")</f>
        <v/>
      </c>
      <c r="P593" s="48" t="str">
        <f>IFERROR(VLOOKUP(K593,色々!P:Q,2,0),"")</f>
        <v/>
      </c>
      <c r="Q593" s="48" t="str">
        <f>IFERROR(VLOOKUP(L593,クラス!B:C,2,0),"")</f>
        <v/>
      </c>
    </row>
    <row r="594" spans="5:17" x14ac:dyDescent="0.2">
      <c r="E594" t="str">
        <f>IFERROR(リレーチーム__2[[#This Row],[チーム番号]],"")</f>
        <v/>
      </c>
      <c r="F594" t="str">
        <f>IFERROR(リレーチーム__2[[#This Row],[チーム名]],"")</f>
        <v/>
      </c>
      <c r="G594" t="str">
        <f>IFERROR(リレーチーム__2[[#This Row],[チーム名カナ]],"")</f>
        <v/>
      </c>
      <c r="H594" t="str">
        <f>IFERROR(リレーチーム__2[[#This Row],[所属番号]],"")</f>
        <v/>
      </c>
      <c r="I594" t="str">
        <f>IFERROR(リレーチーム__2[[#This Row],[種目コード]],"")</f>
        <v/>
      </c>
      <c r="J594" t="str">
        <f>IFERROR(リレーチーム__2[[#This Row],[距離コード]],"")</f>
        <v/>
      </c>
      <c r="K594" t="str">
        <f>IFERROR(リレーチーム__2[[#This Row],[性別コード]],"")</f>
        <v/>
      </c>
      <c r="L594" t="str">
        <f>IFERROR(リレーチーム__2[[#This Row],[新記録判定クラス]],"")</f>
        <v/>
      </c>
      <c r="M594" t="str">
        <f>IFERROR(リレーチーム__2[[#This Row],[エントリータイム]],"")</f>
        <v/>
      </c>
      <c r="N594" t="str">
        <f>IFERROR(VLOOKUP(I594,色々!L:M,2,0),"")</f>
        <v/>
      </c>
      <c r="O594" s="48" t="str">
        <f>IFERROR(VLOOKUP(J594,色々!P:R,3,0),"")</f>
        <v/>
      </c>
      <c r="P594" s="48" t="str">
        <f>IFERROR(VLOOKUP(K594,色々!P:Q,2,0),"")</f>
        <v/>
      </c>
      <c r="Q594" s="48" t="str">
        <f>IFERROR(VLOOKUP(L594,クラス!B:C,2,0),"")</f>
        <v/>
      </c>
    </row>
    <row r="595" spans="5:17" x14ac:dyDescent="0.2">
      <c r="E595" t="str">
        <f>IFERROR(リレーチーム__2[[#This Row],[チーム番号]],"")</f>
        <v/>
      </c>
      <c r="F595" t="str">
        <f>IFERROR(リレーチーム__2[[#This Row],[チーム名]],"")</f>
        <v/>
      </c>
      <c r="G595" t="str">
        <f>IFERROR(リレーチーム__2[[#This Row],[チーム名カナ]],"")</f>
        <v/>
      </c>
      <c r="H595" t="str">
        <f>IFERROR(リレーチーム__2[[#This Row],[所属番号]],"")</f>
        <v/>
      </c>
      <c r="I595" t="str">
        <f>IFERROR(リレーチーム__2[[#This Row],[種目コード]],"")</f>
        <v/>
      </c>
      <c r="J595" t="str">
        <f>IFERROR(リレーチーム__2[[#This Row],[距離コード]],"")</f>
        <v/>
      </c>
      <c r="K595" t="str">
        <f>IFERROR(リレーチーム__2[[#This Row],[性別コード]],"")</f>
        <v/>
      </c>
      <c r="L595" t="str">
        <f>IFERROR(リレーチーム__2[[#This Row],[新記録判定クラス]],"")</f>
        <v/>
      </c>
      <c r="M595" t="str">
        <f>IFERROR(リレーチーム__2[[#This Row],[エントリータイム]],"")</f>
        <v/>
      </c>
      <c r="N595" t="str">
        <f>IFERROR(VLOOKUP(I595,色々!L:M,2,0),"")</f>
        <v/>
      </c>
      <c r="O595" s="48" t="str">
        <f>IFERROR(VLOOKUP(J595,色々!P:R,3,0),"")</f>
        <v/>
      </c>
      <c r="P595" s="48" t="str">
        <f>IFERROR(VLOOKUP(K595,色々!P:Q,2,0),"")</f>
        <v/>
      </c>
      <c r="Q595" s="48" t="str">
        <f>IFERROR(VLOOKUP(L595,クラス!B:C,2,0),"")</f>
        <v/>
      </c>
    </row>
    <row r="596" spans="5:17" x14ac:dyDescent="0.2">
      <c r="E596" t="str">
        <f>IFERROR(リレーチーム__2[[#This Row],[チーム番号]],"")</f>
        <v/>
      </c>
      <c r="F596" t="str">
        <f>IFERROR(リレーチーム__2[[#This Row],[チーム名]],"")</f>
        <v/>
      </c>
      <c r="G596" t="str">
        <f>IFERROR(リレーチーム__2[[#This Row],[チーム名カナ]],"")</f>
        <v/>
      </c>
      <c r="H596" t="str">
        <f>IFERROR(リレーチーム__2[[#This Row],[所属番号]],"")</f>
        <v/>
      </c>
      <c r="I596" t="str">
        <f>IFERROR(リレーチーム__2[[#This Row],[種目コード]],"")</f>
        <v/>
      </c>
      <c r="J596" t="str">
        <f>IFERROR(リレーチーム__2[[#This Row],[距離コード]],"")</f>
        <v/>
      </c>
      <c r="K596" t="str">
        <f>IFERROR(リレーチーム__2[[#This Row],[性別コード]],"")</f>
        <v/>
      </c>
      <c r="L596" t="str">
        <f>IFERROR(リレーチーム__2[[#This Row],[新記録判定クラス]],"")</f>
        <v/>
      </c>
      <c r="M596" t="str">
        <f>IFERROR(リレーチーム__2[[#This Row],[エントリータイム]],"")</f>
        <v/>
      </c>
      <c r="N596" t="str">
        <f>IFERROR(VLOOKUP(I596,色々!L:M,2,0),"")</f>
        <v/>
      </c>
      <c r="O596" s="48" t="str">
        <f>IFERROR(VLOOKUP(J596,色々!P:R,3,0),"")</f>
        <v/>
      </c>
      <c r="P596" s="48" t="str">
        <f>IFERROR(VLOOKUP(K596,色々!P:Q,2,0),"")</f>
        <v/>
      </c>
      <c r="Q596" s="48" t="str">
        <f>IFERROR(VLOOKUP(L596,クラス!B:C,2,0),"")</f>
        <v/>
      </c>
    </row>
    <row r="597" spans="5:17" x14ac:dyDescent="0.2">
      <c r="E597" t="str">
        <f>IFERROR(リレーチーム__2[[#This Row],[チーム番号]],"")</f>
        <v/>
      </c>
      <c r="F597" t="str">
        <f>IFERROR(リレーチーム__2[[#This Row],[チーム名]],"")</f>
        <v/>
      </c>
      <c r="G597" t="str">
        <f>IFERROR(リレーチーム__2[[#This Row],[チーム名カナ]],"")</f>
        <v/>
      </c>
      <c r="H597" t="str">
        <f>IFERROR(リレーチーム__2[[#This Row],[所属番号]],"")</f>
        <v/>
      </c>
      <c r="I597" t="str">
        <f>IFERROR(リレーチーム__2[[#This Row],[種目コード]],"")</f>
        <v/>
      </c>
      <c r="J597" t="str">
        <f>IFERROR(リレーチーム__2[[#This Row],[距離コード]],"")</f>
        <v/>
      </c>
      <c r="K597" t="str">
        <f>IFERROR(リレーチーム__2[[#This Row],[性別コード]],"")</f>
        <v/>
      </c>
      <c r="L597" t="str">
        <f>IFERROR(リレーチーム__2[[#This Row],[新記録判定クラス]],"")</f>
        <v/>
      </c>
      <c r="M597" t="str">
        <f>IFERROR(リレーチーム__2[[#This Row],[エントリータイム]],"")</f>
        <v/>
      </c>
      <c r="N597" t="str">
        <f>IFERROR(VLOOKUP(I597,色々!L:M,2,0),"")</f>
        <v/>
      </c>
      <c r="O597" s="48" t="str">
        <f>IFERROR(VLOOKUP(J597,色々!P:R,3,0),"")</f>
        <v/>
      </c>
      <c r="P597" s="48" t="str">
        <f>IFERROR(VLOOKUP(K597,色々!P:Q,2,0),"")</f>
        <v/>
      </c>
      <c r="Q597" s="48" t="str">
        <f>IFERROR(VLOOKUP(L597,クラス!B:C,2,0),"")</f>
        <v/>
      </c>
    </row>
    <row r="598" spans="5:17" x14ac:dyDescent="0.2">
      <c r="E598" t="str">
        <f>IFERROR(リレーチーム__2[[#This Row],[チーム番号]],"")</f>
        <v/>
      </c>
      <c r="F598" t="str">
        <f>IFERROR(リレーチーム__2[[#This Row],[チーム名]],"")</f>
        <v/>
      </c>
      <c r="G598" t="str">
        <f>IFERROR(リレーチーム__2[[#This Row],[チーム名カナ]],"")</f>
        <v/>
      </c>
      <c r="H598" t="str">
        <f>IFERROR(リレーチーム__2[[#This Row],[所属番号]],"")</f>
        <v/>
      </c>
      <c r="I598" t="str">
        <f>IFERROR(リレーチーム__2[[#This Row],[種目コード]],"")</f>
        <v/>
      </c>
      <c r="J598" t="str">
        <f>IFERROR(リレーチーム__2[[#This Row],[距離コード]],"")</f>
        <v/>
      </c>
      <c r="K598" t="str">
        <f>IFERROR(リレーチーム__2[[#This Row],[性別コード]],"")</f>
        <v/>
      </c>
      <c r="L598" t="str">
        <f>IFERROR(リレーチーム__2[[#This Row],[新記録判定クラス]],"")</f>
        <v/>
      </c>
      <c r="M598" t="str">
        <f>IFERROR(リレーチーム__2[[#This Row],[エントリータイム]],"")</f>
        <v/>
      </c>
      <c r="N598" t="str">
        <f>IFERROR(VLOOKUP(I598,色々!L:M,2,0),"")</f>
        <v/>
      </c>
      <c r="O598" s="48" t="str">
        <f>IFERROR(VLOOKUP(J598,色々!P:R,3,0),"")</f>
        <v/>
      </c>
      <c r="P598" s="48" t="str">
        <f>IFERROR(VLOOKUP(K598,色々!P:Q,2,0),"")</f>
        <v/>
      </c>
      <c r="Q598" s="48" t="str">
        <f>IFERROR(VLOOKUP(L598,クラス!B:C,2,0),"")</f>
        <v/>
      </c>
    </row>
    <row r="599" spans="5:17" x14ac:dyDescent="0.2">
      <c r="E599" t="str">
        <f>IFERROR(リレーチーム__2[[#This Row],[チーム番号]],"")</f>
        <v/>
      </c>
      <c r="F599" t="str">
        <f>IFERROR(リレーチーム__2[[#This Row],[チーム名]],"")</f>
        <v/>
      </c>
      <c r="G599" t="str">
        <f>IFERROR(リレーチーム__2[[#This Row],[チーム名カナ]],"")</f>
        <v/>
      </c>
      <c r="H599" t="str">
        <f>IFERROR(リレーチーム__2[[#This Row],[所属番号]],"")</f>
        <v/>
      </c>
      <c r="I599" t="str">
        <f>IFERROR(リレーチーム__2[[#This Row],[種目コード]],"")</f>
        <v/>
      </c>
      <c r="J599" t="str">
        <f>IFERROR(リレーチーム__2[[#This Row],[距離コード]],"")</f>
        <v/>
      </c>
      <c r="K599" t="str">
        <f>IFERROR(リレーチーム__2[[#This Row],[性別コード]],"")</f>
        <v/>
      </c>
      <c r="L599" t="str">
        <f>IFERROR(リレーチーム__2[[#This Row],[新記録判定クラス]],"")</f>
        <v/>
      </c>
      <c r="M599" t="str">
        <f>IFERROR(リレーチーム__2[[#This Row],[エントリータイム]],"")</f>
        <v/>
      </c>
      <c r="N599" t="str">
        <f>IFERROR(VLOOKUP(I599,色々!L:M,2,0),"")</f>
        <v/>
      </c>
      <c r="O599" s="48" t="str">
        <f>IFERROR(VLOOKUP(J599,色々!P:R,3,0),"")</f>
        <v/>
      </c>
      <c r="P599" s="48" t="str">
        <f>IFERROR(VLOOKUP(K599,色々!P:Q,2,0),"")</f>
        <v/>
      </c>
      <c r="Q599" s="48" t="str">
        <f>IFERROR(VLOOKUP(L599,クラス!B:C,2,0),"")</f>
        <v/>
      </c>
    </row>
    <row r="600" spans="5:17" x14ac:dyDescent="0.2">
      <c r="E600" t="str">
        <f>IFERROR(リレーチーム__2[[#This Row],[チーム番号]],"")</f>
        <v/>
      </c>
      <c r="F600" t="str">
        <f>IFERROR(リレーチーム__2[[#This Row],[チーム名]],"")</f>
        <v/>
      </c>
      <c r="G600" t="str">
        <f>IFERROR(リレーチーム__2[[#This Row],[チーム名カナ]],"")</f>
        <v/>
      </c>
      <c r="H600" t="str">
        <f>IFERROR(リレーチーム__2[[#This Row],[所属番号]],"")</f>
        <v/>
      </c>
      <c r="I600" t="str">
        <f>IFERROR(リレーチーム__2[[#This Row],[種目コード]],"")</f>
        <v/>
      </c>
      <c r="J600" t="str">
        <f>IFERROR(リレーチーム__2[[#This Row],[距離コード]],"")</f>
        <v/>
      </c>
      <c r="K600" t="str">
        <f>IFERROR(リレーチーム__2[[#This Row],[性別コード]],"")</f>
        <v/>
      </c>
      <c r="L600" t="str">
        <f>IFERROR(リレーチーム__2[[#This Row],[新記録判定クラス]],"")</f>
        <v/>
      </c>
      <c r="M600" t="str">
        <f>IFERROR(リレーチーム__2[[#This Row],[エントリータイム]],"")</f>
        <v/>
      </c>
      <c r="N600" t="str">
        <f>IFERROR(VLOOKUP(I600,色々!L:M,2,0),"")</f>
        <v/>
      </c>
      <c r="O600" s="48" t="str">
        <f>IFERROR(VLOOKUP(J600,色々!P:R,3,0),"")</f>
        <v/>
      </c>
      <c r="P600" s="48" t="str">
        <f>IFERROR(VLOOKUP(K600,色々!P:Q,2,0),"")</f>
        <v/>
      </c>
      <c r="Q600" s="48" t="str">
        <f>IFERROR(VLOOKUP(L600,クラス!B:C,2,0),"")</f>
        <v/>
      </c>
    </row>
    <row r="601" spans="5:17" x14ac:dyDescent="0.2">
      <c r="E601" t="str">
        <f>IFERROR(リレーチーム__2[[#This Row],[チーム番号]],"")</f>
        <v/>
      </c>
      <c r="F601" t="str">
        <f>IFERROR(リレーチーム__2[[#This Row],[チーム名]],"")</f>
        <v/>
      </c>
      <c r="G601" t="str">
        <f>IFERROR(リレーチーム__2[[#This Row],[チーム名カナ]],"")</f>
        <v/>
      </c>
      <c r="H601" t="str">
        <f>IFERROR(リレーチーム__2[[#This Row],[所属番号]],"")</f>
        <v/>
      </c>
      <c r="I601" t="str">
        <f>IFERROR(リレーチーム__2[[#This Row],[種目コード]],"")</f>
        <v/>
      </c>
      <c r="J601" t="str">
        <f>IFERROR(リレーチーム__2[[#This Row],[距離コード]],"")</f>
        <v/>
      </c>
      <c r="K601" t="str">
        <f>IFERROR(リレーチーム__2[[#This Row],[性別コード]],"")</f>
        <v/>
      </c>
      <c r="L601" t="str">
        <f>IFERROR(リレーチーム__2[[#This Row],[新記録判定クラス]],"")</f>
        <v/>
      </c>
      <c r="M601" t="str">
        <f>IFERROR(リレーチーム__2[[#This Row],[エントリータイム]],"")</f>
        <v/>
      </c>
      <c r="N601" t="str">
        <f>IFERROR(VLOOKUP(I601,色々!L:M,2,0),"")</f>
        <v/>
      </c>
      <c r="O601" s="48" t="str">
        <f>IFERROR(VLOOKUP(J601,色々!P:R,3,0),"")</f>
        <v/>
      </c>
      <c r="P601" s="48" t="str">
        <f>IFERROR(VLOOKUP(K601,色々!P:Q,2,0),"")</f>
        <v/>
      </c>
      <c r="Q601" s="48" t="str">
        <f>IFERROR(VLOOKUP(L601,クラス!B:C,2,0),"")</f>
        <v/>
      </c>
    </row>
    <row r="602" spans="5:17" x14ac:dyDescent="0.2">
      <c r="E602" t="str">
        <f>IFERROR(リレーチーム__2[[#This Row],[チーム番号]],"")</f>
        <v/>
      </c>
      <c r="F602" t="str">
        <f>IFERROR(リレーチーム__2[[#This Row],[チーム名]],"")</f>
        <v/>
      </c>
      <c r="G602" t="str">
        <f>IFERROR(リレーチーム__2[[#This Row],[チーム名カナ]],"")</f>
        <v/>
      </c>
      <c r="H602" t="str">
        <f>IFERROR(リレーチーム__2[[#This Row],[所属番号]],"")</f>
        <v/>
      </c>
      <c r="I602" t="str">
        <f>IFERROR(リレーチーム__2[[#This Row],[種目コード]],"")</f>
        <v/>
      </c>
      <c r="J602" t="str">
        <f>IFERROR(リレーチーム__2[[#This Row],[距離コード]],"")</f>
        <v/>
      </c>
      <c r="K602" t="str">
        <f>IFERROR(リレーチーム__2[[#This Row],[性別コード]],"")</f>
        <v/>
      </c>
      <c r="L602" t="str">
        <f>IFERROR(リレーチーム__2[[#This Row],[新記録判定クラス]],"")</f>
        <v/>
      </c>
      <c r="M602" t="str">
        <f>IFERROR(リレーチーム__2[[#This Row],[エントリータイム]],"")</f>
        <v/>
      </c>
      <c r="N602" t="str">
        <f>IFERROR(VLOOKUP(I602,色々!L:M,2,0),"")</f>
        <v/>
      </c>
      <c r="O602" s="48" t="str">
        <f>IFERROR(VLOOKUP(J602,色々!P:R,3,0),"")</f>
        <v/>
      </c>
      <c r="P602" s="48" t="str">
        <f>IFERROR(VLOOKUP(K602,色々!P:Q,2,0),"")</f>
        <v/>
      </c>
      <c r="Q602" s="48" t="str">
        <f>IFERROR(VLOOKUP(L602,クラス!B:C,2,0),"")</f>
        <v/>
      </c>
    </row>
    <row r="603" spans="5:17" x14ac:dyDescent="0.2">
      <c r="E603" t="str">
        <f>IFERROR(リレーチーム__2[[#This Row],[チーム番号]],"")</f>
        <v/>
      </c>
      <c r="F603" t="str">
        <f>IFERROR(リレーチーム__2[[#This Row],[チーム名]],"")</f>
        <v/>
      </c>
      <c r="G603" t="str">
        <f>IFERROR(リレーチーム__2[[#This Row],[チーム名カナ]],"")</f>
        <v/>
      </c>
      <c r="H603" t="str">
        <f>IFERROR(リレーチーム__2[[#This Row],[所属番号]],"")</f>
        <v/>
      </c>
      <c r="I603" t="str">
        <f>IFERROR(リレーチーム__2[[#This Row],[種目コード]],"")</f>
        <v/>
      </c>
      <c r="J603" t="str">
        <f>IFERROR(リレーチーム__2[[#This Row],[距離コード]],"")</f>
        <v/>
      </c>
      <c r="K603" t="str">
        <f>IFERROR(リレーチーム__2[[#This Row],[性別コード]],"")</f>
        <v/>
      </c>
      <c r="L603" t="str">
        <f>IFERROR(リレーチーム__2[[#This Row],[新記録判定クラス]],"")</f>
        <v/>
      </c>
      <c r="M603" t="str">
        <f>IFERROR(リレーチーム__2[[#This Row],[エントリータイム]],"")</f>
        <v/>
      </c>
      <c r="N603" t="str">
        <f>IFERROR(VLOOKUP(I603,色々!L:M,2,0),"")</f>
        <v/>
      </c>
      <c r="O603" s="48" t="str">
        <f>IFERROR(VLOOKUP(J603,色々!P:R,3,0),"")</f>
        <v/>
      </c>
      <c r="P603" s="48" t="str">
        <f>IFERROR(VLOOKUP(K603,色々!P:Q,2,0),"")</f>
        <v/>
      </c>
      <c r="Q603" s="48" t="str">
        <f>IFERROR(VLOOKUP(L603,クラス!B:C,2,0),"")</f>
        <v/>
      </c>
    </row>
    <row r="604" spans="5:17" x14ac:dyDescent="0.2">
      <c r="E604" t="str">
        <f>IFERROR(リレーチーム__2[[#This Row],[チーム番号]],"")</f>
        <v/>
      </c>
      <c r="F604" t="str">
        <f>IFERROR(リレーチーム__2[[#This Row],[チーム名]],"")</f>
        <v/>
      </c>
      <c r="G604" t="str">
        <f>IFERROR(リレーチーム__2[[#This Row],[チーム名カナ]],"")</f>
        <v/>
      </c>
      <c r="H604" t="str">
        <f>IFERROR(リレーチーム__2[[#This Row],[所属番号]],"")</f>
        <v/>
      </c>
      <c r="I604" t="str">
        <f>IFERROR(リレーチーム__2[[#This Row],[種目コード]],"")</f>
        <v/>
      </c>
      <c r="J604" t="str">
        <f>IFERROR(リレーチーム__2[[#This Row],[距離コード]],"")</f>
        <v/>
      </c>
      <c r="K604" t="str">
        <f>IFERROR(リレーチーム__2[[#This Row],[性別コード]],"")</f>
        <v/>
      </c>
      <c r="L604" t="str">
        <f>IFERROR(リレーチーム__2[[#This Row],[新記録判定クラス]],"")</f>
        <v/>
      </c>
      <c r="M604" t="str">
        <f>IFERROR(リレーチーム__2[[#This Row],[エントリータイム]],"")</f>
        <v/>
      </c>
      <c r="N604" t="str">
        <f>IFERROR(VLOOKUP(I604,色々!L:M,2,0),"")</f>
        <v/>
      </c>
      <c r="O604" s="48" t="str">
        <f>IFERROR(VLOOKUP(J604,色々!P:R,3,0),"")</f>
        <v/>
      </c>
      <c r="P604" s="48" t="str">
        <f>IFERROR(VLOOKUP(K604,色々!P:Q,2,0),"")</f>
        <v/>
      </c>
      <c r="Q604" s="48" t="str">
        <f>IFERROR(VLOOKUP(L604,クラス!B:C,2,0),"")</f>
        <v/>
      </c>
    </row>
    <row r="605" spans="5:17" x14ac:dyDescent="0.2">
      <c r="E605" t="str">
        <f>IFERROR(リレーチーム__2[[#This Row],[チーム番号]],"")</f>
        <v/>
      </c>
      <c r="F605" t="str">
        <f>IFERROR(リレーチーム__2[[#This Row],[チーム名]],"")</f>
        <v/>
      </c>
      <c r="G605" t="str">
        <f>IFERROR(リレーチーム__2[[#This Row],[チーム名カナ]],"")</f>
        <v/>
      </c>
      <c r="H605" t="str">
        <f>IFERROR(リレーチーム__2[[#This Row],[所属番号]],"")</f>
        <v/>
      </c>
      <c r="I605" t="str">
        <f>IFERROR(リレーチーム__2[[#This Row],[種目コード]],"")</f>
        <v/>
      </c>
      <c r="J605" t="str">
        <f>IFERROR(リレーチーム__2[[#This Row],[距離コード]],"")</f>
        <v/>
      </c>
      <c r="K605" t="str">
        <f>IFERROR(リレーチーム__2[[#This Row],[性別コード]],"")</f>
        <v/>
      </c>
      <c r="L605" t="str">
        <f>IFERROR(リレーチーム__2[[#This Row],[新記録判定クラス]],"")</f>
        <v/>
      </c>
      <c r="M605" t="str">
        <f>IFERROR(リレーチーム__2[[#This Row],[エントリータイム]],"")</f>
        <v/>
      </c>
      <c r="N605" t="str">
        <f>IFERROR(VLOOKUP(I605,色々!L:M,2,0),"")</f>
        <v/>
      </c>
      <c r="O605" s="48" t="str">
        <f>IFERROR(VLOOKUP(J605,色々!P:R,3,0),"")</f>
        <v/>
      </c>
      <c r="P605" s="48" t="str">
        <f>IFERROR(VLOOKUP(K605,色々!P:Q,2,0),"")</f>
        <v/>
      </c>
      <c r="Q605" s="48" t="str">
        <f>IFERROR(VLOOKUP(L605,クラス!B:C,2,0),"")</f>
        <v/>
      </c>
    </row>
    <row r="606" spans="5:17" x14ac:dyDescent="0.2">
      <c r="E606" t="str">
        <f>IFERROR(リレーチーム__2[[#This Row],[チーム番号]],"")</f>
        <v/>
      </c>
      <c r="F606" t="str">
        <f>IFERROR(リレーチーム__2[[#This Row],[チーム名]],"")</f>
        <v/>
      </c>
      <c r="G606" t="str">
        <f>IFERROR(リレーチーム__2[[#This Row],[チーム名カナ]],"")</f>
        <v/>
      </c>
      <c r="H606" t="str">
        <f>IFERROR(リレーチーム__2[[#This Row],[所属番号]],"")</f>
        <v/>
      </c>
      <c r="I606" t="str">
        <f>IFERROR(リレーチーム__2[[#This Row],[種目コード]],"")</f>
        <v/>
      </c>
      <c r="J606" t="str">
        <f>IFERROR(リレーチーム__2[[#This Row],[距離コード]],"")</f>
        <v/>
      </c>
      <c r="K606" t="str">
        <f>IFERROR(リレーチーム__2[[#This Row],[性別コード]],"")</f>
        <v/>
      </c>
      <c r="L606" t="str">
        <f>IFERROR(リレーチーム__2[[#This Row],[新記録判定クラス]],"")</f>
        <v/>
      </c>
      <c r="M606" t="str">
        <f>IFERROR(リレーチーム__2[[#This Row],[エントリータイム]],"")</f>
        <v/>
      </c>
      <c r="N606" t="str">
        <f>IFERROR(VLOOKUP(I606,色々!L:M,2,0),"")</f>
        <v/>
      </c>
      <c r="O606" s="48" t="str">
        <f>IFERROR(VLOOKUP(J606,色々!P:R,3,0),"")</f>
        <v/>
      </c>
      <c r="P606" s="48" t="str">
        <f>IFERROR(VLOOKUP(K606,色々!P:Q,2,0),"")</f>
        <v/>
      </c>
      <c r="Q606" s="48" t="str">
        <f>IFERROR(VLOOKUP(L606,クラス!B:C,2,0),"")</f>
        <v/>
      </c>
    </row>
    <row r="607" spans="5:17" x14ac:dyDescent="0.2">
      <c r="E607" t="str">
        <f>IFERROR(リレーチーム__2[[#This Row],[チーム番号]],"")</f>
        <v/>
      </c>
      <c r="F607" t="str">
        <f>IFERROR(リレーチーム__2[[#This Row],[チーム名]],"")</f>
        <v/>
      </c>
      <c r="G607" t="str">
        <f>IFERROR(リレーチーム__2[[#This Row],[チーム名カナ]],"")</f>
        <v/>
      </c>
      <c r="H607" t="str">
        <f>IFERROR(リレーチーム__2[[#This Row],[所属番号]],"")</f>
        <v/>
      </c>
      <c r="I607" t="str">
        <f>IFERROR(リレーチーム__2[[#This Row],[種目コード]],"")</f>
        <v/>
      </c>
      <c r="J607" t="str">
        <f>IFERROR(リレーチーム__2[[#This Row],[距離コード]],"")</f>
        <v/>
      </c>
      <c r="K607" t="str">
        <f>IFERROR(リレーチーム__2[[#This Row],[性別コード]],"")</f>
        <v/>
      </c>
      <c r="L607" t="str">
        <f>IFERROR(リレーチーム__2[[#This Row],[新記録判定クラス]],"")</f>
        <v/>
      </c>
      <c r="M607" t="str">
        <f>IFERROR(リレーチーム__2[[#This Row],[エントリータイム]],"")</f>
        <v/>
      </c>
      <c r="N607" t="str">
        <f>IFERROR(VLOOKUP(I607,色々!L:M,2,0),"")</f>
        <v/>
      </c>
      <c r="O607" s="48" t="str">
        <f>IFERROR(VLOOKUP(J607,色々!P:R,3,0),"")</f>
        <v/>
      </c>
      <c r="P607" s="48" t="str">
        <f>IFERROR(VLOOKUP(K607,色々!P:Q,2,0),"")</f>
        <v/>
      </c>
      <c r="Q607" s="48" t="str">
        <f>IFERROR(VLOOKUP(L607,クラス!B:C,2,0),"")</f>
        <v/>
      </c>
    </row>
    <row r="608" spans="5:17" x14ac:dyDescent="0.2">
      <c r="E608" t="str">
        <f>IFERROR(リレーチーム__2[[#This Row],[チーム番号]],"")</f>
        <v/>
      </c>
      <c r="F608" t="str">
        <f>IFERROR(リレーチーム__2[[#This Row],[チーム名]],"")</f>
        <v/>
      </c>
      <c r="G608" t="str">
        <f>IFERROR(リレーチーム__2[[#This Row],[チーム名カナ]],"")</f>
        <v/>
      </c>
      <c r="H608" t="str">
        <f>IFERROR(リレーチーム__2[[#This Row],[所属番号]],"")</f>
        <v/>
      </c>
      <c r="I608" t="str">
        <f>IFERROR(リレーチーム__2[[#This Row],[種目コード]],"")</f>
        <v/>
      </c>
      <c r="J608" t="str">
        <f>IFERROR(リレーチーム__2[[#This Row],[距離コード]],"")</f>
        <v/>
      </c>
      <c r="K608" t="str">
        <f>IFERROR(リレーチーム__2[[#This Row],[性別コード]],"")</f>
        <v/>
      </c>
      <c r="L608" t="str">
        <f>IFERROR(リレーチーム__2[[#This Row],[新記録判定クラス]],"")</f>
        <v/>
      </c>
      <c r="M608" t="str">
        <f>IFERROR(リレーチーム__2[[#This Row],[エントリータイム]],"")</f>
        <v/>
      </c>
      <c r="N608" t="str">
        <f>IFERROR(VLOOKUP(I608,色々!L:M,2,0),"")</f>
        <v/>
      </c>
      <c r="O608" s="48" t="str">
        <f>IFERROR(VLOOKUP(J608,色々!P:R,3,0),"")</f>
        <v/>
      </c>
      <c r="P608" s="48" t="str">
        <f>IFERROR(VLOOKUP(K608,色々!P:Q,2,0),"")</f>
        <v/>
      </c>
      <c r="Q608" s="48" t="str">
        <f>IFERROR(VLOOKUP(L608,クラス!B:C,2,0),"")</f>
        <v/>
      </c>
    </row>
    <row r="609" spans="5:17" x14ac:dyDescent="0.2">
      <c r="E609" t="str">
        <f>IFERROR(リレーチーム__2[[#This Row],[チーム番号]],"")</f>
        <v/>
      </c>
      <c r="F609" t="str">
        <f>IFERROR(リレーチーム__2[[#This Row],[チーム名]],"")</f>
        <v/>
      </c>
      <c r="G609" t="str">
        <f>IFERROR(リレーチーム__2[[#This Row],[チーム名カナ]],"")</f>
        <v/>
      </c>
      <c r="H609" t="str">
        <f>IFERROR(リレーチーム__2[[#This Row],[所属番号]],"")</f>
        <v/>
      </c>
      <c r="I609" t="str">
        <f>IFERROR(リレーチーム__2[[#This Row],[種目コード]],"")</f>
        <v/>
      </c>
      <c r="J609" t="str">
        <f>IFERROR(リレーチーム__2[[#This Row],[距離コード]],"")</f>
        <v/>
      </c>
      <c r="K609" t="str">
        <f>IFERROR(リレーチーム__2[[#This Row],[性別コード]],"")</f>
        <v/>
      </c>
      <c r="L609" t="str">
        <f>IFERROR(リレーチーム__2[[#This Row],[新記録判定クラス]],"")</f>
        <v/>
      </c>
      <c r="M609" t="str">
        <f>IFERROR(リレーチーム__2[[#This Row],[エントリータイム]],"")</f>
        <v/>
      </c>
      <c r="N609" t="str">
        <f>IFERROR(VLOOKUP(I609,色々!L:M,2,0),"")</f>
        <v/>
      </c>
      <c r="O609" s="48" t="str">
        <f>IFERROR(VLOOKUP(J609,色々!P:R,3,0),"")</f>
        <v/>
      </c>
      <c r="P609" s="48" t="str">
        <f>IFERROR(VLOOKUP(K609,色々!P:Q,2,0),"")</f>
        <v/>
      </c>
      <c r="Q609" s="48" t="str">
        <f>IFERROR(VLOOKUP(L609,クラス!B:C,2,0),"")</f>
        <v/>
      </c>
    </row>
    <row r="610" spans="5:17" x14ac:dyDescent="0.2">
      <c r="E610" t="str">
        <f>IFERROR(リレーチーム__2[[#This Row],[チーム番号]],"")</f>
        <v/>
      </c>
      <c r="F610" t="str">
        <f>IFERROR(リレーチーム__2[[#This Row],[チーム名]],"")</f>
        <v/>
      </c>
      <c r="G610" t="str">
        <f>IFERROR(リレーチーム__2[[#This Row],[チーム名カナ]],"")</f>
        <v/>
      </c>
      <c r="H610" t="str">
        <f>IFERROR(リレーチーム__2[[#This Row],[所属番号]],"")</f>
        <v/>
      </c>
      <c r="I610" t="str">
        <f>IFERROR(リレーチーム__2[[#This Row],[種目コード]],"")</f>
        <v/>
      </c>
      <c r="J610" t="str">
        <f>IFERROR(リレーチーム__2[[#This Row],[距離コード]],"")</f>
        <v/>
      </c>
      <c r="K610" t="str">
        <f>IFERROR(リレーチーム__2[[#This Row],[性別コード]],"")</f>
        <v/>
      </c>
      <c r="L610" t="str">
        <f>IFERROR(リレーチーム__2[[#This Row],[新記録判定クラス]],"")</f>
        <v/>
      </c>
      <c r="M610" t="str">
        <f>IFERROR(リレーチーム__2[[#This Row],[エントリータイム]],"")</f>
        <v/>
      </c>
      <c r="N610" t="str">
        <f>IFERROR(VLOOKUP(I610,色々!L:M,2,0),"")</f>
        <v/>
      </c>
      <c r="O610" s="48" t="str">
        <f>IFERROR(VLOOKUP(J610,色々!P:R,3,0),"")</f>
        <v/>
      </c>
      <c r="P610" s="48" t="str">
        <f>IFERROR(VLOOKUP(K610,色々!P:Q,2,0),"")</f>
        <v/>
      </c>
      <c r="Q610" s="48" t="str">
        <f>IFERROR(VLOOKUP(L610,クラス!B:C,2,0),"")</f>
        <v/>
      </c>
    </row>
    <row r="611" spans="5:17" x14ac:dyDescent="0.2">
      <c r="E611" t="str">
        <f>IFERROR(リレーチーム__2[[#This Row],[チーム番号]],"")</f>
        <v/>
      </c>
      <c r="F611" t="str">
        <f>IFERROR(リレーチーム__2[[#This Row],[チーム名]],"")</f>
        <v/>
      </c>
      <c r="G611" t="str">
        <f>IFERROR(リレーチーム__2[[#This Row],[チーム名カナ]],"")</f>
        <v/>
      </c>
      <c r="H611" t="str">
        <f>IFERROR(リレーチーム__2[[#This Row],[所属番号]],"")</f>
        <v/>
      </c>
      <c r="I611" t="str">
        <f>IFERROR(リレーチーム__2[[#This Row],[種目コード]],"")</f>
        <v/>
      </c>
      <c r="J611" t="str">
        <f>IFERROR(リレーチーム__2[[#This Row],[距離コード]],"")</f>
        <v/>
      </c>
      <c r="K611" t="str">
        <f>IFERROR(リレーチーム__2[[#This Row],[性別コード]],"")</f>
        <v/>
      </c>
      <c r="L611" t="str">
        <f>IFERROR(リレーチーム__2[[#This Row],[新記録判定クラス]],"")</f>
        <v/>
      </c>
      <c r="M611" t="str">
        <f>IFERROR(リレーチーム__2[[#This Row],[エントリータイム]],"")</f>
        <v/>
      </c>
      <c r="N611" t="str">
        <f>IFERROR(VLOOKUP(I611,色々!L:M,2,0),"")</f>
        <v/>
      </c>
      <c r="O611" s="48" t="str">
        <f>IFERROR(VLOOKUP(J611,色々!P:R,3,0),"")</f>
        <v/>
      </c>
      <c r="P611" s="48" t="str">
        <f>IFERROR(VLOOKUP(K611,色々!P:Q,2,0),"")</f>
        <v/>
      </c>
      <c r="Q611" s="48" t="str">
        <f>IFERROR(VLOOKUP(L611,クラス!B:C,2,0),"")</f>
        <v/>
      </c>
    </row>
    <row r="612" spans="5:17" x14ac:dyDescent="0.2">
      <c r="E612" t="str">
        <f>IFERROR(リレーチーム__2[[#This Row],[チーム番号]],"")</f>
        <v/>
      </c>
      <c r="F612" t="str">
        <f>IFERROR(リレーチーム__2[[#This Row],[チーム名]],"")</f>
        <v/>
      </c>
      <c r="G612" t="str">
        <f>IFERROR(リレーチーム__2[[#This Row],[チーム名カナ]],"")</f>
        <v/>
      </c>
      <c r="H612" t="str">
        <f>IFERROR(リレーチーム__2[[#This Row],[所属番号]],"")</f>
        <v/>
      </c>
      <c r="I612" t="str">
        <f>IFERROR(リレーチーム__2[[#This Row],[種目コード]],"")</f>
        <v/>
      </c>
      <c r="J612" t="str">
        <f>IFERROR(リレーチーム__2[[#This Row],[距離コード]],"")</f>
        <v/>
      </c>
      <c r="K612" t="str">
        <f>IFERROR(リレーチーム__2[[#This Row],[性別コード]],"")</f>
        <v/>
      </c>
      <c r="L612" t="str">
        <f>IFERROR(リレーチーム__2[[#This Row],[新記録判定クラス]],"")</f>
        <v/>
      </c>
      <c r="M612" t="str">
        <f>IFERROR(リレーチーム__2[[#This Row],[エントリータイム]],"")</f>
        <v/>
      </c>
      <c r="N612" t="str">
        <f>IFERROR(VLOOKUP(I612,色々!L:M,2,0),"")</f>
        <v/>
      </c>
      <c r="O612" s="48" t="str">
        <f>IFERROR(VLOOKUP(J612,色々!P:R,3,0),"")</f>
        <v/>
      </c>
      <c r="P612" s="48" t="str">
        <f>IFERROR(VLOOKUP(K612,色々!P:Q,2,0),"")</f>
        <v/>
      </c>
      <c r="Q612" s="48" t="str">
        <f>IFERROR(VLOOKUP(L612,クラス!B:C,2,0),"")</f>
        <v/>
      </c>
    </row>
    <row r="613" spans="5:17" x14ac:dyDescent="0.2">
      <c r="E613" t="str">
        <f>IFERROR(リレーチーム__2[[#This Row],[チーム番号]],"")</f>
        <v/>
      </c>
      <c r="F613" t="str">
        <f>IFERROR(リレーチーム__2[[#This Row],[チーム名]],"")</f>
        <v/>
      </c>
      <c r="G613" t="str">
        <f>IFERROR(リレーチーム__2[[#This Row],[チーム名カナ]],"")</f>
        <v/>
      </c>
      <c r="H613" t="str">
        <f>IFERROR(リレーチーム__2[[#This Row],[所属番号]],"")</f>
        <v/>
      </c>
      <c r="I613" t="str">
        <f>IFERROR(リレーチーム__2[[#This Row],[種目コード]],"")</f>
        <v/>
      </c>
      <c r="J613" t="str">
        <f>IFERROR(リレーチーム__2[[#This Row],[距離コード]],"")</f>
        <v/>
      </c>
      <c r="K613" t="str">
        <f>IFERROR(リレーチーム__2[[#This Row],[性別コード]],"")</f>
        <v/>
      </c>
      <c r="L613" t="str">
        <f>IFERROR(リレーチーム__2[[#This Row],[新記録判定クラス]],"")</f>
        <v/>
      </c>
      <c r="M613" t="str">
        <f>IFERROR(リレーチーム__2[[#This Row],[エントリータイム]],"")</f>
        <v/>
      </c>
      <c r="N613" t="str">
        <f>IFERROR(VLOOKUP(I613,色々!L:M,2,0),"")</f>
        <v/>
      </c>
      <c r="O613" s="48" t="str">
        <f>IFERROR(VLOOKUP(J613,色々!P:R,3,0),"")</f>
        <v/>
      </c>
      <c r="P613" s="48" t="str">
        <f>IFERROR(VLOOKUP(K613,色々!P:Q,2,0),"")</f>
        <v/>
      </c>
      <c r="Q613" s="48" t="str">
        <f>IFERROR(VLOOKUP(L613,クラス!B:C,2,0),"")</f>
        <v/>
      </c>
    </row>
    <row r="614" spans="5:17" x14ac:dyDescent="0.2">
      <c r="E614" t="str">
        <f>IFERROR(リレーチーム__2[[#This Row],[チーム番号]],"")</f>
        <v/>
      </c>
      <c r="F614" t="str">
        <f>IFERROR(リレーチーム__2[[#This Row],[チーム名]],"")</f>
        <v/>
      </c>
      <c r="G614" t="str">
        <f>IFERROR(リレーチーム__2[[#This Row],[チーム名カナ]],"")</f>
        <v/>
      </c>
      <c r="H614" t="str">
        <f>IFERROR(リレーチーム__2[[#This Row],[所属番号]],"")</f>
        <v/>
      </c>
      <c r="I614" t="str">
        <f>IFERROR(リレーチーム__2[[#This Row],[種目コード]],"")</f>
        <v/>
      </c>
      <c r="J614" t="str">
        <f>IFERROR(リレーチーム__2[[#This Row],[距離コード]],"")</f>
        <v/>
      </c>
      <c r="K614" t="str">
        <f>IFERROR(リレーチーム__2[[#This Row],[性別コード]],"")</f>
        <v/>
      </c>
      <c r="L614" t="str">
        <f>IFERROR(リレーチーム__2[[#This Row],[新記録判定クラス]],"")</f>
        <v/>
      </c>
      <c r="M614" t="str">
        <f>IFERROR(リレーチーム__2[[#This Row],[エントリータイム]],"")</f>
        <v/>
      </c>
      <c r="N614" t="str">
        <f>IFERROR(VLOOKUP(I614,色々!L:M,2,0),"")</f>
        <v/>
      </c>
      <c r="O614" s="48" t="str">
        <f>IFERROR(VLOOKUP(J614,色々!P:R,3,0),"")</f>
        <v/>
      </c>
      <c r="P614" s="48" t="str">
        <f>IFERROR(VLOOKUP(K614,色々!P:Q,2,0),"")</f>
        <v/>
      </c>
      <c r="Q614" s="48" t="str">
        <f>IFERROR(VLOOKUP(L614,クラス!B:C,2,0),"")</f>
        <v/>
      </c>
    </row>
    <row r="615" spans="5:17" x14ac:dyDescent="0.2">
      <c r="E615" t="str">
        <f>IFERROR(リレーチーム__2[[#This Row],[チーム番号]],"")</f>
        <v/>
      </c>
      <c r="F615" t="str">
        <f>IFERROR(リレーチーム__2[[#This Row],[チーム名]],"")</f>
        <v/>
      </c>
      <c r="G615" t="str">
        <f>IFERROR(リレーチーム__2[[#This Row],[チーム名カナ]],"")</f>
        <v/>
      </c>
      <c r="H615" t="str">
        <f>IFERROR(リレーチーム__2[[#This Row],[所属番号]],"")</f>
        <v/>
      </c>
      <c r="I615" t="str">
        <f>IFERROR(リレーチーム__2[[#This Row],[種目コード]],"")</f>
        <v/>
      </c>
      <c r="J615" t="str">
        <f>IFERROR(リレーチーム__2[[#This Row],[距離コード]],"")</f>
        <v/>
      </c>
      <c r="K615" t="str">
        <f>IFERROR(リレーチーム__2[[#This Row],[性別コード]],"")</f>
        <v/>
      </c>
      <c r="L615" t="str">
        <f>IFERROR(リレーチーム__2[[#This Row],[新記録判定クラス]],"")</f>
        <v/>
      </c>
      <c r="M615" t="str">
        <f>IFERROR(リレーチーム__2[[#This Row],[エントリータイム]],"")</f>
        <v/>
      </c>
      <c r="N615" t="str">
        <f>IFERROR(VLOOKUP(I615,色々!L:M,2,0),"")</f>
        <v/>
      </c>
      <c r="O615" s="48" t="str">
        <f>IFERROR(VLOOKUP(J615,色々!P:R,3,0),"")</f>
        <v/>
      </c>
      <c r="P615" s="48" t="str">
        <f>IFERROR(VLOOKUP(K615,色々!P:Q,2,0),"")</f>
        <v/>
      </c>
      <c r="Q615" s="48" t="str">
        <f>IFERROR(VLOOKUP(L615,クラス!B:C,2,0),"")</f>
        <v/>
      </c>
    </row>
    <row r="616" spans="5:17" x14ac:dyDescent="0.2">
      <c r="E616" t="str">
        <f>IFERROR(リレーチーム__2[[#This Row],[チーム番号]],"")</f>
        <v/>
      </c>
      <c r="F616" t="str">
        <f>IFERROR(リレーチーム__2[[#This Row],[チーム名]],"")</f>
        <v/>
      </c>
      <c r="G616" t="str">
        <f>IFERROR(リレーチーム__2[[#This Row],[チーム名カナ]],"")</f>
        <v/>
      </c>
      <c r="H616" t="str">
        <f>IFERROR(リレーチーム__2[[#This Row],[所属番号]],"")</f>
        <v/>
      </c>
      <c r="I616" t="str">
        <f>IFERROR(リレーチーム__2[[#This Row],[種目コード]],"")</f>
        <v/>
      </c>
      <c r="J616" t="str">
        <f>IFERROR(リレーチーム__2[[#This Row],[距離コード]],"")</f>
        <v/>
      </c>
      <c r="K616" t="str">
        <f>IFERROR(リレーチーム__2[[#This Row],[性別コード]],"")</f>
        <v/>
      </c>
      <c r="L616" t="str">
        <f>IFERROR(リレーチーム__2[[#This Row],[新記録判定クラス]],"")</f>
        <v/>
      </c>
      <c r="M616" t="str">
        <f>IFERROR(リレーチーム__2[[#This Row],[エントリータイム]],"")</f>
        <v/>
      </c>
      <c r="N616" t="str">
        <f>IFERROR(VLOOKUP(I616,色々!L:M,2,0),"")</f>
        <v/>
      </c>
      <c r="O616" s="48" t="str">
        <f>IFERROR(VLOOKUP(J616,色々!P:R,3,0),"")</f>
        <v/>
      </c>
      <c r="P616" s="48" t="str">
        <f>IFERROR(VLOOKUP(K616,色々!P:Q,2,0),"")</f>
        <v/>
      </c>
      <c r="Q616" s="48" t="str">
        <f>IFERROR(VLOOKUP(L616,クラス!B:C,2,0),"")</f>
        <v/>
      </c>
    </row>
    <row r="617" spans="5:17" x14ac:dyDescent="0.2">
      <c r="E617" t="str">
        <f>IFERROR(リレーチーム__2[[#This Row],[チーム番号]],"")</f>
        <v/>
      </c>
      <c r="F617" t="str">
        <f>IFERROR(リレーチーム__2[[#This Row],[チーム名]],"")</f>
        <v/>
      </c>
      <c r="G617" t="str">
        <f>IFERROR(リレーチーム__2[[#This Row],[チーム名カナ]],"")</f>
        <v/>
      </c>
      <c r="H617" t="str">
        <f>IFERROR(リレーチーム__2[[#This Row],[所属番号]],"")</f>
        <v/>
      </c>
      <c r="I617" t="str">
        <f>IFERROR(リレーチーム__2[[#This Row],[種目コード]],"")</f>
        <v/>
      </c>
      <c r="J617" t="str">
        <f>IFERROR(リレーチーム__2[[#This Row],[距離コード]],"")</f>
        <v/>
      </c>
      <c r="K617" t="str">
        <f>IFERROR(リレーチーム__2[[#This Row],[性別コード]],"")</f>
        <v/>
      </c>
      <c r="L617" t="str">
        <f>IFERROR(リレーチーム__2[[#This Row],[新記録判定クラス]],"")</f>
        <v/>
      </c>
      <c r="M617" t="str">
        <f>IFERROR(リレーチーム__2[[#This Row],[エントリータイム]],"")</f>
        <v/>
      </c>
      <c r="N617" t="str">
        <f>IFERROR(VLOOKUP(I617,色々!L:M,2,0),"")</f>
        <v/>
      </c>
      <c r="O617" s="48" t="str">
        <f>IFERROR(VLOOKUP(J617,色々!P:R,3,0),"")</f>
        <v/>
      </c>
      <c r="P617" s="48" t="str">
        <f>IFERROR(VLOOKUP(K617,色々!P:Q,2,0),"")</f>
        <v/>
      </c>
      <c r="Q617" s="48" t="str">
        <f>IFERROR(VLOOKUP(L617,クラス!B:C,2,0),"")</f>
        <v/>
      </c>
    </row>
    <row r="618" spans="5:17" x14ac:dyDescent="0.2">
      <c r="E618" t="str">
        <f>IFERROR(リレーチーム__2[[#This Row],[チーム番号]],"")</f>
        <v/>
      </c>
      <c r="F618" t="str">
        <f>IFERROR(リレーチーム__2[[#This Row],[チーム名]],"")</f>
        <v/>
      </c>
      <c r="G618" t="str">
        <f>IFERROR(リレーチーム__2[[#This Row],[チーム名カナ]],"")</f>
        <v/>
      </c>
      <c r="H618" t="str">
        <f>IFERROR(リレーチーム__2[[#This Row],[所属番号]],"")</f>
        <v/>
      </c>
      <c r="I618" t="str">
        <f>IFERROR(リレーチーム__2[[#This Row],[種目コード]],"")</f>
        <v/>
      </c>
      <c r="J618" t="str">
        <f>IFERROR(リレーチーム__2[[#This Row],[距離コード]],"")</f>
        <v/>
      </c>
      <c r="K618" t="str">
        <f>IFERROR(リレーチーム__2[[#This Row],[性別コード]],"")</f>
        <v/>
      </c>
      <c r="L618" t="str">
        <f>IFERROR(リレーチーム__2[[#This Row],[新記録判定クラス]],"")</f>
        <v/>
      </c>
      <c r="M618" t="str">
        <f>IFERROR(リレーチーム__2[[#This Row],[エントリータイム]],"")</f>
        <v/>
      </c>
      <c r="N618" t="str">
        <f>IFERROR(VLOOKUP(I618,色々!L:M,2,0),"")</f>
        <v/>
      </c>
      <c r="O618" s="48" t="str">
        <f>IFERROR(VLOOKUP(J618,色々!P:R,3,0),"")</f>
        <v/>
      </c>
      <c r="P618" s="48" t="str">
        <f>IFERROR(VLOOKUP(K618,色々!P:Q,2,0),"")</f>
        <v/>
      </c>
      <c r="Q618" s="48" t="str">
        <f>IFERROR(VLOOKUP(L618,クラス!B:C,2,0),"")</f>
        <v/>
      </c>
    </row>
    <row r="619" spans="5:17" x14ac:dyDescent="0.2">
      <c r="E619" t="str">
        <f>IFERROR(リレーチーム__2[[#This Row],[チーム番号]],"")</f>
        <v/>
      </c>
      <c r="F619" t="str">
        <f>IFERROR(リレーチーム__2[[#This Row],[チーム名]],"")</f>
        <v/>
      </c>
      <c r="G619" t="str">
        <f>IFERROR(リレーチーム__2[[#This Row],[チーム名カナ]],"")</f>
        <v/>
      </c>
      <c r="H619" t="str">
        <f>IFERROR(リレーチーム__2[[#This Row],[所属番号]],"")</f>
        <v/>
      </c>
      <c r="I619" t="str">
        <f>IFERROR(リレーチーム__2[[#This Row],[種目コード]],"")</f>
        <v/>
      </c>
      <c r="J619" t="str">
        <f>IFERROR(リレーチーム__2[[#This Row],[距離コード]],"")</f>
        <v/>
      </c>
      <c r="K619" t="str">
        <f>IFERROR(リレーチーム__2[[#This Row],[性別コード]],"")</f>
        <v/>
      </c>
      <c r="L619" t="str">
        <f>IFERROR(リレーチーム__2[[#This Row],[新記録判定クラス]],"")</f>
        <v/>
      </c>
      <c r="M619" t="str">
        <f>IFERROR(リレーチーム__2[[#This Row],[エントリータイム]],"")</f>
        <v/>
      </c>
      <c r="N619" t="str">
        <f>IFERROR(VLOOKUP(I619,色々!L:M,2,0),"")</f>
        <v/>
      </c>
      <c r="O619" s="48" t="str">
        <f>IFERROR(VLOOKUP(J619,色々!P:R,3,0),"")</f>
        <v/>
      </c>
      <c r="P619" s="48" t="str">
        <f>IFERROR(VLOOKUP(K619,色々!P:Q,2,0),"")</f>
        <v/>
      </c>
      <c r="Q619" s="48" t="str">
        <f>IFERROR(VLOOKUP(L619,クラス!B:C,2,0),"")</f>
        <v/>
      </c>
    </row>
    <row r="620" spans="5:17" x14ac:dyDescent="0.2">
      <c r="E620" t="str">
        <f>IFERROR(リレーチーム__2[[#This Row],[チーム番号]],"")</f>
        <v/>
      </c>
      <c r="F620" t="str">
        <f>IFERROR(リレーチーム__2[[#This Row],[チーム名]],"")</f>
        <v/>
      </c>
      <c r="G620" t="str">
        <f>IFERROR(リレーチーム__2[[#This Row],[チーム名カナ]],"")</f>
        <v/>
      </c>
      <c r="H620" t="str">
        <f>IFERROR(リレーチーム__2[[#This Row],[所属番号]],"")</f>
        <v/>
      </c>
      <c r="I620" t="str">
        <f>IFERROR(リレーチーム__2[[#This Row],[種目コード]],"")</f>
        <v/>
      </c>
      <c r="J620" t="str">
        <f>IFERROR(リレーチーム__2[[#This Row],[距離コード]],"")</f>
        <v/>
      </c>
      <c r="K620" t="str">
        <f>IFERROR(リレーチーム__2[[#This Row],[性別コード]],"")</f>
        <v/>
      </c>
      <c r="L620" t="str">
        <f>IFERROR(リレーチーム__2[[#This Row],[新記録判定クラス]],"")</f>
        <v/>
      </c>
      <c r="M620" t="str">
        <f>IFERROR(リレーチーム__2[[#This Row],[エントリータイム]],"")</f>
        <v/>
      </c>
      <c r="N620" t="str">
        <f>IFERROR(VLOOKUP(I620,色々!L:M,2,0),"")</f>
        <v/>
      </c>
      <c r="O620" s="48" t="str">
        <f>IFERROR(VLOOKUP(J620,色々!P:R,3,0),"")</f>
        <v/>
      </c>
      <c r="P620" s="48" t="str">
        <f>IFERROR(VLOOKUP(K620,色々!P:Q,2,0),"")</f>
        <v/>
      </c>
      <c r="Q620" s="48" t="str">
        <f>IFERROR(VLOOKUP(L620,クラス!B:C,2,0),"")</f>
        <v/>
      </c>
    </row>
    <row r="621" spans="5:17" x14ac:dyDescent="0.2">
      <c r="E621" t="str">
        <f>IFERROR(リレーチーム__2[[#This Row],[チーム番号]],"")</f>
        <v/>
      </c>
      <c r="F621" t="str">
        <f>IFERROR(リレーチーム__2[[#This Row],[チーム名]],"")</f>
        <v/>
      </c>
      <c r="G621" t="str">
        <f>IFERROR(リレーチーム__2[[#This Row],[チーム名カナ]],"")</f>
        <v/>
      </c>
      <c r="H621" t="str">
        <f>IFERROR(リレーチーム__2[[#This Row],[所属番号]],"")</f>
        <v/>
      </c>
      <c r="I621" t="str">
        <f>IFERROR(リレーチーム__2[[#This Row],[種目コード]],"")</f>
        <v/>
      </c>
      <c r="J621" t="str">
        <f>IFERROR(リレーチーム__2[[#This Row],[距離コード]],"")</f>
        <v/>
      </c>
      <c r="K621" t="str">
        <f>IFERROR(リレーチーム__2[[#This Row],[性別コード]],"")</f>
        <v/>
      </c>
      <c r="L621" t="str">
        <f>IFERROR(リレーチーム__2[[#This Row],[新記録判定クラス]],"")</f>
        <v/>
      </c>
      <c r="M621" t="str">
        <f>IFERROR(リレーチーム__2[[#This Row],[エントリータイム]],"")</f>
        <v/>
      </c>
      <c r="N621" t="str">
        <f>IFERROR(VLOOKUP(I621,色々!L:M,2,0),"")</f>
        <v/>
      </c>
      <c r="O621" s="48" t="str">
        <f>IFERROR(VLOOKUP(J621,色々!P:R,3,0),"")</f>
        <v/>
      </c>
      <c r="P621" s="48" t="str">
        <f>IFERROR(VLOOKUP(K621,色々!P:Q,2,0),"")</f>
        <v/>
      </c>
      <c r="Q621" s="48" t="str">
        <f>IFERROR(VLOOKUP(L621,クラス!B:C,2,0),"")</f>
        <v/>
      </c>
    </row>
    <row r="622" spans="5:17" x14ac:dyDescent="0.2">
      <c r="E622" t="str">
        <f>IFERROR(リレーチーム__2[[#This Row],[チーム番号]],"")</f>
        <v/>
      </c>
      <c r="F622" t="str">
        <f>IFERROR(リレーチーム__2[[#This Row],[チーム名]],"")</f>
        <v/>
      </c>
      <c r="G622" t="str">
        <f>IFERROR(リレーチーム__2[[#This Row],[チーム名カナ]],"")</f>
        <v/>
      </c>
      <c r="H622" t="str">
        <f>IFERROR(リレーチーム__2[[#This Row],[所属番号]],"")</f>
        <v/>
      </c>
      <c r="I622" t="str">
        <f>IFERROR(リレーチーム__2[[#This Row],[種目コード]],"")</f>
        <v/>
      </c>
      <c r="J622" t="str">
        <f>IFERROR(リレーチーム__2[[#This Row],[距離コード]],"")</f>
        <v/>
      </c>
      <c r="K622" t="str">
        <f>IFERROR(リレーチーム__2[[#This Row],[性別コード]],"")</f>
        <v/>
      </c>
      <c r="L622" t="str">
        <f>IFERROR(リレーチーム__2[[#This Row],[新記録判定クラス]],"")</f>
        <v/>
      </c>
      <c r="M622" t="str">
        <f>IFERROR(リレーチーム__2[[#This Row],[エントリータイム]],"")</f>
        <v/>
      </c>
      <c r="N622" t="str">
        <f>IFERROR(VLOOKUP(I622,色々!L:M,2,0),"")</f>
        <v/>
      </c>
      <c r="O622" s="48" t="str">
        <f>IFERROR(VLOOKUP(J622,色々!P:R,3,0),"")</f>
        <v/>
      </c>
      <c r="P622" s="48" t="str">
        <f>IFERROR(VLOOKUP(K622,色々!P:Q,2,0),"")</f>
        <v/>
      </c>
      <c r="Q622" s="48" t="str">
        <f>IFERROR(VLOOKUP(L622,クラス!B:C,2,0),"")</f>
        <v/>
      </c>
    </row>
    <row r="623" spans="5:17" x14ac:dyDescent="0.2">
      <c r="E623" t="str">
        <f>IFERROR(リレーチーム__2[[#This Row],[チーム番号]],"")</f>
        <v/>
      </c>
      <c r="F623" t="str">
        <f>IFERROR(リレーチーム__2[[#This Row],[チーム名]],"")</f>
        <v/>
      </c>
      <c r="G623" t="str">
        <f>IFERROR(リレーチーム__2[[#This Row],[チーム名カナ]],"")</f>
        <v/>
      </c>
      <c r="H623" t="str">
        <f>IFERROR(リレーチーム__2[[#This Row],[所属番号]],"")</f>
        <v/>
      </c>
      <c r="I623" t="str">
        <f>IFERROR(リレーチーム__2[[#This Row],[種目コード]],"")</f>
        <v/>
      </c>
      <c r="J623" t="str">
        <f>IFERROR(リレーチーム__2[[#This Row],[距離コード]],"")</f>
        <v/>
      </c>
      <c r="K623" t="str">
        <f>IFERROR(リレーチーム__2[[#This Row],[性別コード]],"")</f>
        <v/>
      </c>
      <c r="L623" t="str">
        <f>IFERROR(リレーチーム__2[[#This Row],[新記録判定クラス]],"")</f>
        <v/>
      </c>
      <c r="M623" t="str">
        <f>IFERROR(リレーチーム__2[[#This Row],[エントリータイム]],"")</f>
        <v/>
      </c>
      <c r="N623" t="str">
        <f>IFERROR(VLOOKUP(I623,色々!L:M,2,0),"")</f>
        <v/>
      </c>
      <c r="O623" s="48" t="str">
        <f>IFERROR(VLOOKUP(J623,色々!P:R,3,0),"")</f>
        <v/>
      </c>
      <c r="P623" s="48" t="str">
        <f>IFERROR(VLOOKUP(K623,色々!P:Q,2,0),"")</f>
        <v/>
      </c>
      <c r="Q623" s="48" t="str">
        <f>IFERROR(VLOOKUP(L623,クラス!B:C,2,0),"")</f>
        <v/>
      </c>
    </row>
    <row r="624" spans="5:17" x14ac:dyDescent="0.2">
      <c r="E624" t="str">
        <f>IFERROR(リレーチーム__2[[#This Row],[チーム番号]],"")</f>
        <v/>
      </c>
      <c r="F624" t="str">
        <f>IFERROR(リレーチーム__2[[#This Row],[チーム名]],"")</f>
        <v/>
      </c>
      <c r="G624" t="str">
        <f>IFERROR(リレーチーム__2[[#This Row],[チーム名カナ]],"")</f>
        <v/>
      </c>
      <c r="H624" t="str">
        <f>IFERROR(リレーチーム__2[[#This Row],[所属番号]],"")</f>
        <v/>
      </c>
      <c r="I624" t="str">
        <f>IFERROR(リレーチーム__2[[#This Row],[種目コード]],"")</f>
        <v/>
      </c>
      <c r="J624" t="str">
        <f>IFERROR(リレーチーム__2[[#This Row],[距離コード]],"")</f>
        <v/>
      </c>
      <c r="K624" t="str">
        <f>IFERROR(リレーチーム__2[[#This Row],[性別コード]],"")</f>
        <v/>
      </c>
      <c r="L624" t="str">
        <f>IFERROR(リレーチーム__2[[#This Row],[新記録判定クラス]],"")</f>
        <v/>
      </c>
      <c r="M624" t="str">
        <f>IFERROR(リレーチーム__2[[#This Row],[エントリータイム]],"")</f>
        <v/>
      </c>
      <c r="N624" t="str">
        <f>IFERROR(VLOOKUP(I624,色々!L:M,2,0),"")</f>
        <v/>
      </c>
      <c r="O624" s="48" t="str">
        <f>IFERROR(VLOOKUP(J624,色々!P:R,3,0),"")</f>
        <v/>
      </c>
      <c r="P624" s="48" t="str">
        <f>IFERROR(VLOOKUP(K624,色々!P:Q,2,0),"")</f>
        <v/>
      </c>
      <c r="Q624" s="48" t="str">
        <f>IFERROR(VLOOKUP(L624,クラス!B:C,2,0),"")</f>
        <v/>
      </c>
    </row>
    <row r="625" spans="5:17" x14ac:dyDescent="0.2">
      <c r="E625" t="str">
        <f>IFERROR(リレーチーム__2[[#This Row],[チーム番号]],"")</f>
        <v/>
      </c>
      <c r="F625" t="str">
        <f>IFERROR(リレーチーム__2[[#This Row],[チーム名]],"")</f>
        <v/>
      </c>
      <c r="G625" t="str">
        <f>IFERROR(リレーチーム__2[[#This Row],[チーム名カナ]],"")</f>
        <v/>
      </c>
      <c r="H625" t="str">
        <f>IFERROR(リレーチーム__2[[#This Row],[所属番号]],"")</f>
        <v/>
      </c>
      <c r="I625" t="str">
        <f>IFERROR(リレーチーム__2[[#This Row],[種目コード]],"")</f>
        <v/>
      </c>
      <c r="J625" t="str">
        <f>IFERROR(リレーチーム__2[[#This Row],[距離コード]],"")</f>
        <v/>
      </c>
      <c r="K625" t="str">
        <f>IFERROR(リレーチーム__2[[#This Row],[性別コード]],"")</f>
        <v/>
      </c>
      <c r="L625" t="str">
        <f>IFERROR(リレーチーム__2[[#This Row],[新記録判定クラス]],"")</f>
        <v/>
      </c>
      <c r="M625" t="str">
        <f>IFERROR(リレーチーム__2[[#This Row],[エントリータイム]],"")</f>
        <v/>
      </c>
      <c r="N625" t="str">
        <f>IFERROR(VLOOKUP(I625,色々!L:M,2,0),"")</f>
        <v/>
      </c>
      <c r="O625" s="48" t="str">
        <f>IFERROR(VLOOKUP(J625,色々!P:R,3,0),"")</f>
        <v/>
      </c>
      <c r="P625" s="48" t="str">
        <f>IFERROR(VLOOKUP(K625,色々!P:Q,2,0),"")</f>
        <v/>
      </c>
      <c r="Q625" s="48" t="str">
        <f>IFERROR(VLOOKUP(L625,クラス!B:C,2,0),"")</f>
        <v/>
      </c>
    </row>
    <row r="626" spans="5:17" x14ac:dyDescent="0.2">
      <c r="E626" t="str">
        <f>IFERROR(リレーチーム__2[[#This Row],[チーム番号]],"")</f>
        <v/>
      </c>
      <c r="F626" t="str">
        <f>IFERROR(リレーチーム__2[[#This Row],[チーム名]],"")</f>
        <v/>
      </c>
      <c r="G626" t="str">
        <f>IFERROR(リレーチーム__2[[#This Row],[チーム名カナ]],"")</f>
        <v/>
      </c>
      <c r="H626" t="str">
        <f>IFERROR(リレーチーム__2[[#This Row],[所属番号]],"")</f>
        <v/>
      </c>
      <c r="I626" t="str">
        <f>IFERROR(リレーチーム__2[[#This Row],[種目コード]],"")</f>
        <v/>
      </c>
      <c r="J626" t="str">
        <f>IFERROR(リレーチーム__2[[#This Row],[距離コード]],"")</f>
        <v/>
      </c>
      <c r="K626" t="str">
        <f>IFERROR(リレーチーム__2[[#This Row],[性別コード]],"")</f>
        <v/>
      </c>
      <c r="L626" t="str">
        <f>IFERROR(リレーチーム__2[[#This Row],[新記録判定クラス]],"")</f>
        <v/>
      </c>
      <c r="M626" t="str">
        <f>IFERROR(リレーチーム__2[[#This Row],[エントリータイム]],"")</f>
        <v/>
      </c>
      <c r="N626" t="str">
        <f>IFERROR(VLOOKUP(I626,色々!L:M,2,0),"")</f>
        <v/>
      </c>
      <c r="O626" s="48" t="str">
        <f>IFERROR(VLOOKUP(J626,色々!P:R,3,0),"")</f>
        <v/>
      </c>
      <c r="P626" s="48" t="str">
        <f>IFERROR(VLOOKUP(K626,色々!P:Q,2,0),"")</f>
        <v/>
      </c>
      <c r="Q626" s="48" t="str">
        <f>IFERROR(VLOOKUP(L626,クラス!B:C,2,0),"")</f>
        <v/>
      </c>
    </row>
    <row r="627" spans="5:17" x14ac:dyDescent="0.2">
      <c r="E627" t="str">
        <f>IFERROR(リレーチーム__2[[#This Row],[チーム番号]],"")</f>
        <v/>
      </c>
      <c r="F627" t="str">
        <f>IFERROR(リレーチーム__2[[#This Row],[チーム名]],"")</f>
        <v/>
      </c>
      <c r="G627" t="str">
        <f>IFERROR(リレーチーム__2[[#This Row],[チーム名カナ]],"")</f>
        <v/>
      </c>
      <c r="H627" t="str">
        <f>IFERROR(リレーチーム__2[[#This Row],[所属番号]],"")</f>
        <v/>
      </c>
      <c r="I627" t="str">
        <f>IFERROR(リレーチーム__2[[#This Row],[種目コード]],"")</f>
        <v/>
      </c>
      <c r="J627" t="str">
        <f>IFERROR(リレーチーム__2[[#This Row],[距離コード]],"")</f>
        <v/>
      </c>
      <c r="K627" t="str">
        <f>IFERROR(リレーチーム__2[[#This Row],[性別コード]],"")</f>
        <v/>
      </c>
      <c r="L627" t="str">
        <f>IFERROR(リレーチーム__2[[#This Row],[新記録判定クラス]],"")</f>
        <v/>
      </c>
      <c r="M627" t="str">
        <f>IFERROR(リレーチーム__2[[#This Row],[エントリータイム]],"")</f>
        <v/>
      </c>
      <c r="N627" t="str">
        <f>IFERROR(VLOOKUP(I627,色々!L:M,2,0),"")</f>
        <v/>
      </c>
      <c r="O627" s="48" t="str">
        <f>IFERROR(VLOOKUP(J627,色々!P:R,3,0),"")</f>
        <v/>
      </c>
      <c r="P627" s="48" t="str">
        <f>IFERROR(VLOOKUP(K627,色々!P:Q,2,0),"")</f>
        <v/>
      </c>
      <c r="Q627" s="48" t="str">
        <f>IFERROR(VLOOKUP(L627,クラス!B:C,2,0),"")</f>
        <v/>
      </c>
    </row>
    <row r="628" spans="5:17" x14ac:dyDescent="0.2">
      <c r="E628" t="str">
        <f>IFERROR(リレーチーム__2[[#This Row],[チーム番号]],"")</f>
        <v/>
      </c>
      <c r="F628" t="str">
        <f>IFERROR(リレーチーム__2[[#This Row],[チーム名]],"")</f>
        <v/>
      </c>
      <c r="G628" t="str">
        <f>IFERROR(リレーチーム__2[[#This Row],[チーム名カナ]],"")</f>
        <v/>
      </c>
      <c r="H628" t="str">
        <f>IFERROR(リレーチーム__2[[#This Row],[所属番号]],"")</f>
        <v/>
      </c>
      <c r="I628" t="str">
        <f>IFERROR(リレーチーム__2[[#This Row],[種目コード]],"")</f>
        <v/>
      </c>
      <c r="J628" t="str">
        <f>IFERROR(リレーチーム__2[[#This Row],[距離コード]],"")</f>
        <v/>
      </c>
      <c r="K628" t="str">
        <f>IFERROR(リレーチーム__2[[#This Row],[性別コード]],"")</f>
        <v/>
      </c>
      <c r="L628" t="str">
        <f>IFERROR(リレーチーム__2[[#This Row],[新記録判定クラス]],"")</f>
        <v/>
      </c>
      <c r="M628" t="str">
        <f>IFERROR(リレーチーム__2[[#This Row],[エントリータイム]],"")</f>
        <v/>
      </c>
      <c r="N628" t="str">
        <f>IFERROR(VLOOKUP(I628,色々!L:M,2,0),"")</f>
        <v/>
      </c>
      <c r="O628" s="48" t="str">
        <f>IFERROR(VLOOKUP(J628,色々!P:R,3,0),"")</f>
        <v/>
      </c>
      <c r="P628" s="48" t="str">
        <f>IFERROR(VLOOKUP(K628,色々!P:Q,2,0),"")</f>
        <v/>
      </c>
      <c r="Q628" s="48" t="str">
        <f>IFERROR(VLOOKUP(L628,クラス!B:C,2,0),"")</f>
        <v/>
      </c>
    </row>
    <row r="629" spans="5:17" x14ac:dyDescent="0.2">
      <c r="E629" t="str">
        <f>IFERROR(リレーチーム__2[[#This Row],[チーム番号]],"")</f>
        <v/>
      </c>
      <c r="F629" t="str">
        <f>IFERROR(リレーチーム__2[[#This Row],[チーム名]],"")</f>
        <v/>
      </c>
      <c r="G629" t="str">
        <f>IFERROR(リレーチーム__2[[#This Row],[チーム名カナ]],"")</f>
        <v/>
      </c>
      <c r="H629" t="str">
        <f>IFERROR(リレーチーム__2[[#This Row],[所属番号]],"")</f>
        <v/>
      </c>
      <c r="I629" t="str">
        <f>IFERROR(リレーチーム__2[[#This Row],[種目コード]],"")</f>
        <v/>
      </c>
      <c r="J629" t="str">
        <f>IFERROR(リレーチーム__2[[#This Row],[距離コード]],"")</f>
        <v/>
      </c>
      <c r="K629" t="str">
        <f>IFERROR(リレーチーム__2[[#This Row],[性別コード]],"")</f>
        <v/>
      </c>
      <c r="L629" t="str">
        <f>IFERROR(リレーチーム__2[[#This Row],[新記録判定クラス]],"")</f>
        <v/>
      </c>
      <c r="M629" t="str">
        <f>IFERROR(リレーチーム__2[[#This Row],[エントリータイム]],"")</f>
        <v/>
      </c>
      <c r="N629" t="str">
        <f>IFERROR(VLOOKUP(I629,色々!L:M,2,0),"")</f>
        <v/>
      </c>
      <c r="O629" s="48" t="str">
        <f>IFERROR(VLOOKUP(J629,色々!P:R,3,0),"")</f>
        <v/>
      </c>
      <c r="P629" s="48" t="str">
        <f>IFERROR(VLOOKUP(K629,色々!P:Q,2,0),"")</f>
        <v/>
      </c>
      <c r="Q629" s="48" t="str">
        <f>IFERROR(VLOOKUP(L629,クラス!B:C,2,0),"")</f>
        <v/>
      </c>
    </row>
    <row r="630" spans="5:17" x14ac:dyDescent="0.2">
      <c r="E630" t="str">
        <f>IFERROR(リレーチーム__2[[#This Row],[チーム番号]],"")</f>
        <v/>
      </c>
      <c r="F630" t="str">
        <f>IFERROR(リレーチーム__2[[#This Row],[チーム名]],"")</f>
        <v/>
      </c>
      <c r="G630" t="str">
        <f>IFERROR(リレーチーム__2[[#This Row],[チーム名カナ]],"")</f>
        <v/>
      </c>
      <c r="H630" t="str">
        <f>IFERROR(リレーチーム__2[[#This Row],[所属番号]],"")</f>
        <v/>
      </c>
      <c r="I630" t="str">
        <f>IFERROR(リレーチーム__2[[#This Row],[種目コード]],"")</f>
        <v/>
      </c>
      <c r="J630" t="str">
        <f>IFERROR(リレーチーム__2[[#This Row],[距離コード]],"")</f>
        <v/>
      </c>
      <c r="K630" t="str">
        <f>IFERROR(リレーチーム__2[[#This Row],[性別コード]],"")</f>
        <v/>
      </c>
      <c r="L630" t="str">
        <f>IFERROR(リレーチーム__2[[#This Row],[新記録判定クラス]],"")</f>
        <v/>
      </c>
      <c r="M630" t="str">
        <f>IFERROR(リレーチーム__2[[#This Row],[エントリータイム]],"")</f>
        <v/>
      </c>
      <c r="N630" t="str">
        <f>IFERROR(VLOOKUP(I630,色々!L:M,2,0),"")</f>
        <v/>
      </c>
      <c r="O630" s="48" t="str">
        <f>IFERROR(VLOOKUP(J630,色々!P:R,3,0),"")</f>
        <v/>
      </c>
      <c r="P630" s="48" t="str">
        <f>IFERROR(VLOOKUP(K630,色々!P:Q,2,0),"")</f>
        <v/>
      </c>
      <c r="Q630" s="48" t="str">
        <f>IFERROR(VLOOKUP(L630,クラス!B:C,2,0),"")</f>
        <v/>
      </c>
    </row>
    <row r="631" spans="5:17" x14ac:dyDescent="0.2">
      <c r="E631" t="str">
        <f>IFERROR(リレーチーム__2[[#This Row],[チーム番号]],"")</f>
        <v/>
      </c>
      <c r="F631" t="str">
        <f>IFERROR(リレーチーム__2[[#This Row],[チーム名]],"")</f>
        <v/>
      </c>
      <c r="G631" t="str">
        <f>IFERROR(リレーチーム__2[[#This Row],[チーム名カナ]],"")</f>
        <v/>
      </c>
      <c r="H631" t="str">
        <f>IFERROR(リレーチーム__2[[#This Row],[所属番号]],"")</f>
        <v/>
      </c>
      <c r="I631" t="str">
        <f>IFERROR(リレーチーム__2[[#This Row],[種目コード]],"")</f>
        <v/>
      </c>
      <c r="J631" t="str">
        <f>IFERROR(リレーチーム__2[[#This Row],[距離コード]],"")</f>
        <v/>
      </c>
      <c r="K631" t="str">
        <f>IFERROR(リレーチーム__2[[#This Row],[性別コード]],"")</f>
        <v/>
      </c>
      <c r="L631" t="str">
        <f>IFERROR(リレーチーム__2[[#This Row],[新記録判定クラス]],"")</f>
        <v/>
      </c>
      <c r="M631" t="str">
        <f>IFERROR(リレーチーム__2[[#This Row],[エントリータイム]],"")</f>
        <v/>
      </c>
      <c r="N631" t="str">
        <f>IFERROR(VLOOKUP(I631,色々!L:M,2,0),"")</f>
        <v/>
      </c>
      <c r="O631" s="48" t="str">
        <f>IFERROR(VLOOKUP(J631,色々!P:R,3,0),"")</f>
        <v/>
      </c>
      <c r="P631" s="48" t="str">
        <f>IFERROR(VLOOKUP(K631,色々!P:Q,2,0),"")</f>
        <v/>
      </c>
      <c r="Q631" s="48" t="str">
        <f>IFERROR(VLOOKUP(L631,クラス!B:C,2,0),"")</f>
        <v/>
      </c>
    </row>
    <row r="632" spans="5:17" x14ac:dyDescent="0.2">
      <c r="E632" t="str">
        <f>IFERROR(リレーチーム__2[[#This Row],[チーム番号]],"")</f>
        <v/>
      </c>
      <c r="F632" t="str">
        <f>IFERROR(リレーチーム__2[[#This Row],[チーム名]],"")</f>
        <v/>
      </c>
      <c r="G632" t="str">
        <f>IFERROR(リレーチーム__2[[#This Row],[チーム名カナ]],"")</f>
        <v/>
      </c>
      <c r="H632" t="str">
        <f>IFERROR(リレーチーム__2[[#This Row],[所属番号]],"")</f>
        <v/>
      </c>
      <c r="I632" t="str">
        <f>IFERROR(リレーチーム__2[[#This Row],[種目コード]],"")</f>
        <v/>
      </c>
      <c r="J632" t="str">
        <f>IFERROR(リレーチーム__2[[#This Row],[距離コード]],"")</f>
        <v/>
      </c>
      <c r="K632" t="str">
        <f>IFERROR(リレーチーム__2[[#This Row],[性別コード]],"")</f>
        <v/>
      </c>
      <c r="L632" t="str">
        <f>IFERROR(リレーチーム__2[[#This Row],[新記録判定クラス]],"")</f>
        <v/>
      </c>
      <c r="M632" t="str">
        <f>IFERROR(リレーチーム__2[[#This Row],[エントリータイム]],"")</f>
        <v/>
      </c>
      <c r="N632" t="str">
        <f>IFERROR(VLOOKUP(I632,色々!L:M,2,0),"")</f>
        <v/>
      </c>
      <c r="O632" s="48" t="str">
        <f>IFERROR(VLOOKUP(J632,色々!P:R,3,0),"")</f>
        <v/>
      </c>
      <c r="P632" s="48" t="str">
        <f>IFERROR(VLOOKUP(K632,色々!P:Q,2,0),"")</f>
        <v/>
      </c>
      <c r="Q632" s="48" t="str">
        <f>IFERROR(VLOOKUP(L632,クラス!B:C,2,0),"")</f>
        <v/>
      </c>
    </row>
    <row r="633" spans="5:17" x14ac:dyDescent="0.2">
      <c r="E633" t="str">
        <f>IFERROR(リレーチーム__2[[#This Row],[チーム番号]],"")</f>
        <v/>
      </c>
      <c r="F633" t="str">
        <f>IFERROR(リレーチーム__2[[#This Row],[チーム名]],"")</f>
        <v/>
      </c>
      <c r="G633" t="str">
        <f>IFERROR(リレーチーム__2[[#This Row],[チーム名カナ]],"")</f>
        <v/>
      </c>
      <c r="H633" t="str">
        <f>IFERROR(リレーチーム__2[[#This Row],[所属番号]],"")</f>
        <v/>
      </c>
      <c r="I633" t="str">
        <f>IFERROR(リレーチーム__2[[#This Row],[種目コード]],"")</f>
        <v/>
      </c>
      <c r="J633" t="str">
        <f>IFERROR(リレーチーム__2[[#This Row],[距離コード]],"")</f>
        <v/>
      </c>
      <c r="K633" t="str">
        <f>IFERROR(リレーチーム__2[[#This Row],[性別コード]],"")</f>
        <v/>
      </c>
      <c r="L633" t="str">
        <f>IFERROR(リレーチーム__2[[#This Row],[新記録判定クラス]],"")</f>
        <v/>
      </c>
      <c r="M633" t="str">
        <f>IFERROR(リレーチーム__2[[#This Row],[エントリータイム]],"")</f>
        <v/>
      </c>
      <c r="N633" t="str">
        <f>IFERROR(VLOOKUP(I633,色々!L:M,2,0),"")</f>
        <v/>
      </c>
      <c r="O633" s="48" t="str">
        <f>IFERROR(VLOOKUP(J633,色々!P:R,3,0),"")</f>
        <v/>
      </c>
      <c r="P633" s="48" t="str">
        <f>IFERROR(VLOOKUP(K633,色々!P:Q,2,0),"")</f>
        <v/>
      </c>
      <c r="Q633" s="48" t="str">
        <f>IFERROR(VLOOKUP(L633,クラス!B:C,2,0),"")</f>
        <v/>
      </c>
    </row>
    <row r="634" spans="5:17" x14ac:dyDescent="0.2">
      <c r="E634" t="str">
        <f>IFERROR(リレーチーム__2[[#This Row],[チーム番号]],"")</f>
        <v/>
      </c>
      <c r="F634" t="str">
        <f>IFERROR(リレーチーム__2[[#This Row],[チーム名]],"")</f>
        <v/>
      </c>
      <c r="G634" t="str">
        <f>IFERROR(リレーチーム__2[[#This Row],[チーム名カナ]],"")</f>
        <v/>
      </c>
      <c r="H634" t="str">
        <f>IFERROR(リレーチーム__2[[#This Row],[所属番号]],"")</f>
        <v/>
      </c>
      <c r="I634" t="str">
        <f>IFERROR(リレーチーム__2[[#This Row],[種目コード]],"")</f>
        <v/>
      </c>
      <c r="J634" t="str">
        <f>IFERROR(リレーチーム__2[[#This Row],[距離コード]],"")</f>
        <v/>
      </c>
      <c r="K634" t="str">
        <f>IFERROR(リレーチーム__2[[#This Row],[性別コード]],"")</f>
        <v/>
      </c>
      <c r="L634" t="str">
        <f>IFERROR(リレーチーム__2[[#This Row],[新記録判定クラス]],"")</f>
        <v/>
      </c>
      <c r="M634" t="str">
        <f>IFERROR(リレーチーム__2[[#This Row],[エントリータイム]],"")</f>
        <v/>
      </c>
      <c r="N634" t="str">
        <f>IFERROR(VLOOKUP(I634,色々!L:M,2,0),"")</f>
        <v/>
      </c>
      <c r="O634" s="48" t="str">
        <f>IFERROR(VLOOKUP(J634,色々!P:R,3,0),"")</f>
        <v/>
      </c>
      <c r="P634" s="48" t="str">
        <f>IFERROR(VLOOKUP(K634,色々!P:Q,2,0),"")</f>
        <v/>
      </c>
      <c r="Q634" s="48" t="str">
        <f>IFERROR(VLOOKUP(L634,クラス!B:C,2,0),"")</f>
        <v/>
      </c>
    </row>
    <row r="635" spans="5:17" x14ac:dyDescent="0.2">
      <c r="E635" t="str">
        <f>IFERROR(リレーチーム__2[[#This Row],[チーム番号]],"")</f>
        <v/>
      </c>
      <c r="F635" t="str">
        <f>IFERROR(リレーチーム__2[[#This Row],[チーム名]],"")</f>
        <v/>
      </c>
      <c r="G635" t="str">
        <f>IFERROR(リレーチーム__2[[#This Row],[チーム名カナ]],"")</f>
        <v/>
      </c>
      <c r="H635" t="str">
        <f>IFERROR(リレーチーム__2[[#This Row],[所属番号]],"")</f>
        <v/>
      </c>
      <c r="I635" t="str">
        <f>IFERROR(リレーチーム__2[[#This Row],[種目コード]],"")</f>
        <v/>
      </c>
      <c r="J635" t="str">
        <f>IFERROR(リレーチーム__2[[#This Row],[距離コード]],"")</f>
        <v/>
      </c>
      <c r="K635" t="str">
        <f>IFERROR(リレーチーム__2[[#This Row],[性別コード]],"")</f>
        <v/>
      </c>
      <c r="L635" t="str">
        <f>IFERROR(リレーチーム__2[[#This Row],[新記録判定クラス]],"")</f>
        <v/>
      </c>
      <c r="M635" t="str">
        <f>IFERROR(リレーチーム__2[[#This Row],[エントリータイム]],"")</f>
        <v/>
      </c>
      <c r="N635" t="str">
        <f>IFERROR(VLOOKUP(I635,色々!L:M,2,0),"")</f>
        <v/>
      </c>
      <c r="O635" s="48" t="str">
        <f>IFERROR(VLOOKUP(J635,色々!P:R,3,0),"")</f>
        <v/>
      </c>
      <c r="P635" s="48" t="str">
        <f>IFERROR(VLOOKUP(K635,色々!P:Q,2,0),"")</f>
        <v/>
      </c>
      <c r="Q635" s="48" t="str">
        <f>IFERROR(VLOOKUP(L635,クラス!B:C,2,0),"")</f>
        <v/>
      </c>
    </row>
    <row r="636" spans="5:17" x14ac:dyDescent="0.2">
      <c r="E636" t="str">
        <f>IFERROR(リレーチーム__2[[#This Row],[チーム番号]],"")</f>
        <v/>
      </c>
      <c r="F636" t="str">
        <f>IFERROR(リレーチーム__2[[#This Row],[チーム名]],"")</f>
        <v/>
      </c>
      <c r="G636" t="str">
        <f>IFERROR(リレーチーム__2[[#This Row],[チーム名カナ]],"")</f>
        <v/>
      </c>
      <c r="H636" t="str">
        <f>IFERROR(リレーチーム__2[[#This Row],[所属番号]],"")</f>
        <v/>
      </c>
      <c r="I636" t="str">
        <f>IFERROR(リレーチーム__2[[#This Row],[種目コード]],"")</f>
        <v/>
      </c>
      <c r="J636" t="str">
        <f>IFERROR(リレーチーム__2[[#This Row],[距離コード]],"")</f>
        <v/>
      </c>
      <c r="K636" t="str">
        <f>IFERROR(リレーチーム__2[[#This Row],[性別コード]],"")</f>
        <v/>
      </c>
      <c r="L636" t="str">
        <f>IFERROR(リレーチーム__2[[#This Row],[新記録判定クラス]],"")</f>
        <v/>
      </c>
      <c r="M636" t="str">
        <f>IFERROR(リレーチーム__2[[#This Row],[エントリータイム]],"")</f>
        <v/>
      </c>
      <c r="N636" t="str">
        <f>IFERROR(VLOOKUP(I636,色々!L:M,2,0),"")</f>
        <v/>
      </c>
      <c r="O636" s="48" t="str">
        <f>IFERROR(VLOOKUP(J636,色々!P:R,3,0),"")</f>
        <v/>
      </c>
      <c r="P636" s="48" t="str">
        <f>IFERROR(VLOOKUP(K636,色々!P:Q,2,0),"")</f>
        <v/>
      </c>
      <c r="Q636" s="48" t="str">
        <f>IFERROR(VLOOKUP(L636,クラス!B:C,2,0),"")</f>
        <v/>
      </c>
    </row>
    <row r="637" spans="5:17" x14ac:dyDescent="0.2">
      <c r="E637" t="str">
        <f>IFERROR(リレーチーム__2[[#This Row],[チーム番号]],"")</f>
        <v/>
      </c>
      <c r="F637" t="str">
        <f>IFERROR(リレーチーム__2[[#This Row],[チーム名]],"")</f>
        <v/>
      </c>
      <c r="G637" t="str">
        <f>IFERROR(リレーチーム__2[[#This Row],[チーム名カナ]],"")</f>
        <v/>
      </c>
      <c r="H637" t="str">
        <f>IFERROR(リレーチーム__2[[#This Row],[所属番号]],"")</f>
        <v/>
      </c>
      <c r="I637" t="str">
        <f>IFERROR(リレーチーム__2[[#This Row],[種目コード]],"")</f>
        <v/>
      </c>
      <c r="J637" t="str">
        <f>IFERROR(リレーチーム__2[[#This Row],[距離コード]],"")</f>
        <v/>
      </c>
      <c r="K637" t="str">
        <f>IFERROR(リレーチーム__2[[#This Row],[性別コード]],"")</f>
        <v/>
      </c>
      <c r="L637" t="str">
        <f>IFERROR(リレーチーム__2[[#This Row],[新記録判定クラス]],"")</f>
        <v/>
      </c>
      <c r="M637" t="str">
        <f>IFERROR(リレーチーム__2[[#This Row],[エントリータイム]],"")</f>
        <v/>
      </c>
      <c r="N637" t="str">
        <f>IFERROR(VLOOKUP(I637,色々!L:M,2,0),"")</f>
        <v/>
      </c>
      <c r="O637" s="48" t="str">
        <f>IFERROR(VLOOKUP(J637,色々!P:R,3,0),"")</f>
        <v/>
      </c>
      <c r="P637" s="48" t="str">
        <f>IFERROR(VLOOKUP(K637,色々!P:Q,2,0),"")</f>
        <v/>
      </c>
      <c r="Q637" s="48" t="str">
        <f>IFERROR(VLOOKUP(L637,クラス!B:C,2,0),"")</f>
        <v/>
      </c>
    </row>
    <row r="638" spans="5:17" x14ac:dyDescent="0.2">
      <c r="E638" t="str">
        <f>IFERROR(リレーチーム__2[[#This Row],[チーム番号]],"")</f>
        <v/>
      </c>
      <c r="F638" t="str">
        <f>IFERROR(リレーチーム__2[[#This Row],[チーム名]],"")</f>
        <v/>
      </c>
      <c r="G638" t="str">
        <f>IFERROR(リレーチーム__2[[#This Row],[チーム名カナ]],"")</f>
        <v/>
      </c>
      <c r="H638" t="str">
        <f>IFERROR(リレーチーム__2[[#This Row],[所属番号]],"")</f>
        <v/>
      </c>
      <c r="I638" t="str">
        <f>IFERROR(リレーチーム__2[[#This Row],[種目コード]],"")</f>
        <v/>
      </c>
      <c r="J638" t="str">
        <f>IFERROR(リレーチーム__2[[#This Row],[距離コード]],"")</f>
        <v/>
      </c>
      <c r="K638" t="str">
        <f>IFERROR(リレーチーム__2[[#This Row],[性別コード]],"")</f>
        <v/>
      </c>
      <c r="L638" t="str">
        <f>IFERROR(リレーチーム__2[[#This Row],[新記録判定クラス]],"")</f>
        <v/>
      </c>
      <c r="M638" t="str">
        <f>IFERROR(リレーチーム__2[[#This Row],[エントリータイム]],"")</f>
        <v/>
      </c>
      <c r="N638" t="str">
        <f>IFERROR(VLOOKUP(I638,色々!L:M,2,0),"")</f>
        <v/>
      </c>
      <c r="O638" s="48" t="str">
        <f>IFERROR(VLOOKUP(J638,色々!P:R,3,0),"")</f>
        <v/>
      </c>
      <c r="P638" s="48" t="str">
        <f>IFERROR(VLOOKUP(K638,色々!P:Q,2,0),"")</f>
        <v/>
      </c>
      <c r="Q638" s="48" t="str">
        <f>IFERROR(VLOOKUP(L638,クラス!B:C,2,0),"")</f>
        <v/>
      </c>
    </row>
    <row r="639" spans="5:17" x14ac:dyDescent="0.2">
      <c r="E639" t="str">
        <f>IFERROR(リレーチーム__2[[#This Row],[チーム番号]],"")</f>
        <v/>
      </c>
      <c r="F639" t="str">
        <f>IFERROR(リレーチーム__2[[#This Row],[チーム名]],"")</f>
        <v/>
      </c>
      <c r="G639" t="str">
        <f>IFERROR(リレーチーム__2[[#This Row],[チーム名カナ]],"")</f>
        <v/>
      </c>
      <c r="H639" t="str">
        <f>IFERROR(リレーチーム__2[[#This Row],[所属番号]],"")</f>
        <v/>
      </c>
      <c r="I639" t="str">
        <f>IFERROR(リレーチーム__2[[#This Row],[種目コード]],"")</f>
        <v/>
      </c>
      <c r="J639" t="str">
        <f>IFERROR(リレーチーム__2[[#This Row],[距離コード]],"")</f>
        <v/>
      </c>
      <c r="K639" t="str">
        <f>IFERROR(リレーチーム__2[[#This Row],[性別コード]],"")</f>
        <v/>
      </c>
      <c r="L639" t="str">
        <f>IFERROR(リレーチーム__2[[#This Row],[新記録判定クラス]],"")</f>
        <v/>
      </c>
      <c r="M639" t="str">
        <f>IFERROR(リレーチーム__2[[#This Row],[エントリータイム]],"")</f>
        <v/>
      </c>
      <c r="N639" t="str">
        <f>IFERROR(VLOOKUP(I639,色々!L:M,2,0),"")</f>
        <v/>
      </c>
      <c r="O639" s="48" t="str">
        <f>IFERROR(VLOOKUP(J639,色々!P:R,3,0),"")</f>
        <v/>
      </c>
      <c r="P639" s="48" t="str">
        <f>IFERROR(VLOOKUP(K639,色々!P:Q,2,0),"")</f>
        <v/>
      </c>
      <c r="Q639" s="48" t="str">
        <f>IFERROR(VLOOKUP(L639,クラス!B:C,2,0),"")</f>
        <v/>
      </c>
    </row>
    <row r="640" spans="5:17" x14ac:dyDescent="0.2">
      <c r="E640" t="str">
        <f>IFERROR(リレーチーム__2[[#This Row],[チーム番号]],"")</f>
        <v/>
      </c>
      <c r="F640" t="str">
        <f>IFERROR(リレーチーム__2[[#This Row],[チーム名]],"")</f>
        <v/>
      </c>
      <c r="G640" t="str">
        <f>IFERROR(リレーチーム__2[[#This Row],[チーム名カナ]],"")</f>
        <v/>
      </c>
      <c r="H640" t="str">
        <f>IFERROR(リレーチーム__2[[#This Row],[所属番号]],"")</f>
        <v/>
      </c>
      <c r="I640" t="str">
        <f>IFERROR(リレーチーム__2[[#This Row],[種目コード]],"")</f>
        <v/>
      </c>
      <c r="J640" t="str">
        <f>IFERROR(リレーチーム__2[[#This Row],[距離コード]],"")</f>
        <v/>
      </c>
      <c r="K640" t="str">
        <f>IFERROR(リレーチーム__2[[#This Row],[性別コード]],"")</f>
        <v/>
      </c>
      <c r="L640" t="str">
        <f>IFERROR(リレーチーム__2[[#This Row],[新記録判定クラス]],"")</f>
        <v/>
      </c>
      <c r="M640" t="str">
        <f>IFERROR(リレーチーム__2[[#This Row],[エントリータイム]],"")</f>
        <v/>
      </c>
      <c r="N640" t="str">
        <f>IFERROR(VLOOKUP(I640,色々!L:M,2,0),"")</f>
        <v/>
      </c>
      <c r="O640" s="48" t="str">
        <f>IFERROR(VLOOKUP(J640,色々!P:R,3,0),"")</f>
        <v/>
      </c>
      <c r="P640" s="48" t="str">
        <f>IFERROR(VLOOKUP(K640,色々!P:Q,2,0),"")</f>
        <v/>
      </c>
      <c r="Q640" s="48" t="str">
        <f>IFERROR(VLOOKUP(L640,クラス!B:C,2,0),"")</f>
        <v/>
      </c>
    </row>
    <row r="641" spans="5:17" x14ac:dyDescent="0.2">
      <c r="E641" t="str">
        <f>IFERROR(リレーチーム__2[[#This Row],[チーム番号]],"")</f>
        <v/>
      </c>
      <c r="F641" t="str">
        <f>IFERROR(リレーチーム__2[[#This Row],[チーム名]],"")</f>
        <v/>
      </c>
      <c r="G641" t="str">
        <f>IFERROR(リレーチーム__2[[#This Row],[チーム名カナ]],"")</f>
        <v/>
      </c>
      <c r="H641" t="str">
        <f>IFERROR(リレーチーム__2[[#This Row],[所属番号]],"")</f>
        <v/>
      </c>
      <c r="I641" t="str">
        <f>IFERROR(リレーチーム__2[[#This Row],[種目コード]],"")</f>
        <v/>
      </c>
      <c r="J641" t="str">
        <f>IFERROR(リレーチーム__2[[#This Row],[距離コード]],"")</f>
        <v/>
      </c>
      <c r="K641" t="str">
        <f>IFERROR(リレーチーム__2[[#This Row],[性別コード]],"")</f>
        <v/>
      </c>
      <c r="L641" t="str">
        <f>IFERROR(リレーチーム__2[[#This Row],[新記録判定クラス]],"")</f>
        <v/>
      </c>
      <c r="M641" t="str">
        <f>IFERROR(リレーチーム__2[[#This Row],[エントリータイム]],"")</f>
        <v/>
      </c>
      <c r="N641" t="str">
        <f>IFERROR(VLOOKUP(I641,色々!L:M,2,0),"")</f>
        <v/>
      </c>
      <c r="O641" s="48" t="str">
        <f>IFERROR(VLOOKUP(J641,色々!P:R,3,0),"")</f>
        <v/>
      </c>
      <c r="P641" s="48" t="str">
        <f>IFERROR(VLOOKUP(K641,色々!P:Q,2,0),"")</f>
        <v/>
      </c>
      <c r="Q641" s="48" t="str">
        <f>IFERROR(VLOOKUP(L641,クラス!B:C,2,0),"")</f>
        <v/>
      </c>
    </row>
    <row r="642" spans="5:17" x14ac:dyDescent="0.2">
      <c r="E642" t="str">
        <f>IFERROR(リレーチーム__2[[#This Row],[チーム番号]],"")</f>
        <v/>
      </c>
      <c r="F642" t="str">
        <f>IFERROR(リレーチーム__2[[#This Row],[チーム名]],"")</f>
        <v/>
      </c>
      <c r="G642" t="str">
        <f>IFERROR(リレーチーム__2[[#This Row],[チーム名カナ]],"")</f>
        <v/>
      </c>
      <c r="H642" t="str">
        <f>IFERROR(リレーチーム__2[[#This Row],[所属番号]],"")</f>
        <v/>
      </c>
      <c r="I642" t="str">
        <f>IFERROR(リレーチーム__2[[#This Row],[種目コード]],"")</f>
        <v/>
      </c>
      <c r="J642" t="str">
        <f>IFERROR(リレーチーム__2[[#This Row],[距離コード]],"")</f>
        <v/>
      </c>
      <c r="K642" t="str">
        <f>IFERROR(リレーチーム__2[[#This Row],[性別コード]],"")</f>
        <v/>
      </c>
      <c r="L642" t="str">
        <f>IFERROR(リレーチーム__2[[#This Row],[新記録判定クラス]],"")</f>
        <v/>
      </c>
      <c r="M642" t="str">
        <f>IFERROR(リレーチーム__2[[#This Row],[エントリータイム]],"")</f>
        <v/>
      </c>
      <c r="N642" t="str">
        <f>IFERROR(VLOOKUP(I642,色々!L:M,2,0),"")</f>
        <v/>
      </c>
      <c r="O642" s="48" t="str">
        <f>IFERROR(VLOOKUP(J642,色々!P:R,3,0),"")</f>
        <v/>
      </c>
      <c r="P642" s="48" t="str">
        <f>IFERROR(VLOOKUP(K642,色々!P:Q,2,0),"")</f>
        <v/>
      </c>
      <c r="Q642" s="48" t="str">
        <f>IFERROR(VLOOKUP(L642,クラス!B:C,2,0),"")</f>
        <v/>
      </c>
    </row>
    <row r="643" spans="5:17" x14ac:dyDescent="0.2">
      <c r="E643" t="str">
        <f>IFERROR(リレーチーム__2[[#This Row],[チーム番号]],"")</f>
        <v/>
      </c>
      <c r="F643" t="str">
        <f>IFERROR(リレーチーム__2[[#This Row],[チーム名]],"")</f>
        <v/>
      </c>
      <c r="G643" t="str">
        <f>IFERROR(リレーチーム__2[[#This Row],[チーム名カナ]],"")</f>
        <v/>
      </c>
      <c r="H643" t="str">
        <f>IFERROR(リレーチーム__2[[#This Row],[所属番号]],"")</f>
        <v/>
      </c>
      <c r="I643" t="str">
        <f>IFERROR(リレーチーム__2[[#This Row],[種目コード]],"")</f>
        <v/>
      </c>
      <c r="J643" t="str">
        <f>IFERROR(リレーチーム__2[[#This Row],[距離コード]],"")</f>
        <v/>
      </c>
      <c r="K643" t="str">
        <f>IFERROR(リレーチーム__2[[#This Row],[性別コード]],"")</f>
        <v/>
      </c>
      <c r="L643" t="str">
        <f>IFERROR(リレーチーム__2[[#This Row],[新記録判定クラス]],"")</f>
        <v/>
      </c>
      <c r="M643" t="str">
        <f>IFERROR(リレーチーム__2[[#This Row],[エントリータイム]],"")</f>
        <v/>
      </c>
      <c r="N643" t="str">
        <f>IFERROR(VLOOKUP(I643,色々!L:M,2,0),"")</f>
        <v/>
      </c>
      <c r="O643" s="48" t="str">
        <f>IFERROR(VLOOKUP(J643,色々!P:R,3,0),"")</f>
        <v/>
      </c>
      <c r="P643" s="48" t="str">
        <f>IFERROR(VLOOKUP(K643,色々!P:Q,2,0),"")</f>
        <v/>
      </c>
      <c r="Q643" s="48" t="str">
        <f>IFERROR(VLOOKUP(L643,クラス!B:C,2,0),"")</f>
        <v/>
      </c>
    </row>
    <row r="644" spans="5:17" x14ac:dyDescent="0.2">
      <c r="E644" t="str">
        <f>IFERROR(リレーチーム__2[[#This Row],[チーム番号]],"")</f>
        <v/>
      </c>
      <c r="F644" t="str">
        <f>IFERROR(リレーチーム__2[[#This Row],[チーム名]],"")</f>
        <v/>
      </c>
      <c r="G644" t="str">
        <f>IFERROR(リレーチーム__2[[#This Row],[チーム名カナ]],"")</f>
        <v/>
      </c>
      <c r="H644" t="str">
        <f>IFERROR(リレーチーム__2[[#This Row],[所属番号]],"")</f>
        <v/>
      </c>
      <c r="I644" t="str">
        <f>IFERROR(リレーチーム__2[[#This Row],[種目コード]],"")</f>
        <v/>
      </c>
      <c r="J644" t="str">
        <f>IFERROR(リレーチーム__2[[#This Row],[距離コード]],"")</f>
        <v/>
      </c>
      <c r="K644" t="str">
        <f>IFERROR(リレーチーム__2[[#This Row],[性別コード]],"")</f>
        <v/>
      </c>
      <c r="L644" t="str">
        <f>IFERROR(リレーチーム__2[[#This Row],[新記録判定クラス]],"")</f>
        <v/>
      </c>
      <c r="M644" t="str">
        <f>IFERROR(リレーチーム__2[[#This Row],[エントリータイム]],"")</f>
        <v/>
      </c>
      <c r="N644" t="str">
        <f>IFERROR(VLOOKUP(I644,色々!L:M,2,0),"")</f>
        <v/>
      </c>
      <c r="O644" s="48" t="str">
        <f>IFERROR(VLOOKUP(J644,色々!P:R,3,0),"")</f>
        <v/>
      </c>
      <c r="P644" s="48" t="str">
        <f>IFERROR(VLOOKUP(K644,色々!P:Q,2,0),"")</f>
        <v/>
      </c>
      <c r="Q644" s="48" t="str">
        <f>IFERROR(VLOOKUP(L644,クラス!B:C,2,0),"")</f>
        <v/>
      </c>
    </row>
    <row r="645" spans="5:17" x14ac:dyDescent="0.2">
      <c r="E645" t="str">
        <f>IFERROR(リレーチーム__2[[#This Row],[チーム番号]],"")</f>
        <v/>
      </c>
      <c r="F645" t="str">
        <f>IFERROR(リレーチーム__2[[#This Row],[チーム名]],"")</f>
        <v/>
      </c>
      <c r="G645" t="str">
        <f>IFERROR(リレーチーム__2[[#This Row],[チーム名カナ]],"")</f>
        <v/>
      </c>
      <c r="H645" t="str">
        <f>IFERROR(リレーチーム__2[[#This Row],[所属番号]],"")</f>
        <v/>
      </c>
      <c r="I645" t="str">
        <f>IFERROR(リレーチーム__2[[#This Row],[種目コード]],"")</f>
        <v/>
      </c>
      <c r="J645" t="str">
        <f>IFERROR(リレーチーム__2[[#This Row],[距離コード]],"")</f>
        <v/>
      </c>
      <c r="K645" t="str">
        <f>IFERROR(リレーチーム__2[[#This Row],[性別コード]],"")</f>
        <v/>
      </c>
      <c r="L645" t="str">
        <f>IFERROR(リレーチーム__2[[#This Row],[新記録判定クラス]],"")</f>
        <v/>
      </c>
      <c r="M645" t="str">
        <f>IFERROR(リレーチーム__2[[#This Row],[エントリータイム]],"")</f>
        <v/>
      </c>
      <c r="N645" t="str">
        <f>IFERROR(VLOOKUP(I645,色々!L:M,2,0),"")</f>
        <v/>
      </c>
      <c r="O645" s="48" t="str">
        <f>IFERROR(VLOOKUP(J645,色々!P:R,3,0),"")</f>
        <v/>
      </c>
      <c r="P645" s="48" t="str">
        <f>IFERROR(VLOOKUP(K645,色々!P:Q,2,0),"")</f>
        <v/>
      </c>
      <c r="Q645" s="48" t="str">
        <f>IFERROR(VLOOKUP(L645,クラス!B:C,2,0),"")</f>
        <v/>
      </c>
    </row>
    <row r="646" spans="5:17" x14ac:dyDescent="0.2">
      <c r="E646" t="str">
        <f>IFERROR(リレーチーム__2[[#This Row],[チーム番号]],"")</f>
        <v/>
      </c>
      <c r="F646" t="str">
        <f>IFERROR(リレーチーム__2[[#This Row],[チーム名]],"")</f>
        <v/>
      </c>
      <c r="G646" t="str">
        <f>IFERROR(リレーチーム__2[[#This Row],[チーム名カナ]],"")</f>
        <v/>
      </c>
      <c r="H646" t="str">
        <f>IFERROR(リレーチーム__2[[#This Row],[所属番号]],"")</f>
        <v/>
      </c>
      <c r="I646" t="str">
        <f>IFERROR(リレーチーム__2[[#This Row],[種目コード]],"")</f>
        <v/>
      </c>
      <c r="J646" t="str">
        <f>IFERROR(リレーチーム__2[[#This Row],[距離コード]],"")</f>
        <v/>
      </c>
      <c r="K646" t="str">
        <f>IFERROR(リレーチーム__2[[#This Row],[性別コード]],"")</f>
        <v/>
      </c>
      <c r="L646" t="str">
        <f>IFERROR(リレーチーム__2[[#This Row],[新記録判定クラス]],"")</f>
        <v/>
      </c>
      <c r="M646" t="str">
        <f>IFERROR(リレーチーム__2[[#This Row],[エントリータイム]],"")</f>
        <v/>
      </c>
      <c r="N646" t="str">
        <f>IFERROR(VLOOKUP(I646,色々!L:M,2,0),"")</f>
        <v/>
      </c>
      <c r="O646" s="48" t="str">
        <f>IFERROR(VLOOKUP(J646,色々!P:R,3,0),"")</f>
        <v/>
      </c>
      <c r="P646" s="48" t="str">
        <f>IFERROR(VLOOKUP(K646,色々!P:Q,2,0),"")</f>
        <v/>
      </c>
      <c r="Q646" s="48" t="str">
        <f>IFERROR(VLOOKUP(L646,クラス!B:C,2,0),"")</f>
        <v/>
      </c>
    </row>
    <row r="647" spans="5:17" x14ac:dyDescent="0.2">
      <c r="E647" t="str">
        <f>IFERROR(リレーチーム__2[[#This Row],[チーム番号]],"")</f>
        <v/>
      </c>
      <c r="F647" t="str">
        <f>IFERROR(リレーチーム__2[[#This Row],[チーム名]],"")</f>
        <v/>
      </c>
      <c r="G647" t="str">
        <f>IFERROR(リレーチーム__2[[#This Row],[チーム名カナ]],"")</f>
        <v/>
      </c>
      <c r="H647" t="str">
        <f>IFERROR(リレーチーム__2[[#This Row],[所属番号]],"")</f>
        <v/>
      </c>
      <c r="I647" t="str">
        <f>IFERROR(リレーチーム__2[[#This Row],[種目コード]],"")</f>
        <v/>
      </c>
      <c r="J647" t="str">
        <f>IFERROR(リレーチーム__2[[#This Row],[距離コード]],"")</f>
        <v/>
      </c>
      <c r="K647" t="str">
        <f>IFERROR(リレーチーム__2[[#This Row],[性別コード]],"")</f>
        <v/>
      </c>
      <c r="L647" t="str">
        <f>IFERROR(リレーチーム__2[[#This Row],[新記録判定クラス]],"")</f>
        <v/>
      </c>
      <c r="M647" t="str">
        <f>IFERROR(リレーチーム__2[[#This Row],[エントリータイム]],"")</f>
        <v/>
      </c>
      <c r="N647" t="str">
        <f>IFERROR(VLOOKUP(I647,色々!L:M,2,0),"")</f>
        <v/>
      </c>
      <c r="O647" s="48" t="str">
        <f>IFERROR(VLOOKUP(J647,色々!P:R,3,0),"")</f>
        <v/>
      </c>
      <c r="P647" s="48" t="str">
        <f>IFERROR(VLOOKUP(K647,色々!P:Q,2,0),"")</f>
        <v/>
      </c>
      <c r="Q647" s="48" t="str">
        <f>IFERROR(VLOOKUP(L647,クラス!B:C,2,0),"")</f>
        <v/>
      </c>
    </row>
    <row r="648" spans="5:17" x14ac:dyDescent="0.2">
      <c r="E648" t="str">
        <f>IFERROR(リレーチーム__2[[#This Row],[チーム番号]],"")</f>
        <v/>
      </c>
      <c r="F648" t="str">
        <f>IFERROR(リレーチーム__2[[#This Row],[チーム名]],"")</f>
        <v/>
      </c>
      <c r="G648" t="str">
        <f>IFERROR(リレーチーム__2[[#This Row],[チーム名カナ]],"")</f>
        <v/>
      </c>
      <c r="H648" t="str">
        <f>IFERROR(リレーチーム__2[[#This Row],[所属番号]],"")</f>
        <v/>
      </c>
      <c r="I648" t="str">
        <f>IFERROR(リレーチーム__2[[#This Row],[種目コード]],"")</f>
        <v/>
      </c>
      <c r="J648" t="str">
        <f>IFERROR(リレーチーム__2[[#This Row],[距離コード]],"")</f>
        <v/>
      </c>
      <c r="K648" t="str">
        <f>IFERROR(リレーチーム__2[[#This Row],[性別コード]],"")</f>
        <v/>
      </c>
      <c r="L648" t="str">
        <f>IFERROR(リレーチーム__2[[#This Row],[新記録判定クラス]],"")</f>
        <v/>
      </c>
      <c r="M648" t="str">
        <f>IFERROR(リレーチーム__2[[#This Row],[エントリータイム]],"")</f>
        <v/>
      </c>
      <c r="N648" t="str">
        <f>IFERROR(VLOOKUP(I648,色々!L:M,2,0),"")</f>
        <v/>
      </c>
      <c r="O648" s="48" t="str">
        <f>IFERROR(VLOOKUP(J648,色々!P:R,3,0),"")</f>
        <v/>
      </c>
      <c r="P648" s="48" t="str">
        <f>IFERROR(VLOOKUP(K648,色々!P:Q,2,0),"")</f>
        <v/>
      </c>
      <c r="Q648" s="48" t="str">
        <f>IFERROR(VLOOKUP(L648,クラス!B:C,2,0),"")</f>
        <v/>
      </c>
    </row>
    <row r="649" spans="5:17" x14ac:dyDescent="0.2">
      <c r="E649" t="str">
        <f>IFERROR(リレーチーム__2[[#This Row],[チーム番号]],"")</f>
        <v/>
      </c>
      <c r="F649" t="str">
        <f>IFERROR(リレーチーム__2[[#This Row],[チーム名]],"")</f>
        <v/>
      </c>
      <c r="G649" t="str">
        <f>IFERROR(リレーチーム__2[[#This Row],[チーム名カナ]],"")</f>
        <v/>
      </c>
      <c r="H649" t="str">
        <f>IFERROR(リレーチーム__2[[#This Row],[所属番号]],"")</f>
        <v/>
      </c>
      <c r="I649" t="str">
        <f>IFERROR(リレーチーム__2[[#This Row],[種目コード]],"")</f>
        <v/>
      </c>
      <c r="J649" t="str">
        <f>IFERROR(リレーチーム__2[[#This Row],[距離コード]],"")</f>
        <v/>
      </c>
      <c r="K649" t="str">
        <f>IFERROR(リレーチーム__2[[#This Row],[性別コード]],"")</f>
        <v/>
      </c>
      <c r="L649" t="str">
        <f>IFERROR(リレーチーム__2[[#This Row],[新記録判定クラス]],"")</f>
        <v/>
      </c>
      <c r="M649" t="str">
        <f>IFERROR(リレーチーム__2[[#This Row],[エントリータイム]],"")</f>
        <v/>
      </c>
      <c r="N649" t="str">
        <f>IFERROR(VLOOKUP(I649,色々!L:M,2,0),"")</f>
        <v/>
      </c>
      <c r="O649" s="48" t="str">
        <f>IFERROR(VLOOKUP(J649,色々!P:R,3,0),"")</f>
        <v/>
      </c>
      <c r="P649" s="48" t="str">
        <f>IFERROR(VLOOKUP(K649,色々!P:Q,2,0),"")</f>
        <v/>
      </c>
      <c r="Q649" s="48" t="str">
        <f>IFERROR(VLOOKUP(L649,クラス!B:C,2,0),"")</f>
        <v/>
      </c>
    </row>
    <row r="650" spans="5:17" x14ac:dyDescent="0.2">
      <c r="E650" t="str">
        <f>IFERROR(リレーチーム__2[[#This Row],[チーム番号]],"")</f>
        <v/>
      </c>
      <c r="F650" t="str">
        <f>IFERROR(リレーチーム__2[[#This Row],[チーム名]],"")</f>
        <v/>
      </c>
      <c r="G650" t="str">
        <f>IFERROR(リレーチーム__2[[#This Row],[チーム名カナ]],"")</f>
        <v/>
      </c>
      <c r="H650" t="str">
        <f>IFERROR(リレーチーム__2[[#This Row],[所属番号]],"")</f>
        <v/>
      </c>
      <c r="I650" t="str">
        <f>IFERROR(リレーチーム__2[[#This Row],[種目コード]],"")</f>
        <v/>
      </c>
      <c r="J650" t="str">
        <f>IFERROR(リレーチーム__2[[#This Row],[距離コード]],"")</f>
        <v/>
      </c>
      <c r="K650" t="str">
        <f>IFERROR(リレーチーム__2[[#This Row],[性別コード]],"")</f>
        <v/>
      </c>
      <c r="L650" t="str">
        <f>IFERROR(リレーチーム__2[[#This Row],[新記録判定クラス]],"")</f>
        <v/>
      </c>
      <c r="M650" t="str">
        <f>IFERROR(リレーチーム__2[[#This Row],[エントリータイム]],"")</f>
        <v/>
      </c>
      <c r="N650" t="str">
        <f>IFERROR(VLOOKUP(I650,色々!L:M,2,0),"")</f>
        <v/>
      </c>
      <c r="O650" s="48" t="str">
        <f>IFERROR(VLOOKUP(J650,色々!P:R,3,0),"")</f>
        <v/>
      </c>
      <c r="P650" s="48" t="str">
        <f>IFERROR(VLOOKUP(K650,色々!P:Q,2,0),"")</f>
        <v/>
      </c>
      <c r="Q650" s="48" t="str">
        <f>IFERROR(VLOOKUP(L650,クラス!B:C,2,0),"")</f>
        <v/>
      </c>
    </row>
    <row r="651" spans="5:17" x14ac:dyDescent="0.2">
      <c r="E651" t="str">
        <f>IFERROR(リレーチーム__2[[#This Row],[チーム番号]],"")</f>
        <v/>
      </c>
      <c r="F651" t="str">
        <f>IFERROR(リレーチーム__2[[#This Row],[チーム名]],"")</f>
        <v/>
      </c>
      <c r="G651" t="str">
        <f>IFERROR(リレーチーム__2[[#This Row],[チーム名カナ]],"")</f>
        <v/>
      </c>
      <c r="H651" t="str">
        <f>IFERROR(リレーチーム__2[[#This Row],[所属番号]],"")</f>
        <v/>
      </c>
      <c r="I651" t="str">
        <f>IFERROR(リレーチーム__2[[#This Row],[種目コード]],"")</f>
        <v/>
      </c>
      <c r="J651" t="str">
        <f>IFERROR(リレーチーム__2[[#This Row],[距離コード]],"")</f>
        <v/>
      </c>
      <c r="K651" t="str">
        <f>IFERROR(リレーチーム__2[[#This Row],[性別コード]],"")</f>
        <v/>
      </c>
      <c r="L651" t="str">
        <f>IFERROR(リレーチーム__2[[#This Row],[新記録判定クラス]],"")</f>
        <v/>
      </c>
      <c r="M651" t="str">
        <f>IFERROR(リレーチーム__2[[#This Row],[エントリータイム]],"")</f>
        <v/>
      </c>
      <c r="N651" t="str">
        <f>IFERROR(VLOOKUP(I651,色々!L:M,2,0),"")</f>
        <v/>
      </c>
      <c r="O651" s="48" t="str">
        <f>IFERROR(VLOOKUP(J651,色々!P:R,3,0),"")</f>
        <v/>
      </c>
      <c r="P651" s="48" t="str">
        <f>IFERROR(VLOOKUP(K651,色々!P:Q,2,0),"")</f>
        <v/>
      </c>
      <c r="Q651" s="48" t="str">
        <f>IFERROR(VLOOKUP(L651,クラス!B:C,2,0),"")</f>
        <v/>
      </c>
    </row>
    <row r="652" spans="5:17" x14ac:dyDescent="0.2">
      <c r="E652" t="str">
        <f>IFERROR(リレーチーム__2[[#This Row],[チーム番号]],"")</f>
        <v/>
      </c>
      <c r="F652" t="str">
        <f>IFERROR(リレーチーム__2[[#This Row],[チーム名]],"")</f>
        <v/>
      </c>
      <c r="G652" t="str">
        <f>IFERROR(リレーチーム__2[[#This Row],[チーム名カナ]],"")</f>
        <v/>
      </c>
      <c r="H652" t="str">
        <f>IFERROR(リレーチーム__2[[#This Row],[所属番号]],"")</f>
        <v/>
      </c>
      <c r="I652" t="str">
        <f>IFERROR(リレーチーム__2[[#This Row],[種目コード]],"")</f>
        <v/>
      </c>
      <c r="J652" t="str">
        <f>IFERROR(リレーチーム__2[[#This Row],[距離コード]],"")</f>
        <v/>
      </c>
      <c r="K652" t="str">
        <f>IFERROR(リレーチーム__2[[#This Row],[性別コード]],"")</f>
        <v/>
      </c>
      <c r="L652" t="str">
        <f>IFERROR(リレーチーム__2[[#This Row],[新記録判定クラス]],"")</f>
        <v/>
      </c>
      <c r="M652" t="str">
        <f>IFERROR(リレーチーム__2[[#This Row],[エントリータイム]],"")</f>
        <v/>
      </c>
      <c r="N652" t="str">
        <f>IFERROR(VLOOKUP(I652,色々!L:M,2,0),"")</f>
        <v/>
      </c>
      <c r="O652" s="48" t="str">
        <f>IFERROR(VLOOKUP(J652,色々!P:R,3,0),"")</f>
        <v/>
      </c>
      <c r="P652" s="48" t="str">
        <f>IFERROR(VLOOKUP(K652,色々!P:Q,2,0),"")</f>
        <v/>
      </c>
      <c r="Q652" s="48" t="str">
        <f>IFERROR(VLOOKUP(L652,クラス!B:C,2,0),"")</f>
        <v/>
      </c>
    </row>
    <row r="653" spans="5:17" x14ac:dyDescent="0.2">
      <c r="E653" t="str">
        <f>IFERROR(リレーチーム__2[[#This Row],[チーム番号]],"")</f>
        <v/>
      </c>
      <c r="F653" t="str">
        <f>IFERROR(リレーチーム__2[[#This Row],[チーム名]],"")</f>
        <v/>
      </c>
      <c r="G653" t="str">
        <f>IFERROR(リレーチーム__2[[#This Row],[チーム名カナ]],"")</f>
        <v/>
      </c>
      <c r="H653" t="str">
        <f>IFERROR(リレーチーム__2[[#This Row],[所属番号]],"")</f>
        <v/>
      </c>
      <c r="I653" t="str">
        <f>IFERROR(リレーチーム__2[[#This Row],[種目コード]],"")</f>
        <v/>
      </c>
      <c r="J653" t="str">
        <f>IFERROR(リレーチーム__2[[#This Row],[距離コード]],"")</f>
        <v/>
      </c>
      <c r="K653" t="str">
        <f>IFERROR(リレーチーム__2[[#This Row],[性別コード]],"")</f>
        <v/>
      </c>
      <c r="L653" t="str">
        <f>IFERROR(リレーチーム__2[[#This Row],[新記録判定クラス]],"")</f>
        <v/>
      </c>
      <c r="M653" t="str">
        <f>IFERROR(リレーチーム__2[[#This Row],[エントリータイム]],"")</f>
        <v/>
      </c>
      <c r="N653" t="str">
        <f>IFERROR(VLOOKUP(I653,色々!L:M,2,0),"")</f>
        <v/>
      </c>
      <c r="O653" s="48" t="str">
        <f>IFERROR(VLOOKUP(J653,色々!P:R,3,0),"")</f>
        <v/>
      </c>
      <c r="P653" s="48" t="str">
        <f>IFERROR(VLOOKUP(K653,色々!P:Q,2,0),"")</f>
        <v/>
      </c>
      <c r="Q653" s="48" t="str">
        <f>IFERROR(VLOOKUP(L653,クラス!B:C,2,0),"")</f>
        <v/>
      </c>
    </row>
    <row r="654" spans="5:17" x14ac:dyDescent="0.2">
      <c r="E654" t="str">
        <f>IFERROR(リレーチーム__2[[#This Row],[チーム番号]],"")</f>
        <v/>
      </c>
      <c r="F654" t="str">
        <f>IFERROR(リレーチーム__2[[#This Row],[チーム名]],"")</f>
        <v/>
      </c>
      <c r="G654" t="str">
        <f>IFERROR(リレーチーム__2[[#This Row],[チーム名カナ]],"")</f>
        <v/>
      </c>
      <c r="H654" t="str">
        <f>IFERROR(リレーチーム__2[[#This Row],[所属番号]],"")</f>
        <v/>
      </c>
      <c r="I654" t="str">
        <f>IFERROR(リレーチーム__2[[#This Row],[種目コード]],"")</f>
        <v/>
      </c>
      <c r="J654" t="str">
        <f>IFERROR(リレーチーム__2[[#This Row],[距離コード]],"")</f>
        <v/>
      </c>
      <c r="K654" t="str">
        <f>IFERROR(リレーチーム__2[[#This Row],[性別コード]],"")</f>
        <v/>
      </c>
      <c r="L654" t="str">
        <f>IFERROR(リレーチーム__2[[#This Row],[新記録判定クラス]],"")</f>
        <v/>
      </c>
      <c r="M654" t="str">
        <f>IFERROR(リレーチーム__2[[#This Row],[エントリータイム]],"")</f>
        <v/>
      </c>
      <c r="N654" t="str">
        <f>IFERROR(VLOOKUP(I654,色々!L:M,2,0),"")</f>
        <v/>
      </c>
      <c r="O654" s="48" t="str">
        <f>IFERROR(VLOOKUP(J654,色々!P:R,3,0),"")</f>
        <v/>
      </c>
      <c r="P654" s="48" t="str">
        <f>IFERROR(VLOOKUP(K654,色々!P:Q,2,0),"")</f>
        <v/>
      </c>
      <c r="Q654" s="48" t="str">
        <f>IFERROR(VLOOKUP(L654,クラス!B:C,2,0),"")</f>
        <v/>
      </c>
    </row>
    <row r="655" spans="5:17" x14ac:dyDescent="0.2">
      <c r="E655" t="str">
        <f>IFERROR(リレーチーム__2[[#This Row],[チーム番号]],"")</f>
        <v/>
      </c>
      <c r="F655" t="str">
        <f>IFERROR(リレーチーム__2[[#This Row],[チーム名]],"")</f>
        <v/>
      </c>
      <c r="G655" t="str">
        <f>IFERROR(リレーチーム__2[[#This Row],[チーム名カナ]],"")</f>
        <v/>
      </c>
      <c r="H655" t="str">
        <f>IFERROR(リレーチーム__2[[#This Row],[所属番号]],"")</f>
        <v/>
      </c>
      <c r="I655" t="str">
        <f>IFERROR(リレーチーム__2[[#This Row],[種目コード]],"")</f>
        <v/>
      </c>
      <c r="J655" t="str">
        <f>IFERROR(リレーチーム__2[[#This Row],[距離コード]],"")</f>
        <v/>
      </c>
      <c r="K655" t="str">
        <f>IFERROR(リレーチーム__2[[#This Row],[性別コード]],"")</f>
        <v/>
      </c>
      <c r="L655" t="str">
        <f>IFERROR(リレーチーム__2[[#This Row],[新記録判定クラス]],"")</f>
        <v/>
      </c>
      <c r="M655" t="str">
        <f>IFERROR(リレーチーム__2[[#This Row],[エントリータイム]],"")</f>
        <v/>
      </c>
      <c r="N655" t="str">
        <f>IFERROR(VLOOKUP(I655,色々!L:M,2,0),"")</f>
        <v/>
      </c>
      <c r="O655" s="48" t="str">
        <f>IFERROR(VLOOKUP(J655,色々!P:R,3,0),"")</f>
        <v/>
      </c>
      <c r="P655" s="48" t="str">
        <f>IFERROR(VLOOKUP(K655,色々!P:Q,2,0),"")</f>
        <v/>
      </c>
      <c r="Q655" s="48" t="str">
        <f>IFERROR(VLOOKUP(L655,クラス!B:C,2,0),"")</f>
        <v/>
      </c>
    </row>
    <row r="656" spans="5:17" x14ac:dyDescent="0.2">
      <c r="E656" t="str">
        <f>IFERROR(リレーチーム__2[[#This Row],[チーム番号]],"")</f>
        <v/>
      </c>
      <c r="F656" t="str">
        <f>IFERROR(リレーチーム__2[[#This Row],[チーム名]],"")</f>
        <v/>
      </c>
      <c r="G656" t="str">
        <f>IFERROR(リレーチーム__2[[#This Row],[チーム名カナ]],"")</f>
        <v/>
      </c>
      <c r="H656" t="str">
        <f>IFERROR(リレーチーム__2[[#This Row],[所属番号]],"")</f>
        <v/>
      </c>
      <c r="I656" t="str">
        <f>IFERROR(リレーチーム__2[[#This Row],[種目コード]],"")</f>
        <v/>
      </c>
      <c r="J656" t="str">
        <f>IFERROR(リレーチーム__2[[#This Row],[距離コード]],"")</f>
        <v/>
      </c>
      <c r="K656" t="str">
        <f>IFERROR(リレーチーム__2[[#This Row],[性別コード]],"")</f>
        <v/>
      </c>
      <c r="L656" t="str">
        <f>IFERROR(リレーチーム__2[[#This Row],[新記録判定クラス]],"")</f>
        <v/>
      </c>
      <c r="M656" t="str">
        <f>IFERROR(リレーチーム__2[[#This Row],[エントリータイム]],"")</f>
        <v/>
      </c>
      <c r="N656" t="str">
        <f>IFERROR(VLOOKUP(I656,色々!L:M,2,0),"")</f>
        <v/>
      </c>
      <c r="O656" s="48" t="str">
        <f>IFERROR(VLOOKUP(J656,色々!P:R,3,0),"")</f>
        <v/>
      </c>
      <c r="P656" s="48" t="str">
        <f>IFERROR(VLOOKUP(K656,色々!P:Q,2,0),"")</f>
        <v/>
      </c>
      <c r="Q656" s="48" t="str">
        <f>IFERROR(VLOOKUP(L656,クラス!B:C,2,0),"")</f>
        <v/>
      </c>
    </row>
    <row r="657" spans="5:17" x14ac:dyDescent="0.2">
      <c r="E657" t="str">
        <f>IFERROR(リレーチーム__2[[#This Row],[チーム番号]],"")</f>
        <v/>
      </c>
      <c r="F657" t="str">
        <f>IFERROR(リレーチーム__2[[#This Row],[チーム名]],"")</f>
        <v/>
      </c>
      <c r="G657" t="str">
        <f>IFERROR(リレーチーム__2[[#This Row],[チーム名カナ]],"")</f>
        <v/>
      </c>
      <c r="H657" t="str">
        <f>IFERROR(リレーチーム__2[[#This Row],[所属番号]],"")</f>
        <v/>
      </c>
      <c r="I657" t="str">
        <f>IFERROR(リレーチーム__2[[#This Row],[種目コード]],"")</f>
        <v/>
      </c>
      <c r="J657" t="str">
        <f>IFERROR(リレーチーム__2[[#This Row],[距離コード]],"")</f>
        <v/>
      </c>
      <c r="K657" t="str">
        <f>IFERROR(リレーチーム__2[[#This Row],[性別コード]],"")</f>
        <v/>
      </c>
      <c r="L657" t="str">
        <f>IFERROR(リレーチーム__2[[#This Row],[新記録判定クラス]],"")</f>
        <v/>
      </c>
      <c r="M657" t="str">
        <f>IFERROR(リレーチーム__2[[#This Row],[エントリータイム]],"")</f>
        <v/>
      </c>
      <c r="N657" t="str">
        <f>IFERROR(VLOOKUP(I657,色々!L:M,2,0),"")</f>
        <v/>
      </c>
      <c r="O657" s="48" t="str">
        <f>IFERROR(VLOOKUP(J657,色々!P:R,3,0),"")</f>
        <v/>
      </c>
      <c r="P657" s="48" t="str">
        <f>IFERROR(VLOOKUP(K657,色々!P:Q,2,0),"")</f>
        <v/>
      </c>
      <c r="Q657" s="48" t="str">
        <f>IFERROR(VLOOKUP(L657,クラス!B:C,2,0),"")</f>
        <v/>
      </c>
    </row>
    <row r="658" spans="5:17" x14ac:dyDescent="0.2">
      <c r="E658" t="str">
        <f>IFERROR(リレーチーム__2[[#This Row],[チーム番号]],"")</f>
        <v/>
      </c>
      <c r="F658" t="str">
        <f>IFERROR(リレーチーム__2[[#This Row],[チーム名]],"")</f>
        <v/>
      </c>
      <c r="G658" t="str">
        <f>IFERROR(リレーチーム__2[[#This Row],[チーム名カナ]],"")</f>
        <v/>
      </c>
      <c r="H658" t="str">
        <f>IFERROR(リレーチーム__2[[#This Row],[所属番号]],"")</f>
        <v/>
      </c>
      <c r="I658" t="str">
        <f>IFERROR(リレーチーム__2[[#This Row],[種目コード]],"")</f>
        <v/>
      </c>
      <c r="J658" t="str">
        <f>IFERROR(リレーチーム__2[[#This Row],[距離コード]],"")</f>
        <v/>
      </c>
      <c r="K658" t="str">
        <f>IFERROR(リレーチーム__2[[#This Row],[性別コード]],"")</f>
        <v/>
      </c>
      <c r="L658" t="str">
        <f>IFERROR(リレーチーム__2[[#This Row],[新記録判定クラス]],"")</f>
        <v/>
      </c>
      <c r="M658" t="str">
        <f>IFERROR(リレーチーム__2[[#This Row],[エントリータイム]],"")</f>
        <v/>
      </c>
      <c r="N658" t="str">
        <f>IFERROR(VLOOKUP(I658,色々!L:M,2,0),"")</f>
        <v/>
      </c>
      <c r="O658" s="48" t="str">
        <f>IFERROR(VLOOKUP(J658,色々!P:R,3,0),"")</f>
        <v/>
      </c>
      <c r="P658" s="48" t="str">
        <f>IFERROR(VLOOKUP(K658,色々!P:Q,2,0),"")</f>
        <v/>
      </c>
      <c r="Q658" s="48" t="str">
        <f>IFERROR(VLOOKUP(L658,クラス!B:C,2,0),"")</f>
        <v/>
      </c>
    </row>
    <row r="659" spans="5:17" x14ac:dyDescent="0.2">
      <c r="E659" t="str">
        <f>IFERROR(リレーチーム__2[[#This Row],[チーム番号]],"")</f>
        <v/>
      </c>
      <c r="F659" t="str">
        <f>IFERROR(リレーチーム__2[[#This Row],[チーム名]],"")</f>
        <v/>
      </c>
      <c r="G659" t="str">
        <f>IFERROR(リレーチーム__2[[#This Row],[チーム名カナ]],"")</f>
        <v/>
      </c>
      <c r="H659" t="str">
        <f>IFERROR(リレーチーム__2[[#This Row],[所属番号]],"")</f>
        <v/>
      </c>
      <c r="I659" t="str">
        <f>IFERROR(リレーチーム__2[[#This Row],[種目コード]],"")</f>
        <v/>
      </c>
      <c r="J659" t="str">
        <f>IFERROR(リレーチーム__2[[#This Row],[距離コード]],"")</f>
        <v/>
      </c>
      <c r="K659" t="str">
        <f>IFERROR(リレーチーム__2[[#This Row],[性別コード]],"")</f>
        <v/>
      </c>
      <c r="L659" t="str">
        <f>IFERROR(リレーチーム__2[[#This Row],[新記録判定クラス]],"")</f>
        <v/>
      </c>
      <c r="M659" t="str">
        <f>IFERROR(リレーチーム__2[[#This Row],[エントリータイム]],"")</f>
        <v/>
      </c>
      <c r="N659" t="str">
        <f>IFERROR(VLOOKUP(I659,色々!L:M,2,0),"")</f>
        <v/>
      </c>
      <c r="O659" s="48" t="str">
        <f>IFERROR(VLOOKUP(J659,色々!P:R,3,0),"")</f>
        <v/>
      </c>
      <c r="P659" s="48" t="str">
        <f>IFERROR(VLOOKUP(K659,色々!P:Q,2,0),"")</f>
        <v/>
      </c>
      <c r="Q659" s="48" t="str">
        <f>IFERROR(VLOOKUP(L659,クラス!B:C,2,0),"")</f>
        <v/>
      </c>
    </row>
    <row r="660" spans="5:17" x14ac:dyDescent="0.2">
      <c r="E660" t="str">
        <f>IFERROR(リレーチーム__2[[#This Row],[チーム番号]],"")</f>
        <v/>
      </c>
      <c r="F660" t="str">
        <f>IFERROR(リレーチーム__2[[#This Row],[チーム名]],"")</f>
        <v/>
      </c>
      <c r="G660" t="str">
        <f>IFERROR(リレーチーム__2[[#This Row],[チーム名カナ]],"")</f>
        <v/>
      </c>
      <c r="H660" t="str">
        <f>IFERROR(リレーチーム__2[[#This Row],[所属番号]],"")</f>
        <v/>
      </c>
      <c r="I660" t="str">
        <f>IFERROR(リレーチーム__2[[#This Row],[種目コード]],"")</f>
        <v/>
      </c>
      <c r="J660" t="str">
        <f>IFERROR(リレーチーム__2[[#This Row],[距離コード]],"")</f>
        <v/>
      </c>
      <c r="K660" t="str">
        <f>IFERROR(リレーチーム__2[[#This Row],[性別コード]],"")</f>
        <v/>
      </c>
      <c r="L660" t="str">
        <f>IFERROR(リレーチーム__2[[#This Row],[新記録判定クラス]],"")</f>
        <v/>
      </c>
      <c r="M660" t="str">
        <f>IFERROR(リレーチーム__2[[#This Row],[エントリータイム]],"")</f>
        <v/>
      </c>
      <c r="N660" t="str">
        <f>IFERROR(VLOOKUP(I660,色々!L:M,2,0),"")</f>
        <v/>
      </c>
      <c r="O660" s="48" t="str">
        <f>IFERROR(VLOOKUP(J660,色々!P:R,3,0),"")</f>
        <v/>
      </c>
      <c r="P660" s="48" t="str">
        <f>IFERROR(VLOOKUP(K660,色々!P:Q,2,0),"")</f>
        <v/>
      </c>
      <c r="Q660" s="48" t="str">
        <f>IFERROR(VLOOKUP(L660,クラス!B:C,2,0),"")</f>
        <v/>
      </c>
    </row>
    <row r="661" spans="5:17" x14ac:dyDescent="0.2">
      <c r="E661" t="str">
        <f>IFERROR(リレーチーム__2[[#This Row],[チーム番号]],"")</f>
        <v/>
      </c>
      <c r="F661" t="str">
        <f>IFERROR(リレーチーム__2[[#This Row],[チーム名]],"")</f>
        <v/>
      </c>
      <c r="G661" t="str">
        <f>IFERROR(リレーチーム__2[[#This Row],[チーム名カナ]],"")</f>
        <v/>
      </c>
      <c r="H661" t="str">
        <f>IFERROR(リレーチーム__2[[#This Row],[所属番号]],"")</f>
        <v/>
      </c>
      <c r="I661" t="str">
        <f>IFERROR(リレーチーム__2[[#This Row],[種目コード]],"")</f>
        <v/>
      </c>
      <c r="J661" t="str">
        <f>IFERROR(リレーチーム__2[[#This Row],[距離コード]],"")</f>
        <v/>
      </c>
      <c r="K661" t="str">
        <f>IFERROR(リレーチーム__2[[#This Row],[性別コード]],"")</f>
        <v/>
      </c>
      <c r="L661" t="str">
        <f>IFERROR(リレーチーム__2[[#This Row],[新記録判定クラス]],"")</f>
        <v/>
      </c>
      <c r="M661" t="str">
        <f>IFERROR(リレーチーム__2[[#This Row],[エントリータイム]],"")</f>
        <v/>
      </c>
      <c r="N661" t="str">
        <f>IFERROR(VLOOKUP(I661,色々!L:M,2,0),"")</f>
        <v/>
      </c>
      <c r="O661" s="48" t="str">
        <f>IFERROR(VLOOKUP(J661,色々!P:R,3,0),"")</f>
        <v/>
      </c>
      <c r="P661" s="48" t="str">
        <f>IFERROR(VLOOKUP(K661,色々!P:Q,2,0),"")</f>
        <v/>
      </c>
      <c r="Q661" s="48" t="str">
        <f>IFERROR(VLOOKUP(L661,クラス!B:C,2,0),"")</f>
        <v/>
      </c>
    </row>
    <row r="662" spans="5:17" x14ac:dyDescent="0.2">
      <c r="E662" t="str">
        <f>IFERROR(リレーチーム__2[[#This Row],[チーム番号]],"")</f>
        <v/>
      </c>
      <c r="F662" t="str">
        <f>IFERROR(リレーチーム__2[[#This Row],[チーム名]],"")</f>
        <v/>
      </c>
      <c r="G662" t="str">
        <f>IFERROR(リレーチーム__2[[#This Row],[チーム名カナ]],"")</f>
        <v/>
      </c>
      <c r="H662" t="str">
        <f>IFERROR(リレーチーム__2[[#This Row],[所属番号]],"")</f>
        <v/>
      </c>
      <c r="I662" t="str">
        <f>IFERROR(リレーチーム__2[[#This Row],[種目コード]],"")</f>
        <v/>
      </c>
      <c r="J662" t="str">
        <f>IFERROR(リレーチーム__2[[#This Row],[距離コード]],"")</f>
        <v/>
      </c>
      <c r="K662" t="str">
        <f>IFERROR(リレーチーム__2[[#This Row],[性別コード]],"")</f>
        <v/>
      </c>
      <c r="L662" t="str">
        <f>IFERROR(リレーチーム__2[[#This Row],[新記録判定クラス]],"")</f>
        <v/>
      </c>
      <c r="M662" t="str">
        <f>IFERROR(リレーチーム__2[[#This Row],[エントリータイム]],"")</f>
        <v/>
      </c>
      <c r="N662" t="str">
        <f>IFERROR(VLOOKUP(I662,色々!L:M,2,0),"")</f>
        <v/>
      </c>
      <c r="O662" s="48" t="str">
        <f>IFERROR(VLOOKUP(J662,色々!P:R,3,0),"")</f>
        <v/>
      </c>
      <c r="P662" s="48" t="str">
        <f>IFERROR(VLOOKUP(K662,色々!P:Q,2,0),"")</f>
        <v/>
      </c>
      <c r="Q662" s="48" t="str">
        <f>IFERROR(VLOOKUP(L662,クラス!B:C,2,0),"")</f>
        <v/>
      </c>
    </row>
    <row r="663" spans="5:17" x14ac:dyDescent="0.2">
      <c r="E663" t="str">
        <f>IFERROR(リレーチーム__2[[#This Row],[チーム番号]],"")</f>
        <v/>
      </c>
      <c r="F663" t="str">
        <f>IFERROR(リレーチーム__2[[#This Row],[チーム名]],"")</f>
        <v/>
      </c>
      <c r="G663" t="str">
        <f>IFERROR(リレーチーム__2[[#This Row],[チーム名カナ]],"")</f>
        <v/>
      </c>
      <c r="H663" t="str">
        <f>IFERROR(リレーチーム__2[[#This Row],[所属番号]],"")</f>
        <v/>
      </c>
      <c r="I663" t="str">
        <f>IFERROR(リレーチーム__2[[#This Row],[種目コード]],"")</f>
        <v/>
      </c>
      <c r="J663" t="str">
        <f>IFERROR(リレーチーム__2[[#This Row],[距離コード]],"")</f>
        <v/>
      </c>
      <c r="K663" t="str">
        <f>IFERROR(リレーチーム__2[[#This Row],[性別コード]],"")</f>
        <v/>
      </c>
      <c r="L663" t="str">
        <f>IFERROR(リレーチーム__2[[#This Row],[新記録判定クラス]],"")</f>
        <v/>
      </c>
      <c r="M663" t="str">
        <f>IFERROR(リレーチーム__2[[#This Row],[エントリータイム]],"")</f>
        <v/>
      </c>
      <c r="N663" t="str">
        <f>IFERROR(VLOOKUP(I663,色々!L:M,2,0),"")</f>
        <v/>
      </c>
      <c r="O663" s="48" t="str">
        <f>IFERROR(VLOOKUP(J663,色々!P:R,3,0),"")</f>
        <v/>
      </c>
      <c r="P663" s="48" t="str">
        <f>IFERROR(VLOOKUP(K663,色々!P:Q,2,0),"")</f>
        <v/>
      </c>
      <c r="Q663" s="48" t="str">
        <f>IFERROR(VLOOKUP(L663,クラス!B:C,2,0),"")</f>
        <v/>
      </c>
    </row>
    <row r="664" spans="5:17" x14ac:dyDescent="0.2">
      <c r="E664" t="str">
        <f>IFERROR(リレーチーム__2[[#This Row],[チーム番号]],"")</f>
        <v/>
      </c>
      <c r="F664" t="str">
        <f>IFERROR(リレーチーム__2[[#This Row],[チーム名]],"")</f>
        <v/>
      </c>
      <c r="G664" t="str">
        <f>IFERROR(リレーチーム__2[[#This Row],[チーム名カナ]],"")</f>
        <v/>
      </c>
      <c r="H664" t="str">
        <f>IFERROR(リレーチーム__2[[#This Row],[所属番号]],"")</f>
        <v/>
      </c>
      <c r="I664" t="str">
        <f>IFERROR(リレーチーム__2[[#This Row],[種目コード]],"")</f>
        <v/>
      </c>
      <c r="J664" t="str">
        <f>IFERROR(リレーチーム__2[[#This Row],[距離コード]],"")</f>
        <v/>
      </c>
      <c r="K664" t="str">
        <f>IFERROR(リレーチーム__2[[#This Row],[性別コード]],"")</f>
        <v/>
      </c>
      <c r="L664" t="str">
        <f>IFERROR(リレーチーム__2[[#This Row],[新記録判定クラス]],"")</f>
        <v/>
      </c>
      <c r="M664" t="str">
        <f>IFERROR(リレーチーム__2[[#This Row],[エントリータイム]],"")</f>
        <v/>
      </c>
      <c r="N664" t="str">
        <f>IFERROR(VLOOKUP(I664,色々!L:M,2,0),"")</f>
        <v/>
      </c>
      <c r="O664" s="48" t="str">
        <f>IFERROR(VLOOKUP(J664,色々!P:R,3,0),"")</f>
        <v/>
      </c>
      <c r="P664" s="48" t="str">
        <f>IFERROR(VLOOKUP(K664,色々!P:Q,2,0),"")</f>
        <v/>
      </c>
      <c r="Q664" s="48" t="str">
        <f>IFERROR(VLOOKUP(L664,クラス!B:C,2,0),"")</f>
        <v/>
      </c>
    </row>
    <row r="665" spans="5:17" x14ac:dyDescent="0.2">
      <c r="E665" t="str">
        <f>IFERROR(リレーチーム__2[[#This Row],[チーム番号]],"")</f>
        <v/>
      </c>
      <c r="F665" t="str">
        <f>IFERROR(リレーチーム__2[[#This Row],[チーム名]],"")</f>
        <v/>
      </c>
      <c r="G665" t="str">
        <f>IFERROR(リレーチーム__2[[#This Row],[チーム名カナ]],"")</f>
        <v/>
      </c>
      <c r="H665" t="str">
        <f>IFERROR(リレーチーム__2[[#This Row],[所属番号]],"")</f>
        <v/>
      </c>
      <c r="I665" t="str">
        <f>IFERROR(リレーチーム__2[[#This Row],[種目コード]],"")</f>
        <v/>
      </c>
      <c r="J665" t="str">
        <f>IFERROR(リレーチーム__2[[#This Row],[距離コード]],"")</f>
        <v/>
      </c>
      <c r="K665" t="str">
        <f>IFERROR(リレーチーム__2[[#This Row],[性別コード]],"")</f>
        <v/>
      </c>
      <c r="L665" t="str">
        <f>IFERROR(リレーチーム__2[[#This Row],[新記録判定クラス]],"")</f>
        <v/>
      </c>
      <c r="M665" t="str">
        <f>IFERROR(リレーチーム__2[[#This Row],[エントリータイム]],"")</f>
        <v/>
      </c>
      <c r="N665" t="str">
        <f>IFERROR(VLOOKUP(I665,色々!L:M,2,0),"")</f>
        <v/>
      </c>
      <c r="O665" s="48" t="str">
        <f>IFERROR(VLOOKUP(J665,色々!P:R,3,0),"")</f>
        <v/>
      </c>
      <c r="P665" s="48" t="str">
        <f>IFERROR(VLOOKUP(K665,色々!P:Q,2,0),"")</f>
        <v/>
      </c>
      <c r="Q665" s="48" t="str">
        <f>IFERROR(VLOOKUP(L665,クラス!B:C,2,0),"")</f>
        <v/>
      </c>
    </row>
    <row r="666" spans="5:17" x14ac:dyDescent="0.2">
      <c r="E666" t="str">
        <f>IFERROR(リレーチーム__2[[#This Row],[チーム番号]],"")</f>
        <v/>
      </c>
      <c r="F666" t="str">
        <f>IFERROR(リレーチーム__2[[#This Row],[チーム名]],"")</f>
        <v/>
      </c>
      <c r="G666" t="str">
        <f>IFERROR(リレーチーム__2[[#This Row],[チーム名カナ]],"")</f>
        <v/>
      </c>
      <c r="H666" t="str">
        <f>IFERROR(リレーチーム__2[[#This Row],[所属番号]],"")</f>
        <v/>
      </c>
      <c r="I666" t="str">
        <f>IFERROR(リレーチーム__2[[#This Row],[種目コード]],"")</f>
        <v/>
      </c>
      <c r="J666" t="str">
        <f>IFERROR(リレーチーム__2[[#This Row],[距離コード]],"")</f>
        <v/>
      </c>
      <c r="K666" t="str">
        <f>IFERROR(リレーチーム__2[[#This Row],[性別コード]],"")</f>
        <v/>
      </c>
      <c r="L666" t="str">
        <f>IFERROR(リレーチーム__2[[#This Row],[新記録判定クラス]],"")</f>
        <v/>
      </c>
      <c r="M666" t="str">
        <f>IFERROR(リレーチーム__2[[#This Row],[エントリータイム]],"")</f>
        <v/>
      </c>
      <c r="N666" t="str">
        <f>IFERROR(VLOOKUP(I666,色々!L:M,2,0),"")</f>
        <v/>
      </c>
      <c r="O666" s="48" t="str">
        <f>IFERROR(VLOOKUP(J666,色々!P:R,3,0),"")</f>
        <v/>
      </c>
      <c r="P666" s="48" t="str">
        <f>IFERROR(VLOOKUP(K666,色々!P:Q,2,0),"")</f>
        <v/>
      </c>
      <c r="Q666" s="48" t="str">
        <f>IFERROR(VLOOKUP(L666,クラス!B:C,2,0),"")</f>
        <v/>
      </c>
    </row>
    <row r="667" spans="5:17" x14ac:dyDescent="0.2">
      <c r="E667" t="str">
        <f>IFERROR(リレーチーム__2[[#This Row],[チーム番号]],"")</f>
        <v/>
      </c>
      <c r="F667" t="str">
        <f>IFERROR(リレーチーム__2[[#This Row],[チーム名]],"")</f>
        <v/>
      </c>
      <c r="G667" t="str">
        <f>IFERROR(リレーチーム__2[[#This Row],[チーム名カナ]],"")</f>
        <v/>
      </c>
      <c r="H667" t="str">
        <f>IFERROR(リレーチーム__2[[#This Row],[所属番号]],"")</f>
        <v/>
      </c>
      <c r="I667" t="str">
        <f>IFERROR(リレーチーム__2[[#This Row],[種目コード]],"")</f>
        <v/>
      </c>
      <c r="J667" t="str">
        <f>IFERROR(リレーチーム__2[[#This Row],[距離コード]],"")</f>
        <v/>
      </c>
      <c r="K667" t="str">
        <f>IFERROR(リレーチーム__2[[#This Row],[性別コード]],"")</f>
        <v/>
      </c>
      <c r="L667" t="str">
        <f>IFERROR(リレーチーム__2[[#This Row],[新記録判定クラス]],"")</f>
        <v/>
      </c>
      <c r="M667" t="str">
        <f>IFERROR(リレーチーム__2[[#This Row],[エントリータイム]],"")</f>
        <v/>
      </c>
      <c r="N667" t="str">
        <f>IFERROR(VLOOKUP(I667,色々!L:M,2,0),"")</f>
        <v/>
      </c>
      <c r="O667" s="48" t="str">
        <f>IFERROR(VLOOKUP(J667,色々!P:R,3,0),"")</f>
        <v/>
      </c>
      <c r="P667" s="48" t="str">
        <f>IFERROR(VLOOKUP(K667,色々!P:Q,2,0),"")</f>
        <v/>
      </c>
      <c r="Q667" s="48" t="str">
        <f>IFERROR(VLOOKUP(L667,クラス!B:C,2,0),"")</f>
        <v/>
      </c>
    </row>
    <row r="668" spans="5:17" x14ac:dyDescent="0.2">
      <c r="E668" t="str">
        <f>IFERROR(リレーチーム__2[[#This Row],[チーム番号]],"")</f>
        <v/>
      </c>
      <c r="F668" t="str">
        <f>IFERROR(リレーチーム__2[[#This Row],[チーム名]],"")</f>
        <v/>
      </c>
      <c r="G668" t="str">
        <f>IFERROR(リレーチーム__2[[#This Row],[チーム名カナ]],"")</f>
        <v/>
      </c>
      <c r="H668" t="str">
        <f>IFERROR(リレーチーム__2[[#This Row],[所属番号]],"")</f>
        <v/>
      </c>
      <c r="I668" t="str">
        <f>IFERROR(リレーチーム__2[[#This Row],[種目コード]],"")</f>
        <v/>
      </c>
      <c r="J668" t="str">
        <f>IFERROR(リレーチーム__2[[#This Row],[距離コード]],"")</f>
        <v/>
      </c>
      <c r="K668" t="str">
        <f>IFERROR(リレーチーム__2[[#This Row],[性別コード]],"")</f>
        <v/>
      </c>
      <c r="L668" t="str">
        <f>IFERROR(リレーチーム__2[[#This Row],[新記録判定クラス]],"")</f>
        <v/>
      </c>
      <c r="M668" t="str">
        <f>IFERROR(リレーチーム__2[[#This Row],[エントリータイム]],"")</f>
        <v/>
      </c>
      <c r="N668" t="str">
        <f>IFERROR(VLOOKUP(I668,色々!L:M,2,0),"")</f>
        <v/>
      </c>
      <c r="O668" s="48" t="str">
        <f>IFERROR(VLOOKUP(J668,色々!P:R,3,0),"")</f>
        <v/>
      </c>
      <c r="P668" s="48" t="str">
        <f>IFERROR(VLOOKUP(K668,色々!P:Q,2,0),"")</f>
        <v/>
      </c>
      <c r="Q668" s="48" t="str">
        <f>IFERROR(VLOOKUP(L668,クラス!B:C,2,0),"")</f>
        <v/>
      </c>
    </row>
    <row r="669" spans="5:17" x14ac:dyDescent="0.2">
      <c r="E669" t="str">
        <f>IFERROR(リレーチーム__2[[#This Row],[チーム番号]],"")</f>
        <v/>
      </c>
      <c r="F669" t="str">
        <f>IFERROR(リレーチーム__2[[#This Row],[チーム名]],"")</f>
        <v/>
      </c>
      <c r="G669" t="str">
        <f>IFERROR(リレーチーム__2[[#This Row],[チーム名カナ]],"")</f>
        <v/>
      </c>
      <c r="H669" t="str">
        <f>IFERROR(リレーチーム__2[[#This Row],[所属番号]],"")</f>
        <v/>
      </c>
      <c r="I669" t="str">
        <f>IFERROR(リレーチーム__2[[#This Row],[種目コード]],"")</f>
        <v/>
      </c>
      <c r="J669" t="str">
        <f>IFERROR(リレーチーム__2[[#This Row],[距離コード]],"")</f>
        <v/>
      </c>
      <c r="K669" t="str">
        <f>IFERROR(リレーチーム__2[[#This Row],[性別コード]],"")</f>
        <v/>
      </c>
      <c r="L669" t="str">
        <f>IFERROR(リレーチーム__2[[#This Row],[新記録判定クラス]],"")</f>
        <v/>
      </c>
      <c r="M669" t="str">
        <f>IFERROR(リレーチーム__2[[#This Row],[エントリータイム]],"")</f>
        <v/>
      </c>
      <c r="N669" t="str">
        <f>IFERROR(VLOOKUP(I669,色々!L:M,2,0),"")</f>
        <v/>
      </c>
      <c r="O669" s="48" t="str">
        <f>IFERROR(VLOOKUP(J669,色々!P:R,3,0),"")</f>
        <v/>
      </c>
      <c r="P669" s="48" t="str">
        <f>IFERROR(VLOOKUP(K669,色々!P:Q,2,0),"")</f>
        <v/>
      </c>
      <c r="Q669" s="48" t="str">
        <f>IFERROR(VLOOKUP(L669,クラス!B:C,2,0),"")</f>
        <v/>
      </c>
    </row>
    <row r="670" spans="5:17" x14ac:dyDescent="0.2">
      <c r="E670" t="str">
        <f>IFERROR(リレーチーム__2[[#This Row],[チーム番号]],"")</f>
        <v/>
      </c>
      <c r="F670" t="str">
        <f>IFERROR(リレーチーム__2[[#This Row],[チーム名]],"")</f>
        <v/>
      </c>
      <c r="G670" t="str">
        <f>IFERROR(リレーチーム__2[[#This Row],[チーム名カナ]],"")</f>
        <v/>
      </c>
      <c r="H670" t="str">
        <f>IFERROR(リレーチーム__2[[#This Row],[所属番号]],"")</f>
        <v/>
      </c>
      <c r="I670" t="str">
        <f>IFERROR(リレーチーム__2[[#This Row],[種目コード]],"")</f>
        <v/>
      </c>
      <c r="J670" t="str">
        <f>IFERROR(リレーチーム__2[[#This Row],[距離コード]],"")</f>
        <v/>
      </c>
      <c r="K670" t="str">
        <f>IFERROR(リレーチーム__2[[#This Row],[性別コード]],"")</f>
        <v/>
      </c>
      <c r="L670" t="str">
        <f>IFERROR(リレーチーム__2[[#This Row],[新記録判定クラス]],"")</f>
        <v/>
      </c>
      <c r="M670" t="str">
        <f>IFERROR(リレーチーム__2[[#This Row],[エントリータイム]],"")</f>
        <v/>
      </c>
      <c r="N670" t="str">
        <f>IFERROR(VLOOKUP(I670,色々!L:M,2,0),"")</f>
        <v/>
      </c>
      <c r="O670" s="48" t="str">
        <f>IFERROR(VLOOKUP(J670,色々!P:R,3,0),"")</f>
        <v/>
      </c>
      <c r="P670" s="48" t="str">
        <f>IFERROR(VLOOKUP(K670,色々!P:Q,2,0),"")</f>
        <v/>
      </c>
      <c r="Q670" s="48" t="str">
        <f>IFERROR(VLOOKUP(L670,クラス!B:C,2,0),"")</f>
        <v/>
      </c>
    </row>
    <row r="671" spans="5:17" x14ac:dyDescent="0.2">
      <c r="E671" t="str">
        <f>IFERROR(リレーチーム__2[[#This Row],[チーム番号]],"")</f>
        <v/>
      </c>
      <c r="F671" t="str">
        <f>IFERROR(リレーチーム__2[[#This Row],[チーム名]],"")</f>
        <v/>
      </c>
      <c r="G671" t="str">
        <f>IFERROR(リレーチーム__2[[#This Row],[チーム名カナ]],"")</f>
        <v/>
      </c>
      <c r="H671" t="str">
        <f>IFERROR(リレーチーム__2[[#This Row],[所属番号]],"")</f>
        <v/>
      </c>
      <c r="I671" t="str">
        <f>IFERROR(リレーチーム__2[[#This Row],[種目コード]],"")</f>
        <v/>
      </c>
      <c r="J671" t="str">
        <f>IFERROR(リレーチーム__2[[#This Row],[距離コード]],"")</f>
        <v/>
      </c>
      <c r="K671" t="str">
        <f>IFERROR(リレーチーム__2[[#This Row],[性別コード]],"")</f>
        <v/>
      </c>
      <c r="L671" t="str">
        <f>IFERROR(リレーチーム__2[[#This Row],[新記録判定クラス]],"")</f>
        <v/>
      </c>
      <c r="M671" t="str">
        <f>IFERROR(リレーチーム__2[[#This Row],[エントリータイム]],"")</f>
        <v/>
      </c>
      <c r="N671" t="str">
        <f>IFERROR(VLOOKUP(I671,色々!L:M,2,0),"")</f>
        <v/>
      </c>
      <c r="O671" s="48" t="str">
        <f>IFERROR(VLOOKUP(J671,色々!P:R,3,0),"")</f>
        <v/>
      </c>
      <c r="P671" s="48" t="str">
        <f>IFERROR(VLOOKUP(K671,色々!P:Q,2,0),"")</f>
        <v/>
      </c>
      <c r="Q671" s="48" t="str">
        <f>IFERROR(VLOOKUP(L671,クラス!B:C,2,0),"")</f>
        <v/>
      </c>
    </row>
    <row r="672" spans="5:17" x14ac:dyDescent="0.2">
      <c r="E672" t="str">
        <f>IFERROR(リレーチーム__2[[#This Row],[チーム番号]],"")</f>
        <v/>
      </c>
      <c r="F672" t="str">
        <f>IFERROR(リレーチーム__2[[#This Row],[チーム名]],"")</f>
        <v/>
      </c>
      <c r="G672" t="str">
        <f>IFERROR(リレーチーム__2[[#This Row],[チーム名カナ]],"")</f>
        <v/>
      </c>
      <c r="H672" t="str">
        <f>IFERROR(リレーチーム__2[[#This Row],[所属番号]],"")</f>
        <v/>
      </c>
      <c r="I672" t="str">
        <f>IFERROR(リレーチーム__2[[#This Row],[種目コード]],"")</f>
        <v/>
      </c>
      <c r="J672" t="str">
        <f>IFERROR(リレーチーム__2[[#This Row],[距離コード]],"")</f>
        <v/>
      </c>
      <c r="K672" t="str">
        <f>IFERROR(リレーチーム__2[[#This Row],[性別コード]],"")</f>
        <v/>
      </c>
      <c r="L672" t="str">
        <f>IFERROR(リレーチーム__2[[#This Row],[新記録判定クラス]],"")</f>
        <v/>
      </c>
      <c r="M672" t="str">
        <f>IFERROR(リレーチーム__2[[#This Row],[エントリータイム]],"")</f>
        <v/>
      </c>
      <c r="N672" t="str">
        <f>IFERROR(VLOOKUP(I672,色々!L:M,2,0),"")</f>
        <v/>
      </c>
      <c r="O672" s="48" t="str">
        <f>IFERROR(VLOOKUP(J672,色々!P:R,3,0),"")</f>
        <v/>
      </c>
      <c r="P672" s="48" t="str">
        <f>IFERROR(VLOOKUP(K672,色々!P:Q,2,0),"")</f>
        <v/>
      </c>
      <c r="Q672" s="48" t="str">
        <f>IFERROR(VLOOKUP(L672,クラス!B:C,2,0),"")</f>
        <v/>
      </c>
    </row>
    <row r="673" spans="5:17" x14ac:dyDescent="0.2">
      <c r="E673" t="str">
        <f>IFERROR(リレーチーム__2[[#This Row],[チーム番号]],"")</f>
        <v/>
      </c>
      <c r="F673" t="str">
        <f>IFERROR(リレーチーム__2[[#This Row],[チーム名]],"")</f>
        <v/>
      </c>
      <c r="G673" t="str">
        <f>IFERROR(リレーチーム__2[[#This Row],[チーム名カナ]],"")</f>
        <v/>
      </c>
      <c r="H673" t="str">
        <f>IFERROR(リレーチーム__2[[#This Row],[所属番号]],"")</f>
        <v/>
      </c>
      <c r="I673" t="str">
        <f>IFERROR(リレーチーム__2[[#This Row],[種目コード]],"")</f>
        <v/>
      </c>
      <c r="J673" t="str">
        <f>IFERROR(リレーチーム__2[[#This Row],[距離コード]],"")</f>
        <v/>
      </c>
      <c r="K673" t="str">
        <f>IFERROR(リレーチーム__2[[#This Row],[性別コード]],"")</f>
        <v/>
      </c>
      <c r="L673" t="str">
        <f>IFERROR(リレーチーム__2[[#This Row],[新記録判定クラス]],"")</f>
        <v/>
      </c>
      <c r="M673" t="str">
        <f>IFERROR(リレーチーム__2[[#This Row],[エントリータイム]],"")</f>
        <v/>
      </c>
      <c r="N673" t="str">
        <f>IFERROR(VLOOKUP(I673,色々!L:M,2,0),"")</f>
        <v/>
      </c>
      <c r="O673" s="48" t="str">
        <f>IFERROR(VLOOKUP(J673,色々!P:R,3,0),"")</f>
        <v/>
      </c>
      <c r="P673" s="48" t="str">
        <f>IFERROR(VLOOKUP(K673,色々!P:Q,2,0),"")</f>
        <v/>
      </c>
      <c r="Q673" s="48" t="str">
        <f>IFERROR(VLOOKUP(L673,クラス!B:C,2,0),"")</f>
        <v/>
      </c>
    </row>
    <row r="674" spans="5:17" x14ac:dyDescent="0.2">
      <c r="E674" t="str">
        <f>IFERROR(リレーチーム__2[[#This Row],[チーム番号]],"")</f>
        <v/>
      </c>
      <c r="F674" t="str">
        <f>IFERROR(リレーチーム__2[[#This Row],[チーム名]],"")</f>
        <v/>
      </c>
      <c r="G674" t="str">
        <f>IFERROR(リレーチーム__2[[#This Row],[チーム名カナ]],"")</f>
        <v/>
      </c>
      <c r="H674" t="str">
        <f>IFERROR(リレーチーム__2[[#This Row],[所属番号]],"")</f>
        <v/>
      </c>
      <c r="I674" t="str">
        <f>IFERROR(リレーチーム__2[[#This Row],[種目コード]],"")</f>
        <v/>
      </c>
      <c r="J674" t="str">
        <f>IFERROR(リレーチーム__2[[#This Row],[距離コード]],"")</f>
        <v/>
      </c>
      <c r="K674" t="str">
        <f>IFERROR(リレーチーム__2[[#This Row],[性別コード]],"")</f>
        <v/>
      </c>
      <c r="L674" t="str">
        <f>IFERROR(リレーチーム__2[[#This Row],[新記録判定クラス]],"")</f>
        <v/>
      </c>
      <c r="M674" t="str">
        <f>IFERROR(リレーチーム__2[[#This Row],[エントリータイム]],"")</f>
        <v/>
      </c>
      <c r="N674" t="str">
        <f>IFERROR(VLOOKUP(I674,色々!L:M,2,0),"")</f>
        <v/>
      </c>
      <c r="O674" s="48" t="str">
        <f>IFERROR(VLOOKUP(J674,色々!P:R,3,0),"")</f>
        <v/>
      </c>
      <c r="P674" s="48" t="str">
        <f>IFERROR(VLOOKUP(K674,色々!P:Q,2,0),"")</f>
        <v/>
      </c>
      <c r="Q674" s="48" t="str">
        <f>IFERROR(VLOOKUP(L674,クラス!B:C,2,0),"")</f>
        <v/>
      </c>
    </row>
    <row r="675" spans="5:17" x14ac:dyDescent="0.2">
      <c r="E675" t="str">
        <f>IFERROR(リレーチーム__2[[#This Row],[チーム番号]],"")</f>
        <v/>
      </c>
      <c r="F675" t="str">
        <f>IFERROR(リレーチーム__2[[#This Row],[チーム名]],"")</f>
        <v/>
      </c>
      <c r="G675" t="str">
        <f>IFERROR(リレーチーム__2[[#This Row],[チーム名カナ]],"")</f>
        <v/>
      </c>
      <c r="H675" t="str">
        <f>IFERROR(リレーチーム__2[[#This Row],[所属番号]],"")</f>
        <v/>
      </c>
      <c r="I675" t="str">
        <f>IFERROR(リレーチーム__2[[#This Row],[種目コード]],"")</f>
        <v/>
      </c>
      <c r="J675" t="str">
        <f>IFERROR(リレーチーム__2[[#This Row],[距離コード]],"")</f>
        <v/>
      </c>
      <c r="K675" t="str">
        <f>IFERROR(リレーチーム__2[[#This Row],[性別コード]],"")</f>
        <v/>
      </c>
      <c r="L675" t="str">
        <f>IFERROR(リレーチーム__2[[#This Row],[新記録判定クラス]],"")</f>
        <v/>
      </c>
      <c r="M675" t="str">
        <f>IFERROR(リレーチーム__2[[#This Row],[エントリータイム]],"")</f>
        <v/>
      </c>
      <c r="N675" t="str">
        <f>IFERROR(VLOOKUP(I675,色々!L:M,2,0),"")</f>
        <v/>
      </c>
      <c r="O675" s="48" t="str">
        <f>IFERROR(VLOOKUP(J675,色々!P:R,3,0),"")</f>
        <v/>
      </c>
      <c r="P675" s="48" t="str">
        <f>IFERROR(VLOOKUP(K675,色々!P:Q,2,0),"")</f>
        <v/>
      </c>
      <c r="Q675" s="48" t="str">
        <f>IFERROR(VLOOKUP(L675,クラス!B:C,2,0),"")</f>
        <v/>
      </c>
    </row>
    <row r="676" spans="5:17" x14ac:dyDescent="0.2">
      <c r="E676" t="str">
        <f>IFERROR(リレーチーム__2[[#This Row],[チーム番号]],"")</f>
        <v/>
      </c>
      <c r="F676" t="str">
        <f>IFERROR(リレーチーム__2[[#This Row],[チーム名]],"")</f>
        <v/>
      </c>
      <c r="G676" t="str">
        <f>IFERROR(リレーチーム__2[[#This Row],[チーム名カナ]],"")</f>
        <v/>
      </c>
      <c r="H676" t="str">
        <f>IFERROR(リレーチーム__2[[#This Row],[所属番号]],"")</f>
        <v/>
      </c>
      <c r="I676" t="str">
        <f>IFERROR(リレーチーム__2[[#This Row],[種目コード]],"")</f>
        <v/>
      </c>
      <c r="J676" t="str">
        <f>IFERROR(リレーチーム__2[[#This Row],[距離コード]],"")</f>
        <v/>
      </c>
      <c r="K676" t="str">
        <f>IFERROR(リレーチーム__2[[#This Row],[性別コード]],"")</f>
        <v/>
      </c>
      <c r="L676" t="str">
        <f>IFERROR(リレーチーム__2[[#This Row],[新記録判定クラス]],"")</f>
        <v/>
      </c>
      <c r="M676" t="str">
        <f>IFERROR(リレーチーム__2[[#This Row],[エントリータイム]],"")</f>
        <v/>
      </c>
      <c r="N676" t="str">
        <f>IFERROR(VLOOKUP(I676,色々!L:M,2,0),"")</f>
        <v/>
      </c>
      <c r="O676" s="48" t="str">
        <f>IFERROR(VLOOKUP(J676,色々!P:R,3,0),"")</f>
        <v/>
      </c>
      <c r="P676" s="48" t="str">
        <f>IFERROR(VLOOKUP(K676,色々!P:Q,2,0),"")</f>
        <v/>
      </c>
      <c r="Q676" s="48" t="str">
        <f>IFERROR(VLOOKUP(L676,クラス!B:C,2,0),"")</f>
        <v/>
      </c>
    </row>
    <row r="677" spans="5:17" x14ac:dyDescent="0.2">
      <c r="E677" t="str">
        <f>IFERROR(リレーチーム__2[[#This Row],[チーム番号]],"")</f>
        <v/>
      </c>
      <c r="F677" t="str">
        <f>IFERROR(リレーチーム__2[[#This Row],[チーム名]],"")</f>
        <v/>
      </c>
      <c r="G677" t="str">
        <f>IFERROR(リレーチーム__2[[#This Row],[チーム名カナ]],"")</f>
        <v/>
      </c>
      <c r="H677" t="str">
        <f>IFERROR(リレーチーム__2[[#This Row],[所属番号]],"")</f>
        <v/>
      </c>
      <c r="I677" t="str">
        <f>IFERROR(リレーチーム__2[[#This Row],[種目コード]],"")</f>
        <v/>
      </c>
      <c r="J677" t="str">
        <f>IFERROR(リレーチーム__2[[#This Row],[距離コード]],"")</f>
        <v/>
      </c>
      <c r="K677" t="str">
        <f>IFERROR(リレーチーム__2[[#This Row],[性別コード]],"")</f>
        <v/>
      </c>
      <c r="L677" t="str">
        <f>IFERROR(リレーチーム__2[[#This Row],[新記録判定クラス]],"")</f>
        <v/>
      </c>
      <c r="M677" t="str">
        <f>IFERROR(リレーチーム__2[[#This Row],[エントリータイム]],"")</f>
        <v/>
      </c>
      <c r="N677" t="str">
        <f>IFERROR(VLOOKUP(I677,色々!L:M,2,0),"")</f>
        <v/>
      </c>
      <c r="O677" s="48" t="str">
        <f>IFERROR(VLOOKUP(J677,色々!P:R,3,0),"")</f>
        <v/>
      </c>
      <c r="P677" s="48" t="str">
        <f>IFERROR(VLOOKUP(K677,色々!P:Q,2,0),"")</f>
        <v/>
      </c>
      <c r="Q677" s="48" t="str">
        <f>IFERROR(VLOOKUP(L677,クラス!B:C,2,0),"")</f>
        <v/>
      </c>
    </row>
    <row r="678" spans="5:17" x14ac:dyDescent="0.2">
      <c r="E678" t="str">
        <f>IFERROR(リレーチーム__2[[#This Row],[チーム番号]],"")</f>
        <v/>
      </c>
      <c r="F678" t="str">
        <f>IFERROR(リレーチーム__2[[#This Row],[チーム名]],"")</f>
        <v/>
      </c>
      <c r="G678" t="str">
        <f>IFERROR(リレーチーム__2[[#This Row],[チーム名カナ]],"")</f>
        <v/>
      </c>
      <c r="H678" t="str">
        <f>IFERROR(リレーチーム__2[[#This Row],[所属番号]],"")</f>
        <v/>
      </c>
      <c r="I678" t="str">
        <f>IFERROR(リレーチーム__2[[#This Row],[種目コード]],"")</f>
        <v/>
      </c>
      <c r="J678" t="str">
        <f>IFERROR(リレーチーム__2[[#This Row],[距離コード]],"")</f>
        <v/>
      </c>
      <c r="K678" t="str">
        <f>IFERROR(リレーチーム__2[[#This Row],[性別コード]],"")</f>
        <v/>
      </c>
      <c r="L678" t="str">
        <f>IFERROR(リレーチーム__2[[#This Row],[新記録判定クラス]],"")</f>
        <v/>
      </c>
      <c r="M678" t="str">
        <f>IFERROR(リレーチーム__2[[#This Row],[エントリータイム]],"")</f>
        <v/>
      </c>
      <c r="N678" t="str">
        <f>IFERROR(VLOOKUP(I678,色々!L:M,2,0),"")</f>
        <v/>
      </c>
      <c r="O678" s="48" t="str">
        <f>IFERROR(VLOOKUP(J678,色々!P:R,3,0),"")</f>
        <v/>
      </c>
      <c r="P678" s="48" t="str">
        <f>IFERROR(VLOOKUP(K678,色々!P:Q,2,0),"")</f>
        <v/>
      </c>
      <c r="Q678" s="48" t="str">
        <f>IFERROR(VLOOKUP(L678,クラス!B:C,2,0),"")</f>
        <v/>
      </c>
    </row>
    <row r="679" spans="5:17" x14ac:dyDescent="0.2">
      <c r="E679" t="str">
        <f>IFERROR(リレーチーム__2[[#This Row],[チーム番号]],"")</f>
        <v/>
      </c>
      <c r="F679" t="str">
        <f>IFERROR(リレーチーム__2[[#This Row],[チーム名]],"")</f>
        <v/>
      </c>
      <c r="G679" t="str">
        <f>IFERROR(リレーチーム__2[[#This Row],[チーム名カナ]],"")</f>
        <v/>
      </c>
      <c r="H679" t="str">
        <f>IFERROR(リレーチーム__2[[#This Row],[所属番号]],"")</f>
        <v/>
      </c>
      <c r="I679" t="str">
        <f>IFERROR(リレーチーム__2[[#This Row],[種目コード]],"")</f>
        <v/>
      </c>
      <c r="J679" t="str">
        <f>IFERROR(リレーチーム__2[[#This Row],[距離コード]],"")</f>
        <v/>
      </c>
      <c r="K679" t="str">
        <f>IFERROR(リレーチーム__2[[#This Row],[性別コード]],"")</f>
        <v/>
      </c>
      <c r="L679" t="str">
        <f>IFERROR(リレーチーム__2[[#This Row],[新記録判定クラス]],"")</f>
        <v/>
      </c>
      <c r="M679" t="str">
        <f>IFERROR(リレーチーム__2[[#This Row],[エントリータイム]],"")</f>
        <v/>
      </c>
      <c r="N679" t="str">
        <f>IFERROR(VLOOKUP(I679,色々!L:M,2,0),"")</f>
        <v/>
      </c>
      <c r="O679" s="48" t="str">
        <f>IFERROR(VLOOKUP(J679,色々!P:R,3,0),"")</f>
        <v/>
      </c>
      <c r="P679" s="48" t="str">
        <f>IFERROR(VLOOKUP(K679,色々!P:Q,2,0),"")</f>
        <v/>
      </c>
      <c r="Q679" s="48" t="str">
        <f>IFERROR(VLOOKUP(L679,クラス!B:C,2,0),"")</f>
        <v/>
      </c>
    </row>
    <row r="680" spans="5:17" x14ac:dyDescent="0.2">
      <c r="E680" t="str">
        <f>IFERROR(リレーチーム__2[[#This Row],[チーム番号]],"")</f>
        <v/>
      </c>
      <c r="F680" t="str">
        <f>IFERROR(リレーチーム__2[[#This Row],[チーム名]],"")</f>
        <v/>
      </c>
      <c r="G680" t="str">
        <f>IFERROR(リレーチーム__2[[#This Row],[チーム名カナ]],"")</f>
        <v/>
      </c>
      <c r="H680" t="str">
        <f>IFERROR(リレーチーム__2[[#This Row],[所属番号]],"")</f>
        <v/>
      </c>
      <c r="I680" t="str">
        <f>IFERROR(リレーチーム__2[[#This Row],[種目コード]],"")</f>
        <v/>
      </c>
      <c r="J680" t="str">
        <f>IFERROR(リレーチーム__2[[#This Row],[距離コード]],"")</f>
        <v/>
      </c>
      <c r="K680" t="str">
        <f>IFERROR(リレーチーム__2[[#This Row],[性別コード]],"")</f>
        <v/>
      </c>
      <c r="L680" t="str">
        <f>IFERROR(リレーチーム__2[[#This Row],[新記録判定クラス]],"")</f>
        <v/>
      </c>
      <c r="M680" t="str">
        <f>IFERROR(リレーチーム__2[[#This Row],[エントリータイム]],"")</f>
        <v/>
      </c>
      <c r="N680" t="str">
        <f>IFERROR(VLOOKUP(I680,色々!L:M,2,0),"")</f>
        <v/>
      </c>
      <c r="O680" s="48" t="str">
        <f>IFERROR(VLOOKUP(J680,色々!P:R,3,0),"")</f>
        <v/>
      </c>
      <c r="P680" s="48" t="str">
        <f>IFERROR(VLOOKUP(K680,色々!P:Q,2,0),"")</f>
        <v/>
      </c>
      <c r="Q680" s="48" t="str">
        <f>IFERROR(VLOOKUP(L680,クラス!B:C,2,0),"")</f>
        <v/>
      </c>
    </row>
    <row r="681" spans="5:17" x14ac:dyDescent="0.2">
      <c r="E681" t="str">
        <f>IFERROR(リレーチーム__2[[#This Row],[チーム番号]],"")</f>
        <v/>
      </c>
      <c r="F681" t="str">
        <f>IFERROR(リレーチーム__2[[#This Row],[チーム名]],"")</f>
        <v/>
      </c>
      <c r="G681" t="str">
        <f>IFERROR(リレーチーム__2[[#This Row],[チーム名カナ]],"")</f>
        <v/>
      </c>
      <c r="H681" t="str">
        <f>IFERROR(リレーチーム__2[[#This Row],[所属番号]],"")</f>
        <v/>
      </c>
      <c r="I681" t="str">
        <f>IFERROR(リレーチーム__2[[#This Row],[種目コード]],"")</f>
        <v/>
      </c>
      <c r="J681" t="str">
        <f>IFERROR(リレーチーム__2[[#This Row],[距離コード]],"")</f>
        <v/>
      </c>
      <c r="K681" t="str">
        <f>IFERROR(リレーチーム__2[[#This Row],[性別コード]],"")</f>
        <v/>
      </c>
      <c r="L681" t="str">
        <f>IFERROR(リレーチーム__2[[#This Row],[新記録判定クラス]],"")</f>
        <v/>
      </c>
      <c r="M681" t="str">
        <f>IFERROR(リレーチーム__2[[#This Row],[エントリータイム]],"")</f>
        <v/>
      </c>
      <c r="N681" t="str">
        <f>IFERROR(VLOOKUP(I681,色々!L:M,2,0),"")</f>
        <v/>
      </c>
      <c r="O681" s="48" t="str">
        <f>IFERROR(VLOOKUP(J681,色々!P:R,3,0),"")</f>
        <v/>
      </c>
      <c r="P681" s="48" t="str">
        <f>IFERROR(VLOOKUP(K681,色々!P:Q,2,0),"")</f>
        <v/>
      </c>
      <c r="Q681" s="48" t="str">
        <f>IFERROR(VLOOKUP(L681,クラス!B:C,2,0),"")</f>
        <v/>
      </c>
    </row>
    <row r="682" spans="5:17" x14ac:dyDescent="0.2">
      <c r="E682" t="str">
        <f>IFERROR(リレーチーム__2[[#This Row],[チーム番号]],"")</f>
        <v/>
      </c>
      <c r="F682" t="str">
        <f>IFERROR(リレーチーム__2[[#This Row],[チーム名]],"")</f>
        <v/>
      </c>
      <c r="G682" t="str">
        <f>IFERROR(リレーチーム__2[[#This Row],[チーム名カナ]],"")</f>
        <v/>
      </c>
      <c r="H682" t="str">
        <f>IFERROR(リレーチーム__2[[#This Row],[所属番号]],"")</f>
        <v/>
      </c>
      <c r="I682" t="str">
        <f>IFERROR(リレーチーム__2[[#This Row],[種目コード]],"")</f>
        <v/>
      </c>
      <c r="J682" t="str">
        <f>IFERROR(リレーチーム__2[[#This Row],[距離コード]],"")</f>
        <v/>
      </c>
      <c r="K682" t="str">
        <f>IFERROR(リレーチーム__2[[#This Row],[性別コード]],"")</f>
        <v/>
      </c>
      <c r="L682" t="str">
        <f>IFERROR(リレーチーム__2[[#This Row],[新記録判定クラス]],"")</f>
        <v/>
      </c>
      <c r="M682" t="str">
        <f>IFERROR(リレーチーム__2[[#This Row],[エントリータイム]],"")</f>
        <v/>
      </c>
      <c r="N682" t="str">
        <f>IFERROR(VLOOKUP(I682,色々!L:M,2,0),"")</f>
        <v/>
      </c>
      <c r="O682" s="48" t="str">
        <f>IFERROR(VLOOKUP(J682,色々!P:R,3,0),"")</f>
        <v/>
      </c>
      <c r="P682" s="48" t="str">
        <f>IFERROR(VLOOKUP(K682,色々!P:Q,2,0),"")</f>
        <v/>
      </c>
      <c r="Q682" s="48" t="str">
        <f>IFERROR(VLOOKUP(L682,クラス!B:C,2,0),"")</f>
        <v/>
      </c>
    </row>
    <row r="683" spans="5:17" x14ac:dyDescent="0.2">
      <c r="E683" t="str">
        <f>IFERROR(リレーチーム__2[[#This Row],[チーム番号]],"")</f>
        <v/>
      </c>
      <c r="F683" t="str">
        <f>IFERROR(リレーチーム__2[[#This Row],[チーム名]],"")</f>
        <v/>
      </c>
      <c r="G683" t="str">
        <f>IFERROR(リレーチーム__2[[#This Row],[チーム名カナ]],"")</f>
        <v/>
      </c>
      <c r="H683" t="str">
        <f>IFERROR(リレーチーム__2[[#This Row],[所属番号]],"")</f>
        <v/>
      </c>
      <c r="I683" t="str">
        <f>IFERROR(リレーチーム__2[[#This Row],[種目コード]],"")</f>
        <v/>
      </c>
      <c r="J683" t="str">
        <f>IFERROR(リレーチーム__2[[#This Row],[距離コード]],"")</f>
        <v/>
      </c>
      <c r="K683" t="str">
        <f>IFERROR(リレーチーム__2[[#This Row],[性別コード]],"")</f>
        <v/>
      </c>
      <c r="L683" t="str">
        <f>IFERROR(リレーチーム__2[[#This Row],[新記録判定クラス]],"")</f>
        <v/>
      </c>
      <c r="M683" t="str">
        <f>IFERROR(リレーチーム__2[[#This Row],[エントリータイム]],"")</f>
        <v/>
      </c>
      <c r="N683" t="str">
        <f>IFERROR(VLOOKUP(I683,色々!L:M,2,0),"")</f>
        <v/>
      </c>
      <c r="O683" s="48" t="str">
        <f>IFERROR(VLOOKUP(J683,色々!P:R,3,0),"")</f>
        <v/>
      </c>
      <c r="P683" s="48" t="str">
        <f>IFERROR(VLOOKUP(K683,色々!P:Q,2,0),"")</f>
        <v/>
      </c>
      <c r="Q683" s="48" t="str">
        <f>IFERROR(VLOOKUP(L683,クラス!B:C,2,0),"")</f>
        <v/>
      </c>
    </row>
    <row r="684" spans="5:17" x14ac:dyDescent="0.2">
      <c r="E684" t="str">
        <f>IFERROR(リレーチーム__2[[#This Row],[チーム番号]],"")</f>
        <v/>
      </c>
      <c r="F684" t="str">
        <f>IFERROR(リレーチーム__2[[#This Row],[チーム名]],"")</f>
        <v/>
      </c>
      <c r="G684" t="str">
        <f>IFERROR(リレーチーム__2[[#This Row],[チーム名カナ]],"")</f>
        <v/>
      </c>
      <c r="H684" t="str">
        <f>IFERROR(リレーチーム__2[[#This Row],[所属番号]],"")</f>
        <v/>
      </c>
      <c r="I684" t="str">
        <f>IFERROR(リレーチーム__2[[#This Row],[種目コード]],"")</f>
        <v/>
      </c>
      <c r="J684" t="str">
        <f>IFERROR(リレーチーム__2[[#This Row],[距離コード]],"")</f>
        <v/>
      </c>
      <c r="K684" t="str">
        <f>IFERROR(リレーチーム__2[[#This Row],[性別コード]],"")</f>
        <v/>
      </c>
      <c r="L684" t="str">
        <f>IFERROR(リレーチーム__2[[#This Row],[新記録判定クラス]],"")</f>
        <v/>
      </c>
      <c r="M684" t="str">
        <f>IFERROR(リレーチーム__2[[#This Row],[エントリータイム]],"")</f>
        <v/>
      </c>
      <c r="N684" t="str">
        <f>IFERROR(VLOOKUP(I684,色々!L:M,2,0),"")</f>
        <v/>
      </c>
      <c r="O684" s="48" t="str">
        <f>IFERROR(VLOOKUP(J684,色々!P:R,3,0),"")</f>
        <v/>
      </c>
      <c r="P684" s="48" t="str">
        <f>IFERROR(VLOOKUP(K684,色々!P:Q,2,0),"")</f>
        <v/>
      </c>
      <c r="Q684" s="48" t="str">
        <f>IFERROR(VLOOKUP(L684,クラス!B:C,2,0),"")</f>
        <v/>
      </c>
    </row>
    <row r="685" spans="5:17" x14ac:dyDescent="0.2">
      <c r="E685" t="str">
        <f>IFERROR(リレーチーム__2[[#This Row],[チーム番号]],"")</f>
        <v/>
      </c>
      <c r="F685" t="str">
        <f>IFERROR(リレーチーム__2[[#This Row],[チーム名]],"")</f>
        <v/>
      </c>
      <c r="G685" t="str">
        <f>IFERROR(リレーチーム__2[[#This Row],[チーム名カナ]],"")</f>
        <v/>
      </c>
      <c r="H685" t="str">
        <f>IFERROR(リレーチーム__2[[#This Row],[所属番号]],"")</f>
        <v/>
      </c>
      <c r="I685" t="str">
        <f>IFERROR(リレーチーム__2[[#This Row],[種目コード]],"")</f>
        <v/>
      </c>
      <c r="J685" t="str">
        <f>IFERROR(リレーチーム__2[[#This Row],[距離コード]],"")</f>
        <v/>
      </c>
      <c r="K685" t="str">
        <f>IFERROR(リレーチーム__2[[#This Row],[性別コード]],"")</f>
        <v/>
      </c>
      <c r="L685" t="str">
        <f>IFERROR(リレーチーム__2[[#This Row],[新記録判定クラス]],"")</f>
        <v/>
      </c>
      <c r="M685" t="str">
        <f>IFERROR(リレーチーム__2[[#This Row],[エントリータイム]],"")</f>
        <v/>
      </c>
      <c r="N685" t="str">
        <f>IFERROR(VLOOKUP(I685,色々!L:M,2,0),"")</f>
        <v/>
      </c>
      <c r="O685" s="48" t="str">
        <f>IFERROR(VLOOKUP(J685,色々!P:R,3,0),"")</f>
        <v/>
      </c>
      <c r="P685" s="48" t="str">
        <f>IFERROR(VLOOKUP(K685,色々!P:Q,2,0),"")</f>
        <v/>
      </c>
      <c r="Q685" s="48" t="str">
        <f>IFERROR(VLOOKUP(L685,クラス!B:C,2,0),"")</f>
        <v/>
      </c>
    </row>
    <row r="686" spans="5:17" x14ac:dyDescent="0.2">
      <c r="E686" t="str">
        <f>IFERROR(リレーチーム__2[[#This Row],[チーム番号]],"")</f>
        <v/>
      </c>
      <c r="F686" t="str">
        <f>IFERROR(リレーチーム__2[[#This Row],[チーム名]],"")</f>
        <v/>
      </c>
      <c r="G686" t="str">
        <f>IFERROR(リレーチーム__2[[#This Row],[チーム名カナ]],"")</f>
        <v/>
      </c>
      <c r="H686" t="str">
        <f>IFERROR(リレーチーム__2[[#This Row],[所属番号]],"")</f>
        <v/>
      </c>
      <c r="I686" t="str">
        <f>IFERROR(リレーチーム__2[[#This Row],[種目コード]],"")</f>
        <v/>
      </c>
      <c r="J686" t="str">
        <f>IFERROR(リレーチーム__2[[#This Row],[距離コード]],"")</f>
        <v/>
      </c>
      <c r="K686" t="str">
        <f>IFERROR(リレーチーム__2[[#This Row],[性別コード]],"")</f>
        <v/>
      </c>
      <c r="L686" t="str">
        <f>IFERROR(リレーチーム__2[[#This Row],[新記録判定クラス]],"")</f>
        <v/>
      </c>
      <c r="M686" t="str">
        <f>IFERROR(リレーチーム__2[[#This Row],[エントリータイム]],"")</f>
        <v/>
      </c>
      <c r="N686" t="str">
        <f>IFERROR(VLOOKUP(I686,色々!L:M,2,0),"")</f>
        <v/>
      </c>
      <c r="O686" s="48" t="str">
        <f>IFERROR(VLOOKUP(J686,色々!P:R,3,0),"")</f>
        <v/>
      </c>
      <c r="P686" s="48" t="str">
        <f>IFERROR(VLOOKUP(K686,色々!P:Q,2,0),"")</f>
        <v/>
      </c>
      <c r="Q686" s="48" t="str">
        <f>IFERROR(VLOOKUP(L686,クラス!B:C,2,0),"")</f>
        <v/>
      </c>
    </row>
    <row r="687" spans="5:17" x14ac:dyDescent="0.2">
      <c r="E687" t="str">
        <f>IFERROR(リレーチーム__2[[#This Row],[チーム番号]],"")</f>
        <v/>
      </c>
      <c r="F687" t="str">
        <f>IFERROR(リレーチーム__2[[#This Row],[チーム名]],"")</f>
        <v/>
      </c>
      <c r="G687" t="str">
        <f>IFERROR(リレーチーム__2[[#This Row],[チーム名カナ]],"")</f>
        <v/>
      </c>
      <c r="H687" t="str">
        <f>IFERROR(リレーチーム__2[[#This Row],[所属番号]],"")</f>
        <v/>
      </c>
      <c r="I687" t="str">
        <f>IFERROR(リレーチーム__2[[#This Row],[種目コード]],"")</f>
        <v/>
      </c>
      <c r="J687" t="str">
        <f>IFERROR(リレーチーム__2[[#This Row],[距離コード]],"")</f>
        <v/>
      </c>
      <c r="K687" t="str">
        <f>IFERROR(リレーチーム__2[[#This Row],[性別コード]],"")</f>
        <v/>
      </c>
      <c r="L687" t="str">
        <f>IFERROR(リレーチーム__2[[#This Row],[新記録判定クラス]],"")</f>
        <v/>
      </c>
      <c r="M687" t="str">
        <f>IFERROR(リレーチーム__2[[#This Row],[エントリータイム]],"")</f>
        <v/>
      </c>
      <c r="N687" t="str">
        <f>IFERROR(VLOOKUP(I687,色々!L:M,2,0),"")</f>
        <v/>
      </c>
      <c r="O687" s="48" t="str">
        <f>IFERROR(VLOOKUP(J687,色々!P:R,3,0),"")</f>
        <v/>
      </c>
      <c r="P687" s="48" t="str">
        <f>IFERROR(VLOOKUP(K687,色々!P:Q,2,0),"")</f>
        <v/>
      </c>
      <c r="Q687" s="48" t="str">
        <f>IFERROR(VLOOKUP(L687,クラス!B:C,2,0),"")</f>
        <v/>
      </c>
    </row>
    <row r="688" spans="5:17" x14ac:dyDescent="0.2">
      <c r="E688" t="str">
        <f>IFERROR(リレーチーム__2[[#This Row],[チーム番号]],"")</f>
        <v/>
      </c>
      <c r="F688" t="str">
        <f>IFERROR(リレーチーム__2[[#This Row],[チーム名]],"")</f>
        <v/>
      </c>
      <c r="G688" t="str">
        <f>IFERROR(リレーチーム__2[[#This Row],[チーム名カナ]],"")</f>
        <v/>
      </c>
      <c r="H688" t="str">
        <f>IFERROR(リレーチーム__2[[#This Row],[所属番号]],"")</f>
        <v/>
      </c>
      <c r="I688" t="str">
        <f>IFERROR(リレーチーム__2[[#This Row],[種目コード]],"")</f>
        <v/>
      </c>
      <c r="J688" t="str">
        <f>IFERROR(リレーチーム__2[[#This Row],[距離コード]],"")</f>
        <v/>
      </c>
      <c r="K688" t="str">
        <f>IFERROR(リレーチーム__2[[#This Row],[性別コード]],"")</f>
        <v/>
      </c>
      <c r="L688" t="str">
        <f>IFERROR(リレーチーム__2[[#This Row],[新記録判定クラス]],"")</f>
        <v/>
      </c>
      <c r="M688" t="str">
        <f>IFERROR(リレーチーム__2[[#This Row],[エントリータイム]],"")</f>
        <v/>
      </c>
      <c r="N688" t="str">
        <f>IFERROR(VLOOKUP(I688,色々!L:M,2,0),"")</f>
        <v/>
      </c>
      <c r="O688" s="48" t="str">
        <f>IFERROR(VLOOKUP(J688,色々!P:R,3,0),"")</f>
        <v/>
      </c>
      <c r="P688" s="48" t="str">
        <f>IFERROR(VLOOKUP(K688,色々!P:Q,2,0),"")</f>
        <v/>
      </c>
      <c r="Q688" s="48" t="str">
        <f>IFERROR(VLOOKUP(L688,クラス!B:C,2,0),"")</f>
        <v/>
      </c>
    </row>
    <row r="689" spans="5:17" x14ac:dyDescent="0.2">
      <c r="E689" t="str">
        <f>IFERROR(リレーチーム__2[[#This Row],[チーム番号]],"")</f>
        <v/>
      </c>
      <c r="F689" t="str">
        <f>IFERROR(リレーチーム__2[[#This Row],[チーム名]],"")</f>
        <v/>
      </c>
      <c r="G689" t="str">
        <f>IFERROR(リレーチーム__2[[#This Row],[チーム名カナ]],"")</f>
        <v/>
      </c>
      <c r="H689" t="str">
        <f>IFERROR(リレーチーム__2[[#This Row],[所属番号]],"")</f>
        <v/>
      </c>
      <c r="I689" t="str">
        <f>IFERROR(リレーチーム__2[[#This Row],[種目コード]],"")</f>
        <v/>
      </c>
      <c r="J689" t="str">
        <f>IFERROR(リレーチーム__2[[#This Row],[距離コード]],"")</f>
        <v/>
      </c>
      <c r="K689" t="str">
        <f>IFERROR(リレーチーム__2[[#This Row],[性別コード]],"")</f>
        <v/>
      </c>
      <c r="L689" t="str">
        <f>IFERROR(リレーチーム__2[[#This Row],[新記録判定クラス]],"")</f>
        <v/>
      </c>
      <c r="M689" t="str">
        <f>IFERROR(リレーチーム__2[[#This Row],[エントリータイム]],"")</f>
        <v/>
      </c>
      <c r="N689" t="str">
        <f>IFERROR(VLOOKUP(I689,色々!L:M,2,0),"")</f>
        <v/>
      </c>
      <c r="O689" s="48" t="str">
        <f>IFERROR(VLOOKUP(J689,色々!P:R,3,0),"")</f>
        <v/>
      </c>
      <c r="P689" s="48" t="str">
        <f>IFERROR(VLOOKUP(K689,色々!P:Q,2,0),"")</f>
        <v/>
      </c>
      <c r="Q689" s="48" t="str">
        <f>IFERROR(VLOOKUP(L689,クラス!B:C,2,0),"")</f>
        <v/>
      </c>
    </row>
    <row r="690" spans="5:17" x14ac:dyDescent="0.2">
      <c r="E690" t="str">
        <f>IFERROR(リレーチーム__2[[#This Row],[チーム番号]],"")</f>
        <v/>
      </c>
      <c r="F690" t="str">
        <f>IFERROR(リレーチーム__2[[#This Row],[チーム名]],"")</f>
        <v/>
      </c>
      <c r="G690" t="str">
        <f>IFERROR(リレーチーム__2[[#This Row],[チーム名カナ]],"")</f>
        <v/>
      </c>
      <c r="H690" t="str">
        <f>IFERROR(リレーチーム__2[[#This Row],[所属番号]],"")</f>
        <v/>
      </c>
      <c r="I690" t="str">
        <f>IFERROR(リレーチーム__2[[#This Row],[種目コード]],"")</f>
        <v/>
      </c>
      <c r="J690" t="str">
        <f>IFERROR(リレーチーム__2[[#This Row],[距離コード]],"")</f>
        <v/>
      </c>
      <c r="K690" t="str">
        <f>IFERROR(リレーチーム__2[[#This Row],[性別コード]],"")</f>
        <v/>
      </c>
      <c r="L690" t="str">
        <f>IFERROR(リレーチーム__2[[#This Row],[新記録判定クラス]],"")</f>
        <v/>
      </c>
      <c r="M690" t="str">
        <f>IFERROR(リレーチーム__2[[#This Row],[エントリータイム]],"")</f>
        <v/>
      </c>
      <c r="N690" t="str">
        <f>IFERROR(VLOOKUP(I690,色々!L:M,2,0),"")</f>
        <v/>
      </c>
      <c r="O690" s="48" t="str">
        <f>IFERROR(VLOOKUP(J690,色々!P:R,3,0),"")</f>
        <v/>
      </c>
      <c r="P690" s="48" t="str">
        <f>IFERROR(VLOOKUP(K690,色々!P:Q,2,0),"")</f>
        <v/>
      </c>
      <c r="Q690" s="48" t="str">
        <f>IFERROR(VLOOKUP(L690,クラス!B:C,2,0),"")</f>
        <v/>
      </c>
    </row>
    <row r="691" spans="5:17" x14ac:dyDescent="0.2">
      <c r="E691" t="str">
        <f>IFERROR(リレーチーム__2[[#This Row],[チーム番号]],"")</f>
        <v/>
      </c>
      <c r="F691" t="str">
        <f>IFERROR(リレーチーム__2[[#This Row],[チーム名]],"")</f>
        <v/>
      </c>
      <c r="G691" t="str">
        <f>IFERROR(リレーチーム__2[[#This Row],[チーム名カナ]],"")</f>
        <v/>
      </c>
      <c r="H691" t="str">
        <f>IFERROR(リレーチーム__2[[#This Row],[所属番号]],"")</f>
        <v/>
      </c>
      <c r="I691" t="str">
        <f>IFERROR(リレーチーム__2[[#This Row],[種目コード]],"")</f>
        <v/>
      </c>
      <c r="J691" t="str">
        <f>IFERROR(リレーチーム__2[[#This Row],[距離コード]],"")</f>
        <v/>
      </c>
      <c r="K691" t="str">
        <f>IFERROR(リレーチーム__2[[#This Row],[性別コード]],"")</f>
        <v/>
      </c>
      <c r="L691" t="str">
        <f>IFERROR(リレーチーム__2[[#This Row],[新記録判定クラス]],"")</f>
        <v/>
      </c>
      <c r="M691" t="str">
        <f>IFERROR(リレーチーム__2[[#This Row],[エントリータイム]],"")</f>
        <v/>
      </c>
      <c r="N691" t="str">
        <f>IFERROR(VLOOKUP(I691,色々!L:M,2,0),"")</f>
        <v/>
      </c>
      <c r="O691" s="48" t="str">
        <f>IFERROR(VLOOKUP(J691,色々!P:R,3,0),"")</f>
        <v/>
      </c>
      <c r="P691" s="48" t="str">
        <f>IFERROR(VLOOKUP(K691,色々!P:Q,2,0),"")</f>
        <v/>
      </c>
      <c r="Q691" s="48" t="str">
        <f>IFERROR(VLOOKUP(L691,クラス!B:C,2,0),"")</f>
        <v/>
      </c>
    </row>
    <row r="692" spans="5:17" x14ac:dyDescent="0.2">
      <c r="E692" t="str">
        <f>IFERROR(リレーチーム__2[[#This Row],[チーム番号]],"")</f>
        <v/>
      </c>
      <c r="F692" t="str">
        <f>IFERROR(リレーチーム__2[[#This Row],[チーム名]],"")</f>
        <v/>
      </c>
      <c r="G692" t="str">
        <f>IFERROR(リレーチーム__2[[#This Row],[チーム名カナ]],"")</f>
        <v/>
      </c>
      <c r="H692" t="str">
        <f>IFERROR(リレーチーム__2[[#This Row],[所属番号]],"")</f>
        <v/>
      </c>
      <c r="I692" t="str">
        <f>IFERROR(リレーチーム__2[[#This Row],[種目コード]],"")</f>
        <v/>
      </c>
      <c r="J692" t="str">
        <f>IFERROR(リレーチーム__2[[#This Row],[距離コード]],"")</f>
        <v/>
      </c>
      <c r="K692" t="str">
        <f>IFERROR(リレーチーム__2[[#This Row],[性別コード]],"")</f>
        <v/>
      </c>
      <c r="L692" t="str">
        <f>IFERROR(リレーチーム__2[[#This Row],[新記録判定クラス]],"")</f>
        <v/>
      </c>
      <c r="M692" t="str">
        <f>IFERROR(リレーチーム__2[[#This Row],[エントリータイム]],"")</f>
        <v/>
      </c>
      <c r="N692" t="str">
        <f>IFERROR(VLOOKUP(I692,色々!L:M,2,0),"")</f>
        <v/>
      </c>
      <c r="O692" s="48" t="str">
        <f>IFERROR(VLOOKUP(J692,色々!P:R,3,0),"")</f>
        <v/>
      </c>
      <c r="P692" s="48" t="str">
        <f>IFERROR(VLOOKUP(K692,色々!P:Q,2,0),"")</f>
        <v/>
      </c>
      <c r="Q692" s="48" t="str">
        <f>IFERROR(VLOOKUP(L692,クラス!B:C,2,0),"")</f>
        <v/>
      </c>
    </row>
    <row r="693" spans="5:17" x14ac:dyDescent="0.2">
      <c r="E693" t="str">
        <f>IFERROR(リレーチーム__2[[#This Row],[チーム番号]],"")</f>
        <v/>
      </c>
      <c r="F693" t="str">
        <f>IFERROR(リレーチーム__2[[#This Row],[チーム名]],"")</f>
        <v/>
      </c>
      <c r="G693" t="str">
        <f>IFERROR(リレーチーム__2[[#This Row],[チーム名カナ]],"")</f>
        <v/>
      </c>
      <c r="H693" t="str">
        <f>IFERROR(リレーチーム__2[[#This Row],[所属番号]],"")</f>
        <v/>
      </c>
      <c r="I693" t="str">
        <f>IFERROR(リレーチーム__2[[#This Row],[種目コード]],"")</f>
        <v/>
      </c>
      <c r="J693" t="str">
        <f>IFERROR(リレーチーム__2[[#This Row],[距離コード]],"")</f>
        <v/>
      </c>
      <c r="K693" t="str">
        <f>IFERROR(リレーチーム__2[[#This Row],[性別コード]],"")</f>
        <v/>
      </c>
      <c r="L693" t="str">
        <f>IFERROR(リレーチーム__2[[#This Row],[新記録判定クラス]],"")</f>
        <v/>
      </c>
      <c r="M693" t="str">
        <f>IFERROR(リレーチーム__2[[#This Row],[エントリータイム]],"")</f>
        <v/>
      </c>
      <c r="N693" t="str">
        <f>IFERROR(VLOOKUP(I693,色々!L:M,2,0),"")</f>
        <v/>
      </c>
      <c r="O693" s="48" t="str">
        <f>IFERROR(VLOOKUP(J693,色々!P:R,3,0),"")</f>
        <v/>
      </c>
      <c r="P693" s="48" t="str">
        <f>IFERROR(VLOOKUP(K693,色々!P:Q,2,0),"")</f>
        <v/>
      </c>
      <c r="Q693" s="48" t="str">
        <f>IFERROR(VLOOKUP(L693,クラス!B:C,2,0),"")</f>
        <v/>
      </c>
    </row>
    <row r="694" spans="5:17" x14ac:dyDescent="0.2">
      <c r="E694" t="str">
        <f>IFERROR(リレーチーム__2[[#This Row],[チーム番号]],"")</f>
        <v/>
      </c>
      <c r="F694" t="str">
        <f>IFERROR(リレーチーム__2[[#This Row],[チーム名]],"")</f>
        <v/>
      </c>
      <c r="G694" t="str">
        <f>IFERROR(リレーチーム__2[[#This Row],[チーム名カナ]],"")</f>
        <v/>
      </c>
      <c r="H694" t="str">
        <f>IFERROR(リレーチーム__2[[#This Row],[所属番号]],"")</f>
        <v/>
      </c>
      <c r="I694" t="str">
        <f>IFERROR(リレーチーム__2[[#This Row],[種目コード]],"")</f>
        <v/>
      </c>
      <c r="J694" t="str">
        <f>IFERROR(リレーチーム__2[[#This Row],[距離コード]],"")</f>
        <v/>
      </c>
      <c r="K694" t="str">
        <f>IFERROR(リレーチーム__2[[#This Row],[性別コード]],"")</f>
        <v/>
      </c>
      <c r="L694" t="str">
        <f>IFERROR(リレーチーム__2[[#This Row],[新記録判定クラス]],"")</f>
        <v/>
      </c>
      <c r="M694" t="str">
        <f>IFERROR(リレーチーム__2[[#This Row],[エントリータイム]],"")</f>
        <v/>
      </c>
      <c r="N694" t="str">
        <f>IFERROR(VLOOKUP(I694,色々!L:M,2,0),"")</f>
        <v/>
      </c>
      <c r="O694" s="48" t="str">
        <f>IFERROR(VLOOKUP(J694,色々!P:R,3,0),"")</f>
        <v/>
      </c>
      <c r="P694" s="48" t="str">
        <f>IFERROR(VLOOKUP(K694,色々!P:Q,2,0),"")</f>
        <v/>
      </c>
      <c r="Q694" s="48" t="str">
        <f>IFERROR(VLOOKUP(L694,クラス!B:C,2,0),"")</f>
        <v/>
      </c>
    </row>
    <row r="695" spans="5:17" x14ac:dyDescent="0.2">
      <c r="E695" t="str">
        <f>IFERROR(リレーチーム__2[[#This Row],[チーム番号]],"")</f>
        <v/>
      </c>
      <c r="F695" t="str">
        <f>IFERROR(リレーチーム__2[[#This Row],[チーム名]],"")</f>
        <v/>
      </c>
      <c r="G695" t="str">
        <f>IFERROR(リレーチーム__2[[#This Row],[チーム名カナ]],"")</f>
        <v/>
      </c>
      <c r="H695" t="str">
        <f>IFERROR(リレーチーム__2[[#This Row],[所属番号]],"")</f>
        <v/>
      </c>
      <c r="I695" t="str">
        <f>IFERROR(リレーチーム__2[[#This Row],[種目コード]],"")</f>
        <v/>
      </c>
      <c r="J695" t="str">
        <f>IFERROR(リレーチーム__2[[#This Row],[距離コード]],"")</f>
        <v/>
      </c>
      <c r="K695" t="str">
        <f>IFERROR(リレーチーム__2[[#This Row],[性別コード]],"")</f>
        <v/>
      </c>
      <c r="L695" t="str">
        <f>IFERROR(リレーチーム__2[[#This Row],[新記録判定クラス]],"")</f>
        <v/>
      </c>
      <c r="M695" t="str">
        <f>IFERROR(リレーチーム__2[[#This Row],[エントリータイム]],"")</f>
        <v/>
      </c>
      <c r="N695" t="str">
        <f>IFERROR(VLOOKUP(I695,色々!L:M,2,0),"")</f>
        <v/>
      </c>
      <c r="O695" s="48" t="str">
        <f>IFERROR(VLOOKUP(J695,色々!P:R,3,0),"")</f>
        <v/>
      </c>
      <c r="P695" s="48" t="str">
        <f>IFERROR(VLOOKUP(K695,色々!P:Q,2,0),"")</f>
        <v/>
      </c>
      <c r="Q695" s="48" t="str">
        <f>IFERROR(VLOOKUP(L695,クラス!B:C,2,0),"")</f>
        <v/>
      </c>
    </row>
    <row r="696" spans="5:17" x14ac:dyDescent="0.2">
      <c r="E696" t="str">
        <f>IFERROR(リレーチーム__2[[#This Row],[チーム番号]],"")</f>
        <v/>
      </c>
      <c r="F696" t="str">
        <f>IFERROR(リレーチーム__2[[#This Row],[チーム名]],"")</f>
        <v/>
      </c>
      <c r="G696" t="str">
        <f>IFERROR(リレーチーム__2[[#This Row],[チーム名カナ]],"")</f>
        <v/>
      </c>
      <c r="H696" t="str">
        <f>IFERROR(リレーチーム__2[[#This Row],[所属番号]],"")</f>
        <v/>
      </c>
      <c r="I696" t="str">
        <f>IFERROR(リレーチーム__2[[#This Row],[種目コード]],"")</f>
        <v/>
      </c>
      <c r="J696" t="str">
        <f>IFERROR(リレーチーム__2[[#This Row],[距離コード]],"")</f>
        <v/>
      </c>
      <c r="K696" t="str">
        <f>IFERROR(リレーチーム__2[[#This Row],[性別コード]],"")</f>
        <v/>
      </c>
      <c r="L696" t="str">
        <f>IFERROR(リレーチーム__2[[#This Row],[新記録判定クラス]],"")</f>
        <v/>
      </c>
      <c r="M696" t="str">
        <f>IFERROR(リレーチーム__2[[#This Row],[エントリータイム]],"")</f>
        <v/>
      </c>
      <c r="N696" t="str">
        <f>IFERROR(VLOOKUP(I696,色々!L:M,2,0),"")</f>
        <v/>
      </c>
      <c r="O696" s="48" t="str">
        <f>IFERROR(VLOOKUP(J696,色々!P:R,3,0),"")</f>
        <v/>
      </c>
      <c r="P696" s="48" t="str">
        <f>IFERROR(VLOOKUP(K696,色々!P:Q,2,0),"")</f>
        <v/>
      </c>
      <c r="Q696" s="48" t="str">
        <f>IFERROR(VLOOKUP(L696,クラス!B:C,2,0),"")</f>
        <v/>
      </c>
    </row>
    <row r="697" spans="5:17" x14ac:dyDescent="0.2">
      <c r="E697" t="str">
        <f>IFERROR(リレーチーム__2[[#This Row],[チーム番号]],"")</f>
        <v/>
      </c>
      <c r="F697" t="str">
        <f>IFERROR(リレーチーム__2[[#This Row],[チーム名]],"")</f>
        <v/>
      </c>
      <c r="G697" t="str">
        <f>IFERROR(リレーチーム__2[[#This Row],[チーム名カナ]],"")</f>
        <v/>
      </c>
      <c r="H697" t="str">
        <f>IFERROR(リレーチーム__2[[#This Row],[所属番号]],"")</f>
        <v/>
      </c>
      <c r="I697" t="str">
        <f>IFERROR(リレーチーム__2[[#This Row],[種目コード]],"")</f>
        <v/>
      </c>
      <c r="J697" t="str">
        <f>IFERROR(リレーチーム__2[[#This Row],[距離コード]],"")</f>
        <v/>
      </c>
      <c r="K697" t="str">
        <f>IFERROR(リレーチーム__2[[#This Row],[性別コード]],"")</f>
        <v/>
      </c>
      <c r="L697" t="str">
        <f>IFERROR(リレーチーム__2[[#This Row],[新記録判定クラス]],"")</f>
        <v/>
      </c>
      <c r="M697" t="str">
        <f>IFERROR(リレーチーム__2[[#This Row],[エントリータイム]],"")</f>
        <v/>
      </c>
      <c r="N697" t="str">
        <f>IFERROR(VLOOKUP(I697,色々!L:M,2,0),"")</f>
        <v/>
      </c>
      <c r="O697" s="48" t="str">
        <f>IFERROR(VLOOKUP(J697,色々!P:R,3,0),"")</f>
        <v/>
      </c>
      <c r="P697" s="48" t="str">
        <f>IFERROR(VLOOKUP(K697,色々!P:Q,2,0),"")</f>
        <v/>
      </c>
      <c r="Q697" s="48" t="str">
        <f>IFERROR(VLOOKUP(L697,クラス!B:C,2,0),"")</f>
        <v/>
      </c>
    </row>
    <row r="698" spans="5:17" x14ac:dyDescent="0.2">
      <c r="E698" t="str">
        <f>IFERROR(リレーチーム__2[[#This Row],[チーム番号]],"")</f>
        <v/>
      </c>
      <c r="F698" t="str">
        <f>IFERROR(リレーチーム__2[[#This Row],[チーム名]],"")</f>
        <v/>
      </c>
      <c r="G698" t="str">
        <f>IFERROR(リレーチーム__2[[#This Row],[チーム名カナ]],"")</f>
        <v/>
      </c>
      <c r="H698" t="str">
        <f>IFERROR(リレーチーム__2[[#This Row],[所属番号]],"")</f>
        <v/>
      </c>
      <c r="I698" t="str">
        <f>IFERROR(リレーチーム__2[[#This Row],[種目コード]],"")</f>
        <v/>
      </c>
      <c r="J698" t="str">
        <f>IFERROR(リレーチーム__2[[#This Row],[距離コード]],"")</f>
        <v/>
      </c>
      <c r="K698" t="str">
        <f>IFERROR(リレーチーム__2[[#This Row],[性別コード]],"")</f>
        <v/>
      </c>
      <c r="L698" t="str">
        <f>IFERROR(リレーチーム__2[[#This Row],[新記録判定クラス]],"")</f>
        <v/>
      </c>
      <c r="M698" t="str">
        <f>IFERROR(リレーチーム__2[[#This Row],[エントリータイム]],"")</f>
        <v/>
      </c>
      <c r="N698" t="str">
        <f>IFERROR(VLOOKUP(I698,色々!L:M,2,0),"")</f>
        <v/>
      </c>
      <c r="O698" s="48" t="str">
        <f>IFERROR(VLOOKUP(J698,色々!P:R,3,0),"")</f>
        <v/>
      </c>
      <c r="P698" s="48" t="str">
        <f>IFERROR(VLOOKUP(K698,色々!P:Q,2,0),"")</f>
        <v/>
      </c>
      <c r="Q698" s="48" t="str">
        <f>IFERROR(VLOOKUP(L698,クラス!B:C,2,0),"")</f>
        <v/>
      </c>
    </row>
    <row r="699" spans="5:17" x14ac:dyDescent="0.2">
      <c r="E699" t="str">
        <f>IFERROR(リレーチーム__2[[#This Row],[チーム番号]],"")</f>
        <v/>
      </c>
      <c r="F699" t="str">
        <f>IFERROR(リレーチーム__2[[#This Row],[チーム名]],"")</f>
        <v/>
      </c>
      <c r="G699" t="str">
        <f>IFERROR(リレーチーム__2[[#This Row],[チーム名カナ]],"")</f>
        <v/>
      </c>
      <c r="H699" t="str">
        <f>IFERROR(リレーチーム__2[[#This Row],[所属番号]],"")</f>
        <v/>
      </c>
      <c r="I699" t="str">
        <f>IFERROR(リレーチーム__2[[#This Row],[種目コード]],"")</f>
        <v/>
      </c>
      <c r="J699" t="str">
        <f>IFERROR(リレーチーム__2[[#This Row],[距離コード]],"")</f>
        <v/>
      </c>
      <c r="K699" t="str">
        <f>IFERROR(リレーチーム__2[[#This Row],[性別コード]],"")</f>
        <v/>
      </c>
      <c r="L699" t="str">
        <f>IFERROR(リレーチーム__2[[#This Row],[新記録判定クラス]],"")</f>
        <v/>
      </c>
      <c r="M699" t="str">
        <f>IFERROR(リレーチーム__2[[#This Row],[エントリータイム]],"")</f>
        <v/>
      </c>
      <c r="N699" t="str">
        <f>IFERROR(VLOOKUP(I699,色々!L:M,2,0),"")</f>
        <v/>
      </c>
      <c r="O699" s="48" t="str">
        <f>IFERROR(VLOOKUP(J699,色々!P:R,3,0),"")</f>
        <v/>
      </c>
      <c r="P699" s="48" t="str">
        <f>IFERROR(VLOOKUP(K699,色々!P:Q,2,0),"")</f>
        <v/>
      </c>
      <c r="Q699" s="48" t="str">
        <f>IFERROR(VLOOKUP(L699,クラス!B:C,2,0),"")</f>
        <v/>
      </c>
    </row>
    <row r="700" spans="5:17" x14ac:dyDescent="0.2">
      <c r="E700" t="str">
        <f>IFERROR(リレーチーム__2[[#This Row],[チーム番号]],"")</f>
        <v/>
      </c>
      <c r="F700" t="str">
        <f>IFERROR(リレーチーム__2[[#This Row],[チーム名]],"")</f>
        <v/>
      </c>
      <c r="G700" t="str">
        <f>IFERROR(リレーチーム__2[[#This Row],[チーム名カナ]],"")</f>
        <v/>
      </c>
      <c r="H700" t="str">
        <f>IFERROR(リレーチーム__2[[#This Row],[所属番号]],"")</f>
        <v/>
      </c>
      <c r="I700" t="str">
        <f>IFERROR(リレーチーム__2[[#This Row],[種目コード]],"")</f>
        <v/>
      </c>
      <c r="J700" t="str">
        <f>IFERROR(リレーチーム__2[[#This Row],[距離コード]],"")</f>
        <v/>
      </c>
      <c r="K700" t="str">
        <f>IFERROR(リレーチーム__2[[#This Row],[性別コード]],"")</f>
        <v/>
      </c>
      <c r="L700" t="str">
        <f>IFERROR(リレーチーム__2[[#This Row],[新記録判定クラス]],"")</f>
        <v/>
      </c>
      <c r="M700" t="str">
        <f>IFERROR(リレーチーム__2[[#This Row],[エントリータイム]],"")</f>
        <v/>
      </c>
      <c r="N700" t="str">
        <f>IFERROR(VLOOKUP(I700,色々!L:M,2,0),"")</f>
        <v/>
      </c>
      <c r="O700" s="48" t="str">
        <f>IFERROR(VLOOKUP(J700,色々!P:R,3,0),"")</f>
        <v/>
      </c>
      <c r="P700" s="48" t="str">
        <f>IFERROR(VLOOKUP(K700,色々!P:Q,2,0),"")</f>
        <v/>
      </c>
      <c r="Q700" s="48" t="str">
        <f>IFERROR(VLOOKUP(L700,クラス!B:C,2,0),"")</f>
        <v/>
      </c>
    </row>
    <row r="701" spans="5:17" x14ac:dyDescent="0.2">
      <c r="E701" t="str">
        <f>IFERROR(リレーチーム__2[[#This Row],[チーム番号]],"")</f>
        <v/>
      </c>
      <c r="F701" t="str">
        <f>IFERROR(リレーチーム__2[[#This Row],[チーム名]],"")</f>
        <v/>
      </c>
      <c r="G701" t="str">
        <f>IFERROR(リレーチーム__2[[#This Row],[チーム名カナ]],"")</f>
        <v/>
      </c>
      <c r="H701" t="str">
        <f>IFERROR(リレーチーム__2[[#This Row],[所属番号]],"")</f>
        <v/>
      </c>
      <c r="I701" t="str">
        <f>IFERROR(リレーチーム__2[[#This Row],[種目コード]],"")</f>
        <v/>
      </c>
      <c r="J701" t="str">
        <f>IFERROR(リレーチーム__2[[#This Row],[距離コード]],"")</f>
        <v/>
      </c>
      <c r="K701" t="str">
        <f>IFERROR(リレーチーム__2[[#This Row],[性別コード]],"")</f>
        <v/>
      </c>
      <c r="L701" t="str">
        <f>IFERROR(リレーチーム__2[[#This Row],[新記録判定クラス]],"")</f>
        <v/>
      </c>
      <c r="M701" t="str">
        <f>IFERROR(リレーチーム__2[[#This Row],[エントリータイム]],"")</f>
        <v/>
      </c>
      <c r="N701" t="str">
        <f>IFERROR(VLOOKUP(I701,色々!L:M,2,0),"")</f>
        <v/>
      </c>
      <c r="O701" s="48" t="str">
        <f>IFERROR(VLOOKUP(J701,色々!P:R,3,0),"")</f>
        <v/>
      </c>
      <c r="P701" s="48" t="str">
        <f>IFERROR(VLOOKUP(K701,色々!P:Q,2,0),"")</f>
        <v/>
      </c>
      <c r="Q701" s="48" t="str">
        <f>IFERROR(VLOOKUP(L701,クラス!B:C,2,0),"")</f>
        <v/>
      </c>
    </row>
    <row r="702" spans="5:17" x14ac:dyDescent="0.2">
      <c r="E702" t="str">
        <f>IFERROR(リレーチーム__2[[#This Row],[チーム番号]],"")</f>
        <v/>
      </c>
      <c r="F702" t="str">
        <f>IFERROR(リレーチーム__2[[#This Row],[チーム名]],"")</f>
        <v/>
      </c>
      <c r="G702" t="str">
        <f>IFERROR(リレーチーム__2[[#This Row],[チーム名カナ]],"")</f>
        <v/>
      </c>
      <c r="H702" t="str">
        <f>IFERROR(リレーチーム__2[[#This Row],[所属番号]],"")</f>
        <v/>
      </c>
      <c r="I702" t="str">
        <f>IFERROR(リレーチーム__2[[#This Row],[種目コード]],"")</f>
        <v/>
      </c>
      <c r="J702" t="str">
        <f>IFERROR(リレーチーム__2[[#This Row],[距離コード]],"")</f>
        <v/>
      </c>
      <c r="K702" t="str">
        <f>IFERROR(リレーチーム__2[[#This Row],[性別コード]],"")</f>
        <v/>
      </c>
      <c r="L702" t="str">
        <f>IFERROR(リレーチーム__2[[#This Row],[新記録判定クラス]],"")</f>
        <v/>
      </c>
      <c r="M702" t="str">
        <f>IFERROR(リレーチーム__2[[#This Row],[エントリータイム]],"")</f>
        <v/>
      </c>
      <c r="N702" t="str">
        <f>IFERROR(VLOOKUP(I702,色々!L:M,2,0),"")</f>
        <v/>
      </c>
      <c r="O702" s="48" t="str">
        <f>IFERROR(VLOOKUP(J702,色々!P:R,3,0),"")</f>
        <v/>
      </c>
      <c r="P702" s="48" t="str">
        <f>IFERROR(VLOOKUP(K702,色々!P:Q,2,0),"")</f>
        <v/>
      </c>
      <c r="Q702" s="48" t="str">
        <f>IFERROR(VLOOKUP(L702,クラス!B:C,2,0),"")</f>
        <v/>
      </c>
    </row>
    <row r="703" spans="5:17" x14ac:dyDescent="0.2">
      <c r="E703" t="str">
        <f>IFERROR(リレーチーム__2[[#This Row],[チーム番号]],"")</f>
        <v/>
      </c>
      <c r="F703" t="str">
        <f>IFERROR(リレーチーム__2[[#This Row],[チーム名]],"")</f>
        <v/>
      </c>
      <c r="G703" t="str">
        <f>IFERROR(リレーチーム__2[[#This Row],[チーム名カナ]],"")</f>
        <v/>
      </c>
      <c r="H703" t="str">
        <f>IFERROR(リレーチーム__2[[#This Row],[所属番号]],"")</f>
        <v/>
      </c>
      <c r="I703" t="str">
        <f>IFERROR(リレーチーム__2[[#This Row],[種目コード]],"")</f>
        <v/>
      </c>
      <c r="J703" t="str">
        <f>IFERROR(リレーチーム__2[[#This Row],[距離コード]],"")</f>
        <v/>
      </c>
      <c r="K703" t="str">
        <f>IFERROR(リレーチーム__2[[#This Row],[性別コード]],"")</f>
        <v/>
      </c>
      <c r="L703" t="str">
        <f>IFERROR(リレーチーム__2[[#This Row],[新記録判定クラス]],"")</f>
        <v/>
      </c>
      <c r="M703" t="str">
        <f>IFERROR(リレーチーム__2[[#This Row],[エントリータイム]],"")</f>
        <v/>
      </c>
      <c r="N703" t="str">
        <f>IFERROR(VLOOKUP(I703,色々!L:M,2,0),"")</f>
        <v/>
      </c>
      <c r="O703" s="48" t="str">
        <f>IFERROR(VLOOKUP(J703,色々!P:R,3,0),"")</f>
        <v/>
      </c>
      <c r="P703" s="48" t="str">
        <f>IFERROR(VLOOKUP(K703,色々!P:Q,2,0),"")</f>
        <v/>
      </c>
      <c r="Q703" s="48" t="str">
        <f>IFERROR(VLOOKUP(L703,クラス!B:C,2,0),"")</f>
        <v/>
      </c>
    </row>
    <row r="704" spans="5:17" x14ac:dyDescent="0.2">
      <c r="E704" t="str">
        <f>IFERROR(リレーチーム__2[[#This Row],[チーム番号]],"")</f>
        <v/>
      </c>
      <c r="F704" t="str">
        <f>IFERROR(リレーチーム__2[[#This Row],[チーム名]],"")</f>
        <v/>
      </c>
      <c r="G704" t="str">
        <f>IFERROR(リレーチーム__2[[#This Row],[チーム名カナ]],"")</f>
        <v/>
      </c>
      <c r="H704" t="str">
        <f>IFERROR(リレーチーム__2[[#This Row],[所属番号]],"")</f>
        <v/>
      </c>
      <c r="I704" t="str">
        <f>IFERROR(リレーチーム__2[[#This Row],[種目コード]],"")</f>
        <v/>
      </c>
      <c r="J704" t="str">
        <f>IFERROR(リレーチーム__2[[#This Row],[距離コード]],"")</f>
        <v/>
      </c>
      <c r="K704" t="str">
        <f>IFERROR(リレーチーム__2[[#This Row],[性別コード]],"")</f>
        <v/>
      </c>
      <c r="L704" t="str">
        <f>IFERROR(リレーチーム__2[[#This Row],[新記録判定クラス]],"")</f>
        <v/>
      </c>
      <c r="M704" t="str">
        <f>IFERROR(リレーチーム__2[[#This Row],[エントリータイム]],"")</f>
        <v/>
      </c>
      <c r="N704" t="str">
        <f>IFERROR(VLOOKUP(I704,色々!L:M,2,0),"")</f>
        <v/>
      </c>
      <c r="O704" s="48" t="str">
        <f>IFERROR(VLOOKUP(J704,色々!P:R,3,0),"")</f>
        <v/>
      </c>
      <c r="P704" s="48" t="str">
        <f>IFERROR(VLOOKUP(K704,色々!P:Q,2,0),"")</f>
        <v/>
      </c>
      <c r="Q704" s="48" t="str">
        <f>IFERROR(VLOOKUP(L704,クラス!B:C,2,0),"")</f>
        <v/>
      </c>
    </row>
    <row r="705" spans="5:17" x14ac:dyDescent="0.2">
      <c r="E705" t="str">
        <f>IFERROR(リレーチーム__2[[#This Row],[チーム番号]],"")</f>
        <v/>
      </c>
      <c r="F705" t="str">
        <f>IFERROR(リレーチーム__2[[#This Row],[チーム名]],"")</f>
        <v/>
      </c>
      <c r="G705" t="str">
        <f>IFERROR(リレーチーム__2[[#This Row],[チーム名カナ]],"")</f>
        <v/>
      </c>
      <c r="H705" t="str">
        <f>IFERROR(リレーチーム__2[[#This Row],[所属番号]],"")</f>
        <v/>
      </c>
      <c r="I705" t="str">
        <f>IFERROR(リレーチーム__2[[#This Row],[種目コード]],"")</f>
        <v/>
      </c>
      <c r="J705" t="str">
        <f>IFERROR(リレーチーム__2[[#This Row],[距離コード]],"")</f>
        <v/>
      </c>
      <c r="K705" t="str">
        <f>IFERROR(リレーチーム__2[[#This Row],[性別コード]],"")</f>
        <v/>
      </c>
      <c r="L705" t="str">
        <f>IFERROR(リレーチーム__2[[#This Row],[新記録判定クラス]],"")</f>
        <v/>
      </c>
      <c r="M705" t="str">
        <f>IFERROR(リレーチーム__2[[#This Row],[エントリータイム]],"")</f>
        <v/>
      </c>
      <c r="N705" t="str">
        <f>IFERROR(VLOOKUP(I705,色々!L:M,2,0),"")</f>
        <v/>
      </c>
      <c r="O705" s="48" t="str">
        <f>IFERROR(VLOOKUP(J705,色々!P:R,3,0),"")</f>
        <v/>
      </c>
      <c r="P705" s="48" t="str">
        <f>IFERROR(VLOOKUP(K705,色々!P:Q,2,0),"")</f>
        <v/>
      </c>
      <c r="Q705" s="48" t="str">
        <f>IFERROR(VLOOKUP(L705,クラス!B:C,2,0),"")</f>
        <v/>
      </c>
    </row>
    <row r="706" spans="5:17" x14ac:dyDescent="0.2">
      <c r="E706" t="str">
        <f>IFERROR(リレーチーム__2[[#This Row],[チーム番号]],"")</f>
        <v/>
      </c>
      <c r="F706" t="str">
        <f>IFERROR(リレーチーム__2[[#This Row],[チーム名]],"")</f>
        <v/>
      </c>
      <c r="G706" t="str">
        <f>IFERROR(リレーチーム__2[[#This Row],[チーム名カナ]],"")</f>
        <v/>
      </c>
      <c r="H706" t="str">
        <f>IFERROR(リレーチーム__2[[#This Row],[所属番号]],"")</f>
        <v/>
      </c>
      <c r="I706" t="str">
        <f>IFERROR(リレーチーム__2[[#This Row],[種目コード]],"")</f>
        <v/>
      </c>
      <c r="J706" t="str">
        <f>IFERROR(リレーチーム__2[[#This Row],[距離コード]],"")</f>
        <v/>
      </c>
      <c r="K706" t="str">
        <f>IFERROR(リレーチーム__2[[#This Row],[性別コード]],"")</f>
        <v/>
      </c>
      <c r="L706" t="str">
        <f>IFERROR(リレーチーム__2[[#This Row],[新記録判定クラス]],"")</f>
        <v/>
      </c>
      <c r="M706" t="str">
        <f>IFERROR(リレーチーム__2[[#This Row],[エントリータイム]],"")</f>
        <v/>
      </c>
      <c r="N706" t="str">
        <f>IFERROR(VLOOKUP(I706,色々!L:M,2,0),"")</f>
        <v/>
      </c>
      <c r="O706" s="48" t="str">
        <f>IFERROR(VLOOKUP(J706,色々!P:R,3,0),"")</f>
        <v/>
      </c>
      <c r="P706" s="48" t="str">
        <f>IFERROR(VLOOKUP(K706,色々!P:Q,2,0),"")</f>
        <v/>
      </c>
      <c r="Q706" s="48" t="str">
        <f>IFERROR(VLOOKUP(L706,クラス!B:C,2,0),"")</f>
        <v/>
      </c>
    </row>
    <row r="707" spans="5:17" x14ac:dyDescent="0.2">
      <c r="E707" t="str">
        <f>IFERROR(リレーチーム__2[[#This Row],[チーム番号]],"")</f>
        <v/>
      </c>
      <c r="F707" t="str">
        <f>IFERROR(リレーチーム__2[[#This Row],[チーム名]],"")</f>
        <v/>
      </c>
      <c r="G707" t="str">
        <f>IFERROR(リレーチーム__2[[#This Row],[チーム名カナ]],"")</f>
        <v/>
      </c>
      <c r="H707" t="str">
        <f>IFERROR(リレーチーム__2[[#This Row],[所属番号]],"")</f>
        <v/>
      </c>
      <c r="I707" t="str">
        <f>IFERROR(リレーチーム__2[[#This Row],[種目コード]],"")</f>
        <v/>
      </c>
      <c r="J707" t="str">
        <f>IFERROR(リレーチーム__2[[#This Row],[距離コード]],"")</f>
        <v/>
      </c>
      <c r="K707" t="str">
        <f>IFERROR(リレーチーム__2[[#This Row],[性別コード]],"")</f>
        <v/>
      </c>
      <c r="L707" t="str">
        <f>IFERROR(リレーチーム__2[[#This Row],[新記録判定クラス]],"")</f>
        <v/>
      </c>
      <c r="M707" t="str">
        <f>IFERROR(リレーチーム__2[[#This Row],[エントリータイム]],"")</f>
        <v/>
      </c>
      <c r="N707" t="str">
        <f>IFERROR(VLOOKUP(I707,色々!L:M,2,0),"")</f>
        <v/>
      </c>
      <c r="O707" s="48" t="str">
        <f>IFERROR(VLOOKUP(J707,色々!P:R,3,0),"")</f>
        <v/>
      </c>
      <c r="P707" s="48" t="str">
        <f>IFERROR(VLOOKUP(K707,色々!P:Q,2,0),"")</f>
        <v/>
      </c>
      <c r="Q707" s="48" t="str">
        <f>IFERROR(VLOOKUP(L707,クラス!B:C,2,0),"")</f>
        <v/>
      </c>
    </row>
    <row r="708" spans="5:17" x14ac:dyDescent="0.2">
      <c r="E708" t="str">
        <f>IFERROR(リレーチーム__2[[#This Row],[チーム番号]],"")</f>
        <v/>
      </c>
      <c r="F708" t="str">
        <f>IFERROR(リレーチーム__2[[#This Row],[チーム名]],"")</f>
        <v/>
      </c>
      <c r="G708" t="str">
        <f>IFERROR(リレーチーム__2[[#This Row],[チーム名カナ]],"")</f>
        <v/>
      </c>
      <c r="H708" t="str">
        <f>IFERROR(リレーチーム__2[[#This Row],[所属番号]],"")</f>
        <v/>
      </c>
      <c r="I708" t="str">
        <f>IFERROR(リレーチーム__2[[#This Row],[種目コード]],"")</f>
        <v/>
      </c>
      <c r="J708" t="str">
        <f>IFERROR(リレーチーム__2[[#This Row],[距離コード]],"")</f>
        <v/>
      </c>
      <c r="K708" t="str">
        <f>IFERROR(リレーチーム__2[[#This Row],[性別コード]],"")</f>
        <v/>
      </c>
      <c r="L708" t="str">
        <f>IFERROR(リレーチーム__2[[#This Row],[新記録判定クラス]],"")</f>
        <v/>
      </c>
      <c r="M708" t="str">
        <f>IFERROR(リレーチーム__2[[#This Row],[エントリータイム]],"")</f>
        <v/>
      </c>
      <c r="N708" t="str">
        <f>IFERROR(VLOOKUP(I708,色々!L:M,2,0),"")</f>
        <v/>
      </c>
      <c r="O708" s="48" t="str">
        <f>IFERROR(VLOOKUP(J708,色々!P:R,3,0),"")</f>
        <v/>
      </c>
      <c r="P708" s="48" t="str">
        <f>IFERROR(VLOOKUP(K708,色々!P:Q,2,0),"")</f>
        <v/>
      </c>
      <c r="Q708" s="48" t="str">
        <f>IFERROR(VLOOKUP(L708,クラス!B:C,2,0),"")</f>
        <v/>
      </c>
    </row>
    <row r="709" spans="5:17" x14ac:dyDescent="0.2">
      <c r="E709" t="str">
        <f>IFERROR(リレーチーム__2[[#This Row],[チーム番号]],"")</f>
        <v/>
      </c>
      <c r="F709" t="str">
        <f>IFERROR(リレーチーム__2[[#This Row],[チーム名]],"")</f>
        <v/>
      </c>
      <c r="G709" t="str">
        <f>IFERROR(リレーチーム__2[[#This Row],[チーム名カナ]],"")</f>
        <v/>
      </c>
      <c r="H709" t="str">
        <f>IFERROR(リレーチーム__2[[#This Row],[所属番号]],"")</f>
        <v/>
      </c>
      <c r="I709" t="str">
        <f>IFERROR(リレーチーム__2[[#This Row],[種目コード]],"")</f>
        <v/>
      </c>
      <c r="J709" t="str">
        <f>IFERROR(リレーチーム__2[[#This Row],[距離コード]],"")</f>
        <v/>
      </c>
      <c r="K709" t="str">
        <f>IFERROR(リレーチーム__2[[#This Row],[性別コード]],"")</f>
        <v/>
      </c>
      <c r="L709" t="str">
        <f>IFERROR(リレーチーム__2[[#This Row],[新記録判定クラス]],"")</f>
        <v/>
      </c>
      <c r="M709" t="str">
        <f>IFERROR(リレーチーム__2[[#This Row],[エントリータイム]],"")</f>
        <v/>
      </c>
      <c r="N709" t="str">
        <f>IFERROR(VLOOKUP(I709,色々!L:M,2,0),"")</f>
        <v/>
      </c>
      <c r="O709" s="48" t="str">
        <f>IFERROR(VLOOKUP(J709,色々!P:R,3,0),"")</f>
        <v/>
      </c>
      <c r="P709" s="48" t="str">
        <f>IFERROR(VLOOKUP(K709,色々!P:Q,2,0),"")</f>
        <v/>
      </c>
      <c r="Q709" s="48" t="str">
        <f>IFERROR(VLOOKUP(L709,クラス!B:C,2,0),"")</f>
        <v/>
      </c>
    </row>
    <row r="710" spans="5:17" x14ac:dyDescent="0.2">
      <c r="E710" t="str">
        <f>IFERROR(リレーチーム__2[[#This Row],[チーム番号]],"")</f>
        <v/>
      </c>
      <c r="F710" t="str">
        <f>IFERROR(リレーチーム__2[[#This Row],[チーム名]],"")</f>
        <v/>
      </c>
      <c r="G710" t="str">
        <f>IFERROR(リレーチーム__2[[#This Row],[チーム名カナ]],"")</f>
        <v/>
      </c>
      <c r="H710" t="str">
        <f>IFERROR(リレーチーム__2[[#This Row],[所属番号]],"")</f>
        <v/>
      </c>
      <c r="I710" t="str">
        <f>IFERROR(リレーチーム__2[[#This Row],[種目コード]],"")</f>
        <v/>
      </c>
      <c r="J710" t="str">
        <f>IFERROR(リレーチーム__2[[#This Row],[距離コード]],"")</f>
        <v/>
      </c>
      <c r="K710" t="str">
        <f>IFERROR(リレーチーム__2[[#This Row],[性別コード]],"")</f>
        <v/>
      </c>
      <c r="L710" t="str">
        <f>IFERROR(リレーチーム__2[[#This Row],[新記録判定クラス]],"")</f>
        <v/>
      </c>
      <c r="M710" t="str">
        <f>IFERROR(リレーチーム__2[[#This Row],[エントリータイム]],"")</f>
        <v/>
      </c>
      <c r="N710" t="str">
        <f>IFERROR(VLOOKUP(I710,色々!L:M,2,0),"")</f>
        <v/>
      </c>
      <c r="O710" s="48" t="str">
        <f>IFERROR(VLOOKUP(J710,色々!P:R,3,0),"")</f>
        <v/>
      </c>
      <c r="P710" s="48" t="str">
        <f>IFERROR(VLOOKUP(K710,色々!P:Q,2,0),"")</f>
        <v/>
      </c>
      <c r="Q710" s="48" t="str">
        <f>IFERROR(VLOOKUP(L710,クラス!B:C,2,0),"")</f>
        <v/>
      </c>
    </row>
    <row r="711" spans="5:17" x14ac:dyDescent="0.2">
      <c r="E711" t="str">
        <f>IFERROR(リレーチーム__2[[#This Row],[チーム番号]],"")</f>
        <v/>
      </c>
      <c r="F711" t="str">
        <f>IFERROR(リレーチーム__2[[#This Row],[チーム名]],"")</f>
        <v/>
      </c>
      <c r="G711" t="str">
        <f>IFERROR(リレーチーム__2[[#This Row],[チーム名カナ]],"")</f>
        <v/>
      </c>
      <c r="H711" t="str">
        <f>IFERROR(リレーチーム__2[[#This Row],[所属番号]],"")</f>
        <v/>
      </c>
      <c r="I711" t="str">
        <f>IFERROR(リレーチーム__2[[#This Row],[種目コード]],"")</f>
        <v/>
      </c>
      <c r="J711" t="str">
        <f>IFERROR(リレーチーム__2[[#This Row],[距離コード]],"")</f>
        <v/>
      </c>
      <c r="K711" t="str">
        <f>IFERROR(リレーチーム__2[[#This Row],[性別コード]],"")</f>
        <v/>
      </c>
      <c r="L711" t="str">
        <f>IFERROR(リレーチーム__2[[#This Row],[新記録判定クラス]],"")</f>
        <v/>
      </c>
      <c r="M711" t="str">
        <f>IFERROR(リレーチーム__2[[#This Row],[エントリータイム]],"")</f>
        <v/>
      </c>
      <c r="N711" t="str">
        <f>IFERROR(VLOOKUP(I711,色々!L:M,2,0),"")</f>
        <v/>
      </c>
      <c r="O711" s="48" t="str">
        <f>IFERROR(VLOOKUP(J711,色々!P:R,3,0),"")</f>
        <v/>
      </c>
      <c r="P711" s="48" t="str">
        <f>IFERROR(VLOOKUP(K711,色々!P:Q,2,0),"")</f>
        <v/>
      </c>
      <c r="Q711" s="48" t="str">
        <f>IFERROR(VLOOKUP(L711,クラス!B:C,2,0),"")</f>
        <v/>
      </c>
    </row>
    <row r="712" spans="5:17" x14ac:dyDescent="0.2">
      <c r="E712" t="str">
        <f>IFERROR(リレーチーム__2[[#This Row],[チーム番号]],"")</f>
        <v/>
      </c>
      <c r="F712" t="str">
        <f>IFERROR(リレーチーム__2[[#This Row],[チーム名]],"")</f>
        <v/>
      </c>
      <c r="G712" t="str">
        <f>IFERROR(リレーチーム__2[[#This Row],[チーム名カナ]],"")</f>
        <v/>
      </c>
      <c r="H712" t="str">
        <f>IFERROR(リレーチーム__2[[#This Row],[所属番号]],"")</f>
        <v/>
      </c>
      <c r="I712" t="str">
        <f>IFERROR(リレーチーム__2[[#This Row],[種目コード]],"")</f>
        <v/>
      </c>
      <c r="J712" t="str">
        <f>IFERROR(リレーチーム__2[[#This Row],[距離コード]],"")</f>
        <v/>
      </c>
      <c r="K712" t="str">
        <f>IFERROR(リレーチーム__2[[#This Row],[性別コード]],"")</f>
        <v/>
      </c>
      <c r="L712" t="str">
        <f>IFERROR(リレーチーム__2[[#This Row],[新記録判定クラス]],"")</f>
        <v/>
      </c>
      <c r="M712" t="str">
        <f>IFERROR(リレーチーム__2[[#This Row],[エントリータイム]],"")</f>
        <v/>
      </c>
      <c r="N712" t="str">
        <f>IFERROR(VLOOKUP(I712,色々!L:M,2,0),"")</f>
        <v/>
      </c>
      <c r="O712" s="48" t="str">
        <f>IFERROR(VLOOKUP(J712,色々!P:R,3,0),"")</f>
        <v/>
      </c>
      <c r="P712" s="48" t="str">
        <f>IFERROR(VLOOKUP(K712,色々!P:Q,2,0),"")</f>
        <v/>
      </c>
      <c r="Q712" s="48" t="str">
        <f>IFERROR(VLOOKUP(L712,クラス!B:C,2,0),"")</f>
        <v/>
      </c>
    </row>
    <row r="713" spans="5:17" x14ac:dyDescent="0.2">
      <c r="E713" t="str">
        <f>IFERROR(リレーチーム__2[[#This Row],[チーム番号]],"")</f>
        <v/>
      </c>
      <c r="F713" t="str">
        <f>IFERROR(リレーチーム__2[[#This Row],[チーム名]],"")</f>
        <v/>
      </c>
      <c r="G713" t="str">
        <f>IFERROR(リレーチーム__2[[#This Row],[チーム名カナ]],"")</f>
        <v/>
      </c>
      <c r="H713" t="str">
        <f>IFERROR(リレーチーム__2[[#This Row],[所属番号]],"")</f>
        <v/>
      </c>
      <c r="I713" t="str">
        <f>IFERROR(リレーチーム__2[[#This Row],[種目コード]],"")</f>
        <v/>
      </c>
      <c r="J713" t="str">
        <f>IFERROR(リレーチーム__2[[#This Row],[距離コード]],"")</f>
        <v/>
      </c>
      <c r="K713" t="str">
        <f>IFERROR(リレーチーム__2[[#This Row],[性別コード]],"")</f>
        <v/>
      </c>
      <c r="L713" t="str">
        <f>IFERROR(リレーチーム__2[[#This Row],[新記録判定クラス]],"")</f>
        <v/>
      </c>
      <c r="M713" t="str">
        <f>IFERROR(リレーチーム__2[[#This Row],[エントリータイム]],"")</f>
        <v/>
      </c>
      <c r="N713" t="str">
        <f>IFERROR(VLOOKUP(I713,色々!L:M,2,0),"")</f>
        <v/>
      </c>
      <c r="O713" s="48" t="str">
        <f>IFERROR(VLOOKUP(J713,色々!P:R,3,0),"")</f>
        <v/>
      </c>
      <c r="P713" s="48" t="str">
        <f>IFERROR(VLOOKUP(K713,色々!P:Q,2,0),"")</f>
        <v/>
      </c>
      <c r="Q713" s="48" t="str">
        <f>IFERROR(VLOOKUP(L713,クラス!B:C,2,0),"")</f>
        <v/>
      </c>
    </row>
    <row r="714" spans="5:17" x14ac:dyDescent="0.2">
      <c r="E714" t="str">
        <f>IFERROR(リレーチーム__2[[#This Row],[チーム番号]],"")</f>
        <v/>
      </c>
      <c r="F714" t="str">
        <f>IFERROR(リレーチーム__2[[#This Row],[チーム名]],"")</f>
        <v/>
      </c>
      <c r="G714" t="str">
        <f>IFERROR(リレーチーム__2[[#This Row],[チーム名カナ]],"")</f>
        <v/>
      </c>
      <c r="H714" t="str">
        <f>IFERROR(リレーチーム__2[[#This Row],[所属番号]],"")</f>
        <v/>
      </c>
      <c r="I714" t="str">
        <f>IFERROR(リレーチーム__2[[#This Row],[種目コード]],"")</f>
        <v/>
      </c>
      <c r="J714" t="str">
        <f>IFERROR(リレーチーム__2[[#This Row],[距離コード]],"")</f>
        <v/>
      </c>
      <c r="K714" t="str">
        <f>IFERROR(リレーチーム__2[[#This Row],[性別コード]],"")</f>
        <v/>
      </c>
      <c r="L714" t="str">
        <f>IFERROR(リレーチーム__2[[#This Row],[新記録判定クラス]],"")</f>
        <v/>
      </c>
      <c r="M714" t="str">
        <f>IFERROR(リレーチーム__2[[#This Row],[エントリータイム]],"")</f>
        <v/>
      </c>
      <c r="N714" t="str">
        <f>IFERROR(VLOOKUP(I714,色々!L:M,2,0),"")</f>
        <v/>
      </c>
      <c r="O714" s="48" t="str">
        <f>IFERROR(VLOOKUP(J714,色々!P:R,3,0),"")</f>
        <v/>
      </c>
      <c r="P714" s="48" t="str">
        <f>IFERROR(VLOOKUP(K714,色々!P:Q,2,0),"")</f>
        <v/>
      </c>
      <c r="Q714" s="48" t="str">
        <f>IFERROR(VLOOKUP(L714,クラス!B:C,2,0),"")</f>
        <v/>
      </c>
    </row>
    <row r="715" spans="5:17" x14ac:dyDescent="0.2">
      <c r="E715" t="str">
        <f>IFERROR(リレーチーム__2[[#This Row],[チーム番号]],"")</f>
        <v/>
      </c>
      <c r="F715" t="str">
        <f>IFERROR(リレーチーム__2[[#This Row],[チーム名]],"")</f>
        <v/>
      </c>
      <c r="G715" t="str">
        <f>IFERROR(リレーチーム__2[[#This Row],[チーム名カナ]],"")</f>
        <v/>
      </c>
      <c r="H715" t="str">
        <f>IFERROR(リレーチーム__2[[#This Row],[所属番号]],"")</f>
        <v/>
      </c>
      <c r="I715" t="str">
        <f>IFERROR(リレーチーム__2[[#This Row],[種目コード]],"")</f>
        <v/>
      </c>
      <c r="J715" t="str">
        <f>IFERROR(リレーチーム__2[[#This Row],[距離コード]],"")</f>
        <v/>
      </c>
      <c r="K715" t="str">
        <f>IFERROR(リレーチーム__2[[#This Row],[性別コード]],"")</f>
        <v/>
      </c>
      <c r="L715" t="str">
        <f>IFERROR(リレーチーム__2[[#This Row],[新記録判定クラス]],"")</f>
        <v/>
      </c>
      <c r="M715" t="str">
        <f>IFERROR(リレーチーム__2[[#This Row],[エントリータイム]],"")</f>
        <v/>
      </c>
      <c r="N715" t="str">
        <f>IFERROR(VLOOKUP(I715,色々!L:M,2,0),"")</f>
        <v/>
      </c>
      <c r="O715" s="48" t="str">
        <f>IFERROR(VLOOKUP(J715,色々!P:R,3,0),"")</f>
        <v/>
      </c>
      <c r="P715" s="48" t="str">
        <f>IFERROR(VLOOKUP(K715,色々!P:Q,2,0),"")</f>
        <v/>
      </c>
      <c r="Q715" s="48" t="str">
        <f>IFERROR(VLOOKUP(L715,クラス!B:C,2,0),"")</f>
        <v/>
      </c>
    </row>
    <row r="716" spans="5:17" x14ac:dyDescent="0.2">
      <c r="E716" t="str">
        <f>IFERROR(リレーチーム__2[[#This Row],[チーム番号]],"")</f>
        <v/>
      </c>
      <c r="F716" t="str">
        <f>IFERROR(リレーチーム__2[[#This Row],[チーム名]],"")</f>
        <v/>
      </c>
      <c r="G716" t="str">
        <f>IFERROR(リレーチーム__2[[#This Row],[チーム名カナ]],"")</f>
        <v/>
      </c>
      <c r="H716" t="str">
        <f>IFERROR(リレーチーム__2[[#This Row],[所属番号]],"")</f>
        <v/>
      </c>
      <c r="I716" t="str">
        <f>IFERROR(リレーチーム__2[[#This Row],[種目コード]],"")</f>
        <v/>
      </c>
      <c r="J716" t="str">
        <f>IFERROR(リレーチーム__2[[#This Row],[距離コード]],"")</f>
        <v/>
      </c>
      <c r="K716" t="str">
        <f>IFERROR(リレーチーム__2[[#This Row],[性別コード]],"")</f>
        <v/>
      </c>
      <c r="L716" t="str">
        <f>IFERROR(リレーチーム__2[[#This Row],[新記録判定クラス]],"")</f>
        <v/>
      </c>
      <c r="M716" t="str">
        <f>IFERROR(リレーチーム__2[[#This Row],[エントリータイム]],"")</f>
        <v/>
      </c>
      <c r="N716" t="str">
        <f>IFERROR(VLOOKUP(I716,色々!L:M,2,0),"")</f>
        <v/>
      </c>
      <c r="O716" s="48" t="str">
        <f>IFERROR(VLOOKUP(J716,色々!P:R,3,0),"")</f>
        <v/>
      </c>
      <c r="P716" s="48" t="str">
        <f>IFERROR(VLOOKUP(K716,色々!P:Q,2,0),"")</f>
        <v/>
      </c>
      <c r="Q716" s="48" t="str">
        <f>IFERROR(VLOOKUP(L716,クラス!B:C,2,0),"")</f>
        <v/>
      </c>
    </row>
    <row r="717" spans="5:17" x14ac:dyDescent="0.2">
      <c r="E717" t="str">
        <f>IFERROR(リレーチーム__2[[#This Row],[チーム番号]],"")</f>
        <v/>
      </c>
      <c r="F717" t="str">
        <f>IFERROR(リレーチーム__2[[#This Row],[チーム名]],"")</f>
        <v/>
      </c>
      <c r="G717" t="str">
        <f>IFERROR(リレーチーム__2[[#This Row],[チーム名カナ]],"")</f>
        <v/>
      </c>
      <c r="H717" t="str">
        <f>IFERROR(リレーチーム__2[[#This Row],[所属番号]],"")</f>
        <v/>
      </c>
      <c r="I717" t="str">
        <f>IFERROR(リレーチーム__2[[#This Row],[種目コード]],"")</f>
        <v/>
      </c>
      <c r="J717" t="str">
        <f>IFERROR(リレーチーム__2[[#This Row],[距離コード]],"")</f>
        <v/>
      </c>
      <c r="K717" t="str">
        <f>IFERROR(リレーチーム__2[[#This Row],[性別コード]],"")</f>
        <v/>
      </c>
      <c r="L717" t="str">
        <f>IFERROR(リレーチーム__2[[#This Row],[新記録判定クラス]],"")</f>
        <v/>
      </c>
      <c r="M717" t="str">
        <f>IFERROR(リレーチーム__2[[#This Row],[エントリータイム]],"")</f>
        <v/>
      </c>
      <c r="N717" t="str">
        <f>IFERROR(VLOOKUP(I717,色々!L:M,2,0),"")</f>
        <v/>
      </c>
      <c r="O717" s="48" t="str">
        <f>IFERROR(VLOOKUP(J717,色々!P:R,3,0),"")</f>
        <v/>
      </c>
      <c r="P717" s="48" t="str">
        <f>IFERROR(VLOOKUP(K717,色々!P:Q,2,0),"")</f>
        <v/>
      </c>
      <c r="Q717" s="48" t="str">
        <f>IFERROR(VLOOKUP(L717,クラス!B:C,2,0),"")</f>
        <v/>
      </c>
    </row>
    <row r="718" spans="5:17" x14ac:dyDescent="0.2">
      <c r="E718" t="str">
        <f>IFERROR(リレーチーム__2[[#This Row],[チーム番号]],"")</f>
        <v/>
      </c>
      <c r="F718" t="str">
        <f>IFERROR(リレーチーム__2[[#This Row],[チーム名]],"")</f>
        <v/>
      </c>
      <c r="G718" t="str">
        <f>IFERROR(リレーチーム__2[[#This Row],[チーム名カナ]],"")</f>
        <v/>
      </c>
      <c r="H718" t="str">
        <f>IFERROR(リレーチーム__2[[#This Row],[所属番号]],"")</f>
        <v/>
      </c>
      <c r="I718" t="str">
        <f>IFERROR(リレーチーム__2[[#This Row],[種目コード]],"")</f>
        <v/>
      </c>
      <c r="J718" t="str">
        <f>IFERROR(リレーチーム__2[[#This Row],[距離コード]],"")</f>
        <v/>
      </c>
      <c r="K718" t="str">
        <f>IFERROR(リレーチーム__2[[#This Row],[性別コード]],"")</f>
        <v/>
      </c>
      <c r="L718" t="str">
        <f>IFERROR(リレーチーム__2[[#This Row],[新記録判定クラス]],"")</f>
        <v/>
      </c>
      <c r="M718" t="str">
        <f>IFERROR(リレーチーム__2[[#This Row],[エントリータイム]],"")</f>
        <v/>
      </c>
      <c r="N718" t="str">
        <f>IFERROR(VLOOKUP(I718,色々!L:M,2,0),"")</f>
        <v/>
      </c>
      <c r="O718" s="48" t="str">
        <f>IFERROR(VLOOKUP(J718,色々!P:R,3,0),"")</f>
        <v/>
      </c>
      <c r="P718" s="48" t="str">
        <f>IFERROR(VLOOKUP(K718,色々!P:Q,2,0),"")</f>
        <v/>
      </c>
      <c r="Q718" s="48" t="str">
        <f>IFERROR(VLOOKUP(L718,クラス!B:C,2,0),"")</f>
        <v/>
      </c>
    </row>
    <row r="719" spans="5:17" x14ac:dyDescent="0.2">
      <c r="E719" t="str">
        <f>IFERROR(リレーチーム__2[[#This Row],[チーム番号]],"")</f>
        <v/>
      </c>
      <c r="F719" t="str">
        <f>IFERROR(リレーチーム__2[[#This Row],[チーム名]],"")</f>
        <v/>
      </c>
      <c r="G719" t="str">
        <f>IFERROR(リレーチーム__2[[#This Row],[チーム名カナ]],"")</f>
        <v/>
      </c>
      <c r="H719" t="str">
        <f>IFERROR(リレーチーム__2[[#This Row],[所属番号]],"")</f>
        <v/>
      </c>
      <c r="I719" t="str">
        <f>IFERROR(リレーチーム__2[[#This Row],[種目コード]],"")</f>
        <v/>
      </c>
      <c r="J719" t="str">
        <f>IFERROR(リレーチーム__2[[#This Row],[距離コード]],"")</f>
        <v/>
      </c>
      <c r="K719" t="str">
        <f>IFERROR(リレーチーム__2[[#This Row],[性別コード]],"")</f>
        <v/>
      </c>
      <c r="L719" t="str">
        <f>IFERROR(リレーチーム__2[[#This Row],[新記録判定クラス]],"")</f>
        <v/>
      </c>
      <c r="M719" t="str">
        <f>IFERROR(リレーチーム__2[[#This Row],[エントリータイム]],"")</f>
        <v/>
      </c>
      <c r="N719" t="str">
        <f>IFERROR(VLOOKUP(I719,色々!L:M,2,0),"")</f>
        <v/>
      </c>
      <c r="O719" s="48" t="str">
        <f>IFERROR(VLOOKUP(J719,色々!P:R,3,0),"")</f>
        <v/>
      </c>
      <c r="P719" s="48" t="str">
        <f>IFERROR(VLOOKUP(K719,色々!P:Q,2,0),"")</f>
        <v/>
      </c>
      <c r="Q719" s="48" t="str">
        <f>IFERROR(VLOOKUP(L719,クラス!B:C,2,0),"")</f>
        <v/>
      </c>
    </row>
    <row r="720" spans="5:17" x14ac:dyDescent="0.2">
      <c r="E720" t="str">
        <f>IFERROR(リレーチーム__2[[#This Row],[チーム番号]],"")</f>
        <v/>
      </c>
      <c r="F720" t="str">
        <f>IFERROR(リレーチーム__2[[#This Row],[チーム名]],"")</f>
        <v/>
      </c>
      <c r="G720" t="str">
        <f>IFERROR(リレーチーム__2[[#This Row],[チーム名カナ]],"")</f>
        <v/>
      </c>
      <c r="H720" t="str">
        <f>IFERROR(リレーチーム__2[[#This Row],[所属番号]],"")</f>
        <v/>
      </c>
      <c r="I720" t="str">
        <f>IFERROR(リレーチーム__2[[#This Row],[種目コード]],"")</f>
        <v/>
      </c>
      <c r="J720" t="str">
        <f>IFERROR(リレーチーム__2[[#This Row],[距離コード]],"")</f>
        <v/>
      </c>
      <c r="K720" t="str">
        <f>IFERROR(リレーチーム__2[[#This Row],[性別コード]],"")</f>
        <v/>
      </c>
      <c r="L720" t="str">
        <f>IFERROR(リレーチーム__2[[#This Row],[新記録判定クラス]],"")</f>
        <v/>
      </c>
      <c r="M720" t="str">
        <f>IFERROR(リレーチーム__2[[#This Row],[エントリータイム]],"")</f>
        <v/>
      </c>
      <c r="N720" t="str">
        <f>IFERROR(VLOOKUP(I720,色々!L:M,2,0),"")</f>
        <v/>
      </c>
      <c r="O720" s="48" t="str">
        <f>IFERROR(VLOOKUP(J720,色々!P:R,3,0),"")</f>
        <v/>
      </c>
      <c r="P720" s="48" t="str">
        <f>IFERROR(VLOOKUP(K720,色々!P:Q,2,0),"")</f>
        <v/>
      </c>
      <c r="Q720" s="48" t="str">
        <f>IFERROR(VLOOKUP(L720,クラス!B:C,2,0),"")</f>
        <v/>
      </c>
    </row>
    <row r="721" spans="5:17" x14ac:dyDescent="0.2">
      <c r="E721" t="str">
        <f>IFERROR(リレーチーム__2[[#This Row],[チーム番号]],"")</f>
        <v/>
      </c>
      <c r="F721" t="str">
        <f>IFERROR(リレーチーム__2[[#This Row],[チーム名]],"")</f>
        <v/>
      </c>
      <c r="G721" t="str">
        <f>IFERROR(リレーチーム__2[[#This Row],[チーム名カナ]],"")</f>
        <v/>
      </c>
      <c r="H721" t="str">
        <f>IFERROR(リレーチーム__2[[#This Row],[所属番号]],"")</f>
        <v/>
      </c>
      <c r="I721" t="str">
        <f>IFERROR(リレーチーム__2[[#This Row],[種目コード]],"")</f>
        <v/>
      </c>
      <c r="J721" t="str">
        <f>IFERROR(リレーチーム__2[[#This Row],[距離コード]],"")</f>
        <v/>
      </c>
      <c r="K721" t="str">
        <f>IFERROR(リレーチーム__2[[#This Row],[性別コード]],"")</f>
        <v/>
      </c>
      <c r="L721" t="str">
        <f>IFERROR(リレーチーム__2[[#This Row],[新記録判定クラス]],"")</f>
        <v/>
      </c>
      <c r="M721" t="str">
        <f>IFERROR(リレーチーム__2[[#This Row],[エントリータイム]],"")</f>
        <v/>
      </c>
      <c r="N721" t="str">
        <f>IFERROR(VLOOKUP(I721,色々!L:M,2,0),"")</f>
        <v/>
      </c>
      <c r="O721" s="48" t="str">
        <f>IFERROR(VLOOKUP(J721,色々!P:R,3,0),"")</f>
        <v/>
      </c>
      <c r="P721" s="48" t="str">
        <f>IFERROR(VLOOKUP(K721,色々!P:Q,2,0),"")</f>
        <v/>
      </c>
      <c r="Q721" s="48" t="str">
        <f>IFERROR(VLOOKUP(L721,クラス!B:C,2,0),"")</f>
        <v/>
      </c>
    </row>
    <row r="722" spans="5:17" x14ac:dyDescent="0.2">
      <c r="E722" t="str">
        <f>IFERROR(リレーチーム__2[[#This Row],[チーム番号]],"")</f>
        <v/>
      </c>
      <c r="F722" t="str">
        <f>IFERROR(リレーチーム__2[[#This Row],[チーム名]],"")</f>
        <v/>
      </c>
      <c r="G722" t="str">
        <f>IFERROR(リレーチーム__2[[#This Row],[チーム名カナ]],"")</f>
        <v/>
      </c>
      <c r="H722" t="str">
        <f>IFERROR(リレーチーム__2[[#This Row],[所属番号]],"")</f>
        <v/>
      </c>
      <c r="I722" t="str">
        <f>IFERROR(リレーチーム__2[[#This Row],[種目コード]],"")</f>
        <v/>
      </c>
      <c r="J722" t="str">
        <f>IFERROR(リレーチーム__2[[#This Row],[距離コード]],"")</f>
        <v/>
      </c>
      <c r="K722" t="str">
        <f>IFERROR(リレーチーム__2[[#This Row],[性別コード]],"")</f>
        <v/>
      </c>
      <c r="L722" t="str">
        <f>IFERROR(リレーチーム__2[[#This Row],[新記録判定クラス]],"")</f>
        <v/>
      </c>
      <c r="M722" t="str">
        <f>IFERROR(リレーチーム__2[[#This Row],[エントリータイム]],"")</f>
        <v/>
      </c>
      <c r="N722" t="str">
        <f>IFERROR(VLOOKUP(I722,色々!L:M,2,0),"")</f>
        <v/>
      </c>
      <c r="O722" s="48" t="str">
        <f>IFERROR(VLOOKUP(J722,色々!P:R,3,0),"")</f>
        <v/>
      </c>
      <c r="P722" s="48" t="str">
        <f>IFERROR(VLOOKUP(K722,色々!P:Q,2,0),"")</f>
        <v/>
      </c>
      <c r="Q722" s="48" t="str">
        <f>IFERROR(VLOOKUP(L722,クラス!B:C,2,0),"")</f>
        <v/>
      </c>
    </row>
    <row r="723" spans="5:17" x14ac:dyDescent="0.2">
      <c r="E723" t="str">
        <f>IFERROR(リレーチーム__2[[#This Row],[チーム番号]],"")</f>
        <v/>
      </c>
      <c r="F723" t="str">
        <f>IFERROR(リレーチーム__2[[#This Row],[チーム名]],"")</f>
        <v/>
      </c>
      <c r="G723" t="str">
        <f>IFERROR(リレーチーム__2[[#This Row],[チーム名カナ]],"")</f>
        <v/>
      </c>
      <c r="H723" t="str">
        <f>IFERROR(リレーチーム__2[[#This Row],[所属番号]],"")</f>
        <v/>
      </c>
      <c r="I723" t="str">
        <f>IFERROR(リレーチーム__2[[#This Row],[種目コード]],"")</f>
        <v/>
      </c>
      <c r="J723" t="str">
        <f>IFERROR(リレーチーム__2[[#This Row],[距離コード]],"")</f>
        <v/>
      </c>
      <c r="K723" t="str">
        <f>IFERROR(リレーチーム__2[[#This Row],[性別コード]],"")</f>
        <v/>
      </c>
      <c r="L723" t="str">
        <f>IFERROR(リレーチーム__2[[#This Row],[新記録判定クラス]],"")</f>
        <v/>
      </c>
      <c r="M723" t="str">
        <f>IFERROR(リレーチーム__2[[#This Row],[エントリータイム]],"")</f>
        <v/>
      </c>
      <c r="N723" t="str">
        <f>IFERROR(VLOOKUP(I723,色々!L:M,2,0),"")</f>
        <v/>
      </c>
      <c r="O723" s="48" t="str">
        <f>IFERROR(VLOOKUP(J723,色々!P:R,3,0),"")</f>
        <v/>
      </c>
      <c r="P723" s="48" t="str">
        <f>IFERROR(VLOOKUP(K723,色々!P:Q,2,0),"")</f>
        <v/>
      </c>
      <c r="Q723" s="48" t="str">
        <f>IFERROR(VLOOKUP(L723,クラス!B:C,2,0),"")</f>
        <v/>
      </c>
    </row>
    <row r="724" spans="5:17" x14ac:dyDescent="0.2">
      <c r="E724" t="str">
        <f>IFERROR(リレーチーム__2[[#This Row],[チーム番号]],"")</f>
        <v/>
      </c>
      <c r="F724" t="str">
        <f>IFERROR(リレーチーム__2[[#This Row],[チーム名]],"")</f>
        <v/>
      </c>
      <c r="G724" t="str">
        <f>IFERROR(リレーチーム__2[[#This Row],[チーム名カナ]],"")</f>
        <v/>
      </c>
      <c r="H724" t="str">
        <f>IFERROR(リレーチーム__2[[#This Row],[所属番号]],"")</f>
        <v/>
      </c>
      <c r="I724" t="str">
        <f>IFERROR(リレーチーム__2[[#This Row],[種目コード]],"")</f>
        <v/>
      </c>
      <c r="J724" t="str">
        <f>IFERROR(リレーチーム__2[[#This Row],[距離コード]],"")</f>
        <v/>
      </c>
      <c r="K724" t="str">
        <f>IFERROR(リレーチーム__2[[#This Row],[性別コード]],"")</f>
        <v/>
      </c>
      <c r="L724" t="str">
        <f>IFERROR(リレーチーム__2[[#This Row],[新記録判定クラス]],"")</f>
        <v/>
      </c>
      <c r="M724" t="str">
        <f>IFERROR(リレーチーム__2[[#This Row],[エントリータイム]],"")</f>
        <v/>
      </c>
      <c r="N724" t="str">
        <f>IFERROR(VLOOKUP(I724,色々!L:M,2,0),"")</f>
        <v/>
      </c>
      <c r="O724" s="48" t="str">
        <f>IFERROR(VLOOKUP(J724,色々!P:R,3,0),"")</f>
        <v/>
      </c>
      <c r="P724" s="48" t="str">
        <f>IFERROR(VLOOKUP(K724,色々!P:Q,2,0),"")</f>
        <v/>
      </c>
      <c r="Q724" s="48" t="str">
        <f>IFERROR(VLOOKUP(L724,クラス!B:C,2,0),"")</f>
        <v/>
      </c>
    </row>
    <row r="725" spans="5:17" x14ac:dyDescent="0.2">
      <c r="E725" t="str">
        <f>IFERROR(リレーチーム__2[[#This Row],[チーム番号]],"")</f>
        <v/>
      </c>
      <c r="F725" t="str">
        <f>IFERROR(リレーチーム__2[[#This Row],[チーム名]],"")</f>
        <v/>
      </c>
      <c r="G725" t="str">
        <f>IFERROR(リレーチーム__2[[#This Row],[チーム名カナ]],"")</f>
        <v/>
      </c>
      <c r="H725" t="str">
        <f>IFERROR(リレーチーム__2[[#This Row],[所属番号]],"")</f>
        <v/>
      </c>
      <c r="I725" t="str">
        <f>IFERROR(リレーチーム__2[[#This Row],[種目コード]],"")</f>
        <v/>
      </c>
      <c r="J725" t="str">
        <f>IFERROR(リレーチーム__2[[#This Row],[距離コード]],"")</f>
        <v/>
      </c>
      <c r="K725" t="str">
        <f>IFERROR(リレーチーム__2[[#This Row],[性別コード]],"")</f>
        <v/>
      </c>
      <c r="L725" t="str">
        <f>IFERROR(リレーチーム__2[[#This Row],[新記録判定クラス]],"")</f>
        <v/>
      </c>
      <c r="M725" t="str">
        <f>IFERROR(リレーチーム__2[[#This Row],[エントリータイム]],"")</f>
        <v/>
      </c>
      <c r="N725" t="str">
        <f>IFERROR(VLOOKUP(I725,色々!L:M,2,0),"")</f>
        <v/>
      </c>
      <c r="O725" s="48" t="str">
        <f>IFERROR(VLOOKUP(J725,色々!P:R,3,0),"")</f>
        <v/>
      </c>
      <c r="P725" s="48" t="str">
        <f>IFERROR(VLOOKUP(K725,色々!P:Q,2,0),"")</f>
        <v/>
      </c>
      <c r="Q725" s="48" t="str">
        <f>IFERROR(VLOOKUP(L725,クラス!B:C,2,0),"")</f>
        <v/>
      </c>
    </row>
    <row r="726" spans="5:17" x14ac:dyDescent="0.2">
      <c r="E726" t="str">
        <f>IFERROR(リレーチーム__2[[#This Row],[チーム番号]],"")</f>
        <v/>
      </c>
      <c r="F726" t="str">
        <f>IFERROR(リレーチーム__2[[#This Row],[チーム名]],"")</f>
        <v/>
      </c>
      <c r="G726" t="str">
        <f>IFERROR(リレーチーム__2[[#This Row],[チーム名カナ]],"")</f>
        <v/>
      </c>
      <c r="H726" t="str">
        <f>IFERROR(リレーチーム__2[[#This Row],[所属番号]],"")</f>
        <v/>
      </c>
      <c r="I726" t="str">
        <f>IFERROR(リレーチーム__2[[#This Row],[種目コード]],"")</f>
        <v/>
      </c>
      <c r="J726" t="str">
        <f>IFERROR(リレーチーム__2[[#This Row],[距離コード]],"")</f>
        <v/>
      </c>
      <c r="K726" t="str">
        <f>IFERROR(リレーチーム__2[[#This Row],[性別コード]],"")</f>
        <v/>
      </c>
      <c r="L726" t="str">
        <f>IFERROR(リレーチーム__2[[#This Row],[新記録判定クラス]],"")</f>
        <v/>
      </c>
      <c r="M726" t="str">
        <f>IFERROR(リレーチーム__2[[#This Row],[エントリータイム]],"")</f>
        <v/>
      </c>
      <c r="N726" t="str">
        <f>IFERROR(VLOOKUP(I726,色々!L:M,2,0),"")</f>
        <v/>
      </c>
      <c r="O726" s="48" t="str">
        <f>IFERROR(VLOOKUP(J726,色々!P:R,3,0),"")</f>
        <v/>
      </c>
      <c r="P726" s="48" t="str">
        <f>IFERROR(VLOOKUP(K726,色々!P:Q,2,0),"")</f>
        <v/>
      </c>
      <c r="Q726" s="48" t="str">
        <f>IFERROR(VLOOKUP(L726,クラス!B:C,2,0),"")</f>
        <v/>
      </c>
    </row>
    <row r="727" spans="5:17" x14ac:dyDescent="0.2">
      <c r="E727" t="str">
        <f>IFERROR(リレーチーム__2[[#This Row],[チーム番号]],"")</f>
        <v/>
      </c>
      <c r="F727" t="str">
        <f>IFERROR(リレーチーム__2[[#This Row],[チーム名]],"")</f>
        <v/>
      </c>
      <c r="G727" t="str">
        <f>IFERROR(リレーチーム__2[[#This Row],[チーム名カナ]],"")</f>
        <v/>
      </c>
      <c r="H727" t="str">
        <f>IFERROR(リレーチーム__2[[#This Row],[所属番号]],"")</f>
        <v/>
      </c>
      <c r="I727" t="str">
        <f>IFERROR(リレーチーム__2[[#This Row],[種目コード]],"")</f>
        <v/>
      </c>
      <c r="J727" t="str">
        <f>IFERROR(リレーチーム__2[[#This Row],[距離コード]],"")</f>
        <v/>
      </c>
      <c r="K727" t="str">
        <f>IFERROR(リレーチーム__2[[#This Row],[性別コード]],"")</f>
        <v/>
      </c>
      <c r="L727" t="str">
        <f>IFERROR(リレーチーム__2[[#This Row],[新記録判定クラス]],"")</f>
        <v/>
      </c>
      <c r="M727" t="str">
        <f>IFERROR(リレーチーム__2[[#This Row],[エントリータイム]],"")</f>
        <v/>
      </c>
      <c r="N727" t="str">
        <f>IFERROR(VLOOKUP(I727,色々!L:M,2,0),"")</f>
        <v/>
      </c>
      <c r="O727" s="48" t="str">
        <f>IFERROR(VLOOKUP(J727,色々!P:R,3,0),"")</f>
        <v/>
      </c>
      <c r="P727" s="48" t="str">
        <f>IFERROR(VLOOKUP(K727,色々!P:Q,2,0),"")</f>
        <v/>
      </c>
      <c r="Q727" s="48" t="str">
        <f>IFERROR(VLOOKUP(L727,クラス!B:C,2,0),"")</f>
        <v/>
      </c>
    </row>
    <row r="728" spans="5:17" x14ac:dyDescent="0.2">
      <c r="E728" t="str">
        <f>IFERROR(リレーチーム__2[[#This Row],[チーム番号]],"")</f>
        <v/>
      </c>
      <c r="F728" t="str">
        <f>IFERROR(リレーチーム__2[[#This Row],[チーム名]],"")</f>
        <v/>
      </c>
      <c r="G728" t="str">
        <f>IFERROR(リレーチーム__2[[#This Row],[チーム名カナ]],"")</f>
        <v/>
      </c>
      <c r="H728" t="str">
        <f>IFERROR(リレーチーム__2[[#This Row],[所属番号]],"")</f>
        <v/>
      </c>
      <c r="I728" t="str">
        <f>IFERROR(リレーチーム__2[[#This Row],[種目コード]],"")</f>
        <v/>
      </c>
      <c r="J728" t="str">
        <f>IFERROR(リレーチーム__2[[#This Row],[距離コード]],"")</f>
        <v/>
      </c>
      <c r="K728" t="str">
        <f>IFERROR(リレーチーム__2[[#This Row],[性別コード]],"")</f>
        <v/>
      </c>
      <c r="L728" t="str">
        <f>IFERROR(リレーチーム__2[[#This Row],[新記録判定クラス]],"")</f>
        <v/>
      </c>
      <c r="M728" t="str">
        <f>IFERROR(リレーチーム__2[[#This Row],[エントリータイム]],"")</f>
        <v/>
      </c>
      <c r="N728" t="str">
        <f>IFERROR(VLOOKUP(I728,色々!L:M,2,0),"")</f>
        <v/>
      </c>
      <c r="O728" s="48" t="str">
        <f>IFERROR(VLOOKUP(J728,色々!P:R,3,0),"")</f>
        <v/>
      </c>
      <c r="P728" s="48" t="str">
        <f>IFERROR(VLOOKUP(K728,色々!P:Q,2,0),"")</f>
        <v/>
      </c>
      <c r="Q728" s="48" t="str">
        <f>IFERROR(VLOOKUP(L728,クラス!B:C,2,0),"")</f>
        <v/>
      </c>
    </row>
    <row r="729" spans="5:17" x14ac:dyDescent="0.2">
      <c r="E729" t="str">
        <f>IFERROR(リレーチーム__2[[#This Row],[チーム番号]],"")</f>
        <v/>
      </c>
      <c r="F729" t="str">
        <f>IFERROR(リレーチーム__2[[#This Row],[チーム名]],"")</f>
        <v/>
      </c>
      <c r="G729" t="str">
        <f>IFERROR(リレーチーム__2[[#This Row],[チーム名カナ]],"")</f>
        <v/>
      </c>
      <c r="H729" t="str">
        <f>IFERROR(リレーチーム__2[[#This Row],[所属番号]],"")</f>
        <v/>
      </c>
      <c r="I729" t="str">
        <f>IFERROR(リレーチーム__2[[#This Row],[種目コード]],"")</f>
        <v/>
      </c>
      <c r="J729" t="str">
        <f>IFERROR(リレーチーム__2[[#This Row],[距離コード]],"")</f>
        <v/>
      </c>
      <c r="K729" t="str">
        <f>IFERROR(リレーチーム__2[[#This Row],[性別コード]],"")</f>
        <v/>
      </c>
      <c r="L729" t="str">
        <f>IFERROR(リレーチーム__2[[#This Row],[新記録判定クラス]],"")</f>
        <v/>
      </c>
      <c r="M729" t="str">
        <f>IFERROR(リレーチーム__2[[#This Row],[エントリータイム]],"")</f>
        <v/>
      </c>
      <c r="N729" t="str">
        <f>IFERROR(VLOOKUP(I729,色々!L:M,2,0),"")</f>
        <v/>
      </c>
      <c r="O729" s="48" t="str">
        <f>IFERROR(VLOOKUP(J729,色々!P:R,3,0),"")</f>
        <v/>
      </c>
      <c r="P729" s="48" t="str">
        <f>IFERROR(VLOOKUP(K729,色々!P:Q,2,0),"")</f>
        <v/>
      </c>
      <c r="Q729" s="48" t="str">
        <f>IFERROR(VLOOKUP(L729,クラス!B:C,2,0),"")</f>
        <v/>
      </c>
    </row>
    <row r="730" spans="5:17" x14ac:dyDescent="0.2">
      <c r="E730" t="str">
        <f>IFERROR(リレーチーム__2[[#This Row],[チーム番号]],"")</f>
        <v/>
      </c>
      <c r="F730" t="str">
        <f>IFERROR(リレーチーム__2[[#This Row],[チーム名]],"")</f>
        <v/>
      </c>
      <c r="G730" t="str">
        <f>IFERROR(リレーチーム__2[[#This Row],[チーム名カナ]],"")</f>
        <v/>
      </c>
      <c r="H730" t="str">
        <f>IFERROR(リレーチーム__2[[#This Row],[所属番号]],"")</f>
        <v/>
      </c>
      <c r="I730" t="str">
        <f>IFERROR(リレーチーム__2[[#This Row],[種目コード]],"")</f>
        <v/>
      </c>
      <c r="J730" t="str">
        <f>IFERROR(リレーチーム__2[[#This Row],[距離コード]],"")</f>
        <v/>
      </c>
      <c r="K730" t="str">
        <f>IFERROR(リレーチーム__2[[#This Row],[性別コード]],"")</f>
        <v/>
      </c>
      <c r="L730" t="str">
        <f>IFERROR(リレーチーム__2[[#This Row],[新記録判定クラス]],"")</f>
        <v/>
      </c>
      <c r="M730" t="str">
        <f>IFERROR(リレーチーム__2[[#This Row],[エントリータイム]],"")</f>
        <v/>
      </c>
      <c r="N730" t="str">
        <f>IFERROR(VLOOKUP(I730,色々!L:M,2,0),"")</f>
        <v/>
      </c>
      <c r="O730" s="48" t="str">
        <f>IFERROR(VLOOKUP(J730,色々!P:R,3,0),"")</f>
        <v/>
      </c>
      <c r="P730" s="48" t="str">
        <f>IFERROR(VLOOKUP(K730,色々!P:Q,2,0),"")</f>
        <v/>
      </c>
      <c r="Q730" s="48" t="str">
        <f>IFERROR(VLOOKUP(L730,クラス!B:C,2,0),"")</f>
        <v/>
      </c>
    </row>
    <row r="731" spans="5:17" x14ac:dyDescent="0.2">
      <c r="E731" t="str">
        <f>IFERROR(リレーチーム__2[[#This Row],[チーム番号]],"")</f>
        <v/>
      </c>
      <c r="F731" t="str">
        <f>IFERROR(リレーチーム__2[[#This Row],[チーム名]],"")</f>
        <v/>
      </c>
      <c r="G731" t="str">
        <f>IFERROR(リレーチーム__2[[#This Row],[チーム名カナ]],"")</f>
        <v/>
      </c>
      <c r="H731" t="str">
        <f>IFERROR(リレーチーム__2[[#This Row],[所属番号]],"")</f>
        <v/>
      </c>
      <c r="I731" t="str">
        <f>IFERROR(リレーチーム__2[[#This Row],[種目コード]],"")</f>
        <v/>
      </c>
      <c r="J731" t="str">
        <f>IFERROR(リレーチーム__2[[#This Row],[距離コード]],"")</f>
        <v/>
      </c>
      <c r="K731" t="str">
        <f>IFERROR(リレーチーム__2[[#This Row],[性別コード]],"")</f>
        <v/>
      </c>
      <c r="L731" t="str">
        <f>IFERROR(リレーチーム__2[[#This Row],[新記録判定クラス]],"")</f>
        <v/>
      </c>
      <c r="M731" t="str">
        <f>IFERROR(リレーチーム__2[[#This Row],[エントリータイム]],"")</f>
        <v/>
      </c>
      <c r="N731" t="str">
        <f>IFERROR(VLOOKUP(I731,色々!L:M,2,0),"")</f>
        <v/>
      </c>
      <c r="O731" s="48" t="str">
        <f>IFERROR(VLOOKUP(J731,色々!P:R,3,0),"")</f>
        <v/>
      </c>
      <c r="P731" s="48" t="str">
        <f>IFERROR(VLOOKUP(K731,色々!P:Q,2,0),"")</f>
        <v/>
      </c>
      <c r="Q731" s="48" t="str">
        <f>IFERROR(VLOOKUP(L731,クラス!B:C,2,0),"")</f>
        <v/>
      </c>
    </row>
    <row r="732" spans="5:17" x14ac:dyDescent="0.2">
      <c r="E732" t="str">
        <f>IFERROR(リレーチーム__2[[#This Row],[チーム番号]],"")</f>
        <v/>
      </c>
      <c r="F732" t="str">
        <f>IFERROR(リレーチーム__2[[#This Row],[チーム名]],"")</f>
        <v/>
      </c>
      <c r="G732" t="str">
        <f>IFERROR(リレーチーム__2[[#This Row],[チーム名カナ]],"")</f>
        <v/>
      </c>
      <c r="H732" t="str">
        <f>IFERROR(リレーチーム__2[[#This Row],[所属番号]],"")</f>
        <v/>
      </c>
      <c r="I732" t="str">
        <f>IFERROR(リレーチーム__2[[#This Row],[種目コード]],"")</f>
        <v/>
      </c>
      <c r="J732" t="str">
        <f>IFERROR(リレーチーム__2[[#This Row],[距離コード]],"")</f>
        <v/>
      </c>
      <c r="K732" t="str">
        <f>IFERROR(リレーチーム__2[[#This Row],[性別コード]],"")</f>
        <v/>
      </c>
      <c r="L732" t="str">
        <f>IFERROR(リレーチーム__2[[#This Row],[新記録判定クラス]],"")</f>
        <v/>
      </c>
      <c r="M732" t="str">
        <f>IFERROR(リレーチーム__2[[#This Row],[エントリータイム]],"")</f>
        <v/>
      </c>
      <c r="N732" t="str">
        <f>IFERROR(VLOOKUP(I732,色々!L:M,2,0),"")</f>
        <v/>
      </c>
      <c r="O732" s="48" t="str">
        <f>IFERROR(VLOOKUP(J732,色々!P:R,3,0),"")</f>
        <v/>
      </c>
      <c r="P732" s="48" t="str">
        <f>IFERROR(VLOOKUP(K732,色々!P:Q,2,0),"")</f>
        <v/>
      </c>
      <c r="Q732" s="48" t="str">
        <f>IFERROR(VLOOKUP(L732,クラス!B:C,2,0),"")</f>
        <v/>
      </c>
    </row>
    <row r="733" spans="5:17" x14ac:dyDescent="0.2">
      <c r="E733" t="str">
        <f>IFERROR(リレーチーム__2[[#This Row],[チーム番号]],"")</f>
        <v/>
      </c>
      <c r="F733" t="str">
        <f>IFERROR(リレーチーム__2[[#This Row],[チーム名]],"")</f>
        <v/>
      </c>
      <c r="G733" t="str">
        <f>IFERROR(リレーチーム__2[[#This Row],[チーム名カナ]],"")</f>
        <v/>
      </c>
      <c r="H733" t="str">
        <f>IFERROR(リレーチーム__2[[#This Row],[所属番号]],"")</f>
        <v/>
      </c>
      <c r="I733" t="str">
        <f>IFERROR(リレーチーム__2[[#This Row],[種目コード]],"")</f>
        <v/>
      </c>
      <c r="J733" t="str">
        <f>IFERROR(リレーチーム__2[[#This Row],[距離コード]],"")</f>
        <v/>
      </c>
      <c r="K733" t="str">
        <f>IFERROR(リレーチーム__2[[#This Row],[性別コード]],"")</f>
        <v/>
      </c>
      <c r="L733" t="str">
        <f>IFERROR(リレーチーム__2[[#This Row],[新記録判定クラス]],"")</f>
        <v/>
      </c>
      <c r="M733" t="str">
        <f>IFERROR(リレーチーム__2[[#This Row],[エントリータイム]],"")</f>
        <v/>
      </c>
      <c r="N733" t="str">
        <f>IFERROR(VLOOKUP(I733,色々!L:M,2,0),"")</f>
        <v/>
      </c>
      <c r="O733" s="48" t="str">
        <f>IFERROR(VLOOKUP(J733,色々!P:R,3,0),"")</f>
        <v/>
      </c>
      <c r="P733" s="48" t="str">
        <f>IFERROR(VLOOKUP(K733,色々!P:Q,2,0),"")</f>
        <v/>
      </c>
      <c r="Q733" s="48" t="str">
        <f>IFERROR(VLOOKUP(L733,クラス!B:C,2,0),"")</f>
        <v/>
      </c>
    </row>
    <row r="734" spans="5:17" x14ac:dyDescent="0.2">
      <c r="E734" t="str">
        <f>IFERROR(リレーチーム__2[[#This Row],[チーム番号]],"")</f>
        <v/>
      </c>
      <c r="F734" t="str">
        <f>IFERROR(リレーチーム__2[[#This Row],[チーム名]],"")</f>
        <v/>
      </c>
      <c r="G734" t="str">
        <f>IFERROR(リレーチーム__2[[#This Row],[チーム名カナ]],"")</f>
        <v/>
      </c>
      <c r="H734" t="str">
        <f>IFERROR(リレーチーム__2[[#This Row],[所属番号]],"")</f>
        <v/>
      </c>
      <c r="I734" t="str">
        <f>IFERROR(リレーチーム__2[[#This Row],[種目コード]],"")</f>
        <v/>
      </c>
      <c r="J734" t="str">
        <f>IFERROR(リレーチーム__2[[#This Row],[距離コード]],"")</f>
        <v/>
      </c>
      <c r="K734" t="str">
        <f>IFERROR(リレーチーム__2[[#This Row],[性別コード]],"")</f>
        <v/>
      </c>
      <c r="L734" t="str">
        <f>IFERROR(リレーチーム__2[[#This Row],[新記録判定クラス]],"")</f>
        <v/>
      </c>
      <c r="M734" t="str">
        <f>IFERROR(リレーチーム__2[[#This Row],[エントリータイム]],"")</f>
        <v/>
      </c>
      <c r="N734" t="str">
        <f>IFERROR(VLOOKUP(I734,色々!L:M,2,0),"")</f>
        <v/>
      </c>
      <c r="O734" s="48" t="str">
        <f>IFERROR(VLOOKUP(J734,色々!P:R,3,0),"")</f>
        <v/>
      </c>
      <c r="P734" s="48" t="str">
        <f>IFERROR(VLOOKUP(K734,色々!P:Q,2,0),"")</f>
        <v/>
      </c>
      <c r="Q734" s="48" t="str">
        <f>IFERROR(VLOOKUP(L734,クラス!B:C,2,0),"")</f>
        <v/>
      </c>
    </row>
    <row r="735" spans="5:17" x14ac:dyDescent="0.2">
      <c r="E735" t="str">
        <f>IFERROR(リレーチーム__2[[#This Row],[チーム番号]],"")</f>
        <v/>
      </c>
      <c r="F735" t="str">
        <f>IFERROR(リレーチーム__2[[#This Row],[チーム名]],"")</f>
        <v/>
      </c>
      <c r="G735" t="str">
        <f>IFERROR(リレーチーム__2[[#This Row],[チーム名カナ]],"")</f>
        <v/>
      </c>
      <c r="H735" t="str">
        <f>IFERROR(リレーチーム__2[[#This Row],[所属番号]],"")</f>
        <v/>
      </c>
      <c r="I735" t="str">
        <f>IFERROR(リレーチーム__2[[#This Row],[種目コード]],"")</f>
        <v/>
      </c>
      <c r="J735" t="str">
        <f>IFERROR(リレーチーム__2[[#This Row],[距離コード]],"")</f>
        <v/>
      </c>
      <c r="K735" t="str">
        <f>IFERROR(リレーチーム__2[[#This Row],[性別コード]],"")</f>
        <v/>
      </c>
      <c r="L735" t="str">
        <f>IFERROR(リレーチーム__2[[#This Row],[新記録判定クラス]],"")</f>
        <v/>
      </c>
      <c r="M735" t="str">
        <f>IFERROR(リレーチーム__2[[#This Row],[エントリータイム]],"")</f>
        <v/>
      </c>
      <c r="N735" t="str">
        <f>IFERROR(VLOOKUP(I735,色々!L:M,2,0),"")</f>
        <v/>
      </c>
      <c r="O735" s="48" t="str">
        <f>IFERROR(VLOOKUP(J735,色々!P:R,3,0),"")</f>
        <v/>
      </c>
      <c r="P735" s="48" t="str">
        <f>IFERROR(VLOOKUP(K735,色々!P:Q,2,0),"")</f>
        <v/>
      </c>
      <c r="Q735" s="48" t="str">
        <f>IFERROR(VLOOKUP(L735,クラス!B:C,2,0),"")</f>
        <v/>
      </c>
    </row>
    <row r="736" spans="5:17" x14ac:dyDescent="0.2">
      <c r="E736" t="str">
        <f>IFERROR(リレーチーム__2[[#This Row],[チーム番号]],"")</f>
        <v/>
      </c>
      <c r="F736" t="str">
        <f>IFERROR(リレーチーム__2[[#This Row],[チーム名]],"")</f>
        <v/>
      </c>
      <c r="G736" t="str">
        <f>IFERROR(リレーチーム__2[[#This Row],[チーム名カナ]],"")</f>
        <v/>
      </c>
      <c r="H736" t="str">
        <f>IFERROR(リレーチーム__2[[#This Row],[所属番号]],"")</f>
        <v/>
      </c>
      <c r="I736" t="str">
        <f>IFERROR(リレーチーム__2[[#This Row],[種目コード]],"")</f>
        <v/>
      </c>
      <c r="J736" t="str">
        <f>IFERROR(リレーチーム__2[[#This Row],[距離コード]],"")</f>
        <v/>
      </c>
      <c r="K736" t="str">
        <f>IFERROR(リレーチーム__2[[#This Row],[性別コード]],"")</f>
        <v/>
      </c>
      <c r="L736" t="str">
        <f>IFERROR(リレーチーム__2[[#This Row],[新記録判定クラス]],"")</f>
        <v/>
      </c>
      <c r="M736" t="str">
        <f>IFERROR(リレーチーム__2[[#This Row],[エントリータイム]],"")</f>
        <v/>
      </c>
      <c r="N736" t="str">
        <f>IFERROR(VLOOKUP(I736,色々!L:M,2,0),"")</f>
        <v/>
      </c>
      <c r="O736" s="48" t="str">
        <f>IFERROR(VLOOKUP(J736,色々!P:R,3,0),"")</f>
        <v/>
      </c>
      <c r="P736" s="48" t="str">
        <f>IFERROR(VLOOKUP(K736,色々!P:Q,2,0),"")</f>
        <v/>
      </c>
      <c r="Q736" s="48" t="str">
        <f>IFERROR(VLOOKUP(L736,クラス!B:C,2,0),"")</f>
        <v/>
      </c>
    </row>
    <row r="737" spans="5:17" x14ac:dyDescent="0.2">
      <c r="E737" t="str">
        <f>IFERROR(リレーチーム__2[[#This Row],[チーム番号]],"")</f>
        <v/>
      </c>
      <c r="F737" t="str">
        <f>IFERROR(リレーチーム__2[[#This Row],[チーム名]],"")</f>
        <v/>
      </c>
      <c r="G737" t="str">
        <f>IFERROR(リレーチーム__2[[#This Row],[チーム名カナ]],"")</f>
        <v/>
      </c>
      <c r="H737" t="str">
        <f>IFERROR(リレーチーム__2[[#This Row],[所属番号]],"")</f>
        <v/>
      </c>
      <c r="I737" t="str">
        <f>IFERROR(リレーチーム__2[[#This Row],[種目コード]],"")</f>
        <v/>
      </c>
      <c r="J737" t="str">
        <f>IFERROR(リレーチーム__2[[#This Row],[距離コード]],"")</f>
        <v/>
      </c>
      <c r="K737" t="str">
        <f>IFERROR(リレーチーム__2[[#This Row],[性別コード]],"")</f>
        <v/>
      </c>
      <c r="L737" t="str">
        <f>IFERROR(リレーチーム__2[[#This Row],[新記録判定クラス]],"")</f>
        <v/>
      </c>
      <c r="M737" t="str">
        <f>IFERROR(リレーチーム__2[[#This Row],[エントリータイム]],"")</f>
        <v/>
      </c>
      <c r="N737" t="str">
        <f>IFERROR(VLOOKUP(I737,色々!L:M,2,0),"")</f>
        <v/>
      </c>
      <c r="O737" s="48" t="str">
        <f>IFERROR(VLOOKUP(J737,色々!P:R,3,0),"")</f>
        <v/>
      </c>
      <c r="P737" s="48" t="str">
        <f>IFERROR(VLOOKUP(K737,色々!P:Q,2,0),"")</f>
        <v/>
      </c>
      <c r="Q737" s="48" t="str">
        <f>IFERROR(VLOOKUP(L737,クラス!B:C,2,0),"")</f>
        <v/>
      </c>
    </row>
    <row r="738" spans="5:17" x14ac:dyDescent="0.2">
      <c r="E738" t="str">
        <f>IFERROR(リレーチーム__2[[#This Row],[チーム番号]],"")</f>
        <v/>
      </c>
      <c r="F738" t="str">
        <f>IFERROR(リレーチーム__2[[#This Row],[チーム名]],"")</f>
        <v/>
      </c>
      <c r="G738" t="str">
        <f>IFERROR(リレーチーム__2[[#This Row],[チーム名カナ]],"")</f>
        <v/>
      </c>
      <c r="H738" t="str">
        <f>IFERROR(リレーチーム__2[[#This Row],[所属番号]],"")</f>
        <v/>
      </c>
      <c r="I738" t="str">
        <f>IFERROR(リレーチーム__2[[#This Row],[種目コード]],"")</f>
        <v/>
      </c>
      <c r="J738" t="str">
        <f>IFERROR(リレーチーム__2[[#This Row],[距離コード]],"")</f>
        <v/>
      </c>
      <c r="K738" t="str">
        <f>IFERROR(リレーチーム__2[[#This Row],[性別コード]],"")</f>
        <v/>
      </c>
      <c r="L738" t="str">
        <f>IFERROR(リレーチーム__2[[#This Row],[新記録判定クラス]],"")</f>
        <v/>
      </c>
      <c r="M738" t="str">
        <f>IFERROR(リレーチーム__2[[#This Row],[エントリータイム]],"")</f>
        <v/>
      </c>
      <c r="N738" t="str">
        <f>IFERROR(VLOOKUP(I738,色々!L:M,2,0),"")</f>
        <v/>
      </c>
      <c r="O738" s="48" t="str">
        <f>IFERROR(VLOOKUP(J738,色々!P:R,3,0),"")</f>
        <v/>
      </c>
      <c r="P738" s="48" t="str">
        <f>IFERROR(VLOOKUP(K738,色々!P:Q,2,0),"")</f>
        <v/>
      </c>
      <c r="Q738" s="48" t="str">
        <f>IFERROR(VLOOKUP(L738,クラス!B:C,2,0),"")</f>
        <v/>
      </c>
    </row>
    <row r="739" spans="5:17" x14ac:dyDescent="0.2">
      <c r="E739" t="str">
        <f>IFERROR(リレーチーム__2[[#This Row],[チーム番号]],"")</f>
        <v/>
      </c>
      <c r="F739" t="str">
        <f>IFERROR(リレーチーム__2[[#This Row],[チーム名]],"")</f>
        <v/>
      </c>
      <c r="G739" t="str">
        <f>IFERROR(リレーチーム__2[[#This Row],[チーム名カナ]],"")</f>
        <v/>
      </c>
      <c r="H739" t="str">
        <f>IFERROR(リレーチーム__2[[#This Row],[所属番号]],"")</f>
        <v/>
      </c>
      <c r="I739" t="str">
        <f>IFERROR(リレーチーム__2[[#This Row],[種目コード]],"")</f>
        <v/>
      </c>
      <c r="J739" t="str">
        <f>IFERROR(リレーチーム__2[[#This Row],[距離コード]],"")</f>
        <v/>
      </c>
      <c r="K739" t="str">
        <f>IFERROR(リレーチーム__2[[#This Row],[性別コード]],"")</f>
        <v/>
      </c>
      <c r="L739" t="str">
        <f>IFERROR(リレーチーム__2[[#This Row],[新記録判定クラス]],"")</f>
        <v/>
      </c>
      <c r="M739" t="str">
        <f>IFERROR(リレーチーム__2[[#This Row],[エントリータイム]],"")</f>
        <v/>
      </c>
      <c r="N739" t="str">
        <f>IFERROR(VLOOKUP(I739,色々!L:M,2,0),"")</f>
        <v/>
      </c>
      <c r="O739" s="48" t="str">
        <f>IFERROR(VLOOKUP(J739,色々!P:R,3,0),"")</f>
        <v/>
      </c>
      <c r="P739" s="48" t="str">
        <f>IFERROR(VLOOKUP(K739,色々!P:Q,2,0),"")</f>
        <v/>
      </c>
      <c r="Q739" s="48" t="str">
        <f>IFERROR(VLOOKUP(L739,クラス!B:C,2,0),"")</f>
        <v/>
      </c>
    </row>
    <row r="740" spans="5:17" x14ac:dyDescent="0.2">
      <c r="E740" t="str">
        <f>IFERROR(リレーチーム__2[[#This Row],[チーム番号]],"")</f>
        <v/>
      </c>
      <c r="F740" t="str">
        <f>IFERROR(リレーチーム__2[[#This Row],[チーム名]],"")</f>
        <v/>
      </c>
      <c r="G740" t="str">
        <f>IFERROR(リレーチーム__2[[#This Row],[チーム名カナ]],"")</f>
        <v/>
      </c>
      <c r="H740" t="str">
        <f>IFERROR(リレーチーム__2[[#This Row],[所属番号]],"")</f>
        <v/>
      </c>
      <c r="I740" t="str">
        <f>IFERROR(リレーチーム__2[[#This Row],[種目コード]],"")</f>
        <v/>
      </c>
      <c r="J740" t="str">
        <f>IFERROR(リレーチーム__2[[#This Row],[距離コード]],"")</f>
        <v/>
      </c>
      <c r="K740" t="str">
        <f>IFERROR(リレーチーム__2[[#This Row],[性別コード]],"")</f>
        <v/>
      </c>
      <c r="L740" t="str">
        <f>IFERROR(リレーチーム__2[[#This Row],[新記録判定クラス]],"")</f>
        <v/>
      </c>
      <c r="M740" t="str">
        <f>IFERROR(リレーチーム__2[[#This Row],[エントリータイム]],"")</f>
        <v/>
      </c>
      <c r="N740" t="str">
        <f>IFERROR(VLOOKUP(I740,色々!L:M,2,0),"")</f>
        <v/>
      </c>
      <c r="O740" s="48" t="str">
        <f>IFERROR(VLOOKUP(J740,色々!P:R,3,0),"")</f>
        <v/>
      </c>
      <c r="P740" s="48" t="str">
        <f>IFERROR(VLOOKUP(K740,色々!P:Q,2,0),"")</f>
        <v/>
      </c>
      <c r="Q740" s="48" t="str">
        <f>IFERROR(VLOOKUP(L740,クラス!B:C,2,0),"")</f>
        <v/>
      </c>
    </row>
    <row r="741" spans="5:17" x14ac:dyDescent="0.2">
      <c r="E741" t="str">
        <f>IFERROR(リレーチーム__2[[#This Row],[チーム番号]],"")</f>
        <v/>
      </c>
      <c r="F741" t="str">
        <f>IFERROR(リレーチーム__2[[#This Row],[チーム名]],"")</f>
        <v/>
      </c>
      <c r="G741" t="str">
        <f>IFERROR(リレーチーム__2[[#This Row],[チーム名カナ]],"")</f>
        <v/>
      </c>
      <c r="H741" t="str">
        <f>IFERROR(リレーチーム__2[[#This Row],[所属番号]],"")</f>
        <v/>
      </c>
      <c r="I741" t="str">
        <f>IFERROR(リレーチーム__2[[#This Row],[種目コード]],"")</f>
        <v/>
      </c>
      <c r="J741" t="str">
        <f>IFERROR(リレーチーム__2[[#This Row],[距離コード]],"")</f>
        <v/>
      </c>
      <c r="K741" t="str">
        <f>IFERROR(リレーチーム__2[[#This Row],[性別コード]],"")</f>
        <v/>
      </c>
      <c r="L741" t="str">
        <f>IFERROR(リレーチーム__2[[#This Row],[新記録判定クラス]],"")</f>
        <v/>
      </c>
      <c r="M741" t="str">
        <f>IFERROR(リレーチーム__2[[#This Row],[エントリータイム]],"")</f>
        <v/>
      </c>
      <c r="N741" t="str">
        <f>IFERROR(VLOOKUP(I741,色々!L:M,2,0),"")</f>
        <v/>
      </c>
      <c r="O741" s="48" t="str">
        <f>IFERROR(VLOOKUP(J741,色々!P:R,3,0),"")</f>
        <v/>
      </c>
      <c r="P741" s="48" t="str">
        <f>IFERROR(VLOOKUP(K741,色々!P:Q,2,0),"")</f>
        <v/>
      </c>
      <c r="Q741" s="48" t="str">
        <f>IFERROR(VLOOKUP(L741,クラス!B:C,2,0),"")</f>
        <v/>
      </c>
    </row>
    <row r="742" spans="5:17" x14ac:dyDescent="0.2">
      <c r="E742" t="str">
        <f>IFERROR(リレーチーム__2[[#This Row],[チーム番号]],"")</f>
        <v/>
      </c>
      <c r="F742" t="str">
        <f>IFERROR(リレーチーム__2[[#This Row],[チーム名]],"")</f>
        <v/>
      </c>
      <c r="G742" t="str">
        <f>IFERROR(リレーチーム__2[[#This Row],[チーム名カナ]],"")</f>
        <v/>
      </c>
      <c r="H742" t="str">
        <f>IFERROR(リレーチーム__2[[#This Row],[所属番号]],"")</f>
        <v/>
      </c>
      <c r="I742" t="str">
        <f>IFERROR(リレーチーム__2[[#This Row],[種目コード]],"")</f>
        <v/>
      </c>
      <c r="J742" t="str">
        <f>IFERROR(リレーチーム__2[[#This Row],[距離コード]],"")</f>
        <v/>
      </c>
      <c r="K742" t="str">
        <f>IFERROR(リレーチーム__2[[#This Row],[性別コード]],"")</f>
        <v/>
      </c>
      <c r="L742" t="str">
        <f>IFERROR(リレーチーム__2[[#This Row],[新記録判定クラス]],"")</f>
        <v/>
      </c>
      <c r="M742" t="str">
        <f>IFERROR(リレーチーム__2[[#This Row],[エントリータイム]],"")</f>
        <v/>
      </c>
      <c r="N742" t="str">
        <f>IFERROR(VLOOKUP(I742,色々!L:M,2,0),"")</f>
        <v/>
      </c>
      <c r="O742" s="48" t="str">
        <f>IFERROR(VLOOKUP(J742,色々!P:R,3,0),"")</f>
        <v/>
      </c>
      <c r="P742" s="48" t="str">
        <f>IFERROR(VLOOKUP(K742,色々!P:Q,2,0),"")</f>
        <v/>
      </c>
      <c r="Q742" s="48" t="str">
        <f>IFERROR(VLOOKUP(L742,クラス!B:C,2,0),"")</f>
        <v/>
      </c>
    </row>
    <row r="743" spans="5:17" x14ac:dyDescent="0.2">
      <c r="E743" t="str">
        <f>IFERROR(リレーチーム__2[[#This Row],[チーム番号]],"")</f>
        <v/>
      </c>
      <c r="F743" t="str">
        <f>IFERROR(リレーチーム__2[[#This Row],[チーム名]],"")</f>
        <v/>
      </c>
      <c r="G743" t="str">
        <f>IFERROR(リレーチーム__2[[#This Row],[チーム名カナ]],"")</f>
        <v/>
      </c>
      <c r="H743" t="str">
        <f>IFERROR(リレーチーム__2[[#This Row],[所属番号]],"")</f>
        <v/>
      </c>
      <c r="I743" t="str">
        <f>IFERROR(リレーチーム__2[[#This Row],[種目コード]],"")</f>
        <v/>
      </c>
      <c r="J743" t="str">
        <f>IFERROR(リレーチーム__2[[#This Row],[距離コード]],"")</f>
        <v/>
      </c>
      <c r="K743" t="str">
        <f>IFERROR(リレーチーム__2[[#This Row],[性別コード]],"")</f>
        <v/>
      </c>
      <c r="L743" t="str">
        <f>IFERROR(リレーチーム__2[[#This Row],[新記録判定クラス]],"")</f>
        <v/>
      </c>
      <c r="M743" t="str">
        <f>IFERROR(リレーチーム__2[[#This Row],[エントリータイム]],"")</f>
        <v/>
      </c>
      <c r="N743" t="str">
        <f>IFERROR(VLOOKUP(I743,色々!L:M,2,0),"")</f>
        <v/>
      </c>
      <c r="O743" s="48" t="str">
        <f>IFERROR(VLOOKUP(J743,色々!P:R,3,0),"")</f>
        <v/>
      </c>
      <c r="P743" s="48" t="str">
        <f>IFERROR(VLOOKUP(K743,色々!P:Q,2,0),"")</f>
        <v/>
      </c>
      <c r="Q743" s="48" t="str">
        <f>IFERROR(VLOOKUP(L743,クラス!B:C,2,0),"")</f>
        <v/>
      </c>
    </row>
    <row r="744" spans="5:17" x14ac:dyDescent="0.2">
      <c r="E744" t="str">
        <f>IFERROR(リレーチーム__2[[#This Row],[チーム番号]],"")</f>
        <v/>
      </c>
      <c r="F744" t="str">
        <f>IFERROR(リレーチーム__2[[#This Row],[チーム名]],"")</f>
        <v/>
      </c>
      <c r="G744" t="str">
        <f>IFERROR(リレーチーム__2[[#This Row],[チーム名カナ]],"")</f>
        <v/>
      </c>
      <c r="H744" t="str">
        <f>IFERROR(リレーチーム__2[[#This Row],[所属番号]],"")</f>
        <v/>
      </c>
      <c r="I744" t="str">
        <f>IFERROR(リレーチーム__2[[#This Row],[種目コード]],"")</f>
        <v/>
      </c>
      <c r="J744" t="str">
        <f>IFERROR(リレーチーム__2[[#This Row],[距離コード]],"")</f>
        <v/>
      </c>
      <c r="K744" t="str">
        <f>IFERROR(リレーチーム__2[[#This Row],[性別コード]],"")</f>
        <v/>
      </c>
      <c r="L744" t="str">
        <f>IFERROR(リレーチーム__2[[#This Row],[新記録判定クラス]],"")</f>
        <v/>
      </c>
      <c r="M744" t="str">
        <f>IFERROR(リレーチーム__2[[#This Row],[エントリータイム]],"")</f>
        <v/>
      </c>
      <c r="N744" t="str">
        <f>IFERROR(VLOOKUP(I744,色々!L:M,2,0),"")</f>
        <v/>
      </c>
      <c r="O744" s="48" t="str">
        <f>IFERROR(VLOOKUP(J744,色々!P:R,3,0),"")</f>
        <v/>
      </c>
      <c r="P744" s="48" t="str">
        <f>IFERROR(VLOOKUP(K744,色々!P:Q,2,0),"")</f>
        <v/>
      </c>
      <c r="Q744" s="48" t="str">
        <f>IFERROR(VLOOKUP(L744,クラス!B:C,2,0),"")</f>
        <v/>
      </c>
    </row>
    <row r="745" spans="5:17" x14ac:dyDescent="0.2">
      <c r="E745" t="str">
        <f>IFERROR(リレーチーム__2[[#This Row],[チーム番号]],"")</f>
        <v/>
      </c>
      <c r="F745" t="str">
        <f>IFERROR(リレーチーム__2[[#This Row],[チーム名]],"")</f>
        <v/>
      </c>
      <c r="G745" t="str">
        <f>IFERROR(リレーチーム__2[[#This Row],[チーム名カナ]],"")</f>
        <v/>
      </c>
      <c r="H745" t="str">
        <f>IFERROR(リレーチーム__2[[#This Row],[所属番号]],"")</f>
        <v/>
      </c>
      <c r="I745" t="str">
        <f>IFERROR(リレーチーム__2[[#This Row],[種目コード]],"")</f>
        <v/>
      </c>
      <c r="J745" t="str">
        <f>IFERROR(リレーチーム__2[[#This Row],[距離コード]],"")</f>
        <v/>
      </c>
      <c r="K745" t="str">
        <f>IFERROR(リレーチーム__2[[#This Row],[性別コード]],"")</f>
        <v/>
      </c>
      <c r="L745" t="str">
        <f>IFERROR(リレーチーム__2[[#This Row],[新記録判定クラス]],"")</f>
        <v/>
      </c>
      <c r="M745" t="str">
        <f>IFERROR(リレーチーム__2[[#This Row],[エントリータイム]],"")</f>
        <v/>
      </c>
      <c r="N745" t="str">
        <f>IFERROR(VLOOKUP(I745,色々!L:M,2,0),"")</f>
        <v/>
      </c>
      <c r="O745" s="48" t="str">
        <f>IFERROR(VLOOKUP(J745,色々!P:R,3,0),"")</f>
        <v/>
      </c>
      <c r="P745" s="48" t="str">
        <f>IFERROR(VLOOKUP(K745,色々!P:Q,2,0),"")</f>
        <v/>
      </c>
      <c r="Q745" s="48" t="str">
        <f>IFERROR(VLOOKUP(L745,クラス!B:C,2,0),"")</f>
        <v/>
      </c>
    </row>
    <row r="746" spans="5:17" x14ac:dyDescent="0.2">
      <c r="E746" t="str">
        <f>IFERROR(リレーチーム__2[[#This Row],[チーム番号]],"")</f>
        <v/>
      </c>
      <c r="F746" t="str">
        <f>IFERROR(リレーチーム__2[[#This Row],[チーム名]],"")</f>
        <v/>
      </c>
      <c r="G746" t="str">
        <f>IFERROR(リレーチーム__2[[#This Row],[チーム名カナ]],"")</f>
        <v/>
      </c>
      <c r="H746" t="str">
        <f>IFERROR(リレーチーム__2[[#This Row],[所属番号]],"")</f>
        <v/>
      </c>
      <c r="I746" t="str">
        <f>IFERROR(リレーチーム__2[[#This Row],[種目コード]],"")</f>
        <v/>
      </c>
      <c r="J746" t="str">
        <f>IFERROR(リレーチーム__2[[#This Row],[距離コード]],"")</f>
        <v/>
      </c>
      <c r="K746" t="str">
        <f>IFERROR(リレーチーム__2[[#This Row],[性別コード]],"")</f>
        <v/>
      </c>
      <c r="L746" t="str">
        <f>IFERROR(リレーチーム__2[[#This Row],[新記録判定クラス]],"")</f>
        <v/>
      </c>
      <c r="M746" t="str">
        <f>IFERROR(リレーチーム__2[[#This Row],[エントリータイム]],"")</f>
        <v/>
      </c>
      <c r="N746" t="str">
        <f>IFERROR(VLOOKUP(I746,色々!L:M,2,0),"")</f>
        <v/>
      </c>
      <c r="O746" s="48" t="str">
        <f>IFERROR(VLOOKUP(J746,色々!P:R,3,0),"")</f>
        <v/>
      </c>
      <c r="P746" s="48" t="str">
        <f>IFERROR(VLOOKUP(K746,色々!P:Q,2,0),"")</f>
        <v/>
      </c>
      <c r="Q746" s="48" t="str">
        <f>IFERROR(VLOOKUP(L746,クラス!B:C,2,0),"")</f>
        <v/>
      </c>
    </row>
    <row r="747" spans="5:17" x14ac:dyDescent="0.2">
      <c r="E747" t="str">
        <f>IFERROR(リレーチーム__2[[#This Row],[チーム番号]],"")</f>
        <v/>
      </c>
      <c r="F747" t="str">
        <f>IFERROR(リレーチーム__2[[#This Row],[チーム名]],"")</f>
        <v/>
      </c>
      <c r="G747" t="str">
        <f>IFERROR(リレーチーム__2[[#This Row],[チーム名カナ]],"")</f>
        <v/>
      </c>
      <c r="H747" t="str">
        <f>IFERROR(リレーチーム__2[[#This Row],[所属番号]],"")</f>
        <v/>
      </c>
      <c r="I747" t="str">
        <f>IFERROR(リレーチーム__2[[#This Row],[種目コード]],"")</f>
        <v/>
      </c>
      <c r="J747" t="str">
        <f>IFERROR(リレーチーム__2[[#This Row],[距離コード]],"")</f>
        <v/>
      </c>
      <c r="K747" t="str">
        <f>IFERROR(リレーチーム__2[[#This Row],[性別コード]],"")</f>
        <v/>
      </c>
      <c r="L747" t="str">
        <f>IFERROR(リレーチーム__2[[#This Row],[新記録判定クラス]],"")</f>
        <v/>
      </c>
      <c r="M747" t="str">
        <f>IFERROR(リレーチーム__2[[#This Row],[エントリータイム]],"")</f>
        <v/>
      </c>
      <c r="N747" t="str">
        <f>IFERROR(VLOOKUP(I747,色々!L:M,2,0),"")</f>
        <v/>
      </c>
      <c r="O747" s="48" t="str">
        <f>IFERROR(VLOOKUP(J747,色々!P:R,3,0),"")</f>
        <v/>
      </c>
      <c r="P747" s="48" t="str">
        <f>IFERROR(VLOOKUP(K747,色々!P:Q,2,0),"")</f>
        <v/>
      </c>
      <c r="Q747" s="48" t="str">
        <f>IFERROR(VLOOKUP(L747,クラス!B:C,2,0),"")</f>
        <v/>
      </c>
    </row>
    <row r="748" spans="5:17" x14ac:dyDescent="0.2">
      <c r="E748" t="str">
        <f>IFERROR(リレーチーム__2[[#This Row],[チーム番号]],"")</f>
        <v/>
      </c>
      <c r="F748" t="str">
        <f>IFERROR(リレーチーム__2[[#This Row],[チーム名]],"")</f>
        <v/>
      </c>
      <c r="G748" t="str">
        <f>IFERROR(リレーチーム__2[[#This Row],[チーム名カナ]],"")</f>
        <v/>
      </c>
      <c r="H748" t="str">
        <f>IFERROR(リレーチーム__2[[#This Row],[所属番号]],"")</f>
        <v/>
      </c>
      <c r="I748" t="str">
        <f>IFERROR(リレーチーム__2[[#This Row],[種目コード]],"")</f>
        <v/>
      </c>
      <c r="J748" t="str">
        <f>IFERROR(リレーチーム__2[[#This Row],[距離コード]],"")</f>
        <v/>
      </c>
      <c r="K748" t="str">
        <f>IFERROR(リレーチーム__2[[#This Row],[性別コード]],"")</f>
        <v/>
      </c>
      <c r="L748" t="str">
        <f>IFERROR(リレーチーム__2[[#This Row],[新記録判定クラス]],"")</f>
        <v/>
      </c>
      <c r="M748" t="str">
        <f>IFERROR(リレーチーム__2[[#This Row],[エントリータイム]],"")</f>
        <v/>
      </c>
      <c r="N748" t="str">
        <f>IFERROR(VLOOKUP(I748,色々!L:M,2,0),"")</f>
        <v/>
      </c>
      <c r="O748" s="48" t="str">
        <f>IFERROR(VLOOKUP(J748,色々!P:R,3,0),"")</f>
        <v/>
      </c>
      <c r="P748" s="48" t="str">
        <f>IFERROR(VLOOKUP(K748,色々!P:Q,2,0),"")</f>
        <v/>
      </c>
      <c r="Q748" s="48" t="str">
        <f>IFERROR(VLOOKUP(L748,クラス!B:C,2,0),"")</f>
        <v/>
      </c>
    </row>
    <row r="749" spans="5:17" x14ac:dyDescent="0.2">
      <c r="E749" t="str">
        <f>IFERROR(リレーチーム__2[[#This Row],[チーム番号]],"")</f>
        <v/>
      </c>
      <c r="F749" t="str">
        <f>IFERROR(リレーチーム__2[[#This Row],[チーム名]],"")</f>
        <v/>
      </c>
      <c r="G749" t="str">
        <f>IFERROR(リレーチーム__2[[#This Row],[チーム名カナ]],"")</f>
        <v/>
      </c>
      <c r="H749" t="str">
        <f>IFERROR(リレーチーム__2[[#This Row],[所属番号]],"")</f>
        <v/>
      </c>
      <c r="I749" t="str">
        <f>IFERROR(リレーチーム__2[[#This Row],[種目コード]],"")</f>
        <v/>
      </c>
      <c r="J749" t="str">
        <f>IFERROR(リレーチーム__2[[#This Row],[距離コード]],"")</f>
        <v/>
      </c>
      <c r="K749" t="str">
        <f>IFERROR(リレーチーム__2[[#This Row],[性別コード]],"")</f>
        <v/>
      </c>
      <c r="L749" t="str">
        <f>IFERROR(リレーチーム__2[[#This Row],[新記録判定クラス]],"")</f>
        <v/>
      </c>
      <c r="M749" t="str">
        <f>IFERROR(リレーチーム__2[[#This Row],[エントリータイム]],"")</f>
        <v/>
      </c>
      <c r="N749" t="str">
        <f>IFERROR(VLOOKUP(I749,色々!L:M,2,0),"")</f>
        <v/>
      </c>
      <c r="O749" s="48" t="str">
        <f>IFERROR(VLOOKUP(J749,色々!P:R,3,0),"")</f>
        <v/>
      </c>
      <c r="P749" s="48" t="str">
        <f>IFERROR(VLOOKUP(K749,色々!P:Q,2,0),"")</f>
        <v/>
      </c>
      <c r="Q749" s="48" t="str">
        <f>IFERROR(VLOOKUP(L749,クラス!B:C,2,0),"")</f>
        <v/>
      </c>
    </row>
    <row r="750" spans="5:17" x14ac:dyDescent="0.2">
      <c r="E750" t="str">
        <f>IFERROR(リレーチーム__2[[#This Row],[チーム番号]],"")</f>
        <v/>
      </c>
      <c r="F750" t="str">
        <f>IFERROR(リレーチーム__2[[#This Row],[チーム名]],"")</f>
        <v/>
      </c>
      <c r="G750" t="str">
        <f>IFERROR(リレーチーム__2[[#This Row],[チーム名カナ]],"")</f>
        <v/>
      </c>
      <c r="H750" t="str">
        <f>IFERROR(リレーチーム__2[[#This Row],[所属番号]],"")</f>
        <v/>
      </c>
      <c r="I750" t="str">
        <f>IFERROR(リレーチーム__2[[#This Row],[種目コード]],"")</f>
        <v/>
      </c>
      <c r="J750" t="str">
        <f>IFERROR(リレーチーム__2[[#This Row],[距離コード]],"")</f>
        <v/>
      </c>
      <c r="K750" t="str">
        <f>IFERROR(リレーチーム__2[[#This Row],[性別コード]],"")</f>
        <v/>
      </c>
      <c r="L750" t="str">
        <f>IFERROR(リレーチーム__2[[#This Row],[新記録判定クラス]],"")</f>
        <v/>
      </c>
      <c r="M750" t="str">
        <f>IFERROR(リレーチーム__2[[#This Row],[エントリータイム]],"")</f>
        <v/>
      </c>
      <c r="N750" t="str">
        <f>IFERROR(VLOOKUP(I750,色々!L:M,2,0),"")</f>
        <v/>
      </c>
      <c r="O750" s="48" t="str">
        <f>IFERROR(VLOOKUP(J750,色々!P:R,3,0),"")</f>
        <v/>
      </c>
      <c r="P750" s="48" t="str">
        <f>IFERROR(VLOOKUP(K750,色々!P:Q,2,0),"")</f>
        <v/>
      </c>
      <c r="Q750" s="48" t="str">
        <f>IFERROR(VLOOKUP(L750,クラス!B:C,2,0),"")</f>
        <v/>
      </c>
    </row>
    <row r="751" spans="5:17" x14ac:dyDescent="0.2">
      <c r="E751" t="str">
        <f>IFERROR(リレーチーム__2[[#This Row],[チーム番号]],"")</f>
        <v/>
      </c>
      <c r="F751" t="str">
        <f>IFERROR(リレーチーム__2[[#This Row],[チーム名]],"")</f>
        <v/>
      </c>
      <c r="G751" t="str">
        <f>IFERROR(リレーチーム__2[[#This Row],[チーム名カナ]],"")</f>
        <v/>
      </c>
      <c r="H751" t="str">
        <f>IFERROR(リレーチーム__2[[#This Row],[所属番号]],"")</f>
        <v/>
      </c>
      <c r="I751" t="str">
        <f>IFERROR(リレーチーム__2[[#This Row],[種目コード]],"")</f>
        <v/>
      </c>
      <c r="J751" t="str">
        <f>IFERROR(リレーチーム__2[[#This Row],[距離コード]],"")</f>
        <v/>
      </c>
      <c r="K751" t="str">
        <f>IFERROR(リレーチーム__2[[#This Row],[性別コード]],"")</f>
        <v/>
      </c>
      <c r="L751" t="str">
        <f>IFERROR(リレーチーム__2[[#This Row],[新記録判定クラス]],"")</f>
        <v/>
      </c>
      <c r="M751" t="str">
        <f>IFERROR(リレーチーム__2[[#This Row],[エントリータイム]],"")</f>
        <v/>
      </c>
      <c r="N751" t="str">
        <f>IFERROR(VLOOKUP(I751,色々!L:M,2,0),"")</f>
        <v/>
      </c>
      <c r="O751" s="48" t="str">
        <f>IFERROR(VLOOKUP(J751,色々!P:R,3,0),"")</f>
        <v/>
      </c>
      <c r="P751" s="48" t="str">
        <f>IFERROR(VLOOKUP(K751,色々!P:Q,2,0),"")</f>
        <v/>
      </c>
      <c r="Q751" s="48" t="str">
        <f>IFERROR(VLOOKUP(L751,クラス!B:C,2,0),"")</f>
        <v/>
      </c>
    </row>
    <row r="752" spans="5:17" x14ac:dyDescent="0.2">
      <c r="E752" t="str">
        <f>IFERROR(リレーチーム__2[[#This Row],[チーム番号]],"")</f>
        <v/>
      </c>
      <c r="F752" t="str">
        <f>IFERROR(リレーチーム__2[[#This Row],[チーム名]],"")</f>
        <v/>
      </c>
      <c r="G752" t="str">
        <f>IFERROR(リレーチーム__2[[#This Row],[チーム名カナ]],"")</f>
        <v/>
      </c>
      <c r="H752" t="str">
        <f>IFERROR(リレーチーム__2[[#This Row],[所属番号]],"")</f>
        <v/>
      </c>
      <c r="I752" t="str">
        <f>IFERROR(リレーチーム__2[[#This Row],[種目コード]],"")</f>
        <v/>
      </c>
      <c r="J752" t="str">
        <f>IFERROR(リレーチーム__2[[#This Row],[距離コード]],"")</f>
        <v/>
      </c>
      <c r="K752" t="str">
        <f>IFERROR(リレーチーム__2[[#This Row],[性別コード]],"")</f>
        <v/>
      </c>
      <c r="L752" t="str">
        <f>IFERROR(リレーチーム__2[[#This Row],[新記録判定クラス]],"")</f>
        <v/>
      </c>
      <c r="M752" t="str">
        <f>IFERROR(リレーチーム__2[[#This Row],[エントリータイム]],"")</f>
        <v/>
      </c>
      <c r="N752" t="str">
        <f>IFERROR(VLOOKUP(I752,色々!L:M,2,0),"")</f>
        <v/>
      </c>
      <c r="O752" s="48" t="str">
        <f>IFERROR(VLOOKUP(J752,色々!P:R,3,0),"")</f>
        <v/>
      </c>
      <c r="P752" s="48" t="str">
        <f>IFERROR(VLOOKUP(K752,色々!P:Q,2,0),"")</f>
        <v/>
      </c>
      <c r="Q752" s="48" t="str">
        <f>IFERROR(VLOOKUP(L752,クラス!B:C,2,0),"")</f>
        <v/>
      </c>
    </row>
    <row r="753" spans="5:17" x14ac:dyDescent="0.2">
      <c r="E753" t="str">
        <f>IFERROR(リレーチーム__2[[#This Row],[チーム番号]],"")</f>
        <v/>
      </c>
      <c r="F753" t="str">
        <f>IFERROR(リレーチーム__2[[#This Row],[チーム名]],"")</f>
        <v/>
      </c>
      <c r="G753" t="str">
        <f>IFERROR(リレーチーム__2[[#This Row],[チーム名カナ]],"")</f>
        <v/>
      </c>
      <c r="H753" t="str">
        <f>IFERROR(リレーチーム__2[[#This Row],[所属番号]],"")</f>
        <v/>
      </c>
      <c r="I753" t="str">
        <f>IFERROR(リレーチーム__2[[#This Row],[種目コード]],"")</f>
        <v/>
      </c>
      <c r="J753" t="str">
        <f>IFERROR(リレーチーム__2[[#This Row],[距離コード]],"")</f>
        <v/>
      </c>
      <c r="K753" t="str">
        <f>IFERROR(リレーチーム__2[[#This Row],[性別コード]],"")</f>
        <v/>
      </c>
      <c r="L753" t="str">
        <f>IFERROR(リレーチーム__2[[#This Row],[新記録判定クラス]],"")</f>
        <v/>
      </c>
      <c r="M753" t="str">
        <f>IFERROR(リレーチーム__2[[#This Row],[エントリータイム]],"")</f>
        <v/>
      </c>
      <c r="N753" t="str">
        <f>IFERROR(VLOOKUP(I753,色々!L:M,2,0),"")</f>
        <v/>
      </c>
      <c r="O753" s="48" t="str">
        <f>IFERROR(VLOOKUP(J753,色々!P:R,3,0),"")</f>
        <v/>
      </c>
      <c r="P753" s="48" t="str">
        <f>IFERROR(VLOOKUP(K753,色々!P:Q,2,0),"")</f>
        <v/>
      </c>
      <c r="Q753" s="48" t="str">
        <f>IFERROR(VLOOKUP(L753,クラス!B:C,2,0),"")</f>
        <v/>
      </c>
    </row>
    <row r="754" spans="5:17" x14ac:dyDescent="0.2">
      <c r="E754" t="str">
        <f>IFERROR(リレーチーム__2[[#This Row],[チーム番号]],"")</f>
        <v/>
      </c>
      <c r="F754" t="str">
        <f>IFERROR(リレーチーム__2[[#This Row],[チーム名]],"")</f>
        <v/>
      </c>
      <c r="G754" t="str">
        <f>IFERROR(リレーチーム__2[[#This Row],[チーム名カナ]],"")</f>
        <v/>
      </c>
      <c r="H754" t="str">
        <f>IFERROR(リレーチーム__2[[#This Row],[所属番号]],"")</f>
        <v/>
      </c>
      <c r="I754" t="str">
        <f>IFERROR(リレーチーム__2[[#This Row],[種目コード]],"")</f>
        <v/>
      </c>
      <c r="J754" t="str">
        <f>IFERROR(リレーチーム__2[[#This Row],[距離コード]],"")</f>
        <v/>
      </c>
      <c r="K754" t="str">
        <f>IFERROR(リレーチーム__2[[#This Row],[性別コード]],"")</f>
        <v/>
      </c>
      <c r="L754" t="str">
        <f>IFERROR(リレーチーム__2[[#This Row],[新記録判定クラス]],"")</f>
        <v/>
      </c>
      <c r="M754" t="str">
        <f>IFERROR(リレーチーム__2[[#This Row],[エントリータイム]],"")</f>
        <v/>
      </c>
      <c r="N754" t="str">
        <f>IFERROR(VLOOKUP(I754,色々!L:M,2,0),"")</f>
        <v/>
      </c>
      <c r="O754" s="48" t="str">
        <f>IFERROR(VLOOKUP(J754,色々!P:R,3,0),"")</f>
        <v/>
      </c>
      <c r="P754" s="48" t="str">
        <f>IFERROR(VLOOKUP(K754,色々!P:Q,2,0),"")</f>
        <v/>
      </c>
      <c r="Q754" s="48" t="str">
        <f>IFERROR(VLOOKUP(L754,クラス!B:C,2,0),"")</f>
        <v/>
      </c>
    </row>
    <row r="755" spans="5:17" x14ac:dyDescent="0.2">
      <c r="E755" t="str">
        <f>IFERROR(リレーチーム__2[[#This Row],[チーム番号]],"")</f>
        <v/>
      </c>
      <c r="F755" t="str">
        <f>IFERROR(リレーチーム__2[[#This Row],[チーム名]],"")</f>
        <v/>
      </c>
      <c r="G755" t="str">
        <f>IFERROR(リレーチーム__2[[#This Row],[チーム名カナ]],"")</f>
        <v/>
      </c>
      <c r="H755" t="str">
        <f>IFERROR(リレーチーム__2[[#This Row],[所属番号]],"")</f>
        <v/>
      </c>
      <c r="I755" t="str">
        <f>IFERROR(リレーチーム__2[[#This Row],[種目コード]],"")</f>
        <v/>
      </c>
      <c r="J755" t="str">
        <f>IFERROR(リレーチーム__2[[#This Row],[距離コード]],"")</f>
        <v/>
      </c>
      <c r="K755" t="str">
        <f>IFERROR(リレーチーム__2[[#This Row],[性別コード]],"")</f>
        <v/>
      </c>
      <c r="L755" t="str">
        <f>IFERROR(リレーチーム__2[[#This Row],[新記録判定クラス]],"")</f>
        <v/>
      </c>
      <c r="M755" t="str">
        <f>IFERROR(リレーチーム__2[[#This Row],[エントリータイム]],"")</f>
        <v/>
      </c>
      <c r="N755" t="str">
        <f>IFERROR(VLOOKUP(I755,色々!L:M,2,0),"")</f>
        <v/>
      </c>
      <c r="O755" s="48" t="str">
        <f>IFERROR(VLOOKUP(J755,色々!P:R,3,0),"")</f>
        <v/>
      </c>
      <c r="P755" s="48" t="str">
        <f>IFERROR(VLOOKUP(K755,色々!P:Q,2,0),"")</f>
        <v/>
      </c>
      <c r="Q755" s="48" t="str">
        <f>IFERROR(VLOOKUP(L755,クラス!B:C,2,0),"")</f>
        <v/>
      </c>
    </row>
    <row r="756" spans="5:17" x14ac:dyDescent="0.2">
      <c r="E756" t="str">
        <f>IFERROR(リレーチーム__2[[#This Row],[チーム番号]],"")</f>
        <v/>
      </c>
      <c r="F756" t="str">
        <f>IFERROR(リレーチーム__2[[#This Row],[チーム名]],"")</f>
        <v/>
      </c>
      <c r="G756" t="str">
        <f>IFERROR(リレーチーム__2[[#This Row],[チーム名カナ]],"")</f>
        <v/>
      </c>
      <c r="H756" t="str">
        <f>IFERROR(リレーチーム__2[[#This Row],[所属番号]],"")</f>
        <v/>
      </c>
      <c r="I756" t="str">
        <f>IFERROR(リレーチーム__2[[#This Row],[種目コード]],"")</f>
        <v/>
      </c>
      <c r="J756" t="str">
        <f>IFERROR(リレーチーム__2[[#This Row],[距離コード]],"")</f>
        <v/>
      </c>
      <c r="K756" t="str">
        <f>IFERROR(リレーチーム__2[[#This Row],[性別コード]],"")</f>
        <v/>
      </c>
      <c r="L756" t="str">
        <f>IFERROR(リレーチーム__2[[#This Row],[新記録判定クラス]],"")</f>
        <v/>
      </c>
      <c r="M756" t="str">
        <f>IFERROR(リレーチーム__2[[#This Row],[エントリータイム]],"")</f>
        <v/>
      </c>
      <c r="N756" t="str">
        <f>IFERROR(VLOOKUP(I756,色々!L:M,2,0),"")</f>
        <v/>
      </c>
      <c r="O756" s="48" t="str">
        <f>IFERROR(VLOOKUP(J756,色々!P:R,3,0),"")</f>
        <v/>
      </c>
      <c r="P756" s="48" t="str">
        <f>IFERROR(VLOOKUP(K756,色々!P:Q,2,0),"")</f>
        <v/>
      </c>
      <c r="Q756" s="48" t="str">
        <f>IFERROR(VLOOKUP(L756,クラス!B:C,2,0),"")</f>
        <v/>
      </c>
    </row>
    <row r="757" spans="5:17" x14ac:dyDescent="0.2">
      <c r="E757" t="str">
        <f>IFERROR(リレーチーム__2[[#This Row],[チーム番号]],"")</f>
        <v/>
      </c>
      <c r="F757" t="str">
        <f>IFERROR(リレーチーム__2[[#This Row],[チーム名]],"")</f>
        <v/>
      </c>
      <c r="G757" t="str">
        <f>IFERROR(リレーチーム__2[[#This Row],[チーム名カナ]],"")</f>
        <v/>
      </c>
      <c r="H757" t="str">
        <f>IFERROR(リレーチーム__2[[#This Row],[所属番号]],"")</f>
        <v/>
      </c>
      <c r="I757" t="str">
        <f>IFERROR(リレーチーム__2[[#This Row],[種目コード]],"")</f>
        <v/>
      </c>
      <c r="J757" t="str">
        <f>IFERROR(リレーチーム__2[[#This Row],[距離コード]],"")</f>
        <v/>
      </c>
      <c r="K757" t="str">
        <f>IFERROR(リレーチーム__2[[#This Row],[性別コード]],"")</f>
        <v/>
      </c>
      <c r="L757" t="str">
        <f>IFERROR(リレーチーム__2[[#This Row],[新記録判定クラス]],"")</f>
        <v/>
      </c>
      <c r="M757" t="str">
        <f>IFERROR(リレーチーム__2[[#This Row],[エントリータイム]],"")</f>
        <v/>
      </c>
      <c r="N757" t="str">
        <f>IFERROR(VLOOKUP(I757,色々!L:M,2,0),"")</f>
        <v/>
      </c>
      <c r="O757" s="48" t="str">
        <f>IFERROR(VLOOKUP(J757,色々!P:R,3,0),"")</f>
        <v/>
      </c>
      <c r="P757" s="48" t="str">
        <f>IFERROR(VLOOKUP(K757,色々!P:Q,2,0),"")</f>
        <v/>
      </c>
      <c r="Q757" s="48" t="str">
        <f>IFERROR(VLOOKUP(L757,クラス!B:C,2,0),"")</f>
        <v/>
      </c>
    </row>
    <row r="758" spans="5:17" x14ac:dyDescent="0.2">
      <c r="E758" t="str">
        <f>IFERROR(リレーチーム__2[[#This Row],[チーム番号]],"")</f>
        <v/>
      </c>
      <c r="F758" t="str">
        <f>IFERROR(リレーチーム__2[[#This Row],[チーム名]],"")</f>
        <v/>
      </c>
      <c r="G758" t="str">
        <f>IFERROR(リレーチーム__2[[#This Row],[チーム名カナ]],"")</f>
        <v/>
      </c>
      <c r="H758" t="str">
        <f>IFERROR(リレーチーム__2[[#This Row],[所属番号]],"")</f>
        <v/>
      </c>
      <c r="I758" t="str">
        <f>IFERROR(リレーチーム__2[[#This Row],[種目コード]],"")</f>
        <v/>
      </c>
      <c r="J758" t="str">
        <f>IFERROR(リレーチーム__2[[#This Row],[距離コード]],"")</f>
        <v/>
      </c>
      <c r="K758" t="str">
        <f>IFERROR(リレーチーム__2[[#This Row],[性別コード]],"")</f>
        <v/>
      </c>
      <c r="L758" t="str">
        <f>IFERROR(リレーチーム__2[[#This Row],[新記録判定クラス]],"")</f>
        <v/>
      </c>
      <c r="M758" t="str">
        <f>IFERROR(リレーチーム__2[[#This Row],[エントリータイム]],"")</f>
        <v/>
      </c>
      <c r="N758" t="str">
        <f>IFERROR(VLOOKUP(I758,色々!L:M,2,0),"")</f>
        <v/>
      </c>
      <c r="O758" s="48" t="str">
        <f>IFERROR(VLOOKUP(J758,色々!P:R,3,0),"")</f>
        <v/>
      </c>
      <c r="P758" s="48" t="str">
        <f>IFERROR(VLOOKUP(K758,色々!P:Q,2,0),"")</f>
        <v/>
      </c>
      <c r="Q758" s="48" t="str">
        <f>IFERROR(VLOOKUP(L758,クラス!B:C,2,0),"")</f>
        <v/>
      </c>
    </row>
    <row r="759" spans="5:17" x14ac:dyDescent="0.2">
      <c r="E759" t="str">
        <f>IFERROR(リレーチーム__2[[#This Row],[チーム番号]],"")</f>
        <v/>
      </c>
      <c r="F759" t="str">
        <f>IFERROR(リレーチーム__2[[#This Row],[チーム名]],"")</f>
        <v/>
      </c>
      <c r="G759" t="str">
        <f>IFERROR(リレーチーム__2[[#This Row],[チーム名カナ]],"")</f>
        <v/>
      </c>
      <c r="H759" t="str">
        <f>IFERROR(リレーチーム__2[[#This Row],[所属番号]],"")</f>
        <v/>
      </c>
      <c r="I759" t="str">
        <f>IFERROR(リレーチーム__2[[#This Row],[種目コード]],"")</f>
        <v/>
      </c>
      <c r="J759" t="str">
        <f>IFERROR(リレーチーム__2[[#This Row],[距離コード]],"")</f>
        <v/>
      </c>
      <c r="K759" t="str">
        <f>IFERROR(リレーチーム__2[[#This Row],[性別コード]],"")</f>
        <v/>
      </c>
      <c r="L759" t="str">
        <f>IFERROR(リレーチーム__2[[#This Row],[新記録判定クラス]],"")</f>
        <v/>
      </c>
      <c r="M759" t="str">
        <f>IFERROR(リレーチーム__2[[#This Row],[エントリータイム]],"")</f>
        <v/>
      </c>
      <c r="N759" t="str">
        <f>IFERROR(VLOOKUP(I759,色々!L:M,2,0),"")</f>
        <v/>
      </c>
      <c r="O759" s="48" t="str">
        <f>IFERROR(VLOOKUP(J759,色々!P:R,3,0),"")</f>
        <v/>
      </c>
      <c r="P759" s="48" t="str">
        <f>IFERROR(VLOOKUP(K759,色々!P:Q,2,0),"")</f>
        <v/>
      </c>
      <c r="Q759" s="48" t="str">
        <f>IFERROR(VLOOKUP(L759,クラス!B:C,2,0),"")</f>
        <v/>
      </c>
    </row>
    <row r="760" spans="5:17" x14ac:dyDescent="0.2">
      <c r="E760" t="str">
        <f>IFERROR(リレーチーム__2[[#This Row],[チーム番号]],"")</f>
        <v/>
      </c>
      <c r="F760" t="str">
        <f>IFERROR(リレーチーム__2[[#This Row],[チーム名]],"")</f>
        <v/>
      </c>
      <c r="G760" t="str">
        <f>IFERROR(リレーチーム__2[[#This Row],[チーム名カナ]],"")</f>
        <v/>
      </c>
      <c r="H760" t="str">
        <f>IFERROR(リレーチーム__2[[#This Row],[所属番号]],"")</f>
        <v/>
      </c>
      <c r="I760" t="str">
        <f>IFERROR(リレーチーム__2[[#This Row],[種目コード]],"")</f>
        <v/>
      </c>
      <c r="J760" t="str">
        <f>IFERROR(リレーチーム__2[[#This Row],[距離コード]],"")</f>
        <v/>
      </c>
      <c r="K760" t="str">
        <f>IFERROR(リレーチーム__2[[#This Row],[性別コード]],"")</f>
        <v/>
      </c>
      <c r="L760" t="str">
        <f>IFERROR(リレーチーム__2[[#This Row],[新記録判定クラス]],"")</f>
        <v/>
      </c>
      <c r="M760" t="str">
        <f>IFERROR(リレーチーム__2[[#This Row],[エントリータイム]],"")</f>
        <v/>
      </c>
      <c r="N760" t="str">
        <f>IFERROR(VLOOKUP(I760,色々!L:M,2,0),"")</f>
        <v/>
      </c>
      <c r="O760" s="48" t="str">
        <f>IFERROR(VLOOKUP(J760,色々!P:R,3,0),"")</f>
        <v/>
      </c>
      <c r="P760" s="48" t="str">
        <f>IFERROR(VLOOKUP(K760,色々!P:Q,2,0),"")</f>
        <v/>
      </c>
      <c r="Q760" s="48" t="str">
        <f>IFERROR(VLOOKUP(L760,クラス!B:C,2,0),"")</f>
        <v/>
      </c>
    </row>
    <row r="761" spans="5:17" x14ac:dyDescent="0.2">
      <c r="E761" t="str">
        <f>IFERROR(リレーチーム__2[[#This Row],[チーム番号]],"")</f>
        <v/>
      </c>
      <c r="F761" t="str">
        <f>IFERROR(リレーチーム__2[[#This Row],[チーム名]],"")</f>
        <v/>
      </c>
      <c r="G761" t="str">
        <f>IFERROR(リレーチーム__2[[#This Row],[チーム名カナ]],"")</f>
        <v/>
      </c>
      <c r="H761" t="str">
        <f>IFERROR(リレーチーム__2[[#This Row],[所属番号]],"")</f>
        <v/>
      </c>
      <c r="I761" t="str">
        <f>IFERROR(リレーチーム__2[[#This Row],[種目コード]],"")</f>
        <v/>
      </c>
      <c r="J761" t="str">
        <f>IFERROR(リレーチーム__2[[#This Row],[距離コード]],"")</f>
        <v/>
      </c>
      <c r="K761" t="str">
        <f>IFERROR(リレーチーム__2[[#This Row],[性別コード]],"")</f>
        <v/>
      </c>
      <c r="L761" t="str">
        <f>IFERROR(リレーチーム__2[[#This Row],[新記録判定クラス]],"")</f>
        <v/>
      </c>
      <c r="M761" t="str">
        <f>IFERROR(リレーチーム__2[[#This Row],[エントリータイム]],"")</f>
        <v/>
      </c>
      <c r="N761" t="str">
        <f>IFERROR(VLOOKUP(I761,色々!L:M,2,0),"")</f>
        <v/>
      </c>
      <c r="O761" s="48" t="str">
        <f>IFERROR(VLOOKUP(J761,色々!P:R,3,0),"")</f>
        <v/>
      </c>
      <c r="P761" s="48" t="str">
        <f>IFERROR(VLOOKUP(K761,色々!P:Q,2,0),"")</f>
        <v/>
      </c>
      <c r="Q761" s="48" t="str">
        <f>IFERROR(VLOOKUP(L761,クラス!B:C,2,0),"")</f>
        <v/>
      </c>
    </row>
    <row r="762" spans="5:17" x14ac:dyDescent="0.2">
      <c r="E762" t="str">
        <f>IFERROR(リレーチーム__2[[#This Row],[チーム番号]],"")</f>
        <v/>
      </c>
      <c r="F762" t="str">
        <f>IFERROR(リレーチーム__2[[#This Row],[チーム名]],"")</f>
        <v/>
      </c>
      <c r="G762" t="str">
        <f>IFERROR(リレーチーム__2[[#This Row],[チーム名カナ]],"")</f>
        <v/>
      </c>
      <c r="H762" t="str">
        <f>IFERROR(リレーチーム__2[[#This Row],[所属番号]],"")</f>
        <v/>
      </c>
      <c r="I762" t="str">
        <f>IFERROR(リレーチーム__2[[#This Row],[種目コード]],"")</f>
        <v/>
      </c>
      <c r="J762" t="str">
        <f>IFERROR(リレーチーム__2[[#This Row],[距離コード]],"")</f>
        <v/>
      </c>
      <c r="K762" t="str">
        <f>IFERROR(リレーチーム__2[[#This Row],[性別コード]],"")</f>
        <v/>
      </c>
      <c r="L762" t="str">
        <f>IFERROR(リレーチーム__2[[#This Row],[新記録判定クラス]],"")</f>
        <v/>
      </c>
      <c r="M762" t="str">
        <f>IFERROR(リレーチーム__2[[#This Row],[エントリータイム]],"")</f>
        <v/>
      </c>
      <c r="N762" t="str">
        <f>IFERROR(VLOOKUP(I762,色々!L:M,2,0),"")</f>
        <v/>
      </c>
      <c r="O762" s="48" t="str">
        <f>IFERROR(VLOOKUP(J762,色々!P:R,3,0),"")</f>
        <v/>
      </c>
      <c r="P762" s="48" t="str">
        <f>IFERROR(VLOOKUP(K762,色々!P:Q,2,0),"")</f>
        <v/>
      </c>
      <c r="Q762" s="48" t="str">
        <f>IFERROR(VLOOKUP(L762,クラス!B:C,2,0),"")</f>
        <v/>
      </c>
    </row>
    <row r="763" spans="5:17" x14ac:dyDescent="0.2">
      <c r="E763" t="str">
        <f>IFERROR(リレーチーム__2[[#This Row],[チーム番号]],"")</f>
        <v/>
      </c>
      <c r="F763" t="str">
        <f>IFERROR(リレーチーム__2[[#This Row],[チーム名]],"")</f>
        <v/>
      </c>
      <c r="G763" t="str">
        <f>IFERROR(リレーチーム__2[[#This Row],[チーム名カナ]],"")</f>
        <v/>
      </c>
      <c r="H763" t="str">
        <f>IFERROR(リレーチーム__2[[#This Row],[所属番号]],"")</f>
        <v/>
      </c>
      <c r="I763" t="str">
        <f>IFERROR(リレーチーム__2[[#This Row],[種目コード]],"")</f>
        <v/>
      </c>
      <c r="J763" t="str">
        <f>IFERROR(リレーチーム__2[[#This Row],[距離コード]],"")</f>
        <v/>
      </c>
      <c r="K763" t="str">
        <f>IFERROR(リレーチーム__2[[#This Row],[性別コード]],"")</f>
        <v/>
      </c>
      <c r="L763" t="str">
        <f>IFERROR(リレーチーム__2[[#This Row],[新記録判定クラス]],"")</f>
        <v/>
      </c>
      <c r="M763" t="str">
        <f>IFERROR(リレーチーム__2[[#This Row],[エントリータイム]],"")</f>
        <v/>
      </c>
      <c r="N763" t="str">
        <f>IFERROR(VLOOKUP(I763,色々!L:M,2,0),"")</f>
        <v/>
      </c>
      <c r="O763" s="48" t="str">
        <f>IFERROR(VLOOKUP(J763,色々!P:R,3,0),"")</f>
        <v/>
      </c>
      <c r="P763" s="48" t="str">
        <f>IFERROR(VLOOKUP(K763,色々!P:Q,2,0),"")</f>
        <v/>
      </c>
      <c r="Q763" s="48" t="str">
        <f>IFERROR(VLOOKUP(L763,クラス!B:C,2,0),"")</f>
        <v/>
      </c>
    </row>
    <row r="764" spans="5:17" x14ac:dyDescent="0.2">
      <c r="E764" t="str">
        <f>IFERROR(リレーチーム__2[[#This Row],[チーム番号]],"")</f>
        <v/>
      </c>
      <c r="F764" t="str">
        <f>IFERROR(リレーチーム__2[[#This Row],[チーム名]],"")</f>
        <v/>
      </c>
      <c r="G764" t="str">
        <f>IFERROR(リレーチーム__2[[#This Row],[チーム名カナ]],"")</f>
        <v/>
      </c>
      <c r="H764" t="str">
        <f>IFERROR(リレーチーム__2[[#This Row],[所属番号]],"")</f>
        <v/>
      </c>
      <c r="I764" t="str">
        <f>IFERROR(リレーチーム__2[[#This Row],[種目コード]],"")</f>
        <v/>
      </c>
      <c r="J764" t="str">
        <f>IFERROR(リレーチーム__2[[#This Row],[距離コード]],"")</f>
        <v/>
      </c>
      <c r="K764" t="str">
        <f>IFERROR(リレーチーム__2[[#This Row],[性別コード]],"")</f>
        <v/>
      </c>
      <c r="L764" t="str">
        <f>IFERROR(リレーチーム__2[[#This Row],[新記録判定クラス]],"")</f>
        <v/>
      </c>
      <c r="M764" t="str">
        <f>IFERROR(リレーチーム__2[[#This Row],[エントリータイム]],"")</f>
        <v/>
      </c>
      <c r="N764" t="str">
        <f>IFERROR(VLOOKUP(I764,色々!L:M,2,0),"")</f>
        <v/>
      </c>
      <c r="O764" s="48" t="str">
        <f>IFERROR(VLOOKUP(J764,色々!P:R,3,0),"")</f>
        <v/>
      </c>
      <c r="P764" s="48" t="str">
        <f>IFERROR(VLOOKUP(K764,色々!P:Q,2,0),"")</f>
        <v/>
      </c>
      <c r="Q764" s="48" t="str">
        <f>IFERROR(VLOOKUP(L764,クラス!B:C,2,0),"")</f>
        <v/>
      </c>
    </row>
    <row r="765" spans="5:17" x14ac:dyDescent="0.2">
      <c r="E765" t="str">
        <f>IFERROR(リレーチーム__2[[#This Row],[チーム番号]],"")</f>
        <v/>
      </c>
      <c r="F765" t="str">
        <f>IFERROR(リレーチーム__2[[#This Row],[チーム名]],"")</f>
        <v/>
      </c>
      <c r="G765" t="str">
        <f>IFERROR(リレーチーム__2[[#This Row],[チーム名カナ]],"")</f>
        <v/>
      </c>
      <c r="H765" t="str">
        <f>IFERROR(リレーチーム__2[[#This Row],[所属番号]],"")</f>
        <v/>
      </c>
      <c r="I765" t="str">
        <f>IFERROR(リレーチーム__2[[#This Row],[種目コード]],"")</f>
        <v/>
      </c>
      <c r="J765" t="str">
        <f>IFERROR(リレーチーム__2[[#This Row],[距離コード]],"")</f>
        <v/>
      </c>
      <c r="K765" t="str">
        <f>IFERROR(リレーチーム__2[[#This Row],[性別コード]],"")</f>
        <v/>
      </c>
      <c r="L765" t="str">
        <f>IFERROR(リレーチーム__2[[#This Row],[新記録判定クラス]],"")</f>
        <v/>
      </c>
      <c r="M765" t="str">
        <f>IFERROR(リレーチーム__2[[#This Row],[エントリータイム]],"")</f>
        <v/>
      </c>
      <c r="N765" t="str">
        <f>IFERROR(VLOOKUP(I765,色々!L:M,2,0),"")</f>
        <v/>
      </c>
      <c r="O765" s="48" t="str">
        <f>IFERROR(VLOOKUP(J765,色々!P:R,3,0),"")</f>
        <v/>
      </c>
      <c r="P765" s="48" t="str">
        <f>IFERROR(VLOOKUP(K765,色々!P:Q,2,0),"")</f>
        <v/>
      </c>
      <c r="Q765" s="48" t="str">
        <f>IFERROR(VLOOKUP(L765,クラス!B:C,2,0),"")</f>
        <v/>
      </c>
    </row>
    <row r="766" spans="5:17" x14ac:dyDescent="0.2">
      <c r="E766" t="str">
        <f>IFERROR(リレーチーム__2[[#This Row],[チーム番号]],"")</f>
        <v/>
      </c>
      <c r="F766" t="str">
        <f>IFERROR(リレーチーム__2[[#This Row],[チーム名]],"")</f>
        <v/>
      </c>
      <c r="G766" t="str">
        <f>IFERROR(リレーチーム__2[[#This Row],[チーム名カナ]],"")</f>
        <v/>
      </c>
      <c r="H766" t="str">
        <f>IFERROR(リレーチーム__2[[#This Row],[所属番号]],"")</f>
        <v/>
      </c>
      <c r="I766" t="str">
        <f>IFERROR(リレーチーム__2[[#This Row],[種目コード]],"")</f>
        <v/>
      </c>
      <c r="J766" t="str">
        <f>IFERROR(リレーチーム__2[[#This Row],[距離コード]],"")</f>
        <v/>
      </c>
      <c r="K766" t="str">
        <f>IFERROR(リレーチーム__2[[#This Row],[性別コード]],"")</f>
        <v/>
      </c>
      <c r="L766" t="str">
        <f>IFERROR(リレーチーム__2[[#This Row],[新記録判定クラス]],"")</f>
        <v/>
      </c>
      <c r="M766" t="str">
        <f>IFERROR(リレーチーム__2[[#This Row],[エントリータイム]],"")</f>
        <v/>
      </c>
      <c r="N766" t="str">
        <f>IFERROR(VLOOKUP(I766,色々!L:M,2,0),"")</f>
        <v/>
      </c>
      <c r="O766" s="48" t="str">
        <f>IFERROR(VLOOKUP(J766,色々!P:R,3,0),"")</f>
        <v/>
      </c>
      <c r="P766" s="48" t="str">
        <f>IFERROR(VLOOKUP(K766,色々!P:Q,2,0),"")</f>
        <v/>
      </c>
      <c r="Q766" s="48" t="str">
        <f>IFERROR(VLOOKUP(L766,クラス!B:C,2,0),"")</f>
        <v/>
      </c>
    </row>
    <row r="767" spans="5:17" x14ac:dyDescent="0.2">
      <c r="E767" t="str">
        <f>IFERROR(リレーチーム__2[[#This Row],[チーム番号]],"")</f>
        <v/>
      </c>
      <c r="F767" t="str">
        <f>IFERROR(リレーチーム__2[[#This Row],[チーム名]],"")</f>
        <v/>
      </c>
      <c r="G767" t="str">
        <f>IFERROR(リレーチーム__2[[#This Row],[チーム名カナ]],"")</f>
        <v/>
      </c>
      <c r="H767" t="str">
        <f>IFERROR(リレーチーム__2[[#This Row],[所属番号]],"")</f>
        <v/>
      </c>
      <c r="I767" t="str">
        <f>IFERROR(リレーチーム__2[[#This Row],[種目コード]],"")</f>
        <v/>
      </c>
      <c r="J767" t="str">
        <f>IFERROR(リレーチーム__2[[#This Row],[距離コード]],"")</f>
        <v/>
      </c>
      <c r="K767" t="str">
        <f>IFERROR(リレーチーム__2[[#This Row],[性別コード]],"")</f>
        <v/>
      </c>
      <c r="L767" t="str">
        <f>IFERROR(リレーチーム__2[[#This Row],[新記録判定クラス]],"")</f>
        <v/>
      </c>
      <c r="M767" t="str">
        <f>IFERROR(リレーチーム__2[[#This Row],[エントリータイム]],"")</f>
        <v/>
      </c>
      <c r="N767" t="str">
        <f>IFERROR(VLOOKUP(I767,色々!L:M,2,0),"")</f>
        <v/>
      </c>
      <c r="O767" s="48" t="str">
        <f>IFERROR(VLOOKUP(J767,色々!P:R,3,0),"")</f>
        <v/>
      </c>
      <c r="P767" s="48" t="str">
        <f>IFERROR(VLOOKUP(K767,色々!P:Q,2,0),"")</f>
        <v/>
      </c>
      <c r="Q767" s="48" t="str">
        <f>IFERROR(VLOOKUP(L767,クラス!B:C,2,0),"")</f>
        <v/>
      </c>
    </row>
    <row r="768" spans="5:17" x14ac:dyDescent="0.2">
      <c r="E768" t="str">
        <f>IFERROR(リレーチーム__2[[#This Row],[チーム番号]],"")</f>
        <v/>
      </c>
      <c r="F768" t="str">
        <f>IFERROR(リレーチーム__2[[#This Row],[チーム名]],"")</f>
        <v/>
      </c>
      <c r="G768" t="str">
        <f>IFERROR(リレーチーム__2[[#This Row],[チーム名カナ]],"")</f>
        <v/>
      </c>
      <c r="H768" t="str">
        <f>IFERROR(リレーチーム__2[[#This Row],[所属番号]],"")</f>
        <v/>
      </c>
      <c r="I768" t="str">
        <f>IFERROR(リレーチーム__2[[#This Row],[種目コード]],"")</f>
        <v/>
      </c>
      <c r="J768" t="str">
        <f>IFERROR(リレーチーム__2[[#This Row],[距離コード]],"")</f>
        <v/>
      </c>
      <c r="K768" t="str">
        <f>IFERROR(リレーチーム__2[[#This Row],[性別コード]],"")</f>
        <v/>
      </c>
      <c r="L768" t="str">
        <f>IFERROR(リレーチーム__2[[#This Row],[新記録判定クラス]],"")</f>
        <v/>
      </c>
      <c r="M768" t="str">
        <f>IFERROR(リレーチーム__2[[#This Row],[エントリータイム]],"")</f>
        <v/>
      </c>
      <c r="N768" t="str">
        <f>IFERROR(VLOOKUP(I768,色々!L:M,2,0),"")</f>
        <v/>
      </c>
      <c r="O768" s="48" t="str">
        <f>IFERROR(VLOOKUP(J768,色々!P:R,3,0),"")</f>
        <v/>
      </c>
      <c r="P768" s="48" t="str">
        <f>IFERROR(VLOOKUP(K768,色々!P:Q,2,0),"")</f>
        <v/>
      </c>
      <c r="Q768" s="48" t="str">
        <f>IFERROR(VLOOKUP(L768,クラス!B:C,2,0),"")</f>
        <v/>
      </c>
    </row>
    <row r="769" spans="5:17" x14ac:dyDescent="0.2">
      <c r="E769" t="str">
        <f>IFERROR(リレーチーム__2[[#This Row],[チーム番号]],"")</f>
        <v/>
      </c>
      <c r="F769" t="str">
        <f>IFERROR(リレーチーム__2[[#This Row],[チーム名]],"")</f>
        <v/>
      </c>
      <c r="G769" t="str">
        <f>IFERROR(リレーチーム__2[[#This Row],[チーム名カナ]],"")</f>
        <v/>
      </c>
      <c r="H769" t="str">
        <f>IFERROR(リレーチーム__2[[#This Row],[所属番号]],"")</f>
        <v/>
      </c>
      <c r="I769" t="str">
        <f>IFERROR(リレーチーム__2[[#This Row],[種目コード]],"")</f>
        <v/>
      </c>
      <c r="J769" t="str">
        <f>IFERROR(リレーチーム__2[[#This Row],[距離コード]],"")</f>
        <v/>
      </c>
      <c r="K769" t="str">
        <f>IFERROR(リレーチーム__2[[#This Row],[性別コード]],"")</f>
        <v/>
      </c>
      <c r="L769" t="str">
        <f>IFERROR(リレーチーム__2[[#This Row],[新記録判定クラス]],"")</f>
        <v/>
      </c>
      <c r="M769" t="str">
        <f>IFERROR(リレーチーム__2[[#This Row],[エントリータイム]],"")</f>
        <v/>
      </c>
      <c r="N769" t="str">
        <f>IFERROR(VLOOKUP(I769,色々!L:M,2,0),"")</f>
        <v/>
      </c>
      <c r="O769" s="48" t="str">
        <f>IFERROR(VLOOKUP(J769,色々!P:R,3,0),"")</f>
        <v/>
      </c>
      <c r="P769" s="48" t="str">
        <f>IFERROR(VLOOKUP(K769,色々!P:Q,2,0),"")</f>
        <v/>
      </c>
      <c r="Q769" s="48" t="str">
        <f>IFERROR(VLOOKUP(L769,クラス!B:C,2,0),"")</f>
        <v/>
      </c>
    </row>
    <row r="770" spans="5:17" x14ac:dyDescent="0.2">
      <c r="E770" t="str">
        <f>IFERROR(リレーチーム__2[[#This Row],[チーム番号]],"")</f>
        <v/>
      </c>
      <c r="F770" t="str">
        <f>IFERROR(リレーチーム__2[[#This Row],[チーム名]],"")</f>
        <v/>
      </c>
      <c r="G770" t="str">
        <f>IFERROR(リレーチーム__2[[#This Row],[チーム名カナ]],"")</f>
        <v/>
      </c>
      <c r="H770" t="str">
        <f>IFERROR(リレーチーム__2[[#This Row],[所属番号]],"")</f>
        <v/>
      </c>
      <c r="I770" t="str">
        <f>IFERROR(リレーチーム__2[[#This Row],[種目コード]],"")</f>
        <v/>
      </c>
      <c r="J770" t="str">
        <f>IFERROR(リレーチーム__2[[#This Row],[距離コード]],"")</f>
        <v/>
      </c>
      <c r="K770" t="str">
        <f>IFERROR(リレーチーム__2[[#This Row],[性別コード]],"")</f>
        <v/>
      </c>
      <c r="L770" t="str">
        <f>IFERROR(リレーチーム__2[[#This Row],[新記録判定クラス]],"")</f>
        <v/>
      </c>
      <c r="M770" t="str">
        <f>IFERROR(リレーチーム__2[[#This Row],[エントリータイム]],"")</f>
        <v/>
      </c>
      <c r="N770" t="str">
        <f>IFERROR(VLOOKUP(I770,色々!L:M,2,0),"")</f>
        <v/>
      </c>
      <c r="O770" s="48" t="str">
        <f>IFERROR(VLOOKUP(J770,色々!P:R,3,0),"")</f>
        <v/>
      </c>
      <c r="P770" s="48" t="str">
        <f>IFERROR(VLOOKUP(K770,色々!P:Q,2,0),"")</f>
        <v/>
      </c>
      <c r="Q770" s="48" t="str">
        <f>IFERROR(VLOOKUP(L770,クラス!B:C,2,0),"")</f>
        <v/>
      </c>
    </row>
    <row r="771" spans="5:17" x14ac:dyDescent="0.2">
      <c r="E771" t="str">
        <f>IFERROR(リレーチーム__2[[#This Row],[チーム番号]],"")</f>
        <v/>
      </c>
      <c r="F771" t="str">
        <f>IFERROR(リレーチーム__2[[#This Row],[チーム名]],"")</f>
        <v/>
      </c>
      <c r="G771" t="str">
        <f>IFERROR(リレーチーム__2[[#This Row],[チーム名カナ]],"")</f>
        <v/>
      </c>
      <c r="H771" t="str">
        <f>IFERROR(リレーチーム__2[[#This Row],[所属番号]],"")</f>
        <v/>
      </c>
      <c r="I771" t="str">
        <f>IFERROR(リレーチーム__2[[#This Row],[種目コード]],"")</f>
        <v/>
      </c>
      <c r="J771" t="str">
        <f>IFERROR(リレーチーム__2[[#This Row],[距離コード]],"")</f>
        <v/>
      </c>
      <c r="K771" t="str">
        <f>IFERROR(リレーチーム__2[[#This Row],[性別コード]],"")</f>
        <v/>
      </c>
      <c r="L771" t="str">
        <f>IFERROR(リレーチーム__2[[#This Row],[新記録判定クラス]],"")</f>
        <v/>
      </c>
      <c r="M771" t="str">
        <f>IFERROR(リレーチーム__2[[#This Row],[エントリータイム]],"")</f>
        <v/>
      </c>
      <c r="N771" t="str">
        <f>IFERROR(VLOOKUP(I771,色々!L:M,2,0),"")</f>
        <v/>
      </c>
      <c r="O771" s="48" t="str">
        <f>IFERROR(VLOOKUP(J771,色々!P:R,3,0),"")</f>
        <v/>
      </c>
      <c r="P771" s="48" t="str">
        <f>IFERROR(VLOOKUP(K771,色々!P:Q,2,0),"")</f>
        <v/>
      </c>
      <c r="Q771" s="48" t="str">
        <f>IFERROR(VLOOKUP(L771,クラス!B:C,2,0),"")</f>
        <v/>
      </c>
    </row>
    <row r="772" spans="5:17" x14ac:dyDescent="0.2">
      <c r="E772" t="str">
        <f>IFERROR(リレーチーム__2[[#This Row],[チーム番号]],"")</f>
        <v/>
      </c>
      <c r="F772" t="str">
        <f>IFERROR(リレーチーム__2[[#This Row],[チーム名]],"")</f>
        <v/>
      </c>
      <c r="G772" t="str">
        <f>IFERROR(リレーチーム__2[[#This Row],[チーム名カナ]],"")</f>
        <v/>
      </c>
      <c r="H772" t="str">
        <f>IFERROR(リレーチーム__2[[#This Row],[所属番号]],"")</f>
        <v/>
      </c>
      <c r="I772" t="str">
        <f>IFERROR(リレーチーム__2[[#This Row],[種目コード]],"")</f>
        <v/>
      </c>
      <c r="J772" t="str">
        <f>IFERROR(リレーチーム__2[[#This Row],[距離コード]],"")</f>
        <v/>
      </c>
      <c r="K772" t="str">
        <f>IFERROR(リレーチーム__2[[#This Row],[性別コード]],"")</f>
        <v/>
      </c>
      <c r="L772" t="str">
        <f>IFERROR(リレーチーム__2[[#This Row],[新記録判定クラス]],"")</f>
        <v/>
      </c>
      <c r="M772" t="str">
        <f>IFERROR(リレーチーム__2[[#This Row],[エントリータイム]],"")</f>
        <v/>
      </c>
      <c r="N772" t="str">
        <f>IFERROR(VLOOKUP(I772,色々!L:M,2,0),"")</f>
        <v/>
      </c>
      <c r="O772" s="48" t="str">
        <f>IFERROR(VLOOKUP(J772,色々!P:R,3,0),"")</f>
        <v/>
      </c>
      <c r="P772" s="48" t="str">
        <f>IFERROR(VLOOKUP(K772,色々!P:Q,2,0),"")</f>
        <v/>
      </c>
      <c r="Q772" s="48" t="str">
        <f>IFERROR(VLOOKUP(L772,クラス!B:C,2,0),"")</f>
        <v/>
      </c>
    </row>
    <row r="773" spans="5:17" x14ac:dyDescent="0.2">
      <c r="E773" t="str">
        <f>IFERROR(リレーチーム__2[[#This Row],[チーム番号]],"")</f>
        <v/>
      </c>
      <c r="F773" t="str">
        <f>IFERROR(リレーチーム__2[[#This Row],[チーム名]],"")</f>
        <v/>
      </c>
      <c r="G773" t="str">
        <f>IFERROR(リレーチーム__2[[#This Row],[チーム名カナ]],"")</f>
        <v/>
      </c>
      <c r="H773" t="str">
        <f>IFERROR(リレーチーム__2[[#This Row],[所属番号]],"")</f>
        <v/>
      </c>
      <c r="I773" t="str">
        <f>IFERROR(リレーチーム__2[[#This Row],[種目コード]],"")</f>
        <v/>
      </c>
      <c r="J773" t="str">
        <f>IFERROR(リレーチーム__2[[#This Row],[距離コード]],"")</f>
        <v/>
      </c>
      <c r="K773" t="str">
        <f>IFERROR(リレーチーム__2[[#This Row],[性別コード]],"")</f>
        <v/>
      </c>
      <c r="L773" t="str">
        <f>IFERROR(リレーチーム__2[[#This Row],[新記録判定クラス]],"")</f>
        <v/>
      </c>
      <c r="M773" t="str">
        <f>IFERROR(リレーチーム__2[[#This Row],[エントリータイム]],"")</f>
        <v/>
      </c>
      <c r="N773" t="str">
        <f>IFERROR(VLOOKUP(I773,色々!L:M,2,0),"")</f>
        <v/>
      </c>
      <c r="O773" s="48" t="str">
        <f>IFERROR(VLOOKUP(J773,色々!P:R,3,0),"")</f>
        <v/>
      </c>
      <c r="P773" s="48" t="str">
        <f>IFERROR(VLOOKUP(K773,色々!P:Q,2,0),"")</f>
        <v/>
      </c>
      <c r="Q773" s="48" t="str">
        <f>IFERROR(VLOOKUP(L773,クラス!B:C,2,0),"")</f>
        <v/>
      </c>
    </row>
    <row r="774" spans="5:17" x14ac:dyDescent="0.2">
      <c r="E774" t="str">
        <f>IFERROR(リレーチーム__2[[#This Row],[チーム番号]],"")</f>
        <v/>
      </c>
      <c r="F774" t="str">
        <f>IFERROR(リレーチーム__2[[#This Row],[チーム名]],"")</f>
        <v/>
      </c>
      <c r="G774" t="str">
        <f>IFERROR(リレーチーム__2[[#This Row],[チーム名カナ]],"")</f>
        <v/>
      </c>
      <c r="H774" t="str">
        <f>IFERROR(リレーチーム__2[[#This Row],[所属番号]],"")</f>
        <v/>
      </c>
      <c r="I774" t="str">
        <f>IFERROR(リレーチーム__2[[#This Row],[種目コード]],"")</f>
        <v/>
      </c>
      <c r="J774" t="str">
        <f>IFERROR(リレーチーム__2[[#This Row],[距離コード]],"")</f>
        <v/>
      </c>
      <c r="K774" t="str">
        <f>IFERROR(リレーチーム__2[[#This Row],[性別コード]],"")</f>
        <v/>
      </c>
      <c r="L774" t="str">
        <f>IFERROR(リレーチーム__2[[#This Row],[新記録判定クラス]],"")</f>
        <v/>
      </c>
      <c r="M774" t="str">
        <f>IFERROR(リレーチーム__2[[#This Row],[エントリータイム]],"")</f>
        <v/>
      </c>
      <c r="N774" t="str">
        <f>IFERROR(VLOOKUP(I774,色々!L:M,2,0),"")</f>
        <v/>
      </c>
      <c r="O774" s="48" t="str">
        <f>IFERROR(VLOOKUP(J774,色々!P:R,3,0),"")</f>
        <v/>
      </c>
      <c r="P774" s="48" t="str">
        <f>IFERROR(VLOOKUP(K774,色々!P:Q,2,0),"")</f>
        <v/>
      </c>
      <c r="Q774" s="48" t="str">
        <f>IFERROR(VLOOKUP(L774,クラス!B:C,2,0),"")</f>
        <v/>
      </c>
    </row>
    <row r="775" spans="5:17" x14ac:dyDescent="0.2">
      <c r="E775" t="str">
        <f>IFERROR(リレーチーム__2[[#This Row],[チーム番号]],"")</f>
        <v/>
      </c>
      <c r="F775" t="str">
        <f>IFERROR(リレーチーム__2[[#This Row],[チーム名]],"")</f>
        <v/>
      </c>
      <c r="G775" t="str">
        <f>IFERROR(リレーチーム__2[[#This Row],[チーム名カナ]],"")</f>
        <v/>
      </c>
      <c r="H775" t="str">
        <f>IFERROR(リレーチーム__2[[#This Row],[所属番号]],"")</f>
        <v/>
      </c>
      <c r="I775" t="str">
        <f>IFERROR(リレーチーム__2[[#This Row],[種目コード]],"")</f>
        <v/>
      </c>
      <c r="J775" t="str">
        <f>IFERROR(リレーチーム__2[[#This Row],[距離コード]],"")</f>
        <v/>
      </c>
      <c r="K775" t="str">
        <f>IFERROR(リレーチーム__2[[#This Row],[性別コード]],"")</f>
        <v/>
      </c>
      <c r="L775" t="str">
        <f>IFERROR(リレーチーム__2[[#This Row],[新記録判定クラス]],"")</f>
        <v/>
      </c>
      <c r="M775" t="str">
        <f>IFERROR(リレーチーム__2[[#This Row],[エントリータイム]],"")</f>
        <v/>
      </c>
      <c r="N775" t="str">
        <f>IFERROR(VLOOKUP(I775,色々!L:M,2,0),"")</f>
        <v/>
      </c>
      <c r="O775" s="48" t="str">
        <f>IFERROR(VLOOKUP(J775,色々!P:R,3,0),"")</f>
        <v/>
      </c>
      <c r="P775" s="48" t="str">
        <f>IFERROR(VLOOKUP(K775,色々!P:Q,2,0),"")</f>
        <v/>
      </c>
      <c r="Q775" s="48" t="str">
        <f>IFERROR(VLOOKUP(L775,クラス!B:C,2,0),"")</f>
        <v/>
      </c>
    </row>
    <row r="776" spans="5:17" x14ac:dyDescent="0.2">
      <c r="E776" t="str">
        <f>IFERROR(リレーチーム__2[[#This Row],[チーム番号]],"")</f>
        <v/>
      </c>
      <c r="F776" t="str">
        <f>IFERROR(リレーチーム__2[[#This Row],[チーム名]],"")</f>
        <v/>
      </c>
      <c r="G776" t="str">
        <f>IFERROR(リレーチーム__2[[#This Row],[チーム名カナ]],"")</f>
        <v/>
      </c>
      <c r="H776" t="str">
        <f>IFERROR(リレーチーム__2[[#This Row],[所属番号]],"")</f>
        <v/>
      </c>
      <c r="I776" t="str">
        <f>IFERROR(リレーチーム__2[[#This Row],[種目コード]],"")</f>
        <v/>
      </c>
      <c r="J776" t="str">
        <f>IFERROR(リレーチーム__2[[#This Row],[距離コード]],"")</f>
        <v/>
      </c>
      <c r="K776" t="str">
        <f>IFERROR(リレーチーム__2[[#This Row],[性別コード]],"")</f>
        <v/>
      </c>
      <c r="L776" t="str">
        <f>IFERROR(リレーチーム__2[[#This Row],[新記録判定クラス]],"")</f>
        <v/>
      </c>
      <c r="M776" t="str">
        <f>IFERROR(リレーチーム__2[[#This Row],[エントリータイム]],"")</f>
        <v/>
      </c>
      <c r="N776" t="str">
        <f>IFERROR(VLOOKUP(I776,色々!L:M,2,0),"")</f>
        <v/>
      </c>
      <c r="O776" s="48" t="str">
        <f>IFERROR(VLOOKUP(J776,色々!P:R,3,0),"")</f>
        <v/>
      </c>
      <c r="P776" s="48" t="str">
        <f>IFERROR(VLOOKUP(K776,色々!P:Q,2,0),"")</f>
        <v/>
      </c>
      <c r="Q776" s="48" t="str">
        <f>IFERROR(VLOOKUP(L776,クラス!B:C,2,0),"")</f>
        <v/>
      </c>
    </row>
    <row r="777" spans="5:17" x14ac:dyDescent="0.2">
      <c r="E777" t="str">
        <f>IFERROR(リレーチーム__2[[#This Row],[チーム番号]],"")</f>
        <v/>
      </c>
      <c r="F777" t="str">
        <f>IFERROR(リレーチーム__2[[#This Row],[チーム名]],"")</f>
        <v/>
      </c>
      <c r="G777" t="str">
        <f>IFERROR(リレーチーム__2[[#This Row],[チーム名カナ]],"")</f>
        <v/>
      </c>
      <c r="H777" t="str">
        <f>IFERROR(リレーチーム__2[[#This Row],[所属番号]],"")</f>
        <v/>
      </c>
      <c r="I777" t="str">
        <f>IFERROR(リレーチーム__2[[#This Row],[種目コード]],"")</f>
        <v/>
      </c>
      <c r="J777" t="str">
        <f>IFERROR(リレーチーム__2[[#This Row],[距離コード]],"")</f>
        <v/>
      </c>
      <c r="K777" t="str">
        <f>IFERROR(リレーチーム__2[[#This Row],[性別コード]],"")</f>
        <v/>
      </c>
      <c r="L777" t="str">
        <f>IFERROR(リレーチーム__2[[#This Row],[新記録判定クラス]],"")</f>
        <v/>
      </c>
      <c r="M777" t="str">
        <f>IFERROR(リレーチーム__2[[#This Row],[エントリータイム]],"")</f>
        <v/>
      </c>
      <c r="N777" t="str">
        <f>IFERROR(VLOOKUP(I777,色々!L:M,2,0),"")</f>
        <v/>
      </c>
      <c r="O777" s="48" t="str">
        <f>IFERROR(VLOOKUP(J777,色々!P:R,3,0),"")</f>
        <v/>
      </c>
      <c r="P777" s="48" t="str">
        <f>IFERROR(VLOOKUP(K777,色々!P:Q,2,0),"")</f>
        <v/>
      </c>
      <c r="Q777" s="48" t="str">
        <f>IFERROR(VLOOKUP(L777,クラス!B:C,2,0),"")</f>
        <v/>
      </c>
    </row>
    <row r="778" spans="5:17" x14ac:dyDescent="0.2">
      <c r="E778" t="str">
        <f>IFERROR(リレーチーム__2[[#This Row],[チーム番号]],"")</f>
        <v/>
      </c>
      <c r="F778" t="str">
        <f>IFERROR(リレーチーム__2[[#This Row],[チーム名]],"")</f>
        <v/>
      </c>
      <c r="G778" t="str">
        <f>IFERROR(リレーチーム__2[[#This Row],[チーム名カナ]],"")</f>
        <v/>
      </c>
      <c r="H778" t="str">
        <f>IFERROR(リレーチーム__2[[#This Row],[所属番号]],"")</f>
        <v/>
      </c>
      <c r="I778" t="str">
        <f>IFERROR(リレーチーム__2[[#This Row],[種目コード]],"")</f>
        <v/>
      </c>
      <c r="J778" t="str">
        <f>IFERROR(リレーチーム__2[[#This Row],[距離コード]],"")</f>
        <v/>
      </c>
      <c r="K778" t="str">
        <f>IFERROR(リレーチーム__2[[#This Row],[性別コード]],"")</f>
        <v/>
      </c>
      <c r="L778" t="str">
        <f>IFERROR(リレーチーム__2[[#This Row],[新記録判定クラス]],"")</f>
        <v/>
      </c>
      <c r="M778" t="str">
        <f>IFERROR(リレーチーム__2[[#This Row],[エントリータイム]],"")</f>
        <v/>
      </c>
      <c r="N778" t="str">
        <f>IFERROR(VLOOKUP(I778,色々!L:M,2,0),"")</f>
        <v/>
      </c>
      <c r="O778" s="48" t="str">
        <f>IFERROR(VLOOKUP(J778,色々!P:R,3,0),"")</f>
        <v/>
      </c>
      <c r="P778" s="48" t="str">
        <f>IFERROR(VLOOKUP(K778,色々!P:Q,2,0),"")</f>
        <v/>
      </c>
      <c r="Q778" s="48" t="str">
        <f>IFERROR(VLOOKUP(L778,クラス!B:C,2,0),"")</f>
        <v/>
      </c>
    </row>
    <row r="779" spans="5:17" x14ac:dyDescent="0.2">
      <c r="E779" t="str">
        <f>IFERROR(リレーチーム__2[[#This Row],[チーム番号]],"")</f>
        <v/>
      </c>
      <c r="F779" t="str">
        <f>IFERROR(リレーチーム__2[[#This Row],[チーム名]],"")</f>
        <v/>
      </c>
      <c r="G779" t="str">
        <f>IFERROR(リレーチーム__2[[#This Row],[チーム名カナ]],"")</f>
        <v/>
      </c>
      <c r="H779" t="str">
        <f>IFERROR(リレーチーム__2[[#This Row],[所属番号]],"")</f>
        <v/>
      </c>
      <c r="I779" t="str">
        <f>IFERROR(リレーチーム__2[[#This Row],[種目コード]],"")</f>
        <v/>
      </c>
      <c r="J779" t="str">
        <f>IFERROR(リレーチーム__2[[#This Row],[距離コード]],"")</f>
        <v/>
      </c>
      <c r="K779" t="str">
        <f>IFERROR(リレーチーム__2[[#This Row],[性別コード]],"")</f>
        <v/>
      </c>
      <c r="L779" t="str">
        <f>IFERROR(リレーチーム__2[[#This Row],[新記録判定クラス]],"")</f>
        <v/>
      </c>
      <c r="M779" t="str">
        <f>IFERROR(リレーチーム__2[[#This Row],[エントリータイム]],"")</f>
        <v/>
      </c>
      <c r="N779" t="str">
        <f>IFERROR(VLOOKUP(I779,色々!L:M,2,0),"")</f>
        <v/>
      </c>
      <c r="O779" s="48" t="str">
        <f>IFERROR(VLOOKUP(J779,色々!P:R,3,0),"")</f>
        <v/>
      </c>
      <c r="P779" s="48" t="str">
        <f>IFERROR(VLOOKUP(K779,色々!P:Q,2,0),"")</f>
        <v/>
      </c>
      <c r="Q779" s="48" t="str">
        <f>IFERROR(VLOOKUP(L779,クラス!B:C,2,0),"")</f>
        <v/>
      </c>
    </row>
    <row r="780" spans="5:17" x14ac:dyDescent="0.2">
      <c r="E780" t="str">
        <f>IFERROR(リレーチーム__2[[#This Row],[チーム番号]],"")</f>
        <v/>
      </c>
      <c r="F780" t="str">
        <f>IFERROR(リレーチーム__2[[#This Row],[チーム名]],"")</f>
        <v/>
      </c>
      <c r="G780" t="str">
        <f>IFERROR(リレーチーム__2[[#This Row],[チーム名カナ]],"")</f>
        <v/>
      </c>
      <c r="H780" t="str">
        <f>IFERROR(リレーチーム__2[[#This Row],[所属番号]],"")</f>
        <v/>
      </c>
      <c r="I780" t="str">
        <f>IFERROR(リレーチーム__2[[#This Row],[種目コード]],"")</f>
        <v/>
      </c>
      <c r="J780" t="str">
        <f>IFERROR(リレーチーム__2[[#This Row],[距離コード]],"")</f>
        <v/>
      </c>
      <c r="K780" t="str">
        <f>IFERROR(リレーチーム__2[[#This Row],[性別コード]],"")</f>
        <v/>
      </c>
      <c r="L780" t="str">
        <f>IFERROR(リレーチーム__2[[#This Row],[新記録判定クラス]],"")</f>
        <v/>
      </c>
      <c r="M780" t="str">
        <f>IFERROR(リレーチーム__2[[#This Row],[エントリータイム]],"")</f>
        <v/>
      </c>
      <c r="N780" t="str">
        <f>IFERROR(VLOOKUP(I780,色々!L:M,2,0),"")</f>
        <v/>
      </c>
      <c r="O780" s="48" t="str">
        <f>IFERROR(VLOOKUP(J780,色々!P:R,3,0),"")</f>
        <v/>
      </c>
      <c r="P780" s="48" t="str">
        <f>IFERROR(VLOOKUP(K780,色々!P:Q,2,0),"")</f>
        <v/>
      </c>
      <c r="Q780" s="48" t="str">
        <f>IFERROR(VLOOKUP(L780,クラス!B:C,2,0),"")</f>
        <v/>
      </c>
    </row>
    <row r="781" spans="5:17" x14ac:dyDescent="0.2">
      <c r="E781" t="str">
        <f>IFERROR(リレーチーム__2[[#This Row],[チーム番号]],"")</f>
        <v/>
      </c>
      <c r="F781" t="str">
        <f>IFERROR(リレーチーム__2[[#This Row],[チーム名]],"")</f>
        <v/>
      </c>
      <c r="G781" t="str">
        <f>IFERROR(リレーチーム__2[[#This Row],[チーム名カナ]],"")</f>
        <v/>
      </c>
      <c r="H781" t="str">
        <f>IFERROR(リレーチーム__2[[#This Row],[所属番号]],"")</f>
        <v/>
      </c>
      <c r="I781" t="str">
        <f>IFERROR(リレーチーム__2[[#This Row],[種目コード]],"")</f>
        <v/>
      </c>
      <c r="J781" t="str">
        <f>IFERROR(リレーチーム__2[[#This Row],[距離コード]],"")</f>
        <v/>
      </c>
      <c r="K781" t="str">
        <f>IFERROR(リレーチーム__2[[#This Row],[性別コード]],"")</f>
        <v/>
      </c>
      <c r="L781" t="str">
        <f>IFERROR(リレーチーム__2[[#This Row],[新記録判定クラス]],"")</f>
        <v/>
      </c>
      <c r="M781" t="str">
        <f>IFERROR(リレーチーム__2[[#This Row],[エントリータイム]],"")</f>
        <v/>
      </c>
      <c r="N781" t="str">
        <f>IFERROR(VLOOKUP(I781,色々!L:M,2,0),"")</f>
        <v/>
      </c>
      <c r="O781" s="48" t="str">
        <f>IFERROR(VLOOKUP(J781,色々!P:R,3,0),"")</f>
        <v/>
      </c>
      <c r="P781" s="48" t="str">
        <f>IFERROR(VLOOKUP(K781,色々!P:Q,2,0),"")</f>
        <v/>
      </c>
      <c r="Q781" s="48" t="str">
        <f>IFERROR(VLOOKUP(L781,クラス!B:C,2,0),"")</f>
        <v/>
      </c>
    </row>
    <row r="782" spans="5:17" x14ac:dyDescent="0.2">
      <c r="E782" t="str">
        <f>IFERROR(リレーチーム__2[[#This Row],[チーム番号]],"")</f>
        <v/>
      </c>
      <c r="F782" t="str">
        <f>IFERROR(リレーチーム__2[[#This Row],[チーム名]],"")</f>
        <v/>
      </c>
      <c r="G782" t="str">
        <f>IFERROR(リレーチーム__2[[#This Row],[チーム名カナ]],"")</f>
        <v/>
      </c>
      <c r="H782" t="str">
        <f>IFERROR(リレーチーム__2[[#This Row],[所属番号]],"")</f>
        <v/>
      </c>
      <c r="I782" t="str">
        <f>IFERROR(リレーチーム__2[[#This Row],[種目コード]],"")</f>
        <v/>
      </c>
      <c r="J782" t="str">
        <f>IFERROR(リレーチーム__2[[#This Row],[距離コード]],"")</f>
        <v/>
      </c>
      <c r="K782" t="str">
        <f>IFERROR(リレーチーム__2[[#This Row],[性別コード]],"")</f>
        <v/>
      </c>
      <c r="L782" t="str">
        <f>IFERROR(リレーチーム__2[[#This Row],[新記録判定クラス]],"")</f>
        <v/>
      </c>
      <c r="M782" t="str">
        <f>IFERROR(リレーチーム__2[[#This Row],[エントリータイム]],"")</f>
        <v/>
      </c>
      <c r="N782" t="str">
        <f>IFERROR(VLOOKUP(I782,色々!L:M,2,0),"")</f>
        <v/>
      </c>
      <c r="O782" s="48" t="str">
        <f>IFERROR(VLOOKUP(J782,色々!P:R,3,0),"")</f>
        <v/>
      </c>
      <c r="P782" s="48" t="str">
        <f>IFERROR(VLOOKUP(K782,色々!P:Q,2,0),"")</f>
        <v/>
      </c>
      <c r="Q782" s="48" t="str">
        <f>IFERROR(VLOOKUP(L782,クラス!B:C,2,0),"")</f>
        <v/>
      </c>
    </row>
    <row r="783" spans="5:17" x14ac:dyDescent="0.2">
      <c r="E783" t="str">
        <f>IFERROR(リレーチーム__2[[#This Row],[チーム番号]],"")</f>
        <v/>
      </c>
      <c r="F783" t="str">
        <f>IFERROR(リレーチーム__2[[#This Row],[チーム名]],"")</f>
        <v/>
      </c>
      <c r="G783" t="str">
        <f>IFERROR(リレーチーム__2[[#This Row],[チーム名カナ]],"")</f>
        <v/>
      </c>
      <c r="H783" t="str">
        <f>IFERROR(リレーチーム__2[[#This Row],[所属番号]],"")</f>
        <v/>
      </c>
      <c r="I783" t="str">
        <f>IFERROR(リレーチーム__2[[#This Row],[種目コード]],"")</f>
        <v/>
      </c>
      <c r="J783" t="str">
        <f>IFERROR(リレーチーム__2[[#This Row],[距離コード]],"")</f>
        <v/>
      </c>
      <c r="K783" t="str">
        <f>IFERROR(リレーチーム__2[[#This Row],[性別コード]],"")</f>
        <v/>
      </c>
      <c r="L783" t="str">
        <f>IFERROR(リレーチーム__2[[#This Row],[新記録判定クラス]],"")</f>
        <v/>
      </c>
      <c r="M783" t="str">
        <f>IFERROR(リレーチーム__2[[#This Row],[エントリータイム]],"")</f>
        <v/>
      </c>
      <c r="N783" t="str">
        <f>IFERROR(VLOOKUP(I783,色々!L:M,2,0),"")</f>
        <v/>
      </c>
      <c r="O783" s="48" t="str">
        <f>IFERROR(VLOOKUP(J783,色々!P:R,3,0),"")</f>
        <v/>
      </c>
      <c r="P783" s="48" t="str">
        <f>IFERROR(VLOOKUP(K783,色々!P:Q,2,0),"")</f>
        <v/>
      </c>
      <c r="Q783" s="48" t="str">
        <f>IFERROR(VLOOKUP(L783,クラス!B:C,2,0),"")</f>
        <v/>
      </c>
    </row>
    <row r="784" spans="5:17" x14ac:dyDescent="0.2">
      <c r="E784" t="str">
        <f>IFERROR(リレーチーム__2[[#This Row],[チーム番号]],"")</f>
        <v/>
      </c>
      <c r="F784" t="str">
        <f>IFERROR(リレーチーム__2[[#This Row],[チーム名]],"")</f>
        <v/>
      </c>
      <c r="G784" t="str">
        <f>IFERROR(リレーチーム__2[[#This Row],[チーム名カナ]],"")</f>
        <v/>
      </c>
      <c r="H784" t="str">
        <f>IFERROR(リレーチーム__2[[#This Row],[所属番号]],"")</f>
        <v/>
      </c>
      <c r="I784" t="str">
        <f>IFERROR(リレーチーム__2[[#This Row],[種目コード]],"")</f>
        <v/>
      </c>
      <c r="J784" t="str">
        <f>IFERROR(リレーチーム__2[[#This Row],[距離コード]],"")</f>
        <v/>
      </c>
      <c r="K784" t="str">
        <f>IFERROR(リレーチーム__2[[#This Row],[性別コード]],"")</f>
        <v/>
      </c>
      <c r="L784" t="str">
        <f>IFERROR(リレーチーム__2[[#This Row],[新記録判定クラス]],"")</f>
        <v/>
      </c>
      <c r="M784" t="str">
        <f>IFERROR(リレーチーム__2[[#This Row],[エントリータイム]],"")</f>
        <v/>
      </c>
      <c r="N784" t="str">
        <f>IFERROR(VLOOKUP(I784,色々!L:M,2,0),"")</f>
        <v/>
      </c>
      <c r="O784" s="48" t="str">
        <f>IFERROR(VLOOKUP(J784,色々!P:R,3,0),"")</f>
        <v/>
      </c>
      <c r="P784" s="48" t="str">
        <f>IFERROR(VLOOKUP(K784,色々!P:Q,2,0),"")</f>
        <v/>
      </c>
      <c r="Q784" s="48" t="str">
        <f>IFERROR(VLOOKUP(L784,クラス!B:C,2,0),"")</f>
        <v/>
      </c>
    </row>
    <row r="785" spans="5:17" x14ac:dyDescent="0.2">
      <c r="E785" t="str">
        <f>IFERROR(リレーチーム__2[[#This Row],[チーム番号]],"")</f>
        <v/>
      </c>
      <c r="F785" t="str">
        <f>IFERROR(リレーチーム__2[[#This Row],[チーム名]],"")</f>
        <v/>
      </c>
      <c r="G785" t="str">
        <f>IFERROR(リレーチーム__2[[#This Row],[チーム名カナ]],"")</f>
        <v/>
      </c>
      <c r="H785" t="str">
        <f>IFERROR(リレーチーム__2[[#This Row],[所属番号]],"")</f>
        <v/>
      </c>
      <c r="I785" t="str">
        <f>IFERROR(リレーチーム__2[[#This Row],[種目コード]],"")</f>
        <v/>
      </c>
      <c r="J785" t="str">
        <f>IFERROR(リレーチーム__2[[#This Row],[距離コード]],"")</f>
        <v/>
      </c>
      <c r="K785" t="str">
        <f>IFERROR(リレーチーム__2[[#This Row],[性別コード]],"")</f>
        <v/>
      </c>
      <c r="L785" t="str">
        <f>IFERROR(リレーチーム__2[[#This Row],[新記録判定クラス]],"")</f>
        <v/>
      </c>
      <c r="M785" t="str">
        <f>IFERROR(リレーチーム__2[[#This Row],[エントリータイム]],"")</f>
        <v/>
      </c>
      <c r="N785" t="str">
        <f>IFERROR(VLOOKUP(I785,色々!L:M,2,0),"")</f>
        <v/>
      </c>
      <c r="O785" s="48" t="str">
        <f>IFERROR(VLOOKUP(J785,色々!P:R,3,0),"")</f>
        <v/>
      </c>
      <c r="P785" s="48" t="str">
        <f>IFERROR(VLOOKUP(K785,色々!P:Q,2,0),"")</f>
        <v/>
      </c>
      <c r="Q785" s="48" t="str">
        <f>IFERROR(VLOOKUP(L785,クラス!B:C,2,0),"")</f>
        <v/>
      </c>
    </row>
    <row r="786" spans="5:17" x14ac:dyDescent="0.2">
      <c r="E786" t="str">
        <f>IFERROR(リレーチーム__2[[#This Row],[チーム番号]],"")</f>
        <v/>
      </c>
      <c r="F786" t="str">
        <f>IFERROR(リレーチーム__2[[#This Row],[チーム名]],"")</f>
        <v/>
      </c>
      <c r="G786" t="str">
        <f>IFERROR(リレーチーム__2[[#This Row],[チーム名カナ]],"")</f>
        <v/>
      </c>
      <c r="H786" t="str">
        <f>IFERROR(リレーチーム__2[[#This Row],[所属番号]],"")</f>
        <v/>
      </c>
      <c r="I786" t="str">
        <f>IFERROR(リレーチーム__2[[#This Row],[種目コード]],"")</f>
        <v/>
      </c>
      <c r="J786" t="str">
        <f>IFERROR(リレーチーム__2[[#This Row],[距離コード]],"")</f>
        <v/>
      </c>
      <c r="K786" t="str">
        <f>IFERROR(リレーチーム__2[[#This Row],[性別コード]],"")</f>
        <v/>
      </c>
      <c r="L786" t="str">
        <f>IFERROR(リレーチーム__2[[#This Row],[新記録判定クラス]],"")</f>
        <v/>
      </c>
      <c r="M786" t="str">
        <f>IFERROR(リレーチーム__2[[#This Row],[エントリータイム]],"")</f>
        <v/>
      </c>
      <c r="N786" t="str">
        <f>IFERROR(VLOOKUP(I786,色々!L:M,2,0),"")</f>
        <v/>
      </c>
      <c r="O786" s="48" t="str">
        <f>IFERROR(VLOOKUP(J786,色々!P:R,3,0),"")</f>
        <v/>
      </c>
      <c r="P786" s="48" t="str">
        <f>IFERROR(VLOOKUP(K786,色々!P:Q,2,0),"")</f>
        <v/>
      </c>
      <c r="Q786" s="48" t="str">
        <f>IFERROR(VLOOKUP(L786,クラス!B:C,2,0),"")</f>
        <v/>
      </c>
    </row>
    <row r="787" spans="5:17" x14ac:dyDescent="0.2">
      <c r="E787" t="str">
        <f>IFERROR(リレーチーム__2[[#This Row],[チーム番号]],"")</f>
        <v/>
      </c>
      <c r="F787" t="str">
        <f>IFERROR(リレーチーム__2[[#This Row],[チーム名]],"")</f>
        <v/>
      </c>
      <c r="G787" t="str">
        <f>IFERROR(リレーチーム__2[[#This Row],[チーム名カナ]],"")</f>
        <v/>
      </c>
      <c r="H787" t="str">
        <f>IFERROR(リレーチーム__2[[#This Row],[所属番号]],"")</f>
        <v/>
      </c>
      <c r="I787" t="str">
        <f>IFERROR(リレーチーム__2[[#This Row],[種目コード]],"")</f>
        <v/>
      </c>
      <c r="J787" t="str">
        <f>IFERROR(リレーチーム__2[[#This Row],[距離コード]],"")</f>
        <v/>
      </c>
      <c r="K787" t="str">
        <f>IFERROR(リレーチーム__2[[#This Row],[性別コード]],"")</f>
        <v/>
      </c>
      <c r="L787" t="str">
        <f>IFERROR(リレーチーム__2[[#This Row],[新記録判定クラス]],"")</f>
        <v/>
      </c>
      <c r="M787" t="str">
        <f>IFERROR(リレーチーム__2[[#This Row],[エントリータイム]],"")</f>
        <v/>
      </c>
      <c r="N787" t="str">
        <f>IFERROR(VLOOKUP(I787,色々!L:M,2,0),"")</f>
        <v/>
      </c>
      <c r="O787" s="48" t="str">
        <f>IFERROR(VLOOKUP(J787,色々!P:R,3,0),"")</f>
        <v/>
      </c>
      <c r="P787" s="48" t="str">
        <f>IFERROR(VLOOKUP(K787,色々!P:Q,2,0),"")</f>
        <v/>
      </c>
      <c r="Q787" s="48" t="str">
        <f>IFERROR(VLOOKUP(L787,クラス!B:C,2,0),"")</f>
        <v/>
      </c>
    </row>
    <row r="788" spans="5:17" x14ac:dyDescent="0.2">
      <c r="E788" t="str">
        <f>IFERROR(リレーチーム__2[[#This Row],[チーム番号]],"")</f>
        <v/>
      </c>
      <c r="F788" t="str">
        <f>IFERROR(リレーチーム__2[[#This Row],[チーム名]],"")</f>
        <v/>
      </c>
      <c r="G788" t="str">
        <f>IFERROR(リレーチーム__2[[#This Row],[チーム名カナ]],"")</f>
        <v/>
      </c>
      <c r="H788" t="str">
        <f>IFERROR(リレーチーム__2[[#This Row],[所属番号]],"")</f>
        <v/>
      </c>
      <c r="I788" t="str">
        <f>IFERROR(リレーチーム__2[[#This Row],[種目コード]],"")</f>
        <v/>
      </c>
      <c r="J788" t="str">
        <f>IFERROR(リレーチーム__2[[#This Row],[距離コード]],"")</f>
        <v/>
      </c>
      <c r="K788" t="str">
        <f>IFERROR(リレーチーム__2[[#This Row],[性別コード]],"")</f>
        <v/>
      </c>
      <c r="L788" t="str">
        <f>IFERROR(リレーチーム__2[[#This Row],[新記録判定クラス]],"")</f>
        <v/>
      </c>
      <c r="M788" t="str">
        <f>IFERROR(リレーチーム__2[[#This Row],[エントリータイム]],"")</f>
        <v/>
      </c>
      <c r="N788" t="str">
        <f>IFERROR(VLOOKUP(I788,色々!L:M,2,0),"")</f>
        <v/>
      </c>
      <c r="O788" s="48" t="str">
        <f>IFERROR(VLOOKUP(J788,色々!P:R,3,0),"")</f>
        <v/>
      </c>
      <c r="P788" s="48" t="str">
        <f>IFERROR(VLOOKUP(K788,色々!P:Q,2,0),"")</f>
        <v/>
      </c>
      <c r="Q788" s="48" t="str">
        <f>IFERROR(VLOOKUP(L788,クラス!B:C,2,0),"")</f>
        <v/>
      </c>
    </row>
    <row r="789" spans="5:17" x14ac:dyDescent="0.2">
      <c r="E789" t="str">
        <f>IFERROR(リレーチーム__2[[#This Row],[チーム番号]],"")</f>
        <v/>
      </c>
      <c r="F789" t="str">
        <f>IFERROR(リレーチーム__2[[#This Row],[チーム名]],"")</f>
        <v/>
      </c>
      <c r="G789" t="str">
        <f>IFERROR(リレーチーム__2[[#This Row],[チーム名カナ]],"")</f>
        <v/>
      </c>
      <c r="H789" t="str">
        <f>IFERROR(リレーチーム__2[[#This Row],[所属番号]],"")</f>
        <v/>
      </c>
      <c r="I789" t="str">
        <f>IFERROR(リレーチーム__2[[#This Row],[種目コード]],"")</f>
        <v/>
      </c>
      <c r="J789" t="str">
        <f>IFERROR(リレーチーム__2[[#This Row],[距離コード]],"")</f>
        <v/>
      </c>
      <c r="K789" t="str">
        <f>IFERROR(リレーチーム__2[[#This Row],[性別コード]],"")</f>
        <v/>
      </c>
      <c r="L789" t="str">
        <f>IFERROR(リレーチーム__2[[#This Row],[新記録判定クラス]],"")</f>
        <v/>
      </c>
      <c r="M789" t="str">
        <f>IFERROR(リレーチーム__2[[#This Row],[エントリータイム]],"")</f>
        <v/>
      </c>
      <c r="N789" t="str">
        <f>IFERROR(VLOOKUP(I789,色々!L:M,2,0),"")</f>
        <v/>
      </c>
      <c r="O789" s="48" t="str">
        <f>IFERROR(VLOOKUP(J789,色々!P:R,3,0),"")</f>
        <v/>
      </c>
      <c r="P789" s="48" t="str">
        <f>IFERROR(VLOOKUP(K789,色々!P:Q,2,0),"")</f>
        <v/>
      </c>
      <c r="Q789" s="48" t="str">
        <f>IFERROR(VLOOKUP(L789,クラス!B:C,2,0),"")</f>
        <v/>
      </c>
    </row>
    <row r="790" spans="5:17" x14ac:dyDescent="0.2">
      <c r="E790" t="str">
        <f>IFERROR(リレーチーム__2[[#This Row],[チーム番号]],"")</f>
        <v/>
      </c>
      <c r="F790" t="str">
        <f>IFERROR(リレーチーム__2[[#This Row],[チーム名]],"")</f>
        <v/>
      </c>
      <c r="G790" t="str">
        <f>IFERROR(リレーチーム__2[[#This Row],[チーム名カナ]],"")</f>
        <v/>
      </c>
      <c r="H790" t="str">
        <f>IFERROR(リレーチーム__2[[#This Row],[所属番号]],"")</f>
        <v/>
      </c>
      <c r="I790" t="str">
        <f>IFERROR(リレーチーム__2[[#This Row],[種目コード]],"")</f>
        <v/>
      </c>
      <c r="J790" t="str">
        <f>IFERROR(リレーチーム__2[[#This Row],[距離コード]],"")</f>
        <v/>
      </c>
      <c r="K790" t="str">
        <f>IFERROR(リレーチーム__2[[#This Row],[性別コード]],"")</f>
        <v/>
      </c>
      <c r="L790" t="str">
        <f>IFERROR(リレーチーム__2[[#This Row],[新記録判定クラス]],"")</f>
        <v/>
      </c>
      <c r="M790" t="str">
        <f>IFERROR(リレーチーム__2[[#This Row],[エントリータイム]],"")</f>
        <v/>
      </c>
      <c r="N790" t="str">
        <f>IFERROR(VLOOKUP(I790,色々!L:M,2,0),"")</f>
        <v/>
      </c>
      <c r="O790" s="48" t="str">
        <f>IFERROR(VLOOKUP(J790,色々!P:R,3,0),"")</f>
        <v/>
      </c>
      <c r="P790" s="48" t="str">
        <f>IFERROR(VLOOKUP(K790,色々!P:Q,2,0),"")</f>
        <v/>
      </c>
      <c r="Q790" s="48" t="str">
        <f>IFERROR(VLOOKUP(L790,クラス!B:C,2,0),"")</f>
        <v/>
      </c>
    </row>
    <row r="791" spans="5:17" x14ac:dyDescent="0.2">
      <c r="E791" t="str">
        <f>IFERROR(リレーチーム__2[[#This Row],[チーム番号]],"")</f>
        <v/>
      </c>
      <c r="F791" t="str">
        <f>IFERROR(リレーチーム__2[[#This Row],[チーム名]],"")</f>
        <v/>
      </c>
      <c r="G791" t="str">
        <f>IFERROR(リレーチーム__2[[#This Row],[チーム名カナ]],"")</f>
        <v/>
      </c>
      <c r="H791" t="str">
        <f>IFERROR(リレーチーム__2[[#This Row],[所属番号]],"")</f>
        <v/>
      </c>
      <c r="I791" t="str">
        <f>IFERROR(リレーチーム__2[[#This Row],[種目コード]],"")</f>
        <v/>
      </c>
      <c r="J791" t="str">
        <f>IFERROR(リレーチーム__2[[#This Row],[距離コード]],"")</f>
        <v/>
      </c>
      <c r="K791" t="str">
        <f>IFERROR(リレーチーム__2[[#This Row],[性別コード]],"")</f>
        <v/>
      </c>
      <c r="L791" t="str">
        <f>IFERROR(リレーチーム__2[[#This Row],[新記録判定クラス]],"")</f>
        <v/>
      </c>
      <c r="M791" t="str">
        <f>IFERROR(リレーチーム__2[[#This Row],[エントリータイム]],"")</f>
        <v/>
      </c>
      <c r="N791" t="str">
        <f>IFERROR(VLOOKUP(I791,色々!L:M,2,0),"")</f>
        <v/>
      </c>
      <c r="O791" s="48" t="str">
        <f>IFERROR(VLOOKUP(J791,色々!P:R,3,0),"")</f>
        <v/>
      </c>
      <c r="P791" s="48" t="str">
        <f>IFERROR(VLOOKUP(K791,色々!P:Q,2,0),"")</f>
        <v/>
      </c>
      <c r="Q791" s="48" t="str">
        <f>IFERROR(VLOOKUP(L791,クラス!B:C,2,0),"")</f>
        <v/>
      </c>
    </row>
    <row r="792" spans="5:17" x14ac:dyDescent="0.2">
      <c r="E792" t="str">
        <f>IFERROR(リレーチーム__2[[#This Row],[チーム番号]],"")</f>
        <v/>
      </c>
      <c r="F792" t="str">
        <f>IFERROR(リレーチーム__2[[#This Row],[チーム名]],"")</f>
        <v/>
      </c>
      <c r="G792" t="str">
        <f>IFERROR(リレーチーム__2[[#This Row],[チーム名カナ]],"")</f>
        <v/>
      </c>
      <c r="H792" t="str">
        <f>IFERROR(リレーチーム__2[[#This Row],[所属番号]],"")</f>
        <v/>
      </c>
      <c r="I792" t="str">
        <f>IFERROR(リレーチーム__2[[#This Row],[種目コード]],"")</f>
        <v/>
      </c>
      <c r="J792" t="str">
        <f>IFERROR(リレーチーム__2[[#This Row],[距離コード]],"")</f>
        <v/>
      </c>
      <c r="K792" t="str">
        <f>IFERROR(リレーチーム__2[[#This Row],[性別コード]],"")</f>
        <v/>
      </c>
      <c r="L792" t="str">
        <f>IFERROR(リレーチーム__2[[#This Row],[新記録判定クラス]],"")</f>
        <v/>
      </c>
      <c r="M792" t="str">
        <f>IFERROR(リレーチーム__2[[#This Row],[エントリータイム]],"")</f>
        <v/>
      </c>
      <c r="N792" t="str">
        <f>IFERROR(VLOOKUP(I792,色々!L:M,2,0),"")</f>
        <v/>
      </c>
      <c r="O792" s="48" t="str">
        <f>IFERROR(VLOOKUP(J792,色々!P:R,3,0),"")</f>
        <v/>
      </c>
      <c r="P792" s="48" t="str">
        <f>IFERROR(VLOOKUP(K792,色々!P:Q,2,0),"")</f>
        <v/>
      </c>
      <c r="Q792" s="48" t="str">
        <f>IFERROR(VLOOKUP(L792,クラス!B:C,2,0),"")</f>
        <v/>
      </c>
    </row>
    <row r="793" spans="5:17" x14ac:dyDescent="0.2">
      <c r="E793" t="str">
        <f>IFERROR(リレーチーム__2[[#This Row],[チーム番号]],"")</f>
        <v/>
      </c>
      <c r="F793" t="str">
        <f>IFERROR(リレーチーム__2[[#This Row],[チーム名]],"")</f>
        <v/>
      </c>
      <c r="G793" t="str">
        <f>IFERROR(リレーチーム__2[[#This Row],[チーム名カナ]],"")</f>
        <v/>
      </c>
      <c r="H793" t="str">
        <f>IFERROR(リレーチーム__2[[#This Row],[所属番号]],"")</f>
        <v/>
      </c>
      <c r="I793" t="str">
        <f>IFERROR(リレーチーム__2[[#This Row],[種目コード]],"")</f>
        <v/>
      </c>
      <c r="J793" t="str">
        <f>IFERROR(リレーチーム__2[[#This Row],[距離コード]],"")</f>
        <v/>
      </c>
      <c r="K793" t="str">
        <f>IFERROR(リレーチーム__2[[#This Row],[性別コード]],"")</f>
        <v/>
      </c>
      <c r="L793" t="str">
        <f>IFERROR(リレーチーム__2[[#This Row],[新記録判定クラス]],"")</f>
        <v/>
      </c>
      <c r="M793" t="str">
        <f>IFERROR(リレーチーム__2[[#This Row],[エントリータイム]],"")</f>
        <v/>
      </c>
      <c r="N793" t="str">
        <f>IFERROR(VLOOKUP(I793,色々!L:M,2,0),"")</f>
        <v/>
      </c>
      <c r="O793" s="48" t="str">
        <f>IFERROR(VLOOKUP(J793,色々!P:R,3,0),"")</f>
        <v/>
      </c>
      <c r="P793" s="48" t="str">
        <f>IFERROR(VLOOKUP(K793,色々!P:Q,2,0),"")</f>
        <v/>
      </c>
      <c r="Q793" s="48" t="str">
        <f>IFERROR(VLOOKUP(L793,クラス!B:C,2,0),"")</f>
        <v/>
      </c>
    </row>
    <row r="794" spans="5:17" x14ac:dyDescent="0.2">
      <c r="E794" t="str">
        <f>IFERROR(リレーチーム__2[[#This Row],[チーム番号]],"")</f>
        <v/>
      </c>
      <c r="F794" t="str">
        <f>IFERROR(リレーチーム__2[[#This Row],[チーム名]],"")</f>
        <v/>
      </c>
      <c r="G794" t="str">
        <f>IFERROR(リレーチーム__2[[#This Row],[チーム名カナ]],"")</f>
        <v/>
      </c>
      <c r="H794" t="str">
        <f>IFERROR(リレーチーム__2[[#This Row],[所属番号]],"")</f>
        <v/>
      </c>
      <c r="I794" t="str">
        <f>IFERROR(リレーチーム__2[[#This Row],[種目コード]],"")</f>
        <v/>
      </c>
      <c r="J794" t="str">
        <f>IFERROR(リレーチーム__2[[#This Row],[距離コード]],"")</f>
        <v/>
      </c>
      <c r="K794" t="str">
        <f>IFERROR(リレーチーム__2[[#This Row],[性別コード]],"")</f>
        <v/>
      </c>
      <c r="L794" t="str">
        <f>IFERROR(リレーチーム__2[[#This Row],[新記録判定クラス]],"")</f>
        <v/>
      </c>
      <c r="M794" t="str">
        <f>IFERROR(リレーチーム__2[[#This Row],[エントリータイム]],"")</f>
        <v/>
      </c>
      <c r="N794" t="str">
        <f>IFERROR(VLOOKUP(I794,色々!L:M,2,0),"")</f>
        <v/>
      </c>
      <c r="O794" s="48" t="str">
        <f>IFERROR(VLOOKUP(J794,色々!P:R,3,0),"")</f>
        <v/>
      </c>
      <c r="P794" s="48" t="str">
        <f>IFERROR(VLOOKUP(K794,色々!P:Q,2,0),"")</f>
        <v/>
      </c>
      <c r="Q794" s="48" t="str">
        <f>IFERROR(VLOOKUP(L794,クラス!B:C,2,0),"")</f>
        <v/>
      </c>
    </row>
    <row r="795" spans="5:17" x14ac:dyDescent="0.2">
      <c r="E795" t="str">
        <f>IFERROR(リレーチーム__2[[#This Row],[チーム番号]],"")</f>
        <v/>
      </c>
      <c r="F795" t="str">
        <f>IFERROR(リレーチーム__2[[#This Row],[チーム名]],"")</f>
        <v/>
      </c>
      <c r="G795" t="str">
        <f>IFERROR(リレーチーム__2[[#This Row],[チーム名カナ]],"")</f>
        <v/>
      </c>
      <c r="H795" t="str">
        <f>IFERROR(リレーチーム__2[[#This Row],[所属番号]],"")</f>
        <v/>
      </c>
      <c r="I795" t="str">
        <f>IFERROR(リレーチーム__2[[#This Row],[種目コード]],"")</f>
        <v/>
      </c>
      <c r="J795" t="str">
        <f>IFERROR(リレーチーム__2[[#This Row],[距離コード]],"")</f>
        <v/>
      </c>
      <c r="K795" t="str">
        <f>IFERROR(リレーチーム__2[[#This Row],[性別コード]],"")</f>
        <v/>
      </c>
      <c r="L795" t="str">
        <f>IFERROR(リレーチーム__2[[#This Row],[新記録判定クラス]],"")</f>
        <v/>
      </c>
      <c r="M795" t="str">
        <f>IFERROR(リレーチーム__2[[#This Row],[エントリータイム]],"")</f>
        <v/>
      </c>
      <c r="N795" t="str">
        <f>IFERROR(VLOOKUP(I795,色々!L:M,2,0),"")</f>
        <v/>
      </c>
      <c r="O795" s="48" t="str">
        <f>IFERROR(VLOOKUP(J795,色々!P:R,3,0),"")</f>
        <v/>
      </c>
      <c r="P795" s="48" t="str">
        <f>IFERROR(VLOOKUP(K795,色々!P:Q,2,0),"")</f>
        <v/>
      </c>
      <c r="Q795" s="48" t="str">
        <f>IFERROR(VLOOKUP(L795,クラス!B:C,2,0),"")</f>
        <v/>
      </c>
    </row>
    <row r="796" spans="5:17" x14ac:dyDescent="0.2">
      <c r="E796" t="str">
        <f>IFERROR(リレーチーム__2[[#This Row],[チーム番号]],"")</f>
        <v/>
      </c>
      <c r="F796" t="str">
        <f>IFERROR(リレーチーム__2[[#This Row],[チーム名]],"")</f>
        <v/>
      </c>
      <c r="G796" t="str">
        <f>IFERROR(リレーチーム__2[[#This Row],[チーム名カナ]],"")</f>
        <v/>
      </c>
      <c r="H796" t="str">
        <f>IFERROR(リレーチーム__2[[#This Row],[所属番号]],"")</f>
        <v/>
      </c>
      <c r="I796" t="str">
        <f>IFERROR(リレーチーム__2[[#This Row],[種目コード]],"")</f>
        <v/>
      </c>
      <c r="J796" t="str">
        <f>IFERROR(リレーチーム__2[[#This Row],[距離コード]],"")</f>
        <v/>
      </c>
      <c r="K796" t="str">
        <f>IFERROR(リレーチーム__2[[#This Row],[性別コード]],"")</f>
        <v/>
      </c>
      <c r="L796" t="str">
        <f>IFERROR(リレーチーム__2[[#This Row],[新記録判定クラス]],"")</f>
        <v/>
      </c>
      <c r="M796" t="str">
        <f>IFERROR(リレーチーム__2[[#This Row],[エントリータイム]],"")</f>
        <v/>
      </c>
      <c r="N796" t="str">
        <f>IFERROR(VLOOKUP(I796,色々!L:M,2,0),"")</f>
        <v/>
      </c>
      <c r="O796" s="48" t="str">
        <f>IFERROR(VLOOKUP(J796,色々!P:R,3,0),"")</f>
        <v/>
      </c>
      <c r="P796" s="48" t="str">
        <f>IFERROR(VLOOKUP(K796,色々!P:Q,2,0),"")</f>
        <v/>
      </c>
      <c r="Q796" s="48" t="str">
        <f>IFERROR(VLOOKUP(L796,クラス!B:C,2,0),"")</f>
        <v/>
      </c>
    </row>
    <row r="797" spans="5:17" x14ac:dyDescent="0.2">
      <c r="E797" t="str">
        <f>IFERROR(リレーチーム__2[[#This Row],[チーム番号]],"")</f>
        <v/>
      </c>
      <c r="F797" t="str">
        <f>IFERROR(リレーチーム__2[[#This Row],[チーム名]],"")</f>
        <v/>
      </c>
      <c r="G797" t="str">
        <f>IFERROR(リレーチーム__2[[#This Row],[チーム名カナ]],"")</f>
        <v/>
      </c>
      <c r="H797" t="str">
        <f>IFERROR(リレーチーム__2[[#This Row],[所属番号]],"")</f>
        <v/>
      </c>
      <c r="I797" t="str">
        <f>IFERROR(リレーチーム__2[[#This Row],[種目コード]],"")</f>
        <v/>
      </c>
      <c r="J797" t="str">
        <f>IFERROR(リレーチーム__2[[#This Row],[距離コード]],"")</f>
        <v/>
      </c>
      <c r="K797" t="str">
        <f>IFERROR(リレーチーム__2[[#This Row],[性別コード]],"")</f>
        <v/>
      </c>
      <c r="L797" t="str">
        <f>IFERROR(リレーチーム__2[[#This Row],[新記録判定クラス]],"")</f>
        <v/>
      </c>
      <c r="M797" t="str">
        <f>IFERROR(リレーチーム__2[[#This Row],[エントリータイム]],"")</f>
        <v/>
      </c>
      <c r="N797" t="str">
        <f>IFERROR(VLOOKUP(I797,色々!L:M,2,0),"")</f>
        <v/>
      </c>
      <c r="O797" s="48" t="str">
        <f>IFERROR(VLOOKUP(J797,色々!P:R,3,0),"")</f>
        <v/>
      </c>
      <c r="P797" s="48" t="str">
        <f>IFERROR(VLOOKUP(K797,色々!P:Q,2,0),"")</f>
        <v/>
      </c>
      <c r="Q797" s="48" t="str">
        <f>IFERROR(VLOOKUP(L797,クラス!B:C,2,0),"")</f>
        <v/>
      </c>
    </row>
    <row r="798" spans="5:17" x14ac:dyDescent="0.2">
      <c r="E798" t="str">
        <f>IFERROR(リレーチーム__2[[#This Row],[チーム番号]],"")</f>
        <v/>
      </c>
      <c r="F798" t="str">
        <f>IFERROR(リレーチーム__2[[#This Row],[チーム名]],"")</f>
        <v/>
      </c>
      <c r="G798" t="str">
        <f>IFERROR(リレーチーム__2[[#This Row],[チーム名カナ]],"")</f>
        <v/>
      </c>
      <c r="H798" t="str">
        <f>IFERROR(リレーチーム__2[[#This Row],[所属番号]],"")</f>
        <v/>
      </c>
      <c r="I798" t="str">
        <f>IFERROR(リレーチーム__2[[#This Row],[種目コード]],"")</f>
        <v/>
      </c>
      <c r="J798" t="str">
        <f>IFERROR(リレーチーム__2[[#This Row],[距離コード]],"")</f>
        <v/>
      </c>
      <c r="K798" t="str">
        <f>IFERROR(リレーチーム__2[[#This Row],[性別コード]],"")</f>
        <v/>
      </c>
      <c r="L798" t="str">
        <f>IFERROR(リレーチーム__2[[#This Row],[新記録判定クラス]],"")</f>
        <v/>
      </c>
      <c r="M798" t="str">
        <f>IFERROR(リレーチーム__2[[#This Row],[エントリータイム]],"")</f>
        <v/>
      </c>
      <c r="N798" t="str">
        <f>IFERROR(VLOOKUP(I798,色々!L:M,2,0),"")</f>
        <v/>
      </c>
      <c r="O798" s="48" t="str">
        <f>IFERROR(VLOOKUP(J798,色々!P:R,3,0),"")</f>
        <v/>
      </c>
      <c r="P798" s="48" t="str">
        <f>IFERROR(VLOOKUP(K798,色々!P:Q,2,0),"")</f>
        <v/>
      </c>
      <c r="Q798" s="48" t="str">
        <f>IFERROR(VLOOKUP(L798,クラス!B:C,2,0),"")</f>
        <v/>
      </c>
    </row>
    <row r="799" spans="5:17" x14ac:dyDescent="0.2">
      <c r="E799" t="str">
        <f>IFERROR(リレーチーム__2[[#This Row],[チーム番号]],"")</f>
        <v/>
      </c>
      <c r="F799" t="str">
        <f>IFERROR(リレーチーム__2[[#This Row],[チーム名]],"")</f>
        <v/>
      </c>
      <c r="G799" t="str">
        <f>IFERROR(リレーチーム__2[[#This Row],[チーム名カナ]],"")</f>
        <v/>
      </c>
      <c r="H799" t="str">
        <f>IFERROR(リレーチーム__2[[#This Row],[所属番号]],"")</f>
        <v/>
      </c>
      <c r="I799" t="str">
        <f>IFERROR(リレーチーム__2[[#This Row],[種目コード]],"")</f>
        <v/>
      </c>
      <c r="J799" t="str">
        <f>IFERROR(リレーチーム__2[[#This Row],[距離コード]],"")</f>
        <v/>
      </c>
      <c r="K799" t="str">
        <f>IFERROR(リレーチーム__2[[#This Row],[性別コード]],"")</f>
        <v/>
      </c>
      <c r="L799" t="str">
        <f>IFERROR(リレーチーム__2[[#This Row],[新記録判定クラス]],"")</f>
        <v/>
      </c>
      <c r="M799" t="str">
        <f>IFERROR(リレーチーム__2[[#This Row],[エントリータイム]],"")</f>
        <v/>
      </c>
      <c r="N799" t="str">
        <f>IFERROR(VLOOKUP(I799,色々!L:M,2,0),"")</f>
        <v/>
      </c>
      <c r="O799" s="48" t="str">
        <f>IFERROR(VLOOKUP(J799,色々!P:R,3,0),"")</f>
        <v/>
      </c>
      <c r="P799" s="48" t="str">
        <f>IFERROR(VLOOKUP(K799,色々!P:Q,2,0),"")</f>
        <v/>
      </c>
      <c r="Q799" s="48" t="str">
        <f>IFERROR(VLOOKUP(L799,クラス!B:C,2,0),"")</f>
        <v/>
      </c>
    </row>
    <row r="800" spans="5:17" x14ac:dyDescent="0.2">
      <c r="E800" t="str">
        <f>IFERROR(リレーチーム__2[[#This Row],[チーム番号]],"")</f>
        <v/>
      </c>
      <c r="F800" t="str">
        <f>IFERROR(リレーチーム__2[[#This Row],[チーム名]],"")</f>
        <v/>
      </c>
      <c r="G800" t="str">
        <f>IFERROR(リレーチーム__2[[#This Row],[チーム名カナ]],"")</f>
        <v/>
      </c>
      <c r="H800" t="str">
        <f>IFERROR(リレーチーム__2[[#This Row],[所属番号]],"")</f>
        <v/>
      </c>
      <c r="I800" t="str">
        <f>IFERROR(リレーチーム__2[[#This Row],[種目コード]],"")</f>
        <v/>
      </c>
      <c r="J800" t="str">
        <f>IFERROR(リレーチーム__2[[#This Row],[距離コード]],"")</f>
        <v/>
      </c>
      <c r="K800" t="str">
        <f>IFERROR(リレーチーム__2[[#This Row],[性別コード]],"")</f>
        <v/>
      </c>
      <c r="L800" t="str">
        <f>IFERROR(リレーチーム__2[[#This Row],[新記録判定クラス]],"")</f>
        <v/>
      </c>
      <c r="M800" t="str">
        <f>IFERROR(リレーチーム__2[[#This Row],[エントリータイム]],"")</f>
        <v/>
      </c>
      <c r="N800" t="str">
        <f>IFERROR(VLOOKUP(I800,色々!L:M,2,0),"")</f>
        <v/>
      </c>
      <c r="O800" s="48" t="str">
        <f>IFERROR(VLOOKUP(J800,色々!P:R,3,0),"")</f>
        <v/>
      </c>
      <c r="P800" s="48" t="str">
        <f>IFERROR(VLOOKUP(K800,色々!P:Q,2,0),"")</f>
        <v/>
      </c>
      <c r="Q800" s="48" t="str">
        <f>IFERROR(VLOOKUP(L800,クラス!B:C,2,0),"")</f>
        <v/>
      </c>
    </row>
    <row r="801" spans="5:17" x14ac:dyDescent="0.2">
      <c r="E801" t="str">
        <f>IFERROR(リレーチーム__2[[#This Row],[チーム番号]],"")</f>
        <v/>
      </c>
      <c r="F801" t="str">
        <f>IFERROR(リレーチーム__2[[#This Row],[チーム名]],"")</f>
        <v/>
      </c>
      <c r="G801" t="str">
        <f>IFERROR(リレーチーム__2[[#This Row],[チーム名カナ]],"")</f>
        <v/>
      </c>
      <c r="H801" t="str">
        <f>IFERROR(リレーチーム__2[[#This Row],[所属番号]],"")</f>
        <v/>
      </c>
      <c r="I801" t="str">
        <f>IFERROR(リレーチーム__2[[#This Row],[種目コード]],"")</f>
        <v/>
      </c>
      <c r="J801" t="str">
        <f>IFERROR(リレーチーム__2[[#This Row],[距離コード]],"")</f>
        <v/>
      </c>
      <c r="K801" t="str">
        <f>IFERROR(リレーチーム__2[[#This Row],[性別コード]],"")</f>
        <v/>
      </c>
      <c r="L801" t="str">
        <f>IFERROR(リレーチーム__2[[#This Row],[新記録判定クラス]],"")</f>
        <v/>
      </c>
      <c r="M801" t="str">
        <f>IFERROR(リレーチーム__2[[#This Row],[エントリータイム]],"")</f>
        <v/>
      </c>
      <c r="N801" t="str">
        <f>IFERROR(VLOOKUP(I801,色々!L:M,2,0),"")</f>
        <v/>
      </c>
      <c r="O801" s="48" t="str">
        <f>IFERROR(VLOOKUP(J801,色々!P:R,3,0),"")</f>
        <v/>
      </c>
      <c r="P801" s="48" t="str">
        <f>IFERROR(VLOOKUP(K801,色々!P:Q,2,0),"")</f>
        <v/>
      </c>
      <c r="Q801" s="48" t="str">
        <f>IFERROR(VLOOKUP(L801,クラス!B:C,2,0),"")</f>
        <v/>
      </c>
    </row>
    <row r="802" spans="5:17" x14ac:dyDescent="0.2">
      <c r="E802" t="str">
        <f>IFERROR(リレーチーム__2[[#This Row],[チーム番号]],"")</f>
        <v/>
      </c>
      <c r="F802" t="str">
        <f>IFERROR(リレーチーム__2[[#This Row],[チーム名]],"")</f>
        <v/>
      </c>
      <c r="G802" t="str">
        <f>IFERROR(リレーチーム__2[[#This Row],[チーム名カナ]],"")</f>
        <v/>
      </c>
      <c r="H802" t="str">
        <f>IFERROR(リレーチーム__2[[#This Row],[所属番号]],"")</f>
        <v/>
      </c>
      <c r="I802" t="str">
        <f>IFERROR(リレーチーム__2[[#This Row],[種目コード]],"")</f>
        <v/>
      </c>
      <c r="J802" t="str">
        <f>IFERROR(リレーチーム__2[[#This Row],[距離コード]],"")</f>
        <v/>
      </c>
      <c r="K802" t="str">
        <f>IFERROR(リレーチーム__2[[#This Row],[性別コード]],"")</f>
        <v/>
      </c>
      <c r="L802" t="str">
        <f>IFERROR(リレーチーム__2[[#This Row],[新記録判定クラス]],"")</f>
        <v/>
      </c>
      <c r="M802" t="str">
        <f>IFERROR(リレーチーム__2[[#This Row],[エントリータイム]],"")</f>
        <v/>
      </c>
      <c r="N802" t="str">
        <f>IFERROR(VLOOKUP(I802,色々!L:M,2,0),"")</f>
        <v/>
      </c>
      <c r="O802" s="48" t="str">
        <f>IFERROR(VLOOKUP(J802,色々!P:R,3,0),"")</f>
        <v/>
      </c>
      <c r="P802" s="48" t="str">
        <f>IFERROR(VLOOKUP(K802,色々!P:Q,2,0),"")</f>
        <v/>
      </c>
      <c r="Q802" s="48" t="str">
        <f>IFERROR(VLOOKUP(L802,クラス!B:C,2,0),"")</f>
        <v/>
      </c>
    </row>
    <row r="803" spans="5:17" x14ac:dyDescent="0.2">
      <c r="E803" t="str">
        <f>IFERROR(リレーチーム__2[[#This Row],[チーム番号]],"")</f>
        <v/>
      </c>
      <c r="F803" t="str">
        <f>IFERROR(リレーチーム__2[[#This Row],[チーム名]],"")</f>
        <v/>
      </c>
      <c r="G803" t="str">
        <f>IFERROR(リレーチーム__2[[#This Row],[チーム名カナ]],"")</f>
        <v/>
      </c>
      <c r="H803" t="str">
        <f>IFERROR(リレーチーム__2[[#This Row],[所属番号]],"")</f>
        <v/>
      </c>
      <c r="I803" t="str">
        <f>IFERROR(リレーチーム__2[[#This Row],[種目コード]],"")</f>
        <v/>
      </c>
      <c r="J803" t="str">
        <f>IFERROR(リレーチーム__2[[#This Row],[距離コード]],"")</f>
        <v/>
      </c>
      <c r="K803" t="str">
        <f>IFERROR(リレーチーム__2[[#This Row],[性別コード]],"")</f>
        <v/>
      </c>
      <c r="L803" t="str">
        <f>IFERROR(リレーチーム__2[[#This Row],[新記録判定クラス]],"")</f>
        <v/>
      </c>
      <c r="M803" t="str">
        <f>IFERROR(リレーチーム__2[[#This Row],[エントリータイム]],"")</f>
        <v/>
      </c>
      <c r="N803" t="str">
        <f>IFERROR(VLOOKUP(I803,色々!L:M,2,0),"")</f>
        <v/>
      </c>
      <c r="O803" s="48" t="str">
        <f>IFERROR(VLOOKUP(J803,色々!P:R,3,0),"")</f>
        <v/>
      </c>
      <c r="P803" s="48" t="str">
        <f>IFERROR(VLOOKUP(K803,色々!P:Q,2,0),"")</f>
        <v/>
      </c>
      <c r="Q803" s="48" t="str">
        <f>IFERROR(VLOOKUP(L803,クラス!B:C,2,0),"")</f>
        <v/>
      </c>
    </row>
    <row r="804" spans="5:17" x14ac:dyDescent="0.2">
      <c r="E804" t="str">
        <f>IFERROR(リレーチーム__2[[#This Row],[チーム番号]],"")</f>
        <v/>
      </c>
      <c r="F804" t="str">
        <f>IFERROR(リレーチーム__2[[#This Row],[チーム名]],"")</f>
        <v/>
      </c>
      <c r="G804" t="str">
        <f>IFERROR(リレーチーム__2[[#This Row],[チーム名カナ]],"")</f>
        <v/>
      </c>
      <c r="H804" t="str">
        <f>IFERROR(リレーチーム__2[[#This Row],[所属番号]],"")</f>
        <v/>
      </c>
      <c r="I804" t="str">
        <f>IFERROR(リレーチーム__2[[#This Row],[種目コード]],"")</f>
        <v/>
      </c>
      <c r="J804" t="str">
        <f>IFERROR(リレーチーム__2[[#This Row],[距離コード]],"")</f>
        <v/>
      </c>
      <c r="K804" t="str">
        <f>IFERROR(リレーチーム__2[[#This Row],[性別コード]],"")</f>
        <v/>
      </c>
      <c r="L804" t="str">
        <f>IFERROR(リレーチーム__2[[#This Row],[新記録判定クラス]],"")</f>
        <v/>
      </c>
      <c r="M804" t="str">
        <f>IFERROR(リレーチーム__2[[#This Row],[エントリータイム]],"")</f>
        <v/>
      </c>
      <c r="N804" t="str">
        <f>IFERROR(VLOOKUP(I804,色々!L:M,2,0),"")</f>
        <v/>
      </c>
      <c r="O804" s="48" t="str">
        <f>IFERROR(VLOOKUP(J804,色々!P:R,3,0),"")</f>
        <v/>
      </c>
      <c r="P804" s="48" t="str">
        <f>IFERROR(VLOOKUP(K804,色々!P:Q,2,0),"")</f>
        <v/>
      </c>
      <c r="Q804" s="48" t="str">
        <f>IFERROR(VLOOKUP(L804,クラス!B:C,2,0),"")</f>
        <v/>
      </c>
    </row>
    <row r="805" spans="5:17" x14ac:dyDescent="0.2">
      <c r="E805" t="str">
        <f>IFERROR(リレーチーム__2[[#This Row],[チーム番号]],"")</f>
        <v/>
      </c>
      <c r="F805" t="str">
        <f>IFERROR(リレーチーム__2[[#This Row],[チーム名]],"")</f>
        <v/>
      </c>
      <c r="G805" t="str">
        <f>IFERROR(リレーチーム__2[[#This Row],[チーム名カナ]],"")</f>
        <v/>
      </c>
      <c r="H805" t="str">
        <f>IFERROR(リレーチーム__2[[#This Row],[所属番号]],"")</f>
        <v/>
      </c>
      <c r="I805" t="str">
        <f>IFERROR(リレーチーム__2[[#This Row],[種目コード]],"")</f>
        <v/>
      </c>
      <c r="J805" t="str">
        <f>IFERROR(リレーチーム__2[[#This Row],[距離コード]],"")</f>
        <v/>
      </c>
      <c r="K805" t="str">
        <f>IFERROR(リレーチーム__2[[#This Row],[性別コード]],"")</f>
        <v/>
      </c>
      <c r="L805" t="str">
        <f>IFERROR(リレーチーム__2[[#This Row],[新記録判定クラス]],"")</f>
        <v/>
      </c>
      <c r="M805" t="str">
        <f>IFERROR(リレーチーム__2[[#This Row],[エントリータイム]],"")</f>
        <v/>
      </c>
      <c r="N805" t="str">
        <f>IFERROR(VLOOKUP(I805,色々!L:M,2,0),"")</f>
        <v/>
      </c>
      <c r="O805" s="48" t="str">
        <f>IFERROR(VLOOKUP(J805,色々!P:R,3,0),"")</f>
        <v/>
      </c>
      <c r="P805" s="48" t="str">
        <f>IFERROR(VLOOKUP(K805,色々!P:Q,2,0),"")</f>
        <v/>
      </c>
      <c r="Q805" s="48" t="str">
        <f>IFERROR(VLOOKUP(L805,クラス!B:C,2,0),"")</f>
        <v/>
      </c>
    </row>
    <row r="806" spans="5:17" x14ac:dyDescent="0.2">
      <c r="E806" t="str">
        <f>IFERROR(リレーチーム__2[[#This Row],[チーム番号]],"")</f>
        <v/>
      </c>
      <c r="F806" t="str">
        <f>IFERROR(リレーチーム__2[[#This Row],[チーム名]],"")</f>
        <v/>
      </c>
      <c r="G806" t="str">
        <f>IFERROR(リレーチーム__2[[#This Row],[チーム名カナ]],"")</f>
        <v/>
      </c>
      <c r="H806" t="str">
        <f>IFERROR(リレーチーム__2[[#This Row],[所属番号]],"")</f>
        <v/>
      </c>
      <c r="I806" t="str">
        <f>IFERROR(リレーチーム__2[[#This Row],[種目コード]],"")</f>
        <v/>
      </c>
      <c r="J806" t="str">
        <f>IFERROR(リレーチーム__2[[#This Row],[距離コード]],"")</f>
        <v/>
      </c>
      <c r="K806" t="str">
        <f>IFERROR(リレーチーム__2[[#This Row],[性別コード]],"")</f>
        <v/>
      </c>
      <c r="L806" t="str">
        <f>IFERROR(リレーチーム__2[[#This Row],[新記録判定クラス]],"")</f>
        <v/>
      </c>
      <c r="M806" t="str">
        <f>IFERROR(リレーチーム__2[[#This Row],[エントリータイム]],"")</f>
        <v/>
      </c>
      <c r="N806" t="str">
        <f>IFERROR(VLOOKUP(I806,色々!L:M,2,0),"")</f>
        <v/>
      </c>
      <c r="O806" s="48" t="str">
        <f>IFERROR(VLOOKUP(J806,色々!P:R,3,0),"")</f>
        <v/>
      </c>
      <c r="P806" s="48" t="str">
        <f>IFERROR(VLOOKUP(K806,色々!P:Q,2,0),"")</f>
        <v/>
      </c>
      <c r="Q806" s="48" t="str">
        <f>IFERROR(VLOOKUP(L806,クラス!B:C,2,0),"")</f>
        <v/>
      </c>
    </row>
    <row r="807" spans="5:17" x14ac:dyDescent="0.2">
      <c r="E807" t="str">
        <f>IFERROR(リレーチーム__2[[#This Row],[チーム番号]],"")</f>
        <v/>
      </c>
      <c r="F807" t="str">
        <f>IFERROR(リレーチーム__2[[#This Row],[チーム名]],"")</f>
        <v/>
      </c>
      <c r="G807" t="str">
        <f>IFERROR(リレーチーム__2[[#This Row],[チーム名カナ]],"")</f>
        <v/>
      </c>
      <c r="H807" t="str">
        <f>IFERROR(リレーチーム__2[[#This Row],[所属番号]],"")</f>
        <v/>
      </c>
      <c r="I807" t="str">
        <f>IFERROR(リレーチーム__2[[#This Row],[種目コード]],"")</f>
        <v/>
      </c>
      <c r="J807" t="str">
        <f>IFERROR(リレーチーム__2[[#This Row],[距離コード]],"")</f>
        <v/>
      </c>
      <c r="K807" t="str">
        <f>IFERROR(リレーチーム__2[[#This Row],[性別コード]],"")</f>
        <v/>
      </c>
      <c r="L807" t="str">
        <f>IFERROR(リレーチーム__2[[#This Row],[新記録判定クラス]],"")</f>
        <v/>
      </c>
      <c r="M807" t="str">
        <f>IFERROR(リレーチーム__2[[#This Row],[エントリータイム]],"")</f>
        <v/>
      </c>
      <c r="N807" t="str">
        <f>IFERROR(VLOOKUP(I807,色々!L:M,2,0),"")</f>
        <v/>
      </c>
      <c r="O807" s="48" t="str">
        <f>IFERROR(VLOOKUP(J807,色々!P:R,3,0),"")</f>
        <v/>
      </c>
      <c r="P807" s="48" t="str">
        <f>IFERROR(VLOOKUP(K807,色々!P:Q,2,0),"")</f>
        <v/>
      </c>
      <c r="Q807" s="48" t="str">
        <f>IFERROR(VLOOKUP(L807,クラス!B:C,2,0),"")</f>
        <v/>
      </c>
    </row>
    <row r="808" spans="5:17" x14ac:dyDescent="0.2">
      <c r="E808" t="str">
        <f>IFERROR(リレーチーム__2[[#This Row],[チーム番号]],"")</f>
        <v/>
      </c>
      <c r="F808" t="str">
        <f>IFERROR(リレーチーム__2[[#This Row],[チーム名]],"")</f>
        <v/>
      </c>
      <c r="G808" t="str">
        <f>IFERROR(リレーチーム__2[[#This Row],[チーム名カナ]],"")</f>
        <v/>
      </c>
      <c r="H808" t="str">
        <f>IFERROR(リレーチーム__2[[#This Row],[所属番号]],"")</f>
        <v/>
      </c>
      <c r="I808" t="str">
        <f>IFERROR(リレーチーム__2[[#This Row],[種目コード]],"")</f>
        <v/>
      </c>
      <c r="J808" t="str">
        <f>IFERROR(リレーチーム__2[[#This Row],[距離コード]],"")</f>
        <v/>
      </c>
      <c r="K808" t="str">
        <f>IFERROR(リレーチーム__2[[#This Row],[性別コード]],"")</f>
        <v/>
      </c>
      <c r="L808" t="str">
        <f>IFERROR(リレーチーム__2[[#This Row],[新記録判定クラス]],"")</f>
        <v/>
      </c>
      <c r="M808" t="str">
        <f>IFERROR(リレーチーム__2[[#This Row],[エントリータイム]],"")</f>
        <v/>
      </c>
      <c r="N808" t="str">
        <f>IFERROR(VLOOKUP(I808,色々!L:M,2,0),"")</f>
        <v/>
      </c>
      <c r="O808" s="48" t="str">
        <f>IFERROR(VLOOKUP(J808,色々!P:R,3,0),"")</f>
        <v/>
      </c>
      <c r="P808" s="48" t="str">
        <f>IFERROR(VLOOKUP(K808,色々!P:Q,2,0),"")</f>
        <v/>
      </c>
      <c r="Q808" s="48" t="str">
        <f>IFERROR(VLOOKUP(L808,クラス!B:C,2,0),"")</f>
        <v/>
      </c>
    </row>
    <row r="809" spans="5:17" x14ac:dyDescent="0.2">
      <c r="E809" t="str">
        <f>IFERROR(リレーチーム__2[[#This Row],[チーム番号]],"")</f>
        <v/>
      </c>
      <c r="F809" t="str">
        <f>IFERROR(リレーチーム__2[[#This Row],[チーム名]],"")</f>
        <v/>
      </c>
      <c r="G809" t="str">
        <f>IFERROR(リレーチーム__2[[#This Row],[チーム名カナ]],"")</f>
        <v/>
      </c>
      <c r="H809" t="str">
        <f>IFERROR(リレーチーム__2[[#This Row],[所属番号]],"")</f>
        <v/>
      </c>
      <c r="I809" t="str">
        <f>IFERROR(リレーチーム__2[[#This Row],[種目コード]],"")</f>
        <v/>
      </c>
      <c r="J809" t="str">
        <f>IFERROR(リレーチーム__2[[#This Row],[距離コード]],"")</f>
        <v/>
      </c>
      <c r="K809" t="str">
        <f>IFERROR(リレーチーム__2[[#This Row],[性別コード]],"")</f>
        <v/>
      </c>
      <c r="L809" t="str">
        <f>IFERROR(リレーチーム__2[[#This Row],[新記録判定クラス]],"")</f>
        <v/>
      </c>
      <c r="M809" t="str">
        <f>IFERROR(リレーチーム__2[[#This Row],[エントリータイム]],"")</f>
        <v/>
      </c>
      <c r="N809" t="str">
        <f>IFERROR(VLOOKUP(I809,色々!L:M,2,0),"")</f>
        <v/>
      </c>
      <c r="O809" s="48" t="str">
        <f>IFERROR(VLOOKUP(J809,色々!P:R,3,0),"")</f>
        <v/>
      </c>
      <c r="P809" s="48" t="str">
        <f>IFERROR(VLOOKUP(K809,色々!P:Q,2,0),"")</f>
        <v/>
      </c>
      <c r="Q809" s="48" t="str">
        <f>IFERROR(VLOOKUP(L809,クラス!B:C,2,0),"")</f>
        <v/>
      </c>
    </row>
    <row r="810" spans="5:17" x14ac:dyDescent="0.2">
      <c r="E810" t="str">
        <f>IFERROR(リレーチーム__2[[#This Row],[チーム番号]],"")</f>
        <v/>
      </c>
      <c r="F810" t="str">
        <f>IFERROR(リレーチーム__2[[#This Row],[チーム名]],"")</f>
        <v/>
      </c>
      <c r="G810" t="str">
        <f>IFERROR(リレーチーム__2[[#This Row],[チーム名カナ]],"")</f>
        <v/>
      </c>
      <c r="H810" t="str">
        <f>IFERROR(リレーチーム__2[[#This Row],[所属番号]],"")</f>
        <v/>
      </c>
      <c r="I810" t="str">
        <f>IFERROR(リレーチーム__2[[#This Row],[種目コード]],"")</f>
        <v/>
      </c>
      <c r="J810" t="str">
        <f>IFERROR(リレーチーム__2[[#This Row],[距離コード]],"")</f>
        <v/>
      </c>
      <c r="K810" t="str">
        <f>IFERROR(リレーチーム__2[[#This Row],[性別コード]],"")</f>
        <v/>
      </c>
      <c r="L810" t="str">
        <f>IFERROR(リレーチーム__2[[#This Row],[新記録判定クラス]],"")</f>
        <v/>
      </c>
      <c r="M810" t="str">
        <f>IFERROR(リレーチーム__2[[#This Row],[エントリータイム]],"")</f>
        <v/>
      </c>
      <c r="N810" t="str">
        <f>IFERROR(VLOOKUP(I810,色々!L:M,2,0),"")</f>
        <v/>
      </c>
      <c r="O810" s="48" t="str">
        <f>IFERROR(VLOOKUP(J810,色々!P:R,3,0),"")</f>
        <v/>
      </c>
      <c r="P810" s="48" t="str">
        <f>IFERROR(VLOOKUP(K810,色々!P:Q,2,0),"")</f>
        <v/>
      </c>
      <c r="Q810" s="48" t="str">
        <f>IFERROR(VLOOKUP(L810,クラス!B:C,2,0),"")</f>
        <v/>
      </c>
    </row>
    <row r="811" spans="5:17" x14ac:dyDescent="0.2">
      <c r="E811" t="str">
        <f>IFERROR(リレーチーム__2[[#This Row],[チーム番号]],"")</f>
        <v/>
      </c>
      <c r="F811" t="str">
        <f>IFERROR(リレーチーム__2[[#This Row],[チーム名]],"")</f>
        <v/>
      </c>
      <c r="G811" t="str">
        <f>IFERROR(リレーチーム__2[[#This Row],[チーム名カナ]],"")</f>
        <v/>
      </c>
      <c r="H811" t="str">
        <f>IFERROR(リレーチーム__2[[#This Row],[所属番号]],"")</f>
        <v/>
      </c>
      <c r="I811" t="str">
        <f>IFERROR(リレーチーム__2[[#This Row],[種目コード]],"")</f>
        <v/>
      </c>
      <c r="J811" t="str">
        <f>IFERROR(リレーチーム__2[[#This Row],[距離コード]],"")</f>
        <v/>
      </c>
      <c r="K811" t="str">
        <f>IFERROR(リレーチーム__2[[#This Row],[性別コード]],"")</f>
        <v/>
      </c>
      <c r="L811" t="str">
        <f>IFERROR(リレーチーム__2[[#This Row],[新記録判定クラス]],"")</f>
        <v/>
      </c>
      <c r="M811" t="str">
        <f>IFERROR(リレーチーム__2[[#This Row],[エントリータイム]],"")</f>
        <v/>
      </c>
      <c r="N811" t="str">
        <f>IFERROR(VLOOKUP(I811,色々!L:M,2,0),"")</f>
        <v/>
      </c>
      <c r="O811" s="48" t="str">
        <f>IFERROR(VLOOKUP(J811,色々!P:R,3,0),"")</f>
        <v/>
      </c>
      <c r="P811" s="48" t="str">
        <f>IFERROR(VLOOKUP(K811,色々!P:Q,2,0),"")</f>
        <v/>
      </c>
      <c r="Q811" s="48" t="str">
        <f>IFERROR(VLOOKUP(L811,クラス!B:C,2,0),"")</f>
        <v/>
      </c>
    </row>
    <row r="812" spans="5:17" x14ac:dyDescent="0.2">
      <c r="E812" t="str">
        <f>IFERROR(リレーチーム__2[[#This Row],[チーム番号]],"")</f>
        <v/>
      </c>
      <c r="F812" t="str">
        <f>IFERROR(リレーチーム__2[[#This Row],[チーム名]],"")</f>
        <v/>
      </c>
      <c r="G812" t="str">
        <f>IFERROR(リレーチーム__2[[#This Row],[チーム名カナ]],"")</f>
        <v/>
      </c>
      <c r="H812" t="str">
        <f>IFERROR(リレーチーム__2[[#This Row],[所属番号]],"")</f>
        <v/>
      </c>
      <c r="I812" t="str">
        <f>IFERROR(リレーチーム__2[[#This Row],[種目コード]],"")</f>
        <v/>
      </c>
      <c r="J812" t="str">
        <f>IFERROR(リレーチーム__2[[#This Row],[距離コード]],"")</f>
        <v/>
      </c>
      <c r="K812" t="str">
        <f>IFERROR(リレーチーム__2[[#This Row],[性別コード]],"")</f>
        <v/>
      </c>
      <c r="L812" t="str">
        <f>IFERROR(リレーチーム__2[[#This Row],[新記録判定クラス]],"")</f>
        <v/>
      </c>
      <c r="M812" t="str">
        <f>IFERROR(リレーチーム__2[[#This Row],[エントリータイム]],"")</f>
        <v/>
      </c>
      <c r="N812" t="str">
        <f>IFERROR(VLOOKUP(I812,色々!L:M,2,0),"")</f>
        <v/>
      </c>
      <c r="O812" s="48" t="str">
        <f>IFERROR(VLOOKUP(J812,色々!P:R,3,0),"")</f>
        <v/>
      </c>
      <c r="P812" s="48" t="str">
        <f>IFERROR(VLOOKUP(K812,色々!P:Q,2,0),"")</f>
        <v/>
      </c>
      <c r="Q812" s="48" t="str">
        <f>IFERROR(VLOOKUP(L812,クラス!B:C,2,0),"")</f>
        <v/>
      </c>
    </row>
    <row r="813" spans="5:17" x14ac:dyDescent="0.2">
      <c r="E813" t="str">
        <f>IFERROR(リレーチーム__2[[#This Row],[チーム番号]],"")</f>
        <v/>
      </c>
      <c r="F813" t="str">
        <f>IFERROR(リレーチーム__2[[#This Row],[チーム名]],"")</f>
        <v/>
      </c>
      <c r="G813" t="str">
        <f>IFERROR(リレーチーム__2[[#This Row],[チーム名カナ]],"")</f>
        <v/>
      </c>
      <c r="H813" t="str">
        <f>IFERROR(リレーチーム__2[[#This Row],[所属番号]],"")</f>
        <v/>
      </c>
      <c r="I813" t="str">
        <f>IFERROR(リレーチーム__2[[#This Row],[種目コード]],"")</f>
        <v/>
      </c>
      <c r="J813" t="str">
        <f>IFERROR(リレーチーム__2[[#This Row],[距離コード]],"")</f>
        <v/>
      </c>
      <c r="K813" t="str">
        <f>IFERROR(リレーチーム__2[[#This Row],[性別コード]],"")</f>
        <v/>
      </c>
      <c r="L813" t="str">
        <f>IFERROR(リレーチーム__2[[#This Row],[新記録判定クラス]],"")</f>
        <v/>
      </c>
      <c r="M813" t="str">
        <f>IFERROR(リレーチーム__2[[#This Row],[エントリータイム]],"")</f>
        <v/>
      </c>
      <c r="N813" t="str">
        <f>IFERROR(VLOOKUP(I813,色々!L:M,2,0),"")</f>
        <v/>
      </c>
      <c r="O813" s="48" t="str">
        <f>IFERROR(VLOOKUP(J813,色々!P:R,3,0),"")</f>
        <v/>
      </c>
      <c r="P813" s="48" t="str">
        <f>IFERROR(VLOOKUP(K813,色々!P:Q,2,0),"")</f>
        <v/>
      </c>
      <c r="Q813" s="48" t="str">
        <f>IFERROR(VLOOKUP(L813,クラス!B:C,2,0),"")</f>
        <v/>
      </c>
    </row>
    <row r="814" spans="5:17" x14ac:dyDescent="0.2">
      <c r="E814" t="str">
        <f>IFERROR(リレーチーム__2[[#This Row],[チーム番号]],"")</f>
        <v/>
      </c>
      <c r="F814" t="str">
        <f>IFERROR(リレーチーム__2[[#This Row],[チーム名]],"")</f>
        <v/>
      </c>
      <c r="G814" t="str">
        <f>IFERROR(リレーチーム__2[[#This Row],[チーム名カナ]],"")</f>
        <v/>
      </c>
      <c r="H814" t="str">
        <f>IFERROR(リレーチーム__2[[#This Row],[所属番号]],"")</f>
        <v/>
      </c>
      <c r="I814" t="str">
        <f>IFERROR(リレーチーム__2[[#This Row],[種目コード]],"")</f>
        <v/>
      </c>
      <c r="J814" t="str">
        <f>IFERROR(リレーチーム__2[[#This Row],[距離コード]],"")</f>
        <v/>
      </c>
      <c r="K814" t="str">
        <f>IFERROR(リレーチーム__2[[#This Row],[性別コード]],"")</f>
        <v/>
      </c>
      <c r="L814" t="str">
        <f>IFERROR(リレーチーム__2[[#This Row],[新記録判定クラス]],"")</f>
        <v/>
      </c>
      <c r="M814" t="str">
        <f>IFERROR(リレーチーム__2[[#This Row],[エントリータイム]],"")</f>
        <v/>
      </c>
      <c r="N814" t="str">
        <f>IFERROR(VLOOKUP(I814,色々!L:M,2,0),"")</f>
        <v/>
      </c>
      <c r="O814" s="48" t="str">
        <f>IFERROR(VLOOKUP(J814,色々!P:R,3,0),"")</f>
        <v/>
      </c>
      <c r="P814" s="48" t="str">
        <f>IFERROR(VLOOKUP(K814,色々!P:Q,2,0),"")</f>
        <v/>
      </c>
      <c r="Q814" s="48" t="str">
        <f>IFERROR(VLOOKUP(L814,クラス!B:C,2,0),"")</f>
        <v/>
      </c>
    </row>
    <row r="815" spans="5:17" x14ac:dyDescent="0.2">
      <c r="E815" t="str">
        <f>IFERROR(リレーチーム__2[[#This Row],[チーム番号]],"")</f>
        <v/>
      </c>
      <c r="F815" t="str">
        <f>IFERROR(リレーチーム__2[[#This Row],[チーム名]],"")</f>
        <v/>
      </c>
      <c r="G815" t="str">
        <f>IFERROR(リレーチーム__2[[#This Row],[チーム名カナ]],"")</f>
        <v/>
      </c>
      <c r="H815" t="str">
        <f>IFERROR(リレーチーム__2[[#This Row],[所属番号]],"")</f>
        <v/>
      </c>
      <c r="I815" t="str">
        <f>IFERROR(リレーチーム__2[[#This Row],[種目コード]],"")</f>
        <v/>
      </c>
      <c r="J815" t="str">
        <f>IFERROR(リレーチーム__2[[#This Row],[距離コード]],"")</f>
        <v/>
      </c>
      <c r="K815" t="str">
        <f>IFERROR(リレーチーム__2[[#This Row],[性別コード]],"")</f>
        <v/>
      </c>
      <c r="L815" t="str">
        <f>IFERROR(リレーチーム__2[[#This Row],[新記録判定クラス]],"")</f>
        <v/>
      </c>
      <c r="M815" t="str">
        <f>IFERROR(リレーチーム__2[[#This Row],[エントリータイム]],"")</f>
        <v/>
      </c>
      <c r="N815" t="str">
        <f>IFERROR(VLOOKUP(I815,色々!L:M,2,0),"")</f>
        <v/>
      </c>
      <c r="O815" s="48" t="str">
        <f>IFERROR(VLOOKUP(J815,色々!P:R,3,0),"")</f>
        <v/>
      </c>
      <c r="P815" s="48" t="str">
        <f>IFERROR(VLOOKUP(K815,色々!P:Q,2,0),"")</f>
        <v/>
      </c>
      <c r="Q815" s="48" t="str">
        <f>IFERROR(VLOOKUP(L815,クラス!B:C,2,0),"")</f>
        <v/>
      </c>
    </row>
    <row r="816" spans="5:17" x14ac:dyDescent="0.2">
      <c r="E816" t="str">
        <f>IFERROR(リレーチーム__2[[#This Row],[チーム番号]],"")</f>
        <v/>
      </c>
      <c r="F816" t="str">
        <f>IFERROR(リレーチーム__2[[#This Row],[チーム名]],"")</f>
        <v/>
      </c>
      <c r="G816" t="str">
        <f>IFERROR(リレーチーム__2[[#This Row],[チーム名カナ]],"")</f>
        <v/>
      </c>
      <c r="H816" t="str">
        <f>IFERROR(リレーチーム__2[[#This Row],[所属番号]],"")</f>
        <v/>
      </c>
      <c r="I816" t="str">
        <f>IFERROR(リレーチーム__2[[#This Row],[種目コード]],"")</f>
        <v/>
      </c>
      <c r="J816" t="str">
        <f>IFERROR(リレーチーム__2[[#This Row],[距離コード]],"")</f>
        <v/>
      </c>
      <c r="K816" t="str">
        <f>IFERROR(リレーチーム__2[[#This Row],[性別コード]],"")</f>
        <v/>
      </c>
      <c r="L816" t="str">
        <f>IFERROR(リレーチーム__2[[#This Row],[新記録判定クラス]],"")</f>
        <v/>
      </c>
      <c r="M816" t="str">
        <f>IFERROR(リレーチーム__2[[#This Row],[エントリータイム]],"")</f>
        <v/>
      </c>
      <c r="N816" t="str">
        <f>IFERROR(VLOOKUP(I816,色々!L:M,2,0),"")</f>
        <v/>
      </c>
      <c r="O816" s="48" t="str">
        <f>IFERROR(VLOOKUP(J816,色々!P:R,3,0),"")</f>
        <v/>
      </c>
      <c r="P816" s="48" t="str">
        <f>IFERROR(VLOOKUP(K816,色々!P:Q,2,0),"")</f>
        <v/>
      </c>
      <c r="Q816" s="48" t="str">
        <f>IFERROR(VLOOKUP(L816,クラス!B:C,2,0),"")</f>
        <v/>
      </c>
    </row>
    <row r="817" spans="5:17" x14ac:dyDescent="0.2">
      <c r="E817" t="str">
        <f>IFERROR(リレーチーム__2[[#This Row],[チーム番号]],"")</f>
        <v/>
      </c>
      <c r="F817" t="str">
        <f>IFERROR(リレーチーム__2[[#This Row],[チーム名]],"")</f>
        <v/>
      </c>
      <c r="G817" t="str">
        <f>IFERROR(リレーチーム__2[[#This Row],[チーム名カナ]],"")</f>
        <v/>
      </c>
      <c r="H817" t="str">
        <f>IFERROR(リレーチーム__2[[#This Row],[所属番号]],"")</f>
        <v/>
      </c>
      <c r="I817" t="str">
        <f>IFERROR(リレーチーム__2[[#This Row],[種目コード]],"")</f>
        <v/>
      </c>
      <c r="J817" t="str">
        <f>IFERROR(リレーチーム__2[[#This Row],[距離コード]],"")</f>
        <v/>
      </c>
      <c r="K817" t="str">
        <f>IFERROR(リレーチーム__2[[#This Row],[性別コード]],"")</f>
        <v/>
      </c>
      <c r="L817" t="str">
        <f>IFERROR(リレーチーム__2[[#This Row],[新記録判定クラス]],"")</f>
        <v/>
      </c>
      <c r="M817" t="str">
        <f>IFERROR(リレーチーム__2[[#This Row],[エントリータイム]],"")</f>
        <v/>
      </c>
      <c r="N817" t="str">
        <f>IFERROR(VLOOKUP(I817,色々!L:M,2,0),"")</f>
        <v/>
      </c>
      <c r="O817" s="48" t="str">
        <f>IFERROR(VLOOKUP(J817,色々!P:R,3,0),"")</f>
        <v/>
      </c>
      <c r="P817" s="48" t="str">
        <f>IFERROR(VLOOKUP(K817,色々!P:Q,2,0),"")</f>
        <v/>
      </c>
      <c r="Q817" s="48" t="str">
        <f>IFERROR(VLOOKUP(L817,クラス!B:C,2,0),"")</f>
        <v/>
      </c>
    </row>
    <row r="818" spans="5:17" x14ac:dyDescent="0.2">
      <c r="E818" t="str">
        <f>IFERROR(リレーチーム__2[[#This Row],[チーム番号]],"")</f>
        <v/>
      </c>
      <c r="F818" t="str">
        <f>IFERROR(リレーチーム__2[[#This Row],[チーム名]],"")</f>
        <v/>
      </c>
      <c r="G818" t="str">
        <f>IFERROR(リレーチーム__2[[#This Row],[チーム名カナ]],"")</f>
        <v/>
      </c>
      <c r="H818" t="str">
        <f>IFERROR(リレーチーム__2[[#This Row],[所属番号]],"")</f>
        <v/>
      </c>
      <c r="I818" t="str">
        <f>IFERROR(リレーチーム__2[[#This Row],[種目コード]],"")</f>
        <v/>
      </c>
      <c r="J818" t="str">
        <f>IFERROR(リレーチーム__2[[#This Row],[距離コード]],"")</f>
        <v/>
      </c>
      <c r="K818" t="str">
        <f>IFERROR(リレーチーム__2[[#This Row],[性別コード]],"")</f>
        <v/>
      </c>
      <c r="L818" t="str">
        <f>IFERROR(リレーチーム__2[[#This Row],[新記録判定クラス]],"")</f>
        <v/>
      </c>
      <c r="M818" t="str">
        <f>IFERROR(リレーチーム__2[[#This Row],[エントリータイム]],"")</f>
        <v/>
      </c>
      <c r="N818" t="str">
        <f>IFERROR(VLOOKUP(I818,色々!L:M,2,0),"")</f>
        <v/>
      </c>
      <c r="O818" s="48" t="str">
        <f>IFERROR(VLOOKUP(J818,色々!P:R,3,0),"")</f>
        <v/>
      </c>
      <c r="P818" s="48" t="str">
        <f>IFERROR(VLOOKUP(K818,色々!P:Q,2,0),"")</f>
        <v/>
      </c>
      <c r="Q818" s="48" t="str">
        <f>IFERROR(VLOOKUP(L818,クラス!B:C,2,0),"")</f>
        <v/>
      </c>
    </row>
    <row r="819" spans="5:17" x14ac:dyDescent="0.2">
      <c r="E819" t="str">
        <f>IFERROR(リレーチーム__2[[#This Row],[チーム番号]],"")</f>
        <v/>
      </c>
      <c r="F819" t="str">
        <f>IFERROR(リレーチーム__2[[#This Row],[チーム名]],"")</f>
        <v/>
      </c>
      <c r="G819" t="str">
        <f>IFERROR(リレーチーム__2[[#This Row],[チーム名カナ]],"")</f>
        <v/>
      </c>
      <c r="H819" t="str">
        <f>IFERROR(リレーチーム__2[[#This Row],[所属番号]],"")</f>
        <v/>
      </c>
      <c r="I819" t="str">
        <f>IFERROR(リレーチーム__2[[#This Row],[種目コード]],"")</f>
        <v/>
      </c>
      <c r="J819" t="str">
        <f>IFERROR(リレーチーム__2[[#This Row],[距離コード]],"")</f>
        <v/>
      </c>
      <c r="K819" t="str">
        <f>IFERROR(リレーチーム__2[[#This Row],[性別コード]],"")</f>
        <v/>
      </c>
      <c r="L819" t="str">
        <f>IFERROR(リレーチーム__2[[#This Row],[新記録判定クラス]],"")</f>
        <v/>
      </c>
      <c r="M819" t="str">
        <f>IFERROR(リレーチーム__2[[#This Row],[エントリータイム]],"")</f>
        <v/>
      </c>
      <c r="N819" t="str">
        <f>IFERROR(VLOOKUP(I819,色々!L:M,2,0),"")</f>
        <v/>
      </c>
      <c r="O819" s="48" t="str">
        <f>IFERROR(VLOOKUP(J819,色々!P:R,3,0),"")</f>
        <v/>
      </c>
      <c r="P819" s="48" t="str">
        <f>IFERROR(VLOOKUP(K819,色々!P:Q,2,0),"")</f>
        <v/>
      </c>
      <c r="Q819" s="48" t="str">
        <f>IFERROR(VLOOKUP(L819,クラス!B:C,2,0),"")</f>
        <v/>
      </c>
    </row>
    <row r="820" spans="5:17" x14ac:dyDescent="0.2">
      <c r="E820" t="str">
        <f>IFERROR(リレーチーム__2[[#This Row],[チーム番号]],"")</f>
        <v/>
      </c>
      <c r="F820" t="str">
        <f>IFERROR(リレーチーム__2[[#This Row],[チーム名]],"")</f>
        <v/>
      </c>
      <c r="G820" t="str">
        <f>IFERROR(リレーチーム__2[[#This Row],[チーム名カナ]],"")</f>
        <v/>
      </c>
      <c r="H820" t="str">
        <f>IFERROR(リレーチーム__2[[#This Row],[所属番号]],"")</f>
        <v/>
      </c>
      <c r="I820" t="str">
        <f>IFERROR(リレーチーム__2[[#This Row],[種目コード]],"")</f>
        <v/>
      </c>
      <c r="J820" t="str">
        <f>IFERROR(リレーチーム__2[[#This Row],[距離コード]],"")</f>
        <v/>
      </c>
      <c r="K820" t="str">
        <f>IFERROR(リレーチーム__2[[#This Row],[性別コード]],"")</f>
        <v/>
      </c>
      <c r="L820" t="str">
        <f>IFERROR(リレーチーム__2[[#This Row],[新記録判定クラス]],"")</f>
        <v/>
      </c>
      <c r="M820" t="str">
        <f>IFERROR(リレーチーム__2[[#This Row],[エントリータイム]],"")</f>
        <v/>
      </c>
      <c r="N820" t="str">
        <f>IFERROR(VLOOKUP(I820,色々!L:M,2,0),"")</f>
        <v/>
      </c>
      <c r="O820" s="48" t="str">
        <f>IFERROR(VLOOKUP(J820,色々!P:R,3,0),"")</f>
        <v/>
      </c>
      <c r="P820" s="48" t="str">
        <f>IFERROR(VLOOKUP(K820,色々!P:Q,2,0),"")</f>
        <v/>
      </c>
      <c r="Q820" s="48" t="str">
        <f>IFERROR(VLOOKUP(L820,クラス!B:C,2,0),"")</f>
        <v/>
      </c>
    </row>
    <row r="821" spans="5:17" x14ac:dyDescent="0.2">
      <c r="E821" t="str">
        <f>IFERROR(リレーチーム__2[[#This Row],[チーム番号]],"")</f>
        <v/>
      </c>
      <c r="F821" t="str">
        <f>IFERROR(リレーチーム__2[[#This Row],[チーム名]],"")</f>
        <v/>
      </c>
      <c r="G821" t="str">
        <f>IFERROR(リレーチーム__2[[#This Row],[チーム名カナ]],"")</f>
        <v/>
      </c>
      <c r="H821" t="str">
        <f>IFERROR(リレーチーム__2[[#This Row],[所属番号]],"")</f>
        <v/>
      </c>
      <c r="I821" t="str">
        <f>IFERROR(リレーチーム__2[[#This Row],[種目コード]],"")</f>
        <v/>
      </c>
      <c r="J821" t="str">
        <f>IFERROR(リレーチーム__2[[#This Row],[距離コード]],"")</f>
        <v/>
      </c>
      <c r="K821" t="str">
        <f>IFERROR(リレーチーム__2[[#This Row],[性別コード]],"")</f>
        <v/>
      </c>
      <c r="L821" t="str">
        <f>IFERROR(リレーチーム__2[[#This Row],[新記録判定クラス]],"")</f>
        <v/>
      </c>
      <c r="M821" t="str">
        <f>IFERROR(リレーチーム__2[[#This Row],[エントリータイム]],"")</f>
        <v/>
      </c>
      <c r="N821" t="str">
        <f>IFERROR(VLOOKUP(I821,色々!L:M,2,0),"")</f>
        <v/>
      </c>
      <c r="O821" s="48" t="str">
        <f>IFERROR(VLOOKUP(J821,色々!P:R,3,0),"")</f>
        <v/>
      </c>
      <c r="P821" s="48" t="str">
        <f>IFERROR(VLOOKUP(K821,色々!P:Q,2,0),"")</f>
        <v/>
      </c>
      <c r="Q821" s="48" t="str">
        <f>IFERROR(VLOOKUP(L821,クラス!B:C,2,0),"")</f>
        <v/>
      </c>
    </row>
    <row r="822" spans="5:17" x14ac:dyDescent="0.2">
      <c r="E822" t="str">
        <f>IFERROR(リレーチーム__2[[#This Row],[チーム番号]],"")</f>
        <v/>
      </c>
      <c r="F822" t="str">
        <f>IFERROR(リレーチーム__2[[#This Row],[チーム名]],"")</f>
        <v/>
      </c>
      <c r="G822" t="str">
        <f>IFERROR(リレーチーム__2[[#This Row],[チーム名カナ]],"")</f>
        <v/>
      </c>
      <c r="H822" t="str">
        <f>IFERROR(リレーチーム__2[[#This Row],[所属番号]],"")</f>
        <v/>
      </c>
      <c r="I822" t="str">
        <f>IFERROR(リレーチーム__2[[#This Row],[種目コード]],"")</f>
        <v/>
      </c>
      <c r="J822" t="str">
        <f>IFERROR(リレーチーム__2[[#This Row],[距離コード]],"")</f>
        <v/>
      </c>
      <c r="K822" t="str">
        <f>IFERROR(リレーチーム__2[[#This Row],[性別コード]],"")</f>
        <v/>
      </c>
      <c r="L822" t="str">
        <f>IFERROR(リレーチーム__2[[#This Row],[新記録判定クラス]],"")</f>
        <v/>
      </c>
      <c r="M822" t="str">
        <f>IFERROR(リレーチーム__2[[#This Row],[エントリータイム]],"")</f>
        <v/>
      </c>
      <c r="N822" t="str">
        <f>IFERROR(VLOOKUP(I822,色々!L:M,2,0),"")</f>
        <v/>
      </c>
      <c r="O822" s="48" t="str">
        <f>IFERROR(VLOOKUP(J822,色々!P:R,3,0),"")</f>
        <v/>
      </c>
      <c r="P822" s="48" t="str">
        <f>IFERROR(VLOOKUP(K822,色々!P:Q,2,0),"")</f>
        <v/>
      </c>
      <c r="Q822" s="48" t="str">
        <f>IFERROR(VLOOKUP(L822,クラス!B:C,2,0),"")</f>
        <v/>
      </c>
    </row>
    <row r="823" spans="5:17" x14ac:dyDescent="0.2">
      <c r="E823" t="str">
        <f>IFERROR(リレーチーム__2[[#This Row],[チーム番号]],"")</f>
        <v/>
      </c>
      <c r="F823" t="str">
        <f>IFERROR(リレーチーム__2[[#This Row],[チーム名]],"")</f>
        <v/>
      </c>
      <c r="G823" t="str">
        <f>IFERROR(リレーチーム__2[[#This Row],[チーム名カナ]],"")</f>
        <v/>
      </c>
      <c r="H823" t="str">
        <f>IFERROR(リレーチーム__2[[#This Row],[所属番号]],"")</f>
        <v/>
      </c>
      <c r="I823" t="str">
        <f>IFERROR(リレーチーム__2[[#This Row],[種目コード]],"")</f>
        <v/>
      </c>
      <c r="J823" t="str">
        <f>IFERROR(リレーチーム__2[[#This Row],[距離コード]],"")</f>
        <v/>
      </c>
      <c r="K823" t="str">
        <f>IFERROR(リレーチーム__2[[#This Row],[性別コード]],"")</f>
        <v/>
      </c>
      <c r="L823" t="str">
        <f>IFERROR(リレーチーム__2[[#This Row],[新記録判定クラス]],"")</f>
        <v/>
      </c>
      <c r="M823" t="str">
        <f>IFERROR(リレーチーム__2[[#This Row],[エントリータイム]],"")</f>
        <v/>
      </c>
      <c r="N823" t="str">
        <f>IFERROR(VLOOKUP(I823,色々!L:M,2,0),"")</f>
        <v/>
      </c>
      <c r="O823" s="48" t="str">
        <f>IFERROR(VLOOKUP(J823,色々!P:R,3,0),"")</f>
        <v/>
      </c>
      <c r="P823" s="48" t="str">
        <f>IFERROR(VLOOKUP(K823,色々!P:Q,2,0),"")</f>
        <v/>
      </c>
      <c r="Q823" s="48" t="str">
        <f>IFERROR(VLOOKUP(L823,クラス!B:C,2,0),"")</f>
        <v/>
      </c>
    </row>
    <row r="824" spans="5:17" x14ac:dyDescent="0.2">
      <c r="E824" t="str">
        <f>IFERROR(リレーチーム__2[[#This Row],[チーム番号]],"")</f>
        <v/>
      </c>
      <c r="F824" t="str">
        <f>IFERROR(リレーチーム__2[[#This Row],[チーム名]],"")</f>
        <v/>
      </c>
      <c r="G824" t="str">
        <f>IFERROR(リレーチーム__2[[#This Row],[チーム名カナ]],"")</f>
        <v/>
      </c>
      <c r="H824" t="str">
        <f>IFERROR(リレーチーム__2[[#This Row],[所属番号]],"")</f>
        <v/>
      </c>
      <c r="I824" t="str">
        <f>IFERROR(リレーチーム__2[[#This Row],[種目コード]],"")</f>
        <v/>
      </c>
      <c r="J824" t="str">
        <f>IFERROR(リレーチーム__2[[#This Row],[距離コード]],"")</f>
        <v/>
      </c>
      <c r="K824" t="str">
        <f>IFERROR(リレーチーム__2[[#This Row],[性別コード]],"")</f>
        <v/>
      </c>
      <c r="L824" t="str">
        <f>IFERROR(リレーチーム__2[[#This Row],[新記録判定クラス]],"")</f>
        <v/>
      </c>
      <c r="M824" t="str">
        <f>IFERROR(リレーチーム__2[[#This Row],[エントリータイム]],"")</f>
        <v/>
      </c>
      <c r="N824" t="str">
        <f>IFERROR(VLOOKUP(I824,色々!L:M,2,0),"")</f>
        <v/>
      </c>
      <c r="O824" s="48" t="str">
        <f>IFERROR(VLOOKUP(J824,色々!P:R,3,0),"")</f>
        <v/>
      </c>
      <c r="P824" s="48" t="str">
        <f>IFERROR(VLOOKUP(K824,色々!P:Q,2,0),"")</f>
        <v/>
      </c>
      <c r="Q824" s="48" t="str">
        <f>IFERROR(VLOOKUP(L824,クラス!B:C,2,0),"")</f>
        <v/>
      </c>
    </row>
    <row r="825" spans="5:17" x14ac:dyDescent="0.2">
      <c r="E825" t="str">
        <f>IFERROR(リレーチーム__2[[#This Row],[チーム番号]],"")</f>
        <v/>
      </c>
      <c r="F825" t="str">
        <f>IFERROR(リレーチーム__2[[#This Row],[チーム名]],"")</f>
        <v/>
      </c>
      <c r="G825" t="str">
        <f>IFERROR(リレーチーム__2[[#This Row],[チーム名カナ]],"")</f>
        <v/>
      </c>
      <c r="H825" t="str">
        <f>IFERROR(リレーチーム__2[[#This Row],[所属番号]],"")</f>
        <v/>
      </c>
      <c r="I825" t="str">
        <f>IFERROR(リレーチーム__2[[#This Row],[種目コード]],"")</f>
        <v/>
      </c>
      <c r="J825" t="str">
        <f>IFERROR(リレーチーム__2[[#This Row],[距離コード]],"")</f>
        <v/>
      </c>
      <c r="K825" t="str">
        <f>IFERROR(リレーチーム__2[[#This Row],[性別コード]],"")</f>
        <v/>
      </c>
      <c r="L825" t="str">
        <f>IFERROR(リレーチーム__2[[#This Row],[新記録判定クラス]],"")</f>
        <v/>
      </c>
      <c r="M825" t="str">
        <f>IFERROR(リレーチーム__2[[#This Row],[エントリータイム]],"")</f>
        <v/>
      </c>
      <c r="N825" t="str">
        <f>IFERROR(VLOOKUP(I825,色々!L:M,2,0),"")</f>
        <v/>
      </c>
      <c r="O825" s="48" t="str">
        <f>IFERROR(VLOOKUP(J825,色々!P:R,3,0),"")</f>
        <v/>
      </c>
      <c r="P825" s="48" t="str">
        <f>IFERROR(VLOOKUP(K825,色々!P:Q,2,0),"")</f>
        <v/>
      </c>
      <c r="Q825" s="48" t="str">
        <f>IFERROR(VLOOKUP(L825,クラス!B:C,2,0),"")</f>
        <v/>
      </c>
    </row>
    <row r="826" spans="5:17" x14ac:dyDescent="0.2">
      <c r="E826" t="str">
        <f>IFERROR(リレーチーム__2[[#This Row],[チーム番号]],"")</f>
        <v/>
      </c>
      <c r="F826" t="str">
        <f>IFERROR(リレーチーム__2[[#This Row],[チーム名]],"")</f>
        <v/>
      </c>
      <c r="G826" t="str">
        <f>IFERROR(リレーチーム__2[[#This Row],[チーム名カナ]],"")</f>
        <v/>
      </c>
      <c r="H826" t="str">
        <f>IFERROR(リレーチーム__2[[#This Row],[所属番号]],"")</f>
        <v/>
      </c>
      <c r="I826" t="str">
        <f>IFERROR(リレーチーム__2[[#This Row],[種目コード]],"")</f>
        <v/>
      </c>
      <c r="J826" t="str">
        <f>IFERROR(リレーチーム__2[[#This Row],[距離コード]],"")</f>
        <v/>
      </c>
      <c r="K826" t="str">
        <f>IFERROR(リレーチーム__2[[#This Row],[性別コード]],"")</f>
        <v/>
      </c>
      <c r="L826" t="str">
        <f>IFERROR(リレーチーム__2[[#This Row],[新記録判定クラス]],"")</f>
        <v/>
      </c>
      <c r="M826" t="str">
        <f>IFERROR(リレーチーム__2[[#This Row],[エントリータイム]],"")</f>
        <v/>
      </c>
      <c r="N826" t="str">
        <f>IFERROR(VLOOKUP(I826,色々!L:M,2,0),"")</f>
        <v/>
      </c>
      <c r="O826" s="48" t="str">
        <f>IFERROR(VLOOKUP(J826,色々!P:R,3,0),"")</f>
        <v/>
      </c>
      <c r="P826" s="48" t="str">
        <f>IFERROR(VLOOKUP(K826,色々!P:Q,2,0),"")</f>
        <v/>
      </c>
      <c r="Q826" s="48" t="str">
        <f>IFERROR(VLOOKUP(L826,クラス!B:C,2,0),"")</f>
        <v/>
      </c>
    </row>
    <row r="827" spans="5:17" x14ac:dyDescent="0.2">
      <c r="E827" t="str">
        <f>IFERROR(リレーチーム__2[[#This Row],[チーム番号]],"")</f>
        <v/>
      </c>
      <c r="F827" t="str">
        <f>IFERROR(リレーチーム__2[[#This Row],[チーム名]],"")</f>
        <v/>
      </c>
      <c r="G827" t="str">
        <f>IFERROR(リレーチーム__2[[#This Row],[チーム名カナ]],"")</f>
        <v/>
      </c>
      <c r="H827" t="str">
        <f>IFERROR(リレーチーム__2[[#This Row],[所属番号]],"")</f>
        <v/>
      </c>
      <c r="I827" t="str">
        <f>IFERROR(リレーチーム__2[[#This Row],[種目コード]],"")</f>
        <v/>
      </c>
      <c r="J827" t="str">
        <f>IFERROR(リレーチーム__2[[#This Row],[距離コード]],"")</f>
        <v/>
      </c>
      <c r="K827" t="str">
        <f>IFERROR(リレーチーム__2[[#This Row],[性別コード]],"")</f>
        <v/>
      </c>
      <c r="L827" t="str">
        <f>IFERROR(リレーチーム__2[[#This Row],[新記録判定クラス]],"")</f>
        <v/>
      </c>
      <c r="M827" t="str">
        <f>IFERROR(リレーチーム__2[[#This Row],[エントリータイム]],"")</f>
        <v/>
      </c>
      <c r="N827" t="str">
        <f>IFERROR(VLOOKUP(I827,色々!L:M,2,0),"")</f>
        <v/>
      </c>
      <c r="O827" s="48" t="str">
        <f>IFERROR(VLOOKUP(J827,色々!P:R,3,0),"")</f>
        <v/>
      </c>
      <c r="P827" s="48" t="str">
        <f>IFERROR(VLOOKUP(K827,色々!P:Q,2,0),"")</f>
        <v/>
      </c>
      <c r="Q827" s="48" t="str">
        <f>IFERROR(VLOOKUP(L827,クラス!B:C,2,0),"")</f>
        <v/>
      </c>
    </row>
    <row r="828" spans="5:17" x14ac:dyDescent="0.2">
      <c r="E828" t="str">
        <f>IFERROR(リレーチーム__2[[#This Row],[チーム番号]],"")</f>
        <v/>
      </c>
      <c r="F828" t="str">
        <f>IFERROR(リレーチーム__2[[#This Row],[チーム名]],"")</f>
        <v/>
      </c>
      <c r="G828" t="str">
        <f>IFERROR(リレーチーム__2[[#This Row],[チーム名カナ]],"")</f>
        <v/>
      </c>
      <c r="H828" t="str">
        <f>IFERROR(リレーチーム__2[[#This Row],[所属番号]],"")</f>
        <v/>
      </c>
      <c r="I828" t="str">
        <f>IFERROR(リレーチーム__2[[#This Row],[種目コード]],"")</f>
        <v/>
      </c>
      <c r="J828" t="str">
        <f>IFERROR(リレーチーム__2[[#This Row],[距離コード]],"")</f>
        <v/>
      </c>
      <c r="K828" t="str">
        <f>IFERROR(リレーチーム__2[[#This Row],[性別コード]],"")</f>
        <v/>
      </c>
      <c r="L828" t="str">
        <f>IFERROR(リレーチーム__2[[#This Row],[新記録判定クラス]],"")</f>
        <v/>
      </c>
      <c r="M828" t="str">
        <f>IFERROR(リレーチーム__2[[#This Row],[エントリータイム]],"")</f>
        <v/>
      </c>
      <c r="N828" t="str">
        <f>IFERROR(VLOOKUP(I828,色々!L:M,2,0),"")</f>
        <v/>
      </c>
      <c r="O828" s="48" t="str">
        <f>IFERROR(VLOOKUP(J828,色々!P:R,3,0),"")</f>
        <v/>
      </c>
      <c r="P828" s="48" t="str">
        <f>IFERROR(VLOOKUP(K828,色々!P:Q,2,0),"")</f>
        <v/>
      </c>
      <c r="Q828" s="48" t="str">
        <f>IFERROR(VLOOKUP(L828,クラス!B:C,2,0),"")</f>
        <v/>
      </c>
    </row>
    <row r="829" spans="5:17" x14ac:dyDescent="0.2">
      <c r="E829" t="str">
        <f>IFERROR(リレーチーム__2[[#This Row],[チーム番号]],"")</f>
        <v/>
      </c>
      <c r="F829" t="str">
        <f>IFERROR(リレーチーム__2[[#This Row],[チーム名]],"")</f>
        <v/>
      </c>
      <c r="G829" t="str">
        <f>IFERROR(リレーチーム__2[[#This Row],[チーム名カナ]],"")</f>
        <v/>
      </c>
      <c r="H829" t="str">
        <f>IFERROR(リレーチーム__2[[#This Row],[所属番号]],"")</f>
        <v/>
      </c>
      <c r="I829" t="str">
        <f>IFERROR(リレーチーム__2[[#This Row],[種目コード]],"")</f>
        <v/>
      </c>
      <c r="J829" t="str">
        <f>IFERROR(リレーチーム__2[[#This Row],[距離コード]],"")</f>
        <v/>
      </c>
      <c r="K829" t="str">
        <f>IFERROR(リレーチーム__2[[#This Row],[性別コード]],"")</f>
        <v/>
      </c>
      <c r="L829" t="str">
        <f>IFERROR(リレーチーム__2[[#This Row],[新記録判定クラス]],"")</f>
        <v/>
      </c>
      <c r="M829" t="str">
        <f>IFERROR(リレーチーム__2[[#This Row],[エントリータイム]],"")</f>
        <v/>
      </c>
      <c r="N829" t="str">
        <f>IFERROR(VLOOKUP(I829,色々!L:M,2,0),"")</f>
        <v/>
      </c>
      <c r="O829" s="48" t="str">
        <f>IFERROR(VLOOKUP(J829,色々!P:R,3,0),"")</f>
        <v/>
      </c>
      <c r="P829" s="48" t="str">
        <f>IFERROR(VLOOKUP(K829,色々!P:Q,2,0),"")</f>
        <v/>
      </c>
      <c r="Q829" s="48" t="str">
        <f>IFERROR(VLOOKUP(L829,クラス!B:C,2,0),"")</f>
        <v/>
      </c>
    </row>
    <row r="830" spans="5:17" x14ac:dyDescent="0.2">
      <c r="E830" t="str">
        <f>IFERROR(リレーチーム__2[[#This Row],[チーム番号]],"")</f>
        <v/>
      </c>
      <c r="F830" t="str">
        <f>IFERROR(リレーチーム__2[[#This Row],[チーム名]],"")</f>
        <v/>
      </c>
      <c r="G830" t="str">
        <f>IFERROR(リレーチーム__2[[#This Row],[チーム名カナ]],"")</f>
        <v/>
      </c>
      <c r="H830" t="str">
        <f>IFERROR(リレーチーム__2[[#This Row],[所属番号]],"")</f>
        <v/>
      </c>
      <c r="I830" t="str">
        <f>IFERROR(リレーチーム__2[[#This Row],[種目コード]],"")</f>
        <v/>
      </c>
      <c r="J830" t="str">
        <f>IFERROR(リレーチーム__2[[#This Row],[距離コード]],"")</f>
        <v/>
      </c>
      <c r="K830" t="str">
        <f>IFERROR(リレーチーム__2[[#This Row],[性別コード]],"")</f>
        <v/>
      </c>
      <c r="L830" t="str">
        <f>IFERROR(リレーチーム__2[[#This Row],[新記録判定クラス]],"")</f>
        <v/>
      </c>
      <c r="M830" t="str">
        <f>IFERROR(リレーチーム__2[[#This Row],[エントリータイム]],"")</f>
        <v/>
      </c>
      <c r="N830" t="str">
        <f>IFERROR(VLOOKUP(I830,色々!L:M,2,0),"")</f>
        <v/>
      </c>
      <c r="O830" s="48" t="str">
        <f>IFERROR(VLOOKUP(J830,色々!P:R,3,0),"")</f>
        <v/>
      </c>
      <c r="P830" s="48" t="str">
        <f>IFERROR(VLOOKUP(K830,色々!P:Q,2,0),"")</f>
        <v/>
      </c>
      <c r="Q830" s="48" t="str">
        <f>IFERROR(VLOOKUP(L830,クラス!B:C,2,0),"")</f>
        <v/>
      </c>
    </row>
    <row r="831" spans="5:17" x14ac:dyDescent="0.2">
      <c r="E831" t="str">
        <f>IFERROR(リレーチーム__2[[#This Row],[チーム番号]],"")</f>
        <v/>
      </c>
      <c r="F831" t="str">
        <f>IFERROR(リレーチーム__2[[#This Row],[チーム名]],"")</f>
        <v/>
      </c>
      <c r="G831" t="str">
        <f>IFERROR(リレーチーム__2[[#This Row],[チーム名カナ]],"")</f>
        <v/>
      </c>
      <c r="H831" t="str">
        <f>IFERROR(リレーチーム__2[[#This Row],[所属番号]],"")</f>
        <v/>
      </c>
      <c r="I831" t="str">
        <f>IFERROR(リレーチーム__2[[#This Row],[種目コード]],"")</f>
        <v/>
      </c>
      <c r="J831" t="str">
        <f>IFERROR(リレーチーム__2[[#This Row],[距離コード]],"")</f>
        <v/>
      </c>
      <c r="K831" t="str">
        <f>IFERROR(リレーチーム__2[[#This Row],[性別コード]],"")</f>
        <v/>
      </c>
      <c r="L831" t="str">
        <f>IFERROR(リレーチーム__2[[#This Row],[新記録判定クラス]],"")</f>
        <v/>
      </c>
      <c r="M831" t="str">
        <f>IFERROR(リレーチーム__2[[#This Row],[エントリータイム]],"")</f>
        <v/>
      </c>
      <c r="N831" t="str">
        <f>IFERROR(VLOOKUP(I831,色々!L:M,2,0),"")</f>
        <v/>
      </c>
      <c r="O831" s="48" t="str">
        <f>IFERROR(VLOOKUP(J831,色々!P:R,3,0),"")</f>
        <v/>
      </c>
      <c r="P831" s="48" t="str">
        <f>IFERROR(VLOOKUP(K831,色々!P:Q,2,0),"")</f>
        <v/>
      </c>
      <c r="Q831" s="48" t="str">
        <f>IFERROR(VLOOKUP(L831,クラス!B:C,2,0),"")</f>
        <v/>
      </c>
    </row>
    <row r="832" spans="5:17" x14ac:dyDescent="0.2">
      <c r="E832" t="str">
        <f>IFERROR(リレーチーム__2[[#This Row],[チーム番号]],"")</f>
        <v/>
      </c>
      <c r="F832" t="str">
        <f>IFERROR(リレーチーム__2[[#This Row],[チーム名]],"")</f>
        <v/>
      </c>
      <c r="G832" t="str">
        <f>IFERROR(リレーチーム__2[[#This Row],[チーム名カナ]],"")</f>
        <v/>
      </c>
      <c r="H832" t="str">
        <f>IFERROR(リレーチーム__2[[#This Row],[所属番号]],"")</f>
        <v/>
      </c>
      <c r="I832" t="str">
        <f>IFERROR(リレーチーム__2[[#This Row],[種目コード]],"")</f>
        <v/>
      </c>
      <c r="J832" t="str">
        <f>IFERROR(リレーチーム__2[[#This Row],[距離コード]],"")</f>
        <v/>
      </c>
      <c r="K832" t="str">
        <f>IFERROR(リレーチーム__2[[#This Row],[性別コード]],"")</f>
        <v/>
      </c>
      <c r="L832" t="str">
        <f>IFERROR(リレーチーム__2[[#This Row],[新記録判定クラス]],"")</f>
        <v/>
      </c>
      <c r="M832" t="str">
        <f>IFERROR(リレーチーム__2[[#This Row],[エントリータイム]],"")</f>
        <v/>
      </c>
      <c r="N832" t="str">
        <f>IFERROR(VLOOKUP(I832,色々!L:M,2,0),"")</f>
        <v/>
      </c>
      <c r="O832" s="48" t="str">
        <f>IFERROR(VLOOKUP(J832,色々!P:R,3,0),"")</f>
        <v/>
      </c>
      <c r="P832" s="48" t="str">
        <f>IFERROR(VLOOKUP(K832,色々!P:Q,2,0),"")</f>
        <v/>
      </c>
      <c r="Q832" s="48" t="str">
        <f>IFERROR(VLOOKUP(L832,クラス!B:C,2,0),"")</f>
        <v/>
      </c>
    </row>
    <row r="833" spans="5:17" x14ac:dyDescent="0.2">
      <c r="E833" t="str">
        <f>IFERROR(リレーチーム__2[[#This Row],[チーム番号]],"")</f>
        <v/>
      </c>
      <c r="F833" t="str">
        <f>IFERROR(リレーチーム__2[[#This Row],[チーム名]],"")</f>
        <v/>
      </c>
      <c r="G833" t="str">
        <f>IFERROR(リレーチーム__2[[#This Row],[チーム名カナ]],"")</f>
        <v/>
      </c>
      <c r="H833" t="str">
        <f>IFERROR(リレーチーム__2[[#This Row],[所属番号]],"")</f>
        <v/>
      </c>
      <c r="I833" t="str">
        <f>IFERROR(リレーチーム__2[[#This Row],[種目コード]],"")</f>
        <v/>
      </c>
      <c r="J833" t="str">
        <f>IFERROR(リレーチーム__2[[#This Row],[距離コード]],"")</f>
        <v/>
      </c>
      <c r="K833" t="str">
        <f>IFERROR(リレーチーム__2[[#This Row],[性別コード]],"")</f>
        <v/>
      </c>
      <c r="L833" t="str">
        <f>IFERROR(リレーチーム__2[[#This Row],[新記録判定クラス]],"")</f>
        <v/>
      </c>
      <c r="M833" t="str">
        <f>IFERROR(リレーチーム__2[[#This Row],[エントリータイム]],"")</f>
        <v/>
      </c>
      <c r="N833" t="str">
        <f>IFERROR(VLOOKUP(I833,色々!L:M,2,0),"")</f>
        <v/>
      </c>
      <c r="O833" s="48" t="str">
        <f>IFERROR(VLOOKUP(J833,色々!P:R,3,0),"")</f>
        <v/>
      </c>
      <c r="P833" s="48" t="str">
        <f>IFERROR(VLOOKUP(K833,色々!P:Q,2,0),"")</f>
        <v/>
      </c>
      <c r="Q833" s="48" t="str">
        <f>IFERROR(VLOOKUP(L833,クラス!B:C,2,0),"")</f>
        <v/>
      </c>
    </row>
    <row r="834" spans="5:17" x14ac:dyDescent="0.2">
      <c r="E834" t="str">
        <f>IFERROR(リレーチーム__2[[#This Row],[チーム番号]],"")</f>
        <v/>
      </c>
      <c r="F834" t="str">
        <f>IFERROR(リレーチーム__2[[#This Row],[チーム名]],"")</f>
        <v/>
      </c>
      <c r="G834" t="str">
        <f>IFERROR(リレーチーム__2[[#This Row],[チーム名カナ]],"")</f>
        <v/>
      </c>
      <c r="H834" t="str">
        <f>IFERROR(リレーチーム__2[[#This Row],[所属番号]],"")</f>
        <v/>
      </c>
      <c r="I834" t="str">
        <f>IFERROR(リレーチーム__2[[#This Row],[種目コード]],"")</f>
        <v/>
      </c>
      <c r="J834" t="str">
        <f>IFERROR(リレーチーム__2[[#This Row],[距離コード]],"")</f>
        <v/>
      </c>
      <c r="K834" t="str">
        <f>IFERROR(リレーチーム__2[[#This Row],[性別コード]],"")</f>
        <v/>
      </c>
      <c r="L834" t="str">
        <f>IFERROR(リレーチーム__2[[#This Row],[新記録判定クラス]],"")</f>
        <v/>
      </c>
      <c r="M834" t="str">
        <f>IFERROR(リレーチーム__2[[#This Row],[エントリータイム]],"")</f>
        <v/>
      </c>
      <c r="N834" t="str">
        <f>IFERROR(VLOOKUP(I834,色々!L:M,2,0),"")</f>
        <v/>
      </c>
      <c r="O834" s="48" t="str">
        <f>IFERROR(VLOOKUP(J834,色々!P:R,3,0),"")</f>
        <v/>
      </c>
      <c r="P834" s="48" t="str">
        <f>IFERROR(VLOOKUP(K834,色々!P:Q,2,0),"")</f>
        <v/>
      </c>
      <c r="Q834" s="48" t="str">
        <f>IFERROR(VLOOKUP(L834,クラス!B:C,2,0),"")</f>
        <v/>
      </c>
    </row>
    <row r="835" spans="5:17" x14ac:dyDescent="0.2">
      <c r="E835" t="str">
        <f>IFERROR(リレーチーム__2[[#This Row],[チーム番号]],"")</f>
        <v/>
      </c>
      <c r="F835" t="str">
        <f>IFERROR(リレーチーム__2[[#This Row],[チーム名]],"")</f>
        <v/>
      </c>
      <c r="G835" t="str">
        <f>IFERROR(リレーチーム__2[[#This Row],[チーム名カナ]],"")</f>
        <v/>
      </c>
      <c r="H835" t="str">
        <f>IFERROR(リレーチーム__2[[#This Row],[所属番号]],"")</f>
        <v/>
      </c>
      <c r="I835" t="str">
        <f>IFERROR(リレーチーム__2[[#This Row],[種目コード]],"")</f>
        <v/>
      </c>
      <c r="J835" t="str">
        <f>IFERROR(リレーチーム__2[[#This Row],[距離コード]],"")</f>
        <v/>
      </c>
      <c r="K835" t="str">
        <f>IFERROR(リレーチーム__2[[#This Row],[性別コード]],"")</f>
        <v/>
      </c>
      <c r="L835" t="str">
        <f>IFERROR(リレーチーム__2[[#This Row],[新記録判定クラス]],"")</f>
        <v/>
      </c>
      <c r="M835" t="str">
        <f>IFERROR(リレーチーム__2[[#This Row],[エントリータイム]],"")</f>
        <v/>
      </c>
      <c r="N835" t="str">
        <f>IFERROR(VLOOKUP(I835,色々!L:M,2,0),"")</f>
        <v/>
      </c>
      <c r="O835" s="48" t="str">
        <f>IFERROR(VLOOKUP(J835,色々!P:R,3,0),"")</f>
        <v/>
      </c>
      <c r="P835" s="48" t="str">
        <f>IFERROR(VLOOKUP(K835,色々!P:Q,2,0),"")</f>
        <v/>
      </c>
      <c r="Q835" s="48" t="str">
        <f>IFERROR(VLOOKUP(L835,クラス!B:C,2,0),"")</f>
        <v/>
      </c>
    </row>
    <row r="836" spans="5:17" x14ac:dyDescent="0.2">
      <c r="E836" t="str">
        <f>IFERROR(リレーチーム__2[[#This Row],[チーム番号]],"")</f>
        <v/>
      </c>
      <c r="F836" t="str">
        <f>IFERROR(リレーチーム__2[[#This Row],[チーム名]],"")</f>
        <v/>
      </c>
      <c r="G836" t="str">
        <f>IFERROR(リレーチーム__2[[#This Row],[チーム名カナ]],"")</f>
        <v/>
      </c>
      <c r="H836" t="str">
        <f>IFERROR(リレーチーム__2[[#This Row],[所属番号]],"")</f>
        <v/>
      </c>
      <c r="I836" t="str">
        <f>IFERROR(リレーチーム__2[[#This Row],[種目コード]],"")</f>
        <v/>
      </c>
      <c r="J836" t="str">
        <f>IFERROR(リレーチーム__2[[#This Row],[距離コード]],"")</f>
        <v/>
      </c>
      <c r="K836" t="str">
        <f>IFERROR(リレーチーム__2[[#This Row],[性別コード]],"")</f>
        <v/>
      </c>
      <c r="L836" t="str">
        <f>IFERROR(リレーチーム__2[[#This Row],[新記録判定クラス]],"")</f>
        <v/>
      </c>
      <c r="M836" t="str">
        <f>IFERROR(リレーチーム__2[[#This Row],[エントリータイム]],"")</f>
        <v/>
      </c>
      <c r="N836" t="str">
        <f>IFERROR(VLOOKUP(I836,色々!L:M,2,0),"")</f>
        <v/>
      </c>
      <c r="O836" s="48" t="str">
        <f>IFERROR(VLOOKUP(J836,色々!P:R,3,0),"")</f>
        <v/>
      </c>
      <c r="P836" s="48" t="str">
        <f>IFERROR(VLOOKUP(K836,色々!P:Q,2,0),"")</f>
        <v/>
      </c>
      <c r="Q836" s="48" t="str">
        <f>IFERROR(VLOOKUP(L836,クラス!B:C,2,0),"")</f>
        <v/>
      </c>
    </row>
    <row r="837" spans="5:17" x14ac:dyDescent="0.2">
      <c r="E837" t="str">
        <f>IFERROR(リレーチーム__2[[#This Row],[チーム番号]],"")</f>
        <v/>
      </c>
      <c r="F837" t="str">
        <f>IFERROR(リレーチーム__2[[#This Row],[チーム名]],"")</f>
        <v/>
      </c>
      <c r="G837" t="str">
        <f>IFERROR(リレーチーム__2[[#This Row],[チーム名カナ]],"")</f>
        <v/>
      </c>
      <c r="H837" t="str">
        <f>IFERROR(リレーチーム__2[[#This Row],[所属番号]],"")</f>
        <v/>
      </c>
      <c r="I837" t="str">
        <f>IFERROR(リレーチーム__2[[#This Row],[種目コード]],"")</f>
        <v/>
      </c>
      <c r="J837" t="str">
        <f>IFERROR(リレーチーム__2[[#This Row],[距離コード]],"")</f>
        <v/>
      </c>
      <c r="K837" t="str">
        <f>IFERROR(リレーチーム__2[[#This Row],[性別コード]],"")</f>
        <v/>
      </c>
      <c r="L837" t="str">
        <f>IFERROR(リレーチーム__2[[#This Row],[新記録判定クラス]],"")</f>
        <v/>
      </c>
      <c r="M837" t="str">
        <f>IFERROR(リレーチーム__2[[#This Row],[エントリータイム]],"")</f>
        <v/>
      </c>
      <c r="N837" t="str">
        <f>IFERROR(VLOOKUP(I837,色々!L:M,2,0),"")</f>
        <v/>
      </c>
      <c r="O837" s="48" t="str">
        <f>IFERROR(VLOOKUP(J837,色々!P:R,3,0),"")</f>
        <v/>
      </c>
      <c r="P837" s="48" t="str">
        <f>IFERROR(VLOOKUP(K837,色々!P:Q,2,0),"")</f>
        <v/>
      </c>
      <c r="Q837" s="48" t="str">
        <f>IFERROR(VLOOKUP(L837,クラス!B:C,2,0),"")</f>
        <v/>
      </c>
    </row>
    <row r="838" spans="5:17" x14ac:dyDescent="0.2">
      <c r="E838" t="str">
        <f>IFERROR(リレーチーム__2[[#This Row],[チーム番号]],"")</f>
        <v/>
      </c>
      <c r="F838" t="str">
        <f>IFERROR(リレーチーム__2[[#This Row],[チーム名]],"")</f>
        <v/>
      </c>
      <c r="G838" t="str">
        <f>IFERROR(リレーチーム__2[[#This Row],[チーム名カナ]],"")</f>
        <v/>
      </c>
      <c r="H838" t="str">
        <f>IFERROR(リレーチーム__2[[#This Row],[所属番号]],"")</f>
        <v/>
      </c>
      <c r="I838" t="str">
        <f>IFERROR(リレーチーム__2[[#This Row],[種目コード]],"")</f>
        <v/>
      </c>
      <c r="J838" t="str">
        <f>IFERROR(リレーチーム__2[[#This Row],[距離コード]],"")</f>
        <v/>
      </c>
      <c r="K838" t="str">
        <f>IFERROR(リレーチーム__2[[#This Row],[性別コード]],"")</f>
        <v/>
      </c>
      <c r="L838" t="str">
        <f>IFERROR(リレーチーム__2[[#This Row],[新記録判定クラス]],"")</f>
        <v/>
      </c>
      <c r="M838" t="str">
        <f>IFERROR(リレーチーム__2[[#This Row],[エントリータイム]],"")</f>
        <v/>
      </c>
      <c r="N838" t="str">
        <f>IFERROR(VLOOKUP(I838,色々!L:M,2,0),"")</f>
        <v/>
      </c>
      <c r="O838" s="48" t="str">
        <f>IFERROR(VLOOKUP(J838,色々!P:R,3,0),"")</f>
        <v/>
      </c>
      <c r="P838" s="48" t="str">
        <f>IFERROR(VLOOKUP(K838,色々!P:Q,2,0),"")</f>
        <v/>
      </c>
      <c r="Q838" s="48" t="str">
        <f>IFERROR(VLOOKUP(L838,クラス!B:C,2,0),"")</f>
        <v/>
      </c>
    </row>
    <row r="839" spans="5:17" x14ac:dyDescent="0.2">
      <c r="E839" t="str">
        <f>IFERROR(リレーチーム__2[[#This Row],[チーム番号]],"")</f>
        <v/>
      </c>
      <c r="F839" t="str">
        <f>IFERROR(リレーチーム__2[[#This Row],[チーム名]],"")</f>
        <v/>
      </c>
      <c r="G839" t="str">
        <f>IFERROR(リレーチーム__2[[#This Row],[チーム名カナ]],"")</f>
        <v/>
      </c>
      <c r="H839" t="str">
        <f>IFERROR(リレーチーム__2[[#This Row],[所属番号]],"")</f>
        <v/>
      </c>
      <c r="I839" t="str">
        <f>IFERROR(リレーチーム__2[[#This Row],[種目コード]],"")</f>
        <v/>
      </c>
      <c r="J839" t="str">
        <f>IFERROR(リレーチーム__2[[#This Row],[距離コード]],"")</f>
        <v/>
      </c>
      <c r="K839" t="str">
        <f>IFERROR(リレーチーム__2[[#This Row],[性別コード]],"")</f>
        <v/>
      </c>
      <c r="L839" t="str">
        <f>IFERROR(リレーチーム__2[[#This Row],[新記録判定クラス]],"")</f>
        <v/>
      </c>
      <c r="M839" t="str">
        <f>IFERROR(リレーチーム__2[[#This Row],[エントリータイム]],"")</f>
        <v/>
      </c>
      <c r="N839" t="str">
        <f>IFERROR(VLOOKUP(I839,色々!L:M,2,0),"")</f>
        <v/>
      </c>
      <c r="O839" s="48" t="str">
        <f>IFERROR(VLOOKUP(J839,色々!P:R,3,0),"")</f>
        <v/>
      </c>
      <c r="P839" s="48" t="str">
        <f>IFERROR(VLOOKUP(K839,色々!P:Q,2,0),"")</f>
        <v/>
      </c>
      <c r="Q839" s="48" t="str">
        <f>IFERROR(VLOOKUP(L839,クラス!B:C,2,0),"")</f>
        <v/>
      </c>
    </row>
    <row r="840" spans="5:17" x14ac:dyDescent="0.2">
      <c r="E840" t="str">
        <f>IFERROR(リレーチーム__2[[#This Row],[チーム番号]],"")</f>
        <v/>
      </c>
      <c r="F840" t="str">
        <f>IFERROR(リレーチーム__2[[#This Row],[チーム名]],"")</f>
        <v/>
      </c>
      <c r="G840" t="str">
        <f>IFERROR(リレーチーム__2[[#This Row],[チーム名カナ]],"")</f>
        <v/>
      </c>
      <c r="H840" t="str">
        <f>IFERROR(リレーチーム__2[[#This Row],[所属番号]],"")</f>
        <v/>
      </c>
      <c r="I840" t="str">
        <f>IFERROR(リレーチーム__2[[#This Row],[種目コード]],"")</f>
        <v/>
      </c>
      <c r="J840" t="str">
        <f>IFERROR(リレーチーム__2[[#This Row],[距離コード]],"")</f>
        <v/>
      </c>
      <c r="K840" t="str">
        <f>IFERROR(リレーチーム__2[[#This Row],[性別コード]],"")</f>
        <v/>
      </c>
      <c r="L840" t="str">
        <f>IFERROR(リレーチーム__2[[#This Row],[新記録判定クラス]],"")</f>
        <v/>
      </c>
      <c r="M840" t="str">
        <f>IFERROR(リレーチーム__2[[#This Row],[エントリータイム]],"")</f>
        <v/>
      </c>
      <c r="N840" t="str">
        <f>IFERROR(VLOOKUP(I840,色々!L:M,2,0),"")</f>
        <v/>
      </c>
      <c r="O840" s="48" t="str">
        <f>IFERROR(VLOOKUP(J840,色々!P:R,3,0),"")</f>
        <v/>
      </c>
      <c r="P840" s="48" t="str">
        <f>IFERROR(VLOOKUP(K840,色々!P:Q,2,0),"")</f>
        <v/>
      </c>
      <c r="Q840" s="48" t="str">
        <f>IFERROR(VLOOKUP(L840,クラス!B:C,2,0),"")</f>
        <v/>
      </c>
    </row>
    <row r="841" spans="5:17" x14ac:dyDescent="0.2">
      <c r="E841" t="str">
        <f>IFERROR(リレーチーム__2[[#This Row],[チーム番号]],"")</f>
        <v/>
      </c>
      <c r="F841" t="str">
        <f>IFERROR(リレーチーム__2[[#This Row],[チーム名]],"")</f>
        <v/>
      </c>
      <c r="G841" t="str">
        <f>IFERROR(リレーチーム__2[[#This Row],[チーム名カナ]],"")</f>
        <v/>
      </c>
      <c r="H841" t="str">
        <f>IFERROR(リレーチーム__2[[#This Row],[所属番号]],"")</f>
        <v/>
      </c>
      <c r="I841" t="str">
        <f>IFERROR(リレーチーム__2[[#This Row],[種目コード]],"")</f>
        <v/>
      </c>
      <c r="J841" t="str">
        <f>IFERROR(リレーチーム__2[[#This Row],[距離コード]],"")</f>
        <v/>
      </c>
      <c r="K841" t="str">
        <f>IFERROR(リレーチーム__2[[#This Row],[性別コード]],"")</f>
        <v/>
      </c>
      <c r="L841" t="str">
        <f>IFERROR(リレーチーム__2[[#This Row],[新記録判定クラス]],"")</f>
        <v/>
      </c>
      <c r="M841" t="str">
        <f>IFERROR(リレーチーム__2[[#This Row],[エントリータイム]],"")</f>
        <v/>
      </c>
      <c r="N841" t="str">
        <f>IFERROR(VLOOKUP(I841,色々!L:M,2,0),"")</f>
        <v/>
      </c>
      <c r="O841" s="48" t="str">
        <f>IFERROR(VLOOKUP(J841,色々!P:R,3,0),"")</f>
        <v/>
      </c>
      <c r="P841" s="48" t="str">
        <f>IFERROR(VLOOKUP(K841,色々!P:Q,2,0),"")</f>
        <v/>
      </c>
      <c r="Q841" s="48" t="str">
        <f>IFERROR(VLOOKUP(L841,クラス!B:C,2,0),"")</f>
        <v/>
      </c>
    </row>
    <row r="842" spans="5:17" x14ac:dyDescent="0.2">
      <c r="E842" t="str">
        <f>IFERROR(リレーチーム__2[[#This Row],[チーム番号]],"")</f>
        <v/>
      </c>
      <c r="F842" t="str">
        <f>IFERROR(リレーチーム__2[[#This Row],[チーム名]],"")</f>
        <v/>
      </c>
      <c r="G842" t="str">
        <f>IFERROR(リレーチーム__2[[#This Row],[チーム名カナ]],"")</f>
        <v/>
      </c>
      <c r="H842" t="str">
        <f>IFERROR(リレーチーム__2[[#This Row],[所属番号]],"")</f>
        <v/>
      </c>
      <c r="I842" t="str">
        <f>IFERROR(リレーチーム__2[[#This Row],[種目コード]],"")</f>
        <v/>
      </c>
      <c r="J842" t="str">
        <f>IFERROR(リレーチーム__2[[#This Row],[距離コード]],"")</f>
        <v/>
      </c>
      <c r="K842" t="str">
        <f>IFERROR(リレーチーム__2[[#This Row],[性別コード]],"")</f>
        <v/>
      </c>
      <c r="L842" t="str">
        <f>IFERROR(リレーチーム__2[[#This Row],[新記録判定クラス]],"")</f>
        <v/>
      </c>
      <c r="M842" t="str">
        <f>IFERROR(リレーチーム__2[[#This Row],[エントリータイム]],"")</f>
        <v/>
      </c>
      <c r="N842" t="str">
        <f>IFERROR(VLOOKUP(I842,色々!L:M,2,0),"")</f>
        <v/>
      </c>
      <c r="O842" s="48" t="str">
        <f>IFERROR(VLOOKUP(J842,色々!P:R,3,0),"")</f>
        <v/>
      </c>
      <c r="P842" s="48" t="str">
        <f>IFERROR(VLOOKUP(K842,色々!P:Q,2,0),"")</f>
        <v/>
      </c>
      <c r="Q842" s="48" t="str">
        <f>IFERROR(VLOOKUP(L842,クラス!B:C,2,0),"")</f>
        <v/>
      </c>
    </row>
    <row r="843" spans="5:17" x14ac:dyDescent="0.2">
      <c r="E843" t="str">
        <f>IFERROR(リレーチーム__2[[#This Row],[チーム番号]],"")</f>
        <v/>
      </c>
      <c r="F843" t="str">
        <f>IFERROR(リレーチーム__2[[#This Row],[チーム名]],"")</f>
        <v/>
      </c>
      <c r="G843" t="str">
        <f>IFERROR(リレーチーム__2[[#This Row],[チーム名カナ]],"")</f>
        <v/>
      </c>
      <c r="H843" t="str">
        <f>IFERROR(リレーチーム__2[[#This Row],[所属番号]],"")</f>
        <v/>
      </c>
      <c r="I843" t="str">
        <f>IFERROR(リレーチーム__2[[#This Row],[種目コード]],"")</f>
        <v/>
      </c>
      <c r="J843" t="str">
        <f>IFERROR(リレーチーム__2[[#This Row],[距離コード]],"")</f>
        <v/>
      </c>
      <c r="K843" t="str">
        <f>IFERROR(リレーチーム__2[[#This Row],[性別コード]],"")</f>
        <v/>
      </c>
      <c r="L843" t="str">
        <f>IFERROR(リレーチーム__2[[#This Row],[新記録判定クラス]],"")</f>
        <v/>
      </c>
      <c r="M843" t="str">
        <f>IFERROR(リレーチーム__2[[#This Row],[エントリータイム]],"")</f>
        <v/>
      </c>
      <c r="N843" t="str">
        <f>IFERROR(VLOOKUP(I843,色々!L:M,2,0),"")</f>
        <v/>
      </c>
      <c r="O843" s="48" t="str">
        <f>IFERROR(VLOOKUP(J843,色々!P:R,3,0),"")</f>
        <v/>
      </c>
      <c r="P843" s="48" t="str">
        <f>IFERROR(VLOOKUP(K843,色々!P:Q,2,0),"")</f>
        <v/>
      </c>
      <c r="Q843" s="48" t="str">
        <f>IFERROR(VLOOKUP(L843,クラス!B:C,2,0),"")</f>
        <v/>
      </c>
    </row>
    <row r="844" spans="5:17" x14ac:dyDescent="0.2">
      <c r="E844" t="str">
        <f>IFERROR(リレーチーム__2[[#This Row],[チーム番号]],"")</f>
        <v/>
      </c>
      <c r="F844" t="str">
        <f>IFERROR(リレーチーム__2[[#This Row],[チーム名]],"")</f>
        <v/>
      </c>
      <c r="G844" t="str">
        <f>IFERROR(リレーチーム__2[[#This Row],[チーム名カナ]],"")</f>
        <v/>
      </c>
      <c r="H844" t="str">
        <f>IFERROR(リレーチーム__2[[#This Row],[所属番号]],"")</f>
        <v/>
      </c>
      <c r="I844" t="str">
        <f>IFERROR(リレーチーム__2[[#This Row],[種目コード]],"")</f>
        <v/>
      </c>
      <c r="J844" t="str">
        <f>IFERROR(リレーチーム__2[[#This Row],[距離コード]],"")</f>
        <v/>
      </c>
      <c r="K844" t="str">
        <f>IFERROR(リレーチーム__2[[#This Row],[性別コード]],"")</f>
        <v/>
      </c>
      <c r="L844" t="str">
        <f>IFERROR(リレーチーム__2[[#This Row],[新記録判定クラス]],"")</f>
        <v/>
      </c>
      <c r="M844" t="str">
        <f>IFERROR(リレーチーム__2[[#This Row],[エントリータイム]],"")</f>
        <v/>
      </c>
      <c r="N844" t="str">
        <f>IFERROR(VLOOKUP(I844,色々!L:M,2,0),"")</f>
        <v/>
      </c>
      <c r="O844" s="48" t="str">
        <f>IFERROR(VLOOKUP(J844,色々!P:R,3,0),"")</f>
        <v/>
      </c>
      <c r="P844" s="48" t="str">
        <f>IFERROR(VLOOKUP(K844,色々!P:Q,2,0),"")</f>
        <v/>
      </c>
      <c r="Q844" s="48" t="str">
        <f>IFERROR(VLOOKUP(L844,クラス!B:C,2,0),"")</f>
        <v/>
      </c>
    </row>
    <row r="845" spans="5:17" x14ac:dyDescent="0.2">
      <c r="E845" t="str">
        <f>IFERROR(リレーチーム__2[[#This Row],[チーム番号]],"")</f>
        <v/>
      </c>
      <c r="F845" t="str">
        <f>IFERROR(リレーチーム__2[[#This Row],[チーム名]],"")</f>
        <v/>
      </c>
      <c r="G845" t="str">
        <f>IFERROR(リレーチーム__2[[#This Row],[チーム名カナ]],"")</f>
        <v/>
      </c>
      <c r="H845" t="str">
        <f>IFERROR(リレーチーム__2[[#This Row],[所属番号]],"")</f>
        <v/>
      </c>
      <c r="I845" t="str">
        <f>IFERROR(リレーチーム__2[[#This Row],[種目コード]],"")</f>
        <v/>
      </c>
      <c r="J845" t="str">
        <f>IFERROR(リレーチーム__2[[#This Row],[距離コード]],"")</f>
        <v/>
      </c>
      <c r="K845" t="str">
        <f>IFERROR(リレーチーム__2[[#This Row],[性別コード]],"")</f>
        <v/>
      </c>
      <c r="L845" t="str">
        <f>IFERROR(リレーチーム__2[[#This Row],[新記録判定クラス]],"")</f>
        <v/>
      </c>
      <c r="M845" t="str">
        <f>IFERROR(リレーチーム__2[[#This Row],[エントリータイム]],"")</f>
        <v/>
      </c>
      <c r="N845" t="str">
        <f>IFERROR(VLOOKUP(I845,色々!L:M,2,0),"")</f>
        <v/>
      </c>
      <c r="O845" s="48" t="str">
        <f>IFERROR(VLOOKUP(J845,色々!P:R,3,0),"")</f>
        <v/>
      </c>
      <c r="P845" s="48" t="str">
        <f>IFERROR(VLOOKUP(K845,色々!P:Q,2,0),"")</f>
        <v/>
      </c>
      <c r="Q845" s="48" t="str">
        <f>IFERROR(VLOOKUP(L845,クラス!B:C,2,0),"")</f>
        <v/>
      </c>
    </row>
    <row r="846" spans="5:17" x14ac:dyDescent="0.2">
      <c r="E846" t="str">
        <f>IFERROR(リレーチーム__2[[#This Row],[チーム番号]],"")</f>
        <v/>
      </c>
      <c r="F846" t="str">
        <f>IFERROR(リレーチーム__2[[#This Row],[チーム名]],"")</f>
        <v/>
      </c>
      <c r="G846" t="str">
        <f>IFERROR(リレーチーム__2[[#This Row],[チーム名カナ]],"")</f>
        <v/>
      </c>
      <c r="H846" t="str">
        <f>IFERROR(リレーチーム__2[[#This Row],[所属番号]],"")</f>
        <v/>
      </c>
      <c r="I846" t="str">
        <f>IFERROR(リレーチーム__2[[#This Row],[種目コード]],"")</f>
        <v/>
      </c>
      <c r="J846" t="str">
        <f>IFERROR(リレーチーム__2[[#This Row],[距離コード]],"")</f>
        <v/>
      </c>
      <c r="K846" t="str">
        <f>IFERROR(リレーチーム__2[[#This Row],[性別コード]],"")</f>
        <v/>
      </c>
      <c r="L846" t="str">
        <f>IFERROR(リレーチーム__2[[#This Row],[新記録判定クラス]],"")</f>
        <v/>
      </c>
      <c r="M846" t="str">
        <f>IFERROR(リレーチーム__2[[#This Row],[エントリータイム]],"")</f>
        <v/>
      </c>
      <c r="N846" t="str">
        <f>IFERROR(VLOOKUP(I846,色々!L:M,2,0),"")</f>
        <v/>
      </c>
      <c r="O846" s="48" t="str">
        <f>IFERROR(VLOOKUP(J846,色々!P:R,3,0),"")</f>
        <v/>
      </c>
      <c r="P846" s="48" t="str">
        <f>IFERROR(VLOOKUP(K846,色々!P:Q,2,0),"")</f>
        <v/>
      </c>
      <c r="Q846" s="48" t="str">
        <f>IFERROR(VLOOKUP(L846,クラス!B:C,2,0),"")</f>
        <v/>
      </c>
    </row>
    <row r="847" spans="5:17" x14ac:dyDescent="0.2">
      <c r="E847" t="str">
        <f>IFERROR(リレーチーム__2[[#This Row],[チーム番号]],"")</f>
        <v/>
      </c>
      <c r="F847" t="str">
        <f>IFERROR(リレーチーム__2[[#This Row],[チーム名]],"")</f>
        <v/>
      </c>
      <c r="G847" t="str">
        <f>IFERROR(リレーチーム__2[[#This Row],[チーム名カナ]],"")</f>
        <v/>
      </c>
      <c r="H847" t="str">
        <f>IFERROR(リレーチーム__2[[#This Row],[所属番号]],"")</f>
        <v/>
      </c>
      <c r="I847" t="str">
        <f>IFERROR(リレーチーム__2[[#This Row],[種目コード]],"")</f>
        <v/>
      </c>
      <c r="J847" t="str">
        <f>IFERROR(リレーチーム__2[[#This Row],[距離コード]],"")</f>
        <v/>
      </c>
      <c r="K847" t="str">
        <f>IFERROR(リレーチーム__2[[#This Row],[性別コード]],"")</f>
        <v/>
      </c>
      <c r="L847" t="str">
        <f>IFERROR(リレーチーム__2[[#This Row],[新記録判定クラス]],"")</f>
        <v/>
      </c>
      <c r="M847" t="str">
        <f>IFERROR(リレーチーム__2[[#This Row],[エントリータイム]],"")</f>
        <v/>
      </c>
      <c r="N847" t="str">
        <f>IFERROR(VLOOKUP(I847,色々!L:M,2,0),"")</f>
        <v/>
      </c>
      <c r="O847" s="48" t="str">
        <f>IFERROR(VLOOKUP(J847,色々!P:R,3,0),"")</f>
        <v/>
      </c>
      <c r="P847" s="48" t="str">
        <f>IFERROR(VLOOKUP(K847,色々!P:Q,2,0),"")</f>
        <v/>
      </c>
      <c r="Q847" s="48" t="str">
        <f>IFERROR(VLOOKUP(L847,クラス!B:C,2,0),"")</f>
        <v/>
      </c>
    </row>
    <row r="848" spans="5:17" x14ac:dyDescent="0.2">
      <c r="E848" t="str">
        <f>IFERROR(リレーチーム__2[[#This Row],[チーム番号]],"")</f>
        <v/>
      </c>
      <c r="F848" t="str">
        <f>IFERROR(リレーチーム__2[[#This Row],[チーム名]],"")</f>
        <v/>
      </c>
      <c r="G848" t="str">
        <f>IFERROR(リレーチーム__2[[#This Row],[チーム名カナ]],"")</f>
        <v/>
      </c>
      <c r="H848" t="str">
        <f>IFERROR(リレーチーム__2[[#This Row],[所属番号]],"")</f>
        <v/>
      </c>
      <c r="I848" t="str">
        <f>IFERROR(リレーチーム__2[[#This Row],[種目コード]],"")</f>
        <v/>
      </c>
      <c r="J848" t="str">
        <f>IFERROR(リレーチーム__2[[#This Row],[距離コード]],"")</f>
        <v/>
      </c>
      <c r="K848" t="str">
        <f>IFERROR(リレーチーム__2[[#This Row],[性別コード]],"")</f>
        <v/>
      </c>
      <c r="L848" t="str">
        <f>IFERROR(リレーチーム__2[[#This Row],[新記録判定クラス]],"")</f>
        <v/>
      </c>
      <c r="M848" t="str">
        <f>IFERROR(リレーチーム__2[[#This Row],[エントリータイム]],"")</f>
        <v/>
      </c>
      <c r="N848" t="str">
        <f>IFERROR(VLOOKUP(I848,色々!L:M,2,0),"")</f>
        <v/>
      </c>
      <c r="O848" s="48" t="str">
        <f>IFERROR(VLOOKUP(J848,色々!P:R,3,0),"")</f>
        <v/>
      </c>
      <c r="P848" s="48" t="str">
        <f>IFERROR(VLOOKUP(K848,色々!P:Q,2,0),"")</f>
        <v/>
      </c>
      <c r="Q848" s="48" t="str">
        <f>IFERROR(VLOOKUP(L848,クラス!B:C,2,0),"")</f>
        <v/>
      </c>
    </row>
    <row r="849" spans="5:17" x14ac:dyDescent="0.2">
      <c r="E849" t="str">
        <f>IFERROR(リレーチーム__2[[#This Row],[チーム番号]],"")</f>
        <v/>
      </c>
      <c r="F849" t="str">
        <f>IFERROR(リレーチーム__2[[#This Row],[チーム名]],"")</f>
        <v/>
      </c>
      <c r="G849" t="str">
        <f>IFERROR(リレーチーム__2[[#This Row],[チーム名カナ]],"")</f>
        <v/>
      </c>
      <c r="H849" t="str">
        <f>IFERROR(リレーチーム__2[[#This Row],[所属番号]],"")</f>
        <v/>
      </c>
      <c r="I849" t="str">
        <f>IFERROR(リレーチーム__2[[#This Row],[種目コード]],"")</f>
        <v/>
      </c>
      <c r="J849" t="str">
        <f>IFERROR(リレーチーム__2[[#This Row],[距離コード]],"")</f>
        <v/>
      </c>
      <c r="K849" t="str">
        <f>IFERROR(リレーチーム__2[[#This Row],[性別コード]],"")</f>
        <v/>
      </c>
      <c r="L849" t="str">
        <f>IFERROR(リレーチーム__2[[#This Row],[新記録判定クラス]],"")</f>
        <v/>
      </c>
      <c r="M849" t="str">
        <f>IFERROR(リレーチーム__2[[#This Row],[エントリータイム]],"")</f>
        <v/>
      </c>
      <c r="N849" t="str">
        <f>IFERROR(VLOOKUP(I849,色々!L:M,2,0),"")</f>
        <v/>
      </c>
      <c r="O849" s="48" t="str">
        <f>IFERROR(VLOOKUP(J849,色々!P:R,3,0),"")</f>
        <v/>
      </c>
      <c r="P849" s="48" t="str">
        <f>IFERROR(VLOOKUP(K849,色々!P:Q,2,0),"")</f>
        <v/>
      </c>
      <c r="Q849" s="48" t="str">
        <f>IFERROR(VLOOKUP(L849,クラス!B:C,2,0),"")</f>
        <v/>
      </c>
    </row>
    <row r="850" spans="5:17" x14ac:dyDescent="0.2">
      <c r="E850" t="str">
        <f>IFERROR(リレーチーム__2[[#This Row],[チーム番号]],"")</f>
        <v/>
      </c>
      <c r="F850" t="str">
        <f>IFERROR(リレーチーム__2[[#This Row],[チーム名]],"")</f>
        <v/>
      </c>
      <c r="G850" t="str">
        <f>IFERROR(リレーチーム__2[[#This Row],[チーム名カナ]],"")</f>
        <v/>
      </c>
      <c r="H850" t="str">
        <f>IFERROR(リレーチーム__2[[#This Row],[所属番号]],"")</f>
        <v/>
      </c>
      <c r="I850" t="str">
        <f>IFERROR(リレーチーム__2[[#This Row],[種目コード]],"")</f>
        <v/>
      </c>
      <c r="J850" t="str">
        <f>IFERROR(リレーチーム__2[[#This Row],[距離コード]],"")</f>
        <v/>
      </c>
      <c r="K850" t="str">
        <f>IFERROR(リレーチーム__2[[#This Row],[性別コード]],"")</f>
        <v/>
      </c>
      <c r="L850" t="str">
        <f>IFERROR(リレーチーム__2[[#This Row],[新記録判定クラス]],"")</f>
        <v/>
      </c>
      <c r="M850" t="str">
        <f>IFERROR(リレーチーム__2[[#This Row],[エントリータイム]],"")</f>
        <v/>
      </c>
      <c r="N850" t="str">
        <f>IFERROR(VLOOKUP(I850,色々!L:M,2,0),"")</f>
        <v/>
      </c>
      <c r="O850" s="48" t="str">
        <f>IFERROR(VLOOKUP(J850,色々!P:R,3,0),"")</f>
        <v/>
      </c>
      <c r="P850" s="48" t="str">
        <f>IFERROR(VLOOKUP(K850,色々!P:Q,2,0),"")</f>
        <v/>
      </c>
      <c r="Q850" s="48" t="str">
        <f>IFERROR(VLOOKUP(L850,クラス!B:C,2,0),"")</f>
        <v/>
      </c>
    </row>
    <row r="851" spans="5:17" x14ac:dyDescent="0.2">
      <c r="E851" t="str">
        <f>IFERROR(リレーチーム__2[[#This Row],[チーム番号]],"")</f>
        <v/>
      </c>
      <c r="F851" t="str">
        <f>IFERROR(リレーチーム__2[[#This Row],[チーム名]],"")</f>
        <v/>
      </c>
      <c r="G851" t="str">
        <f>IFERROR(リレーチーム__2[[#This Row],[チーム名カナ]],"")</f>
        <v/>
      </c>
      <c r="H851" t="str">
        <f>IFERROR(リレーチーム__2[[#This Row],[所属番号]],"")</f>
        <v/>
      </c>
      <c r="I851" t="str">
        <f>IFERROR(リレーチーム__2[[#This Row],[種目コード]],"")</f>
        <v/>
      </c>
      <c r="J851" t="str">
        <f>IFERROR(リレーチーム__2[[#This Row],[距離コード]],"")</f>
        <v/>
      </c>
      <c r="K851" t="str">
        <f>IFERROR(リレーチーム__2[[#This Row],[性別コード]],"")</f>
        <v/>
      </c>
      <c r="L851" t="str">
        <f>IFERROR(リレーチーム__2[[#This Row],[新記録判定クラス]],"")</f>
        <v/>
      </c>
      <c r="M851" t="str">
        <f>IFERROR(リレーチーム__2[[#This Row],[エントリータイム]],"")</f>
        <v/>
      </c>
      <c r="N851" t="str">
        <f>IFERROR(VLOOKUP(I851,色々!L:M,2,0),"")</f>
        <v/>
      </c>
      <c r="O851" s="48" t="str">
        <f>IFERROR(VLOOKUP(J851,色々!P:R,3,0),"")</f>
        <v/>
      </c>
      <c r="P851" s="48" t="str">
        <f>IFERROR(VLOOKUP(K851,色々!P:Q,2,0),"")</f>
        <v/>
      </c>
      <c r="Q851" s="48" t="str">
        <f>IFERROR(VLOOKUP(L851,クラス!B:C,2,0),"")</f>
        <v/>
      </c>
    </row>
    <row r="852" spans="5:17" x14ac:dyDescent="0.2">
      <c r="E852" t="str">
        <f>IFERROR(リレーチーム__2[[#This Row],[チーム番号]],"")</f>
        <v/>
      </c>
      <c r="F852" t="str">
        <f>IFERROR(リレーチーム__2[[#This Row],[チーム名]],"")</f>
        <v/>
      </c>
      <c r="G852" t="str">
        <f>IFERROR(リレーチーム__2[[#This Row],[チーム名カナ]],"")</f>
        <v/>
      </c>
      <c r="H852" t="str">
        <f>IFERROR(リレーチーム__2[[#This Row],[所属番号]],"")</f>
        <v/>
      </c>
      <c r="I852" t="str">
        <f>IFERROR(リレーチーム__2[[#This Row],[種目コード]],"")</f>
        <v/>
      </c>
      <c r="J852" t="str">
        <f>IFERROR(リレーチーム__2[[#This Row],[距離コード]],"")</f>
        <v/>
      </c>
      <c r="K852" t="str">
        <f>IFERROR(リレーチーム__2[[#This Row],[性別コード]],"")</f>
        <v/>
      </c>
      <c r="L852" t="str">
        <f>IFERROR(リレーチーム__2[[#This Row],[新記録判定クラス]],"")</f>
        <v/>
      </c>
      <c r="M852" t="str">
        <f>IFERROR(リレーチーム__2[[#This Row],[エントリータイム]],"")</f>
        <v/>
      </c>
      <c r="N852" t="str">
        <f>IFERROR(VLOOKUP(I852,色々!L:M,2,0),"")</f>
        <v/>
      </c>
      <c r="O852" s="48" t="str">
        <f>IFERROR(VLOOKUP(J852,色々!P:R,3,0),"")</f>
        <v/>
      </c>
      <c r="P852" s="48" t="str">
        <f>IFERROR(VLOOKUP(K852,色々!P:Q,2,0),"")</f>
        <v/>
      </c>
      <c r="Q852" s="48" t="str">
        <f>IFERROR(VLOOKUP(L852,クラス!B:C,2,0),"")</f>
        <v/>
      </c>
    </row>
    <row r="853" spans="5:17" x14ac:dyDescent="0.2">
      <c r="E853" t="str">
        <f>IFERROR(リレーチーム__2[[#This Row],[チーム番号]],"")</f>
        <v/>
      </c>
      <c r="F853" t="str">
        <f>IFERROR(リレーチーム__2[[#This Row],[チーム名]],"")</f>
        <v/>
      </c>
      <c r="G853" t="str">
        <f>IFERROR(リレーチーム__2[[#This Row],[チーム名カナ]],"")</f>
        <v/>
      </c>
      <c r="H853" t="str">
        <f>IFERROR(リレーチーム__2[[#This Row],[所属番号]],"")</f>
        <v/>
      </c>
      <c r="I853" t="str">
        <f>IFERROR(リレーチーム__2[[#This Row],[種目コード]],"")</f>
        <v/>
      </c>
      <c r="J853" t="str">
        <f>IFERROR(リレーチーム__2[[#This Row],[距離コード]],"")</f>
        <v/>
      </c>
      <c r="K853" t="str">
        <f>IFERROR(リレーチーム__2[[#This Row],[性別コード]],"")</f>
        <v/>
      </c>
      <c r="L853" t="str">
        <f>IFERROR(リレーチーム__2[[#This Row],[新記録判定クラス]],"")</f>
        <v/>
      </c>
      <c r="M853" t="str">
        <f>IFERROR(リレーチーム__2[[#This Row],[エントリータイム]],"")</f>
        <v/>
      </c>
      <c r="N853" t="str">
        <f>IFERROR(VLOOKUP(I853,色々!L:M,2,0),"")</f>
        <v/>
      </c>
      <c r="O853" s="48" t="str">
        <f>IFERROR(VLOOKUP(J853,色々!P:R,3,0),"")</f>
        <v/>
      </c>
      <c r="P853" s="48" t="str">
        <f>IFERROR(VLOOKUP(K853,色々!P:Q,2,0),"")</f>
        <v/>
      </c>
      <c r="Q853" s="48" t="str">
        <f>IFERROR(VLOOKUP(L853,クラス!B:C,2,0),"")</f>
        <v/>
      </c>
    </row>
    <row r="854" spans="5:17" x14ac:dyDescent="0.2">
      <c r="E854" t="str">
        <f>IFERROR(リレーチーム__2[[#This Row],[チーム番号]],"")</f>
        <v/>
      </c>
      <c r="F854" t="str">
        <f>IFERROR(リレーチーム__2[[#This Row],[チーム名]],"")</f>
        <v/>
      </c>
      <c r="G854" t="str">
        <f>IFERROR(リレーチーム__2[[#This Row],[チーム名カナ]],"")</f>
        <v/>
      </c>
      <c r="H854" t="str">
        <f>IFERROR(リレーチーム__2[[#This Row],[所属番号]],"")</f>
        <v/>
      </c>
      <c r="I854" t="str">
        <f>IFERROR(リレーチーム__2[[#This Row],[種目コード]],"")</f>
        <v/>
      </c>
      <c r="J854" t="str">
        <f>IFERROR(リレーチーム__2[[#This Row],[距離コード]],"")</f>
        <v/>
      </c>
      <c r="K854" t="str">
        <f>IFERROR(リレーチーム__2[[#This Row],[性別コード]],"")</f>
        <v/>
      </c>
      <c r="L854" t="str">
        <f>IFERROR(リレーチーム__2[[#This Row],[新記録判定クラス]],"")</f>
        <v/>
      </c>
      <c r="M854" t="str">
        <f>IFERROR(リレーチーム__2[[#This Row],[エントリータイム]],"")</f>
        <v/>
      </c>
      <c r="N854" t="str">
        <f>IFERROR(VLOOKUP(I854,色々!L:M,2,0),"")</f>
        <v/>
      </c>
      <c r="O854" s="48" t="str">
        <f>IFERROR(VLOOKUP(J854,色々!P:R,3,0),"")</f>
        <v/>
      </c>
      <c r="P854" s="48" t="str">
        <f>IFERROR(VLOOKUP(K854,色々!P:Q,2,0),"")</f>
        <v/>
      </c>
      <c r="Q854" s="48" t="str">
        <f>IFERROR(VLOOKUP(L854,クラス!B:C,2,0),"")</f>
        <v/>
      </c>
    </row>
    <row r="855" spans="5:17" x14ac:dyDescent="0.2">
      <c r="E855" t="str">
        <f>IFERROR(リレーチーム__2[[#This Row],[チーム番号]],"")</f>
        <v/>
      </c>
      <c r="F855" t="str">
        <f>IFERROR(リレーチーム__2[[#This Row],[チーム名]],"")</f>
        <v/>
      </c>
      <c r="G855" t="str">
        <f>IFERROR(リレーチーム__2[[#This Row],[チーム名カナ]],"")</f>
        <v/>
      </c>
      <c r="H855" t="str">
        <f>IFERROR(リレーチーム__2[[#This Row],[所属番号]],"")</f>
        <v/>
      </c>
      <c r="I855" t="str">
        <f>IFERROR(リレーチーム__2[[#This Row],[種目コード]],"")</f>
        <v/>
      </c>
      <c r="J855" t="str">
        <f>IFERROR(リレーチーム__2[[#This Row],[距離コード]],"")</f>
        <v/>
      </c>
      <c r="K855" t="str">
        <f>IFERROR(リレーチーム__2[[#This Row],[性別コード]],"")</f>
        <v/>
      </c>
      <c r="L855" t="str">
        <f>IFERROR(リレーチーム__2[[#This Row],[新記録判定クラス]],"")</f>
        <v/>
      </c>
      <c r="M855" t="str">
        <f>IFERROR(リレーチーム__2[[#This Row],[エントリータイム]],"")</f>
        <v/>
      </c>
      <c r="N855" t="str">
        <f>IFERROR(VLOOKUP(I855,色々!L:M,2,0),"")</f>
        <v/>
      </c>
      <c r="O855" s="48" t="str">
        <f>IFERROR(VLOOKUP(J855,色々!P:R,3,0),"")</f>
        <v/>
      </c>
      <c r="P855" s="48" t="str">
        <f>IFERROR(VLOOKUP(K855,色々!P:Q,2,0),"")</f>
        <v/>
      </c>
      <c r="Q855" s="48" t="str">
        <f>IFERROR(VLOOKUP(L855,クラス!B:C,2,0),"")</f>
        <v/>
      </c>
    </row>
    <row r="856" spans="5:17" x14ac:dyDescent="0.2">
      <c r="E856" t="str">
        <f>IFERROR(リレーチーム__2[[#This Row],[チーム番号]],"")</f>
        <v/>
      </c>
      <c r="F856" t="str">
        <f>IFERROR(リレーチーム__2[[#This Row],[チーム名]],"")</f>
        <v/>
      </c>
      <c r="G856" t="str">
        <f>IFERROR(リレーチーム__2[[#This Row],[チーム名カナ]],"")</f>
        <v/>
      </c>
      <c r="H856" t="str">
        <f>IFERROR(リレーチーム__2[[#This Row],[所属番号]],"")</f>
        <v/>
      </c>
      <c r="I856" t="str">
        <f>IFERROR(リレーチーム__2[[#This Row],[種目コード]],"")</f>
        <v/>
      </c>
      <c r="J856" t="str">
        <f>IFERROR(リレーチーム__2[[#This Row],[距離コード]],"")</f>
        <v/>
      </c>
      <c r="K856" t="str">
        <f>IFERROR(リレーチーム__2[[#This Row],[性別コード]],"")</f>
        <v/>
      </c>
      <c r="L856" t="str">
        <f>IFERROR(リレーチーム__2[[#This Row],[新記録判定クラス]],"")</f>
        <v/>
      </c>
      <c r="M856" t="str">
        <f>IFERROR(リレーチーム__2[[#This Row],[エントリータイム]],"")</f>
        <v/>
      </c>
      <c r="N856" t="str">
        <f>IFERROR(VLOOKUP(I856,色々!L:M,2,0),"")</f>
        <v/>
      </c>
      <c r="O856" s="48" t="str">
        <f>IFERROR(VLOOKUP(J856,色々!P:R,3,0),"")</f>
        <v/>
      </c>
      <c r="P856" s="48" t="str">
        <f>IFERROR(VLOOKUP(K856,色々!P:Q,2,0),"")</f>
        <v/>
      </c>
      <c r="Q856" s="48" t="str">
        <f>IFERROR(VLOOKUP(L856,クラス!B:C,2,0),"")</f>
        <v/>
      </c>
    </row>
    <row r="857" spans="5:17" x14ac:dyDescent="0.2">
      <c r="E857" t="str">
        <f>IFERROR(リレーチーム__2[[#This Row],[チーム番号]],"")</f>
        <v/>
      </c>
      <c r="F857" t="str">
        <f>IFERROR(リレーチーム__2[[#This Row],[チーム名]],"")</f>
        <v/>
      </c>
      <c r="G857" t="str">
        <f>IFERROR(リレーチーム__2[[#This Row],[チーム名カナ]],"")</f>
        <v/>
      </c>
      <c r="H857" t="str">
        <f>IFERROR(リレーチーム__2[[#This Row],[所属番号]],"")</f>
        <v/>
      </c>
      <c r="I857" t="str">
        <f>IFERROR(リレーチーム__2[[#This Row],[種目コード]],"")</f>
        <v/>
      </c>
      <c r="J857" t="str">
        <f>IFERROR(リレーチーム__2[[#This Row],[距離コード]],"")</f>
        <v/>
      </c>
      <c r="K857" t="str">
        <f>IFERROR(リレーチーム__2[[#This Row],[性別コード]],"")</f>
        <v/>
      </c>
      <c r="L857" t="str">
        <f>IFERROR(リレーチーム__2[[#This Row],[新記録判定クラス]],"")</f>
        <v/>
      </c>
      <c r="M857" t="str">
        <f>IFERROR(リレーチーム__2[[#This Row],[エントリータイム]],"")</f>
        <v/>
      </c>
      <c r="N857" t="str">
        <f>IFERROR(VLOOKUP(I857,色々!L:M,2,0),"")</f>
        <v/>
      </c>
      <c r="O857" s="48" t="str">
        <f>IFERROR(VLOOKUP(J857,色々!P:R,3,0),"")</f>
        <v/>
      </c>
      <c r="P857" s="48" t="str">
        <f>IFERROR(VLOOKUP(K857,色々!P:Q,2,0),"")</f>
        <v/>
      </c>
      <c r="Q857" s="48" t="str">
        <f>IFERROR(VLOOKUP(L857,クラス!B:C,2,0),"")</f>
        <v/>
      </c>
    </row>
    <row r="858" spans="5:17" x14ac:dyDescent="0.2">
      <c r="E858" t="str">
        <f>IFERROR(リレーチーム__2[[#This Row],[チーム番号]],"")</f>
        <v/>
      </c>
      <c r="F858" t="str">
        <f>IFERROR(リレーチーム__2[[#This Row],[チーム名]],"")</f>
        <v/>
      </c>
      <c r="G858" t="str">
        <f>IFERROR(リレーチーム__2[[#This Row],[チーム名カナ]],"")</f>
        <v/>
      </c>
      <c r="H858" t="str">
        <f>IFERROR(リレーチーム__2[[#This Row],[所属番号]],"")</f>
        <v/>
      </c>
      <c r="I858" t="str">
        <f>IFERROR(リレーチーム__2[[#This Row],[種目コード]],"")</f>
        <v/>
      </c>
      <c r="J858" t="str">
        <f>IFERROR(リレーチーム__2[[#This Row],[距離コード]],"")</f>
        <v/>
      </c>
      <c r="K858" t="str">
        <f>IFERROR(リレーチーム__2[[#This Row],[性別コード]],"")</f>
        <v/>
      </c>
      <c r="L858" t="str">
        <f>IFERROR(リレーチーム__2[[#This Row],[新記録判定クラス]],"")</f>
        <v/>
      </c>
      <c r="M858" t="str">
        <f>IFERROR(リレーチーム__2[[#This Row],[エントリータイム]],"")</f>
        <v/>
      </c>
      <c r="N858" t="str">
        <f>IFERROR(VLOOKUP(I858,色々!L:M,2,0),"")</f>
        <v/>
      </c>
      <c r="O858" s="48" t="str">
        <f>IFERROR(VLOOKUP(J858,色々!P:R,3,0),"")</f>
        <v/>
      </c>
      <c r="P858" s="48" t="str">
        <f>IFERROR(VLOOKUP(K858,色々!P:Q,2,0),"")</f>
        <v/>
      </c>
      <c r="Q858" s="48" t="str">
        <f>IFERROR(VLOOKUP(L858,クラス!B:C,2,0),"")</f>
        <v/>
      </c>
    </row>
    <row r="859" spans="5:17" x14ac:dyDescent="0.2">
      <c r="E859" t="str">
        <f>IFERROR(リレーチーム__2[[#This Row],[チーム番号]],"")</f>
        <v/>
      </c>
      <c r="F859" t="str">
        <f>IFERROR(リレーチーム__2[[#This Row],[チーム名]],"")</f>
        <v/>
      </c>
      <c r="G859" t="str">
        <f>IFERROR(リレーチーム__2[[#This Row],[チーム名カナ]],"")</f>
        <v/>
      </c>
      <c r="H859" t="str">
        <f>IFERROR(リレーチーム__2[[#This Row],[所属番号]],"")</f>
        <v/>
      </c>
      <c r="I859" t="str">
        <f>IFERROR(リレーチーム__2[[#This Row],[種目コード]],"")</f>
        <v/>
      </c>
      <c r="J859" t="str">
        <f>IFERROR(リレーチーム__2[[#This Row],[距離コード]],"")</f>
        <v/>
      </c>
      <c r="K859" t="str">
        <f>IFERROR(リレーチーム__2[[#This Row],[性別コード]],"")</f>
        <v/>
      </c>
      <c r="L859" t="str">
        <f>IFERROR(リレーチーム__2[[#This Row],[新記録判定クラス]],"")</f>
        <v/>
      </c>
      <c r="M859" t="str">
        <f>IFERROR(リレーチーム__2[[#This Row],[エントリータイム]],"")</f>
        <v/>
      </c>
      <c r="N859" t="str">
        <f>IFERROR(VLOOKUP(I859,色々!L:M,2,0),"")</f>
        <v/>
      </c>
      <c r="O859" s="48" t="str">
        <f>IFERROR(VLOOKUP(J859,色々!P:R,3,0),"")</f>
        <v/>
      </c>
      <c r="P859" s="48" t="str">
        <f>IFERROR(VLOOKUP(K859,色々!P:Q,2,0),"")</f>
        <v/>
      </c>
      <c r="Q859" s="48" t="str">
        <f>IFERROR(VLOOKUP(L859,クラス!B:C,2,0),"")</f>
        <v/>
      </c>
    </row>
    <row r="860" spans="5:17" x14ac:dyDescent="0.2">
      <c r="E860" t="str">
        <f>IFERROR(リレーチーム__2[[#This Row],[チーム番号]],"")</f>
        <v/>
      </c>
      <c r="F860" t="str">
        <f>IFERROR(リレーチーム__2[[#This Row],[チーム名]],"")</f>
        <v/>
      </c>
      <c r="G860" t="str">
        <f>IFERROR(リレーチーム__2[[#This Row],[チーム名カナ]],"")</f>
        <v/>
      </c>
      <c r="H860" t="str">
        <f>IFERROR(リレーチーム__2[[#This Row],[所属番号]],"")</f>
        <v/>
      </c>
      <c r="I860" t="str">
        <f>IFERROR(リレーチーム__2[[#This Row],[種目コード]],"")</f>
        <v/>
      </c>
      <c r="J860" t="str">
        <f>IFERROR(リレーチーム__2[[#This Row],[距離コード]],"")</f>
        <v/>
      </c>
      <c r="K860" t="str">
        <f>IFERROR(リレーチーム__2[[#This Row],[性別コード]],"")</f>
        <v/>
      </c>
      <c r="L860" t="str">
        <f>IFERROR(リレーチーム__2[[#This Row],[新記録判定クラス]],"")</f>
        <v/>
      </c>
      <c r="M860" t="str">
        <f>IFERROR(リレーチーム__2[[#This Row],[エントリータイム]],"")</f>
        <v/>
      </c>
      <c r="N860" t="str">
        <f>IFERROR(VLOOKUP(I860,色々!L:M,2,0),"")</f>
        <v/>
      </c>
      <c r="O860" s="48" t="str">
        <f>IFERROR(VLOOKUP(J860,色々!P:R,3,0),"")</f>
        <v/>
      </c>
      <c r="P860" s="48" t="str">
        <f>IFERROR(VLOOKUP(K860,色々!P:Q,2,0),"")</f>
        <v/>
      </c>
      <c r="Q860" s="48" t="str">
        <f>IFERROR(VLOOKUP(L860,クラス!B:C,2,0),"")</f>
        <v/>
      </c>
    </row>
    <row r="861" spans="5:17" x14ac:dyDescent="0.2">
      <c r="E861" t="str">
        <f>IFERROR(リレーチーム__2[[#This Row],[チーム番号]],"")</f>
        <v/>
      </c>
      <c r="F861" t="str">
        <f>IFERROR(リレーチーム__2[[#This Row],[チーム名]],"")</f>
        <v/>
      </c>
      <c r="G861" t="str">
        <f>IFERROR(リレーチーム__2[[#This Row],[チーム名カナ]],"")</f>
        <v/>
      </c>
      <c r="H861" t="str">
        <f>IFERROR(リレーチーム__2[[#This Row],[所属番号]],"")</f>
        <v/>
      </c>
      <c r="I861" t="str">
        <f>IFERROR(リレーチーム__2[[#This Row],[種目コード]],"")</f>
        <v/>
      </c>
      <c r="J861" t="str">
        <f>IFERROR(リレーチーム__2[[#This Row],[距離コード]],"")</f>
        <v/>
      </c>
      <c r="K861" t="str">
        <f>IFERROR(リレーチーム__2[[#This Row],[性別コード]],"")</f>
        <v/>
      </c>
      <c r="L861" t="str">
        <f>IFERROR(リレーチーム__2[[#This Row],[新記録判定クラス]],"")</f>
        <v/>
      </c>
      <c r="M861" t="str">
        <f>IFERROR(リレーチーム__2[[#This Row],[エントリータイム]],"")</f>
        <v/>
      </c>
      <c r="N861" t="str">
        <f>IFERROR(VLOOKUP(I861,色々!L:M,2,0),"")</f>
        <v/>
      </c>
      <c r="O861" s="48" t="str">
        <f>IFERROR(VLOOKUP(J861,色々!P:R,3,0),"")</f>
        <v/>
      </c>
      <c r="P861" s="48" t="str">
        <f>IFERROR(VLOOKUP(K861,色々!P:Q,2,0),"")</f>
        <v/>
      </c>
      <c r="Q861" s="48" t="str">
        <f>IFERROR(VLOOKUP(L861,クラス!B:C,2,0),"")</f>
        <v/>
      </c>
    </row>
    <row r="862" spans="5:17" x14ac:dyDescent="0.2">
      <c r="E862" t="str">
        <f>IFERROR(リレーチーム__2[[#This Row],[チーム番号]],"")</f>
        <v/>
      </c>
      <c r="F862" t="str">
        <f>IFERROR(リレーチーム__2[[#This Row],[チーム名]],"")</f>
        <v/>
      </c>
      <c r="G862" t="str">
        <f>IFERROR(リレーチーム__2[[#This Row],[チーム名カナ]],"")</f>
        <v/>
      </c>
      <c r="H862" t="str">
        <f>IFERROR(リレーチーム__2[[#This Row],[所属番号]],"")</f>
        <v/>
      </c>
      <c r="I862" t="str">
        <f>IFERROR(リレーチーム__2[[#This Row],[種目コード]],"")</f>
        <v/>
      </c>
      <c r="J862" t="str">
        <f>IFERROR(リレーチーム__2[[#This Row],[距離コード]],"")</f>
        <v/>
      </c>
      <c r="K862" t="str">
        <f>IFERROR(リレーチーム__2[[#This Row],[性別コード]],"")</f>
        <v/>
      </c>
      <c r="L862" t="str">
        <f>IFERROR(リレーチーム__2[[#This Row],[新記録判定クラス]],"")</f>
        <v/>
      </c>
      <c r="M862" t="str">
        <f>IFERROR(リレーチーム__2[[#This Row],[エントリータイム]],"")</f>
        <v/>
      </c>
      <c r="N862" t="str">
        <f>IFERROR(VLOOKUP(I862,色々!L:M,2,0),"")</f>
        <v/>
      </c>
      <c r="O862" s="48" t="str">
        <f>IFERROR(VLOOKUP(J862,色々!P:R,3,0),"")</f>
        <v/>
      </c>
      <c r="P862" s="48" t="str">
        <f>IFERROR(VLOOKUP(K862,色々!P:Q,2,0),"")</f>
        <v/>
      </c>
      <c r="Q862" s="48" t="str">
        <f>IFERROR(VLOOKUP(L862,クラス!B:C,2,0),"")</f>
        <v/>
      </c>
    </row>
    <row r="863" spans="5:17" x14ac:dyDescent="0.2">
      <c r="E863" t="str">
        <f>IFERROR(リレーチーム__2[[#This Row],[チーム番号]],"")</f>
        <v/>
      </c>
      <c r="F863" t="str">
        <f>IFERROR(リレーチーム__2[[#This Row],[チーム名]],"")</f>
        <v/>
      </c>
      <c r="G863" t="str">
        <f>IFERROR(リレーチーム__2[[#This Row],[チーム名カナ]],"")</f>
        <v/>
      </c>
      <c r="H863" t="str">
        <f>IFERROR(リレーチーム__2[[#This Row],[所属番号]],"")</f>
        <v/>
      </c>
      <c r="I863" t="str">
        <f>IFERROR(リレーチーム__2[[#This Row],[種目コード]],"")</f>
        <v/>
      </c>
      <c r="J863" t="str">
        <f>IFERROR(リレーチーム__2[[#This Row],[距離コード]],"")</f>
        <v/>
      </c>
      <c r="K863" t="str">
        <f>IFERROR(リレーチーム__2[[#This Row],[性別コード]],"")</f>
        <v/>
      </c>
      <c r="L863" t="str">
        <f>IFERROR(リレーチーム__2[[#This Row],[新記録判定クラス]],"")</f>
        <v/>
      </c>
      <c r="M863" t="str">
        <f>IFERROR(リレーチーム__2[[#This Row],[エントリータイム]],"")</f>
        <v/>
      </c>
      <c r="N863" t="str">
        <f>IFERROR(VLOOKUP(I863,色々!L:M,2,0),"")</f>
        <v/>
      </c>
      <c r="O863" s="48" t="str">
        <f>IFERROR(VLOOKUP(J863,色々!P:R,3,0),"")</f>
        <v/>
      </c>
      <c r="P863" s="48" t="str">
        <f>IFERROR(VLOOKUP(K863,色々!P:Q,2,0),"")</f>
        <v/>
      </c>
      <c r="Q863" s="48" t="str">
        <f>IFERROR(VLOOKUP(L863,クラス!B:C,2,0),"")</f>
        <v/>
      </c>
    </row>
    <row r="864" spans="5:17" x14ac:dyDescent="0.2">
      <c r="E864" t="str">
        <f>IFERROR(リレーチーム__2[[#This Row],[チーム番号]],"")</f>
        <v/>
      </c>
      <c r="F864" t="str">
        <f>IFERROR(リレーチーム__2[[#This Row],[チーム名]],"")</f>
        <v/>
      </c>
      <c r="G864" t="str">
        <f>IFERROR(リレーチーム__2[[#This Row],[チーム名カナ]],"")</f>
        <v/>
      </c>
      <c r="H864" t="str">
        <f>IFERROR(リレーチーム__2[[#This Row],[所属番号]],"")</f>
        <v/>
      </c>
      <c r="I864" t="str">
        <f>IFERROR(リレーチーム__2[[#This Row],[種目コード]],"")</f>
        <v/>
      </c>
      <c r="J864" t="str">
        <f>IFERROR(リレーチーム__2[[#This Row],[距離コード]],"")</f>
        <v/>
      </c>
      <c r="K864" t="str">
        <f>IFERROR(リレーチーム__2[[#This Row],[性別コード]],"")</f>
        <v/>
      </c>
      <c r="L864" t="str">
        <f>IFERROR(リレーチーム__2[[#This Row],[新記録判定クラス]],"")</f>
        <v/>
      </c>
      <c r="M864" t="str">
        <f>IFERROR(リレーチーム__2[[#This Row],[エントリータイム]],"")</f>
        <v/>
      </c>
      <c r="N864" t="str">
        <f>IFERROR(VLOOKUP(I864,色々!L:M,2,0),"")</f>
        <v/>
      </c>
      <c r="O864" s="48" t="str">
        <f>IFERROR(VLOOKUP(J864,色々!P:R,3,0),"")</f>
        <v/>
      </c>
      <c r="P864" s="48" t="str">
        <f>IFERROR(VLOOKUP(K864,色々!P:Q,2,0),"")</f>
        <v/>
      </c>
      <c r="Q864" s="48" t="str">
        <f>IFERROR(VLOOKUP(L864,クラス!B:C,2,0),"")</f>
        <v/>
      </c>
    </row>
    <row r="865" spans="5:17" x14ac:dyDescent="0.2">
      <c r="E865" t="str">
        <f>IFERROR(リレーチーム__2[[#This Row],[チーム番号]],"")</f>
        <v/>
      </c>
      <c r="F865" t="str">
        <f>IFERROR(リレーチーム__2[[#This Row],[チーム名]],"")</f>
        <v/>
      </c>
      <c r="G865" t="str">
        <f>IFERROR(リレーチーム__2[[#This Row],[チーム名カナ]],"")</f>
        <v/>
      </c>
      <c r="H865" t="str">
        <f>IFERROR(リレーチーム__2[[#This Row],[所属番号]],"")</f>
        <v/>
      </c>
      <c r="I865" t="str">
        <f>IFERROR(リレーチーム__2[[#This Row],[種目コード]],"")</f>
        <v/>
      </c>
      <c r="J865" t="str">
        <f>IFERROR(リレーチーム__2[[#This Row],[距離コード]],"")</f>
        <v/>
      </c>
      <c r="K865" t="str">
        <f>IFERROR(リレーチーム__2[[#This Row],[性別コード]],"")</f>
        <v/>
      </c>
      <c r="L865" t="str">
        <f>IFERROR(リレーチーム__2[[#This Row],[新記録判定クラス]],"")</f>
        <v/>
      </c>
      <c r="M865" t="str">
        <f>IFERROR(リレーチーム__2[[#This Row],[エントリータイム]],"")</f>
        <v/>
      </c>
      <c r="N865" t="str">
        <f>IFERROR(VLOOKUP(I865,色々!L:M,2,0),"")</f>
        <v/>
      </c>
      <c r="O865" s="48" t="str">
        <f>IFERROR(VLOOKUP(J865,色々!P:R,3,0),"")</f>
        <v/>
      </c>
      <c r="P865" s="48" t="str">
        <f>IFERROR(VLOOKUP(K865,色々!P:Q,2,0),"")</f>
        <v/>
      </c>
      <c r="Q865" s="48" t="str">
        <f>IFERROR(VLOOKUP(L865,クラス!B:C,2,0),"")</f>
        <v/>
      </c>
    </row>
    <row r="866" spans="5:17" x14ac:dyDescent="0.2">
      <c r="E866" t="str">
        <f>IFERROR(リレーチーム__2[[#This Row],[チーム番号]],"")</f>
        <v/>
      </c>
      <c r="F866" t="str">
        <f>IFERROR(リレーチーム__2[[#This Row],[チーム名]],"")</f>
        <v/>
      </c>
      <c r="G866" t="str">
        <f>IFERROR(リレーチーム__2[[#This Row],[チーム名カナ]],"")</f>
        <v/>
      </c>
      <c r="H866" t="str">
        <f>IFERROR(リレーチーム__2[[#This Row],[所属番号]],"")</f>
        <v/>
      </c>
      <c r="I866" t="str">
        <f>IFERROR(リレーチーム__2[[#This Row],[種目コード]],"")</f>
        <v/>
      </c>
      <c r="J866" t="str">
        <f>IFERROR(リレーチーム__2[[#This Row],[距離コード]],"")</f>
        <v/>
      </c>
      <c r="K866" t="str">
        <f>IFERROR(リレーチーム__2[[#This Row],[性別コード]],"")</f>
        <v/>
      </c>
      <c r="L866" t="str">
        <f>IFERROR(リレーチーム__2[[#This Row],[新記録判定クラス]],"")</f>
        <v/>
      </c>
      <c r="M866" t="str">
        <f>IFERROR(リレーチーム__2[[#This Row],[エントリータイム]],"")</f>
        <v/>
      </c>
      <c r="N866" t="str">
        <f>IFERROR(VLOOKUP(I866,色々!L:M,2,0),"")</f>
        <v/>
      </c>
      <c r="O866" s="48" t="str">
        <f>IFERROR(VLOOKUP(J866,色々!P:R,3,0),"")</f>
        <v/>
      </c>
      <c r="P866" s="48" t="str">
        <f>IFERROR(VLOOKUP(K866,色々!P:Q,2,0),"")</f>
        <v/>
      </c>
      <c r="Q866" s="48" t="str">
        <f>IFERROR(VLOOKUP(L866,クラス!B:C,2,0),"")</f>
        <v/>
      </c>
    </row>
    <row r="867" spans="5:17" x14ac:dyDescent="0.2">
      <c r="E867" t="str">
        <f>IFERROR(リレーチーム__2[[#This Row],[チーム番号]],"")</f>
        <v/>
      </c>
      <c r="F867" t="str">
        <f>IFERROR(リレーチーム__2[[#This Row],[チーム名]],"")</f>
        <v/>
      </c>
      <c r="G867" t="str">
        <f>IFERROR(リレーチーム__2[[#This Row],[チーム名カナ]],"")</f>
        <v/>
      </c>
      <c r="H867" t="str">
        <f>IFERROR(リレーチーム__2[[#This Row],[所属番号]],"")</f>
        <v/>
      </c>
      <c r="I867" t="str">
        <f>IFERROR(リレーチーム__2[[#This Row],[種目コード]],"")</f>
        <v/>
      </c>
      <c r="J867" t="str">
        <f>IFERROR(リレーチーム__2[[#This Row],[距離コード]],"")</f>
        <v/>
      </c>
      <c r="K867" t="str">
        <f>IFERROR(リレーチーム__2[[#This Row],[性別コード]],"")</f>
        <v/>
      </c>
      <c r="L867" t="str">
        <f>IFERROR(リレーチーム__2[[#This Row],[新記録判定クラス]],"")</f>
        <v/>
      </c>
      <c r="M867" t="str">
        <f>IFERROR(リレーチーム__2[[#This Row],[エントリータイム]],"")</f>
        <v/>
      </c>
      <c r="N867" t="str">
        <f>IFERROR(VLOOKUP(I867,色々!L:M,2,0),"")</f>
        <v/>
      </c>
      <c r="O867" s="48" t="str">
        <f>IFERROR(VLOOKUP(J867,色々!P:R,3,0),"")</f>
        <v/>
      </c>
      <c r="P867" s="48" t="str">
        <f>IFERROR(VLOOKUP(K867,色々!P:Q,2,0),"")</f>
        <v/>
      </c>
      <c r="Q867" s="48" t="str">
        <f>IFERROR(VLOOKUP(L867,クラス!B:C,2,0),"")</f>
        <v/>
      </c>
    </row>
    <row r="868" spans="5:17" x14ac:dyDescent="0.2">
      <c r="E868" t="str">
        <f>IFERROR(リレーチーム__2[[#This Row],[チーム番号]],"")</f>
        <v/>
      </c>
      <c r="F868" t="str">
        <f>IFERROR(リレーチーム__2[[#This Row],[チーム名]],"")</f>
        <v/>
      </c>
      <c r="G868" t="str">
        <f>IFERROR(リレーチーム__2[[#This Row],[チーム名カナ]],"")</f>
        <v/>
      </c>
      <c r="H868" t="str">
        <f>IFERROR(リレーチーム__2[[#This Row],[所属番号]],"")</f>
        <v/>
      </c>
      <c r="I868" t="str">
        <f>IFERROR(リレーチーム__2[[#This Row],[種目コード]],"")</f>
        <v/>
      </c>
      <c r="J868" t="str">
        <f>IFERROR(リレーチーム__2[[#This Row],[距離コード]],"")</f>
        <v/>
      </c>
      <c r="K868" t="str">
        <f>IFERROR(リレーチーム__2[[#This Row],[性別コード]],"")</f>
        <v/>
      </c>
      <c r="L868" t="str">
        <f>IFERROR(リレーチーム__2[[#This Row],[新記録判定クラス]],"")</f>
        <v/>
      </c>
      <c r="M868" t="str">
        <f>IFERROR(リレーチーム__2[[#This Row],[エントリータイム]],"")</f>
        <v/>
      </c>
      <c r="N868" t="str">
        <f>IFERROR(VLOOKUP(I868,色々!L:M,2,0),"")</f>
        <v/>
      </c>
      <c r="O868" s="48" t="str">
        <f>IFERROR(VLOOKUP(J868,色々!P:R,3,0),"")</f>
        <v/>
      </c>
      <c r="P868" s="48" t="str">
        <f>IFERROR(VLOOKUP(K868,色々!P:Q,2,0),"")</f>
        <v/>
      </c>
      <c r="Q868" s="48" t="str">
        <f>IFERROR(VLOOKUP(L868,クラス!B:C,2,0),"")</f>
        <v/>
      </c>
    </row>
    <row r="869" spans="5:17" x14ac:dyDescent="0.2">
      <c r="E869" t="str">
        <f>IFERROR(リレーチーム__2[[#This Row],[チーム番号]],"")</f>
        <v/>
      </c>
      <c r="F869" t="str">
        <f>IFERROR(リレーチーム__2[[#This Row],[チーム名]],"")</f>
        <v/>
      </c>
      <c r="G869" t="str">
        <f>IFERROR(リレーチーム__2[[#This Row],[チーム名カナ]],"")</f>
        <v/>
      </c>
      <c r="H869" t="str">
        <f>IFERROR(リレーチーム__2[[#This Row],[所属番号]],"")</f>
        <v/>
      </c>
      <c r="I869" t="str">
        <f>IFERROR(リレーチーム__2[[#This Row],[種目コード]],"")</f>
        <v/>
      </c>
      <c r="J869" t="str">
        <f>IFERROR(リレーチーム__2[[#This Row],[距離コード]],"")</f>
        <v/>
      </c>
      <c r="K869" t="str">
        <f>IFERROR(リレーチーム__2[[#This Row],[性別コード]],"")</f>
        <v/>
      </c>
      <c r="L869" t="str">
        <f>IFERROR(リレーチーム__2[[#This Row],[新記録判定クラス]],"")</f>
        <v/>
      </c>
      <c r="M869" t="str">
        <f>IFERROR(リレーチーム__2[[#This Row],[エントリータイム]],"")</f>
        <v/>
      </c>
      <c r="N869" t="str">
        <f>IFERROR(VLOOKUP(I869,色々!L:M,2,0),"")</f>
        <v/>
      </c>
      <c r="O869" s="48" t="str">
        <f>IFERROR(VLOOKUP(J869,色々!P:R,3,0),"")</f>
        <v/>
      </c>
      <c r="P869" s="48" t="str">
        <f>IFERROR(VLOOKUP(K869,色々!P:Q,2,0),"")</f>
        <v/>
      </c>
      <c r="Q869" s="48" t="str">
        <f>IFERROR(VLOOKUP(L869,クラス!B:C,2,0),"")</f>
        <v/>
      </c>
    </row>
    <row r="870" spans="5:17" x14ac:dyDescent="0.2">
      <c r="E870" t="str">
        <f>IFERROR(リレーチーム__2[[#This Row],[チーム番号]],"")</f>
        <v/>
      </c>
      <c r="F870" t="str">
        <f>IFERROR(リレーチーム__2[[#This Row],[チーム名]],"")</f>
        <v/>
      </c>
      <c r="G870" t="str">
        <f>IFERROR(リレーチーム__2[[#This Row],[チーム名カナ]],"")</f>
        <v/>
      </c>
      <c r="H870" t="str">
        <f>IFERROR(リレーチーム__2[[#This Row],[所属番号]],"")</f>
        <v/>
      </c>
      <c r="I870" t="str">
        <f>IFERROR(リレーチーム__2[[#This Row],[種目コード]],"")</f>
        <v/>
      </c>
      <c r="J870" t="str">
        <f>IFERROR(リレーチーム__2[[#This Row],[距離コード]],"")</f>
        <v/>
      </c>
      <c r="K870" t="str">
        <f>IFERROR(リレーチーム__2[[#This Row],[性別コード]],"")</f>
        <v/>
      </c>
      <c r="L870" t="str">
        <f>IFERROR(リレーチーム__2[[#This Row],[新記録判定クラス]],"")</f>
        <v/>
      </c>
      <c r="M870" t="str">
        <f>IFERROR(リレーチーム__2[[#This Row],[エントリータイム]],"")</f>
        <v/>
      </c>
      <c r="N870" t="str">
        <f>IFERROR(VLOOKUP(I870,色々!L:M,2,0),"")</f>
        <v/>
      </c>
      <c r="O870" s="48" t="str">
        <f>IFERROR(VLOOKUP(J870,色々!P:R,3,0),"")</f>
        <v/>
      </c>
      <c r="P870" s="48" t="str">
        <f>IFERROR(VLOOKUP(K870,色々!P:Q,2,0),"")</f>
        <v/>
      </c>
      <c r="Q870" s="48" t="str">
        <f>IFERROR(VLOOKUP(L870,クラス!B:C,2,0),"")</f>
        <v/>
      </c>
    </row>
    <row r="871" spans="5:17" x14ac:dyDescent="0.2">
      <c r="E871" t="str">
        <f>IFERROR(リレーチーム__2[[#This Row],[チーム番号]],"")</f>
        <v/>
      </c>
      <c r="F871" t="str">
        <f>IFERROR(リレーチーム__2[[#This Row],[チーム名]],"")</f>
        <v/>
      </c>
      <c r="G871" t="str">
        <f>IFERROR(リレーチーム__2[[#This Row],[チーム名カナ]],"")</f>
        <v/>
      </c>
      <c r="H871" t="str">
        <f>IFERROR(リレーチーム__2[[#This Row],[所属番号]],"")</f>
        <v/>
      </c>
      <c r="I871" t="str">
        <f>IFERROR(リレーチーム__2[[#This Row],[種目コード]],"")</f>
        <v/>
      </c>
      <c r="J871" t="str">
        <f>IFERROR(リレーチーム__2[[#This Row],[距離コード]],"")</f>
        <v/>
      </c>
      <c r="K871" t="str">
        <f>IFERROR(リレーチーム__2[[#This Row],[性別コード]],"")</f>
        <v/>
      </c>
      <c r="L871" t="str">
        <f>IFERROR(リレーチーム__2[[#This Row],[新記録判定クラス]],"")</f>
        <v/>
      </c>
      <c r="M871" t="str">
        <f>IFERROR(リレーチーム__2[[#This Row],[エントリータイム]],"")</f>
        <v/>
      </c>
      <c r="N871" t="str">
        <f>IFERROR(VLOOKUP(I871,色々!L:M,2,0),"")</f>
        <v/>
      </c>
      <c r="O871" s="48" t="str">
        <f>IFERROR(VLOOKUP(J871,色々!P:R,3,0),"")</f>
        <v/>
      </c>
      <c r="P871" s="48" t="str">
        <f>IFERROR(VLOOKUP(K871,色々!P:Q,2,0),"")</f>
        <v/>
      </c>
      <c r="Q871" s="48" t="str">
        <f>IFERROR(VLOOKUP(L871,クラス!B:C,2,0),"")</f>
        <v/>
      </c>
    </row>
    <row r="872" spans="5:17" x14ac:dyDescent="0.2">
      <c r="E872" t="str">
        <f>IFERROR(リレーチーム__2[[#This Row],[チーム番号]],"")</f>
        <v/>
      </c>
      <c r="F872" t="str">
        <f>IFERROR(リレーチーム__2[[#This Row],[チーム名]],"")</f>
        <v/>
      </c>
      <c r="G872" t="str">
        <f>IFERROR(リレーチーム__2[[#This Row],[チーム名カナ]],"")</f>
        <v/>
      </c>
      <c r="H872" t="str">
        <f>IFERROR(リレーチーム__2[[#This Row],[所属番号]],"")</f>
        <v/>
      </c>
      <c r="I872" t="str">
        <f>IFERROR(リレーチーム__2[[#This Row],[種目コード]],"")</f>
        <v/>
      </c>
      <c r="J872" t="str">
        <f>IFERROR(リレーチーム__2[[#This Row],[距離コード]],"")</f>
        <v/>
      </c>
      <c r="K872" t="str">
        <f>IFERROR(リレーチーム__2[[#This Row],[性別コード]],"")</f>
        <v/>
      </c>
      <c r="L872" t="str">
        <f>IFERROR(リレーチーム__2[[#This Row],[新記録判定クラス]],"")</f>
        <v/>
      </c>
      <c r="M872" t="str">
        <f>IFERROR(リレーチーム__2[[#This Row],[エントリータイム]],"")</f>
        <v/>
      </c>
      <c r="N872" t="str">
        <f>IFERROR(VLOOKUP(I872,色々!L:M,2,0),"")</f>
        <v/>
      </c>
      <c r="O872" s="48" t="str">
        <f>IFERROR(VLOOKUP(J872,色々!P:R,3,0),"")</f>
        <v/>
      </c>
      <c r="P872" s="48" t="str">
        <f>IFERROR(VLOOKUP(K872,色々!P:Q,2,0),"")</f>
        <v/>
      </c>
      <c r="Q872" s="48" t="str">
        <f>IFERROR(VLOOKUP(L872,クラス!B:C,2,0),"")</f>
        <v/>
      </c>
    </row>
    <row r="873" spans="5:17" x14ac:dyDescent="0.2">
      <c r="E873" t="str">
        <f>IFERROR(リレーチーム__2[[#This Row],[チーム番号]],"")</f>
        <v/>
      </c>
      <c r="F873" t="str">
        <f>IFERROR(リレーチーム__2[[#This Row],[チーム名]],"")</f>
        <v/>
      </c>
      <c r="G873" t="str">
        <f>IFERROR(リレーチーム__2[[#This Row],[チーム名カナ]],"")</f>
        <v/>
      </c>
      <c r="H873" t="str">
        <f>IFERROR(リレーチーム__2[[#This Row],[所属番号]],"")</f>
        <v/>
      </c>
      <c r="I873" t="str">
        <f>IFERROR(リレーチーム__2[[#This Row],[種目コード]],"")</f>
        <v/>
      </c>
      <c r="J873" t="str">
        <f>IFERROR(リレーチーム__2[[#This Row],[距離コード]],"")</f>
        <v/>
      </c>
      <c r="K873" t="str">
        <f>IFERROR(リレーチーム__2[[#This Row],[性別コード]],"")</f>
        <v/>
      </c>
      <c r="L873" t="str">
        <f>IFERROR(リレーチーム__2[[#This Row],[新記録判定クラス]],"")</f>
        <v/>
      </c>
      <c r="M873" t="str">
        <f>IFERROR(リレーチーム__2[[#This Row],[エントリータイム]],"")</f>
        <v/>
      </c>
      <c r="N873" t="str">
        <f>IFERROR(VLOOKUP(I873,色々!L:M,2,0),"")</f>
        <v/>
      </c>
      <c r="O873" s="48" t="str">
        <f>IFERROR(VLOOKUP(J873,色々!P:R,3,0),"")</f>
        <v/>
      </c>
      <c r="P873" s="48" t="str">
        <f>IFERROR(VLOOKUP(K873,色々!P:Q,2,0),"")</f>
        <v/>
      </c>
      <c r="Q873" s="48" t="str">
        <f>IFERROR(VLOOKUP(L873,クラス!B:C,2,0),"")</f>
        <v/>
      </c>
    </row>
    <row r="874" spans="5:17" x14ac:dyDescent="0.2">
      <c r="E874" t="str">
        <f>IFERROR(リレーチーム__2[[#This Row],[チーム番号]],"")</f>
        <v/>
      </c>
      <c r="F874" t="str">
        <f>IFERROR(リレーチーム__2[[#This Row],[チーム名]],"")</f>
        <v/>
      </c>
      <c r="G874" t="str">
        <f>IFERROR(リレーチーム__2[[#This Row],[チーム名カナ]],"")</f>
        <v/>
      </c>
      <c r="H874" t="str">
        <f>IFERROR(リレーチーム__2[[#This Row],[所属番号]],"")</f>
        <v/>
      </c>
      <c r="I874" t="str">
        <f>IFERROR(リレーチーム__2[[#This Row],[種目コード]],"")</f>
        <v/>
      </c>
      <c r="J874" t="str">
        <f>IFERROR(リレーチーム__2[[#This Row],[距離コード]],"")</f>
        <v/>
      </c>
      <c r="K874" t="str">
        <f>IFERROR(リレーチーム__2[[#This Row],[性別コード]],"")</f>
        <v/>
      </c>
      <c r="L874" t="str">
        <f>IFERROR(リレーチーム__2[[#This Row],[新記録判定クラス]],"")</f>
        <v/>
      </c>
      <c r="M874" t="str">
        <f>IFERROR(リレーチーム__2[[#This Row],[エントリータイム]],"")</f>
        <v/>
      </c>
      <c r="N874" t="str">
        <f>IFERROR(VLOOKUP(I874,色々!L:M,2,0),"")</f>
        <v/>
      </c>
      <c r="O874" s="48" t="str">
        <f>IFERROR(VLOOKUP(J874,色々!P:R,3,0),"")</f>
        <v/>
      </c>
      <c r="P874" s="48" t="str">
        <f>IFERROR(VLOOKUP(K874,色々!P:Q,2,0),"")</f>
        <v/>
      </c>
      <c r="Q874" s="48" t="str">
        <f>IFERROR(VLOOKUP(L874,クラス!B:C,2,0),"")</f>
        <v/>
      </c>
    </row>
    <row r="875" spans="5:17" x14ac:dyDescent="0.2">
      <c r="E875" t="str">
        <f>IFERROR(リレーチーム__2[[#This Row],[チーム番号]],"")</f>
        <v/>
      </c>
      <c r="F875" t="str">
        <f>IFERROR(リレーチーム__2[[#This Row],[チーム名]],"")</f>
        <v/>
      </c>
      <c r="G875" t="str">
        <f>IFERROR(リレーチーム__2[[#This Row],[チーム名カナ]],"")</f>
        <v/>
      </c>
      <c r="H875" t="str">
        <f>IFERROR(リレーチーム__2[[#This Row],[所属番号]],"")</f>
        <v/>
      </c>
      <c r="I875" t="str">
        <f>IFERROR(リレーチーム__2[[#This Row],[種目コード]],"")</f>
        <v/>
      </c>
      <c r="J875" t="str">
        <f>IFERROR(リレーチーム__2[[#This Row],[距離コード]],"")</f>
        <v/>
      </c>
      <c r="K875" t="str">
        <f>IFERROR(リレーチーム__2[[#This Row],[性別コード]],"")</f>
        <v/>
      </c>
      <c r="L875" t="str">
        <f>IFERROR(リレーチーム__2[[#This Row],[新記録判定クラス]],"")</f>
        <v/>
      </c>
      <c r="M875" t="str">
        <f>IFERROR(リレーチーム__2[[#This Row],[エントリータイム]],"")</f>
        <v/>
      </c>
      <c r="N875" t="str">
        <f>IFERROR(VLOOKUP(I875,色々!L:M,2,0),"")</f>
        <v/>
      </c>
      <c r="O875" s="48" t="str">
        <f>IFERROR(VLOOKUP(J875,色々!P:R,3,0),"")</f>
        <v/>
      </c>
      <c r="P875" s="48" t="str">
        <f>IFERROR(VLOOKUP(K875,色々!P:Q,2,0),"")</f>
        <v/>
      </c>
      <c r="Q875" s="48" t="str">
        <f>IFERROR(VLOOKUP(L875,クラス!B:C,2,0),"")</f>
        <v/>
      </c>
    </row>
    <row r="876" spans="5:17" x14ac:dyDescent="0.2">
      <c r="E876" t="str">
        <f>IFERROR(リレーチーム__2[[#This Row],[チーム番号]],"")</f>
        <v/>
      </c>
      <c r="F876" t="str">
        <f>IFERROR(リレーチーム__2[[#This Row],[チーム名]],"")</f>
        <v/>
      </c>
      <c r="G876" t="str">
        <f>IFERROR(リレーチーム__2[[#This Row],[チーム名カナ]],"")</f>
        <v/>
      </c>
      <c r="H876" t="str">
        <f>IFERROR(リレーチーム__2[[#This Row],[所属番号]],"")</f>
        <v/>
      </c>
      <c r="I876" t="str">
        <f>IFERROR(リレーチーム__2[[#This Row],[種目コード]],"")</f>
        <v/>
      </c>
      <c r="J876" t="str">
        <f>IFERROR(リレーチーム__2[[#This Row],[距離コード]],"")</f>
        <v/>
      </c>
      <c r="K876" t="str">
        <f>IFERROR(リレーチーム__2[[#This Row],[性別コード]],"")</f>
        <v/>
      </c>
      <c r="L876" t="str">
        <f>IFERROR(リレーチーム__2[[#This Row],[新記録判定クラス]],"")</f>
        <v/>
      </c>
      <c r="M876" t="str">
        <f>IFERROR(リレーチーム__2[[#This Row],[エントリータイム]],"")</f>
        <v/>
      </c>
      <c r="N876" t="str">
        <f>IFERROR(VLOOKUP(I876,色々!L:M,2,0),"")</f>
        <v/>
      </c>
      <c r="O876" s="48" t="str">
        <f>IFERROR(VLOOKUP(J876,色々!P:R,3,0),"")</f>
        <v/>
      </c>
      <c r="P876" s="48" t="str">
        <f>IFERROR(VLOOKUP(K876,色々!P:Q,2,0),"")</f>
        <v/>
      </c>
      <c r="Q876" s="48" t="str">
        <f>IFERROR(VLOOKUP(L876,クラス!B:C,2,0),"")</f>
        <v/>
      </c>
    </row>
    <row r="877" spans="5:17" x14ac:dyDescent="0.2">
      <c r="E877" t="str">
        <f>IFERROR(リレーチーム__2[[#This Row],[チーム番号]],"")</f>
        <v/>
      </c>
      <c r="F877" t="str">
        <f>IFERROR(リレーチーム__2[[#This Row],[チーム名]],"")</f>
        <v/>
      </c>
      <c r="G877" t="str">
        <f>IFERROR(リレーチーム__2[[#This Row],[チーム名カナ]],"")</f>
        <v/>
      </c>
      <c r="H877" t="str">
        <f>IFERROR(リレーチーム__2[[#This Row],[所属番号]],"")</f>
        <v/>
      </c>
      <c r="I877" t="str">
        <f>IFERROR(リレーチーム__2[[#This Row],[種目コード]],"")</f>
        <v/>
      </c>
      <c r="J877" t="str">
        <f>IFERROR(リレーチーム__2[[#This Row],[距離コード]],"")</f>
        <v/>
      </c>
      <c r="K877" t="str">
        <f>IFERROR(リレーチーム__2[[#This Row],[性別コード]],"")</f>
        <v/>
      </c>
      <c r="L877" t="str">
        <f>IFERROR(リレーチーム__2[[#This Row],[新記録判定クラス]],"")</f>
        <v/>
      </c>
      <c r="M877" t="str">
        <f>IFERROR(リレーチーム__2[[#This Row],[エントリータイム]],"")</f>
        <v/>
      </c>
      <c r="N877" t="str">
        <f>IFERROR(VLOOKUP(I877,色々!L:M,2,0),"")</f>
        <v/>
      </c>
      <c r="O877" s="48" t="str">
        <f>IFERROR(VLOOKUP(J877,色々!P:R,3,0),"")</f>
        <v/>
      </c>
      <c r="P877" s="48" t="str">
        <f>IFERROR(VLOOKUP(K877,色々!P:Q,2,0),"")</f>
        <v/>
      </c>
      <c r="Q877" s="48" t="str">
        <f>IFERROR(VLOOKUP(L877,クラス!B:C,2,0),"")</f>
        <v/>
      </c>
    </row>
    <row r="878" spans="5:17" x14ac:dyDescent="0.2">
      <c r="E878" t="str">
        <f>IFERROR(リレーチーム__2[[#This Row],[チーム番号]],"")</f>
        <v/>
      </c>
      <c r="F878" t="str">
        <f>IFERROR(リレーチーム__2[[#This Row],[チーム名]],"")</f>
        <v/>
      </c>
      <c r="G878" t="str">
        <f>IFERROR(リレーチーム__2[[#This Row],[チーム名カナ]],"")</f>
        <v/>
      </c>
      <c r="H878" t="str">
        <f>IFERROR(リレーチーム__2[[#This Row],[所属番号]],"")</f>
        <v/>
      </c>
      <c r="I878" t="str">
        <f>IFERROR(リレーチーム__2[[#This Row],[種目コード]],"")</f>
        <v/>
      </c>
      <c r="J878" t="str">
        <f>IFERROR(リレーチーム__2[[#This Row],[距離コード]],"")</f>
        <v/>
      </c>
      <c r="K878" t="str">
        <f>IFERROR(リレーチーム__2[[#This Row],[性別コード]],"")</f>
        <v/>
      </c>
      <c r="L878" t="str">
        <f>IFERROR(リレーチーム__2[[#This Row],[新記録判定クラス]],"")</f>
        <v/>
      </c>
      <c r="M878" t="str">
        <f>IFERROR(リレーチーム__2[[#This Row],[エントリータイム]],"")</f>
        <v/>
      </c>
      <c r="N878" t="str">
        <f>IFERROR(VLOOKUP(I878,色々!L:M,2,0),"")</f>
        <v/>
      </c>
      <c r="O878" s="48" t="str">
        <f>IFERROR(VLOOKUP(J878,色々!P:R,3,0),"")</f>
        <v/>
      </c>
      <c r="P878" s="48" t="str">
        <f>IFERROR(VLOOKUP(K878,色々!P:Q,2,0),"")</f>
        <v/>
      </c>
      <c r="Q878" s="48" t="str">
        <f>IFERROR(VLOOKUP(L878,クラス!B:C,2,0),"")</f>
        <v/>
      </c>
    </row>
    <row r="879" spans="5:17" x14ac:dyDescent="0.2">
      <c r="E879" t="str">
        <f>IFERROR(リレーチーム__2[[#This Row],[チーム番号]],"")</f>
        <v/>
      </c>
      <c r="F879" t="str">
        <f>IFERROR(リレーチーム__2[[#This Row],[チーム名]],"")</f>
        <v/>
      </c>
      <c r="G879" t="str">
        <f>IFERROR(リレーチーム__2[[#This Row],[チーム名カナ]],"")</f>
        <v/>
      </c>
      <c r="H879" t="str">
        <f>IFERROR(リレーチーム__2[[#This Row],[所属番号]],"")</f>
        <v/>
      </c>
      <c r="I879" t="str">
        <f>IFERROR(リレーチーム__2[[#This Row],[種目コード]],"")</f>
        <v/>
      </c>
      <c r="J879" t="str">
        <f>IFERROR(リレーチーム__2[[#This Row],[距離コード]],"")</f>
        <v/>
      </c>
      <c r="K879" t="str">
        <f>IFERROR(リレーチーム__2[[#This Row],[性別コード]],"")</f>
        <v/>
      </c>
      <c r="L879" t="str">
        <f>IFERROR(リレーチーム__2[[#This Row],[新記録判定クラス]],"")</f>
        <v/>
      </c>
      <c r="M879" t="str">
        <f>IFERROR(リレーチーム__2[[#This Row],[エントリータイム]],"")</f>
        <v/>
      </c>
      <c r="N879" t="str">
        <f>IFERROR(VLOOKUP(I879,色々!L:M,2,0),"")</f>
        <v/>
      </c>
      <c r="O879" s="48" t="str">
        <f>IFERROR(VLOOKUP(J879,色々!P:R,3,0),"")</f>
        <v/>
      </c>
      <c r="P879" s="48" t="str">
        <f>IFERROR(VLOOKUP(K879,色々!P:Q,2,0),"")</f>
        <v/>
      </c>
      <c r="Q879" s="48" t="str">
        <f>IFERROR(VLOOKUP(L879,クラス!B:C,2,0),"")</f>
        <v/>
      </c>
    </row>
    <row r="880" spans="5:17" x14ac:dyDescent="0.2">
      <c r="E880" t="str">
        <f>IFERROR(リレーチーム__2[[#This Row],[チーム番号]],"")</f>
        <v/>
      </c>
      <c r="F880" t="str">
        <f>IFERROR(リレーチーム__2[[#This Row],[チーム名]],"")</f>
        <v/>
      </c>
      <c r="G880" t="str">
        <f>IFERROR(リレーチーム__2[[#This Row],[チーム名カナ]],"")</f>
        <v/>
      </c>
      <c r="H880" t="str">
        <f>IFERROR(リレーチーム__2[[#This Row],[所属番号]],"")</f>
        <v/>
      </c>
      <c r="I880" t="str">
        <f>IFERROR(リレーチーム__2[[#This Row],[種目コード]],"")</f>
        <v/>
      </c>
      <c r="J880" t="str">
        <f>IFERROR(リレーチーム__2[[#This Row],[距離コード]],"")</f>
        <v/>
      </c>
      <c r="K880" t="str">
        <f>IFERROR(リレーチーム__2[[#This Row],[性別コード]],"")</f>
        <v/>
      </c>
      <c r="L880" t="str">
        <f>IFERROR(リレーチーム__2[[#This Row],[新記録判定クラス]],"")</f>
        <v/>
      </c>
      <c r="M880" t="str">
        <f>IFERROR(リレーチーム__2[[#This Row],[エントリータイム]],"")</f>
        <v/>
      </c>
      <c r="N880" t="str">
        <f>IFERROR(VLOOKUP(I880,色々!L:M,2,0),"")</f>
        <v/>
      </c>
      <c r="O880" s="48" t="str">
        <f>IFERROR(VLOOKUP(J880,色々!P:R,3,0),"")</f>
        <v/>
      </c>
      <c r="P880" s="48" t="str">
        <f>IFERROR(VLOOKUP(K880,色々!P:Q,2,0),"")</f>
        <v/>
      </c>
      <c r="Q880" s="48" t="str">
        <f>IFERROR(VLOOKUP(L880,クラス!B:C,2,0),"")</f>
        <v/>
      </c>
    </row>
    <row r="881" spans="5:17" x14ac:dyDescent="0.2">
      <c r="E881" t="str">
        <f>IFERROR(リレーチーム__2[[#This Row],[チーム番号]],"")</f>
        <v/>
      </c>
      <c r="F881" t="str">
        <f>IFERROR(リレーチーム__2[[#This Row],[チーム名]],"")</f>
        <v/>
      </c>
      <c r="G881" t="str">
        <f>IFERROR(リレーチーム__2[[#This Row],[チーム名カナ]],"")</f>
        <v/>
      </c>
      <c r="H881" t="str">
        <f>IFERROR(リレーチーム__2[[#This Row],[所属番号]],"")</f>
        <v/>
      </c>
      <c r="I881" t="str">
        <f>IFERROR(リレーチーム__2[[#This Row],[種目コード]],"")</f>
        <v/>
      </c>
      <c r="J881" t="str">
        <f>IFERROR(リレーチーム__2[[#This Row],[距離コード]],"")</f>
        <v/>
      </c>
      <c r="K881" t="str">
        <f>IFERROR(リレーチーム__2[[#This Row],[性別コード]],"")</f>
        <v/>
      </c>
      <c r="L881" t="str">
        <f>IFERROR(リレーチーム__2[[#This Row],[新記録判定クラス]],"")</f>
        <v/>
      </c>
      <c r="M881" t="str">
        <f>IFERROR(リレーチーム__2[[#This Row],[エントリータイム]],"")</f>
        <v/>
      </c>
      <c r="N881" t="str">
        <f>IFERROR(VLOOKUP(I881,色々!L:M,2,0),"")</f>
        <v/>
      </c>
      <c r="O881" s="48" t="str">
        <f>IFERROR(VLOOKUP(J881,色々!P:R,3,0),"")</f>
        <v/>
      </c>
      <c r="P881" s="48" t="str">
        <f>IFERROR(VLOOKUP(K881,色々!P:Q,2,0),"")</f>
        <v/>
      </c>
      <c r="Q881" s="48" t="str">
        <f>IFERROR(VLOOKUP(L881,クラス!B:C,2,0),"")</f>
        <v/>
      </c>
    </row>
    <row r="882" spans="5:17" x14ac:dyDescent="0.2">
      <c r="E882" t="str">
        <f>IFERROR(リレーチーム__2[[#This Row],[チーム番号]],"")</f>
        <v/>
      </c>
      <c r="F882" t="str">
        <f>IFERROR(リレーチーム__2[[#This Row],[チーム名]],"")</f>
        <v/>
      </c>
      <c r="G882" t="str">
        <f>IFERROR(リレーチーム__2[[#This Row],[チーム名カナ]],"")</f>
        <v/>
      </c>
      <c r="H882" t="str">
        <f>IFERROR(リレーチーム__2[[#This Row],[所属番号]],"")</f>
        <v/>
      </c>
      <c r="I882" t="str">
        <f>IFERROR(リレーチーム__2[[#This Row],[種目コード]],"")</f>
        <v/>
      </c>
      <c r="J882" t="str">
        <f>IFERROR(リレーチーム__2[[#This Row],[距離コード]],"")</f>
        <v/>
      </c>
      <c r="K882" t="str">
        <f>IFERROR(リレーチーム__2[[#This Row],[性別コード]],"")</f>
        <v/>
      </c>
      <c r="L882" t="str">
        <f>IFERROR(リレーチーム__2[[#This Row],[新記録判定クラス]],"")</f>
        <v/>
      </c>
      <c r="M882" t="str">
        <f>IFERROR(リレーチーム__2[[#This Row],[エントリータイム]],"")</f>
        <v/>
      </c>
      <c r="N882" t="str">
        <f>IFERROR(VLOOKUP(I882,色々!L:M,2,0),"")</f>
        <v/>
      </c>
      <c r="O882" s="48" t="str">
        <f>IFERROR(VLOOKUP(J882,色々!P:R,3,0),"")</f>
        <v/>
      </c>
      <c r="P882" s="48" t="str">
        <f>IFERROR(VLOOKUP(K882,色々!P:Q,2,0),"")</f>
        <v/>
      </c>
      <c r="Q882" s="48" t="str">
        <f>IFERROR(VLOOKUP(L882,クラス!B:C,2,0),"")</f>
        <v/>
      </c>
    </row>
    <row r="883" spans="5:17" x14ac:dyDescent="0.2">
      <c r="E883" t="str">
        <f>IFERROR(リレーチーム__2[[#This Row],[チーム番号]],"")</f>
        <v/>
      </c>
      <c r="F883" t="str">
        <f>IFERROR(リレーチーム__2[[#This Row],[チーム名]],"")</f>
        <v/>
      </c>
      <c r="G883" t="str">
        <f>IFERROR(リレーチーム__2[[#This Row],[チーム名カナ]],"")</f>
        <v/>
      </c>
      <c r="H883" t="str">
        <f>IFERROR(リレーチーム__2[[#This Row],[所属番号]],"")</f>
        <v/>
      </c>
      <c r="I883" t="str">
        <f>IFERROR(リレーチーム__2[[#This Row],[種目コード]],"")</f>
        <v/>
      </c>
      <c r="J883" t="str">
        <f>IFERROR(リレーチーム__2[[#This Row],[距離コード]],"")</f>
        <v/>
      </c>
      <c r="K883" t="str">
        <f>IFERROR(リレーチーム__2[[#This Row],[性別コード]],"")</f>
        <v/>
      </c>
      <c r="L883" t="str">
        <f>IFERROR(リレーチーム__2[[#This Row],[新記録判定クラス]],"")</f>
        <v/>
      </c>
      <c r="M883" t="str">
        <f>IFERROR(リレーチーム__2[[#This Row],[エントリータイム]],"")</f>
        <v/>
      </c>
      <c r="N883" t="str">
        <f>IFERROR(VLOOKUP(I883,色々!L:M,2,0),"")</f>
        <v/>
      </c>
      <c r="O883" s="48" t="str">
        <f>IFERROR(VLOOKUP(J883,色々!P:R,3,0),"")</f>
        <v/>
      </c>
      <c r="P883" s="48" t="str">
        <f>IFERROR(VLOOKUP(K883,色々!P:Q,2,0),"")</f>
        <v/>
      </c>
      <c r="Q883" s="48" t="str">
        <f>IFERROR(VLOOKUP(L883,クラス!B:C,2,0),"")</f>
        <v/>
      </c>
    </row>
    <row r="884" spans="5:17" x14ac:dyDescent="0.2">
      <c r="E884" t="str">
        <f>IFERROR(リレーチーム__2[[#This Row],[チーム番号]],"")</f>
        <v/>
      </c>
      <c r="F884" t="str">
        <f>IFERROR(リレーチーム__2[[#This Row],[チーム名]],"")</f>
        <v/>
      </c>
      <c r="G884" t="str">
        <f>IFERROR(リレーチーム__2[[#This Row],[チーム名カナ]],"")</f>
        <v/>
      </c>
      <c r="H884" t="str">
        <f>IFERROR(リレーチーム__2[[#This Row],[所属番号]],"")</f>
        <v/>
      </c>
      <c r="I884" t="str">
        <f>IFERROR(リレーチーム__2[[#This Row],[種目コード]],"")</f>
        <v/>
      </c>
      <c r="J884" t="str">
        <f>IFERROR(リレーチーム__2[[#This Row],[距離コード]],"")</f>
        <v/>
      </c>
      <c r="K884" t="str">
        <f>IFERROR(リレーチーム__2[[#This Row],[性別コード]],"")</f>
        <v/>
      </c>
      <c r="L884" t="str">
        <f>IFERROR(リレーチーム__2[[#This Row],[新記録判定クラス]],"")</f>
        <v/>
      </c>
      <c r="M884" t="str">
        <f>IFERROR(リレーチーム__2[[#This Row],[エントリータイム]],"")</f>
        <v/>
      </c>
      <c r="N884" t="str">
        <f>IFERROR(VLOOKUP(I884,色々!L:M,2,0),"")</f>
        <v/>
      </c>
      <c r="O884" s="48" t="str">
        <f>IFERROR(VLOOKUP(J884,色々!P:R,3,0),"")</f>
        <v/>
      </c>
      <c r="P884" s="48" t="str">
        <f>IFERROR(VLOOKUP(K884,色々!P:Q,2,0),"")</f>
        <v/>
      </c>
      <c r="Q884" s="48" t="str">
        <f>IFERROR(VLOOKUP(L884,クラス!B:C,2,0),"")</f>
        <v/>
      </c>
    </row>
    <row r="885" spans="5:17" x14ac:dyDescent="0.2">
      <c r="E885" t="str">
        <f>IFERROR(リレーチーム__2[[#This Row],[チーム番号]],"")</f>
        <v/>
      </c>
      <c r="F885" t="str">
        <f>IFERROR(リレーチーム__2[[#This Row],[チーム名]],"")</f>
        <v/>
      </c>
      <c r="G885" t="str">
        <f>IFERROR(リレーチーム__2[[#This Row],[チーム名カナ]],"")</f>
        <v/>
      </c>
      <c r="H885" t="str">
        <f>IFERROR(リレーチーム__2[[#This Row],[所属番号]],"")</f>
        <v/>
      </c>
      <c r="I885" t="str">
        <f>IFERROR(リレーチーム__2[[#This Row],[種目コード]],"")</f>
        <v/>
      </c>
      <c r="J885" t="str">
        <f>IFERROR(リレーチーム__2[[#This Row],[距離コード]],"")</f>
        <v/>
      </c>
      <c r="K885" t="str">
        <f>IFERROR(リレーチーム__2[[#This Row],[性別コード]],"")</f>
        <v/>
      </c>
      <c r="L885" t="str">
        <f>IFERROR(リレーチーム__2[[#This Row],[新記録判定クラス]],"")</f>
        <v/>
      </c>
      <c r="M885" t="str">
        <f>IFERROR(リレーチーム__2[[#This Row],[エントリータイム]],"")</f>
        <v/>
      </c>
      <c r="N885" t="str">
        <f>IFERROR(VLOOKUP(I885,色々!L:M,2,0),"")</f>
        <v/>
      </c>
      <c r="O885" s="48" t="str">
        <f>IFERROR(VLOOKUP(J885,色々!P:R,3,0),"")</f>
        <v/>
      </c>
      <c r="P885" s="48" t="str">
        <f>IFERROR(VLOOKUP(K885,色々!P:Q,2,0),"")</f>
        <v/>
      </c>
      <c r="Q885" s="48" t="str">
        <f>IFERROR(VLOOKUP(L885,クラス!B:C,2,0),"")</f>
        <v/>
      </c>
    </row>
    <row r="886" spans="5:17" x14ac:dyDescent="0.2">
      <c r="E886" t="str">
        <f>IFERROR(リレーチーム__2[[#This Row],[チーム番号]],"")</f>
        <v/>
      </c>
      <c r="F886" t="str">
        <f>IFERROR(リレーチーム__2[[#This Row],[チーム名]],"")</f>
        <v/>
      </c>
      <c r="G886" t="str">
        <f>IFERROR(リレーチーム__2[[#This Row],[チーム名カナ]],"")</f>
        <v/>
      </c>
      <c r="H886" t="str">
        <f>IFERROR(リレーチーム__2[[#This Row],[所属番号]],"")</f>
        <v/>
      </c>
      <c r="I886" t="str">
        <f>IFERROR(リレーチーム__2[[#This Row],[種目コード]],"")</f>
        <v/>
      </c>
      <c r="J886" t="str">
        <f>IFERROR(リレーチーム__2[[#This Row],[距離コード]],"")</f>
        <v/>
      </c>
      <c r="K886" t="str">
        <f>IFERROR(リレーチーム__2[[#This Row],[性別コード]],"")</f>
        <v/>
      </c>
      <c r="L886" t="str">
        <f>IFERROR(リレーチーム__2[[#This Row],[新記録判定クラス]],"")</f>
        <v/>
      </c>
      <c r="M886" t="str">
        <f>IFERROR(リレーチーム__2[[#This Row],[エントリータイム]],"")</f>
        <v/>
      </c>
      <c r="N886" t="str">
        <f>IFERROR(VLOOKUP(I886,色々!L:M,2,0),"")</f>
        <v/>
      </c>
      <c r="O886" s="48" t="str">
        <f>IFERROR(VLOOKUP(J886,色々!P:R,3,0),"")</f>
        <v/>
      </c>
      <c r="P886" s="48" t="str">
        <f>IFERROR(VLOOKUP(K886,色々!P:Q,2,0),"")</f>
        <v/>
      </c>
      <c r="Q886" s="48" t="str">
        <f>IFERROR(VLOOKUP(L886,クラス!B:C,2,0),"")</f>
        <v/>
      </c>
    </row>
    <row r="887" spans="5:17" x14ac:dyDescent="0.2">
      <c r="E887" t="str">
        <f>IFERROR(リレーチーム__2[[#This Row],[チーム番号]],"")</f>
        <v/>
      </c>
      <c r="F887" t="str">
        <f>IFERROR(リレーチーム__2[[#This Row],[チーム名]],"")</f>
        <v/>
      </c>
      <c r="G887" t="str">
        <f>IFERROR(リレーチーム__2[[#This Row],[チーム名カナ]],"")</f>
        <v/>
      </c>
      <c r="H887" t="str">
        <f>IFERROR(リレーチーム__2[[#This Row],[所属番号]],"")</f>
        <v/>
      </c>
      <c r="I887" t="str">
        <f>IFERROR(リレーチーム__2[[#This Row],[種目コード]],"")</f>
        <v/>
      </c>
      <c r="J887" t="str">
        <f>IFERROR(リレーチーム__2[[#This Row],[距離コード]],"")</f>
        <v/>
      </c>
      <c r="K887" t="str">
        <f>IFERROR(リレーチーム__2[[#This Row],[性別コード]],"")</f>
        <v/>
      </c>
      <c r="L887" t="str">
        <f>IFERROR(リレーチーム__2[[#This Row],[新記録判定クラス]],"")</f>
        <v/>
      </c>
      <c r="M887" t="str">
        <f>IFERROR(リレーチーム__2[[#This Row],[エントリータイム]],"")</f>
        <v/>
      </c>
      <c r="N887" t="str">
        <f>IFERROR(VLOOKUP(I887,色々!L:M,2,0),"")</f>
        <v/>
      </c>
      <c r="O887" s="48" t="str">
        <f>IFERROR(VLOOKUP(J887,色々!P:R,3,0),"")</f>
        <v/>
      </c>
      <c r="P887" s="48" t="str">
        <f>IFERROR(VLOOKUP(K887,色々!P:Q,2,0),"")</f>
        <v/>
      </c>
      <c r="Q887" s="48" t="str">
        <f>IFERROR(VLOOKUP(L887,クラス!B:C,2,0),"")</f>
        <v/>
      </c>
    </row>
    <row r="888" spans="5:17" x14ac:dyDescent="0.2">
      <c r="E888" t="str">
        <f>IFERROR(リレーチーム__2[[#This Row],[チーム番号]],"")</f>
        <v/>
      </c>
      <c r="F888" t="str">
        <f>IFERROR(リレーチーム__2[[#This Row],[チーム名]],"")</f>
        <v/>
      </c>
      <c r="G888" t="str">
        <f>IFERROR(リレーチーム__2[[#This Row],[チーム名カナ]],"")</f>
        <v/>
      </c>
      <c r="H888" t="str">
        <f>IFERROR(リレーチーム__2[[#This Row],[所属番号]],"")</f>
        <v/>
      </c>
      <c r="I888" t="str">
        <f>IFERROR(リレーチーム__2[[#This Row],[種目コード]],"")</f>
        <v/>
      </c>
      <c r="J888" t="str">
        <f>IFERROR(リレーチーム__2[[#This Row],[距離コード]],"")</f>
        <v/>
      </c>
      <c r="K888" t="str">
        <f>IFERROR(リレーチーム__2[[#This Row],[性別コード]],"")</f>
        <v/>
      </c>
      <c r="L888" t="str">
        <f>IFERROR(リレーチーム__2[[#This Row],[新記録判定クラス]],"")</f>
        <v/>
      </c>
      <c r="M888" t="str">
        <f>IFERROR(リレーチーム__2[[#This Row],[エントリータイム]],"")</f>
        <v/>
      </c>
      <c r="N888" t="str">
        <f>IFERROR(VLOOKUP(I888,色々!L:M,2,0),"")</f>
        <v/>
      </c>
      <c r="O888" s="48" t="str">
        <f>IFERROR(VLOOKUP(J888,色々!P:R,3,0),"")</f>
        <v/>
      </c>
      <c r="P888" s="48" t="str">
        <f>IFERROR(VLOOKUP(K888,色々!P:Q,2,0),"")</f>
        <v/>
      </c>
      <c r="Q888" s="48" t="str">
        <f>IFERROR(VLOOKUP(L888,クラス!B:C,2,0),"")</f>
        <v/>
      </c>
    </row>
    <row r="889" spans="5:17" x14ac:dyDescent="0.2">
      <c r="E889" t="str">
        <f>IFERROR(リレーチーム__2[[#This Row],[チーム番号]],"")</f>
        <v/>
      </c>
      <c r="F889" t="str">
        <f>IFERROR(リレーチーム__2[[#This Row],[チーム名]],"")</f>
        <v/>
      </c>
      <c r="G889" t="str">
        <f>IFERROR(リレーチーム__2[[#This Row],[チーム名カナ]],"")</f>
        <v/>
      </c>
      <c r="H889" t="str">
        <f>IFERROR(リレーチーム__2[[#This Row],[所属番号]],"")</f>
        <v/>
      </c>
      <c r="I889" t="str">
        <f>IFERROR(リレーチーム__2[[#This Row],[種目コード]],"")</f>
        <v/>
      </c>
      <c r="J889" t="str">
        <f>IFERROR(リレーチーム__2[[#This Row],[距離コード]],"")</f>
        <v/>
      </c>
      <c r="K889" t="str">
        <f>IFERROR(リレーチーム__2[[#This Row],[性別コード]],"")</f>
        <v/>
      </c>
      <c r="L889" t="str">
        <f>IFERROR(リレーチーム__2[[#This Row],[新記録判定クラス]],"")</f>
        <v/>
      </c>
      <c r="M889" t="str">
        <f>IFERROR(リレーチーム__2[[#This Row],[エントリータイム]],"")</f>
        <v/>
      </c>
      <c r="N889" t="str">
        <f>IFERROR(VLOOKUP(I889,色々!L:M,2,0),"")</f>
        <v/>
      </c>
      <c r="O889" s="48" t="str">
        <f>IFERROR(VLOOKUP(J889,色々!P:R,3,0),"")</f>
        <v/>
      </c>
      <c r="P889" s="48" t="str">
        <f>IFERROR(VLOOKUP(K889,色々!P:Q,2,0),"")</f>
        <v/>
      </c>
      <c r="Q889" s="48" t="str">
        <f>IFERROR(VLOOKUP(L889,クラス!B:C,2,0),"")</f>
        <v/>
      </c>
    </row>
    <row r="890" spans="5:17" x14ac:dyDescent="0.2">
      <c r="E890" t="str">
        <f>IFERROR(リレーチーム__2[[#This Row],[チーム番号]],"")</f>
        <v/>
      </c>
      <c r="F890" t="str">
        <f>IFERROR(リレーチーム__2[[#This Row],[チーム名]],"")</f>
        <v/>
      </c>
      <c r="G890" t="str">
        <f>IFERROR(リレーチーム__2[[#This Row],[チーム名カナ]],"")</f>
        <v/>
      </c>
      <c r="H890" t="str">
        <f>IFERROR(リレーチーム__2[[#This Row],[所属番号]],"")</f>
        <v/>
      </c>
      <c r="I890" t="str">
        <f>IFERROR(リレーチーム__2[[#This Row],[種目コード]],"")</f>
        <v/>
      </c>
      <c r="J890" t="str">
        <f>IFERROR(リレーチーム__2[[#This Row],[距離コード]],"")</f>
        <v/>
      </c>
      <c r="K890" t="str">
        <f>IFERROR(リレーチーム__2[[#This Row],[性別コード]],"")</f>
        <v/>
      </c>
      <c r="L890" t="str">
        <f>IFERROR(リレーチーム__2[[#This Row],[新記録判定クラス]],"")</f>
        <v/>
      </c>
      <c r="M890" t="str">
        <f>IFERROR(リレーチーム__2[[#This Row],[エントリータイム]],"")</f>
        <v/>
      </c>
      <c r="N890" t="str">
        <f>IFERROR(VLOOKUP(I890,色々!L:M,2,0),"")</f>
        <v/>
      </c>
      <c r="O890" s="48" t="str">
        <f>IFERROR(VLOOKUP(J890,色々!P:R,3,0),"")</f>
        <v/>
      </c>
      <c r="P890" s="48" t="str">
        <f>IFERROR(VLOOKUP(K890,色々!P:Q,2,0),"")</f>
        <v/>
      </c>
      <c r="Q890" s="48" t="str">
        <f>IFERROR(VLOOKUP(L890,クラス!B:C,2,0),"")</f>
        <v/>
      </c>
    </row>
    <row r="891" spans="5:17" x14ac:dyDescent="0.2">
      <c r="E891" t="str">
        <f>IFERROR(リレーチーム__2[[#This Row],[チーム番号]],"")</f>
        <v/>
      </c>
      <c r="F891" t="str">
        <f>IFERROR(リレーチーム__2[[#This Row],[チーム名]],"")</f>
        <v/>
      </c>
      <c r="G891" t="str">
        <f>IFERROR(リレーチーム__2[[#This Row],[チーム名カナ]],"")</f>
        <v/>
      </c>
      <c r="H891" t="str">
        <f>IFERROR(リレーチーム__2[[#This Row],[所属番号]],"")</f>
        <v/>
      </c>
      <c r="I891" t="str">
        <f>IFERROR(リレーチーム__2[[#This Row],[種目コード]],"")</f>
        <v/>
      </c>
      <c r="J891" t="str">
        <f>IFERROR(リレーチーム__2[[#This Row],[距離コード]],"")</f>
        <v/>
      </c>
      <c r="K891" t="str">
        <f>IFERROR(リレーチーム__2[[#This Row],[性別コード]],"")</f>
        <v/>
      </c>
      <c r="L891" t="str">
        <f>IFERROR(リレーチーム__2[[#This Row],[新記録判定クラス]],"")</f>
        <v/>
      </c>
      <c r="M891" t="str">
        <f>IFERROR(リレーチーム__2[[#This Row],[エントリータイム]],"")</f>
        <v/>
      </c>
      <c r="N891" t="str">
        <f>IFERROR(VLOOKUP(I891,色々!L:M,2,0),"")</f>
        <v/>
      </c>
      <c r="O891" s="48" t="str">
        <f>IFERROR(VLOOKUP(J891,色々!P:R,3,0),"")</f>
        <v/>
      </c>
      <c r="P891" s="48" t="str">
        <f>IFERROR(VLOOKUP(K891,色々!P:Q,2,0),"")</f>
        <v/>
      </c>
      <c r="Q891" s="48" t="str">
        <f>IFERROR(VLOOKUP(L891,クラス!B:C,2,0),"")</f>
        <v/>
      </c>
    </row>
    <row r="892" spans="5:17" x14ac:dyDescent="0.2">
      <c r="E892" t="str">
        <f>IFERROR(リレーチーム__2[[#This Row],[チーム番号]],"")</f>
        <v/>
      </c>
      <c r="F892" t="str">
        <f>IFERROR(リレーチーム__2[[#This Row],[チーム名]],"")</f>
        <v/>
      </c>
      <c r="G892" t="str">
        <f>IFERROR(リレーチーム__2[[#This Row],[チーム名カナ]],"")</f>
        <v/>
      </c>
      <c r="H892" t="str">
        <f>IFERROR(リレーチーム__2[[#This Row],[所属番号]],"")</f>
        <v/>
      </c>
      <c r="I892" t="str">
        <f>IFERROR(リレーチーム__2[[#This Row],[種目コード]],"")</f>
        <v/>
      </c>
      <c r="J892" t="str">
        <f>IFERROR(リレーチーム__2[[#This Row],[距離コード]],"")</f>
        <v/>
      </c>
      <c r="K892" t="str">
        <f>IFERROR(リレーチーム__2[[#This Row],[性別コード]],"")</f>
        <v/>
      </c>
      <c r="L892" t="str">
        <f>IFERROR(リレーチーム__2[[#This Row],[新記録判定クラス]],"")</f>
        <v/>
      </c>
      <c r="M892" t="str">
        <f>IFERROR(リレーチーム__2[[#This Row],[エントリータイム]],"")</f>
        <v/>
      </c>
      <c r="N892" t="str">
        <f>IFERROR(VLOOKUP(I892,色々!L:M,2,0),"")</f>
        <v/>
      </c>
      <c r="O892" s="48" t="str">
        <f>IFERROR(VLOOKUP(J892,色々!P:R,3,0),"")</f>
        <v/>
      </c>
      <c r="P892" s="48" t="str">
        <f>IFERROR(VLOOKUP(K892,色々!P:Q,2,0),"")</f>
        <v/>
      </c>
      <c r="Q892" s="48" t="str">
        <f>IFERROR(VLOOKUP(L892,クラス!B:C,2,0),"")</f>
        <v/>
      </c>
    </row>
    <row r="893" spans="5:17" x14ac:dyDescent="0.2">
      <c r="E893" t="str">
        <f>IFERROR(リレーチーム__2[[#This Row],[チーム番号]],"")</f>
        <v/>
      </c>
      <c r="F893" t="str">
        <f>IFERROR(リレーチーム__2[[#This Row],[チーム名]],"")</f>
        <v/>
      </c>
      <c r="G893" t="str">
        <f>IFERROR(リレーチーム__2[[#This Row],[チーム名カナ]],"")</f>
        <v/>
      </c>
      <c r="H893" t="str">
        <f>IFERROR(リレーチーム__2[[#This Row],[所属番号]],"")</f>
        <v/>
      </c>
      <c r="I893" t="str">
        <f>IFERROR(リレーチーム__2[[#This Row],[種目コード]],"")</f>
        <v/>
      </c>
      <c r="J893" t="str">
        <f>IFERROR(リレーチーム__2[[#This Row],[距離コード]],"")</f>
        <v/>
      </c>
      <c r="K893" t="str">
        <f>IFERROR(リレーチーム__2[[#This Row],[性別コード]],"")</f>
        <v/>
      </c>
      <c r="L893" t="str">
        <f>IFERROR(リレーチーム__2[[#This Row],[新記録判定クラス]],"")</f>
        <v/>
      </c>
      <c r="M893" t="str">
        <f>IFERROR(リレーチーム__2[[#This Row],[エントリータイム]],"")</f>
        <v/>
      </c>
      <c r="N893" t="str">
        <f>IFERROR(VLOOKUP(I893,色々!L:M,2,0),"")</f>
        <v/>
      </c>
      <c r="O893" s="48" t="str">
        <f>IFERROR(VLOOKUP(J893,色々!P:R,3,0),"")</f>
        <v/>
      </c>
      <c r="P893" s="48" t="str">
        <f>IFERROR(VLOOKUP(K893,色々!P:Q,2,0),"")</f>
        <v/>
      </c>
      <c r="Q893" s="48" t="str">
        <f>IFERROR(VLOOKUP(L893,クラス!B:C,2,0),"")</f>
        <v/>
      </c>
    </row>
    <row r="894" spans="5:17" x14ac:dyDescent="0.2">
      <c r="E894" t="str">
        <f>IFERROR(リレーチーム__2[[#This Row],[チーム番号]],"")</f>
        <v/>
      </c>
      <c r="F894" t="str">
        <f>IFERROR(リレーチーム__2[[#This Row],[チーム名]],"")</f>
        <v/>
      </c>
      <c r="G894" t="str">
        <f>IFERROR(リレーチーム__2[[#This Row],[チーム名カナ]],"")</f>
        <v/>
      </c>
      <c r="H894" t="str">
        <f>IFERROR(リレーチーム__2[[#This Row],[所属番号]],"")</f>
        <v/>
      </c>
      <c r="I894" t="str">
        <f>IFERROR(リレーチーム__2[[#This Row],[種目コード]],"")</f>
        <v/>
      </c>
      <c r="J894" t="str">
        <f>IFERROR(リレーチーム__2[[#This Row],[距離コード]],"")</f>
        <v/>
      </c>
      <c r="K894" t="str">
        <f>IFERROR(リレーチーム__2[[#This Row],[性別コード]],"")</f>
        <v/>
      </c>
      <c r="L894" t="str">
        <f>IFERROR(リレーチーム__2[[#This Row],[新記録判定クラス]],"")</f>
        <v/>
      </c>
      <c r="M894" t="str">
        <f>IFERROR(リレーチーム__2[[#This Row],[エントリータイム]],"")</f>
        <v/>
      </c>
      <c r="N894" t="str">
        <f>IFERROR(VLOOKUP(I894,色々!L:M,2,0),"")</f>
        <v/>
      </c>
      <c r="O894" s="48" t="str">
        <f>IFERROR(VLOOKUP(J894,色々!P:R,3,0),"")</f>
        <v/>
      </c>
      <c r="P894" s="48" t="str">
        <f>IFERROR(VLOOKUP(K894,色々!P:Q,2,0),"")</f>
        <v/>
      </c>
      <c r="Q894" s="48" t="str">
        <f>IFERROR(VLOOKUP(L894,クラス!B:C,2,0),"")</f>
        <v/>
      </c>
    </row>
    <row r="895" spans="5:17" x14ac:dyDescent="0.2">
      <c r="E895" t="str">
        <f>IFERROR(リレーチーム__2[[#This Row],[チーム番号]],"")</f>
        <v/>
      </c>
      <c r="F895" t="str">
        <f>IFERROR(リレーチーム__2[[#This Row],[チーム名]],"")</f>
        <v/>
      </c>
      <c r="G895" t="str">
        <f>IFERROR(リレーチーム__2[[#This Row],[チーム名カナ]],"")</f>
        <v/>
      </c>
      <c r="H895" t="str">
        <f>IFERROR(リレーチーム__2[[#This Row],[所属番号]],"")</f>
        <v/>
      </c>
      <c r="I895" t="str">
        <f>IFERROR(リレーチーム__2[[#This Row],[種目コード]],"")</f>
        <v/>
      </c>
      <c r="J895" t="str">
        <f>IFERROR(リレーチーム__2[[#This Row],[距離コード]],"")</f>
        <v/>
      </c>
      <c r="K895" t="str">
        <f>IFERROR(リレーチーム__2[[#This Row],[性別コード]],"")</f>
        <v/>
      </c>
      <c r="L895" t="str">
        <f>IFERROR(リレーチーム__2[[#This Row],[新記録判定クラス]],"")</f>
        <v/>
      </c>
      <c r="M895" t="str">
        <f>IFERROR(リレーチーム__2[[#This Row],[エントリータイム]],"")</f>
        <v/>
      </c>
      <c r="N895" t="str">
        <f>IFERROR(VLOOKUP(I895,色々!L:M,2,0),"")</f>
        <v/>
      </c>
      <c r="O895" s="48" t="str">
        <f>IFERROR(VLOOKUP(J895,色々!P:R,3,0),"")</f>
        <v/>
      </c>
      <c r="P895" s="48" t="str">
        <f>IFERROR(VLOOKUP(K895,色々!P:Q,2,0),"")</f>
        <v/>
      </c>
      <c r="Q895" s="48" t="str">
        <f>IFERROR(VLOOKUP(L895,クラス!B:C,2,0),"")</f>
        <v/>
      </c>
    </row>
    <row r="896" spans="5:17" x14ac:dyDescent="0.2">
      <c r="E896" t="str">
        <f>IFERROR(リレーチーム__2[[#This Row],[チーム番号]],"")</f>
        <v/>
      </c>
      <c r="F896" t="str">
        <f>IFERROR(リレーチーム__2[[#This Row],[チーム名]],"")</f>
        <v/>
      </c>
      <c r="G896" t="str">
        <f>IFERROR(リレーチーム__2[[#This Row],[チーム名カナ]],"")</f>
        <v/>
      </c>
      <c r="H896" t="str">
        <f>IFERROR(リレーチーム__2[[#This Row],[所属番号]],"")</f>
        <v/>
      </c>
      <c r="I896" t="str">
        <f>IFERROR(リレーチーム__2[[#This Row],[種目コード]],"")</f>
        <v/>
      </c>
      <c r="J896" t="str">
        <f>IFERROR(リレーチーム__2[[#This Row],[距離コード]],"")</f>
        <v/>
      </c>
      <c r="K896" t="str">
        <f>IFERROR(リレーチーム__2[[#This Row],[性別コード]],"")</f>
        <v/>
      </c>
      <c r="L896" t="str">
        <f>IFERROR(リレーチーム__2[[#This Row],[新記録判定クラス]],"")</f>
        <v/>
      </c>
      <c r="M896" t="str">
        <f>IFERROR(リレーチーム__2[[#This Row],[エントリータイム]],"")</f>
        <v/>
      </c>
      <c r="N896" t="str">
        <f>IFERROR(VLOOKUP(I896,色々!L:M,2,0),"")</f>
        <v/>
      </c>
      <c r="O896" s="48" t="str">
        <f>IFERROR(VLOOKUP(J896,色々!P:R,3,0),"")</f>
        <v/>
      </c>
      <c r="P896" s="48" t="str">
        <f>IFERROR(VLOOKUP(K896,色々!P:Q,2,0),"")</f>
        <v/>
      </c>
      <c r="Q896" s="48" t="str">
        <f>IFERROR(VLOOKUP(L896,クラス!B:C,2,0),"")</f>
        <v/>
      </c>
    </row>
    <row r="897" spans="5:17" x14ac:dyDescent="0.2">
      <c r="E897" t="str">
        <f>IFERROR(リレーチーム__2[[#This Row],[チーム番号]],"")</f>
        <v/>
      </c>
      <c r="F897" t="str">
        <f>IFERROR(リレーチーム__2[[#This Row],[チーム名]],"")</f>
        <v/>
      </c>
      <c r="G897" t="str">
        <f>IFERROR(リレーチーム__2[[#This Row],[チーム名カナ]],"")</f>
        <v/>
      </c>
      <c r="H897" t="str">
        <f>IFERROR(リレーチーム__2[[#This Row],[所属番号]],"")</f>
        <v/>
      </c>
      <c r="I897" t="str">
        <f>IFERROR(リレーチーム__2[[#This Row],[種目コード]],"")</f>
        <v/>
      </c>
      <c r="J897" t="str">
        <f>IFERROR(リレーチーム__2[[#This Row],[距離コード]],"")</f>
        <v/>
      </c>
      <c r="K897" t="str">
        <f>IFERROR(リレーチーム__2[[#This Row],[性別コード]],"")</f>
        <v/>
      </c>
      <c r="L897" t="str">
        <f>IFERROR(リレーチーム__2[[#This Row],[新記録判定クラス]],"")</f>
        <v/>
      </c>
      <c r="M897" t="str">
        <f>IFERROR(リレーチーム__2[[#This Row],[エントリータイム]],"")</f>
        <v/>
      </c>
      <c r="N897" t="str">
        <f>IFERROR(VLOOKUP(I897,色々!L:M,2,0),"")</f>
        <v/>
      </c>
      <c r="O897" s="48" t="str">
        <f>IFERROR(VLOOKUP(J897,色々!P:R,3,0),"")</f>
        <v/>
      </c>
      <c r="P897" s="48" t="str">
        <f>IFERROR(VLOOKUP(K897,色々!P:Q,2,0),"")</f>
        <v/>
      </c>
      <c r="Q897" s="48" t="str">
        <f>IFERROR(VLOOKUP(L897,クラス!B:C,2,0),"")</f>
        <v/>
      </c>
    </row>
    <row r="898" spans="5:17" x14ac:dyDescent="0.2">
      <c r="E898" t="str">
        <f>IFERROR(リレーチーム__2[[#This Row],[チーム番号]],"")</f>
        <v/>
      </c>
      <c r="F898" t="str">
        <f>IFERROR(リレーチーム__2[[#This Row],[チーム名]],"")</f>
        <v/>
      </c>
      <c r="G898" t="str">
        <f>IFERROR(リレーチーム__2[[#This Row],[チーム名カナ]],"")</f>
        <v/>
      </c>
      <c r="H898" t="str">
        <f>IFERROR(リレーチーム__2[[#This Row],[所属番号]],"")</f>
        <v/>
      </c>
      <c r="I898" t="str">
        <f>IFERROR(リレーチーム__2[[#This Row],[種目コード]],"")</f>
        <v/>
      </c>
      <c r="J898" t="str">
        <f>IFERROR(リレーチーム__2[[#This Row],[距離コード]],"")</f>
        <v/>
      </c>
      <c r="K898" t="str">
        <f>IFERROR(リレーチーム__2[[#This Row],[性別コード]],"")</f>
        <v/>
      </c>
      <c r="L898" t="str">
        <f>IFERROR(リレーチーム__2[[#This Row],[新記録判定クラス]],"")</f>
        <v/>
      </c>
      <c r="M898" t="str">
        <f>IFERROR(リレーチーム__2[[#This Row],[エントリータイム]],"")</f>
        <v/>
      </c>
      <c r="N898" t="str">
        <f>IFERROR(VLOOKUP(I898,色々!L:M,2,0),"")</f>
        <v/>
      </c>
      <c r="O898" s="48" t="str">
        <f>IFERROR(VLOOKUP(J898,色々!P:R,3,0),"")</f>
        <v/>
      </c>
      <c r="P898" s="48" t="str">
        <f>IFERROR(VLOOKUP(K898,色々!P:Q,2,0),"")</f>
        <v/>
      </c>
      <c r="Q898" s="48" t="str">
        <f>IFERROR(VLOOKUP(L898,クラス!B:C,2,0),"")</f>
        <v/>
      </c>
    </row>
    <row r="899" spans="5:17" x14ac:dyDescent="0.2">
      <c r="E899" t="str">
        <f>IFERROR(リレーチーム__2[[#This Row],[チーム番号]],"")</f>
        <v/>
      </c>
      <c r="F899" t="str">
        <f>IFERROR(リレーチーム__2[[#This Row],[チーム名]],"")</f>
        <v/>
      </c>
      <c r="G899" t="str">
        <f>IFERROR(リレーチーム__2[[#This Row],[チーム名カナ]],"")</f>
        <v/>
      </c>
      <c r="H899" t="str">
        <f>IFERROR(リレーチーム__2[[#This Row],[所属番号]],"")</f>
        <v/>
      </c>
      <c r="I899" t="str">
        <f>IFERROR(リレーチーム__2[[#This Row],[種目コード]],"")</f>
        <v/>
      </c>
      <c r="J899" t="str">
        <f>IFERROR(リレーチーム__2[[#This Row],[距離コード]],"")</f>
        <v/>
      </c>
      <c r="K899" t="str">
        <f>IFERROR(リレーチーム__2[[#This Row],[性別コード]],"")</f>
        <v/>
      </c>
      <c r="L899" t="str">
        <f>IFERROR(リレーチーム__2[[#This Row],[新記録判定クラス]],"")</f>
        <v/>
      </c>
      <c r="M899" t="str">
        <f>IFERROR(リレーチーム__2[[#This Row],[エントリータイム]],"")</f>
        <v/>
      </c>
      <c r="N899" t="str">
        <f>IFERROR(VLOOKUP(I899,色々!L:M,2,0),"")</f>
        <v/>
      </c>
      <c r="O899" s="48" t="str">
        <f>IFERROR(VLOOKUP(J899,色々!P:R,3,0),"")</f>
        <v/>
      </c>
      <c r="P899" s="48" t="str">
        <f>IFERROR(VLOOKUP(K899,色々!P:Q,2,0),"")</f>
        <v/>
      </c>
      <c r="Q899" s="48" t="str">
        <f>IFERROR(VLOOKUP(L899,クラス!B:C,2,0),"")</f>
        <v/>
      </c>
    </row>
    <row r="900" spans="5:17" x14ac:dyDescent="0.2">
      <c r="E900" t="str">
        <f>IFERROR(リレーチーム__2[[#This Row],[チーム番号]],"")</f>
        <v/>
      </c>
      <c r="F900" t="str">
        <f>IFERROR(リレーチーム__2[[#This Row],[チーム名]],"")</f>
        <v/>
      </c>
      <c r="G900" t="str">
        <f>IFERROR(リレーチーム__2[[#This Row],[チーム名カナ]],"")</f>
        <v/>
      </c>
      <c r="H900" t="str">
        <f>IFERROR(リレーチーム__2[[#This Row],[所属番号]],"")</f>
        <v/>
      </c>
      <c r="I900" t="str">
        <f>IFERROR(リレーチーム__2[[#This Row],[種目コード]],"")</f>
        <v/>
      </c>
      <c r="J900" t="str">
        <f>IFERROR(リレーチーム__2[[#This Row],[距離コード]],"")</f>
        <v/>
      </c>
      <c r="K900" t="str">
        <f>IFERROR(リレーチーム__2[[#This Row],[性別コード]],"")</f>
        <v/>
      </c>
      <c r="L900" t="str">
        <f>IFERROR(リレーチーム__2[[#This Row],[新記録判定クラス]],"")</f>
        <v/>
      </c>
      <c r="M900" t="str">
        <f>IFERROR(リレーチーム__2[[#This Row],[エントリータイム]],"")</f>
        <v/>
      </c>
      <c r="N900" t="str">
        <f>IFERROR(VLOOKUP(I900,色々!L:M,2,0),"")</f>
        <v/>
      </c>
      <c r="O900" s="48" t="str">
        <f>IFERROR(VLOOKUP(J900,色々!P:R,3,0),"")</f>
        <v/>
      </c>
      <c r="P900" s="48" t="str">
        <f>IFERROR(VLOOKUP(K900,色々!P:Q,2,0),"")</f>
        <v/>
      </c>
      <c r="Q900" s="48" t="str">
        <f>IFERROR(VLOOKUP(L900,クラス!B:C,2,0),"")</f>
        <v/>
      </c>
    </row>
    <row r="901" spans="5:17" x14ac:dyDescent="0.2">
      <c r="E901" t="str">
        <f>IFERROR(リレーチーム__2[[#This Row],[チーム番号]],"")</f>
        <v/>
      </c>
      <c r="F901" t="str">
        <f>IFERROR(リレーチーム__2[[#This Row],[チーム名]],"")</f>
        <v/>
      </c>
      <c r="G901" t="str">
        <f>IFERROR(リレーチーム__2[[#This Row],[チーム名カナ]],"")</f>
        <v/>
      </c>
      <c r="H901" t="str">
        <f>IFERROR(リレーチーム__2[[#This Row],[所属番号]],"")</f>
        <v/>
      </c>
      <c r="I901" t="str">
        <f>IFERROR(リレーチーム__2[[#This Row],[種目コード]],"")</f>
        <v/>
      </c>
      <c r="J901" t="str">
        <f>IFERROR(リレーチーム__2[[#This Row],[距離コード]],"")</f>
        <v/>
      </c>
      <c r="K901" t="str">
        <f>IFERROR(リレーチーム__2[[#This Row],[性別コード]],"")</f>
        <v/>
      </c>
      <c r="L901" t="str">
        <f>IFERROR(リレーチーム__2[[#This Row],[新記録判定クラス]],"")</f>
        <v/>
      </c>
      <c r="M901" t="str">
        <f>IFERROR(リレーチーム__2[[#This Row],[エントリータイム]],"")</f>
        <v/>
      </c>
      <c r="N901" t="str">
        <f>IFERROR(VLOOKUP(I901,色々!L:M,2,0),"")</f>
        <v/>
      </c>
      <c r="O901" s="48" t="str">
        <f>IFERROR(VLOOKUP(J901,色々!P:R,3,0),"")</f>
        <v/>
      </c>
      <c r="P901" s="48" t="str">
        <f>IFERROR(VLOOKUP(K901,色々!P:Q,2,0),"")</f>
        <v/>
      </c>
      <c r="Q901" s="48" t="str">
        <f>IFERROR(VLOOKUP(L901,クラス!B:C,2,0),"")</f>
        <v/>
      </c>
    </row>
    <row r="902" spans="5:17" x14ac:dyDescent="0.2">
      <c r="E902" t="str">
        <f>IFERROR(リレーチーム__2[[#This Row],[チーム番号]],"")</f>
        <v/>
      </c>
      <c r="F902" t="str">
        <f>IFERROR(リレーチーム__2[[#This Row],[チーム名]],"")</f>
        <v/>
      </c>
      <c r="G902" t="str">
        <f>IFERROR(リレーチーム__2[[#This Row],[チーム名カナ]],"")</f>
        <v/>
      </c>
      <c r="H902" t="str">
        <f>IFERROR(リレーチーム__2[[#This Row],[所属番号]],"")</f>
        <v/>
      </c>
      <c r="I902" t="str">
        <f>IFERROR(リレーチーム__2[[#This Row],[種目コード]],"")</f>
        <v/>
      </c>
      <c r="J902" t="str">
        <f>IFERROR(リレーチーム__2[[#This Row],[距離コード]],"")</f>
        <v/>
      </c>
      <c r="K902" t="str">
        <f>IFERROR(リレーチーム__2[[#This Row],[性別コード]],"")</f>
        <v/>
      </c>
      <c r="L902" t="str">
        <f>IFERROR(リレーチーム__2[[#This Row],[新記録判定クラス]],"")</f>
        <v/>
      </c>
      <c r="M902" t="str">
        <f>IFERROR(リレーチーム__2[[#This Row],[エントリータイム]],"")</f>
        <v/>
      </c>
      <c r="N902" t="str">
        <f>IFERROR(VLOOKUP(I902,色々!L:M,2,0),"")</f>
        <v/>
      </c>
      <c r="O902" s="48" t="str">
        <f>IFERROR(VLOOKUP(J902,色々!P:R,3,0),"")</f>
        <v/>
      </c>
      <c r="P902" s="48" t="str">
        <f>IFERROR(VLOOKUP(K902,色々!P:Q,2,0),"")</f>
        <v/>
      </c>
      <c r="Q902" s="48" t="str">
        <f>IFERROR(VLOOKUP(L902,クラス!B:C,2,0),"")</f>
        <v/>
      </c>
    </row>
    <row r="903" spans="5:17" x14ac:dyDescent="0.2">
      <c r="E903" t="str">
        <f>IFERROR(リレーチーム__2[[#This Row],[チーム番号]],"")</f>
        <v/>
      </c>
      <c r="F903" t="str">
        <f>IFERROR(リレーチーム__2[[#This Row],[チーム名]],"")</f>
        <v/>
      </c>
      <c r="G903" t="str">
        <f>IFERROR(リレーチーム__2[[#This Row],[チーム名カナ]],"")</f>
        <v/>
      </c>
      <c r="H903" t="str">
        <f>IFERROR(リレーチーム__2[[#This Row],[所属番号]],"")</f>
        <v/>
      </c>
      <c r="I903" t="str">
        <f>IFERROR(リレーチーム__2[[#This Row],[種目コード]],"")</f>
        <v/>
      </c>
      <c r="J903" t="str">
        <f>IFERROR(リレーチーム__2[[#This Row],[距離コード]],"")</f>
        <v/>
      </c>
      <c r="K903" t="str">
        <f>IFERROR(リレーチーム__2[[#This Row],[性別コード]],"")</f>
        <v/>
      </c>
      <c r="L903" t="str">
        <f>IFERROR(リレーチーム__2[[#This Row],[新記録判定クラス]],"")</f>
        <v/>
      </c>
      <c r="M903" t="str">
        <f>IFERROR(リレーチーム__2[[#This Row],[エントリータイム]],"")</f>
        <v/>
      </c>
      <c r="N903" t="str">
        <f>IFERROR(VLOOKUP(I903,色々!L:M,2,0),"")</f>
        <v/>
      </c>
      <c r="O903" s="48" t="str">
        <f>IFERROR(VLOOKUP(J903,色々!P:R,3,0),"")</f>
        <v/>
      </c>
      <c r="P903" s="48" t="str">
        <f>IFERROR(VLOOKUP(K903,色々!P:Q,2,0),"")</f>
        <v/>
      </c>
      <c r="Q903" s="48" t="str">
        <f>IFERROR(VLOOKUP(L903,クラス!B:C,2,0),"")</f>
        <v/>
      </c>
    </row>
    <row r="904" spans="5:17" x14ac:dyDescent="0.2">
      <c r="E904" t="str">
        <f>IFERROR(リレーチーム__2[[#This Row],[チーム番号]],"")</f>
        <v/>
      </c>
      <c r="F904" t="str">
        <f>IFERROR(リレーチーム__2[[#This Row],[チーム名]],"")</f>
        <v/>
      </c>
      <c r="G904" t="str">
        <f>IFERROR(リレーチーム__2[[#This Row],[チーム名カナ]],"")</f>
        <v/>
      </c>
      <c r="H904" t="str">
        <f>IFERROR(リレーチーム__2[[#This Row],[所属番号]],"")</f>
        <v/>
      </c>
      <c r="I904" t="str">
        <f>IFERROR(リレーチーム__2[[#This Row],[種目コード]],"")</f>
        <v/>
      </c>
      <c r="J904" t="str">
        <f>IFERROR(リレーチーム__2[[#This Row],[距離コード]],"")</f>
        <v/>
      </c>
      <c r="K904" t="str">
        <f>IFERROR(リレーチーム__2[[#This Row],[性別コード]],"")</f>
        <v/>
      </c>
      <c r="L904" t="str">
        <f>IFERROR(リレーチーム__2[[#This Row],[新記録判定クラス]],"")</f>
        <v/>
      </c>
      <c r="M904" t="str">
        <f>IFERROR(リレーチーム__2[[#This Row],[エントリータイム]],"")</f>
        <v/>
      </c>
      <c r="N904" t="str">
        <f>IFERROR(VLOOKUP(I904,色々!L:M,2,0),"")</f>
        <v/>
      </c>
      <c r="O904" s="48" t="str">
        <f>IFERROR(VLOOKUP(J904,色々!P:R,3,0),"")</f>
        <v/>
      </c>
      <c r="P904" s="48" t="str">
        <f>IFERROR(VLOOKUP(K904,色々!P:Q,2,0),"")</f>
        <v/>
      </c>
      <c r="Q904" s="48" t="str">
        <f>IFERROR(VLOOKUP(L904,クラス!B:C,2,0),"")</f>
        <v/>
      </c>
    </row>
    <row r="905" spans="5:17" x14ac:dyDescent="0.2">
      <c r="E905" t="str">
        <f>IFERROR(リレーチーム__2[[#This Row],[チーム番号]],"")</f>
        <v/>
      </c>
      <c r="F905" t="str">
        <f>IFERROR(リレーチーム__2[[#This Row],[チーム名]],"")</f>
        <v/>
      </c>
      <c r="G905" t="str">
        <f>IFERROR(リレーチーム__2[[#This Row],[チーム名カナ]],"")</f>
        <v/>
      </c>
      <c r="H905" t="str">
        <f>IFERROR(リレーチーム__2[[#This Row],[所属番号]],"")</f>
        <v/>
      </c>
      <c r="I905" t="str">
        <f>IFERROR(リレーチーム__2[[#This Row],[種目コード]],"")</f>
        <v/>
      </c>
      <c r="J905" t="str">
        <f>IFERROR(リレーチーム__2[[#This Row],[距離コード]],"")</f>
        <v/>
      </c>
      <c r="K905" t="str">
        <f>IFERROR(リレーチーム__2[[#This Row],[性別コード]],"")</f>
        <v/>
      </c>
      <c r="L905" t="str">
        <f>IFERROR(リレーチーム__2[[#This Row],[新記録判定クラス]],"")</f>
        <v/>
      </c>
      <c r="M905" t="str">
        <f>IFERROR(リレーチーム__2[[#This Row],[エントリータイム]],"")</f>
        <v/>
      </c>
      <c r="N905" t="str">
        <f>IFERROR(VLOOKUP(I905,色々!L:M,2,0),"")</f>
        <v/>
      </c>
      <c r="O905" s="48" t="str">
        <f>IFERROR(VLOOKUP(J905,色々!P:R,3,0),"")</f>
        <v/>
      </c>
      <c r="P905" s="48" t="str">
        <f>IFERROR(VLOOKUP(K905,色々!P:Q,2,0),"")</f>
        <v/>
      </c>
      <c r="Q905" s="48" t="str">
        <f>IFERROR(VLOOKUP(L905,クラス!B:C,2,0),"")</f>
        <v/>
      </c>
    </row>
    <row r="906" spans="5:17" x14ac:dyDescent="0.2">
      <c r="E906" t="str">
        <f>IFERROR(リレーチーム__2[[#This Row],[チーム番号]],"")</f>
        <v/>
      </c>
      <c r="F906" t="str">
        <f>IFERROR(リレーチーム__2[[#This Row],[チーム名]],"")</f>
        <v/>
      </c>
      <c r="G906" t="str">
        <f>IFERROR(リレーチーム__2[[#This Row],[チーム名カナ]],"")</f>
        <v/>
      </c>
      <c r="H906" t="str">
        <f>IFERROR(リレーチーム__2[[#This Row],[所属番号]],"")</f>
        <v/>
      </c>
      <c r="I906" t="str">
        <f>IFERROR(リレーチーム__2[[#This Row],[種目コード]],"")</f>
        <v/>
      </c>
      <c r="J906" t="str">
        <f>IFERROR(リレーチーム__2[[#This Row],[距離コード]],"")</f>
        <v/>
      </c>
      <c r="K906" t="str">
        <f>IFERROR(リレーチーム__2[[#This Row],[性別コード]],"")</f>
        <v/>
      </c>
      <c r="L906" t="str">
        <f>IFERROR(リレーチーム__2[[#This Row],[新記録判定クラス]],"")</f>
        <v/>
      </c>
      <c r="M906" t="str">
        <f>IFERROR(リレーチーム__2[[#This Row],[エントリータイム]],"")</f>
        <v/>
      </c>
      <c r="N906" t="str">
        <f>IFERROR(VLOOKUP(I906,色々!L:M,2,0),"")</f>
        <v/>
      </c>
      <c r="O906" s="48" t="str">
        <f>IFERROR(VLOOKUP(J906,色々!P:R,3,0),"")</f>
        <v/>
      </c>
      <c r="P906" s="48" t="str">
        <f>IFERROR(VLOOKUP(K906,色々!P:Q,2,0),"")</f>
        <v/>
      </c>
      <c r="Q906" s="48" t="str">
        <f>IFERROR(VLOOKUP(L906,クラス!B:C,2,0),"")</f>
        <v/>
      </c>
    </row>
    <row r="907" spans="5:17" x14ac:dyDescent="0.2">
      <c r="E907" t="str">
        <f>IFERROR(リレーチーム__2[[#This Row],[チーム番号]],"")</f>
        <v/>
      </c>
      <c r="F907" t="str">
        <f>IFERROR(リレーチーム__2[[#This Row],[チーム名]],"")</f>
        <v/>
      </c>
      <c r="G907" t="str">
        <f>IFERROR(リレーチーム__2[[#This Row],[チーム名カナ]],"")</f>
        <v/>
      </c>
      <c r="H907" t="str">
        <f>IFERROR(リレーチーム__2[[#This Row],[所属番号]],"")</f>
        <v/>
      </c>
      <c r="I907" t="str">
        <f>IFERROR(リレーチーム__2[[#This Row],[種目コード]],"")</f>
        <v/>
      </c>
      <c r="J907" t="str">
        <f>IFERROR(リレーチーム__2[[#This Row],[距離コード]],"")</f>
        <v/>
      </c>
      <c r="K907" t="str">
        <f>IFERROR(リレーチーム__2[[#This Row],[性別コード]],"")</f>
        <v/>
      </c>
      <c r="L907" t="str">
        <f>IFERROR(リレーチーム__2[[#This Row],[新記録判定クラス]],"")</f>
        <v/>
      </c>
      <c r="M907" t="str">
        <f>IFERROR(リレーチーム__2[[#This Row],[エントリータイム]],"")</f>
        <v/>
      </c>
      <c r="N907" t="str">
        <f>IFERROR(VLOOKUP(I907,色々!L:M,2,0),"")</f>
        <v/>
      </c>
      <c r="O907" s="48" t="str">
        <f>IFERROR(VLOOKUP(J907,色々!P:R,3,0),"")</f>
        <v/>
      </c>
      <c r="P907" s="48" t="str">
        <f>IFERROR(VLOOKUP(K907,色々!P:Q,2,0),"")</f>
        <v/>
      </c>
      <c r="Q907" s="48" t="str">
        <f>IFERROR(VLOOKUP(L907,クラス!B:C,2,0),"")</f>
        <v/>
      </c>
    </row>
    <row r="908" spans="5:17" x14ac:dyDescent="0.2">
      <c r="E908" t="str">
        <f>IFERROR(リレーチーム__2[[#This Row],[チーム番号]],"")</f>
        <v/>
      </c>
      <c r="F908" t="str">
        <f>IFERROR(リレーチーム__2[[#This Row],[チーム名]],"")</f>
        <v/>
      </c>
      <c r="G908" t="str">
        <f>IFERROR(リレーチーム__2[[#This Row],[チーム名カナ]],"")</f>
        <v/>
      </c>
      <c r="H908" t="str">
        <f>IFERROR(リレーチーム__2[[#This Row],[所属番号]],"")</f>
        <v/>
      </c>
      <c r="I908" t="str">
        <f>IFERROR(リレーチーム__2[[#This Row],[種目コード]],"")</f>
        <v/>
      </c>
      <c r="J908" t="str">
        <f>IFERROR(リレーチーム__2[[#This Row],[距離コード]],"")</f>
        <v/>
      </c>
      <c r="K908" t="str">
        <f>IFERROR(リレーチーム__2[[#This Row],[性別コード]],"")</f>
        <v/>
      </c>
      <c r="L908" t="str">
        <f>IFERROR(リレーチーム__2[[#This Row],[新記録判定クラス]],"")</f>
        <v/>
      </c>
      <c r="M908" t="str">
        <f>IFERROR(リレーチーム__2[[#This Row],[エントリータイム]],"")</f>
        <v/>
      </c>
      <c r="N908" t="str">
        <f>IFERROR(VLOOKUP(I908,色々!L:M,2,0),"")</f>
        <v/>
      </c>
      <c r="O908" s="48" t="str">
        <f>IFERROR(VLOOKUP(J908,色々!P:R,3,0),"")</f>
        <v/>
      </c>
      <c r="P908" s="48" t="str">
        <f>IFERROR(VLOOKUP(K908,色々!P:Q,2,0),"")</f>
        <v/>
      </c>
      <c r="Q908" s="48" t="str">
        <f>IFERROR(VLOOKUP(L908,クラス!B:C,2,0),"")</f>
        <v/>
      </c>
    </row>
    <row r="909" spans="5:17" x14ac:dyDescent="0.2">
      <c r="E909" t="str">
        <f>IFERROR(リレーチーム__2[[#This Row],[チーム番号]],"")</f>
        <v/>
      </c>
      <c r="F909" t="str">
        <f>IFERROR(リレーチーム__2[[#This Row],[チーム名]],"")</f>
        <v/>
      </c>
      <c r="G909" t="str">
        <f>IFERROR(リレーチーム__2[[#This Row],[チーム名カナ]],"")</f>
        <v/>
      </c>
      <c r="H909" t="str">
        <f>IFERROR(リレーチーム__2[[#This Row],[所属番号]],"")</f>
        <v/>
      </c>
      <c r="I909" t="str">
        <f>IFERROR(リレーチーム__2[[#This Row],[種目コード]],"")</f>
        <v/>
      </c>
      <c r="J909" t="str">
        <f>IFERROR(リレーチーム__2[[#This Row],[距離コード]],"")</f>
        <v/>
      </c>
      <c r="K909" t="str">
        <f>IFERROR(リレーチーム__2[[#This Row],[性別コード]],"")</f>
        <v/>
      </c>
      <c r="L909" t="str">
        <f>IFERROR(リレーチーム__2[[#This Row],[新記録判定クラス]],"")</f>
        <v/>
      </c>
      <c r="M909" t="str">
        <f>IFERROR(リレーチーム__2[[#This Row],[エントリータイム]],"")</f>
        <v/>
      </c>
      <c r="N909" t="str">
        <f>IFERROR(VLOOKUP(I909,色々!L:M,2,0),"")</f>
        <v/>
      </c>
      <c r="O909" s="48" t="str">
        <f>IFERROR(VLOOKUP(J909,色々!P:R,3,0),"")</f>
        <v/>
      </c>
      <c r="P909" s="48" t="str">
        <f>IFERROR(VLOOKUP(K909,色々!P:Q,2,0),"")</f>
        <v/>
      </c>
      <c r="Q909" s="48" t="str">
        <f>IFERROR(VLOOKUP(L909,クラス!B:C,2,0),"")</f>
        <v/>
      </c>
    </row>
    <row r="910" spans="5:17" x14ac:dyDescent="0.2">
      <c r="E910" t="str">
        <f>IFERROR(リレーチーム__2[[#This Row],[チーム番号]],"")</f>
        <v/>
      </c>
      <c r="F910" t="str">
        <f>IFERROR(リレーチーム__2[[#This Row],[チーム名]],"")</f>
        <v/>
      </c>
      <c r="G910" t="str">
        <f>IFERROR(リレーチーム__2[[#This Row],[チーム名カナ]],"")</f>
        <v/>
      </c>
      <c r="H910" t="str">
        <f>IFERROR(リレーチーム__2[[#This Row],[所属番号]],"")</f>
        <v/>
      </c>
      <c r="I910" t="str">
        <f>IFERROR(リレーチーム__2[[#This Row],[種目コード]],"")</f>
        <v/>
      </c>
      <c r="J910" t="str">
        <f>IFERROR(リレーチーム__2[[#This Row],[距離コード]],"")</f>
        <v/>
      </c>
      <c r="K910" t="str">
        <f>IFERROR(リレーチーム__2[[#This Row],[性別コード]],"")</f>
        <v/>
      </c>
      <c r="L910" t="str">
        <f>IFERROR(リレーチーム__2[[#This Row],[新記録判定クラス]],"")</f>
        <v/>
      </c>
      <c r="M910" t="str">
        <f>IFERROR(リレーチーム__2[[#This Row],[エントリータイム]],"")</f>
        <v/>
      </c>
      <c r="N910" t="str">
        <f>IFERROR(VLOOKUP(I910,色々!L:M,2,0),"")</f>
        <v/>
      </c>
      <c r="O910" s="48" t="str">
        <f>IFERROR(VLOOKUP(J910,色々!P:R,3,0),"")</f>
        <v/>
      </c>
      <c r="P910" s="48" t="str">
        <f>IFERROR(VLOOKUP(K910,色々!P:Q,2,0),"")</f>
        <v/>
      </c>
      <c r="Q910" s="48" t="str">
        <f>IFERROR(VLOOKUP(L910,クラス!B:C,2,0),"")</f>
        <v/>
      </c>
    </row>
    <row r="911" spans="5:17" x14ac:dyDescent="0.2">
      <c r="E911" t="str">
        <f>IFERROR(リレーチーム__2[[#This Row],[チーム番号]],"")</f>
        <v/>
      </c>
      <c r="F911" t="str">
        <f>IFERROR(リレーチーム__2[[#This Row],[チーム名]],"")</f>
        <v/>
      </c>
      <c r="G911" t="str">
        <f>IFERROR(リレーチーム__2[[#This Row],[チーム名カナ]],"")</f>
        <v/>
      </c>
      <c r="H911" t="str">
        <f>IFERROR(リレーチーム__2[[#This Row],[所属番号]],"")</f>
        <v/>
      </c>
      <c r="I911" t="str">
        <f>IFERROR(リレーチーム__2[[#This Row],[種目コード]],"")</f>
        <v/>
      </c>
      <c r="J911" t="str">
        <f>IFERROR(リレーチーム__2[[#This Row],[距離コード]],"")</f>
        <v/>
      </c>
      <c r="K911" t="str">
        <f>IFERROR(リレーチーム__2[[#This Row],[性別コード]],"")</f>
        <v/>
      </c>
      <c r="L911" t="str">
        <f>IFERROR(リレーチーム__2[[#This Row],[新記録判定クラス]],"")</f>
        <v/>
      </c>
      <c r="M911" t="str">
        <f>IFERROR(リレーチーム__2[[#This Row],[エントリータイム]],"")</f>
        <v/>
      </c>
      <c r="N911" t="str">
        <f>IFERROR(VLOOKUP(I911,色々!L:M,2,0),"")</f>
        <v/>
      </c>
      <c r="O911" s="48" t="str">
        <f>IFERROR(VLOOKUP(J911,色々!P:R,3,0),"")</f>
        <v/>
      </c>
      <c r="P911" s="48" t="str">
        <f>IFERROR(VLOOKUP(K911,色々!P:Q,2,0),"")</f>
        <v/>
      </c>
      <c r="Q911" s="48" t="str">
        <f>IFERROR(VLOOKUP(L911,クラス!B:C,2,0),"")</f>
        <v/>
      </c>
    </row>
    <row r="912" spans="5:17" x14ac:dyDescent="0.2">
      <c r="E912" t="str">
        <f>IFERROR(リレーチーム__2[[#This Row],[チーム番号]],"")</f>
        <v/>
      </c>
      <c r="F912" t="str">
        <f>IFERROR(リレーチーム__2[[#This Row],[チーム名]],"")</f>
        <v/>
      </c>
      <c r="G912" t="str">
        <f>IFERROR(リレーチーム__2[[#This Row],[チーム名カナ]],"")</f>
        <v/>
      </c>
      <c r="H912" t="str">
        <f>IFERROR(リレーチーム__2[[#This Row],[所属番号]],"")</f>
        <v/>
      </c>
      <c r="I912" t="str">
        <f>IFERROR(リレーチーム__2[[#This Row],[種目コード]],"")</f>
        <v/>
      </c>
      <c r="J912" t="str">
        <f>IFERROR(リレーチーム__2[[#This Row],[距離コード]],"")</f>
        <v/>
      </c>
      <c r="K912" t="str">
        <f>IFERROR(リレーチーム__2[[#This Row],[性別コード]],"")</f>
        <v/>
      </c>
      <c r="L912" t="str">
        <f>IFERROR(リレーチーム__2[[#This Row],[新記録判定クラス]],"")</f>
        <v/>
      </c>
      <c r="M912" t="str">
        <f>IFERROR(リレーチーム__2[[#This Row],[エントリータイム]],"")</f>
        <v/>
      </c>
      <c r="N912" t="str">
        <f>IFERROR(VLOOKUP(I912,色々!L:M,2,0),"")</f>
        <v/>
      </c>
      <c r="O912" s="48" t="str">
        <f>IFERROR(VLOOKUP(J912,色々!P:R,3,0),"")</f>
        <v/>
      </c>
      <c r="P912" s="48" t="str">
        <f>IFERROR(VLOOKUP(K912,色々!P:Q,2,0),"")</f>
        <v/>
      </c>
      <c r="Q912" s="48" t="str">
        <f>IFERROR(VLOOKUP(L912,クラス!B:C,2,0),"")</f>
        <v/>
      </c>
    </row>
    <row r="913" spans="5:17" x14ac:dyDescent="0.2">
      <c r="E913" t="str">
        <f>IFERROR(リレーチーム__2[[#This Row],[チーム番号]],"")</f>
        <v/>
      </c>
      <c r="F913" t="str">
        <f>IFERROR(リレーチーム__2[[#This Row],[チーム名]],"")</f>
        <v/>
      </c>
      <c r="G913" t="str">
        <f>IFERROR(リレーチーム__2[[#This Row],[チーム名カナ]],"")</f>
        <v/>
      </c>
      <c r="H913" t="str">
        <f>IFERROR(リレーチーム__2[[#This Row],[所属番号]],"")</f>
        <v/>
      </c>
      <c r="I913" t="str">
        <f>IFERROR(リレーチーム__2[[#This Row],[種目コード]],"")</f>
        <v/>
      </c>
      <c r="J913" t="str">
        <f>IFERROR(リレーチーム__2[[#This Row],[距離コード]],"")</f>
        <v/>
      </c>
      <c r="K913" t="str">
        <f>IFERROR(リレーチーム__2[[#This Row],[性別コード]],"")</f>
        <v/>
      </c>
      <c r="L913" t="str">
        <f>IFERROR(リレーチーム__2[[#This Row],[新記録判定クラス]],"")</f>
        <v/>
      </c>
      <c r="M913" t="str">
        <f>IFERROR(リレーチーム__2[[#This Row],[エントリータイム]],"")</f>
        <v/>
      </c>
      <c r="N913" t="str">
        <f>IFERROR(VLOOKUP(I913,色々!L:M,2,0),"")</f>
        <v/>
      </c>
      <c r="O913" s="48" t="str">
        <f>IFERROR(VLOOKUP(J913,色々!P:R,3,0),"")</f>
        <v/>
      </c>
      <c r="P913" s="48" t="str">
        <f>IFERROR(VLOOKUP(K913,色々!P:Q,2,0),"")</f>
        <v/>
      </c>
      <c r="Q913" s="48" t="str">
        <f>IFERROR(VLOOKUP(L913,クラス!B:C,2,0),"")</f>
        <v/>
      </c>
    </row>
    <row r="914" spans="5:17" x14ac:dyDescent="0.2">
      <c r="E914" t="str">
        <f>IFERROR(リレーチーム__2[[#This Row],[チーム番号]],"")</f>
        <v/>
      </c>
      <c r="F914" t="str">
        <f>IFERROR(リレーチーム__2[[#This Row],[チーム名]],"")</f>
        <v/>
      </c>
      <c r="G914" t="str">
        <f>IFERROR(リレーチーム__2[[#This Row],[チーム名カナ]],"")</f>
        <v/>
      </c>
      <c r="H914" t="str">
        <f>IFERROR(リレーチーム__2[[#This Row],[所属番号]],"")</f>
        <v/>
      </c>
      <c r="I914" t="str">
        <f>IFERROR(リレーチーム__2[[#This Row],[種目コード]],"")</f>
        <v/>
      </c>
      <c r="J914" t="str">
        <f>IFERROR(リレーチーム__2[[#This Row],[距離コード]],"")</f>
        <v/>
      </c>
      <c r="K914" t="str">
        <f>IFERROR(リレーチーム__2[[#This Row],[性別コード]],"")</f>
        <v/>
      </c>
      <c r="L914" t="str">
        <f>IFERROR(リレーチーム__2[[#This Row],[新記録判定クラス]],"")</f>
        <v/>
      </c>
      <c r="M914" t="str">
        <f>IFERROR(リレーチーム__2[[#This Row],[エントリータイム]],"")</f>
        <v/>
      </c>
      <c r="N914" t="str">
        <f>IFERROR(VLOOKUP(I914,色々!L:M,2,0),"")</f>
        <v/>
      </c>
      <c r="O914" s="48" t="str">
        <f>IFERROR(VLOOKUP(J914,色々!P:R,3,0),"")</f>
        <v/>
      </c>
      <c r="P914" s="48" t="str">
        <f>IFERROR(VLOOKUP(K914,色々!P:Q,2,0),"")</f>
        <v/>
      </c>
      <c r="Q914" s="48" t="str">
        <f>IFERROR(VLOOKUP(L914,クラス!B:C,2,0),"")</f>
        <v/>
      </c>
    </row>
    <row r="915" spans="5:17" x14ac:dyDescent="0.2">
      <c r="E915" t="str">
        <f>IFERROR(リレーチーム__2[[#This Row],[チーム番号]],"")</f>
        <v/>
      </c>
      <c r="F915" t="str">
        <f>IFERROR(リレーチーム__2[[#This Row],[チーム名]],"")</f>
        <v/>
      </c>
      <c r="G915" t="str">
        <f>IFERROR(リレーチーム__2[[#This Row],[チーム名カナ]],"")</f>
        <v/>
      </c>
      <c r="H915" t="str">
        <f>IFERROR(リレーチーム__2[[#This Row],[所属番号]],"")</f>
        <v/>
      </c>
      <c r="I915" t="str">
        <f>IFERROR(リレーチーム__2[[#This Row],[種目コード]],"")</f>
        <v/>
      </c>
      <c r="J915" t="str">
        <f>IFERROR(リレーチーム__2[[#This Row],[距離コード]],"")</f>
        <v/>
      </c>
      <c r="K915" t="str">
        <f>IFERROR(リレーチーム__2[[#This Row],[性別コード]],"")</f>
        <v/>
      </c>
      <c r="L915" t="str">
        <f>IFERROR(リレーチーム__2[[#This Row],[新記録判定クラス]],"")</f>
        <v/>
      </c>
      <c r="M915" t="str">
        <f>IFERROR(リレーチーム__2[[#This Row],[エントリータイム]],"")</f>
        <v/>
      </c>
      <c r="N915" t="str">
        <f>IFERROR(VLOOKUP(I915,色々!L:M,2,0),"")</f>
        <v/>
      </c>
      <c r="O915" s="48" t="str">
        <f>IFERROR(VLOOKUP(J915,色々!P:R,3,0),"")</f>
        <v/>
      </c>
      <c r="P915" s="48" t="str">
        <f>IFERROR(VLOOKUP(K915,色々!P:Q,2,0),"")</f>
        <v/>
      </c>
      <c r="Q915" s="48" t="str">
        <f>IFERROR(VLOOKUP(L915,クラス!B:C,2,0),"")</f>
        <v/>
      </c>
    </row>
    <row r="916" spans="5:17" x14ac:dyDescent="0.2">
      <c r="E916" t="str">
        <f>IFERROR(リレーチーム__2[[#This Row],[チーム番号]],"")</f>
        <v/>
      </c>
      <c r="F916" t="str">
        <f>IFERROR(リレーチーム__2[[#This Row],[チーム名]],"")</f>
        <v/>
      </c>
      <c r="G916" t="str">
        <f>IFERROR(リレーチーム__2[[#This Row],[チーム名カナ]],"")</f>
        <v/>
      </c>
      <c r="H916" t="str">
        <f>IFERROR(リレーチーム__2[[#This Row],[所属番号]],"")</f>
        <v/>
      </c>
      <c r="I916" t="str">
        <f>IFERROR(リレーチーム__2[[#This Row],[種目コード]],"")</f>
        <v/>
      </c>
      <c r="J916" t="str">
        <f>IFERROR(リレーチーム__2[[#This Row],[距離コード]],"")</f>
        <v/>
      </c>
      <c r="K916" t="str">
        <f>IFERROR(リレーチーム__2[[#This Row],[性別コード]],"")</f>
        <v/>
      </c>
      <c r="L916" t="str">
        <f>IFERROR(リレーチーム__2[[#This Row],[新記録判定クラス]],"")</f>
        <v/>
      </c>
      <c r="M916" t="str">
        <f>IFERROR(リレーチーム__2[[#This Row],[エントリータイム]],"")</f>
        <v/>
      </c>
      <c r="N916" t="str">
        <f>IFERROR(VLOOKUP(I916,色々!L:M,2,0),"")</f>
        <v/>
      </c>
      <c r="O916" s="48" t="str">
        <f>IFERROR(VLOOKUP(J916,色々!P:R,3,0),"")</f>
        <v/>
      </c>
      <c r="P916" s="48" t="str">
        <f>IFERROR(VLOOKUP(K916,色々!P:Q,2,0),"")</f>
        <v/>
      </c>
      <c r="Q916" s="48" t="str">
        <f>IFERROR(VLOOKUP(L916,クラス!B:C,2,0),"")</f>
        <v/>
      </c>
    </row>
    <row r="917" spans="5:17" x14ac:dyDescent="0.2">
      <c r="E917" t="str">
        <f>IFERROR(リレーチーム__2[[#This Row],[チーム番号]],"")</f>
        <v/>
      </c>
      <c r="F917" t="str">
        <f>IFERROR(リレーチーム__2[[#This Row],[チーム名]],"")</f>
        <v/>
      </c>
      <c r="G917" t="str">
        <f>IFERROR(リレーチーム__2[[#This Row],[チーム名カナ]],"")</f>
        <v/>
      </c>
      <c r="H917" t="str">
        <f>IFERROR(リレーチーム__2[[#This Row],[所属番号]],"")</f>
        <v/>
      </c>
      <c r="I917" t="str">
        <f>IFERROR(リレーチーム__2[[#This Row],[種目コード]],"")</f>
        <v/>
      </c>
      <c r="J917" t="str">
        <f>IFERROR(リレーチーム__2[[#This Row],[距離コード]],"")</f>
        <v/>
      </c>
      <c r="K917" t="str">
        <f>IFERROR(リレーチーム__2[[#This Row],[性別コード]],"")</f>
        <v/>
      </c>
      <c r="L917" t="str">
        <f>IFERROR(リレーチーム__2[[#This Row],[新記録判定クラス]],"")</f>
        <v/>
      </c>
      <c r="M917" t="str">
        <f>IFERROR(リレーチーム__2[[#This Row],[エントリータイム]],"")</f>
        <v/>
      </c>
      <c r="N917" t="str">
        <f>IFERROR(VLOOKUP(I917,色々!L:M,2,0),"")</f>
        <v/>
      </c>
      <c r="O917" s="48" t="str">
        <f>IFERROR(VLOOKUP(J917,色々!P:R,3,0),"")</f>
        <v/>
      </c>
      <c r="P917" s="48" t="str">
        <f>IFERROR(VLOOKUP(K917,色々!P:Q,2,0),"")</f>
        <v/>
      </c>
      <c r="Q917" s="48" t="str">
        <f>IFERROR(VLOOKUP(L917,クラス!B:C,2,0),"")</f>
        <v/>
      </c>
    </row>
    <row r="918" spans="5:17" x14ac:dyDescent="0.2">
      <c r="E918" t="str">
        <f>IFERROR(リレーチーム__2[[#This Row],[チーム番号]],"")</f>
        <v/>
      </c>
      <c r="F918" t="str">
        <f>IFERROR(リレーチーム__2[[#This Row],[チーム名]],"")</f>
        <v/>
      </c>
      <c r="G918" t="str">
        <f>IFERROR(リレーチーム__2[[#This Row],[チーム名カナ]],"")</f>
        <v/>
      </c>
      <c r="H918" t="str">
        <f>IFERROR(リレーチーム__2[[#This Row],[所属番号]],"")</f>
        <v/>
      </c>
      <c r="I918" t="str">
        <f>IFERROR(リレーチーム__2[[#This Row],[種目コード]],"")</f>
        <v/>
      </c>
      <c r="J918" t="str">
        <f>IFERROR(リレーチーム__2[[#This Row],[距離コード]],"")</f>
        <v/>
      </c>
      <c r="K918" t="str">
        <f>IFERROR(リレーチーム__2[[#This Row],[性別コード]],"")</f>
        <v/>
      </c>
      <c r="L918" t="str">
        <f>IFERROR(リレーチーム__2[[#This Row],[新記録判定クラス]],"")</f>
        <v/>
      </c>
      <c r="M918" t="str">
        <f>IFERROR(リレーチーム__2[[#This Row],[エントリータイム]],"")</f>
        <v/>
      </c>
      <c r="N918" t="str">
        <f>IFERROR(VLOOKUP(I918,色々!L:M,2,0),"")</f>
        <v/>
      </c>
      <c r="O918" s="48" t="str">
        <f>IFERROR(VLOOKUP(J918,色々!P:R,3,0),"")</f>
        <v/>
      </c>
      <c r="P918" s="48" t="str">
        <f>IFERROR(VLOOKUP(K918,色々!P:Q,2,0),"")</f>
        <v/>
      </c>
      <c r="Q918" s="48" t="str">
        <f>IFERROR(VLOOKUP(L918,クラス!B:C,2,0),"")</f>
        <v/>
      </c>
    </row>
    <row r="919" spans="5:17" x14ac:dyDescent="0.2">
      <c r="E919" t="str">
        <f>IFERROR(リレーチーム__2[[#This Row],[チーム番号]],"")</f>
        <v/>
      </c>
      <c r="F919" t="str">
        <f>IFERROR(リレーチーム__2[[#This Row],[チーム名]],"")</f>
        <v/>
      </c>
      <c r="G919" t="str">
        <f>IFERROR(リレーチーム__2[[#This Row],[チーム名カナ]],"")</f>
        <v/>
      </c>
      <c r="H919" t="str">
        <f>IFERROR(リレーチーム__2[[#This Row],[所属番号]],"")</f>
        <v/>
      </c>
      <c r="I919" t="str">
        <f>IFERROR(リレーチーム__2[[#This Row],[種目コード]],"")</f>
        <v/>
      </c>
      <c r="J919" t="str">
        <f>IFERROR(リレーチーム__2[[#This Row],[距離コード]],"")</f>
        <v/>
      </c>
      <c r="K919" t="str">
        <f>IFERROR(リレーチーム__2[[#This Row],[性別コード]],"")</f>
        <v/>
      </c>
      <c r="L919" t="str">
        <f>IFERROR(リレーチーム__2[[#This Row],[新記録判定クラス]],"")</f>
        <v/>
      </c>
      <c r="M919" t="str">
        <f>IFERROR(リレーチーム__2[[#This Row],[エントリータイム]],"")</f>
        <v/>
      </c>
      <c r="N919" t="str">
        <f>IFERROR(VLOOKUP(I919,色々!L:M,2,0),"")</f>
        <v/>
      </c>
      <c r="O919" s="48" t="str">
        <f>IFERROR(VLOOKUP(J919,色々!P:R,3,0),"")</f>
        <v/>
      </c>
      <c r="P919" s="48" t="str">
        <f>IFERROR(VLOOKUP(K919,色々!P:Q,2,0),"")</f>
        <v/>
      </c>
      <c r="Q919" s="48" t="str">
        <f>IFERROR(VLOOKUP(L919,クラス!B:C,2,0),"")</f>
        <v/>
      </c>
    </row>
    <row r="920" spans="5:17" x14ac:dyDescent="0.2">
      <c r="E920" t="str">
        <f>IFERROR(リレーチーム__2[[#This Row],[チーム番号]],"")</f>
        <v/>
      </c>
      <c r="F920" t="str">
        <f>IFERROR(リレーチーム__2[[#This Row],[チーム名]],"")</f>
        <v/>
      </c>
      <c r="G920" t="str">
        <f>IFERROR(リレーチーム__2[[#This Row],[チーム名カナ]],"")</f>
        <v/>
      </c>
      <c r="H920" t="str">
        <f>IFERROR(リレーチーム__2[[#This Row],[所属番号]],"")</f>
        <v/>
      </c>
      <c r="I920" t="str">
        <f>IFERROR(リレーチーム__2[[#This Row],[種目コード]],"")</f>
        <v/>
      </c>
      <c r="J920" t="str">
        <f>IFERROR(リレーチーム__2[[#This Row],[距離コード]],"")</f>
        <v/>
      </c>
      <c r="K920" t="str">
        <f>IFERROR(リレーチーム__2[[#This Row],[性別コード]],"")</f>
        <v/>
      </c>
      <c r="L920" t="str">
        <f>IFERROR(リレーチーム__2[[#This Row],[新記録判定クラス]],"")</f>
        <v/>
      </c>
      <c r="M920" t="str">
        <f>IFERROR(リレーチーム__2[[#This Row],[エントリータイム]],"")</f>
        <v/>
      </c>
      <c r="N920" t="str">
        <f>IFERROR(VLOOKUP(I920,色々!L:M,2,0),"")</f>
        <v/>
      </c>
      <c r="O920" s="48" t="str">
        <f>IFERROR(VLOOKUP(J920,色々!P:R,3,0),"")</f>
        <v/>
      </c>
      <c r="P920" s="48" t="str">
        <f>IFERROR(VLOOKUP(K920,色々!P:Q,2,0),"")</f>
        <v/>
      </c>
      <c r="Q920" s="48" t="str">
        <f>IFERROR(VLOOKUP(L920,クラス!B:C,2,0),"")</f>
        <v/>
      </c>
    </row>
    <row r="921" spans="5:17" x14ac:dyDescent="0.2">
      <c r="E921" t="str">
        <f>IFERROR(リレーチーム__2[[#This Row],[チーム番号]],"")</f>
        <v/>
      </c>
      <c r="F921" t="str">
        <f>IFERROR(リレーチーム__2[[#This Row],[チーム名]],"")</f>
        <v/>
      </c>
      <c r="G921" t="str">
        <f>IFERROR(リレーチーム__2[[#This Row],[チーム名カナ]],"")</f>
        <v/>
      </c>
      <c r="H921" t="str">
        <f>IFERROR(リレーチーム__2[[#This Row],[所属番号]],"")</f>
        <v/>
      </c>
      <c r="I921" t="str">
        <f>IFERROR(リレーチーム__2[[#This Row],[種目コード]],"")</f>
        <v/>
      </c>
      <c r="J921" t="str">
        <f>IFERROR(リレーチーム__2[[#This Row],[距離コード]],"")</f>
        <v/>
      </c>
      <c r="K921" t="str">
        <f>IFERROR(リレーチーム__2[[#This Row],[性別コード]],"")</f>
        <v/>
      </c>
      <c r="L921" t="str">
        <f>IFERROR(リレーチーム__2[[#This Row],[新記録判定クラス]],"")</f>
        <v/>
      </c>
      <c r="M921" t="str">
        <f>IFERROR(リレーチーム__2[[#This Row],[エントリータイム]],"")</f>
        <v/>
      </c>
      <c r="N921" t="str">
        <f>IFERROR(VLOOKUP(I921,色々!L:M,2,0),"")</f>
        <v/>
      </c>
      <c r="O921" s="48" t="str">
        <f>IFERROR(VLOOKUP(J921,色々!P:R,3,0),"")</f>
        <v/>
      </c>
      <c r="P921" s="48" t="str">
        <f>IFERROR(VLOOKUP(K921,色々!P:Q,2,0),"")</f>
        <v/>
      </c>
      <c r="Q921" s="48" t="str">
        <f>IFERROR(VLOOKUP(L921,クラス!B:C,2,0),"")</f>
        <v/>
      </c>
    </row>
    <row r="922" spans="5:17" x14ac:dyDescent="0.2">
      <c r="E922" t="str">
        <f>IFERROR(リレーチーム__2[[#This Row],[チーム番号]],"")</f>
        <v/>
      </c>
      <c r="F922" t="str">
        <f>IFERROR(リレーチーム__2[[#This Row],[チーム名]],"")</f>
        <v/>
      </c>
      <c r="G922" t="str">
        <f>IFERROR(リレーチーム__2[[#This Row],[チーム名カナ]],"")</f>
        <v/>
      </c>
      <c r="H922" t="str">
        <f>IFERROR(リレーチーム__2[[#This Row],[所属番号]],"")</f>
        <v/>
      </c>
      <c r="I922" t="str">
        <f>IFERROR(リレーチーム__2[[#This Row],[種目コード]],"")</f>
        <v/>
      </c>
      <c r="J922" t="str">
        <f>IFERROR(リレーチーム__2[[#This Row],[距離コード]],"")</f>
        <v/>
      </c>
      <c r="K922" t="str">
        <f>IFERROR(リレーチーム__2[[#This Row],[性別コード]],"")</f>
        <v/>
      </c>
      <c r="L922" t="str">
        <f>IFERROR(リレーチーム__2[[#This Row],[新記録判定クラス]],"")</f>
        <v/>
      </c>
      <c r="M922" t="str">
        <f>IFERROR(リレーチーム__2[[#This Row],[エントリータイム]],"")</f>
        <v/>
      </c>
      <c r="N922" t="str">
        <f>IFERROR(VLOOKUP(I922,色々!L:M,2,0),"")</f>
        <v/>
      </c>
      <c r="O922" s="48" t="str">
        <f>IFERROR(VLOOKUP(J922,色々!P:R,3,0),"")</f>
        <v/>
      </c>
      <c r="P922" s="48" t="str">
        <f>IFERROR(VLOOKUP(K922,色々!P:Q,2,0),"")</f>
        <v/>
      </c>
      <c r="Q922" s="48" t="str">
        <f>IFERROR(VLOOKUP(L922,クラス!B:C,2,0),"")</f>
        <v/>
      </c>
    </row>
    <row r="923" spans="5:17" x14ac:dyDescent="0.2">
      <c r="E923" t="str">
        <f>IFERROR(リレーチーム__2[[#This Row],[チーム番号]],"")</f>
        <v/>
      </c>
      <c r="F923" t="str">
        <f>IFERROR(リレーチーム__2[[#This Row],[チーム名]],"")</f>
        <v/>
      </c>
      <c r="G923" t="str">
        <f>IFERROR(リレーチーム__2[[#This Row],[チーム名カナ]],"")</f>
        <v/>
      </c>
      <c r="H923" t="str">
        <f>IFERROR(リレーチーム__2[[#This Row],[所属番号]],"")</f>
        <v/>
      </c>
      <c r="I923" t="str">
        <f>IFERROR(リレーチーム__2[[#This Row],[種目コード]],"")</f>
        <v/>
      </c>
      <c r="J923" t="str">
        <f>IFERROR(リレーチーム__2[[#This Row],[距離コード]],"")</f>
        <v/>
      </c>
      <c r="K923" t="str">
        <f>IFERROR(リレーチーム__2[[#This Row],[性別コード]],"")</f>
        <v/>
      </c>
      <c r="L923" t="str">
        <f>IFERROR(リレーチーム__2[[#This Row],[新記録判定クラス]],"")</f>
        <v/>
      </c>
      <c r="M923" t="str">
        <f>IFERROR(リレーチーム__2[[#This Row],[エントリータイム]],"")</f>
        <v/>
      </c>
      <c r="N923" t="str">
        <f>IFERROR(VLOOKUP(I923,色々!L:M,2,0),"")</f>
        <v/>
      </c>
      <c r="O923" s="48" t="str">
        <f>IFERROR(VLOOKUP(J923,色々!P:R,3,0),"")</f>
        <v/>
      </c>
      <c r="P923" s="48" t="str">
        <f>IFERROR(VLOOKUP(K923,色々!P:Q,2,0),"")</f>
        <v/>
      </c>
      <c r="Q923" s="48" t="str">
        <f>IFERROR(VLOOKUP(L923,クラス!B:C,2,0),"")</f>
        <v/>
      </c>
    </row>
    <row r="924" spans="5:17" x14ac:dyDescent="0.2">
      <c r="E924" t="str">
        <f>IFERROR(リレーチーム__2[[#This Row],[チーム番号]],"")</f>
        <v/>
      </c>
      <c r="F924" t="str">
        <f>IFERROR(リレーチーム__2[[#This Row],[チーム名]],"")</f>
        <v/>
      </c>
      <c r="G924" t="str">
        <f>IFERROR(リレーチーム__2[[#This Row],[チーム名カナ]],"")</f>
        <v/>
      </c>
      <c r="H924" t="str">
        <f>IFERROR(リレーチーム__2[[#This Row],[所属番号]],"")</f>
        <v/>
      </c>
      <c r="I924" t="str">
        <f>IFERROR(リレーチーム__2[[#This Row],[種目コード]],"")</f>
        <v/>
      </c>
      <c r="J924" t="str">
        <f>IFERROR(リレーチーム__2[[#This Row],[距離コード]],"")</f>
        <v/>
      </c>
      <c r="K924" t="str">
        <f>IFERROR(リレーチーム__2[[#This Row],[性別コード]],"")</f>
        <v/>
      </c>
      <c r="L924" t="str">
        <f>IFERROR(リレーチーム__2[[#This Row],[新記録判定クラス]],"")</f>
        <v/>
      </c>
      <c r="M924" t="str">
        <f>IFERROR(リレーチーム__2[[#This Row],[エントリータイム]],"")</f>
        <v/>
      </c>
      <c r="N924" t="str">
        <f>IFERROR(VLOOKUP(I924,色々!L:M,2,0),"")</f>
        <v/>
      </c>
      <c r="O924" s="48" t="str">
        <f>IFERROR(VLOOKUP(J924,色々!P:R,3,0),"")</f>
        <v/>
      </c>
      <c r="P924" s="48" t="str">
        <f>IFERROR(VLOOKUP(K924,色々!P:Q,2,0),"")</f>
        <v/>
      </c>
      <c r="Q924" s="48" t="str">
        <f>IFERROR(VLOOKUP(L924,クラス!B:C,2,0),"")</f>
        <v/>
      </c>
    </row>
    <row r="925" spans="5:17" x14ac:dyDescent="0.2">
      <c r="E925" t="str">
        <f>IFERROR(リレーチーム__2[[#This Row],[チーム番号]],"")</f>
        <v/>
      </c>
      <c r="F925" t="str">
        <f>IFERROR(リレーチーム__2[[#This Row],[チーム名]],"")</f>
        <v/>
      </c>
      <c r="G925" t="str">
        <f>IFERROR(リレーチーム__2[[#This Row],[チーム名カナ]],"")</f>
        <v/>
      </c>
      <c r="H925" t="str">
        <f>IFERROR(リレーチーム__2[[#This Row],[所属番号]],"")</f>
        <v/>
      </c>
      <c r="I925" t="str">
        <f>IFERROR(リレーチーム__2[[#This Row],[種目コード]],"")</f>
        <v/>
      </c>
      <c r="J925" t="str">
        <f>IFERROR(リレーチーム__2[[#This Row],[距離コード]],"")</f>
        <v/>
      </c>
      <c r="K925" t="str">
        <f>IFERROR(リレーチーム__2[[#This Row],[性別コード]],"")</f>
        <v/>
      </c>
      <c r="L925" t="str">
        <f>IFERROR(リレーチーム__2[[#This Row],[新記録判定クラス]],"")</f>
        <v/>
      </c>
      <c r="M925" t="str">
        <f>IFERROR(リレーチーム__2[[#This Row],[エントリータイム]],"")</f>
        <v/>
      </c>
      <c r="N925" t="str">
        <f>IFERROR(VLOOKUP(I925,色々!L:M,2,0),"")</f>
        <v/>
      </c>
      <c r="O925" s="48" t="str">
        <f>IFERROR(VLOOKUP(J925,色々!P:R,3,0),"")</f>
        <v/>
      </c>
      <c r="P925" s="48" t="str">
        <f>IFERROR(VLOOKUP(K925,色々!P:Q,2,0),"")</f>
        <v/>
      </c>
      <c r="Q925" s="48" t="str">
        <f>IFERROR(VLOOKUP(L925,クラス!B:C,2,0),"")</f>
        <v/>
      </c>
    </row>
    <row r="926" spans="5:17" x14ac:dyDescent="0.2">
      <c r="E926" t="str">
        <f>IFERROR(リレーチーム__2[[#This Row],[チーム番号]],"")</f>
        <v/>
      </c>
      <c r="F926" t="str">
        <f>IFERROR(リレーチーム__2[[#This Row],[チーム名]],"")</f>
        <v/>
      </c>
      <c r="G926" t="str">
        <f>IFERROR(リレーチーム__2[[#This Row],[チーム名カナ]],"")</f>
        <v/>
      </c>
      <c r="H926" t="str">
        <f>IFERROR(リレーチーム__2[[#This Row],[所属番号]],"")</f>
        <v/>
      </c>
      <c r="I926" t="str">
        <f>IFERROR(リレーチーム__2[[#This Row],[種目コード]],"")</f>
        <v/>
      </c>
      <c r="J926" t="str">
        <f>IFERROR(リレーチーム__2[[#This Row],[距離コード]],"")</f>
        <v/>
      </c>
      <c r="K926" t="str">
        <f>IFERROR(リレーチーム__2[[#This Row],[性別コード]],"")</f>
        <v/>
      </c>
      <c r="L926" t="str">
        <f>IFERROR(リレーチーム__2[[#This Row],[新記録判定クラス]],"")</f>
        <v/>
      </c>
      <c r="M926" t="str">
        <f>IFERROR(リレーチーム__2[[#This Row],[エントリータイム]],"")</f>
        <v/>
      </c>
      <c r="N926" t="str">
        <f>IFERROR(VLOOKUP(I926,色々!L:M,2,0),"")</f>
        <v/>
      </c>
      <c r="O926" s="48" t="str">
        <f>IFERROR(VLOOKUP(J926,色々!P:R,3,0),"")</f>
        <v/>
      </c>
      <c r="P926" s="48" t="str">
        <f>IFERROR(VLOOKUP(K926,色々!P:Q,2,0),"")</f>
        <v/>
      </c>
      <c r="Q926" s="48" t="str">
        <f>IFERROR(VLOOKUP(L926,クラス!B:C,2,0),"")</f>
        <v/>
      </c>
    </row>
    <row r="927" spans="5:17" x14ac:dyDescent="0.2">
      <c r="E927" t="str">
        <f>IFERROR(リレーチーム__2[[#This Row],[チーム番号]],"")</f>
        <v/>
      </c>
      <c r="F927" t="str">
        <f>IFERROR(リレーチーム__2[[#This Row],[チーム名]],"")</f>
        <v/>
      </c>
      <c r="G927" t="str">
        <f>IFERROR(リレーチーム__2[[#This Row],[チーム名カナ]],"")</f>
        <v/>
      </c>
      <c r="H927" t="str">
        <f>IFERROR(リレーチーム__2[[#This Row],[所属番号]],"")</f>
        <v/>
      </c>
      <c r="I927" t="str">
        <f>IFERROR(リレーチーム__2[[#This Row],[種目コード]],"")</f>
        <v/>
      </c>
      <c r="J927" t="str">
        <f>IFERROR(リレーチーム__2[[#This Row],[距離コード]],"")</f>
        <v/>
      </c>
      <c r="K927" t="str">
        <f>IFERROR(リレーチーム__2[[#This Row],[性別コード]],"")</f>
        <v/>
      </c>
      <c r="L927" t="str">
        <f>IFERROR(リレーチーム__2[[#This Row],[新記録判定クラス]],"")</f>
        <v/>
      </c>
      <c r="M927" t="str">
        <f>IFERROR(リレーチーム__2[[#This Row],[エントリータイム]],"")</f>
        <v/>
      </c>
      <c r="N927" t="str">
        <f>IFERROR(VLOOKUP(I927,色々!L:M,2,0),"")</f>
        <v/>
      </c>
      <c r="O927" s="48" t="str">
        <f>IFERROR(VLOOKUP(J927,色々!P:R,3,0),"")</f>
        <v/>
      </c>
      <c r="P927" s="48" t="str">
        <f>IFERROR(VLOOKUP(K927,色々!P:Q,2,0),"")</f>
        <v/>
      </c>
      <c r="Q927" s="48" t="str">
        <f>IFERROR(VLOOKUP(L927,クラス!B:C,2,0),"")</f>
        <v/>
      </c>
    </row>
    <row r="928" spans="5:17" x14ac:dyDescent="0.2">
      <c r="E928" t="str">
        <f>IFERROR(リレーチーム__2[[#This Row],[チーム番号]],"")</f>
        <v/>
      </c>
      <c r="F928" t="str">
        <f>IFERROR(リレーチーム__2[[#This Row],[チーム名]],"")</f>
        <v/>
      </c>
      <c r="G928" t="str">
        <f>IFERROR(リレーチーム__2[[#This Row],[チーム名カナ]],"")</f>
        <v/>
      </c>
      <c r="H928" t="str">
        <f>IFERROR(リレーチーム__2[[#This Row],[所属番号]],"")</f>
        <v/>
      </c>
      <c r="I928" t="str">
        <f>IFERROR(リレーチーム__2[[#This Row],[種目コード]],"")</f>
        <v/>
      </c>
      <c r="J928" t="str">
        <f>IFERROR(リレーチーム__2[[#This Row],[距離コード]],"")</f>
        <v/>
      </c>
      <c r="K928" t="str">
        <f>IFERROR(リレーチーム__2[[#This Row],[性別コード]],"")</f>
        <v/>
      </c>
      <c r="L928" t="str">
        <f>IFERROR(リレーチーム__2[[#This Row],[新記録判定クラス]],"")</f>
        <v/>
      </c>
      <c r="M928" t="str">
        <f>IFERROR(リレーチーム__2[[#This Row],[エントリータイム]],"")</f>
        <v/>
      </c>
      <c r="N928" t="str">
        <f>IFERROR(VLOOKUP(I928,色々!L:M,2,0),"")</f>
        <v/>
      </c>
      <c r="O928" s="48" t="str">
        <f>IFERROR(VLOOKUP(J928,色々!P:R,3,0),"")</f>
        <v/>
      </c>
      <c r="P928" s="48" t="str">
        <f>IFERROR(VLOOKUP(K928,色々!P:Q,2,0),"")</f>
        <v/>
      </c>
      <c r="Q928" s="48" t="str">
        <f>IFERROR(VLOOKUP(L928,クラス!B:C,2,0),"")</f>
        <v/>
      </c>
    </row>
    <row r="929" spans="5:17" x14ac:dyDescent="0.2">
      <c r="E929" t="str">
        <f>IFERROR(リレーチーム__2[[#This Row],[チーム番号]],"")</f>
        <v/>
      </c>
      <c r="F929" t="str">
        <f>IFERROR(リレーチーム__2[[#This Row],[チーム名]],"")</f>
        <v/>
      </c>
      <c r="G929" t="str">
        <f>IFERROR(リレーチーム__2[[#This Row],[チーム名カナ]],"")</f>
        <v/>
      </c>
      <c r="H929" t="str">
        <f>IFERROR(リレーチーム__2[[#This Row],[所属番号]],"")</f>
        <v/>
      </c>
      <c r="I929" t="str">
        <f>IFERROR(リレーチーム__2[[#This Row],[種目コード]],"")</f>
        <v/>
      </c>
      <c r="J929" t="str">
        <f>IFERROR(リレーチーム__2[[#This Row],[距離コード]],"")</f>
        <v/>
      </c>
      <c r="K929" t="str">
        <f>IFERROR(リレーチーム__2[[#This Row],[性別コード]],"")</f>
        <v/>
      </c>
      <c r="L929" t="str">
        <f>IFERROR(リレーチーム__2[[#This Row],[新記録判定クラス]],"")</f>
        <v/>
      </c>
      <c r="M929" t="str">
        <f>IFERROR(リレーチーム__2[[#This Row],[エントリータイム]],"")</f>
        <v/>
      </c>
      <c r="N929" t="str">
        <f>IFERROR(VLOOKUP(I929,色々!L:M,2,0),"")</f>
        <v/>
      </c>
      <c r="O929" s="48" t="str">
        <f>IFERROR(VLOOKUP(J929,色々!P:R,3,0),"")</f>
        <v/>
      </c>
      <c r="P929" s="48" t="str">
        <f>IFERROR(VLOOKUP(K929,色々!P:Q,2,0),"")</f>
        <v/>
      </c>
      <c r="Q929" s="48" t="str">
        <f>IFERROR(VLOOKUP(L929,クラス!B:C,2,0),"")</f>
        <v/>
      </c>
    </row>
    <row r="930" spans="5:17" x14ac:dyDescent="0.2">
      <c r="E930" t="str">
        <f>IFERROR(リレーチーム__2[[#This Row],[チーム番号]],"")</f>
        <v/>
      </c>
      <c r="F930" t="str">
        <f>IFERROR(リレーチーム__2[[#This Row],[チーム名]],"")</f>
        <v/>
      </c>
      <c r="G930" t="str">
        <f>IFERROR(リレーチーム__2[[#This Row],[チーム名カナ]],"")</f>
        <v/>
      </c>
      <c r="H930" t="str">
        <f>IFERROR(リレーチーム__2[[#This Row],[所属番号]],"")</f>
        <v/>
      </c>
      <c r="I930" t="str">
        <f>IFERROR(リレーチーム__2[[#This Row],[種目コード]],"")</f>
        <v/>
      </c>
      <c r="J930" t="str">
        <f>IFERROR(リレーチーム__2[[#This Row],[距離コード]],"")</f>
        <v/>
      </c>
      <c r="K930" t="str">
        <f>IFERROR(リレーチーム__2[[#This Row],[性別コード]],"")</f>
        <v/>
      </c>
      <c r="L930" t="str">
        <f>IFERROR(リレーチーム__2[[#This Row],[新記録判定クラス]],"")</f>
        <v/>
      </c>
      <c r="M930" t="str">
        <f>IFERROR(リレーチーム__2[[#This Row],[エントリータイム]],"")</f>
        <v/>
      </c>
      <c r="N930" t="str">
        <f>IFERROR(VLOOKUP(I930,色々!L:M,2,0),"")</f>
        <v/>
      </c>
      <c r="O930" s="48" t="str">
        <f>IFERROR(VLOOKUP(J930,色々!P:R,3,0),"")</f>
        <v/>
      </c>
      <c r="P930" s="48" t="str">
        <f>IFERROR(VLOOKUP(K930,色々!P:Q,2,0),"")</f>
        <v/>
      </c>
      <c r="Q930" s="48" t="str">
        <f>IFERROR(VLOOKUP(L930,クラス!B:C,2,0),"")</f>
        <v/>
      </c>
    </row>
    <row r="931" spans="5:17" x14ac:dyDescent="0.2">
      <c r="E931" t="str">
        <f>IFERROR(リレーチーム__2[[#This Row],[チーム番号]],"")</f>
        <v/>
      </c>
      <c r="F931" t="str">
        <f>IFERROR(リレーチーム__2[[#This Row],[チーム名]],"")</f>
        <v/>
      </c>
      <c r="G931" t="str">
        <f>IFERROR(リレーチーム__2[[#This Row],[チーム名カナ]],"")</f>
        <v/>
      </c>
      <c r="H931" t="str">
        <f>IFERROR(リレーチーム__2[[#This Row],[所属番号]],"")</f>
        <v/>
      </c>
      <c r="I931" t="str">
        <f>IFERROR(リレーチーム__2[[#This Row],[種目コード]],"")</f>
        <v/>
      </c>
      <c r="J931" t="str">
        <f>IFERROR(リレーチーム__2[[#This Row],[距離コード]],"")</f>
        <v/>
      </c>
      <c r="K931" t="str">
        <f>IFERROR(リレーチーム__2[[#This Row],[性別コード]],"")</f>
        <v/>
      </c>
      <c r="L931" t="str">
        <f>IFERROR(リレーチーム__2[[#This Row],[新記録判定クラス]],"")</f>
        <v/>
      </c>
      <c r="M931" t="str">
        <f>IFERROR(リレーチーム__2[[#This Row],[エントリータイム]],"")</f>
        <v/>
      </c>
      <c r="N931" t="str">
        <f>IFERROR(VLOOKUP(I931,色々!L:M,2,0),"")</f>
        <v/>
      </c>
      <c r="O931" s="48" t="str">
        <f>IFERROR(VLOOKUP(J931,色々!P:R,3,0),"")</f>
        <v/>
      </c>
      <c r="P931" s="48" t="str">
        <f>IFERROR(VLOOKUP(K931,色々!P:Q,2,0),"")</f>
        <v/>
      </c>
      <c r="Q931" s="48" t="str">
        <f>IFERROR(VLOOKUP(L931,クラス!B:C,2,0),"")</f>
        <v/>
      </c>
    </row>
    <row r="932" spans="5:17" x14ac:dyDescent="0.2">
      <c r="E932" t="str">
        <f>IFERROR(リレーチーム__2[[#This Row],[チーム番号]],"")</f>
        <v/>
      </c>
      <c r="F932" t="str">
        <f>IFERROR(リレーチーム__2[[#This Row],[チーム名]],"")</f>
        <v/>
      </c>
      <c r="G932" t="str">
        <f>IFERROR(リレーチーム__2[[#This Row],[チーム名カナ]],"")</f>
        <v/>
      </c>
      <c r="H932" t="str">
        <f>IFERROR(リレーチーム__2[[#This Row],[所属番号]],"")</f>
        <v/>
      </c>
      <c r="I932" t="str">
        <f>IFERROR(リレーチーム__2[[#This Row],[種目コード]],"")</f>
        <v/>
      </c>
      <c r="J932" t="str">
        <f>IFERROR(リレーチーム__2[[#This Row],[距離コード]],"")</f>
        <v/>
      </c>
      <c r="K932" t="str">
        <f>IFERROR(リレーチーム__2[[#This Row],[性別コード]],"")</f>
        <v/>
      </c>
      <c r="L932" t="str">
        <f>IFERROR(リレーチーム__2[[#This Row],[新記録判定クラス]],"")</f>
        <v/>
      </c>
      <c r="M932" t="str">
        <f>IFERROR(リレーチーム__2[[#This Row],[エントリータイム]],"")</f>
        <v/>
      </c>
      <c r="N932" t="str">
        <f>IFERROR(VLOOKUP(I932,色々!L:M,2,0),"")</f>
        <v/>
      </c>
      <c r="O932" s="48" t="str">
        <f>IFERROR(VLOOKUP(J932,色々!P:R,3,0),"")</f>
        <v/>
      </c>
      <c r="P932" s="48" t="str">
        <f>IFERROR(VLOOKUP(K932,色々!P:Q,2,0),"")</f>
        <v/>
      </c>
      <c r="Q932" s="48" t="str">
        <f>IFERROR(VLOOKUP(L932,クラス!B:C,2,0),"")</f>
        <v/>
      </c>
    </row>
    <row r="933" spans="5:17" x14ac:dyDescent="0.2">
      <c r="E933" t="str">
        <f>IFERROR(リレーチーム__2[[#This Row],[チーム番号]],"")</f>
        <v/>
      </c>
      <c r="F933" t="str">
        <f>IFERROR(リレーチーム__2[[#This Row],[チーム名]],"")</f>
        <v/>
      </c>
      <c r="G933" t="str">
        <f>IFERROR(リレーチーム__2[[#This Row],[チーム名カナ]],"")</f>
        <v/>
      </c>
      <c r="H933" t="str">
        <f>IFERROR(リレーチーム__2[[#This Row],[所属番号]],"")</f>
        <v/>
      </c>
      <c r="I933" t="str">
        <f>IFERROR(リレーチーム__2[[#This Row],[種目コード]],"")</f>
        <v/>
      </c>
      <c r="J933" t="str">
        <f>IFERROR(リレーチーム__2[[#This Row],[距離コード]],"")</f>
        <v/>
      </c>
      <c r="K933" t="str">
        <f>IFERROR(リレーチーム__2[[#This Row],[性別コード]],"")</f>
        <v/>
      </c>
      <c r="L933" t="str">
        <f>IFERROR(リレーチーム__2[[#This Row],[新記録判定クラス]],"")</f>
        <v/>
      </c>
      <c r="M933" t="str">
        <f>IFERROR(リレーチーム__2[[#This Row],[エントリータイム]],"")</f>
        <v/>
      </c>
      <c r="N933" t="str">
        <f>IFERROR(VLOOKUP(I933,色々!L:M,2,0),"")</f>
        <v/>
      </c>
      <c r="O933" s="48" t="str">
        <f>IFERROR(VLOOKUP(J933,色々!P:R,3,0),"")</f>
        <v/>
      </c>
      <c r="P933" s="48" t="str">
        <f>IFERROR(VLOOKUP(K933,色々!P:Q,2,0),"")</f>
        <v/>
      </c>
      <c r="Q933" s="48" t="str">
        <f>IFERROR(VLOOKUP(L933,クラス!B:C,2,0),"")</f>
        <v/>
      </c>
    </row>
    <row r="934" spans="5:17" x14ac:dyDescent="0.2">
      <c r="E934" t="str">
        <f>IFERROR(リレーチーム__2[[#This Row],[チーム番号]],"")</f>
        <v/>
      </c>
      <c r="F934" t="str">
        <f>IFERROR(リレーチーム__2[[#This Row],[チーム名]],"")</f>
        <v/>
      </c>
      <c r="G934" t="str">
        <f>IFERROR(リレーチーム__2[[#This Row],[チーム名カナ]],"")</f>
        <v/>
      </c>
      <c r="H934" t="str">
        <f>IFERROR(リレーチーム__2[[#This Row],[所属番号]],"")</f>
        <v/>
      </c>
      <c r="I934" t="str">
        <f>IFERROR(リレーチーム__2[[#This Row],[種目コード]],"")</f>
        <v/>
      </c>
      <c r="J934" t="str">
        <f>IFERROR(リレーチーム__2[[#This Row],[距離コード]],"")</f>
        <v/>
      </c>
      <c r="K934" t="str">
        <f>IFERROR(リレーチーム__2[[#This Row],[性別コード]],"")</f>
        <v/>
      </c>
      <c r="L934" t="str">
        <f>IFERROR(リレーチーム__2[[#This Row],[新記録判定クラス]],"")</f>
        <v/>
      </c>
      <c r="M934" t="str">
        <f>IFERROR(リレーチーム__2[[#This Row],[エントリータイム]],"")</f>
        <v/>
      </c>
      <c r="N934" t="str">
        <f>IFERROR(VLOOKUP(I934,色々!L:M,2,0),"")</f>
        <v/>
      </c>
      <c r="O934" s="48" t="str">
        <f>IFERROR(VLOOKUP(J934,色々!P:R,3,0),"")</f>
        <v/>
      </c>
      <c r="P934" s="48" t="str">
        <f>IFERROR(VLOOKUP(K934,色々!P:Q,2,0),"")</f>
        <v/>
      </c>
      <c r="Q934" s="48" t="str">
        <f>IFERROR(VLOOKUP(L934,クラス!B:C,2,0),"")</f>
        <v/>
      </c>
    </row>
    <row r="935" spans="5:17" x14ac:dyDescent="0.2">
      <c r="E935" t="str">
        <f>IFERROR(リレーチーム__2[[#This Row],[チーム番号]],"")</f>
        <v/>
      </c>
      <c r="F935" t="str">
        <f>IFERROR(リレーチーム__2[[#This Row],[チーム名]],"")</f>
        <v/>
      </c>
      <c r="G935" t="str">
        <f>IFERROR(リレーチーム__2[[#This Row],[チーム名カナ]],"")</f>
        <v/>
      </c>
      <c r="H935" t="str">
        <f>IFERROR(リレーチーム__2[[#This Row],[所属番号]],"")</f>
        <v/>
      </c>
      <c r="I935" t="str">
        <f>IFERROR(リレーチーム__2[[#This Row],[種目コード]],"")</f>
        <v/>
      </c>
      <c r="J935" t="str">
        <f>IFERROR(リレーチーム__2[[#This Row],[距離コード]],"")</f>
        <v/>
      </c>
      <c r="K935" t="str">
        <f>IFERROR(リレーチーム__2[[#This Row],[性別コード]],"")</f>
        <v/>
      </c>
      <c r="L935" t="str">
        <f>IFERROR(リレーチーム__2[[#This Row],[新記録判定クラス]],"")</f>
        <v/>
      </c>
      <c r="M935" t="str">
        <f>IFERROR(リレーチーム__2[[#This Row],[エントリータイム]],"")</f>
        <v/>
      </c>
      <c r="N935" t="str">
        <f>IFERROR(VLOOKUP(I935,色々!L:M,2,0),"")</f>
        <v/>
      </c>
      <c r="O935" s="48" t="str">
        <f>IFERROR(VLOOKUP(J935,色々!P:R,3,0),"")</f>
        <v/>
      </c>
      <c r="P935" s="48" t="str">
        <f>IFERROR(VLOOKUP(K935,色々!P:Q,2,0),"")</f>
        <v/>
      </c>
      <c r="Q935" s="48" t="str">
        <f>IFERROR(VLOOKUP(L935,クラス!B:C,2,0),"")</f>
        <v/>
      </c>
    </row>
    <row r="936" spans="5:17" x14ac:dyDescent="0.2">
      <c r="E936" t="str">
        <f>IFERROR(リレーチーム__2[[#This Row],[チーム番号]],"")</f>
        <v/>
      </c>
      <c r="F936" t="str">
        <f>IFERROR(リレーチーム__2[[#This Row],[チーム名]],"")</f>
        <v/>
      </c>
      <c r="G936" t="str">
        <f>IFERROR(リレーチーム__2[[#This Row],[チーム名カナ]],"")</f>
        <v/>
      </c>
      <c r="H936" t="str">
        <f>IFERROR(リレーチーム__2[[#This Row],[所属番号]],"")</f>
        <v/>
      </c>
      <c r="I936" t="str">
        <f>IFERROR(リレーチーム__2[[#This Row],[種目コード]],"")</f>
        <v/>
      </c>
      <c r="J936" t="str">
        <f>IFERROR(リレーチーム__2[[#This Row],[距離コード]],"")</f>
        <v/>
      </c>
      <c r="K936" t="str">
        <f>IFERROR(リレーチーム__2[[#This Row],[性別コード]],"")</f>
        <v/>
      </c>
      <c r="L936" t="str">
        <f>IFERROR(リレーチーム__2[[#This Row],[新記録判定クラス]],"")</f>
        <v/>
      </c>
      <c r="M936" t="str">
        <f>IFERROR(リレーチーム__2[[#This Row],[エントリータイム]],"")</f>
        <v/>
      </c>
      <c r="N936" t="str">
        <f>IFERROR(VLOOKUP(I936,色々!L:M,2,0),"")</f>
        <v/>
      </c>
      <c r="O936" s="48" t="str">
        <f>IFERROR(VLOOKUP(J936,色々!P:R,3,0),"")</f>
        <v/>
      </c>
      <c r="P936" s="48" t="str">
        <f>IFERROR(VLOOKUP(K936,色々!P:Q,2,0),"")</f>
        <v/>
      </c>
      <c r="Q936" s="48" t="str">
        <f>IFERROR(VLOOKUP(L936,クラス!B:C,2,0),"")</f>
        <v/>
      </c>
    </row>
    <row r="937" spans="5:17" x14ac:dyDescent="0.2">
      <c r="E937" t="str">
        <f>IFERROR(リレーチーム__2[[#This Row],[チーム番号]],"")</f>
        <v/>
      </c>
      <c r="F937" t="str">
        <f>IFERROR(リレーチーム__2[[#This Row],[チーム名]],"")</f>
        <v/>
      </c>
      <c r="G937" t="str">
        <f>IFERROR(リレーチーム__2[[#This Row],[チーム名カナ]],"")</f>
        <v/>
      </c>
      <c r="H937" t="str">
        <f>IFERROR(リレーチーム__2[[#This Row],[所属番号]],"")</f>
        <v/>
      </c>
      <c r="I937" t="str">
        <f>IFERROR(リレーチーム__2[[#This Row],[種目コード]],"")</f>
        <v/>
      </c>
      <c r="J937" t="str">
        <f>IFERROR(リレーチーム__2[[#This Row],[距離コード]],"")</f>
        <v/>
      </c>
      <c r="K937" t="str">
        <f>IFERROR(リレーチーム__2[[#This Row],[性別コード]],"")</f>
        <v/>
      </c>
      <c r="L937" t="str">
        <f>IFERROR(リレーチーム__2[[#This Row],[新記録判定クラス]],"")</f>
        <v/>
      </c>
      <c r="M937" t="str">
        <f>IFERROR(リレーチーム__2[[#This Row],[エントリータイム]],"")</f>
        <v/>
      </c>
      <c r="N937" t="str">
        <f>IFERROR(VLOOKUP(I937,色々!L:M,2,0),"")</f>
        <v/>
      </c>
      <c r="O937" s="48" t="str">
        <f>IFERROR(VLOOKUP(J937,色々!P:R,3,0),"")</f>
        <v/>
      </c>
      <c r="P937" s="48" t="str">
        <f>IFERROR(VLOOKUP(K937,色々!P:Q,2,0),"")</f>
        <v/>
      </c>
      <c r="Q937" s="48" t="str">
        <f>IFERROR(VLOOKUP(L937,クラス!B:C,2,0),"")</f>
        <v/>
      </c>
    </row>
    <row r="938" spans="5:17" x14ac:dyDescent="0.2">
      <c r="E938" t="str">
        <f>IFERROR(リレーチーム__2[[#This Row],[チーム番号]],"")</f>
        <v/>
      </c>
      <c r="F938" t="str">
        <f>IFERROR(リレーチーム__2[[#This Row],[チーム名]],"")</f>
        <v/>
      </c>
      <c r="G938" t="str">
        <f>IFERROR(リレーチーム__2[[#This Row],[チーム名カナ]],"")</f>
        <v/>
      </c>
      <c r="H938" t="str">
        <f>IFERROR(リレーチーム__2[[#This Row],[所属番号]],"")</f>
        <v/>
      </c>
      <c r="I938" t="str">
        <f>IFERROR(リレーチーム__2[[#This Row],[種目コード]],"")</f>
        <v/>
      </c>
      <c r="J938" t="str">
        <f>IFERROR(リレーチーム__2[[#This Row],[距離コード]],"")</f>
        <v/>
      </c>
      <c r="K938" t="str">
        <f>IFERROR(リレーチーム__2[[#This Row],[性別コード]],"")</f>
        <v/>
      </c>
      <c r="L938" t="str">
        <f>IFERROR(リレーチーム__2[[#This Row],[新記録判定クラス]],"")</f>
        <v/>
      </c>
      <c r="M938" t="str">
        <f>IFERROR(リレーチーム__2[[#This Row],[エントリータイム]],"")</f>
        <v/>
      </c>
      <c r="N938" t="str">
        <f>IFERROR(VLOOKUP(I938,色々!L:M,2,0),"")</f>
        <v/>
      </c>
      <c r="O938" s="48" t="str">
        <f>IFERROR(VLOOKUP(J938,色々!P:R,3,0),"")</f>
        <v/>
      </c>
      <c r="P938" s="48" t="str">
        <f>IFERROR(VLOOKUP(K938,色々!P:Q,2,0),"")</f>
        <v/>
      </c>
      <c r="Q938" s="48" t="str">
        <f>IFERROR(VLOOKUP(L938,クラス!B:C,2,0),"")</f>
        <v/>
      </c>
    </row>
    <row r="939" spans="5:17" x14ac:dyDescent="0.2">
      <c r="E939" t="str">
        <f>IFERROR(リレーチーム__2[[#This Row],[チーム番号]],"")</f>
        <v/>
      </c>
      <c r="F939" t="str">
        <f>IFERROR(リレーチーム__2[[#This Row],[チーム名]],"")</f>
        <v/>
      </c>
      <c r="G939" t="str">
        <f>IFERROR(リレーチーム__2[[#This Row],[チーム名カナ]],"")</f>
        <v/>
      </c>
      <c r="H939" t="str">
        <f>IFERROR(リレーチーム__2[[#This Row],[所属番号]],"")</f>
        <v/>
      </c>
      <c r="I939" t="str">
        <f>IFERROR(リレーチーム__2[[#This Row],[種目コード]],"")</f>
        <v/>
      </c>
      <c r="J939" t="str">
        <f>IFERROR(リレーチーム__2[[#This Row],[距離コード]],"")</f>
        <v/>
      </c>
      <c r="K939" t="str">
        <f>IFERROR(リレーチーム__2[[#This Row],[性別コード]],"")</f>
        <v/>
      </c>
      <c r="L939" t="str">
        <f>IFERROR(リレーチーム__2[[#This Row],[新記録判定クラス]],"")</f>
        <v/>
      </c>
      <c r="M939" t="str">
        <f>IFERROR(リレーチーム__2[[#This Row],[エントリータイム]],"")</f>
        <v/>
      </c>
      <c r="N939" t="str">
        <f>IFERROR(VLOOKUP(I939,色々!L:M,2,0),"")</f>
        <v/>
      </c>
      <c r="O939" s="48" t="str">
        <f>IFERROR(VLOOKUP(J939,色々!P:R,3,0),"")</f>
        <v/>
      </c>
      <c r="P939" s="48" t="str">
        <f>IFERROR(VLOOKUP(K939,色々!P:Q,2,0),"")</f>
        <v/>
      </c>
      <c r="Q939" s="48" t="str">
        <f>IFERROR(VLOOKUP(L939,クラス!B:C,2,0),"")</f>
        <v/>
      </c>
    </row>
    <row r="940" spans="5:17" x14ac:dyDescent="0.2">
      <c r="E940" t="str">
        <f>IFERROR(リレーチーム__2[[#This Row],[チーム番号]],"")</f>
        <v/>
      </c>
      <c r="F940" t="str">
        <f>IFERROR(リレーチーム__2[[#This Row],[チーム名]],"")</f>
        <v/>
      </c>
      <c r="G940" t="str">
        <f>IFERROR(リレーチーム__2[[#This Row],[チーム名カナ]],"")</f>
        <v/>
      </c>
      <c r="H940" t="str">
        <f>IFERROR(リレーチーム__2[[#This Row],[所属番号]],"")</f>
        <v/>
      </c>
      <c r="I940" t="str">
        <f>IFERROR(リレーチーム__2[[#This Row],[種目コード]],"")</f>
        <v/>
      </c>
      <c r="J940" t="str">
        <f>IFERROR(リレーチーム__2[[#This Row],[距離コード]],"")</f>
        <v/>
      </c>
      <c r="K940" t="str">
        <f>IFERROR(リレーチーム__2[[#This Row],[性別コード]],"")</f>
        <v/>
      </c>
      <c r="L940" t="str">
        <f>IFERROR(リレーチーム__2[[#This Row],[新記録判定クラス]],"")</f>
        <v/>
      </c>
      <c r="M940" t="str">
        <f>IFERROR(リレーチーム__2[[#This Row],[エントリータイム]],"")</f>
        <v/>
      </c>
      <c r="N940" t="str">
        <f>IFERROR(VLOOKUP(I940,色々!L:M,2,0),"")</f>
        <v/>
      </c>
      <c r="O940" s="48" t="str">
        <f>IFERROR(VLOOKUP(J940,色々!P:R,3,0),"")</f>
        <v/>
      </c>
      <c r="P940" s="48" t="str">
        <f>IFERROR(VLOOKUP(K940,色々!P:Q,2,0),"")</f>
        <v/>
      </c>
      <c r="Q940" s="48" t="str">
        <f>IFERROR(VLOOKUP(L940,クラス!B:C,2,0),"")</f>
        <v/>
      </c>
    </row>
    <row r="941" spans="5:17" x14ac:dyDescent="0.2">
      <c r="E941" t="str">
        <f>IFERROR(リレーチーム__2[[#This Row],[チーム番号]],"")</f>
        <v/>
      </c>
      <c r="F941" t="str">
        <f>IFERROR(リレーチーム__2[[#This Row],[チーム名]],"")</f>
        <v/>
      </c>
      <c r="G941" t="str">
        <f>IFERROR(リレーチーム__2[[#This Row],[チーム名カナ]],"")</f>
        <v/>
      </c>
      <c r="H941" t="str">
        <f>IFERROR(リレーチーム__2[[#This Row],[所属番号]],"")</f>
        <v/>
      </c>
      <c r="I941" t="str">
        <f>IFERROR(リレーチーム__2[[#This Row],[種目コード]],"")</f>
        <v/>
      </c>
      <c r="J941" t="str">
        <f>IFERROR(リレーチーム__2[[#This Row],[距離コード]],"")</f>
        <v/>
      </c>
      <c r="K941" t="str">
        <f>IFERROR(リレーチーム__2[[#This Row],[性別コード]],"")</f>
        <v/>
      </c>
      <c r="L941" t="str">
        <f>IFERROR(リレーチーム__2[[#This Row],[新記録判定クラス]],"")</f>
        <v/>
      </c>
      <c r="M941" t="str">
        <f>IFERROR(リレーチーム__2[[#This Row],[エントリータイム]],"")</f>
        <v/>
      </c>
      <c r="N941" t="str">
        <f>IFERROR(VLOOKUP(I941,色々!L:M,2,0),"")</f>
        <v/>
      </c>
      <c r="O941" s="48" t="str">
        <f>IFERROR(VLOOKUP(J941,色々!P:R,3,0),"")</f>
        <v/>
      </c>
      <c r="P941" s="48" t="str">
        <f>IFERROR(VLOOKUP(K941,色々!P:Q,2,0),"")</f>
        <v/>
      </c>
      <c r="Q941" s="48" t="str">
        <f>IFERROR(VLOOKUP(L941,クラス!B:C,2,0),"")</f>
        <v/>
      </c>
    </row>
    <row r="942" spans="5:17" x14ac:dyDescent="0.2">
      <c r="E942" t="str">
        <f>IFERROR(リレーチーム__2[[#This Row],[チーム番号]],"")</f>
        <v/>
      </c>
      <c r="F942" t="str">
        <f>IFERROR(リレーチーム__2[[#This Row],[チーム名]],"")</f>
        <v/>
      </c>
      <c r="G942" t="str">
        <f>IFERROR(リレーチーム__2[[#This Row],[チーム名カナ]],"")</f>
        <v/>
      </c>
      <c r="H942" t="str">
        <f>IFERROR(リレーチーム__2[[#This Row],[所属番号]],"")</f>
        <v/>
      </c>
      <c r="I942" t="str">
        <f>IFERROR(リレーチーム__2[[#This Row],[種目コード]],"")</f>
        <v/>
      </c>
      <c r="J942" t="str">
        <f>IFERROR(リレーチーム__2[[#This Row],[距離コード]],"")</f>
        <v/>
      </c>
      <c r="K942" t="str">
        <f>IFERROR(リレーチーム__2[[#This Row],[性別コード]],"")</f>
        <v/>
      </c>
      <c r="L942" t="str">
        <f>IFERROR(リレーチーム__2[[#This Row],[新記録判定クラス]],"")</f>
        <v/>
      </c>
      <c r="M942" t="str">
        <f>IFERROR(リレーチーム__2[[#This Row],[エントリータイム]],"")</f>
        <v/>
      </c>
      <c r="N942" t="str">
        <f>IFERROR(VLOOKUP(I942,色々!L:M,2,0),"")</f>
        <v/>
      </c>
      <c r="O942" s="48" t="str">
        <f>IFERROR(VLOOKUP(J942,色々!P:R,3,0),"")</f>
        <v/>
      </c>
      <c r="P942" s="48" t="str">
        <f>IFERROR(VLOOKUP(K942,色々!P:Q,2,0),"")</f>
        <v/>
      </c>
      <c r="Q942" s="48" t="str">
        <f>IFERROR(VLOOKUP(L942,クラス!B:C,2,0),"")</f>
        <v/>
      </c>
    </row>
    <row r="943" spans="5:17" x14ac:dyDescent="0.2">
      <c r="E943" t="str">
        <f>IFERROR(リレーチーム__2[[#This Row],[チーム番号]],"")</f>
        <v/>
      </c>
      <c r="F943" t="str">
        <f>IFERROR(リレーチーム__2[[#This Row],[チーム名]],"")</f>
        <v/>
      </c>
      <c r="G943" t="str">
        <f>IFERROR(リレーチーム__2[[#This Row],[チーム名カナ]],"")</f>
        <v/>
      </c>
      <c r="H943" t="str">
        <f>IFERROR(リレーチーム__2[[#This Row],[所属番号]],"")</f>
        <v/>
      </c>
      <c r="I943" t="str">
        <f>IFERROR(リレーチーム__2[[#This Row],[種目コード]],"")</f>
        <v/>
      </c>
      <c r="J943" t="str">
        <f>IFERROR(リレーチーム__2[[#This Row],[距離コード]],"")</f>
        <v/>
      </c>
      <c r="K943" t="str">
        <f>IFERROR(リレーチーム__2[[#This Row],[性別コード]],"")</f>
        <v/>
      </c>
      <c r="L943" t="str">
        <f>IFERROR(リレーチーム__2[[#This Row],[新記録判定クラス]],"")</f>
        <v/>
      </c>
      <c r="M943" t="str">
        <f>IFERROR(リレーチーム__2[[#This Row],[エントリータイム]],"")</f>
        <v/>
      </c>
      <c r="N943" t="str">
        <f>IFERROR(VLOOKUP(I943,色々!L:M,2,0),"")</f>
        <v/>
      </c>
      <c r="O943" s="48" t="str">
        <f>IFERROR(VLOOKUP(J943,色々!P:R,3,0),"")</f>
        <v/>
      </c>
      <c r="P943" s="48" t="str">
        <f>IFERROR(VLOOKUP(K943,色々!P:Q,2,0),"")</f>
        <v/>
      </c>
      <c r="Q943" s="48" t="str">
        <f>IFERROR(VLOOKUP(L943,クラス!B:C,2,0),"")</f>
        <v/>
      </c>
    </row>
    <row r="944" spans="5:17" x14ac:dyDescent="0.2">
      <c r="E944" t="str">
        <f>IFERROR(リレーチーム__2[[#This Row],[チーム番号]],"")</f>
        <v/>
      </c>
      <c r="F944" t="str">
        <f>IFERROR(リレーチーム__2[[#This Row],[チーム名]],"")</f>
        <v/>
      </c>
      <c r="G944" t="str">
        <f>IFERROR(リレーチーム__2[[#This Row],[チーム名カナ]],"")</f>
        <v/>
      </c>
      <c r="H944" t="str">
        <f>IFERROR(リレーチーム__2[[#This Row],[所属番号]],"")</f>
        <v/>
      </c>
      <c r="I944" t="str">
        <f>IFERROR(リレーチーム__2[[#This Row],[種目コード]],"")</f>
        <v/>
      </c>
      <c r="J944" t="str">
        <f>IFERROR(リレーチーム__2[[#This Row],[距離コード]],"")</f>
        <v/>
      </c>
      <c r="K944" t="str">
        <f>IFERROR(リレーチーム__2[[#This Row],[性別コード]],"")</f>
        <v/>
      </c>
      <c r="L944" t="str">
        <f>IFERROR(リレーチーム__2[[#This Row],[新記録判定クラス]],"")</f>
        <v/>
      </c>
      <c r="M944" t="str">
        <f>IFERROR(リレーチーム__2[[#This Row],[エントリータイム]],"")</f>
        <v/>
      </c>
      <c r="N944" t="str">
        <f>IFERROR(VLOOKUP(I944,色々!L:M,2,0),"")</f>
        <v/>
      </c>
      <c r="O944" s="48" t="str">
        <f>IFERROR(VLOOKUP(J944,色々!P:R,3,0),"")</f>
        <v/>
      </c>
      <c r="P944" s="48" t="str">
        <f>IFERROR(VLOOKUP(K944,色々!P:Q,2,0),"")</f>
        <v/>
      </c>
      <c r="Q944" s="48" t="str">
        <f>IFERROR(VLOOKUP(L944,クラス!B:C,2,0),"")</f>
        <v/>
      </c>
    </row>
    <row r="945" spans="5:17" x14ac:dyDescent="0.2">
      <c r="E945" t="str">
        <f>IFERROR(リレーチーム__2[[#This Row],[チーム番号]],"")</f>
        <v/>
      </c>
      <c r="F945" t="str">
        <f>IFERROR(リレーチーム__2[[#This Row],[チーム名]],"")</f>
        <v/>
      </c>
      <c r="G945" t="str">
        <f>IFERROR(リレーチーム__2[[#This Row],[チーム名カナ]],"")</f>
        <v/>
      </c>
      <c r="H945" t="str">
        <f>IFERROR(リレーチーム__2[[#This Row],[所属番号]],"")</f>
        <v/>
      </c>
      <c r="I945" t="str">
        <f>IFERROR(リレーチーム__2[[#This Row],[種目コード]],"")</f>
        <v/>
      </c>
      <c r="J945" t="str">
        <f>IFERROR(リレーチーム__2[[#This Row],[距離コード]],"")</f>
        <v/>
      </c>
      <c r="K945" t="str">
        <f>IFERROR(リレーチーム__2[[#This Row],[性別コード]],"")</f>
        <v/>
      </c>
      <c r="L945" t="str">
        <f>IFERROR(リレーチーム__2[[#This Row],[新記録判定クラス]],"")</f>
        <v/>
      </c>
      <c r="M945" t="str">
        <f>IFERROR(リレーチーム__2[[#This Row],[エントリータイム]],"")</f>
        <v/>
      </c>
      <c r="N945" t="str">
        <f>IFERROR(VLOOKUP(I945,色々!L:M,2,0),"")</f>
        <v/>
      </c>
      <c r="O945" s="48" t="str">
        <f>IFERROR(VLOOKUP(J945,色々!P:R,3,0),"")</f>
        <v/>
      </c>
      <c r="P945" s="48" t="str">
        <f>IFERROR(VLOOKUP(K945,色々!P:Q,2,0),"")</f>
        <v/>
      </c>
      <c r="Q945" s="48" t="str">
        <f>IFERROR(VLOOKUP(L945,クラス!B:C,2,0),"")</f>
        <v/>
      </c>
    </row>
    <row r="946" spans="5:17" x14ac:dyDescent="0.2">
      <c r="E946" t="str">
        <f>IFERROR(リレーチーム__2[[#This Row],[チーム番号]],"")</f>
        <v/>
      </c>
      <c r="F946" t="str">
        <f>IFERROR(リレーチーム__2[[#This Row],[チーム名]],"")</f>
        <v/>
      </c>
      <c r="G946" t="str">
        <f>IFERROR(リレーチーム__2[[#This Row],[チーム名カナ]],"")</f>
        <v/>
      </c>
      <c r="H946" t="str">
        <f>IFERROR(リレーチーム__2[[#This Row],[所属番号]],"")</f>
        <v/>
      </c>
      <c r="I946" t="str">
        <f>IFERROR(リレーチーム__2[[#This Row],[種目コード]],"")</f>
        <v/>
      </c>
      <c r="J946" t="str">
        <f>IFERROR(リレーチーム__2[[#This Row],[距離コード]],"")</f>
        <v/>
      </c>
      <c r="K946" t="str">
        <f>IFERROR(リレーチーム__2[[#This Row],[性別コード]],"")</f>
        <v/>
      </c>
      <c r="L946" t="str">
        <f>IFERROR(リレーチーム__2[[#This Row],[新記録判定クラス]],"")</f>
        <v/>
      </c>
      <c r="M946" t="str">
        <f>IFERROR(リレーチーム__2[[#This Row],[エントリータイム]],"")</f>
        <v/>
      </c>
      <c r="N946" t="str">
        <f>IFERROR(VLOOKUP(I946,色々!L:M,2,0),"")</f>
        <v/>
      </c>
      <c r="O946" s="48" t="str">
        <f>IFERROR(VLOOKUP(J946,色々!P:R,3,0),"")</f>
        <v/>
      </c>
      <c r="P946" s="48" t="str">
        <f>IFERROR(VLOOKUP(K946,色々!P:Q,2,0),"")</f>
        <v/>
      </c>
      <c r="Q946" s="48" t="str">
        <f>IFERROR(VLOOKUP(L946,クラス!B:C,2,0),"")</f>
        <v/>
      </c>
    </row>
    <row r="947" spans="5:17" x14ac:dyDescent="0.2">
      <c r="E947" t="str">
        <f>IFERROR(リレーチーム__2[[#This Row],[チーム番号]],"")</f>
        <v/>
      </c>
      <c r="F947" t="str">
        <f>IFERROR(リレーチーム__2[[#This Row],[チーム名]],"")</f>
        <v/>
      </c>
      <c r="G947" t="str">
        <f>IFERROR(リレーチーム__2[[#This Row],[チーム名カナ]],"")</f>
        <v/>
      </c>
      <c r="H947" t="str">
        <f>IFERROR(リレーチーム__2[[#This Row],[所属番号]],"")</f>
        <v/>
      </c>
      <c r="I947" t="str">
        <f>IFERROR(リレーチーム__2[[#This Row],[種目コード]],"")</f>
        <v/>
      </c>
      <c r="J947" t="str">
        <f>IFERROR(リレーチーム__2[[#This Row],[距離コード]],"")</f>
        <v/>
      </c>
      <c r="K947" t="str">
        <f>IFERROR(リレーチーム__2[[#This Row],[性別コード]],"")</f>
        <v/>
      </c>
      <c r="L947" t="str">
        <f>IFERROR(リレーチーム__2[[#This Row],[新記録判定クラス]],"")</f>
        <v/>
      </c>
      <c r="M947" t="str">
        <f>IFERROR(リレーチーム__2[[#This Row],[エントリータイム]],"")</f>
        <v/>
      </c>
      <c r="N947" t="str">
        <f>IFERROR(VLOOKUP(I947,色々!L:M,2,0),"")</f>
        <v/>
      </c>
      <c r="O947" s="48" t="str">
        <f>IFERROR(VLOOKUP(J947,色々!P:R,3,0),"")</f>
        <v/>
      </c>
      <c r="P947" s="48" t="str">
        <f>IFERROR(VLOOKUP(K947,色々!P:Q,2,0),"")</f>
        <v/>
      </c>
      <c r="Q947" s="48" t="str">
        <f>IFERROR(VLOOKUP(L947,クラス!B:C,2,0),"")</f>
        <v/>
      </c>
    </row>
    <row r="948" spans="5:17" x14ac:dyDescent="0.2">
      <c r="E948" t="str">
        <f>IFERROR(リレーチーム__2[[#This Row],[チーム番号]],"")</f>
        <v/>
      </c>
      <c r="F948" t="str">
        <f>IFERROR(リレーチーム__2[[#This Row],[チーム名]],"")</f>
        <v/>
      </c>
      <c r="G948" t="str">
        <f>IFERROR(リレーチーム__2[[#This Row],[チーム名カナ]],"")</f>
        <v/>
      </c>
      <c r="H948" t="str">
        <f>IFERROR(リレーチーム__2[[#This Row],[所属番号]],"")</f>
        <v/>
      </c>
      <c r="I948" t="str">
        <f>IFERROR(リレーチーム__2[[#This Row],[種目コード]],"")</f>
        <v/>
      </c>
      <c r="J948" t="str">
        <f>IFERROR(リレーチーム__2[[#This Row],[距離コード]],"")</f>
        <v/>
      </c>
      <c r="K948" t="str">
        <f>IFERROR(リレーチーム__2[[#This Row],[性別コード]],"")</f>
        <v/>
      </c>
      <c r="L948" t="str">
        <f>IFERROR(リレーチーム__2[[#This Row],[新記録判定クラス]],"")</f>
        <v/>
      </c>
      <c r="M948" t="str">
        <f>IFERROR(リレーチーム__2[[#This Row],[エントリータイム]],"")</f>
        <v/>
      </c>
      <c r="N948" t="str">
        <f>IFERROR(VLOOKUP(I948,色々!L:M,2,0),"")</f>
        <v/>
      </c>
      <c r="O948" s="48" t="str">
        <f>IFERROR(VLOOKUP(J948,色々!P:R,3,0),"")</f>
        <v/>
      </c>
      <c r="P948" s="48" t="str">
        <f>IFERROR(VLOOKUP(K948,色々!P:Q,2,0),"")</f>
        <v/>
      </c>
      <c r="Q948" s="48" t="str">
        <f>IFERROR(VLOOKUP(L948,クラス!B:C,2,0),"")</f>
        <v/>
      </c>
    </row>
    <row r="949" spans="5:17" x14ac:dyDescent="0.2">
      <c r="E949" t="str">
        <f>IFERROR(リレーチーム__2[[#This Row],[チーム番号]],"")</f>
        <v/>
      </c>
      <c r="F949" t="str">
        <f>IFERROR(リレーチーム__2[[#This Row],[チーム名]],"")</f>
        <v/>
      </c>
      <c r="G949" t="str">
        <f>IFERROR(リレーチーム__2[[#This Row],[チーム名カナ]],"")</f>
        <v/>
      </c>
      <c r="H949" t="str">
        <f>IFERROR(リレーチーム__2[[#This Row],[所属番号]],"")</f>
        <v/>
      </c>
      <c r="I949" t="str">
        <f>IFERROR(リレーチーム__2[[#This Row],[種目コード]],"")</f>
        <v/>
      </c>
      <c r="J949" t="str">
        <f>IFERROR(リレーチーム__2[[#This Row],[距離コード]],"")</f>
        <v/>
      </c>
      <c r="K949" t="str">
        <f>IFERROR(リレーチーム__2[[#This Row],[性別コード]],"")</f>
        <v/>
      </c>
      <c r="L949" t="str">
        <f>IFERROR(リレーチーム__2[[#This Row],[新記録判定クラス]],"")</f>
        <v/>
      </c>
      <c r="M949" t="str">
        <f>IFERROR(リレーチーム__2[[#This Row],[エントリータイム]],"")</f>
        <v/>
      </c>
      <c r="N949" t="str">
        <f>IFERROR(VLOOKUP(I949,色々!L:M,2,0),"")</f>
        <v/>
      </c>
      <c r="O949" s="48" t="str">
        <f>IFERROR(VLOOKUP(J949,色々!P:R,3,0),"")</f>
        <v/>
      </c>
      <c r="P949" s="48" t="str">
        <f>IFERROR(VLOOKUP(K949,色々!P:Q,2,0),"")</f>
        <v/>
      </c>
      <c r="Q949" s="48" t="str">
        <f>IFERROR(VLOOKUP(L949,クラス!B:C,2,0),"")</f>
        <v/>
      </c>
    </row>
    <row r="950" spans="5:17" x14ac:dyDescent="0.2">
      <c r="E950" t="str">
        <f>IFERROR(リレーチーム__2[[#This Row],[チーム番号]],"")</f>
        <v/>
      </c>
      <c r="F950" t="str">
        <f>IFERROR(リレーチーム__2[[#This Row],[チーム名]],"")</f>
        <v/>
      </c>
      <c r="G950" t="str">
        <f>IFERROR(リレーチーム__2[[#This Row],[チーム名カナ]],"")</f>
        <v/>
      </c>
      <c r="H950" t="str">
        <f>IFERROR(リレーチーム__2[[#This Row],[所属番号]],"")</f>
        <v/>
      </c>
      <c r="I950" t="str">
        <f>IFERROR(リレーチーム__2[[#This Row],[種目コード]],"")</f>
        <v/>
      </c>
      <c r="J950" t="str">
        <f>IFERROR(リレーチーム__2[[#This Row],[距離コード]],"")</f>
        <v/>
      </c>
      <c r="K950" t="str">
        <f>IFERROR(リレーチーム__2[[#This Row],[性別コード]],"")</f>
        <v/>
      </c>
      <c r="L950" t="str">
        <f>IFERROR(リレーチーム__2[[#This Row],[新記録判定クラス]],"")</f>
        <v/>
      </c>
      <c r="M950" t="str">
        <f>IFERROR(リレーチーム__2[[#This Row],[エントリータイム]],"")</f>
        <v/>
      </c>
      <c r="N950" t="str">
        <f>IFERROR(VLOOKUP(I950,色々!L:M,2,0),"")</f>
        <v/>
      </c>
      <c r="O950" s="48" t="str">
        <f>IFERROR(VLOOKUP(J950,色々!P:R,3,0),"")</f>
        <v/>
      </c>
      <c r="P950" s="48" t="str">
        <f>IFERROR(VLOOKUP(K950,色々!P:Q,2,0),"")</f>
        <v/>
      </c>
      <c r="Q950" s="48" t="str">
        <f>IFERROR(VLOOKUP(L950,クラス!B:C,2,0),"")</f>
        <v/>
      </c>
    </row>
    <row r="951" spans="5:17" x14ac:dyDescent="0.2">
      <c r="E951" t="str">
        <f>IFERROR(リレーチーム__2[[#This Row],[チーム番号]],"")</f>
        <v/>
      </c>
      <c r="F951" t="str">
        <f>IFERROR(リレーチーム__2[[#This Row],[チーム名]],"")</f>
        <v/>
      </c>
      <c r="G951" t="str">
        <f>IFERROR(リレーチーム__2[[#This Row],[チーム名カナ]],"")</f>
        <v/>
      </c>
      <c r="H951" t="str">
        <f>IFERROR(リレーチーム__2[[#This Row],[所属番号]],"")</f>
        <v/>
      </c>
      <c r="I951" t="str">
        <f>IFERROR(リレーチーム__2[[#This Row],[種目コード]],"")</f>
        <v/>
      </c>
      <c r="J951" t="str">
        <f>IFERROR(リレーチーム__2[[#This Row],[距離コード]],"")</f>
        <v/>
      </c>
      <c r="K951" t="str">
        <f>IFERROR(リレーチーム__2[[#This Row],[性別コード]],"")</f>
        <v/>
      </c>
      <c r="L951" t="str">
        <f>IFERROR(リレーチーム__2[[#This Row],[新記録判定クラス]],"")</f>
        <v/>
      </c>
      <c r="M951" t="str">
        <f>IFERROR(リレーチーム__2[[#This Row],[エントリータイム]],"")</f>
        <v/>
      </c>
      <c r="N951" t="str">
        <f>IFERROR(VLOOKUP(I951,色々!L:M,2,0),"")</f>
        <v/>
      </c>
      <c r="O951" s="48" t="str">
        <f>IFERROR(VLOOKUP(J951,色々!P:R,3,0),"")</f>
        <v/>
      </c>
      <c r="P951" s="48" t="str">
        <f>IFERROR(VLOOKUP(K951,色々!P:Q,2,0),"")</f>
        <v/>
      </c>
      <c r="Q951" s="48" t="str">
        <f>IFERROR(VLOOKUP(L951,クラス!B:C,2,0),"")</f>
        <v/>
      </c>
    </row>
    <row r="952" spans="5:17" x14ac:dyDescent="0.2">
      <c r="E952" t="str">
        <f>IFERROR(リレーチーム__2[[#This Row],[チーム番号]],"")</f>
        <v/>
      </c>
      <c r="F952" t="str">
        <f>IFERROR(リレーチーム__2[[#This Row],[チーム名]],"")</f>
        <v/>
      </c>
      <c r="G952" t="str">
        <f>IFERROR(リレーチーム__2[[#This Row],[チーム名カナ]],"")</f>
        <v/>
      </c>
      <c r="H952" t="str">
        <f>IFERROR(リレーチーム__2[[#This Row],[所属番号]],"")</f>
        <v/>
      </c>
      <c r="I952" t="str">
        <f>IFERROR(リレーチーム__2[[#This Row],[種目コード]],"")</f>
        <v/>
      </c>
      <c r="J952" t="str">
        <f>IFERROR(リレーチーム__2[[#This Row],[距離コード]],"")</f>
        <v/>
      </c>
      <c r="K952" t="str">
        <f>IFERROR(リレーチーム__2[[#This Row],[性別コード]],"")</f>
        <v/>
      </c>
      <c r="L952" t="str">
        <f>IFERROR(リレーチーム__2[[#This Row],[新記録判定クラス]],"")</f>
        <v/>
      </c>
      <c r="M952" t="str">
        <f>IFERROR(リレーチーム__2[[#This Row],[エントリータイム]],"")</f>
        <v/>
      </c>
      <c r="N952" t="str">
        <f>IFERROR(VLOOKUP(I952,色々!L:M,2,0),"")</f>
        <v/>
      </c>
      <c r="O952" s="48" t="str">
        <f>IFERROR(VLOOKUP(J952,色々!P:R,3,0),"")</f>
        <v/>
      </c>
      <c r="P952" s="48" t="str">
        <f>IFERROR(VLOOKUP(K952,色々!P:Q,2,0),"")</f>
        <v/>
      </c>
      <c r="Q952" s="48" t="str">
        <f>IFERROR(VLOOKUP(L952,クラス!B:C,2,0),"")</f>
        <v/>
      </c>
    </row>
    <row r="953" spans="5:17" x14ac:dyDescent="0.2">
      <c r="E953" t="str">
        <f>IFERROR(リレーチーム__2[[#This Row],[チーム番号]],"")</f>
        <v/>
      </c>
      <c r="F953" t="str">
        <f>IFERROR(リレーチーム__2[[#This Row],[チーム名]],"")</f>
        <v/>
      </c>
      <c r="G953" t="str">
        <f>IFERROR(リレーチーム__2[[#This Row],[チーム名カナ]],"")</f>
        <v/>
      </c>
      <c r="H953" t="str">
        <f>IFERROR(リレーチーム__2[[#This Row],[所属番号]],"")</f>
        <v/>
      </c>
      <c r="I953" t="str">
        <f>IFERROR(リレーチーム__2[[#This Row],[種目コード]],"")</f>
        <v/>
      </c>
      <c r="J953" t="str">
        <f>IFERROR(リレーチーム__2[[#This Row],[距離コード]],"")</f>
        <v/>
      </c>
      <c r="K953" t="str">
        <f>IFERROR(リレーチーム__2[[#This Row],[性別コード]],"")</f>
        <v/>
      </c>
      <c r="L953" t="str">
        <f>IFERROR(リレーチーム__2[[#This Row],[新記録判定クラス]],"")</f>
        <v/>
      </c>
      <c r="M953" t="str">
        <f>IFERROR(リレーチーム__2[[#This Row],[エントリータイム]],"")</f>
        <v/>
      </c>
      <c r="N953" t="str">
        <f>IFERROR(VLOOKUP(I953,色々!L:M,2,0),"")</f>
        <v/>
      </c>
      <c r="O953" s="48" t="str">
        <f>IFERROR(VLOOKUP(J953,色々!P:R,3,0),"")</f>
        <v/>
      </c>
      <c r="P953" s="48" t="str">
        <f>IFERROR(VLOOKUP(K953,色々!P:Q,2,0),"")</f>
        <v/>
      </c>
      <c r="Q953" s="48" t="str">
        <f>IFERROR(VLOOKUP(L953,クラス!B:C,2,0),"")</f>
        <v/>
      </c>
    </row>
    <row r="954" spans="5:17" x14ac:dyDescent="0.2">
      <c r="E954" t="str">
        <f>IFERROR(リレーチーム__2[[#This Row],[チーム番号]],"")</f>
        <v/>
      </c>
      <c r="F954" t="str">
        <f>IFERROR(リレーチーム__2[[#This Row],[チーム名]],"")</f>
        <v/>
      </c>
      <c r="G954" t="str">
        <f>IFERROR(リレーチーム__2[[#This Row],[チーム名カナ]],"")</f>
        <v/>
      </c>
      <c r="H954" t="str">
        <f>IFERROR(リレーチーム__2[[#This Row],[所属番号]],"")</f>
        <v/>
      </c>
      <c r="I954" t="str">
        <f>IFERROR(リレーチーム__2[[#This Row],[種目コード]],"")</f>
        <v/>
      </c>
      <c r="J954" t="str">
        <f>IFERROR(リレーチーム__2[[#This Row],[距離コード]],"")</f>
        <v/>
      </c>
      <c r="K954" t="str">
        <f>IFERROR(リレーチーム__2[[#This Row],[性別コード]],"")</f>
        <v/>
      </c>
      <c r="L954" t="str">
        <f>IFERROR(リレーチーム__2[[#This Row],[新記録判定クラス]],"")</f>
        <v/>
      </c>
      <c r="M954" t="str">
        <f>IFERROR(リレーチーム__2[[#This Row],[エントリータイム]],"")</f>
        <v/>
      </c>
      <c r="N954" t="str">
        <f>IFERROR(VLOOKUP(I954,色々!L:M,2,0),"")</f>
        <v/>
      </c>
      <c r="O954" s="48" t="str">
        <f>IFERROR(VLOOKUP(J954,色々!P:R,3,0),"")</f>
        <v/>
      </c>
      <c r="P954" s="48" t="str">
        <f>IFERROR(VLOOKUP(K954,色々!P:Q,2,0),"")</f>
        <v/>
      </c>
      <c r="Q954" s="48" t="str">
        <f>IFERROR(VLOOKUP(L954,クラス!B:C,2,0),"")</f>
        <v/>
      </c>
    </row>
    <row r="955" spans="5:17" x14ac:dyDescent="0.2">
      <c r="E955" t="str">
        <f>IFERROR(リレーチーム__2[[#This Row],[チーム番号]],"")</f>
        <v/>
      </c>
      <c r="F955" t="str">
        <f>IFERROR(リレーチーム__2[[#This Row],[チーム名]],"")</f>
        <v/>
      </c>
      <c r="G955" t="str">
        <f>IFERROR(リレーチーム__2[[#This Row],[チーム名カナ]],"")</f>
        <v/>
      </c>
      <c r="H955" t="str">
        <f>IFERROR(リレーチーム__2[[#This Row],[所属番号]],"")</f>
        <v/>
      </c>
      <c r="I955" t="str">
        <f>IFERROR(リレーチーム__2[[#This Row],[種目コード]],"")</f>
        <v/>
      </c>
      <c r="J955" t="str">
        <f>IFERROR(リレーチーム__2[[#This Row],[距離コード]],"")</f>
        <v/>
      </c>
      <c r="K955" t="str">
        <f>IFERROR(リレーチーム__2[[#This Row],[性別コード]],"")</f>
        <v/>
      </c>
      <c r="L955" t="str">
        <f>IFERROR(リレーチーム__2[[#This Row],[新記録判定クラス]],"")</f>
        <v/>
      </c>
      <c r="M955" t="str">
        <f>IFERROR(リレーチーム__2[[#This Row],[エントリータイム]],"")</f>
        <v/>
      </c>
      <c r="N955" t="str">
        <f>IFERROR(VLOOKUP(I955,色々!L:M,2,0),"")</f>
        <v/>
      </c>
      <c r="O955" s="48" t="str">
        <f>IFERROR(VLOOKUP(J955,色々!P:R,3,0),"")</f>
        <v/>
      </c>
      <c r="P955" s="48" t="str">
        <f>IFERROR(VLOOKUP(K955,色々!P:Q,2,0),"")</f>
        <v/>
      </c>
      <c r="Q955" s="48" t="str">
        <f>IFERROR(VLOOKUP(L955,クラス!B:C,2,0),"")</f>
        <v/>
      </c>
    </row>
    <row r="956" spans="5:17" x14ac:dyDescent="0.2">
      <c r="E956" t="str">
        <f>IFERROR(リレーチーム__2[[#This Row],[チーム番号]],"")</f>
        <v/>
      </c>
      <c r="F956" t="str">
        <f>IFERROR(リレーチーム__2[[#This Row],[チーム名]],"")</f>
        <v/>
      </c>
      <c r="G956" t="str">
        <f>IFERROR(リレーチーム__2[[#This Row],[チーム名カナ]],"")</f>
        <v/>
      </c>
      <c r="H956" t="str">
        <f>IFERROR(リレーチーム__2[[#This Row],[所属番号]],"")</f>
        <v/>
      </c>
      <c r="I956" t="str">
        <f>IFERROR(リレーチーム__2[[#This Row],[種目コード]],"")</f>
        <v/>
      </c>
      <c r="J956" t="str">
        <f>IFERROR(リレーチーム__2[[#This Row],[距離コード]],"")</f>
        <v/>
      </c>
      <c r="K956" t="str">
        <f>IFERROR(リレーチーム__2[[#This Row],[性別コード]],"")</f>
        <v/>
      </c>
      <c r="L956" t="str">
        <f>IFERROR(リレーチーム__2[[#This Row],[新記録判定クラス]],"")</f>
        <v/>
      </c>
      <c r="M956" t="str">
        <f>IFERROR(リレーチーム__2[[#This Row],[エントリータイム]],"")</f>
        <v/>
      </c>
      <c r="N956" t="str">
        <f>IFERROR(VLOOKUP(I956,色々!L:M,2,0),"")</f>
        <v/>
      </c>
      <c r="O956" s="48" t="str">
        <f>IFERROR(VLOOKUP(J956,色々!P:R,3,0),"")</f>
        <v/>
      </c>
      <c r="P956" s="48" t="str">
        <f>IFERROR(VLOOKUP(K956,色々!P:Q,2,0),"")</f>
        <v/>
      </c>
      <c r="Q956" s="48" t="str">
        <f>IFERROR(VLOOKUP(L956,クラス!B:C,2,0),"")</f>
        <v/>
      </c>
    </row>
    <row r="957" spans="5:17" x14ac:dyDescent="0.2">
      <c r="E957" t="str">
        <f>IFERROR(リレーチーム__2[[#This Row],[チーム番号]],"")</f>
        <v/>
      </c>
      <c r="F957" t="str">
        <f>IFERROR(リレーチーム__2[[#This Row],[チーム名]],"")</f>
        <v/>
      </c>
      <c r="G957" t="str">
        <f>IFERROR(リレーチーム__2[[#This Row],[チーム名カナ]],"")</f>
        <v/>
      </c>
      <c r="H957" t="str">
        <f>IFERROR(リレーチーム__2[[#This Row],[所属番号]],"")</f>
        <v/>
      </c>
      <c r="I957" t="str">
        <f>IFERROR(リレーチーム__2[[#This Row],[種目コード]],"")</f>
        <v/>
      </c>
      <c r="J957" t="str">
        <f>IFERROR(リレーチーム__2[[#This Row],[距離コード]],"")</f>
        <v/>
      </c>
      <c r="K957" t="str">
        <f>IFERROR(リレーチーム__2[[#This Row],[性別コード]],"")</f>
        <v/>
      </c>
      <c r="L957" t="str">
        <f>IFERROR(リレーチーム__2[[#This Row],[新記録判定クラス]],"")</f>
        <v/>
      </c>
      <c r="M957" t="str">
        <f>IFERROR(リレーチーム__2[[#This Row],[エントリータイム]],"")</f>
        <v/>
      </c>
      <c r="N957" t="str">
        <f>IFERROR(VLOOKUP(I957,色々!L:M,2,0),"")</f>
        <v/>
      </c>
      <c r="O957" s="48" t="str">
        <f>IFERROR(VLOOKUP(J957,色々!P:R,3,0),"")</f>
        <v/>
      </c>
      <c r="P957" s="48" t="str">
        <f>IFERROR(VLOOKUP(K957,色々!P:Q,2,0),"")</f>
        <v/>
      </c>
      <c r="Q957" s="48" t="str">
        <f>IFERROR(VLOOKUP(L957,クラス!B:C,2,0),"")</f>
        <v/>
      </c>
    </row>
    <row r="958" spans="5:17" x14ac:dyDescent="0.2">
      <c r="E958" t="str">
        <f>IFERROR(リレーチーム__2[[#This Row],[チーム番号]],"")</f>
        <v/>
      </c>
      <c r="F958" t="str">
        <f>IFERROR(リレーチーム__2[[#This Row],[チーム名]],"")</f>
        <v/>
      </c>
      <c r="G958" t="str">
        <f>IFERROR(リレーチーム__2[[#This Row],[チーム名カナ]],"")</f>
        <v/>
      </c>
      <c r="H958" t="str">
        <f>IFERROR(リレーチーム__2[[#This Row],[所属番号]],"")</f>
        <v/>
      </c>
      <c r="I958" t="str">
        <f>IFERROR(リレーチーム__2[[#This Row],[種目コード]],"")</f>
        <v/>
      </c>
      <c r="J958" t="str">
        <f>IFERROR(リレーチーム__2[[#This Row],[距離コード]],"")</f>
        <v/>
      </c>
      <c r="K958" t="str">
        <f>IFERROR(リレーチーム__2[[#This Row],[性別コード]],"")</f>
        <v/>
      </c>
      <c r="L958" t="str">
        <f>IFERROR(リレーチーム__2[[#This Row],[新記録判定クラス]],"")</f>
        <v/>
      </c>
      <c r="M958" t="str">
        <f>IFERROR(リレーチーム__2[[#This Row],[エントリータイム]],"")</f>
        <v/>
      </c>
      <c r="N958" t="str">
        <f>IFERROR(VLOOKUP(I958,色々!L:M,2,0),"")</f>
        <v/>
      </c>
      <c r="O958" s="48" t="str">
        <f>IFERROR(VLOOKUP(J958,色々!P:R,3,0),"")</f>
        <v/>
      </c>
      <c r="P958" s="48" t="str">
        <f>IFERROR(VLOOKUP(K958,色々!P:Q,2,0),"")</f>
        <v/>
      </c>
      <c r="Q958" s="48" t="str">
        <f>IFERROR(VLOOKUP(L958,クラス!B:C,2,0),"")</f>
        <v/>
      </c>
    </row>
    <row r="959" spans="5:17" x14ac:dyDescent="0.2">
      <c r="E959" t="str">
        <f>IFERROR(リレーチーム__2[[#This Row],[チーム番号]],"")</f>
        <v/>
      </c>
      <c r="F959" t="str">
        <f>IFERROR(リレーチーム__2[[#This Row],[チーム名]],"")</f>
        <v/>
      </c>
      <c r="G959" t="str">
        <f>IFERROR(リレーチーム__2[[#This Row],[チーム名カナ]],"")</f>
        <v/>
      </c>
      <c r="H959" t="str">
        <f>IFERROR(リレーチーム__2[[#This Row],[所属番号]],"")</f>
        <v/>
      </c>
      <c r="I959" t="str">
        <f>IFERROR(リレーチーム__2[[#This Row],[種目コード]],"")</f>
        <v/>
      </c>
      <c r="J959" t="str">
        <f>IFERROR(リレーチーム__2[[#This Row],[距離コード]],"")</f>
        <v/>
      </c>
      <c r="K959" t="str">
        <f>IFERROR(リレーチーム__2[[#This Row],[性別コード]],"")</f>
        <v/>
      </c>
      <c r="L959" t="str">
        <f>IFERROR(リレーチーム__2[[#This Row],[新記録判定クラス]],"")</f>
        <v/>
      </c>
      <c r="M959" t="str">
        <f>IFERROR(リレーチーム__2[[#This Row],[エントリータイム]],"")</f>
        <v/>
      </c>
      <c r="N959" t="str">
        <f>IFERROR(VLOOKUP(I959,色々!L:M,2,0),"")</f>
        <v/>
      </c>
      <c r="O959" s="48" t="str">
        <f>IFERROR(VLOOKUP(J959,色々!P:R,3,0),"")</f>
        <v/>
      </c>
      <c r="P959" s="48" t="str">
        <f>IFERROR(VLOOKUP(K959,色々!P:Q,2,0),"")</f>
        <v/>
      </c>
      <c r="Q959" s="48" t="str">
        <f>IFERROR(VLOOKUP(L959,クラス!B:C,2,0),"")</f>
        <v/>
      </c>
    </row>
    <row r="960" spans="5:17" x14ac:dyDescent="0.2">
      <c r="E960" t="str">
        <f>IFERROR(リレーチーム__2[[#This Row],[チーム番号]],"")</f>
        <v/>
      </c>
      <c r="F960" t="str">
        <f>IFERROR(リレーチーム__2[[#This Row],[チーム名]],"")</f>
        <v/>
      </c>
      <c r="G960" t="str">
        <f>IFERROR(リレーチーム__2[[#This Row],[チーム名カナ]],"")</f>
        <v/>
      </c>
      <c r="H960" t="str">
        <f>IFERROR(リレーチーム__2[[#This Row],[所属番号]],"")</f>
        <v/>
      </c>
      <c r="I960" t="str">
        <f>IFERROR(リレーチーム__2[[#This Row],[種目コード]],"")</f>
        <v/>
      </c>
      <c r="J960" t="str">
        <f>IFERROR(リレーチーム__2[[#This Row],[距離コード]],"")</f>
        <v/>
      </c>
      <c r="K960" t="str">
        <f>IFERROR(リレーチーム__2[[#This Row],[性別コード]],"")</f>
        <v/>
      </c>
      <c r="L960" t="str">
        <f>IFERROR(リレーチーム__2[[#This Row],[新記録判定クラス]],"")</f>
        <v/>
      </c>
      <c r="M960" t="str">
        <f>IFERROR(リレーチーム__2[[#This Row],[エントリータイム]],"")</f>
        <v/>
      </c>
      <c r="N960" t="str">
        <f>IFERROR(VLOOKUP(I960,色々!L:M,2,0),"")</f>
        <v/>
      </c>
      <c r="O960" s="48" t="str">
        <f>IFERROR(VLOOKUP(J960,色々!P:R,3,0),"")</f>
        <v/>
      </c>
      <c r="P960" s="48" t="str">
        <f>IFERROR(VLOOKUP(K960,色々!P:Q,2,0),"")</f>
        <v/>
      </c>
      <c r="Q960" s="48" t="str">
        <f>IFERROR(VLOOKUP(L960,クラス!B:C,2,0),"")</f>
        <v/>
      </c>
    </row>
    <row r="961" spans="5:17" x14ac:dyDescent="0.2">
      <c r="E961" t="str">
        <f>IFERROR(リレーチーム__2[[#This Row],[チーム番号]],"")</f>
        <v/>
      </c>
      <c r="F961" t="str">
        <f>IFERROR(リレーチーム__2[[#This Row],[チーム名]],"")</f>
        <v/>
      </c>
      <c r="G961" t="str">
        <f>IFERROR(リレーチーム__2[[#This Row],[チーム名カナ]],"")</f>
        <v/>
      </c>
      <c r="H961" t="str">
        <f>IFERROR(リレーチーム__2[[#This Row],[所属番号]],"")</f>
        <v/>
      </c>
      <c r="I961" t="str">
        <f>IFERROR(リレーチーム__2[[#This Row],[種目コード]],"")</f>
        <v/>
      </c>
      <c r="J961" t="str">
        <f>IFERROR(リレーチーム__2[[#This Row],[距離コード]],"")</f>
        <v/>
      </c>
      <c r="K961" t="str">
        <f>IFERROR(リレーチーム__2[[#This Row],[性別コード]],"")</f>
        <v/>
      </c>
      <c r="L961" t="str">
        <f>IFERROR(リレーチーム__2[[#This Row],[新記録判定クラス]],"")</f>
        <v/>
      </c>
      <c r="M961" t="str">
        <f>IFERROR(リレーチーム__2[[#This Row],[エントリータイム]],"")</f>
        <v/>
      </c>
      <c r="N961" t="str">
        <f>IFERROR(VLOOKUP(I961,色々!L:M,2,0),"")</f>
        <v/>
      </c>
      <c r="O961" s="48" t="str">
        <f>IFERROR(VLOOKUP(J961,色々!P:R,3,0),"")</f>
        <v/>
      </c>
      <c r="P961" s="48" t="str">
        <f>IFERROR(VLOOKUP(K961,色々!P:Q,2,0),"")</f>
        <v/>
      </c>
      <c r="Q961" s="48" t="str">
        <f>IFERROR(VLOOKUP(L961,クラス!B:C,2,0),"")</f>
        <v/>
      </c>
    </row>
    <row r="962" spans="5:17" x14ac:dyDescent="0.2">
      <c r="E962" t="str">
        <f>IFERROR(リレーチーム__2[[#This Row],[チーム番号]],"")</f>
        <v/>
      </c>
      <c r="F962" t="str">
        <f>IFERROR(リレーチーム__2[[#This Row],[チーム名]],"")</f>
        <v/>
      </c>
      <c r="G962" t="str">
        <f>IFERROR(リレーチーム__2[[#This Row],[チーム名カナ]],"")</f>
        <v/>
      </c>
      <c r="H962" t="str">
        <f>IFERROR(リレーチーム__2[[#This Row],[所属番号]],"")</f>
        <v/>
      </c>
      <c r="I962" t="str">
        <f>IFERROR(リレーチーム__2[[#This Row],[種目コード]],"")</f>
        <v/>
      </c>
      <c r="J962" t="str">
        <f>IFERROR(リレーチーム__2[[#This Row],[距離コード]],"")</f>
        <v/>
      </c>
      <c r="K962" t="str">
        <f>IFERROR(リレーチーム__2[[#This Row],[性別コード]],"")</f>
        <v/>
      </c>
      <c r="L962" t="str">
        <f>IFERROR(リレーチーム__2[[#This Row],[新記録判定クラス]],"")</f>
        <v/>
      </c>
      <c r="M962" t="str">
        <f>IFERROR(リレーチーム__2[[#This Row],[エントリータイム]],"")</f>
        <v/>
      </c>
      <c r="N962" t="str">
        <f>IFERROR(VLOOKUP(I962,色々!L:M,2,0),"")</f>
        <v/>
      </c>
      <c r="O962" s="48" t="str">
        <f>IFERROR(VLOOKUP(J962,色々!P:R,3,0),"")</f>
        <v/>
      </c>
      <c r="P962" s="48" t="str">
        <f>IFERROR(VLOOKUP(K962,色々!P:Q,2,0),"")</f>
        <v/>
      </c>
      <c r="Q962" s="48" t="str">
        <f>IFERROR(VLOOKUP(L962,クラス!B:C,2,0),"")</f>
        <v/>
      </c>
    </row>
    <row r="963" spans="5:17" x14ac:dyDescent="0.2">
      <c r="E963" t="str">
        <f>IFERROR(リレーチーム__2[[#This Row],[チーム番号]],"")</f>
        <v/>
      </c>
      <c r="F963" t="str">
        <f>IFERROR(リレーチーム__2[[#This Row],[チーム名]],"")</f>
        <v/>
      </c>
      <c r="G963" t="str">
        <f>IFERROR(リレーチーム__2[[#This Row],[チーム名カナ]],"")</f>
        <v/>
      </c>
      <c r="H963" t="str">
        <f>IFERROR(リレーチーム__2[[#This Row],[所属番号]],"")</f>
        <v/>
      </c>
      <c r="I963" t="str">
        <f>IFERROR(リレーチーム__2[[#This Row],[種目コード]],"")</f>
        <v/>
      </c>
      <c r="J963" t="str">
        <f>IFERROR(リレーチーム__2[[#This Row],[距離コード]],"")</f>
        <v/>
      </c>
      <c r="K963" t="str">
        <f>IFERROR(リレーチーム__2[[#This Row],[性別コード]],"")</f>
        <v/>
      </c>
      <c r="L963" t="str">
        <f>IFERROR(リレーチーム__2[[#This Row],[新記録判定クラス]],"")</f>
        <v/>
      </c>
      <c r="M963" t="str">
        <f>IFERROR(リレーチーム__2[[#This Row],[エントリータイム]],"")</f>
        <v/>
      </c>
      <c r="N963" t="str">
        <f>IFERROR(VLOOKUP(I963,色々!L:M,2,0),"")</f>
        <v/>
      </c>
      <c r="O963" s="48" t="str">
        <f>IFERROR(VLOOKUP(J963,色々!P:R,3,0),"")</f>
        <v/>
      </c>
      <c r="P963" s="48" t="str">
        <f>IFERROR(VLOOKUP(K963,色々!P:Q,2,0),"")</f>
        <v/>
      </c>
      <c r="Q963" s="48" t="str">
        <f>IFERROR(VLOOKUP(L963,クラス!B:C,2,0),"")</f>
        <v/>
      </c>
    </row>
    <row r="964" spans="5:17" x14ac:dyDescent="0.2">
      <c r="E964" t="str">
        <f>IFERROR(リレーチーム__2[[#This Row],[チーム番号]],"")</f>
        <v/>
      </c>
      <c r="F964" t="str">
        <f>IFERROR(リレーチーム__2[[#This Row],[チーム名]],"")</f>
        <v/>
      </c>
      <c r="G964" t="str">
        <f>IFERROR(リレーチーム__2[[#This Row],[チーム名カナ]],"")</f>
        <v/>
      </c>
      <c r="H964" t="str">
        <f>IFERROR(リレーチーム__2[[#This Row],[所属番号]],"")</f>
        <v/>
      </c>
      <c r="I964" t="str">
        <f>IFERROR(リレーチーム__2[[#This Row],[種目コード]],"")</f>
        <v/>
      </c>
      <c r="J964" t="str">
        <f>IFERROR(リレーチーム__2[[#This Row],[距離コード]],"")</f>
        <v/>
      </c>
      <c r="K964" t="str">
        <f>IFERROR(リレーチーム__2[[#This Row],[性別コード]],"")</f>
        <v/>
      </c>
      <c r="L964" t="str">
        <f>IFERROR(リレーチーム__2[[#This Row],[新記録判定クラス]],"")</f>
        <v/>
      </c>
      <c r="M964" t="str">
        <f>IFERROR(リレーチーム__2[[#This Row],[エントリータイム]],"")</f>
        <v/>
      </c>
      <c r="N964" t="str">
        <f>IFERROR(VLOOKUP(I964,色々!L:M,2,0),"")</f>
        <v/>
      </c>
      <c r="O964" s="48" t="str">
        <f>IFERROR(VLOOKUP(J964,色々!P:R,3,0),"")</f>
        <v/>
      </c>
      <c r="P964" s="48" t="str">
        <f>IFERROR(VLOOKUP(K964,色々!P:Q,2,0),"")</f>
        <v/>
      </c>
      <c r="Q964" s="48" t="str">
        <f>IFERROR(VLOOKUP(L964,クラス!B:C,2,0),"")</f>
        <v/>
      </c>
    </row>
    <row r="965" spans="5:17" x14ac:dyDescent="0.2">
      <c r="E965" t="str">
        <f>IFERROR(リレーチーム__2[[#This Row],[チーム番号]],"")</f>
        <v/>
      </c>
      <c r="F965" t="str">
        <f>IFERROR(リレーチーム__2[[#This Row],[チーム名]],"")</f>
        <v/>
      </c>
      <c r="G965" t="str">
        <f>IFERROR(リレーチーム__2[[#This Row],[チーム名カナ]],"")</f>
        <v/>
      </c>
      <c r="H965" t="str">
        <f>IFERROR(リレーチーム__2[[#This Row],[所属番号]],"")</f>
        <v/>
      </c>
      <c r="I965" t="str">
        <f>IFERROR(リレーチーム__2[[#This Row],[種目コード]],"")</f>
        <v/>
      </c>
      <c r="J965" t="str">
        <f>IFERROR(リレーチーム__2[[#This Row],[距離コード]],"")</f>
        <v/>
      </c>
      <c r="K965" t="str">
        <f>IFERROR(リレーチーム__2[[#This Row],[性別コード]],"")</f>
        <v/>
      </c>
      <c r="L965" t="str">
        <f>IFERROR(リレーチーム__2[[#This Row],[新記録判定クラス]],"")</f>
        <v/>
      </c>
      <c r="M965" t="str">
        <f>IFERROR(リレーチーム__2[[#This Row],[エントリータイム]],"")</f>
        <v/>
      </c>
      <c r="N965" t="str">
        <f>IFERROR(VLOOKUP(I965,色々!L:M,2,0),"")</f>
        <v/>
      </c>
      <c r="O965" s="48" t="str">
        <f>IFERROR(VLOOKUP(J965,色々!P:R,3,0),"")</f>
        <v/>
      </c>
      <c r="P965" s="48" t="str">
        <f>IFERROR(VLOOKUP(K965,色々!P:Q,2,0),"")</f>
        <v/>
      </c>
      <c r="Q965" s="48" t="str">
        <f>IFERROR(VLOOKUP(L965,クラス!B:C,2,0),"")</f>
        <v/>
      </c>
    </row>
    <row r="966" spans="5:17" x14ac:dyDescent="0.2">
      <c r="E966" t="str">
        <f>IFERROR(リレーチーム__2[[#This Row],[チーム番号]],"")</f>
        <v/>
      </c>
      <c r="F966" t="str">
        <f>IFERROR(リレーチーム__2[[#This Row],[チーム名]],"")</f>
        <v/>
      </c>
      <c r="G966" t="str">
        <f>IFERROR(リレーチーム__2[[#This Row],[チーム名カナ]],"")</f>
        <v/>
      </c>
      <c r="H966" t="str">
        <f>IFERROR(リレーチーム__2[[#This Row],[所属番号]],"")</f>
        <v/>
      </c>
      <c r="I966" t="str">
        <f>IFERROR(リレーチーム__2[[#This Row],[種目コード]],"")</f>
        <v/>
      </c>
      <c r="J966" t="str">
        <f>IFERROR(リレーチーム__2[[#This Row],[距離コード]],"")</f>
        <v/>
      </c>
      <c r="K966" t="str">
        <f>IFERROR(リレーチーム__2[[#This Row],[性別コード]],"")</f>
        <v/>
      </c>
      <c r="L966" t="str">
        <f>IFERROR(リレーチーム__2[[#This Row],[新記録判定クラス]],"")</f>
        <v/>
      </c>
      <c r="M966" t="str">
        <f>IFERROR(リレーチーム__2[[#This Row],[エントリータイム]],"")</f>
        <v/>
      </c>
      <c r="N966" t="str">
        <f>IFERROR(VLOOKUP(I966,色々!L:M,2,0),"")</f>
        <v/>
      </c>
      <c r="O966" s="48" t="str">
        <f>IFERROR(VLOOKUP(J966,色々!P:R,3,0),"")</f>
        <v/>
      </c>
      <c r="P966" s="48" t="str">
        <f>IFERROR(VLOOKUP(K966,色々!P:Q,2,0),"")</f>
        <v/>
      </c>
      <c r="Q966" s="48" t="str">
        <f>IFERROR(VLOOKUP(L966,クラス!B:C,2,0),"")</f>
        <v/>
      </c>
    </row>
    <row r="967" spans="5:17" x14ac:dyDescent="0.2">
      <c r="E967" t="str">
        <f>IFERROR(リレーチーム__2[[#This Row],[チーム番号]],"")</f>
        <v/>
      </c>
      <c r="F967" t="str">
        <f>IFERROR(リレーチーム__2[[#This Row],[チーム名]],"")</f>
        <v/>
      </c>
      <c r="G967" t="str">
        <f>IFERROR(リレーチーム__2[[#This Row],[チーム名カナ]],"")</f>
        <v/>
      </c>
      <c r="H967" t="str">
        <f>IFERROR(リレーチーム__2[[#This Row],[所属番号]],"")</f>
        <v/>
      </c>
      <c r="I967" t="str">
        <f>IFERROR(リレーチーム__2[[#This Row],[種目コード]],"")</f>
        <v/>
      </c>
      <c r="J967" t="str">
        <f>IFERROR(リレーチーム__2[[#This Row],[距離コード]],"")</f>
        <v/>
      </c>
      <c r="K967" t="str">
        <f>IFERROR(リレーチーム__2[[#This Row],[性別コード]],"")</f>
        <v/>
      </c>
      <c r="L967" t="str">
        <f>IFERROR(リレーチーム__2[[#This Row],[新記録判定クラス]],"")</f>
        <v/>
      </c>
      <c r="M967" t="str">
        <f>IFERROR(リレーチーム__2[[#This Row],[エントリータイム]],"")</f>
        <v/>
      </c>
      <c r="N967" t="str">
        <f>IFERROR(VLOOKUP(I967,色々!L:M,2,0),"")</f>
        <v/>
      </c>
      <c r="O967" s="48" t="str">
        <f>IFERROR(VLOOKUP(J967,色々!P:R,3,0),"")</f>
        <v/>
      </c>
      <c r="P967" s="48" t="str">
        <f>IFERROR(VLOOKUP(K967,色々!P:Q,2,0),"")</f>
        <v/>
      </c>
      <c r="Q967" s="48" t="str">
        <f>IFERROR(VLOOKUP(L967,クラス!B:C,2,0),"")</f>
        <v/>
      </c>
    </row>
    <row r="968" spans="5:17" x14ac:dyDescent="0.2">
      <c r="E968" t="str">
        <f>IFERROR(リレーチーム__2[[#This Row],[チーム番号]],"")</f>
        <v/>
      </c>
      <c r="F968" t="str">
        <f>IFERROR(リレーチーム__2[[#This Row],[チーム名]],"")</f>
        <v/>
      </c>
      <c r="G968" t="str">
        <f>IFERROR(リレーチーム__2[[#This Row],[チーム名カナ]],"")</f>
        <v/>
      </c>
      <c r="H968" t="str">
        <f>IFERROR(リレーチーム__2[[#This Row],[所属番号]],"")</f>
        <v/>
      </c>
      <c r="I968" t="str">
        <f>IFERROR(リレーチーム__2[[#This Row],[種目コード]],"")</f>
        <v/>
      </c>
      <c r="J968" t="str">
        <f>IFERROR(リレーチーム__2[[#This Row],[距離コード]],"")</f>
        <v/>
      </c>
      <c r="K968" t="str">
        <f>IFERROR(リレーチーム__2[[#This Row],[性別コード]],"")</f>
        <v/>
      </c>
      <c r="L968" t="str">
        <f>IFERROR(リレーチーム__2[[#This Row],[新記録判定クラス]],"")</f>
        <v/>
      </c>
      <c r="M968" t="str">
        <f>IFERROR(リレーチーム__2[[#This Row],[エントリータイム]],"")</f>
        <v/>
      </c>
      <c r="N968" t="str">
        <f>IFERROR(VLOOKUP(I968,色々!L:M,2,0),"")</f>
        <v/>
      </c>
      <c r="O968" s="48" t="str">
        <f>IFERROR(VLOOKUP(J968,色々!P:R,3,0),"")</f>
        <v/>
      </c>
      <c r="P968" s="48" t="str">
        <f>IFERROR(VLOOKUP(K968,色々!P:Q,2,0),"")</f>
        <v/>
      </c>
      <c r="Q968" s="48" t="str">
        <f>IFERROR(VLOOKUP(L968,クラス!B:C,2,0),"")</f>
        <v/>
      </c>
    </row>
    <row r="969" spans="5:17" x14ac:dyDescent="0.2">
      <c r="E969" t="str">
        <f>IFERROR(リレーチーム__2[[#This Row],[チーム番号]],"")</f>
        <v/>
      </c>
      <c r="F969" t="str">
        <f>IFERROR(リレーチーム__2[[#This Row],[チーム名]],"")</f>
        <v/>
      </c>
      <c r="G969" t="str">
        <f>IFERROR(リレーチーム__2[[#This Row],[チーム名カナ]],"")</f>
        <v/>
      </c>
      <c r="H969" t="str">
        <f>IFERROR(リレーチーム__2[[#This Row],[所属番号]],"")</f>
        <v/>
      </c>
      <c r="I969" t="str">
        <f>IFERROR(リレーチーム__2[[#This Row],[種目コード]],"")</f>
        <v/>
      </c>
      <c r="J969" t="str">
        <f>IFERROR(リレーチーム__2[[#This Row],[距離コード]],"")</f>
        <v/>
      </c>
      <c r="K969" t="str">
        <f>IFERROR(リレーチーム__2[[#This Row],[性別コード]],"")</f>
        <v/>
      </c>
      <c r="L969" t="str">
        <f>IFERROR(リレーチーム__2[[#This Row],[新記録判定クラス]],"")</f>
        <v/>
      </c>
      <c r="M969" t="str">
        <f>IFERROR(リレーチーム__2[[#This Row],[エントリータイム]],"")</f>
        <v/>
      </c>
      <c r="N969" t="str">
        <f>IFERROR(VLOOKUP(I969,色々!L:M,2,0),"")</f>
        <v/>
      </c>
      <c r="O969" s="48" t="str">
        <f>IFERROR(VLOOKUP(J969,色々!P:R,3,0),"")</f>
        <v/>
      </c>
      <c r="P969" s="48" t="str">
        <f>IFERROR(VLOOKUP(K969,色々!P:Q,2,0),"")</f>
        <v/>
      </c>
      <c r="Q969" s="48" t="str">
        <f>IFERROR(VLOOKUP(L969,クラス!B:C,2,0),"")</f>
        <v/>
      </c>
    </row>
    <row r="970" spans="5:17" x14ac:dyDescent="0.2">
      <c r="E970" t="str">
        <f>IFERROR(リレーチーム__2[[#This Row],[チーム番号]],"")</f>
        <v/>
      </c>
      <c r="F970" t="str">
        <f>IFERROR(リレーチーム__2[[#This Row],[チーム名]],"")</f>
        <v/>
      </c>
      <c r="G970" t="str">
        <f>IFERROR(リレーチーム__2[[#This Row],[チーム名カナ]],"")</f>
        <v/>
      </c>
      <c r="H970" t="str">
        <f>IFERROR(リレーチーム__2[[#This Row],[所属番号]],"")</f>
        <v/>
      </c>
      <c r="I970" t="str">
        <f>IFERROR(リレーチーム__2[[#This Row],[種目コード]],"")</f>
        <v/>
      </c>
      <c r="J970" t="str">
        <f>IFERROR(リレーチーム__2[[#This Row],[距離コード]],"")</f>
        <v/>
      </c>
      <c r="K970" t="str">
        <f>IFERROR(リレーチーム__2[[#This Row],[性別コード]],"")</f>
        <v/>
      </c>
      <c r="L970" t="str">
        <f>IFERROR(リレーチーム__2[[#This Row],[新記録判定クラス]],"")</f>
        <v/>
      </c>
      <c r="M970" t="str">
        <f>IFERROR(リレーチーム__2[[#This Row],[エントリータイム]],"")</f>
        <v/>
      </c>
      <c r="N970" t="str">
        <f>IFERROR(VLOOKUP(I970,色々!L:M,2,0),"")</f>
        <v/>
      </c>
      <c r="O970" s="48" t="str">
        <f>IFERROR(VLOOKUP(J970,色々!P:R,3,0),"")</f>
        <v/>
      </c>
      <c r="P970" s="48" t="str">
        <f>IFERROR(VLOOKUP(K970,色々!P:Q,2,0),"")</f>
        <v/>
      </c>
      <c r="Q970" s="48" t="str">
        <f>IFERROR(VLOOKUP(L970,クラス!B:C,2,0),"")</f>
        <v/>
      </c>
    </row>
    <row r="971" spans="5:17" x14ac:dyDescent="0.2">
      <c r="E971" t="str">
        <f>IFERROR(リレーチーム__2[[#This Row],[チーム番号]],"")</f>
        <v/>
      </c>
      <c r="F971" t="str">
        <f>IFERROR(リレーチーム__2[[#This Row],[チーム名]],"")</f>
        <v/>
      </c>
      <c r="G971" t="str">
        <f>IFERROR(リレーチーム__2[[#This Row],[チーム名カナ]],"")</f>
        <v/>
      </c>
      <c r="H971" t="str">
        <f>IFERROR(リレーチーム__2[[#This Row],[所属番号]],"")</f>
        <v/>
      </c>
      <c r="I971" t="str">
        <f>IFERROR(リレーチーム__2[[#This Row],[種目コード]],"")</f>
        <v/>
      </c>
      <c r="J971" t="str">
        <f>IFERROR(リレーチーム__2[[#This Row],[距離コード]],"")</f>
        <v/>
      </c>
      <c r="K971" t="str">
        <f>IFERROR(リレーチーム__2[[#This Row],[性別コード]],"")</f>
        <v/>
      </c>
      <c r="L971" t="str">
        <f>IFERROR(リレーチーム__2[[#This Row],[新記録判定クラス]],"")</f>
        <v/>
      </c>
      <c r="M971" t="str">
        <f>IFERROR(リレーチーム__2[[#This Row],[エントリータイム]],"")</f>
        <v/>
      </c>
      <c r="N971" t="str">
        <f>IFERROR(VLOOKUP(I971,色々!L:M,2,0),"")</f>
        <v/>
      </c>
      <c r="O971" s="48" t="str">
        <f>IFERROR(VLOOKUP(J971,色々!P:R,3,0),"")</f>
        <v/>
      </c>
      <c r="P971" s="48" t="str">
        <f>IFERROR(VLOOKUP(K971,色々!P:Q,2,0),"")</f>
        <v/>
      </c>
      <c r="Q971" s="48" t="str">
        <f>IFERROR(VLOOKUP(L971,クラス!B:C,2,0),"")</f>
        <v/>
      </c>
    </row>
    <row r="972" spans="5:17" x14ac:dyDescent="0.2">
      <c r="E972" t="str">
        <f>IFERROR(リレーチーム__2[[#This Row],[チーム番号]],"")</f>
        <v/>
      </c>
      <c r="F972" t="str">
        <f>IFERROR(リレーチーム__2[[#This Row],[チーム名]],"")</f>
        <v/>
      </c>
      <c r="G972" t="str">
        <f>IFERROR(リレーチーム__2[[#This Row],[チーム名カナ]],"")</f>
        <v/>
      </c>
      <c r="H972" t="str">
        <f>IFERROR(リレーチーム__2[[#This Row],[所属番号]],"")</f>
        <v/>
      </c>
      <c r="I972" t="str">
        <f>IFERROR(リレーチーム__2[[#This Row],[種目コード]],"")</f>
        <v/>
      </c>
      <c r="J972" t="str">
        <f>IFERROR(リレーチーム__2[[#This Row],[距離コード]],"")</f>
        <v/>
      </c>
      <c r="K972" t="str">
        <f>IFERROR(リレーチーム__2[[#This Row],[性別コード]],"")</f>
        <v/>
      </c>
      <c r="L972" t="str">
        <f>IFERROR(リレーチーム__2[[#This Row],[新記録判定クラス]],"")</f>
        <v/>
      </c>
      <c r="M972" t="str">
        <f>IFERROR(リレーチーム__2[[#This Row],[エントリータイム]],"")</f>
        <v/>
      </c>
      <c r="N972" t="str">
        <f>IFERROR(VLOOKUP(I972,色々!L:M,2,0),"")</f>
        <v/>
      </c>
      <c r="O972" s="48" t="str">
        <f>IFERROR(VLOOKUP(J972,色々!P:R,3,0),"")</f>
        <v/>
      </c>
      <c r="P972" s="48" t="str">
        <f>IFERROR(VLOOKUP(K972,色々!P:Q,2,0),"")</f>
        <v/>
      </c>
      <c r="Q972" s="48" t="str">
        <f>IFERROR(VLOOKUP(L972,クラス!B:C,2,0),"")</f>
        <v/>
      </c>
    </row>
    <row r="973" spans="5:17" x14ac:dyDescent="0.2">
      <c r="E973" t="str">
        <f>IFERROR(リレーチーム__2[[#This Row],[チーム番号]],"")</f>
        <v/>
      </c>
      <c r="F973" t="str">
        <f>IFERROR(リレーチーム__2[[#This Row],[チーム名]],"")</f>
        <v/>
      </c>
      <c r="G973" t="str">
        <f>IFERROR(リレーチーム__2[[#This Row],[チーム名カナ]],"")</f>
        <v/>
      </c>
      <c r="H973" t="str">
        <f>IFERROR(リレーチーム__2[[#This Row],[所属番号]],"")</f>
        <v/>
      </c>
      <c r="I973" t="str">
        <f>IFERROR(リレーチーム__2[[#This Row],[種目コード]],"")</f>
        <v/>
      </c>
      <c r="J973" t="str">
        <f>IFERROR(リレーチーム__2[[#This Row],[距離コード]],"")</f>
        <v/>
      </c>
      <c r="K973" t="str">
        <f>IFERROR(リレーチーム__2[[#This Row],[性別コード]],"")</f>
        <v/>
      </c>
      <c r="L973" t="str">
        <f>IFERROR(リレーチーム__2[[#This Row],[新記録判定クラス]],"")</f>
        <v/>
      </c>
      <c r="M973" t="str">
        <f>IFERROR(リレーチーム__2[[#This Row],[エントリータイム]],"")</f>
        <v/>
      </c>
      <c r="N973" t="str">
        <f>IFERROR(VLOOKUP(I973,色々!L:M,2,0),"")</f>
        <v/>
      </c>
      <c r="O973" s="48" t="str">
        <f>IFERROR(VLOOKUP(J973,色々!P:R,3,0),"")</f>
        <v/>
      </c>
      <c r="P973" s="48" t="str">
        <f>IFERROR(VLOOKUP(K973,色々!P:Q,2,0),"")</f>
        <v/>
      </c>
      <c r="Q973" s="48" t="str">
        <f>IFERROR(VLOOKUP(L973,クラス!B:C,2,0),"")</f>
        <v/>
      </c>
    </row>
    <row r="974" spans="5:17" x14ac:dyDescent="0.2">
      <c r="E974" t="str">
        <f>IFERROR(リレーチーム__2[[#This Row],[チーム番号]],"")</f>
        <v/>
      </c>
      <c r="F974" t="str">
        <f>IFERROR(リレーチーム__2[[#This Row],[チーム名]],"")</f>
        <v/>
      </c>
      <c r="G974" t="str">
        <f>IFERROR(リレーチーム__2[[#This Row],[チーム名カナ]],"")</f>
        <v/>
      </c>
      <c r="H974" t="str">
        <f>IFERROR(リレーチーム__2[[#This Row],[所属番号]],"")</f>
        <v/>
      </c>
      <c r="I974" t="str">
        <f>IFERROR(リレーチーム__2[[#This Row],[種目コード]],"")</f>
        <v/>
      </c>
      <c r="J974" t="str">
        <f>IFERROR(リレーチーム__2[[#This Row],[距離コード]],"")</f>
        <v/>
      </c>
      <c r="K974" t="str">
        <f>IFERROR(リレーチーム__2[[#This Row],[性別コード]],"")</f>
        <v/>
      </c>
      <c r="L974" t="str">
        <f>IFERROR(リレーチーム__2[[#This Row],[新記録判定クラス]],"")</f>
        <v/>
      </c>
      <c r="M974" t="str">
        <f>IFERROR(リレーチーム__2[[#This Row],[エントリータイム]],"")</f>
        <v/>
      </c>
      <c r="N974" t="str">
        <f>IFERROR(VLOOKUP(I974,色々!L:M,2,0),"")</f>
        <v/>
      </c>
      <c r="O974" s="48" t="str">
        <f>IFERROR(VLOOKUP(J974,色々!P:R,3,0),"")</f>
        <v/>
      </c>
      <c r="P974" s="48" t="str">
        <f>IFERROR(VLOOKUP(K974,色々!P:Q,2,0),"")</f>
        <v/>
      </c>
      <c r="Q974" s="48" t="str">
        <f>IFERROR(VLOOKUP(L974,クラス!B:C,2,0),"")</f>
        <v/>
      </c>
    </row>
    <row r="975" spans="5:17" x14ac:dyDescent="0.2">
      <c r="E975" t="str">
        <f>IFERROR(リレーチーム__2[[#This Row],[チーム番号]],"")</f>
        <v/>
      </c>
      <c r="F975" t="str">
        <f>IFERROR(リレーチーム__2[[#This Row],[チーム名]],"")</f>
        <v/>
      </c>
      <c r="G975" t="str">
        <f>IFERROR(リレーチーム__2[[#This Row],[チーム名カナ]],"")</f>
        <v/>
      </c>
      <c r="H975" t="str">
        <f>IFERROR(リレーチーム__2[[#This Row],[所属番号]],"")</f>
        <v/>
      </c>
      <c r="I975" t="str">
        <f>IFERROR(リレーチーム__2[[#This Row],[種目コード]],"")</f>
        <v/>
      </c>
      <c r="J975" t="str">
        <f>IFERROR(リレーチーム__2[[#This Row],[距離コード]],"")</f>
        <v/>
      </c>
      <c r="K975" t="str">
        <f>IFERROR(リレーチーム__2[[#This Row],[性別コード]],"")</f>
        <v/>
      </c>
      <c r="L975" t="str">
        <f>IFERROR(リレーチーム__2[[#This Row],[新記録判定クラス]],"")</f>
        <v/>
      </c>
      <c r="M975" t="str">
        <f>IFERROR(リレーチーム__2[[#This Row],[エントリータイム]],"")</f>
        <v/>
      </c>
      <c r="N975" t="str">
        <f>IFERROR(VLOOKUP(I975,色々!L:M,2,0),"")</f>
        <v/>
      </c>
      <c r="O975" s="48" t="str">
        <f>IFERROR(VLOOKUP(J975,色々!P:R,3,0),"")</f>
        <v/>
      </c>
      <c r="P975" s="48" t="str">
        <f>IFERROR(VLOOKUP(K975,色々!P:Q,2,0),"")</f>
        <v/>
      </c>
      <c r="Q975" s="48" t="str">
        <f>IFERROR(VLOOKUP(L975,クラス!B:C,2,0),"")</f>
        <v/>
      </c>
    </row>
    <row r="976" spans="5:17" x14ac:dyDescent="0.2">
      <c r="E976" t="str">
        <f>IFERROR(リレーチーム__2[[#This Row],[チーム番号]],"")</f>
        <v/>
      </c>
      <c r="F976" t="str">
        <f>IFERROR(リレーチーム__2[[#This Row],[チーム名]],"")</f>
        <v/>
      </c>
      <c r="G976" t="str">
        <f>IFERROR(リレーチーム__2[[#This Row],[チーム名カナ]],"")</f>
        <v/>
      </c>
      <c r="H976" t="str">
        <f>IFERROR(リレーチーム__2[[#This Row],[所属番号]],"")</f>
        <v/>
      </c>
      <c r="I976" t="str">
        <f>IFERROR(リレーチーム__2[[#This Row],[種目コード]],"")</f>
        <v/>
      </c>
      <c r="J976" t="str">
        <f>IFERROR(リレーチーム__2[[#This Row],[距離コード]],"")</f>
        <v/>
      </c>
      <c r="K976" t="str">
        <f>IFERROR(リレーチーム__2[[#This Row],[性別コード]],"")</f>
        <v/>
      </c>
      <c r="L976" t="str">
        <f>IFERROR(リレーチーム__2[[#This Row],[新記録判定クラス]],"")</f>
        <v/>
      </c>
      <c r="M976" t="str">
        <f>IFERROR(リレーチーム__2[[#This Row],[エントリータイム]],"")</f>
        <v/>
      </c>
      <c r="N976" t="str">
        <f>IFERROR(VLOOKUP(I976,色々!L:M,2,0),"")</f>
        <v/>
      </c>
      <c r="O976" s="48" t="str">
        <f>IFERROR(VLOOKUP(J976,色々!P:R,3,0),"")</f>
        <v/>
      </c>
      <c r="P976" s="48" t="str">
        <f>IFERROR(VLOOKUP(K976,色々!P:Q,2,0),"")</f>
        <v/>
      </c>
      <c r="Q976" s="48" t="str">
        <f>IFERROR(VLOOKUP(L976,クラス!B:C,2,0),"")</f>
        <v/>
      </c>
    </row>
    <row r="977" spans="5:17" x14ac:dyDescent="0.2">
      <c r="E977" t="str">
        <f>IFERROR(リレーチーム__2[[#This Row],[チーム番号]],"")</f>
        <v/>
      </c>
      <c r="F977" t="str">
        <f>IFERROR(リレーチーム__2[[#This Row],[チーム名]],"")</f>
        <v/>
      </c>
      <c r="G977" t="str">
        <f>IFERROR(リレーチーム__2[[#This Row],[チーム名カナ]],"")</f>
        <v/>
      </c>
      <c r="H977" t="str">
        <f>IFERROR(リレーチーム__2[[#This Row],[所属番号]],"")</f>
        <v/>
      </c>
      <c r="I977" t="str">
        <f>IFERROR(リレーチーム__2[[#This Row],[種目コード]],"")</f>
        <v/>
      </c>
      <c r="J977" t="str">
        <f>IFERROR(リレーチーム__2[[#This Row],[距離コード]],"")</f>
        <v/>
      </c>
      <c r="K977" t="str">
        <f>IFERROR(リレーチーム__2[[#This Row],[性別コード]],"")</f>
        <v/>
      </c>
      <c r="L977" t="str">
        <f>IFERROR(リレーチーム__2[[#This Row],[新記録判定クラス]],"")</f>
        <v/>
      </c>
      <c r="M977" t="str">
        <f>IFERROR(リレーチーム__2[[#This Row],[エントリータイム]],"")</f>
        <v/>
      </c>
      <c r="N977" t="str">
        <f>IFERROR(VLOOKUP(I977,色々!L:M,2,0),"")</f>
        <v/>
      </c>
      <c r="O977" s="48" t="str">
        <f>IFERROR(VLOOKUP(J977,色々!P:R,3,0),"")</f>
        <v/>
      </c>
      <c r="P977" s="48" t="str">
        <f>IFERROR(VLOOKUP(K977,色々!P:Q,2,0),"")</f>
        <v/>
      </c>
      <c r="Q977" s="48" t="str">
        <f>IFERROR(VLOOKUP(L977,クラス!B:C,2,0),"")</f>
        <v/>
      </c>
    </row>
    <row r="978" spans="5:17" x14ac:dyDescent="0.2">
      <c r="E978" t="str">
        <f>IFERROR(リレーチーム__2[[#This Row],[チーム番号]],"")</f>
        <v/>
      </c>
      <c r="F978" t="str">
        <f>IFERROR(リレーチーム__2[[#This Row],[チーム名]],"")</f>
        <v/>
      </c>
      <c r="G978" t="str">
        <f>IFERROR(リレーチーム__2[[#This Row],[チーム名カナ]],"")</f>
        <v/>
      </c>
      <c r="H978" t="str">
        <f>IFERROR(リレーチーム__2[[#This Row],[所属番号]],"")</f>
        <v/>
      </c>
      <c r="I978" t="str">
        <f>IFERROR(リレーチーム__2[[#This Row],[種目コード]],"")</f>
        <v/>
      </c>
      <c r="J978" t="str">
        <f>IFERROR(リレーチーム__2[[#This Row],[距離コード]],"")</f>
        <v/>
      </c>
      <c r="K978" t="str">
        <f>IFERROR(リレーチーム__2[[#This Row],[性別コード]],"")</f>
        <v/>
      </c>
      <c r="L978" t="str">
        <f>IFERROR(リレーチーム__2[[#This Row],[新記録判定クラス]],"")</f>
        <v/>
      </c>
      <c r="M978" t="str">
        <f>IFERROR(リレーチーム__2[[#This Row],[エントリータイム]],"")</f>
        <v/>
      </c>
      <c r="N978" t="str">
        <f>IFERROR(VLOOKUP(I978,色々!L:M,2,0),"")</f>
        <v/>
      </c>
      <c r="O978" s="48" t="str">
        <f>IFERROR(VLOOKUP(J978,色々!P:R,3,0),"")</f>
        <v/>
      </c>
      <c r="P978" s="48" t="str">
        <f>IFERROR(VLOOKUP(K978,色々!P:Q,2,0),"")</f>
        <v/>
      </c>
      <c r="Q978" s="48" t="str">
        <f>IFERROR(VLOOKUP(L978,クラス!B:C,2,0),"")</f>
        <v/>
      </c>
    </row>
    <row r="979" spans="5:17" x14ac:dyDescent="0.2">
      <c r="E979" t="str">
        <f>IFERROR(リレーチーム__2[[#This Row],[チーム番号]],"")</f>
        <v/>
      </c>
      <c r="F979" t="str">
        <f>IFERROR(リレーチーム__2[[#This Row],[チーム名]],"")</f>
        <v/>
      </c>
      <c r="G979" t="str">
        <f>IFERROR(リレーチーム__2[[#This Row],[チーム名カナ]],"")</f>
        <v/>
      </c>
      <c r="H979" t="str">
        <f>IFERROR(リレーチーム__2[[#This Row],[所属番号]],"")</f>
        <v/>
      </c>
      <c r="I979" t="str">
        <f>IFERROR(リレーチーム__2[[#This Row],[種目コード]],"")</f>
        <v/>
      </c>
      <c r="J979" t="str">
        <f>IFERROR(リレーチーム__2[[#This Row],[距離コード]],"")</f>
        <v/>
      </c>
      <c r="K979" t="str">
        <f>IFERROR(リレーチーム__2[[#This Row],[性別コード]],"")</f>
        <v/>
      </c>
      <c r="L979" t="str">
        <f>IFERROR(リレーチーム__2[[#This Row],[新記録判定クラス]],"")</f>
        <v/>
      </c>
      <c r="M979" t="str">
        <f>IFERROR(リレーチーム__2[[#This Row],[エントリータイム]],"")</f>
        <v/>
      </c>
      <c r="N979" t="str">
        <f>IFERROR(VLOOKUP(I979,色々!L:M,2,0),"")</f>
        <v/>
      </c>
      <c r="O979" s="48" t="str">
        <f>IFERROR(VLOOKUP(J979,色々!P:R,3,0),"")</f>
        <v/>
      </c>
      <c r="P979" s="48" t="str">
        <f>IFERROR(VLOOKUP(K979,色々!P:Q,2,0),"")</f>
        <v/>
      </c>
      <c r="Q979" s="48" t="str">
        <f>IFERROR(VLOOKUP(L979,クラス!B:C,2,0),"")</f>
        <v/>
      </c>
    </row>
    <row r="980" spans="5:17" x14ac:dyDescent="0.2">
      <c r="E980" t="str">
        <f>IFERROR(リレーチーム__2[[#This Row],[チーム番号]],"")</f>
        <v/>
      </c>
      <c r="F980" t="str">
        <f>IFERROR(リレーチーム__2[[#This Row],[チーム名]],"")</f>
        <v/>
      </c>
      <c r="G980" t="str">
        <f>IFERROR(リレーチーム__2[[#This Row],[チーム名カナ]],"")</f>
        <v/>
      </c>
      <c r="H980" t="str">
        <f>IFERROR(リレーチーム__2[[#This Row],[所属番号]],"")</f>
        <v/>
      </c>
      <c r="I980" t="str">
        <f>IFERROR(リレーチーム__2[[#This Row],[種目コード]],"")</f>
        <v/>
      </c>
      <c r="J980" t="str">
        <f>IFERROR(リレーチーム__2[[#This Row],[距離コード]],"")</f>
        <v/>
      </c>
      <c r="K980" t="str">
        <f>IFERROR(リレーチーム__2[[#This Row],[性別コード]],"")</f>
        <v/>
      </c>
      <c r="L980" t="str">
        <f>IFERROR(リレーチーム__2[[#This Row],[新記録判定クラス]],"")</f>
        <v/>
      </c>
      <c r="M980" t="str">
        <f>IFERROR(リレーチーム__2[[#This Row],[エントリータイム]],"")</f>
        <v/>
      </c>
      <c r="N980" t="str">
        <f>IFERROR(VLOOKUP(I980,色々!L:M,2,0),"")</f>
        <v/>
      </c>
      <c r="O980" s="48" t="str">
        <f>IFERROR(VLOOKUP(J980,色々!P:R,3,0),"")</f>
        <v/>
      </c>
      <c r="P980" s="48" t="str">
        <f>IFERROR(VLOOKUP(K980,色々!P:Q,2,0),"")</f>
        <v/>
      </c>
      <c r="Q980" s="48" t="str">
        <f>IFERROR(VLOOKUP(L980,クラス!B:C,2,0),"")</f>
        <v/>
      </c>
    </row>
    <row r="981" spans="5:17" x14ac:dyDescent="0.2">
      <c r="E981" t="str">
        <f>IFERROR(リレーチーム__2[[#This Row],[チーム番号]],"")</f>
        <v/>
      </c>
      <c r="F981" t="str">
        <f>IFERROR(リレーチーム__2[[#This Row],[チーム名]],"")</f>
        <v/>
      </c>
      <c r="G981" t="str">
        <f>IFERROR(リレーチーム__2[[#This Row],[チーム名カナ]],"")</f>
        <v/>
      </c>
      <c r="H981" t="str">
        <f>IFERROR(リレーチーム__2[[#This Row],[所属番号]],"")</f>
        <v/>
      </c>
      <c r="I981" t="str">
        <f>IFERROR(リレーチーム__2[[#This Row],[種目コード]],"")</f>
        <v/>
      </c>
      <c r="J981" t="str">
        <f>IFERROR(リレーチーム__2[[#This Row],[距離コード]],"")</f>
        <v/>
      </c>
      <c r="K981" t="str">
        <f>IFERROR(リレーチーム__2[[#This Row],[性別コード]],"")</f>
        <v/>
      </c>
      <c r="L981" t="str">
        <f>IFERROR(リレーチーム__2[[#This Row],[新記録判定クラス]],"")</f>
        <v/>
      </c>
      <c r="M981" t="str">
        <f>IFERROR(リレーチーム__2[[#This Row],[エントリータイム]],"")</f>
        <v/>
      </c>
      <c r="N981" t="str">
        <f>IFERROR(VLOOKUP(I981,色々!L:M,2,0),"")</f>
        <v/>
      </c>
      <c r="O981" s="48" t="str">
        <f>IFERROR(VLOOKUP(J981,色々!P:R,3,0),"")</f>
        <v/>
      </c>
      <c r="P981" s="48" t="str">
        <f>IFERROR(VLOOKUP(K981,色々!P:Q,2,0),"")</f>
        <v/>
      </c>
      <c r="Q981" s="48" t="str">
        <f>IFERROR(VLOOKUP(L981,クラス!B:C,2,0),"")</f>
        <v/>
      </c>
    </row>
    <row r="982" spans="5:17" x14ac:dyDescent="0.2">
      <c r="E982" t="str">
        <f>IFERROR(リレーチーム__2[[#This Row],[チーム番号]],"")</f>
        <v/>
      </c>
      <c r="F982" t="str">
        <f>IFERROR(リレーチーム__2[[#This Row],[チーム名]],"")</f>
        <v/>
      </c>
      <c r="G982" t="str">
        <f>IFERROR(リレーチーム__2[[#This Row],[チーム名カナ]],"")</f>
        <v/>
      </c>
      <c r="H982" t="str">
        <f>IFERROR(リレーチーム__2[[#This Row],[所属番号]],"")</f>
        <v/>
      </c>
      <c r="I982" t="str">
        <f>IFERROR(リレーチーム__2[[#This Row],[種目コード]],"")</f>
        <v/>
      </c>
      <c r="J982" t="str">
        <f>IFERROR(リレーチーム__2[[#This Row],[距離コード]],"")</f>
        <v/>
      </c>
      <c r="K982" t="str">
        <f>IFERROR(リレーチーム__2[[#This Row],[性別コード]],"")</f>
        <v/>
      </c>
      <c r="L982" t="str">
        <f>IFERROR(リレーチーム__2[[#This Row],[新記録判定クラス]],"")</f>
        <v/>
      </c>
      <c r="M982" t="str">
        <f>IFERROR(リレーチーム__2[[#This Row],[エントリータイム]],"")</f>
        <v/>
      </c>
      <c r="N982" t="str">
        <f>IFERROR(VLOOKUP(I982,色々!L:M,2,0),"")</f>
        <v/>
      </c>
      <c r="O982" s="48" t="str">
        <f>IFERROR(VLOOKUP(J982,色々!P:R,3,0),"")</f>
        <v/>
      </c>
      <c r="P982" s="48" t="str">
        <f>IFERROR(VLOOKUP(K982,色々!P:Q,2,0),"")</f>
        <v/>
      </c>
      <c r="Q982" s="48" t="str">
        <f>IFERROR(VLOOKUP(L982,クラス!B:C,2,0),"")</f>
        <v/>
      </c>
    </row>
    <row r="983" spans="5:17" x14ac:dyDescent="0.2">
      <c r="E983" t="str">
        <f>IFERROR(リレーチーム__2[[#This Row],[チーム番号]],"")</f>
        <v/>
      </c>
      <c r="F983" t="str">
        <f>IFERROR(リレーチーム__2[[#This Row],[チーム名]],"")</f>
        <v/>
      </c>
      <c r="G983" t="str">
        <f>IFERROR(リレーチーム__2[[#This Row],[チーム名カナ]],"")</f>
        <v/>
      </c>
      <c r="H983" t="str">
        <f>IFERROR(リレーチーム__2[[#This Row],[所属番号]],"")</f>
        <v/>
      </c>
      <c r="I983" t="str">
        <f>IFERROR(リレーチーム__2[[#This Row],[種目コード]],"")</f>
        <v/>
      </c>
      <c r="J983" t="str">
        <f>IFERROR(リレーチーム__2[[#This Row],[距離コード]],"")</f>
        <v/>
      </c>
      <c r="K983" t="str">
        <f>IFERROR(リレーチーム__2[[#This Row],[性別コード]],"")</f>
        <v/>
      </c>
      <c r="L983" t="str">
        <f>IFERROR(リレーチーム__2[[#This Row],[新記録判定クラス]],"")</f>
        <v/>
      </c>
      <c r="M983" t="str">
        <f>IFERROR(リレーチーム__2[[#This Row],[エントリータイム]],"")</f>
        <v/>
      </c>
      <c r="N983" t="str">
        <f>IFERROR(VLOOKUP(I983,色々!L:M,2,0),"")</f>
        <v/>
      </c>
      <c r="O983" s="48" t="str">
        <f>IFERROR(VLOOKUP(J983,色々!P:R,3,0),"")</f>
        <v/>
      </c>
      <c r="P983" s="48" t="str">
        <f>IFERROR(VLOOKUP(K983,色々!P:Q,2,0),"")</f>
        <v/>
      </c>
      <c r="Q983" s="48" t="str">
        <f>IFERROR(VLOOKUP(L983,クラス!B:C,2,0),"")</f>
        <v/>
      </c>
    </row>
    <row r="984" spans="5:17" x14ac:dyDescent="0.2">
      <c r="E984" t="str">
        <f>IFERROR(リレーチーム__2[[#This Row],[チーム番号]],"")</f>
        <v/>
      </c>
      <c r="F984" t="str">
        <f>IFERROR(リレーチーム__2[[#This Row],[チーム名]],"")</f>
        <v/>
      </c>
      <c r="G984" t="str">
        <f>IFERROR(リレーチーム__2[[#This Row],[チーム名カナ]],"")</f>
        <v/>
      </c>
      <c r="H984" t="str">
        <f>IFERROR(リレーチーム__2[[#This Row],[所属番号]],"")</f>
        <v/>
      </c>
      <c r="I984" t="str">
        <f>IFERROR(リレーチーム__2[[#This Row],[種目コード]],"")</f>
        <v/>
      </c>
      <c r="J984" t="str">
        <f>IFERROR(リレーチーム__2[[#This Row],[距離コード]],"")</f>
        <v/>
      </c>
      <c r="K984" t="str">
        <f>IFERROR(リレーチーム__2[[#This Row],[性別コード]],"")</f>
        <v/>
      </c>
      <c r="L984" t="str">
        <f>IFERROR(リレーチーム__2[[#This Row],[新記録判定クラス]],"")</f>
        <v/>
      </c>
      <c r="M984" t="str">
        <f>IFERROR(リレーチーム__2[[#This Row],[エントリータイム]],"")</f>
        <v/>
      </c>
      <c r="N984" t="str">
        <f>IFERROR(VLOOKUP(I984,色々!L:M,2,0),"")</f>
        <v/>
      </c>
      <c r="O984" s="48" t="str">
        <f>IFERROR(VLOOKUP(J984,色々!P:R,3,0),"")</f>
        <v/>
      </c>
      <c r="P984" s="48" t="str">
        <f>IFERROR(VLOOKUP(K984,色々!P:Q,2,0),"")</f>
        <v/>
      </c>
      <c r="Q984" s="48" t="str">
        <f>IFERROR(VLOOKUP(L984,クラス!B:C,2,0),"")</f>
        <v/>
      </c>
    </row>
    <row r="985" spans="5:17" x14ac:dyDescent="0.2">
      <c r="E985" t="str">
        <f>IFERROR(リレーチーム__2[[#This Row],[チーム番号]],"")</f>
        <v/>
      </c>
      <c r="F985" t="str">
        <f>IFERROR(リレーチーム__2[[#This Row],[チーム名]],"")</f>
        <v/>
      </c>
      <c r="G985" t="str">
        <f>IFERROR(リレーチーム__2[[#This Row],[チーム名カナ]],"")</f>
        <v/>
      </c>
      <c r="H985" t="str">
        <f>IFERROR(リレーチーム__2[[#This Row],[所属番号]],"")</f>
        <v/>
      </c>
      <c r="I985" t="str">
        <f>IFERROR(リレーチーム__2[[#This Row],[種目コード]],"")</f>
        <v/>
      </c>
      <c r="J985" t="str">
        <f>IFERROR(リレーチーム__2[[#This Row],[距離コード]],"")</f>
        <v/>
      </c>
      <c r="K985" t="str">
        <f>IFERROR(リレーチーム__2[[#This Row],[性別コード]],"")</f>
        <v/>
      </c>
      <c r="L985" t="str">
        <f>IFERROR(リレーチーム__2[[#This Row],[新記録判定クラス]],"")</f>
        <v/>
      </c>
      <c r="M985" t="str">
        <f>IFERROR(リレーチーム__2[[#This Row],[エントリータイム]],"")</f>
        <v/>
      </c>
      <c r="N985" t="str">
        <f>IFERROR(VLOOKUP(I985,色々!L:M,2,0),"")</f>
        <v/>
      </c>
      <c r="O985" s="48" t="str">
        <f>IFERROR(VLOOKUP(J985,色々!P:R,3,0),"")</f>
        <v/>
      </c>
      <c r="P985" s="48" t="str">
        <f>IFERROR(VLOOKUP(K985,色々!P:Q,2,0),"")</f>
        <v/>
      </c>
      <c r="Q985" s="48" t="str">
        <f>IFERROR(VLOOKUP(L985,クラス!B:C,2,0),"")</f>
        <v/>
      </c>
    </row>
    <row r="986" spans="5:17" x14ac:dyDescent="0.2">
      <c r="E986" t="str">
        <f>IFERROR(リレーチーム__2[[#This Row],[チーム番号]],"")</f>
        <v/>
      </c>
      <c r="F986" t="str">
        <f>IFERROR(リレーチーム__2[[#This Row],[チーム名]],"")</f>
        <v/>
      </c>
      <c r="G986" t="str">
        <f>IFERROR(リレーチーム__2[[#This Row],[チーム名カナ]],"")</f>
        <v/>
      </c>
      <c r="H986" t="str">
        <f>IFERROR(リレーチーム__2[[#This Row],[所属番号]],"")</f>
        <v/>
      </c>
      <c r="I986" t="str">
        <f>IFERROR(リレーチーム__2[[#This Row],[種目コード]],"")</f>
        <v/>
      </c>
      <c r="J986" t="str">
        <f>IFERROR(リレーチーム__2[[#This Row],[距離コード]],"")</f>
        <v/>
      </c>
      <c r="K986" t="str">
        <f>IFERROR(リレーチーム__2[[#This Row],[性別コード]],"")</f>
        <v/>
      </c>
      <c r="L986" t="str">
        <f>IFERROR(リレーチーム__2[[#This Row],[新記録判定クラス]],"")</f>
        <v/>
      </c>
      <c r="M986" t="str">
        <f>IFERROR(リレーチーム__2[[#This Row],[エントリータイム]],"")</f>
        <v/>
      </c>
      <c r="N986" t="str">
        <f>IFERROR(VLOOKUP(I986,色々!L:M,2,0),"")</f>
        <v/>
      </c>
      <c r="O986" s="48" t="str">
        <f>IFERROR(VLOOKUP(J986,色々!P:R,3,0),"")</f>
        <v/>
      </c>
      <c r="P986" s="48" t="str">
        <f>IFERROR(VLOOKUP(K986,色々!P:Q,2,0),"")</f>
        <v/>
      </c>
      <c r="Q986" s="48" t="str">
        <f>IFERROR(VLOOKUP(L986,クラス!B:C,2,0),"")</f>
        <v/>
      </c>
    </row>
    <row r="987" spans="5:17" x14ac:dyDescent="0.2">
      <c r="E987" t="str">
        <f>IFERROR(リレーチーム__2[[#This Row],[チーム番号]],"")</f>
        <v/>
      </c>
      <c r="F987" t="str">
        <f>IFERROR(リレーチーム__2[[#This Row],[チーム名]],"")</f>
        <v/>
      </c>
      <c r="G987" t="str">
        <f>IFERROR(リレーチーム__2[[#This Row],[チーム名カナ]],"")</f>
        <v/>
      </c>
      <c r="H987" t="str">
        <f>IFERROR(リレーチーム__2[[#This Row],[所属番号]],"")</f>
        <v/>
      </c>
      <c r="I987" t="str">
        <f>IFERROR(リレーチーム__2[[#This Row],[種目コード]],"")</f>
        <v/>
      </c>
      <c r="J987" t="str">
        <f>IFERROR(リレーチーム__2[[#This Row],[距離コード]],"")</f>
        <v/>
      </c>
      <c r="K987" t="str">
        <f>IFERROR(リレーチーム__2[[#This Row],[性別コード]],"")</f>
        <v/>
      </c>
      <c r="L987" t="str">
        <f>IFERROR(リレーチーム__2[[#This Row],[新記録判定クラス]],"")</f>
        <v/>
      </c>
      <c r="M987" t="str">
        <f>IFERROR(リレーチーム__2[[#This Row],[エントリータイム]],"")</f>
        <v/>
      </c>
      <c r="N987" t="str">
        <f>IFERROR(VLOOKUP(I987,色々!L:M,2,0),"")</f>
        <v/>
      </c>
      <c r="O987" s="48" t="str">
        <f>IFERROR(VLOOKUP(J987,色々!P:R,3,0),"")</f>
        <v/>
      </c>
      <c r="P987" s="48" t="str">
        <f>IFERROR(VLOOKUP(K987,色々!P:Q,2,0),"")</f>
        <v/>
      </c>
      <c r="Q987" s="48" t="str">
        <f>IFERROR(VLOOKUP(L987,クラス!B:C,2,0),"")</f>
        <v/>
      </c>
    </row>
    <row r="988" spans="5:17" x14ac:dyDescent="0.2">
      <c r="E988" t="str">
        <f>IFERROR(リレーチーム__2[[#This Row],[チーム番号]],"")</f>
        <v/>
      </c>
      <c r="F988" t="str">
        <f>IFERROR(リレーチーム__2[[#This Row],[チーム名]],"")</f>
        <v/>
      </c>
      <c r="G988" t="str">
        <f>IFERROR(リレーチーム__2[[#This Row],[チーム名カナ]],"")</f>
        <v/>
      </c>
      <c r="H988" t="str">
        <f>IFERROR(リレーチーム__2[[#This Row],[所属番号]],"")</f>
        <v/>
      </c>
      <c r="I988" t="str">
        <f>IFERROR(リレーチーム__2[[#This Row],[種目コード]],"")</f>
        <v/>
      </c>
      <c r="J988" t="str">
        <f>IFERROR(リレーチーム__2[[#This Row],[距離コード]],"")</f>
        <v/>
      </c>
      <c r="K988" t="str">
        <f>IFERROR(リレーチーム__2[[#This Row],[性別コード]],"")</f>
        <v/>
      </c>
      <c r="L988" t="str">
        <f>IFERROR(リレーチーム__2[[#This Row],[新記録判定クラス]],"")</f>
        <v/>
      </c>
      <c r="M988" t="str">
        <f>IFERROR(リレーチーム__2[[#This Row],[エントリータイム]],"")</f>
        <v/>
      </c>
      <c r="N988" t="str">
        <f>IFERROR(VLOOKUP(I988,色々!L:M,2,0),"")</f>
        <v/>
      </c>
      <c r="O988" s="48" t="str">
        <f>IFERROR(VLOOKUP(J988,色々!P:R,3,0),"")</f>
        <v/>
      </c>
      <c r="P988" s="48" t="str">
        <f>IFERROR(VLOOKUP(K988,色々!P:Q,2,0),"")</f>
        <v/>
      </c>
      <c r="Q988" s="48" t="str">
        <f>IFERROR(VLOOKUP(L988,クラス!B:C,2,0),"")</f>
        <v/>
      </c>
    </row>
    <row r="989" spans="5:17" x14ac:dyDescent="0.2">
      <c r="E989" t="str">
        <f>IFERROR(リレーチーム__2[[#This Row],[チーム番号]],"")</f>
        <v/>
      </c>
      <c r="F989" t="str">
        <f>IFERROR(リレーチーム__2[[#This Row],[チーム名]],"")</f>
        <v/>
      </c>
      <c r="G989" t="str">
        <f>IFERROR(リレーチーム__2[[#This Row],[チーム名カナ]],"")</f>
        <v/>
      </c>
      <c r="H989" t="str">
        <f>IFERROR(リレーチーム__2[[#This Row],[所属番号]],"")</f>
        <v/>
      </c>
      <c r="I989" t="str">
        <f>IFERROR(リレーチーム__2[[#This Row],[種目コード]],"")</f>
        <v/>
      </c>
      <c r="J989" t="str">
        <f>IFERROR(リレーチーム__2[[#This Row],[距離コード]],"")</f>
        <v/>
      </c>
      <c r="K989" t="str">
        <f>IFERROR(リレーチーム__2[[#This Row],[性別コード]],"")</f>
        <v/>
      </c>
      <c r="L989" t="str">
        <f>IFERROR(リレーチーム__2[[#This Row],[新記録判定クラス]],"")</f>
        <v/>
      </c>
      <c r="M989" t="str">
        <f>IFERROR(リレーチーム__2[[#This Row],[エントリータイム]],"")</f>
        <v/>
      </c>
      <c r="N989" t="str">
        <f>IFERROR(VLOOKUP(I989,色々!L:M,2,0),"")</f>
        <v/>
      </c>
      <c r="O989" s="48" t="str">
        <f>IFERROR(VLOOKUP(J989,色々!P:R,3,0),"")</f>
        <v/>
      </c>
      <c r="P989" s="48" t="str">
        <f>IFERROR(VLOOKUP(K989,色々!P:Q,2,0),"")</f>
        <v/>
      </c>
      <c r="Q989" s="48" t="str">
        <f>IFERROR(VLOOKUP(L989,クラス!B:C,2,0),"")</f>
        <v/>
      </c>
    </row>
    <row r="990" spans="5:17" x14ac:dyDescent="0.2">
      <c r="E990" t="str">
        <f>IFERROR(リレーチーム__2[[#This Row],[チーム番号]],"")</f>
        <v/>
      </c>
      <c r="F990" t="str">
        <f>IFERROR(リレーチーム__2[[#This Row],[チーム名]],"")</f>
        <v/>
      </c>
      <c r="G990" t="str">
        <f>IFERROR(リレーチーム__2[[#This Row],[チーム名カナ]],"")</f>
        <v/>
      </c>
      <c r="H990" t="str">
        <f>IFERROR(リレーチーム__2[[#This Row],[所属番号]],"")</f>
        <v/>
      </c>
      <c r="I990" t="str">
        <f>IFERROR(リレーチーム__2[[#This Row],[種目コード]],"")</f>
        <v/>
      </c>
      <c r="J990" t="str">
        <f>IFERROR(リレーチーム__2[[#This Row],[距離コード]],"")</f>
        <v/>
      </c>
      <c r="K990" t="str">
        <f>IFERROR(リレーチーム__2[[#This Row],[性別コード]],"")</f>
        <v/>
      </c>
      <c r="L990" t="str">
        <f>IFERROR(リレーチーム__2[[#This Row],[新記録判定クラス]],"")</f>
        <v/>
      </c>
      <c r="M990" t="str">
        <f>IFERROR(リレーチーム__2[[#This Row],[エントリータイム]],"")</f>
        <v/>
      </c>
      <c r="N990" t="str">
        <f>IFERROR(VLOOKUP(I990,色々!L:M,2,0),"")</f>
        <v/>
      </c>
      <c r="O990" s="48" t="str">
        <f>IFERROR(VLOOKUP(J990,色々!P:R,3,0),"")</f>
        <v/>
      </c>
      <c r="P990" s="48" t="str">
        <f>IFERROR(VLOOKUP(K990,色々!P:Q,2,0),"")</f>
        <v/>
      </c>
      <c r="Q990" s="48" t="str">
        <f>IFERROR(VLOOKUP(L990,クラス!B:C,2,0),"")</f>
        <v/>
      </c>
    </row>
    <row r="991" spans="5:17" x14ac:dyDescent="0.2">
      <c r="E991" t="str">
        <f>IFERROR(リレーチーム__2[[#This Row],[チーム番号]],"")</f>
        <v/>
      </c>
      <c r="F991" t="str">
        <f>IFERROR(リレーチーム__2[[#This Row],[チーム名]],"")</f>
        <v/>
      </c>
      <c r="G991" t="str">
        <f>IFERROR(リレーチーム__2[[#This Row],[チーム名カナ]],"")</f>
        <v/>
      </c>
      <c r="H991" t="str">
        <f>IFERROR(リレーチーム__2[[#This Row],[所属番号]],"")</f>
        <v/>
      </c>
      <c r="I991" t="str">
        <f>IFERROR(リレーチーム__2[[#This Row],[種目コード]],"")</f>
        <v/>
      </c>
      <c r="J991" t="str">
        <f>IFERROR(リレーチーム__2[[#This Row],[距離コード]],"")</f>
        <v/>
      </c>
      <c r="K991" t="str">
        <f>IFERROR(リレーチーム__2[[#This Row],[性別コード]],"")</f>
        <v/>
      </c>
      <c r="L991" t="str">
        <f>IFERROR(リレーチーム__2[[#This Row],[新記録判定クラス]],"")</f>
        <v/>
      </c>
      <c r="M991" t="str">
        <f>IFERROR(リレーチーム__2[[#This Row],[エントリータイム]],"")</f>
        <v/>
      </c>
      <c r="N991" t="str">
        <f>IFERROR(VLOOKUP(I991,色々!L:M,2,0),"")</f>
        <v/>
      </c>
      <c r="O991" s="48" t="str">
        <f>IFERROR(VLOOKUP(J991,色々!P:R,3,0),"")</f>
        <v/>
      </c>
      <c r="P991" s="48" t="str">
        <f>IFERROR(VLOOKUP(K991,色々!P:Q,2,0),"")</f>
        <v/>
      </c>
      <c r="Q991" s="48" t="str">
        <f>IFERROR(VLOOKUP(L991,クラス!B:C,2,0),"")</f>
        <v/>
      </c>
    </row>
    <row r="992" spans="5:17" x14ac:dyDescent="0.2">
      <c r="E992" t="str">
        <f>IFERROR(リレーチーム__2[[#This Row],[チーム番号]],"")</f>
        <v/>
      </c>
      <c r="F992" t="str">
        <f>IFERROR(リレーチーム__2[[#This Row],[チーム名]],"")</f>
        <v/>
      </c>
      <c r="G992" t="str">
        <f>IFERROR(リレーチーム__2[[#This Row],[チーム名カナ]],"")</f>
        <v/>
      </c>
      <c r="H992" t="str">
        <f>IFERROR(リレーチーム__2[[#This Row],[所属番号]],"")</f>
        <v/>
      </c>
      <c r="I992" t="str">
        <f>IFERROR(リレーチーム__2[[#This Row],[種目コード]],"")</f>
        <v/>
      </c>
      <c r="J992" t="str">
        <f>IFERROR(リレーチーム__2[[#This Row],[距離コード]],"")</f>
        <v/>
      </c>
      <c r="K992" t="str">
        <f>IFERROR(リレーチーム__2[[#This Row],[性別コード]],"")</f>
        <v/>
      </c>
      <c r="L992" t="str">
        <f>IFERROR(リレーチーム__2[[#This Row],[新記録判定クラス]],"")</f>
        <v/>
      </c>
      <c r="M992" t="str">
        <f>IFERROR(リレーチーム__2[[#This Row],[エントリータイム]],"")</f>
        <v/>
      </c>
      <c r="N992" t="str">
        <f>IFERROR(VLOOKUP(I992,色々!L:M,2,0),"")</f>
        <v/>
      </c>
      <c r="O992" s="48" t="str">
        <f>IFERROR(VLOOKUP(J992,色々!P:R,3,0),"")</f>
        <v/>
      </c>
      <c r="P992" s="48" t="str">
        <f>IFERROR(VLOOKUP(K992,色々!P:Q,2,0),"")</f>
        <v/>
      </c>
      <c r="Q992" s="48" t="str">
        <f>IFERROR(VLOOKUP(L992,クラス!B:C,2,0),"")</f>
        <v/>
      </c>
    </row>
    <row r="993" spans="5:17" x14ac:dyDescent="0.2">
      <c r="E993" t="str">
        <f>IFERROR(リレーチーム__2[[#This Row],[チーム番号]],"")</f>
        <v/>
      </c>
      <c r="F993" t="str">
        <f>IFERROR(リレーチーム__2[[#This Row],[チーム名]],"")</f>
        <v/>
      </c>
      <c r="G993" t="str">
        <f>IFERROR(リレーチーム__2[[#This Row],[チーム名カナ]],"")</f>
        <v/>
      </c>
      <c r="H993" t="str">
        <f>IFERROR(リレーチーム__2[[#This Row],[所属番号]],"")</f>
        <v/>
      </c>
      <c r="I993" t="str">
        <f>IFERROR(リレーチーム__2[[#This Row],[種目コード]],"")</f>
        <v/>
      </c>
      <c r="J993" t="str">
        <f>IFERROR(リレーチーム__2[[#This Row],[距離コード]],"")</f>
        <v/>
      </c>
      <c r="K993" t="str">
        <f>IFERROR(リレーチーム__2[[#This Row],[性別コード]],"")</f>
        <v/>
      </c>
      <c r="L993" t="str">
        <f>IFERROR(リレーチーム__2[[#This Row],[新記録判定クラス]],"")</f>
        <v/>
      </c>
      <c r="M993" t="str">
        <f>IFERROR(リレーチーム__2[[#This Row],[エントリータイム]],"")</f>
        <v/>
      </c>
      <c r="N993" t="str">
        <f>IFERROR(VLOOKUP(I993,色々!L:M,2,0),"")</f>
        <v/>
      </c>
      <c r="O993" s="48" t="str">
        <f>IFERROR(VLOOKUP(J993,色々!P:R,3,0),"")</f>
        <v/>
      </c>
      <c r="P993" s="48" t="str">
        <f>IFERROR(VLOOKUP(K993,色々!P:Q,2,0),"")</f>
        <v/>
      </c>
      <c r="Q993" s="48" t="str">
        <f>IFERROR(VLOOKUP(L993,クラス!B:C,2,0),"")</f>
        <v/>
      </c>
    </row>
    <row r="994" spans="5:17" x14ac:dyDescent="0.2">
      <c r="E994" t="str">
        <f>IFERROR(リレーチーム__2[[#This Row],[チーム番号]],"")</f>
        <v/>
      </c>
      <c r="F994" t="str">
        <f>IFERROR(リレーチーム__2[[#This Row],[チーム名]],"")</f>
        <v/>
      </c>
      <c r="G994" t="str">
        <f>IFERROR(リレーチーム__2[[#This Row],[チーム名カナ]],"")</f>
        <v/>
      </c>
      <c r="H994" t="str">
        <f>IFERROR(リレーチーム__2[[#This Row],[所属番号]],"")</f>
        <v/>
      </c>
      <c r="I994" t="str">
        <f>IFERROR(リレーチーム__2[[#This Row],[種目コード]],"")</f>
        <v/>
      </c>
      <c r="J994" t="str">
        <f>IFERROR(リレーチーム__2[[#This Row],[距離コード]],"")</f>
        <v/>
      </c>
      <c r="K994" t="str">
        <f>IFERROR(リレーチーム__2[[#This Row],[性別コード]],"")</f>
        <v/>
      </c>
      <c r="L994" t="str">
        <f>IFERROR(リレーチーム__2[[#This Row],[新記録判定クラス]],"")</f>
        <v/>
      </c>
      <c r="M994" t="str">
        <f>IFERROR(リレーチーム__2[[#This Row],[エントリータイム]],"")</f>
        <v/>
      </c>
      <c r="N994" t="str">
        <f>IFERROR(VLOOKUP(I994,色々!L:M,2,0),"")</f>
        <v/>
      </c>
      <c r="O994" s="48" t="str">
        <f>IFERROR(VLOOKUP(J994,色々!P:R,3,0),"")</f>
        <v/>
      </c>
      <c r="P994" s="48" t="str">
        <f>IFERROR(VLOOKUP(K994,色々!P:Q,2,0),"")</f>
        <v/>
      </c>
      <c r="Q994" s="48" t="str">
        <f>IFERROR(VLOOKUP(L994,クラス!B:C,2,0),"")</f>
        <v/>
      </c>
    </row>
    <row r="995" spans="5:17" x14ac:dyDescent="0.2">
      <c r="E995" t="str">
        <f>IFERROR(リレーチーム__2[[#This Row],[チーム番号]],"")</f>
        <v/>
      </c>
      <c r="F995" t="str">
        <f>IFERROR(リレーチーム__2[[#This Row],[チーム名]],"")</f>
        <v/>
      </c>
      <c r="G995" t="str">
        <f>IFERROR(リレーチーム__2[[#This Row],[チーム名カナ]],"")</f>
        <v/>
      </c>
      <c r="H995" t="str">
        <f>IFERROR(リレーチーム__2[[#This Row],[所属番号]],"")</f>
        <v/>
      </c>
      <c r="I995" t="str">
        <f>IFERROR(リレーチーム__2[[#This Row],[種目コード]],"")</f>
        <v/>
      </c>
      <c r="J995" t="str">
        <f>IFERROR(リレーチーム__2[[#This Row],[距離コード]],"")</f>
        <v/>
      </c>
      <c r="K995" t="str">
        <f>IFERROR(リレーチーム__2[[#This Row],[性別コード]],"")</f>
        <v/>
      </c>
      <c r="L995" t="str">
        <f>IFERROR(リレーチーム__2[[#This Row],[新記録判定クラス]],"")</f>
        <v/>
      </c>
      <c r="M995" t="str">
        <f>IFERROR(リレーチーム__2[[#This Row],[エントリータイム]],"")</f>
        <v/>
      </c>
      <c r="N995" t="str">
        <f>IFERROR(VLOOKUP(I995,色々!L:M,2,0),"")</f>
        <v/>
      </c>
      <c r="O995" s="48" t="str">
        <f>IFERROR(VLOOKUP(J995,色々!P:R,3,0),"")</f>
        <v/>
      </c>
      <c r="P995" s="48" t="str">
        <f>IFERROR(VLOOKUP(K995,色々!P:Q,2,0),"")</f>
        <v/>
      </c>
      <c r="Q995" s="48" t="str">
        <f>IFERROR(VLOOKUP(L995,クラス!B:C,2,0),"")</f>
        <v/>
      </c>
    </row>
    <row r="996" spans="5:17" x14ac:dyDescent="0.2">
      <c r="E996" t="str">
        <f>IFERROR(リレーチーム__2[[#This Row],[チーム番号]],"")</f>
        <v/>
      </c>
      <c r="F996" t="str">
        <f>IFERROR(リレーチーム__2[[#This Row],[チーム名]],"")</f>
        <v/>
      </c>
      <c r="G996" t="str">
        <f>IFERROR(リレーチーム__2[[#This Row],[チーム名カナ]],"")</f>
        <v/>
      </c>
      <c r="H996" t="str">
        <f>IFERROR(リレーチーム__2[[#This Row],[所属番号]],"")</f>
        <v/>
      </c>
      <c r="I996" t="str">
        <f>IFERROR(リレーチーム__2[[#This Row],[種目コード]],"")</f>
        <v/>
      </c>
      <c r="J996" t="str">
        <f>IFERROR(リレーチーム__2[[#This Row],[距離コード]],"")</f>
        <v/>
      </c>
      <c r="K996" t="str">
        <f>IFERROR(リレーチーム__2[[#This Row],[性別コード]],"")</f>
        <v/>
      </c>
      <c r="L996" t="str">
        <f>IFERROR(リレーチーム__2[[#This Row],[新記録判定クラス]],"")</f>
        <v/>
      </c>
      <c r="M996" t="str">
        <f>IFERROR(リレーチーム__2[[#This Row],[エントリータイム]],"")</f>
        <v/>
      </c>
      <c r="N996" t="str">
        <f>IFERROR(VLOOKUP(I996,色々!L:M,2,0),"")</f>
        <v/>
      </c>
      <c r="O996" s="48" t="str">
        <f>IFERROR(VLOOKUP(J996,色々!P:R,3,0),"")</f>
        <v/>
      </c>
      <c r="P996" s="48" t="str">
        <f>IFERROR(VLOOKUP(K996,色々!P:Q,2,0),"")</f>
        <v/>
      </c>
      <c r="Q996" s="48" t="str">
        <f>IFERROR(VLOOKUP(L996,クラス!B:C,2,0),"")</f>
        <v/>
      </c>
    </row>
    <row r="997" spans="5:17" x14ac:dyDescent="0.2">
      <c r="E997" t="str">
        <f>IFERROR(リレーチーム__2[[#This Row],[チーム番号]],"")</f>
        <v/>
      </c>
      <c r="F997" t="str">
        <f>IFERROR(リレーチーム__2[[#This Row],[チーム名]],"")</f>
        <v/>
      </c>
      <c r="G997" t="str">
        <f>IFERROR(リレーチーム__2[[#This Row],[チーム名カナ]],"")</f>
        <v/>
      </c>
      <c r="H997" t="str">
        <f>IFERROR(リレーチーム__2[[#This Row],[所属番号]],"")</f>
        <v/>
      </c>
      <c r="I997" t="str">
        <f>IFERROR(リレーチーム__2[[#This Row],[種目コード]],"")</f>
        <v/>
      </c>
      <c r="J997" t="str">
        <f>IFERROR(リレーチーム__2[[#This Row],[距離コード]],"")</f>
        <v/>
      </c>
      <c r="K997" t="str">
        <f>IFERROR(リレーチーム__2[[#This Row],[性別コード]],"")</f>
        <v/>
      </c>
      <c r="L997" t="str">
        <f>IFERROR(リレーチーム__2[[#This Row],[新記録判定クラス]],"")</f>
        <v/>
      </c>
      <c r="M997" t="str">
        <f>IFERROR(リレーチーム__2[[#This Row],[エントリータイム]],"")</f>
        <v/>
      </c>
      <c r="N997" t="str">
        <f>IFERROR(VLOOKUP(I997,色々!L:M,2,0),"")</f>
        <v/>
      </c>
      <c r="O997" s="48" t="str">
        <f>IFERROR(VLOOKUP(J997,色々!P:R,3,0),"")</f>
        <v/>
      </c>
      <c r="P997" s="48" t="str">
        <f>IFERROR(VLOOKUP(K997,色々!P:Q,2,0),"")</f>
        <v/>
      </c>
      <c r="Q997" s="48" t="str">
        <f>IFERROR(VLOOKUP(L997,クラス!B:C,2,0),"")</f>
        <v/>
      </c>
    </row>
    <row r="998" spans="5:17" x14ac:dyDescent="0.2">
      <c r="E998" t="str">
        <f>IFERROR(リレーチーム__2[[#This Row],[チーム番号]],"")</f>
        <v/>
      </c>
      <c r="F998" t="str">
        <f>IFERROR(リレーチーム__2[[#This Row],[チーム名]],"")</f>
        <v/>
      </c>
      <c r="G998" t="str">
        <f>IFERROR(リレーチーム__2[[#This Row],[チーム名カナ]],"")</f>
        <v/>
      </c>
      <c r="H998" t="str">
        <f>IFERROR(リレーチーム__2[[#This Row],[所属番号]],"")</f>
        <v/>
      </c>
      <c r="I998" t="str">
        <f>IFERROR(リレーチーム__2[[#This Row],[種目コード]],"")</f>
        <v/>
      </c>
      <c r="J998" t="str">
        <f>IFERROR(リレーチーム__2[[#This Row],[距離コード]],"")</f>
        <v/>
      </c>
      <c r="K998" t="str">
        <f>IFERROR(リレーチーム__2[[#This Row],[性別コード]],"")</f>
        <v/>
      </c>
      <c r="L998" t="str">
        <f>IFERROR(リレーチーム__2[[#This Row],[新記録判定クラス]],"")</f>
        <v/>
      </c>
      <c r="M998" t="str">
        <f>IFERROR(リレーチーム__2[[#This Row],[エントリータイム]],"")</f>
        <v/>
      </c>
      <c r="N998" t="str">
        <f>IFERROR(VLOOKUP(I998,色々!L:M,2,0),"")</f>
        <v/>
      </c>
      <c r="O998" s="48" t="str">
        <f>IFERROR(VLOOKUP(J998,色々!P:R,3,0),"")</f>
        <v/>
      </c>
      <c r="P998" s="48" t="str">
        <f>IFERROR(VLOOKUP(K998,色々!P:Q,2,0),"")</f>
        <v/>
      </c>
      <c r="Q998" s="48" t="str">
        <f>IFERROR(VLOOKUP(L998,クラス!B:C,2,0),"")</f>
        <v/>
      </c>
    </row>
    <row r="999" spans="5:17" x14ac:dyDescent="0.2">
      <c r="E999" t="str">
        <f>IFERROR(リレーチーム__2[[#This Row],[チーム番号]],"")</f>
        <v/>
      </c>
      <c r="F999" t="str">
        <f>IFERROR(リレーチーム__2[[#This Row],[チーム名]],"")</f>
        <v/>
      </c>
      <c r="G999" t="str">
        <f>IFERROR(リレーチーム__2[[#This Row],[チーム名カナ]],"")</f>
        <v/>
      </c>
      <c r="H999" t="str">
        <f>IFERROR(リレーチーム__2[[#This Row],[所属番号]],"")</f>
        <v/>
      </c>
      <c r="I999" t="str">
        <f>IFERROR(リレーチーム__2[[#This Row],[種目コード]],"")</f>
        <v/>
      </c>
      <c r="J999" t="str">
        <f>IFERROR(リレーチーム__2[[#This Row],[距離コード]],"")</f>
        <v/>
      </c>
      <c r="K999" t="str">
        <f>IFERROR(リレーチーム__2[[#This Row],[性別コード]],"")</f>
        <v/>
      </c>
      <c r="L999" t="str">
        <f>IFERROR(リレーチーム__2[[#This Row],[新記録判定クラス]],"")</f>
        <v/>
      </c>
      <c r="M999" t="str">
        <f>IFERROR(リレーチーム__2[[#This Row],[エントリータイム]],"")</f>
        <v/>
      </c>
      <c r="N999" t="str">
        <f>IFERROR(VLOOKUP(I999,色々!L:M,2,0),"")</f>
        <v/>
      </c>
      <c r="O999" s="48" t="str">
        <f>IFERROR(VLOOKUP(J999,色々!P:R,3,0),"")</f>
        <v/>
      </c>
      <c r="P999" s="48" t="str">
        <f>IFERROR(VLOOKUP(K999,色々!P:Q,2,0),"")</f>
        <v/>
      </c>
      <c r="Q999" s="48" t="str">
        <f>IFERROR(VLOOKUP(L999,クラス!B:C,2,0),"")</f>
        <v/>
      </c>
    </row>
    <row r="1000" spans="5:17" x14ac:dyDescent="0.2">
      <c r="E1000" t="str">
        <f>IFERROR(リレーチーム__2[[#This Row],[チーム番号]],"")</f>
        <v/>
      </c>
      <c r="F1000" t="str">
        <f>IFERROR(リレーチーム__2[[#This Row],[チーム名]],"")</f>
        <v/>
      </c>
      <c r="G1000" t="str">
        <f>IFERROR(リレーチーム__2[[#This Row],[チーム名カナ]],"")</f>
        <v/>
      </c>
      <c r="H1000" t="str">
        <f>IFERROR(リレーチーム__2[[#This Row],[所属番号]],"")</f>
        <v/>
      </c>
      <c r="I1000" t="str">
        <f>IFERROR(リレーチーム__2[[#This Row],[種目コード]],"")</f>
        <v/>
      </c>
      <c r="J1000" t="str">
        <f>IFERROR(リレーチーム__2[[#This Row],[距離コード]],"")</f>
        <v/>
      </c>
      <c r="K1000" t="str">
        <f>IFERROR(リレーチーム__2[[#This Row],[性別コード]],"")</f>
        <v/>
      </c>
      <c r="L1000" t="str">
        <f>IFERROR(リレーチーム__2[[#This Row],[新記録判定クラス]],"")</f>
        <v/>
      </c>
      <c r="M1000" t="str">
        <f>IFERROR(リレーチーム__2[[#This Row],[エントリータイム]],"")</f>
        <v/>
      </c>
      <c r="N1000" t="str">
        <f>IFERROR(VLOOKUP(I1000,色々!L:M,2,0),"")</f>
        <v/>
      </c>
      <c r="O1000" s="48" t="str">
        <f>IFERROR(VLOOKUP(J1000,色々!P:R,3,0),"")</f>
        <v/>
      </c>
      <c r="P1000" s="48" t="str">
        <f>IFERROR(VLOOKUP(K1000,色々!P:Q,2,0),"")</f>
        <v/>
      </c>
      <c r="Q1000" s="48" t="str">
        <f>IFERROR(VLOOKUP(L1000,クラス!B:C,2,0),"")</f>
        <v/>
      </c>
    </row>
    <row r="1001" spans="5:17" x14ac:dyDescent="0.2">
      <c r="E1001" t="str">
        <f>IFERROR(リレーチーム__2[[#This Row],[チーム番号]],"")</f>
        <v/>
      </c>
      <c r="F1001" t="str">
        <f>IFERROR(リレーチーム__2[[#This Row],[チーム名]],"")</f>
        <v/>
      </c>
      <c r="G1001" t="str">
        <f>IFERROR(リレーチーム__2[[#This Row],[チーム名カナ]],"")</f>
        <v/>
      </c>
      <c r="H1001" t="str">
        <f>IFERROR(リレーチーム__2[[#This Row],[所属番号]],"")</f>
        <v/>
      </c>
      <c r="I1001" t="str">
        <f>IFERROR(リレーチーム__2[[#This Row],[種目コード]],"")</f>
        <v/>
      </c>
      <c r="J1001" t="str">
        <f>IFERROR(リレーチーム__2[[#This Row],[距離コード]],"")</f>
        <v/>
      </c>
      <c r="K1001" t="str">
        <f>IFERROR(リレーチーム__2[[#This Row],[性別コード]],"")</f>
        <v/>
      </c>
      <c r="L1001" t="str">
        <f>IFERROR(リレーチーム__2[[#This Row],[新記録判定クラス]],"")</f>
        <v/>
      </c>
      <c r="M1001" t="str">
        <f>IFERROR(リレーチーム__2[[#This Row],[エントリータイム]],"")</f>
        <v/>
      </c>
      <c r="N1001" t="str">
        <f>IFERROR(VLOOKUP(I1001,色々!L:M,2,0),"")</f>
        <v/>
      </c>
      <c r="O1001" s="48" t="str">
        <f>IFERROR(VLOOKUP(J1001,色々!P:R,3,0),"")</f>
        <v/>
      </c>
      <c r="P1001" s="48" t="str">
        <f>IFERROR(VLOOKUP(K1001,色々!P:Q,2,0),"")</f>
        <v/>
      </c>
      <c r="Q1001" s="48" t="str">
        <f>IFERROR(VLOOKUP(L1001,クラス!B:C,2,0),"")</f>
        <v/>
      </c>
    </row>
    <row r="1002" spans="5:17" x14ac:dyDescent="0.2">
      <c r="E1002" t="str">
        <f>IFERROR(リレーチーム__2[[#This Row],[チーム番号]],"")</f>
        <v/>
      </c>
      <c r="F1002" t="str">
        <f>IFERROR(リレーチーム__2[[#This Row],[チーム名]],"")</f>
        <v/>
      </c>
      <c r="G1002" t="str">
        <f>IFERROR(リレーチーム__2[[#This Row],[チーム名カナ]],"")</f>
        <v/>
      </c>
      <c r="H1002" t="str">
        <f>IFERROR(リレーチーム__2[[#This Row],[所属番号]],"")</f>
        <v/>
      </c>
      <c r="I1002" t="str">
        <f>IFERROR(リレーチーム__2[[#This Row],[種目コード]],"")</f>
        <v/>
      </c>
      <c r="J1002" t="str">
        <f>IFERROR(リレーチーム__2[[#This Row],[距離コード]],"")</f>
        <v/>
      </c>
      <c r="K1002" t="str">
        <f>IFERROR(リレーチーム__2[[#This Row],[性別コード]],"")</f>
        <v/>
      </c>
      <c r="L1002" t="str">
        <f>IFERROR(リレーチーム__2[[#This Row],[新記録判定クラス]],"")</f>
        <v/>
      </c>
      <c r="M1002" t="str">
        <f>IFERROR(リレーチーム__2[[#This Row],[エントリータイム]],"")</f>
        <v/>
      </c>
      <c r="N1002" t="str">
        <f>IFERROR(VLOOKUP(I1002,色々!L:M,2,0),"")</f>
        <v/>
      </c>
      <c r="O1002" s="48" t="str">
        <f>IFERROR(VLOOKUP(J1002,色々!P:R,3,0),"")</f>
        <v/>
      </c>
      <c r="P1002" s="48" t="str">
        <f>IFERROR(VLOOKUP(K1002,色々!P:Q,2,0),"")</f>
        <v/>
      </c>
      <c r="Q1002" s="48" t="str">
        <f>IFERROR(VLOOKUP(L1002,クラス!B:C,2,0),"")</f>
        <v/>
      </c>
    </row>
    <row r="1003" spans="5:17" x14ac:dyDescent="0.2">
      <c r="E1003" t="str">
        <f>IFERROR(リレーチーム__2[[#This Row],[チーム番号]],"")</f>
        <v/>
      </c>
      <c r="F1003" t="str">
        <f>IFERROR(リレーチーム__2[[#This Row],[チーム名]],"")</f>
        <v/>
      </c>
      <c r="G1003" t="str">
        <f>IFERROR(リレーチーム__2[[#This Row],[チーム名カナ]],"")</f>
        <v/>
      </c>
      <c r="H1003" t="str">
        <f>IFERROR(リレーチーム__2[[#This Row],[所属番号]],"")</f>
        <v/>
      </c>
      <c r="I1003" t="str">
        <f>IFERROR(リレーチーム__2[[#This Row],[種目コード]],"")</f>
        <v/>
      </c>
      <c r="J1003" t="str">
        <f>IFERROR(リレーチーム__2[[#This Row],[距離コード]],"")</f>
        <v/>
      </c>
      <c r="K1003" t="str">
        <f>IFERROR(リレーチーム__2[[#This Row],[性別コード]],"")</f>
        <v/>
      </c>
      <c r="L1003" t="str">
        <f>IFERROR(リレーチーム__2[[#This Row],[新記録判定クラス]],"")</f>
        <v/>
      </c>
      <c r="M1003" t="str">
        <f>IFERROR(リレーチーム__2[[#This Row],[エントリータイム]],"")</f>
        <v/>
      </c>
      <c r="N1003" t="str">
        <f>IFERROR(VLOOKUP(I1003,色々!L:M,2,0),"")</f>
        <v/>
      </c>
      <c r="O1003" s="48" t="str">
        <f>IFERROR(VLOOKUP(J1003,色々!P:R,3,0),"")</f>
        <v/>
      </c>
      <c r="P1003" s="48" t="str">
        <f>IFERROR(VLOOKUP(K1003,色々!P:Q,2,0),"")</f>
        <v/>
      </c>
      <c r="Q1003" s="48" t="str">
        <f>IFERROR(VLOOKUP(L1003,クラス!B:C,2,0),"")</f>
        <v/>
      </c>
    </row>
    <row r="1004" spans="5:17" x14ac:dyDescent="0.2">
      <c r="E1004" t="str">
        <f>IFERROR(リレーチーム__2[[#This Row],[チーム番号]],"")</f>
        <v/>
      </c>
      <c r="F1004" t="str">
        <f>IFERROR(リレーチーム__2[[#This Row],[チーム名]],"")</f>
        <v/>
      </c>
      <c r="G1004" t="str">
        <f>IFERROR(リレーチーム__2[[#This Row],[チーム名カナ]],"")</f>
        <v/>
      </c>
      <c r="H1004" t="str">
        <f>IFERROR(リレーチーム__2[[#This Row],[所属番号]],"")</f>
        <v/>
      </c>
      <c r="I1004" t="str">
        <f>IFERROR(リレーチーム__2[[#This Row],[種目コード]],"")</f>
        <v/>
      </c>
      <c r="J1004" t="str">
        <f>IFERROR(リレーチーム__2[[#This Row],[距離コード]],"")</f>
        <v/>
      </c>
      <c r="K1004" t="str">
        <f>IFERROR(リレーチーム__2[[#This Row],[性別コード]],"")</f>
        <v/>
      </c>
      <c r="L1004" t="str">
        <f>IFERROR(リレーチーム__2[[#This Row],[新記録判定クラス]],"")</f>
        <v/>
      </c>
      <c r="M1004" t="str">
        <f>IFERROR(リレーチーム__2[[#This Row],[エントリータイム]],"")</f>
        <v/>
      </c>
      <c r="N1004" t="str">
        <f>IFERROR(VLOOKUP(I1004,色々!L:M,2,0),"")</f>
        <v/>
      </c>
      <c r="O1004" s="48" t="str">
        <f>IFERROR(VLOOKUP(J1004,色々!P:R,3,0),"")</f>
        <v/>
      </c>
      <c r="P1004" s="48" t="str">
        <f>IFERROR(VLOOKUP(K1004,色々!P:Q,2,0),"")</f>
        <v/>
      </c>
      <c r="Q1004" s="48" t="str">
        <f>IFERROR(VLOOKUP(L1004,クラス!B:C,2,0),"")</f>
        <v/>
      </c>
    </row>
    <row r="1005" spans="5:17" x14ac:dyDescent="0.2">
      <c r="E1005" t="str">
        <f>IFERROR(リレーチーム__2[[#This Row],[チーム番号]],"")</f>
        <v/>
      </c>
      <c r="F1005" t="str">
        <f>IFERROR(リレーチーム__2[[#This Row],[チーム名]],"")</f>
        <v/>
      </c>
      <c r="G1005" t="str">
        <f>IFERROR(リレーチーム__2[[#This Row],[チーム名カナ]],"")</f>
        <v/>
      </c>
      <c r="H1005" t="str">
        <f>IFERROR(リレーチーム__2[[#This Row],[所属番号]],"")</f>
        <v/>
      </c>
      <c r="I1005" t="str">
        <f>IFERROR(リレーチーム__2[[#This Row],[種目コード]],"")</f>
        <v/>
      </c>
      <c r="J1005" t="str">
        <f>IFERROR(リレーチーム__2[[#This Row],[距離コード]],"")</f>
        <v/>
      </c>
      <c r="K1005" t="str">
        <f>IFERROR(リレーチーム__2[[#This Row],[性別コード]],"")</f>
        <v/>
      </c>
      <c r="L1005" t="str">
        <f>IFERROR(リレーチーム__2[[#This Row],[新記録判定クラス]],"")</f>
        <v/>
      </c>
      <c r="M1005" t="str">
        <f>IFERROR(リレーチーム__2[[#This Row],[エントリータイム]],"")</f>
        <v/>
      </c>
      <c r="N1005" t="str">
        <f>IFERROR(VLOOKUP(I1005,色々!L:M,2,0),"")</f>
        <v/>
      </c>
      <c r="O1005" s="48" t="str">
        <f>IFERROR(VLOOKUP(J1005,色々!P:R,3,0),"")</f>
        <v/>
      </c>
      <c r="P1005" s="48" t="str">
        <f>IFERROR(VLOOKUP(K1005,色々!P:Q,2,0),"")</f>
        <v/>
      </c>
      <c r="Q1005" s="48" t="str">
        <f>IFERROR(VLOOKUP(L1005,クラス!B:C,2,0),"")</f>
        <v/>
      </c>
    </row>
    <row r="1006" spans="5:17" x14ac:dyDescent="0.2">
      <c r="E1006" t="str">
        <f>IFERROR(リレーチーム__2[[#This Row],[チーム番号]],"")</f>
        <v/>
      </c>
      <c r="F1006" t="str">
        <f>IFERROR(リレーチーム__2[[#This Row],[チーム名]],"")</f>
        <v/>
      </c>
      <c r="G1006" t="str">
        <f>IFERROR(リレーチーム__2[[#This Row],[チーム名カナ]],"")</f>
        <v/>
      </c>
      <c r="H1006" t="str">
        <f>IFERROR(リレーチーム__2[[#This Row],[所属番号]],"")</f>
        <v/>
      </c>
      <c r="I1006" t="str">
        <f>IFERROR(リレーチーム__2[[#This Row],[種目コード]],"")</f>
        <v/>
      </c>
      <c r="J1006" t="str">
        <f>IFERROR(リレーチーム__2[[#This Row],[距離コード]],"")</f>
        <v/>
      </c>
      <c r="K1006" t="str">
        <f>IFERROR(リレーチーム__2[[#This Row],[性別コード]],"")</f>
        <v/>
      </c>
      <c r="L1006" t="str">
        <f>IFERROR(リレーチーム__2[[#This Row],[新記録判定クラス]],"")</f>
        <v/>
      </c>
      <c r="M1006" t="str">
        <f>IFERROR(リレーチーム__2[[#This Row],[エントリータイム]],"")</f>
        <v/>
      </c>
      <c r="N1006" t="str">
        <f>IFERROR(VLOOKUP(I1006,色々!L:M,2,0),"")</f>
        <v/>
      </c>
      <c r="O1006" s="48" t="str">
        <f>IFERROR(VLOOKUP(J1006,色々!P:R,3,0),"")</f>
        <v/>
      </c>
      <c r="P1006" s="48" t="str">
        <f>IFERROR(VLOOKUP(K1006,色々!P:Q,2,0),"")</f>
        <v/>
      </c>
      <c r="Q1006" s="48" t="str">
        <f>IFERROR(VLOOKUP(L1006,クラス!B:C,2,0),"")</f>
        <v/>
      </c>
    </row>
    <row r="1007" spans="5:17" x14ac:dyDescent="0.2">
      <c r="E1007" t="str">
        <f>IFERROR(リレーチーム__2[[#This Row],[チーム番号]],"")</f>
        <v/>
      </c>
      <c r="F1007" t="str">
        <f>IFERROR(リレーチーム__2[[#This Row],[チーム名]],"")</f>
        <v/>
      </c>
      <c r="G1007" t="str">
        <f>IFERROR(リレーチーム__2[[#This Row],[チーム名カナ]],"")</f>
        <v/>
      </c>
      <c r="H1007" t="str">
        <f>IFERROR(リレーチーム__2[[#This Row],[所属番号]],"")</f>
        <v/>
      </c>
      <c r="I1007" t="str">
        <f>IFERROR(リレーチーム__2[[#This Row],[種目コード]],"")</f>
        <v/>
      </c>
      <c r="J1007" t="str">
        <f>IFERROR(リレーチーム__2[[#This Row],[距離コード]],"")</f>
        <v/>
      </c>
      <c r="K1007" t="str">
        <f>IFERROR(リレーチーム__2[[#This Row],[性別コード]],"")</f>
        <v/>
      </c>
      <c r="L1007" t="str">
        <f>IFERROR(リレーチーム__2[[#This Row],[新記録判定クラス]],"")</f>
        <v/>
      </c>
      <c r="M1007" t="str">
        <f>IFERROR(リレーチーム__2[[#This Row],[エントリータイム]],"")</f>
        <v/>
      </c>
      <c r="N1007" t="str">
        <f>IFERROR(VLOOKUP(I1007,色々!L:M,2,0),"")</f>
        <v/>
      </c>
      <c r="O1007" s="48" t="str">
        <f>IFERROR(VLOOKUP(J1007,色々!P:R,3,0),"")</f>
        <v/>
      </c>
      <c r="P1007" s="48" t="str">
        <f>IFERROR(VLOOKUP(K1007,色々!P:Q,2,0),"")</f>
        <v/>
      </c>
      <c r="Q1007" s="48" t="str">
        <f>IFERROR(VLOOKUP(L1007,クラス!B:C,2,0),"")</f>
        <v/>
      </c>
    </row>
    <row r="1008" spans="5:17" x14ac:dyDescent="0.2">
      <c r="E1008" t="str">
        <f>IFERROR(リレーチーム__2[[#This Row],[チーム番号]],"")</f>
        <v/>
      </c>
      <c r="F1008" t="str">
        <f>IFERROR(リレーチーム__2[[#This Row],[チーム名]],"")</f>
        <v/>
      </c>
      <c r="G1008" t="str">
        <f>IFERROR(リレーチーム__2[[#This Row],[チーム名カナ]],"")</f>
        <v/>
      </c>
      <c r="H1008" t="str">
        <f>IFERROR(リレーチーム__2[[#This Row],[所属番号]],"")</f>
        <v/>
      </c>
      <c r="I1008" t="str">
        <f>IFERROR(リレーチーム__2[[#This Row],[種目コード]],"")</f>
        <v/>
      </c>
      <c r="J1008" t="str">
        <f>IFERROR(リレーチーム__2[[#This Row],[距離コード]],"")</f>
        <v/>
      </c>
      <c r="K1008" t="str">
        <f>IFERROR(リレーチーム__2[[#This Row],[性別コード]],"")</f>
        <v/>
      </c>
      <c r="L1008" t="str">
        <f>IFERROR(リレーチーム__2[[#This Row],[新記録判定クラス]],"")</f>
        <v/>
      </c>
      <c r="M1008" t="str">
        <f>IFERROR(リレーチーム__2[[#This Row],[エントリータイム]],"")</f>
        <v/>
      </c>
      <c r="N1008" t="str">
        <f>IFERROR(VLOOKUP(I1008,色々!L:M,2,0),"")</f>
        <v/>
      </c>
      <c r="O1008" s="48" t="str">
        <f>IFERROR(VLOOKUP(J1008,色々!P:R,3,0),"")</f>
        <v/>
      </c>
      <c r="P1008" s="48" t="str">
        <f>IFERROR(VLOOKUP(K1008,色々!P:Q,2,0),"")</f>
        <v/>
      </c>
      <c r="Q1008" s="48" t="str">
        <f>IFERROR(VLOOKUP(L1008,クラス!B:C,2,0),"")</f>
        <v/>
      </c>
    </row>
    <row r="1009" spans="5:17" x14ac:dyDescent="0.2">
      <c r="E1009" t="str">
        <f>IFERROR(リレーチーム__2[[#This Row],[チーム番号]],"")</f>
        <v/>
      </c>
      <c r="F1009" t="str">
        <f>IFERROR(リレーチーム__2[[#This Row],[チーム名]],"")</f>
        <v/>
      </c>
      <c r="G1009" t="str">
        <f>IFERROR(リレーチーム__2[[#This Row],[チーム名カナ]],"")</f>
        <v/>
      </c>
      <c r="H1009" t="str">
        <f>IFERROR(リレーチーム__2[[#This Row],[所属番号]],"")</f>
        <v/>
      </c>
      <c r="I1009" t="str">
        <f>IFERROR(リレーチーム__2[[#This Row],[種目コード]],"")</f>
        <v/>
      </c>
      <c r="J1009" t="str">
        <f>IFERROR(リレーチーム__2[[#This Row],[距離コード]],"")</f>
        <v/>
      </c>
      <c r="K1009" t="str">
        <f>IFERROR(リレーチーム__2[[#This Row],[性別コード]],"")</f>
        <v/>
      </c>
      <c r="L1009" t="str">
        <f>IFERROR(リレーチーム__2[[#This Row],[新記録判定クラス]],"")</f>
        <v/>
      </c>
      <c r="M1009" t="str">
        <f>IFERROR(リレーチーム__2[[#This Row],[エントリータイム]],"")</f>
        <v/>
      </c>
      <c r="N1009" t="str">
        <f>IFERROR(VLOOKUP(I1009,色々!L:M,2,0),"")</f>
        <v/>
      </c>
      <c r="O1009" s="48" t="str">
        <f>IFERROR(VLOOKUP(J1009,色々!P:R,3,0),"")</f>
        <v/>
      </c>
      <c r="P1009" s="48" t="str">
        <f>IFERROR(VLOOKUP(K1009,色々!P:Q,2,0),"")</f>
        <v/>
      </c>
      <c r="Q1009" s="48" t="str">
        <f>IFERROR(VLOOKUP(L1009,クラス!B:C,2,0),"")</f>
        <v/>
      </c>
    </row>
    <row r="1010" spans="5:17" x14ac:dyDescent="0.2">
      <c r="E1010" t="str">
        <f>IFERROR(リレーチーム__2[[#This Row],[チーム番号]],"")</f>
        <v/>
      </c>
      <c r="F1010" t="str">
        <f>IFERROR(リレーチーム__2[[#This Row],[チーム名]],"")</f>
        <v/>
      </c>
      <c r="G1010" t="str">
        <f>IFERROR(リレーチーム__2[[#This Row],[チーム名カナ]],"")</f>
        <v/>
      </c>
      <c r="H1010" t="str">
        <f>IFERROR(リレーチーム__2[[#This Row],[所属番号]],"")</f>
        <v/>
      </c>
      <c r="I1010" t="str">
        <f>IFERROR(リレーチーム__2[[#This Row],[種目コード]],"")</f>
        <v/>
      </c>
      <c r="J1010" t="str">
        <f>IFERROR(リレーチーム__2[[#This Row],[距離コード]],"")</f>
        <v/>
      </c>
      <c r="K1010" t="str">
        <f>IFERROR(リレーチーム__2[[#This Row],[性別コード]],"")</f>
        <v/>
      </c>
      <c r="L1010" t="str">
        <f>IFERROR(リレーチーム__2[[#This Row],[新記録判定クラス]],"")</f>
        <v/>
      </c>
      <c r="M1010" t="str">
        <f>IFERROR(リレーチーム__2[[#This Row],[エントリータイム]],"")</f>
        <v/>
      </c>
      <c r="N1010" t="str">
        <f>IFERROR(VLOOKUP(I1010,色々!L:M,2,0),"")</f>
        <v/>
      </c>
      <c r="O1010" s="48" t="str">
        <f>IFERROR(VLOOKUP(J1010,色々!P:R,3,0),"")</f>
        <v/>
      </c>
      <c r="P1010" s="48" t="str">
        <f>IFERROR(VLOOKUP(K1010,色々!P:Q,2,0),"")</f>
        <v/>
      </c>
      <c r="Q1010" s="48" t="str">
        <f>IFERROR(VLOOKUP(L1010,クラス!B:C,2,0),"")</f>
        <v/>
      </c>
    </row>
    <row r="1011" spans="5:17" x14ac:dyDescent="0.2">
      <c r="E1011" t="str">
        <f>IFERROR(リレーチーム__2[[#This Row],[チーム番号]],"")</f>
        <v/>
      </c>
      <c r="F1011" t="str">
        <f>IFERROR(リレーチーム__2[[#This Row],[チーム名]],"")</f>
        <v/>
      </c>
      <c r="G1011" t="str">
        <f>IFERROR(リレーチーム__2[[#This Row],[チーム名カナ]],"")</f>
        <v/>
      </c>
      <c r="H1011" t="str">
        <f>IFERROR(リレーチーム__2[[#This Row],[所属番号]],"")</f>
        <v/>
      </c>
      <c r="I1011" t="str">
        <f>IFERROR(リレーチーム__2[[#This Row],[種目コード]],"")</f>
        <v/>
      </c>
      <c r="J1011" t="str">
        <f>IFERROR(リレーチーム__2[[#This Row],[距離コード]],"")</f>
        <v/>
      </c>
      <c r="K1011" t="str">
        <f>IFERROR(リレーチーム__2[[#This Row],[性別コード]],"")</f>
        <v/>
      </c>
      <c r="L1011" t="str">
        <f>IFERROR(リレーチーム__2[[#This Row],[新記録判定クラス]],"")</f>
        <v/>
      </c>
      <c r="M1011" t="str">
        <f>IFERROR(リレーチーム__2[[#This Row],[エントリータイム]],"")</f>
        <v/>
      </c>
      <c r="N1011" t="str">
        <f>IFERROR(VLOOKUP(I1011,色々!L:M,2,0),"")</f>
        <v/>
      </c>
      <c r="O1011" s="48" t="str">
        <f>IFERROR(VLOOKUP(J1011,色々!P:R,3,0),"")</f>
        <v/>
      </c>
      <c r="P1011" s="48" t="str">
        <f>IFERROR(VLOOKUP(K1011,色々!P:Q,2,0),"")</f>
        <v/>
      </c>
      <c r="Q1011" s="48" t="str">
        <f>IFERROR(VLOOKUP(L1011,クラス!B:C,2,0),"")</f>
        <v/>
      </c>
    </row>
    <row r="1012" spans="5:17" x14ac:dyDescent="0.2">
      <c r="E1012" t="str">
        <f>IFERROR(リレーチーム__2[[#This Row],[チーム番号]],"")</f>
        <v/>
      </c>
      <c r="F1012" t="str">
        <f>IFERROR(リレーチーム__2[[#This Row],[チーム名]],"")</f>
        <v/>
      </c>
      <c r="G1012" t="str">
        <f>IFERROR(リレーチーム__2[[#This Row],[チーム名カナ]],"")</f>
        <v/>
      </c>
      <c r="H1012" t="str">
        <f>IFERROR(リレーチーム__2[[#This Row],[所属番号]],"")</f>
        <v/>
      </c>
      <c r="I1012" t="str">
        <f>IFERROR(リレーチーム__2[[#This Row],[種目コード]],"")</f>
        <v/>
      </c>
      <c r="J1012" t="str">
        <f>IFERROR(リレーチーム__2[[#This Row],[距離コード]],"")</f>
        <v/>
      </c>
      <c r="K1012" t="str">
        <f>IFERROR(リレーチーム__2[[#This Row],[性別コード]],"")</f>
        <v/>
      </c>
      <c r="L1012" t="str">
        <f>IFERROR(リレーチーム__2[[#This Row],[新記録判定クラス]],"")</f>
        <v/>
      </c>
      <c r="M1012" t="str">
        <f>IFERROR(リレーチーム__2[[#This Row],[エントリータイム]],"")</f>
        <v/>
      </c>
      <c r="N1012" t="str">
        <f>IFERROR(VLOOKUP(I1012,色々!L:M,2,0),"")</f>
        <v/>
      </c>
      <c r="O1012" s="48" t="str">
        <f>IFERROR(VLOOKUP(J1012,色々!P:R,3,0),"")</f>
        <v/>
      </c>
      <c r="P1012" s="48" t="str">
        <f>IFERROR(VLOOKUP(K1012,色々!P:Q,2,0),"")</f>
        <v/>
      </c>
      <c r="Q1012" s="48" t="str">
        <f>IFERROR(VLOOKUP(L1012,クラス!B:C,2,0),"")</f>
        <v/>
      </c>
    </row>
    <row r="1013" spans="5:17" x14ac:dyDescent="0.2">
      <c r="E1013" t="str">
        <f>IFERROR(リレーチーム__2[[#This Row],[チーム番号]],"")</f>
        <v/>
      </c>
      <c r="F1013" t="str">
        <f>IFERROR(リレーチーム__2[[#This Row],[チーム名]],"")</f>
        <v/>
      </c>
      <c r="G1013" t="str">
        <f>IFERROR(リレーチーム__2[[#This Row],[チーム名カナ]],"")</f>
        <v/>
      </c>
      <c r="H1013" t="str">
        <f>IFERROR(リレーチーム__2[[#This Row],[所属番号]],"")</f>
        <v/>
      </c>
      <c r="I1013" t="str">
        <f>IFERROR(リレーチーム__2[[#This Row],[種目コード]],"")</f>
        <v/>
      </c>
      <c r="J1013" t="str">
        <f>IFERROR(リレーチーム__2[[#This Row],[距離コード]],"")</f>
        <v/>
      </c>
      <c r="K1013" t="str">
        <f>IFERROR(リレーチーム__2[[#This Row],[性別コード]],"")</f>
        <v/>
      </c>
      <c r="L1013" t="str">
        <f>IFERROR(リレーチーム__2[[#This Row],[新記録判定クラス]],"")</f>
        <v/>
      </c>
      <c r="M1013" t="str">
        <f>IFERROR(リレーチーム__2[[#This Row],[エントリータイム]],"")</f>
        <v/>
      </c>
      <c r="N1013" t="str">
        <f>IFERROR(VLOOKUP(I1013,色々!L:M,2,0),"")</f>
        <v/>
      </c>
      <c r="O1013" s="48" t="str">
        <f>IFERROR(VLOOKUP(J1013,色々!P:R,3,0),"")</f>
        <v/>
      </c>
      <c r="P1013" s="48" t="str">
        <f>IFERROR(VLOOKUP(K1013,色々!P:Q,2,0),"")</f>
        <v/>
      </c>
      <c r="Q1013" s="48" t="str">
        <f>IFERROR(VLOOKUP(L1013,クラス!B:C,2,0),"")</f>
        <v/>
      </c>
    </row>
    <row r="1014" spans="5:17" x14ac:dyDescent="0.2">
      <c r="E1014" t="str">
        <f>IFERROR(リレーチーム__2[[#This Row],[チーム番号]],"")</f>
        <v/>
      </c>
      <c r="F1014" t="str">
        <f>IFERROR(リレーチーム__2[[#This Row],[チーム名]],"")</f>
        <v/>
      </c>
      <c r="G1014" t="str">
        <f>IFERROR(リレーチーム__2[[#This Row],[チーム名カナ]],"")</f>
        <v/>
      </c>
      <c r="H1014" t="str">
        <f>IFERROR(リレーチーム__2[[#This Row],[所属番号]],"")</f>
        <v/>
      </c>
      <c r="I1014" t="str">
        <f>IFERROR(リレーチーム__2[[#This Row],[種目コード]],"")</f>
        <v/>
      </c>
      <c r="J1014" t="str">
        <f>IFERROR(リレーチーム__2[[#This Row],[距離コード]],"")</f>
        <v/>
      </c>
      <c r="K1014" t="str">
        <f>IFERROR(リレーチーム__2[[#This Row],[性別コード]],"")</f>
        <v/>
      </c>
      <c r="L1014" t="str">
        <f>IFERROR(リレーチーム__2[[#This Row],[新記録判定クラス]],"")</f>
        <v/>
      </c>
      <c r="M1014" t="str">
        <f>IFERROR(リレーチーム__2[[#This Row],[エントリータイム]],"")</f>
        <v/>
      </c>
      <c r="N1014" t="str">
        <f>IFERROR(VLOOKUP(I1014,色々!L:M,2,0),"")</f>
        <v/>
      </c>
      <c r="O1014" s="48" t="str">
        <f>IFERROR(VLOOKUP(J1014,色々!P:R,3,0),"")</f>
        <v/>
      </c>
      <c r="P1014" s="48" t="str">
        <f>IFERROR(VLOOKUP(K1014,色々!P:Q,2,0),"")</f>
        <v/>
      </c>
      <c r="Q1014" s="48" t="str">
        <f>IFERROR(VLOOKUP(L1014,クラス!B:C,2,0),"")</f>
        <v/>
      </c>
    </row>
    <row r="1015" spans="5:17" x14ac:dyDescent="0.2">
      <c r="E1015" t="str">
        <f>IFERROR(リレーチーム__2[[#This Row],[チーム番号]],"")</f>
        <v/>
      </c>
      <c r="F1015" t="str">
        <f>IFERROR(リレーチーム__2[[#This Row],[チーム名]],"")</f>
        <v/>
      </c>
      <c r="G1015" t="str">
        <f>IFERROR(リレーチーム__2[[#This Row],[チーム名カナ]],"")</f>
        <v/>
      </c>
      <c r="H1015" t="str">
        <f>IFERROR(リレーチーム__2[[#This Row],[所属番号]],"")</f>
        <v/>
      </c>
      <c r="I1015" t="str">
        <f>IFERROR(リレーチーム__2[[#This Row],[種目コード]],"")</f>
        <v/>
      </c>
      <c r="J1015" t="str">
        <f>IFERROR(リレーチーム__2[[#This Row],[距離コード]],"")</f>
        <v/>
      </c>
      <c r="K1015" t="str">
        <f>IFERROR(リレーチーム__2[[#This Row],[性別コード]],"")</f>
        <v/>
      </c>
      <c r="L1015" t="str">
        <f>IFERROR(リレーチーム__2[[#This Row],[新記録判定クラス]],"")</f>
        <v/>
      </c>
      <c r="M1015" t="str">
        <f>IFERROR(リレーチーム__2[[#This Row],[エントリータイム]],"")</f>
        <v/>
      </c>
      <c r="N1015" t="str">
        <f>IFERROR(VLOOKUP(I1015,色々!L:M,2,0),"")</f>
        <v/>
      </c>
      <c r="O1015" s="48" t="str">
        <f>IFERROR(VLOOKUP(J1015,色々!P:R,3,0),"")</f>
        <v/>
      </c>
      <c r="P1015" s="48" t="str">
        <f>IFERROR(VLOOKUP(K1015,色々!P:Q,2,0),"")</f>
        <v/>
      </c>
      <c r="Q1015" s="48" t="str">
        <f>IFERROR(VLOOKUP(L1015,クラス!B:C,2,0),"")</f>
        <v/>
      </c>
    </row>
    <row r="1016" spans="5:17" x14ac:dyDescent="0.2">
      <c r="E1016" t="str">
        <f>IFERROR(リレーチーム__2[[#This Row],[チーム番号]],"")</f>
        <v/>
      </c>
      <c r="F1016" t="str">
        <f>IFERROR(リレーチーム__2[[#This Row],[チーム名]],"")</f>
        <v/>
      </c>
      <c r="G1016" t="str">
        <f>IFERROR(リレーチーム__2[[#This Row],[チーム名カナ]],"")</f>
        <v/>
      </c>
      <c r="H1016" t="str">
        <f>IFERROR(リレーチーム__2[[#This Row],[所属番号]],"")</f>
        <v/>
      </c>
      <c r="I1016" t="str">
        <f>IFERROR(リレーチーム__2[[#This Row],[種目コード]],"")</f>
        <v/>
      </c>
      <c r="J1016" t="str">
        <f>IFERROR(リレーチーム__2[[#This Row],[距離コード]],"")</f>
        <v/>
      </c>
      <c r="K1016" t="str">
        <f>IFERROR(リレーチーム__2[[#This Row],[性別コード]],"")</f>
        <v/>
      </c>
      <c r="L1016" t="str">
        <f>IFERROR(リレーチーム__2[[#This Row],[新記録判定クラス]],"")</f>
        <v/>
      </c>
      <c r="M1016" t="str">
        <f>IFERROR(リレーチーム__2[[#This Row],[エントリータイム]],"")</f>
        <v/>
      </c>
      <c r="N1016" t="str">
        <f>IFERROR(VLOOKUP(I1016,色々!L:M,2,0),"")</f>
        <v/>
      </c>
      <c r="O1016" s="48" t="str">
        <f>IFERROR(VLOOKUP(J1016,色々!P:R,3,0),"")</f>
        <v/>
      </c>
      <c r="P1016" s="48" t="str">
        <f>IFERROR(VLOOKUP(K1016,色々!P:Q,2,0),"")</f>
        <v/>
      </c>
      <c r="Q1016" s="48" t="str">
        <f>IFERROR(VLOOKUP(L1016,クラス!B:C,2,0),"")</f>
        <v/>
      </c>
    </row>
    <row r="1017" spans="5:17" x14ac:dyDescent="0.2">
      <c r="E1017" t="str">
        <f>IFERROR(リレーチーム__2[[#This Row],[チーム番号]],"")</f>
        <v/>
      </c>
      <c r="F1017" t="str">
        <f>IFERROR(リレーチーム__2[[#This Row],[チーム名]],"")</f>
        <v/>
      </c>
      <c r="G1017" t="str">
        <f>IFERROR(リレーチーム__2[[#This Row],[チーム名カナ]],"")</f>
        <v/>
      </c>
      <c r="H1017" t="str">
        <f>IFERROR(リレーチーム__2[[#This Row],[所属番号]],"")</f>
        <v/>
      </c>
      <c r="I1017" t="str">
        <f>IFERROR(リレーチーム__2[[#This Row],[種目コード]],"")</f>
        <v/>
      </c>
      <c r="J1017" t="str">
        <f>IFERROR(リレーチーム__2[[#This Row],[距離コード]],"")</f>
        <v/>
      </c>
      <c r="K1017" t="str">
        <f>IFERROR(リレーチーム__2[[#This Row],[性別コード]],"")</f>
        <v/>
      </c>
      <c r="L1017" t="str">
        <f>IFERROR(リレーチーム__2[[#This Row],[新記録判定クラス]],"")</f>
        <v/>
      </c>
      <c r="M1017" t="str">
        <f>IFERROR(リレーチーム__2[[#This Row],[エントリータイム]],"")</f>
        <v/>
      </c>
      <c r="N1017" t="str">
        <f>IFERROR(VLOOKUP(I1017,色々!L:M,2,0),"")</f>
        <v/>
      </c>
      <c r="O1017" s="48" t="str">
        <f>IFERROR(VLOOKUP(J1017,色々!P:R,3,0),"")</f>
        <v/>
      </c>
      <c r="P1017" s="48" t="str">
        <f>IFERROR(VLOOKUP(K1017,色々!P:Q,2,0),"")</f>
        <v/>
      </c>
      <c r="Q1017" s="48" t="str">
        <f>IFERROR(VLOOKUP(L1017,クラス!B:C,2,0),"")</f>
        <v/>
      </c>
    </row>
    <row r="1018" spans="5:17" x14ac:dyDescent="0.2">
      <c r="E1018" t="str">
        <f>IFERROR(リレーチーム__2[[#This Row],[チーム番号]],"")</f>
        <v/>
      </c>
      <c r="F1018" t="str">
        <f>IFERROR(リレーチーム__2[[#This Row],[チーム名]],"")</f>
        <v/>
      </c>
      <c r="G1018" t="str">
        <f>IFERROR(リレーチーム__2[[#This Row],[チーム名カナ]],"")</f>
        <v/>
      </c>
      <c r="H1018" t="str">
        <f>IFERROR(リレーチーム__2[[#This Row],[所属番号]],"")</f>
        <v/>
      </c>
      <c r="I1018" t="str">
        <f>IFERROR(リレーチーム__2[[#This Row],[種目コード]],"")</f>
        <v/>
      </c>
      <c r="J1018" t="str">
        <f>IFERROR(リレーチーム__2[[#This Row],[距離コード]],"")</f>
        <v/>
      </c>
      <c r="K1018" t="str">
        <f>IFERROR(リレーチーム__2[[#This Row],[性別コード]],"")</f>
        <v/>
      </c>
      <c r="L1018" t="str">
        <f>IFERROR(リレーチーム__2[[#This Row],[新記録判定クラス]],"")</f>
        <v/>
      </c>
      <c r="M1018" t="str">
        <f>IFERROR(リレーチーム__2[[#This Row],[エントリータイム]],"")</f>
        <v/>
      </c>
      <c r="N1018" t="str">
        <f>IFERROR(VLOOKUP(I1018,色々!L:M,2,0),"")</f>
        <v/>
      </c>
      <c r="O1018" s="48" t="str">
        <f>IFERROR(VLOOKUP(J1018,色々!P:R,3,0),"")</f>
        <v/>
      </c>
      <c r="P1018" s="48" t="str">
        <f>IFERROR(VLOOKUP(K1018,色々!P:Q,2,0),"")</f>
        <v/>
      </c>
      <c r="Q1018" s="48" t="str">
        <f>IFERROR(VLOOKUP(L1018,クラス!B:C,2,0),"")</f>
        <v/>
      </c>
    </row>
    <row r="1019" spans="5:17" x14ac:dyDescent="0.2">
      <c r="E1019" t="str">
        <f>IFERROR(リレーチーム__2[[#This Row],[チーム番号]],"")</f>
        <v/>
      </c>
      <c r="F1019" t="str">
        <f>IFERROR(リレーチーム__2[[#This Row],[チーム名]],"")</f>
        <v/>
      </c>
      <c r="G1019" t="str">
        <f>IFERROR(リレーチーム__2[[#This Row],[チーム名カナ]],"")</f>
        <v/>
      </c>
      <c r="H1019" t="str">
        <f>IFERROR(リレーチーム__2[[#This Row],[所属番号]],"")</f>
        <v/>
      </c>
      <c r="I1019" t="str">
        <f>IFERROR(リレーチーム__2[[#This Row],[種目コード]],"")</f>
        <v/>
      </c>
      <c r="J1019" t="str">
        <f>IFERROR(リレーチーム__2[[#This Row],[距離コード]],"")</f>
        <v/>
      </c>
      <c r="K1019" t="str">
        <f>IFERROR(リレーチーム__2[[#This Row],[性別コード]],"")</f>
        <v/>
      </c>
      <c r="L1019" t="str">
        <f>IFERROR(リレーチーム__2[[#This Row],[新記録判定クラス]],"")</f>
        <v/>
      </c>
      <c r="M1019" t="str">
        <f>IFERROR(リレーチーム__2[[#This Row],[エントリータイム]],"")</f>
        <v/>
      </c>
      <c r="N1019" t="str">
        <f>IFERROR(VLOOKUP(I1019,色々!L:M,2,0),"")</f>
        <v/>
      </c>
      <c r="O1019" s="48" t="str">
        <f>IFERROR(VLOOKUP(J1019,色々!P:R,3,0),"")</f>
        <v/>
      </c>
      <c r="P1019" s="48" t="str">
        <f>IFERROR(VLOOKUP(K1019,色々!P:Q,2,0),"")</f>
        <v/>
      </c>
      <c r="Q1019" s="48" t="str">
        <f>IFERROR(VLOOKUP(L1019,クラス!B:C,2,0),"")</f>
        <v/>
      </c>
    </row>
    <row r="1020" spans="5:17" x14ac:dyDescent="0.2">
      <c r="E1020" t="str">
        <f>IFERROR(リレーチーム__2[[#This Row],[チーム番号]],"")</f>
        <v/>
      </c>
      <c r="F1020" t="str">
        <f>IFERROR(リレーチーム__2[[#This Row],[チーム名]],"")</f>
        <v/>
      </c>
      <c r="G1020" t="str">
        <f>IFERROR(リレーチーム__2[[#This Row],[チーム名カナ]],"")</f>
        <v/>
      </c>
      <c r="H1020" t="str">
        <f>IFERROR(リレーチーム__2[[#This Row],[所属番号]],"")</f>
        <v/>
      </c>
      <c r="I1020" t="str">
        <f>IFERROR(リレーチーム__2[[#This Row],[種目コード]],"")</f>
        <v/>
      </c>
      <c r="J1020" t="str">
        <f>IFERROR(リレーチーム__2[[#This Row],[距離コード]],"")</f>
        <v/>
      </c>
      <c r="K1020" t="str">
        <f>IFERROR(リレーチーム__2[[#This Row],[性別コード]],"")</f>
        <v/>
      </c>
      <c r="L1020" t="str">
        <f>IFERROR(リレーチーム__2[[#This Row],[新記録判定クラス]],"")</f>
        <v/>
      </c>
      <c r="M1020" t="str">
        <f>IFERROR(リレーチーム__2[[#This Row],[エントリータイム]],"")</f>
        <v/>
      </c>
      <c r="N1020" t="str">
        <f>IFERROR(VLOOKUP(I1020,色々!L:M,2,0),"")</f>
        <v/>
      </c>
      <c r="O1020" s="48" t="str">
        <f>IFERROR(VLOOKUP(J1020,色々!P:R,3,0),"")</f>
        <v/>
      </c>
      <c r="P1020" s="48" t="str">
        <f>IFERROR(VLOOKUP(K1020,色々!P:Q,2,0),"")</f>
        <v/>
      </c>
      <c r="Q1020" s="48" t="str">
        <f>IFERROR(VLOOKUP(L1020,クラス!B:C,2,0),"")</f>
        <v/>
      </c>
    </row>
    <row r="1021" spans="5:17" x14ac:dyDescent="0.2">
      <c r="E1021" t="str">
        <f>IFERROR(リレーチーム__2[[#This Row],[チーム番号]],"")</f>
        <v/>
      </c>
      <c r="F1021" t="str">
        <f>IFERROR(リレーチーム__2[[#This Row],[チーム名]],"")</f>
        <v/>
      </c>
      <c r="G1021" t="str">
        <f>IFERROR(リレーチーム__2[[#This Row],[チーム名カナ]],"")</f>
        <v/>
      </c>
      <c r="H1021" t="str">
        <f>IFERROR(リレーチーム__2[[#This Row],[所属番号]],"")</f>
        <v/>
      </c>
      <c r="I1021" t="str">
        <f>IFERROR(リレーチーム__2[[#This Row],[種目コード]],"")</f>
        <v/>
      </c>
      <c r="J1021" t="str">
        <f>IFERROR(リレーチーム__2[[#This Row],[距離コード]],"")</f>
        <v/>
      </c>
      <c r="K1021" t="str">
        <f>IFERROR(リレーチーム__2[[#This Row],[性別コード]],"")</f>
        <v/>
      </c>
      <c r="L1021" t="str">
        <f>IFERROR(リレーチーム__2[[#This Row],[新記録判定クラス]],"")</f>
        <v/>
      </c>
      <c r="M1021" t="str">
        <f>IFERROR(リレーチーム__2[[#This Row],[エントリータイム]],"")</f>
        <v/>
      </c>
      <c r="N1021" t="str">
        <f>IFERROR(VLOOKUP(I1021,色々!L:M,2,0),"")</f>
        <v/>
      </c>
      <c r="O1021" s="48" t="str">
        <f>IFERROR(VLOOKUP(J1021,色々!P:R,3,0),"")</f>
        <v/>
      </c>
      <c r="P1021" s="48" t="str">
        <f>IFERROR(VLOOKUP(K1021,色々!P:Q,2,0),"")</f>
        <v/>
      </c>
      <c r="Q1021" s="48" t="str">
        <f>IFERROR(VLOOKUP(L1021,クラス!B:C,2,0),"")</f>
        <v/>
      </c>
    </row>
    <row r="1022" spans="5:17" x14ac:dyDescent="0.2">
      <c r="E1022" t="str">
        <f>IFERROR(リレーチーム__2[[#This Row],[チーム番号]],"")</f>
        <v/>
      </c>
      <c r="F1022" t="str">
        <f>IFERROR(リレーチーム__2[[#This Row],[チーム名]],"")</f>
        <v/>
      </c>
      <c r="G1022" t="str">
        <f>IFERROR(リレーチーム__2[[#This Row],[チーム名カナ]],"")</f>
        <v/>
      </c>
      <c r="H1022" t="str">
        <f>IFERROR(リレーチーム__2[[#This Row],[所属番号]],"")</f>
        <v/>
      </c>
      <c r="I1022" t="str">
        <f>IFERROR(リレーチーム__2[[#This Row],[種目コード]],"")</f>
        <v/>
      </c>
      <c r="J1022" t="str">
        <f>IFERROR(リレーチーム__2[[#This Row],[距離コード]],"")</f>
        <v/>
      </c>
      <c r="K1022" t="str">
        <f>IFERROR(リレーチーム__2[[#This Row],[性別コード]],"")</f>
        <v/>
      </c>
      <c r="L1022" t="str">
        <f>IFERROR(リレーチーム__2[[#This Row],[新記録判定クラス]],"")</f>
        <v/>
      </c>
      <c r="M1022" t="str">
        <f>IFERROR(リレーチーム__2[[#This Row],[エントリータイム]],"")</f>
        <v/>
      </c>
      <c r="N1022" t="str">
        <f>IFERROR(VLOOKUP(I1022,色々!L:M,2,0),"")</f>
        <v/>
      </c>
      <c r="O1022" s="48" t="str">
        <f>IFERROR(VLOOKUP(J1022,色々!P:R,3,0),"")</f>
        <v/>
      </c>
      <c r="P1022" s="48" t="str">
        <f>IFERROR(VLOOKUP(K1022,色々!P:Q,2,0),"")</f>
        <v/>
      </c>
      <c r="Q1022" s="48" t="str">
        <f>IFERROR(VLOOKUP(L1022,クラス!B:C,2,0),"")</f>
        <v/>
      </c>
    </row>
    <row r="1023" spans="5:17" x14ac:dyDescent="0.2">
      <c r="E1023" t="str">
        <f>IFERROR(リレーチーム__2[[#This Row],[チーム番号]],"")</f>
        <v/>
      </c>
      <c r="F1023" t="str">
        <f>IFERROR(リレーチーム__2[[#This Row],[チーム名]],"")</f>
        <v/>
      </c>
      <c r="G1023" t="str">
        <f>IFERROR(リレーチーム__2[[#This Row],[チーム名カナ]],"")</f>
        <v/>
      </c>
      <c r="H1023" t="str">
        <f>IFERROR(リレーチーム__2[[#This Row],[所属番号]],"")</f>
        <v/>
      </c>
      <c r="I1023" t="str">
        <f>IFERROR(リレーチーム__2[[#This Row],[種目コード]],"")</f>
        <v/>
      </c>
      <c r="J1023" t="str">
        <f>IFERROR(リレーチーム__2[[#This Row],[距離コード]],"")</f>
        <v/>
      </c>
      <c r="K1023" t="str">
        <f>IFERROR(リレーチーム__2[[#This Row],[性別コード]],"")</f>
        <v/>
      </c>
      <c r="L1023" t="str">
        <f>IFERROR(リレーチーム__2[[#This Row],[新記録判定クラス]],"")</f>
        <v/>
      </c>
      <c r="M1023" t="str">
        <f>IFERROR(リレーチーム__2[[#This Row],[エントリータイム]],"")</f>
        <v/>
      </c>
      <c r="N1023" t="str">
        <f>IFERROR(VLOOKUP(I1023,色々!L:M,2,0),"")</f>
        <v/>
      </c>
      <c r="O1023" s="48" t="str">
        <f>IFERROR(VLOOKUP(J1023,色々!P:R,3,0),"")</f>
        <v/>
      </c>
      <c r="P1023" s="48" t="str">
        <f>IFERROR(VLOOKUP(K1023,色々!P:Q,2,0),"")</f>
        <v/>
      </c>
      <c r="Q1023" s="48" t="str">
        <f>IFERROR(VLOOKUP(L1023,クラス!B:C,2,0),"")</f>
        <v/>
      </c>
    </row>
    <row r="1024" spans="5:17" x14ac:dyDescent="0.2">
      <c r="E1024" t="str">
        <f>IFERROR(リレーチーム__2[[#This Row],[チーム番号]],"")</f>
        <v/>
      </c>
      <c r="F1024" t="str">
        <f>IFERROR(リレーチーム__2[[#This Row],[チーム名]],"")</f>
        <v/>
      </c>
      <c r="G1024" t="str">
        <f>IFERROR(リレーチーム__2[[#This Row],[チーム名カナ]],"")</f>
        <v/>
      </c>
      <c r="H1024" t="str">
        <f>IFERROR(リレーチーム__2[[#This Row],[所属番号]],"")</f>
        <v/>
      </c>
      <c r="I1024" t="str">
        <f>IFERROR(リレーチーム__2[[#This Row],[種目コード]],"")</f>
        <v/>
      </c>
      <c r="J1024" t="str">
        <f>IFERROR(リレーチーム__2[[#This Row],[距離コード]],"")</f>
        <v/>
      </c>
      <c r="K1024" t="str">
        <f>IFERROR(リレーチーム__2[[#This Row],[性別コード]],"")</f>
        <v/>
      </c>
      <c r="L1024" t="str">
        <f>IFERROR(リレーチーム__2[[#This Row],[新記録判定クラス]],"")</f>
        <v/>
      </c>
      <c r="M1024" t="str">
        <f>IFERROR(リレーチーム__2[[#This Row],[エントリータイム]],"")</f>
        <v/>
      </c>
      <c r="N1024" t="str">
        <f>IFERROR(VLOOKUP(I1024,色々!L:M,2,0),"")</f>
        <v/>
      </c>
      <c r="O1024" s="48" t="str">
        <f>IFERROR(VLOOKUP(J1024,色々!P:R,3,0),"")</f>
        <v/>
      </c>
      <c r="P1024" s="48" t="str">
        <f>IFERROR(VLOOKUP(K1024,色々!P:Q,2,0),"")</f>
        <v/>
      </c>
      <c r="Q1024" s="48" t="str">
        <f>IFERROR(VLOOKUP(L1024,クラス!B:C,2,0),"")</f>
        <v/>
      </c>
    </row>
    <row r="1025" spans="5:17" x14ac:dyDescent="0.2">
      <c r="E1025" t="str">
        <f>IFERROR(リレーチーム__2[[#This Row],[チーム番号]],"")</f>
        <v/>
      </c>
      <c r="F1025" t="str">
        <f>IFERROR(リレーチーム__2[[#This Row],[チーム名]],"")</f>
        <v/>
      </c>
      <c r="G1025" t="str">
        <f>IFERROR(リレーチーム__2[[#This Row],[チーム名カナ]],"")</f>
        <v/>
      </c>
      <c r="H1025" t="str">
        <f>IFERROR(リレーチーム__2[[#This Row],[所属番号]],"")</f>
        <v/>
      </c>
      <c r="I1025" t="str">
        <f>IFERROR(リレーチーム__2[[#This Row],[種目コード]],"")</f>
        <v/>
      </c>
      <c r="J1025" t="str">
        <f>IFERROR(リレーチーム__2[[#This Row],[距離コード]],"")</f>
        <v/>
      </c>
      <c r="K1025" t="str">
        <f>IFERROR(リレーチーム__2[[#This Row],[性別コード]],"")</f>
        <v/>
      </c>
      <c r="L1025" t="str">
        <f>IFERROR(リレーチーム__2[[#This Row],[新記録判定クラス]],"")</f>
        <v/>
      </c>
      <c r="M1025" t="str">
        <f>IFERROR(リレーチーム__2[[#This Row],[エントリータイム]],"")</f>
        <v/>
      </c>
      <c r="N1025" t="str">
        <f>IFERROR(VLOOKUP(I1025,色々!L:M,2,0),"")</f>
        <v/>
      </c>
      <c r="O1025" s="48" t="str">
        <f>IFERROR(VLOOKUP(J1025,色々!P:R,3,0),"")</f>
        <v/>
      </c>
      <c r="P1025" s="48" t="str">
        <f>IFERROR(VLOOKUP(K1025,色々!P:Q,2,0),"")</f>
        <v/>
      </c>
      <c r="Q1025" s="48" t="str">
        <f>IFERROR(VLOOKUP(L1025,クラス!B:C,2,0),"")</f>
        <v/>
      </c>
    </row>
    <row r="1026" spans="5:17" x14ac:dyDescent="0.2">
      <c r="E1026" t="str">
        <f>IFERROR(リレーチーム__2[[#This Row],[チーム番号]],"")</f>
        <v/>
      </c>
      <c r="F1026" t="str">
        <f>IFERROR(リレーチーム__2[[#This Row],[チーム名]],"")</f>
        <v/>
      </c>
      <c r="G1026" t="str">
        <f>IFERROR(リレーチーム__2[[#This Row],[チーム名カナ]],"")</f>
        <v/>
      </c>
      <c r="H1026" t="str">
        <f>IFERROR(リレーチーム__2[[#This Row],[所属番号]],"")</f>
        <v/>
      </c>
      <c r="I1026" t="str">
        <f>IFERROR(リレーチーム__2[[#This Row],[種目コード]],"")</f>
        <v/>
      </c>
      <c r="J1026" t="str">
        <f>IFERROR(リレーチーム__2[[#This Row],[距離コード]],"")</f>
        <v/>
      </c>
      <c r="K1026" t="str">
        <f>IFERROR(リレーチーム__2[[#This Row],[性別コード]],"")</f>
        <v/>
      </c>
      <c r="L1026" t="str">
        <f>IFERROR(リレーチーム__2[[#This Row],[新記録判定クラス]],"")</f>
        <v/>
      </c>
      <c r="M1026" t="str">
        <f>IFERROR(リレーチーム__2[[#This Row],[エントリータイム]],"")</f>
        <v/>
      </c>
      <c r="N1026" t="str">
        <f>IFERROR(VLOOKUP(I1026,色々!L:M,2,0),"")</f>
        <v/>
      </c>
      <c r="O1026" s="48" t="str">
        <f>IFERROR(VLOOKUP(J1026,色々!P:R,3,0),"")</f>
        <v/>
      </c>
      <c r="P1026" s="48" t="str">
        <f>IFERROR(VLOOKUP(K1026,色々!P:Q,2,0),"")</f>
        <v/>
      </c>
      <c r="Q1026" s="48" t="str">
        <f>IFERROR(VLOOKUP(L1026,クラス!B:C,2,0),"")</f>
        <v/>
      </c>
    </row>
    <row r="1027" spans="5:17" x14ac:dyDescent="0.2">
      <c r="E1027" t="str">
        <f>IFERROR(リレーチーム__2[[#This Row],[チーム番号]],"")</f>
        <v/>
      </c>
      <c r="F1027" t="str">
        <f>IFERROR(リレーチーム__2[[#This Row],[チーム名]],"")</f>
        <v/>
      </c>
      <c r="G1027" t="str">
        <f>IFERROR(リレーチーム__2[[#This Row],[チーム名カナ]],"")</f>
        <v/>
      </c>
      <c r="H1027" t="str">
        <f>IFERROR(リレーチーム__2[[#This Row],[所属番号]],"")</f>
        <v/>
      </c>
      <c r="I1027" t="str">
        <f>IFERROR(リレーチーム__2[[#This Row],[種目コード]],"")</f>
        <v/>
      </c>
      <c r="J1027" t="str">
        <f>IFERROR(リレーチーム__2[[#This Row],[距離コード]],"")</f>
        <v/>
      </c>
      <c r="K1027" t="str">
        <f>IFERROR(リレーチーム__2[[#This Row],[性別コード]],"")</f>
        <v/>
      </c>
      <c r="L1027" t="str">
        <f>IFERROR(リレーチーム__2[[#This Row],[新記録判定クラス]],"")</f>
        <v/>
      </c>
      <c r="M1027" t="str">
        <f>IFERROR(リレーチーム__2[[#This Row],[エントリータイム]],"")</f>
        <v/>
      </c>
      <c r="N1027" t="str">
        <f>IFERROR(VLOOKUP(I1027,色々!L:M,2,0),"")</f>
        <v/>
      </c>
      <c r="O1027" s="48" t="str">
        <f>IFERROR(VLOOKUP(J1027,色々!P:R,3,0),"")</f>
        <v/>
      </c>
      <c r="P1027" s="48" t="str">
        <f>IFERROR(VLOOKUP(K1027,色々!P:Q,2,0),"")</f>
        <v/>
      </c>
      <c r="Q1027" s="48" t="str">
        <f>IFERROR(VLOOKUP(L1027,クラス!B:C,2,0),"")</f>
        <v/>
      </c>
    </row>
    <row r="1028" spans="5:17" x14ac:dyDescent="0.2">
      <c r="E1028" t="str">
        <f>IFERROR(リレーチーム__2[[#This Row],[チーム番号]],"")</f>
        <v/>
      </c>
      <c r="F1028" t="str">
        <f>IFERROR(リレーチーム__2[[#This Row],[チーム名]],"")</f>
        <v/>
      </c>
      <c r="G1028" t="str">
        <f>IFERROR(リレーチーム__2[[#This Row],[チーム名カナ]],"")</f>
        <v/>
      </c>
      <c r="H1028" t="str">
        <f>IFERROR(リレーチーム__2[[#This Row],[所属番号]],"")</f>
        <v/>
      </c>
      <c r="I1028" t="str">
        <f>IFERROR(リレーチーム__2[[#This Row],[種目コード]],"")</f>
        <v/>
      </c>
      <c r="J1028" t="str">
        <f>IFERROR(リレーチーム__2[[#This Row],[距離コード]],"")</f>
        <v/>
      </c>
      <c r="K1028" t="str">
        <f>IFERROR(リレーチーム__2[[#This Row],[性別コード]],"")</f>
        <v/>
      </c>
      <c r="L1028" t="str">
        <f>IFERROR(リレーチーム__2[[#This Row],[新記録判定クラス]],"")</f>
        <v/>
      </c>
      <c r="M1028" t="str">
        <f>IFERROR(リレーチーム__2[[#This Row],[エントリータイム]],"")</f>
        <v/>
      </c>
      <c r="N1028" t="str">
        <f>IFERROR(VLOOKUP(I1028,色々!L:M,2,0),"")</f>
        <v/>
      </c>
      <c r="O1028" s="48" t="str">
        <f>IFERROR(VLOOKUP(J1028,色々!P:R,3,0),"")</f>
        <v/>
      </c>
      <c r="P1028" s="48" t="str">
        <f>IFERROR(VLOOKUP(K1028,色々!P:Q,2,0),"")</f>
        <v/>
      </c>
      <c r="Q1028" s="48" t="str">
        <f>IFERROR(VLOOKUP(L1028,クラス!B:C,2,0),"")</f>
        <v/>
      </c>
    </row>
    <row r="1029" spans="5:17" x14ac:dyDescent="0.2">
      <c r="E1029" t="str">
        <f>IFERROR(リレーチーム__2[[#This Row],[チーム番号]],"")</f>
        <v/>
      </c>
      <c r="F1029" t="str">
        <f>IFERROR(リレーチーム__2[[#This Row],[チーム名]],"")</f>
        <v/>
      </c>
      <c r="G1029" t="str">
        <f>IFERROR(リレーチーム__2[[#This Row],[チーム名カナ]],"")</f>
        <v/>
      </c>
      <c r="H1029" t="str">
        <f>IFERROR(リレーチーム__2[[#This Row],[所属番号]],"")</f>
        <v/>
      </c>
      <c r="I1029" t="str">
        <f>IFERROR(リレーチーム__2[[#This Row],[種目コード]],"")</f>
        <v/>
      </c>
      <c r="J1029" t="str">
        <f>IFERROR(リレーチーム__2[[#This Row],[距離コード]],"")</f>
        <v/>
      </c>
      <c r="K1029" t="str">
        <f>IFERROR(リレーチーム__2[[#This Row],[性別コード]],"")</f>
        <v/>
      </c>
      <c r="L1029" t="str">
        <f>IFERROR(リレーチーム__2[[#This Row],[新記録判定クラス]],"")</f>
        <v/>
      </c>
      <c r="M1029" t="str">
        <f>IFERROR(リレーチーム__2[[#This Row],[エントリータイム]],"")</f>
        <v/>
      </c>
      <c r="N1029" t="str">
        <f>IFERROR(VLOOKUP(I1029,色々!L:M,2,0),"")</f>
        <v/>
      </c>
      <c r="O1029" s="48" t="str">
        <f>IFERROR(VLOOKUP(J1029,色々!P:R,3,0),"")</f>
        <v/>
      </c>
      <c r="P1029" s="48" t="str">
        <f>IFERROR(VLOOKUP(K1029,色々!P:Q,2,0),"")</f>
        <v/>
      </c>
      <c r="Q1029" s="48" t="str">
        <f>IFERROR(VLOOKUP(L1029,クラス!B:C,2,0),"")</f>
        <v/>
      </c>
    </row>
    <row r="1030" spans="5:17" x14ac:dyDescent="0.2">
      <c r="E1030" t="str">
        <f>IFERROR(リレーチーム__2[[#This Row],[チーム番号]],"")</f>
        <v/>
      </c>
      <c r="F1030" t="str">
        <f>IFERROR(リレーチーム__2[[#This Row],[チーム名]],"")</f>
        <v/>
      </c>
      <c r="G1030" t="str">
        <f>IFERROR(リレーチーム__2[[#This Row],[チーム名カナ]],"")</f>
        <v/>
      </c>
      <c r="H1030" t="str">
        <f>IFERROR(リレーチーム__2[[#This Row],[所属番号]],"")</f>
        <v/>
      </c>
      <c r="I1030" t="str">
        <f>IFERROR(リレーチーム__2[[#This Row],[種目コード]],"")</f>
        <v/>
      </c>
      <c r="J1030" t="str">
        <f>IFERROR(リレーチーム__2[[#This Row],[距離コード]],"")</f>
        <v/>
      </c>
      <c r="K1030" t="str">
        <f>IFERROR(リレーチーム__2[[#This Row],[性別コード]],"")</f>
        <v/>
      </c>
      <c r="L1030" t="str">
        <f>IFERROR(リレーチーム__2[[#This Row],[新記録判定クラス]],"")</f>
        <v/>
      </c>
      <c r="M1030" t="str">
        <f>IFERROR(リレーチーム__2[[#This Row],[エントリータイム]],"")</f>
        <v/>
      </c>
      <c r="N1030" t="str">
        <f>IFERROR(VLOOKUP(I1030,色々!L:M,2,0),"")</f>
        <v/>
      </c>
      <c r="O1030" s="48" t="str">
        <f>IFERROR(VLOOKUP(J1030,色々!P:R,3,0),"")</f>
        <v/>
      </c>
      <c r="P1030" s="48" t="str">
        <f>IFERROR(VLOOKUP(K1030,色々!P:Q,2,0),"")</f>
        <v/>
      </c>
      <c r="Q1030" s="48" t="str">
        <f>IFERROR(VLOOKUP(L1030,クラス!B:C,2,0),"")</f>
        <v/>
      </c>
    </row>
    <row r="1031" spans="5:17" x14ac:dyDescent="0.2">
      <c r="E1031" t="str">
        <f>IFERROR(リレーチーム__2[[#This Row],[チーム番号]],"")</f>
        <v/>
      </c>
      <c r="F1031" t="str">
        <f>IFERROR(リレーチーム__2[[#This Row],[チーム名]],"")</f>
        <v/>
      </c>
      <c r="G1031" t="str">
        <f>IFERROR(リレーチーム__2[[#This Row],[チーム名カナ]],"")</f>
        <v/>
      </c>
      <c r="H1031" t="str">
        <f>IFERROR(リレーチーム__2[[#This Row],[所属番号]],"")</f>
        <v/>
      </c>
      <c r="I1031" t="str">
        <f>IFERROR(リレーチーム__2[[#This Row],[種目コード]],"")</f>
        <v/>
      </c>
      <c r="J1031" t="str">
        <f>IFERROR(リレーチーム__2[[#This Row],[距離コード]],"")</f>
        <v/>
      </c>
      <c r="K1031" t="str">
        <f>IFERROR(リレーチーム__2[[#This Row],[性別コード]],"")</f>
        <v/>
      </c>
      <c r="L1031" t="str">
        <f>IFERROR(リレーチーム__2[[#This Row],[新記録判定クラス]],"")</f>
        <v/>
      </c>
      <c r="M1031" t="str">
        <f>IFERROR(リレーチーム__2[[#This Row],[エントリータイム]],"")</f>
        <v/>
      </c>
      <c r="N1031" t="str">
        <f>IFERROR(VLOOKUP(I1031,色々!L:M,2,0),"")</f>
        <v/>
      </c>
      <c r="O1031" s="48" t="str">
        <f>IFERROR(VLOOKUP(J1031,色々!P:R,3,0),"")</f>
        <v/>
      </c>
      <c r="P1031" s="48" t="str">
        <f>IFERROR(VLOOKUP(K1031,色々!P:Q,2,0),"")</f>
        <v/>
      </c>
      <c r="Q1031" s="48" t="str">
        <f>IFERROR(VLOOKUP(L1031,クラス!B:C,2,0),"")</f>
        <v/>
      </c>
    </row>
    <row r="1032" spans="5:17" x14ac:dyDescent="0.2">
      <c r="E1032" t="str">
        <f>IFERROR(リレーチーム__2[[#This Row],[チーム番号]],"")</f>
        <v/>
      </c>
      <c r="F1032" t="str">
        <f>IFERROR(リレーチーム__2[[#This Row],[チーム名]],"")</f>
        <v/>
      </c>
      <c r="G1032" t="str">
        <f>IFERROR(リレーチーム__2[[#This Row],[チーム名カナ]],"")</f>
        <v/>
      </c>
      <c r="H1032" t="str">
        <f>IFERROR(リレーチーム__2[[#This Row],[所属番号]],"")</f>
        <v/>
      </c>
      <c r="I1032" t="str">
        <f>IFERROR(リレーチーム__2[[#This Row],[種目コード]],"")</f>
        <v/>
      </c>
      <c r="J1032" t="str">
        <f>IFERROR(リレーチーム__2[[#This Row],[距離コード]],"")</f>
        <v/>
      </c>
      <c r="K1032" t="str">
        <f>IFERROR(リレーチーム__2[[#This Row],[性別コード]],"")</f>
        <v/>
      </c>
      <c r="L1032" t="str">
        <f>IFERROR(リレーチーム__2[[#This Row],[新記録判定クラス]],"")</f>
        <v/>
      </c>
      <c r="M1032" t="str">
        <f>IFERROR(リレーチーム__2[[#This Row],[エントリータイム]],"")</f>
        <v/>
      </c>
      <c r="N1032" t="str">
        <f>IFERROR(VLOOKUP(I1032,色々!L:M,2,0),"")</f>
        <v/>
      </c>
      <c r="O1032" s="48" t="str">
        <f>IFERROR(VLOOKUP(J1032,色々!P:R,3,0),"")</f>
        <v/>
      </c>
      <c r="P1032" s="48" t="str">
        <f>IFERROR(VLOOKUP(K1032,色々!P:Q,2,0),"")</f>
        <v/>
      </c>
      <c r="Q1032" s="48" t="str">
        <f>IFERROR(VLOOKUP(L1032,クラス!B:C,2,0),"")</f>
        <v/>
      </c>
    </row>
    <row r="1033" spans="5:17" x14ac:dyDescent="0.2">
      <c r="E1033" t="str">
        <f>IFERROR(リレーチーム__2[[#This Row],[チーム番号]],"")</f>
        <v/>
      </c>
      <c r="F1033" t="str">
        <f>IFERROR(リレーチーム__2[[#This Row],[チーム名]],"")</f>
        <v/>
      </c>
      <c r="G1033" t="str">
        <f>IFERROR(リレーチーム__2[[#This Row],[チーム名カナ]],"")</f>
        <v/>
      </c>
      <c r="H1033" t="str">
        <f>IFERROR(リレーチーム__2[[#This Row],[所属番号]],"")</f>
        <v/>
      </c>
      <c r="I1033" t="str">
        <f>IFERROR(リレーチーム__2[[#This Row],[種目コード]],"")</f>
        <v/>
      </c>
      <c r="J1033" t="str">
        <f>IFERROR(リレーチーム__2[[#This Row],[距離コード]],"")</f>
        <v/>
      </c>
      <c r="K1033" t="str">
        <f>IFERROR(リレーチーム__2[[#This Row],[性別コード]],"")</f>
        <v/>
      </c>
      <c r="L1033" t="str">
        <f>IFERROR(リレーチーム__2[[#This Row],[新記録判定クラス]],"")</f>
        <v/>
      </c>
      <c r="M1033" t="str">
        <f>IFERROR(リレーチーム__2[[#This Row],[エントリータイム]],"")</f>
        <v/>
      </c>
      <c r="N1033" t="str">
        <f>IFERROR(VLOOKUP(I1033,色々!L:M,2,0),"")</f>
        <v/>
      </c>
      <c r="O1033" s="48" t="str">
        <f>IFERROR(VLOOKUP(J1033,色々!P:R,3,0),"")</f>
        <v/>
      </c>
      <c r="P1033" s="48" t="str">
        <f>IFERROR(VLOOKUP(K1033,色々!P:Q,2,0),"")</f>
        <v/>
      </c>
      <c r="Q1033" s="48" t="str">
        <f>IFERROR(VLOOKUP(L1033,クラス!B:C,2,0),"")</f>
        <v/>
      </c>
    </row>
    <row r="1034" spans="5:17" x14ac:dyDescent="0.2">
      <c r="E1034" t="str">
        <f>IFERROR(リレーチーム__2[[#This Row],[チーム番号]],"")</f>
        <v/>
      </c>
      <c r="F1034" t="str">
        <f>IFERROR(リレーチーム__2[[#This Row],[チーム名]],"")</f>
        <v/>
      </c>
      <c r="G1034" t="str">
        <f>IFERROR(リレーチーム__2[[#This Row],[チーム名カナ]],"")</f>
        <v/>
      </c>
      <c r="H1034" t="str">
        <f>IFERROR(リレーチーム__2[[#This Row],[所属番号]],"")</f>
        <v/>
      </c>
      <c r="I1034" t="str">
        <f>IFERROR(リレーチーム__2[[#This Row],[種目コード]],"")</f>
        <v/>
      </c>
      <c r="J1034" t="str">
        <f>IFERROR(リレーチーム__2[[#This Row],[距離コード]],"")</f>
        <v/>
      </c>
      <c r="K1034" t="str">
        <f>IFERROR(リレーチーム__2[[#This Row],[性別コード]],"")</f>
        <v/>
      </c>
      <c r="L1034" t="str">
        <f>IFERROR(リレーチーム__2[[#This Row],[新記録判定クラス]],"")</f>
        <v/>
      </c>
      <c r="M1034" t="str">
        <f>IFERROR(リレーチーム__2[[#This Row],[エントリータイム]],"")</f>
        <v/>
      </c>
      <c r="N1034" t="str">
        <f>IFERROR(VLOOKUP(I1034,色々!L:M,2,0),"")</f>
        <v/>
      </c>
      <c r="O1034" s="48" t="str">
        <f>IFERROR(VLOOKUP(J1034,色々!P:R,3,0),"")</f>
        <v/>
      </c>
      <c r="P1034" s="48" t="str">
        <f>IFERROR(VLOOKUP(K1034,色々!P:Q,2,0),"")</f>
        <v/>
      </c>
      <c r="Q1034" s="48" t="str">
        <f>IFERROR(VLOOKUP(L1034,クラス!B:C,2,0),"")</f>
        <v/>
      </c>
    </row>
    <row r="1035" spans="5:17" x14ac:dyDescent="0.2">
      <c r="E1035" t="str">
        <f>IFERROR(リレーチーム__2[[#This Row],[チーム番号]],"")</f>
        <v/>
      </c>
      <c r="F1035" t="str">
        <f>IFERROR(リレーチーム__2[[#This Row],[チーム名]],"")</f>
        <v/>
      </c>
      <c r="G1035" t="str">
        <f>IFERROR(リレーチーム__2[[#This Row],[チーム名カナ]],"")</f>
        <v/>
      </c>
      <c r="H1035" t="str">
        <f>IFERROR(リレーチーム__2[[#This Row],[所属番号]],"")</f>
        <v/>
      </c>
      <c r="I1035" t="str">
        <f>IFERROR(リレーチーム__2[[#This Row],[種目コード]],"")</f>
        <v/>
      </c>
      <c r="J1035" t="str">
        <f>IFERROR(リレーチーム__2[[#This Row],[距離コード]],"")</f>
        <v/>
      </c>
      <c r="K1035" t="str">
        <f>IFERROR(リレーチーム__2[[#This Row],[性別コード]],"")</f>
        <v/>
      </c>
      <c r="L1035" t="str">
        <f>IFERROR(リレーチーム__2[[#This Row],[新記録判定クラス]],"")</f>
        <v/>
      </c>
      <c r="M1035" t="str">
        <f>IFERROR(リレーチーム__2[[#This Row],[エントリータイム]],"")</f>
        <v/>
      </c>
      <c r="N1035" t="str">
        <f>IFERROR(VLOOKUP(I1035,色々!L:M,2,0),"")</f>
        <v/>
      </c>
      <c r="O1035" s="48" t="str">
        <f>IFERROR(VLOOKUP(J1035,色々!P:R,3,0),"")</f>
        <v/>
      </c>
      <c r="P1035" s="48" t="str">
        <f>IFERROR(VLOOKUP(K1035,色々!P:Q,2,0),"")</f>
        <v/>
      </c>
      <c r="Q1035" s="48" t="str">
        <f>IFERROR(VLOOKUP(L1035,クラス!B:C,2,0),"")</f>
        <v/>
      </c>
    </row>
    <row r="1036" spans="5:17" x14ac:dyDescent="0.2">
      <c r="E1036" t="str">
        <f>IFERROR(リレーチーム__2[[#This Row],[チーム番号]],"")</f>
        <v/>
      </c>
      <c r="F1036" t="str">
        <f>IFERROR(リレーチーム__2[[#This Row],[チーム名]],"")</f>
        <v/>
      </c>
      <c r="G1036" t="str">
        <f>IFERROR(リレーチーム__2[[#This Row],[チーム名カナ]],"")</f>
        <v/>
      </c>
      <c r="H1036" t="str">
        <f>IFERROR(リレーチーム__2[[#This Row],[所属番号]],"")</f>
        <v/>
      </c>
      <c r="I1036" t="str">
        <f>IFERROR(リレーチーム__2[[#This Row],[種目コード]],"")</f>
        <v/>
      </c>
      <c r="J1036" t="str">
        <f>IFERROR(リレーチーム__2[[#This Row],[距離コード]],"")</f>
        <v/>
      </c>
      <c r="K1036" t="str">
        <f>IFERROR(リレーチーム__2[[#This Row],[性別コード]],"")</f>
        <v/>
      </c>
      <c r="L1036" t="str">
        <f>IFERROR(リレーチーム__2[[#This Row],[新記録判定クラス]],"")</f>
        <v/>
      </c>
      <c r="M1036" t="str">
        <f>IFERROR(リレーチーム__2[[#This Row],[エントリータイム]],"")</f>
        <v/>
      </c>
      <c r="N1036" t="str">
        <f>IFERROR(VLOOKUP(I1036,色々!L:M,2,0),"")</f>
        <v/>
      </c>
      <c r="O1036" s="48" t="str">
        <f>IFERROR(VLOOKUP(J1036,色々!P:R,3,0),"")</f>
        <v/>
      </c>
      <c r="P1036" s="48" t="str">
        <f>IFERROR(VLOOKUP(K1036,色々!P:Q,2,0),"")</f>
        <v/>
      </c>
      <c r="Q1036" s="48" t="str">
        <f>IFERROR(VLOOKUP(L1036,クラス!B:C,2,0),"")</f>
        <v/>
      </c>
    </row>
    <row r="1037" spans="5:17" x14ac:dyDescent="0.2">
      <c r="E1037" t="str">
        <f>IFERROR(リレーチーム__2[[#This Row],[チーム番号]],"")</f>
        <v/>
      </c>
      <c r="F1037" t="str">
        <f>IFERROR(リレーチーム__2[[#This Row],[チーム名]],"")</f>
        <v/>
      </c>
      <c r="G1037" t="str">
        <f>IFERROR(リレーチーム__2[[#This Row],[チーム名カナ]],"")</f>
        <v/>
      </c>
      <c r="H1037" t="str">
        <f>IFERROR(リレーチーム__2[[#This Row],[所属番号]],"")</f>
        <v/>
      </c>
      <c r="I1037" t="str">
        <f>IFERROR(リレーチーム__2[[#This Row],[種目コード]],"")</f>
        <v/>
      </c>
      <c r="J1037" t="str">
        <f>IFERROR(リレーチーム__2[[#This Row],[距離コード]],"")</f>
        <v/>
      </c>
      <c r="K1037" t="str">
        <f>IFERROR(リレーチーム__2[[#This Row],[性別コード]],"")</f>
        <v/>
      </c>
      <c r="L1037" t="str">
        <f>IFERROR(リレーチーム__2[[#This Row],[新記録判定クラス]],"")</f>
        <v/>
      </c>
      <c r="M1037" t="str">
        <f>IFERROR(リレーチーム__2[[#This Row],[エントリータイム]],"")</f>
        <v/>
      </c>
      <c r="N1037" t="str">
        <f>IFERROR(VLOOKUP(I1037,色々!L:M,2,0),"")</f>
        <v/>
      </c>
      <c r="O1037" s="48" t="str">
        <f>IFERROR(VLOOKUP(J1037,色々!P:R,3,0),"")</f>
        <v/>
      </c>
      <c r="P1037" s="48" t="str">
        <f>IFERROR(VLOOKUP(K1037,色々!P:Q,2,0),"")</f>
        <v/>
      </c>
      <c r="Q1037" s="48" t="str">
        <f>IFERROR(VLOOKUP(L1037,クラス!B:C,2,0),"")</f>
        <v/>
      </c>
    </row>
    <row r="1038" spans="5:17" x14ac:dyDescent="0.2">
      <c r="E1038" t="str">
        <f>IFERROR(リレーチーム__2[[#This Row],[チーム番号]],"")</f>
        <v/>
      </c>
      <c r="F1038" t="str">
        <f>IFERROR(リレーチーム__2[[#This Row],[チーム名]],"")</f>
        <v/>
      </c>
      <c r="G1038" t="str">
        <f>IFERROR(リレーチーム__2[[#This Row],[チーム名カナ]],"")</f>
        <v/>
      </c>
      <c r="H1038" t="str">
        <f>IFERROR(リレーチーム__2[[#This Row],[所属番号]],"")</f>
        <v/>
      </c>
      <c r="I1038" t="str">
        <f>IFERROR(リレーチーム__2[[#This Row],[種目コード]],"")</f>
        <v/>
      </c>
      <c r="J1038" t="str">
        <f>IFERROR(リレーチーム__2[[#This Row],[距離コード]],"")</f>
        <v/>
      </c>
      <c r="K1038" t="str">
        <f>IFERROR(リレーチーム__2[[#This Row],[性別コード]],"")</f>
        <v/>
      </c>
      <c r="L1038" t="str">
        <f>IFERROR(リレーチーム__2[[#This Row],[新記録判定クラス]],"")</f>
        <v/>
      </c>
      <c r="M1038" t="str">
        <f>IFERROR(リレーチーム__2[[#This Row],[エントリータイム]],"")</f>
        <v/>
      </c>
      <c r="N1038" t="str">
        <f>IFERROR(VLOOKUP(I1038,色々!L:M,2,0),"")</f>
        <v/>
      </c>
      <c r="O1038" s="48" t="str">
        <f>IFERROR(VLOOKUP(J1038,色々!P:R,3,0),"")</f>
        <v/>
      </c>
      <c r="P1038" s="48" t="str">
        <f>IFERROR(VLOOKUP(K1038,色々!P:Q,2,0),"")</f>
        <v/>
      </c>
      <c r="Q1038" s="48" t="str">
        <f>IFERROR(VLOOKUP(L1038,クラス!B:C,2,0),"")</f>
        <v/>
      </c>
    </row>
    <row r="1039" spans="5:17" x14ac:dyDescent="0.2">
      <c r="E1039" t="str">
        <f>IFERROR(リレーチーム__2[[#This Row],[チーム番号]],"")</f>
        <v/>
      </c>
      <c r="F1039" t="str">
        <f>IFERROR(リレーチーム__2[[#This Row],[チーム名]],"")</f>
        <v/>
      </c>
      <c r="G1039" t="str">
        <f>IFERROR(リレーチーム__2[[#This Row],[チーム名カナ]],"")</f>
        <v/>
      </c>
      <c r="H1039" t="str">
        <f>IFERROR(リレーチーム__2[[#This Row],[所属番号]],"")</f>
        <v/>
      </c>
      <c r="I1039" t="str">
        <f>IFERROR(リレーチーム__2[[#This Row],[種目コード]],"")</f>
        <v/>
      </c>
      <c r="J1039" t="str">
        <f>IFERROR(リレーチーム__2[[#This Row],[距離コード]],"")</f>
        <v/>
      </c>
      <c r="K1039" t="str">
        <f>IFERROR(リレーチーム__2[[#This Row],[性別コード]],"")</f>
        <v/>
      </c>
      <c r="L1039" t="str">
        <f>IFERROR(リレーチーム__2[[#This Row],[新記録判定クラス]],"")</f>
        <v/>
      </c>
      <c r="M1039" t="str">
        <f>IFERROR(リレーチーム__2[[#This Row],[エントリータイム]],"")</f>
        <v/>
      </c>
      <c r="N1039" t="str">
        <f>IFERROR(VLOOKUP(I1039,色々!L:M,2,0),"")</f>
        <v/>
      </c>
      <c r="O1039" s="48" t="str">
        <f>IFERROR(VLOOKUP(J1039,色々!P:R,3,0),"")</f>
        <v/>
      </c>
      <c r="P1039" s="48" t="str">
        <f>IFERROR(VLOOKUP(K1039,色々!P:Q,2,0),"")</f>
        <v/>
      </c>
      <c r="Q1039" s="48" t="str">
        <f>IFERROR(VLOOKUP(L1039,クラス!B:C,2,0),"")</f>
        <v/>
      </c>
    </row>
    <row r="1040" spans="5:17" x14ac:dyDescent="0.2">
      <c r="E1040" t="str">
        <f>IFERROR(リレーチーム__2[[#This Row],[チーム番号]],"")</f>
        <v/>
      </c>
      <c r="F1040" t="str">
        <f>IFERROR(リレーチーム__2[[#This Row],[チーム名]],"")</f>
        <v/>
      </c>
      <c r="G1040" t="str">
        <f>IFERROR(リレーチーム__2[[#This Row],[チーム名カナ]],"")</f>
        <v/>
      </c>
      <c r="H1040" t="str">
        <f>IFERROR(リレーチーム__2[[#This Row],[所属番号]],"")</f>
        <v/>
      </c>
      <c r="I1040" t="str">
        <f>IFERROR(リレーチーム__2[[#This Row],[種目コード]],"")</f>
        <v/>
      </c>
      <c r="J1040" t="str">
        <f>IFERROR(リレーチーム__2[[#This Row],[距離コード]],"")</f>
        <v/>
      </c>
      <c r="K1040" t="str">
        <f>IFERROR(リレーチーム__2[[#This Row],[性別コード]],"")</f>
        <v/>
      </c>
      <c r="L1040" t="str">
        <f>IFERROR(リレーチーム__2[[#This Row],[新記録判定クラス]],"")</f>
        <v/>
      </c>
      <c r="M1040" t="str">
        <f>IFERROR(リレーチーム__2[[#This Row],[エントリータイム]],"")</f>
        <v/>
      </c>
      <c r="N1040" t="str">
        <f>IFERROR(VLOOKUP(I1040,色々!L:M,2,0),"")</f>
        <v/>
      </c>
      <c r="O1040" s="48" t="str">
        <f>IFERROR(VLOOKUP(J1040,色々!P:R,3,0),"")</f>
        <v/>
      </c>
      <c r="P1040" s="48" t="str">
        <f>IFERROR(VLOOKUP(K1040,色々!P:Q,2,0),"")</f>
        <v/>
      </c>
      <c r="Q1040" s="48" t="str">
        <f>IFERROR(VLOOKUP(L1040,クラス!B:C,2,0),"")</f>
        <v/>
      </c>
    </row>
    <row r="1041" spans="5:17" x14ac:dyDescent="0.2">
      <c r="E1041" t="str">
        <f>IFERROR(リレーチーム__2[[#This Row],[チーム番号]],"")</f>
        <v/>
      </c>
      <c r="F1041" t="str">
        <f>IFERROR(リレーチーム__2[[#This Row],[チーム名]],"")</f>
        <v/>
      </c>
      <c r="G1041" t="str">
        <f>IFERROR(リレーチーム__2[[#This Row],[チーム名カナ]],"")</f>
        <v/>
      </c>
      <c r="H1041" t="str">
        <f>IFERROR(リレーチーム__2[[#This Row],[所属番号]],"")</f>
        <v/>
      </c>
      <c r="I1041" t="str">
        <f>IFERROR(リレーチーム__2[[#This Row],[種目コード]],"")</f>
        <v/>
      </c>
      <c r="J1041" t="str">
        <f>IFERROR(リレーチーム__2[[#This Row],[距離コード]],"")</f>
        <v/>
      </c>
      <c r="K1041" t="str">
        <f>IFERROR(リレーチーム__2[[#This Row],[性別コード]],"")</f>
        <v/>
      </c>
      <c r="L1041" t="str">
        <f>IFERROR(リレーチーム__2[[#This Row],[新記録判定クラス]],"")</f>
        <v/>
      </c>
      <c r="M1041" t="str">
        <f>IFERROR(リレーチーム__2[[#This Row],[エントリータイム]],"")</f>
        <v/>
      </c>
      <c r="N1041" t="str">
        <f>IFERROR(VLOOKUP(I1041,色々!L:M,2,0),"")</f>
        <v/>
      </c>
      <c r="O1041" s="48" t="str">
        <f>IFERROR(VLOOKUP(J1041,色々!P:R,3,0),"")</f>
        <v/>
      </c>
      <c r="P1041" s="48" t="str">
        <f>IFERROR(VLOOKUP(K1041,色々!P:Q,2,0),"")</f>
        <v/>
      </c>
      <c r="Q1041" s="48" t="str">
        <f>IFERROR(VLOOKUP(L1041,クラス!B:C,2,0),"")</f>
        <v/>
      </c>
    </row>
    <row r="1042" spans="5:17" x14ac:dyDescent="0.2">
      <c r="E1042" t="str">
        <f>IFERROR(リレーチーム__2[[#This Row],[チーム番号]],"")</f>
        <v/>
      </c>
      <c r="F1042" t="str">
        <f>IFERROR(リレーチーム__2[[#This Row],[チーム名]],"")</f>
        <v/>
      </c>
      <c r="G1042" t="str">
        <f>IFERROR(リレーチーム__2[[#This Row],[チーム名カナ]],"")</f>
        <v/>
      </c>
      <c r="H1042" t="str">
        <f>IFERROR(リレーチーム__2[[#This Row],[所属番号]],"")</f>
        <v/>
      </c>
      <c r="I1042" t="str">
        <f>IFERROR(リレーチーム__2[[#This Row],[種目コード]],"")</f>
        <v/>
      </c>
      <c r="J1042" t="str">
        <f>IFERROR(リレーチーム__2[[#This Row],[距離コード]],"")</f>
        <v/>
      </c>
      <c r="K1042" t="str">
        <f>IFERROR(リレーチーム__2[[#This Row],[性別コード]],"")</f>
        <v/>
      </c>
      <c r="L1042" t="str">
        <f>IFERROR(リレーチーム__2[[#This Row],[新記録判定クラス]],"")</f>
        <v/>
      </c>
      <c r="M1042" t="str">
        <f>IFERROR(リレーチーム__2[[#This Row],[エントリータイム]],"")</f>
        <v/>
      </c>
      <c r="N1042" t="str">
        <f>IFERROR(VLOOKUP(I1042,色々!L:M,2,0),"")</f>
        <v/>
      </c>
      <c r="O1042" s="48" t="str">
        <f>IFERROR(VLOOKUP(J1042,色々!P:R,3,0),"")</f>
        <v/>
      </c>
      <c r="P1042" s="48" t="str">
        <f>IFERROR(VLOOKUP(K1042,色々!P:Q,2,0),"")</f>
        <v/>
      </c>
      <c r="Q1042" s="48" t="str">
        <f>IFERROR(VLOOKUP(L1042,クラス!B:C,2,0),"")</f>
        <v/>
      </c>
    </row>
    <row r="1043" spans="5:17" x14ac:dyDescent="0.2">
      <c r="E1043" t="str">
        <f>IFERROR(リレーチーム__2[[#This Row],[チーム番号]],"")</f>
        <v/>
      </c>
      <c r="F1043" t="str">
        <f>IFERROR(リレーチーム__2[[#This Row],[チーム名]],"")</f>
        <v/>
      </c>
      <c r="G1043" t="str">
        <f>IFERROR(リレーチーム__2[[#This Row],[チーム名カナ]],"")</f>
        <v/>
      </c>
      <c r="H1043" t="str">
        <f>IFERROR(リレーチーム__2[[#This Row],[所属番号]],"")</f>
        <v/>
      </c>
      <c r="I1043" t="str">
        <f>IFERROR(リレーチーム__2[[#This Row],[種目コード]],"")</f>
        <v/>
      </c>
      <c r="J1043" t="str">
        <f>IFERROR(リレーチーム__2[[#This Row],[距離コード]],"")</f>
        <v/>
      </c>
      <c r="K1043" t="str">
        <f>IFERROR(リレーチーム__2[[#This Row],[性別コード]],"")</f>
        <v/>
      </c>
      <c r="L1043" t="str">
        <f>IFERROR(リレーチーム__2[[#This Row],[新記録判定クラス]],"")</f>
        <v/>
      </c>
      <c r="M1043" t="str">
        <f>IFERROR(リレーチーム__2[[#This Row],[エントリータイム]],"")</f>
        <v/>
      </c>
      <c r="N1043" t="str">
        <f>IFERROR(VLOOKUP(I1043,色々!L:M,2,0),"")</f>
        <v/>
      </c>
      <c r="O1043" s="48" t="str">
        <f>IFERROR(VLOOKUP(J1043,色々!P:R,3,0),"")</f>
        <v/>
      </c>
      <c r="P1043" s="48" t="str">
        <f>IFERROR(VLOOKUP(K1043,色々!P:Q,2,0),"")</f>
        <v/>
      </c>
      <c r="Q1043" s="48" t="str">
        <f>IFERROR(VLOOKUP(L1043,クラス!B:C,2,0),"")</f>
        <v/>
      </c>
    </row>
    <row r="1044" spans="5:17" x14ac:dyDescent="0.2">
      <c r="E1044" t="str">
        <f>IFERROR(リレーチーム__2[[#This Row],[チーム番号]],"")</f>
        <v/>
      </c>
      <c r="F1044" t="str">
        <f>IFERROR(リレーチーム__2[[#This Row],[チーム名]],"")</f>
        <v/>
      </c>
      <c r="G1044" t="str">
        <f>IFERROR(リレーチーム__2[[#This Row],[チーム名カナ]],"")</f>
        <v/>
      </c>
      <c r="H1044" t="str">
        <f>IFERROR(リレーチーム__2[[#This Row],[所属番号]],"")</f>
        <v/>
      </c>
      <c r="I1044" t="str">
        <f>IFERROR(リレーチーム__2[[#This Row],[種目コード]],"")</f>
        <v/>
      </c>
      <c r="J1044" t="str">
        <f>IFERROR(リレーチーム__2[[#This Row],[距離コード]],"")</f>
        <v/>
      </c>
      <c r="K1044" t="str">
        <f>IFERROR(リレーチーム__2[[#This Row],[性別コード]],"")</f>
        <v/>
      </c>
      <c r="L1044" t="str">
        <f>IFERROR(リレーチーム__2[[#This Row],[新記録判定クラス]],"")</f>
        <v/>
      </c>
      <c r="M1044" t="str">
        <f>IFERROR(リレーチーム__2[[#This Row],[エントリータイム]],"")</f>
        <v/>
      </c>
      <c r="N1044" t="str">
        <f>IFERROR(VLOOKUP(I1044,色々!L:M,2,0),"")</f>
        <v/>
      </c>
      <c r="O1044" s="48" t="str">
        <f>IFERROR(VLOOKUP(J1044,色々!P:R,3,0),"")</f>
        <v/>
      </c>
      <c r="P1044" s="48" t="str">
        <f>IFERROR(VLOOKUP(K1044,色々!P:Q,2,0),"")</f>
        <v/>
      </c>
      <c r="Q1044" s="48" t="str">
        <f>IFERROR(VLOOKUP(L1044,クラス!B:C,2,0),"")</f>
        <v/>
      </c>
    </row>
    <row r="1045" spans="5:17" x14ac:dyDescent="0.2">
      <c r="E1045" t="str">
        <f>IFERROR(リレーチーム__2[[#This Row],[チーム番号]],"")</f>
        <v/>
      </c>
      <c r="F1045" t="str">
        <f>IFERROR(リレーチーム__2[[#This Row],[チーム名]],"")</f>
        <v/>
      </c>
      <c r="G1045" t="str">
        <f>IFERROR(リレーチーム__2[[#This Row],[チーム名カナ]],"")</f>
        <v/>
      </c>
      <c r="H1045" t="str">
        <f>IFERROR(リレーチーム__2[[#This Row],[所属番号]],"")</f>
        <v/>
      </c>
      <c r="I1045" t="str">
        <f>IFERROR(リレーチーム__2[[#This Row],[種目コード]],"")</f>
        <v/>
      </c>
      <c r="J1045" t="str">
        <f>IFERROR(リレーチーム__2[[#This Row],[距離コード]],"")</f>
        <v/>
      </c>
      <c r="K1045" t="str">
        <f>IFERROR(リレーチーム__2[[#This Row],[性別コード]],"")</f>
        <v/>
      </c>
      <c r="L1045" t="str">
        <f>IFERROR(リレーチーム__2[[#This Row],[新記録判定クラス]],"")</f>
        <v/>
      </c>
      <c r="M1045" t="str">
        <f>IFERROR(リレーチーム__2[[#This Row],[エントリータイム]],"")</f>
        <v/>
      </c>
      <c r="N1045" t="str">
        <f>IFERROR(VLOOKUP(I1045,色々!L:M,2,0),"")</f>
        <v/>
      </c>
      <c r="O1045" s="48" t="str">
        <f>IFERROR(VLOOKUP(J1045,色々!P:R,3,0),"")</f>
        <v/>
      </c>
      <c r="P1045" s="48" t="str">
        <f>IFERROR(VLOOKUP(K1045,色々!P:Q,2,0),"")</f>
        <v/>
      </c>
      <c r="Q1045" s="48" t="str">
        <f>IFERROR(VLOOKUP(L1045,クラス!B:C,2,0),"")</f>
        <v/>
      </c>
    </row>
    <row r="1046" spans="5:17" x14ac:dyDescent="0.2">
      <c r="E1046" t="str">
        <f>IFERROR(リレーチーム__2[[#This Row],[チーム番号]],"")</f>
        <v/>
      </c>
      <c r="F1046" t="str">
        <f>IFERROR(リレーチーム__2[[#This Row],[チーム名]],"")</f>
        <v/>
      </c>
      <c r="G1046" t="str">
        <f>IFERROR(リレーチーム__2[[#This Row],[チーム名カナ]],"")</f>
        <v/>
      </c>
      <c r="H1046" t="str">
        <f>IFERROR(リレーチーム__2[[#This Row],[所属番号]],"")</f>
        <v/>
      </c>
      <c r="I1046" t="str">
        <f>IFERROR(リレーチーム__2[[#This Row],[種目コード]],"")</f>
        <v/>
      </c>
      <c r="J1046" t="str">
        <f>IFERROR(リレーチーム__2[[#This Row],[距離コード]],"")</f>
        <v/>
      </c>
      <c r="K1046" t="str">
        <f>IFERROR(リレーチーム__2[[#This Row],[性別コード]],"")</f>
        <v/>
      </c>
      <c r="L1046" t="str">
        <f>IFERROR(リレーチーム__2[[#This Row],[新記録判定クラス]],"")</f>
        <v/>
      </c>
      <c r="M1046" t="str">
        <f>IFERROR(リレーチーム__2[[#This Row],[エントリータイム]],"")</f>
        <v/>
      </c>
      <c r="N1046" t="str">
        <f>IFERROR(VLOOKUP(I1046,色々!L:M,2,0),"")</f>
        <v/>
      </c>
      <c r="O1046" s="48" t="str">
        <f>IFERROR(VLOOKUP(J1046,色々!P:R,3,0),"")</f>
        <v/>
      </c>
      <c r="P1046" s="48" t="str">
        <f>IFERROR(VLOOKUP(K1046,色々!P:Q,2,0),"")</f>
        <v/>
      </c>
      <c r="Q1046" s="48" t="str">
        <f>IFERROR(VLOOKUP(L1046,クラス!B:C,2,0),"")</f>
        <v/>
      </c>
    </row>
    <row r="1047" spans="5:17" x14ac:dyDescent="0.2">
      <c r="E1047" t="str">
        <f>IFERROR(リレーチーム__2[[#This Row],[チーム番号]],"")</f>
        <v/>
      </c>
      <c r="F1047" t="str">
        <f>IFERROR(リレーチーム__2[[#This Row],[チーム名]],"")</f>
        <v/>
      </c>
      <c r="G1047" t="str">
        <f>IFERROR(リレーチーム__2[[#This Row],[チーム名カナ]],"")</f>
        <v/>
      </c>
      <c r="H1047" t="str">
        <f>IFERROR(リレーチーム__2[[#This Row],[所属番号]],"")</f>
        <v/>
      </c>
      <c r="I1047" t="str">
        <f>IFERROR(リレーチーム__2[[#This Row],[種目コード]],"")</f>
        <v/>
      </c>
      <c r="J1047" t="str">
        <f>IFERROR(リレーチーム__2[[#This Row],[距離コード]],"")</f>
        <v/>
      </c>
      <c r="K1047" t="str">
        <f>IFERROR(リレーチーム__2[[#This Row],[性別コード]],"")</f>
        <v/>
      </c>
      <c r="L1047" t="str">
        <f>IFERROR(リレーチーム__2[[#This Row],[新記録判定クラス]],"")</f>
        <v/>
      </c>
      <c r="M1047" t="str">
        <f>IFERROR(リレーチーム__2[[#This Row],[エントリータイム]],"")</f>
        <v/>
      </c>
      <c r="N1047" t="str">
        <f>IFERROR(VLOOKUP(I1047,色々!L:M,2,0),"")</f>
        <v/>
      </c>
      <c r="O1047" s="48" t="str">
        <f>IFERROR(VLOOKUP(J1047,色々!P:R,3,0),"")</f>
        <v/>
      </c>
      <c r="P1047" s="48" t="str">
        <f>IFERROR(VLOOKUP(K1047,色々!P:Q,2,0),"")</f>
        <v/>
      </c>
      <c r="Q1047" s="48" t="str">
        <f>IFERROR(VLOOKUP(L1047,クラス!B:C,2,0),"")</f>
        <v/>
      </c>
    </row>
    <row r="1048" spans="5:17" x14ac:dyDescent="0.2">
      <c r="E1048" t="str">
        <f>IFERROR(リレーチーム__2[[#This Row],[チーム番号]],"")</f>
        <v/>
      </c>
      <c r="F1048" t="str">
        <f>IFERROR(リレーチーム__2[[#This Row],[チーム名]],"")</f>
        <v/>
      </c>
      <c r="G1048" t="str">
        <f>IFERROR(リレーチーム__2[[#This Row],[チーム名カナ]],"")</f>
        <v/>
      </c>
      <c r="H1048" t="str">
        <f>IFERROR(リレーチーム__2[[#This Row],[所属番号]],"")</f>
        <v/>
      </c>
      <c r="I1048" t="str">
        <f>IFERROR(リレーチーム__2[[#This Row],[種目コード]],"")</f>
        <v/>
      </c>
      <c r="J1048" t="str">
        <f>IFERROR(リレーチーム__2[[#This Row],[距離コード]],"")</f>
        <v/>
      </c>
      <c r="K1048" t="str">
        <f>IFERROR(リレーチーム__2[[#This Row],[性別コード]],"")</f>
        <v/>
      </c>
      <c r="L1048" t="str">
        <f>IFERROR(リレーチーム__2[[#This Row],[新記録判定クラス]],"")</f>
        <v/>
      </c>
      <c r="M1048" t="str">
        <f>IFERROR(リレーチーム__2[[#This Row],[エントリータイム]],"")</f>
        <v/>
      </c>
      <c r="N1048" t="str">
        <f>IFERROR(VLOOKUP(I1048,色々!L:M,2,0),"")</f>
        <v/>
      </c>
      <c r="O1048" s="48" t="str">
        <f>IFERROR(VLOOKUP(J1048,色々!P:R,3,0),"")</f>
        <v/>
      </c>
      <c r="P1048" s="48" t="str">
        <f>IFERROR(VLOOKUP(K1048,色々!P:Q,2,0),"")</f>
        <v/>
      </c>
      <c r="Q1048" s="48" t="str">
        <f>IFERROR(VLOOKUP(L1048,クラス!B:C,2,0),"")</f>
        <v/>
      </c>
    </row>
    <row r="1049" spans="5:17" x14ac:dyDescent="0.2">
      <c r="E1049" t="str">
        <f>IFERROR(リレーチーム__2[[#This Row],[チーム番号]],"")</f>
        <v/>
      </c>
      <c r="F1049" t="str">
        <f>IFERROR(リレーチーム__2[[#This Row],[チーム名]],"")</f>
        <v/>
      </c>
      <c r="G1049" t="str">
        <f>IFERROR(リレーチーム__2[[#This Row],[チーム名カナ]],"")</f>
        <v/>
      </c>
      <c r="H1049" t="str">
        <f>IFERROR(リレーチーム__2[[#This Row],[所属番号]],"")</f>
        <v/>
      </c>
      <c r="I1049" t="str">
        <f>IFERROR(リレーチーム__2[[#This Row],[種目コード]],"")</f>
        <v/>
      </c>
      <c r="J1049" t="str">
        <f>IFERROR(リレーチーム__2[[#This Row],[距離コード]],"")</f>
        <v/>
      </c>
      <c r="K1049" t="str">
        <f>IFERROR(リレーチーム__2[[#This Row],[性別コード]],"")</f>
        <v/>
      </c>
      <c r="L1049" t="str">
        <f>IFERROR(リレーチーム__2[[#This Row],[新記録判定クラス]],"")</f>
        <v/>
      </c>
      <c r="M1049" t="str">
        <f>IFERROR(リレーチーム__2[[#This Row],[エントリータイム]],"")</f>
        <v/>
      </c>
      <c r="N1049" t="str">
        <f>IFERROR(VLOOKUP(I1049,色々!L:M,2,0),"")</f>
        <v/>
      </c>
      <c r="O1049" s="48" t="str">
        <f>IFERROR(VLOOKUP(J1049,色々!P:R,3,0),"")</f>
        <v/>
      </c>
      <c r="P1049" s="48" t="str">
        <f>IFERROR(VLOOKUP(K1049,色々!P:Q,2,0),"")</f>
        <v/>
      </c>
      <c r="Q1049" s="48" t="str">
        <f>IFERROR(VLOOKUP(L1049,クラス!B:C,2,0),"")</f>
        <v/>
      </c>
    </row>
    <row r="1050" spans="5:17" x14ac:dyDescent="0.2">
      <c r="E1050" t="str">
        <f>IFERROR(リレーチーム__2[[#This Row],[チーム番号]],"")</f>
        <v/>
      </c>
      <c r="F1050" t="str">
        <f>IFERROR(リレーチーム__2[[#This Row],[チーム名]],"")</f>
        <v/>
      </c>
      <c r="G1050" t="str">
        <f>IFERROR(リレーチーム__2[[#This Row],[チーム名カナ]],"")</f>
        <v/>
      </c>
      <c r="H1050" t="str">
        <f>IFERROR(リレーチーム__2[[#This Row],[所属番号]],"")</f>
        <v/>
      </c>
      <c r="I1050" t="str">
        <f>IFERROR(リレーチーム__2[[#This Row],[種目コード]],"")</f>
        <v/>
      </c>
      <c r="J1050" t="str">
        <f>IFERROR(リレーチーム__2[[#This Row],[距離コード]],"")</f>
        <v/>
      </c>
      <c r="K1050" t="str">
        <f>IFERROR(リレーチーム__2[[#This Row],[性別コード]],"")</f>
        <v/>
      </c>
      <c r="L1050" t="str">
        <f>IFERROR(リレーチーム__2[[#This Row],[新記録判定クラス]],"")</f>
        <v/>
      </c>
      <c r="M1050" t="str">
        <f>IFERROR(リレーチーム__2[[#This Row],[エントリータイム]],"")</f>
        <v/>
      </c>
      <c r="N1050" t="str">
        <f>IFERROR(VLOOKUP(I1050,色々!L:M,2,0),"")</f>
        <v/>
      </c>
      <c r="O1050" s="48" t="str">
        <f>IFERROR(VLOOKUP(J1050,色々!P:R,3,0),"")</f>
        <v/>
      </c>
      <c r="P1050" s="48" t="str">
        <f>IFERROR(VLOOKUP(K1050,色々!P:Q,2,0),"")</f>
        <v/>
      </c>
      <c r="Q1050" s="48" t="str">
        <f>IFERROR(VLOOKUP(L1050,クラス!B:C,2,0),"")</f>
        <v/>
      </c>
    </row>
    <row r="1051" spans="5:17" x14ac:dyDescent="0.2">
      <c r="E1051" t="str">
        <f>IFERROR(リレーチーム__2[[#This Row],[チーム番号]],"")</f>
        <v/>
      </c>
      <c r="F1051" t="str">
        <f>IFERROR(リレーチーム__2[[#This Row],[チーム名]],"")</f>
        <v/>
      </c>
      <c r="G1051" t="str">
        <f>IFERROR(リレーチーム__2[[#This Row],[チーム名カナ]],"")</f>
        <v/>
      </c>
      <c r="H1051" t="str">
        <f>IFERROR(リレーチーム__2[[#This Row],[所属番号]],"")</f>
        <v/>
      </c>
      <c r="I1051" t="str">
        <f>IFERROR(リレーチーム__2[[#This Row],[種目コード]],"")</f>
        <v/>
      </c>
      <c r="J1051" t="str">
        <f>IFERROR(リレーチーム__2[[#This Row],[距離コード]],"")</f>
        <v/>
      </c>
      <c r="K1051" t="str">
        <f>IFERROR(リレーチーム__2[[#This Row],[性別コード]],"")</f>
        <v/>
      </c>
      <c r="L1051" t="str">
        <f>IFERROR(リレーチーム__2[[#This Row],[新記録判定クラス]],"")</f>
        <v/>
      </c>
      <c r="M1051" t="str">
        <f>IFERROR(リレーチーム__2[[#This Row],[エントリータイム]],"")</f>
        <v/>
      </c>
      <c r="N1051" t="str">
        <f>IFERROR(VLOOKUP(I1051,色々!L:M,2,0),"")</f>
        <v/>
      </c>
      <c r="O1051" s="48" t="str">
        <f>IFERROR(VLOOKUP(J1051,色々!P:R,3,0),"")</f>
        <v/>
      </c>
      <c r="P1051" s="48" t="str">
        <f>IFERROR(VLOOKUP(K1051,色々!P:Q,2,0),"")</f>
        <v/>
      </c>
      <c r="Q1051" s="48" t="str">
        <f>IFERROR(VLOOKUP(L1051,クラス!B:C,2,0),"")</f>
        <v/>
      </c>
    </row>
    <row r="1052" spans="5:17" x14ac:dyDescent="0.2">
      <c r="E1052" t="str">
        <f>IFERROR(リレーチーム__2[[#This Row],[チーム番号]],"")</f>
        <v/>
      </c>
      <c r="F1052" t="str">
        <f>IFERROR(リレーチーム__2[[#This Row],[チーム名]],"")</f>
        <v/>
      </c>
      <c r="G1052" t="str">
        <f>IFERROR(リレーチーム__2[[#This Row],[チーム名カナ]],"")</f>
        <v/>
      </c>
      <c r="H1052" t="str">
        <f>IFERROR(リレーチーム__2[[#This Row],[所属番号]],"")</f>
        <v/>
      </c>
      <c r="I1052" t="str">
        <f>IFERROR(リレーチーム__2[[#This Row],[種目コード]],"")</f>
        <v/>
      </c>
      <c r="J1052" t="str">
        <f>IFERROR(リレーチーム__2[[#This Row],[距離コード]],"")</f>
        <v/>
      </c>
      <c r="K1052" t="str">
        <f>IFERROR(リレーチーム__2[[#This Row],[性別コード]],"")</f>
        <v/>
      </c>
      <c r="L1052" t="str">
        <f>IFERROR(リレーチーム__2[[#This Row],[新記録判定クラス]],"")</f>
        <v/>
      </c>
      <c r="M1052" t="str">
        <f>IFERROR(リレーチーム__2[[#This Row],[エントリータイム]],"")</f>
        <v/>
      </c>
      <c r="N1052" t="str">
        <f>IFERROR(VLOOKUP(I1052,色々!L:M,2,0),"")</f>
        <v/>
      </c>
      <c r="O1052" s="48" t="str">
        <f>IFERROR(VLOOKUP(J1052,色々!P:R,3,0),"")</f>
        <v/>
      </c>
      <c r="P1052" s="48" t="str">
        <f>IFERROR(VLOOKUP(K1052,色々!P:Q,2,0),"")</f>
        <v/>
      </c>
      <c r="Q1052" s="48" t="str">
        <f>IFERROR(VLOOKUP(L1052,クラス!B:C,2,0),"")</f>
        <v/>
      </c>
    </row>
    <row r="1053" spans="5:17" x14ac:dyDescent="0.2">
      <c r="E1053" t="str">
        <f>IFERROR(リレーチーム__2[[#This Row],[チーム番号]],"")</f>
        <v/>
      </c>
      <c r="F1053" t="str">
        <f>IFERROR(リレーチーム__2[[#This Row],[チーム名]],"")</f>
        <v/>
      </c>
      <c r="G1053" t="str">
        <f>IFERROR(リレーチーム__2[[#This Row],[チーム名カナ]],"")</f>
        <v/>
      </c>
      <c r="H1053" t="str">
        <f>IFERROR(リレーチーム__2[[#This Row],[所属番号]],"")</f>
        <v/>
      </c>
      <c r="I1053" t="str">
        <f>IFERROR(リレーチーム__2[[#This Row],[種目コード]],"")</f>
        <v/>
      </c>
      <c r="J1053" t="str">
        <f>IFERROR(リレーチーム__2[[#This Row],[距離コード]],"")</f>
        <v/>
      </c>
      <c r="K1053" t="str">
        <f>IFERROR(リレーチーム__2[[#This Row],[性別コード]],"")</f>
        <v/>
      </c>
      <c r="L1053" t="str">
        <f>IFERROR(リレーチーム__2[[#This Row],[新記録判定クラス]],"")</f>
        <v/>
      </c>
      <c r="M1053" t="str">
        <f>IFERROR(リレーチーム__2[[#This Row],[エントリータイム]],"")</f>
        <v/>
      </c>
      <c r="N1053" t="str">
        <f>IFERROR(VLOOKUP(I1053,色々!L:M,2,0),"")</f>
        <v/>
      </c>
      <c r="O1053" s="48" t="str">
        <f>IFERROR(VLOOKUP(J1053,色々!P:R,3,0),"")</f>
        <v/>
      </c>
      <c r="P1053" s="48" t="str">
        <f>IFERROR(VLOOKUP(K1053,色々!P:Q,2,0),"")</f>
        <v/>
      </c>
      <c r="Q1053" s="48" t="str">
        <f>IFERROR(VLOOKUP(L1053,クラス!B:C,2,0),"")</f>
        <v/>
      </c>
    </row>
    <row r="1054" spans="5:17" x14ac:dyDescent="0.2">
      <c r="E1054" t="str">
        <f>IFERROR(リレーチーム__2[[#This Row],[チーム番号]],"")</f>
        <v/>
      </c>
      <c r="F1054" t="str">
        <f>IFERROR(リレーチーム__2[[#This Row],[チーム名]],"")</f>
        <v/>
      </c>
      <c r="G1054" t="str">
        <f>IFERROR(リレーチーム__2[[#This Row],[チーム名カナ]],"")</f>
        <v/>
      </c>
      <c r="H1054" t="str">
        <f>IFERROR(リレーチーム__2[[#This Row],[所属番号]],"")</f>
        <v/>
      </c>
      <c r="I1054" t="str">
        <f>IFERROR(リレーチーム__2[[#This Row],[種目コード]],"")</f>
        <v/>
      </c>
      <c r="J1054" t="str">
        <f>IFERROR(リレーチーム__2[[#This Row],[距離コード]],"")</f>
        <v/>
      </c>
      <c r="K1054" t="str">
        <f>IFERROR(リレーチーム__2[[#This Row],[性別コード]],"")</f>
        <v/>
      </c>
      <c r="L1054" t="str">
        <f>IFERROR(リレーチーム__2[[#This Row],[新記録判定クラス]],"")</f>
        <v/>
      </c>
      <c r="M1054" t="str">
        <f>IFERROR(リレーチーム__2[[#This Row],[エントリータイム]],"")</f>
        <v/>
      </c>
      <c r="N1054" t="str">
        <f>IFERROR(VLOOKUP(I1054,色々!L:M,2,0),"")</f>
        <v/>
      </c>
      <c r="O1054" s="48" t="str">
        <f>IFERROR(VLOOKUP(J1054,色々!P:R,3,0),"")</f>
        <v/>
      </c>
      <c r="P1054" s="48" t="str">
        <f>IFERROR(VLOOKUP(K1054,色々!P:Q,2,0),"")</f>
        <v/>
      </c>
      <c r="Q1054" s="48" t="str">
        <f>IFERROR(VLOOKUP(L1054,クラス!B:C,2,0),"")</f>
        <v/>
      </c>
    </row>
    <row r="1055" spans="5:17" x14ac:dyDescent="0.2">
      <c r="E1055" t="str">
        <f>IFERROR(リレーチーム__2[[#This Row],[チーム番号]],"")</f>
        <v/>
      </c>
      <c r="F1055" t="str">
        <f>IFERROR(リレーチーム__2[[#This Row],[チーム名]],"")</f>
        <v/>
      </c>
      <c r="G1055" t="str">
        <f>IFERROR(リレーチーム__2[[#This Row],[チーム名カナ]],"")</f>
        <v/>
      </c>
      <c r="H1055" t="str">
        <f>IFERROR(リレーチーム__2[[#This Row],[所属番号]],"")</f>
        <v/>
      </c>
      <c r="I1055" t="str">
        <f>IFERROR(リレーチーム__2[[#This Row],[種目コード]],"")</f>
        <v/>
      </c>
      <c r="J1055" t="str">
        <f>IFERROR(リレーチーム__2[[#This Row],[距離コード]],"")</f>
        <v/>
      </c>
      <c r="K1055" t="str">
        <f>IFERROR(リレーチーム__2[[#This Row],[性別コード]],"")</f>
        <v/>
      </c>
      <c r="L1055" t="str">
        <f>IFERROR(リレーチーム__2[[#This Row],[新記録判定クラス]],"")</f>
        <v/>
      </c>
      <c r="M1055" t="str">
        <f>IFERROR(リレーチーム__2[[#This Row],[エントリータイム]],"")</f>
        <v/>
      </c>
      <c r="N1055" t="str">
        <f>IFERROR(VLOOKUP(I1055,色々!L:M,2,0),"")</f>
        <v/>
      </c>
      <c r="O1055" s="48" t="str">
        <f>IFERROR(VLOOKUP(J1055,色々!P:R,3,0),"")</f>
        <v/>
      </c>
      <c r="P1055" s="48" t="str">
        <f>IFERROR(VLOOKUP(K1055,色々!P:Q,2,0),"")</f>
        <v/>
      </c>
      <c r="Q1055" s="48" t="str">
        <f>IFERROR(VLOOKUP(L1055,クラス!B:C,2,0),"")</f>
        <v/>
      </c>
    </row>
    <row r="1056" spans="5:17" x14ac:dyDescent="0.2">
      <c r="E1056" t="str">
        <f>IFERROR(リレーチーム__2[[#This Row],[チーム番号]],"")</f>
        <v/>
      </c>
      <c r="F1056" t="str">
        <f>IFERROR(リレーチーム__2[[#This Row],[チーム名]],"")</f>
        <v/>
      </c>
      <c r="G1056" t="str">
        <f>IFERROR(リレーチーム__2[[#This Row],[チーム名カナ]],"")</f>
        <v/>
      </c>
      <c r="H1056" t="str">
        <f>IFERROR(リレーチーム__2[[#This Row],[所属番号]],"")</f>
        <v/>
      </c>
      <c r="I1056" t="str">
        <f>IFERROR(リレーチーム__2[[#This Row],[種目コード]],"")</f>
        <v/>
      </c>
      <c r="J1056" t="str">
        <f>IFERROR(リレーチーム__2[[#This Row],[距離コード]],"")</f>
        <v/>
      </c>
      <c r="K1056" t="str">
        <f>IFERROR(リレーチーム__2[[#This Row],[性別コード]],"")</f>
        <v/>
      </c>
      <c r="L1056" t="str">
        <f>IFERROR(リレーチーム__2[[#This Row],[新記録判定クラス]],"")</f>
        <v/>
      </c>
      <c r="M1056" t="str">
        <f>IFERROR(リレーチーム__2[[#This Row],[エントリータイム]],"")</f>
        <v/>
      </c>
      <c r="N1056" t="str">
        <f>IFERROR(VLOOKUP(I1056,色々!L:M,2,0),"")</f>
        <v/>
      </c>
      <c r="O1056" s="48" t="str">
        <f>IFERROR(VLOOKUP(J1056,色々!P:R,3,0),"")</f>
        <v/>
      </c>
      <c r="P1056" s="48" t="str">
        <f>IFERROR(VLOOKUP(K1056,色々!P:Q,2,0),"")</f>
        <v/>
      </c>
      <c r="Q1056" s="48" t="str">
        <f>IFERROR(VLOOKUP(L1056,クラス!B:C,2,0),"")</f>
        <v/>
      </c>
    </row>
    <row r="1057" spans="5:17" x14ac:dyDescent="0.2">
      <c r="E1057" t="str">
        <f>IFERROR(リレーチーム__2[[#This Row],[チーム番号]],"")</f>
        <v/>
      </c>
      <c r="F1057" t="str">
        <f>IFERROR(リレーチーム__2[[#This Row],[チーム名]],"")</f>
        <v/>
      </c>
      <c r="G1057" t="str">
        <f>IFERROR(リレーチーム__2[[#This Row],[チーム名カナ]],"")</f>
        <v/>
      </c>
      <c r="H1057" t="str">
        <f>IFERROR(リレーチーム__2[[#This Row],[所属番号]],"")</f>
        <v/>
      </c>
      <c r="I1057" t="str">
        <f>IFERROR(リレーチーム__2[[#This Row],[種目コード]],"")</f>
        <v/>
      </c>
      <c r="J1057" t="str">
        <f>IFERROR(リレーチーム__2[[#This Row],[距離コード]],"")</f>
        <v/>
      </c>
      <c r="K1057" t="str">
        <f>IFERROR(リレーチーム__2[[#This Row],[性別コード]],"")</f>
        <v/>
      </c>
      <c r="L1057" t="str">
        <f>IFERROR(リレーチーム__2[[#This Row],[新記録判定クラス]],"")</f>
        <v/>
      </c>
      <c r="M1057" t="str">
        <f>IFERROR(リレーチーム__2[[#This Row],[エントリータイム]],"")</f>
        <v/>
      </c>
      <c r="N1057" t="str">
        <f>IFERROR(VLOOKUP(I1057,色々!L:M,2,0),"")</f>
        <v/>
      </c>
      <c r="O1057" s="48" t="str">
        <f>IFERROR(VLOOKUP(J1057,色々!P:R,3,0),"")</f>
        <v/>
      </c>
      <c r="P1057" s="48" t="str">
        <f>IFERROR(VLOOKUP(K1057,色々!P:Q,2,0),"")</f>
        <v/>
      </c>
      <c r="Q1057" s="48" t="str">
        <f>IFERROR(VLOOKUP(L1057,クラス!B:C,2,0),"")</f>
        <v/>
      </c>
    </row>
    <row r="1058" spans="5:17" x14ac:dyDescent="0.2">
      <c r="E1058" t="str">
        <f>IFERROR(リレーチーム__2[[#This Row],[チーム番号]],"")</f>
        <v/>
      </c>
      <c r="F1058" t="str">
        <f>IFERROR(リレーチーム__2[[#This Row],[チーム名]],"")</f>
        <v/>
      </c>
      <c r="G1058" t="str">
        <f>IFERROR(リレーチーム__2[[#This Row],[チーム名カナ]],"")</f>
        <v/>
      </c>
      <c r="H1058" t="str">
        <f>IFERROR(リレーチーム__2[[#This Row],[所属番号]],"")</f>
        <v/>
      </c>
      <c r="I1058" t="str">
        <f>IFERROR(リレーチーム__2[[#This Row],[種目コード]],"")</f>
        <v/>
      </c>
      <c r="J1058" t="str">
        <f>IFERROR(リレーチーム__2[[#This Row],[距離コード]],"")</f>
        <v/>
      </c>
      <c r="K1058" t="str">
        <f>IFERROR(リレーチーム__2[[#This Row],[性別コード]],"")</f>
        <v/>
      </c>
      <c r="L1058" t="str">
        <f>IFERROR(リレーチーム__2[[#This Row],[新記録判定クラス]],"")</f>
        <v/>
      </c>
      <c r="M1058" t="str">
        <f>IFERROR(リレーチーム__2[[#This Row],[エントリータイム]],"")</f>
        <v/>
      </c>
      <c r="N1058" t="str">
        <f>IFERROR(VLOOKUP(I1058,色々!L:M,2,0),"")</f>
        <v/>
      </c>
      <c r="O1058" s="48" t="str">
        <f>IFERROR(VLOOKUP(J1058,色々!P:R,3,0),"")</f>
        <v/>
      </c>
      <c r="P1058" s="48" t="str">
        <f>IFERROR(VLOOKUP(K1058,色々!P:Q,2,0),"")</f>
        <v/>
      </c>
      <c r="Q1058" s="48" t="str">
        <f>IFERROR(VLOOKUP(L1058,クラス!B:C,2,0),"")</f>
        <v/>
      </c>
    </row>
    <row r="1059" spans="5:17" x14ac:dyDescent="0.2">
      <c r="E1059" t="str">
        <f>IFERROR(リレーチーム__2[[#This Row],[チーム番号]],"")</f>
        <v/>
      </c>
      <c r="F1059" t="str">
        <f>IFERROR(リレーチーム__2[[#This Row],[チーム名]],"")</f>
        <v/>
      </c>
      <c r="G1059" t="str">
        <f>IFERROR(リレーチーム__2[[#This Row],[チーム名カナ]],"")</f>
        <v/>
      </c>
      <c r="H1059" t="str">
        <f>IFERROR(リレーチーム__2[[#This Row],[所属番号]],"")</f>
        <v/>
      </c>
      <c r="I1059" t="str">
        <f>IFERROR(リレーチーム__2[[#This Row],[種目コード]],"")</f>
        <v/>
      </c>
      <c r="J1059" t="str">
        <f>IFERROR(リレーチーム__2[[#This Row],[距離コード]],"")</f>
        <v/>
      </c>
      <c r="K1059" t="str">
        <f>IFERROR(リレーチーム__2[[#This Row],[性別コード]],"")</f>
        <v/>
      </c>
      <c r="L1059" t="str">
        <f>IFERROR(リレーチーム__2[[#This Row],[新記録判定クラス]],"")</f>
        <v/>
      </c>
      <c r="M1059" t="str">
        <f>IFERROR(リレーチーム__2[[#This Row],[エントリータイム]],"")</f>
        <v/>
      </c>
      <c r="N1059" t="str">
        <f>IFERROR(VLOOKUP(I1059,色々!L:M,2,0),"")</f>
        <v/>
      </c>
      <c r="O1059" s="48" t="str">
        <f>IFERROR(VLOOKUP(J1059,色々!P:R,3,0),"")</f>
        <v/>
      </c>
      <c r="P1059" s="48" t="str">
        <f>IFERROR(VLOOKUP(K1059,色々!P:Q,2,0),"")</f>
        <v/>
      </c>
      <c r="Q1059" s="48" t="str">
        <f>IFERROR(VLOOKUP(L1059,クラス!B:C,2,0),"")</f>
        <v/>
      </c>
    </row>
    <row r="1060" spans="5:17" x14ac:dyDescent="0.2">
      <c r="E1060" t="str">
        <f>IFERROR(リレーチーム__2[[#This Row],[チーム番号]],"")</f>
        <v/>
      </c>
      <c r="F1060" t="str">
        <f>IFERROR(リレーチーム__2[[#This Row],[チーム名]],"")</f>
        <v/>
      </c>
      <c r="G1060" t="str">
        <f>IFERROR(リレーチーム__2[[#This Row],[チーム名カナ]],"")</f>
        <v/>
      </c>
      <c r="H1060" t="str">
        <f>IFERROR(リレーチーム__2[[#This Row],[所属番号]],"")</f>
        <v/>
      </c>
      <c r="I1060" t="str">
        <f>IFERROR(リレーチーム__2[[#This Row],[種目コード]],"")</f>
        <v/>
      </c>
      <c r="J1060" t="str">
        <f>IFERROR(リレーチーム__2[[#This Row],[距離コード]],"")</f>
        <v/>
      </c>
      <c r="K1060" t="str">
        <f>IFERROR(リレーチーム__2[[#This Row],[性別コード]],"")</f>
        <v/>
      </c>
      <c r="L1060" t="str">
        <f>IFERROR(リレーチーム__2[[#This Row],[新記録判定クラス]],"")</f>
        <v/>
      </c>
      <c r="M1060" t="str">
        <f>IFERROR(リレーチーム__2[[#This Row],[エントリータイム]],"")</f>
        <v/>
      </c>
      <c r="N1060" t="str">
        <f>IFERROR(VLOOKUP(I1060,色々!L:M,2,0),"")</f>
        <v/>
      </c>
      <c r="O1060" s="48" t="str">
        <f>IFERROR(VLOOKUP(J1060,色々!P:R,3,0),"")</f>
        <v/>
      </c>
      <c r="P1060" s="48" t="str">
        <f>IFERROR(VLOOKUP(K1060,色々!P:Q,2,0),"")</f>
        <v/>
      </c>
      <c r="Q1060" s="48" t="str">
        <f>IFERROR(VLOOKUP(L1060,クラス!B:C,2,0),"")</f>
        <v/>
      </c>
    </row>
    <row r="1061" spans="5:17" x14ac:dyDescent="0.2">
      <c r="E1061" t="str">
        <f>IFERROR(リレーチーム__2[[#This Row],[チーム番号]],"")</f>
        <v/>
      </c>
      <c r="F1061" t="str">
        <f>IFERROR(リレーチーム__2[[#This Row],[チーム名]],"")</f>
        <v/>
      </c>
      <c r="G1061" t="str">
        <f>IFERROR(リレーチーム__2[[#This Row],[チーム名カナ]],"")</f>
        <v/>
      </c>
      <c r="H1061" t="str">
        <f>IFERROR(リレーチーム__2[[#This Row],[所属番号]],"")</f>
        <v/>
      </c>
      <c r="I1061" t="str">
        <f>IFERROR(リレーチーム__2[[#This Row],[種目コード]],"")</f>
        <v/>
      </c>
      <c r="J1061" t="str">
        <f>IFERROR(リレーチーム__2[[#This Row],[距離コード]],"")</f>
        <v/>
      </c>
      <c r="K1061" t="str">
        <f>IFERROR(リレーチーム__2[[#This Row],[性別コード]],"")</f>
        <v/>
      </c>
      <c r="L1061" t="str">
        <f>IFERROR(リレーチーム__2[[#This Row],[新記録判定クラス]],"")</f>
        <v/>
      </c>
      <c r="M1061" t="str">
        <f>IFERROR(リレーチーム__2[[#This Row],[エントリータイム]],"")</f>
        <v/>
      </c>
      <c r="N1061" t="str">
        <f>IFERROR(VLOOKUP(I1061,色々!L:M,2,0),"")</f>
        <v/>
      </c>
      <c r="O1061" s="48" t="str">
        <f>IFERROR(VLOOKUP(J1061,色々!P:R,3,0),"")</f>
        <v/>
      </c>
      <c r="P1061" s="48" t="str">
        <f>IFERROR(VLOOKUP(K1061,色々!P:Q,2,0),"")</f>
        <v/>
      </c>
      <c r="Q1061" s="48" t="str">
        <f>IFERROR(VLOOKUP(L1061,クラス!B:C,2,0),"")</f>
        <v/>
      </c>
    </row>
    <row r="1062" spans="5:17" x14ac:dyDescent="0.2">
      <c r="E1062" t="str">
        <f>IFERROR(リレーチーム__2[[#This Row],[チーム番号]],"")</f>
        <v/>
      </c>
      <c r="F1062" t="str">
        <f>IFERROR(リレーチーム__2[[#This Row],[チーム名]],"")</f>
        <v/>
      </c>
      <c r="G1062" t="str">
        <f>IFERROR(リレーチーム__2[[#This Row],[チーム名カナ]],"")</f>
        <v/>
      </c>
      <c r="H1062" t="str">
        <f>IFERROR(リレーチーム__2[[#This Row],[所属番号]],"")</f>
        <v/>
      </c>
      <c r="I1062" t="str">
        <f>IFERROR(リレーチーム__2[[#This Row],[種目コード]],"")</f>
        <v/>
      </c>
      <c r="J1062" t="str">
        <f>IFERROR(リレーチーム__2[[#This Row],[距離コード]],"")</f>
        <v/>
      </c>
      <c r="K1062" t="str">
        <f>IFERROR(リレーチーム__2[[#This Row],[性別コード]],"")</f>
        <v/>
      </c>
      <c r="L1062" t="str">
        <f>IFERROR(リレーチーム__2[[#This Row],[新記録判定クラス]],"")</f>
        <v/>
      </c>
      <c r="M1062" t="str">
        <f>IFERROR(リレーチーム__2[[#This Row],[エントリータイム]],"")</f>
        <v/>
      </c>
      <c r="N1062" t="str">
        <f>IFERROR(VLOOKUP(I1062,色々!L:M,2,0),"")</f>
        <v/>
      </c>
      <c r="O1062" s="48" t="str">
        <f>IFERROR(VLOOKUP(J1062,色々!P:R,3,0),"")</f>
        <v/>
      </c>
      <c r="P1062" s="48" t="str">
        <f>IFERROR(VLOOKUP(K1062,色々!P:Q,2,0),"")</f>
        <v/>
      </c>
      <c r="Q1062" s="48" t="str">
        <f>IFERROR(VLOOKUP(L1062,クラス!B:C,2,0),"")</f>
        <v/>
      </c>
    </row>
    <row r="1063" spans="5:17" x14ac:dyDescent="0.2">
      <c r="E1063" t="str">
        <f>IFERROR(リレーチーム__2[[#This Row],[チーム番号]],"")</f>
        <v/>
      </c>
      <c r="F1063" t="str">
        <f>IFERROR(リレーチーム__2[[#This Row],[チーム名]],"")</f>
        <v/>
      </c>
      <c r="G1063" t="str">
        <f>IFERROR(リレーチーム__2[[#This Row],[チーム名カナ]],"")</f>
        <v/>
      </c>
      <c r="H1063" t="str">
        <f>IFERROR(リレーチーム__2[[#This Row],[所属番号]],"")</f>
        <v/>
      </c>
      <c r="I1063" t="str">
        <f>IFERROR(リレーチーム__2[[#This Row],[種目コード]],"")</f>
        <v/>
      </c>
      <c r="J1063" t="str">
        <f>IFERROR(リレーチーム__2[[#This Row],[距離コード]],"")</f>
        <v/>
      </c>
      <c r="K1063" t="str">
        <f>IFERROR(リレーチーム__2[[#This Row],[性別コード]],"")</f>
        <v/>
      </c>
      <c r="L1063" t="str">
        <f>IFERROR(リレーチーム__2[[#This Row],[新記録判定クラス]],"")</f>
        <v/>
      </c>
      <c r="M1063" t="str">
        <f>IFERROR(リレーチーム__2[[#This Row],[エントリータイム]],"")</f>
        <v/>
      </c>
      <c r="N1063" t="str">
        <f>IFERROR(VLOOKUP(I1063,色々!L:M,2,0),"")</f>
        <v/>
      </c>
      <c r="O1063" s="48" t="str">
        <f>IFERROR(VLOOKUP(J1063,色々!P:R,3,0),"")</f>
        <v/>
      </c>
      <c r="P1063" s="48" t="str">
        <f>IFERROR(VLOOKUP(K1063,色々!P:Q,2,0),"")</f>
        <v/>
      </c>
      <c r="Q1063" s="48" t="str">
        <f>IFERROR(VLOOKUP(L1063,クラス!B:C,2,0),"")</f>
        <v/>
      </c>
    </row>
    <row r="1064" spans="5:17" x14ac:dyDescent="0.2">
      <c r="E1064" t="str">
        <f>IFERROR(リレーチーム__2[[#This Row],[チーム番号]],"")</f>
        <v/>
      </c>
      <c r="F1064" t="str">
        <f>IFERROR(リレーチーム__2[[#This Row],[チーム名]],"")</f>
        <v/>
      </c>
      <c r="G1064" t="str">
        <f>IFERROR(リレーチーム__2[[#This Row],[チーム名カナ]],"")</f>
        <v/>
      </c>
      <c r="H1064" t="str">
        <f>IFERROR(リレーチーム__2[[#This Row],[所属番号]],"")</f>
        <v/>
      </c>
      <c r="I1064" t="str">
        <f>IFERROR(リレーチーム__2[[#This Row],[種目コード]],"")</f>
        <v/>
      </c>
      <c r="J1064" t="str">
        <f>IFERROR(リレーチーム__2[[#This Row],[距離コード]],"")</f>
        <v/>
      </c>
      <c r="K1064" t="str">
        <f>IFERROR(リレーチーム__2[[#This Row],[性別コード]],"")</f>
        <v/>
      </c>
      <c r="L1064" t="str">
        <f>IFERROR(リレーチーム__2[[#This Row],[新記録判定クラス]],"")</f>
        <v/>
      </c>
      <c r="M1064" t="str">
        <f>IFERROR(リレーチーム__2[[#This Row],[エントリータイム]],"")</f>
        <v/>
      </c>
      <c r="N1064" t="str">
        <f>IFERROR(VLOOKUP(I1064,色々!L:M,2,0),"")</f>
        <v/>
      </c>
      <c r="O1064" s="48" t="str">
        <f>IFERROR(VLOOKUP(J1064,色々!P:R,3,0),"")</f>
        <v/>
      </c>
      <c r="P1064" s="48" t="str">
        <f>IFERROR(VLOOKUP(K1064,色々!P:Q,2,0),"")</f>
        <v/>
      </c>
      <c r="Q1064" s="48" t="str">
        <f>IFERROR(VLOOKUP(L1064,クラス!B:C,2,0),"")</f>
        <v/>
      </c>
    </row>
    <row r="1065" spans="5:17" x14ac:dyDescent="0.2">
      <c r="E1065" t="str">
        <f>IFERROR(リレーチーム__2[[#This Row],[チーム番号]],"")</f>
        <v/>
      </c>
      <c r="F1065" t="str">
        <f>IFERROR(リレーチーム__2[[#This Row],[チーム名]],"")</f>
        <v/>
      </c>
      <c r="G1065" t="str">
        <f>IFERROR(リレーチーム__2[[#This Row],[チーム名カナ]],"")</f>
        <v/>
      </c>
      <c r="H1065" t="str">
        <f>IFERROR(リレーチーム__2[[#This Row],[所属番号]],"")</f>
        <v/>
      </c>
      <c r="I1065" t="str">
        <f>IFERROR(リレーチーム__2[[#This Row],[種目コード]],"")</f>
        <v/>
      </c>
      <c r="J1065" t="str">
        <f>IFERROR(リレーチーム__2[[#This Row],[距離コード]],"")</f>
        <v/>
      </c>
      <c r="K1065" t="str">
        <f>IFERROR(リレーチーム__2[[#This Row],[性別コード]],"")</f>
        <v/>
      </c>
      <c r="L1065" t="str">
        <f>IFERROR(リレーチーム__2[[#This Row],[新記録判定クラス]],"")</f>
        <v/>
      </c>
      <c r="M1065" t="str">
        <f>IFERROR(リレーチーム__2[[#This Row],[エントリータイム]],"")</f>
        <v/>
      </c>
      <c r="N1065" t="str">
        <f>IFERROR(VLOOKUP(I1065,色々!L:M,2,0),"")</f>
        <v/>
      </c>
      <c r="O1065" s="48" t="str">
        <f>IFERROR(VLOOKUP(J1065,色々!P:R,3,0),"")</f>
        <v/>
      </c>
      <c r="P1065" s="48" t="str">
        <f>IFERROR(VLOOKUP(K1065,色々!P:Q,2,0),"")</f>
        <v/>
      </c>
      <c r="Q1065" s="48" t="str">
        <f>IFERROR(VLOOKUP(L1065,クラス!B:C,2,0),"")</f>
        <v/>
      </c>
    </row>
    <row r="1066" spans="5:17" x14ac:dyDescent="0.2">
      <c r="E1066" t="str">
        <f>IFERROR(リレーチーム__2[[#This Row],[チーム番号]],"")</f>
        <v/>
      </c>
      <c r="F1066" t="str">
        <f>IFERROR(リレーチーム__2[[#This Row],[チーム名]],"")</f>
        <v/>
      </c>
      <c r="G1066" t="str">
        <f>IFERROR(リレーチーム__2[[#This Row],[チーム名カナ]],"")</f>
        <v/>
      </c>
      <c r="H1066" t="str">
        <f>IFERROR(リレーチーム__2[[#This Row],[所属番号]],"")</f>
        <v/>
      </c>
      <c r="I1066" t="str">
        <f>IFERROR(リレーチーム__2[[#This Row],[種目コード]],"")</f>
        <v/>
      </c>
      <c r="J1066" t="str">
        <f>IFERROR(リレーチーム__2[[#This Row],[距離コード]],"")</f>
        <v/>
      </c>
      <c r="K1066" t="str">
        <f>IFERROR(リレーチーム__2[[#This Row],[性別コード]],"")</f>
        <v/>
      </c>
      <c r="L1066" t="str">
        <f>IFERROR(リレーチーム__2[[#This Row],[新記録判定クラス]],"")</f>
        <v/>
      </c>
      <c r="M1066" t="str">
        <f>IFERROR(リレーチーム__2[[#This Row],[エントリータイム]],"")</f>
        <v/>
      </c>
      <c r="N1066" t="str">
        <f>IFERROR(VLOOKUP(I1066,色々!L:M,2,0),"")</f>
        <v/>
      </c>
      <c r="O1066" s="48" t="str">
        <f>IFERROR(VLOOKUP(J1066,色々!P:R,3,0),"")</f>
        <v/>
      </c>
      <c r="P1066" s="48" t="str">
        <f>IFERROR(VLOOKUP(K1066,色々!P:Q,2,0),"")</f>
        <v/>
      </c>
      <c r="Q1066" s="48" t="str">
        <f>IFERROR(VLOOKUP(L1066,クラス!B:C,2,0),"")</f>
        <v/>
      </c>
    </row>
    <row r="1067" spans="5:17" x14ac:dyDescent="0.2">
      <c r="E1067" t="str">
        <f>IFERROR(リレーチーム__2[[#This Row],[チーム番号]],"")</f>
        <v/>
      </c>
      <c r="F1067" t="str">
        <f>IFERROR(リレーチーム__2[[#This Row],[チーム名]],"")</f>
        <v/>
      </c>
      <c r="G1067" t="str">
        <f>IFERROR(リレーチーム__2[[#This Row],[チーム名カナ]],"")</f>
        <v/>
      </c>
      <c r="H1067" t="str">
        <f>IFERROR(リレーチーム__2[[#This Row],[所属番号]],"")</f>
        <v/>
      </c>
      <c r="I1067" t="str">
        <f>IFERROR(リレーチーム__2[[#This Row],[種目コード]],"")</f>
        <v/>
      </c>
      <c r="J1067" t="str">
        <f>IFERROR(リレーチーム__2[[#This Row],[距離コード]],"")</f>
        <v/>
      </c>
      <c r="K1067" t="str">
        <f>IFERROR(リレーチーム__2[[#This Row],[性別コード]],"")</f>
        <v/>
      </c>
      <c r="L1067" t="str">
        <f>IFERROR(リレーチーム__2[[#This Row],[新記録判定クラス]],"")</f>
        <v/>
      </c>
      <c r="M1067" t="str">
        <f>IFERROR(リレーチーム__2[[#This Row],[エントリータイム]],"")</f>
        <v/>
      </c>
      <c r="N1067" t="str">
        <f>IFERROR(VLOOKUP(I1067,色々!L:M,2,0),"")</f>
        <v/>
      </c>
      <c r="O1067" s="48" t="str">
        <f>IFERROR(VLOOKUP(J1067,色々!P:R,3,0),"")</f>
        <v/>
      </c>
      <c r="P1067" s="48" t="str">
        <f>IFERROR(VLOOKUP(K1067,色々!P:Q,2,0),"")</f>
        <v/>
      </c>
      <c r="Q1067" s="48" t="str">
        <f>IFERROR(VLOOKUP(L1067,クラス!B:C,2,0),"")</f>
        <v/>
      </c>
    </row>
    <row r="1068" spans="5:17" x14ac:dyDescent="0.2">
      <c r="E1068" t="str">
        <f>IFERROR(リレーチーム__2[[#This Row],[チーム番号]],"")</f>
        <v/>
      </c>
      <c r="F1068" t="str">
        <f>IFERROR(リレーチーム__2[[#This Row],[チーム名]],"")</f>
        <v/>
      </c>
      <c r="G1068" t="str">
        <f>IFERROR(リレーチーム__2[[#This Row],[チーム名カナ]],"")</f>
        <v/>
      </c>
      <c r="H1068" t="str">
        <f>IFERROR(リレーチーム__2[[#This Row],[所属番号]],"")</f>
        <v/>
      </c>
      <c r="I1068" t="str">
        <f>IFERROR(リレーチーム__2[[#This Row],[種目コード]],"")</f>
        <v/>
      </c>
      <c r="J1068" t="str">
        <f>IFERROR(リレーチーム__2[[#This Row],[距離コード]],"")</f>
        <v/>
      </c>
      <c r="K1068" t="str">
        <f>IFERROR(リレーチーム__2[[#This Row],[性別コード]],"")</f>
        <v/>
      </c>
      <c r="L1068" t="str">
        <f>IFERROR(リレーチーム__2[[#This Row],[新記録判定クラス]],"")</f>
        <v/>
      </c>
      <c r="M1068" t="str">
        <f>IFERROR(リレーチーム__2[[#This Row],[エントリータイム]],"")</f>
        <v/>
      </c>
      <c r="N1068" t="str">
        <f>IFERROR(VLOOKUP(I1068,色々!L:M,2,0),"")</f>
        <v/>
      </c>
      <c r="O1068" s="48" t="str">
        <f>IFERROR(VLOOKUP(J1068,色々!P:R,3,0),"")</f>
        <v/>
      </c>
      <c r="P1068" s="48" t="str">
        <f>IFERROR(VLOOKUP(K1068,色々!P:Q,2,0),"")</f>
        <v/>
      </c>
      <c r="Q1068" s="48" t="str">
        <f>IFERROR(VLOOKUP(L1068,クラス!B:C,2,0),"")</f>
        <v/>
      </c>
    </row>
    <row r="1069" spans="5:17" x14ac:dyDescent="0.2">
      <c r="E1069" t="str">
        <f>IFERROR(リレーチーム__2[[#This Row],[チーム番号]],"")</f>
        <v/>
      </c>
      <c r="F1069" t="str">
        <f>IFERROR(リレーチーム__2[[#This Row],[チーム名]],"")</f>
        <v/>
      </c>
      <c r="G1069" t="str">
        <f>IFERROR(リレーチーム__2[[#This Row],[チーム名カナ]],"")</f>
        <v/>
      </c>
      <c r="H1069" t="str">
        <f>IFERROR(リレーチーム__2[[#This Row],[所属番号]],"")</f>
        <v/>
      </c>
      <c r="I1069" t="str">
        <f>IFERROR(リレーチーム__2[[#This Row],[種目コード]],"")</f>
        <v/>
      </c>
      <c r="J1069" t="str">
        <f>IFERROR(リレーチーム__2[[#This Row],[距離コード]],"")</f>
        <v/>
      </c>
      <c r="K1069" t="str">
        <f>IFERROR(リレーチーム__2[[#This Row],[性別コード]],"")</f>
        <v/>
      </c>
      <c r="L1069" t="str">
        <f>IFERROR(リレーチーム__2[[#This Row],[新記録判定クラス]],"")</f>
        <v/>
      </c>
      <c r="M1069" t="str">
        <f>IFERROR(リレーチーム__2[[#This Row],[エントリータイム]],"")</f>
        <v/>
      </c>
      <c r="N1069" t="str">
        <f>IFERROR(VLOOKUP(I1069,色々!L:M,2,0),"")</f>
        <v/>
      </c>
      <c r="O1069" s="48" t="str">
        <f>IFERROR(VLOOKUP(J1069,色々!P:R,3,0),"")</f>
        <v/>
      </c>
      <c r="P1069" s="48" t="str">
        <f>IFERROR(VLOOKUP(K1069,色々!P:Q,2,0),"")</f>
        <v/>
      </c>
      <c r="Q1069" s="48" t="str">
        <f>IFERROR(VLOOKUP(L1069,クラス!B:C,2,0),"")</f>
        <v/>
      </c>
    </row>
    <row r="1070" spans="5:17" x14ac:dyDescent="0.2">
      <c r="E1070" t="str">
        <f>IFERROR(リレーチーム__2[[#This Row],[チーム番号]],"")</f>
        <v/>
      </c>
      <c r="F1070" t="str">
        <f>IFERROR(リレーチーム__2[[#This Row],[チーム名]],"")</f>
        <v/>
      </c>
      <c r="G1070" t="str">
        <f>IFERROR(リレーチーム__2[[#This Row],[チーム名カナ]],"")</f>
        <v/>
      </c>
      <c r="H1070" t="str">
        <f>IFERROR(リレーチーム__2[[#This Row],[所属番号]],"")</f>
        <v/>
      </c>
      <c r="I1070" t="str">
        <f>IFERROR(リレーチーム__2[[#This Row],[種目コード]],"")</f>
        <v/>
      </c>
      <c r="J1070" t="str">
        <f>IFERROR(リレーチーム__2[[#This Row],[距離コード]],"")</f>
        <v/>
      </c>
      <c r="K1070" t="str">
        <f>IFERROR(リレーチーム__2[[#This Row],[性別コード]],"")</f>
        <v/>
      </c>
      <c r="L1070" t="str">
        <f>IFERROR(リレーチーム__2[[#This Row],[新記録判定クラス]],"")</f>
        <v/>
      </c>
      <c r="M1070" t="str">
        <f>IFERROR(リレーチーム__2[[#This Row],[エントリータイム]],"")</f>
        <v/>
      </c>
      <c r="N1070" t="str">
        <f>IFERROR(VLOOKUP(I1070,色々!L:M,2,0),"")</f>
        <v/>
      </c>
      <c r="O1070" s="48" t="str">
        <f>IFERROR(VLOOKUP(J1070,色々!P:R,3,0),"")</f>
        <v/>
      </c>
      <c r="P1070" s="48" t="str">
        <f>IFERROR(VLOOKUP(K1070,色々!P:Q,2,0),"")</f>
        <v/>
      </c>
      <c r="Q1070" s="48" t="str">
        <f>IFERROR(VLOOKUP(L1070,クラス!B:C,2,0),"")</f>
        <v/>
      </c>
    </row>
    <row r="1071" spans="5:17" x14ac:dyDescent="0.2">
      <c r="E1071" t="str">
        <f>IFERROR(リレーチーム__2[[#This Row],[チーム番号]],"")</f>
        <v/>
      </c>
      <c r="F1071" t="str">
        <f>IFERROR(リレーチーム__2[[#This Row],[チーム名]],"")</f>
        <v/>
      </c>
      <c r="G1071" t="str">
        <f>IFERROR(リレーチーム__2[[#This Row],[チーム名カナ]],"")</f>
        <v/>
      </c>
      <c r="H1071" t="str">
        <f>IFERROR(リレーチーム__2[[#This Row],[所属番号]],"")</f>
        <v/>
      </c>
      <c r="I1071" t="str">
        <f>IFERROR(リレーチーム__2[[#This Row],[種目コード]],"")</f>
        <v/>
      </c>
      <c r="J1071" t="str">
        <f>IFERROR(リレーチーム__2[[#This Row],[距離コード]],"")</f>
        <v/>
      </c>
      <c r="K1071" t="str">
        <f>IFERROR(リレーチーム__2[[#This Row],[性別コード]],"")</f>
        <v/>
      </c>
      <c r="L1071" t="str">
        <f>IFERROR(リレーチーム__2[[#This Row],[新記録判定クラス]],"")</f>
        <v/>
      </c>
      <c r="M1071" t="str">
        <f>IFERROR(リレーチーム__2[[#This Row],[エントリータイム]],"")</f>
        <v/>
      </c>
      <c r="N1071" t="str">
        <f>IFERROR(VLOOKUP(I1071,色々!L:M,2,0),"")</f>
        <v/>
      </c>
      <c r="O1071" s="48" t="str">
        <f>IFERROR(VLOOKUP(J1071,色々!P:R,3,0),"")</f>
        <v/>
      </c>
      <c r="P1071" s="48" t="str">
        <f>IFERROR(VLOOKUP(K1071,色々!P:Q,2,0),"")</f>
        <v/>
      </c>
      <c r="Q1071" s="48" t="str">
        <f>IFERROR(VLOOKUP(L1071,クラス!B:C,2,0),"")</f>
        <v/>
      </c>
    </row>
    <row r="1072" spans="5:17" x14ac:dyDescent="0.2">
      <c r="E1072" t="str">
        <f>IFERROR(リレーチーム__2[[#This Row],[チーム番号]],"")</f>
        <v/>
      </c>
      <c r="F1072" t="str">
        <f>IFERROR(リレーチーム__2[[#This Row],[チーム名]],"")</f>
        <v/>
      </c>
      <c r="G1072" t="str">
        <f>IFERROR(リレーチーム__2[[#This Row],[チーム名カナ]],"")</f>
        <v/>
      </c>
      <c r="H1072" t="str">
        <f>IFERROR(リレーチーム__2[[#This Row],[所属番号]],"")</f>
        <v/>
      </c>
      <c r="I1072" t="str">
        <f>IFERROR(リレーチーム__2[[#This Row],[種目コード]],"")</f>
        <v/>
      </c>
      <c r="J1072" t="str">
        <f>IFERROR(リレーチーム__2[[#This Row],[距離コード]],"")</f>
        <v/>
      </c>
      <c r="K1072" t="str">
        <f>IFERROR(リレーチーム__2[[#This Row],[性別コード]],"")</f>
        <v/>
      </c>
      <c r="L1072" t="str">
        <f>IFERROR(リレーチーム__2[[#This Row],[新記録判定クラス]],"")</f>
        <v/>
      </c>
      <c r="M1072" t="str">
        <f>IFERROR(リレーチーム__2[[#This Row],[エントリータイム]],"")</f>
        <v/>
      </c>
      <c r="N1072" t="str">
        <f>IFERROR(VLOOKUP(I1072,色々!L:M,2,0),"")</f>
        <v/>
      </c>
      <c r="O1072" s="48" t="str">
        <f>IFERROR(VLOOKUP(J1072,色々!P:R,3,0),"")</f>
        <v/>
      </c>
      <c r="P1072" s="48" t="str">
        <f>IFERROR(VLOOKUP(K1072,色々!P:Q,2,0),"")</f>
        <v/>
      </c>
      <c r="Q1072" s="48" t="str">
        <f>IFERROR(VLOOKUP(L1072,クラス!B:C,2,0),"")</f>
        <v/>
      </c>
    </row>
    <row r="1073" spans="5:17" x14ac:dyDescent="0.2">
      <c r="E1073" t="str">
        <f>IFERROR(リレーチーム__2[[#This Row],[チーム番号]],"")</f>
        <v/>
      </c>
      <c r="F1073" t="str">
        <f>IFERROR(リレーチーム__2[[#This Row],[チーム名]],"")</f>
        <v/>
      </c>
      <c r="G1073" t="str">
        <f>IFERROR(リレーチーム__2[[#This Row],[チーム名カナ]],"")</f>
        <v/>
      </c>
      <c r="H1073" t="str">
        <f>IFERROR(リレーチーム__2[[#This Row],[所属番号]],"")</f>
        <v/>
      </c>
      <c r="I1073" t="str">
        <f>IFERROR(リレーチーム__2[[#This Row],[種目コード]],"")</f>
        <v/>
      </c>
      <c r="J1073" t="str">
        <f>IFERROR(リレーチーム__2[[#This Row],[距離コード]],"")</f>
        <v/>
      </c>
      <c r="K1073" t="str">
        <f>IFERROR(リレーチーム__2[[#This Row],[性別コード]],"")</f>
        <v/>
      </c>
      <c r="L1073" t="str">
        <f>IFERROR(リレーチーム__2[[#This Row],[新記録判定クラス]],"")</f>
        <v/>
      </c>
      <c r="M1073" t="str">
        <f>IFERROR(リレーチーム__2[[#This Row],[エントリータイム]],"")</f>
        <v/>
      </c>
      <c r="N1073" t="str">
        <f>IFERROR(VLOOKUP(I1073,色々!L:M,2,0),"")</f>
        <v/>
      </c>
      <c r="O1073" s="48" t="str">
        <f>IFERROR(VLOOKUP(J1073,色々!P:R,3,0),"")</f>
        <v/>
      </c>
      <c r="P1073" s="48" t="str">
        <f>IFERROR(VLOOKUP(K1073,色々!P:Q,2,0),"")</f>
        <v/>
      </c>
      <c r="Q1073" s="48" t="str">
        <f>IFERROR(VLOOKUP(L1073,クラス!B:C,2,0),"")</f>
        <v/>
      </c>
    </row>
    <row r="1074" spans="5:17" x14ac:dyDescent="0.2">
      <c r="E1074" t="str">
        <f>IFERROR(リレーチーム__2[[#This Row],[チーム番号]],"")</f>
        <v/>
      </c>
      <c r="F1074" t="str">
        <f>IFERROR(リレーチーム__2[[#This Row],[チーム名]],"")</f>
        <v/>
      </c>
      <c r="G1074" t="str">
        <f>IFERROR(リレーチーム__2[[#This Row],[チーム名カナ]],"")</f>
        <v/>
      </c>
      <c r="H1074" t="str">
        <f>IFERROR(リレーチーム__2[[#This Row],[所属番号]],"")</f>
        <v/>
      </c>
      <c r="I1074" t="str">
        <f>IFERROR(リレーチーム__2[[#This Row],[種目コード]],"")</f>
        <v/>
      </c>
      <c r="J1074" t="str">
        <f>IFERROR(リレーチーム__2[[#This Row],[距離コード]],"")</f>
        <v/>
      </c>
      <c r="K1074" t="str">
        <f>IFERROR(リレーチーム__2[[#This Row],[性別コード]],"")</f>
        <v/>
      </c>
      <c r="L1074" t="str">
        <f>IFERROR(リレーチーム__2[[#This Row],[新記録判定クラス]],"")</f>
        <v/>
      </c>
      <c r="M1074" t="str">
        <f>IFERROR(リレーチーム__2[[#This Row],[エントリータイム]],"")</f>
        <v/>
      </c>
      <c r="N1074" t="str">
        <f>IFERROR(VLOOKUP(I1074,色々!L:M,2,0),"")</f>
        <v/>
      </c>
      <c r="O1074" s="48" t="str">
        <f>IFERROR(VLOOKUP(J1074,色々!P:R,3,0),"")</f>
        <v/>
      </c>
      <c r="P1074" s="48" t="str">
        <f>IFERROR(VLOOKUP(K1074,色々!P:Q,2,0),"")</f>
        <v/>
      </c>
      <c r="Q1074" s="48" t="str">
        <f>IFERROR(VLOOKUP(L1074,クラス!B:C,2,0),"")</f>
        <v/>
      </c>
    </row>
    <row r="1075" spans="5:17" x14ac:dyDescent="0.2">
      <c r="E1075" t="str">
        <f>IFERROR(リレーチーム__2[[#This Row],[チーム番号]],"")</f>
        <v/>
      </c>
      <c r="F1075" t="str">
        <f>IFERROR(リレーチーム__2[[#This Row],[チーム名]],"")</f>
        <v/>
      </c>
      <c r="G1075" t="str">
        <f>IFERROR(リレーチーム__2[[#This Row],[チーム名カナ]],"")</f>
        <v/>
      </c>
      <c r="H1075" t="str">
        <f>IFERROR(リレーチーム__2[[#This Row],[所属番号]],"")</f>
        <v/>
      </c>
      <c r="I1075" t="str">
        <f>IFERROR(リレーチーム__2[[#This Row],[種目コード]],"")</f>
        <v/>
      </c>
      <c r="J1075" t="str">
        <f>IFERROR(リレーチーム__2[[#This Row],[距離コード]],"")</f>
        <v/>
      </c>
      <c r="K1075" t="str">
        <f>IFERROR(リレーチーム__2[[#This Row],[性別コード]],"")</f>
        <v/>
      </c>
      <c r="L1075" t="str">
        <f>IFERROR(リレーチーム__2[[#This Row],[新記録判定クラス]],"")</f>
        <v/>
      </c>
      <c r="M1075" t="str">
        <f>IFERROR(リレーチーム__2[[#This Row],[エントリータイム]],"")</f>
        <v/>
      </c>
      <c r="N1075" t="str">
        <f>IFERROR(VLOOKUP(I1075,色々!L:M,2,0),"")</f>
        <v/>
      </c>
      <c r="O1075" s="48" t="str">
        <f>IFERROR(VLOOKUP(J1075,色々!P:R,3,0),"")</f>
        <v/>
      </c>
      <c r="P1075" s="48" t="str">
        <f>IFERROR(VLOOKUP(K1075,色々!P:Q,2,0),"")</f>
        <v/>
      </c>
      <c r="Q1075" s="48" t="str">
        <f>IFERROR(VLOOKUP(L1075,クラス!B:C,2,0),"")</f>
        <v/>
      </c>
    </row>
    <row r="1076" spans="5:17" x14ac:dyDescent="0.2">
      <c r="E1076" t="str">
        <f>IFERROR(リレーチーム__2[[#This Row],[チーム番号]],"")</f>
        <v/>
      </c>
      <c r="F1076" t="str">
        <f>IFERROR(リレーチーム__2[[#This Row],[チーム名]],"")</f>
        <v/>
      </c>
      <c r="G1076" t="str">
        <f>IFERROR(リレーチーム__2[[#This Row],[チーム名カナ]],"")</f>
        <v/>
      </c>
      <c r="H1076" t="str">
        <f>IFERROR(リレーチーム__2[[#This Row],[所属番号]],"")</f>
        <v/>
      </c>
      <c r="I1076" t="str">
        <f>IFERROR(リレーチーム__2[[#This Row],[種目コード]],"")</f>
        <v/>
      </c>
      <c r="J1076" t="str">
        <f>IFERROR(リレーチーム__2[[#This Row],[距離コード]],"")</f>
        <v/>
      </c>
      <c r="K1076" t="str">
        <f>IFERROR(リレーチーム__2[[#This Row],[性別コード]],"")</f>
        <v/>
      </c>
      <c r="L1076" t="str">
        <f>IFERROR(リレーチーム__2[[#This Row],[新記録判定クラス]],"")</f>
        <v/>
      </c>
      <c r="M1076" t="str">
        <f>IFERROR(リレーチーム__2[[#This Row],[エントリータイム]],"")</f>
        <v/>
      </c>
      <c r="N1076" t="str">
        <f>IFERROR(VLOOKUP(I1076,色々!L:M,2,0),"")</f>
        <v/>
      </c>
      <c r="O1076" s="48" t="str">
        <f>IFERROR(VLOOKUP(J1076,色々!P:R,3,0),"")</f>
        <v/>
      </c>
      <c r="P1076" s="48" t="str">
        <f>IFERROR(VLOOKUP(K1076,色々!P:Q,2,0),"")</f>
        <v/>
      </c>
      <c r="Q1076" s="48" t="str">
        <f>IFERROR(VLOOKUP(L1076,クラス!B:C,2,0),"")</f>
        <v/>
      </c>
    </row>
    <row r="1077" spans="5:17" x14ac:dyDescent="0.2">
      <c r="E1077" t="str">
        <f>IFERROR(リレーチーム__2[[#This Row],[チーム番号]],"")</f>
        <v/>
      </c>
      <c r="F1077" t="str">
        <f>IFERROR(リレーチーム__2[[#This Row],[チーム名]],"")</f>
        <v/>
      </c>
      <c r="G1077" t="str">
        <f>IFERROR(リレーチーム__2[[#This Row],[チーム名カナ]],"")</f>
        <v/>
      </c>
      <c r="H1077" t="str">
        <f>IFERROR(リレーチーム__2[[#This Row],[所属番号]],"")</f>
        <v/>
      </c>
      <c r="I1077" t="str">
        <f>IFERROR(リレーチーム__2[[#This Row],[種目コード]],"")</f>
        <v/>
      </c>
      <c r="J1077" t="str">
        <f>IFERROR(リレーチーム__2[[#This Row],[距離コード]],"")</f>
        <v/>
      </c>
      <c r="K1077" t="str">
        <f>IFERROR(リレーチーム__2[[#This Row],[性別コード]],"")</f>
        <v/>
      </c>
      <c r="L1077" t="str">
        <f>IFERROR(リレーチーム__2[[#This Row],[新記録判定クラス]],"")</f>
        <v/>
      </c>
      <c r="M1077" t="str">
        <f>IFERROR(リレーチーム__2[[#This Row],[エントリータイム]],"")</f>
        <v/>
      </c>
      <c r="N1077" t="str">
        <f>IFERROR(VLOOKUP(I1077,色々!L:M,2,0),"")</f>
        <v/>
      </c>
      <c r="O1077" s="48" t="str">
        <f>IFERROR(VLOOKUP(J1077,色々!P:R,3,0),"")</f>
        <v/>
      </c>
      <c r="P1077" s="48" t="str">
        <f>IFERROR(VLOOKUP(K1077,色々!P:Q,2,0),"")</f>
        <v/>
      </c>
      <c r="Q1077" s="48" t="str">
        <f>IFERROR(VLOOKUP(L1077,クラス!B:C,2,0),"")</f>
        <v/>
      </c>
    </row>
    <row r="1078" spans="5:17" x14ac:dyDescent="0.2">
      <c r="E1078" t="str">
        <f>IFERROR(リレーチーム__2[[#This Row],[チーム番号]],"")</f>
        <v/>
      </c>
      <c r="F1078" t="str">
        <f>IFERROR(リレーチーム__2[[#This Row],[チーム名]],"")</f>
        <v/>
      </c>
      <c r="G1078" t="str">
        <f>IFERROR(リレーチーム__2[[#This Row],[チーム名カナ]],"")</f>
        <v/>
      </c>
      <c r="H1078" t="str">
        <f>IFERROR(リレーチーム__2[[#This Row],[所属番号]],"")</f>
        <v/>
      </c>
      <c r="I1078" t="str">
        <f>IFERROR(リレーチーム__2[[#This Row],[種目コード]],"")</f>
        <v/>
      </c>
      <c r="J1078" t="str">
        <f>IFERROR(リレーチーム__2[[#This Row],[距離コード]],"")</f>
        <v/>
      </c>
      <c r="K1078" t="str">
        <f>IFERROR(リレーチーム__2[[#This Row],[性別コード]],"")</f>
        <v/>
      </c>
      <c r="L1078" t="str">
        <f>IFERROR(リレーチーム__2[[#This Row],[新記録判定クラス]],"")</f>
        <v/>
      </c>
      <c r="M1078" t="str">
        <f>IFERROR(リレーチーム__2[[#This Row],[エントリータイム]],"")</f>
        <v/>
      </c>
      <c r="N1078" t="str">
        <f>IFERROR(VLOOKUP(I1078,色々!L:M,2,0),"")</f>
        <v/>
      </c>
      <c r="O1078" s="48" t="str">
        <f>IFERROR(VLOOKUP(J1078,色々!P:R,3,0),"")</f>
        <v/>
      </c>
      <c r="P1078" s="48" t="str">
        <f>IFERROR(VLOOKUP(K1078,色々!P:Q,2,0),"")</f>
        <v/>
      </c>
      <c r="Q1078" s="48" t="str">
        <f>IFERROR(VLOOKUP(L1078,クラス!B:C,2,0),"")</f>
        <v/>
      </c>
    </row>
    <row r="1079" spans="5:17" x14ac:dyDescent="0.2">
      <c r="E1079" t="str">
        <f>IFERROR(リレーチーム__2[[#This Row],[チーム番号]],"")</f>
        <v/>
      </c>
      <c r="F1079" t="str">
        <f>IFERROR(リレーチーム__2[[#This Row],[チーム名]],"")</f>
        <v/>
      </c>
      <c r="G1079" t="str">
        <f>IFERROR(リレーチーム__2[[#This Row],[チーム名カナ]],"")</f>
        <v/>
      </c>
      <c r="H1079" t="str">
        <f>IFERROR(リレーチーム__2[[#This Row],[所属番号]],"")</f>
        <v/>
      </c>
      <c r="I1079" t="str">
        <f>IFERROR(リレーチーム__2[[#This Row],[種目コード]],"")</f>
        <v/>
      </c>
      <c r="J1079" t="str">
        <f>IFERROR(リレーチーム__2[[#This Row],[距離コード]],"")</f>
        <v/>
      </c>
      <c r="K1079" t="str">
        <f>IFERROR(リレーチーム__2[[#This Row],[性別コード]],"")</f>
        <v/>
      </c>
      <c r="L1079" t="str">
        <f>IFERROR(リレーチーム__2[[#This Row],[新記録判定クラス]],"")</f>
        <v/>
      </c>
      <c r="M1079" t="str">
        <f>IFERROR(リレーチーム__2[[#This Row],[エントリータイム]],"")</f>
        <v/>
      </c>
      <c r="N1079" t="str">
        <f>IFERROR(VLOOKUP(I1079,色々!L:M,2,0),"")</f>
        <v/>
      </c>
      <c r="O1079" s="48" t="str">
        <f>IFERROR(VLOOKUP(J1079,色々!P:R,3,0),"")</f>
        <v/>
      </c>
      <c r="P1079" s="48" t="str">
        <f>IFERROR(VLOOKUP(K1079,色々!P:Q,2,0),"")</f>
        <v/>
      </c>
      <c r="Q1079" s="48" t="str">
        <f>IFERROR(VLOOKUP(L1079,クラス!B:C,2,0),"")</f>
        <v/>
      </c>
    </row>
    <row r="1080" spans="5:17" x14ac:dyDescent="0.2">
      <c r="E1080" t="str">
        <f>IFERROR(リレーチーム__2[[#This Row],[チーム番号]],"")</f>
        <v/>
      </c>
      <c r="F1080" t="str">
        <f>IFERROR(リレーチーム__2[[#This Row],[チーム名]],"")</f>
        <v/>
      </c>
      <c r="G1080" t="str">
        <f>IFERROR(リレーチーム__2[[#This Row],[チーム名カナ]],"")</f>
        <v/>
      </c>
      <c r="H1080" t="str">
        <f>IFERROR(リレーチーム__2[[#This Row],[所属番号]],"")</f>
        <v/>
      </c>
      <c r="I1080" t="str">
        <f>IFERROR(リレーチーム__2[[#This Row],[種目コード]],"")</f>
        <v/>
      </c>
      <c r="J1080" t="str">
        <f>IFERROR(リレーチーム__2[[#This Row],[距離コード]],"")</f>
        <v/>
      </c>
      <c r="K1080" t="str">
        <f>IFERROR(リレーチーム__2[[#This Row],[性別コード]],"")</f>
        <v/>
      </c>
      <c r="L1080" t="str">
        <f>IFERROR(リレーチーム__2[[#This Row],[新記録判定クラス]],"")</f>
        <v/>
      </c>
      <c r="M1080" t="str">
        <f>IFERROR(リレーチーム__2[[#This Row],[エントリータイム]],"")</f>
        <v/>
      </c>
      <c r="N1080" t="str">
        <f>IFERROR(VLOOKUP(I1080,色々!L:M,2,0),"")</f>
        <v/>
      </c>
      <c r="O1080" s="48" t="str">
        <f>IFERROR(VLOOKUP(J1080,色々!P:R,3,0),"")</f>
        <v/>
      </c>
      <c r="P1080" s="48" t="str">
        <f>IFERROR(VLOOKUP(K1080,色々!P:Q,2,0),"")</f>
        <v/>
      </c>
      <c r="Q1080" s="48" t="str">
        <f>IFERROR(VLOOKUP(L1080,クラス!B:C,2,0),"")</f>
        <v/>
      </c>
    </row>
    <row r="1081" spans="5:17" x14ac:dyDescent="0.2">
      <c r="E1081" t="str">
        <f>IFERROR(リレーチーム__2[[#This Row],[チーム番号]],"")</f>
        <v/>
      </c>
      <c r="F1081" t="str">
        <f>IFERROR(リレーチーム__2[[#This Row],[チーム名]],"")</f>
        <v/>
      </c>
      <c r="G1081" t="str">
        <f>IFERROR(リレーチーム__2[[#This Row],[チーム名カナ]],"")</f>
        <v/>
      </c>
      <c r="H1081" t="str">
        <f>IFERROR(リレーチーム__2[[#This Row],[所属番号]],"")</f>
        <v/>
      </c>
      <c r="I1081" t="str">
        <f>IFERROR(リレーチーム__2[[#This Row],[種目コード]],"")</f>
        <v/>
      </c>
      <c r="J1081" t="str">
        <f>IFERROR(リレーチーム__2[[#This Row],[距離コード]],"")</f>
        <v/>
      </c>
      <c r="K1081" t="str">
        <f>IFERROR(リレーチーム__2[[#This Row],[性別コード]],"")</f>
        <v/>
      </c>
      <c r="L1081" t="str">
        <f>IFERROR(リレーチーム__2[[#This Row],[新記録判定クラス]],"")</f>
        <v/>
      </c>
      <c r="M1081" t="str">
        <f>IFERROR(リレーチーム__2[[#This Row],[エントリータイム]],"")</f>
        <v/>
      </c>
      <c r="N1081" t="str">
        <f>IFERROR(VLOOKUP(I1081,色々!L:M,2,0),"")</f>
        <v/>
      </c>
      <c r="O1081" s="48" t="str">
        <f>IFERROR(VLOOKUP(J1081,色々!P:R,3,0),"")</f>
        <v/>
      </c>
      <c r="P1081" s="48" t="str">
        <f>IFERROR(VLOOKUP(K1081,色々!P:Q,2,0),"")</f>
        <v/>
      </c>
      <c r="Q1081" s="48" t="str">
        <f>IFERROR(VLOOKUP(L1081,クラス!B:C,2,0),"")</f>
        <v/>
      </c>
    </row>
    <row r="1082" spans="5:17" x14ac:dyDescent="0.2">
      <c r="E1082" t="str">
        <f>IFERROR(リレーチーム__2[[#This Row],[チーム番号]],"")</f>
        <v/>
      </c>
      <c r="F1082" t="str">
        <f>IFERROR(リレーチーム__2[[#This Row],[チーム名]],"")</f>
        <v/>
      </c>
      <c r="G1082" t="str">
        <f>IFERROR(リレーチーム__2[[#This Row],[チーム名カナ]],"")</f>
        <v/>
      </c>
      <c r="H1082" t="str">
        <f>IFERROR(リレーチーム__2[[#This Row],[所属番号]],"")</f>
        <v/>
      </c>
      <c r="I1082" t="str">
        <f>IFERROR(リレーチーム__2[[#This Row],[種目コード]],"")</f>
        <v/>
      </c>
      <c r="J1082" t="str">
        <f>IFERROR(リレーチーム__2[[#This Row],[距離コード]],"")</f>
        <v/>
      </c>
      <c r="K1082" t="str">
        <f>IFERROR(リレーチーム__2[[#This Row],[性別コード]],"")</f>
        <v/>
      </c>
      <c r="L1082" t="str">
        <f>IFERROR(リレーチーム__2[[#This Row],[新記録判定クラス]],"")</f>
        <v/>
      </c>
      <c r="M1082" t="str">
        <f>IFERROR(リレーチーム__2[[#This Row],[エントリータイム]],"")</f>
        <v/>
      </c>
      <c r="N1082" t="str">
        <f>IFERROR(VLOOKUP(I1082,色々!L:M,2,0),"")</f>
        <v/>
      </c>
      <c r="O1082" s="48" t="str">
        <f>IFERROR(VLOOKUP(J1082,色々!P:R,3,0),"")</f>
        <v/>
      </c>
      <c r="P1082" s="48" t="str">
        <f>IFERROR(VLOOKUP(K1082,色々!P:Q,2,0),"")</f>
        <v/>
      </c>
      <c r="Q1082" s="48" t="str">
        <f>IFERROR(VLOOKUP(L1082,クラス!B:C,2,0),"")</f>
        <v/>
      </c>
    </row>
    <row r="1083" spans="5:17" x14ac:dyDescent="0.2">
      <c r="E1083" t="str">
        <f>IFERROR(リレーチーム__2[[#This Row],[チーム番号]],"")</f>
        <v/>
      </c>
      <c r="F1083" t="str">
        <f>IFERROR(リレーチーム__2[[#This Row],[チーム名]],"")</f>
        <v/>
      </c>
      <c r="G1083" t="str">
        <f>IFERROR(リレーチーム__2[[#This Row],[チーム名カナ]],"")</f>
        <v/>
      </c>
      <c r="H1083" t="str">
        <f>IFERROR(リレーチーム__2[[#This Row],[所属番号]],"")</f>
        <v/>
      </c>
      <c r="I1083" t="str">
        <f>IFERROR(リレーチーム__2[[#This Row],[種目コード]],"")</f>
        <v/>
      </c>
      <c r="J1083" t="str">
        <f>IFERROR(リレーチーム__2[[#This Row],[距離コード]],"")</f>
        <v/>
      </c>
      <c r="K1083" t="str">
        <f>IFERROR(リレーチーム__2[[#This Row],[性別コード]],"")</f>
        <v/>
      </c>
      <c r="L1083" t="str">
        <f>IFERROR(リレーチーム__2[[#This Row],[新記録判定クラス]],"")</f>
        <v/>
      </c>
      <c r="M1083" t="str">
        <f>IFERROR(リレーチーム__2[[#This Row],[エントリータイム]],"")</f>
        <v/>
      </c>
      <c r="N1083" t="str">
        <f>IFERROR(VLOOKUP(I1083,色々!L:M,2,0),"")</f>
        <v/>
      </c>
      <c r="O1083" s="48" t="str">
        <f>IFERROR(VLOOKUP(J1083,色々!P:R,3,0),"")</f>
        <v/>
      </c>
      <c r="P1083" s="48" t="str">
        <f>IFERROR(VLOOKUP(K1083,色々!P:Q,2,0),"")</f>
        <v/>
      </c>
      <c r="Q1083" s="48" t="str">
        <f>IFERROR(VLOOKUP(L1083,クラス!B:C,2,0),"")</f>
        <v/>
      </c>
    </row>
    <row r="1084" spans="5:17" x14ac:dyDescent="0.2">
      <c r="E1084" t="str">
        <f>IFERROR(リレーチーム__2[[#This Row],[チーム番号]],"")</f>
        <v/>
      </c>
      <c r="F1084" t="str">
        <f>IFERROR(リレーチーム__2[[#This Row],[チーム名]],"")</f>
        <v/>
      </c>
      <c r="G1084" t="str">
        <f>IFERROR(リレーチーム__2[[#This Row],[チーム名カナ]],"")</f>
        <v/>
      </c>
      <c r="H1084" t="str">
        <f>IFERROR(リレーチーム__2[[#This Row],[所属番号]],"")</f>
        <v/>
      </c>
      <c r="I1084" t="str">
        <f>IFERROR(リレーチーム__2[[#This Row],[種目コード]],"")</f>
        <v/>
      </c>
      <c r="J1084" t="str">
        <f>IFERROR(リレーチーム__2[[#This Row],[距離コード]],"")</f>
        <v/>
      </c>
      <c r="K1084" t="str">
        <f>IFERROR(リレーチーム__2[[#This Row],[性別コード]],"")</f>
        <v/>
      </c>
      <c r="L1084" t="str">
        <f>IFERROR(リレーチーム__2[[#This Row],[新記録判定クラス]],"")</f>
        <v/>
      </c>
      <c r="M1084" t="str">
        <f>IFERROR(リレーチーム__2[[#This Row],[エントリータイム]],"")</f>
        <v/>
      </c>
      <c r="N1084" t="str">
        <f>IFERROR(VLOOKUP(I1084,色々!L:M,2,0),"")</f>
        <v/>
      </c>
      <c r="O1084" s="48" t="str">
        <f>IFERROR(VLOOKUP(J1084,色々!P:R,3,0),"")</f>
        <v/>
      </c>
      <c r="P1084" s="48" t="str">
        <f>IFERROR(VLOOKUP(K1084,色々!P:Q,2,0),"")</f>
        <v/>
      </c>
      <c r="Q1084" s="48" t="str">
        <f>IFERROR(VLOOKUP(L1084,クラス!B:C,2,0),"")</f>
        <v/>
      </c>
    </row>
    <row r="1085" spans="5:17" x14ac:dyDescent="0.2">
      <c r="E1085" t="str">
        <f>IFERROR(リレーチーム__2[[#This Row],[チーム番号]],"")</f>
        <v/>
      </c>
      <c r="F1085" t="str">
        <f>IFERROR(リレーチーム__2[[#This Row],[チーム名]],"")</f>
        <v/>
      </c>
      <c r="G1085" t="str">
        <f>IFERROR(リレーチーム__2[[#This Row],[チーム名カナ]],"")</f>
        <v/>
      </c>
      <c r="H1085" t="str">
        <f>IFERROR(リレーチーム__2[[#This Row],[所属番号]],"")</f>
        <v/>
      </c>
      <c r="I1085" t="str">
        <f>IFERROR(リレーチーム__2[[#This Row],[種目コード]],"")</f>
        <v/>
      </c>
      <c r="J1085" t="str">
        <f>IFERROR(リレーチーム__2[[#This Row],[距離コード]],"")</f>
        <v/>
      </c>
      <c r="K1085" t="str">
        <f>IFERROR(リレーチーム__2[[#This Row],[性別コード]],"")</f>
        <v/>
      </c>
      <c r="L1085" t="str">
        <f>IFERROR(リレーチーム__2[[#This Row],[新記録判定クラス]],"")</f>
        <v/>
      </c>
      <c r="M1085" t="str">
        <f>IFERROR(リレーチーム__2[[#This Row],[エントリータイム]],"")</f>
        <v/>
      </c>
      <c r="N1085" t="str">
        <f>IFERROR(VLOOKUP(I1085,色々!L:M,2,0),"")</f>
        <v/>
      </c>
      <c r="O1085" s="48" t="str">
        <f>IFERROR(VLOOKUP(J1085,色々!P:R,3,0),"")</f>
        <v/>
      </c>
      <c r="P1085" s="48" t="str">
        <f>IFERROR(VLOOKUP(K1085,色々!P:Q,2,0),"")</f>
        <v/>
      </c>
      <c r="Q1085" s="48" t="str">
        <f>IFERROR(VLOOKUP(L1085,クラス!B:C,2,0),"")</f>
        <v/>
      </c>
    </row>
    <row r="1086" spans="5:17" x14ac:dyDescent="0.2">
      <c r="E1086" t="str">
        <f>IFERROR(リレーチーム__2[[#This Row],[チーム番号]],"")</f>
        <v/>
      </c>
      <c r="F1086" t="str">
        <f>IFERROR(リレーチーム__2[[#This Row],[チーム名]],"")</f>
        <v/>
      </c>
      <c r="G1086" t="str">
        <f>IFERROR(リレーチーム__2[[#This Row],[チーム名カナ]],"")</f>
        <v/>
      </c>
      <c r="H1086" t="str">
        <f>IFERROR(リレーチーム__2[[#This Row],[所属番号]],"")</f>
        <v/>
      </c>
      <c r="I1086" t="str">
        <f>IFERROR(リレーチーム__2[[#This Row],[種目コード]],"")</f>
        <v/>
      </c>
      <c r="J1086" t="str">
        <f>IFERROR(リレーチーム__2[[#This Row],[距離コード]],"")</f>
        <v/>
      </c>
      <c r="K1086" t="str">
        <f>IFERROR(リレーチーム__2[[#This Row],[性別コード]],"")</f>
        <v/>
      </c>
      <c r="L1086" t="str">
        <f>IFERROR(リレーチーム__2[[#This Row],[新記録判定クラス]],"")</f>
        <v/>
      </c>
      <c r="M1086" t="str">
        <f>IFERROR(リレーチーム__2[[#This Row],[エントリータイム]],"")</f>
        <v/>
      </c>
      <c r="N1086" t="str">
        <f>IFERROR(VLOOKUP(I1086,色々!L:M,2,0),"")</f>
        <v/>
      </c>
      <c r="O1086" s="48" t="str">
        <f>IFERROR(VLOOKUP(J1086,色々!P:R,3,0),"")</f>
        <v/>
      </c>
      <c r="P1086" s="48" t="str">
        <f>IFERROR(VLOOKUP(K1086,色々!P:Q,2,0),"")</f>
        <v/>
      </c>
      <c r="Q1086" s="48" t="str">
        <f>IFERROR(VLOOKUP(L1086,クラス!B:C,2,0),"")</f>
        <v/>
      </c>
    </row>
    <row r="1087" spans="5:17" x14ac:dyDescent="0.2">
      <c r="E1087" t="str">
        <f>IFERROR(リレーチーム__2[[#This Row],[チーム番号]],"")</f>
        <v/>
      </c>
      <c r="F1087" t="str">
        <f>IFERROR(リレーチーム__2[[#This Row],[チーム名]],"")</f>
        <v/>
      </c>
      <c r="G1087" t="str">
        <f>IFERROR(リレーチーム__2[[#This Row],[チーム名カナ]],"")</f>
        <v/>
      </c>
      <c r="H1087" t="str">
        <f>IFERROR(リレーチーム__2[[#This Row],[所属番号]],"")</f>
        <v/>
      </c>
      <c r="I1087" t="str">
        <f>IFERROR(リレーチーム__2[[#This Row],[種目コード]],"")</f>
        <v/>
      </c>
      <c r="J1087" t="str">
        <f>IFERROR(リレーチーム__2[[#This Row],[距離コード]],"")</f>
        <v/>
      </c>
      <c r="K1087" t="str">
        <f>IFERROR(リレーチーム__2[[#This Row],[性別コード]],"")</f>
        <v/>
      </c>
      <c r="L1087" t="str">
        <f>IFERROR(リレーチーム__2[[#This Row],[新記録判定クラス]],"")</f>
        <v/>
      </c>
      <c r="M1087" t="str">
        <f>IFERROR(リレーチーム__2[[#This Row],[エントリータイム]],"")</f>
        <v/>
      </c>
      <c r="N1087" t="str">
        <f>IFERROR(VLOOKUP(I1087,色々!L:M,2,0),"")</f>
        <v/>
      </c>
      <c r="O1087" s="48" t="str">
        <f>IFERROR(VLOOKUP(J1087,色々!P:R,3,0),"")</f>
        <v/>
      </c>
      <c r="P1087" s="48" t="str">
        <f>IFERROR(VLOOKUP(K1087,色々!P:Q,2,0),"")</f>
        <v/>
      </c>
      <c r="Q1087" s="48" t="str">
        <f>IFERROR(VLOOKUP(L1087,クラス!B:C,2,0),"")</f>
        <v/>
      </c>
    </row>
    <row r="1088" spans="5:17" x14ac:dyDescent="0.2">
      <c r="E1088" t="str">
        <f>IFERROR(リレーチーム__2[[#This Row],[チーム番号]],"")</f>
        <v/>
      </c>
      <c r="F1088" t="str">
        <f>IFERROR(リレーチーム__2[[#This Row],[チーム名]],"")</f>
        <v/>
      </c>
      <c r="G1088" t="str">
        <f>IFERROR(リレーチーム__2[[#This Row],[チーム名カナ]],"")</f>
        <v/>
      </c>
      <c r="H1088" t="str">
        <f>IFERROR(リレーチーム__2[[#This Row],[所属番号]],"")</f>
        <v/>
      </c>
      <c r="I1088" t="str">
        <f>IFERROR(リレーチーム__2[[#This Row],[種目コード]],"")</f>
        <v/>
      </c>
      <c r="J1088" t="str">
        <f>IFERROR(リレーチーム__2[[#This Row],[距離コード]],"")</f>
        <v/>
      </c>
      <c r="K1088" t="str">
        <f>IFERROR(リレーチーム__2[[#This Row],[性別コード]],"")</f>
        <v/>
      </c>
      <c r="L1088" t="str">
        <f>IFERROR(リレーチーム__2[[#This Row],[新記録判定クラス]],"")</f>
        <v/>
      </c>
      <c r="M1088" t="str">
        <f>IFERROR(リレーチーム__2[[#This Row],[エントリータイム]],"")</f>
        <v/>
      </c>
      <c r="N1088" t="str">
        <f>IFERROR(VLOOKUP(I1088,色々!L:M,2,0),"")</f>
        <v/>
      </c>
      <c r="O1088" s="48" t="str">
        <f>IFERROR(VLOOKUP(J1088,色々!P:R,3,0),"")</f>
        <v/>
      </c>
      <c r="P1088" s="48" t="str">
        <f>IFERROR(VLOOKUP(K1088,色々!P:Q,2,0),"")</f>
        <v/>
      </c>
      <c r="Q1088" s="48" t="str">
        <f>IFERROR(VLOOKUP(L1088,クラス!B:C,2,0),"")</f>
        <v/>
      </c>
    </row>
    <row r="1089" spans="5:17" x14ac:dyDescent="0.2">
      <c r="E1089" t="str">
        <f>IFERROR(リレーチーム__2[[#This Row],[チーム番号]],"")</f>
        <v/>
      </c>
      <c r="F1089" t="str">
        <f>IFERROR(リレーチーム__2[[#This Row],[チーム名]],"")</f>
        <v/>
      </c>
      <c r="G1089" t="str">
        <f>IFERROR(リレーチーム__2[[#This Row],[チーム名カナ]],"")</f>
        <v/>
      </c>
      <c r="H1089" t="str">
        <f>IFERROR(リレーチーム__2[[#This Row],[所属番号]],"")</f>
        <v/>
      </c>
      <c r="I1089" t="str">
        <f>IFERROR(リレーチーム__2[[#This Row],[種目コード]],"")</f>
        <v/>
      </c>
      <c r="J1089" t="str">
        <f>IFERROR(リレーチーム__2[[#This Row],[距離コード]],"")</f>
        <v/>
      </c>
      <c r="K1089" t="str">
        <f>IFERROR(リレーチーム__2[[#This Row],[性別コード]],"")</f>
        <v/>
      </c>
      <c r="L1089" t="str">
        <f>IFERROR(リレーチーム__2[[#This Row],[新記録判定クラス]],"")</f>
        <v/>
      </c>
      <c r="M1089" t="str">
        <f>IFERROR(リレーチーム__2[[#This Row],[エントリータイム]],"")</f>
        <v/>
      </c>
      <c r="N1089" t="str">
        <f>IFERROR(VLOOKUP(I1089,色々!L:M,2,0),"")</f>
        <v/>
      </c>
      <c r="O1089" s="48" t="str">
        <f>IFERROR(VLOOKUP(J1089,色々!P:R,3,0),"")</f>
        <v/>
      </c>
      <c r="P1089" s="48" t="str">
        <f>IFERROR(VLOOKUP(K1089,色々!P:Q,2,0),"")</f>
        <v/>
      </c>
      <c r="Q1089" s="48" t="str">
        <f>IFERROR(VLOOKUP(L1089,クラス!B:C,2,0),"")</f>
        <v/>
      </c>
    </row>
    <row r="1090" spans="5:17" x14ac:dyDescent="0.2">
      <c r="E1090" t="str">
        <f>IFERROR(リレーチーム__2[[#This Row],[チーム番号]],"")</f>
        <v/>
      </c>
      <c r="F1090" t="str">
        <f>IFERROR(リレーチーム__2[[#This Row],[チーム名]],"")</f>
        <v/>
      </c>
      <c r="G1090" t="str">
        <f>IFERROR(リレーチーム__2[[#This Row],[チーム名カナ]],"")</f>
        <v/>
      </c>
      <c r="H1090" t="str">
        <f>IFERROR(リレーチーム__2[[#This Row],[所属番号]],"")</f>
        <v/>
      </c>
      <c r="I1090" t="str">
        <f>IFERROR(リレーチーム__2[[#This Row],[種目コード]],"")</f>
        <v/>
      </c>
      <c r="J1090" t="str">
        <f>IFERROR(リレーチーム__2[[#This Row],[距離コード]],"")</f>
        <v/>
      </c>
      <c r="K1090" t="str">
        <f>IFERROR(リレーチーム__2[[#This Row],[性別コード]],"")</f>
        <v/>
      </c>
      <c r="L1090" t="str">
        <f>IFERROR(リレーチーム__2[[#This Row],[新記録判定クラス]],"")</f>
        <v/>
      </c>
      <c r="M1090" t="str">
        <f>IFERROR(リレーチーム__2[[#This Row],[エントリータイム]],"")</f>
        <v/>
      </c>
      <c r="N1090" t="str">
        <f>IFERROR(VLOOKUP(I1090,色々!L:M,2,0),"")</f>
        <v/>
      </c>
      <c r="O1090" s="48" t="str">
        <f>IFERROR(VLOOKUP(J1090,色々!P:R,3,0),"")</f>
        <v/>
      </c>
      <c r="P1090" s="48" t="str">
        <f>IFERROR(VLOOKUP(K1090,色々!P:Q,2,0),"")</f>
        <v/>
      </c>
      <c r="Q1090" s="48" t="str">
        <f>IFERROR(VLOOKUP(L1090,クラス!B:C,2,0),"")</f>
        <v/>
      </c>
    </row>
    <row r="1091" spans="5:17" x14ac:dyDescent="0.2">
      <c r="E1091" t="str">
        <f>IFERROR(リレーチーム__2[[#This Row],[チーム番号]],"")</f>
        <v/>
      </c>
      <c r="F1091" t="str">
        <f>IFERROR(リレーチーム__2[[#This Row],[チーム名]],"")</f>
        <v/>
      </c>
      <c r="G1091" t="str">
        <f>IFERROR(リレーチーム__2[[#This Row],[チーム名カナ]],"")</f>
        <v/>
      </c>
      <c r="H1091" t="str">
        <f>IFERROR(リレーチーム__2[[#This Row],[所属番号]],"")</f>
        <v/>
      </c>
      <c r="I1091" t="str">
        <f>IFERROR(リレーチーム__2[[#This Row],[種目コード]],"")</f>
        <v/>
      </c>
      <c r="J1091" t="str">
        <f>IFERROR(リレーチーム__2[[#This Row],[距離コード]],"")</f>
        <v/>
      </c>
      <c r="K1091" t="str">
        <f>IFERROR(リレーチーム__2[[#This Row],[性別コード]],"")</f>
        <v/>
      </c>
      <c r="L1091" t="str">
        <f>IFERROR(リレーチーム__2[[#This Row],[新記録判定クラス]],"")</f>
        <v/>
      </c>
      <c r="M1091" t="str">
        <f>IFERROR(リレーチーム__2[[#This Row],[エントリータイム]],"")</f>
        <v/>
      </c>
      <c r="N1091" t="str">
        <f>IFERROR(VLOOKUP(I1091,色々!L:M,2,0),"")</f>
        <v/>
      </c>
      <c r="O1091" s="48" t="str">
        <f>IFERROR(VLOOKUP(J1091,色々!P:R,3,0),"")</f>
        <v/>
      </c>
      <c r="P1091" s="48" t="str">
        <f>IFERROR(VLOOKUP(K1091,色々!P:Q,2,0),"")</f>
        <v/>
      </c>
      <c r="Q1091" s="48" t="str">
        <f>IFERROR(VLOOKUP(L1091,クラス!B:C,2,0),"")</f>
        <v/>
      </c>
    </row>
    <row r="1092" spans="5:17" x14ac:dyDescent="0.2">
      <c r="E1092" t="str">
        <f>IFERROR(リレーチーム__2[[#This Row],[チーム番号]],"")</f>
        <v/>
      </c>
      <c r="F1092" t="str">
        <f>IFERROR(リレーチーム__2[[#This Row],[チーム名]],"")</f>
        <v/>
      </c>
      <c r="G1092" t="str">
        <f>IFERROR(リレーチーム__2[[#This Row],[チーム名カナ]],"")</f>
        <v/>
      </c>
      <c r="H1092" t="str">
        <f>IFERROR(リレーチーム__2[[#This Row],[所属番号]],"")</f>
        <v/>
      </c>
      <c r="I1092" t="str">
        <f>IFERROR(リレーチーム__2[[#This Row],[種目コード]],"")</f>
        <v/>
      </c>
      <c r="J1092" t="str">
        <f>IFERROR(リレーチーム__2[[#This Row],[距離コード]],"")</f>
        <v/>
      </c>
      <c r="K1092" t="str">
        <f>IFERROR(リレーチーム__2[[#This Row],[性別コード]],"")</f>
        <v/>
      </c>
      <c r="L1092" t="str">
        <f>IFERROR(リレーチーム__2[[#This Row],[新記録判定クラス]],"")</f>
        <v/>
      </c>
      <c r="M1092" t="str">
        <f>IFERROR(リレーチーム__2[[#This Row],[エントリータイム]],"")</f>
        <v/>
      </c>
      <c r="N1092" t="str">
        <f>IFERROR(VLOOKUP(I1092,色々!L:M,2,0),"")</f>
        <v/>
      </c>
      <c r="O1092" s="48" t="str">
        <f>IFERROR(VLOOKUP(J1092,色々!P:R,3,0),"")</f>
        <v/>
      </c>
      <c r="P1092" s="48" t="str">
        <f>IFERROR(VLOOKUP(K1092,色々!P:Q,2,0),"")</f>
        <v/>
      </c>
      <c r="Q1092" s="48" t="str">
        <f>IFERROR(VLOOKUP(L1092,クラス!B:C,2,0),"")</f>
        <v/>
      </c>
    </row>
    <row r="1093" spans="5:17" x14ac:dyDescent="0.2">
      <c r="E1093" t="str">
        <f>IFERROR(リレーチーム__2[[#This Row],[チーム番号]],"")</f>
        <v/>
      </c>
      <c r="F1093" t="str">
        <f>IFERROR(リレーチーム__2[[#This Row],[チーム名]],"")</f>
        <v/>
      </c>
      <c r="G1093" t="str">
        <f>IFERROR(リレーチーム__2[[#This Row],[チーム名カナ]],"")</f>
        <v/>
      </c>
      <c r="H1093" t="str">
        <f>IFERROR(リレーチーム__2[[#This Row],[所属番号]],"")</f>
        <v/>
      </c>
      <c r="I1093" t="str">
        <f>IFERROR(リレーチーム__2[[#This Row],[種目コード]],"")</f>
        <v/>
      </c>
      <c r="J1093" t="str">
        <f>IFERROR(リレーチーム__2[[#This Row],[距離コード]],"")</f>
        <v/>
      </c>
      <c r="K1093" t="str">
        <f>IFERROR(リレーチーム__2[[#This Row],[性別コード]],"")</f>
        <v/>
      </c>
      <c r="L1093" t="str">
        <f>IFERROR(リレーチーム__2[[#This Row],[新記録判定クラス]],"")</f>
        <v/>
      </c>
      <c r="M1093" t="str">
        <f>IFERROR(リレーチーム__2[[#This Row],[エントリータイム]],"")</f>
        <v/>
      </c>
      <c r="N1093" t="str">
        <f>IFERROR(VLOOKUP(I1093,色々!L:M,2,0),"")</f>
        <v/>
      </c>
      <c r="O1093" s="48" t="str">
        <f>IFERROR(VLOOKUP(J1093,色々!P:R,3,0),"")</f>
        <v/>
      </c>
      <c r="P1093" s="48" t="str">
        <f>IFERROR(VLOOKUP(K1093,色々!P:Q,2,0),"")</f>
        <v/>
      </c>
      <c r="Q1093" s="48" t="str">
        <f>IFERROR(VLOOKUP(L1093,クラス!B:C,2,0),"")</f>
        <v/>
      </c>
    </row>
    <row r="1094" spans="5:17" x14ac:dyDescent="0.2">
      <c r="E1094" t="str">
        <f>IFERROR(リレーチーム__2[[#This Row],[チーム番号]],"")</f>
        <v/>
      </c>
      <c r="F1094" t="str">
        <f>IFERROR(リレーチーム__2[[#This Row],[チーム名]],"")</f>
        <v/>
      </c>
      <c r="G1094" t="str">
        <f>IFERROR(リレーチーム__2[[#This Row],[チーム名カナ]],"")</f>
        <v/>
      </c>
      <c r="H1094" t="str">
        <f>IFERROR(リレーチーム__2[[#This Row],[所属番号]],"")</f>
        <v/>
      </c>
      <c r="I1094" t="str">
        <f>IFERROR(リレーチーム__2[[#This Row],[種目コード]],"")</f>
        <v/>
      </c>
      <c r="J1094" t="str">
        <f>IFERROR(リレーチーム__2[[#This Row],[距離コード]],"")</f>
        <v/>
      </c>
      <c r="K1094" t="str">
        <f>IFERROR(リレーチーム__2[[#This Row],[性別コード]],"")</f>
        <v/>
      </c>
      <c r="L1094" t="str">
        <f>IFERROR(リレーチーム__2[[#This Row],[新記録判定クラス]],"")</f>
        <v/>
      </c>
      <c r="M1094" t="str">
        <f>IFERROR(リレーチーム__2[[#This Row],[エントリータイム]],"")</f>
        <v/>
      </c>
      <c r="N1094" t="str">
        <f>IFERROR(VLOOKUP(I1094,色々!L:M,2,0),"")</f>
        <v/>
      </c>
      <c r="O1094" s="48" t="str">
        <f>IFERROR(VLOOKUP(J1094,色々!P:R,3,0),"")</f>
        <v/>
      </c>
      <c r="P1094" s="48" t="str">
        <f>IFERROR(VLOOKUP(K1094,色々!P:Q,2,0),"")</f>
        <v/>
      </c>
      <c r="Q1094" s="48" t="str">
        <f>IFERROR(VLOOKUP(L1094,クラス!B:C,2,0),"")</f>
        <v/>
      </c>
    </row>
    <row r="1095" spans="5:17" x14ac:dyDescent="0.2">
      <c r="E1095" t="str">
        <f>IFERROR(リレーチーム__2[[#This Row],[チーム番号]],"")</f>
        <v/>
      </c>
      <c r="F1095" t="str">
        <f>IFERROR(リレーチーム__2[[#This Row],[チーム名]],"")</f>
        <v/>
      </c>
      <c r="G1095" t="str">
        <f>IFERROR(リレーチーム__2[[#This Row],[チーム名カナ]],"")</f>
        <v/>
      </c>
      <c r="H1095" t="str">
        <f>IFERROR(リレーチーム__2[[#This Row],[所属番号]],"")</f>
        <v/>
      </c>
      <c r="I1095" t="str">
        <f>IFERROR(リレーチーム__2[[#This Row],[種目コード]],"")</f>
        <v/>
      </c>
      <c r="J1095" t="str">
        <f>IFERROR(リレーチーム__2[[#This Row],[距離コード]],"")</f>
        <v/>
      </c>
      <c r="K1095" t="str">
        <f>IFERROR(リレーチーム__2[[#This Row],[性別コード]],"")</f>
        <v/>
      </c>
      <c r="L1095" t="str">
        <f>IFERROR(リレーチーム__2[[#This Row],[新記録判定クラス]],"")</f>
        <v/>
      </c>
      <c r="M1095" t="str">
        <f>IFERROR(リレーチーム__2[[#This Row],[エントリータイム]],"")</f>
        <v/>
      </c>
      <c r="N1095" t="str">
        <f>IFERROR(VLOOKUP(I1095,色々!L:M,2,0),"")</f>
        <v/>
      </c>
      <c r="O1095" s="48" t="str">
        <f>IFERROR(VLOOKUP(J1095,色々!P:R,3,0),"")</f>
        <v/>
      </c>
      <c r="P1095" s="48" t="str">
        <f>IFERROR(VLOOKUP(K1095,色々!P:Q,2,0),"")</f>
        <v/>
      </c>
      <c r="Q1095" s="48" t="str">
        <f>IFERROR(VLOOKUP(L1095,クラス!B:C,2,0),"")</f>
        <v/>
      </c>
    </row>
    <row r="1096" spans="5:17" x14ac:dyDescent="0.2">
      <c r="E1096" t="str">
        <f>IFERROR(リレーチーム__2[[#This Row],[チーム番号]],"")</f>
        <v/>
      </c>
      <c r="F1096" t="str">
        <f>IFERROR(リレーチーム__2[[#This Row],[チーム名]],"")</f>
        <v/>
      </c>
      <c r="G1096" t="str">
        <f>IFERROR(リレーチーム__2[[#This Row],[チーム名カナ]],"")</f>
        <v/>
      </c>
      <c r="H1096" t="str">
        <f>IFERROR(リレーチーム__2[[#This Row],[所属番号]],"")</f>
        <v/>
      </c>
      <c r="I1096" t="str">
        <f>IFERROR(リレーチーム__2[[#This Row],[種目コード]],"")</f>
        <v/>
      </c>
      <c r="J1096" t="str">
        <f>IFERROR(リレーチーム__2[[#This Row],[距離コード]],"")</f>
        <v/>
      </c>
      <c r="K1096" t="str">
        <f>IFERROR(リレーチーム__2[[#This Row],[性別コード]],"")</f>
        <v/>
      </c>
      <c r="L1096" t="str">
        <f>IFERROR(リレーチーム__2[[#This Row],[新記録判定クラス]],"")</f>
        <v/>
      </c>
      <c r="M1096" t="str">
        <f>IFERROR(リレーチーム__2[[#This Row],[エントリータイム]],"")</f>
        <v/>
      </c>
      <c r="N1096" t="str">
        <f>IFERROR(VLOOKUP(I1096,色々!L:M,2,0),"")</f>
        <v/>
      </c>
      <c r="O1096" s="48" t="str">
        <f>IFERROR(VLOOKUP(J1096,色々!P:R,3,0),"")</f>
        <v/>
      </c>
      <c r="P1096" s="48" t="str">
        <f>IFERROR(VLOOKUP(K1096,色々!P:Q,2,0),"")</f>
        <v/>
      </c>
      <c r="Q1096" s="48" t="str">
        <f>IFERROR(VLOOKUP(L1096,クラス!B:C,2,0),"")</f>
        <v/>
      </c>
    </row>
    <row r="1097" spans="5:17" x14ac:dyDescent="0.2">
      <c r="E1097" t="str">
        <f>IFERROR(リレーチーム__2[[#This Row],[チーム番号]],"")</f>
        <v/>
      </c>
      <c r="F1097" t="str">
        <f>IFERROR(リレーチーム__2[[#This Row],[チーム名]],"")</f>
        <v/>
      </c>
      <c r="G1097" t="str">
        <f>IFERROR(リレーチーム__2[[#This Row],[チーム名カナ]],"")</f>
        <v/>
      </c>
      <c r="H1097" t="str">
        <f>IFERROR(リレーチーム__2[[#This Row],[所属番号]],"")</f>
        <v/>
      </c>
      <c r="I1097" t="str">
        <f>IFERROR(リレーチーム__2[[#This Row],[種目コード]],"")</f>
        <v/>
      </c>
      <c r="J1097" t="str">
        <f>IFERROR(リレーチーム__2[[#This Row],[距離コード]],"")</f>
        <v/>
      </c>
      <c r="K1097" t="str">
        <f>IFERROR(リレーチーム__2[[#This Row],[性別コード]],"")</f>
        <v/>
      </c>
      <c r="L1097" t="str">
        <f>IFERROR(リレーチーム__2[[#This Row],[新記録判定クラス]],"")</f>
        <v/>
      </c>
      <c r="M1097" t="str">
        <f>IFERROR(リレーチーム__2[[#This Row],[エントリータイム]],"")</f>
        <v/>
      </c>
      <c r="N1097" t="str">
        <f>IFERROR(VLOOKUP(I1097,色々!L:M,2,0),"")</f>
        <v/>
      </c>
      <c r="O1097" s="48" t="str">
        <f>IFERROR(VLOOKUP(J1097,色々!P:R,3,0),"")</f>
        <v/>
      </c>
      <c r="P1097" s="48" t="str">
        <f>IFERROR(VLOOKUP(K1097,色々!P:Q,2,0),"")</f>
        <v/>
      </c>
      <c r="Q1097" s="48" t="str">
        <f>IFERROR(VLOOKUP(L1097,クラス!B:C,2,0),"")</f>
        <v/>
      </c>
    </row>
    <row r="1098" spans="5:17" x14ac:dyDescent="0.2">
      <c r="E1098" t="str">
        <f>IFERROR(リレーチーム__2[[#This Row],[チーム番号]],"")</f>
        <v/>
      </c>
      <c r="F1098" t="str">
        <f>IFERROR(リレーチーム__2[[#This Row],[チーム名]],"")</f>
        <v/>
      </c>
      <c r="G1098" t="str">
        <f>IFERROR(リレーチーム__2[[#This Row],[チーム名カナ]],"")</f>
        <v/>
      </c>
      <c r="H1098" t="str">
        <f>IFERROR(リレーチーム__2[[#This Row],[所属番号]],"")</f>
        <v/>
      </c>
      <c r="I1098" t="str">
        <f>IFERROR(リレーチーム__2[[#This Row],[種目コード]],"")</f>
        <v/>
      </c>
      <c r="J1098" t="str">
        <f>IFERROR(リレーチーム__2[[#This Row],[距離コード]],"")</f>
        <v/>
      </c>
      <c r="K1098" t="str">
        <f>IFERROR(リレーチーム__2[[#This Row],[性別コード]],"")</f>
        <v/>
      </c>
      <c r="L1098" t="str">
        <f>IFERROR(リレーチーム__2[[#This Row],[新記録判定クラス]],"")</f>
        <v/>
      </c>
      <c r="M1098" t="str">
        <f>IFERROR(リレーチーム__2[[#This Row],[エントリータイム]],"")</f>
        <v/>
      </c>
      <c r="N1098" t="str">
        <f>IFERROR(VLOOKUP(I1098,色々!L:M,2,0),"")</f>
        <v/>
      </c>
      <c r="O1098" s="48" t="str">
        <f>IFERROR(VLOOKUP(J1098,色々!P:R,3,0),"")</f>
        <v/>
      </c>
      <c r="P1098" s="48" t="str">
        <f>IFERROR(VLOOKUP(K1098,色々!P:Q,2,0),"")</f>
        <v/>
      </c>
      <c r="Q1098" s="48" t="str">
        <f>IFERROR(VLOOKUP(L1098,クラス!B:C,2,0),"")</f>
        <v/>
      </c>
    </row>
    <row r="1099" spans="5:17" x14ac:dyDescent="0.2">
      <c r="E1099" t="str">
        <f>IFERROR(リレーチーム__2[[#This Row],[チーム番号]],"")</f>
        <v/>
      </c>
      <c r="F1099" t="str">
        <f>IFERROR(リレーチーム__2[[#This Row],[チーム名]],"")</f>
        <v/>
      </c>
      <c r="G1099" t="str">
        <f>IFERROR(リレーチーム__2[[#This Row],[チーム名カナ]],"")</f>
        <v/>
      </c>
      <c r="H1099" t="str">
        <f>IFERROR(リレーチーム__2[[#This Row],[所属番号]],"")</f>
        <v/>
      </c>
      <c r="I1099" t="str">
        <f>IFERROR(リレーチーム__2[[#This Row],[種目コード]],"")</f>
        <v/>
      </c>
      <c r="J1099" t="str">
        <f>IFERROR(リレーチーム__2[[#This Row],[距離コード]],"")</f>
        <v/>
      </c>
      <c r="K1099" t="str">
        <f>IFERROR(リレーチーム__2[[#This Row],[性別コード]],"")</f>
        <v/>
      </c>
      <c r="L1099" t="str">
        <f>IFERROR(リレーチーム__2[[#This Row],[新記録判定クラス]],"")</f>
        <v/>
      </c>
      <c r="M1099" t="str">
        <f>IFERROR(リレーチーム__2[[#This Row],[エントリータイム]],"")</f>
        <v/>
      </c>
      <c r="N1099" t="str">
        <f>IFERROR(VLOOKUP(I1099,色々!L:M,2,0),"")</f>
        <v/>
      </c>
      <c r="O1099" s="48" t="str">
        <f>IFERROR(VLOOKUP(J1099,色々!P:R,3,0),"")</f>
        <v/>
      </c>
      <c r="P1099" s="48" t="str">
        <f>IFERROR(VLOOKUP(K1099,色々!P:Q,2,0),"")</f>
        <v/>
      </c>
      <c r="Q1099" s="48" t="str">
        <f>IFERROR(VLOOKUP(L1099,クラス!B:C,2,0),"")</f>
        <v/>
      </c>
    </row>
    <row r="1100" spans="5:17" x14ac:dyDescent="0.2">
      <c r="E1100" t="str">
        <f>IFERROR(リレーチーム__2[[#This Row],[チーム番号]],"")</f>
        <v/>
      </c>
      <c r="F1100" t="str">
        <f>IFERROR(リレーチーム__2[[#This Row],[チーム名]],"")</f>
        <v/>
      </c>
      <c r="G1100" t="str">
        <f>IFERROR(リレーチーム__2[[#This Row],[チーム名カナ]],"")</f>
        <v/>
      </c>
      <c r="H1100" t="str">
        <f>IFERROR(リレーチーム__2[[#This Row],[所属番号]],"")</f>
        <v/>
      </c>
      <c r="I1100" t="str">
        <f>IFERROR(リレーチーム__2[[#This Row],[種目コード]],"")</f>
        <v/>
      </c>
      <c r="J1100" t="str">
        <f>IFERROR(リレーチーム__2[[#This Row],[距離コード]],"")</f>
        <v/>
      </c>
      <c r="K1100" t="str">
        <f>IFERROR(リレーチーム__2[[#This Row],[性別コード]],"")</f>
        <v/>
      </c>
      <c r="L1100" t="str">
        <f>IFERROR(リレーチーム__2[[#This Row],[新記録判定クラス]],"")</f>
        <v/>
      </c>
      <c r="M1100" t="str">
        <f>IFERROR(リレーチーム__2[[#This Row],[エントリータイム]],"")</f>
        <v/>
      </c>
      <c r="N1100" t="str">
        <f>IFERROR(VLOOKUP(I1100,色々!L:M,2,0),"")</f>
        <v/>
      </c>
      <c r="O1100" s="48" t="str">
        <f>IFERROR(VLOOKUP(J1100,色々!P:R,3,0),"")</f>
        <v/>
      </c>
      <c r="P1100" s="48" t="str">
        <f>IFERROR(VLOOKUP(K1100,色々!P:Q,2,0),"")</f>
        <v/>
      </c>
      <c r="Q1100" s="48" t="str">
        <f>IFERROR(VLOOKUP(L1100,クラス!B:C,2,0),"")</f>
        <v/>
      </c>
    </row>
    <row r="1101" spans="5:17" x14ac:dyDescent="0.2">
      <c r="E1101" t="str">
        <f>IFERROR(#REF!,"")</f>
        <v/>
      </c>
      <c r="F1101" t="str">
        <f>IFERROR(#REF!,"")</f>
        <v/>
      </c>
      <c r="G1101" t="str">
        <f>IFERROR(#REF!,"")</f>
        <v/>
      </c>
      <c r="H1101" t="str">
        <f>IFERROR(#REF!,"")</f>
        <v/>
      </c>
      <c r="I1101" t="str">
        <f>IFERROR(#REF!,"")</f>
        <v/>
      </c>
      <c r="J1101" t="str">
        <f>IFERROR(#REF!,"")</f>
        <v/>
      </c>
      <c r="K1101" t="str">
        <f>IFERROR(#REF!,"")</f>
        <v/>
      </c>
      <c r="L1101" t="str">
        <f>IFERROR(#REF!,"")</f>
        <v/>
      </c>
      <c r="M1101" t="str">
        <f>IFERROR(#REF!,"")</f>
        <v/>
      </c>
      <c r="N1101" t="str">
        <f>IFERROR(VLOOKUP(I1101,色々!L:M,2,0),"")</f>
        <v/>
      </c>
      <c r="O1101" s="48" t="str">
        <f>IFERROR(VLOOKUP(J1101,色々!P:R,3,0),"")</f>
        <v/>
      </c>
      <c r="P1101" s="48" t="str">
        <f>IFERROR(VLOOKUP(K1101,色々!P:Q,2,0),"")</f>
        <v/>
      </c>
      <c r="Q1101" s="48" t="str">
        <f>IFERROR(VLOOKUP(L1101,#REF!,2,0),"")</f>
        <v/>
      </c>
    </row>
    <row r="1102" spans="5:17" x14ac:dyDescent="0.2">
      <c r="E1102" t="str">
        <f>IFERROR(#REF!,"")</f>
        <v/>
      </c>
      <c r="F1102" t="str">
        <f>IFERROR(#REF!,"")</f>
        <v/>
      </c>
      <c r="G1102" t="str">
        <f>IFERROR(#REF!,"")</f>
        <v/>
      </c>
      <c r="H1102" t="str">
        <f>IFERROR(#REF!,"")</f>
        <v/>
      </c>
      <c r="I1102" t="str">
        <f>IFERROR(#REF!,"")</f>
        <v/>
      </c>
      <c r="J1102" t="str">
        <f>IFERROR(#REF!,"")</f>
        <v/>
      </c>
      <c r="K1102" t="str">
        <f>IFERROR(#REF!,"")</f>
        <v/>
      </c>
      <c r="L1102" t="str">
        <f>IFERROR(#REF!,"")</f>
        <v/>
      </c>
      <c r="M1102" t="str">
        <f>IFERROR(#REF!,"")</f>
        <v/>
      </c>
      <c r="N1102" t="str">
        <f>IFERROR(VLOOKUP(I1102,色々!L:M,2,0),"")</f>
        <v/>
      </c>
      <c r="O1102" s="48" t="str">
        <f>IFERROR(VLOOKUP(J1102,色々!P:R,3,0),"")</f>
        <v/>
      </c>
      <c r="P1102" s="48" t="str">
        <f>IFERROR(VLOOKUP(K1102,色々!P:Q,2,0),"")</f>
        <v/>
      </c>
      <c r="Q1102" s="48" t="str">
        <f>IFERROR(VLOOKUP(L1102,#REF!,2,0),"")</f>
        <v/>
      </c>
    </row>
  </sheetData>
  <sheetProtection sheet="1" objects="1" scenarios="1" selectLockedCells="1" autoFilter="0"/>
  <autoFilter ref="E1:Q101" xr:uid="{D16A3176-C7B5-4624-96C8-2E38D857EDCA}"/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52CB-089A-4DBB-B23C-E38122967719}">
  <dimension ref="A1:X501"/>
  <sheetViews>
    <sheetView workbookViewId="0">
      <selection activeCell="A12" sqref="A12"/>
    </sheetView>
  </sheetViews>
  <sheetFormatPr defaultRowHeight="13.2" x14ac:dyDescent="0.2"/>
  <cols>
    <col min="1" max="7" width="8.88671875" customWidth="1"/>
    <col min="8" max="8" width="9.44140625" customWidth="1"/>
    <col min="9" max="9" width="8.88671875" customWidth="1"/>
    <col min="10" max="10" width="14.88671875" customWidth="1"/>
    <col min="11" max="17" width="8.88671875" customWidth="1"/>
    <col min="19" max="19" width="41.44140625" customWidth="1"/>
    <col min="20" max="26" width="8.88671875" customWidth="1"/>
  </cols>
  <sheetData>
    <row r="1" spans="1:24" x14ac:dyDescent="0.2">
      <c r="A1" s="2" t="s">
        <v>112</v>
      </c>
      <c r="B1" s="2" t="s">
        <v>113</v>
      </c>
      <c r="C1" s="2" t="s">
        <v>114</v>
      </c>
      <c r="D1" s="2" t="s">
        <v>115</v>
      </c>
      <c r="E1" s="2" t="s">
        <v>116</v>
      </c>
      <c r="F1" s="2" t="s">
        <v>81</v>
      </c>
      <c r="G1" s="2" t="s">
        <v>117</v>
      </c>
      <c r="H1" s="2" t="s">
        <v>118</v>
      </c>
      <c r="I1" s="2" t="s">
        <v>121</v>
      </c>
      <c r="J1" s="2" t="s">
        <v>260</v>
      </c>
      <c r="K1" s="2" t="s">
        <v>261</v>
      </c>
      <c r="L1" s="2" t="s">
        <v>116</v>
      </c>
      <c r="M1" s="2" t="s">
        <v>262</v>
      </c>
      <c r="N1" s="2" t="s">
        <v>276</v>
      </c>
      <c r="O1" s="2" t="s">
        <v>333</v>
      </c>
      <c r="R1" s="68" t="s">
        <v>333</v>
      </c>
      <c r="S1" s="69"/>
    </row>
    <row r="2" spans="1:24" x14ac:dyDescent="0.2">
      <c r="A2">
        <f>IFERROR(プログラム__2[[#This Row],[表示用競技番号]],"")</f>
        <v>9</v>
      </c>
      <c r="B2">
        <f>IFERROR(プログラム__2[[#This Row],[組数]],"")</f>
        <v>1</v>
      </c>
      <c r="C2">
        <f>IFERROR(プログラム__2[[#This Row],[種目コード]],"")</f>
        <v>5</v>
      </c>
      <c r="D2">
        <f>IFERROR(プログラム__2[[#This Row],[距離コード]],"")</f>
        <v>5</v>
      </c>
      <c r="E2">
        <f>IFERROR(プログラム__2[[#This Row],[クラス番号]],"")</f>
        <v>3</v>
      </c>
      <c r="F2">
        <f>IFERROR(プログラム__2[[#This Row],[性別コード]],"")</f>
        <v>2</v>
      </c>
      <c r="G2">
        <f>IFERROR(プログラム__2[[#This Row],[予決コード]],"")</f>
        <v>3</v>
      </c>
      <c r="H2" s="44">
        <f>IFERROR(プログラム__2[[#This Row],[日付]],"")</f>
        <v>45613</v>
      </c>
      <c r="I2">
        <f>IFERROR(プログラム__2[[#This Row],[予選競技番号]],"")</f>
        <v>0</v>
      </c>
      <c r="J2" t="str">
        <f>IFERROR(VLOOKUP(C2,色々!L:M,2,0),"")</f>
        <v>個人メドレー</v>
      </c>
      <c r="K2" t="str">
        <f>IFERROR(VLOOKUP(D2,色々!P:R,3,0),"")</f>
        <v>4×100m</v>
      </c>
      <c r="L2" t="str">
        <f>IFERROR(VLOOKUP(E2,クラス!B:C,2,0),"")</f>
        <v>13～14歳</v>
      </c>
      <c r="M2" t="str">
        <f>IFERROR(VLOOKUP(F2,色々!P:Q,2,0),"")</f>
        <v>女子</v>
      </c>
      <c r="N2" t="str">
        <f>IFERROR(VLOOKUP(G2,色々!D:E,2,0),"")</f>
        <v>タイム決勝</v>
      </c>
      <c r="O2">
        <f>IFERROR(プログラム__2[[#This Row],[競技番号]],"")</f>
        <v>1</v>
      </c>
      <c r="P2">
        <v>1</v>
      </c>
      <c r="Q2">
        <v>1</v>
      </c>
      <c r="R2" s="69">
        <v>1</v>
      </c>
      <c r="S2" s="69" t="str">
        <f>CONCATENATE(T2," ",U2," ",V2," ",W2," ",X2)</f>
        <v>女子 15～18歳 4×50m メドレーリレー タイム決勝</v>
      </c>
      <c r="T2" t="str">
        <f>IFERROR(VLOOKUP(Q2,A:M,13,0),"")</f>
        <v>女子</v>
      </c>
      <c r="U2" t="str">
        <f>IFERROR(VLOOKUP(Q2,A:M,12,0),"")</f>
        <v>15～18歳</v>
      </c>
      <c r="V2" t="str">
        <f>IFERROR(VLOOKUP(Q2,A:M,11,0),"")</f>
        <v>4×50m</v>
      </c>
      <c r="W2" t="str">
        <f>IFERROR(VLOOKUP(Q2,A:M,10,0),"")</f>
        <v>メドレーリレー</v>
      </c>
      <c r="X2" t="str">
        <f>IFERROR(VLOOKUP(Q2,A:N,14,0),"")</f>
        <v>タイム決勝</v>
      </c>
    </row>
    <row r="3" spans="1:24" x14ac:dyDescent="0.2">
      <c r="A3">
        <f>IFERROR(プログラム__2[[#This Row],[表示用競技番号]],"")</f>
        <v>10</v>
      </c>
      <c r="B3">
        <f>IFERROR(プログラム__2[[#This Row],[組数]],"")</f>
        <v>1</v>
      </c>
      <c r="C3">
        <f>IFERROR(プログラム__2[[#This Row],[種目コード]],"")</f>
        <v>5</v>
      </c>
      <c r="D3">
        <f>IFERROR(プログラム__2[[#This Row],[距離コード]],"")</f>
        <v>5</v>
      </c>
      <c r="E3">
        <f>IFERROR(プログラム__2[[#This Row],[クラス番号]],"")</f>
        <v>3</v>
      </c>
      <c r="F3">
        <f>IFERROR(プログラム__2[[#This Row],[性別コード]],"")</f>
        <v>1</v>
      </c>
      <c r="G3">
        <f>IFERROR(プログラム__2[[#This Row],[予決コード]],"")</f>
        <v>3</v>
      </c>
      <c r="H3" s="44">
        <f>IFERROR(プログラム__2[[#This Row],[日付]],"")</f>
        <v>45613</v>
      </c>
      <c r="I3">
        <f>IFERROR(プログラム__2[[#This Row],[予選競技番号]],"")</f>
        <v>0</v>
      </c>
      <c r="J3" t="str">
        <f>IFERROR(VLOOKUP(C3,色々!L:M,2,0),"")</f>
        <v>個人メドレー</v>
      </c>
      <c r="K3" t="str">
        <f>IFERROR(VLOOKUP(D3,色々!P:R,3,0),"")</f>
        <v>4×100m</v>
      </c>
      <c r="L3" t="str">
        <f>IFERROR(VLOOKUP(E3,クラス!B:C,2,0),"")</f>
        <v>13～14歳</v>
      </c>
      <c r="M3" t="str">
        <f>IFERROR(VLOOKUP(F3,色々!P:Q,2,0),"")</f>
        <v>男子</v>
      </c>
      <c r="N3" t="str">
        <f>IFERROR(VLOOKUP(G3,色々!D:E,2,0),"")</f>
        <v>タイム決勝</v>
      </c>
      <c r="O3">
        <f>IFERROR(プログラム__2[[#This Row],[競技番号]],"")</f>
        <v>2</v>
      </c>
      <c r="P3">
        <v>2</v>
      </c>
      <c r="Q3">
        <v>2</v>
      </c>
      <c r="R3" s="69">
        <f>IF(T3="","",P3)</f>
        <v>2</v>
      </c>
      <c r="S3" s="69" t="str">
        <f t="shared" ref="S3:S66" si="0">CONCATENATE(T3," ",U3," ",V3," ",W3," ",X3)</f>
        <v>男子 無差別 4×50m メドレーリレー タイム決勝</v>
      </c>
      <c r="T3" t="str">
        <f t="shared" ref="T3:T66" si="1">IFERROR(VLOOKUP(Q3,A:M,13,0),"")</f>
        <v>男子</v>
      </c>
      <c r="U3" t="str">
        <f t="shared" ref="U3:U66" si="2">IFERROR(VLOOKUP(Q3,A:M,12,0),"")</f>
        <v>無差別</v>
      </c>
      <c r="V3" t="str">
        <f t="shared" ref="V3:V66" si="3">IFERROR(VLOOKUP(Q3,A:M,11,0),"")</f>
        <v>4×50m</v>
      </c>
      <c r="W3" t="str">
        <f t="shared" ref="W3:W66" si="4">IFERROR(VLOOKUP(Q3,A:M,10,0),"")</f>
        <v>メドレーリレー</v>
      </c>
      <c r="X3" t="str">
        <f t="shared" ref="X3:X66" si="5">IFERROR(VLOOKUP(Q3,A:N,14,0),"")</f>
        <v>タイム決勝</v>
      </c>
    </row>
    <row r="4" spans="1:24" x14ac:dyDescent="0.2">
      <c r="A4">
        <f>IFERROR(プログラム__2[[#This Row],[表示用競技番号]],"")</f>
        <v>1</v>
      </c>
      <c r="B4">
        <f>IFERROR(プログラム__2[[#This Row],[組数]],"")</f>
        <v>1</v>
      </c>
      <c r="C4">
        <f>IFERROR(プログラム__2[[#This Row],[種目コード]],"")</f>
        <v>7</v>
      </c>
      <c r="D4">
        <f>IFERROR(プログラム__2[[#This Row],[距離コード]],"")</f>
        <v>4</v>
      </c>
      <c r="E4">
        <f>IFERROR(プログラム__2[[#This Row],[クラス番号]],"")</f>
        <v>4</v>
      </c>
      <c r="F4">
        <f>IFERROR(プログラム__2[[#This Row],[性別コード]],"")</f>
        <v>2</v>
      </c>
      <c r="G4">
        <f>IFERROR(プログラム__2[[#This Row],[予決コード]],"")</f>
        <v>3</v>
      </c>
      <c r="H4" s="44">
        <f>IFERROR(プログラム__2[[#This Row],[日付]],"")</f>
        <v>45613</v>
      </c>
      <c r="I4">
        <f>IFERROR(プログラム__2[[#This Row],[予選競技番号]],"")</f>
        <v>0</v>
      </c>
      <c r="J4" t="str">
        <f>IFERROR(VLOOKUP(C4,色々!L:M,2,0),"")</f>
        <v>メドレーリレー</v>
      </c>
      <c r="K4" t="str">
        <f>IFERROR(VLOOKUP(D4,色々!P:R,3,0),"")</f>
        <v>4×50m</v>
      </c>
      <c r="L4" t="str">
        <f>IFERROR(VLOOKUP(E4,クラス!B:C,2,0),"")</f>
        <v>15～18歳</v>
      </c>
      <c r="M4" t="str">
        <f>IFERROR(VLOOKUP(F4,色々!P:Q,2,0),"")</f>
        <v>女子</v>
      </c>
      <c r="N4" t="str">
        <f>IFERROR(VLOOKUP(G4,色々!D:E,2,0),"")</f>
        <v>タイム決勝</v>
      </c>
      <c r="O4">
        <f>IFERROR(プログラム__2[[#This Row],[競技番号]],"")</f>
        <v>3</v>
      </c>
      <c r="P4">
        <v>3</v>
      </c>
      <c r="Q4">
        <v>3</v>
      </c>
      <c r="R4" s="69">
        <f t="shared" ref="R4:R67" si="6">IF(T4="","",P4)</f>
        <v>3</v>
      </c>
      <c r="S4" s="69" t="str">
        <f t="shared" si="0"/>
        <v>女子 13～14歳 4×50m メドレーリレー タイム決勝</v>
      </c>
      <c r="T4" t="str">
        <f t="shared" si="1"/>
        <v>女子</v>
      </c>
      <c r="U4" t="str">
        <f t="shared" si="2"/>
        <v>13～14歳</v>
      </c>
      <c r="V4" t="str">
        <f t="shared" si="3"/>
        <v>4×50m</v>
      </c>
      <c r="W4" t="str">
        <f t="shared" si="4"/>
        <v>メドレーリレー</v>
      </c>
      <c r="X4" t="str">
        <f t="shared" si="5"/>
        <v>タイム決勝</v>
      </c>
    </row>
    <row r="5" spans="1:24" x14ac:dyDescent="0.2">
      <c r="A5">
        <f>IFERROR(プログラム__2[[#This Row],[表示用競技番号]],"")</f>
        <v>2</v>
      </c>
      <c r="B5">
        <f>IFERROR(プログラム__2[[#This Row],[組数]],"")</f>
        <v>2</v>
      </c>
      <c r="C5">
        <f>IFERROR(プログラム__2[[#This Row],[種目コード]],"")</f>
        <v>7</v>
      </c>
      <c r="D5">
        <f>IFERROR(プログラム__2[[#This Row],[距離コード]],"")</f>
        <v>4</v>
      </c>
      <c r="E5">
        <f>IFERROR(プログラム__2[[#This Row],[クラス番号]],"")</f>
        <v>7</v>
      </c>
      <c r="F5">
        <f>IFERROR(プログラム__2[[#This Row],[性別コード]],"")</f>
        <v>1</v>
      </c>
      <c r="G5">
        <f>IFERROR(プログラム__2[[#This Row],[予決コード]],"")</f>
        <v>3</v>
      </c>
      <c r="H5" s="44">
        <f>IFERROR(プログラム__2[[#This Row],[日付]],"")</f>
        <v>45613</v>
      </c>
      <c r="I5">
        <f>IFERROR(プログラム__2[[#This Row],[予選競技番号]],"")</f>
        <v>0</v>
      </c>
      <c r="J5" t="str">
        <f>IFERROR(VLOOKUP(C5,色々!L:M,2,0),"")</f>
        <v>メドレーリレー</v>
      </c>
      <c r="K5" t="str">
        <f>IFERROR(VLOOKUP(D5,色々!P:R,3,0),"")</f>
        <v>4×50m</v>
      </c>
      <c r="L5" t="str">
        <f>IFERROR(VLOOKUP(E5,クラス!B:C,2,0),"")</f>
        <v>無差別</v>
      </c>
      <c r="M5" t="str">
        <f>IFERROR(VLOOKUP(F5,色々!P:Q,2,0),"")</f>
        <v>男子</v>
      </c>
      <c r="N5" t="str">
        <f>IFERROR(VLOOKUP(G5,色々!D:E,2,0),"")</f>
        <v>タイム決勝</v>
      </c>
      <c r="O5">
        <f>IFERROR(プログラム__2[[#This Row],[競技番号]],"")</f>
        <v>4</v>
      </c>
      <c r="P5">
        <v>4</v>
      </c>
      <c r="Q5">
        <v>4</v>
      </c>
      <c r="R5" s="69">
        <f t="shared" si="6"/>
        <v>4</v>
      </c>
      <c r="S5" s="69" t="str">
        <f t="shared" si="0"/>
        <v>男子 13～14歳 4×50m メドレーリレー タイム決勝</v>
      </c>
      <c r="T5" t="str">
        <f t="shared" si="1"/>
        <v>男子</v>
      </c>
      <c r="U5" t="str">
        <f t="shared" si="2"/>
        <v>13～14歳</v>
      </c>
      <c r="V5" t="str">
        <f t="shared" si="3"/>
        <v>4×50m</v>
      </c>
      <c r="W5" t="str">
        <f t="shared" si="4"/>
        <v>メドレーリレー</v>
      </c>
      <c r="X5" t="str">
        <f t="shared" si="5"/>
        <v>タイム決勝</v>
      </c>
    </row>
    <row r="6" spans="1:24" x14ac:dyDescent="0.2">
      <c r="A6">
        <f>IFERROR(プログラム__2[[#This Row],[表示用競技番号]],"")</f>
        <v>3</v>
      </c>
      <c r="B6">
        <f>IFERROR(プログラム__2[[#This Row],[組数]],"")</f>
        <v>1</v>
      </c>
      <c r="C6">
        <f>IFERROR(プログラム__2[[#This Row],[種目コード]],"")</f>
        <v>7</v>
      </c>
      <c r="D6">
        <f>IFERROR(プログラム__2[[#This Row],[距離コード]],"")</f>
        <v>4</v>
      </c>
      <c r="E6">
        <f>IFERROR(プログラム__2[[#This Row],[クラス番号]],"")</f>
        <v>3</v>
      </c>
      <c r="F6">
        <f>IFERROR(プログラム__2[[#This Row],[性別コード]],"")</f>
        <v>2</v>
      </c>
      <c r="G6">
        <f>IFERROR(プログラム__2[[#This Row],[予決コード]],"")</f>
        <v>3</v>
      </c>
      <c r="H6" s="44">
        <f>IFERROR(プログラム__2[[#This Row],[日付]],"")</f>
        <v>45613</v>
      </c>
      <c r="I6">
        <f>IFERROR(プログラム__2[[#This Row],[予選競技番号]],"")</f>
        <v>0</v>
      </c>
      <c r="J6" t="str">
        <f>IFERROR(VLOOKUP(C6,色々!L:M,2,0),"")</f>
        <v>メドレーリレー</v>
      </c>
      <c r="K6" t="str">
        <f>IFERROR(VLOOKUP(D6,色々!P:R,3,0),"")</f>
        <v>4×50m</v>
      </c>
      <c r="L6" t="str">
        <f>IFERROR(VLOOKUP(E6,クラス!B:C,2,0),"")</f>
        <v>13～14歳</v>
      </c>
      <c r="M6" t="str">
        <f>IFERROR(VLOOKUP(F6,色々!P:Q,2,0),"")</f>
        <v>女子</v>
      </c>
      <c r="N6" t="str">
        <f>IFERROR(VLOOKUP(G6,色々!D:E,2,0),"")</f>
        <v>タイム決勝</v>
      </c>
      <c r="O6">
        <f>IFERROR(プログラム__2[[#This Row],[競技番号]],"")</f>
        <v>5</v>
      </c>
      <c r="P6">
        <v>5</v>
      </c>
      <c r="Q6">
        <v>5</v>
      </c>
      <c r="R6" s="69">
        <f t="shared" si="6"/>
        <v>5</v>
      </c>
      <c r="S6" s="69" t="str">
        <f t="shared" si="0"/>
        <v>女子 11～12歳 4×50m メドレーリレー タイム決勝</v>
      </c>
      <c r="T6" t="str">
        <f t="shared" si="1"/>
        <v>女子</v>
      </c>
      <c r="U6" t="str">
        <f t="shared" si="2"/>
        <v>11～12歳</v>
      </c>
      <c r="V6" t="str">
        <f t="shared" si="3"/>
        <v>4×50m</v>
      </c>
      <c r="W6" t="str">
        <f t="shared" si="4"/>
        <v>メドレーリレー</v>
      </c>
      <c r="X6" t="str">
        <f t="shared" si="5"/>
        <v>タイム決勝</v>
      </c>
    </row>
    <row r="7" spans="1:24" x14ac:dyDescent="0.2">
      <c r="A7">
        <f>IFERROR(プログラム__2[[#This Row],[表示用競技番号]],"")</f>
        <v>4</v>
      </c>
      <c r="B7">
        <f>IFERROR(プログラム__2[[#This Row],[組数]],"")</f>
        <v>2</v>
      </c>
      <c r="C7">
        <f>IFERROR(プログラム__2[[#This Row],[種目コード]],"")</f>
        <v>7</v>
      </c>
      <c r="D7">
        <f>IFERROR(プログラム__2[[#This Row],[距離コード]],"")</f>
        <v>4</v>
      </c>
      <c r="E7">
        <f>IFERROR(プログラム__2[[#This Row],[クラス番号]],"")</f>
        <v>3</v>
      </c>
      <c r="F7">
        <f>IFERROR(プログラム__2[[#This Row],[性別コード]],"")</f>
        <v>1</v>
      </c>
      <c r="G7">
        <f>IFERROR(プログラム__2[[#This Row],[予決コード]],"")</f>
        <v>3</v>
      </c>
      <c r="H7" s="44">
        <f>IFERROR(プログラム__2[[#This Row],[日付]],"")</f>
        <v>45613</v>
      </c>
      <c r="I7">
        <f>IFERROR(プログラム__2[[#This Row],[予選競技番号]],"")</f>
        <v>0</v>
      </c>
      <c r="J7" t="str">
        <f>IFERROR(VLOOKUP(C7,色々!L:M,2,0),"")</f>
        <v>メドレーリレー</v>
      </c>
      <c r="K7" t="str">
        <f>IFERROR(VLOOKUP(D7,色々!P:R,3,0),"")</f>
        <v>4×50m</v>
      </c>
      <c r="L7" t="str">
        <f>IFERROR(VLOOKUP(E7,クラス!B:C,2,0),"")</f>
        <v>13～14歳</v>
      </c>
      <c r="M7" t="str">
        <f>IFERROR(VLOOKUP(F7,色々!P:Q,2,0),"")</f>
        <v>男子</v>
      </c>
      <c r="N7" t="str">
        <f>IFERROR(VLOOKUP(G7,色々!D:E,2,0),"")</f>
        <v>タイム決勝</v>
      </c>
      <c r="O7">
        <f>IFERROR(プログラム__2[[#This Row],[競技番号]],"")</f>
        <v>6</v>
      </c>
      <c r="P7">
        <v>6</v>
      </c>
      <c r="Q7">
        <v>6</v>
      </c>
      <c r="R7" s="69">
        <f t="shared" si="6"/>
        <v>6</v>
      </c>
      <c r="S7" s="69" t="str">
        <f t="shared" si="0"/>
        <v>男子 11～12歳 4×50m メドレーリレー タイム決勝</v>
      </c>
      <c r="T7" t="str">
        <f t="shared" si="1"/>
        <v>男子</v>
      </c>
      <c r="U7" t="str">
        <f t="shared" si="2"/>
        <v>11～12歳</v>
      </c>
      <c r="V7" t="str">
        <f t="shared" si="3"/>
        <v>4×50m</v>
      </c>
      <c r="W7" t="str">
        <f t="shared" si="4"/>
        <v>メドレーリレー</v>
      </c>
      <c r="X7" t="str">
        <f t="shared" si="5"/>
        <v>タイム決勝</v>
      </c>
    </row>
    <row r="8" spans="1:24" x14ac:dyDescent="0.2">
      <c r="A8">
        <f>IFERROR(プログラム__2[[#This Row],[表示用競技番号]],"")</f>
        <v>5</v>
      </c>
      <c r="B8">
        <f>IFERROR(プログラム__2[[#This Row],[組数]],"")</f>
        <v>2</v>
      </c>
      <c r="C8">
        <f>IFERROR(プログラム__2[[#This Row],[種目コード]],"")</f>
        <v>7</v>
      </c>
      <c r="D8">
        <f>IFERROR(プログラム__2[[#This Row],[距離コード]],"")</f>
        <v>4</v>
      </c>
      <c r="E8">
        <f>IFERROR(プログラム__2[[#This Row],[クラス番号]],"")</f>
        <v>2</v>
      </c>
      <c r="F8">
        <f>IFERROR(プログラム__2[[#This Row],[性別コード]],"")</f>
        <v>2</v>
      </c>
      <c r="G8">
        <f>IFERROR(プログラム__2[[#This Row],[予決コード]],"")</f>
        <v>3</v>
      </c>
      <c r="H8" s="44">
        <f>IFERROR(プログラム__2[[#This Row],[日付]],"")</f>
        <v>45613</v>
      </c>
      <c r="I8">
        <f>IFERROR(プログラム__2[[#This Row],[予選競技番号]],"")</f>
        <v>0</v>
      </c>
      <c r="J8" t="str">
        <f>IFERROR(VLOOKUP(C8,色々!L:M,2,0),"")</f>
        <v>メドレーリレー</v>
      </c>
      <c r="K8" t="str">
        <f>IFERROR(VLOOKUP(D8,色々!P:R,3,0),"")</f>
        <v>4×50m</v>
      </c>
      <c r="L8" t="str">
        <f>IFERROR(VLOOKUP(E8,クラス!B:C,2,0),"")</f>
        <v>11～12歳</v>
      </c>
      <c r="M8" t="str">
        <f>IFERROR(VLOOKUP(F8,色々!P:Q,2,0),"")</f>
        <v>女子</v>
      </c>
      <c r="N8" t="str">
        <f>IFERROR(VLOOKUP(G8,色々!D:E,2,0),"")</f>
        <v>タイム決勝</v>
      </c>
      <c r="O8">
        <f>IFERROR(プログラム__2[[#This Row],[競技番号]],"")</f>
        <v>7</v>
      </c>
      <c r="P8">
        <v>7</v>
      </c>
      <c r="Q8">
        <v>7</v>
      </c>
      <c r="R8" s="69">
        <f t="shared" si="6"/>
        <v>7</v>
      </c>
      <c r="S8" s="69" t="str">
        <f t="shared" si="0"/>
        <v>女子 10歳以下 4×50m メドレーリレー タイム決勝</v>
      </c>
      <c r="T8" t="str">
        <f t="shared" si="1"/>
        <v>女子</v>
      </c>
      <c r="U8" t="str">
        <f t="shared" si="2"/>
        <v>10歳以下</v>
      </c>
      <c r="V8" t="str">
        <f t="shared" si="3"/>
        <v>4×50m</v>
      </c>
      <c r="W8" t="str">
        <f t="shared" si="4"/>
        <v>メドレーリレー</v>
      </c>
      <c r="X8" t="str">
        <f t="shared" si="5"/>
        <v>タイム決勝</v>
      </c>
    </row>
    <row r="9" spans="1:24" x14ac:dyDescent="0.2">
      <c r="A9">
        <f>IFERROR(プログラム__2[[#This Row],[表示用競技番号]],"")</f>
        <v>6</v>
      </c>
      <c r="B9">
        <f>IFERROR(プログラム__2[[#This Row],[組数]],"")</f>
        <v>2</v>
      </c>
      <c r="C9">
        <f>IFERROR(プログラム__2[[#This Row],[種目コード]],"")</f>
        <v>7</v>
      </c>
      <c r="D9">
        <f>IFERROR(プログラム__2[[#This Row],[距離コード]],"")</f>
        <v>4</v>
      </c>
      <c r="E9">
        <f>IFERROR(プログラム__2[[#This Row],[クラス番号]],"")</f>
        <v>2</v>
      </c>
      <c r="F9">
        <f>IFERROR(プログラム__2[[#This Row],[性別コード]],"")</f>
        <v>1</v>
      </c>
      <c r="G9">
        <f>IFERROR(プログラム__2[[#This Row],[予決コード]],"")</f>
        <v>3</v>
      </c>
      <c r="H9" s="44">
        <f>IFERROR(プログラム__2[[#This Row],[日付]],"")</f>
        <v>45613</v>
      </c>
      <c r="I9">
        <f>IFERROR(プログラム__2[[#This Row],[予選競技番号]],"")</f>
        <v>0</v>
      </c>
      <c r="J9" t="str">
        <f>IFERROR(VLOOKUP(C9,色々!L:M,2,0),"")</f>
        <v>メドレーリレー</v>
      </c>
      <c r="K9" t="str">
        <f>IFERROR(VLOOKUP(D9,色々!P:R,3,0),"")</f>
        <v>4×50m</v>
      </c>
      <c r="L9" t="str">
        <f>IFERROR(VLOOKUP(E9,クラス!B:C,2,0),"")</f>
        <v>11～12歳</v>
      </c>
      <c r="M9" t="str">
        <f>IFERROR(VLOOKUP(F9,色々!P:Q,2,0),"")</f>
        <v>男子</v>
      </c>
      <c r="N9" t="str">
        <f>IFERROR(VLOOKUP(G9,色々!D:E,2,0),"")</f>
        <v>タイム決勝</v>
      </c>
      <c r="O9">
        <f>IFERROR(プログラム__2[[#This Row],[競技番号]],"")</f>
        <v>8</v>
      </c>
      <c r="P9">
        <v>8</v>
      </c>
      <c r="Q9">
        <v>8</v>
      </c>
      <c r="R9" s="69">
        <f t="shared" si="6"/>
        <v>8</v>
      </c>
      <c r="S9" s="69" t="str">
        <f t="shared" si="0"/>
        <v>男子 10歳以下 4×50m メドレーリレー タイム決勝</v>
      </c>
      <c r="T9" t="str">
        <f t="shared" si="1"/>
        <v>男子</v>
      </c>
      <c r="U9" t="str">
        <f t="shared" si="2"/>
        <v>10歳以下</v>
      </c>
      <c r="V9" t="str">
        <f t="shared" si="3"/>
        <v>4×50m</v>
      </c>
      <c r="W9" t="str">
        <f t="shared" si="4"/>
        <v>メドレーリレー</v>
      </c>
      <c r="X9" t="str">
        <f t="shared" si="5"/>
        <v>タイム決勝</v>
      </c>
    </row>
    <row r="10" spans="1:24" x14ac:dyDescent="0.2">
      <c r="A10">
        <f>IFERROR(プログラム__2[[#This Row],[表示用競技番号]],"")</f>
        <v>7</v>
      </c>
      <c r="B10">
        <f>IFERROR(プログラム__2[[#This Row],[組数]],"")</f>
        <v>2</v>
      </c>
      <c r="C10">
        <f>IFERROR(プログラム__2[[#This Row],[種目コード]],"")</f>
        <v>7</v>
      </c>
      <c r="D10">
        <f>IFERROR(プログラム__2[[#This Row],[距離コード]],"")</f>
        <v>4</v>
      </c>
      <c r="E10">
        <f>IFERROR(プログラム__2[[#This Row],[クラス番号]],"")</f>
        <v>1</v>
      </c>
      <c r="F10">
        <f>IFERROR(プログラム__2[[#This Row],[性別コード]],"")</f>
        <v>2</v>
      </c>
      <c r="G10">
        <f>IFERROR(プログラム__2[[#This Row],[予決コード]],"")</f>
        <v>3</v>
      </c>
      <c r="H10" s="44">
        <f>IFERROR(プログラム__2[[#This Row],[日付]],"")</f>
        <v>45613</v>
      </c>
      <c r="I10">
        <f>IFERROR(プログラム__2[[#This Row],[予選競技番号]],"")</f>
        <v>0</v>
      </c>
      <c r="J10" t="str">
        <f>IFERROR(VLOOKUP(C10,色々!L:M,2,0),"")</f>
        <v>メドレーリレー</v>
      </c>
      <c r="K10" t="str">
        <f>IFERROR(VLOOKUP(D10,色々!P:R,3,0),"")</f>
        <v>4×50m</v>
      </c>
      <c r="L10" t="str">
        <f>IFERROR(VLOOKUP(E10,クラス!B:C,2,0),"")</f>
        <v>10歳以下</v>
      </c>
      <c r="M10" t="str">
        <f>IFERROR(VLOOKUP(F10,色々!P:Q,2,0),"")</f>
        <v>女子</v>
      </c>
      <c r="N10" t="str">
        <f>IFERROR(VLOOKUP(G10,色々!D:E,2,0),"")</f>
        <v>タイム決勝</v>
      </c>
      <c r="O10">
        <f>IFERROR(プログラム__2[[#This Row],[競技番号]],"")</f>
        <v>9</v>
      </c>
      <c r="P10">
        <v>9</v>
      </c>
      <c r="Q10">
        <v>9</v>
      </c>
      <c r="R10" s="69">
        <f t="shared" si="6"/>
        <v>9</v>
      </c>
      <c r="S10" s="69" t="str">
        <f t="shared" si="0"/>
        <v>女子 13～14歳 4×100m 個人メドレー タイム決勝</v>
      </c>
      <c r="T10" t="str">
        <f t="shared" si="1"/>
        <v>女子</v>
      </c>
      <c r="U10" t="str">
        <f t="shared" si="2"/>
        <v>13～14歳</v>
      </c>
      <c r="V10" t="str">
        <f t="shared" si="3"/>
        <v>4×100m</v>
      </c>
      <c r="W10" t="str">
        <f t="shared" si="4"/>
        <v>個人メドレー</v>
      </c>
      <c r="X10" t="str">
        <f t="shared" si="5"/>
        <v>タイム決勝</v>
      </c>
    </row>
    <row r="11" spans="1:24" x14ac:dyDescent="0.2">
      <c r="A11">
        <f>IFERROR(プログラム__2[[#This Row],[表示用競技番号]],"")</f>
        <v>8</v>
      </c>
      <c r="B11">
        <f>IFERROR(プログラム__2[[#This Row],[組数]],"")</f>
        <v>2</v>
      </c>
      <c r="C11">
        <f>IFERROR(プログラム__2[[#This Row],[種目コード]],"")</f>
        <v>7</v>
      </c>
      <c r="D11">
        <f>IFERROR(プログラム__2[[#This Row],[距離コード]],"")</f>
        <v>4</v>
      </c>
      <c r="E11">
        <f>IFERROR(プログラム__2[[#This Row],[クラス番号]],"")</f>
        <v>1</v>
      </c>
      <c r="F11">
        <f>IFERROR(プログラム__2[[#This Row],[性別コード]],"")</f>
        <v>1</v>
      </c>
      <c r="G11">
        <f>IFERROR(プログラム__2[[#This Row],[予決コード]],"")</f>
        <v>3</v>
      </c>
      <c r="H11" s="44">
        <f>IFERROR(プログラム__2[[#This Row],[日付]],"")</f>
        <v>45613</v>
      </c>
      <c r="I11">
        <f>IFERROR(プログラム__2[[#This Row],[予選競技番号]],"")</f>
        <v>0</v>
      </c>
      <c r="J11" t="str">
        <f>IFERROR(VLOOKUP(C11,色々!L:M,2,0),"")</f>
        <v>メドレーリレー</v>
      </c>
      <c r="K11" t="str">
        <f>IFERROR(VLOOKUP(D11,色々!P:R,3,0),"")</f>
        <v>4×50m</v>
      </c>
      <c r="L11" t="str">
        <f>IFERROR(VLOOKUP(E11,クラス!B:C,2,0),"")</f>
        <v>10歳以下</v>
      </c>
      <c r="M11" t="str">
        <f>IFERROR(VLOOKUP(F11,色々!P:Q,2,0),"")</f>
        <v>男子</v>
      </c>
      <c r="N11" t="str">
        <f>IFERROR(VLOOKUP(G11,色々!D:E,2,0),"")</f>
        <v>タイム決勝</v>
      </c>
      <c r="O11">
        <f>IFERROR(プログラム__2[[#This Row],[競技番号]],"")</f>
        <v>10</v>
      </c>
      <c r="P11">
        <v>10</v>
      </c>
      <c r="Q11">
        <v>10</v>
      </c>
      <c r="R11" s="69">
        <f t="shared" si="6"/>
        <v>10</v>
      </c>
      <c r="S11" s="69" t="str">
        <f t="shared" si="0"/>
        <v>男子 13～14歳 4×100m 個人メドレー タイム決勝</v>
      </c>
      <c r="T11" t="str">
        <f t="shared" si="1"/>
        <v>男子</v>
      </c>
      <c r="U11" t="str">
        <f t="shared" si="2"/>
        <v>13～14歳</v>
      </c>
      <c r="V11" t="str">
        <f t="shared" si="3"/>
        <v>4×100m</v>
      </c>
      <c r="W11" t="str">
        <f t="shared" si="4"/>
        <v>個人メドレー</v>
      </c>
      <c r="X11" t="str">
        <f t="shared" si="5"/>
        <v>タイム決勝</v>
      </c>
    </row>
    <row r="12" spans="1:24" x14ac:dyDescent="0.2">
      <c r="A12">
        <f>IFERROR(プログラム__2[[#This Row],[表示用競技番号]],"")</f>
        <v>11</v>
      </c>
      <c r="B12">
        <f>IFERROR(プログラム__2[[#This Row],[組数]],"")</f>
        <v>1</v>
      </c>
      <c r="C12">
        <f>IFERROR(プログラム__2[[#This Row],[種目コード]],"")</f>
        <v>5</v>
      </c>
      <c r="D12">
        <f>IFERROR(プログラム__2[[#This Row],[距離コード]],"")</f>
        <v>5</v>
      </c>
      <c r="E12">
        <f>IFERROR(プログラム__2[[#This Row],[クラス番号]],"")</f>
        <v>4</v>
      </c>
      <c r="F12">
        <f>IFERROR(プログラム__2[[#This Row],[性別コード]],"")</f>
        <v>2</v>
      </c>
      <c r="G12">
        <f>IFERROR(プログラム__2[[#This Row],[予決コード]],"")</f>
        <v>3</v>
      </c>
      <c r="H12" s="44">
        <f>IFERROR(プログラム__2[[#This Row],[日付]],"")</f>
        <v>45613</v>
      </c>
      <c r="I12">
        <f>IFERROR(プログラム__2[[#This Row],[予選競技番号]],"")</f>
        <v>0</v>
      </c>
      <c r="J12" t="str">
        <f>IFERROR(VLOOKUP(C12,色々!L:M,2,0),"")</f>
        <v>個人メドレー</v>
      </c>
      <c r="K12" t="str">
        <f>IFERROR(VLOOKUP(D12,色々!P:R,3,0),"")</f>
        <v>4×100m</v>
      </c>
      <c r="L12" t="str">
        <f>IFERROR(VLOOKUP(E12,クラス!B:C,2,0),"")</f>
        <v>15～18歳</v>
      </c>
      <c r="M12" t="str">
        <f>IFERROR(VLOOKUP(F12,色々!P:Q,2,0),"")</f>
        <v>女子</v>
      </c>
      <c r="N12" t="str">
        <f>IFERROR(VLOOKUP(G12,色々!D:E,2,0),"")</f>
        <v>タイム決勝</v>
      </c>
      <c r="O12">
        <f>IFERROR(プログラム__2[[#This Row],[競技番号]],"")</f>
        <v>11</v>
      </c>
      <c r="P12">
        <v>11</v>
      </c>
      <c r="Q12">
        <v>11</v>
      </c>
      <c r="R12" s="69">
        <f t="shared" si="6"/>
        <v>11</v>
      </c>
      <c r="S12" s="69" t="str">
        <f t="shared" si="0"/>
        <v>女子 15～18歳 4×100m 個人メドレー タイム決勝</v>
      </c>
      <c r="T12" t="str">
        <f t="shared" si="1"/>
        <v>女子</v>
      </c>
      <c r="U12" t="str">
        <f t="shared" si="2"/>
        <v>15～18歳</v>
      </c>
      <c r="V12" t="str">
        <f t="shared" si="3"/>
        <v>4×100m</v>
      </c>
      <c r="W12" t="str">
        <f t="shared" si="4"/>
        <v>個人メドレー</v>
      </c>
      <c r="X12" t="str">
        <f t="shared" si="5"/>
        <v>タイム決勝</v>
      </c>
    </row>
    <row r="13" spans="1:24" x14ac:dyDescent="0.2">
      <c r="A13">
        <f>IFERROR(プログラム__2[[#This Row],[表示用競技番号]],"")</f>
        <v>12</v>
      </c>
      <c r="B13">
        <f>IFERROR(プログラム__2[[#This Row],[組数]],"")</f>
        <v>2</v>
      </c>
      <c r="C13">
        <f>IFERROR(プログラム__2[[#This Row],[種目コード]],"")</f>
        <v>5</v>
      </c>
      <c r="D13">
        <f>IFERROR(プログラム__2[[#This Row],[距離コード]],"")</f>
        <v>5</v>
      </c>
      <c r="E13">
        <f>IFERROR(プログラム__2[[#This Row],[クラス番号]],"")</f>
        <v>4</v>
      </c>
      <c r="F13">
        <f>IFERROR(プログラム__2[[#This Row],[性別コード]],"")</f>
        <v>1</v>
      </c>
      <c r="G13">
        <f>IFERROR(プログラム__2[[#This Row],[予決コード]],"")</f>
        <v>3</v>
      </c>
      <c r="H13" s="44">
        <f>IFERROR(プログラム__2[[#This Row],[日付]],"")</f>
        <v>45613</v>
      </c>
      <c r="I13">
        <f>IFERROR(プログラム__2[[#This Row],[予選競技番号]],"")</f>
        <v>0</v>
      </c>
      <c r="J13" t="str">
        <f>IFERROR(VLOOKUP(C13,色々!L:M,2,0),"")</f>
        <v>個人メドレー</v>
      </c>
      <c r="K13" t="str">
        <f>IFERROR(VLOOKUP(D13,色々!P:R,3,0),"")</f>
        <v>4×100m</v>
      </c>
      <c r="L13" t="str">
        <f>IFERROR(VLOOKUP(E13,クラス!B:C,2,0),"")</f>
        <v>15～18歳</v>
      </c>
      <c r="M13" t="str">
        <f>IFERROR(VLOOKUP(F13,色々!P:Q,2,0),"")</f>
        <v>男子</v>
      </c>
      <c r="N13" t="str">
        <f>IFERROR(VLOOKUP(G13,色々!D:E,2,0),"")</f>
        <v>タイム決勝</v>
      </c>
      <c r="O13">
        <f>IFERROR(プログラム__2[[#This Row],[競技番号]],"")</f>
        <v>12</v>
      </c>
      <c r="P13">
        <v>12</v>
      </c>
      <c r="Q13">
        <v>12</v>
      </c>
      <c r="R13" s="69">
        <f t="shared" si="6"/>
        <v>12</v>
      </c>
      <c r="S13" s="69" t="str">
        <f t="shared" si="0"/>
        <v>男子 15～18歳 4×100m 個人メドレー タイム決勝</v>
      </c>
      <c r="T13" t="str">
        <f t="shared" si="1"/>
        <v>男子</v>
      </c>
      <c r="U13" t="str">
        <f t="shared" si="2"/>
        <v>15～18歳</v>
      </c>
      <c r="V13" t="str">
        <f t="shared" si="3"/>
        <v>4×100m</v>
      </c>
      <c r="W13" t="str">
        <f t="shared" si="4"/>
        <v>個人メドレー</v>
      </c>
      <c r="X13" t="str">
        <f t="shared" si="5"/>
        <v>タイム決勝</v>
      </c>
    </row>
    <row r="14" spans="1:24" x14ac:dyDescent="0.2">
      <c r="A14">
        <f>IFERROR(プログラム__2[[#This Row],[表示用競技番号]],"")</f>
        <v>13</v>
      </c>
      <c r="B14">
        <f>IFERROR(プログラム__2[[#This Row],[組数]],"")</f>
        <v>10</v>
      </c>
      <c r="C14">
        <f>IFERROR(プログラム__2[[#This Row],[種目コード]],"")</f>
        <v>1</v>
      </c>
      <c r="D14">
        <f>IFERROR(プログラム__2[[#This Row],[距離コード]],"")</f>
        <v>2</v>
      </c>
      <c r="E14">
        <f>IFERROR(プログラム__2[[#This Row],[クラス番号]],"")</f>
        <v>1</v>
      </c>
      <c r="F14">
        <f>IFERROR(プログラム__2[[#This Row],[性別コード]],"")</f>
        <v>2</v>
      </c>
      <c r="G14">
        <f>IFERROR(プログラム__2[[#This Row],[予決コード]],"")</f>
        <v>3</v>
      </c>
      <c r="H14" s="44">
        <f>IFERROR(プログラム__2[[#This Row],[日付]],"")</f>
        <v>45613</v>
      </c>
      <c r="I14">
        <f>IFERROR(プログラム__2[[#This Row],[予選競技番号]],"")</f>
        <v>0</v>
      </c>
      <c r="J14" t="str">
        <f>IFERROR(VLOOKUP(C14,色々!L:M,2,0),"")</f>
        <v>自由形</v>
      </c>
      <c r="K14">
        <f>IFERROR(VLOOKUP(D14,色々!P:R,3,0),"")</f>
        <v>0</v>
      </c>
      <c r="L14" t="str">
        <f>IFERROR(VLOOKUP(E14,クラス!B:C,2,0),"")</f>
        <v>10歳以下</v>
      </c>
      <c r="M14" t="str">
        <f>IFERROR(VLOOKUP(F14,色々!P:Q,2,0),"")</f>
        <v>女子</v>
      </c>
      <c r="N14" t="str">
        <f>IFERROR(VLOOKUP(G14,色々!D:E,2,0),"")</f>
        <v>タイム決勝</v>
      </c>
      <c r="O14">
        <f>IFERROR(プログラム__2[[#This Row],[競技番号]],"")</f>
        <v>13</v>
      </c>
      <c r="P14">
        <v>13</v>
      </c>
      <c r="Q14">
        <v>13</v>
      </c>
      <c r="R14" s="69">
        <f t="shared" si="6"/>
        <v>13</v>
      </c>
      <c r="S14" s="69" t="str">
        <f t="shared" si="0"/>
        <v>女子 10歳以下 0 自由形 タイム決勝</v>
      </c>
      <c r="T14" t="str">
        <f t="shared" si="1"/>
        <v>女子</v>
      </c>
      <c r="U14" t="str">
        <f t="shared" si="2"/>
        <v>10歳以下</v>
      </c>
      <c r="V14">
        <f t="shared" si="3"/>
        <v>0</v>
      </c>
      <c r="W14" t="str">
        <f t="shared" si="4"/>
        <v>自由形</v>
      </c>
      <c r="X14" t="str">
        <f t="shared" si="5"/>
        <v>タイム決勝</v>
      </c>
    </row>
    <row r="15" spans="1:24" x14ac:dyDescent="0.2">
      <c r="A15">
        <f>IFERROR(プログラム__2[[#This Row],[表示用競技番号]],"")</f>
        <v>14</v>
      </c>
      <c r="B15">
        <f>IFERROR(プログラム__2[[#This Row],[組数]],"")</f>
        <v>11</v>
      </c>
      <c r="C15">
        <f>IFERROR(プログラム__2[[#This Row],[種目コード]],"")</f>
        <v>1</v>
      </c>
      <c r="D15">
        <f>IFERROR(プログラム__2[[#This Row],[距離コード]],"")</f>
        <v>2</v>
      </c>
      <c r="E15">
        <f>IFERROR(プログラム__2[[#This Row],[クラス番号]],"")</f>
        <v>1</v>
      </c>
      <c r="F15">
        <f>IFERROR(プログラム__2[[#This Row],[性別コード]],"")</f>
        <v>1</v>
      </c>
      <c r="G15">
        <f>IFERROR(プログラム__2[[#This Row],[予決コード]],"")</f>
        <v>3</v>
      </c>
      <c r="H15" s="44">
        <f>IFERROR(プログラム__2[[#This Row],[日付]],"")</f>
        <v>45613</v>
      </c>
      <c r="I15">
        <f>IFERROR(プログラム__2[[#This Row],[予選競技番号]],"")</f>
        <v>0</v>
      </c>
      <c r="J15" t="str">
        <f>IFERROR(VLOOKUP(C15,色々!L:M,2,0),"")</f>
        <v>自由形</v>
      </c>
      <c r="K15">
        <f>IFERROR(VLOOKUP(D15,色々!P:R,3,0),"")</f>
        <v>0</v>
      </c>
      <c r="L15" t="str">
        <f>IFERROR(VLOOKUP(E15,クラス!B:C,2,0),"")</f>
        <v>10歳以下</v>
      </c>
      <c r="M15" t="str">
        <f>IFERROR(VLOOKUP(F15,色々!P:Q,2,0),"")</f>
        <v>男子</v>
      </c>
      <c r="N15" t="str">
        <f>IFERROR(VLOOKUP(G15,色々!D:E,2,0),"")</f>
        <v>タイム決勝</v>
      </c>
      <c r="O15">
        <f>IFERROR(プログラム__2[[#This Row],[競技番号]],"")</f>
        <v>14</v>
      </c>
      <c r="P15">
        <v>14</v>
      </c>
      <c r="Q15">
        <v>14</v>
      </c>
      <c r="R15" s="69">
        <f t="shared" si="6"/>
        <v>14</v>
      </c>
      <c r="S15" s="69" t="str">
        <f t="shared" si="0"/>
        <v>男子 10歳以下 0 自由形 タイム決勝</v>
      </c>
      <c r="T15" t="str">
        <f t="shared" si="1"/>
        <v>男子</v>
      </c>
      <c r="U15" t="str">
        <f t="shared" si="2"/>
        <v>10歳以下</v>
      </c>
      <c r="V15">
        <f t="shared" si="3"/>
        <v>0</v>
      </c>
      <c r="W15" t="str">
        <f t="shared" si="4"/>
        <v>自由形</v>
      </c>
      <c r="X15" t="str">
        <f t="shared" si="5"/>
        <v>タイム決勝</v>
      </c>
    </row>
    <row r="16" spans="1:24" x14ac:dyDescent="0.2">
      <c r="A16">
        <f>IFERROR(プログラム__2[[#This Row],[表示用競技番号]],"")</f>
        <v>15</v>
      </c>
      <c r="B16">
        <f>IFERROR(プログラム__2[[#This Row],[組数]],"")</f>
        <v>5</v>
      </c>
      <c r="C16">
        <f>IFERROR(プログラム__2[[#This Row],[種目コード]],"")</f>
        <v>1</v>
      </c>
      <c r="D16">
        <f>IFERROR(プログラム__2[[#This Row],[距離コード]],"")</f>
        <v>2</v>
      </c>
      <c r="E16">
        <f>IFERROR(プログラム__2[[#This Row],[クラス番号]],"")</f>
        <v>2</v>
      </c>
      <c r="F16">
        <f>IFERROR(プログラム__2[[#This Row],[性別コード]],"")</f>
        <v>2</v>
      </c>
      <c r="G16">
        <f>IFERROR(プログラム__2[[#This Row],[予決コード]],"")</f>
        <v>3</v>
      </c>
      <c r="H16" s="44">
        <f>IFERROR(プログラム__2[[#This Row],[日付]],"")</f>
        <v>45613</v>
      </c>
      <c r="I16">
        <f>IFERROR(プログラム__2[[#This Row],[予選競技番号]],"")</f>
        <v>0</v>
      </c>
      <c r="J16" t="str">
        <f>IFERROR(VLOOKUP(C16,色々!L:M,2,0),"")</f>
        <v>自由形</v>
      </c>
      <c r="K16">
        <f>IFERROR(VLOOKUP(D16,色々!P:R,3,0),"")</f>
        <v>0</v>
      </c>
      <c r="L16" t="str">
        <f>IFERROR(VLOOKUP(E16,クラス!B:C,2,0),"")</f>
        <v>11～12歳</v>
      </c>
      <c r="M16" t="str">
        <f>IFERROR(VLOOKUP(F16,色々!P:Q,2,0),"")</f>
        <v>女子</v>
      </c>
      <c r="N16" t="str">
        <f>IFERROR(VLOOKUP(G16,色々!D:E,2,0),"")</f>
        <v>タイム決勝</v>
      </c>
      <c r="O16">
        <f>IFERROR(プログラム__2[[#This Row],[競技番号]],"")</f>
        <v>15</v>
      </c>
      <c r="P16">
        <v>15</v>
      </c>
      <c r="Q16">
        <v>15</v>
      </c>
      <c r="R16" s="69">
        <f t="shared" si="6"/>
        <v>15</v>
      </c>
      <c r="S16" s="69" t="str">
        <f t="shared" si="0"/>
        <v>女子 11～12歳 0 自由形 タイム決勝</v>
      </c>
      <c r="T16" t="str">
        <f t="shared" si="1"/>
        <v>女子</v>
      </c>
      <c r="U16" t="str">
        <f t="shared" si="2"/>
        <v>11～12歳</v>
      </c>
      <c r="V16">
        <f t="shared" si="3"/>
        <v>0</v>
      </c>
      <c r="W16" t="str">
        <f t="shared" si="4"/>
        <v>自由形</v>
      </c>
      <c r="X16" t="str">
        <f t="shared" si="5"/>
        <v>タイム決勝</v>
      </c>
    </row>
    <row r="17" spans="1:24" x14ac:dyDescent="0.2">
      <c r="A17">
        <f>IFERROR(プログラム__2[[#This Row],[表示用競技番号]],"")</f>
        <v>16</v>
      </c>
      <c r="B17">
        <f>IFERROR(プログラム__2[[#This Row],[組数]],"")</f>
        <v>5</v>
      </c>
      <c r="C17">
        <f>IFERROR(プログラム__2[[#This Row],[種目コード]],"")</f>
        <v>1</v>
      </c>
      <c r="D17">
        <f>IFERROR(プログラム__2[[#This Row],[距離コード]],"")</f>
        <v>2</v>
      </c>
      <c r="E17">
        <f>IFERROR(プログラム__2[[#This Row],[クラス番号]],"")</f>
        <v>2</v>
      </c>
      <c r="F17">
        <f>IFERROR(プログラム__2[[#This Row],[性別コード]],"")</f>
        <v>1</v>
      </c>
      <c r="G17">
        <f>IFERROR(プログラム__2[[#This Row],[予決コード]],"")</f>
        <v>3</v>
      </c>
      <c r="H17" s="44">
        <f>IFERROR(プログラム__2[[#This Row],[日付]],"")</f>
        <v>45613</v>
      </c>
      <c r="I17">
        <f>IFERROR(プログラム__2[[#This Row],[予選競技番号]],"")</f>
        <v>0</v>
      </c>
      <c r="J17" t="str">
        <f>IFERROR(VLOOKUP(C17,色々!L:M,2,0),"")</f>
        <v>自由形</v>
      </c>
      <c r="K17">
        <f>IFERROR(VLOOKUP(D17,色々!P:R,3,0),"")</f>
        <v>0</v>
      </c>
      <c r="L17" t="str">
        <f>IFERROR(VLOOKUP(E17,クラス!B:C,2,0),"")</f>
        <v>11～12歳</v>
      </c>
      <c r="M17" t="str">
        <f>IFERROR(VLOOKUP(F17,色々!P:Q,2,0),"")</f>
        <v>男子</v>
      </c>
      <c r="N17" t="str">
        <f>IFERROR(VLOOKUP(G17,色々!D:E,2,0),"")</f>
        <v>タイム決勝</v>
      </c>
      <c r="O17">
        <f>IFERROR(プログラム__2[[#This Row],[競技番号]],"")</f>
        <v>16</v>
      </c>
      <c r="P17">
        <v>16</v>
      </c>
      <c r="Q17">
        <v>16</v>
      </c>
      <c r="R17" s="69">
        <f t="shared" si="6"/>
        <v>16</v>
      </c>
      <c r="S17" s="69" t="str">
        <f t="shared" si="0"/>
        <v>男子 11～12歳 0 自由形 タイム決勝</v>
      </c>
      <c r="T17" t="str">
        <f t="shared" si="1"/>
        <v>男子</v>
      </c>
      <c r="U17" t="str">
        <f t="shared" si="2"/>
        <v>11～12歳</v>
      </c>
      <c r="V17">
        <f t="shared" si="3"/>
        <v>0</v>
      </c>
      <c r="W17" t="str">
        <f t="shared" si="4"/>
        <v>自由形</v>
      </c>
      <c r="X17" t="str">
        <f t="shared" si="5"/>
        <v>タイム決勝</v>
      </c>
    </row>
    <row r="18" spans="1:24" x14ac:dyDescent="0.2">
      <c r="A18">
        <f>IFERROR(プログラム__2[[#This Row],[表示用競技番号]],"")</f>
        <v>17</v>
      </c>
      <c r="B18">
        <f>IFERROR(プログラム__2[[#This Row],[組数]],"")</f>
        <v>3</v>
      </c>
      <c r="C18">
        <f>IFERROR(プログラム__2[[#This Row],[種目コード]],"")</f>
        <v>1</v>
      </c>
      <c r="D18">
        <f>IFERROR(プログラム__2[[#This Row],[距離コード]],"")</f>
        <v>2</v>
      </c>
      <c r="E18">
        <f>IFERROR(プログラム__2[[#This Row],[クラス番号]],"")</f>
        <v>3</v>
      </c>
      <c r="F18">
        <f>IFERROR(プログラム__2[[#This Row],[性別コード]],"")</f>
        <v>2</v>
      </c>
      <c r="G18">
        <f>IFERROR(プログラム__2[[#This Row],[予決コード]],"")</f>
        <v>3</v>
      </c>
      <c r="H18" s="44">
        <f>IFERROR(プログラム__2[[#This Row],[日付]],"")</f>
        <v>45613</v>
      </c>
      <c r="I18">
        <f>IFERROR(プログラム__2[[#This Row],[予選競技番号]],"")</f>
        <v>0</v>
      </c>
      <c r="J18" t="str">
        <f>IFERROR(VLOOKUP(C18,色々!L:M,2,0),"")</f>
        <v>自由形</v>
      </c>
      <c r="K18">
        <f>IFERROR(VLOOKUP(D18,色々!P:R,3,0),"")</f>
        <v>0</v>
      </c>
      <c r="L18" t="str">
        <f>IFERROR(VLOOKUP(E18,クラス!B:C,2,0),"")</f>
        <v>13～14歳</v>
      </c>
      <c r="M18" t="str">
        <f>IFERROR(VLOOKUP(F18,色々!P:Q,2,0),"")</f>
        <v>女子</v>
      </c>
      <c r="N18" t="str">
        <f>IFERROR(VLOOKUP(G18,色々!D:E,2,0),"")</f>
        <v>タイム決勝</v>
      </c>
      <c r="O18">
        <f>IFERROR(プログラム__2[[#This Row],[競技番号]],"")</f>
        <v>17</v>
      </c>
      <c r="P18">
        <v>17</v>
      </c>
      <c r="Q18">
        <v>17</v>
      </c>
      <c r="R18" s="69">
        <f t="shared" si="6"/>
        <v>17</v>
      </c>
      <c r="S18" s="69" t="str">
        <f t="shared" si="0"/>
        <v>女子 13～14歳 0 自由形 タイム決勝</v>
      </c>
      <c r="T18" t="str">
        <f t="shared" si="1"/>
        <v>女子</v>
      </c>
      <c r="U18" t="str">
        <f t="shared" si="2"/>
        <v>13～14歳</v>
      </c>
      <c r="V18">
        <f t="shared" si="3"/>
        <v>0</v>
      </c>
      <c r="W18" t="str">
        <f t="shared" si="4"/>
        <v>自由形</v>
      </c>
      <c r="X18" t="str">
        <f t="shared" si="5"/>
        <v>タイム決勝</v>
      </c>
    </row>
    <row r="19" spans="1:24" x14ac:dyDescent="0.2">
      <c r="A19">
        <f>IFERROR(プログラム__2[[#This Row],[表示用競技番号]],"")</f>
        <v>18</v>
      </c>
      <c r="B19">
        <f>IFERROR(プログラム__2[[#This Row],[組数]],"")</f>
        <v>4</v>
      </c>
      <c r="C19">
        <f>IFERROR(プログラム__2[[#This Row],[種目コード]],"")</f>
        <v>1</v>
      </c>
      <c r="D19">
        <f>IFERROR(プログラム__2[[#This Row],[距離コード]],"")</f>
        <v>2</v>
      </c>
      <c r="E19">
        <f>IFERROR(プログラム__2[[#This Row],[クラス番号]],"")</f>
        <v>3</v>
      </c>
      <c r="F19">
        <f>IFERROR(プログラム__2[[#This Row],[性別コード]],"")</f>
        <v>1</v>
      </c>
      <c r="G19">
        <f>IFERROR(プログラム__2[[#This Row],[予決コード]],"")</f>
        <v>3</v>
      </c>
      <c r="H19" s="44">
        <f>IFERROR(プログラム__2[[#This Row],[日付]],"")</f>
        <v>45613</v>
      </c>
      <c r="I19">
        <f>IFERROR(プログラム__2[[#This Row],[予選競技番号]],"")</f>
        <v>0</v>
      </c>
      <c r="J19" t="str">
        <f>IFERROR(VLOOKUP(C19,色々!L:M,2,0),"")</f>
        <v>自由形</v>
      </c>
      <c r="K19">
        <f>IFERROR(VLOOKUP(D19,色々!P:R,3,0),"")</f>
        <v>0</v>
      </c>
      <c r="L19" t="str">
        <f>IFERROR(VLOOKUP(E19,クラス!B:C,2,0),"")</f>
        <v>13～14歳</v>
      </c>
      <c r="M19" t="str">
        <f>IFERROR(VLOOKUP(F19,色々!P:Q,2,0),"")</f>
        <v>男子</v>
      </c>
      <c r="N19" t="str">
        <f>IFERROR(VLOOKUP(G19,色々!D:E,2,0),"")</f>
        <v>タイム決勝</v>
      </c>
      <c r="O19">
        <f>IFERROR(プログラム__2[[#This Row],[競技番号]],"")</f>
        <v>18</v>
      </c>
      <c r="P19">
        <v>18</v>
      </c>
      <c r="Q19">
        <v>18</v>
      </c>
      <c r="R19" s="69">
        <f t="shared" si="6"/>
        <v>18</v>
      </c>
      <c r="S19" s="69" t="str">
        <f t="shared" si="0"/>
        <v>男子 13～14歳 0 自由形 タイム決勝</v>
      </c>
      <c r="T19" t="str">
        <f t="shared" si="1"/>
        <v>男子</v>
      </c>
      <c r="U19" t="str">
        <f t="shared" si="2"/>
        <v>13～14歳</v>
      </c>
      <c r="V19">
        <f t="shared" si="3"/>
        <v>0</v>
      </c>
      <c r="W19" t="str">
        <f t="shared" si="4"/>
        <v>自由形</v>
      </c>
      <c r="X19" t="str">
        <f t="shared" si="5"/>
        <v>タイム決勝</v>
      </c>
    </row>
    <row r="20" spans="1:24" x14ac:dyDescent="0.2">
      <c r="A20">
        <f>IFERROR(プログラム__2[[#This Row],[表示用競技番号]],"")</f>
        <v>19</v>
      </c>
      <c r="B20">
        <f>IFERROR(プログラム__2[[#This Row],[組数]],"")</f>
        <v>2</v>
      </c>
      <c r="C20">
        <f>IFERROR(プログラム__2[[#This Row],[種目コード]],"")</f>
        <v>1</v>
      </c>
      <c r="D20">
        <f>IFERROR(プログラム__2[[#This Row],[距離コード]],"")</f>
        <v>2</v>
      </c>
      <c r="E20">
        <f>IFERROR(プログラム__2[[#This Row],[クラス番号]],"")</f>
        <v>4</v>
      </c>
      <c r="F20">
        <f>IFERROR(プログラム__2[[#This Row],[性別コード]],"")</f>
        <v>2</v>
      </c>
      <c r="G20">
        <f>IFERROR(プログラム__2[[#This Row],[予決コード]],"")</f>
        <v>3</v>
      </c>
      <c r="H20" s="44">
        <f>IFERROR(プログラム__2[[#This Row],[日付]],"")</f>
        <v>45613</v>
      </c>
      <c r="I20">
        <f>IFERROR(プログラム__2[[#This Row],[予選競技番号]],"")</f>
        <v>0</v>
      </c>
      <c r="J20" t="str">
        <f>IFERROR(VLOOKUP(C20,色々!L:M,2,0),"")</f>
        <v>自由形</v>
      </c>
      <c r="K20">
        <f>IFERROR(VLOOKUP(D20,色々!P:R,3,0),"")</f>
        <v>0</v>
      </c>
      <c r="L20" t="str">
        <f>IFERROR(VLOOKUP(E20,クラス!B:C,2,0),"")</f>
        <v>15～18歳</v>
      </c>
      <c r="M20" t="str">
        <f>IFERROR(VLOOKUP(F20,色々!P:Q,2,0),"")</f>
        <v>女子</v>
      </c>
      <c r="N20" t="str">
        <f>IFERROR(VLOOKUP(G20,色々!D:E,2,0),"")</f>
        <v>タイム決勝</v>
      </c>
      <c r="O20">
        <f>IFERROR(プログラム__2[[#This Row],[競技番号]],"")</f>
        <v>19</v>
      </c>
      <c r="P20">
        <v>19</v>
      </c>
      <c r="Q20">
        <v>19</v>
      </c>
      <c r="R20" s="69">
        <f t="shared" si="6"/>
        <v>19</v>
      </c>
      <c r="S20" s="69" t="str">
        <f t="shared" si="0"/>
        <v>女子 15～18歳 0 自由形 タイム決勝</v>
      </c>
      <c r="T20" t="str">
        <f t="shared" si="1"/>
        <v>女子</v>
      </c>
      <c r="U20" t="str">
        <f t="shared" si="2"/>
        <v>15～18歳</v>
      </c>
      <c r="V20">
        <f t="shared" si="3"/>
        <v>0</v>
      </c>
      <c r="W20" t="str">
        <f t="shared" si="4"/>
        <v>自由形</v>
      </c>
      <c r="X20" t="str">
        <f t="shared" si="5"/>
        <v>タイム決勝</v>
      </c>
    </row>
    <row r="21" spans="1:24" x14ac:dyDescent="0.2">
      <c r="A21">
        <f>IFERROR(プログラム__2[[#This Row],[表示用競技番号]],"")</f>
        <v>20</v>
      </c>
      <c r="B21">
        <f>IFERROR(プログラム__2[[#This Row],[組数]],"")</f>
        <v>3</v>
      </c>
      <c r="C21">
        <f>IFERROR(プログラム__2[[#This Row],[種目コード]],"")</f>
        <v>1</v>
      </c>
      <c r="D21">
        <f>IFERROR(プログラム__2[[#This Row],[距離コード]],"")</f>
        <v>2</v>
      </c>
      <c r="E21">
        <f>IFERROR(プログラム__2[[#This Row],[クラス番号]],"")</f>
        <v>7</v>
      </c>
      <c r="F21">
        <f>IFERROR(プログラム__2[[#This Row],[性別コード]],"")</f>
        <v>1</v>
      </c>
      <c r="G21">
        <f>IFERROR(プログラム__2[[#This Row],[予決コード]],"")</f>
        <v>3</v>
      </c>
      <c r="H21" s="44">
        <f>IFERROR(プログラム__2[[#This Row],[日付]],"")</f>
        <v>45613</v>
      </c>
      <c r="I21">
        <f>IFERROR(プログラム__2[[#This Row],[予選競技番号]],"")</f>
        <v>0</v>
      </c>
      <c r="J21" t="str">
        <f>IFERROR(VLOOKUP(C21,色々!L:M,2,0),"")</f>
        <v>自由形</v>
      </c>
      <c r="K21">
        <f>IFERROR(VLOOKUP(D21,色々!P:R,3,0),"")</f>
        <v>0</v>
      </c>
      <c r="L21" t="str">
        <f>IFERROR(VLOOKUP(E21,クラス!B:C,2,0),"")</f>
        <v>無差別</v>
      </c>
      <c r="M21" t="str">
        <f>IFERROR(VLOOKUP(F21,色々!P:Q,2,0),"")</f>
        <v>男子</v>
      </c>
      <c r="N21" t="str">
        <f>IFERROR(VLOOKUP(G21,色々!D:E,2,0),"")</f>
        <v>タイム決勝</v>
      </c>
      <c r="O21">
        <f>IFERROR(プログラム__2[[#This Row],[競技番号]],"")</f>
        <v>20</v>
      </c>
      <c r="P21">
        <v>20</v>
      </c>
      <c r="Q21">
        <v>20</v>
      </c>
      <c r="R21" s="69">
        <f t="shared" si="6"/>
        <v>20</v>
      </c>
      <c r="S21" s="69" t="str">
        <f t="shared" si="0"/>
        <v>男子 無差別 0 自由形 タイム決勝</v>
      </c>
      <c r="T21" t="str">
        <f t="shared" si="1"/>
        <v>男子</v>
      </c>
      <c r="U21" t="str">
        <f t="shared" si="2"/>
        <v>無差別</v>
      </c>
      <c r="V21">
        <f t="shared" si="3"/>
        <v>0</v>
      </c>
      <c r="W21" t="str">
        <f t="shared" si="4"/>
        <v>自由形</v>
      </c>
      <c r="X21" t="str">
        <f t="shared" si="5"/>
        <v>タイム決勝</v>
      </c>
    </row>
    <row r="22" spans="1:24" x14ac:dyDescent="0.2">
      <c r="A22">
        <f>IFERROR(プログラム__2[[#This Row],[表示用競技番号]],"")</f>
        <v>21</v>
      </c>
      <c r="B22">
        <f>IFERROR(プログラム__2[[#This Row],[組数]],"")</f>
        <v>2</v>
      </c>
      <c r="C22">
        <f>IFERROR(プログラム__2[[#This Row],[種目コード]],"")</f>
        <v>1</v>
      </c>
      <c r="D22">
        <f>IFERROR(プログラム__2[[#This Row],[距離コード]],"")</f>
        <v>4</v>
      </c>
      <c r="E22">
        <f>IFERROR(プログラム__2[[#This Row],[クラス番号]],"")</f>
        <v>2</v>
      </c>
      <c r="F22">
        <f>IFERROR(プログラム__2[[#This Row],[性別コード]],"")</f>
        <v>2</v>
      </c>
      <c r="G22">
        <f>IFERROR(プログラム__2[[#This Row],[予決コード]],"")</f>
        <v>3</v>
      </c>
      <c r="H22" s="44">
        <f>IFERROR(プログラム__2[[#This Row],[日付]],"")</f>
        <v>45613</v>
      </c>
      <c r="I22">
        <f>IFERROR(プログラム__2[[#This Row],[予選競技番号]],"")</f>
        <v>0</v>
      </c>
      <c r="J22" t="str">
        <f>IFERROR(VLOOKUP(C22,色々!L:M,2,0),"")</f>
        <v>自由形</v>
      </c>
      <c r="K22" t="str">
        <f>IFERROR(VLOOKUP(D22,色々!P:R,3,0),"")</f>
        <v>4×50m</v>
      </c>
      <c r="L22" t="str">
        <f>IFERROR(VLOOKUP(E22,クラス!B:C,2,0),"")</f>
        <v>11～12歳</v>
      </c>
      <c r="M22" t="str">
        <f>IFERROR(VLOOKUP(F22,色々!P:Q,2,0),"")</f>
        <v>女子</v>
      </c>
      <c r="N22" t="str">
        <f>IFERROR(VLOOKUP(G22,色々!D:E,2,0),"")</f>
        <v>タイム決勝</v>
      </c>
      <c r="O22">
        <f>IFERROR(プログラム__2[[#This Row],[競技番号]],"")</f>
        <v>21</v>
      </c>
      <c r="P22">
        <v>21</v>
      </c>
      <c r="Q22">
        <v>21</v>
      </c>
      <c r="R22" s="69">
        <f t="shared" si="6"/>
        <v>21</v>
      </c>
      <c r="S22" s="69" t="str">
        <f t="shared" si="0"/>
        <v>女子 11～12歳 4×50m 自由形 タイム決勝</v>
      </c>
      <c r="T22" t="str">
        <f t="shared" si="1"/>
        <v>女子</v>
      </c>
      <c r="U22" t="str">
        <f t="shared" si="2"/>
        <v>11～12歳</v>
      </c>
      <c r="V22" t="str">
        <f t="shared" si="3"/>
        <v>4×50m</v>
      </c>
      <c r="W22" t="str">
        <f t="shared" si="4"/>
        <v>自由形</v>
      </c>
      <c r="X22" t="str">
        <f t="shared" si="5"/>
        <v>タイム決勝</v>
      </c>
    </row>
    <row r="23" spans="1:24" x14ac:dyDescent="0.2">
      <c r="A23">
        <f>IFERROR(プログラム__2[[#This Row],[表示用競技番号]],"")</f>
        <v>22</v>
      </c>
      <c r="B23">
        <f>IFERROR(プログラム__2[[#This Row],[組数]],"")</f>
        <v>1</v>
      </c>
      <c r="C23">
        <f>IFERROR(プログラム__2[[#This Row],[種目コード]],"")</f>
        <v>1</v>
      </c>
      <c r="D23">
        <f>IFERROR(プログラム__2[[#This Row],[距離コード]],"")</f>
        <v>4</v>
      </c>
      <c r="E23">
        <f>IFERROR(プログラム__2[[#This Row],[クラス番号]],"")</f>
        <v>2</v>
      </c>
      <c r="F23">
        <f>IFERROR(プログラム__2[[#This Row],[性別コード]],"")</f>
        <v>1</v>
      </c>
      <c r="G23">
        <f>IFERROR(プログラム__2[[#This Row],[予決コード]],"")</f>
        <v>3</v>
      </c>
      <c r="H23" s="44">
        <f>IFERROR(プログラム__2[[#This Row],[日付]],"")</f>
        <v>45613</v>
      </c>
      <c r="I23">
        <f>IFERROR(プログラム__2[[#This Row],[予選競技番号]],"")</f>
        <v>0</v>
      </c>
      <c r="J23" t="str">
        <f>IFERROR(VLOOKUP(C23,色々!L:M,2,0),"")</f>
        <v>自由形</v>
      </c>
      <c r="K23" t="str">
        <f>IFERROR(VLOOKUP(D23,色々!P:R,3,0),"")</f>
        <v>4×50m</v>
      </c>
      <c r="L23" t="str">
        <f>IFERROR(VLOOKUP(E23,クラス!B:C,2,0),"")</f>
        <v>11～12歳</v>
      </c>
      <c r="M23" t="str">
        <f>IFERROR(VLOOKUP(F23,色々!P:Q,2,0),"")</f>
        <v>男子</v>
      </c>
      <c r="N23" t="str">
        <f>IFERROR(VLOOKUP(G23,色々!D:E,2,0),"")</f>
        <v>タイム決勝</v>
      </c>
      <c r="O23">
        <f>IFERROR(プログラム__2[[#This Row],[競技番号]],"")</f>
        <v>22</v>
      </c>
      <c r="P23">
        <v>22</v>
      </c>
      <c r="Q23">
        <v>22</v>
      </c>
      <c r="R23" s="69">
        <f t="shared" si="6"/>
        <v>22</v>
      </c>
      <c r="S23" s="69" t="str">
        <f t="shared" si="0"/>
        <v>男子 11～12歳 4×50m 自由形 タイム決勝</v>
      </c>
      <c r="T23" t="str">
        <f t="shared" si="1"/>
        <v>男子</v>
      </c>
      <c r="U23" t="str">
        <f t="shared" si="2"/>
        <v>11～12歳</v>
      </c>
      <c r="V23" t="str">
        <f t="shared" si="3"/>
        <v>4×50m</v>
      </c>
      <c r="W23" t="str">
        <f t="shared" si="4"/>
        <v>自由形</v>
      </c>
      <c r="X23" t="str">
        <f t="shared" si="5"/>
        <v>タイム決勝</v>
      </c>
    </row>
    <row r="24" spans="1:24" x14ac:dyDescent="0.2">
      <c r="A24">
        <f>IFERROR(プログラム__2[[#This Row],[表示用競技番号]],"")</f>
        <v>23</v>
      </c>
      <c r="B24">
        <f>IFERROR(プログラム__2[[#This Row],[組数]],"")</f>
        <v>2</v>
      </c>
      <c r="C24">
        <f>IFERROR(プログラム__2[[#This Row],[種目コード]],"")</f>
        <v>1</v>
      </c>
      <c r="D24">
        <f>IFERROR(プログラム__2[[#This Row],[距離コード]],"")</f>
        <v>4</v>
      </c>
      <c r="E24">
        <f>IFERROR(プログラム__2[[#This Row],[クラス番号]],"")</f>
        <v>3</v>
      </c>
      <c r="F24">
        <f>IFERROR(プログラム__2[[#This Row],[性別コード]],"")</f>
        <v>2</v>
      </c>
      <c r="G24">
        <f>IFERROR(プログラム__2[[#This Row],[予決コード]],"")</f>
        <v>3</v>
      </c>
      <c r="H24" s="44">
        <f>IFERROR(プログラム__2[[#This Row],[日付]],"")</f>
        <v>45613</v>
      </c>
      <c r="I24">
        <f>IFERROR(プログラム__2[[#This Row],[予選競技番号]],"")</f>
        <v>0</v>
      </c>
      <c r="J24" t="str">
        <f>IFERROR(VLOOKUP(C24,色々!L:M,2,0),"")</f>
        <v>自由形</v>
      </c>
      <c r="K24" t="str">
        <f>IFERROR(VLOOKUP(D24,色々!P:R,3,0),"")</f>
        <v>4×50m</v>
      </c>
      <c r="L24" t="str">
        <f>IFERROR(VLOOKUP(E24,クラス!B:C,2,0),"")</f>
        <v>13～14歳</v>
      </c>
      <c r="M24" t="str">
        <f>IFERROR(VLOOKUP(F24,色々!P:Q,2,0),"")</f>
        <v>女子</v>
      </c>
      <c r="N24" t="str">
        <f>IFERROR(VLOOKUP(G24,色々!D:E,2,0),"")</f>
        <v>タイム決勝</v>
      </c>
      <c r="O24">
        <f>IFERROR(プログラム__2[[#This Row],[競技番号]],"")</f>
        <v>23</v>
      </c>
      <c r="P24">
        <v>23</v>
      </c>
      <c r="Q24">
        <v>23</v>
      </c>
      <c r="R24" s="69">
        <f t="shared" si="6"/>
        <v>23</v>
      </c>
      <c r="S24" s="69" t="str">
        <f t="shared" si="0"/>
        <v>女子 13～14歳 4×50m 自由形 タイム決勝</v>
      </c>
      <c r="T24" t="str">
        <f t="shared" si="1"/>
        <v>女子</v>
      </c>
      <c r="U24" t="str">
        <f t="shared" si="2"/>
        <v>13～14歳</v>
      </c>
      <c r="V24" t="str">
        <f t="shared" si="3"/>
        <v>4×50m</v>
      </c>
      <c r="W24" t="str">
        <f t="shared" si="4"/>
        <v>自由形</v>
      </c>
      <c r="X24" t="str">
        <f t="shared" si="5"/>
        <v>タイム決勝</v>
      </c>
    </row>
    <row r="25" spans="1:24" x14ac:dyDescent="0.2">
      <c r="A25">
        <f>IFERROR(プログラム__2[[#This Row],[表示用競技番号]],"")</f>
        <v>24</v>
      </c>
      <c r="B25">
        <f>IFERROR(プログラム__2[[#This Row],[組数]],"")</f>
        <v>3</v>
      </c>
      <c r="C25">
        <f>IFERROR(プログラム__2[[#This Row],[種目コード]],"")</f>
        <v>1</v>
      </c>
      <c r="D25">
        <f>IFERROR(プログラム__2[[#This Row],[距離コード]],"")</f>
        <v>4</v>
      </c>
      <c r="E25">
        <f>IFERROR(プログラム__2[[#This Row],[クラス番号]],"")</f>
        <v>3</v>
      </c>
      <c r="F25">
        <f>IFERROR(プログラム__2[[#This Row],[性別コード]],"")</f>
        <v>1</v>
      </c>
      <c r="G25">
        <f>IFERROR(プログラム__2[[#This Row],[予決コード]],"")</f>
        <v>3</v>
      </c>
      <c r="H25" s="44">
        <f>IFERROR(プログラム__2[[#This Row],[日付]],"")</f>
        <v>45613</v>
      </c>
      <c r="I25">
        <f>IFERROR(プログラム__2[[#This Row],[予選競技番号]],"")</f>
        <v>0</v>
      </c>
      <c r="J25" t="str">
        <f>IFERROR(VLOOKUP(C25,色々!L:M,2,0),"")</f>
        <v>自由形</v>
      </c>
      <c r="K25" t="str">
        <f>IFERROR(VLOOKUP(D25,色々!P:R,3,0),"")</f>
        <v>4×50m</v>
      </c>
      <c r="L25" t="str">
        <f>IFERROR(VLOOKUP(E25,クラス!B:C,2,0),"")</f>
        <v>13～14歳</v>
      </c>
      <c r="M25" t="str">
        <f>IFERROR(VLOOKUP(F25,色々!P:Q,2,0),"")</f>
        <v>男子</v>
      </c>
      <c r="N25" t="str">
        <f>IFERROR(VLOOKUP(G25,色々!D:E,2,0),"")</f>
        <v>タイム決勝</v>
      </c>
      <c r="O25">
        <f>IFERROR(プログラム__2[[#This Row],[競技番号]],"")</f>
        <v>24</v>
      </c>
      <c r="P25">
        <v>24</v>
      </c>
      <c r="Q25">
        <v>24</v>
      </c>
      <c r="R25" s="69">
        <f t="shared" si="6"/>
        <v>24</v>
      </c>
      <c r="S25" s="69" t="str">
        <f t="shared" si="0"/>
        <v>男子 13～14歳 4×50m 自由形 タイム決勝</v>
      </c>
      <c r="T25" t="str">
        <f t="shared" si="1"/>
        <v>男子</v>
      </c>
      <c r="U25" t="str">
        <f t="shared" si="2"/>
        <v>13～14歳</v>
      </c>
      <c r="V25" t="str">
        <f t="shared" si="3"/>
        <v>4×50m</v>
      </c>
      <c r="W25" t="str">
        <f t="shared" si="4"/>
        <v>自由形</v>
      </c>
      <c r="X25" t="str">
        <f t="shared" si="5"/>
        <v>タイム決勝</v>
      </c>
    </row>
    <row r="26" spans="1:24" x14ac:dyDescent="0.2">
      <c r="A26">
        <f>IFERROR(プログラム__2[[#This Row],[表示用競技番号]],"")</f>
        <v>25</v>
      </c>
      <c r="B26">
        <f>IFERROR(プログラム__2[[#This Row],[組数]],"")</f>
        <v>2</v>
      </c>
      <c r="C26">
        <f>IFERROR(プログラム__2[[#This Row],[種目コード]],"")</f>
        <v>1</v>
      </c>
      <c r="D26">
        <f>IFERROR(プログラム__2[[#This Row],[距離コード]],"")</f>
        <v>4</v>
      </c>
      <c r="E26">
        <f>IFERROR(プログラム__2[[#This Row],[クラス番号]],"")</f>
        <v>4</v>
      </c>
      <c r="F26">
        <f>IFERROR(プログラム__2[[#This Row],[性別コード]],"")</f>
        <v>2</v>
      </c>
      <c r="G26">
        <f>IFERROR(プログラム__2[[#This Row],[予決コード]],"")</f>
        <v>3</v>
      </c>
      <c r="H26" s="44">
        <f>IFERROR(プログラム__2[[#This Row],[日付]],"")</f>
        <v>45613</v>
      </c>
      <c r="I26">
        <f>IFERROR(プログラム__2[[#This Row],[予選競技番号]],"")</f>
        <v>0</v>
      </c>
      <c r="J26" t="str">
        <f>IFERROR(VLOOKUP(C26,色々!L:M,2,0),"")</f>
        <v>自由形</v>
      </c>
      <c r="K26" t="str">
        <f>IFERROR(VLOOKUP(D26,色々!P:R,3,0),"")</f>
        <v>4×50m</v>
      </c>
      <c r="L26" t="str">
        <f>IFERROR(VLOOKUP(E26,クラス!B:C,2,0),"")</f>
        <v>15～18歳</v>
      </c>
      <c r="M26" t="str">
        <f>IFERROR(VLOOKUP(F26,色々!P:Q,2,0),"")</f>
        <v>女子</v>
      </c>
      <c r="N26" t="str">
        <f>IFERROR(VLOOKUP(G26,色々!D:E,2,0),"")</f>
        <v>タイム決勝</v>
      </c>
      <c r="O26">
        <f>IFERROR(プログラム__2[[#This Row],[競技番号]],"")</f>
        <v>25</v>
      </c>
      <c r="P26">
        <v>25</v>
      </c>
      <c r="Q26">
        <v>25</v>
      </c>
      <c r="R26" s="69">
        <f t="shared" si="6"/>
        <v>25</v>
      </c>
      <c r="S26" s="69" t="str">
        <f t="shared" si="0"/>
        <v>女子 15～18歳 4×50m 自由形 タイム決勝</v>
      </c>
      <c r="T26" t="str">
        <f t="shared" si="1"/>
        <v>女子</v>
      </c>
      <c r="U26" t="str">
        <f t="shared" si="2"/>
        <v>15～18歳</v>
      </c>
      <c r="V26" t="str">
        <f t="shared" si="3"/>
        <v>4×50m</v>
      </c>
      <c r="W26" t="str">
        <f t="shared" si="4"/>
        <v>自由形</v>
      </c>
      <c r="X26" t="str">
        <f t="shared" si="5"/>
        <v>タイム決勝</v>
      </c>
    </row>
    <row r="27" spans="1:24" x14ac:dyDescent="0.2">
      <c r="A27">
        <f>IFERROR(プログラム__2[[#This Row],[表示用競技番号]],"")</f>
        <v>26</v>
      </c>
      <c r="B27">
        <f>IFERROR(プログラム__2[[#This Row],[組数]],"")</f>
        <v>3</v>
      </c>
      <c r="C27">
        <f>IFERROR(プログラム__2[[#This Row],[種目コード]],"")</f>
        <v>1</v>
      </c>
      <c r="D27">
        <f>IFERROR(プログラム__2[[#This Row],[距離コード]],"")</f>
        <v>4</v>
      </c>
      <c r="E27">
        <f>IFERROR(プログラム__2[[#This Row],[クラス番号]],"")</f>
        <v>7</v>
      </c>
      <c r="F27">
        <f>IFERROR(プログラム__2[[#This Row],[性別コード]],"")</f>
        <v>1</v>
      </c>
      <c r="G27">
        <f>IFERROR(プログラム__2[[#This Row],[予決コード]],"")</f>
        <v>3</v>
      </c>
      <c r="H27" s="44">
        <f>IFERROR(プログラム__2[[#This Row],[日付]],"")</f>
        <v>45613</v>
      </c>
      <c r="I27">
        <f>IFERROR(プログラム__2[[#This Row],[予選競技番号]],"")</f>
        <v>0</v>
      </c>
      <c r="J27" t="str">
        <f>IFERROR(VLOOKUP(C27,色々!L:M,2,0),"")</f>
        <v>自由形</v>
      </c>
      <c r="K27" t="str">
        <f>IFERROR(VLOOKUP(D27,色々!P:R,3,0),"")</f>
        <v>4×50m</v>
      </c>
      <c r="L27" t="str">
        <f>IFERROR(VLOOKUP(E27,クラス!B:C,2,0),"")</f>
        <v>無差別</v>
      </c>
      <c r="M27" t="str">
        <f>IFERROR(VLOOKUP(F27,色々!P:Q,2,0),"")</f>
        <v>男子</v>
      </c>
      <c r="N27" t="str">
        <f>IFERROR(VLOOKUP(G27,色々!D:E,2,0),"")</f>
        <v>タイム決勝</v>
      </c>
      <c r="O27">
        <f>IFERROR(プログラム__2[[#This Row],[競技番号]],"")</f>
        <v>26</v>
      </c>
      <c r="P27">
        <v>26</v>
      </c>
      <c r="Q27">
        <v>26</v>
      </c>
      <c r="R27" s="69">
        <f t="shared" si="6"/>
        <v>26</v>
      </c>
      <c r="S27" s="69" t="str">
        <f t="shared" si="0"/>
        <v>男子 無差別 4×50m 自由形 タイム決勝</v>
      </c>
      <c r="T27" t="str">
        <f t="shared" si="1"/>
        <v>男子</v>
      </c>
      <c r="U27" t="str">
        <f t="shared" si="2"/>
        <v>無差別</v>
      </c>
      <c r="V27" t="str">
        <f t="shared" si="3"/>
        <v>4×50m</v>
      </c>
      <c r="W27" t="str">
        <f t="shared" si="4"/>
        <v>自由形</v>
      </c>
      <c r="X27" t="str">
        <f t="shared" si="5"/>
        <v>タイム決勝</v>
      </c>
    </row>
    <row r="28" spans="1:24" x14ac:dyDescent="0.2">
      <c r="A28">
        <f>IFERROR(プログラム__2[[#This Row],[表示用競技番号]],"")</f>
        <v>27</v>
      </c>
      <c r="B28">
        <f>IFERROR(プログラム__2[[#This Row],[組数]],"")</f>
        <v>5</v>
      </c>
      <c r="C28">
        <f>IFERROR(プログラム__2[[#This Row],[種目コード]],"")</f>
        <v>2</v>
      </c>
      <c r="D28">
        <f>IFERROR(プログラム__2[[#This Row],[距離コード]],"")</f>
        <v>2</v>
      </c>
      <c r="E28">
        <f>IFERROR(プログラム__2[[#This Row],[クラス番号]],"")</f>
        <v>1</v>
      </c>
      <c r="F28">
        <f>IFERROR(プログラム__2[[#This Row],[性別コード]],"")</f>
        <v>2</v>
      </c>
      <c r="G28">
        <f>IFERROR(プログラム__2[[#This Row],[予決コード]],"")</f>
        <v>3</v>
      </c>
      <c r="H28" s="44">
        <f>IFERROR(プログラム__2[[#This Row],[日付]],"")</f>
        <v>45613</v>
      </c>
      <c r="I28">
        <f>IFERROR(プログラム__2[[#This Row],[予選競技番号]],"")</f>
        <v>0</v>
      </c>
      <c r="J28" t="str">
        <f>IFERROR(VLOOKUP(C28,色々!L:M,2,0),"")</f>
        <v>背泳ぎ</v>
      </c>
      <c r="K28">
        <f>IFERROR(VLOOKUP(D28,色々!P:R,3,0),"")</f>
        <v>0</v>
      </c>
      <c r="L28" t="str">
        <f>IFERROR(VLOOKUP(E28,クラス!B:C,2,0),"")</f>
        <v>10歳以下</v>
      </c>
      <c r="M28" t="str">
        <f>IFERROR(VLOOKUP(F28,色々!P:Q,2,0),"")</f>
        <v>女子</v>
      </c>
      <c r="N28" t="str">
        <f>IFERROR(VLOOKUP(G28,色々!D:E,2,0),"")</f>
        <v>タイム決勝</v>
      </c>
      <c r="O28">
        <f>IFERROR(プログラム__2[[#This Row],[競技番号]],"")</f>
        <v>27</v>
      </c>
      <c r="P28">
        <v>27</v>
      </c>
      <c r="Q28">
        <v>27</v>
      </c>
      <c r="R28" s="69">
        <f t="shared" si="6"/>
        <v>27</v>
      </c>
      <c r="S28" s="69" t="str">
        <f t="shared" si="0"/>
        <v>女子 10歳以下 0 背泳ぎ タイム決勝</v>
      </c>
      <c r="T28" t="str">
        <f t="shared" si="1"/>
        <v>女子</v>
      </c>
      <c r="U28" t="str">
        <f t="shared" si="2"/>
        <v>10歳以下</v>
      </c>
      <c r="V28">
        <f t="shared" si="3"/>
        <v>0</v>
      </c>
      <c r="W28" t="str">
        <f t="shared" si="4"/>
        <v>背泳ぎ</v>
      </c>
      <c r="X28" t="str">
        <f t="shared" si="5"/>
        <v>タイム決勝</v>
      </c>
    </row>
    <row r="29" spans="1:24" x14ac:dyDescent="0.2">
      <c r="A29">
        <f>IFERROR(プログラム__2[[#This Row],[表示用競技番号]],"")</f>
        <v>28</v>
      </c>
      <c r="B29">
        <f>IFERROR(プログラム__2[[#This Row],[組数]],"")</f>
        <v>6</v>
      </c>
      <c r="C29">
        <f>IFERROR(プログラム__2[[#This Row],[種目コード]],"")</f>
        <v>2</v>
      </c>
      <c r="D29">
        <f>IFERROR(プログラム__2[[#This Row],[距離コード]],"")</f>
        <v>2</v>
      </c>
      <c r="E29">
        <f>IFERROR(プログラム__2[[#This Row],[クラス番号]],"")</f>
        <v>1</v>
      </c>
      <c r="F29">
        <f>IFERROR(プログラム__2[[#This Row],[性別コード]],"")</f>
        <v>1</v>
      </c>
      <c r="G29">
        <f>IFERROR(プログラム__2[[#This Row],[予決コード]],"")</f>
        <v>3</v>
      </c>
      <c r="H29" s="44">
        <f>IFERROR(プログラム__2[[#This Row],[日付]],"")</f>
        <v>45613</v>
      </c>
      <c r="I29">
        <f>IFERROR(プログラム__2[[#This Row],[予選競技番号]],"")</f>
        <v>0</v>
      </c>
      <c r="J29" t="str">
        <f>IFERROR(VLOOKUP(C29,色々!L:M,2,0),"")</f>
        <v>背泳ぎ</v>
      </c>
      <c r="K29">
        <f>IFERROR(VLOOKUP(D29,色々!P:R,3,0),"")</f>
        <v>0</v>
      </c>
      <c r="L29" t="str">
        <f>IFERROR(VLOOKUP(E29,クラス!B:C,2,0),"")</f>
        <v>10歳以下</v>
      </c>
      <c r="M29" t="str">
        <f>IFERROR(VLOOKUP(F29,色々!P:Q,2,0),"")</f>
        <v>男子</v>
      </c>
      <c r="N29" t="str">
        <f>IFERROR(VLOOKUP(G29,色々!D:E,2,0),"")</f>
        <v>タイム決勝</v>
      </c>
      <c r="O29">
        <f>IFERROR(プログラム__2[[#This Row],[競技番号]],"")</f>
        <v>28</v>
      </c>
      <c r="P29">
        <v>28</v>
      </c>
      <c r="Q29">
        <v>28</v>
      </c>
      <c r="R29" s="69">
        <f t="shared" si="6"/>
        <v>28</v>
      </c>
      <c r="S29" s="69" t="str">
        <f t="shared" si="0"/>
        <v>男子 10歳以下 0 背泳ぎ タイム決勝</v>
      </c>
      <c r="T29" t="str">
        <f t="shared" si="1"/>
        <v>男子</v>
      </c>
      <c r="U29" t="str">
        <f t="shared" si="2"/>
        <v>10歳以下</v>
      </c>
      <c r="V29">
        <f t="shared" si="3"/>
        <v>0</v>
      </c>
      <c r="W29" t="str">
        <f t="shared" si="4"/>
        <v>背泳ぎ</v>
      </c>
      <c r="X29" t="str">
        <f t="shared" si="5"/>
        <v>タイム決勝</v>
      </c>
    </row>
    <row r="30" spans="1:24" x14ac:dyDescent="0.2">
      <c r="A30">
        <f>IFERROR(プログラム__2[[#This Row],[表示用競技番号]],"")</f>
        <v>29</v>
      </c>
      <c r="B30">
        <f>IFERROR(プログラム__2[[#This Row],[組数]],"")</f>
        <v>2</v>
      </c>
      <c r="C30">
        <f>IFERROR(プログラム__2[[#This Row],[種目コード]],"")</f>
        <v>2</v>
      </c>
      <c r="D30">
        <f>IFERROR(プログラム__2[[#This Row],[距離コード]],"")</f>
        <v>2</v>
      </c>
      <c r="E30">
        <f>IFERROR(プログラム__2[[#This Row],[クラス番号]],"")</f>
        <v>2</v>
      </c>
      <c r="F30">
        <f>IFERROR(プログラム__2[[#This Row],[性別コード]],"")</f>
        <v>2</v>
      </c>
      <c r="G30">
        <f>IFERROR(プログラム__2[[#This Row],[予決コード]],"")</f>
        <v>3</v>
      </c>
      <c r="H30" s="44">
        <f>IFERROR(プログラム__2[[#This Row],[日付]],"")</f>
        <v>45613</v>
      </c>
      <c r="I30">
        <f>IFERROR(プログラム__2[[#This Row],[予選競技番号]],"")</f>
        <v>0</v>
      </c>
      <c r="J30" t="str">
        <f>IFERROR(VLOOKUP(C30,色々!L:M,2,0),"")</f>
        <v>背泳ぎ</v>
      </c>
      <c r="K30">
        <f>IFERROR(VLOOKUP(D30,色々!P:R,3,0),"")</f>
        <v>0</v>
      </c>
      <c r="L30" t="str">
        <f>IFERROR(VLOOKUP(E30,クラス!B:C,2,0),"")</f>
        <v>11～12歳</v>
      </c>
      <c r="M30" t="str">
        <f>IFERROR(VLOOKUP(F30,色々!P:Q,2,0),"")</f>
        <v>女子</v>
      </c>
      <c r="N30" t="str">
        <f>IFERROR(VLOOKUP(G30,色々!D:E,2,0),"")</f>
        <v>タイム決勝</v>
      </c>
      <c r="O30">
        <f>IFERROR(プログラム__2[[#This Row],[競技番号]],"")</f>
        <v>29</v>
      </c>
      <c r="P30">
        <v>29</v>
      </c>
      <c r="Q30">
        <v>29</v>
      </c>
      <c r="R30" s="69">
        <f t="shared" si="6"/>
        <v>29</v>
      </c>
      <c r="S30" s="69" t="str">
        <f t="shared" si="0"/>
        <v>女子 11～12歳 0 背泳ぎ タイム決勝</v>
      </c>
      <c r="T30" t="str">
        <f t="shared" si="1"/>
        <v>女子</v>
      </c>
      <c r="U30" t="str">
        <f t="shared" si="2"/>
        <v>11～12歳</v>
      </c>
      <c r="V30">
        <f t="shared" si="3"/>
        <v>0</v>
      </c>
      <c r="W30" t="str">
        <f t="shared" si="4"/>
        <v>背泳ぎ</v>
      </c>
      <c r="X30" t="str">
        <f t="shared" si="5"/>
        <v>タイム決勝</v>
      </c>
    </row>
    <row r="31" spans="1:24" x14ac:dyDescent="0.2">
      <c r="A31">
        <f>IFERROR(プログラム__2[[#This Row],[表示用競技番号]],"")</f>
        <v>30</v>
      </c>
      <c r="B31">
        <f>IFERROR(プログラム__2[[#This Row],[組数]],"")</f>
        <v>2</v>
      </c>
      <c r="C31">
        <f>IFERROR(プログラム__2[[#This Row],[種目コード]],"")</f>
        <v>2</v>
      </c>
      <c r="D31">
        <f>IFERROR(プログラム__2[[#This Row],[距離コード]],"")</f>
        <v>2</v>
      </c>
      <c r="E31">
        <f>IFERROR(プログラム__2[[#This Row],[クラス番号]],"")</f>
        <v>2</v>
      </c>
      <c r="F31">
        <f>IFERROR(プログラム__2[[#This Row],[性別コード]],"")</f>
        <v>1</v>
      </c>
      <c r="G31">
        <f>IFERROR(プログラム__2[[#This Row],[予決コード]],"")</f>
        <v>3</v>
      </c>
      <c r="H31" s="44">
        <f>IFERROR(プログラム__2[[#This Row],[日付]],"")</f>
        <v>45613</v>
      </c>
      <c r="I31">
        <f>IFERROR(プログラム__2[[#This Row],[予選競技番号]],"")</f>
        <v>0</v>
      </c>
      <c r="J31" t="str">
        <f>IFERROR(VLOOKUP(C31,色々!L:M,2,0),"")</f>
        <v>背泳ぎ</v>
      </c>
      <c r="K31">
        <f>IFERROR(VLOOKUP(D31,色々!P:R,3,0),"")</f>
        <v>0</v>
      </c>
      <c r="L31" t="str">
        <f>IFERROR(VLOOKUP(E31,クラス!B:C,2,0),"")</f>
        <v>11～12歳</v>
      </c>
      <c r="M31" t="str">
        <f>IFERROR(VLOOKUP(F31,色々!P:Q,2,0),"")</f>
        <v>男子</v>
      </c>
      <c r="N31" t="str">
        <f>IFERROR(VLOOKUP(G31,色々!D:E,2,0),"")</f>
        <v>タイム決勝</v>
      </c>
      <c r="O31">
        <f>IFERROR(プログラム__2[[#This Row],[競技番号]],"")</f>
        <v>30</v>
      </c>
      <c r="P31">
        <v>30</v>
      </c>
      <c r="Q31">
        <v>30</v>
      </c>
      <c r="R31" s="69">
        <f t="shared" si="6"/>
        <v>30</v>
      </c>
      <c r="S31" s="69" t="str">
        <f t="shared" si="0"/>
        <v>男子 11～12歳 0 背泳ぎ タイム決勝</v>
      </c>
      <c r="T31" t="str">
        <f t="shared" si="1"/>
        <v>男子</v>
      </c>
      <c r="U31" t="str">
        <f t="shared" si="2"/>
        <v>11～12歳</v>
      </c>
      <c r="V31">
        <f t="shared" si="3"/>
        <v>0</v>
      </c>
      <c r="W31" t="str">
        <f t="shared" si="4"/>
        <v>背泳ぎ</v>
      </c>
      <c r="X31" t="str">
        <f t="shared" si="5"/>
        <v>タイム決勝</v>
      </c>
    </row>
    <row r="32" spans="1:24" x14ac:dyDescent="0.2">
      <c r="A32">
        <f>IFERROR(プログラム__2[[#This Row],[表示用競技番号]],"")</f>
        <v>31</v>
      </c>
      <c r="B32">
        <f>IFERROR(プログラム__2[[#This Row],[組数]],"")</f>
        <v>1</v>
      </c>
      <c r="C32">
        <f>IFERROR(プログラム__2[[#This Row],[種目コード]],"")</f>
        <v>2</v>
      </c>
      <c r="D32">
        <f>IFERROR(プログラム__2[[#This Row],[距離コード]],"")</f>
        <v>4</v>
      </c>
      <c r="E32">
        <f>IFERROR(プログラム__2[[#This Row],[クラス番号]],"")</f>
        <v>3</v>
      </c>
      <c r="F32">
        <f>IFERROR(プログラム__2[[#This Row],[性別コード]],"")</f>
        <v>2</v>
      </c>
      <c r="G32">
        <f>IFERROR(プログラム__2[[#This Row],[予決コード]],"")</f>
        <v>3</v>
      </c>
      <c r="H32" s="44">
        <f>IFERROR(プログラム__2[[#This Row],[日付]],"")</f>
        <v>45613</v>
      </c>
      <c r="I32">
        <f>IFERROR(プログラム__2[[#This Row],[予選競技番号]],"")</f>
        <v>0</v>
      </c>
      <c r="J32" t="str">
        <f>IFERROR(VLOOKUP(C32,色々!L:M,2,0),"")</f>
        <v>背泳ぎ</v>
      </c>
      <c r="K32" t="str">
        <f>IFERROR(VLOOKUP(D32,色々!P:R,3,0),"")</f>
        <v>4×50m</v>
      </c>
      <c r="L32" t="str">
        <f>IFERROR(VLOOKUP(E32,クラス!B:C,2,0),"")</f>
        <v>13～14歳</v>
      </c>
      <c r="M32" t="str">
        <f>IFERROR(VLOOKUP(F32,色々!P:Q,2,0),"")</f>
        <v>女子</v>
      </c>
      <c r="N32" t="str">
        <f>IFERROR(VLOOKUP(G32,色々!D:E,2,0),"")</f>
        <v>タイム決勝</v>
      </c>
      <c r="O32">
        <f>IFERROR(プログラム__2[[#This Row],[競技番号]],"")</f>
        <v>31</v>
      </c>
      <c r="P32">
        <v>31</v>
      </c>
      <c r="Q32">
        <v>31</v>
      </c>
      <c r="R32" s="69">
        <f t="shared" si="6"/>
        <v>31</v>
      </c>
      <c r="S32" s="69" t="str">
        <f t="shared" si="0"/>
        <v>女子 13～14歳 4×50m 背泳ぎ タイム決勝</v>
      </c>
      <c r="T32" t="str">
        <f t="shared" si="1"/>
        <v>女子</v>
      </c>
      <c r="U32" t="str">
        <f t="shared" si="2"/>
        <v>13～14歳</v>
      </c>
      <c r="V32" t="str">
        <f t="shared" si="3"/>
        <v>4×50m</v>
      </c>
      <c r="W32" t="str">
        <f t="shared" si="4"/>
        <v>背泳ぎ</v>
      </c>
      <c r="X32" t="str">
        <f t="shared" si="5"/>
        <v>タイム決勝</v>
      </c>
    </row>
    <row r="33" spans="1:24" x14ac:dyDescent="0.2">
      <c r="A33">
        <f>IFERROR(プログラム__2[[#This Row],[表示用競技番号]],"")</f>
        <v>32</v>
      </c>
      <c r="B33">
        <f>IFERROR(プログラム__2[[#This Row],[組数]],"")</f>
        <v>1</v>
      </c>
      <c r="C33">
        <f>IFERROR(プログラム__2[[#This Row],[種目コード]],"")</f>
        <v>2</v>
      </c>
      <c r="D33">
        <f>IFERROR(プログラム__2[[#This Row],[距離コード]],"")</f>
        <v>4</v>
      </c>
      <c r="E33">
        <f>IFERROR(プログラム__2[[#This Row],[クラス番号]],"")</f>
        <v>3</v>
      </c>
      <c r="F33">
        <f>IFERROR(プログラム__2[[#This Row],[性別コード]],"")</f>
        <v>1</v>
      </c>
      <c r="G33">
        <f>IFERROR(プログラム__2[[#This Row],[予決コード]],"")</f>
        <v>3</v>
      </c>
      <c r="H33" s="44">
        <f>IFERROR(プログラム__2[[#This Row],[日付]],"")</f>
        <v>45613</v>
      </c>
      <c r="I33">
        <f>IFERROR(プログラム__2[[#This Row],[予選競技番号]],"")</f>
        <v>0</v>
      </c>
      <c r="J33" t="str">
        <f>IFERROR(VLOOKUP(C33,色々!L:M,2,0),"")</f>
        <v>背泳ぎ</v>
      </c>
      <c r="K33" t="str">
        <f>IFERROR(VLOOKUP(D33,色々!P:R,3,0),"")</f>
        <v>4×50m</v>
      </c>
      <c r="L33" t="str">
        <f>IFERROR(VLOOKUP(E33,クラス!B:C,2,0),"")</f>
        <v>13～14歳</v>
      </c>
      <c r="M33" t="str">
        <f>IFERROR(VLOOKUP(F33,色々!P:Q,2,0),"")</f>
        <v>男子</v>
      </c>
      <c r="N33" t="str">
        <f>IFERROR(VLOOKUP(G33,色々!D:E,2,0),"")</f>
        <v>タイム決勝</v>
      </c>
      <c r="O33">
        <f>IFERROR(プログラム__2[[#This Row],[競技番号]],"")</f>
        <v>32</v>
      </c>
      <c r="P33">
        <v>32</v>
      </c>
      <c r="Q33">
        <v>32</v>
      </c>
      <c r="R33" s="69">
        <f t="shared" si="6"/>
        <v>32</v>
      </c>
      <c r="S33" s="69" t="str">
        <f t="shared" si="0"/>
        <v>男子 13～14歳 4×50m 背泳ぎ タイム決勝</v>
      </c>
      <c r="T33" t="str">
        <f t="shared" si="1"/>
        <v>男子</v>
      </c>
      <c r="U33" t="str">
        <f t="shared" si="2"/>
        <v>13～14歳</v>
      </c>
      <c r="V33" t="str">
        <f t="shared" si="3"/>
        <v>4×50m</v>
      </c>
      <c r="W33" t="str">
        <f t="shared" si="4"/>
        <v>背泳ぎ</v>
      </c>
      <c r="X33" t="str">
        <f t="shared" si="5"/>
        <v>タイム決勝</v>
      </c>
    </row>
    <row r="34" spans="1:24" x14ac:dyDescent="0.2">
      <c r="A34">
        <f>IFERROR(プログラム__2[[#This Row],[表示用競技番号]],"")</f>
        <v>33</v>
      </c>
      <c r="B34">
        <f>IFERROR(プログラム__2[[#This Row],[組数]],"")</f>
        <v>1</v>
      </c>
      <c r="C34">
        <f>IFERROR(プログラム__2[[#This Row],[種目コード]],"")</f>
        <v>2</v>
      </c>
      <c r="D34">
        <f>IFERROR(プログラム__2[[#This Row],[距離コード]],"")</f>
        <v>4</v>
      </c>
      <c r="E34">
        <f>IFERROR(プログラム__2[[#This Row],[クラス番号]],"")</f>
        <v>4</v>
      </c>
      <c r="F34">
        <f>IFERROR(プログラム__2[[#This Row],[性別コード]],"")</f>
        <v>2</v>
      </c>
      <c r="G34">
        <f>IFERROR(プログラム__2[[#This Row],[予決コード]],"")</f>
        <v>3</v>
      </c>
      <c r="H34" s="44">
        <f>IFERROR(プログラム__2[[#This Row],[日付]],"")</f>
        <v>45613</v>
      </c>
      <c r="I34">
        <f>IFERROR(プログラム__2[[#This Row],[予選競技番号]],"")</f>
        <v>0</v>
      </c>
      <c r="J34" t="str">
        <f>IFERROR(VLOOKUP(C34,色々!L:M,2,0),"")</f>
        <v>背泳ぎ</v>
      </c>
      <c r="K34" t="str">
        <f>IFERROR(VLOOKUP(D34,色々!P:R,3,0),"")</f>
        <v>4×50m</v>
      </c>
      <c r="L34" t="str">
        <f>IFERROR(VLOOKUP(E34,クラス!B:C,2,0),"")</f>
        <v>15～18歳</v>
      </c>
      <c r="M34" t="str">
        <f>IFERROR(VLOOKUP(F34,色々!P:Q,2,0),"")</f>
        <v>女子</v>
      </c>
      <c r="N34" t="str">
        <f>IFERROR(VLOOKUP(G34,色々!D:E,2,0),"")</f>
        <v>タイム決勝</v>
      </c>
      <c r="O34">
        <f>IFERROR(プログラム__2[[#This Row],[競技番号]],"")</f>
        <v>33</v>
      </c>
      <c r="P34">
        <v>33</v>
      </c>
      <c r="Q34">
        <v>33</v>
      </c>
      <c r="R34" s="69">
        <f t="shared" si="6"/>
        <v>33</v>
      </c>
      <c r="S34" s="69" t="str">
        <f t="shared" si="0"/>
        <v>女子 15～18歳 4×50m 背泳ぎ タイム決勝</v>
      </c>
      <c r="T34" t="str">
        <f t="shared" si="1"/>
        <v>女子</v>
      </c>
      <c r="U34" t="str">
        <f t="shared" si="2"/>
        <v>15～18歳</v>
      </c>
      <c r="V34" t="str">
        <f t="shared" si="3"/>
        <v>4×50m</v>
      </c>
      <c r="W34" t="str">
        <f t="shared" si="4"/>
        <v>背泳ぎ</v>
      </c>
      <c r="X34" t="str">
        <f t="shared" si="5"/>
        <v>タイム決勝</v>
      </c>
    </row>
    <row r="35" spans="1:24" x14ac:dyDescent="0.2">
      <c r="A35">
        <f>IFERROR(プログラム__2[[#This Row],[表示用競技番号]],"")</f>
        <v>34</v>
      </c>
      <c r="B35">
        <f>IFERROR(プログラム__2[[#This Row],[組数]],"")</f>
        <v>1</v>
      </c>
      <c r="C35">
        <f>IFERROR(プログラム__2[[#This Row],[種目コード]],"")</f>
        <v>2</v>
      </c>
      <c r="D35">
        <f>IFERROR(プログラム__2[[#This Row],[距離コード]],"")</f>
        <v>4</v>
      </c>
      <c r="E35">
        <f>IFERROR(プログラム__2[[#This Row],[クラス番号]],"")</f>
        <v>4</v>
      </c>
      <c r="F35">
        <f>IFERROR(プログラム__2[[#This Row],[性別コード]],"")</f>
        <v>1</v>
      </c>
      <c r="G35">
        <f>IFERROR(プログラム__2[[#This Row],[予決コード]],"")</f>
        <v>3</v>
      </c>
      <c r="H35" s="44">
        <f>IFERROR(プログラム__2[[#This Row],[日付]],"")</f>
        <v>45613</v>
      </c>
      <c r="I35">
        <f>IFERROR(プログラム__2[[#This Row],[予選競技番号]],"")</f>
        <v>0</v>
      </c>
      <c r="J35" t="str">
        <f>IFERROR(VLOOKUP(C35,色々!L:M,2,0),"")</f>
        <v>背泳ぎ</v>
      </c>
      <c r="K35" t="str">
        <f>IFERROR(VLOOKUP(D35,色々!P:R,3,0),"")</f>
        <v>4×50m</v>
      </c>
      <c r="L35" t="str">
        <f>IFERROR(VLOOKUP(E35,クラス!B:C,2,0),"")</f>
        <v>15～18歳</v>
      </c>
      <c r="M35" t="str">
        <f>IFERROR(VLOOKUP(F35,色々!P:Q,2,0),"")</f>
        <v>男子</v>
      </c>
      <c r="N35" t="str">
        <f>IFERROR(VLOOKUP(G35,色々!D:E,2,0),"")</f>
        <v>タイム決勝</v>
      </c>
      <c r="O35">
        <f>IFERROR(プログラム__2[[#This Row],[競技番号]],"")</f>
        <v>34</v>
      </c>
      <c r="P35">
        <v>34</v>
      </c>
      <c r="Q35">
        <v>34</v>
      </c>
      <c r="R35" s="69">
        <f t="shared" si="6"/>
        <v>34</v>
      </c>
      <c r="S35" s="69" t="str">
        <f t="shared" si="0"/>
        <v>男子 15～18歳 4×50m 背泳ぎ タイム決勝</v>
      </c>
      <c r="T35" t="str">
        <f t="shared" si="1"/>
        <v>男子</v>
      </c>
      <c r="U35" t="str">
        <f t="shared" si="2"/>
        <v>15～18歳</v>
      </c>
      <c r="V35" t="str">
        <f t="shared" si="3"/>
        <v>4×50m</v>
      </c>
      <c r="W35" t="str">
        <f t="shared" si="4"/>
        <v>背泳ぎ</v>
      </c>
      <c r="X35" t="str">
        <f t="shared" si="5"/>
        <v>タイム決勝</v>
      </c>
    </row>
    <row r="36" spans="1:24" x14ac:dyDescent="0.2">
      <c r="A36">
        <f>IFERROR(プログラム__2[[#This Row],[表示用競技番号]],"")</f>
        <v>35</v>
      </c>
      <c r="B36">
        <f>IFERROR(プログラム__2[[#This Row],[組数]],"")</f>
        <v>6</v>
      </c>
      <c r="C36">
        <f>IFERROR(プログラム__2[[#This Row],[種目コード]],"")</f>
        <v>3</v>
      </c>
      <c r="D36">
        <f>IFERROR(プログラム__2[[#This Row],[距離コード]],"")</f>
        <v>2</v>
      </c>
      <c r="E36">
        <f>IFERROR(プログラム__2[[#This Row],[クラス番号]],"")</f>
        <v>1</v>
      </c>
      <c r="F36">
        <f>IFERROR(プログラム__2[[#This Row],[性別コード]],"")</f>
        <v>2</v>
      </c>
      <c r="G36">
        <f>IFERROR(プログラム__2[[#This Row],[予決コード]],"")</f>
        <v>3</v>
      </c>
      <c r="H36" s="44">
        <f>IFERROR(プログラム__2[[#This Row],[日付]],"")</f>
        <v>45613</v>
      </c>
      <c r="I36">
        <f>IFERROR(プログラム__2[[#This Row],[予選競技番号]],"")</f>
        <v>0</v>
      </c>
      <c r="J36" t="str">
        <f>IFERROR(VLOOKUP(C36,色々!L:M,2,0),"")</f>
        <v>平泳ぎ</v>
      </c>
      <c r="K36">
        <f>IFERROR(VLOOKUP(D36,色々!P:R,3,0),"")</f>
        <v>0</v>
      </c>
      <c r="L36" t="str">
        <f>IFERROR(VLOOKUP(E36,クラス!B:C,2,0),"")</f>
        <v>10歳以下</v>
      </c>
      <c r="M36" t="str">
        <f>IFERROR(VLOOKUP(F36,色々!P:Q,2,0),"")</f>
        <v>女子</v>
      </c>
      <c r="N36" t="str">
        <f>IFERROR(VLOOKUP(G36,色々!D:E,2,0),"")</f>
        <v>タイム決勝</v>
      </c>
      <c r="O36">
        <f>IFERROR(プログラム__2[[#This Row],[競技番号]],"")</f>
        <v>35</v>
      </c>
      <c r="P36">
        <v>35</v>
      </c>
      <c r="Q36">
        <v>35</v>
      </c>
      <c r="R36" s="69">
        <f t="shared" si="6"/>
        <v>35</v>
      </c>
      <c r="S36" s="69" t="str">
        <f t="shared" si="0"/>
        <v>女子 10歳以下 0 平泳ぎ タイム決勝</v>
      </c>
      <c r="T36" t="str">
        <f t="shared" si="1"/>
        <v>女子</v>
      </c>
      <c r="U36" t="str">
        <f t="shared" si="2"/>
        <v>10歳以下</v>
      </c>
      <c r="V36">
        <f t="shared" si="3"/>
        <v>0</v>
      </c>
      <c r="W36" t="str">
        <f t="shared" si="4"/>
        <v>平泳ぎ</v>
      </c>
      <c r="X36" t="str">
        <f t="shared" si="5"/>
        <v>タイム決勝</v>
      </c>
    </row>
    <row r="37" spans="1:24" x14ac:dyDescent="0.2">
      <c r="A37">
        <f>IFERROR(プログラム__2[[#This Row],[表示用競技番号]],"")</f>
        <v>36</v>
      </c>
      <c r="B37">
        <f>IFERROR(プログラム__2[[#This Row],[組数]],"")</f>
        <v>5</v>
      </c>
      <c r="C37">
        <f>IFERROR(プログラム__2[[#This Row],[種目コード]],"")</f>
        <v>3</v>
      </c>
      <c r="D37">
        <f>IFERROR(プログラム__2[[#This Row],[距離コード]],"")</f>
        <v>2</v>
      </c>
      <c r="E37">
        <f>IFERROR(プログラム__2[[#This Row],[クラス番号]],"")</f>
        <v>1</v>
      </c>
      <c r="F37">
        <f>IFERROR(プログラム__2[[#This Row],[性別コード]],"")</f>
        <v>1</v>
      </c>
      <c r="G37">
        <f>IFERROR(プログラム__2[[#This Row],[予決コード]],"")</f>
        <v>3</v>
      </c>
      <c r="H37" s="44">
        <f>IFERROR(プログラム__2[[#This Row],[日付]],"")</f>
        <v>45613</v>
      </c>
      <c r="I37">
        <f>IFERROR(プログラム__2[[#This Row],[予選競技番号]],"")</f>
        <v>0</v>
      </c>
      <c r="J37" t="str">
        <f>IFERROR(VLOOKUP(C37,色々!L:M,2,0),"")</f>
        <v>平泳ぎ</v>
      </c>
      <c r="K37">
        <f>IFERROR(VLOOKUP(D37,色々!P:R,3,0),"")</f>
        <v>0</v>
      </c>
      <c r="L37" t="str">
        <f>IFERROR(VLOOKUP(E37,クラス!B:C,2,0),"")</f>
        <v>10歳以下</v>
      </c>
      <c r="M37" t="str">
        <f>IFERROR(VLOOKUP(F37,色々!P:Q,2,0),"")</f>
        <v>男子</v>
      </c>
      <c r="N37" t="str">
        <f>IFERROR(VLOOKUP(G37,色々!D:E,2,0),"")</f>
        <v>タイム決勝</v>
      </c>
      <c r="O37">
        <f>IFERROR(プログラム__2[[#This Row],[競技番号]],"")</f>
        <v>36</v>
      </c>
      <c r="P37">
        <v>36</v>
      </c>
      <c r="Q37">
        <v>36</v>
      </c>
      <c r="R37" s="69">
        <f t="shared" si="6"/>
        <v>36</v>
      </c>
      <c r="S37" s="69" t="str">
        <f t="shared" si="0"/>
        <v>男子 10歳以下 0 平泳ぎ タイム決勝</v>
      </c>
      <c r="T37" t="str">
        <f t="shared" si="1"/>
        <v>男子</v>
      </c>
      <c r="U37" t="str">
        <f t="shared" si="2"/>
        <v>10歳以下</v>
      </c>
      <c r="V37">
        <f t="shared" si="3"/>
        <v>0</v>
      </c>
      <c r="W37" t="str">
        <f t="shared" si="4"/>
        <v>平泳ぎ</v>
      </c>
      <c r="X37" t="str">
        <f t="shared" si="5"/>
        <v>タイム決勝</v>
      </c>
    </row>
    <row r="38" spans="1:24" x14ac:dyDescent="0.2">
      <c r="A38">
        <f>IFERROR(プログラム__2[[#This Row],[表示用競技番号]],"")</f>
        <v>37</v>
      </c>
      <c r="B38">
        <f>IFERROR(プログラム__2[[#This Row],[組数]],"")</f>
        <v>4</v>
      </c>
      <c r="C38">
        <f>IFERROR(プログラム__2[[#This Row],[種目コード]],"")</f>
        <v>3</v>
      </c>
      <c r="D38">
        <f>IFERROR(プログラム__2[[#This Row],[距離コード]],"")</f>
        <v>2</v>
      </c>
      <c r="E38">
        <f>IFERROR(プログラム__2[[#This Row],[クラス番号]],"")</f>
        <v>2</v>
      </c>
      <c r="F38">
        <f>IFERROR(プログラム__2[[#This Row],[性別コード]],"")</f>
        <v>2</v>
      </c>
      <c r="G38">
        <f>IFERROR(プログラム__2[[#This Row],[予決コード]],"")</f>
        <v>3</v>
      </c>
      <c r="H38" s="44">
        <f>IFERROR(プログラム__2[[#This Row],[日付]],"")</f>
        <v>45613</v>
      </c>
      <c r="I38">
        <f>IFERROR(プログラム__2[[#This Row],[予選競技番号]],"")</f>
        <v>0</v>
      </c>
      <c r="J38" t="str">
        <f>IFERROR(VLOOKUP(C38,色々!L:M,2,0),"")</f>
        <v>平泳ぎ</v>
      </c>
      <c r="K38">
        <f>IFERROR(VLOOKUP(D38,色々!P:R,3,0),"")</f>
        <v>0</v>
      </c>
      <c r="L38" t="str">
        <f>IFERROR(VLOOKUP(E38,クラス!B:C,2,0),"")</f>
        <v>11～12歳</v>
      </c>
      <c r="M38" t="str">
        <f>IFERROR(VLOOKUP(F38,色々!P:Q,2,0),"")</f>
        <v>女子</v>
      </c>
      <c r="N38" t="str">
        <f>IFERROR(VLOOKUP(G38,色々!D:E,2,0),"")</f>
        <v>タイム決勝</v>
      </c>
      <c r="O38">
        <f>IFERROR(プログラム__2[[#This Row],[競技番号]],"")</f>
        <v>37</v>
      </c>
      <c r="P38">
        <v>37</v>
      </c>
      <c r="Q38">
        <v>37</v>
      </c>
      <c r="R38" s="69">
        <f t="shared" si="6"/>
        <v>37</v>
      </c>
      <c r="S38" s="69" t="str">
        <f t="shared" si="0"/>
        <v>女子 11～12歳 0 平泳ぎ タイム決勝</v>
      </c>
      <c r="T38" t="str">
        <f t="shared" si="1"/>
        <v>女子</v>
      </c>
      <c r="U38" t="str">
        <f t="shared" si="2"/>
        <v>11～12歳</v>
      </c>
      <c r="V38">
        <f t="shared" si="3"/>
        <v>0</v>
      </c>
      <c r="W38" t="str">
        <f t="shared" si="4"/>
        <v>平泳ぎ</v>
      </c>
      <c r="X38" t="str">
        <f t="shared" si="5"/>
        <v>タイム決勝</v>
      </c>
    </row>
    <row r="39" spans="1:24" x14ac:dyDescent="0.2">
      <c r="A39">
        <f>IFERROR(プログラム__2[[#This Row],[表示用競技番号]],"")</f>
        <v>38</v>
      </c>
      <c r="B39">
        <f>IFERROR(プログラム__2[[#This Row],[組数]],"")</f>
        <v>2</v>
      </c>
      <c r="C39">
        <f>IFERROR(プログラム__2[[#This Row],[種目コード]],"")</f>
        <v>3</v>
      </c>
      <c r="D39">
        <f>IFERROR(プログラム__2[[#This Row],[距離コード]],"")</f>
        <v>2</v>
      </c>
      <c r="E39">
        <f>IFERROR(プログラム__2[[#This Row],[クラス番号]],"")</f>
        <v>2</v>
      </c>
      <c r="F39">
        <f>IFERROR(プログラム__2[[#This Row],[性別コード]],"")</f>
        <v>1</v>
      </c>
      <c r="G39">
        <f>IFERROR(プログラム__2[[#This Row],[予決コード]],"")</f>
        <v>3</v>
      </c>
      <c r="H39" s="44">
        <f>IFERROR(プログラム__2[[#This Row],[日付]],"")</f>
        <v>45613</v>
      </c>
      <c r="I39">
        <f>IFERROR(プログラム__2[[#This Row],[予選競技番号]],"")</f>
        <v>0</v>
      </c>
      <c r="J39" t="str">
        <f>IFERROR(VLOOKUP(C39,色々!L:M,2,0),"")</f>
        <v>平泳ぎ</v>
      </c>
      <c r="K39">
        <f>IFERROR(VLOOKUP(D39,色々!P:R,3,0),"")</f>
        <v>0</v>
      </c>
      <c r="L39" t="str">
        <f>IFERROR(VLOOKUP(E39,クラス!B:C,2,0),"")</f>
        <v>11～12歳</v>
      </c>
      <c r="M39" t="str">
        <f>IFERROR(VLOOKUP(F39,色々!P:Q,2,0),"")</f>
        <v>男子</v>
      </c>
      <c r="N39" t="str">
        <f>IFERROR(VLOOKUP(G39,色々!D:E,2,0),"")</f>
        <v>タイム決勝</v>
      </c>
      <c r="O39">
        <f>IFERROR(プログラム__2[[#This Row],[競技番号]],"")</f>
        <v>38</v>
      </c>
      <c r="P39">
        <v>38</v>
      </c>
      <c r="Q39">
        <v>38</v>
      </c>
      <c r="R39" s="69">
        <f t="shared" si="6"/>
        <v>38</v>
      </c>
      <c r="S39" s="69" t="str">
        <f t="shared" si="0"/>
        <v>男子 11～12歳 0 平泳ぎ タイム決勝</v>
      </c>
      <c r="T39" t="str">
        <f t="shared" si="1"/>
        <v>男子</v>
      </c>
      <c r="U39" t="str">
        <f t="shared" si="2"/>
        <v>11～12歳</v>
      </c>
      <c r="V39">
        <f t="shared" si="3"/>
        <v>0</v>
      </c>
      <c r="W39" t="str">
        <f t="shared" si="4"/>
        <v>平泳ぎ</v>
      </c>
      <c r="X39" t="str">
        <f t="shared" si="5"/>
        <v>タイム決勝</v>
      </c>
    </row>
    <row r="40" spans="1:24" x14ac:dyDescent="0.2">
      <c r="A40">
        <f>IFERROR(プログラム__2[[#This Row],[表示用競技番号]],"")</f>
        <v>39</v>
      </c>
      <c r="B40">
        <f>IFERROR(プログラム__2[[#This Row],[組数]],"")</f>
        <v>1</v>
      </c>
      <c r="C40">
        <f>IFERROR(プログラム__2[[#This Row],[種目コード]],"")</f>
        <v>3</v>
      </c>
      <c r="D40">
        <f>IFERROR(プログラム__2[[#This Row],[距離コード]],"")</f>
        <v>4</v>
      </c>
      <c r="E40">
        <f>IFERROR(プログラム__2[[#This Row],[クラス番号]],"")</f>
        <v>3</v>
      </c>
      <c r="F40">
        <f>IFERROR(プログラム__2[[#This Row],[性別コード]],"")</f>
        <v>2</v>
      </c>
      <c r="G40">
        <f>IFERROR(プログラム__2[[#This Row],[予決コード]],"")</f>
        <v>3</v>
      </c>
      <c r="H40" s="44">
        <f>IFERROR(プログラム__2[[#This Row],[日付]],"")</f>
        <v>45613</v>
      </c>
      <c r="I40">
        <f>IFERROR(プログラム__2[[#This Row],[予選競技番号]],"")</f>
        <v>0</v>
      </c>
      <c r="J40" t="str">
        <f>IFERROR(VLOOKUP(C40,色々!L:M,2,0),"")</f>
        <v>平泳ぎ</v>
      </c>
      <c r="K40" t="str">
        <f>IFERROR(VLOOKUP(D40,色々!P:R,3,0),"")</f>
        <v>4×50m</v>
      </c>
      <c r="L40" t="str">
        <f>IFERROR(VLOOKUP(E40,クラス!B:C,2,0),"")</f>
        <v>13～14歳</v>
      </c>
      <c r="M40" t="str">
        <f>IFERROR(VLOOKUP(F40,色々!P:Q,2,0),"")</f>
        <v>女子</v>
      </c>
      <c r="N40" t="str">
        <f>IFERROR(VLOOKUP(G40,色々!D:E,2,0),"")</f>
        <v>タイム決勝</v>
      </c>
      <c r="O40">
        <f>IFERROR(プログラム__2[[#This Row],[競技番号]],"")</f>
        <v>39</v>
      </c>
      <c r="P40">
        <v>39</v>
      </c>
      <c r="Q40">
        <v>39</v>
      </c>
      <c r="R40" s="69">
        <f t="shared" si="6"/>
        <v>39</v>
      </c>
      <c r="S40" s="69" t="str">
        <f t="shared" si="0"/>
        <v>女子 13～14歳 4×50m 平泳ぎ タイム決勝</v>
      </c>
      <c r="T40" t="str">
        <f t="shared" si="1"/>
        <v>女子</v>
      </c>
      <c r="U40" t="str">
        <f t="shared" si="2"/>
        <v>13～14歳</v>
      </c>
      <c r="V40" t="str">
        <f t="shared" si="3"/>
        <v>4×50m</v>
      </c>
      <c r="W40" t="str">
        <f t="shared" si="4"/>
        <v>平泳ぎ</v>
      </c>
      <c r="X40" t="str">
        <f t="shared" si="5"/>
        <v>タイム決勝</v>
      </c>
    </row>
    <row r="41" spans="1:24" x14ac:dyDescent="0.2">
      <c r="A41">
        <f>IFERROR(プログラム__2[[#This Row],[表示用競技番号]],"")</f>
        <v>40</v>
      </c>
      <c r="B41">
        <f>IFERROR(プログラム__2[[#This Row],[組数]],"")</f>
        <v>2</v>
      </c>
      <c r="C41">
        <f>IFERROR(プログラム__2[[#This Row],[種目コード]],"")</f>
        <v>3</v>
      </c>
      <c r="D41">
        <f>IFERROR(プログラム__2[[#This Row],[距離コード]],"")</f>
        <v>4</v>
      </c>
      <c r="E41">
        <f>IFERROR(プログラム__2[[#This Row],[クラス番号]],"")</f>
        <v>3</v>
      </c>
      <c r="F41">
        <f>IFERROR(プログラム__2[[#This Row],[性別コード]],"")</f>
        <v>1</v>
      </c>
      <c r="G41">
        <f>IFERROR(プログラム__2[[#This Row],[予決コード]],"")</f>
        <v>3</v>
      </c>
      <c r="H41" s="44">
        <f>IFERROR(プログラム__2[[#This Row],[日付]],"")</f>
        <v>45613</v>
      </c>
      <c r="I41">
        <f>IFERROR(プログラム__2[[#This Row],[予選競技番号]],"")</f>
        <v>0</v>
      </c>
      <c r="J41" t="str">
        <f>IFERROR(VLOOKUP(C41,色々!L:M,2,0),"")</f>
        <v>平泳ぎ</v>
      </c>
      <c r="K41" t="str">
        <f>IFERROR(VLOOKUP(D41,色々!P:R,3,0),"")</f>
        <v>4×50m</v>
      </c>
      <c r="L41" t="str">
        <f>IFERROR(VLOOKUP(E41,クラス!B:C,2,0),"")</f>
        <v>13～14歳</v>
      </c>
      <c r="M41" t="str">
        <f>IFERROR(VLOOKUP(F41,色々!P:Q,2,0),"")</f>
        <v>男子</v>
      </c>
      <c r="N41" t="str">
        <f>IFERROR(VLOOKUP(G41,色々!D:E,2,0),"")</f>
        <v>タイム決勝</v>
      </c>
      <c r="O41">
        <f>IFERROR(プログラム__2[[#This Row],[競技番号]],"")</f>
        <v>40</v>
      </c>
      <c r="P41">
        <v>40</v>
      </c>
      <c r="Q41">
        <v>40</v>
      </c>
      <c r="R41" s="69">
        <f t="shared" si="6"/>
        <v>40</v>
      </c>
      <c r="S41" s="69" t="str">
        <f t="shared" si="0"/>
        <v>男子 13～14歳 4×50m 平泳ぎ タイム決勝</v>
      </c>
      <c r="T41" t="str">
        <f t="shared" si="1"/>
        <v>男子</v>
      </c>
      <c r="U41" t="str">
        <f t="shared" si="2"/>
        <v>13～14歳</v>
      </c>
      <c r="V41" t="str">
        <f t="shared" si="3"/>
        <v>4×50m</v>
      </c>
      <c r="W41" t="str">
        <f t="shared" si="4"/>
        <v>平泳ぎ</v>
      </c>
      <c r="X41" t="str">
        <f t="shared" si="5"/>
        <v>タイム決勝</v>
      </c>
    </row>
    <row r="42" spans="1:24" x14ac:dyDescent="0.2">
      <c r="A42">
        <f>IFERROR(プログラム__2[[#This Row],[表示用競技番号]],"")</f>
        <v>41</v>
      </c>
      <c r="B42">
        <f>IFERROR(プログラム__2[[#This Row],[組数]],"")</f>
        <v>1</v>
      </c>
      <c r="C42">
        <f>IFERROR(プログラム__2[[#This Row],[種目コード]],"")</f>
        <v>3</v>
      </c>
      <c r="D42">
        <f>IFERROR(プログラム__2[[#This Row],[距離コード]],"")</f>
        <v>4</v>
      </c>
      <c r="E42">
        <f>IFERROR(プログラム__2[[#This Row],[クラス番号]],"")</f>
        <v>4</v>
      </c>
      <c r="F42">
        <f>IFERROR(プログラム__2[[#This Row],[性別コード]],"")</f>
        <v>2</v>
      </c>
      <c r="G42">
        <f>IFERROR(プログラム__2[[#This Row],[予決コード]],"")</f>
        <v>3</v>
      </c>
      <c r="H42" s="44">
        <f>IFERROR(プログラム__2[[#This Row],[日付]],"")</f>
        <v>45613</v>
      </c>
      <c r="I42">
        <f>IFERROR(プログラム__2[[#This Row],[予選競技番号]],"")</f>
        <v>0</v>
      </c>
      <c r="J42" t="str">
        <f>IFERROR(VLOOKUP(C42,色々!L:M,2,0),"")</f>
        <v>平泳ぎ</v>
      </c>
      <c r="K42" t="str">
        <f>IFERROR(VLOOKUP(D42,色々!P:R,3,0),"")</f>
        <v>4×50m</v>
      </c>
      <c r="L42" t="str">
        <f>IFERROR(VLOOKUP(E42,クラス!B:C,2,0),"")</f>
        <v>15～18歳</v>
      </c>
      <c r="M42" t="str">
        <f>IFERROR(VLOOKUP(F42,色々!P:Q,2,0),"")</f>
        <v>女子</v>
      </c>
      <c r="N42" t="str">
        <f>IFERROR(VLOOKUP(G42,色々!D:E,2,0),"")</f>
        <v>タイム決勝</v>
      </c>
      <c r="O42">
        <f>IFERROR(プログラム__2[[#This Row],[競技番号]],"")</f>
        <v>41</v>
      </c>
      <c r="P42">
        <v>41</v>
      </c>
      <c r="Q42">
        <v>41</v>
      </c>
      <c r="R42" s="69">
        <f t="shared" si="6"/>
        <v>41</v>
      </c>
      <c r="S42" s="69" t="str">
        <f t="shared" si="0"/>
        <v>女子 15～18歳 4×50m 平泳ぎ タイム決勝</v>
      </c>
      <c r="T42" t="str">
        <f t="shared" si="1"/>
        <v>女子</v>
      </c>
      <c r="U42" t="str">
        <f t="shared" si="2"/>
        <v>15～18歳</v>
      </c>
      <c r="V42" t="str">
        <f t="shared" si="3"/>
        <v>4×50m</v>
      </c>
      <c r="W42" t="str">
        <f t="shared" si="4"/>
        <v>平泳ぎ</v>
      </c>
      <c r="X42" t="str">
        <f t="shared" si="5"/>
        <v>タイム決勝</v>
      </c>
    </row>
    <row r="43" spans="1:24" x14ac:dyDescent="0.2">
      <c r="A43">
        <f>IFERROR(プログラム__2[[#This Row],[表示用競技番号]],"")</f>
        <v>42</v>
      </c>
      <c r="B43">
        <f>IFERROR(プログラム__2[[#This Row],[組数]],"")</f>
        <v>2</v>
      </c>
      <c r="C43">
        <f>IFERROR(プログラム__2[[#This Row],[種目コード]],"")</f>
        <v>3</v>
      </c>
      <c r="D43">
        <f>IFERROR(プログラム__2[[#This Row],[距離コード]],"")</f>
        <v>4</v>
      </c>
      <c r="E43">
        <f>IFERROR(プログラム__2[[#This Row],[クラス番号]],"")</f>
        <v>7</v>
      </c>
      <c r="F43">
        <f>IFERROR(プログラム__2[[#This Row],[性別コード]],"")</f>
        <v>1</v>
      </c>
      <c r="G43">
        <f>IFERROR(プログラム__2[[#This Row],[予決コード]],"")</f>
        <v>3</v>
      </c>
      <c r="H43" s="44">
        <f>IFERROR(プログラム__2[[#This Row],[日付]],"")</f>
        <v>45613</v>
      </c>
      <c r="I43">
        <f>IFERROR(プログラム__2[[#This Row],[予選競技番号]],"")</f>
        <v>0</v>
      </c>
      <c r="J43" t="str">
        <f>IFERROR(VLOOKUP(C43,色々!L:M,2,0),"")</f>
        <v>平泳ぎ</v>
      </c>
      <c r="K43" t="str">
        <f>IFERROR(VLOOKUP(D43,色々!P:R,3,0),"")</f>
        <v>4×50m</v>
      </c>
      <c r="L43" t="str">
        <f>IFERROR(VLOOKUP(E43,クラス!B:C,2,0),"")</f>
        <v>無差別</v>
      </c>
      <c r="M43" t="str">
        <f>IFERROR(VLOOKUP(F43,色々!P:Q,2,0),"")</f>
        <v>男子</v>
      </c>
      <c r="N43" t="str">
        <f>IFERROR(VLOOKUP(G43,色々!D:E,2,0),"")</f>
        <v>タイム決勝</v>
      </c>
      <c r="O43">
        <f>IFERROR(プログラム__2[[#This Row],[競技番号]],"")</f>
        <v>42</v>
      </c>
      <c r="P43">
        <v>42</v>
      </c>
      <c r="Q43">
        <v>42</v>
      </c>
      <c r="R43" s="69">
        <f t="shared" si="6"/>
        <v>42</v>
      </c>
      <c r="S43" s="69" t="str">
        <f t="shared" si="0"/>
        <v>男子 無差別 4×50m 平泳ぎ タイム決勝</v>
      </c>
      <c r="T43" t="str">
        <f t="shared" si="1"/>
        <v>男子</v>
      </c>
      <c r="U43" t="str">
        <f t="shared" si="2"/>
        <v>無差別</v>
      </c>
      <c r="V43" t="str">
        <f t="shared" si="3"/>
        <v>4×50m</v>
      </c>
      <c r="W43" t="str">
        <f t="shared" si="4"/>
        <v>平泳ぎ</v>
      </c>
      <c r="X43" t="str">
        <f t="shared" si="5"/>
        <v>タイム決勝</v>
      </c>
    </row>
    <row r="44" spans="1:24" x14ac:dyDescent="0.2">
      <c r="A44">
        <f>IFERROR(プログラム__2[[#This Row],[表示用競技番号]],"")</f>
        <v>43</v>
      </c>
      <c r="B44">
        <f>IFERROR(プログラム__2[[#This Row],[組数]],"")</f>
        <v>5</v>
      </c>
      <c r="C44">
        <f>IFERROR(プログラム__2[[#This Row],[種目コード]],"")</f>
        <v>4</v>
      </c>
      <c r="D44">
        <f>IFERROR(プログラム__2[[#This Row],[距離コード]],"")</f>
        <v>2</v>
      </c>
      <c r="E44">
        <f>IFERROR(プログラム__2[[#This Row],[クラス番号]],"")</f>
        <v>1</v>
      </c>
      <c r="F44">
        <f>IFERROR(プログラム__2[[#This Row],[性別コード]],"")</f>
        <v>2</v>
      </c>
      <c r="G44">
        <f>IFERROR(プログラム__2[[#This Row],[予決コード]],"")</f>
        <v>3</v>
      </c>
      <c r="H44" s="44">
        <f>IFERROR(プログラム__2[[#This Row],[日付]],"")</f>
        <v>45613</v>
      </c>
      <c r="I44">
        <f>IFERROR(プログラム__2[[#This Row],[予選競技番号]],"")</f>
        <v>0</v>
      </c>
      <c r="J44" t="str">
        <f>IFERROR(VLOOKUP(C44,色々!L:M,2,0),"")</f>
        <v>バタフライ</v>
      </c>
      <c r="K44">
        <f>IFERROR(VLOOKUP(D44,色々!P:R,3,0),"")</f>
        <v>0</v>
      </c>
      <c r="L44" t="str">
        <f>IFERROR(VLOOKUP(E44,クラス!B:C,2,0),"")</f>
        <v>10歳以下</v>
      </c>
      <c r="M44" t="str">
        <f>IFERROR(VLOOKUP(F44,色々!P:Q,2,0),"")</f>
        <v>女子</v>
      </c>
      <c r="N44" t="str">
        <f>IFERROR(VLOOKUP(G44,色々!D:E,2,0),"")</f>
        <v>タイム決勝</v>
      </c>
      <c r="O44">
        <f>IFERROR(プログラム__2[[#This Row],[競技番号]],"")</f>
        <v>43</v>
      </c>
      <c r="P44">
        <v>43</v>
      </c>
      <c r="Q44">
        <v>43</v>
      </c>
      <c r="R44" s="69">
        <f t="shared" si="6"/>
        <v>43</v>
      </c>
      <c r="S44" s="69" t="str">
        <f t="shared" si="0"/>
        <v>女子 10歳以下 0 バタフライ タイム決勝</v>
      </c>
      <c r="T44" t="str">
        <f t="shared" si="1"/>
        <v>女子</v>
      </c>
      <c r="U44" t="str">
        <f t="shared" si="2"/>
        <v>10歳以下</v>
      </c>
      <c r="V44">
        <f t="shared" si="3"/>
        <v>0</v>
      </c>
      <c r="W44" t="str">
        <f t="shared" si="4"/>
        <v>バタフライ</v>
      </c>
      <c r="X44" t="str">
        <f t="shared" si="5"/>
        <v>タイム決勝</v>
      </c>
    </row>
    <row r="45" spans="1:24" x14ac:dyDescent="0.2">
      <c r="A45">
        <f>IFERROR(プログラム__2[[#This Row],[表示用競技番号]],"")</f>
        <v>44</v>
      </c>
      <c r="B45">
        <f>IFERROR(プログラム__2[[#This Row],[組数]],"")</f>
        <v>5</v>
      </c>
      <c r="C45">
        <f>IFERROR(プログラム__2[[#This Row],[種目コード]],"")</f>
        <v>4</v>
      </c>
      <c r="D45">
        <f>IFERROR(プログラム__2[[#This Row],[距離コード]],"")</f>
        <v>2</v>
      </c>
      <c r="E45">
        <f>IFERROR(プログラム__2[[#This Row],[クラス番号]],"")</f>
        <v>1</v>
      </c>
      <c r="F45">
        <f>IFERROR(プログラム__2[[#This Row],[性別コード]],"")</f>
        <v>1</v>
      </c>
      <c r="G45">
        <f>IFERROR(プログラム__2[[#This Row],[予決コード]],"")</f>
        <v>3</v>
      </c>
      <c r="H45" s="44">
        <f>IFERROR(プログラム__2[[#This Row],[日付]],"")</f>
        <v>45613</v>
      </c>
      <c r="I45">
        <f>IFERROR(プログラム__2[[#This Row],[予選競技番号]],"")</f>
        <v>0</v>
      </c>
      <c r="J45" t="str">
        <f>IFERROR(VLOOKUP(C45,色々!L:M,2,0),"")</f>
        <v>バタフライ</v>
      </c>
      <c r="K45">
        <f>IFERROR(VLOOKUP(D45,色々!P:R,3,0),"")</f>
        <v>0</v>
      </c>
      <c r="L45" t="str">
        <f>IFERROR(VLOOKUP(E45,クラス!B:C,2,0),"")</f>
        <v>10歳以下</v>
      </c>
      <c r="M45" t="str">
        <f>IFERROR(VLOOKUP(F45,色々!P:Q,2,0),"")</f>
        <v>男子</v>
      </c>
      <c r="N45" t="str">
        <f>IFERROR(VLOOKUP(G45,色々!D:E,2,0),"")</f>
        <v>タイム決勝</v>
      </c>
      <c r="O45">
        <f>IFERROR(プログラム__2[[#This Row],[競技番号]],"")</f>
        <v>44</v>
      </c>
      <c r="P45">
        <v>44</v>
      </c>
      <c r="Q45">
        <v>44</v>
      </c>
      <c r="R45" s="69">
        <f t="shared" si="6"/>
        <v>44</v>
      </c>
      <c r="S45" s="69" t="str">
        <f t="shared" si="0"/>
        <v>男子 10歳以下 0 バタフライ タイム決勝</v>
      </c>
      <c r="T45" t="str">
        <f t="shared" si="1"/>
        <v>男子</v>
      </c>
      <c r="U45" t="str">
        <f t="shared" si="2"/>
        <v>10歳以下</v>
      </c>
      <c r="V45">
        <f t="shared" si="3"/>
        <v>0</v>
      </c>
      <c r="W45" t="str">
        <f t="shared" si="4"/>
        <v>バタフライ</v>
      </c>
      <c r="X45" t="str">
        <f t="shared" si="5"/>
        <v>タイム決勝</v>
      </c>
    </row>
    <row r="46" spans="1:24" x14ac:dyDescent="0.2">
      <c r="A46">
        <f>IFERROR(プログラム__2[[#This Row],[表示用競技番号]],"")</f>
        <v>45</v>
      </c>
      <c r="B46">
        <f>IFERROR(プログラム__2[[#This Row],[組数]],"")</f>
        <v>3</v>
      </c>
      <c r="C46">
        <f>IFERROR(プログラム__2[[#This Row],[種目コード]],"")</f>
        <v>4</v>
      </c>
      <c r="D46">
        <f>IFERROR(プログラム__2[[#This Row],[距離コード]],"")</f>
        <v>2</v>
      </c>
      <c r="E46">
        <f>IFERROR(プログラム__2[[#This Row],[クラス番号]],"")</f>
        <v>2</v>
      </c>
      <c r="F46">
        <f>IFERROR(プログラム__2[[#This Row],[性別コード]],"")</f>
        <v>2</v>
      </c>
      <c r="G46">
        <f>IFERROR(プログラム__2[[#This Row],[予決コード]],"")</f>
        <v>3</v>
      </c>
      <c r="H46" s="44">
        <f>IFERROR(プログラム__2[[#This Row],[日付]],"")</f>
        <v>45613</v>
      </c>
      <c r="I46">
        <f>IFERROR(プログラム__2[[#This Row],[予選競技番号]],"")</f>
        <v>0</v>
      </c>
      <c r="J46" t="str">
        <f>IFERROR(VLOOKUP(C46,色々!L:M,2,0),"")</f>
        <v>バタフライ</v>
      </c>
      <c r="K46">
        <f>IFERROR(VLOOKUP(D46,色々!P:R,3,0),"")</f>
        <v>0</v>
      </c>
      <c r="L46" t="str">
        <f>IFERROR(VLOOKUP(E46,クラス!B:C,2,0),"")</f>
        <v>11～12歳</v>
      </c>
      <c r="M46" t="str">
        <f>IFERROR(VLOOKUP(F46,色々!P:Q,2,0),"")</f>
        <v>女子</v>
      </c>
      <c r="N46" t="str">
        <f>IFERROR(VLOOKUP(G46,色々!D:E,2,0),"")</f>
        <v>タイム決勝</v>
      </c>
      <c r="O46">
        <f>IFERROR(プログラム__2[[#This Row],[競技番号]],"")</f>
        <v>45</v>
      </c>
      <c r="P46">
        <v>45</v>
      </c>
      <c r="Q46">
        <v>45</v>
      </c>
      <c r="R46" s="69">
        <f t="shared" si="6"/>
        <v>45</v>
      </c>
      <c r="S46" s="69" t="str">
        <f t="shared" si="0"/>
        <v>女子 11～12歳 0 バタフライ タイム決勝</v>
      </c>
      <c r="T46" t="str">
        <f t="shared" si="1"/>
        <v>女子</v>
      </c>
      <c r="U46" t="str">
        <f t="shared" si="2"/>
        <v>11～12歳</v>
      </c>
      <c r="V46">
        <f t="shared" si="3"/>
        <v>0</v>
      </c>
      <c r="W46" t="str">
        <f t="shared" si="4"/>
        <v>バタフライ</v>
      </c>
      <c r="X46" t="str">
        <f t="shared" si="5"/>
        <v>タイム決勝</v>
      </c>
    </row>
    <row r="47" spans="1:24" x14ac:dyDescent="0.2">
      <c r="A47">
        <f>IFERROR(プログラム__2[[#This Row],[表示用競技番号]],"")</f>
        <v>46</v>
      </c>
      <c r="B47">
        <f>IFERROR(プログラム__2[[#This Row],[組数]],"")</f>
        <v>2</v>
      </c>
      <c r="C47">
        <f>IFERROR(プログラム__2[[#This Row],[種目コード]],"")</f>
        <v>4</v>
      </c>
      <c r="D47">
        <f>IFERROR(プログラム__2[[#This Row],[距離コード]],"")</f>
        <v>2</v>
      </c>
      <c r="E47">
        <f>IFERROR(プログラム__2[[#This Row],[クラス番号]],"")</f>
        <v>2</v>
      </c>
      <c r="F47">
        <f>IFERROR(プログラム__2[[#This Row],[性別コード]],"")</f>
        <v>1</v>
      </c>
      <c r="G47">
        <f>IFERROR(プログラム__2[[#This Row],[予決コード]],"")</f>
        <v>3</v>
      </c>
      <c r="H47" s="44">
        <f>IFERROR(プログラム__2[[#This Row],[日付]],"")</f>
        <v>45613</v>
      </c>
      <c r="I47">
        <f>IFERROR(プログラム__2[[#This Row],[予選競技番号]],"")</f>
        <v>0</v>
      </c>
      <c r="J47" t="str">
        <f>IFERROR(VLOOKUP(C47,色々!L:M,2,0),"")</f>
        <v>バタフライ</v>
      </c>
      <c r="K47">
        <f>IFERROR(VLOOKUP(D47,色々!P:R,3,0),"")</f>
        <v>0</v>
      </c>
      <c r="L47" t="str">
        <f>IFERROR(VLOOKUP(E47,クラス!B:C,2,0),"")</f>
        <v>11～12歳</v>
      </c>
      <c r="M47" t="str">
        <f>IFERROR(VLOOKUP(F47,色々!P:Q,2,0),"")</f>
        <v>男子</v>
      </c>
      <c r="N47" t="str">
        <f>IFERROR(VLOOKUP(G47,色々!D:E,2,0),"")</f>
        <v>タイム決勝</v>
      </c>
      <c r="O47">
        <f>IFERROR(プログラム__2[[#This Row],[競技番号]],"")</f>
        <v>46</v>
      </c>
      <c r="P47">
        <v>46</v>
      </c>
      <c r="Q47">
        <v>46</v>
      </c>
      <c r="R47" s="69">
        <f t="shared" si="6"/>
        <v>46</v>
      </c>
      <c r="S47" s="69" t="str">
        <f t="shared" si="0"/>
        <v>男子 11～12歳 0 バタフライ タイム決勝</v>
      </c>
      <c r="T47" t="str">
        <f t="shared" si="1"/>
        <v>男子</v>
      </c>
      <c r="U47" t="str">
        <f t="shared" si="2"/>
        <v>11～12歳</v>
      </c>
      <c r="V47">
        <f t="shared" si="3"/>
        <v>0</v>
      </c>
      <c r="W47" t="str">
        <f t="shared" si="4"/>
        <v>バタフライ</v>
      </c>
      <c r="X47" t="str">
        <f t="shared" si="5"/>
        <v>タイム決勝</v>
      </c>
    </row>
    <row r="48" spans="1:24" x14ac:dyDescent="0.2">
      <c r="A48">
        <f>IFERROR(プログラム__2[[#This Row],[表示用競技番号]],"")</f>
        <v>47</v>
      </c>
      <c r="B48">
        <f>IFERROR(プログラム__2[[#This Row],[組数]],"")</f>
        <v>1</v>
      </c>
      <c r="C48">
        <f>IFERROR(プログラム__2[[#This Row],[種目コード]],"")</f>
        <v>4</v>
      </c>
      <c r="D48">
        <f>IFERROR(プログラム__2[[#This Row],[距離コード]],"")</f>
        <v>4</v>
      </c>
      <c r="E48">
        <f>IFERROR(プログラム__2[[#This Row],[クラス番号]],"")</f>
        <v>3</v>
      </c>
      <c r="F48">
        <f>IFERROR(プログラム__2[[#This Row],[性別コード]],"")</f>
        <v>2</v>
      </c>
      <c r="G48">
        <f>IFERROR(プログラム__2[[#This Row],[予決コード]],"")</f>
        <v>3</v>
      </c>
      <c r="H48" s="44">
        <f>IFERROR(プログラム__2[[#This Row],[日付]],"")</f>
        <v>45613</v>
      </c>
      <c r="I48">
        <f>IFERROR(プログラム__2[[#This Row],[予選競技番号]],"")</f>
        <v>0</v>
      </c>
      <c r="J48" t="str">
        <f>IFERROR(VLOOKUP(C48,色々!L:M,2,0),"")</f>
        <v>バタフライ</v>
      </c>
      <c r="K48" t="str">
        <f>IFERROR(VLOOKUP(D48,色々!P:R,3,0),"")</f>
        <v>4×50m</v>
      </c>
      <c r="L48" t="str">
        <f>IFERROR(VLOOKUP(E48,クラス!B:C,2,0),"")</f>
        <v>13～14歳</v>
      </c>
      <c r="M48" t="str">
        <f>IFERROR(VLOOKUP(F48,色々!P:Q,2,0),"")</f>
        <v>女子</v>
      </c>
      <c r="N48" t="str">
        <f>IFERROR(VLOOKUP(G48,色々!D:E,2,0),"")</f>
        <v>タイム決勝</v>
      </c>
      <c r="O48">
        <f>IFERROR(プログラム__2[[#This Row],[競技番号]],"")</f>
        <v>47</v>
      </c>
      <c r="P48">
        <v>47</v>
      </c>
      <c r="Q48">
        <v>47</v>
      </c>
      <c r="R48" s="69">
        <f t="shared" si="6"/>
        <v>47</v>
      </c>
      <c r="S48" s="69" t="str">
        <f t="shared" si="0"/>
        <v>女子 13～14歳 4×50m バタフライ タイム決勝</v>
      </c>
      <c r="T48" t="str">
        <f t="shared" si="1"/>
        <v>女子</v>
      </c>
      <c r="U48" t="str">
        <f t="shared" si="2"/>
        <v>13～14歳</v>
      </c>
      <c r="V48" t="str">
        <f t="shared" si="3"/>
        <v>4×50m</v>
      </c>
      <c r="W48" t="str">
        <f t="shared" si="4"/>
        <v>バタフライ</v>
      </c>
      <c r="X48" t="str">
        <f t="shared" si="5"/>
        <v>タイム決勝</v>
      </c>
    </row>
    <row r="49" spans="1:24" x14ac:dyDescent="0.2">
      <c r="A49">
        <f>IFERROR(プログラム__2[[#This Row],[表示用競技番号]],"")</f>
        <v>48</v>
      </c>
      <c r="B49">
        <f>IFERROR(プログラム__2[[#This Row],[組数]],"")</f>
        <v>1</v>
      </c>
      <c r="C49">
        <f>IFERROR(プログラム__2[[#This Row],[種目コード]],"")</f>
        <v>4</v>
      </c>
      <c r="D49">
        <f>IFERROR(プログラム__2[[#This Row],[距離コード]],"")</f>
        <v>4</v>
      </c>
      <c r="E49">
        <f>IFERROR(プログラム__2[[#This Row],[クラス番号]],"")</f>
        <v>3</v>
      </c>
      <c r="F49">
        <f>IFERROR(プログラム__2[[#This Row],[性別コード]],"")</f>
        <v>1</v>
      </c>
      <c r="G49">
        <f>IFERROR(プログラム__2[[#This Row],[予決コード]],"")</f>
        <v>3</v>
      </c>
      <c r="H49" s="44">
        <f>IFERROR(プログラム__2[[#This Row],[日付]],"")</f>
        <v>45613</v>
      </c>
      <c r="I49">
        <f>IFERROR(プログラム__2[[#This Row],[予選競技番号]],"")</f>
        <v>0</v>
      </c>
      <c r="J49" t="str">
        <f>IFERROR(VLOOKUP(C49,色々!L:M,2,0),"")</f>
        <v>バタフライ</v>
      </c>
      <c r="K49" t="str">
        <f>IFERROR(VLOOKUP(D49,色々!P:R,3,0),"")</f>
        <v>4×50m</v>
      </c>
      <c r="L49" t="str">
        <f>IFERROR(VLOOKUP(E49,クラス!B:C,2,0),"")</f>
        <v>13～14歳</v>
      </c>
      <c r="M49" t="str">
        <f>IFERROR(VLOOKUP(F49,色々!P:Q,2,0),"")</f>
        <v>男子</v>
      </c>
      <c r="N49" t="str">
        <f>IFERROR(VLOOKUP(G49,色々!D:E,2,0),"")</f>
        <v>タイム決勝</v>
      </c>
      <c r="O49">
        <f>IFERROR(プログラム__2[[#This Row],[競技番号]],"")</f>
        <v>48</v>
      </c>
      <c r="P49">
        <v>48</v>
      </c>
      <c r="Q49">
        <v>48</v>
      </c>
      <c r="R49" s="69">
        <f t="shared" si="6"/>
        <v>48</v>
      </c>
      <c r="S49" s="69" t="str">
        <f t="shared" si="0"/>
        <v>男子 13～14歳 4×50m バタフライ タイム決勝</v>
      </c>
      <c r="T49" t="str">
        <f t="shared" si="1"/>
        <v>男子</v>
      </c>
      <c r="U49" t="str">
        <f t="shared" si="2"/>
        <v>13～14歳</v>
      </c>
      <c r="V49" t="str">
        <f t="shared" si="3"/>
        <v>4×50m</v>
      </c>
      <c r="W49" t="str">
        <f t="shared" si="4"/>
        <v>バタフライ</v>
      </c>
      <c r="X49" t="str">
        <f t="shared" si="5"/>
        <v>タイム決勝</v>
      </c>
    </row>
    <row r="50" spans="1:24" x14ac:dyDescent="0.2">
      <c r="A50">
        <f>IFERROR(プログラム__2[[#This Row],[表示用競技番号]],"")</f>
        <v>49</v>
      </c>
      <c r="B50">
        <f>IFERROR(プログラム__2[[#This Row],[組数]],"")</f>
        <v>1</v>
      </c>
      <c r="C50">
        <f>IFERROR(プログラム__2[[#This Row],[種目コード]],"")</f>
        <v>4</v>
      </c>
      <c r="D50">
        <f>IFERROR(プログラム__2[[#This Row],[距離コード]],"")</f>
        <v>4</v>
      </c>
      <c r="E50">
        <f>IFERROR(プログラム__2[[#This Row],[クラス番号]],"")</f>
        <v>4</v>
      </c>
      <c r="F50">
        <f>IFERROR(プログラム__2[[#This Row],[性別コード]],"")</f>
        <v>2</v>
      </c>
      <c r="G50">
        <f>IFERROR(プログラム__2[[#This Row],[予決コード]],"")</f>
        <v>3</v>
      </c>
      <c r="H50" s="44">
        <f>IFERROR(プログラム__2[[#This Row],[日付]],"")</f>
        <v>45613</v>
      </c>
      <c r="I50">
        <f>IFERROR(プログラム__2[[#This Row],[予選競技番号]],"")</f>
        <v>0</v>
      </c>
      <c r="J50" t="str">
        <f>IFERROR(VLOOKUP(C50,色々!L:M,2,0),"")</f>
        <v>バタフライ</v>
      </c>
      <c r="K50" t="str">
        <f>IFERROR(VLOOKUP(D50,色々!P:R,3,0),"")</f>
        <v>4×50m</v>
      </c>
      <c r="L50" t="str">
        <f>IFERROR(VLOOKUP(E50,クラス!B:C,2,0),"")</f>
        <v>15～18歳</v>
      </c>
      <c r="M50" t="str">
        <f>IFERROR(VLOOKUP(F50,色々!P:Q,2,0),"")</f>
        <v>女子</v>
      </c>
      <c r="N50" t="str">
        <f>IFERROR(VLOOKUP(G50,色々!D:E,2,0),"")</f>
        <v>タイム決勝</v>
      </c>
      <c r="O50">
        <f>IFERROR(プログラム__2[[#This Row],[競技番号]],"")</f>
        <v>49</v>
      </c>
      <c r="P50">
        <v>49</v>
      </c>
      <c r="Q50">
        <v>49</v>
      </c>
      <c r="R50" s="69">
        <f t="shared" si="6"/>
        <v>49</v>
      </c>
      <c r="S50" s="69" t="str">
        <f t="shared" si="0"/>
        <v>女子 15～18歳 4×50m バタフライ タイム決勝</v>
      </c>
      <c r="T50" t="str">
        <f t="shared" si="1"/>
        <v>女子</v>
      </c>
      <c r="U50" t="str">
        <f t="shared" si="2"/>
        <v>15～18歳</v>
      </c>
      <c r="V50" t="str">
        <f t="shared" si="3"/>
        <v>4×50m</v>
      </c>
      <c r="W50" t="str">
        <f t="shared" si="4"/>
        <v>バタフライ</v>
      </c>
      <c r="X50" t="str">
        <f t="shared" si="5"/>
        <v>タイム決勝</v>
      </c>
    </row>
    <row r="51" spans="1:24" x14ac:dyDescent="0.2">
      <c r="A51">
        <f>IFERROR(プログラム__2[[#This Row],[表示用競技番号]],"")</f>
        <v>50</v>
      </c>
      <c r="B51">
        <f>IFERROR(プログラム__2[[#This Row],[組数]],"")</f>
        <v>1</v>
      </c>
      <c r="C51">
        <f>IFERROR(プログラム__2[[#This Row],[種目コード]],"")</f>
        <v>4</v>
      </c>
      <c r="D51">
        <f>IFERROR(プログラム__2[[#This Row],[距離コード]],"")</f>
        <v>4</v>
      </c>
      <c r="E51">
        <f>IFERROR(プログラム__2[[#This Row],[クラス番号]],"")</f>
        <v>4</v>
      </c>
      <c r="F51">
        <f>IFERROR(プログラム__2[[#This Row],[性別コード]],"")</f>
        <v>1</v>
      </c>
      <c r="G51">
        <f>IFERROR(プログラム__2[[#This Row],[予決コード]],"")</f>
        <v>3</v>
      </c>
      <c r="H51" s="44">
        <f>IFERROR(プログラム__2[[#This Row],[日付]],"")</f>
        <v>45613</v>
      </c>
      <c r="I51">
        <f>IFERROR(プログラム__2[[#This Row],[予選競技番号]],"")</f>
        <v>0</v>
      </c>
      <c r="J51" t="str">
        <f>IFERROR(VLOOKUP(C51,色々!L:M,2,0),"")</f>
        <v>バタフライ</v>
      </c>
      <c r="K51" t="str">
        <f>IFERROR(VLOOKUP(D51,色々!P:R,3,0),"")</f>
        <v>4×50m</v>
      </c>
      <c r="L51" t="str">
        <f>IFERROR(VLOOKUP(E51,クラス!B:C,2,0),"")</f>
        <v>15～18歳</v>
      </c>
      <c r="M51" t="str">
        <f>IFERROR(VLOOKUP(F51,色々!P:Q,2,0),"")</f>
        <v>男子</v>
      </c>
      <c r="N51" t="str">
        <f>IFERROR(VLOOKUP(G51,色々!D:E,2,0),"")</f>
        <v>タイム決勝</v>
      </c>
      <c r="O51">
        <f>IFERROR(プログラム__2[[#This Row],[競技番号]],"")</f>
        <v>50</v>
      </c>
      <c r="P51">
        <v>50</v>
      </c>
      <c r="Q51">
        <v>50</v>
      </c>
      <c r="R51" s="69">
        <f t="shared" si="6"/>
        <v>50</v>
      </c>
      <c r="S51" s="69" t="str">
        <f t="shared" si="0"/>
        <v>男子 15～18歳 4×50m バタフライ タイム決勝</v>
      </c>
      <c r="T51" t="str">
        <f t="shared" si="1"/>
        <v>男子</v>
      </c>
      <c r="U51" t="str">
        <f t="shared" si="2"/>
        <v>15～18歳</v>
      </c>
      <c r="V51" t="str">
        <f t="shared" si="3"/>
        <v>4×50m</v>
      </c>
      <c r="W51" t="str">
        <f t="shared" si="4"/>
        <v>バタフライ</v>
      </c>
      <c r="X51" t="str">
        <f t="shared" si="5"/>
        <v>タイム決勝</v>
      </c>
    </row>
    <row r="52" spans="1:24" x14ac:dyDescent="0.2">
      <c r="A52">
        <f>IFERROR(プログラム__2[[#This Row],[表示用競技番号]],"")</f>
        <v>51</v>
      </c>
      <c r="B52">
        <f>IFERROR(プログラム__2[[#This Row],[組数]],"")</f>
        <v>1</v>
      </c>
      <c r="C52">
        <f>IFERROR(プログラム__2[[#This Row],[種目コード]],"")</f>
        <v>1</v>
      </c>
      <c r="D52">
        <f>IFERROR(プログラム__2[[#This Row],[距離コード]],"")</f>
        <v>5</v>
      </c>
      <c r="E52">
        <f>IFERROR(プログラム__2[[#This Row],[クラス番号]],"")</f>
        <v>3</v>
      </c>
      <c r="F52">
        <f>IFERROR(プログラム__2[[#This Row],[性別コード]],"")</f>
        <v>2</v>
      </c>
      <c r="G52">
        <f>IFERROR(プログラム__2[[#This Row],[予決コード]],"")</f>
        <v>3</v>
      </c>
      <c r="H52" s="44">
        <f>IFERROR(プログラム__2[[#This Row],[日付]],"")</f>
        <v>45613</v>
      </c>
      <c r="I52">
        <f>IFERROR(プログラム__2[[#This Row],[予選競技番号]],"")</f>
        <v>0</v>
      </c>
      <c r="J52" t="str">
        <f>IFERROR(VLOOKUP(C52,色々!L:M,2,0),"")</f>
        <v>自由形</v>
      </c>
      <c r="K52" t="str">
        <f>IFERROR(VLOOKUP(D52,色々!P:R,3,0),"")</f>
        <v>4×100m</v>
      </c>
      <c r="L52" t="str">
        <f>IFERROR(VLOOKUP(E52,クラス!B:C,2,0),"")</f>
        <v>13～14歳</v>
      </c>
      <c r="M52" t="str">
        <f>IFERROR(VLOOKUP(F52,色々!P:Q,2,0),"")</f>
        <v>女子</v>
      </c>
      <c r="N52" t="str">
        <f>IFERROR(VLOOKUP(G52,色々!D:E,2,0),"")</f>
        <v>タイム決勝</v>
      </c>
      <c r="O52">
        <f>IFERROR(プログラム__2[[#This Row],[競技番号]],"")</f>
        <v>51</v>
      </c>
      <c r="P52">
        <v>51</v>
      </c>
      <c r="Q52">
        <v>51</v>
      </c>
      <c r="R52" s="69">
        <f t="shared" si="6"/>
        <v>51</v>
      </c>
      <c r="S52" s="69" t="str">
        <f t="shared" si="0"/>
        <v>女子 13～14歳 4×100m 自由形 タイム決勝</v>
      </c>
      <c r="T52" t="str">
        <f t="shared" si="1"/>
        <v>女子</v>
      </c>
      <c r="U52" t="str">
        <f t="shared" si="2"/>
        <v>13～14歳</v>
      </c>
      <c r="V52" t="str">
        <f t="shared" si="3"/>
        <v>4×100m</v>
      </c>
      <c r="W52" t="str">
        <f t="shared" si="4"/>
        <v>自由形</v>
      </c>
      <c r="X52" t="str">
        <f t="shared" si="5"/>
        <v>タイム決勝</v>
      </c>
    </row>
    <row r="53" spans="1:24" x14ac:dyDescent="0.2">
      <c r="A53">
        <f>IFERROR(プログラム__2[[#This Row],[表示用競技番号]],"")</f>
        <v>52</v>
      </c>
      <c r="B53">
        <f>IFERROR(プログラム__2[[#This Row],[組数]],"")</f>
        <v>2</v>
      </c>
      <c r="C53">
        <f>IFERROR(プログラム__2[[#This Row],[種目コード]],"")</f>
        <v>1</v>
      </c>
      <c r="D53">
        <f>IFERROR(プログラム__2[[#This Row],[距離コード]],"")</f>
        <v>5</v>
      </c>
      <c r="E53">
        <f>IFERROR(プログラム__2[[#This Row],[クラス番号]],"")</f>
        <v>3</v>
      </c>
      <c r="F53">
        <f>IFERROR(プログラム__2[[#This Row],[性別コード]],"")</f>
        <v>1</v>
      </c>
      <c r="G53">
        <f>IFERROR(プログラム__2[[#This Row],[予決コード]],"")</f>
        <v>3</v>
      </c>
      <c r="H53" s="44">
        <f>IFERROR(プログラム__2[[#This Row],[日付]],"")</f>
        <v>45613</v>
      </c>
      <c r="I53">
        <f>IFERROR(プログラム__2[[#This Row],[予選競技番号]],"")</f>
        <v>0</v>
      </c>
      <c r="J53" t="str">
        <f>IFERROR(VLOOKUP(C53,色々!L:M,2,0),"")</f>
        <v>自由形</v>
      </c>
      <c r="K53" t="str">
        <f>IFERROR(VLOOKUP(D53,色々!P:R,3,0),"")</f>
        <v>4×100m</v>
      </c>
      <c r="L53" t="str">
        <f>IFERROR(VLOOKUP(E53,クラス!B:C,2,0),"")</f>
        <v>13～14歳</v>
      </c>
      <c r="M53" t="str">
        <f>IFERROR(VLOOKUP(F53,色々!P:Q,2,0),"")</f>
        <v>男子</v>
      </c>
      <c r="N53" t="str">
        <f>IFERROR(VLOOKUP(G53,色々!D:E,2,0),"")</f>
        <v>タイム決勝</v>
      </c>
      <c r="O53">
        <f>IFERROR(プログラム__2[[#This Row],[競技番号]],"")</f>
        <v>52</v>
      </c>
      <c r="P53">
        <v>52</v>
      </c>
      <c r="Q53">
        <v>52</v>
      </c>
      <c r="R53" s="69">
        <f t="shared" si="6"/>
        <v>52</v>
      </c>
      <c r="S53" s="69" t="str">
        <f t="shared" si="0"/>
        <v>男子 13～14歳 4×100m 自由形 タイム決勝</v>
      </c>
      <c r="T53" t="str">
        <f t="shared" si="1"/>
        <v>男子</v>
      </c>
      <c r="U53" t="str">
        <f t="shared" si="2"/>
        <v>13～14歳</v>
      </c>
      <c r="V53" t="str">
        <f t="shared" si="3"/>
        <v>4×100m</v>
      </c>
      <c r="W53" t="str">
        <f t="shared" si="4"/>
        <v>自由形</v>
      </c>
      <c r="X53" t="str">
        <f t="shared" si="5"/>
        <v>タイム決勝</v>
      </c>
    </row>
    <row r="54" spans="1:24" x14ac:dyDescent="0.2">
      <c r="A54">
        <f>IFERROR(プログラム__2[[#This Row],[表示用競技番号]],"")</f>
        <v>53</v>
      </c>
      <c r="B54">
        <f>IFERROR(プログラム__2[[#This Row],[組数]],"")</f>
        <v>1</v>
      </c>
      <c r="C54">
        <f>IFERROR(プログラム__2[[#This Row],[種目コード]],"")</f>
        <v>1</v>
      </c>
      <c r="D54">
        <f>IFERROR(プログラム__2[[#This Row],[距離コード]],"")</f>
        <v>5</v>
      </c>
      <c r="E54">
        <f>IFERROR(プログラム__2[[#This Row],[クラス番号]],"")</f>
        <v>4</v>
      </c>
      <c r="F54">
        <f>IFERROR(プログラム__2[[#This Row],[性別コード]],"")</f>
        <v>2</v>
      </c>
      <c r="G54">
        <f>IFERROR(プログラム__2[[#This Row],[予決コード]],"")</f>
        <v>3</v>
      </c>
      <c r="H54" s="44">
        <f>IFERROR(プログラム__2[[#This Row],[日付]],"")</f>
        <v>45613</v>
      </c>
      <c r="I54">
        <f>IFERROR(プログラム__2[[#This Row],[予選競技番号]],"")</f>
        <v>0</v>
      </c>
      <c r="J54" t="str">
        <f>IFERROR(VLOOKUP(C54,色々!L:M,2,0),"")</f>
        <v>自由形</v>
      </c>
      <c r="K54" t="str">
        <f>IFERROR(VLOOKUP(D54,色々!P:R,3,0),"")</f>
        <v>4×100m</v>
      </c>
      <c r="L54" t="str">
        <f>IFERROR(VLOOKUP(E54,クラス!B:C,2,0),"")</f>
        <v>15～18歳</v>
      </c>
      <c r="M54" t="str">
        <f>IFERROR(VLOOKUP(F54,色々!P:Q,2,0),"")</f>
        <v>女子</v>
      </c>
      <c r="N54" t="str">
        <f>IFERROR(VLOOKUP(G54,色々!D:E,2,0),"")</f>
        <v>タイム決勝</v>
      </c>
      <c r="O54">
        <f>IFERROR(プログラム__2[[#This Row],[競技番号]],"")</f>
        <v>53</v>
      </c>
      <c r="P54">
        <v>53</v>
      </c>
      <c r="Q54">
        <v>53</v>
      </c>
      <c r="R54" s="69">
        <f t="shared" si="6"/>
        <v>53</v>
      </c>
      <c r="S54" s="69" t="str">
        <f t="shared" si="0"/>
        <v>女子 15～18歳 4×100m 自由形 タイム決勝</v>
      </c>
      <c r="T54" t="str">
        <f t="shared" si="1"/>
        <v>女子</v>
      </c>
      <c r="U54" t="str">
        <f t="shared" si="2"/>
        <v>15～18歳</v>
      </c>
      <c r="V54" t="str">
        <f t="shared" si="3"/>
        <v>4×100m</v>
      </c>
      <c r="W54" t="str">
        <f t="shared" si="4"/>
        <v>自由形</v>
      </c>
      <c r="X54" t="str">
        <f t="shared" si="5"/>
        <v>タイム決勝</v>
      </c>
    </row>
    <row r="55" spans="1:24" x14ac:dyDescent="0.2">
      <c r="A55">
        <f>IFERROR(プログラム__2[[#This Row],[表示用競技番号]],"")</f>
        <v>54</v>
      </c>
      <c r="B55">
        <f>IFERROR(プログラム__2[[#This Row],[組数]],"")</f>
        <v>2</v>
      </c>
      <c r="C55">
        <f>IFERROR(プログラム__2[[#This Row],[種目コード]],"")</f>
        <v>1</v>
      </c>
      <c r="D55">
        <f>IFERROR(プログラム__2[[#This Row],[距離コード]],"")</f>
        <v>5</v>
      </c>
      <c r="E55">
        <f>IFERROR(プログラム__2[[#This Row],[クラス番号]],"")</f>
        <v>4</v>
      </c>
      <c r="F55">
        <f>IFERROR(プログラム__2[[#This Row],[性別コード]],"")</f>
        <v>1</v>
      </c>
      <c r="G55">
        <f>IFERROR(プログラム__2[[#This Row],[予決コード]],"")</f>
        <v>3</v>
      </c>
      <c r="H55" s="44">
        <f>IFERROR(プログラム__2[[#This Row],[日付]],"")</f>
        <v>45613</v>
      </c>
      <c r="I55">
        <f>IFERROR(プログラム__2[[#This Row],[予選競技番号]],"")</f>
        <v>0</v>
      </c>
      <c r="J55" t="str">
        <f>IFERROR(VLOOKUP(C55,色々!L:M,2,0),"")</f>
        <v>自由形</v>
      </c>
      <c r="K55" t="str">
        <f>IFERROR(VLOOKUP(D55,色々!P:R,3,0),"")</f>
        <v>4×100m</v>
      </c>
      <c r="L55" t="str">
        <f>IFERROR(VLOOKUP(E55,クラス!B:C,2,0),"")</f>
        <v>15～18歳</v>
      </c>
      <c r="M55" t="str">
        <f>IFERROR(VLOOKUP(F55,色々!P:Q,2,0),"")</f>
        <v>男子</v>
      </c>
      <c r="N55" t="str">
        <f>IFERROR(VLOOKUP(G55,色々!D:E,2,0),"")</f>
        <v>タイム決勝</v>
      </c>
      <c r="O55">
        <f>IFERROR(プログラム__2[[#This Row],[競技番号]],"")</f>
        <v>54</v>
      </c>
      <c r="P55">
        <v>54</v>
      </c>
      <c r="Q55">
        <v>54</v>
      </c>
      <c r="R55" s="69">
        <f t="shared" si="6"/>
        <v>54</v>
      </c>
      <c r="S55" s="69" t="str">
        <f t="shared" si="0"/>
        <v>男子 15～18歳 4×100m 自由形 タイム決勝</v>
      </c>
      <c r="T55" t="str">
        <f t="shared" si="1"/>
        <v>男子</v>
      </c>
      <c r="U55" t="str">
        <f t="shared" si="2"/>
        <v>15～18歳</v>
      </c>
      <c r="V55" t="str">
        <f t="shared" si="3"/>
        <v>4×100m</v>
      </c>
      <c r="W55" t="str">
        <f t="shared" si="4"/>
        <v>自由形</v>
      </c>
      <c r="X55" t="str">
        <f t="shared" si="5"/>
        <v>タイム決勝</v>
      </c>
    </row>
    <row r="56" spans="1:24" x14ac:dyDescent="0.2">
      <c r="A56">
        <f>IFERROR(プログラム__2[[#This Row],[表示用競技番号]],"")</f>
        <v>55</v>
      </c>
      <c r="B56">
        <f>IFERROR(プログラム__2[[#This Row],[組数]],"")</f>
        <v>4</v>
      </c>
      <c r="C56">
        <f>IFERROR(プログラム__2[[#This Row],[種目コード]],"")</f>
        <v>5</v>
      </c>
      <c r="D56">
        <f>IFERROR(プログラム__2[[#This Row],[距離コード]],"")</f>
        <v>4</v>
      </c>
      <c r="E56">
        <f>IFERROR(プログラム__2[[#This Row],[クラス番号]],"")</f>
        <v>1</v>
      </c>
      <c r="F56">
        <f>IFERROR(プログラム__2[[#This Row],[性別コード]],"")</f>
        <v>2</v>
      </c>
      <c r="G56">
        <f>IFERROR(プログラム__2[[#This Row],[予決コード]],"")</f>
        <v>3</v>
      </c>
      <c r="H56" s="44">
        <f>IFERROR(プログラム__2[[#This Row],[日付]],"")</f>
        <v>45613</v>
      </c>
      <c r="I56">
        <f>IFERROR(プログラム__2[[#This Row],[予選競技番号]],"")</f>
        <v>0</v>
      </c>
      <c r="J56" t="str">
        <f>IFERROR(VLOOKUP(C56,色々!L:M,2,0),"")</f>
        <v>個人メドレー</v>
      </c>
      <c r="K56" t="str">
        <f>IFERROR(VLOOKUP(D56,色々!P:R,3,0),"")</f>
        <v>4×50m</v>
      </c>
      <c r="L56" t="str">
        <f>IFERROR(VLOOKUP(E56,クラス!B:C,2,0),"")</f>
        <v>10歳以下</v>
      </c>
      <c r="M56" t="str">
        <f>IFERROR(VLOOKUP(F56,色々!P:Q,2,0),"")</f>
        <v>女子</v>
      </c>
      <c r="N56" t="str">
        <f>IFERROR(VLOOKUP(G56,色々!D:E,2,0),"")</f>
        <v>タイム決勝</v>
      </c>
      <c r="O56">
        <f>IFERROR(プログラム__2[[#This Row],[競技番号]],"")</f>
        <v>55</v>
      </c>
      <c r="P56">
        <v>55</v>
      </c>
      <c r="Q56">
        <v>55</v>
      </c>
      <c r="R56" s="69">
        <f t="shared" si="6"/>
        <v>55</v>
      </c>
      <c r="S56" s="69" t="str">
        <f t="shared" si="0"/>
        <v>女子 10歳以下 4×50m 個人メドレー タイム決勝</v>
      </c>
      <c r="T56" t="str">
        <f t="shared" si="1"/>
        <v>女子</v>
      </c>
      <c r="U56" t="str">
        <f t="shared" si="2"/>
        <v>10歳以下</v>
      </c>
      <c r="V56" t="str">
        <f t="shared" si="3"/>
        <v>4×50m</v>
      </c>
      <c r="W56" t="str">
        <f t="shared" si="4"/>
        <v>個人メドレー</v>
      </c>
      <c r="X56" t="str">
        <f t="shared" si="5"/>
        <v>タイム決勝</v>
      </c>
    </row>
    <row r="57" spans="1:24" x14ac:dyDescent="0.2">
      <c r="A57">
        <f>IFERROR(プログラム__2[[#This Row],[表示用競技番号]],"")</f>
        <v>56</v>
      </c>
      <c r="B57">
        <f>IFERROR(プログラム__2[[#This Row],[組数]],"")</f>
        <v>4</v>
      </c>
      <c r="C57">
        <f>IFERROR(プログラム__2[[#This Row],[種目コード]],"")</f>
        <v>5</v>
      </c>
      <c r="D57">
        <f>IFERROR(プログラム__2[[#This Row],[距離コード]],"")</f>
        <v>4</v>
      </c>
      <c r="E57">
        <f>IFERROR(プログラム__2[[#This Row],[クラス番号]],"")</f>
        <v>1</v>
      </c>
      <c r="F57">
        <f>IFERROR(プログラム__2[[#This Row],[性別コード]],"")</f>
        <v>1</v>
      </c>
      <c r="G57">
        <f>IFERROR(プログラム__2[[#This Row],[予決コード]],"")</f>
        <v>3</v>
      </c>
      <c r="H57" s="44">
        <f>IFERROR(プログラム__2[[#This Row],[日付]],"")</f>
        <v>45613</v>
      </c>
      <c r="I57">
        <f>IFERROR(プログラム__2[[#This Row],[予選競技番号]],"")</f>
        <v>0</v>
      </c>
      <c r="J57" t="str">
        <f>IFERROR(VLOOKUP(C57,色々!L:M,2,0),"")</f>
        <v>個人メドレー</v>
      </c>
      <c r="K57" t="str">
        <f>IFERROR(VLOOKUP(D57,色々!P:R,3,0),"")</f>
        <v>4×50m</v>
      </c>
      <c r="L57" t="str">
        <f>IFERROR(VLOOKUP(E57,クラス!B:C,2,0),"")</f>
        <v>10歳以下</v>
      </c>
      <c r="M57" t="str">
        <f>IFERROR(VLOOKUP(F57,色々!P:Q,2,0),"")</f>
        <v>男子</v>
      </c>
      <c r="N57" t="str">
        <f>IFERROR(VLOOKUP(G57,色々!D:E,2,0),"")</f>
        <v>タイム決勝</v>
      </c>
      <c r="O57">
        <f>IFERROR(プログラム__2[[#This Row],[競技番号]],"")</f>
        <v>56</v>
      </c>
      <c r="P57">
        <v>56</v>
      </c>
      <c r="Q57">
        <v>56</v>
      </c>
      <c r="R57" s="69">
        <f t="shared" si="6"/>
        <v>56</v>
      </c>
      <c r="S57" s="69" t="str">
        <f t="shared" si="0"/>
        <v>男子 10歳以下 4×50m 個人メドレー タイム決勝</v>
      </c>
      <c r="T57" t="str">
        <f t="shared" si="1"/>
        <v>男子</v>
      </c>
      <c r="U57" t="str">
        <f t="shared" si="2"/>
        <v>10歳以下</v>
      </c>
      <c r="V57" t="str">
        <f t="shared" si="3"/>
        <v>4×50m</v>
      </c>
      <c r="W57" t="str">
        <f t="shared" si="4"/>
        <v>個人メドレー</v>
      </c>
      <c r="X57" t="str">
        <f t="shared" si="5"/>
        <v>タイム決勝</v>
      </c>
    </row>
    <row r="58" spans="1:24" x14ac:dyDescent="0.2">
      <c r="A58">
        <f>IFERROR(プログラム__2[[#This Row],[表示用競技番号]],"")</f>
        <v>57</v>
      </c>
      <c r="B58">
        <f>IFERROR(プログラム__2[[#This Row],[組数]],"")</f>
        <v>4</v>
      </c>
      <c r="C58">
        <f>IFERROR(プログラム__2[[#This Row],[種目コード]],"")</f>
        <v>5</v>
      </c>
      <c r="D58">
        <f>IFERROR(プログラム__2[[#This Row],[距離コード]],"")</f>
        <v>4</v>
      </c>
      <c r="E58">
        <f>IFERROR(プログラム__2[[#This Row],[クラス番号]],"")</f>
        <v>2</v>
      </c>
      <c r="F58">
        <f>IFERROR(プログラム__2[[#This Row],[性別コード]],"")</f>
        <v>2</v>
      </c>
      <c r="G58">
        <f>IFERROR(プログラム__2[[#This Row],[予決コード]],"")</f>
        <v>3</v>
      </c>
      <c r="H58" s="44">
        <f>IFERROR(プログラム__2[[#This Row],[日付]],"")</f>
        <v>45613</v>
      </c>
      <c r="I58">
        <f>IFERROR(プログラム__2[[#This Row],[予選競技番号]],"")</f>
        <v>0</v>
      </c>
      <c r="J58" t="str">
        <f>IFERROR(VLOOKUP(C58,色々!L:M,2,0),"")</f>
        <v>個人メドレー</v>
      </c>
      <c r="K58" t="str">
        <f>IFERROR(VLOOKUP(D58,色々!P:R,3,0),"")</f>
        <v>4×50m</v>
      </c>
      <c r="L58" t="str">
        <f>IFERROR(VLOOKUP(E58,クラス!B:C,2,0),"")</f>
        <v>11～12歳</v>
      </c>
      <c r="M58" t="str">
        <f>IFERROR(VLOOKUP(F58,色々!P:Q,2,0),"")</f>
        <v>女子</v>
      </c>
      <c r="N58" t="str">
        <f>IFERROR(VLOOKUP(G58,色々!D:E,2,0),"")</f>
        <v>タイム決勝</v>
      </c>
      <c r="O58">
        <f>IFERROR(プログラム__2[[#This Row],[競技番号]],"")</f>
        <v>57</v>
      </c>
      <c r="P58">
        <v>57</v>
      </c>
      <c r="Q58">
        <v>57</v>
      </c>
      <c r="R58" s="69">
        <f t="shared" si="6"/>
        <v>57</v>
      </c>
      <c r="S58" s="69" t="str">
        <f t="shared" si="0"/>
        <v>女子 11～12歳 4×50m 個人メドレー タイム決勝</v>
      </c>
      <c r="T58" t="str">
        <f t="shared" si="1"/>
        <v>女子</v>
      </c>
      <c r="U58" t="str">
        <f t="shared" si="2"/>
        <v>11～12歳</v>
      </c>
      <c r="V58" t="str">
        <f t="shared" si="3"/>
        <v>4×50m</v>
      </c>
      <c r="W58" t="str">
        <f t="shared" si="4"/>
        <v>個人メドレー</v>
      </c>
      <c r="X58" t="str">
        <f t="shared" si="5"/>
        <v>タイム決勝</v>
      </c>
    </row>
    <row r="59" spans="1:24" x14ac:dyDescent="0.2">
      <c r="A59">
        <f>IFERROR(プログラム__2[[#This Row],[表示用競技番号]],"")</f>
        <v>58</v>
      </c>
      <c r="B59">
        <f>IFERROR(プログラム__2[[#This Row],[組数]],"")</f>
        <v>3</v>
      </c>
      <c r="C59">
        <f>IFERROR(プログラム__2[[#This Row],[種目コード]],"")</f>
        <v>5</v>
      </c>
      <c r="D59">
        <f>IFERROR(プログラム__2[[#This Row],[距離コード]],"")</f>
        <v>4</v>
      </c>
      <c r="E59">
        <f>IFERROR(プログラム__2[[#This Row],[クラス番号]],"")</f>
        <v>2</v>
      </c>
      <c r="F59">
        <f>IFERROR(プログラム__2[[#This Row],[性別コード]],"")</f>
        <v>1</v>
      </c>
      <c r="G59">
        <f>IFERROR(プログラム__2[[#This Row],[予決コード]],"")</f>
        <v>3</v>
      </c>
      <c r="H59" s="44">
        <f>IFERROR(プログラム__2[[#This Row],[日付]],"")</f>
        <v>45613</v>
      </c>
      <c r="I59">
        <f>IFERROR(プログラム__2[[#This Row],[予選競技番号]],"")</f>
        <v>0</v>
      </c>
      <c r="J59" t="str">
        <f>IFERROR(VLOOKUP(C59,色々!L:M,2,0),"")</f>
        <v>個人メドレー</v>
      </c>
      <c r="K59" t="str">
        <f>IFERROR(VLOOKUP(D59,色々!P:R,3,0),"")</f>
        <v>4×50m</v>
      </c>
      <c r="L59" t="str">
        <f>IFERROR(VLOOKUP(E59,クラス!B:C,2,0),"")</f>
        <v>11～12歳</v>
      </c>
      <c r="M59" t="str">
        <f>IFERROR(VLOOKUP(F59,色々!P:Q,2,0),"")</f>
        <v>男子</v>
      </c>
      <c r="N59" t="str">
        <f>IFERROR(VLOOKUP(G59,色々!D:E,2,0),"")</f>
        <v>タイム決勝</v>
      </c>
      <c r="O59">
        <f>IFERROR(プログラム__2[[#This Row],[競技番号]],"")</f>
        <v>58</v>
      </c>
      <c r="P59">
        <v>58</v>
      </c>
      <c r="Q59">
        <v>58</v>
      </c>
      <c r="R59" s="69">
        <f t="shared" si="6"/>
        <v>58</v>
      </c>
      <c r="S59" s="69" t="str">
        <f t="shared" si="0"/>
        <v>男子 11～12歳 4×50m 個人メドレー タイム決勝</v>
      </c>
      <c r="T59" t="str">
        <f t="shared" si="1"/>
        <v>男子</v>
      </c>
      <c r="U59" t="str">
        <f t="shared" si="2"/>
        <v>11～12歳</v>
      </c>
      <c r="V59" t="str">
        <f t="shared" si="3"/>
        <v>4×50m</v>
      </c>
      <c r="W59" t="str">
        <f t="shared" si="4"/>
        <v>個人メドレー</v>
      </c>
      <c r="X59" t="str">
        <f t="shared" si="5"/>
        <v>タイム決勝</v>
      </c>
    </row>
    <row r="60" spans="1:24" x14ac:dyDescent="0.2">
      <c r="A60">
        <f>IFERROR(プログラム__2[[#This Row],[表示用競技番号]],"")</f>
        <v>59</v>
      </c>
      <c r="B60">
        <f>IFERROR(プログラム__2[[#This Row],[組数]],"")</f>
        <v>1</v>
      </c>
      <c r="C60">
        <f>IFERROR(プログラム__2[[#This Row],[種目コード]],"")</f>
        <v>5</v>
      </c>
      <c r="D60">
        <f>IFERROR(プログラム__2[[#This Row],[距離コード]],"")</f>
        <v>4</v>
      </c>
      <c r="E60">
        <f>IFERROR(プログラム__2[[#This Row],[クラス番号]],"")</f>
        <v>3</v>
      </c>
      <c r="F60">
        <f>IFERROR(プログラム__2[[#This Row],[性別コード]],"")</f>
        <v>2</v>
      </c>
      <c r="G60">
        <f>IFERROR(プログラム__2[[#This Row],[予決コード]],"")</f>
        <v>3</v>
      </c>
      <c r="H60" s="44">
        <f>IFERROR(プログラム__2[[#This Row],[日付]],"")</f>
        <v>45613</v>
      </c>
      <c r="I60">
        <f>IFERROR(プログラム__2[[#This Row],[予選競技番号]],"")</f>
        <v>0</v>
      </c>
      <c r="J60" t="str">
        <f>IFERROR(VLOOKUP(C60,色々!L:M,2,0),"")</f>
        <v>個人メドレー</v>
      </c>
      <c r="K60" t="str">
        <f>IFERROR(VLOOKUP(D60,色々!P:R,3,0),"")</f>
        <v>4×50m</v>
      </c>
      <c r="L60" t="str">
        <f>IFERROR(VLOOKUP(E60,クラス!B:C,2,0),"")</f>
        <v>13～14歳</v>
      </c>
      <c r="M60" t="str">
        <f>IFERROR(VLOOKUP(F60,色々!P:Q,2,0),"")</f>
        <v>女子</v>
      </c>
      <c r="N60" t="str">
        <f>IFERROR(VLOOKUP(G60,色々!D:E,2,0),"")</f>
        <v>タイム決勝</v>
      </c>
      <c r="O60">
        <f>IFERROR(プログラム__2[[#This Row],[競技番号]],"")</f>
        <v>59</v>
      </c>
      <c r="P60">
        <v>59</v>
      </c>
      <c r="Q60">
        <v>59</v>
      </c>
      <c r="R60" s="69">
        <f t="shared" si="6"/>
        <v>59</v>
      </c>
      <c r="S60" s="69" t="str">
        <f t="shared" si="0"/>
        <v>女子 13～14歳 4×50m 個人メドレー タイム決勝</v>
      </c>
      <c r="T60" t="str">
        <f t="shared" si="1"/>
        <v>女子</v>
      </c>
      <c r="U60" t="str">
        <f t="shared" si="2"/>
        <v>13～14歳</v>
      </c>
      <c r="V60" t="str">
        <f t="shared" si="3"/>
        <v>4×50m</v>
      </c>
      <c r="W60" t="str">
        <f t="shared" si="4"/>
        <v>個人メドレー</v>
      </c>
      <c r="X60" t="str">
        <f t="shared" si="5"/>
        <v>タイム決勝</v>
      </c>
    </row>
    <row r="61" spans="1:24" x14ac:dyDescent="0.2">
      <c r="A61">
        <f>IFERROR(プログラム__2[[#This Row],[表示用競技番号]],"")</f>
        <v>60</v>
      </c>
      <c r="B61">
        <f>IFERROR(プログラム__2[[#This Row],[組数]],"")</f>
        <v>3</v>
      </c>
      <c r="C61">
        <f>IFERROR(プログラム__2[[#This Row],[種目コード]],"")</f>
        <v>5</v>
      </c>
      <c r="D61">
        <f>IFERROR(プログラム__2[[#This Row],[距離コード]],"")</f>
        <v>4</v>
      </c>
      <c r="E61">
        <f>IFERROR(プログラム__2[[#This Row],[クラス番号]],"")</f>
        <v>3</v>
      </c>
      <c r="F61">
        <f>IFERROR(プログラム__2[[#This Row],[性別コード]],"")</f>
        <v>1</v>
      </c>
      <c r="G61">
        <f>IFERROR(プログラム__2[[#This Row],[予決コード]],"")</f>
        <v>3</v>
      </c>
      <c r="H61" s="44">
        <f>IFERROR(プログラム__2[[#This Row],[日付]],"")</f>
        <v>45613</v>
      </c>
      <c r="I61">
        <f>IFERROR(プログラム__2[[#This Row],[予選競技番号]],"")</f>
        <v>0</v>
      </c>
      <c r="J61" t="str">
        <f>IFERROR(VLOOKUP(C61,色々!L:M,2,0),"")</f>
        <v>個人メドレー</v>
      </c>
      <c r="K61" t="str">
        <f>IFERROR(VLOOKUP(D61,色々!P:R,3,0),"")</f>
        <v>4×50m</v>
      </c>
      <c r="L61" t="str">
        <f>IFERROR(VLOOKUP(E61,クラス!B:C,2,0),"")</f>
        <v>13～14歳</v>
      </c>
      <c r="M61" t="str">
        <f>IFERROR(VLOOKUP(F61,色々!P:Q,2,0),"")</f>
        <v>男子</v>
      </c>
      <c r="N61" t="str">
        <f>IFERROR(VLOOKUP(G61,色々!D:E,2,0),"")</f>
        <v>タイム決勝</v>
      </c>
      <c r="O61">
        <f>IFERROR(プログラム__2[[#This Row],[競技番号]],"")</f>
        <v>60</v>
      </c>
      <c r="P61">
        <v>60</v>
      </c>
      <c r="Q61">
        <v>60</v>
      </c>
      <c r="R61" s="69">
        <f t="shared" si="6"/>
        <v>60</v>
      </c>
      <c r="S61" s="69" t="str">
        <f t="shared" si="0"/>
        <v>男子 13～14歳 4×50m 個人メドレー タイム決勝</v>
      </c>
      <c r="T61" t="str">
        <f t="shared" si="1"/>
        <v>男子</v>
      </c>
      <c r="U61" t="str">
        <f t="shared" si="2"/>
        <v>13～14歳</v>
      </c>
      <c r="V61" t="str">
        <f t="shared" si="3"/>
        <v>4×50m</v>
      </c>
      <c r="W61" t="str">
        <f t="shared" si="4"/>
        <v>個人メドレー</v>
      </c>
      <c r="X61" t="str">
        <f t="shared" si="5"/>
        <v>タイム決勝</v>
      </c>
    </row>
    <row r="62" spans="1:24" x14ac:dyDescent="0.2">
      <c r="A62">
        <f>IFERROR(プログラム__2[[#This Row],[表示用競技番号]],"")</f>
        <v>61</v>
      </c>
      <c r="B62">
        <f>IFERROR(プログラム__2[[#This Row],[組数]],"")</f>
        <v>1</v>
      </c>
      <c r="C62">
        <f>IFERROR(プログラム__2[[#This Row],[種目コード]],"")</f>
        <v>5</v>
      </c>
      <c r="D62">
        <f>IFERROR(プログラム__2[[#This Row],[距離コード]],"")</f>
        <v>4</v>
      </c>
      <c r="E62">
        <f>IFERROR(プログラム__2[[#This Row],[クラス番号]],"")</f>
        <v>4</v>
      </c>
      <c r="F62">
        <f>IFERROR(プログラム__2[[#This Row],[性別コード]],"")</f>
        <v>2</v>
      </c>
      <c r="G62">
        <f>IFERROR(プログラム__2[[#This Row],[予決コード]],"")</f>
        <v>3</v>
      </c>
      <c r="H62" s="44">
        <f>IFERROR(プログラム__2[[#This Row],[日付]],"")</f>
        <v>45613</v>
      </c>
      <c r="I62">
        <f>IFERROR(プログラム__2[[#This Row],[予選競技番号]],"")</f>
        <v>0</v>
      </c>
      <c r="J62" t="str">
        <f>IFERROR(VLOOKUP(C62,色々!L:M,2,0),"")</f>
        <v>個人メドレー</v>
      </c>
      <c r="K62" t="str">
        <f>IFERROR(VLOOKUP(D62,色々!P:R,3,0),"")</f>
        <v>4×50m</v>
      </c>
      <c r="L62" t="str">
        <f>IFERROR(VLOOKUP(E62,クラス!B:C,2,0),"")</f>
        <v>15～18歳</v>
      </c>
      <c r="M62" t="str">
        <f>IFERROR(VLOOKUP(F62,色々!P:Q,2,0),"")</f>
        <v>女子</v>
      </c>
      <c r="N62" t="str">
        <f>IFERROR(VLOOKUP(G62,色々!D:E,2,0),"")</f>
        <v>タイム決勝</v>
      </c>
      <c r="O62">
        <f>IFERROR(プログラム__2[[#This Row],[競技番号]],"")</f>
        <v>61</v>
      </c>
      <c r="P62">
        <v>61</v>
      </c>
      <c r="Q62">
        <v>61</v>
      </c>
      <c r="R62" s="69">
        <f t="shared" si="6"/>
        <v>61</v>
      </c>
      <c r="S62" s="69" t="str">
        <f t="shared" si="0"/>
        <v>女子 15～18歳 4×50m 個人メドレー タイム決勝</v>
      </c>
      <c r="T62" t="str">
        <f t="shared" si="1"/>
        <v>女子</v>
      </c>
      <c r="U62" t="str">
        <f t="shared" si="2"/>
        <v>15～18歳</v>
      </c>
      <c r="V62" t="str">
        <f t="shared" si="3"/>
        <v>4×50m</v>
      </c>
      <c r="W62" t="str">
        <f t="shared" si="4"/>
        <v>個人メドレー</v>
      </c>
      <c r="X62" t="str">
        <f t="shared" si="5"/>
        <v>タイム決勝</v>
      </c>
    </row>
    <row r="63" spans="1:24" x14ac:dyDescent="0.2">
      <c r="A63">
        <f>IFERROR(プログラム__2[[#This Row],[表示用競技番号]],"")</f>
        <v>62</v>
      </c>
      <c r="B63">
        <f>IFERROR(プログラム__2[[#This Row],[組数]],"")</f>
        <v>2</v>
      </c>
      <c r="C63">
        <f>IFERROR(プログラム__2[[#This Row],[種目コード]],"")</f>
        <v>5</v>
      </c>
      <c r="D63">
        <f>IFERROR(プログラム__2[[#This Row],[距離コード]],"")</f>
        <v>4</v>
      </c>
      <c r="E63">
        <f>IFERROR(プログラム__2[[#This Row],[クラス番号]],"")</f>
        <v>4</v>
      </c>
      <c r="F63">
        <f>IFERROR(プログラム__2[[#This Row],[性別コード]],"")</f>
        <v>1</v>
      </c>
      <c r="G63">
        <f>IFERROR(プログラム__2[[#This Row],[予決コード]],"")</f>
        <v>3</v>
      </c>
      <c r="H63" s="44">
        <f>IFERROR(プログラム__2[[#This Row],[日付]],"")</f>
        <v>45613</v>
      </c>
      <c r="I63">
        <f>IFERROR(プログラム__2[[#This Row],[予選競技番号]],"")</f>
        <v>0</v>
      </c>
      <c r="J63" t="str">
        <f>IFERROR(VLOOKUP(C63,色々!L:M,2,0),"")</f>
        <v>個人メドレー</v>
      </c>
      <c r="K63" t="str">
        <f>IFERROR(VLOOKUP(D63,色々!P:R,3,0),"")</f>
        <v>4×50m</v>
      </c>
      <c r="L63" t="str">
        <f>IFERROR(VLOOKUP(E63,クラス!B:C,2,0),"")</f>
        <v>15～18歳</v>
      </c>
      <c r="M63" t="str">
        <f>IFERROR(VLOOKUP(F63,色々!P:Q,2,0),"")</f>
        <v>男子</v>
      </c>
      <c r="N63" t="str">
        <f>IFERROR(VLOOKUP(G63,色々!D:E,2,0),"")</f>
        <v>タイム決勝</v>
      </c>
      <c r="O63">
        <f>IFERROR(プログラム__2[[#This Row],[競技番号]],"")</f>
        <v>62</v>
      </c>
      <c r="P63">
        <v>62</v>
      </c>
      <c r="Q63">
        <v>62</v>
      </c>
      <c r="R63" s="69">
        <f t="shared" si="6"/>
        <v>62</v>
      </c>
      <c r="S63" s="69" t="str">
        <f t="shared" si="0"/>
        <v>男子 15～18歳 4×50m 個人メドレー タイム決勝</v>
      </c>
      <c r="T63" t="str">
        <f t="shared" si="1"/>
        <v>男子</v>
      </c>
      <c r="U63" t="str">
        <f t="shared" si="2"/>
        <v>15～18歳</v>
      </c>
      <c r="V63" t="str">
        <f t="shared" si="3"/>
        <v>4×50m</v>
      </c>
      <c r="W63" t="str">
        <f t="shared" si="4"/>
        <v>個人メドレー</v>
      </c>
      <c r="X63" t="str">
        <f t="shared" si="5"/>
        <v>タイム決勝</v>
      </c>
    </row>
    <row r="64" spans="1:24" x14ac:dyDescent="0.2">
      <c r="A64">
        <f>IFERROR(プログラム__2[[#This Row],[表示用競技番号]],"")</f>
        <v>63</v>
      </c>
      <c r="B64">
        <f>IFERROR(プログラム__2[[#This Row],[組数]],"")</f>
        <v>4</v>
      </c>
      <c r="C64">
        <f>IFERROR(プログラム__2[[#This Row],[種目コード]],"")</f>
        <v>1</v>
      </c>
      <c r="D64">
        <f>IFERROR(プログラム__2[[#This Row],[距離コード]],"")</f>
        <v>3</v>
      </c>
      <c r="E64">
        <f>IFERROR(プログラム__2[[#This Row],[クラス番号]],"")</f>
        <v>2</v>
      </c>
      <c r="F64">
        <f>IFERROR(プログラム__2[[#This Row],[性別コード]],"")</f>
        <v>2</v>
      </c>
      <c r="G64">
        <f>IFERROR(プログラム__2[[#This Row],[予決コード]],"")</f>
        <v>3</v>
      </c>
      <c r="H64" s="44">
        <f>IFERROR(プログラム__2[[#This Row],[日付]],"")</f>
        <v>45613</v>
      </c>
      <c r="I64">
        <f>IFERROR(プログラム__2[[#This Row],[予選競技番号]],"")</f>
        <v>0</v>
      </c>
      <c r="J64" t="str">
        <f>IFERROR(VLOOKUP(C64,色々!L:M,2,0),"")</f>
        <v>自由形</v>
      </c>
      <c r="K64">
        <f>IFERROR(VLOOKUP(D64,色々!P:R,3,0),"")</f>
        <v>0</v>
      </c>
      <c r="L64" t="str">
        <f>IFERROR(VLOOKUP(E64,クラス!B:C,2,0),"")</f>
        <v>11～12歳</v>
      </c>
      <c r="M64" t="str">
        <f>IFERROR(VLOOKUP(F64,色々!P:Q,2,0),"")</f>
        <v>女子</v>
      </c>
      <c r="N64" t="str">
        <f>IFERROR(VLOOKUP(G64,色々!D:E,2,0),"")</f>
        <v>タイム決勝</v>
      </c>
      <c r="O64">
        <f>IFERROR(プログラム__2[[#This Row],[競技番号]],"")</f>
        <v>63</v>
      </c>
      <c r="P64">
        <v>63</v>
      </c>
      <c r="Q64">
        <v>63</v>
      </c>
      <c r="R64" s="69">
        <f t="shared" si="6"/>
        <v>63</v>
      </c>
      <c r="S64" s="69" t="str">
        <f t="shared" si="0"/>
        <v>女子 11～12歳 0 自由形 タイム決勝</v>
      </c>
      <c r="T64" t="str">
        <f t="shared" si="1"/>
        <v>女子</v>
      </c>
      <c r="U64" t="str">
        <f t="shared" si="2"/>
        <v>11～12歳</v>
      </c>
      <c r="V64">
        <f t="shared" si="3"/>
        <v>0</v>
      </c>
      <c r="W64" t="str">
        <f t="shared" si="4"/>
        <v>自由形</v>
      </c>
      <c r="X64" t="str">
        <f t="shared" si="5"/>
        <v>タイム決勝</v>
      </c>
    </row>
    <row r="65" spans="1:24" x14ac:dyDescent="0.2">
      <c r="A65">
        <f>IFERROR(プログラム__2[[#This Row],[表示用競技番号]],"")</f>
        <v>64</v>
      </c>
      <c r="B65">
        <f>IFERROR(プログラム__2[[#This Row],[組数]],"")</f>
        <v>3</v>
      </c>
      <c r="C65">
        <f>IFERROR(プログラム__2[[#This Row],[種目コード]],"")</f>
        <v>1</v>
      </c>
      <c r="D65">
        <f>IFERROR(プログラム__2[[#This Row],[距離コード]],"")</f>
        <v>3</v>
      </c>
      <c r="E65">
        <f>IFERROR(プログラム__2[[#This Row],[クラス番号]],"")</f>
        <v>2</v>
      </c>
      <c r="F65">
        <f>IFERROR(プログラム__2[[#This Row],[性別コード]],"")</f>
        <v>1</v>
      </c>
      <c r="G65">
        <f>IFERROR(プログラム__2[[#This Row],[予決コード]],"")</f>
        <v>3</v>
      </c>
      <c r="H65" s="44">
        <f>IFERROR(プログラム__2[[#This Row],[日付]],"")</f>
        <v>45613</v>
      </c>
      <c r="I65">
        <f>IFERROR(プログラム__2[[#This Row],[予選競技番号]],"")</f>
        <v>0</v>
      </c>
      <c r="J65" t="str">
        <f>IFERROR(VLOOKUP(C65,色々!L:M,2,0),"")</f>
        <v>自由形</v>
      </c>
      <c r="K65">
        <f>IFERROR(VLOOKUP(D65,色々!P:R,3,0),"")</f>
        <v>0</v>
      </c>
      <c r="L65" t="str">
        <f>IFERROR(VLOOKUP(E65,クラス!B:C,2,0),"")</f>
        <v>11～12歳</v>
      </c>
      <c r="M65" t="str">
        <f>IFERROR(VLOOKUP(F65,色々!P:Q,2,0),"")</f>
        <v>男子</v>
      </c>
      <c r="N65" t="str">
        <f>IFERROR(VLOOKUP(G65,色々!D:E,2,0),"")</f>
        <v>タイム決勝</v>
      </c>
      <c r="O65">
        <f>IFERROR(プログラム__2[[#This Row],[競技番号]],"")</f>
        <v>64</v>
      </c>
      <c r="P65">
        <v>64</v>
      </c>
      <c r="Q65">
        <v>64</v>
      </c>
      <c r="R65" s="69">
        <f t="shared" si="6"/>
        <v>64</v>
      </c>
      <c r="S65" s="69" t="str">
        <f t="shared" si="0"/>
        <v>男子 11～12歳 0 自由形 タイム決勝</v>
      </c>
      <c r="T65" t="str">
        <f t="shared" si="1"/>
        <v>男子</v>
      </c>
      <c r="U65" t="str">
        <f t="shared" si="2"/>
        <v>11～12歳</v>
      </c>
      <c r="V65">
        <f t="shared" si="3"/>
        <v>0</v>
      </c>
      <c r="W65" t="str">
        <f t="shared" si="4"/>
        <v>自由形</v>
      </c>
      <c r="X65" t="str">
        <f t="shared" si="5"/>
        <v>タイム決勝</v>
      </c>
    </row>
    <row r="66" spans="1:24" x14ac:dyDescent="0.2">
      <c r="A66">
        <f>IFERROR(プログラム__2[[#This Row],[表示用競技番号]],"")</f>
        <v>65</v>
      </c>
      <c r="B66">
        <f>IFERROR(プログラム__2[[#This Row],[組数]],"")</f>
        <v>3</v>
      </c>
      <c r="C66">
        <f>IFERROR(プログラム__2[[#This Row],[種目コード]],"")</f>
        <v>1</v>
      </c>
      <c r="D66">
        <f>IFERROR(プログラム__2[[#This Row],[距離コード]],"")</f>
        <v>3</v>
      </c>
      <c r="E66">
        <f>IFERROR(プログラム__2[[#This Row],[クラス番号]],"")</f>
        <v>3</v>
      </c>
      <c r="F66">
        <f>IFERROR(プログラム__2[[#This Row],[性別コード]],"")</f>
        <v>2</v>
      </c>
      <c r="G66">
        <f>IFERROR(プログラム__2[[#This Row],[予決コード]],"")</f>
        <v>3</v>
      </c>
      <c r="H66" s="44">
        <f>IFERROR(プログラム__2[[#This Row],[日付]],"")</f>
        <v>45613</v>
      </c>
      <c r="I66">
        <f>IFERROR(プログラム__2[[#This Row],[予選競技番号]],"")</f>
        <v>0</v>
      </c>
      <c r="J66" t="str">
        <f>IFERROR(VLOOKUP(C66,色々!L:M,2,0),"")</f>
        <v>自由形</v>
      </c>
      <c r="K66">
        <f>IFERROR(VLOOKUP(D66,色々!P:R,3,0),"")</f>
        <v>0</v>
      </c>
      <c r="L66" t="str">
        <f>IFERROR(VLOOKUP(E66,クラス!B:C,2,0),"")</f>
        <v>13～14歳</v>
      </c>
      <c r="M66" t="str">
        <f>IFERROR(VLOOKUP(F66,色々!P:Q,2,0),"")</f>
        <v>女子</v>
      </c>
      <c r="N66" t="str">
        <f>IFERROR(VLOOKUP(G66,色々!D:E,2,0),"")</f>
        <v>タイム決勝</v>
      </c>
      <c r="O66">
        <f>IFERROR(プログラム__2[[#This Row],[競技番号]],"")</f>
        <v>65</v>
      </c>
      <c r="P66">
        <v>65</v>
      </c>
      <c r="Q66">
        <v>65</v>
      </c>
      <c r="R66" s="69">
        <f t="shared" si="6"/>
        <v>65</v>
      </c>
      <c r="S66" s="69" t="str">
        <f t="shared" si="0"/>
        <v>女子 13～14歳 0 自由形 タイム決勝</v>
      </c>
      <c r="T66" t="str">
        <f t="shared" si="1"/>
        <v>女子</v>
      </c>
      <c r="U66" t="str">
        <f t="shared" si="2"/>
        <v>13～14歳</v>
      </c>
      <c r="V66">
        <f t="shared" si="3"/>
        <v>0</v>
      </c>
      <c r="W66" t="str">
        <f t="shared" si="4"/>
        <v>自由形</v>
      </c>
      <c r="X66" t="str">
        <f t="shared" si="5"/>
        <v>タイム決勝</v>
      </c>
    </row>
    <row r="67" spans="1:24" x14ac:dyDescent="0.2">
      <c r="A67">
        <f>IFERROR(プログラム__2[[#This Row],[表示用競技番号]],"")</f>
        <v>66</v>
      </c>
      <c r="B67">
        <f>IFERROR(プログラム__2[[#This Row],[組数]],"")</f>
        <v>3</v>
      </c>
      <c r="C67">
        <f>IFERROR(プログラム__2[[#This Row],[種目コード]],"")</f>
        <v>1</v>
      </c>
      <c r="D67">
        <f>IFERROR(プログラム__2[[#This Row],[距離コード]],"")</f>
        <v>3</v>
      </c>
      <c r="E67">
        <f>IFERROR(プログラム__2[[#This Row],[クラス番号]],"")</f>
        <v>3</v>
      </c>
      <c r="F67">
        <f>IFERROR(プログラム__2[[#This Row],[性別コード]],"")</f>
        <v>1</v>
      </c>
      <c r="G67">
        <f>IFERROR(プログラム__2[[#This Row],[予決コード]],"")</f>
        <v>3</v>
      </c>
      <c r="H67" s="44">
        <f>IFERROR(プログラム__2[[#This Row],[日付]],"")</f>
        <v>45613</v>
      </c>
      <c r="I67">
        <f>IFERROR(プログラム__2[[#This Row],[予選競技番号]],"")</f>
        <v>0</v>
      </c>
      <c r="J67" t="str">
        <f>IFERROR(VLOOKUP(C67,色々!L:M,2,0),"")</f>
        <v>自由形</v>
      </c>
      <c r="K67">
        <f>IFERROR(VLOOKUP(D67,色々!P:R,3,0),"")</f>
        <v>0</v>
      </c>
      <c r="L67" t="str">
        <f>IFERROR(VLOOKUP(E67,クラス!B:C,2,0),"")</f>
        <v>13～14歳</v>
      </c>
      <c r="M67" t="str">
        <f>IFERROR(VLOOKUP(F67,色々!P:Q,2,0),"")</f>
        <v>男子</v>
      </c>
      <c r="N67" t="str">
        <f>IFERROR(VLOOKUP(G67,色々!D:E,2,0),"")</f>
        <v>タイム決勝</v>
      </c>
      <c r="O67">
        <f>IFERROR(プログラム__2[[#This Row],[競技番号]],"")</f>
        <v>66</v>
      </c>
      <c r="P67">
        <v>66</v>
      </c>
      <c r="Q67">
        <v>66</v>
      </c>
      <c r="R67" s="69">
        <f t="shared" si="6"/>
        <v>66</v>
      </c>
      <c r="S67" s="69" t="str">
        <f t="shared" ref="S67:S130" si="7">CONCATENATE(T67," ",U67," ",V67," ",W67," ",X67)</f>
        <v>男子 13～14歳 0 自由形 タイム決勝</v>
      </c>
      <c r="T67" t="str">
        <f t="shared" ref="T67:T130" si="8">IFERROR(VLOOKUP(Q67,A:M,13,0),"")</f>
        <v>男子</v>
      </c>
      <c r="U67" t="str">
        <f t="shared" ref="U67:U130" si="9">IFERROR(VLOOKUP(Q67,A:M,12,0),"")</f>
        <v>13～14歳</v>
      </c>
      <c r="V67">
        <f t="shared" ref="V67:V130" si="10">IFERROR(VLOOKUP(Q67,A:M,11,0),"")</f>
        <v>0</v>
      </c>
      <c r="W67" t="str">
        <f t="shared" ref="W67:W130" si="11">IFERROR(VLOOKUP(Q67,A:M,10,0),"")</f>
        <v>自由形</v>
      </c>
      <c r="X67" t="str">
        <f t="shared" ref="X67:X130" si="12">IFERROR(VLOOKUP(Q67,A:N,14,0),"")</f>
        <v>タイム決勝</v>
      </c>
    </row>
    <row r="68" spans="1:24" x14ac:dyDescent="0.2">
      <c r="A68">
        <f>IFERROR(プログラム__2[[#This Row],[表示用競技番号]],"")</f>
        <v>67</v>
      </c>
      <c r="B68">
        <f>IFERROR(プログラム__2[[#This Row],[組数]],"")</f>
        <v>2</v>
      </c>
      <c r="C68">
        <f>IFERROR(プログラム__2[[#This Row],[種目コード]],"")</f>
        <v>1</v>
      </c>
      <c r="D68">
        <f>IFERROR(プログラム__2[[#This Row],[距離コード]],"")</f>
        <v>3</v>
      </c>
      <c r="E68">
        <f>IFERROR(プログラム__2[[#This Row],[クラス番号]],"")</f>
        <v>4</v>
      </c>
      <c r="F68">
        <f>IFERROR(プログラム__2[[#This Row],[性別コード]],"")</f>
        <v>2</v>
      </c>
      <c r="G68">
        <f>IFERROR(プログラム__2[[#This Row],[予決コード]],"")</f>
        <v>3</v>
      </c>
      <c r="H68" s="44">
        <f>IFERROR(プログラム__2[[#This Row],[日付]],"")</f>
        <v>45613</v>
      </c>
      <c r="I68">
        <f>IFERROR(プログラム__2[[#This Row],[予選競技番号]],"")</f>
        <v>0</v>
      </c>
      <c r="J68" t="str">
        <f>IFERROR(VLOOKUP(C68,色々!L:M,2,0),"")</f>
        <v>自由形</v>
      </c>
      <c r="K68">
        <f>IFERROR(VLOOKUP(D68,色々!P:R,3,0),"")</f>
        <v>0</v>
      </c>
      <c r="L68" t="str">
        <f>IFERROR(VLOOKUP(E68,クラス!B:C,2,0),"")</f>
        <v>15～18歳</v>
      </c>
      <c r="M68" t="str">
        <f>IFERROR(VLOOKUP(F68,色々!P:Q,2,0),"")</f>
        <v>女子</v>
      </c>
      <c r="N68" t="str">
        <f>IFERROR(VLOOKUP(G68,色々!D:E,2,0),"")</f>
        <v>タイム決勝</v>
      </c>
      <c r="O68">
        <f>IFERROR(プログラム__2[[#This Row],[競技番号]],"")</f>
        <v>67</v>
      </c>
      <c r="P68">
        <v>67</v>
      </c>
      <c r="Q68">
        <v>67</v>
      </c>
      <c r="R68" s="69">
        <f t="shared" ref="R68:R131" si="13">IF(T68="","",P68)</f>
        <v>67</v>
      </c>
      <c r="S68" s="69" t="str">
        <f t="shared" si="7"/>
        <v>女子 15～18歳 0 自由形 タイム決勝</v>
      </c>
      <c r="T68" t="str">
        <f t="shared" si="8"/>
        <v>女子</v>
      </c>
      <c r="U68" t="str">
        <f t="shared" si="9"/>
        <v>15～18歳</v>
      </c>
      <c r="V68">
        <f t="shared" si="10"/>
        <v>0</v>
      </c>
      <c r="W68" t="str">
        <f t="shared" si="11"/>
        <v>自由形</v>
      </c>
      <c r="X68" t="str">
        <f t="shared" si="12"/>
        <v>タイム決勝</v>
      </c>
    </row>
    <row r="69" spans="1:24" x14ac:dyDescent="0.2">
      <c r="A69">
        <f>IFERROR(プログラム__2[[#This Row],[表示用競技番号]],"")</f>
        <v>68</v>
      </c>
      <c r="B69">
        <f>IFERROR(プログラム__2[[#This Row],[組数]],"")</f>
        <v>3</v>
      </c>
      <c r="C69">
        <f>IFERROR(プログラム__2[[#This Row],[種目コード]],"")</f>
        <v>1</v>
      </c>
      <c r="D69">
        <f>IFERROR(プログラム__2[[#This Row],[距離コード]],"")</f>
        <v>3</v>
      </c>
      <c r="E69">
        <f>IFERROR(プログラム__2[[#This Row],[クラス番号]],"")</f>
        <v>7</v>
      </c>
      <c r="F69">
        <f>IFERROR(プログラム__2[[#This Row],[性別コード]],"")</f>
        <v>1</v>
      </c>
      <c r="G69">
        <f>IFERROR(プログラム__2[[#This Row],[予決コード]],"")</f>
        <v>3</v>
      </c>
      <c r="H69" s="44">
        <f>IFERROR(プログラム__2[[#This Row],[日付]],"")</f>
        <v>45613</v>
      </c>
      <c r="I69">
        <f>IFERROR(プログラム__2[[#This Row],[予選競技番号]],"")</f>
        <v>0</v>
      </c>
      <c r="J69" t="str">
        <f>IFERROR(VLOOKUP(C69,色々!L:M,2,0),"")</f>
        <v>自由形</v>
      </c>
      <c r="K69">
        <f>IFERROR(VLOOKUP(D69,色々!P:R,3,0),"")</f>
        <v>0</v>
      </c>
      <c r="L69" t="str">
        <f>IFERROR(VLOOKUP(E69,クラス!B:C,2,0),"")</f>
        <v>無差別</v>
      </c>
      <c r="M69" t="str">
        <f>IFERROR(VLOOKUP(F69,色々!P:Q,2,0),"")</f>
        <v>男子</v>
      </c>
      <c r="N69" t="str">
        <f>IFERROR(VLOOKUP(G69,色々!D:E,2,0),"")</f>
        <v>タイム決勝</v>
      </c>
      <c r="O69">
        <f>IFERROR(プログラム__2[[#This Row],[競技番号]],"")</f>
        <v>68</v>
      </c>
      <c r="P69">
        <v>68</v>
      </c>
      <c r="Q69">
        <v>68</v>
      </c>
      <c r="R69" s="69">
        <f t="shared" si="13"/>
        <v>68</v>
      </c>
      <c r="S69" s="69" t="str">
        <f t="shared" si="7"/>
        <v>男子 無差別 0 自由形 タイム決勝</v>
      </c>
      <c r="T69" t="str">
        <f t="shared" si="8"/>
        <v>男子</v>
      </c>
      <c r="U69" t="str">
        <f t="shared" si="9"/>
        <v>無差別</v>
      </c>
      <c r="V69">
        <f t="shared" si="10"/>
        <v>0</v>
      </c>
      <c r="W69" t="str">
        <f t="shared" si="11"/>
        <v>自由形</v>
      </c>
      <c r="X69" t="str">
        <f t="shared" si="12"/>
        <v>タイム決勝</v>
      </c>
    </row>
    <row r="70" spans="1:24" x14ac:dyDescent="0.2">
      <c r="A70">
        <f>IFERROR(プログラム__2[[#This Row],[表示用競技番号]],"")</f>
        <v>69</v>
      </c>
      <c r="B70">
        <f>IFERROR(プログラム__2[[#This Row],[組数]],"")</f>
        <v>2</v>
      </c>
      <c r="C70">
        <f>IFERROR(プログラム__2[[#This Row],[種目コード]],"")</f>
        <v>2</v>
      </c>
      <c r="D70">
        <f>IFERROR(プログラム__2[[#This Row],[距離コード]],"")</f>
        <v>3</v>
      </c>
      <c r="E70">
        <f>IFERROR(プログラム__2[[#This Row],[クラス番号]],"")</f>
        <v>2</v>
      </c>
      <c r="F70">
        <f>IFERROR(プログラム__2[[#This Row],[性別コード]],"")</f>
        <v>2</v>
      </c>
      <c r="G70">
        <f>IFERROR(プログラム__2[[#This Row],[予決コード]],"")</f>
        <v>3</v>
      </c>
      <c r="H70" s="44">
        <f>IFERROR(プログラム__2[[#This Row],[日付]],"")</f>
        <v>45613</v>
      </c>
      <c r="I70">
        <f>IFERROR(プログラム__2[[#This Row],[予選競技番号]],"")</f>
        <v>0</v>
      </c>
      <c r="J70" t="str">
        <f>IFERROR(VLOOKUP(C70,色々!L:M,2,0),"")</f>
        <v>背泳ぎ</v>
      </c>
      <c r="K70">
        <f>IFERROR(VLOOKUP(D70,色々!P:R,3,0),"")</f>
        <v>0</v>
      </c>
      <c r="L70" t="str">
        <f>IFERROR(VLOOKUP(E70,クラス!B:C,2,0),"")</f>
        <v>11～12歳</v>
      </c>
      <c r="M70" t="str">
        <f>IFERROR(VLOOKUP(F70,色々!P:Q,2,0),"")</f>
        <v>女子</v>
      </c>
      <c r="N70" t="str">
        <f>IFERROR(VLOOKUP(G70,色々!D:E,2,0),"")</f>
        <v>タイム決勝</v>
      </c>
      <c r="O70">
        <f>IFERROR(プログラム__2[[#This Row],[競技番号]],"")</f>
        <v>69</v>
      </c>
      <c r="P70">
        <v>69</v>
      </c>
      <c r="Q70">
        <v>69</v>
      </c>
      <c r="R70" s="69">
        <f t="shared" si="13"/>
        <v>69</v>
      </c>
      <c r="S70" s="69" t="str">
        <f t="shared" si="7"/>
        <v>女子 11～12歳 0 背泳ぎ タイム決勝</v>
      </c>
      <c r="T70" t="str">
        <f t="shared" si="8"/>
        <v>女子</v>
      </c>
      <c r="U70" t="str">
        <f t="shared" si="9"/>
        <v>11～12歳</v>
      </c>
      <c r="V70">
        <f t="shared" si="10"/>
        <v>0</v>
      </c>
      <c r="W70" t="str">
        <f t="shared" si="11"/>
        <v>背泳ぎ</v>
      </c>
      <c r="X70" t="str">
        <f t="shared" si="12"/>
        <v>タイム決勝</v>
      </c>
    </row>
    <row r="71" spans="1:24" x14ac:dyDescent="0.2">
      <c r="A71">
        <f>IFERROR(プログラム__2[[#This Row],[表示用競技番号]],"")</f>
        <v>70</v>
      </c>
      <c r="B71">
        <f>IFERROR(プログラム__2[[#This Row],[組数]],"")</f>
        <v>2</v>
      </c>
      <c r="C71">
        <f>IFERROR(プログラム__2[[#This Row],[種目コード]],"")</f>
        <v>2</v>
      </c>
      <c r="D71">
        <f>IFERROR(プログラム__2[[#This Row],[距離コード]],"")</f>
        <v>3</v>
      </c>
      <c r="E71">
        <f>IFERROR(プログラム__2[[#This Row],[クラス番号]],"")</f>
        <v>2</v>
      </c>
      <c r="F71">
        <f>IFERROR(プログラム__2[[#This Row],[性別コード]],"")</f>
        <v>1</v>
      </c>
      <c r="G71">
        <f>IFERROR(プログラム__2[[#This Row],[予決コード]],"")</f>
        <v>3</v>
      </c>
      <c r="H71" s="44">
        <f>IFERROR(プログラム__2[[#This Row],[日付]],"")</f>
        <v>45613</v>
      </c>
      <c r="I71">
        <f>IFERROR(プログラム__2[[#This Row],[予選競技番号]],"")</f>
        <v>0</v>
      </c>
      <c r="J71" t="str">
        <f>IFERROR(VLOOKUP(C71,色々!L:M,2,0),"")</f>
        <v>背泳ぎ</v>
      </c>
      <c r="K71">
        <f>IFERROR(VLOOKUP(D71,色々!P:R,3,0),"")</f>
        <v>0</v>
      </c>
      <c r="L71" t="str">
        <f>IFERROR(VLOOKUP(E71,クラス!B:C,2,0),"")</f>
        <v>11～12歳</v>
      </c>
      <c r="M71" t="str">
        <f>IFERROR(VLOOKUP(F71,色々!P:Q,2,0),"")</f>
        <v>男子</v>
      </c>
      <c r="N71" t="str">
        <f>IFERROR(VLOOKUP(G71,色々!D:E,2,0),"")</f>
        <v>タイム決勝</v>
      </c>
      <c r="O71">
        <f>IFERROR(プログラム__2[[#This Row],[競技番号]],"")</f>
        <v>70</v>
      </c>
      <c r="P71">
        <v>70</v>
      </c>
      <c r="Q71">
        <v>70</v>
      </c>
      <c r="R71" s="69">
        <f t="shared" si="13"/>
        <v>70</v>
      </c>
      <c r="S71" s="69" t="str">
        <f t="shared" si="7"/>
        <v>男子 11～12歳 0 背泳ぎ タイム決勝</v>
      </c>
      <c r="T71" t="str">
        <f t="shared" si="8"/>
        <v>男子</v>
      </c>
      <c r="U71" t="str">
        <f t="shared" si="9"/>
        <v>11～12歳</v>
      </c>
      <c r="V71">
        <f t="shared" si="10"/>
        <v>0</v>
      </c>
      <c r="W71" t="str">
        <f t="shared" si="11"/>
        <v>背泳ぎ</v>
      </c>
      <c r="X71" t="str">
        <f t="shared" si="12"/>
        <v>タイム決勝</v>
      </c>
    </row>
    <row r="72" spans="1:24" x14ac:dyDescent="0.2">
      <c r="A72">
        <f>IFERROR(プログラム__2[[#This Row],[表示用競技番号]],"")</f>
        <v>71</v>
      </c>
      <c r="B72">
        <f>IFERROR(プログラム__2[[#This Row],[組数]],"")</f>
        <v>1</v>
      </c>
      <c r="C72">
        <f>IFERROR(プログラム__2[[#This Row],[種目コード]],"")</f>
        <v>2</v>
      </c>
      <c r="D72">
        <f>IFERROR(プログラム__2[[#This Row],[距離コード]],"")</f>
        <v>3</v>
      </c>
      <c r="E72">
        <f>IFERROR(プログラム__2[[#This Row],[クラス番号]],"")</f>
        <v>3</v>
      </c>
      <c r="F72">
        <f>IFERROR(プログラム__2[[#This Row],[性別コード]],"")</f>
        <v>2</v>
      </c>
      <c r="G72">
        <f>IFERROR(プログラム__2[[#This Row],[予決コード]],"")</f>
        <v>3</v>
      </c>
      <c r="H72" s="44">
        <f>IFERROR(プログラム__2[[#This Row],[日付]],"")</f>
        <v>45613</v>
      </c>
      <c r="I72">
        <f>IFERROR(プログラム__2[[#This Row],[予選競技番号]],"")</f>
        <v>0</v>
      </c>
      <c r="J72" t="str">
        <f>IFERROR(VLOOKUP(C72,色々!L:M,2,0),"")</f>
        <v>背泳ぎ</v>
      </c>
      <c r="K72">
        <f>IFERROR(VLOOKUP(D72,色々!P:R,3,0),"")</f>
        <v>0</v>
      </c>
      <c r="L72" t="str">
        <f>IFERROR(VLOOKUP(E72,クラス!B:C,2,0),"")</f>
        <v>13～14歳</v>
      </c>
      <c r="M72" t="str">
        <f>IFERROR(VLOOKUP(F72,色々!P:Q,2,0),"")</f>
        <v>女子</v>
      </c>
      <c r="N72" t="str">
        <f>IFERROR(VLOOKUP(G72,色々!D:E,2,0),"")</f>
        <v>タイム決勝</v>
      </c>
      <c r="O72">
        <f>IFERROR(プログラム__2[[#This Row],[競技番号]],"")</f>
        <v>71</v>
      </c>
      <c r="P72">
        <v>71</v>
      </c>
      <c r="Q72">
        <v>71</v>
      </c>
      <c r="R72" s="69">
        <f t="shared" si="13"/>
        <v>71</v>
      </c>
      <c r="S72" s="69" t="str">
        <f t="shared" si="7"/>
        <v>女子 13～14歳 0 背泳ぎ タイム決勝</v>
      </c>
      <c r="T72" t="str">
        <f t="shared" si="8"/>
        <v>女子</v>
      </c>
      <c r="U72" t="str">
        <f t="shared" si="9"/>
        <v>13～14歳</v>
      </c>
      <c r="V72">
        <f t="shared" si="10"/>
        <v>0</v>
      </c>
      <c r="W72" t="str">
        <f t="shared" si="11"/>
        <v>背泳ぎ</v>
      </c>
      <c r="X72" t="str">
        <f t="shared" si="12"/>
        <v>タイム決勝</v>
      </c>
    </row>
    <row r="73" spans="1:24" x14ac:dyDescent="0.2">
      <c r="A73">
        <f>IFERROR(プログラム__2[[#This Row],[表示用競技番号]],"")</f>
        <v>72</v>
      </c>
      <c r="B73">
        <f>IFERROR(プログラム__2[[#This Row],[組数]],"")</f>
        <v>2</v>
      </c>
      <c r="C73">
        <f>IFERROR(プログラム__2[[#This Row],[種目コード]],"")</f>
        <v>2</v>
      </c>
      <c r="D73">
        <f>IFERROR(プログラム__2[[#This Row],[距離コード]],"")</f>
        <v>3</v>
      </c>
      <c r="E73">
        <f>IFERROR(プログラム__2[[#This Row],[クラス番号]],"")</f>
        <v>3</v>
      </c>
      <c r="F73">
        <f>IFERROR(プログラム__2[[#This Row],[性別コード]],"")</f>
        <v>1</v>
      </c>
      <c r="G73">
        <f>IFERROR(プログラム__2[[#This Row],[予決コード]],"")</f>
        <v>3</v>
      </c>
      <c r="H73" s="44">
        <f>IFERROR(プログラム__2[[#This Row],[日付]],"")</f>
        <v>45613</v>
      </c>
      <c r="I73">
        <f>IFERROR(プログラム__2[[#This Row],[予選競技番号]],"")</f>
        <v>0</v>
      </c>
      <c r="J73" t="str">
        <f>IFERROR(VLOOKUP(C73,色々!L:M,2,0),"")</f>
        <v>背泳ぎ</v>
      </c>
      <c r="K73">
        <f>IFERROR(VLOOKUP(D73,色々!P:R,3,0),"")</f>
        <v>0</v>
      </c>
      <c r="L73" t="str">
        <f>IFERROR(VLOOKUP(E73,クラス!B:C,2,0),"")</f>
        <v>13～14歳</v>
      </c>
      <c r="M73" t="str">
        <f>IFERROR(VLOOKUP(F73,色々!P:Q,2,0),"")</f>
        <v>男子</v>
      </c>
      <c r="N73" t="str">
        <f>IFERROR(VLOOKUP(G73,色々!D:E,2,0),"")</f>
        <v>タイム決勝</v>
      </c>
      <c r="O73">
        <f>IFERROR(プログラム__2[[#This Row],[競技番号]],"")</f>
        <v>72</v>
      </c>
      <c r="P73">
        <v>72</v>
      </c>
      <c r="Q73">
        <v>72</v>
      </c>
      <c r="R73" s="69">
        <f t="shared" si="13"/>
        <v>72</v>
      </c>
      <c r="S73" s="69" t="str">
        <f t="shared" si="7"/>
        <v>男子 13～14歳 0 背泳ぎ タイム決勝</v>
      </c>
      <c r="T73" t="str">
        <f t="shared" si="8"/>
        <v>男子</v>
      </c>
      <c r="U73" t="str">
        <f t="shared" si="9"/>
        <v>13～14歳</v>
      </c>
      <c r="V73">
        <f t="shared" si="10"/>
        <v>0</v>
      </c>
      <c r="W73" t="str">
        <f t="shared" si="11"/>
        <v>背泳ぎ</v>
      </c>
      <c r="X73" t="str">
        <f t="shared" si="12"/>
        <v>タイム決勝</v>
      </c>
    </row>
    <row r="74" spans="1:24" x14ac:dyDescent="0.2">
      <c r="A74">
        <f>IFERROR(プログラム__2[[#This Row],[表示用競技番号]],"")</f>
        <v>73</v>
      </c>
      <c r="B74">
        <f>IFERROR(プログラム__2[[#This Row],[組数]],"")</f>
        <v>1</v>
      </c>
      <c r="C74">
        <f>IFERROR(プログラム__2[[#This Row],[種目コード]],"")</f>
        <v>2</v>
      </c>
      <c r="D74">
        <f>IFERROR(プログラム__2[[#This Row],[距離コード]],"")</f>
        <v>3</v>
      </c>
      <c r="E74">
        <f>IFERROR(プログラム__2[[#This Row],[クラス番号]],"")</f>
        <v>4</v>
      </c>
      <c r="F74">
        <f>IFERROR(プログラム__2[[#This Row],[性別コード]],"")</f>
        <v>2</v>
      </c>
      <c r="G74">
        <f>IFERROR(プログラム__2[[#This Row],[予決コード]],"")</f>
        <v>3</v>
      </c>
      <c r="H74" s="44">
        <f>IFERROR(プログラム__2[[#This Row],[日付]],"")</f>
        <v>45613</v>
      </c>
      <c r="I74">
        <f>IFERROR(プログラム__2[[#This Row],[予選競技番号]],"")</f>
        <v>0</v>
      </c>
      <c r="J74" t="str">
        <f>IFERROR(VLOOKUP(C74,色々!L:M,2,0),"")</f>
        <v>背泳ぎ</v>
      </c>
      <c r="K74">
        <f>IFERROR(VLOOKUP(D74,色々!P:R,3,0),"")</f>
        <v>0</v>
      </c>
      <c r="L74" t="str">
        <f>IFERROR(VLOOKUP(E74,クラス!B:C,2,0),"")</f>
        <v>15～18歳</v>
      </c>
      <c r="M74" t="str">
        <f>IFERROR(VLOOKUP(F74,色々!P:Q,2,0),"")</f>
        <v>女子</v>
      </c>
      <c r="N74" t="str">
        <f>IFERROR(VLOOKUP(G74,色々!D:E,2,0),"")</f>
        <v>タイム決勝</v>
      </c>
      <c r="O74">
        <f>IFERROR(プログラム__2[[#This Row],[競技番号]],"")</f>
        <v>73</v>
      </c>
      <c r="P74">
        <v>73</v>
      </c>
      <c r="Q74">
        <v>73</v>
      </c>
      <c r="R74" s="69">
        <f t="shared" si="13"/>
        <v>73</v>
      </c>
      <c r="S74" s="69" t="str">
        <f t="shared" si="7"/>
        <v>女子 15～18歳 0 背泳ぎ タイム決勝</v>
      </c>
      <c r="T74" t="str">
        <f t="shared" si="8"/>
        <v>女子</v>
      </c>
      <c r="U74" t="str">
        <f t="shared" si="9"/>
        <v>15～18歳</v>
      </c>
      <c r="V74">
        <f t="shared" si="10"/>
        <v>0</v>
      </c>
      <c r="W74" t="str">
        <f t="shared" si="11"/>
        <v>背泳ぎ</v>
      </c>
      <c r="X74" t="str">
        <f t="shared" si="12"/>
        <v>タイム決勝</v>
      </c>
    </row>
    <row r="75" spans="1:24" x14ac:dyDescent="0.2">
      <c r="A75">
        <f>IFERROR(プログラム__2[[#This Row],[表示用競技番号]],"")</f>
        <v>74</v>
      </c>
      <c r="B75">
        <f>IFERROR(プログラム__2[[#This Row],[組数]],"")</f>
        <v>2</v>
      </c>
      <c r="C75">
        <f>IFERROR(プログラム__2[[#This Row],[種目コード]],"")</f>
        <v>2</v>
      </c>
      <c r="D75">
        <f>IFERROR(プログラム__2[[#This Row],[距離コード]],"")</f>
        <v>3</v>
      </c>
      <c r="E75">
        <f>IFERROR(プログラム__2[[#This Row],[クラス番号]],"")</f>
        <v>7</v>
      </c>
      <c r="F75">
        <f>IFERROR(プログラム__2[[#This Row],[性別コード]],"")</f>
        <v>1</v>
      </c>
      <c r="G75">
        <f>IFERROR(プログラム__2[[#This Row],[予決コード]],"")</f>
        <v>3</v>
      </c>
      <c r="H75" s="44">
        <f>IFERROR(プログラム__2[[#This Row],[日付]],"")</f>
        <v>45613</v>
      </c>
      <c r="I75">
        <f>IFERROR(プログラム__2[[#This Row],[予選競技番号]],"")</f>
        <v>0</v>
      </c>
      <c r="J75" t="str">
        <f>IFERROR(VLOOKUP(C75,色々!L:M,2,0),"")</f>
        <v>背泳ぎ</v>
      </c>
      <c r="K75">
        <f>IFERROR(VLOOKUP(D75,色々!P:R,3,0),"")</f>
        <v>0</v>
      </c>
      <c r="L75" t="str">
        <f>IFERROR(VLOOKUP(E75,クラス!B:C,2,0),"")</f>
        <v>無差別</v>
      </c>
      <c r="M75" t="str">
        <f>IFERROR(VLOOKUP(F75,色々!P:Q,2,0),"")</f>
        <v>男子</v>
      </c>
      <c r="N75" t="str">
        <f>IFERROR(VLOOKUP(G75,色々!D:E,2,0),"")</f>
        <v>タイム決勝</v>
      </c>
      <c r="O75">
        <f>IFERROR(プログラム__2[[#This Row],[競技番号]],"")</f>
        <v>74</v>
      </c>
      <c r="P75">
        <v>74</v>
      </c>
      <c r="Q75">
        <v>74</v>
      </c>
      <c r="R75" s="69">
        <f t="shared" si="13"/>
        <v>74</v>
      </c>
      <c r="S75" s="69" t="str">
        <f t="shared" si="7"/>
        <v>男子 無差別 0 背泳ぎ タイム決勝</v>
      </c>
      <c r="T75" t="str">
        <f t="shared" si="8"/>
        <v>男子</v>
      </c>
      <c r="U75" t="str">
        <f t="shared" si="9"/>
        <v>無差別</v>
      </c>
      <c r="V75">
        <f t="shared" si="10"/>
        <v>0</v>
      </c>
      <c r="W75" t="str">
        <f t="shared" si="11"/>
        <v>背泳ぎ</v>
      </c>
      <c r="X75" t="str">
        <f t="shared" si="12"/>
        <v>タイム決勝</v>
      </c>
    </row>
    <row r="76" spans="1:24" x14ac:dyDescent="0.2">
      <c r="A76">
        <f>IFERROR(プログラム__2[[#This Row],[表示用競技番号]],"")</f>
        <v>75</v>
      </c>
      <c r="B76">
        <f>IFERROR(プログラム__2[[#This Row],[組数]],"")</f>
        <v>2</v>
      </c>
      <c r="C76">
        <f>IFERROR(プログラム__2[[#This Row],[種目コード]],"")</f>
        <v>3</v>
      </c>
      <c r="D76">
        <f>IFERROR(プログラム__2[[#This Row],[距離コード]],"")</f>
        <v>3</v>
      </c>
      <c r="E76">
        <f>IFERROR(プログラム__2[[#This Row],[クラス番号]],"")</f>
        <v>2</v>
      </c>
      <c r="F76">
        <f>IFERROR(プログラム__2[[#This Row],[性別コード]],"")</f>
        <v>2</v>
      </c>
      <c r="G76">
        <f>IFERROR(プログラム__2[[#This Row],[予決コード]],"")</f>
        <v>3</v>
      </c>
      <c r="H76" s="44">
        <f>IFERROR(プログラム__2[[#This Row],[日付]],"")</f>
        <v>45613</v>
      </c>
      <c r="I76">
        <f>IFERROR(プログラム__2[[#This Row],[予選競技番号]],"")</f>
        <v>0</v>
      </c>
      <c r="J76" t="str">
        <f>IFERROR(VLOOKUP(C76,色々!L:M,2,0),"")</f>
        <v>平泳ぎ</v>
      </c>
      <c r="K76">
        <f>IFERROR(VLOOKUP(D76,色々!P:R,3,0),"")</f>
        <v>0</v>
      </c>
      <c r="L76" t="str">
        <f>IFERROR(VLOOKUP(E76,クラス!B:C,2,0),"")</f>
        <v>11～12歳</v>
      </c>
      <c r="M76" t="str">
        <f>IFERROR(VLOOKUP(F76,色々!P:Q,2,0),"")</f>
        <v>女子</v>
      </c>
      <c r="N76" t="str">
        <f>IFERROR(VLOOKUP(G76,色々!D:E,2,0),"")</f>
        <v>タイム決勝</v>
      </c>
      <c r="O76">
        <f>IFERROR(プログラム__2[[#This Row],[競技番号]],"")</f>
        <v>75</v>
      </c>
      <c r="P76">
        <v>75</v>
      </c>
      <c r="Q76">
        <v>75</v>
      </c>
      <c r="R76" s="69">
        <f t="shared" si="13"/>
        <v>75</v>
      </c>
      <c r="S76" s="69" t="str">
        <f t="shared" si="7"/>
        <v>女子 11～12歳 0 平泳ぎ タイム決勝</v>
      </c>
      <c r="T76" t="str">
        <f t="shared" si="8"/>
        <v>女子</v>
      </c>
      <c r="U76" t="str">
        <f t="shared" si="9"/>
        <v>11～12歳</v>
      </c>
      <c r="V76">
        <f t="shared" si="10"/>
        <v>0</v>
      </c>
      <c r="W76" t="str">
        <f t="shared" si="11"/>
        <v>平泳ぎ</v>
      </c>
      <c r="X76" t="str">
        <f t="shared" si="12"/>
        <v>タイム決勝</v>
      </c>
    </row>
    <row r="77" spans="1:24" x14ac:dyDescent="0.2">
      <c r="A77">
        <f>IFERROR(プログラム__2[[#This Row],[表示用競技番号]],"")</f>
        <v>76</v>
      </c>
      <c r="B77">
        <f>IFERROR(プログラム__2[[#This Row],[組数]],"")</f>
        <v>2</v>
      </c>
      <c r="C77">
        <f>IFERROR(プログラム__2[[#This Row],[種目コード]],"")</f>
        <v>3</v>
      </c>
      <c r="D77">
        <f>IFERROR(プログラム__2[[#This Row],[距離コード]],"")</f>
        <v>3</v>
      </c>
      <c r="E77">
        <f>IFERROR(プログラム__2[[#This Row],[クラス番号]],"")</f>
        <v>2</v>
      </c>
      <c r="F77">
        <f>IFERROR(プログラム__2[[#This Row],[性別コード]],"")</f>
        <v>1</v>
      </c>
      <c r="G77">
        <f>IFERROR(プログラム__2[[#This Row],[予決コード]],"")</f>
        <v>3</v>
      </c>
      <c r="H77" s="44">
        <f>IFERROR(プログラム__2[[#This Row],[日付]],"")</f>
        <v>45613</v>
      </c>
      <c r="I77">
        <f>IFERROR(プログラム__2[[#This Row],[予選競技番号]],"")</f>
        <v>0</v>
      </c>
      <c r="J77" t="str">
        <f>IFERROR(VLOOKUP(C77,色々!L:M,2,0),"")</f>
        <v>平泳ぎ</v>
      </c>
      <c r="K77">
        <f>IFERROR(VLOOKUP(D77,色々!P:R,3,0),"")</f>
        <v>0</v>
      </c>
      <c r="L77" t="str">
        <f>IFERROR(VLOOKUP(E77,クラス!B:C,2,0),"")</f>
        <v>11～12歳</v>
      </c>
      <c r="M77" t="str">
        <f>IFERROR(VLOOKUP(F77,色々!P:Q,2,0),"")</f>
        <v>男子</v>
      </c>
      <c r="N77" t="str">
        <f>IFERROR(VLOOKUP(G77,色々!D:E,2,0),"")</f>
        <v>タイム決勝</v>
      </c>
      <c r="O77">
        <f>IFERROR(プログラム__2[[#This Row],[競技番号]],"")</f>
        <v>76</v>
      </c>
      <c r="P77">
        <v>76</v>
      </c>
      <c r="Q77">
        <v>76</v>
      </c>
      <c r="R77" s="69">
        <f t="shared" si="13"/>
        <v>76</v>
      </c>
      <c r="S77" s="69" t="str">
        <f t="shared" si="7"/>
        <v>男子 11～12歳 0 平泳ぎ タイム決勝</v>
      </c>
      <c r="T77" t="str">
        <f t="shared" si="8"/>
        <v>男子</v>
      </c>
      <c r="U77" t="str">
        <f t="shared" si="9"/>
        <v>11～12歳</v>
      </c>
      <c r="V77">
        <f t="shared" si="10"/>
        <v>0</v>
      </c>
      <c r="W77" t="str">
        <f t="shared" si="11"/>
        <v>平泳ぎ</v>
      </c>
      <c r="X77" t="str">
        <f t="shared" si="12"/>
        <v>タイム決勝</v>
      </c>
    </row>
    <row r="78" spans="1:24" x14ac:dyDescent="0.2">
      <c r="A78">
        <f>IFERROR(プログラム__2[[#This Row],[表示用競技番号]],"")</f>
        <v>77</v>
      </c>
      <c r="B78">
        <f>IFERROR(プログラム__2[[#This Row],[組数]],"")</f>
        <v>1</v>
      </c>
      <c r="C78">
        <f>IFERROR(プログラム__2[[#This Row],[種目コード]],"")</f>
        <v>3</v>
      </c>
      <c r="D78">
        <f>IFERROR(プログラム__2[[#This Row],[距離コード]],"")</f>
        <v>3</v>
      </c>
      <c r="E78">
        <f>IFERROR(プログラム__2[[#This Row],[クラス番号]],"")</f>
        <v>3</v>
      </c>
      <c r="F78">
        <f>IFERROR(プログラム__2[[#This Row],[性別コード]],"")</f>
        <v>2</v>
      </c>
      <c r="G78">
        <f>IFERROR(プログラム__2[[#This Row],[予決コード]],"")</f>
        <v>3</v>
      </c>
      <c r="H78" s="44">
        <f>IFERROR(プログラム__2[[#This Row],[日付]],"")</f>
        <v>45613</v>
      </c>
      <c r="I78">
        <f>IFERROR(プログラム__2[[#This Row],[予選競技番号]],"")</f>
        <v>0</v>
      </c>
      <c r="J78" t="str">
        <f>IFERROR(VLOOKUP(C78,色々!L:M,2,0),"")</f>
        <v>平泳ぎ</v>
      </c>
      <c r="K78">
        <f>IFERROR(VLOOKUP(D78,色々!P:R,3,0),"")</f>
        <v>0</v>
      </c>
      <c r="L78" t="str">
        <f>IFERROR(VLOOKUP(E78,クラス!B:C,2,0),"")</f>
        <v>13～14歳</v>
      </c>
      <c r="M78" t="str">
        <f>IFERROR(VLOOKUP(F78,色々!P:Q,2,0),"")</f>
        <v>女子</v>
      </c>
      <c r="N78" t="str">
        <f>IFERROR(VLOOKUP(G78,色々!D:E,2,0),"")</f>
        <v>タイム決勝</v>
      </c>
      <c r="O78">
        <f>IFERROR(プログラム__2[[#This Row],[競技番号]],"")</f>
        <v>77</v>
      </c>
      <c r="P78">
        <v>77</v>
      </c>
      <c r="Q78">
        <v>77</v>
      </c>
      <c r="R78" s="69">
        <f t="shared" si="13"/>
        <v>77</v>
      </c>
      <c r="S78" s="69" t="str">
        <f t="shared" si="7"/>
        <v>女子 13～14歳 0 平泳ぎ タイム決勝</v>
      </c>
      <c r="T78" t="str">
        <f t="shared" si="8"/>
        <v>女子</v>
      </c>
      <c r="U78" t="str">
        <f t="shared" si="9"/>
        <v>13～14歳</v>
      </c>
      <c r="V78">
        <f t="shared" si="10"/>
        <v>0</v>
      </c>
      <c r="W78" t="str">
        <f t="shared" si="11"/>
        <v>平泳ぎ</v>
      </c>
      <c r="X78" t="str">
        <f t="shared" si="12"/>
        <v>タイム決勝</v>
      </c>
    </row>
    <row r="79" spans="1:24" x14ac:dyDescent="0.2">
      <c r="A79">
        <f>IFERROR(プログラム__2[[#This Row],[表示用競技番号]],"")</f>
        <v>78</v>
      </c>
      <c r="B79">
        <f>IFERROR(プログラム__2[[#This Row],[組数]],"")</f>
        <v>2</v>
      </c>
      <c r="C79">
        <f>IFERROR(プログラム__2[[#This Row],[種目コード]],"")</f>
        <v>3</v>
      </c>
      <c r="D79">
        <f>IFERROR(プログラム__2[[#This Row],[距離コード]],"")</f>
        <v>3</v>
      </c>
      <c r="E79">
        <f>IFERROR(プログラム__2[[#This Row],[クラス番号]],"")</f>
        <v>3</v>
      </c>
      <c r="F79">
        <f>IFERROR(プログラム__2[[#This Row],[性別コード]],"")</f>
        <v>1</v>
      </c>
      <c r="G79">
        <f>IFERROR(プログラム__2[[#This Row],[予決コード]],"")</f>
        <v>3</v>
      </c>
      <c r="H79" s="44">
        <f>IFERROR(プログラム__2[[#This Row],[日付]],"")</f>
        <v>45613</v>
      </c>
      <c r="I79">
        <f>IFERROR(プログラム__2[[#This Row],[予選競技番号]],"")</f>
        <v>0</v>
      </c>
      <c r="J79" t="str">
        <f>IFERROR(VLOOKUP(C79,色々!L:M,2,0),"")</f>
        <v>平泳ぎ</v>
      </c>
      <c r="K79">
        <f>IFERROR(VLOOKUP(D79,色々!P:R,3,0),"")</f>
        <v>0</v>
      </c>
      <c r="L79" t="str">
        <f>IFERROR(VLOOKUP(E79,クラス!B:C,2,0),"")</f>
        <v>13～14歳</v>
      </c>
      <c r="M79" t="str">
        <f>IFERROR(VLOOKUP(F79,色々!P:Q,2,0),"")</f>
        <v>男子</v>
      </c>
      <c r="N79" t="str">
        <f>IFERROR(VLOOKUP(G79,色々!D:E,2,0),"")</f>
        <v>タイム決勝</v>
      </c>
      <c r="O79">
        <f>IFERROR(プログラム__2[[#This Row],[競技番号]],"")</f>
        <v>78</v>
      </c>
      <c r="P79">
        <v>78</v>
      </c>
      <c r="Q79">
        <v>78</v>
      </c>
      <c r="R79" s="69">
        <f t="shared" si="13"/>
        <v>78</v>
      </c>
      <c r="S79" s="69" t="str">
        <f t="shared" si="7"/>
        <v>男子 13～14歳 0 平泳ぎ タイム決勝</v>
      </c>
      <c r="T79" t="str">
        <f t="shared" si="8"/>
        <v>男子</v>
      </c>
      <c r="U79" t="str">
        <f t="shared" si="9"/>
        <v>13～14歳</v>
      </c>
      <c r="V79">
        <f t="shared" si="10"/>
        <v>0</v>
      </c>
      <c r="W79" t="str">
        <f t="shared" si="11"/>
        <v>平泳ぎ</v>
      </c>
      <c r="X79" t="str">
        <f t="shared" si="12"/>
        <v>タイム決勝</v>
      </c>
    </row>
    <row r="80" spans="1:24" x14ac:dyDescent="0.2">
      <c r="A80">
        <f>IFERROR(プログラム__2[[#This Row],[表示用競技番号]],"")</f>
        <v>79</v>
      </c>
      <c r="B80">
        <f>IFERROR(プログラム__2[[#This Row],[組数]],"")</f>
        <v>1</v>
      </c>
      <c r="C80">
        <f>IFERROR(プログラム__2[[#This Row],[種目コード]],"")</f>
        <v>3</v>
      </c>
      <c r="D80">
        <f>IFERROR(プログラム__2[[#This Row],[距離コード]],"")</f>
        <v>3</v>
      </c>
      <c r="E80">
        <f>IFERROR(プログラム__2[[#This Row],[クラス番号]],"")</f>
        <v>4</v>
      </c>
      <c r="F80">
        <f>IFERROR(プログラム__2[[#This Row],[性別コード]],"")</f>
        <v>2</v>
      </c>
      <c r="G80">
        <f>IFERROR(プログラム__2[[#This Row],[予決コード]],"")</f>
        <v>3</v>
      </c>
      <c r="H80" s="44">
        <f>IFERROR(プログラム__2[[#This Row],[日付]],"")</f>
        <v>45613</v>
      </c>
      <c r="I80">
        <f>IFERROR(プログラム__2[[#This Row],[予選競技番号]],"")</f>
        <v>0</v>
      </c>
      <c r="J80" t="str">
        <f>IFERROR(VLOOKUP(C80,色々!L:M,2,0),"")</f>
        <v>平泳ぎ</v>
      </c>
      <c r="K80">
        <f>IFERROR(VLOOKUP(D80,色々!P:R,3,0),"")</f>
        <v>0</v>
      </c>
      <c r="L80" t="str">
        <f>IFERROR(VLOOKUP(E80,クラス!B:C,2,0),"")</f>
        <v>15～18歳</v>
      </c>
      <c r="M80" t="str">
        <f>IFERROR(VLOOKUP(F80,色々!P:Q,2,0),"")</f>
        <v>女子</v>
      </c>
      <c r="N80" t="str">
        <f>IFERROR(VLOOKUP(G80,色々!D:E,2,0),"")</f>
        <v>タイム決勝</v>
      </c>
      <c r="O80">
        <f>IFERROR(プログラム__2[[#This Row],[競技番号]],"")</f>
        <v>79</v>
      </c>
      <c r="P80">
        <v>79</v>
      </c>
      <c r="Q80">
        <v>79</v>
      </c>
      <c r="R80" s="69">
        <f t="shared" si="13"/>
        <v>79</v>
      </c>
      <c r="S80" s="69" t="str">
        <f t="shared" si="7"/>
        <v>女子 15～18歳 0 平泳ぎ タイム決勝</v>
      </c>
      <c r="T80" t="str">
        <f t="shared" si="8"/>
        <v>女子</v>
      </c>
      <c r="U80" t="str">
        <f t="shared" si="9"/>
        <v>15～18歳</v>
      </c>
      <c r="V80">
        <f t="shared" si="10"/>
        <v>0</v>
      </c>
      <c r="W80" t="str">
        <f t="shared" si="11"/>
        <v>平泳ぎ</v>
      </c>
      <c r="X80" t="str">
        <f t="shared" si="12"/>
        <v>タイム決勝</v>
      </c>
    </row>
    <row r="81" spans="1:24" x14ac:dyDescent="0.2">
      <c r="A81">
        <f>IFERROR(プログラム__2[[#This Row],[表示用競技番号]],"")</f>
        <v>80</v>
      </c>
      <c r="B81">
        <f>IFERROR(プログラム__2[[#This Row],[組数]],"")</f>
        <v>2</v>
      </c>
      <c r="C81">
        <f>IFERROR(プログラム__2[[#This Row],[種目コード]],"")</f>
        <v>3</v>
      </c>
      <c r="D81">
        <f>IFERROR(プログラム__2[[#This Row],[距離コード]],"")</f>
        <v>3</v>
      </c>
      <c r="E81">
        <f>IFERROR(プログラム__2[[#This Row],[クラス番号]],"")</f>
        <v>4</v>
      </c>
      <c r="F81">
        <f>IFERROR(プログラム__2[[#This Row],[性別コード]],"")</f>
        <v>1</v>
      </c>
      <c r="G81">
        <f>IFERROR(プログラム__2[[#This Row],[予決コード]],"")</f>
        <v>3</v>
      </c>
      <c r="H81" s="44">
        <f>IFERROR(プログラム__2[[#This Row],[日付]],"")</f>
        <v>45613</v>
      </c>
      <c r="I81">
        <f>IFERROR(プログラム__2[[#This Row],[予選競技番号]],"")</f>
        <v>0</v>
      </c>
      <c r="J81" t="str">
        <f>IFERROR(VLOOKUP(C81,色々!L:M,2,0),"")</f>
        <v>平泳ぎ</v>
      </c>
      <c r="K81">
        <f>IFERROR(VLOOKUP(D81,色々!P:R,3,0),"")</f>
        <v>0</v>
      </c>
      <c r="L81" t="str">
        <f>IFERROR(VLOOKUP(E81,クラス!B:C,2,0),"")</f>
        <v>15～18歳</v>
      </c>
      <c r="M81" t="str">
        <f>IFERROR(VLOOKUP(F81,色々!P:Q,2,0),"")</f>
        <v>男子</v>
      </c>
      <c r="N81" t="str">
        <f>IFERROR(VLOOKUP(G81,色々!D:E,2,0),"")</f>
        <v>タイム決勝</v>
      </c>
      <c r="O81">
        <f>IFERROR(プログラム__2[[#This Row],[競技番号]],"")</f>
        <v>80</v>
      </c>
      <c r="P81">
        <v>80</v>
      </c>
      <c r="Q81">
        <v>80</v>
      </c>
      <c r="R81" s="69">
        <f t="shared" si="13"/>
        <v>80</v>
      </c>
      <c r="S81" s="69" t="str">
        <f t="shared" si="7"/>
        <v>男子 15～18歳 0 平泳ぎ タイム決勝</v>
      </c>
      <c r="T81" t="str">
        <f t="shared" si="8"/>
        <v>男子</v>
      </c>
      <c r="U81" t="str">
        <f t="shared" si="9"/>
        <v>15～18歳</v>
      </c>
      <c r="V81">
        <f t="shared" si="10"/>
        <v>0</v>
      </c>
      <c r="W81" t="str">
        <f t="shared" si="11"/>
        <v>平泳ぎ</v>
      </c>
      <c r="X81" t="str">
        <f t="shared" si="12"/>
        <v>タイム決勝</v>
      </c>
    </row>
    <row r="82" spans="1:24" x14ac:dyDescent="0.2">
      <c r="A82">
        <f>IFERROR(プログラム__2[[#This Row],[表示用競技番号]],"")</f>
        <v>81</v>
      </c>
      <c r="B82">
        <f>IFERROR(プログラム__2[[#This Row],[組数]],"")</f>
        <v>2</v>
      </c>
      <c r="C82">
        <f>IFERROR(プログラム__2[[#This Row],[種目コード]],"")</f>
        <v>4</v>
      </c>
      <c r="D82">
        <f>IFERROR(プログラム__2[[#This Row],[距離コード]],"")</f>
        <v>3</v>
      </c>
      <c r="E82">
        <f>IFERROR(プログラム__2[[#This Row],[クラス番号]],"")</f>
        <v>2</v>
      </c>
      <c r="F82">
        <f>IFERROR(プログラム__2[[#This Row],[性別コード]],"")</f>
        <v>2</v>
      </c>
      <c r="G82">
        <f>IFERROR(プログラム__2[[#This Row],[予決コード]],"")</f>
        <v>3</v>
      </c>
      <c r="H82" s="44">
        <f>IFERROR(プログラム__2[[#This Row],[日付]],"")</f>
        <v>45613</v>
      </c>
      <c r="I82">
        <f>IFERROR(プログラム__2[[#This Row],[予選競技番号]],"")</f>
        <v>0</v>
      </c>
      <c r="J82" t="str">
        <f>IFERROR(VLOOKUP(C82,色々!L:M,2,0),"")</f>
        <v>バタフライ</v>
      </c>
      <c r="K82">
        <f>IFERROR(VLOOKUP(D82,色々!P:R,3,0),"")</f>
        <v>0</v>
      </c>
      <c r="L82" t="str">
        <f>IFERROR(VLOOKUP(E82,クラス!B:C,2,0),"")</f>
        <v>11～12歳</v>
      </c>
      <c r="M82" t="str">
        <f>IFERROR(VLOOKUP(F82,色々!P:Q,2,0),"")</f>
        <v>女子</v>
      </c>
      <c r="N82" t="str">
        <f>IFERROR(VLOOKUP(G82,色々!D:E,2,0),"")</f>
        <v>タイム決勝</v>
      </c>
      <c r="O82">
        <f>IFERROR(プログラム__2[[#This Row],[競技番号]],"")</f>
        <v>81</v>
      </c>
      <c r="P82">
        <v>81</v>
      </c>
      <c r="Q82">
        <v>81</v>
      </c>
      <c r="R82" s="69">
        <f t="shared" si="13"/>
        <v>81</v>
      </c>
      <c r="S82" s="69" t="str">
        <f t="shared" si="7"/>
        <v>女子 11～12歳 0 バタフライ タイム決勝</v>
      </c>
      <c r="T82" t="str">
        <f t="shared" si="8"/>
        <v>女子</v>
      </c>
      <c r="U82" t="str">
        <f t="shared" si="9"/>
        <v>11～12歳</v>
      </c>
      <c r="V82">
        <f t="shared" si="10"/>
        <v>0</v>
      </c>
      <c r="W82" t="str">
        <f t="shared" si="11"/>
        <v>バタフライ</v>
      </c>
      <c r="X82" t="str">
        <f t="shared" si="12"/>
        <v>タイム決勝</v>
      </c>
    </row>
    <row r="83" spans="1:24" x14ac:dyDescent="0.2">
      <c r="A83">
        <f>IFERROR(プログラム__2[[#This Row],[表示用競技番号]],"")</f>
        <v>82</v>
      </c>
      <c r="B83">
        <f>IFERROR(プログラム__2[[#This Row],[組数]],"")</f>
        <v>2</v>
      </c>
      <c r="C83">
        <f>IFERROR(プログラム__2[[#This Row],[種目コード]],"")</f>
        <v>4</v>
      </c>
      <c r="D83">
        <f>IFERROR(プログラム__2[[#This Row],[距離コード]],"")</f>
        <v>3</v>
      </c>
      <c r="E83">
        <f>IFERROR(プログラム__2[[#This Row],[クラス番号]],"")</f>
        <v>2</v>
      </c>
      <c r="F83">
        <f>IFERROR(プログラム__2[[#This Row],[性別コード]],"")</f>
        <v>1</v>
      </c>
      <c r="G83">
        <f>IFERROR(プログラム__2[[#This Row],[予決コード]],"")</f>
        <v>3</v>
      </c>
      <c r="H83" s="44">
        <f>IFERROR(プログラム__2[[#This Row],[日付]],"")</f>
        <v>45613</v>
      </c>
      <c r="I83">
        <f>IFERROR(プログラム__2[[#This Row],[予選競技番号]],"")</f>
        <v>0</v>
      </c>
      <c r="J83" t="str">
        <f>IFERROR(VLOOKUP(C83,色々!L:M,2,0),"")</f>
        <v>バタフライ</v>
      </c>
      <c r="K83">
        <f>IFERROR(VLOOKUP(D83,色々!P:R,3,0),"")</f>
        <v>0</v>
      </c>
      <c r="L83" t="str">
        <f>IFERROR(VLOOKUP(E83,クラス!B:C,2,0),"")</f>
        <v>11～12歳</v>
      </c>
      <c r="M83" t="str">
        <f>IFERROR(VLOOKUP(F83,色々!P:Q,2,0),"")</f>
        <v>男子</v>
      </c>
      <c r="N83" t="str">
        <f>IFERROR(VLOOKUP(G83,色々!D:E,2,0),"")</f>
        <v>タイム決勝</v>
      </c>
      <c r="O83">
        <f>IFERROR(プログラム__2[[#This Row],[競技番号]],"")</f>
        <v>82</v>
      </c>
      <c r="P83">
        <v>82</v>
      </c>
      <c r="Q83">
        <v>82</v>
      </c>
      <c r="R83" s="69">
        <f t="shared" si="13"/>
        <v>82</v>
      </c>
      <c r="S83" s="69" t="str">
        <f t="shared" si="7"/>
        <v>男子 11～12歳 0 バタフライ タイム決勝</v>
      </c>
      <c r="T83" t="str">
        <f t="shared" si="8"/>
        <v>男子</v>
      </c>
      <c r="U83" t="str">
        <f t="shared" si="9"/>
        <v>11～12歳</v>
      </c>
      <c r="V83">
        <f t="shared" si="10"/>
        <v>0</v>
      </c>
      <c r="W83" t="str">
        <f t="shared" si="11"/>
        <v>バタフライ</v>
      </c>
      <c r="X83" t="str">
        <f t="shared" si="12"/>
        <v>タイム決勝</v>
      </c>
    </row>
    <row r="84" spans="1:24" x14ac:dyDescent="0.2">
      <c r="A84">
        <f>IFERROR(プログラム__2[[#This Row],[表示用競技番号]],"")</f>
        <v>83</v>
      </c>
      <c r="B84">
        <f>IFERROR(プログラム__2[[#This Row],[組数]],"")</f>
        <v>1</v>
      </c>
      <c r="C84">
        <f>IFERROR(プログラム__2[[#This Row],[種目コード]],"")</f>
        <v>4</v>
      </c>
      <c r="D84">
        <f>IFERROR(プログラム__2[[#This Row],[距離コード]],"")</f>
        <v>3</v>
      </c>
      <c r="E84">
        <f>IFERROR(プログラム__2[[#This Row],[クラス番号]],"")</f>
        <v>3</v>
      </c>
      <c r="F84">
        <f>IFERROR(プログラム__2[[#This Row],[性別コード]],"")</f>
        <v>2</v>
      </c>
      <c r="G84">
        <f>IFERROR(プログラム__2[[#This Row],[予決コード]],"")</f>
        <v>3</v>
      </c>
      <c r="H84" s="44">
        <f>IFERROR(プログラム__2[[#This Row],[日付]],"")</f>
        <v>45613</v>
      </c>
      <c r="I84">
        <f>IFERROR(プログラム__2[[#This Row],[予選競技番号]],"")</f>
        <v>0</v>
      </c>
      <c r="J84" t="str">
        <f>IFERROR(VLOOKUP(C84,色々!L:M,2,0),"")</f>
        <v>バタフライ</v>
      </c>
      <c r="K84">
        <f>IFERROR(VLOOKUP(D84,色々!P:R,3,0),"")</f>
        <v>0</v>
      </c>
      <c r="L84" t="str">
        <f>IFERROR(VLOOKUP(E84,クラス!B:C,2,0),"")</f>
        <v>13～14歳</v>
      </c>
      <c r="M84" t="str">
        <f>IFERROR(VLOOKUP(F84,色々!P:Q,2,0),"")</f>
        <v>女子</v>
      </c>
      <c r="N84" t="str">
        <f>IFERROR(VLOOKUP(G84,色々!D:E,2,0),"")</f>
        <v>タイム決勝</v>
      </c>
      <c r="O84">
        <f>IFERROR(プログラム__2[[#This Row],[競技番号]],"")</f>
        <v>83</v>
      </c>
      <c r="P84">
        <v>83</v>
      </c>
      <c r="Q84">
        <v>83</v>
      </c>
      <c r="R84" s="69">
        <f t="shared" si="13"/>
        <v>83</v>
      </c>
      <c r="S84" s="69" t="str">
        <f t="shared" si="7"/>
        <v>女子 13～14歳 0 バタフライ タイム決勝</v>
      </c>
      <c r="T84" t="str">
        <f t="shared" si="8"/>
        <v>女子</v>
      </c>
      <c r="U84" t="str">
        <f t="shared" si="9"/>
        <v>13～14歳</v>
      </c>
      <c r="V84">
        <f t="shared" si="10"/>
        <v>0</v>
      </c>
      <c r="W84" t="str">
        <f t="shared" si="11"/>
        <v>バタフライ</v>
      </c>
      <c r="X84" t="str">
        <f t="shared" si="12"/>
        <v>タイム決勝</v>
      </c>
    </row>
    <row r="85" spans="1:24" x14ac:dyDescent="0.2">
      <c r="A85">
        <f>IFERROR(プログラム__2[[#This Row],[表示用競技番号]],"")</f>
        <v>84</v>
      </c>
      <c r="B85">
        <f>IFERROR(プログラム__2[[#This Row],[組数]],"")</f>
        <v>2</v>
      </c>
      <c r="C85">
        <f>IFERROR(プログラム__2[[#This Row],[種目コード]],"")</f>
        <v>4</v>
      </c>
      <c r="D85">
        <f>IFERROR(プログラム__2[[#This Row],[距離コード]],"")</f>
        <v>3</v>
      </c>
      <c r="E85">
        <f>IFERROR(プログラム__2[[#This Row],[クラス番号]],"")</f>
        <v>3</v>
      </c>
      <c r="F85">
        <f>IFERROR(プログラム__2[[#This Row],[性別コード]],"")</f>
        <v>1</v>
      </c>
      <c r="G85">
        <f>IFERROR(プログラム__2[[#This Row],[予決コード]],"")</f>
        <v>3</v>
      </c>
      <c r="H85" s="44">
        <f>IFERROR(プログラム__2[[#This Row],[日付]],"")</f>
        <v>45613</v>
      </c>
      <c r="I85">
        <f>IFERROR(プログラム__2[[#This Row],[予選競技番号]],"")</f>
        <v>0</v>
      </c>
      <c r="J85" t="str">
        <f>IFERROR(VLOOKUP(C85,色々!L:M,2,0),"")</f>
        <v>バタフライ</v>
      </c>
      <c r="K85">
        <f>IFERROR(VLOOKUP(D85,色々!P:R,3,0),"")</f>
        <v>0</v>
      </c>
      <c r="L85" t="str">
        <f>IFERROR(VLOOKUP(E85,クラス!B:C,2,0),"")</f>
        <v>13～14歳</v>
      </c>
      <c r="M85" t="str">
        <f>IFERROR(VLOOKUP(F85,色々!P:Q,2,0),"")</f>
        <v>男子</v>
      </c>
      <c r="N85" t="str">
        <f>IFERROR(VLOOKUP(G85,色々!D:E,2,0),"")</f>
        <v>タイム決勝</v>
      </c>
      <c r="O85">
        <f>IFERROR(プログラム__2[[#This Row],[競技番号]],"")</f>
        <v>84</v>
      </c>
      <c r="P85">
        <v>84</v>
      </c>
      <c r="Q85">
        <v>84</v>
      </c>
      <c r="R85" s="69">
        <f t="shared" si="13"/>
        <v>84</v>
      </c>
      <c r="S85" s="69" t="str">
        <f t="shared" si="7"/>
        <v>男子 13～14歳 0 バタフライ タイム決勝</v>
      </c>
      <c r="T85" t="str">
        <f t="shared" si="8"/>
        <v>男子</v>
      </c>
      <c r="U85" t="str">
        <f t="shared" si="9"/>
        <v>13～14歳</v>
      </c>
      <c r="V85">
        <f t="shared" si="10"/>
        <v>0</v>
      </c>
      <c r="W85" t="str">
        <f t="shared" si="11"/>
        <v>バタフライ</v>
      </c>
      <c r="X85" t="str">
        <f t="shared" si="12"/>
        <v>タイム決勝</v>
      </c>
    </row>
    <row r="86" spans="1:24" x14ac:dyDescent="0.2">
      <c r="A86">
        <f>IFERROR(プログラム__2[[#This Row],[表示用競技番号]],"")</f>
        <v>85</v>
      </c>
      <c r="B86">
        <f>IFERROR(プログラム__2[[#This Row],[組数]],"")</f>
        <v>1</v>
      </c>
      <c r="C86">
        <f>IFERROR(プログラム__2[[#This Row],[種目コード]],"")</f>
        <v>4</v>
      </c>
      <c r="D86">
        <f>IFERROR(プログラム__2[[#This Row],[距離コード]],"")</f>
        <v>3</v>
      </c>
      <c r="E86">
        <f>IFERROR(プログラム__2[[#This Row],[クラス番号]],"")</f>
        <v>4</v>
      </c>
      <c r="F86">
        <f>IFERROR(プログラム__2[[#This Row],[性別コード]],"")</f>
        <v>2</v>
      </c>
      <c r="G86">
        <f>IFERROR(プログラム__2[[#This Row],[予決コード]],"")</f>
        <v>3</v>
      </c>
      <c r="H86" s="44">
        <f>IFERROR(プログラム__2[[#This Row],[日付]],"")</f>
        <v>45613</v>
      </c>
      <c r="I86">
        <f>IFERROR(プログラム__2[[#This Row],[予選競技番号]],"")</f>
        <v>0</v>
      </c>
      <c r="J86" t="str">
        <f>IFERROR(VLOOKUP(C86,色々!L:M,2,0),"")</f>
        <v>バタフライ</v>
      </c>
      <c r="K86">
        <f>IFERROR(VLOOKUP(D86,色々!P:R,3,0),"")</f>
        <v>0</v>
      </c>
      <c r="L86" t="str">
        <f>IFERROR(VLOOKUP(E86,クラス!B:C,2,0),"")</f>
        <v>15～18歳</v>
      </c>
      <c r="M86" t="str">
        <f>IFERROR(VLOOKUP(F86,色々!P:Q,2,0),"")</f>
        <v>女子</v>
      </c>
      <c r="N86" t="str">
        <f>IFERROR(VLOOKUP(G86,色々!D:E,2,0),"")</f>
        <v>タイム決勝</v>
      </c>
      <c r="O86">
        <f>IFERROR(プログラム__2[[#This Row],[競技番号]],"")</f>
        <v>85</v>
      </c>
      <c r="P86">
        <v>85</v>
      </c>
      <c r="Q86">
        <v>85</v>
      </c>
      <c r="R86" s="69">
        <f t="shared" si="13"/>
        <v>85</v>
      </c>
      <c r="S86" s="69" t="str">
        <f t="shared" si="7"/>
        <v>女子 15～18歳 0 バタフライ タイム決勝</v>
      </c>
      <c r="T86" t="str">
        <f t="shared" si="8"/>
        <v>女子</v>
      </c>
      <c r="U86" t="str">
        <f t="shared" si="9"/>
        <v>15～18歳</v>
      </c>
      <c r="V86">
        <f t="shared" si="10"/>
        <v>0</v>
      </c>
      <c r="W86" t="str">
        <f t="shared" si="11"/>
        <v>バタフライ</v>
      </c>
      <c r="X86" t="str">
        <f t="shared" si="12"/>
        <v>タイム決勝</v>
      </c>
    </row>
    <row r="87" spans="1:24" x14ac:dyDescent="0.2">
      <c r="A87">
        <f>IFERROR(プログラム__2[[#This Row],[表示用競技番号]],"")</f>
        <v>86</v>
      </c>
      <c r="B87">
        <f>IFERROR(プログラム__2[[#This Row],[組数]],"")</f>
        <v>2</v>
      </c>
      <c r="C87">
        <f>IFERROR(プログラム__2[[#This Row],[種目コード]],"")</f>
        <v>4</v>
      </c>
      <c r="D87">
        <f>IFERROR(プログラム__2[[#This Row],[距離コード]],"")</f>
        <v>3</v>
      </c>
      <c r="E87">
        <f>IFERROR(プログラム__2[[#This Row],[クラス番号]],"")</f>
        <v>7</v>
      </c>
      <c r="F87">
        <f>IFERROR(プログラム__2[[#This Row],[性別コード]],"")</f>
        <v>1</v>
      </c>
      <c r="G87">
        <f>IFERROR(プログラム__2[[#This Row],[予決コード]],"")</f>
        <v>3</v>
      </c>
      <c r="H87" s="44">
        <f>IFERROR(プログラム__2[[#This Row],[日付]],"")</f>
        <v>45613</v>
      </c>
      <c r="I87">
        <f>IFERROR(プログラム__2[[#This Row],[予選競技番号]],"")</f>
        <v>0</v>
      </c>
      <c r="J87" t="str">
        <f>IFERROR(VLOOKUP(C87,色々!L:M,2,0),"")</f>
        <v>バタフライ</v>
      </c>
      <c r="K87">
        <f>IFERROR(VLOOKUP(D87,色々!P:R,3,0),"")</f>
        <v>0</v>
      </c>
      <c r="L87" t="str">
        <f>IFERROR(VLOOKUP(E87,クラス!B:C,2,0),"")</f>
        <v>無差別</v>
      </c>
      <c r="M87" t="str">
        <f>IFERROR(VLOOKUP(F87,色々!P:Q,2,0),"")</f>
        <v>男子</v>
      </c>
      <c r="N87" t="str">
        <f>IFERROR(VLOOKUP(G87,色々!D:E,2,0),"")</f>
        <v>タイム決勝</v>
      </c>
      <c r="O87">
        <f>IFERROR(プログラム__2[[#This Row],[競技番号]],"")</f>
        <v>86</v>
      </c>
      <c r="P87">
        <v>86</v>
      </c>
      <c r="Q87">
        <v>86</v>
      </c>
      <c r="R87" s="69">
        <f t="shared" si="13"/>
        <v>86</v>
      </c>
      <c r="S87" s="69" t="str">
        <f t="shared" si="7"/>
        <v>男子 無差別 0 バタフライ タイム決勝</v>
      </c>
      <c r="T87" t="str">
        <f t="shared" si="8"/>
        <v>男子</v>
      </c>
      <c r="U87" t="str">
        <f t="shared" si="9"/>
        <v>無差別</v>
      </c>
      <c r="V87">
        <f t="shared" si="10"/>
        <v>0</v>
      </c>
      <c r="W87" t="str">
        <f t="shared" si="11"/>
        <v>バタフライ</v>
      </c>
      <c r="X87" t="str">
        <f t="shared" si="12"/>
        <v>タイム決勝</v>
      </c>
    </row>
    <row r="88" spans="1:24" x14ac:dyDescent="0.2">
      <c r="A88">
        <f>IFERROR(プログラム__2[[#This Row],[表示用競技番号]],"")</f>
        <v>87</v>
      </c>
      <c r="B88">
        <f>IFERROR(プログラム__2[[#This Row],[組数]],"")</f>
        <v>2</v>
      </c>
      <c r="C88">
        <f>IFERROR(プログラム__2[[#This Row],[種目コード]],"")</f>
        <v>6</v>
      </c>
      <c r="D88">
        <f>IFERROR(プログラム__2[[#This Row],[距離コード]],"")</f>
        <v>4</v>
      </c>
      <c r="E88">
        <f>IFERROR(プログラム__2[[#This Row],[クラス番号]],"")</f>
        <v>1</v>
      </c>
      <c r="F88">
        <f>IFERROR(プログラム__2[[#This Row],[性別コード]],"")</f>
        <v>2</v>
      </c>
      <c r="G88">
        <f>IFERROR(プログラム__2[[#This Row],[予決コード]],"")</f>
        <v>3</v>
      </c>
      <c r="H88" s="44">
        <f>IFERROR(プログラム__2[[#This Row],[日付]],"")</f>
        <v>45613</v>
      </c>
      <c r="I88">
        <f>IFERROR(プログラム__2[[#This Row],[予選競技番号]],"")</f>
        <v>0</v>
      </c>
      <c r="J88" t="str">
        <f>IFERROR(VLOOKUP(C88,色々!L:M,2,0),"")</f>
        <v>フリーリレー</v>
      </c>
      <c r="K88" t="str">
        <f>IFERROR(VLOOKUP(D88,色々!P:R,3,0),"")</f>
        <v>4×50m</v>
      </c>
      <c r="L88" t="str">
        <f>IFERROR(VLOOKUP(E88,クラス!B:C,2,0),"")</f>
        <v>10歳以下</v>
      </c>
      <c r="M88" t="str">
        <f>IFERROR(VLOOKUP(F88,色々!P:Q,2,0),"")</f>
        <v>女子</v>
      </c>
      <c r="N88" t="str">
        <f>IFERROR(VLOOKUP(G88,色々!D:E,2,0),"")</f>
        <v>タイム決勝</v>
      </c>
      <c r="O88">
        <f>IFERROR(プログラム__2[[#This Row],[競技番号]],"")</f>
        <v>87</v>
      </c>
      <c r="P88">
        <v>87</v>
      </c>
      <c r="Q88">
        <v>87</v>
      </c>
      <c r="R88" s="69">
        <f t="shared" si="13"/>
        <v>87</v>
      </c>
      <c r="S88" s="69" t="str">
        <f t="shared" si="7"/>
        <v>女子 10歳以下 4×50m フリーリレー タイム決勝</v>
      </c>
      <c r="T88" t="str">
        <f t="shared" si="8"/>
        <v>女子</v>
      </c>
      <c r="U88" t="str">
        <f t="shared" si="9"/>
        <v>10歳以下</v>
      </c>
      <c r="V88" t="str">
        <f t="shared" si="10"/>
        <v>4×50m</v>
      </c>
      <c r="W88" t="str">
        <f t="shared" si="11"/>
        <v>フリーリレー</v>
      </c>
      <c r="X88" t="str">
        <f t="shared" si="12"/>
        <v>タイム決勝</v>
      </c>
    </row>
    <row r="89" spans="1:24" x14ac:dyDescent="0.2">
      <c r="A89">
        <f>IFERROR(プログラム__2[[#This Row],[表示用競技番号]],"")</f>
        <v>88</v>
      </c>
      <c r="B89">
        <f>IFERROR(プログラム__2[[#This Row],[組数]],"")</f>
        <v>2</v>
      </c>
      <c r="C89">
        <f>IFERROR(プログラム__2[[#This Row],[種目コード]],"")</f>
        <v>6</v>
      </c>
      <c r="D89">
        <f>IFERROR(プログラム__2[[#This Row],[距離コード]],"")</f>
        <v>4</v>
      </c>
      <c r="E89">
        <f>IFERROR(プログラム__2[[#This Row],[クラス番号]],"")</f>
        <v>1</v>
      </c>
      <c r="F89">
        <f>IFERROR(プログラム__2[[#This Row],[性別コード]],"")</f>
        <v>1</v>
      </c>
      <c r="G89">
        <f>IFERROR(プログラム__2[[#This Row],[予決コード]],"")</f>
        <v>3</v>
      </c>
      <c r="H89" s="44">
        <f>IFERROR(プログラム__2[[#This Row],[日付]],"")</f>
        <v>45613</v>
      </c>
      <c r="I89">
        <f>IFERROR(プログラム__2[[#This Row],[予選競技番号]],"")</f>
        <v>0</v>
      </c>
      <c r="J89" t="str">
        <f>IFERROR(VLOOKUP(C89,色々!L:M,2,0),"")</f>
        <v>フリーリレー</v>
      </c>
      <c r="K89" t="str">
        <f>IFERROR(VLOOKUP(D89,色々!P:R,3,0),"")</f>
        <v>4×50m</v>
      </c>
      <c r="L89" t="str">
        <f>IFERROR(VLOOKUP(E89,クラス!B:C,2,0),"")</f>
        <v>10歳以下</v>
      </c>
      <c r="M89" t="str">
        <f>IFERROR(VLOOKUP(F89,色々!P:Q,2,0),"")</f>
        <v>男子</v>
      </c>
      <c r="N89" t="str">
        <f>IFERROR(VLOOKUP(G89,色々!D:E,2,0),"")</f>
        <v>タイム決勝</v>
      </c>
      <c r="O89">
        <f>IFERROR(プログラム__2[[#This Row],[競技番号]],"")</f>
        <v>88</v>
      </c>
      <c r="P89">
        <v>88</v>
      </c>
      <c r="Q89">
        <v>88</v>
      </c>
      <c r="R89" s="69">
        <f t="shared" si="13"/>
        <v>88</v>
      </c>
      <c r="S89" s="69" t="str">
        <f t="shared" si="7"/>
        <v>男子 10歳以下 4×50m フリーリレー タイム決勝</v>
      </c>
      <c r="T89" t="str">
        <f t="shared" si="8"/>
        <v>男子</v>
      </c>
      <c r="U89" t="str">
        <f t="shared" si="9"/>
        <v>10歳以下</v>
      </c>
      <c r="V89" t="str">
        <f t="shared" si="10"/>
        <v>4×50m</v>
      </c>
      <c r="W89" t="str">
        <f t="shared" si="11"/>
        <v>フリーリレー</v>
      </c>
      <c r="X89" t="str">
        <f t="shared" si="12"/>
        <v>タイム決勝</v>
      </c>
    </row>
    <row r="90" spans="1:24" x14ac:dyDescent="0.2">
      <c r="A90">
        <f>IFERROR(プログラム__2[[#This Row],[表示用競技番号]],"")</f>
        <v>89</v>
      </c>
      <c r="B90">
        <f>IFERROR(プログラム__2[[#This Row],[組数]],"")</f>
        <v>2</v>
      </c>
      <c r="C90">
        <f>IFERROR(プログラム__2[[#This Row],[種目コード]],"")</f>
        <v>6</v>
      </c>
      <c r="D90">
        <f>IFERROR(プログラム__2[[#This Row],[距離コード]],"")</f>
        <v>4</v>
      </c>
      <c r="E90">
        <f>IFERROR(プログラム__2[[#This Row],[クラス番号]],"")</f>
        <v>2</v>
      </c>
      <c r="F90">
        <f>IFERROR(プログラム__2[[#This Row],[性別コード]],"")</f>
        <v>2</v>
      </c>
      <c r="G90">
        <f>IFERROR(プログラム__2[[#This Row],[予決コード]],"")</f>
        <v>3</v>
      </c>
      <c r="H90" s="44">
        <f>IFERROR(プログラム__2[[#This Row],[日付]],"")</f>
        <v>45613</v>
      </c>
      <c r="I90">
        <f>IFERROR(プログラム__2[[#This Row],[予選競技番号]],"")</f>
        <v>0</v>
      </c>
      <c r="J90" t="str">
        <f>IFERROR(VLOOKUP(C90,色々!L:M,2,0),"")</f>
        <v>フリーリレー</v>
      </c>
      <c r="K90" t="str">
        <f>IFERROR(VLOOKUP(D90,色々!P:R,3,0),"")</f>
        <v>4×50m</v>
      </c>
      <c r="L90" t="str">
        <f>IFERROR(VLOOKUP(E90,クラス!B:C,2,0),"")</f>
        <v>11～12歳</v>
      </c>
      <c r="M90" t="str">
        <f>IFERROR(VLOOKUP(F90,色々!P:Q,2,0),"")</f>
        <v>女子</v>
      </c>
      <c r="N90" t="str">
        <f>IFERROR(VLOOKUP(G90,色々!D:E,2,0),"")</f>
        <v>タイム決勝</v>
      </c>
      <c r="O90">
        <f>IFERROR(プログラム__2[[#This Row],[競技番号]],"")</f>
        <v>89</v>
      </c>
      <c r="P90">
        <v>89</v>
      </c>
      <c r="Q90">
        <v>89</v>
      </c>
      <c r="R90" s="69">
        <f t="shared" si="13"/>
        <v>89</v>
      </c>
      <c r="S90" s="69" t="str">
        <f t="shared" si="7"/>
        <v>女子 11～12歳 4×50m フリーリレー タイム決勝</v>
      </c>
      <c r="T90" t="str">
        <f t="shared" si="8"/>
        <v>女子</v>
      </c>
      <c r="U90" t="str">
        <f t="shared" si="9"/>
        <v>11～12歳</v>
      </c>
      <c r="V90" t="str">
        <f t="shared" si="10"/>
        <v>4×50m</v>
      </c>
      <c r="W90" t="str">
        <f t="shared" si="11"/>
        <v>フリーリレー</v>
      </c>
      <c r="X90" t="str">
        <f t="shared" si="12"/>
        <v>タイム決勝</v>
      </c>
    </row>
    <row r="91" spans="1:24" x14ac:dyDescent="0.2">
      <c r="A91">
        <f>IFERROR(プログラム__2[[#This Row],[表示用競技番号]],"")</f>
        <v>90</v>
      </c>
      <c r="B91">
        <f>IFERROR(プログラム__2[[#This Row],[組数]],"")</f>
        <v>2</v>
      </c>
      <c r="C91">
        <f>IFERROR(プログラム__2[[#This Row],[種目コード]],"")</f>
        <v>6</v>
      </c>
      <c r="D91">
        <f>IFERROR(プログラム__2[[#This Row],[距離コード]],"")</f>
        <v>4</v>
      </c>
      <c r="E91">
        <f>IFERROR(プログラム__2[[#This Row],[クラス番号]],"")</f>
        <v>2</v>
      </c>
      <c r="F91">
        <f>IFERROR(プログラム__2[[#This Row],[性別コード]],"")</f>
        <v>1</v>
      </c>
      <c r="G91">
        <f>IFERROR(プログラム__2[[#This Row],[予決コード]],"")</f>
        <v>3</v>
      </c>
      <c r="H91" s="44">
        <f>IFERROR(プログラム__2[[#This Row],[日付]],"")</f>
        <v>45613</v>
      </c>
      <c r="I91">
        <f>IFERROR(プログラム__2[[#This Row],[予選競技番号]],"")</f>
        <v>0</v>
      </c>
      <c r="J91" t="str">
        <f>IFERROR(VLOOKUP(C91,色々!L:M,2,0),"")</f>
        <v>フリーリレー</v>
      </c>
      <c r="K91" t="str">
        <f>IFERROR(VLOOKUP(D91,色々!P:R,3,0),"")</f>
        <v>4×50m</v>
      </c>
      <c r="L91" t="str">
        <f>IFERROR(VLOOKUP(E91,クラス!B:C,2,0),"")</f>
        <v>11～12歳</v>
      </c>
      <c r="M91" t="str">
        <f>IFERROR(VLOOKUP(F91,色々!P:Q,2,0),"")</f>
        <v>男子</v>
      </c>
      <c r="N91" t="str">
        <f>IFERROR(VLOOKUP(G91,色々!D:E,2,0),"")</f>
        <v>タイム決勝</v>
      </c>
      <c r="O91">
        <f>IFERROR(プログラム__2[[#This Row],[競技番号]],"")</f>
        <v>90</v>
      </c>
      <c r="P91">
        <v>90</v>
      </c>
      <c r="Q91">
        <v>90</v>
      </c>
      <c r="R91" s="69">
        <f t="shared" si="13"/>
        <v>90</v>
      </c>
      <c r="S91" s="69" t="str">
        <f t="shared" si="7"/>
        <v>男子 11～12歳 4×50m フリーリレー タイム決勝</v>
      </c>
      <c r="T91" t="str">
        <f t="shared" si="8"/>
        <v>男子</v>
      </c>
      <c r="U91" t="str">
        <f t="shared" si="9"/>
        <v>11～12歳</v>
      </c>
      <c r="V91" t="str">
        <f t="shared" si="10"/>
        <v>4×50m</v>
      </c>
      <c r="W91" t="str">
        <f t="shared" si="11"/>
        <v>フリーリレー</v>
      </c>
      <c r="X91" t="str">
        <f t="shared" si="12"/>
        <v>タイム決勝</v>
      </c>
    </row>
    <row r="92" spans="1:24" x14ac:dyDescent="0.2">
      <c r="A92">
        <f>IFERROR(プログラム__2[[#This Row],[表示用競技番号]],"")</f>
        <v>91</v>
      </c>
      <c r="B92">
        <f>IFERROR(プログラム__2[[#This Row],[組数]],"")</f>
        <v>1</v>
      </c>
      <c r="C92">
        <f>IFERROR(プログラム__2[[#This Row],[種目コード]],"")</f>
        <v>6</v>
      </c>
      <c r="D92">
        <f>IFERROR(プログラム__2[[#This Row],[距離コード]],"")</f>
        <v>4</v>
      </c>
      <c r="E92">
        <f>IFERROR(プログラム__2[[#This Row],[クラス番号]],"")</f>
        <v>3</v>
      </c>
      <c r="F92">
        <f>IFERROR(プログラム__2[[#This Row],[性別コード]],"")</f>
        <v>2</v>
      </c>
      <c r="G92">
        <f>IFERROR(プログラム__2[[#This Row],[予決コード]],"")</f>
        <v>3</v>
      </c>
      <c r="H92" s="44">
        <f>IFERROR(プログラム__2[[#This Row],[日付]],"")</f>
        <v>45613</v>
      </c>
      <c r="I92">
        <f>IFERROR(プログラム__2[[#This Row],[予選競技番号]],"")</f>
        <v>0</v>
      </c>
      <c r="J92" t="str">
        <f>IFERROR(VLOOKUP(C92,色々!L:M,2,0),"")</f>
        <v>フリーリレー</v>
      </c>
      <c r="K92" t="str">
        <f>IFERROR(VLOOKUP(D92,色々!P:R,3,0),"")</f>
        <v>4×50m</v>
      </c>
      <c r="L92" t="str">
        <f>IFERROR(VLOOKUP(E92,クラス!B:C,2,0),"")</f>
        <v>13～14歳</v>
      </c>
      <c r="M92" t="str">
        <f>IFERROR(VLOOKUP(F92,色々!P:Q,2,0),"")</f>
        <v>女子</v>
      </c>
      <c r="N92" t="str">
        <f>IFERROR(VLOOKUP(G92,色々!D:E,2,0),"")</f>
        <v>タイム決勝</v>
      </c>
      <c r="O92">
        <f>IFERROR(プログラム__2[[#This Row],[競技番号]],"")</f>
        <v>91</v>
      </c>
      <c r="P92">
        <v>91</v>
      </c>
      <c r="Q92">
        <v>91</v>
      </c>
      <c r="R92" s="69">
        <f t="shared" si="13"/>
        <v>91</v>
      </c>
      <c r="S92" s="69" t="str">
        <f t="shared" si="7"/>
        <v>女子 13～14歳 4×50m フリーリレー タイム決勝</v>
      </c>
      <c r="T92" t="str">
        <f t="shared" si="8"/>
        <v>女子</v>
      </c>
      <c r="U92" t="str">
        <f t="shared" si="9"/>
        <v>13～14歳</v>
      </c>
      <c r="V92" t="str">
        <f t="shared" si="10"/>
        <v>4×50m</v>
      </c>
      <c r="W92" t="str">
        <f t="shared" si="11"/>
        <v>フリーリレー</v>
      </c>
      <c r="X92" t="str">
        <f t="shared" si="12"/>
        <v>タイム決勝</v>
      </c>
    </row>
    <row r="93" spans="1:24" x14ac:dyDescent="0.2">
      <c r="A93">
        <f>IFERROR(プログラム__2[[#This Row],[表示用競技番号]],"")</f>
        <v>92</v>
      </c>
      <c r="B93">
        <f>IFERROR(プログラム__2[[#This Row],[組数]],"")</f>
        <v>2</v>
      </c>
      <c r="C93">
        <f>IFERROR(プログラム__2[[#This Row],[種目コード]],"")</f>
        <v>6</v>
      </c>
      <c r="D93">
        <f>IFERROR(プログラム__2[[#This Row],[距離コード]],"")</f>
        <v>4</v>
      </c>
      <c r="E93">
        <f>IFERROR(プログラム__2[[#This Row],[クラス番号]],"")</f>
        <v>3</v>
      </c>
      <c r="F93">
        <f>IFERROR(プログラム__2[[#This Row],[性別コード]],"")</f>
        <v>1</v>
      </c>
      <c r="G93">
        <f>IFERROR(プログラム__2[[#This Row],[予決コード]],"")</f>
        <v>3</v>
      </c>
      <c r="H93" s="44">
        <f>IFERROR(プログラム__2[[#This Row],[日付]],"")</f>
        <v>45613</v>
      </c>
      <c r="I93">
        <f>IFERROR(プログラム__2[[#This Row],[予選競技番号]],"")</f>
        <v>0</v>
      </c>
      <c r="J93" t="str">
        <f>IFERROR(VLOOKUP(C93,色々!L:M,2,0),"")</f>
        <v>フリーリレー</v>
      </c>
      <c r="K93" t="str">
        <f>IFERROR(VLOOKUP(D93,色々!P:R,3,0),"")</f>
        <v>4×50m</v>
      </c>
      <c r="L93" t="str">
        <f>IFERROR(VLOOKUP(E93,クラス!B:C,2,0),"")</f>
        <v>13～14歳</v>
      </c>
      <c r="M93" t="str">
        <f>IFERROR(VLOOKUP(F93,色々!P:Q,2,0),"")</f>
        <v>男子</v>
      </c>
      <c r="N93" t="str">
        <f>IFERROR(VLOOKUP(G93,色々!D:E,2,0),"")</f>
        <v>タイム決勝</v>
      </c>
      <c r="O93">
        <f>IFERROR(プログラム__2[[#This Row],[競技番号]],"")</f>
        <v>92</v>
      </c>
      <c r="P93">
        <v>92</v>
      </c>
      <c r="Q93">
        <v>92</v>
      </c>
      <c r="R93" s="69">
        <f t="shared" si="13"/>
        <v>92</v>
      </c>
      <c r="S93" s="69" t="str">
        <f t="shared" si="7"/>
        <v>男子 13～14歳 4×50m フリーリレー タイム決勝</v>
      </c>
      <c r="T93" t="str">
        <f t="shared" si="8"/>
        <v>男子</v>
      </c>
      <c r="U93" t="str">
        <f t="shared" si="9"/>
        <v>13～14歳</v>
      </c>
      <c r="V93" t="str">
        <f t="shared" si="10"/>
        <v>4×50m</v>
      </c>
      <c r="W93" t="str">
        <f t="shared" si="11"/>
        <v>フリーリレー</v>
      </c>
      <c r="X93" t="str">
        <f t="shared" si="12"/>
        <v>タイム決勝</v>
      </c>
    </row>
    <row r="94" spans="1:24" x14ac:dyDescent="0.2">
      <c r="A94">
        <f>IFERROR(プログラム__2[[#This Row],[表示用競技番号]],"")</f>
        <v>93</v>
      </c>
      <c r="B94">
        <f>IFERROR(プログラム__2[[#This Row],[組数]],"")</f>
        <v>1</v>
      </c>
      <c r="C94">
        <f>IFERROR(プログラム__2[[#This Row],[種目コード]],"")</f>
        <v>6</v>
      </c>
      <c r="D94">
        <f>IFERROR(プログラム__2[[#This Row],[距離コード]],"")</f>
        <v>4</v>
      </c>
      <c r="E94">
        <f>IFERROR(プログラム__2[[#This Row],[クラス番号]],"")</f>
        <v>4</v>
      </c>
      <c r="F94">
        <f>IFERROR(プログラム__2[[#This Row],[性別コード]],"")</f>
        <v>2</v>
      </c>
      <c r="G94">
        <f>IFERROR(プログラム__2[[#This Row],[予決コード]],"")</f>
        <v>3</v>
      </c>
      <c r="H94" s="44">
        <f>IFERROR(プログラム__2[[#This Row],[日付]],"")</f>
        <v>45613</v>
      </c>
      <c r="I94">
        <f>IFERROR(プログラム__2[[#This Row],[予選競技番号]],"")</f>
        <v>0</v>
      </c>
      <c r="J94" t="str">
        <f>IFERROR(VLOOKUP(C94,色々!L:M,2,0),"")</f>
        <v>フリーリレー</v>
      </c>
      <c r="K94" t="str">
        <f>IFERROR(VLOOKUP(D94,色々!P:R,3,0),"")</f>
        <v>4×50m</v>
      </c>
      <c r="L94" t="str">
        <f>IFERROR(VLOOKUP(E94,クラス!B:C,2,0),"")</f>
        <v>15～18歳</v>
      </c>
      <c r="M94" t="str">
        <f>IFERROR(VLOOKUP(F94,色々!P:Q,2,0),"")</f>
        <v>女子</v>
      </c>
      <c r="N94" t="str">
        <f>IFERROR(VLOOKUP(G94,色々!D:E,2,0),"")</f>
        <v>タイム決勝</v>
      </c>
      <c r="O94">
        <f>IFERROR(プログラム__2[[#This Row],[競技番号]],"")</f>
        <v>93</v>
      </c>
      <c r="P94">
        <v>93</v>
      </c>
      <c r="Q94">
        <v>93</v>
      </c>
      <c r="R94" s="69">
        <f t="shared" si="13"/>
        <v>93</v>
      </c>
      <c r="S94" s="69" t="str">
        <f t="shared" si="7"/>
        <v>女子 15～18歳 4×50m フリーリレー タイム決勝</v>
      </c>
      <c r="T94" t="str">
        <f t="shared" si="8"/>
        <v>女子</v>
      </c>
      <c r="U94" t="str">
        <f t="shared" si="9"/>
        <v>15～18歳</v>
      </c>
      <c r="V94" t="str">
        <f t="shared" si="10"/>
        <v>4×50m</v>
      </c>
      <c r="W94" t="str">
        <f t="shared" si="11"/>
        <v>フリーリレー</v>
      </c>
      <c r="X94" t="str">
        <f t="shared" si="12"/>
        <v>タイム決勝</v>
      </c>
    </row>
    <row r="95" spans="1:24" x14ac:dyDescent="0.2">
      <c r="A95">
        <f>IFERROR(プログラム__2[[#This Row],[表示用競技番号]],"")</f>
        <v>94</v>
      </c>
      <c r="B95">
        <f>IFERROR(プログラム__2[[#This Row],[組数]],"")</f>
        <v>2</v>
      </c>
      <c r="C95">
        <f>IFERROR(プログラム__2[[#This Row],[種目コード]],"")</f>
        <v>6</v>
      </c>
      <c r="D95">
        <f>IFERROR(プログラム__2[[#This Row],[距離コード]],"")</f>
        <v>4</v>
      </c>
      <c r="E95">
        <f>IFERROR(プログラム__2[[#This Row],[クラス番号]],"")</f>
        <v>7</v>
      </c>
      <c r="F95">
        <f>IFERROR(プログラム__2[[#This Row],[性別コード]],"")</f>
        <v>1</v>
      </c>
      <c r="G95">
        <f>IFERROR(プログラム__2[[#This Row],[予決コード]],"")</f>
        <v>3</v>
      </c>
      <c r="H95" s="44">
        <f>IFERROR(プログラム__2[[#This Row],[日付]],"")</f>
        <v>45613</v>
      </c>
      <c r="I95">
        <f>IFERROR(プログラム__2[[#This Row],[予選競技番号]],"")</f>
        <v>0</v>
      </c>
      <c r="J95" t="str">
        <f>IFERROR(VLOOKUP(C95,色々!L:M,2,0),"")</f>
        <v>フリーリレー</v>
      </c>
      <c r="K95" t="str">
        <f>IFERROR(VLOOKUP(D95,色々!P:R,3,0),"")</f>
        <v>4×50m</v>
      </c>
      <c r="L95" t="str">
        <f>IFERROR(VLOOKUP(E95,クラス!B:C,2,0),"")</f>
        <v>無差別</v>
      </c>
      <c r="M95" t="str">
        <f>IFERROR(VLOOKUP(F95,色々!P:Q,2,0),"")</f>
        <v>男子</v>
      </c>
      <c r="N95" t="str">
        <f>IFERROR(VLOOKUP(G95,色々!D:E,2,0),"")</f>
        <v>タイム決勝</v>
      </c>
      <c r="O95">
        <f>IFERROR(プログラム__2[[#This Row],[競技番号]],"")</f>
        <v>94</v>
      </c>
      <c r="P95">
        <v>94</v>
      </c>
      <c r="Q95">
        <v>94</v>
      </c>
      <c r="R95" s="69">
        <f t="shared" si="13"/>
        <v>94</v>
      </c>
      <c r="S95" s="69" t="str">
        <f t="shared" si="7"/>
        <v>男子 無差別 4×50m フリーリレー タイム決勝</v>
      </c>
      <c r="T95" t="str">
        <f t="shared" si="8"/>
        <v>男子</v>
      </c>
      <c r="U95" t="str">
        <f t="shared" si="9"/>
        <v>無差別</v>
      </c>
      <c r="V95" t="str">
        <f t="shared" si="10"/>
        <v>4×50m</v>
      </c>
      <c r="W95" t="str">
        <f t="shared" si="11"/>
        <v>フリーリレー</v>
      </c>
      <c r="X95" t="str">
        <f t="shared" si="12"/>
        <v>タイム決勝</v>
      </c>
    </row>
    <row r="96" spans="1:24" x14ac:dyDescent="0.2">
      <c r="A96" t="str">
        <f>IFERROR(プログラム__2[[#This Row],[表示用競技番号]],"")</f>
        <v/>
      </c>
      <c r="B96" t="str">
        <f>IFERROR(プログラム__2[[#This Row],[組数]],"")</f>
        <v/>
      </c>
      <c r="C96" t="str">
        <f>IFERROR(プログラム__2[[#This Row],[種目コード]],"")</f>
        <v/>
      </c>
      <c r="D96" t="str">
        <f>IFERROR(プログラム__2[[#This Row],[距離コード]],"")</f>
        <v/>
      </c>
      <c r="E96" t="str">
        <f>IFERROR(プログラム__2[[#This Row],[クラス番号]],"")</f>
        <v/>
      </c>
      <c r="F96" t="str">
        <f>IFERROR(プログラム__2[[#This Row],[性別コード]],"")</f>
        <v/>
      </c>
      <c r="G96" t="str">
        <f>IFERROR(プログラム__2[[#This Row],[予決コード]],"")</f>
        <v/>
      </c>
      <c r="H96" s="44" t="str">
        <f>IFERROR(プログラム__2[[#This Row],[日付]],"")</f>
        <v/>
      </c>
      <c r="I96" t="str">
        <f>IFERROR(プログラム__2[[#This Row],[予選競技番号]],"")</f>
        <v/>
      </c>
      <c r="J96" t="str">
        <f>IFERROR(VLOOKUP(C96,色々!L:M,2,0),"")</f>
        <v/>
      </c>
      <c r="K96" t="str">
        <f>IFERROR(VLOOKUP(D96,色々!P:R,3,0),"")</f>
        <v/>
      </c>
      <c r="L96" t="str">
        <f>IFERROR(VLOOKUP(E96,クラス!B:C,2,0),"")</f>
        <v/>
      </c>
      <c r="M96" t="str">
        <f>IFERROR(VLOOKUP(F96,色々!P:Q,2,0),"")</f>
        <v/>
      </c>
      <c r="N96" t="str">
        <f>IFERROR(VLOOKUP(G96,色々!D:E,2,0),"")</f>
        <v/>
      </c>
      <c r="O96" t="str">
        <f>IFERROR(プログラム__2[[#This Row],[競技番号]],"")</f>
        <v/>
      </c>
      <c r="P96">
        <v>95</v>
      </c>
      <c r="Q96">
        <v>95</v>
      </c>
      <c r="R96" s="69" t="str">
        <f t="shared" si="13"/>
        <v/>
      </c>
      <c r="S96" s="69" t="str">
        <f t="shared" si="7"/>
        <v xml:space="preserve">    </v>
      </c>
      <c r="T96" t="str">
        <f t="shared" si="8"/>
        <v/>
      </c>
      <c r="U96" t="str">
        <f t="shared" si="9"/>
        <v/>
      </c>
      <c r="V96" t="str">
        <f t="shared" si="10"/>
        <v/>
      </c>
      <c r="W96" t="str">
        <f t="shared" si="11"/>
        <v/>
      </c>
      <c r="X96" t="str">
        <f t="shared" si="12"/>
        <v/>
      </c>
    </row>
    <row r="97" spans="1:24" x14ac:dyDescent="0.2">
      <c r="A97" t="str">
        <f>IFERROR(プログラム__2[[#This Row],[表示用競技番号]],"")</f>
        <v/>
      </c>
      <c r="B97" t="str">
        <f>IFERROR(プログラム__2[[#This Row],[組数]],"")</f>
        <v/>
      </c>
      <c r="C97" t="str">
        <f>IFERROR(プログラム__2[[#This Row],[種目コード]],"")</f>
        <v/>
      </c>
      <c r="D97" t="str">
        <f>IFERROR(プログラム__2[[#This Row],[距離コード]],"")</f>
        <v/>
      </c>
      <c r="E97" t="str">
        <f>IFERROR(プログラム__2[[#This Row],[クラス番号]],"")</f>
        <v/>
      </c>
      <c r="F97" t="str">
        <f>IFERROR(プログラム__2[[#This Row],[性別コード]],"")</f>
        <v/>
      </c>
      <c r="G97" t="str">
        <f>IFERROR(プログラム__2[[#This Row],[予決コード]],"")</f>
        <v/>
      </c>
      <c r="H97" s="44" t="str">
        <f>IFERROR(プログラム__2[[#This Row],[日付]],"")</f>
        <v/>
      </c>
      <c r="I97" t="str">
        <f>IFERROR(プログラム__2[[#This Row],[予選競技番号]],"")</f>
        <v/>
      </c>
      <c r="J97" t="str">
        <f>IFERROR(VLOOKUP(C97,色々!L:M,2,0),"")</f>
        <v/>
      </c>
      <c r="K97" t="str">
        <f>IFERROR(VLOOKUP(D97,色々!P:R,3,0),"")</f>
        <v/>
      </c>
      <c r="L97" t="str">
        <f>IFERROR(VLOOKUP(E97,クラス!B:C,2,0),"")</f>
        <v/>
      </c>
      <c r="M97" t="str">
        <f>IFERROR(VLOOKUP(F97,色々!P:Q,2,0),"")</f>
        <v/>
      </c>
      <c r="N97" t="str">
        <f>IFERROR(VLOOKUP(G97,色々!D:E,2,0),"")</f>
        <v/>
      </c>
      <c r="O97" t="str">
        <f>IFERROR(プログラム__2[[#This Row],[競技番号]],"")</f>
        <v/>
      </c>
      <c r="P97">
        <v>96</v>
      </c>
      <c r="Q97">
        <v>96</v>
      </c>
      <c r="R97" s="69" t="str">
        <f t="shared" si="13"/>
        <v/>
      </c>
      <c r="S97" s="69" t="str">
        <f t="shared" si="7"/>
        <v xml:space="preserve">    </v>
      </c>
      <c r="T97" t="str">
        <f t="shared" si="8"/>
        <v/>
      </c>
      <c r="U97" t="str">
        <f t="shared" si="9"/>
        <v/>
      </c>
      <c r="V97" t="str">
        <f t="shared" si="10"/>
        <v/>
      </c>
      <c r="W97" t="str">
        <f t="shared" si="11"/>
        <v/>
      </c>
      <c r="X97" t="str">
        <f t="shared" si="12"/>
        <v/>
      </c>
    </row>
    <row r="98" spans="1:24" x14ac:dyDescent="0.2">
      <c r="A98" t="str">
        <f>IFERROR(プログラム__2[[#This Row],[表示用競技番号]],"")</f>
        <v/>
      </c>
      <c r="B98" t="str">
        <f>IFERROR(プログラム__2[[#This Row],[組数]],"")</f>
        <v/>
      </c>
      <c r="C98" t="str">
        <f>IFERROR(プログラム__2[[#This Row],[種目コード]],"")</f>
        <v/>
      </c>
      <c r="D98" t="str">
        <f>IFERROR(プログラム__2[[#This Row],[距離コード]],"")</f>
        <v/>
      </c>
      <c r="E98" t="str">
        <f>IFERROR(プログラム__2[[#This Row],[クラス番号]],"")</f>
        <v/>
      </c>
      <c r="F98" t="str">
        <f>IFERROR(プログラム__2[[#This Row],[性別コード]],"")</f>
        <v/>
      </c>
      <c r="G98" t="str">
        <f>IFERROR(プログラム__2[[#This Row],[予決コード]],"")</f>
        <v/>
      </c>
      <c r="H98" s="44" t="str">
        <f>IFERROR(プログラム__2[[#This Row],[日付]],"")</f>
        <v/>
      </c>
      <c r="I98" t="str">
        <f>IFERROR(プログラム__2[[#This Row],[予選競技番号]],"")</f>
        <v/>
      </c>
      <c r="J98" t="str">
        <f>IFERROR(VLOOKUP(C98,色々!L:M,2,0),"")</f>
        <v/>
      </c>
      <c r="K98" t="str">
        <f>IFERROR(VLOOKUP(D98,色々!P:R,3,0),"")</f>
        <v/>
      </c>
      <c r="L98" t="str">
        <f>IFERROR(VLOOKUP(E98,クラス!B:C,2,0),"")</f>
        <v/>
      </c>
      <c r="M98" t="str">
        <f>IFERROR(VLOOKUP(F98,色々!P:Q,2,0),"")</f>
        <v/>
      </c>
      <c r="N98" t="str">
        <f>IFERROR(VLOOKUP(G98,色々!D:E,2,0),"")</f>
        <v/>
      </c>
      <c r="O98" t="str">
        <f>IFERROR(プログラム__2[[#This Row],[競技番号]],"")</f>
        <v/>
      </c>
      <c r="P98">
        <v>97</v>
      </c>
      <c r="Q98">
        <v>97</v>
      </c>
      <c r="R98" s="69" t="str">
        <f t="shared" si="13"/>
        <v/>
      </c>
      <c r="S98" s="69" t="str">
        <f t="shared" si="7"/>
        <v xml:space="preserve">    </v>
      </c>
      <c r="T98" t="str">
        <f t="shared" si="8"/>
        <v/>
      </c>
      <c r="U98" t="str">
        <f t="shared" si="9"/>
        <v/>
      </c>
      <c r="V98" t="str">
        <f t="shared" si="10"/>
        <v/>
      </c>
      <c r="W98" t="str">
        <f t="shared" si="11"/>
        <v/>
      </c>
      <c r="X98" t="str">
        <f t="shared" si="12"/>
        <v/>
      </c>
    </row>
    <row r="99" spans="1:24" x14ac:dyDescent="0.2">
      <c r="A99" t="str">
        <f>IFERROR(プログラム__2[[#This Row],[表示用競技番号]],"")</f>
        <v/>
      </c>
      <c r="B99" t="str">
        <f>IFERROR(プログラム__2[[#This Row],[組数]],"")</f>
        <v/>
      </c>
      <c r="C99" t="str">
        <f>IFERROR(プログラム__2[[#This Row],[種目コード]],"")</f>
        <v/>
      </c>
      <c r="D99" t="str">
        <f>IFERROR(プログラム__2[[#This Row],[距離コード]],"")</f>
        <v/>
      </c>
      <c r="E99" t="str">
        <f>IFERROR(プログラム__2[[#This Row],[クラス番号]],"")</f>
        <v/>
      </c>
      <c r="F99" t="str">
        <f>IFERROR(プログラム__2[[#This Row],[性別コード]],"")</f>
        <v/>
      </c>
      <c r="G99" t="str">
        <f>IFERROR(プログラム__2[[#This Row],[予決コード]],"")</f>
        <v/>
      </c>
      <c r="H99" s="44" t="str">
        <f>IFERROR(プログラム__2[[#This Row],[日付]],"")</f>
        <v/>
      </c>
      <c r="I99" t="str">
        <f>IFERROR(プログラム__2[[#This Row],[予選競技番号]],"")</f>
        <v/>
      </c>
      <c r="J99" t="str">
        <f>IFERROR(VLOOKUP(C99,色々!L:M,2,0),"")</f>
        <v/>
      </c>
      <c r="K99" t="str">
        <f>IFERROR(VLOOKUP(D99,色々!P:R,3,0),"")</f>
        <v/>
      </c>
      <c r="L99" t="str">
        <f>IFERROR(VLOOKUP(E99,クラス!B:C,2,0),"")</f>
        <v/>
      </c>
      <c r="M99" t="str">
        <f>IFERROR(VLOOKUP(F99,色々!P:Q,2,0),"")</f>
        <v/>
      </c>
      <c r="N99" t="str">
        <f>IFERROR(VLOOKUP(G99,色々!D:E,2,0),"")</f>
        <v/>
      </c>
      <c r="O99" t="str">
        <f>IFERROR(プログラム__2[[#This Row],[競技番号]],"")</f>
        <v/>
      </c>
      <c r="P99">
        <v>98</v>
      </c>
      <c r="Q99">
        <v>98</v>
      </c>
      <c r="R99" s="69" t="str">
        <f t="shared" si="13"/>
        <v/>
      </c>
      <c r="S99" s="69" t="str">
        <f t="shared" si="7"/>
        <v xml:space="preserve">    </v>
      </c>
      <c r="T99" t="str">
        <f t="shared" si="8"/>
        <v/>
      </c>
      <c r="U99" t="str">
        <f t="shared" si="9"/>
        <v/>
      </c>
      <c r="V99" t="str">
        <f t="shared" si="10"/>
        <v/>
      </c>
      <c r="W99" t="str">
        <f t="shared" si="11"/>
        <v/>
      </c>
      <c r="X99" t="str">
        <f t="shared" si="12"/>
        <v/>
      </c>
    </row>
    <row r="100" spans="1:24" x14ac:dyDescent="0.2">
      <c r="A100" t="str">
        <f>IFERROR(プログラム__2[[#This Row],[表示用競技番号]],"")</f>
        <v/>
      </c>
      <c r="B100" t="str">
        <f>IFERROR(プログラム__2[[#This Row],[組数]],"")</f>
        <v/>
      </c>
      <c r="C100" t="str">
        <f>IFERROR(プログラム__2[[#This Row],[種目コード]],"")</f>
        <v/>
      </c>
      <c r="D100" t="str">
        <f>IFERROR(プログラム__2[[#This Row],[距離コード]],"")</f>
        <v/>
      </c>
      <c r="E100" t="str">
        <f>IFERROR(プログラム__2[[#This Row],[クラス番号]],"")</f>
        <v/>
      </c>
      <c r="F100" t="str">
        <f>IFERROR(プログラム__2[[#This Row],[性別コード]],"")</f>
        <v/>
      </c>
      <c r="G100" t="str">
        <f>IFERROR(プログラム__2[[#This Row],[予決コード]],"")</f>
        <v/>
      </c>
      <c r="H100" s="44" t="str">
        <f>IFERROR(プログラム__2[[#This Row],[日付]],"")</f>
        <v/>
      </c>
      <c r="I100" t="str">
        <f>IFERROR(プログラム__2[[#This Row],[予選競技番号]],"")</f>
        <v/>
      </c>
      <c r="J100" t="str">
        <f>IFERROR(VLOOKUP(C100,色々!L:M,2,0),"")</f>
        <v/>
      </c>
      <c r="K100" t="str">
        <f>IFERROR(VLOOKUP(D100,色々!P:R,3,0),"")</f>
        <v/>
      </c>
      <c r="L100" t="str">
        <f>IFERROR(VLOOKUP(E100,クラス!B:C,2,0),"")</f>
        <v/>
      </c>
      <c r="M100" t="str">
        <f>IFERROR(VLOOKUP(F100,色々!P:Q,2,0),"")</f>
        <v/>
      </c>
      <c r="N100" t="str">
        <f>IFERROR(VLOOKUP(G100,色々!D:E,2,0),"")</f>
        <v/>
      </c>
      <c r="O100" t="str">
        <f>IFERROR(プログラム__2[[#This Row],[競技番号]],"")</f>
        <v/>
      </c>
      <c r="P100">
        <v>99</v>
      </c>
      <c r="Q100">
        <v>99</v>
      </c>
      <c r="R100" s="69" t="str">
        <f t="shared" si="13"/>
        <v/>
      </c>
      <c r="S100" s="69" t="str">
        <f t="shared" si="7"/>
        <v xml:space="preserve">    </v>
      </c>
      <c r="T100" t="str">
        <f t="shared" si="8"/>
        <v/>
      </c>
      <c r="U100" t="str">
        <f t="shared" si="9"/>
        <v/>
      </c>
      <c r="V100" t="str">
        <f t="shared" si="10"/>
        <v/>
      </c>
      <c r="W100" t="str">
        <f t="shared" si="11"/>
        <v/>
      </c>
      <c r="X100" t="str">
        <f t="shared" si="12"/>
        <v/>
      </c>
    </row>
    <row r="101" spans="1:24" x14ac:dyDescent="0.2">
      <c r="A101" t="str">
        <f>IFERROR(プログラム__2[[#This Row],[表示用競技番号]],"")</f>
        <v/>
      </c>
      <c r="B101" t="str">
        <f>IFERROR(プログラム__2[[#This Row],[組数]],"")</f>
        <v/>
      </c>
      <c r="C101" t="str">
        <f>IFERROR(プログラム__2[[#This Row],[種目コード]],"")</f>
        <v/>
      </c>
      <c r="D101" t="str">
        <f>IFERROR(プログラム__2[[#This Row],[距離コード]],"")</f>
        <v/>
      </c>
      <c r="E101" t="str">
        <f>IFERROR(プログラム__2[[#This Row],[クラス番号]],"")</f>
        <v/>
      </c>
      <c r="F101" t="str">
        <f>IFERROR(プログラム__2[[#This Row],[性別コード]],"")</f>
        <v/>
      </c>
      <c r="G101" t="str">
        <f>IFERROR(プログラム__2[[#This Row],[予決コード]],"")</f>
        <v/>
      </c>
      <c r="H101" s="44" t="str">
        <f>IFERROR(プログラム__2[[#This Row],[日付]],"")</f>
        <v/>
      </c>
      <c r="I101" t="str">
        <f>IFERROR(プログラム__2[[#This Row],[予選競技番号]],"")</f>
        <v/>
      </c>
      <c r="J101" t="str">
        <f>IFERROR(VLOOKUP(C101,色々!L:M,2,0),"")</f>
        <v/>
      </c>
      <c r="K101" t="str">
        <f>IFERROR(VLOOKUP(D101,色々!P:R,3,0),"")</f>
        <v/>
      </c>
      <c r="L101" t="str">
        <f>IFERROR(VLOOKUP(E101,クラス!B:C,2,0),"")</f>
        <v/>
      </c>
      <c r="M101" t="str">
        <f>IFERROR(VLOOKUP(F101,色々!P:Q,2,0),"")</f>
        <v/>
      </c>
      <c r="N101" t="str">
        <f>IFERROR(VLOOKUP(G101,色々!D:E,2,0),"")</f>
        <v/>
      </c>
      <c r="O101" t="str">
        <f>IFERROR(プログラム__2[[#This Row],[競技番号]],"")</f>
        <v/>
      </c>
      <c r="P101">
        <v>100</v>
      </c>
      <c r="Q101">
        <v>100</v>
      </c>
      <c r="R101" s="69" t="str">
        <f t="shared" si="13"/>
        <v/>
      </c>
      <c r="S101" s="69" t="str">
        <f t="shared" si="7"/>
        <v xml:space="preserve">    </v>
      </c>
      <c r="T101" t="str">
        <f t="shared" si="8"/>
        <v/>
      </c>
      <c r="U101" t="str">
        <f t="shared" si="9"/>
        <v/>
      </c>
      <c r="V101" t="str">
        <f t="shared" si="10"/>
        <v/>
      </c>
      <c r="W101" t="str">
        <f t="shared" si="11"/>
        <v/>
      </c>
      <c r="X101" t="str">
        <f t="shared" si="12"/>
        <v/>
      </c>
    </row>
    <row r="102" spans="1:24" x14ac:dyDescent="0.2">
      <c r="A102" t="str">
        <f>IFERROR(プログラム__2[[#This Row],[表示用競技番号]],"")</f>
        <v/>
      </c>
      <c r="B102" t="str">
        <f>IFERROR(プログラム__2[[#This Row],[組数]],"")</f>
        <v/>
      </c>
      <c r="C102" t="str">
        <f>IFERROR(プログラム__2[[#This Row],[種目コード]],"")</f>
        <v/>
      </c>
      <c r="D102" t="str">
        <f>IFERROR(プログラム__2[[#This Row],[距離コード]],"")</f>
        <v/>
      </c>
      <c r="E102" t="str">
        <f>IFERROR(プログラム__2[[#This Row],[クラス番号]],"")</f>
        <v/>
      </c>
      <c r="F102" t="str">
        <f>IFERROR(プログラム__2[[#This Row],[性別コード]],"")</f>
        <v/>
      </c>
      <c r="G102" t="str">
        <f>IFERROR(プログラム__2[[#This Row],[予決コード]],"")</f>
        <v/>
      </c>
      <c r="H102" s="44" t="str">
        <f>IFERROR(プログラム__2[[#This Row],[日付]],"")</f>
        <v/>
      </c>
      <c r="I102" t="str">
        <f>IFERROR(プログラム__2[[#This Row],[予選競技番号]],"")</f>
        <v/>
      </c>
      <c r="J102" t="str">
        <f>IFERROR(VLOOKUP(C102,色々!L:M,2,0),"")</f>
        <v/>
      </c>
      <c r="K102" t="str">
        <f>IFERROR(VLOOKUP(D102,色々!P:R,3,0),"")</f>
        <v/>
      </c>
      <c r="L102" t="str">
        <f>IFERROR(VLOOKUP(E102,クラス!B:C,2,0),"")</f>
        <v/>
      </c>
      <c r="M102" t="str">
        <f>IFERROR(VLOOKUP(F102,色々!P:Q,2,0),"")</f>
        <v/>
      </c>
      <c r="N102" t="str">
        <f>IFERROR(VLOOKUP(G102,色々!D:E,2,0),"")</f>
        <v/>
      </c>
      <c r="O102" t="str">
        <f>IFERROR(プログラム__2[[#This Row],[競技番号]],"")</f>
        <v/>
      </c>
      <c r="P102">
        <v>101</v>
      </c>
      <c r="Q102">
        <v>101</v>
      </c>
      <c r="R102" s="69" t="str">
        <f t="shared" si="13"/>
        <v/>
      </c>
      <c r="S102" s="69" t="str">
        <f t="shared" si="7"/>
        <v xml:space="preserve">    </v>
      </c>
      <c r="T102" t="str">
        <f t="shared" si="8"/>
        <v/>
      </c>
      <c r="U102" t="str">
        <f t="shared" si="9"/>
        <v/>
      </c>
      <c r="V102" t="str">
        <f t="shared" si="10"/>
        <v/>
      </c>
      <c r="W102" t="str">
        <f t="shared" si="11"/>
        <v/>
      </c>
      <c r="X102" t="str">
        <f t="shared" si="12"/>
        <v/>
      </c>
    </row>
    <row r="103" spans="1:24" x14ac:dyDescent="0.2">
      <c r="A103" t="str">
        <f>IFERROR(プログラム__2[[#This Row],[表示用競技番号]],"")</f>
        <v/>
      </c>
      <c r="B103" t="str">
        <f>IFERROR(プログラム__2[[#This Row],[組数]],"")</f>
        <v/>
      </c>
      <c r="C103" t="str">
        <f>IFERROR(プログラム__2[[#This Row],[種目コード]],"")</f>
        <v/>
      </c>
      <c r="D103" t="str">
        <f>IFERROR(プログラム__2[[#This Row],[距離コード]],"")</f>
        <v/>
      </c>
      <c r="E103" t="str">
        <f>IFERROR(プログラム__2[[#This Row],[クラス番号]],"")</f>
        <v/>
      </c>
      <c r="F103" t="str">
        <f>IFERROR(プログラム__2[[#This Row],[性別コード]],"")</f>
        <v/>
      </c>
      <c r="G103" t="str">
        <f>IFERROR(プログラム__2[[#This Row],[予決コード]],"")</f>
        <v/>
      </c>
      <c r="H103" s="44" t="str">
        <f>IFERROR(プログラム__2[[#This Row],[日付]],"")</f>
        <v/>
      </c>
      <c r="I103" t="str">
        <f>IFERROR(プログラム__2[[#This Row],[予選競技番号]],"")</f>
        <v/>
      </c>
      <c r="J103" t="str">
        <f>IFERROR(VLOOKUP(C103,色々!L:M,2,0),"")</f>
        <v/>
      </c>
      <c r="K103" t="str">
        <f>IFERROR(VLOOKUP(D103,色々!P:R,3,0),"")</f>
        <v/>
      </c>
      <c r="L103" t="str">
        <f>IFERROR(VLOOKUP(E103,クラス!B:C,2,0),"")</f>
        <v/>
      </c>
      <c r="M103" t="str">
        <f>IFERROR(VLOOKUP(F103,色々!P:Q,2,0),"")</f>
        <v/>
      </c>
      <c r="N103" t="str">
        <f>IFERROR(VLOOKUP(G103,色々!D:E,2,0),"")</f>
        <v/>
      </c>
      <c r="O103" t="str">
        <f>IFERROR(プログラム__2[[#This Row],[競技番号]],"")</f>
        <v/>
      </c>
      <c r="P103">
        <v>102</v>
      </c>
      <c r="Q103">
        <v>102</v>
      </c>
      <c r="R103" s="69" t="str">
        <f t="shared" si="13"/>
        <v/>
      </c>
      <c r="S103" s="69" t="str">
        <f t="shared" si="7"/>
        <v xml:space="preserve">    </v>
      </c>
      <c r="T103" t="str">
        <f t="shared" si="8"/>
        <v/>
      </c>
      <c r="U103" t="str">
        <f t="shared" si="9"/>
        <v/>
      </c>
      <c r="V103" t="str">
        <f t="shared" si="10"/>
        <v/>
      </c>
      <c r="W103" t="str">
        <f t="shared" si="11"/>
        <v/>
      </c>
      <c r="X103" t="str">
        <f t="shared" si="12"/>
        <v/>
      </c>
    </row>
    <row r="104" spans="1:24" x14ac:dyDescent="0.2">
      <c r="A104" t="str">
        <f>IFERROR(プログラム__2[[#This Row],[表示用競技番号]],"")</f>
        <v/>
      </c>
      <c r="B104" t="str">
        <f>IFERROR(プログラム__2[[#This Row],[組数]],"")</f>
        <v/>
      </c>
      <c r="C104" t="str">
        <f>IFERROR(プログラム__2[[#This Row],[種目コード]],"")</f>
        <v/>
      </c>
      <c r="D104" t="str">
        <f>IFERROR(プログラム__2[[#This Row],[距離コード]],"")</f>
        <v/>
      </c>
      <c r="E104" t="str">
        <f>IFERROR(プログラム__2[[#This Row],[クラス番号]],"")</f>
        <v/>
      </c>
      <c r="F104" t="str">
        <f>IFERROR(プログラム__2[[#This Row],[性別コード]],"")</f>
        <v/>
      </c>
      <c r="G104" t="str">
        <f>IFERROR(プログラム__2[[#This Row],[予決コード]],"")</f>
        <v/>
      </c>
      <c r="H104" s="44" t="str">
        <f>IFERROR(プログラム__2[[#This Row],[日付]],"")</f>
        <v/>
      </c>
      <c r="I104" t="str">
        <f>IFERROR(プログラム__2[[#This Row],[予選競技番号]],"")</f>
        <v/>
      </c>
      <c r="J104" t="str">
        <f>IFERROR(VLOOKUP(C104,色々!L:M,2,0),"")</f>
        <v/>
      </c>
      <c r="K104" t="str">
        <f>IFERROR(VLOOKUP(D104,色々!P:R,3,0),"")</f>
        <v/>
      </c>
      <c r="L104" t="str">
        <f>IFERROR(VLOOKUP(E104,クラス!B:C,2,0),"")</f>
        <v/>
      </c>
      <c r="M104" t="str">
        <f>IFERROR(VLOOKUP(F104,色々!P:Q,2,0),"")</f>
        <v/>
      </c>
      <c r="N104" t="str">
        <f>IFERROR(VLOOKUP(G104,色々!D:E,2,0),"")</f>
        <v/>
      </c>
      <c r="O104" t="str">
        <f>IFERROR(プログラム__2[[#This Row],[競技番号]],"")</f>
        <v/>
      </c>
      <c r="P104">
        <v>103</v>
      </c>
      <c r="Q104">
        <v>103</v>
      </c>
      <c r="R104" s="69" t="str">
        <f t="shared" si="13"/>
        <v/>
      </c>
      <c r="S104" s="69" t="str">
        <f t="shared" si="7"/>
        <v xml:space="preserve">    </v>
      </c>
      <c r="T104" t="str">
        <f t="shared" si="8"/>
        <v/>
      </c>
      <c r="U104" t="str">
        <f t="shared" si="9"/>
        <v/>
      </c>
      <c r="V104" t="str">
        <f t="shared" si="10"/>
        <v/>
      </c>
      <c r="W104" t="str">
        <f t="shared" si="11"/>
        <v/>
      </c>
      <c r="X104" t="str">
        <f t="shared" si="12"/>
        <v/>
      </c>
    </row>
    <row r="105" spans="1:24" x14ac:dyDescent="0.2">
      <c r="A105" t="str">
        <f>IFERROR(プログラム__2[[#This Row],[表示用競技番号]],"")</f>
        <v/>
      </c>
      <c r="B105" t="str">
        <f>IFERROR(プログラム__2[[#This Row],[組数]],"")</f>
        <v/>
      </c>
      <c r="C105" t="str">
        <f>IFERROR(プログラム__2[[#This Row],[種目コード]],"")</f>
        <v/>
      </c>
      <c r="D105" t="str">
        <f>IFERROR(プログラム__2[[#This Row],[距離コード]],"")</f>
        <v/>
      </c>
      <c r="E105" t="str">
        <f>IFERROR(プログラム__2[[#This Row],[クラス番号]],"")</f>
        <v/>
      </c>
      <c r="F105" t="str">
        <f>IFERROR(プログラム__2[[#This Row],[性別コード]],"")</f>
        <v/>
      </c>
      <c r="G105" t="str">
        <f>IFERROR(プログラム__2[[#This Row],[予決コード]],"")</f>
        <v/>
      </c>
      <c r="H105" s="44" t="str">
        <f>IFERROR(プログラム__2[[#This Row],[日付]],"")</f>
        <v/>
      </c>
      <c r="I105" t="str">
        <f>IFERROR(プログラム__2[[#This Row],[予選競技番号]],"")</f>
        <v/>
      </c>
      <c r="J105" t="str">
        <f>IFERROR(VLOOKUP(C105,色々!L:M,2,0),"")</f>
        <v/>
      </c>
      <c r="K105" t="str">
        <f>IFERROR(VLOOKUP(D105,色々!P:R,3,0),"")</f>
        <v/>
      </c>
      <c r="L105" t="str">
        <f>IFERROR(VLOOKUP(E105,クラス!B:C,2,0),"")</f>
        <v/>
      </c>
      <c r="M105" t="str">
        <f>IFERROR(VLOOKUP(F105,色々!P:Q,2,0),"")</f>
        <v/>
      </c>
      <c r="N105" t="str">
        <f>IFERROR(VLOOKUP(G105,色々!D:E,2,0),"")</f>
        <v/>
      </c>
      <c r="O105" t="str">
        <f>IFERROR(プログラム__2[[#This Row],[競技番号]],"")</f>
        <v/>
      </c>
      <c r="P105">
        <v>104</v>
      </c>
      <c r="Q105">
        <v>104</v>
      </c>
      <c r="R105" s="69" t="str">
        <f t="shared" si="13"/>
        <v/>
      </c>
      <c r="S105" s="69" t="str">
        <f t="shared" si="7"/>
        <v xml:space="preserve">    </v>
      </c>
      <c r="T105" t="str">
        <f t="shared" si="8"/>
        <v/>
      </c>
      <c r="U105" t="str">
        <f t="shared" si="9"/>
        <v/>
      </c>
      <c r="V105" t="str">
        <f t="shared" si="10"/>
        <v/>
      </c>
      <c r="W105" t="str">
        <f t="shared" si="11"/>
        <v/>
      </c>
      <c r="X105" t="str">
        <f t="shared" si="12"/>
        <v/>
      </c>
    </row>
    <row r="106" spans="1:24" x14ac:dyDescent="0.2">
      <c r="A106" t="str">
        <f>IFERROR(プログラム__2[[#This Row],[表示用競技番号]],"")</f>
        <v/>
      </c>
      <c r="B106" t="str">
        <f>IFERROR(プログラム__2[[#This Row],[組数]],"")</f>
        <v/>
      </c>
      <c r="C106" t="str">
        <f>IFERROR(プログラム__2[[#This Row],[種目コード]],"")</f>
        <v/>
      </c>
      <c r="D106" t="str">
        <f>IFERROR(プログラム__2[[#This Row],[距離コード]],"")</f>
        <v/>
      </c>
      <c r="E106" t="str">
        <f>IFERROR(プログラム__2[[#This Row],[クラス番号]],"")</f>
        <v/>
      </c>
      <c r="F106" t="str">
        <f>IFERROR(プログラム__2[[#This Row],[性別コード]],"")</f>
        <v/>
      </c>
      <c r="G106" t="str">
        <f>IFERROR(プログラム__2[[#This Row],[予決コード]],"")</f>
        <v/>
      </c>
      <c r="H106" s="44" t="str">
        <f>IFERROR(プログラム__2[[#This Row],[日付]],"")</f>
        <v/>
      </c>
      <c r="I106" t="str">
        <f>IFERROR(プログラム__2[[#This Row],[予選競技番号]],"")</f>
        <v/>
      </c>
      <c r="J106" t="str">
        <f>IFERROR(VLOOKUP(C106,色々!L:M,2,0),"")</f>
        <v/>
      </c>
      <c r="K106" t="str">
        <f>IFERROR(VLOOKUP(D106,色々!P:R,3,0),"")</f>
        <v/>
      </c>
      <c r="L106" t="str">
        <f>IFERROR(VLOOKUP(E106,クラス!B:C,2,0),"")</f>
        <v/>
      </c>
      <c r="M106" t="str">
        <f>IFERROR(VLOOKUP(F106,色々!P:Q,2,0),"")</f>
        <v/>
      </c>
      <c r="N106" t="str">
        <f>IFERROR(VLOOKUP(G106,色々!D:E,2,0),"")</f>
        <v/>
      </c>
      <c r="O106" t="str">
        <f>IFERROR(プログラム__2[[#This Row],[競技番号]],"")</f>
        <v/>
      </c>
      <c r="P106">
        <v>105</v>
      </c>
      <c r="Q106">
        <v>105</v>
      </c>
      <c r="R106" s="69" t="str">
        <f t="shared" si="13"/>
        <v/>
      </c>
      <c r="S106" s="69" t="str">
        <f t="shared" si="7"/>
        <v xml:space="preserve">    </v>
      </c>
      <c r="T106" t="str">
        <f t="shared" si="8"/>
        <v/>
      </c>
      <c r="U106" t="str">
        <f t="shared" si="9"/>
        <v/>
      </c>
      <c r="V106" t="str">
        <f t="shared" si="10"/>
        <v/>
      </c>
      <c r="W106" t="str">
        <f t="shared" si="11"/>
        <v/>
      </c>
      <c r="X106" t="str">
        <f t="shared" si="12"/>
        <v/>
      </c>
    </row>
    <row r="107" spans="1:24" x14ac:dyDescent="0.2">
      <c r="A107" t="str">
        <f>IFERROR(プログラム__2[[#This Row],[表示用競技番号]],"")</f>
        <v/>
      </c>
      <c r="B107" t="str">
        <f>IFERROR(プログラム__2[[#This Row],[組数]],"")</f>
        <v/>
      </c>
      <c r="C107" t="str">
        <f>IFERROR(プログラム__2[[#This Row],[種目コード]],"")</f>
        <v/>
      </c>
      <c r="D107" t="str">
        <f>IFERROR(プログラム__2[[#This Row],[距離コード]],"")</f>
        <v/>
      </c>
      <c r="E107" t="str">
        <f>IFERROR(プログラム__2[[#This Row],[クラス番号]],"")</f>
        <v/>
      </c>
      <c r="F107" t="str">
        <f>IFERROR(プログラム__2[[#This Row],[性別コード]],"")</f>
        <v/>
      </c>
      <c r="G107" t="str">
        <f>IFERROR(プログラム__2[[#This Row],[予決コード]],"")</f>
        <v/>
      </c>
      <c r="H107" s="44" t="str">
        <f>IFERROR(プログラム__2[[#This Row],[日付]],"")</f>
        <v/>
      </c>
      <c r="I107" t="str">
        <f>IFERROR(プログラム__2[[#This Row],[予選競技番号]],"")</f>
        <v/>
      </c>
      <c r="J107" t="str">
        <f>IFERROR(VLOOKUP(C107,色々!L:M,2,0),"")</f>
        <v/>
      </c>
      <c r="K107" t="str">
        <f>IFERROR(VLOOKUP(D107,色々!P:R,3,0),"")</f>
        <v/>
      </c>
      <c r="L107" t="str">
        <f>IFERROR(VLOOKUP(E107,クラス!B:C,2,0),"")</f>
        <v/>
      </c>
      <c r="M107" t="str">
        <f>IFERROR(VLOOKUP(F107,色々!P:Q,2,0),"")</f>
        <v/>
      </c>
      <c r="N107" t="str">
        <f>IFERROR(VLOOKUP(G107,色々!D:E,2,0),"")</f>
        <v/>
      </c>
      <c r="O107" t="str">
        <f>IFERROR(プログラム__2[[#This Row],[競技番号]],"")</f>
        <v/>
      </c>
      <c r="P107">
        <v>106</v>
      </c>
      <c r="Q107">
        <v>106</v>
      </c>
      <c r="R107" s="69" t="str">
        <f t="shared" si="13"/>
        <v/>
      </c>
      <c r="S107" s="69" t="str">
        <f t="shared" si="7"/>
        <v xml:space="preserve">    </v>
      </c>
      <c r="T107" t="str">
        <f t="shared" si="8"/>
        <v/>
      </c>
      <c r="U107" t="str">
        <f t="shared" si="9"/>
        <v/>
      </c>
      <c r="V107" t="str">
        <f t="shared" si="10"/>
        <v/>
      </c>
      <c r="W107" t="str">
        <f t="shared" si="11"/>
        <v/>
      </c>
      <c r="X107" t="str">
        <f t="shared" si="12"/>
        <v/>
      </c>
    </row>
    <row r="108" spans="1:24" x14ac:dyDescent="0.2">
      <c r="A108" t="str">
        <f>IFERROR(プログラム__2[[#This Row],[表示用競技番号]],"")</f>
        <v/>
      </c>
      <c r="B108" t="str">
        <f>IFERROR(プログラム__2[[#This Row],[組数]],"")</f>
        <v/>
      </c>
      <c r="C108" t="str">
        <f>IFERROR(プログラム__2[[#This Row],[種目コード]],"")</f>
        <v/>
      </c>
      <c r="D108" t="str">
        <f>IFERROR(プログラム__2[[#This Row],[距離コード]],"")</f>
        <v/>
      </c>
      <c r="E108" t="str">
        <f>IFERROR(プログラム__2[[#This Row],[クラス番号]],"")</f>
        <v/>
      </c>
      <c r="F108" t="str">
        <f>IFERROR(プログラム__2[[#This Row],[性別コード]],"")</f>
        <v/>
      </c>
      <c r="G108" t="str">
        <f>IFERROR(プログラム__2[[#This Row],[予決コード]],"")</f>
        <v/>
      </c>
      <c r="H108" s="44" t="str">
        <f>IFERROR(プログラム__2[[#This Row],[日付]],"")</f>
        <v/>
      </c>
      <c r="I108" t="str">
        <f>IFERROR(プログラム__2[[#This Row],[予選競技番号]],"")</f>
        <v/>
      </c>
      <c r="J108" t="str">
        <f>IFERROR(VLOOKUP(C108,色々!L:M,2,0),"")</f>
        <v/>
      </c>
      <c r="K108" t="str">
        <f>IFERROR(VLOOKUP(D108,色々!P:R,3,0),"")</f>
        <v/>
      </c>
      <c r="L108" t="str">
        <f>IFERROR(VLOOKUP(E108,クラス!B:C,2,0),"")</f>
        <v/>
      </c>
      <c r="M108" t="str">
        <f>IFERROR(VLOOKUP(F108,色々!P:Q,2,0),"")</f>
        <v/>
      </c>
      <c r="N108" t="str">
        <f>IFERROR(VLOOKUP(G108,色々!D:E,2,0),"")</f>
        <v/>
      </c>
      <c r="O108" t="str">
        <f>IFERROR(プログラム__2[[#This Row],[競技番号]],"")</f>
        <v/>
      </c>
      <c r="P108">
        <v>107</v>
      </c>
      <c r="Q108">
        <v>107</v>
      </c>
      <c r="R108" s="69" t="str">
        <f t="shared" si="13"/>
        <v/>
      </c>
      <c r="S108" s="69" t="str">
        <f t="shared" si="7"/>
        <v xml:space="preserve">    </v>
      </c>
      <c r="T108" t="str">
        <f t="shared" si="8"/>
        <v/>
      </c>
      <c r="U108" t="str">
        <f t="shared" si="9"/>
        <v/>
      </c>
      <c r="V108" t="str">
        <f t="shared" si="10"/>
        <v/>
      </c>
      <c r="W108" t="str">
        <f t="shared" si="11"/>
        <v/>
      </c>
      <c r="X108" t="str">
        <f t="shared" si="12"/>
        <v/>
      </c>
    </row>
    <row r="109" spans="1:24" x14ac:dyDescent="0.2">
      <c r="A109" t="str">
        <f>IFERROR(プログラム__2[[#This Row],[表示用競技番号]],"")</f>
        <v/>
      </c>
      <c r="B109" t="str">
        <f>IFERROR(プログラム__2[[#This Row],[組数]],"")</f>
        <v/>
      </c>
      <c r="C109" t="str">
        <f>IFERROR(プログラム__2[[#This Row],[種目コード]],"")</f>
        <v/>
      </c>
      <c r="D109" t="str">
        <f>IFERROR(プログラム__2[[#This Row],[距離コード]],"")</f>
        <v/>
      </c>
      <c r="E109" t="str">
        <f>IFERROR(プログラム__2[[#This Row],[クラス番号]],"")</f>
        <v/>
      </c>
      <c r="F109" t="str">
        <f>IFERROR(プログラム__2[[#This Row],[性別コード]],"")</f>
        <v/>
      </c>
      <c r="G109" t="str">
        <f>IFERROR(プログラム__2[[#This Row],[予決コード]],"")</f>
        <v/>
      </c>
      <c r="H109" s="44" t="str">
        <f>IFERROR(プログラム__2[[#This Row],[日付]],"")</f>
        <v/>
      </c>
      <c r="I109" t="str">
        <f>IFERROR(プログラム__2[[#This Row],[予選競技番号]],"")</f>
        <v/>
      </c>
      <c r="J109" t="str">
        <f>IFERROR(VLOOKUP(C109,色々!L:M,2,0),"")</f>
        <v/>
      </c>
      <c r="K109" t="str">
        <f>IFERROR(VLOOKUP(D109,色々!P:R,3,0),"")</f>
        <v/>
      </c>
      <c r="L109" t="str">
        <f>IFERROR(VLOOKUP(E109,クラス!B:C,2,0),"")</f>
        <v/>
      </c>
      <c r="M109" t="str">
        <f>IFERROR(VLOOKUP(F109,色々!P:Q,2,0),"")</f>
        <v/>
      </c>
      <c r="N109" t="str">
        <f>IFERROR(VLOOKUP(G109,色々!D:E,2,0),"")</f>
        <v/>
      </c>
      <c r="O109" t="str">
        <f>IFERROR(プログラム__2[[#This Row],[競技番号]],"")</f>
        <v/>
      </c>
      <c r="P109">
        <v>108</v>
      </c>
      <c r="Q109">
        <v>108</v>
      </c>
      <c r="R109" s="69" t="str">
        <f t="shared" si="13"/>
        <v/>
      </c>
      <c r="S109" s="69" t="str">
        <f t="shared" si="7"/>
        <v xml:space="preserve">    </v>
      </c>
      <c r="T109" t="str">
        <f t="shared" si="8"/>
        <v/>
      </c>
      <c r="U109" t="str">
        <f t="shared" si="9"/>
        <v/>
      </c>
      <c r="V109" t="str">
        <f t="shared" si="10"/>
        <v/>
      </c>
      <c r="W109" t="str">
        <f t="shared" si="11"/>
        <v/>
      </c>
      <c r="X109" t="str">
        <f t="shared" si="12"/>
        <v/>
      </c>
    </row>
    <row r="110" spans="1:24" x14ac:dyDescent="0.2">
      <c r="A110" t="str">
        <f>IFERROR(プログラム__2[[#This Row],[表示用競技番号]],"")</f>
        <v/>
      </c>
      <c r="B110" t="str">
        <f>IFERROR(プログラム__2[[#This Row],[組数]],"")</f>
        <v/>
      </c>
      <c r="C110" t="str">
        <f>IFERROR(プログラム__2[[#This Row],[種目コード]],"")</f>
        <v/>
      </c>
      <c r="D110" t="str">
        <f>IFERROR(プログラム__2[[#This Row],[距離コード]],"")</f>
        <v/>
      </c>
      <c r="E110" t="str">
        <f>IFERROR(プログラム__2[[#This Row],[クラス番号]],"")</f>
        <v/>
      </c>
      <c r="F110" t="str">
        <f>IFERROR(プログラム__2[[#This Row],[性別コード]],"")</f>
        <v/>
      </c>
      <c r="G110" t="str">
        <f>IFERROR(プログラム__2[[#This Row],[予決コード]],"")</f>
        <v/>
      </c>
      <c r="H110" s="44" t="str">
        <f>IFERROR(プログラム__2[[#This Row],[日付]],"")</f>
        <v/>
      </c>
      <c r="I110" t="str">
        <f>IFERROR(プログラム__2[[#This Row],[予選競技番号]],"")</f>
        <v/>
      </c>
      <c r="J110" t="str">
        <f>IFERROR(VLOOKUP(C110,色々!L:M,2,0),"")</f>
        <v/>
      </c>
      <c r="K110" t="str">
        <f>IFERROR(VLOOKUP(D110,色々!P:R,3,0),"")</f>
        <v/>
      </c>
      <c r="L110" t="str">
        <f>IFERROR(VLOOKUP(E110,クラス!B:C,2,0),"")</f>
        <v/>
      </c>
      <c r="M110" t="str">
        <f>IFERROR(VLOOKUP(F110,色々!P:Q,2,0),"")</f>
        <v/>
      </c>
      <c r="N110" t="str">
        <f>IFERROR(VLOOKUP(G110,色々!D:E,2,0),"")</f>
        <v/>
      </c>
      <c r="O110" t="str">
        <f>IFERROR(プログラム__2[[#This Row],[競技番号]],"")</f>
        <v/>
      </c>
      <c r="P110">
        <v>109</v>
      </c>
      <c r="Q110">
        <v>109</v>
      </c>
      <c r="R110" s="69" t="str">
        <f t="shared" si="13"/>
        <v/>
      </c>
      <c r="S110" s="69" t="str">
        <f t="shared" si="7"/>
        <v xml:space="preserve">    </v>
      </c>
      <c r="T110" t="str">
        <f t="shared" si="8"/>
        <v/>
      </c>
      <c r="U110" t="str">
        <f t="shared" si="9"/>
        <v/>
      </c>
      <c r="V110" t="str">
        <f t="shared" si="10"/>
        <v/>
      </c>
      <c r="W110" t="str">
        <f t="shared" si="11"/>
        <v/>
      </c>
      <c r="X110" t="str">
        <f t="shared" si="12"/>
        <v/>
      </c>
    </row>
    <row r="111" spans="1:24" x14ac:dyDescent="0.2">
      <c r="A111" t="str">
        <f>IFERROR(プログラム__2[[#This Row],[表示用競技番号]],"")</f>
        <v/>
      </c>
      <c r="B111" t="str">
        <f>IFERROR(プログラム__2[[#This Row],[組数]],"")</f>
        <v/>
      </c>
      <c r="C111" t="str">
        <f>IFERROR(プログラム__2[[#This Row],[種目コード]],"")</f>
        <v/>
      </c>
      <c r="D111" t="str">
        <f>IFERROR(プログラム__2[[#This Row],[距離コード]],"")</f>
        <v/>
      </c>
      <c r="E111" t="str">
        <f>IFERROR(プログラム__2[[#This Row],[クラス番号]],"")</f>
        <v/>
      </c>
      <c r="F111" t="str">
        <f>IFERROR(プログラム__2[[#This Row],[性別コード]],"")</f>
        <v/>
      </c>
      <c r="G111" t="str">
        <f>IFERROR(プログラム__2[[#This Row],[予決コード]],"")</f>
        <v/>
      </c>
      <c r="H111" s="44" t="str">
        <f>IFERROR(プログラム__2[[#This Row],[日付]],"")</f>
        <v/>
      </c>
      <c r="I111" t="str">
        <f>IFERROR(プログラム__2[[#This Row],[予選競技番号]],"")</f>
        <v/>
      </c>
      <c r="J111" t="str">
        <f>IFERROR(VLOOKUP(C111,色々!L:M,2,0),"")</f>
        <v/>
      </c>
      <c r="K111" t="str">
        <f>IFERROR(VLOOKUP(D111,色々!P:R,3,0),"")</f>
        <v/>
      </c>
      <c r="L111" t="str">
        <f>IFERROR(VLOOKUP(E111,クラス!B:C,2,0),"")</f>
        <v/>
      </c>
      <c r="M111" t="str">
        <f>IFERROR(VLOOKUP(F111,色々!P:Q,2,0),"")</f>
        <v/>
      </c>
      <c r="N111" t="str">
        <f>IFERROR(VLOOKUP(G111,色々!D:E,2,0),"")</f>
        <v/>
      </c>
      <c r="O111" t="str">
        <f>IFERROR(プログラム__2[[#This Row],[競技番号]],"")</f>
        <v/>
      </c>
      <c r="P111">
        <v>110</v>
      </c>
      <c r="Q111">
        <v>110</v>
      </c>
      <c r="R111" s="69" t="str">
        <f t="shared" si="13"/>
        <v/>
      </c>
      <c r="S111" s="69" t="str">
        <f t="shared" si="7"/>
        <v xml:space="preserve">    </v>
      </c>
      <c r="T111" t="str">
        <f t="shared" si="8"/>
        <v/>
      </c>
      <c r="U111" t="str">
        <f t="shared" si="9"/>
        <v/>
      </c>
      <c r="V111" t="str">
        <f t="shared" si="10"/>
        <v/>
      </c>
      <c r="W111" t="str">
        <f t="shared" si="11"/>
        <v/>
      </c>
      <c r="X111" t="str">
        <f t="shared" si="12"/>
        <v/>
      </c>
    </row>
    <row r="112" spans="1:24" x14ac:dyDescent="0.2">
      <c r="A112" t="str">
        <f>IFERROR(プログラム__2[[#This Row],[表示用競技番号]],"")</f>
        <v/>
      </c>
      <c r="B112" t="str">
        <f>IFERROR(プログラム__2[[#This Row],[組数]],"")</f>
        <v/>
      </c>
      <c r="C112" t="str">
        <f>IFERROR(プログラム__2[[#This Row],[種目コード]],"")</f>
        <v/>
      </c>
      <c r="D112" t="str">
        <f>IFERROR(プログラム__2[[#This Row],[距離コード]],"")</f>
        <v/>
      </c>
      <c r="E112" t="str">
        <f>IFERROR(プログラム__2[[#This Row],[クラス番号]],"")</f>
        <v/>
      </c>
      <c r="F112" t="str">
        <f>IFERROR(プログラム__2[[#This Row],[性別コード]],"")</f>
        <v/>
      </c>
      <c r="G112" t="str">
        <f>IFERROR(プログラム__2[[#This Row],[予決コード]],"")</f>
        <v/>
      </c>
      <c r="H112" s="44" t="str">
        <f>IFERROR(プログラム__2[[#This Row],[日付]],"")</f>
        <v/>
      </c>
      <c r="I112" t="str">
        <f>IFERROR(プログラム__2[[#This Row],[予選競技番号]],"")</f>
        <v/>
      </c>
      <c r="J112" t="str">
        <f>IFERROR(VLOOKUP(C112,色々!L:M,2,0),"")</f>
        <v/>
      </c>
      <c r="K112" t="str">
        <f>IFERROR(VLOOKUP(D112,色々!P:R,3,0),"")</f>
        <v/>
      </c>
      <c r="L112" t="str">
        <f>IFERROR(VLOOKUP(E112,クラス!B:C,2,0),"")</f>
        <v/>
      </c>
      <c r="M112" t="str">
        <f>IFERROR(VLOOKUP(F112,色々!P:Q,2,0),"")</f>
        <v/>
      </c>
      <c r="N112" t="str">
        <f>IFERROR(VLOOKUP(G112,色々!D:E,2,0),"")</f>
        <v/>
      </c>
      <c r="O112" t="str">
        <f>IFERROR(プログラム__2[[#This Row],[競技番号]],"")</f>
        <v/>
      </c>
      <c r="P112">
        <v>111</v>
      </c>
      <c r="Q112">
        <v>111</v>
      </c>
      <c r="R112" s="69" t="str">
        <f t="shared" si="13"/>
        <v/>
      </c>
      <c r="S112" s="69" t="str">
        <f t="shared" si="7"/>
        <v xml:space="preserve">    </v>
      </c>
      <c r="T112" t="str">
        <f t="shared" si="8"/>
        <v/>
      </c>
      <c r="U112" t="str">
        <f t="shared" si="9"/>
        <v/>
      </c>
      <c r="V112" t="str">
        <f t="shared" si="10"/>
        <v/>
      </c>
      <c r="W112" t="str">
        <f t="shared" si="11"/>
        <v/>
      </c>
      <c r="X112" t="str">
        <f t="shared" si="12"/>
        <v/>
      </c>
    </row>
    <row r="113" spans="1:24" x14ac:dyDescent="0.2">
      <c r="A113" t="str">
        <f>IFERROR(プログラム__2[[#This Row],[表示用競技番号]],"")</f>
        <v/>
      </c>
      <c r="B113" t="str">
        <f>IFERROR(プログラム__2[[#This Row],[組数]],"")</f>
        <v/>
      </c>
      <c r="C113" t="str">
        <f>IFERROR(プログラム__2[[#This Row],[種目コード]],"")</f>
        <v/>
      </c>
      <c r="D113" t="str">
        <f>IFERROR(プログラム__2[[#This Row],[距離コード]],"")</f>
        <v/>
      </c>
      <c r="E113" t="str">
        <f>IFERROR(プログラム__2[[#This Row],[クラス番号]],"")</f>
        <v/>
      </c>
      <c r="F113" t="str">
        <f>IFERROR(プログラム__2[[#This Row],[性別コード]],"")</f>
        <v/>
      </c>
      <c r="G113" t="str">
        <f>IFERROR(プログラム__2[[#This Row],[予決コード]],"")</f>
        <v/>
      </c>
      <c r="H113" s="44" t="str">
        <f>IFERROR(プログラム__2[[#This Row],[日付]],"")</f>
        <v/>
      </c>
      <c r="I113" t="str">
        <f>IFERROR(プログラム__2[[#This Row],[予選競技番号]],"")</f>
        <v/>
      </c>
      <c r="J113" t="str">
        <f>IFERROR(VLOOKUP(C113,色々!L:M,2,0),"")</f>
        <v/>
      </c>
      <c r="K113" t="str">
        <f>IFERROR(VLOOKUP(D113,色々!P:R,3,0),"")</f>
        <v/>
      </c>
      <c r="L113" t="str">
        <f>IFERROR(VLOOKUP(E113,クラス!B:C,2,0),"")</f>
        <v/>
      </c>
      <c r="M113" t="str">
        <f>IFERROR(VLOOKUP(F113,色々!P:Q,2,0),"")</f>
        <v/>
      </c>
      <c r="N113" t="str">
        <f>IFERROR(VLOOKUP(G113,色々!D:E,2,0),"")</f>
        <v/>
      </c>
      <c r="O113" t="str">
        <f>IFERROR(プログラム__2[[#This Row],[競技番号]],"")</f>
        <v/>
      </c>
      <c r="P113">
        <v>112</v>
      </c>
      <c r="Q113">
        <v>112</v>
      </c>
      <c r="R113" s="69" t="str">
        <f t="shared" si="13"/>
        <v/>
      </c>
      <c r="S113" s="69" t="str">
        <f t="shared" si="7"/>
        <v xml:space="preserve">    </v>
      </c>
      <c r="T113" t="str">
        <f t="shared" si="8"/>
        <v/>
      </c>
      <c r="U113" t="str">
        <f t="shared" si="9"/>
        <v/>
      </c>
      <c r="V113" t="str">
        <f t="shared" si="10"/>
        <v/>
      </c>
      <c r="W113" t="str">
        <f t="shared" si="11"/>
        <v/>
      </c>
      <c r="X113" t="str">
        <f t="shared" si="12"/>
        <v/>
      </c>
    </row>
    <row r="114" spans="1:24" x14ac:dyDescent="0.2">
      <c r="A114" t="str">
        <f>IFERROR(プログラム__2[[#This Row],[表示用競技番号]],"")</f>
        <v/>
      </c>
      <c r="B114" t="str">
        <f>IFERROR(プログラム__2[[#This Row],[組数]],"")</f>
        <v/>
      </c>
      <c r="C114" t="str">
        <f>IFERROR(プログラム__2[[#This Row],[種目コード]],"")</f>
        <v/>
      </c>
      <c r="D114" t="str">
        <f>IFERROR(プログラム__2[[#This Row],[距離コード]],"")</f>
        <v/>
      </c>
      <c r="E114" t="str">
        <f>IFERROR(プログラム__2[[#This Row],[クラス番号]],"")</f>
        <v/>
      </c>
      <c r="F114" t="str">
        <f>IFERROR(プログラム__2[[#This Row],[性別コード]],"")</f>
        <v/>
      </c>
      <c r="G114" t="str">
        <f>IFERROR(プログラム__2[[#This Row],[予決コード]],"")</f>
        <v/>
      </c>
      <c r="H114" s="44" t="str">
        <f>IFERROR(プログラム__2[[#This Row],[日付]],"")</f>
        <v/>
      </c>
      <c r="I114" t="str">
        <f>IFERROR(プログラム__2[[#This Row],[予選競技番号]],"")</f>
        <v/>
      </c>
      <c r="J114" t="str">
        <f>IFERROR(VLOOKUP(C114,色々!L:M,2,0),"")</f>
        <v/>
      </c>
      <c r="K114" t="str">
        <f>IFERROR(VLOOKUP(D114,色々!P:R,3,0),"")</f>
        <v/>
      </c>
      <c r="L114" t="str">
        <f>IFERROR(VLOOKUP(E114,クラス!B:C,2,0),"")</f>
        <v/>
      </c>
      <c r="M114" t="str">
        <f>IFERROR(VLOOKUP(F114,色々!P:Q,2,0),"")</f>
        <v/>
      </c>
      <c r="N114" t="str">
        <f>IFERROR(VLOOKUP(G114,色々!D:E,2,0),"")</f>
        <v/>
      </c>
      <c r="O114" t="str">
        <f>IFERROR(プログラム__2[[#This Row],[競技番号]],"")</f>
        <v/>
      </c>
      <c r="P114">
        <v>113</v>
      </c>
      <c r="Q114">
        <v>113</v>
      </c>
      <c r="R114" s="69" t="str">
        <f t="shared" si="13"/>
        <v/>
      </c>
      <c r="S114" s="69" t="str">
        <f t="shared" si="7"/>
        <v xml:space="preserve">    </v>
      </c>
      <c r="T114" t="str">
        <f t="shared" si="8"/>
        <v/>
      </c>
      <c r="U114" t="str">
        <f t="shared" si="9"/>
        <v/>
      </c>
      <c r="V114" t="str">
        <f t="shared" si="10"/>
        <v/>
      </c>
      <c r="W114" t="str">
        <f t="shared" si="11"/>
        <v/>
      </c>
      <c r="X114" t="str">
        <f t="shared" si="12"/>
        <v/>
      </c>
    </row>
    <row r="115" spans="1:24" x14ac:dyDescent="0.2">
      <c r="A115" t="str">
        <f>IFERROR(プログラム__2[[#This Row],[表示用競技番号]],"")</f>
        <v/>
      </c>
      <c r="B115" t="str">
        <f>IFERROR(プログラム__2[[#This Row],[組数]],"")</f>
        <v/>
      </c>
      <c r="C115" t="str">
        <f>IFERROR(プログラム__2[[#This Row],[種目コード]],"")</f>
        <v/>
      </c>
      <c r="D115" t="str">
        <f>IFERROR(プログラム__2[[#This Row],[距離コード]],"")</f>
        <v/>
      </c>
      <c r="E115" t="str">
        <f>IFERROR(プログラム__2[[#This Row],[クラス番号]],"")</f>
        <v/>
      </c>
      <c r="F115" t="str">
        <f>IFERROR(プログラム__2[[#This Row],[性別コード]],"")</f>
        <v/>
      </c>
      <c r="G115" t="str">
        <f>IFERROR(プログラム__2[[#This Row],[予決コード]],"")</f>
        <v/>
      </c>
      <c r="H115" s="44" t="str">
        <f>IFERROR(プログラム__2[[#This Row],[日付]],"")</f>
        <v/>
      </c>
      <c r="I115" t="str">
        <f>IFERROR(プログラム__2[[#This Row],[予選競技番号]],"")</f>
        <v/>
      </c>
      <c r="J115" t="str">
        <f>IFERROR(VLOOKUP(C115,色々!L:M,2,0),"")</f>
        <v/>
      </c>
      <c r="K115" t="str">
        <f>IFERROR(VLOOKUP(D115,色々!P:R,3,0),"")</f>
        <v/>
      </c>
      <c r="L115" t="str">
        <f>IFERROR(VLOOKUP(E115,クラス!B:C,2,0),"")</f>
        <v/>
      </c>
      <c r="M115" t="str">
        <f>IFERROR(VLOOKUP(F115,色々!P:Q,2,0),"")</f>
        <v/>
      </c>
      <c r="N115" t="str">
        <f>IFERROR(VLOOKUP(G115,色々!D:E,2,0),"")</f>
        <v/>
      </c>
      <c r="O115" t="str">
        <f>IFERROR(プログラム__2[[#This Row],[競技番号]],"")</f>
        <v/>
      </c>
      <c r="P115">
        <v>114</v>
      </c>
      <c r="Q115">
        <v>114</v>
      </c>
      <c r="R115" s="69" t="str">
        <f t="shared" si="13"/>
        <v/>
      </c>
      <c r="S115" s="69" t="str">
        <f t="shared" si="7"/>
        <v xml:space="preserve">    </v>
      </c>
      <c r="T115" t="str">
        <f t="shared" si="8"/>
        <v/>
      </c>
      <c r="U115" t="str">
        <f t="shared" si="9"/>
        <v/>
      </c>
      <c r="V115" t="str">
        <f t="shared" si="10"/>
        <v/>
      </c>
      <c r="W115" t="str">
        <f t="shared" si="11"/>
        <v/>
      </c>
      <c r="X115" t="str">
        <f t="shared" si="12"/>
        <v/>
      </c>
    </row>
    <row r="116" spans="1:24" x14ac:dyDescent="0.2">
      <c r="A116" t="str">
        <f>IFERROR(プログラム__2[[#This Row],[表示用競技番号]],"")</f>
        <v/>
      </c>
      <c r="B116" t="str">
        <f>IFERROR(プログラム__2[[#This Row],[組数]],"")</f>
        <v/>
      </c>
      <c r="C116" t="str">
        <f>IFERROR(プログラム__2[[#This Row],[種目コード]],"")</f>
        <v/>
      </c>
      <c r="D116" t="str">
        <f>IFERROR(プログラム__2[[#This Row],[距離コード]],"")</f>
        <v/>
      </c>
      <c r="E116" t="str">
        <f>IFERROR(プログラム__2[[#This Row],[クラス番号]],"")</f>
        <v/>
      </c>
      <c r="F116" t="str">
        <f>IFERROR(プログラム__2[[#This Row],[性別コード]],"")</f>
        <v/>
      </c>
      <c r="G116" t="str">
        <f>IFERROR(プログラム__2[[#This Row],[予決コード]],"")</f>
        <v/>
      </c>
      <c r="H116" s="44" t="str">
        <f>IFERROR(プログラム__2[[#This Row],[日付]],"")</f>
        <v/>
      </c>
      <c r="I116" t="str">
        <f>IFERROR(プログラム__2[[#This Row],[予選競技番号]],"")</f>
        <v/>
      </c>
      <c r="J116" t="str">
        <f>IFERROR(VLOOKUP(C116,色々!L:M,2,0),"")</f>
        <v/>
      </c>
      <c r="K116" t="str">
        <f>IFERROR(VLOOKUP(D116,色々!P:R,3,0),"")</f>
        <v/>
      </c>
      <c r="L116" t="str">
        <f>IFERROR(VLOOKUP(E116,クラス!B:C,2,0),"")</f>
        <v/>
      </c>
      <c r="M116" t="str">
        <f>IFERROR(VLOOKUP(F116,色々!P:Q,2,0),"")</f>
        <v/>
      </c>
      <c r="N116" t="str">
        <f>IFERROR(VLOOKUP(G116,色々!D:E,2,0),"")</f>
        <v/>
      </c>
      <c r="O116" t="str">
        <f>IFERROR(プログラム__2[[#This Row],[競技番号]],"")</f>
        <v/>
      </c>
      <c r="P116">
        <v>115</v>
      </c>
      <c r="Q116">
        <v>115</v>
      </c>
      <c r="R116" s="69" t="str">
        <f t="shared" si="13"/>
        <v/>
      </c>
      <c r="S116" s="69" t="str">
        <f t="shared" si="7"/>
        <v xml:space="preserve">    </v>
      </c>
      <c r="T116" t="str">
        <f t="shared" si="8"/>
        <v/>
      </c>
      <c r="U116" t="str">
        <f t="shared" si="9"/>
        <v/>
      </c>
      <c r="V116" t="str">
        <f t="shared" si="10"/>
        <v/>
      </c>
      <c r="W116" t="str">
        <f t="shared" si="11"/>
        <v/>
      </c>
      <c r="X116" t="str">
        <f t="shared" si="12"/>
        <v/>
      </c>
    </row>
    <row r="117" spans="1:24" x14ac:dyDescent="0.2">
      <c r="A117" t="str">
        <f>IFERROR(プログラム__2[[#This Row],[表示用競技番号]],"")</f>
        <v/>
      </c>
      <c r="B117" t="str">
        <f>IFERROR(プログラム__2[[#This Row],[組数]],"")</f>
        <v/>
      </c>
      <c r="C117" t="str">
        <f>IFERROR(プログラム__2[[#This Row],[種目コード]],"")</f>
        <v/>
      </c>
      <c r="D117" t="str">
        <f>IFERROR(プログラム__2[[#This Row],[距離コード]],"")</f>
        <v/>
      </c>
      <c r="E117" t="str">
        <f>IFERROR(プログラム__2[[#This Row],[クラス番号]],"")</f>
        <v/>
      </c>
      <c r="F117" t="str">
        <f>IFERROR(プログラム__2[[#This Row],[性別コード]],"")</f>
        <v/>
      </c>
      <c r="G117" t="str">
        <f>IFERROR(プログラム__2[[#This Row],[予決コード]],"")</f>
        <v/>
      </c>
      <c r="H117" s="44" t="str">
        <f>IFERROR(プログラム__2[[#This Row],[日付]],"")</f>
        <v/>
      </c>
      <c r="I117" t="str">
        <f>IFERROR(プログラム__2[[#This Row],[予選競技番号]],"")</f>
        <v/>
      </c>
      <c r="J117" t="str">
        <f>IFERROR(VLOOKUP(C117,色々!L:M,2,0),"")</f>
        <v/>
      </c>
      <c r="K117" t="str">
        <f>IFERROR(VLOOKUP(D117,色々!P:R,3,0),"")</f>
        <v/>
      </c>
      <c r="L117" t="str">
        <f>IFERROR(VLOOKUP(E117,クラス!B:C,2,0),"")</f>
        <v/>
      </c>
      <c r="M117" t="str">
        <f>IFERROR(VLOOKUP(F117,色々!P:Q,2,0),"")</f>
        <v/>
      </c>
      <c r="N117" t="str">
        <f>IFERROR(VLOOKUP(G117,色々!D:E,2,0),"")</f>
        <v/>
      </c>
      <c r="O117" t="str">
        <f>IFERROR(プログラム__2[[#This Row],[競技番号]],"")</f>
        <v/>
      </c>
      <c r="P117">
        <v>116</v>
      </c>
      <c r="Q117">
        <v>116</v>
      </c>
      <c r="R117" s="69" t="str">
        <f t="shared" si="13"/>
        <v/>
      </c>
      <c r="S117" s="69" t="str">
        <f t="shared" si="7"/>
        <v xml:space="preserve">    </v>
      </c>
      <c r="T117" t="str">
        <f t="shared" si="8"/>
        <v/>
      </c>
      <c r="U117" t="str">
        <f t="shared" si="9"/>
        <v/>
      </c>
      <c r="V117" t="str">
        <f t="shared" si="10"/>
        <v/>
      </c>
      <c r="W117" t="str">
        <f t="shared" si="11"/>
        <v/>
      </c>
      <c r="X117" t="str">
        <f t="shared" si="12"/>
        <v/>
      </c>
    </row>
    <row r="118" spans="1:24" x14ac:dyDescent="0.2">
      <c r="A118" t="str">
        <f>IFERROR(プログラム__2[[#This Row],[表示用競技番号]],"")</f>
        <v/>
      </c>
      <c r="B118" t="str">
        <f>IFERROR(プログラム__2[[#This Row],[組数]],"")</f>
        <v/>
      </c>
      <c r="C118" t="str">
        <f>IFERROR(プログラム__2[[#This Row],[種目コード]],"")</f>
        <v/>
      </c>
      <c r="D118" t="str">
        <f>IFERROR(プログラム__2[[#This Row],[距離コード]],"")</f>
        <v/>
      </c>
      <c r="E118" t="str">
        <f>IFERROR(プログラム__2[[#This Row],[クラス番号]],"")</f>
        <v/>
      </c>
      <c r="F118" t="str">
        <f>IFERROR(プログラム__2[[#This Row],[性別コード]],"")</f>
        <v/>
      </c>
      <c r="G118" t="str">
        <f>IFERROR(プログラム__2[[#This Row],[予決コード]],"")</f>
        <v/>
      </c>
      <c r="H118" s="44" t="str">
        <f>IFERROR(プログラム__2[[#This Row],[日付]],"")</f>
        <v/>
      </c>
      <c r="I118" t="str">
        <f>IFERROR(プログラム__2[[#This Row],[予選競技番号]],"")</f>
        <v/>
      </c>
      <c r="J118" t="str">
        <f>IFERROR(VLOOKUP(C118,色々!L:M,2,0),"")</f>
        <v/>
      </c>
      <c r="K118" t="str">
        <f>IFERROR(VLOOKUP(D118,色々!P:R,3,0),"")</f>
        <v/>
      </c>
      <c r="L118" t="str">
        <f>IFERROR(VLOOKUP(E118,クラス!B:C,2,0),"")</f>
        <v/>
      </c>
      <c r="M118" t="str">
        <f>IFERROR(VLOOKUP(F118,色々!P:Q,2,0),"")</f>
        <v/>
      </c>
      <c r="N118" t="str">
        <f>IFERROR(VLOOKUP(G118,色々!D:E,2,0),"")</f>
        <v/>
      </c>
      <c r="O118" t="str">
        <f>IFERROR(プログラム__2[[#This Row],[競技番号]],"")</f>
        <v/>
      </c>
      <c r="P118">
        <v>117</v>
      </c>
      <c r="Q118">
        <v>117</v>
      </c>
      <c r="R118" s="69" t="str">
        <f t="shared" si="13"/>
        <v/>
      </c>
      <c r="S118" s="69" t="str">
        <f t="shared" si="7"/>
        <v xml:space="preserve">    </v>
      </c>
      <c r="T118" t="str">
        <f t="shared" si="8"/>
        <v/>
      </c>
      <c r="U118" t="str">
        <f t="shared" si="9"/>
        <v/>
      </c>
      <c r="V118" t="str">
        <f t="shared" si="10"/>
        <v/>
      </c>
      <c r="W118" t="str">
        <f t="shared" si="11"/>
        <v/>
      </c>
      <c r="X118" t="str">
        <f t="shared" si="12"/>
        <v/>
      </c>
    </row>
    <row r="119" spans="1:24" x14ac:dyDescent="0.2">
      <c r="A119" t="str">
        <f>IFERROR(プログラム__2[[#This Row],[表示用競技番号]],"")</f>
        <v/>
      </c>
      <c r="B119" t="str">
        <f>IFERROR(プログラム__2[[#This Row],[組数]],"")</f>
        <v/>
      </c>
      <c r="C119" t="str">
        <f>IFERROR(プログラム__2[[#This Row],[種目コード]],"")</f>
        <v/>
      </c>
      <c r="D119" t="str">
        <f>IFERROR(プログラム__2[[#This Row],[距離コード]],"")</f>
        <v/>
      </c>
      <c r="E119" t="str">
        <f>IFERROR(プログラム__2[[#This Row],[クラス番号]],"")</f>
        <v/>
      </c>
      <c r="F119" t="str">
        <f>IFERROR(プログラム__2[[#This Row],[性別コード]],"")</f>
        <v/>
      </c>
      <c r="G119" t="str">
        <f>IFERROR(プログラム__2[[#This Row],[予決コード]],"")</f>
        <v/>
      </c>
      <c r="H119" s="44" t="str">
        <f>IFERROR(プログラム__2[[#This Row],[日付]],"")</f>
        <v/>
      </c>
      <c r="I119" t="str">
        <f>IFERROR(プログラム__2[[#This Row],[予選競技番号]],"")</f>
        <v/>
      </c>
      <c r="J119" t="str">
        <f>IFERROR(VLOOKUP(C119,色々!L:M,2,0),"")</f>
        <v/>
      </c>
      <c r="K119" t="str">
        <f>IFERROR(VLOOKUP(D119,色々!P:R,3,0),"")</f>
        <v/>
      </c>
      <c r="L119" t="str">
        <f>IFERROR(VLOOKUP(E119,クラス!B:C,2,0),"")</f>
        <v/>
      </c>
      <c r="M119" t="str">
        <f>IFERROR(VLOOKUP(F119,色々!P:Q,2,0),"")</f>
        <v/>
      </c>
      <c r="N119" t="str">
        <f>IFERROR(VLOOKUP(G119,色々!D:E,2,0),"")</f>
        <v/>
      </c>
      <c r="O119" t="str">
        <f>IFERROR(プログラム__2[[#This Row],[競技番号]],"")</f>
        <v/>
      </c>
      <c r="P119">
        <v>118</v>
      </c>
      <c r="Q119">
        <v>118</v>
      </c>
      <c r="R119" s="69" t="str">
        <f t="shared" si="13"/>
        <v/>
      </c>
      <c r="S119" s="69" t="str">
        <f t="shared" si="7"/>
        <v xml:space="preserve">    </v>
      </c>
      <c r="T119" t="str">
        <f t="shared" si="8"/>
        <v/>
      </c>
      <c r="U119" t="str">
        <f t="shared" si="9"/>
        <v/>
      </c>
      <c r="V119" t="str">
        <f t="shared" si="10"/>
        <v/>
      </c>
      <c r="W119" t="str">
        <f t="shared" si="11"/>
        <v/>
      </c>
      <c r="X119" t="str">
        <f t="shared" si="12"/>
        <v/>
      </c>
    </row>
    <row r="120" spans="1:24" x14ac:dyDescent="0.2">
      <c r="A120" t="str">
        <f>IFERROR(プログラム__2[[#This Row],[表示用競技番号]],"")</f>
        <v/>
      </c>
      <c r="B120" t="str">
        <f>IFERROR(プログラム__2[[#This Row],[組数]],"")</f>
        <v/>
      </c>
      <c r="C120" t="str">
        <f>IFERROR(プログラム__2[[#This Row],[種目コード]],"")</f>
        <v/>
      </c>
      <c r="D120" t="str">
        <f>IFERROR(プログラム__2[[#This Row],[距離コード]],"")</f>
        <v/>
      </c>
      <c r="E120" t="str">
        <f>IFERROR(プログラム__2[[#This Row],[クラス番号]],"")</f>
        <v/>
      </c>
      <c r="F120" t="str">
        <f>IFERROR(プログラム__2[[#This Row],[性別コード]],"")</f>
        <v/>
      </c>
      <c r="G120" t="str">
        <f>IFERROR(プログラム__2[[#This Row],[予決コード]],"")</f>
        <v/>
      </c>
      <c r="H120" s="44" t="str">
        <f>IFERROR(プログラム__2[[#This Row],[日付]],"")</f>
        <v/>
      </c>
      <c r="I120" t="str">
        <f>IFERROR(プログラム__2[[#This Row],[予選競技番号]],"")</f>
        <v/>
      </c>
      <c r="J120" t="str">
        <f>IFERROR(VLOOKUP(C120,色々!L:M,2,0),"")</f>
        <v/>
      </c>
      <c r="K120" t="str">
        <f>IFERROR(VLOOKUP(D120,色々!P:R,3,0),"")</f>
        <v/>
      </c>
      <c r="L120" t="str">
        <f>IFERROR(VLOOKUP(E120,クラス!B:C,2,0),"")</f>
        <v/>
      </c>
      <c r="M120" t="str">
        <f>IFERROR(VLOOKUP(F120,色々!P:Q,2,0),"")</f>
        <v/>
      </c>
      <c r="N120" t="str">
        <f>IFERROR(VLOOKUP(G120,色々!D:E,2,0),"")</f>
        <v/>
      </c>
      <c r="O120" t="str">
        <f>IFERROR(プログラム__2[[#This Row],[競技番号]],"")</f>
        <v/>
      </c>
      <c r="P120">
        <v>119</v>
      </c>
      <c r="Q120">
        <v>119</v>
      </c>
      <c r="R120" s="69" t="str">
        <f t="shared" si="13"/>
        <v/>
      </c>
      <c r="S120" s="69" t="str">
        <f t="shared" si="7"/>
        <v xml:space="preserve">    </v>
      </c>
      <c r="T120" t="str">
        <f t="shared" si="8"/>
        <v/>
      </c>
      <c r="U120" t="str">
        <f t="shared" si="9"/>
        <v/>
      </c>
      <c r="V120" t="str">
        <f t="shared" si="10"/>
        <v/>
      </c>
      <c r="W120" t="str">
        <f t="shared" si="11"/>
        <v/>
      </c>
      <c r="X120" t="str">
        <f t="shared" si="12"/>
        <v/>
      </c>
    </row>
    <row r="121" spans="1:24" x14ac:dyDescent="0.2">
      <c r="A121" t="str">
        <f>IFERROR(プログラム__2[[#This Row],[表示用競技番号]],"")</f>
        <v/>
      </c>
      <c r="B121" t="str">
        <f>IFERROR(プログラム__2[[#This Row],[組数]],"")</f>
        <v/>
      </c>
      <c r="C121" t="str">
        <f>IFERROR(プログラム__2[[#This Row],[種目コード]],"")</f>
        <v/>
      </c>
      <c r="D121" t="str">
        <f>IFERROR(プログラム__2[[#This Row],[距離コード]],"")</f>
        <v/>
      </c>
      <c r="E121" t="str">
        <f>IFERROR(プログラム__2[[#This Row],[クラス番号]],"")</f>
        <v/>
      </c>
      <c r="F121" t="str">
        <f>IFERROR(プログラム__2[[#This Row],[性別コード]],"")</f>
        <v/>
      </c>
      <c r="G121" t="str">
        <f>IFERROR(プログラム__2[[#This Row],[予決コード]],"")</f>
        <v/>
      </c>
      <c r="H121" s="44" t="str">
        <f>IFERROR(プログラム__2[[#This Row],[日付]],"")</f>
        <v/>
      </c>
      <c r="I121" t="str">
        <f>IFERROR(プログラム__2[[#This Row],[予選競技番号]],"")</f>
        <v/>
      </c>
      <c r="J121" t="str">
        <f>IFERROR(VLOOKUP(C121,色々!L:M,2,0),"")</f>
        <v/>
      </c>
      <c r="K121" t="str">
        <f>IFERROR(VLOOKUP(D121,色々!P:R,3,0),"")</f>
        <v/>
      </c>
      <c r="L121" t="str">
        <f>IFERROR(VLOOKUP(E121,クラス!B:C,2,0),"")</f>
        <v/>
      </c>
      <c r="M121" t="str">
        <f>IFERROR(VLOOKUP(F121,色々!P:Q,2,0),"")</f>
        <v/>
      </c>
      <c r="N121" t="str">
        <f>IFERROR(VLOOKUP(G121,色々!D:E,2,0),"")</f>
        <v/>
      </c>
      <c r="O121" t="str">
        <f>IFERROR(プログラム__2[[#This Row],[競技番号]],"")</f>
        <v/>
      </c>
      <c r="P121">
        <v>120</v>
      </c>
      <c r="Q121">
        <v>120</v>
      </c>
      <c r="R121" s="69" t="str">
        <f t="shared" si="13"/>
        <v/>
      </c>
      <c r="S121" s="69" t="str">
        <f t="shared" si="7"/>
        <v xml:space="preserve">    </v>
      </c>
      <c r="T121" t="str">
        <f t="shared" si="8"/>
        <v/>
      </c>
      <c r="U121" t="str">
        <f t="shared" si="9"/>
        <v/>
      </c>
      <c r="V121" t="str">
        <f t="shared" si="10"/>
        <v/>
      </c>
      <c r="W121" t="str">
        <f t="shared" si="11"/>
        <v/>
      </c>
      <c r="X121" t="str">
        <f t="shared" si="12"/>
        <v/>
      </c>
    </row>
    <row r="122" spans="1:24" x14ac:dyDescent="0.2">
      <c r="A122" t="str">
        <f>IFERROR(プログラム__2[[#This Row],[表示用競技番号]],"")</f>
        <v/>
      </c>
      <c r="B122" t="str">
        <f>IFERROR(プログラム__2[[#This Row],[組数]],"")</f>
        <v/>
      </c>
      <c r="C122" t="str">
        <f>IFERROR(プログラム__2[[#This Row],[種目コード]],"")</f>
        <v/>
      </c>
      <c r="D122" t="str">
        <f>IFERROR(プログラム__2[[#This Row],[距離コード]],"")</f>
        <v/>
      </c>
      <c r="E122" t="str">
        <f>IFERROR(プログラム__2[[#This Row],[クラス番号]],"")</f>
        <v/>
      </c>
      <c r="F122" t="str">
        <f>IFERROR(プログラム__2[[#This Row],[性別コード]],"")</f>
        <v/>
      </c>
      <c r="G122" t="str">
        <f>IFERROR(プログラム__2[[#This Row],[予決コード]],"")</f>
        <v/>
      </c>
      <c r="H122" s="44" t="str">
        <f>IFERROR(プログラム__2[[#This Row],[日付]],"")</f>
        <v/>
      </c>
      <c r="I122" t="str">
        <f>IFERROR(プログラム__2[[#This Row],[予選競技番号]],"")</f>
        <v/>
      </c>
      <c r="J122" t="str">
        <f>IFERROR(VLOOKUP(C122,色々!L:M,2,0),"")</f>
        <v/>
      </c>
      <c r="K122" t="str">
        <f>IFERROR(VLOOKUP(D122,色々!P:R,3,0),"")</f>
        <v/>
      </c>
      <c r="L122" t="str">
        <f>IFERROR(VLOOKUP(E122,クラス!B:C,2,0),"")</f>
        <v/>
      </c>
      <c r="M122" t="str">
        <f>IFERROR(VLOOKUP(F122,色々!P:Q,2,0),"")</f>
        <v/>
      </c>
      <c r="N122" t="str">
        <f>IFERROR(VLOOKUP(G122,色々!D:E,2,0),"")</f>
        <v/>
      </c>
      <c r="O122" t="str">
        <f>IFERROR(プログラム__2[[#This Row],[競技番号]],"")</f>
        <v/>
      </c>
      <c r="P122">
        <v>121</v>
      </c>
      <c r="Q122">
        <v>121</v>
      </c>
      <c r="R122" s="69" t="str">
        <f t="shared" si="13"/>
        <v/>
      </c>
      <c r="S122" s="69" t="str">
        <f t="shared" si="7"/>
        <v xml:space="preserve">    </v>
      </c>
      <c r="T122" t="str">
        <f t="shared" si="8"/>
        <v/>
      </c>
      <c r="U122" t="str">
        <f t="shared" si="9"/>
        <v/>
      </c>
      <c r="V122" t="str">
        <f t="shared" si="10"/>
        <v/>
      </c>
      <c r="W122" t="str">
        <f t="shared" si="11"/>
        <v/>
      </c>
      <c r="X122" t="str">
        <f t="shared" si="12"/>
        <v/>
      </c>
    </row>
    <row r="123" spans="1:24" x14ac:dyDescent="0.2">
      <c r="A123" t="str">
        <f>IFERROR(プログラム__2[[#This Row],[表示用競技番号]],"")</f>
        <v/>
      </c>
      <c r="B123" t="str">
        <f>IFERROR(プログラム__2[[#This Row],[組数]],"")</f>
        <v/>
      </c>
      <c r="C123" t="str">
        <f>IFERROR(プログラム__2[[#This Row],[種目コード]],"")</f>
        <v/>
      </c>
      <c r="D123" t="str">
        <f>IFERROR(プログラム__2[[#This Row],[距離コード]],"")</f>
        <v/>
      </c>
      <c r="E123" t="str">
        <f>IFERROR(プログラム__2[[#This Row],[クラス番号]],"")</f>
        <v/>
      </c>
      <c r="F123" t="str">
        <f>IFERROR(プログラム__2[[#This Row],[性別コード]],"")</f>
        <v/>
      </c>
      <c r="G123" t="str">
        <f>IFERROR(プログラム__2[[#This Row],[予決コード]],"")</f>
        <v/>
      </c>
      <c r="H123" s="44" t="str">
        <f>IFERROR(プログラム__2[[#This Row],[日付]],"")</f>
        <v/>
      </c>
      <c r="I123" t="str">
        <f>IFERROR(プログラム__2[[#This Row],[予選競技番号]],"")</f>
        <v/>
      </c>
      <c r="J123" t="str">
        <f>IFERROR(VLOOKUP(C123,色々!L:M,2,0),"")</f>
        <v/>
      </c>
      <c r="K123" t="str">
        <f>IFERROR(VLOOKUP(D123,色々!P:R,3,0),"")</f>
        <v/>
      </c>
      <c r="L123" t="str">
        <f>IFERROR(VLOOKUP(E123,クラス!B:C,2,0),"")</f>
        <v/>
      </c>
      <c r="M123" t="str">
        <f>IFERROR(VLOOKUP(F123,色々!P:Q,2,0),"")</f>
        <v/>
      </c>
      <c r="N123" t="str">
        <f>IFERROR(VLOOKUP(G123,色々!D:E,2,0),"")</f>
        <v/>
      </c>
      <c r="O123" t="str">
        <f>IFERROR(プログラム__2[[#This Row],[競技番号]],"")</f>
        <v/>
      </c>
      <c r="P123">
        <v>122</v>
      </c>
      <c r="Q123">
        <v>122</v>
      </c>
      <c r="R123" s="69" t="str">
        <f t="shared" si="13"/>
        <v/>
      </c>
      <c r="S123" s="69" t="str">
        <f t="shared" si="7"/>
        <v xml:space="preserve">    </v>
      </c>
      <c r="T123" t="str">
        <f t="shared" si="8"/>
        <v/>
      </c>
      <c r="U123" t="str">
        <f t="shared" si="9"/>
        <v/>
      </c>
      <c r="V123" t="str">
        <f t="shared" si="10"/>
        <v/>
      </c>
      <c r="W123" t="str">
        <f t="shared" si="11"/>
        <v/>
      </c>
      <c r="X123" t="str">
        <f t="shared" si="12"/>
        <v/>
      </c>
    </row>
    <row r="124" spans="1:24" x14ac:dyDescent="0.2">
      <c r="A124" t="str">
        <f>IFERROR(プログラム__2[[#This Row],[表示用競技番号]],"")</f>
        <v/>
      </c>
      <c r="B124" t="str">
        <f>IFERROR(プログラム__2[[#This Row],[組数]],"")</f>
        <v/>
      </c>
      <c r="C124" t="str">
        <f>IFERROR(プログラム__2[[#This Row],[種目コード]],"")</f>
        <v/>
      </c>
      <c r="D124" t="str">
        <f>IFERROR(プログラム__2[[#This Row],[距離コード]],"")</f>
        <v/>
      </c>
      <c r="E124" t="str">
        <f>IFERROR(プログラム__2[[#This Row],[クラス番号]],"")</f>
        <v/>
      </c>
      <c r="F124" t="str">
        <f>IFERROR(プログラム__2[[#This Row],[性別コード]],"")</f>
        <v/>
      </c>
      <c r="G124" t="str">
        <f>IFERROR(プログラム__2[[#This Row],[予決コード]],"")</f>
        <v/>
      </c>
      <c r="H124" s="44" t="str">
        <f>IFERROR(プログラム__2[[#This Row],[日付]],"")</f>
        <v/>
      </c>
      <c r="I124" t="str">
        <f>IFERROR(プログラム__2[[#This Row],[予選競技番号]],"")</f>
        <v/>
      </c>
      <c r="J124" t="str">
        <f>IFERROR(VLOOKUP(C124,色々!L:M,2,0),"")</f>
        <v/>
      </c>
      <c r="K124" t="str">
        <f>IFERROR(VLOOKUP(D124,色々!P:R,3,0),"")</f>
        <v/>
      </c>
      <c r="L124" t="str">
        <f>IFERROR(VLOOKUP(E124,クラス!B:C,2,0),"")</f>
        <v/>
      </c>
      <c r="M124" t="str">
        <f>IFERROR(VLOOKUP(F124,色々!P:Q,2,0),"")</f>
        <v/>
      </c>
      <c r="N124" t="str">
        <f>IFERROR(VLOOKUP(G124,色々!D:E,2,0),"")</f>
        <v/>
      </c>
      <c r="O124" t="str">
        <f>IFERROR(プログラム__2[[#This Row],[競技番号]],"")</f>
        <v/>
      </c>
      <c r="P124">
        <v>123</v>
      </c>
      <c r="Q124">
        <v>123</v>
      </c>
      <c r="R124" s="69" t="str">
        <f t="shared" si="13"/>
        <v/>
      </c>
      <c r="S124" s="69" t="str">
        <f t="shared" si="7"/>
        <v xml:space="preserve">    </v>
      </c>
      <c r="T124" t="str">
        <f t="shared" si="8"/>
        <v/>
      </c>
      <c r="U124" t="str">
        <f t="shared" si="9"/>
        <v/>
      </c>
      <c r="V124" t="str">
        <f t="shared" si="10"/>
        <v/>
      </c>
      <c r="W124" t="str">
        <f t="shared" si="11"/>
        <v/>
      </c>
      <c r="X124" t="str">
        <f t="shared" si="12"/>
        <v/>
      </c>
    </row>
    <row r="125" spans="1:24" x14ac:dyDescent="0.2">
      <c r="A125" t="str">
        <f>IFERROR(プログラム__2[[#This Row],[表示用競技番号]],"")</f>
        <v/>
      </c>
      <c r="B125" t="str">
        <f>IFERROR(プログラム__2[[#This Row],[組数]],"")</f>
        <v/>
      </c>
      <c r="C125" t="str">
        <f>IFERROR(プログラム__2[[#This Row],[種目コード]],"")</f>
        <v/>
      </c>
      <c r="D125" t="str">
        <f>IFERROR(プログラム__2[[#This Row],[距離コード]],"")</f>
        <v/>
      </c>
      <c r="E125" t="str">
        <f>IFERROR(プログラム__2[[#This Row],[クラス番号]],"")</f>
        <v/>
      </c>
      <c r="F125" t="str">
        <f>IFERROR(プログラム__2[[#This Row],[性別コード]],"")</f>
        <v/>
      </c>
      <c r="G125" t="str">
        <f>IFERROR(プログラム__2[[#This Row],[予決コード]],"")</f>
        <v/>
      </c>
      <c r="H125" s="44" t="str">
        <f>IFERROR(プログラム__2[[#This Row],[日付]],"")</f>
        <v/>
      </c>
      <c r="I125" t="str">
        <f>IFERROR(プログラム__2[[#This Row],[予選競技番号]],"")</f>
        <v/>
      </c>
      <c r="J125" t="str">
        <f>IFERROR(VLOOKUP(C125,色々!L:M,2,0),"")</f>
        <v/>
      </c>
      <c r="K125" t="str">
        <f>IFERROR(VLOOKUP(D125,色々!P:R,3,0),"")</f>
        <v/>
      </c>
      <c r="L125" t="str">
        <f>IFERROR(VLOOKUP(E125,クラス!B:C,2,0),"")</f>
        <v/>
      </c>
      <c r="M125" t="str">
        <f>IFERROR(VLOOKUP(F125,色々!P:Q,2,0),"")</f>
        <v/>
      </c>
      <c r="N125" t="str">
        <f>IFERROR(VLOOKUP(G125,色々!D:E,2,0),"")</f>
        <v/>
      </c>
      <c r="O125" t="str">
        <f>IFERROR(プログラム__2[[#This Row],[競技番号]],"")</f>
        <v/>
      </c>
      <c r="P125">
        <v>124</v>
      </c>
      <c r="Q125">
        <v>124</v>
      </c>
      <c r="R125" s="69" t="str">
        <f t="shared" si="13"/>
        <v/>
      </c>
      <c r="S125" s="69" t="str">
        <f t="shared" si="7"/>
        <v xml:space="preserve">    </v>
      </c>
      <c r="T125" t="str">
        <f t="shared" si="8"/>
        <v/>
      </c>
      <c r="U125" t="str">
        <f t="shared" si="9"/>
        <v/>
      </c>
      <c r="V125" t="str">
        <f t="shared" si="10"/>
        <v/>
      </c>
      <c r="W125" t="str">
        <f t="shared" si="11"/>
        <v/>
      </c>
      <c r="X125" t="str">
        <f t="shared" si="12"/>
        <v/>
      </c>
    </row>
    <row r="126" spans="1:24" x14ac:dyDescent="0.2">
      <c r="A126" t="str">
        <f>IFERROR(プログラム__2[[#This Row],[表示用競技番号]],"")</f>
        <v/>
      </c>
      <c r="B126" t="str">
        <f>IFERROR(プログラム__2[[#This Row],[組数]],"")</f>
        <v/>
      </c>
      <c r="C126" t="str">
        <f>IFERROR(プログラム__2[[#This Row],[種目コード]],"")</f>
        <v/>
      </c>
      <c r="D126" t="str">
        <f>IFERROR(プログラム__2[[#This Row],[距離コード]],"")</f>
        <v/>
      </c>
      <c r="E126" t="str">
        <f>IFERROR(プログラム__2[[#This Row],[クラス番号]],"")</f>
        <v/>
      </c>
      <c r="F126" t="str">
        <f>IFERROR(プログラム__2[[#This Row],[性別コード]],"")</f>
        <v/>
      </c>
      <c r="G126" t="str">
        <f>IFERROR(プログラム__2[[#This Row],[予決コード]],"")</f>
        <v/>
      </c>
      <c r="H126" s="44" t="str">
        <f>IFERROR(プログラム__2[[#This Row],[日付]],"")</f>
        <v/>
      </c>
      <c r="I126" t="str">
        <f>IFERROR(プログラム__2[[#This Row],[予選競技番号]],"")</f>
        <v/>
      </c>
      <c r="J126" t="str">
        <f>IFERROR(VLOOKUP(C126,色々!L:M,2,0),"")</f>
        <v/>
      </c>
      <c r="K126" t="str">
        <f>IFERROR(VLOOKUP(D126,色々!P:R,3,0),"")</f>
        <v/>
      </c>
      <c r="L126" t="str">
        <f>IFERROR(VLOOKUP(E126,クラス!B:C,2,0),"")</f>
        <v/>
      </c>
      <c r="M126" t="str">
        <f>IFERROR(VLOOKUP(F126,色々!P:Q,2,0),"")</f>
        <v/>
      </c>
      <c r="N126" t="str">
        <f>IFERROR(VLOOKUP(G126,色々!D:E,2,0),"")</f>
        <v/>
      </c>
      <c r="O126" t="str">
        <f>IFERROR(プログラム__2[[#This Row],[競技番号]],"")</f>
        <v/>
      </c>
      <c r="P126">
        <v>125</v>
      </c>
      <c r="Q126">
        <v>125</v>
      </c>
      <c r="R126" s="69" t="str">
        <f t="shared" si="13"/>
        <v/>
      </c>
      <c r="S126" s="69" t="str">
        <f t="shared" si="7"/>
        <v xml:space="preserve">    </v>
      </c>
      <c r="T126" t="str">
        <f t="shared" si="8"/>
        <v/>
      </c>
      <c r="U126" t="str">
        <f t="shared" si="9"/>
        <v/>
      </c>
      <c r="V126" t="str">
        <f t="shared" si="10"/>
        <v/>
      </c>
      <c r="W126" t="str">
        <f t="shared" si="11"/>
        <v/>
      </c>
      <c r="X126" t="str">
        <f t="shared" si="12"/>
        <v/>
      </c>
    </row>
    <row r="127" spans="1:24" x14ac:dyDescent="0.2">
      <c r="A127" t="str">
        <f>IFERROR(プログラム__2[[#This Row],[表示用競技番号]],"")</f>
        <v/>
      </c>
      <c r="B127" t="str">
        <f>IFERROR(プログラム__2[[#This Row],[組数]],"")</f>
        <v/>
      </c>
      <c r="C127" t="str">
        <f>IFERROR(プログラム__2[[#This Row],[種目コード]],"")</f>
        <v/>
      </c>
      <c r="D127" t="str">
        <f>IFERROR(プログラム__2[[#This Row],[距離コード]],"")</f>
        <v/>
      </c>
      <c r="E127" t="str">
        <f>IFERROR(プログラム__2[[#This Row],[クラス番号]],"")</f>
        <v/>
      </c>
      <c r="F127" t="str">
        <f>IFERROR(プログラム__2[[#This Row],[性別コード]],"")</f>
        <v/>
      </c>
      <c r="G127" t="str">
        <f>IFERROR(プログラム__2[[#This Row],[予決コード]],"")</f>
        <v/>
      </c>
      <c r="H127" s="44" t="str">
        <f>IFERROR(プログラム__2[[#This Row],[日付]],"")</f>
        <v/>
      </c>
      <c r="I127" t="str">
        <f>IFERROR(プログラム__2[[#This Row],[予選競技番号]],"")</f>
        <v/>
      </c>
      <c r="J127" t="str">
        <f>IFERROR(VLOOKUP(C127,色々!L:M,2,0),"")</f>
        <v/>
      </c>
      <c r="K127" t="str">
        <f>IFERROR(VLOOKUP(D127,色々!P:R,3,0),"")</f>
        <v/>
      </c>
      <c r="L127" t="str">
        <f>IFERROR(VLOOKUP(E127,クラス!B:C,2,0),"")</f>
        <v/>
      </c>
      <c r="M127" t="str">
        <f>IFERROR(VLOOKUP(F127,色々!P:Q,2,0),"")</f>
        <v/>
      </c>
      <c r="N127" t="str">
        <f>IFERROR(VLOOKUP(G127,色々!D:E,2,0),"")</f>
        <v/>
      </c>
      <c r="O127" t="str">
        <f>IFERROR(プログラム__2[[#This Row],[競技番号]],"")</f>
        <v/>
      </c>
      <c r="P127">
        <v>126</v>
      </c>
      <c r="Q127">
        <v>126</v>
      </c>
      <c r="R127" s="69" t="str">
        <f t="shared" si="13"/>
        <v/>
      </c>
      <c r="S127" s="69" t="str">
        <f t="shared" si="7"/>
        <v xml:space="preserve">    </v>
      </c>
      <c r="T127" t="str">
        <f t="shared" si="8"/>
        <v/>
      </c>
      <c r="U127" t="str">
        <f t="shared" si="9"/>
        <v/>
      </c>
      <c r="V127" t="str">
        <f t="shared" si="10"/>
        <v/>
      </c>
      <c r="W127" t="str">
        <f t="shared" si="11"/>
        <v/>
      </c>
      <c r="X127" t="str">
        <f t="shared" si="12"/>
        <v/>
      </c>
    </row>
    <row r="128" spans="1:24" x14ac:dyDescent="0.2">
      <c r="A128" t="str">
        <f>IFERROR(プログラム__2[[#This Row],[表示用競技番号]],"")</f>
        <v/>
      </c>
      <c r="B128" t="str">
        <f>IFERROR(プログラム__2[[#This Row],[組数]],"")</f>
        <v/>
      </c>
      <c r="C128" t="str">
        <f>IFERROR(プログラム__2[[#This Row],[種目コード]],"")</f>
        <v/>
      </c>
      <c r="D128" t="str">
        <f>IFERROR(プログラム__2[[#This Row],[距離コード]],"")</f>
        <v/>
      </c>
      <c r="E128" t="str">
        <f>IFERROR(プログラム__2[[#This Row],[クラス番号]],"")</f>
        <v/>
      </c>
      <c r="F128" t="str">
        <f>IFERROR(プログラム__2[[#This Row],[性別コード]],"")</f>
        <v/>
      </c>
      <c r="G128" t="str">
        <f>IFERROR(プログラム__2[[#This Row],[予決コード]],"")</f>
        <v/>
      </c>
      <c r="H128" s="44" t="str">
        <f>IFERROR(プログラム__2[[#This Row],[日付]],"")</f>
        <v/>
      </c>
      <c r="I128" t="str">
        <f>IFERROR(プログラム__2[[#This Row],[予選競技番号]],"")</f>
        <v/>
      </c>
      <c r="J128" t="str">
        <f>IFERROR(VLOOKUP(C128,色々!L:M,2,0),"")</f>
        <v/>
      </c>
      <c r="K128" t="str">
        <f>IFERROR(VLOOKUP(D128,色々!P:R,3,0),"")</f>
        <v/>
      </c>
      <c r="L128" t="str">
        <f>IFERROR(VLOOKUP(E128,クラス!B:C,2,0),"")</f>
        <v/>
      </c>
      <c r="M128" t="str">
        <f>IFERROR(VLOOKUP(F128,色々!P:Q,2,0),"")</f>
        <v/>
      </c>
      <c r="N128" t="str">
        <f>IFERROR(VLOOKUP(G128,色々!D:E,2,0),"")</f>
        <v/>
      </c>
      <c r="O128" t="str">
        <f>IFERROR(プログラム__2[[#This Row],[競技番号]],"")</f>
        <v/>
      </c>
      <c r="P128">
        <v>127</v>
      </c>
      <c r="Q128">
        <v>127</v>
      </c>
      <c r="R128" s="69" t="str">
        <f t="shared" si="13"/>
        <v/>
      </c>
      <c r="S128" s="69" t="str">
        <f t="shared" si="7"/>
        <v xml:space="preserve">    </v>
      </c>
      <c r="T128" t="str">
        <f t="shared" si="8"/>
        <v/>
      </c>
      <c r="U128" t="str">
        <f t="shared" si="9"/>
        <v/>
      </c>
      <c r="V128" t="str">
        <f t="shared" si="10"/>
        <v/>
      </c>
      <c r="W128" t="str">
        <f t="shared" si="11"/>
        <v/>
      </c>
      <c r="X128" t="str">
        <f t="shared" si="12"/>
        <v/>
      </c>
    </row>
    <row r="129" spans="1:24" x14ac:dyDescent="0.2">
      <c r="A129" t="str">
        <f>IFERROR(プログラム__2[[#This Row],[表示用競技番号]],"")</f>
        <v/>
      </c>
      <c r="B129" t="str">
        <f>IFERROR(プログラム__2[[#This Row],[組数]],"")</f>
        <v/>
      </c>
      <c r="C129" t="str">
        <f>IFERROR(プログラム__2[[#This Row],[種目コード]],"")</f>
        <v/>
      </c>
      <c r="D129" t="str">
        <f>IFERROR(プログラム__2[[#This Row],[距離コード]],"")</f>
        <v/>
      </c>
      <c r="E129" t="str">
        <f>IFERROR(プログラム__2[[#This Row],[クラス番号]],"")</f>
        <v/>
      </c>
      <c r="F129" t="str">
        <f>IFERROR(プログラム__2[[#This Row],[性別コード]],"")</f>
        <v/>
      </c>
      <c r="G129" t="str">
        <f>IFERROR(プログラム__2[[#This Row],[予決コード]],"")</f>
        <v/>
      </c>
      <c r="H129" s="44" t="str">
        <f>IFERROR(プログラム__2[[#This Row],[日付]],"")</f>
        <v/>
      </c>
      <c r="I129" t="str">
        <f>IFERROR(プログラム__2[[#This Row],[予選競技番号]],"")</f>
        <v/>
      </c>
      <c r="J129" t="str">
        <f>IFERROR(VLOOKUP(C129,色々!L:M,2,0),"")</f>
        <v/>
      </c>
      <c r="K129" t="str">
        <f>IFERROR(VLOOKUP(D129,色々!P:R,3,0),"")</f>
        <v/>
      </c>
      <c r="L129" t="str">
        <f>IFERROR(VLOOKUP(E129,クラス!B:C,2,0),"")</f>
        <v/>
      </c>
      <c r="M129" t="str">
        <f>IFERROR(VLOOKUP(F129,色々!P:Q,2,0),"")</f>
        <v/>
      </c>
      <c r="N129" t="str">
        <f>IFERROR(VLOOKUP(G129,色々!D:E,2,0),"")</f>
        <v/>
      </c>
      <c r="O129" t="str">
        <f>IFERROR(プログラム__2[[#This Row],[競技番号]],"")</f>
        <v/>
      </c>
      <c r="P129">
        <v>128</v>
      </c>
      <c r="Q129">
        <v>128</v>
      </c>
      <c r="R129" s="69" t="str">
        <f t="shared" si="13"/>
        <v/>
      </c>
      <c r="S129" s="69" t="str">
        <f t="shared" si="7"/>
        <v xml:space="preserve">    </v>
      </c>
      <c r="T129" t="str">
        <f t="shared" si="8"/>
        <v/>
      </c>
      <c r="U129" t="str">
        <f t="shared" si="9"/>
        <v/>
      </c>
      <c r="V129" t="str">
        <f t="shared" si="10"/>
        <v/>
      </c>
      <c r="W129" t="str">
        <f t="shared" si="11"/>
        <v/>
      </c>
      <c r="X129" t="str">
        <f t="shared" si="12"/>
        <v/>
      </c>
    </row>
    <row r="130" spans="1:24" x14ac:dyDescent="0.2">
      <c r="A130" t="str">
        <f>IFERROR(プログラム__2[[#This Row],[表示用競技番号]],"")</f>
        <v/>
      </c>
      <c r="B130" t="str">
        <f>IFERROR(プログラム__2[[#This Row],[組数]],"")</f>
        <v/>
      </c>
      <c r="C130" t="str">
        <f>IFERROR(プログラム__2[[#This Row],[種目コード]],"")</f>
        <v/>
      </c>
      <c r="D130" t="str">
        <f>IFERROR(プログラム__2[[#This Row],[距離コード]],"")</f>
        <v/>
      </c>
      <c r="E130" t="str">
        <f>IFERROR(プログラム__2[[#This Row],[クラス番号]],"")</f>
        <v/>
      </c>
      <c r="F130" t="str">
        <f>IFERROR(プログラム__2[[#This Row],[性別コード]],"")</f>
        <v/>
      </c>
      <c r="G130" t="str">
        <f>IFERROR(プログラム__2[[#This Row],[予決コード]],"")</f>
        <v/>
      </c>
      <c r="H130" s="44" t="str">
        <f>IFERROR(プログラム__2[[#This Row],[日付]],"")</f>
        <v/>
      </c>
      <c r="I130" t="str">
        <f>IFERROR(プログラム__2[[#This Row],[予選競技番号]],"")</f>
        <v/>
      </c>
      <c r="J130" t="str">
        <f>IFERROR(VLOOKUP(C130,色々!L:M,2,0),"")</f>
        <v/>
      </c>
      <c r="K130" t="str">
        <f>IFERROR(VLOOKUP(D130,色々!P:R,3,0),"")</f>
        <v/>
      </c>
      <c r="L130" t="str">
        <f>IFERROR(VLOOKUP(E130,クラス!B:C,2,0),"")</f>
        <v/>
      </c>
      <c r="M130" t="str">
        <f>IFERROR(VLOOKUP(F130,色々!P:Q,2,0),"")</f>
        <v/>
      </c>
      <c r="N130" t="str">
        <f>IFERROR(VLOOKUP(G130,色々!D:E,2,0),"")</f>
        <v/>
      </c>
      <c r="O130" t="str">
        <f>IFERROR(プログラム__2[[#This Row],[競技番号]],"")</f>
        <v/>
      </c>
      <c r="P130">
        <v>129</v>
      </c>
      <c r="Q130">
        <v>129</v>
      </c>
      <c r="R130" s="69" t="str">
        <f t="shared" si="13"/>
        <v/>
      </c>
      <c r="S130" s="69" t="str">
        <f t="shared" si="7"/>
        <v xml:space="preserve">    </v>
      </c>
      <c r="T130" t="str">
        <f t="shared" si="8"/>
        <v/>
      </c>
      <c r="U130" t="str">
        <f t="shared" si="9"/>
        <v/>
      </c>
      <c r="V130" t="str">
        <f t="shared" si="10"/>
        <v/>
      </c>
      <c r="W130" t="str">
        <f t="shared" si="11"/>
        <v/>
      </c>
      <c r="X130" t="str">
        <f t="shared" si="12"/>
        <v/>
      </c>
    </row>
    <row r="131" spans="1:24" x14ac:dyDescent="0.2">
      <c r="A131" t="str">
        <f>IFERROR(プログラム__2[[#This Row],[表示用競技番号]],"")</f>
        <v/>
      </c>
      <c r="B131" t="str">
        <f>IFERROR(プログラム__2[[#This Row],[組数]],"")</f>
        <v/>
      </c>
      <c r="C131" t="str">
        <f>IFERROR(プログラム__2[[#This Row],[種目コード]],"")</f>
        <v/>
      </c>
      <c r="D131" t="str">
        <f>IFERROR(プログラム__2[[#This Row],[距離コード]],"")</f>
        <v/>
      </c>
      <c r="E131" t="str">
        <f>IFERROR(プログラム__2[[#This Row],[クラス番号]],"")</f>
        <v/>
      </c>
      <c r="F131" t="str">
        <f>IFERROR(プログラム__2[[#This Row],[性別コード]],"")</f>
        <v/>
      </c>
      <c r="G131" t="str">
        <f>IFERROR(プログラム__2[[#This Row],[予決コード]],"")</f>
        <v/>
      </c>
      <c r="H131" s="44" t="str">
        <f>IFERROR(プログラム__2[[#This Row],[日付]],"")</f>
        <v/>
      </c>
      <c r="I131" t="str">
        <f>IFERROR(プログラム__2[[#This Row],[予選競技番号]],"")</f>
        <v/>
      </c>
      <c r="J131" t="str">
        <f>IFERROR(VLOOKUP(C131,色々!L:M,2,0),"")</f>
        <v/>
      </c>
      <c r="K131" t="str">
        <f>IFERROR(VLOOKUP(D131,色々!P:R,3,0),"")</f>
        <v/>
      </c>
      <c r="L131" t="str">
        <f>IFERROR(VLOOKUP(E131,クラス!B:C,2,0),"")</f>
        <v/>
      </c>
      <c r="M131" t="str">
        <f>IFERROR(VLOOKUP(F131,色々!P:Q,2,0),"")</f>
        <v/>
      </c>
      <c r="N131" t="str">
        <f>IFERROR(VLOOKUP(G131,色々!D:E,2,0),"")</f>
        <v/>
      </c>
      <c r="O131" t="str">
        <f>IFERROR(プログラム__2[[#This Row],[競技番号]],"")</f>
        <v/>
      </c>
      <c r="P131">
        <v>130</v>
      </c>
      <c r="Q131">
        <v>130</v>
      </c>
      <c r="R131" s="69" t="str">
        <f t="shared" si="13"/>
        <v/>
      </c>
      <c r="S131" s="69" t="str">
        <f t="shared" ref="S131:S194" si="14">CONCATENATE(T131," ",U131," ",V131," ",W131," ",X131)</f>
        <v xml:space="preserve">    </v>
      </c>
      <c r="T131" t="str">
        <f t="shared" ref="T131:T194" si="15">IFERROR(VLOOKUP(Q131,A:M,13,0),"")</f>
        <v/>
      </c>
      <c r="U131" t="str">
        <f t="shared" ref="U131:U194" si="16">IFERROR(VLOOKUP(Q131,A:M,12,0),"")</f>
        <v/>
      </c>
      <c r="V131" t="str">
        <f t="shared" ref="V131:V194" si="17">IFERROR(VLOOKUP(Q131,A:M,11,0),"")</f>
        <v/>
      </c>
      <c r="W131" t="str">
        <f t="shared" ref="W131:W194" si="18">IFERROR(VLOOKUP(Q131,A:M,10,0),"")</f>
        <v/>
      </c>
      <c r="X131" t="str">
        <f t="shared" ref="X131:X194" si="19">IFERROR(VLOOKUP(Q131,A:N,14,0),"")</f>
        <v/>
      </c>
    </row>
    <row r="132" spans="1:24" x14ac:dyDescent="0.2">
      <c r="A132" t="str">
        <f>IFERROR(プログラム__2[[#This Row],[表示用競技番号]],"")</f>
        <v/>
      </c>
      <c r="B132" t="str">
        <f>IFERROR(プログラム__2[[#This Row],[組数]],"")</f>
        <v/>
      </c>
      <c r="C132" t="str">
        <f>IFERROR(プログラム__2[[#This Row],[種目コード]],"")</f>
        <v/>
      </c>
      <c r="D132" t="str">
        <f>IFERROR(プログラム__2[[#This Row],[距離コード]],"")</f>
        <v/>
      </c>
      <c r="E132" t="str">
        <f>IFERROR(プログラム__2[[#This Row],[クラス番号]],"")</f>
        <v/>
      </c>
      <c r="F132" t="str">
        <f>IFERROR(プログラム__2[[#This Row],[性別コード]],"")</f>
        <v/>
      </c>
      <c r="G132" t="str">
        <f>IFERROR(プログラム__2[[#This Row],[予決コード]],"")</f>
        <v/>
      </c>
      <c r="H132" s="44" t="str">
        <f>IFERROR(プログラム__2[[#This Row],[日付]],"")</f>
        <v/>
      </c>
      <c r="I132" t="str">
        <f>IFERROR(プログラム__2[[#This Row],[予選競技番号]],"")</f>
        <v/>
      </c>
      <c r="J132" t="str">
        <f>IFERROR(VLOOKUP(C132,色々!L:M,2,0),"")</f>
        <v/>
      </c>
      <c r="K132" t="str">
        <f>IFERROR(VLOOKUP(D132,色々!P:R,3,0),"")</f>
        <v/>
      </c>
      <c r="L132" t="str">
        <f>IFERROR(VLOOKUP(E132,クラス!B:C,2,0),"")</f>
        <v/>
      </c>
      <c r="M132" t="str">
        <f>IFERROR(VLOOKUP(F132,色々!P:Q,2,0),"")</f>
        <v/>
      </c>
      <c r="N132" t="str">
        <f>IFERROR(VLOOKUP(G132,色々!D:E,2,0),"")</f>
        <v/>
      </c>
      <c r="O132" t="str">
        <f>IFERROR(プログラム__2[[#This Row],[競技番号]],"")</f>
        <v/>
      </c>
      <c r="P132">
        <v>131</v>
      </c>
      <c r="Q132">
        <v>131</v>
      </c>
      <c r="R132" s="69" t="str">
        <f t="shared" ref="R132:R195" si="20">IF(T132="","",P132)</f>
        <v/>
      </c>
      <c r="S132" s="69" t="str">
        <f t="shared" si="14"/>
        <v xml:space="preserve">    </v>
      </c>
      <c r="T132" t="str">
        <f t="shared" si="15"/>
        <v/>
      </c>
      <c r="U132" t="str">
        <f t="shared" si="16"/>
        <v/>
      </c>
      <c r="V132" t="str">
        <f t="shared" si="17"/>
        <v/>
      </c>
      <c r="W132" t="str">
        <f t="shared" si="18"/>
        <v/>
      </c>
      <c r="X132" t="str">
        <f t="shared" si="19"/>
        <v/>
      </c>
    </row>
    <row r="133" spans="1:24" x14ac:dyDescent="0.2">
      <c r="A133" t="str">
        <f>IFERROR(プログラム__2[[#This Row],[表示用競技番号]],"")</f>
        <v/>
      </c>
      <c r="B133" t="str">
        <f>IFERROR(プログラム__2[[#This Row],[組数]],"")</f>
        <v/>
      </c>
      <c r="C133" t="str">
        <f>IFERROR(プログラム__2[[#This Row],[種目コード]],"")</f>
        <v/>
      </c>
      <c r="D133" t="str">
        <f>IFERROR(プログラム__2[[#This Row],[距離コード]],"")</f>
        <v/>
      </c>
      <c r="E133" t="str">
        <f>IFERROR(プログラム__2[[#This Row],[クラス番号]],"")</f>
        <v/>
      </c>
      <c r="F133" t="str">
        <f>IFERROR(プログラム__2[[#This Row],[性別コード]],"")</f>
        <v/>
      </c>
      <c r="G133" t="str">
        <f>IFERROR(プログラム__2[[#This Row],[予決コード]],"")</f>
        <v/>
      </c>
      <c r="H133" s="44" t="str">
        <f>IFERROR(プログラム__2[[#This Row],[日付]],"")</f>
        <v/>
      </c>
      <c r="I133" t="str">
        <f>IFERROR(プログラム__2[[#This Row],[予選競技番号]],"")</f>
        <v/>
      </c>
      <c r="J133" t="str">
        <f>IFERROR(VLOOKUP(C133,色々!L:M,2,0),"")</f>
        <v/>
      </c>
      <c r="K133" t="str">
        <f>IFERROR(VLOOKUP(D133,色々!P:R,3,0),"")</f>
        <v/>
      </c>
      <c r="L133" t="str">
        <f>IFERROR(VLOOKUP(E133,クラス!B:C,2,0),"")</f>
        <v/>
      </c>
      <c r="M133" t="str">
        <f>IFERROR(VLOOKUP(F133,色々!P:Q,2,0),"")</f>
        <v/>
      </c>
      <c r="N133" t="str">
        <f>IFERROR(VLOOKUP(G133,色々!D:E,2,0),"")</f>
        <v/>
      </c>
      <c r="O133" t="str">
        <f>IFERROR(プログラム__2[[#This Row],[競技番号]],"")</f>
        <v/>
      </c>
      <c r="P133">
        <v>132</v>
      </c>
      <c r="Q133">
        <v>132</v>
      </c>
      <c r="R133" s="69" t="str">
        <f t="shared" si="20"/>
        <v/>
      </c>
      <c r="S133" s="69" t="str">
        <f t="shared" si="14"/>
        <v xml:space="preserve">    </v>
      </c>
      <c r="T133" t="str">
        <f t="shared" si="15"/>
        <v/>
      </c>
      <c r="U133" t="str">
        <f t="shared" si="16"/>
        <v/>
      </c>
      <c r="V133" t="str">
        <f t="shared" si="17"/>
        <v/>
      </c>
      <c r="W133" t="str">
        <f t="shared" si="18"/>
        <v/>
      </c>
      <c r="X133" t="str">
        <f t="shared" si="19"/>
        <v/>
      </c>
    </row>
    <row r="134" spans="1:24" x14ac:dyDescent="0.2">
      <c r="A134" t="str">
        <f>IFERROR(プログラム__2[[#This Row],[表示用競技番号]],"")</f>
        <v/>
      </c>
      <c r="B134" t="str">
        <f>IFERROR(プログラム__2[[#This Row],[組数]],"")</f>
        <v/>
      </c>
      <c r="C134" t="str">
        <f>IFERROR(プログラム__2[[#This Row],[種目コード]],"")</f>
        <v/>
      </c>
      <c r="D134" t="str">
        <f>IFERROR(プログラム__2[[#This Row],[距離コード]],"")</f>
        <v/>
      </c>
      <c r="E134" t="str">
        <f>IFERROR(プログラム__2[[#This Row],[クラス番号]],"")</f>
        <v/>
      </c>
      <c r="F134" t="str">
        <f>IFERROR(プログラム__2[[#This Row],[性別コード]],"")</f>
        <v/>
      </c>
      <c r="G134" t="str">
        <f>IFERROR(プログラム__2[[#This Row],[予決コード]],"")</f>
        <v/>
      </c>
      <c r="H134" s="44" t="str">
        <f>IFERROR(プログラム__2[[#This Row],[日付]],"")</f>
        <v/>
      </c>
      <c r="I134" t="str">
        <f>IFERROR(プログラム__2[[#This Row],[予選競技番号]],"")</f>
        <v/>
      </c>
      <c r="J134" t="str">
        <f>IFERROR(VLOOKUP(C134,色々!L:M,2,0),"")</f>
        <v/>
      </c>
      <c r="K134" t="str">
        <f>IFERROR(VLOOKUP(D134,色々!P:R,3,0),"")</f>
        <v/>
      </c>
      <c r="L134" t="str">
        <f>IFERROR(VLOOKUP(E134,クラス!B:C,2,0),"")</f>
        <v/>
      </c>
      <c r="M134" t="str">
        <f>IFERROR(VLOOKUP(F134,色々!P:Q,2,0),"")</f>
        <v/>
      </c>
      <c r="N134" t="str">
        <f>IFERROR(VLOOKUP(G134,色々!D:E,2,0),"")</f>
        <v/>
      </c>
      <c r="O134" t="str">
        <f>IFERROR(プログラム__2[[#This Row],[競技番号]],"")</f>
        <v/>
      </c>
      <c r="P134">
        <v>133</v>
      </c>
      <c r="Q134">
        <v>133</v>
      </c>
      <c r="R134" s="69" t="str">
        <f t="shared" si="20"/>
        <v/>
      </c>
      <c r="S134" s="69" t="str">
        <f t="shared" si="14"/>
        <v xml:space="preserve">    </v>
      </c>
      <c r="T134" t="str">
        <f t="shared" si="15"/>
        <v/>
      </c>
      <c r="U134" t="str">
        <f t="shared" si="16"/>
        <v/>
      </c>
      <c r="V134" t="str">
        <f t="shared" si="17"/>
        <v/>
      </c>
      <c r="W134" t="str">
        <f t="shared" si="18"/>
        <v/>
      </c>
      <c r="X134" t="str">
        <f t="shared" si="19"/>
        <v/>
      </c>
    </row>
    <row r="135" spans="1:24" x14ac:dyDescent="0.2">
      <c r="A135" t="str">
        <f>IFERROR(プログラム__2[[#This Row],[表示用競技番号]],"")</f>
        <v/>
      </c>
      <c r="B135" t="str">
        <f>IFERROR(プログラム__2[[#This Row],[組数]],"")</f>
        <v/>
      </c>
      <c r="C135" t="str">
        <f>IFERROR(プログラム__2[[#This Row],[種目コード]],"")</f>
        <v/>
      </c>
      <c r="D135" t="str">
        <f>IFERROR(プログラム__2[[#This Row],[距離コード]],"")</f>
        <v/>
      </c>
      <c r="E135" t="str">
        <f>IFERROR(プログラム__2[[#This Row],[クラス番号]],"")</f>
        <v/>
      </c>
      <c r="F135" t="str">
        <f>IFERROR(プログラム__2[[#This Row],[性別コード]],"")</f>
        <v/>
      </c>
      <c r="G135" t="str">
        <f>IFERROR(プログラム__2[[#This Row],[予決コード]],"")</f>
        <v/>
      </c>
      <c r="H135" s="44" t="str">
        <f>IFERROR(プログラム__2[[#This Row],[日付]],"")</f>
        <v/>
      </c>
      <c r="I135" t="str">
        <f>IFERROR(プログラム__2[[#This Row],[予選競技番号]],"")</f>
        <v/>
      </c>
      <c r="J135" t="str">
        <f>IFERROR(VLOOKUP(C135,色々!L:M,2,0),"")</f>
        <v/>
      </c>
      <c r="K135" t="str">
        <f>IFERROR(VLOOKUP(D135,色々!P:R,3,0),"")</f>
        <v/>
      </c>
      <c r="L135" t="str">
        <f>IFERROR(VLOOKUP(E135,クラス!B:C,2,0),"")</f>
        <v/>
      </c>
      <c r="M135" t="str">
        <f>IFERROR(VLOOKUP(F135,色々!P:Q,2,0),"")</f>
        <v/>
      </c>
      <c r="N135" t="str">
        <f>IFERROR(VLOOKUP(G135,色々!D:E,2,0),"")</f>
        <v/>
      </c>
      <c r="O135" t="str">
        <f>IFERROR(プログラム__2[[#This Row],[競技番号]],"")</f>
        <v/>
      </c>
      <c r="P135">
        <v>134</v>
      </c>
      <c r="Q135">
        <v>134</v>
      </c>
      <c r="R135" s="69" t="str">
        <f t="shared" si="20"/>
        <v/>
      </c>
      <c r="S135" s="69" t="str">
        <f t="shared" si="14"/>
        <v xml:space="preserve">    </v>
      </c>
      <c r="T135" t="str">
        <f t="shared" si="15"/>
        <v/>
      </c>
      <c r="U135" t="str">
        <f t="shared" si="16"/>
        <v/>
      </c>
      <c r="V135" t="str">
        <f t="shared" si="17"/>
        <v/>
      </c>
      <c r="W135" t="str">
        <f t="shared" si="18"/>
        <v/>
      </c>
      <c r="X135" t="str">
        <f t="shared" si="19"/>
        <v/>
      </c>
    </row>
    <row r="136" spans="1:24" x14ac:dyDescent="0.2">
      <c r="A136" t="str">
        <f>IFERROR(プログラム__2[[#This Row],[表示用競技番号]],"")</f>
        <v/>
      </c>
      <c r="B136" t="str">
        <f>IFERROR(プログラム__2[[#This Row],[組数]],"")</f>
        <v/>
      </c>
      <c r="C136" t="str">
        <f>IFERROR(プログラム__2[[#This Row],[種目コード]],"")</f>
        <v/>
      </c>
      <c r="D136" t="str">
        <f>IFERROR(プログラム__2[[#This Row],[距離コード]],"")</f>
        <v/>
      </c>
      <c r="E136" t="str">
        <f>IFERROR(プログラム__2[[#This Row],[クラス番号]],"")</f>
        <v/>
      </c>
      <c r="F136" t="str">
        <f>IFERROR(プログラム__2[[#This Row],[性別コード]],"")</f>
        <v/>
      </c>
      <c r="G136" t="str">
        <f>IFERROR(プログラム__2[[#This Row],[予決コード]],"")</f>
        <v/>
      </c>
      <c r="H136" s="44" t="str">
        <f>IFERROR(プログラム__2[[#This Row],[日付]],"")</f>
        <v/>
      </c>
      <c r="I136" t="str">
        <f>IFERROR(プログラム__2[[#This Row],[予選競技番号]],"")</f>
        <v/>
      </c>
      <c r="J136" t="str">
        <f>IFERROR(VLOOKUP(C136,色々!L:M,2,0),"")</f>
        <v/>
      </c>
      <c r="K136" t="str">
        <f>IFERROR(VLOOKUP(D136,色々!P:R,3,0),"")</f>
        <v/>
      </c>
      <c r="L136" t="str">
        <f>IFERROR(VLOOKUP(E136,クラス!B:C,2,0),"")</f>
        <v/>
      </c>
      <c r="M136" t="str">
        <f>IFERROR(VLOOKUP(F136,色々!P:Q,2,0),"")</f>
        <v/>
      </c>
      <c r="N136" t="str">
        <f>IFERROR(VLOOKUP(G136,色々!D:E,2,0),"")</f>
        <v/>
      </c>
      <c r="O136" t="str">
        <f>IFERROR(プログラム__2[[#This Row],[競技番号]],"")</f>
        <v/>
      </c>
      <c r="P136">
        <v>135</v>
      </c>
      <c r="Q136">
        <v>135</v>
      </c>
      <c r="R136" s="69" t="str">
        <f t="shared" si="20"/>
        <v/>
      </c>
      <c r="S136" s="69" t="str">
        <f t="shared" si="14"/>
        <v xml:space="preserve">    </v>
      </c>
      <c r="T136" t="str">
        <f t="shared" si="15"/>
        <v/>
      </c>
      <c r="U136" t="str">
        <f t="shared" si="16"/>
        <v/>
      </c>
      <c r="V136" t="str">
        <f t="shared" si="17"/>
        <v/>
      </c>
      <c r="W136" t="str">
        <f t="shared" si="18"/>
        <v/>
      </c>
      <c r="X136" t="str">
        <f t="shared" si="19"/>
        <v/>
      </c>
    </row>
    <row r="137" spans="1:24" x14ac:dyDescent="0.2">
      <c r="A137" t="str">
        <f>IFERROR(プログラム__2[[#This Row],[表示用競技番号]],"")</f>
        <v/>
      </c>
      <c r="B137" t="str">
        <f>IFERROR(プログラム__2[[#This Row],[組数]],"")</f>
        <v/>
      </c>
      <c r="C137" t="str">
        <f>IFERROR(プログラム__2[[#This Row],[種目コード]],"")</f>
        <v/>
      </c>
      <c r="D137" t="str">
        <f>IFERROR(プログラム__2[[#This Row],[距離コード]],"")</f>
        <v/>
      </c>
      <c r="E137" t="str">
        <f>IFERROR(プログラム__2[[#This Row],[クラス番号]],"")</f>
        <v/>
      </c>
      <c r="F137" t="str">
        <f>IFERROR(プログラム__2[[#This Row],[性別コード]],"")</f>
        <v/>
      </c>
      <c r="G137" t="str">
        <f>IFERROR(プログラム__2[[#This Row],[予決コード]],"")</f>
        <v/>
      </c>
      <c r="H137" s="44" t="str">
        <f>IFERROR(プログラム__2[[#This Row],[日付]],"")</f>
        <v/>
      </c>
      <c r="I137" t="str">
        <f>IFERROR(プログラム__2[[#This Row],[予選競技番号]],"")</f>
        <v/>
      </c>
      <c r="J137" t="str">
        <f>IFERROR(VLOOKUP(C137,色々!L:M,2,0),"")</f>
        <v/>
      </c>
      <c r="K137" t="str">
        <f>IFERROR(VLOOKUP(D137,色々!P:R,3,0),"")</f>
        <v/>
      </c>
      <c r="L137" t="str">
        <f>IFERROR(VLOOKUP(E137,クラス!B:C,2,0),"")</f>
        <v/>
      </c>
      <c r="M137" t="str">
        <f>IFERROR(VLOOKUP(F137,色々!P:Q,2,0),"")</f>
        <v/>
      </c>
      <c r="N137" t="str">
        <f>IFERROR(VLOOKUP(G137,色々!D:E,2,0),"")</f>
        <v/>
      </c>
      <c r="O137" t="str">
        <f>IFERROR(プログラム__2[[#This Row],[競技番号]],"")</f>
        <v/>
      </c>
      <c r="P137">
        <v>136</v>
      </c>
      <c r="Q137">
        <v>136</v>
      </c>
      <c r="R137" s="69" t="str">
        <f t="shared" si="20"/>
        <v/>
      </c>
      <c r="S137" s="69" t="str">
        <f t="shared" si="14"/>
        <v xml:space="preserve">    </v>
      </c>
      <c r="T137" t="str">
        <f t="shared" si="15"/>
        <v/>
      </c>
      <c r="U137" t="str">
        <f t="shared" si="16"/>
        <v/>
      </c>
      <c r="V137" t="str">
        <f t="shared" si="17"/>
        <v/>
      </c>
      <c r="W137" t="str">
        <f t="shared" si="18"/>
        <v/>
      </c>
      <c r="X137" t="str">
        <f t="shared" si="19"/>
        <v/>
      </c>
    </row>
    <row r="138" spans="1:24" x14ac:dyDescent="0.2">
      <c r="A138" t="str">
        <f>IFERROR(プログラム__2[[#This Row],[表示用競技番号]],"")</f>
        <v/>
      </c>
      <c r="B138" t="str">
        <f>IFERROR(プログラム__2[[#This Row],[組数]],"")</f>
        <v/>
      </c>
      <c r="C138" t="str">
        <f>IFERROR(プログラム__2[[#This Row],[種目コード]],"")</f>
        <v/>
      </c>
      <c r="D138" t="str">
        <f>IFERROR(プログラム__2[[#This Row],[距離コード]],"")</f>
        <v/>
      </c>
      <c r="E138" t="str">
        <f>IFERROR(プログラム__2[[#This Row],[クラス番号]],"")</f>
        <v/>
      </c>
      <c r="F138" t="str">
        <f>IFERROR(プログラム__2[[#This Row],[性別コード]],"")</f>
        <v/>
      </c>
      <c r="G138" t="str">
        <f>IFERROR(プログラム__2[[#This Row],[予決コード]],"")</f>
        <v/>
      </c>
      <c r="H138" s="44" t="str">
        <f>IFERROR(プログラム__2[[#This Row],[日付]],"")</f>
        <v/>
      </c>
      <c r="I138" t="str">
        <f>IFERROR(プログラム__2[[#This Row],[予選競技番号]],"")</f>
        <v/>
      </c>
      <c r="J138" t="str">
        <f>IFERROR(VLOOKUP(C138,色々!L:M,2,0),"")</f>
        <v/>
      </c>
      <c r="K138" t="str">
        <f>IFERROR(VLOOKUP(D138,色々!P:R,3,0),"")</f>
        <v/>
      </c>
      <c r="L138" t="str">
        <f>IFERROR(VLOOKUP(E138,クラス!B:C,2,0),"")</f>
        <v/>
      </c>
      <c r="M138" t="str">
        <f>IFERROR(VLOOKUP(F138,色々!P:Q,2,0),"")</f>
        <v/>
      </c>
      <c r="N138" t="str">
        <f>IFERROR(VLOOKUP(G138,色々!D:E,2,0),"")</f>
        <v/>
      </c>
      <c r="O138" t="str">
        <f>IFERROR(プログラム__2[[#This Row],[競技番号]],"")</f>
        <v/>
      </c>
      <c r="P138">
        <v>137</v>
      </c>
      <c r="Q138">
        <v>137</v>
      </c>
      <c r="R138" s="69" t="str">
        <f t="shared" si="20"/>
        <v/>
      </c>
      <c r="S138" s="69" t="str">
        <f t="shared" si="14"/>
        <v xml:space="preserve">    </v>
      </c>
      <c r="T138" t="str">
        <f t="shared" si="15"/>
        <v/>
      </c>
      <c r="U138" t="str">
        <f t="shared" si="16"/>
        <v/>
      </c>
      <c r="V138" t="str">
        <f t="shared" si="17"/>
        <v/>
      </c>
      <c r="W138" t="str">
        <f t="shared" si="18"/>
        <v/>
      </c>
      <c r="X138" t="str">
        <f t="shared" si="19"/>
        <v/>
      </c>
    </row>
    <row r="139" spans="1:24" x14ac:dyDescent="0.2">
      <c r="A139" t="str">
        <f>IFERROR(プログラム__2[[#This Row],[表示用競技番号]],"")</f>
        <v/>
      </c>
      <c r="B139" t="str">
        <f>IFERROR(プログラム__2[[#This Row],[組数]],"")</f>
        <v/>
      </c>
      <c r="C139" t="str">
        <f>IFERROR(プログラム__2[[#This Row],[種目コード]],"")</f>
        <v/>
      </c>
      <c r="D139" t="str">
        <f>IFERROR(プログラム__2[[#This Row],[距離コード]],"")</f>
        <v/>
      </c>
      <c r="E139" t="str">
        <f>IFERROR(プログラム__2[[#This Row],[クラス番号]],"")</f>
        <v/>
      </c>
      <c r="F139" t="str">
        <f>IFERROR(プログラム__2[[#This Row],[性別コード]],"")</f>
        <v/>
      </c>
      <c r="G139" t="str">
        <f>IFERROR(プログラム__2[[#This Row],[予決コード]],"")</f>
        <v/>
      </c>
      <c r="H139" s="44" t="str">
        <f>IFERROR(プログラム__2[[#This Row],[日付]],"")</f>
        <v/>
      </c>
      <c r="I139" t="str">
        <f>IFERROR(プログラム__2[[#This Row],[予選競技番号]],"")</f>
        <v/>
      </c>
      <c r="J139" t="str">
        <f>IFERROR(VLOOKUP(C139,色々!L:M,2,0),"")</f>
        <v/>
      </c>
      <c r="K139" t="str">
        <f>IFERROR(VLOOKUP(D139,色々!P:R,3,0),"")</f>
        <v/>
      </c>
      <c r="L139" t="str">
        <f>IFERROR(VLOOKUP(E139,クラス!B:C,2,0),"")</f>
        <v/>
      </c>
      <c r="M139" t="str">
        <f>IFERROR(VLOOKUP(F139,色々!P:Q,2,0),"")</f>
        <v/>
      </c>
      <c r="N139" t="str">
        <f>IFERROR(VLOOKUP(G139,色々!D:E,2,0),"")</f>
        <v/>
      </c>
      <c r="O139" t="str">
        <f>IFERROR(プログラム__2[[#This Row],[競技番号]],"")</f>
        <v/>
      </c>
      <c r="P139">
        <v>138</v>
      </c>
      <c r="Q139">
        <v>138</v>
      </c>
      <c r="R139" s="69" t="str">
        <f t="shared" si="20"/>
        <v/>
      </c>
      <c r="S139" s="69" t="str">
        <f t="shared" si="14"/>
        <v xml:space="preserve">    </v>
      </c>
      <c r="T139" t="str">
        <f t="shared" si="15"/>
        <v/>
      </c>
      <c r="U139" t="str">
        <f t="shared" si="16"/>
        <v/>
      </c>
      <c r="V139" t="str">
        <f t="shared" si="17"/>
        <v/>
      </c>
      <c r="W139" t="str">
        <f t="shared" si="18"/>
        <v/>
      </c>
      <c r="X139" t="str">
        <f t="shared" si="19"/>
        <v/>
      </c>
    </row>
    <row r="140" spans="1:24" x14ac:dyDescent="0.2">
      <c r="A140" t="str">
        <f>IFERROR(プログラム__2[[#This Row],[表示用競技番号]],"")</f>
        <v/>
      </c>
      <c r="B140" t="str">
        <f>IFERROR(プログラム__2[[#This Row],[組数]],"")</f>
        <v/>
      </c>
      <c r="C140" t="str">
        <f>IFERROR(プログラム__2[[#This Row],[種目コード]],"")</f>
        <v/>
      </c>
      <c r="D140" t="str">
        <f>IFERROR(プログラム__2[[#This Row],[距離コード]],"")</f>
        <v/>
      </c>
      <c r="E140" t="str">
        <f>IFERROR(プログラム__2[[#This Row],[クラス番号]],"")</f>
        <v/>
      </c>
      <c r="F140" t="str">
        <f>IFERROR(プログラム__2[[#This Row],[性別コード]],"")</f>
        <v/>
      </c>
      <c r="G140" t="str">
        <f>IFERROR(プログラム__2[[#This Row],[予決コード]],"")</f>
        <v/>
      </c>
      <c r="H140" s="44" t="str">
        <f>IFERROR(プログラム__2[[#This Row],[日付]],"")</f>
        <v/>
      </c>
      <c r="I140" t="str">
        <f>IFERROR(プログラム__2[[#This Row],[予選競技番号]],"")</f>
        <v/>
      </c>
      <c r="J140" t="str">
        <f>IFERROR(VLOOKUP(C140,色々!L:M,2,0),"")</f>
        <v/>
      </c>
      <c r="K140" t="str">
        <f>IFERROR(VLOOKUP(D140,色々!P:R,3,0),"")</f>
        <v/>
      </c>
      <c r="L140" t="str">
        <f>IFERROR(VLOOKUP(E140,クラス!B:C,2,0),"")</f>
        <v/>
      </c>
      <c r="M140" t="str">
        <f>IFERROR(VLOOKUP(F140,色々!P:Q,2,0),"")</f>
        <v/>
      </c>
      <c r="N140" t="str">
        <f>IFERROR(VLOOKUP(G140,色々!D:E,2,0),"")</f>
        <v/>
      </c>
      <c r="O140" t="str">
        <f>IFERROR(プログラム__2[[#This Row],[競技番号]],"")</f>
        <v/>
      </c>
      <c r="P140">
        <v>139</v>
      </c>
      <c r="Q140">
        <v>139</v>
      </c>
      <c r="R140" s="69" t="str">
        <f t="shared" si="20"/>
        <v/>
      </c>
      <c r="S140" s="69" t="str">
        <f t="shared" si="14"/>
        <v xml:space="preserve">    </v>
      </c>
      <c r="T140" t="str">
        <f t="shared" si="15"/>
        <v/>
      </c>
      <c r="U140" t="str">
        <f t="shared" si="16"/>
        <v/>
      </c>
      <c r="V140" t="str">
        <f t="shared" si="17"/>
        <v/>
      </c>
      <c r="W140" t="str">
        <f t="shared" si="18"/>
        <v/>
      </c>
      <c r="X140" t="str">
        <f t="shared" si="19"/>
        <v/>
      </c>
    </row>
    <row r="141" spans="1:24" x14ac:dyDescent="0.2">
      <c r="A141" t="str">
        <f>IFERROR(プログラム__2[[#This Row],[表示用競技番号]],"")</f>
        <v/>
      </c>
      <c r="B141" t="str">
        <f>IFERROR(プログラム__2[[#This Row],[組数]],"")</f>
        <v/>
      </c>
      <c r="C141" t="str">
        <f>IFERROR(プログラム__2[[#This Row],[種目コード]],"")</f>
        <v/>
      </c>
      <c r="D141" t="str">
        <f>IFERROR(プログラム__2[[#This Row],[距離コード]],"")</f>
        <v/>
      </c>
      <c r="E141" t="str">
        <f>IFERROR(プログラム__2[[#This Row],[クラス番号]],"")</f>
        <v/>
      </c>
      <c r="F141" t="str">
        <f>IFERROR(プログラム__2[[#This Row],[性別コード]],"")</f>
        <v/>
      </c>
      <c r="G141" t="str">
        <f>IFERROR(プログラム__2[[#This Row],[予決コード]],"")</f>
        <v/>
      </c>
      <c r="H141" s="44" t="str">
        <f>IFERROR(プログラム__2[[#This Row],[日付]],"")</f>
        <v/>
      </c>
      <c r="I141" t="str">
        <f>IFERROR(プログラム__2[[#This Row],[予選競技番号]],"")</f>
        <v/>
      </c>
      <c r="J141" t="str">
        <f>IFERROR(VLOOKUP(C141,色々!L:M,2,0),"")</f>
        <v/>
      </c>
      <c r="K141" t="str">
        <f>IFERROR(VLOOKUP(D141,色々!P:R,3,0),"")</f>
        <v/>
      </c>
      <c r="L141" t="str">
        <f>IFERROR(VLOOKUP(E141,クラス!B:C,2,0),"")</f>
        <v/>
      </c>
      <c r="M141" t="str">
        <f>IFERROR(VLOOKUP(F141,色々!P:Q,2,0),"")</f>
        <v/>
      </c>
      <c r="N141" t="str">
        <f>IFERROR(VLOOKUP(G141,色々!D:E,2,0),"")</f>
        <v/>
      </c>
      <c r="O141" t="str">
        <f>IFERROR(プログラム__2[[#This Row],[競技番号]],"")</f>
        <v/>
      </c>
      <c r="P141">
        <v>140</v>
      </c>
      <c r="Q141">
        <v>140</v>
      </c>
      <c r="R141" s="69" t="str">
        <f t="shared" si="20"/>
        <v/>
      </c>
      <c r="S141" s="69" t="str">
        <f t="shared" si="14"/>
        <v xml:space="preserve">    </v>
      </c>
      <c r="T141" t="str">
        <f t="shared" si="15"/>
        <v/>
      </c>
      <c r="U141" t="str">
        <f t="shared" si="16"/>
        <v/>
      </c>
      <c r="V141" t="str">
        <f t="shared" si="17"/>
        <v/>
      </c>
      <c r="W141" t="str">
        <f t="shared" si="18"/>
        <v/>
      </c>
      <c r="X141" t="str">
        <f t="shared" si="19"/>
        <v/>
      </c>
    </row>
    <row r="142" spans="1:24" x14ac:dyDescent="0.2">
      <c r="A142" t="str">
        <f>IFERROR(プログラム__2[[#This Row],[表示用競技番号]],"")</f>
        <v/>
      </c>
      <c r="B142" t="str">
        <f>IFERROR(プログラム__2[[#This Row],[組数]],"")</f>
        <v/>
      </c>
      <c r="C142" t="str">
        <f>IFERROR(プログラム__2[[#This Row],[種目コード]],"")</f>
        <v/>
      </c>
      <c r="D142" t="str">
        <f>IFERROR(プログラム__2[[#This Row],[距離コード]],"")</f>
        <v/>
      </c>
      <c r="E142" t="str">
        <f>IFERROR(プログラム__2[[#This Row],[クラス番号]],"")</f>
        <v/>
      </c>
      <c r="F142" t="str">
        <f>IFERROR(プログラム__2[[#This Row],[性別コード]],"")</f>
        <v/>
      </c>
      <c r="G142" t="str">
        <f>IFERROR(プログラム__2[[#This Row],[予決コード]],"")</f>
        <v/>
      </c>
      <c r="H142" s="44" t="str">
        <f>IFERROR(プログラム__2[[#This Row],[日付]],"")</f>
        <v/>
      </c>
      <c r="I142" t="str">
        <f>IFERROR(プログラム__2[[#This Row],[予選競技番号]],"")</f>
        <v/>
      </c>
      <c r="J142" t="str">
        <f>IFERROR(VLOOKUP(C142,色々!L:M,2,0),"")</f>
        <v/>
      </c>
      <c r="K142" t="str">
        <f>IFERROR(VLOOKUP(D142,色々!P:R,3,0),"")</f>
        <v/>
      </c>
      <c r="L142" t="str">
        <f>IFERROR(VLOOKUP(E142,クラス!B:C,2,0),"")</f>
        <v/>
      </c>
      <c r="M142" t="str">
        <f>IFERROR(VLOOKUP(F142,色々!P:Q,2,0),"")</f>
        <v/>
      </c>
      <c r="N142" t="str">
        <f>IFERROR(VLOOKUP(G142,色々!D:E,2,0),"")</f>
        <v/>
      </c>
      <c r="O142" t="str">
        <f>IFERROR(プログラム__2[[#This Row],[競技番号]],"")</f>
        <v/>
      </c>
      <c r="P142">
        <v>141</v>
      </c>
      <c r="Q142">
        <v>141</v>
      </c>
      <c r="R142" s="69" t="str">
        <f t="shared" si="20"/>
        <v/>
      </c>
      <c r="S142" s="69" t="str">
        <f t="shared" si="14"/>
        <v xml:space="preserve">    </v>
      </c>
      <c r="T142" t="str">
        <f t="shared" si="15"/>
        <v/>
      </c>
      <c r="U142" t="str">
        <f t="shared" si="16"/>
        <v/>
      </c>
      <c r="V142" t="str">
        <f t="shared" si="17"/>
        <v/>
      </c>
      <c r="W142" t="str">
        <f t="shared" si="18"/>
        <v/>
      </c>
      <c r="X142" t="str">
        <f t="shared" si="19"/>
        <v/>
      </c>
    </row>
    <row r="143" spans="1:24" x14ac:dyDescent="0.2">
      <c r="A143" t="str">
        <f>IFERROR(プログラム__2[[#This Row],[表示用競技番号]],"")</f>
        <v/>
      </c>
      <c r="B143" t="str">
        <f>IFERROR(プログラム__2[[#This Row],[組数]],"")</f>
        <v/>
      </c>
      <c r="C143" t="str">
        <f>IFERROR(プログラム__2[[#This Row],[種目コード]],"")</f>
        <v/>
      </c>
      <c r="D143" t="str">
        <f>IFERROR(プログラム__2[[#This Row],[距離コード]],"")</f>
        <v/>
      </c>
      <c r="E143" t="str">
        <f>IFERROR(プログラム__2[[#This Row],[クラス番号]],"")</f>
        <v/>
      </c>
      <c r="F143" t="str">
        <f>IFERROR(プログラム__2[[#This Row],[性別コード]],"")</f>
        <v/>
      </c>
      <c r="G143" t="str">
        <f>IFERROR(プログラム__2[[#This Row],[予決コード]],"")</f>
        <v/>
      </c>
      <c r="H143" s="44" t="str">
        <f>IFERROR(プログラム__2[[#This Row],[日付]],"")</f>
        <v/>
      </c>
      <c r="I143" t="str">
        <f>IFERROR(プログラム__2[[#This Row],[予選競技番号]],"")</f>
        <v/>
      </c>
      <c r="J143" t="str">
        <f>IFERROR(VLOOKUP(C143,色々!L:M,2,0),"")</f>
        <v/>
      </c>
      <c r="K143" t="str">
        <f>IFERROR(VLOOKUP(D143,色々!P:R,3,0),"")</f>
        <v/>
      </c>
      <c r="L143" t="str">
        <f>IFERROR(VLOOKUP(E143,クラス!B:C,2,0),"")</f>
        <v/>
      </c>
      <c r="M143" t="str">
        <f>IFERROR(VLOOKUP(F143,色々!P:Q,2,0),"")</f>
        <v/>
      </c>
      <c r="N143" t="str">
        <f>IFERROR(VLOOKUP(G143,色々!D:E,2,0),"")</f>
        <v/>
      </c>
      <c r="O143" t="str">
        <f>IFERROR(プログラム__2[[#This Row],[競技番号]],"")</f>
        <v/>
      </c>
      <c r="P143">
        <v>142</v>
      </c>
      <c r="Q143">
        <v>142</v>
      </c>
      <c r="R143" s="69" t="str">
        <f t="shared" si="20"/>
        <v/>
      </c>
      <c r="S143" s="69" t="str">
        <f t="shared" si="14"/>
        <v xml:space="preserve">    </v>
      </c>
      <c r="T143" t="str">
        <f t="shared" si="15"/>
        <v/>
      </c>
      <c r="U143" t="str">
        <f t="shared" si="16"/>
        <v/>
      </c>
      <c r="V143" t="str">
        <f t="shared" si="17"/>
        <v/>
      </c>
      <c r="W143" t="str">
        <f t="shared" si="18"/>
        <v/>
      </c>
      <c r="X143" t="str">
        <f t="shared" si="19"/>
        <v/>
      </c>
    </row>
    <row r="144" spans="1:24" x14ac:dyDescent="0.2">
      <c r="A144" t="str">
        <f>IFERROR(プログラム__2[[#This Row],[表示用競技番号]],"")</f>
        <v/>
      </c>
      <c r="B144" t="str">
        <f>IFERROR(プログラム__2[[#This Row],[組数]],"")</f>
        <v/>
      </c>
      <c r="C144" t="str">
        <f>IFERROR(プログラム__2[[#This Row],[種目コード]],"")</f>
        <v/>
      </c>
      <c r="D144" t="str">
        <f>IFERROR(プログラム__2[[#This Row],[距離コード]],"")</f>
        <v/>
      </c>
      <c r="E144" t="str">
        <f>IFERROR(プログラム__2[[#This Row],[クラス番号]],"")</f>
        <v/>
      </c>
      <c r="F144" t="str">
        <f>IFERROR(プログラム__2[[#This Row],[性別コード]],"")</f>
        <v/>
      </c>
      <c r="G144" t="str">
        <f>IFERROR(プログラム__2[[#This Row],[予決コード]],"")</f>
        <v/>
      </c>
      <c r="H144" s="44" t="str">
        <f>IFERROR(プログラム__2[[#This Row],[日付]],"")</f>
        <v/>
      </c>
      <c r="I144" t="str">
        <f>IFERROR(プログラム__2[[#This Row],[予選競技番号]],"")</f>
        <v/>
      </c>
      <c r="J144" t="str">
        <f>IFERROR(VLOOKUP(C144,色々!L:M,2,0),"")</f>
        <v/>
      </c>
      <c r="K144" t="str">
        <f>IFERROR(VLOOKUP(D144,色々!P:R,3,0),"")</f>
        <v/>
      </c>
      <c r="L144" t="str">
        <f>IFERROR(VLOOKUP(E144,クラス!B:C,2,0),"")</f>
        <v/>
      </c>
      <c r="M144" t="str">
        <f>IFERROR(VLOOKUP(F144,色々!P:Q,2,0),"")</f>
        <v/>
      </c>
      <c r="N144" t="str">
        <f>IFERROR(VLOOKUP(G144,色々!D:E,2,0),"")</f>
        <v/>
      </c>
      <c r="O144" t="str">
        <f>IFERROR(プログラム__2[[#This Row],[競技番号]],"")</f>
        <v/>
      </c>
      <c r="P144">
        <v>143</v>
      </c>
      <c r="Q144">
        <v>143</v>
      </c>
      <c r="R144" s="69" t="str">
        <f t="shared" si="20"/>
        <v/>
      </c>
      <c r="S144" s="69" t="str">
        <f t="shared" si="14"/>
        <v xml:space="preserve">    </v>
      </c>
      <c r="T144" t="str">
        <f t="shared" si="15"/>
        <v/>
      </c>
      <c r="U144" t="str">
        <f t="shared" si="16"/>
        <v/>
      </c>
      <c r="V144" t="str">
        <f t="shared" si="17"/>
        <v/>
      </c>
      <c r="W144" t="str">
        <f t="shared" si="18"/>
        <v/>
      </c>
      <c r="X144" t="str">
        <f t="shared" si="19"/>
        <v/>
      </c>
    </row>
    <row r="145" spans="1:24" x14ac:dyDescent="0.2">
      <c r="A145" t="str">
        <f>IFERROR(プログラム__2[[#This Row],[表示用競技番号]],"")</f>
        <v/>
      </c>
      <c r="B145" t="str">
        <f>IFERROR(プログラム__2[[#This Row],[組数]],"")</f>
        <v/>
      </c>
      <c r="C145" t="str">
        <f>IFERROR(プログラム__2[[#This Row],[種目コード]],"")</f>
        <v/>
      </c>
      <c r="D145" t="str">
        <f>IFERROR(プログラム__2[[#This Row],[距離コード]],"")</f>
        <v/>
      </c>
      <c r="E145" t="str">
        <f>IFERROR(プログラム__2[[#This Row],[クラス番号]],"")</f>
        <v/>
      </c>
      <c r="F145" t="str">
        <f>IFERROR(プログラム__2[[#This Row],[性別コード]],"")</f>
        <v/>
      </c>
      <c r="G145" t="str">
        <f>IFERROR(プログラム__2[[#This Row],[予決コード]],"")</f>
        <v/>
      </c>
      <c r="H145" s="44" t="str">
        <f>IFERROR(プログラム__2[[#This Row],[日付]],"")</f>
        <v/>
      </c>
      <c r="I145" t="str">
        <f>IFERROR(プログラム__2[[#This Row],[予選競技番号]],"")</f>
        <v/>
      </c>
      <c r="J145" t="str">
        <f>IFERROR(VLOOKUP(C145,色々!L:M,2,0),"")</f>
        <v/>
      </c>
      <c r="K145" t="str">
        <f>IFERROR(VLOOKUP(D145,色々!P:R,3,0),"")</f>
        <v/>
      </c>
      <c r="L145" t="str">
        <f>IFERROR(VLOOKUP(E145,クラス!B:C,2,0),"")</f>
        <v/>
      </c>
      <c r="M145" t="str">
        <f>IFERROR(VLOOKUP(F145,色々!P:Q,2,0),"")</f>
        <v/>
      </c>
      <c r="N145" t="str">
        <f>IFERROR(VLOOKUP(G145,色々!D:E,2,0),"")</f>
        <v/>
      </c>
      <c r="O145" t="str">
        <f>IFERROR(プログラム__2[[#This Row],[競技番号]],"")</f>
        <v/>
      </c>
      <c r="P145">
        <v>144</v>
      </c>
      <c r="Q145">
        <v>144</v>
      </c>
      <c r="R145" s="69" t="str">
        <f t="shared" si="20"/>
        <v/>
      </c>
      <c r="S145" s="69" t="str">
        <f t="shared" si="14"/>
        <v xml:space="preserve">    </v>
      </c>
      <c r="T145" t="str">
        <f t="shared" si="15"/>
        <v/>
      </c>
      <c r="U145" t="str">
        <f t="shared" si="16"/>
        <v/>
      </c>
      <c r="V145" t="str">
        <f t="shared" si="17"/>
        <v/>
      </c>
      <c r="W145" t="str">
        <f t="shared" si="18"/>
        <v/>
      </c>
      <c r="X145" t="str">
        <f t="shared" si="19"/>
        <v/>
      </c>
    </row>
    <row r="146" spans="1:24" x14ac:dyDescent="0.2">
      <c r="A146" t="str">
        <f>IFERROR(プログラム__2[[#This Row],[表示用競技番号]],"")</f>
        <v/>
      </c>
      <c r="B146" t="str">
        <f>IFERROR(プログラム__2[[#This Row],[組数]],"")</f>
        <v/>
      </c>
      <c r="C146" t="str">
        <f>IFERROR(プログラム__2[[#This Row],[種目コード]],"")</f>
        <v/>
      </c>
      <c r="D146" t="str">
        <f>IFERROR(プログラム__2[[#This Row],[距離コード]],"")</f>
        <v/>
      </c>
      <c r="E146" t="str">
        <f>IFERROR(プログラム__2[[#This Row],[クラス番号]],"")</f>
        <v/>
      </c>
      <c r="F146" t="str">
        <f>IFERROR(プログラム__2[[#This Row],[性別コード]],"")</f>
        <v/>
      </c>
      <c r="G146" t="str">
        <f>IFERROR(プログラム__2[[#This Row],[予決コード]],"")</f>
        <v/>
      </c>
      <c r="H146" s="44" t="str">
        <f>IFERROR(プログラム__2[[#This Row],[日付]],"")</f>
        <v/>
      </c>
      <c r="I146" t="str">
        <f>IFERROR(プログラム__2[[#This Row],[予選競技番号]],"")</f>
        <v/>
      </c>
      <c r="J146" t="str">
        <f>IFERROR(VLOOKUP(C146,色々!L:M,2,0),"")</f>
        <v/>
      </c>
      <c r="K146" t="str">
        <f>IFERROR(VLOOKUP(D146,色々!P:R,3,0),"")</f>
        <v/>
      </c>
      <c r="L146" t="str">
        <f>IFERROR(VLOOKUP(E146,クラス!B:C,2,0),"")</f>
        <v/>
      </c>
      <c r="M146" t="str">
        <f>IFERROR(VLOOKUP(F146,色々!P:Q,2,0),"")</f>
        <v/>
      </c>
      <c r="N146" t="str">
        <f>IFERROR(VLOOKUP(G146,色々!D:E,2,0),"")</f>
        <v/>
      </c>
      <c r="O146" t="str">
        <f>IFERROR(プログラム__2[[#This Row],[競技番号]],"")</f>
        <v/>
      </c>
      <c r="P146">
        <v>145</v>
      </c>
      <c r="Q146">
        <v>145</v>
      </c>
      <c r="R146" s="69" t="str">
        <f t="shared" si="20"/>
        <v/>
      </c>
      <c r="S146" s="69" t="str">
        <f t="shared" si="14"/>
        <v xml:space="preserve">    </v>
      </c>
      <c r="T146" t="str">
        <f t="shared" si="15"/>
        <v/>
      </c>
      <c r="U146" t="str">
        <f t="shared" si="16"/>
        <v/>
      </c>
      <c r="V146" t="str">
        <f t="shared" si="17"/>
        <v/>
      </c>
      <c r="W146" t="str">
        <f t="shared" si="18"/>
        <v/>
      </c>
      <c r="X146" t="str">
        <f t="shared" si="19"/>
        <v/>
      </c>
    </row>
    <row r="147" spans="1:24" x14ac:dyDescent="0.2">
      <c r="A147" t="str">
        <f>IFERROR(プログラム__2[[#This Row],[表示用競技番号]],"")</f>
        <v/>
      </c>
      <c r="B147" t="str">
        <f>IFERROR(プログラム__2[[#This Row],[組数]],"")</f>
        <v/>
      </c>
      <c r="C147" t="str">
        <f>IFERROR(プログラム__2[[#This Row],[種目コード]],"")</f>
        <v/>
      </c>
      <c r="D147" t="str">
        <f>IFERROR(プログラム__2[[#This Row],[距離コード]],"")</f>
        <v/>
      </c>
      <c r="E147" t="str">
        <f>IFERROR(プログラム__2[[#This Row],[クラス番号]],"")</f>
        <v/>
      </c>
      <c r="F147" t="str">
        <f>IFERROR(プログラム__2[[#This Row],[性別コード]],"")</f>
        <v/>
      </c>
      <c r="G147" t="str">
        <f>IFERROR(プログラム__2[[#This Row],[予決コード]],"")</f>
        <v/>
      </c>
      <c r="H147" s="44" t="str">
        <f>IFERROR(プログラム__2[[#This Row],[日付]],"")</f>
        <v/>
      </c>
      <c r="I147" t="str">
        <f>IFERROR(プログラム__2[[#This Row],[予選競技番号]],"")</f>
        <v/>
      </c>
      <c r="J147" t="str">
        <f>IFERROR(VLOOKUP(C147,色々!L:M,2,0),"")</f>
        <v/>
      </c>
      <c r="K147" t="str">
        <f>IFERROR(VLOOKUP(D147,色々!P:R,3,0),"")</f>
        <v/>
      </c>
      <c r="L147" t="str">
        <f>IFERROR(VLOOKUP(E147,クラス!B:C,2,0),"")</f>
        <v/>
      </c>
      <c r="M147" t="str">
        <f>IFERROR(VLOOKUP(F147,色々!P:Q,2,0),"")</f>
        <v/>
      </c>
      <c r="N147" t="str">
        <f>IFERROR(VLOOKUP(G147,色々!D:E,2,0),"")</f>
        <v/>
      </c>
      <c r="O147" t="str">
        <f>IFERROR(プログラム__2[[#This Row],[競技番号]],"")</f>
        <v/>
      </c>
      <c r="P147">
        <v>146</v>
      </c>
      <c r="Q147">
        <v>146</v>
      </c>
      <c r="R147" s="69" t="str">
        <f t="shared" si="20"/>
        <v/>
      </c>
      <c r="S147" s="69" t="str">
        <f t="shared" si="14"/>
        <v xml:space="preserve">    </v>
      </c>
      <c r="T147" t="str">
        <f t="shared" si="15"/>
        <v/>
      </c>
      <c r="U147" t="str">
        <f t="shared" si="16"/>
        <v/>
      </c>
      <c r="V147" t="str">
        <f t="shared" si="17"/>
        <v/>
      </c>
      <c r="W147" t="str">
        <f t="shared" si="18"/>
        <v/>
      </c>
      <c r="X147" t="str">
        <f t="shared" si="19"/>
        <v/>
      </c>
    </row>
    <row r="148" spans="1:24" x14ac:dyDescent="0.2">
      <c r="A148" t="str">
        <f>IFERROR(プログラム__2[[#This Row],[表示用競技番号]],"")</f>
        <v/>
      </c>
      <c r="B148" t="str">
        <f>IFERROR(プログラム__2[[#This Row],[組数]],"")</f>
        <v/>
      </c>
      <c r="C148" t="str">
        <f>IFERROR(プログラム__2[[#This Row],[種目コード]],"")</f>
        <v/>
      </c>
      <c r="D148" t="str">
        <f>IFERROR(プログラム__2[[#This Row],[距離コード]],"")</f>
        <v/>
      </c>
      <c r="E148" t="str">
        <f>IFERROR(プログラム__2[[#This Row],[クラス番号]],"")</f>
        <v/>
      </c>
      <c r="F148" t="str">
        <f>IFERROR(プログラム__2[[#This Row],[性別コード]],"")</f>
        <v/>
      </c>
      <c r="G148" t="str">
        <f>IFERROR(プログラム__2[[#This Row],[予決コード]],"")</f>
        <v/>
      </c>
      <c r="H148" s="44" t="str">
        <f>IFERROR(プログラム__2[[#This Row],[日付]],"")</f>
        <v/>
      </c>
      <c r="I148" t="str">
        <f>IFERROR(プログラム__2[[#This Row],[予選競技番号]],"")</f>
        <v/>
      </c>
      <c r="J148" t="str">
        <f>IFERROR(VLOOKUP(C148,色々!L:M,2,0),"")</f>
        <v/>
      </c>
      <c r="K148" t="str">
        <f>IFERROR(VLOOKUP(D148,色々!P:R,3,0),"")</f>
        <v/>
      </c>
      <c r="L148" t="str">
        <f>IFERROR(VLOOKUP(E148,クラス!B:C,2,0),"")</f>
        <v/>
      </c>
      <c r="M148" t="str">
        <f>IFERROR(VLOOKUP(F148,色々!P:Q,2,0),"")</f>
        <v/>
      </c>
      <c r="N148" t="str">
        <f>IFERROR(VLOOKUP(G148,色々!D:E,2,0),"")</f>
        <v/>
      </c>
      <c r="O148" t="str">
        <f>IFERROR(プログラム__2[[#This Row],[競技番号]],"")</f>
        <v/>
      </c>
      <c r="P148">
        <v>147</v>
      </c>
      <c r="Q148">
        <v>147</v>
      </c>
      <c r="R148" s="69" t="str">
        <f t="shared" si="20"/>
        <v/>
      </c>
      <c r="S148" s="69" t="str">
        <f t="shared" si="14"/>
        <v xml:space="preserve">    </v>
      </c>
      <c r="T148" t="str">
        <f t="shared" si="15"/>
        <v/>
      </c>
      <c r="U148" t="str">
        <f t="shared" si="16"/>
        <v/>
      </c>
      <c r="V148" t="str">
        <f t="shared" si="17"/>
        <v/>
      </c>
      <c r="W148" t="str">
        <f t="shared" si="18"/>
        <v/>
      </c>
      <c r="X148" t="str">
        <f t="shared" si="19"/>
        <v/>
      </c>
    </row>
    <row r="149" spans="1:24" x14ac:dyDescent="0.2">
      <c r="A149" t="str">
        <f>IFERROR(プログラム__2[[#This Row],[表示用競技番号]],"")</f>
        <v/>
      </c>
      <c r="B149" t="str">
        <f>IFERROR(プログラム__2[[#This Row],[組数]],"")</f>
        <v/>
      </c>
      <c r="C149" t="str">
        <f>IFERROR(プログラム__2[[#This Row],[種目コード]],"")</f>
        <v/>
      </c>
      <c r="D149" t="str">
        <f>IFERROR(プログラム__2[[#This Row],[距離コード]],"")</f>
        <v/>
      </c>
      <c r="E149" t="str">
        <f>IFERROR(プログラム__2[[#This Row],[クラス番号]],"")</f>
        <v/>
      </c>
      <c r="F149" t="str">
        <f>IFERROR(プログラム__2[[#This Row],[性別コード]],"")</f>
        <v/>
      </c>
      <c r="G149" t="str">
        <f>IFERROR(プログラム__2[[#This Row],[予決コード]],"")</f>
        <v/>
      </c>
      <c r="H149" s="44" t="str">
        <f>IFERROR(プログラム__2[[#This Row],[日付]],"")</f>
        <v/>
      </c>
      <c r="I149" t="str">
        <f>IFERROR(プログラム__2[[#This Row],[予選競技番号]],"")</f>
        <v/>
      </c>
      <c r="J149" t="str">
        <f>IFERROR(VLOOKUP(C149,色々!L:M,2,0),"")</f>
        <v/>
      </c>
      <c r="K149" t="str">
        <f>IFERROR(VLOOKUP(D149,色々!P:R,3,0),"")</f>
        <v/>
      </c>
      <c r="L149" t="str">
        <f>IFERROR(VLOOKUP(E149,クラス!B:C,2,0),"")</f>
        <v/>
      </c>
      <c r="M149" t="str">
        <f>IFERROR(VLOOKUP(F149,色々!P:Q,2,0),"")</f>
        <v/>
      </c>
      <c r="N149" t="str">
        <f>IFERROR(VLOOKUP(G149,色々!D:E,2,0),"")</f>
        <v/>
      </c>
      <c r="O149" t="str">
        <f>IFERROR(プログラム__2[[#This Row],[競技番号]],"")</f>
        <v/>
      </c>
      <c r="P149">
        <v>148</v>
      </c>
      <c r="Q149">
        <v>148</v>
      </c>
      <c r="R149" s="69" t="str">
        <f t="shared" si="20"/>
        <v/>
      </c>
      <c r="S149" s="69" t="str">
        <f t="shared" si="14"/>
        <v xml:space="preserve">    </v>
      </c>
      <c r="T149" t="str">
        <f t="shared" si="15"/>
        <v/>
      </c>
      <c r="U149" t="str">
        <f t="shared" si="16"/>
        <v/>
      </c>
      <c r="V149" t="str">
        <f t="shared" si="17"/>
        <v/>
      </c>
      <c r="W149" t="str">
        <f t="shared" si="18"/>
        <v/>
      </c>
      <c r="X149" t="str">
        <f t="shared" si="19"/>
        <v/>
      </c>
    </row>
    <row r="150" spans="1:24" x14ac:dyDescent="0.2">
      <c r="A150" t="str">
        <f>IFERROR(プログラム__2[[#This Row],[表示用競技番号]],"")</f>
        <v/>
      </c>
      <c r="B150" t="str">
        <f>IFERROR(プログラム__2[[#This Row],[組数]],"")</f>
        <v/>
      </c>
      <c r="C150" t="str">
        <f>IFERROR(プログラム__2[[#This Row],[種目コード]],"")</f>
        <v/>
      </c>
      <c r="D150" t="str">
        <f>IFERROR(プログラム__2[[#This Row],[距離コード]],"")</f>
        <v/>
      </c>
      <c r="E150" t="str">
        <f>IFERROR(プログラム__2[[#This Row],[クラス番号]],"")</f>
        <v/>
      </c>
      <c r="F150" t="str">
        <f>IFERROR(プログラム__2[[#This Row],[性別コード]],"")</f>
        <v/>
      </c>
      <c r="G150" t="str">
        <f>IFERROR(プログラム__2[[#This Row],[予決コード]],"")</f>
        <v/>
      </c>
      <c r="H150" s="44" t="str">
        <f>IFERROR(プログラム__2[[#This Row],[日付]],"")</f>
        <v/>
      </c>
      <c r="I150" t="str">
        <f>IFERROR(プログラム__2[[#This Row],[予選競技番号]],"")</f>
        <v/>
      </c>
      <c r="J150" t="str">
        <f>IFERROR(VLOOKUP(C150,色々!L:M,2,0),"")</f>
        <v/>
      </c>
      <c r="K150" t="str">
        <f>IFERROR(VLOOKUP(D150,色々!P:R,3,0),"")</f>
        <v/>
      </c>
      <c r="L150" t="str">
        <f>IFERROR(VLOOKUP(E150,クラス!B:C,2,0),"")</f>
        <v/>
      </c>
      <c r="M150" t="str">
        <f>IFERROR(VLOOKUP(F150,色々!P:Q,2,0),"")</f>
        <v/>
      </c>
      <c r="N150" t="str">
        <f>IFERROR(VLOOKUP(G150,色々!D:E,2,0),"")</f>
        <v/>
      </c>
      <c r="O150" t="str">
        <f>IFERROR(プログラム__2[[#This Row],[競技番号]],"")</f>
        <v/>
      </c>
      <c r="P150">
        <v>149</v>
      </c>
      <c r="Q150">
        <v>149</v>
      </c>
      <c r="R150" s="69" t="str">
        <f t="shared" si="20"/>
        <v/>
      </c>
      <c r="S150" s="69" t="str">
        <f t="shared" si="14"/>
        <v xml:space="preserve">    </v>
      </c>
      <c r="T150" t="str">
        <f t="shared" si="15"/>
        <v/>
      </c>
      <c r="U150" t="str">
        <f t="shared" si="16"/>
        <v/>
      </c>
      <c r="V150" t="str">
        <f t="shared" si="17"/>
        <v/>
      </c>
      <c r="W150" t="str">
        <f t="shared" si="18"/>
        <v/>
      </c>
      <c r="X150" t="str">
        <f t="shared" si="19"/>
        <v/>
      </c>
    </row>
    <row r="151" spans="1:24" x14ac:dyDescent="0.2">
      <c r="A151" t="str">
        <f>IFERROR(プログラム__2[[#This Row],[表示用競技番号]],"")</f>
        <v/>
      </c>
      <c r="B151" t="str">
        <f>IFERROR(プログラム__2[[#This Row],[組数]],"")</f>
        <v/>
      </c>
      <c r="C151" t="str">
        <f>IFERROR(プログラム__2[[#This Row],[種目コード]],"")</f>
        <v/>
      </c>
      <c r="D151" t="str">
        <f>IFERROR(プログラム__2[[#This Row],[距離コード]],"")</f>
        <v/>
      </c>
      <c r="E151" t="str">
        <f>IFERROR(プログラム__2[[#This Row],[クラス番号]],"")</f>
        <v/>
      </c>
      <c r="F151" t="str">
        <f>IFERROR(プログラム__2[[#This Row],[性別コード]],"")</f>
        <v/>
      </c>
      <c r="G151" t="str">
        <f>IFERROR(プログラム__2[[#This Row],[予決コード]],"")</f>
        <v/>
      </c>
      <c r="H151" s="44" t="str">
        <f>IFERROR(プログラム__2[[#This Row],[日付]],"")</f>
        <v/>
      </c>
      <c r="I151" t="str">
        <f>IFERROR(プログラム__2[[#This Row],[予選競技番号]],"")</f>
        <v/>
      </c>
      <c r="J151" t="str">
        <f>IFERROR(VLOOKUP(C151,色々!L:M,2,0),"")</f>
        <v/>
      </c>
      <c r="K151" t="str">
        <f>IFERROR(VLOOKUP(D151,色々!P:R,3,0),"")</f>
        <v/>
      </c>
      <c r="L151" t="str">
        <f>IFERROR(VLOOKUP(E151,クラス!B:C,2,0),"")</f>
        <v/>
      </c>
      <c r="M151" t="str">
        <f>IFERROR(VLOOKUP(F151,色々!P:Q,2,0),"")</f>
        <v/>
      </c>
      <c r="N151" t="str">
        <f>IFERROR(VLOOKUP(G151,色々!D:E,2,0),"")</f>
        <v/>
      </c>
      <c r="O151" t="str">
        <f>IFERROR(プログラム__2[[#This Row],[競技番号]],"")</f>
        <v/>
      </c>
      <c r="P151">
        <v>150</v>
      </c>
      <c r="Q151">
        <v>150</v>
      </c>
      <c r="R151" s="69" t="str">
        <f t="shared" si="20"/>
        <v/>
      </c>
      <c r="S151" s="69" t="str">
        <f t="shared" si="14"/>
        <v xml:space="preserve">    </v>
      </c>
      <c r="T151" t="str">
        <f t="shared" si="15"/>
        <v/>
      </c>
      <c r="U151" t="str">
        <f t="shared" si="16"/>
        <v/>
      </c>
      <c r="V151" t="str">
        <f t="shared" si="17"/>
        <v/>
      </c>
      <c r="W151" t="str">
        <f t="shared" si="18"/>
        <v/>
      </c>
      <c r="X151" t="str">
        <f t="shared" si="19"/>
        <v/>
      </c>
    </row>
    <row r="152" spans="1:24" x14ac:dyDescent="0.2">
      <c r="A152" t="str">
        <f>IFERROR(プログラム__2[[#This Row],[表示用競技番号]],"")</f>
        <v/>
      </c>
      <c r="B152" t="str">
        <f>IFERROR(プログラム__2[[#This Row],[組数]],"")</f>
        <v/>
      </c>
      <c r="C152" t="str">
        <f>IFERROR(プログラム__2[[#This Row],[種目コード]],"")</f>
        <v/>
      </c>
      <c r="D152" t="str">
        <f>IFERROR(プログラム__2[[#This Row],[距離コード]],"")</f>
        <v/>
      </c>
      <c r="E152" t="str">
        <f>IFERROR(プログラム__2[[#This Row],[クラス番号]],"")</f>
        <v/>
      </c>
      <c r="F152" t="str">
        <f>IFERROR(プログラム__2[[#This Row],[性別コード]],"")</f>
        <v/>
      </c>
      <c r="G152" t="str">
        <f>IFERROR(プログラム__2[[#This Row],[予決コード]],"")</f>
        <v/>
      </c>
      <c r="H152" s="44" t="str">
        <f>IFERROR(プログラム__2[[#This Row],[日付]],"")</f>
        <v/>
      </c>
      <c r="I152" t="str">
        <f>IFERROR(プログラム__2[[#This Row],[予選競技番号]],"")</f>
        <v/>
      </c>
      <c r="J152" t="str">
        <f>IFERROR(VLOOKUP(C152,色々!L:M,2,0),"")</f>
        <v/>
      </c>
      <c r="K152" t="str">
        <f>IFERROR(VLOOKUP(D152,色々!P:R,3,0),"")</f>
        <v/>
      </c>
      <c r="L152" t="str">
        <f>IFERROR(VLOOKUP(E152,クラス!B:C,2,0),"")</f>
        <v/>
      </c>
      <c r="M152" t="str">
        <f>IFERROR(VLOOKUP(F152,色々!P:Q,2,0),"")</f>
        <v/>
      </c>
      <c r="N152" t="str">
        <f>IFERROR(VLOOKUP(G152,色々!D:E,2,0),"")</f>
        <v/>
      </c>
      <c r="O152" t="str">
        <f>IFERROR(プログラム__2[[#This Row],[競技番号]],"")</f>
        <v/>
      </c>
      <c r="P152">
        <v>151</v>
      </c>
      <c r="Q152">
        <v>151</v>
      </c>
      <c r="R152" s="69" t="str">
        <f t="shared" si="20"/>
        <v/>
      </c>
      <c r="S152" s="69" t="str">
        <f t="shared" si="14"/>
        <v xml:space="preserve">    </v>
      </c>
      <c r="T152" t="str">
        <f t="shared" si="15"/>
        <v/>
      </c>
      <c r="U152" t="str">
        <f t="shared" si="16"/>
        <v/>
      </c>
      <c r="V152" t="str">
        <f t="shared" si="17"/>
        <v/>
      </c>
      <c r="W152" t="str">
        <f t="shared" si="18"/>
        <v/>
      </c>
      <c r="X152" t="str">
        <f t="shared" si="19"/>
        <v/>
      </c>
    </row>
    <row r="153" spans="1:24" x14ac:dyDescent="0.2">
      <c r="A153" t="str">
        <f>IFERROR(プログラム__2[[#This Row],[表示用競技番号]],"")</f>
        <v/>
      </c>
      <c r="B153" t="str">
        <f>IFERROR(プログラム__2[[#This Row],[組数]],"")</f>
        <v/>
      </c>
      <c r="C153" t="str">
        <f>IFERROR(プログラム__2[[#This Row],[種目コード]],"")</f>
        <v/>
      </c>
      <c r="D153" t="str">
        <f>IFERROR(プログラム__2[[#This Row],[距離コード]],"")</f>
        <v/>
      </c>
      <c r="E153" t="str">
        <f>IFERROR(プログラム__2[[#This Row],[クラス番号]],"")</f>
        <v/>
      </c>
      <c r="F153" t="str">
        <f>IFERROR(プログラム__2[[#This Row],[性別コード]],"")</f>
        <v/>
      </c>
      <c r="G153" t="str">
        <f>IFERROR(プログラム__2[[#This Row],[予決コード]],"")</f>
        <v/>
      </c>
      <c r="H153" s="44" t="str">
        <f>IFERROR(プログラム__2[[#This Row],[日付]],"")</f>
        <v/>
      </c>
      <c r="I153" t="str">
        <f>IFERROR(プログラム__2[[#This Row],[予選競技番号]],"")</f>
        <v/>
      </c>
      <c r="J153" t="str">
        <f>IFERROR(VLOOKUP(C153,色々!L:M,2,0),"")</f>
        <v/>
      </c>
      <c r="K153" t="str">
        <f>IFERROR(VLOOKUP(D153,色々!P:R,3,0),"")</f>
        <v/>
      </c>
      <c r="L153" t="str">
        <f>IFERROR(VLOOKUP(E153,クラス!B:C,2,0),"")</f>
        <v/>
      </c>
      <c r="M153" t="str">
        <f>IFERROR(VLOOKUP(F153,色々!P:Q,2,0),"")</f>
        <v/>
      </c>
      <c r="N153" t="str">
        <f>IFERROR(VLOOKUP(G153,色々!D:E,2,0),"")</f>
        <v/>
      </c>
      <c r="O153" t="str">
        <f>IFERROR(プログラム__2[[#This Row],[競技番号]],"")</f>
        <v/>
      </c>
      <c r="P153">
        <v>152</v>
      </c>
      <c r="Q153">
        <v>152</v>
      </c>
      <c r="R153" s="69" t="str">
        <f t="shared" si="20"/>
        <v/>
      </c>
      <c r="S153" s="69" t="str">
        <f t="shared" si="14"/>
        <v xml:space="preserve">    </v>
      </c>
      <c r="T153" t="str">
        <f t="shared" si="15"/>
        <v/>
      </c>
      <c r="U153" t="str">
        <f t="shared" si="16"/>
        <v/>
      </c>
      <c r="V153" t="str">
        <f t="shared" si="17"/>
        <v/>
      </c>
      <c r="W153" t="str">
        <f t="shared" si="18"/>
        <v/>
      </c>
      <c r="X153" t="str">
        <f t="shared" si="19"/>
        <v/>
      </c>
    </row>
    <row r="154" spans="1:24" x14ac:dyDescent="0.2">
      <c r="A154" t="str">
        <f>IFERROR(プログラム__2[[#This Row],[表示用競技番号]],"")</f>
        <v/>
      </c>
      <c r="B154" t="str">
        <f>IFERROR(プログラム__2[[#This Row],[組数]],"")</f>
        <v/>
      </c>
      <c r="C154" t="str">
        <f>IFERROR(プログラム__2[[#This Row],[種目コード]],"")</f>
        <v/>
      </c>
      <c r="D154" t="str">
        <f>IFERROR(プログラム__2[[#This Row],[距離コード]],"")</f>
        <v/>
      </c>
      <c r="E154" t="str">
        <f>IFERROR(プログラム__2[[#This Row],[クラス番号]],"")</f>
        <v/>
      </c>
      <c r="F154" t="str">
        <f>IFERROR(プログラム__2[[#This Row],[性別コード]],"")</f>
        <v/>
      </c>
      <c r="G154" t="str">
        <f>IFERROR(プログラム__2[[#This Row],[予決コード]],"")</f>
        <v/>
      </c>
      <c r="H154" s="44" t="str">
        <f>IFERROR(プログラム__2[[#This Row],[日付]],"")</f>
        <v/>
      </c>
      <c r="I154" t="str">
        <f>IFERROR(プログラム__2[[#This Row],[予選競技番号]],"")</f>
        <v/>
      </c>
      <c r="J154" t="str">
        <f>IFERROR(VLOOKUP(C154,色々!L:M,2,0),"")</f>
        <v/>
      </c>
      <c r="K154" t="str">
        <f>IFERROR(VLOOKUP(D154,色々!P:R,3,0),"")</f>
        <v/>
      </c>
      <c r="L154" t="str">
        <f>IFERROR(VLOOKUP(E154,クラス!B:C,2,0),"")</f>
        <v/>
      </c>
      <c r="M154" t="str">
        <f>IFERROR(VLOOKUP(F154,色々!P:Q,2,0),"")</f>
        <v/>
      </c>
      <c r="N154" t="str">
        <f>IFERROR(VLOOKUP(G154,色々!D:E,2,0),"")</f>
        <v/>
      </c>
      <c r="O154" t="str">
        <f>IFERROR(プログラム__2[[#This Row],[競技番号]],"")</f>
        <v/>
      </c>
      <c r="P154">
        <v>153</v>
      </c>
      <c r="Q154">
        <v>153</v>
      </c>
      <c r="R154" s="69" t="str">
        <f t="shared" si="20"/>
        <v/>
      </c>
      <c r="S154" s="69" t="str">
        <f t="shared" si="14"/>
        <v xml:space="preserve">    </v>
      </c>
      <c r="T154" t="str">
        <f t="shared" si="15"/>
        <v/>
      </c>
      <c r="U154" t="str">
        <f t="shared" si="16"/>
        <v/>
      </c>
      <c r="V154" t="str">
        <f t="shared" si="17"/>
        <v/>
      </c>
      <c r="W154" t="str">
        <f t="shared" si="18"/>
        <v/>
      </c>
      <c r="X154" t="str">
        <f t="shared" si="19"/>
        <v/>
      </c>
    </row>
    <row r="155" spans="1:24" x14ac:dyDescent="0.2">
      <c r="A155" t="str">
        <f>IFERROR(プログラム__2[[#This Row],[表示用競技番号]],"")</f>
        <v/>
      </c>
      <c r="B155" t="str">
        <f>IFERROR(プログラム__2[[#This Row],[組数]],"")</f>
        <v/>
      </c>
      <c r="C155" t="str">
        <f>IFERROR(プログラム__2[[#This Row],[種目コード]],"")</f>
        <v/>
      </c>
      <c r="D155" t="str">
        <f>IFERROR(プログラム__2[[#This Row],[距離コード]],"")</f>
        <v/>
      </c>
      <c r="E155" t="str">
        <f>IFERROR(プログラム__2[[#This Row],[クラス番号]],"")</f>
        <v/>
      </c>
      <c r="F155" t="str">
        <f>IFERROR(プログラム__2[[#This Row],[性別コード]],"")</f>
        <v/>
      </c>
      <c r="G155" t="str">
        <f>IFERROR(プログラム__2[[#This Row],[予決コード]],"")</f>
        <v/>
      </c>
      <c r="H155" s="44" t="str">
        <f>IFERROR(プログラム__2[[#This Row],[日付]],"")</f>
        <v/>
      </c>
      <c r="I155" t="str">
        <f>IFERROR(プログラム__2[[#This Row],[予選競技番号]],"")</f>
        <v/>
      </c>
      <c r="J155" t="str">
        <f>IFERROR(VLOOKUP(C155,色々!L:M,2,0),"")</f>
        <v/>
      </c>
      <c r="K155" t="str">
        <f>IFERROR(VLOOKUP(D155,色々!P:R,3,0),"")</f>
        <v/>
      </c>
      <c r="L155" t="str">
        <f>IFERROR(VLOOKUP(E155,クラス!B:C,2,0),"")</f>
        <v/>
      </c>
      <c r="M155" t="str">
        <f>IFERROR(VLOOKUP(F155,色々!P:Q,2,0),"")</f>
        <v/>
      </c>
      <c r="N155" t="str">
        <f>IFERROR(VLOOKUP(G155,色々!D:E,2,0),"")</f>
        <v/>
      </c>
      <c r="O155" t="str">
        <f>IFERROR(プログラム__2[[#This Row],[競技番号]],"")</f>
        <v/>
      </c>
      <c r="P155">
        <v>154</v>
      </c>
      <c r="Q155">
        <v>154</v>
      </c>
      <c r="R155" s="69" t="str">
        <f t="shared" si="20"/>
        <v/>
      </c>
      <c r="S155" s="69" t="str">
        <f t="shared" si="14"/>
        <v xml:space="preserve">    </v>
      </c>
      <c r="T155" t="str">
        <f t="shared" si="15"/>
        <v/>
      </c>
      <c r="U155" t="str">
        <f t="shared" si="16"/>
        <v/>
      </c>
      <c r="V155" t="str">
        <f t="shared" si="17"/>
        <v/>
      </c>
      <c r="W155" t="str">
        <f t="shared" si="18"/>
        <v/>
      </c>
      <c r="X155" t="str">
        <f t="shared" si="19"/>
        <v/>
      </c>
    </row>
    <row r="156" spans="1:24" x14ac:dyDescent="0.2">
      <c r="A156" t="str">
        <f>IFERROR(プログラム__2[[#This Row],[表示用競技番号]],"")</f>
        <v/>
      </c>
      <c r="B156" t="str">
        <f>IFERROR(プログラム__2[[#This Row],[組数]],"")</f>
        <v/>
      </c>
      <c r="C156" t="str">
        <f>IFERROR(プログラム__2[[#This Row],[種目コード]],"")</f>
        <v/>
      </c>
      <c r="D156" t="str">
        <f>IFERROR(プログラム__2[[#This Row],[距離コード]],"")</f>
        <v/>
      </c>
      <c r="E156" t="str">
        <f>IFERROR(プログラム__2[[#This Row],[クラス番号]],"")</f>
        <v/>
      </c>
      <c r="F156" t="str">
        <f>IFERROR(プログラム__2[[#This Row],[性別コード]],"")</f>
        <v/>
      </c>
      <c r="G156" t="str">
        <f>IFERROR(プログラム__2[[#This Row],[予決コード]],"")</f>
        <v/>
      </c>
      <c r="H156" s="44" t="str">
        <f>IFERROR(プログラム__2[[#This Row],[日付]],"")</f>
        <v/>
      </c>
      <c r="I156" t="str">
        <f>IFERROR(プログラム__2[[#This Row],[予選競技番号]],"")</f>
        <v/>
      </c>
      <c r="J156" t="str">
        <f>IFERROR(VLOOKUP(C156,色々!L:M,2,0),"")</f>
        <v/>
      </c>
      <c r="K156" t="str">
        <f>IFERROR(VLOOKUP(D156,色々!P:R,3,0),"")</f>
        <v/>
      </c>
      <c r="L156" t="str">
        <f>IFERROR(VLOOKUP(E156,クラス!B:C,2,0),"")</f>
        <v/>
      </c>
      <c r="M156" t="str">
        <f>IFERROR(VLOOKUP(F156,色々!P:Q,2,0),"")</f>
        <v/>
      </c>
      <c r="N156" t="str">
        <f>IFERROR(VLOOKUP(G156,色々!D:E,2,0),"")</f>
        <v/>
      </c>
      <c r="O156" t="str">
        <f>IFERROR(プログラム__2[[#This Row],[競技番号]],"")</f>
        <v/>
      </c>
      <c r="P156">
        <v>155</v>
      </c>
      <c r="Q156">
        <v>155</v>
      </c>
      <c r="R156" s="69" t="str">
        <f t="shared" si="20"/>
        <v/>
      </c>
      <c r="S156" s="69" t="str">
        <f t="shared" si="14"/>
        <v xml:space="preserve">    </v>
      </c>
      <c r="T156" t="str">
        <f t="shared" si="15"/>
        <v/>
      </c>
      <c r="U156" t="str">
        <f t="shared" si="16"/>
        <v/>
      </c>
      <c r="V156" t="str">
        <f t="shared" si="17"/>
        <v/>
      </c>
      <c r="W156" t="str">
        <f t="shared" si="18"/>
        <v/>
      </c>
      <c r="X156" t="str">
        <f t="shared" si="19"/>
        <v/>
      </c>
    </row>
    <row r="157" spans="1:24" x14ac:dyDescent="0.2">
      <c r="A157" t="str">
        <f>IFERROR(プログラム__2[[#This Row],[表示用競技番号]],"")</f>
        <v/>
      </c>
      <c r="B157" t="str">
        <f>IFERROR(プログラム__2[[#This Row],[組数]],"")</f>
        <v/>
      </c>
      <c r="C157" t="str">
        <f>IFERROR(プログラム__2[[#This Row],[種目コード]],"")</f>
        <v/>
      </c>
      <c r="D157" t="str">
        <f>IFERROR(プログラム__2[[#This Row],[距離コード]],"")</f>
        <v/>
      </c>
      <c r="E157" t="str">
        <f>IFERROR(プログラム__2[[#This Row],[クラス番号]],"")</f>
        <v/>
      </c>
      <c r="F157" t="str">
        <f>IFERROR(プログラム__2[[#This Row],[性別コード]],"")</f>
        <v/>
      </c>
      <c r="G157" t="str">
        <f>IFERROR(プログラム__2[[#This Row],[予決コード]],"")</f>
        <v/>
      </c>
      <c r="H157" s="44" t="str">
        <f>IFERROR(プログラム__2[[#This Row],[日付]],"")</f>
        <v/>
      </c>
      <c r="I157" t="str">
        <f>IFERROR(プログラム__2[[#This Row],[予選競技番号]],"")</f>
        <v/>
      </c>
      <c r="J157" t="str">
        <f>IFERROR(VLOOKUP(C157,色々!L:M,2,0),"")</f>
        <v/>
      </c>
      <c r="K157" t="str">
        <f>IFERROR(VLOOKUP(D157,色々!P:R,3,0),"")</f>
        <v/>
      </c>
      <c r="L157" t="str">
        <f>IFERROR(VLOOKUP(E157,クラス!B:C,2,0),"")</f>
        <v/>
      </c>
      <c r="M157" t="str">
        <f>IFERROR(VLOOKUP(F157,色々!P:Q,2,0),"")</f>
        <v/>
      </c>
      <c r="N157" t="str">
        <f>IFERROR(VLOOKUP(G157,色々!D:E,2,0),"")</f>
        <v/>
      </c>
      <c r="O157" t="str">
        <f>IFERROR(プログラム__2[[#This Row],[競技番号]],"")</f>
        <v/>
      </c>
      <c r="P157">
        <v>156</v>
      </c>
      <c r="Q157">
        <v>156</v>
      </c>
      <c r="R157" s="69" t="str">
        <f t="shared" si="20"/>
        <v/>
      </c>
      <c r="S157" s="69" t="str">
        <f t="shared" si="14"/>
        <v xml:space="preserve">    </v>
      </c>
      <c r="T157" t="str">
        <f t="shared" si="15"/>
        <v/>
      </c>
      <c r="U157" t="str">
        <f t="shared" si="16"/>
        <v/>
      </c>
      <c r="V157" t="str">
        <f t="shared" si="17"/>
        <v/>
      </c>
      <c r="W157" t="str">
        <f t="shared" si="18"/>
        <v/>
      </c>
      <c r="X157" t="str">
        <f t="shared" si="19"/>
        <v/>
      </c>
    </row>
    <row r="158" spans="1:24" x14ac:dyDescent="0.2">
      <c r="A158" t="str">
        <f>IFERROR(プログラム__2[[#This Row],[表示用競技番号]],"")</f>
        <v/>
      </c>
      <c r="B158" t="str">
        <f>IFERROR(プログラム__2[[#This Row],[組数]],"")</f>
        <v/>
      </c>
      <c r="C158" t="str">
        <f>IFERROR(プログラム__2[[#This Row],[種目コード]],"")</f>
        <v/>
      </c>
      <c r="D158" t="str">
        <f>IFERROR(プログラム__2[[#This Row],[距離コード]],"")</f>
        <v/>
      </c>
      <c r="E158" t="str">
        <f>IFERROR(プログラム__2[[#This Row],[クラス番号]],"")</f>
        <v/>
      </c>
      <c r="F158" t="str">
        <f>IFERROR(プログラム__2[[#This Row],[性別コード]],"")</f>
        <v/>
      </c>
      <c r="G158" t="str">
        <f>IFERROR(プログラム__2[[#This Row],[予決コード]],"")</f>
        <v/>
      </c>
      <c r="H158" s="44" t="str">
        <f>IFERROR(プログラム__2[[#This Row],[日付]],"")</f>
        <v/>
      </c>
      <c r="I158" t="str">
        <f>IFERROR(プログラム__2[[#This Row],[予選競技番号]],"")</f>
        <v/>
      </c>
      <c r="J158" t="str">
        <f>IFERROR(VLOOKUP(C158,色々!L:M,2,0),"")</f>
        <v/>
      </c>
      <c r="K158" t="str">
        <f>IFERROR(VLOOKUP(D158,色々!P:R,3,0),"")</f>
        <v/>
      </c>
      <c r="L158" t="str">
        <f>IFERROR(VLOOKUP(E158,クラス!B:C,2,0),"")</f>
        <v/>
      </c>
      <c r="M158" t="str">
        <f>IFERROR(VLOOKUP(F158,色々!P:Q,2,0),"")</f>
        <v/>
      </c>
      <c r="N158" t="str">
        <f>IFERROR(VLOOKUP(G158,色々!D:E,2,0),"")</f>
        <v/>
      </c>
      <c r="O158" t="str">
        <f>IFERROR(プログラム__2[[#This Row],[競技番号]],"")</f>
        <v/>
      </c>
      <c r="P158">
        <v>157</v>
      </c>
      <c r="Q158">
        <v>157</v>
      </c>
      <c r="R158" s="69" t="str">
        <f t="shared" si="20"/>
        <v/>
      </c>
      <c r="S158" s="69" t="str">
        <f t="shared" si="14"/>
        <v xml:space="preserve">    </v>
      </c>
      <c r="T158" t="str">
        <f t="shared" si="15"/>
        <v/>
      </c>
      <c r="U158" t="str">
        <f t="shared" si="16"/>
        <v/>
      </c>
      <c r="V158" t="str">
        <f t="shared" si="17"/>
        <v/>
      </c>
      <c r="W158" t="str">
        <f t="shared" si="18"/>
        <v/>
      </c>
      <c r="X158" t="str">
        <f t="shared" si="19"/>
        <v/>
      </c>
    </row>
    <row r="159" spans="1:24" x14ac:dyDescent="0.2">
      <c r="A159" t="str">
        <f>IFERROR(プログラム__2[[#This Row],[表示用競技番号]],"")</f>
        <v/>
      </c>
      <c r="B159" t="str">
        <f>IFERROR(プログラム__2[[#This Row],[組数]],"")</f>
        <v/>
      </c>
      <c r="C159" t="str">
        <f>IFERROR(プログラム__2[[#This Row],[種目コード]],"")</f>
        <v/>
      </c>
      <c r="D159" t="str">
        <f>IFERROR(プログラム__2[[#This Row],[距離コード]],"")</f>
        <v/>
      </c>
      <c r="E159" t="str">
        <f>IFERROR(プログラム__2[[#This Row],[クラス番号]],"")</f>
        <v/>
      </c>
      <c r="F159" t="str">
        <f>IFERROR(プログラム__2[[#This Row],[性別コード]],"")</f>
        <v/>
      </c>
      <c r="G159" t="str">
        <f>IFERROR(プログラム__2[[#This Row],[予決コード]],"")</f>
        <v/>
      </c>
      <c r="H159" s="44" t="str">
        <f>IFERROR(プログラム__2[[#This Row],[日付]],"")</f>
        <v/>
      </c>
      <c r="I159" t="str">
        <f>IFERROR(プログラム__2[[#This Row],[予選競技番号]],"")</f>
        <v/>
      </c>
      <c r="J159" t="str">
        <f>IFERROR(VLOOKUP(C159,色々!L:M,2,0),"")</f>
        <v/>
      </c>
      <c r="K159" t="str">
        <f>IFERROR(VLOOKUP(D159,色々!P:R,3,0),"")</f>
        <v/>
      </c>
      <c r="L159" t="str">
        <f>IFERROR(VLOOKUP(E159,クラス!B:C,2,0),"")</f>
        <v/>
      </c>
      <c r="M159" t="str">
        <f>IFERROR(VLOOKUP(F159,色々!P:Q,2,0),"")</f>
        <v/>
      </c>
      <c r="N159" t="str">
        <f>IFERROR(VLOOKUP(G159,色々!D:E,2,0),"")</f>
        <v/>
      </c>
      <c r="O159" t="str">
        <f>IFERROR(プログラム__2[[#This Row],[競技番号]],"")</f>
        <v/>
      </c>
      <c r="P159">
        <v>158</v>
      </c>
      <c r="Q159">
        <v>158</v>
      </c>
      <c r="R159" s="69" t="str">
        <f t="shared" si="20"/>
        <v/>
      </c>
      <c r="S159" s="69" t="str">
        <f t="shared" si="14"/>
        <v xml:space="preserve">    </v>
      </c>
      <c r="T159" t="str">
        <f t="shared" si="15"/>
        <v/>
      </c>
      <c r="U159" t="str">
        <f t="shared" si="16"/>
        <v/>
      </c>
      <c r="V159" t="str">
        <f t="shared" si="17"/>
        <v/>
      </c>
      <c r="W159" t="str">
        <f t="shared" si="18"/>
        <v/>
      </c>
      <c r="X159" t="str">
        <f t="shared" si="19"/>
        <v/>
      </c>
    </row>
    <row r="160" spans="1:24" x14ac:dyDescent="0.2">
      <c r="A160" t="str">
        <f>IFERROR(プログラム__2[[#This Row],[表示用競技番号]],"")</f>
        <v/>
      </c>
      <c r="B160" t="str">
        <f>IFERROR(プログラム__2[[#This Row],[組数]],"")</f>
        <v/>
      </c>
      <c r="C160" t="str">
        <f>IFERROR(プログラム__2[[#This Row],[種目コード]],"")</f>
        <v/>
      </c>
      <c r="D160" t="str">
        <f>IFERROR(プログラム__2[[#This Row],[距離コード]],"")</f>
        <v/>
      </c>
      <c r="E160" t="str">
        <f>IFERROR(プログラム__2[[#This Row],[クラス番号]],"")</f>
        <v/>
      </c>
      <c r="F160" t="str">
        <f>IFERROR(プログラム__2[[#This Row],[性別コード]],"")</f>
        <v/>
      </c>
      <c r="G160" t="str">
        <f>IFERROR(プログラム__2[[#This Row],[予決コード]],"")</f>
        <v/>
      </c>
      <c r="H160" s="44" t="str">
        <f>IFERROR(プログラム__2[[#This Row],[日付]],"")</f>
        <v/>
      </c>
      <c r="I160" t="str">
        <f>IFERROR(プログラム__2[[#This Row],[予選競技番号]],"")</f>
        <v/>
      </c>
      <c r="J160" t="str">
        <f>IFERROR(VLOOKUP(C160,色々!L:M,2,0),"")</f>
        <v/>
      </c>
      <c r="K160" t="str">
        <f>IFERROR(VLOOKUP(D160,色々!P:R,3,0),"")</f>
        <v/>
      </c>
      <c r="L160" t="str">
        <f>IFERROR(VLOOKUP(E160,クラス!B:C,2,0),"")</f>
        <v/>
      </c>
      <c r="M160" t="str">
        <f>IFERROR(VLOOKUP(F160,色々!P:Q,2,0),"")</f>
        <v/>
      </c>
      <c r="N160" t="str">
        <f>IFERROR(VLOOKUP(G160,色々!D:E,2,0),"")</f>
        <v/>
      </c>
      <c r="O160" t="str">
        <f>IFERROR(プログラム__2[[#This Row],[競技番号]],"")</f>
        <v/>
      </c>
      <c r="P160">
        <v>159</v>
      </c>
      <c r="Q160">
        <v>159</v>
      </c>
      <c r="R160" s="69" t="str">
        <f t="shared" si="20"/>
        <v/>
      </c>
      <c r="S160" s="69" t="str">
        <f t="shared" si="14"/>
        <v xml:space="preserve">    </v>
      </c>
      <c r="T160" t="str">
        <f t="shared" si="15"/>
        <v/>
      </c>
      <c r="U160" t="str">
        <f t="shared" si="16"/>
        <v/>
      </c>
      <c r="V160" t="str">
        <f t="shared" si="17"/>
        <v/>
      </c>
      <c r="W160" t="str">
        <f t="shared" si="18"/>
        <v/>
      </c>
      <c r="X160" t="str">
        <f t="shared" si="19"/>
        <v/>
      </c>
    </row>
    <row r="161" spans="1:24" x14ac:dyDescent="0.2">
      <c r="A161" t="str">
        <f>IFERROR(プログラム__2[[#This Row],[表示用競技番号]],"")</f>
        <v/>
      </c>
      <c r="B161" t="str">
        <f>IFERROR(プログラム__2[[#This Row],[組数]],"")</f>
        <v/>
      </c>
      <c r="C161" t="str">
        <f>IFERROR(プログラム__2[[#This Row],[種目コード]],"")</f>
        <v/>
      </c>
      <c r="D161" t="str">
        <f>IFERROR(プログラム__2[[#This Row],[距離コード]],"")</f>
        <v/>
      </c>
      <c r="E161" t="str">
        <f>IFERROR(プログラム__2[[#This Row],[クラス番号]],"")</f>
        <v/>
      </c>
      <c r="F161" t="str">
        <f>IFERROR(プログラム__2[[#This Row],[性別コード]],"")</f>
        <v/>
      </c>
      <c r="G161" t="str">
        <f>IFERROR(プログラム__2[[#This Row],[予決コード]],"")</f>
        <v/>
      </c>
      <c r="H161" s="44" t="str">
        <f>IFERROR(プログラム__2[[#This Row],[日付]],"")</f>
        <v/>
      </c>
      <c r="I161" t="str">
        <f>IFERROR(プログラム__2[[#This Row],[予選競技番号]],"")</f>
        <v/>
      </c>
      <c r="J161" t="str">
        <f>IFERROR(VLOOKUP(C161,色々!L:M,2,0),"")</f>
        <v/>
      </c>
      <c r="K161" t="str">
        <f>IFERROR(VLOOKUP(D161,色々!P:R,3,0),"")</f>
        <v/>
      </c>
      <c r="L161" t="str">
        <f>IFERROR(VLOOKUP(E161,クラス!B:C,2,0),"")</f>
        <v/>
      </c>
      <c r="M161" t="str">
        <f>IFERROR(VLOOKUP(F161,色々!P:Q,2,0),"")</f>
        <v/>
      </c>
      <c r="N161" t="str">
        <f>IFERROR(VLOOKUP(G161,色々!D:E,2,0),"")</f>
        <v/>
      </c>
      <c r="O161" t="str">
        <f>IFERROR(プログラム__2[[#This Row],[競技番号]],"")</f>
        <v/>
      </c>
      <c r="P161">
        <v>160</v>
      </c>
      <c r="Q161">
        <v>160</v>
      </c>
      <c r="R161" s="69" t="str">
        <f t="shared" si="20"/>
        <v/>
      </c>
      <c r="S161" s="69" t="str">
        <f t="shared" si="14"/>
        <v xml:space="preserve">    </v>
      </c>
      <c r="T161" t="str">
        <f t="shared" si="15"/>
        <v/>
      </c>
      <c r="U161" t="str">
        <f t="shared" si="16"/>
        <v/>
      </c>
      <c r="V161" t="str">
        <f t="shared" si="17"/>
        <v/>
      </c>
      <c r="W161" t="str">
        <f t="shared" si="18"/>
        <v/>
      </c>
      <c r="X161" t="str">
        <f t="shared" si="19"/>
        <v/>
      </c>
    </row>
    <row r="162" spans="1:24" x14ac:dyDescent="0.2">
      <c r="A162" t="str">
        <f>IFERROR(プログラム__2[[#This Row],[表示用競技番号]],"")</f>
        <v/>
      </c>
      <c r="B162" t="str">
        <f>IFERROR(プログラム__2[[#This Row],[組数]],"")</f>
        <v/>
      </c>
      <c r="C162" t="str">
        <f>IFERROR(プログラム__2[[#This Row],[種目コード]],"")</f>
        <v/>
      </c>
      <c r="D162" t="str">
        <f>IFERROR(プログラム__2[[#This Row],[距離コード]],"")</f>
        <v/>
      </c>
      <c r="E162" t="str">
        <f>IFERROR(プログラム__2[[#This Row],[クラス番号]],"")</f>
        <v/>
      </c>
      <c r="F162" t="str">
        <f>IFERROR(プログラム__2[[#This Row],[性別コード]],"")</f>
        <v/>
      </c>
      <c r="G162" t="str">
        <f>IFERROR(プログラム__2[[#This Row],[予決コード]],"")</f>
        <v/>
      </c>
      <c r="H162" s="44" t="str">
        <f>IFERROR(プログラム__2[[#This Row],[日付]],"")</f>
        <v/>
      </c>
      <c r="I162" t="str">
        <f>IFERROR(プログラム__2[[#This Row],[予選競技番号]],"")</f>
        <v/>
      </c>
      <c r="J162" t="str">
        <f>IFERROR(VLOOKUP(C162,色々!L:M,2,0),"")</f>
        <v/>
      </c>
      <c r="K162" t="str">
        <f>IFERROR(VLOOKUP(D162,色々!P:R,3,0),"")</f>
        <v/>
      </c>
      <c r="L162" t="str">
        <f>IFERROR(VLOOKUP(E162,クラス!B:C,2,0),"")</f>
        <v/>
      </c>
      <c r="M162" t="str">
        <f>IFERROR(VLOOKUP(F162,色々!P:Q,2,0),"")</f>
        <v/>
      </c>
      <c r="N162" t="str">
        <f>IFERROR(VLOOKUP(G162,色々!D:E,2,0),"")</f>
        <v/>
      </c>
      <c r="O162" t="str">
        <f>IFERROR(プログラム__2[[#This Row],[競技番号]],"")</f>
        <v/>
      </c>
      <c r="P162">
        <v>161</v>
      </c>
      <c r="Q162">
        <v>161</v>
      </c>
      <c r="R162" s="69" t="str">
        <f t="shared" si="20"/>
        <v/>
      </c>
      <c r="S162" s="69" t="str">
        <f t="shared" si="14"/>
        <v xml:space="preserve">    </v>
      </c>
      <c r="T162" t="str">
        <f t="shared" si="15"/>
        <v/>
      </c>
      <c r="U162" t="str">
        <f t="shared" si="16"/>
        <v/>
      </c>
      <c r="V162" t="str">
        <f t="shared" si="17"/>
        <v/>
      </c>
      <c r="W162" t="str">
        <f t="shared" si="18"/>
        <v/>
      </c>
      <c r="X162" t="str">
        <f t="shared" si="19"/>
        <v/>
      </c>
    </row>
    <row r="163" spans="1:24" x14ac:dyDescent="0.2">
      <c r="A163" t="str">
        <f>IFERROR(プログラム__2[[#This Row],[表示用競技番号]],"")</f>
        <v/>
      </c>
      <c r="B163" t="str">
        <f>IFERROR(プログラム__2[[#This Row],[組数]],"")</f>
        <v/>
      </c>
      <c r="C163" t="str">
        <f>IFERROR(プログラム__2[[#This Row],[種目コード]],"")</f>
        <v/>
      </c>
      <c r="D163" t="str">
        <f>IFERROR(プログラム__2[[#This Row],[距離コード]],"")</f>
        <v/>
      </c>
      <c r="E163" t="str">
        <f>IFERROR(プログラム__2[[#This Row],[クラス番号]],"")</f>
        <v/>
      </c>
      <c r="F163" t="str">
        <f>IFERROR(プログラム__2[[#This Row],[性別コード]],"")</f>
        <v/>
      </c>
      <c r="G163" t="str">
        <f>IFERROR(プログラム__2[[#This Row],[予決コード]],"")</f>
        <v/>
      </c>
      <c r="H163" s="44" t="str">
        <f>IFERROR(プログラム__2[[#This Row],[日付]],"")</f>
        <v/>
      </c>
      <c r="I163" t="str">
        <f>IFERROR(プログラム__2[[#This Row],[予選競技番号]],"")</f>
        <v/>
      </c>
      <c r="J163" t="str">
        <f>IFERROR(VLOOKUP(C163,色々!L:M,2,0),"")</f>
        <v/>
      </c>
      <c r="K163" t="str">
        <f>IFERROR(VLOOKUP(D163,色々!P:R,3,0),"")</f>
        <v/>
      </c>
      <c r="L163" t="str">
        <f>IFERROR(VLOOKUP(E163,クラス!B:C,2,0),"")</f>
        <v/>
      </c>
      <c r="M163" t="str">
        <f>IFERROR(VLOOKUP(F163,色々!P:Q,2,0),"")</f>
        <v/>
      </c>
      <c r="N163" t="str">
        <f>IFERROR(VLOOKUP(G163,色々!D:E,2,0),"")</f>
        <v/>
      </c>
      <c r="O163" t="str">
        <f>IFERROR(プログラム__2[[#This Row],[競技番号]],"")</f>
        <v/>
      </c>
      <c r="P163">
        <v>162</v>
      </c>
      <c r="Q163">
        <v>162</v>
      </c>
      <c r="R163" s="69" t="str">
        <f t="shared" si="20"/>
        <v/>
      </c>
      <c r="S163" s="69" t="str">
        <f t="shared" si="14"/>
        <v xml:space="preserve">    </v>
      </c>
      <c r="T163" t="str">
        <f t="shared" si="15"/>
        <v/>
      </c>
      <c r="U163" t="str">
        <f t="shared" si="16"/>
        <v/>
      </c>
      <c r="V163" t="str">
        <f t="shared" si="17"/>
        <v/>
      </c>
      <c r="W163" t="str">
        <f t="shared" si="18"/>
        <v/>
      </c>
      <c r="X163" t="str">
        <f t="shared" si="19"/>
        <v/>
      </c>
    </row>
    <row r="164" spans="1:24" x14ac:dyDescent="0.2">
      <c r="A164" t="str">
        <f>IFERROR(プログラム__2[[#This Row],[表示用競技番号]],"")</f>
        <v/>
      </c>
      <c r="B164" t="str">
        <f>IFERROR(プログラム__2[[#This Row],[組数]],"")</f>
        <v/>
      </c>
      <c r="C164" t="str">
        <f>IFERROR(プログラム__2[[#This Row],[種目コード]],"")</f>
        <v/>
      </c>
      <c r="D164" t="str">
        <f>IFERROR(プログラム__2[[#This Row],[距離コード]],"")</f>
        <v/>
      </c>
      <c r="E164" t="str">
        <f>IFERROR(プログラム__2[[#This Row],[クラス番号]],"")</f>
        <v/>
      </c>
      <c r="F164" t="str">
        <f>IFERROR(プログラム__2[[#This Row],[性別コード]],"")</f>
        <v/>
      </c>
      <c r="G164" t="str">
        <f>IFERROR(プログラム__2[[#This Row],[予決コード]],"")</f>
        <v/>
      </c>
      <c r="H164" s="44" t="str">
        <f>IFERROR(プログラム__2[[#This Row],[日付]],"")</f>
        <v/>
      </c>
      <c r="I164" t="str">
        <f>IFERROR(プログラム__2[[#This Row],[予選競技番号]],"")</f>
        <v/>
      </c>
      <c r="J164" t="str">
        <f>IFERROR(VLOOKUP(C164,色々!L:M,2,0),"")</f>
        <v/>
      </c>
      <c r="K164" t="str">
        <f>IFERROR(VLOOKUP(D164,色々!P:R,3,0),"")</f>
        <v/>
      </c>
      <c r="L164" t="str">
        <f>IFERROR(VLOOKUP(E164,クラス!B:C,2,0),"")</f>
        <v/>
      </c>
      <c r="M164" t="str">
        <f>IFERROR(VLOOKUP(F164,色々!P:Q,2,0),"")</f>
        <v/>
      </c>
      <c r="N164" t="str">
        <f>IFERROR(VLOOKUP(G164,色々!D:E,2,0),"")</f>
        <v/>
      </c>
      <c r="O164" t="str">
        <f>IFERROR(プログラム__2[[#This Row],[競技番号]],"")</f>
        <v/>
      </c>
      <c r="P164">
        <v>163</v>
      </c>
      <c r="Q164">
        <v>163</v>
      </c>
      <c r="R164" s="69" t="str">
        <f t="shared" si="20"/>
        <v/>
      </c>
      <c r="S164" s="69" t="str">
        <f t="shared" si="14"/>
        <v xml:space="preserve">    </v>
      </c>
      <c r="T164" t="str">
        <f t="shared" si="15"/>
        <v/>
      </c>
      <c r="U164" t="str">
        <f t="shared" si="16"/>
        <v/>
      </c>
      <c r="V164" t="str">
        <f t="shared" si="17"/>
        <v/>
      </c>
      <c r="W164" t="str">
        <f t="shared" si="18"/>
        <v/>
      </c>
      <c r="X164" t="str">
        <f t="shared" si="19"/>
        <v/>
      </c>
    </row>
    <row r="165" spans="1:24" x14ac:dyDescent="0.2">
      <c r="A165" t="str">
        <f>IFERROR(プログラム__2[[#This Row],[表示用競技番号]],"")</f>
        <v/>
      </c>
      <c r="B165" t="str">
        <f>IFERROR(プログラム__2[[#This Row],[組数]],"")</f>
        <v/>
      </c>
      <c r="C165" t="str">
        <f>IFERROR(プログラム__2[[#This Row],[種目コード]],"")</f>
        <v/>
      </c>
      <c r="D165" t="str">
        <f>IFERROR(プログラム__2[[#This Row],[距離コード]],"")</f>
        <v/>
      </c>
      <c r="E165" t="str">
        <f>IFERROR(プログラム__2[[#This Row],[クラス番号]],"")</f>
        <v/>
      </c>
      <c r="F165" t="str">
        <f>IFERROR(プログラム__2[[#This Row],[性別コード]],"")</f>
        <v/>
      </c>
      <c r="G165" t="str">
        <f>IFERROR(プログラム__2[[#This Row],[予決コード]],"")</f>
        <v/>
      </c>
      <c r="H165" s="44" t="str">
        <f>IFERROR(プログラム__2[[#This Row],[日付]],"")</f>
        <v/>
      </c>
      <c r="I165" t="str">
        <f>IFERROR(プログラム__2[[#This Row],[予選競技番号]],"")</f>
        <v/>
      </c>
      <c r="J165" t="str">
        <f>IFERROR(VLOOKUP(C165,色々!L:M,2,0),"")</f>
        <v/>
      </c>
      <c r="K165" t="str">
        <f>IFERROR(VLOOKUP(D165,色々!P:R,3,0),"")</f>
        <v/>
      </c>
      <c r="L165" t="str">
        <f>IFERROR(VLOOKUP(E165,クラス!B:C,2,0),"")</f>
        <v/>
      </c>
      <c r="M165" t="str">
        <f>IFERROR(VLOOKUP(F165,色々!P:Q,2,0),"")</f>
        <v/>
      </c>
      <c r="N165" t="str">
        <f>IFERROR(VLOOKUP(G165,色々!D:E,2,0),"")</f>
        <v/>
      </c>
      <c r="O165" t="str">
        <f>IFERROR(プログラム__2[[#This Row],[競技番号]],"")</f>
        <v/>
      </c>
      <c r="P165">
        <v>164</v>
      </c>
      <c r="Q165">
        <v>164</v>
      </c>
      <c r="R165" s="69" t="str">
        <f t="shared" si="20"/>
        <v/>
      </c>
      <c r="S165" s="69" t="str">
        <f t="shared" si="14"/>
        <v xml:space="preserve">    </v>
      </c>
      <c r="T165" t="str">
        <f t="shared" si="15"/>
        <v/>
      </c>
      <c r="U165" t="str">
        <f t="shared" si="16"/>
        <v/>
      </c>
      <c r="V165" t="str">
        <f t="shared" si="17"/>
        <v/>
      </c>
      <c r="W165" t="str">
        <f t="shared" si="18"/>
        <v/>
      </c>
      <c r="X165" t="str">
        <f t="shared" si="19"/>
        <v/>
      </c>
    </row>
    <row r="166" spans="1:24" x14ac:dyDescent="0.2">
      <c r="A166" t="str">
        <f>IFERROR(プログラム__2[[#This Row],[表示用競技番号]],"")</f>
        <v/>
      </c>
      <c r="B166" t="str">
        <f>IFERROR(プログラム__2[[#This Row],[組数]],"")</f>
        <v/>
      </c>
      <c r="C166" t="str">
        <f>IFERROR(プログラム__2[[#This Row],[種目コード]],"")</f>
        <v/>
      </c>
      <c r="D166" t="str">
        <f>IFERROR(プログラム__2[[#This Row],[距離コード]],"")</f>
        <v/>
      </c>
      <c r="E166" t="str">
        <f>IFERROR(プログラム__2[[#This Row],[クラス番号]],"")</f>
        <v/>
      </c>
      <c r="F166" t="str">
        <f>IFERROR(プログラム__2[[#This Row],[性別コード]],"")</f>
        <v/>
      </c>
      <c r="G166" t="str">
        <f>IFERROR(プログラム__2[[#This Row],[予決コード]],"")</f>
        <v/>
      </c>
      <c r="H166" s="44" t="str">
        <f>IFERROR(プログラム__2[[#This Row],[日付]],"")</f>
        <v/>
      </c>
      <c r="I166" t="str">
        <f>IFERROR(プログラム__2[[#This Row],[予選競技番号]],"")</f>
        <v/>
      </c>
      <c r="J166" t="str">
        <f>IFERROR(VLOOKUP(C166,色々!L:M,2,0),"")</f>
        <v/>
      </c>
      <c r="K166" t="str">
        <f>IFERROR(VLOOKUP(D166,色々!P:R,3,0),"")</f>
        <v/>
      </c>
      <c r="L166" t="str">
        <f>IFERROR(VLOOKUP(E166,クラス!B:C,2,0),"")</f>
        <v/>
      </c>
      <c r="M166" t="str">
        <f>IFERROR(VLOOKUP(F166,色々!P:Q,2,0),"")</f>
        <v/>
      </c>
      <c r="N166" t="str">
        <f>IFERROR(VLOOKUP(G166,色々!D:E,2,0),"")</f>
        <v/>
      </c>
      <c r="O166" t="str">
        <f>IFERROR(プログラム__2[[#This Row],[競技番号]],"")</f>
        <v/>
      </c>
      <c r="P166">
        <v>165</v>
      </c>
      <c r="Q166">
        <v>165</v>
      </c>
      <c r="R166" s="69" t="str">
        <f t="shared" si="20"/>
        <v/>
      </c>
      <c r="S166" s="69" t="str">
        <f t="shared" si="14"/>
        <v xml:space="preserve">    </v>
      </c>
      <c r="T166" t="str">
        <f t="shared" si="15"/>
        <v/>
      </c>
      <c r="U166" t="str">
        <f t="shared" si="16"/>
        <v/>
      </c>
      <c r="V166" t="str">
        <f t="shared" si="17"/>
        <v/>
      </c>
      <c r="W166" t="str">
        <f t="shared" si="18"/>
        <v/>
      </c>
      <c r="X166" t="str">
        <f t="shared" si="19"/>
        <v/>
      </c>
    </row>
    <row r="167" spans="1:24" x14ac:dyDescent="0.2">
      <c r="A167" t="str">
        <f>IFERROR(プログラム__2[[#This Row],[表示用競技番号]],"")</f>
        <v/>
      </c>
      <c r="B167" t="str">
        <f>IFERROR(プログラム__2[[#This Row],[組数]],"")</f>
        <v/>
      </c>
      <c r="C167" t="str">
        <f>IFERROR(プログラム__2[[#This Row],[種目コード]],"")</f>
        <v/>
      </c>
      <c r="D167" t="str">
        <f>IFERROR(プログラム__2[[#This Row],[距離コード]],"")</f>
        <v/>
      </c>
      <c r="E167" t="str">
        <f>IFERROR(プログラム__2[[#This Row],[クラス番号]],"")</f>
        <v/>
      </c>
      <c r="F167" t="str">
        <f>IFERROR(プログラム__2[[#This Row],[性別コード]],"")</f>
        <v/>
      </c>
      <c r="G167" t="str">
        <f>IFERROR(プログラム__2[[#This Row],[予決コード]],"")</f>
        <v/>
      </c>
      <c r="H167" s="44" t="str">
        <f>IFERROR(プログラム__2[[#This Row],[日付]],"")</f>
        <v/>
      </c>
      <c r="I167" t="str">
        <f>IFERROR(プログラム__2[[#This Row],[予選競技番号]],"")</f>
        <v/>
      </c>
      <c r="J167" t="str">
        <f>IFERROR(VLOOKUP(C167,色々!L:M,2,0),"")</f>
        <v/>
      </c>
      <c r="K167" t="str">
        <f>IFERROR(VLOOKUP(D167,色々!P:R,3,0),"")</f>
        <v/>
      </c>
      <c r="L167" t="str">
        <f>IFERROR(VLOOKUP(E167,クラス!B:C,2,0),"")</f>
        <v/>
      </c>
      <c r="M167" t="str">
        <f>IFERROR(VLOOKUP(F167,色々!P:Q,2,0),"")</f>
        <v/>
      </c>
      <c r="N167" t="str">
        <f>IFERROR(VLOOKUP(G167,色々!D:E,2,0),"")</f>
        <v/>
      </c>
      <c r="O167" t="str">
        <f>IFERROR(プログラム__2[[#This Row],[競技番号]],"")</f>
        <v/>
      </c>
      <c r="P167">
        <v>166</v>
      </c>
      <c r="Q167">
        <v>166</v>
      </c>
      <c r="R167" s="69" t="str">
        <f t="shared" si="20"/>
        <v/>
      </c>
      <c r="S167" s="69" t="str">
        <f t="shared" si="14"/>
        <v xml:space="preserve">    </v>
      </c>
      <c r="T167" t="str">
        <f t="shared" si="15"/>
        <v/>
      </c>
      <c r="U167" t="str">
        <f t="shared" si="16"/>
        <v/>
      </c>
      <c r="V167" t="str">
        <f t="shared" si="17"/>
        <v/>
      </c>
      <c r="W167" t="str">
        <f t="shared" si="18"/>
        <v/>
      </c>
      <c r="X167" t="str">
        <f t="shared" si="19"/>
        <v/>
      </c>
    </row>
    <row r="168" spans="1:24" x14ac:dyDescent="0.2">
      <c r="A168" t="str">
        <f>IFERROR(プログラム__2[[#This Row],[表示用競技番号]],"")</f>
        <v/>
      </c>
      <c r="B168" t="str">
        <f>IFERROR(プログラム__2[[#This Row],[組数]],"")</f>
        <v/>
      </c>
      <c r="C168" t="str">
        <f>IFERROR(プログラム__2[[#This Row],[種目コード]],"")</f>
        <v/>
      </c>
      <c r="D168" t="str">
        <f>IFERROR(プログラム__2[[#This Row],[距離コード]],"")</f>
        <v/>
      </c>
      <c r="E168" t="str">
        <f>IFERROR(プログラム__2[[#This Row],[クラス番号]],"")</f>
        <v/>
      </c>
      <c r="F168" t="str">
        <f>IFERROR(プログラム__2[[#This Row],[性別コード]],"")</f>
        <v/>
      </c>
      <c r="G168" t="str">
        <f>IFERROR(プログラム__2[[#This Row],[予決コード]],"")</f>
        <v/>
      </c>
      <c r="H168" s="44" t="str">
        <f>IFERROR(プログラム__2[[#This Row],[日付]],"")</f>
        <v/>
      </c>
      <c r="I168" t="str">
        <f>IFERROR(プログラム__2[[#This Row],[予選競技番号]],"")</f>
        <v/>
      </c>
      <c r="J168" t="str">
        <f>IFERROR(VLOOKUP(C168,色々!L:M,2,0),"")</f>
        <v/>
      </c>
      <c r="K168" t="str">
        <f>IFERROR(VLOOKUP(D168,色々!P:R,3,0),"")</f>
        <v/>
      </c>
      <c r="L168" t="str">
        <f>IFERROR(VLOOKUP(E168,クラス!B:C,2,0),"")</f>
        <v/>
      </c>
      <c r="M168" t="str">
        <f>IFERROR(VLOOKUP(F168,色々!P:Q,2,0),"")</f>
        <v/>
      </c>
      <c r="N168" t="str">
        <f>IFERROR(VLOOKUP(G168,色々!D:E,2,0),"")</f>
        <v/>
      </c>
      <c r="O168" t="str">
        <f>IFERROR(プログラム__2[[#This Row],[競技番号]],"")</f>
        <v/>
      </c>
      <c r="P168">
        <v>167</v>
      </c>
      <c r="Q168">
        <v>167</v>
      </c>
      <c r="R168" s="69" t="str">
        <f t="shared" si="20"/>
        <v/>
      </c>
      <c r="S168" s="69" t="str">
        <f t="shared" si="14"/>
        <v xml:space="preserve">    </v>
      </c>
      <c r="T168" t="str">
        <f t="shared" si="15"/>
        <v/>
      </c>
      <c r="U168" t="str">
        <f t="shared" si="16"/>
        <v/>
      </c>
      <c r="V168" t="str">
        <f t="shared" si="17"/>
        <v/>
      </c>
      <c r="W168" t="str">
        <f t="shared" si="18"/>
        <v/>
      </c>
      <c r="X168" t="str">
        <f t="shared" si="19"/>
        <v/>
      </c>
    </row>
    <row r="169" spans="1:24" x14ac:dyDescent="0.2">
      <c r="A169" t="str">
        <f>IFERROR(プログラム__2[[#This Row],[表示用競技番号]],"")</f>
        <v/>
      </c>
      <c r="B169" t="str">
        <f>IFERROR(プログラム__2[[#This Row],[組数]],"")</f>
        <v/>
      </c>
      <c r="C169" t="str">
        <f>IFERROR(プログラム__2[[#This Row],[種目コード]],"")</f>
        <v/>
      </c>
      <c r="D169" t="str">
        <f>IFERROR(プログラム__2[[#This Row],[距離コード]],"")</f>
        <v/>
      </c>
      <c r="E169" t="str">
        <f>IFERROR(プログラム__2[[#This Row],[クラス番号]],"")</f>
        <v/>
      </c>
      <c r="F169" t="str">
        <f>IFERROR(プログラム__2[[#This Row],[性別コード]],"")</f>
        <v/>
      </c>
      <c r="G169" t="str">
        <f>IFERROR(プログラム__2[[#This Row],[予決コード]],"")</f>
        <v/>
      </c>
      <c r="H169" s="44" t="str">
        <f>IFERROR(プログラム__2[[#This Row],[日付]],"")</f>
        <v/>
      </c>
      <c r="I169" t="str">
        <f>IFERROR(プログラム__2[[#This Row],[予選競技番号]],"")</f>
        <v/>
      </c>
      <c r="J169" t="str">
        <f>IFERROR(VLOOKUP(C169,色々!L:M,2,0),"")</f>
        <v/>
      </c>
      <c r="K169" t="str">
        <f>IFERROR(VLOOKUP(D169,色々!P:R,3,0),"")</f>
        <v/>
      </c>
      <c r="L169" t="str">
        <f>IFERROR(VLOOKUP(E169,クラス!B:C,2,0),"")</f>
        <v/>
      </c>
      <c r="M169" t="str">
        <f>IFERROR(VLOOKUP(F169,色々!P:Q,2,0),"")</f>
        <v/>
      </c>
      <c r="N169" t="str">
        <f>IFERROR(VLOOKUP(G169,色々!D:E,2,0),"")</f>
        <v/>
      </c>
      <c r="O169" t="str">
        <f>IFERROR(プログラム__2[[#This Row],[競技番号]],"")</f>
        <v/>
      </c>
      <c r="P169">
        <v>168</v>
      </c>
      <c r="Q169">
        <v>168</v>
      </c>
      <c r="R169" s="69" t="str">
        <f t="shared" si="20"/>
        <v/>
      </c>
      <c r="S169" s="69" t="str">
        <f t="shared" si="14"/>
        <v xml:space="preserve">    </v>
      </c>
      <c r="T169" t="str">
        <f t="shared" si="15"/>
        <v/>
      </c>
      <c r="U169" t="str">
        <f t="shared" si="16"/>
        <v/>
      </c>
      <c r="V169" t="str">
        <f t="shared" si="17"/>
        <v/>
      </c>
      <c r="W169" t="str">
        <f t="shared" si="18"/>
        <v/>
      </c>
      <c r="X169" t="str">
        <f t="shared" si="19"/>
        <v/>
      </c>
    </row>
    <row r="170" spans="1:24" x14ac:dyDescent="0.2">
      <c r="A170" t="str">
        <f>IFERROR(プログラム__2[[#This Row],[表示用競技番号]],"")</f>
        <v/>
      </c>
      <c r="B170" t="str">
        <f>IFERROR(プログラム__2[[#This Row],[組数]],"")</f>
        <v/>
      </c>
      <c r="C170" t="str">
        <f>IFERROR(プログラム__2[[#This Row],[種目コード]],"")</f>
        <v/>
      </c>
      <c r="D170" t="str">
        <f>IFERROR(プログラム__2[[#This Row],[距離コード]],"")</f>
        <v/>
      </c>
      <c r="E170" t="str">
        <f>IFERROR(プログラム__2[[#This Row],[クラス番号]],"")</f>
        <v/>
      </c>
      <c r="F170" t="str">
        <f>IFERROR(プログラム__2[[#This Row],[性別コード]],"")</f>
        <v/>
      </c>
      <c r="G170" t="str">
        <f>IFERROR(プログラム__2[[#This Row],[予決コード]],"")</f>
        <v/>
      </c>
      <c r="H170" s="44" t="str">
        <f>IFERROR(プログラム__2[[#This Row],[日付]],"")</f>
        <v/>
      </c>
      <c r="I170" t="str">
        <f>IFERROR(プログラム__2[[#This Row],[予選競技番号]],"")</f>
        <v/>
      </c>
      <c r="J170" t="str">
        <f>IFERROR(VLOOKUP(C170,色々!L:M,2,0),"")</f>
        <v/>
      </c>
      <c r="K170" t="str">
        <f>IFERROR(VLOOKUP(D170,色々!P:R,3,0),"")</f>
        <v/>
      </c>
      <c r="L170" t="str">
        <f>IFERROR(VLOOKUP(E170,クラス!B:C,2,0),"")</f>
        <v/>
      </c>
      <c r="M170" t="str">
        <f>IFERROR(VLOOKUP(F170,色々!P:Q,2,0),"")</f>
        <v/>
      </c>
      <c r="N170" t="str">
        <f>IFERROR(VLOOKUP(G170,色々!D:E,2,0),"")</f>
        <v/>
      </c>
      <c r="O170" t="str">
        <f>IFERROR(プログラム__2[[#This Row],[競技番号]],"")</f>
        <v/>
      </c>
      <c r="P170">
        <v>169</v>
      </c>
      <c r="Q170">
        <v>169</v>
      </c>
      <c r="R170" s="69" t="str">
        <f t="shared" si="20"/>
        <v/>
      </c>
      <c r="S170" s="69" t="str">
        <f t="shared" si="14"/>
        <v xml:space="preserve">    </v>
      </c>
      <c r="T170" t="str">
        <f t="shared" si="15"/>
        <v/>
      </c>
      <c r="U170" t="str">
        <f t="shared" si="16"/>
        <v/>
      </c>
      <c r="V170" t="str">
        <f t="shared" si="17"/>
        <v/>
      </c>
      <c r="W170" t="str">
        <f t="shared" si="18"/>
        <v/>
      </c>
      <c r="X170" t="str">
        <f t="shared" si="19"/>
        <v/>
      </c>
    </row>
    <row r="171" spans="1:24" x14ac:dyDescent="0.2">
      <c r="A171" t="str">
        <f>IFERROR(プログラム__2[[#This Row],[表示用競技番号]],"")</f>
        <v/>
      </c>
      <c r="B171" t="str">
        <f>IFERROR(プログラム__2[[#This Row],[組数]],"")</f>
        <v/>
      </c>
      <c r="C171" t="str">
        <f>IFERROR(プログラム__2[[#This Row],[種目コード]],"")</f>
        <v/>
      </c>
      <c r="D171" t="str">
        <f>IFERROR(プログラム__2[[#This Row],[距離コード]],"")</f>
        <v/>
      </c>
      <c r="E171" t="str">
        <f>IFERROR(プログラム__2[[#This Row],[クラス番号]],"")</f>
        <v/>
      </c>
      <c r="F171" t="str">
        <f>IFERROR(プログラム__2[[#This Row],[性別コード]],"")</f>
        <v/>
      </c>
      <c r="G171" t="str">
        <f>IFERROR(プログラム__2[[#This Row],[予決コード]],"")</f>
        <v/>
      </c>
      <c r="H171" s="44" t="str">
        <f>IFERROR(プログラム__2[[#This Row],[日付]],"")</f>
        <v/>
      </c>
      <c r="I171" t="str">
        <f>IFERROR(プログラム__2[[#This Row],[予選競技番号]],"")</f>
        <v/>
      </c>
      <c r="J171" t="str">
        <f>IFERROR(VLOOKUP(C171,色々!L:M,2,0),"")</f>
        <v/>
      </c>
      <c r="K171" t="str">
        <f>IFERROR(VLOOKUP(D171,色々!P:R,3,0),"")</f>
        <v/>
      </c>
      <c r="L171" t="str">
        <f>IFERROR(VLOOKUP(E171,クラス!B:C,2,0),"")</f>
        <v/>
      </c>
      <c r="M171" t="str">
        <f>IFERROR(VLOOKUP(F171,色々!P:Q,2,0),"")</f>
        <v/>
      </c>
      <c r="N171" t="str">
        <f>IFERROR(VLOOKUP(G171,色々!D:E,2,0),"")</f>
        <v/>
      </c>
      <c r="O171" t="str">
        <f>IFERROR(プログラム__2[[#This Row],[競技番号]],"")</f>
        <v/>
      </c>
      <c r="P171">
        <v>170</v>
      </c>
      <c r="Q171">
        <v>170</v>
      </c>
      <c r="R171" s="69" t="str">
        <f t="shared" si="20"/>
        <v/>
      </c>
      <c r="S171" s="69" t="str">
        <f t="shared" si="14"/>
        <v xml:space="preserve">    </v>
      </c>
      <c r="T171" t="str">
        <f t="shared" si="15"/>
        <v/>
      </c>
      <c r="U171" t="str">
        <f t="shared" si="16"/>
        <v/>
      </c>
      <c r="V171" t="str">
        <f t="shared" si="17"/>
        <v/>
      </c>
      <c r="W171" t="str">
        <f t="shared" si="18"/>
        <v/>
      </c>
      <c r="X171" t="str">
        <f t="shared" si="19"/>
        <v/>
      </c>
    </row>
    <row r="172" spans="1:24" x14ac:dyDescent="0.2">
      <c r="A172" t="str">
        <f>IFERROR(プログラム__2[[#This Row],[表示用競技番号]],"")</f>
        <v/>
      </c>
      <c r="B172" t="str">
        <f>IFERROR(プログラム__2[[#This Row],[組数]],"")</f>
        <v/>
      </c>
      <c r="C172" t="str">
        <f>IFERROR(プログラム__2[[#This Row],[種目コード]],"")</f>
        <v/>
      </c>
      <c r="D172" t="str">
        <f>IFERROR(プログラム__2[[#This Row],[距離コード]],"")</f>
        <v/>
      </c>
      <c r="E172" t="str">
        <f>IFERROR(プログラム__2[[#This Row],[クラス番号]],"")</f>
        <v/>
      </c>
      <c r="F172" t="str">
        <f>IFERROR(プログラム__2[[#This Row],[性別コード]],"")</f>
        <v/>
      </c>
      <c r="G172" t="str">
        <f>IFERROR(プログラム__2[[#This Row],[予決コード]],"")</f>
        <v/>
      </c>
      <c r="H172" s="44" t="str">
        <f>IFERROR(プログラム__2[[#This Row],[日付]],"")</f>
        <v/>
      </c>
      <c r="I172" t="str">
        <f>IFERROR(プログラム__2[[#This Row],[予選競技番号]],"")</f>
        <v/>
      </c>
      <c r="J172" t="str">
        <f>IFERROR(VLOOKUP(C172,色々!L:M,2,0),"")</f>
        <v/>
      </c>
      <c r="K172" t="str">
        <f>IFERROR(VLOOKUP(D172,色々!P:R,3,0),"")</f>
        <v/>
      </c>
      <c r="L172" t="str">
        <f>IFERROR(VLOOKUP(E172,クラス!B:C,2,0),"")</f>
        <v/>
      </c>
      <c r="M172" t="str">
        <f>IFERROR(VLOOKUP(F172,色々!P:Q,2,0),"")</f>
        <v/>
      </c>
      <c r="N172" t="str">
        <f>IFERROR(VLOOKUP(G172,色々!D:E,2,0),"")</f>
        <v/>
      </c>
      <c r="O172" t="str">
        <f>IFERROR(プログラム__2[[#This Row],[競技番号]],"")</f>
        <v/>
      </c>
      <c r="P172">
        <v>171</v>
      </c>
      <c r="Q172">
        <v>171</v>
      </c>
      <c r="R172" s="69" t="str">
        <f t="shared" si="20"/>
        <v/>
      </c>
      <c r="S172" s="69" t="str">
        <f t="shared" si="14"/>
        <v xml:space="preserve">    </v>
      </c>
      <c r="T172" t="str">
        <f t="shared" si="15"/>
        <v/>
      </c>
      <c r="U172" t="str">
        <f t="shared" si="16"/>
        <v/>
      </c>
      <c r="V172" t="str">
        <f t="shared" si="17"/>
        <v/>
      </c>
      <c r="W172" t="str">
        <f t="shared" si="18"/>
        <v/>
      </c>
      <c r="X172" t="str">
        <f t="shared" si="19"/>
        <v/>
      </c>
    </row>
    <row r="173" spans="1:24" x14ac:dyDescent="0.2">
      <c r="A173" t="str">
        <f>IFERROR(プログラム__2[[#This Row],[表示用競技番号]],"")</f>
        <v/>
      </c>
      <c r="B173" t="str">
        <f>IFERROR(プログラム__2[[#This Row],[組数]],"")</f>
        <v/>
      </c>
      <c r="C173" t="str">
        <f>IFERROR(プログラム__2[[#This Row],[種目コード]],"")</f>
        <v/>
      </c>
      <c r="D173" t="str">
        <f>IFERROR(プログラム__2[[#This Row],[距離コード]],"")</f>
        <v/>
      </c>
      <c r="E173" t="str">
        <f>IFERROR(プログラム__2[[#This Row],[クラス番号]],"")</f>
        <v/>
      </c>
      <c r="F173" t="str">
        <f>IFERROR(プログラム__2[[#This Row],[性別コード]],"")</f>
        <v/>
      </c>
      <c r="G173" t="str">
        <f>IFERROR(プログラム__2[[#This Row],[予決コード]],"")</f>
        <v/>
      </c>
      <c r="H173" s="44" t="str">
        <f>IFERROR(プログラム__2[[#This Row],[日付]],"")</f>
        <v/>
      </c>
      <c r="I173" t="str">
        <f>IFERROR(プログラム__2[[#This Row],[予選競技番号]],"")</f>
        <v/>
      </c>
      <c r="J173" t="str">
        <f>IFERROR(VLOOKUP(C173,色々!L:M,2,0),"")</f>
        <v/>
      </c>
      <c r="K173" t="str">
        <f>IFERROR(VLOOKUP(D173,色々!P:R,3,0),"")</f>
        <v/>
      </c>
      <c r="L173" t="str">
        <f>IFERROR(VLOOKUP(E173,クラス!B:C,2,0),"")</f>
        <v/>
      </c>
      <c r="M173" t="str">
        <f>IFERROR(VLOOKUP(F173,色々!P:Q,2,0),"")</f>
        <v/>
      </c>
      <c r="N173" t="str">
        <f>IFERROR(VLOOKUP(G173,色々!D:E,2,0),"")</f>
        <v/>
      </c>
      <c r="O173" t="str">
        <f>IFERROR(プログラム__2[[#This Row],[競技番号]],"")</f>
        <v/>
      </c>
      <c r="P173">
        <v>172</v>
      </c>
      <c r="Q173">
        <v>172</v>
      </c>
      <c r="R173" s="69" t="str">
        <f t="shared" si="20"/>
        <v/>
      </c>
      <c r="S173" s="69" t="str">
        <f t="shared" si="14"/>
        <v xml:space="preserve">    </v>
      </c>
      <c r="T173" t="str">
        <f t="shared" si="15"/>
        <v/>
      </c>
      <c r="U173" t="str">
        <f t="shared" si="16"/>
        <v/>
      </c>
      <c r="V173" t="str">
        <f t="shared" si="17"/>
        <v/>
      </c>
      <c r="W173" t="str">
        <f t="shared" si="18"/>
        <v/>
      </c>
      <c r="X173" t="str">
        <f t="shared" si="19"/>
        <v/>
      </c>
    </row>
    <row r="174" spans="1:24" x14ac:dyDescent="0.2">
      <c r="A174" t="str">
        <f>IFERROR(プログラム__2[[#This Row],[表示用競技番号]],"")</f>
        <v/>
      </c>
      <c r="B174" t="str">
        <f>IFERROR(プログラム__2[[#This Row],[組数]],"")</f>
        <v/>
      </c>
      <c r="C174" t="str">
        <f>IFERROR(プログラム__2[[#This Row],[種目コード]],"")</f>
        <v/>
      </c>
      <c r="D174" t="str">
        <f>IFERROR(プログラム__2[[#This Row],[距離コード]],"")</f>
        <v/>
      </c>
      <c r="E174" t="str">
        <f>IFERROR(プログラム__2[[#This Row],[クラス番号]],"")</f>
        <v/>
      </c>
      <c r="F174" t="str">
        <f>IFERROR(プログラム__2[[#This Row],[性別コード]],"")</f>
        <v/>
      </c>
      <c r="G174" t="str">
        <f>IFERROR(プログラム__2[[#This Row],[予決コード]],"")</f>
        <v/>
      </c>
      <c r="H174" s="44" t="str">
        <f>IFERROR(プログラム__2[[#This Row],[日付]],"")</f>
        <v/>
      </c>
      <c r="I174" t="str">
        <f>IFERROR(プログラム__2[[#This Row],[予選競技番号]],"")</f>
        <v/>
      </c>
      <c r="J174" t="str">
        <f>IFERROR(VLOOKUP(C174,色々!L:M,2,0),"")</f>
        <v/>
      </c>
      <c r="K174" t="str">
        <f>IFERROR(VLOOKUP(D174,色々!P:R,3,0),"")</f>
        <v/>
      </c>
      <c r="L174" t="str">
        <f>IFERROR(VLOOKUP(E174,クラス!B:C,2,0),"")</f>
        <v/>
      </c>
      <c r="M174" t="str">
        <f>IFERROR(VLOOKUP(F174,色々!P:Q,2,0),"")</f>
        <v/>
      </c>
      <c r="N174" t="str">
        <f>IFERROR(VLOOKUP(G174,色々!D:E,2,0),"")</f>
        <v/>
      </c>
      <c r="O174" t="str">
        <f>IFERROR(プログラム__2[[#This Row],[競技番号]],"")</f>
        <v/>
      </c>
      <c r="P174">
        <v>173</v>
      </c>
      <c r="Q174">
        <v>173</v>
      </c>
      <c r="R174" s="69" t="str">
        <f t="shared" si="20"/>
        <v/>
      </c>
      <c r="S174" s="69" t="str">
        <f t="shared" si="14"/>
        <v xml:space="preserve">    </v>
      </c>
      <c r="T174" t="str">
        <f t="shared" si="15"/>
        <v/>
      </c>
      <c r="U174" t="str">
        <f t="shared" si="16"/>
        <v/>
      </c>
      <c r="V174" t="str">
        <f t="shared" si="17"/>
        <v/>
      </c>
      <c r="W174" t="str">
        <f t="shared" si="18"/>
        <v/>
      </c>
      <c r="X174" t="str">
        <f t="shared" si="19"/>
        <v/>
      </c>
    </row>
    <row r="175" spans="1:24" x14ac:dyDescent="0.2">
      <c r="A175" t="str">
        <f>IFERROR(プログラム__2[[#This Row],[表示用競技番号]],"")</f>
        <v/>
      </c>
      <c r="B175" t="str">
        <f>IFERROR(プログラム__2[[#This Row],[組数]],"")</f>
        <v/>
      </c>
      <c r="C175" t="str">
        <f>IFERROR(プログラム__2[[#This Row],[種目コード]],"")</f>
        <v/>
      </c>
      <c r="D175" t="str">
        <f>IFERROR(プログラム__2[[#This Row],[距離コード]],"")</f>
        <v/>
      </c>
      <c r="E175" t="str">
        <f>IFERROR(プログラム__2[[#This Row],[クラス番号]],"")</f>
        <v/>
      </c>
      <c r="F175" t="str">
        <f>IFERROR(プログラム__2[[#This Row],[性別コード]],"")</f>
        <v/>
      </c>
      <c r="G175" t="str">
        <f>IFERROR(プログラム__2[[#This Row],[予決コード]],"")</f>
        <v/>
      </c>
      <c r="H175" s="44" t="str">
        <f>IFERROR(プログラム__2[[#This Row],[日付]],"")</f>
        <v/>
      </c>
      <c r="I175" t="str">
        <f>IFERROR(プログラム__2[[#This Row],[予選競技番号]],"")</f>
        <v/>
      </c>
      <c r="J175" t="str">
        <f>IFERROR(VLOOKUP(C175,色々!L:M,2,0),"")</f>
        <v/>
      </c>
      <c r="K175" t="str">
        <f>IFERROR(VLOOKUP(D175,色々!P:R,3,0),"")</f>
        <v/>
      </c>
      <c r="L175" t="str">
        <f>IFERROR(VLOOKUP(E175,クラス!B:C,2,0),"")</f>
        <v/>
      </c>
      <c r="M175" t="str">
        <f>IFERROR(VLOOKUP(F175,色々!P:Q,2,0),"")</f>
        <v/>
      </c>
      <c r="N175" t="str">
        <f>IFERROR(VLOOKUP(G175,色々!D:E,2,0),"")</f>
        <v/>
      </c>
      <c r="O175" t="str">
        <f>IFERROR(プログラム__2[[#This Row],[競技番号]],"")</f>
        <v/>
      </c>
      <c r="P175">
        <v>174</v>
      </c>
      <c r="Q175">
        <v>174</v>
      </c>
      <c r="R175" s="69" t="str">
        <f t="shared" si="20"/>
        <v/>
      </c>
      <c r="S175" s="69" t="str">
        <f t="shared" si="14"/>
        <v xml:space="preserve">    </v>
      </c>
      <c r="T175" t="str">
        <f t="shared" si="15"/>
        <v/>
      </c>
      <c r="U175" t="str">
        <f t="shared" si="16"/>
        <v/>
      </c>
      <c r="V175" t="str">
        <f t="shared" si="17"/>
        <v/>
      </c>
      <c r="W175" t="str">
        <f t="shared" si="18"/>
        <v/>
      </c>
      <c r="X175" t="str">
        <f t="shared" si="19"/>
        <v/>
      </c>
    </row>
    <row r="176" spans="1:24" x14ac:dyDescent="0.2">
      <c r="A176" t="str">
        <f>IFERROR(プログラム__2[[#This Row],[表示用競技番号]],"")</f>
        <v/>
      </c>
      <c r="B176" t="str">
        <f>IFERROR(プログラム__2[[#This Row],[組数]],"")</f>
        <v/>
      </c>
      <c r="C176" t="str">
        <f>IFERROR(プログラム__2[[#This Row],[種目コード]],"")</f>
        <v/>
      </c>
      <c r="D176" t="str">
        <f>IFERROR(プログラム__2[[#This Row],[距離コード]],"")</f>
        <v/>
      </c>
      <c r="E176" t="str">
        <f>IFERROR(プログラム__2[[#This Row],[クラス番号]],"")</f>
        <v/>
      </c>
      <c r="F176" t="str">
        <f>IFERROR(プログラム__2[[#This Row],[性別コード]],"")</f>
        <v/>
      </c>
      <c r="G176" t="str">
        <f>IFERROR(プログラム__2[[#This Row],[予決コード]],"")</f>
        <v/>
      </c>
      <c r="H176" s="44" t="str">
        <f>IFERROR(プログラム__2[[#This Row],[日付]],"")</f>
        <v/>
      </c>
      <c r="I176" t="str">
        <f>IFERROR(プログラム__2[[#This Row],[予選競技番号]],"")</f>
        <v/>
      </c>
      <c r="J176" t="str">
        <f>IFERROR(VLOOKUP(C176,色々!L:M,2,0),"")</f>
        <v/>
      </c>
      <c r="K176" t="str">
        <f>IFERROR(VLOOKUP(D176,色々!P:R,3,0),"")</f>
        <v/>
      </c>
      <c r="L176" t="str">
        <f>IFERROR(VLOOKUP(E176,クラス!B:C,2,0),"")</f>
        <v/>
      </c>
      <c r="M176" t="str">
        <f>IFERROR(VLOOKUP(F176,色々!P:Q,2,0),"")</f>
        <v/>
      </c>
      <c r="N176" t="str">
        <f>IFERROR(VLOOKUP(G176,色々!D:E,2,0),"")</f>
        <v/>
      </c>
      <c r="O176" t="str">
        <f>IFERROR(プログラム__2[[#This Row],[競技番号]],"")</f>
        <v/>
      </c>
      <c r="P176">
        <v>175</v>
      </c>
      <c r="Q176">
        <v>175</v>
      </c>
      <c r="R176" s="69" t="str">
        <f t="shared" si="20"/>
        <v/>
      </c>
      <c r="S176" s="69" t="str">
        <f t="shared" si="14"/>
        <v xml:space="preserve">    </v>
      </c>
      <c r="T176" t="str">
        <f t="shared" si="15"/>
        <v/>
      </c>
      <c r="U176" t="str">
        <f t="shared" si="16"/>
        <v/>
      </c>
      <c r="V176" t="str">
        <f t="shared" si="17"/>
        <v/>
      </c>
      <c r="W176" t="str">
        <f t="shared" si="18"/>
        <v/>
      </c>
      <c r="X176" t="str">
        <f t="shared" si="19"/>
        <v/>
      </c>
    </row>
    <row r="177" spans="1:24" x14ac:dyDescent="0.2">
      <c r="A177" t="str">
        <f>IFERROR(プログラム__2[[#This Row],[表示用競技番号]],"")</f>
        <v/>
      </c>
      <c r="B177" t="str">
        <f>IFERROR(プログラム__2[[#This Row],[組数]],"")</f>
        <v/>
      </c>
      <c r="C177" t="str">
        <f>IFERROR(プログラム__2[[#This Row],[種目コード]],"")</f>
        <v/>
      </c>
      <c r="D177" t="str">
        <f>IFERROR(プログラム__2[[#This Row],[距離コード]],"")</f>
        <v/>
      </c>
      <c r="E177" t="str">
        <f>IFERROR(プログラム__2[[#This Row],[クラス番号]],"")</f>
        <v/>
      </c>
      <c r="F177" t="str">
        <f>IFERROR(プログラム__2[[#This Row],[性別コード]],"")</f>
        <v/>
      </c>
      <c r="G177" t="str">
        <f>IFERROR(プログラム__2[[#This Row],[予決コード]],"")</f>
        <v/>
      </c>
      <c r="H177" s="44" t="str">
        <f>IFERROR(プログラム__2[[#This Row],[日付]],"")</f>
        <v/>
      </c>
      <c r="I177" t="str">
        <f>IFERROR(プログラム__2[[#This Row],[予選競技番号]],"")</f>
        <v/>
      </c>
      <c r="J177" t="str">
        <f>IFERROR(VLOOKUP(C177,色々!L:M,2,0),"")</f>
        <v/>
      </c>
      <c r="K177" t="str">
        <f>IFERROR(VLOOKUP(D177,色々!P:R,3,0),"")</f>
        <v/>
      </c>
      <c r="L177" t="str">
        <f>IFERROR(VLOOKUP(E177,クラス!B:C,2,0),"")</f>
        <v/>
      </c>
      <c r="M177" t="str">
        <f>IFERROR(VLOOKUP(F177,色々!P:Q,2,0),"")</f>
        <v/>
      </c>
      <c r="N177" t="str">
        <f>IFERROR(VLOOKUP(G177,色々!D:E,2,0),"")</f>
        <v/>
      </c>
      <c r="O177" t="str">
        <f>IFERROR(プログラム__2[[#This Row],[競技番号]],"")</f>
        <v/>
      </c>
      <c r="P177">
        <v>176</v>
      </c>
      <c r="Q177">
        <v>176</v>
      </c>
      <c r="R177" s="69" t="str">
        <f t="shared" si="20"/>
        <v/>
      </c>
      <c r="S177" s="69" t="str">
        <f t="shared" si="14"/>
        <v xml:space="preserve">    </v>
      </c>
      <c r="T177" t="str">
        <f t="shared" si="15"/>
        <v/>
      </c>
      <c r="U177" t="str">
        <f t="shared" si="16"/>
        <v/>
      </c>
      <c r="V177" t="str">
        <f t="shared" si="17"/>
        <v/>
      </c>
      <c r="W177" t="str">
        <f t="shared" si="18"/>
        <v/>
      </c>
      <c r="X177" t="str">
        <f t="shared" si="19"/>
        <v/>
      </c>
    </row>
    <row r="178" spans="1:24" x14ac:dyDescent="0.2">
      <c r="A178" t="str">
        <f>IFERROR(プログラム__2[[#This Row],[表示用競技番号]],"")</f>
        <v/>
      </c>
      <c r="B178" t="str">
        <f>IFERROR(プログラム__2[[#This Row],[組数]],"")</f>
        <v/>
      </c>
      <c r="C178" t="str">
        <f>IFERROR(プログラム__2[[#This Row],[種目コード]],"")</f>
        <v/>
      </c>
      <c r="D178" t="str">
        <f>IFERROR(プログラム__2[[#This Row],[距離コード]],"")</f>
        <v/>
      </c>
      <c r="E178" t="str">
        <f>IFERROR(プログラム__2[[#This Row],[クラス番号]],"")</f>
        <v/>
      </c>
      <c r="F178" t="str">
        <f>IFERROR(プログラム__2[[#This Row],[性別コード]],"")</f>
        <v/>
      </c>
      <c r="G178" t="str">
        <f>IFERROR(プログラム__2[[#This Row],[予決コード]],"")</f>
        <v/>
      </c>
      <c r="H178" s="44" t="str">
        <f>IFERROR(プログラム__2[[#This Row],[日付]],"")</f>
        <v/>
      </c>
      <c r="I178" t="str">
        <f>IFERROR(プログラム__2[[#This Row],[予選競技番号]],"")</f>
        <v/>
      </c>
      <c r="J178" t="str">
        <f>IFERROR(VLOOKUP(C178,色々!L:M,2,0),"")</f>
        <v/>
      </c>
      <c r="K178" t="str">
        <f>IFERROR(VLOOKUP(D178,色々!P:R,3,0),"")</f>
        <v/>
      </c>
      <c r="L178" t="str">
        <f>IFERROR(VLOOKUP(E178,クラス!B:C,2,0),"")</f>
        <v/>
      </c>
      <c r="M178" t="str">
        <f>IFERROR(VLOOKUP(F178,色々!P:Q,2,0),"")</f>
        <v/>
      </c>
      <c r="N178" t="str">
        <f>IFERROR(VLOOKUP(G178,色々!D:E,2,0),"")</f>
        <v/>
      </c>
      <c r="O178" t="str">
        <f>IFERROR(プログラム__2[[#This Row],[競技番号]],"")</f>
        <v/>
      </c>
      <c r="P178">
        <v>177</v>
      </c>
      <c r="Q178">
        <v>177</v>
      </c>
      <c r="R178" s="69" t="str">
        <f t="shared" si="20"/>
        <v/>
      </c>
      <c r="S178" s="69" t="str">
        <f t="shared" si="14"/>
        <v xml:space="preserve">    </v>
      </c>
      <c r="T178" t="str">
        <f t="shared" si="15"/>
        <v/>
      </c>
      <c r="U178" t="str">
        <f t="shared" si="16"/>
        <v/>
      </c>
      <c r="V178" t="str">
        <f t="shared" si="17"/>
        <v/>
      </c>
      <c r="W178" t="str">
        <f t="shared" si="18"/>
        <v/>
      </c>
      <c r="X178" t="str">
        <f t="shared" si="19"/>
        <v/>
      </c>
    </row>
    <row r="179" spans="1:24" x14ac:dyDescent="0.2">
      <c r="A179" t="str">
        <f>IFERROR(プログラム__2[[#This Row],[表示用競技番号]],"")</f>
        <v/>
      </c>
      <c r="B179" t="str">
        <f>IFERROR(プログラム__2[[#This Row],[組数]],"")</f>
        <v/>
      </c>
      <c r="C179" t="str">
        <f>IFERROR(プログラム__2[[#This Row],[種目コード]],"")</f>
        <v/>
      </c>
      <c r="D179" t="str">
        <f>IFERROR(プログラム__2[[#This Row],[距離コード]],"")</f>
        <v/>
      </c>
      <c r="E179" t="str">
        <f>IFERROR(プログラム__2[[#This Row],[クラス番号]],"")</f>
        <v/>
      </c>
      <c r="F179" t="str">
        <f>IFERROR(プログラム__2[[#This Row],[性別コード]],"")</f>
        <v/>
      </c>
      <c r="G179" t="str">
        <f>IFERROR(プログラム__2[[#This Row],[予決コード]],"")</f>
        <v/>
      </c>
      <c r="H179" s="44" t="str">
        <f>IFERROR(プログラム__2[[#This Row],[日付]],"")</f>
        <v/>
      </c>
      <c r="I179" t="str">
        <f>IFERROR(プログラム__2[[#This Row],[予選競技番号]],"")</f>
        <v/>
      </c>
      <c r="J179" t="str">
        <f>IFERROR(VLOOKUP(C179,色々!L:M,2,0),"")</f>
        <v/>
      </c>
      <c r="K179" t="str">
        <f>IFERROR(VLOOKUP(D179,色々!P:R,3,0),"")</f>
        <v/>
      </c>
      <c r="L179" t="str">
        <f>IFERROR(VLOOKUP(E179,クラス!B:C,2,0),"")</f>
        <v/>
      </c>
      <c r="M179" t="str">
        <f>IFERROR(VLOOKUP(F179,色々!P:Q,2,0),"")</f>
        <v/>
      </c>
      <c r="N179" t="str">
        <f>IFERROR(VLOOKUP(G179,色々!D:E,2,0),"")</f>
        <v/>
      </c>
      <c r="O179" t="str">
        <f>IFERROR(プログラム__2[[#This Row],[競技番号]],"")</f>
        <v/>
      </c>
      <c r="P179">
        <v>178</v>
      </c>
      <c r="Q179">
        <v>178</v>
      </c>
      <c r="R179" s="69" t="str">
        <f t="shared" si="20"/>
        <v/>
      </c>
      <c r="S179" s="69" t="str">
        <f t="shared" si="14"/>
        <v xml:space="preserve">    </v>
      </c>
      <c r="T179" t="str">
        <f t="shared" si="15"/>
        <v/>
      </c>
      <c r="U179" t="str">
        <f t="shared" si="16"/>
        <v/>
      </c>
      <c r="V179" t="str">
        <f t="shared" si="17"/>
        <v/>
      </c>
      <c r="W179" t="str">
        <f t="shared" si="18"/>
        <v/>
      </c>
      <c r="X179" t="str">
        <f t="shared" si="19"/>
        <v/>
      </c>
    </row>
    <row r="180" spans="1:24" x14ac:dyDescent="0.2">
      <c r="A180" t="str">
        <f>IFERROR(プログラム__2[[#This Row],[表示用競技番号]],"")</f>
        <v/>
      </c>
      <c r="B180" t="str">
        <f>IFERROR(プログラム__2[[#This Row],[組数]],"")</f>
        <v/>
      </c>
      <c r="C180" t="str">
        <f>IFERROR(プログラム__2[[#This Row],[種目コード]],"")</f>
        <v/>
      </c>
      <c r="D180" t="str">
        <f>IFERROR(プログラム__2[[#This Row],[距離コード]],"")</f>
        <v/>
      </c>
      <c r="E180" t="str">
        <f>IFERROR(プログラム__2[[#This Row],[クラス番号]],"")</f>
        <v/>
      </c>
      <c r="F180" t="str">
        <f>IFERROR(プログラム__2[[#This Row],[性別コード]],"")</f>
        <v/>
      </c>
      <c r="G180" t="str">
        <f>IFERROR(プログラム__2[[#This Row],[予決コード]],"")</f>
        <v/>
      </c>
      <c r="H180" s="44" t="str">
        <f>IFERROR(プログラム__2[[#This Row],[日付]],"")</f>
        <v/>
      </c>
      <c r="I180" t="str">
        <f>IFERROR(プログラム__2[[#This Row],[予選競技番号]],"")</f>
        <v/>
      </c>
      <c r="J180" t="str">
        <f>IFERROR(VLOOKUP(C180,色々!L:M,2,0),"")</f>
        <v/>
      </c>
      <c r="K180" t="str">
        <f>IFERROR(VLOOKUP(D180,色々!P:R,3,0),"")</f>
        <v/>
      </c>
      <c r="L180" t="str">
        <f>IFERROR(VLOOKUP(E180,クラス!B:C,2,0),"")</f>
        <v/>
      </c>
      <c r="M180" t="str">
        <f>IFERROR(VLOOKUP(F180,色々!P:Q,2,0),"")</f>
        <v/>
      </c>
      <c r="N180" t="str">
        <f>IFERROR(VLOOKUP(G180,色々!D:E,2,0),"")</f>
        <v/>
      </c>
      <c r="O180" t="str">
        <f>IFERROR(プログラム__2[[#This Row],[競技番号]],"")</f>
        <v/>
      </c>
      <c r="P180">
        <v>179</v>
      </c>
      <c r="Q180">
        <v>179</v>
      </c>
      <c r="R180" s="69" t="str">
        <f t="shared" si="20"/>
        <v/>
      </c>
      <c r="S180" s="69" t="str">
        <f t="shared" si="14"/>
        <v xml:space="preserve">    </v>
      </c>
      <c r="T180" t="str">
        <f t="shared" si="15"/>
        <v/>
      </c>
      <c r="U180" t="str">
        <f t="shared" si="16"/>
        <v/>
      </c>
      <c r="V180" t="str">
        <f t="shared" si="17"/>
        <v/>
      </c>
      <c r="W180" t="str">
        <f t="shared" si="18"/>
        <v/>
      </c>
      <c r="X180" t="str">
        <f t="shared" si="19"/>
        <v/>
      </c>
    </row>
    <row r="181" spans="1:24" x14ac:dyDescent="0.2">
      <c r="A181" t="str">
        <f>IFERROR(プログラム__2[[#This Row],[表示用競技番号]],"")</f>
        <v/>
      </c>
      <c r="B181" t="str">
        <f>IFERROR(プログラム__2[[#This Row],[組数]],"")</f>
        <v/>
      </c>
      <c r="C181" t="str">
        <f>IFERROR(プログラム__2[[#This Row],[種目コード]],"")</f>
        <v/>
      </c>
      <c r="D181" t="str">
        <f>IFERROR(プログラム__2[[#This Row],[距離コード]],"")</f>
        <v/>
      </c>
      <c r="E181" t="str">
        <f>IFERROR(プログラム__2[[#This Row],[クラス番号]],"")</f>
        <v/>
      </c>
      <c r="F181" t="str">
        <f>IFERROR(プログラム__2[[#This Row],[性別コード]],"")</f>
        <v/>
      </c>
      <c r="G181" t="str">
        <f>IFERROR(プログラム__2[[#This Row],[予決コード]],"")</f>
        <v/>
      </c>
      <c r="H181" s="44" t="str">
        <f>IFERROR(プログラム__2[[#This Row],[日付]],"")</f>
        <v/>
      </c>
      <c r="I181" t="str">
        <f>IFERROR(プログラム__2[[#This Row],[予選競技番号]],"")</f>
        <v/>
      </c>
      <c r="J181" t="str">
        <f>IFERROR(VLOOKUP(C181,色々!L:M,2,0),"")</f>
        <v/>
      </c>
      <c r="K181" t="str">
        <f>IFERROR(VLOOKUP(D181,色々!P:R,3,0),"")</f>
        <v/>
      </c>
      <c r="L181" t="str">
        <f>IFERROR(VLOOKUP(E181,クラス!B:C,2,0),"")</f>
        <v/>
      </c>
      <c r="M181" t="str">
        <f>IFERROR(VLOOKUP(F181,色々!P:Q,2,0),"")</f>
        <v/>
      </c>
      <c r="N181" t="str">
        <f>IFERROR(VLOOKUP(G181,色々!D:E,2,0),"")</f>
        <v/>
      </c>
      <c r="O181" t="str">
        <f>IFERROR(プログラム__2[[#This Row],[競技番号]],"")</f>
        <v/>
      </c>
      <c r="P181">
        <v>180</v>
      </c>
      <c r="Q181">
        <v>180</v>
      </c>
      <c r="R181" s="69" t="str">
        <f t="shared" si="20"/>
        <v/>
      </c>
      <c r="S181" s="69" t="str">
        <f t="shared" si="14"/>
        <v xml:space="preserve">    </v>
      </c>
      <c r="T181" t="str">
        <f t="shared" si="15"/>
        <v/>
      </c>
      <c r="U181" t="str">
        <f t="shared" si="16"/>
        <v/>
      </c>
      <c r="V181" t="str">
        <f t="shared" si="17"/>
        <v/>
      </c>
      <c r="W181" t="str">
        <f t="shared" si="18"/>
        <v/>
      </c>
      <c r="X181" t="str">
        <f t="shared" si="19"/>
        <v/>
      </c>
    </row>
    <row r="182" spans="1:24" x14ac:dyDescent="0.2">
      <c r="A182" t="str">
        <f>IFERROR(プログラム__2[[#This Row],[表示用競技番号]],"")</f>
        <v/>
      </c>
      <c r="B182" t="str">
        <f>IFERROR(プログラム__2[[#This Row],[組数]],"")</f>
        <v/>
      </c>
      <c r="C182" t="str">
        <f>IFERROR(プログラム__2[[#This Row],[種目コード]],"")</f>
        <v/>
      </c>
      <c r="D182" t="str">
        <f>IFERROR(プログラム__2[[#This Row],[距離コード]],"")</f>
        <v/>
      </c>
      <c r="E182" t="str">
        <f>IFERROR(プログラム__2[[#This Row],[クラス番号]],"")</f>
        <v/>
      </c>
      <c r="F182" t="str">
        <f>IFERROR(プログラム__2[[#This Row],[性別コード]],"")</f>
        <v/>
      </c>
      <c r="G182" t="str">
        <f>IFERROR(プログラム__2[[#This Row],[予決コード]],"")</f>
        <v/>
      </c>
      <c r="H182" s="44" t="str">
        <f>IFERROR(プログラム__2[[#This Row],[日付]],"")</f>
        <v/>
      </c>
      <c r="I182" t="str">
        <f>IFERROR(プログラム__2[[#This Row],[予選競技番号]],"")</f>
        <v/>
      </c>
      <c r="J182" t="str">
        <f>IFERROR(VLOOKUP(C182,色々!L:M,2,0),"")</f>
        <v/>
      </c>
      <c r="K182" t="str">
        <f>IFERROR(VLOOKUP(D182,色々!P:R,3,0),"")</f>
        <v/>
      </c>
      <c r="L182" t="str">
        <f>IFERROR(VLOOKUP(E182,クラス!B:C,2,0),"")</f>
        <v/>
      </c>
      <c r="M182" t="str">
        <f>IFERROR(VLOOKUP(F182,色々!P:Q,2,0),"")</f>
        <v/>
      </c>
      <c r="N182" t="str">
        <f>IFERROR(VLOOKUP(G182,色々!D:E,2,0),"")</f>
        <v/>
      </c>
      <c r="O182" t="str">
        <f>IFERROR(プログラム__2[[#This Row],[競技番号]],"")</f>
        <v/>
      </c>
      <c r="P182">
        <v>181</v>
      </c>
      <c r="Q182">
        <v>181</v>
      </c>
      <c r="R182" s="69" t="str">
        <f t="shared" si="20"/>
        <v/>
      </c>
      <c r="S182" s="69" t="str">
        <f t="shared" si="14"/>
        <v xml:space="preserve">    </v>
      </c>
      <c r="T182" t="str">
        <f t="shared" si="15"/>
        <v/>
      </c>
      <c r="U182" t="str">
        <f t="shared" si="16"/>
        <v/>
      </c>
      <c r="V182" t="str">
        <f t="shared" si="17"/>
        <v/>
      </c>
      <c r="W182" t="str">
        <f t="shared" si="18"/>
        <v/>
      </c>
      <c r="X182" t="str">
        <f t="shared" si="19"/>
        <v/>
      </c>
    </row>
    <row r="183" spans="1:24" x14ac:dyDescent="0.2">
      <c r="A183" t="str">
        <f>IFERROR(プログラム__2[[#This Row],[表示用競技番号]],"")</f>
        <v/>
      </c>
      <c r="B183" t="str">
        <f>IFERROR(プログラム__2[[#This Row],[組数]],"")</f>
        <v/>
      </c>
      <c r="C183" t="str">
        <f>IFERROR(プログラム__2[[#This Row],[種目コード]],"")</f>
        <v/>
      </c>
      <c r="D183" t="str">
        <f>IFERROR(プログラム__2[[#This Row],[距離コード]],"")</f>
        <v/>
      </c>
      <c r="E183" t="str">
        <f>IFERROR(プログラム__2[[#This Row],[クラス番号]],"")</f>
        <v/>
      </c>
      <c r="F183" t="str">
        <f>IFERROR(プログラム__2[[#This Row],[性別コード]],"")</f>
        <v/>
      </c>
      <c r="G183" t="str">
        <f>IFERROR(プログラム__2[[#This Row],[予決コード]],"")</f>
        <v/>
      </c>
      <c r="H183" s="44" t="str">
        <f>IFERROR(プログラム__2[[#This Row],[日付]],"")</f>
        <v/>
      </c>
      <c r="I183" t="str">
        <f>IFERROR(プログラム__2[[#This Row],[予選競技番号]],"")</f>
        <v/>
      </c>
      <c r="J183" t="str">
        <f>IFERROR(VLOOKUP(C183,色々!L:M,2,0),"")</f>
        <v/>
      </c>
      <c r="K183" t="str">
        <f>IFERROR(VLOOKUP(D183,色々!P:R,3,0),"")</f>
        <v/>
      </c>
      <c r="L183" t="str">
        <f>IFERROR(VLOOKUP(E183,クラス!B:C,2,0),"")</f>
        <v/>
      </c>
      <c r="M183" t="str">
        <f>IFERROR(VLOOKUP(F183,色々!P:Q,2,0),"")</f>
        <v/>
      </c>
      <c r="N183" t="str">
        <f>IFERROR(VLOOKUP(G183,色々!D:E,2,0),"")</f>
        <v/>
      </c>
      <c r="O183" t="str">
        <f>IFERROR(プログラム__2[[#This Row],[競技番号]],"")</f>
        <v/>
      </c>
      <c r="P183">
        <v>182</v>
      </c>
      <c r="Q183">
        <v>182</v>
      </c>
      <c r="R183" s="69" t="str">
        <f t="shared" si="20"/>
        <v/>
      </c>
      <c r="S183" s="69" t="str">
        <f t="shared" si="14"/>
        <v xml:space="preserve">    </v>
      </c>
      <c r="T183" t="str">
        <f t="shared" si="15"/>
        <v/>
      </c>
      <c r="U183" t="str">
        <f t="shared" si="16"/>
        <v/>
      </c>
      <c r="V183" t="str">
        <f t="shared" si="17"/>
        <v/>
      </c>
      <c r="W183" t="str">
        <f t="shared" si="18"/>
        <v/>
      </c>
      <c r="X183" t="str">
        <f t="shared" si="19"/>
        <v/>
      </c>
    </row>
    <row r="184" spans="1:24" x14ac:dyDescent="0.2">
      <c r="A184" t="str">
        <f>IFERROR(プログラム__2[[#This Row],[表示用競技番号]],"")</f>
        <v/>
      </c>
      <c r="B184" t="str">
        <f>IFERROR(プログラム__2[[#This Row],[組数]],"")</f>
        <v/>
      </c>
      <c r="C184" t="str">
        <f>IFERROR(プログラム__2[[#This Row],[種目コード]],"")</f>
        <v/>
      </c>
      <c r="D184" t="str">
        <f>IFERROR(プログラム__2[[#This Row],[距離コード]],"")</f>
        <v/>
      </c>
      <c r="E184" t="str">
        <f>IFERROR(プログラム__2[[#This Row],[クラス番号]],"")</f>
        <v/>
      </c>
      <c r="F184" t="str">
        <f>IFERROR(プログラム__2[[#This Row],[性別コード]],"")</f>
        <v/>
      </c>
      <c r="G184" t="str">
        <f>IFERROR(プログラム__2[[#This Row],[予決コード]],"")</f>
        <v/>
      </c>
      <c r="H184" s="44" t="str">
        <f>IFERROR(プログラム__2[[#This Row],[日付]],"")</f>
        <v/>
      </c>
      <c r="I184" t="str">
        <f>IFERROR(プログラム__2[[#This Row],[予選競技番号]],"")</f>
        <v/>
      </c>
      <c r="J184" t="str">
        <f>IFERROR(VLOOKUP(C184,色々!L:M,2,0),"")</f>
        <v/>
      </c>
      <c r="K184" t="str">
        <f>IFERROR(VLOOKUP(D184,色々!P:R,3,0),"")</f>
        <v/>
      </c>
      <c r="L184" t="str">
        <f>IFERROR(VLOOKUP(E184,クラス!B:C,2,0),"")</f>
        <v/>
      </c>
      <c r="M184" t="str">
        <f>IFERROR(VLOOKUP(F184,色々!P:Q,2,0),"")</f>
        <v/>
      </c>
      <c r="N184" t="str">
        <f>IFERROR(VLOOKUP(G184,色々!D:E,2,0),"")</f>
        <v/>
      </c>
      <c r="O184" t="str">
        <f>IFERROR(プログラム__2[[#This Row],[競技番号]],"")</f>
        <v/>
      </c>
      <c r="P184">
        <v>183</v>
      </c>
      <c r="Q184">
        <v>183</v>
      </c>
      <c r="R184" s="69" t="str">
        <f t="shared" si="20"/>
        <v/>
      </c>
      <c r="S184" s="69" t="str">
        <f t="shared" si="14"/>
        <v xml:space="preserve">    </v>
      </c>
      <c r="T184" t="str">
        <f t="shared" si="15"/>
        <v/>
      </c>
      <c r="U184" t="str">
        <f t="shared" si="16"/>
        <v/>
      </c>
      <c r="V184" t="str">
        <f t="shared" si="17"/>
        <v/>
      </c>
      <c r="W184" t="str">
        <f t="shared" si="18"/>
        <v/>
      </c>
      <c r="X184" t="str">
        <f t="shared" si="19"/>
        <v/>
      </c>
    </row>
    <row r="185" spans="1:24" x14ac:dyDescent="0.2">
      <c r="A185" t="str">
        <f>IFERROR(プログラム__2[[#This Row],[表示用競技番号]],"")</f>
        <v/>
      </c>
      <c r="B185" t="str">
        <f>IFERROR(プログラム__2[[#This Row],[組数]],"")</f>
        <v/>
      </c>
      <c r="C185" t="str">
        <f>IFERROR(プログラム__2[[#This Row],[種目コード]],"")</f>
        <v/>
      </c>
      <c r="D185" t="str">
        <f>IFERROR(プログラム__2[[#This Row],[距離コード]],"")</f>
        <v/>
      </c>
      <c r="E185" t="str">
        <f>IFERROR(プログラム__2[[#This Row],[クラス番号]],"")</f>
        <v/>
      </c>
      <c r="F185" t="str">
        <f>IFERROR(プログラム__2[[#This Row],[性別コード]],"")</f>
        <v/>
      </c>
      <c r="G185" t="str">
        <f>IFERROR(プログラム__2[[#This Row],[予決コード]],"")</f>
        <v/>
      </c>
      <c r="H185" s="44" t="str">
        <f>IFERROR(プログラム__2[[#This Row],[日付]],"")</f>
        <v/>
      </c>
      <c r="I185" t="str">
        <f>IFERROR(プログラム__2[[#This Row],[予選競技番号]],"")</f>
        <v/>
      </c>
      <c r="J185" t="str">
        <f>IFERROR(VLOOKUP(C185,色々!L:M,2,0),"")</f>
        <v/>
      </c>
      <c r="K185" t="str">
        <f>IFERROR(VLOOKUP(D185,色々!P:R,3,0),"")</f>
        <v/>
      </c>
      <c r="L185" t="str">
        <f>IFERROR(VLOOKUP(E185,クラス!B:C,2,0),"")</f>
        <v/>
      </c>
      <c r="M185" t="str">
        <f>IFERROR(VLOOKUP(F185,色々!P:Q,2,0),"")</f>
        <v/>
      </c>
      <c r="N185" t="str">
        <f>IFERROR(VLOOKUP(G185,色々!D:E,2,0),"")</f>
        <v/>
      </c>
      <c r="O185" t="str">
        <f>IFERROR(プログラム__2[[#This Row],[競技番号]],"")</f>
        <v/>
      </c>
      <c r="P185">
        <v>184</v>
      </c>
      <c r="Q185">
        <v>184</v>
      </c>
      <c r="R185" s="69" t="str">
        <f t="shared" si="20"/>
        <v/>
      </c>
      <c r="S185" s="69" t="str">
        <f t="shared" si="14"/>
        <v xml:space="preserve">    </v>
      </c>
      <c r="T185" t="str">
        <f t="shared" si="15"/>
        <v/>
      </c>
      <c r="U185" t="str">
        <f t="shared" si="16"/>
        <v/>
      </c>
      <c r="V185" t="str">
        <f t="shared" si="17"/>
        <v/>
      </c>
      <c r="W185" t="str">
        <f t="shared" si="18"/>
        <v/>
      </c>
      <c r="X185" t="str">
        <f t="shared" si="19"/>
        <v/>
      </c>
    </row>
    <row r="186" spans="1:24" x14ac:dyDescent="0.2">
      <c r="A186" t="str">
        <f>IFERROR(プログラム__2[[#This Row],[表示用競技番号]],"")</f>
        <v/>
      </c>
      <c r="B186" t="str">
        <f>IFERROR(プログラム__2[[#This Row],[組数]],"")</f>
        <v/>
      </c>
      <c r="C186" t="str">
        <f>IFERROR(プログラム__2[[#This Row],[種目コード]],"")</f>
        <v/>
      </c>
      <c r="D186" t="str">
        <f>IFERROR(プログラム__2[[#This Row],[距離コード]],"")</f>
        <v/>
      </c>
      <c r="E186" t="str">
        <f>IFERROR(プログラム__2[[#This Row],[クラス番号]],"")</f>
        <v/>
      </c>
      <c r="F186" t="str">
        <f>IFERROR(プログラム__2[[#This Row],[性別コード]],"")</f>
        <v/>
      </c>
      <c r="G186" t="str">
        <f>IFERROR(プログラム__2[[#This Row],[予決コード]],"")</f>
        <v/>
      </c>
      <c r="H186" s="44" t="str">
        <f>IFERROR(プログラム__2[[#This Row],[日付]],"")</f>
        <v/>
      </c>
      <c r="I186" t="str">
        <f>IFERROR(プログラム__2[[#This Row],[予選競技番号]],"")</f>
        <v/>
      </c>
      <c r="J186" t="str">
        <f>IFERROR(VLOOKUP(C186,色々!L:M,2,0),"")</f>
        <v/>
      </c>
      <c r="K186" t="str">
        <f>IFERROR(VLOOKUP(D186,色々!P:R,3,0),"")</f>
        <v/>
      </c>
      <c r="L186" t="str">
        <f>IFERROR(VLOOKUP(E186,クラス!B:C,2,0),"")</f>
        <v/>
      </c>
      <c r="M186" t="str">
        <f>IFERROR(VLOOKUP(F186,色々!P:Q,2,0),"")</f>
        <v/>
      </c>
      <c r="N186" t="str">
        <f>IFERROR(VLOOKUP(G186,色々!D:E,2,0),"")</f>
        <v/>
      </c>
      <c r="O186" t="str">
        <f>IFERROR(プログラム__2[[#This Row],[競技番号]],"")</f>
        <v/>
      </c>
      <c r="P186">
        <v>185</v>
      </c>
      <c r="Q186">
        <v>185</v>
      </c>
      <c r="R186" s="69" t="str">
        <f t="shared" si="20"/>
        <v/>
      </c>
      <c r="S186" s="69" t="str">
        <f t="shared" si="14"/>
        <v xml:space="preserve">    </v>
      </c>
      <c r="T186" t="str">
        <f t="shared" si="15"/>
        <v/>
      </c>
      <c r="U186" t="str">
        <f t="shared" si="16"/>
        <v/>
      </c>
      <c r="V186" t="str">
        <f t="shared" si="17"/>
        <v/>
      </c>
      <c r="W186" t="str">
        <f t="shared" si="18"/>
        <v/>
      </c>
      <c r="X186" t="str">
        <f t="shared" si="19"/>
        <v/>
      </c>
    </row>
    <row r="187" spans="1:24" x14ac:dyDescent="0.2">
      <c r="A187" t="str">
        <f>IFERROR(プログラム__2[[#This Row],[表示用競技番号]],"")</f>
        <v/>
      </c>
      <c r="B187" t="str">
        <f>IFERROR(プログラム__2[[#This Row],[組数]],"")</f>
        <v/>
      </c>
      <c r="C187" t="str">
        <f>IFERROR(プログラム__2[[#This Row],[種目コード]],"")</f>
        <v/>
      </c>
      <c r="D187" t="str">
        <f>IFERROR(プログラム__2[[#This Row],[距離コード]],"")</f>
        <v/>
      </c>
      <c r="E187" t="str">
        <f>IFERROR(プログラム__2[[#This Row],[クラス番号]],"")</f>
        <v/>
      </c>
      <c r="F187" t="str">
        <f>IFERROR(プログラム__2[[#This Row],[性別コード]],"")</f>
        <v/>
      </c>
      <c r="G187" t="str">
        <f>IFERROR(プログラム__2[[#This Row],[予決コード]],"")</f>
        <v/>
      </c>
      <c r="H187" s="44" t="str">
        <f>IFERROR(プログラム__2[[#This Row],[日付]],"")</f>
        <v/>
      </c>
      <c r="I187" t="str">
        <f>IFERROR(プログラム__2[[#This Row],[予選競技番号]],"")</f>
        <v/>
      </c>
      <c r="J187" t="str">
        <f>IFERROR(VLOOKUP(C187,色々!L:M,2,0),"")</f>
        <v/>
      </c>
      <c r="K187" t="str">
        <f>IFERROR(VLOOKUP(D187,色々!P:R,3,0),"")</f>
        <v/>
      </c>
      <c r="L187" t="str">
        <f>IFERROR(VLOOKUP(E187,クラス!B:C,2,0),"")</f>
        <v/>
      </c>
      <c r="M187" t="str">
        <f>IFERROR(VLOOKUP(F187,色々!P:Q,2,0),"")</f>
        <v/>
      </c>
      <c r="N187" t="str">
        <f>IFERROR(VLOOKUP(G187,色々!D:E,2,0),"")</f>
        <v/>
      </c>
      <c r="O187" t="str">
        <f>IFERROR(プログラム__2[[#This Row],[競技番号]],"")</f>
        <v/>
      </c>
      <c r="P187">
        <v>186</v>
      </c>
      <c r="Q187">
        <v>186</v>
      </c>
      <c r="R187" s="69" t="str">
        <f t="shared" si="20"/>
        <v/>
      </c>
      <c r="S187" s="69" t="str">
        <f t="shared" si="14"/>
        <v xml:space="preserve">    </v>
      </c>
      <c r="T187" t="str">
        <f t="shared" si="15"/>
        <v/>
      </c>
      <c r="U187" t="str">
        <f t="shared" si="16"/>
        <v/>
      </c>
      <c r="V187" t="str">
        <f t="shared" si="17"/>
        <v/>
      </c>
      <c r="W187" t="str">
        <f t="shared" si="18"/>
        <v/>
      </c>
      <c r="X187" t="str">
        <f t="shared" si="19"/>
        <v/>
      </c>
    </row>
    <row r="188" spans="1:24" x14ac:dyDescent="0.2">
      <c r="A188" t="str">
        <f>IFERROR(プログラム__2[[#This Row],[表示用競技番号]],"")</f>
        <v/>
      </c>
      <c r="B188" t="str">
        <f>IFERROR(プログラム__2[[#This Row],[組数]],"")</f>
        <v/>
      </c>
      <c r="C188" t="str">
        <f>IFERROR(プログラム__2[[#This Row],[種目コード]],"")</f>
        <v/>
      </c>
      <c r="D188" t="str">
        <f>IFERROR(プログラム__2[[#This Row],[距離コード]],"")</f>
        <v/>
      </c>
      <c r="E188" t="str">
        <f>IFERROR(プログラム__2[[#This Row],[クラス番号]],"")</f>
        <v/>
      </c>
      <c r="F188" t="str">
        <f>IFERROR(プログラム__2[[#This Row],[性別コード]],"")</f>
        <v/>
      </c>
      <c r="G188" t="str">
        <f>IFERROR(プログラム__2[[#This Row],[予決コード]],"")</f>
        <v/>
      </c>
      <c r="H188" s="44" t="str">
        <f>IFERROR(プログラム__2[[#This Row],[日付]],"")</f>
        <v/>
      </c>
      <c r="I188" t="str">
        <f>IFERROR(プログラム__2[[#This Row],[予選競技番号]],"")</f>
        <v/>
      </c>
      <c r="J188" t="str">
        <f>IFERROR(VLOOKUP(C188,色々!L:M,2,0),"")</f>
        <v/>
      </c>
      <c r="K188" t="str">
        <f>IFERROR(VLOOKUP(D188,色々!P:R,3,0),"")</f>
        <v/>
      </c>
      <c r="L188" t="str">
        <f>IFERROR(VLOOKUP(E188,クラス!B:C,2,0),"")</f>
        <v/>
      </c>
      <c r="M188" t="str">
        <f>IFERROR(VLOOKUP(F188,色々!P:Q,2,0),"")</f>
        <v/>
      </c>
      <c r="N188" t="str">
        <f>IFERROR(VLOOKUP(G188,色々!D:E,2,0),"")</f>
        <v/>
      </c>
      <c r="O188" t="str">
        <f>IFERROR(プログラム__2[[#This Row],[競技番号]],"")</f>
        <v/>
      </c>
      <c r="P188">
        <v>187</v>
      </c>
      <c r="Q188">
        <v>187</v>
      </c>
      <c r="R188" s="69" t="str">
        <f t="shared" si="20"/>
        <v/>
      </c>
      <c r="S188" s="69" t="str">
        <f t="shared" si="14"/>
        <v xml:space="preserve">    </v>
      </c>
      <c r="T188" t="str">
        <f t="shared" si="15"/>
        <v/>
      </c>
      <c r="U188" t="str">
        <f t="shared" si="16"/>
        <v/>
      </c>
      <c r="V188" t="str">
        <f t="shared" si="17"/>
        <v/>
      </c>
      <c r="W188" t="str">
        <f t="shared" si="18"/>
        <v/>
      </c>
      <c r="X188" t="str">
        <f t="shared" si="19"/>
        <v/>
      </c>
    </row>
    <row r="189" spans="1:24" x14ac:dyDescent="0.2">
      <c r="A189" t="str">
        <f>IFERROR(プログラム__2[[#This Row],[表示用競技番号]],"")</f>
        <v/>
      </c>
      <c r="B189" t="str">
        <f>IFERROR(プログラム__2[[#This Row],[組数]],"")</f>
        <v/>
      </c>
      <c r="C189" t="str">
        <f>IFERROR(プログラム__2[[#This Row],[種目コード]],"")</f>
        <v/>
      </c>
      <c r="D189" t="str">
        <f>IFERROR(プログラム__2[[#This Row],[距離コード]],"")</f>
        <v/>
      </c>
      <c r="E189" t="str">
        <f>IFERROR(プログラム__2[[#This Row],[クラス番号]],"")</f>
        <v/>
      </c>
      <c r="F189" t="str">
        <f>IFERROR(プログラム__2[[#This Row],[性別コード]],"")</f>
        <v/>
      </c>
      <c r="G189" t="str">
        <f>IFERROR(プログラム__2[[#This Row],[予決コード]],"")</f>
        <v/>
      </c>
      <c r="H189" s="44" t="str">
        <f>IFERROR(プログラム__2[[#This Row],[日付]],"")</f>
        <v/>
      </c>
      <c r="I189" t="str">
        <f>IFERROR(プログラム__2[[#This Row],[予選競技番号]],"")</f>
        <v/>
      </c>
      <c r="J189" t="str">
        <f>IFERROR(VLOOKUP(C189,色々!L:M,2,0),"")</f>
        <v/>
      </c>
      <c r="K189" t="str">
        <f>IFERROR(VLOOKUP(D189,色々!P:R,3,0),"")</f>
        <v/>
      </c>
      <c r="L189" t="str">
        <f>IFERROR(VLOOKUP(E189,クラス!B:C,2,0),"")</f>
        <v/>
      </c>
      <c r="M189" t="str">
        <f>IFERROR(VLOOKUP(F189,色々!P:Q,2,0),"")</f>
        <v/>
      </c>
      <c r="N189" t="str">
        <f>IFERROR(VLOOKUP(G189,色々!D:E,2,0),"")</f>
        <v/>
      </c>
      <c r="O189" t="str">
        <f>IFERROR(プログラム__2[[#This Row],[競技番号]],"")</f>
        <v/>
      </c>
      <c r="P189">
        <v>188</v>
      </c>
      <c r="Q189">
        <v>188</v>
      </c>
      <c r="R189" s="69" t="str">
        <f t="shared" si="20"/>
        <v/>
      </c>
      <c r="S189" s="69" t="str">
        <f t="shared" si="14"/>
        <v xml:space="preserve">    </v>
      </c>
      <c r="T189" t="str">
        <f t="shared" si="15"/>
        <v/>
      </c>
      <c r="U189" t="str">
        <f t="shared" si="16"/>
        <v/>
      </c>
      <c r="V189" t="str">
        <f t="shared" si="17"/>
        <v/>
      </c>
      <c r="W189" t="str">
        <f t="shared" si="18"/>
        <v/>
      </c>
      <c r="X189" t="str">
        <f t="shared" si="19"/>
        <v/>
      </c>
    </row>
    <row r="190" spans="1:24" x14ac:dyDescent="0.2">
      <c r="A190" t="str">
        <f>IFERROR(プログラム__2[[#This Row],[表示用競技番号]],"")</f>
        <v/>
      </c>
      <c r="B190" t="str">
        <f>IFERROR(プログラム__2[[#This Row],[組数]],"")</f>
        <v/>
      </c>
      <c r="C190" t="str">
        <f>IFERROR(プログラム__2[[#This Row],[種目コード]],"")</f>
        <v/>
      </c>
      <c r="D190" t="str">
        <f>IFERROR(プログラム__2[[#This Row],[距離コード]],"")</f>
        <v/>
      </c>
      <c r="E190" t="str">
        <f>IFERROR(プログラム__2[[#This Row],[クラス番号]],"")</f>
        <v/>
      </c>
      <c r="F190" t="str">
        <f>IFERROR(プログラム__2[[#This Row],[性別コード]],"")</f>
        <v/>
      </c>
      <c r="G190" t="str">
        <f>IFERROR(プログラム__2[[#This Row],[予決コード]],"")</f>
        <v/>
      </c>
      <c r="H190" s="44" t="str">
        <f>IFERROR(プログラム__2[[#This Row],[日付]],"")</f>
        <v/>
      </c>
      <c r="I190" t="str">
        <f>IFERROR(プログラム__2[[#This Row],[予選競技番号]],"")</f>
        <v/>
      </c>
      <c r="J190" t="str">
        <f>IFERROR(VLOOKUP(C190,色々!L:M,2,0),"")</f>
        <v/>
      </c>
      <c r="K190" t="str">
        <f>IFERROR(VLOOKUP(D190,色々!P:R,3,0),"")</f>
        <v/>
      </c>
      <c r="L190" t="str">
        <f>IFERROR(VLOOKUP(E190,クラス!B:C,2,0),"")</f>
        <v/>
      </c>
      <c r="M190" t="str">
        <f>IFERROR(VLOOKUP(F190,色々!P:Q,2,0),"")</f>
        <v/>
      </c>
      <c r="N190" t="str">
        <f>IFERROR(VLOOKUP(G190,色々!D:E,2,0),"")</f>
        <v/>
      </c>
      <c r="O190" t="str">
        <f>IFERROR(プログラム__2[[#This Row],[競技番号]],"")</f>
        <v/>
      </c>
      <c r="P190">
        <v>189</v>
      </c>
      <c r="Q190">
        <v>189</v>
      </c>
      <c r="R190" s="69" t="str">
        <f t="shared" si="20"/>
        <v/>
      </c>
      <c r="S190" s="69" t="str">
        <f t="shared" si="14"/>
        <v xml:space="preserve">    </v>
      </c>
      <c r="T190" t="str">
        <f t="shared" si="15"/>
        <v/>
      </c>
      <c r="U190" t="str">
        <f t="shared" si="16"/>
        <v/>
      </c>
      <c r="V190" t="str">
        <f t="shared" si="17"/>
        <v/>
      </c>
      <c r="W190" t="str">
        <f t="shared" si="18"/>
        <v/>
      </c>
      <c r="X190" t="str">
        <f t="shared" si="19"/>
        <v/>
      </c>
    </row>
    <row r="191" spans="1:24" x14ac:dyDescent="0.2">
      <c r="A191" t="str">
        <f>IFERROR(プログラム__2[[#This Row],[表示用競技番号]],"")</f>
        <v/>
      </c>
      <c r="B191" t="str">
        <f>IFERROR(プログラム__2[[#This Row],[組数]],"")</f>
        <v/>
      </c>
      <c r="C191" t="str">
        <f>IFERROR(プログラム__2[[#This Row],[種目コード]],"")</f>
        <v/>
      </c>
      <c r="D191" t="str">
        <f>IFERROR(プログラム__2[[#This Row],[距離コード]],"")</f>
        <v/>
      </c>
      <c r="E191" t="str">
        <f>IFERROR(プログラム__2[[#This Row],[クラス番号]],"")</f>
        <v/>
      </c>
      <c r="F191" t="str">
        <f>IFERROR(プログラム__2[[#This Row],[性別コード]],"")</f>
        <v/>
      </c>
      <c r="G191" t="str">
        <f>IFERROR(プログラム__2[[#This Row],[予決コード]],"")</f>
        <v/>
      </c>
      <c r="H191" s="44" t="str">
        <f>IFERROR(プログラム__2[[#This Row],[日付]],"")</f>
        <v/>
      </c>
      <c r="I191" t="str">
        <f>IFERROR(プログラム__2[[#This Row],[予選競技番号]],"")</f>
        <v/>
      </c>
      <c r="J191" t="str">
        <f>IFERROR(VLOOKUP(C191,色々!L:M,2,0),"")</f>
        <v/>
      </c>
      <c r="K191" t="str">
        <f>IFERROR(VLOOKUP(D191,色々!P:R,3,0),"")</f>
        <v/>
      </c>
      <c r="L191" t="str">
        <f>IFERROR(VLOOKUP(E191,クラス!B:C,2,0),"")</f>
        <v/>
      </c>
      <c r="M191" t="str">
        <f>IFERROR(VLOOKUP(F191,色々!P:Q,2,0),"")</f>
        <v/>
      </c>
      <c r="N191" t="str">
        <f>IFERROR(VLOOKUP(G191,色々!D:E,2,0),"")</f>
        <v/>
      </c>
      <c r="O191" t="str">
        <f>IFERROR(プログラム__2[[#This Row],[競技番号]],"")</f>
        <v/>
      </c>
      <c r="P191">
        <v>190</v>
      </c>
      <c r="Q191">
        <v>190</v>
      </c>
      <c r="R191" s="69" t="str">
        <f t="shared" si="20"/>
        <v/>
      </c>
      <c r="S191" s="69" t="str">
        <f t="shared" si="14"/>
        <v xml:space="preserve">    </v>
      </c>
      <c r="T191" t="str">
        <f t="shared" si="15"/>
        <v/>
      </c>
      <c r="U191" t="str">
        <f t="shared" si="16"/>
        <v/>
      </c>
      <c r="V191" t="str">
        <f t="shared" si="17"/>
        <v/>
      </c>
      <c r="W191" t="str">
        <f t="shared" si="18"/>
        <v/>
      </c>
      <c r="X191" t="str">
        <f t="shared" si="19"/>
        <v/>
      </c>
    </row>
    <row r="192" spans="1:24" x14ac:dyDescent="0.2">
      <c r="A192" t="str">
        <f>IFERROR(プログラム__2[[#This Row],[表示用競技番号]],"")</f>
        <v/>
      </c>
      <c r="B192" t="str">
        <f>IFERROR(プログラム__2[[#This Row],[組数]],"")</f>
        <v/>
      </c>
      <c r="C192" t="str">
        <f>IFERROR(プログラム__2[[#This Row],[種目コード]],"")</f>
        <v/>
      </c>
      <c r="D192" t="str">
        <f>IFERROR(プログラム__2[[#This Row],[距離コード]],"")</f>
        <v/>
      </c>
      <c r="E192" t="str">
        <f>IFERROR(プログラム__2[[#This Row],[クラス番号]],"")</f>
        <v/>
      </c>
      <c r="F192" t="str">
        <f>IFERROR(プログラム__2[[#This Row],[性別コード]],"")</f>
        <v/>
      </c>
      <c r="G192" t="str">
        <f>IFERROR(プログラム__2[[#This Row],[予決コード]],"")</f>
        <v/>
      </c>
      <c r="H192" s="44" t="str">
        <f>IFERROR(プログラム__2[[#This Row],[日付]],"")</f>
        <v/>
      </c>
      <c r="I192" t="str">
        <f>IFERROR(プログラム__2[[#This Row],[予選競技番号]],"")</f>
        <v/>
      </c>
      <c r="J192" t="str">
        <f>IFERROR(VLOOKUP(C192,色々!L:M,2,0),"")</f>
        <v/>
      </c>
      <c r="K192" t="str">
        <f>IFERROR(VLOOKUP(D192,色々!P:R,3,0),"")</f>
        <v/>
      </c>
      <c r="L192" t="str">
        <f>IFERROR(VLOOKUP(E192,クラス!B:C,2,0),"")</f>
        <v/>
      </c>
      <c r="M192" t="str">
        <f>IFERROR(VLOOKUP(F192,色々!P:Q,2,0),"")</f>
        <v/>
      </c>
      <c r="N192" t="str">
        <f>IFERROR(VLOOKUP(G192,色々!D:E,2,0),"")</f>
        <v/>
      </c>
      <c r="O192" t="str">
        <f>IFERROR(プログラム__2[[#This Row],[競技番号]],"")</f>
        <v/>
      </c>
      <c r="P192">
        <v>191</v>
      </c>
      <c r="Q192">
        <v>191</v>
      </c>
      <c r="R192" s="69" t="str">
        <f t="shared" si="20"/>
        <v/>
      </c>
      <c r="S192" s="69" t="str">
        <f t="shared" si="14"/>
        <v xml:space="preserve">    </v>
      </c>
      <c r="T192" t="str">
        <f t="shared" si="15"/>
        <v/>
      </c>
      <c r="U192" t="str">
        <f t="shared" si="16"/>
        <v/>
      </c>
      <c r="V192" t="str">
        <f t="shared" si="17"/>
        <v/>
      </c>
      <c r="W192" t="str">
        <f t="shared" si="18"/>
        <v/>
      </c>
      <c r="X192" t="str">
        <f t="shared" si="19"/>
        <v/>
      </c>
    </row>
    <row r="193" spans="1:24" x14ac:dyDescent="0.2">
      <c r="A193" t="str">
        <f>IFERROR(プログラム__2[[#This Row],[表示用競技番号]],"")</f>
        <v/>
      </c>
      <c r="B193" t="str">
        <f>IFERROR(プログラム__2[[#This Row],[組数]],"")</f>
        <v/>
      </c>
      <c r="C193" t="str">
        <f>IFERROR(プログラム__2[[#This Row],[種目コード]],"")</f>
        <v/>
      </c>
      <c r="D193" t="str">
        <f>IFERROR(プログラム__2[[#This Row],[距離コード]],"")</f>
        <v/>
      </c>
      <c r="E193" t="str">
        <f>IFERROR(プログラム__2[[#This Row],[クラス番号]],"")</f>
        <v/>
      </c>
      <c r="F193" t="str">
        <f>IFERROR(プログラム__2[[#This Row],[性別コード]],"")</f>
        <v/>
      </c>
      <c r="G193" t="str">
        <f>IFERROR(プログラム__2[[#This Row],[予決コード]],"")</f>
        <v/>
      </c>
      <c r="H193" s="44" t="str">
        <f>IFERROR(プログラム__2[[#This Row],[日付]],"")</f>
        <v/>
      </c>
      <c r="I193" t="str">
        <f>IFERROR(プログラム__2[[#This Row],[予選競技番号]],"")</f>
        <v/>
      </c>
      <c r="J193" t="str">
        <f>IFERROR(VLOOKUP(C193,色々!L:M,2,0),"")</f>
        <v/>
      </c>
      <c r="K193" t="str">
        <f>IFERROR(VLOOKUP(D193,色々!P:R,3,0),"")</f>
        <v/>
      </c>
      <c r="L193" t="str">
        <f>IFERROR(VLOOKUP(E193,クラス!B:C,2,0),"")</f>
        <v/>
      </c>
      <c r="M193" t="str">
        <f>IFERROR(VLOOKUP(F193,色々!P:Q,2,0),"")</f>
        <v/>
      </c>
      <c r="N193" t="str">
        <f>IFERROR(VLOOKUP(G193,色々!D:E,2,0),"")</f>
        <v/>
      </c>
      <c r="O193" t="str">
        <f>IFERROR(プログラム__2[[#This Row],[競技番号]],"")</f>
        <v/>
      </c>
      <c r="P193">
        <v>192</v>
      </c>
      <c r="Q193">
        <v>192</v>
      </c>
      <c r="R193" s="69" t="str">
        <f t="shared" si="20"/>
        <v/>
      </c>
      <c r="S193" s="69" t="str">
        <f t="shared" si="14"/>
        <v xml:space="preserve">    </v>
      </c>
      <c r="T193" t="str">
        <f t="shared" si="15"/>
        <v/>
      </c>
      <c r="U193" t="str">
        <f t="shared" si="16"/>
        <v/>
      </c>
      <c r="V193" t="str">
        <f t="shared" si="17"/>
        <v/>
      </c>
      <c r="W193" t="str">
        <f t="shared" si="18"/>
        <v/>
      </c>
      <c r="X193" t="str">
        <f t="shared" si="19"/>
        <v/>
      </c>
    </row>
    <row r="194" spans="1:24" x14ac:dyDescent="0.2">
      <c r="A194" t="str">
        <f>IFERROR(プログラム__2[[#This Row],[表示用競技番号]],"")</f>
        <v/>
      </c>
      <c r="B194" t="str">
        <f>IFERROR(プログラム__2[[#This Row],[組数]],"")</f>
        <v/>
      </c>
      <c r="C194" t="str">
        <f>IFERROR(プログラム__2[[#This Row],[種目コード]],"")</f>
        <v/>
      </c>
      <c r="D194" t="str">
        <f>IFERROR(プログラム__2[[#This Row],[距離コード]],"")</f>
        <v/>
      </c>
      <c r="E194" t="str">
        <f>IFERROR(プログラム__2[[#This Row],[クラス番号]],"")</f>
        <v/>
      </c>
      <c r="F194" t="str">
        <f>IFERROR(プログラム__2[[#This Row],[性別コード]],"")</f>
        <v/>
      </c>
      <c r="G194" t="str">
        <f>IFERROR(プログラム__2[[#This Row],[予決コード]],"")</f>
        <v/>
      </c>
      <c r="H194" s="44" t="str">
        <f>IFERROR(プログラム__2[[#This Row],[日付]],"")</f>
        <v/>
      </c>
      <c r="I194" t="str">
        <f>IFERROR(プログラム__2[[#This Row],[予選競技番号]],"")</f>
        <v/>
      </c>
      <c r="J194" t="str">
        <f>IFERROR(VLOOKUP(C194,色々!L:M,2,0),"")</f>
        <v/>
      </c>
      <c r="K194" t="str">
        <f>IFERROR(VLOOKUP(D194,色々!P:R,3,0),"")</f>
        <v/>
      </c>
      <c r="L194" t="str">
        <f>IFERROR(VLOOKUP(E194,クラス!B:C,2,0),"")</f>
        <v/>
      </c>
      <c r="M194" t="str">
        <f>IFERROR(VLOOKUP(F194,色々!P:Q,2,0),"")</f>
        <v/>
      </c>
      <c r="N194" t="str">
        <f>IFERROR(VLOOKUP(G194,色々!D:E,2,0),"")</f>
        <v/>
      </c>
      <c r="O194" t="str">
        <f>IFERROR(プログラム__2[[#This Row],[競技番号]],"")</f>
        <v/>
      </c>
      <c r="P194">
        <v>193</v>
      </c>
      <c r="Q194">
        <v>193</v>
      </c>
      <c r="R194" s="69" t="str">
        <f t="shared" si="20"/>
        <v/>
      </c>
      <c r="S194" s="69" t="str">
        <f t="shared" si="14"/>
        <v xml:space="preserve">    </v>
      </c>
      <c r="T194" t="str">
        <f t="shared" si="15"/>
        <v/>
      </c>
      <c r="U194" t="str">
        <f t="shared" si="16"/>
        <v/>
      </c>
      <c r="V194" t="str">
        <f t="shared" si="17"/>
        <v/>
      </c>
      <c r="W194" t="str">
        <f t="shared" si="18"/>
        <v/>
      </c>
      <c r="X194" t="str">
        <f t="shared" si="19"/>
        <v/>
      </c>
    </row>
    <row r="195" spans="1:24" x14ac:dyDescent="0.2">
      <c r="A195" t="str">
        <f>IFERROR(プログラム__2[[#This Row],[表示用競技番号]],"")</f>
        <v/>
      </c>
      <c r="B195" t="str">
        <f>IFERROR(プログラム__2[[#This Row],[組数]],"")</f>
        <v/>
      </c>
      <c r="C195" t="str">
        <f>IFERROR(プログラム__2[[#This Row],[種目コード]],"")</f>
        <v/>
      </c>
      <c r="D195" t="str">
        <f>IFERROR(プログラム__2[[#This Row],[距離コード]],"")</f>
        <v/>
      </c>
      <c r="E195" t="str">
        <f>IFERROR(プログラム__2[[#This Row],[クラス番号]],"")</f>
        <v/>
      </c>
      <c r="F195" t="str">
        <f>IFERROR(プログラム__2[[#This Row],[性別コード]],"")</f>
        <v/>
      </c>
      <c r="G195" t="str">
        <f>IFERROR(プログラム__2[[#This Row],[予決コード]],"")</f>
        <v/>
      </c>
      <c r="H195" s="44" t="str">
        <f>IFERROR(プログラム__2[[#This Row],[日付]],"")</f>
        <v/>
      </c>
      <c r="I195" t="str">
        <f>IFERROR(プログラム__2[[#This Row],[予選競技番号]],"")</f>
        <v/>
      </c>
      <c r="J195" t="str">
        <f>IFERROR(VLOOKUP(C195,色々!L:M,2,0),"")</f>
        <v/>
      </c>
      <c r="K195" t="str">
        <f>IFERROR(VLOOKUP(D195,色々!P:R,3,0),"")</f>
        <v/>
      </c>
      <c r="L195" t="str">
        <f>IFERROR(VLOOKUP(E195,クラス!B:C,2,0),"")</f>
        <v/>
      </c>
      <c r="M195" t="str">
        <f>IFERROR(VLOOKUP(F195,色々!P:Q,2,0),"")</f>
        <v/>
      </c>
      <c r="N195" t="str">
        <f>IFERROR(VLOOKUP(G195,色々!D:E,2,0),"")</f>
        <v/>
      </c>
      <c r="O195" t="str">
        <f>IFERROR(プログラム__2[[#This Row],[競技番号]],"")</f>
        <v/>
      </c>
      <c r="P195">
        <v>194</v>
      </c>
      <c r="Q195">
        <v>194</v>
      </c>
      <c r="R195" s="69" t="str">
        <f t="shared" si="20"/>
        <v/>
      </c>
      <c r="S195" s="69" t="str">
        <f t="shared" ref="S195:S258" si="21">CONCATENATE(T195," ",U195," ",V195," ",W195," ",X195)</f>
        <v xml:space="preserve">    </v>
      </c>
      <c r="T195" t="str">
        <f t="shared" ref="T195:T258" si="22">IFERROR(VLOOKUP(Q195,A:M,13,0),"")</f>
        <v/>
      </c>
      <c r="U195" t="str">
        <f t="shared" ref="U195:U258" si="23">IFERROR(VLOOKUP(Q195,A:M,12,0),"")</f>
        <v/>
      </c>
      <c r="V195" t="str">
        <f t="shared" ref="V195:V258" si="24">IFERROR(VLOOKUP(Q195,A:M,11,0),"")</f>
        <v/>
      </c>
      <c r="W195" t="str">
        <f t="shared" ref="W195:W258" si="25">IFERROR(VLOOKUP(Q195,A:M,10,0),"")</f>
        <v/>
      </c>
      <c r="X195" t="str">
        <f t="shared" ref="X195:X258" si="26">IFERROR(VLOOKUP(Q195,A:N,14,0),"")</f>
        <v/>
      </c>
    </row>
    <row r="196" spans="1:24" x14ac:dyDescent="0.2">
      <c r="A196" t="str">
        <f>IFERROR(プログラム__2[[#This Row],[表示用競技番号]],"")</f>
        <v/>
      </c>
      <c r="B196" t="str">
        <f>IFERROR(プログラム__2[[#This Row],[組数]],"")</f>
        <v/>
      </c>
      <c r="C196" t="str">
        <f>IFERROR(プログラム__2[[#This Row],[種目コード]],"")</f>
        <v/>
      </c>
      <c r="D196" t="str">
        <f>IFERROR(プログラム__2[[#This Row],[距離コード]],"")</f>
        <v/>
      </c>
      <c r="E196" t="str">
        <f>IFERROR(プログラム__2[[#This Row],[クラス番号]],"")</f>
        <v/>
      </c>
      <c r="F196" t="str">
        <f>IFERROR(プログラム__2[[#This Row],[性別コード]],"")</f>
        <v/>
      </c>
      <c r="G196" t="str">
        <f>IFERROR(プログラム__2[[#This Row],[予決コード]],"")</f>
        <v/>
      </c>
      <c r="H196" s="44" t="str">
        <f>IFERROR(プログラム__2[[#This Row],[日付]],"")</f>
        <v/>
      </c>
      <c r="I196" t="str">
        <f>IFERROR(プログラム__2[[#This Row],[予選競技番号]],"")</f>
        <v/>
      </c>
      <c r="J196" t="str">
        <f>IFERROR(VLOOKUP(C196,色々!L:M,2,0),"")</f>
        <v/>
      </c>
      <c r="K196" t="str">
        <f>IFERROR(VLOOKUP(D196,色々!P:R,3,0),"")</f>
        <v/>
      </c>
      <c r="L196" t="str">
        <f>IFERROR(VLOOKUP(E196,クラス!B:C,2,0),"")</f>
        <v/>
      </c>
      <c r="M196" t="str">
        <f>IFERROR(VLOOKUP(F196,色々!P:Q,2,0),"")</f>
        <v/>
      </c>
      <c r="N196" t="str">
        <f>IFERROR(VLOOKUP(G196,色々!D:E,2,0),"")</f>
        <v/>
      </c>
      <c r="O196" t="str">
        <f>IFERROR(プログラム__2[[#This Row],[競技番号]],"")</f>
        <v/>
      </c>
      <c r="P196">
        <v>195</v>
      </c>
      <c r="Q196">
        <v>195</v>
      </c>
      <c r="R196" s="69" t="str">
        <f t="shared" ref="R196:R259" si="27">IF(T196="","",P196)</f>
        <v/>
      </c>
      <c r="S196" s="69" t="str">
        <f t="shared" si="21"/>
        <v xml:space="preserve">    </v>
      </c>
      <c r="T196" t="str">
        <f t="shared" si="22"/>
        <v/>
      </c>
      <c r="U196" t="str">
        <f t="shared" si="23"/>
        <v/>
      </c>
      <c r="V196" t="str">
        <f t="shared" si="24"/>
        <v/>
      </c>
      <c r="W196" t="str">
        <f t="shared" si="25"/>
        <v/>
      </c>
      <c r="X196" t="str">
        <f t="shared" si="26"/>
        <v/>
      </c>
    </row>
    <row r="197" spans="1:24" x14ac:dyDescent="0.2">
      <c r="A197" t="str">
        <f>IFERROR(プログラム__2[[#This Row],[表示用競技番号]],"")</f>
        <v/>
      </c>
      <c r="B197" t="str">
        <f>IFERROR(プログラム__2[[#This Row],[組数]],"")</f>
        <v/>
      </c>
      <c r="C197" t="str">
        <f>IFERROR(プログラム__2[[#This Row],[種目コード]],"")</f>
        <v/>
      </c>
      <c r="D197" t="str">
        <f>IFERROR(プログラム__2[[#This Row],[距離コード]],"")</f>
        <v/>
      </c>
      <c r="E197" t="str">
        <f>IFERROR(プログラム__2[[#This Row],[クラス番号]],"")</f>
        <v/>
      </c>
      <c r="F197" t="str">
        <f>IFERROR(プログラム__2[[#This Row],[性別コード]],"")</f>
        <v/>
      </c>
      <c r="G197" t="str">
        <f>IFERROR(プログラム__2[[#This Row],[予決コード]],"")</f>
        <v/>
      </c>
      <c r="H197" s="44" t="str">
        <f>IFERROR(プログラム__2[[#This Row],[日付]],"")</f>
        <v/>
      </c>
      <c r="I197" t="str">
        <f>IFERROR(プログラム__2[[#This Row],[予選競技番号]],"")</f>
        <v/>
      </c>
      <c r="J197" t="str">
        <f>IFERROR(VLOOKUP(C197,色々!L:M,2,0),"")</f>
        <v/>
      </c>
      <c r="K197" t="str">
        <f>IFERROR(VLOOKUP(D197,色々!P:R,3,0),"")</f>
        <v/>
      </c>
      <c r="L197" t="str">
        <f>IFERROR(VLOOKUP(E197,クラス!B:C,2,0),"")</f>
        <v/>
      </c>
      <c r="M197" t="str">
        <f>IFERROR(VLOOKUP(F197,色々!P:Q,2,0),"")</f>
        <v/>
      </c>
      <c r="N197" t="str">
        <f>IFERROR(VLOOKUP(G197,色々!D:E,2,0),"")</f>
        <v/>
      </c>
      <c r="O197" t="str">
        <f>IFERROR(プログラム__2[[#This Row],[競技番号]],"")</f>
        <v/>
      </c>
      <c r="P197">
        <v>196</v>
      </c>
      <c r="Q197">
        <v>196</v>
      </c>
      <c r="R197" s="69" t="str">
        <f t="shared" si="27"/>
        <v/>
      </c>
      <c r="S197" s="69" t="str">
        <f t="shared" si="21"/>
        <v xml:space="preserve">    </v>
      </c>
      <c r="T197" t="str">
        <f t="shared" si="22"/>
        <v/>
      </c>
      <c r="U197" t="str">
        <f t="shared" si="23"/>
        <v/>
      </c>
      <c r="V197" t="str">
        <f t="shared" si="24"/>
        <v/>
      </c>
      <c r="W197" t="str">
        <f t="shared" si="25"/>
        <v/>
      </c>
      <c r="X197" t="str">
        <f t="shared" si="26"/>
        <v/>
      </c>
    </row>
    <row r="198" spans="1:24" x14ac:dyDescent="0.2">
      <c r="A198" t="str">
        <f>IFERROR(プログラム__2[[#This Row],[表示用競技番号]],"")</f>
        <v/>
      </c>
      <c r="B198" t="str">
        <f>IFERROR(プログラム__2[[#This Row],[組数]],"")</f>
        <v/>
      </c>
      <c r="C198" t="str">
        <f>IFERROR(プログラム__2[[#This Row],[種目コード]],"")</f>
        <v/>
      </c>
      <c r="D198" t="str">
        <f>IFERROR(プログラム__2[[#This Row],[距離コード]],"")</f>
        <v/>
      </c>
      <c r="E198" t="str">
        <f>IFERROR(プログラム__2[[#This Row],[クラス番号]],"")</f>
        <v/>
      </c>
      <c r="F198" t="str">
        <f>IFERROR(プログラム__2[[#This Row],[性別コード]],"")</f>
        <v/>
      </c>
      <c r="G198" t="str">
        <f>IFERROR(プログラム__2[[#This Row],[予決コード]],"")</f>
        <v/>
      </c>
      <c r="H198" s="44" t="str">
        <f>IFERROR(プログラム__2[[#This Row],[日付]],"")</f>
        <v/>
      </c>
      <c r="I198" t="str">
        <f>IFERROR(プログラム__2[[#This Row],[予選競技番号]],"")</f>
        <v/>
      </c>
      <c r="J198" t="str">
        <f>IFERROR(VLOOKUP(C198,色々!L:M,2,0),"")</f>
        <v/>
      </c>
      <c r="K198" t="str">
        <f>IFERROR(VLOOKUP(D198,色々!P:R,3,0),"")</f>
        <v/>
      </c>
      <c r="L198" t="str">
        <f>IFERROR(VLOOKUP(E198,クラス!B:C,2,0),"")</f>
        <v/>
      </c>
      <c r="M198" t="str">
        <f>IFERROR(VLOOKUP(F198,色々!P:Q,2,0),"")</f>
        <v/>
      </c>
      <c r="N198" t="str">
        <f>IFERROR(VLOOKUP(G198,色々!D:E,2,0),"")</f>
        <v/>
      </c>
      <c r="O198" t="str">
        <f>IFERROR(プログラム__2[[#This Row],[競技番号]],"")</f>
        <v/>
      </c>
      <c r="P198">
        <v>197</v>
      </c>
      <c r="Q198">
        <v>197</v>
      </c>
      <c r="R198" s="69" t="str">
        <f t="shared" si="27"/>
        <v/>
      </c>
      <c r="S198" s="69" t="str">
        <f t="shared" si="21"/>
        <v xml:space="preserve">    </v>
      </c>
      <c r="T198" t="str">
        <f t="shared" si="22"/>
        <v/>
      </c>
      <c r="U198" t="str">
        <f t="shared" si="23"/>
        <v/>
      </c>
      <c r="V198" t="str">
        <f t="shared" si="24"/>
        <v/>
      </c>
      <c r="W198" t="str">
        <f t="shared" si="25"/>
        <v/>
      </c>
      <c r="X198" t="str">
        <f t="shared" si="26"/>
        <v/>
      </c>
    </row>
    <row r="199" spans="1:24" x14ac:dyDescent="0.2">
      <c r="A199" t="str">
        <f>IFERROR(プログラム__2[[#This Row],[表示用競技番号]],"")</f>
        <v/>
      </c>
      <c r="B199" t="str">
        <f>IFERROR(プログラム__2[[#This Row],[組数]],"")</f>
        <v/>
      </c>
      <c r="C199" t="str">
        <f>IFERROR(プログラム__2[[#This Row],[種目コード]],"")</f>
        <v/>
      </c>
      <c r="D199" t="str">
        <f>IFERROR(プログラム__2[[#This Row],[距離コード]],"")</f>
        <v/>
      </c>
      <c r="E199" t="str">
        <f>IFERROR(プログラム__2[[#This Row],[クラス番号]],"")</f>
        <v/>
      </c>
      <c r="F199" t="str">
        <f>IFERROR(プログラム__2[[#This Row],[性別コード]],"")</f>
        <v/>
      </c>
      <c r="G199" t="str">
        <f>IFERROR(プログラム__2[[#This Row],[予決コード]],"")</f>
        <v/>
      </c>
      <c r="H199" s="44" t="str">
        <f>IFERROR(プログラム__2[[#This Row],[日付]],"")</f>
        <v/>
      </c>
      <c r="I199" t="str">
        <f>IFERROR(プログラム__2[[#This Row],[予選競技番号]],"")</f>
        <v/>
      </c>
      <c r="J199" t="str">
        <f>IFERROR(VLOOKUP(C199,色々!L:M,2,0),"")</f>
        <v/>
      </c>
      <c r="K199" t="str">
        <f>IFERROR(VLOOKUP(D199,色々!P:R,3,0),"")</f>
        <v/>
      </c>
      <c r="L199" t="str">
        <f>IFERROR(VLOOKUP(E199,クラス!B:C,2,0),"")</f>
        <v/>
      </c>
      <c r="M199" t="str">
        <f>IFERROR(VLOOKUP(F199,色々!P:Q,2,0),"")</f>
        <v/>
      </c>
      <c r="N199" t="str">
        <f>IFERROR(VLOOKUP(G199,色々!D:E,2,0),"")</f>
        <v/>
      </c>
      <c r="O199" t="str">
        <f>IFERROR(プログラム__2[[#This Row],[競技番号]],"")</f>
        <v/>
      </c>
      <c r="P199">
        <v>198</v>
      </c>
      <c r="Q199">
        <v>198</v>
      </c>
      <c r="R199" s="69" t="str">
        <f t="shared" si="27"/>
        <v/>
      </c>
      <c r="S199" s="69" t="str">
        <f t="shared" si="21"/>
        <v xml:space="preserve">    </v>
      </c>
      <c r="T199" t="str">
        <f t="shared" si="22"/>
        <v/>
      </c>
      <c r="U199" t="str">
        <f t="shared" si="23"/>
        <v/>
      </c>
      <c r="V199" t="str">
        <f t="shared" si="24"/>
        <v/>
      </c>
      <c r="W199" t="str">
        <f t="shared" si="25"/>
        <v/>
      </c>
      <c r="X199" t="str">
        <f t="shared" si="26"/>
        <v/>
      </c>
    </row>
    <row r="200" spans="1:24" x14ac:dyDescent="0.2">
      <c r="A200" t="str">
        <f>IFERROR(プログラム__2[[#This Row],[表示用競技番号]],"")</f>
        <v/>
      </c>
      <c r="B200" t="str">
        <f>IFERROR(プログラム__2[[#This Row],[組数]],"")</f>
        <v/>
      </c>
      <c r="C200" t="str">
        <f>IFERROR(プログラム__2[[#This Row],[種目コード]],"")</f>
        <v/>
      </c>
      <c r="D200" t="str">
        <f>IFERROR(プログラム__2[[#This Row],[距離コード]],"")</f>
        <v/>
      </c>
      <c r="E200" t="str">
        <f>IFERROR(プログラム__2[[#This Row],[クラス番号]],"")</f>
        <v/>
      </c>
      <c r="F200" t="str">
        <f>IFERROR(プログラム__2[[#This Row],[性別コード]],"")</f>
        <v/>
      </c>
      <c r="G200" t="str">
        <f>IFERROR(プログラム__2[[#This Row],[予決コード]],"")</f>
        <v/>
      </c>
      <c r="H200" s="44" t="str">
        <f>IFERROR(プログラム__2[[#This Row],[日付]],"")</f>
        <v/>
      </c>
      <c r="I200" t="str">
        <f>IFERROR(プログラム__2[[#This Row],[予選競技番号]],"")</f>
        <v/>
      </c>
      <c r="J200" t="str">
        <f>IFERROR(VLOOKUP(C200,色々!L:M,2,0),"")</f>
        <v/>
      </c>
      <c r="K200" t="str">
        <f>IFERROR(VLOOKUP(D200,色々!P:R,3,0),"")</f>
        <v/>
      </c>
      <c r="L200" t="str">
        <f>IFERROR(VLOOKUP(E200,クラス!B:C,2,0),"")</f>
        <v/>
      </c>
      <c r="M200" t="str">
        <f>IFERROR(VLOOKUP(F200,色々!P:Q,2,0),"")</f>
        <v/>
      </c>
      <c r="N200" t="str">
        <f>IFERROR(VLOOKUP(G200,色々!D:E,2,0),"")</f>
        <v/>
      </c>
      <c r="O200" t="str">
        <f>IFERROR(プログラム__2[[#This Row],[競技番号]],"")</f>
        <v/>
      </c>
      <c r="P200">
        <v>199</v>
      </c>
      <c r="Q200">
        <v>199</v>
      </c>
      <c r="R200" s="69" t="str">
        <f t="shared" si="27"/>
        <v/>
      </c>
      <c r="S200" s="69" t="str">
        <f t="shared" si="21"/>
        <v xml:space="preserve">    </v>
      </c>
      <c r="T200" t="str">
        <f t="shared" si="22"/>
        <v/>
      </c>
      <c r="U200" t="str">
        <f t="shared" si="23"/>
        <v/>
      </c>
      <c r="V200" t="str">
        <f t="shared" si="24"/>
        <v/>
      </c>
      <c r="W200" t="str">
        <f t="shared" si="25"/>
        <v/>
      </c>
      <c r="X200" t="str">
        <f t="shared" si="26"/>
        <v/>
      </c>
    </row>
    <row r="201" spans="1:24" x14ac:dyDescent="0.2">
      <c r="A201" t="str">
        <f>IFERROR(プログラム__2[[#This Row],[表示用競技番号]],"")</f>
        <v/>
      </c>
      <c r="B201" t="str">
        <f>IFERROR(プログラム__2[[#This Row],[組数]],"")</f>
        <v/>
      </c>
      <c r="C201" t="str">
        <f>IFERROR(プログラム__2[[#This Row],[種目コード]],"")</f>
        <v/>
      </c>
      <c r="D201" t="str">
        <f>IFERROR(プログラム__2[[#This Row],[距離コード]],"")</f>
        <v/>
      </c>
      <c r="E201" t="str">
        <f>IFERROR(プログラム__2[[#This Row],[クラス番号]],"")</f>
        <v/>
      </c>
      <c r="F201" t="str">
        <f>IFERROR(プログラム__2[[#This Row],[性別コード]],"")</f>
        <v/>
      </c>
      <c r="G201" t="str">
        <f>IFERROR(プログラム__2[[#This Row],[予決コード]],"")</f>
        <v/>
      </c>
      <c r="H201" s="44" t="str">
        <f>IFERROR(プログラム__2[[#This Row],[日付]],"")</f>
        <v/>
      </c>
      <c r="I201" t="str">
        <f>IFERROR(プログラム__2[[#This Row],[予選競技番号]],"")</f>
        <v/>
      </c>
      <c r="J201" t="str">
        <f>IFERROR(VLOOKUP(C201,色々!L:M,2,0),"")</f>
        <v/>
      </c>
      <c r="K201" t="str">
        <f>IFERROR(VLOOKUP(D201,色々!P:R,3,0),"")</f>
        <v/>
      </c>
      <c r="L201" t="str">
        <f>IFERROR(VLOOKUP(E201,クラス!B:C,2,0),"")</f>
        <v/>
      </c>
      <c r="M201" t="str">
        <f>IFERROR(VLOOKUP(F201,色々!P:Q,2,0),"")</f>
        <v/>
      </c>
      <c r="N201" t="str">
        <f>IFERROR(VLOOKUP(G201,色々!D:E,2,0),"")</f>
        <v/>
      </c>
      <c r="O201" t="str">
        <f>IFERROR(プログラム__2[[#This Row],[競技番号]],"")</f>
        <v/>
      </c>
      <c r="P201">
        <v>200</v>
      </c>
      <c r="Q201">
        <v>200</v>
      </c>
      <c r="R201" s="69" t="str">
        <f t="shared" si="27"/>
        <v/>
      </c>
      <c r="S201" s="69" t="str">
        <f t="shared" si="21"/>
        <v xml:space="preserve">    </v>
      </c>
      <c r="T201" t="str">
        <f t="shared" si="22"/>
        <v/>
      </c>
      <c r="U201" t="str">
        <f t="shared" si="23"/>
        <v/>
      </c>
      <c r="V201" t="str">
        <f t="shared" si="24"/>
        <v/>
      </c>
      <c r="W201" t="str">
        <f t="shared" si="25"/>
        <v/>
      </c>
      <c r="X201" t="str">
        <f t="shared" si="26"/>
        <v/>
      </c>
    </row>
    <row r="202" spans="1:24" x14ac:dyDescent="0.2">
      <c r="A202" t="str">
        <f>IFERROR(プログラム__2[[#This Row],[表示用競技番号]],"")</f>
        <v/>
      </c>
      <c r="B202" t="str">
        <f>IFERROR(プログラム__2[[#This Row],[組数]],"")</f>
        <v/>
      </c>
      <c r="C202" t="str">
        <f>IFERROR(プログラム__2[[#This Row],[種目コード]],"")</f>
        <v/>
      </c>
      <c r="D202" t="str">
        <f>IFERROR(プログラム__2[[#This Row],[距離コード]],"")</f>
        <v/>
      </c>
      <c r="E202" t="str">
        <f>IFERROR(プログラム__2[[#This Row],[クラス番号]],"")</f>
        <v/>
      </c>
      <c r="F202" t="str">
        <f>IFERROR(プログラム__2[[#This Row],[性別コード]],"")</f>
        <v/>
      </c>
      <c r="G202" t="str">
        <f>IFERROR(プログラム__2[[#This Row],[予決コード]],"")</f>
        <v/>
      </c>
      <c r="H202" s="44" t="str">
        <f>IFERROR(プログラム__2[[#This Row],[日付]],"")</f>
        <v/>
      </c>
      <c r="I202" t="str">
        <f>IFERROR(プログラム__2[[#This Row],[予選競技番号]],"")</f>
        <v/>
      </c>
      <c r="J202" t="str">
        <f>IFERROR(VLOOKUP(C202,色々!L:M,2,0),"")</f>
        <v/>
      </c>
      <c r="K202" t="str">
        <f>IFERROR(VLOOKUP(D202,色々!P:R,3,0),"")</f>
        <v/>
      </c>
      <c r="L202" t="str">
        <f>IFERROR(VLOOKUP(E202,クラス!B:C,2,0),"")</f>
        <v/>
      </c>
      <c r="M202" t="str">
        <f>IFERROR(VLOOKUP(F202,色々!P:Q,2,0),"")</f>
        <v/>
      </c>
      <c r="N202" t="str">
        <f>IFERROR(VLOOKUP(G202,色々!D:E,2,0),"")</f>
        <v/>
      </c>
      <c r="O202" t="str">
        <f>IFERROR(プログラム__2[[#This Row],[競技番号]],"")</f>
        <v/>
      </c>
      <c r="P202">
        <v>201</v>
      </c>
      <c r="Q202">
        <v>201</v>
      </c>
      <c r="R202" s="69" t="str">
        <f t="shared" si="27"/>
        <v/>
      </c>
      <c r="S202" s="69" t="str">
        <f t="shared" si="21"/>
        <v xml:space="preserve">    </v>
      </c>
      <c r="T202" t="str">
        <f t="shared" si="22"/>
        <v/>
      </c>
      <c r="U202" t="str">
        <f t="shared" si="23"/>
        <v/>
      </c>
      <c r="V202" t="str">
        <f t="shared" si="24"/>
        <v/>
      </c>
      <c r="W202" t="str">
        <f t="shared" si="25"/>
        <v/>
      </c>
      <c r="X202" t="str">
        <f t="shared" si="26"/>
        <v/>
      </c>
    </row>
    <row r="203" spans="1:24" x14ac:dyDescent="0.2">
      <c r="A203" t="str">
        <f>IFERROR(プログラム__2[[#This Row],[表示用競技番号]],"")</f>
        <v/>
      </c>
      <c r="B203" t="str">
        <f>IFERROR(プログラム__2[[#This Row],[組数]],"")</f>
        <v/>
      </c>
      <c r="C203" t="str">
        <f>IFERROR(プログラム__2[[#This Row],[種目コード]],"")</f>
        <v/>
      </c>
      <c r="D203" t="str">
        <f>IFERROR(プログラム__2[[#This Row],[距離コード]],"")</f>
        <v/>
      </c>
      <c r="E203" t="str">
        <f>IFERROR(プログラム__2[[#This Row],[クラス番号]],"")</f>
        <v/>
      </c>
      <c r="F203" t="str">
        <f>IFERROR(プログラム__2[[#This Row],[性別コード]],"")</f>
        <v/>
      </c>
      <c r="G203" t="str">
        <f>IFERROR(プログラム__2[[#This Row],[予決コード]],"")</f>
        <v/>
      </c>
      <c r="H203" s="44" t="str">
        <f>IFERROR(プログラム__2[[#This Row],[日付]],"")</f>
        <v/>
      </c>
      <c r="I203" t="str">
        <f>IFERROR(プログラム__2[[#This Row],[予選競技番号]],"")</f>
        <v/>
      </c>
      <c r="J203" t="str">
        <f>IFERROR(VLOOKUP(C203,色々!L:M,2,0),"")</f>
        <v/>
      </c>
      <c r="K203" t="str">
        <f>IFERROR(VLOOKUP(D203,色々!P:R,3,0),"")</f>
        <v/>
      </c>
      <c r="L203" t="str">
        <f>IFERROR(VLOOKUP(E203,クラス!B:C,2,0),"")</f>
        <v/>
      </c>
      <c r="M203" t="str">
        <f>IFERROR(VLOOKUP(F203,色々!P:Q,2,0),"")</f>
        <v/>
      </c>
      <c r="N203" t="str">
        <f>IFERROR(VLOOKUP(G203,色々!D:E,2,0),"")</f>
        <v/>
      </c>
      <c r="O203" t="str">
        <f>IFERROR(プログラム__2[[#This Row],[競技番号]],"")</f>
        <v/>
      </c>
      <c r="P203">
        <v>202</v>
      </c>
      <c r="Q203">
        <v>202</v>
      </c>
      <c r="R203" s="69" t="str">
        <f t="shared" si="27"/>
        <v/>
      </c>
      <c r="S203" s="69" t="str">
        <f t="shared" si="21"/>
        <v xml:space="preserve">    </v>
      </c>
      <c r="T203" t="str">
        <f t="shared" si="22"/>
        <v/>
      </c>
      <c r="U203" t="str">
        <f t="shared" si="23"/>
        <v/>
      </c>
      <c r="V203" t="str">
        <f t="shared" si="24"/>
        <v/>
      </c>
      <c r="W203" t="str">
        <f t="shared" si="25"/>
        <v/>
      </c>
      <c r="X203" t="str">
        <f t="shared" si="26"/>
        <v/>
      </c>
    </row>
    <row r="204" spans="1:24" x14ac:dyDescent="0.2">
      <c r="A204" t="str">
        <f>IFERROR(プログラム__2[[#This Row],[表示用競技番号]],"")</f>
        <v/>
      </c>
      <c r="B204" t="str">
        <f>IFERROR(プログラム__2[[#This Row],[組数]],"")</f>
        <v/>
      </c>
      <c r="C204" t="str">
        <f>IFERROR(プログラム__2[[#This Row],[種目コード]],"")</f>
        <v/>
      </c>
      <c r="D204" t="str">
        <f>IFERROR(プログラム__2[[#This Row],[距離コード]],"")</f>
        <v/>
      </c>
      <c r="E204" t="str">
        <f>IFERROR(プログラム__2[[#This Row],[クラス番号]],"")</f>
        <v/>
      </c>
      <c r="F204" t="str">
        <f>IFERROR(プログラム__2[[#This Row],[性別コード]],"")</f>
        <v/>
      </c>
      <c r="G204" t="str">
        <f>IFERROR(プログラム__2[[#This Row],[予決コード]],"")</f>
        <v/>
      </c>
      <c r="H204" s="44" t="str">
        <f>IFERROR(プログラム__2[[#This Row],[日付]],"")</f>
        <v/>
      </c>
      <c r="I204" t="str">
        <f>IFERROR(プログラム__2[[#This Row],[予選競技番号]],"")</f>
        <v/>
      </c>
      <c r="J204" t="str">
        <f>IFERROR(VLOOKUP(C204,色々!L:M,2,0),"")</f>
        <v/>
      </c>
      <c r="K204" t="str">
        <f>IFERROR(VLOOKUP(D204,色々!P:R,3,0),"")</f>
        <v/>
      </c>
      <c r="L204" t="str">
        <f>IFERROR(VLOOKUP(E204,クラス!B:C,2,0),"")</f>
        <v/>
      </c>
      <c r="M204" t="str">
        <f>IFERROR(VLOOKUP(F204,色々!P:Q,2,0),"")</f>
        <v/>
      </c>
      <c r="N204" t="str">
        <f>IFERROR(VLOOKUP(G204,色々!D:E,2,0),"")</f>
        <v/>
      </c>
      <c r="O204" t="str">
        <f>IFERROR(プログラム__2[[#This Row],[競技番号]],"")</f>
        <v/>
      </c>
      <c r="P204">
        <v>203</v>
      </c>
      <c r="Q204">
        <v>203</v>
      </c>
      <c r="R204" s="69" t="str">
        <f t="shared" si="27"/>
        <v/>
      </c>
      <c r="S204" s="69" t="str">
        <f t="shared" si="21"/>
        <v xml:space="preserve">    </v>
      </c>
      <c r="T204" t="str">
        <f t="shared" si="22"/>
        <v/>
      </c>
      <c r="U204" t="str">
        <f t="shared" si="23"/>
        <v/>
      </c>
      <c r="V204" t="str">
        <f t="shared" si="24"/>
        <v/>
      </c>
      <c r="W204" t="str">
        <f t="shared" si="25"/>
        <v/>
      </c>
      <c r="X204" t="str">
        <f t="shared" si="26"/>
        <v/>
      </c>
    </row>
    <row r="205" spans="1:24" x14ac:dyDescent="0.2">
      <c r="A205" t="str">
        <f>IFERROR(プログラム__2[[#This Row],[表示用競技番号]],"")</f>
        <v/>
      </c>
      <c r="B205" t="str">
        <f>IFERROR(プログラム__2[[#This Row],[組数]],"")</f>
        <v/>
      </c>
      <c r="C205" t="str">
        <f>IFERROR(プログラム__2[[#This Row],[種目コード]],"")</f>
        <v/>
      </c>
      <c r="D205" t="str">
        <f>IFERROR(プログラム__2[[#This Row],[距離コード]],"")</f>
        <v/>
      </c>
      <c r="E205" t="str">
        <f>IFERROR(プログラム__2[[#This Row],[クラス番号]],"")</f>
        <v/>
      </c>
      <c r="F205" t="str">
        <f>IFERROR(プログラム__2[[#This Row],[性別コード]],"")</f>
        <v/>
      </c>
      <c r="G205" t="str">
        <f>IFERROR(プログラム__2[[#This Row],[予決コード]],"")</f>
        <v/>
      </c>
      <c r="H205" s="44" t="str">
        <f>IFERROR(プログラム__2[[#This Row],[日付]],"")</f>
        <v/>
      </c>
      <c r="I205" t="str">
        <f>IFERROR(プログラム__2[[#This Row],[予選競技番号]],"")</f>
        <v/>
      </c>
      <c r="J205" t="str">
        <f>IFERROR(VLOOKUP(C205,色々!L:M,2,0),"")</f>
        <v/>
      </c>
      <c r="K205" t="str">
        <f>IFERROR(VLOOKUP(D205,色々!P:R,3,0),"")</f>
        <v/>
      </c>
      <c r="L205" t="str">
        <f>IFERROR(VLOOKUP(E205,クラス!B:C,2,0),"")</f>
        <v/>
      </c>
      <c r="M205" t="str">
        <f>IFERROR(VLOOKUP(F205,色々!P:Q,2,0),"")</f>
        <v/>
      </c>
      <c r="N205" t="str">
        <f>IFERROR(VLOOKUP(G205,色々!D:E,2,0),"")</f>
        <v/>
      </c>
      <c r="O205" t="str">
        <f>IFERROR(プログラム__2[[#This Row],[競技番号]],"")</f>
        <v/>
      </c>
      <c r="P205">
        <v>204</v>
      </c>
      <c r="Q205">
        <v>204</v>
      </c>
      <c r="R205" s="69" t="str">
        <f t="shared" si="27"/>
        <v/>
      </c>
      <c r="S205" s="69" t="str">
        <f t="shared" si="21"/>
        <v xml:space="preserve">    </v>
      </c>
      <c r="T205" t="str">
        <f t="shared" si="22"/>
        <v/>
      </c>
      <c r="U205" t="str">
        <f t="shared" si="23"/>
        <v/>
      </c>
      <c r="V205" t="str">
        <f t="shared" si="24"/>
        <v/>
      </c>
      <c r="W205" t="str">
        <f t="shared" si="25"/>
        <v/>
      </c>
      <c r="X205" t="str">
        <f t="shared" si="26"/>
        <v/>
      </c>
    </row>
    <row r="206" spans="1:24" x14ac:dyDescent="0.2">
      <c r="A206" t="str">
        <f>IFERROR(プログラム__2[[#This Row],[表示用競技番号]],"")</f>
        <v/>
      </c>
      <c r="B206" t="str">
        <f>IFERROR(プログラム__2[[#This Row],[組数]],"")</f>
        <v/>
      </c>
      <c r="C206" t="str">
        <f>IFERROR(プログラム__2[[#This Row],[種目コード]],"")</f>
        <v/>
      </c>
      <c r="D206" t="str">
        <f>IFERROR(プログラム__2[[#This Row],[距離コード]],"")</f>
        <v/>
      </c>
      <c r="E206" t="str">
        <f>IFERROR(プログラム__2[[#This Row],[クラス番号]],"")</f>
        <v/>
      </c>
      <c r="F206" t="str">
        <f>IFERROR(プログラム__2[[#This Row],[性別コード]],"")</f>
        <v/>
      </c>
      <c r="G206" t="str">
        <f>IFERROR(プログラム__2[[#This Row],[予決コード]],"")</f>
        <v/>
      </c>
      <c r="H206" s="44" t="str">
        <f>IFERROR(プログラム__2[[#This Row],[日付]],"")</f>
        <v/>
      </c>
      <c r="I206" t="str">
        <f>IFERROR(プログラム__2[[#This Row],[予選競技番号]],"")</f>
        <v/>
      </c>
      <c r="J206" t="str">
        <f>IFERROR(VLOOKUP(C206,色々!L:M,2,0),"")</f>
        <v/>
      </c>
      <c r="K206" t="str">
        <f>IFERROR(VLOOKUP(D206,色々!P:R,3,0),"")</f>
        <v/>
      </c>
      <c r="L206" t="str">
        <f>IFERROR(VLOOKUP(E206,クラス!B:C,2,0),"")</f>
        <v/>
      </c>
      <c r="M206" t="str">
        <f>IFERROR(VLOOKUP(F206,色々!P:Q,2,0),"")</f>
        <v/>
      </c>
      <c r="N206" t="str">
        <f>IFERROR(VLOOKUP(G206,色々!D:E,2,0),"")</f>
        <v/>
      </c>
      <c r="O206" t="str">
        <f>IFERROR(プログラム__2[[#This Row],[競技番号]],"")</f>
        <v/>
      </c>
      <c r="P206">
        <v>205</v>
      </c>
      <c r="Q206">
        <v>205</v>
      </c>
      <c r="R206" s="69" t="str">
        <f t="shared" si="27"/>
        <v/>
      </c>
      <c r="S206" s="69" t="str">
        <f t="shared" si="21"/>
        <v xml:space="preserve">    </v>
      </c>
      <c r="T206" t="str">
        <f t="shared" si="22"/>
        <v/>
      </c>
      <c r="U206" t="str">
        <f t="shared" si="23"/>
        <v/>
      </c>
      <c r="V206" t="str">
        <f t="shared" si="24"/>
        <v/>
      </c>
      <c r="W206" t="str">
        <f t="shared" si="25"/>
        <v/>
      </c>
      <c r="X206" t="str">
        <f t="shared" si="26"/>
        <v/>
      </c>
    </row>
    <row r="207" spans="1:24" x14ac:dyDescent="0.2">
      <c r="A207" t="str">
        <f>IFERROR(プログラム__2[[#This Row],[表示用競技番号]],"")</f>
        <v/>
      </c>
      <c r="B207" t="str">
        <f>IFERROR(プログラム__2[[#This Row],[組数]],"")</f>
        <v/>
      </c>
      <c r="C207" t="str">
        <f>IFERROR(プログラム__2[[#This Row],[種目コード]],"")</f>
        <v/>
      </c>
      <c r="D207" t="str">
        <f>IFERROR(プログラム__2[[#This Row],[距離コード]],"")</f>
        <v/>
      </c>
      <c r="E207" t="str">
        <f>IFERROR(プログラム__2[[#This Row],[クラス番号]],"")</f>
        <v/>
      </c>
      <c r="F207" t="str">
        <f>IFERROR(プログラム__2[[#This Row],[性別コード]],"")</f>
        <v/>
      </c>
      <c r="G207" t="str">
        <f>IFERROR(プログラム__2[[#This Row],[予決コード]],"")</f>
        <v/>
      </c>
      <c r="H207" s="44" t="str">
        <f>IFERROR(プログラム__2[[#This Row],[日付]],"")</f>
        <v/>
      </c>
      <c r="I207" t="str">
        <f>IFERROR(プログラム__2[[#This Row],[予選競技番号]],"")</f>
        <v/>
      </c>
      <c r="J207" t="str">
        <f>IFERROR(VLOOKUP(C207,色々!L:M,2,0),"")</f>
        <v/>
      </c>
      <c r="K207" t="str">
        <f>IFERROR(VLOOKUP(D207,色々!P:R,3,0),"")</f>
        <v/>
      </c>
      <c r="L207" t="str">
        <f>IFERROR(VLOOKUP(E207,クラス!B:C,2,0),"")</f>
        <v/>
      </c>
      <c r="M207" t="str">
        <f>IFERROR(VLOOKUP(F207,色々!P:Q,2,0),"")</f>
        <v/>
      </c>
      <c r="N207" t="str">
        <f>IFERROR(VLOOKUP(G207,色々!D:E,2,0),"")</f>
        <v/>
      </c>
      <c r="O207" t="str">
        <f>IFERROR(プログラム__2[[#This Row],[競技番号]],"")</f>
        <v/>
      </c>
      <c r="P207">
        <v>206</v>
      </c>
      <c r="Q207">
        <v>206</v>
      </c>
      <c r="R207" s="69" t="str">
        <f t="shared" si="27"/>
        <v/>
      </c>
      <c r="S207" s="69" t="str">
        <f t="shared" si="21"/>
        <v xml:space="preserve">    </v>
      </c>
      <c r="T207" t="str">
        <f t="shared" si="22"/>
        <v/>
      </c>
      <c r="U207" t="str">
        <f t="shared" si="23"/>
        <v/>
      </c>
      <c r="V207" t="str">
        <f t="shared" si="24"/>
        <v/>
      </c>
      <c r="W207" t="str">
        <f t="shared" si="25"/>
        <v/>
      </c>
      <c r="X207" t="str">
        <f t="shared" si="26"/>
        <v/>
      </c>
    </row>
    <row r="208" spans="1:24" x14ac:dyDescent="0.2">
      <c r="A208" t="str">
        <f>IFERROR(プログラム__2[[#This Row],[表示用競技番号]],"")</f>
        <v/>
      </c>
      <c r="B208" t="str">
        <f>IFERROR(プログラム__2[[#This Row],[組数]],"")</f>
        <v/>
      </c>
      <c r="C208" t="str">
        <f>IFERROR(プログラム__2[[#This Row],[種目コード]],"")</f>
        <v/>
      </c>
      <c r="D208" t="str">
        <f>IFERROR(プログラム__2[[#This Row],[距離コード]],"")</f>
        <v/>
      </c>
      <c r="E208" t="str">
        <f>IFERROR(プログラム__2[[#This Row],[クラス番号]],"")</f>
        <v/>
      </c>
      <c r="F208" t="str">
        <f>IFERROR(プログラム__2[[#This Row],[性別コード]],"")</f>
        <v/>
      </c>
      <c r="G208" t="str">
        <f>IFERROR(プログラム__2[[#This Row],[予決コード]],"")</f>
        <v/>
      </c>
      <c r="H208" s="44" t="str">
        <f>IFERROR(プログラム__2[[#This Row],[日付]],"")</f>
        <v/>
      </c>
      <c r="I208" t="str">
        <f>IFERROR(プログラム__2[[#This Row],[予選競技番号]],"")</f>
        <v/>
      </c>
      <c r="J208" t="str">
        <f>IFERROR(VLOOKUP(C208,色々!L:M,2,0),"")</f>
        <v/>
      </c>
      <c r="K208" t="str">
        <f>IFERROR(VLOOKUP(D208,色々!P:R,3,0),"")</f>
        <v/>
      </c>
      <c r="L208" t="str">
        <f>IFERROR(VLOOKUP(E208,クラス!B:C,2,0),"")</f>
        <v/>
      </c>
      <c r="M208" t="str">
        <f>IFERROR(VLOOKUP(F208,色々!P:Q,2,0),"")</f>
        <v/>
      </c>
      <c r="N208" t="str">
        <f>IFERROR(VLOOKUP(G208,色々!D:E,2,0),"")</f>
        <v/>
      </c>
      <c r="O208" t="str">
        <f>IFERROR(プログラム__2[[#This Row],[競技番号]],"")</f>
        <v/>
      </c>
      <c r="P208">
        <v>207</v>
      </c>
      <c r="Q208">
        <v>207</v>
      </c>
      <c r="R208" s="69" t="str">
        <f t="shared" si="27"/>
        <v/>
      </c>
      <c r="S208" s="69" t="str">
        <f t="shared" si="21"/>
        <v xml:space="preserve">    </v>
      </c>
      <c r="T208" t="str">
        <f t="shared" si="22"/>
        <v/>
      </c>
      <c r="U208" t="str">
        <f t="shared" si="23"/>
        <v/>
      </c>
      <c r="V208" t="str">
        <f t="shared" si="24"/>
        <v/>
      </c>
      <c r="W208" t="str">
        <f t="shared" si="25"/>
        <v/>
      </c>
      <c r="X208" t="str">
        <f t="shared" si="26"/>
        <v/>
      </c>
    </row>
    <row r="209" spans="1:24" x14ac:dyDescent="0.2">
      <c r="A209" t="str">
        <f>IFERROR(プログラム__2[[#This Row],[表示用競技番号]],"")</f>
        <v/>
      </c>
      <c r="B209" t="str">
        <f>IFERROR(プログラム__2[[#This Row],[組数]],"")</f>
        <v/>
      </c>
      <c r="C209" t="str">
        <f>IFERROR(プログラム__2[[#This Row],[種目コード]],"")</f>
        <v/>
      </c>
      <c r="D209" t="str">
        <f>IFERROR(プログラム__2[[#This Row],[距離コード]],"")</f>
        <v/>
      </c>
      <c r="E209" t="str">
        <f>IFERROR(プログラム__2[[#This Row],[クラス番号]],"")</f>
        <v/>
      </c>
      <c r="F209" t="str">
        <f>IFERROR(プログラム__2[[#This Row],[性別コード]],"")</f>
        <v/>
      </c>
      <c r="G209" t="str">
        <f>IFERROR(プログラム__2[[#This Row],[予決コード]],"")</f>
        <v/>
      </c>
      <c r="H209" s="44" t="str">
        <f>IFERROR(プログラム__2[[#This Row],[日付]],"")</f>
        <v/>
      </c>
      <c r="I209" t="str">
        <f>IFERROR(プログラム__2[[#This Row],[予選競技番号]],"")</f>
        <v/>
      </c>
      <c r="J209" t="str">
        <f>IFERROR(VLOOKUP(C209,色々!L:M,2,0),"")</f>
        <v/>
      </c>
      <c r="K209" t="str">
        <f>IFERROR(VLOOKUP(D209,色々!P:R,3,0),"")</f>
        <v/>
      </c>
      <c r="L209" t="str">
        <f>IFERROR(VLOOKUP(E209,クラス!B:C,2,0),"")</f>
        <v/>
      </c>
      <c r="M209" t="str">
        <f>IFERROR(VLOOKUP(F209,色々!P:Q,2,0),"")</f>
        <v/>
      </c>
      <c r="N209" t="str">
        <f>IFERROR(VLOOKUP(G209,色々!D:E,2,0),"")</f>
        <v/>
      </c>
      <c r="O209" t="str">
        <f>IFERROR(プログラム__2[[#This Row],[競技番号]],"")</f>
        <v/>
      </c>
      <c r="P209">
        <v>208</v>
      </c>
      <c r="Q209">
        <v>208</v>
      </c>
      <c r="R209" s="69" t="str">
        <f t="shared" si="27"/>
        <v/>
      </c>
      <c r="S209" s="69" t="str">
        <f t="shared" si="21"/>
        <v xml:space="preserve">    </v>
      </c>
      <c r="T209" t="str">
        <f t="shared" si="22"/>
        <v/>
      </c>
      <c r="U209" t="str">
        <f t="shared" si="23"/>
        <v/>
      </c>
      <c r="V209" t="str">
        <f t="shared" si="24"/>
        <v/>
      </c>
      <c r="W209" t="str">
        <f t="shared" si="25"/>
        <v/>
      </c>
      <c r="X209" t="str">
        <f t="shared" si="26"/>
        <v/>
      </c>
    </row>
    <row r="210" spans="1:24" x14ac:dyDescent="0.2">
      <c r="A210" t="str">
        <f>IFERROR(プログラム__2[[#This Row],[表示用競技番号]],"")</f>
        <v/>
      </c>
      <c r="B210" t="str">
        <f>IFERROR(プログラム__2[[#This Row],[組数]],"")</f>
        <v/>
      </c>
      <c r="C210" t="str">
        <f>IFERROR(プログラム__2[[#This Row],[種目コード]],"")</f>
        <v/>
      </c>
      <c r="D210" t="str">
        <f>IFERROR(プログラム__2[[#This Row],[距離コード]],"")</f>
        <v/>
      </c>
      <c r="E210" t="str">
        <f>IFERROR(プログラム__2[[#This Row],[クラス番号]],"")</f>
        <v/>
      </c>
      <c r="F210" t="str">
        <f>IFERROR(プログラム__2[[#This Row],[性別コード]],"")</f>
        <v/>
      </c>
      <c r="G210" t="str">
        <f>IFERROR(プログラム__2[[#This Row],[予決コード]],"")</f>
        <v/>
      </c>
      <c r="H210" s="44" t="str">
        <f>IFERROR(プログラム__2[[#This Row],[日付]],"")</f>
        <v/>
      </c>
      <c r="I210" t="str">
        <f>IFERROR(プログラム__2[[#This Row],[予選競技番号]],"")</f>
        <v/>
      </c>
      <c r="J210" t="str">
        <f>IFERROR(VLOOKUP(C210,色々!L:M,2,0),"")</f>
        <v/>
      </c>
      <c r="K210" t="str">
        <f>IFERROR(VLOOKUP(D210,色々!P:R,3,0),"")</f>
        <v/>
      </c>
      <c r="L210" t="str">
        <f>IFERROR(VLOOKUP(E210,クラス!B:C,2,0),"")</f>
        <v/>
      </c>
      <c r="M210" t="str">
        <f>IFERROR(VLOOKUP(F210,色々!P:Q,2,0),"")</f>
        <v/>
      </c>
      <c r="N210" t="str">
        <f>IFERROR(VLOOKUP(G210,色々!D:E,2,0),"")</f>
        <v/>
      </c>
      <c r="O210" t="str">
        <f>IFERROR(プログラム__2[[#This Row],[競技番号]],"")</f>
        <v/>
      </c>
      <c r="P210">
        <v>209</v>
      </c>
      <c r="Q210">
        <v>209</v>
      </c>
      <c r="R210" s="69" t="str">
        <f t="shared" si="27"/>
        <v/>
      </c>
      <c r="S210" s="69" t="str">
        <f t="shared" si="21"/>
        <v xml:space="preserve">    </v>
      </c>
      <c r="T210" t="str">
        <f t="shared" si="22"/>
        <v/>
      </c>
      <c r="U210" t="str">
        <f t="shared" si="23"/>
        <v/>
      </c>
      <c r="V210" t="str">
        <f t="shared" si="24"/>
        <v/>
      </c>
      <c r="W210" t="str">
        <f t="shared" si="25"/>
        <v/>
      </c>
      <c r="X210" t="str">
        <f t="shared" si="26"/>
        <v/>
      </c>
    </row>
    <row r="211" spans="1:24" x14ac:dyDescent="0.2">
      <c r="A211" t="str">
        <f>IFERROR(プログラム__2[[#This Row],[表示用競技番号]],"")</f>
        <v/>
      </c>
      <c r="B211" t="str">
        <f>IFERROR(プログラム__2[[#This Row],[組数]],"")</f>
        <v/>
      </c>
      <c r="C211" t="str">
        <f>IFERROR(プログラム__2[[#This Row],[種目コード]],"")</f>
        <v/>
      </c>
      <c r="D211" t="str">
        <f>IFERROR(プログラム__2[[#This Row],[距離コード]],"")</f>
        <v/>
      </c>
      <c r="E211" t="str">
        <f>IFERROR(プログラム__2[[#This Row],[クラス番号]],"")</f>
        <v/>
      </c>
      <c r="F211" t="str">
        <f>IFERROR(プログラム__2[[#This Row],[性別コード]],"")</f>
        <v/>
      </c>
      <c r="G211" t="str">
        <f>IFERROR(プログラム__2[[#This Row],[予決コード]],"")</f>
        <v/>
      </c>
      <c r="H211" s="44" t="str">
        <f>IFERROR(プログラム__2[[#This Row],[日付]],"")</f>
        <v/>
      </c>
      <c r="I211" t="str">
        <f>IFERROR(プログラム__2[[#This Row],[予選競技番号]],"")</f>
        <v/>
      </c>
      <c r="J211" t="str">
        <f>IFERROR(VLOOKUP(C211,色々!L:M,2,0),"")</f>
        <v/>
      </c>
      <c r="K211" t="str">
        <f>IFERROR(VLOOKUP(D211,色々!P:R,3,0),"")</f>
        <v/>
      </c>
      <c r="L211" t="str">
        <f>IFERROR(VLOOKUP(E211,クラス!B:C,2,0),"")</f>
        <v/>
      </c>
      <c r="M211" t="str">
        <f>IFERROR(VLOOKUP(F211,色々!P:Q,2,0),"")</f>
        <v/>
      </c>
      <c r="N211" t="str">
        <f>IFERROR(VLOOKUP(G211,色々!D:E,2,0),"")</f>
        <v/>
      </c>
      <c r="O211" t="str">
        <f>IFERROR(プログラム__2[[#This Row],[競技番号]],"")</f>
        <v/>
      </c>
      <c r="P211">
        <v>210</v>
      </c>
      <c r="Q211">
        <v>210</v>
      </c>
      <c r="R211" s="69" t="str">
        <f t="shared" si="27"/>
        <v/>
      </c>
      <c r="S211" s="69" t="str">
        <f t="shared" si="21"/>
        <v xml:space="preserve">    </v>
      </c>
      <c r="T211" t="str">
        <f t="shared" si="22"/>
        <v/>
      </c>
      <c r="U211" t="str">
        <f t="shared" si="23"/>
        <v/>
      </c>
      <c r="V211" t="str">
        <f t="shared" si="24"/>
        <v/>
      </c>
      <c r="W211" t="str">
        <f t="shared" si="25"/>
        <v/>
      </c>
      <c r="X211" t="str">
        <f t="shared" si="26"/>
        <v/>
      </c>
    </row>
    <row r="212" spans="1:24" x14ac:dyDescent="0.2">
      <c r="A212" t="str">
        <f>IFERROR(プログラム__2[[#This Row],[表示用競技番号]],"")</f>
        <v/>
      </c>
      <c r="B212" t="str">
        <f>IFERROR(プログラム__2[[#This Row],[組数]],"")</f>
        <v/>
      </c>
      <c r="C212" t="str">
        <f>IFERROR(プログラム__2[[#This Row],[種目コード]],"")</f>
        <v/>
      </c>
      <c r="D212" t="str">
        <f>IFERROR(プログラム__2[[#This Row],[距離コード]],"")</f>
        <v/>
      </c>
      <c r="E212" t="str">
        <f>IFERROR(プログラム__2[[#This Row],[クラス番号]],"")</f>
        <v/>
      </c>
      <c r="F212" t="str">
        <f>IFERROR(プログラム__2[[#This Row],[性別コード]],"")</f>
        <v/>
      </c>
      <c r="G212" t="str">
        <f>IFERROR(プログラム__2[[#This Row],[予決コード]],"")</f>
        <v/>
      </c>
      <c r="H212" s="44" t="str">
        <f>IFERROR(プログラム__2[[#This Row],[日付]],"")</f>
        <v/>
      </c>
      <c r="I212" t="str">
        <f>IFERROR(プログラム__2[[#This Row],[予選競技番号]],"")</f>
        <v/>
      </c>
      <c r="J212" t="str">
        <f>IFERROR(VLOOKUP(C212,色々!L:M,2,0),"")</f>
        <v/>
      </c>
      <c r="K212" t="str">
        <f>IFERROR(VLOOKUP(D212,色々!P:R,3,0),"")</f>
        <v/>
      </c>
      <c r="L212" t="str">
        <f>IFERROR(VLOOKUP(E212,クラス!B:C,2,0),"")</f>
        <v/>
      </c>
      <c r="M212" t="str">
        <f>IFERROR(VLOOKUP(F212,色々!P:Q,2,0),"")</f>
        <v/>
      </c>
      <c r="N212" t="str">
        <f>IFERROR(VLOOKUP(G212,色々!D:E,2,0),"")</f>
        <v/>
      </c>
      <c r="O212" t="str">
        <f>IFERROR(プログラム__2[[#This Row],[競技番号]],"")</f>
        <v/>
      </c>
      <c r="P212">
        <v>211</v>
      </c>
      <c r="Q212">
        <v>211</v>
      </c>
      <c r="R212" s="69" t="str">
        <f t="shared" si="27"/>
        <v/>
      </c>
      <c r="S212" s="69" t="str">
        <f t="shared" si="21"/>
        <v xml:space="preserve">    </v>
      </c>
      <c r="T212" t="str">
        <f t="shared" si="22"/>
        <v/>
      </c>
      <c r="U212" t="str">
        <f t="shared" si="23"/>
        <v/>
      </c>
      <c r="V212" t="str">
        <f t="shared" si="24"/>
        <v/>
      </c>
      <c r="W212" t="str">
        <f t="shared" si="25"/>
        <v/>
      </c>
      <c r="X212" t="str">
        <f t="shared" si="26"/>
        <v/>
      </c>
    </row>
    <row r="213" spans="1:24" x14ac:dyDescent="0.2">
      <c r="A213" t="str">
        <f>IFERROR(プログラム__2[[#This Row],[表示用競技番号]],"")</f>
        <v/>
      </c>
      <c r="B213" t="str">
        <f>IFERROR(プログラム__2[[#This Row],[組数]],"")</f>
        <v/>
      </c>
      <c r="C213" t="str">
        <f>IFERROR(プログラム__2[[#This Row],[種目コード]],"")</f>
        <v/>
      </c>
      <c r="D213" t="str">
        <f>IFERROR(プログラム__2[[#This Row],[距離コード]],"")</f>
        <v/>
      </c>
      <c r="E213" t="str">
        <f>IFERROR(プログラム__2[[#This Row],[クラス番号]],"")</f>
        <v/>
      </c>
      <c r="F213" t="str">
        <f>IFERROR(プログラム__2[[#This Row],[性別コード]],"")</f>
        <v/>
      </c>
      <c r="G213" t="str">
        <f>IFERROR(プログラム__2[[#This Row],[予決コード]],"")</f>
        <v/>
      </c>
      <c r="H213" s="44" t="str">
        <f>IFERROR(プログラム__2[[#This Row],[日付]],"")</f>
        <v/>
      </c>
      <c r="I213" t="str">
        <f>IFERROR(プログラム__2[[#This Row],[予選競技番号]],"")</f>
        <v/>
      </c>
      <c r="J213" t="str">
        <f>IFERROR(VLOOKUP(C213,色々!L:M,2,0),"")</f>
        <v/>
      </c>
      <c r="K213" t="str">
        <f>IFERROR(VLOOKUP(D213,色々!P:R,3,0),"")</f>
        <v/>
      </c>
      <c r="L213" t="str">
        <f>IFERROR(VLOOKUP(E213,クラス!B:C,2,0),"")</f>
        <v/>
      </c>
      <c r="M213" t="str">
        <f>IFERROR(VLOOKUP(F213,色々!P:Q,2,0),"")</f>
        <v/>
      </c>
      <c r="N213" t="str">
        <f>IFERROR(VLOOKUP(G213,色々!D:E,2,0),"")</f>
        <v/>
      </c>
      <c r="O213" t="str">
        <f>IFERROR(プログラム__2[[#This Row],[競技番号]],"")</f>
        <v/>
      </c>
      <c r="P213">
        <v>212</v>
      </c>
      <c r="Q213">
        <v>212</v>
      </c>
      <c r="R213" s="69" t="str">
        <f t="shared" si="27"/>
        <v/>
      </c>
      <c r="S213" s="69" t="str">
        <f t="shared" si="21"/>
        <v xml:space="preserve">    </v>
      </c>
      <c r="T213" t="str">
        <f t="shared" si="22"/>
        <v/>
      </c>
      <c r="U213" t="str">
        <f t="shared" si="23"/>
        <v/>
      </c>
      <c r="V213" t="str">
        <f t="shared" si="24"/>
        <v/>
      </c>
      <c r="W213" t="str">
        <f t="shared" si="25"/>
        <v/>
      </c>
      <c r="X213" t="str">
        <f t="shared" si="26"/>
        <v/>
      </c>
    </row>
    <row r="214" spans="1:24" x14ac:dyDescent="0.2">
      <c r="A214" t="str">
        <f>IFERROR(プログラム__2[[#This Row],[表示用競技番号]],"")</f>
        <v/>
      </c>
      <c r="B214" t="str">
        <f>IFERROR(プログラム__2[[#This Row],[組数]],"")</f>
        <v/>
      </c>
      <c r="C214" t="str">
        <f>IFERROR(プログラム__2[[#This Row],[種目コード]],"")</f>
        <v/>
      </c>
      <c r="D214" t="str">
        <f>IFERROR(プログラム__2[[#This Row],[距離コード]],"")</f>
        <v/>
      </c>
      <c r="E214" t="str">
        <f>IFERROR(プログラム__2[[#This Row],[クラス番号]],"")</f>
        <v/>
      </c>
      <c r="F214" t="str">
        <f>IFERROR(プログラム__2[[#This Row],[性別コード]],"")</f>
        <v/>
      </c>
      <c r="G214" t="str">
        <f>IFERROR(プログラム__2[[#This Row],[予決コード]],"")</f>
        <v/>
      </c>
      <c r="H214" s="44" t="str">
        <f>IFERROR(プログラム__2[[#This Row],[日付]],"")</f>
        <v/>
      </c>
      <c r="I214" t="str">
        <f>IFERROR(プログラム__2[[#This Row],[予選競技番号]],"")</f>
        <v/>
      </c>
      <c r="J214" t="str">
        <f>IFERROR(VLOOKUP(C214,色々!L:M,2,0),"")</f>
        <v/>
      </c>
      <c r="K214" t="str">
        <f>IFERROR(VLOOKUP(D214,色々!P:R,3,0),"")</f>
        <v/>
      </c>
      <c r="L214" t="str">
        <f>IFERROR(VLOOKUP(E214,クラス!B:C,2,0),"")</f>
        <v/>
      </c>
      <c r="M214" t="str">
        <f>IFERROR(VLOOKUP(F214,色々!P:Q,2,0),"")</f>
        <v/>
      </c>
      <c r="N214" t="str">
        <f>IFERROR(VLOOKUP(G214,色々!D:E,2,0),"")</f>
        <v/>
      </c>
      <c r="O214" t="str">
        <f>IFERROR(プログラム__2[[#This Row],[競技番号]],"")</f>
        <v/>
      </c>
      <c r="P214">
        <v>213</v>
      </c>
      <c r="Q214">
        <v>213</v>
      </c>
      <c r="R214" s="69" t="str">
        <f t="shared" si="27"/>
        <v/>
      </c>
      <c r="S214" s="69" t="str">
        <f t="shared" si="21"/>
        <v xml:space="preserve">    </v>
      </c>
      <c r="T214" t="str">
        <f t="shared" si="22"/>
        <v/>
      </c>
      <c r="U214" t="str">
        <f t="shared" si="23"/>
        <v/>
      </c>
      <c r="V214" t="str">
        <f t="shared" si="24"/>
        <v/>
      </c>
      <c r="W214" t="str">
        <f t="shared" si="25"/>
        <v/>
      </c>
      <c r="X214" t="str">
        <f t="shared" si="26"/>
        <v/>
      </c>
    </row>
    <row r="215" spans="1:24" x14ac:dyDescent="0.2">
      <c r="A215" t="str">
        <f>IFERROR(プログラム__2[[#This Row],[表示用競技番号]],"")</f>
        <v/>
      </c>
      <c r="B215" t="str">
        <f>IFERROR(プログラム__2[[#This Row],[組数]],"")</f>
        <v/>
      </c>
      <c r="C215" t="str">
        <f>IFERROR(プログラム__2[[#This Row],[種目コード]],"")</f>
        <v/>
      </c>
      <c r="D215" t="str">
        <f>IFERROR(プログラム__2[[#This Row],[距離コード]],"")</f>
        <v/>
      </c>
      <c r="E215" t="str">
        <f>IFERROR(プログラム__2[[#This Row],[クラス番号]],"")</f>
        <v/>
      </c>
      <c r="F215" t="str">
        <f>IFERROR(プログラム__2[[#This Row],[性別コード]],"")</f>
        <v/>
      </c>
      <c r="G215" t="str">
        <f>IFERROR(プログラム__2[[#This Row],[予決コード]],"")</f>
        <v/>
      </c>
      <c r="H215" s="44" t="str">
        <f>IFERROR(プログラム__2[[#This Row],[日付]],"")</f>
        <v/>
      </c>
      <c r="I215" t="str">
        <f>IFERROR(プログラム__2[[#This Row],[予選競技番号]],"")</f>
        <v/>
      </c>
      <c r="J215" t="str">
        <f>IFERROR(VLOOKUP(C215,色々!L:M,2,0),"")</f>
        <v/>
      </c>
      <c r="K215" t="str">
        <f>IFERROR(VLOOKUP(D215,色々!P:R,3,0),"")</f>
        <v/>
      </c>
      <c r="L215" t="str">
        <f>IFERROR(VLOOKUP(E215,クラス!B:C,2,0),"")</f>
        <v/>
      </c>
      <c r="M215" t="str">
        <f>IFERROR(VLOOKUP(F215,色々!P:Q,2,0),"")</f>
        <v/>
      </c>
      <c r="N215" t="str">
        <f>IFERROR(VLOOKUP(G215,色々!D:E,2,0),"")</f>
        <v/>
      </c>
      <c r="O215" t="str">
        <f>IFERROR(プログラム__2[[#This Row],[競技番号]],"")</f>
        <v/>
      </c>
      <c r="P215">
        <v>214</v>
      </c>
      <c r="Q215">
        <v>214</v>
      </c>
      <c r="R215" s="69" t="str">
        <f t="shared" si="27"/>
        <v/>
      </c>
      <c r="S215" s="69" t="str">
        <f t="shared" si="21"/>
        <v xml:space="preserve">    </v>
      </c>
      <c r="T215" t="str">
        <f t="shared" si="22"/>
        <v/>
      </c>
      <c r="U215" t="str">
        <f t="shared" si="23"/>
        <v/>
      </c>
      <c r="V215" t="str">
        <f t="shared" si="24"/>
        <v/>
      </c>
      <c r="W215" t="str">
        <f t="shared" si="25"/>
        <v/>
      </c>
      <c r="X215" t="str">
        <f t="shared" si="26"/>
        <v/>
      </c>
    </row>
    <row r="216" spans="1:24" x14ac:dyDescent="0.2">
      <c r="A216" t="str">
        <f>IFERROR(プログラム__2[[#This Row],[表示用競技番号]],"")</f>
        <v/>
      </c>
      <c r="B216" t="str">
        <f>IFERROR(プログラム__2[[#This Row],[組数]],"")</f>
        <v/>
      </c>
      <c r="C216" t="str">
        <f>IFERROR(プログラム__2[[#This Row],[種目コード]],"")</f>
        <v/>
      </c>
      <c r="D216" t="str">
        <f>IFERROR(プログラム__2[[#This Row],[距離コード]],"")</f>
        <v/>
      </c>
      <c r="E216" t="str">
        <f>IFERROR(プログラム__2[[#This Row],[クラス番号]],"")</f>
        <v/>
      </c>
      <c r="F216" t="str">
        <f>IFERROR(プログラム__2[[#This Row],[性別コード]],"")</f>
        <v/>
      </c>
      <c r="G216" t="str">
        <f>IFERROR(プログラム__2[[#This Row],[予決コード]],"")</f>
        <v/>
      </c>
      <c r="H216" s="44" t="str">
        <f>IFERROR(プログラム__2[[#This Row],[日付]],"")</f>
        <v/>
      </c>
      <c r="I216" t="str">
        <f>IFERROR(プログラム__2[[#This Row],[予選競技番号]],"")</f>
        <v/>
      </c>
      <c r="J216" t="str">
        <f>IFERROR(VLOOKUP(C216,色々!L:M,2,0),"")</f>
        <v/>
      </c>
      <c r="K216" t="str">
        <f>IFERROR(VLOOKUP(D216,色々!P:R,3,0),"")</f>
        <v/>
      </c>
      <c r="L216" t="str">
        <f>IFERROR(VLOOKUP(E216,クラス!B:C,2,0),"")</f>
        <v/>
      </c>
      <c r="M216" t="str">
        <f>IFERROR(VLOOKUP(F216,色々!P:Q,2,0),"")</f>
        <v/>
      </c>
      <c r="N216" t="str">
        <f>IFERROR(VLOOKUP(G216,色々!D:E,2,0),"")</f>
        <v/>
      </c>
      <c r="O216" t="str">
        <f>IFERROR(プログラム__2[[#This Row],[競技番号]],"")</f>
        <v/>
      </c>
      <c r="P216">
        <v>215</v>
      </c>
      <c r="Q216">
        <v>215</v>
      </c>
      <c r="R216" s="69" t="str">
        <f t="shared" si="27"/>
        <v/>
      </c>
      <c r="S216" s="69" t="str">
        <f t="shared" si="21"/>
        <v xml:space="preserve">    </v>
      </c>
      <c r="T216" t="str">
        <f t="shared" si="22"/>
        <v/>
      </c>
      <c r="U216" t="str">
        <f t="shared" si="23"/>
        <v/>
      </c>
      <c r="V216" t="str">
        <f t="shared" si="24"/>
        <v/>
      </c>
      <c r="W216" t="str">
        <f t="shared" si="25"/>
        <v/>
      </c>
      <c r="X216" t="str">
        <f t="shared" si="26"/>
        <v/>
      </c>
    </row>
    <row r="217" spans="1:24" x14ac:dyDescent="0.2">
      <c r="A217" t="str">
        <f>IFERROR(プログラム__2[[#This Row],[表示用競技番号]],"")</f>
        <v/>
      </c>
      <c r="B217" t="str">
        <f>IFERROR(プログラム__2[[#This Row],[組数]],"")</f>
        <v/>
      </c>
      <c r="C217" t="str">
        <f>IFERROR(プログラム__2[[#This Row],[種目コード]],"")</f>
        <v/>
      </c>
      <c r="D217" t="str">
        <f>IFERROR(プログラム__2[[#This Row],[距離コード]],"")</f>
        <v/>
      </c>
      <c r="E217" t="str">
        <f>IFERROR(プログラム__2[[#This Row],[クラス番号]],"")</f>
        <v/>
      </c>
      <c r="F217" t="str">
        <f>IFERROR(プログラム__2[[#This Row],[性別コード]],"")</f>
        <v/>
      </c>
      <c r="G217" t="str">
        <f>IFERROR(プログラム__2[[#This Row],[予決コード]],"")</f>
        <v/>
      </c>
      <c r="H217" s="44" t="str">
        <f>IFERROR(プログラム__2[[#This Row],[日付]],"")</f>
        <v/>
      </c>
      <c r="I217" t="str">
        <f>IFERROR(プログラム__2[[#This Row],[予選競技番号]],"")</f>
        <v/>
      </c>
      <c r="J217" t="str">
        <f>IFERROR(VLOOKUP(C217,色々!L:M,2,0),"")</f>
        <v/>
      </c>
      <c r="K217" t="str">
        <f>IFERROR(VLOOKUP(D217,色々!P:R,3,0),"")</f>
        <v/>
      </c>
      <c r="L217" t="str">
        <f>IFERROR(VLOOKUP(E217,クラス!B:C,2,0),"")</f>
        <v/>
      </c>
      <c r="M217" t="str">
        <f>IFERROR(VLOOKUP(F217,色々!P:Q,2,0),"")</f>
        <v/>
      </c>
      <c r="N217" t="str">
        <f>IFERROR(VLOOKUP(G217,色々!D:E,2,0),"")</f>
        <v/>
      </c>
      <c r="O217" t="str">
        <f>IFERROR(プログラム__2[[#This Row],[競技番号]],"")</f>
        <v/>
      </c>
      <c r="P217">
        <v>216</v>
      </c>
      <c r="Q217">
        <v>216</v>
      </c>
      <c r="R217" s="69" t="str">
        <f t="shared" si="27"/>
        <v/>
      </c>
      <c r="S217" s="69" t="str">
        <f t="shared" si="21"/>
        <v xml:space="preserve">    </v>
      </c>
      <c r="T217" t="str">
        <f t="shared" si="22"/>
        <v/>
      </c>
      <c r="U217" t="str">
        <f t="shared" si="23"/>
        <v/>
      </c>
      <c r="V217" t="str">
        <f t="shared" si="24"/>
        <v/>
      </c>
      <c r="W217" t="str">
        <f t="shared" si="25"/>
        <v/>
      </c>
      <c r="X217" t="str">
        <f t="shared" si="26"/>
        <v/>
      </c>
    </row>
    <row r="218" spans="1:24" x14ac:dyDescent="0.2">
      <c r="A218" t="str">
        <f>IFERROR(プログラム__2[[#This Row],[表示用競技番号]],"")</f>
        <v/>
      </c>
      <c r="B218" t="str">
        <f>IFERROR(プログラム__2[[#This Row],[組数]],"")</f>
        <v/>
      </c>
      <c r="C218" t="str">
        <f>IFERROR(プログラム__2[[#This Row],[種目コード]],"")</f>
        <v/>
      </c>
      <c r="D218" t="str">
        <f>IFERROR(プログラム__2[[#This Row],[距離コード]],"")</f>
        <v/>
      </c>
      <c r="E218" t="str">
        <f>IFERROR(プログラム__2[[#This Row],[クラス番号]],"")</f>
        <v/>
      </c>
      <c r="F218" t="str">
        <f>IFERROR(プログラム__2[[#This Row],[性別コード]],"")</f>
        <v/>
      </c>
      <c r="G218" t="str">
        <f>IFERROR(プログラム__2[[#This Row],[予決コード]],"")</f>
        <v/>
      </c>
      <c r="H218" s="44" t="str">
        <f>IFERROR(プログラム__2[[#This Row],[日付]],"")</f>
        <v/>
      </c>
      <c r="I218" t="str">
        <f>IFERROR(プログラム__2[[#This Row],[予選競技番号]],"")</f>
        <v/>
      </c>
      <c r="J218" t="str">
        <f>IFERROR(VLOOKUP(C218,色々!L:M,2,0),"")</f>
        <v/>
      </c>
      <c r="K218" t="str">
        <f>IFERROR(VLOOKUP(D218,色々!P:R,3,0),"")</f>
        <v/>
      </c>
      <c r="L218" t="str">
        <f>IFERROR(VLOOKUP(E218,クラス!B:C,2,0),"")</f>
        <v/>
      </c>
      <c r="M218" t="str">
        <f>IFERROR(VLOOKUP(F218,色々!P:Q,2,0),"")</f>
        <v/>
      </c>
      <c r="N218" t="str">
        <f>IFERROR(VLOOKUP(G218,色々!D:E,2,0),"")</f>
        <v/>
      </c>
      <c r="O218" t="str">
        <f>IFERROR(プログラム__2[[#This Row],[競技番号]],"")</f>
        <v/>
      </c>
      <c r="P218">
        <v>217</v>
      </c>
      <c r="Q218">
        <v>217</v>
      </c>
      <c r="R218" s="69" t="str">
        <f t="shared" si="27"/>
        <v/>
      </c>
      <c r="S218" s="69" t="str">
        <f t="shared" si="21"/>
        <v xml:space="preserve">    </v>
      </c>
      <c r="T218" t="str">
        <f t="shared" si="22"/>
        <v/>
      </c>
      <c r="U218" t="str">
        <f t="shared" si="23"/>
        <v/>
      </c>
      <c r="V218" t="str">
        <f t="shared" si="24"/>
        <v/>
      </c>
      <c r="W218" t="str">
        <f t="shared" si="25"/>
        <v/>
      </c>
      <c r="X218" t="str">
        <f t="shared" si="26"/>
        <v/>
      </c>
    </row>
    <row r="219" spans="1:24" x14ac:dyDescent="0.2">
      <c r="A219" t="str">
        <f>IFERROR(プログラム__2[[#This Row],[表示用競技番号]],"")</f>
        <v/>
      </c>
      <c r="B219" t="str">
        <f>IFERROR(プログラム__2[[#This Row],[組数]],"")</f>
        <v/>
      </c>
      <c r="C219" t="str">
        <f>IFERROR(プログラム__2[[#This Row],[種目コード]],"")</f>
        <v/>
      </c>
      <c r="D219" t="str">
        <f>IFERROR(プログラム__2[[#This Row],[距離コード]],"")</f>
        <v/>
      </c>
      <c r="E219" t="str">
        <f>IFERROR(プログラム__2[[#This Row],[クラス番号]],"")</f>
        <v/>
      </c>
      <c r="F219" t="str">
        <f>IFERROR(プログラム__2[[#This Row],[性別コード]],"")</f>
        <v/>
      </c>
      <c r="G219" t="str">
        <f>IFERROR(プログラム__2[[#This Row],[予決コード]],"")</f>
        <v/>
      </c>
      <c r="H219" s="44" t="str">
        <f>IFERROR(プログラム__2[[#This Row],[日付]],"")</f>
        <v/>
      </c>
      <c r="I219" t="str">
        <f>IFERROR(プログラム__2[[#This Row],[予選競技番号]],"")</f>
        <v/>
      </c>
      <c r="J219" t="str">
        <f>IFERROR(VLOOKUP(C219,色々!L:M,2,0),"")</f>
        <v/>
      </c>
      <c r="K219" t="str">
        <f>IFERROR(VLOOKUP(D219,色々!P:R,3,0),"")</f>
        <v/>
      </c>
      <c r="L219" t="str">
        <f>IFERROR(VLOOKUP(E219,クラス!B:C,2,0),"")</f>
        <v/>
      </c>
      <c r="M219" t="str">
        <f>IFERROR(VLOOKUP(F219,色々!P:Q,2,0),"")</f>
        <v/>
      </c>
      <c r="N219" t="str">
        <f>IFERROR(VLOOKUP(G219,色々!D:E,2,0),"")</f>
        <v/>
      </c>
      <c r="O219" t="str">
        <f>IFERROR(プログラム__2[[#This Row],[競技番号]],"")</f>
        <v/>
      </c>
      <c r="P219">
        <v>218</v>
      </c>
      <c r="Q219">
        <v>218</v>
      </c>
      <c r="R219" s="69" t="str">
        <f t="shared" si="27"/>
        <v/>
      </c>
      <c r="S219" s="69" t="str">
        <f t="shared" si="21"/>
        <v xml:space="preserve">    </v>
      </c>
      <c r="T219" t="str">
        <f t="shared" si="22"/>
        <v/>
      </c>
      <c r="U219" t="str">
        <f t="shared" si="23"/>
        <v/>
      </c>
      <c r="V219" t="str">
        <f t="shared" si="24"/>
        <v/>
      </c>
      <c r="W219" t="str">
        <f t="shared" si="25"/>
        <v/>
      </c>
      <c r="X219" t="str">
        <f t="shared" si="26"/>
        <v/>
      </c>
    </row>
    <row r="220" spans="1:24" x14ac:dyDescent="0.2">
      <c r="A220" t="str">
        <f>IFERROR(プログラム__2[[#This Row],[表示用競技番号]],"")</f>
        <v/>
      </c>
      <c r="B220" t="str">
        <f>IFERROR(プログラム__2[[#This Row],[組数]],"")</f>
        <v/>
      </c>
      <c r="C220" t="str">
        <f>IFERROR(プログラム__2[[#This Row],[種目コード]],"")</f>
        <v/>
      </c>
      <c r="D220" t="str">
        <f>IFERROR(プログラム__2[[#This Row],[距離コード]],"")</f>
        <v/>
      </c>
      <c r="E220" t="str">
        <f>IFERROR(プログラム__2[[#This Row],[クラス番号]],"")</f>
        <v/>
      </c>
      <c r="F220" t="str">
        <f>IFERROR(プログラム__2[[#This Row],[性別コード]],"")</f>
        <v/>
      </c>
      <c r="G220" t="str">
        <f>IFERROR(プログラム__2[[#This Row],[予決コード]],"")</f>
        <v/>
      </c>
      <c r="H220" s="44" t="str">
        <f>IFERROR(プログラム__2[[#This Row],[日付]],"")</f>
        <v/>
      </c>
      <c r="I220" t="str">
        <f>IFERROR(プログラム__2[[#This Row],[予選競技番号]],"")</f>
        <v/>
      </c>
      <c r="J220" t="str">
        <f>IFERROR(VLOOKUP(C220,色々!L:M,2,0),"")</f>
        <v/>
      </c>
      <c r="K220" t="str">
        <f>IFERROR(VLOOKUP(D220,色々!P:R,3,0),"")</f>
        <v/>
      </c>
      <c r="L220" t="str">
        <f>IFERROR(VLOOKUP(E220,クラス!B:C,2,0),"")</f>
        <v/>
      </c>
      <c r="M220" t="str">
        <f>IFERROR(VLOOKUP(F220,色々!P:Q,2,0),"")</f>
        <v/>
      </c>
      <c r="N220" t="str">
        <f>IFERROR(VLOOKUP(G220,色々!D:E,2,0),"")</f>
        <v/>
      </c>
      <c r="O220" t="str">
        <f>IFERROR(プログラム__2[[#This Row],[競技番号]],"")</f>
        <v/>
      </c>
      <c r="P220">
        <v>219</v>
      </c>
      <c r="Q220">
        <v>219</v>
      </c>
      <c r="R220" s="69" t="str">
        <f t="shared" si="27"/>
        <v/>
      </c>
      <c r="S220" s="69" t="str">
        <f t="shared" si="21"/>
        <v xml:space="preserve">    </v>
      </c>
      <c r="T220" t="str">
        <f t="shared" si="22"/>
        <v/>
      </c>
      <c r="U220" t="str">
        <f t="shared" si="23"/>
        <v/>
      </c>
      <c r="V220" t="str">
        <f t="shared" si="24"/>
        <v/>
      </c>
      <c r="W220" t="str">
        <f t="shared" si="25"/>
        <v/>
      </c>
      <c r="X220" t="str">
        <f t="shared" si="26"/>
        <v/>
      </c>
    </row>
    <row r="221" spans="1:24" x14ac:dyDescent="0.2">
      <c r="A221" t="str">
        <f>IFERROR(プログラム__2[[#This Row],[表示用競技番号]],"")</f>
        <v/>
      </c>
      <c r="B221" t="str">
        <f>IFERROR(プログラム__2[[#This Row],[組数]],"")</f>
        <v/>
      </c>
      <c r="C221" t="str">
        <f>IFERROR(プログラム__2[[#This Row],[種目コード]],"")</f>
        <v/>
      </c>
      <c r="D221" t="str">
        <f>IFERROR(プログラム__2[[#This Row],[距離コード]],"")</f>
        <v/>
      </c>
      <c r="E221" t="str">
        <f>IFERROR(プログラム__2[[#This Row],[クラス番号]],"")</f>
        <v/>
      </c>
      <c r="F221" t="str">
        <f>IFERROR(プログラム__2[[#This Row],[性別コード]],"")</f>
        <v/>
      </c>
      <c r="G221" t="str">
        <f>IFERROR(プログラム__2[[#This Row],[予決コード]],"")</f>
        <v/>
      </c>
      <c r="H221" s="44" t="str">
        <f>IFERROR(プログラム__2[[#This Row],[日付]],"")</f>
        <v/>
      </c>
      <c r="I221" t="str">
        <f>IFERROR(プログラム__2[[#This Row],[予選競技番号]],"")</f>
        <v/>
      </c>
      <c r="J221" t="str">
        <f>IFERROR(VLOOKUP(C221,色々!L:M,2,0),"")</f>
        <v/>
      </c>
      <c r="K221" t="str">
        <f>IFERROR(VLOOKUP(D221,色々!P:R,3,0),"")</f>
        <v/>
      </c>
      <c r="L221" t="str">
        <f>IFERROR(VLOOKUP(E221,クラス!B:C,2,0),"")</f>
        <v/>
      </c>
      <c r="M221" t="str">
        <f>IFERROR(VLOOKUP(F221,色々!P:Q,2,0),"")</f>
        <v/>
      </c>
      <c r="N221" t="str">
        <f>IFERROR(VLOOKUP(G221,色々!D:E,2,0),"")</f>
        <v/>
      </c>
      <c r="O221" t="str">
        <f>IFERROR(プログラム__2[[#This Row],[競技番号]],"")</f>
        <v/>
      </c>
      <c r="P221">
        <v>220</v>
      </c>
      <c r="Q221">
        <v>220</v>
      </c>
      <c r="R221" s="69" t="str">
        <f t="shared" si="27"/>
        <v/>
      </c>
      <c r="S221" s="69" t="str">
        <f t="shared" si="21"/>
        <v xml:space="preserve">    </v>
      </c>
      <c r="T221" t="str">
        <f t="shared" si="22"/>
        <v/>
      </c>
      <c r="U221" t="str">
        <f t="shared" si="23"/>
        <v/>
      </c>
      <c r="V221" t="str">
        <f t="shared" si="24"/>
        <v/>
      </c>
      <c r="W221" t="str">
        <f t="shared" si="25"/>
        <v/>
      </c>
      <c r="X221" t="str">
        <f t="shared" si="26"/>
        <v/>
      </c>
    </row>
    <row r="222" spans="1:24" x14ac:dyDescent="0.2">
      <c r="A222" t="str">
        <f>IFERROR(プログラム__2[[#This Row],[表示用競技番号]],"")</f>
        <v/>
      </c>
      <c r="B222" t="str">
        <f>IFERROR(プログラム__2[[#This Row],[組数]],"")</f>
        <v/>
      </c>
      <c r="C222" t="str">
        <f>IFERROR(プログラム__2[[#This Row],[種目コード]],"")</f>
        <v/>
      </c>
      <c r="D222" t="str">
        <f>IFERROR(プログラム__2[[#This Row],[距離コード]],"")</f>
        <v/>
      </c>
      <c r="E222" t="str">
        <f>IFERROR(プログラム__2[[#This Row],[クラス番号]],"")</f>
        <v/>
      </c>
      <c r="F222" t="str">
        <f>IFERROR(プログラム__2[[#This Row],[性別コード]],"")</f>
        <v/>
      </c>
      <c r="G222" t="str">
        <f>IFERROR(プログラム__2[[#This Row],[予決コード]],"")</f>
        <v/>
      </c>
      <c r="H222" s="44" t="str">
        <f>IFERROR(プログラム__2[[#This Row],[日付]],"")</f>
        <v/>
      </c>
      <c r="I222" t="str">
        <f>IFERROR(プログラム__2[[#This Row],[予選競技番号]],"")</f>
        <v/>
      </c>
      <c r="J222" t="str">
        <f>IFERROR(VLOOKUP(C222,色々!L:M,2,0),"")</f>
        <v/>
      </c>
      <c r="K222" t="str">
        <f>IFERROR(VLOOKUP(D222,色々!P:R,3,0),"")</f>
        <v/>
      </c>
      <c r="L222" t="str">
        <f>IFERROR(VLOOKUP(E222,クラス!B:C,2,0),"")</f>
        <v/>
      </c>
      <c r="M222" t="str">
        <f>IFERROR(VLOOKUP(F222,色々!P:Q,2,0),"")</f>
        <v/>
      </c>
      <c r="N222" t="str">
        <f>IFERROR(VLOOKUP(G222,色々!D:E,2,0),"")</f>
        <v/>
      </c>
      <c r="O222" t="str">
        <f>IFERROR(プログラム__2[[#This Row],[競技番号]],"")</f>
        <v/>
      </c>
      <c r="P222">
        <v>221</v>
      </c>
      <c r="Q222">
        <v>221</v>
      </c>
      <c r="R222" s="69" t="str">
        <f t="shared" si="27"/>
        <v/>
      </c>
      <c r="S222" s="69" t="str">
        <f t="shared" si="21"/>
        <v xml:space="preserve">    </v>
      </c>
      <c r="T222" t="str">
        <f t="shared" si="22"/>
        <v/>
      </c>
      <c r="U222" t="str">
        <f t="shared" si="23"/>
        <v/>
      </c>
      <c r="V222" t="str">
        <f t="shared" si="24"/>
        <v/>
      </c>
      <c r="W222" t="str">
        <f t="shared" si="25"/>
        <v/>
      </c>
      <c r="X222" t="str">
        <f t="shared" si="26"/>
        <v/>
      </c>
    </row>
    <row r="223" spans="1:24" x14ac:dyDescent="0.2">
      <c r="A223" t="str">
        <f>IFERROR(プログラム__2[[#This Row],[表示用競技番号]],"")</f>
        <v/>
      </c>
      <c r="B223" t="str">
        <f>IFERROR(プログラム__2[[#This Row],[組数]],"")</f>
        <v/>
      </c>
      <c r="C223" t="str">
        <f>IFERROR(プログラム__2[[#This Row],[種目コード]],"")</f>
        <v/>
      </c>
      <c r="D223" t="str">
        <f>IFERROR(プログラム__2[[#This Row],[距離コード]],"")</f>
        <v/>
      </c>
      <c r="E223" t="str">
        <f>IFERROR(プログラム__2[[#This Row],[クラス番号]],"")</f>
        <v/>
      </c>
      <c r="F223" t="str">
        <f>IFERROR(プログラム__2[[#This Row],[性別コード]],"")</f>
        <v/>
      </c>
      <c r="G223" t="str">
        <f>IFERROR(プログラム__2[[#This Row],[予決コード]],"")</f>
        <v/>
      </c>
      <c r="H223" s="44" t="str">
        <f>IFERROR(プログラム__2[[#This Row],[日付]],"")</f>
        <v/>
      </c>
      <c r="I223" t="str">
        <f>IFERROR(プログラム__2[[#This Row],[予選競技番号]],"")</f>
        <v/>
      </c>
      <c r="J223" t="str">
        <f>IFERROR(VLOOKUP(C223,色々!L:M,2,0),"")</f>
        <v/>
      </c>
      <c r="K223" t="str">
        <f>IFERROR(VLOOKUP(D223,色々!P:R,3,0),"")</f>
        <v/>
      </c>
      <c r="L223" t="str">
        <f>IFERROR(VLOOKUP(E223,クラス!B:C,2,0),"")</f>
        <v/>
      </c>
      <c r="M223" t="str">
        <f>IFERROR(VLOOKUP(F223,色々!P:Q,2,0),"")</f>
        <v/>
      </c>
      <c r="N223" t="str">
        <f>IFERROR(VLOOKUP(G223,色々!D:E,2,0),"")</f>
        <v/>
      </c>
      <c r="O223" t="str">
        <f>IFERROR(プログラム__2[[#This Row],[競技番号]],"")</f>
        <v/>
      </c>
      <c r="P223">
        <v>222</v>
      </c>
      <c r="Q223">
        <v>222</v>
      </c>
      <c r="R223" s="69" t="str">
        <f t="shared" si="27"/>
        <v/>
      </c>
      <c r="S223" s="69" t="str">
        <f t="shared" si="21"/>
        <v xml:space="preserve">    </v>
      </c>
      <c r="T223" t="str">
        <f t="shared" si="22"/>
        <v/>
      </c>
      <c r="U223" t="str">
        <f t="shared" si="23"/>
        <v/>
      </c>
      <c r="V223" t="str">
        <f t="shared" si="24"/>
        <v/>
      </c>
      <c r="W223" t="str">
        <f t="shared" si="25"/>
        <v/>
      </c>
      <c r="X223" t="str">
        <f t="shared" si="26"/>
        <v/>
      </c>
    </row>
    <row r="224" spans="1:24" x14ac:dyDescent="0.2">
      <c r="A224" t="str">
        <f>IFERROR(プログラム__2[[#This Row],[表示用競技番号]],"")</f>
        <v/>
      </c>
      <c r="B224" t="str">
        <f>IFERROR(プログラム__2[[#This Row],[組数]],"")</f>
        <v/>
      </c>
      <c r="C224" t="str">
        <f>IFERROR(プログラム__2[[#This Row],[種目コード]],"")</f>
        <v/>
      </c>
      <c r="D224" t="str">
        <f>IFERROR(プログラム__2[[#This Row],[距離コード]],"")</f>
        <v/>
      </c>
      <c r="E224" t="str">
        <f>IFERROR(プログラム__2[[#This Row],[クラス番号]],"")</f>
        <v/>
      </c>
      <c r="F224" t="str">
        <f>IFERROR(プログラム__2[[#This Row],[性別コード]],"")</f>
        <v/>
      </c>
      <c r="G224" t="str">
        <f>IFERROR(プログラム__2[[#This Row],[予決コード]],"")</f>
        <v/>
      </c>
      <c r="H224" s="44" t="str">
        <f>IFERROR(プログラム__2[[#This Row],[日付]],"")</f>
        <v/>
      </c>
      <c r="I224" t="str">
        <f>IFERROR(プログラム__2[[#This Row],[予選競技番号]],"")</f>
        <v/>
      </c>
      <c r="J224" t="str">
        <f>IFERROR(VLOOKUP(C224,色々!L:M,2,0),"")</f>
        <v/>
      </c>
      <c r="K224" t="str">
        <f>IFERROR(VLOOKUP(D224,色々!P:R,3,0),"")</f>
        <v/>
      </c>
      <c r="L224" t="str">
        <f>IFERROR(VLOOKUP(E224,クラス!B:C,2,0),"")</f>
        <v/>
      </c>
      <c r="M224" t="str">
        <f>IFERROR(VLOOKUP(F224,色々!P:Q,2,0),"")</f>
        <v/>
      </c>
      <c r="N224" t="str">
        <f>IFERROR(VLOOKUP(G224,色々!D:E,2,0),"")</f>
        <v/>
      </c>
      <c r="O224" t="str">
        <f>IFERROR(プログラム__2[[#This Row],[競技番号]],"")</f>
        <v/>
      </c>
      <c r="P224">
        <v>223</v>
      </c>
      <c r="Q224">
        <v>223</v>
      </c>
      <c r="R224" s="69" t="str">
        <f t="shared" si="27"/>
        <v/>
      </c>
      <c r="S224" s="69" t="str">
        <f t="shared" si="21"/>
        <v xml:space="preserve">    </v>
      </c>
      <c r="T224" t="str">
        <f t="shared" si="22"/>
        <v/>
      </c>
      <c r="U224" t="str">
        <f t="shared" si="23"/>
        <v/>
      </c>
      <c r="V224" t="str">
        <f t="shared" si="24"/>
        <v/>
      </c>
      <c r="W224" t="str">
        <f t="shared" si="25"/>
        <v/>
      </c>
      <c r="X224" t="str">
        <f t="shared" si="26"/>
        <v/>
      </c>
    </row>
    <row r="225" spans="1:24" x14ac:dyDescent="0.2">
      <c r="A225" t="str">
        <f>IFERROR(プログラム__2[[#This Row],[表示用競技番号]],"")</f>
        <v/>
      </c>
      <c r="B225" t="str">
        <f>IFERROR(プログラム__2[[#This Row],[組数]],"")</f>
        <v/>
      </c>
      <c r="C225" t="str">
        <f>IFERROR(プログラム__2[[#This Row],[種目コード]],"")</f>
        <v/>
      </c>
      <c r="D225" t="str">
        <f>IFERROR(プログラム__2[[#This Row],[距離コード]],"")</f>
        <v/>
      </c>
      <c r="E225" t="str">
        <f>IFERROR(プログラム__2[[#This Row],[クラス番号]],"")</f>
        <v/>
      </c>
      <c r="F225" t="str">
        <f>IFERROR(プログラム__2[[#This Row],[性別コード]],"")</f>
        <v/>
      </c>
      <c r="G225" t="str">
        <f>IFERROR(プログラム__2[[#This Row],[予決コード]],"")</f>
        <v/>
      </c>
      <c r="H225" s="44" t="str">
        <f>IFERROR(プログラム__2[[#This Row],[日付]],"")</f>
        <v/>
      </c>
      <c r="I225" t="str">
        <f>IFERROR(プログラム__2[[#This Row],[予選競技番号]],"")</f>
        <v/>
      </c>
      <c r="J225" t="str">
        <f>IFERROR(VLOOKUP(C225,色々!L:M,2,0),"")</f>
        <v/>
      </c>
      <c r="K225" t="str">
        <f>IFERROR(VLOOKUP(D225,色々!P:R,3,0),"")</f>
        <v/>
      </c>
      <c r="L225" t="str">
        <f>IFERROR(VLOOKUP(E225,クラス!B:C,2,0),"")</f>
        <v/>
      </c>
      <c r="M225" t="str">
        <f>IFERROR(VLOOKUP(F225,色々!P:Q,2,0),"")</f>
        <v/>
      </c>
      <c r="N225" t="str">
        <f>IFERROR(VLOOKUP(G225,色々!D:E,2,0),"")</f>
        <v/>
      </c>
      <c r="O225" t="str">
        <f>IFERROR(プログラム__2[[#This Row],[競技番号]],"")</f>
        <v/>
      </c>
      <c r="P225">
        <v>224</v>
      </c>
      <c r="Q225">
        <v>224</v>
      </c>
      <c r="R225" s="69" t="str">
        <f t="shared" si="27"/>
        <v/>
      </c>
      <c r="S225" s="69" t="str">
        <f t="shared" si="21"/>
        <v xml:space="preserve">    </v>
      </c>
      <c r="T225" t="str">
        <f t="shared" si="22"/>
        <v/>
      </c>
      <c r="U225" t="str">
        <f t="shared" si="23"/>
        <v/>
      </c>
      <c r="V225" t="str">
        <f t="shared" si="24"/>
        <v/>
      </c>
      <c r="W225" t="str">
        <f t="shared" si="25"/>
        <v/>
      </c>
      <c r="X225" t="str">
        <f t="shared" si="26"/>
        <v/>
      </c>
    </row>
    <row r="226" spans="1:24" x14ac:dyDescent="0.2">
      <c r="A226" t="str">
        <f>IFERROR(プログラム__2[[#This Row],[表示用競技番号]],"")</f>
        <v/>
      </c>
      <c r="B226" t="str">
        <f>IFERROR(プログラム__2[[#This Row],[組数]],"")</f>
        <v/>
      </c>
      <c r="C226" t="str">
        <f>IFERROR(プログラム__2[[#This Row],[種目コード]],"")</f>
        <v/>
      </c>
      <c r="D226" t="str">
        <f>IFERROR(プログラム__2[[#This Row],[距離コード]],"")</f>
        <v/>
      </c>
      <c r="E226" t="str">
        <f>IFERROR(プログラム__2[[#This Row],[クラス番号]],"")</f>
        <v/>
      </c>
      <c r="F226" t="str">
        <f>IFERROR(プログラム__2[[#This Row],[性別コード]],"")</f>
        <v/>
      </c>
      <c r="G226" t="str">
        <f>IFERROR(プログラム__2[[#This Row],[予決コード]],"")</f>
        <v/>
      </c>
      <c r="H226" s="44" t="str">
        <f>IFERROR(プログラム__2[[#This Row],[日付]],"")</f>
        <v/>
      </c>
      <c r="I226" t="str">
        <f>IFERROR(プログラム__2[[#This Row],[予選競技番号]],"")</f>
        <v/>
      </c>
      <c r="J226" t="str">
        <f>IFERROR(VLOOKUP(C226,色々!L:M,2,0),"")</f>
        <v/>
      </c>
      <c r="K226" t="str">
        <f>IFERROR(VLOOKUP(D226,色々!P:R,3,0),"")</f>
        <v/>
      </c>
      <c r="L226" t="str">
        <f>IFERROR(VLOOKUP(E226,クラス!B:C,2,0),"")</f>
        <v/>
      </c>
      <c r="M226" t="str">
        <f>IFERROR(VLOOKUP(F226,色々!P:Q,2,0),"")</f>
        <v/>
      </c>
      <c r="N226" t="str">
        <f>IFERROR(VLOOKUP(G226,色々!D:E,2,0),"")</f>
        <v/>
      </c>
      <c r="O226" t="str">
        <f>IFERROR(プログラム__2[[#This Row],[競技番号]],"")</f>
        <v/>
      </c>
      <c r="P226">
        <v>225</v>
      </c>
      <c r="Q226">
        <v>225</v>
      </c>
      <c r="R226" s="69" t="str">
        <f t="shared" si="27"/>
        <v/>
      </c>
      <c r="S226" s="69" t="str">
        <f t="shared" si="21"/>
        <v xml:space="preserve">    </v>
      </c>
      <c r="T226" t="str">
        <f t="shared" si="22"/>
        <v/>
      </c>
      <c r="U226" t="str">
        <f t="shared" si="23"/>
        <v/>
      </c>
      <c r="V226" t="str">
        <f t="shared" si="24"/>
        <v/>
      </c>
      <c r="W226" t="str">
        <f t="shared" si="25"/>
        <v/>
      </c>
      <c r="X226" t="str">
        <f t="shared" si="26"/>
        <v/>
      </c>
    </row>
    <row r="227" spans="1:24" x14ac:dyDescent="0.2">
      <c r="A227" t="str">
        <f>IFERROR(プログラム__2[[#This Row],[表示用競技番号]],"")</f>
        <v/>
      </c>
      <c r="B227" t="str">
        <f>IFERROR(プログラム__2[[#This Row],[組数]],"")</f>
        <v/>
      </c>
      <c r="C227" t="str">
        <f>IFERROR(プログラム__2[[#This Row],[種目コード]],"")</f>
        <v/>
      </c>
      <c r="D227" t="str">
        <f>IFERROR(プログラム__2[[#This Row],[距離コード]],"")</f>
        <v/>
      </c>
      <c r="E227" t="str">
        <f>IFERROR(プログラム__2[[#This Row],[クラス番号]],"")</f>
        <v/>
      </c>
      <c r="F227" t="str">
        <f>IFERROR(プログラム__2[[#This Row],[性別コード]],"")</f>
        <v/>
      </c>
      <c r="G227" t="str">
        <f>IFERROR(プログラム__2[[#This Row],[予決コード]],"")</f>
        <v/>
      </c>
      <c r="H227" s="44" t="str">
        <f>IFERROR(プログラム__2[[#This Row],[日付]],"")</f>
        <v/>
      </c>
      <c r="I227" t="str">
        <f>IFERROR(プログラム__2[[#This Row],[予選競技番号]],"")</f>
        <v/>
      </c>
      <c r="J227" t="str">
        <f>IFERROR(VLOOKUP(C227,色々!L:M,2,0),"")</f>
        <v/>
      </c>
      <c r="K227" t="str">
        <f>IFERROR(VLOOKUP(D227,色々!P:R,3,0),"")</f>
        <v/>
      </c>
      <c r="L227" t="str">
        <f>IFERROR(VLOOKUP(E227,クラス!B:C,2,0),"")</f>
        <v/>
      </c>
      <c r="M227" t="str">
        <f>IFERROR(VLOOKUP(F227,色々!P:Q,2,0),"")</f>
        <v/>
      </c>
      <c r="N227" t="str">
        <f>IFERROR(VLOOKUP(G227,色々!D:E,2,0),"")</f>
        <v/>
      </c>
      <c r="O227" t="str">
        <f>IFERROR(プログラム__2[[#This Row],[競技番号]],"")</f>
        <v/>
      </c>
      <c r="P227">
        <v>226</v>
      </c>
      <c r="Q227">
        <v>226</v>
      </c>
      <c r="R227" s="69" t="str">
        <f t="shared" si="27"/>
        <v/>
      </c>
      <c r="S227" s="69" t="str">
        <f t="shared" si="21"/>
        <v xml:space="preserve">    </v>
      </c>
      <c r="T227" t="str">
        <f t="shared" si="22"/>
        <v/>
      </c>
      <c r="U227" t="str">
        <f t="shared" si="23"/>
        <v/>
      </c>
      <c r="V227" t="str">
        <f t="shared" si="24"/>
        <v/>
      </c>
      <c r="W227" t="str">
        <f t="shared" si="25"/>
        <v/>
      </c>
      <c r="X227" t="str">
        <f t="shared" si="26"/>
        <v/>
      </c>
    </row>
    <row r="228" spans="1:24" x14ac:dyDescent="0.2">
      <c r="A228" t="str">
        <f>IFERROR(プログラム__2[[#This Row],[表示用競技番号]],"")</f>
        <v/>
      </c>
      <c r="B228" t="str">
        <f>IFERROR(プログラム__2[[#This Row],[組数]],"")</f>
        <v/>
      </c>
      <c r="C228" t="str">
        <f>IFERROR(プログラム__2[[#This Row],[種目コード]],"")</f>
        <v/>
      </c>
      <c r="D228" t="str">
        <f>IFERROR(プログラム__2[[#This Row],[距離コード]],"")</f>
        <v/>
      </c>
      <c r="E228" t="str">
        <f>IFERROR(プログラム__2[[#This Row],[クラス番号]],"")</f>
        <v/>
      </c>
      <c r="F228" t="str">
        <f>IFERROR(プログラム__2[[#This Row],[性別コード]],"")</f>
        <v/>
      </c>
      <c r="G228" t="str">
        <f>IFERROR(プログラム__2[[#This Row],[予決コード]],"")</f>
        <v/>
      </c>
      <c r="H228" s="44" t="str">
        <f>IFERROR(プログラム__2[[#This Row],[日付]],"")</f>
        <v/>
      </c>
      <c r="I228" t="str">
        <f>IFERROR(プログラム__2[[#This Row],[予選競技番号]],"")</f>
        <v/>
      </c>
      <c r="J228" t="str">
        <f>IFERROR(VLOOKUP(C228,色々!L:M,2,0),"")</f>
        <v/>
      </c>
      <c r="K228" t="str">
        <f>IFERROR(VLOOKUP(D228,色々!P:R,3,0),"")</f>
        <v/>
      </c>
      <c r="L228" t="str">
        <f>IFERROR(VLOOKUP(E228,クラス!B:C,2,0),"")</f>
        <v/>
      </c>
      <c r="M228" t="str">
        <f>IFERROR(VLOOKUP(F228,色々!P:Q,2,0),"")</f>
        <v/>
      </c>
      <c r="N228" t="str">
        <f>IFERROR(VLOOKUP(G228,色々!D:E,2,0),"")</f>
        <v/>
      </c>
      <c r="O228" t="str">
        <f>IFERROR(プログラム__2[[#This Row],[競技番号]],"")</f>
        <v/>
      </c>
      <c r="P228">
        <v>227</v>
      </c>
      <c r="Q228">
        <v>227</v>
      </c>
      <c r="R228" s="69" t="str">
        <f t="shared" si="27"/>
        <v/>
      </c>
      <c r="S228" s="69" t="str">
        <f t="shared" si="21"/>
        <v xml:space="preserve">    </v>
      </c>
      <c r="T228" t="str">
        <f t="shared" si="22"/>
        <v/>
      </c>
      <c r="U228" t="str">
        <f t="shared" si="23"/>
        <v/>
      </c>
      <c r="V228" t="str">
        <f t="shared" si="24"/>
        <v/>
      </c>
      <c r="W228" t="str">
        <f t="shared" si="25"/>
        <v/>
      </c>
      <c r="X228" t="str">
        <f t="shared" si="26"/>
        <v/>
      </c>
    </row>
    <row r="229" spans="1:24" x14ac:dyDescent="0.2">
      <c r="A229" t="str">
        <f>IFERROR(プログラム__2[[#This Row],[表示用競技番号]],"")</f>
        <v/>
      </c>
      <c r="B229" t="str">
        <f>IFERROR(プログラム__2[[#This Row],[組数]],"")</f>
        <v/>
      </c>
      <c r="C229" t="str">
        <f>IFERROR(プログラム__2[[#This Row],[種目コード]],"")</f>
        <v/>
      </c>
      <c r="D229" t="str">
        <f>IFERROR(プログラム__2[[#This Row],[距離コード]],"")</f>
        <v/>
      </c>
      <c r="E229" t="str">
        <f>IFERROR(プログラム__2[[#This Row],[クラス番号]],"")</f>
        <v/>
      </c>
      <c r="F229" t="str">
        <f>IFERROR(プログラム__2[[#This Row],[性別コード]],"")</f>
        <v/>
      </c>
      <c r="G229" t="str">
        <f>IFERROR(プログラム__2[[#This Row],[予決コード]],"")</f>
        <v/>
      </c>
      <c r="H229" s="44" t="str">
        <f>IFERROR(プログラム__2[[#This Row],[日付]],"")</f>
        <v/>
      </c>
      <c r="I229" t="str">
        <f>IFERROR(プログラム__2[[#This Row],[予選競技番号]],"")</f>
        <v/>
      </c>
      <c r="J229" t="str">
        <f>IFERROR(VLOOKUP(C229,色々!L:M,2,0),"")</f>
        <v/>
      </c>
      <c r="K229" t="str">
        <f>IFERROR(VLOOKUP(D229,色々!P:R,3,0),"")</f>
        <v/>
      </c>
      <c r="L229" t="str">
        <f>IFERROR(VLOOKUP(E229,クラス!B:C,2,0),"")</f>
        <v/>
      </c>
      <c r="M229" t="str">
        <f>IFERROR(VLOOKUP(F229,色々!P:Q,2,0),"")</f>
        <v/>
      </c>
      <c r="N229" t="str">
        <f>IFERROR(VLOOKUP(G229,色々!D:E,2,0),"")</f>
        <v/>
      </c>
      <c r="O229" t="str">
        <f>IFERROR(プログラム__2[[#This Row],[競技番号]],"")</f>
        <v/>
      </c>
      <c r="P229">
        <v>228</v>
      </c>
      <c r="Q229">
        <v>228</v>
      </c>
      <c r="R229" s="69" t="str">
        <f t="shared" si="27"/>
        <v/>
      </c>
      <c r="S229" s="69" t="str">
        <f t="shared" si="21"/>
        <v xml:space="preserve">    </v>
      </c>
      <c r="T229" t="str">
        <f t="shared" si="22"/>
        <v/>
      </c>
      <c r="U229" t="str">
        <f t="shared" si="23"/>
        <v/>
      </c>
      <c r="V229" t="str">
        <f t="shared" si="24"/>
        <v/>
      </c>
      <c r="W229" t="str">
        <f t="shared" si="25"/>
        <v/>
      </c>
      <c r="X229" t="str">
        <f t="shared" si="26"/>
        <v/>
      </c>
    </row>
    <row r="230" spans="1:24" x14ac:dyDescent="0.2">
      <c r="A230" t="str">
        <f>IFERROR(プログラム__2[[#This Row],[表示用競技番号]],"")</f>
        <v/>
      </c>
      <c r="B230" t="str">
        <f>IFERROR(プログラム__2[[#This Row],[組数]],"")</f>
        <v/>
      </c>
      <c r="C230" t="str">
        <f>IFERROR(プログラム__2[[#This Row],[種目コード]],"")</f>
        <v/>
      </c>
      <c r="D230" t="str">
        <f>IFERROR(プログラム__2[[#This Row],[距離コード]],"")</f>
        <v/>
      </c>
      <c r="E230" t="str">
        <f>IFERROR(プログラム__2[[#This Row],[クラス番号]],"")</f>
        <v/>
      </c>
      <c r="F230" t="str">
        <f>IFERROR(プログラム__2[[#This Row],[性別コード]],"")</f>
        <v/>
      </c>
      <c r="G230" t="str">
        <f>IFERROR(プログラム__2[[#This Row],[予決コード]],"")</f>
        <v/>
      </c>
      <c r="H230" s="44" t="str">
        <f>IFERROR(プログラム__2[[#This Row],[日付]],"")</f>
        <v/>
      </c>
      <c r="I230" t="str">
        <f>IFERROR(プログラム__2[[#This Row],[予選競技番号]],"")</f>
        <v/>
      </c>
      <c r="J230" t="str">
        <f>IFERROR(VLOOKUP(C230,色々!L:M,2,0),"")</f>
        <v/>
      </c>
      <c r="K230" t="str">
        <f>IFERROR(VLOOKUP(D230,色々!P:R,3,0),"")</f>
        <v/>
      </c>
      <c r="L230" t="str">
        <f>IFERROR(VLOOKUP(E230,クラス!B:C,2,0),"")</f>
        <v/>
      </c>
      <c r="M230" t="str">
        <f>IFERROR(VLOOKUP(F230,色々!P:Q,2,0),"")</f>
        <v/>
      </c>
      <c r="N230" t="str">
        <f>IFERROR(VLOOKUP(G230,色々!D:E,2,0),"")</f>
        <v/>
      </c>
      <c r="O230" t="str">
        <f>IFERROR(プログラム__2[[#This Row],[競技番号]],"")</f>
        <v/>
      </c>
      <c r="P230">
        <v>229</v>
      </c>
      <c r="Q230">
        <v>229</v>
      </c>
      <c r="R230" s="69" t="str">
        <f t="shared" si="27"/>
        <v/>
      </c>
      <c r="S230" s="69" t="str">
        <f t="shared" si="21"/>
        <v xml:space="preserve">    </v>
      </c>
      <c r="T230" t="str">
        <f t="shared" si="22"/>
        <v/>
      </c>
      <c r="U230" t="str">
        <f t="shared" si="23"/>
        <v/>
      </c>
      <c r="V230" t="str">
        <f t="shared" si="24"/>
        <v/>
      </c>
      <c r="W230" t="str">
        <f t="shared" si="25"/>
        <v/>
      </c>
      <c r="X230" t="str">
        <f t="shared" si="26"/>
        <v/>
      </c>
    </row>
    <row r="231" spans="1:24" x14ac:dyDescent="0.2">
      <c r="A231" t="str">
        <f>IFERROR(プログラム__2[[#This Row],[表示用競技番号]],"")</f>
        <v/>
      </c>
      <c r="B231" t="str">
        <f>IFERROR(プログラム__2[[#This Row],[組数]],"")</f>
        <v/>
      </c>
      <c r="C231" t="str">
        <f>IFERROR(プログラム__2[[#This Row],[種目コード]],"")</f>
        <v/>
      </c>
      <c r="D231" t="str">
        <f>IFERROR(プログラム__2[[#This Row],[距離コード]],"")</f>
        <v/>
      </c>
      <c r="E231" t="str">
        <f>IFERROR(プログラム__2[[#This Row],[クラス番号]],"")</f>
        <v/>
      </c>
      <c r="F231" t="str">
        <f>IFERROR(プログラム__2[[#This Row],[性別コード]],"")</f>
        <v/>
      </c>
      <c r="G231" t="str">
        <f>IFERROR(プログラム__2[[#This Row],[予決コード]],"")</f>
        <v/>
      </c>
      <c r="H231" s="44" t="str">
        <f>IFERROR(プログラム__2[[#This Row],[日付]],"")</f>
        <v/>
      </c>
      <c r="I231" t="str">
        <f>IFERROR(プログラム__2[[#This Row],[予選競技番号]],"")</f>
        <v/>
      </c>
      <c r="J231" t="str">
        <f>IFERROR(VLOOKUP(C231,色々!L:M,2,0),"")</f>
        <v/>
      </c>
      <c r="K231" t="str">
        <f>IFERROR(VLOOKUP(D231,色々!P:R,3,0),"")</f>
        <v/>
      </c>
      <c r="L231" t="str">
        <f>IFERROR(VLOOKUP(E231,クラス!B:C,2,0),"")</f>
        <v/>
      </c>
      <c r="M231" t="str">
        <f>IFERROR(VLOOKUP(F231,色々!P:Q,2,0),"")</f>
        <v/>
      </c>
      <c r="N231" t="str">
        <f>IFERROR(VLOOKUP(G231,色々!D:E,2,0),"")</f>
        <v/>
      </c>
      <c r="O231" t="str">
        <f>IFERROR(プログラム__2[[#This Row],[競技番号]],"")</f>
        <v/>
      </c>
      <c r="P231">
        <v>230</v>
      </c>
      <c r="Q231">
        <v>230</v>
      </c>
      <c r="R231" s="69" t="str">
        <f t="shared" si="27"/>
        <v/>
      </c>
      <c r="S231" s="69" t="str">
        <f t="shared" si="21"/>
        <v xml:space="preserve">    </v>
      </c>
      <c r="T231" t="str">
        <f t="shared" si="22"/>
        <v/>
      </c>
      <c r="U231" t="str">
        <f t="shared" si="23"/>
        <v/>
      </c>
      <c r="V231" t="str">
        <f t="shared" si="24"/>
        <v/>
      </c>
      <c r="W231" t="str">
        <f t="shared" si="25"/>
        <v/>
      </c>
      <c r="X231" t="str">
        <f t="shared" si="26"/>
        <v/>
      </c>
    </row>
    <row r="232" spans="1:24" x14ac:dyDescent="0.2">
      <c r="A232" t="str">
        <f>IFERROR(プログラム__2[[#This Row],[表示用競技番号]],"")</f>
        <v/>
      </c>
      <c r="B232" t="str">
        <f>IFERROR(プログラム__2[[#This Row],[組数]],"")</f>
        <v/>
      </c>
      <c r="C232" t="str">
        <f>IFERROR(プログラム__2[[#This Row],[種目コード]],"")</f>
        <v/>
      </c>
      <c r="D232" t="str">
        <f>IFERROR(プログラム__2[[#This Row],[距離コード]],"")</f>
        <v/>
      </c>
      <c r="E232" t="str">
        <f>IFERROR(プログラム__2[[#This Row],[クラス番号]],"")</f>
        <v/>
      </c>
      <c r="F232" t="str">
        <f>IFERROR(プログラム__2[[#This Row],[性別コード]],"")</f>
        <v/>
      </c>
      <c r="G232" t="str">
        <f>IFERROR(プログラム__2[[#This Row],[予決コード]],"")</f>
        <v/>
      </c>
      <c r="H232" s="44" t="str">
        <f>IFERROR(プログラム__2[[#This Row],[日付]],"")</f>
        <v/>
      </c>
      <c r="I232" t="str">
        <f>IFERROR(プログラム__2[[#This Row],[予選競技番号]],"")</f>
        <v/>
      </c>
      <c r="J232" t="str">
        <f>IFERROR(VLOOKUP(C232,色々!L:M,2,0),"")</f>
        <v/>
      </c>
      <c r="K232" t="str">
        <f>IFERROR(VLOOKUP(D232,色々!P:R,3,0),"")</f>
        <v/>
      </c>
      <c r="L232" t="str">
        <f>IFERROR(VLOOKUP(E232,クラス!B:C,2,0),"")</f>
        <v/>
      </c>
      <c r="M232" t="str">
        <f>IFERROR(VLOOKUP(F232,色々!P:Q,2,0),"")</f>
        <v/>
      </c>
      <c r="N232" t="str">
        <f>IFERROR(VLOOKUP(G232,色々!D:E,2,0),"")</f>
        <v/>
      </c>
      <c r="O232" t="str">
        <f>IFERROR(プログラム__2[[#This Row],[競技番号]],"")</f>
        <v/>
      </c>
      <c r="P232">
        <v>231</v>
      </c>
      <c r="Q232">
        <v>231</v>
      </c>
      <c r="R232" s="69" t="str">
        <f t="shared" si="27"/>
        <v/>
      </c>
      <c r="S232" s="69" t="str">
        <f t="shared" si="21"/>
        <v xml:space="preserve">    </v>
      </c>
      <c r="T232" t="str">
        <f t="shared" si="22"/>
        <v/>
      </c>
      <c r="U232" t="str">
        <f t="shared" si="23"/>
        <v/>
      </c>
      <c r="V232" t="str">
        <f t="shared" si="24"/>
        <v/>
      </c>
      <c r="W232" t="str">
        <f t="shared" si="25"/>
        <v/>
      </c>
      <c r="X232" t="str">
        <f t="shared" si="26"/>
        <v/>
      </c>
    </row>
    <row r="233" spans="1:24" x14ac:dyDescent="0.2">
      <c r="A233" t="str">
        <f>IFERROR(プログラム__2[[#This Row],[表示用競技番号]],"")</f>
        <v/>
      </c>
      <c r="B233" t="str">
        <f>IFERROR(プログラム__2[[#This Row],[組数]],"")</f>
        <v/>
      </c>
      <c r="C233" t="str">
        <f>IFERROR(プログラム__2[[#This Row],[種目コード]],"")</f>
        <v/>
      </c>
      <c r="D233" t="str">
        <f>IFERROR(プログラム__2[[#This Row],[距離コード]],"")</f>
        <v/>
      </c>
      <c r="E233" t="str">
        <f>IFERROR(プログラム__2[[#This Row],[クラス番号]],"")</f>
        <v/>
      </c>
      <c r="F233" t="str">
        <f>IFERROR(プログラム__2[[#This Row],[性別コード]],"")</f>
        <v/>
      </c>
      <c r="G233" t="str">
        <f>IFERROR(プログラム__2[[#This Row],[予決コード]],"")</f>
        <v/>
      </c>
      <c r="H233" s="44" t="str">
        <f>IFERROR(プログラム__2[[#This Row],[日付]],"")</f>
        <v/>
      </c>
      <c r="I233" t="str">
        <f>IFERROR(プログラム__2[[#This Row],[予選競技番号]],"")</f>
        <v/>
      </c>
      <c r="J233" t="str">
        <f>IFERROR(VLOOKUP(C233,色々!L:M,2,0),"")</f>
        <v/>
      </c>
      <c r="K233" t="str">
        <f>IFERROR(VLOOKUP(D233,色々!P:R,3,0),"")</f>
        <v/>
      </c>
      <c r="L233" t="str">
        <f>IFERROR(VLOOKUP(E233,クラス!B:C,2,0),"")</f>
        <v/>
      </c>
      <c r="M233" t="str">
        <f>IFERROR(VLOOKUP(F233,色々!P:Q,2,0),"")</f>
        <v/>
      </c>
      <c r="N233" t="str">
        <f>IFERROR(VLOOKUP(G233,色々!D:E,2,0),"")</f>
        <v/>
      </c>
      <c r="O233" t="str">
        <f>IFERROR(プログラム__2[[#This Row],[競技番号]],"")</f>
        <v/>
      </c>
      <c r="P233">
        <v>232</v>
      </c>
      <c r="Q233">
        <v>232</v>
      </c>
      <c r="R233" s="69" t="str">
        <f t="shared" si="27"/>
        <v/>
      </c>
      <c r="S233" s="69" t="str">
        <f t="shared" si="21"/>
        <v xml:space="preserve">    </v>
      </c>
      <c r="T233" t="str">
        <f t="shared" si="22"/>
        <v/>
      </c>
      <c r="U233" t="str">
        <f t="shared" si="23"/>
        <v/>
      </c>
      <c r="V233" t="str">
        <f t="shared" si="24"/>
        <v/>
      </c>
      <c r="W233" t="str">
        <f t="shared" si="25"/>
        <v/>
      </c>
      <c r="X233" t="str">
        <f t="shared" si="26"/>
        <v/>
      </c>
    </row>
    <row r="234" spans="1:24" x14ac:dyDescent="0.2">
      <c r="A234" t="str">
        <f>IFERROR(プログラム__2[[#This Row],[表示用競技番号]],"")</f>
        <v/>
      </c>
      <c r="B234" t="str">
        <f>IFERROR(プログラム__2[[#This Row],[組数]],"")</f>
        <v/>
      </c>
      <c r="C234" t="str">
        <f>IFERROR(プログラム__2[[#This Row],[種目コード]],"")</f>
        <v/>
      </c>
      <c r="D234" t="str">
        <f>IFERROR(プログラム__2[[#This Row],[距離コード]],"")</f>
        <v/>
      </c>
      <c r="E234" t="str">
        <f>IFERROR(プログラム__2[[#This Row],[クラス番号]],"")</f>
        <v/>
      </c>
      <c r="F234" t="str">
        <f>IFERROR(プログラム__2[[#This Row],[性別コード]],"")</f>
        <v/>
      </c>
      <c r="G234" t="str">
        <f>IFERROR(プログラム__2[[#This Row],[予決コード]],"")</f>
        <v/>
      </c>
      <c r="H234" s="44" t="str">
        <f>IFERROR(プログラム__2[[#This Row],[日付]],"")</f>
        <v/>
      </c>
      <c r="I234" t="str">
        <f>IFERROR(プログラム__2[[#This Row],[予選競技番号]],"")</f>
        <v/>
      </c>
      <c r="J234" t="str">
        <f>IFERROR(VLOOKUP(C234,色々!L:M,2,0),"")</f>
        <v/>
      </c>
      <c r="K234" t="str">
        <f>IFERROR(VLOOKUP(D234,色々!P:R,3,0),"")</f>
        <v/>
      </c>
      <c r="L234" t="str">
        <f>IFERROR(VLOOKUP(E234,クラス!B:C,2,0),"")</f>
        <v/>
      </c>
      <c r="M234" t="str">
        <f>IFERROR(VLOOKUP(F234,色々!P:Q,2,0),"")</f>
        <v/>
      </c>
      <c r="N234" t="str">
        <f>IFERROR(VLOOKUP(G234,色々!D:E,2,0),"")</f>
        <v/>
      </c>
      <c r="O234" t="str">
        <f>IFERROR(プログラム__2[[#This Row],[競技番号]],"")</f>
        <v/>
      </c>
      <c r="P234">
        <v>233</v>
      </c>
      <c r="Q234">
        <v>233</v>
      </c>
      <c r="R234" s="69" t="str">
        <f t="shared" si="27"/>
        <v/>
      </c>
      <c r="S234" s="69" t="str">
        <f t="shared" si="21"/>
        <v xml:space="preserve">    </v>
      </c>
      <c r="T234" t="str">
        <f t="shared" si="22"/>
        <v/>
      </c>
      <c r="U234" t="str">
        <f t="shared" si="23"/>
        <v/>
      </c>
      <c r="V234" t="str">
        <f t="shared" si="24"/>
        <v/>
      </c>
      <c r="W234" t="str">
        <f t="shared" si="25"/>
        <v/>
      </c>
      <c r="X234" t="str">
        <f t="shared" si="26"/>
        <v/>
      </c>
    </row>
    <row r="235" spans="1:24" x14ac:dyDescent="0.2">
      <c r="A235" t="str">
        <f>IFERROR(プログラム__2[[#This Row],[表示用競技番号]],"")</f>
        <v/>
      </c>
      <c r="B235" t="str">
        <f>IFERROR(プログラム__2[[#This Row],[組数]],"")</f>
        <v/>
      </c>
      <c r="C235" t="str">
        <f>IFERROR(プログラム__2[[#This Row],[種目コード]],"")</f>
        <v/>
      </c>
      <c r="D235" t="str">
        <f>IFERROR(プログラム__2[[#This Row],[距離コード]],"")</f>
        <v/>
      </c>
      <c r="E235" t="str">
        <f>IFERROR(プログラム__2[[#This Row],[クラス番号]],"")</f>
        <v/>
      </c>
      <c r="F235" t="str">
        <f>IFERROR(プログラム__2[[#This Row],[性別コード]],"")</f>
        <v/>
      </c>
      <c r="G235" t="str">
        <f>IFERROR(プログラム__2[[#This Row],[予決コード]],"")</f>
        <v/>
      </c>
      <c r="H235" s="44" t="str">
        <f>IFERROR(プログラム__2[[#This Row],[日付]],"")</f>
        <v/>
      </c>
      <c r="I235" t="str">
        <f>IFERROR(プログラム__2[[#This Row],[予選競技番号]],"")</f>
        <v/>
      </c>
      <c r="J235" t="str">
        <f>IFERROR(VLOOKUP(C235,色々!L:M,2,0),"")</f>
        <v/>
      </c>
      <c r="K235" t="str">
        <f>IFERROR(VLOOKUP(D235,色々!P:R,3,0),"")</f>
        <v/>
      </c>
      <c r="L235" t="str">
        <f>IFERROR(VLOOKUP(E235,クラス!B:C,2,0),"")</f>
        <v/>
      </c>
      <c r="M235" t="str">
        <f>IFERROR(VLOOKUP(F235,色々!P:Q,2,0),"")</f>
        <v/>
      </c>
      <c r="N235" t="str">
        <f>IFERROR(VLOOKUP(G235,色々!D:E,2,0),"")</f>
        <v/>
      </c>
      <c r="O235" t="str">
        <f>IFERROR(プログラム__2[[#This Row],[競技番号]],"")</f>
        <v/>
      </c>
      <c r="P235">
        <v>234</v>
      </c>
      <c r="Q235">
        <v>234</v>
      </c>
      <c r="R235" s="69" t="str">
        <f t="shared" si="27"/>
        <v/>
      </c>
      <c r="S235" s="69" t="str">
        <f t="shared" si="21"/>
        <v xml:space="preserve">    </v>
      </c>
      <c r="T235" t="str">
        <f t="shared" si="22"/>
        <v/>
      </c>
      <c r="U235" t="str">
        <f t="shared" si="23"/>
        <v/>
      </c>
      <c r="V235" t="str">
        <f t="shared" si="24"/>
        <v/>
      </c>
      <c r="W235" t="str">
        <f t="shared" si="25"/>
        <v/>
      </c>
      <c r="X235" t="str">
        <f t="shared" si="26"/>
        <v/>
      </c>
    </row>
    <row r="236" spans="1:24" x14ac:dyDescent="0.2">
      <c r="A236" t="str">
        <f>IFERROR(プログラム__2[[#This Row],[表示用競技番号]],"")</f>
        <v/>
      </c>
      <c r="B236" t="str">
        <f>IFERROR(プログラム__2[[#This Row],[組数]],"")</f>
        <v/>
      </c>
      <c r="C236" t="str">
        <f>IFERROR(プログラム__2[[#This Row],[種目コード]],"")</f>
        <v/>
      </c>
      <c r="D236" t="str">
        <f>IFERROR(プログラム__2[[#This Row],[距離コード]],"")</f>
        <v/>
      </c>
      <c r="E236" t="str">
        <f>IFERROR(プログラム__2[[#This Row],[クラス番号]],"")</f>
        <v/>
      </c>
      <c r="F236" t="str">
        <f>IFERROR(プログラム__2[[#This Row],[性別コード]],"")</f>
        <v/>
      </c>
      <c r="G236" t="str">
        <f>IFERROR(プログラム__2[[#This Row],[予決コード]],"")</f>
        <v/>
      </c>
      <c r="H236" s="44" t="str">
        <f>IFERROR(プログラム__2[[#This Row],[日付]],"")</f>
        <v/>
      </c>
      <c r="I236" t="str">
        <f>IFERROR(プログラム__2[[#This Row],[予選競技番号]],"")</f>
        <v/>
      </c>
      <c r="J236" t="str">
        <f>IFERROR(VLOOKUP(C236,色々!L:M,2,0),"")</f>
        <v/>
      </c>
      <c r="K236" t="str">
        <f>IFERROR(VLOOKUP(D236,色々!P:R,3,0),"")</f>
        <v/>
      </c>
      <c r="L236" t="str">
        <f>IFERROR(VLOOKUP(E236,クラス!B:C,2,0),"")</f>
        <v/>
      </c>
      <c r="M236" t="str">
        <f>IFERROR(VLOOKUP(F236,色々!P:Q,2,0),"")</f>
        <v/>
      </c>
      <c r="N236" t="str">
        <f>IFERROR(VLOOKUP(G236,色々!D:E,2,0),"")</f>
        <v/>
      </c>
      <c r="O236" t="str">
        <f>IFERROR(プログラム__2[[#This Row],[競技番号]],"")</f>
        <v/>
      </c>
      <c r="P236">
        <v>235</v>
      </c>
      <c r="Q236">
        <v>235</v>
      </c>
      <c r="R236" s="69" t="str">
        <f t="shared" si="27"/>
        <v/>
      </c>
      <c r="S236" s="69" t="str">
        <f t="shared" si="21"/>
        <v xml:space="preserve">    </v>
      </c>
      <c r="T236" t="str">
        <f t="shared" si="22"/>
        <v/>
      </c>
      <c r="U236" t="str">
        <f t="shared" si="23"/>
        <v/>
      </c>
      <c r="V236" t="str">
        <f t="shared" si="24"/>
        <v/>
      </c>
      <c r="W236" t="str">
        <f t="shared" si="25"/>
        <v/>
      </c>
      <c r="X236" t="str">
        <f t="shared" si="26"/>
        <v/>
      </c>
    </row>
    <row r="237" spans="1:24" x14ac:dyDescent="0.2">
      <c r="A237" t="str">
        <f>IFERROR(プログラム__2[[#This Row],[表示用競技番号]],"")</f>
        <v/>
      </c>
      <c r="B237" t="str">
        <f>IFERROR(プログラム__2[[#This Row],[組数]],"")</f>
        <v/>
      </c>
      <c r="C237" t="str">
        <f>IFERROR(プログラム__2[[#This Row],[種目コード]],"")</f>
        <v/>
      </c>
      <c r="D237" t="str">
        <f>IFERROR(プログラム__2[[#This Row],[距離コード]],"")</f>
        <v/>
      </c>
      <c r="E237" t="str">
        <f>IFERROR(プログラム__2[[#This Row],[クラス番号]],"")</f>
        <v/>
      </c>
      <c r="F237" t="str">
        <f>IFERROR(プログラム__2[[#This Row],[性別コード]],"")</f>
        <v/>
      </c>
      <c r="G237" t="str">
        <f>IFERROR(プログラム__2[[#This Row],[予決コード]],"")</f>
        <v/>
      </c>
      <c r="H237" s="44" t="str">
        <f>IFERROR(プログラム__2[[#This Row],[日付]],"")</f>
        <v/>
      </c>
      <c r="I237" t="str">
        <f>IFERROR(プログラム__2[[#This Row],[予選競技番号]],"")</f>
        <v/>
      </c>
      <c r="J237" t="str">
        <f>IFERROR(VLOOKUP(C237,色々!L:M,2,0),"")</f>
        <v/>
      </c>
      <c r="K237" t="str">
        <f>IFERROR(VLOOKUP(D237,色々!P:R,3,0),"")</f>
        <v/>
      </c>
      <c r="L237" t="str">
        <f>IFERROR(VLOOKUP(E237,クラス!B:C,2,0),"")</f>
        <v/>
      </c>
      <c r="M237" t="str">
        <f>IFERROR(VLOOKUP(F237,色々!P:Q,2,0),"")</f>
        <v/>
      </c>
      <c r="N237" t="str">
        <f>IFERROR(VLOOKUP(G237,色々!D:E,2,0),"")</f>
        <v/>
      </c>
      <c r="O237" t="str">
        <f>IFERROR(プログラム__2[[#This Row],[競技番号]],"")</f>
        <v/>
      </c>
      <c r="P237">
        <v>236</v>
      </c>
      <c r="Q237">
        <v>236</v>
      </c>
      <c r="R237" s="69" t="str">
        <f t="shared" si="27"/>
        <v/>
      </c>
      <c r="S237" s="69" t="str">
        <f t="shared" si="21"/>
        <v xml:space="preserve">    </v>
      </c>
      <c r="T237" t="str">
        <f t="shared" si="22"/>
        <v/>
      </c>
      <c r="U237" t="str">
        <f t="shared" si="23"/>
        <v/>
      </c>
      <c r="V237" t="str">
        <f t="shared" si="24"/>
        <v/>
      </c>
      <c r="W237" t="str">
        <f t="shared" si="25"/>
        <v/>
      </c>
      <c r="X237" t="str">
        <f t="shared" si="26"/>
        <v/>
      </c>
    </row>
    <row r="238" spans="1:24" x14ac:dyDescent="0.2">
      <c r="A238" t="str">
        <f>IFERROR(プログラム__2[[#This Row],[表示用競技番号]],"")</f>
        <v/>
      </c>
      <c r="B238" t="str">
        <f>IFERROR(プログラム__2[[#This Row],[組数]],"")</f>
        <v/>
      </c>
      <c r="C238" t="str">
        <f>IFERROR(プログラム__2[[#This Row],[種目コード]],"")</f>
        <v/>
      </c>
      <c r="D238" t="str">
        <f>IFERROR(プログラム__2[[#This Row],[距離コード]],"")</f>
        <v/>
      </c>
      <c r="E238" t="str">
        <f>IFERROR(プログラム__2[[#This Row],[クラス番号]],"")</f>
        <v/>
      </c>
      <c r="F238" t="str">
        <f>IFERROR(プログラム__2[[#This Row],[性別コード]],"")</f>
        <v/>
      </c>
      <c r="G238" t="str">
        <f>IFERROR(プログラム__2[[#This Row],[予決コード]],"")</f>
        <v/>
      </c>
      <c r="H238" s="44" t="str">
        <f>IFERROR(プログラム__2[[#This Row],[日付]],"")</f>
        <v/>
      </c>
      <c r="I238" t="str">
        <f>IFERROR(プログラム__2[[#This Row],[予選競技番号]],"")</f>
        <v/>
      </c>
      <c r="J238" t="str">
        <f>IFERROR(VLOOKUP(C238,色々!L:M,2,0),"")</f>
        <v/>
      </c>
      <c r="K238" t="str">
        <f>IFERROR(VLOOKUP(D238,色々!P:R,3,0),"")</f>
        <v/>
      </c>
      <c r="L238" t="str">
        <f>IFERROR(VLOOKUP(E238,クラス!B:C,2,0),"")</f>
        <v/>
      </c>
      <c r="M238" t="str">
        <f>IFERROR(VLOOKUP(F238,色々!P:Q,2,0),"")</f>
        <v/>
      </c>
      <c r="N238" t="str">
        <f>IFERROR(VLOOKUP(G238,色々!D:E,2,0),"")</f>
        <v/>
      </c>
      <c r="O238" t="str">
        <f>IFERROR(プログラム__2[[#This Row],[競技番号]],"")</f>
        <v/>
      </c>
      <c r="P238">
        <v>237</v>
      </c>
      <c r="Q238">
        <v>237</v>
      </c>
      <c r="R238" s="69" t="str">
        <f t="shared" si="27"/>
        <v/>
      </c>
      <c r="S238" s="69" t="str">
        <f t="shared" si="21"/>
        <v xml:space="preserve">    </v>
      </c>
      <c r="T238" t="str">
        <f t="shared" si="22"/>
        <v/>
      </c>
      <c r="U238" t="str">
        <f t="shared" si="23"/>
        <v/>
      </c>
      <c r="V238" t="str">
        <f t="shared" si="24"/>
        <v/>
      </c>
      <c r="W238" t="str">
        <f t="shared" si="25"/>
        <v/>
      </c>
      <c r="X238" t="str">
        <f t="shared" si="26"/>
        <v/>
      </c>
    </row>
    <row r="239" spans="1:24" x14ac:dyDescent="0.2">
      <c r="A239" t="str">
        <f>IFERROR(プログラム__2[[#This Row],[表示用競技番号]],"")</f>
        <v/>
      </c>
      <c r="B239" t="str">
        <f>IFERROR(プログラム__2[[#This Row],[組数]],"")</f>
        <v/>
      </c>
      <c r="C239" t="str">
        <f>IFERROR(プログラム__2[[#This Row],[種目コード]],"")</f>
        <v/>
      </c>
      <c r="D239" t="str">
        <f>IFERROR(プログラム__2[[#This Row],[距離コード]],"")</f>
        <v/>
      </c>
      <c r="E239" t="str">
        <f>IFERROR(プログラム__2[[#This Row],[クラス番号]],"")</f>
        <v/>
      </c>
      <c r="F239" t="str">
        <f>IFERROR(プログラム__2[[#This Row],[性別コード]],"")</f>
        <v/>
      </c>
      <c r="G239" t="str">
        <f>IFERROR(プログラム__2[[#This Row],[予決コード]],"")</f>
        <v/>
      </c>
      <c r="H239" s="44" t="str">
        <f>IFERROR(プログラム__2[[#This Row],[日付]],"")</f>
        <v/>
      </c>
      <c r="I239" t="str">
        <f>IFERROR(プログラム__2[[#This Row],[予選競技番号]],"")</f>
        <v/>
      </c>
      <c r="J239" t="str">
        <f>IFERROR(VLOOKUP(C239,色々!L:M,2,0),"")</f>
        <v/>
      </c>
      <c r="K239" t="str">
        <f>IFERROR(VLOOKUP(D239,色々!P:R,3,0),"")</f>
        <v/>
      </c>
      <c r="L239" t="str">
        <f>IFERROR(VLOOKUP(E239,クラス!B:C,2,0),"")</f>
        <v/>
      </c>
      <c r="M239" t="str">
        <f>IFERROR(VLOOKUP(F239,色々!P:Q,2,0),"")</f>
        <v/>
      </c>
      <c r="N239" t="str">
        <f>IFERROR(VLOOKUP(G239,色々!D:E,2,0),"")</f>
        <v/>
      </c>
      <c r="O239" t="str">
        <f>IFERROR(プログラム__2[[#This Row],[競技番号]],"")</f>
        <v/>
      </c>
      <c r="P239">
        <v>238</v>
      </c>
      <c r="Q239">
        <v>238</v>
      </c>
      <c r="R239" s="69" t="str">
        <f t="shared" si="27"/>
        <v/>
      </c>
      <c r="S239" s="69" t="str">
        <f t="shared" si="21"/>
        <v xml:space="preserve">    </v>
      </c>
      <c r="T239" t="str">
        <f t="shared" si="22"/>
        <v/>
      </c>
      <c r="U239" t="str">
        <f t="shared" si="23"/>
        <v/>
      </c>
      <c r="V239" t="str">
        <f t="shared" si="24"/>
        <v/>
      </c>
      <c r="W239" t="str">
        <f t="shared" si="25"/>
        <v/>
      </c>
      <c r="X239" t="str">
        <f t="shared" si="26"/>
        <v/>
      </c>
    </row>
    <row r="240" spans="1:24" x14ac:dyDescent="0.2">
      <c r="A240" t="str">
        <f>IFERROR(プログラム__2[[#This Row],[表示用競技番号]],"")</f>
        <v/>
      </c>
      <c r="B240" t="str">
        <f>IFERROR(プログラム__2[[#This Row],[組数]],"")</f>
        <v/>
      </c>
      <c r="C240" t="str">
        <f>IFERROR(プログラム__2[[#This Row],[種目コード]],"")</f>
        <v/>
      </c>
      <c r="D240" t="str">
        <f>IFERROR(プログラム__2[[#This Row],[距離コード]],"")</f>
        <v/>
      </c>
      <c r="E240" t="str">
        <f>IFERROR(プログラム__2[[#This Row],[クラス番号]],"")</f>
        <v/>
      </c>
      <c r="F240" t="str">
        <f>IFERROR(プログラム__2[[#This Row],[性別コード]],"")</f>
        <v/>
      </c>
      <c r="G240" t="str">
        <f>IFERROR(プログラム__2[[#This Row],[予決コード]],"")</f>
        <v/>
      </c>
      <c r="H240" s="44" t="str">
        <f>IFERROR(プログラム__2[[#This Row],[日付]],"")</f>
        <v/>
      </c>
      <c r="I240" t="str">
        <f>IFERROR(プログラム__2[[#This Row],[予選競技番号]],"")</f>
        <v/>
      </c>
      <c r="J240" t="str">
        <f>IFERROR(VLOOKUP(C240,色々!L:M,2,0),"")</f>
        <v/>
      </c>
      <c r="K240" t="str">
        <f>IFERROR(VLOOKUP(D240,色々!P:R,3,0),"")</f>
        <v/>
      </c>
      <c r="L240" t="str">
        <f>IFERROR(VLOOKUP(E240,クラス!B:C,2,0),"")</f>
        <v/>
      </c>
      <c r="M240" t="str">
        <f>IFERROR(VLOOKUP(F240,色々!P:Q,2,0),"")</f>
        <v/>
      </c>
      <c r="N240" t="str">
        <f>IFERROR(VLOOKUP(G240,色々!D:E,2,0),"")</f>
        <v/>
      </c>
      <c r="O240" t="str">
        <f>IFERROR(プログラム__2[[#This Row],[競技番号]],"")</f>
        <v/>
      </c>
      <c r="P240">
        <v>239</v>
      </c>
      <c r="Q240">
        <v>239</v>
      </c>
      <c r="R240" s="69" t="str">
        <f t="shared" si="27"/>
        <v/>
      </c>
      <c r="S240" s="69" t="str">
        <f t="shared" si="21"/>
        <v xml:space="preserve">    </v>
      </c>
      <c r="T240" t="str">
        <f t="shared" si="22"/>
        <v/>
      </c>
      <c r="U240" t="str">
        <f t="shared" si="23"/>
        <v/>
      </c>
      <c r="V240" t="str">
        <f t="shared" si="24"/>
        <v/>
      </c>
      <c r="W240" t="str">
        <f t="shared" si="25"/>
        <v/>
      </c>
      <c r="X240" t="str">
        <f t="shared" si="26"/>
        <v/>
      </c>
    </row>
    <row r="241" spans="1:24" x14ac:dyDescent="0.2">
      <c r="A241" t="str">
        <f>IFERROR(プログラム__2[[#This Row],[表示用競技番号]],"")</f>
        <v/>
      </c>
      <c r="B241" t="str">
        <f>IFERROR(プログラム__2[[#This Row],[組数]],"")</f>
        <v/>
      </c>
      <c r="C241" t="str">
        <f>IFERROR(プログラム__2[[#This Row],[種目コード]],"")</f>
        <v/>
      </c>
      <c r="D241" t="str">
        <f>IFERROR(プログラム__2[[#This Row],[距離コード]],"")</f>
        <v/>
      </c>
      <c r="E241" t="str">
        <f>IFERROR(プログラム__2[[#This Row],[クラス番号]],"")</f>
        <v/>
      </c>
      <c r="F241" t="str">
        <f>IFERROR(プログラム__2[[#This Row],[性別コード]],"")</f>
        <v/>
      </c>
      <c r="G241" t="str">
        <f>IFERROR(プログラム__2[[#This Row],[予決コード]],"")</f>
        <v/>
      </c>
      <c r="H241" s="44" t="str">
        <f>IFERROR(プログラム__2[[#This Row],[日付]],"")</f>
        <v/>
      </c>
      <c r="I241" t="str">
        <f>IFERROR(プログラム__2[[#This Row],[予選競技番号]],"")</f>
        <v/>
      </c>
      <c r="J241" t="str">
        <f>IFERROR(VLOOKUP(C241,色々!L:M,2,0),"")</f>
        <v/>
      </c>
      <c r="K241" t="str">
        <f>IFERROR(VLOOKUP(D241,色々!P:R,3,0),"")</f>
        <v/>
      </c>
      <c r="L241" t="str">
        <f>IFERROR(VLOOKUP(E241,クラス!B:C,2,0),"")</f>
        <v/>
      </c>
      <c r="M241" t="str">
        <f>IFERROR(VLOOKUP(F241,色々!P:Q,2,0),"")</f>
        <v/>
      </c>
      <c r="N241" t="str">
        <f>IFERROR(VLOOKUP(G241,色々!D:E,2,0),"")</f>
        <v/>
      </c>
      <c r="O241" t="str">
        <f>IFERROR(プログラム__2[[#This Row],[競技番号]],"")</f>
        <v/>
      </c>
      <c r="P241">
        <v>240</v>
      </c>
      <c r="Q241">
        <v>240</v>
      </c>
      <c r="R241" s="69" t="str">
        <f t="shared" si="27"/>
        <v/>
      </c>
      <c r="S241" s="69" t="str">
        <f t="shared" si="21"/>
        <v xml:space="preserve">    </v>
      </c>
      <c r="T241" t="str">
        <f t="shared" si="22"/>
        <v/>
      </c>
      <c r="U241" t="str">
        <f t="shared" si="23"/>
        <v/>
      </c>
      <c r="V241" t="str">
        <f t="shared" si="24"/>
        <v/>
      </c>
      <c r="W241" t="str">
        <f t="shared" si="25"/>
        <v/>
      </c>
      <c r="X241" t="str">
        <f t="shared" si="26"/>
        <v/>
      </c>
    </row>
    <row r="242" spans="1:24" x14ac:dyDescent="0.2">
      <c r="A242" t="str">
        <f>IFERROR(プログラム__2[[#This Row],[表示用競技番号]],"")</f>
        <v/>
      </c>
      <c r="B242" t="str">
        <f>IFERROR(プログラム__2[[#This Row],[組数]],"")</f>
        <v/>
      </c>
      <c r="C242" t="str">
        <f>IFERROR(プログラム__2[[#This Row],[種目コード]],"")</f>
        <v/>
      </c>
      <c r="D242" t="str">
        <f>IFERROR(プログラム__2[[#This Row],[距離コード]],"")</f>
        <v/>
      </c>
      <c r="E242" t="str">
        <f>IFERROR(プログラム__2[[#This Row],[クラス番号]],"")</f>
        <v/>
      </c>
      <c r="F242" t="str">
        <f>IFERROR(プログラム__2[[#This Row],[性別コード]],"")</f>
        <v/>
      </c>
      <c r="G242" t="str">
        <f>IFERROR(プログラム__2[[#This Row],[予決コード]],"")</f>
        <v/>
      </c>
      <c r="H242" s="44" t="str">
        <f>IFERROR(プログラム__2[[#This Row],[日付]],"")</f>
        <v/>
      </c>
      <c r="I242" t="str">
        <f>IFERROR(プログラム__2[[#This Row],[予選競技番号]],"")</f>
        <v/>
      </c>
      <c r="J242" t="str">
        <f>IFERROR(VLOOKUP(C242,色々!L:M,2,0),"")</f>
        <v/>
      </c>
      <c r="K242" t="str">
        <f>IFERROR(VLOOKUP(D242,色々!P:R,3,0),"")</f>
        <v/>
      </c>
      <c r="L242" t="str">
        <f>IFERROR(VLOOKUP(E242,クラス!B:C,2,0),"")</f>
        <v/>
      </c>
      <c r="M242" t="str">
        <f>IFERROR(VLOOKUP(F242,色々!P:Q,2,0),"")</f>
        <v/>
      </c>
      <c r="N242" t="str">
        <f>IFERROR(VLOOKUP(G242,色々!D:E,2,0),"")</f>
        <v/>
      </c>
      <c r="O242" t="str">
        <f>IFERROR(プログラム__2[[#This Row],[競技番号]],"")</f>
        <v/>
      </c>
      <c r="P242">
        <v>241</v>
      </c>
      <c r="Q242">
        <v>241</v>
      </c>
      <c r="R242" s="69" t="str">
        <f t="shared" si="27"/>
        <v/>
      </c>
      <c r="S242" s="69" t="str">
        <f t="shared" si="21"/>
        <v xml:space="preserve">    </v>
      </c>
      <c r="T242" t="str">
        <f t="shared" si="22"/>
        <v/>
      </c>
      <c r="U242" t="str">
        <f t="shared" si="23"/>
        <v/>
      </c>
      <c r="V242" t="str">
        <f t="shared" si="24"/>
        <v/>
      </c>
      <c r="W242" t="str">
        <f t="shared" si="25"/>
        <v/>
      </c>
      <c r="X242" t="str">
        <f t="shared" si="26"/>
        <v/>
      </c>
    </row>
    <row r="243" spans="1:24" x14ac:dyDescent="0.2">
      <c r="A243" t="str">
        <f>IFERROR(プログラム__2[[#This Row],[表示用競技番号]],"")</f>
        <v/>
      </c>
      <c r="B243" t="str">
        <f>IFERROR(プログラム__2[[#This Row],[組数]],"")</f>
        <v/>
      </c>
      <c r="C243" t="str">
        <f>IFERROR(プログラム__2[[#This Row],[種目コード]],"")</f>
        <v/>
      </c>
      <c r="D243" t="str">
        <f>IFERROR(プログラム__2[[#This Row],[距離コード]],"")</f>
        <v/>
      </c>
      <c r="E243" t="str">
        <f>IFERROR(プログラム__2[[#This Row],[クラス番号]],"")</f>
        <v/>
      </c>
      <c r="F243" t="str">
        <f>IFERROR(プログラム__2[[#This Row],[性別コード]],"")</f>
        <v/>
      </c>
      <c r="G243" t="str">
        <f>IFERROR(プログラム__2[[#This Row],[予決コード]],"")</f>
        <v/>
      </c>
      <c r="H243" s="44" t="str">
        <f>IFERROR(プログラム__2[[#This Row],[日付]],"")</f>
        <v/>
      </c>
      <c r="I243" t="str">
        <f>IFERROR(プログラム__2[[#This Row],[予選競技番号]],"")</f>
        <v/>
      </c>
      <c r="J243" t="str">
        <f>IFERROR(VLOOKUP(C243,色々!L:M,2,0),"")</f>
        <v/>
      </c>
      <c r="K243" t="str">
        <f>IFERROR(VLOOKUP(D243,色々!P:R,3,0),"")</f>
        <v/>
      </c>
      <c r="L243" t="str">
        <f>IFERROR(VLOOKUP(E243,クラス!B:C,2,0),"")</f>
        <v/>
      </c>
      <c r="M243" t="str">
        <f>IFERROR(VLOOKUP(F243,色々!P:Q,2,0),"")</f>
        <v/>
      </c>
      <c r="N243" t="str">
        <f>IFERROR(VLOOKUP(G243,色々!D:E,2,0),"")</f>
        <v/>
      </c>
      <c r="O243" t="str">
        <f>IFERROR(プログラム__2[[#This Row],[競技番号]],"")</f>
        <v/>
      </c>
      <c r="P243">
        <v>242</v>
      </c>
      <c r="Q243">
        <v>242</v>
      </c>
      <c r="R243" s="69" t="str">
        <f t="shared" si="27"/>
        <v/>
      </c>
      <c r="S243" s="69" t="str">
        <f t="shared" si="21"/>
        <v xml:space="preserve">    </v>
      </c>
      <c r="T243" t="str">
        <f t="shared" si="22"/>
        <v/>
      </c>
      <c r="U243" t="str">
        <f t="shared" si="23"/>
        <v/>
      </c>
      <c r="V243" t="str">
        <f t="shared" si="24"/>
        <v/>
      </c>
      <c r="W243" t="str">
        <f t="shared" si="25"/>
        <v/>
      </c>
      <c r="X243" t="str">
        <f t="shared" si="26"/>
        <v/>
      </c>
    </row>
    <row r="244" spans="1:24" x14ac:dyDescent="0.2">
      <c r="A244" t="str">
        <f>IFERROR(プログラム__2[[#This Row],[表示用競技番号]],"")</f>
        <v/>
      </c>
      <c r="B244" t="str">
        <f>IFERROR(プログラム__2[[#This Row],[組数]],"")</f>
        <v/>
      </c>
      <c r="C244" t="str">
        <f>IFERROR(プログラム__2[[#This Row],[種目コード]],"")</f>
        <v/>
      </c>
      <c r="D244" t="str">
        <f>IFERROR(プログラム__2[[#This Row],[距離コード]],"")</f>
        <v/>
      </c>
      <c r="E244" t="str">
        <f>IFERROR(プログラム__2[[#This Row],[クラス番号]],"")</f>
        <v/>
      </c>
      <c r="F244" t="str">
        <f>IFERROR(プログラム__2[[#This Row],[性別コード]],"")</f>
        <v/>
      </c>
      <c r="G244" t="str">
        <f>IFERROR(プログラム__2[[#This Row],[予決コード]],"")</f>
        <v/>
      </c>
      <c r="H244" s="44" t="str">
        <f>IFERROR(プログラム__2[[#This Row],[日付]],"")</f>
        <v/>
      </c>
      <c r="I244" t="str">
        <f>IFERROR(プログラム__2[[#This Row],[予選競技番号]],"")</f>
        <v/>
      </c>
      <c r="J244" t="str">
        <f>IFERROR(VLOOKUP(C244,色々!L:M,2,0),"")</f>
        <v/>
      </c>
      <c r="K244" t="str">
        <f>IFERROR(VLOOKUP(D244,色々!P:R,3,0),"")</f>
        <v/>
      </c>
      <c r="L244" t="str">
        <f>IFERROR(VLOOKUP(E244,クラス!B:C,2,0),"")</f>
        <v/>
      </c>
      <c r="M244" t="str">
        <f>IFERROR(VLOOKUP(F244,色々!P:Q,2,0),"")</f>
        <v/>
      </c>
      <c r="N244" t="str">
        <f>IFERROR(VLOOKUP(G244,色々!D:E,2,0),"")</f>
        <v/>
      </c>
      <c r="O244" t="str">
        <f>IFERROR(プログラム__2[[#This Row],[競技番号]],"")</f>
        <v/>
      </c>
      <c r="P244">
        <v>243</v>
      </c>
      <c r="Q244">
        <v>243</v>
      </c>
      <c r="R244" s="69" t="str">
        <f t="shared" si="27"/>
        <v/>
      </c>
      <c r="S244" s="69" t="str">
        <f t="shared" si="21"/>
        <v xml:space="preserve">    </v>
      </c>
      <c r="T244" t="str">
        <f t="shared" si="22"/>
        <v/>
      </c>
      <c r="U244" t="str">
        <f t="shared" si="23"/>
        <v/>
      </c>
      <c r="V244" t="str">
        <f t="shared" si="24"/>
        <v/>
      </c>
      <c r="W244" t="str">
        <f t="shared" si="25"/>
        <v/>
      </c>
      <c r="X244" t="str">
        <f t="shared" si="26"/>
        <v/>
      </c>
    </row>
    <row r="245" spans="1:24" x14ac:dyDescent="0.2">
      <c r="A245" t="str">
        <f>IFERROR(プログラム__2[[#This Row],[表示用競技番号]],"")</f>
        <v/>
      </c>
      <c r="B245" t="str">
        <f>IFERROR(プログラム__2[[#This Row],[組数]],"")</f>
        <v/>
      </c>
      <c r="C245" t="str">
        <f>IFERROR(プログラム__2[[#This Row],[種目コード]],"")</f>
        <v/>
      </c>
      <c r="D245" t="str">
        <f>IFERROR(プログラム__2[[#This Row],[距離コード]],"")</f>
        <v/>
      </c>
      <c r="E245" t="str">
        <f>IFERROR(プログラム__2[[#This Row],[クラス番号]],"")</f>
        <v/>
      </c>
      <c r="F245" t="str">
        <f>IFERROR(プログラム__2[[#This Row],[性別コード]],"")</f>
        <v/>
      </c>
      <c r="G245" t="str">
        <f>IFERROR(プログラム__2[[#This Row],[予決コード]],"")</f>
        <v/>
      </c>
      <c r="H245" s="44" t="str">
        <f>IFERROR(プログラム__2[[#This Row],[日付]],"")</f>
        <v/>
      </c>
      <c r="I245" t="str">
        <f>IFERROR(プログラム__2[[#This Row],[予選競技番号]],"")</f>
        <v/>
      </c>
      <c r="J245" t="str">
        <f>IFERROR(VLOOKUP(C245,色々!L:M,2,0),"")</f>
        <v/>
      </c>
      <c r="K245" t="str">
        <f>IFERROR(VLOOKUP(D245,色々!P:R,3,0),"")</f>
        <v/>
      </c>
      <c r="L245" t="str">
        <f>IFERROR(VLOOKUP(E245,クラス!B:C,2,0),"")</f>
        <v/>
      </c>
      <c r="M245" t="str">
        <f>IFERROR(VLOOKUP(F245,色々!P:Q,2,0),"")</f>
        <v/>
      </c>
      <c r="N245" t="str">
        <f>IFERROR(VLOOKUP(G245,色々!D:E,2,0),"")</f>
        <v/>
      </c>
      <c r="O245" t="str">
        <f>IFERROR(プログラム__2[[#This Row],[競技番号]],"")</f>
        <v/>
      </c>
      <c r="P245">
        <v>244</v>
      </c>
      <c r="Q245">
        <v>244</v>
      </c>
      <c r="R245" s="69" t="str">
        <f t="shared" si="27"/>
        <v/>
      </c>
      <c r="S245" s="69" t="str">
        <f t="shared" si="21"/>
        <v xml:space="preserve">    </v>
      </c>
      <c r="T245" t="str">
        <f t="shared" si="22"/>
        <v/>
      </c>
      <c r="U245" t="str">
        <f t="shared" si="23"/>
        <v/>
      </c>
      <c r="V245" t="str">
        <f t="shared" si="24"/>
        <v/>
      </c>
      <c r="W245" t="str">
        <f t="shared" si="25"/>
        <v/>
      </c>
      <c r="X245" t="str">
        <f t="shared" si="26"/>
        <v/>
      </c>
    </row>
    <row r="246" spans="1:24" x14ac:dyDescent="0.2">
      <c r="A246" t="str">
        <f>IFERROR(プログラム__2[[#This Row],[表示用競技番号]],"")</f>
        <v/>
      </c>
      <c r="B246" t="str">
        <f>IFERROR(プログラム__2[[#This Row],[組数]],"")</f>
        <v/>
      </c>
      <c r="C246" t="str">
        <f>IFERROR(プログラム__2[[#This Row],[種目コード]],"")</f>
        <v/>
      </c>
      <c r="D246" t="str">
        <f>IFERROR(プログラム__2[[#This Row],[距離コード]],"")</f>
        <v/>
      </c>
      <c r="E246" t="str">
        <f>IFERROR(プログラム__2[[#This Row],[クラス番号]],"")</f>
        <v/>
      </c>
      <c r="F246" t="str">
        <f>IFERROR(プログラム__2[[#This Row],[性別コード]],"")</f>
        <v/>
      </c>
      <c r="G246" t="str">
        <f>IFERROR(プログラム__2[[#This Row],[予決コード]],"")</f>
        <v/>
      </c>
      <c r="H246" s="44" t="str">
        <f>IFERROR(プログラム__2[[#This Row],[日付]],"")</f>
        <v/>
      </c>
      <c r="I246" t="str">
        <f>IFERROR(プログラム__2[[#This Row],[予選競技番号]],"")</f>
        <v/>
      </c>
      <c r="J246" t="str">
        <f>IFERROR(VLOOKUP(C246,色々!L:M,2,0),"")</f>
        <v/>
      </c>
      <c r="K246" t="str">
        <f>IFERROR(VLOOKUP(D246,色々!P:R,3,0),"")</f>
        <v/>
      </c>
      <c r="L246" t="str">
        <f>IFERROR(VLOOKUP(E246,クラス!B:C,2,0),"")</f>
        <v/>
      </c>
      <c r="M246" t="str">
        <f>IFERROR(VLOOKUP(F246,色々!P:Q,2,0),"")</f>
        <v/>
      </c>
      <c r="N246" t="str">
        <f>IFERROR(VLOOKUP(G246,色々!D:E,2,0),"")</f>
        <v/>
      </c>
      <c r="O246" t="str">
        <f>IFERROR(プログラム__2[[#This Row],[競技番号]],"")</f>
        <v/>
      </c>
      <c r="P246">
        <v>245</v>
      </c>
      <c r="Q246">
        <v>245</v>
      </c>
      <c r="R246" s="69" t="str">
        <f t="shared" si="27"/>
        <v/>
      </c>
      <c r="S246" s="69" t="str">
        <f t="shared" si="21"/>
        <v xml:space="preserve">    </v>
      </c>
      <c r="T246" t="str">
        <f t="shared" si="22"/>
        <v/>
      </c>
      <c r="U246" t="str">
        <f t="shared" si="23"/>
        <v/>
      </c>
      <c r="V246" t="str">
        <f t="shared" si="24"/>
        <v/>
      </c>
      <c r="W246" t="str">
        <f t="shared" si="25"/>
        <v/>
      </c>
      <c r="X246" t="str">
        <f t="shared" si="26"/>
        <v/>
      </c>
    </row>
    <row r="247" spans="1:24" x14ac:dyDescent="0.2">
      <c r="A247" t="str">
        <f>IFERROR(プログラム__2[[#This Row],[表示用競技番号]],"")</f>
        <v/>
      </c>
      <c r="B247" t="str">
        <f>IFERROR(プログラム__2[[#This Row],[組数]],"")</f>
        <v/>
      </c>
      <c r="C247" t="str">
        <f>IFERROR(プログラム__2[[#This Row],[種目コード]],"")</f>
        <v/>
      </c>
      <c r="D247" t="str">
        <f>IFERROR(プログラム__2[[#This Row],[距離コード]],"")</f>
        <v/>
      </c>
      <c r="E247" t="str">
        <f>IFERROR(プログラム__2[[#This Row],[クラス番号]],"")</f>
        <v/>
      </c>
      <c r="F247" t="str">
        <f>IFERROR(プログラム__2[[#This Row],[性別コード]],"")</f>
        <v/>
      </c>
      <c r="G247" t="str">
        <f>IFERROR(プログラム__2[[#This Row],[予決コード]],"")</f>
        <v/>
      </c>
      <c r="H247" s="44" t="str">
        <f>IFERROR(プログラム__2[[#This Row],[日付]],"")</f>
        <v/>
      </c>
      <c r="I247" t="str">
        <f>IFERROR(プログラム__2[[#This Row],[予選競技番号]],"")</f>
        <v/>
      </c>
      <c r="J247" t="str">
        <f>IFERROR(VLOOKUP(C247,色々!L:M,2,0),"")</f>
        <v/>
      </c>
      <c r="K247" t="str">
        <f>IFERROR(VLOOKUP(D247,色々!P:R,3,0),"")</f>
        <v/>
      </c>
      <c r="L247" t="str">
        <f>IFERROR(VLOOKUP(E247,クラス!B:C,2,0),"")</f>
        <v/>
      </c>
      <c r="M247" t="str">
        <f>IFERROR(VLOOKUP(F247,色々!P:Q,2,0),"")</f>
        <v/>
      </c>
      <c r="N247" t="str">
        <f>IFERROR(VLOOKUP(G247,色々!D:E,2,0),"")</f>
        <v/>
      </c>
      <c r="O247" t="str">
        <f>IFERROR(プログラム__2[[#This Row],[競技番号]],"")</f>
        <v/>
      </c>
      <c r="P247">
        <v>246</v>
      </c>
      <c r="Q247">
        <v>246</v>
      </c>
      <c r="R247" s="69" t="str">
        <f t="shared" si="27"/>
        <v/>
      </c>
      <c r="S247" s="69" t="str">
        <f t="shared" si="21"/>
        <v xml:space="preserve">    </v>
      </c>
      <c r="T247" t="str">
        <f t="shared" si="22"/>
        <v/>
      </c>
      <c r="U247" t="str">
        <f t="shared" si="23"/>
        <v/>
      </c>
      <c r="V247" t="str">
        <f t="shared" si="24"/>
        <v/>
      </c>
      <c r="W247" t="str">
        <f t="shared" si="25"/>
        <v/>
      </c>
      <c r="X247" t="str">
        <f t="shared" si="26"/>
        <v/>
      </c>
    </row>
    <row r="248" spans="1:24" x14ac:dyDescent="0.2">
      <c r="A248" t="str">
        <f>IFERROR(プログラム__2[[#This Row],[表示用競技番号]],"")</f>
        <v/>
      </c>
      <c r="B248" t="str">
        <f>IFERROR(プログラム__2[[#This Row],[組数]],"")</f>
        <v/>
      </c>
      <c r="C248" t="str">
        <f>IFERROR(プログラム__2[[#This Row],[種目コード]],"")</f>
        <v/>
      </c>
      <c r="D248" t="str">
        <f>IFERROR(プログラム__2[[#This Row],[距離コード]],"")</f>
        <v/>
      </c>
      <c r="E248" t="str">
        <f>IFERROR(プログラム__2[[#This Row],[クラス番号]],"")</f>
        <v/>
      </c>
      <c r="F248" t="str">
        <f>IFERROR(プログラム__2[[#This Row],[性別コード]],"")</f>
        <v/>
      </c>
      <c r="G248" t="str">
        <f>IFERROR(プログラム__2[[#This Row],[予決コード]],"")</f>
        <v/>
      </c>
      <c r="H248" s="44" t="str">
        <f>IFERROR(プログラム__2[[#This Row],[日付]],"")</f>
        <v/>
      </c>
      <c r="I248" t="str">
        <f>IFERROR(プログラム__2[[#This Row],[予選競技番号]],"")</f>
        <v/>
      </c>
      <c r="J248" t="str">
        <f>IFERROR(VLOOKUP(C248,色々!L:M,2,0),"")</f>
        <v/>
      </c>
      <c r="K248" t="str">
        <f>IFERROR(VLOOKUP(D248,色々!P:R,3,0),"")</f>
        <v/>
      </c>
      <c r="L248" t="str">
        <f>IFERROR(VLOOKUP(E248,クラス!B:C,2,0),"")</f>
        <v/>
      </c>
      <c r="M248" t="str">
        <f>IFERROR(VLOOKUP(F248,色々!P:Q,2,0),"")</f>
        <v/>
      </c>
      <c r="N248" t="str">
        <f>IFERROR(VLOOKUP(G248,色々!D:E,2,0),"")</f>
        <v/>
      </c>
      <c r="O248" t="str">
        <f>IFERROR(プログラム__2[[#This Row],[競技番号]],"")</f>
        <v/>
      </c>
      <c r="P248">
        <v>247</v>
      </c>
      <c r="Q248">
        <v>247</v>
      </c>
      <c r="R248" s="69" t="str">
        <f t="shared" si="27"/>
        <v/>
      </c>
      <c r="S248" s="69" t="str">
        <f t="shared" si="21"/>
        <v xml:space="preserve">    </v>
      </c>
      <c r="T248" t="str">
        <f t="shared" si="22"/>
        <v/>
      </c>
      <c r="U248" t="str">
        <f t="shared" si="23"/>
        <v/>
      </c>
      <c r="V248" t="str">
        <f t="shared" si="24"/>
        <v/>
      </c>
      <c r="W248" t="str">
        <f t="shared" si="25"/>
        <v/>
      </c>
      <c r="X248" t="str">
        <f t="shared" si="26"/>
        <v/>
      </c>
    </row>
    <row r="249" spans="1:24" x14ac:dyDescent="0.2">
      <c r="A249" t="str">
        <f>IFERROR(プログラム__2[[#This Row],[表示用競技番号]],"")</f>
        <v/>
      </c>
      <c r="B249" t="str">
        <f>IFERROR(プログラム__2[[#This Row],[組数]],"")</f>
        <v/>
      </c>
      <c r="C249" t="str">
        <f>IFERROR(プログラム__2[[#This Row],[種目コード]],"")</f>
        <v/>
      </c>
      <c r="D249" t="str">
        <f>IFERROR(プログラム__2[[#This Row],[距離コード]],"")</f>
        <v/>
      </c>
      <c r="E249" t="str">
        <f>IFERROR(プログラム__2[[#This Row],[クラス番号]],"")</f>
        <v/>
      </c>
      <c r="F249" t="str">
        <f>IFERROR(プログラム__2[[#This Row],[性別コード]],"")</f>
        <v/>
      </c>
      <c r="G249" t="str">
        <f>IFERROR(プログラム__2[[#This Row],[予決コード]],"")</f>
        <v/>
      </c>
      <c r="H249" s="44" t="str">
        <f>IFERROR(プログラム__2[[#This Row],[日付]],"")</f>
        <v/>
      </c>
      <c r="I249" t="str">
        <f>IFERROR(プログラム__2[[#This Row],[予選競技番号]],"")</f>
        <v/>
      </c>
      <c r="J249" t="str">
        <f>IFERROR(VLOOKUP(C249,色々!L:M,2,0),"")</f>
        <v/>
      </c>
      <c r="K249" t="str">
        <f>IFERROR(VLOOKUP(D249,色々!P:R,3,0),"")</f>
        <v/>
      </c>
      <c r="L249" t="str">
        <f>IFERROR(VLOOKUP(E249,クラス!B:C,2,0),"")</f>
        <v/>
      </c>
      <c r="M249" t="str">
        <f>IFERROR(VLOOKUP(F249,色々!P:Q,2,0),"")</f>
        <v/>
      </c>
      <c r="N249" t="str">
        <f>IFERROR(VLOOKUP(G249,色々!D:E,2,0),"")</f>
        <v/>
      </c>
      <c r="O249" t="str">
        <f>IFERROR(プログラム__2[[#This Row],[競技番号]],"")</f>
        <v/>
      </c>
      <c r="P249">
        <v>248</v>
      </c>
      <c r="Q249">
        <v>248</v>
      </c>
      <c r="R249" s="69" t="str">
        <f t="shared" si="27"/>
        <v/>
      </c>
      <c r="S249" s="69" t="str">
        <f t="shared" si="21"/>
        <v xml:space="preserve">    </v>
      </c>
      <c r="T249" t="str">
        <f t="shared" si="22"/>
        <v/>
      </c>
      <c r="U249" t="str">
        <f t="shared" si="23"/>
        <v/>
      </c>
      <c r="V249" t="str">
        <f t="shared" si="24"/>
        <v/>
      </c>
      <c r="W249" t="str">
        <f t="shared" si="25"/>
        <v/>
      </c>
      <c r="X249" t="str">
        <f t="shared" si="26"/>
        <v/>
      </c>
    </row>
    <row r="250" spans="1:24" x14ac:dyDescent="0.2">
      <c r="A250" t="str">
        <f>IFERROR(プログラム__2[[#This Row],[表示用競技番号]],"")</f>
        <v/>
      </c>
      <c r="B250" t="str">
        <f>IFERROR(プログラム__2[[#This Row],[組数]],"")</f>
        <v/>
      </c>
      <c r="C250" t="str">
        <f>IFERROR(プログラム__2[[#This Row],[種目コード]],"")</f>
        <v/>
      </c>
      <c r="D250" t="str">
        <f>IFERROR(プログラム__2[[#This Row],[距離コード]],"")</f>
        <v/>
      </c>
      <c r="E250" t="str">
        <f>IFERROR(プログラム__2[[#This Row],[クラス番号]],"")</f>
        <v/>
      </c>
      <c r="F250" t="str">
        <f>IFERROR(プログラム__2[[#This Row],[性別コード]],"")</f>
        <v/>
      </c>
      <c r="G250" t="str">
        <f>IFERROR(プログラム__2[[#This Row],[予決コード]],"")</f>
        <v/>
      </c>
      <c r="H250" s="44" t="str">
        <f>IFERROR(プログラム__2[[#This Row],[日付]],"")</f>
        <v/>
      </c>
      <c r="I250" t="str">
        <f>IFERROR(プログラム__2[[#This Row],[予選競技番号]],"")</f>
        <v/>
      </c>
      <c r="J250" t="str">
        <f>IFERROR(VLOOKUP(C250,色々!L:M,2,0),"")</f>
        <v/>
      </c>
      <c r="K250" t="str">
        <f>IFERROR(VLOOKUP(D250,色々!P:R,3,0),"")</f>
        <v/>
      </c>
      <c r="L250" t="str">
        <f>IFERROR(VLOOKUP(E250,クラス!B:C,2,0),"")</f>
        <v/>
      </c>
      <c r="M250" t="str">
        <f>IFERROR(VLOOKUP(F250,色々!P:Q,2,0),"")</f>
        <v/>
      </c>
      <c r="N250" t="str">
        <f>IFERROR(VLOOKUP(G250,色々!D:E,2,0),"")</f>
        <v/>
      </c>
      <c r="O250" t="str">
        <f>IFERROR(プログラム__2[[#This Row],[競技番号]],"")</f>
        <v/>
      </c>
      <c r="P250">
        <v>249</v>
      </c>
      <c r="Q250">
        <v>249</v>
      </c>
      <c r="R250" s="69" t="str">
        <f t="shared" si="27"/>
        <v/>
      </c>
      <c r="S250" s="69" t="str">
        <f t="shared" si="21"/>
        <v xml:space="preserve">    </v>
      </c>
      <c r="T250" t="str">
        <f t="shared" si="22"/>
        <v/>
      </c>
      <c r="U250" t="str">
        <f t="shared" si="23"/>
        <v/>
      </c>
      <c r="V250" t="str">
        <f t="shared" si="24"/>
        <v/>
      </c>
      <c r="W250" t="str">
        <f t="shared" si="25"/>
        <v/>
      </c>
      <c r="X250" t="str">
        <f t="shared" si="26"/>
        <v/>
      </c>
    </row>
    <row r="251" spans="1:24" x14ac:dyDescent="0.2">
      <c r="A251" t="str">
        <f>IFERROR(プログラム__2[[#This Row],[表示用競技番号]],"")</f>
        <v/>
      </c>
      <c r="B251" t="str">
        <f>IFERROR(プログラム__2[[#This Row],[組数]],"")</f>
        <v/>
      </c>
      <c r="C251" t="str">
        <f>IFERROR(プログラム__2[[#This Row],[種目コード]],"")</f>
        <v/>
      </c>
      <c r="D251" t="str">
        <f>IFERROR(プログラム__2[[#This Row],[距離コード]],"")</f>
        <v/>
      </c>
      <c r="E251" t="str">
        <f>IFERROR(プログラム__2[[#This Row],[クラス番号]],"")</f>
        <v/>
      </c>
      <c r="F251" t="str">
        <f>IFERROR(プログラム__2[[#This Row],[性別コード]],"")</f>
        <v/>
      </c>
      <c r="G251" t="str">
        <f>IFERROR(プログラム__2[[#This Row],[予決コード]],"")</f>
        <v/>
      </c>
      <c r="H251" s="44" t="str">
        <f>IFERROR(プログラム__2[[#This Row],[日付]],"")</f>
        <v/>
      </c>
      <c r="I251" t="str">
        <f>IFERROR(プログラム__2[[#This Row],[予選競技番号]],"")</f>
        <v/>
      </c>
      <c r="J251" t="str">
        <f>IFERROR(VLOOKUP(C251,色々!L:M,2,0),"")</f>
        <v/>
      </c>
      <c r="K251" t="str">
        <f>IFERROR(VLOOKUP(D251,色々!P:R,3,0),"")</f>
        <v/>
      </c>
      <c r="L251" t="str">
        <f>IFERROR(VLOOKUP(E251,クラス!B:C,2,0),"")</f>
        <v/>
      </c>
      <c r="M251" t="str">
        <f>IFERROR(VLOOKUP(F251,色々!P:Q,2,0),"")</f>
        <v/>
      </c>
      <c r="N251" t="str">
        <f>IFERROR(VLOOKUP(G251,色々!D:E,2,0),"")</f>
        <v/>
      </c>
      <c r="O251" t="str">
        <f>IFERROR(プログラム__2[[#This Row],[競技番号]],"")</f>
        <v/>
      </c>
      <c r="P251">
        <v>250</v>
      </c>
      <c r="Q251">
        <v>250</v>
      </c>
      <c r="R251" s="69" t="str">
        <f t="shared" si="27"/>
        <v/>
      </c>
      <c r="S251" s="69" t="str">
        <f t="shared" si="21"/>
        <v xml:space="preserve">    </v>
      </c>
      <c r="T251" t="str">
        <f t="shared" si="22"/>
        <v/>
      </c>
      <c r="U251" t="str">
        <f t="shared" si="23"/>
        <v/>
      </c>
      <c r="V251" t="str">
        <f t="shared" si="24"/>
        <v/>
      </c>
      <c r="W251" t="str">
        <f t="shared" si="25"/>
        <v/>
      </c>
      <c r="X251" t="str">
        <f t="shared" si="26"/>
        <v/>
      </c>
    </row>
    <row r="252" spans="1:24" x14ac:dyDescent="0.2">
      <c r="A252" t="str">
        <f>IFERROR(プログラム__2[[#This Row],[表示用競技番号]],"")</f>
        <v/>
      </c>
      <c r="B252" t="str">
        <f>IFERROR(プログラム__2[[#This Row],[組数]],"")</f>
        <v/>
      </c>
      <c r="C252" t="str">
        <f>IFERROR(プログラム__2[[#This Row],[種目コード]],"")</f>
        <v/>
      </c>
      <c r="D252" t="str">
        <f>IFERROR(プログラム__2[[#This Row],[距離コード]],"")</f>
        <v/>
      </c>
      <c r="E252" t="str">
        <f>IFERROR(プログラム__2[[#This Row],[クラス番号]],"")</f>
        <v/>
      </c>
      <c r="F252" t="str">
        <f>IFERROR(プログラム__2[[#This Row],[性別コード]],"")</f>
        <v/>
      </c>
      <c r="G252" t="str">
        <f>IFERROR(プログラム__2[[#This Row],[予決コード]],"")</f>
        <v/>
      </c>
      <c r="H252" s="44" t="str">
        <f>IFERROR(プログラム__2[[#This Row],[日付]],"")</f>
        <v/>
      </c>
      <c r="I252" t="str">
        <f>IFERROR(プログラム__2[[#This Row],[予選競技番号]],"")</f>
        <v/>
      </c>
      <c r="J252" t="str">
        <f>IFERROR(VLOOKUP(C252,色々!L:M,2,0),"")</f>
        <v/>
      </c>
      <c r="K252" t="str">
        <f>IFERROR(VLOOKUP(D252,色々!P:R,3,0),"")</f>
        <v/>
      </c>
      <c r="L252" t="str">
        <f>IFERROR(VLOOKUP(E252,クラス!B:C,2,0),"")</f>
        <v/>
      </c>
      <c r="M252" t="str">
        <f>IFERROR(VLOOKUP(F252,色々!P:Q,2,0),"")</f>
        <v/>
      </c>
      <c r="N252" t="str">
        <f>IFERROR(VLOOKUP(G252,色々!D:E,2,0),"")</f>
        <v/>
      </c>
      <c r="O252" t="str">
        <f>IFERROR(プログラム__2[[#This Row],[競技番号]],"")</f>
        <v/>
      </c>
      <c r="P252">
        <v>251</v>
      </c>
      <c r="Q252">
        <v>251</v>
      </c>
      <c r="R252" s="69" t="str">
        <f t="shared" si="27"/>
        <v/>
      </c>
      <c r="S252" s="69" t="str">
        <f t="shared" si="21"/>
        <v xml:space="preserve">    </v>
      </c>
      <c r="T252" t="str">
        <f t="shared" si="22"/>
        <v/>
      </c>
      <c r="U252" t="str">
        <f t="shared" si="23"/>
        <v/>
      </c>
      <c r="V252" t="str">
        <f t="shared" si="24"/>
        <v/>
      </c>
      <c r="W252" t="str">
        <f t="shared" si="25"/>
        <v/>
      </c>
      <c r="X252" t="str">
        <f t="shared" si="26"/>
        <v/>
      </c>
    </row>
    <row r="253" spans="1:24" x14ac:dyDescent="0.2">
      <c r="A253" t="str">
        <f>IFERROR(プログラム__2[[#This Row],[表示用競技番号]],"")</f>
        <v/>
      </c>
      <c r="B253" t="str">
        <f>IFERROR(プログラム__2[[#This Row],[組数]],"")</f>
        <v/>
      </c>
      <c r="C253" t="str">
        <f>IFERROR(プログラム__2[[#This Row],[種目コード]],"")</f>
        <v/>
      </c>
      <c r="D253" t="str">
        <f>IFERROR(プログラム__2[[#This Row],[距離コード]],"")</f>
        <v/>
      </c>
      <c r="E253" t="str">
        <f>IFERROR(プログラム__2[[#This Row],[クラス番号]],"")</f>
        <v/>
      </c>
      <c r="F253" t="str">
        <f>IFERROR(プログラム__2[[#This Row],[性別コード]],"")</f>
        <v/>
      </c>
      <c r="G253" t="str">
        <f>IFERROR(プログラム__2[[#This Row],[予決コード]],"")</f>
        <v/>
      </c>
      <c r="H253" s="44" t="str">
        <f>IFERROR(プログラム__2[[#This Row],[日付]],"")</f>
        <v/>
      </c>
      <c r="I253" t="str">
        <f>IFERROR(プログラム__2[[#This Row],[予選競技番号]],"")</f>
        <v/>
      </c>
      <c r="J253" t="str">
        <f>IFERROR(VLOOKUP(C253,色々!L:M,2,0),"")</f>
        <v/>
      </c>
      <c r="K253" t="str">
        <f>IFERROR(VLOOKUP(D253,色々!P:R,3,0),"")</f>
        <v/>
      </c>
      <c r="L253" t="str">
        <f>IFERROR(VLOOKUP(E253,クラス!B:C,2,0),"")</f>
        <v/>
      </c>
      <c r="M253" t="str">
        <f>IFERROR(VLOOKUP(F253,色々!P:Q,2,0),"")</f>
        <v/>
      </c>
      <c r="N253" t="str">
        <f>IFERROR(VLOOKUP(G253,色々!D:E,2,0),"")</f>
        <v/>
      </c>
      <c r="O253" t="str">
        <f>IFERROR(プログラム__2[[#This Row],[競技番号]],"")</f>
        <v/>
      </c>
      <c r="P253">
        <v>252</v>
      </c>
      <c r="Q253">
        <v>252</v>
      </c>
      <c r="R253" s="69" t="str">
        <f t="shared" si="27"/>
        <v/>
      </c>
      <c r="S253" s="69" t="str">
        <f t="shared" si="21"/>
        <v xml:space="preserve">    </v>
      </c>
      <c r="T253" t="str">
        <f t="shared" si="22"/>
        <v/>
      </c>
      <c r="U253" t="str">
        <f t="shared" si="23"/>
        <v/>
      </c>
      <c r="V253" t="str">
        <f t="shared" si="24"/>
        <v/>
      </c>
      <c r="W253" t="str">
        <f t="shared" si="25"/>
        <v/>
      </c>
      <c r="X253" t="str">
        <f t="shared" si="26"/>
        <v/>
      </c>
    </row>
    <row r="254" spans="1:24" x14ac:dyDescent="0.2">
      <c r="A254" t="str">
        <f>IFERROR(プログラム__2[[#This Row],[表示用競技番号]],"")</f>
        <v/>
      </c>
      <c r="B254" t="str">
        <f>IFERROR(プログラム__2[[#This Row],[組数]],"")</f>
        <v/>
      </c>
      <c r="C254" t="str">
        <f>IFERROR(プログラム__2[[#This Row],[種目コード]],"")</f>
        <v/>
      </c>
      <c r="D254" t="str">
        <f>IFERROR(プログラム__2[[#This Row],[距離コード]],"")</f>
        <v/>
      </c>
      <c r="E254" t="str">
        <f>IFERROR(プログラム__2[[#This Row],[クラス番号]],"")</f>
        <v/>
      </c>
      <c r="F254" t="str">
        <f>IFERROR(プログラム__2[[#This Row],[性別コード]],"")</f>
        <v/>
      </c>
      <c r="G254" t="str">
        <f>IFERROR(プログラム__2[[#This Row],[予決コード]],"")</f>
        <v/>
      </c>
      <c r="H254" s="44" t="str">
        <f>IFERROR(プログラム__2[[#This Row],[日付]],"")</f>
        <v/>
      </c>
      <c r="I254" t="str">
        <f>IFERROR(プログラム__2[[#This Row],[予選競技番号]],"")</f>
        <v/>
      </c>
      <c r="J254" t="str">
        <f>IFERROR(VLOOKUP(C254,色々!L:M,2,0),"")</f>
        <v/>
      </c>
      <c r="K254" t="str">
        <f>IFERROR(VLOOKUP(D254,色々!P:R,3,0),"")</f>
        <v/>
      </c>
      <c r="L254" t="str">
        <f>IFERROR(VLOOKUP(E254,クラス!B:C,2,0),"")</f>
        <v/>
      </c>
      <c r="M254" t="str">
        <f>IFERROR(VLOOKUP(F254,色々!P:Q,2,0),"")</f>
        <v/>
      </c>
      <c r="N254" t="str">
        <f>IFERROR(VLOOKUP(G254,色々!D:E,2,0),"")</f>
        <v/>
      </c>
      <c r="O254" t="str">
        <f>IFERROR(プログラム__2[[#This Row],[競技番号]],"")</f>
        <v/>
      </c>
      <c r="P254">
        <v>253</v>
      </c>
      <c r="Q254">
        <v>253</v>
      </c>
      <c r="R254" s="69" t="str">
        <f t="shared" si="27"/>
        <v/>
      </c>
      <c r="S254" s="69" t="str">
        <f t="shared" si="21"/>
        <v xml:space="preserve">    </v>
      </c>
      <c r="T254" t="str">
        <f t="shared" si="22"/>
        <v/>
      </c>
      <c r="U254" t="str">
        <f t="shared" si="23"/>
        <v/>
      </c>
      <c r="V254" t="str">
        <f t="shared" si="24"/>
        <v/>
      </c>
      <c r="W254" t="str">
        <f t="shared" si="25"/>
        <v/>
      </c>
      <c r="X254" t="str">
        <f t="shared" si="26"/>
        <v/>
      </c>
    </row>
    <row r="255" spans="1:24" x14ac:dyDescent="0.2">
      <c r="A255" t="str">
        <f>IFERROR(プログラム__2[[#This Row],[表示用競技番号]],"")</f>
        <v/>
      </c>
      <c r="B255" t="str">
        <f>IFERROR(プログラム__2[[#This Row],[組数]],"")</f>
        <v/>
      </c>
      <c r="C255" t="str">
        <f>IFERROR(プログラム__2[[#This Row],[種目コード]],"")</f>
        <v/>
      </c>
      <c r="D255" t="str">
        <f>IFERROR(プログラム__2[[#This Row],[距離コード]],"")</f>
        <v/>
      </c>
      <c r="E255" t="str">
        <f>IFERROR(プログラム__2[[#This Row],[クラス番号]],"")</f>
        <v/>
      </c>
      <c r="F255" t="str">
        <f>IFERROR(プログラム__2[[#This Row],[性別コード]],"")</f>
        <v/>
      </c>
      <c r="G255" t="str">
        <f>IFERROR(プログラム__2[[#This Row],[予決コード]],"")</f>
        <v/>
      </c>
      <c r="H255" s="44" t="str">
        <f>IFERROR(プログラム__2[[#This Row],[日付]],"")</f>
        <v/>
      </c>
      <c r="I255" t="str">
        <f>IFERROR(プログラム__2[[#This Row],[予選競技番号]],"")</f>
        <v/>
      </c>
      <c r="J255" t="str">
        <f>IFERROR(VLOOKUP(C255,色々!L:M,2,0),"")</f>
        <v/>
      </c>
      <c r="K255" t="str">
        <f>IFERROR(VLOOKUP(D255,色々!P:R,3,0),"")</f>
        <v/>
      </c>
      <c r="L255" t="str">
        <f>IFERROR(VLOOKUP(E255,クラス!B:C,2,0),"")</f>
        <v/>
      </c>
      <c r="M255" t="str">
        <f>IFERROR(VLOOKUP(F255,色々!P:Q,2,0),"")</f>
        <v/>
      </c>
      <c r="N255" t="str">
        <f>IFERROR(VLOOKUP(G255,色々!D:E,2,0),"")</f>
        <v/>
      </c>
      <c r="O255" t="str">
        <f>IFERROR(プログラム__2[[#This Row],[競技番号]],"")</f>
        <v/>
      </c>
      <c r="P255">
        <v>254</v>
      </c>
      <c r="Q255">
        <v>254</v>
      </c>
      <c r="R255" s="69" t="str">
        <f t="shared" si="27"/>
        <v/>
      </c>
      <c r="S255" s="69" t="str">
        <f t="shared" si="21"/>
        <v xml:space="preserve">    </v>
      </c>
      <c r="T255" t="str">
        <f t="shared" si="22"/>
        <v/>
      </c>
      <c r="U255" t="str">
        <f t="shared" si="23"/>
        <v/>
      </c>
      <c r="V255" t="str">
        <f t="shared" si="24"/>
        <v/>
      </c>
      <c r="W255" t="str">
        <f t="shared" si="25"/>
        <v/>
      </c>
      <c r="X255" t="str">
        <f t="shared" si="26"/>
        <v/>
      </c>
    </row>
    <row r="256" spans="1:24" x14ac:dyDescent="0.2">
      <c r="A256" t="str">
        <f>IFERROR(プログラム__2[[#This Row],[表示用競技番号]],"")</f>
        <v/>
      </c>
      <c r="B256" t="str">
        <f>IFERROR(プログラム__2[[#This Row],[組数]],"")</f>
        <v/>
      </c>
      <c r="C256" t="str">
        <f>IFERROR(プログラム__2[[#This Row],[種目コード]],"")</f>
        <v/>
      </c>
      <c r="D256" t="str">
        <f>IFERROR(プログラム__2[[#This Row],[距離コード]],"")</f>
        <v/>
      </c>
      <c r="E256" t="str">
        <f>IFERROR(プログラム__2[[#This Row],[クラス番号]],"")</f>
        <v/>
      </c>
      <c r="F256" t="str">
        <f>IFERROR(プログラム__2[[#This Row],[性別コード]],"")</f>
        <v/>
      </c>
      <c r="G256" t="str">
        <f>IFERROR(プログラム__2[[#This Row],[予決コード]],"")</f>
        <v/>
      </c>
      <c r="H256" s="44" t="str">
        <f>IFERROR(プログラム__2[[#This Row],[日付]],"")</f>
        <v/>
      </c>
      <c r="I256" t="str">
        <f>IFERROR(プログラム__2[[#This Row],[予選競技番号]],"")</f>
        <v/>
      </c>
      <c r="J256" t="str">
        <f>IFERROR(VLOOKUP(C256,色々!L:M,2,0),"")</f>
        <v/>
      </c>
      <c r="K256" t="str">
        <f>IFERROR(VLOOKUP(D256,色々!P:R,3,0),"")</f>
        <v/>
      </c>
      <c r="L256" t="str">
        <f>IFERROR(VLOOKUP(E256,クラス!B:C,2,0),"")</f>
        <v/>
      </c>
      <c r="M256" t="str">
        <f>IFERROR(VLOOKUP(F256,色々!P:Q,2,0),"")</f>
        <v/>
      </c>
      <c r="N256" t="str">
        <f>IFERROR(VLOOKUP(G256,色々!D:E,2,0),"")</f>
        <v/>
      </c>
      <c r="O256" t="str">
        <f>IFERROR(プログラム__2[[#This Row],[競技番号]],"")</f>
        <v/>
      </c>
      <c r="P256">
        <v>255</v>
      </c>
      <c r="Q256">
        <v>255</v>
      </c>
      <c r="R256" s="69" t="str">
        <f t="shared" si="27"/>
        <v/>
      </c>
      <c r="S256" s="69" t="str">
        <f t="shared" si="21"/>
        <v xml:space="preserve">    </v>
      </c>
      <c r="T256" t="str">
        <f t="shared" si="22"/>
        <v/>
      </c>
      <c r="U256" t="str">
        <f t="shared" si="23"/>
        <v/>
      </c>
      <c r="V256" t="str">
        <f t="shared" si="24"/>
        <v/>
      </c>
      <c r="W256" t="str">
        <f t="shared" si="25"/>
        <v/>
      </c>
      <c r="X256" t="str">
        <f t="shared" si="26"/>
        <v/>
      </c>
    </row>
    <row r="257" spans="1:24" x14ac:dyDescent="0.2">
      <c r="A257" t="str">
        <f>IFERROR(プログラム__2[[#This Row],[表示用競技番号]],"")</f>
        <v/>
      </c>
      <c r="B257" t="str">
        <f>IFERROR(プログラム__2[[#This Row],[組数]],"")</f>
        <v/>
      </c>
      <c r="C257" t="str">
        <f>IFERROR(プログラム__2[[#This Row],[種目コード]],"")</f>
        <v/>
      </c>
      <c r="D257" t="str">
        <f>IFERROR(プログラム__2[[#This Row],[距離コード]],"")</f>
        <v/>
      </c>
      <c r="E257" t="str">
        <f>IFERROR(プログラム__2[[#This Row],[クラス番号]],"")</f>
        <v/>
      </c>
      <c r="F257" t="str">
        <f>IFERROR(プログラム__2[[#This Row],[性別コード]],"")</f>
        <v/>
      </c>
      <c r="G257" t="str">
        <f>IFERROR(プログラム__2[[#This Row],[予決コード]],"")</f>
        <v/>
      </c>
      <c r="H257" s="44" t="str">
        <f>IFERROR(プログラム__2[[#This Row],[日付]],"")</f>
        <v/>
      </c>
      <c r="I257" t="str">
        <f>IFERROR(プログラム__2[[#This Row],[予選競技番号]],"")</f>
        <v/>
      </c>
      <c r="J257" t="str">
        <f>IFERROR(VLOOKUP(C257,色々!L:M,2,0),"")</f>
        <v/>
      </c>
      <c r="K257" t="str">
        <f>IFERROR(VLOOKUP(D257,色々!P:R,3,0),"")</f>
        <v/>
      </c>
      <c r="L257" t="str">
        <f>IFERROR(VLOOKUP(E257,クラス!B:C,2,0),"")</f>
        <v/>
      </c>
      <c r="M257" t="str">
        <f>IFERROR(VLOOKUP(F257,色々!P:Q,2,0),"")</f>
        <v/>
      </c>
      <c r="N257" t="str">
        <f>IFERROR(VLOOKUP(G257,色々!D:E,2,0),"")</f>
        <v/>
      </c>
      <c r="O257" t="str">
        <f>IFERROR(プログラム__2[[#This Row],[競技番号]],"")</f>
        <v/>
      </c>
      <c r="P257">
        <v>256</v>
      </c>
      <c r="Q257">
        <v>256</v>
      </c>
      <c r="R257" s="69" t="str">
        <f t="shared" si="27"/>
        <v/>
      </c>
      <c r="S257" s="69" t="str">
        <f t="shared" si="21"/>
        <v xml:space="preserve">    </v>
      </c>
      <c r="T257" t="str">
        <f t="shared" si="22"/>
        <v/>
      </c>
      <c r="U257" t="str">
        <f t="shared" si="23"/>
        <v/>
      </c>
      <c r="V257" t="str">
        <f t="shared" si="24"/>
        <v/>
      </c>
      <c r="W257" t="str">
        <f t="shared" si="25"/>
        <v/>
      </c>
      <c r="X257" t="str">
        <f t="shared" si="26"/>
        <v/>
      </c>
    </row>
    <row r="258" spans="1:24" x14ac:dyDescent="0.2">
      <c r="A258" t="str">
        <f>IFERROR(プログラム__2[[#This Row],[表示用競技番号]],"")</f>
        <v/>
      </c>
      <c r="B258" t="str">
        <f>IFERROR(プログラム__2[[#This Row],[組数]],"")</f>
        <v/>
      </c>
      <c r="C258" t="str">
        <f>IFERROR(プログラム__2[[#This Row],[種目コード]],"")</f>
        <v/>
      </c>
      <c r="D258" t="str">
        <f>IFERROR(プログラム__2[[#This Row],[距離コード]],"")</f>
        <v/>
      </c>
      <c r="E258" t="str">
        <f>IFERROR(プログラム__2[[#This Row],[クラス番号]],"")</f>
        <v/>
      </c>
      <c r="F258" t="str">
        <f>IFERROR(プログラム__2[[#This Row],[性別コード]],"")</f>
        <v/>
      </c>
      <c r="G258" t="str">
        <f>IFERROR(プログラム__2[[#This Row],[予決コード]],"")</f>
        <v/>
      </c>
      <c r="H258" s="44" t="str">
        <f>IFERROR(プログラム__2[[#This Row],[日付]],"")</f>
        <v/>
      </c>
      <c r="I258" t="str">
        <f>IFERROR(プログラム__2[[#This Row],[予選競技番号]],"")</f>
        <v/>
      </c>
      <c r="J258" t="str">
        <f>IFERROR(VLOOKUP(C258,色々!L:M,2,0),"")</f>
        <v/>
      </c>
      <c r="K258" t="str">
        <f>IFERROR(VLOOKUP(D258,色々!P:R,3,0),"")</f>
        <v/>
      </c>
      <c r="L258" t="str">
        <f>IFERROR(VLOOKUP(E258,クラス!B:C,2,0),"")</f>
        <v/>
      </c>
      <c r="M258" t="str">
        <f>IFERROR(VLOOKUP(F258,色々!P:Q,2,0),"")</f>
        <v/>
      </c>
      <c r="N258" t="str">
        <f>IFERROR(VLOOKUP(G258,色々!D:E,2,0),"")</f>
        <v/>
      </c>
      <c r="O258" t="str">
        <f>IFERROR(プログラム__2[[#This Row],[競技番号]],"")</f>
        <v/>
      </c>
      <c r="P258">
        <v>257</v>
      </c>
      <c r="Q258">
        <v>257</v>
      </c>
      <c r="R258" s="69" t="str">
        <f t="shared" si="27"/>
        <v/>
      </c>
      <c r="S258" s="69" t="str">
        <f t="shared" si="21"/>
        <v xml:space="preserve">    </v>
      </c>
      <c r="T258" t="str">
        <f t="shared" si="22"/>
        <v/>
      </c>
      <c r="U258" t="str">
        <f t="shared" si="23"/>
        <v/>
      </c>
      <c r="V258" t="str">
        <f t="shared" si="24"/>
        <v/>
      </c>
      <c r="W258" t="str">
        <f t="shared" si="25"/>
        <v/>
      </c>
      <c r="X258" t="str">
        <f t="shared" si="26"/>
        <v/>
      </c>
    </row>
    <row r="259" spans="1:24" x14ac:dyDescent="0.2">
      <c r="A259" t="str">
        <f>IFERROR(プログラム__2[[#This Row],[表示用競技番号]],"")</f>
        <v/>
      </c>
      <c r="B259" t="str">
        <f>IFERROR(プログラム__2[[#This Row],[組数]],"")</f>
        <v/>
      </c>
      <c r="C259" t="str">
        <f>IFERROR(プログラム__2[[#This Row],[種目コード]],"")</f>
        <v/>
      </c>
      <c r="D259" t="str">
        <f>IFERROR(プログラム__2[[#This Row],[距離コード]],"")</f>
        <v/>
      </c>
      <c r="E259" t="str">
        <f>IFERROR(プログラム__2[[#This Row],[クラス番号]],"")</f>
        <v/>
      </c>
      <c r="F259" t="str">
        <f>IFERROR(プログラム__2[[#This Row],[性別コード]],"")</f>
        <v/>
      </c>
      <c r="G259" t="str">
        <f>IFERROR(プログラム__2[[#This Row],[予決コード]],"")</f>
        <v/>
      </c>
      <c r="H259" s="44" t="str">
        <f>IFERROR(プログラム__2[[#This Row],[日付]],"")</f>
        <v/>
      </c>
      <c r="I259" t="str">
        <f>IFERROR(プログラム__2[[#This Row],[予選競技番号]],"")</f>
        <v/>
      </c>
      <c r="J259" t="str">
        <f>IFERROR(VLOOKUP(C259,色々!L:M,2,0),"")</f>
        <v/>
      </c>
      <c r="K259" t="str">
        <f>IFERROR(VLOOKUP(D259,色々!P:R,3,0),"")</f>
        <v/>
      </c>
      <c r="L259" t="str">
        <f>IFERROR(VLOOKUP(E259,クラス!B:C,2,0),"")</f>
        <v/>
      </c>
      <c r="M259" t="str">
        <f>IFERROR(VLOOKUP(F259,色々!P:Q,2,0),"")</f>
        <v/>
      </c>
      <c r="N259" t="str">
        <f>IFERROR(VLOOKUP(G259,色々!D:E,2,0),"")</f>
        <v/>
      </c>
      <c r="O259" t="str">
        <f>IFERROR(プログラム__2[[#This Row],[競技番号]],"")</f>
        <v/>
      </c>
      <c r="P259">
        <v>258</v>
      </c>
      <c r="Q259">
        <v>258</v>
      </c>
      <c r="R259" s="69" t="str">
        <f t="shared" si="27"/>
        <v/>
      </c>
      <c r="S259" s="69" t="str">
        <f t="shared" ref="S259:S322" si="28">CONCATENATE(T259," ",U259," ",V259," ",W259," ",X259)</f>
        <v xml:space="preserve">    </v>
      </c>
      <c r="T259" t="str">
        <f t="shared" ref="T259:T322" si="29">IFERROR(VLOOKUP(Q259,A:M,13,0),"")</f>
        <v/>
      </c>
      <c r="U259" t="str">
        <f t="shared" ref="U259:U322" si="30">IFERROR(VLOOKUP(Q259,A:M,12,0),"")</f>
        <v/>
      </c>
      <c r="V259" t="str">
        <f t="shared" ref="V259:V322" si="31">IFERROR(VLOOKUP(Q259,A:M,11,0),"")</f>
        <v/>
      </c>
      <c r="W259" t="str">
        <f t="shared" ref="W259:W322" si="32">IFERROR(VLOOKUP(Q259,A:M,10,0),"")</f>
        <v/>
      </c>
      <c r="X259" t="str">
        <f t="shared" ref="X259:X322" si="33">IFERROR(VLOOKUP(Q259,A:N,14,0),"")</f>
        <v/>
      </c>
    </row>
    <row r="260" spans="1:24" x14ac:dyDescent="0.2">
      <c r="A260" t="str">
        <f>IFERROR(プログラム__2[[#This Row],[表示用競技番号]],"")</f>
        <v/>
      </c>
      <c r="B260" t="str">
        <f>IFERROR(プログラム__2[[#This Row],[組数]],"")</f>
        <v/>
      </c>
      <c r="C260" t="str">
        <f>IFERROR(プログラム__2[[#This Row],[種目コード]],"")</f>
        <v/>
      </c>
      <c r="D260" t="str">
        <f>IFERROR(プログラム__2[[#This Row],[距離コード]],"")</f>
        <v/>
      </c>
      <c r="E260" t="str">
        <f>IFERROR(プログラム__2[[#This Row],[クラス番号]],"")</f>
        <v/>
      </c>
      <c r="F260" t="str">
        <f>IFERROR(プログラム__2[[#This Row],[性別コード]],"")</f>
        <v/>
      </c>
      <c r="G260" t="str">
        <f>IFERROR(プログラム__2[[#This Row],[予決コード]],"")</f>
        <v/>
      </c>
      <c r="H260" s="44" t="str">
        <f>IFERROR(プログラム__2[[#This Row],[日付]],"")</f>
        <v/>
      </c>
      <c r="I260" t="str">
        <f>IFERROR(プログラム__2[[#This Row],[予選競技番号]],"")</f>
        <v/>
      </c>
      <c r="J260" t="str">
        <f>IFERROR(VLOOKUP(C260,色々!L:M,2,0),"")</f>
        <v/>
      </c>
      <c r="K260" t="str">
        <f>IFERROR(VLOOKUP(D260,色々!P:R,3,0),"")</f>
        <v/>
      </c>
      <c r="L260" t="str">
        <f>IFERROR(VLOOKUP(E260,クラス!B:C,2,0),"")</f>
        <v/>
      </c>
      <c r="M260" t="str">
        <f>IFERROR(VLOOKUP(F260,色々!P:Q,2,0),"")</f>
        <v/>
      </c>
      <c r="N260" t="str">
        <f>IFERROR(VLOOKUP(G260,色々!D:E,2,0),"")</f>
        <v/>
      </c>
      <c r="O260" t="str">
        <f>IFERROR(プログラム__2[[#This Row],[競技番号]],"")</f>
        <v/>
      </c>
      <c r="P260">
        <v>259</v>
      </c>
      <c r="Q260">
        <v>259</v>
      </c>
      <c r="R260" s="69" t="str">
        <f t="shared" ref="R260:R323" si="34">IF(T260="","",P260)</f>
        <v/>
      </c>
      <c r="S260" s="69" t="str">
        <f t="shared" si="28"/>
        <v xml:space="preserve">    </v>
      </c>
      <c r="T260" t="str">
        <f t="shared" si="29"/>
        <v/>
      </c>
      <c r="U260" t="str">
        <f t="shared" si="30"/>
        <v/>
      </c>
      <c r="V260" t="str">
        <f t="shared" si="31"/>
        <v/>
      </c>
      <c r="W260" t="str">
        <f t="shared" si="32"/>
        <v/>
      </c>
      <c r="X260" t="str">
        <f t="shared" si="33"/>
        <v/>
      </c>
    </row>
    <row r="261" spans="1:24" x14ac:dyDescent="0.2">
      <c r="A261" t="str">
        <f>IFERROR(プログラム__2[[#This Row],[表示用競技番号]],"")</f>
        <v/>
      </c>
      <c r="B261" t="str">
        <f>IFERROR(プログラム__2[[#This Row],[組数]],"")</f>
        <v/>
      </c>
      <c r="C261" t="str">
        <f>IFERROR(プログラム__2[[#This Row],[種目コード]],"")</f>
        <v/>
      </c>
      <c r="D261" t="str">
        <f>IFERROR(プログラム__2[[#This Row],[距離コード]],"")</f>
        <v/>
      </c>
      <c r="E261" t="str">
        <f>IFERROR(プログラム__2[[#This Row],[クラス番号]],"")</f>
        <v/>
      </c>
      <c r="F261" t="str">
        <f>IFERROR(プログラム__2[[#This Row],[性別コード]],"")</f>
        <v/>
      </c>
      <c r="G261" t="str">
        <f>IFERROR(プログラム__2[[#This Row],[予決コード]],"")</f>
        <v/>
      </c>
      <c r="H261" s="44" t="str">
        <f>IFERROR(プログラム__2[[#This Row],[日付]],"")</f>
        <v/>
      </c>
      <c r="I261" t="str">
        <f>IFERROR(プログラム__2[[#This Row],[予選競技番号]],"")</f>
        <v/>
      </c>
      <c r="J261" t="str">
        <f>IFERROR(VLOOKUP(C261,色々!L:M,2,0),"")</f>
        <v/>
      </c>
      <c r="K261" t="str">
        <f>IFERROR(VLOOKUP(D261,色々!P:R,3,0),"")</f>
        <v/>
      </c>
      <c r="L261" t="str">
        <f>IFERROR(VLOOKUP(E261,クラス!B:C,2,0),"")</f>
        <v/>
      </c>
      <c r="M261" t="str">
        <f>IFERROR(VLOOKUP(F261,色々!P:Q,2,0),"")</f>
        <v/>
      </c>
      <c r="N261" t="str">
        <f>IFERROR(VLOOKUP(G261,色々!D:E,2,0),"")</f>
        <v/>
      </c>
      <c r="O261" t="str">
        <f>IFERROR(プログラム__2[[#This Row],[競技番号]],"")</f>
        <v/>
      </c>
      <c r="P261">
        <v>260</v>
      </c>
      <c r="Q261">
        <v>260</v>
      </c>
      <c r="R261" s="69" t="str">
        <f t="shared" si="34"/>
        <v/>
      </c>
      <c r="S261" s="69" t="str">
        <f t="shared" si="28"/>
        <v xml:space="preserve">    </v>
      </c>
      <c r="T261" t="str">
        <f t="shared" si="29"/>
        <v/>
      </c>
      <c r="U261" t="str">
        <f t="shared" si="30"/>
        <v/>
      </c>
      <c r="V261" t="str">
        <f t="shared" si="31"/>
        <v/>
      </c>
      <c r="W261" t="str">
        <f t="shared" si="32"/>
        <v/>
      </c>
      <c r="X261" t="str">
        <f t="shared" si="33"/>
        <v/>
      </c>
    </row>
    <row r="262" spans="1:24" x14ac:dyDescent="0.2">
      <c r="A262" t="str">
        <f>IFERROR(プログラム__2[[#This Row],[表示用競技番号]],"")</f>
        <v/>
      </c>
      <c r="B262" t="str">
        <f>IFERROR(プログラム__2[[#This Row],[組数]],"")</f>
        <v/>
      </c>
      <c r="C262" t="str">
        <f>IFERROR(プログラム__2[[#This Row],[種目コード]],"")</f>
        <v/>
      </c>
      <c r="D262" t="str">
        <f>IFERROR(プログラム__2[[#This Row],[距離コード]],"")</f>
        <v/>
      </c>
      <c r="E262" t="str">
        <f>IFERROR(プログラム__2[[#This Row],[クラス番号]],"")</f>
        <v/>
      </c>
      <c r="F262" t="str">
        <f>IFERROR(プログラム__2[[#This Row],[性別コード]],"")</f>
        <v/>
      </c>
      <c r="G262" t="str">
        <f>IFERROR(プログラム__2[[#This Row],[予決コード]],"")</f>
        <v/>
      </c>
      <c r="H262" s="44" t="str">
        <f>IFERROR(プログラム__2[[#This Row],[日付]],"")</f>
        <v/>
      </c>
      <c r="I262" t="str">
        <f>IFERROR(プログラム__2[[#This Row],[予選競技番号]],"")</f>
        <v/>
      </c>
      <c r="J262" t="str">
        <f>IFERROR(VLOOKUP(C262,色々!L:M,2,0),"")</f>
        <v/>
      </c>
      <c r="K262" t="str">
        <f>IFERROR(VLOOKUP(D262,色々!P:R,3,0),"")</f>
        <v/>
      </c>
      <c r="L262" t="str">
        <f>IFERROR(VLOOKUP(E262,クラス!B:C,2,0),"")</f>
        <v/>
      </c>
      <c r="M262" t="str">
        <f>IFERROR(VLOOKUP(F262,色々!P:Q,2,0),"")</f>
        <v/>
      </c>
      <c r="N262" t="str">
        <f>IFERROR(VLOOKUP(G262,色々!D:E,2,0),"")</f>
        <v/>
      </c>
      <c r="O262" t="str">
        <f>IFERROR(プログラム__2[[#This Row],[競技番号]],"")</f>
        <v/>
      </c>
      <c r="P262">
        <v>261</v>
      </c>
      <c r="Q262">
        <v>261</v>
      </c>
      <c r="R262" s="69" t="str">
        <f t="shared" si="34"/>
        <v/>
      </c>
      <c r="S262" s="69" t="str">
        <f t="shared" si="28"/>
        <v xml:space="preserve">    </v>
      </c>
      <c r="T262" t="str">
        <f t="shared" si="29"/>
        <v/>
      </c>
      <c r="U262" t="str">
        <f t="shared" si="30"/>
        <v/>
      </c>
      <c r="V262" t="str">
        <f t="shared" si="31"/>
        <v/>
      </c>
      <c r="W262" t="str">
        <f t="shared" si="32"/>
        <v/>
      </c>
      <c r="X262" t="str">
        <f t="shared" si="33"/>
        <v/>
      </c>
    </row>
    <row r="263" spans="1:24" x14ac:dyDescent="0.2">
      <c r="A263" t="str">
        <f>IFERROR(プログラム__2[[#This Row],[表示用競技番号]],"")</f>
        <v/>
      </c>
      <c r="B263" t="str">
        <f>IFERROR(プログラム__2[[#This Row],[組数]],"")</f>
        <v/>
      </c>
      <c r="C263" t="str">
        <f>IFERROR(プログラム__2[[#This Row],[種目コード]],"")</f>
        <v/>
      </c>
      <c r="D263" t="str">
        <f>IFERROR(プログラム__2[[#This Row],[距離コード]],"")</f>
        <v/>
      </c>
      <c r="E263" t="str">
        <f>IFERROR(プログラム__2[[#This Row],[クラス番号]],"")</f>
        <v/>
      </c>
      <c r="F263" t="str">
        <f>IFERROR(プログラム__2[[#This Row],[性別コード]],"")</f>
        <v/>
      </c>
      <c r="G263" t="str">
        <f>IFERROR(プログラム__2[[#This Row],[予決コード]],"")</f>
        <v/>
      </c>
      <c r="H263" s="44" t="str">
        <f>IFERROR(プログラム__2[[#This Row],[日付]],"")</f>
        <v/>
      </c>
      <c r="I263" t="str">
        <f>IFERROR(プログラム__2[[#This Row],[予選競技番号]],"")</f>
        <v/>
      </c>
      <c r="J263" t="str">
        <f>IFERROR(VLOOKUP(C263,色々!L:M,2,0),"")</f>
        <v/>
      </c>
      <c r="K263" t="str">
        <f>IFERROR(VLOOKUP(D263,色々!P:R,3,0),"")</f>
        <v/>
      </c>
      <c r="L263" t="str">
        <f>IFERROR(VLOOKUP(E263,クラス!B:C,2,0),"")</f>
        <v/>
      </c>
      <c r="M263" t="str">
        <f>IFERROR(VLOOKUP(F263,色々!P:Q,2,0),"")</f>
        <v/>
      </c>
      <c r="N263" t="str">
        <f>IFERROR(VLOOKUP(G263,色々!D:E,2,0),"")</f>
        <v/>
      </c>
      <c r="O263" t="str">
        <f>IFERROR(プログラム__2[[#This Row],[競技番号]],"")</f>
        <v/>
      </c>
      <c r="P263">
        <v>262</v>
      </c>
      <c r="Q263">
        <v>262</v>
      </c>
      <c r="R263" s="69" t="str">
        <f t="shared" si="34"/>
        <v/>
      </c>
      <c r="S263" s="69" t="str">
        <f t="shared" si="28"/>
        <v xml:space="preserve">    </v>
      </c>
      <c r="T263" t="str">
        <f t="shared" si="29"/>
        <v/>
      </c>
      <c r="U263" t="str">
        <f t="shared" si="30"/>
        <v/>
      </c>
      <c r="V263" t="str">
        <f t="shared" si="31"/>
        <v/>
      </c>
      <c r="W263" t="str">
        <f t="shared" si="32"/>
        <v/>
      </c>
      <c r="X263" t="str">
        <f t="shared" si="33"/>
        <v/>
      </c>
    </row>
    <row r="264" spans="1:24" x14ac:dyDescent="0.2">
      <c r="A264" t="str">
        <f>IFERROR(プログラム__2[[#This Row],[表示用競技番号]],"")</f>
        <v/>
      </c>
      <c r="B264" t="str">
        <f>IFERROR(プログラム__2[[#This Row],[組数]],"")</f>
        <v/>
      </c>
      <c r="C264" t="str">
        <f>IFERROR(プログラム__2[[#This Row],[種目コード]],"")</f>
        <v/>
      </c>
      <c r="D264" t="str">
        <f>IFERROR(プログラム__2[[#This Row],[距離コード]],"")</f>
        <v/>
      </c>
      <c r="E264" t="str">
        <f>IFERROR(プログラム__2[[#This Row],[クラス番号]],"")</f>
        <v/>
      </c>
      <c r="F264" t="str">
        <f>IFERROR(プログラム__2[[#This Row],[性別コード]],"")</f>
        <v/>
      </c>
      <c r="G264" t="str">
        <f>IFERROR(プログラム__2[[#This Row],[予決コード]],"")</f>
        <v/>
      </c>
      <c r="H264" s="44" t="str">
        <f>IFERROR(プログラム__2[[#This Row],[日付]],"")</f>
        <v/>
      </c>
      <c r="I264" t="str">
        <f>IFERROR(プログラム__2[[#This Row],[予選競技番号]],"")</f>
        <v/>
      </c>
      <c r="J264" t="str">
        <f>IFERROR(VLOOKUP(C264,色々!L:M,2,0),"")</f>
        <v/>
      </c>
      <c r="K264" t="str">
        <f>IFERROR(VLOOKUP(D264,色々!P:R,3,0),"")</f>
        <v/>
      </c>
      <c r="L264" t="str">
        <f>IFERROR(VLOOKUP(E264,クラス!B:C,2,0),"")</f>
        <v/>
      </c>
      <c r="M264" t="str">
        <f>IFERROR(VLOOKUP(F264,色々!P:Q,2,0),"")</f>
        <v/>
      </c>
      <c r="N264" t="str">
        <f>IFERROR(VLOOKUP(G264,色々!D:E,2,0),"")</f>
        <v/>
      </c>
      <c r="O264" t="str">
        <f>IFERROR(プログラム__2[[#This Row],[競技番号]],"")</f>
        <v/>
      </c>
      <c r="P264">
        <v>263</v>
      </c>
      <c r="Q264">
        <v>263</v>
      </c>
      <c r="R264" s="69" t="str">
        <f t="shared" si="34"/>
        <v/>
      </c>
      <c r="S264" s="69" t="str">
        <f t="shared" si="28"/>
        <v xml:space="preserve">    </v>
      </c>
      <c r="T264" t="str">
        <f t="shared" si="29"/>
        <v/>
      </c>
      <c r="U264" t="str">
        <f t="shared" si="30"/>
        <v/>
      </c>
      <c r="V264" t="str">
        <f t="shared" si="31"/>
        <v/>
      </c>
      <c r="W264" t="str">
        <f t="shared" si="32"/>
        <v/>
      </c>
      <c r="X264" t="str">
        <f t="shared" si="33"/>
        <v/>
      </c>
    </row>
    <row r="265" spans="1:24" x14ac:dyDescent="0.2">
      <c r="A265" t="str">
        <f>IFERROR(プログラム__2[[#This Row],[表示用競技番号]],"")</f>
        <v/>
      </c>
      <c r="B265" t="str">
        <f>IFERROR(プログラム__2[[#This Row],[組数]],"")</f>
        <v/>
      </c>
      <c r="C265" t="str">
        <f>IFERROR(プログラム__2[[#This Row],[種目コード]],"")</f>
        <v/>
      </c>
      <c r="D265" t="str">
        <f>IFERROR(プログラム__2[[#This Row],[距離コード]],"")</f>
        <v/>
      </c>
      <c r="E265" t="str">
        <f>IFERROR(プログラム__2[[#This Row],[クラス番号]],"")</f>
        <v/>
      </c>
      <c r="F265" t="str">
        <f>IFERROR(プログラム__2[[#This Row],[性別コード]],"")</f>
        <v/>
      </c>
      <c r="G265" t="str">
        <f>IFERROR(プログラム__2[[#This Row],[予決コード]],"")</f>
        <v/>
      </c>
      <c r="H265" s="44" t="str">
        <f>IFERROR(プログラム__2[[#This Row],[日付]],"")</f>
        <v/>
      </c>
      <c r="I265" t="str">
        <f>IFERROR(プログラム__2[[#This Row],[予選競技番号]],"")</f>
        <v/>
      </c>
      <c r="J265" t="str">
        <f>IFERROR(VLOOKUP(C265,色々!L:M,2,0),"")</f>
        <v/>
      </c>
      <c r="K265" t="str">
        <f>IFERROR(VLOOKUP(D265,色々!P:R,3,0),"")</f>
        <v/>
      </c>
      <c r="L265" t="str">
        <f>IFERROR(VLOOKUP(E265,クラス!B:C,2,0),"")</f>
        <v/>
      </c>
      <c r="M265" t="str">
        <f>IFERROR(VLOOKUP(F265,色々!P:Q,2,0),"")</f>
        <v/>
      </c>
      <c r="N265" t="str">
        <f>IFERROR(VLOOKUP(G265,色々!D:E,2,0),"")</f>
        <v/>
      </c>
      <c r="O265" t="str">
        <f>IFERROR(プログラム__2[[#This Row],[競技番号]],"")</f>
        <v/>
      </c>
      <c r="P265">
        <v>264</v>
      </c>
      <c r="Q265">
        <v>264</v>
      </c>
      <c r="R265" s="69" t="str">
        <f t="shared" si="34"/>
        <v/>
      </c>
      <c r="S265" s="69" t="str">
        <f t="shared" si="28"/>
        <v xml:space="preserve">    </v>
      </c>
      <c r="T265" t="str">
        <f t="shared" si="29"/>
        <v/>
      </c>
      <c r="U265" t="str">
        <f t="shared" si="30"/>
        <v/>
      </c>
      <c r="V265" t="str">
        <f t="shared" si="31"/>
        <v/>
      </c>
      <c r="W265" t="str">
        <f t="shared" si="32"/>
        <v/>
      </c>
      <c r="X265" t="str">
        <f t="shared" si="33"/>
        <v/>
      </c>
    </row>
    <row r="266" spans="1:24" x14ac:dyDescent="0.2">
      <c r="A266" t="str">
        <f>IFERROR(プログラム__2[[#This Row],[表示用競技番号]],"")</f>
        <v/>
      </c>
      <c r="B266" t="str">
        <f>IFERROR(プログラム__2[[#This Row],[組数]],"")</f>
        <v/>
      </c>
      <c r="C266" t="str">
        <f>IFERROR(プログラム__2[[#This Row],[種目コード]],"")</f>
        <v/>
      </c>
      <c r="D266" t="str">
        <f>IFERROR(プログラム__2[[#This Row],[距離コード]],"")</f>
        <v/>
      </c>
      <c r="E266" t="str">
        <f>IFERROR(プログラム__2[[#This Row],[クラス番号]],"")</f>
        <v/>
      </c>
      <c r="F266" t="str">
        <f>IFERROR(プログラム__2[[#This Row],[性別コード]],"")</f>
        <v/>
      </c>
      <c r="G266" t="str">
        <f>IFERROR(プログラム__2[[#This Row],[予決コード]],"")</f>
        <v/>
      </c>
      <c r="H266" s="44" t="str">
        <f>IFERROR(プログラム__2[[#This Row],[日付]],"")</f>
        <v/>
      </c>
      <c r="I266" t="str">
        <f>IFERROR(プログラム__2[[#This Row],[予選競技番号]],"")</f>
        <v/>
      </c>
      <c r="J266" t="str">
        <f>IFERROR(VLOOKUP(C266,色々!L:M,2,0),"")</f>
        <v/>
      </c>
      <c r="K266" t="str">
        <f>IFERROR(VLOOKUP(D266,色々!P:R,3,0),"")</f>
        <v/>
      </c>
      <c r="L266" t="str">
        <f>IFERROR(VLOOKUP(E266,クラス!B:C,2,0),"")</f>
        <v/>
      </c>
      <c r="M266" t="str">
        <f>IFERROR(VLOOKUP(F266,色々!P:Q,2,0),"")</f>
        <v/>
      </c>
      <c r="N266" t="str">
        <f>IFERROR(VLOOKUP(G266,色々!D:E,2,0),"")</f>
        <v/>
      </c>
      <c r="O266" t="str">
        <f>IFERROR(プログラム__2[[#This Row],[競技番号]],"")</f>
        <v/>
      </c>
      <c r="P266">
        <v>265</v>
      </c>
      <c r="Q266">
        <v>265</v>
      </c>
      <c r="R266" s="69" t="str">
        <f t="shared" si="34"/>
        <v/>
      </c>
      <c r="S266" s="69" t="str">
        <f t="shared" si="28"/>
        <v xml:space="preserve">    </v>
      </c>
      <c r="T266" t="str">
        <f t="shared" si="29"/>
        <v/>
      </c>
      <c r="U266" t="str">
        <f t="shared" si="30"/>
        <v/>
      </c>
      <c r="V266" t="str">
        <f t="shared" si="31"/>
        <v/>
      </c>
      <c r="W266" t="str">
        <f t="shared" si="32"/>
        <v/>
      </c>
      <c r="X266" t="str">
        <f t="shared" si="33"/>
        <v/>
      </c>
    </row>
    <row r="267" spans="1:24" x14ac:dyDescent="0.2">
      <c r="A267" t="str">
        <f>IFERROR(プログラム__2[[#This Row],[表示用競技番号]],"")</f>
        <v/>
      </c>
      <c r="B267" t="str">
        <f>IFERROR(プログラム__2[[#This Row],[組数]],"")</f>
        <v/>
      </c>
      <c r="C267" t="str">
        <f>IFERROR(プログラム__2[[#This Row],[種目コード]],"")</f>
        <v/>
      </c>
      <c r="D267" t="str">
        <f>IFERROR(プログラム__2[[#This Row],[距離コード]],"")</f>
        <v/>
      </c>
      <c r="E267" t="str">
        <f>IFERROR(プログラム__2[[#This Row],[クラス番号]],"")</f>
        <v/>
      </c>
      <c r="F267" t="str">
        <f>IFERROR(プログラム__2[[#This Row],[性別コード]],"")</f>
        <v/>
      </c>
      <c r="G267" t="str">
        <f>IFERROR(プログラム__2[[#This Row],[予決コード]],"")</f>
        <v/>
      </c>
      <c r="H267" s="44" t="str">
        <f>IFERROR(プログラム__2[[#This Row],[日付]],"")</f>
        <v/>
      </c>
      <c r="I267" t="str">
        <f>IFERROR(プログラム__2[[#This Row],[予選競技番号]],"")</f>
        <v/>
      </c>
      <c r="J267" t="str">
        <f>IFERROR(VLOOKUP(C267,色々!L:M,2,0),"")</f>
        <v/>
      </c>
      <c r="K267" t="str">
        <f>IFERROR(VLOOKUP(D267,色々!P:R,3,0),"")</f>
        <v/>
      </c>
      <c r="L267" t="str">
        <f>IFERROR(VLOOKUP(E267,クラス!B:C,2,0),"")</f>
        <v/>
      </c>
      <c r="M267" t="str">
        <f>IFERROR(VLOOKUP(F267,色々!P:Q,2,0),"")</f>
        <v/>
      </c>
      <c r="N267" t="str">
        <f>IFERROR(VLOOKUP(G267,色々!D:E,2,0),"")</f>
        <v/>
      </c>
      <c r="O267" t="str">
        <f>IFERROR(プログラム__2[[#This Row],[競技番号]],"")</f>
        <v/>
      </c>
      <c r="P267">
        <v>266</v>
      </c>
      <c r="Q267">
        <v>266</v>
      </c>
      <c r="R267" s="69" t="str">
        <f t="shared" si="34"/>
        <v/>
      </c>
      <c r="S267" s="69" t="str">
        <f t="shared" si="28"/>
        <v xml:space="preserve">    </v>
      </c>
      <c r="T267" t="str">
        <f t="shared" si="29"/>
        <v/>
      </c>
      <c r="U267" t="str">
        <f t="shared" si="30"/>
        <v/>
      </c>
      <c r="V267" t="str">
        <f t="shared" si="31"/>
        <v/>
      </c>
      <c r="W267" t="str">
        <f t="shared" si="32"/>
        <v/>
      </c>
      <c r="X267" t="str">
        <f t="shared" si="33"/>
        <v/>
      </c>
    </row>
    <row r="268" spans="1:24" x14ac:dyDescent="0.2">
      <c r="A268" t="str">
        <f>IFERROR(プログラム__2[[#This Row],[表示用競技番号]],"")</f>
        <v/>
      </c>
      <c r="B268" t="str">
        <f>IFERROR(プログラム__2[[#This Row],[組数]],"")</f>
        <v/>
      </c>
      <c r="C268" t="str">
        <f>IFERROR(プログラム__2[[#This Row],[種目コード]],"")</f>
        <v/>
      </c>
      <c r="D268" t="str">
        <f>IFERROR(プログラム__2[[#This Row],[距離コード]],"")</f>
        <v/>
      </c>
      <c r="E268" t="str">
        <f>IFERROR(プログラム__2[[#This Row],[クラス番号]],"")</f>
        <v/>
      </c>
      <c r="F268" t="str">
        <f>IFERROR(プログラム__2[[#This Row],[性別コード]],"")</f>
        <v/>
      </c>
      <c r="G268" t="str">
        <f>IFERROR(プログラム__2[[#This Row],[予決コード]],"")</f>
        <v/>
      </c>
      <c r="H268" s="44" t="str">
        <f>IFERROR(プログラム__2[[#This Row],[日付]],"")</f>
        <v/>
      </c>
      <c r="I268" t="str">
        <f>IFERROR(プログラム__2[[#This Row],[予選競技番号]],"")</f>
        <v/>
      </c>
      <c r="J268" t="str">
        <f>IFERROR(VLOOKUP(C268,色々!L:M,2,0),"")</f>
        <v/>
      </c>
      <c r="K268" t="str">
        <f>IFERROR(VLOOKUP(D268,色々!P:R,3,0),"")</f>
        <v/>
      </c>
      <c r="L268" t="str">
        <f>IFERROR(VLOOKUP(E268,クラス!B:C,2,0),"")</f>
        <v/>
      </c>
      <c r="M268" t="str">
        <f>IFERROR(VLOOKUP(F268,色々!P:Q,2,0),"")</f>
        <v/>
      </c>
      <c r="N268" t="str">
        <f>IFERROR(VLOOKUP(G268,色々!D:E,2,0),"")</f>
        <v/>
      </c>
      <c r="O268" t="str">
        <f>IFERROR(プログラム__2[[#This Row],[競技番号]],"")</f>
        <v/>
      </c>
      <c r="P268">
        <v>267</v>
      </c>
      <c r="Q268">
        <v>267</v>
      </c>
      <c r="R268" s="69" t="str">
        <f t="shared" si="34"/>
        <v/>
      </c>
      <c r="S268" s="69" t="str">
        <f t="shared" si="28"/>
        <v xml:space="preserve">    </v>
      </c>
      <c r="T268" t="str">
        <f t="shared" si="29"/>
        <v/>
      </c>
      <c r="U268" t="str">
        <f t="shared" si="30"/>
        <v/>
      </c>
      <c r="V268" t="str">
        <f t="shared" si="31"/>
        <v/>
      </c>
      <c r="W268" t="str">
        <f t="shared" si="32"/>
        <v/>
      </c>
      <c r="X268" t="str">
        <f t="shared" si="33"/>
        <v/>
      </c>
    </row>
    <row r="269" spans="1:24" x14ac:dyDescent="0.2">
      <c r="A269" t="str">
        <f>IFERROR(プログラム__2[[#This Row],[表示用競技番号]],"")</f>
        <v/>
      </c>
      <c r="B269" t="str">
        <f>IFERROR(プログラム__2[[#This Row],[組数]],"")</f>
        <v/>
      </c>
      <c r="C269" t="str">
        <f>IFERROR(プログラム__2[[#This Row],[種目コード]],"")</f>
        <v/>
      </c>
      <c r="D269" t="str">
        <f>IFERROR(プログラム__2[[#This Row],[距離コード]],"")</f>
        <v/>
      </c>
      <c r="E269" t="str">
        <f>IFERROR(プログラム__2[[#This Row],[クラス番号]],"")</f>
        <v/>
      </c>
      <c r="F269" t="str">
        <f>IFERROR(プログラム__2[[#This Row],[性別コード]],"")</f>
        <v/>
      </c>
      <c r="G269" t="str">
        <f>IFERROR(プログラム__2[[#This Row],[予決コード]],"")</f>
        <v/>
      </c>
      <c r="H269" s="44" t="str">
        <f>IFERROR(プログラム__2[[#This Row],[日付]],"")</f>
        <v/>
      </c>
      <c r="I269" t="str">
        <f>IFERROR(プログラム__2[[#This Row],[予選競技番号]],"")</f>
        <v/>
      </c>
      <c r="J269" t="str">
        <f>IFERROR(VLOOKUP(C269,色々!L:M,2,0),"")</f>
        <v/>
      </c>
      <c r="K269" t="str">
        <f>IFERROR(VLOOKUP(D269,色々!P:R,3,0),"")</f>
        <v/>
      </c>
      <c r="L269" t="str">
        <f>IFERROR(VLOOKUP(E269,クラス!B:C,2,0),"")</f>
        <v/>
      </c>
      <c r="M269" t="str">
        <f>IFERROR(VLOOKUP(F269,色々!P:Q,2,0),"")</f>
        <v/>
      </c>
      <c r="N269" t="str">
        <f>IFERROR(VLOOKUP(G269,色々!D:E,2,0),"")</f>
        <v/>
      </c>
      <c r="O269" t="str">
        <f>IFERROR(プログラム__2[[#This Row],[競技番号]],"")</f>
        <v/>
      </c>
      <c r="P269">
        <v>268</v>
      </c>
      <c r="Q269">
        <v>268</v>
      </c>
      <c r="R269" s="69" t="str">
        <f t="shared" si="34"/>
        <v/>
      </c>
      <c r="S269" s="69" t="str">
        <f t="shared" si="28"/>
        <v xml:space="preserve">    </v>
      </c>
      <c r="T269" t="str">
        <f t="shared" si="29"/>
        <v/>
      </c>
      <c r="U269" t="str">
        <f t="shared" si="30"/>
        <v/>
      </c>
      <c r="V269" t="str">
        <f t="shared" si="31"/>
        <v/>
      </c>
      <c r="W269" t="str">
        <f t="shared" si="32"/>
        <v/>
      </c>
      <c r="X269" t="str">
        <f t="shared" si="33"/>
        <v/>
      </c>
    </row>
    <row r="270" spans="1:24" x14ac:dyDescent="0.2">
      <c r="A270" t="str">
        <f>IFERROR(プログラム__2[[#This Row],[表示用競技番号]],"")</f>
        <v/>
      </c>
      <c r="B270" t="str">
        <f>IFERROR(プログラム__2[[#This Row],[組数]],"")</f>
        <v/>
      </c>
      <c r="C270" t="str">
        <f>IFERROR(プログラム__2[[#This Row],[種目コード]],"")</f>
        <v/>
      </c>
      <c r="D270" t="str">
        <f>IFERROR(プログラム__2[[#This Row],[距離コード]],"")</f>
        <v/>
      </c>
      <c r="E270" t="str">
        <f>IFERROR(プログラム__2[[#This Row],[クラス番号]],"")</f>
        <v/>
      </c>
      <c r="F270" t="str">
        <f>IFERROR(プログラム__2[[#This Row],[性別コード]],"")</f>
        <v/>
      </c>
      <c r="G270" t="str">
        <f>IFERROR(プログラム__2[[#This Row],[予決コード]],"")</f>
        <v/>
      </c>
      <c r="H270" s="44" t="str">
        <f>IFERROR(プログラム__2[[#This Row],[日付]],"")</f>
        <v/>
      </c>
      <c r="I270" t="str">
        <f>IFERROR(プログラム__2[[#This Row],[予選競技番号]],"")</f>
        <v/>
      </c>
      <c r="J270" t="str">
        <f>IFERROR(VLOOKUP(C270,色々!L:M,2,0),"")</f>
        <v/>
      </c>
      <c r="K270" t="str">
        <f>IFERROR(VLOOKUP(D270,色々!P:R,3,0),"")</f>
        <v/>
      </c>
      <c r="L270" t="str">
        <f>IFERROR(VLOOKUP(E270,クラス!B:C,2,0),"")</f>
        <v/>
      </c>
      <c r="M270" t="str">
        <f>IFERROR(VLOOKUP(F270,色々!P:Q,2,0),"")</f>
        <v/>
      </c>
      <c r="N270" t="str">
        <f>IFERROR(VLOOKUP(G270,色々!D:E,2,0),"")</f>
        <v/>
      </c>
      <c r="O270" t="str">
        <f>IFERROR(プログラム__2[[#This Row],[競技番号]],"")</f>
        <v/>
      </c>
      <c r="P270">
        <v>269</v>
      </c>
      <c r="Q270">
        <v>269</v>
      </c>
      <c r="R270" s="69" t="str">
        <f t="shared" si="34"/>
        <v/>
      </c>
      <c r="S270" s="69" t="str">
        <f t="shared" si="28"/>
        <v xml:space="preserve">    </v>
      </c>
      <c r="T270" t="str">
        <f t="shared" si="29"/>
        <v/>
      </c>
      <c r="U270" t="str">
        <f t="shared" si="30"/>
        <v/>
      </c>
      <c r="V270" t="str">
        <f t="shared" si="31"/>
        <v/>
      </c>
      <c r="W270" t="str">
        <f t="shared" si="32"/>
        <v/>
      </c>
      <c r="X270" t="str">
        <f t="shared" si="33"/>
        <v/>
      </c>
    </row>
    <row r="271" spans="1:24" x14ac:dyDescent="0.2">
      <c r="A271" t="str">
        <f>IFERROR(プログラム__2[[#This Row],[表示用競技番号]],"")</f>
        <v/>
      </c>
      <c r="B271" t="str">
        <f>IFERROR(プログラム__2[[#This Row],[組数]],"")</f>
        <v/>
      </c>
      <c r="C271" t="str">
        <f>IFERROR(プログラム__2[[#This Row],[種目コード]],"")</f>
        <v/>
      </c>
      <c r="D271" t="str">
        <f>IFERROR(プログラム__2[[#This Row],[距離コード]],"")</f>
        <v/>
      </c>
      <c r="E271" t="str">
        <f>IFERROR(プログラム__2[[#This Row],[クラス番号]],"")</f>
        <v/>
      </c>
      <c r="F271" t="str">
        <f>IFERROR(プログラム__2[[#This Row],[性別コード]],"")</f>
        <v/>
      </c>
      <c r="G271" t="str">
        <f>IFERROR(プログラム__2[[#This Row],[予決コード]],"")</f>
        <v/>
      </c>
      <c r="H271" s="44" t="str">
        <f>IFERROR(プログラム__2[[#This Row],[日付]],"")</f>
        <v/>
      </c>
      <c r="I271" t="str">
        <f>IFERROR(プログラム__2[[#This Row],[予選競技番号]],"")</f>
        <v/>
      </c>
      <c r="J271" t="str">
        <f>IFERROR(VLOOKUP(C271,色々!L:M,2,0),"")</f>
        <v/>
      </c>
      <c r="K271" t="str">
        <f>IFERROR(VLOOKUP(D271,色々!P:R,3,0),"")</f>
        <v/>
      </c>
      <c r="L271" t="str">
        <f>IFERROR(VLOOKUP(E271,クラス!B:C,2,0),"")</f>
        <v/>
      </c>
      <c r="M271" t="str">
        <f>IFERROR(VLOOKUP(F271,色々!P:Q,2,0),"")</f>
        <v/>
      </c>
      <c r="N271" t="str">
        <f>IFERROR(VLOOKUP(G271,色々!D:E,2,0),"")</f>
        <v/>
      </c>
      <c r="O271" t="str">
        <f>IFERROR(プログラム__2[[#This Row],[競技番号]],"")</f>
        <v/>
      </c>
      <c r="P271">
        <v>270</v>
      </c>
      <c r="Q271">
        <v>270</v>
      </c>
      <c r="R271" s="69" t="str">
        <f t="shared" si="34"/>
        <v/>
      </c>
      <c r="S271" s="69" t="str">
        <f t="shared" si="28"/>
        <v xml:space="preserve">    </v>
      </c>
      <c r="T271" t="str">
        <f t="shared" si="29"/>
        <v/>
      </c>
      <c r="U271" t="str">
        <f t="shared" si="30"/>
        <v/>
      </c>
      <c r="V271" t="str">
        <f t="shared" si="31"/>
        <v/>
      </c>
      <c r="W271" t="str">
        <f t="shared" si="32"/>
        <v/>
      </c>
      <c r="X271" t="str">
        <f t="shared" si="33"/>
        <v/>
      </c>
    </row>
    <row r="272" spans="1:24" x14ac:dyDescent="0.2">
      <c r="A272" t="str">
        <f>IFERROR(プログラム__2[[#This Row],[表示用競技番号]],"")</f>
        <v/>
      </c>
      <c r="B272" t="str">
        <f>IFERROR(プログラム__2[[#This Row],[組数]],"")</f>
        <v/>
      </c>
      <c r="C272" t="str">
        <f>IFERROR(プログラム__2[[#This Row],[種目コード]],"")</f>
        <v/>
      </c>
      <c r="D272" t="str">
        <f>IFERROR(プログラム__2[[#This Row],[距離コード]],"")</f>
        <v/>
      </c>
      <c r="E272" t="str">
        <f>IFERROR(プログラム__2[[#This Row],[クラス番号]],"")</f>
        <v/>
      </c>
      <c r="F272" t="str">
        <f>IFERROR(プログラム__2[[#This Row],[性別コード]],"")</f>
        <v/>
      </c>
      <c r="G272" t="str">
        <f>IFERROR(プログラム__2[[#This Row],[予決コード]],"")</f>
        <v/>
      </c>
      <c r="H272" s="44" t="str">
        <f>IFERROR(プログラム__2[[#This Row],[日付]],"")</f>
        <v/>
      </c>
      <c r="I272" t="str">
        <f>IFERROR(プログラム__2[[#This Row],[予選競技番号]],"")</f>
        <v/>
      </c>
      <c r="J272" t="str">
        <f>IFERROR(VLOOKUP(C272,色々!L:M,2,0),"")</f>
        <v/>
      </c>
      <c r="K272" t="str">
        <f>IFERROR(VLOOKUP(D272,色々!P:R,3,0),"")</f>
        <v/>
      </c>
      <c r="L272" t="str">
        <f>IFERROR(VLOOKUP(E272,クラス!B:C,2,0),"")</f>
        <v/>
      </c>
      <c r="M272" t="str">
        <f>IFERROR(VLOOKUP(F272,色々!P:Q,2,0),"")</f>
        <v/>
      </c>
      <c r="N272" t="str">
        <f>IFERROR(VLOOKUP(G272,色々!D:E,2,0),"")</f>
        <v/>
      </c>
      <c r="O272" t="str">
        <f>IFERROR(プログラム__2[[#This Row],[競技番号]],"")</f>
        <v/>
      </c>
      <c r="P272">
        <v>271</v>
      </c>
      <c r="Q272">
        <v>271</v>
      </c>
      <c r="R272" s="69" t="str">
        <f t="shared" si="34"/>
        <v/>
      </c>
      <c r="S272" s="69" t="str">
        <f t="shared" si="28"/>
        <v xml:space="preserve">    </v>
      </c>
      <c r="T272" t="str">
        <f t="shared" si="29"/>
        <v/>
      </c>
      <c r="U272" t="str">
        <f t="shared" si="30"/>
        <v/>
      </c>
      <c r="V272" t="str">
        <f t="shared" si="31"/>
        <v/>
      </c>
      <c r="W272" t="str">
        <f t="shared" si="32"/>
        <v/>
      </c>
      <c r="X272" t="str">
        <f t="shared" si="33"/>
        <v/>
      </c>
    </row>
    <row r="273" spans="1:24" x14ac:dyDescent="0.2">
      <c r="A273" t="str">
        <f>IFERROR(プログラム__2[[#This Row],[表示用競技番号]],"")</f>
        <v/>
      </c>
      <c r="B273" t="str">
        <f>IFERROR(プログラム__2[[#This Row],[組数]],"")</f>
        <v/>
      </c>
      <c r="C273" t="str">
        <f>IFERROR(プログラム__2[[#This Row],[種目コード]],"")</f>
        <v/>
      </c>
      <c r="D273" t="str">
        <f>IFERROR(プログラム__2[[#This Row],[距離コード]],"")</f>
        <v/>
      </c>
      <c r="E273" t="str">
        <f>IFERROR(プログラム__2[[#This Row],[クラス番号]],"")</f>
        <v/>
      </c>
      <c r="F273" t="str">
        <f>IFERROR(プログラム__2[[#This Row],[性別コード]],"")</f>
        <v/>
      </c>
      <c r="G273" t="str">
        <f>IFERROR(プログラム__2[[#This Row],[予決コード]],"")</f>
        <v/>
      </c>
      <c r="H273" s="44" t="str">
        <f>IFERROR(プログラム__2[[#This Row],[日付]],"")</f>
        <v/>
      </c>
      <c r="I273" t="str">
        <f>IFERROR(プログラム__2[[#This Row],[予選競技番号]],"")</f>
        <v/>
      </c>
      <c r="J273" t="str">
        <f>IFERROR(VLOOKUP(C273,色々!L:M,2,0),"")</f>
        <v/>
      </c>
      <c r="K273" t="str">
        <f>IFERROR(VLOOKUP(D273,色々!P:R,3,0),"")</f>
        <v/>
      </c>
      <c r="L273" t="str">
        <f>IFERROR(VLOOKUP(E273,クラス!B:C,2,0),"")</f>
        <v/>
      </c>
      <c r="M273" t="str">
        <f>IFERROR(VLOOKUP(F273,色々!P:Q,2,0),"")</f>
        <v/>
      </c>
      <c r="N273" t="str">
        <f>IFERROR(VLOOKUP(G273,色々!D:E,2,0),"")</f>
        <v/>
      </c>
      <c r="O273" t="str">
        <f>IFERROR(プログラム__2[[#This Row],[競技番号]],"")</f>
        <v/>
      </c>
      <c r="P273">
        <v>272</v>
      </c>
      <c r="Q273">
        <v>272</v>
      </c>
      <c r="R273" s="69" t="str">
        <f t="shared" si="34"/>
        <v/>
      </c>
      <c r="S273" s="69" t="str">
        <f t="shared" si="28"/>
        <v xml:space="preserve">    </v>
      </c>
      <c r="T273" t="str">
        <f t="shared" si="29"/>
        <v/>
      </c>
      <c r="U273" t="str">
        <f t="shared" si="30"/>
        <v/>
      </c>
      <c r="V273" t="str">
        <f t="shared" si="31"/>
        <v/>
      </c>
      <c r="W273" t="str">
        <f t="shared" si="32"/>
        <v/>
      </c>
      <c r="X273" t="str">
        <f t="shared" si="33"/>
        <v/>
      </c>
    </row>
    <row r="274" spans="1:24" x14ac:dyDescent="0.2">
      <c r="A274" t="str">
        <f>IFERROR(プログラム__2[[#This Row],[表示用競技番号]],"")</f>
        <v/>
      </c>
      <c r="B274" t="str">
        <f>IFERROR(プログラム__2[[#This Row],[組数]],"")</f>
        <v/>
      </c>
      <c r="C274" t="str">
        <f>IFERROR(プログラム__2[[#This Row],[種目コード]],"")</f>
        <v/>
      </c>
      <c r="D274" t="str">
        <f>IFERROR(プログラム__2[[#This Row],[距離コード]],"")</f>
        <v/>
      </c>
      <c r="E274" t="str">
        <f>IFERROR(プログラム__2[[#This Row],[クラス番号]],"")</f>
        <v/>
      </c>
      <c r="F274" t="str">
        <f>IFERROR(プログラム__2[[#This Row],[性別コード]],"")</f>
        <v/>
      </c>
      <c r="G274" t="str">
        <f>IFERROR(プログラム__2[[#This Row],[予決コード]],"")</f>
        <v/>
      </c>
      <c r="H274" s="44" t="str">
        <f>IFERROR(プログラム__2[[#This Row],[日付]],"")</f>
        <v/>
      </c>
      <c r="I274" t="str">
        <f>IFERROR(プログラム__2[[#This Row],[予選競技番号]],"")</f>
        <v/>
      </c>
      <c r="J274" t="str">
        <f>IFERROR(VLOOKUP(C274,色々!L:M,2,0),"")</f>
        <v/>
      </c>
      <c r="K274" t="str">
        <f>IFERROR(VLOOKUP(D274,色々!P:R,3,0),"")</f>
        <v/>
      </c>
      <c r="L274" t="str">
        <f>IFERROR(VLOOKUP(E274,クラス!B:C,2,0),"")</f>
        <v/>
      </c>
      <c r="M274" t="str">
        <f>IFERROR(VLOOKUP(F274,色々!P:Q,2,0),"")</f>
        <v/>
      </c>
      <c r="N274" t="str">
        <f>IFERROR(VLOOKUP(G274,色々!D:E,2,0),"")</f>
        <v/>
      </c>
      <c r="O274" t="str">
        <f>IFERROR(プログラム__2[[#This Row],[競技番号]],"")</f>
        <v/>
      </c>
      <c r="P274">
        <v>273</v>
      </c>
      <c r="Q274">
        <v>273</v>
      </c>
      <c r="R274" s="69" t="str">
        <f t="shared" si="34"/>
        <v/>
      </c>
      <c r="S274" s="69" t="str">
        <f t="shared" si="28"/>
        <v xml:space="preserve">    </v>
      </c>
      <c r="T274" t="str">
        <f t="shared" si="29"/>
        <v/>
      </c>
      <c r="U274" t="str">
        <f t="shared" si="30"/>
        <v/>
      </c>
      <c r="V274" t="str">
        <f t="shared" si="31"/>
        <v/>
      </c>
      <c r="W274" t="str">
        <f t="shared" si="32"/>
        <v/>
      </c>
      <c r="X274" t="str">
        <f t="shared" si="33"/>
        <v/>
      </c>
    </row>
    <row r="275" spans="1:24" x14ac:dyDescent="0.2">
      <c r="A275" t="str">
        <f>IFERROR(プログラム__2[[#This Row],[表示用競技番号]],"")</f>
        <v/>
      </c>
      <c r="B275" t="str">
        <f>IFERROR(プログラム__2[[#This Row],[組数]],"")</f>
        <v/>
      </c>
      <c r="C275" t="str">
        <f>IFERROR(プログラム__2[[#This Row],[種目コード]],"")</f>
        <v/>
      </c>
      <c r="D275" t="str">
        <f>IFERROR(プログラム__2[[#This Row],[距離コード]],"")</f>
        <v/>
      </c>
      <c r="E275" t="str">
        <f>IFERROR(プログラム__2[[#This Row],[クラス番号]],"")</f>
        <v/>
      </c>
      <c r="F275" t="str">
        <f>IFERROR(プログラム__2[[#This Row],[性別コード]],"")</f>
        <v/>
      </c>
      <c r="G275" t="str">
        <f>IFERROR(プログラム__2[[#This Row],[予決コード]],"")</f>
        <v/>
      </c>
      <c r="H275" s="44" t="str">
        <f>IFERROR(プログラム__2[[#This Row],[日付]],"")</f>
        <v/>
      </c>
      <c r="I275" t="str">
        <f>IFERROR(プログラム__2[[#This Row],[予選競技番号]],"")</f>
        <v/>
      </c>
      <c r="J275" t="str">
        <f>IFERROR(VLOOKUP(C275,色々!L:M,2,0),"")</f>
        <v/>
      </c>
      <c r="K275" t="str">
        <f>IFERROR(VLOOKUP(D275,色々!P:R,3,0),"")</f>
        <v/>
      </c>
      <c r="L275" t="str">
        <f>IFERROR(VLOOKUP(E275,クラス!B:C,2,0),"")</f>
        <v/>
      </c>
      <c r="M275" t="str">
        <f>IFERROR(VLOOKUP(F275,色々!P:Q,2,0),"")</f>
        <v/>
      </c>
      <c r="N275" t="str">
        <f>IFERROR(VLOOKUP(G275,色々!D:E,2,0),"")</f>
        <v/>
      </c>
      <c r="O275" t="str">
        <f>IFERROR(プログラム__2[[#This Row],[競技番号]],"")</f>
        <v/>
      </c>
      <c r="P275">
        <v>274</v>
      </c>
      <c r="Q275">
        <v>274</v>
      </c>
      <c r="R275" s="69" t="str">
        <f t="shared" si="34"/>
        <v/>
      </c>
      <c r="S275" s="69" t="str">
        <f t="shared" si="28"/>
        <v xml:space="preserve">    </v>
      </c>
      <c r="T275" t="str">
        <f t="shared" si="29"/>
        <v/>
      </c>
      <c r="U275" t="str">
        <f t="shared" si="30"/>
        <v/>
      </c>
      <c r="V275" t="str">
        <f t="shared" si="31"/>
        <v/>
      </c>
      <c r="W275" t="str">
        <f t="shared" si="32"/>
        <v/>
      </c>
      <c r="X275" t="str">
        <f t="shared" si="33"/>
        <v/>
      </c>
    </row>
    <row r="276" spans="1:24" x14ac:dyDescent="0.2">
      <c r="A276" t="str">
        <f>IFERROR(プログラム__2[[#This Row],[表示用競技番号]],"")</f>
        <v/>
      </c>
      <c r="B276" t="str">
        <f>IFERROR(プログラム__2[[#This Row],[組数]],"")</f>
        <v/>
      </c>
      <c r="C276" t="str">
        <f>IFERROR(プログラム__2[[#This Row],[種目コード]],"")</f>
        <v/>
      </c>
      <c r="D276" t="str">
        <f>IFERROR(プログラム__2[[#This Row],[距離コード]],"")</f>
        <v/>
      </c>
      <c r="E276" t="str">
        <f>IFERROR(プログラム__2[[#This Row],[クラス番号]],"")</f>
        <v/>
      </c>
      <c r="F276" t="str">
        <f>IFERROR(プログラム__2[[#This Row],[性別コード]],"")</f>
        <v/>
      </c>
      <c r="G276" t="str">
        <f>IFERROR(プログラム__2[[#This Row],[予決コード]],"")</f>
        <v/>
      </c>
      <c r="H276" s="44" t="str">
        <f>IFERROR(プログラム__2[[#This Row],[日付]],"")</f>
        <v/>
      </c>
      <c r="I276" t="str">
        <f>IFERROR(プログラム__2[[#This Row],[予選競技番号]],"")</f>
        <v/>
      </c>
      <c r="J276" t="str">
        <f>IFERROR(VLOOKUP(C276,色々!L:M,2,0),"")</f>
        <v/>
      </c>
      <c r="K276" t="str">
        <f>IFERROR(VLOOKUP(D276,色々!P:R,3,0),"")</f>
        <v/>
      </c>
      <c r="L276" t="str">
        <f>IFERROR(VLOOKUP(E276,クラス!B:C,2,0),"")</f>
        <v/>
      </c>
      <c r="M276" t="str">
        <f>IFERROR(VLOOKUP(F276,色々!P:Q,2,0),"")</f>
        <v/>
      </c>
      <c r="N276" t="str">
        <f>IFERROR(VLOOKUP(G276,色々!D:E,2,0),"")</f>
        <v/>
      </c>
      <c r="O276" t="str">
        <f>IFERROR(プログラム__2[[#This Row],[競技番号]],"")</f>
        <v/>
      </c>
      <c r="P276">
        <v>275</v>
      </c>
      <c r="Q276">
        <v>275</v>
      </c>
      <c r="R276" s="69" t="str">
        <f t="shared" si="34"/>
        <v/>
      </c>
      <c r="S276" s="69" t="str">
        <f t="shared" si="28"/>
        <v xml:space="preserve">    </v>
      </c>
      <c r="T276" t="str">
        <f t="shared" si="29"/>
        <v/>
      </c>
      <c r="U276" t="str">
        <f t="shared" si="30"/>
        <v/>
      </c>
      <c r="V276" t="str">
        <f t="shared" si="31"/>
        <v/>
      </c>
      <c r="W276" t="str">
        <f t="shared" si="32"/>
        <v/>
      </c>
      <c r="X276" t="str">
        <f t="shared" si="33"/>
        <v/>
      </c>
    </row>
    <row r="277" spans="1:24" x14ac:dyDescent="0.2">
      <c r="A277" t="str">
        <f>IFERROR(プログラム__2[[#This Row],[表示用競技番号]],"")</f>
        <v/>
      </c>
      <c r="B277" t="str">
        <f>IFERROR(プログラム__2[[#This Row],[組数]],"")</f>
        <v/>
      </c>
      <c r="C277" t="str">
        <f>IFERROR(プログラム__2[[#This Row],[種目コード]],"")</f>
        <v/>
      </c>
      <c r="D277" t="str">
        <f>IFERROR(プログラム__2[[#This Row],[距離コード]],"")</f>
        <v/>
      </c>
      <c r="E277" t="str">
        <f>IFERROR(プログラム__2[[#This Row],[クラス番号]],"")</f>
        <v/>
      </c>
      <c r="F277" t="str">
        <f>IFERROR(プログラム__2[[#This Row],[性別コード]],"")</f>
        <v/>
      </c>
      <c r="G277" t="str">
        <f>IFERROR(プログラム__2[[#This Row],[予決コード]],"")</f>
        <v/>
      </c>
      <c r="H277" s="44" t="str">
        <f>IFERROR(プログラム__2[[#This Row],[日付]],"")</f>
        <v/>
      </c>
      <c r="I277" t="str">
        <f>IFERROR(プログラム__2[[#This Row],[予選競技番号]],"")</f>
        <v/>
      </c>
      <c r="J277" t="str">
        <f>IFERROR(VLOOKUP(C277,色々!L:M,2,0),"")</f>
        <v/>
      </c>
      <c r="K277" t="str">
        <f>IFERROR(VLOOKUP(D277,色々!P:R,3,0),"")</f>
        <v/>
      </c>
      <c r="L277" t="str">
        <f>IFERROR(VLOOKUP(E277,クラス!B:C,2,0),"")</f>
        <v/>
      </c>
      <c r="M277" t="str">
        <f>IFERROR(VLOOKUP(F277,色々!P:Q,2,0),"")</f>
        <v/>
      </c>
      <c r="N277" t="str">
        <f>IFERROR(VLOOKUP(G277,色々!D:E,2,0),"")</f>
        <v/>
      </c>
      <c r="O277" t="str">
        <f>IFERROR(プログラム__2[[#This Row],[競技番号]],"")</f>
        <v/>
      </c>
      <c r="P277">
        <v>276</v>
      </c>
      <c r="Q277">
        <v>276</v>
      </c>
      <c r="R277" s="69" t="str">
        <f t="shared" si="34"/>
        <v/>
      </c>
      <c r="S277" s="69" t="str">
        <f t="shared" si="28"/>
        <v xml:space="preserve">    </v>
      </c>
      <c r="T277" t="str">
        <f t="shared" si="29"/>
        <v/>
      </c>
      <c r="U277" t="str">
        <f t="shared" si="30"/>
        <v/>
      </c>
      <c r="V277" t="str">
        <f t="shared" si="31"/>
        <v/>
      </c>
      <c r="W277" t="str">
        <f t="shared" si="32"/>
        <v/>
      </c>
      <c r="X277" t="str">
        <f t="shared" si="33"/>
        <v/>
      </c>
    </row>
    <row r="278" spans="1:24" x14ac:dyDescent="0.2">
      <c r="A278" t="str">
        <f>IFERROR(プログラム__2[[#This Row],[表示用競技番号]],"")</f>
        <v/>
      </c>
      <c r="B278" t="str">
        <f>IFERROR(プログラム__2[[#This Row],[組数]],"")</f>
        <v/>
      </c>
      <c r="C278" t="str">
        <f>IFERROR(プログラム__2[[#This Row],[種目コード]],"")</f>
        <v/>
      </c>
      <c r="D278" t="str">
        <f>IFERROR(プログラム__2[[#This Row],[距離コード]],"")</f>
        <v/>
      </c>
      <c r="E278" t="str">
        <f>IFERROR(プログラム__2[[#This Row],[クラス番号]],"")</f>
        <v/>
      </c>
      <c r="F278" t="str">
        <f>IFERROR(プログラム__2[[#This Row],[性別コード]],"")</f>
        <v/>
      </c>
      <c r="G278" t="str">
        <f>IFERROR(プログラム__2[[#This Row],[予決コード]],"")</f>
        <v/>
      </c>
      <c r="H278" s="44" t="str">
        <f>IFERROR(プログラム__2[[#This Row],[日付]],"")</f>
        <v/>
      </c>
      <c r="I278" t="str">
        <f>IFERROR(プログラム__2[[#This Row],[予選競技番号]],"")</f>
        <v/>
      </c>
      <c r="J278" t="str">
        <f>IFERROR(VLOOKUP(C278,色々!L:M,2,0),"")</f>
        <v/>
      </c>
      <c r="K278" t="str">
        <f>IFERROR(VLOOKUP(D278,色々!P:R,3,0),"")</f>
        <v/>
      </c>
      <c r="L278" t="str">
        <f>IFERROR(VLOOKUP(E278,クラス!B:C,2,0),"")</f>
        <v/>
      </c>
      <c r="M278" t="str">
        <f>IFERROR(VLOOKUP(F278,色々!P:Q,2,0),"")</f>
        <v/>
      </c>
      <c r="N278" t="str">
        <f>IFERROR(VLOOKUP(G278,色々!D:E,2,0),"")</f>
        <v/>
      </c>
      <c r="O278" t="str">
        <f>IFERROR(プログラム__2[[#This Row],[競技番号]],"")</f>
        <v/>
      </c>
      <c r="P278">
        <v>277</v>
      </c>
      <c r="Q278">
        <v>277</v>
      </c>
      <c r="R278" s="69" t="str">
        <f t="shared" si="34"/>
        <v/>
      </c>
      <c r="S278" s="69" t="str">
        <f t="shared" si="28"/>
        <v xml:space="preserve">    </v>
      </c>
      <c r="T278" t="str">
        <f t="shared" si="29"/>
        <v/>
      </c>
      <c r="U278" t="str">
        <f t="shared" si="30"/>
        <v/>
      </c>
      <c r="V278" t="str">
        <f t="shared" si="31"/>
        <v/>
      </c>
      <c r="W278" t="str">
        <f t="shared" si="32"/>
        <v/>
      </c>
      <c r="X278" t="str">
        <f t="shared" si="33"/>
        <v/>
      </c>
    </row>
    <row r="279" spans="1:24" x14ac:dyDescent="0.2">
      <c r="A279" t="str">
        <f>IFERROR(プログラム__2[[#This Row],[表示用競技番号]],"")</f>
        <v/>
      </c>
      <c r="B279" t="str">
        <f>IFERROR(プログラム__2[[#This Row],[組数]],"")</f>
        <v/>
      </c>
      <c r="C279" t="str">
        <f>IFERROR(プログラム__2[[#This Row],[種目コード]],"")</f>
        <v/>
      </c>
      <c r="D279" t="str">
        <f>IFERROR(プログラム__2[[#This Row],[距離コード]],"")</f>
        <v/>
      </c>
      <c r="E279" t="str">
        <f>IFERROR(プログラム__2[[#This Row],[クラス番号]],"")</f>
        <v/>
      </c>
      <c r="F279" t="str">
        <f>IFERROR(プログラム__2[[#This Row],[性別コード]],"")</f>
        <v/>
      </c>
      <c r="G279" t="str">
        <f>IFERROR(プログラム__2[[#This Row],[予決コード]],"")</f>
        <v/>
      </c>
      <c r="H279" s="44" t="str">
        <f>IFERROR(プログラム__2[[#This Row],[日付]],"")</f>
        <v/>
      </c>
      <c r="I279" t="str">
        <f>IFERROR(プログラム__2[[#This Row],[予選競技番号]],"")</f>
        <v/>
      </c>
      <c r="J279" t="str">
        <f>IFERROR(VLOOKUP(C279,色々!L:M,2,0),"")</f>
        <v/>
      </c>
      <c r="K279" t="str">
        <f>IFERROR(VLOOKUP(D279,色々!P:R,3,0),"")</f>
        <v/>
      </c>
      <c r="L279" t="str">
        <f>IFERROR(VLOOKUP(E279,クラス!B:C,2,0),"")</f>
        <v/>
      </c>
      <c r="M279" t="str">
        <f>IFERROR(VLOOKUP(F279,色々!P:Q,2,0),"")</f>
        <v/>
      </c>
      <c r="N279" t="str">
        <f>IFERROR(VLOOKUP(G279,色々!D:E,2,0),"")</f>
        <v/>
      </c>
      <c r="O279" t="str">
        <f>IFERROR(プログラム__2[[#This Row],[競技番号]],"")</f>
        <v/>
      </c>
      <c r="P279">
        <v>278</v>
      </c>
      <c r="Q279">
        <v>278</v>
      </c>
      <c r="R279" s="69" t="str">
        <f t="shared" si="34"/>
        <v/>
      </c>
      <c r="S279" s="69" t="str">
        <f t="shared" si="28"/>
        <v xml:space="preserve">    </v>
      </c>
      <c r="T279" t="str">
        <f t="shared" si="29"/>
        <v/>
      </c>
      <c r="U279" t="str">
        <f t="shared" si="30"/>
        <v/>
      </c>
      <c r="V279" t="str">
        <f t="shared" si="31"/>
        <v/>
      </c>
      <c r="W279" t="str">
        <f t="shared" si="32"/>
        <v/>
      </c>
      <c r="X279" t="str">
        <f t="shared" si="33"/>
        <v/>
      </c>
    </row>
    <row r="280" spans="1:24" x14ac:dyDescent="0.2">
      <c r="A280" t="str">
        <f>IFERROR(プログラム__2[[#This Row],[表示用競技番号]],"")</f>
        <v/>
      </c>
      <c r="B280" t="str">
        <f>IFERROR(プログラム__2[[#This Row],[組数]],"")</f>
        <v/>
      </c>
      <c r="C280" t="str">
        <f>IFERROR(プログラム__2[[#This Row],[種目コード]],"")</f>
        <v/>
      </c>
      <c r="D280" t="str">
        <f>IFERROR(プログラム__2[[#This Row],[距離コード]],"")</f>
        <v/>
      </c>
      <c r="E280" t="str">
        <f>IFERROR(プログラム__2[[#This Row],[クラス番号]],"")</f>
        <v/>
      </c>
      <c r="F280" t="str">
        <f>IFERROR(プログラム__2[[#This Row],[性別コード]],"")</f>
        <v/>
      </c>
      <c r="G280" t="str">
        <f>IFERROR(プログラム__2[[#This Row],[予決コード]],"")</f>
        <v/>
      </c>
      <c r="H280" s="44" t="str">
        <f>IFERROR(プログラム__2[[#This Row],[日付]],"")</f>
        <v/>
      </c>
      <c r="I280" t="str">
        <f>IFERROR(プログラム__2[[#This Row],[予選競技番号]],"")</f>
        <v/>
      </c>
      <c r="J280" t="str">
        <f>IFERROR(VLOOKUP(C280,色々!L:M,2,0),"")</f>
        <v/>
      </c>
      <c r="K280" t="str">
        <f>IFERROR(VLOOKUP(D280,色々!P:R,3,0),"")</f>
        <v/>
      </c>
      <c r="L280" t="str">
        <f>IFERROR(VLOOKUP(E280,クラス!B:C,2,0),"")</f>
        <v/>
      </c>
      <c r="M280" t="str">
        <f>IFERROR(VLOOKUP(F280,色々!P:Q,2,0),"")</f>
        <v/>
      </c>
      <c r="N280" t="str">
        <f>IFERROR(VLOOKUP(G280,色々!D:E,2,0),"")</f>
        <v/>
      </c>
      <c r="O280" t="str">
        <f>IFERROR(プログラム__2[[#This Row],[競技番号]],"")</f>
        <v/>
      </c>
      <c r="P280">
        <v>279</v>
      </c>
      <c r="Q280">
        <v>279</v>
      </c>
      <c r="R280" s="69" t="str">
        <f t="shared" si="34"/>
        <v/>
      </c>
      <c r="S280" s="69" t="str">
        <f t="shared" si="28"/>
        <v xml:space="preserve">    </v>
      </c>
      <c r="T280" t="str">
        <f t="shared" si="29"/>
        <v/>
      </c>
      <c r="U280" t="str">
        <f t="shared" si="30"/>
        <v/>
      </c>
      <c r="V280" t="str">
        <f t="shared" si="31"/>
        <v/>
      </c>
      <c r="W280" t="str">
        <f t="shared" si="32"/>
        <v/>
      </c>
      <c r="X280" t="str">
        <f t="shared" si="33"/>
        <v/>
      </c>
    </row>
    <row r="281" spans="1:24" x14ac:dyDescent="0.2">
      <c r="A281" t="str">
        <f>IFERROR(プログラム__2[[#This Row],[表示用競技番号]],"")</f>
        <v/>
      </c>
      <c r="B281" t="str">
        <f>IFERROR(プログラム__2[[#This Row],[組数]],"")</f>
        <v/>
      </c>
      <c r="C281" t="str">
        <f>IFERROR(プログラム__2[[#This Row],[種目コード]],"")</f>
        <v/>
      </c>
      <c r="D281" t="str">
        <f>IFERROR(プログラム__2[[#This Row],[距離コード]],"")</f>
        <v/>
      </c>
      <c r="E281" t="str">
        <f>IFERROR(プログラム__2[[#This Row],[クラス番号]],"")</f>
        <v/>
      </c>
      <c r="F281" t="str">
        <f>IFERROR(プログラム__2[[#This Row],[性別コード]],"")</f>
        <v/>
      </c>
      <c r="G281" t="str">
        <f>IFERROR(プログラム__2[[#This Row],[予決コード]],"")</f>
        <v/>
      </c>
      <c r="H281" s="44" t="str">
        <f>IFERROR(プログラム__2[[#This Row],[日付]],"")</f>
        <v/>
      </c>
      <c r="I281" t="str">
        <f>IFERROR(プログラム__2[[#This Row],[予選競技番号]],"")</f>
        <v/>
      </c>
      <c r="J281" t="str">
        <f>IFERROR(VLOOKUP(C281,色々!L:M,2,0),"")</f>
        <v/>
      </c>
      <c r="K281" t="str">
        <f>IFERROR(VLOOKUP(D281,色々!P:R,3,0),"")</f>
        <v/>
      </c>
      <c r="L281" t="str">
        <f>IFERROR(VLOOKUP(E281,クラス!B:C,2,0),"")</f>
        <v/>
      </c>
      <c r="M281" t="str">
        <f>IFERROR(VLOOKUP(F281,色々!P:Q,2,0),"")</f>
        <v/>
      </c>
      <c r="N281" t="str">
        <f>IFERROR(VLOOKUP(G281,色々!D:E,2,0),"")</f>
        <v/>
      </c>
      <c r="O281" t="str">
        <f>IFERROR(プログラム__2[[#This Row],[競技番号]],"")</f>
        <v/>
      </c>
      <c r="P281">
        <v>280</v>
      </c>
      <c r="Q281">
        <v>280</v>
      </c>
      <c r="R281" s="69" t="str">
        <f t="shared" si="34"/>
        <v/>
      </c>
      <c r="S281" s="69" t="str">
        <f t="shared" si="28"/>
        <v xml:space="preserve">    </v>
      </c>
      <c r="T281" t="str">
        <f t="shared" si="29"/>
        <v/>
      </c>
      <c r="U281" t="str">
        <f t="shared" si="30"/>
        <v/>
      </c>
      <c r="V281" t="str">
        <f t="shared" si="31"/>
        <v/>
      </c>
      <c r="W281" t="str">
        <f t="shared" si="32"/>
        <v/>
      </c>
      <c r="X281" t="str">
        <f t="shared" si="33"/>
        <v/>
      </c>
    </row>
    <row r="282" spans="1:24" x14ac:dyDescent="0.2">
      <c r="A282" t="str">
        <f>IFERROR(プログラム__2[[#This Row],[表示用競技番号]],"")</f>
        <v/>
      </c>
      <c r="B282" t="str">
        <f>IFERROR(プログラム__2[[#This Row],[組数]],"")</f>
        <v/>
      </c>
      <c r="C282" t="str">
        <f>IFERROR(プログラム__2[[#This Row],[種目コード]],"")</f>
        <v/>
      </c>
      <c r="D282" t="str">
        <f>IFERROR(プログラム__2[[#This Row],[距離コード]],"")</f>
        <v/>
      </c>
      <c r="E282" t="str">
        <f>IFERROR(プログラム__2[[#This Row],[クラス番号]],"")</f>
        <v/>
      </c>
      <c r="F282" t="str">
        <f>IFERROR(プログラム__2[[#This Row],[性別コード]],"")</f>
        <v/>
      </c>
      <c r="G282" t="str">
        <f>IFERROR(プログラム__2[[#This Row],[予決コード]],"")</f>
        <v/>
      </c>
      <c r="H282" s="44" t="str">
        <f>IFERROR(プログラム__2[[#This Row],[日付]],"")</f>
        <v/>
      </c>
      <c r="I282" t="str">
        <f>IFERROR(プログラム__2[[#This Row],[予選競技番号]],"")</f>
        <v/>
      </c>
      <c r="J282" t="str">
        <f>IFERROR(VLOOKUP(C282,色々!L:M,2,0),"")</f>
        <v/>
      </c>
      <c r="K282" t="str">
        <f>IFERROR(VLOOKUP(D282,色々!P:R,3,0),"")</f>
        <v/>
      </c>
      <c r="L282" t="str">
        <f>IFERROR(VLOOKUP(E282,クラス!B:C,2,0),"")</f>
        <v/>
      </c>
      <c r="M282" t="str">
        <f>IFERROR(VLOOKUP(F282,色々!P:Q,2,0),"")</f>
        <v/>
      </c>
      <c r="N282" t="str">
        <f>IFERROR(VLOOKUP(G282,色々!D:E,2,0),"")</f>
        <v/>
      </c>
      <c r="O282" t="str">
        <f>IFERROR(プログラム__2[[#This Row],[競技番号]],"")</f>
        <v/>
      </c>
      <c r="P282">
        <v>281</v>
      </c>
      <c r="Q282">
        <v>281</v>
      </c>
      <c r="R282" s="69" t="str">
        <f t="shared" si="34"/>
        <v/>
      </c>
      <c r="S282" s="69" t="str">
        <f t="shared" si="28"/>
        <v xml:space="preserve">    </v>
      </c>
      <c r="T282" t="str">
        <f t="shared" si="29"/>
        <v/>
      </c>
      <c r="U282" t="str">
        <f t="shared" si="30"/>
        <v/>
      </c>
      <c r="V282" t="str">
        <f t="shared" si="31"/>
        <v/>
      </c>
      <c r="W282" t="str">
        <f t="shared" si="32"/>
        <v/>
      </c>
      <c r="X282" t="str">
        <f t="shared" si="33"/>
        <v/>
      </c>
    </row>
    <row r="283" spans="1:24" x14ac:dyDescent="0.2">
      <c r="A283" t="str">
        <f>IFERROR(プログラム__2[[#This Row],[表示用競技番号]],"")</f>
        <v/>
      </c>
      <c r="B283" t="str">
        <f>IFERROR(プログラム__2[[#This Row],[組数]],"")</f>
        <v/>
      </c>
      <c r="C283" t="str">
        <f>IFERROR(プログラム__2[[#This Row],[種目コード]],"")</f>
        <v/>
      </c>
      <c r="D283" t="str">
        <f>IFERROR(プログラム__2[[#This Row],[距離コード]],"")</f>
        <v/>
      </c>
      <c r="E283" t="str">
        <f>IFERROR(プログラム__2[[#This Row],[クラス番号]],"")</f>
        <v/>
      </c>
      <c r="F283" t="str">
        <f>IFERROR(プログラム__2[[#This Row],[性別コード]],"")</f>
        <v/>
      </c>
      <c r="G283" t="str">
        <f>IFERROR(プログラム__2[[#This Row],[予決コード]],"")</f>
        <v/>
      </c>
      <c r="H283" s="44" t="str">
        <f>IFERROR(プログラム__2[[#This Row],[日付]],"")</f>
        <v/>
      </c>
      <c r="I283" t="str">
        <f>IFERROR(プログラム__2[[#This Row],[予選競技番号]],"")</f>
        <v/>
      </c>
      <c r="J283" t="str">
        <f>IFERROR(VLOOKUP(C283,色々!L:M,2,0),"")</f>
        <v/>
      </c>
      <c r="K283" t="str">
        <f>IFERROR(VLOOKUP(D283,色々!P:R,3,0),"")</f>
        <v/>
      </c>
      <c r="L283" t="str">
        <f>IFERROR(VLOOKUP(E283,クラス!B:C,2,0),"")</f>
        <v/>
      </c>
      <c r="M283" t="str">
        <f>IFERROR(VLOOKUP(F283,色々!P:Q,2,0),"")</f>
        <v/>
      </c>
      <c r="N283" t="str">
        <f>IFERROR(VLOOKUP(G283,色々!D:E,2,0),"")</f>
        <v/>
      </c>
      <c r="O283" t="str">
        <f>IFERROR(プログラム__2[[#This Row],[競技番号]],"")</f>
        <v/>
      </c>
      <c r="P283">
        <v>282</v>
      </c>
      <c r="Q283">
        <v>282</v>
      </c>
      <c r="R283" s="69" t="str">
        <f t="shared" si="34"/>
        <v/>
      </c>
      <c r="S283" s="69" t="str">
        <f t="shared" si="28"/>
        <v xml:space="preserve">    </v>
      </c>
      <c r="T283" t="str">
        <f t="shared" si="29"/>
        <v/>
      </c>
      <c r="U283" t="str">
        <f t="shared" si="30"/>
        <v/>
      </c>
      <c r="V283" t="str">
        <f t="shared" si="31"/>
        <v/>
      </c>
      <c r="W283" t="str">
        <f t="shared" si="32"/>
        <v/>
      </c>
      <c r="X283" t="str">
        <f t="shared" si="33"/>
        <v/>
      </c>
    </row>
    <row r="284" spans="1:24" x14ac:dyDescent="0.2">
      <c r="A284" t="str">
        <f>IFERROR(プログラム__2[[#This Row],[表示用競技番号]],"")</f>
        <v/>
      </c>
      <c r="B284" t="str">
        <f>IFERROR(プログラム__2[[#This Row],[組数]],"")</f>
        <v/>
      </c>
      <c r="C284" t="str">
        <f>IFERROR(プログラム__2[[#This Row],[種目コード]],"")</f>
        <v/>
      </c>
      <c r="D284" t="str">
        <f>IFERROR(プログラム__2[[#This Row],[距離コード]],"")</f>
        <v/>
      </c>
      <c r="E284" t="str">
        <f>IFERROR(プログラム__2[[#This Row],[クラス番号]],"")</f>
        <v/>
      </c>
      <c r="F284" t="str">
        <f>IFERROR(プログラム__2[[#This Row],[性別コード]],"")</f>
        <v/>
      </c>
      <c r="G284" t="str">
        <f>IFERROR(プログラム__2[[#This Row],[予決コード]],"")</f>
        <v/>
      </c>
      <c r="H284" s="44" t="str">
        <f>IFERROR(プログラム__2[[#This Row],[日付]],"")</f>
        <v/>
      </c>
      <c r="I284" t="str">
        <f>IFERROR(プログラム__2[[#This Row],[予選競技番号]],"")</f>
        <v/>
      </c>
      <c r="J284" t="str">
        <f>IFERROR(VLOOKUP(C284,色々!L:M,2,0),"")</f>
        <v/>
      </c>
      <c r="K284" t="str">
        <f>IFERROR(VLOOKUP(D284,色々!P:R,3,0),"")</f>
        <v/>
      </c>
      <c r="L284" t="str">
        <f>IFERROR(VLOOKUP(E284,クラス!B:C,2,0),"")</f>
        <v/>
      </c>
      <c r="M284" t="str">
        <f>IFERROR(VLOOKUP(F284,色々!P:Q,2,0),"")</f>
        <v/>
      </c>
      <c r="N284" t="str">
        <f>IFERROR(VLOOKUP(G284,色々!D:E,2,0),"")</f>
        <v/>
      </c>
      <c r="O284" t="str">
        <f>IFERROR(プログラム__2[[#This Row],[競技番号]],"")</f>
        <v/>
      </c>
      <c r="P284">
        <v>283</v>
      </c>
      <c r="Q284">
        <v>283</v>
      </c>
      <c r="R284" s="69" t="str">
        <f t="shared" si="34"/>
        <v/>
      </c>
      <c r="S284" s="69" t="str">
        <f t="shared" si="28"/>
        <v xml:space="preserve">    </v>
      </c>
      <c r="T284" t="str">
        <f t="shared" si="29"/>
        <v/>
      </c>
      <c r="U284" t="str">
        <f t="shared" si="30"/>
        <v/>
      </c>
      <c r="V284" t="str">
        <f t="shared" si="31"/>
        <v/>
      </c>
      <c r="W284" t="str">
        <f t="shared" si="32"/>
        <v/>
      </c>
      <c r="X284" t="str">
        <f t="shared" si="33"/>
        <v/>
      </c>
    </row>
    <row r="285" spans="1:24" x14ac:dyDescent="0.2">
      <c r="A285" t="str">
        <f>IFERROR(プログラム__2[[#This Row],[表示用競技番号]],"")</f>
        <v/>
      </c>
      <c r="B285" t="str">
        <f>IFERROR(プログラム__2[[#This Row],[組数]],"")</f>
        <v/>
      </c>
      <c r="C285" t="str">
        <f>IFERROR(プログラム__2[[#This Row],[種目コード]],"")</f>
        <v/>
      </c>
      <c r="D285" t="str">
        <f>IFERROR(プログラム__2[[#This Row],[距離コード]],"")</f>
        <v/>
      </c>
      <c r="E285" t="str">
        <f>IFERROR(プログラム__2[[#This Row],[クラス番号]],"")</f>
        <v/>
      </c>
      <c r="F285" t="str">
        <f>IFERROR(プログラム__2[[#This Row],[性別コード]],"")</f>
        <v/>
      </c>
      <c r="G285" t="str">
        <f>IFERROR(プログラム__2[[#This Row],[予決コード]],"")</f>
        <v/>
      </c>
      <c r="H285" s="44" t="str">
        <f>IFERROR(プログラム__2[[#This Row],[日付]],"")</f>
        <v/>
      </c>
      <c r="I285" t="str">
        <f>IFERROR(プログラム__2[[#This Row],[予選競技番号]],"")</f>
        <v/>
      </c>
      <c r="J285" t="str">
        <f>IFERROR(VLOOKUP(C285,色々!L:M,2,0),"")</f>
        <v/>
      </c>
      <c r="K285" t="str">
        <f>IFERROR(VLOOKUP(D285,色々!P:R,3,0),"")</f>
        <v/>
      </c>
      <c r="L285" t="str">
        <f>IFERROR(VLOOKUP(E285,クラス!B:C,2,0),"")</f>
        <v/>
      </c>
      <c r="M285" t="str">
        <f>IFERROR(VLOOKUP(F285,色々!P:Q,2,0),"")</f>
        <v/>
      </c>
      <c r="N285" t="str">
        <f>IFERROR(VLOOKUP(G285,色々!D:E,2,0),"")</f>
        <v/>
      </c>
      <c r="O285" t="str">
        <f>IFERROR(プログラム__2[[#This Row],[競技番号]],"")</f>
        <v/>
      </c>
      <c r="P285">
        <v>284</v>
      </c>
      <c r="Q285">
        <v>284</v>
      </c>
      <c r="R285" s="69" t="str">
        <f t="shared" si="34"/>
        <v/>
      </c>
      <c r="S285" s="69" t="str">
        <f t="shared" si="28"/>
        <v xml:space="preserve">    </v>
      </c>
      <c r="T285" t="str">
        <f t="shared" si="29"/>
        <v/>
      </c>
      <c r="U285" t="str">
        <f t="shared" si="30"/>
        <v/>
      </c>
      <c r="V285" t="str">
        <f t="shared" si="31"/>
        <v/>
      </c>
      <c r="W285" t="str">
        <f t="shared" si="32"/>
        <v/>
      </c>
      <c r="X285" t="str">
        <f t="shared" si="33"/>
        <v/>
      </c>
    </row>
    <row r="286" spans="1:24" x14ac:dyDescent="0.2">
      <c r="A286" t="str">
        <f>IFERROR(プログラム__2[[#This Row],[表示用競技番号]],"")</f>
        <v/>
      </c>
      <c r="B286" t="str">
        <f>IFERROR(プログラム__2[[#This Row],[組数]],"")</f>
        <v/>
      </c>
      <c r="C286" t="str">
        <f>IFERROR(プログラム__2[[#This Row],[種目コード]],"")</f>
        <v/>
      </c>
      <c r="D286" t="str">
        <f>IFERROR(プログラム__2[[#This Row],[距離コード]],"")</f>
        <v/>
      </c>
      <c r="E286" t="str">
        <f>IFERROR(プログラム__2[[#This Row],[クラス番号]],"")</f>
        <v/>
      </c>
      <c r="F286" t="str">
        <f>IFERROR(プログラム__2[[#This Row],[性別コード]],"")</f>
        <v/>
      </c>
      <c r="G286" t="str">
        <f>IFERROR(プログラム__2[[#This Row],[予決コード]],"")</f>
        <v/>
      </c>
      <c r="H286" s="44" t="str">
        <f>IFERROR(プログラム__2[[#This Row],[日付]],"")</f>
        <v/>
      </c>
      <c r="I286" t="str">
        <f>IFERROR(プログラム__2[[#This Row],[予選競技番号]],"")</f>
        <v/>
      </c>
      <c r="J286" t="str">
        <f>IFERROR(VLOOKUP(C286,色々!L:M,2,0),"")</f>
        <v/>
      </c>
      <c r="K286" t="str">
        <f>IFERROR(VLOOKUP(D286,色々!P:R,3,0),"")</f>
        <v/>
      </c>
      <c r="L286" t="str">
        <f>IFERROR(VLOOKUP(E286,クラス!B:C,2,0),"")</f>
        <v/>
      </c>
      <c r="M286" t="str">
        <f>IFERROR(VLOOKUP(F286,色々!P:Q,2,0),"")</f>
        <v/>
      </c>
      <c r="N286" t="str">
        <f>IFERROR(VLOOKUP(G286,色々!D:E,2,0),"")</f>
        <v/>
      </c>
      <c r="O286" t="str">
        <f>IFERROR(プログラム__2[[#This Row],[競技番号]],"")</f>
        <v/>
      </c>
      <c r="P286">
        <v>285</v>
      </c>
      <c r="Q286">
        <v>285</v>
      </c>
      <c r="R286" s="69" t="str">
        <f t="shared" si="34"/>
        <v/>
      </c>
      <c r="S286" s="69" t="str">
        <f t="shared" si="28"/>
        <v xml:space="preserve">    </v>
      </c>
      <c r="T286" t="str">
        <f t="shared" si="29"/>
        <v/>
      </c>
      <c r="U286" t="str">
        <f t="shared" si="30"/>
        <v/>
      </c>
      <c r="V286" t="str">
        <f t="shared" si="31"/>
        <v/>
      </c>
      <c r="W286" t="str">
        <f t="shared" si="32"/>
        <v/>
      </c>
      <c r="X286" t="str">
        <f t="shared" si="33"/>
        <v/>
      </c>
    </row>
    <row r="287" spans="1:24" x14ac:dyDescent="0.2">
      <c r="A287" t="str">
        <f>IFERROR(プログラム__2[[#This Row],[表示用競技番号]],"")</f>
        <v/>
      </c>
      <c r="B287" t="str">
        <f>IFERROR(プログラム__2[[#This Row],[組数]],"")</f>
        <v/>
      </c>
      <c r="C287" t="str">
        <f>IFERROR(プログラム__2[[#This Row],[種目コード]],"")</f>
        <v/>
      </c>
      <c r="D287" t="str">
        <f>IFERROR(プログラム__2[[#This Row],[距離コード]],"")</f>
        <v/>
      </c>
      <c r="E287" t="str">
        <f>IFERROR(プログラム__2[[#This Row],[クラス番号]],"")</f>
        <v/>
      </c>
      <c r="F287" t="str">
        <f>IFERROR(プログラム__2[[#This Row],[性別コード]],"")</f>
        <v/>
      </c>
      <c r="G287" t="str">
        <f>IFERROR(プログラム__2[[#This Row],[予決コード]],"")</f>
        <v/>
      </c>
      <c r="H287" s="44" t="str">
        <f>IFERROR(プログラム__2[[#This Row],[日付]],"")</f>
        <v/>
      </c>
      <c r="I287" t="str">
        <f>IFERROR(プログラム__2[[#This Row],[予選競技番号]],"")</f>
        <v/>
      </c>
      <c r="J287" t="str">
        <f>IFERROR(VLOOKUP(C287,色々!L:M,2,0),"")</f>
        <v/>
      </c>
      <c r="K287" t="str">
        <f>IFERROR(VLOOKUP(D287,色々!P:R,3,0),"")</f>
        <v/>
      </c>
      <c r="L287" t="str">
        <f>IFERROR(VLOOKUP(E287,クラス!B:C,2,0),"")</f>
        <v/>
      </c>
      <c r="M287" t="str">
        <f>IFERROR(VLOOKUP(F287,色々!P:Q,2,0),"")</f>
        <v/>
      </c>
      <c r="N287" t="str">
        <f>IFERROR(VLOOKUP(G287,色々!D:E,2,0),"")</f>
        <v/>
      </c>
      <c r="O287" t="str">
        <f>IFERROR(プログラム__2[[#This Row],[競技番号]],"")</f>
        <v/>
      </c>
      <c r="P287">
        <v>286</v>
      </c>
      <c r="Q287">
        <v>286</v>
      </c>
      <c r="R287" s="69" t="str">
        <f t="shared" si="34"/>
        <v/>
      </c>
      <c r="S287" s="69" t="str">
        <f t="shared" si="28"/>
        <v xml:space="preserve">    </v>
      </c>
      <c r="T287" t="str">
        <f t="shared" si="29"/>
        <v/>
      </c>
      <c r="U287" t="str">
        <f t="shared" si="30"/>
        <v/>
      </c>
      <c r="V287" t="str">
        <f t="shared" si="31"/>
        <v/>
      </c>
      <c r="W287" t="str">
        <f t="shared" si="32"/>
        <v/>
      </c>
      <c r="X287" t="str">
        <f t="shared" si="33"/>
        <v/>
      </c>
    </row>
    <row r="288" spans="1:24" x14ac:dyDescent="0.2">
      <c r="A288" t="str">
        <f>IFERROR(プログラム__2[[#This Row],[表示用競技番号]],"")</f>
        <v/>
      </c>
      <c r="B288" t="str">
        <f>IFERROR(プログラム__2[[#This Row],[組数]],"")</f>
        <v/>
      </c>
      <c r="C288" t="str">
        <f>IFERROR(プログラム__2[[#This Row],[種目コード]],"")</f>
        <v/>
      </c>
      <c r="D288" t="str">
        <f>IFERROR(プログラム__2[[#This Row],[距離コード]],"")</f>
        <v/>
      </c>
      <c r="E288" t="str">
        <f>IFERROR(プログラム__2[[#This Row],[クラス番号]],"")</f>
        <v/>
      </c>
      <c r="F288" t="str">
        <f>IFERROR(プログラム__2[[#This Row],[性別コード]],"")</f>
        <v/>
      </c>
      <c r="G288" t="str">
        <f>IFERROR(プログラム__2[[#This Row],[予決コード]],"")</f>
        <v/>
      </c>
      <c r="H288" s="44" t="str">
        <f>IFERROR(プログラム__2[[#This Row],[日付]],"")</f>
        <v/>
      </c>
      <c r="I288" t="str">
        <f>IFERROR(プログラム__2[[#This Row],[予選競技番号]],"")</f>
        <v/>
      </c>
      <c r="J288" t="str">
        <f>IFERROR(VLOOKUP(C288,色々!L:M,2,0),"")</f>
        <v/>
      </c>
      <c r="K288" t="str">
        <f>IFERROR(VLOOKUP(D288,色々!P:R,3,0),"")</f>
        <v/>
      </c>
      <c r="L288" t="str">
        <f>IFERROR(VLOOKUP(E288,クラス!B:C,2,0),"")</f>
        <v/>
      </c>
      <c r="M288" t="str">
        <f>IFERROR(VLOOKUP(F288,色々!P:Q,2,0),"")</f>
        <v/>
      </c>
      <c r="N288" t="str">
        <f>IFERROR(VLOOKUP(G288,色々!D:E,2,0),"")</f>
        <v/>
      </c>
      <c r="O288" t="str">
        <f>IFERROR(プログラム__2[[#This Row],[競技番号]],"")</f>
        <v/>
      </c>
      <c r="P288">
        <v>287</v>
      </c>
      <c r="Q288">
        <v>287</v>
      </c>
      <c r="R288" s="69" t="str">
        <f t="shared" si="34"/>
        <v/>
      </c>
      <c r="S288" s="69" t="str">
        <f t="shared" si="28"/>
        <v xml:space="preserve">    </v>
      </c>
      <c r="T288" t="str">
        <f t="shared" si="29"/>
        <v/>
      </c>
      <c r="U288" t="str">
        <f t="shared" si="30"/>
        <v/>
      </c>
      <c r="V288" t="str">
        <f t="shared" si="31"/>
        <v/>
      </c>
      <c r="W288" t="str">
        <f t="shared" si="32"/>
        <v/>
      </c>
      <c r="X288" t="str">
        <f t="shared" si="33"/>
        <v/>
      </c>
    </row>
    <row r="289" spans="1:24" x14ac:dyDescent="0.2">
      <c r="A289" t="str">
        <f>IFERROR(プログラム__2[[#This Row],[表示用競技番号]],"")</f>
        <v/>
      </c>
      <c r="B289" t="str">
        <f>IFERROR(プログラム__2[[#This Row],[組数]],"")</f>
        <v/>
      </c>
      <c r="C289" t="str">
        <f>IFERROR(プログラム__2[[#This Row],[種目コード]],"")</f>
        <v/>
      </c>
      <c r="D289" t="str">
        <f>IFERROR(プログラム__2[[#This Row],[距離コード]],"")</f>
        <v/>
      </c>
      <c r="E289" t="str">
        <f>IFERROR(プログラム__2[[#This Row],[クラス番号]],"")</f>
        <v/>
      </c>
      <c r="F289" t="str">
        <f>IFERROR(プログラム__2[[#This Row],[性別コード]],"")</f>
        <v/>
      </c>
      <c r="G289" t="str">
        <f>IFERROR(プログラム__2[[#This Row],[予決コード]],"")</f>
        <v/>
      </c>
      <c r="H289" s="44" t="str">
        <f>IFERROR(プログラム__2[[#This Row],[日付]],"")</f>
        <v/>
      </c>
      <c r="I289" t="str">
        <f>IFERROR(プログラム__2[[#This Row],[予選競技番号]],"")</f>
        <v/>
      </c>
      <c r="J289" t="str">
        <f>IFERROR(VLOOKUP(C289,色々!L:M,2,0),"")</f>
        <v/>
      </c>
      <c r="K289" t="str">
        <f>IFERROR(VLOOKUP(D289,色々!P:R,3,0),"")</f>
        <v/>
      </c>
      <c r="L289" t="str">
        <f>IFERROR(VLOOKUP(E289,クラス!B:C,2,0),"")</f>
        <v/>
      </c>
      <c r="M289" t="str">
        <f>IFERROR(VLOOKUP(F289,色々!P:Q,2,0),"")</f>
        <v/>
      </c>
      <c r="N289" t="str">
        <f>IFERROR(VLOOKUP(G289,色々!D:E,2,0),"")</f>
        <v/>
      </c>
      <c r="O289" t="str">
        <f>IFERROR(プログラム__2[[#This Row],[競技番号]],"")</f>
        <v/>
      </c>
      <c r="P289">
        <v>288</v>
      </c>
      <c r="Q289">
        <v>288</v>
      </c>
      <c r="R289" s="69" t="str">
        <f t="shared" si="34"/>
        <v/>
      </c>
      <c r="S289" s="69" t="str">
        <f t="shared" si="28"/>
        <v xml:space="preserve">    </v>
      </c>
      <c r="T289" t="str">
        <f t="shared" si="29"/>
        <v/>
      </c>
      <c r="U289" t="str">
        <f t="shared" si="30"/>
        <v/>
      </c>
      <c r="V289" t="str">
        <f t="shared" si="31"/>
        <v/>
      </c>
      <c r="W289" t="str">
        <f t="shared" si="32"/>
        <v/>
      </c>
      <c r="X289" t="str">
        <f t="shared" si="33"/>
        <v/>
      </c>
    </row>
    <row r="290" spans="1:24" x14ac:dyDescent="0.2">
      <c r="A290" t="str">
        <f>IFERROR(プログラム__2[[#This Row],[表示用競技番号]],"")</f>
        <v/>
      </c>
      <c r="B290" t="str">
        <f>IFERROR(プログラム__2[[#This Row],[組数]],"")</f>
        <v/>
      </c>
      <c r="C290" t="str">
        <f>IFERROR(プログラム__2[[#This Row],[種目コード]],"")</f>
        <v/>
      </c>
      <c r="D290" t="str">
        <f>IFERROR(プログラム__2[[#This Row],[距離コード]],"")</f>
        <v/>
      </c>
      <c r="E290" t="str">
        <f>IFERROR(プログラム__2[[#This Row],[クラス番号]],"")</f>
        <v/>
      </c>
      <c r="F290" t="str">
        <f>IFERROR(プログラム__2[[#This Row],[性別コード]],"")</f>
        <v/>
      </c>
      <c r="G290" t="str">
        <f>IFERROR(プログラム__2[[#This Row],[予決コード]],"")</f>
        <v/>
      </c>
      <c r="H290" s="44" t="str">
        <f>IFERROR(プログラム__2[[#This Row],[日付]],"")</f>
        <v/>
      </c>
      <c r="I290" t="str">
        <f>IFERROR(プログラム__2[[#This Row],[予選競技番号]],"")</f>
        <v/>
      </c>
      <c r="J290" t="str">
        <f>IFERROR(VLOOKUP(C290,色々!L:M,2,0),"")</f>
        <v/>
      </c>
      <c r="K290" t="str">
        <f>IFERROR(VLOOKUP(D290,色々!P:R,3,0),"")</f>
        <v/>
      </c>
      <c r="L290" t="str">
        <f>IFERROR(VLOOKUP(E290,クラス!B:C,2,0),"")</f>
        <v/>
      </c>
      <c r="M290" t="str">
        <f>IFERROR(VLOOKUP(F290,色々!P:Q,2,0),"")</f>
        <v/>
      </c>
      <c r="N290" t="str">
        <f>IFERROR(VLOOKUP(G290,色々!D:E,2,0),"")</f>
        <v/>
      </c>
      <c r="O290" t="str">
        <f>IFERROR(プログラム__2[[#This Row],[競技番号]],"")</f>
        <v/>
      </c>
      <c r="P290">
        <v>289</v>
      </c>
      <c r="Q290">
        <v>289</v>
      </c>
      <c r="R290" s="69" t="str">
        <f t="shared" si="34"/>
        <v/>
      </c>
      <c r="S290" s="69" t="str">
        <f t="shared" si="28"/>
        <v xml:space="preserve">    </v>
      </c>
      <c r="T290" t="str">
        <f t="shared" si="29"/>
        <v/>
      </c>
      <c r="U290" t="str">
        <f t="shared" si="30"/>
        <v/>
      </c>
      <c r="V290" t="str">
        <f t="shared" si="31"/>
        <v/>
      </c>
      <c r="W290" t="str">
        <f t="shared" si="32"/>
        <v/>
      </c>
      <c r="X290" t="str">
        <f t="shared" si="33"/>
        <v/>
      </c>
    </row>
    <row r="291" spans="1:24" x14ac:dyDescent="0.2">
      <c r="A291" t="str">
        <f>IFERROR(プログラム__2[[#This Row],[表示用競技番号]],"")</f>
        <v/>
      </c>
      <c r="B291" t="str">
        <f>IFERROR(プログラム__2[[#This Row],[組数]],"")</f>
        <v/>
      </c>
      <c r="C291" t="str">
        <f>IFERROR(プログラム__2[[#This Row],[種目コード]],"")</f>
        <v/>
      </c>
      <c r="D291" t="str">
        <f>IFERROR(プログラム__2[[#This Row],[距離コード]],"")</f>
        <v/>
      </c>
      <c r="E291" t="str">
        <f>IFERROR(プログラム__2[[#This Row],[クラス番号]],"")</f>
        <v/>
      </c>
      <c r="F291" t="str">
        <f>IFERROR(プログラム__2[[#This Row],[性別コード]],"")</f>
        <v/>
      </c>
      <c r="G291" t="str">
        <f>IFERROR(プログラム__2[[#This Row],[予決コード]],"")</f>
        <v/>
      </c>
      <c r="H291" s="44" t="str">
        <f>IFERROR(プログラム__2[[#This Row],[日付]],"")</f>
        <v/>
      </c>
      <c r="I291" t="str">
        <f>IFERROR(プログラム__2[[#This Row],[予選競技番号]],"")</f>
        <v/>
      </c>
      <c r="J291" t="str">
        <f>IFERROR(VLOOKUP(C291,色々!L:M,2,0),"")</f>
        <v/>
      </c>
      <c r="K291" t="str">
        <f>IFERROR(VLOOKUP(D291,色々!P:R,3,0),"")</f>
        <v/>
      </c>
      <c r="L291" t="str">
        <f>IFERROR(VLOOKUP(E291,クラス!B:C,2,0),"")</f>
        <v/>
      </c>
      <c r="M291" t="str">
        <f>IFERROR(VLOOKUP(F291,色々!P:Q,2,0),"")</f>
        <v/>
      </c>
      <c r="N291" t="str">
        <f>IFERROR(VLOOKUP(G291,色々!D:E,2,0),"")</f>
        <v/>
      </c>
      <c r="O291" t="str">
        <f>IFERROR(プログラム__2[[#This Row],[競技番号]],"")</f>
        <v/>
      </c>
      <c r="P291">
        <v>290</v>
      </c>
      <c r="Q291">
        <v>290</v>
      </c>
      <c r="R291" s="69" t="str">
        <f t="shared" si="34"/>
        <v/>
      </c>
      <c r="S291" s="69" t="str">
        <f t="shared" si="28"/>
        <v xml:space="preserve">    </v>
      </c>
      <c r="T291" t="str">
        <f t="shared" si="29"/>
        <v/>
      </c>
      <c r="U291" t="str">
        <f t="shared" si="30"/>
        <v/>
      </c>
      <c r="V291" t="str">
        <f t="shared" si="31"/>
        <v/>
      </c>
      <c r="W291" t="str">
        <f t="shared" si="32"/>
        <v/>
      </c>
      <c r="X291" t="str">
        <f t="shared" si="33"/>
        <v/>
      </c>
    </row>
    <row r="292" spans="1:24" x14ac:dyDescent="0.2">
      <c r="A292" t="str">
        <f>IFERROR(プログラム__2[[#This Row],[表示用競技番号]],"")</f>
        <v/>
      </c>
      <c r="B292" t="str">
        <f>IFERROR(プログラム__2[[#This Row],[組数]],"")</f>
        <v/>
      </c>
      <c r="C292" t="str">
        <f>IFERROR(プログラム__2[[#This Row],[種目コード]],"")</f>
        <v/>
      </c>
      <c r="D292" t="str">
        <f>IFERROR(プログラム__2[[#This Row],[距離コード]],"")</f>
        <v/>
      </c>
      <c r="E292" t="str">
        <f>IFERROR(プログラム__2[[#This Row],[クラス番号]],"")</f>
        <v/>
      </c>
      <c r="F292" t="str">
        <f>IFERROR(プログラム__2[[#This Row],[性別コード]],"")</f>
        <v/>
      </c>
      <c r="G292" t="str">
        <f>IFERROR(プログラム__2[[#This Row],[予決コード]],"")</f>
        <v/>
      </c>
      <c r="H292" s="44" t="str">
        <f>IFERROR(プログラム__2[[#This Row],[日付]],"")</f>
        <v/>
      </c>
      <c r="I292" t="str">
        <f>IFERROR(プログラム__2[[#This Row],[予選競技番号]],"")</f>
        <v/>
      </c>
      <c r="J292" t="str">
        <f>IFERROR(VLOOKUP(C292,色々!L:M,2,0),"")</f>
        <v/>
      </c>
      <c r="K292" t="str">
        <f>IFERROR(VLOOKUP(D292,色々!P:R,3,0),"")</f>
        <v/>
      </c>
      <c r="L292" t="str">
        <f>IFERROR(VLOOKUP(E292,クラス!B:C,2,0),"")</f>
        <v/>
      </c>
      <c r="M292" t="str">
        <f>IFERROR(VLOOKUP(F292,色々!P:Q,2,0),"")</f>
        <v/>
      </c>
      <c r="N292" t="str">
        <f>IFERROR(VLOOKUP(G292,色々!D:E,2,0),"")</f>
        <v/>
      </c>
      <c r="O292" t="str">
        <f>IFERROR(プログラム__2[[#This Row],[競技番号]],"")</f>
        <v/>
      </c>
      <c r="P292">
        <v>291</v>
      </c>
      <c r="Q292">
        <v>291</v>
      </c>
      <c r="R292" s="69" t="str">
        <f t="shared" si="34"/>
        <v/>
      </c>
      <c r="S292" s="69" t="str">
        <f t="shared" si="28"/>
        <v xml:space="preserve">    </v>
      </c>
      <c r="T292" t="str">
        <f t="shared" si="29"/>
        <v/>
      </c>
      <c r="U292" t="str">
        <f t="shared" si="30"/>
        <v/>
      </c>
      <c r="V292" t="str">
        <f t="shared" si="31"/>
        <v/>
      </c>
      <c r="W292" t="str">
        <f t="shared" si="32"/>
        <v/>
      </c>
      <c r="X292" t="str">
        <f t="shared" si="33"/>
        <v/>
      </c>
    </row>
    <row r="293" spans="1:24" x14ac:dyDescent="0.2">
      <c r="A293" t="str">
        <f>IFERROR(プログラム__2[[#This Row],[表示用競技番号]],"")</f>
        <v/>
      </c>
      <c r="B293" t="str">
        <f>IFERROR(プログラム__2[[#This Row],[組数]],"")</f>
        <v/>
      </c>
      <c r="C293" t="str">
        <f>IFERROR(プログラム__2[[#This Row],[種目コード]],"")</f>
        <v/>
      </c>
      <c r="D293" t="str">
        <f>IFERROR(プログラム__2[[#This Row],[距離コード]],"")</f>
        <v/>
      </c>
      <c r="E293" t="str">
        <f>IFERROR(プログラム__2[[#This Row],[クラス番号]],"")</f>
        <v/>
      </c>
      <c r="F293" t="str">
        <f>IFERROR(プログラム__2[[#This Row],[性別コード]],"")</f>
        <v/>
      </c>
      <c r="G293" t="str">
        <f>IFERROR(プログラム__2[[#This Row],[予決コード]],"")</f>
        <v/>
      </c>
      <c r="H293" s="44" t="str">
        <f>IFERROR(プログラム__2[[#This Row],[日付]],"")</f>
        <v/>
      </c>
      <c r="I293" t="str">
        <f>IFERROR(プログラム__2[[#This Row],[予選競技番号]],"")</f>
        <v/>
      </c>
      <c r="J293" t="str">
        <f>IFERROR(VLOOKUP(C293,色々!L:M,2,0),"")</f>
        <v/>
      </c>
      <c r="K293" t="str">
        <f>IFERROR(VLOOKUP(D293,色々!P:R,3,0),"")</f>
        <v/>
      </c>
      <c r="L293" t="str">
        <f>IFERROR(VLOOKUP(E293,クラス!B:C,2,0),"")</f>
        <v/>
      </c>
      <c r="M293" t="str">
        <f>IFERROR(VLOOKUP(F293,色々!P:Q,2,0),"")</f>
        <v/>
      </c>
      <c r="N293" t="str">
        <f>IFERROR(VLOOKUP(G293,色々!D:E,2,0),"")</f>
        <v/>
      </c>
      <c r="O293" t="str">
        <f>IFERROR(プログラム__2[[#This Row],[競技番号]],"")</f>
        <v/>
      </c>
      <c r="P293">
        <v>292</v>
      </c>
      <c r="Q293">
        <v>292</v>
      </c>
      <c r="R293" s="69" t="str">
        <f t="shared" si="34"/>
        <v/>
      </c>
      <c r="S293" s="69" t="str">
        <f t="shared" si="28"/>
        <v xml:space="preserve">    </v>
      </c>
      <c r="T293" t="str">
        <f t="shared" si="29"/>
        <v/>
      </c>
      <c r="U293" t="str">
        <f t="shared" si="30"/>
        <v/>
      </c>
      <c r="V293" t="str">
        <f t="shared" si="31"/>
        <v/>
      </c>
      <c r="W293" t="str">
        <f t="shared" si="32"/>
        <v/>
      </c>
      <c r="X293" t="str">
        <f t="shared" si="33"/>
        <v/>
      </c>
    </row>
    <row r="294" spans="1:24" x14ac:dyDescent="0.2">
      <c r="A294" t="str">
        <f>IFERROR(プログラム__2[[#This Row],[表示用競技番号]],"")</f>
        <v/>
      </c>
      <c r="B294" t="str">
        <f>IFERROR(プログラム__2[[#This Row],[組数]],"")</f>
        <v/>
      </c>
      <c r="C294" t="str">
        <f>IFERROR(プログラム__2[[#This Row],[種目コード]],"")</f>
        <v/>
      </c>
      <c r="D294" t="str">
        <f>IFERROR(プログラム__2[[#This Row],[距離コード]],"")</f>
        <v/>
      </c>
      <c r="E294" t="str">
        <f>IFERROR(プログラム__2[[#This Row],[クラス番号]],"")</f>
        <v/>
      </c>
      <c r="F294" t="str">
        <f>IFERROR(プログラム__2[[#This Row],[性別コード]],"")</f>
        <v/>
      </c>
      <c r="G294" t="str">
        <f>IFERROR(プログラム__2[[#This Row],[予決コード]],"")</f>
        <v/>
      </c>
      <c r="H294" s="44" t="str">
        <f>IFERROR(プログラム__2[[#This Row],[日付]],"")</f>
        <v/>
      </c>
      <c r="I294" t="str">
        <f>IFERROR(プログラム__2[[#This Row],[予選競技番号]],"")</f>
        <v/>
      </c>
      <c r="J294" t="str">
        <f>IFERROR(VLOOKUP(C294,色々!L:M,2,0),"")</f>
        <v/>
      </c>
      <c r="K294" t="str">
        <f>IFERROR(VLOOKUP(D294,色々!P:R,3,0),"")</f>
        <v/>
      </c>
      <c r="L294" t="str">
        <f>IFERROR(VLOOKUP(E294,クラス!B:C,2,0),"")</f>
        <v/>
      </c>
      <c r="M294" t="str">
        <f>IFERROR(VLOOKUP(F294,色々!P:Q,2,0),"")</f>
        <v/>
      </c>
      <c r="N294" t="str">
        <f>IFERROR(VLOOKUP(G294,色々!D:E,2,0),"")</f>
        <v/>
      </c>
      <c r="O294" t="str">
        <f>IFERROR(プログラム__2[[#This Row],[競技番号]],"")</f>
        <v/>
      </c>
      <c r="P294">
        <v>293</v>
      </c>
      <c r="Q294">
        <v>293</v>
      </c>
      <c r="R294" s="69" t="str">
        <f t="shared" si="34"/>
        <v/>
      </c>
      <c r="S294" s="69" t="str">
        <f t="shared" si="28"/>
        <v xml:space="preserve">    </v>
      </c>
      <c r="T294" t="str">
        <f t="shared" si="29"/>
        <v/>
      </c>
      <c r="U294" t="str">
        <f t="shared" si="30"/>
        <v/>
      </c>
      <c r="V294" t="str">
        <f t="shared" si="31"/>
        <v/>
      </c>
      <c r="W294" t="str">
        <f t="shared" si="32"/>
        <v/>
      </c>
      <c r="X294" t="str">
        <f t="shared" si="33"/>
        <v/>
      </c>
    </row>
    <row r="295" spans="1:24" x14ac:dyDescent="0.2">
      <c r="A295" t="str">
        <f>IFERROR(プログラム__2[[#This Row],[表示用競技番号]],"")</f>
        <v/>
      </c>
      <c r="B295" t="str">
        <f>IFERROR(プログラム__2[[#This Row],[組数]],"")</f>
        <v/>
      </c>
      <c r="C295" t="str">
        <f>IFERROR(プログラム__2[[#This Row],[種目コード]],"")</f>
        <v/>
      </c>
      <c r="D295" t="str">
        <f>IFERROR(プログラム__2[[#This Row],[距離コード]],"")</f>
        <v/>
      </c>
      <c r="E295" t="str">
        <f>IFERROR(プログラム__2[[#This Row],[クラス番号]],"")</f>
        <v/>
      </c>
      <c r="F295" t="str">
        <f>IFERROR(プログラム__2[[#This Row],[性別コード]],"")</f>
        <v/>
      </c>
      <c r="G295" t="str">
        <f>IFERROR(プログラム__2[[#This Row],[予決コード]],"")</f>
        <v/>
      </c>
      <c r="H295" s="44" t="str">
        <f>IFERROR(プログラム__2[[#This Row],[日付]],"")</f>
        <v/>
      </c>
      <c r="I295" t="str">
        <f>IFERROR(プログラム__2[[#This Row],[予選競技番号]],"")</f>
        <v/>
      </c>
      <c r="J295" t="str">
        <f>IFERROR(VLOOKUP(C295,色々!L:M,2,0),"")</f>
        <v/>
      </c>
      <c r="K295" t="str">
        <f>IFERROR(VLOOKUP(D295,色々!P:R,3,0),"")</f>
        <v/>
      </c>
      <c r="L295" t="str">
        <f>IFERROR(VLOOKUP(E295,クラス!B:C,2,0),"")</f>
        <v/>
      </c>
      <c r="M295" t="str">
        <f>IFERROR(VLOOKUP(F295,色々!P:Q,2,0),"")</f>
        <v/>
      </c>
      <c r="N295" t="str">
        <f>IFERROR(VLOOKUP(G295,色々!D:E,2,0),"")</f>
        <v/>
      </c>
      <c r="O295" t="str">
        <f>IFERROR(プログラム__2[[#This Row],[競技番号]],"")</f>
        <v/>
      </c>
      <c r="P295">
        <v>294</v>
      </c>
      <c r="Q295">
        <v>294</v>
      </c>
      <c r="R295" s="69" t="str">
        <f t="shared" si="34"/>
        <v/>
      </c>
      <c r="S295" s="69" t="str">
        <f t="shared" si="28"/>
        <v xml:space="preserve">    </v>
      </c>
      <c r="T295" t="str">
        <f t="shared" si="29"/>
        <v/>
      </c>
      <c r="U295" t="str">
        <f t="shared" si="30"/>
        <v/>
      </c>
      <c r="V295" t="str">
        <f t="shared" si="31"/>
        <v/>
      </c>
      <c r="W295" t="str">
        <f t="shared" si="32"/>
        <v/>
      </c>
      <c r="X295" t="str">
        <f t="shared" si="33"/>
        <v/>
      </c>
    </row>
    <row r="296" spans="1:24" x14ac:dyDescent="0.2">
      <c r="A296" t="str">
        <f>IFERROR(プログラム__2[[#This Row],[表示用競技番号]],"")</f>
        <v/>
      </c>
      <c r="B296" t="str">
        <f>IFERROR(プログラム__2[[#This Row],[組数]],"")</f>
        <v/>
      </c>
      <c r="C296" t="str">
        <f>IFERROR(プログラム__2[[#This Row],[種目コード]],"")</f>
        <v/>
      </c>
      <c r="D296" t="str">
        <f>IFERROR(プログラム__2[[#This Row],[距離コード]],"")</f>
        <v/>
      </c>
      <c r="E296" t="str">
        <f>IFERROR(プログラム__2[[#This Row],[クラス番号]],"")</f>
        <v/>
      </c>
      <c r="F296" t="str">
        <f>IFERROR(プログラム__2[[#This Row],[性別コード]],"")</f>
        <v/>
      </c>
      <c r="G296" t="str">
        <f>IFERROR(プログラム__2[[#This Row],[予決コード]],"")</f>
        <v/>
      </c>
      <c r="H296" s="44" t="str">
        <f>IFERROR(プログラム__2[[#This Row],[日付]],"")</f>
        <v/>
      </c>
      <c r="I296" t="str">
        <f>IFERROR(プログラム__2[[#This Row],[予選競技番号]],"")</f>
        <v/>
      </c>
      <c r="J296" t="str">
        <f>IFERROR(VLOOKUP(C296,色々!L:M,2,0),"")</f>
        <v/>
      </c>
      <c r="K296" t="str">
        <f>IFERROR(VLOOKUP(D296,色々!P:R,3,0),"")</f>
        <v/>
      </c>
      <c r="L296" t="str">
        <f>IFERROR(VLOOKUP(E296,クラス!B:C,2,0),"")</f>
        <v/>
      </c>
      <c r="M296" t="str">
        <f>IFERROR(VLOOKUP(F296,色々!P:Q,2,0),"")</f>
        <v/>
      </c>
      <c r="N296" t="str">
        <f>IFERROR(VLOOKUP(G296,色々!D:E,2,0),"")</f>
        <v/>
      </c>
      <c r="O296" t="str">
        <f>IFERROR(プログラム__2[[#This Row],[競技番号]],"")</f>
        <v/>
      </c>
      <c r="P296">
        <v>295</v>
      </c>
      <c r="Q296">
        <v>295</v>
      </c>
      <c r="R296" s="69" t="str">
        <f t="shared" si="34"/>
        <v/>
      </c>
      <c r="S296" s="69" t="str">
        <f t="shared" si="28"/>
        <v xml:space="preserve">    </v>
      </c>
      <c r="T296" t="str">
        <f t="shared" si="29"/>
        <v/>
      </c>
      <c r="U296" t="str">
        <f t="shared" si="30"/>
        <v/>
      </c>
      <c r="V296" t="str">
        <f t="shared" si="31"/>
        <v/>
      </c>
      <c r="W296" t="str">
        <f t="shared" si="32"/>
        <v/>
      </c>
      <c r="X296" t="str">
        <f t="shared" si="33"/>
        <v/>
      </c>
    </row>
    <row r="297" spans="1:24" x14ac:dyDescent="0.2">
      <c r="A297" t="str">
        <f>IFERROR(プログラム__2[[#This Row],[表示用競技番号]],"")</f>
        <v/>
      </c>
      <c r="B297" t="str">
        <f>IFERROR(プログラム__2[[#This Row],[組数]],"")</f>
        <v/>
      </c>
      <c r="C297" t="str">
        <f>IFERROR(プログラム__2[[#This Row],[種目コード]],"")</f>
        <v/>
      </c>
      <c r="D297" t="str">
        <f>IFERROR(プログラム__2[[#This Row],[距離コード]],"")</f>
        <v/>
      </c>
      <c r="E297" t="str">
        <f>IFERROR(プログラム__2[[#This Row],[クラス番号]],"")</f>
        <v/>
      </c>
      <c r="F297" t="str">
        <f>IFERROR(プログラム__2[[#This Row],[性別コード]],"")</f>
        <v/>
      </c>
      <c r="G297" t="str">
        <f>IFERROR(プログラム__2[[#This Row],[予決コード]],"")</f>
        <v/>
      </c>
      <c r="H297" s="44" t="str">
        <f>IFERROR(プログラム__2[[#This Row],[日付]],"")</f>
        <v/>
      </c>
      <c r="I297" t="str">
        <f>IFERROR(プログラム__2[[#This Row],[予選競技番号]],"")</f>
        <v/>
      </c>
      <c r="J297" t="str">
        <f>IFERROR(VLOOKUP(C297,色々!L:M,2,0),"")</f>
        <v/>
      </c>
      <c r="K297" t="str">
        <f>IFERROR(VLOOKUP(D297,色々!P:R,3,0),"")</f>
        <v/>
      </c>
      <c r="L297" t="str">
        <f>IFERROR(VLOOKUP(E297,クラス!B:C,2,0),"")</f>
        <v/>
      </c>
      <c r="M297" t="str">
        <f>IFERROR(VLOOKUP(F297,色々!P:Q,2,0),"")</f>
        <v/>
      </c>
      <c r="N297" t="str">
        <f>IFERROR(VLOOKUP(G297,色々!D:E,2,0),"")</f>
        <v/>
      </c>
      <c r="O297" t="str">
        <f>IFERROR(プログラム__2[[#This Row],[競技番号]],"")</f>
        <v/>
      </c>
      <c r="P297">
        <v>296</v>
      </c>
      <c r="Q297">
        <v>296</v>
      </c>
      <c r="R297" s="69" t="str">
        <f t="shared" si="34"/>
        <v/>
      </c>
      <c r="S297" s="69" t="str">
        <f t="shared" si="28"/>
        <v xml:space="preserve">    </v>
      </c>
      <c r="T297" t="str">
        <f t="shared" si="29"/>
        <v/>
      </c>
      <c r="U297" t="str">
        <f t="shared" si="30"/>
        <v/>
      </c>
      <c r="V297" t="str">
        <f t="shared" si="31"/>
        <v/>
      </c>
      <c r="W297" t="str">
        <f t="shared" si="32"/>
        <v/>
      </c>
      <c r="X297" t="str">
        <f t="shared" si="33"/>
        <v/>
      </c>
    </row>
    <row r="298" spans="1:24" x14ac:dyDescent="0.2">
      <c r="A298" t="str">
        <f>IFERROR(プログラム__2[[#This Row],[表示用競技番号]],"")</f>
        <v/>
      </c>
      <c r="B298" t="str">
        <f>IFERROR(プログラム__2[[#This Row],[組数]],"")</f>
        <v/>
      </c>
      <c r="C298" t="str">
        <f>IFERROR(プログラム__2[[#This Row],[種目コード]],"")</f>
        <v/>
      </c>
      <c r="D298" t="str">
        <f>IFERROR(プログラム__2[[#This Row],[距離コード]],"")</f>
        <v/>
      </c>
      <c r="E298" t="str">
        <f>IFERROR(プログラム__2[[#This Row],[クラス番号]],"")</f>
        <v/>
      </c>
      <c r="F298" t="str">
        <f>IFERROR(プログラム__2[[#This Row],[性別コード]],"")</f>
        <v/>
      </c>
      <c r="G298" t="str">
        <f>IFERROR(プログラム__2[[#This Row],[予決コード]],"")</f>
        <v/>
      </c>
      <c r="H298" s="44" t="str">
        <f>IFERROR(プログラム__2[[#This Row],[日付]],"")</f>
        <v/>
      </c>
      <c r="I298" t="str">
        <f>IFERROR(プログラム__2[[#This Row],[予選競技番号]],"")</f>
        <v/>
      </c>
      <c r="J298" t="str">
        <f>IFERROR(VLOOKUP(C298,色々!L:M,2,0),"")</f>
        <v/>
      </c>
      <c r="K298" t="str">
        <f>IFERROR(VLOOKUP(D298,色々!P:R,3,0),"")</f>
        <v/>
      </c>
      <c r="L298" t="str">
        <f>IFERROR(VLOOKUP(E298,クラス!B:C,2,0),"")</f>
        <v/>
      </c>
      <c r="M298" t="str">
        <f>IFERROR(VLOOKUP(F298,色々!P:Q,2,0),"")</f>
        <v/>
      </c>
      <c r="N298" t="str">
        <f>IFERROR(VLOOKUP(G298,色々!D:E,2,0),"")</f>
        <v/>
      </c>
      <c r="O298" t="str">
        <f>IFERROR(プログラム__2[[#This Row],[競技番号]],"")</f>
        <v/>
      </c>
      <c r="P298">
        <v>297</v>
      </c>
      <c r="Q298">
        <v>297</v>
      </c>
      <c r="R298" s="69" t="str">
        <f t="shared" si="34"/>
        <v/>
      </c>
      <c r="S298" s="69" t="str">
        <f t="shared" si="28"/>
        <v xml:space="preserve">    </v>
      </c>
      <c r="T298" t="str">
        <f t="shared" si="29"/>
        <v/>
      </c>
      <c r="U298" t="str">
        <f t="shared" si="30"/>
        <v/>
      </c>
      <c r="V298" t="str">
        <f t="shared" si="31"/>
        <v/>
      </c>
      <c r="W298" t="str">
        <f t="shared" si="32"/>
        <v/>
      </c>
      <c r="X298" t="str">
        <f t="shared" si="33"/>
        <v/>
      </c>
    </row>
    <row r="299" spans="1:24" x14ac:dyDescent="0.2">
      <c r="A299" t="str">
        <f>IFERROR(プログラム__2[[#This Row],[表示用競技番号]],"")</f>
        <v/>
      </c>
      <c r="B299" t="str">
        <f>IFERROR(プログラム__2[[#This Row],[組数]],"")</f>
        <v/>
      </c>
      <c r="C299" t="str">
        <f>IFERROR(プログラム__2[[#This Row],[種目コード]],"")</f>
        <v/>
      </c>
      <c r="D299" t="str">
        <f>IFERROR(プログラム__2[[#This Row],[距離コード]],"")</f>
        <v/>
      </c>
      <c r="E299" t="str">
        <f>IFERROR(プログラム__2[[#This Row],[クラス番号]],"")</f>
        <v/>
      </c>
      <c r="F299" t="str">
        <f>IFERROR(プログラム__2[[#This Row],[性別コード]],"")</f>
        <v/>
      </c>
      <c r="G299" t="str">
        <f>IFERROR(プログラム__2[[#This Row],[予決コード]],"")</f>
        <v/>
      </c>
      <c r="H299" s="44" t="str">
        <f>IFERROR(プログラム__2[[#This Row],[日付]],"")</f>
        <v/>
      </c>
      <c r="I299" t="str">
        <f>IFERROR(プログラム__2[[#This Row],[予選競技番号]],"")</f>
        <v/>
      </c>
      <c r="J299" t="str">
        <f>IFERROR(VLOOKUP(C299,色々!L:M,2,0),"")</f>
        <v/>
      </c>
      <c r="K299" t="str">
        <f>IFERROR(VLOOKUP(D299,色々!P:R,3,0),"")</f>
        <v/>
      </c>
      <c r="L299" t="str">
        <f>IFERROR(VLOOKUP(E299,クラス!B:C,2,0),"")</f>
        <v/>
      </c>
      <c r="M299" t="str">
        <f>IFERROR(VLOOKUP(F299,色々!P:Q,2,0),"")</f>
        <v/>
      </c>
      <c r="N299" t="str">
        <f>IFERROR(VLOOKUP(G299,色々!D:E,2,0),"")</f>
        <v/>
      </c>
      <c r="O299" t="str">
        <f>IFERROR(プログラム__2[[#This Row],[競技番号]],"")</f>
        <v/>
      </c>
      <c r="P299">
        <v>298</v>
      </c>
      <c r="Q299">
        <v>298</v>
      </c>
      <c r="R299" s="69" t="str">
        <f t="shared" si="34"/>
        <v/>
      </c>
      <c r="S299" s="69" t="str">
        <f t="shared" si="28"/>
        <v xml:space="preserve">    </v>
      </c>
      <c r="T299" t="str">
        <f t="shared" si="29"/>
        <v/>
      </c>
      <c r="U299" t="str">
        <f t="shared" si="30"/>
        <v/>
      </c>
      <c r="V299" t="str">
        <f t="shared" si="31"/>
        <v/>
      </c>
      <c r="W299" t="str">
        <f t="shared" si="32"/>
        <v/>
      </c>
      <c r="X299" t="str">
        <f t="shared" si="33"/>
        <v/>
      </c>
    </row>
    <row r="300" spans="1:24" x14ac:dyDescent="0.2">
      <c r="A300" t="str">
        <f>IFERROR(プログラム__2[[#This Row],[表示用競技番号]],"")</f>
        <v/>
      </c>
      <c r="B300" t="str">
        <f>IFERROR(プログラム__2[[#This Row],[組数]],"")</f>
        <v/>
      </c>
      <c r="C300" t="str">
        <f>IFERROR(プログラム__2[[#This Row],[種目コード]],"")</f>
        <v/>
      </c>
      <c r="D300" t="str">
        <f>IFERROR(プログラム__2[[#This Row],[距離コード]],"")</f>
        <v/>
      </c>
      <c r="E300" t="str">
        <f>IFERROR(プログラム__2[[#This Row],[クラス番号]],"")</f>
        <v/>
      </c>
      <c r="F300" t="str">
        <f>IFERROR(プログラム__2[[#This Row],[性別コード]],"")</f>
        <v/>
      </c>
      <c r="G300" t="str">
        <f>IFERROR(プログラム__2[[#This Row],[予決コード]],"")</f>
        <v/>
      </c>
      <c r="H300" s="44" t="str">
        <f>IFERROR(プログラム__2[[#This Row],[日付]],"")</f>
        <v/>
      </c>
      <c r="I300" t="str">
        <f>IFERROR(プログラム__2[[#This Row],[予選競技番号]],"")</f>
        <v/>
      </c>
      <c r="J300" t="str">
        <f>IFERROR(VLOOKUP(C300,色々!L:M,2,0),"")</f>
        <v/>
      </c>
      <c r="K300" t="str">
        <f>IFERROR(VLOOKUP(D300,色々!P:R,3,0),"")</f>
        <v/>
      </c>
      <c r="L300" t="str">
        <f>IFERROR(VLOOKUP(E300,クラス!B:C,2,0),"")</f>
        <v/>
      </c>
      <c r="M300" t="str">
        <f>IFERROR(VLOOKUP(F300,色々!P:Q,2,0),"")</f>
        <v/>
      </c>
      <c r="N300" t="str">
        <f>IFERROR(VLOOKUP(G300,色々!D:E,2,0),"")</f>
        <v/>
      </c>
      <c r="O300" t="str">
        <f>IFERROR(プログラム__2[[#This Row],[競技番号]],"")</f>
        <v/>
      </c>
      <c r="P300">
        <v>299</v>
      </c>
      <c r="Q300">
        <v>299</v>
      </c>
      <c r="R300" s="69" t="str">
        <f t="shared" si="34"/>
        <v/>
      </c>
      <c r="S300" s="69" t="str">
        <f t="shared" si="28"/>
        <v xml:space="preserve">    </v>
      </c>
      <c r="T300" t="str">
        <f t="shared" si="29"/>
        <v/>
      </c>
      <c r="U300" t="str">
        <f t="shared" si="30"/>
        <v/>
      </c>
      <c r="V300" t="str">
        <f t="shared" si="31"/>
        <v/>
      </c>
      <c r="W300" t="str">
        <f t="shared" si="32"/>
        <v/>
      </c>
      <c r="X300" t="str">
        <f t="shared" si="33"/>
        <v/>
      </c>
    </row>
    <row r="301" spans="1:24" x14ac:dyDescent="0.2">
      <c r="A301" t="str">
        <f>IFERROR(プログラム__2[[#This Row],[表示用競技番号]],"")</f>
        <v/>
      </c>
      <c r="B301" t="str">
        <f>IFERROR(プログラム__2[[#This Row],[組数]],"")</f>
        <v/>
      </c>
      <c r="C301" t="str">
        <f>IFERROR(プログラム__2[[#This Row],[種目コード]],"")</f>
        <v/>
      </c>
      <c r="D301" t="str">
        <f>IFERROR(プログラム__2[[#This Row],[距離コード]],"")</f>
        <v/>
      </c>
      <c r="E301" t="str">
        <f>IFERROR(プログラム__2[[#This Row],[クラス番号]],"")</f>
        <v/>
      </c>
      <c r="F301" t="str">
        <f>IFERROR(プログラム__2[[#This Row],[性別コード]],"")</f>
        <v/>
      </c>
      <c r="G301" t="str">
        <f>IFERROR(プログラム__2[[#This Row],[予決コード]],"")</f>
        <v/>
      </c>
      <c r="H301" s="44" t="str">
        <f>IFERROR(プログラム__2[[#This Row],[日付]],"")</f>
        <v/>
      </c>
      <c r="I301" t="str">
        <f>IFERROR(プログラム__2[[#This Row],[予選競技番号]],"")</f>
        <v/>
      </c>
      <c r="J301" t="str">
        <f>IFERROR(VLOOKUP(C301,色々!L:M,2,0),"")</f>
        <v/>
      </c>
      <c r="K301" t="str">
        <f>IFERROR(VLOOKUP(D301,色々!P:R,3,0),"")</f>
        <v/>
      </c>
      <c r="L301" t="str">
        <f>IFERROR(VLOOKUP(E301,クラス!B:C,2,0),"")</f>
        <v/>
      </c>
      <c r="M301" t="str">
        <f>IFERROR(VLOOKUP(F301,色々!P:Q,2,0),"")</f>
        <v/>
      </c>
      <c r="N301" t="str">
        <f>IFERROR(VLOOKUP(G301,色々!D:E,2,0),"")</f>
        <v/>
      </c>
      <c r="O301" t="str">
        <f>IFERROR(プログラム__2[[#This Row],[競技番号]],"")</f>
        <v/>
      </c>
      <c r="P301">
        <v>300</v>
      </c>
      <c r="Q301">
        <v>300</v>
      </c>
      <c r="R301" s="69" t="str">
        <f t="shared" si="34"/>
        <v/>
      </c>
      <c r="S301" s="69" t="str">
        <f t="shared" si="28"/>
        <v xml:space="preserve">    </v>
      </c>
      <c r="T301" t="str">
        <f t="shared" si="29"/>
        <v/>
      </c>
      <c r="U301" t="str">
        <f t="shared" si="30"/>
        <v/>
      </c>
      <c r="V301" t="str">
        <f t="shared" si="31"/>
        <v/>
      </c>
      <c r="W301" t="str">
        <f t="shared" si="32"/>
        <v/>
      </c>
      <c r="X301" t="str">
        <f t="shared" si="33"/>
        <v/>
      </c>
    </row>
    <row r="302" spans="1:24" x14ac:dyDescent="0.2">
      <c r="P302">
        <v>301</v>
      </c>
      <c r="Q302">
        <v>301</v>
      </c>
      <c r="R302" s="69" t="str">
        <f t="shared" si="34"/>
        <v/>
      </c>
      <c r="S302" s="69" t="str">
        <f t="shared" si="28"/>
        <v xml:space="preserve">    </v>
      </c>
      <c r="T302" t="str">
        <f t="shared" si="29"/>
        <v/>
      </c>
      <c r="U302" t="str">
        <f t="shared" si="30"/>
        <v/>
      </c>
      <c r="V302" t="str">
        <f t="shared" si="31"/>
        <v/>
      </c>
      <c r="W302" t="str">
        <f t="shared" si="32"/>
        <v/>
      </c>
      <c r="X302" t="str">
        <f t="shared" si="33"/>
        <v/>
      </c>
    </row>
    <row r="303" spans="1:24" x14ac:dyDescent="0.2">
      <c r="P303">
        <v>302</v>
      </c>
      <c r="Q303">
        <v>302</v>
      </c>
      <c r="R303" s="69" t="str">
        <f t="shared" si="34"/>
        <v/>
      </c>
      <c r="S303" s="69" t="str">
        <f t="shared" si="28"/>
        <v xml:space="preserve">    </v>
      </c>
      <c r="T303" t="str">
        <f t="shared" si="29"/>
        <v/>
      </c>
      <c r="U303" t="str">
        <f t="shared" si="30"/>
        <v/>
      </c>
      <c r="V303" t="str">
        <f t="shared" si="31"/>
        <v/>
      </c>
      <c r="W303" t="str">
        <f t="shared" si="32"/>
        <v/>
      </c>
      <c r="X303" t="str">
        <f t="shared" si="33"/>
        <v/>
      </c>
    </row>
    <row r="304" spans="1:24" x14ac:dyDescent="0.2">
      <c r="P304">
        <v>303</v>
      </c>
      <c r="Q304">
        <v>303</v>
      </c>
      <c r="R304" s="69" t="str">
        <f t="shared" si="34"/>
        <v/>
      </c>
      <c r="S304" s="69" t="str">
        <f t="shared" si="28"/>
        <v xml:space="preserve">    </v>
      </c>
      <c r="T304" t="str">
        <f t="shared" si="29"/>
        <v/>
      </c>
      <c r="U304" t="str">
        <f t="shared" si="30"/>
        <v/>
      </c>
      <c r="V304" t="str">
        <f t="shared" si="31"/>
        <v/>
      </c>
      <c r="W304" t="str">
        <f t="shared" si="32"/>
        <v/>
      </c>
      <c r="X304" t="str">
        <f t="shared" si="33"/>
        <v/>
      </c>
    </row>
    <row r="305" spans="16:24" x14ac:dyDescent="0.2">
      <c r="P305">
        <v>304</v>
      </c>
      <c r="Q305">
        <v>304</v>
      </c>
      <c r="R305" s="69" t="str">
        <f t="shared" si="34"/>
        <v/>
      </c>
      <c r="S305" s="69" t="str">
        <f t="shared" si="28"/>
        <v xml:space="preserve">    </v>
      </c>
      <c r="T305" t="str">
        <f t="shared" si="29"/>
        <v/>
      </c>
      <c r="U305" t="str">
        <f t="shared" si="30"/>
        <v/>
      </c>
      <c r="V305" t="str">
        <f t="shared" si="31"/>
        <v/>
      </c>
      <c r="W305" t="str">
        <f t="shared" si="32"/>
        <v/>
      </c>
      <c r="X305" t="str">
        <f t="shared" si="33"/>
        <v/>
      </c>
    </row>
    <row r="306" spans="16:24" x14ac:dyDescent="0.2">
      <c r="P306">
        <v>305</v>
      </c>
      <c r="Q306">
        <v>305</v>
      </c>
      <c r="R306" s="69" t="str">
        <f t="shared" si="34"/>
        <v/>
      </c>
      <c r="S306" s="69" t="str">
        <f t="shared" si="28"/>
        <v xml:space="preserve">    </v>
      </c>
      <c r="T306" t="str">
        <f t="shared" si="29"/>
        <v/>
      </c>
      <c r="U306" t="str">
        <f t="shared" si="30"/>
        <v/>
      </c>
      <c r="V306" t="str">
        <f t="shared" si="31"/>
        <v/>
      </c>
      <c r="W306" t="str">
        <f t="shared" si="32"/>
        <v/>
      </c>
      <c r="X306" t="str">
        <f t="shared" si="33"/>
        <v/>
      </c>
    </row>
    <row r="307" spans="16:24" x14ac:dyDescent="0.2">
      <c r="P307">
        <v>306</v>
      </c>
      <c r="Q307">
        <v>306</v>
      </c>
      <c r="R307" s="69" t="str">
        <f t="shared" si="34"/>
        <v/>
      </c>
      <c r="S307" s="69" t="str">
        <f t="shared" si="28"/>
        <v xml:space="preserve">    </v>
      </c>
      <c r="T307" t="str">
        <f t="shared" si="29"/>
        <v/>
      </c>
      <c r="U307" t="str">
        <f t="shared" si="30"/>
        <v/>
      </c>
      <c r="V307" t="str">
        <f t="shared" si="31"/>
        <v/>
      </c>
      <c r="W307" t="str">
        <f t="shared" si="32"/>
        <v/>
      </c>
      <c r="X307" t="str">
        <f t="shared" si="33"/>
        <v/>
      </c>
    </row>
    <row r="308" spans="16:24" x14ac:dyDescent="0.2">
      <c r="P308">
        <v>307</v>
      </c>
      <c r="Q308">
        <v>307</v>
      </c>
      <c r="R308" s="69" t="str">
        <f t="shared" si="34"/>
        <v/>
      </c>
      <c r="S308" s="69" t="str">
        <f t="shared" si="28"/>
        <v xml:space="preserve">    </v>
      </c>
      <c r="T308" t="str">
        <f t="shared" si="29"/>
        <v/>
      </c>
      <c r="U308" t="str">
        <f t="shared" si="30"/>
        <v/>
      </c>
      <c r="V308" t="str">
        <f t="shared" si="31"/>
        <v/>
      </c>
      <c r="W308" t="str">
        <f t="shared" si="32"/>
        <v/>
      </c>
      <c r="X308" t="str">
        <f t="shared" si="33"/>
        <v/>
      </c>
    </row>
    <row r="309" spans="16:24" x14ac:dyDescent="0.2">
      <c r="P309">
        <v>308</v>
      </c>
      <c r="Q309">
        <v>308</v>
      </c>
      <c r="R309" s="69" t="str">
        <f t="shared" si="34"/>
        <v/>
      </c>
      <c r="S309" s="69" t="str">
        <f t="shared" si="28"/>
        <v xml:space="preserve">    </v>
      </c>
      <c r="T309" t="str">
        <f t="shared" si="29"/>
        <v/>
      </c>
      <c r="U309" t="str">
        <f t="shared" si="30"/>
        <v/>
      </c>
      <c r="V309" t="str">
        <f t="shared" si="31"/>
        <v/>
      </c>
      <c r="W309" t="str">
        <f t="shared" si="32"/>
        <v/>
      </c>
      <c r="X309" t="str">
        <f t="shared" si="33"/>
        <v/>
      </c>
    </row>
    <row r="310" spans="16:24" x14ac:dyDescent="0.2">
      <c r="P310">
        <v>309</v>
      </c>
      <c r="Q310">
        <v>309</v>
      </c>
      <c r="R310" s="69" t="str">
        <f t="shared" si="34"/>
        <v/>
      </c>
      <c r="S310" s="69" t="str">
        <f t="shared" si="28"/>
        <v xml:space="preserve">    </v>
      </c>
      <c r="T310" t="str">
        <f t="shared" si="29"/>
        <v/>
      </c>
      <c r="U310" t="str">
        <f t="shared" si="30"/>
        <v/>
      </c>
      <c r="V310" t="str">
        <f t="shared" si="31"/>
        <v/>
      </c>
      <c r="W310" t="str">
        <f t="shared" si="32"/>
        <v/>
      </c>
      <c r="X310" t="str">
        <f t="shared" si="33"/>
        <v/>
      </c>
    </row>
    <row r="311" spans="16:24" x14ac:dyDescent="0.2">
      <c r="P311">
        <v>310</v>
      </c>
      <c r="Q311">
        <v>310</v>
      </c>
      <c r="R311" s="69" t="str">
        <f t="shared" si="34"/>
        <v/>
      </c>
      <c r="S311" s="69" t="str">
        <f t="shared" si="28"/>
        <v xml:space="preserve">    </v>
      </c>
      <c r="T311" t="str">
        <f t="shared" si="29"/>
        <v/>
      </c>
      <c r="U311" t="str">
        <f t="shared" si="30"/>
        <v/>
      </c>
      <c r="V311" t="str">
        <f t="shared" si="31"/>
        <v/>
      </c>
      <c r="W311" t="str">
        <f t="shared" si="32"/>
        <v/>
      </c>
      <c r="X311" t="str">
        <f t="shared" si="33"/>
        <v/>
      </c>
    </row>
    <row r="312" spans="16:24" x14ac:dyDescent="0.2">
      <c r="P312">
        <v>311</v>
      </c>
      <c r="Q312">
        <v>311</v>
      </c>
      <c r="R312" s="69" t="str">
        <f t="shared" si="34"/>
        <v/>
      </c>
      <c r="S312" s="69" t="str">
        <f t="shared" si="28"/>
        <v xml:space="preserve">    </v>
      </c>
      <c r="T312" t="str">
        <f t="shared" si="29"/>
        <v/>
      </c>
      <c r="U312" t="str">
        <f t="shared" si="30"/>
        <v/>
      </c>
      <c r="V312" t="str">
        <f t="shared" si="31"/>
        <v/>
      </c>
      <c r="W312" t="str">
        <f t="shared" si="32"/>
        <v/>
      </c>
      <c r="X312" t="str">
        <f t="shared" si="33"/>
        <v/>
      </c>
    </row>
    <row r="313" spans="16:24" x14ac:dyDescent="0.2">
      <c r="P313">
        <v>312</v>
      </c>
      <c r="Q313">
        <v>312</v>
      </c>
      <c r="R313" s="69" t="str">
        <f t="shared" si="34"/>
        <v/>
      </c>
      <c r="S313" s="69" t="str">
        <f t="shared" si="28"/>
        <v xml:space="preserve">    </v>
      </c>
      <c r="T313" t="str">
        <f t="shared" si="29"/>
        <v/>
      </c>
      <c r="U313" t="str">
        <f t="shared" si="30"/>
        <v/>
      </c>
      <c r="V313" t="str">
        <f t="shared" si="31"/>
        <v/>
      </c>
      <c r="W313" t="str">
        <f t="shared" si="32"/>
        <v/>
      </c>
      <c r="X313" t="str">
        <f t="shared" si="33"/>
        <v/>
      </c>
    </row>
    <row r="314" spans="16:24" x14ac:dyDescent="0.2">
      <c r="P314">
        <v>313</v>
      </c>
      <c r="Q314">
        <v>313</v>
      </c>
      <c r="R314" s="69" t="str">
        <f t="shared" si="34"/>
        <v/>
      </c>
      <c r="S314" s="69" t="str">
        <f t="shared" si="28"/>
        <v xml:space="preserve">    </v>
      </c>
      <c r="T314" t="str">
        <f t="shared" si="29"/>
        <v/>
      </c>
      <c r="U314" t="str">
        <f t="shared" si="30"/>
        <v/>
      </c>
      <c r="V314" t="str">
        <f t="shared" si="31"/>
        <v/>
      </c>
      <c r="W314" t="str">
        <f t="shared" si="32"/>
        <v/>
      </c>
      <c r="X314" t="str">
        <f t="shared" si="33"/>
        <v/>
      </c>
    </row>
    <row r="315" spans="16:24" x14ac:dyDescent="0.2">
      <c r="P315">
        <v>314</v>
      </c>
      <c r="Q315">
        <v>314</v>
      </c>
      <c r="R315" s="69" t="str">
        <f t="shared" si="34"/>
        <v/>
      </c>
      <c r="S315" s="69" t="str">
        <f t="shared" si="28"/>
        <v xml:space="preserve">    </v>
      </c>
      <c r="T315" t="str">
        <f t="shared" si="29"/>
        <v/>
      </c>
      <c r="U315" t="str">
        <f t="shared" si="30"/>
        <v/>
      </c>
      <c r="V315" t="str">
        <f t="shared" si="31"/>
        <v/>
      </c>
      <c r="W315" t="str">
        <f t="shared" si="32"/>
        <v/>
      </c>
      <c r="X315" t="str">
        <f t="shared" si="33"/>
        <v/>
      </c>
    </row>
    <row r="316" spans="16:24" x14ac:dyDescent="0.2">
      <c r="P316">
        <v>315</v>
      </c>
      <c r="Q316">
        <v>315</v>
      </c>
      <c r="R316" s="69" t="str">
        <f t="shared" si="34"/>
        <v/>
      </c>
      <c r="S316" s="69" t="str">
        <f t="shared" si="28"/>
        <v xml:space="preserve">    </v>
      </c>
      <c r="T316" t="str">
        <f t="shared" si="29"/>
        <v/>
      </c>
      <c r="U316" t="str">
        <f t="shared" si="30"/>
        <v/>
      </c>
      <c r="V316" t="str">
        <f t="shared" si="31"/>
        <v/>
      </c>
      <c r="W316" t="str">
        <f t="shared" si="32"/>
        <v/>
      </c>
      <c r="X316" t="str">
        <f t="shared" si="33"/>
        <v/>
      </c>
    </row>
    <row r="317" spans="16:24" x14ac:dyDescent="0.2">
      <c r="P317">
        <v>316</v>
      </c>
      <c r="Q317">
        <v>316</v>
      </c>
      <c r="R317" s="69" t="str">
        <f t="shared" si="34"/>
        <v/>
      </c>
      <c r="S317" s="69" t="str">
        <f t="shared" si="28"/>
        <v xml:space="preserve">    </v>
      </c>
      <c r="T317" t="str">
        <f t="shared" si="29"/>
        <v/>
      </c>
      <c r="U317" t="str">
        <f t="shared" si="30"/>
        <v/>
      </c>
      <c r="V317" t="str">
        <f t="shared" si="31"/>
        <v/>
      </c>
      <c r="W317" t="str">
        <f t="shared" si="32"/>
        <v/>
      </c>
      <c r="X317" t="str">
        <f t="shared" si="33"/>
        <v/>
      </c>
    </row>
    <row r="318" spans="16:24" x14ac:dyDescent="0.2">
      <c r="P318">
        <v>317</v>
      </c>
      <c r="Q318">
        <v>317</v>
      </c>
      <c r="R318" s="69" t="str">
        <f t="shared" si="34"/>
        <v/>
      </c>
      <c r="S318" s="69" t="str">
        <f t="shared" si="28"/>
        <v xml:space="preserve">    </v>
      </c>
      <c r="T318" t="str">
        <f t="shared" si="29"/>
        <v/>
      </c>
      <c r="U318" t="str">
        <f t="shared" si="30"/>
        <v/>
      </c>
      <c r="V318" t="str">
        <f t="shared" si="31"/>
        <v/>
      </c>
      <c r="W318" t="str">
        <f t="shared" si="32"/>
        <v/>
      </c>
      <c r="X318" t="str">
        <f t="shared" si="33"/>
        <v/>
      </c>
    </row>
    <row r="319" spans="16:24" x14ac:dyDescent="0.2">
      <c r="P319">
        <v>318</v>
      </c>
      <c r="Q319">
        <v>318</v>
      </c>
      <c r="R319" s="69" t="str">
        <f t="shared" si="34"/>
        <v/>
      </c>
      <c r="S319" s="69" t="str">
        <f t="shared" si="28"/>
        <v xml:space="preserve">    </v>
      </c>
      <c r="T319" t="str">
        <f t="shared" si="29"/>
        <v/>
      </c>
      <c r="U319" t="str">
        <f t="shared" si="30"/>
        <v/>
      </c>
      <c r="V319" t="str">
        <f t="shared" si="31"/>
        <v/>
      </c>
      <c r="W319" t="str">
        <f t="shared" si="32"/>
        <v/>
      </c>
      <c r="X319" t="str">
        <f t="shared" si="33"/>
        <v/>
      </c>
    </row>
    <row r="320" spans="16:24" x14ac:dyDescent="0.2">
      <c r="P320">
        <v>319</v>
      </c>
      <c r="Q320">
        <v>319</v>
      </c>
      <c r="R320" s="69" t="str">
        <f t="shared" si="34"/>
        <v/>
      </c>
      <c r="S320" s="69" t="str">
        <f t="shared" si="28"/>
        <v xml:space="preserve">    </v>
      </c>
      <c r="T320" t="str">
        <f t="shared" si="29"/>
        <v/>
      </c>
      <c r="U320" t="str">
        <f t="shared" si="30"/>
        <v/>
      </c>
      <c r="V320" t="str">
        <f t="shared" si="31"/>
        <v/>
      </c>
      <c r="W320" t="str">
        <f t="shared" si="32"/>
        <v/>
      </c>
      <c r="X320" t="str">
        <f t="shared" si="33"/>
        <v/>
      </c>
    </row>
    <row r="321" spans="16:24" x14ac:dyDescent="0.2">
      <c r="P321">
        <v>320</v>
      </c>
      <c r="Q321">
        <v>320</v>
      </c>
      <c r="R321" s="69" t="str">
        <f t="shared" si="34"/>
        <v/>
      </c>
      <c r="S321" s="69" t="str">
        <f t="shared" si="28"/>
        <v xml:space="preserve">    </v>
      </c>
      <c r="T321" t="str">
        <f t="shared" si="29"/>
        <v/>
      </c>
      <c r="U321" t="str">
        <f t="shared" si="30"/>
        <v/>
      </c>
      <c r="V321" t="str">
        <f t="shared" si="31"/>
        <v/>
      </c>
      <c r="W321" t="str">
        <f t="shared" si="32"/>
        <v/>
      </c>
      <c r="X321" t="str">
        <f t="shared" si="33"/>
        <v/>
      </c>
    </row>
    <row r="322" spans="16:24" x14ac:dyDescent="0.2">
      <c r="P322">
        <v>321</v>
      </c>
      <c r="Q322">
        <v>321</v>
      </c>
      <c r="R322" s="69" t="str">
        <f t="shared" si="34"/>
        <v/>
      </c>
      <c r="S322" s="69" t="str">
        <f t="shared" si="28"/>
        <v xml:space="preserve">    </v>
      </c>
      <c r="T322" t="str">
        <f t="shared" si="29"/>
        <v/>
      </c>
      <c r="U322" t="str">
        <f t="shared" si="30"/>
        <v/>
      </c>
      <c r="V322" t="str">
        <f t="shared" si="31"/>
        <v/>
      </c>
      <c r="W322" t="str">
        <f t="shared" si="32"/>
        <v/>
      </c>
      <c r="X322" t="str">
        <f t="shared" si="33"/>
        <v/>
      </c>
    </row>
    <row r="323" spans="16:24" x14ac:dyDescent="0.2">
      <c r="P323">
        <v>322</v>
      </c>
      <c r="Q323">
        <v>322</v>
      </c>
      <c r="R323" s="69" t="str">
        <f t="shared" si="34"/>
        <v/>
      </c>
      <c r="S323" s="69" t="str">
        <f t="shared" ref="S323:S386" si="35">CONCATENATE(T323," ",U323," ",V323," ",W323," ",X323)</f>
        <v xml:space="preserve">    </v>
      </c>
      <c r="T323" t="str">
        <f t="shared" ref="T323:T386" si="36">IFERROR(VLOOKUP(Q323,A:M,13,0),"")</f>
        <v/>
      </c>
      <c r="U323" t="str">
        <f t="shared" ref="U323:U386" si="37">IFERROR(VLOOKUP(Q323,A:M,12,0),"")</f>
        <v/>
      </c>
      <c r="V323" t="str">
        <f t="shared" ref="V323:V386" si="38">IFERROR(VLOOKUP(Q323,A:M,11,0),"")</f>
        <v/>
      </c>
      <c r="W323" t="str">
        <f t="shared" ref="W323:W386" si="39">IFERROR(VLOOKUP(Q323,A:M,10,0),"")</f>
        <v/>
      </c>
      <c r="X323" t="str">
        <f t="shared" ref="X323:X386" si="40">IFERROR(VLOOKUP(Q323,A:N,14,0),"")</f>
        <v/>
      </c>
    </row>
    <row r="324" spans="16:24" x14ac:dyDescent="0.2">
      <c r="P324">
        <v>323</v>
      </c>
      <c r="Q324">
        <v>323</v>
      </c>
      <c r="R324" s="69" t="str">
        <f t="shared" ref="R324:R387" si="41">IF(T324="","",P324)</f>
        <v/>
      </c>
      <c r="S324" s="69" t="str">
        <f t="shared" si="35"/>
        <v xml:space="preserve">    </v>
      </c>
      <c r="T324" t="str">
        <f t="shared" si="36"/>
        <v/>
      </c>
      <c r="U324" t="str">
        <f t="shared" si="37"/>
        <v/>
      </c>
      <c r="V324" t="str">
        <f t="shared" si="38"/>
        <v/>
      </c>
      <c r="W324" t="str">
        <f t="shared" si="39"/>
        <v/>
      </c>
      <c r="X324" t="str">
        <f t="shared" si="40"/>
        <v/>
      </c>
    </row>
    <row r="325" spans="16:24" x14ac:dyDescent="0.2">
      <c r="P325">
        <v>324</v>
      </c>
      <c r="Q325">
        <v>324</v>
      </c>
      <c r="R325" s="69" t="str">
        <f t="shared" si="41"/>
        <v/>
      </c>
      <c r="S325" s="69" t="str">
        <f t="shared" si="35"/>
        <v xml:space="preserve">    </v>
      </c>
      <c r="T325" t="str">
        <f t="shared" si="36"/>
        <v/>
      </c>
      <c r="U325" t="str">
        <f t="shared" si="37"/>
        <v/>
      </c>
      <c r="V325" t="str">
        <f t="shared" si="38"/>
        <v/>
      </c>
      <c r="W325" t="str">
        <f t="shared" si="39"/>
        <v/>
      </c>
      <c r="X325" t="str">
        <f t="shared" si="40"/>
        <v/>
      </c>
    </row>
    <row r="326" spans="16:24" x14ac:dyDescent="0.2">
      <c r="P326">
        <v>325</v>
      </c>
      <c r="Q326">
        <v>325</v>
      </c>
      <c r="R326" s="69" t="str">
        <f t="shared" si="41"/>
        <v/>
      </c>
      <c r="S326" s="69" t="str">
        <f t="shared" si="35"/>
        <v xml:space="preserve">    </v>
      </c>
      <c r="T326" t="str">
        <f t="shared" si="36"/>
        <v/>
      </c>
      <c r="U326" t="str">
        <f t="shared" si="37"/>
        <v/>
      </c>
      <c r="V326" t="str">
        <f t="shared" si="38"/>
        <v/>
      </c>
      <c r="W326" t="str">
        <f t="shared" si="39"/>
        <v/>
      </c>
      <c r="X326" t="str">
        <f t="shared" si="40"/>
        <v/>
      </c>
    </row>
    <row r="327" spans="16:24" x14ac:dyDescent="0.2">
      <c r="P327">
        <v>326</v>
      </c>
      <c r="Q327">
        <v>326</v>
      </c>
      <c r="R327" s="69" t="str">
        <f t="shared" si="41"/>
        <v/>
      </c>
      <c r="S327" s="69" t="str">
        <f t="shared" si="35"/>
        <v xml:space="preserve">    </v>
      </c>
      <c r="T327" t="str">
        <f t="shared" si="36"/>
        <v/>
      </c>
      <c r="U327" t="str">
        <f t="shared" si="37"/>
        <v/>
      </c>
      <c r="V327" t="str">
        <f t="shared" si="38"/>
        <v/>
      </c>
      <c r="W327" t="str">
        <f t="shared" si="39"/>
        <v/>
      </c>
      <c r="X327" t="str">
        <f t="shared" si="40"/>
        <v/>
      </c>
    </row>
    <row r="328" spans="16:24" x14ac:dyDescent="0.2">
      <c r="P328">
        <v>327</v>
      </c>
      <c r="Q328">
        <v>327</v>
      </c>
      <c r="R328" s="69" t="str">
        <f t="shared" si="41"/>
        <v/>
      </c>
      <c r="S328" s="69" t="str">
        <f t="shared" si="35"/>
        <v xml:space="preserve">    </v>
      </c>
      <c r="T328" t="str">
        <f t="shared" si="36"/>
        <v/>
      </c>
      <c r="U328" t="str">
        <f t="shared" si="37"/>
        <v/>
      </c>
      <c r="V328" t="str">
        <f t="shared" si="38"/>
        <v/>
      </c>
      <c r="W328" t="str">
        <f t="shared" si="39"/>
        <v/>
      </c>
      <c r="X328" t="str">
        <f t="shared" si="40"/>
        <v/>
      </c>
    </row>
    <row r="329" spans="16:24" x14ac:dyDescent="0.2">
      <c r="P329">
        <v>328</v>
      </c>
      <c r="Q329">
        <v>328</v>
      </c>
      <c r="R329" s="69" t="str">
        <f t="shared" si="41"/>
        <v/>
      </c>
      <c r="S329" s="69" t="str">
        <f t="shared" si="35"/>
        <v xml:space="preserve">    </v>
      </c>
      <c r="T329" t="str">
        <f t="shared" si="36"/>
        <v/>
      </c>
      <c r="U329" t="str">
        <f t="shared" si="37"/>
        <v/>
      </c>
      <c r="V329" t="str">
        <f t="shared" si="38"/>
        <v/>
      </c>
      <c r="W329" t="str">
        <f t="shared" si="39"/>
        <v/>
      </c>
      <c r="X329" t="str">
        <f t="shared" si="40"/>
        <v/>
      </c>
    </row>
    <row r="330" spans="16:24" x14ac:dyDescent="0.2">
      <c r="P330">
        <v>329</v>
      </c>
      <c r="Q330">
        <v>329</v>
      </c>
      <c r="R330" s="69" t="str">
        <f t="shared" si="41"/>
        <v/>
      </c>
      <c r="S330" s="69" t="str">
        <f t="shared" si="35"/>
        <v xml:space="preserve">    </v>
      </c>
      <c r="T330" t="str">
        <f t="shared" si="36"/>
        <v/>
      </c>
      <c r="U330" t="str">
        <f t="shared" si="37"/>
        <v/>
      </c>
      <c r="V330" t="str">
        <f t="shared" si="38"/>
        <v/>
      </c>
      <c r="W330" t="str">
        <f t="shared" si="39"/>
        <v/>
      </c>
      <c r="X330" t="str">
        <f t="shared" si="40"/>
        <v/>
      </c>
    </row>
    <row r="331" spans="16:24" x14ac:dyDescent="0.2">
      <c r="P331">
        <v>330</v>
      </c>
      <c r="Q331">
        <v>330</v>
      </c>
      <c r="R331" s="69" t="str">
        <f t="shared" si="41"/>
        <v/>
      </c>
      <c r="S331" s="69" t="str">
        <f t="shared" si="35"/>
        <v xml:space="preserve">    </v>
      </c>
      <c r="T331" t="str">
        <f t="shared" si="36"/>
        <v/>
      </c>
      <c r="U331" t="str">
        <f t="shared" si="37"/>
        <v/>
      </c>
      <c r="V331" t="str">
        <f t="shared" si="38"/>
        <v/>
      </c>
      <c r="W331" t="str">
        <f t="shared" si="39"/>
        <v/>
      </c>
      <c r="X331" t="str">
        <f t="shared" si="40"/>
        <v/>
      </c>
    </row>
    <row r="332" spans="16:24" x14ac:dyDescent="0.2">
      <c r="P332">
        <v>331</v>
      </c>
      <c r="Q332">
        <v>331</v>
      </c>
      <c r="R332" s="69" t="str">
        <f t="shared" si="41"/>
        <v/>
      </c>
      <c r="S332" s="69" t="str">
        <f t="shared" si="35"/>
        <v xml:space="preserve">    </v>
      </c>
      <c r="T332" t="str">
        <f t="shared" si="36"/>
        <v/>
      </c>
      <c r="U332" t="str">
        <f t="shared" si="37"/>
        <v/>
      </c>
      <c r="V332" t="str">
        <f t="shared" si="38"/>
        <v/>
      </c>
      <c r="W332" t="str">
        <f t="shared" si="39"/>
        <v/>
      </c>
      <c r="X332" t="str">
        <f t="shared" si="40"/>
        <v/>
      </c>
    </row>
    <row r="333" spans="16:24" x14ac:dyDescent="0.2">
      <c r="P333">
        <v>332</v>
      </c>
      <c r="Q333">
        <v>332</v>
      </c>
      <c r="R333" s="69" t="str">
        <f t="shared" si="41"/>
        <v/>
      </c>
      <c r="S333" s="69" t="str">
        <f t="shared" si="35"/>
        <v xml:space="preserve">    </v>
      </c>
      <c r="T333" t="str">
        <f t="shared" si="36"/>
        <v/>
      </c>
      <c r="U333" t="str">
        <f t="shared" si="37"/>
        <v/>
      </c>
      <c r="V333" t="str">
        <f t="shared" si="38"/>
        <v/>
      </c>
      <c r="W333" t="str">
        <f t="shared" si="39"/>
        <v/>
      </c>
      <c r="X333" t="str">
        <f t="shared" si="40"/>
        <v/>
      </c>
    </row>
    <row r="334" spans="16:24" x14ac:dyDescent="0.2">
      <c r="P334">
        <v>333</v>
      </c>
      <c r="Q334">
        <v>333</v>
      </c>
      <c r="R334" s="69" t="str">
        <f t="shared" si="41"/>
        <v/>
      </c>
      <c r="S334" s="69" t="str">
        <f t="shared" si="35"/>
        <v xml:space="preserve">    </v>
      </c>
      <c r="T334" t="str">
        <f t="shared" si="36"/>
        <v/>
      </c>
      <c r="U334" t="str">
        <f t="shared" si="37"/>
        <v/>
      </c>
      <c r="V334" t="str">
        <f t="shared" si="38"/>
        <v/>
      </c>
      <c r="W334" t="str">
        <f t="shared" si="39"/>
        <v/>
      </c>
      <c r="X334" t="str">
        <f t="shared" si="40"/>
        <v/>
      </c>
    </row>
    <row r="335" spans="16:24" x14ac:dyDescent="0.2">
      <c r="P335">
        <v>334</v>
      </c>
      <c r="Q335">
        <v>334</v>
      </c>
      <c r="R335" s="69" t="str">
        <f t="shared" si="41"/>
        <v/>
      </c>
      <c r="S335" s="69" t="str">
        <f t="shared" si="35"/>
        <v xml:space="preserve">    </v>
      </c>
      <c r="T335" t="str">
        <f t="shared" si="36"/>
        <v/>
      </c>
      <c r="U335" t="str">
        <f t="shared" si="37"/>
        <v/>
      </c>
      <c r="V335" t="str">
        <f t="shared" si="38"/>
        <v/>
      </c>
      <c r="W335" t="str">
        <f t="shared" si="39"/>
        <v/>
      </c>
      <c r="X335" t="str">
        <f t="shared" si="40"/>
        <v/>
      </c>
    </row>
    <row r="336" spans="16:24" x14ac:dyDescent="0.2">
      <c r="P336">
        <v>335</v>
      </c>
      <c r="Q336">
        <v>335</v>
      </c>
      <c r="R336" s="69" t="str">
        <f t="shared" si="41"/>
        <v/>
      </c>
      <c r="S336" s="69" t="str">
        <f t="shared" si="35"/>
        <v xml:space="preserve">    </v>
      </c>
      <c r="T336" t="str">
        <f t="shared" si="36"/>
        <v/>
      </c>
      <c r="U336" t="str">
        <f t="shared" si="37"/>
        <v/>
      </c>
      <c r="V336" t="str">
        <f t="shared" si="38"/>
        <v/>
      </c>
      <c r="W336" t="str">
        <f t="shared" si="39"/>
        <v/>
      </c>
      <c r="X336" t="str">
        <f t="shared" si="40"/>
        <v/>
      </c>
    </row>
    <row r="337" spans="16:24" x14ac:dyDescent="0.2">
      <c r="P337">
        <v>336</v>
      </c>
      <c r="Q337">
        <v>336</v>
      </c>
      <c r="R337" s="69" t="str">
        <f t="shared" si="41"/>
        <v/>
      </c>
      <c r="S337" s="69" t="str">
        <f t="shared" si="35"/>
        <v xml:space="preserve">    </v>
      </c>
      <c r="T337" t="str">
        <f t="shared" si="36"/>
        <v/>
      </c>
      <c r="U337" t="str">
        <f t="shared" si="37"/>
        <v/>
      </c>
      <c r="V337" t="str">
        <f t="shared" si="38"/>
        <v/>
      </c>
      <c r="W337" t="str">
        <f t="shared" si="39"/>
        <v/>
      </c>
      <c r="X337" t="str">
        <f t="shared" si="40"/>
        <v/>
      </c>
    </row>
    <row r="338" spans="16:24" x14ac:dyDescent="0.2">
      <c r="P338">
        <v>337</v>
      </c>
      <c r="Q338">
        <v>337</v>
      </c>
      <c r="R338" s="69" t="str">
        <f t="shared" si="41"/>
        <v/>
      </c>
      <c r="S338" s="69" t="str">
        <f t="shared" si="35"/>
        <v xml:space="preserve">    </v>
      </c>
      <c r="T338" t="str">
        <f t="shared" si="36"/>
        <v/>
      </c>
      <c r="U338" t="str">
        <f t="shared" si="37"/>
        <v/>
      </c>
      <c r="V338" t="str">
        <f t="shared" si="38"/>
        <v/>
      </c>
      <c r="W338" t="str">
        <f t="shared" si="39"/>
        <v/>
      </c>
      <c r="X338" t="str">
        <f t="shared" si="40"/>
        <v/>
      </c>
    </row>
    <row r="339" spans="16:24" x14ac:dyDescent="0.2">
      <c r="P339">
        <v>338</v>
      </c>
      <c r="Q339">
        <v>338</v>
      </c>
      <c r="R339" s="69" t="str">
        <f t="shared" si="41"/>
        <v/>
      </c>
      <c r="S339" s="69" t="str">
        <f t="shared" si="35"/>
        <v xml:space="preserve">    </v>
      </c>
      <c r="T339" t="str">
        <f t="shared" si="36"/>
        <v/>
      </c>
      <c r="U339" t="str">
        <f t="shared" si="37"/>
        <v/>
      </c>
      <c r="V339" t="str">
        <f t="shared" si="38"/>
        <v/>
      </c>
      <c r="W339" t="str">
        <f t="shared" si="39"/>
        <v/>
      </c>
      <c r="X339" t="str">
        <f t="shared" si="40"/>
        <v/>
      </c>
    </row>
    <row r="340" spans="16:24" x14ac:dyDescent="0.2">
      <c r="P340">
        <v>339</v>
      </c>
      <c r="Q340">
        <v>339</v>
      </c>
      <c r="R340" s="69" t="str">
        <f t="shared" si="41"/>
        <v/>
      </c>
      <c r="S340" s="69" t="str">
        <f t="shared" si="35"/>
        <v xml:space="preserve">    </v>
      </c>
      <c r="T340" t="str">
        <f t="shared" si="36"/>
        <v/>
      </c>
      <c r="U340" t="str">
        <f t="shared" si="37"/>
        <v/>
      </c>
      <c r="V340" t="str">
        <f t="shared" si="38"/>
        <v/>
      </c>
      <c r="W340" t="str">
        <f t="shared" si="39"/>
        <v/>
      </c>
      <c r="X340" t="str">
        <f t="shared" si="40"/>
        <v/>
      </c>
    </row>
    <row r="341" spans="16:24" x14ac:dyDescent="0.2">
      <c r="P341">
        <v>340</v>
      </c>
      <c r="Q341">
        <v>340</v>
      </c>
      <c r="R341" s="69" t="str">
        <f t="shared" si="41"/>
        <v/>
      </c>
      <c r="S341" s="69" t="str">
        <f t="shared" si="35"/>
        <v xml:space="preserve">    </v>
      </c>
      <c r="T341" t="str">
        <f t="shared" si="36"/>
        <v/>
      </c>
      <c r="U341" t="str">
        <f t="shared" si="37"/>
        <v/>
      </c>
      <c r="V341" t="str">
        <f t="shared" si="38"/>
        <v/>
      </c>
      <c r="W341" t="str">
        <f t="shared" si="39"/>
        <v/>
      </c>
      <c r="X341" t="str">
        <f t="shared" si="40"/>
        <v/>
      </c>
    </row>
    <row r="342" spans="16:24" x14ac:dyDescent="0.2">
      <c r="P342">
        <v>341</v>
      </c>
      <c r="Q342">
        <v>341</v>
      </c>
      <c r="R342" s="69" t="str">
        <f t="shared" si="41"/>
        <v/>
      </c>
      <c r="S342" s="69" t="str">
        <f t="shared" si="35"/>
        <v xml:space="preserve">    </v>
      </c>
      <c r="T342" t="str">
        <f t="shared" si="36"/>
        <v/>
      </c>
      <c r="U342" t="str">
        <f t="shared" si="37"/>
        <v/>
      </c>
      <c r="V342" t="str">
        <f t="shared" si="38"/>
        <v/>
      </c>
      <c r="W342" t="str">
        <f t="shared" si="39"/>
        <v/>
      </c>
      <c r="X342" t="str">
        <f t="shared" si="40"/>
        <v/>
      </c>
    </row>
    <row r="343" spans="16:24" x14ac:dyDescent="0.2">
      <c r="P343">
        <v>342</v>
      </c>
      <c r="Q343">
        <v>342</v>
      </c>
      <c r="R343" s="69" t="str">
        <f t="shared" si="41"/>
        <v/>
      </c>
      <c r="S343" s="69" t="str">
        <f t="shared" si="35"/>
        <v xml:space="preserve">    </v>
      </c>
      <c r="T343" t="str">
        <f t="shared" si="36"/>
        <v/>
      </c>
      <c r="U343" t="str">
        <f t="shared" si="37"/>
        <v/>
      </c>
      <c r="V343" t="str">
        <f t="shared" si="38"/>
        <v/>
      </c>
      <c r="W343" t="str">
        <f t="shared" si="39"/>
        <v/>
      </c>
      <c r="X343" t="str">
        <f t="shared" si="40"/>
        <v/>
      </c>
    </row>
    <row r="344" spans="16:24" x14ac:dyDescent="0.2">
      <c r="P344">
        <v>343</v>
      </c>
      <c r="Q344">
        <v>343</v>
      </c>
      <c r="R344" s="69" t="str">
        <f t="shared" si="41"/>
        <v/>
      </c>
      <c r="S344" s="69" t="str">
        <f t="shared" si="35"/>
        <v xml:space="preserve">    </v>
      </c>
      <c r="T344" t="str">
        <f t="shared" si="36"/>
        <v/>
      </c>
      <c r="U344" t="str">
        <f t="shared" si="37"/>
        <v/>
      </c>
      <c r="V344" t="str">
        <f t="shared" si="38"/>
        <v/>
      </c>
      <c r="W344" t="str">
        <f t="shared" si="39"/>
        <v/>
      </c>
      <c r="X344" t="str">
        <f t="shared" si="40"/>
        <v/>
      </c>
    </row>
    <row r="345" spans="16:24" x14ac:dyDescent="0.2">
      <c r="P345">
        <v>344</v>
      </c>
      <c r="Q345">
        <v>344</v>
      </c>
      <c r="R345" s="69" t="str">
        <f t="shared" si="41"/>
        <v/>
      </c>
      <c r="S345" s="69" t="str">
        <f t="shared" si="35"/>
        <v xml:space="preserve">    </v>
      </c>
      <c r="T345" t="str">
        <f t="shared" si="36"/>
        <v/>
      </c>
      <c r="U345" t="str">
        <f t="shared" si="37"/>
        <v/>
      </c>
      <c r="V345" t="str">
        <f t="shared" si="38"/>
        <v/>
      </c>
      <c r="W345" t="str">
        <f t="shared" si="39"/>
        <v/>
      </c>
      <c r="X345" t="str">
        <f t="shared" si="40"/>
        <v/>
      </c>
    </row>
    <row r="346" spans="16:24" x14ac:dyDescent="0.2">
      <c r="P346">
        <v>345</v>
      </c>
      <c r="Q346">
        <v>345</v>
      </c>
      <c r="R346" s="69" t="str">
        <f t="shared" si="41"/>
        <v/>
      </c>
      <c r="S346" s="69" t="str">
        <f t="shared" si="35"/>
        <v xml:space="preserve">    </v>
      </c>
      <c r="T346" t="str">
        <f t="shared" si="36"/>
        <v/>
      </c>
      <c r="U346" t="str">
        <f t="shared" si="37"/>
        <v/>
      </c>
      <c r="V346" t="str">
        <f t="shared" si="38"/>
        <v/>
      </c>
      <c r="W346" t="str">
        <f t="shared" si="39"/>
        <v/>
      </c>
      <c r="X346" t="str">
        <f t="shared" si="40"/>
        <v/>
      </c>
    </row>
    <row r="347" spans="16:24" x14ac:dyDescent="0.2">
      <c r="P347">
        <v>346</v>
      </c>
      <c r="Q347">
        <v>346</v>
      </c>
      <c r="R347" s="69" t="str">
        <f t="shared" si="41"/>
        <v/>
      </c>
      <c r="S347" s="69" t="str">
        <f t="shared" si="35"/>
        <v xml:space="preserve">    </v>
      </c>
      <c r="T347" t="str">
        <f t="shared" si="36"/>
        <v/>
      </c>
      <c r="U347" t="str">
        <f t="shared" si="37"/>
        <v/>
      </c>
      <c r="V347" t="str">
        <f t="shared" si="38"/>
        <v/>
      </c>
      <c r="W347" t="str">
        <f t="shared" si="39"/>
        <v/>
      </c>
      <c r="X347" t="str">
        <f t="shared" si="40"/>
        <v/>
      </c>
    </row>
    <row r="348" spans="16:24" x14ac:dyDescent="0.2">
      <c r="P348">
        <v>347</v>
      </c>
      <c r="Q348">
        <v>347</v>
      </c>
      <c r="R348" s="69" t="str">
        <f t="shared" si="41"/>
        <v/>
      </c>
      <c r="S348" s="69" t="str">
        <f t="shared" si="35"/>
        <v xml:space="preserve">    </v>
      </c>
      <c r="T348" t="str">
        <f t="shared" si="36"/>
        <v/>
      </c>
      <c r="U348" t="str">
        <f t="shared" si="37"/>
        <v/>
      </c>
      <c r="V348" t="str">
        <f t="shared" si="38"/>
        <v/>
      </c>
      <c r="W348" t="str">
        <f t="shared" si="39"/>
        <v/>
      </c>
      <c r="X348" t="str">
        <f t="shared" si="40"/>
        <v/>
      </c>
    </row>
    <row r="349" spans="16:24" x14ac:dyDescent="0.2">
      <c r="P349">
        <v>348</v>
      </c>
      <c r="Q349">
        <v>348</v>
      </c>
      <c r="R349" s="69" t="str">
        <f t="shared" si="41"/>
        <v/>
      </c>
      <c r="S349" s="69" t="str">
        <f t="shared" si="35"/>
        <v xml:space="preserve">    </v>
      </c>
      <c r="T349" t="str">
        <f t="shared" si="36"/>
        <v/>
      </c>
      <c r="U349" t="str">
        <f t="shared" si="37"/>
        <v/>
      </c>
      <c r="V349" t="str">
        <f t="shared" si="38"/>
        <v/>
      </c>
      <c r="W349" t="str">
        <f t="shared" si="39"/>
        <v/>
      </c>
      <c r="X349" t="str">
        <f t="shared" si="40"/>
        <v/>
      </c>
    </row>
    <row r="350" spans="16:24" x14ac:dyDescent="0.2">
      <c r="P350">
        <v>349</v>
      </c>
      <c r="Q350">
        <v>349</v>
      </c>
      <c r="R350" s="69" t="str">
        <f t="shared" si="41"/>
        <v/>
      </c>
      <c r="S350" s="69" t="str">
        <f t="shared" si="35"/>
        <v xml:space="preserve">    </v>
      </c>
      <c r="T350" t="str">
        <f t="shared" si="36"/>
        <v/>
      </c>
      <c r="U350" t="str">
        <f t="shared" si="37"/>
        <v/>
      </c>
      <c r="V350" t="str">
        <f t="shared" si="38"/>
        <v/>
      </c>
      <c r="W350" t="str">
        <f t="shared" si="39"/>
        <v/>
      </c>
      <c r="X350" t="str">
        <f t="shared" si="40"/>
        <v/>
      </c>
    </row>
    <row r="351" spans="16:24" x14ac:dyDescent="0.2">
      <c r="P351">
        <v>350</v>
      </c>
      <c r="Q351">
        <v>350</v>
      </c>
      <c r="R351" s="69" t="str">
        <f t="shared" si="41"/>
        <v/>
      </c>
      <c r="S351" s="69" t="str">
        <f t="shared" si="35"/>
        <v xml:space="preserve">    </v>
      </c>
      <c r="T351" t="str">
        <f t="shared" si="36"/>
        <v/>
      </c>
      <c r="U351" t="str">
        <f t="shared" si="37"/>
        <v/>
      </c>
      <c r="V351" t="str">
        <f t="shared" si="38"/>
        <v/>
      </c>
      <c r="W351" t="str">
        <f t="shared" si="39"/>
        <v/>
      </c>
      <c r="X351" t="str">
        <f t="shared" si="40"/>
        <v/>
      </c>
    </row>
    <row r="352" spans="16:24" x14ac:dyDescent="0.2">
      <c r="P352">
        <v>351</v>
      </c>
      <c r="Q352">
        <v>351</v>
      </c>
      <c r="R352" s="69" t="str">
        <f t="shared" si="41"/>
        <v/>
      </c>
      <c r="S352" s="69" t="str">
        <f t="shared" si="35"/>
        <v xml:space="preserve">    </v>
      </c>
      <c r="T352" t="str">
        <f t="shared" si="36"/>
        <v/>
      </c>
      <c r="U352" t="str">
        <f t="shared" si="37"/>
        <v/>
      </c>
      <c r="V352" t="str">
        <f t="shared" si="38"/>
        <v/>
      </c>
      <c r="W352" t="str">
        <f t="shared" si="39"/>
        <v/>
      </c>
      <c r="X352" t="str">
        <f t="shared" si="40"/>
        <v/>
      </c>
    </row>
    <row r="353" spans="16:24" x14ac:dyDescent="0.2">
      <c r="P353">
        <v>352</v>
      </c>
      <c r="Q353">
        <v>352</v>
      </c>
      <c r="R353" s="69" t="str">
        <f t="shared" si="41"/>
        <v/>
      </c>
      <c r="S353" s="69" t="str">
        <f t="shared" si="35"/>
        <v xml:space="preserve">    </v>
      </c>
      <c r="T353" t="str">
        <f t="shared" si="36"/>
        <v/>
      </c>
      <c r="U353" t="str">
        <f t="shared" si="37"/>
        <v/>
      </c>
      <c r="V353" t="str">
        <f t="shared" si="38"/>
        <v/>
      </c>
      <c r="W353" t="str">
        <f t="shared" si="39"/>
        <v/>
      </c>
      <c r="X353" t="str">
        <f t="shared" si="40"/>
        <v/>
      </c>
    </row>
    <row r="354" spans="16:24" x14ac:dyDescent="0.2">
      <c r="P354">
        <v>353</v>
      </c>
      <c r="Q354">
        <v>353</v>
      </c>
      <c r="R354" s="69" t="str">
        <f t="shared" si="41"/>
        <v/>
      </c>
      <c r="S354" s="69" t="str">
        <f t="shared" si="35"/>
        <v xml:space="preserve">    </v>
      </c>
      <c r="T354" t="str">
        <f t="shared" si="36"/>
        <v/>
      </c>
      <c r="U354" t="str">
        <f t="shared" si="37"/>
        <v/>
      </c>
      <c r="V354" t="str">
        <f t="shared" si="38"/>
        <v/>
      </c>
      <c r="W354" t="str">
        <f t="shared" si="39"/>
        <v/>
      </c>
      <c r="X354" t="str">
        <f t="shared" si="40"/>
        <v/>
      </c>
    </row>
    <row r="355" spans="16:24" x14ac:dyDescent="0.2">
      <c r="P355">
        <v>354</v>
      </c>
      <c r="Q355">
        <v>354</v>
      </c>
      <c r="R355" s="69" t="str">
        <f t="shared" si="41"/>
        <v/>
      </c>
      <c r="S355" s="69" t="str">
        <f t="shared" si="35"/>
        <v xml:space="preserve">    </v>
      </c>
      <c r="T355" t="str">
        <f t="shared" si="36"/>
        <v/>
      </c>
      <c r="U355" t="str">
        <f t="shared" si="37"/>
        <v/>
      </c>
      <c r="V355" t="str">
        <f t="shared" si="38"/>
        <v/>
      </c>
      <c r="W355" t="str">
        <f t="shared" si="39"/>
        <v/>
      </c>
      <c r="X355" t="str">
        <f t="shared" si="40"/>
        <v/>
      </c>
    </row>
    <row r="356" spans="16:24" x14ac:dyDescent="0.2">
      <c r="P356">
        <v>355</v>
      </c>
      <c r="Q356">
        <v>355</v>
      </c>
      <c r="R356" s="69" t="str">
        <f t="shared" si="41"/>
        <v/>
      </c>
      <c r="S356" s="69" t="str">
        <f t="shared" si="35"/>
        <v xml:space="preserve">    </v>
      </c>
      <c r="T356" t="str">
        <f t="shared" si="36"/>
        <v/>
      </c>
      <c r="U356" t="str">
        <f t="shared" si="37"/>
        <v/>
      </c>
      <c r="V356" t="str">
        <f t="shared" si="38"/>
        <v/>
      </c>
      <c r="W356" t="str">
        <f t="shared" si="39"/>
        <v/>
      </c>
      <c r="X356" t="str">
        <f t="shared" si="40"/>
        <v/>
      </c>
    </row>
    <row r="357" spans="16:24" x14ac:dyDescent="0.2">
      <c r="P357">
        <v>356</v>
      </c>
      <c r="Q357">
        <v>356</v>
      </c>
      <c r="R357" s="69" t="str">
        <f t="shared" si="41"/>
        <v/>
      </c>
      <c r="S357" s="69" t="str">
        <f t="shared" si="35"/>
        <v xml:space="preserve">    </v>
      </c>
      <c r="T357" t="str">
        <f t="shared" si="36"/>
        <v/>
      </c>
      <c r="U357" t="str">
        <f t="shared" si="37"/>
        <v/>
      </c>
      <c r="V357" t="str">
        <f t="shared" si="38"/>
        <v/>
      </c>
      <c r="W357" t="str">
        <f t="shared" si="39"/>
        <v/>
      </c>
      <c r="X357" t="str">
        <f t="shared" si="40"/>
        <v/>
      </c>
    </row>
    <row r="358" spans="16:24" x14ac:dyDescent="0.2">
      <c r="P358">
        <v>357</v>
      </c>
      <c r="Q358">
        <v>357</v>
      </c>
      <c r="R358" s="69" t="str">
        <f t="shared" si="41"/>
        <v/>
      </c>
      <c r="S358" s="69" t="str">
        <f t="shared" si="35"/>
        <v xml:space="preserve">    </v>
      </c>
      <c r="T358" t="str">
        <f t="shared" si="36"/>
        <v/>
      </c>
      <c r="U358" t="str">
        <f t="shared" si="37"/>
        <v/>
      </c>
      <c r="V358" t="str">
        <f t="shared" si="38"/>
        <v/>
      </c>
      <c r="W358" t="str">
        <f t="shared" si="39"/>
        <v/>
      </c>
      <c r="X358" t="str">
        <f t="shared" si="40"/>
        <v/>
      </c>
    </row>
    <row r="359" spans="16:24" x14ac:dyDescent="0.2">
      <c r="P359">
        <v>358</v>
      </c>
      <c r="Q359">
        <v>358</v>
      </c>
      <c r="R359" s="69" t="str">
        <f t="shared" si="41"/>
        <v/>
      </c>
      <c r="S359" s="69" t="str">
        <f t="shared" si="35"/>
        <v xml:space="preserve">    </v>
      </c>
      <c r="T359" t="str">
        <f t="shared" si="36"/>
        <v/>
      </c>
      <c r="U359" t="str">
        <f t="shared" si="37"/>
        <v/>
      </c>
      <c r="V359" t="str">
        <f t="shared" si="38"/>
        <v/>
      </c>
      <c r="W359" t="str">
        <f t="shared" si="39"/>
        <v/>
      </c>
      <c r="X359" t="str">
        <f t="shared" si="40"/>
        <v/>
      </c>
    </row>
    <row r="360" spans="16:24" x14ac:dyDescent="0.2">
      <c r="P360">
        <v>359</v>
      </c>
      <c r="Q360">
        <v>359</v>
      </c>
      <c r="R360" s="69" t="str">
        <f t="shared" si="41"/>
        <v/>
      </c>
      <c r="S360" s="69" t="str">
        <f t="shared" si="35"/>
        <v xml:space="preserve">    </v>
      </c>
      <c r="T360" t="str">
        <f t="shared" si="36"/>
        <v/>
      </c>
      <c r="U360" t="str">
        <f t="shared" si="37"/>
        <v/>
      </c>
      <c r="V360" t="str">
        <f t="shared" si="38"/>
        <v/>
      </c>
      <c r="W360" t="str">
        <f t="shared" si="39"/>
        <v/>
      </c>
      <c r="X360" t="str">
        <f t="shared" si="40"/>
        <v/>
      </c>
    </row>
    <row r="361" spans="16:24" x14ac:dyDescent="0.2">
      <c r="P361">
        <v>360</v>
      </c>
      <c r="Q361">
        <v>360</v>
      </c>
      <c r="R361" s="69" t="str">
        <f t="shared" si="41"/>
        <v/>
      </c>
      <c r="S361" s="69" t="str">
        <f t="shared" si="35"/>
        <v xml:space="preserve">    </v>
      </c>
      <c r="T361" t="str">
        <f t="shared" si="36"/>
        <v/>
      </c>
      <c r="U361" t="str">
        <f t="shared" si="37"/>
        <v/>
      </c>
      <c r="V361" t="str">
        <f t="shared" si="38"/>
        <v/>
      </c>
      <c r="W361" t="str">
        <f t="shared" si="39"/>
        <v/>
      </c>
      <c r="X361" t="str">
        <f t="shared" si="40"/>
        <v/>
      </c>
    </row>
    <row r="362" spans="16:24" x14ac:dyDescent="0.2">
      <c r="P362">
        <v>361</v>
      </c>
      <c r="Q362">
        <v>361</v>
      </c>
      <c r="R362" s="69" t="str">
        <f t="shared" si="41"/>
        <v/>
      </c>
      <c r="S362" s="69" t="str">
        <f t="shared" si="35"/>
        <v xml:space="preserve">    </v>
      </c>
      <c r="T362" t="str">
        <f t="shared" si="36"/>
        <v/>
      </c>
      <c r="U362" t="str">
        <f t="shared" si="37"/>
        <v/>
      </c>
      <c r="V362" t="str">
        <f t="shared" si="38"/>
        <v/>
      </c>
      <c r="W362" t="str">
        <f t="shared" si="39"/>
        <v/>
      </c>
      <c r="X362" t="str">
        <f t="shared" si="40"/>
        <v/>
      </c>
    </row>
    <row r="363" spans="16:24" x14ac:dyDescent="0.2">
      <c r="P363">
        <v>362</v>
      </c>
      <c r="Q363">
        <v>362</v>
      </c>
      <c r="R363" s="69" t="str">
        <f t="shared" si="41"/>
        <v/>
      </c>
      <c r="S363" s="69" t="str">
        <f t="shared" si="35"/>
        <v xml:space="preserve">    </v>
      </c>
      <c r="T363" t="str">
        <f t="shared" si="36"/>
        <v/>
      </c>
      <c r="U363" t="str">
        <f t="shared" si="37"/>
        <v/>
      </c>
      <c r="V363" t="str">
        <f t="shared" si="38"/>
        <v/>
      </c>
      <c r="W363" t="str">
        <f t="shared" si="39"/>
        <v/>
      </c>
      <c r="X363" t="str">
        <f t="shared" si="40"/>
        <v/>
      </c>
    </row>
    <row r="364" spans="16:24" x14ac:dyDescent="0.2">
      <c r="P364">
        <v>363</v>
      </c>
      <c r="Q364">
        <v>363</v>
      </c>
      <c r="R364" s="69" t="str">
        <f t="shared" si="41"/>
        <v/>
      </c>
      <c r="S364" s="69" t="str">
        <f t="shared" si="35"/>
        <v xml:space="preserve">    </v>
      </c>
      <c r="T364" t="str">
        <f t="shared" si="36"/>
        <v/>
      </c>
      <c r="U364" t="str">
        <f t="shared" si="37"/>
        <v/>
      </c>
      <c r="V364" t="str">
        <f t="shared" si="38"/>
        <v/>
      </c>
      <c r="W364" t="str">
        <f t="shared" si="39"/>
        <v/>
      </c>
      <c r="X364" t="str">
        <f t="shared" si="40"/>
        <v/>
      </c>
    </row>
    <row r="365" spans="16:24" x14ac:dyDescent="0.2">
      <c r="P365">
        <v>364</v>
      </c>
      <c r="Q365">
        <v>364</v>
      </c>
      <c r="R365" s="69" t="str">
        <f t="shared" si="41"/>
        <v/>
      </c>
      <c r="S365" s="69" t="str">
        <f t="shared" si="35"/>
        <v xml:space="preserve">    </v>
      </c>
      <c r="T365" t="str">
        <f t="shared" si="36"/>
        <v/>
      </c>
      <c r="U365" t="str">
        <f t="shared" si="37"/>
        <v/>
      </c>
      <c r="V365" t="str">
        <f t="shared" si="38"/>
        <v/>
      </c>
      <c r="W365" t="str">
        <f t="shared" si="39"/>
        <v/>
      </c>
      <c r="X365" t="str">
        <f t="shared" si="40"/>
        <v/>
      </c>
    </row>
    <row r="366" spans="16:24" x14ac:dyDescent="0.2">
      <c r="P366">
        <v>365</v>
      </c>
      <c r="Q366">
        <v>365</v>
      </c>
      <c r="R366" s="69" t="str">
        <f t="shared" si="41"/>
        <v/>
      </c>
      <c r="S366" s="69" t="str">
        <f t="shared" si="35"/>
        <v xml:space="preserve">    </v>
      </c>
      <c r="T366" t="str">
        <f t="shared" si="36"/>
        <v/>
      </c>
      <c r="U366" t="str">
        <f t="shared" si="37"/>
        <v/>
      </c>
      <c r="V366" t="str">
        <f t="shared" si="38"/>
        <v/>
      </c>
      <c r="W366" t="str">
        <f t="shared" si="39"/>
        <v/>
      </c>
      <c r="X366" t="str">
        <f t="shared" si="40"/>
        <v/>
      </c>
    </row>
    <row r="367" spans="16:24" x14ac:dyDescent="0.2">
      <c r="P367">
        <v>366</v>
      </c>
      <c r="Q367">
        <v>366</v>
      </c>
      <c r="R367" s="69" t="str">
        <f t="shared" si="41"/>
        <v/>
      </c>
      <c r="S367" s="69" t="str">
        <f t="shared" si="35"/>
        <v xml:space="preserve">    </v>
      </c>
      <c r="T367" t="str">
        <f t="shared" si="36"/>
        <v/>
      </c>
      <c r="U367" t="str">
        <f t="shared" si="37"/>
        <v/>
      </c>
      <c r="V367" t="str">
        <f t="shared" si="38"/>
        <v/>
      </c>
      <c r="W367" t="str">
        <f t="shared" si="39"/>
        <v/>
      </c>
      <c r="X367" t="str">
        <f t="shared" si="40"/>
        <v/>
      </c>
    </row>
    <row r="368" spans="16:24" x14ac:dyDescent="0.2">
      <c r="P368">
        <v>367</v>
      </c>
      <c r="Q368">
        <v>367</v>
      </c>
      <c r="R368" s="69" t="str">
        <f t="shared" si="41"/>
        <v/>
      </c>
      <c r="S368" s="69" t="str">
        <f t="shared" si="35"/>
        <v xml:space="preserve">    </v>
      </c>
      <c r="T368" t="str">
        <f t="shared" si="36"/>
        <v/>
      </c>
      <c r="U368" t="str">
        <f t="shared" si="37"/>
        <v/>
      </c>
      <c r="V368" t="str">
        <f t="shared" si="38"/>
        <v/>
      </c>
      <c r="W368" t="str">
        <f t="shared" si="39"/>
        <v/>
      </c>
      <c r="X368" t="str">
        <f t="shared" si="40"/>
        <v/>
      </c>
    </row>
    <row r="369" spans="16:24" x14ac:dyDescent="0.2">
      <c r="P369">
        <v>368</v>
      </c>
      <c r="Q369">
        <v>368</v>
      </c>
      <c r="R369" s="69" t="str">
        <f t="shared" si="41"/>
        <v/>
      </c>
      <c r="S369" s="69" t="str">
        <f t="shared" si="35"/>
        <v xml:space="preserve">    </v>
      </c>
      <c r="T369" t="str">
        <f t="shared" si="36"/>
        <v/>
      </c>
      <c r="U369" t="str">
        <f t="shared" si="37"/>
        <v/>
      </c>
      <c r="V369" t="str">
        <f t="shared" si="38"/>
        <v/>
      </c>
      <c r="W369" t="str">
        <f t="shared" si="39"/>
        <v/>
      </c>
      <c r="X369" t="str">
        <f t="shared" si="40"/>
        <v/>
      </c>
    </row>
    <row r="370" spans="16:24" x14ac:dyDescent="0.2">
      <c r="P370">
        <v>369</v>
      </c>
      <c r="Q370">
        <v>369</v>
      </c>
      <c r="R370" s="69" t="str">
        <f t="shared" si="41"/>
        <v/>
      </c>
      <c r="S370" s="69" t="str">
        <f t="shared" si="35"/>
        <v xml:space="preserve">    </v>
      </c>
      <c r="T370" t="str">
        <f t="shared" si="36"/>
        <v/>
      </c>
      <c r="U370" t="str">
        <f t="shared" si="37"/>
        <v/>
      </c>
      <c r="V370" t="str">
        <f t="shared" si="38"/>
        <v/>
      </c>
      <c r="W370" t="str">
        <f t="shared" si="39"/>
        <v/>
      </c>
      <c r="X370" t="str">
        <f t="shared" si="40"/>
        <v/>
      </c>
    </row>
    <row r="371" spans="16:24" x14ac:dyDescent="0.2">
      <c r="P371">
        <v>370</v>
      </c>
      <c r="Q371">
        <v>370</v>
      </c>
      <c r="R371" s="69" t="str">
        <f t="shared" si="41"/>
        <v/>
      </c>
      <c r="S371" s="69" t="str">
        <f t="shared" si="35"/>
        <v xml:space="preserve">    </v>
      </c>
      <c r="T371" t="str">
        <f t="shared" si="36"/>
        <v/>
      </c>
      <c r="U371" t="str">
        <f t="shared" si="37"/>
        <v/>
      </c>
      <c r="V371" t="str">
        <f t="shared" si="38"/>
        <v/>
      </c>
      <c r="W371" t="str">
        <f t="shared" si="39"/>
        <v/>
      </c>
      <c r="X371" t="str">
        <f t="shared" si="40"/>
        <v/>
      </c>
    </row>
    <row r="372" spans="16:24" x14ac:dyDescent="0.2">
      <c r="P372">
        <v>371</v>
      </c>
      <c r="Q372">
        <v>371</v>
      </c>
      <c r="R372" s="69" t="str">
        <f t="shared" si="41"/>
        <v/>
      </c>
      <c r="S372" s="69" t="str">
        <f t="shared" si="35"/>
        <v xml:space="preserve">    </v>
      </c>
      <c r="T372" t="str">
        <f t="shared" si="36"/>
        <v/>
      </c>
      <c r="U372" t="str">
        <f t="shared" si="37"/>
        <v/>
      </c>
      <c r="V372" t="str">
        <f t="shared" si="38"/>
        <v/>
      </c>
      <c r="W372" t="str">
        <f t="shared" si="39"/>
        <v/>
      </c>
      <c r="X372" t="str">
        <f t="shared" si="40"/>
        <v/>
      </c>
    </row>
    <row r="373" spans="16:24" x14ac:dyDescent="0.2">
      <c r="P373">
        <v>372</v>
      </c>
      <c r="Q373">
        <v>372</v>
      </c>
      <c r="R373" s="69" t="str">
        <f t="shared" si="41"/>
        <v/>
      </c>
      <c r="S373" s="69" t="str">
        <f t="shared" si="35"/>
        <v xml:space="preserve">    </v>
      </c>
      <c r="T373" t="str">
        <f t="shared" si="36"/>
        <v/>
      </c>
      <c r="U373" t="str">
        <f t="shared" si="37"/>
        <v/>
      </c>
      <c r="V373" t="str">
        <f t="shared" si="38"/>
        <v/>
      </c>
      <c r="W373" t="str">
        <f t="shared" si="39"/>
        <v/>
      </c>
      <c r="X373" t="str">
        <f t="shared" si="40"/>
        <v/>
      </c>
    </row>
    <row r="374" spans="16:24" x14ac:dyDescent="0.2">
      <c r="P374">
        <v>373</v>
      </c>
      <c r="Q374">
        <v>373</v>
      </c>
      <c r="R374" s="69" t="str">
        <f t="shared" si="41"/>
        <v/>
      </c>
      <c r="S374" s="69" t="str">
        <f t="shared" si="35"/>
        <v xml:space="preserve">    </v>
      </c>
      <c r="T374" t="str">
        <f t="shared" si="36"/>
        <v/>
      </c>
      <c r="U374" t="str">
        <f t="shared" si="37"/>
        <v/>
      </c>
      <c r="V374" t="str">
        <f t="shared" si="38"/>
        <v/>
      </c>
      <c r="W374" t="str">
        <f t="shared" si="39"/>
        <v/>
      </c>
      <c r="X374" t="str">
        <f t="shared" si="40"/>
        <v/>
      </c>
    </row>
    <row r="375" spans="16:24" x14ac:dyDescent="0.2">
      <c r="P375">
        <v>374</v>
      </c>
      <c r="Q375">
        <v>374</v>
      </c>
      <c r="R375" s="69" t="str">
        <f t="shared" si="41"/>
        <v/>
      </c>
      <c r="S375" s="69" t="str">
        <f t="shared" si="35"/>
        <v xml:space="preserve">    </v>
      </c>
      <c r="T375" t="str">
        <f t="shared" si="36"/>
        <v/>
      </c>
      <c r="U375" t="str">
        <f t="shared" si="37"/>
        <v/>
      </c>
      <c r="V375" t="str">
        <f t="shared" si="38"/>
        <v/>
      </c>
      <c r="W375" t="str">
        <f t="shared" si="39"/>
        <v/>
      </c>
      <c r="X375" t="str">
        <f t="shared" si="40"/>
        <v/>
      </c>
    </row>
    <row r="376" spans="16:24" x14ac:dyDescent="0.2">
      <c r="P376">
        <v>375</v>
      </c>
      <c r="Q376">
        <v>375</v>
      </c>
      <c r="R376" s="69" t="str">
        <f t="shared" si="41"/>
        <v/>
      </c>
      <c r="S376" s="69" t="str">
        <f t="shared" si="35"/>
        <v xml:space="preserve">    </v>
      </c>
      <c r="T376" t="str">
        <f t="shared" si="36"/>
        <v/>
      </c>
      <c r="U376" t="str">
        <f t="shared" si="37"/>
        <v/>
      </c>
      <c r="V376" t="str">
        <f t="shared" si="38"/>
        <v/>
      </c>
      <c r="W376" t="str">
        <f t="shared" si="39"/>
        <v/>
      </c>
      <c r="X376" t="str">
        <f t="shared" si="40"/>
        <v/>
      </c>
    </row>
    <row r="377" spans="16:24" x14ac:dyDescent="0.2">
      <c r="P377">
        <v>376</v>
      </c>
      <c r="Q377">
        <v>376</v>
      </c>
      <c r="R377" s="69" t="str">
        <f t="shared" si="41"/>
        <v/>
      </c>
      <c r="S377" s="69" t="str">
        <f t="shared" si="35"/>
        <v xml:space="preserve">    </v>
      </c>
      <c r="T377" t="str">
        <f t="shared" si="36"/>
        <v/>
      </c>
      <c r="U377" t="str">
        <f t="shared" si="37"/>
        <v/>
      </c>
      <c r="V377" t="str">
        <f t="shared" si="38"/>
        <v/>
      </c>
      <c r="W377" t="str">
        <f t="shared" si="39"/>
        <v/>
      </c>
      <c r="X377" t="str">
        <f t="shared" si="40"/>
        <v/>
      </c>
    </row>
    <row r="378" spans="16:24" x14ac:dyDescent="0.2">
      <c r="P378">
        <v>377</v>
      </c>
      <c r="Q378">
        <v>377</v>
      </c>
      <c r="R378" s="69" t="str">
        <f t="shared" si="41"/>
        <v/>
      </c>
      <c r="S378" s="69" t="str">
        <f t="shared" si="35"/>
        <v xml:space="preserve">    </v>
      </c>
      <c r="T378" t="str">
        <f t="shared" si="36"/>
        <v/>
      </c>
      <c r="U378" t="str">
        <f t="shared" si="37"/>
        <v/>
      </c>
      <c r="V378" t="str">
        <f t="shared" si="38"/>
        <v/>
      </c>
      <c r="W378" t="str">
        <f t="shared" si="39"/>
        <v/>
      </c>
      <c r="X378" t="str">
        <f t="shared" si="40"/>
        <v/>
      </c>
    </row>
    <row r="379" spans="16:24" x14ac:dyDescent="0.2">
      <c r="P379">
        <v>378</v>
      </c>
      <c r="Q379">
        <v>378</v>
      </c>
      <c r="R379" s="69" t="str">
        <f t="shared" si="41"/>
        <v/>
      </c>
      <c r="S379" s="69" t="str">
        <f t="shared" si="35"/>
        <v xml:space="preserve">    </v>
      </c>
      <c r="T379" t="str">
        <f t="shared" si="36"/>
        <v/>
      </c>
      <c r="U379" t="str">
        <f t="shared" si="37"/>
        <v/>
      </c>
      <c r="V379" t="str">
        <f t="shared" si="38"/>
        <v/>
      </c>
      <c r="W379" t="str">
        <f t="shared" si="39"/>
        <v/>
      </c>
      <c r="X379" t="str">
        <f t="shared" si="40"/>
        <v/>
      </c>
    </row>
    <row r="380" spans="16:24" x14ac:dyDescent="0.2">
      <c r="P380">
        <v>379</v>
      </c>
      <c r="Q380">
        <v>379</v>
      </c>
      <c r="R380" s="69" t="str">
        <f t="shared" si="41"/>
        <v/>
      </c>
      <c r="S380" s="69" t="str">
        <f t="shared" si="35"/>
        <v xml:space="preserve">    </v>
      </c>
      <c r="T380" t="str">
        <f t="shared" si="36"/>
        <v/>
      </c>
      <c r="U380" t="str">
        <f t="shared" si="37"/>
        <v/>
      </c>
      <c r="V380" t="str">
        <f t="shared" si="38"/>
        <v/>
      </c>
      <c r="W380" t="str">
        <f t="shared" si="39"/>
        <v/>
      </c>
      <c r="X380" t="str">
        <f t="shared" si="40"/>
        <v/>
      </c>
    </row>
    <row r="381" spans="16:24" x14ac:dyDescent="0.2">
      <c r="P381">
        <v>380</v>
      </c>
      <c r="Q381">
        <v>380</v>
      </c>
      <c r="R381" s="69" t="str">
        <f t="shared" si="41"/>
        <v/>
      </c>
      <c r="S381" s="69" t="str">
        <f t="shared" si="35"/>
        <v xml:space="preserve">    </v>
      </c>
      <c r="T381" t="str">
        <f t="shared" si="36"/>
        <v/>
      </c>
      <c r="U381" t="str">
        <f t="shared" si="37"/>
        <v/>
      </c>
      <c r="V381" t="str">
        <f t="shared" si="38"/>
        <v/>
      </c>
      <c r="W381" t="str">
        <f t="shared" si="39"/>
        <v/>
      </c>
      <c r="X381" t="str">
        <f t="shared" si="40"/>
        <v/>
      </c>
    </row>
    <row r="382" spans="16:24" x14ac:dyDescent="0.2">
      <c r="P382">
        <v>381</v>
      </c>
      <c r="Q382">
        <v>381</v>
      </c>
      <c r="R382" s="69" t="str">
        <f t="shared" si="41"/>
        <v/>
      </c>
      <c r="S382" s="69" t="str">
        <f t="shared" si="35"/>
        <v xml:space="preserve">    </v>
      </c>
      <c r="T382" t="str">
        <f t="shared" si="36"/>
        <v/>
      </c>
      <c r="U382" t="str">
        <f t="shared" si="37"/>
        <v/>
      </c>
      <c r="V382" t="str">
        <f t="shared" si="38"/>
        <v/>
      </c>
      <c r="W382" t="str">
        <f t="shared" si="39"/>
        <v/>
      </c>
      <c r="X382" t="str">
        <f t="shared" si="40"/>
        <v/>
      </c>
    </row>
    <row r="383" spans="16:24" x14ac:dyDescent="0.2">
      <c r="P383">
        <v>382</v>
      </c>
      <c r="Q383">
        <v>382</v>
      </c>
      <c r="R383" s="69" t="str">
        <f t="shared" si="41"/>
        <v/>
      </c>
      <c r="S383" s="69" t="str">
        <f t="shared" si="35"/>
        <v xml:space="preserve">    </v>
      </c>
      <c r="T383" t="str">
        <f t="shared" si="36"/>
        <v/>
      </c>
      <c r="U383" t="str">
        <f t="shared" si="37"/>
        <v/>
      </c>
      <c r="V383" t="str">
        <f t="shared" si="38"/>
        <v/>
      </c>
      <c r="W383" t="str">
        <f t="shared" si="39"/>
        <v/>
      </c>
      <c r="X383" t="str">
        <f t="shared" si="40"/>
        <v/>
      </c>
    </row>
    <row r="384" spans="16:24" x14ac:dyDescent="0.2">
      <c r="P384">
        <v>383</v>
      </c>
      <c r="Q384">
        <v>383</v>
      </c>
      <c r="R384" s="69" t="str">
        <f t="shared" si="41"/>
        <v/>
      </c>
      <c r="S384" s="69" t="str">
        <f t="shared" si="35"/>
        <v xml:space="preserve">    </v>
      </c>
      <c r="T384" t="str">
        <f t="shared" si="36"/>
        <v/>
      </c>
      <c r="U384" t="str">
        <f t="shared" si="37"/>
        <v/>
      </c>
      <c r="V384" t="str">
        <f t="shared" si="38"/>
        <v/>
      </c>
      <c r="W384" t="str">
        <f t="shared" si="39"/>
        <v/>
      </c>
      <c r="X384" t="str">
        <f t="shared" si="40"/>
        <v/>
      </c>
    </row>
    <row r="385" spans="16:24" x14ac:dyDescent="0.2">
      <c r="P385">
        <v>384</v>
      </c>
      <c r="Q385">
        <v>384</v>
      </c>
      <c r="R385" s="69" t="str">
        <f t="shared" si="41"/>
        <v/>
      </c>
      <c r="S385" s="69" t="str">
        <f t="shared" si="35"/>
        <v xml:space="preserve">    </v>
      </c>
      <c r="T385" t="str">
        <f t="shared" si="36"/>
        <v/>
      </c>
      <c r="U385" t="str">
        <f t="shared" si="37"/>
        <v/>
      </c>
      <c r="V385" t="str">
        <f t="shared" si="38"/>
        <v/>
      </c>
      <c r="W385" t="str">
        <f t="shared" si="39"/>
        <v/>
      </c>
      <c r="X385" t="str">
        <f t="shared" si="40"/>
        <v/>
      </c>
    </row>
    <row r="386" spans="16:24" x14ac:dyDescent="0.2">
      <c r="P386">
        <v>385</v>
      </c>
      <c r="Q386">
        <v>385</v>
      </c>
      <c r="R386" s="69" t="str">
        <f t="shared" si="41"/>
        <v/>
      </c>
      <c r="S386" s="69" t="str">
        <f t="shared" si="35"/>
        <v xml:space="preserve">    </v>
      </c>
      <c r="T386" t="str">
        <f t="shared" si="36"/>
        <v/>
      </c>
      <c r="U386" t="str">
        <f t="shared" si="37"/>
        <v/>
      </c>
      <c r="V386" t="str">
        <f t="shared" si="38"/>
        <v/>
      </c>
      <c r="W386" t="str">
        <f t="shared" si="39"/>
        <v/>
      </c>
      <c r="X386" t="str">
        <f t="shared" si="40"/>
        <v/>
      </c>
    </row>
    <row r="387" spans="16:24" x14ac:dyDescent="0.2">
      <c r="P387">
        <v>386</v>
      </c>
      <c r="Q387">
        <v>386</v>
      </c>
      <c r="R387" s="69" t="str">
        <f t="shared" si="41"/>
        <v/>
      </c>
      <c r="S387" s="69" t="str">
        <f t="shared" ref="S387:S450" si="42">CONCATENATE(T387," ",U387," ",V387," ",W387," ",X387)</f>
        <v xml:space="preserve">    </v>
      </c>
      <c r="T387" t="str">
        <f t="shared" ref="T387:T450" si="43">IFERROR(VLOOKUP(Q387,A:M,13,0),"")</f>
        <v/>
      </c>
      <c r="U387" t="str">
        <f t="shared" ref="U387:U450" si="44">IFERROR(VLOOKUP(Q387,A:M,12,0),"")</f>
        <v/>
      </c>
      <c r="V387" t="str">
        <f t="shared" ref="V387:V450" si="45">IFERROR(VLOOKUP(Q387,A:M,11,0),"")</f>
        <v/>
      </c>
      <c r="W387" t="str">
        <f t="shared" ref="W387:W450" si="46">IFERROR(VLOOKUP(Q387,A:M,10,0),"")</f>
        <v/>
      </c>
      <c r="X387" t="str">
        <f t="shared" ref="X387:X450" si="47">IFERROR(VLOOKUP(Q387,A:N,14,0),"")</f>
        <v/>
      </c>
    </row>
    <row r="388" spans="16:24" x14ac:dyDescent="0.2">
      <c r="P388">
        <v>387</v>
      </c>
      <c r="Q388">
        <v>387</v>
      </c>
      <c r="R388" s="69" t="str">
        <f t="shared" ref="R388:R451" si="48">IF(T388="","",P388)</f>
        <v/>
      </c>
      <c r="S388" s="69" t="str">
        <f t="shared" si="42"/>
        <v xml:space="preserve">    </v>
      </c>
      <c r="T388" t="str">
        <f t="shared" si="43"/>
        <v/>
      </c>
      <c r="U388" t="str">
        <f t="shared" si="44"/>
        <v/>
      </c>
      <c r="V388" t="str">
        <f t="shared" si="45"/>
        <v/>
      </c>
      <c r="W388" t="str">
        <f t="shared" si="46"/>
        <v/>
      </c>
      <c r="X388" t="str">
        <f t="shared" si="47"/>
        <v/>
      </c>
    </row>
    <row r="389" spans="16:24" x14ac:dyDescent="0.2">
      <c r="P389">
        <v>388</v>
      </c>
      <c r="Q389">
        <v>388</v>
      </c>
      <c r="R389" s="69" t="str">
        <f t="shared" si="48"/>
        <v/>
      </c>
      <c r="S389" s="69" t="str">
        <f t="shared" si="42"/>
        <v xml:space="preserve">    </v>
      </c>
      <c r="T389" t="str">
        <f t="shared" si="43"/>
        <v/>
      </c>
      <c r="U389" t="str">
        <f t="shared" si="44"/>
        <v/>
      </c>
      <c r="V389" t="str">
        <f t="shared" si="45"/>
        <v/>
      </c>
      <c r="W389" t="str">
        <f t="shared" si="46"/>
        <v/>
      </c>
      <c r="X389" t="str">
        <f t="shared" si="47"/>
        <v/>
      </c>
    </row>
    <row r="390" spans="16:24" x14ac:dyDescent="0.2">
      <c r="P390">
        <v>389</v>
      </c>
      <c r="Q390">
        <v>389</v>
      </c>
      <c r="R390" s="69" t="str">
        <f t="shared" si="48"/>
        <v/>
      </c>
      <c r="S390" s="69" t="str">
        <f t="shared" si="42"/>
        <v xml:space="preserve">    </v>
      </c>
      <c r="T390" t="str">
        <f t="shared" si="43"/>
        <v/>
      </c>
      <c r="U390" t="str">
        <f t="shared" si="44"/>
        <v/>
      </c>
      <c r="V390" t="str">
        <f t="shared" si="45"/>
        <v/>
      </c>
      <c r="W390" t="str">
        <f t="shared" si="46"/>
        <v/>
      </c>
      <c r="X390" t="str">
        <f t="shared" si="47"/>
        <v/>
      </c>
    </row>
    <row r="391" spans="16:24" x14ac:dyDescent="0.2">
      <c r="P391">
        <v>390</v>
      </c>
      <c r="Q391">
        <v>390</v>
      </c>
      <c r="R391" s="69" t="str">
        <f t="shared" si="48"/>
        <v/>
      </c>
      <c r="S391" s="69" t="str">
        <f t="shared" si="42"/>
        <v xml:space="preserve">    </v>
      </c>
      <c r="T391" t="str">
        <f t="shared" si="43"/>
        <v/>
      </c>
      <c r="U391" t="str">
        <f t="shared" si="44"/>
        <v/>
      </c>
      <c r="V391" t="str">
        <f t="shared" si="45"/>
        <v/>
      </c>
      <c r="W391" t="str">
        <f t="shared" si="46"/>
        <v/>
      </c>
      <c r="X391" t="str">
        <f t="shared" si="47"/>
        <v/>
      </c>
    </row>
    <row r="392" spans="16:24" x14ac:dyDescent="0.2">
      <c r="P392">
        <v>391</v>
      </c>
      <c r="Q392">
        <v>391</v>
      </c>
      <c r="R392" s="69" t="str">
        <f t="shared" si="48"/>
        <v/>
      </c>
      <c r="S392" s="69" t="str">
        <f t="shared" si="42"/>
        <v xml:space="preserve">    </v>
      </c>
      <c r="T392" t="str">
        <f t="shared" si="43"/>
        <v/>
      </c>
      <c r="U392" t="str">
        <f t="shared" si="44"/>
        <v/>
      </c>
      <c r="V392" t="str">
        <f t="shared" si="45"/>
        <v/>
      </c>
      <c r="W392" t="str">
        <f t="shared" si="46"/>
        <v/>
      </c>
      <c r="X392" t="str">
        <f t="shared" si="47"/>
        <v/>
      </c>
    </row>
    <row r="393" spans="16:24" x14ac:dyDescent="0.2">
      <c r="P393">
        <v>392</v>
      </c>
      <c r="Q393">
        <v>392</v>
      </c>
      <c r="R393" s="69" t="str">
        <f t="shared" si="48"/>
        <v/>
      </c>
      <c r="S393" s="69" t="str">
        <f t="shared" si="42"/>
        <v xml:space="preserve">    </v>
      </c>
      <c r="T393" t="str">
        <f t="shared" si="43"/>
        <v/>
      </c>
      <c r="U393" t="str">
        <f t="shared" si="44"/>
        <v/>
      </c>
      <c r="V393" t="str">
        <f t="shared" si="45"/>
        <v/>
      </c>
      <c r="W393" t="str">
        <f t="shared" si="46"/>
        <v/>
      </c>
      <c r="X393" t="str">
        <f t="shared" si="47"/>
        <v/>
      </c>
    </row>
    <row r="394" spans="16:24" x14ac:dyDescent="0.2">
      <c r="P394">
        <v>393</v>
      </c>
      <c r="Q394">
        <v>393</v>
      </c>
      <c r="R394" s="69" t="str">
        <f t="shared" si="48"/>
        <v/>
      </c>
      <c r="S394" s="69" t="str">
        <f t="shared" si="42"/>
        <v xml:space="preserve">    </v>
      </c>
      <c r="T394" t="str">
        <f t="shared" si="43"/>
        <v/>
      </c>
      <c r="U394" t="str">
        <f t="shared" si="44"/>
        <v/>
      </c>
      <c r="V394" t="str">
        <f t="shared" si="45"/>
        <v/>
      </c>
      <c r="W394" t="str">
        <f t="shared" si="46"/>
        <v/>
      </c>
      <c r="X394" t="str">
        <f t="shared" si="47"/>
        <v/>
      </c>
    </row>
    <row r="395" spans="16:24" x14ac:dyDescent="0.2">
      <c r="P395">
        <v>394</v>
      </c>
      <c r="Q395">
        <v>394</v>
      </c>
      <c r="R395" s="69" t="str">
        <f t="shared" si="48"/>
        <v/>
      </c>
      <c r="S395" s="69" t="str">
        <f t="shared" si="42"/>
        <v xml:space="preserve">    </v>
      </c>
      <c r="T395" t="str">
        <f t="shared" si="43"/>
        <v/>
      </c>
      <c r="U395" t="str">
        <f t="shared" si="44"/>
        <v/>
      </c>
      <c r="V395" t="str">
        <f t="shared" si="45"/>
        <v/>
      </c>
      <c r="W395" t="str">
        <f t="shared" si="46"/>
        <v/>
      </c>
      <c r="X395" t="str">
        <f t="shared" si="47"/>
        <v/>
      </c>
    </row>
    <row r="396" spans="16:24" x14ac:dyDescent="0.2">
      <c r="P396">
        <v>395</v>
      </c>
      <c r="Q396">
        <v>395</v>
      </c>
      <c r="R396" s="69" t="str">
        <f t="shared" si="48"/>
        <v/>
      </c>
      <c r="S396" s="69" t="str">
        <f t="shared" si="42"/>
        <v xml:space="preserve">    </v>
      </c>
      <c r="T396" t="str">
        <f t="shared" si="43"/>
        <v/>
      </c>
      <c r="U396" t="str">
        <f t="shared" si="44"/>
        <v/>
      </c>
      <c r="V396" t="str">
        <f t="shared" si="45"/>
        <v/>
      </c>
      <c r="W396" t="str">
        <f t="shared" si="46"/>
        <v/>
      </c>
      <c r="X396" t="str">
        <f t="shared" si="47"/>
        <v/>
      </c>
    </row>
    <row r="397" spans="16:24" x14ac:dyDescent="0.2">
      <c r="P397">
        <v>396</v>
      </c>
      <c r="Q397">
        <v>396</v>
      </c>
      <c r="R397" s="69" t="str">
        <f t="shared" si="48"/>
        <v/>
      </c>
      <c r="S397" s="69" t="str">
        <f t="shared" si="42"/>
        <v xml:space="preserve">    </v>
      </c>
      <c r="T397" t="str">
        <f t="shared" si="43"/>
        <v/>
      </c>
      <c r="U397" t="str">
        <f t="shared" si="44"/>
        <v/>
      </c>
      <c r="V397" t="str">
        <f t="shared" si="45"/>
        <v/>
      </c>
      <c r="W397" t="str">
        <f t="shared" si="46"/>
        <v/>
      </c>
      <c r="X397" t="str">
        <f t="shared" si="47"/>
        <v/>
      </c>
    </row>
    <row r="398" spans="16:24" x14ac:dyDescent="0.2">
      <c r="P398">
        <v>397</v>
      </c>
      <c r="Q398">
        <v>397</v>
      </c>
      <c r="R398" s="69" t="str">
        <f t="shared" si="48"/>
        <v/>
      </c>
      <c r="S398" s="69" t="str">
        <f t="shared" si="42"/>
        <v xml:space="preserve">    </v>
      </c>
      <c r="T398" t="str">
        <f t="shared" si="43"/>
        <v/>
      </c>
      <c r="U398" t="str">
        <f t="shared" si="44"/>
        <v/>
      </c>
      <c r="V398" t="str">
        <f t="shared" si="45"/>
        <v/>
      </c>
      <c r="W398" t="str">
        <f t="shared" si="46"/>
        <v/>
      </c>
      <c r="X398" t="str">
        <f t="shared" si="47"/>
        <v/>
      </c>
    </row>
    <row r="399" spans="16:24" x14ac:dyDescent="0.2">
      <c r="P399">
        <v>398</v>
      </c>
      <c r="Q399">
        <v>398</v>
      </c>
      <c r="R399" s="69" t="str">
        <f t="shared" si="48"/>
        <v/>
      </c>
      <c r="S399" s="69" t="str">
        <f t="shared" si="42"/>
        <v xml:space="preserve">    </v>
      </c>
      <c r="T399" t="str">
        <f t="shared" si="43"/>
        <v/>
      </c>
      <c r="U399" t="str">
        <f t="shared" si="44"/>
        <v/>
      </c>
      <c r="V399" t="str">
        <f t="shared" si="45"/>
        <v/>
      </c>
      <c r="W399" t="str">
        <f t="shared" si="46"/>
        <v/>
      </c>
      <c r="X399" t="str">
        <f t="shared" si="47"/>
        <v/>
      </c>
    </row>
    <row r="400" spans="16:24" x14ac:dyDescent="0.2">
      <c r="P400">
        <v>399</v>
      </c>
      <c r="Q400">
        <v>399</v>
      </c>
      <c r="R400" s="69" t="str">
        <f t="shared" si="48"/>
        <v/>
      </c>
      <c r="S400" s="69" t="str">
        <f t="shared" si="42"/>
        <v xml:space="preserve">    </v>
      </c>
      <c r="T400" t="str">
        <f t="shared" si="43"/>
        <v/>
      </c>
      <c r="U400" t="str">
        <f t="shared" si="44"/>
        <v/>
      </c>
      <c r="V400" t="str">
        <f t="shared" si="45"/>
        <v/>
      </c>
      <c r="W400" t="str">
        <f t="shared" si="46"/>
        <v/>
      </c>
      <c r="X400" t="str">
        <f t="shared" si="47"/>
        <v/>
      </c>
    </row>
    <row r="401" spans="16:24" x14ac:dyDescent="0.2">
      <c r="P401">
        <v>400</v>
      </c>
      <c r="Q401">
        <v>400</v>
      </c>
      <c r="R401" s="69" t="str">
        <f t="shared" si="48"/>
        <v/>
      </c>
      <c r="S401" s="69" t="str">
        <f t="shared" si="42"/>
        <v xml:space="preserve">    </v>
      </c>
      <c r="T401" t="str">
        <f t="shared" si="43"/>
        <v/>
      </c>
      <c r="U401" t="str">
        <f t="shared" si="44"/>
        <v/>
      </c>
      <c r="V401" t="str">
        <f t="shared" si="45"/>
        <v/>
      </c>
      <c r="W401" t="str">
        <f t="shared" si="46"/>
        <v/>
      </c>
      <c r="X401" t="str">
        <f t="shared" si="47"/>
        <v/>
      </c>
    </row>
    <row r="402" spans="16:24" x14ac:dyDescent="0.2">
      <c r="P402">
        <v>401</v>
      </c>
      <c r="Q402">
        <v>401</v>
      </c>
      <c r="R402" s="69" t="str">
        <f t="shared" si="48"/>
        <v/>
      </c>
      <c r="S402" s="69" t="str">
        <f t="shared" si="42"/>
        <v xml:space="preserve">    </v>
      </c>
      <c r="T402" t="str">
        <f t="shared" si="43"/>
        <v/>
      </c>
      <c r="U402" t="str">
        <f t="shared" si="44"/>
        <v/>
      </c>
      <c r="V402" t="str">
        <f t="shared" si="45"/>
        <v/>
      </c>
      <c r="W402" t="str">
        <f t="shared" si="46"/>
        <v/>
      </c>
      <c r="X402" t="str">
        <f t="shared" si="47"/>
        <v/>
      </c>
    </row>
    <row r="403" spans="16:24" x14ac:dyDescent="0.2">
      <c r="P403">
        <v>402</v>
      </c>
      <c r="Q403">
        <v>402</v>
      </c>
      <c r="R403" s="69" t="str">
        <f t="shared" si="48"/>
        <v/>
      </c>
      <c r="S403" s="69" t="str">
        <f t="shared" si="42"/>
        <v xml:space="preserve">    </v>
      </c>
      <c r="T403" t="str">
        <f t="shared" si="43"/>
        <v/>
      </c>
      <c r="U403" t="str">
        <f t="shared" si="44"/>
        <v/>
      </c>
      <c r="V403" t="str">
        <f t="shared" si="45"/>
        <v/>
      </c>
      <c r="W403" t="str">
        <f t="shared" si="46"/>
        <v/>
      </c>
      <c r="X403" t="str">
        <f t="shared" si="47"/>
        <v/>
      </c>
    </row>
    <row r="404" spans="16:24" x14ac:dyDescent="0.2">
      <c r="P404">
        <v>403</v>
      </c>
      <c r="Q404">
        <v>403</v>
      </c>
      <c r="R404" s="69" t="str">
        <f t="shared" si="48"/>
        <v/>
      </c>
      <c r="S404" s="69" t="str">
        <f t="shared" si="42"/>
        <v xml:space="preserve">    </v>
      </c>
      <c r="T404" t="str">
        <f t="shared" si="43"/>
        <v/>
      </c>
      <c r="U404" t="str">
        <f t="shared" si="44"/>
        <v/>
      </c>
      <c r="V404" t="str">
        <f t="shared" si="45"/>
        <v/>
      </c>
      <c r="W404" t="str">
        <f t="shared" si="46"/>
        <v/>
      </c>
      <c r="X404" t="str">
        <f t="shared" si="47"/>
        <v/>
      </c>
    </row>
    <row r="405" spans="16:24" x14ac:dyDescent="0.2">
      <c r="P405">
        <v>404</v>
      </c>
      <c r="Q405">
        <v>404</v>
      </c>
      <c r="R405" s="69" t="str">
        <f t="shared" si="48"/>
        <v/>
      </c>
      <c r="S405" s="69" t="str">
        <f t="shared" si="42"/>
        <v xml:space="preserve">    </v>
      </c>
      <c r="T405" t="str">
        <f t="shared" si="43"/>
        <v/>
      </c>
      <c r="U405" t="str">
        <f t="shared" si="44"/>
        <v/>
      </c>
      <c r="V405" t="str">
        <f t="shared" si="45"/>
        <v/>
      </c>
      <c r="W405" t="str">
        <f t="shared" si="46"/>
        <v/>
      </c>
      <c r="X405" t="str">
        <f t="shared" si="47"/>
        <v/>
      </c>
    </row>
    <row r="406" spans="16:24" x14ac:dyDescent="0.2">
      <c r="P406">
        <v>405</v>
      </c>
      <c r="Q406">
        <v>405</v>
      </c>
      <c r="R406" s="69" t="str">
        <f t="shared" si="48"/>
        <v/>
      </c>
      <c r="S406" s="69" t="str">
        <f t="shared" si="42"/>
        <v xml:space="preserve">    </v>
      </c>
      <c r="T406" t="str">
        <f t="shared" si="43"/>
        <v/>
      </c>
      <c r="U406" t="str">
        <f t="shared" si="44"/>
        <v/>
      </c>
      <c r="V406" t="str">
        <f t="shared" si="45"/>
        <v/>
      </c>
      <c r="W406" t="str">
        <f t="shared" si="46"/>
        <v/>
      </c>
      <c r="X406" t="str">
        <f t="shared" si="47"/>
        <v/>
      </c>
    </row>
    <row r="407" spans="16:24" x14ac:dyDescent="0.2">
      <c r="P407">
        <v>406</v>
      </c>
      <c r="Q407">
        <v>406</v>
      </c>
      <c r="R407" s="69" t="str">
        <f t="shared" si="48"/>
        <v/>
      </c>
      <c r="S407" s="69" t="str">
        <f t="shared" si="42"/>
        <v xml:space="preserve">    </v>
      </c>
      <c r="T407" t="str">
        <f t="shared" si="43"/>
        <v/>
      </c>
      <c r="U407" t="str">
        <f t="shared" si="44"/>
        <v/>
      </c>
      <c r="V407" t="str">
        <f t="shared" si="45"/>
        <v/>
      </c>
      <c r="W407" t="str">
        <f t="shared" si="46"/>
        <v/>
      </c>
      <c r="X407" t="str">
        <f t="shared" si="47"/>
        <v/>
      </c>
    </row>
    <row r="408" spans="16:24" x14ac:dyDescent="0.2">
      <c r="P408">
        <v>407</v>
      </c>
      <c r="Q408">
        <v>407</v>
      </c>
      <c r="R408" s="69" t="str">
        <f t="shared" si="48"/>
        <v/>
      </c>
      <c r="S408" s="69" t="str">
        <f t="shared" si="42"/>
        <v xml:space="preserve">    </v>
      </c>
      <c r="T408" t="str">
        <f t="shared" si="43"/>
        <v/>
      </c>
      <c r="U408" t="str">
        <f t="shared" si="44"/>
        <v/>
      </c>
      <c r="V408" t="str">
        <f t="shared" si="45"/>
        <v/>
      </c>
      <c r="W408" t="str">
        <f t="shared" si="46"/>
        <v/>
      </c>
      <c r="X408" t="str">
        <f t="shared" si="47"/>
        <v/>
      </c>
    </row>
    <row r="409" spans="16:24" x14ac:dyDescent="0.2">
      <c r="P409">
        <v>408</v>
      </c>
      <c r="Q409">
        <v>408</v>
      </c>
      <c r="R409" s="69" t="str">
        <f t="shared" si="48"/>
        <v/>
      </c>
      <c r="S409" s="69" t="str">
        <f t="shared" si="42"/>
        <v xml:space="preserve">    </v>
      </c>
      <c r="T409" t="str">
        <f t="shared" si="43"/>
        <v/>
      </c>
      <c r="U409" t="str">
        <f t="shared" si="44"/>
        <v/>
      </c>
      <c r="V409" t="str">
        <f t="shared" si="45"/>
        <v/>
      </c>
      <c r="W409" t="str">
        <f t="shared" si="46"/>
        <v/>
      </c>
      <c r="X409" t="str">
        <f t="shared" si="47"/>
        <v/>
      </c>
    </row>
    <row r="410" spans="16:24" x14ac:dyDescent="0.2">
      <c r="P410">
        <v>409</v>
      </c>
      <c r="Q410">
        <v>409</v>
      </c>
      <c r="R410" s="69" t="str">
        <f t="shared" si="48"/>
        <v/>
      </c>
      <c r="S410" s="69" t="str">
        <f t="shared" si="42"/>
        <v xml:space="preserve">    </v>
      </c>
      <c r="T410" t="str">
        <f t="shared" si="43"/>
        <v/>
      </c>
      <c r="U410" t="str">
        <f t="shared" si="44"/>
        <v/>
      </c>
      <c r="V410" t="str">
        <f t="shared" si="45"/>
        <v/>
      </c>
      <c r="W410" t="str">
        <f t="shared" si="46"/>
        <v/>
      </c>
      <c r="X410" t="str">
        <f t="shared" si="47"/>
        <v/>
      </c>
    </row>
    <row r="411" spans="16:24" x14ac:dyDescent="0.2">
      <c r="P411">
        <v>410</v>
      </c>
      <c r="Q411">
        <v>410</v>
      </c>
      <c r="R411" s="69" t="str">
        <f t="shared" si="48"/>
        <v/>
      </c>
      <c r="S411" s="69" t="str">
        <f t="shared" si="42"/>
        <v xml:space="preserve">    </v>
      </c>
      <c r="T411" t="str">
        <f t="shared" si="43"/>
        <v/>
      </c>
      <c r="U411" t="str">
        <f t="shared" si="44"/>
        <v/>
      </c>
      <c r="V411" t="str">
        <f t="shared" si="45"/>
        <v/>
      </c>
      <c r="W411" t="str">
        <f t="shared" si="46"/>
        <v/>
      </c>
      <c r="X411" t="str">
        <f t="shared" si="47"/>
        <v/>
      </c>
    </row>
    <row r="412" spans="16:24" x14ac:dyDescent="0.2">
      <c r="P412">
        <v>411</v>
      </c>
      <c r="Q412">
        <v>411</v>
      </c>
      <c r="R412" s="69" t="str">
        <f t="shared" si="48"/>
        <v/>
      </c>
      <c r="S412" s="69" t="str">
        <f t="shared" si="42"/>
        <v xml:space="preserve">    </v>
      </c>
      <c r="T412" t="str">
        <f t="shared" si="43"/>
        <v/>
      </c>
      <c r="U412" t="str">
        <f t="shared" si="44"/>
        <v/>
      </c>
      <c r="V412" t="str">
        <f t="shared" si="45"/>
        <v/>
      </c>
      <c r="W412" t="str">
        <f t="shared" si="46"/>
        <v/>
      </c>
      <c r="X412" t="str">
        <f t="shared" si="47"/>
        <v/>
      </c>
    </row>
    <row r="413" spans="16:24" x14ac:dyDescent="0.2">
      <c r="P413">
        <v>412</v>
      </c>
      <c r="Q413">
        <v>412</v>
      </c>
      <c r="R413" s="69" t="str">
        <f t="shared" si="48"/>
        <v/>
      </c>
      <c r="S413" s="69" t="str">
        <f t="shared" si="42"/>
        <v xml:space="preserve">    </v>
      </c>
      <c r="T413" t="str">
        <f t="shared" si="43"/>
        <v/>
      </c>
      <c r="U413" t="str">
        <f t="shared" si="44"/>
        <v/>
      </c>
      <c r="V413" t="str">
        <f t="shared" si="45"/>
        <v/>
      </c>
      <c r="W413" t="str">
        <f t="shared" si="46"/>
        <v/>
      </c>
      <c r="X413" t="str">
        <f t="shared" si="47"/>
        <v/>
      </c>
    </row>
    <row r="414" spans="16:24" x14ac:dyDescent="0.2">
      <c r="P414">
        <v>413</v>
      </c>
      <c r="Q414">
        <v>413</v>
      </c>
      <c r="R414" s="69" t="str">
        <f t="shared" si="48"/>
        <v/>
      </c>
      <c r="S414" s="69" t="str">
        <f t="shared" si="42"/>
        <v xml:space="preserve">    </v>
      </c>
      <c r="T414" t="str">
        <f t="shared" si="43"/>
        <v/>
      </c>
      <c r="U414" t="str">
        <f t="shared" si="44"/>
        <v/>
      </c>
      <c r="V414" t="str">
        <f t="shared" si="45"/>
        <v/>
      </c>
      <c r="W414" t="str">
        <f t="shared" si="46"/>
        <v/>
      </c>
      <c r="X414" t="str">
        <f t="shared" si="47"/>
        <v/>
      </c>
    </row>
    <row r="415" spans="16:24" x14ac:dyDescent="0.2">
      <c r="P415">
        <v>414</v>
      </c>
      <c r="Q415">
        <v>414</v>
      </c>
      <c r="R415" s="69" t="str">
        <f t="shared" si="48"/>
        <v/>
      </c>
      <c r="S415" s="69" t="str">
        <f t="shared" si="42"/>
        <v xml:space="preserve">    </v>
      </c>
      <c r="T415" t="str">
        <f t="shared" si="43"/>
        <v/>
      </c>
      <c r="U415" t="str">
        <f t="shared" si="44"/>
        <v/>
      </c>
      <c r="V415" t="str">
        <f t="shared" si="45"/>
        <v/>
      </c>
      <c r="W415" t="str">
        <f t="shared" si="46"/>
        <v/>
      </c>
      <c r="X415" t="str">
        <f t="shared" si="47"/>
        <v/>
      </c>
    </row>
    <row r="416" spans="16:24" x14ac:dyDescent="0.2">
      <c r="P416">
        <v>415</v>
      </c>
      <c r="Q416">
        <v>415</v>
      </c>
      <c r="R416" s="69" t="str">
        <f t="shared" si="48"/>
        <v/>
      </c>
      <c r="S416" s="69" t="str">
        <f t="shared" si="42"/>
        <v xml:space="preserve">    </v>
      </c>
      <c r="T416" t="str">
        <f t="shared" si="43"/>
        <v/>
      </c>
      <c r="U416" t="str">
        <f t="shared" si="44"/>
        <v/>
      </c>
      <c r="V416" t="str">
        <f t="shared" si="45"/>
        <v/>
      </c>
      <c r="W416" t="str">
        <f t="shared" si="46"/>
        <v/>
      </c>
      <c r="X416" t="str">
        <f t="shared" si="47"/>
        <v/>
      </c>
    </row>
    <row r="417" spans="16:24" x14ac:dyDescent="0.2">
      <c r="P417">
        <v>416</v>
      </c>
      <c r="Q417">
        <v>416</v>
      </c>
      <c r="R417" s="69" t="str">
        <f t="shared" si="48"/>
        <v/>
      </c>
      <c r="S417" s="69" t="str">
        <f t="shared" si="42"/>
        <v xml:space="preserve">    </v>
      </c>
      <c r="T417" t="str">
        <f t="shared" si="43"/>
        <v/>
      </c>
      <c r="U417" t="str">
        <f t="shared" si="44"/>
        <v/>
      </c>
      <c r="V417" t="str">
        <f t="shared" si="45"/>
        <v/>
      </c>
      <c r="W417" t="str">
        <f t="shared" si="46"/>
        <v/>
      </c>
      <c r="X417" t="str">
        <f t="shared" si="47"/>
        <v/>
      </c>
    </row>
    <row r="418" spans="16:24" x14ac:dyDescent="0.2">
      <c r="P418">
        <v>417</v>
      </c>
      <c r="Q418">
        <v>417</v>
      </c>
      <c r="R418" s="69" t="str">
        <f t="shared" si="48"/>
        <v/>
      </c>
      <c r="S418" s="69" t="str">
        <f t="shared" si="42"/>
        <v xml:space="preserve">    </v>
      </c>
      <c r="T418" t="str">
        <f t="shared" si="43"/>
        <v/>
      </c>
      <c r="U418" t="str">
        <f t="shared" si="44"/>
        <v/>
      </c>
      <c r="V418" t="str">
        <f t="shared" si="45"/>
        <v/>
      </c>
      <c r="W418" t="str">
        <f t="shared" si="46"/>
        <v/>
      </c>
      <c r="X418" t="str">
        <f t="shared" si="47"/>
        <v/>
      </c>
    </row>
    <row r="419" spans="16:24" x14ac:dyDescent="0.2">
      <c r="P419">
        <v>418</v>
      </c>
      <c r="Q419">
        <v>418</v>
      </c>
      <c r="R419" s="69" t="str">
        <f t="shared" si="48"/>
        <v/>
      </c>
      <c r="S419" s="69" t="str">
        <f t="shared" si="42"/>
        <v xml:space="preserve">    </v>
      </c>
      <c r="T419" t="str">
        <f t="shared" si="43"/>
        <v/>
      </c>
      <c r="U419" t="str">
        <f t="shared" si="44"/>
        <v/>
      </c>
      <c r="V419" t="str">
        <f t="shared" si="45"/>
        <v/>
      </c>
      <c r="W419" t="str">
        <f t="shared" si="46"/>
        <v/>
      </c>
      <c r="X419" t="str">
        <f t="shared" si="47"/>
        <v/>
      </c>
    </row>
    <row r="420" spans="16:24" x14ac:dyDescent="0.2">
      <c r="P420">
        <v>419</v>
      </c>
      <c r="Q420">
        <v>419</v>
      </c>
      <c r="R420" s="69" t="str">
        <f t="shared" si="48"/>
        <v/>
      </c>
      <c r="S420" s="69" t="str">
        <f t="shared" si="42"/>
        <v xml:space="preserve">    </v>
      </c>
      <c r="T420" t="str">
        <f t="shared" si="43"/>
        <v/>
      </c>
      <c r="U420" t="str">
        <f t="shared" si="44"/>
        <v/>
      </c>
      <c r="V420" t="str">
        <f t="shared" si="45"/>
        <v/>
      </c>
      <c r="W420" t="str">
        <f t="shared" si="46"/>
        <v/>
      </c>
      <c r="X420" t="str">
        <f t="shared" si="47"/>
        <v/>
      </c>
    </row>
    <row r="421" spans="16:24" x14ac:dyDescent="0.2">
      <c r="P421">
        <v>420</v>
      </c>
      <c r="Q421">
        <v>420</v>
      </c>
      <c r="R421" s="69" t="str">
        <f t="shared" si="48"/>
        <v/>
      </c>
      <c r="S421" s="69" t="str">
        <f t="shared" si="42"/>
        <v xml:space="preserve">    </v>
      </c>
      <c r="T421" t="str">
        <f t="shared" si="43"/>
        <v/>
      </c>
      <c r="U421" t="str">
        <f t="shared" si="44"/>
        <v/>
      </c>
      <c r="V421" t="str">
        <f t="shared" si="45"/>
        <v/>
      </c>
      <c r="W421" t="str">
        <f t="shared" si="46"/>
        <v/>
      </c>
      <c r="X421" t="str">
        <f t="shared" si="47"/>
        <v/>
      </c>
    </row>
    <row r="422" spans="16:24" x14ac:dyDescent="0.2">
      <c r="P422">
        <v>421</v>
      </c>
      <c r="Q422">
        <v>421</v>
      </c>
      <c r="R422" s="69" t="str">
        <f t="shared" si="48"/>
        <v/>
      </c>
      <c r="S422" s="69" t="str">
        <f t="shared" si="42"/>
        <v xml:space="preserve">    </v>
      </c>
      <c r="T422" t="str">
        <f t="shared" si="43"/>
        <v/>
      </c>
      <c r="U422" t="str">
        <f t="shared" si="44"/>
        <v/>
      </c>
      <c r="V422" t="str">
        <f t="shared" si="45"/>
        <v/>
      </c>
      <c r="W422" t="str">
        <f t="shared" si="46"/>
        <v/>
      </c>
      <c r="X422" t="str">
        <f t="shared" si="47"/>
        <v/>
      </c>
    </row>
    <row r="423" spans="16:24" x14ac:dyDescent="0.2">
      <c r="P423">
        <v>422</v>
      </c>
      <c r="Q423">
        <v>422</v>
      </c>
      <c r="R423" s="69" t="str">
        <f t="shared" si="48"/>
        <v/>
      </c>
      <c r="S423" s="69" t="str">
        <f t="shared" si="42"/>
        <v xml:space="preserve">    </v>
      </c>
      <c r="T423" t="str">
        <f t="shared" si="43"/>
        <v/>
      </c>
      <c r="U423" t="str">
        <f t="shared" si="44"/>
        <v/>
      </c>
      <c r="V423" t="str">
        <f t="shared" si="45"/>
        <v/>
      </c>
      <c r="W423" t="str">
        <f t="shared" si="46"/>
        <v/>
      </c>
      <c r="X423" t="str">
        <f t="shared" si="47"/>
        <v/>
      </c>
    </row>
    <row r="424" spans="16:24" x14ac:dyDescent="0.2">
      <c r="P424">
        <v>423</v>
      </c>
      <c r="Q424">
        <v>423</v>
      </c>
      <c r="R424" s="69" t="str">
        <f t="shared" si="48"/>
        <v/>
      </c>
      <c r="S424" s="69" t="str">
        <f t="shared" si="42"/>
        <v xml:space="preserve">    </v>
      </c>
      <c r="T424" t="str">
        <f t="shared" si="43"/>
        <v/>
      </c>
      <c r="U424" t="str">
        <f t="shared" si="44"/>
        <v/>
      </c>
      <c r="V424" t="str">
        <f t="shared" si="45"/>
        <v/>
      </c>
      <c r="W424" t="str">
        <f t="shared" si="46"/>
        <v/>
      </c>
      <c r="X424" t="str">
        <f t="shared" si="47"/>
        <v/>
      </c>
    </row>
    <row r="425" spans="16:24" x14ac:dyDescent="0.2">
      <c r="P425">
        <v>424</v>
      </c>
      <c r="Q425">
        <v>424</v>
      </c>
      <c r="R425" s="69" t="str">
        <f t="shared" si="48"/>
        <v/>
      </c>
      <c r="S425" s="69" t="str">
        <f t="shared" si="42"/>
        <v xml:space="preserve">    </v>
      </c>
      <c r="T425" t="str">
        <f t="shared" si="43"/>
        <v/>
      </c>
      <c r="U425" t="str">
        <f t="shared" si="44"/>
        <v/>
      </c>
      <c r="V425" t="str">
        <f t="shared" si="45"/>
        <v/>
      </c>
      <c r="W425" t="str">
        <f t="shared" si="46"/>
        <v/>
      </c>
      <c r="X425" t="str">
        <f t="shared" si="47"/>
        <v/>
      </c>
    </row>
    <row r="426" spans="16:24" x14ac:dyDescent="0.2">
      <c r="P426">
        <v>425</v>
      </c>
      <c r="Q426">
        <v>425</v>
      </c>
      <c r="R426" s="69" t="str">
        <f t="shared" si="48"/>
        <v/>
      </c>
      <c r="S426" s="69" t="str">
        <f t="shared" si="42"/>
        <v xml:space="preserve">    </v>
      </c>
      <c r="T426" t="str">
        <f t="shared" si="43"/>
        <v/>
      </c>
      <c r="U426" t="str">
        <f t="shared" si="44"/>
        <v/>
      </c>
      <c r="V426" t="str">
        <f t="shared" si="45"/>
        <v/>
      </c>
      <c r="W426" t="str">
        <f t="shared" si="46"/>
        <v/>
      </c>
      <c r="X426" t="str">
        <f t="shared" si="47"/>
        <v/>
      </c>
    </row>
    <row r="427" spans="16:24" x14ac:dyDescent="0.2">
      <c r="P427">
        <v>426</v>
      </c>
      <c r="Q427">
        <v>426</v>
      </c>
      <c r="R427" s="69" t="str">
        <f t="shared" si="48"/>
        <v/>
      </c>
      <c r="S427" s="69" t="str">
        <f t="shared" si="42"/>
        <v xml:space="preserve">    </v>
      </c>
      <c r="T427" t="str">
        <f t="shared" si="43"/>
        <v/>
      </c>
      <c r="U427" t="str">
        <f t="shared" si="44"/>
        <v/>
      </c>
      <c r="V427" t="str">
        <f t="shared" si="45"/>
        <v/>
      </c>
      <c r="W427" t="str">
        <f t="shared" si="46"/>
        <v/>
      </c>
      <c r="X427" t="str">
        <f t="shared" si="47"/>
        <v/>
      </c>
    </row>
    <row r="428" spans="16:24" x14ac:dyDescent="0.2">
      <c r="P428">
        <v>427</v>
      </c>
      <c r="Q428">
        <v>427</v>
      </c>
      <c r="R428" s="69" t="str">
        <f t="shared" si="48"/>
        <v/>
      </c>
      <c r="S428" s="69" t="str">
        <f t="shared" si="42"/>
        <v xml:space="preserve">    </v>
      </c>
      <c r="T428" t="str">
        <f t="shared" si="43"/>
        <v/>
      </c>
      <c r="U428" t="str">
        <f t="shared" si="44"/>
        <v/>
      </c>
      <c r="V428" t="str">
        <f t="shared" si="45"/>
        <v/>
      </c>
      <c r="W428" t="str">
        <f t="shared" si="46"/>
        <v/>
      </c>
      <c r="X428" t="str">
        <f t="shared" si="47"/>
        <v/>
      </c>
    </row>
    <row r="429" spans="16:24" x14ac:dyDescent="0.2">
      <c r="P429">
        <v>428</v>
      </c>
      <c r="Q429">
        <v>428</v>
      </c>
      <c r="R429" s="69" t="str">
        <f t="shared" si="48"/>
        <v/>
      </c>
      <c r="S429" s="69" t="str">
        <f t="shared" si="42"/>
        <v xml:space="preserve">    </v>
      </c>
      <c r="T429" t="str">
        <f t="shared" si="43"/>
        <v/>
      </c>
      <c r="U429" t="str">
        <f t="shared" si="44"/>
        <v/>
      </c>
      <c r="V429" t="str">
        <f t="shared" si="45"/>
        <v/>
      </c>
      <c r="W429" t="str">
        <f t="shared" si="46"/>
        <v/>
      </c>
      <c r="X429" t="str">
        <f t="shared" si="47"/>
        <v/>
      </c>
    </row>
    <row r="430" spans="16:24" x14ac:dyDescent="0.2">
      <c r="P430">
        <v>429</v>
      </c>
      <c r="Q430">
        <v>429</v>
      </c>
      <c r="R430" s="69" t="str">
        <f t="shared" si="48"/>
        <v/>
      </c>
      <c r="S430" s="69" t="str">
        <f t="shared" si="42"/>
        <v xml:space="preserve">    </v>
      </c>
      <c r="T430" t="str">
        <f t="shared" si="43"/>
        <v/>
      </c>
      <c r="U430" t="str">
        <f t="shared" si="44"/>
        <v/>
      </c>
      <c r="V430" t="str">
        <f t="shared" si="45"/>
        <v/>
      </c>
      <c r="W430" t="str">
        <f t="shared" si="46"/>
        <v/>
      </c>
      <c r="X430" t="str">
        <f t="shared" si="47"/>
        <v/>
      </c>
    </row>
    <row r="431" spans="16:24" x14ac:dyDescent="0.2">
      <c r="P431">
        <v>430</v>
      </c>
      <c r="Q431">
        <v>430</v>
      </c>
      <c r="R431" s="69" t="str">
        <f t="shared" si="48"/>
        <v/>
      </c>
      <c r="S431" s="69" t="str">
        <f t="shared" si="42"/>
        <v xml:space="preserve">    </v>
      </c>
      <c r="T431" t="str">
        <f t="shared" si="43"/>
        <v/>
      </c>
      <c r="U431" t="str">
        <f t="shared" si="44"/>
        <v/>
      </c>
      <c r="V431" t="str">
        <f t="shared" si="45"/>
        <v/>
      </c>
      <c r="W431" t="str">
        <f t="shared" si="46"/>
        <v/>
      </c>
      <c r="X431" t="str">
        <f t="shared" si="47"/>
        <v/>
      </c>
    </row>
    <row r="432" spans="16:24" x14ac:dyDescent="0.2">
      <c r="P432">
        <v>431</v>
      </c>
      <c r="Q432">
        <v>431</v>
      </c>
      <c r="R432" s="69" t="str">
        <f t="shared" si="48"/>
        <v/>
      </c>
      <c r="S432" s="69" t="str">
        <f t="shared" si="42"/>
        <v xml:space="preserve">    </v>
      </c>
      <c r="T432" t="str">
        <f t="shared" si="43"/>
        <v/>
      </c>
      <c r="U432" t="str">
        <f t="shared" si="44"/>
        <v/>
      </c>
      <c r="V432" t="str">
        <f t="shared" si="45"/>
        <v/>
      </c>
      <c r="W432" t="str">
        <f t="shared" si="46"/>
        <v/>
      </c>
      <c r="X432" t="str">
        <f t="shared" si="47"/>
        <v/>
      </c>
    </row>
    <row r="433" spans="16:24" x14ac:dyDescent="0.2">
      <c r="P433">
        <v>432</v>
      </c>
      <c r="Q433">
        <v>432</v>
      </c>
      <c r="R433" s="69" t="str">
        <f t="shared" si="48"/>
        <v/>
      </c>
      <c r="S433" s="69" t="str">
        <f t="shared" si="42"/>
        <v xml:space="preserve">    </v>
      </c>
      <c r="T433" t="str">
        <f t="shared" si="43"/>
        <v/>
      </c>
      <c r="U433" t="str">
        <f t="shared" si="44"/>
        <v/>
      </c>
      <c r="V433" t="str">
        <f t="shared" si="45"/>
        <v/>
      </c>
      <c r="W433" t="str">
        <f t="shared" si="46"/>
        <v/>
      </c>
      <c r="X433" t="str">
        <f t="shared" si="47"/>
        <v/>
      </c>
    </row>
    <row r="434" spans="16:24" x14ac:dyDescent="0.2">
      <c r="P434">
        <v>433</v>
      </c>
      <c r="Q434">
        <v>433</v>
      </c>
      <c r="R434" s="69" t="str">
        <f t="shared" si="48"/>
        <v/>
      </c>
      <c r="S434" s="69" t="str">
        <f t="shared" si="42"/>
        <v xml:space="preserve">    </v>
      </c>
      <c r="T434" t="str">
        <f t="shared" si="43"/>
        <v/>
      </c>
      <c r="U434" t="str">
        <f t="shared" si="44"/>
        <v/>
      </c>
      <c r="V434" t="str">
        <f t="shared" si="45"/>
        <v/>
      </c>
      <c r="W434" t="str">
        <f t="shared" si="46"/>
        <v/>
      </c>
      <c r="X434" t="str">
        <f t="shared" si="47"/>
        <v/>
      </c>
    </row>
    <row r="435" spans="16:24" x14ac:dyDescent="0.2">
      <c r="P435">
        <v>434</v>
      </c>
      <c r="Q435">
        <v>434</v>
      </c>
      <c r="R435" s="69" t="str">
        <f t="shared" si="48"/>
        <v/>
      </c>
      <c r="S435" s="69" t="str">
        <f t="shared" si="42"/>
        <v xml:space="preserve">    </v>
      </c>
      <c r="T435" t="str">
        <f t="shared" si="43"/>
        <v/>
      </c>
      <c r="U435" t="str">
        <f t="shared" si="44"/>
        <v/>
      </c>
      <c r="V435" t="str">
        <f t="shared" si="45"/>
        <v/>
      </c>
      <c r="W435" t="str">
        <f t="shared" si="46"/>
        <v/>
      </c>
      <c r="X435" t="str">
        <f t="shared" si="47"/>
        <v/>
      </c>
    </row>
    <row r="436" spans="16:24" x14ac:dyDescent="0.2">
      <c r="P436">
        <v>435</v>
      </c>
      <c r="Q436">
        <v>435</v>
      </c>
      <c r="R436" s="69" t="str">
        <f t="shared" si="48"/>
        <v/>
      </c>
      <c r="S436" s="69" t="str">
        <f t="shared" si="42"/>
        <v xml:space="preserve">    </v>
      </c>
      <c r="T436" t="str">
        <f t="shared" si="43"/>
        <v/>
      </c>
      <c r="U436" t="str">
        <f t="shared" si="44"/>
        <v/>
      </c>
      <c r="V436" t="str">
        <f t="shared" si="45"/>
        <v/>
      </c>
      <c r="W436" t="str">
        <f t="shared" si="46"/>
        <v/>
      </c>
      <c r="X436" t="str">
        <f t="shared" si="47"/>
        <v/>
      </c>
    </row>
    <row r="437" spans="16:24" x14ac:dyDescent="0.2">
      <c r="P437">
        <v>436</v>
      </c>
      <c r="Q437">
        <v>436</v>
      </c>
      <c r="R437" s="69" t="str">
        <f t="shared" si="48"/>
        <v/>
      </c>
      <c r="S437" s="69" t="str">
        <f t="shared" si="42"/>
        <v xml:space="preserve">    </v>
      </c>
      <c r="T437" t="str">
        <f t="shared" si="43"/>
        <v/>
      </c>
      <c r="U437" t="str">
        <f t="shared" si="44"/>
        <v/>
      </c>
      <c r="V437" t="str">
        <f t="shared" si="45"/>
        <v/>
      </c>
      <c r="W437" t="str">
        <f t="shared" si="46"/>
        <v/>
      </c>
      <c r="X437" t="str">
        <f t="shared" si="47"/>
        <v/>
      </c>
    </row>
    <row r="438" spans="16:24" x14ac:dyDescent="0.2">
      <c r="P438">
        <v>437</v>
      </c>
      <c r="Q438">
        <v>437</v>
      </c>
      <c r="R438" s="69" t="str">
        <f t="shared" si="48"/>
        <v/>
      </c>
      <c r="S438" s="69" t="str">
        <f t="shared" si="42"/>
        <v xml:space="preserve">    </v>
      </c>
      <c r="T438" t="str">
        <f t="shared" si="43"/>
        <v/>
      </c>
      <c r="U438" t="str">
        <f t="shared" si="44"/>
        <v/>
      </c>
      <c r="V438" t="str">
        <f t="shared" si="45"/>
        <v/>
      </c>
      <c r="W438" t="str">
        <f t="shared" si="46"/>
        <v/>
      </c>
      <c r="X438" t="str">
        <f t="shared" si="47"/>
        <v/>
      </c>
    </row>
    <row r="439" spans="16:24" x14ac:dyDescent="0.2">
      <c r="P439">
        <v>438</v>
      </c>
      <c r="Q439">
        <v>438</v>
      </c>
      <c r="R439" s="69" t="str">
        <f t="shared" si="48"/>
        <v/>
      </c>
      <c r="S439" s="69" t="str">
        <f t="shared" si="42"/>
        <v xml:space="preserve">    </v>
      </c>
      <c r="T439" t="str">
        <f t="shared" si="43"/>
        <v/>
      </c>
      <c r="U439" t="str">
        <f t="shared" si="44"/>
        <v/>
      </c>
      <c r="V439" t="str">
        <f t="shared" si="45"/>
        <v/>
      </c>
      <c r="W439" t="str">
        <f t="shared" si="46"/>
        <v/>
      </c>
      <c r="X439" t="str">
        <f t="shared" si="47"/>
        <v/>
      </c>
    </row>
    <row r="440" spans="16:24" x14ac:dyDescent="0.2">
      <c r="P440">
        <v>439</v>
      </c>
      <c r="Q440">
        <v>439</v>
      </c>
      <c r="R440" s="69" t="str">
        <f t="shared" si="48"/>
        <v/>
      </c>
      <c r="S440" s="69" t="str">
        <f t="shared" si="42"/>
        <v xml:space="preserve">    </v>
      </c>
      <c r="T440" t="str">
        <f t="shared" si="43"/>
        <v/>
      </c>
      <c r="U440" t="str">
        <f t="shared" si="44"/>
        <v/>
      </c>
      <c r="V440" t="str">
        <f t="shared" si="45"/>
        <v/>
      </c>
      <c r="W440" t="str">
        <f t="shared" si="46"/>
        <v/>
      </c>
      <c r="X440" t="str">
        <f t="shared" si="47"/>
        <v/>
      </c>
    </row>
    <row r="441" spans="16:24" x14ac:dyDescent="0.2">
      <c r="P441">
        <v>440</v>
      </c>
      <c r="Q441">
        <v>440</v>
      </c>
      <c r="R441" s="69" t="str">
        <f t="shared" si="48"/>
        <v/>
      </c>
      <c r="S441" s="69" t="str">
        <f t="shared" si="42"/>
        <v xml:space="preserve">    </v>
      </c>
      <c r="T441" t="str">
        <f t="shared" si="43"/>
        <v/>
      </c>
      <c r="U441" t="str">
        <f t="shared" si="44"/>
        <v/>
      </c>
      <c r="V441" t="str">
        <f t="shared" si="45"/>
        <v/>
      </c>
      <c r="W441" t="str">
        <f t="shared" si="46"/>
        <v/>
      </c>
      <c r="X441" t="str">
        <f t="shared" si="47"/>
        <v/>
      </c>
    </row>
    <row r="442" spans="16:24" x14ac:dyDescent="0.2">
      <c r="P442">
        <v>441</v>
      </c>
      <c r="Q442">
        <v>441</v>
      </c>
      <c r="R442" s="69" t="str">
        <f t="shared" si="48"/>
        <v/>
      </c>
      <c r="S442" s="69" t="str">
        <f t="shared" si="42"/>
        <v xml:space="preserve">    </v>
      </c>
      <c r="T442" t="str">
        <f t="shared" si="43"/>
        <v/>
      </c>
      <c r="U442" t="str">
        <f t="shared" si="44"/>
        <v/>
      </c>
      <c r="V442" t="str">
        <f t="shared" si="45"/>
        <v/>
      </c>
      <c r="W442" t="str">
        <f t="shared" si="46"/>
        <v/>
      </c>
      <c r="X442" t="str">
        <f t="shared" si="47"/>
        <v/>
      </c>
    </row>
    <row r="443" spans="16:24" x14ac:dyDescent="0.2">
      <c r="P443">
        <v>442</v>
      </c>
      <c r="Q443">
        <v>442</v>
      </c>
      <c r="R443" s="69" t="str">
        <f t="shared" si="48"/>
        <v/>
      </c>
      <c r="S443" s="69" t="str">
        <f t="shared" si="42"/>
        <v xml:space="preserve">    </v>
      </c>
      <c r="T443" t="str">
        <f t="shared" si="43"/>
        <v/>
      </c>
      <c r="U443" t="str">
        <f t="shared" si="44"/>
        <v/>
      </c>
      <c r="V443" t="str">
        <f t="shared" si="45"/>
        <v/>
      </c>
      <c r="W443" t="str">
        <f t="shared" si="46"/>
        <v/>
      </c>
      <c r="X443" t="str">
        <f t="shared" si="47"/>
        <v/>
      </c>
    </row>
    <row r="444" spans="16:24" x14ac:dyDescent="0.2">
      <c r="P444">
        <v>443</v>
      </c>
      <c r="Q444">
        <v>443</v>
      </c>
      <c r="R444" s="69" t="str">
        <f t="shared" si="48"/>
        <v/>
      </c>
      <c r="S444" s="69" t="str">
        <f t="shared" si="42"/>
        <v xml:space="preserve">    </v>
      </c>
      <c r="T444" t="str">
        <f t="shared" si="43"/>
        <v/>
      </c>
      <c r="U444" t="str">
        <f t="shared" si="44"/>
        <v/>
      </c>
      <c r="V444" t="str">
        <f t="shared" si="45"/>
        <v/>
      </c>
      <c r="W444" t="str">
        <f t="shared" si="46"/>
        <v/>
      </c>
      <c r="X444" t="str">
        <f t="shared" si="47"/>
        <v/>
      </c>
    </row>
    <row r="445" spans="16:24" x14ac:dyDescent="0.2">
      <c r="P445">
        <v>444</v>
      </c>
      <c r="Q445">
        <v>444</v>
      </c>
      <c r="R445" s="69" t="str">
        <f t="shared" si="48"/>
        <v/>
      </c>
      <c r="S445" s="69" t="str">
        <f t="shared" si="42"/>
        <v xml:space="preserve">    </v>
      </c>
      <c r="T445" t="str">
        <f t="shared" si="43"/>
        <v/>
      </c>
      <c r="U445" t="str">
        <f t="shared" si="44"/>
        <v/>
      </c>
      <c r="V445" t="str">
        <f t="shared" si="45"/>
        <v/>
      </c>
      <c r="W445" t="str">
        <f t="shared" si="46"/>
        <v/>
      </c>
      <c r="X445" t="str">
        <f t="shared" si="47"/>
        <v/>
      </c>
    </row>
    <row r="446" spans="16:24" x14ac:dyDescent="0.2">
      <c r="P446">
        <v>445</v>
      </c>
      <c r="Q446">
        <v>445</v>
      </c>
      <c r="R446" s="69" t="str">
        <f t="shared" si="48"/>
        <v/>
      </c>
      <c r="S446" s="69" t="str">
        <f t="shared" si="42"/>
        <v xml:space="preserve">    </v>
      </c>
      <c r="T446" t="str">
        <f t="shared" si="43"/>
        <v/>
      </c>
      <c r="U446" t="str">
        <f t="shared" si="44"/>
        <v/>
      </c>
      <c r="V446" t="str">
        <f t="shared" si="45"/>
        <v/>
      </c>
      <c r="W446" t="str">
        <f t="shared" si="46"/>
        <v/>
      </c>
      <c r="X446" t="str">
        <f t="shared" si="47"/>
        <v/>
      </c>
    </row>
    <row r="447" spans="16:24" x14ac:dyDescent="0.2">
      <c r="P447">
        <v>446</v>
      </c>
      <c r="Q447">
        <v>446</v>
      </c>
      <c r="R447" s="69" t="str">
        <f t="shared" si="48"/>
        <v/>
      </c>
      <c r="S447" s="69" t="str">
        <f t="shared" si="42"/>
        <v xml:space="preserve">    </v>
      </c>
      <c r="T447" t="str">
        <f t="shared" si="43"/>
        <v/>
      </c>
      <c r="U447" t="str">
        <f t="shared" si="44"/>
        <v/>
      </c>
      <c r="V447" t="str">
        <f t="shared" si="45"/>
        <v/>
      </c>
      <c r="W447" t="str">
        <f t="shared" si="46"/>
        <v/>
      </c>
      <c r="X447" t="str">
        <f t="shared" si="47"/>
        <v/>
      </c>
    </row>
    <row r="448" spans="16:24" x14ac:dyDescent="0.2">
      <c r="P448">
        <v>447</v>
      </c>
      <c r="Q448">
        <v>447</v>
      </c>
      <c r="R448" s="69" t="str">
        <f t="shared" si="48"/>
        <v/>
      </c>
      <c r="S448" s="69" t="str">
        <f t="shared" si="42"/>
        <v xml:space="preserve">    </v>
      </c>
      <c r="T448" t="str">
        <f t="shared" si="43"/>
        <v/>
      </c>
      <c r="U448" t="str">
        <f t="shared" si="44"/>
        <v/>
      </c>
      <c r="V448" t="str">
        <f t="shared" si="45"/>
        <v/>
      </c>
      <c r="W448" t="str">
        <f t="shared" si="46"/>
        <v/>
      </c>
      <c r="X448" t="str">
        <f t="shared" si="47"/>
        <v/>
      </c>
    </row>
    <row r="449" spans="16:24" x14ac:dyDescent="0.2">
      <c r="P449">
        <v>448</v>
      </c>
      <c r="Q449">
        <v>448</v>
      </c>
      <c r="R449" s="69" t="str">
        <f t="shared" si="48"/>
        <v/>
      </c>
      <c r="S449" s="69" t="str">
        <f t="shared" si="42"/>
        <v xml:space="preserve">    </v>
      </c>
      <c r="T449" t="str">
        <f t="shared" si="43"/>
        <v/>
      </c>
      <c r="U449" t="str">
        <f t="shared" si="44"/>
        <v/>
      </c>
      <c r="V449" t="str">
        <f t="shared" si="45"/>
        <v/>
      </c>
      <c r="W449" t="str">
        <f t="shared" si="46"/>
        <v/>
      </c>
      <c r="X449" t="str">
        <f t="shared" si="47"/>
        <v/>
      </c>
    </row>
    <row r="450" spans="16:24" x14ac:dyDescent="0.2">
      <c r="P450">
        <v>449</v>
      </c>
      <c r="Q450">
        <v>449</v>
      </c>
      <c r="R450" s="69" t="str">
        <f t="shared" si="48"/>
        <v/>
      </c>
      <c r="S450" s="69" t="str">
        <f t="shared" si="42"/>
        <v xml:space="preserve">    </v>
      </c>
      <c r="T450" t="str">
        <f t="shared" si="43"/>
        <v/>
      </c>
      <c r="U450" t="str">
        <f t="shared" si="44"/>
        <v/>
      </c>
      <c r="V450" t="str">
        <f t="shared" si="45"/>
        <v/>
      </c>
      <c r="W450" t="str">
        <f t="shared" si="46"/>
        <v/>
      </c>
      <c r="X450" t="str">
        <f t="shared" si="47"/>
        <v/>
      </c>
    </row>
    <row r="451" spans="16:24" x14ac:dyDescent="0.2">
      <c r="P451">
        <v>450</v>
      </c>
      <c r="Q451">
        <v>450</v>
      </c>
      <c r="R451" s="69" t="str">
        <f t="shared" si="48"/>
        <v/>
      </c>
      <c r="S451" s="69" t="str">
        <f t="shared" ref="S451:S501" si="49">CONCATENATE(T451," ",U451," ",V451," ",W451," ",X451)</f>
        <v xml:space="preserve">    </v>
      </c>
      <c r="T451" t="str">
        <f t="shared" ref="T451:T501" si="50">IFERROR(VLOOKUP(Q451,A:M,13,0),"")</f>
        <v/>
      </c>
      <c r="U451" t="str">
        <f t="shared" ref="U451:U501" si="51">IFERROR(VLOOKUP(Q451,A:M,12,0),"")</f>
        <v/>
      </c>
      <c r="V451" t="str">
        <f t="shared" ref="V451:V501" si="52">IFERROR(VLOOKUP(Q451,A:M,11,0),"")</f>
        <v/>
      </c>
      <c r="W451" t="str">
        <f t="shared" ref="W451:W501" si="53">IFERROR(VLOOKUP(Q451,A:M,10,0),"")</f>
        <v/>
      </c>
      <c r="X451" t="str">
        <f t="shared" ref="X451:X501" si="54">IFERROR(VLOOKUP(Q451,A:N,14,0),"")</f>
        <v/>
      </c>
    </row>
    <row r="452" spans="16:24" x14ac:dyDescent="0.2">
      <c r="P452">
        <v>451</v>
      </c>
      <c r="Q452">
        <v>451</v>
      </c>
      <c r="R452" s="69" t="str">
        <f t="shared" ref="R452:R501" si="55">IF(T452="","",P452)</f>
        <v/>
      </c>
      <c r="S452" s="69" t="str">
        <f t="shared" si="49"/>
        <v xml:space="preserve">    </v>
      </c>
      <c r="T452" t="str">
        <f t="shared" si="50"/>
        <v/>
      </c>
      <c r="U452" t="str">
        <f t="shared" si="51"/>
        <v/>
      </c>
      <c r="V452" t="str">
        <f t="shared" si="52"/>
        <v/>
      </c>
      <c r="W452" t="str">
        <f t="shared" si="53"/>
        <v/>
      </c>
      <c r="X452" t="str">
        <f t="shared" si="54"/>
        <v/>
      </c>
    </row>
    <row r="453" spans="16:24" x14ac:dyDescent="0.2">
      <c r="P453">
        <v>452</v>
      </c>
      <c r="Q453">
        <v>452</v>
      </c>
      <c r="R453" s="69" t="str">
        <f t="shared" si="55"/>
        <v/>
      </c>
      <c r="S453" s="69" t="str">
        <f t="shared" si="49"/>
        <v xml:space="preserve">    </v>
      </c>
      <c r="T453" t="str">
        <f t="shared" si="50"/>
        <v/>
      </c>
      <c r="U453" t="str">
        <f t="shared" si="51"/>
        <v/>
      </c>
      <c r="V453" t="str">
        <f t="shared" si="52"/>
        <v/>
      </c>
      <c r="W453" t="str">
        <f t="shared" si="53"/>
        <v/>
      </c>
      <c r="X453" t="str">
        <f t="shared" si="54"/>
        <v/>
      </c>
    </row>
    <row r="454" spans="16:24" x14ac:dyDescent="0.2">
      <c r="P454">
        <v>453</v>
      </c>
      <c r="Q454">
        <v>453</v>
      </c>
      <c r="R454" s="69" t="str">
        <f t="shared" si="55"/>
        <v/>
      </c>
      <c r="S454" s="69" t="str">
        <f t="shared" si="49"/>
        <v xml:space="preserve">    </v>
      </c>
      <c r="T454" t="str">
        <f t="shared" si="50"/>
        <v/>
      </c>
      <c r="U454" t="str">
        <f t="shared" si="51"/>
        <v/>
      </c>
      <c r="V454" t="str">
        <f t="shared" si="52"/>
        <v/>
      </c>
      <c r="W454" t="str">
        <f t="shared" si="53"/>
        <v/>
      </c>
      <c r="X454" t="str">
        <f t="shared" si="54"/>
        <v/>
      </c>
    </row>
    <row r="455" spans="16:24" x14ac:dyDescent="0.2">
      <c r="P455">
        <v>454</v>
      </c>
      <c r="Q455">
        <v>454</v>
      </c>
      <c r="R455" s="69" t="str">
        <f t="shared" si="55"/>
        <v/>
      </c>
      <c r="S455" s="69" t="str">
        <f t="shared" si="49"/>
        <v xml:space="preserve">    </v>
      </c>
      <c r="T455" t="str">
        <f t="shared" si="50"/>
        <v/>
      </c>
      <c r="U455" t="str">
        <f t="shared" si="51"/>
        <v/>
      </c>
      <c r="V455" t="str">
        <f t="shared" si="52"/>
        <v/>
      </c>
      <c r="W455" t="str">
        <f t="shared" si="53"/>
        <v/>
      </c>
      <c r="X455" t="str">
        <f t="shared" si="54"/>
        <v/>
      </c>
    </row>
    <row r="456" spans="16:24" x14ac:dyDescent="0.2">
      <c r="P456">
        <v>455</v>
      </c>
      <c r="Q456">
        <v>455</v>
      </c>
      <c r="R456" s="69" t="str">
        <f t="shared" si="55"/>
        <v/>
      </c>
      <c r="S456" s="69" t="str">
        <f t="shared" si="49"/>
        <v xml:space="preserve">    </v>
      </c>
      <c r="T456" t="str">
        <f t="shared" si="50"/>
        <v/>
      </c>
      <c r="U456" t="str">
        <f t="shared" si="51"/>
        <v/>
      </c>
      <c r="V456" t="str">
        <f t="shared" si="52"/>
        <v/>
      </c>
      <c r="W456" t="str">
        <f t="shared" si="53"/>
        <v/>
      </c>
      <c r="X456" t="str">
        <f t="shared" si="54"/>
        <v/>
      </c>
    </row>
    <row r="457" spans="16:24" x14ac:dyDescent="0.2">
      <c r="P457">
        <v>456</v>
      </c>
      <c r="Q457">
        <v>456</v>
      </c>
      <c r="R457" s="69" t="str">
        <f t="shared" si="55"/>
        <v/>
      </c>
      <c r="S457" s="69" t="str">
        <f t="shared" si="49"/>
        <v xml:space="preserve">    </v>
      </c>
      <c r="T457" t="str">
        <f t="shared" si="50"/>
        <v/>
      </c>
      <c r="U457" t="str">
        <f t="shared" si="51"/>
        <v/>
      </c>
      <c r="V457" t="str">
        <f t="shared" si="52"/>
        <v/>
      </c>
      <c r="W457" t="str">
        <f t="shared" si="53"/>
        <v/>
      </c>
      <c r="X457" t="str">
        <f t="shared" si="54"/>
        <v/>
      </c>
    </row>
    <row r="458" spans="16:24" x14ac:dyDescent="0.2">
      <c r="P458">
        <v>457</v>
      </c>
      <c r="Q458">
        <v>457</v>
      </c>
      <c r="R458" s="69" t="str">
        <f t="shared" si="55"/>
        <v/>
      </c>
      <c r="S458" s="69" t="str">
        <f t="shared" si="49"/>
        <v xml:space="preserve">    </v>
      </c>
      <c r="T458" t="str">
        <f t="shared" si="50"/>
        <v/>
      </c>
      <c r="U458" t="str">
        <f t="shared" si="51"/>
        <v/>
      </c>
      <c r="V458" t="str">
        <f t="shared" si="52"/>
        <v/>
      </c>
      <c r="W458" t="str">
        <f t="shared" si="53"/>
        <v/>
      </c>
      <c r="X458" t="str">
        <f t="shared" si="54"/>
        <v/>
      </c>
    </row>
    <row r="459" spans="16:24" x14ac:dyDescent="0.2">
      <c r="P459">
        <v>458</v>
      </c>
      <c r="Q459">
        <v>458</v>
      </c>
      <c r="R459" s="69" t="str">
        <f t="shared" si="55"/>
        <v/>
      </c>
      <c r="S459" s="69" t="str">
        <f t="shared" si="49"/>
        <v xml:space="preserve">    </v>
      </c>
      <c r="T459" t="str">
        <f t="shared" si="50"/>
        <v/>
      </c>
      <c r="U459" t="str">
        <f t="shared" si="51"/>
        <v/>
      </c>
      <c r="V459" t="str">
        <f t="shared" si="52"/>
        <v/>
      </c>
      <c r="W459" t="str">
        <f t="shared" si="53"/>
        <v/>
      </c>
      <c r="X459" t="str">
        <f t="shared" si="54"/>
        <v/>
      </c>
    </row>
    <row r="460" spans="16:24" x14ac:dyDescent="0.2">
      <c r="P460">
        <v>459</v>
      </c>
      <c r="Q460">
        <v>459</v>
      </c>
      <c r="R460" s="69" t="str">
        <f t="shared" si="55"/>
        <v/>
      </c>
      <c r="S460" s="69" t="str">
        <f t="shared" si="49"/>
        <v xml:space="preserve">    </v>
      </c>
      <c r="T460" t="str">
        <f t="shared" si="50"/>
        <v/>
      </c>
      <c r="U460" t="str">
        <f t="shared" si="51"/>
        <v/>
      </c>
      <c r="V460" t="str">
        <f t="shared" si="52"/>
        <v/>
      </c>
      <c r="W460" t="str">
        <f t="shared" si="53"/>
        <v/>
      </c>
      <c r="X460" t="str">
        <f t="shared" si="54"/>
        <v/>
      </c>
    </row>
    <row r="461" spans="16:24" x14ac:dyDescent="0.2">
      <c r="P461">
        <v>460</v>
      </c>
      <c r="Q461">
        <v>460</v>
      </c>
      <c r="R461" s="69" t="str">
        <f t="shared" si="55"/>
        <v/>
      </c>
      <c r="S461" s="69" t="str">
        <f t="shared" si="49"/>
        <v xml:space="preserve">    </v>
      </c>
      <c r="T461" t="str">
        <f t="shared" si="50"/>
        <v/>
      </c>
      <c r="U461" t="str">
        <f t="shared" si="51"/>
        <v/>
      </c>
      <c r="V461" t="str">
        <f t="shared" si="52"/>
        <v/>
      </c>
      <c r="W461" t="str">
        <f t="shared" si="53"/>
        <v/>
      </c>
      <c r="X461" t="str">
        <f t="shared" si="54"/>
        <v/>
      </c>
    </row>
    <row r="462" spans="16:24" x14ac:dyDescent="0.2">
      <c r="P462">
        <v>461</v>
      </c>
      <c r="Q462">
        <v>461</v>
      </c>
      <c r="R462" s="69" t="str">
        <f t="shared" si="55"/>
        <v/>
      </c>
      <c r="S462" s="69" t="str">
        <f t="shared" si="49"/>
        <v xml:space="preserve">    </v>
      </c>
      <c r="T462" t="str">
        <f t="shared" si="50"/>
        <v/>
      </c>
      <c r="U462" t="str">
        <f t="shared" si="51"/>
        <v/>
      </c>
      <c r="V462" t="str">
        <f t="shared" si="52"/>
        <v/>
      </c>
      <c r="W462" t="str">
        <f t="shared" si="53"/>
        <v/>
      </c>
      <c r="X462" t="str">
        <f t="shared" si="54"/>
        <v/>
      </c>
    </row>
    <row r="463" spans="16:24" x14ac:dyDescent="0.2">
      <c r="P463">
        <v>462</v>
      </c>
      <c r="Q463">
        <v>462</v>
      </c>
      <c r="R463" s="69" t="str">
        <f t="shared" si="55"/>
        <v/>
      </c>
      <c r="S463" s="69" t="str">
        <f t="shared" si="49"/>
        <v xml:space="preserve">    </v>
      </c>
      <c r="T463" t="str">
        <f t="shared" si="50"/>
        <v/>
      </c>
      <c r="U463" t="str">
        <f t="shared" si="51"/>
        <v/>
      </c>
      <c r="V463" t="str">
        <f t="shared" si="52"/>
        <v/>
      </c>
      <c r="W463" t="str">
        <f t="shared" si="53"/>
        <v/>
      </c>
      <c r="X463" t="str">
        <f t="shared" si="54"/>
        <v/>
      </c>
    </row>
    <row r="464" spans="16:24" x14ac:dyDescent="0.2">
      <c r="P464">
        <v>463</v>
      </c>
      <c r="Q464">
        <v>463</v>
      </c>
      <c r="R464" s="69" t="str">
        <f t="shared" si="55"/>
        <v/>
      </c>
      <c r="S464" s="69" t="str">
        <f t="shared" si="49"/>
        <v xml:space="preserve">    </v>
      </c>
      <c r="T464" t="str">
        <f t="shared" si="50"/>
        <v/>
      </c>
      <c r="U464" t="str">
        <f t="shared" si="51"/>
        <v/>
      </c>
      <c r="V464" t="str">
        <f t="shared" si="52"/>
        <v/>
      </c>
      <c r="W464" t="str">
        <f t="shared" si="53"/>
        <v/>
      </c>
      <c r="X464" t="str">
        <f t="shared" si="54"/>
        <v/>
      </c>
    </row>
    <row r="465" spans="16:24" x14ac:dyDescent="0.2">
      <c r="P465">
        <v>464</v>
      </c>
      <c r="Q465">
        <v>464</v>
      </c>
      <c r="R465" s="69" t="str">
        <f t="shared" si="55"/>
        <v/>
      </c>
      <c r="S465" s="69" t="str">
        <f t="shared" si="49"/>
        <v xml:space="preserve">    </v>
      </c>
      <c r="T465" t="str">
        <f t="shared" si="50"/>
        <v/>
      </c>
      <c r="U465" t="str">
        <f t="shared" si="51"/>
        <v/>
      </c>
      <c r="V465" t="str">
        <f t="shared" si="52"/>
        <v/>
      </c>
      <c r="W465" t="str">
        <f t="shared" si="53"/>
        <v/>
      </c>
      <c r="X465" t="str">
        <f t="shared" si="54"/>
        <v/>
      </c>
    </row>
    <row r="466" spans="16:24" x14ac:dyDescent="0.2">
      <c r="P466">
        <v>465</v>
      </c>
      <c r="Q466">
        <v>465</v>
      </c>
      <c r="R466" s="69" t="str">
        <f t="shared" si="55"/>
        <v/>
      </c>
      <c r="S466" s="69" t="str">
        <f t="shared" si="49"/>
        <v xml:space="preserve">    </v>
      </c>
      <c r="T466" t="str">
        <f t="shared" si="50"/>
        <v/>
      </c>
      <c r="U466" t="str">
        <f t="shared" si="51"/>
        <v/>
      </c>
      <c r="V466" t="str">
        <f t="shared" si="52"/>
        <v/>
      </c>
      <c r="W466" t="str">
        <f t="shared" si="53"/>
        <v/>
      </c>
      <c r="X466" t="str">
        <f t="shared" si="54"/>
        <v/>
      </c>
    </row>
    <row r="467" spans="16:24" x14ac:dyDescent="0.2">
      <c r="P467">
        <v>466</v>
      </c>
      <c r="Q467">
        <v>466</v>
      </c>
      <c r="R467" s="69" t="str">
        <f t="shared" si="55"/>
        <v/>
      </c>
      <c r="S467" s="69" t="str">
        <f t="shared" si="49"/>
        <v xml:space="preserve">    </v>
      </c>
      <c r="T467" t="str">
        <f t="shared" si="50"/>
        <v/>
      </c>
      <c r="U467" t="str">
        <f t="shared" si="51"/>
        <v/>
      </c>
      <c r="V467" t="str">
        <f t="shared" si="52"/>
        <v/>
      </c>
      <c r="W467" t="str">
        <f t="shared" si="53"/>
        <v/>
      </c>
      <c r="X467" t="str">
        <f t="shared" si="54"/>
        <v/>
      </c>
    </row>
    <row r="468" spans="16:24" x14ac:dyDescent="0.2">
      <c r="P468">
        <v>467</v>
      </c>
      <c r="Q468">
        <v>467</v>
      </c>
      <c r="R468" s="69" t="str">
        <f t="shared" si="55"/>
        <v/>
      </c>
      <c r="S468" s="69" t="str">
        <f t="shared" si="49"/>
        <v xml:space="preserve">    </v>
      </c>
      <c r="T468" t="str">
        <f t="shared" si="50"/>
        <v/>
      </c>
      <c r="U468" t="str">
        <f t="shared" si="51"/>
        <v/>
      </c>
      <c r="V468" t="str">
        <f t="shared" si="52"/>
        <v/>
      </c>
      <c r="W468" t="str">
        <f t="shared" si="53"/>
        <v/>
      </c>
      <c r="X468" t="str">
        <f t="shared" si="54"/>
        <v/>
      </c>
    </row>
    <row r="469" spans="16:24" x14ac:dyDescent="0.2">
      <c r="P469">
        <v>468</v>
      </c>
      <c r="Q469">
        <v>468</v>
      </c>
      <c r="R469" s="69" t="str">
        <f t="shared" si="55"/>
        <v/>
      </c>
      <c r="S469" s="69" t="str">
        <f t="shared" si="49"/>
        <v xml:space="preserve">    </v>
      </c>
      <c r="T469" t="str">
        <f t="shared" si="50"/>
        <v/>
      </c>
      <c r="U469" t="str">
        <f t="shared" si="51"/>
        <v/>
      </c>
      <c r="V469" t="str">
        <f t="shared" si="52"/>
        <v/>
      </c>
      <c r="W469" t="str">
        <f t="shared" si="53"/>
        <v/>
      </c>
      <c r="X469" t="str">
        <f t="shared" si="54"/>
        <v/>
      </c>
    </row>
    <row r="470" spans="16:24" x14ac:dyDescent="0.2">
      <c r="P470">
        <v>469</v>
      </c>
      <c r="Q470">
        <v>469</v>
      </c>
      <c r="R470" s="69" t="str">
        <f t="shared" si="55"/>
        <v/>
      </c>
      <c r="S470" s="69" t="str">
        <f t="shared" si="49"/>
        <v xml:space="preserve">    </v>
      </c>
      <c r="T470" t="str">
        <f t="shared" si="50"/>
        <v/>
      </c>
      <c r="U470" t="str">
        <f t="shared" si="51"/>
        <v/>
      </c>
      <c r="V470" t="str">
        <f t="shared" si="52"/>
        <v/>
      </c>
      <c r="W470" t="str">
        <f t="shared" si="53"/>
        <v/>
      </c>
      <c r="X470" t="str">
        <f t="shared" si="54"/>
        <v/>
      </c>
    </row>
    <row r="471" spans="16:24" x14ac:dyDescent="0.2">
      <c r="P471">
        <v>470</v>
      </c>
      <c r="Q471">
        <v>470</v>
      </c>
      <c r="R471" s="69" t="str">
        <f t="shared" si="55"/>
        <v/>
      </c>
      <c r="S471" s="69" t="str">
        <f t="shared" si="49"/>
        <v xml:space="preserve">    </v>
      </c>
      <c r="T471" t="str">
        <f t="shared" si="50"/>
        <v/>
      </c>
      <c r="U471" t="str">
        <f t="shared" si="51"/>
        <v/>
      </c>
      <c r="V471" t="str">
        <f t="shared" si="52"/>
        <v/>
      </c>
      <c r="W471" t="str">
        <f t="shared" si="53"/>
        <v/>
      </c>
      <c r="X471" t="str">
        <f t="shared" si="54"/>
        <v/>
      </c>
    </row>
    <row r="472" spans="16:24" x14ac:dyDescent="0.2">
      <c r="P472">
        <v>471</v>
      </c>
      <c r="Q472">
        <v>471</v>
      </c>
      <c r="R472" s="69" t="str">
        <f t="shared" si="55"/>
        <v/>
      </c>
      <c r="S472" s="69" t="str">
        <f t="shared" si="49"/>
        <v xml:space="preserve">    </v>
      </c>
      <c r="T472" t="str">
        <f t="shared" si="50"/>
        <v/>
      </c>
      <c r="U472" t="str">
        <f t="shared" si="51"/>
        <v/>
      </c>
      <c r="V472" t="str">
        <f t="shared" si="52"/>
        <v/>
      </c>
      <c r="W472" t="str">
        <f t="shared" si="53"/>
        <v/>
      </c>
      <c r="X472" t="str">
        <f t="shared" si="54"/>
        <v/>
      </c>
    </row>
    <row r="473" spans="16:24" x14ac:dyDescent="0.2">
      <c r="P473">
        <v>472</v>
      </c>
      <c r="Q473">
        <v>472</v>
      </c>
      <c r="R473" s="69" t="str">
        <f t="shared" si="55"/>
        <v/>
      </c>
      <c r="S473" s="69" t="str">
        <f t="shared" si="49"/>
        <v xml:space="preserve">    </v>
      </c>
      <c r="T473" t="str">
        <f t="shared" si="50"/>
        <v/>
      </c>
      <c r="U473" t="str">
        <f t="shared" si="51"/>
        <v/>
      </c>
      <c r="V473" t="str">
        <f t="shared" si="52"/>
        <v/>
      </c>
      <c r="W473" t="str">
        <f t="shared" si="53"/>
        <v/>
      </c>
      <c r="X473" t="str">
        <f t="shared" si="54"/>
        <v/>
      </c>
    </row>
    <row r="474" spans="16:24" x14ac:dyDescent="0.2">
      <c r="P474">
        <v>473</v>
      </c>
      <c r="Q474">
        <v>473</v>
      </c>
      <c r="R474" s="69" t="str">
        <f t="shared" si="55"/>
        <v/>
      </c>
      <c r="S474" s="69" t="str">
        <f t="shared" si="49"/>
        <v xml:space="preserve">    </v>
      </c>
      <c r="T474" t="str">
        <f t="shared" si="50"/>
        <v/>
      </c>
      <c r="U474" t="str">
        <f t="shared" si="51"/>
        <v/>
      </c>
      <c r="V474" t="str">
        <f t="shared" si="52"/>
        <v/>
      </c>
      <c r="W474" t="str">
        <f t="shared" si="53"/>
        <v/>
      </c>
      <c r="X474" t="str">
        <f t="shared" si="54"/>
        <v/>
      </c>
    </row>
    <row r="475" spans="16:24" x14ac:dyDescent="0.2">
      <c r="P475">
        <v>474</v>
      </c>
      <c r="Q475">
        <v>474</v>
      </c>
      <c r="R475" s="69" t="str">
        <f t="shared" si="55"/>
        <v/>
      </c>
      <c r="S475" s="69" t="str">
        <f t="shared" si="49"/>
        <v xml:space="preserve">    </v>
      </c>
      <c r="T475" t="str">
        <f t="shared" si="50"/>
        <v/>
      </c>
      <c r="U475" t="str">
        <f t="shared" si="51"/>
        <v/>
      </c>
      <c r="V475" t="str">
        <f t="shared" si="52"/>
        <v/>
      </c>
      <c r="W475" t="str">
        <f t="shared" si="53"/>
        <v/>
      </c>
      <c r="X475" t="str">
        <f t="shared" si="54"/>
        <v/>
      </c>
    </row>
    <row r="476" spans="16:24" x14ac:dyDescent="0.2">
      <c r="P476">
        <v>475</v>
      </c>
      <c r="Q476">
        <v>475</v>
      </c>
      <c r="R476" s="69" t="str">
        <f t="shared" si="55"/>
        <v/>
      </c>
      <c r="S476" s="69" t="str">
        <f t="shared" si="49"/>
        <v xml:space="preserve">    </v>
      </c>
      <c r="T476" t="str">
        <f t="shared" si="50"/>
        <v/>
      </c>
      <c r="U476" t="str">
        <f t="shared" si="51"/>
        <v/>
      </c>
      <c r="V476" t="str">
        <f t="shared" si="52"/>
        <v/>
      </c>
      <c r="W476" t="str">
        <f t="shared" si="53"/>
        <v/>
      </c>
      <c r="X476" t="str">
        <f t="shared" si="54"/>
        <v/>
      </c>
    </row>
    <row r="477" spans="16:24" x14ac:dyDescent="0.2">
      <c r="P477">
        <v>476</v>
      </c>
      <c r="Q477">
        <v>476</v>
      </c>
      <c r="R477" s="69" t="str">
        <f t="shared" si="55"/>
        <v/>
      </c>
      <c r="S477" s="69" t="str">
        <f t="shared" si="49"/>
        <v xml:space="preserve">    </v>
      </c>
      <c r="T477" t="str">
        <f t="shared" si="50"/>
        <v/>
      </c>
      <c r="U477" t="str">
        <f t="shared" si="51"/>
        <v/>
      </c>
      <c r="V477" t="str">
        <f t="shared" si="52"/>
        <v/>
      </c>
      <c r="W477" t="str">
        <f t="shared" si="53"/>
        <v/>
      </c>
      <c r="X477" t="str">
        <f t="shared" si="54"/>
        <v/>
      </c>
    </row>
    <row r="478" spans="16:24" x14ac:dyDescent="0.2">
      <c r="P478">
        <v>477</v>
      </c>
      <c r="Q478">
        <v>477</v>
      </c>
      <c r="R478" s="69" t="str">
        <f t="shared" si="55"/>
        <v/>
      </c>
      <c r="S478" s="69" t="str">
        <f t="shared" si="49"/>
        <v xml:space="preserve">    </v>
      </c>
      <c r="T478" t="str">
        <f t="shared" si="50"/>
        <v/>
      </c>
      <c r="U478" t="str">
        <f t="shared" si="51"/>
        <v/>
      </c>
      <c r="V478" t="str">
        <f t="shared" si="52"/>
        <v/>
      </c>
      <c r="W478" t="str">
        <f t="shared" si="53"/>
        <v/>
      </c>
      <c r="X478" t="str">
        <f t="shared" si="54"/>
        <v/>
      </c>
    </row>
    <row r="479" spans="16:24" x14ac:dyDescent="0.2">
      <c r="P479">
        <v>478</v>
      </c>
      <c r="Q479">
        <v>478</v>
      </c>
      <c r="R479" s="69" t="str">
        <f t="shared" si="55"/>
        <v/>
      </c>
      <c r="S479" s="69" t="str">
        <f t="shared" si="49"/>
        <v xml:space="preserve">    </v>
      </c>
      <c r="T479" t="str">
        <f t="shared" si="50"/>
        <v/>
      </c>
      <c r="U479" t="str">
        <f t="shared" si="51"/>
        <v/>
      </c>
      <c r="V479" t="str">
        <f t="shared" si="52"/>
        <v/>
      </c>
      <c r="W479" t="str">
        <f t="shared" si="53"/>
        <v/>
      </c>
      <c r="X479" t="str">
        <f t="shared" si="54"/>
        <v/>
      </c>
    </row>
    <row r="480" spans="16:24" x14ac:dyDescent="0.2">
      <c r="P480">
        <v>479</v>
      </c>
      <c r="Q480">
        <v>479</v>
      </c>
      <c r="R480" s="69" t="str">
        <f t="shared" si="55"/>
        <v/>
      </c>
      <c r="S480" s="69" t="str">
        <f t="shared" si="49"/>
        <v xml:space="preserve">    </v>
      </c>
      <c r="T480" t="str">
        <f t="shared" si="50"/>
        <v/>
      </c>
      <c r="U480" t="str">
        <f t="shared" si="51"/>
        <v/>
      </c>
      <c r="V480" t="str">
        <f t="shared" si="52"/>
        <v/>
      </c>
      <c r="W480" t="str">
        <f t="shared" si="53"/>
        <v/>
      </c>
      <c r="X480" t="str">
        <f t="shared" si="54"/>
        <v/>
      </c>
    </row>
    <row r="481" spans="16:24" x14ac:dyDescent="0.2">
      <c r="P481">
        <v>480</v>
      </c>
      <c r="Q481">
        <v>480</v>
      </c>
      <c r="R481" s="69" t="str">
        <f t="shared" si="55"/>
        <v/>
      </c>
      <c r="S481" s="69" t="str">
        <f t="shared" si="49"/>
        <v xml:space="preserve">    </v>
      </c>
      <c r="T481" t="str">
        <f t="shared" si="50"/>
        <v/>
      </c>
      <c r="U481" t="str">
        <f t="shared" si="51"/>
        <v/>
      </c>
      <c r="V481" t="str">
        <f t="shared" si="52"/>
        <v/>
      </c>
      <c r="W481" t="str">
        <f t="shared" si="53"/>
        <v/>
      </c>
      <c r="X481" t="str">
        <f t="shared" si="54"/>
        <v/>
      </c>
    </row>
    <row r="482" spans="16:24" x14ac:dyDescent="0.2">
      <c r="P482">
        <v>481</v>
      </c>
      <c r="Q482">
        <v>481</v>
      </c>
      <c r="R482" s="69" t="str">
        <f t="shared" si="55"/>
        <v/>
      </c>
      <c r="S482" s="69" t="str">
        <f t="shared" si="49"/>
        <v xml:space="preserve">    </v>
      </c>
      <c r="T482" t="str">
        <f t="shared" si="50"/>
        <v/>
      </c>
      <c r="U482" t="str">
        <f t="shared" si="51"/>
        <v/>
      </c>
      <c r="V482" t="str">
        <f t="shared" si="52"/>
        <v/>
      </c>
      <c r="W482" t="str">
        <f t="shared" si="53"/>
        <v/>
      </c>
      <c r="X482" t="str">
        <f t="shared" si="54"/>
        <v/>
      </c>
    </row>
    <row r="483" spans="16:24" x14ac:dyDescent="0.2">
      <c r="P483">
        <v>482</v>
      </c>
      <c r="Q483">
        <v>482</v>
      </c>
      <c r="R483" s="69" t="str">
        <f t="shared" si="55"/>
        <v/>
      </c>
      <c r="S483" s="69" t="str">
        <f t="shared" si="49"/>
        <v xml:space="preserve">    </v>
      </c>
      <c r="T483" t="str">
        <f t="shared" si="50"/>
        <v/>
      </c>
      <c r="U483" t="str">
        <f t="shared" si="51"/>
        <v/>
      </c>
      <c r="V483" t="str">
        <f t="shared" si="52"/>
        <v/>
      </c>
      <c r="W483" t="str">
        <f t="shared" si="53"/>
        <v/>
      </c>
      <c r="X483" t="str">
        <f t="shared" si="54"/>
        <v/>
      </c>
    </row>
    <row r="484" spans="16:24" x14ac:dyDescent="0.2">
      <c r="P484">
        <v>483</v>
      </c>
      <c r="Q484">
        <v>483</v>
      </c>
      <c r="R484" s="69" t="str">
        <f t="shared" si="55"/>
        <v/>
      </c>
      <c r="S484" s="69" t="str">
        <f t="shared" si="49"/>
        <v xml:space="preserve">    </v>
      </c>
      <c r="T484" t="str">
        <f t="shared" si="50"/>
        <v/>
      </c>
      <c r="U484" t="str">
        <f t="shared" si="51"/>
        <v/>
      </c>
      <c r="V484" t="str">
        <f t="shared" si="52"/>
        <v/>
      </c>
      <c r="W484" t="str">
        <f t="shared" si="53"/>
        <v/>
      </c>
      <c r="X484" t="str">
        <f t="shared" si="54"/>
        <v/>
      </c>
    </row>
    <row r="485" spans="16:24" x14ac:dyDescent="0.2">
      <c r="P485">
        <v>484</v>
      </c>
      <c r="Q485">
        <v>484</v>
      </c>
      <c r="R485" s="69" t="str">
        <f t="shared" si="55"/>
        <v/>
      </c>
      <c r="S485" s="69" t="str">
        <f t="shared" si="49"/>
        <v xml:space="preserve">    </v>
      </c>
      <c r="T485" t="str">
        <f t="shared" si="50"/>
        <v/>
      </c>
      <c r="U485" t="str">
        <f t="shared" si="51"/>
        <v/>
      </c>
      <c r="V485" t="str">
        <f t="shared" si="52"/>
        <v/>
      </c>
      <c r="W485" t="str">
        <f t="shared" si="53"/>
        <v/>
      </c>
      <c r="X485" t="str">
        <f t="shared" si="54"/>
        <v/>
      </c>
    </row>
    <row r="486" spans="16:24" x14ac:dyDescent="0.2">
      <c r="P486">
        <v>485</v>
      </c>
      <c r="Q486">
        <v>485</v>
      </c>
      <c r="R486" s="69" t="str">
        <f t="shared" si="55"/>
        <v/>
      </c>
      <c r="S486" s="69" t="str">
        <f t="shared" si="49"/>
        <v xml:space="preserve">    </v>
      </c>
      <c r="T486" t="str">
        <f t="shared" si="50"/>
        <v/>
      </c>
      <c r="U486" t="str">
        <f t="shared" si="51"/>
        <v/>
      </c>
      <c r="V486" t="str">
        <f t="shared" si="52"/>
        <v/>
      </c>
      <c r="W486" t="str">
        <f t="shared" si="53"/>
        <v/>
      </c>
      <c r="X486" t="str">
        <f t="shared" si="54"/>
        <v/>
      </c>
    </row>
    <row r="487" spans="16:24" x14ac:dyDescent="0.2">
      <c r="P487">
        <v>486</v>
      </c>
      <c r="Q487">
        <v>486</v>
      </c>
      <c r="R487" s="69" t="str">
        <f t="shared" si="55"/>
        <v/>
      </c>
      <c r="S487" s="69" t="str">
        <f t="shared" si="49"/>
        <v xml:space="preserve">    </v>
      </c>
      <c r="T487" t="str">
        <f t="shared" si="50"/>
        <v/>
      </c>
      <c r="U487" t="str">
        <f t="shared" si="51"/>
        <v/>
      </c>
      <c r="V487" t="str">
        <f t="shared" si="52"/>
        <v/>
      </c>
      <c r="W487" t="str">
        <f t="shared" si="53"/>
        <v/>
      </c>
      <c r="X487" t="str">
        <f t="shared" si="54"/>
        <v/>
      </c>
    </row>
    <row r="488" spans="16:24" x14ac:dyDescent="0.2">
      <c r="P488">
        <v>487</v>
      </c>
      <c r="Q488">
        <v>487</v>
      </c>
      <c r="R488" s="69" t="str">
        <f t="shared" si="55"/>
        <v/>
      </c>
      <c r="S488" s="69" t="str">
        <f t="shared" si="49"/>
        <v xml:space="preserve">    </v>
      </c>
      <c r="T488" t="str">
        <f t="shared" si="50"/>
        <v/>
      </c>
      <c r="U488" t="str">
        <f t="shared" si="51"/>
        <v/>
      </c>
      <c r="V488" t="str">
        <f t="shared" si="52"/>
        <v/>
      </c>
      <c r="W488" t="str">
        <f t="shared" si="53"/>
        <v/>
      </c>
      <c r="X488" t="str">
        <f t="shared" si="54"/>
        <v/>
      </c>
    </row>
    <row r="489" spans="16:24" x14ac:dyDescent="0.2">
      <c r="P489">
        <v>488</v>
      </c>
      <c r="Q489">
        <v>488</v>
      </c>
      <c r="R489" s="69" t="str">
        <f t="shared" si="55"/>
        <v/>
      </c>
      <c r="S489" s="69" t="str">
        <f t="shared" si="49"/>
        <v xml:space="preserve">    </v>
      </c>
      <c r="T489" t="str">
        <f t="shared" si="50"/>
        <v/>
      </c>
      <c r="U489" t="str">
        <f t="shared" si="51"/>
        <v/>
      </c>
      <c r="V489" t="str">
        <f t="shared" si="52"/>
        <v/>
      </c>
      <c r="W489" t="str">
        <f t="shared" si="53"/>
        <v/>
      </c>
      <c r="X489" t="str">
        <f t="shared" si="54"/>
        <v/>
      </c>
    </row>
    <row r="490" spans="16:24" x14ac:dyDescent="0.2">
      <c r="P490">
        <v>489</v>
      </c>
      <c r="Q490">
        <v>489</v>
      </c>
      <c r="R490" s="69" t="str">
        <f t="shared" si="55"/>
        <v/>
      </c>
      <c r="S490" s="69" t="str">
        <f t="shared" si="49"/>
        <v xml:space="preserve">    </v>
      </c>
      <c r="T490" t="str">
        <f t="shared" si="50"/>
        <v/>
      </c>
      <c r="U490" t="str">
        <f t="shared" si="51"/>
        <v/>
      </c>
      <c r="V490" t="str">
        <f t="shared" si="52"/>
        <v/>
      </c>
      <c r="W490" t="str">
        <f t="shared" si="53"/>
        <v/>
      </c>
      <c r="X490" t="str">
        <f t="shared" si="54"/>
        <v/>
      </c>
    </row>
    <row r="491" spans="16:24" x14ac:dyDescent="0.2">
      <c r="P491">
        <v>490</v>
      </c>
      <c r="Q491">
        <v>490</v>
      </c>
      <c r="R491" s="69" t="str">
        <f t="shared" si="55"/>
        <v/>
      </c>
      <c r="S491" s="69" t="str">
        <f t="shared" si="49"/>
        <v xml:space="preserve">    </v>
      </c>
      <c r="T491" t="str">
        <f t="shared" si="50"/>
        <v/>
      </c>
      <c r="U491" t="str">
        <f t="shared" si="51"/>
        <v/>
      </c>
      <c r="V491" t="str">
        <f t="shared" si="52"/>
        <v/>
      </c>
      <c r="W491" t="str">
        <f t="shared" si="53"/>
        <v/>
      </c>
      <c r="X491" t="str">
        <f t="shared" si="54"/>
        <v/>
      </c>
    </row>
    <row r="492" spans="16:24" x14ac:dyDescent="0.2">
      <c r="P492">
        <v>491</v>
      </c>
      <c r="Q492">
        <v>491</v>
      </c>
      <c r="R492" s="69" t="str">
        <f t="shared" si="55"/>
        <v/>
      </c>
      <c r="S492" s="69" t="str">
        <f t="shared" si="49"/>
        <v xml:space="preserve">    </v>
      </c>
      <c r="T492" t="str">
        <f t="shared" si="50"/>
        <v/>
      </c>
      <c r="U492" t="str">
        <f t="shared" si="51"/>
        <v/>
      </c>
      <c r="V492" t="str">
        <f t="shared" si="52"/>
        <v/>
      </c>
      <c r="W492" t="str">
        <f t="shared" si="53"/>
        <v/>
      </c>
      <c r="X492" t="str">
        <f t="shared" si="54"/>
        <v/>
      </c>
    </row>
    <row r="493" spans="16:24" x14ac:dyDescent="0.2">
      <c r="P493">
        <v>492</v>
      </c>
      <c r="Q493">
        <v>492</v>
      </c>
      <c r="R493" s="69" t="str">
        <f t="shared" si="55"/>
        <v/>
      </c>
      <c r="S493" s="69" t="str">
        <f t="shared" si="49"/>
        <v xml:space="preserve">    </v>
      </c>
      <c r="T493" t="str">
        <f t="shared" si="50"/>
        <v/>
      </c>
      <c r="U493" t="str">
        <f t="shared" si="51"/>
        <v/>
      </c>
      <c r="V493" t="str">
        <f t="shared" si="52"/>
        <v/>
      </c>
      <c r="W493" t="str">
        <f t="shared" si="53"/>
        <v/>
      </c>
      <c r="X493" t="str">
        <f t="shared" si="54"/>
        <v/>
      </c>
    </row>
    <row r="494" spans="16:24" x14ac:dyDescent="0.2">
      <c r="P494">
        <v>493</v>
      </c>
      <c r="Q494">
        <v>493</v>
      </c>
      <c r="R494" s="69" t="str">
        <f t="shared" si="55"/>
        <v/>
      </c>
      <c r="S494" s="69" t="str">
        <f t="shared" si="49"/>
        <v xml:space="preserve">    </v>
      </c>
      <c r="T494" t="str">
        <f t="shared" si="50"/>
        <v/>
      </c>
      <c r="U494" t="str">
        <f t="shared" si="51"/>
        <v/>
      </c>
      <c r="V494" t="str">
        <f t="shared" si="52"/>
        <v/>
      </c>
      <c r="W494" t="str">
        <f t="shared" si="53"/>
        <v/>
      </c>
      <c r="X494" t="str">
        <f t="shared" si="54"/>
        <v/>
      </c>
    </row>
    <row r="495" spans="16:24" x14ac:dyDescent="0.2">
      <c r="P495">
        <v>494</v>
      </c>
      <c r="Q495">
        <v>494</v>
      </c>
      <c r="R495" s="69" t="str">
        <f t="shared" si="55"/>
        <v/>
      </c>
      <c r="S495" s="69" t="str">
        <f t="shared" si="49"/>
        <v xml:space="preserve">    </v>
      </c>
      <c r="T495" t="str">
        <f t="shared" si="50"/>
        <v/>
      </c>
      <c r="U495" t="str">
        <f t="shared" si="51"/>
        <v/>
      </c>
      <c r="V495" t="str">
        <f t="shared" si="52"/>
        <v/>
      </c>
      <c r="W495" t="str">
        <f t="shared" si="53"/>
        <v/>
      </c>
      <c r="X495" t="str">
        <f t="shared" si="54"/>
        <v/>
      </c>
    </row>
    <row r="496" spans="16:24" x14ac:dyDescent="0.2">
      <c r="P496">
        <v>495</v>
      </c>
      <c r="Q496">
        <v>495</v>
      </c>
      <c r="R496" s="69" t="str">
        <f t="shared" si="55"/>
        <v/>
      </c>
      <c r="S496" s="69" t="str">
        <f t="shared" si="49"/>
        <v xml:space="preserve">    </v>
      </c>
      <c r="T496" t="str">
        <f t="shared" si="50"/>
        <v/>
      </c>
      <c r="U496" t="str">
        <f t="shared" si="51"/>
        <v/>
      </c>
      <c r="V496" t="str">
        <f t="shared" si="52"/>
        <v/>
      </c>
      <c r="W496" t="str">
        <f t="shared" si="53"/>
        <v/>
      </c>
      <c r="X496" t="str">
        <f t="shared" si="54"/>
        <v/>
      </c>
    </row>
    <row r="497" spans="16:24" x14ac:dyDescent="0.2">
      <c r="P497">
        <v>496</v>
      </c>
      <c r="Q497">
        <v>496</v>
      </c>
      <c r="R497" s="69" t="str">
        <f t="shared" si="55"/>
        <v/>
      </c>
      <c r="S497" s="69" t="str">
        <f t="shared" si="49"/>
        <v xml:space="preserve">    </v>
      </c>
      <c r="T497" t="str">
        <f t="shared" si="50"/>
        <v/>
      </c>
      <c r="U497" t="str">
        <f t="shared" si="51"/>
        <v/>
      </c>
      <c r="V497" t="str">
        <f t="shared" si="52"/>
        <v/>
      </c>
      <c r="W497" t="str">
        <f t="shared" si="53"/>
        <v/>
      </c>
      <c r="X497" t="str">
        <f t="shared" si="54"/>
        <v/>
      </c>
    </row>
    <row r="498" spans="16:24" x14ac:dyDescent="0.2">
      <c r="P498">
        <v>497</v>
      </c>
      <c r="Q498">
        <v>497</v>
      </c>
      <c r="R498" s="69" t="str">
        <f t="shared" si="55"/>
        <v/>
      </c>
      <c r="S498" s="69" t="str">
        <f t="shared" si="49"/>
        <v xml:space="preserve">    </v>
      </c>
      <c r="T498" t="str">
        <f t="shared" si="50"/>
        <v/>
      </c>
      <c r="U498" t="str">
        <f t="shared" si="51"/>
        <v/>
      </c>
      <c r="V498" t="str">
        <f t="shared" si="52"/>
        <v/>
      </c>
      <c r="W498" t="str">
        <f t="shared" si="53"/>
        <v/>
      </c>
      <c r="X498" t="str">
        <f t="shared" si="54"/>
        <v/>
      </c>
    </row>
    <row r="499" spans="16:24" x14ac:dyDescent="0.2">
      <c r="P499">
        <v>498</v>
      </c>
      <c r="Q499">
        <v>498</v>
      </c>
      <c r="R499" s="69" t="str">
        <f t="shared" si="55"/>
        <v/>
      </c>
      <c r="S499" s="69" t="str">
        <f t="shared" si="49"/>
        <v xml:space="preserve">    </v>
      </c>
      <c r="T499" t="str">
        <f t="shared" si="50"/>
        <v/>
      </c>
      <c r="U499" t="str">
        <f t="shared" si="51"/>
        <v/>
      </c>
      <c r="V499" t="str">
        <f t="shared" si="52"/>
        <v/>
      </c>
      <c r="W499" t="str">
        <f t="shared" si="53"/>
        <v/>
      </c>
      <c r="X499" t="str">
        <f t="shared" si="54"/>
        <v/>
      </c>
    </row>
    <row r="500" spans="16:24" x14ac:dyDescent="0.2">
      <c r="P500">
        <v>499</v>
      </c>
      <c r="Q500">
        <v>499</v>
      </c>
      <c r="R500" s="69" t="str">
        <f t="shared" si="55"/>
        <v/>
      </c>
      <c r="S500" s="69" t="str">
        <f t="shared" si="49"/>
        <v xml:space="preserve">    </v>
      </c>
      <c r="T500" t="str">
        <f t="shared" si="50"/>
        <v/>
      </c>
      <c r="U500" t="str">
        <f t="shared" si="51"/>
        <v/>
      </c>
      <c r="V500" t="str">
        <f t="shared" si="52"/>
        <v/>
      </c>
      <c r="W500" t="str">
        <f t="shared" si="53"/>
        <v/>
      </c>
      <c r="X500" t="str">
        <f t="shared" si="54"/>
        <v/>
      </c>
    </row>
    <row r="501" spans="16:24" x14ac:dyDescent="0.2">
      <c r="P501">
        <v>500</v>
      </c>
      <c r="Q501">
        <v>500</v>
      </c>
      <c r="R501" s="69" t="str">
        <f t="shared" si="55"/>
        <v/>
      </c>
      <c r="S501" s="69" t="str">
        <f t="shared" si="49"/>
        <v xml:space="preserve">    </v>
      </c>
      <c r="T501" t="str">
        <f t="shared" si="50"/>
        <v/>
      </c>
      <c r="U501" t="str">
        <f t="shared" si="51"/>
        <v/>
      </c>
      <c r="V501" t="str">
        <f t="shared" si="52"/>
        <v/>
      </c>
      <c r="W501" t="str">
        <f t="shared" si="53"/>
        <v/>
      </c>
      <c r="X501" t="str">
        <f t="shared" si="54"/>
        <v/>
      </c>
    </row>
  </sheetData>
  <autoFilter ref="A1:O301" xr:uid="{4BAE52CB-089A-4DBB-B23C-E38122967719}"/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80F67-8958-4298-8399-1A1FB06CA893}">
  <sheetPr>
    <tabColor rgb="FF00B0F0"/>
  </sheetPr>
  <dimension ref="A1:R95"/>
  <sheetViews>
    <sheetView workbookViewId="0">
      <selection activeCell="A12" sqref="A12"/>
    </sheetView>
  </sheetViews>
  <sheetFormatPr defaultRowHeight="13.2" x14ac:dyDescent="0.2"/>
  <cols>
    <col min="1" max="2" width="12.21875" bestFit="1" customWidth="1"/>
    <col min="3" max="3" width="19.109375" bestFit="1" customWidth="1"/>
    <col min="4" max="4" width="8" bestFit="1" customWidth="1"/>
    <col min="5" max="9" width="14.5546875" bestFit="1" customWidth="1"/>
    <col min="10" max="10" width="11.6640625" bestFit="1" customWidth="1"/>
    <col min="11" max="11" width="8" bestFit="1" customWidth="1"/>
    <col min="12" max="12" width="21.44140625" bestFit="1" customWidth="1"/>
    <col min="13" max="14" width="16.88671875" bestFit="1" customWidth="1"/>
    <col min="15" max="15" width="10.109375" bestFit="1" customWidth="1"/>
    <col min="16" max="16" width="12.21875" bestFit="1" customWidth="1"/>
    <col min="17" max="17" width="14.5546875" bestFit="1" customWidth="1"/>
    <col min="18" max="18" width="8" bestFit="1" customWidth="1"/>
  </cols>
  <sheetData>
    <row r="1" spans="1:18" x14ac:dyDescent="0.2">
      <c r="A1" t="s">
        <v>0</v>
      </c>
      <c r="B1" t="s">
        <v>111</v>
      </c>
      <c r="C1" t="s">
        <v>112</v>
      </c>
      <c r="D1" t="s">
        <v>113</v>
      </c>
      <c r="E1" t="s">
        <v>114</v>
      </c>
      <c r="F1" t="s">
        <v>115</v>
      </c>
      <c r="G1" t="s">
        <v>116</v>
      </c>
      <c r="H1" t="s">
        <v>81</v>
      </c>
      <c r="I1" t="s">
        <v>117</v>
      </c>
      <c r="J1" t="s">
        <v>118</v>
      </c>
      <c r="K1" t="s">
        <v>119</v>
      </c>
      <c r="L1" t="s">
        <v>120</v>
      </c>
      <c r="M1" t="s">
        <v>121</v>
      </c>
      <c r="N1" t="s">
        <v>122</v>
      </c>
      <c r="O1" t="s">
        <v>123</v>
      </c>
      <c r="P1" t="s">
        <v>124</v>
      </c>
      <c r="Q1" t="s">
        <v>125</v>
      </c>
      <c r="R1" t="s">
        <v>11</v>
      </c>
    </row>
    <row r="2" spans="1:18" x14ac:dyDescent="0.2">
      <c r="A2">
        <v>1</v>
      </c>
      <c r="B2">
        <v>1</v>
      </c>
      <c r="C2">
        <v>9</v>
      </c>
      <c r="D2">
        <v>1</v>
      </c>
      <c r="E2">
        <v>5</v>
      </c>
      <c r="F2">
        <v>5</v>
      </c>
      <c r="G2">
        <v>3</v>
      </c>
      <c r="H2">
        <v>2</v>
      </c>
      <c r="I2">
        <v>3</v>
      </c>
      <c r="J2" s="1">
        <v>45613</v>
      </c>
      <c r="K2" s="55"/>
      <c r="L2">
        <v>1</v>
      </c>
      <c r="M2">
        <v>0</v>
      </c>
      <c r="N2" t="b">
        <v>0</v>
      </c>
      <c r="O2">
        <v>0</v>
      </c>
      <c r="P2">
        <v>0</v>
      </c>
      <c r="Q2">
        <v>1</v>
      </c>
      <c r="R2" s="200" t="s">
        <v>79</v>
      </c>
    </row>
    <row r="3" spans="1:18" x14ac:dyDescent="0.2">
      <c r="A3">
        <v>1</v>
      </c>
      <c r="B3">
        <v>2</v>
      </c>
      <c r="C3">
        <v>10</v>
      </c>
      <c r="D3">
        <v>1</v>
      </c>
      <c r="E3">
        <v>5</v>
      </c>
      <c r="F3">
        <v>5</v>
      </c>
      <c r="G3">
        <v>3</v>
      </c>
      <c r="H3">
        <v>1</v>
      </c>
      <c r="I3">
        <v>3</v>
      </c>
      <c r="J3" s="1">
        <v>45613</v>
      </c>
      <c r="K3" s="55"/>
      <c r="L3">
        <v>1</v>
      </c>
      <c r="M3">
        <v>0</v>
      </c>
      <c r="N3" t="b">
        <v>0</v>
      </c>
      <c r="O3">
        <v>0</v>
      </c>
      <c r="P3">
        <v>0</v>
      </c>
      <c r="Q3">
        <v>1</v>
      </c>
      <c r="R3" s="200" t="s">
        <v>79</v>
      </c>
    </row>
    <row r="4" spans="1:18" x14ac:dyDescent="0.2">
      <c r="A4">
        <v>1</v>
      </c>
      <c r="B4">
        <v>3</v>
      </c>
      <c r="C4">
        <v>1</v>
      </c>
      <c r="D4">
        <v>1</v>
      </c>
      <c r="E4">
        <v>7</v>
      </c>
      <c r="F4">
        <v>4</v>
      </c>
      <c r="G4">
        <v>4</v>
      </c>
      <c r="H4">
        <v>2</v>
      </c>
      <c r="I4">
        <v>3</v>
      </c>
      <c r="J4" s="1">
        <v>45613</v>
      </c>
      <c r="K4" s="55"/>
      <c r="L4">
        <v>2</v>
      </c>
      <c r="M4">
        <v>0</v>
      </c>
      <c r="N4" t="b">
        <v>0</v>
      </c>
      <c r="O4">
        <v>0</v>
      </c>
      <c r="P4">
        <v>0</v>
      </c>
      <c r="Q4">
        <v>1</v>
      </c>
      <c r="R4" s="200" t="s">
        <v>79</v>
      </c>
    </row>
    <row r="5" spans="1:18" x14ac:dyDescent="0.2">
      <c r="A5">
        <v>1</v>
      </c>
      <c r="B5">
        <v>4</v>
      </c>
      <c r="C5">
        <v>2</v>
      </c>
      <c r="D5">
        <v>2</v>
      </c>
      <c r="E5">
        <v>7</v>
      </c>
      <c r="F5">
        <v>4</v>
      </c>
      <c r="G5">
        <v>7</v>
      </c>
      <c r="H5">
        <v>1</v>
      </c>
      <c r="I5">
        <v>3</v>
      </c>
      <c r="J5" s="1">
        <v>45613</v>
      </c>
      <c r="K5" s="55"/>
      <c r="L5">
        <v>2</v>
      </c>
      <c r="M5">
        <v>0</v>
      </c>
      <c r="N5" t="b">
        <v>0</v>
      </c>
      <c r="O5">
        <v>0</v>
      </c>
      <c r="P5">
        <v>0</v>
      </c>
      <c r="Q5">
        <v>1</v>
      </c>
      <c r="R5" s="200" t="s">
        <v>79</v>
      </c>
    </row>
    <row r="6" spans="1:18" x14ac:dyDescent="0.2">
      <c r="A6">
        <v>1</v>
      </c>
      <c r="B6">
        <v>5</v>
      </c>
      <c r="C6">
        <v>3</v>
      </c>
      <c r="D6">
        <v>1</v>
      </c>
      <c r="E6">
        <v>7</v>
      </c>
      <c r="F6">
        <v>4</v>
      </c>
      <c r="G6">
        <v>3</v>
      </c>
      <c r="H6">
        <v>2</v>
      </c>
      <c r="I6">
        <v>3</v>
      </c>
      <c r="J6" s="1">
        <v>45613</v>
      </c>
      <c r="K6" s="55"/>
      <c r="L6">
        <v>2</v>
      </c>
      <c r="M6">
        <v>0</v>
      </c>
      <c r="N6" t="b">
        <v>0</v>
      </c>
      <c r="O6">
        <v>0</v>
      </c>
      <c r="P6">
        <v>0</v>
      </c>
      <c r="Q6">
        <v>1</v>
      </c>
      <c r="R6" s="200" t="s">
        <v>79</v>
      </c>
    </row>
    <row r="7" spans="1:18" x14ac:dyDescent="0.2">
      <c r="A7">
        <v>1</v>
      </c>
      <c r="B7">
        <v>6</v>
      </c>
      <c r="C7">
        <v>4</v>
      </c>
      <c r="D7">
        <v>2</v>
      </c>
      <c r="E7">
        <v>7</v>
      </c>
      <c r="F7">
        <v>4</v>
      </c>
      <c r="G7">
        <v>3</v>
      </c>
      <c r="H7">
        <v>1</v>
      </c>
      <c r="I7">
        <v>3</v>
      </c>
      <c r="J7" s="1">
        <v>45613</v>
      </c>
      <c r="K7" s="55"/>
      <c r="L7">
        <v>2</v>
      </c>
      <c r="M7">
        <v>0</v>
      </c>
      <c r="N7" t="b">
        <v>0</v>
      </c>
      <c r="O7">
        <v>0</v>
      </c>
      <c r="P7">
        <v>0</v>
      </c>
      <c r="Q7">
        <v>1</v>
      </c>
      <c r="R7" s="200" t="s">
        <v>79</v>
      </c>
    </row>
    <row r="8" spans="1:18" x14ac:dyDescent="0.2">
      <c r="A8">
        <v>1</v>
      </c>
      <c r="B8">
        <v>7</v>
      </c>
      <c r="C8">
        <v>5</v>
      </c>
      <c r="D8">
        <v>2</v>
      </c>
      <c r="E8">
        <v>7</v>
      </c>
      <c r="F8">
        <v>4</v>
      </c>
      <c r="G8">
        <v>2</v>
      </c>
      <c r="H8">
        <v>2</v>
      </c>
      <c r="I8">
        <v>3</v>
      </c>
      <c r="J8" s="1">
        <v>45613</v>
      </c>
      <c r="K8" s="55"/>
      <c r="L8">
        <v>2</v>
      </c>
      <c r="M8">
        <v>0</v>
      </c>
      <c r="N8" t="b">
        <v>0</v>
      </c>
      <c r="O8">
        <v>0</v>
      </c>
      <c r="P8">
        <v>0</v>
      </c>
      <c r="Q8">
        <v>1</v>
      </c>
      <c r="R8" s="200" t="s">
        <v>79</v>
      </c>
    </row>
    <row r="9" spans="1:18" x14ac:dyDescent="0.2">
      <c r="A9">
        <v>1</v>
      </c>
      <c r="B9">
        <v>8</v>
      </c>
      <c r="C9">
        <v>6</v>
      </c>
      <c r="D9">
        <v>2</v>
      </c>
      <c r="E9">
        <v>7</v>
      </c>
      <c r="F9">
        <v>4</v>
      </c>
      <c r="G9">
        <v>2</v>
      </c>
      <c r="H9">
        <v>1</v>
      </c>
      <c r="I9">
        <v>3</v>
      </c>
      <c r="J9" s="1">
        <v>45613</v>
      </c>
      <c r="K9" s="55"/>
      <c r="L9">
        <v>2</v>
      </c>
      <c r="M9">
        <v>0</v>
      </c>
      <c r="N9" t="b">
        <v>0</v>
      </c>
      <c r="O9">
        <v>0</v>
      </c>
      <c r="P9">
        <v>0</v>
      </c>
      <c r="Q9">
        <v>1</v>
      </c>
      <c r="R9" s="200" t="s">
        <v>79</v>
      </c>
    </row>
    <row r="10" spans="1:18" x14ac:dyDescent="0.2">
      <c r="A10">
        <v>1</v>
      </c>
      <c r="B10">
        <v>9</v>
      </c>
      <c r="C10">
        <v>7</v>
      </c>
      <c r="D10">
        <v>2</v>
      </c>
      <c r="E10">
        <v>7</v>
      </c>
      <c r="F10">
        <v>4</v>
      </c>
      <c r="G10">
        <v>1</v>
      </c>
      <c r="H10">
        <v>2</v>
      </c>
      <c r="I10">
        <v>3</v>
      </c>
      <c r="J10" s="1">
        <v>45613</v>
      </c>
      <c r="K10" s="55"/>
      <c r="L10">
        <v>2</v>
      </c>
      <c r="M10">
        <v>0</v>
      </c>
      <c r="N10" t="b">
        <v>0</v>
      </c>
      <c r="O10">
        <v>0</v>
      </c>
      <c r="P10">
        <v>0</v>
      </c>
      <c r="Q10">
        <v>1</v>
      </c>
      <c r="R10" s="200" t="s">
        <v>79</v>
      </c>
    </row>
    <row r="11" spans="1:18" x14ac:dyDescent="0.2">
      <c r="A11">
        <v>1</v>
      </c>
      <c r="B11">
        <v>10</v>
      </c>
      <c r="C11">
        <v>8</v>
      </c>
      <c r="D11">
        <v>2</v>
      </c>
      <c r="E11">
        <v>7</v>
      </c>
      <c r="F11">
        <v>4</v>
      </c>
      <c r="G11">
        <v>1</v>
      </c>
      <c r="H11">
        <v>1</v>
      </c>
      <c r="I11">
        <v>3</v>
      </c>
      <c r="J11" s="1">
        <v>45613</v>
      </c>
      <c r="K11" s="55"/>
      <c r="L11">
        <v>2</v>
      </c>
      <c r="M11">
        <v>0</v>
      </c>
      <c r="N11" t="b">
        <v>0</v>
      </c>
      <c r="O11">
        <v>0</v>
      </c>
      <c r="P11">
        <v>0</v>
      </c>
      <c r="Q11">
        <v>1</v>
      </c>
      <c r="R11" s="200" t="s">
        <v>79</v>
      </c>
    </row>
    <row r="12" spans="1:18" x14ac:dyDescent="0.2">
      <c r="A12">
        <v>1</v>
      </c>
      <c r="B12">
        <v>11</v>
      </c>
      <c r="C12">
        <v>11</v>
      </c>
      <c r="D12">
        <v>1</v>
      </c>
      <c r="E12">
        <v>5</v>
      </c>
      <c r="F12">
        <v>5</v>
      </c>
      <c r="G12">
        <v>4</v>
      </c>
      <c r="H12">
        <v>2</v>
      </c>
      <c r="I12">
        <v>3</v>
      </c>
      <c r="J12" s="1">
        <v>45613</v>
      </c>
      <c r="K12" s="55"/>
      <c r="L12">
        <v>1</v>
      </c>
      <c r="M12">
        <v>0</v>
      </c>
      <c r="N12" t="b">
        <v>0</v>
      </c>
      <c r="O12">
        <v>0</v>
      </c>
      <c r="P12">
        <v>0</v>
      </c>
      <c r="Q12">
        <v>1</v>
      </c>
      <c r="R12" s="200" t="s">
        <v>79</v>
      </c>
    </row>
    <row r="13" spans="1:18" x14ac:dyDescent="0.2">
      <c r="A13">
        <v>1</v>
      </c>
      <c r="B13">
        <v>12</v>
      </c>
      <c r="C13">
        <v>12</v>
      </c>
      <c r="D13">
        <v>2</v>
      </c>
      <c r="E13">
        <v>5</v>
      </c>
      <c r="F13">
        <v>5</v>
      </c>
      <c r="G13">
        <v>4</v>
      </c>
      <c r="H13">
        <v>1</v>
      </c>
      <c r="I13">
        <v>3</v>
      </c>
      <c r="J13" s="1">
        <v>45613</v>
      </c>
      <c r="K13" s="55"/>
      <c r="L13">
        <v>1</v>
      </c>
      <c r="M13">
        <v>0</v>
      </c>
      <c r="N13" t="b">
        <v>0</v>
      </c>
      <c r="O13">
        <v>0</v>
      </c>
      <c r="P13">
        <v>0</v>
      </c>
      <c r="Q13">
        <v>1</v>
      </c>
      <c r="R13" s="200" t="s">
        <v>79</v>
      </c>
    </row>
    <row r="14" spans="1:18" x14ac:dyDescent="0.2">
      <c r="A14">
        <v>1</v>
      </c>
      <c r="B14">
        <v>13</v>
      </c>
      <c r="C14">
        <v>13</v>
      </c>
      <c r="D14">
        <v>10</v>
      </c>
      <c r="E14">
        <v>1</v>
      </c>
      <c r="F14">
        <v>2</v>
      </c>
      <c r="G14">
        <v>1</v>
      </c>
      <c r="H14">
        <v>2</v>
      </c>
      <c r="I14">
        <v>3</v>
      </c>
      <c r="J14" s="1">
        <v>45613</v>
      </c>
      <c r="K14" s="55"/>
      <c r="L14">
        <v>1</v>
      </c>
      <c r="M14">
        <v>0</v>
      </c>
      <c r="N14" t="b">
        <v>0</v>
      </c>
      <c r="O14">
        <v>0</v>
      </c>
      <c r="P14">
        <v>0</v>
      </c>
      <c r="Q14">
        <v>1</v>
      </c>
      <c r="R14" s="200" t="s">
        <v>79</v>
      </c>
    </row>
    <row r="15" spans="1:18" x14ac:dyDescent="0.2">
      <c r="A15">
        <v>1</v>
      </c>
      <c r="B15">
        <v>14</v>
      </c>
      <c r="C15">
        <v>14</v>
      </c>
      <c r="D15">
        <v>11</v>
      </c>
      <c r="E15">
        <v>1</v>
      </c>
      <c r="F15">
        <v>2</v>
      </c>
      <c r="G15">
        <v>1</v>
      </c>
      <c r="H15">
        <v>1</v>
      </c>
      <c r="I15">
        <v>3</v>
      </c>
      <c r="J15" s="1">
        <v>45613</v>
      </c>
      <c r="K15" s="55"/>
      <c r="L15">
        <v>1</v>
      </c>
      <c r="M15">
        <v>0</v>
      </c>
      <c r="N15" t="b">
        <v>0</v>
      </c>
      <c r="O15">
        <v>0</v>
      </c>
      <c r="P15">
        <v>0</v>
      </c>
      <c r="Q15">
        <v>1</v>
      </c>
      <c r="R15" s="200" t="s">
        <v>79</v>
      </c>
    </row>
    <row r="16" spans="1:18" x14ac:dyDescent="0.2">
      <c r="A16">
        <v>1</v>
      </c>
      <c r="B16">
        <v>15</v>
      </c>
      <c r="C16">
        <v>15</v>
      </c>
      <c r="D16">
        <v>5</v>
      </c>
      <c r="E16">
        <v>1</v>
      </c>
      <c r="F16">
        <v>2</v>
      </c>
      <c r="G16">
        <v>2</v>
      </c>
      <c r="H16">
        <v>2</v>
      </c>
      <c r="I16">
        <v>3</v>
      </c>
      <c r="J16" s="1">
        <v>45613</v>
      </c>
      <c r="K16" s="55"/>
      <c r="L16">
        <v>1</v>
      </c>
      <c r="M16">
        <v>0</v>
      </c>
      <c r="N16" t="b">
        <v>0</v>
      </c>
      <c r="O16">
        <v>0</v>
      </c>
      <c r="P16">
        <v>0</v>
      </c>
      <c r="Q16">
        <v>1</v>
      </c>
      <c r="R16" s="200" t="s">
        <v>79</v>
      </c>
    </row>
    <row r="17" spans="1:18" x14ac:dyDescent="0.2">
      <c r="A17">
        <v>1</v>
      </c>
      <c r="B17">
        <v>16</v>
      </c>
      <c r="C17">
        <v>16</v>
      </c>
      <c r="D17">
        <v>5</v>
      </c>
      <c r="E17">
        <v>1</v>
      </c>
      <c r="F17">
        <v>2</v>
      </c>
      <c r="G17">
        <v>2</v>
      </c>
      <c r="H17">
        <v>1</v>
      </c>
      <c r="I17">
        <v>3</v>
      </c>
      <c r="J17" s="1">
        <v>45613</v>
      </c>
      <c r="K17" s="55"/>
      <c r="L17">
        <v>1</v>
      </c>
      <c r="M17">
        <v>0</v>
      </c>
      <c r="N17" t="b">
        <v>0</v>
      </c>
      <c r="O17">
        <v>0</v>
      </c>
      <c r="P17">
        <v>0</v>
      </c>
      <c r="Q17">
        <v>1</v>
      </c>
      <c r="R17" s="200" t="s">
        <v>79</v>
      </c>
    </row>
    <row r="18" spans="1:18" x14ac:dyDescent="0.2">
      <c r="A18">
        <v>1</v>
      </c>
      <c r="B18">
        <v>17</v>
      </c>
      <c r="C18">
        <v>17</v>
      </c>
      <c r="D18">
        <v>3</v>
      </c>
      <c r="E18">
        <v>1</v>
      </c>
      <c r="F18">
        <v>2</v>
      </c>
      <c r="G18">
        <v>3</v>
      </c>
      <c r="H18">
        <v>2</v>
      </c>
      <c r="I18">
        <v>3</v>
      </c>
      <c r="J18" s="1">
        <v>45613</v>
      </c>
      <c r="K18" s="55"/>
      <c r="L18">
        <v>1</v>
      </c>
      <c r="M18">
        <v>0</v>
      </c>
      <c r="N18" t="b">
        <v>0</v>
      </c>
      <c r="O18">
        <v>0</v>
      </c>
      <c r="P18">
        <v>0</v>
      </c>
      <c r="Q18">
        <v>1</v>
      </c>
      <c r="R18" s="200" t="s">
        <v>79</v>
      </c>
    </row>
    <row r="19" spans="1:18" x14ac:dyDescent="0.2">
      <c r="A19">
        <v>1</v>
      </c>
      <c r="B19">
        <v>18</v>
      </c>
      <c r="C19">
        <v>18</v>
      </c>
      <c r="D19">
        <v>4</v>
      </c>
      <c r="E19">
        <v>1</v>
      </c>
      <c r="F19">
        <v>2</v>
      </c>
      <c r="G19">
        <v>3</v>
      </c>
      <c r="H19">
        <v>1</v>
      </c>
      <c r="I19">
        <v>3</v>
      </c>
      <c r="J19" s="1">
        <v>45613</v>
      </c>
      <c r="K19" s="55"/>
      <c r="L19">
        <v>1</v>
      </c>
      <c r="M19">
        <v>0</v>
      </c>
      <c r="N19" t="b">
        <v>0</v>
      </c>
      <c r="O19">
        <v>0</v>
      </c>
      <c r="P19">
        <v>0</v>
      </c>
      <c r="Q19">
        <v>1</v>
      </c>
      <c r="R19" s="200" t="s">
        <v>79</v>
      </c>
    </row>
    <row r="20" spans="1:18" x14ac:dyDescent="0.2">
      <c r="A20">
        <v>1</v>
      </c>
      <c r="B20">
        <v>19</v>
      </c>
      <c r="C20">
        <v>19</v>
      </c>
      <c r="D20">
        <v>2</v>
      </c>
      <c r="E20">
        <v>1</v>
      </c>
      <c r="F20">
        <v>2</v>
      </c>
      <c r="G20">
        <v>4</v>
      </c>
      <c r="H20">
        <v>2</v>
      </c>
      <c r="I20">
        <v>3</v>
      </c>
      <c r="J20" s="1">
        <v>45613</v>
      </c>
      <c r="K20" s="55"/>
      <c r="L20">
        <v>1</v>
      </c>
      <c r="M20">
        <v>0</v>
      </c>
      <c r="N20" t="b">
        <v>0</v>
      </c>
      <c r="O20">
        <v>0</v>
      </c>
      <c r="P20">
        <v>0</v>
      </c>
      <c r="Q20">
        <v>1</v>
      </c>
      <c r="R20" s="200" t="s">
        <v>79</v>
      </c>
    </row>
    <row r="21" spans="1:18" x14ac:dyDescent="0.2">
      <c r="A21">
        <v>1</v>
      </c>
      <c r="B21">
        <v>20</v>
      </c>
      <c r="C21">
        <v>20</v>
      </c>
      <c r="D21">
        <v>3</v>
      </c>
      <c r="E21">
        <v>1</v>
      </c>
      <c r="F21">
        <v>2</v>
      </c>
      <c r="G21">
        <v>7</v>
      </c>
      <c r="H21">
        <v>1</v>
      </c>
      <c r="I21">
        <v>3</v>
      </c>
      <c r="J21" s="1">
        <v>45613</v>
      </c>
      <c r="K21" s="55"/>
      <c r="L21">
        <v>1</v>
      </c>
      <c r="M21">
        <v>0</v>
      </c>
      <c r="N21" t="b">
        <v>0</v>
      </c>
      <c r="O21">
        <v>0</v>
      </c>
      <c r="P21">
        <v>0</v>
      </c>
      <c r="Q21">
        <v>1</v>
      </c>
      <c r="R21" s="200" t="s">
        <v>79</v>
      </c>
    </row>
    <row r="22" spans="1:18" x14ac:dyDescent="0.2">
      <c r="A22">
        <v>1</v>
      </c>
      <c r="B22">
        <v>21</v>
      </c>
      <c r="C22">
        <v>21</v>
      </c>
      <c r="D22">
        <v>2</v>
      </c>
      <c r="E22">
        <v>1</v>
      </c>
      <c r="F22">
        <v>4</v>
      </c>
      <c r="G22">
        <v>2</v>
      </c>
      <c r="H22">
        <v>2</v>
      </c>
      <c r="I22">
        <v>3</v>
      </c>
      <c r="J22" s="1">
        <v>45613</v>
      </c>
      <c r="K22" s="55"/>
      <c r="L22">
        <v>1</v>
      </c>
      <c r="M22">
        <v>0</v>
      </c>
      <c r="N22" t="b">
        <v>0</v>
      </c>
      <c r="O22">
        <v>0</v>
      </c>
      <c r="P22">
        <v>0</v>
      </c>
      <c r="Q22">
        <v>1</v>
      </c>
      <c r="R22" s="200" t="s">
        <v>79</v>
      </c>
    </row>
    <row r="23" spans="1:18" x14ac:dyDescent="0.2">
      <c r="A23">
        <v>1</v>
      </c>
      <c r="B23">
        <v>22</v>
      </c>
      <c r="C23">
        <v>22</v>
      </c>
      <c r="D23">
        <v>1</v>
      </c>
      <c r="E23">
        <v>1</v>
      </c>
      <c r="F23">
        <v>4</v>
      </c>
      <c r="G23">
        <v>2</v>
      </c>
      <c r="H23">
        <v>1</v>
      </c>
      <c r="I23">
        <v>3</v>
      </c>
      <c r="J23" s="1">
        <v>45613</v>
      </c>
      <c r="K23" s="55"/>
      <c r="L23">
        <v>1</v>
      </c>
      <c r="M23">
        <v>0</v>
      </c>
      <c r="N23" t="b">
        <v>0</v>
      </c>
      <c r="O23">
        <v>0</v>
      </c>
      <c r="P23">
        <v>0</v>
      </c>
      <c r="Q23">
        <v>1</v>
      </c>
      <c r="R23" s="200" t="s">
        <v>79</v>
      </c>
    </row>
    <row r="24" spans="1:18" x14ac:dyDescent="0.2">
      <c r="A24">
        <v>1</v>
      </c>
      <c r="B24">
        <v>23</v>
      </c>
      <c r="C24">
        <v>23</v>
      </c>
      <c r="D24">
        <v>2</v>
      </c>
      <c r="E24">
        <v>1</v>
      </c>
      <c r="F24">
        <v>4</v>
      </c>
      <c r="G24">
        <v>3</v>
      </c>
      <c r="H24">
        <v>2</v>
      </c>
      <c r="I24">
        <v>3</v>
      </c>
      <c r="J24" s="1">
        <v>45613</v>
      </c>
      <c r="K24" s="55"/>
      <c r="L24">
        <v>1</v>
      </c>
      <c r="M24">
        <v>0</v>
      </c>
      <c r="N24" t="b">
        <v>0</v>
      </c>
      <c r="O24">
        <v>0</v>
      </c>
      <c r="P24">
        <v>0</v>
      </c>
      <c r="Q24">
        <v>1</v>
      </c>
      <c r="R24" s="200" t="s">
        <v>79</v>
      </c>
    </row>
    <row r="25" spans="1:18" x14ac:dyDescent="0.2">
      <c r="A25">
        <v>1</v>
      </c>
      <c r="B25">
        <v>24</v>
      </c>
      <c r="C25">
        <v>24</v>
      </c>
      <c r="D25">
        <v>3</v>
      </c>
      <c r="E25">
        <v>1</v>
      </c>
      <c r="F25">
        <v>4</v>
      </c>
      <c r="G25">
        <v>3</v>
      </c>
      <c r="H25">
        <v>1</v>
      </c>
      <c r="I25">
        <v>3</v>
      </c>
      <c r="J25" s="1">
        <v>45613</v>
      </c>
      <c r="K25" s="55"/>
      <c r="L25">
        <v>1</v>
      </c>
      <c r="M25">
        <v>0</v>
      </c>
      <c r="N25" t="b">
        <v>0</v>
      </c>
      <c r="O25">
        <v>0</v>
      </c>
      <c r="P25">
        <v>0</v>
      </c>
      <c r="Q25">
        <v>1</v>
      </c>
      <c r="R25" s="200" t="s">
        <v>79</v>
      </c>
    </row>
    <row r="26" spans="1:18" x14ac:dyDescent="0.2">
      <c r="A26">
        <v>1</v>
      </c>
      <c r="B26">
        <v>25</v>
      </c>
      <c r="C26">
        <v>25</v>
      </c>
      <c r="D26">
        <v>2</v>
      </c>
      <c r="E26">
        <v>1</v>
      </c>
      <c r="F26">
        <v>4</v>
      </c>
      <c r="G26">
        <v>4</v>
      </c>
      <c r="H26">
        <v>2</v>
      </c>
      <c r="I26">
        <v>3</v>
      </c>
      <c r="J26" s="1">
        <v>45613</v>
      </c>
      <c r="K26" s="55"/>
      <c r="L26">
        <v>1</v>
      </c>
      <c r="M26">
        <v>0</v>
      </c>
      <c r="N26" t="b">
        <v>0</v>
      </c>
      <c r="O26">
        <v>0</v>
      </c>
      <c r="P26">
        <v>0</v>
      </c>
      <c r="Q26">
        <v>1</v>
      </c>
      <c r="R26" s="200" t="s">
        <v>79</v>
      </c>
    </row>
    <row r="27" spans="1:18" x14ac:dyDescent="0.2">
      <c r="A27">
        <v>1</v>
      </c>
      <c r="B27">
        <v>26</v>
      </c>
      <c r="C27">
        <v>26</v>
      </c>
      <c r="D27">
        <v>3</v>
      </c>
      <c r="E27">
        <v>1</v>
      </c>
      <c r="F27">
        <v>4</v>
      </c>
      <c r="G27">
        <v>7</v>
      </c>
      <c r="H27">
        <v>1</v>
      </c>
      <c r="I27">
        <v>3</v>
      </c>
      <c r="J27" s="1">
        <v>45613</v>
      </c>
      <c r="K27" s="55"/>
      <c r="L27">
        <v>1</v>
      </c>
      <c r="M27">
        <v>0</v>
      </c>
      <c r="N27" t="b">
        <v>0</v>
      </c>
      <c r="O27">
        <v>0</v>
      </c>
      <c r="P27">
        <v>0</v>
      </c>
      <c r="Q27">
        <v>1</v>
      </c>
      <c r="R27" s="200" t="s">
        <v>79</v>
      </c>
    </row>
    <row r="28" spans="1:18" x14ac:dyDescent="0.2">
      <c r="A28">
        <v>1</v>
      </c>
      <c r="B28">
        <v>27</v>
      </c>
      <c r="C28">
        <v>27</v>
      </c>
      <c r="D28">
        <v>5</v>
      </c>
      <c r="E28">
        <v>2</v>
      </c>
      <c r="F28">
        <v>2</v>
      </c>
      <c r="G28">
        <v>1</v>
      </c>
      <c r="H28">
        <v>2</v>
      </c>
      <c r="I28">
        <v>3</v>
      </c>
      <c r="J28" s="1">
        <v>45613</v>
      </c>
      <c r="K28" s="55"/>
      <c r="L28">
        <v>1</v>
      </c>
      <c r="M28">
        <v>0</v>
      </c>
      <c r="N28" t="b">
        <v>0</v>
      </c>
      <c r="O28">
        <v>0</v>
      </c>
      <c r="P28">
        <v>0</v>
      </c>
      <c r="Q28">
        <v>1</v>
      </c>
      <c r="R28" s="200" t="s">
        <v>79</v>
      </c>
    </row>
    <row r="29" spans="1:18" x14ac:dyDescent="0.2">
      <c r="A29">
        <v>1</v>
      </c>
      <c r="B29">
        <v>28</v>
      </c>
      <c r="C29">
        <v>28</v>
      </c>
      <c r="D29">
        <v>6</v>
      </c>
      <c r="E29">
        <v>2</v>
      </c>
      <c r="F29">
        <v>2</v>
      </c>
      <c r="G29">
        <v>1</v>
      </c>
      <c r="H29">
        <v>1</v>
      </c>
      <c r="I29">
        <v>3</v>
      </c>
      <c r="J29" s="1">
        <v>45613</v>
      </c>
      <c r="K29" s="55"/>
      <c r="L29">
        <v>1</v>
      </c>
      <c r="M29">
        <v>0</v>
      </c>
      <c r="N29" t="b">
        <v>0</v>
      </c>
      <c r="O29">
        <v>0</v>
      </c>
      <c r="P29">
        <v>0</v>
      </c>
      <c r="Q29">
        <v>1</v>
      </c>
      <c r="R29" s="200" t="s">
        <v>79</v>
      </c>
    </row>
    <row r="30" spans="1:18" x14ac:dyDescent="0.2">
      <c r="A30">
        <v>1</v>
      </c>
      <c r="B30">
        <v>29</v>
      </c>
      <c r="C30">
        <v>29</v>
      </c>
      <c r="D30">
        <v>2</v>
      </c>
      <c r="E30">
        <v>2</v>
      </c>
      <c r="F30">
        <v>2</v>
      </c>
      <c r="G30">
        <v>2</v>
      </c>
      <c r="H30">
        <v>2</v>
      </c>
      <c r="I30">
        <v>3</v>
      </c>
      <c r="J30" s="1">
        <v>45613</v>
      </c>
      <c r="K30" s="55"/>
      <c r="L30">
        <v>1</v>
      </c>
      <c r="M30">
        <v>0</v>
      </c>
      <c r="N30" t="b">
        <v>0</v>
      </c>
      <c r="O30">
        <v>0</v>
      </c>
      <c r="P30">
        <v>0</v>
      </c>
      <c r="Q30">
        <v>1</v>
      </c>
      <c r="R30" s="200" t="s">
        <v>79</v>
      </c>
    </row>
    <row r="31" spans="1:18" x14ac:dyDescent="0.2">
      <c r="A31">
        <v>1</v>
      </c>
      <c r="B31">
        <v>30</v>
      </c>
      <c r="C31">
        <v>30</v>
      </c>
      <c r="D31">
        <v>2</v>
      </c>
      <c r="E31">
        <v>2</v>
      </c>
      <c r="F31">
        <v>2</v>
      </c>
      <c r="G31">
        <v>2</v>
      </c>
      <c r="H31">
        <v>1</v>
      </c>
      <c r="I31">
        <v>3</v>
      </c>
      <c r="J31" s="1">
        <v>45613</v>
      </c>
      <c r="K31" s="55"/>
      <c r="L31">
        <v>1</v>
      </c>
      <c r="M31">
        <v>0</v>
      </c>
      <c r="N31" t="b">
        <v>0</v>
      </c>
      <c r="O31">
        <v>0</v>
      </c>
      <c r="P31">
        <v>0</v>
      </c>
      <c r="Q31">
        <v>1</v>
      </c>
      <c r="R31" s="200" t="s">
        <v>79</v>
      </c>
    </row>
    <row r="32" spans="1:18" x14ac:dyDescent="0.2">
      <c r="A32">
        <v>1</v>
      </c>
      <c r="B32">
        <v>31</v>
      </c>
      <c r="C32">
        <v>31</v>
      </c>
      <c r="D32">
        <v>1</v>
      </c>
      <c r="E32">
        <v>2</v>
      </c>
      <c r="F32">
        <v>4</v>
      </c>
      <c r="G32">
        <v>3</v>
      </c>
      <c r="H32">
        <v>2</v>
      </c>
      <c r="I32">
        <v>3</v>
      </c>
      <c r="J32" s="1">
        <v>45613</v>
      </c>
      <c r="K32" s="55"/>
      <c r="L32">
        <v>1</v>
      </c>
      <c r="M32">
        <v>0</v>
      </c>
      <c r="N32" t="b">
        <v>0</v>
      </c>
      <c r="O32">
        <v>0</v>
      </c>
      <c r="P32">
        <v>0</v>
      </c>
      <c r="Q32">
        <v>1</v>
      </c>
      <c r="R32" s="200" t="s">
        <v>79</v>
      </c>
    </row>
    <row r="33" spans="1:18" x14ac:dyDescent="0.2">
      <c r="A33">
        <v>1</v>
      </c>
      <c r="B33">
        <v>32</v>
      </c>
      <c r="C33">
        <v>32</v>
      </c>
      <c r="D33">
        <v>1</v>
      </c>
      <c r="E33">
        <v>2</v>
      </c>
      <c r="F33">
        <v>4</v>
      </c>
      <c r="G33">
        <v>3</v>
      </c>
      <c r="H33">
        <v>1</v>
      </c>
      <c r="I33">
        <v>3</v>
      </c>
      <c r="J33" s="1">
        <v>45613</v>
      </c>
      <c r="K33" s="55"/>
      <c r="L33">
        <v>1</v>
      </c>
      <c r="M33">
        <v>0</v>
      </c>
      <c r="N33" t="b">
        <v>0</v>
      </c>
      <c r="O33">
        <v>0</v>
      </c>
      <c r="P33">
        <v>0</v>
      </c>
      <c r="Q33">
        <v>1</v>
      </c>
      <c r="R33" s="200" t="s">
        <v>79</v>
      </c>
    </row>
    <row r="34" spans="1:18" x14ac:dyDescent="0.2">
      <c r="A34">
        <v>1</v>
      </c>
      <c r="B34">
        <v>33</v>
      </c>
      <c r="C34">
        <v>33</v>
      </c>
      <c r="D34">
        <v>1</v>
      </c>
      <c r="E34">
        <v>2</v>
      </c>
      <c r="F34">
        <v>4</v>
      </c>
      <c r="G34">
        <v>4</v>
      </c>
      <c r="H34">
        <v>2</v>
      </c>
      <c r="I34">
        <v>3</v>
      </c>
      <c r="J34" s="1">
        <v>45613</v>
      </c>
      <c r="K34" s="55"/>
      <c r="L34">
        <v>1</v>
      </c>
      <c r="M34">
        <v>0</v>
      </c>
      <c r="N34" t="b">
        <v>0</v>
      </c>
      <c r="O34">
        <v>0</v>
      </c>
      <c r="P34">
        <v>0</v>
      </c>
      <c r="Q34">
        <v>1</v>
      </c>
      <c r="R34" s="200" t="s">
        <v>79</v>
      </c>
    </row>
    <row r="35" spans="1:18" x14ac:dyDescent="0.2">
      <c r="A35">
        <v>1</v>
      </c>
      <c r="B35">
        <v>34</v>
      </c>
      <c r="C35">
        <v>34</v>
      </c>
      <c r="D35">
        <v>1</v>
      </c>
      <c r="E35">
        <v>2</v>
      </c>
      <c r="F35">
        <v>4</v>
      </c>
      <c r="G35">
        <v>4</v>
      </c>
      <c r="H35">
        <v>1</v>
      </c>
      <c r="I35">
        <v>3</v>
      </c>
      <c r="J35" s="1">
        <v>45613</v>
      </c>
      <c r="K35" s="55"/>
      <c r="L35">
        <v>1</v>
      </c>
      <c r="M35">
        <v>0</v>
      </c>
      <c r="N35" t="b">
        <v>0</v>
      </c>
      <c r="O35">
        <v>0</v>
      </c>
      <c r="P35">
        <v>0</v>
      </c>
      <c r="Q35">
        <v>1</v>
      </c>
      <c r="R35" s="200" t="s">
        <v>79</v>
      </c>
    </row>
    <row r="36" spans="1:18" x14ac:dyDescent="0.2">
      <c r="A36">
        <v>1</v>
      </c>
      <c r="B36">
        <v>35</v>
      </c>
      <c r="C36">
        <v>35</v>
      </c>
      <c r="D36">
        <v>6</v>
      </c>
      <c r="E36">
        <v>3</v>
      </c>
      <c r="F36">
        <v>2</v>
      </c>
      <c r="G36">
        <v>1</v>
      </c>
      <c r="H36">
        <v>2</v>
      </c>
      <c r="I36">
        <v>3</v>
      </c>
      <c r="J36" s="1">
        <v>45613</v>
      </c>
      <c r="K36" s="55"/>
      <c r="L36">
        <v>1</v>
      </c>
      <c r="M36">
        <v>0</v>
      </c>
      <c r="N36" t="b">
        <v>0</v>
      </c>
      <c r="O36">
        <v>0</v>
      </c>
      <c r="P36">
        <v>0</v>
      </c>
      <c r="Q36">
        <v>1</v>
      </c>
      <c r="R36" s="200" t="s">
        <v>79</v>
      </c>
    </row>
    <row r="37" spans="1:18" x14ac:dyDescent="0.2">
      <c r="A37">
        <v>1</v>
      </c>
      <c r="B37">
        <v>36</v>
      </c>
      <c r="C37">
        <v>36</v>
      </c>
      <c r="D37">
        <v>5</v>
      </c>
      <c r="E37">
        <v>3</v>
      </c>
      <c r="F37">
        <v>2</v>
      </c>
      <c r="G37">
        <v>1</v>
      </c>
      <c r="H37">
        <v>1</v>
      </c>
      <c r="I37">
        <v>3</v>
      </c>
      <c r="J37" s="1">
        <v>45613</v>
      </c>
      <c r="K37" s="55"/>
      <c r="L37">
        <v>1</v>
      </c>
      <c r="M37">
        <v>0</v>
      </c>
      <c r="N37" t="b">
        <v>0</v>
      </c>
      <c r="O37">
        <v>0</v>
      </c>
      <c r="P37">
        <v>0</v>
      </c>
      <c r="Q37">
        <v>1</v>
      </c>
      <c r="R37" s="200" t="s">
        <v>79</v>
      </c>
    </row>
    <row r="38" spans="1:18" x14ac:dyDescent="0.2">
      <c r="A38">
        <v>1</v>
      </c>
      <c r="B38">
        <v>37</v>
      </c>
      <c r="C38">
        <v>37</v>
      </c>
      <c r="D38">
        <v>4</v>
      </c>
      <c r="E38">
        <v>3</v>
      </c>
      <c r="F38">
        <v>2</v>
      </c>
      <c r="G38">
        <v>2</v>
      </c>
      <c r="H38">
        <v>2</v>
      </c>
      <c r="I38">
        <v>3</v>
      </c>
      <c r="J38" s="1">
        <v>45613</v>
      </c>
      <c r="K38" s="55"/>
      <c r="L38">
        <v>1</v>
      </c>
      <c r="M38">
        <v>0</v>
      </c>
      <c r="N38" t="b">
        <v>0</v>
      </c>
      <c r="O38">
        <v>0</v>
      </c>
      <c r="P38">
        <v>0</v>
      </c>
      <c r="Q38">
        <v>1</v>
      </c>
      <c r="R38" s="200" t="s">
        <v>79</v>
      </c>
    </row>
    <row r="39" spans="1:18" x14ac:dyDescent="0.2">
      <c r="A39">
        <v>1</v>
      </c>
      <c r="B39">
        <v>38</v>
      </c>
      <c r="C39">
        <v>38</v>
      </c>
      <c r="D39">
        <v>2</v>
      </c>
      <c r="E39">
        <v>3</v>
      </c>
      <c r="F39">
        <v>2</v>
      </c>
      <c r="G39">
        <v>2</v>
      </c>
      <c r="H39">
        <v>1</v>
      </c>
      <c r="I39">
        <v>3</v>
      </c>
      <c r="J39" s="1">
        <v>45613</v>
      </c>
      <c r="K39" s="55"/>
      <c r="L39">
        <v>1</v>
      </c>
      <c r="M39">
        <v>0</v>
      </c>
      <c r="N39" t="b">
        <v>0</v>
      </c>
      <c r="O39">
        <v>0</v>
      </c>
      <c r="P39">
        <v>0</v>
      </c>
      <c r="Q39">
        <v>1</v>
      </c>
      <c r="R39" s="200" t="s">
        <v>79</v>
      </c>
    </row>
    <row r="40" spans="1:18" x14ac:dyDescent="0.2">
      <c r="A40">
        <v>1</v>
      </c>
      <c r="B40">
        <v>39</v>
      </c>
      <c r="C40">
        <v>39</v>
      </c>
      <c r="D40">
        <v>1</v>
      </c>
      <c r="E40">
        <v>3</v>
      </c>
      <c r="F40">
        <v>4</v>
      </c>
      <c r="G40">
        <v>3</v>
      </c>
      <c r="H40">
        <v>2</v>
      </c>
      <c r="I40">
        <v>3</v>
      </c>
      <c r="J40" s="1">
        <v>45613</v>
      </c>
      <c r="K40" s="55"/>
      <c r="L40">
        <v>1</v>
      </c>
      <c r="M40">
        <v>0</v>
      </c>
      <c r="N40" t="b">
        <v>0</v>
      </c>
      <c r="O40">
        <v>0</v>
      </c>
      <c r="P40">
        <v>0</v>
      </c>
      <c r="Q40">
        <v>1</v>
      </c>
      <c r="R40" s="200" t="s">
        <v>79</v>
      </c>
    </row>
    <row r="41" spans="1:18" x14ac:dyDescent="0.2">
      <c r="A41">
        <v>1</v>
      </c>
      <c r="B41">
        <v>40</v>
      </c>
      <c r="C41">
        <v>40</v>
      </c>
      <c r="D41">
        <v>2</v>
      </c>
      <c r="E41">
        <v>3</v>
      </c>
      <c r="F41">
        <v>4</v>
      </c>
      <c r="G41">
        <v>3</v>
      </c>
      <c r="H41">
        <v>1</v>
      </c>
      <c r="I41">
        <v>3</v>
      </c>
      <c r="J41" s="1">
        <v>45613</v>
      </c>
      <c r="K41" s="55"/>
      <c r="L41">
        <v>1</v>
      </c>
      <c r="M41">
        <v>0</v>
      </c>
      <c r="N41" t="b">
        <v>0</v>
      </c>
      <c r="O41">
        <v>0</v>
      </c>
      <c r="P41">
        <v>0</v>
      </c>
      <c r="Q41">
        <v>1</v>
      </c>
      <c r="R41" s="200" t="s">
        <v>79</v>
      </c>
    </row>
    <row r="42" spans="1:18" x14ac:dyDescent="0.2">
      <c r="A42">
        <v>1</v>
      </c>
      <c r="B42">
        <v>41</v>
      </c>
      <c r="C42">
        <v>41</v>
      </c>
      <c r="D42">
        <v>1</v>
      </c>
      <c r="E42">
        <v>3</v>
      </c>
      <c r="F42">
        <v>4</v>
      </c>
      <c r="G42">
        <v>4</v>
      </c>
      <c r="H42">
        <v>2</v>
      </c>
      <c r="I42">
        <v>3</v>
      </c>
      <c r="J42" s="1">
        <v>45613</v>
      </c>
      <c r="K42" s="55"/>
      <c r="L42">
        <v>1</v>
      </c>
      <c r="M42">
        <v>0</v>
      </c>
      <c r="N42" t="b">
        <v>0</v>
      </c>
      <c r="O42">
        <v>0</v>
      </c>
      <c r="P42">
        <v>0</v>
      </c>
      <c r="Q42">
        <v>1</v>
      </c>
      <c r="R42" s="200" t="s">
        <v>79</v>
      </c>
    </row>
    <row r="43" spans="1:18" x14ac:dyDescent="0.2">
      <c r="A43">
        <v>1</v>
      </c>
      <c r="B43">
        <v>42</v>
      </c>
      <c r="C43">
        <v>42</v>
      </c>
      <c r="D43">
        <v>2</v>
      </c>
      <c r="E43">
        <v>3</v>
      </c>
      <c r="F43">
        <v>4</v>
      </c>
      <c r="G43">
        <v>7</v>
      </c>
      <c r="H43">
        <v>1</v>
      </c>
      <c r="I43">
        <v>3</v>
      </c>
      <c r="J43" s="1">
        <v>45613</v>
      </c>
      <c r="K43" s="55"/>
      <c r="L43">
        <v>1</v>
      </c>
      <c r="M43">
        <v>0</v>
      </c>
      <c r="N43" t="b">
        <v>0</v>
      </c>
      <c r="O43">
        <v>0</v>
      </c>
      <c r="P43">
        <v>0</v>
      </c>
      <c r="Q43">
        <v>1</v>
      </c>
      <c r="R43" s="200" t="s">
        <v>79</v>
      </c>
    </row>
    <row r="44" spans="1:18" x14ac:dyDescent="0.2">
      <c r="A44">
        <v>1</v>
      </c>
      <c r="B44">
        <v>43</v>
      </c>
      <c r="C44">
        <v>43</v>
      </c>
      <c r="D44">
        <v>5</v>
      </c>
      <c r="E44">
        <v>4</v>
      </c>
      <c r="F44">
        <v>2</v>
      </c>
      <c r="G44">
        <v>1</v>
      </c>
      <c r="H44">
        <v>2</v>
      </c>
      <c r="I44">
        <v>3</v>
      </c>
      <c r="J44" s="1">
        <v>45613</v>
      </c>
      <c r="K44" s="55"/>
      <c r="L44">
        <v>1</v>
      </c>
      <c r="M44">
        <v>0</v>
      </c>
      <c r="N44" t="b">
        <v>0</v>
      </c>
      <c r="O44">
        <v>0</v>
      </c>
      <c r="P44">
        <v>0</v>
      </c>
      <c r="Q44">
        <v>1</v>
      </c>
      <c r="R44" s="200" t="s">
        <v>79</v>
      </c>
    </row>
    <row r="45" spans="1:18" x14ac:dyDescent="0.2">
      <c r="A45">
        <v>1</v>
      </c>
      <c r="B45">
        <v>44</v>
      </c>
      <c r="C45">
        <v>44</v>
      </c>
      <c r="D45">
        <v>5</v>
      </c>
      <c r="E45">
        <v>4</v>
      </c>
      <c r="F45">
        <v>2</v>
      </c>
      <c r="G45">
        <v>1</v>
      </c>
      <c r="H45">
        <v>1</v>
      </c>
      <c r="I45">
        <v>3</v>
      </c>
      <c r="J45" s="1">
        <v>45613</v>
      </c>
      <c r="K45" s="55"/>
      <c r="L45">
        <v>1</v>
      </c>
      <c r="M45">
        <v>0</v>
      </c>
      <c r="N45" t="b">
        <v>0</v>
      </c>
      <c r="O45">
        <v>0</v>
      </c>
      <c r="P45">
        <v>0</v>
      </c>
      <c r="Q45">
        <v>1</v>
      </c>
      <c r="R45" s="200" t="s">
        <v>79</v>
      </c>
    </row>
    <row r="46" spans="1:18" x14ac:dyDescent="0.2">
      <c r="A46">
        <v>1</v>
      </c>
      <c r="B46">
        <v>45</v>
      </c>
      <c r="C46">
        <v>45</v>
      </c>
      <c r="D46">
        <v>3</v>
      </c>
      <c r="E46">
        <v>4</v>
      </c>
      <c r="F46">
        <v>2</v>
      </c>
      <c r="G46">
        <v>2</v>
      </c>
      <c r="H46">
        <v>2</v>
      </c>
      <c r="I46">
        <v>3</v>
      </c>
      <c r="J46" s="1">
        <v>45613</v>
      </c>
      <c r="K46" s="55"/>
      <c r="L46">
        <v>1</v>
      </c>
      <c r="M46">
        <v>0</v>
      </c>
      <c r="N46" t="b">
        <v>0</v>
      </c>
      <c r="O46">
        <v>0</v>
      </c>
      <c r="P46">
        <v>0</v>
      </c>
      <c r="Q46">
        <v>1</v>
      </c>
      <c r="R46" s="200" t="s">
        <v>79</v>
      </c>
    </row>
    <row r="47" spans="1:18" x14ac:dyDescent="0.2">
      <c r="A47">
        <v>1</v>
      </c>
      <c r="B47">
        <v>46</v>
      </c>
      <c r="C47">
        <v>46</v>
      </c>
      <c r="D47">
        <v>2</v>
      </c>
      <c r="E47">
        <v>4</v>
      </c>
      <c r="F47">
        <v>2</v>
      </c>
      <c r="G47">
        <v>2</v>
      </c>
      <c r="H47">
        <v>1</v>
      </c>
      <c r="I47">
        <v>3</v>
      </c>
      <c r="J47" s="1">
        <v>45613</v>
      </c>
      <c r="K47" s="55"/>
      <c r="L47">
        <v>1</v>
      </c>
      <c r="M47">
        <v>0</v>
      </c>
      <c r="N47" t="b">
        <v>0</v>
      </c>
      <c r="O47">
        <v>0</v>
      </c>
      <c r="P47">
        <v>0</v>
      </c>
      <c r="Q47">
        <v>1</v>
      </c>
      <c r="R47" s="200" t="s">
        <v>79</v>
      </c>
    </row>
    <row r="48" spans="1:18" x14ac:dyDescent="0.2">
      <c r="A48">
        <v>1</v>
      </c>
      <c r="B48">
        <v>47</v>
      </c>
      <c r="C48">
        <v>47</v>
      </c>
      <c r="D48">
        <v>1</v>
      </c>
      <c r="E48">
        <v>4</v>
      </c>
      <c r="F48">
        <v>4</v>
      </c>
      <c r="G48">
        <v>3</v>
      </c>
      <c r="H48">
        <v>2</v>
      </c>
      <c r="I48">
        <v>3</v>
      </c>
      <c r="J48" s="1">
        <v>45613</v>
      </c>
      <c r="K48" s="55"/>
      <c r="L48">
        <v>1</v>
      </c>
      <c r="M48">
        <v>0</v>
      </c>
      <c r="N48" t="b">
        <v>0</v>
      </c>
      <c r="O48">
        <v>0</v>
      </c>
      <c r="P48">
        <v>0</v>
      </c>
      <c r="Q48">
        <v>1</v>
      </c>
      <c r="R48" s="200" t="s">
        <v>79</v>
      </c>
    </row>
    <row r="49" spans="1:18" x14ac:dyDescent="0.2">
      <c r="A49">
        <v>1</v>
      </c>
      <c r="B49">
        <v>48</v>
      </c>
      <c r="C49">
        <v>48</v>
      </c>
      <c r="D49">
        <v>1</v>
      </c>
      <c r="E49">
        <v>4</v>
      </c>
      <c r="F49">
        <v>4</v>
      </c>
      <c r="G49">
        <v>3</v>
      </c>
      <c r="H49">
        <v>1</v>
      </c>
      <c r="I49">
        <v>3</v>
      </c>
      <c r="J49" s="1">
        <v>45613</v>
      </c>
      <c r="K49" s="55"/>
      <c r="L49">
        <v>1</v>
      </c>
      <c r="M49">
        <v>0</v>
      </c>
      <c r="N49" t="b">
        <v>0</v>
      </c>
      <c r="O49">
        <v>0</v>
      </c>
      <c r="P49">
        <v>0</v>
      </c>
      <c r="Q49">
        <v>1</v>
      </c>
      <c r="R49" s="200" t="s">
        <v>79</v>
      </c>
    </row>
    <row r="50" spans="1:18" x14ac:dyDescent="0.2">
      <c r="A50">
        <v>1</v>
      </c>
      <c r="B50">
        <v>49</v>
      </c>
      <c r="C50">
        <v>49</v>
      </c>
      <c r="D50">
        <v>1</v>
      </c>
      <c r="E50">
        <v>4</v>
      </c>
      <c r="F50">
        <v>4</v>
      </c>
      <c r="G50">
        <v>4</v>
      </c>
      <c r="H50">
        <v>2</v>
      </c>
      <c r="I50">
        <v>3</v>
      </c>
      <c r="J50" s="1">
        <v>45613</v>
      </c>
      <c r="K50" s="55"/>
      <c r="L50">
        <v>1</v>
      </c>
      <c r="M50">
        <v>0</v>
      </c>
      <c r="N50" t="b">
        <v>0</v>
      </c>
      <c r="O50">
        <v>0</v>
      </c>
      <c r="P50">
        <v>0</v>
      </c>
      <c r="Q50">
        <v>1</v>
      </c>
      <c r="R50" s="200" t="s">
        <v>79</v>
      </c>
    </row>
    <row r="51" spans="1:18" x14ac:dyDescent="0.2">
      <c r="A51">
        <v>1</v>
      </c>
      <c r="B51">
        <v>50</v>
      </c>
      <c r="C51">
        <v>50</v>
      </c>
      <c r="D51">
        <v>1</v>
      </c>
      <c r="E51">
        <v>4</v>
      </c>
      <c r="F51">
        <v>4</v>
      </c>
      <c r="G51">
        <v>4</v>
      </c>
      <c r="H51">
        <v>1</v>
      </c>
      <c r="I51">
        <v>3</v>
      </c>
      <c r="J51" s="1">
        <v>45613</v>
      </c>
      <c r="K51" s="55"/>
      <c r="L51">
        <v>1</v>
      </c>
      <c r="M51">
        <v>0</v>
      </c>
      <c r="N51" t="b">
        <v>0</v>
      </c>
      <c r="O51">
        <v>0</v>
      </c>
      <c r="P51">
        <v>0</v>
      </c>
      <c r="Q51">
        <v>1</v>
      </c>
      <c r="R51" s="200" t="s">
        <v>79</v>
      </c>
    </row>
    <row r="52" spans="1:18" x14ac:dyDescent="0.2">
      <c r="A52">
        <v>1</v>
      </c>
      <c r="B52">
        <v>51</v>
      </c>
      <c r="C52">
        <v>51</v>
      </c>
      <c r="D52">
        <v>1</v>
      </c>
      <c r="E52">
        <v>1</v>
      </c>
      <c r="F52">
        <v>5</v>
      </c>
      <c r="G52">
        <v>3</v>
      </c>
      <c r="H52">
        <v>2</v>
      </c>
      <c r="I52">
        <v>3</v>
      </c>
      <c r="J52" s="1">
        <v>45613</v>
      </c>
      <c r="K52" s="55"/>
      <c r="L52">
        <v>1</v>
      </c>
      <c r="M52">
        <v>0</v>
      </c>
      <c r="N52" t="b">
        <v>0</v>
      </c>
      <c r="O52">
        <v>0</v>
      </c>
      <c r="P52">
        <v>0</v>
      </c>
      <c r="Q52">
        <v>1</v>
      </c>
      <c r="R52" s="200" t="s">
        <v>79</v>
      </c>
    </row>
    <row r="53" spans="1:18" x14ac:dyDescent="0.2">
      <c r="A53">
        <v>1</v>
      </c>
      <c r="B53">
        <v>52</v>
      </c>
      <c r="C53">
        <v>52</v>
      </c>
      <c r="D53">
        <v>2</v>
      </c>
      <c r="E53">
        <v>1</v>
      </c>
      <c r="F53">
        <v>5</v>
      </c>
      <c r="G53">
        <v>3</v>
      </c>
      <c r="H53">
        <v>1</v>
      </c>
      <c r="I53">
        <v>3</v>
      </c>
      <c r="J53" s="1">
        <v>45613</v>
      </c>
      <c r="K53" s="55"/>
      <c r="L53">
        <v>1</v>
      </c>
      <c r="M53">
        <v>0</v>
      </c>
      <c r="N53" t="b">
        <v>0</v>
      </c>
      <c r="O53">
        <v>0</v>
      </c>
      <c r="P53">
        <v>0</v>
      </c>
      <c r="Q53">
        <v>1</v>
      </c>
      <c r="R53" s="200" t="s">
        <v>79</v>
      </c>
    </row>
    <row r="54" spans="1:18" x14ac:dyDescent="0.2">
      <c r="A54">
        <v>1</v>
      </c>
      <c r="B54">
        <v>53</v>
      </c>
      <c r="C54">
        <v>53</v>
      </c>
      <c r="D54">
        <v>1</v>
      </c>
      <c r="E54">
        <v>1</v>
      </c>
      <c r="F54">
        <v>5</v>
      </c>
      <c r="G54">
        <v>4</v>
      </c>
      <c r="H54">
        <v>2</v>
      </c>
      <c r="I54">
        <v>3</v>
      </c>
      <c r="J54" s="1">
        <v>45613</v>
      </c>
      <c r="K54" s="55"/>
      <c r="L54">
        <v>1</v>
      </c>
      <c r="M54">
        <v>0</v>
      </c>
      <c r="N54" t="b">
        <v>0</v>
      </c>
      <c r="O54">
        <v>0</v>
      </c>
      <c r="P54">
        <v>0</v>
      </c>
      <c r="Q54">
        <v>1</v>
      </c>
      <c r="R54" s="200" t="s">
        <v>79</v>
      </c>
    </row>
    <row r="55" spans="1:18" x14ac:dyDescent="0.2">
      <c r="A55">
        <v>1</v>
      </c>
      <c r="B55">
        <v>54</v>
      </c>
      <c r="C55">
        <v>54</v>
      </c>
      <c r="D55">
        <v>2</v>
      </c>
      <c r="E55">
        <v>1</v>
      </c>
      <c r="F55">
        <v>5</v>
      </c>
      <c r="G55">
        <v>4</v>
      </c>
      <c r="H55">
        <v>1</v>
      </c>
      <c r="I55">
        <v>3</v>
      </c>
      <c r="J55" s="1">
        <v>45613</v>
      </c>
      <c r="K55" s="55"/>
      <c r="L55">
        <v>1</v>
      </c>
      <c r="M55">
        <v>0</v>
      </c>
      <c r="N55" t="b">
        <v>0</v>
      </c>
      <c r="O55">
        <v>0</v>
      </c>
      <c r="P55">
        <v>0</v>
      </c>
      <c r="Q55">
        <v>1</v>
      </c>
      <c r="R55" s="200" t="s">
        <v>79</v>
      </c>
    </row>
    <row r="56" spans="1:18" x14ac:dyDescent="0.2">
      <c r="A56">
        <v>1</v>
      </c>
      <c r="B56">
        <v>55</v>
      </c>
      <c r="C56">
        <v>55</v>
      </c>
      <c r="D56">
        <v>4</v>
      </c>
      <c r="E56">
        <v>5</v>
      </c>
      <c r="F56">
        <v>4</v>
      </c>
      <c r="G56">
        <v>1</v>
      </c>
      <c r="H56">
        <v>2</v>
      </c>
      <c r="I56">
        <v>3</v>
      </c>
      <c r="J56" s="1">
        <v>45613</v>
      </c>
      <c r="K56" s="55"/>
      <c r="L56">
        <v>1</v>
      </c>
      <c r="M56">
        <v>0</v>
      </c>
      <c r="N56" t="b">
        <v>0</v>
      </c>
      <c r="O56">
        <v>0</v>
      </c>
      <c r="P56">
        <v>0</v>
      </c>
      <c r="Q56">
        <v>1</v>
      </c>
      <c r="R56" s="200" t="s">
        <v>79</v>
      </c>
    </row>
    <row r="57" spans="1:18" x14ac:dyDescent="0.2">
      <c r="A57">
        <v>1</v>
      </c>
      <c r="B57">
        <v>56</v>
      </c>
      <c r="C57">
        <v>56</v>
      </c>
      <c r="D57">
        <v>4</v>
      </c>
      <c r="E57">
        <v>5</v>
      </c>
      <c r="F57">
        <v>4</v>
      </c>
      <c r="G57">
        <v>1</v>
      </c>
      <c r="H57">
        <v>1</v>
      </c>
      <c r="I57">
        <v>3</v>
      </c>
      <c r="J57" s="1">
        <v>45613</v>
      </c>
      <c r="K57" s="55"/>
      <c r="L57">
        <v>1</v>
      </c>
      <c r="M57">
        <v>0</v>
      </c>
      <c r="N57" t="b">
        <v>0</v>
      </c>
      <c r="O57">
        <v>0</v>
      </c>
      <c r="P57">
        <v>0</v>
      </c>
      <c r="Q57">
        <v>1</v>
      </c>
      <c r="R57" s="200" t="s">
        <v>79</v>
      </c>
    </row>
    <row r="58" spans="1:18" x14ac:dyDescent="0.2">
      <c r="A58">
        <v>1</v>
      </c>
      <c r="B58">
        <v>57</v>
      </c>
      <c r="C58">
        <v>57</v>
      </c>
      <c r="D58">
        <v>4</v>
      </c>
      <c r="E58">
        <v>5</v>
      </c>
      <c r="F58">
        <v>4</v>
      </c>
      <c r="G58">
        <v>2</v>
      </c>
      <c r="H58">
        <v>2</v>
      </c>
      <c r="I58">
        <v>3</v>
      </c>
      <c r="J58" s="1">
        <v>45613</v>
      </c>
      <c r="K58" s="55"/>
      <c r="L58">
        <v>1</v>
      </c>
      <c r="M58">
        <v>0</v>
      </c>
      <c r="N58" t="b">
        <v>0</v>
      </c>
      <c r="O58">
        <v>0</v>
      </c>
      <c r="P58">
        <v>0</v>
      </c>
      <c r="Q58">
        <v>1</v>
      </c>
      <c r="R58" s="200" t="s">
        <v>79</v>
      </c>
    </row>
    <row r="59" spans="1:18" x14ac:dyDescent="0.2">
      <c r="A59">
        <v>1</v>
      </c>
      <c r="B59">
        <v>58</v>
      </c>
      <c r="C59">
        <v>58</v>
      </c>
      <c r="D59">
        <v>3</v>
      </c>
      <c r="E59">
        <v>5</v>
      </c>
      <c r="F59">
        <v>4</v>
      </c>
      <c r="G59">
        <v>2</v>
      </c>
      <c r="H59">
        <v>1</v>
      </c>
      <c r="I59">
        <v>3</v>
      </c>
      <c r="J59" s="1">
        <v>45613</v>
      </c>
      <c r="K59" s="55"/>
      <c r="L59">
        <v>1</v>
      </c>
      <c r="M59">
        <v>0</v>
      </c>
      <c r="N59" t="b">
        <v>0</v>
      </c>
      <c r="O59">
        <v>0</v>
      </c>
      <c r="P59">
        <v>0</v>
      </c>
      <c r="Q59">
        <v>1</v>
      </c>
      <c r="R59" s="200" t="s">
        <v>79</v>
      </c>
    </row>
    <row r="60" spans="1:18" x14ac:dyDescent="0.2">
      <c r="A60">
        <v>1</v>
      </c>
      <c r="B60">
        <v>59</v>
      </c>
      <c r="C60">
        <v>59</v>
      </c>
      <c r="D60">
        <v>1</v>
      </c>
      <c r="E60">
        <v>5</v>
      </c>
      <c r="F60">
        <v>4</v>
      </c>
      <c r="G60">
        <v>3</v>
      </c>
      <c r="H60">
        <v>2</v>
      </c>
      <c r="I60">
        <v>3</v>
      </c>
      <c r="J60" s="1">
        <v>45613</v>
      </c>
      <c r="K60" s="55"/>
      <c r="L60">
        <v>1</v>
      </c>
      <c r="M60">
        <v>0</v>
      </c>
      <c r="N60" t="b">
        <v>0</v>
      </c>
      <c r="O60">
        <v>0</v>
      </c>
      <c r="P60">
        <v>0</v>
      </c>
      <c r="Q60">
        <v>1</v>
      </c>
      <c r="R60" s="200" t="s">
        <v>79</v>
      </c>
    </row>
    <row r="61" spans="1:18" x14ac:dyDescent="0.2">
      <c r="A61">
        <v>1</v>
      </c>
      <c r="B61">
        <v>60</v>
      </c>
      <c r="C61">
        <v>60</v>
      </c>
      <c r="D61">
        <v>3</v>
      </c>
      <c r="E61">
        <v>5</v>
      </c>
      <c r="F61">
        <v>4</v>
      </c>
      <c r="G61">
        <v>3</v>
      </c>
      <c r="H61">
        <v>1</v>
      </c>
      <c r="I61">
        <v>3</v>
      </c>
      <c r="J61" s="1">
        <v>45613</v>
      </c>
      <c r="K61" s="55"/>
      <c r="L61">
        <v>1</v>
      </c>
      <c r="M61">
        <v>0</v>
      </c>
      <c r="N61" t="b">
        <v>0</v>
      </c>
      <c r="O61">
        <v>0</v>
      </c>
      <c r="P61">
        <v>0</v>
      </c>
      <c r="Q61">
        <v>1</v>
      </c>
      <c r="R61" s="200" t="s">
        <v>79</v>
      </c>
    </row>
    <row r="62" spans="1:18" x14ac:dyDescent="0.2">
      <c r="A62">
        <v>1</v>
      </c>
      <c r="B62">
        <v>61</v>
      </c>
      <c r="C62">
        <v>61</v>
      </c>
      <c r="D62">
        <v>1</v>
      </c>
      <c r="E62">
        <v>5</v>
      </c>
      <c r="F62">
        <v>4</v>
      </c>
      <c r="G62">
        <v>4</v>
      </c>
      <c r="H62">
        <v>2</v>
      </c>
      <c r="I62">
        <v>3</v>
      </c>
      <c r="J62" s="1">
        <v>45613</v>
      </c>
      <c r="K62" s="55"/>
      <c r="L62">
        <v>1</v>
      </c>
      <c r="M62">
        <v>0</v>
      </c>
      <c r="N62" t="b">
        <v>0</v>
      </c>
      <c r="O62">
        <v>0</v>
      </c>
      <c r="P62">
        <v>0</v>
      </c>
      <c r="Q62">
        <v>1</v>
      </c>
      <c r="R62" s="200" t="s">
        <v>79</v>
      </c>
    </row>
    <row r="63" spans="1:18" x14ac:dyDescent="0.2">
      <c r="A63">
        <v>1</v>
      </c>
      <c r="B63">
        <v>62</v>
      </c>
      <c r="C63">
        <v>62</v>
      </c>
      <c r="D63">
        <v>2</v>
      </c>
      <c r="E63">
        <v>5</v>
      </c>
      <c r="F63">
        <v>4</v>
      </c>
      <c r="G63">
        <v>4</v>
      </c>
      <c r="H63">
        <v>1</v>
      </c>
      <c r="I63">
        <v>3</v>
      </c>
      <c r="J63" s="1">
        <v>45613</v>
      </c>
      <c r="K63" s="55"/>
      <c r="L63">
        <v>1</v>
      </c>
      <c r="M63">
        <v>0</v>
      </c>
      <c r="N63" t="b">
        <v>0</v>
      </c>
      <c r="O63">
        <v>0</v>
      </c>
      <c r="P63">
        <v>0</v>
      </c>
      <c r="Q63">
        <v>1</v>
      </c>
      <c r="R63" s="200" t="s">
        <v>79</v>
      </c>
    </row>
    <row r="64" spans="1:18" x14ac:dyDescent="0.2">
      <c r="A64">
        <v>1</v>
      </c>
      <c r="B64">
        <v>63</v>
      </c>
      <c r="C64">
        <v>63</v>
      </c>
      <c r="D64">
        <v>4</v>
      </c>
      <c r="E64">
        <v>1</v>
      </c>
      <c r="F64">
        <v>3</v>
      </c>
      <c r="G64">
        <v>2</v>
      </c>
      <c r="H64">
        <v>2</v>
      </c>
      <c r="I64">
        <v>3</v>
      </c>
      <c r="J64" s="1">
        <v>45613</v>
      </c>
      <c r="K64" s="55"/>
      <c r="L64">
        <v>1</v>
      </c>
      <c r="M64">
        <v>0</v>
      </c>
      <c r="N64" t="b">
        <v>0</v>
      </c>
      <c r="O64">
        <v>0</v>
      </c>
      <c r="P64">
        <v>0</v>
      </c>
      <c r="Q64">
        <v>1</v>
      </c>
      <c r="R64" s="200" t="s">
        <v>79</v>
      </c>
    </row>
    <row r="65" spans="1:18" x14ac:dyDescent="0.2">
      <c r="A65">
        <v>1</v>
      </c>
      <c r="B65">
        <v>64</v>
      </c>
      <c r="C65">
        <v>64</v>
      </c>
      <c r="D65">
        <v>3</v>
      </c>
      <c r="E65">
        <v>1</v>
      </c>
      <c r="F65">
        <v>3</v>
      </c>
      <c r="G65">
        <v>2</v>
      </c>
      <c r="H65">
        <v>1</v>
      </c>
      <c r="I65">
        <v>3</v>
      </c>
      <c r="J65" s="1">
        <v>45613</v>
      </c>
      <c r="K65" s="55"/>
      <c r="L65">
        <v>1</v>
      </c>
      <c r="M65">
        <v>0</v>
      </c>
      <c r="N65" t="b">
        <v>0</v>
      </c>
      <c r="O65">
        <v>0</v>
      </c>
      <c r="P65">
        <v>0</v>
      </c>
      <c r="Q65">
        <v>1</v>
      </c>
      <c r="R65" s="200" t="s">
        <v>79</v>
      </c>
    </row>
    <row r="66" spans="1:18" x14ac:dyDescent="0.2">
      <c r="A66">
        <v>1</v>
      </c>
      <c r="B66">
        <v>65</v>
      </c>
      <c r="C66">
        <v>65</v>
      </c>
      <c r="D66">
        <v>3</v>
      </c>
      <c r="E66">
        <v>1</v>
      </c>
      <c r="F66">
        <v>3</v>
      </c>
      <c r="G66">
        <v>3</v>
      </c>
      <c r="H66">
        <v>2</v>
      </c>
      <c r="I66">
        <v>3</v>
      </c>
      <c r="J66" s="1">
        <v>45613</v>
      </c>
      <c r="K66" s="55"/>
      <c r="L66">
        <v>1</v>
      </c>
      <c r="M66">
        <v>0</v>
      </c>
      <c r="N66" t="b">
        <v>0</v>
      </c>
      <c r="O66">
        <v>0</v>
      </c>
      <c r="P66">
        <v>0</v>
      </c>
      <c r="Q66">
        <v>1</v>
      </c>
      <c r="R66" s="200" t="s">
        <v>79</v>
      </c>
    </row>
    <row r="67" spans="1:18" x14ac:dyDescent="0.2">
      <c r="A67">
        <v>1</v>
      </c>
      <c r="B67">
        <v>66</v>
      </c>
      <c r="C67">
        <v>66</v>
      </c>
      <c r="D67">
        <v>3</v>
      </c>
      <c r="E67">
        <v>1</v>
      </c>
      <c r="F67">
        <v>3</v>
      </c>
      <c r="G67">
        <v>3</v>
      </c>
      <c r="H67">
        <v>1</v>
      </c>
      <c r="I67">
        <v>3</v>
      </c>
      <c r="J67" s="1">
        <v>45613</v>
      </c>
      <c r="K67" s="55"/>
      <c r="L67">
        <v>1</v>
      </c>
      <c r="M67">
        <v>0</v>
      </c>
      <c r="N67" t="b">
        <v>0</v>
      </c>
      <c r="O67">
        <v>0</v>
      </c>
      <c r="P67">
        <v>0</v>
      </c>
      <c r="Q67">
        <v>1</v>
      </c>
      <c r="R67" s="200" t="s">
        <v>79</v>
      </c>
    </row>
    <row r="68" spans="1:18" x14ac:dyDescent="0.2">
      <c r="A68">
        <v>1</v>
      </c>
      <c r="B68">
        <v>67</v>
      </c>
      <c r="C68">
        <v>67</v>
      </c>
      <c r="D68">
        <v>2</v>
      </c>
      <c r="E68">
        <v>1</v>
      </c>
      <c r="F68">
        <v>3</v>
      </c>
      <c r="G68">
        <v>4</v>
      </c>
      <c r="H68">
        <v>2</v>
      </c>
      <c r="I68">
        <v>3</v>
      </c>
      <c r="J68" s="1">
        <v>45613</v>
      </c>
      <c r="K68" s="55"/>
      <c r="L68">
        <v>1</v>
      </c>
      <c r="M68">
        <v>0</v>
      </c>
      <c r="N68" t="b">
        <v>0</v>
      </c>
      <c r="O68">
        <v>0</v>
      </c>
      <c r="P68">
        <v>0</v>
      </c>
      <c r="Q68">
        <v>1</v>
      </c>
      <c r="R68" s="200" t="s">
        <v>79</v>
      </c>
    </row>
    <row r="69" spans="1:18" x14ac:dyDescent="0.2">
      <c r="A69">
        <v>1</v>
      </c>
      <c r="B69">
        <v>68</v>
      </c>
      <c r="C69">
        <v>68</v>
      </c>
      <c r="D69">
        <v>3</v>
      </c>
      <c r="E69">
        <v>1</v>
      </c>
      <c r="F69">
        <v>3</v>
      </c>
      <c r="G69">
        <v>7</v>
      </c>
      <c r="H69">
        <v>1</v>
      </c>
      <c r="I69">
        <v>3</v>
      </c>
      <c r="J69" s="1">
        <v>45613</v>
      </c>
      <c r="K69" s="55"/>
      <c r="L69">
        <v>1</v>
      </c>
      <c r="M69">
        <v>0</v>
      </c>
      <c r="N69" t="b">
        <v>0</v>
      </c>
      <c r="O69">
        <v>0</v>
      </c>
      <c r="P69">
        <v>0</v>
      </c>
      <c r="Q69">
        <v>1</v>
      </c>
      <c r="R69" s="200" t="s">
        <v>79</v>
      </c>
    </row>
    <row r="70" spans="1:18" x14ac:dyDescent="0.2">
      <c r="A70">
        <v>1</v>
      </c>
      <c r="B70">
        <v>69</v>
      </c>
      <c r="C70">
        <v>69</v>
      </c>
      <c r="D70">
        <v>2</v>
      </c>
      <c r="E70">
        <v>2</v>
      </c>
      <c r="F70">
        <v>3</v>
      </c>
      <c r="G70">
        <v>2</v>
      </c>
      <c r="H70">
        <v>2</v>
      </c>
      <c r="I70">
        <v>3</v>
      </c>
      <c r="J70" s="1">
        <v>45613</v>
      </c>
      <c r="K70" s="55"/>
      <c r="L70">
        <v>1</v>
      </c>
      <c r="M70">
        <v>0</v>
      </c>
      <c r="N70" t="b">
        <v>0</v>
      </c>
      <c r="O70">
        <v>0</v>
      </c>
      <c r="P70">
        <v>0</v>
      </c>
      <c r="Q70">
        <v>1</v>
      </c>
      <c r="R70" s="200" t="s">
        <v>79</v>
      </c>
    </row>
    <row r="71" spans="1:18" x14ac:dyDescent="0.2">
      <c r="A71">
        <v>1</v>
      </c>
      <c r="B71">
        <v>70</v>
      </c>
      <c r="C71">
        <v>70</v>
      </c>
      <c r="D71">
        <v>2</v>
      </c>
      <c r="E71">
        <v>2</v>
      </c>
      <c r="F71">
        <v>3</v>
      </c>
      <c r="G71">
        <v>2</v>
      </c>
      <c r="H71">
        <v>1</v>
      </c>
      <c r="I71">
        <v>3</v>
      </c>
      <c r="J71" s="1">
        <v>45613</v>
      </c>
      <c r="K71" s="55"/>
      <c r="L71">
        <v>1</v>
      </c>
      <c r="M71">
        <v>0</v>
      </c>
      <c r="N71" t="b">
        <v>0</v>
      </c>
      <c r="O71">
        <v>0</v>
      </c>
      <c r="P71">
        <v>0</v>
      </c>
      <c r="Q71">
        <v>1</v>
      </c>
      <c r="R71" s="200" t="s">
        <v>79</v>
      </c>
    </row>
    <row r="72" spans="1:18" x14ac:dyDescent="0.2">
      <c r="A72">
        <v>1</v>
      </c>
      <c r="B72">
        <v>71</v>
      </c>
      <c r="C72">
        <v>71</v>
      </c>
      <c r="D72">
        <v>1</v>
      </c>
      <c r="E72">
        <v>2</v>
      </c>
      <c r="F72">
        <v>3</v>
      </c>
      <c r="G72">
        <v>3</v>
      </c>
      <c r="H72">
        <v>2</v>
      </c>
      <c r="I72">
        <v>3</v>
      </c>
      <c r="J72" s="1">
        <v>45613</v>
      </c>
      <c r="K72" s="55"/>
      <c r="L72">
        <v>1</v>
      </c>
      <c r="M72">
        <v>0</v>
      </c>
      <c r="N72" t="b">
        <v>0</v>
      </c>
      <c r="O72">
        <v>0</v>
      </c>
      <c r="P72">
        <v>0</v>
      </c>
      <c r="Q72">
        <v>1</v>
      </c>
      <c r="R72" s="200" t="s">
        <v>79</v>
      </c>
    </row>
    <row r="73" spans="1:18" x14ac:dyDescent="0.2">
      <c r="A73">
        <v>1</v>
      </c>
      <c r="B73">
        <v>72</v>
      </c>
      <c r="C73">
        <v>72</v>
      </c>
      <c r="D73">
        <v>2</v>
      </c>
      <c r="E73">
        <v>2</v>
      </c>
      <c r="F73">
        <v>3</v>
      </c>
      <c r="G73">
        <v>3</v>
      </c>
      <c r="H73">
        <v>1</v>
      </c>
      <c r="I73">
        <v>3</v>
      </c>
      <c r="J73" s="1">
        <v>45613</v>
      </c>
      <c r="K73" s="55"/>
      <c r="L73">
        <v>1</v>
      </c>
      <c r="M73">
        <v>0</v>
      </c>
      <c r="N73" t="b">
        <v>0</v>
      </c>
      <c r="O73">
        <v>0</v>
      </c>
      <c r="P73">
        <v>0</v>
      </c>
      <c r="Q73">
        <v>1</v>
      </c>
      <c r="R73" s="200" t="s">
        <v>79</v>
      </c>
    </row>
    <row r="74" spans="1:18" x14ac:dyDescent="0.2">
      <c r="A74">
        <v>1</v>
      </c>
      <c r="B74">
        <v>73</v>
      </c>
      <c r="C74">
        <v>73</v>
      </c>
      <c r="D74">
        <v>1</v>
      </c>
      <c r="E74">
        <v>2</v>
      </c>
      <c r="F74">
        <v>3</v>
      </c>
      <c r="G74">
        <v>4</v>
      </c>
      <c r="H74">
        <v>2</v>
      </c>
      <c r="I74">
        <v>3</v>
      </c>
      <c r="J74" s="1">
        <v>45613</v>
      </c>
      <c r="K74" s="55"/>
      <c r="L74">
        <v>1</v>
      </c>
      <c r="M74">
        <v>0</v>
      </c>
      <c r="N74" t="b">
        <v>0</v>
      </c>
      <c r="O74">
        <v>0</v>
      </c>
      <c r="P74">
        <v>0</v>
      </c>
      <c r="Q74">
        <v>1</v>
      </c>
      <c r="R74" s="200" t="s">
        <v>79</v>
      </c>
    </row>
    <row r="75" spans="1:18" x14ac:dyDescent="0.2">
      <c r="A75">
        <v>1</v>
      </c>
      <c r="B75">
        <v>74</v>
      </c>
      <c r="C75">
        <v>74</v>
      </c>
      <c r="D75">
        <v>2</v>
      </c>
      <c r="E75">
        <v>2</v>
      </c>
      <c r="F75">
        <v>3</v>
      </c>
      <c r="G75">
        <v>7</v>
      </c>
      <c r="H75">
        <v>1</v>
      </c>
      <c r="I75">
        <v>3</v>
      </c>
      <c r="J75" s="1">
        <v>45613</v>
      </c>
      <c r="K75" s="55"/>
      <c r="L75">
        <v>1</v>
      </c>
      <c r="M75">
        <v>0</v>
      </c>
      <c r="N75" t="b">
        <v>0</v>
      </c>
      <c r="O75">
        <v>0</v>
      </c>
      <c r="P75">
        <v>0</v>
      </c>
      <c r="Q75">
        <v>1</v>
      </c>
      <c r="R75" s="200" t="s">
        <v>79</v>
      </c>
    </row>
    <row r="76" spans="1:18" x14ac:dyDescent="0.2">
      <c r="A76">
        <v>1</v>
      </c>
      <c r="B76">
        <v>75</v>
      </c>
      <c r="C76">
        <v>75</v>
      </c>
      <c r="D76">
        <v>2</v>
      </c>
      <c r="E76">
        <v>3</v>
      </c>
      <c r="F76">
        <v>3</v>
      </c>
      <c r="G76">
        <v>2</v>
      </c>
      <c r="H76">
        <v>2</v>
      </c>
      <c r="I76">
        <v>3</v>
      </c>
      <c r="J76" s="1">
        <v>45613</v>
      </c>
      <c r="K76" s="55"/>
      <c r="L76">
        <v>1</v>
      </c>
      <c r="M76">
        <v>0</v>
      </c>
      <c r="N76" t="b">
        <v>0</v>
      </c>
      <c r="O76">
        <v>0</v>
      </c>
      <c r="P76">
        <v>0</v>
      </c>
      <c r="Q76">
        <v>1</v>
      </c>
      <c r="R76" s="200" t="s">
        <v>79</v>
      </c>
    </row>
    <row r="77" spans="1:18" x14ac:dyDescent="0.2">
      <c r="A77">
        <v>1</v>
      </c>
      <c r="B77">
        <v>76</v>
      </c>
      <c r="C77">
        <v>76</v>
      </c>
      <c r="D77">
        <v>2</v>
      </c>
      <c r="E77">
        <v>3</v>
      </c>
      <c r="F77">
        <v>3</v>
      </c>
      <c r="G77">
        <v>2</v>
      </c>
      <c r="H77">
        <v>1</v>
      </c>
      <c r="I77">
        <v>3</v>
      </c>
      <c r="J77" s="1">
        <v>45613</v>
      </c>
      <c r="K77" s="55"/>
      <c r="L77">
        <v>1</v>
      </c>
      <c r="M77">
        <v>0</v>
      </c>
      <c r="N77" t="b">
        <v>0</v>
      </c>
      <c r="O77">
        <v>0</v>
      </c>
      <c r="P77">
        <v>0</v>
      </c>
      <c r="Q77">
        <v>1</v>
      </c>
      <c r="R77" s="200" t="s">
        <v>79</v>
      </c>
    </row>
    <row r="78" spans="1:18" x14ac:dyDescent="0.2">
      <c r="A78">
        <v>1</v>
      </c>
      <c r="B78">
        <v>77</v>
      </c>
      <c r="C78">
        <v>77</v>
      </c>
      <c r="D78">
        <v>1</v>
      </c>
      <c r="E78">
        <v>3</v>
      </c>
      <c r="F78">
        <v>3</v>
      </c>
      <c r="G78">
        <v>3</v>
      </c>
      <c r="H78">
        <v>2</v>
      </c>
      <c r="I78">
        <v>3</v>
      </c>
      <c r="J78" s="1">
        <v>45613</v>
      </c>
      <c r="K78" s="55"/>
      <c r="L78">
        <v>1</v>
      </c>
      <c r="M78">
        <v>0</v>
      </c>
      <c r="N78" t="b">
        <v>0</v>
      </c>
      <c r="O78">
        <v>0</v>
      </c>
      <c r="P78">
        <v>0</v>
      </c>
      <c r="Q78">
        <v>1</v>
      </c>
      <c r="R78" s="200" t="s">
        <v>79</v>
      </c>
    </row>
    <row r="79" spans="1:18" x14ac:dyDescent="0.2">
      <c r="A79">
        <v>1</v>
      </c>
      <c r="B79">
        <v>78</v>
      </c>
      <c r="C79">
        <v>78</v>
      </c>
      <c r="D79">
        <v>2</v>
      </c>
      <c r="E79">
        <v>3</v>
      </c>
      <c r="F79">
        <v>3</v>
      </c>
      <c r="G79">
        <v>3</v>
      </c>
      <c r="H79">
        <v>1</v>
      </c>
      <c r="I79">
        <v>3</v>
      </c>
      <c r="J79" s="1">
        <v>45613</v>
      </c>
      <c r="K79" s="55"/>
      <c r="L79">
        <v>1</v>
      </c>
      <c r="M79">
        <v>0</v>
      </c>
      <c r="N79" t="b">
        <v>0</v>
      </c>
      <c r="O79">
        <v>0</v>
      </c>
      <c r="P79">
        <v>0</v>
      </c>
      <c r="Q79">
        <v>1</v>
      </c>
      <c r="R79" s="200" t="s">
        <v>79</v>
      </c>
    </row>
    <row r="80" spans="1:18" x14ac:dyDescent="0.2">
      <c r="A80">
        <v>1</v>
      </c>
      <c r="B80">
        <v>79</v>
      </c>
      <c r="C80">
        <v>79</v>
      </c>
      <c r="D80">
        <v>1</v>
      </c>
      <c r="E80">
        <v>3</v>
      </c>
      <c r="F80">
        <v>3</v>
      </c>
      <c r="G80">
        <v>4</v>
      </c>
      <c r="H80">
        <v>2</v>
      </c>
      <c r="I80">
        <v>3</v>
      </c>
      <c r="J80" s="1">
        <v>45613</v>
      </c>
      <c r="K80" s="55"/>
      <c r="L80">
        <v>1</v>
      </c>
      <c r="M80">
        <v>0</v>
      </c>
      <c r="N80" t="b">
        <v>0</v>
      </c>
      <c r="O80">
        <v>0</v>
      </c>
      <c r="P80">
        <v>0</v>
      </c>
      <c r="Q80">
        <v>1</v>
      </c>
      <c r="R80" s="200" t="s">
        <v>79</v>
      </c>
    </row>
    <row r="81" spans="1:18" x14ac:dyDescent="0.2">
      <c r="A81">
        <v>1</v>
      </c>
      <c r="B81">
        <v>80</v>
      </c>
      <c r="C81">
        <v>80</v>
      </c>
      <c r="D81">
        <v>2</v>
      </c>
      <c r="E81">
        <v>3</v>
      </c>
      <c r="F81">
        <v>3</v>
      </c>
      <c r="G81">
        <v>4</v>
      </c>
      <c r="H81">
        <v>1</v>
      </c>
      <c r="I81">
        <v>3</v>
      </c>
      <c r="J81" s="1">
        <v>45613</v>
      </c>
      <c r="K81" s="55"/>
      <c r="L81">
        <v>1</v>
      </c>
      <c r="M81">
        <v>0</v>
      </c>
      <c r="N81" t="b">
        <v>0</v>
      </c>
      <c r="O81">
        <v>0</v>
      </c>
      <c r="P81">
        <v>0</v>
      </c>
      <c r="Q81">
        <v>1</v>
      </c>
      <c r="R81" s="200" t="s">
        <v>79</v>
      </c>
    </row>
    <row r="82" spans="1:18" x14ac:dyDescent="0.2">
      <c r="A82">
        <v>1</v>
      </c>
      <c r="B82">
        <v>81</v>
      </c>
      <c r="C82">
        <v>81</v>
      </c>
      <c r="D82">
        <v>2</v>
      </c>
      <c r="E82">
        <v>4</v>
      </c>
      <c r="F82">
        <v>3</v>
      </c>
      <c r="G82">
        <v>2</v>
      </c>
      <c r="H82">
        <v>2</v>
      </c>
      <c r="I82">
        <v>3</v>
      </c>
      <c r="J82" s="1">
        <v>45613</v>
      </c>
      <c r="K82" s="55"/>
      <c r="L82">
        <v>1</v>
      </c>
      <c r="M82">
        <v>0</v>
      </c>
      <c r="N82" t="b">
        <v>0</v>
      </c>
      <c r="O82">
        <v>0</v>
      </c>
      <c r="P82">
        <v>0</v>
      </c>
      <c r="Q82">
        <v>1</v>
      </c>
      <c r="R82" s="200" t="s">
        <v>79</v>
      </c>
    </row>
    <row r="83" spans="1:18" x14ac:dyDescent="0.2">
      <c r="A83">
        <v>1</v>
      </c>
      <c r="B83">
        <v>82</v>
      </c>
      <c r="C83">
        <v>82</v>
      </c>
      <c r="D83">
        <v>2</v>
      </c>
      <c r="E83">
        <v>4</v>
      </c>
      <c r="F83">
        <v>3</v>
      </c>
      <c r="G83">
        <v>2</v>
      </c>
      <c r="H83">
        <v>1</v>
      </c>
      <c r="I83">
        <v>3</v>
      </c>
      <c r="J83" s="1">
        <v>45613</v>
      </c>
      <c r="K83" s="55"/>
      <c r="L83">
        <v>1</v>
      </c>
      <c r="M83">
        <v>0</v>
      </c>
      <c r="N83" t="b">
        <v>0</v>
      </c>
      <c r="O83">
        <v>0</v>
      </c>
      <c r="P83">
        <v>0</v>
      </c>
      <c r="Q83">
        <v>1</v>
      </c>
      <c r="R83" s="200" t="s">
        <v>79</v>
      </c>
    </row>
    <row r="84" spans="1:18" x14ac:dyDescent="0.2">
      <c r="A84">
        <v>1</v>
      </c>
      <c r="B84">
        <v>83</v>
      </c>
      <c r="C84">
        <v>83</v>
      </c>
      <c r="D84">
        <v>1</v>
      </c>
      <c r="E84">
        <v>4</v>
      </c>
      <c r="F84">
        <v>3</v>
      </c>
      <c r="G84">
        <v>3</v>
      </c>
      <c r="H84">
        <v>2</v>
      </c>
      <c r="I84">
        <v>3</v>
      </c>
      <c r="J84" s="1">
        <v>45613</v>
      </c>
      <c r="K84" s="55"/>
      <c r="L84">
        <v>1</v>
      </c>
      <c r="M84">
        <v>0</v>
      </c>
      <c r="N84" t="b">
        <v>0</v>
      </c>
      <c r="O84">
        <v>0</v>
      </c>
      <c r="P84">
        <v>0</v>
      </c>
      <c r="Q84">
        <v>1</v>
      </c>
      <c r="R84" s="200" t="s">
        <v>79</v>
      </c>
    </row>
    <row r="85" spans="1:18" x14ac:dyDescent="0.2">
      <c r="A85">
        <v>1</v>
      </c>
      <c r="B85">
        <v>84</v>
      </c>
      <c r="C85">
        <v>84</v>
      </c>
      <c r="D85">
        <v>2</v>
      </c>
      <c r="E85">
        <v>4</v>
      </c>
      <c r="F85">
        <v>3</v>
      </c>
      <c r="G85">
        <v>3</v>
      </c>
      <c r="H85">
        <v>1</v>
      </c>
      <c r="I85">
        <v>3</v>
      </c>
      <c r="J85" s="1">
        <v>45613</v>
      </c>
      <c r="K85" s="55"/>
      <c r="L85">
        <v>1</v>
      </c>
      <c r="M85">
        <v>0</v>
      </c>
      <c r="N85" t="b">
        <v>0</v>
      </c>
      <c r="O85">
        <v>0</v>
      </c>
      <c r="P85">
        <v>0</v>
      </c>
      <c r="Q85">
        <v>1</v>
      </c>
      <c r="R85" s="200" t="s">
        <v>79</v>
      </c>
    </row>
    <row r="86" spans="1:18" x14ac:dyDescent="0.2">
      <c r="A86">
        <v>1</v>
      </c>
      <c r="B86">
        <v>85</v>
      </c>
      <c r="C86">
        <v>85</v>
      </c>
      <c r="D86">
        <v>1</v>
      </c>
      <c r="E86">
        <v>4</v>
      </c>
      <c r="F86">
        <v>3</v>
      </c>
      <c r="G86">
        <v>4</v>
      </c>
      <c r="H86">
        <v>2</v>
      </c>
      <c r="I86">
        <v>3</v>
      </c>
      <c r="J86" s="1">
        <v>45613</v>
      </c>
      <c r="K86" s="55"/>
      <c r="L86">
        <v>1</v>
      </c>
      <c r="M86">
        <v>0</v>
      </c>
      <c r="N86" t="b">
        <v>0</v>
      </c>
      <c r="O86">
        <v>0</v>
      </c>
      <c r="P86">
        <v>0</v>
      </c>
      <c r="Q86">
        <v>1</v>
      </c>
      <c r="R86" s="200" t="s">
        <v>79</v>
      </c>
    </row>
    <row r="87" spans="1:18" x14ac:dyDescent="0.2">
      <c r="A87">
        <v>1</v>
      </c>
      <c r="B87">
        <v>86</v>
      </c>
      <c r="C87">
        <v>86</v>
      </c>
      <c r="D87">
        <v>2</v>
      </c>
      <c r="E87">
        <v>4</v>
      </c>
      <c r="F87">
        <v>3</v>
      </c>
      <c r="G87">
        <v>7</v>
      </c>
      <c r="H87">
        <v>1</v>
      </c>
      <c r="I87">
        <v>3</v>
      </c>
      <c r="J87" s="1">
        <v>45613</v>
      </c>
      <c r="K87" s="55"/>
      <c r="L87">
        <v>1</v>
      </c>
      <c r="M87">
        <v>0</v>
      </c>
      <c r="N87" t="b">
        <v>0</v>
      </c>
      <c r="O87">
        <v>0</v>
      </c>
      <c r="P87">
        <v>0</v>
      </c>
      <c r="Q87">
        <v>1</v>
      </c>
      <c r="R87" s="200" t="s">
        <v>79</v>
      </c>
    </row>
    <row r="88" spans="1:18" x14ac:dyDescent="0.2">
      <c r="A88">
        <v>1</v>
      </c>
      <c r="B88">
        <v>87</v>
      </c>
      <c r="C88">
        <v>87</v>
      </c>
      <c r="D88">
        <v>2</v>
      </c>
      <c r="E88">
        <v>6</v>
      </c>
      <c r="F88">
        <v>4</v>
      </c>
      <c r="G88">
        <v>1</v>
      </c>
      <c r="H88">
        <v>2</v>
      </c>
      <c r="I88">
        <v>3</v>
      </c>
      <c r="J88" s="1">
        <v>45613</v>
      </c>
      <c r="K88" s="55"/>
      <c r="L88">
        <v>2</v>
      </c>
      <c r="M88">
        <v>0</v>
      </c>
      <c r="N88" t="b">
        <v>0</v>
      </c>
      <c r="O88">
        <v>0</v>
      </c>
      <c r="P88">
        <v>0</v>
      </c>
      <c r="Q88">
        <v>1</v>
      </c>
      <c r="R88" s="200" t="s">
        <v>79</v>
      </c>
    </row>
    <row r="89" spans="1:18" x14ac:dyDescent="0.2">
      <c r="A89">
        <v>1</v>
      </c>
      <c r="B89">
        <v>88</v>
      </c>
      <c r="C89">
        <v>88</v>
      </c>
      <c r="D89">
        <v>2</v>
      </c>
      <c r="E89">
        <v>6</v>
      </c>
      <c r="F89">
        <v>4</v>
      </c>
      <c r="G89">
        <v>1</v>
      </c>
      <c r="H89">
        <v>1</v>
      </c>
      <c r="I89">
        <v>3</v>
      </c>
      <c r="J89" s="1">
        <v>45613</v>
      </c>
      <c r="K89" s="55"/>
      <c r="L89">
        <v>2</v>
      </c>
      <c r="M89">
        <v>0</v>
      </c>
      <c r="N89" t="b">
        <v>0</v>
      </c>
      <c r="O89">
        <v>0</v>
      </c>
      <c r="P89">
        <v>0</v>
      </c>
      <c r="Q89">
        <v>1</v>
      </c>
      <c r="R89" s="200" t="s">
        <v>79</v>
      </c>
    </row>
    <row r="90" spans="1:18" x14ac:dyDescent="0.2">
      <c r="A90">
        <v>1</v>
      </c>
      <c r="B90">
        <v>89</v>
      </c>
      <c r="C90">
        <v>89</v>
      </c>
      <c r="D90">
        <v>2</v>
      </c>
      <c r="E90">
        <v>6</v>
      </c>
      <c r="F90">
        <v>4</v>
      </c>
      <c r="G90">
        <v>2</v>
      </c>
      <c r="H90">
        <v>2</v>
      </c>
      <c r="I90">
        <v>3</v>
      </c>
      <c r="J90" s="1">
        <v>45613</v>
      </c>
      <c r="K90" s="55"/>
      <c r="L90">
        <v>2</v>
      </c>
      <c r="M90">
        <v>0</v>
      </c>
      <c r="N90" t="b">
        <v>0</v>
      </c>
      <c r="O90">
        <v>0</v>
      </c>
      <c r="P90">
        <v>0</v>
      </c>
      <c r="Q90">
        <v>1</v>
      </c>
      <c r="R90" s="200" t="s">
        <v>79</v>
      </c>
    </row>
    <row r="91" spans="1:18" x14ac:dyDescent="0.2">
      <c r="A91">
        <v>1</v>
      </c>
      <c r="B91">
        <v>90</v>
      </c>
      <c r="C91">
        <v>90</v>
      </c>
      <c r="D91">
        <v>2</v>
      </c>
      <c r="E91">
        <v>6</v>
      </c>
      <c r="F91">
        <v>4</v>
      </c>
      <c r="G91">
        <v>2</v>
      </c>
      <c r="H91">
        <v>1</v>
      </c>
      <c r="I91">
        <v>3</v>
      </c>
      <c r="J91" s="1">
        <v>45613</v>
      </c>
      <c r="K91" s="55"/>
      <c r="L91">
        <v>2</v>
      </c>
      <c r="M91">
        <v>0</v>
      </c>
      <c r="N91" t="b">
        <v>0</v>
      </c>
      <c r="O91">
        <v>0</v>
      </c>
      <c r="P91">
        <v>0</v>
      </c>
      <c r="Q91">
        <v>1</v>
      </c>
      <c r="R91" s="200" t="s">
        <v>79</v>
      </c>
    </row>
    <row r="92" spans="1:18" x14ac:dyDescent="0.2">
      <c r="A92">
        <v>1</v>
      </c>
      <c r="B92">
        <v>91</v>
      </c>
      <c r="C92">
        <v>91</v>
      </c>
      <c r="D92">
        <v>1</v>
      </c>
      <c r="E92">
        <v>6</v>
      </c>
      <c r="F92">
        <v>4</v>
      </c>
      <c r="G92">
        <v>3</v>
      </c>
      <c r="H92">
        <v>2</v>
      </c>
      <c r="I92">
        <v>3</v>
      </c>
      <c r="J92" s="1">
        <v>45613</v>
      </c>
      <c r="K92" s="55"/>
      <c r="L92">
        <v>2</v>
      </c>
      <c r="M92">
        <v>0</v>
      </c>
      <c r="N92" t="b">
        <v>0</v>
      </c>
      <c r="O92">
        <v>0</v>
      </c>
      <c r="P92">
        <v>0</v>
      </c>
      <c r="Q92">
        <v>1</v>
      </c>
      <c r="R92" s="200" t="s">
        <v>79</v>
      </c>
    </row>
    <row r="93" spans="1:18" x14ac:dyDescent="0.2">
      <c r="A93">
        <v>1</v>
      </c>
      <c r="B93">
        <v>92</v>
      </c>
      <c r="C93">
        <v>92</v>
      </c>
      <c r="D93">
        <v>2</v>
      </c>
      <c r="E93">
        <v>6</v>
      </c>
      <c r="F93">
        <v>4</v>
      </c>
      <c r="G93">
        <v>3</v>
      </c>
      <c r="H93">
        <v>1</v>
      </c>
      <c r="I93">
        <v>3</v>
      </c>
      <c r="J93" s="1">
        <v>45613</v>
      </c>
      <c r="K93" s="55"/>
      <c r="L93">
        <v>2</v>
      </c>
      <c r="M93">
        <v>0</v>
      </c>
      <c r="N93" t="b">
        <v>0</v>
      </c>
      <c r="O93">
        <v>0</v>
      </c>
      <c r="P93">
        <v>0</v>
      </c>
      <c r="Q93">
        <v>1</v>
      </c>
      <c r="R93" s="200" t="s">
        <v>79</v>
      </c>
    </row>
    <row r="94" spans="1:18" x14ac:dyDescent="0.2">
      <c r="A94">
        <v>1</v>
      </c>
      <c r="B94">
        <v>93</v>
      </c>
      <c r="C94">
        <v>93</v>
      </c>
      <c r="D94">
        <v>1</v>
      </c>
      <c r="E94">
        <v>6</v>
      </c>
      <c r="F94">
        <v>4</v>
      </c>
      <c r="G94">
        <v>4</v>
      </c>
      <c r="H94">
        <v>2</v>
      </c>
      <c r="I94">
        <v>3</v>
      </c>
      <c r="J94" s="1">
        <v>45613</v>
      </c>
      <c r="K94" s="55"/>
      <c r="L94">
        <v>2</v>
      </c>
      <c r="M94">
        <v>0</v>
      </c>
      <c r="N94" t="b">
        <v>0</v>
      </c>
      <c r="O94">
        <v>0</v>
      </c>
      <c r="P94">
        <v>0</v>
      </c>
      <c r="Q94">
        <v>1</v>
      </c>
      <c r="R94" s="200" t="s">
        <v>79</v>
      </c>
    </row>
    <row r="95" spans="1:18" x14ac:dyDescent="0.2">
      <c r="A95">
        <v>1</v>
      </c>
      <c r="B95">
        <v>94</v>
      </c>
      <c r="C95">
        <v>94</v>
      </c>
      <c r="D95">
        <v>2</v>
      </c>
      <c r="E95">
        <v>6</v>
      </c>
      <c r="F95">
        <v>4</v>
      </c>
      <c r="G95">
        <v>7</v>
      </c>
      <c r="H95">
        <v>1</v>
      </c>
      <c r="I95">
        <v>3</v>
      </c>
      <c r="J95" s="1">
        <v>45613</v>
      </c>
      <c r="K95" s="55"/>
      <c r="L95">
        <v>2</v>
      </c>
      <c r="M95">
        <v>0</v>
      </c>
      <c r="N95" t="b">
        <v>0</v>
      </c>
      <c r="O95">
        <v>0</v>
      </c>
      <c r="P95">
        <v>0</v>
      </c>
      <c r="Q95">
        <v>1</v>
      </c>
      <c r="R95" s="200" t="s">
        <v>79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B7F4B-2500-42A8-83F1-0564E113274C}">
  <sheetPr>
    <tabColor rgb="FF00B0F0"/>
  </sheetPr>
  <dimension ref="A1:M8"/>
  <sheetViews>
    <sheetView workbookViewId="0">
      <selection activeCell="I42" sqref="I42"/>
    </sheetView>
  </sheetViews>
  <sheetFormatPr defaultRowHeight="13.2" x14ac:dyDescent="0.2"/>
  <cols>
    <col min="1" max="1" width="12.21875" bestFit="1" customWidth="1"/>
    <col min="2" max="3" width="14.5546875" bestFit="1" customWidth="1"/>
    <col min="4" max="5" width="19.109375" bestFit="1" customWidth="1"/>
    <col min="6" max="7" width="14.5546875" bestFit="1" customWidth="1"/>
    <col min="8" max="13" width="10.109375" bestFit="1" customWidth="1"/>
  </cols>
  <sheetData>
    <row r="1" spans="1:13" x14ac:dyDescent="0.2">
      <c r="A1" t="s">
        <v>0</v>
      </c>
      <c r="B1" t="s">
        <v>116</v>
      </c>
      <c r="C1" t="s">
        <v>249</v>
      </c>
      <c r="D1" t="s">
        <v>250</v>
      </c>
      <c r="E1" t="s">
        <v>251</v>
      </c>
      <c r="F1" t="s">
        <v>252</v>
      </c>
      <c r="G1" t="s">
        <v>253</v>
      </c>
      <c r="H1" t="s">
        <v>254</v>
      </c>
      <c r="I1" t="s">
        <v>255</v>
      </c>
      <c r="J1" t="s">
        <v>256</v>
      </c>
      <c r="K1" t="s">
        <v>257</v>
      </c>
      <c r="L1" t="s">
        <v>258</v>
      </c>
      <c r="M1" t="s">
        <v>259</v>
      </c>
    </row>
    <row r="2" spans="1:13" x14ac:dyDescent="0.2">
      <c r="A2" s="200">
        <v>1</v>
      </c>
      <c r="B2" s="200">
        <v>1</v>
      </c>
      <c r="C2" s="200" t="s">
        <v>1172</v>
      </c>
      <c r="D2" s="200" t="s">
        <v>1173</v>
      </c>
      <c r="E2" s="200" t="s">
        <v>79</v>
      </c>
      <c r="F2" s="200" t="s">
        <v>79</v>
      </c>
      <c r="G2" s="200" t="s">
        <v>79</v>
      </c>
      <c r="H2" s="200">
        <v>5</v>
      </c>
      <c r="I2" s="200">
        <v>0</v>
      </c>
      <c r="J2" s="200">
        <v>5</v>
      </c>
      <c r="K2" s="200">
        <v>0</v>
      </c>
      <c r="L2" s="200">
        <v>0</v>
      </c>
      <c r="M2" s="200">
        <v>0</v>
      </c>
    </row>
    <row r="3" spans="1:13" x14ac:dyDescent="0.2">
      <c r="A3" s="200">
        <v>1</v>
      </c>
      <c r="B3" s="200">
        <v>2</v>
      </c>
      <c r="C3" s="200" t="s">
        <v>1174</v>
      </c>
      <c r="D3" s="200" t="s">
        <v>1175</v>
      </c>
      <c r="E3" s="200" t="s">
        <v>79</v>
      </c>
      <c r="F3" s="200" t="s">
        <v>79</v>
      </c>
      <c r="G3" s="200" t="s">
        <v>79</v>
      </c>
      <c r="H3" s="200">
        <v>5</v>
      </c>
      <c r="I3" s="200">
        <v>0</v>
      </c>
      <c r="J3" s="200">
        <v>5</v>
      </c>
      <c r="K3" s="200">
        <v>0</v>
      </c>
      <c r="L3" s="200">
        <v>0</v>
      </c>
      <c r="M3" s="200">
        <v>0</v>
      </c>
    </row>
    <row r="4" spans="1:13" x14ac:dyDescent="0.2">
      <c r="A4" s="200">
        <v>1</v>
      </c>
      <c r="B4" s="200">
        <v>3</v>
      </c>
      <c r="C4" s="200" t="s">
        <v>1176</v>
      </c>
      <c r="D4" s="200" t="s">
        <v>1177</v>
      </c>
      <c r="E4" s="200" t="s">
        <v>79</v>
      </c>
      <c r="F4" s="200" t="s">
        <v>79</v>
      </c>
      <c r="G4" s="200" t="s">
        <v>79</v>
      </c>
      <c r="H4" s="200">
        <v>5</v>
      </c>
      <c r="I4" s="200">
        <v>0</v>
      </c>
      <c r="J4" s="200">
        <v>5</v>
      </c>
      <c r="K4" s="200">
        <v>0</v>
      </c>
      <c r="L4" s="200">
        <v>0</v>
      </c>
      <c r="M4" s="200">
        <v>0</v>
      </c>
    </row>
    <row r="5" spans="1:13" x14ac:dyDescent="0.2">
      <c r="A5" s="200">
        <v>1</v>
      </c>
      <c r="B5" s="200">
        <v>4</v>
      </c>
      <c r="C5" s="200" t="s">
        <v>1178</v>
      </c>
      <c r="D5" s="200" t="s">
        <v>1179</v>
      </c>
      <c r="E5" s="200" t="s">
        <v>79</v>
      </c>
      <c r="F5" s="200" t="s">
        <v>79</v>
      </c>
      <c r="G5" s="200" t="s">
        <v>79</v>
      </c>
      <c r="H5" s="200">
        <v>5</v>
      </c>
      <c r="I5" s="200">
        <v>0</v>
      </c>
      <c r="J5" s="200">
        <v>5</v>
      </c>
      <c r="K5" s="200">
        <v>0</v>
      </c>
      <c r="L5" s="200">
        <v>0</v>
      </c>
      <c r="M5" s="200">
        <v>0</v>
      </c>
    </row>
    <row r="6" spans="1:13" x14ac:dyDescent="0.2">
      <c r="A6" s="200">
        <v>1</v>
      </c>
      <c r="B6" s="200">
        <v>5</v>
      </c>
      <c r="C6" s="200" t="s">
        <v>1180</v>
      </c>
      <c r="D6" s="200" t="s">
        <v>79</v>
      </c>
      <c r="E6" s="200" t="s">
        <v>79</v>
      </c>
      <c r="F6" s="200" t="s">
        <v>79</v>
      </c>
      <c r="G6" s="200" t="s">
        <v>79</v>
      </c>
      <c r="H6" s="200">
        <v>5</v>
      </c>
      <c r="I6" s="200">
        <v>0</v>
      </c>
      <c r="J6" s="200">
        <v>5</v>
      </c>
      <c r="K6" s="200">
        <v>0</v>
      </c>
      <c r="L6" s="200">
        <v>0</v>
      </c>
      <c r="M6" s="200">
        <v>0</v>
      </c>
    </row>
    <row r="7" spans="1:13" x14ac:dyDescent="0.2">
      <c r="A7" s="200">
        <v>1</v>
      </c>
      <c r="B7" s="200">
        <v>6</v>
      </c>
      <c r="C7" s="200" t="s">
        <v>1181</v>
      </c>
      <c r="D7" s="200" t="s">
        <v>79</v>
      </c>
      <c r="E7" s="200" t="s">
        <v>79</v>
      </c>
      <c r="F7" s="200" t="s">
        <v>79</v>
      </c>
      <c r="G7" s="200" t="s">
        <v>79</v>
      </c>
      <c r="H7" s="200">
        <v>5</v>
      </c>
      <c r="I7" s="200">
        <v>0</v>
      </c>
      <c r="J7" s="200">
        <v>5</v>
      </c>
      <c r="K7" s="200">
        <v>0</v>
      </c>
      <c r="L7" s="200">
        <v>0</v>
      </c>
      <c r="M7" s="200">
        <v>0</v>
      </c>
    </row>
    <row r="8" spans="1:13" x14ac:dyDescent="0.2">
      <c r="A8" s="200">
        <v>1</v>
      </c>
      <c r="B8" s="200">
        <v>7</v>
      </c>
      <c r="C8" s="200" t="s">
        <v>1182</v>
      </c>
      <c r="D8" s="200" t="s">
        <v>1183</v>
      </c>
      <c r="E8" s="200" t="s">
        <v>79</v>
      </c>
      <c r="F8" s="200" t="s">
        <v>79</v>
      </c>
      <c r="G8" s="200" t="s">
        <v>79</v>
      </c>
      <c r="H8" s="200">
        <v>5</v>
      </c>
      <c r="I8" s="200">
        <v>0</v>
      </c>
      <c r="J8" s="200">
        <v>5</v>
      </c>
      <c r="K8" s="200">
        <v>0</v>
      </c>
      <c r="L8" s="200">
        <v>0</v>
      </c>
      <c r="M8" s="200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95714-4333-4A89-B32F-C4BA89951A23}">
  <sheetPr>
    <tabColor rgb="FF00B0F0"/>
  </sheetPr>
  <dimension ref="A1:V140"/>
  <sheetViews>
    <sheetView topLeftCell="H1" workbookViewId="0">
      <selection activeCell="I42" sqref="I42"/>
    </sheetView>
  </sheetViews>
  <sheetFormatPr defaultRowHeight="13.2" x14ac:dyDescent="0.2"/>
  <cols>
    <col min="1" max="1" width="12.21875" bestFit="1" customWidth="1"/>
    <col min="2" max="2" width="14.5546875" bestFit="1" customWidth="1"/>
    <col min="3" max="3" width="13.88671875" bestFit="1" customWidth="1"/>
    <col min="4" max="5" width="16.88671875" bestFit="1" customWidth="1"/>
    <col min="6" max="6" width="8" bestFit="1" customWidth="1"/>
    <col min="7" max="7" width="12.21875" bestFit="1" customWidth="1"/>
    <col min="8" max="8" width="16.88671875" bestFit="1" customWidth="1"/>
    <col min="9" max="9" width="12.21875" bestFit="1" customWidth="1"/>
    <col min="10" max="10" width="14.5546875" bestFit="1" customWidth="1"/>
    <col min="11" max="11" width="12.21875" bestFit="1" customWidth="1"/>
    <col min="12" max="12" width="21.44140625" bestFit="1" customWidth="1"/>
    <col min="13" max="13" width="23.77734375" bestFit="1" customWidth="1"/>
    <col min="14" max="16" width="14.5546875" bestFit="1" customWidth="1"/>
    <col min="17" max="17" width="21.44140625" bestFit="1" customWidth="1"/>
    <col min="18" max="18" width="10.109375" bestFit="1" customWidth="1"/>
    <col min="19" max="19" width="12.21875" bestFit="1" customWidth="1"/>
    <col min="20" max="20" width="19.109375" bestFit="1" customWidth="1"/>
    <col min="21" max="21" width="12.21875" bestFit="1" customWidth="1"/>
    <col min="22" max="22" width="10.21875" bestFit="1" customWidth="1"/>
  </cols>
  <sheetData>
    <row r="1" spans="1:22" x14ac:dyDescent="0.2">
      <c r="A1" t="s">
        <v>0</v>
      </c>
      <c r="B1" t="s">
        <v>263</v>
      </c>
      <c r="C1" t="s">
        <v>265</v>
      </c>
      <c r="D1" t="s">
        <v>266</v>
      </c>
      <c r="E1" t="s">
        <v>267</v>
      </c>
      <c r="F1" t="s">
        <v>85</v>
      </c>
      <c r="G1" t="s">
        <v>268</v>
      </c>
      <c r="H1" t="s">
        <v>107</v>
      </c>
      <c r="I1" t="s">
        <v>109</v>
      </c>
      <c r="J1" t="s">
        <v>102</v>
      </c>
      <c r="K1" t="s">
        <v>105</v>
      </c>
      <c r="L1" t="s">
        <v>269</v>
      </c>
      <c r="M1" t="s">
        <v>270</v>
      </c>
      <c r="N1" t="s">
        <v>114</v>
      </c>
      <c r="O1" t="s">
        <v>115</v>
      </c>
      <c r="P1" t="s">
        <v>81</v>
      </c>
      <c r="Q1" t="s">
        <v>271</v>
      </c>
      <c r="R1" t="s">
        <v>272</v>
      </c>
      <c r="S1" t="s">
        <v>273</v>
      </c>
      <c r="T1" t="s">
        <v>274</v>
      </c>
      <c r="U1" t="s">
        <v>275</v>
      </c>
      <c r="V1" t="s">
        <v>110</v>
      </c>
    </row>
    <row r="2" spans="1:22" x14ac:dyDescent="0.2">
      <c r="A2">
        <v>1</v>
      </c>
      <c r="B2">
        <v>1001</v>
      </c>
      <c r="C2" t="s">
        <v>383</v>
      </c>
      <c r="D2" t="s">
        <v>384</v>
      </c>
      <c r="E2" t="s">
        <v>79</v>
      </c>
      <c r="F2" t="s">
        <v>79</v>
      </c>
      <c r="G2">
        <v>22</v>
      </c>
      <c r="H2">
        <v>38</v>
      </c>
      <c r="I2">
        <v>38205</v>
      </c>
      <c r="J2">
        <v>5</v>
      </c>
      <c r="K2">
        <v>0</v>
      </c>
      <c r="L2">
        <v>2</v>
      </c>
      <c r="M2">
        <v>2</v>
      </c>
      <c r="N2">
        <v>6</v>
      </c>
      <c r="O2">
        <v>4</v>
      </c>
      <c r="P2">
        <v>1</v>
      </c>
      <c r="Q2" t="s">
        <v>1184</v>
      </c>
      <c r="R2" t="b">
        <v>0</v>
      </c>
      <c r="S2" t="b">
        <v>0</v>
      </c>
      <c r="T2" t="b">
        <v>0</v>
      </c>
      <c r="U2">
        <v>0</v>
      </c>
      <c r="V2" t="b">
        <v>0</v>
      </c>
    </row>
    <row r="3" spans="1:22" x14ac:dyDescent="0.2">
      <c r="A3">
        <v>1</v>
      </c>
      <c r="B3">
        <v>1002</v>
      </c>
      <c r="C3" t="s">
        <v>383</v>
      </c>
      <c r="D3" t="s">
        <v>384</v>
      </c>
      <c r="E3" t="s">
        <v>79</v>
      </c>
      <c r="F3" t="s">
        <v>79</v>
      </c>
      <c r="G3">
        <v>22</v>
      </c>
      <c r="H3">
        <v>38</v>
      </c>
      <c r="I3">
        <v>38205</v>
      </c>
      <c r="J3">
        <v>5</v>
      </c>
      <c r="K3">
        <v>0</v>
      </c>
      <c r="L3">
        <v>4</v>
      </c>
      <c r="M3">
        <v>4</v>
      </c>
      <c r="N3">
        <v>6</v>
      </c>
      <c r="O3">
        <v>4</v>
      </c>
      <c r="P3">
        <v>1</v>
      </c>
      <c r="Q3" t="s">
        <v>1185</v>
      </c>
      <c r="R3" t="b">
        <v>0</v>
      </c>
      <c r="S3" t="b">
        <v>0</v>
      </c>
      <c r="T3" t="b">
        <v>0</v>
      </c>
      <c r="U3">
        <v>0</v>
      </c>
      <c r="V3" t="b">
        <v>0</v>
      </c>
    </row>
    <row r="4" spans="1:22" x14ac:dyDescent="0.2">
      <c r="A4">
        <v>1</v>
      </c>
      <c r="B4">
        <v>1003</v>
      </c>
      <c r="C4" t="s">
        <v>383</v>
      </c>
      <c r="D4" t="s">
        <v>384</v>
      </c>
      <c r="E4" t="s">
        <v>79</v>
      </c>
      <c r="F4" t="s">
        <v>79</v>
      </c>
      <c r="G4">
        <v>22</v>
      </c>
      <c r="H4">
        <v>38</v>
      </c>
      <c r="I4">
        <v>38205</v>
      </c>
      <c r="J4">
        <v>5</v>
      </c>
      <c r="K4">
        <v>0</v>
      </c>
      <c r="L4">
        <v>2</v>
      </c>
      <c r="M4">
        <v>2</v>
      </c>
      <c r="N4">
        <v>7</v>
      </c>
      <c r="O4">
        <v>4</v>
      </c>
      <c r="P4">
        <v>1</v>
      </c>
      <c r="Q4" t="s">
        <v>1186</v>
      </c>
      <c r="R4" t="b">
        <v>0</v>
      </c>
      <c r="S4" t="b">
        <v>0</v>
      </c>
      <c r="T4" t="b">
        <v>0</v>
      </c>
      <c r="U4">
        <v>0</v>
      </c>
      <c r="V4" t="b">
        <v>0</v>
      </c>
    </row>
    <row r="5" spans="1:22" x14ac:dyDescent="0.2">
      <c r="A5">
        <v>1</v>
      </c>
      <c r="B5">
        <v>1004</v>
      </c>
      <c r="C5" t="s">
        <v>383</v>
      </c>
      <c r="D5" t="s">
        <v>384</v>
      </c>
      <c r="E5" t="s">
        <v>79</v>
      </c>
      <c r="F5" t="s">
        <v>79</v>
      </c>
      <c r="G5">
        <v>22</v>
      </c>
      <c r="H5">
        <v>38</v>
      </c>
      <c r="I5">
        <v>38205</v>
      </c>
      <c r="J5">
        <v>5</v>
      </c>
      <c r="K5">
        <v>0</v>
      </c>
      <c r="L5">
        <v>4</v>
      </c>
      <c r="M5">
        <v>4</v>
      </c>
      <c r="N5">
        <v>7</v>
      </c>
      <c r="O5">
        <v>4</v>
      </c>
      <c r="P5">
        <v>1</v>
      </c>
      <c r="Q5" t="s">
        <v>380</v>
      </c>
      <c r="R5" t="b">
        <v>0</v>
      </c>
      <c r="S5" t="b">
        <v>0</v>
      </c>
      <c r="T5" t="b">
        <v>0</v>
      </c>
      <c r="U5">
        <v>0</v>
      </c>
      <c r="V5" t="b">
        <v>0</v>
      </c>
    </row>
    <row r="6" spans="1:22" x14ac:dyDescent="0.2">
      <c r="A6">
        <v>1</v>
      </c>
      <c r="B6">
        <v>1005</v>
      </c>
      <c r="C6" t="s">
        <v>383</v>
      </c>
      <c r="D6" t="s">
        <v>384</v>
      </c>
      <c r="E6" t="s">
        <v>79</v>
      </c>
      <c r="F6" t="s">
        <v>79</v>
      </c>
      <c r="G6">
        <v>22</v>
      </c>
      <c r="H6">
        <v>38</v>
      </c>
      <c r="I6">
        <v>38205</v>
      </c>
      <c r="J6">
        <v>5</v>
      </c>
      <c r="K6">
        <v>0</v>
      </c>
      <c r="L6">
        <v>4</v>
      </c>
      <c r="M6">
        <v>4</v>
      </c>
      <c r="N6">
        <v>6</v>
      </c>
      <c r="O6">
        <v>4</v>
      </c>
      <c r="P6">
        <v>2</v>
      </c>
      <c r="Q6" t="s">
        <v>1187</v>
      </c>
      <c r="R6" t="b">
        <v>0</v>
      </c>
      <c r="S6" t="b">
        <v>0</v>
      </c>
      <c r="T6" t="b">
        <v>0</v>
      </c>
      <c r="U6">
        <v>0</v>
      </c>
      <c r="V6" t="b">
        <v>0</v>
      </c>
    </row>
    <row r="7" spans="1:22" x14ac:dyDescent="0.2">
      <c r="A7">
        <v>1</v>
      </c>
      <c r="B7">
        <v>1006</v>
      </c>
      <c r="C7" t="s">
        <v>383</v>
      </c>
      <c r="D7" t="s">
        <v>384</v>
      </c>
      <c r="E7" t="s">
        <v>79</v>
      </c>
      <c r="F7" t="s">
        <v>79</v>
      </c>
      <c r="G7">
        <v>22</v>
      </c>
      <c r="H7">
        <v>38</v>
      </c>
      <c r="I7">
        <v>38205</v>
      </c>
      <c r="J7">
        <v>5</v>
      </c>
      <c r="K7">
        <v>0</v>
      </c>
      <c r="L7">
        <v>2</v>
      </c>
      <c r="M7">
        <v>2</v>
      </c>
      <c r="N7">
        <v>6</v>
      </c>
      <c r="O7">
        <v>4</v>
      </c>
      <c r="P7">
        <v>2</v>
      </c>
      <c r="Q7" t="s">
        <v>396</v>
      </c>
      <c r="R7" t="b">
        <v>0</v>
      </c>
      <c r="S7" t="b">
        <v>0</v>
      </c>
      <c r="T7" t="b">
        <v>0</v>
      </c>
      <c r="U7">
        <v>0</v>
      </c>
      <c r="V7" t="b">
        <v>0</v>
      </c>
    </row>
    <row r="8" spans="1:22" x14ac:dyDescent="0.2">
      <c r="A8">
        <v>1</v>
      </c>
      <c r="B8">
        <v>1007</v>
      </c>
      <c r="C8" t="s">
        <v>383</v>
      </c>
      <c r="D8" t="s">
        <v>384</v>
      </c>
      <c r="E8" t="s">
        <v>79</v>
      </c>
      <c r="F8" t="s">
        <v>79</v>
      </c>
      <c r="G8">
        <v>22</v>
      </c>
      <c r="H8">
        <v>38</v>
      </c>
      <c r="I8">
        <v>38205</v>
      </c>
      <c r="J8">
        <v>5</v>
      </c>
      <c r="K8">
        <v>0</v>
      </c>
      <c r="L8">
        <v>3</v>
      </c>
      <c r="M8">
        <v>3</v>
      </c>
      <c r="N8">
        <v>6</v>
      </c>
      <c r="O8">
        <v>4</v>
      </c>
      <c r="P8">
        <v>2</v>
      </c>
      <c r="Q8" t="s">
        <v>1188</v>
      </c>
      <c r="R8" t="b">
        <v>0</v>
      </c>
      <c r="S8" t="b">
        <v>0</v>
      </c>
      <c r="T8" t="b">
        <v>0</v>
      </c>
      <c r="U8">
        <v>0</v>
      </c>
      <c r="V8" t="b">
        <v>0</v>
      </c>
    </row>
    <row r="9" spans="1:22" x14ac:dyDescent="0.2">
      <c r="A9">
        <v>1</v>
      </c>
      <c r="B9">
        <v>1008</v>
      </c>
      <c r="C9" t="s">
        <v>383</v>
      </c>
      <c r="D9" t="s">
        <v>384</v>
      </c>
      <c r="E9" t="s">
        <v>79</v>
      </c>
      <c r="F9" t="s">
        <v>79</v>
      </c>
      <c r="G9">
        <v>22</v>
      </c>
      <c r="H9">
        <v>38</v>
      </c>
      <c r="I9">
        <v>38205</v>
      </c>
      <c r="J9">
        <v>5</v>
      </c>
      <c r="K9">
        <v>0</v>
      </c>
      <c r="L9">
        <v>2</v>
      </c>
      <c r="M9">
        <v>2</v>
      </c>
      <c r="N9">
        <v>7</v>
      </c>
      <c r="O9">
        <v>4</v>
      </c>
      <c r="P9">
        <v>2</v>
      </c>
      <c r="Q9" t="s">
        <v>359</v>
      </c>
      <c r="R9" t="b">
        <v>0</v>
      </c>
      <c r="S9" t="b">
        <v>0</v>
      </c>
      <c r="T9" t="b">
        <v>0</v>
      </c>
      <c r="U9">
        <v>0</v>
      </c>
      <c r="V9" t="b">
        <v>0</v>
      </c>
    </row>
    <row r="10" spans="1:22" x14ac:dyDescent="0.2">
      <c r="A10">
        <v>1</v>
      </c>
      <c r="B10">
        <v>1009</v>
      </c>
      <c r="C10" t="s">
        <v>383</v>
      </c>
      <c r="D10" t="s">
        <v>384</v>
      </c>
      <c r="E10" t="s">
        <v>79</v>
      </c>
      <c r="F10" t="s">
        <v>79</v>
      </c>
      <c r="G10">
        <v>22</v>
      </c>
      <c r="H10">
        <v>38</v>
      </c>
      <c r="I10">
        <v>38205</v>
      </c>
      <c r="J10">
        <v>5</v>
      </c>
      <c r="K10">
        <v>0</v>
      </c>
      <c r="L10">
        <v>3</v>
      </c>
      <c r="M10">
        <v>3</v>
      </c>
      <c r="N10">
        <v>7</v>
      </c>
      <c r="O10">
        <v>4</v>
      </c>
      <c r="P10">
        <v>2</v>
      </c>
      <c r="Q10" t="s">
        <v>375</v>
      </c>
      <c r="R10" t="b">
        <v>0</v>
      </c>
      <c r="S10" t="b">
        <v>0</v>
      </c>
      <c r="T10" t="b">
        <v>0</v>
      </c>
      <c r="U10">
        <v>0</v>
      </c>
      <c r="V10" t="b">
        <v>0</v>
      </c>
    </row>
    <row r="11" spans="1:22" x14ac:dyDescent="0.2">
      <c r="A11">
        <v>1</v>
      </c>
      <c r="B11">
        <v>1010</v>
      </c>
      <c r="C11" t="s">
        <v>383</v>
      </c>
      <c r="D11" t="s">
        <v>384</v>
      </c>
      <c r="E11" t="s">
        <v>79</v>
      </c>
      <c r="F11" t="s">
        <v>79</v>
      </c>
      <c r="G11">
        <v>22</v>
      </c>
      <c r="H11">
        <v>38</v>
      </c>
      <c r="I11">
        <v>38205</v>
      </c>
      <c r="J11">
        <v>5</v>
      </c>
      <c r="K11">
        <v>0</v>
      </c>
      <c r="L11">
        <v>4</v>
      </c>
      <c r="M11">
        <v>4</v>
      </c>
      <c r="N11">
        <v>7</v>
      </c>
      <c r="O11">
        <v>4</v>
      </c>
      <c r="P11">
        <v>2</v>
      </c>
      <c r="Q11" t="s">
        <v>368</v>
      </c>
      <c r="R11" t="b">
        <v>0</v>
      </c>
      <c r="S11" t="b">
        <v>0</v>
      </c>
      <c r="T11" t="b">
        <v>0</v>
      </c>
      <c r="U11">
        <v>0</v>
      </c>
      <c r="V11" t="b">
        <v>0</v>
      </c>
    </row>
    <row r="12" spans="1:22" x14ac:dyDescent="0.2">
      <c r="A12">
        <v>1</v>
      </c>
      <c r="B12">
        <v>1011</v>
      </c>
      <c r="C12" t="s">
        <v>386</v>
      </c>
      <c r="D12" t="s">
        <v>387</v>
      </c>
      <c r="E12" t="s">
        <v>79</v>
      </c>
      <c r="F12" t="s">
        <v>79</v>
      </c>
      <c r="G12">
        <v>26</v>
      </c>
      <c r="H12">
        <v>38</v>
      </c>
      <c r="I12">
        <v>38208</v>
      </c>
      <c r="J12">
        <v>5</v>
      </c>
      <c r="K12">
        <v>0</v>
      </c>
      <c r="L12">
        <v>2</v>
      </c>
      <c r="M12">
        <v>2</v>
      </c>
      <c r="N12">
        <v>6</v>
      </c>
      <c r="O12">
        <v>4</v>
      </c>
      <c r="P12">
        <v>1</v>
      </c>
      <c r="Q12" t="s">
        <v>1189</v>
      </c>
      <c r="R12" t="b">
        <v>0</v>
      </c>
      <c r="S12" t="b">
        <v>0</v>
      </c>
      <c r="T12" t="b">
        <v>0</v>
      </c>
      <c r="U12">
        <v>0</v>
      </c>
      <c r="V12" t="b">
        <v>0</v>
      </c>
    </row>
    <row r="13" spans="1:22" x14ac:dyDescent="0.2">
      <c r="A13">
        <v>1</v>
      </c>
      <c r="B13">
        <v>1012</v>
      </c>
      <c r="C13" t="s">
        <v>386</v>
      </c>
      <c r="D13" t="s">
        <v>387</v>
      </c>
      <c r="E13" t="s">
        <v>79</v>
      </c>
      <c r="F13" t="s">
        <v>79</v>
      </c>
      <c r="G13">
        <v>26</v>
      </c>
      <c r="H13">
        <v>38</v>
      </c>
      <c r="I13">
        <v>38208</v>
      </c>
      <c r="J13">
        <v>5</v>
      </c>
      <c r="K13">
        <v>0</v>
      </c>
      <c r="L13">
        <v>7</v>
      </c>
      <c r="M13">
        <v>7</v>
      </c>
      <c r="N13">
        <v>6</v>
      </c>
      <c r="O13">
        <v>4</v>
      </c>
      <c r="P13">
        <v>1</v>
      </c>
      <c r="Q13" t="s">
        <v>492</v>
      </c>
      <c r="R13" t="b">
        <v>0</v>
      </c>
      <c r="S13" t="b">
        <v>1</v>
      </c>
      <c r="T13" t="b">
        <v>0</v>
      </c>
      <c r="U13">
        <v>0</v>
      </c>
      <c r="V13" t="b">
        <v>0</v>
      </c>
    </row>
    <row r="14" spans="1:22" x14ac:dyDescent="0.2">
      <c r="A14">
        <v>1</v>
      </c>
      <c r="B14">
        <v>1013</v>
      </c>
      <c r="C14" t="s">
        <v>386</v>
      </c>
      <c r="D14" t="s">
        <v>387</v>
      </c>
      <c r="E14" t="s">
        <v>79</v>
      </c>
      <c r="F14" t="s">
        <v>79</v>
      </c>
      <c r="G14">
        <v>26</v>
      </c>
      <c r="H14">
        <v>38</v>
      </c>
      <c r="I14">
        <v>38208</v>
      </c>
      <c r="J14">
        <v>5</v>
      </c>
      <c r="K14">
        <v>0</v>
      </c>
      <c r="L14">
        <v>3</v>
      </c>
      <c r="M14">
        <v>3</v>
      </c>
      <c r="N14">
        <v>6</v>
      </c>
      <c r="O14">
        <v>4</v>
      </c>
      <c r="P14">
        <v>1</v>
      </c>
      <c r="Q14" t="s">
        <v>380</v>
      </c>
      <c r="R14" t="b">
        <v>0</v>
      </c>
      <c r="S14" t="b">
        <v>0</v>
      </c>
      <c r="T14" t="b">
        <v>0</v>
      </c>
      <c r="U14">
        <v>0</v>
      </c>
      <c r="V14" t="b">
        <v>0</v>
      </c>
    </row>
    <row r="15" spans="1:22" x14ac:dyDescent="0.2">
      <c r="A15">
        <v>1</v>
      </c>
      <c r="B15">
        <v>1014</v>
      </c>
      <c r="C15" t="s">
        <v>386</v>
      </c>
      <c r="D15" t="s">
        <v>387</v>
      </c>
      <c r="E15" t="s">
        <v>79</v>
      </c>
      <c r="F15" t="s">
        <v>79</v>
      </c>
      <c r="G15">
        <v>26</v>
      </c>
      <c r="H15">
        <v>38</v>
      </c>
      <c r="I15">
        <v>38208</v>
      </c>
      <c r="J15">
        <v>5</v>
      </c>
      <c r="K15">
        <v>0</v>
      </c>
      <c r="L15">
        <v>1</v>
      </c>
      <c r="M15">
        <v>1</v>
      </c>
      <c r="N15">
        <v>6</v>
      </c>
      <c r="O15">
        <v>4</v>
      </c>
      <c r="P15">
        <v>1</v>
      </c>
      <c r="Q15" t="s">
        <v>371</v>
      </c>
      <c r="R15" t="b">
        <v>0</v>
      </c>
      <c r="S15" t="b">
        <v>0</v>
      </c>
      <c r="T15" t="b">
        <v>0</v>
      </c>
      <c r="U15">
        <v>0</v>
      </c>
      <c r="V15" t="b">
        <v>0</v>
      </c>
    </row>
    <row r="16" spans="1:22" x14ac:dyDescent="0.2">
      <c r="A16">
        <v>1</v>
      </c>
      <c r="B16">
        <v>1015</v>
      </c>
      <c r="C16" t="s">
        <v>386</v>
      </c>
      <c r="D16" t="s">
        <v>387</v>
      </c>
      <c r="E16" t="s">
        <v>79</v>
      </c>
      <c r="F16" t="s">
        <v>79</v>
      </c>
      <c r="G16">
        <v>26</v>
      </c>
      <c r="H16">
        <v>38</v>
      </c>
      <c r="I16">
        <v>38208</v>
      </c>
      <c r="J16">
        <v>5</v>
      </c>
      <c r="K16">
        <v>0</v>
      </c>
      <c r="L16">
        <v>4</v>
      </c>
      <c r="M16">
        <v>4</v>
      </c>
      <c r="N16">
        <v>6</v>
      </c>
      <c r="O16">
        <v>4</v>
      </c>
      <c r="P16">
        <v>1</v>
      </c>
      <c r="Q16" t="s">
        <v>475</v>
      </c>
      <c r="R16" t="b">
        <v>0</v>
      </c>
      <c r="S16" t="b">
        <v>0</v>
      </c>
      <c r="T16" t="b">
        <v>0</v>
      </c>
      <c r="U16">
        <v>0</v>
      </c>
      <c r="V16" t="b">
        <v>0</v>
      </c>
    </row>
    <row r="17" spans="1:22" x14ac:dyDescent="0.2">
      <c r="A17">
        <v>1</v>
      </c>
      <c r="B17">
        <v>1016</v>
      </c>
      <c r="C17" t="s">
        <v>386</v>
      </c>
      <c r="D17" t="s">
        <v>387</v>
      </c>
      <c r="E17" t="s">
        <v>79</v>
      </c>
      <c r="F17" t="s">
        <v>79</v>
      </c>
      <c r="G17">
        <v>26</v>
      </c>
      <c r="H17">
        <v>38</v>
      </c>
      <c r="I17">
        <v>38208</v>
      </c>
      <c r="J17">
        <v>5</v>
      </c>
      <c r="K17">
        <v>0</v>
      </c>
      <c r="L17">
        <v>1</v>
      </c>
      <c r="M17">
        <v>1</v>
      </c>
      <c r="N17">
        <v>7</v>
      </c>
      <c r="O17">
        <v>4</v>
      </c>
      <c r="P17">
        <v>1</v>
      </c>
      <c r="Q17" t="s">
        <v>376</v>
      </c>
      <c r="R17" t="b">
        <v>0</v>
      </c>
      <c r="S17" t="b">
        <v>0</v>
      </c>
      <c r="T17" t="b">
        <v>0</v>
      </c>
      <c r="U17">
        <v>0</v>
      </c>
      <c r="V17" t="b">
        <v>0</v>
      </c>
    </row>
    <row r="18" spans="1:22" x14ac:dyDescent="0.2">
      <c r="A18">
        <v>1</v>
      </c>
      <c r="B18">
        <v>1017</v>
      </c>
      <c r="C18" t="s">
        <v>386</v>
      </c>
      <c r="D18" t="s">
        <v>387</v>
      </c>
      <c r="E18" t="s">
        <v>79</v>
      </c>
      <c r="F18" t="s">
        <v>79</v>
      </c>
      <c r="G18">
        <v>26</v>
      </c>
      <c r="H18">
        <v>38</v>
      </c>
      <c r="I18">
        <v>38208</v>
      </c>
      <c r="J18">
        <v>5</v>
      </c>
      <c r="K18">
        <v>0</v>
      </c>
      <c r="L18">
        <v>4</v>
      </c>
      <c r="M18">
        <v>4</v>
      </c>
      <c r="N18">
        <v>7</v>
      </c>
      <c r="O18">
        <v>4</v>
      </c>
      <c r="P18">
        <v>1</v>
      </c>
      <c r="Q18" t="s">
        <v>491</v>
      </c>
      <c r="R18" t="b">
        <v>0</v>
      </c>
      <c r="S18" t="b">
        <v>0</v>
      </c>
      <c r="T18" t="b">
        <v>0</v>
      </c>
      <c r="U18">
        <v>0</v>
      </c>
      <c r="V18" t="b">
        <v>0</v>
      </c>
    </row>
    <row r="19" spans="1:22" x14ac:dyDescent="0.2">
      <c r="A19">
        <v>1</v>
      </c>
      <c r="B19">
        <v>1018</v>
      </c>
      <c r="C19" t="s">
        <v>386</v>
      </c>
      <c r="D19" t="s">
        <v>387</v>
      </c>
      <c r="E19" t="s">
        <v>79</v>
      </c>
      <c r="F19" t="s">
        <v>79</v>
      </c>
      <c r="G19">
        <v>26</v>
      </c>
      <c r="H19">
        <v>38</v>
      </c>
      <c r="I19">
        <v>38208</v>
      </c>
      <c r="J19">
        <v>5</v>
      </c>
      <c r="K19">
        <v>0</v>
      </c>
      <c r="L19">
        <v>7</v>
      </c>
      <c r="M19">
        <v>7</v>
      </c>
      <c r="N19">
        <v>7</v>
      </c>
      <c r="O19">
        <v>4</v>
      </c>
      <c r="P19">
        <v>1</v>
      </c>
      <c r="Q19" t="s">
        <v>475</v>
      </c>
      <c r="R19" t="b">
        <v>0</v>
      </c>
      <c r="S19" t="b">
        <v>1</v>
      </c>
      <c r="T19" t="b">
        <v>0</v>
      </c>
      <c r="U19">
        <v>0</v>
      </c>
      <c r="V19" t="b">
        <v>0</v>
      </c>
    </row>
    <row r="20" spans="1:22" x14ac:dyDescent="0.2">
      <c r="A20">
        <v>1</v>
      </c>
      <c r="B20">
        <v>1019</v>
      </c>
      <c r="C20" t="s">
        <v>386</v>
      </c>
      <c r="D20" t="s">
        <v>387</v>
      </c>
      <c r="E20" t="s">
        <v>79</v>
      </c>
      <c r="F20" t="s">
        <v>79</v>
      </c>
      <c r="G20">
        <v>26</v>
      </c>
      <c r="H20">
        <v>38</v>
      </c>
      <c r="I20">
        <v>38208</v>
      </c>
      <c r="J20">
        <v>5</v>
      </c>
      <c r="K20">
        <v>0</v>
      </c>
      <c r="L20">
        <v>2</v>
      </c>
      <c r="M20">
        <v>2</v>
      </c>
      <c r="N20">
        <v>7</v>
      </c>
      <c r="O20">
        <v>4</v>
      </c>
      <c r="P20">
        <v>1</v>
      </c>
      <c r="Q20" t="s">
        <v>372</v>
      </c>
      <c r="R20" t="b">
        <v>0</v>
      </c>
      <c r="S20" t="b">
        <v>0</v>
      </c>
      <c r="T20" t="b">
        <v>0</v>
      </c>
      <c r="U20">
        <v>0</v>
      </c>
      <c r="V20" t="b">
        <v>0</v>
      </c>
    </row>
    <row r="21" spans="1:22" x14ac:dyDescent="0.2">
      <c r="A21">
        <v>1</v>
      </c>
      <c r="B21">
        <v>1020</v>
      </c>
      <c r="C21" t="s">
        <v>386</v>
      </c>
      <c r="D21" t="s">
        <v>387</v>
      </c>
      <c r="E21" t="s">
        <v>79</v>
      </c>
      <c r="F21" t="s">
        <v>79</v>
      </c>
      <c r="G21">
        <v>26</v>
      </c>
      <c r="H21">
        <v>38</v>
      </c>
      <c r="I21">
        <v>38208</v>
      </c>
      <c r="J21">
        <v>5</v>
      </c>
      <c r="K21">
        <v>0</v>
      </c>
      <c r="L21">
        <v>3</v>
      </c>
      <c r="M21">
        <v>3</v>
      </c>
      <c r="N21">
        <v>7</v>
      </c>
      <c r="O21">
        <v>4</v>
      </c>
      <c r="P21">
        <v>1</v>
      </c>
      <c r="Q21" t="s">
        <v>374</v>
      </c>
      <c r="R21" t="b">
        <v>0</v>
      </c>
      <c r="S21" t="b">
        <v>0</v>
      </c>
      <c r="T21" t="b">
        <v>0</v>
      </c>
      <c r="U21">
        <v>0</v>
      </c>
      <c r="V21" t="b">
        <v>0</v>
      </c>
    </row>
    <row r="22" spans="1:22" x14ac:dyDescent="0.2">
      <c r="A22">
        <v>1</v>
      </c>
      <c r="B22">
        <v>1021</v>
      </c>
      <c r="C22" t="s">
        <v>386</v>
      </c>
      <c r="D22" t="s">
        <v>387</v>
      </c>
      <c r="E22" t="s">
        <v>79</v>
      </c>
      <c r="F22" t="s">
        <v>79</v>
      </c>
      <c r="G22">
        <v>26</v>
      </c>
      <c r="H22">
        <v>38</v>
      </c>
      <c r="I22">
        <v>38208</v>
      </c>
      <c r="J22">
        <v>5</v>
      </c>
      <c r="K22">
        <v>0</v>
      </c>
      <c r="L22">
        <v>4</v>
      </c>
      <c r="M22">
        <v>4</v>
      </c>
      <c r="N22">
        <v>6</v>
      </c>
      <c r="O22">
        <v>4</v>
      </c>
      <c r="P22">
        <v>2</v>
      </c>
      <c r="Q22" t="s">
        <v>1190</v>
      </c>
      <c r="R22" t="b">
        <v>0</v>
      </c>
      <c r="S22" t="b">
        <v>0</v>
      </c>
      <c r="T22" t="b">
        <v>0</v>
      </c>
      <c r="U22">
        <v>0</v>
      </c>
      <c r="V22" t="b">
        <v>0</v>
      </c>
    </row>
    <row r="23" spans="1:22" x14ac:dyDescent="0.2">
      <c r="A23">
        <v>1</v>
      </c>
      <c r="B23">
        <v>1022</v>
      </c>
      <c r="C23" t="s">
        <v>386</v>
      </c>
      <c r="D23" t="s">
        <v>387</v>
      </c>
      <c r="E23" t="s">
        <v>79</v>
      </c>
      <c r="F23" t="s">
        <v>79</v>
      </c>
      <c r="G23">
        <v>26</v>
      </c>
      <c r="H23">
        <v>38</v>
      </c>
      <c r="I23">
        <v>38208</v>
      </c>
      <c r="J23">
        <v>5</v>
      </c>
      <c r="K23">
        <v>0</v>
      </c>
      <c r="L23">
        <v>1</v>
      </c>
      <c r="M23">
        <v>1</v>
      </c>
      <c r="N23">
        <v>6</v>
      </c>
      <c r="O23">
        <v>4</v>
      </c>
      <c r="P23">
        <v>2</v>
      </c>
      <c r="Q23" t="s">
        <v>371</v>
      </c>
      <c r="R23" t="b">
        <v>0</v>
      </c>
      <c r="S23" t="b">
        <v>0</v>
      </c>
      <c r="T23" t="b">
        <v>0</v>
      </c>
      <c r="U23">
        <v>0</v>
      </c>
      <c r="V23" t="b">
        <v>0</v>
      </c>
    </row>
    <row r="24" spans="1:22" x14ac:dyDescent="0.2">
      <c r="A24">
        <v>1</v>
      </c>
      <c r="B24">
        <v>1023</v>
      </c>
      <c r="C24" t="s">
        <v>386</v>
      </c>
      <c r="D24" t="s">
        <v>387</v>
      </c>
      <c r="E24" t="s">
        <v>79</v>
      </c>
      <c r="F24" t="s">
        <v>79</v>
      </c>
      <c r="G24">
        <v>26</v>
      </c>
      <c r="H24">
        <v>38</v>
      </c>
      <c r="I24">
        <v>38208</v>
      </c>
      <c r="J24">
        <v>5</v>
      </c>
      <c r="K24">
        <v>0</v>
      </c>
      <c r="L24">
        <v>2</v>
      </c>
      <c r="M24">
        <v>2</v>
      </c>
      <c r="N24">
        <v>6</v>
      </c>
      <c r="O24">
        <v>4</v>
      </c>
      <c r="P24">
        <v>2</v>
      </c>
      <c r="Q24" t="s">
        <v>390</v>
      </c>
      <c r="R24" t="b">
        <v>0</v>
      </c>
      <c r="S24" t="b">
        <v>0</v>
      </c>
      <c r="T24" t="b">
        <v>0</v>
      </c>
      <c r="U24">
        <v>0</v>
      </c>
      <c r="V24" t="b">
        <v>0</v>
      </c>
    </row>
    <row r="25" spans="1:22" x14ac:dyDescent="0.2">
      <c r="A25">
        <v>1</v>
      </c>
      <c r="B25">
        <v>1024</v>
      </c>
      <c r="C25" t="s">
        <v>386</v>
      </c>
      <c r="D25" t="s">
        <v>387</v>
      </c>
      <c r="E25" t="s">
        <v>79</v>
      </c>
      <c r="F25" t="s">
        <v>79</v>
      </c>
      <c r="G25">
        <v>26</v>
      </c>
      <c r="H25">
        <v>38</v>
      </c>
      <c r="I25">
        <v>38208</v>
      </c>
      <c r="J25">
        <v>5</v>
      </c>
      <c r="K25">
        <v>0</v>
      </c>
      <c r="L25">
        <v>1</v>
      </c>
      <c r="M25">
        <v>1</v>
      </c>
      <c r="N25">
        <v>7</v>
      </c>
      <c r="O25">
        <v>4</v>
      </c>
      <c r="P25">
        <v>2</v>
      </c>
      <c r="Q25" t="s">
        <v>362</v>
      </c>
      <c r="R25" t="b">
        <v>0</v>
      </c>
      <c r="S25" t="b">
        <v>0</v>
      </c>
      <c r="T25" t="b">
        <v>0</v>
      </c>
      <c r="U25">
        <v>0</v>
      </c>
      <c r="V25" t="b">
        <v>0</v>
      </c>
    </row>
    <row r="26" spans="1:22" x14ac:dyDescent="0.2">
      <c r="A26">
        <v>1</v>
      </c>
      <c r="B26">
        <v>1025</v>
      </c>
      <c r="C26" t="s">
        <v>386</v>
      </c>
      <c r="D26" t="s">
        <v>387</v>
      </c>
      <c r="E26" t="s">
        <v>79</v>
      </c>
      <c r="F26" t="s">
        <v>79</v>
      </c>
      <c r="G26">
        <v>26</v>
      </c>
      <c r="H26">
        <v>38</v>
      </c>
      <c r="I26">
        <v>38208</v>
      </c>
      <c r="J26">
        <v>5</v>
      </c>
      <c r="K26">
        <v>0</v>
      </c>
      <c r="L26">
        <v>2</v>
      </c>
      <c r="M26">
        <v>2</v>
      </c>
      <c r="N26">
        <v>7</v>
      </c>
      <c r="O26">
        <v>4</v>
      </c>
      <c r="P26">
        <v>2</v>
      </c>
      <c r="Q26" t="s">
        <v>371</v>
      </c>
      <c r="R26" t="b">
        <v>0</v>
      </c>
      <c r="S26" t="b">
        <v>0</v>
      </c>
      <c r="T26" t="b">
        <v>0</v>
      </c>
      <c r="U26">
        <v>0</v>
      </c>
      <c r="V26" t="b">
        <v>0</v>
      </c>
    </row>
    <row r="27" spans="1:22" x14ac:dyDescent="0.2">
      <c r="A27">
        <v>1</v>
      </c>
      <c r="B27">
        <v>1026</v>
      </c>
      <c r="C27" t="s">
        <v>386</v>
      </c>
      <c r="D27" t="s">
        <v>387</v>
      </c>
      <c r="E27" t="s">
        <v>79</v>
      </c>
      <c r="F27" t="s">
        <v>79</v>
      </c>
      <c r="G27">
        <v>26</v>
      </c>
      <c r="H27">
        <v>38</v>
      </c>
      <c r="I27">
        <v>38208</v>
      </c>
      <c r="J27">
        <v>5</v>
      </c>
      <c r="K27">
        <v>0</v>
      </c>
      <c r="L27">
        <v>4</v>
      </c>
      <c r="M27">
        <v>4</v>
      </c>
      <c r="N27">
        <v>7</v>
      </c>
      <c r="O27">
        <v>4</v>
      </c>
      <c r="P27">
        <v>2</v>
      </c>
      <c r="Q27" t="s">
        <v>368</v>
      </c>
      <c r="R27" t="b">
        <v>0</v>
      </c>
      <c r="S27" t="b">
        <v>0</v>
      </c>
      <c r="T27" t="b">
        <v>0</v>
      </c>
      <c r="U27">
        <v>0</v>
      </c>
      <c r="V27" t="b">
        <v>0</v>
      </c>
    </row>
    <row r="28" spans="1:22" x14ac:dyDescent="0.2">
      <c r="A28">
        <v>1</v>
      </c>
      <c r="B28">
        <v>1027</v>
      </c>
      <c r="C28" t="s">
        <v>391</v>
      </c>
      <c r="D28" t="s">
        <v>392</v>
      </c>
      <c r="E28" t="s">
        <v>79</v>
      </c>
      <c r="F28" t="s">
        <v>79</v>
      </c>
      <c r="G28">
        <v>14</v>
      </c>
      <c r="H28">
        <v>38</v>
      </c>
      <c r="I28">
        <v>38216</v>
      </c>
      <c r="J28">
        <v>5</v>
      </c>
      <c r="K28">
        <v>0</v>
      </c>
      <c r="L28">
        <v>4</v>
      </c>
      <c r="M28">
        <v>4</v>
      </c>
      <c r="N28">
        <v>6</v>
      </c>
      <c r="O28">
        <v>4</v>
      </c>
      <c r="P28">
        <v>1</v>
      </c>
      <c r="Q28" t="s">
        <v>1191</v>
      </c>
      <c r="R28" t="b">
        <v>0</v>
      </c>
      <c r="S28" t="b">
        <v>0</v>
      </c>
      <c r="T28" t="b">
        <v>0</v>
      </c>
      <c r="U28">
        <v>0</v>
      </c>
      <c r="V28" t="b">
        <v>0</v>
      </c>
    </row>
    <row r="29" spans="1:22" x14ac:dyDescent="0.2">
      <c r="A29">
        <v>1</v>
      </c>
      <c r="B29">
        <v>1028</v>
      </c>
      <c r="C29" t="s">
        <v>391</v>
      </c>
      <c r="D29" t="s">
        <v>392</v>
      </c>
      <c r="E29" t="s">
        <v>79</v>
      </c>
      <c r="F29" t="s">
        <v>79</v>
      </c>
      <c r="G29">
        <v>14</v>
      </c>
      <c r="H29">
        <v>38</v>
      </c>
      <c r="I29">
        <v>38216</v>
      </c>
      <c r="J29">
        <v>5</v>
      </c>
      <c r="K29">
        <v>0</v>
      </c>
      <c r="L29">
        <v>1</v>
      </c>
      <c r="M29">
        <v>1</v>
      </c>
      <c r="N29">
        <v>6</v>
      </c>
      <c r="O29">
        <v>4</v>
      </c>
      <c r="P29">
        <v>1</v>
      </c>
      <c r="Q29" t="s">
        <v>1192</v>
      </c>
      <c r="R29" t="b">
        <v>0</v>
      </c>
      <c r="S29" t="b">
        <v>0</v>
      </c>
      <c r="T29" t="b">
        <v>0</v>
      </c>
      <c r="U29">
        <v>0</v>
      </c>
      <c r="V29" t="b">
        <v>0</v>
      </c>
    </row>
    <row r="30" spans="1:22" x14ac:dyDescent="0.2">
      <c r="A30">
        <v>1</v>
      </c>
      <c r="B30">
        <v>1029</v>
      </c>
      <c r="C30" t="s">
        <v>391</v>
      </c>
      <c r="D30" t="s">
        <v>392</v>
      </c>
      <c r="E30" t="s">
        <v>79</v>
      </c>
      <c r="F30" t="s">
        <v>79</v>
      </c>
      <c r="G30">
        <v>14</v>
      </c>
      <c r="H30">
        <v>38</v>
      </c>
      <c r="I30">
        <v>38216</v>
      </c>
      <c r="J30">
        <v>5</v>
      </c>
      <c r="K30">
        <v>0</v>
      </c>
      <c r="L30">
        <v>3</v>
      </c>
      <c r="M30">
        <v>3</v>
      </c>
      <c r="N30">
        <v>6</v>
      </c>
      <c r="O30">
        <v>4</v>
      </c>
      <c r="P30">
        <v>1</v>
      </c>
      <c r="Q30" t="s">
        <v>1193</v>
      </c>
      <c r="R30" t="b">
        <v>0</v>
      </c>
      <c r="S30" t="b">
        <v>0</v>
      </c>
      <c r="T30" t="b">
        <v>0</v>
      </c>
      <c r="U30">
        <v>0</v>
      </c>
      <c r="V30" t="b">
        <v>0</v>
      </c>
    </row>
    <row r="31" spans="1:22" x14ac:dyDescent="0.2">
      <c r="A31">
        <v>1</v>
      </c>
      <c r="B31">
        <v>1030</v>
      </c>
      <c r="C31" t="s">
        <v>391</v>
      </c>
      <c r="D31" t="s">
        <v>392</v>
      </c>
      <c r="E31" t="s">
        <v>79</v>
      </c>
      <c r="F31" t="s">
        <v>79</v>
      </c>
      <c r="G31">
        <v>14</v>
      </c>
      <c r="H31">
        <v>38</v>
      </c>
      <c r="I31">
        <v>38216</v>
      </c>
      <c r="J31">
        <v>5</v>
      </c>
      <c r="K31">
        <v>0</v>
      </c>
      <c r="L31">
        <v>2</v>
      </c>
      <c r="M31">
        <v>2</v>
      </c>
      <c r="N31">
        <v>6</v>
      </c>
      <c r="O31">
        <v>4</v>
      </c>
      <c r="P31">
        <v>1</v>
      </c>
      <c r="Q31" t="s">
        <v>1194</v>
      </c>
      <c r="R31" t="b">
        <v>0</v>
      </c>
      <c r="S31" t="b">
        <v>0</v>
      </c>
      <c r="T31" t="b">
        <v>0</v>
      </c>
      <c r="U31">
        <v>0</v>
      </c>
      <c r="V31" t="b">
        <v>0</v>
      </c>
    </row>
    <row r="32" spans="1:22" x14ac:dyDescent="0.2">
      <c r="A32">
        <v>1</v>
      </c>
      <c r="B32">
        <v>1031</v>
      </c>
      <c r="C32" t="s">
        <v>391</v>
      </c>
      <c r="D32" t="s">
        <v>392</v>
      </c>
      <c r="E32" t="s">
        <v>79</v>
      </c>
      <c r="F32" t="s">
        <v>79</v>
      </c>
      <c r="G32">
        <v>14</v>
      </c>
      <c r="H32">
        <v>38</v>
      </c>
      <c r="I32">
        <v>38216</v>
      </c>
      <c r="J32">
        <v>5</v>
      </c>
      <c r="K32">
        <v>0</v>
      </c>
      <c r="L32">
        <v>1</v>
      </c>
      <c r="M32">
        <v>1</v>
      </c>
      <c r="N32">
        <v>7</v>
      </c>
      <c r="O32">
        <v>4</v>
      </c>
      <c r="P32">
        <v>1</v>
      </c>
      <c r="Q32" t="s">
        <v>1195</v>
      </c>
      <c r="R32" t="b">
        <v>0</v>
      </c>
      <c r="S32" t="b">
        <v>0</v>
      </c>
      <c r="T32" t="b">
        <v>0</v>
      </c>
      <c r="U32">
        <v>0</v>
      </c>
      <c r="V32" t="b">
        <v>0</v>
      </c>
    </row>
    <row r="33" spans="1:22" x14ac:dyDescent="0.2">
      <c r="A33">
        <v>1</v>
      </c>
      <c r="B33">
        <v>1032</v>
      </c>
      <c r="C33" t="s">
        <v>391</v>
      </c>
      <c r="D33" t="s">
        <v>392</v>
      </c>
      <c r="E33" t="s">
        <v>79</v>
      </c>
      <c r="F33" t="s">
        <v>79</v>
      </c>
      <c r="G33">
        <v>14</v>
      </c>
      <c r="H33">
        <v>38</v>
      </c>
      <c r="I33">
        <v>38216</v>
      </c>
      <c r="J33">
        <v>5</v>
      </c>
      <c r="K33">
        <v>0</v>
      </c>
      <c r="L33">
        <v>4</v>
      </c>
      <c r="M33">
        <v>4</v>
      </c>
      <c r="N33">
        <v>7</v>
      </c>
      <c r="O33">
        <v>4</v>
      </c>
      <c r="P33">
        <v>1</v>
      </c>
      <c r="Q33" t="s">
        <v>1196</v>
      </c>
      <c r="R33" t="b">
        <v>0</v>
      </c>
      <c r="S33" t="b">
        <v>0</v>
      </c>
      <c r="T33" t="b">
        <v>0</v>
      </c>
      <c r="U33">
        <v>0</v>
      </c>
      <c r="V33" t="b">
        <v>0</v>
      </c>
    </row>
    <row r="34" spans="1:22" x14ac:dyDescent="0.2">
      <c r="A34">
        <v>1</v>
      </c>
      <c r="B34">
        <v>1033</v>
      </c>
      <c r="C34" t="s">
        <v>391</v>
      </c>
      <c r="D34" t="s">
        <v>392</v>
      </c>
      <c r="E34" t="s">
        <v>79</v>
      </c>
      <c r="F34" t="s">
        <v>79</v>
      </c>
      <c r="G34">
        <v>14</v>
      </c>
      <c r="H34">
        <v>38</v>
      </c>
      <c r="I34">
        <v>38216</v>
      </c>
      <c r="J34">
        <v>5</v>
      </c>
      <c r="K34">
        <v>0</v>
      </c>
      <c r="L34">
        <v>3</v>
      </c>
      <c r="M34">
        <v>3</v>
      </c>
      <c r="N34">
        <v>7</v>
      </c>
      <c r="O34">
        <v>4</v>
      </c>
      <c r="P34">
        <v>1</v>
      </c>
      <c r="Q34" t="s">
        <v>1197</v>
      </c>
      <c r="R34" t="b">
        <v>0</v>
      </c>
      <c r="S34" t="b">
        <v>0</v>
      </c>
      <c r="T34" t="b">
        <v>0</v>
      </c>
      <c r="U34">
        <v>0</v>
      </c>
      <c r="V34" t="b">
        <v>0</v>
      </c>
    </row>
    <row r="35" spans="1:22" x14ac:dyDescent="0.2">
      <c r="A35">
        <v>1</v>
      </c>
      <c r="B35">
        <v>1034</v>
      </c>
      <c r="C35" t="s">
        <v>391</v>
      </c>
      <c r="D35" t="s">
        <v>392</v>
      </c>
      <c r="E35" t="s">
        <v>79</v>
      </c>
      <c r="F35" t="s">
        <v>79</v>
      </c>
      <c r="G35">
        <v>14</v>
      </c>
      <c r="H35">
        <v>38</v>
      </c>
      <c r="I35">
        <v>38216</v>
      </c>
      <c r="J35">
        <v>5</v>
      </c>
      <c r="K35">
        <v>0</v>
      </c>
      <c r="L35">
        <v>2</v>
      </c>
      <c r="M35">
        <v>2</v>
      </c>
      <c r="N35">
        <v>7</v>
      </c>
      <c r="O35">
        <v>4</v>
      </c>
      <c r="P35">
        <v>1</v>
      </c>
      <c r="Q35" t="s">
        <v>1198</v>
      </c>
      <c r="R35" t="b">
        <v>0</v>
      </c>
      <c r="S35" t="b">
        <v>0</v>
      </c>
      <c r="T35" t="b">
        <v>0</v>
      </c>
      <c r="U35">
        <v>0</v>
      </c>
      <c r="V35" t="b">
        <v>0</v>
      </c>
    </row>
    <row r="36" spans="1:22" x14ac:dyDescent="0.2">
      <c r="A36">
        <v>1</v>
      </c>
      <c r="B36">
        <v>1035</v>
      </c>
      <c r="C36" t="s">
        <v>391</v>
      </c>
      <c r="D36" t="s">
        <v>392</v>
      </c>
      <c r="E36" t="s">
        <v>79</v>
      </c>
      <c r="F36" t="s">
        <v>79</v>
      </c>
      <c r="G36">
        <v>14</v>
      </c>
      <c r="H36">
        <v>38</v>
      </c>
      <c r="I36">
        <v>38216</v>
      </c>
      <c r="J36">
        <v>5</v>
      </c>
      <c r="K36">
        <v>0</v>
      </c>
      <c r="L36">
        <v>1</v>
      </c>
      <c r="M36">
        <v>1</v>
      </c>
      <c r="N36">
        <v>6</v>
      </c>
      <c r="O36">
        <v>4</v>
      </c>
      <c r="P36">
        <v>2</v>
      </c>
      <c r="Q36" t="s">
        <v>1199</v>
      </c>
      <c r="R36" t="b">
        <v>0</v>
      </c>
      <c r="S36" t="b">
        <v>0</v>
      </c>
      <c r="T36" t="b">
        <v>0</v>
      </c>
      <c r="U36">
        <v>0</v>
      </c>
      <c r="V36" t="b">
        <v>0</v>
      </c>
    </row>
    <row r="37" spans="1:22" x14ac:dyDescent="0.2">
      <c r="A37">
        <v>1</v>
      </c>
      <c r="B37">
        <v>1036</v>
      </c>
      <c r="C37" t="s">
        <v>391</v>
      </c>
      <c r="D37" t="s">
        <v>392</v>
      </c>
      <c r="E37" t="s">
        <v>79</v>
      </c>
      <c r="F37" t="s">
        <v>79</v>
      </c>
      <c r="G37">
        <v>14</v>
      </c>
      <c r="H37">
        <v>38</v>
      </c>
      <c r="I37">
        <v>38216</v>
      </c>
      <c r="J37">
        <v>5</v>
      </c>
      <c r="K37">
        <v>0</v>
      </c>
      <c r="L37">
        <v>2</v>
      </c>
      <c r="M37">
        <v>2</v>
      </c>
      <c r="N37">
        <v>6</v>
      </c>
      <c r="O37">
        <v>4</v>
      </c>
      <c r="P37">
        <v>2</v>
      </c>
      <c r="Q37" t="s">
        <v>1200</v>
      </c>
      <c r="R37" t="b">
        <v>0</v>
      </c>
      <c r="S37" t="b">
        <v>0</v>
      </c>
      <c r="T37" t="b">
        <v>0</v>
      </c>
      <c r="U37">
        <v>0</v>
      </c>
      <c r="V37" t="b">
        <v>0</v>
      </c>
    </row>
    <row r="38" spans="1:22" x14ac:dyDescent="0.2">
      <c r="A38">
        <v>1</v>
      </c>
      <c r="B38">
        <v>1037</v>
      </c>
      <c r="C38" t="s">
        <v>391</v>
      </c>
      <c r="D38" t="s">
        <v>392</v>
      </c>
      <c r="E38" t="s">
        <v>79</v>
      </c>
      <c r="F38" t="s">
        <v>79</v>
      </c>
      <c r="G38">
        <v>14</v>
      </c>
      <c r="H38">
        <v>38</v>
      </c>
      <c r="I38">
        <v>38216</v>
      </c>
      <c r="J38">
        <v>5</v>
      </c>
      <c r="K38">
        <v>0</v>
      </c>
      <c r="L38">
        <v>3</v>
      </c>
      <c r="M38">
        <v>3</v>
      </c>
      <c r="N38">
        <v>6</v>
      </c>
      <c r="O38">
        <v>4</v>
      </c>
      <c r="P38">
        <v>2</v>
      </c>
      <c r="Q38" t="s">
        <v>1201</v>
      </c>
      <c r="R38" t="b">
        <v>0</v>
      </c>
      <c r="S38" t="b">
        <v>0</v>
      </c>
      <c r="T38" t="b">
        <v>0</v>
      </c>
      <c r="U38">
        <v>0</v>
      </c>
      <c r="V38" t="b">
        <v>0</v>
      </c>
    </row>
    <row r="39" spans="1:22" x14ac:dyDescent="0.2">
      <c r="A39">
        <v>1</v>
      </c>
      <c r="B39">
        <v>1038</v>
      </c>
      <c r="C39" t="s">
        <v>391</v>
      </c>
      <c r="D39" t="s">
        <v>392</v>
      </c>
      <c r="E39" t="s">
        <v>79</v>
      </c>
      <c r="F39" t="s">
        <v>79</v>
      </c>
      <c r="G39">
        <v>14</v>
      </c>
      <c r="H39">
        <v>38</v>
      </c>
      <c r="I39">
        <v>38216</v>
      </c>
      <c r="J39">
        <v>5</v>
      </c>
      <c r="K39">
        <v>0</v>
      </c>
      <c r="L39">
        <v>3</v>
      </c>
      <c r="M39">
        <v>3</v>
      </c>
      <c r="N39">
        <v>7</v>
      </c>
      <c r="O39">
        <v>4</v>
      </c>
      <c r="P39">
        <v>2</v>
      </c>
      <c r="Q39" t="s">
        <v>1202</v>
      </c>
      <c r="R39" t="b">
        <v>0</v>
      </c>
      <c r="S39" t="b">
        <v>0</v>
      </c>
      <c r="T39" t="b">
        <v>0</v>
      </c>
      <c r="U39">
        <v>0</v>
      </c>
      <c r="V39" t="b">
        <v>0</v>
      </c>
    </row>
    <row r="40" spans="1:22" x14ac:dyDescent="0.2">
      <c r="A40">
        <v>1</v>
      </c>
      <c r="B40">
        <v>1039</v>
      </c>
      <c r="C40" t="s">
        <v>391</v>
      </c>
      <c r="D40" t="s">
        <v>392</v>
      </c>
      <c r="E40" t="s">
        <v>79</v>
      </c>
      <c r="F40" t="s">
        <v>79</v>
      </c>
      <c r="G40">
        <v>14</v>
      </c>
      <c r="H40">
        <v>38</v>
      </c>
      <c r="I40">
        <v>38216</v>
      </c>
      <c r="J40">
        <v>5</v>
      </c>
      <c r="K40">
        <v>0</v>
      </c>
      <c r="L40">
        <v>1</v>
      </c>
      <c r="M40">
        <v>1</v>
      </c>
      <c r="N40">
        <v>7</v>
      </c>
      <c r="O40">
        <v>4</v>
      </c>
      <c r="P40">
        <v>2</v>
      </c>
      <c r="Q40" t="s">
        <v>1203</v>
      </c>
      <c r="R40" t="b">
        <v>0</v>
      </c>
      <c r="S40" t="b">
        <v>0</v>
      </c>
      <c r="T40" t="b">
        <v>0</v>
      </c>
      <c r="U40">
        <v>0</v>
      </c>
      <c r="V40" t="b">
        <v>0</v>
      </c>
    </row>
    <row r="41" spans="1:22" x14ac:dyDescent="0.2">
      <c r="A41">
        <v>1</v>
      </c>
      <c r="B41">
        <v>1040</v>
      </c>
      <c r="C41" t="s">
        <v>391</v>
      </c>
      <c r="D41" t="s">
        <v>392</v>
      </c>
      <c r="E41" t="s">
        <v>79</v>
      </c>
      <c r="F41" t="s">
        <v>79</v>
      </c>
      <c r="G41">
        <v>14</v>
      </c>
      <c r="H41">
        <v>38</v>
      </c>
      <c r="I41">
        <v>38216</v>
      </c>
      <c r="J41">
        <v>5</v>
      </c>
      <c r="K41">
        <v>0</v>
      </c>
      <c r="L41">
        <v>2</v>
      </c>
      <c r="M41">
        <v>2</v>
      </c>
      <c r="N41">
        <v>7</v>
      </c>
      <c r="O41">
        <v>4</v>
      </c>
      <c r="P41">
        <v>2</v>
      </c>
      <c r="Q41" t="s">
        <v>1204</v>
      </c>
      <c r="R41" t="b">
        <v>0</v>
      </c>
      <c r="S41" t="b">
        <v>0</v>
      </c>
      <c r="T41" t="b">
        <v>0</v>
      </c>
      <c r="U41">
        <v>0</v>
      </c>
      <c r="V41" t="b">
        <v>0</v>
      </c>
    </row>
    <row r="42" spans="1:22" x14ac:dyDescent="0.2">
      <c r="A42">
        <v>1</v>
      </c>
      <c r="B42">
        <v>1041</v>
      </c>
      <c r="C42" t="s">
        <v>863</v>
      </c>
      <c r="D42" t="s">
        <v>864</v>
      </c>
      <c r="E42" t="s">
        <v>79</v>
      </c>
      <c r="F42" t="s">
        <v>79</v>
      </c>
      <c r="G42">
        <v>27</v>
      </c>
      <c r="H42">
        <v>38</v>
      </c>
      <c r="I42">
        <v>38218</v>
      </c>
      <c r="J42">
        <v>5</v>
      </c>
      <c r="K42">
        <v>0</v>
      </c>
      <c r="L42">
        <v>1</v>
      </c>
      <c r="M42">
        <v>1</v>
      </c>
      <c r="N42">
        <v>6</v>
      </c>
      <c r="O42">
        <v>4</v>
      </c>
      <c r="P42">
        <v>1</v>
      </c>
      <c r="Q42" t="s">
        <v>371</v>
      </c>
      <c r="R42" t="b">
        <v>0</v>
      </c>
      <c r="S42" t="b">
        <v>0</v>
      </c>
      <c r="T42" t="b">
        <v>0</v>
      </c>
      <c r="U42">
        <v>0</v>
      </c>
      <c r="V42" t="b">
        <v>0</v>
      </c>
    </row>
    <row r="43" spans="1:22" x14ac:dyDescent="0.2">
      <c r="A43">
        <v>1</v>
      </c>
      <c r="B43">
        <v>1042</v>
      </c>
      <c r="C43" t="s">
        <v>863</v>
      </c>
      <c r="D43" t="s">
        <v>864</v>
      </c>
      <c r="E43" t="s">
        <v>79</v>
      </c>
      <c r="F43" t="s">
        <v>79</v>
      </c>
      <c r="G43">
        <v>27</v>
      </c>
      <c r="H43">
        <v>38</v>
      </c>
      <c r="I43">
        <v>38218</v>
      </c>
      <c r="J43">
        <v>5</v>
      </c>
      <c r="K43">
        <v>0</v>
      </c>
      <c r="L43">
        <v>2</v>
      </c>
      <c r="M43">
        <v>2</v>
      </c>
      <c r="N43">
        <v>6</v>
      </c>
      <c r="O43">
        <v>4</v>
      </c>
      <c r="P43">
        <v>1</v>
      </c>
      <c r="Q43" t="s">
        <v>396</v>
      </c>
      <c r="R43" t="b">
        <v>0</v>
      </c>
      <c r="S43" t="b">
        <v>0</v>
      </c>
      <c r="T43" t="b">
        <v>0</v>
      </c>
      <c r="U43">
        <v>0</v>
      </c>
      <c r="V43" t="b">
        <v>0</v>
      </c>
    </row>
    <row r="44" spans="1:22" x14ac:dyDescent="0.2">
      <c r="A44">
        <v>1</v>
      </c>
      <c r="B44">
        <v>1043</v>
      </c>
      <c r="C44" t="s">
        <v>863</v>
      </c>
      <c r="D44" t="s">
        <v>864</v>
      </c>
      <c r="E44" t="s">
        <v>79</v>
      </c>
      <c r="F44" t="s">
        <v>79</v>
      </c>
      <c r="G44">
        <v>27</v>
      </c>
      <c r="H44">
        <v>38</v>
      </c>
      <c r="I44">
        <v>38218</v>
      </c>
      <c r="J44">
        <v>5</v>
      </c>
      <c r="K44">
        <v>0</v>
      </c>
      <c r="L44">
        <v>3</v>
      </c>
      <c r="M44">
        <v>3</v>
      </c>
      <c r="N44">
        <v>6</v>
      </c>
      <c r="O44">
        <v>4</v>
      </c>
      <c r="P44">
        <v>1</v>
      </c>
      <c r="Q44" t="s">
        <v>474</v>
      </c>
      <c r="R44" t="b">
        <v>0</v>
      </c>
      <c r="S44" t="b">
        <v>0</v>
      </c>
      <c r="T44" t="b">
        <v>0</v>
      </c>
      <c r="U44">
        <v>0</v>
      </c>
      <c r="V44" t="b">
        <v>0</v>
      </c>
    </row>
    <row r="45" spans="1:22" x14ac:dyDescent="0.2">
      <c r="A45">
        <v>1</v>
      </c>
      <c r="B45">
        <v>1044</v>
      </c>
      <c r="C45" t="s">
        <v>863</v>
      </c>
      <c r="D45" t="s">
        <v>864</v>
      </c>
      <c r="E45" t="s">
        <v>79</v>
      </c>
      <c r="F45" t="s">
        <v>79</v>
      </c>
      <c r="G45">
        <v>27</v>
      </c>
      <c r="H45">
        <v>38</v>
      </c>
      <c r="I45">
        <v>38218</v>
      </c>
      <c r="J45">
        <v>5</v>
      </c>
      <c r="K45">
        <v>0</v>
      </c>
      <c r="L45">
        <v>4</v>
      </c>
      <c r="M45">
        <v>4</v>
      </c>
      <c r="N45">
        <v>6</v>
      </c>
      <c r="O45">
        <v>4</v>
      </c>
      <c r="P45">
        <v>1</v>
      </c>
      <c r="Q45" t="s">
        <v>484</v>
      </c>
      <c r="R45" t="b">
        <v>0</v>
      </c>
      <c r="S45" t="b">
        <v>0</v>
      </c>
      <c r="T45" t="b">
        <v>0</v>
      </c>
      <c r="U45">
        <v>0</v>
      </c>
      <c r="V45" t="b">
        <v>0</v>
      </c>
    </row>
    <row r="46" spans="1:22" x14ac:dyDescent="0.2">
      <c r="A46">
        <v>1</v>
      </c>
      <c r="B46">
        <v>1045</v>
      </c>
      <c r="C46" t="s">
        <v>863</v>
      </c>
      <c r="D46" t="s">
        <v>864</v>
      </c>
      <c r="E46" t="s">
        <v>79</v>
      </c>
      <c r="F46" t="s">
        <v>79</v>
      </c>
      <c r="G46">
        <v>27</v>
      </c>
      <c r="H46">
        <v>38</v>
      </c>
      <c r="I46">
        <v>38218</v>
      </c>
      <c r="J46">
        <v>5</v>
      </c>
      <c r="K46">
        <v>0</v>
      </c>
      <c r="L46">
        <v>1</v>
      </c>
      <c r="M46">
        <v>1</v>
      </c>
      <c r="N46">
        <v>7</v>
      </c>
      <c r="O46">
        <v>4</v>
      </c>
      <c r="P46">
        <v>1</v>
      </c>
      <c r="Q46" t="s">
        <v>382</v>
      </c>
      <c r="R46" t="b">
        <v>0</v>
      </c>
      <c r="S46" t="b">
        <v>0</v>
      </c>
      <c r="T46" t="b">
        <v>0</v>
      </c>
      <c r="U46">
        <v>0</v>
      </c>
      <c r="V46" t="b">
        <v>0</v>
      </c>
    </row>
    <row r="47" spans="1:22" x14ac:dyDescent="0.2">
      <c r="A47">
        <v>1</v>
      </c>
      <c r="B47">
        <v>1046</v>
      </c>
      <c r="C47" t="s">
        <v>863</v>
      </c>
      <c r="D47" t="s">
        <v>864</v>
      </c>
      <c r="E47" t="s">
        <v>79</v>
      </c>
      <c r="F47" t="s">
        <v>79</v>
      </c>
      <c r="G47">
        <v>27</v>
      </c>
      <c r="H47">
        <v>38</v>
      </c>
      <c r="I47">
        <v>38218</v>
      </c>
      <c r="J47">
        <v>5</v>
      </c>
      <c r="K47">
        <v>0</v>
      </c>
      <c r="L47">
        <v>2</v>
      </c>
      <c r="M47">
        <v>2</v>
      </c>
      <c r="N47">
        <v>7</v>
      </c>
      <c r="O47">
        <v>4</v>
      </c>
      <c r="P47">
        <v>1</v>
      </c>
      <c r="Q47" t="s">
        <v>363</v>
      </c>
      <c r="R47" t="b">
        <v>0</v>
      </c>
      <c r="S47" t="b">
        <v>0</v>
      </c>
      <c r="T47" t="b">
        <v>0</v>
      </c>
      <c r="U47">
        <v>0</v>
      </c>
      <c r="V47" t="b">
        <v>0</v>
      </c>
    </row>
    <row r="48" spans="1:22" x14ac:dyDescent="0.2">
      <c r="A48">
        <v>1</v>
      </c>
      <c r="B48">
        <v>1047</v>
      </c>
      <c r="C48" t="s">
        <v>863</v>
      </c>
      <c r="D48" t="s">
        <v>864</v>
      </c>
      <c r="E48" t="s">
        <v>79</v>
      </c>
      <c r="F48" t="s">
        <v>79</v>
      </c>
      <c r="G48">
        <v>27</v>
      </c>
      <c r="H48">
        <v>38</v>
      </c>
      <c r="I48">
        <v>38218</v>
      </c>
      <c r="J48">
        <v>5</v>
      </c>
      <c r="K48">
        <v>0</v>
      </c>
      <c r="L48">
        <v>4</v>
      </c>
      <c r="M48">
        <v>4</v>
      </c>
      <c r="N48">
        <v>7</v>
      </c>
      <c r="O48">
        <v>4</v>
      </c>
      <c r="P48">
        <v>1</v>
      </c>
      <c r="Q48" t="s">
        <v>1205</v>
      </c>
      <c r="R48" t="b">
        <v>0</v>
      </c>
      <c r="S48" t="b">
        <v>0</v>
      </c>
      <c r="T48" t="b">
        <v>0</v>
      </c>
      <c r="U48">
        <v>0</v>
      </c>
      <c r="V48" t="b">
        <v>0</v>
      </c>
    </row>
    <row r="49" spans="1:22" x14ac:dyDescent="0.2">
      <c r="A49">
        <v>1</v>
      </c>
      <c r="B49">
        <v>1048</v>
      </c>
      <c r="C49" t="s">
        <v>863</v>
      </c>
      <c r="D49" t="s">
        <v>864</v>
      </c>
      <c r="E49" t="s">
        <v>79</v>
      </c>
      <c r="F49" t="s">
        <v>79</v>
      </c>
      <c r="G49">
        <v>27</v>
      </c>
      <c r="H49">
        <v>38</v>
      </c>
      <c r="I49">
        <v>38218</v>
      </c>
      <c r="J49">
        <v>5</v>
      </c>
      <c r="K49">
        <v>0</v>
      </c>
      <c r="L49">
        <v>3</v>
      </c>
      <c r="M49">
        <v>3</v>
      </c>
      <c r="N49">
        <v>7</v>
      </c>
      <c r="O49">
        <v>4</v>
      </c>
      <c r="P49">
        <v>1</v>
      </c>
      <c r="Q49" t="s">
        <v>491</v>
      </c>
      <c r="R49" t="b">
        <v>0</v>
      </c>
      <c r="S49" t="b">
        <v>0</v>
      </c>
      <c r="T49" t="b">
        <v>0</v>
      </c>
      <c r="U49">
        <v>0</v>
      </c>
      <c r="V49" t="b">
        <v>0</v>
      </c>
    </row>
    <row r="50" spans="1:22" x14ac:dyDescent="0.2">
      <c r="A50">
        <v>1</v>
      </c>
      <c r="B50">
        <v>1049</v>
      </c>
      <c r="C50" t="s">
        <v>863</v>
      </c>
      <c r="D50" t="s">
        <v>864</v>
      </c>
      <c r="E50" t="s">
        <v>79</v>
      </c>
      <c r="F50" t="s">
        <v>79</v>
      </c>
      <c r="G50">
        <v>27</v>
      </c>
      <c r="H50">
        <v>38</v>
      </c>
      <c r="I50">
        <v>38218</v>
      </c>
      <c r="J50">
        <v>5</v>
      </c>
      <c r="K50">
        <v>0</v>
      </c>
      <c r="L50">
        <v>4</v>
      </c>
      <c r="M50">
        <v>4</v>
      </c>
      <c r="N50">
        <v>6</v>
      </c>
      <c r="O50">
        <v>4</v>
      </c>
      <c r="P50">
        <v>2</v>
      </c>
      <c r="Q50" t="s">
        <v>390</v>
      </c>
      <c r="R50" t="b">
        <v>0</v>
      </c>
      <c r="S50" t="b">
        <v>0</v>
      </c>
      <c r="T50" t="b">
        <v>0</v>
      </c>
      <c r="U50">
        <v>0</v>
      </c>
      <c r="V50" t="b">
        <v>0</v>
      </c>
    </row>
    <row r="51" spans="1:22" x14ac:dyDescent="0.2">
      <c r="A51">
        <v>1</v>
      </c>
      <c r="B51">
        <v>1050</v>
      </c>
      <c r="C51" t="s">
        <v>863</v>
      </c>
      <c r="D51" t="s">
        <v>864</v>
      </c>
      <c r="E51" t="s">
        <v>79</v>
      </c>
      <c r="F51" t="s">
        <v>79</v>
      </c>
      <c r="G51">
        <v>27</v>
      </c>
      <c r="H51">
        <v>38</v>
      </c>
      <c r="I51">
        <v>38218</v>
      </c>
      <c r="J51">
        <v>5</v>
      </c>
      <c r="K51">
        <v>0</v>
      </c>
      <c r="L51">
        <v>2</v>
      </c>
      <c r="M51">
        <v>2</v>
      </c>
      <c r="N51">
        <v>6</v>
      </c>
      <c r="O51">
        <v>4</v>
      </c>
      <c r="P51">
        <v>2</v>
      </c>
      <c r="Q51" t="s">
        <v>359</v>
      </c>
      <c r="R51" t="b">
        <v>0</v>
      </c>
      <c r="S51" t="b">
        <v>0</v>
      </c>
      <c r="T51" t="b">
        <v>0</v>
      </c>
      <c r="U51">
        <v>0</v>
      </c>
      <c r="V51" t="b">
        <v>0</v>
      </c>
    </row>
    <row r="52" spans="1:22" x14ac:dyDescent="0.2">
      <c r="A52">
        <v>1</v>
      </c>
      <c r="B52">
        <v>1051</v>
      </c>
      <c r="C52" t="s">
        <v>863</v>
      </c>
      <c r="D52" t="s">
        <v>864</v>
      </c>
      <c r="E52" t="s">
        <v>79</v>
      </c>
      <c r="F52" t="s">
        <v>79</v>
      </c>
      <c r="G52">
        <v>27</v>
      </c>
      <c r="H52">
        <v>38</v>
      </c>
      <c r="I52">
        <v>38218</v>
      </c>
      <c r="J52">
        <v>5</v>
      </c>
      <c r="K52">
        <v>0</v>
      </c>
      <c r="L52">
        <v>1</v>
      </c>
      <c r="M52">
        <v>1</v>
      </c>
      <c r="N52">
        <v>6</v>
      </c>
      <c r="O52">
        <v>4</v>
      </c>
      <c r="P52">
        <v>2</v>
      </c>
      <c r="Q52" t="s">
        <v>569</v>
      </c>
      <c r="R52" t="b">
        <v>0</v>
      </c>
      <c r="S52" t="b">
        <v>0</v>
      </c>
      <c r="T52" t="b">
        <v>0</v>
      </c>
      <c r="U52">
        <v>0</v>
      </c>
      <c r="V52" t="b">
        <v>0</v>
      </c>
    </row>
    <row r="53" spans="1:22" x14ac:dyDescent="0.2">
      <c r="A53">
        <v>1</v>
      </c>
      <c r="B53">
        <v>1052</v>
      </c>
      <c r="C53" t="s">
        <v>863</v>
      </c>
      <c r="D53" t="s">
        <v>864</v>
      </c>
      <c r="E53" t="s">
        <v>79</v>
      </c>
      <c r="F53" t="s">
        <v>79</v>
      </c>
      <c r="G53">
        <v>27</v>
      </c>
      <c r="H53">
        <v>38</v>
      </c>
      <c r="I53">
        <v>38218</v>
      </c>
      <c r="J53">
        <v>5</v>
      </c>
      <c r="K53">
        <v>0</v>
      </c>
      <c r="L53">
        <v>1</v>
      </c>
      <c r="M53">
        <v>1</v>
      </c>
      <c r="N53">
        <v>7</v>
      </c>
      <c r="O53">
        <v>4</v>
      </c>
      <c r="P53">
        <v>2</v>
      </c>
      <c r="Q53" t="s">
        <v>372</v>
      </c>
      <c r="R53" t="b">
        <v>0</v>
      </c>
      <c r="S53" t="b">
        <v>0</v>
      </c>
      <c r="T53" t="b">
        <v>0</v>
      </c>
      <c r="U53">
        <v>0</v>
      </c>
      <c r="V53" t="b">
        <v>0</v>
      </c>
    </row>
    <row r="54" spans="1:22" x14ac:dyDescent="0.2">
      <c r="A54">
        <v>1</v>
      </c>
      <c r="B54">
        <v>1053</v>
      </c>
      <c r="C54" t="s">
        <v>863</v>
      </c>
      <c r="D54" t="s">
        <v>864</v>
      </c>
      <c r="E54" t="s">
        <v>79</v>
      </c>
      <c r="F54" t="s">
        <v>79</v>
      </c>
      <c r="G54">
        <v>27</v>
      </c>
      <c r="H54">
        <v>38</v>
      </c>
      <c r="I54">
        <v>38218</v>
      </c>
      <c r="J54">
        <v>5</v>
      </c>
      <c r="K54">
        <v>0</v>
      </c>
      <c r="L54">
        <v>4</v>
      </c>
      <c r="M54">
        <v>4</v>
      </c>
      <c r="N54">
        <v>7</v>
      </c>
      <c r="O54">
        <v>4</v>
      </c>
      <c r="P54">
        <v>2</v>
      </c>
      <c r="Q54" t="s">
        <v>369</v>
      </c>
      <c r="R54" t="b">
        <v>0</v>
      </c>
      <c r="S54" t="b">
        <v>0</v>
      </c>
      <c r="T54" t="b">
        <v>0</v>
      </c>
      <c r="U54">
        <v>0</v>
      </c>
      <c r="V54" t="b">
        <v>0</v>
      </c>
    </row>
    <row r="55" spans="1:22" x14ac:dyDescent="0.2">
      <c r="A55">
        <v>1</v>
      </c>
      <c r="B55">
        <v>1054</v>
      </c>
      <c r="C55" t="s">
        <v>863</v>
      </c>
      <c r="D55" t="s">
        <v>864</v>
      </c>
      <c r="E55" t="s">
        <v>79</v>
      </c>
      <c r="F55" t="s">
        <v>79</v>
      </c>
      <c r="G55">
        <v>27</v>
      </c>
      <c r="H55">
        <v>38</v>
      </c>
      <c r="I55">
        <v>38218</v>
      </c>
      <c r="J55">
        <v>5</v>
      </c>
      <c r="K55">
        <v>0</v>
      </c>
      <c r="L55">
        <v>2</v>
      </c>
      <c r="M55">
        <v>2</v>
      </c>
      <c r="N55">
        <v>7</v>
      </c>
      <c r="O55">
        <v>4</v>
      </c>
      <c r="P55">
        <v>2</v>
      </c>
      <c r="Q55" t="s">
        <v>362</v>
      </c>
      <c r="R55" t="b">
        <v>0</v>
      </c>
      <c r="S55" t="b">
        <v>0</v>
      </c>
      <c r="T55" t="b">
        <v>0</v>
      </c>
      <c r="U55">
        <v>0</v>
      </c>
      <c r="V55" t="b">
        <v>0</v>
      </c>
    </row>
    <row r="56" spans="1:22" x14ac:dyDescent="0.2">
      <c r="A56">
        <v>1</v>
      </c>
      <c r="B56">
        <v>1055</v>
      </c>
      <c r="C56" t="s">
        <v>879</v>
      </c>
      <c r="D56" t="s">
        <v>880</v>
      </c>
      <c r="E56" t="s">
        <v>79</v>
      </c>
      <c r="F56" t="s">
        <v>79</v>
      </c>
      <c r="G56">
        <v>25</v>
      </c>
      <c r="H56">
        <v>38</v>
      </c>
      <c r="I56">
        <v>38226</v>
      </c>
      <c r="J56">
        <v>5</v>
      </c>
      <c r="K56">
        <v>0</v>
      </c>
      <c r="L56">
        <v>3</v>
      </c>
      <c r="M56">
        <v>3</v>
      </c>
      <c r="N56">
        <v>6</v>
      </c>
      <c r="O56">
        <v>4</v>
      </c>
      <c r="P56">
        <v>1</v>
      </c>
      <c r="Q56" t="s">
        <v>1206</v>
      </c>
      <c r="R56" t="b">
        <v>0</v>
      </c>
      <c r="S56" t="b">
        <v>0</v>
      </c>
      <c r="T56" t="b">
        <v>0</v>
      </c>
      <c r="U56">
        <v>0</v>
      </c>
      <c r="V56" t="b">
        <v>0</v>
      </c>
    </row>
    <row r="57" spans="1:22" x14ac:dyDescent="0.2">
      <c r="A57">
        <v>1</v>
      </c>
      <c r="B57">
        <v>1056</v>
      </c>
      <c r="C57" t="s">
        <v>879</v>
      </c>
      <c r="D57" t="s">
        <v>880</v>
      </c>
      <c r="E57" t="s">
        <v>79</v>
      </c>
      <c r="F57" t="s">
        <v>79</v>
      </c>
      <c r="G57">
        <v>25</v>
      </c>
      <c r="H57">
        <v>38</v>
      </c>
      <c r="I57">
        <v>38226</v>
      </c>
      <c r="J57">
        <v>5</v>
      </c>
      <c r="K57">
        <v>0</v>
      </c>
      <c r="L57">
        <v>4</v>
      </c>
      <c r="M57">
        <v>4</v>
      </c>
      <c r="N57">
        <v>6</v>
      </c>
      <c r="O57">
        <v>4</v>
      </c>
      <c r="P57">
        <v>1</v>
      </c>
      <c r="Q57" t="s">
        <v>1207</v>
      </c>
      <c r="R57" t="b">
        <v>0</v>
      </c>
      <c r="S57" t="b">
        <v>0</v>
      </c>
      <c r="T57" t="b">
        <v>0</v>
      </c>
      <c r="U57">
        <v>0</v>
      </c>
      <c r="V57" t="b">
        <v>0</v>
      </c>
    </row>
    <row r="58" spans="1:22" x14ac:dyDescent="0.2">
      <c r="A58">
        <v>1</v>
      </c>
      <c r="B58">
        <v>1057</v>
      </c>
      <c r="C58" t="s">
        <v>879</v>
      </c>
      <c r="D58" t="s">
        <v>880</v>
      </c>
      <c r="E58" t="s">
        <v>79</v>
      </c>
      <c r="F58" t="s">
        <v>79</v>
      </c>
      <c r="G58">
        <v>25</v>
      </c>
      <c r="H58">
        <v>38</v>
      </c>
      <c r="I58">
        <v>38226</v>
      </c>
      <c r="J58">
        <v>5</v>
      </c>
      <c r="K58">
        <v>0</v>
      </c>
      <c r="L58">
        <v>4</v>
      </c>
      <c r="M58">
        <v>4</v>
      </c>
      <c r="N58">
        <v>7</v>
      </c>
      <c r="O58">
        <v>4</v>
      </c>
      <c r="P58">
        <v>1</v>
      </c>
      <c r="Q58" t="s">
        <v>1208</v>
      </c>
      <c r="R58" t="b">
        <v>0</v>
      </c>
      <c r="S58" t="b">
        <v>0</v>
      </c>
      <c r="T58" t="b">
        <v>0</v>
      </c>
      <c r="U58">
        <v>0</v>
      </c>
      <c r="V58" t="b">
        <v>0</v>
      </c>
    </row>
    <row r="59" spans="1:22" x14ac:dyDescent="0.2">
      <c r="A59">
        <v>1</v>
      </c>
      <c r="B59">
        <v>1058</v>
      </c>
      <c r="C59" t="s">
        <v>879</v>
      </c>
      <c r="D59" t="s">
        <v>880</v>
      </c>
      <c r="E59" t="s">
        <v>79</v>
      </c>
      <c r="F59" t="s">
        <v>79</v>
      </c>
      <c r="G59">
        <v>25</v>
      </c>
      <c r="H59">
        <v>38</v>
      </c>
      <c r="I59">
        <v>38226</v>
      </c>
      <c r="J59">
        <v>5</v>
      </c>
      <c r="K59">
        <v>0</v>
      </c>
      <c r="L59">
        <v>3</v>
      </c>
      <c r="M59">
        <v>3</v>
      </c>
      <c r="N59">
        <v>7</v>
      </c>
      <c r="O59">
        <v>4</v>
      </c>
      <c r="P59">
        <v>1</v>
      </c>
      <c r="Q59" t="s">
        <v>1209</v>
      </c>
      <c r="R59" t="b">
        <v>0</v>
      </c>
      <c r="S59" t="b">
        <v>0</v>
      </c>
      <c r="T59" t="b">
        <v>0</v>
      </c>
      <c r="U59">
        <v>0</v>
      </c>
      <c r="V59" t="b">
        <v>0</v>
      </c>
    </row>
    <row r="60" spans="1:22" x14ac:dyDescent="0.2">
      <c r="A60">
        <v>1</v>
      </c>
      <c r="B60">
        <v>1059</v>
      </c>
      <c r="C60" t="s">
        <v>879</v>
      </c>
      <c r="D60" t="s">
        <v>880</v>
      </c>
      <c r="E60" t="s">
        <v>79</v>
      </c>
      <c r="F60" t="s">
        <v>79</v>
      </c>
      <c r="G60">
        <v>25</v>
      </c>
      <c r="H60">
        <v>38</v>
      </c>
      <c r="I60">
        <v>38226</v>
      </c>
      <c r="J60">
        <v>5</v>
      </c>
      <c r="K60">
        <v>0</v>
      </c>
      <c r="L60">
        <v>2</v>
      </c>
      <c r="M60">
        <v>2</v>
      </c>
      <c r="N60">
        <v>7</v>
      </c>
      <c r="O60">
        <v>4</v>
      </c>
      <c r="P60">
        <v>2</v>
      </c>
      <c r="Q60" t="s">
        <v>1210</v>
      </c>
      <c r="R60" t="b">
        <v>0</v>
      </c>
      <c r="S60" t="b">
        <v>0</v>
      </c>
      <c r="T60" t="b">
        <v>0</v>
      </c>
      <c r="U60">
        <v>0</v>
      </c>
      <c r="V60" t="b">
        <v>0</v>
      </c>
    </row>
    <row r="61" spans="1:22" x14ac:dyDescent="0.2">
      <c r="A61">
        <v>1</v>
      </c>
      <c r="B61">
        <v>1060</v>
      </c>
      <c r="C61" t="s">
        <v>1211</v>
      </c>
      <c r="D61" t="s">
        <v>1212</v>
      </c>
      <c r="E61" t="s">
        <v>79</v>
      </c>
      <c r="F61" t="s">
        <v>79</v>
      </c>
      <c r="G61">
        <v>6</v>
      </c>
      <c r="H61">
        <v>38</v>
      </c>
      <c r="I61">
        <v>38227</v>
      </c>
      <c r="J61">
        <v>5</v>
      </c>
      <c r="K61">
        <v>0</v>
      </c>
      <c r="L61">
        <v>4</v>
      </c>
      <c r="M61">
        <v>4</v>
      </c>
      <c r="N61">
        <v>6</v>
      </c>
      <c r="O61">
        <v>4</v>
      </c>
      <c r="P61">
        <v>1</v>
      </c>
      <c r="Q61" t="s">
        <v>1213</v>
      </c>
      <c r="R61" t="b">
        <v>0</v>
      </c>
      <c r="S61" t="b">
        <v>0</v>
      </c>
      <c r="T61" t="b">
        <v>0</v>
      </c>
      <c r="U61">
        <v>0</v>
      </c>
      <c r="V61" t="b">
        <v>0</v>
      </c>
    </row>
    <row r="62" spans="1:22" x14ac:dyDescent="0.2">
      <c r="A62">
        <v>1</v>
      </c>
      <c r="B62">
        <v>1061</v>
      </c>
      <c r="C62" t="s">
        <v>1211</v>
      </c>
      <c r="D62" t="s">
        <v>1212</v>
      </c>
      <c r="E62" t="s">
        <v>79</v>
      </c>
      <c r="F62" t="s">
        <v>79</v>
      </c>
      <c r="G62">
        <v>6</v>
      </c>
      <c r="H62">
        <v>38</v>
      </c>
      <c r="I62">
        <v>38227</v>
      </c>
      <c r="J62">
        <v>5</v>
      </c>
      <c r="K62">
        <v>0</v>
      </c>
      <c r="L62">
        <v>1</v>
      </c>
      <c r="M62">
        <v>1</v>
      </c>
      <c r="N62">
        <v>6</v>
      </c>
      <c r="O62">
        <v>4</v>
      </c>
      <c r="P62">
        <v>1</v>
      </c>
      <c r="Q62" t="s">
        <v>363</v>
      </c>
      <c r="R62" t="b">
        <v>0</v>
      </c>
      <c r="S62" t="b">
        <v>0</v>
      </c>
      <c r="T62" t="b">
        <v>0</v>
      </c>
      <c r="U62">
        <v>0</v>
      </c>
      <c r="V62" t="b">
        <v>0</v>
      </c>
    </row>
    <row r="63" spans="1:22" x14ac:dyDescent="0.2">
      <c r="A63">
        <v>1</v>
      </c>
      <c r="B63">
        <v>1062</v>
      </c>
      <c r="C63" t="s">
        <v>1211</v>
      </c>
      <c r="D63" t="s">
        <v>1212</v>
      </c>
      <c r="E63" t="s">
        <v>79</v>
      </c>
      <c r="F63" t="s">
        <v>79</v>
      </c>
      <c r="G63">
        <v>6</v>
      </c>
      <c r="H63">
        <v>38</v>
      </c>
      <c r="I63">
        <v>38227</v>
      </c>
      <c r="J63">
        <v>5</v>
      </c>
      <c r="K63">
        <v>0</v>
      </c>
      <c r="L63">
        <v>3</v>
      </c>
      <c r="M63">
        <v>3</v>
      </c>
      <c r="N63">
        <v>6</v>
      </c>
      <c r="O63">
        <v>4</v>
      </c>
      <c r="P63">
        <v>1</v>
      </c>
      <c r="Q63" t="s">
        <v>474</v>
      </c>
      <c r="R63" t="b">
        <v>0</v>
      </c>
      <c r="S63" t="b">
        <v>0</v>
      </c>
      <c r="T63" t="b">
        <v>0</v>
      </c>
      <c r="U63">
        <v>0</v>
      </c>
      <c r="V63" t="b">
        <v>0</v>
      </c>
    </row>
    <row r="64" spans="1:22" x14ac:dyDescent="0.2">
      <c r="A64">
        <v>1</v>
      </c>
      <c r="B64">
        <v>1063</v>
      </c>
      <c r="C64" t="s">
        <v>1211</v>
      </c>
      <c r="D64" t="s">
        <v>1212</v>
      </c>
      <c r="E64" t="s">
        <v>79</v>
      </c>
      <c r="F64" t="s">
        <v>79</v>
      </c>
      <c r="G64">
        <v>6</v>
      </c>
      <c r="H64">
        <v>38</v>
      </c>
      <c r="I64">
        <v>38227</v>
      </c>
      <c r="J64">
        <v>5</v>
      </c>
      <c r="K64">
        <v>0</v>
      </c>
      <c r="L64">
        <v>3</v>
      </c>
      <c r="M64">
        <v>3</v>
      </c>
      <c r="N64">
        <v>7</v>
      </c>
      <c r="O64">
        <v>4</v>
      </c>
      <c r="P64">
        <v>1</v>
      </c>
      <c r="Q64" t="s">
        <v>396</v>
      </c>
      <c r="R64" t="b">
        <v>0</v>
      </c>
      <c r="S64" t="b">
        <v>0</v>
      </c>
      <c r="T64" t="b">
        <v>0</v>
      </c>
      <c r="U64">
        <v>0</v>
      </c>
      <c r="V64" t="b">
        <v>0</v>
      </c>
    </row>
    <row r="65" spans="1:22" x14ac:dyDescent="0.2">
      <c r="A65">
        <v>1</v>
      </c>
      <c r="B65">
        <v>1064</v>
      </c>
      <c r="C65" t="s">
        <v>1211</v>
      </c>
      <c r="D65" t="s">
        <v>1212</v>
      </c>
      <c r="E65" t="s">
        <v>79</v>
      </c>
      <c r="F65" t="s">
        <v>79</v>
      </c>
      <c r="G65">
        <v>6</v>
      </c>
      <c r="H65">
        <v>38</v>
      </c>
      <c r="I65">
        <v>38227</v>
      </c>
      <c r="J65">
        <v>5</v>
      </c>
      <c r="K65">
        <v>0</v>
      </c>
      <c r="L65">
        <v>4</v>
      </c>
      <c r="M65">
        <v>4</v>
      </c>
      <c r="N65">
        <v>7</v>
      </c>
      <c r="O65">
        <v>4</v>
      </c>
      <c r="P65">
        <v>1</v>
      </c>
      <c r="Q65" t="s">
        <v>1187</v>
      </c>
      <c r="R65" t="b">
        <v>0</v>
      </c>
      <c r="S65" t="b">
        <v>0</v>
      </c>
      <c r="T65" t="b">
        <v>0</v>
      </c>
      <c r="U65">
        <v>0</v>
      </c>
      <c r="V65" t="b">
        <v>0</v>
      </c>
    </row>
    <row r="66" spans="1:22" x14ac:dyDescent="0.2">
      <c r="A66">
        <v>1</v>
      </c>
      <c r="B66">
        <v>1065</v>
      </c>
      <c r="C66" t="s">
        <v>1211</v>
      </c>
      <c r="D66" t="s">
        <v>1212</v>
      </c>
      <c r="E66" t="s">
        <v>79</v>
      </c>
      <c r="F66" t="s">
        <v>79</v>
      </c>
      <c r="G66">
        <v>6</v>
      </c>
      <c r="H66">
        <v>38</v>
      </c>
      <c r="I66">
        <v>38227</v>
      </c>
      <c r="J66">
        <v>5</v>
      </c>
      <c r="K66">
        <v>0</v>
      </c>
      <c r="L66">
        <v>1</v>
      </c>
      <c r="M66">
        <v>1</v>
      </c>
      <c r="N66">
        <v>7</v>
      </c>
      <c r="O66">
        <v>4</v>
      </c>
      <c r="P66">
        <v>1</v>
      </c>
      <c r="Q66" t="s">
        <v>372</v>
      </c>
      <c r="R66" t="b">
        <v>0</v>
      </c>
      <c r="S66" t="b">
        <v>0</v>
      </c>
      <c r="T66" t="b">
        <v>0</v>
      </c>
      <c r="U66">
        <v>0</v>
      </c>
      <c r="V66" t="b">
        <v>0</v>
      </c>
    </row>
    <row r="67" spans="1:22" x14ac:dyDescent="0.2">
      <c r="A67">
        <v>1</v>
      </c>
      <c r="B67">
        <v>1066</v>
      </c>
      <c r="C67" t="s">
        <v>1211</v>
      </c>
      <c r="D67" t="s">
        <v>1212</v>
      </c>
      <c r="E67" t="s">
        <v>79</v>
      </c>
      <c r="F67" t="s">
        <v>79</v>
      </c>
      <c r="G67">
        <v>6</v>
      </c>
      <c r="H67">
        <v>38</v>
      </c>
      <c r="I67">
        <v>38227</v>
      </c>
      <c r="J67">
        <v>5</v>
      </c>
      <c r="K67">
        <v>0</v>
      </c>
      <c r="L67">
        <v>2</v>
      </c>
      <c r="M67">
        <v>2</v>
      </c>
      <c r="N67">
        <v>6</v>
      </c>
      <c r="O67">
        <v>4</v>
      </c>
      <c r="P67">
        <v>2</v>
      </c>
      <c r="Q67" t="s">
        <v>491</v>
      </c>
      <c r="R67" t="b">
        <v>0</v>
      </c>
      <c r="S67" t="b">
        <v>0</v>
      </c>
      <c r="T67" t="b">
        <v>0</v>
      </c>
      <c r="U67">
        <v>0</v>
      </c>
      <c r="V67" t="b">
        <v>0</v>
      </c>
    </row>
    <row r="68" spans="1:22" x14ac:dyDescent="0.2">
      <c r="A68">
        <v>1</v>
      </c>
      <c r="B68">
        <v>1067</v>
      </c>
      <c r="C68" t="s">
        <v>1211</v>
      </c>
      <c r="D68" t="s">
        <v>1212</v>
      </c>
      <c r="E68" t="s">
        <v>79</v>
      </c>
      <c r="F68" t="s">
        <v>79</v>
      </c>
      <c r="G68">
        <v>6</v>
      </c>
      <c r="H68">
        <v>38</v>
      </c>
      <c r="I68">
        <v>38227</v>
      </c>
      <c r="J68">
        <v>5</v>
      </c>
      <c r="K68">
        <v>0</v>
      </c>
      <c r="L68">
        <v>1</v>
      </c>
      <c r="M68">
        <v>1</v>
      </c>
      <c r="N68">
        <v>6</v>
      </c>
      <c r="O68">
        <v>4</v>
      </c>
      <c r="P68">
        <v>2</v>
      </c>
      <c r="Q68" t="s">
        <v>364</v>
      </c>
      <c r="R68" t="b">
        <v>0</v>
      </c>
      <c r="S68" t="b">
        <v>0</v>
      </c>
      <c r="T68" t="b">
        <v>0</v>
      </c>
      <c r="U68">
        <v>0</v>
      </c>
      <c r="V68" t="b">
        <v>0</v>
      </c>
    </row>
    <row r="69" spans="1:22" x14ac:dyDescent="0.2">
      <c r="A69">
        <v>1</v>
      </c>
      <c r="B69">
        <v>1068</v>
      </c>
      <c r="C69" t="s">
        <v>1211</v>
      </c>
      <c r="D69" t="s">
        <v>1212</v>
      </c>
      <c r="E69" t="s">
        <v>79</v>
      </c>
      <c r="F69" t="s">
        <v>79</v>
      </c>
      <c r="G69">
        <v>6</v>
      </c>
      <c r="H69">
        <v>38</v>
      </c>
      <c r="I69">
        <v>38227</v>
      </c>
      <c r="J69">
        <v>5</v>
      </c>
      <c r="K69">
        <v>0</v>
      </c>
      <c r="L69">
        <v>2</v>
      </c>
      <c r="M69">
        <v>2</v>
      </c>
      <c r="N69">
        <v>7</v>
      </c>
      <c r="O69">
        <v>4</v>
      </c>
      <c r="P69">
        <v>2</v>
      </c>
      <c r="Q69" t="s">
        <v>371</v>
      </c>
      <c r="R69" t="b">
        <v>0</v>
      </c>
      <c r="S69" t="b">
        <v>0</v>
      </c>
      <c r="T69" t="b">
        <v>0</v>
      </c>
      <c r="U69">
        <v>0</v>
      </c>
      <c r="V69" t="b">
        <v>0</v>
      </c>
    </row>
    <row r="70" spans="1:22" x14ac:dyDescent="0.2">
      <c r="A70">
        <v>1</v>
      </c>
      <c r="B70">
        <v>1069</v>
      </c>
      <c r="C70" t="s">
        <v>393</v>
      </c>
      <c r="D70" t="s">
        <v>394</v>
      </c>
      <c r="E70" t="s">
        <v>79</v>
      </c>
      <c r="F70" t="s">
        <v>79</v>
      </c>
      <c r="G70">
        <v>24</v>
      </c>
      <c r="H70">
        <v>38</v>
      </c>
      <c r="I70">
        <v>38228</v>
      </c>
      <c r="J70">
        <v>5</v>
      </c>
      <c r="K70">
        <v>0</v>
      </c>
      <c r="L70">
        <v>3</v>
      </c>
      <c r="M70">
        <v>3</v>
      </c>
      <c r="N70">
        <v>6</v>
      </c>
      <c r="O70">
        <v>4</v>
      </c>
      <c r="P70">
        <v>1</v>
      </c>
      <c r="Q70" t="s">
        <v>483</v>
      </c>
      <c r="R70" t="b">
        <v>0</v>
      </c>
      <c r="S70" t="b">
        <v>0</v>
      </c>
      <c r="T70" t="b">
        <v>0</v>
      </c>
      <c r="U70">
        <v>0</v>
      </c>
      <c r="V70" t="b">
        <v>0</v>
      </c>
    </row>
    <row r="71" spans="1:22" x14ac:dyDescent="0.2">
      <c r="A71">
        <v>1</v>
      </c>
      <c r="B71">
        <v>1070</v>
      </c>
      <c r="C71" t="s">
        <v>393</v>
      </c>
      <c r="D71" t="s">
        <v>394</v>
      </c>
      <c r="E71" t="s">
        <v>79</v>
      </c>
      <c r="F71" t="s">
        <v>79</v>
      </c>
      <c r="G71">
        <v>24</v>
      </c>
      <c r="H71">
        <v>38</v>
      </c>
      <c r="I71">
        <v>38228</v>
      </c>
      <c r="J71">
        <v>5</v>
      </c>
      <c r="K71">
        <v>0</v>
      </c>
      <c r="L71">
        <v>1</v>
      </c>
      <c r="M71">
        <v>1</v>
      </c>
      <c r="N71">
        <v>6</v>
      </c>
      <c r="O71">
        <v>4</v>
      </c>
      <c r="P71">
        <v>1</v>
      </c>
      <c r="Q71" t="s">
        <v>362</v>
      </c>
      <c r="R71" t="b">
        <v>0</v>
      </c>
      <c r="S71" t="b">
        <v>0</v>
      </c>
      <c r="T71" t="b">
        <v>0</v>
      </c>
      <c r="U71">
        <v>0</v>
      </c>
      <c r="V71" t="b">
        <v>0</v>
      </c>
    </row>
    <row r="72" spans="1:22" x14ac:dyDescent="0.2">
      <c r="A72">
        <v>1</v>
      </c>
      <c r="B72">
        <v>1071</v>
      </c>
      <c r="C72" t="s">
        <v>393</v>
      </c>
      <c r="D72" t="s">
        <v>394</v>
      </c>
      <c r="E72" t="s">
        <v>79</v>
      </c>
      <c r="F72" t="s">
        <v>79</v>
      </c>
      <c r="G72">
        <v>24</v>
      </c>
      <c r="H72">
        <v>38</v>
      </c>
      <c r="I72">
        <v>38228</v>
      </c>
      <c r="J72">
        <v>5</v>
      </c>
      <c r="K72">
        <v>0</v>
      </c>
      <c r="L72">
        <v>2</v>
      </c>
      <c r="M72">
        <v>2</v>
      </c>
      <c r="N72">
        <v>6</v>
      </c>
      <c r="O72">
        <v>4</v>
      </c>
      <c r="P72">
        <v>1</v>
      </c>
      <c r="Q72" t="s">
        <v>396</v>
      </c>
      <c r="R72" t="b">
        <v>0</v>
      </c>
      <c r="S72" t="b">
        <v>0</v>
      </c>
      <c r="T72" t="b">
        <v>0</v>
      </c>
      <c r="U72">
        <v>0</v>
      </c>
      <c r="V72" t="b">
        <v>0</v>
      </c>
    </row>
    <row r="73" spans="1:22" x14ac:dyDescent="0.2">
      <c r="A73">
        <v>1</v>
      </c>
      <c r="B73">
        <v>1072</v>
      </c>
      <c r="C73" t="s">
        <v>393</v>
      </c>
      <c r="D73" t="s">
        <v>394</v>
      </c>
      <c r="E73" t="s">
        <v>79</v>
      </c>
      <c r="F73" t="s">
        <v>79</v>
      </c>
      <c r="G73">
        <v>24</v>
      </c>
      <c r="H73">
        <v>38</v>
      </c>
      <c r="I73">
        <v>38228</v>
      </c>
      <c r="J73">
        <v>5</v>
      </c>
      <c r="K73">
        <v>0</v>
      </c>
      <c r="L73">
        <v>1</v>
      </c>
      <c r="M73">
        <v>1</v>
      </c>
      <c r="N73">
        <v>7</v>
      </c>
      <c r="O73">
        <v>4</v>
      </c>
      <c r="P73">
        <v>1</v>
      </c>
      <c r="Q73" t="s">
        <v>378</v>
      </c>
      <c r="R73" t="b">
        <v>0</v>
      </c>
      <c r="S73" t="b">
        <v>0</v>
      </c>
      <c r="T73" t="b">
        <v>0</v>
      </c>
      <c r="U73">
        <v>0</v>
      </c>
      <c r="V73" t="b">
        <v>0</v>
      </c>
    </row>
    <row r="74" spans="1:22" x14ac:dyDescent="0.2">
      <c r="A74">
        <v>1</v>
      </c>
      <c r="B74">
        <v>1073</v>
      </c>
      <c r="C74" t="s">
        <v>393</v>
      </c>
      <c r="D74" t="s">
        <v>394</v>
      </c>
      <c r="E74" t="s">
        <v>79</v>
      </c>
      <c r="F74" t="s">
        <v>79</v>
      </c>
      <c r="G74">
        <v>24</v>
      </c>
      <c r="H74">
        <v>38</v>
      </c>
      <c r="I74">
        <v>38228</v>
      </c>
      <c r="J74">
        <v>5</v>
      </c>
      <c r="K74">
        <v>0</v>
      </c>
      <c r="L74">
        <v>2</v>
      </c>
      <c r="M74">
        <v>2</v>
      </c>
      <c r="N74">
        <v>7</v>
      </c>
      <c r="O74">
        <v>4</v>
      </c>
      <c r="P74">
        <v>1</v>
      </c>
      <c r="Q74" t="s">
        <v>568</v>
      </c>
      <c r="R74" t="b">
        <v>0</v>
      </c>
      <c r="S74" t="b">
        <v>0</v>
      </c>
      <c r="T74" t="b">
        <v>0</v>
      </c>
      <c r="U74">
        <v>0</v>
      </c>
      <c r="V74" t="b">
        <v>0</v>
      </c>
    </row>
    <row r="75" spans="1:22" x14ac:dyDescent="0.2">
      <c r="A75">
        <v>1</v>
      </c>
      <c r="B75">
        <v>1074</v>
      </c>
      <c r="C75" t="s">
        <v>393</v>
      </c>
      <c r="D75" t="s">
        <v>394</v>
      </c>
      <c r="E75" t="s">
        <v>79</v>
      </c>
      <c r="F75" t="s">
        <v>79</v>
      </c>
      <c r="G75">
        <v>24</v>
      </c>
      <c r="H75">
        <v>38</v>
      </c>
      <c r="I75">
        <v>38228</v>
      </c>
      <c r="J75">
        <v>5</v>
      </c>
      <c r="K75">
        <v>0</v>
      </c>
      <c r="L75">
        <v>3</v>
      </c>
      <c r="M75">
        <v>3</v>
      </c>
      <c r="N75">
        <v>7</v>
      </c>
      <c r="O75">
        <v>4</v>
      </c>
      <c r="P75">
        <v>1</v>
      </c>
      <c r="Q75" t="s">
        <v>370</v>
      </c>
      <c r="R75" t="b">
        <v>0</v>
      </c>
      <c r="S75" t="b">
        <v>0</v>
      </c>
      <c r="T75" t="b">
        <v>0</v>
      </c>
      <c r="U75">
        <v>0</v>
      </c>
      <c r="V75" t="b">
        <v>0</v>
      </c>
    </row>
    <row r="76" spans="1:22" x14ac:dyDescent="0.2">
      <c r="A76">
        <v>1</v>
      </c>
      <c r="B76">
        <v>1075</v>
      </c>
      <c r="C76" t="s">
        <v>393</v>
      </c>
      <c r="D76" t="s">
        <v>394</v>
      </c>
      <c r="E76" t="s">
        <v>79</v>
      </c>
      <c r="F76" t="s">
        <v>79</v>
      </c>
      <c r="G76">
        <v>24</v>
      </c>
      <c r="H76">
        <v>38</v>
      </c>
      <c r="I76">
        <v>38228</v>
      </c>
      <c r="J76">
        <v>5</v>
      </c>
      <c r="K76">
        <v>0</v>
      </c>
      <c r="L76">
        <v>1</v>
      </c>
      <c r="M76">
        <v>1</v>
      </c>
      <c r="N76">
        <v>6</v>
      </c>
      <c r="O76">
        <v>4</v>
      </c>
      <c r="P76">
        <v>2</v>
      </c>
      <c r="Q76" t="s">
        <v>385</v>
      </c>
      <c r="R76" t="b">
        <v>0</v>
      </c>
      <c r="S76" t="b">
        <v>0</v>
      </c>
      <c r="T76" t="b">
        <v>0</v>
      </c>
      <c r="U76">
        <v>0</v>
      </c>
      <c r="V76" t="b">
        <v>0</v>
      </c>
    </row>
    <row r="77" spans="1:22" x14ac:dyDescent="0.2">
      <c r="A77">
        <v>1</v>
      </c>
      <c r="B77">
        <v>1076</v>
      </c>
      <c r="C77" t="s">
        <v>393</v>
      </c>
      <c r="D77" t="s">
        <v>394</v>
      </c>
      <c r="E77" t="s">
        <v>79</v>
      </c>
      <c r="F77" t="s">
        <v>79</v>
      </c>
      <c r="G77">
        <v>24</v>
      </c>
      <c r="H77">
        <v>38</v>
      </c>
      <c r="I77">
        <v>38228</v>
      </c>
      <c r="J77">
        <v>5</v>
      </c>
      <c r="K77">
        <v>0</v>
      </c>
      <c r="L77">
        <v>1</v>
      </c>
      <c r="M77">
        <v>1</v>
      </c>
      <c r="N77">
        <v>7</v>
      </c>
      <c r="O77">
        <v>4</v>
      </c>
      <c r="P77">
        <v>2</v>
      </c>
      <c r="Q77" t="s">
        <v>1214</v>
      </c>
      <c r="R77" t="b">
        <v>0</v>
      </c>
      <c r="S77" t="b">
        <v>0</v>
      </c>
      <c r="T77" t="b">
        <v>0</v>
      </c>
      <c r="U77">
        <v>0</v>
      </c>
      <c r="V77" t="b">
        <v>0</v>
      </c>
    </row>
    <row r="78" spans="1:22" x14ac:dyDescent="0.2">
      <c r="A78">
        <v>1</v>
      </c>
      <c r="B78">
        <v>1077</v>
      </c>
      <c r="C78" t="s">
        <v>329</v>
      </c>
      <c r="D78" t="s">
        <v>330</v>
      </c>
      <c r="E78" t="s">
        <v>79</v>
      </c>
      <c r="F78" t="s">
        <v>79</v>
      </c>
      <c r="G78">
        <v>19</v>
      </c>
      <c r="H78">
        <v>38</v>
      </c>
      <c r="I78">
        <v>38229</v>
      </c>
      <c r="J78">
        <v>5</v>
      </c>
      <c r="K78">
        <v>0</v>
      </c>
      <c r="L78">
        <v>1</v>
      </c>
      <c r="M78">
        <v>1</v>
      </c>
      <c r="N78">
        <v>6</v>
      </c>
      <c r="O78">
        <v>4</v>
      </c>
      <c r="P78">
        <v>1</v>
      </c>
      <c r="Q78" t="s">
        <v>1189</v>
      </c>
      <c r="R78" t="b">
        <v>0</v>
      </c>
      <c r="S78" t="b">
        <v>0</v>
      </c>
      <c r="T78" t="b">
        <v>0</v>
      </c>
      <c r="U78">
        <v>0</v>
      </c>
      <c r="V78" t="b">
        <v>0</v>
      </c>
    </row>
    <row r="79" spans="1:22" x14ac:dyDescent="0.2">
      <c r="A79">
        <v>1</v>
      </c>
      <c r="B79">
        <v>1078</v>
      </c>
      <c r="C79" t="s">
        <v>329</v>
      </c>
      <c r="D79" t="s">
        <v>330</v>
      </c>
      <c r="E79" t="s">
        <v>79</v>
      </c>
      <c r="F79" t="s">
        <v>79</v>
      </c>
      <c r="G79">
        <v>19</v>
      </c>
      <c r="H79">
        <v>38</v>
      </c>
      <c r="I79">
        <v>38229</v>
      </c>
      <c r="J79">
        <v>5</v>
      </c>
      <c r="K79">
        <v>0</v>
      </c>
      <c r="L79">
        <v>4</v>
      </c>
      <c r="M79">
        <v>4</v>
      </c>
      <c r="N79">
        <v>6</v>
      </c>
      <c r="O79">
        <v>4</v>
      </c>
      <c r="P79">
        <v>1</v>
      </c>
      <c r="Q79" t="s">
        <v>1213</v>
      </c>
      <c r="R79" t="b">
        <v>0</v>
      </c>
      <c r="S79" t="b">
        <v>0</v>
      </c>
      <c r="T79" t="b">
        <v>0</v>
      </c>
      <c r="U79">
        <v>0</v>
      </c>
      <c r="V79" t="b">
        <v>0</v>
      </c>
    </row>
    <row r="80" spans="1:22" x14ac:dyDescent="0.2">
      <c r="A80">
        <v>1</v>
      </c>
      <c r="B80">
        <v>1079</v>
      </c>
      <c r="C80" t="s">
        <v>329</v>
      </c>
      <c r="D80" t="s">
        <v>330</v>
      </c>
      <c r="E80" t="s">
        <v>79</v>
      </c>
      <c r="F80" t="s">
        <v>79</v>
      </c>
      <c r="G80">
        <v>19</v>
      </c>
      <c r="H80">
        <v>38</v>
      </c>
      <c r="I80">
        <v>38229</v>
      </c>
      <c r="J80">
        <v>5</v>
      </c>
      <c r="K80">
        <v>0</v>
      </c>
      <c r="L80">
        <v>2</v>
      </c>
      <c r="M80">
        <v>2</v>
      </c>
      <c r="N80">
        <v>6</v>
      </c>
      <c r="O80">
        <v>4</v>
      </c>
      <c r="P80">
        <v>1</v>
      </c>
      <c r="Q80" t="s">
        <v>491</v>
      </c>
      <c r="R80" t="b">
        <v>0</v>
      </c>
      <c r="S80" t="b">
        <v>0</v>
      </c>
      <c r="T80" t="b">
        <v>0</v>
      </c>
      <c r="U80">
        <v>0</v>
      </c>
      <c r="V80" t="b">
        <v>0</v>
      </c>
    </row>
    <row r="81" spans="1:22" x14ac:dyDescent="0.2">
      <c r="A81">
        <v>1</v>
      </c>
      <c r="B81">
        <v>1080</v>
      </c>
      <c r="C81" t="s">
        <v>329</v>
      </c>
      <c r="D81" t="s">
        <v>330</v>
      </c>
      <c r="E81" t="s">
        <v>79</v>
      </c>
      <c r="F81" t="s">
        <v>79</v>
      </c>
      <c r="G81">
        <v>19</v>
      </c>
      <c r="H81">
        <v>38</v>
      </c>
      <c r="I81">
        <v>38229</v>
      </c>
      <c r="J81">
        <v>5</v>
      </c>
      <c r="K81">
        <v>0</v>
      </c>
      <c r="L81">
        <v>3</v>
      </c>
      <c r="M81">
        <v>3</v>
      </c>
      <c r="N81">
        <v>6</v>
      </c>
      <c r="O81">
        <v>4</v>
      </c>
      <c r="P81">
        <v>1</v>
      </c>
      <c r="Q81" t="s">
        <v>1215</v>
      </c>
      <c r="R81" t="b">
        <v>0</v>
      </c>
      <c r="S81" t="b">
        <v>0</v>
      </c>
      <c r="T81" t="b">
        <v>0</v>
      </c>
      <c r="U81">
        <v>0</v>
      </c>
      <c r="V81" t="b">
        <v>0</v>
      </c>
    </row>
    <row r="82" spans="1:22" x14ac:dyDescent="0.2">
      <c r="A82">
        <v>1</v>
      </c>
      <c r="B82">
        <v>1081</v>
      </c>
      <c r="C82" t="s">
        <v>329</v>
      </c>
      <c r="D82" t="s">
        <v>330</v>
      </c>
      <c r="E82" t="s">
        <v>79</v>
      </c>
      <c r="F82" t="s">
        <v>79</v>
      </c>
      <c r="G82">
        <v>19</v>
      </c>
      <c r="H82">
        <v>38</v>
      </c>
      <c r="I82">
        <v>38229</v>
      </c>
      <c r="J82">
        <v>5</v>
      </c>
      <c r="K82">
        <v>0</v>
      </c>
      <c r="L82">
        <v>3</v>
      </c>
      <c r="M82">
        <v>3</v>
      </c>
      <c r="N82">
        <v>7</v>
      </c>
      <c r="O82">
        <v>4</v>
      </c>
      <c r="P82">
        <v>1</v>
      </c>
      <c r="Q82" t="s">
        <v>1190</v>
      </c>
      <c r="R82" t="b">
        <v>0</v>
      </c>
      <c r="S82" t="b">
        <v>0</v>
      </c>
      <c r="T82" t="b">
        <v>0</v>
      </c>
      <c r="U82">
        <v>0</v>
      </c>
      <c r="V82" t="b">
        <v>0</v>
      </c>
    </row>
    <row r="83" spans="1:22" x14ac:dyDescent="0.2">
      <c r="A83">
        <v>1</v>
      </c>
      <c r="B83">
        <v>1082</v>
      </c>
      <c r="C83" t="s">
        <v>329</v>
      </c>
      <c r="D83" t="s">
        <v>330</v>
      </c>
      <c r="E83" t="s">
        <v>79</v>
      </c>
      <c r="F83" t="s">
        <v>79</v>
      </c>
      <c r="G83">
        <v>19</v>
      </c>
      <c r="H83">
        <v>38</v>
      </c>
      <c r="I83">
        <v>38229</v>
      </c>
      <c r="J83">
        <v>5</v>
      </c>
      <c r="K83">
        <v>0</v>
      </c>
      <c r="L83">
        <v>4</v>
      </c>
      <c r="M83">
        <v>4</v>
      </c>
      <c r="N83">
        <v>7</v>
      </c>
      <c r="O83">
        <v>4</v>
      </c>
      <c r="P83">
        <v>1</v>
      </c>
      <c r="Q83" t="s">
        <v>475</v>
      </c>
      <c r="R83" t="b">
        <v>0</v>
      </c>
      <c r="S83" t="b">
        <v>0</v>
      </c>
      <c r="T83" t="b">
        <v>0</v>
      </c>
      <c r="U83">
        <v>0</v>
      </c>
      <c r="V83" t="b">
        <v>0</v>
      </c>
    </row>
    <row r="84" spans="1:22" x14ac:dyDescent="0.2">
      <c r="A84">
        <v>1</v>
      </c>
      <c r="B84">
        <v>1083</v>
      </c>
      <c r="C84" t="s">
        <v>329</v>
      </c>
      <c r="D84" t="s">
        <v>330</v>
      </c>
      <c r="E84" t="s">
        <v>79</v>
      </c>
      <c r="F84" t="s">
        <v>79</v>
      </c>
      <c r="G84">
        <v>19</v>
      </c>
      <c r="H84">
        <v>38</v>
      </c>
      <c r="I84">
        <v>38229</v>
      </c>
      <c r="J84">
        <v>5</v>
      </c>
      <c r="K84">
        <v>0</v>
      </c>
      <c r="L84">
        <v>2</v>
      </c>
      <c r="M84">
        <v>2</v>
      </c>
      <c r="N84">
        <v>7</v>
      </c>
      <c r="O84">
        <v>4</v>
      </c>
      <c r="P84">
        <v>1</v>
      </c>
      <c r="Q84" t="s">
        <v>381</v>
      </c>
      <c r="R84" t="b">
        <v>0</v>
      </c>
      <c r="S84" t="b">
        <v>0</v>
      </c>
      <c r="T84" t="b">
        <v>0</v>
      </c>
      <c r="U84">
        <v>0</v>
      </c>
      <c r="V84" t="b">
        <v>0</v>
      </c>
    </row>
    <row r="85" spans="1:22" x14ac:dyDescent="0.2">
      <c r="A85">
        <v>1</v>
      </c>
      <c r="B85">
        <v>1084</v>
      </c>
      <c r="C85" t="s">
        <v>329</v>
      </c>
      <c r="D85" t="s">
        <v>330</v>
      </c>
      <c r="E85" t="s">
        <v>79</v>
      </c>
      <c r="F85" t="s">
        <v>79</v>
      </c>
      <c r="G85">
        <v>19</v>
      </c>
      <c r="H85">
        <v>38</v>
      </c>
      <c r="I85">
        <v>38229</v>
      </c>
      <c r="J85">
        <v>5</v>
      </c>
      <c r="K85">
        <v>0</v>
      </c>
      <c r="L85">
        <v>1</v>
      </c>
      <c r="M85">
        <v>1</v>
      </c>
      <c r="N85">
        <v>7</v>
      </c>
      <c r="O85">
        <v>4</v>
      </c>
      <c r="P85">
        <v>1</v>
      </c>
      <c r="Q85" t="s">
        <v>371</v>
      </c>
      <c r="R85" t="b">
        <v>0</v>
      </c>
      <c r="S85" t="b">
        <v>0</v>
      </c>
      <c r="T85" t="b">
        <v>0</v>
      </c>
      <c r="U85">
        <v>0</v>
      </c>
      <c r="V85" t="b">
        <v>0</v>
      </c>
    </row>
    <row r="86" spans="1:22" x14ac:dyDescent="0.2">
      <c r="A86">
        <v>1</v>
      </c>
      <c r="B86">
        <v>1085</v>
      </c>
      <c r="C86" t="s">
        <v>329</v>
      </c>
      <c r="D86" t="s">
        <v>330</v>
      </c>
      <c r="E86" t="s">
        <v>79</v>
      </c>
      <c r="F86" t="s">
        <v>79</v>
      </c>
      <c r="G86">
        <v>19</v>
      </c>
      <c r="H86">
        <v>38</v>
      </c>
      <c r="I86">
        <v>38229</v>
      </c>
      <c r="J86">
        <v>5</v>
      </c>
      <c r="K86">
        <v>0</v>
      </c>
      <c r="L86">
        <v>2</v>
      </c>
      <c r="M86">
        <v>2</v>
      </c>
      <c r="N86">
        <v>6</v>
      </c>
      <c r="O86">
        <v>4</v>
      </c>
      <c r="P86">
        <v>2</v>
      </c>
      <c r="Q86" t="s">
        <v>491</v>
      </c>
      <c r="R86" t="b">
        <v>0</v>
      </c>
      <c r="S86" t="b">
        <v>0</v>
      </c>
      <c r="T86" t="b">
        <v>0</v>
      </c>
      <c r="U86">
        <v>0</v>
      </c>
      <c r="V86" t="b">
        <v>0</v>
      </c>
    </row>
    <row r="87" spans="1:22" x14ac:dyDescent="0.2">
      <c r="A87">
        <v>1</v>
      </c>
      <c r="B87">
        <v>1086</v>
      </c>
      <c r="C87" t="s">
        <v>329</v>
      </c>
      <c r="D87" t="s">
        <v>330</v>
      </c>
      <c r="E87" t="s">
        <v>79</v>
      </c>
      <c r="F87" t="s">
        <v>79</v>
      </c>
      <c r="G87">
        <v>19</v>
      </c>
      <c r="H87">
        <v>38</v>
      </c>
      <c r="I87">
        <v>38229</v>
      </c>
      <c r="J87">
        <v>5</v>
      </c>
      <c r="K87">
        <v>0</v>
      </c>
      <c r="L87">
        <v>1</v>
      </c>
      <c r="M87">
        <v>1</v>
      </c>
      <c r="N87">
        <v>6</v>
      </c>
      <c r="O87">
        <v>4</v>
      </c>
      <c r="P87">
        <v>2</v>
      </c>
      <c r="Q87" t="s">
        <v>568</v>
      </c>
      <c r="R87" t="b">
        <v>0</v>
      </c>
      <c r="S87" t="b">
        <v>0</v>
      </c>
      <c r="T87" t="b">
        <v>0</v>
      </c>
      <c r="U87">
        <v>0</v>
      </c>
      <c r="V87" t="b">
        <v>0</v>
      </c>
    </row>
    <row r="88" spans="1:22" x14ac:dyDescent="0.2">
      <c r="A88">
        <v>1</v>
      </c>
      <c r="B88">
        <v>1087</v>
      </c>
      <c r="C88" t="s">
        <v>329</v>
      </c>
      <c r="D88" t="s">
        <v>330</v>
      </c>
      <c r="E88" t="s">
        <v>79</v>
      </c>
      <c r="F88" t="s">
        <v>79</v>
      </c>
      <c r="G88">
        <v>19</v>
      </c>
      <c r="H88">
        <v>38</v>
      </c>
      <c r="I88">
        <v>38229</v>
      </c>
      <c r="J88">
        <v>5</v>
      </c>
      <c r="K88">
        <v>0</v>
      </c>
      <c r="L88">
        <v>2</v>
      </c>
      <c r="M88">
        <v>2</v>
      </c>
      <c r="N88">
        <v>7</v>
      </c>
      <c r="O88">
        <v>4</v>
      </c>
      <c r="P88">
        <v>2</v>
      </c>
      <c r="Q88" t="s">
        <v>374</v>
      </c>
      <c r="R88" t="b">
        <v>0</v>
      </c>
      <c r="S88" t="b">
        <v>0</v>
      </c>
      <c r="T88" t="b">
        <v>0</v>
      </c>
      <c r="U88">
        <v>0</v>
      </c>
      <c r="V88" t="b">
        <v>0</v>
      </c>
    </row>
    <row r="89" spans="1:22" x14ac:dyDescent="0.2">
      <c r="A89">
        <v>1</v>
      </c>
      <c r="B89">
        <v>1088</v>
      </c>
      <c r="C89" t="s">
        <v>329</v>
      </c>
      <c r="D89" t="s">
        <v>330</v>
      </c>
      <c r="E89" t="s">
        <v>79</v>
      </c>
      <c r="F89" t="s">
        <v>79</v>
      </c>
      <c r="G89">
        <v>19</v>
      </c>
      <c r="H89">
        <v>38</v>
      </c>
      <c r="I89">
        <v>38229</v>
      </c>
      <c r="J89">
        <v>5</v>
      </c>
      <c r="K89">
        <v>0</v>
      </c>
      <c r="L89">
        <v>1</v>
      </c>
      <c r="M89">
        <v>1</v>
      </c>
      <c r="N89">
        <v>7</v>
      </c>
      <c r="O89">
        <v>4</v>
      </c>
      <c r="P89">
        <v>2</v>
      </c>
      <c r="Q89" t="s">
        <v>372</v>
      </c>
      <c r="R89" t="b">
        <v>0</v>
      </c>
      <c r="S89" t="b">
        <v>0</v>
      </c>
      <c r="T89" t="b">
        <v>0</v>
      </c>
      <c r="U89">
        <v>0</v>
      </c>
      <c r="V89" t="b">
        <v>0</v>
      </c>
    </row>
    <row r="90" spans="1:22" x14ac:dyDescent="0.2">
      <c r="A90">
        <v>1</v>
      </c>
      <c r="B90">
        <v>1089</v>
      </c>
      <c r="C90" t="s">
        <v>331</v>
      </c>
      <c r="D90" t="s">
        <v>395</v>
      </c>
      <c r="E90" t="s">
        <v>79</v>
      </c>
      <c r="F90" t="s">
        <v>79</v>
      </c>
      <c r="G90">
        <v>18</v>
      </c>
      <c r="H90">
        <v>38</v>
      </c>
      <c r="I90">
        <v>38230</v>
      </c>
      <c r="J90">
        <v>5</v>
      </c>
      <c r="K90">
        <v>0</v>
      </c>
      <c r="L90">
        <v>3</v>
      </c>
      <c r="M90">
        <v>3</v>
      </c>
      <c r="N90">
        <v>6</v>
      </c>
      <c r="O90">
        <v>4</v>
      </c>
      <c r="P90">
        <v>1</v>
      </c>
      <c r="Q90" t="s">
        <v>1216</v>
      </c>
      <c r="R90" t="b">
        <v>0</v>
      </c>
      <c r="S90" t="b">
        <v>0</v>
      </c>
      <c r="T90" t="b">
        <v>0</v>
      </c>
      <c r="U90">
        <v>0</v>
      </c>
      <c r="V90" t="b">
        <v>0</v>
      </c>
    </row>
    <row r="91" spans="1:22" x14ac:dyDescent="0.2">
      <c r="A91">
        <v>1</v>
      </c>
      <c r="B91">
        <v>1090</v>
      </c>
      <c r="C91" t="s">
        <v>331</v>
      </c>
      <c r="D91" t="s">
        <v>395</v>
      </c>
      <c r="E91" t="s">
        <v>79</v>
      </c>
      <c r="F91" t="s">
        <v>79</v>
      </c>
      <c r="G91">
        <v>18</v>
      </c>
      <c r="H91">
        <v>38</v>
      </c>
      <c r="I91">
        <v>38230</v>
      </c>
      <c r="J91">
        <v>5</v>
      </c>
      <c r="K91">
        <v>0</v>
      </c>
      <c r="L91">
        <v>1</v>
      </c>
      <c r="M91">
        <v>1</v>
      </c>
      <c r="N91">
        <v>6</v>
      </c>
      <c r="O91">
        <v>4</v>
      </c>
      <c r="P91">
        <v>1</v>
      </c>
      <c r="Q91" t="s">
        <v>369</v>
      </c>
      <c r="R91" t="b">
        <v>0</v>
      </c>
      <c r="S91" t="b">
        <v>0</v>
      </c>
      <c r="T91" t="b">
        <v>0</v>
      </c>
      <c r="U91">
        <v>0</v>
      </c>
      <c r="V91" t="b">
        <v>0</v>
      </c>
    </row>
    <row r="92" spans="1:22" x14ac:dyDescent="0.2">
      <c r="A92">
        <v>1</v>
      </c>
      <c r="B92">
        <v>1091</v>
      </c>
      <c r="C92" t="s">
        <v>331</v>
      </c>
      <c r="D92" t="s">
        <v>395</v>
      </c>
      <c r="E92" t="s">
        <v>79</v>
      </c>
      <c r="F92" t="s">
        <v>79</v>
      </c>
      <c r="G92">
        <v>18</v>
      </c>
      <c r="H92">
        <v>38</v>
      </c>
      <c r="I92">
        <v>38230</v>
      </c>
      <c r="J92">
        <v>5</v>
      </c>
      <c r="K92">
        <v>0</v>
      </c>
      <c r="L92">
        <v>2</v>
      </c>
      <c r="M92">
        <v>2</v>
      </c>
      <c r="N92">
        <v>6</v>
      </c>
      <c r="O92">
        <v>4</v>
      </c>
      <c r="P92">
        <v>1</v>
      </c>
      <c r="Q92" t="s">
        <v>1217</v>
      </c>
      <c r="R92" t="b">
        <v>0</v>
      </c>
      <c r="S92" t="b">
        <v>0</v>
      </c>
      <c r="T92" t="b">
        <v>0</v>
      </c>
      <c r="U92">
        <v>0</v>
      </c>
      <c r="V92" t="b">
        <v>0</v>
      </c>
    </row>
    <row r="93" spans="1:22" x14ac:dyDescent="0.2">
      <c r="A93">
        <v>1</v>
      </c>
      <c r="B93">
        <v>1092</v>
      </c>
      <c r="C93" t="s">
        <v>331</v>
      </c>
      <c r="D93" t="s">
        <v>395</v>
      </c>
      <c r="E93" t="s">
        <v>79</v>
      </c>
      <c r="F93" t="s">
        <v>79</v>
      </c>
      <c r="G93">
        <v>18</v>
      </c>
      <c r="H93">
        <v>38</v>
      </c>
      <c r="I93">
        <v>38230</v>
      </c>
      <c r="J93">
        <v>5</v>
      </c>
      <c r="K93">
        <v>0</v>
      </c>
      <c r="L93">
        <v>1</v>
      </c>
      <c r="M93">
        <v>1</v>
      </c>
      <c r="N93">
        <v>7</v>
      </c>
      <c r="O93">
        <v>4</v>
      </c>
      <c r="P93">
        <v>1</v>
      </c>
      <c r="Q93" t="s">
        <v>376</v>
      </c>
      <c r="R93" t="b">
        <v>0</v>
      </c>
      <c r="S93" t="b">
        <v>0</v>
      </c>
      <c r="T93" t="b">
        <v>0</v>
      </c>
      <c r="U93">
        <v>0</v>
      </c>
      <c r="V93" t="b">
        <v>0</v>
      </c>
    </row>
    <row r="94" spans="1:22" x14ac:dyDescent="0.2">
      <c r="A94">
        <v>1</v>
      </c>
      <c r="B94">
        <v>1093</v>
      </c>
      <c r="C94" t="s">
        <v>331</v>
      </c>
      <c r="D94" t="s">
        <v>395</v>
      </c>
      <c r="E94" t="s">
        <v>79</v>
      </c>
      <c r="F94" t="s">
        <v>79</v>
      </c>
      <c r="G94">
        <v>18</v>
      </c>
      <c r="H94">
        <v>38</v>
      </c>
      <c r="I94">
        <v>38230</v>
      </c>
      <c r="J94">
        <v>5</v>
      </c>
      <c r="K94">
        <v>0</v>
      </c>
      <c r="L94">
        <v>3</v>
      </c>
      <c r="M94">
        <v>3</v>
      </c>
      <c r="N94">
        <v>7</v>
      </c>
      <c r="O94">
        <v>4</v>
      </c>
      <c r="P94">
        <v>1</v>
      </c>
      <c r="Q94" t="s">
        <v>491</v>
      </c>
      <c r="R94" t="b">
        <v>0</v>
      </c>
      <c r="S94" t="b">
        <v>0</v>
      </c>
      <c r="T94" t="b">
        <v>0</v>
      </c>
      <c r="U94">
        <v>0</v>
      </c>
      <c r="V94" t="b">
        <v>0</v>
      </c>
    </row>
    <row r="95" spans="1:22" x14ac:dyDescent="0.2">
      <c r="A95">
        <v>1</v>
      </c>
      <c r="B95">
        <v>1094</v>
      </c>
      <c r="C95" t="s">
        <v>331</v>
      </c>
      <c r="D95" t="s">
        <v>395</v>
      </c>
      <c r="E95" t="s">
        <v>79</v>
      </c>
      <c r="F95" t="s">
        <v>79</v>
      </c>
      <c r="G95">
        <v>18</v>
      </c>
      <c r="H95">
        <v>38</v>
      </c>
      <c r="I95">
        <v>38230</v>
      </c>
      <c r="J95">
        <v>5</v>
      </c>
      <c r="K95">
        <v>0</v>
      </c>
      <c r="L95">
        <v>2</v>
      </c>
      <c r="M95">
        <v>2</v>
      </c>
      <c r="N95">
        <v>7</v>
      </c>
      <c r="O95">
        <v>4</v>
      </c>
      <c r="P95">
        <v>1</v>
      </c>
      <c r="Q95" t="s">
        <v>569</v>
      </c>
      <c r="R95" t="b">
        <v>0</v>
      </c>
      <c r="S95" t="b">
        <v>0</v>
      </c>
      <c r="T95" t="b">
        <v>0</v>
      </c>
      <c r="U95">
        <v>0</v>
      </c>
      <c r="V95" t="b">
        <v>0</v>
      </c>
    </row>
    <row r="96" spans="1:22" x14ac:dyDescent="0.2">
      <c r="A96">
        <v>1</v>
      </c>
      <c r="B96">
        <v>1095</v>
      </c>
      <c r="C96" t="s">
        <v>331</v>
      </c>
      <c r="D96" t="s">
        <v>395</v>
      </c>
      <c r="E96" t="s">
        <v>79</v>
      </c>
      <c r="F96" t="s">
        <v>79</v>
      </c>
      <c r="G96">
        <v>18</v>
      </c>
      <c r="H96">
        <v>38</v>
      </c>
      <c r="I96">
        <v>38230</v>
      </c>
      <c r="J96">
        <v>5</v>
      </c>
      <c r="K96">
        <v>0</v>
      </c>
      <c r="L96">
        <v>1</v>
      </c>
      <c r="M96">
        <v>1</v>
      </c>
      <c r="N96">
        <v>6</v>
      </c>
      <c r="O96">
        <v>4</v>
      </c>
      <c r="P96">
        <v>2</v>
      </c>
      <c r="Q96" t="s">
        <v>365</v>
      </c>
      <c r="R96" t="b">
        <v>0</v>
      </c>
      <c r="S96" t="b">
        <v>0</v>
      </c>
      <c r="T96" t="b">
        <v>0</v>
      </c>
      <c r="U96">
        <v>0</v>
      </c>
      <c r="V96" t="b">
        <v>0</v>
      </c>
    </row>
    <row r="97" spans="1:22" x14ac:dyDescent="0.2">
      <c r="A97">
        <v>1</v>
      </c>
      <c r="B97">
        <v>1096</v>
      </c>
      <c r="C97" t="s">
        <v>331</v>
      </c>
      <c r="D97" t="s">
        <v>395</v>
      </c>
      <c r="E97" t="s">
        <v>79</v>
      </c>
      <c r="F97" t="s">
        <v>79</v>
      </c>
      <c r="G97">
        <v>18</v>
      </c>
      <c r="H97">
        <v>38</v>
      </c>
      <c r="I97">
        <v>38230</v>
      </c>
      <c r="J97">
        <v>5</v>
      </c>
      <c r="K97">
        <v>0</v>
      </c>
      <c r="L97">
        <v>2</v>
      </c>
      <c r="M97">
        <v>2</v>
      </c>
      <c r="N97">
        <v>6</v>
      </c>
      <c r="O97">
        <v>4</v>
      </c>
      <c r="P97">
        <v>2</v>
      </c>
      <c r="Q97" t="s">
        <v>1218</v>
      </c>
      <c r="R97" t="b">
        <v>0</v>
      </c>
      <c r="S97" t="b">
        <v>0</v>
      </c>
      <c r="T97" t="b">
        <v>0</v>
      </c>
      <c r="U97">
        <v>0</v>
      </c>
      <c r="V97" t="b">
        <v>0</v>
      </c>
    </row>
    <row r="98" spans="1:22" x14ac:dyDescent="0.2">
      <c r="A98">
        <v>1</v>
      </c>
      <c r="B98">
        <v>1097</v>
      </c>
      <c r="C98" t="s">
        <v>331</v>
      </c>
      <c r="D98" t="s">
        <v>395</v>
      </c>
      <c r="E98" t="s">
        <v>79</v>
      </c>
      <c r="F98" t="s">
        <v>79</v>
      </c>
      <c r="G98">
        <v>18</v>
      </c>
      <c r="H98">
        <v>38</v>
      </c>
      <c r="I98">
        <v>38230</v>
      </c>
      <c r="J98">
        <v>5</v>
      </c>
      <c r="K98">
        <v>0</v>
      </c>
      <c r="L98">
        <v>1</v>
      </c>
      <c r="M98">
        <v>1</v>
      </c>
      <c r="N98">
        <v>7</v>
      </c>
      <c r="O98">
        <v>4</v>
      </c>
      <c r="P98">
        <v>2</v>
      </c>
      <c r="Q98" t="s">
        <v>377</v>
      </c>
      <c r="R98" t="b">
        <v>0</v>
      </c>
      <c r="S98" t="b">
        <v>0</v>
      </c>
      <c r="T98" t="b">
        <v>0</v>
      </c>
      <c r="U98">
        <v>0</v>
      </c>
      <c r="V98" t="b">
        <v>0</v>
      </c>
    </row>
    <row r="99" spans="1:22" x14ac:dyDescent="0.2">
      <c r="A99">
        <v>1</v>
      </c>
      <c r="B99">
        <v>1098</v>
      </c>
      <c r="C99" t="s">
        <v>331</v>
      </c>
      <c r="D99" t="s">
        <v>395</v>
      </c>
      <c r="E99" t="s">
        <v>79</v>
      </c>
      <c r="F99" t="s">
        <v>79</v>
      </c>
      <c r="G99">
        <v>18</v>
      </c>
      <c r="H99">
        <v>38</v>
      </c>
      <c r="I99">
        <v>38230</v>
      </c>
      <c r="J99">
        <v>5</v>
      </c>
      <c r="K99">
        <v>0</v>
      </c>
      <c r="L99">
        <v>2</v>
      </c>
      <c r="M99">
        <v>2</v>
      </c>
      <c r="N99">
        <v>7</v>
      </c>
      <c r="O99">
        <v>4</v>
      </c>
      <c r="P99">
        <v>2</v>
      </c>
      <c r="Q99" t="s">
        <v>361</v>
      </c>
      <c r="R99" t="b">
        <v>0</v>
      </c>
      <c r="S99" t="b">
        <v>0</v>
      </c>
      <c r="T99" t="b">
        <v>0</v>
      </c>
      <c r="U99">
        <v>0</v>
      </c>
      <c r="V99" t="b">
        <v>0</v>
      </c>
    </row>
    <row r="100" spans="1:22" x14ac:dyDescent="0.2">
      <c r="A100">
        <v>1</v>
      </c>
      <c r="B100">
        <v>1099</v>
      </c>
      <c r="C100" t="s">
        <v>1219</v>
      </c>
      <c r="D100" t="s">
        <v>1220</v>
      </c>
      <c r="E100" t="s">
        <v>79</v>
      </c>
      <c r="F100" t="s">
        <v>79</v>
      </c>
      <c r="G100">
        <v>17</v>
      </c>
      <c r="H100">
        <v>38</v>
      </c>
      <c r="I100">
        <v>38311</v>
      </c>
      <c r="J100">
        <v>5</v>
      </c>
      <c r="K100">
        <v>0</v>
      </c>
      <c r="L100">
        <v>2</v>
      </c>
      <c r="M100">
        <v>2</v>
      </c>
      <c r="N100">
        <v>6</v>
      </c>
      <c r="O100">
        <v>4</v>
      </c>
      <c r="P100">
        <v>2</v>
      </c>
      <c r="Q100" t="s">
        <v>569</v>
      </c>
      <c r="R100" t="b">
        <v>0</v>
      </c>
      <c r="S100" t="b">
        <v>0</v>
      </c>
      <c r="T100" t="b">
        <v>0</v>
      </c>
      <c r="U100">
        <v>0</v>
      </c>
      <c r="V100" t="b">
        <v>0</v>
      </c>
    </row>
    <row r="101" spans="1:22" x14ac:dyDescent="0.2">
      <c r="A101">
        <v>1</v>
      </c>
      <c r="B101">
        <v>1100</v>
      </c>
      <c r="C101" t="s">
        <v>1219</v>
      </c>
      <c r="D101" t="s">
        <v>1220</v>
      </c>
      <c r="E101" t="s">
        <v>79</v>
      </c>
      <c r="F101" t="s">
        <v>79</v>
      </c>
      <c r="G101">
        <v>17</v>
      </c>
      <c r="H101">
        <v>38</v>
      </c>
      <c r="I101">
        <v>38311</v>
      </c>
      <c r="J101">
        <v>5</v>
      </c>
      <c r="K101">
        <v>0</v>
      </c>
      <c r="L101">
        <v>2</v>
      </c>
      <c r="M101">
        <v>2</v>
      </c>
      <c r="N101">
        <v>7</v>
      </c>
      <c r="O101">
        <v>4</v>
      </c>
      <c r="P101">
        <v>2</v>
      </c>
      <c r="Q101" t="s">
        <v>366</v>
      </c>
      <c r="R101" t="b">
        <v>0</v>
      </c>
      <c r="S101" t="b">
        <v>0</v>
      </c>
      <c r="T101" t="b">
        <v>0</v>
      </c>
      <c r="U101">
        <v>0</v>
      </c>
      <c r="V101" t="b">
        <v>0</v>
      </c>
    </row>
    <row r="102" spans="1:22" x14ac:dyDescent="0.2">
      <c r="A102">
        <v>1</v>
      </c>
      <c r="B102">
        <v>1101</v>
      </c>
      <c r="C102" t="s">
        <v>398</v>
      </c>
      <c r="D102" t="s">
        <v>399</v>
      </c>
      <c r="E102" t="s">
        <v>79</v>
      </c>
      <c r="F102" t="s">
        <v>79</v>
      </c>
      <c r="G102">
        <v>7</v>
      </c>
      <c r="H102">
        <v>38</v>
      </c>
      <c r="I102">
        <v>38315</v>
      </c>
      <c r="J102">
        <v>5</v>
      </c>
      <c r="K102">
        <v>0</v>
      </c>
      <c r="L102">
        <v>1</v>
      </c>
      <c r="M102">
        <v>1</v>
      </c>
      <c r="N102">
        <v>6</v>
      </c>
      <c r="O102">
        <v>4</v>
      </c>
      <c r="P102">
        <v>1</v>
      </c>
      <c r="Q102" t="s">
        <v>376</v>
      </c>
      <c r="R102" t="b">
        <v>0</v>
      </c>
      <c r="S102" t="b">
        <v>0</v>
      </c>
      <c r="T102" t="b">
        <v>0</v>
      </c>
      <c r="U102">
        <v>0</v>
      </c>
      <c r="V102" t="b">
        <v>0</v>
      </c>
    </row>
    <row r="103" spans="1:22" x14ac:dyDescent="0.2">
      <c r="A103">
        <v>1</v>
      </c>
      <c r="B103">
        <v>1102</v>
      </c>
      <c r="C103" t="s">
        <v>398</v>
      </c>
      <c r="D103" t="s">
        <v>399</v>
      </c>
      <c r="E103" t="s">
        <v>79</v>
      </c>
      <c r="F103" t="s">
        <v>79</v>
      </c>
      <c r="G103">
        <v>7</v>
      </c>
      <c r="H103">
        <v>38</v>
      </c>
      <c r="I103">
        <v>38315</v>
      </c>
      <c r="J103">
        <v>5</v>
      </c>
      <c r="K103">
        <v>0</v>
      </c>
      <c r="L103">
        <v>2</v>
      </c>
      <c r="M103">
        <v>2</v>
      </c>
      <c r="N103">
        <v>6</v>
      </c>
      <c r="O103">
        <v>4</v>
      </c>
      <c r="P103">
        <v>1</v>
      </c>
      <c r="Q103" t="s">
        <v>368</v>
      </c>
      <c r="R103" t="b">
        <v>0</v>
      </c>
      <c r="S103" t="b">
        <v>0</v>
      </c>
      <c r="T103" t="b">
        <v>0</v>
      </c>
      <c r="U103">
        <v>0</v>
      </c>
      <c r="V103" t="b">
        <v>0</v>
      </c>
    </row>
    <row r="104" spans="1:22" x14ac:dyDescent="0.2">
      <c r="A104">
        <v>1</v>
      </c>
      <c r="B104">
        <v>1103</v>
      </c>
      <c r="C104" t="s">
        <v>398</v>
      </c>
      <c r="D104" t="s">
        <v>399</v>
      </c>
      <c r="E104" t="s">
        <v>79</v>
      </c>
      <c r="F104" t="s">
        <v>79</v>
      </c>
      <c r="G104">
        <v>7</v>
      </c>
      <c r="H104">
        <v>38</v>
      </c>
      <c r="I104">
        <v>38315</v>
      </c>
      <c r="J104">
        <v>5</v>
      </c>
      <c r="K104">
        <v>0</v>
      </c>
      <c r="L104">
        <v>1</v>
      </c>
      <c r="M104">
        <v>1</v>
      </c>
      <c r="N104">
        <v>7</v>
      </c>
      <c r="O104">
        <v>4</v>
      </c>
      <c r="P104">
        <v>1</v>
      </c>
      <c r="Q104" t="s">
        <v>377</v>
      </c>
      <c r="R104" t="b">
        <v>0</v>
      </c>
      <c r="S104" t="b">
        <v>0</v>
      </c>
      <c r="T104" t="b">
        <v>0</v>
      </c>
      <c r="U104">
        <v>0</v>
      </c>
      <c r="V104" t="b">
        <v>0</v>
      </c>
    </row>
    <row r="105" spans="1:22" x14ac:dyDescent="0.2">
      <c r="A105">
        <v>1</v>
      </c>
      <c r="B105">
        <v>1104</v>
      </c>
      <c r="C105" t="s">
        <v>398</v>
      </c>
      <c r="D105" t="s">
        <v>399</v>
      </c>
      <c r="E105" t="s">
        <v>79</v>
      </c>
      <c r="F105" t="s">
        <v>79</v>
      </c>
      <c r="G105">
        <v>7</v>
      </c>
      <c r="H105">
        <v>38</v>
      </c>
      <c r="I105">
        <v>38315</v>
      </c>
      <c r="J105">
        <v>5</v>
      </c>
      <c r="K105">
        <v>0</v>
      </c>
      <c r="L105">
        <v>2</v>
      </c>
      <c r="M105">
        <v>2</v>
      </c>
      <c r="N105">
        <v>7</v>
      </c>
      <c r="O105">
        <v>4</v>
      </c>
      <c r="P105">
        <v>1</v>
      </c>
      <c r="Q105" t="s">
        <v>371</v>
      </c>
      <c r="R105" t="b">
        <v>0</v>
      </c>
      <c r="S105" t="b">
        <v>0</v>
      </c>
      <c r="T105" t="b">
        <v>0</v>
      </c>
      <c r="U105">
        <v>0</v>
      </c>
      <c r="V105" t="b">
        <v>0</v>
      </c>
    </row>
    <row r="106" spans="1:22" x14ac:dyDescent="0.2">
      <c r="A106">
        <v>1</v>
      </c>
      <c r="B106">
        <v>1105</v>
      </c>
      <c r="C106" t="s">
        <v>398</v>
      </c>
      <c r="D106" t="s">
        <v>399</v>
      </c>
      <c r="E106" t="s">
        <v>79</v>
      </c>
      <c r="F106" t="s">
        <v>79</v>
      </c>
      <c r="G106">
        <v>7</v>
      </c>
      <c r="H106">
        <v>38</v>
      </c>
      <c r="I106">
        <v>38315</v>
      </c>
      <c r="J106">
        <v>5</v>
      </c>
      <c r="K106">
        <v>0</v>
      </c>
      <c r="L106">
        <v>4</v>
      </c>
      <c r="M106">
        <v>4</v>
      </c>
      <c r="N106">
        <v>6</v>
      </c>
      <c r="O106">
        <v>4</v>
      </c>
      <c r="P106">
        <v>2</v>
      </c>
      <c r="Q106" t="s">
        <v>380</v>
      </c>
      <c r="R106" t="b">
        <v>0</v>
      </c>
      <c r="S106" t="b">
        <v>0</v>
      </c>
      <c r="T106" t="b">
        <v>0</v>
      </c>
      <c r="U106">
        <v>0</v>
      </c>
      <c r="V106" t="b">
        <v>0</v>
      </c>
    </row>
    <row r="107" spans="1:22" x14ac:dyDescent="0.2">
      <c r="A107">
        <v>1</v>
      </c>
      <c r="B107">
        <v>1106</v>
      </c>
      <c r="C107" t="s">
        <v>398</v>
      </c>
      <c r="D107" t="s">
        <v>399</v>
      </c>
      <c r="E107" t="s">
        <v>79</v>
      </c>
      <c r="F107" t="s">
        <v>79</v>
      </c>
      <c r="G107">
        <v>7</v>
      </c>
      <c r="H107">
        <v>38</v>
      </c>
      <c r="I107">
        <v>38315</v>
      </c>
      <c r="J107">
        <v>5</v>
      </c>
      <c r="K107">
        <v>0</v>
      </c>
      <c r="L107">
        <v>4</v>
      </c>
      <c r="M107">
        <v>4</v>
      </c>
      <c r="N107">
        <v>7</v>
      </c>
      <c r="O107">
        <v>4</v>
      </c>
      <c r="P107">
        <v>2</v>
      </c>
      <c r="Q107" t="s">
        <v>368</v>
      </c>
      <c r="R107" t="b">
        <v>0</v>
      </c>
      <c r="S107" t="b">
        <v>0</v>
      </c>
      <c r="T107" t="b">
        <v>0</v>
      </c>
      <c r="U107">
        <v>0</v>
      </c>
      <c r="V107" t="b">
        <v>0</v>
      </c>
    </row>
    <row r="108" spans="1:22" x14ac:dyDescent="0.2">
      <c r="A108">
        <v>1</v>
      </c>
      <c r="B108">
        <v>1107</v>
      </c>
      <c r="C108" t="s">
        <v>401</v>
      </c>
      <c r="D108" t="s">
        <v>402</v>
      </c>
      <c r="E108" t="s">
        <v>79</v>
      </c>
      <c r="F108" t="s">
        <v>79</v>
      </c>
      <c r="G108">
        <v>16</v>
      </c>
      <c r="H108">
        <v>38</v>
      </c>
      <c r="I108">
        <v>38318</v>
      </c>
      <c r="J108">
        <v>5</v>
      </c>
      <c r="K108">
        <v>0</v>
      </c>
      <c r="L108">
        <v>3</v>
      </c>
      <c r="M108">
        <v>3</v>
      </c>
      <c r="N108">
        <v>6</v>
      </c>
      <c r="O108">
        <v>4</v>
      </c>
      <c r="P108">
        <v>1</v>
      </c>
      <c r="Q108" t="s">
        <v>1221</v>
      </c>
      <c r="R108" t="b">
        <v>0</v>
      </c>
      <c r="S108" t="b">
        <v>0</v>
      </c>
      <c r="T108" t="b">
        <v>0</v>
      </c>
      <c r="U108">
        <v>0</v>
      </c>
      <c r="V108" t="b">
        <v>0</v>
      </c>
    </row>
    <row r="109" spans="1:22" x14ac:dyDescent="0.2">
      <c r="A109">
        <v>1</v>
      </c>
      <c r="B109">
        <v>1108</v>
      </c>
      <c r="C109" t="s">
        <v>401</v>
      </c>
      <c r="D109" t="s">
        <v>402</v>
      </c>
      <c r="E109" t="s">
        <v>79</v>
      </c>
      <c r="F109" t="s">
        <v>79</v>
      </c>
      <c r="G109">
        <v>16</v>
      </c>
      <c r="H109">
        <v>38</v>
      </c>
      <c r="I109">
        <v>38318</v>
      </c>
      <c r="J109">
        <v>5</v>
      </c>
      <c r="K109">
        <v>0</v>
      </c>
      <c r="L109">
        <v>1</v>
      </c>
      <c r="M109">
        <v>1</v>
      </c>
      <c r="N109">
        <v>6</v>
      </c>
      <c r="O109">
        <v>4</v>
      </c>
      <c r="P109">
        <v>1</v>
      </c>
      <c r="Q109" t="s">
        <v>568</v>
      </c>
      <c r="R109" t="b">
        <v>0</v>
      </c>
      <c r="S109" t="b">
        <v>0</v>
      </c>
      <c r="T109" t="b">
        <v>0</v>
      </c>
      <c r="U109">
        <v>0</v>
      </c>
      <c r="V109" t="b">
        <v>0</v>
      </c>
    </row>
    <row r="110" spans="1:22" x14ac:dyDescent="0.2">
      <c r="A110">
        <v>1</v>
      </c>
      <c r="B110">
        <v>1109</v>
      </c>
      <c r="C110" t="s">
        <v>401</v>
      </c>
      <c r="D110" t="s">
        <v>402</v>
      </c>
      <c r="E110" t="s">
        <v>79</v>
      </c>
      <c r="F110" t="s">
        <v>79</v>
      </c>
      <c r="G110">
        <v>16</v>
      </c>
      <c r="H110">
        <v>38</v>
      </c>
      <c r="I110">
        <v>38318</v>
      </c>
      <c r="J110">
        <v>5</v>
      </c>
      <c r="K110">
        <v>0</v>
      </c>
      <c r="L110">
        <v>2</v>
      </c>
      <c r="M110">
        <v>2</v>
      </c>
      <c r="N110">
        <v>6</v>
      </c>
      <c r="O110">
        <v>4</v>
      </c>
      <c r="P110">
        <v>1</v>
      </c>
      <c r="Q110" t="s">
        <v>381</v>
      </c>
      <c r="R110" t="b">
        <v>0</v>
      </c>
      <c r="S110" t="b">
        <v>0</v>
      </c>
      <c r="T110" t="b">
        <v>0</v>
      </c>
      <c r="U110">
        <v>0</v>
      </c>
      <c r="V110" t="b">
        <v>0</v>
      </c>
    </row>
    <row r="111" spans="1:22" x14ac:dyDescent="0.2">
      <c r="A111">
        <v>1</v>
      </c>
      <c r="B111">
        <v>1110</v>
      </c>
      <c r="C111" t="s">
        <v>401</v>
      </c>
      <c r="D111" t="s">
        <v>402</v>
      </c>
      <c r="E111" t="s">
        <v>79</v>
      </c>
      <c r="F111" t="s">
        <v>79</v>
      </c>
      <c r="G111">
        <v>16</v>
      </c>
      <c r="H111">
        <v>38</v>
      </c>
      <c r="I111">
        <v>38318</v>
      </c>
      <c r="J111">
        <v>5</v>
      </c>
      <c r="K111">
        <v>0</v>
      </c>
      <c r="L111">
        <v>3</v>
      </c>
      <c r="M111">
        <v>3</v>
      </c>
      <c r="N111">
        <v>7</v>
      </c>
      <c r="O111">
        <v>4</v>
      </c>
      <c r="P111">
        <v>1</v>
      </c>
      <c r="Q111" t="s">
        <v>1222</v>
      </c>
      <c r="R111" t="b">
        <v>0</v>
      </c>
      <c r="S111" t="b">
        <v>0</v>
      </c>
      <c r="T111" t="b">
        <v>0</v>
      </c>
      <c r="U111">
        <v>0</v>
      </c>
      <c r="V111" t="b">
        <v>0</v>
      </c>
    </row>
    <row r="112" spans="1:22" x14ac:dyDescent="0.2">
      <c r="A112">
        <v>1</v>
      </c>
      <c r="B112">
        <v>1111</v>
      </c>
      <c r="C112" t="s">
        <v>401</v>
      </c>
      <c r="D112" t="s">
        <v>402</v>
      </c>
      <c r="E112" t="s">
        <v>79</v>
      </c>
      <c r="F112" t="s">
        <v>79</v>
      </c>
      <c r="G112">
        <v>16</v>
      </c>
      <c r="H112">
        <v>38</v>
      </c>
      <c r="I112">
        <v>38318</v>
      </c>
      <c r="J112">
        <v>5</v>
      </c>
      <c r="K112">
        <v>0</v>
      </c>
      <c r="L112">
        <v>2</v>
      </c>
      <c r="M112">
        <v>2</v>
      </c>
      <c r="N112">
        <v>7</v>
      </c>
      <c r="O112">
        <v>4</v>
      </c>
      <c r="P112">
        <v>1</v>
      </c>
      <c r="Q112" t="s">
        <v>379</v>
      </c>
      <c r="R112" t="b">
        <v>0</v>
      </c>
      <c r="S112" t="b">
        <v>0</v>
      </c>
      <c r="T112" t="b">
        <v>0</v>
      </c>
      <c r="U112">
        <v>0</v>
      </c>
      <c r="V112" t="b">
        <v>0</v>
      </c>
    </row>
    <row r="113" spans="1:22" x14ac:dyDescent="0.2">
      <c r="A113">
        <v>1</v>
      </c>
      <c r="B113">
        <v>1112</v>
      </c>
      <c r="C113" t="s">
        <v>401</v>
      </c>
      <c r="D113" t="s">
        <v>402</v>
      </c>
      <c r="E113" t="s">
        <v>79</v>
      </c>
      <c r="F113" t="s">
        <v>79</v>
      </c>
      <c r="G113">
        <v>16</v>
      </c>
      <c r="H113">
        <v>38</v>
      </c>
      <c r="I113">
        <v>38318</v>
      </c>
      <c r="J113">
        <v>5</v>
      </c>
      <c r="K113">
        <v>0</v>
      </c>
      <c r="L113">
        <v>1</v>
      </c>
      <c r="M113">
        <v>1</v>
      </c>
      <c r="N113">
        <v>7</v>
      </c>
      <c r="O113">
        <v>4</v>
      </c>
      <c r="P113">
        <v>1</v>
      </c>
      <c r="Q113" t="s">
        <v>376</v>
      </c>
      <c r="R113" t="b">
        <v>0</v>
      </c>
      <c r="S113" t="b">
        <v>0</v>
      </c>
      <c r="T113" t="b">
        <v>0</v>
      </c>
      <c r="U113">
        <v>0</v>
      </c>
      <c r="V113" t="b">
        <v>0</v>
      </c>
    </row>
    <row r="114" spans="1:22" x14ac:dyDescent="0.2">
      <c r="A114">
        <v>1</v>
      </c>
      <c r="B114">
        <v>1113</v>
      </c>
      <c r="C114" t="s">
        <v>401</v>
      </c>
      <c r="D114" t="s">
        <v>402</v>
      </c>
      <c r="E114" t="s">
        <v>79</v>
      </c>
      <c r="F114" t="s">
        <v>79</v>
      </c>
      <c r="G114">
        <v>16</v>
      </c>
      <c r="H114">
        <v>38</v>
      </c>
      <c r="I114">
        <v>38318</v>
      </c>
      <c r="J114">
        <v>5</v>
      </c>
      <c r="K114">
        <v>0</v>
      </c>
      <c r="L114">
        <v>3</v>
      </c>
      <c r="M114">
        <v>3</v>
      </c>
      <c r="N114">
        <v>6</v>
      </c>
      <c r="O114">
        <v>4</v>
      </c>
      <c r="P114">
        <v>2</v>
      </c>
      <c r="Q114" t="s">
        <v>1223</v>
      </c>
      <c r="R114" t="b">
        <v>0</v>
      </c>
      <c r="S114" t="b">
        <v>0</v>
      </c>
      <c r="T114" t="b">
        <v>0</v>
      </c>
      <c r="U114">
        <v>0</v>
      </c>
      <c r="V114" t="b">
        <v>0</v>
      </c>
    </row>
    <row r="115" spans="1:22" x14ac:dyDescent="0.2">
      <c r="A115">
        <v>1</v>
      </c>
      <c r="B115">
        <v>1114</v>
      </c>
      <c r="C115" t="s">
        <v>401</v>
      </c>
      <c r="D115" t="s">
        <v>402</v>
      </c>
      <c r="E115" t="s">
        <v>79</v>
      </c>
      <c r="F115" t="s">
        <v>79</v>
      </c>
      <c r="G115">
        <v>16</v>
      </c>
      <c r="H115">
        <v>38</v>
      </c>
      <c r="I115">
        <v>38318</v>
      </c>
      <c r="J115">
        <v>5</v>
      </c>
      <c r="K115">
        <v>0</v>
      </c>
      <c r="L115">
        <v>1</v>
      </c>
      <c r="M115">
        <v>1</v>
      </c>
      <c r="N115">
        <v>6</v>
      </c>
      <c r="O115">
        <v>4</v>
      </c>
      <c r="P115">
        <v>2</v>
      </c>
      <c r="Q115" t="s">
        <v>569</v>
      </c>
      <c r="R115" t="b">
        <v>0</v>
      </c>
      <c r="S115" t="b">
        <v>0</v>
      </c>
      <c r="T115" t="b">
        <v>0</v>
      </c>
      <c r="U115">
        <v>0</v>
      </c>
      <c r="V115" t="b">
        <v>0</v>
      </c>
    </row>
    <row r="116" spans="1:22" x14ac:dyDescent="0.2">
      <c r="A116">
        <v>1</v>
      </c>
      <c r="B116">
        <v>1115</v>
      </c>
      <c r="C116" t="s">
        <v>401</v>
      </c>
      <c r="D116" t="s">
        <v>402</v>
      </c>
      <c r="E116" t="s">
        <v>79</v>
      </c>
      <c r="F116" t="s">
        <v>79</v>
      </c>
      <c r="G116">
        <v>16</v>
      </c>
      <c r="H116">
        <v>38</v>
      </c>
      <c r="I116">
        <v>38318</v>
      </c>
      <c r="J116">
        <v>5</v>
      </c>
      <c r="K116">
        <v>0</v>
      </c>
      <c r="L116">
        <v>2</v>
      </c>
      <c r="M116">
        <v>2</v>
      </c>
      <c r="N116">
        <v>6</v>
      </c>
      <c r="O116">
        <v>4</v>
      </c>
      <c r="P116">
        <v>2</v>
      </c>
      <c r="Q116" t="s">
        <v>1224</v>
      </c>
      <c r="R116" t="b">
        <v>0</v>
      </c>
      <c r="S116" t="b">
        <v>0</v>
      </c>
      <c r="T116" t="b">
        <v>0</v>
      </c>
      <c r="U116">
        <v>0</v>
      </c>
      <c r="V116" t="b">
        <v>0</v>
      </c>
    </row>
    <row r="117" spans="1:22" x14ac:dyDescent="0.2">
      <c r="A117">
        <v>1</v>
      </c>
      <c r="B117">
        <v>1116</v>
      </c>
      <c r="C117" t="s">
        <v>401</v>
      </c>
      <c r="D117" t="s">
        <v>402</v>
      </c>
      <c r="E117" t="s">
        <v>79</v>
      </c>
      <c r="F117" t="s">
        <v>79</v>
      </c>
      <c r="G117">
        <v>16</v>
      </c>
      <c r="H117">
        <v>38</v>
      </c>
      <c r="I117">
        <v>38318</v>
      </c>
      <c r="J117">
        <v>5</v>
      </c>
      <c r="K117">
        <v>0</v>
      </c>
      <c r="L117">
        <v>3</v>
      </c>
      <c r="M117">
        <v>3</v>
      </c>
      <c r="N117">
        <v>7</v>
      </c>
      <c r="O117">
        <v>4</v>
      </c>
      <c r="P117">
        <v>2</v>
      </c>
      <c r="Q117" t="s">
        <v>1225</v>
      </c>
      <c r="R117" t="b">
        <v>0</v>
      </c>
      <c r="S117" t="b">
        <v>0</v>
      </c>
      <c r="T117" t="b">
        <v>0</v>
      </c>
      <c r="U117">
        <v>0</v>
      </c>
      <c r="V117" t="b">
        <v>0</v>
      </c>
    </row>
    <row r="118" spans="1:22" x14ac:dyDescent="0.2">
      <c r="A118">
        <v>1</v>
      </c>
      <c r="B118">
        <v>1117</v>
      </c>
      <c r="C118" t="s">
        <v>401</v>
      </c>
      <c r="D118" t="s">
        <v>402</v>
      </c>
      <c r="E118" t="s">
        <v>79</v>
      </c>
      <c r="F118" t="s">
        <v>79</v>
      </c>
      <c r="G118">
        <v>16</v>
      </c>
      <c r="H118">
        <v>38</v>
      </c>
      <c r="I118">
        <v>38318</v>
      </c>
      <c r="J118">
        <v>5</v>
      </c>
      <c r="K118">
        <v>0</v>
      </c>
      <c r="L118">
        <v>2</v>
      </c>
      <c r="M118">
        <v>2</v>
      </c>
      <c r="N118">
        <v>7</v>
      </c>
      <c r="O118">
        <v>4</v>
      </c>
      <c r="P118">
        <v>2</v>
      </c>
      <c r="Q118" t="s">
        <v>1226</v>
      </c>
      <c r="R118" t="b">
        <v>0</v>
      </c>
      <c r="S118" t="b">
        <v>0</v>
      </c>
      <c r="T118" t="b">
        <v>0</v>
      </c>
      <c r="U118">
        <v>0</v>
      </c>
      <c r="V118" t="b">
        <v>0</v>
      </c>
    </row>
    <row r="119" spans="1:22" x14ac:dyDescent="0.2">
      <c r="A119">
        <v>1</v>
      </c>
      <c r="B119">
        <v>1118</v>
      </c>
      <c r="C119" t="s">
        <v>401</v>
      </c>
      <c r="D119" t="s">
        <v>402</v>
      </c>
      <c r="E119" t="s">
        <v>79</v>
      </c>
      <c r="F119" t="s">
        <v>79</v>
      </c>
      <c r="G119">
        <v>16</v>
      </c>
      <c r="H119">
        <v>38</v>
      </c>
      <c r="I119">
        <v>38318</v>
      </c>
      <c r="J119">
        <v>5</v>
      </c>
      <c r="K119">
        <v>0</v>
      </c>
      <c r="L119">
        <v>1</v>
      </c>
      <c r="M119">
        <v>1</v>
      </c>
      <c r="N119">
        <v>7</v>
      </c>
      <c r="O119">
        <v>4</v>
      </c>
      <c r="P119">
        <v>2</v>
      </c>
      <c r="Q119" t="s">
        <v>1227</v>
      </c>
      <c r="R119" t="b">
        <v>0</v>
      </c>
      <c r="S119" t="b">
        <v>0</v>
      </c>
      <c r="T119" t="b">
        <v>0</v>
      </c>
      <c r="U119">
        <v>0</v>
      </c>
      <c r="V119" t="b">
        <v>0</v>
      </c>
    </row>
    <row r="120" spans="1:22" x14ac:dyDescent="0.2">
      <c r="A120">
        <v>1</v>
      </c>
      <c r="B120">
        <v>1119</v>
      </c>
      <c r="C120" t="s">
        <v>403</v>
      </c>
      <c r="D120" t="s">
        <v>403</v>
      </c>
      <c r="E120" t="s">
        <v>79</v>
      </c>
      <c r="F120" t="s">
        <v>79</v>
      </c>
      <c r="G120">
        <v>3</v>
      </c>
      <c r="H120">
        <v>38</v>
      </c>
      <c r="I120">
        <v>38325</v>
      </c>
      <c r="J120">
        <v>5</v>
      </c>
      <c r="K120">
        <v>0</v>
      </c>
      <c r="L120">
        <v>3</v>
      </c>
      <c r="M120">
        <v>3</v>
      </c>
      <c r="N120">
        <v>6</v>
      </c>
      <c r="O120">
        <v>4</v>
      </c>
      <c r="P120">
        <v>1</v>
      </c>
      <c r="Q120" t="s">
        <v>1216</v>
      </c>
      <c r="R120" t="b">
        <v>0</v>
      </c>
      <c r="S120" t="b">
        <v>0</v>
      </c>
      <c r="T120" t="b">
        <v>0</v>
      </c>
      <c r="U120">
        <v>0</v>
      </c>
      <c r="V120" t="b">
        <v>0</v>
      </c>
    </row>
    <row r="121" spans="1:22" x14ac:dyDescent="0.2">
      <c r="A121">
        <v>1</v>
      </c>
      <c r="B121">
        <v>1120</v>
      </c>
      <c r="C121" t="s">
        <v>403</v>
      </c>
      <c r="D121" t="s">
        <v>403</v>
      </c>
      <c r="E121" t="s">
        <v>79</v>
      </c>
      <c r="F121" t="s">
        <v>79</v>
      </c>
      <c r="G121">
        <v>3</v>
      </c>
      <c r="H121">
        <v>38</v>
      </c>
      <c r="I121">
        <v>38325</v>
      </c>
      <c r="J121">
        <v>5</v>
      </c>
      <c r="K121">
        <v>0</v>
      </c>
      <c r="L121">
        <v>2</v>
      </c>
      <c r="M121">
        <v>2</v>
      </c>
      <c r="N121">
        <v>6</v>
      </c>
      <c r="O121">
        <v>4</v>
      </c>
      <c r="P121">
        <v>1</v>
      </c>
      <c r="Q121" t="s">
        <v>1228</v>
      </c>
      <c r="R121" t="b">
        <v>0</v>
      </c>
      <c r="S121" t="b">
        <v>0</v>
      </c>
      <c r="T121" t="b">
        <v>0</v>
      </c>
      <c r="U121">
        <v>0</v>
      </c>
      <c r="V121" t="b">
        <v>0</v>
      </c>
    </row>
    <row r="122" spans="1:22" x14ac:dyDescent="0.2">
      <c r="A122">
        <v>1</v>
      </c>
      <c r="B122">
        <v>1121</v>
      </c>
      <c r="C122" t="s">
        <v>403</v>
      </c>
      <c r="D122" t="s">
        <v>403</v>
      </c>
      <c r="E122" t="s">
        <v>79</v>
      </c>
      <c r="F122" t="s">
        <v>79</v>
      </c>
      <c r="G122">
        <v>3</v>
      </c>
      <c r="H122">
        <v>38</v>
      </c>
      <c r="I122">
        <v>38325</v>
      </c>
      <c r="J122">
        <v>5</v>
      </c>
      <c r="K122">
        <v>0</v>
      </c>
      <c r="L122">
        <v>4</v>
      </c>
      <c r="M122">
        <v>4</v>
      </c>
      <c r="N122">
        <v>6</v>
      </c>
      <c r="O122">
        <v>4</v>
      </c>
      <c r="P122">
        <v>1</v>
      </c>
      <c r="Q122" t="s">
        <v>1229</v>
      </c>
      <c r="R122" t="b">
        <v>0</v>
      </c>
      <c r="S122" t="b">
        <v>0</v>
      </c>
      <c r="T122" t="b">
        <v>0</v>
      </c>
      <c r="U122">
        <v>0</v>
      </c>
      <c r="V122" t="b">
        <v>0</v>
      </c>
    </row>
    <row r="123" spans="1:22" x14ac:dyDescent="0.2">
      <c r="A123">
        <v>1</v>
      </c>
      <c r="B123">
        <v>1122</v>
      </c>
      <c r="C123" t="s">
        <v>403</v>
      </c>
      <c r="D123" t="s">
        <v>403</v>
      </c>
      <c r="E123" t="s">
        <v>79</v>
      </c>
      <c r="F123" t="s">
        <v>79</v>
      </c>
      <c r="G123">
        <v>3</v>
      </c>
      <c r="H123">
        <v>38</v>
      </c>
      <c r="I123">
        <v>38325</v>
      </c>
      <c r="J123">
        <v>5</v>
      </c>
      <c r="K123">
        <v>0</v>
      </c>
      <c r="L123">
        <v>4</v>
      </c>
      <c r="M123">
        <v>4</v>
      </c>
      <c r="N123">
        <v>7</v>
      </c>
      <c r="O123">
        <v>4</v>
      </c>
      <c r="P123">
        <v>1</v>
      </c>
      <c r="Q123" t="s">
        <v>483</v>
      </c>
      <c r="R123" t="b">
        <v>0</v>
      </c>
      <c r="S123" t="b">
        <v>0</v>
      </c>
      <c r="T123" t="b">
        <v>0</v>
      </c>
      <c r="U123">
        <v>0</v>
      </c>
      <c r="V123" t="b">
        <v>0</v>
      </c>
    </row>
    <row r="124" spans="1:22" x14ac:dyDescent="0.2">
      <c r="A124">
        <v>1</v>
      </c>
      <c r="B124">
        <v>1123</v>
      </c>
      <c r="C124" t="s">
        <v>403</v>
      </c>
      <c r="D124" t="s">
        <v>403</v>
      </c>
      <c r="E124" t="s">
        <v>79</v>
      </c>
      <c r="F124" t="s">
        <v>79</v>
      </c>
      <c r="G124">
        <v>3</v>
      </c>
      <c r="H124">
        <v>38</v>
      </c>
      <c r="I124">
        <v>38325</v>
      </c>
      <c r="J124">
        <v>5</v>
      </c>
      <c r="K124">
        <v>0</v>
      </c>
      <c r="L124">
        <v>3</v>
      </c>
      <c r="M124">
        <v>3</v>
      </c>
      <c r="N124">
        <v>7</v>
      </c>
      <c r="O124">
        <v>4</v>
      </c>
      <c r="P124">
        <v>1</v>
      </c>
      <c r="Q124" t="s">
        <v>491</v>
      </c>
      <c r="R124" t="b">
        <v>0</v>
      </c>
      <c r="S124" t="b">
        <v>0</v>
      </c>
      <c r="T124" t="b">
        <v>0</v>
      </c>
      <c r="U124">
        <v>0</v>
      </c>
      <c r="V124" t="b">
        <v>0</v>
      </c>
    </row>
    <row r="125" spans="1:22" x14ac:dyDescent="0.2">
      <c r="A125">
        <v>1</v>
      </c>
      <c r="B125">
        <v>1124</v>
      </c>
      <c r="C125" t="s">
        <v>403</v>
      </c>
      <c r="D125" t="s">
        <v>403</v>
      </c>
      <c r="E125" t="s">
        <v>79</v>
      </c>
      <c r="F125" t="s">
        <v>79</v>
      </c>
      <c r="G125">
        <v>3</v>
      </c>
      <c r="H125">
        <v>38</v>
      </c>
      <c r="I125">
        <v>38325</v>
      </c>
      <c r="J125">
        <v>5</v>
      </c>
      <c r="K125">
        <v>0</v>
      </c>
      <c r="L125">
        <v>2</v>
      </c>
      <c r="M125">
        <v>2</v>
      </c>
      <c r="N125">
        <v>7</v>
      </c>
      <c r="O125">
        <v>4</v>
      </c>
      <c r="P125">
        <v>1</v>
      </c>
      <c r="Q125" t="s">
        <v>371</v>
      </c>
      <c r="R125" t="b">
        <v>0</v>
      </c>
      <c r="S125" t="b">
        <v>0</v>
      </c>
      <c r="T125" t="b">
        <v>0</v>
      </c>
      <c r="U125">
        <v>0</v>
      </c>
      <c r="V125" t="b">
        <v>0</v>
      </c>
    </row>
    <row r="126" spans="1:22" x14ac:dyDescent="0.2">
      <c r="A126">
        <v>1</v>
      </c>
      <c r="B126">
        <v>1125</v>
      </c>
      <c r="C126" t="s">
        <v>403</v>
      </c>
      <c r="D126" t="s">
        <v>403</v>
      </c>
      <c r="E126" t="s">
        <v>79</v>
      </c>
      <c r="F126" t="s">
        <v>79</v>
      </c>
      <c r="G126">
        <v>3</v>
      </c>
      <c r="H126">
        <v>38</v>
      </c>
      <c r="I126">
        <v>38325</v>
      </c>
      <c r="J126">
        <v>5</v>
      </c>
      <c r="K126">
        <v>0</v>
      </c>
      <c r="L126">
        <v>3</v>
      </c>
      <c r="M126">
        <v>3</v>
      </c>
      <c r="N126">
        <v>6</v>
      </c>
      <c r="O126">
        <v>4</v>
      </c>
      <c r="P126">
        <v>2</v>
      </c>
      <c r="Q126" t="s">
        <v>491</v>
      </c>
      <c r="R126" t="b">
        <v>0</v>
      </c>
      <c r="S126" t="b">
        <v>0</v>
      </c>
      <c r="T126" t="b">
        <v>0</v>
      </c>
      <c r="U126">
        <v>0</v>
      </c>
      <c r="V126" t="b">
        <v>0</v>
      </c>
    </row>
    <row r="127" spans="1:22" x14ac:dyDescent="0.2">
      <c r="A127">
        <v>1</v>
      </c>
      <c r="B127">
        <v>1126</v>
      </c>
      <c r="C127" t="s">
        <v>403</v>
      </c>
      <c r="D127" t="s">
        <v>403</v>
      </c>
      <c r="E127" t="s">
        <v>79</v>
      </c>
      <c r="F127" t="s">
        <v>79</v>
      </c>
      <c r="G127">
        <v>3</v>
      </c>
      <c r="H127">
        <v>38</v>
      </c>
      <c r="I127">
        <v>38325</v>
      </c>
      <c r="J127">
        <v>5</v>
      </c>
      <c r="K127">
        <v>0</v>
      </c>
      <c r="L127">
        <v>2</v>
      </c>
      <c r="M127">
        <v>2</v>
      </c>
      <c r="N127">
        <v>6</v>
      </c>
      <c r="O127">
        <v>4</v>
      </c>
      <c r="P127">
        <v>2</v>
      </c>
      <c r="Q127" t="s">
        <v>370</v>
      </c>
      <c r="R127" t="b">
        <v>0</v>
      </c>
      <c r="S127" t="b">
        <v>0</v>
      </c>
      <c r="T127" t="b">
        <v>0</v>
      </c>
      <c r="U127">
        <v>0</v>
      </c>
      <c r="V127" t="b">
        <v>0</v>
      </c>
    </row>
    <row r="128" spans="1:22" x14ac:dyDescent="0.2">
      <c r="A128">
        <v>1</v>
      </c>
      <c r="B128">
        <v>1127</v>
      </c>
      <c r="C128" t="s">
        <v>403</v>
      </c>
      <c r="D128" t="s">
        <v>403</v>
      </c>
      <c r="E128" t="s">
        <v>79</v>
      </c>
      <c r="F128" t="s">
        <v>79</v>
      </c>
      <c r="G128">
        <v>3</v>
      </c>
      <c r="H128">
        <v>38</v>
      </c>
      <c r="I128">
        <v>38325</v>
      </c>
      <c r="J128">
        <v>5</v>
      </c>
      <c r="K128">
        <v>0</v>
      </c>
      <c r="L128">
        <v>1</v>
      </c>
      <c r="M128">
        <v>1</v>
      </c>
      <c r="N128">
        <v>6</v>
      </c>
      <c r="O128">
        <v>4</v>
      </c>
      <c r="P128">
        <v>2</v>
      </c>
      <c r="Q128" t="s">
        <v>365</v>
      </c>
      <c r="R128" t="b">
        <v>0</v>
      </c>
      <c r="S128" t="b">
        <v>0</v>
      </c>
      <c r="T128" t="b">
        <v>0</v>
      </c>
      <c r="U128">
        <v>0</v>
      </c>
      <c r="V128" t="b">
        <v>0</v>
      </c>
    </row>
    <row r="129" spans="1:22" x14ac:dyDescent="0.2">
      <c r="A129">
        <v>1</v>
      </c>
      <c r="B129">
        <v>1128</v>
      </c>
      <c r="C129" t="s">
        <v>403</v>
      </c>
      <c r="D129" t="s">
        <v>403</v>
      </c>
      <c r="E129" t="s">
        <v>79</v>
      </c>
      <c r="F129" t="s">
        <v>79</v>
      </c>
      <c r="G129">
        <v>3</v>
      </c>
      <c r="H129">
        <v>38</v>
      </c>
      <c r="I129">
        <v>38325</v>
      </c>
      <c r="J129">
        <v>5</v>
      </c>
      <c r="K129">
        <v>0</v>
      </c>
      <c r="L129">
        <v>1</v>
      </c>
      <c r="M129">
        <v>1</v>
      </c>
      <c r="N129">
        <v>7</v>
      </c>
      <c r="O129">
        <v>4</v>
      </c>
      <c r="P129">
        <v>2</v>
      </c>
      <c r="Q129" t="s">
        <v>1230</v>
      </c>
      <c r="R129" t="b">
        <v>0</v>
      </c>
      <c r="S129" t="b">
        <v>0</v>
      </c>
      <c r="T129" t="b">
        <v>0</v>
      </c>
      <c r="U129">
        <v>0</v>
      </c>
      <c r="V129" t="b">
        <v>0</v>
      </c>
    </row>
    <row r="130" spans="1:22" x14ac:dyDescent="0.2">
      <c r="A130">
        <v>1</v>
      </c>
      <c r="B130">
        <v>1129</v>
      </c>
      <c r="C130" t="s">
        <v>403</v>
      </c>
      <c r="D130" t="s">
        <v>403</v>
      </c>
      <c r="E130" t="s">
        <v>79</v>
      </c>
      <c r="F130" t="s">
        <v>79</v>
      </c>
      <c r="G130">
        <v>3</v>
      </c>
      <c r="H130">
        <v>38</v>
      </c>
      <c r="I130">
        <v>38325</v>
      </c>
      <c r="J130">
        <v>5</v>
      </c>
      <c r="K130">
        <v>0</v>
      </c>
      <c r="L130">
        <v>2</v>
      </c>
      <c r="M130">
        <v>2</v>
      </c>
      <c r="N130">
        <v>7</v>
      </c>
      <c r="O130">
        <v>4</v>
      </c>
      <c r="P130">
        <v>2</v>
      </c>
      <c r="Q130" t="s">
        <v>365</v>
      </c>
      <c r="R130" t="b">
        <v>0</v>
      </c>
      <c r="S130" t="b">
        <v>0</v>
      </c>
      <c r="T130" t="b">
        <v>0</v>
      </c>
      <c r="U130">
        <v>0</v>
      </c>
      <c r="V130" t="b">
        <v>0</v>
      </c>
    </row>
    <row r="131" spans="1:22" x14ac:dyDescent="0.2">
      <c r="A131">
        <v>1</v>
      </c>
      <c r="B131">
        <v>1130</v>
      </c>
      <c r="C131" t="s">
        <v>403</v>
      </c>
      <c r="D131" t="s">
        <v>403</v>
      </c>
      <c r="E131" t="s">
        <v>79</v>
      </c>
      <c r="F131" t="s">
        <v>79</v>
      </c>
      <c r="G131">
        <v>3</v>
      </c>
      <c r="H131">
        <v>38</v>
      </c>
      <c r="I131">
        <v>38325</v>
      </c>
      <c r="J131">
        <v>5</v>
      </c>
      <c r="K131">
        <v>0</v>
      </c>
      <c r="L131">
        <v>3</v>
      </c>
      <c r="M131">
        <v>3</v>
      </c>
      <c r="N131">
        <v>7</v>
      </c>
      <c r="O131">
        <v>4</v>
      </c>
      <c r="P131">
        <v>2</v>
      </c>
      <c r="Q131" t="s">
        <v>374</v>
      </c>
      <c r="R131" t="b">
        <v>0</v>
      </c>
      <c r="S131" t="b">
        <v>0</v>
      </c>
      <c r="T131" t="b">
        <v>0</v>
      </c>
      <c r="U131">
        <v>0</v>
      </c>
      <c r="V131" t="b">
        <v>0</v>
      </c>
    </row>
    <row r="132" spans="1:22" x14ac:dyDescent="0.2">
      <c r="A132">
        <v>1</v>
      </c>
      <c r="B132">
        <v>1131</v>
      </c>
      <c r="C132" t="s">
        <v>1231</v>
      </c>
      <c r="D132" t="s">
        <v>1231</v>
      </c>
      <c r="E132" t="s">
        <v>79</v>
      </c>
      <c r="F132" t="s">
        <v>79</v>
      </c>
      <c r="G132">
        <v>20</v>
      </c>
      <c r="H132">
        <v>38</v>
      </c>
      <c r="I132">
        <v>38329</v>
      </c>
      <c r="J132">
        <v>5</v>
      </c>
      <c r="K132">
        <v>0</v>
      </c>
      <c r="L132">
        <v>4</v>
      </c>
      <c r="M132">
        <v>4</v>
      </c>
      <c r="N132">
        <v>6</v>
      </c>
      <c r="O132">
        <v>4</v>
      </c>
      <c r="P132">
        <v>2</v>
      </c>
      <c r="Q132" t="s">
        <v>1205</v>
      </c>
      <c r="R132" t="b">
        <v>0</v>
      </c>
      <c r="S132" t="b">
        <v>0</v>
      </c>
      <c r="T132" t="b">
        <v>0</v>
      </c>
      <c r="U132">
        <v>0</v>
      </c>
      <c r="V132" t="b">
        <v>0</v>
      </c>
    </row>
    <row r="133" spans="1:22" x14ac:dyDescent="0.2">
      <c r="A133">
        <v>1</v>
      </c>
      <c r="B133">
        <v>1132</v>
      </c>
      <c r="C133" t="s">
        <v>1231</v>
      </c>
      <c r="D133" t="s">
        <v>1231</v>
      </c>
      <c r="E133" t="s">
        <v>79</v>
      </c>
      <c r="F133" t="s">
        <v>79</v>
      </c>
      <c r="G133">
        <v>20</v>
      </c>
      <c r="H133">
        <v>38</v>
      </c>
      <c r="I133">
        <v>38329</v>
      </c>
      <c r="J133">
        <v>5</v>
      </c>
      <c r="K133">
        <v>0</v>
      </c>
      <c r="L133">
        <v>4</v>
      </c>
      <c r="M133">
        <v>4</v>
      </c>
      <c r="N133">
        <v>7</v>
      </c>
      <c r="O133">
        <v>4</v>
      </c>
      <c r="P133">
        <v>2</v>
      </c>
      <c r="Q133" t="s">
        <v>1232</v>
      </c>
      <c r="R133" t="b">
        <v>0</v>
      </c>
      <c r="S133" t="b">
        <v>0</v>
      </c>
      <c r="T133" t="b">
        <v>0</v>
      </c>
      <c r="U133">
        <v>0</v>
      </c>
      <c r="V133" t="b">
        <v>0</v>
      </c>
    </row>
    <row r="134" spans="1:22" x14ac:dyDescent="0.2">
      <c r="A134">
        <v>1</v>
      </c>
      <c r="B134">
        <v>1133</v>
      </c>
      <c r="C134" t="s">
        <v>1233</v>
      </c>
      <c r="D134" t="s">
        <v>1234</v>
      </c>
      <c r="E134" t="s">
        <v>79</v>
      </c>
      <c r="F134" t="s">
        <v>79</v>
      </c>
      <c r="G134">
        <v>10</v>
      </c>
      <c r="H134">
        <v>38</v>
      </c>
      <c r="I134">
        <v>38330</v>
      </c>
      <c r="J134">
        <v>5</v>
      </c>
      <c r="K134">
        <v>0</v>
      </c>
      <c r="L134">
        <v>1</v>
      </c>
      <c r="M134">
        <v>1</v>
      </c>
      <c r="N134">
        <v>7</v>
      </c>
      <c r="O134">
        <v>4</v>
      </c>
      <c r="P134">
        <v>1</v>
      </c>
      <c r="Q134" t="s">
        <v>1235</v>
      </c>
      <c r="R134" t="b">
        <v>0</v>
      </c>
      <c r="S134" t="b">
        <v>0</v>
      </c>
      <c r="T134" t="b">
        <v>0</v>
      </c>
      <c r="U134">
        <v>0</v>
      </c>
      <c r="V134" t="b">
        <v>0</v>
      </c>
    </row>
    <row r="135" spans="1:22" x14ac:dyDescent="0.2">
      <c r="A135">
        <v>1</v>
      </c>
      <c r="B135">
        <v>1134</v>
      </c>
      <c r="C135" t="s">
        <v>1123</v>
      </c>
      <c r="D135" t="s">
        <v>1124</v>
      </c>
      <c r="E135" t="s">
        <v>79</v>
      </c>
      <c r="F135" t="s">
        <v>79</v>
      </c>
      <c r="G135">
        <v>4</v>
      </c>
      <c r="H135">
        <v>38</v>
      </c>
      <c r="I135">
        <v>38331</v>
      </c>
      <c r="J135">
        <v>5</v>
      </c>
      <c r="K135">
        <v>0</v>
      </c>
      <c r="L135">
        <v>2</v>
      </c>
      <c r="M135">
        <v>2</v>
      </c>
      <c r="N135">
        <v>6</v>
      </c>
      <c r="O135">
        <v>4</v>
      </c>
      <c r="P135">
        <v>1</v>
      </c>
      <c r="Q135" t="s">
        <v>1236</v>
      </c>
      <c r="R135" t="b">
        <v>0</v>
      </c>
      <c r="S135" t="b">
        <v>0</v>
      </c>
      <c r="T135" t="b">
        <v>0</v>
      </c>
      <c r="U135">
        <v>0</v>
      </c>
      <c r="V135" t="b">
        <v>0</v>
      </c>
    </row>
    <row r="136" spans="1:22" x14ac:dyDescent="0.2">
      <c r="A136">
        <v>1</v>
      </c>
      <c r="B136">
        <v>1135</v>
      </c>
      <c r="C136" t="s">
        <v>1123</v>
      </c>
      <c r="D136" t="s">
        <v>1124</v>
      </c>
      <c r="E136" t="s">
        <v>79</v>
      </c>
      <c r="F136" t="s">
        <v>79</v>
      </c>
      <c r="G136">
        <v>4</v>
      </c>
      <c r="H136">
        <v>38</v>
      </c>
      <c r="I136">
        <v>38331</v>
      </c>
      <c r="J136">
        <v>5</v>
      </c>
      <c r="K136">
        <v>0</v>
      </c>
      <c r="L136">
        <v>2</v>
      </c>
      <c r="M136">
        <v>2</v>
      </c>
      <c r="N136">
        <v>7</v>
      </c>
      <c r="O136">
        <v>4</v>
      </c>
      <c r="P136">
        <v>1</v>
      </c>
      <c r="Q136" t="s">
        <v>1237</v>
      </c>
      <c r="R136" t="b">
        <v>0</v>
      </c>
      <c r="S136" t="b">
        <v>0</v>
      </c>
      <c r="T136" t="b">
        <v>0</v>
      </c>
      <c r="U136">
        <v>0</v>
      </c>
      <c r="V136" t="b">
        <v>0</v>
      </c>
    </row>
    <row r="137" spans="1:22" x14ac:dyDescent="0.2">
      <c r="A137">
        <v>1</v>
      </c>
      <c r="B137">
        <v>1136</v>
      </c>
      <c r="C137" t="s">
        <v>1123</v>
      </c>
      <c r="D137" t="s">
        <v>1124</v>
      </c>
      <c r="E137" t="s">
        <v>79</v>
      </c>
      <c r="F137" t="s">
        <v>79</v>
      </c>
      <c r="G137">
        <v>4</v>
      </c>
      <c r="H137">
        <v>38</v>
      </c>
      <c r="I137">
        <v>38331</v>
      </c>
      <c r="J137">
        <v>5</v>
      </c>
      <c r="K137">
        <v>0</v>
      </c>
      <c r="L137">
        <v>1</v>
      </c>
      <c r="M137">
        <v>1</v>
      </c>
      <c r="N137">
        <v>6</v>
      </c>
      <c r="O137">
        <v>4</v>
      </c>
      <c r="P137">
        <v>2</v>
      </c>
      <c r="Q137" t="s">
        <v>1238</v>
      </c>
      <c r="R137" t="b">
        <v>0</v>
      </c>
      <c r="S137" t="b">
        <v>0</v>
      </c>
      <c r="T137" t="b">
        <v>0</v>
      </c>
      <c r="U137">
        <v>0</v>
      </c>
      <c r="V137" t="b">
        <v>0</v>
      </c>
    </row>
    <row r="138" spans="1:22" x14ac:dyDescent="0.2">
      <c r="A138">
        <v>1</v>
      </c>
      <c r="B138">
        <v>1137</v>
      </c>
      <c r="C138" t="s">
        <v>1123</v>
      </c>
      <c r="D138" t="s">
        <v>1124</v>
      </c>
      <c r="E138" t="s">
        <v>79</v>
      </c>
      <c r="F138" t="s">
        <v>79</v>
      </c>
      <c r="G138">
        <v>4</v>
      </c>
      <c r="H138">
        <v>38</v>
      </c>
      <c r="I138">
        <v>38331</v>
      </c>
      <c r="J138">
        <v>5</v>
      </c>
      <c r="K138">
        <v>0</v>
      </c>
      <c r="L138">
        <v>1</v>
      </c>
      <c r="M138">
        <v>1</v>
      </c>
      <c r="N138">
        <v>7</v>
      </c>
      <c r="O138">
        <v>4</v>
      </c>
      <c r="P138">
        <v>2</v>
      </c>
      <c r="Q138" t="s">
        <v>1239</v>
      </c>
      <c r="R138" t="b">
        <v>0</v>
      </c>
      <c r="S138" t="b">
        <v>0</v>
      </c>
      <c r="T138" t="b">
        <v>0</v>
      </c>
      <c r="U138">
        <v>0</v>
      </c>
      <c r="V138" t="b">
        <v>0</v>
      </c>
    </row>
    <row r="139" spans="1:22" x14ac:dyDescent="0.2">
      <c r="A139">
        <v>1</v>
      </c>
      <c r="B139">
        <v>1138</v>
      </c>
      <c r="C139" t="s">
        <v>1131</v>
      </c>
      <c r="D139" t="s">
        <v>1132</v>
      </c>
      <c r="E139" t="s">
        <v>79</v>
      </c>
      <c r="F139" t="s">
        <v>79</v>
      </c>
      <c r="G139">
        <v>9</v>
      </c>
      <c r="H139">
        <v>38</v>
      </c>
      <c r="I139">
        <v>38332</v>
      </c>
      <c r="J139">
        <v>5</v>
      </c>
      <c r="K139">
        <v>0</v>
      </c>
      <c r="L139">
        <v>3</v>
      </c>
      <c r="M139">
        <v>3</v>
      </c>
      <c r="N139">
        <v>6</v>
      </c>
      <c r="O139">
        <v>4</v>
      </c>
      <c r="P139">
        <v>1</v>
      </c>
      <c r="Q139" t="s">
        <v>491</v>
      </c>
      <c r="R139" t="b">
        <v>0</v>
      </c>
      <c r="S139" t="b">
        <v>0</v>
      </c>
      <c r="T139" t="b">
        <v>0</v>
      </c>
      <c r="U139">
        <v>0</v>
      </c>
      <c r="V139" t="b">
        <v>0</v>
      </c>
    </row>
    <row r="140" spans="1:22" x14ac:dyDescent="0.2">
      <c r="A140">
        <v>1</v>
      </c>
      <c r="B140">
        <v>1139</v>
      </c>
      <c r="C140" t="s">
        <v>1131</v>
      </c>
      <c r="D140" t="s">
        <v>1132</v>
      </c>
      <c r="E140" t="s">
        <v>79</v>
      </c>
      <c r="F140" t="s">
        <v>79</v>
      </c>
      <c r="G140">
        <v>9</v>
      </c>
      <c r="H140">
        <v>38</v>
      </c>
      <c r="I140">
        <v>38332</v>
      </c>
      <c r="J140">
        <v>5</v>
      </c>
      <c r="K140">
        <v>0</v>
      </c>
      <c r="L140">
        <v>2</v>
      </c>
      <c r="M140">
        <v>2</v>
      </c>
      <c r="N140">
        <v>6</v>
      </c>
      <c r="O140">
        <v>4</v>
      </c>
      <c r="P140">
        <v>2</v>
      </c>
      <c r="Q140" t="s">
        <v>365</v>
      </c>
      <c r="R140" t="b">
        <v>0</v>
      </c>
      <c r="S140" t="b">
        <v>0</v>
      </c>
      <c r="T140" t="b">
        <v>0</v>
      </c>
      <c r="U140">
        <v>0</v>
      </c>
      <c r="V140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1 8 2 c 7 e 8 - 7 1 3 5 - 4 2 a 8 - b 8 2 a - 8 8 c 8 f d 1 8 2 3 1 3 "   x m l n s = " h t t p : / / s c h e m a s . m i c r o s o f t . c o m / D a t a M a s h u p " > A A A A A C 0 L A A B Q S w M E F A A C A A g A 1 k l c W S R F J b K k A A A A 9 g A A A B I A H A B D b 2 5 m a W c v U G F j a 2 F n Z S 5 4 b W w g o h g A K K A U A A A A A A A A A A A A A A A A A A A A A A A A A A A A h Y + 9 D o I w H M R f h X S n X y 6 E / K m D m 5 G E x M S 4 N q V C F Y q h x f J u D j 6 S r y B G U T f H u / t d c n e / 3 m A 5 t k 1 0 0 b 0 z n c 0 Q w x R F 2 q q u N L b K 0 O A P c Y K W A g q p T r L S 0 Q R b l 4 7 O Z K j 2 / p w S E k L A Y Y G 7 v i K c U k b 2 + W a r a t 3 K 2 F j n p V U a f V r l / x Y S s H u N E R w z l m B O O a Z A Z h N y Y 7 8 A n / Y + 0 x 8 T V k P j h 1 6 L o 4 z X B Z B Z A n l / E A 9 Q S w M E F A A C A A g A 1 k l c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J X F l s R p p l J w g A A I p N A A A T A B w A R m 9 y b X V s Y X M v U 2 V j d G l v b j E u b S C i G A A o o B Q A A A A A A A A A A A A A A A A A A A A A A A A A A A D t X E 1 P G 0 c Y v i P x H y z n A p K F A k n b t B W H i D R q c q h a J V I O o Q c K b m r J 2 J V t q k R R J L P L h 7 G h Q M y 3 T T B g g g M Y T A w x N i b 8 m P H s r k / 5 C 5 3 d s d f e 3 Z n d h b S W 2 k 4 P a e L 3 m e / 3 8 5 n V B N 2 D I Y / f 5 3 i E / 9 / 9 b X t b e 1 v w t 4 G A e 8 g B 0 7 u V 8 p q U y c L D N U e v w + s O t b c 5 0 H + A u w B 8 G X B F 9 G N f 8 I + u e / 7 B k W G 3 L 9 R x 3 + N 1 d / X 5 f S H 0 j 2 C H s + + b f i F 3 I u T z 1 a W t y i X X 3 Q / 4 P c B 9 A P w + 4 C P S X l b 6 W O 4 X t 0 q o d 8 B P A C 6 L e k S C / u Z h u 0 L P Q 8 5 O 1 9 N 7 b q 9 n 2 B N y B 3 q d L q f L 0 e f 3 j g z 7 g r 1 3 b r k c 3 / k G / U M e 3 7 P e 7 p 6 b N 1 2 O n 0 b 8 I f e j 0 A u v u 7 f x 1 6 4 f / D 7 3 z 5 0 u P H 9 h Z V J I l c H o I u C m w e g G 4 F c A z w M + j B Y l L O b Q o h 4 P / I L a / B j w D 6 M O v n c P D L k D w Q 5 1 1 S 7 H 0 5 r o r t f 7 a H D A O x A I 9 o Y C I 4 0 B Y H p K S J y o A 8 A 3 M b X T x 4 E B X / B X f 2 A Y L + H x i 9 / d w Q 7 z C b l e v n T i P R E X 9 + B s A a 3 / g S / 0 5 e 0 u u f E r l 6 M u h X M z n 8 r z S B p C v z t C 7 u c h v f C 1 m X B e i h 3 D 7 L J p e w q k u h S D 3 A F M 5 u g S S k u 5 5 9 Q J 5 W f a h H Z j Q n K j u h S v S 4 Y G Q n g f x F O O I o H c q h T m D V 0 B f l k + U 3 7 f u K e A u 1 Q O Y V R Y v z R K K x e X 4 k I G a b d U O K q U I t X R M 3 O M U F o S j k s w t m 4 O k w f l 0 o B P 2 Q H T M O L p G J w Y F 5 J h m J u v l E p I g 4 w Y N G F h K l b r b S o M j 9 / Q M I D L A D 6 P 7 F I 2 X n m v R g G 3 K + 8 M d 2 S i i H A m B y O F + n 5 7 / c 8 8 y E 6 a T k I 4 G C M J 1 f M A X F 4 Z d R J w 2 4 A r A B 4 N m S e 1 E J Z y U m a l O v 2 + c h Y V D k + N U 2 o C Z K 0 A M S I A J r Y r F 3 G 0 K I I o + 1 Z I b R K U h 3 + n K M 8 y o Y m y M 2 j b x f 0 P Q j S s m r T V y g C H v G b U o M G 6 5 V m j Y n Q U n M k L q x w c P 5 D 2 Z k g z E m e z S L e E p a K Q X y S o n S K F Y 3 t w P F J N T d A A W D s x j I a R v c Z u D P 2 F O k o x D 9 c n 4 f Q S f Z p S e h J p P t J S + S y 4 o m 2 g y Q L k + C R 7 h X L N G p R w R d d 0 b F 0 0 n w 3 4 d c X U Z d O C R x + l Y 6 I a N T B C e B d G d s w x W K U s x p q b R o u r X B C 0 W T N c c g p G i 8 L m K N F 9 N C P V n R M K B Z j M W I B l J 3 K A t p C 0 Y V J e D o P i y R r c K C G H S X M v i m 9 A Z z B F A B R P q h d b a J + E z C r q A e s 8 j K R R J k E 0 M Q M K z q y Q t 4 Z D A 2 Z r I 3 N F f L S k L u 8 / + O F u 8 4 L p S L x I Y X n H E K y k 0 n 5 1 L S m F x w G / p a 7 U 0 P 7 J Q 6 w 2 q m 3 T N A 0 B 8 b Z Q B 3 z y U F w o w O w c t j u M J v W D U S j K V k o T d B T c y d v o C 6 P M + 8 K R S T y d g 3 M R a T M j p k v E U 1 T i o L S d F A 5 S 3 Y R O m s Q 9 F r Z R t 3 2 c R 9 l D v r a N j N t G L t h G E h w x B U m w J w q S E L U o y B X b y F X 7 O / + p P G c S U W H h U K f 3 h C P P 5 2 E 0 I a S T y K L p B i h O F Y X D K M Y i p 0 P K n Q 0 Q Y w Z t g M Q 1 k F e d 7 W 0 e H 6 0 s a K 6 2 c L r V w j o L D 2 h R Y d 3 q Y R W W m g v T p D g 2 m 8 Q l I T e L 8 0 d d W q b 8 T M v Z F C G t B k p c i M e E D r H D V K Z J 9 G F a A M F 1 a Q E E j 4 U B a G b i b o 5 k M l q 5 0 V 6 0 8 r i F f J 6 2 O d p R b K H i t l C 0 M l g 3 o i 1 U 3 B Z q X s h u w / K s 1 Y i 2 U H E K q n J 2 T i v z c A 1 j l l R l 3 6 I A T U j F F z b Q 7 0 I y Q k o p c N F E N Z j l H e S x q u F t s 2 G j K T G x Y d H P U s 5 O V + L q u Z z h K V 0 R c 5 F 6 / q 2 J E f Z d t 1 K 2 I r e a U 6 J U q o U + X D e y h T P v v s O c u a w O 2 s p b J 8 W J p r F A N 7 I s x N J I z B y K i U M T Z Z Q K 6 9 X E l g l A L a i u H W 4 q p Q j K e s 3 i 0 f J O 5 X z F Y L S o + m 8 i z 5 p Y s k a i h m l Z 2 s w w F W a + c d r e I u L h s t 7 w G m d U X S d U B X A m A q d m 5 D 8 / T h M i d f i 9 t D k N + E V l D w k H R K A C r 2 D p 9 b N p p Y 3 X x 7 S y b k a G 2 z K f B t W j B E 2 j u m v l l K x B h 6 J z 1 a Q w 2 a g e T j l T u V x C U z h G L C J H 5 l O O 1 g q L i K 1 M y n W 5 F U F 0 l Q h Z 4 3 1 k / l j + s 7 V B U j + 4 h S X 1 s K I H e + r a d l k C S M V N s 5 B m Q 0 2 Q 6 x c 6 1 0 s d z X N C 6 6 T Y K i 9 t Z h W b W W g 9 0 k B B m o A / P 7 e w T B 3 0 1 z 3 1 C y l C R T E D Z z m 0 0 6 T o D T h 8 V 7 R M u b U x k t 8 w T e T y a 8 z l d A l G C I T 8 5 2 f u e O N b 6 I v w g B b + 5 4 u b z P 9 Y 5 u n E 6 y F 8 M 0 p K T F E c P o b j O z C a U E 5 i o q 7 c B D M D 3 I l 6 K 6 x X + i x K k F X a U S s 0 5 4 j E g w O 5 1 M / n p f A 4 R f r a V B o 3 l S 7 Q p A 1 X p F x U A f 6 N s v I j o 0 u t A 6 u J c z g + Z Q L c H h M y 7 y y 7 U 1 B W f e E N V Y e m A + 3 7 J a U E o c t h + h g p J W 2 3 Y H l R / L C q t i Z + T 6 G H E L 6 q 0 E M I N N c / E y H Q 6 l F 9 Q w i 0 y D d t y e 3 0 d + n 6 O Y / + a b J m W U h d r S w k 1 Y 4 1 3 l 5 O A b i 3 + A w J g a t + 9 U c 4 T 9 l y 1 d s f o l 1 T V o 1 3 j k h S 1 i Q E e r I m I Z x Y T b J A l S z S 1 J s 6 D 6 3 c O B u t 3 D g n r d w 4 M 6 3 c O D 9 d n N Z t r v 4 u 0 8 p 6 r Y w d O a r K W R i b n n 3 9 1 7 S 6 i i 2 o d z L X r P V v O P W 8 X k d P p / N v y R W w c w T 8 u V q a M G 6 P c X u t 5 P Y 8 w y Q 2 7 n / N 7 d 1 o n E 6 r L Z 0 x f I z h + 5 c z f D e c B I 6 v 1 Q G T 8 X y M 5 2 M 8 H + P 5 C N 6 p x v S 1 1 i P Z Y v t u f 8 2 8 E G P 7 G N v H 2 D 7 G 9 j G 2 j 7 F 9 V 2 f 7 r p I H 1 D 6 z b m 0 e w D 6 1 Z p 9 a s 0 + t 2 a f W 7 F P r z y / k N K 8 S t N a N X + F l g q 9 Y U Y f z b / Y y Q Y 1 e Z S 8 T s J c J y L U 6 e 5 m A v U z A X i Z g L x O w l w k M A 7 K X C d j L B P + V l w k s i p y / A F B L A Q I t A B Q A A g A I A N Z J X F k k R S W y p A A A A P Y A A A A S A A A A A A A A A A A A A A A A A A A A A A B D b 2 5 m a W c v U G F j a 2 F n Z S 5 4 b W x Q S w E C L Q A U A A I A C A D W S V x Z D 8 r p q 6 Q A A A D p A A A A E w A A A A A A A A A A A A A A A A D w A A A A W 0 N v b n R l b n R f V H l w Z X N d L n h t b F B L A Q I t A B Q A A g A I A N Z J X F l s R p p l J w g A A I p N A A A T A A A A A A A A A A A A A A A A A O E B A A B G b 3 J t d W x h c y 9 T Z W N 0 a W 9 u M S 5 t U E s F B g A A A A A D A A M A w g A A A F U K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g m Q A Q A A A A A A 5 4 8 B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V y c m 9 y Q 2 9 1 b n Q i I F Z h b H V l P S J s M S I g L z 4 8 R W 5 0 c n k g V H l w Z T 0 i R m l s b E x h c 3 R V c G R h d G V k I i B W Y W x 1 Z T 0 i Z D I w M j M t M T E t M j l U M D Q 6 M D E 6 N D c u N D Q y N D U w O V o i I C 8 + P E V u d H J 5 I F R 5 c G U 9 I k Z p b G x D b 2 x 1 b W 5 U e X B l c y I g V m F s d W U 9 I n N B d 1 l H Q m d Z R 0 J n W U d D U W t H Q X d N R E F 3 T U R B d 0 1 E Q V F F Q k F 3 T U R B d 0 1 E Q V F Z R 0 J n R U R B d 0 1 E Q V F F R E F R T U R B d 0 1 E Q X d N Q k F 3 T U J B d 0 V C Q 1 F F R E N R T U R B d 0 1 C Q X d N R E F 3 T U R B d 0 1 E Q X d N R E F 3 R U d C Z 1 k 9 I i A v P j x F b n R y e S B U e X B l P S J R d W V y e U l E I i B W Y W x 1 Z T 0 i c z M 1 Z j Z h Y j M 4 L T J l M z I t N D I y N i 0 5 Y W U 2 L W I y Z j B m N W I 1 M z R i O C I g L z 4 8 R W 5 0 c n k g V H l w Z T 0 i R m l s b E V y c m 9 y Q 2 9 k Z S I g V m F s d W U 9 I n N V b m t u b 3 d u I i A v P j x F b n R y e S B U e X B l P S J G a W x s Q 2 9 s d W 1 u T m F t Z X M i I F Z h b H V l P S J z W y Z x d W 9 0 O + W k p + S 8 m u e V q u W P t y Z x d W 9 0 O y w m c X V v d D v l p K f k v J r l k I 3 v v J E m c X V v d D s s J n F 1 b 3 Q 7 5 a S n 5 L y a 5 Z C N 7 7 y S J n F 1 b 3 Q 7 L C Z x d W 9 0 O + W k p + S 8 m u W Q j e + 8 k e i L s e W t l y Z x d W 9 0 O y w m c X V v d D v l p K f k v J r l k I 3 v v J L o i 7 H l r Z c m c X V v d D s s J n F 1 b 3 Q 7 6 Z a L 5 Y K s 5 Z y w J n F 1 b 3 Q 7 L C Z x d W 9 0 O + m W i + W C r O W c s O i L s e W t l y Z x d W 9 0 O y w m c X V v d D v k v J r l o L Q m c X V v d D s s J n F 1 b 3 Q 7 5 L y a 5 a C 0 6 I u x 5 a 2 X J n F 1 b 3 Q 7 L C Z x d W 9 0 O + W n i + a c n + m W k y Z x d W 9 0 O y w m c X V v d D v n t Y L m n J / p l p M m c X V v d D s s J n F 1 b 3 Q 7 5 Y K Z 6 I C D J n F 1 b 3 Q 7 L C Z x d W 9 0 O + O D l + O D v O O D q y Z x d W 9 0 O y w m c X V v d D v j g r / j g 4 P j g 4 H m n b 8 m c X V v d D s s J n F 1 b 3 Q 7 5 L 2 / 5 5 S o 5 r C 0 6 L e v 5 L q I 6 Y G 4 J n F 1 b 3 Q 7 L C Z x d W 9 0 O + S 9 v + e U q O a w t O i 3 r + a 6 l u a x u u W L n S Z x d W 9 0 O y w m c X V v d D v k v b / n l K j m s L T o t 6 / j g r / j g q T j g 6 D m s b r l i 5 0 m c X V v d D s s J n F 1 b 3 Q 7 5 L 2 / 5 5 S o 5 r C 0 6 L e v 5 r G 6 5 Y u d J n F 1 b 3 Q 7 L C Z x d W 9 0 O + e 1 h O W G h e a c g O W w k e S 6 u u a V s C Z x d W 9 0 O y w m c X V v d D v p g b j m i Y v k v b / n l K j m i Y D l s Z 4 m c X V v d D s s J n F 1 b 3 Q 7 6 Y G 4 5 o m L 4 4 K o 4 4 O z 4 4 O I 4 4 O q 4 4 O 8 4 4 O B 4 4 K n 4 4 O D 4 4 K v J n F 1 b 3 Q 7 L C Z x d W 9 0 O + W k p + S 8 m u W Q j e W N s O W I t y Z x d W 9 0 O y w m c X V v d D v l g p n o g I P m r I Q m c X V v d D s s J n F 1 b 3 Q 7 4 4 O X 4 4 O 8 4 4 O r 4 4 K z 4 4 O z 4 4 O H 4 4 K j 4 4 K 3 4 4 O n 4 4 O z J n F 1 b 3 Q 7 L C Z x d W 9 0 O + a W s O i o m O m M s u S 4 i u a u t S Z x d W 9 0 O y w m c X V v d D v m l r D o q J j p j L L k u K 3 m r r U m c X V v d D s s J n F 1 b 3 Q 7 5 p a w 6 K i Y 6 Y y y 5 L i L 5 q 6 1 J n F 1 b 3 Q 7 L C Z x d W 9 0 O + W b o + S 9 k + W Q j S Z x d W 9 0 O y w m c X V v d D v l r a b m o K E m c X V v d D s s J n F 1 b 3 Q 7 4 4 O p 4 4 O D 4 4 O X J n F 1 b 3 Q 7 L C Z x d W 9 0 O + W N s O W I t + e U q O e r t u a K g O e V q u W P t y Z x d W 9 0 O y w m c X V v d D v m l r D o q J j p j L L k u I r m r r X j g q v j g 4 o m c X V v d D s s J n F 1 b 3 Q 7 5 p a w 6 K i Y 6 Y y y 5 L i t 5 q 6 1 4 4 K r 4 4 O K J n F 1 b 3 Q 7 L C Z x d W 9 0 O + a W s O i o m O m M s u S 4 i + a u t e O C q + O D i i Z x d W 9 0 O y w m c X V v d D v l j b P m m Y L l h a z o q o 0 m c X V v d D s s J n F 1 b 3 Q 7 5 4 + t 5 7 W E 5 p a 5 5 r O V J n F 1 b 3 Q 7 L C Z x d W 9 0 O + e P r e e 1 h O W E q u W F i O m g h i Z x d W 9 0 O y w m c X V v d D v n j 6 3 n t Y T n t Y T l h o X l h K r l h Y g m c X V v d D s s J n F 1 b 3 Q 7 5 4 + t 5 7 W E 6 Z a L 5 a e L 5 7 W E J n F 1 b 3 Q 7 L C Z x d W 9 0 O + e P r e e 1 h O W 5 s + W d h + W M l i Z x d W 9 0 O y w m c X V v d D v n j 6 3 n t Y T o p I f m l b D j g q / j g 6 n j g r k m c X V v d D s s J n F 1 b 3 Q 7 5 4 + t 5 7 W E 6 K S H 5 p W w 4 4 K v 4 4 O p 4 4 K 5 5 Y S q 5 Y W I 6 a C G J n F 1 b 3 Q 7 L C Z x d W 9 0 O + O C u e O C v + O D v O O D i O O D q u O C u e O D i O W N s O W I t y Z x d W 9 0 O y w m c X V v d D v k v b / n l K j n l a r l j 7 c m c X V v d D s s J n F 1 b 3 Q 7 4 4 O d 4 4 K k 4 4 O z 4 4 O I 5 a + + 6 L G h J n F 1 b 3 Q 7 L C Z x d W 9 0 O + O D n e O C p O O D s + O D i O a A p + W I p S Z x d W 9 0 O y w m c X V v d D v j g 5 3 j g q T j g 7 P j g 4 j n q 7 b m i o A m c X V v d D s s J n F 1 b 3 Q 7 4 4 O d 4 4 K k 4 4 O z 4 4 O I 5 Z C M 6 a C G 5 L 2 N J n F 1 b 3 Q 7 L C Z x d W 9 0 O + O D n e O C p O O D s + O D i O a c i e W K u e a h g e a V s C Z x d W 9 0 O y w m c X V v d D v j g 5 3 j g q T j g 7 P j g 4 j j g q / j g 6 n j g r n m t 7 f l n K g m c X V v d D s s J n F 1 b 3 Q 7 4 4 O d 4 4 K k 4 4 O z 4 4 O I 4 4 O q 4 4 O s 4 4 O 8 J n F 1 b 3 Q 7 L C Z x d W 9 0 O + i z h + a g v O e 0 m u W f u u a 6 l i Z x d W 9 0 O y w m c X V v d D v l p K f k v J r j g r P j g 7 z j g 4 k m c X V v d D s s J n F 1 b 3 Q 7 5 b m 0 6 b 2 i 5 Y i l 5 q i Z 5 r q W 6 K i Y 6 Y y y 5 Y i k 5 a 6 a J n F 1 b 3 Q 7 L C Z x d W 9 0 O + a o m e a 6 l u i o m O m M s u W I p O W u m u W N m O S 9 j S Z x d W 9 0 O y w m c X V v d D v j g r z j g 6 3 j g r P j g 7 z j g r n k v b / n l K g m c X V v d D s s J n F 1 b 3 Q 7 R k l O Q e O D n e O C p O O D s + O D i O S 9 v + e U q C Z x d W 9 0 O y w m c X V v d D v l n 7 r m u p b m l 6 U m c X V v d D s s J n F 1 b 3 Q 7 6 L q r 6 Z q c 6 I C F 4 4 O i 4 4 O 8 4 4 O J J n F 1 b 3 Q 7 L C Z x d W 9 0 O 1 d K 5 a + + 6 L G h 5 p a w 6 K i Y 6 Y y y 5 5 W q 5 Y + 3 J n F 1 b 3 Q 7 L C Z x d W 9 0 O 1 d K 5 b m 0 6 b 2 i 5 Z + 6 5 r q W 5 p e l J n F 1 b 3 Q 7 L C Z x d W 9 0 O 1 d K 5 5 S 3 5 a 2 Q 6 Z a L 5 a e L 5 b m 0 6 b 2 i J n F 1 b 3 Q 7 L C Z x d W 9 0 O 1 d K 5 5 S 3 5 a 2 Q 5 7 W C 5 L q G 5 b m 0 6 b 2 i J n F 1 b 3 Q 7 L C Z x d W 9 0 O 1 d K 5 a W z 5 a 2 Q 6 Z a L 5 a e L 5 b m 0 6 b 2 i J n F 1 b 3 Q 7 L C Z x d W 9 0 O 1 d K 5 a W z 5 a 2 Q 5 7 W C 5 L q G 5 b m 0 6 b 2 i J n F 1 b 3 Q 7 L C Z x d W 9 0 O + a J g O W x n u e 1 k O W Q i O i h q O e k u i Z x d W 9 0 O y w m c X V v d D v m s b r l i 5 3 o o 5 z m r K A x J n F 1 b 3 Q 7 L C Z x d W 9 0 O + a x u u W L n e i j n O a s o D I m c X V v d D s s J n F 1 b 3 Q 7 4 4 O d 4 4 K k 4 4 O z 4 4 O I 5 Y S q 5 Y W I 6 a C G 7 7 y R J n F 1 b 3 Q 7 L C Z x d W 9 0 O + O D n e O C p O O D s + O D i O W E q u W F i O m g h u + 8 k i Z x d W 9 0 O y w m c X V v d D v j g 5 3 j g q T j g 7 P j g 4 j l h K r l h Y j p o I b v v J M m c X V v d D s s J n F 1 b 3 Q 7 4 4 O d 4 4 K k 4 4 O z 4 4 O I 5 Y S q 5 Y W I 6 a C G 7 7 y U J n F 1 b 3 Q 7 L C Z x d W 9 0 O + O D n e O C p O O D s + O D i O W E q u W F i O m g h u + 8 l S Z x d W 9 0 O y w m c X V v d D v j g 5 3 j g q T j g 7 P j g 4 j l h K r l h Y j p o I b v v J Y m c X V v d D s s J n F 1 b 3 Q 7 4 4 O d 4 4 K k 4 4 O z 4 4 O I 5 Y S q 5 Y W I 6 a C G 7 7 y X J n F 1 b 3 Q 7 L C Z x d W 9 0 O + O D n e O C p O O D s + O D i O W E q u W F i O m g h u + 8 m C Z x d W 9 0 O y w m c X V v d D v j g 5 3 j g q T j g 7 P j g 4 j l h K r l h Y j p o I b v v J k m c X V v d D s s J n F 1 b 3 Q 7 4 4 O d 4 4 K k 4 4 O z 4 4 O I 5 Y S q 5 Y W I 6 a C G 7 7 y R 7 7 y Q J n F 1 b 3 Q 7 L C Z x d W 9 0 O + O D q e O D g + O D l + W 3 r u W v v u i x o e a W s O i o m O m M s i Z x d W 9 0 O y w m c X V v d D v m s 7 P l i p v m p J z l r p r k v b / n l K g m c X V v d D s s J n F 1 b 3 Q 7 5 4 m 5 5 q 6 K 5 r O z 5 Y q b 5 7 S a 7 7 y R J n F 1 b 3 Q 7 L C Z x d W 9 0 O + e J u e a u i u a z s + W K m + e 0 m u + 8 k i Z x d W 9 0 O y w m c X V v d D v n i b n m r o r m s 7 P l i p v n t J r v v J M m c X V v d D t d I i A v P j x F b n R y e S B U e X B l P S J G a W x s Q 2 9 1 b n Q i I F Z h b H V l P S J s M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4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5 a S n 5 L y a 6 K i t 5 a 6 a L + W k i e a b t O O B l e O C j O O B n + W e i y 5 7 5 a S n 5 L y a 5 5 W q 5 Y + 3 L D B 9 J n F 1 b 3 Q 7 L C Z x d W 9 0 O 1 N l Y 3 R p b 2 4 x L + W k p + S 8 m u i o r e W u m i / l p I n m m 7 T j g Z X j g o z j g Z / l n o s u e + W k p + S 8 m u W Q j e + 8 k S w x f S Z x d W 9 0 O y w m c X V v d D t T Z W N 0 a W 9 u M S / l p K f k v J r o q K 3 l r p o v 5 a S J 5 p u 0 4 4 G V 4 4 K M 4 4 G f 5 Z 6 L L n v l p K f k v J r l k I 3 v v J I s M n 0 m c X V v d D s s J n F 1 b 3 Q 7 U 2 V j d G l v b j E v 5 a S n 5 L y a 6 K i t 5 a 6 a L + W k i e a b t O O B l e O C j O O B n + W e i y 5 7 5 a S n 5 L y a 5 Z C N 7 7 y R 6 I u x 5 a 2 X L D N 9 J n F 1 b 3 Q 7 L C Z x d W 9 0 O 1 N l Y 3 R p b 2 4 x L + W k p + S 8 m u i o r e W u m i / l p I n m m 7 T j g Z X j g o z j g Z / l n o s u e + W k p + S 8 m u W Q j e + 8 k u i L s e W t l y w 0 f S Z x d W 9 0 O y w m c X V v d D t T Z W N 0 a W 9 u M S / l p K f k v J r o q K 3 l r p o v 5 a S J 5 p u 0 4 4 G V 4 4 K M 4 4 G f 5 Z 6 L L n v p l o v l g q z l n L A s N X 0 m c X V v d D s s J n F 1 b 3 Q 7 U 2 V j d G l v b j E v 5 a S n 5 L y a 6 K i t 5 a 6 a L + W k i e a b t O O B l e O C j O O B n + W e i y 5 7 6 Z a L 5 Y K s 5 Z y w 6 I u x 5 a 2 X L D Z 9 J n F 1 b 3 Q 7 L C Z x d W 9 0 O 1 N l Y 3 R p b 2 4 x L + W k p + S 8 m u i o r e W u m i / l p I n m m 7 T j g Z X j g o z j g Z / l n o s u e + S 8 m u W g t C w 3 f S Z x d W 9 0 O y w m c X V v d D t T Z W N 0 a W 9 u M S / l p K f k v J r o q K 3 l r p o v 5 a S J 5 p u 0 4 4 G V 4 4 K M 4 4 G f 5 Z 6 L L n v k v J r l o L T o i 7 H l r Z c s O H 0 m c X V v d D s s J n F 1 b 3 Q 7 U 2 V j d G l v b j E v 5 a S n 5 L y a 6 K i t 5 a 6 a L + W k i e a b t O O B l e O C j O O B n + W e i y 5 7 5 a e L 5 p y f 6 Z a T L D l 9 J n F 1 b 3 Q 7 L C Z x d W 9 0 O 1 N l Y 3 R p b 2 4 x L + W k p + S 8 m u i o r e W u m i / l p I n m m 7 T j g Z X j g o z j g Z / l n o s u e + e 1 g u a c n + m W k y w x M H 0 m c X V v d D s s J n F 1 b 3 Q 7 U 2 V j d G l v b j E v 5 a S n 5 L y a 6 K i t 5 a 6 a L + W k i e a b t O O B l e O C j O O B n + W e i y 5 7 5 Y K Z 6 I C D L D E x f S Z x d W 9 0 O y w m c X V v d D t T Z W N 0 a W 9 u M S / l p K f k v J r o q K 3 l r p o v 5 a S J 5 p u 0 4 4 G V 4 4 K M 4 4 G f 5 Z 6 L L n v j g 5 f j g 7 z j g 6 s s M T J 9 J n F 1 b 3 Q 7 L C Z x d W 9 0 O 1 N l Y 3 R p b 2 4 x L + W k p + S 8 m u i o r e W u m i / l p I n m m 7 T j g Z X j g o z j g Z / l n o s u e + O C v + O D g + O D g e a d v y w x M 3 0 m c X V v d D s s J n F 1 b 3 Q 7 U 2 V j d G l v b j E v 5 a S n 5 L y a 6 K i t 5 a 6 a L + W k i e a b t O O B l e O C j O O B n + W e i y 5 7 5 L 2 / 5 5 S o 5 r C 0 6 L e v 5 L q I 6 Y G 4 L D E 0 f S Z x d W 9 0 O y w m c X V v d D t T Z W N 0 a W 9 u M S / l p K f k v J r o q K 3 l r p o v 5 a S J 5 p u 0 4 4 G V 4 4 K M 4 4 G f 5 Z 6 L L n v k v b / n l K j m s L T o t 6 / m u p b m s b r l i 5 0 s M T V 9 J n F 1 b 3 Q 7 L C Z x d W 9 0 O 1 N l Y 3 R p b 2 4 x L + W k p + S 8 m u i o r e W u m i / l p I n m m 7 T j g Z X j g o z j g Z / l n o s u e + S 9 v + e U q O a w t O i 3 r + O C v + O C p O O D o O a x u u W L n S w x N n 0 m c X V v d D s s J n F 1 b 3 Q 7 U 2 V j d G l v b j E v 5 a S n 5 L y a 6 K i t 5 a 6 a L + W k i e a b t O O B l e O C j O O B n + W e i y 5 7 5 L 2 / 5 5 S o 5 r C 0 6 L e v 5 r G 6 5 Y u d L D E 3 f S Z x d W 9 0 O y w m c X V v d D t T Z W N 0 a W 9 u M S / l p K f k v J r o q K 3 l r p o v 5 a S J 5 p u 0 4 4 G V 4 4 K M 4 4 G f 5 Z 6 L L n v n t Y T l h o X m n I D l s J H k u r r m l b A s M T h 9 J n F 1 b 3 Q 7 L C Z x d W 9 0 O 1 N l Y 3 R p b 2 4 x L + W k p + S 8 m u i o r e W u m i / l p I n m m 7 T j g Z X j g o z j g Z / l n o s u e + m B u O a J i + S 9 v + e U q O a J g O W x n i w x O X 0 m c X V v d D s s J n F 1 b 3 Q 7 U 2 V j d G l v b j E v 5 a S n 5 L y a 6 K i t 5 a 6 a L + W k i e a b t O O B l e O C j O O B n + W e i y 5 7 6 Y G 4 5 o m L 4 4 K o 4 4 O z 4 4 O I 4 4 O q 4 4 O 8 4 4 O B 4 4 K n 4 4 O D 4 4 K v L D I w f S Z x d W 9 0 O y w m c X V v d D t T Z W N 0 a W 9 u M S / l p K f k v J r o q K 3 l r p o v 5 a S J 5 p u 0 4 4 G V 4 4 K M 4 4 G f 5 Z 6 L L n v l p K f k v J r l k I 3 l j b D l i L c s M j F 9 J n F 1 b 3 Q 7 L C Z x d W 9 0 O 1 N l Y 3 R p b 2 4 x L + W k p + S 8 m u i o r e W u m i / l p I n m m 7 T j g Z X j g o z j g Z / l n o s u e + W C m e i A g + a s h C w y M n 0 m c X V v d D s s J n F 1 b 3 Q 7 U 2 V j d G l v b j E v 5 a S n 5 L y a 6 K i t 5 a 6 a L + W k i e a b t O O B l e O C j O O B n + W e i y 5 7 4 4 O X 4 4 O 8 4 4 O r 4 4 K z 4 4 O z 4 4 O H 4 4 K j 4 4 K 3 4 4 O n 4 4 O z L D I z f S Z x d W 9 0 O y w m c X V v d D t T Z W N 0 a W 9 u M S / l p K f k v J r o q K 3 l r p o v 5 a S J 5 p u 0 4 4 G V 4 4 K M 4 4 G f 5 Z 6 L L n v m l r D o q J j p j L L k u I r m r r U s M j R 9 J n F 1 b 3 Q 7 L C Z x d W 9 0 O 1 N l Y 3 R p b 2 4 x L + W k p + S 8 m u i o r e W u m i / l p I n m m 7 T j g Z X j g o z j g Z / l n o s u e + a W s O i o m O m M s u S 4 r e a u t S w y N X 0 m c X V v d D s s J n F 1 b 3 Q 7 U 2 V j d G l v b j E v 5 a S n 5 L y a 6 K i t 5 a 6 a L + W k i e a b t O O B l e O C j O O B n + W e i y 5 7 5 p a w 6 K i Y 6 Y y y 5 L i L 5 q 6 1 L D I 2 f S Z x d W 9 0 O y w m c X V v d D t T Z W N 0 a W 9 u M S / l p K f k v J r o q K 3 l r p o v 5 a S J 5 p u 0 4 4 G V 4 4 K M 4 4 G f 5 Z 6 L L n v l m 6 P k v Z P l k I 0 s M j d 9 J n F 1 b 3 Q 7 L C Z x d W 9 0 O 1 N l Y 3 R p b 2 4 x L + W k p + S 8 m u i o r e W u m i / l p I n m m 7 T j g Z X j g o z j g Z / l n o s u e + W t p u a g o S w y O H 0 m c X V v d D s s J n F 1 b 3 Q 7 U 2 V j d G l v b j E v 5 a S n 5 L y a 6 K i t 5 a 6 a L + W k i e a b t O O B l e O C j O O B n + W e i y 5 7 4 4 O p 4 4 O D 4 4 O X L D I 5 f S Z x d W 9 0 O y w m c X V v d D t T Z W N 0 a W 9 u M S / l p K f k v J r o q K 3 l r p o v 5 a S J 5 p u 0 4 4 G V 4 4 K M 4 4 G f 5 Z 6 L L n v l j b D l i L f n l K j n q 7 b m i o D n l a r l j 7 c s M z B 9 J n F 1 b 3 Q 7 L C Z x d W 9 0 O 1 N l Y 3 R p b 2 4 x L + W k p + S 8 m u i o r e W u m i / l p I n m m 7 T j g Z X j g o z j g Z / l n o s u e + a W s O i o m O m M s u S 4 i u a u t e O C q + O D i i w z M X 0 m c X V v d D s s J n F 1 b 3 Q 7 U 2 V j d G l v b j E v 5 a S n 5 L y a 6 K i t 5 a 6 a L + W k i e a b t O O B l e O C j O O B n + W e i y 5 7 5 p a w 6 K i Y 6 Y y y 5 L i t 5 q 6 1 4 4 K r 4 4 O K L D M y f S Z x d W 9 0 O y w m c X V v d D t T Z W N 0 a W 9 u M S / l p K f k v J r o q K 3 l r p o v 5 a S J 5 p u 0 4 4 G V 4 4 K M 4 4 G f 5 Z 6 L L n v m l r D o q J j p j L L k u I v m r r X j g q v j g 4 o s M z N 9 J n F 1 b 3 Q 7 L C Z x d W 9 0 O 1 N l Y 3 R p b 2 4 x L + W k p + S 8 m u i o r e W u m i / l p I n m m 7 T j g Z X j g o z j g Z / l n o s u e + W N s + a Z g u W F r O i q j S w z N H 0 m c X V v d D s s J n F 1 b 3 Q 7 U 2 V j d G l v b j E v 5 a S n 5 L y a 6 K i t 5 a 6 a L + W k i e a b t O O B l e O C j O O B n + W e i y 5 7 5 4 + t 5 7 W E 5 p a 5 5 r O V L D M 1 f S Z x d W 9 0 O y w m c X V v d D t T Z W N 0 a W 9 u M S / l p K f k v J r o q K 3 l r p o v 5 a S J 5 p u 0 4 4 G V 4 4 K M 4 4 G f 5 Z 6 L L n v n j 6 3 n t Y T l h K r l h Y j p o I Y s M z Z 9 J n F 1 b 3 Q 7 L C Z x d W 9 0 O 1 N l Y 3 R p b 2 4 x L + W k p + S 8 m u i o r e W u m i / l p I n m m 7 T j g Z X j g o z j g Z / l n o s u e + e P r e e 1 h O e 1 h O W G h e W E q u W F i C w z N 3 0 m c X V v d D s s J n F 1 b 3 Q 7 U 2 V j d G l v b j E v 5 a S n 5 L y a 6 K i t 5 a 6 a L + W k i e a b t O O B l e O C j O O B n + W e i y 5 7 5 4 + t 5 7 W E 6 Z a L 5 a e L 5 7 W E L D M 4 f S Z x d W 9 0 O y w m c X V v d D t T Z W N 0 a W 9 u M S / l p K f k v J r o q K 3 l r p o v 5 a S J 5 p u 0 4 4 G V 4 4 K M 4 4 G f 5 Z 6 L L n v n j 6 3 n t Y T l u b P l n Y f l j J Y s M z l 9 J n F 1 b 3 Q 7 L C Z x d W 9 0 O 1 N l Y 3 R p b 2 4 x L + W k p + S 8 m u i o r e W u m i / l p I n m m 7 T j g Z X j g o z j g Z / l n o s u e + e P r e e 1 h O i k h + a V s O O C r + O D q e O C u S w 0 M H 0 m c X V v d D s s J n F 1 b 3 Q 7 U 2 V j d G l v b j E v 5 a S n 5 L y a 6 K i t 5 a 6 a L + W k i e a b t O O B l e O C j O O B n + W e i y 5 7 5 4 + t 5 7 W E 6 K S H 5 p W w 4 4 K v 4 4 O p 4 4 K 5 5 Y S q 5 Y W I 6 a C G L D Q x f S Z x d W 9 0 O y w m c X V v d D t T Z W N 0 a W 9 u M S / l p K f k v J r o q K 3 l r p o v 5 a S J 5 p u 0 4 4 G V 4 4 K M 4 4 G f 5 Z 6 L L n v j g r n j g r / j g 7 z j g 4 j j g 6 r j g r n j g 4 j l j b D l i L c s N D J 9 J n F 1 b 3 Q 7 L C Z x d W 9 0 O 1 N l Y 3 R p b 2 4 x L + W k p + S 8 m u i o r e W u m i / l p I n m m 7 T j g Z X j g o z j g Z / l n o s u e + S 9 v + e U q O e V q u W P t y w 0 M 3 0 m c X V v d D s s J n F 1 b 3 Q 7 U 2 V j d G l v b j E v 5 a S n 5 L y a 6 K i t 5 a 6 a L + W k i e a b t O O B l e O C j O O B n + W e i y 5 7 4 4 O d 4 4 K k 4 4 O z 4 4 O I 5 a + + 6 L G h L D Q 0 f S Z x d W 9 0 O y w m c X V v d D t T Z W N 0 a W 9 u M S / l p K f k v J r o q K 3 l r p o v 5 a S J 5 p u 0 4 4 G V 4 4 K M 4 4 G f 5 Z 6 L L n v j g 5 3 j g q T j g 7 P j g 4 j m g K f l i K U s N D V 9 J n F 1 b 3 Q 7 L C Z x d W 9 0 O 1 N l Y 3 R p b 2 4 x L + W k p + S 8 m u i o r e W u m i / l p I n m m 7 T j g Z X j g o z j g Z / l n o s u e + O D n e O C p O O D s + O D i O e r t u a K g C w 0 N n 0 m c X V v d D s s J n F 1 b 3 Q 7 U 2 V j d G l v b j E v 5 a S n 5 L y a 6 K i t 5 a 6 a L + W k i e a b t O O B l e O C j O O B n + W e i y 5 7 4 4 O d 4 4 K k 4 4 O z 4 4 O I 5 Z C M 6 a C G 5 L 2 N L D Q 3 f S Z x d W 9 0 O y w m c X V v d D t T Z W N 0 a W 9 u M S / l p K f k v J r o q K 3 l r p o v 5 a S J 5 p u 0 4 4 G V 4 4 K M 4 4 G f 5 Z 6 L L n v j g 5 3 j g q T j g 7 P j g 4 j m n I n l i r n m o Y H m l b A s N D h 9 J n F 1 b 3 Q 7 L C Z x d W 9 0 O 1 N l Y 3 R p b 2 4 x L + W k p + S 8 m u i o r e W u m i / l p I n m m 7 T j g Z X j g o z j g Z / l n o s u e + O D n e O C p O O D s + O D i O O C r + O D q e O C u e a 3 t + W c q C w 0 O X 0 m c X V v d D s s J n F 1 b 3 Q 7 U 2 V j d G l v b j E v 5 a S n 5 L y a 6 K i t 5 a 6 a L + W k i e a b t O O B l e O C j O O B n + W e i y 5 7 4 4 O d 4 4 K k 4 4 O z 4 4 O I 4 4 O q 4 4 O s 4 4 O 8 L D U w f S Z x d W 9 0 O y w m c X V v d D t T Z W N 0 a W 9 u M S / l p K f k v J r o q K 3 l r p o v 5 a S J 5 p u 0 4 4 G V 4 4 K M 4 4 G f 5 Z 6 L L n v o s 4 f m o L z n t J r l n 7 r m u p Y s N T F 9 J n F 1 b 3 Q 7 L C Z x d W 9 0 O 1 N l Y 3 R p b 2 4 x L + W k p + S 8 m u i o r e W u m i / l p I n m m 7 T j g Z X j g o z j g Z / l n o s u e + W k p + S 8 m u O C s + O D v O O D i S w 1 M n 0 m c X V v d D s s J n F 1 b 3 Q 7 U 2 V j d G l v b j E v 5 a S n 5 L y a 6 K i t 5 a 6 a L + W k i e a b t O O B l e O C j O O B n + W e i y 5 7 5 b m 0 6 b 2 i 5 Y i l 5 q i Z 5 r q W 6 K i Y 6 Y y y 5 Y i k 5 a 6 a L D U z f S Z x d W 9 0 O y w m c X V v d D t T Z W N 0 a W 9 u M S / l p K f k v J r o q K 3 l r p o v 5 a S J 5 p u 0 4 4 G V 4 4 K M 4 4 G f 5 Z 6 L L n v m q J n m u p b o q J j p j L L l i K T l r p r l j Z j k v Y 0 s N T R 9 J n F 1 b 3 Q 7 L C Z x d W 9 0 O 1 N l Y 3 R p b 2 4 x L + W k p + S 8 m u i o r e W u m i / l p I n m m 7 T j g Z X j g o z j g Z / l n o s u e + O C v O O D r e O C s + O D v O O C u e S 9 v + e U q C w 1 N X 0 m c X V v d D s s J n F 1 b 3 Q 7 U 2 V j d G l v b j E v 5 a S n 5 L y a 6 K i t 5 a 6 a L + W k i e a b t O O B l e O C j O O B n + W e i y 5 7 R k l O Q e O D n e O C p O O D s + O D i O S 9 v + e U q C w 1 N n 0 m c X V v d D s s J n F 1 b 3 Q 7 U 2 V j d G l v b j E v 5 a S n 5 L y a 6 K i t 5 a 6 a L + W k i e a b t O O B l e O C j O O B n + W e i y 5 7 5 Z + 6 5 r q W 5 p e l L D U 3 f S Z x d W 9 0 O y w m c X V v d D t T Z W N 0 a W 9 u M S / l p K f k v J r o q K 3 l r p o v 5 a S J 5 p u 0 4 4 G V 4 4 K M 4 4 G f 5 Z 6 L L n v o u q v p m p z o g I X j g 6 L j g 7 z j g 4 k s N T h 9 J n F 1 b 3 Q 7 L C Z x d W 9 0 O 1 N l Y 3 R p b 2 4 x L + W k p + S 8 m u i o r e W u m i / l p I n m m 7 T j g Z X j g o z j g Z / l n o s u e 1 d K 5 a + + 6 L G h 5 p a w 6 K i Y 6 Y y y 5 5 W q 5 Y + 3 L D U 5 f S Z x d W 9 0 O y w m c X V v d D t T Z W N 0 a W 9 u M S / l p K f k v J r o q K 3 l r p o v 5 a S J 5 p u 0 4 4 G V 4 4 K M 4 4 G f 5 Z 6 L L n t X S u W 5 t O m 9 o u W f u u a 6 l u a X p S w 2 M H 0 m c X V v d D s s J n F 1 b 3 Q 7 U 2 V j d G l v b j E v 5 a S n 5 L y a 6 K i t 5 a 6 a L + W k i e a b t O O B l e O C j O O B n + W e i y 5 7 V 0 r n l L f l r Z D p l o v l p 4 v l u b T p v a I s N j F 9 J n F 1 b 3 Q 7 L C Z x d W 9 0 O 1 N l Y 3 R p b 2 4 x L + W k p + S 8 m u i o r e W u m i / l p I n m m 7 T j g Z X j g o z j g Z / l n o s u e 1 d K 5 5 S 3 5 a 2 Q 5 7 W C 5 L q G 5 b m 0 6 b 2 i L D Y y f S Z x d W 9 0 O y w m c X V v d D t T Z W N 0 a W 9 u M S / l p K f k v J r o q K 3 l r p o v 5 a S J 5 p u 0 4 4 G V 4 4 K M 4 4 G f 5 Z 6 L L n t X S u W l s + W t k O m W i + W n i + W 5 t O m 9 o i w 2 M 3 0 m c X V v d D s s J n F 1 b 3 Q 7 U 2 V j d G l v b j E v 5 a S n 5 L y a 6 K i t 5 a 6 a L + W k i e a b t O O B l e O C j O O B n + W e i y 5 7 V 0 r l p b P l r Z D n t Y L k u o b l u b T p v a I s N j R 9 J n F 1 b 3 Q 7 L C Z x d W 9 0 O 1 N l Y 3 R p b 2 4 x L + W k p + S 8 m u i o r e W u m i / l p I n m m 7 T j g Z X j g o z j g Z / l n o s u e + a J g O W x n u e 1 k O W Q i O i h q O e k u i w 2 N X 0 m c X V v d D s s J n F 1 b 3 Q 7 U 2 V j d G l v b j E v 5 a S n 5 L y a 6 K i t 5 a 6 a L + W k i e a b t O O B l e O C j O O B n + W e i y 5 7 5 r G 6 5 Y u d 6 K O c 5 q y g M S w 2 N n 0 m c X V v d D s s J n F 1 b 3 Q 7 U 2 V j d G l v b j E v 5 a S n 5 L y a 6 K i t 5 a 6 a L + W k i e a b t O O B l e O C j O O B n + W e i y 5 7 5 r G 6 5 Y u d 6 K O c 5 q y g M i w 2 N 3 0 m c X V v d D s s J n F 1 b 3 Q 7 U 2 V j d G l v b j E v 5 a S n 5 L y a 6 K i t 5 a 6 a L + W k i e a b t O O B l e O C j O O B n + W e i y 5 7 4 4 O d 4 4 K k 4 4 O z 4 4 O I 5 Y S q 5 Y W I 6 a C G 7 7 y R L D Y 4 f S Z x d W 9 0 O y w m c X V v d D t T Z W N 0 a W 9 u M S / l p K f k v J r o q K 3 l r p o v 5 a S J 5 p u 0 4 4 G V 4 4 K M 4 4 G f 5 Z 6 L L n v j g 5 3 j g q T j g 7 P j g 4 j l h K r l h Y j p o I b v v J I s N j l 9 J n F 1 b 3 Q 7 L C Z x d W 9 0 O 1 N l Y 3 R p b 2 4 x L + W k p + S 8 m u i o r e W u m i / l p I n m m 7 T j g Z X j g o z j g Z / l n o s u e + O D n e O C p O O D s + O D i O W E q u W F i O m g h u + 8 k y w 3 M H 0 m c X V v d D s s J n F 1 b 3 Q 7 U 2 V j d G l v b j E v 5 a S n 5 L y a 6 K i t 5 a 6 a L + W k i e a b t O O B l e O C j O O B n + W e i y 5 7 4 4 O d 4 4 K k 4 4 O z 4 4 O I 5 Y S q 5 Y W I 6 a C G 7 7 y U L D c x f S Z x d W 9 0 O y w m c X V v d D t T Z W N 0 a W 9 u M S / l p K f k v J r o q K 3 l r p o v 5 a S J 5 p u 0 4 4 G V 4 4 K M 4 4 G f 5 Z 6 L L n v j g 5 3 j g q T j g 7 P j g 4 j l h K r l h Y j p o I b v v J U s N z J 9 J n F 1 b 3 Q 7 L C Z x d W 9 0 O 1 N l Y 3 R p b 2 4 x L + W k p + S 8 m u i o r e W u m i / l p I n m m 7 T j g Z X j g o z j g Z / l n o s u e + O D n e O C p O O D s + O D i O W E q u W F i O m g h u + 8 l i w 3 M 3 0 m c X V v d D s s J n F 1 b 3 Q 7 U 2 V j d G l v b j E v 5 a S n 5 L y a 6 K i t 5 a 6 a L + W k i e a b t O O B l e O C j O O B n + W e i y 5 7 4 4 O d 4 4 K k 4 4 O z 4 4 O I 5 Y S q 5 Y W I 6 a C G 7 7 y X L D c 0 f S Z x d W 9 0 O y w m c X V v d D t T Z W N 0 a W 9 u M S / l p K f k v J r o q K 3 l r p o v 5 a S J 5 p u 0 4 4 G V 4 4 K M 4 4 G f 5 Z 6 L L n v j g 5 3 j g q T j g 7 P j g 4 j l h K r l h Y j p o I b v v J g s N z V 9 J n F 1 b 3 Q 7 L C Z x d W 9 0 O 1 N l Y 3 R p b 2 4 x L + W k p + S 8 m u i o r e W u m i / l p I n m m 7 T j g Z X j g o z j g Z / l n o s u e + O D n e O C p O O D s + O D i O W E q u W F i O m g h u + 8 m S w 3 N n 0 m c X V v d D s s J n F 1 b 3 Q 7 U 2 V j d G l v b j E v 5 a S n 5 L y a 6 K i t 5 a 6 a L + W k i e a b t O O B l e O C j O O B n + W e i y 5 7 4 4 O d 4 4 K k 4 4 O z 4 4 O I 5 Y S q 5 Y W I 6 a C G 7 7 y R 7 7 y Q L D c 3 f S Z x d W 9 0 O y w m c X V v d D t T Z W N 0 a W 9 u M S / l p K f k v J r o q K 3 l r p o v 5 a S J 5 p u 0 4 4 G V 4 4 K M 4 4 G f 5 Z 6 L L n v j g 6 n j g 4 P j g 5 f l t 6 7 l r 7 7 o s a H m l r D o q J j p j L I s N z h 9 J n F 1 b 3 Q 7 L C Z x d W 9 0 O 1 N l Y 3 R p b 2 4 x L + W k p + S 8 m u i o r e W u m i / l p I n m m 7 T j g Z X j g o z j g Z / l n o s u e + a z s + W K m + a k n O W u m u S 9 v + e U q C w 3 O X 0 m c X V v d D s s J n F 1 b 3 Q 7 U 2 V j d G l v b j E v 5 a S n 5 L y a 6 K i t 5 a 6 a L + W k i e a b t O O B l e O C j O O B n + W e i y 5 7 5 4 m 5 5 q 6 K 5 r O z 5 Y q b 5 7 S a 7 7 y R L D g w f S Z x d W 9 0 O y w m c X V v d D t T Z W N 0 a W 9 u M S / l p K f k v J r o q K 3 l r p o v 5 a S J 5 p u 0 4 4 G V 4 4 K M 4 4 G f 5 Z 6 L L n v n i b n m r o r m s 7 P l i p v n t J r v v J I s O D F 9 J n F 1 b 3 Q 7 L C Z x d W 9 0 O 1 N l Y 3 R p b 2 4 x L + W k p + S 8 m u i o r e W u m i / l p I n m m 7 T j g Z X j g o z j g Z / l n o s u e + e J u e a u i u a z s + W K m + e 0 m u + 8 k y w 4 M n 0 m c X V v d D t d L C Z x d W 9 0 O 0 N v b H V t b k N v d W 5 0 J n F 1 b 3 Q 7 O j g z L C Z x d W 9 0 O 0 t l e U N v b H V t b k 5 h b W V z J n F 1 b 3 Q 7 O l t d L C Z x d W 9 0 O 0 N v b H V t b k l k Z W 5 0 a X R p Z X M m c X V v d D s 6 W y Z x d W 9 0 O 1 N l Y 3 R p b 2 4 x L + W k p + S 8 m u i o r e W u m i / l p I n m m 7 T j g Z X j g o z j g Z / l n o s u e + W k p + S 8 m u e V q u W P t y w w f S Z x d W 9 0 O y w m c X V v d D t T Z W N 0 a W 9 u M S / l p K f k v J r o q K 3 l r p o v 5 a S J 5 p u 0 4 4 G V 4 4 K M 4 4 G f 5 Z 6 L L n v l p K f k v J r l k I 3 v v J E s M X 0 m c X V v d D s s J n F 1 b 3 Q 7 U 2 V j d G l v b j E v 5 a S n 5 L y a 6 K i t 5 a 6 a L + W k i e a b t O O B l e O C j O O B n + W e i y 5 7 5 a S n 5 L y a 5 Z C N 7 7 y S L D J 9 J n F 1 b 3 Q 7 L C Z x d W 9 0 O 1 N l Y 3 R p b 2 4 x L + W k p + S 8 m u i o r e W u m i / l p I n m m 7 T j g Z X j g o z j g Z / l n o s u e + W k p + S 8 m u W Q j e + 8 k e i L s e W t l y w z f S Z x d W 9 0 O y w m c X V v d D t T Z W N 0 a W 9 u M S / l p K f k v J r o q K 3 l r p o v 5 a S J 5 p u 0 4 4 G V 4 4 K M 4 4 G f 5 Z 6 L L n v l p K f k v J r l k I 3 v v J L o i 7 H l r Z c s N H 0 m c X V v d D s s J n F 1 b 3 Q 7 U 2 V j d G l v b j E v 5 a S n 5 L y a 6 K i t 5 a 6 a L + W k i e a b t O O B l e O C j O O B n + W e i y 5 7 6 Z a L 5 Y K s 5 Z y w L D V 9 J n F 1 b 3 Q 7 L C Z x d W 9 0 O 1 N l Y 3 R p b 2 4 x L + W k p + S 8 m u i o r e W u m i / l p I n m m 7 T j g Z X j g o z j g Z / l n o s u e + m W i + W C r O W c s O i L s e W t l y w 2 f S Z x d W 9 0 O y w m c X V v d D t T Z W N 0 a W 9 u M S / l p K f k v J r o q K 3 l r p o v 5 a S J 5 p u 0 4 4 G V 4 4 K M 4 4 G f 5 Z 6 L L n v k v J r l o L Q s N 3 0 m c X V v d D s s J n F 1 b 3 Q 7 U 2 V j d G l v b j E v 5 a S n 5 L y a 6 K i t 5 a 6 a L + W k i e a b t O O B l e O C j O O B n + W e i y 5 7 5 L y a 5 a C 0 6 I u x 5 a 2 X L D h 9 J n F 1 b 3 Q 7 L C Z x d W 9 0 O 1 N l Y 3 R p b 2 4 x L + W k p + S 8 m u i o r e W u m i / l p I n m m 7 T j g Z X j g o z j g Z / l n o s u e + W n i + a c n + m W k y w 5 f S Z x d W 9 0 O y w m c X V v d D t T Z W N 0 a W 9 u M S / l p K f k v J r o q K 3 l r p o v 5 a S J 5 p u 0 4 4 G V 4 4 K M 4 4 G f 5 Z 6 L L n v n t Y L m n J / p l p M s M T B 9 J n F 1 b 3 Q 7 L C Z x d W 9 0 O 1 N l Y 3 R p b 2 4 x L + W k p + S 8 m u i o r e W u m i / l p I n m m 7 T j g Z X j g o z j g Z / l n o s u e + W C m e i A g y w x M X 0 m c X V v d D s s J n F 1 b 3 Q 7 U 2 V j d G l v b j E v 5 a S n 5 L y a 6 K i t 5 a 6 a L + W k i e a b t O O B l e O C j O O B n + W e i y 5 7 4 4 O X 4 4 O 8 4 4 O r L D E y f S Z x d W 9 0 O y w m c X V v d D t T Z W N 0 a W 9 u M S / l p K f k v J r o q K 3 l r p o v 5 a S J 5 p u 0 4 4 G V 4 4 K M 4 4 G f 5 Z 6 L L n v j g r / j g 4 P j g 4 H m n b 8 s M T N 9 J n F 1 b 3 Q 7 L C Z x d W 9 0 O 1 N l Y 3 R p b 2 4 x L + W k p + S 8 m u i o r e W u m i / l p I n m m 7 T j g Z X j g o z j g Z / l n o s u e + S 9 v + e U q O a w t O i 3 r + S 6 i O m B u C w x N H 0 m c X V v d D s s J n F 1 b 3 Q 7 U 2 V j d G l v b j E v 5 a S n 5 L y a 6 K i t 5 a 6 a L + W k i e a b t O O B l e O C j O O B n + W e i y 5 7 5 L 2 / 5 5 S o 5 r C 0 6 L e v 5 r q W 5 r G 6 5 Y u d L D E 1 f S Z x d W 9 0 O y w m c X V v d D t T Z W N 0 a W 9 u M S / l p K f k v J r o q K 3 l r p o v 5 a S J 5 p u 0 4 4 G V 4 4 K M 4 4 G f 5 Z 6 L L n v k v b / n l K j m s L T o t 6 / j g r / j g q T j g 6 D m s b r l i 5 0 s M T Z 9 J n F 1 b 3 Q 7 L C Z x d W 9 0 O 1 N l Y 3 R p b 2 4 x L + W k p + S 8 m u i o r e W u m i / l p I n m m 7 T j g Z X j g o z j g Z / l n o s u e + S 9 v + e U q O a w t O i 3 r + a x u u W L n S w x N 3 0 m c X V v d D s s J n F 1 b 3 Q 7 U 2 V j d G l v b j E v 5 a S n 5 L y a 6 K i t 5 a 6 a L + W k i e a b t O O B l e O C j O O B n + W e i y 5 7 5 7 W E 5 Y a F 5 p y A 5 b C R 5 L q 6 5 p W w L D E 4 f S Z x d W 9 0 O y w m c X V v d D t T Z W N 0 a W 9 u M S / l p K f k v J r o q K 3 l r p o v 5 a S J 5 p u 0 4 4 G V 4 4 K M 4 4 G f 5 Z 6 L L n v p g b j m i Y v k v b / n l K j m i Y D l s Z 4 s M T l 9 J n F 1 b 3 Q 7 L C Z x d W 9 0 O 1 N l Y 3 R p b 2 4 x L + W k p + S 8 m u i o r e W u m i / l p I n m m 7 T j g Z X j g o z j g Z / l n o s u e + m B u O a J i + O C q O O D s + O D i O O D q u O D v O O D g e O C p + O D g + O C r y w y M H 0 m c X V v d D s s J n F 1 b 3 Q 7 U 2 V j d G l v b j E v 5 a S n 5 L y a 6 K i t 5 a 6 a L + W k i e a b t O O B l e O C j O O B n + W e i y 5 7 5 a S n 5 L y a 5 Z C N 5 Y 2 w 5 Y i 3 L D I x f S Z x d W 9 0 O y w m c X V v d D t T Z W N 0 a W 9 u M S / l p K f k v J r o q K 3 l r p o v 5 a S J 5 p u 0 4 4 G V 4 4 K M 4 4 G f 5 Z 6 L L n v l g p n o g I P m r I Q s M j J 9 J n F 1 b 3 Q 7 L C Z x d W 9 0 O 1 N l Y 3 R p b 2 4 x L + W k p + S 8 m u i o r e W u m i / l p I n m m 7 T j g Z X j g o z j g Z / l n o s u e + O D l + O D v O O D q + O C s + O D s + O D h + O C o + O C t + O D p + O D s y w y M 3 0 m c X V v d D s s J n F 1 b 3 Q 7 U 2 V j d G l v b j E v 5 a S n 5 L y a 6 K i t 5 a 6 a L + W k i e a b t O O B l e O C j O O B n + W e i y 5 7 5 p a w 6 K i Y 6 Y y y 5 L i K 5 q 6 1 L D I 0 f S Z x d W 9 0 O y w m c X V v d D t T Z W N 0 a W 9 u M S / l p K f k v J r o q K 3 l r p o v 5 a S J 5 p u 0 4 4 G V 4 4 K M 4 4 G f 5 Z 6 L L n v m l r D o q J j p j L L k u K 3 m r r U s M j V 9 J n F 1 b 3 Q 7 L C Z x d W 9 0 O 1 N l Y 3 R p b 2 4 x L + W k p + S 8 m u i o r e W u m i / l p I n m m 7 T j g Z X j g o z j g Z / l n o s u e + a W s O i o m O m M s u S 4 i + a u t S w y N n 0 m c X V v d D s s J n F 1 b 3 Q 7 U 2 V j d G l v b j E v 5 a S n 5 L y a 6 K i t 5 a 6 a L + W k i e a b t O O B l e O C j O O B n + W e i y 5 7 5 Z u j 5 L 2 T 5 Z C N L D I 3 f S Z x d W 9 0 O y w m c X V v d D t T Z W N 0 a W 9 u M S / l p K f k v J r o q K 3 l r p o v 5 a S J 5 p u 0 4 4 G V 4 4 K M 4 4 G f 5 Z 6 L L n v l r a b m o K E s M j h 9 J n F 1 b 3 Q 7 L C Z x d W 9 0 O 1 N l Y 3 R p b 2 4 x L + W k p + S 8 m u i o r e W u m i / l p I n m m 7 T j g Z X j g o z j g Z / l n o s u e + O D q e O D g + O D l y w y O X 0 m c X V v d D s s J n F 1 b 3 Q 7 U 2 V j d G l v b j E v 5 a S n 5 L y a 6 K i t 5 a 6 a L + W k i e a b t O O B l e O C j O O B n + W e i y 5 7 5 Y 2 w 5 Y i 3 5 5 S o 5 6 u 2 5 o q A 5 5 W q 5 Y + 3 L D M w f S Z x d W 9 0 O y w m c X V v d D t T Z W N 0 a W 9 u M S / l p K f k v J r o q K 3 l r p o v 5 a S J 5 p u 0 4 4 G V 4 4 K M 4 4 G f 5 Z 6 L L n v m l r D o q J j p j L L k u I r m r r X j g q v j g 4 o s M z F 9 J n F 1 b 3 Q 7 L C Z x d W 9 0 O 1 N l Y 3 R p b 2 4 x L + W k p + S 8 m u i o r e W u m i / l p I n m m 7 T j g Z X j g o z j g Z / l n o s u e + a W s O i o m O m M s u S 4 r e a u t e O C q + O D i i w z M n 0 m c X V v d D s s J n F 1 b 3 Q 7 U 2 V j d G l v b j E v 5 a S n 5 L y a 6 K i t 5 a 6 a L + W k i e a b t O O B l e O C j O O B n + W e i y 5 7 5 p a w 6 K i Y 6 Y y y 5 L i L 5 q 6 1 4 4 K r 4 4 O K L D M z f S Z x d W 9 0 O y w m c X V v d D t T Z W N 0 a W 9 u M S / l p K f k v J r o q K 3 l r p o v 5 a S J 5 p u 0 4 4 G V 4 4 K M 4 4 G f 5 Z 6 L L n v l j b P m m Y L l h a z o q o 0 s M z R 9 J n F 1 b 3 Q 7 L C Z x d W 9 0 O 1 N l Y 3 R p b 2 4 x L + W k p + S 8 m u i o r e W u m i / l p I n m m 7 T j g Z X j g o z j g Z / l n o s u e + e P r e e 1 h O a W u e a z l S w z N X 0 m c X V v d D s s J n F 1 b 3 Q 7 U 2 V j d G l v b j E v 5 a S n 5 L y a 6 K i t 5 a 6 a L + W k i e a b t O O B l e O C j O O B n + W e i y 5 7 5 4 + t 5 7 W E 5 Y S q 5 Y W I 6 a C G L D M 2 f S Z x d W 9 0 O y w m c X V v d D t T Z W N 0 a W 9 u M S / l p K f k v J r o q K 3 l r p o v 5 a S J 5 p u 0 4 4 G V 4 4 K M 4 4 G f 5 Z 6 L L n v n j 6 3 n t Y T n t Y T l h o X l h K r l h Y g s M z d 9 J n F 1 b 3 Q 7 L C Z x d W 9 0 O 1 N l Y 3 R p b 2 4 x L + W k p + S 8 m u i o r e W u m i / l p I n m m 7 T j g Z X j g o z j g Z / l n o s u e + e P r e e 1 h O m W i + W n i + e 1 h C w z O H 0 m c X V v d D s s J n F 1 b 3 Q 7 U 2 V j d G l v b j E v 5 a S n 5 L y a 6 K i t 5 a 6 a L + W k i e a b t O O B l e O C j O O B n + W e i y 5 7 5 4 + t 5 7 W E 5 b m z 5 Z 2 H 5 Y y W L D M 5 f S Z x d W 9 0 O y w m c X V v d D t T Z W N 0 a W 9 u M S / l p K f k v J r o q K 3 l r p o v 5 a S J 5 p u 0 4 4 G V 4 4 K M 4 4 G f 5 Z 6 L L n v n j 6 3 n t Y T o p I f m l b D j g q / j g 6 n j g r k s N D B 9 J n F 1 b 3 Q 7 L C Z x d W 9 0 O 1 N l Y 3 R p b 2 4 x L + W k p + S 8 m u i o r e W u m i / l p I n m m 7 T j g Z X j g o z j g Z / l n o s u e + e P r e e 1 h O i k h + a V s O O C r + O D q e O C u e W E q u W F i O m g h i w 0 M X 0 m c X V v d D s s J n F 1 b 3 Q 7 U 2 V j d G l v b j E v 5 a S n 5 L y a 6 K i t 5 a 6 a L + W k i e a b t O O B l e O C j O O B n + W e i y 5 7 4 4 K 5 4 4 K / 4 4 O 8 4 4 O I 4 4 O q 4 4 K 5 4 4 O I 5 Y 2 w 5 Y i 3 L D Q y f S Z x d W 9 0 O y w m c X V v d D t T Z W N 0 a W 9 u M S / l p K f k v J r o q K 3 l r p o v 5 a S J 5 p u 0 4 4 G V 4 4 K M 4 4 G f 5 Z 6 L L n v k v b / n l K j n l a r l j 7 c s N D N 9 J n F 1 b 3 Q 7 L C Z x d W 9 0 O 1 N l Y 3 R p b 2 4 x L + W k p + S 8 m u i o r e W u m i / l p I n m m 7 T j g Z X j g o z j g Z / l n o s u e + O D n e O C p O O D s + O D i O W v v u i x o S w 0 N H 0 m c X V v d D s s J n F 1 b 3 Q 7 U 2 V j d G l v b j E v 5 a S n 5 L y a 6 K i t 5 a 6 a L + W k i e a b t O O B l e O C j O O B n + W e i y 5 7 4 4 O d 4 4 K k 4 4 O z 4 4 O I 5 o C n 5 Y i l L D Q 1 f S Z x d W 9 0 O y w m c X V v d D t T Z W N 0 a W 9 u M S / l p K f k v J r o q K 3 l r p o v 5 a S J 5 p u 0 4 4 G V 4 4 K M 4 4 G f 5 Z 6 L L n v j g 5 3 j g q T j g 7 P j g 4 j n q 7 b m i o A s N D Z 9 J n F 1 b 3 Q 7 L C Z x d W 9 0 O 1 N l Y 3 R p b 2 4 x L + W k p + S 8 m u i o r e W u m i / l p I n m m 7 T j g Z X j g o z j g Z / l n o s u e + O D n e O C p O O D s + O D i O W Q j O m g h u S 9 j S w 0 N 3 0 m c X V v d D s s J n F 1 b 3 Q 7 U 2 V j d G l v b j E v 5 a S n 5 L y a 6 K i t 5 a 6 a L + W k i e a b t O O B l e O C j O O B n + W e i y 5 7 4 4 O d 4 4 K k 4 4 O z 4 4 O I 5 p y J 5 Y q 5 5 q G B 5 p W w L D Q 4 f S Z x d W 9 0 O y w m c X V v d D t T Z W N 0 a W 9 u M S / l p K f k v J r o q K 3 l r p o v 5 a S J 5 p u 0 4 4 G V 4 4 K M 4 4 G f 5 Z 6 L L n v j g 5 3 j g q T j g 7 P j g 4 j j g q / j g 6 n j g r n m t 7 f l n K g s N D l 9 J n F 1 b 3 Q 7 L C Z x d W 9 0 O 1 N l Y 3 R p b 2 4 x L + W k p + S 8 m u i o r e W u m i / l p I n m m 7 T j g Z X j g o z j g Z / l n o s u e + O D n e O C p O O D s + O D i O O D q u O D r O O D v C w 1 M H 0 m c X V v d D s s J n F 1 b 3 Q 7 U 2 V j d G l v b j E v 5 a S n 5 L y a 6 K i t 5 a 6 a L + W k i e a b t O O B l e O C j O O B n + W e i y 5 7 6 L O H 5 q C 8 5 7 S a 5 Z + 6 5 r q W L D U x f S Z x d W 9 0 O y w m c X V v d D t T Z W N 0 a W 9 u M S / l p K f k v J r o q K 3 l r p o v 5 a S J 5 p u 0 4 4 G V 4 4 K M 4 4 G f 5 Z 6 L L n v l p K f k v J r j g r P j g 7 z j g 4 k s N T J 9 J n F 1 b 3 Q 7 L C Z x d W 9 0 O 1 N l Y 3 R p b 2 4 x L + W k p + S 8 m u i o r e W u m i / l p I n m m 7 T j g Z X j g o z j g Z / l n o s u e + W 5 t O m 9 o u W I p e a o m e a 6 l u i o m O m M s u W I p O W u m i w 1 M 3 0 m c X V v d D s s J n F 1 b 3 Q 7 U 2 V j d G l v b j E v 5 a S n 5 L y a 6 K i t 5 a 6 a L + W k i e a b t O O B l e O C j O O B n + W e i y 5 7 5 q i Z 5 r q W 6 K i Y 6 Y y y 5 Y i k 5 a 6 a 5 Y 2 Y 5 L 2 N L D U 0 f S Z x d W 9 0 O y w m c X V v d D t T Z W N 0 a W 9 u M S / l p K f k v J r o q K 3 l r p o v 5 a S J 5 p u 0 4 4 G V 4 4 K M 4 4 G f 5 Z 6 L L n v j g r z j g 6 3 j g r P j g 7 z j g r n k v b / n l K g s N T V 9 J n F 1 b 3 Q 7 L C Z x d W 9 0 O 1 N l Y 3 R p b 2 4 x L + W k p + S 8 m u i o r e W u m i / l p I n m m 7 T j g Z X j g o z j g Z / l n o s u e 0 Z J T k H j g 5 3 j g q T j g 7 P j g 4 j k v b / n l K g s N T Z 9 J n F 1 b 3 Q 7 L C Z x d W 9 0 O 1 N l Y 3 R p b 2 4 x L + W k p + S 8 m u i o r e W u m i / l p I n m m 7 T j g Z X j g o z j g Z / l n o s u e + W f u u a 6 l u a X p S w 1 N 3 0 m c X V v d D s s J n F 1 b 3 Q 7 U 2 V j d G l v b j E v 5 a S n 5 L y a 6 K i t 5 a 6 a L + W k i e a b t O O B l e O C j O O B n + W e i y 5 7 6 L q r 6 Z q c 6 I C F 4 4 O i 4 4 O 8 4 4 O J L D U 4 f S Z x d W 9 0 O y w m c X V v d D t T Z W N 0 a W 9 u M S / l p K f k v J r o q K 3 l r p o v 5 a S J 5 p u 0 4 4 G V 4 4 K M 4 4 G f 5 Z 6 L L n t X S u W v v u i x o e a W s O i o m O m M s u e V q u W P t y w 1 O X 0 m c X V v d D s s J n F 1 b 3 Q 7 U 2 V j d G l v b j E v 5 a S n 5 L y a 6 K i t 5 a 6 a L + W k i e a b t O O B l e O C j O O B n + W e i y 5 7 V 0 r l u b T p v a L l n 7 r m u p b m l 6 U s N j B 9 J n F 1 b 3 Q 7 L C Z x d W 9 0 O 1 N l Y 3 R p b 2 4 x L + W k p + S 8 m u i o r e W u m i / l p I n m m 7 T j g Z X j g o z j g Z / l n o s u e 1 d K 5 5 S 3 5 a 2 Q 6 Z a L 5 a e L 5 b m 0 6 b 2 i L D Y x f S Z x d W 9 0 O y w m c X V v d D t T Z W N 0 a W 9 u M S / l p K f k v J r o q K 3 l r p o v 5 a S J 5 p u 0 4 4 G V 4 4 K M 4 4 G f 5 Z 6 L L n t X S u e U t + W t k O e 1 g u S 6 h u W 5 t O m 9 o i w 2 M n 0 m c X V v d D s s J n F 1 b 3 Q 7 U 2 V j d G l v b j E v 5 a S n 5 L y a 6 K i t 5 a 6 a L + W k i e a b t O O B l e O C j O O B n + W e i y 5 7 V 0 r l p b P l r Z D p l o v l p 4 v l u b T p v a I s N j N 9 J n F 1 b 3 Q 7 L C Z x d W 9 0 O 1 N l Y 3 R p b 2 4 x L + W k p + S 8 m u i o r e W u m i / l p I n m m 7 T j g Z X j g o z j g Z / l n o s u e 1 d K 5 a W z 5 a 2 Q 5 7 W C 5 L q G 5 b m 0 6 b 2 i L D Y 0 f S Z x d W 9 0 O y w m c X V v d D t T Z W N 0 a W 9 u M S / l p K f k v J r o q K 3 l r p o v 5 a S J 5 p u 0 4 4 G V 4 4 K M 4 4 G f 5 Z 6 L L n v m i Y D l s Z 7 n t Z D l k I j o o a j n p L o s N j V 9 J n F 1 b 3 Q 7 L C Z x d W 9 0 O 1 N l Y 3 R p b 2 4 x L + W k p + S 8 m u i o r e W u m i / l p I n m m 7 T j g Z X j g o z j g Z / l n o s u e + a x u u W L n e i j n O a s o D E s N j Z 9 J n F 1 b 3 Q 7 L C Z x d W 9 0 O 1 N l Y 3 R p b 2 4 x L + W k p + S 8 m u i o r e W u m i / l p I n m m 7 T j g Z X j g o z j g Z / l n o s u e + a x u u W L n e i j n O a s o D I s N j d 9 J n F 1 b 3 Q 7 L C Z x d W 9 0 O 1 N l Y 3 R p b 2 4 x L + W k p + S 8 m u i o r e W u m i / l p I n m m 7 T j g Z X j g o z j g Z / l n o s u e + O D n e O C p O O D s + O D i O W E q u W F i O m g h u + 8 k S w 2 O H 0 m c X V v d D s s J n F 1 b 3 Q 7 U 2 V j d G l v b j E v 5 a S n 5 L y a 6 K i t 5 a 6 a L + W k i e a b t O O B l e O C j O O B n + W e i y 5 7 4 4 O d 4 4 K k 4 4 O z 4 4 O I 5 Y S q 5 Y W I 6 a C G 7 7 y S L D Y 5 f S Z x d W 9 0 O y w m c X V v d D t T Z W N 0 a W 9 u M S / l p K f k v J r o q K 3 l r p o v 5 a S J 5 p u 0 4 4 G V 4 4 K M 4 4 G f 5 Z 6 L L n v j g 5 3 j g q T j g 7 P j g 4 j l h K r l h Y j p o I b v v J M s N z B 9 J n F 1 b 3 Q 7 L C Z x d W 9 0 O 1 N l Y 3 R p b 2 4 x L + W k p + S 8 m u i o r e W u m i / l p I n m m 7 T j g Z X j g o z j g Z / l n o s u e + O D n e O C p O O D s + O D i O W E q u W F i O m g h u + 8 l C w 3 M X 0 m c X V v d D s s J n F 1 b 3 Q 7 U 2 V j d G l v b j E v 5 a S n 5 L y a 6 K i t 5 a 6 a L + W k i e a b t O O B l e O C j O O B n + W e i y 5 7 4 4 O d 4 4 K k 4 4 O z 4 4 O I 5 Y S q 5 Y W I 6 a C G 7 7 y V L D c y f S Z x d W 9 0 O y w m c X V v d D t T Z W N 0 a W 9 u M S / l p K f k v J r o q K 3 l r p o v 5 a S J 5 p u 0 4 4 G V 4 4 K M 4 4 G f 5 Z 6 L L n v j g 5 3 j g q T j g 7 P j g 4 j l h K r l h Y j p o I b v v J Y s N z N 9 J n F 1 b 3 Q 7 L C Z x d W 9 0 O 1 N l Y 3 R p b 2 4 x L + W k p + S 8 m u i o r e W u m i / l p I n m m 7 T j g Z X j g o z j g Z / l n o s u e + O D n e O C p O O D s + O D i O W E q u W F i O m g h u + 8 l y w 3 N H 0 m c X V v d D s s J n F 1 b 3 Q 7 U 2 V j d G l v b j E v 5 a S n 5 L y a 6 K i t 5 a 6 a L + W k i e a b t O O B l e O C j O O B n + W e i y 5 7 4 4 O d 4 4 K k 4 4 O z 4 4 O I 5 Y S q 5 Y W I 6 a C G 7 7 y Y L D c 1 f S Z x d W 9 0 O y w m c X V v d D t T Z W N 0 a W 9 u M S / l p K f k v J r o q K 3 l r p o v 5 a S J 5 p u 0 4 4 G V 4 4 K M 4 4 G f 5 Z 6 L L n v j g 5 3 j g q T j g 7 P j g 4 j l h K r l h Y j p o I b v v J k s N z Z 9 J n F 1 b 3 Q 7 L C Z x d W 9 0 O 1 N l Y 3 R p b 2 4 x L + W k p + S 8 m u i o r e W u m i / l p I n m m 7 T j g Z X j g o z j g Z / l n o s u e + O D n e O C p O O D s + O D i O W E q u W F i O m g h u + 8 k e + 8 k C w 3 N 3 0 m c X V v d D s s J n F 1 b 3 Q 7 U 2 V j d G l v b j E v 5 a S n 5 L y a 6 K i t 5 a 6 a L + W k i e a b t O O B l e O C j O O B n + W e i y 5 7 4 4 O p 4 4 O D 4 4 O X 5 b e u 5 a + + 6 L G h 5 p a w 6 K i Y 6 Y y y L D c 4 f S Z x d W 9 0 O y w m c X V v d D t T Z W N 0 a W 9 u M S / l p K f k v J r o q K 3 l r p o v 5 a S J 5 p u 0 4 4 G V 4 4 K M 4 4 G f 5 Z 6 L L n v m s 7 P l i p v m p J z l r p r k v b / n l K g s N z l 9 J n F 1 b 3 Q 7 L C Z x d W 9 0 O 1 N l Y 3 R p b 2 4 x L + W k p + S 8 m u i o r e W u m i / l p I n m m 7 T j g Z X j g o z j g Z / l n o s u e + e J u e a u i u a z s + W K m + e 0 m u + 8 k S w 4 M H 0 m c X V v d D s s J n F 1 b 3 Q 7 U 2 V j d G l v b j E v 5 a S n 5 L y a 6 K i t 5 a 6 a L + W k i e a b t O O B l e O C j O O B n + W e i y 5 7 5 4 m 5 5 q 6 K 5 r O z 5 Y q b 5 7 S a 7 7 y S L D g x f S Z x d W 9 0 O y w m c X V v d D t T Z W N 0 a W 9 u M S / l p K f k v J r o q K 3 l r p o v 5 a S J 5 p u 0 4 4 G V 4 4 K M 4 4 G f 5 Z 6 L L n v n i b n m r o r m s 7 P l i p v n t J r v v J M s O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E x h c 3 R V c G R h d G V k I i B W Y W x 1 Z T 0 i Z D I w M j M t M T E t M j l U M D Q 6 M D E 6 N D c u N T Q y N z Q 0 M 1 o i I C 8 + P E V u d H J 5 I F R 5 c G U 9 I k Z p b G x D b 2 x 1 b W 5 U e X B l c y I g V m F s d W U 9 I n N B d 0 1 E Q m d Z R 0 J n T U R B d 1 l H Q m d Z R 0 J n W U d C Z 1 l H Q m d N R E F 3 a 0 R B d 0 1 E Q X d F P S I g L z 4 8 R W 5 0 c n k g V H l w Z T 0 i U X V l c n l J R C I g V m F s d W U 9 I n N i M W E 4 Y m R m M C 0 3 Y W V k L T R m M m E t Y j g 2 Y S 1 h Z j I w N D V m M T J h N j Y i I C 8 + P E V u d H J 5 I F R 5 c G U 9 I k Z p b G x F c n J v c k N v Z G U i I F Z h b H V l P S J z V W 5 r b m 9 3 b i I g L z 4 8 R W 5 0 c n k g V H l w Z T 0 i R m l s b E N v b H V t b k 5 h b W V z I i B W Y W x 1 Z T 0 i c 1 s m c X V v d D v l p K f k v J r n l a r l j 7 c m c X V v d D s s J n F 1 b 3 Q 7 6 Y G 4 5 o m L 5 5 W q 5 Y + 3 J n F 1 b 3 Q 7 L C Z x d W 9 0 O + a A p + W I p e O C s + O D v O O D i S Z x d W 9 0 O y w m c X V v d D v m s I / l k I 0 m c X V v d D s s J n F 1 b 3 Q 7 5 r C P 5 Z C N 4 4 K r 4 4 O K J n F 1 b 3 Q 7 L C Z x d W 9 0 O + a w j + W Q j e i L s e W t l y Z x d W 9 0 O y w m c X V v d D v l m 7 3 n s Y 0 m c X V v d D s s J n F 1 b 3 Q 7 5 o m A 5 b G e 5 5 W q 5 Y + 3 7 7 y R J n F 1 b 3 Q 7 L C Z x d W 9 0 O + a J g O W x n u e V q u W P t + + 8 k i Z x d W 9 0 O y w m c X V v d D v m i Y D l s Z 7 n l a r l j 7 f v v J M m c X V v d D s s J n F 1 b 3 Q 7 5 o m A 5 b G e 5 Z C N 5 6 e w 7 7 y R J n F 1 b 3 Q 7 L C Z x d W 9 0 O + a J g O W x n u W Q j e e n s O + 8 k i Z x d W 9 0 O y w m c X V v d D v m i Y D l s Z 7 l k I 3 n p 7 D v v J M m c X V v d D s s J n F 1 b 3 Q 7 5 o m A 5 b G e 5 Z C N 5 6 e w 7 7 y R 4 4 K r 4 4 O K J n F 1 b 3 Q 7 L C Z x d W 9 0 O + a J g O W x n u W Q j e e n s O + 8 k u O C q + O D i i Z x d W 9 0 O y w m c X V v d D v m i Y D l s Z 7 l k I 3 n p 7 D v v J P j g q v j g 4 o m c X V v d D s s J n F 1 b 3 Q 7 5 o m A 5 b G e 5 Z C N 5 6 e w 7 7 y R 6 I u x 5 a 2 X J n F 1 b 3 Q 7 L C Z x d W 9 0 O + a J g O W x n u W Q j e e n s O + 8 k u i L s e W t l y Z x d W 9 0 O y w m c X V v d D v m i Y D l s Z 7 l k I 3 n p 7 D v v J P o i 7 H l r Z c m c X V v d D s s J n F 1 b 3 Q 7 5 o m A 5 b G e 5 Z C N 5 6 e w 7 7 y R 5 q 2 j 5 b y P J n F 1 b 3 Q 7 L C Z x d W 9 0 O + a J g O W x n u W Q j e e n s O + 8 k u a t o + W 8 j y Z x d W 9 0 O y w m c X V v d D v m i Y D l s Z 7 l k I 3 n p 7 D v v J P m r a P l v I 8 m c X V v d D s s J n F 1 b 3 Q 7 5 L i 7 5 o m A 5 b G e J n F 1 b 3 Q 7 L C Z x d W 9 0 O + W t p u a g o e O C s + O D v O O D i S Z x d W 9 0 O y w m c X V v d D v l r a b l u b Q m c X V v d D s s J n F 1 b 3 Q 7 5 5 S f 5 b m 0 5 p y I 5 p e l J n F 1 b 3 Q 7 L C Z x d W 9 0 O + W b o + S 9 k + e V q u W P t y Z x d W 9 0 O y w m c X V v d D v m l 6 X m s L T p g K P j g r P j g 7 z j g 4 k m c X V v d D s s J n F 1 b 3 Q 7 5 Y q g 5 5 u f 5 Z u j 5 L 2 T 5 5 W q 5 Y + 3 J n F 1 b 3 Q 7 L C Z x d W 9 0 O + a W s O a X p e a w t O m A o + O C s + O D v O O D i S Z x d W 9 0 O y w m c X V v d D v n m b v p j L L l m 6 P k v Z M m c X V v d D s s J n F 1 b 3 Q 7 V 0 r l r 7 7 o s a E m c X V v d D t d I i A v P j x F b n R y e S B U e X B l P S J G a W x s Q 2 9 1 b n Q i I F Z h b H V l P S J s N j Q 1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M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p g b j m i Y s v 5 a S J 5 p u 0 4 4 G V 4 4 K M 4 4 G f 5 Z 6 L L n v l p K f k v J r n l a r l j 7 c s M H 0 m c X V v d D s s J n F 1 b 3 Q 7 U 2 V j d G l v b j E v 6 Y G 4 5 o m L L + W k i e a b t O O B l e O C j O O B n + W e i y 5 7 6 Y G 4 5 o m L 5 5 W q 5 Y + 3 L D F 9 J n F 1 b 3 Q 7 L C Z x d W 9 0 O 1 N l Y 3 R p b 2 4 x L + m B u O a J i y / l p I n m m 7 T j g Z X j g o z j g Z / l n o s u e + a A p + W I p e O C s + O D v O O D i S w y f S Z x d W 9 0 O y w m c X V v d D t T Z W N 0 a W 9 u M S / p g b j m i Y s v 5 a S J 5 p u 0 4 4 G V 4 4 K M 4 4 G f 5 Z 6 L L n v m s I / l k I 0 s M 3 0 m c X V v d D s s J n F 1 b 3 Q 7 U 2 V j d G l v b j E v 6 Y G 4 5 o m L L + W k i e a b t O O B l e O C j O O B n + W e i y 5 7 5 r C P 5 Z C N 4 4 K r 4 4 O K L D R 9 J n F 1 b 3 Q 7 L C Z x d W 9 0 O 1 N l Y 3 R p b 2 4 x L + m B u O a J i y / l p I n m m 7 T j g Z X j g o z j g Z / l n o s u e + a w j + W Q j e i L s e W t l y w 1 f S Z x d W 9 0 O y w m c X V v d D t T Z W N 0 a W 9 u M S / p g b j m i Y s v 5 a S J 5 p u 0 4 4 G V 4 4 K M 4 4 G f 5 Z 6 L L n v l m 7 3 n s Y 0 s N n 0 m c X V v d D s s J n F 1 b 3 Q 7 U 2 V j d G l v b j E v 6 Y G 4 5 o m L L + W k i e a b t O O B l e O C j O O B n + W e i y 5 7 5 o m A 5 b G e 5 5 W q 5 Y + 3 7 7 y R L D d 9 J n F 1 b 3 Q 7 L C Z x d W 9 0 O 1 N l Y 3 R p b 2 4 x L + m B u O a J i y / l p I n m m 7 T j g Z X j g o z j g Z / l n o s u e + a J g O W x n u e V q u W P t + + 8 k i w 4 f S Z x d W 9 0 O y w m c X V v d D t T Z W N 0 a W 9 u M S / p g b j m i Y s v 5 a S J 5 p u 0 4 4 G V 4 4 K M 4 4 G f 5 Z 6 L L n v m i Y D l s Z 7 n l a r l j 7 f v v J M s O X 0 m c X V v d D s s J n F 1 b 3 Q 7 U 2 V j d G l v b j E v 6 Y G 4 5 o m L L + W k i e a b t O O B l e O C j O O B n + W e i y 5 7 5 o m A 5 b G e 5 Z C N 5 6 e w 7 7 y R L D E w f S Z x d W 9 0 O y w m c X V v d D t T Z W N 0 a W 9 u M S / p g b j m i Y s v 5 a S J 5 p u 0 4 4 G V 4 4 K M 4 4 G f 5 Z 6 L L n v m i Y D l s Z 7 l k I 3 n p 7 D v v J I s M T F 9 J n F 1 b 3 Q 7 L C Z x d W 9 0 O 1 N l Y 3 R p b 2 4 x L + m B u O a J i y / l p I n m m 7 T j g Z X j g o z j g Z / l n o s u e + a J g O W x n u W Q j e e n s O + 8 k y w x M n 0 m c X V v d D s s J n F 1 b 3 Q 7 U 2 V j d G l v b j E v 6 Y G 4 5 o m L L + W k i e a b t O O B l e O C j O O B n + W e i y 5 7 5 o m A 5 b G e 5 Z C N 5 6 e w 7 7 y R 4 4 K r 4 4 O K L D E z f S Z x d W 9 0 O y w m c X V v d D t T Z W N 0 a W 9 u M S / p g b j m i Y s v 5 a S J 5 p u 0 4 4 G V 4 4 K M 4 4 G f 5 Z 6 L L n v m i Y D l s Z 7 l k I 3 n p 7 D v v J L j g q v j g 4 o s M T R 9 J n F 1 b 3 Q 7 L C Z x d W 9 0 O 1 N l Y 3 R p b 2 4 x L + m B u O a J i y / l p I n m m 7 T j g Z X j g o z j g Z / l n o s u e + a J g O W x n u W Q j e e n s O + 8 k + O C q + O D i i w x N X 0 m c X V v d D s s J n F 1 b 3 Q 7 U 2 V j d G l v b j E v 6 Y G 4 5 o m L L + W k i e a b t O O B l e O C j O O B n + W e i y 5 7 5 o m A 5 b G e 5 Z C N 5 6 e w 7 7 y R 6 I u x 5 a 2 X L D E 2 f S Z x d W 9 0 O y w m c X V v d D t T Z W N 0 a W 9 u M S / p g b j m i Y s v 5 a S J 5 p u 0 4 4 G V 4 4 K M 4 4 G f 5 Z 6 L L n v m i Y D l s Z 7 l k I 3 n p 7 D v v J L o i 7 H l r Z c s M T d 9 J n F 1 b 3 Q 7 L C Z x d W 9 0 O 1 N l Y 3 R p b 2 4 x L + m B u O a J i y / l p I n m m 7 T j g Z X j g o z j g Z / l n o s u e + a J g O W x n u W Q j e e n s O + 8 k + i L s e W t l y w x O H 0 m c X V v d D s s J n F 1 b 3 Q 7 U 2 V j d G l v b j E v 6 Y G 4 5 o m L L + W k i e a b t O O B l e O C j O O B n + W e i y 5 7 5 o m A 5 b G e 5 Z C N 5 6 e w 7 7 y R 5 q 2 j 5 b y P L D E 5 f S Z x d W 9 0 O y w m c X V v d D t T Z W N 0 a W 9 u M S / p g b j m i Y s v 5 a S J 5 p u 0 4 4 G V 4 4 K M 4 4 G f 5 Z 6 L L n v m i Y D l s Z 7 l k I 3 n p 7 D v v J L m r a P l v I 8 s M j B 9 J n F 1 b 3 Q 7 L C Z x d W 9 0 O 1 N l Y 3 R p b 2 4 x L + m B u O a J i y / l p I n m m 7 T j g Z X j g o z j g Z / l n o s u e + a J g O W x n u W Q j e e n s O + 8 k + a t o + W 8 j y w y M X 0 m c X V v d D s s J n F 1 b 3 Q 7 U 2 V j d G l v b j E v 6 Y G 4 5 o m L L + W k i e a b t O O B l e O C j O O B n + W e i y 5 7 5 L i 7 5 o m A 5 b G e L D I y f S Z x d W 9 0 O y w m c X V v d D t T Z W N 0 a W 9 u M S / p g b j m i Y s v 5 a S J 5 p u 0 4 4 G V 4 4 K M 4 4 G f 5 Z 6 L L n v l r a b m o K H j g r P j g 7 z j g 4 k s M j N 9 J n F 1 b 3 Q 7 L C Z x d W 9 0 O 1 N l Y 3 R p b 2 4 x L + m B u O a J i y / l p I n m m 7 T j g Z X j g o z j g Z / l n o s u e + W t p u W 5 t C w y N H 0 m c X V v d D s s J n F 1 b 3 Q 7 U 2 V j d G l v b j E v 6 Y G 4 5 o m L L + W k i e a b t O O B l e O C j O O B n + W e i y 5 7 5 5 S f 5 b m 0 5 p y I 5 p e l L D I 1 f S Z x d W 9 0 O y w m c X V v d D t T Z W N 0 a W 9 u M S / p g b j m i Y s v 5 a S J 5 p u 0 4 4 G V 4 4 K M 4 4 G f 5 Z 6 L L n v l m 6 P k v Z P n l a r l j 7 c s M j Z 9 J n F 1 b 3 Q 7 L C Z x d W 9 0 O 1 N l Y 3 R p b 2 4 x L + m B u O a J i y / l p I n m m 7 T j g Z X j g o z j g Z / l n o s u e + a X p e a w t O m A o + O C s + O D v O O D i S w y N 3 0 m c X V v d D s s J n F 1 b 3 Q 7 U 2 V j d G l v b j E v 6 Y G 4 5 o m L L + W k i e a b t O O B l e O C j O O B n + W e i y 5 7 5 Y q g 5 5 u f 5 Z u j 5 L 2 T 5 5 W q 5 Y + 3 L D I 4 f S Z x d W 9 0 O y w m c X V v d D t T Z W N 0 a W 9 u M S / p g b j m i Y s v 5 a S J 5 p u 0 4 4 G V 4 4 K M 4 4 G f 5 Z 6 L L n v m l r D m l 6 X m s L T p g K P j g r P j g 7 z j g 4 k s M j l 9 J n F 1 b 3 Q 7 L C Z x d W 9 0 O 1 N l Y 3 R p b 2 4 x L + m B u O a J i y / l p I n m m 7 T j g Z X j g o z j g Z / l n o s u e + e Z u + m M s u W b o + S 9 k y w z M H 0 m c X V v d D s s J n F 1 b 3 Q 7 U 2 V j d G l v b j E v 6 Y G 4 5 o m L L + W k i e a b t O O B l e O C j O O B n + W e i y 5 7 V 0 r l r 7 7 o s a E s M z F 9 J n F 1 b 3 Q 7 X S w m c X V v d D t D b 2 x 1 b W 5 D b 3 V u d C Z x d W 9 0 O z o z M i w m c X V v d D t L Z X l D b 2 x 1 b W 5 O Y W 1 l c y Z x d W 9 0 O z p b X S w m c X V v d D t D b 2 x 1 b W 5 J Z G V u d G l 0 a W V z J n F 1 b 3 Q 7 O l s m c X V v d D t T Z W N 0 a W 9 u M S / p g b j m i Y s v 5 a S J 5 p u 0 4 4 G V 4 4 K M 4 4 G f 5 Z 6 L L n v l p K f k v J r n l a r l j 7 c s M H 0 m c X V v d D s s J n F 1 b 3 Q 7 U 2 V j d G l v b j E v 6 Y G 4 5 o m L L + W k i e a b t O O B l e O C j O O B n + W e i y 5 7 6 Y G 4 5 o m L 5 5 W q 5 Y + 3 L D F 9 J n F 1 b 3 Q 7 L C Z x d W 9 0 O 1 N l Y 3 R p b 2 4 x L + m B u O a J i y / l p I n m m 7 T j g Z X j g o z j g Z / l n o s u e + a A p + W I p e O C s + O D v O O D i S w y f S Z x d W 9 0 O y w m c X V v d D t T Z W N 0 a W 9 u M S / p g b j m i Y s v 5 a S J 5 p u 0 4 4 G V 4 4 K M 4 4 G f 5 Z 6 L L n v m s I / l k I 0 s M 3 0 m c X V v d D s s J n F 1 b 3 Q 7 U 2 V j d G l v b j E v 6 Y G 4 5 o m L L + W k i e a b t O O B l e O C j O O B n + W e i y 5 7 5 r C P 5 Z C N 4 4 K r 4 4 O K L D R 9 J n F 1 b 3 Q 7 L C Z x d W 9 0 O 1 N l Y 3 R p b 2 4 x L + m B u O a J i y / l p I n m m 7 T j g Z X j g o z j g Z / l n o s u e + a w j + W Q j e i L s e W t l y w 1 f S Z x d W 9 0 O y w m c X V v d D t T Z W N 0 a W 9 u M S / p g b j m i Y s v 5 a S J 5 p u 0 4 4 G V 4 4 K M 4 4 G f 5 Z 6 L L n v l m 7 3 n s Y 0 s N n 0 m c X V v d D s s J n F 1 b 3 Q 7 U 2 V j d G l v b j E v 6 Y G 4 5 o m L L + W k i e a b t O O B l e O C j O O B n + W e i y 5 7 5 o m A 5 b G e 5 5 W q 5 Y + 3 7 7 y R L D d 9 J n F 1 b 3 Q 7 L C Z x d W 9 0 O 1 N l Y 3 R p b 2 4 x L + m B u O a J i y / l p I n m m 7 T j g Z X j g o z j g Z / l n o s u e + a J g O W x n u e V q u W P t + + 8 k i w 4 f S Z x d W 9 0 O y w m c X V v d D t T Z W N 0 a W 9 u M S / p g b j m i Y s v 5 a S J 5 p u 0 4 4 G V 4 4 K M 4 4 G f 5 Z 6 L L n v m i Y D l s Z 7 n l a r l j 7 f v v J M s O X 0 m c X V v d D s s J n F 1 b 3 Q 7 U 2 V j d G l v b j E v 6 Y G 4 5 o m L L + W k i e a b t O O B l e O C j O O B n + W e i y 5 7 5 o m A 5 b G e 5 Z C N 5 6 e w 7 7 y R L D E w f S Z x d W 9 0 O y w m c X V v d D t T Z W N 0 a W 9 u M S / p g b j m i Y s v 5 a S J 5 p u 0 4 4 G V 4 4 K M 4 4 G f 5 Z 6 L L n v m i Y D l s Z 7 l k I 3 n p 7 D v v J I s M T F 9 J n F 1 b 3 Q 7 L C Z x d W 9 0 O 1 N l Y 3 R p b 2 4 x L + m B u O a J i y / l p I n m m 7 T j g Z X j g o z j g Z / l n o s u e + a J g O W x n u W Q j e e n s O + 8 k y w x M n 0 m c X V v d D s s J n F 1 b 3 Q 7 U 2 V j d G l v b j E v 6 Y G 4 5 o m L L + W k i e a b t O O B l e O C j O O B n + W e i y 5 7 5 o m A 5 b G e 5 Z C N 5 6 e w 7 7 y R 4 4 K r 4 4 O K L D E z f S Z x d W 9 0 O y w m c X V v d D t T Z W N 0 a W 9 u M S / p g b j m i Y s v 5 a S J 5 p u 0 4 4 G V 4 4 K M 4 4 G f 5 Z 6 L L n v m i Y D l s Z 7 l k I 3 n p 7 D v v J L j g q v j g 4 o s M T R 9 J n F 1 b 3 Q 7 L C Z x d W 9 0 O 1 N l Y 3 R p b 2 4 x L + m B u O a J i y / l p I n m m 7 T j g Z X j g o z j g Z / l n o s u e + a J g O W x n u W Q j e e n s O + 8 k + O C q + O D i i w x N X 0 m c X V v d D s s J n F 1 b 3 Q 7 U 2 V j d G l v b j E v 6 Y G 4 5 o m L L + W k i e a b t O O B l e O C j O O B n + W e i y 5 7 5 o m A 5 b G e 5 Z C N 5 6 e w 7 7 y R 6 I u x 5 a 2 X L D E 2 f S Z x d W 9 0 O y w m c X V v d D t T Z W N 0 a W 9 u M S / p g b j m i Y s v 5 a S J 5 p u 0 4 4 G V 4 4 K M 4 4 G f 5 Z 6 L L n v m i Y D l s Z 7 l k I 3 n p 7 D v v J L o i 7 H l r Z c s M T d 9 J n F 1 b 3 Q 7 L C Z x d W 9 0 O 1 N l Y 3 R p b 2 4 x L + m B u O a J i y / l p I n m m 7 T j g Z X j g o z j g Z / l n o s u e + a J g O W x n u W Q j e e n s O + 8 k + i L s e W t l y w x O H 0 m c X V v d D s s J n F 1 b 3 Q 7 U 2 V j d G l v b j E v 6 Y G 4 5 o m L L + W k i e a b t O O B l e O C j O O B n + W e i y 5 7 5 o m A 5 b G e 5 Z C N 5 6 e w 7 7 y R 5 q 2 j 5 b y P L D E 5 f S Z x d W 9 0 O y w m c X V v d D t T Z W N 0 a W 9 u M S / p g b j m i Y s v 5 a S J 5 p u 0 4 4 G V 4 4 K M 4 4 G f 5 Z 6 L L n v m i Y D l s Z 7 l k I 3 n p 7 D v v J L m r a P l v I 8 s M j B 9 J n F 1 b 3 Q 7 L C Z x d W 9 0 O 1 N l Y 3 R p b 2 4 x L + m B u O a J i y / l p I n m m 7 T j g Z X j g o z j g Z / l n o s u e + a J g O W x n u W Q j e e n s O + 8 k + a t o + W 8 j y w y M X 0 m c X V v d D s s J n F 1 b 3 Q 7 U 2 V j d G l v b j E v 6 Y G 4 5 o m L L + W k i e a b t O O B l e O C j O O B n + W e i y 5 7 5 L i 7 5 o m A 5 b G e L D I y f S Z x d W 9 0 O y w m c X V v d D t T Z W N 0 a W 9 u M S / p g b j m i Y s v 5 a S J 5 p u 0 4 4 G V 4 4 K M 4 4 G f 5 Z 6 L L n v l r a b m o K H j g r P j g 7 z j g 4 k s M j N 9 J n F 1 b 3 Q 7 L C Z x d W 9 0 O 1 N l Y 3 R p b 2 4 x L + m B u O a J i y / l p I n m m 7 T j g Z X j g o z j g Z / l n o s u e + W t p u W 5 t C w y N H 0 m c X V v d D s s J n F 1 b 3 Q 7 U 2 V j d G l v b j E v 6 Y G 4 5 o m L L + W k i e a b t O O B l e O C j O O B n + W e i y 5 7 5 5 S f 5 b m 0 5 p y I 5 p e l L D I 1 f S Z x d W 9 0 O y w m c X V v d D t T Z W N 0 a W 9 u M S / p g b j m i Y s v 5 a S J 5 p u 0 4 4 G V 4 4 K M 4 4 G f 5 Z 6 L L n v l m 6 P k v Z P n l a r l j 7 c s M j Z 9 J n F 1 b 3 Q 7 L C Z x d W 9 0 O 1 N l Y 3 R p b 2 4 x L + m B u O a J i y / l p I n m m 7 T j g Z X j g o z j g Z / l n o s u e + a X p e a w t O m A o + O C s + O D v O O D i S w y N 3 0 m c X V v d D s s J n F 1 b 3 Q 7 U 2 V j d G l v b j E v 6 Y G 4 5 o m L L + W k i e a b t O O B l e O C j O O B n + W e i y 5 7 5 Y q g 5 5 u f 5 Z u j 5 L 2 T 5 5 W q 5 Y + 3 L D I 4 f S Z x d W 9 0 O y w m c X V v d D t T Z W N 0 a W 9 u M S / p g b j m i Y s v 5 a S J 5 p u 0 4 4 G V 4 4 K M 4 4 G f 5 Z 6 L L n v m l r D m l 6 X m s L T p g K P j g r P j g 7 z j g 4 k s M j l 9 J n F 1 b 3 Q 7 L C Z x d W 9 0 O 1 N l Y 3 R p b 2 4 x L + m B u O a J i y / l p I n m m 7 T j g Z X j g o z j g Z / l n o s u e + e Z u + m M s u W b o + S 9 k y w z M H 0 m c X V v d D s s J n F 1 b 3 Q 7 U 2 V j d G l v b j E v 6 Y G 4 5 o m L L + W k i e a b t O O B l e O C j O O B n + W e i y 5 7 V 0 r l r 7 7 o s a E s M z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k l O D E l Q j g l R T Y l O D k l O E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g x J U I 4 J U U 2 J T g 5 J T h C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E x h c 3 R V c G R h d G V k I i B W Y W x 1 Z T 0 i Z D I w M j M t M T E t M j l U M D Q 6 M D E 6 N D c u N D g 5 M z E 4 M F o i I C 8 + P E V u d H J 5 I F R 5 c G U 9 I k Z p b G x D b 2 x 1 b W 5 U e X B l c y I g V m F s d W U 9 I n N B d 0 1 E Q X d N R E F 3 T U R D U V l E Q X d F R E F 3 T U c i I C 8 + P E V u d H J 5 I F R 5 c G U 9 I l F 1 Z X J 5 S U Q i I F Z h b H V l P S J z N m Y w Z W I w Z D Q t Y W N h Y i 0 0 Z T E z L W I w Z G U t O T g 0 N m F j M z Z m Z W V i I i A v P j x F b n R y e S B U e X B l P S J G a W x s R X J y b 3 J D b 2 R l I i B W Y W x 1 Z T 0 i c 1 V u a 2 5 v d 2 4 i I C 8 + P E V u d H J 5 I F R 5 c G U 9 I k Z p b G x D b 2 x 1 b W 5 O Y W 1 l c y I g V m F s d W U 9 I n N b J n F 1 b 3 Q 7 5 a S n 5 L y a 5 5 W q 5 Y + 3 J n F 1 b 3 Q 7 L C Z x d W 9 0 O + e r t u a K g O e V q u W P t y Z x d W 9 0 O y w m c X V v d D v o o a j n p L r n l K j n q 7 b m i o D n l a r l j 7 c m c X V v d D s s J n F 1 b 3 Q 7 5 7 W E 5 p W w J n F 1 b 3 Q 7 L C Z x d W 9 0 O + e o r u e b r u O C s + O D v O O D i S Z x d W 9 0 O y w m c X V v d D v o t 5 3 p m 6 L j g r P j g 7 z j g 4 k m c X V v d D s s J n F 1 b 3 Q 7 4 4 K v 4 4 O p 4 4 K 5 5 5 W q 5 Y + 3 J n F 1 b 3 Q 7 L C Z x d W 9 0 O + a A p + W I p e O C s + O D v O O D i S Z x d W 9 0 O y w m c X V v d D v k u o j m s b r j g r P j g 7 z j g 4 k m c X V v d D s s J n F 1 b 3 Q 7 5 p e l 5 L u Y J n F 1 b 3 Q 7 L C Z x d W 9 0 O + a Z g u m W k y Z x d W 9 0 O y w m c X V v d D v j g 5 3 j g q T j g 7 P j g 4 j o q K 3 l r p r n l a r l j 7 c m c X V v d D s s J n F 1 b 3 Q 7 5 L q I 6 Y G 4 5 6 u 2 5 o q A 5 5 W q 5 Y + 3 J n F 1 b 3 Q 7 L C Z x d W 9 0 O + O D n e O C p O O D s + O D i O i o i O e u l y Z x d W 9 0 O y w m c X V v d D v n q 7 b m i o D p n a I m c X V v d D s s J n F 1 b 3 Q 7 5 Y 2 I 5 Y m N 5 Y 2 I 5 b 6 M J n F 1 b 3 Q 7 L C Z x d W 9 0 O + m A s u i h j O O D l e O D q e O C s C Z x d W 9 0 O y w m c X V v d D v l g p n o g I M m c X V v d D t d I i A v P j x F b n R y e S B U e X B l P S J G a W x s Q 2 9 1 b n Q i I F Z h b H V l P S J s O T Q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l + O D r e O C s O O D q e O D o C / l p I n m m 7 T j g Z X j g o z j g Z / l n o s u e + W k p + S 8 m u e V q u W P t y w w f S Z x d W 9 0 O y w m c X V v d D t T Z W N 0 a W 9 u M S / j g 5 f j g 6 3 j g r D j g 6 n j g 6 A v 5 a S J 5 p u 0 4 4 G V 4 4 K M 4 4 G f 5 Z 6 L L n v n q 7 b m i o D n l a r l j 7 c s M X 0 m c X V v d D s s J n F 1 b 3 Q 7 U 2 V j d G l v b j E v 4 4 O X 4 4 O t 4 4 K w 4 4 O p 4 4 O g L + W k i e a b t O O B l e O C j O O B n + W e i y 5 7 6 K G o 5 6 S 6 5 5 S o 5 6 u 2 5 o q A 5 5 W q 5 Y + 3 L D J 9 J n F 1 b 3 Q 7 L C Z x d W 9 0 O 1 N l Y 3 R p b 2 4 x L + O D l + O D r e O C s O O D q e O D o C / l p I n m m 7 T j g Z X j g o z j g Z / l n o s u e + e 1 h O a V s C w z f S Z x d W 9 0 O y w m c X V v d D t T Z W N 0 a W 9 u M S / j g 5 f j g 6 3 j g r D j g 6 n j g 6 A v 5 a S J 5 p u 0 4 4 G V 4 4 K M 4 4 G f 5 Z 6 L L n v n q K 7 n m 6 7 j g r P j g 7 z j g 4 k s N H 0 m c X V v d D s s J n F 1 b 3 Q 7 U 2 V j d G l v b j E v 4 4 O X 4 4 O t 4 4 K w 4 4 O p 4 4 O g L + W k i e a b t O O B l e O C j O O B n + W e i y 5 7 6 L e d 6 Z u i 4 4 K z 4 4 O 8 4 4 O J L D V 9 J n F 1 b 3 Q 7 L C Z x d W 9 0 O 1 N l Y 3 R p b 2 4 x L + O D l + O D r e O C s O O D q e O D o C / l p I n m m 7 T j g Z X j g o z j g Z / l n o s u e + O C r + O D q e O C u e e V q u W P t y w 2 f S Z x d W 9 0 O y w m c X V v d D t T Z W N 0 a W 9 u M S / j g 5 f j g 6 3 j g r D j g 6 n j g 6 A v 5 a S J 5 p u 0 4 4 G V 4 4 K M 4 4 G f 5 Z 6 L L n v m g K f l i K X j g r P j g 7 z j g 4 k s N 3 0 m c X V v d D s s J n F 1 b 3 Q 7 U 2 V j d G l v b j E v 4 4 O X 4 4 O t 4 4 K w 4 4 O p 4 4 O g L + W k i e a b t O O B l e O C j O O B n + W e i y 5 7 5 L q I 5 r G 6 4 4 K z 4 4 O 8 4 4 O J L D h 9 J n F 1 b 3 Q 7 L C Z x d W 9 0 O 1 N l Y 3 R p b 2 4 x L + O D l + O D r e O C s O O D q e O D o C / l p I n m m 7 T j g Z X j g o z j g Z / l n o s u e + a X p e S 7 m C w 5 f S Z x d W 9 0 O y w m c X V v d D t T Z W N 0 a W 9 u M S / j g 5 f j g 6 3 j g r D j g 6 n j g 6 A v 5 a S J 5 p u 0 4 4 G V 4 4 K M 4 4 G f 5 Z 6 L L n v m m Y L p l p M s M T B 9 J n F 1 b 3 Q 7 L C Z x d W 9 0 O 1 N l Y 3 R p b 2 4 x L + O D l + O D r e O C s O O D q e O D o C / l p I n m m 7 T j g Z X j g o z j g Z / l n o s u e + O D n e O C p O O D s + O D i O i o r e W u m u e V q u W P t y w x M X 0 m c X V v d D s s J n F 1 b 3 Q 7 U 2 V j d G l v b j E v 4 4 O X 4 4 O t 4 4 K w 4 4 O p 4 4 O g L + W k i e a b t O O B l e O C j O O B n + W e i y 5 7 5 L q I 6 Y G 4 5 6 u 2 5 o q A 5 5 W q 5 Y + 3 L D E y f S Z x d W 9 0 O y w m c X V v d D t T Z W N 0 a W 9 u M S / j g 5 f j g 6 3 j g r D j g 6 n j g 6 A v 5 a S J 5 p u 0 4 4 G V 4 4 K M 4 4 G f 5 Z 6 L L n v j g 5 3 j g q T j g 7 P j g 4 j o q I j n r p c s M T N 9 J n F 1 b 3 Q 7 L C Z x d W 9 0 O 1 N l Y 3 R p b 2 4 x L + O D l + O D r e O C s O O D q e O D o C / l p I n m m 7 T j g Z X j g o z j g Z / l n o s u e + e r t u a K g O m d o i w x N H 0 m c X V v d D s s J n F 1 b 3 Q 7 U 2 V j d G l v b j E v 4 4 O X 4 4 O t 4 4 K w 4 4 O p 4 4 O g L + W k i e a b t O O B l e O C j O O B n + W e i y 5 7 5 Y 2 I 5 Y m N 5 Y 2 I 5 b 6 M L D E 1 f S Z x d W 9 0 O y w m c X V v d D t T Z W N 0 a W 9 u M S / j g 5 f j g 6 3 j g r D j g 6 n j g 6 A v 5 a S J 5 p u 0 4 4 G V 4 4 K M 4 4 G f 5 Z 6 L L n v p g L L o o Y z j g 5 X j g 6 n j g r A s M T Z 9 J n F 1 b 3 Q 7 L C Z x d W 9 0 O 1 N l Y 3 R p b 2 4 x L + O D l + O D r e O C s O O D q e O D o C / l p I n m m 7 T j g Z X j g o z j g Z / l n o s u e + W C m e i A g y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+ O D l + O D r e O C s O O D q e O D o C / l p I n m m 7 T j g Z X j g o z j g Z / l n o s u e + W k p + S 8 m u e V q u W P t y w w f S Z x d W 9 0 O y w m c X V v d D t T Z W N 0 a W 9 u M S / j g 5 f j g 6 3 j g r D j g 6 n j g 6 A v 5 a S J 5 p u 0 4 4 G V 4 4 K M 4 4 G f 5 Z 6 L L n v n q 7 b m i o D n l a r l j 7 c s M X 0 m c X V v d D s s J n F 1 b 3 Q 7 U 2 V j d G l v b j E v 4 4 O X 4 4 O t 4 4 K w 4 4 O p 4 4 O g L + W k i e a b t O O B l e O C j O O B n + W e i y 5 7 6 K G o 5 6 S 6 5 5 S o 5 6 u 2 5 o q A 5 5 W q 5 Y + 3 L D J 9 J n F 1 b 3 Q 7 L C Z x d W 9 0 O 1 N l Y 3 R p b 2 4 x L + O D l + O D r e O C s O O D q e O D o C / l p I n m m 7 T j g Z X j g o z j g Z / l n o s u e + e 1 h O a V s C w z f S Z x d W 9 0 O y w m c X V v d D t T Z W N 0 a W 9 u M S / j g 5 f j g 6 3 j g r D j g 6 n j g 6 A v 5 a S J 5 p u 0 4 4 G V 4 4 K M 4 4 G f 5 Z 6 L L n v n q K 7 n m 6 7 j g r P j g 7 z j g 4 k s N H 0 m c X V v d D s s J n F 1 b 3 Q 7 U 2 V j d G l v b j E v 4 4 O X 4 4 O t 4 4 K w 4 4 O p 4 4 O g L + W k i e a b t O O B l e O C j O O B n + W e i y 5 7 6 L e d 6 Z u i 4 4 K z 4 4 O 8 4 4 O J L D V 9 J n F 1 b 3 Q 7 L C Z x d W 9 0 O 1 N l Y 3 R p b 2 4 x L + O D l + O D r e O C s O O D q e O D o C / l p I n m m 7 T j g Z X j g o z j g Z / l n o s u e + O C r + O D q e O C u e e V q u W P t y w 2 f S Z x d W 9 0 O y w m c X V v d D t T Z W N 0 a W 9 u M S / j g 5 f j g 6 3 j g r D j g 6 n j g 6 A v 5 a S J 5 p u 0 4 4 G V 4 4 K M 4 4 G f 5 Z 6 L L n v m g K f l i K X j g r P j g 7 z j g 4 k s N 3 0 m c X V v d D s s J n F 1 b 3 Q 7 U 2 V j d G l v b j E v 4 4 O X 4 4 O t 4 4 K w 4 4 O p 4 4 O g L + W k i e a b t O O B l e O C j O O B n + W e i y 5 7 5 L q I 5 r G 6 4 4 K z 4 4 O 8 4 4 O J L D h 9 J n F 1 b 3 Q 7 L C Z x d W 9 0 O 1 N l Y 3 R p b 2 4 x L + O D l + O D r e O C s O O D q e O D o C / l p I n m m 7 T j g Z X j g o z j g Z / l n o s u e + a X p e S 7 m C w 5 f S Z x d W 9 0 O y w m c X V v d D t T Z W N 0 a W 9 u M S / j g 5 f j g 6 3 j g r D j g 6 n j g 6 A v 5 a S J 5 p u 0 4 4 G V 4 4 K M 4 4 G f 5 Z 6 L L n v m m Y L p l p M s M T B 9 J n F 1 b 3 Q 7 L C Z x d W 9 0 O 1 N l Y 3 R p b 2 4 x L + O D l + O D r e O C s O O D q e O D o C / l p I n m m 7 T j g Z X j g o z j g Z / l n o s u e + O D n e O C p O O D s + O D i O i o r e W u m u e V q u W P t y w x M X 0 m c X V v d D s s J n F 1 b 3 Q 7 U 2 V j d G l v b j E v 4 4 O X 4 4 O t 4 4 K w 4 4 O p 4 4 O g L + W k i e a b t O O B l e O C j O O B n + W e i y 5 7 5 L q I 6 Y G 4 5 6 u 2 5 o q A 5 5 W q 5 Y + 3 L D E y f S Z x d W 9 0 O y w m c X V v d D t T Z W N 0 a W 9 u M S / j g 5 f j g 6 3 j g r D j g 6 n j g 6 A v 5 a S J 5 p u 0 4 4 G V 4 4 K M 4 4 G f 5 Z 6 L L n v j g 5 3 j g q T j g 7 P j g 4 j o q I j n r p c s M T N 9 J n F 1 b 3 Q 7 L C Z x d W 9 0 O 1 N l Y 3 R p b 2 4 x L + O D l + O D r e O C s O O D q e O D o C / l p I n m m 7 T j g Z X j g o z j g Z / l n o s u e + e r t u a K g O m d o i w x N H 0 m c X V v d D s s J n F 1 b 3 Q 7 U 2 V j d G l v b j E v 4 4 O X 4 4 O t 4 4 K w 4 4 O p 4 4 O g L + W k i e a b t O O B l e O C j O O B n + W e i y 5 7 5 Y 2 I 5 Y m N 5 Y 2 I 5 b 6 M L D E 1 f S Z x d W 9 0 O y w m c X V v d D t T Z W N 0 a W 9 u M S / j g 5 f j g 6 3 j g r D j g 6 n j g 6 A v 5 a S J 5 p u 0 4 4 G V 4 4 K M 4 4 G f 5 Z 6 L L n v p g L L o o Y z j g 5 X j g 6 n j g r A s M T Z 9 J n F 1 b 3 Q 7 L C Z x d W 9 0 O 1 N l Y 3 R p b 2 4 x L + O D l + O D r e O C s O O D q e O D o C / l p I n m m 7 T j g Z X j g o z j g Z / l n o s u e + W C m e i A g y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G a W x s R X J y b 3 J D b 3 V u d C I g V m F s d W U 9 I m w w I i A v P j x F b n R y e S B U e X B l P S J G a W x s T G F z d F V w Z G F 0 Z W Q i I F Z h b H V l P S J k M j A y M y 0 x M S 0 y O V Q w N D o w M T o 0 N y 4 2 M D U y M z Q w W i I g L z 4 8 R W 5 0 c n k g V H l w Z T 0 i R m l s b E N v b H V t b l R 5 c G V z I i B W Y W x 1 Z T 0 i c 0 F 3 T U d C Z 1 l H Q m d N R E F 3 T U R B d z 0 9 I i A v P j x F b n R y e S B U e X B l P S J R d W V y e U l E I i B W Y W x 1 Z T 0 i c z V h M j Q x Z j Q 1 L W Q z O G E t N D F h M i 1 h Z G J l L W U z Z j U w O T k y O G E w Y i I g L z 4 8 R W 5 0 c n k g V H l w Z T 0 i R m l s b E V y c m 9 y Q 2 9 k Z S I g V m F s d W U 9 I n N V b m t u b 3 d u I i A v P j x F b n R y e S B U e X B l P S J G a W x s Q 2 9 s d W 1 u T m F t Z X M i I F Z h b H V l P S J z W y Z x d W 9 0 O + W k p + S 8 m u e V q u W P t y Z x d W 9 0 O y w m c X V v d D v j g q / j g 6 n j g r n n l a r l j 7 c m c X V v d D s s J n F 1 b 3 Q 7 4 4 K v 4 4 O p 4 4 K 5 5 Z C N 5 6 e w J n F 1 b 3 Q 7 L C Z x d W 9 0 O + O C r + O D q e O C u e W Q j e e n s O O C q + O D i i Z x d W 9 0 O y w m c X V v d D v j g q / j g 6 n j g r n l k I 3 n p 7 D o i 7 H l r Z c m c X V v d D s s J n F 1 b 3 Q 7 5 a e L 5 5 S f 5 b m 0 5 p y I 5 p e l J n F 1 b 3 Q 7 L C Z x d W 9 0 O + e 1 g u e U n + W 5 t O a c i O a X p S Z x d W 9 0 O y w m c X V v d D v l p 4 v l r a b m o K E m c X V v d D s s J n F 1 b 3 Q 7 5 a e L 5 a 2 m 5 b m 0 J n F 1 b 3 Q 7 L C Z x d W 9 0 O + e 1 g u W t p u a g o S Z x d W 9 0 O y w m c X V v d D v n t Y L l r a b l u b Q m c X V v d D s s J n F 1 b 3 Q 7 5 a e L 5 b m 0 6 b 2 i J n F 1 b 3 Q 7 L C Z x d W 9 0 O + e 1 g u W 5 t O m 9 o i Z x d W 9 0 O 1 0 i I C 8 + P E V u d H J 5 I F R 5 c G U 9 I k Z p b G x D b 3 V u d C I g V m F s d W U 9 I m w 3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q / j g 6 n j g r k v 5 a S J 5 p u 0 4 4 G V 4 4 K M 4 4 G f 5 Z 6 L L n v l p K f k v J r n l a r l j 7 c s M H 0 m c X V v d D s s J n F 1 b 3 Q 7 U 2 V j d G l v b j E v 4 4 K v 4 4 O p 4 4 K 5 L + W k i e a b t O O B l e O C j O O B n + W e i y 5 7 4 4 K v 4 4 O p 4 4 K 5 5 5 W q 5 Y + 3 L D F 9 J n F 1 b 3 Q 7 L C Z x d W 9 0 O 1 N l Y 3 R p b 2 4 x L + O C r + O D q e O C u S / l p I n m m 7 T j g Z X j g o z j g Z / l n o s u e + O C r + O D q e O C u e W Q j e e n s C w y f S Z x d W 9 0 O y w m c X V v d D t T Z W N 0 a W 9 u M S / j g q / j g 6 n j g r k v 5 a S J 5 p u 0 4 4 G V 4 4 K M 4 4 G f 5 Z 6 L L n v j g q / j g 6 n j g r n l k I 3 n p 7 D j g q v j g 4 o s M 3 0 m c X V v d D s s J n F 1 b 3 Q 7 U 2 V j d G l v b j E v 4 4 K v 4 4 O p 4 4 K 5 L + W k i e a b t O O B l e O C j O O B n + W e i y 5 7 4 4 K v 4 4 O p 4 4 K 5 5 Z C N 5 6 e w 6 I u x 5 a 2 X L D R 9 J n F 1 b 3 Q 7 L C Z x d W 9 0 O 1 N l Y 3 R p b 2 4 x L + O C r + O D q e O C u S / l p I n m m 7 T j g Z X j g o z j g Z / l n o s u e + W n i + e U n + W 5 t O a c i O a X p S w 1 f S Z x d W 9 0 O y w m c X V v d D t T Z W N 0 a W 9 u M S / j g q / j g 6 n j g r k v 5 a S J 5 p u 0 4 4 G V 4 4 K M 4 4 G f 5 Z 6 L L n v n t Y L n l J / l u b T m n I j m l 6 U s N n 0 m c X V v d D s s J n F 1 b 3 Q 7 U 2 V j d G l v b j E v 4 4 K v 4 4 O p 4 4 K 5 L + W k i e a b t O O B l e O C j O O B n + W e i y 5 7 5 a e L 5 a 2 m 5 q C h L D d 9 J n F 1 b 3 Q 7 L C Z x d W 9 0 O 1 N l Y 3 R p b 2 4 x L + O C r + O D q e O C u S / l p I n m m 7 T j g Z X j g o z j g Z / l n o s u e + W n i + W t p u W 5 t C w 4 f S Z x d W 9 0 O y w m c X V v d D t T Z W N 0 a W 9 u M S / j g q / j g 6 n j g r k v 5 a S J 5 p u 0 4 4 G V 4 4 K M 4 4 G f 5 Z 6 L L n v n t Y L l r a b m o K E s O X 0 m c X V v d D s s J n F 1 b 3 Q 7 U 2 V j d G l v b j E v 4 4 K v 4 4 O p 4 4 K 5 L + W k i e a b t O O B l e O C j O O B n + W e i y 5 7 5 7 W C 5 a 2 m 5 b m 0 L D E w f S Z x d W 9 0 O y w m c X V v d D t T Z W N 0 a W 9 u M S / j g q / j g 6 n j g r k v 5 a S J 5 p u 0 4 4 G V 4 4 K M 4 4 G f 5 Z 6 L L n v l p 4 v l u b T p v a I s M T F 9 J n F 1 b 3 Q 7 L C Z x d W 9 0 O 1 N l Y 3 R p b 2 4 x L + O C r + O D q e O C u S / l p I n m m 7 T j g Z X j g o z j g Z / l n o s u e + e 1 g u W 5 t O m 9 o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+ O C r + O D q e O C u S / l p I n m m 7 T j g Z X j g o z j g Z / l n o s u e + W k p + S 8 m u e V q u W P t y w w f S Z x d W 9 0 O y w m c X V v d D t T Z W N 0 a W 9 u M S / j g q / j g 6 n j g r k v 5 a S J 5 p u 0 4 4 G V 4 4 K M 4 4 G f 5 Z 6 L L n v j g q / j g 6 n j g r n n l a r l j 7 c s M X 0 m c X V v d D s s J n F 1 b 3 Q 7 U 2 V j d G l v b j E v 4 4 K v 4 4 O p 4 4 K 5 L + W k i e a b t O O B l e O C j O O B n + W e i y 5 7 4 4 K v 4 4 O p 4 4 K 5 5 Z C N 5 6 e w L D J 9 J n F 1 b 3 Q 7 L C Z x d W 9 0 O 1 N l Y 3 R p b 2 4 x L + O C r + O D q e O C u S / l p I n m m 7 T j g Z X j g o z j g Z / l n o s u e + O C r + O D q e O C u e W Q j e e n s O O C q + O D i i w z f S Z x d W 9 0 O y w m c X V v d D t T Z W N 0 a W 9 u M S / j g q / j g 6 n j g r k v 5 a S J 5 p u 0 4 4 G V 4 4 K M 4 4 G f 5 Z 6 L L n v j g q / j g 6 n j g r n l k I 3 n p 7 D o i 7 H l r Z c s N H 0 m c X V v d D s s J n F 1 b 3 Q 7 U 2 V j d G l v b j E v 4 4 K v 4 4 O p 4 4 K 5 L + W k i e a b t O O B l e O C j O O B n + W e i y 5 7 5 a e L 5 5 S f 5 b m 0 5 p y I 5 p e l L D V 9 J n F 1 b 3 Q 7 L C Z x d W 9 0 O 1 N l Y 3 R p b 2 4 x L + O C r + O D q e O C u S / l p I n m m 7 T j g Z X j g o z j g Z / l n o s u e + e 1 g u e U n + W 5 t O a c i O a X p S w 2 f S Z x d W 9 0 O y w m c X V v d D t T Z W N 0 a W 9 u M S / j g q / j g 6 n j g r k v 5 a S J 5 p u 0 4 4 G V 4 4 K M 4 4 G f 5 Z 6 L L n v l p 4 v l r a b m o K E s N 3 0 m c X V v d D s s J n F 1 b 3 Q 7 U 2 V j d G l v b j E v 4 4 K v 4 4 O p 4 4 K 5 L + W k i e a b t O O B l e O C j O O B n + W e i y 5 7 5 a e L 5 a 2 m 5 b m 0 L D h 9 J n F 1 b 3 Q 7 L C Z x d W 9 0 O 1 N l Y 3 R p b 2 4 x L + O C r + O D q e O C u S / l p I n m m 7 T j g Z X j g o z j g Z / l n o s u e + e 1 g u W t p u a g o S w 5 f S Z x d W 9 0 O y w m c X V v d D t T Z W N 0 a W 9 u M S / j g q / j g 6 n j g r k v 5 a S J 5 p u 0 4 4 G V 4 4 K M 4 4 G f 5 Z 6 L L n v n t Y L l r a b l u b Q s M T B 9 J n F 1 b 3 Q 7 L C Z x d W 9 0 O 1 N l Y 3 R p b 2 4 x L + O C r + O D q e O C u S / l p I n m m 7 T j g Z X j g o z j g Z / l n o s u e + W n i + W 5 t O m 9 o i w x M X 0 m c X V v d D s s J n F 1 b 3 Q 7 U 2 V j d G l v b j E v 4 4 K v 4 4 O p 4 4 K 5 L + W k i e a b t O O B l e O C j O O B n + W e i y 5 7 5 7 W C 5 b m 0 6 b 2 i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z J T g y J U F G J U U z J T g z J U E 5 J U U z J T g y J U I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D b 2 x 1 b W 5 U e X B l c y I g V m F s d W U 9 I n N B d 0 1 H Q m d Z R 0 F 3 T U R B d 0 1 E Q X d N R E F 3 W U J B U U V E Q V E 9 P S I g L z 4 8 R W 5 0 c n k g V H l w Z T 0 i R m l s b E x h c 3 R V c G R h d G V k I i B W Y W x 1 Z T 0 i Z D I w M j M t M T E t M j l U M D Q 6 M D E 6 N D c u N T c z O T k 1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X V l c n l J R C I g V m F s d W U 9 I n M 1 M 2 R m M 2 U 4 N C 0 z Z G E 1 L T Q w O W Y t Y T E 5 Z S 0 4 N m E 2 Z j B i O T Q z O G M i I C 8 + P E V u d H J 5 I F R 5 c G U 9 I k Z p b G x D b 2 x 1 b W 5 O Y W 1 l c y I g V m F s d W U 9 I n N b J n F 1 b 3 Q 7 5 a S n 5 L y a 5 5 W q 5 Y + 3 J n F 1 b 3 Q 7 L C Z x d W 9 0 O + O D g e O D v O O D o O e V q u W P t y Z x d W 9 0 O y w m c X V v d D v j g 4 H j g 7 z j g 6 D l k I 0 m c X V v d D s s J n F 1 b 3 Q 7 4 4 O B 4 4 O 8 4 4 O g 5 Z C N 4 4 K r 4 4 O K J n F 1 b 3 Q 7 L C Z x d W 9 0 O + O D g e O D v O O D o O W Q j e i L s e W t l y Z x d W 9 0 O y w m c X V v d D v l m 7 3 n s Y 0 m c X V v d D s s J n F 1 b 3 Q 7 5 o m A 5 b G e 5 5 W q 5 Y + 3 J n F 1 b 3 Q 7 L C Z x d W 9 0 O + W K o O e b n + W b o + S 9 k + e V q u W P t y Z x d W 9 0 O y w m c X V v d D v n m b v p j L L l m 6 P k v Z M m c X V v d D s s J n F 1 b 3 Q 7 5 a 2 m 5 q C h 4 4 K z 4 4 O 8 4 4 O J J n F 1 b 3 Q 7 L C Z x d W 9 0 O + W b o + S 9 k + e V q u W P t y Z x d W 9 0 O y w m c X V v d D v m l r D o q J j p j L L l i K T l r p r j g q / j g 6 n j g r k m c X V v d D s s J n F 1 b 3 Q 7 5 q i Z 5 r q W 6 K i Y 6 Y y y 5 Y i k 5 a 6 a 4 4 K v 4 4 O p 4 4 K 5 J n F 1 b 3 Q 7 L C Z x d W 9 0 O + e o r u e b r u O C s + O D v O O D i S Z x d W 9 0 O y w m c X V v d D v o t 5 3 p m 6 L j g r P j g 7 z j g 4 k m c X V v d D s s J n F 1 b 3 Q 7 5 o C n 5 Y i l 4 4 K z 4 4 O 8 4 4 O J J n F 1 b 3 Q 7 L C Z x d W 9 0 O + O C q O O D s + O D i O O D q u O D v O O C v + O C p O O D o C Z x d W 9 0 O y w m c X V v d D v k u I 3 l j 4 L l i q A m c X V v d D s s J n F 1 b 3 Q 7 4 4 K q 4 4 O 8 4 4 O X 4 4 O z J n F 1 b 3 Q 7 L C Z x d W 9 0 O + O D n e O C p O O D s + O D i O W v v u i x o e W k l i Z x d W 9 0 O y w m c X V v d D v l u b T p v a L l j L r l i I Y m c X V v d D s s J n F 1 b 3 Q 7 V 0 r l r 7 7 o s a E m c X V v d D t d I i A v P j x F b n R y e S B U e X B l P S J G a W x s Q 2 9 1 b n Q i I F Z h b H V l P S J s M T M 0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6 r j g 6 z j g 7 z j g 4 H j g 7 z j g 6 A v 5 a S J 5 p u 0 4 4 G V 4 4 K M 4 4 G f 5 Z 6 L L n v l p K f k v J r n l a r l j 7 c s M H 0 m c X V v d D s s J n F 1 b 3 Q 7 U 2 V j d G l v b j E v 4 4 O q 4 4 O s 4 4 O 8 4 4 O B 4 4 O 8 4 4 O g L + W k i e a b t O O B l e O C j O O B n + W e i y 5 7 4 4 O B 4 4 O 8 4 4 O g 5 5 W q 5 Y + 3 L D F 9 J n F 1 b 3 Q 7 L C Z x d W 9 0 O 1 N l Y 3 R p b 2 4 x L + O D q u O D r O O D v O O D g e O D v O O D o C / l p I n m m 7 T j g Z X j g o z j g Z / l n o s u e + O D g e O D v O O D o O W Q j S w y f S Z x d W 9 0 O y w m c X V v d D t T Z W N 0 a W 9 u M S / j g 6 r j g 6 z j g 7 z j g 4 H j g 7 z j g 6 A v 5 a S J 5 p u 0 4 4 G V 4 4 K M 4 4 G f 5 Z 6 L L n v j g 4 H j g 7 z j g 6 D l k I 3 j g q v j g 4 o s M 3 0 m c X V v d D s s J n F 1 b 3 Q 7 U 2 V j d G l v b j E v 4 4 O q 4 4 O s 4 4 O 8 4 4 O B 4 4 O 8 4 4 O g L + W k i e a b t O O B l e O C j O O B n + W e i y 5 7 4 4 O B 4 4 O 8 4 4 O g 5 Z C N 6 I u x 5 a 2 X L D R 9 J n F 1 b 3 Q 7 L C Z x d W 9 0 O 1 N l Y 3 R p b 2 4 x L + O D q u O D r O O D v O O D g e O D v O O D o C / l p I n m m 7 T j g Z X j g o z j g Z / l n o s u e + W b v e e x j S w 1 f S Z x d W 9 0 O y w m c X V v d D t T Z W N 0 a W 9 u M S / j g 6 r j g 6 z j g 7 z j g 4 H j g 7 z j g 6 A v 5 a S J 5 p u 0 4 4 G V 4 4 K M 4 4 G f 5 Z 6 L L n v m i Y D l s Z 7 n l a r l j 7 c s N n 0 m c X V v d D s s J n F 1 b 3 Q 7 U 2 V j d G l v b j E v 4 4 O q 4 4 O s 4 4 O 8 4 4 O B 4 4 O 8 4 4 O g L + W k i e a b t O O B l e O C j O O B n + W e i y 5 7 5 Y q g 5 5 u f 5 Z u j 5 L 2 T 5 5 W q 5 Y + 3 L D d 9 J n F 1 b 3 Q 7 L C Z x d W 9 0 O 1 N l Y 3 R p b 2 4 x L + O D q u O D r O O D v O O D g e O D v O O D o C / l p I n m m 7 T j g Z X j g o z j g Z / l n o s u e + e Z u + m M s u W b o + S 9 k y w 4 f S Z x d W 9 0 O y w m c X V v d D t T Z W N 0 a W 9 u M S / j g 6 r j g 6 z j g 7 z j g 4 H j g 7 z j g 6 A v 5 a S J 5 p u 0 4 4 G V 4 4 K M 4 4 G f 5 Z 6 L L n v l r a b m o K H j g r P j g 7 z j g 4 k s O X 0 m c X V v d D s s J n F 1 b 3 Q 7 U 2 V j d G l v b j E v 4 4 O q 4 4 O s 4 4 O 8 4 4 O B 4 4 O 8 4 4 O g L + W k i e a b t O O B l e O C j O O B n + W e i y 5 7 5 Z u j 5 L 2 T 5 5 W q 5 Y + 3 L D E w f S Z x d W 9 0 O y w m c X V v d D t T Z W N 0 a W 9 u M S / j g 6 r j g 6 z j g 7 z j g 4 H j g 7 z j g 6 A v 5 a S J 5 p u 0 4 4 G V 4 4 K M 4 4 G f 5 Z 6 L L n v m l r D o q J j p j L L l i K T l r p r j g q / j g 6 n j g r k s M T F 9 J n F 1 b 3 Q 7 L C Z x d W 9 0 O 1 N l Y 3 R p b 2 4 x L + O D q u O D r O O D v O O D g e O D v O O D o C / l p I n m m 7 T j g Z X j g o z j g Z / l n o s u e + a o m e a 6 l u i o m O m M s u W I p O W u m u O C r + O D q e O C u S w x M n 0 m c X V v d D s s J n F 1 b 3 Q 7 U 2 V j d G l v b j E v 4 4 O q 4 4 O s 4 4 O 8 4 4 O B 4 4 O 8 4 4 O g L + W k i e a b t O O B l e O C j O O B n + W e i y 5 7 5 6 i u 5 5 u u 4 4 K z 4 4 O 8 4 4 O J L D E z f S Z x d W 9 0 O y w m c X V v d D t T Z W N 0 a W 9 u M S / j g 6 r j g 6 z j g 7 z j g 4 H j g 7 z j g 6 A v 5 a S J 5 p u 0 4 4 G V 4 4 K M 4 4 G f 5 Z 6 L L n v o t 5 3 p m 6 L j g r P j g 7 z j g 4 k s M T R 9 J n F 1 b 3 Q 7 L C Z x d W 9 0 O 1 N l Y 3 R p b 2 4 x L + O D q u O D r O O D v O O D g e O D v O O D o C / l p I n m m 7 T j g Z X j g o z j g Z / l n o s u e + a A p + W I p e O C s + O D v O O D i S w x N X 0 m c X V v d D s s J n F 1 b 3 Q 7 U 2 V j d G l v b j E v 4 4 O q 4 4 O s 4 4 O 8 4 4 O B 4 4 O 8 4 4 O g L + W k i e a b t O O B l e O C j O O B n + W e i y 5 7 4 4 K o 4 4 O z 4 4 O I 4 4 O q 4 4 O 8 4 4 K / 4 4 K k 4 4 O g L D E 2 f S Z x d W 9 0 O y w m c X V v d D t T Z W N 0 a W 9 u M S / j g 6 r j g 6 z j g 7 z j g 4 H j g 7 z j g 6 A v 5 a S J 5 p u 0 4 4 G V 4 4 K M 4 4 G f 5 Z 6 L L n v k u I 3 l j 4 L l i q A s M T d 9 J n F 1 b 3 Q 7 L C Z x d W 9 0 O 1 N l Y 3 R p b 2 4 x L + O D q u O D r O O D v O O D g e O D v O O D o C / l p I n m m 7 T j g Z X j g o z j g Z / l n o s u e + O C q u O D v O O D l + O D s y w x O H 0 m c X V v d D s s J n F 1 b 3 Q 7 U 2 V j d G l v b j E v 4 4 O q 4 4 O s 4 4 O 8 4 4 O B 4 4 O 8 4 4 O g L + W k i e a b t O O B l e O C j O O B n + W e i y 5 7 4 4 O d 4 4 K k 4 4 O z 4 4 O I 5 a + + 6 L G h 5 a S W L D E 5 f S Z x d W 9 0 O y w m c X V v d D t T Z W N 0 a W 9 u M S / j g 6 r j g 6 z j g 7 z j g 4 H j g 7 z j g 6 A v 5 a S J 5 p u 0 4 4 G V 4 4 K M 4 4 G f 5 Z 6 L L n v l u b T p v a L l j L r l i I Y s M j B 9 J n F 1 b 3 Q 7 L C Z x d W 9 0 O 1 N l Y 3 R p b 2 4 x L + O D q u O D r O O D v O O D g e O D v O O D o C / l p I n m m 7 T j g Z X j g o z j g Z / l n o s u e 1 d K 5 a + + 6 L G h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4 4 O q 4 4 O s 4 4 O 8 4 4 O B 4 4 O 8 4 4 O g L + W k i e a b t O O B l e O C j O O B n + W e i y 5 7 5 a S n 5 L y a 5 5 W q 5 Y + 3 L D B 9 J n F 1 b 3 Q 7 L C Z x d W 9 0 O 1 N l Y 3 R p b 2 4 x L + O D q u O D r O O D v O O D g e O D v O O D o C / l p I n m m 7 T j g Z X j g o z j g Z / l n o s u e + O D g e O D v O O D o O e V q u W P t y w x f S Z x d W 9 0 O y w m c X V v d D t T Z W N 0 a W 9 u M S / j g 6 r j g 6 z j g 7 z j g 4 H j g 7 z j g 6 A v 5 a S J 5 p u 0 4 4 G V 4 4 K M 4 4 G f 5 Z 6 L L n v j g 4 H j g 7 z j g 6 D l k I 0 s M n 0 m c X V v d D s s J n F 1 b 3 Q 7 U 2 V j d G l v b j E v 4 4 O q 4 4 O s 4 4 O 8 4 4 O B 4 4 O 8 4 4 O g L + W k i e a b t O O B l e O C j O O B n + W e i y 5 7 4 4 O B 4 4 O 8 4 4 O g 5 Z C N 4 4 K r 4 4 O K L D N 9 J n F 1 b 3 Q 7 L C Z x d W 9 0 O 1 N l Y 3 R p b 2 4 x L + O D q u O D r O O D v O O D g e O D v O O D o C / l p I n m m 7 T j g Z X j g o z j g Z / l n o s u e + O D g e O D v O O D o O W Q j e i L s e W t l y w 0 f S Z x d W 9 0 O y w m c X V v d D t T Z W N 0 a W 9 u M S / j g 6 r j g 6 z j g 7 z j g 4 H j g 7 z j g 6 A v 5 a S J 5 p u 0 4 4 G V 4 4 K M 4 4 G f 5 Z 6 L L n v l m 7 3 n s Y 0 s N X 0 m c X V v d D s s J n F 1 b 3 Q 7 U 2 V j d G l v b j E v 4 4 O q 4 4 O s 4 4 O 8 4 4 O B 4 4 O 8 4 4 O g L + W k i e a b t O O B l e O C j O O B n + W e i y 5 7 5 o m A 5 b G e 5 5 W q 5 Y + 3 L D Z 9 J n F 1 b 3 Q 7 L C Z x d W 9 0 O 1 N l Y 3 R p b 2 4 x L + O D q u O D r O O D v O O D g e O D v O O D o C / l p I n m m 7 T j g Z X j g o z j g Z / l n o s u e + W K o O e b n + W b o + S 9 k + e V q u W P t y w 3 f S Z x d W 9 0 O y w m c X V v d D t T Z W N 0 a W 9 u M S / j g 6 r j g 6 z j g 7 z j g 4 H j g 7 z j g 6 A v 5 a S J 5 p u 0 4 4 G V 4 4 K M 4 4 G f 5 Z 6 L L n v n m b v p j L L l m 6 P k v Z M s O H 0 m c X V v d D s s J n F 1 b 3 Q 7 U 2 V j d G l v b j E v 4 4 O q 4 4 O s 4 4 O 8 4 4 O B 4 4 O 8 4 4 O g L + W k i e a b t O O B l e O C j O O B n + W e i y 5 7 5 a 2 m 5 q C h 4 4 K z 4 4 O 8 4 4 O J L D l 9 J n F 1 b 3 Q 7 L C Z x d W 9 0 O 1 N l Y 3 R p b 2 4 x L + O D q u O D r O O D v O O D g e O D v O O D o C / l p I n m m 7 T j g Z X j g o z j g Z / l n o s u e + W b o + S 9 k + e V q u W P t y w x M H 0 m c X V v d D s s J n F 1 b 3 Q 7 U 2 V j d G l v b j E v 4 4 O q 4 4 O s 4 4 O 8 4 4 O B 4 4 O 8 4 4 O g L + W k i e a b t O O B l e O C j O O B n + W e i y 5 7 5 p a w 6 K i Y 6 Y y y 5 Y i k 5 a 6 a 4 4 K v 4 4 O p 4 4 K 5 L D E x f S Z x d W 9 0 O y w m c X V v d D t T Z W N 0 a W 9 u M S / j g 6 r j g 6 z j g 7 z j g 4 H j g 7 z j g 6 A v 5 a S J 5 p u 0 4 4 G V 4 4 K M 4 4 G f 5 Z 6 L L n v m q J n m u p b o q J j p j L L l i K T l r p r j g q / j g 6 n j g r k s M T J 9 J n F 1 b 3 Q 7 L C Z x d W 9 0 O 1 N l Y 3 R p b 2 4 x L + O D q u O D r O O D v O O D g e O D v O O D o C / l p I n m m 7 T j g Z X j g o z j g Z / l n o s u e + e o r u e b r u O C s + O D v O O D i S w x M 3 0 m c X V v d D s s J n F 1 b 3 Q 7 U 2 V j d G l v b j E v 4 4 O q 4 4 O s 4 4 O 8 4 4 O B 4 4 O 8 4 4 O g L + W k i e a b t O O B l e O C j O O B n + W e i y 5 7 6 L e d 6 Z u i 4 4 K z 4 4 O 8 4 4 O J L D E 0 f S Z x d W 9 0 O y w m c X V v d D t T Z W N 0 a W 9 u M S / j g 6 r j g 6 z j g 7 z j g 4 H j g 7 z j g 6 A v 5 a S J 5 p u 0 4 4 G V 4 4 K M 4 4 G f 5 Z 6 L L n v m g K f l i K X j g r P j g 7 z j g 4 k s M T V 9 J n F 1 b 3 Q 7 L C Z x d W 9 0 O 1 N l Y 3 R p b 2 4 x L + O D q u O D r O O D v O O D g e O D v O O D o C / l p I n m m 7 T j g Z X j g o z j g Z / l n o s u e + O C q O O D s + O D i O O D q u O D v O O C v + O C p O O D o C w x N n 0 m c X V v d D s s J n F 1 b 3 Q 7 U 2 V j d G l v b j E v 4 4 O q 4 4 O s 4 4 O 8 4 4 O B 4 4 O 8 4 4 O g L + W k i e a b t O O B l e O C j O O B n + W e i y 5 7 5 L i N 5 Y + C 5 Y q g L D E 3 f S Z x d W 9 0 O y w m c X V v d D t T Z W N 0 a W 9 u M S / j g 6 r j g 6 z j g 7 z j g 4 H j g 7 z j g 6 A v 5 a S J 5 p u 0 4 4 G V 4 4 K M 4 4 G f 5 Z 6 L L n v j g q r j g 7 z j g 5 f j g 7 M s M T h 9 J n F 1 b 3 Q 7 L C Z x d W 9 0 O 1 N l Y 3 R p b 2 4 x L + O D q u O D r O O D v O O D g e O D v O O D o C / l p I n m m 7 T j g Z X j g o z j g Z / l n o s u e + O D n e O C p O O D s + O D i O W v v u i x o e W k l i w x O X 0 m c X V v d D s s J n F 1 b 3 Q 7 U 2 V j d G l v b j E v 4 4 O q 4 4 O s 4 4 O 8 4 4 O B 4 4 O 8 4 4 O g L + W k i e a b t O O B l e O C j O O B n + W e i y 5 7 5 b m 0 6 b 2 i 5 Y y 6 5 Y i G L D I w f S Z x d W 9 0 O y w m c X V v d D t T Z W N 0 a W 9 u M S / j g 6 r j g 6 z j g 7 z j g 4 H j g 7 z j g 6 A v 5 a S J 5 p u 0 4 4 G V 4 4 K M 4 4 G f 5 Z 6 L L n t X S u W v v u i x o S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C V B O C U 5 O C V F O S U 4 Q y V C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G a W x s Q 2 9 s d W 1 u V H l w Z X M i I F Z h b H V l P S J z Q X d N R E F 3 T U d C Z 0 1 E Q X d N R E J n W U d C Z 1 l H Q m d N R 0 J n W U R B d 1 l H Q m d Z R 0 F 3 W U R C Z 1 l H Q m d Z R 0 J n W U d C Z 1 l E Q m d Z R E F 3 W T 0 i I C 8 + P E V u d H J 5 I F R 5 c G U 9 I k Z p b G x M Y X N 0 V X B k Y X R l Z C I g V m F s d W U 9 I m Q y M D I z L T E x L T I 5 V D A 0 O j A x O j Q 3 L j U y M D U 2 M D Z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F 1 Z X J 5 S U Q i I F Z h b H V l P S J z Z j c x M 2 Z h N m I t M G U x M i 0 0 Y j U y L T g z N D A t N m R h N z B i N 2 E 5 Z T M 5 I i A v P j x F b n R y e S B U e X B l P S J G a W x s Q 2 9 s d W 1 u T m F t Z X M i I F Z h b H V l P S J z W y Z x d W 9 0 O + W k p + S 8 m u e V q u W P t y Z x d W 9 0 O y w m c X V v d D v n q 7 b m i o D n l a r l j 7 c m c X V v d D s s J n F 1 b 3 Q 7 5 7 W E J n F 1 b 3 Q 7 L C Z x d W 9 0 O + a w t O i 3 r y Z x d W 9 0 O y w m c X V v d D v k u o v n l L H l h a X l i p v j g r n j g 4 b j g 7 z j g r / j g r k m c X V v d D s s J n F 1 b 3 Q 7 4 4 K 0 4 4 O 8 4 4 O r J n F 1 b 3 Q 7 L C Z x d W 9 0 O + S 4 r e m W k + i o m O m M s i Z x d W 9 0 O y w m c X V v d D v p g b j m i Y v n l a r l j 7 c m c X V v d D s s J n F 1 b 3 Q 7 5 6 y s 7 7 y R 5 r O z 6 I C F J n F 1 b 3 Q 7 L C Z x d W 9 0 O + e s r O + 8 k u a z s + i A h S Z x d W 9 0 O y w m c X V v d D v n r K z v v J P m s 7 P o g I U m c X V v d D s s J n F 1 b 3 Q 7 5 6 y s 7 7 y U 5 r O z 6 I C F J n F 1 b 3 Q 7 L C Z x d W 9 0 O + a W s O i o m O m M s u W N s O W I t + O D n u O D v O O C r y Z x d W 9 0 O y w m c X V v d D v m l r D o q J j p j L L p m 7 v l h Y n j g 5 7 j g 7 z j g q 8 m c X V v d D s s J n F 1 b 3 Q 7 5 q O E 5 q i p 5 Y 2 w 5 Y i 3 4 4 O e 4 4 O 8 4 4 K v J n F 1 b 3 Q 7 L C Z x d W 9 0 O + a j h O a o q e m b u + W F i e O D n u O D v O O C r y Z x d W 9 0 O y w m c X V v d D v k u K 3 p l p P m l r D o q J j p j L L j g 5 7 j g 7 z j g q 8 m c X V v d D s s J n F 1 b 3 Q 7 4 4 K o 4 4 O z 4 4 O I 4 4 O q 4 4 O 8 4 4 K / 4 4 K k 4 4 O g J n F 1 b 3 Q 7 L C Z x d W 9 0 O + S 6 i O m B u O O C v + O C p O O D o C Z x d W 9 0 O y w m c X V v d D v l p L H m o L z m s 7 P o g I U m c X V v d D s s J n F 1 b 3 Q 7 5 b y V 5 7 a Z 4 4 K / 4 4 K k 4 4 O g 7 7 y R J n F 1 b 3 Q 7 L C Z x d W 9 0 O + W 8 l e e 2 m e O C v + O C p O O D o O + 8 k i Z x d W 9 0 O y w m c X V v d D v l v J X n t p n j g r / j g q T j g 6 D v v J M m c X V v d D s s J n F 1 b 3 Q 7 5 p a w 6 K i Y 6 Y y y 5 Y i k 5 a 6 a 4 4 K v 4 4 O p 4 4 K 5 J n F 1 b 3 Q 7 L C Z x d W 9 0 O + a o m e a 6 l u i o m O m M s u W I p O W u m u O C r + O D q e O C u S Z x d W 9 0 O y w m c X V v d D v k u o j l g p k m c X V v d D s s J n F 1 b 3 Q 7 4 4 O q 4 4 K i 4 4 K v 4 4 K 3 4 4 O n 4 4 O z J n F 1 b 3 Q 7 L C Z x d W 9 0 O + W 8 l e e 2 m e O B j u + 8 k S Z x d W 9 0 O y w m c X V v d D v l v J X n t p n j g Y 7 v v J I m c X V v d D s s J n F 1 b 3 Q 7 5 b y V 5 7 a Z 4 4 G O 7 7 y T J n F 1 b 3 Q 7 L C Z x d W 9 0 O + O D q e O D g + O D l + O C q + O C p u O D s + O D i C Z x d W 9 0 O y w m c X V v d D v o s 4 f m o L z n t J o m c X V v d D s s J n F 1 b 3 Q 7 5 L q L 5 5 S x 6 K G o 5 6 S 6 J n F 1 b 3 Q 7 L C Z x d W 9 0 O + S 6 i + e U s e S 6 i O W C m S Z x d W 9 0 O y w m c X V v d D v m q J n m u p b v v J E m c X V v d D s s J n F 1 b 3 Q 7 5 q i Z 5 r q W 7 7 y S J n F 1 b 3 Q 7 L C Z x d W 9 0 O + a o m e a 6 l u + 8 k y Z x d W 9 0 O y w m c X V v d D v m q J n m u p b v v J Q m c X V v d D s s J n F 1 b 3 Q 7 5 q i Z 5 r q W 7 7 y V J n F 1 b 3 Q 7 L C Z x d W 9 0 O + S 4 r e m W k + a o m e a 6 l u + 8 k S Z x d W 9 0 O y w m c X V v d D v k u K 3 p l p P m q J n m u p b v v J I m c X V v d D s s J n F 1 b 3 Q 7 5 L i t 6 Z a T 5 q i Z 5 r q W 7 7 y T J n F 1 b 3 Q 7 L C Z x d W 9 0 O + S 4 r e m W k + a o m e a 6 l u + 8 l C Z x d W 9 0 O y w m c X V v d D v k u K 3 p l p P m q J n m u p b v v J U m c X V v d D s s J n F 1 b 3 Q 7 4 4 K q 4 4 O 8 4 4 O X 4 4 O z J n F 1 b 3 Q 7 L C Z x d W 9 0 O 0 Z J T k H j g 5 3 j g q T j g 7 P j g 4 g m c X V v d D s s J n F 1 b 3 Q 7 5 L i t 6 Z a T 5 p a w 6 K i Y 6 Y y y 6 Z u 7 5 Y W J 4 4 O e 4 4 O 8 4 4 K v J n F 1 b 3 Q 7 L C Z x d W 9 0 O + e s r O S 4 g O a z s + i A h e a W s O i o m O m M s u W I p O W u m u O C r + O D q e O C u S Z x d W 9 0 O y w m c X V v d D v n r K z k u I D m s 7 P o g I X m q J n m u p b o q J j p j L L l i K T l r p r j g q / j g 6 n j g r k m c X V v d D s s J n F 1 b 3 Q 7 5 r O z 5 Y q b 5 7 S a J n F 1 b 3 Q 7 X S I g L z 4 8 R W 5 0 c n k g V H l w Z T 0 i R m l s b E N v d W 5 0 I i B W Y W x 1 Z T 0 i b D E 3 M j g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i o m O m M s i / l p I n m m 7 T j g Z X j g o z j g Z / l n o s u e + W k p + S 8 m u e V q u W P t y w w f S Z x d W 9 0 O y w m c X V v d D t T Z W N 0 a W 9 u M S / o q J j p j L I v 5 a S J 5 p u 0 4 4 G V 4 4 K M 4 4 G f 5 Z 6 L L n v n q 7 b m i o D n l a r l j 7 c s M X 0 m c X V v d D s s J n F 1 b 3 Q 7 U 2 V j d G l v b j E v 6 K i Y 6 Y y y L + W k i e a b t O O B l e O C j O O B n + W e i y 5 7 5 7 W E L D J 9 J n F 1 b 3 Q 7 L C Z x d W 9 0 O 1 N l Y 3 R p b 2 4 x L + i o m O m M s i / l p I n m m 7 T j g Z X j g o z j g Z / l n o s u e + a w t O i 3 r y w z f S Z x d W 9 0 O y w m c X V v d D t T Z W N 0 a W 9 u M S / o q J j p j L I v 5 a S J 5 p u 0 4 4 G V 4 4 K M 4 4 G f 5 Z 6 L L n v k u o v n l L H l h a X l i p v j g r n j g 4 b j g 7 z j g r / j g r k s N H 0 m c X V v d D s s J n F 1 b 3 Q 7 U 2 V j d G l v b j E v 6 K i Y 6 Y y y L + W k i e a b t O O B l e O C j O O B n + W e i y 5 7 4 4 K 0 4 4 O 8 4 4 O r L D V 9 J n F 1 b 3 Q 7 L C Z x d W 9 0 O 1 N l Y 3 R p b 2 4 x L + i o m O m M s i / l p I n m m 7 T j g Z X j g o z j g Z / l n o s u e + S 4 r e m W k + i o m O m M s i w 2 f S Z x d W 9 0 O y w m c X V v d D t T Z W N 0 a W 9 u M S / o q J j p j L I v 5 a S J 5 p u 0 4 4 G V 4 4 K M 4 4 G f 5 Z 6 L L n v p g b j m i Y v n l a r l j 7 c s N 3 0 m c X V v d D s s J n F 1 b 3 Q 7 U 2 V j d G l v b j E v 6 K i Y 6 Y y y L + W k i e a b t O O B l e O C j O O B n + W e i y 5 7 5 6 y s 7 7 y R 5 r O z 6 I C F L D h 9 J n F 1 b 3 Q 7 L C Z x d W 9 0 O 1 N l Y 3 R p b 2 4 x L + i o m O m M s i / l p I n m m 7 T j g Z X j g o z j g Z / l n o s u e + e s r O + 8 k u a z s + i A h S w 5 f S Z x d W 9 0 O y w m c X V v d D t T Z W N 0 a W 9 u M S / o q J j p j L I v 5 a S J 5 p u 0 4 4 G V 4 4 K M 4 4 G f 5 Z 6 L L n v n r K z v v J P m s 7 P o g I U s M T B 9 J n F 1 b 3 Q 7 L C Z x d W 9 0 O 1 N l Y 3 R p b 2 4 x L + i o m O m M s i / l p I n m m 7 T j g Z X j g o z j g Z / l n o s u e + e s r O + 8 l O a z s + i A h S w x M X 0 m c X V v d D s s J n F 1 b 3 Q 7 U 2 V j d G l v b j E v 6 K i Y 6 Y y y L + W k i e a b t O O B l e O C j O O B n + W e i y 5 7 5 p a w 6 K i Y 6 Y y y 5 Y 2 w 5 Y i 3 4 4 O e 4 4 O 8 4 4 K v L D E y f S Z x d W 9 0 O y w m c X V v d D t T Z W N 0 a W 9 u M S / o q J j p j L I v 5 a S J 5 p u 0 4 4 G V 4 4 K M 4 4 G f 5 Z 6 L L n v m l r D o q J j p j L L p m 7 v l h Y n j g 5 7 j g 7 z j g q 8 s M T N 9 J n F 1 b 3 Q 7 L C Z x d W 9 0 O 1 N l Y 3 R p b 2 4 x L + i o m O m M s i / l p I n m m 7 T j g Z X j g o z j g Z / l n o s u e + a j h O a o q e W N s O W I t + O D n u O D v O O C r y w x N H 0 m c X V v d D s s J n F 1 b 3 Q 7 U 2 V j d G l v b j E v 6 K i Y 6 Y y y L + W k i e a b t O O B l e O C j O O B n + W e i y 5 7 5 q O E 5 q i p 6 Z u 7 5 Y W J 4 4 O e 4 4 O 8 4 4 K v L D E 1 f S Z x d W 9 0 O y w m c X V v d D t T Z W N 0 a W 9 u M S / o q J j p j L I v 5 a S J 5 p u 0 4 4 G V 4 4 K M 4 4 G f 5 Z 6 L L n v k u K 3 p l p P m l r D o q J j p j L L j g 5 7 j g 7 z j g q 8 s M T Z 9 J n F 1 b 3 Q 7 L C Z x d W 9 0 O 1 N l Y 3 R p b 2 4 x L + i o m O m M s i / l p I n m m 7 T j g Z X j g o z j g Z / l n o s u e + O C q O O D s + O D i O O D q u O D v O O C v + O C p O O D o C w x N 3 0 m c X V v d D s s J n F 1 b 3 Q 7 U 2 V j d G l v b j E v 6 K i Y 6 Y y y L + W k i e a b t O O B l e O C j O O B n + W e i y 5 7 5 L q I 6 Y G 4 4 4 K / 4 4 K k 4 4 O g L D E 4 f S Z x d W 9 0 O y w m c X V v d D t T Z W N 0 a W 9 u M S / o q J j p j L I v 5 a S J 5 p u 0 4 4 G V 4 4 K M 4 4 G f 5 Z 6 L L n v l p L H m o L z m s 7 P o g I U s M T l 9 J n F 1 b 3 Q 7 L C Z x d W 9 0 O 1 N l Y 3 R p b 2 4 x L + i o m O m M s i / l p I n m m 7 T j g Z X j g o z j g Z / l n o s u e + W 8 l e e 2 m e O C v + O C p O O D o O + 8 k S w y M H 0 m c X V v d D s s J n F 1 b 3 Q 7 U 2 V j d G l v b j E v 6 K i Y 6 Y y y L + W k i e a b t O O B l e O C j O O B n + W e i y 5 7 5 b y V 5 7 a Z 4 4 K / 4 4 K k 4 4 O g 7 7 y S L D I x f S Z x d W 9 0 O y w m c X V v d D t T Z W N 0 a W 9 u M S / o q J j p j L I v 5 a S J 5 p u 0 4 4 G V 4 4 K M 4 4 G f 5 Z 6 L L n v l v J X n t p n j g r / j g q T j g 6 D v v J M s M j J 9 J n F 1 b 3 Q 7 L C Z x d W 9 0 O 1 N l Y 3 R p b 2 4 x L + i o m O m M s i / l p I n m m 7 T j g Z X j g o z j g Z / l n o s u e + a W s O i o m O m M s u W I p O W u m u O C r + O D q e O C u S w y M 3 0 m c X V v d D s s J n F 1 b 3 Q 7 U 2 V j d G l v b j E v 6 K i Y 6 Y y y L + W k i e a b t O O B l e O C j O O B n + W e i y 5 7 5 q i Z 5 r q W 6 K i Y 6 Y y y 5 Y i k 5 a 6 a 4 4 K v 4 4 O p 4 4 K 5 L D I 0 f S Z x d W 9 0 O y w m c X V v d D t T Z W N 0 a W 9 u M S / o q J j p j L I v 5 a S J 5 p u 0 4 4 G V 4 4 K M 4 4 G f 5 Z 6 L L n v k u o j l g p k s M j V 9 J n F 1 b 3 Q 7 L C Z x d W 9 0 O 1 N l Y 3 R p b 2 4 x L + i o m O m M s i / l p I n m m 7 T j g Z X j g o z j g Z / l n o s u e + O D q u O C o u O C r + O C t + O D p + O D s y w y N n 0 m c X V v d D s s J n F 1 b 3 Q 7 U 2 V j d G l v b j E v 6 K i Y 6 Y y y L + W k i e a b t O O B l e O C j O O B n + W e i y 5 7 5 b y V 5 7 a Z 4 4 G O 7 7 y R L D I 3 f S Z x d W 9 0 O y w m c X V v d D t T Z W N 0 a W 9 u M S / o q J j p j L I v 5 a S J 5 p u 0 4 4 G V 4 4 K M 4 4 G f 5 Z 6 L L n v l v J X n t p n j g Y 7 v v J I s M j h 9 J n F 1 b 3 Q 7 L C Z x d W 9 0 O 1 N l Y 3 R p b 2 4 x L + i o m O m M s i / l p I n m m 7 T j g Z X j g o z j g Z / l n o s u e + W 8 l e e 2 m e O B j u + 8 k y w y O X 0 m c X V v d D s s J n F 1 b 3 Q 7 U 2 V j d G l v b j E v 6 K i Y 6 Y y y L + W k i e a b t O O B l e O C j O O B n + W e i y 5 7 4 4 O p 4 4 O D 4 4 O X 4 4 K r 4 4 K m 4 4 O z 4 4 O I L D M w f S Z x d W 9 0 O y w m c X V v d D t T Z W N 0 a W 9 u M S / o q J j p j L I v 5 a S J 5 p u 0 4 4 G V 4 4 K M 4 4 G f 5 Z 6 L L n v o s 4 f m o L z n t J o s M z F 9 J n F 1 b 3 Q 7 L C Z x d W 9 0 O 1 N l Y 3 R p b 2 4 x L + i o m O m M s i / l p I n m m 7 T j g Z X j g o z j g Z / l n o s u e + S 6 i + e U s e i h q O e k u i w z M n 0 m c X V v d D s s J n F 1 b 3 Q 7 U 2 V j d G l v b j E v 6 K i Y 6 Y y y L + W k i e a b t O O B l e O C j O O B n + W e i y 5 7 5 L q L 5 5 S x 5 L q I 5 Y K Z L D M z f S Z x d W 9 0 O y w m c X V v d D t T Z W N 0 a W 9 u M S / o q J j p j L I v 5 a S J 5 p u 0 4 4 G V 4 4 K M 4 4 G f 5 Z 6 L L n v m q J n m u p b v v J E s M z R 9 J n F 1 b 3 Q 7 L C Z x d W 9 0 O 1 N l Y 3 R p b 2 4 x L + i o m O m M s i / l p I n m m 7 T j g Z X j g o z j g Z / l n o s u e + a o m e a 6 l u + 8 k i w z N X 0 m c X V v d D s s J n F 1 b 3 Q 7 U 2 V j d G l v b j E v 6 K i Y 6 Y y y L + W k i e a b t O O B l e O C j O O B n + W e i y 5 7 5 q i Z 5 r q W 7 7 y T L D M 2 f S Z x d W 9 0 O y w m c X V v d D t T Z W N 0 a W 9 u M S / o q J j p j L I v 5 a S J 5 p u 0 4 4 G V 4 4 K M 4 4 G f 5 Z 6 L L n v m q J n m u p b v v J Q s M z d 9 J n F 1 b 3 Q 7 L C Z x d W 9 0 O 1 N l Y 3 R p b 2 4 x L + i o m O m M s i / l p I n m m 7 T j g Z X j g o z j g Z / l n o s u e + a o m e a 6 l u + 8 l S w z O H 0 m c X V v d D s s J n F 1 b 3 Q 7 U 2 V j d G l v b j E v 6 K i Y 6 Y y y L + W k i e a b t O O B l e O C j O O B n + W e i y 5 7 5 L i t 6 Z a T 5 q i Z 5 r q W 7 7 y R L D M 5 f S Z x d W 9 0 O y w m c X V v d D t T Z W N 0 a W 9 u M S / o q J j p j L I v 5 a S J 5 p u 0 4 4 G V 4 4 K M 4 4 G f 5 Z 6 L L n v k u K 3 p l p P m q J n m u p b v v J I s N D B 9 J n F 1 b 3 Q 7 L C Z x d W 9 0 O 1 N l Y 3 R p b 2 4 x L + i o m O m M s i / l p I n m m 7 T j g Z X j g o z j g Z / l n o s u e + S 4 r e m W k + a o m e a 6 l u + 8 k y w 0 M X 0 m c X V v d D s s J n F 1 b 3 Q 7 U 2 V j d G l v b j E v 6 K i Y 6 Y y y L + W k i e a b t O O B l e O C j O O B n + W e i y 5 7 5 L i t 6 Z a T 5 q i Z 5 r q W 7 7 y U L D Q y f S Z x d W 9 0 O y w m c X V v d D t T Z W N 0 a W 9 u M S / o q J j p j L I v 5 a S J 5 p u 0 4 4 G V 4 4 K M 4 4 G f 5 Z 6 L L n v k u K 3 p l p P m q J n m u p b v v J U s N D N 9 J n F 1 b 3 Q 7 L C Z x d W 9 0 O 1 N l Y 3 R p b 2 4 x L + i o m O m M s i / l p I n m m 7 T j g Z X j g o z j g Z / l n o s u e + O C q u O D v O O D l + O D s y w 0 N H 0 m c X V v d D s s J n F 1 b 3 Q 7 U 2 V j d G l v b j E v 6 K i Y 6 Y y y L + W k i e a b t O O B l e O C j O O B n + W e i y 5 7 R k l O Q e O D n e O C p O O D s + O D i C w 0 N X 0 m c X V v d D s s J n F 1 b 3 Q 7 U 2 V j d G l v b j E v 6 K i Y 6 Y y y L + W k i e a b t O O B l e O C j O O B n + W e i y 5 7 5 L i t 6 Z a T 5 p a w 6 K i Y 6 Y y y 6 Z u 7 5 Y W J 4 4 O e 4 4 O 8 4 4 K v L D Q 2 f S Z x d W 9 0 O y w m c X V v d D t T Z W N 0 a W 9 u M S / o q J j p j L I v 5 a S J 5 p u 0 4 4 G V 4 4 K M 4 4 G f 5 Z 6 L L n v n r K z k u I D m s 7 P o g I X m l r D o q J j p j L L l i K T l r p r j g q / j g 6 n j g r k s N D d 9 J n F 1 b 3 Q 7 L C Z x d W 9 0 O 1 N l Y 3 R p b 2 4 x L + i o m O m M s i / l p I n m m 7 T j g Z X j g o z j g Z / l n o s u e + e s r O S 4 g O a z s + i A h e a o m e a 6 l u i o m O m M s u W I p O W u m u O C r + O D q e O C u S w 0 O H 0 m c X V v d D s s J n F 1 b 3 Q 7 U 2 V j d G l v b j E v 6 K i Y 6 Y y y L + W k i e a b t O O B l e O C j O O B n + W e i y 5 7 5 r O z 5 Y q b 5 7 S a L D Q 5 f S Z x d W 9 0 O 1 0 s J n F 1 b 3 Q 7 Q 2 9 s d W 1 u Q 2 9 1 b n Q m c X V v d D s 6 N T A s J n F 1 b 3 Q 7 S 2 V 5 Q 2 9 s d W 1 u T m F t Z X M m c X V v d D s 6 W 1 0 s J n F 1 b 3 Q 7 Q 2 9 s d W 1 u S W R l b n R p d G l l c y Z x d W 9 0 O z p b J n F 1 b 3 Q 7 U 2 V j d G l v b j E v 6 K i Y 6 Y y y L + W k i e a b t O O B l e O C j O O B n + W e i y 5 7 5 a S n 5 L y a 5 5 W q 5 Y + 3 L D B 9 J n F 1 b 3 Q 7 L C Z x d W 9 0 O 1 N l Y 3 R p b 2 4 x L + i o m O m M s i / l p I n m m 7 T j g Z X j g o z j g Z / l n o s u e + e r t u a K g O e V q u W P t y w x f S Z x d W 9 0 O y w m c X V v d D t T Z W N 0 a W 9 u M S / o q J j p j L I v 5 a S J 5 p u 0 4 4 G V 4 4 K M 4 4 G f 5 Z 6 L L n v n t Y Q s M n 0 m c X V v d D s s J n F 1 b 3 Q 7 U 2 V j d G l v b j E v 6 K i Y 6 Y y y L + W k i e a b t O O B l e O C j O O B n + W e i y 5 7 5 r C 0 6 L e v L D N 9 J n F 1 b 3 Q 7 L C Z x d W 9 0 O 1 N l Y 3 R p b 2 4 x L + i o m O m M s i / l p I n m m 7 T j g Z X j g o z j g Z / l n o s u e + S 6 i + e U s e W F p e W K m + O C u e O D h u O D v O O C v + O C u S w 0 f S Z x d W 9 0 O y w m c X V v d D t T Z W N 0 a W 9 u M S / o q J j p j L I v 5 a S J 5 p u 0 4 4 G V 4 4 K M 4 4 G f 5 Z 6 L L n v j g r T j g 7 z j g 6 s s N X 0 m c X V v d D s s J n F 1 b 3 Q 7 U 2 V j d G l v b j E v 6 K i Y 6 Y y y L + W k i e a b t O O B l e O C j O O B n + W e i y 5 7 5 L i t 6 Z a T 6 K i Y 6 Y y y L D Z 9 J n F 1 b 3 Q 7 L C Z x d W 9 0 O 1 N l Y 3 R p b 2 4 x L + i o m O m M s i / l p I n m m 7 T j g Z X j g o z j g Z / l n o s u e + m B u O a J i + e V q u W P t y w 3 f S Z x d W 9 0 O y w m c X V v d D t T Z W N 0 a W 9 u M S / o q J j p j L I v 5 a S J 5 p u 0 4 4 G V 4 4 K M 4 4 G f 5 Z 6 L L n v n r K z v v J H m s 7 P o g I U s O H 0 m c X V v d D s s J n F 1 b 3 Q 7 U 2 V j d G l v b j E v 6 K i Y 6 Y y y L + W k i e a b t O O B l e O C j O O B n + W e i y 5 7 5 6 y s 7 7 y S 5 r O z 6 I C F L D l 9 J n F 1 b 3 Q 7 L C Z x d W 9 0 O 1 N l Y 3 R p b 2 4 x L + i o m O m M s i / l p I n m m 7 T j g Z X j g o z j g Z / l n o s u e + e s r O + 8 k + a z s + i A h S w x M H 0 m c X V v d D s s J n F 1 b 3 Q 7 U 2 V j d G l v b j E v 6 K i Y 6 Y y y L + W k i e a b t O O B l e O C j O O B n + W e i y 5 7 5 6 y s 7 7 y U 5 r O z 6 I C F L D E x f S Z x d W 9 0 O y w m c X V v d D t T Z W N 0 a W 9 u M S / o q J j p j L I v 5 a S J 5 p u 0 4 4 G V 4 4 K M 4 4 G f 5 Z 6 L L n v m l r D o q J j p j L L l j b D l i L f j g 5 7 j g 7 z j g q 8 s M T J 9 J n F 1 b 3 Q 7 L C Z x d W 9 0 O 1 N l Y 3 R p b 2 4 x L + i o m O m M s i / l p I n m m 7 T j g Z X j g o z j g Z / l n o s u e + a W s O i o m O m M s u m b u + W F i e O D n u O D v O O C r y w x M 3 0 m c X V v d D s s J n F 1 b 3 Q 7 U 2 V j d G l v b j E v 6 K i Y 6 Y y y L + W k i e a b t O O B l e O C j O O B n + W e i y 5 7 5 q O E 5 q i p 5 Y 2 w 5 Y i 3 4 4 O e 4 4 O 8 4 4 K v L D E 0 f S Z x d W 9 0 O y w m c X V v d D t T Z W N 0 a W 9 u M S / o q J j p j L I v 5 a S J 5 p u 0 4 4 G V 4 4 K M 4 4 G f 5 Z 6 L L n v m o 4 T m q K n p m 7 v l h Y n j g 5 7 j g 7 z j g q 8 s M T V 9 J n F 1 b 3 Q 7 L C Z x d W 9 0 O 1 N l Y 3 R p b 2 4 x L + i o m O m M s i / l p I n m m 7 T j g Z X j g o z j g Z / l n o s u e + S 4 r e m W k + a W s O i o m O m M s u O D n u O D v O O C r y w x N n 0 m c X V v d D s s J n F 1 b 3 Q 7 U 2 V j d G l v b j E v 6 K i Y 6 Y y y L + W k i e a b t O O B l e O C j O O B n + W e i y 5 7 4 4 K o 4 4 O z 4 4 O I 4 4 O q 4 4 O 8 4 4 K / 4 4 K k 4 4 O g L D E 3 f S Z x d W 9 0 O y w m c X V v d D t T Z W N 0 a W 9 u M S / o q J j p j L I v 5 a S J 5 p u 0 4 4 G V 4 4 K M 4 4 G f 5 Z 6 L L n v k u o j p g b j j g r / j g q T j g 6 A s M T h 9 J n F 1 b 3 Q 7 L C Z x d W 9 0 O 1 N l Y 3 R p b 2 4 x L + i o m O m M s i / l p I n m m 7 T j g Z X j g o z j g Z / l n o s u e + W k s e a g v O a z s + i A h S w x O X 0 m c X V v d D s s J n F 1 b 3 Q 7 U 2 V j d G l v b j E v 6 K i Y 6 Y y y L + W k i e a b t O O B l e O C j O O B n + W e i y 5 7 5 b y V 5 7 a Z 4 4 K / 4 4 K k 4 4 O g 7 7 y R L D I w f S Z x d W 9 0 O y w m c X V v d D t T Z W N 0 a W 9 u M S / o q J j p j L I v 5 a S J 5 p u 0 4 4 G V 4 4 K M 4 4 G f 5 Z 6 L L n v l v J X n t p n j g r / j g q T j g 6 D v v J I s M j F 9 J n F 1 b 3 Q 7 L C Z x d W 9 0 O 1 N l Y 3 R p b 2 4 x L + i o m O m M s i / l p I n m m 7 T j g Z X j g o z j g Z / l n o s u e + W 8 l e e 2 m e O C v + O C p O O D o O + 8 k y w y M n 0 m c X V v d D s s J n F 1 b 3 Q 7 U 2 V j d G l v b j E v 6 K i Y 6 Y y y L + W k i e a b t O O B l e O C j O O B n + W e i y 5 7 5 p a w 6 K i Y 6 Y y y 5 Y i k 5 a 6 a 4 4 K v 4 4 O p 4 4 K 5 L D I z f S Z x d W 9 0 O y w m c X V v d D t T Z W N 0 a W 9 u M S / o q J j p j L I v 5 a S J 5 p u 0 4 4 G V 4 4 K M 4 4 G f 5 Z 6 L L n v m q J n m u p b o q J j p j L L l i K T l r p r j g q / j g 6 n j g r k s M j R 9 J n F 1 b 3 Q 7 L C Z x d W 9 0 O 1 N l Y 3 R p b 2 4 x L + i o m O m M s i / l p I n m m 7 T j g Z X j g o z j g Z / l n o s u e + S 6 i O W C m S w y N X 0 m c X V v d D s s J n F 1 b 3 Q 7 U 2 V j d G l v b j E v 6 K i Y 6 Y y y L + W k i e a b t O O B l e O C j O O B n + W e i y 5 7 4 4 O q 4 4 K i 4 4 K v 4 4 K 3 4 4 O n 4 4 O z L D I 2 f S Z x d W 9 0 O y w m c X V v d D t T Z W N 0 a W 9 u M S / o q J j p j L I v 5 a S J 5 p u 0 4 4 G V 4 4 K M 4 4 G f 5 Z 6 L L n v l v J X n t p n j g Y 7 v v J E s M j d 9 J n F 1 b 3 Q 7 L C Z x d W 9 0 O 1 N l Y 3 R p b 2 4 x L + i o m O m M s i / l p I n m m 7 T j g Z X j g o z j g Z / l n o s u e + W 8 l e e 2 m e O B j u + 8 k i w y O H 0 m c X V v d D s s J n F 1 b 3 Q 7 U 2 V j d G l v b j E v 6 K i Y 6 Y y y L + W k i e a b t O O B l e O C j O O B n + W e i y 5 7 5 b y V 5 7 a Z 4 4 G O 7 7 y T L D I 5 f S Z x d W 9 0 O y w m c X V v d D t T Z W N 0 a W 9 u M S / o q J j p j L I v 5 a S J 5 p u 0 4 4 G V 4 4 K M 4 4 G f 5 Z 6 L L n v j g 6 n j g 4 P j g 5 f j g q v j g q b j g 7 P j g 4 g s M z B 9 J n F 1 b 3 Q 7 L C Z x d W 9 0 O 1 N l Y 3 R p b 2 4 x L + i o m O m M s i / l p I n m m 7 T j g Z X j g o z j g Z / l n o s u e + i z h + a g v O e 0 m i w z M X 0 m c X V v d D s s J n F 1 b 3 Q 7 U 2 V j d G l v b j E v 6 K i Y 6 Y y y L + W k i e a b t O O B l e O C j O O B n + W e i y 5 7 5 L q L 5 5 S x 6 K G o 5 6 S 6 L D M y f S Z x d W 9 0 O y w m c X V v d D t T Z W N 0 a W 9 u M S / o q J j p j L I v 5 a S J 5 p u 0 4 4 G V 4 4 K M 4 4 G f 5 Z 6 L L n v k u o v n l L H k u o j l g p k s M z N 9 J n F 1 b 3 Q 7 L C Z x d W 9 0 O 1 N l Y 3 R p b 2 4 x L + i o m O m M s i / l p I n m m 7 T j g Z X j g o z j g Z / l n o s u e + a o m e a 6 l u + 8 k S w z N H 0 m c X V v d D s s J n F 1 b 3 Q 7 U 2 V j d G l v b j E v 6 K i Y 6 Y y y L + W k i e a b t O O B l e O C j O O B n + W e i y 5 7 5 q i Z 5 r q W 7 7 y S L D M 1 f S Z x d W 9 0 O y w m c X V v d D t T Z W N 0 a W 9 u M S / o q J j p j L I v 5 a S J 5 p u 0 4 4 G V 4 4 K M 4 4 G f 5 Z 6 L L n v m q J n m u p b v v J M s M z Z 9 J n F 1 b 3 Q 7 L C Z x d W 9 0 O 1 N l Y 3 R p b 2 4 x L + i o m O m M s i / l p I n m m 7 T j g Z X j g o z j g Z / l n o s u e + a o m e a 6 l u + 8 l C w z N 3 0 m c X V v d D s s J n F 1 b 3 Q 7 U 2 V j d G l v b j E v 6 K i Y 6 Y y y L + W k i e a b t O O B l e O C j O O B n + W e i y 5 7 5 q i Z 5 r q W 7 7 y V L D M 4 f S Z x d W 9 0 O y w m c X V v d D t T Z W N 0 a W 9 u M S / o q J j p j L I v 5 a S J 5 p u 0 4 4 G V 4 4 K M 4 4 G f 5 Z 6 L L n v k u K 3 p l p P m q J n m u p b v v J E s M z l 9 J n F 1 b 3 Q 7 L C Z x d W 9 0 O 1 N l Y 3 R p b 2 4 x L + i o m O m M s i / l p I n m m 7 T j g Z X j g o z j g Z / l n o s u e + S 4 r e m W k + a o m e a 6 l u + 8 k i w 0 M H 0 m c X V v d D s s J n F 1 b 3 Q 7 U 2 V j d G l v b j E v 6 K i Y 6 Y y y L + W k i e a b t O O B l e O C j O O B n + W e i y 5 7 5 L i t 6 Z a T 5 q i Z 5 r q W 7 7 y T L D Q x f S Z x d W 9 0 O y w m c X V v d D t T Z W N 0 a W 9 u M S / o q J j p j L I v 5 a S J 5 p u 0 4 4 G V 4 4 K M 4 4 G f 5 Z 6 L L n v k u K 3 p l p P m q J n m u p b v v J Q s N D J 9 J n F 1 b 3 Q 7 L C Z x d W 9 0 O 1 N l Y 3 R p b 2 4 x L + i o m O m M s i / l p I n m m 7 T j g Z X j g o z j g Z / l n o s u e + S 4 r e m W k + a o m e a 6 l u + 8 l S w 0 M 3 0 m c X V v d D s s J n F 1 b 3 Q 7 U 2 V j d G l v b j E v 6 K i Y 6 Y y y L + W k i e a b t O O B l e O C j O O B n + W e i y 5 7 4 4 K q 4 4 O 8 4 4 O X 4 4 O z L D Q 0 f S Z x d W 9 0 O y w m c X V v d D t T Z W N 0 a W 9 u M S / o q J j p j L I v 5 a S J 5 p u 0 4 4 G V 4 4 K M 4 4 G f 5 Z 6 L L n t G S U 5 B 4 4 O d 4 4 K k 4 4 O z 4 4 O I L D Q 1 f S Z x d W 9 0 O y w m c X V v d D t T Z W N 0 a W 9 u M S / o q J j p j L I v 5 a S J 5 p u 0 4 4 G V 4 4 K M 4 4 G f 5 Z 6 L L n v k u K 3 p l p P m l r D o q J j p j L L p m 7 v l h Y n j g 5 7 j g 7 z j g q 8 s N D Z 9 J n F 1 b 3 Q 7 L C Z x d W 9 0 O 1 N l Y 3 R p b 2 4 x L + i o m O m M s i / l p I n m m 7 T j g Z X j g o z j g Z / l n o s u e + e s r O S 4 g O a z s + i A h e a W s O i o m O m M s u W I p O W u m u O C r + O D q e O C u S w 0 N 3 0 m c X V v d D s s J n F 1 b 3 Q 7 U 2 V j d G l v b j E v 6 K i Y 6 Y y y L + W k i e a b t O O B l e O C j O O B n + W e i y 5 7 5 6 y s 5 L i A 5 r O z 6 I C F 5 q i Z 5 r q W 6 K i Y 6 Y y y 5 Y i k 5 a 6 a 4 4 K v 4 4 O p 4 4 K 5 L D Q 4 f S Z x d W 9 0 O y w m c X V v d D t T Z W N 0 a W 9 u M S / o q J j p j L I v 5 a S J 5 p u 0 4 4 G V 4 4 K M 4 4 G f 5 Z 6 L L n v m s 7 P l i p v n t J o s N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g l Q T g l O T g l R T k l O E M l Q j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C V B O C U 5 O C V F O S U 4 Q y V C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P j g 5 f j g 6 3 j g r D j g 6 n j g 6 B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D b 2 x 1 b W 5 O Y W 1 l c y I g V m F s d W U 9 I n N b J n F 1 b 3 Q 7 5 a S n 5 L y a 5 5 W q 5 Y + 3 J n F 1 b 3 Q 7 L C Z x d W 9 0 O + e r t u a K g O e V q u W P t y Z x d W 9 0 O y w m c X V v d D v o o a j n p L r n l K j n q 7 b m i o D n l a r l j 7 c m c X V v d D s s J n F 1 b 3 Q 7 5 7 W E 5 p W w J n F 1 b 3 Q 7 L C Z x d W 9 0 O + e o r u e b r u O C s + O D v O O D i S Z x d W 9 0 O y w m c X V v d D v o t 5 3 p m 6 L j g r P j g 7 z j g 4 k m c X V v d D s s J n F 1 b 3 Q 7 4 4 K v 4 4 O p 4 4 K 5 5 5 W q 5 Y + 3 J n F 1 b 3 Q 7 L C Z x d W 9 0 O + a A p + W I p e O C s + O D v O O D i S Z x d W 9 0 O y w m c X V v d D v k u o j m s b r j g r P j g 7 z j g 4 k m c X V v d D s s J n F 1 b 3 Q 7 5 p e l 5 L u Y J n F 1 b 3 Q 7 L C Z x d W 9 0 O + a Z g u m W k y Z x d W 9 0 O y w m c X V v d D v j g 5 3 j g q T j g 7 P j g 4 j o q K 3 l r p r n l a r l j 7 c m c X V v d D s s J n F 1 b 3 Q 7 5 L q I 6 Y G 4 5 6 u 2 5 o q A 5 5 W q 5 Y + 3 J n F 1 b 3 Q 7 L C Z x d W 9 0 O + O D n e O C p O O D s + O D i O i o i O e u l y Z x d W 9 0 O y w m c X V v d D v n q 7 b m i o D p n a I m c X V v d D s s J n F 1 b 3 Q 7 5 Y 2 I 5 Y m N 5 Y 2 I 5 b 6 M J n F 1 b 3 Q 7 L C Z x d W 9 0 O + m A s u i h j O O D l e O D q e O C s C Z x d W 9 0 O y w m c X V v d D v l g p n o g I M m c X V v d D t d I i A v P j x F b n R y e S B U e X B l P S J G a W x s Q 2 9 s d W 1 u V H l w Z X M i I F Z h b H V l P S J z Q X d N R E F 3 T U R B d 0 1 E Q 1 F v R E F 3 R U R B d 0 1 H I i A v P j x F b n R y e S B U e X B l P S J G a W x s T G F z d F V w Z G F 0 Z W Q i I F Z h b H V l P S J k M j A y N C 0 x M C 0 y O F Q w M D o x N D o 0 N S 4 2 M T c 2 M D g 2 W i I g L z 4 8 R W 5 0 c n k g V H l w Z T 0 i R m l s b E V y c m 9 y Q 2 9 1 b n Q i I F Z h b H V l P S J s M C I g L z 4 8 R W 5 0 c n k g V H l w Z T 0 i U X V l c n l J R C I g V m F s d W U 9 I n M y M j Q y M T E 2 M y 1 h N T c y L T R k Z m M t Y m F i N i 1 h N D l i M T c z N j E 2 N W I i I C 8 + P E V u d H J 5 I F R 5 c G U 9 I k Z p b G x F c n J v c k N v Z G U i I F Z h b H V l P S J z V W 5 r b m 9 3 b i I g L z 4 8 R W 5 0 c n k g V H l w Z T 0 i R m l s b E N v d W 5 0 I i B W Y W x 1 Z T 0 i b D k 0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5 f j g 6 3 j g r D j g 6 n j g 6 A g K D I p L + W k i e a b t O O B l e O C j O O B n + W e i y 5 7 5 a S n 5 L y a 5 5 W q 5 Y + 3 L D B 9 J n F 1 b 3 Q 7 L C Z x d W 9 0 O 1 N l Y 3 R p b 2 4 x L + O D l + O D r e O C s O O D q e O D o C A o M i k v 5 a S J 5 p u 0 4 4 G V 4 4 K M 4 4 G f 5 Z 6 L L n v n q 7 b m i o D n l a r l j 7 c s M X 0 m c X V v d D s s J n F 1 b 3 Q 7 U 2 V j d G l v b j E v 4 4 O X 4 4 O t 4 4 K w 4 4 O p 4 4 O g I C g y K S / l p I n m m 7 T j g Z X j g o z j g Z / l n o s u e + i h q O e k u u e U q O e r t u a K g O e V q u W P t y w y f S Z x d W 9 0 O y w m c X V v d D t T Z W N 0 a W 9 u M S / j g 5 f j g 6 3 j g r D j g 6 n j g 6 A g K D I p L + W k i e a b t O O B l e O C j O O B n + W e i y 5 7 5 7 W E 5 p W w L D N 9 J n F 1 b 3 Q 7 L C Z x d W 9 0 O 1 N l Y 3 R p b 2 4 x L + O D l + O D r e O C s O O D q e O D o C A o M i k v 5 a S J 5 p u 0 4 4 G V 4 4 K M 4 4 G f 5 Z 6 L L n v n q K 7 n m 6 7 j g r P j g 7 z j g 4 k s N H 0 m c X V v d D s s J n F 1 b 3 Q 7 U 2 V j d G l v b j E v 4 4 O X 4 4 O t 4 4 K w 4 4 O p 4 4 O g I C g y K S / l p I n m m 7 T j g Z X j g o z j g Z / l n o s u e + i 3 n e m b o u O C s + O D v O O D i S w 1 f S Z x d W 9 0 O y w m c X V v d D t T Z W N 0 a W 9 u M S / j g 5 f j g 6 3 j g r D j g 6 n j g 6 A g K D I p L + W k i e a b t O O B l e O C j O O B n + W e i y 5 7 4 4 K v 4 4 O p 4 4 K 5 5 5 W q 5 Y + 3 L D Z 9 J n F 1 b 3 Q 7 L C Z x d W 9 0 O 1 N l Y 3 R p b 2 4 x L + O D l + O D r e O C s O O D q e O D o C A o M i k v 5 a S J 5 p u 0 4 4 G V 4 4 K M 4 4 G f 5 Z 6 L L n v m g K f l i K X j g r P j g 7 z j g 4 k s N 3 0 m c X V v d D s s J n F 1 b 3 Q 7 U 2 V j d G l v b j E v 4 4 O X 4 4 O t 4 4 K w 4 4 O p 4 4 O g I C g y K S / l p I n m m 7 T j g Z X j g o z j g Z / l n o s u e + S 6 i O a x u u O C s + O D v O O D i S w 4 f S Z x d W 9 0 O y w m c X V v d D t T Z W N 0 a W 9 u M S / j g 5 f j g 6 3 j g r D j g 6 n j g 6 A g K D I p L + W k i e a b t O O B l e O C j O O B n + W e i y 5 7 5 p e l 5 L u Y L D l 9 J n F 1 b 3 Q 7 L C Z x d W 9 0 O 1 N l Y 3 R p b 2 4 x L + O D l + O D r e O C s O O D q e O D o C A o M i k v 5 a S J 5 p u 0 4 4 G V 4 4 K M 4 4 G f 5 Z 6 L L n v m m Y L p l p M s M T B 9 J n F 1 b 3 Q 7 L C Z x d W 9 0 O 1 N l Y 3 R p b 2 4 x L + O D l + O D r e O C s O O D q e O D o C A o M i k v 5 a S J 5 p u 0 4 4 G V 4 4 K M 4 4 G f 5 Z 6 L L n v j g 5 3 j g q T j g 7 P j g 4 j o q K 3 l r p r n l a r l j 7 c s M T F 9 J n F 1 b 3 Q 7 L C Z x d W 9 0 O 1 N l Y 3 R p b 2 4 x L + O D l + O D r e O C s O O D q e O D o C A o M i k v 5 a S J 5 p u 0 4 4 G V 4 4 K M 4 4 G f 5 Z 6 L L n v k u o j p g b j n q 7 b m i o D n l a r l j 7 c s M T J 9 J n F 1 b 3 Q 7 L C Z x d W 9 0 O 1 N l Y 3 R p b 2 4 x L + O D l + O D r e O C s O O D q e O D o C A o M i k v 5 a S J 5 p u 0 4 4 G V 4 4 K M 4 4 G f 5 Z 6 L L n v j g 5 3 j g q T j g 7 P j g 4 j o q I j n r p c s M T N 9 J n F 1 b 3 Q 7 L C Z x d W 9 0 O 1 N l Y 3 R p b 2 4 x L + O D l + O D r e O C s O O D q e O D o C A o M i k v 5 a S J 5 p u 0 4 4 G V 4 4 K M 4 4 G f 5 Z 6 L L n v n q 7 b m i o D p n a I s M T R 9 J n F 1 b 3 Q 7 L C Z x d W 9 0 O 1 N l Y 3 R p b 2 4 x L + O D l + O D r e O C s O O D q e O D o C A o M i k v 5 a S J 5 p u 0 4 4 G V 4 4 K M 4 4 G f 5 Z 6 L L n v l j Y j l i Y 3 l j Y j l v o w s M T V 9 J n F 1 b 3 Q 7 L C Z x d W 9 0 O 1 N l Y 3 R p b 2 4 x L + O D l + O D r e O C s O O D q e O D o C A o M i k v 5 a S J 5 p u 0 4 4 G V 4 4 K M 4 4 G f 5 Z 6 L L n v p g L L o o Y z j g 5 X j g 6 n j g r A s M T Z 9 J n F 1 b 3 Q 7 L C Z x d W 9 0 O 1 N l Y 3 R p b 2 4 x L + O D l + O D r e O C s O O D q e O D o C A o M i k v 5 a S J 5 p u 0 4 4 G V 4 4 K M 4 4 G f 5 Z 6 L L n v l g p n o g I M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/ j g 5 f j g 6 3 j g r D j g 6 n j g 6 A g K D I p L + W k i e a b t O O B l e O C j O O B n + W e i y 5 7 5 a S n 5 L y a 5 5 W q 5 Y + 3 L D B 9 J n F 1 b 3 Q 7 L C Z x d W 9 0 O 1 N l Y 3 R p b 2 4 x L + O D l + O D r e O C s O O D q e O D o C A o M i k v 5 a S J 5 p u 0 4 4 G V 4 4 K M 4 4 G f 5 Z 6 L L n v n q 7 b m i o D n l a r l j 7 c s M X 0 m c X V v d D s s J n F 1 b 3 Q 7 U 2 V j d G l v b j E v 4 4 O X 4 4 O t 4 4 K w 4 4 O p 4 4 O g I C g y K S / l p I n m m 7 T j g Z X j g o z j g Z / l n o s u e + i h q O e k u u e U q O e r t u a K g O e V q u W P t y w y f S Z x d W 9 0 O y w m c X V v d D t T Z W N 0 a W 9 u M S / j g 5 f j g 6 3 j g r D j g 6 n j g 6 A g K D I p L + W k i e a b t O O B l e O C j O O B n + W e i y 5 7 5 7 W E 5 p W w L D N 9 J n F 1 b 3 Q 7 L C Z x d W 9 0 O 1 N l Y 3 R p b 2 4 x L + O D l + O D r e O C s O O D q e O D o C A o M i k v 5 a S J 5 p u 0 4 4 G V 4 4 K M 4 4 G f 5 Z 6 L L n v n q K 7 n m 6 7 j g r P j g 7 z j g 4 k s N H 0 m c X V v d D s s J n F 1 b 3 Q 7 U 2 V j d G l v b j E v 4 4 O X 4 4 O t 4 4 K w 4 4 O p 4 4 O g I C g y K S / l p I n m m 7 T j g Z X j g o z j g Z / l n o s u e + i 3 n e m b o u O C s + O D v O O D i S w 1 f S Z x d W 9 0 O y w m c X V v d D t T Z W N 0 a W 9 u M S / j g 5 f j g 6 3 j g r D j g 6 n j g 6 A g K D I p L + W k i e a b t O O B l e O C j O O B n + W e i y 5 7 4 4 K v 4 4 O p 4 4 K 5 5 5 W q 5 Y + 3 L D Z 9 J n F 1 b 3 Q 7 L C Z x d W 9 0 O 1 N l Y 3 R p b 2 4 x L + O D l + O D r e O C s O O D q e O D o C A o M i k v 5 a S J 5 p u 0 4 4 G V 4 4 K M 4 4 G f 5 Z 6 L L n v m g K f l i K X j g r P j g 7 z j g 4 k s N 3 0 m c X V v d D s s J n F 1 b 3 Q 7 U 2 V j d G l v b j E v 4 4 O X 4 4 O t 4 4 K w 4 4 O p 4 4 O g I C g y K S / l p I n m m 7 T j g Z X j g o z j g Z / l n o s u e + S 6 i O a x u u O C s + O D v O O D i S w 4 f S Z x d W 9 0 O y w m c X V v d D t T Z W N 0 a W 9 u M S / j g 5 f j g 6 3 j g r D j g 6 n j g 6 A g K D I p L + W k i e a b t O O B l e O C j O O B n + W e i y 5 7 5 p e l 5 L u Y L D l 9 J n F 1 b 3 Q 7 L C Z x d W 9 0 O 1 N l Y 3 R p b 2 4 x L + O D l + O D r e O C s O O D q e O D o C A o M i k v 5 a S J 5 p u 0 4 4 G V 4 4 K M 4 4 G f 5 Z 6 L L n v m m Y L p l p M s M T B 9 J n F 1 b 3 Q 7 L C Z x d W 9 0 O 1 N l Y 3 R p b 2 4 x L + O D l + O D r e O C s O O D q e O D o C A o M i k v 5 a S J 5 p u 0 4 4 G V 4 4 K M 4 4 G f 5 Z 6 L L n v j g 5 3 j g q T j g 7 P j g 4 j o q K 3 l r p r n l a r l j 7 c s M T F 9 J n F 1 b 3 Q 7 L C Z x d W 9 0 O 1 N l Y 3 R p b 2 4 x L + O D l + O D r e O C s O O D q e O D o C A o M i k v 5 a S J 5 p u 0 4 4 G V 4 4 K M 4 4 G f 5 Z 6 L L n v k u o j p g b j n q 7 b m i o D n l a r l j 7 c s M T J 9 J n F 1 b 3 Q 7 L C Z x d W 9 0 O 1 N l Y 3 R p b 2 4 x L + O D l + O D r e O C s O O D q e O D o C A o M i k v 5 a S J 5 p u 0 4 4 G V 4 4 K M 4 4 G f 5 Z 6 L L n v j g 5 3 j g q T j g 7 P j g 4 j o q I j n r p c s M T N 9 J n F 1 b 3 Q 7 L C Z x d W 9 0 O 1 N l Y 3 R p b 2 4 x L + O D l + O D r e O C s O O D q e O D o C A o M i k v 5 a S J 5 p u 0 4 4 G V 4 4 K M 4 4 G f 5 Z 6 L L n v n q 7 b m i o D p n a I s M T R 9 J n F 1 b 3 Q 7 L C Z x d W 9 0 O 1 N l Y 3 R p b 2 4 x L + O D l + O D r e O C s O O D q e O D o C A o M i k v 5 a S J 5 p u 0 4 4 G V 4 4 K M 4 4 G f 5 Z 6 L L n v l j Y j l i Y 3 l j Y j l v o w s M T V 9 J n F 1 b 3 Q 7 L C Z x d W 9 0 O 1 N l Y 3 R p b 2 4 x L + O D l + O D r e O C s O O D q e O D o C A o M i k v 5 a S J 5 p u 0 4 4 G V 4 4 K M 4 4 G f 5 Z 6 L L n v p g L L o o Y z j g 5 X j g 6 n j g r A s M T Z 9 J n F 1 b 3 Q 7 L C Z x d W 9 0 O 1 N l Y 3 R p b 2 4 x L + O D l + O D r e O C s O O D q e O D o C A o M i k v 5 a S J 5 p u 0 4 4 G V 4 4 K M 4 4 G f 5 Z 6 L L n v l g p n o g I M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R m l s b F R h c m d l d C I g V m F s d W U 9 I n P j g q / j g 6 n j g r l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D b 2 x 1 b W 5 O Y W 1 l c y I g V m F s d W U 9 I n N b J n F 1 b 3 Q 7 5 a S n 5 L y a 5 5 W q 5 Y + 3 J n F 1 b 3 Q 7 L C Z x d W 9 0 O + O C r + O D q e O C u e e V q u W P t y Z x d W 9 0 O y w m c X V v d D v j g q / j g 6 n j g r n l k I 3 n p 7 A m c X V v d D s s J n F 1 b 3 Q 7 4 4 K v 4 4 O p 4 4 K 5 5 Z C N 5 6 e w 4 4 K r 4 4 O K J n F 1 b 3 Q 7 L C Z x d W 9 0 O + O C r + O D q e O C u e W Q j e e n s O i L s e W t l y Z x d W 9 0 O y w m c X V v d D v l p 4 v n l J / l u b T m n I j m l 6 U m c X V v d D s s J n F 1 b 3 Q 7 5 7 W C 5 5 S f 5 b m 0 5 p y I 5 p e l J n F 1 b 3 Q 7 L C Z x d W 9 0 O + W n i + W t p u a g o S Z x d W 9 0 O y w m c X V v d D v l p 4 v l r a b l u b Q m c X V v d D s s J n F 1 b 3 Q 7 5 7 W C 5 a 2 m 5 q C h J n F 1 b 3 Q 7 L C Z x d W 9 0 O + e 1 g u W t p u W 5 t C Z x d W 9 0 O y w m c X V v d D v l p 4 v l u b T p v a I m c X V v d D s s J n F 1 b 3 Q 7 5 7 W C 5 b m 0 6 b 2 i J n F 1 b 3 Q 7 X S I g L z 4 8 R W 5 0 c n k g V H l w Z T 0 i R m l s b E N v b H V t b l R 5 c G V z I i B W Y W x 1 Z T 0 i c 0 F 3 T U d C Z 1 l H Q m d N R E F 3 T U R B d z 0 9 I i A v P j x F b n R y e S B U e X B l P S J G a W x s T G F z d F V w Z G F 0 Z W Q i I F Z h b H V l P S J k M j A y N C 0 x M C 0 y O F Q w M D o x N D o 0 N S 4 2 N T E 2 M D E 3 W i I g L z 4 8 R W 5 0 c n k g V H l w Z T 0 i R m l s b E V y c m 9 y Q 2 9 1 b n Q i I F Z h b H V l P S J s M C I g L z 4 8 R W 5 0 c n k g V H l w Z T 0 i U X V l c n l J R C I g V m F s d W U 9 I n M x Y z h l Y T I 3 Y S 1 k Z j k y L T Q z Z W U t Y j h l N S 1 k M T N j M D M z O T Y 3 N 2 U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R m l s b E N v d W 5 0 I i B W Y W x 1 Z T 0 i b D c i I C 8 + P E V u d H J 5 I F R 5 c G U 9 I k Z p b G x T d G F 0 d X M i I F Z h b H V l P S J z Q 2 9 t c G x l d G U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C r + O D q e O C u S A o M i k v 5 a S J 5 p u 0 4 4 G V 4 4 K M 4 4 G f 5 Z 6 L L n v l p K f k v J r n l a r l j 7 c s M H 0 m c X V v d D s s J n F 1 b 3 Q 7 U 2 V j d G l v b j E v 4 4 K v 4 4 O p 4 4 K 5 I C g y K S / l p I n m m 7 T j g Z X j g o z j g Z / l n o s u e + O C r + O D q e O C u e e V q u W P t y w x f S Z x d W 9 0 O y w m c X V v d D t T Z W N 0 a W 9 u M S / j g q / j g 6 n j g r k g K D I p L + W k i e a b t O O B l e O C j O O B n + W e i y 5 7 4 4 K v 4 4 O p 4 4 K 5 5 Z C N 5 6 e w L D J 9 J n F 1 b 3 Q 7 L C Z x d W 9 0 O 1 N l Y 3 R p b 2 4 x L + O C r + O D q e O C u S A o M i k v 5 a S J 5 p u 0 4 4 G V 4 4 K M 4 4 G f 5 Z 6 L L n v j g q / j g 6 n j g r n l k I 3 n p 7 D j g q v j g 4 o s M 3 0 m c X V v d D s s J n F 1 b 3 Q 7 U 2 V j d G l v b j E v 4 4 K v 4 4 O p 4 4 K 5 I C g y K S / l p I n m m 7 T j g Z X j g o z j g Z / l n o s u e + O C r + O D q e O C u e W Q j e e n s O i L s e W t l y w 0 f S Z x d W 9 0 O y w m c X V v d D t T Z W N 0 a W 9 u M S / j g q / j g 6 n j g r k g K D I p L + W k i e a b t O O B l e O C j O O B n + W e i y 5 7 5 a e L 5 5 S f 5 b m 0 5 p y I 5 p e l L D V 9 J n F 1 b 3 Q 7 L C Z x d W 9 0 O 1 N l Y 3 R p b 2 4 x L + O C r + O D q e O C u S A o M i k v 5 a S J 5 p u 0 4 4 G V 4 4 K M 4 4 G f 5 Z 6 L L n v n t Y L n l J / l u b T m n I j m l 6 U s N n 0 m c X V v d D s s J n F 1 b 3 Q 7 U 2 V j d G l v b j E v 4 4 K v 4 4 O p 4 4 K 5 I C g y K S / l p I n m m 7 T j g Z X j g o z j g Z / l n o s u e + W n i + W t p u a g o S w 3 f S Z x d W 9 0 O y w m c X V v d D t T Z W N 0 a W 9 u M S / j g q / j g 6 n j g r k g K D I p L + W k i e a b t O O B l e O C j O O B n + W e i y 5 7 5 a e L 5 a 2 m 5 b m 0 L D h 9 J n F 1 b 3 Q 7 L C Z x d W 9 0 O 1 N l Y 3 R p b 2 4 x L + O C r + O D q e O C u S A o M i k v 5 a S J 5 p u 0 4 4 G V 4 4 K M 4 4 G f 5 Z 6 L L n v n t Y L l r a b m o K E s O X 0 m c X V v d D s s J n F 1 b 3 Q 7 U 2 V j d G l v b j E v 4 4 K v 4 4 O p 4 4 K 5 I C g y K S / l p I n m m 7 T j g Z X j g o z j g Z / l n o s u e + e 1 g u W t p u W 5 t C w x M H 0 m c X V v d D s s J n F 1 b 3 Q 7 U 2 V j d G l v b j E v 4 4 K v 4 4 O p 4 4 K 5 I C g y K S / l p I n m m 7 T j g Z X j g o z j g Z / l n o s u e + W n i + W 5 t O m 9 o i w x M X 0 m c X V v d D s s J n F 1 b 3 Q 7 U 2 V j d G l v b j E v 4 4 K v 4 4 O p 4 4 K 5 I C g y K S / l p I n m m 7 T j g Z X j g o z j g Z / l n o s u e + e 1 g u W 5 t O m 9 o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+ O C r + O D q e O C u S A o M i k v 5 a S J 5 p u 0 4 4 G V 4 4 K M 4 4 G f 5 Z 6 L L n v l p K f k v J r n l a r l j 7 c s M H 0 m c X V v d D s s J n F 1 b 3 Q 7 U 2 V j d G l v b j E v 4 4 K v 4 4 O p 4 4 K 5 I C g y K S / l p I n m m 7 T j g Z X j g o z j g Z / l n o s u e + O C r + O D q e O C u e e V q u W P t y w x f S Z x d W 9 0 O y w m c X V v d D t T Z W N 0 a W 9 u M S / j g q / j g 6 n j g r k g K D I p L + W k i e a b t O O B l e O C j O O B n + W e i y 5 7 4 4 K v 4 4 O p 4 4 K 5 5 Z C N 5 6 e w L D J 9 J n F 1 b 3 Q 7 L C Z x d W 9 0 O 1 N l Y 3 R p b 2 4 x L + O C r + O D q e O C u S A o M i k v 5 a S J 5 p u 0 4 4 G V 4 4 K M 4 4 G f 5 Z 6 L L n v j g q / j g 6 n j g r n l k I 3 n p 7 D j g q v j g 4 o s M 3 0 m c X V v d D s s J n F 1 b 3 Q 7 U 2 V j d G l v b j E v 4 4 K v 4 4 O p 4 4 K 5 I C g y K S / l p I n m m 7 T j g Z X j g o z j g Z / l n o s u e + O C r + O D q e O C u e W Q j e e n s O i L s e W t l y w 0 f S Z x d W 9 0 O y w m c X V v d D t T Z W N 0 a W 9 u M S / j g q / j g 6 n j g r k g K D I p L + W k i e a b t O O B l e O C j O O B n + W e i y 5 7 5 a e L 5 5 S f 5 b m 0 5 p y I 5 p e l L D V 9 J n F 1 b 3 Q 7 L C Z x d W 9 0 O 1 N l Y 3 R p b 2 4 x L + O C r + O D q e O C u S A o M i k v 5 a S J 5 p u 0 4 4 G V 4 4 K M 4 4 G f 5 Z 6 L L n v n t Y L n l J / l u b T m n I j m l 6 U s N n 0 m c X V v d D s s J n F 1 b 3 Q 7 U 2 V j d G l v b j E v 4 4 K v 4 4 O p 4 4 K 5 I C g y K S / l p I n m m 7 T j g Z X j g o z j g Z / l n o s u e + W n i + W t p u a g o S w 3 f S Z x d W 9 0 O y w m c X V v d D t T Z W N 0 a W 9 u M S / j g q / j g 6 n j g r k g K D I p L + W k i e a b t O O B l e O C j O O B n + W e i y 5 7 5 a e L 5 a 2 m 5 b m 0 L D h 9 J n F 1 b 3 Q 7 L C Z x d W 9 0 O 1 N l Y 3 R p b 2 4 x L + O C r + O D q e O C u S A o M i k v 5 a S J 5 p u 0 4 4 G V 4 4 K M 4 4 G f 5 Z 6 L L n v n t Y L l r a b m o K E s O X 0 m c X V v d D s s J n F 1 b 3 Q 7 U 2 V j d G l v b j E v 4 4 K v 4 4 O p 4 4 K 5 I C g y K S / l p I n m m 7 T j g Z X j g o z j g Z / l n o s u e + e 1 g u W t p u W 5 t C w x M H 0 m c X V v d D s s J n F 1 b 3 Q 7 U 2 V j d G l v b j E v 4 4 K v 4 4 O p 4 4 K 5 I C g y K S / l p I n m m 7 T j g Z X j g o z j g Z / l n o s u e + W n i + W 5 t O m 9 o i w x M X 0 m c X V v d D s s J n F 1 b 3 Q 7 U 2 V j d G l v b j E v 4 4 K v 4 4 O p 4 4 K 5 I C g y K S / l p I n m m 7 T j g Z X j g o z j g Z / l n o s u e + e 1 g u W 5 t O m 9 o i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i V B R i V F M y U 4 M y V B O S V F M y U 4 M i V C O S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G a W x s V G F y Z 2 V 0 I i B W Y W x 1 Z T 0 i c + O D q u O D r O O D v O O D g e O D v O O D o F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N v b H V t b k 5 h b W V z I i B W Y W x 1 Z T 0 i c 1 s m c X V v d D v l p K f k v J r n l a r l j 7 c m c X V v d D s s J n F 1 b 3 Q 7 4 4 O B 4 4 O 8 4 4 O g 5 5 W q 5 Y + 3 J n F 1 b 3 Q 7 L C Z x d W 9 0 O + O D g e O D v O O D o O W Q j S Z x d W 9 0 O y w m c X V v d D v j g 4 H j g 7 z j g 6 D l k I 3 j g q v j g 4 o m c X V v d D s s J n F 1 b 3 Q 7 4 4 O B 4 4 O 8 4 4 O g 5 Z C N 6 I u x 5 a 2 X J n F 1 b 3 Q 7 L C Z x d W 9 0 O + W b v e e x j S Z x d W 9 0 O y w m c X V v d D v m i Y D l s Z 7 n l a r l j 7 c m c X V v d D s s J n F 1 b 3 Q 7 5 Y q g 5 5 u f 5 Z u j 5 L 2 T 5 5 W q 5 Y + 3 J n F 1 b 3 Q 7 L C Z x d W 9 0 O + e Z u + m M s u W b o + S 9 k y Z x d W 9 0 O y w m c X V v d D v l r a b m o K H j g r P j g 7 z j g 4 k m c X V v d D s s J n F 1 b 3 Q 7 5 Z u j 5 L 2 T 5 5 W q 5 Y + 3 J n F 1 b 3 Q 7 L C Z x d W 9 0 O + a W s O i o m O m M s u W I p O W u m u O C r + O D q e O C u S Z x d W 9 0 O y w m c X V v d D v m q J n m u p b o q J j p j L L l i K T l r p r j g q / j g 6 n j g r k m c X V v d D s s J n F 1 b 3 Q 7 5 6 i u 5 5 u u 4 4 K z 4 4 O 8 4 4 O J J n F 1 b 3 Q 7 L C Z x d W 9 0 O + i 3 n e m b o u O C s + O D v O O D i S Z x d W 9 0 O y w m c X V v d D v m g K f l i K X j g r P j g 7 z j g 4 k m c X V v d D s s J n F 1 b 3 Q 7 4 4 K o 4 4 O z 4 4 O I 4 4 O q 4 4 O 8 4 4 K / 4 4 K k 4 4 O g J n F 1 b 3 Q 7 L C Z x d W 9 0 O + S 4 j e W P g u W K o C Z x d W 9 0 O y w m c X V v d D v j g q r j g 7 z j g 5 f j g 7 M m c X V v d D s s J n F 1 b 3 Q 7 4 4 O d 4 4 K k 4 4 O z 4 4 O I 5 a + + 6 L G h 5 a S W J n F 1 b 3 Q 7 L C Z x d W 9 0 O + W 5 t O m 9 o u W M u u W I h i Z x d W 9 0 O y w m c X V v d D t X S u W v v u i x o S Z x d W 9 0 O 1 0 i I C 8 + P E V u d H J 5 I F R 5 c G U 9 I k Z p b G x D b 2 x 1 b W 5 U e X B l c y I g V m F s d W U 9 I n N B d 0 1 H Q m d Z R 0 F 3 T U R B d 0 1 E Q X d N R E F 3 W U J B U U V E Q V E 9 P S I g L z 4 8 R W 5 0 c n k g V H l w Z T 0 i R m l s b E x h c 3 R V c G R h d G V k I i B W Y W x 1 Z T 0 i Z D I w M j Q t M T A t M j h U M D A 6 M T Q 6 N D U u N j c 5 M j I 2 N l o i I C 8 + P E V u d H J 5 I F R 5 c G U 9 I k Z p b G x F c n J v c k N v d W 5 0 I i B W Y W x 1 Z T 0 i b D A i I C 8 + P E V u d H J 5 I F R 5 c G U 9 I l F 1 Z X J 5 S U Q i I F Z h b H V l P S J z O W E 3 M T M 1 N j Q t N m U w N i 0 0 M W I 3 L T k w Z j g t Z D I 5 N z J h M T U 4 M z A 3 I i A v P j x F b n R y e S B U e X B l P S J G a W x s R X J y b 3 J D b 2 R l I i B W Y W x 1 Z T 0 i c 1 V u a 2 5 v d 2 4 i I C 8 + P E V u d H J 5 I F R 5 c G U 9 I k Z p b G x D b 3 V u d C I g V m F s d W U 9 I m w x M z k i I C 8 + P E V u d H J 5 I F R 5 c G U 9 I k Z p b G x T d G F 0 d X M i I F Z h b H V l P S J z Q 2 9 t c G x l d G U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q u O D r O O D v O O D g e O D v O O D o C A o M i k v 5 a S J 5 p u 0 4 4 G V 4 4 K M 4 4 G f 5 Z 6 L L n v l p K f k v J r n l a r l j 7 c s M H 0 m c X V v d D s s J n F 1 b 3 Q 7 U 2 V j d G l v b j E v 4 4 O q 4 4 O s 4 4 O 8 4 4 O B 4 4 O 8 4 4 O g I C g y K S / l p I n m m 7 T j g Z X j g o z j g Z / l n o s u e + O D g e O D v O O D o O e V q u W P t y w x f S Z x d W 9 0 O y w m c X V v d D t T Z W N 0 a W 9 u M S / j g 6 r j g 6 z j g 7 z j g 4 H j g 7 z j g 6 A g K D I p L + W k i e a b t O O B l e O C j O O B n + W e i y 5 7 4 4 O B 4 4 O 8 4 4 O g 5 Z C N L D J 9 J n F 1 b 3 Q 7 L C Z x d W 9 0 O 1 N l Y 3 R p b 2 4 x L + O D q u O D r O O D v O O D g e O D v O O D o C A o M i k v 5 a S J 5 p u 0 4 4 G V 4 4 K M 4 4 G f 5 Z 6 L L n v j g 4 H j g 7 z j g 6 D l k I 3 j g q v j g 4 o s M 3 0 m c X V v d D s s J n F 1 b 3 Q 7 U 2 V j d G l v b j E v 4 4 O q 4 4 O s 4 4 O 8 4 4 O B 4 4 O 8 4 4 O g I C g y K S / l p I n m m 7 T j g Z X j g o z j g Z / l n o s u e + O D g e O D v O O D o O W Q j e i L s e W t l y w 0 f S Z x d W 9 0 O y w m c X V v d D t T Z W N 0 a W 9 u M S / j g 6 r j g 6 z j g 7 z j g 4 H j g 7 z j g 6 A g K D I p L + W k i e a b t O O B l e O C j O O B n + W e i y 5 7 5 Z u 9 5 7 G N L D V 9 J n F 1 b 3 Q 7 L C Z x d W 9 0 O 1 N l Y 3 R p b 2 4 x L + O D q u O D r O O D v O O D g e O D v O O D o C A o M i k v 5 a S J 5 p u 0 4 4 G V 4 4 K M 4 4 G f 5 Z 6 L L n v m i Y D l s Z 7 n l a r l j 7 c s N n 0 m c X V v d D s s J n F 1 b 3 Q 7 U 2 V j d G l v b j E v 4 4 O q 4 4 O s 4 4 O 8 4 4 O B 4 4 O 8 4 4 O g I C g y K S / l p I n m m 7 T j g Z X j g o z j g Z / l n o s u e + W K o O e b n + W b o + S 9 k + e V q u W P t y w 3 f S Z x d W 9 0 O y w m c X V v d D t T Z W N 0 a W 9 u M S / j g 6 r j g 6 z j g 7 z j g 4 H j g 7 z j g 6 A g K D I p L + W k i e a b t O O B l e O C j O O B n + W e i y 5 7 5 5 m 7 6 Y y y 5 Z u j 5 L 2 T L D h 9 J n F 1 b 3 Q 7 L C Z x d W 9 0 O 1 N l Y 3 R p b 2 4 x L + O D q u O D r O O D v O O D g e O D v O O D o C A o M i k v 5 a S J 5 p u 0 4 4 G V 4 4 K M 4 4 G f 5 Z 6 L L n v l r a b m o K H j g r P j g 7 z j g 4 k s O X 0 m c X V v d D s s J n F 1 b 3 Q 7 U 2 V j d G l v b j E v 4 4 O q 4 4 O s 4 4 O 8 4 4 O B 4 4 O 8 4 4 O g I C g y K S / l p I n m m 7 T j g Z X j g o z j g Z / l n o s u e + W b o + S 9 k + e V q u W P t y w x M H 0 m c X V v d D s s J n F 1 b 3 Q 7 U 2 V j d G l v b j E v 4 4 O q 4 4 O s 4 4 O 8 4 4 O B 4 4 O 8 4 4 O g I C g y K S / l p I n m m 7 T j g Z X j g o z j g Z / l n o s u e + a W s O i o m O m M s u W I p O W u m u O C r + O D q e O C u S w x M X 0 m c X V v d D s s J n F 1 b 3 Q 7 U 2 V j d G l v b j E v 4 4 O q 4 4 O s 4 4 O 8 4 4 O B 4 4 O 8 4 4 O g I C g y K S / l p I n m m 7 T j g Z X j g o z j g Z / l n o s u e + a o m e a 6 l u i o m O m M s u W I p O W u m u O C r + O D q e O C u S w x M n 0 m c X V v d D s s J n F 1 b 3 Q 7 U 2 V j d G l v b j E v 4 4 O q 4 4 O s 4 4 O 8 4 4 O B 4 4 O 8 4 4 O g I C g y K S / l p I n m m 7 T j g Z X j g o z j g Z / l n o s u e + e o r u e b r u O C s + O D v O O D i S w x M 3 0 m c X V v d D s s J n F 1 b 3 Q 7 U 2 V j d G l v b j E v 4 4 O q 4 4 O s 4 4 O 8 4 4 O B 4 4 O 8 4 4 O g I C g y K S / l p I n m m 7 T j g Z X j g o z j g Z / l n o s u e + i 3 n e m b o u O C s + O D v O O D i S w x N H 0 m c X V v d D s s J n F 1 b 3 Q 7 U 2 V j d G l v b j E v 4 4 O q 4 4 O s 4 4 O 8 4 4 O B 4 4 O 8 4 4 O g I C g y K S / l p I n m m 7 T j g Z X j g o z j g Z / l n o s u e + a A p + W I p e O C s + O D v O O D i S w x N X 0 m c X V v d D s s J n F 1 b 3 Q 7 U 2 V j d G l v b j E v 4 4 O q 4 4 O s 4 4 O 8 4 4 O B 4 4 O 8 4 4 O g I C g y K S / l p I n m m 7 T j g Z X j g o z j g Z / l n o s u e + O C q O O D s + O D i O O D q u O D v O O C v + O C p O O D o C w x N n 0 m c X V v d D s s J n F 1 b 3 Q 7 U 2 V j d G l v b j E v 4 4 O q 4 4 O s 4 4 O 8 4 4 O B 4 4 O 8 4 4 O g I C g y K S / l p I n m m 7 T j g Z X j g o z j g Z / l n o s u e + S 4 j e W P g u W K o C w x N 3 0 m c X V v d D s s J n F 1 b 3 Q 7 U 2 V j d G l v b j E v 4 4 O q 4 4 O s 4 4 O 8 4 4 O B 4 4 O 8 4 4 O g I C g y K S / l p I n m m 7 T j g Z X j g o z j g Z / l n o s u e + O C q u O D v O O D l + O D s y w x O H 0 m c X V v d D s s J n F 1 b 3 Q 7 U 2 V j d G l v b j E v 4 4 O q 4 4 O s 4 4 O 8 4 4 O B 4 4 O 8 4 4 O g I C g y K S / l p I n m m 7 T j g Z X j g o z j g Z / l n o s u e + O D n e O C p O O D s + O D i O W v v u i x o e W k l i w x O X 0 m c X V v d D s s J n F 1 b 3 Q 7 U 2 V j d G l v b j E v 4 4 O q 4 4 O s 4 4 O 8 4 4 O B 4 4 O 8 4 4 O g I C g y K S / l p I n m m 7 T j g Z X j g o z j g Z / l n o s u e + W 5 t O m 9 o u W M u u W I h i w y M H 0 m c X V v d D s s J n F 1 b 3 Q 7 U 2 V j d G l v b j E v 4 4 O q 4 4 O s 4 4 O 8 4 4 O B 4 4 O 8 4 4 O g I C g y K S / l p I n m m 7 T j g Z X j g o z j g Z / l n o s u e 1 d K 5 a + + 6 L G h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4 4 O q 4 4 O s 4 4 O 8 4 4 O B 4 4 O 8 4 4 O g I C g y K S / l p I n m m 7 T j g Z X j g o z j g Z / l n o s u e + W k p + S 8 m u e V q u W P t y w w f S Z x d W 9 0 O y w m c X V v d D t T Z W N 0 a W 9 u M S / j g 6 r j g 6 z j g 7 z j g 4 H j g 7 z j g 6 A g K D I p L + W k i e a b t O O B l e O C j O O B n + W e i y 5 7 4 4 O B 4 4 O 8 4 4 O g 5 5 W q 5 Y + 3 L D F 9 J n F 1 b 3 Q 7 L C Z x d W 9 0 O 1 N l Y 3 R p b 2 4 x L + O D q u O D r O O D v O O D g e O D v O O D o C A o M i k v 5 a S J 5 p u 0 4 4 G V 4 4 K M 4 4 G f 5 Z 6 L L n v j g 4 H j g 7 z j g 6 D l k I 0 s M n 0 m c X V v d D s s J n F 1 b 3 Q 7 U 2 V j d G l v b j E v 4 4 O q 4 4 O s 4 4 O 8 4 4 O B 4 4 O 8 4 4 O g I C g y K S / l p I n m m 7 T j g Z X j g o z j g Z / l n o s u e + O D g e O D v O O D o O W Q j e O C q + O D i i w z f S Z x d W 9 0 O y w m c X V v d D t T Z W N 0 a W 9 u M S / j g 6 r j g 6 z j g 7 z j g 4 H j g 7 z j g 6 A g K D I p L + W k i e a b t O O B l e O C j O O B n + W e i y 5 7 4 4 O B 4 4 O 8 4 4 O g 5 Z C N 6 I u x 5 a 2 X L D R 9 J n F 1 b 3 Q 7 L C Z x d W 9 0 O 1 N l Y 3 R p b 2 4 x L + O D q u O D r O O D v O O D g e O D v O O D o C A o M i k v 5 a S J 5 p u 0 4 4 G V 4 4 K M 4 4 G f 5 Z 6 L L n v l m 7 3 n s Y 0 s N X 0 m c X V v d D s s J n F 1 b 3 Q 7 U 2 V j d G l v b j E v 4 4 O q 4 4 O s 4 4 O 8 4 4 O B 4 4 O 8 4 4 O g I C g y K S / l p I n m m 7 T j g Z X j g o z j g Z / l n o s u e + a J g O W x n u e V q u W P t y w 2 f S Z x d W 9 0 O y w m c X V v d D t T Z W N 0 a W 9 u M S / j g 6 r j g 6 z j g 7 z j g 4 H j g 7 z j g 6 A g K D I p L + W k i e a b t O O B l e O C j O O B n + W e i y 5 7 5 Y q g 5 5 u f 5 Z u j 5 L 2 T 5 5 W q 5 Y + 3 L D d 9 J n F 1 b 3 Q 7 L C Z x d W 9 0 O 1 N l Y 3 R p b 2 4 x L + O D q u O D r O O D v O O D g e O D v O O D o C A o M i k v 5 a S J 5 p u 0 4 4 G V 4 4 K M 4 4 G f 5 Z 6 L L n v n m b v p j L L l m 6 P k v Z M s O H 0 m c X V v d D s s J n F 1 b 3 Q 7 U 2 V j d G l v b j E v 4 4 O q 4 4 O s 4 4 O 8 4 4 O B 4 4 O 8 4 4 O g I C g y K S / l p I n m m 7 T j g Z X j g o z j g Z / l n o s u e + W t p u a g o e O C s + O D v O O D i S w 5 f S Z x d W 9 0 O y w m c X V v d D t T Z W N 0 a W 9 u M S / j g 6 r j g 6 z j g 7 z j g 4 H j g 7 z j g 6 A g K D I p L + W k i e a b t O O B l e O C j O O B n + W e i y 5 7 5 Z u j 5 L 2 T 5 5 W q 5 Y + 3 L D E w f S Z x d W 9 0 O y w m c X V v d D t T Z W N 0 a W 9 u M S / j g 6 r j g 6 z j g 7 z j g 4 H j g 7 z j g 6 A g K D I p L + W k i e a b t O O B l e O C j O O B n + W e i y 5 7 5 p a w 6 K i Y 6 Y y y 5 Y i k 5 a 6 a 4 4 K v 4 4 O p 4 4 K 5 L D E x f S Z x d W 9 0 O y w m c X V v d D t T Z W N 0 a W 9 u M S / j g 6 r j g 6 z j g 7 z j g 4 H j g 7 z j g 6 A g K D I p L + W k i e a b t O O B l e O C j O O B n + W e i y 5 7 5 q i Z 5 r q W 6 K i Y 6 Y y y 5 Y i k 5 a 6 a 4 4 K v 4 4 O p 4 4 K 5 L D E y f S Z x d W 9 0 O y w m c X V v d D t T Z W N 0 a W 9 u M S / j g 6 r j g 6 z j g 7 z j g 4 H j g 7 z j g 6 A g K D I p L + W k i e a b t O O B l e O C j O O B n + W e i y 5 7 5 6 i u 5 5 u u 4 4 K z 4 4 O 8 4 4 O J L D E z f S Z x d W 9 0 O y w m c X V v d D t T Z W N 0 a W 9 u M S / j g 6 r j g 6 z j g 7 z j g 4 H j g 7 z j g 6 A g K D I p L + W k i e a b t O O B l e O C j O O B n + W e i y 5 7 6 L e d 6 Z u i 4 4 K z 4 4 O 8 4 4 O J L D E 0 f S Z x d W 9 0 O y w m c X V v d D t T Z W N 0 a W 9 u M S / j g 6 r j g 6 z j g 7 z j g 4 H j g 7 z j g 6 A g K D I p L + W k i e a b t O O B l e O C j O O B n + W e i y 5 7 5 o C n 5 Y i l 4 4 K z 4 4 O 8 4 4 O J L D E 1 f S Z x d W 9 0 O y w m c X V v d D t T Z W N 0 a W 9 u M S / j g 6 r j g 6 z j g 7 z j g 4 H j g 7 z j g 6 A g K D I p L + W k i e a b t O O B l e O C j O O B n + W e i y 5 7 4 4 K o 4 4 O z 4 4 O I 4 4 O q 4 4 O 8 4 4 K / 4 4 K k 4 4 O g L D E 2 f S Z x d W 9 0 O y w m c X V v d D t T Z W N 0 a W 9 u M S / j g 6 r j g 6 z j g 7 z j g 4 H j g 7 z j g 6 A g K D I p L + W k i e a b t O O B l e O C j O O B n + W e i y 5 7 5 L i N 5 Y + C 5 Y q g L D E 3 f S Z x d W 9 0 O y w m c X V v d D t T Z W N 0 a W 9 u M S / j g 6 r j g 6 z j g 7 z j g 4 H j g 7 z j g 6 A g K D I p L + W k i e a b t O O B l e O C j O O B n + W e i y 5 7 4 4 K q 4 4 O 8 4 4 O X 4 4 O z L D E 4 f S Z x d W 9 0 O y w m c X V v d D t T Z W N 0 a W 9 u M S / j g 6 r j g 6 z j g 7 z j g 4 H j g 7 z j g 6 A g K D I p L + W k i e a b t O O B l e O C j O O B n + W e i y 5 7 4 4 O d 4 4 K k 4 4 O z 4 4 O I 5 a + + 6 L G h 5 a S W L D E 5 f S Z x d W 9 0 O y w m c X V v d D t T Z W N 0 a W 9 u M S / j g 6 r j g 6 z j g 7 z j g 4 H j g 7 z j g 6 A g K D I p L + W k i e a b t O O B l e O C j O O B n + W e i y 5 7 5 b m 0 6 b 2 i 5 Y y 6 5 Y i G L D I w f S Z x d W 9 0 O y w m c X V v d D t T Z W N 0 a W 9 u M S / j g 6 r j g 6 z j g 7 z j g 4 H j g 7 z j g 6 A g K D I p L + W k i e a b t O O B l e O C j O O B n + W e i y 5 7 V 0 r l r 7 7 o s a E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g l Q T g l O T g l R T k l O E M l Q j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P o q J j p j L J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D b 2 x 1 b W 5 O Y W 1 l c y I g V m F s d W U 9 I n N b J n F 1 b 3 Q 7 5 a S n 5 L y a 5 5 W q 5 Y + 3 J n F 1 b 3 Q 7 L C Z x d W 9 0 O + e r t u a K g O e V q u W P t y Z x d W 9 0 O y w m c X V v d D v n t Y Q m c X V v d D s s J n F 1 b 3 Q 7 5 r C 0 6 L e v J n F 1 b 3 Q 7 L C Z x d W 9 0 O + S 6 i + e U s e W F p e W K m + O C u e O D h u O D v O O C v + O C u S Z x d W 9 0 O y w m c X V v d D v j g r T j g 7 z j g 6 s m c X V v d D s s J n F 1 b 3 Q 7 5 L i t 6 Z a T 6 K i Y 6 Y y y J n F 1 b 3 Q 7 L C Z x d W 9 0 O + m B u O a J i + e V q u W P t y Z x d W 9 0 O y w m c X V v d D v n r K z v v J H m s 7 P o g I U m c X V v d D s s J n F 1 b 3 Q 7 5 6 y s 7 7 y S 5 r O z 6 I C F J n F 1 b 3 Q 7 L C Z x d W 9 0 O + e s r O + 8 k + a z s + i A h S Z x d W 9 0 O y w m c X V v d D v n r K z v v J T m s 7 P o g I U m c X V v d D s s J n F 1 b 3 Q 7 5 p a w 6 K i Y 6 Y y y 5 Y 2 w 5 Y i 3 4 4 O e 4 4 O 8 4 4 K v J n F 1 b 3 Q 7 L C Z x d W 9 0 O + a W s O i o m O m M s u m b u + W F i e O D n u O D v O O C r y Z x d W 9 0 O y w m c X V v d D v m o 4 T m q K n l j b D l i L f j g 5 7 j g 7 z j g q 8 m c X V v d D s s J n F 1 b 3 Q 7 5 q O E 5 q i p 6 Z u 7 5 Y W J 4 4 O e 4 4 O 8 4 4 K v J n F 1 b 3 Q 7 L C Z x d W 9 0 O + S 4 r e m W k + a W s O i o m O m M s u O D n u O D v O O C r y Z x d W 9 0 O y w m c X V v d D v j g q j j g 7 P j g 4 j j g 6 r j g 7 z j g r / j g q T j g 6 A m c X V v d D s s J n F 1 b 3 Q 7 5 L q I 6 Y G 4 4 4 K / 4 4 K k 4 4 O g J n F 1 b 3 Q 7 L C Z x d W 9 0 O + W k s e a g v O a z s + i A h S Z x d W 9 0 O y w m c X V v d D v l v J X n t p n j g r / j g q T j g 6 D v v J E m c X V v d D s s J n F 1 b 3 Q 7 5 b y V 5 7 a Z 4 4 K / 4 4 K k 4 4 O g 7 7 y S J n F 1 b 3 Q 7 L C Z x d W 9 0 O + W 8 l e e 2 m e O C v + O C p O O D o O + 8 k y Z x d W 9 0 O y w m c X V v d D v m l r D o q J j p j L L l i K T l r p r j g q / j g 6 n j g r k m c X V v d D s s J n F 1 b 3 Q 7 5 q i Z 5 r q W 6 K i Y 6 Y y y 5 Y i k 5 a 6 a 4 4 K v 4 4 O p 4 4 K 5 J n F 1 b 3 Q 7 L C Z x d W 9 0 O + S 6 i O W C m S Z x d W 9 0 O y w m c X V v d D v j g 6 r j g q L j g q / j g r f j g 6 f j g 7 M m c X V v d D s s J n F 1 b 3 Q 7 5 b y V 5 7 a Z 4 4 G O 7 7 y R J n F 1 b 3 Q 7 L C Z x d W 9 0 O + W 8 l e e 2 m e O B j u + 8 k i Z x d W 9 0 O y w m c X V v d D v l v J X n t p n j g Y 7 v v J M m c X V v d D s s J n F 1 b 3 Q 7 4 4 O p 4 4 O D 4 4 O X 4 4 K r 4 4 K m 4 4 O z 4 4 O I J n F 1 b 3 Q 7 L C Z x d W 9 0 O + i z h + a g v O e 0 m i Z x d W 9 0 O y w m c X V v d D v k u o v n l L H o o a j n p L o m c X V v d D s s J n F 1 b 3 Q 7 5 L q L 5 5 S x 5 L q I 5 Y K Z J n F 1 b 3 Q 7 L C Z x d W 9 0 O + a o m e a 6 l u + 8 k S Z x d W 9 0 O y w m c X V v d D v m q J n m u p b v v J I m c X V v d D s s J n F 1 b 3 Q 7 5 q i Z 5 r q W 7 7 y T J n F 1 b 3 Q 7 L C Z x d W 9 0 O + a o m e a 6 l u + 8 l C Z x d W 9 0 O y w m c X V v d D v m q J n m u p b v v J U m c X V v d D s s J n F 1 b 3 Q 7 5 L i t 6 Z a T 5 q i Z 5 r q W 7 7 y R J n F 1 b 3 Q 7 L C Z x d W 9 0 O + S 4 r e m W k + a o m e a 6 l u + 8 k i Z x d W 9 0 O y w m c X V v d D v k u K 3 p l p P m q J n m u p b v v J M m c X V v d D s s J n F 1 b 3 Q 7 5 L i t 6 Z a T 5 q i Z 5 r q W 7 7 y U J n F 1 b 3 Q 7 L C Z x d W 9 0 O + S 4 r e m W k + a o m e a 6 l u + 8 l S Z x d W 9 0 O y w m c X V v d D v j g q r j g 7 z j g 5 f j g 7 M m c X V v d D s s J n F 1 b 3 Q 7 R k l O Q e O D n e O C p O O D s + O D i C Z x d W 9 0 O y w m c X V v d D v k u K 3 p l p P m l r D o q J j p j L L p m 7 v l h Y n j g 5 7 j g 7 z j g q 8 m c X V v d D s s J n F 1 b 3 Q 7 5 6 y s 5 L i A 5 r O z 6 I C F 5 p a w 6 K i Y 6 Y y y 5 Y i k 5 a 6 a 4 4 K v 4 4 O p 4 4 K 5 J n F 1 b 3 Q 7 L C Z x d W 9 0 O + e s r O S 4 g O a z s + i A h e a o m e a 6 l u i o m O m M s u W I p O W u m u O C r + O D q e O C u S Z x d W 9 0 O 1 0 i I C 8 + P E V u d H J 5 I F R 5 c G U 9 I k Z p b G x D b 2 x 1 b W 5 U e X B l c y I g V m F s d W U 9 I n N B d 0 1 E Q X d N R 0 J n T U R B d 0 1 E Q m d Z R 0 J n W U d C Z 0 1 H Q m d Z R E F 3 W U d C Z 1 l H Q X d Z R E J n W U d C Z 1 l H Q m d Z R 0 J n W U R C Z 1 l E Q X c 9 P S I g L z 4 8 R W 5 0 c n k g V H l w Z T 0 i R m l s b E x h c 3 R V c G R h d G V k I i B W Y W x 1 Z T 0 i Z D I w M j Q t M T A t M j h U M D A 6 M T Q 6 N D U u N z Q 2 M D M y O V o i I C 8 + P E V u d H J 5 I F R 5 c G U 9 I k Z p b G x F c n J v c k N v d W 5 0 I i B W Y W x 1 Z T 0 i b D A i I C 8 + P E V u d H J 5 I F R 5 c G U 9 I l F 1 Z X J 5 S U Q i I F Z h b H V l P S J z N z E z Z j I 4 O W U t Z m Q x M i 0 0 Y j Y y L W F j Y z A t N m U 2 O T h i O W Q 4 N D F h I i A v P j x F b n R y e S B U e X B l P S J G a W x s R X J y b 3 J D b 2 R l I i B W Y W x 1 Z T 0 i c 1 V u a 2 5 v d 2 4 i I C 8 + P E V u d H J 5 I F R 5 c G U 9 I k Z p b G x D b 3 V u d C I g V m F s d W U 9 I m w x O D A 4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Q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o q J j p j L I g K D I p L + W k i e a b t O O B l e O C j O O B n + W e i y 5 7 5 a S n 5 L y a 5 5 W q 5 Y + 3 L D B 9 J n F 1 b 3 Q 7 L C Z x d W 9 0 O 1 N l Y 3 R p b 2 4 x L + i o m O m M s i A o M i k v 5 a S J 5 p u 0 4 4 G V 4 4 K M 4 4 G f 5 Z 6 L L n v n q 7 b m i o D n l a r l j 7 c s M X 0 m c X V v d D s s J n F 1 b 3 Q 7 U 2 V j d G l v b j E v 6 K i Y 6 Y y y I C g y K S / l p I n m m 7 T j g Z X j g o z j g Z / l n o s u e + e 1 h C w y f S Z x d W 9 0 O y w m c X V v d D t T Z W N 0 a W 9 u M S / o q J j p j L I g K D I p L + W k i e a b t O O B l e O C j O O B n + W e i y 5 7 5 r C 0 6 L e v L D N 9 J n F 1 b 3 Q 7 L C Z x d W 9 0 O 1 N l Y 3 R p b 2 4 x L + i o m O m M s i A o M i k v 5 a S J 5 p u 0 4 4 G V 4 4 K M 4 4 G f 5 Z 6 L L n v k u o v n l L H l h a X l i p v j g r n j g 4 b j g 7 z j g r / j g r k s N H 0 m c X V v d D s s J n F 1 b 3 Q 7 U 2 V j d G l v b j E v 6 K i Y 6 Y y y I C g y K S / l p I n m m 7 T j g Z X j g o z j g Z / l n o s u e + O C t O O D v O O D q y w 1 f S Z x d W 9 0 O y w m c X V v d D t T Z W N 0 a W 9 u M S / o q J j p j L I g K D I p L + W k i e a b t O O B l e O C j O O B n + W e i y 5 7 5 L i t 6 Z a T 6 K i Y 6 Y y y L D Z 9 J n F 1 b 3 Q 7 L C Z x d W 9 0 O 1 N l Y 3 R p b 2 4 x L + i o m O m M s i A o M i k v 5 a S J 5 p u 0 4 4 G V 4 4 K M 4 4 G f 5 Z 6 L L n v p g b j m i Y v n l a r l j 7 c s N 3 0 m c X V v d D s s J n F 1 b 3 Q 7 U 2 V j d G l v b j E v 6 K i Y 6 Y y y I C g y K S / l p I n m m 7 T j g Z X j g o z j g Z / l n o s u e + e s r O + 8 k e a z s + i A h S w 4 f S Z x d W 9 0 O y w m c X V v d D t T Z W N 0 a W 9 u M S / o q J j p j L I g K D I p L + W k i e a b t O O B l e O C j O O B n + W e i y 5 7 5 6 y s 7 7 y S 5 r O z 6 I C F L D l 9 J n F 1 b 3 Q 7 L C Z x d W 9 0 O 1 N l Y 3 R p b 2 4 x L + i o m O m M s i A o M i k v 5 a S J 5 p u 0 4 4 G V 4 4 K M 4 4 G f 5 Z 6 L L n v n r K z v v J P m s 7 P o g I U s M T B 9 J n F 1 b 3 Q 7 L C Z x d W 9 0 O 1 N l Y 3 R p b 2 4 x L + i o m O m M s i A o M i k v 5 a S J 5 p u 0 4 4 G V 4 4 K M 4 4 G f 5 Z 6 L L n v n r K z v v J T m s 7 P o g I U s M T F 9 J n F 1 b 3 Q 7 L C Z x d W 9 0 O 1 N l Y 3 R p b 2 4 x L + i o m O m M s i A o M i k v 5 a S J 5 p u 0 4 4 G V 4 4 K M 4 4 G f 5 Z 6 L L n v m l r D o q J j p j L L l j b D l i L f j g 5 7 j g 7 z j g q 8 s M T J 9 J n F 1 b 3 Q 7 L C Z x d W 9 0 O 1 N l Y 3 R p b 2 4 x L + i o m O m M s i A o M i k v 5 a S J 5 p u 0 4 4 G V 4 4 K M 4 4 G f 5 Z 6 L L n v m l r D o q J j p j L L p m 7 v l h Y n j g 5 7 j g 7 z j g q 8 s M T N 9 J n F 1 b 3 Q 7 L C Z x d W 9 0 O 1 N l Y 3 R p b 2 4 x L + i o m O m M s i A o M i k v 5 a S J 5 p u 0 4 4 G V 4 4 K M 4 4 G f 5 Z 6 L L n v m o 4 T m q K n l j b D l i L f j g 5 7 j g 7 z j g q 8 s M T R 9 J n F 1 b 3 Q 7 L C Z x d W 9 0 O 1 N l Y 3 R p b 2 4 x L + i o m O m M s i A o M i k v 5 a S J 5 p u 0 4 4 G V 4 4 K M 4 4 G f 5 Z 6 L L n v m o 4 T m q K n p m 7 v l h Y n j g 5 7 j g 7 z j g q 8 s M T V 9 J n F 1 b 3 Q 7 L C Z x d W 9 0 O 1 N l Y 3 R p b 2 4 x L + i o m O m M s i A o M i k v 5 a S J 5 p u 0 4 4 G V 4 4 K M 4 4 G f 5 Z 6 L L n v k u K 3 p l p P m l r D o q J j p j L L j g 5 7 j g 7 z j g q 8 s M T Z 9 J n F 1 b 3 Q 7 L C Z x d W 9 0 O 1 N l Y 3 R p b 2 4 x L + i o m O m M s i A o M i k v 5 a S J 5 p u 0 4 4 G V 4 4 K M 4 4 G f 5 Z 6 L L n v j g q j j g 7 P j g 4 j j g 6 r j g 7 z j g r / j g q T j g 6 A s M T d 9 J n F 1 b 3 Q 7 L C Z x d W 9 0 O 1 N l Y 3 R p b 2 4 x L + i o m O m M s i A o M i k v 5 a S J 5 p u 0 4 4 G V 4 4 K M 4 4 G f 5 Z 6 L L n v k u o j p g b j j g r / j g q T j g 6 A s M T h 9 J n F 1 b 3 Q 7 L C Z x d W 9 0 O 1 N l Y 3 R p b 2 4 x L + i o m O m M s i A o M i k v 5 a S J 5 p u 0 4 4 G V 4 4 K M 4 4 G f 5 Z 6 L L n v l p L H m o L z m s 7 P o g I U s M T l 9 J n F 1 b 3 Q 7 L C Z x d W 9 0 O 1 N l Y 3 R p b 2 4 x L + i o m O m M s i A o M i k v 5 a S J 5 p u 0 4 4 G V 4 4 K M 4 4 G f 5 Z 6 L L n v l v J X n t p n j g r / j g q T j g 6 D v v J E s M j B 9 J n F 1 b 3 Q 7 L C Z x d W 9 0 O 1 N l Y 3 R p b 2 4 x L + i o m O m M s i A o M i k v 5 a S J 5 p u 0 4 4 G V 4 4 K M 4 4 G f 5 Z 6 L L n v l v J X n t p n j g r / j g q T j g 6 D v v J I s M j F 9 J n F 1 b 3 Q 7 L C Z x d W 9 0 O 1 N l Y 3 R p b 2 4 x L + i o m O m M s i A o M i k v 5 a S J 5 p u 0 4 4 G V 4 4 K M 4 4 G f 5 Z 6 L L n v l v J X n t p n j g r / j g q T j g 6 D v v J M s M j J 9 J n F 1 b 3 Q 7 L C Z x d W 9 0 O 1 N l Y 3 R p b 2 4 x L + i o m O m M s i A o M i k v 5 a S J 5 p u 0 4 4 G V 4 4 K M 4 4 G f 5 Z 6 L L n v m l r D o q J j p j L L l i K T l r p r j g q / j g 6 n j g r k s M j N 9 J n F 1 b 3 Q 7 L C Z x d W 9 0 O 1 N l Y 3 R p b 2 4 x L + i o m O m M s i A o M i k v 5 a S J 5 p u 0 4 4 G V 4 4 K M 4 4 G f 5 Z 6 L L n v m q J n m u p b o q J j p j L L l i K T l r p r j g q / j g 6 n j g r k s M j R 9 J n F 1 b 3 Q 7 L C Z x d W 9 0 O 1 N l Y 3 R p b 2 4 x L + i o m O m M s i A o M i k v 5 a S J 5 p u 0 4 4 G V 4 4 K M 4 4 G f 5 Z 6 L L n v k u o j l g p k s M j V 9 J n F 1 b 3 Q 7 L C Z x d W 9 0 O 1 N l Y 3 R p b 2 4 x L + i o m O m M s i A o M i k v 5 a S J 5 p u 0 4 4 G V 4 4 K M 4 4 G f 5 Z 6 L L n v j g 6 r j g q L j g q / j g r f j g 6 f j g 7 M s M j Z 9 J n F 1 b 3 Q 7 L C Z x d W 9 0 O 1 N l Y 3 R p b 2 4 x L + i o m O m M s i A o M i k v 5 a S J 5 p u 0 4 4 G V 4 4 K M 4 4 G f 5 Z 6 L L n v l v J X n t p n j g Y 7 v v J E s M j d 9 J n F 1 b 3 Q 7 L C Z x d W 9 0 O 1 N l Y 3 R p b 2 4 x L + i o m O m M s i A o M i k v 5 a S J 5 p u 0 4 4 G V 4 4 K M 4 4 G f 5 Z 6 L L n v l v J X n t p n j g Y 7 v v J I s M j h 9 J n F 1 b 3 Q 7 L C Z x d W 9 0 O 1 N l Y 3 R p b 2 4 x L + i o m O m M s i A o M i k v 5 a S J 5 p u 0 4 4 G V 4 4 K M 4 4 G f 5 Z 6 L L n v l v J X n t p n j g Y 7 v v J M s M j l 9 J n F 1 b 3 Q 7 L C Z x d W 9 0 O 1 N l Y 3 R p b 2 4 x L + i o m O m M s i A o M i k v 5 a S J 5 p u 0 4 4 G V 4 4 K M 4 4 G f 5 Z 6 L L n v j g 6 n j g 4 P j g 5 f j g q v j g q b j g 7 P j g 4 g s M z B 9 J n F 1 b 3 Q 7 L C Z x d W 9 0 O 1 N l Y 3 R p b 2 4 x L + i o m O m M s i A o M i k v 5 a S J 5 p u 0 4 4 G V 4 4 K M 4 4 G f 5 Z 6 L L n v o s 4 f m o L z n t J o s M z F 9 J n F 1 b 3 Q 7 L C Z x d W 9 0 O 1 N l Y 3 R p b 2 4 x L + i o m O m M s i A o M i k v 5 a S J 5 p u 0 4 4 G V 4 4 K M 4 4 G f 5 Z 6 L L n v k u o v n l L H o o a j n p L o s M z J 9 J n F 1 b 3 Q 7 L C Z x d W 9 0 O 1 N l Y 3 R p b 2 4 x L + i o m O m M s i A o M i k v 5 a S J 5 p u 0 4 4 G V 4 4 K M 4 4 G f 5 Z 6 L L n v k u o v n l L H k u o j l g p k s M z N 9 J n F 1 b 3 Q 7 L C Z x d W 9 0 O 1 N l Y 3 R p b 2 4 x L + i o m O m M s i A o M i k v 5 a S J 5 p u 0 4 4 G V 4 4 K M 4 4 G f 5 Z 6 L L n v m q J n m u p b v v J E s M z R 9 J n F 1 b 3 Q 7 L C Z x d W 9 0 O 1 N l Y 3 R p b 2 4 x L + i o m O m M s i A o M i k v 5 a S J 5 p u 0 4 4 G V 4 4 K M 4 4 G f 5 Z 6 L L n v m q J n m u p b v v J I s M z V 9 J n F 1 b 3 Q 7 L C Z x d W 9 0 O 1 N l Y 3 R p b 2 4 x L + i o m O m M s i A o M i k v 5 a S J 5 p u 0 4 4 G V 4 4 K M 4 4 G f 5 Z 6 L L n v m q J n m u p b v v J M s M z Z 9 J n F 1 b 3 Q 7 L C Z x d W 9 0 O 1 N l Y 3 R p b 2 4 x L + i o m O m M s i A o M i k v 5 a S J 5 p u 0 4 4 G V 4 4 K M 4 4 G f 5 Z 6 L L n v m q J n m u p b v v J Q s M z d 9 J n F 1 b 3 Q 7 L C Z x d W 9 0 O 1 N l Y 3 R p b 2 4 x L + i o m O m M s i A o M i k v 5 a S J 5 p u 0 4 4 G V 4 4 K M 4 4 G f 5 Z 6 L L n v m q J n m u p b v v J U s M z h 9 J n F 1 b 3 Q 7 L C Z x d W 9 0 O 1 N l Y 3 R p b 2 4 x L + i o m O m M s i A o M i k v 5 a S J 5 p u 0 4 4 G V 4 4 K M 4 4 G f 5 Z 6 L L n v k u K 3 p l p P m q J n m u p b v v J E s M z l 9 J n F 1 b 3 Q 7 L C Z x d W 9 0 O 1 N l Y 3 R p b 2 4 x L + i o m O m M s i A o M i k v 5 a S J 5 p u 0 4 4 G V 4 4 K M 4 4 G f 5 Z 6 L L n v k u K 3 p l p P m q J n m u p b v v J I s N D B 9 J n F 1 b 3 Q 7 L C Z x d W 9 0 O 1 N l Y 3 R p b 2 4 x L + i o m O m M s i A o M i k v 5 a S J 5 p u 0 4 4 G V 4 4 K M 4 4 G f 5 Z 6 L L n v k u K 3 p l p P m q J n m u p b v v J M s N D F 9 J n F 1 b 3 Q 7 L C Z x d W 9 0 O 1 N l Y 3 R p b 2 4 x L + i o m O m M s i A o M i k v 5 a S J 5 p u 0 4 4 G V 4 4 K M 4 4 G f 5 Z 6 L L n v k u K 3 p l p P m q J n m u p b v v J Q s N D J 9 J n F 1 b 3 Q 7 L C Z x d W 9 0 O 1 N l Y 3 R p b 2 4 x L + i o m O m M s i A o M i k v 5 a S J 5 p u 0 4 4 G V 4 4 K M 4 4 G f 5 Z 6 L L n v k u K 3 p l p P m q J n m u p b v v J U s N D N 9 J n F 1 b 3 Q 7 L C Z x d W 9 0 O 1 N l Y 3 R p b 2 4 x L + i o m O m M s i A o M i k v 5 a S J 5 p u 0 4 4 G V 4 4 K M 4 4 G f 5 Z 6 L L n v j g q r j g 7 z j g 5 f j g 7 M s N D R 9 J n F 1 b 3 Q 7 L C Z x d W 9 0 O 1 N l Y 3 R p b 2 4 x L + i o m O m M s i A o M i k v 5 a S J 5 p u 0 4 4 G V 4 4 K M 4 4 G f 5 Z 6 L L n t G S U 5 B 4 4 O d 4 4 K k 4 4 O z 4 4 O I L D Q 1 f S Z x d W 9 0 O y w m c X V v d D t T Z W N 0 a W 9 u M S / o q J j p j L I g K D I p L + W k i e a b t O O B l e O C j O O B n + W e i y 5 7 5 L i t 6 Z a T 5 p a w 6 K i Y 6 Y y y 6 Z u 7 5 Y W J 4 4 O e 4 4 O 8 4 4 K v L D Q 2 f S Z x d W 9 0 O y w m c X V v d D t T Z W N 0 a W 9 u M S / o q J j p j L I g K D I p L + W k i e a b t O O B l e O C j O O B n + W e i y 5 7 5 6 y s 5 L i A 5 r O z 6 I C F 5 p a w 6 K i Y 6 Y y y 5 Y i k 5 a 6 a 4 4 K v 4 4 O p 4 4 K 5 L D Q 3 f S Z x d W 9 0 O y w m c X V v d D t T Z W N 0 a W 9 u M S / o q J j p j L I g K D I p L + W k i e a b t O O B l e O C j O O B n + W e i y 5 7 5 6 y s 5 L i A 5 r O z 6 I C F 5 q i Z 5 r q W 6 K i Y 6 Y y y 5 Y i k 5 a 6 a 4 4 K v 4 4 O p 4 4 K 5 L D Q 4 f S Z x d W 9 0 O 1 0 s J n F 1 b 3 Q 7 Q 2 9 s d W 1 u Q 2 9 1 b n Q m c X V v d D s 6 N D k s J n F 1 b 3 Q 7 S 2 V 5 Q 2 9 s d W 1 u T m F t Z X M m c X V v d D s 6 W 1 0 s J n F 1 b 3 Q 7 Q 2 9 s d W 1 u S W R l b n R p d G l l c y Z x d W 9 0 O z p b J n F 1 b 3 Q 7 U 2 V j d G l v b j E v 6 K i Y 6 Y y y I C g y K S / l p I n m m 7 T j g Z X j g o z j g Z / l n o s u e + W k p + S 8 m u e V q u W P t y w w f S Z x d W 9 0 O y w m c X V v d D t T Z W N 0 a W 9 u M S / o q J j p j L I g K D I p L + W k i e a b t O O B l e O C j O O B n + W e i y 5 7 5 6 u 2 5 o q A 5 5 W q 5 Y + 3 L D F 9 J n F 1 b 3 Q 7 L C Z x d W 9 0 O 1 N l Y 3 R p b 2 4 x L + i o m O m M s i A o M i k v 5 a S J 5 p u 0 4 4 G V 4 4 K M 4 4 G f 5 Z 6 L L n v n t Y Q s M n 0 m c X V v d D s s J n F 1 b 3 Q 7 U 2 V j d G l v b j E v 6 K i Y 6 Y y y I C g y K S / l p I n m m 7 T j g Z X j g o z j g Z / l n o s u e + a w t O i 3 r y w z f S Z x d W 9 0 O y w m c X V v d D t T Z W N 0 a W 9 u M S / o q J j p j L I g K D I p L + W k i e a b t O O B l e O C j O O B n + W e i y 5 7 5 L q L 5 5 S x 5 Y W l 5 Y q b 4 4 K 5 4 4 O G 4 4 O 8 4 4 K / 4 4 K 5 L D R 9 J n F 1 b 3 Q 7 L C Z x d W 9 0 O 1 N l Y 3 R p b 2 4 x L + i o m O m M s i A o M i k v 5 a S J 5 p u 0 4 4 G V 4 4 K M 4 4 G f 5 Z 6 L L n v j g r T j g 7 z j g 6 s s N X 0 m c X V v d D s s J n F 1 b 3 Q 7 U 2 V j d G l v b j E v 6 K i Y 6 Y y y I C g y K S / l p I n m m 7 T j g Z X j g o z j g Z / l n o s u e + S 4 r e m W k + i o m O m M s i w 2 f S Z x d W 9 0 O y w m c X V v d D t T Z W N 0 a W 9 u M S / o q J j p j L I g K D I p L + W k i e a b t O O B l e O C j O O B n + W e i y 5 7 6 Y G 4 5 o m L 5 5 W q 5 Y + 3 L D d 9 J n F 1 b 3 Q 7 L C Z x d W 9 0 O 1 N l Y 3 R p b 2 4 x L + i o m O m M s i A o M i k v 5 a S J 5 p u 0 4 4 G V 4 4 K M 4 4 G f 5 Z 6 L L n v n r K z v v J H m s 7 P o g I U s O H 0 m c X V v d D s s J n F 1 b 3 Q 7 U 2 V j d G l v b j E v 6 K i Y 6 Y y y I C g y K S / l p I n m m 7 T j g Z X j g o z j g Z / l n o s u e + e s r O + 8 k u a z s + i A h S w 5 f S Z x d W 9 0 O y w m c X V v d D t T Z W N 0 a W 9 u M S / o q J j p j L I g K D I p L + W k i e a b t O O B l e O C j O O B n + W e i y 5 7 5 6 y s 7 7 y T 5 r O z 6 I C F L D E w f S Z x d W 9 0 O y w m c X V v d D t T Z W N 0 a W 9 u M S / o q J j p j L I g K D I p L + W k i e a b t O O B l e O C j O O B n + W e i y 5 7 5 6 y s 7 7 y U 5 r O z 6 I C F L D E x f S Z x d W 9 0 O y w m c X V v d D t T Z W N 0 a W 9 u M S / o q J j p j L I g K D I p L + W k i e a b t O O B l e O C j O O B n + W e i y 5 7 5 p a w 6 K i Y 6 Y y y 5 Y 2 w 5 Y i 3 4 4 O e 4 4 O 8 4 4 K v L D E y f S Z x d W 9 0 O y w m c X V v d D t T Z W N 0 a W 9 u M S / o q J j p j L I g K D I p L + W k i e a b t O O B l e O C j O O B n + W e i y 5 7 5 p a w 6 K i Y 6 Y y y 6 Z u 7 5 Y W J 4 4 O e 4 4 O 8 4 4 K v L D E z f S Z x d W 9 0 O y w m c X V v d D t T Z W N 0 a W 9 u M S / o q J j p j L I g K D I p L + W k i e a b t O O B l e O C j O O B n + W e i y 5 7 5 q O E 5 q i p 5 Y 2 w 5 Y i 3 4 4 O e 4 4 O 8 4 4 K v L D E 0 f S Z x d W 9 0 O y w m c X V v d D t T Z W N 0 a W 9 u M S / o q J j p j L I g K D I p L + W k i e a b t O O B l e O C j O O B n + W e i y 5 7 5 q O E 5 q i p 6 Z u 7 5 Y W J 4 4 O e 4 4 O 8 4 4 K v L D E 1 f S Z x d W 9 0 O y w m c X V v d D t T Z W N 0 a W 9 u M S / o q J j p j L I g K D I p L + W k i e a b t O O B l e O C j O O B n + W e i y 5 7 5 L i t 6 Z a T 5 p a w 6 K i Y 6 Y y y 4 4 O e 4 4 O 8 4 4 K v L D E 2 f S Z x d W 9 0 O y w m c X V v d D t T Z W N 0 a W 9 u M S / o q J j p j L I g K D I p L + W k i e a b t O O B l e O C j O O B n + W e i y 5 7 4 4 K o 4 4 O z 4 4 O I 4 4 O q 4 4 O 8 4 4 K / 4 4 K k 4 4 O g L D E 3 f S Z x d W 9 0 O y w m c X V v d D t T Z W N 0 a W 9 u M S / o q J j p j L I g K D I p L + W k i e a b t O O B l e O C j O O B n + W e i y 5 7 5 L q I 6 Y G 4 4 4 K / 4 4 K k 4 4 O g L D E 4 f S Z x d W 9 0 O y w m c X V v d D t T Z W N 0 a W 9 u M S / o q J j p j L I g K D I p L + W k i e a b t O O B l e O C j O O B n + W e i y 5 7 5 a S x 5 q C 8 5 r O z 6 I C F L D E 5 f S Z x d W 9 0 O y w m c X V v d D t T Z W N 0 a W 9 u M S / o q J j p j L I g K D I p L + W k i e a b t O O B l e O C j O O B n + W e i y 5 7 5 b y V 5 7 a Z 4 4 K / 4 4 K k 4 4 O g 7 7 y R L D I w f S Z x d W 9 0 O y w m c X V v d D t T Z W N 0 a W 9 u M S / o q J j p j L I g K D I p L + W k i e a b t O O B l e O C j O O B n + W e i y 5 7 5 b y V 5 7 a Z 4 4 K / 4 4 K k 4 4 O g 7 7 y S L D I x f S Z x d W 9 0 O y w m c X V v d D t T Z W N 0 a W 9 u M S / o q J j p j L I g K D I p L + W k i e a b t O O B l e O C j O O B n + W e i y 5 7 5 b y V 5 7 a Z 4 4 K / 4 4 K k 4 4 O g 7 7 y T L D I y f S Z x d W 9 0 O y w m c X V v d D t T Z W N 0 a W 9 u M S / o q J j p j L I g K D I p L + W k i e a b t O O B l e O C j O O B n + W e i y 5 7 5 p a w 6 K i Y 6 Y y y 5 Y i k 5 a 6 a 4 4 K v 4 4 O p 4 4 K 5 L D I z f S Z x d W 9 0 O y w m c X V v d D t T Z W N 0 a W 9 u M S / o q J j p j L I g K D I p L + W k i e a b t O O B l e O C j O O B n + W e i y 5 7 5 q i Z 5 r q W 6 K i Y 6 Y y y 5 Y i k 5 a 6 a 4 4 K v 4 4 O p 4 4 K 5 L D I 0 f S Z x d W 9 0 O y w m c X V v d D t T Z W N 0 a W 9 u M S / o q J j p j L I g K D I p L + W k i e a b t O O B l e O C j O O B n + W e i y 5 7 5 L q I 5 Y K Z L D I 1 f S Z x d W 9 0 O y w m c X V v d D t T Z W N 0 a W 9 u M S / o q J j p j L I g K D I p L + W k i e a b t O O B l e O C j O O B n + W e i y 5 7 4 4 O q 4 4 K i 4 4 K v 4 4 K 3 4 4 O n 4 4 O z L D I 2 f S Z x d W 9 0 O y w m c X V v d D t T Z W N 0 a W 9 u M S / o q J j p j L I g K D I p L + W k i e a b t O O B l e O C j O O B n + W e i y 5 7 5 b y V 5 7 a Z 4 4 G O 7 7 y R L D I 3 f S Z x d W 9 0 O y w m c X V v d D t T Z W N 0 a W 9 u M S / o q J j p j L I g K D I p L + W k i e a b t O O B l e O C j O O B n + W e i y 5 7 5 b y V 5 7 a Z 4 4 G O 7 7 y S L D I 4 f S Z x d W 9 0 O y w m c X V v d D t T Z W N 0 a W 9 u M S / o q J j p j L I g K D I p L + W k i e a b t O O B l e O C j O O B n + W e i y 5 7 5 b y V 5 7 a Z 4 4 G O 7 7 y T L D I 5 f S Z x d W 9 0 O y w m c X V v d D t T Z W N 0 a W 9 u M S / o q J j p j L I g K D I p L + W k i e a b t O O B l e O C j O O B n + W e i y 5 7 4 4 O p 4 4 O D 4 4 O X 4 4 K r 4 4 K m 4 4 O z 4 4 O I L D M w f S Z x d W 9 0 O y w m c X V v d D t T Z W N 0 a W 9 u M S / o q J j p j L I g K D I p L + W k i e a b t O O B l e O C j O O B n + W e i y 5 7 6 L O H 5 q C 8 5 7 S a L D M x f S Z x d W 9 0 O y w m c X V v d D t T Z W N 0 a W 9 u M S / o q J j p j L I g K D I p L + W k i e a b t O O B l e O C j O O B n + W e i y 5 7 5 L q L 5 5 S x 6 K G o 5 6 S 6 L D M y f S Z x d W 9 0 O y w m c X V v d D t T Z W N 0 a W 9 u M S / o q J j p j L I g K D I p L + W k i e a b t O O B l e O C j O O B n + W e i y 5 7 5 L q L 5 5 S x 5 L q I 5 Y K Z L D M z f S Z x d W 9 0 O y w m c X V v d D t T Z W N 0 a W 9 u M S / o q J j p j L I g K D I p L + W k i e a b t O O B l e O C j O O B n + W e i y 5 7 5 q i Z 5 r q W 7 7 y R L D M 0 f S Z x d W 9 0 O y w m c X V v d D t T Z W N 0 a W 9 u M S / o q J j p j L I g K D I p L + W k i e a b t O O B l e O C j O O B n + W e i y 5 7 5 q i Z 5 r q W 7 7 y S L D M 1 f S Z x d W 9 0 O y w m c X V v d D t T Z W N 0 a W 9 u M S / o q J j p j L I g K D I p L + W k i e a b t O O B l e O C j O O B n + W e i y 5 7 5 q i Z 5 r q W 7 7 y T L D M 2 f S Z x d W 9 0 O y w m c X V v d D t T Z W N 0 a W 9 u M S / o q J j p j L I g K D I p L + W k i e a b t O O B l e O C j O O B n + W e i y 5 7 5 q i Z 5 r q W 7 7 y U L D M 3 f S Z x d W 9 0 O y w m c X V v d D t T Z W N 0 a W 9 u M S / o q J j p j L I g K D I p L + W k i e a b t O O B l e O C j O O B n + W e i y 5 7 5 q i Z 5 r q W 7 7 y V L D M 4 f S Z x d W 9 0 O y w m c X V v d D t T Z W N 0 a W 9 u M S / o q J j p j L I g K D I p L + W k i e a b t O O B l e O C j O O B n + W e i y 5 7 5 L i t 6 Z a T 5 q i Z 5 r q W 7 7 y R L D M 5 f S Z x d W 9 0 O y w m c X V v d D t T Z W N 0 a W 9 u M S / o q J j p j L I g K D I p L + W k i e a b t O O B l e O C j O O B n + W e i y 5 7 5 L i t 6 Z a T 5 q i Z 5 r q W 7 7 y S L D Q w f S Z x d W 9 0 O y w m c X V v d D t T Z W N 0 a W 9 u M S / o q J j p j L I g K D I p L + W k i e a b t O O B l e O C j O O B n + W e i y 5 7 5 L i t 6 Z a T 5 q i Z 5 r q W 7 7 y T L D Q x f S Z x d W 9 0 O y w m c X V v d D t T Z W N 0 a W 9 u M S / o q J j p j L I g K D I p L + W k i e a b t O O B l e O C j O O B n + W e i y 5 7 5 L i t 6 Z a T 5 q i Z 5 r q W 7 7 y U L D Q y f S Z x d W 9 0 O y w m c X V v d D t T Z W N 0 a W 9 u M S / o q J j p j L I g K D I p L + W k i e a b t O O B l e O C j O O B n + W e i y 5 7 5 L i t 6 Z a T 5 q i Z 5 r q W 7 7 y V L D Q z f S Z x d W 9 0 O y w m c X V v d D t T Z W N 0 a W 9 u M S / o q J j p j L I g K D I p L + W k i e a b t O O B l e O C j O O B n + W e i y 5 7 4 4 K q 4 4 O 8 4 4 O X 4 4 O z L D Q 0 f S Z x d W 9 0 O y w m c X V v d D t T Z W N 0 a W 9 u M S / o q J j p j L I g K D I p L + W k i e a b t O O B l e O C j O O B n + W e i y 5 7 R k l O Q e O D n e O C p O O D s + O D i C w 0 N X 0 m c X V v d D s s J n F 1 b 3 Q 7 U 2 V j d G l v b j E v 6 K i Y 6 Y y y I C g y K S / l p I n m m 7 T j g Z X j g o z j g Z / l n o s u e + S 4 r e m W k + a W s O i o m O m M s u m b u + W F i e O D n u O D v O O C r y w 0 N n 0 m c X V v d D s s J n F 1 b 3 Q 7 U 2 V j d G l v b j E v 6 K i Y 6 Y y y I C g y K S / l p I n m m 7 T j g Z X j g o z j g Z / l n o s u e + e s r O S 4 g O a z s + i A h e a W s O i o m O m M s u W I p O W u m u O C r + O D q e O C u S w 0 N 3 0 m c X V v d D s s J n F 1 b 3 Q 7 U 2 V j d G l v b j E v 6 K i Y 6 Y y y I C g y K S / l p I n m m 7 T j g Z X j g o z j g Z / l n o s u e + e s r O S 4 g O a z s + i A h e a o m e a 6 l u i o m O m M s u W I p O W u m u O C r + O D q e O C u S w 0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O C V B O C U 5 O C V F O S U 4 Q y V C M i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g l Q T g l O T g l R T k l O E M l Q j I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G a W x s V G F y Z 2 V 0 I i B W Y W x 1 Z T 0 i c + m B u O a J i 1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N v b H V t b k 5 h b W V z I i B W Y W x 1 Z T 0 i c 1 s m c X V v d D v l p K f k v J r n l a r l j 7 c m c X V v d D s s J n F 1 b 3 Q 7 6 Y G 4 5 o m L 5 5 W q 5 Y + 3 J n F 1 b 3 Q 7 L C Z x d W 9 0 O + a A p + W I p e O C s + O D v O O D i S Z x d W 9 0 O y w m c X V v d D v m s I / l k I 0 m c X V v d D s s J n F 1 b 3 Q 7 5 r C P 5 Z C N 4 4 K r 4 4 O K J n F 1 b 3 Q 7 L C Z x d W 9 0 O + a w j + W Q j e i L s e W t l y Z x d W 9 0 O y w m c X V v d D v l m 7 3 n s Y 0 m c X V v d D s s J n F 1 b 3 Q 7 5 o m A 5 b G e 5 5 W q 5 Y + 3 7 7 y R J n F 1 b 3 Q 7 L C Z x d W 9 0 O + a J g O W x n u e V q u W P t + + 8 k i Z x d W 9 0 O y w m c X V v d D v m i Y D l s Z 7 n l a r l j 7 f v v J M m c X V v d D s s J n F 1 b 3 Q 7 5 o m A 5 b G e 5 Z C N 5 6 e w 7 7 y R J n F 1 b 3 Q 7 L C Z x d W 9 0 O + a J g O W x n u W Q j e e n s O + 8 k i Z x d W 9 0 O y w m c X V v d D v m i Y D l s Z 7 l k I 3 n p 7 D v v J M m c X V v d D s s J n F 1 b 3 Q 7 5 o m A 5 b G e 5 Z C N 5 6 e w 7 7 y R 4 4 K r 4 4 O K J n F 1 b 3 Q 7 L C Z x d W 9 0 O + a J g O W x n u W Q j e e n s O + 8 k u O C q + O D i i Z x d W 9 0 O y w m c X V v d D v m i Y D l s Z 7 l k I 3 n p 7 D v v J P j g q v j g 4 o m c X V v d D s s J n F 1 b 3 Q 7 5 o m A 5 b G e 5 Z C N 5 6 e w 7 7 y R 6 I u x 5 a 2 X J n F 1 b 3 Q 7 L C Z x d W 9 0 O + a J g O W x n u W Q j e e n s O + 8 k u i L s e W t l y Z x d W 9 0 O y w m c X V v d D v m i Y D l s Z 7 l k I 3 n p 7 D v v J P o i 7 H l r Z c m c X V v d D s s J n F 1 b 3 Q 7 5 o m A 5 b G e 5 Z C N 5 6 e w 7 7 y R 5 q 2 j 5 b y P J n F 1 b 3 Q 7 L C Z x d W 9 0 O + a J g O W x n u W Q j e e n s O + 8 k u a t o + W 8 j y Z x d W 9 0 O y w m c X V v d D v m i Y D l s Z 7 l k I 3 n p 7 D v v J P m r a P l v I 8 m c X V v d D s s J n F 1 b 3 Q 7 5 L i 7 5 o m A 5 b G e J n F 1 b 3 Q 7 L C Z x d W 9 0 O + W t p u a g o e O C s + O D v O O D i S Z x d W 9 0 O y w m c X V v d D v l r a b l u b Q m c X V v d D s s J n F 1 b 3 Q 7 5 5 S f 5 b m 0 5 p y I 5 p e l J n F 1 b 3 Q 7 L C Z x d W 9 0 O + W b o + S 9 k + e V q u W P t y Z x d W 9 0 O y w m c X V v d D v m l 6 X m s L T p g K P j g r P j g 7 z j g 4 k m c X V v d D s s J n F 1 b 3 Q 7 5 Y q g 5 5 u f 5 Z u j 5 L 2 T 5 5 W q 5 Y + 3 J n F 1 b 3 Q 7 L C Z x d W 9 0 O + a W s O a X p e a w t O m A o + O C s + O D v O O D i S Z x d W 9 0 O y w m c X V v d D v n m b v p j L L l m 6 P k v Z M m c X V v d D s s J n F 1 b 3 Q 7 V 0 r l r 7 7 o s a E m c X V v d D t d I i A v P j x F b n R y e S B U e X B l P S J G a W x s Q 2 9 s d W 1 u V H l w Z X M i I F Z h b H V l P S J z Q X d N R E J n W U d C Z 0 1 E Q X d Z R 0 J n W U d C Z 1 l H Q m d Z R 0 J n T U R B d 2 t E Q X d N R E F 3 R T 0 i I C 8 + P E V u d H J 5 I F R 5 c G U 9 I k Z p b G x M Y X N 0 V X B k Y X R l Z C I g V m F s d W U 9 I m Q y M D I 0 L T E w L T I 4 V D A w O j E 0 O j Q 1 L j c 3 O D k z N z B a I i A v P j x F b n R y e S B U e X B l P S J G a W x s R X J y b 3 J D b 3 V u d C I g V m F s d W U 9 I m w w I i A v P j x F b n R y e S B U e X B l P S J R d W V y e U l E I i B W Y W x 1 Z T 0 i c z J i M j Q 0 Z W E 0 L W R i M T c t N D Y 2 N S 1 h N G Y w L W V k Z D A z N G Y 0 N T E 3 N i I g L z 4 8 R W 5 0 c n k g V H l w Z T 0 i R m l s b E V y c m 9 y Q 2 9 k Z S I g V m F s d W U 9 I n N V b m t u b 3 d u I i A v P j x F b n R y e S B U e X B l P S J G a W x s Q 2 9 1 b n Q i I F Z h b H V l P S J s N j g x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M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p g b j m i Y s g K D I p L + W k i e a b t O O B l e O C j O O B n + W e i y 5 7 5 a S n 5 L y a 5 5 W q 5 Y + 3 L D B 9 J n F 1 b 3 Q 7 L C Z x d W 9 0 O 1 N l Y 3 R p b 2 4 x L + m B u O a J i y A o M i k v 5 a S J 5 p u 0 4 4 G V 4 4 K M 4 4 G f 5 Z 6 L L n v p g b j m i Y v n l a r l j 7 c s M X 0 m c X V v d D s s J n F 1 b 3 Q 7 U 2 V j d G l v b j E v 6 Y G 4 5 o m L I C g y K S / l p I n m m 7 T j g Z X j g o z j g Z / l n o s u e + a A p + W I p e O C s + O D v O O D i S w y f S Z x d W 9 0 O y w m c X V v d D t T Z W N 0 a W 9 u M S / p g b j m i Y s g K D I p L + W k i e a b t O O B l e O C j O O B n + W e i y 5 7 5 r C P 5 Z C N L D N 9 J n F 1 b 3 Q 7 L C Z x d W 9 0 O 1 N l Y 3 R p b 2 4 x L + m B u O a J i y A o M i k v 5 a S J 5 p u 0 4 4 G V 4 4 K M 4 4 G f 5 Z 6 L L n v m s I / l k I 3 j g q v j g 4 o s N H 0 m c X V v d D s s J n F 1 b 3 Q 7 U 2 V j d G l v b j E v 6 Y G 4 5 o m L I C g y K S / l p I n m m 7 T j g Z X j g o z j g Z / l n o s u e + a w j + W Q j e i L s e W t l y w 1 f S Z x d W 9 0 O y w m c X V v d D t T Z W N 0 a W 9 u M S / p g b j m i Y s g K D I p L + W k i e a b t O O B l e O C j O O B n + W e i y 5 7 5 Z u 9 5 7 G N L D Z 9 J n F 1 b 3 Q 7 L C Z x d W 9 0 O 1 N l Y 3 R p b 2 4 x L + m B u O a J i y A o M i k v 5 a S J 5 p u 0 4 4 G V 4 4 K M 4 4 G f 5 Z 6 L L n v m i Y D l s Z 7 n l a r l j 7 f v v J E s N 3 0 m c X V v d D s s J n F 1 b 3 Q 7 U 2 V j d G l v b j E v 6 Y G 4 5 o m L I C g y K S / l p I n m m 7 T j g Z X j g o z j g Z / l n o s u e + a J g O W x n u e V q u W P t + + 8 k i w 4 f S Z x d W 9 0 O y w m c X V v d D t T Z W N 0 a W 9 u M S / p g b j m i Y s g K D I p L + W k i e a b t O O B l e O C j O O B n + W e i y 5 7 5 o m A 5 b G e 5 5 W q 5 Y + 3 7 7 y T L D l 9 J n F 1 b 3 Q 7 L C Z x d W 9 0 O 1 N l Y 3 R p b 2 4 x L + m B u O a J i y A o M i k v 5 a S J 5 p u 0 4 4 G V 4 4 K M 4 4 G f 5 Z 6 L L n v m i Y D l s Z 7 l k I 3 n p 7 D v v J E s M T B 9 J n F 1 b 3 Q 7 L C Z x d W 9 0 O 1 N l Y 3 R p b 2 4 x L + m B u O a J i y A o M i k v 5 a S J 5 p u 0 4 4 G V 4 4 K M 4 4 G f 5 Z 6 L L n v m i Y D l s Z 7 l k I 3 n p 7 D v v J I s M T F 9 J n F 1 b 3 Q 7 L C Z x d W 9 0 O 1 N l Y 3 R p b 2 4 x L + m B u O a J i y A o M i k v 5 a S J 5 p u 0 4 4 G V 4 4 K M 4 4 G f 5 Z 6 L L n v m i Y D l s Z 7 l k I 3 n p 7 D v v J M s M T J 9 J n F 1 b 3 Q 7 L C Z x d W 9 0 O 1 N l Y 3 R p b 2 4 x L + m B u O a J i y A o M i k v 5 a S J 5 p u 0 4 4 G V 4 4 K M 4 4 G f 5 Z 6 L L n v m i Y D l s Z 7 l k I 3 n p 7 D v v J H j g q v j g 4 o s M T N 9 J n F 1 b 3 Q 7 L C Z x d W 9 0 O 1 N l Y 3 R p b 2 4 x L + m B u O a J i y A o M i k v 5 a S J 5 p u 0 4 4 G V 4 4 K M 4 4 G f 5 Z 6 L L n v m i Y D l s Z 7 l k I 3 n p 7 D v v J L j g q v j g 4 o s M T R 9 J n F 1 b 3 Q 7 L C Z x d W 9 0 O 1 N l Y 3 R p b 2 4 x L + m B u O a J i y A o M i k v 5 a S J 5 p u 0 4 4 G V 4 4 K M 4 4 G f 5 Z 6 L L n v m i Y D l s Z 7 l k I 3 n p 7 D v v J P j g q v j g 4 o s M T V 9 J n F 1 b 3 Q 7 L C Z x d W 9 0 O 1 N l Y 3 R p b 2 4 x L + m B u O a J i y A o M i k v 5 a S J 5 p u 0 4 4 G V 4 4 K M 4 4 G f 5 Z 6 L L n v m i Y D l s Z 7 l k I 3 n p 7 D v v J H o i 7 H l r Z c s M T Z 9 J n F 1 b 3 Q 7 L C Z x d W 9 0 O 1 N l Y 3 R p b 2 4 x L + m B u O a J i y A o M i k v 5 a S J 5 p u 0 4 4 G V 4 4 K M 4 4 G f 5 Z 6 L L n v m i Y D l s Z 7 l k I 3 n p 7 D v v J L o i 7 H l r Z c s M T d 9 J n F 1 b 3 Q 7 L C Z x d W 9 0 O 1 N l Y 3 R p b 2 4 x L + m B u O a J i y A o M i k v 5 a S J 5 p u 0 4 4 G V 4 4 K M 4 4 G f 5 Z 6 L L n v m i Y D l s Z 7 l k I 3 n p 7 D v v J P o i 7 H l r Z c s M T h 9 J n F 1 b 3 Q 7 L C Z x d W 9 0 O 1 N l Y 3 R p b 2 4 x L + m B u O a J i y A o M i k v 5 a S J 5 p u 0 4 4 G V 4 4 K M 4 4 G f 5 Z 6 L L n v m i Y D l s Z 7 l k I 3 n p 7 D v v J H m r a P l v I 8 s M T l 9 J n F 1 b 3 Q 7 L C Z x d W 9 0 O 1 N l Y 3 R p b 2 4 x L + m B u O a J i y A o M i k v 5 a S J 5 p u 0 4 4 G V 4 4 K M 4 4 G f 5 Z 6 L L n v m i Y D l s Z 7 l k I 3 n p 7 D v v J L m r a P l v I 8 s M j B 9 J n F 1 b 3 Q 7 L C Z x d W 9 0 O 1 N l Y 3 R p b 2 4 x L + m B u O a J i y A o M i k v 5 a S J 5 p u 0 4 4 G V 4 4 K M 4 4 G f 5 Z 6 L L n v m i Y D l s Z 7 l k I 3 n p 7 D v v J P m r a P l v I 8 s M j F 9 J n F 1 b 3 Q 7 L C Z x d W 9 0 O 1 N l Y 3 R p b 2 4 x L + m B u O a J i y A o M i k v 5 a S J 5 p u 0 4 4 G V 4 4 K M 4 4 G f 5 Z 6 L L n v k u L v m i Y D l s Z 4 s M j J 9 J n F 1 b 3 Q 7 L C Z x d W 9 0 O 1 N l Y 3 R p b 2 4 x L + m B u O a J i y A o M i k v 5 a S J 5 p u 0 4 4 G V 4 4 K M 4 4 G f 5 Z 6 L L n v l r a b m o K H j g r P j g 7 z j g 4 k s M j N 9 J n F 1 b 3 Q 7 L C Z x d W 9 0 O 1 N l Y 3 R p b 2 4 x L + m B u O a J i y A o M i k v 5 a S J 5 p u 0 4 4 G V 4 4 K M 4 4 G f 5 Z 6 L L n v l r a b l u b Q s M j R 9 J n F 1 b 3 Q 7 L C Z x d W 9 0 O 1 N l Y 3 R p b 2 4 x L + m B u O a J i y A o M i k v 5 a S J 5 p u 0 4 4 G V 4 4 K M 4 4 G f 5 Z 6 L L n v n l J / l u b T m n I j m l 6 U s M j V 9 J n F 1 b 3 Q 7 L C Z x d W 9 0 O 1 N l Y 3 R p b 2 4 x L + m B u O a J i y A o M i k v 5 a S J 5 p u 0 4 4 G V 4 4 K M 4 4 G f 5 Z 6 L L n v l m 6 P k v Z P n l a r l j 7 c s M j Z 9 J n F 1 b 3 Q 7 L C Z x d W 9 0 O 1 N l Y 3 R p b 2 4 x L + m B u O a J i y A o M i k v 5 a S J 5 p u 0 4 4 G V 4 4 K M 4 4 G f 5 Z 6 L L n v m l 6 X m s L T p g K P j g r P j g 7 z j g 4 k s M j d 9 J n F 1 b 3 Q 7 L C Z x d W 9 0 O 1 N l Y 3 R p b 2 4 x L + m B u O a J i y A o M i k v 5 a S J 5 p u 0 4 4 G V 4 4 K M 4 4 G f 5 Z 6 L L n v l i q D n m 5 / l m 6 P k v Z P n l a r l j 7 c s M j h 9 J n F 1 b 3 Q 7 L C Z x d W 9 0 O 1 N l Y 3 R p b 2 4 x L + m B u O a J i y A o M i k v 5 a S J 5 p u 0 4 4 G V 4 4 K M 4 4 G f 5 Z 6 L L n v m l r D m l 6 X m s L T p g K P j g r P j g 7 z j g 4 k s M j l 9 J n F 1 b 3 Q 7 L C Z x d W 9 0 O 1 N l Y 3 R p b 2 4 x L + m B u O a J i y A o M i k v 5 a S J 5 p u 0 4 4 G V 4 4 K M 4 4 G f 5 Z 6 L L n v n m b v p j L L l m 6 P k v Z M s M z B 9 J n F 1 b 3 Q 7 L C Z x d W 9 0 O 1 N l Y 3 R p b 2 4 x L + m B u O a J i y A o M i k v 5 a S J 5 p u 0 4 4 G V 4 4 K M 4 4 G f 5 Z 6 L L n t X S u W v v u i x o S w z M X 0 m c X V v d D t d L C Z x d W 9 0 O 0 N v b H V t b k N v d W 5 0 J n F 1 b 3 Q 7 O j M y L C Z x d W 9 0 O 0 t l e U N v b H V t b k 5 h b W V z J n F 1 b 3 Q 7 O l t d L C Z x d W 9 0 O 0 N v b H V t b k l k Z W 5 0 a X R p Z X M m c X V v d D s 6 W y Z x d W 9 0 O 1 N l Y 3 R p b 2 4 x L + m B u O a J i y A o M i k v 5 a S J 5 p u 0 4 4 G V 4 4 K M 4 4 G f 5 Z 6 L L n v l p K f k v J r n l a r l j 7 c s M H 0 m c X V v d D s s J n F 1 b 3 Q 7 U 2 V j d G l v b j E v 6 Y G 4 5 o m L I C g y K S / l p I n m m 7 T j g Z X j g o z j g Z / l n o s u e + m B u O a J i + e V q u W P t y w x f S Z x d W 9 0 O y w m c X V v d D t T Z W N 0 a W 9 u M S / p g b j m i Y s g K D I p L + W k i e a b t O O B l e O C j O O B n + W e i y 5 7 5 o C n 5 Y i l 4 4 K z 4 4 O 8 4 4 O J L D J 9 J n F 1 b 3 Q 7 L C Z x d W 9 0 O 1 N l Y 3 R p b 2 4 x L + m B u O a J i y A o M i k v 5 a S J 5 p u 0 4 4 G V 4 4 K M 4 4 G f 5 Z 6 L L n v m s I / l k I 0 s M 3 0 m c X V v d D s s J n F 1 b 3 Q 7 U 2 V j d G l v b j E v 6 Y G 4 5 o m L I C g y K S / l p I n m m 7 T j g Z X j g o z j g Z / l n o s u e + a w j + W Q j e O C q + O D i i w 0 f S Z x d W 9 0 O y w m c X V v d D t T Z W N 0 a W 9 u M S / p g b j m i Y s g K D I p L + W k i e a b t O O B l e O C j O O B n + W e i y 5 7 5 r C P 5 Z C N 6 I u x 5 a 2 X L D V 9 J n F 1 b 3 Q 7 L C Z x d W 9 0 O 1 N l Y 3 R p b 2 4 x L + m B u O a J i y A o M i k v 5 a S J 5 p u 0 4 4 G V 4 4 K M 4 4 G f 5 Z 6 L L n v l m 7 3 n s Y 0 s N n 0 m c X V v d D s s J n F 1 b 3 Q 7 U 2 V j d G l v b j E v 6 Y G 4 5 o m L I C g y K S / l p I n m m 7 T j g Z X j g o z j g Z / l n o s u e + a J g O W x n u e V q u W P t + + 8 k S w 3 f S Z x d W 9 0 O y w m c X V v d D t T Z W N 0 a W 9 u M S / p g b j m i Y s g K D I p L + W k i e a b t O O B l e O C j O O B n + W e i y 5 7 5 o m A 5 b G e 5 5 W q 5 Y + 3 7 7 y S L D h 9 J n F 1 b 3 Q 7 L C Z x d W 9 0 O 1 N l Y 3 R p b 2 4 x L + m B u O a J i y A o M i k v 5 a S J 5 p u 0 4 4 G V 4 4 K M 4 4 G f 5 Z 6 L L n v m i Y D l s Z 7 n l a r l j 7 f v v J M s O X 0 m c X V v d D s s J n F 1 b 3 Q 7 U 2 V j d G l v b j E v 6 Y G 4 5 o m L I C g y K S / l p I n m m 7 T j g Z X j g o z j g Z / l n o s u e + a J g O W x n u W Q j e e n s O + 8 k S w x M H 0 m c X V v d D s s J n F 1 b 3 Q 7 U 2 V j d G l v b j E v 6 Y G 4 5 o m L I C g y K S / l p I n m m 7 T j g Z X j g o z j g Z / l n o s u e + a J g O W x n u W Q j e e n s O + 8 k i w x M X 0 m c X V v d D s s J n F 1 b 3 Q 7 U 2 V j d G l v b j E v 6 Y G 4 5 o m L I C g y K S / l p I n m m 7 T j g Z X j g o z j g Z / l n o s u e + a J g O W x n u W Q j e e n s O + 8 k y w x M n 0 m c X V v d D s s J n F 1 b 3 Q 7 U 2 V j d G l v b j E v 6 Y G 4 5 o m L I C g y K S / l p I n m m 7 T j g Z X j g o z j g Z / l n o s u e + a J g O W x n u W Q j e e n s O + 8 k e O C q + O D i i w x M 3 0 m c X V v d D s s J n F 1 b 3 Q 7 U 2 V j d G l v b j E v 6 Y G 4 5 o m L I C g y K S / l p I n m m 7 T j g Z X j g o z j g Z / l n o s u e + a J g O W x n u W Q j e e n s O + 8 k u O C q + O D i i w x N H 0 m c X V v d D s s J n F 1 b 3 Q 7 U 2 V j d G l v b j E v 6 Y G 4 5 o m L I C g y K S / l p I n m m 7 T j g Z X j g o z j g Z / l n o s u e + a J g O W x n u W Q j e e n s O + 8 k + O C q + O D i i w x N X 0 m c X V v d D s s J n F 1 b 3 Q 7 U 2 V j d G l v b j E v 6 Y G 4 5 o m L I C g y K S / l p I n m m 7 T j g Z X j g o z j g Z / l n o s u e + a J g O W x n u W Q j e e n s O + 8 k e i L s e W t l y w x N n 0 m c X V v d D s s J n F 1 b 3 Q 7 U 2 V j d G l v b j E v 6 Y G 4 5 o m L I C g y K S / l p I n m m 7 T j g Z X j g o z j g Z / l n o s u e + a J g O W x n u W Q j e e n s O + 8 k u i L s e W t l y w x N 3 0 m c X V v d D s s J n F 1 b 3 Q 7 U 2 V j d G l v b j E v 6 Y G 4 5 o m L I C g y K S / l p I n m m 7 T j g Z X j g o z j g Z / l n o s u e + a J g O W x n u W Q j e e n s O + 8 k + i L s e W t l y w x O H 0 m c X V v d D s s J n F 1 b 3 Q 7 U 2 V j d G l v b j E v 6 Y G 4 5 o m L I C g y K S / l p I n m m 7 T j g Z X j g o z j g Z / l n o s u e + a J g O W x n u W Q j e e n s O + 8 k e a t o + W 8 j y w x O X 0 m c X V v d D s s J n F 1 b 3 Q 7 U 2 V j d G l v b j E v 6 Y G 4 5 o m L I C g y K S / l p I n m m 7 T j g Z X j g o z j g Z / l n o s u e + a J g O W x n u W Q j e e n s O + 8 k u a t o + W 8 j y w y M H 0 m c X V v d D s s J n F 1 b 3 Q 7 U 2 V j d G l v b j E v 6 Y G 4 5 o m L I C g y K S / l p I n m m 7 T j g Z X j g o z j g Z / l n o s u e + a J g O W x n u W Q j e e n s O + 8 k + a t o + W 8 j y w y M X 0 m c X V v d D s s J n F 1 b 3 Q 7 U 2 V j d G l v b j E v 6 Y G 4 5 o m L I C g y K S / l p I n m m 7 T j g Z X j g o z j g Z / l n o s u e + S 4 u + a J g O W x n i w y M n 0 m c X V v d D s s J n F 1 b 3 Q 7 U 2 V j d G l v b j E v 6 Y G 4 5 o m L I C g y K S / l p I n m m 7 T j g Z X j g o z j g Z / l n o s u e + W t p u a g o e O C s + O D v O O D i S w y M 3 0 m c X V v d D s s J n F 1 b 3 Q 7 U 2 V j d G l v b j E v 6 Y G 4 5 o m L I C g y K S / l p I n m m 7 T j g Z X j g o z j g Z / l n o s u e + W t p u W 5 t C w y N H 0 m c X V v d D s s J n F 1 b 3 Q 7 U 2 V j d G l v b j E v 6 Y G 4 5 o m L I C g y K S / l p I n m m 7 T j g Z X j g o z j g Z / l n o s u e + e U n + W 5 t O a c i O a X p S w y N X 0 m c X V v d D s s J n F 1 b 3 Q 7 U 2 V j d G l v b j E v 6 Y G 4 5 o m L I C g y K S / l p I n m m 7 T j g Z X j g o z j g Z / l n o s u e + W b o + S 9 k + e V q u W P t y w y N n 0 m c X V v d D s s J n F 1 b 3 Q 7 U 2 V j d G l v b j E v 6 Y G 4 5 o m L I C g y K S / l p I n m m 7 T j g Z X j g o z j g Z / l n o s u e + a X p e a w t O m A o + O C s + O D v O O D i S w y N 3 0 m c X V v d D s s J n F 1 b 3 Q 7 U 2 V j d G l v b j E v 6 Y G 4 5 o m L I C g y K S / l p I n m m 7 T j g Z X j g o z j g Z / l n o s u e + W K o O e b n + W b o + S 9 k + e V q u W P t y w y O H 0 m c X V v d D s s J n F 1 b 3 Q 7 U 2 V j d G l v b j E v 6 Y G 4 5 o m L I C g y K S / l p I n m m 7 T j g Z X j g o z j g Z / l n o s u e + a W s O a X p e a w t O m A o + O C s + O D v O O D i S w y O X 0 m c X V v d D s s J n F 1 b 3 Q 7 U 2 V j d G l v b j E v 6 Y G 4 5 o m L I C g y K S / l p I n m m 7 T j g Z X j g o z j g Z / l n o s u e + e Z u + m M s u W b o + S 9 k y w z M H 0 m c X V v d D s s J n F 1 b 3 Q 7 U 2 V j d G l v b j E v 6 Y G 4 5 o m L I C g y K S / l p I n m m 7 T j g Z X j g o z j g Z / l n o s u e 1 d K 5 a + + 6 L G h L D M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5 J T g x J U I 4 J U U 2 J T g 5 J T h C J T I w K D I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i U y M C g y K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l M j A o M i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Z p b G x U Y X J n Z X Q i I F Z h b H V l P S J z 5 a S n 5 L y a 6 K i t 5 a 6 a X 1 8 y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Q 2 9 s d W 1 u T m F t Z X M i I F Z h b H V l P S J z W y Z x d W 9 0 O + W k p + S 8 m u e V q u W P t y Z x d W 9 0 O y w m c X V v d D v l p K f k v J r l k I 3 v v J E m c X V v d D s s J n F 1 b 3 Q 7 5 a S n 5 L y a 5 Z C N 7 7 y S J n F 1 b 3 Q 7 L C Z x d W 9 0 O + W k p + S 8 m u W Q j e + 8 k e i L s e W t l y Z x d W 9 0 O y w m c X V v d D v l p K f k v J r l k I 3 v v J L o i 7 H l r Z c m c X V v d D s s J n F 1 b 3 Q 7 6 Z a L 5 Y K s 5 Z y w J n F 1 b 3 Q 7 L C Z x d W 9 0 O + m W i + W C r O W c s O i L s e W t l y Z x d W 9 0 O y w m c X V v d D v k v J r l o L Q m c X V v d D s s J n F 1 b 3 Q 7 5 L y a 5 a C 0 6 I u x 5 a 2 X J n F 1 b 3 Q 7 L C Z x d W 9 0 O + W n i + a c n + m W k y Z x d W 9 0 O y w m c X V v d D v n t Y L m n J / p l p M m c X V v d D s s J n F 1 b 3 Q 7 5 Y K Z 6 I C D J n F 1 b 3 Q 7 L C Z x d W 9 0 O + O D l + O D v O O D q y Z x d W 9 0 O y w m c X V v d D v j g r / j g 4 P j g 4 H m n b 8 m c X V v d D s s J n F 1 b 3 Q 7 5 L 2 / 5 5 S o 5 r C 0 6 L e v 5 L q I 6 Y G 4 J n F 1 b 3 Q 7 L C Z x d W 9 0 O + S 9 v + e U q O a w t O i 3 r + a 6 l u a x u u W L n S Z x d W 9 0 O y w m c X V v d D v k v b / n l K j m s L T o t 6 / j g r / j g q T j g 6 D m s b r l i 5 0 m c X V v d D s s J n F 1 b 3 Q 7 5 L 2 / 5 5 S o 5 r C 0 6 L e v 5 r G 6 5 Y u d J n F 1 b 3 Q 7 L C Z x d W 9 0 O + e 1 h O W G h e a c g O W w k e S 6 u u a V s C Z x d W 9 0 O y w m c X V v d D v p g b j m i Y v k v b / n l K j m i Y D l s Z 4 m c X V v d D s s J n F 1 b 3 Q 7 6 Y G 4 5 o m L 4 4 K o 4 4 O z 4 4 O I 4 4 O q 4 4 O 8 4 4 O B 4 4 K n 4 4 O D 4 4 K v J n F 1 b 3 Q 7 L C Z x d W 9 0 O + W k p + S 8 m u W Q j e W N s O W I t y Z x d W 9 0 O y w m c X V v d D v l g p n o g I P m r I Q m c X V v d D s s J n F 1 b 3 Q 7 4 4 O X 4 4 O 8 4 4 O r 4 4 K z 4 4 O z 4 4 O H 4 4 K j 4 4 K 3 4 4 O n 4 4 O z J n F 1 b 3 Q 7 L C Z x d W 9 0 O + a W s O i o m O m M s u S 4 i u a u t S Z x d W 9 0 O y w m c X V v d D v m l r D o q J j p j L L k u K 3 m r r U m c X V v d D s s J n F 1 b 3 Q 7 5 p a w 6 K i Y 6 Y y y 5 L i L 5 q 6 1 J n F 1 b 3 Q 7 L C Z x d W 9 0 O + W b o + S 9 k + W Q j S Z x d W 9 0 O y w m c X V v d D v l r a b m o K E m c X V v d D s s J n F 1 b 3 Q 7 4 4 O p 4 4 O D 4 4 O X J n F 1 b 3 Q 7 L C Z x d W 9 0 O + W N s O W I t + e U q O e r t u a K g O e V q u W P t y Z x d W 9 0 O y w m c X V v d D v m l r D o q J j p j L L k u I r m r r X j g q v j g 4 o m c X V v d D s s J n F 1 b 3 Q 7 5 p a w 6 K i Y 6 Y y y 5 L i t 5 q 6 1 4 4 K r 4 4 O K J n F 1 b 3 Q 7 L C Z x d W 9 0 O + a W s O i o m O m M s u S 4 i + a u t e O C q + O D i i Z x d W 9 0 O y w m c X V v d D v l j b P m m Y L l h a z o q o 0 m c X V v d D s s J n F 1 b 3 Q 7 5 4 + t 5 7 W E 5 p a 5 5 r O V J n F 1 b 3 Q 7 L C Z x d W 9 0 O + e P r e e 1 h O W E q u W F i O m g h i Z x d W 9 0 O y w m c X V v d D v n j 6 3 n t Y T n t Y T l h o X l h K r l h Y g m c X V v d D s s J n F 1 b 3 Q 7 5 4 + t 5 7 W E 6 Z a L 5 a e L 5 7 W E J n F 1 b 3 Q 7 L C Z x d W 9 0 O + e P r e e 1 h O W 5 s + W d h + W M l i Z x d W 9 0 O y w m c X V v d D v n j 6 3 n t Y T o p I f m l b D j g q / j g 6 n j g r k m c X V v d D s s J n F 1 b 3 Q 7 5 4 + t 5 7 W E 6 K S H 5 p W w 4 4 K v 4 4 O p 4 4 K 5 5 Y S q 5 Y W I 6 a C G J n F 1 b 3 Q 7 L C Z x d W 9 0 O + O C u e O C v + O D v O O D i O O D q u O C u e O D i O W N s O W I t y Z x d W 9 0 O y w m c X V v d D v k v b / n l K j n l a r l j 7 c m c X V v d D s s J n F 1 b 3 Q 7 4 4 O d 4 4 K k 4 4 O z 4 4 O I 5 a + + 6 L G h J n F 1 b 3 Q 7 L C Z x d W 9 0 O + O D n e O C p O O D s + O D i O a A p + W I p S Z x d W 9 0 O y w m c X V v d D v j g 5 3 j g q T j g 7 P j g 4 j n q 7 b m i o A m c X V v d D s s J n F 1 b 3 Q 7 4 4 O d 4 4 K k 4 4 O z 4 4 O I 5 Z C M 6 a C G 5 L 2 N J n F 1 b 3 Q 7 L C Z x d W 9 0 O + O D n e O C p O O D s + O D i O a c i e W K u e a h g e a V s C Z x d W 9 0 O y w m c X V v d D v j g 5 3 j g q T j g 7 P j g 4 j j g q / j g 6 n j g r n m t 7 f l n K g m c X V v d D s s J n F 1 b 3 Q 7 4 4 O d 4 4 K k 4 4 O z 4 4 O I 4 4 O q 4 4 O s 4 4 O 8 J n F 1 b 3 Q 7 L C Z x d W 9 0 O + i z h + a g v O e 0 m u W f u u a 6 l i Z x d W 9 0 O y w m c X V v d D v l p K f k v J r j g r P j g 7 z j g 4 k m c X V v d D s s J n F 1 b 3 Q 7 5 b m 0 6 b 2 i 5 Y i l 5 q i Z 5 r q W 6 K i Y 6 Y y y 5 Y i k 5 a 6 a J n F 1 b 3 Q 7 L C Z x d W 9 0 O + a o m e a 6 l u i o m O m M s u W I p O W u m u W N m O S 9 j S Z x d W 9 0 O y w m c X V v d D v j g r z j g 6 3 j g r P j g 7 z j g r n k v b / n l K g m c X V v d D s s J n F 1 b 3 Q 7 R k l O Q e O D n e O C p O O D s + O D i O S 9 v + e U q C Z x d W 9 0 O y w m c X V v d D v l n 7 r m u p b m l 6 U m c X V v d D s s J n F 1 b 3 Q 7 6 L q r 6 Z q c 6 I C F 4 4 O i 4 4 O 8 4 4 O J J n F 1 b 3 Q 7 L C Z x d W 9 0 O 1 d K 5 a + + 6 L G h 5 p a w 6 K i Y 6 Y y y 5 5 W q 5 Y + 3 J n F 1 b 3 Q 7 L C Z x d W 9 0 O 1 d K 5 b m 0 6 b 2 i 5 Z + 6 5 r q W 5 p e l J n F 1 b 3 Q 7 L C Z x d W 9 0 O 1 d K 5 5 S 3 5 a 2 Q 6 Z a L 5 a e L 5 b m 0 6 b 2 i J n F 1 b 3 Q 7 L C Z x d W 9 0 O 1 d K 5 5 S 3 5 a 2 Q 5 7 W C 5 L q G 5 b m 0 6 b 2 i J n F 1 b 3 Q 7 L C Z x d W 9 0 O 1 d K 5 a W z 5 a 2 Q 6 Z a L 5 a e L 5 b m 0 6 b 2 i J n F 1 b 3 Q 7 L C Z x d W 9 0 O 1 d K 5 a W z 5 a 2 Q 5 7 W C 5 L q G 5 b m 0 6 b 2 i J n F 1 b 3 Q 7 L C Z x d W 9 0 O + a J g O W x n u e 1 k O W Q i O i h q O e k u i Z x d W 9 0 O y w m c X V v d D v m s b r l i 5 3 o o 5 z m r K A x J n F 1 b 3 Q 7 L C Z x d W 9 0 O + a x u u W L n e i j n O a s o D I m c X V v d D s s J n F 1 b 3 Q 7 4 4 O d 4 4 K k 4 4 O z 4 4 O I 5 Y S q 5 Y W I 6 a C G 7 7 y R J n F 1 b 3 Q 7 L C Z x d W 9 0 O + O D n e O C p O O D s + O D i O W E q u W F i O m g h u + 8 k i Z x d W 9 0 O y w m c X V v d D v j g 5 3 j g q T j g 7 P j g 4 j l h K r l h Y j p o I b v v J M m c X V v d D s s J n F 1 b 3 Q 7 4 4 O d 4 4 K k 4 4 O z 4 4 O I 5 Y S q 5 Y W I 6 a C G 7 7 y U J n F 1 b 3 Q 7 L C Z x d W 9 0 O + O D n e O C p O O D s + O D i O W E q u W F i O m g h u + 8 l S Z x d W 9 0 O y w m c X V v d D v j g 5 3 j g q T j g 7 P j g 4 j l h K r l h Y j p o I b v v J Y m c X V v d D s s J n F 1 b 3 Q 7 4 4 O d 4 4 K k 4 4 O z 4 4 O I 5 Y S q 5 Y W I 6 a C G 7 7 y X J n F 1 b 3 Q 7 L C Z x d W 9 0 O + O D n e O C p O O D s + O D i O W E q u W F i O m g h u + 8 m C Z x d W 9 0 O y w m c X V v d D v j g 5 3 j g q T j g 7 P j g 4 j l h K r l h Y j p o I b v v J k m c X V v d D s s J n F 1 b 3 Q 7 4 4 O d 4 4 K k 4 4 O z 4 4 O I 5 Y S q 5 Y W I 6 a C G 7 7 y R 7 7 y Q J n F 1 b 3 Q 7 L C Z x d W 9 0 O + O D q e O D g + O D l + W 3 r u W v v u i x o e a W s O i o m O m M s i Z x d W 9 0 O 1 0 i I C 8 + P E V u d H J 5 I F R 5 c G U 9 I k Z p b G x D b 2 x 1 b W 5 U e X B l c y I g V m F s d W U 9 I n N B d 1 l H Q m d Z R 0 J n W U d D U W t H Q X d N R E F 3 T U R B d 0 1 E Q V F F Q k F 3 T U R B d 0 1 E Q V F Z R 0 J n R U R B d 0 1 E Q V F F R E F R T U R B d 0 1 E Q X d N Q k F 3 T U J B d 0 V C Q 1 F F R E N R T U R B d 0 1 C Q X d N R E F 3 T U R B d 0 1 E Q X d N R E F 3 P T 0 i I C 8 + P E V u d H J 5 I F R 5 c G U 9 I k Z p b G x M Y X N 0 V X B k Y X R l Z C I g V m F s d W U 9 I m Q y M D I 0 L T E w L T I 4 V D A w O j E 0 O j Q 1 L j g z M z c 5 M D R a I i A v P j x F b n R y e S B U e X B l P S J G a W x s R X J y b 3 J D b 3 V u d C I g V m F s d W U 9 I m w x I i A v P j x F b n R y e S B U e X B l P S J R d W V y e U l E I i B W Y W x 1 Z T 0 i c z g 1 Y T B i Z G E 1 L T U 1 O G U t N G M z Y S 1 h M m Q 1 L W I 3 M D Q 1 O W V k Y T J m M C I g L z 4 8 R W 5 0 c n k g V H l w Z T 0 i R m l s b E V y c m 9 y Q 2 9 k Z S I g V m F s d W U 9 I n N V b m t u b 3 d u I i A v P j x F b n R y e S B U e X B l P S J G a W x s Q 2 9 1 b n Q i I F Z h b H V l P S J s M S I g L z 4 8 R W 5 0 c n k g V H l w Z T 0 i R m l s b F N 0 Y X R 1 c y I g V m F s d W U 9 I n N D b 2 1 w b G V 0 Z S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3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5 a S n 5 L y a 6 K i t 5 a 6 a I C g y K S / l p I n m m 7 T j g Z X j g o z j g Z / l n o s u e + W k p + S 8 m u e V q u W P t y w w f S Z x d W 9 0 O y w m c X V v d D t T Z W N 0 a W 9 u M S / l p K f k v J r o q K 3 l r p o g K D I p L + W k i e a b t O O B l e O C j O O B n + W e i y 5 7 5 a S n 5 L y a 5 Z C N 7 7 y R L D F 9 J n F 1 b 3 Q 7 L C Z x d W 9 0 O 1 N l Y 3 R p b 2 4 x L + W k p + S 8 m u i o r e W u m i A o M i k v 5 a S J 5 p u 0 4 4 G V 4 4 K M 4 4 G f 5 Z 6 L L n v l p K f k v J r l k I 3 v v J I s M n 0 m c X V v d D s s J n F 1 b 3 Q 7 U 2 V j d G l v b j E v 5 a S n 5 L y a 6 K i t 5 a 6 a I C g y K S / l p I n m m 7 T j g Z X j g o z j g Z / l n o s u e + W k p + S 8 m u W Q j e + 8 k e i L s e W t l y w z f S Z x d W 9 0 O y w m c X V v d D t T Z W N 0 a W 9 u M S / l p K f k v J r o q K 3 l r p o g K D I p L + W k i e a b t O O B l e O C j O O B n + W e i y 5 7 5 a S n 5 L y a 5 Z C N 7 7 y S 6 I u x 5 a 2 X L D R 9 J n F 1 b 3 Q 7 L C Z x d W 9 0 O 1 N l Y 3 R p b 2 4 x L + W k p + S 8 m u i o r e W u m i A o M i k v 5 a S J 5 p u 0 4 4 G V 4 4 K M 4 4 G f 5 Z 6 L L n v p l o v l g q z l n L A s N X 0 m c X V v d D s s J n F 1 b 3 Q 7 U 2 V j d G l v b j E v 5 a S n 5 L y a 6 K i t 5 a 6 a I C g y K S / l p I n m m 7 T j g Z X j g o z j g Z / l n o s u e + m W i + W C r O W c s O i L s e W t l y w 2 f S Z x d W 9 0 O y w m c X V v d D t T Z W N 0 a W 9 u M S / l p K f k v J r o q K 3 l r p o g K D I p L + W k i e a b t O O B l e O C j O O B n + W e i y 5 7 5 L y a 5 a C 0 L D d 9 J n F 1 b 3 Q 7 L C Z x d W 9 0 O 1 N l Y 3 R p b 2 4 x L + W k p + S 8 m u i o r e W u m i A o M i k v 5 a S J 5 p u 0 4 4 G V 4 4 K M 4 4 G f 5 Z 6 L L n v k v J r l o L T o i 7 H l r Z c s O H 0 m c X V v d D s s J n F 1 b 3 Q 7 U 2 V j d G l v b j E v 5 a S n 5 L y a 6 K i t 5 a 6 a I C g y K S / l p I n m m 7 T j g Z X j g o z j g Z / l n o s u e + W n i + a c n + m W k y w 5 f S Z x d W 9 0 O y w m c X V v d D t T Z W N 0 a W 9 u M S / l p K f k v J r o q K 3 l r p o g K D I p L + W k i e a b t O O B l e O C j O O B n + W e i y 5 7 5 7 W C 5 p y f 6 Z a T L D E w f S Z x d W 9 0 O y w m c X V v d D t T Z W N 0 a W 9 u M S / l p K f k v J r o q K 3 l r p o g K D I p L + W k i e a b t O O B l e O C j O O B n + W e i y 5 7 5 Y K Z 6 I C D L D E x f S Z x d W 9 0 O y w m c X V v d D t T Z W N 0 a W 9 u M S / l p K f k v J r o q K 3 l r p o g K D I p L + W k i e a b t O O B l e O C j O O B n + W e i y 5 7 4 4 O X 4 4 O 8 4 4 O r L D E y f S Z x d W 9 0 O y w m c X V v d D t T Z W N 0 a W 9 u M S / l p K f k v J r o q K 3 l r p o g K D I p L + W k i e a b t O O B l e O C j O O B n + W e i y 5 7 4 4 K / 4 4 O D 4 4 O B 5 p 2 / L D E z f S Z x d W 9 0 O y w m c X V v d D t T Z W N 0 a W 9 u M S / l p K f k v J r o q K 3 l r p o g K D I p L + W k i e a b t O O B l e O C j O O B n + W e i y 5 7 5 L 2 / 5 5 S o 5 r C 0 6 L e v 5 L q I 6 Y G 4 L D E 0 f S Z x d W 9 0 O y w m c X V v d D t T Z W N 0 a W 9 u M S / l p K f k v J r o q K 3 l r p o g K D I p L + W k i e a b t O O B l e O C j O O B n + W e i y 5 7 5 L 2 / 5 5 S o 5 r C 0 6 L e v 5 r q W 5 r G 6 5 Y u d L D E 1 f S Z x d W 9 0 O y w m c X V v d D t T Z W N 0 a W 9 u M S / l p K f k v J r o q K 3 l r p o g K D I p L + W k i e a b t O O B l e O C j O O B n + W e i y 5 7 5 L 2 / 5 5 S o 5 r C 0 6 L e v 4 4 K / 4 4 K k 4 4 O g 5 r G 6 5 Y u d L D E 2 f S Z x d W 9 0 O y w m c X V v d D t T Z W N 0 a W 9 u M S / l p K f k v J r o q K 3 l r p o g K D I p L + W k i e a b t O O B l e O C j O O B n + W e i y 5 7 5 L 2 / 5 5 S o 5 r C 0 6 L e v 5 r G 6 5 Y u d L D E 3 f S Z x d W 9 0 O y w m c X V v d D t T Z W N 0 a W 9 u M S / l p K f k v J r o q K 3 l r p o g K D I p L + W k i e a b t O O B l e O C j O O B n + W e i y 5 7 5 7 W E 5 Y a F 5 p y A 5 b C R 5 L q 6 5 p W w L D E 4 f S Z x d W 9 0 O y w m c X V v d D t T Z W N 0 a W 9 u M S / l p K f k v J r o q K 3 l r p o g K D I p L + W k i e a b t O O B l e O C j O O B n + W e i y 5 7 6 Y G 4 5 o m L 5 L 2 / 5 5 S o 5 o m A 5 b G e L D E 5 f S Z x d W 9 0 O y w m c X V v d D t T Z W N 0 a W 9 u M S / l p K f k v J r o q K 3 l r p o g K D I p L + W k i e a b t O O B l e O C j O O B n + W e i y 5 7 6 Y G 4 5 o m L 4 4 K o 4 4 O z 4 4 O I 4 4 O q 4 4 O 8 4 4 O B 4 4 K n 4 4 O D 4 4 K v L D I w f S Z x d W 9 0 O y w m c X V v d D t T Z W N 0 a W 9 u M S / l p K f k v J r o q K 3 l r p o g K D I p L + W k i e a b t O O B l e O C j O O B n + W e i y 5 7 5 a S n 5 L y a 5 Z C N 5 Y 2 w 5 Y i 3 L D I x f S Z x d W 9 0 O y w m c X V v d D t T Z W N 0 a W 9 u M S / l p K f k v J r o q K 3 l r p o g K D I p L + W k i e a b t O O B l e O C j O O B n + W e i y 5 7 5 Y K Z 6 I C D 5 q y E L D I y f S Z x d W 9 0 O y w m c X V v d D t T Z W N 0 a W 9 u M S / l p K f k v J r o q K 3 l r p o g K D I p L + W k i e a b t O O B l e O C j O O B n + W e i y 5 7 4 4 O X 4 4 O 8 4 4 O r 4 4 K z 4 4 O z 4 4 O H 4 4 K j 4 4 K 3 4 4 O n 4 4 O z L D I z f S Z x d W 9 0 O y w m c X V v d D t T Z W N 0 a W 9 u M S / l p K f k v J r o q K 3 l r p o g K D I p L + W k i e a b t O O B l e O C j O O B n + W e i y 5 7 5 p a w 6 K i Y 6 Y y y 5 L i K 5 q 6 1 L D I 0 f S Z x d W 9 0 O y w m c X V v d D t T Z W N 0 a W 9 u M S / l p K f k v J r o q K 3 l r p o g K D I p L + W k i e a b t O O B l e O C j O O B n + W e i y 5 7 5 p a w 6 K i Y 6 Y y y 5 L i t 5 q 6 1 L D I 1 f S Z x d W 9 0 O y w m c X V v d D t T Z W N 0 a W 9 u M S / l p K f k v J r o q K 3 l r p o g K D I p L + W k i e a b t O O B l e O C j O O B n + W e i y 5 7 5 p a w 6 K i Y 6 Y y y 5 L i L 5 q 6 1 L D I 2 f S Z x d W 9 0 O y w m c X V v d D t T Z W N 0 a W 9 u M S / l p K f k v J r o q K 3 l r p o g K D I p L + W k i e a b t O O B l e O C j O O B n + W e i y 5 7 5 Z u j 5 L 2 T 5 Z C N L D I 3 f S Z x d W 9 0 O y w m c X V v d D t T Z W N 0 a W 9 u M S / l p K f k v J r o q K 3 l r p o g K D I p L + W k i e a b t O O B l e O C j O O B n + W e i y 5 7 5 a 2 m 5 q C h L D I 4 f S Z x d W 9 0 O y w m c X V v d D t T Z W N 0 a W 9 u M S / l p K f k v J r o q K 3 l r p o g K D I p L + W k i e a b t O O B l e O C j O O B n + W e i y 5 7 4 4 O p 4 4 O D 4 4 O X L D I 5 f S Z x d W 9 0 O y w m c X V v d D t T Z W N 0 a W 9 u M S / l p K f k v J r o q K 3 l r p o g K D I p L + W k i e a b t O O B l e O C j O O B n + W e i y 5 7 5 Y 2 w 5 Y i 3 5 5 S o 5 6 u 2 5 o q A 5 5 W q 5 Y + 3 L D M w f S Z x d W 9 0 O y w m c X V v d D t T Z W N 0 a W 9 u M S / l p K f k v J r o q K 3 l r p o g K D I p L + W k i e a b t O O B l e O C j O O B n + W e i y 5 7 5 p a w 6 K i Y 6 Y y y 5 L i K 5 q 6 1 4 4 K r 4 4 O K L D M x f S Z x d W 9 0 O y w m c X V v d D t T Z W N 0 a W 9 u M S / l p K f k v J r o q K 3 l r p o g K D I p L + W k i e a b t O O B l e O C j O O B n + W e i y 5 7 5 p a w 6 K i Y 6 Y y y 5 L i t 5 q 6 1 4 4 K r 4 4 O K L D M y f S Z x d W 9 0 O y w m c X V v d D t T Z W N 0 a W 9 u M S / l p K f k v J r o q K 3 l r p o g K D I p L + W k i e a b t O O B l e O C j O O B n + W e i y 5 7 5 p a w 6 K i Y 6 Y y y 5 L i L 5 q 6 1 4 4 K r 4 4 O K L D M z f S Z x d W 9 0 O y w m c X V v d D t T Z W N 0 a W 9 u M S / l p K f k v J r o q K 3 l r p o g K D I p L + W k i e a b t O O B l e O C j O O B n + W e i y 5 7 5 Y 2 z 5 p m C 5 Y W s 6 K q N L D M 0 f S Z x d W 9 0 O y w m c X V v d D t T Z W N 0 a W 9 u M S / l p K f k v J r o q K 3 l r p o g K D I p L + W k i e a b t O O B l e O C j O O B n + W e i y 5 7 5 4 + t 5 7 W E 5 p a 5 5 r O V L D M 1 f S Z x d W 9 0 O y w m c X V v d D t T Z W N 0 a W 9 u M S / l p K f k v J r o q K 3 l r p o g K D I p L + W k i e a b t O O B l e O C j O O B n + W e i y 5 7 5 4 + t 5 7 W E 5 Y S q 5 Y W I 6 a C G L D M 2 f S Z x d W 9 0 O y w m c X V v d D t T Z W N 0 a W 9 u M S / l p K f k v J r o q K 3 l r p o g K D I p L + W k i e a b t O O B l e O C j O O B n + W e i y 5 7 5 4 + t 5 7 W E 5 7 W E 5 Y a F 5 Y S q 5 Y W I L D M 3 f S Z x d W 9 0 O y w m c X V v d D t T Z W N 0 a W 9 u M S / l p K f k v J r o q K 3 l r p o g K D I p L + W k i e a b t O O B l e O C j O O B n + W e i y 5 7 5 4 + t 5 7 W E 6 Z a L 5 a e L 5 7 W E L D M 4 f S Z x d W 9 0 O y w m c X V v d D t T Z W N 0 a W 9 u M S / l p K f k v J r o q K 3 l r p o g K D I p L + W k i e a b t O O B l e O C j O O B n + W e i y 5 7 5 4 + t 5 7 W E 5 b m z 5 Z 2 H 5 Y y W L D M 5 f S Z x d W 9 0 O y w m c X V v d D t T Z W N 0 a W 9 u M S / l p K f k v J r o q K 3 l r p o g K D I p L + W k i e a b t O O B l e O C j O O B n + W e i y 5 7 5 4 + t 5 7 W E 6 K S H 5 p W w 4 4 K v 4 4 O p 4 4 K 5 L D Q w f S Z x d W 9 0 O y w m c X V v d D t T Z W N 0 a W 9 u M S / l p K f k v J r o q K 3 l r p o g K D I p L + W k i e a b t O O B l e O C j O O B n + W e i y 5 7 5 4 + t 5 7 W E 6 K S H 5 p W w 4 4 K v 4 4 O p 4 4 K 5 5 Y S q 5 Y W I 6 a C G L D Q x f S Z x d W 9 0 O y w m c X V v d D t T Z W N 0 a W 9 u M S / l p K f k v J r o q K 3 l r p o g K D I p L + W k i e a b t O O B l e O C j O O B n + W e i y 5 7 4 4 K 5 4 4 K / 4 4 O 8 4 4 O I 4 4 O q 4 4 K 5 4 4 O I 5 Y 2 w 5 Y i 3 L D Q y f S Z x d W 9 0 O y w m c X V v d D t T Z W N 0 a W 9 u M S / l p K f k v J r o q K 3 l r p o g K D I p L + W k i e a b t O O B l e O C j O O B n + W e i y 5 7 5 L 2 / 5 5 S o 5 5 W q 5 Y + 3 L D Q z f S Z x d W 9 0 O y w m c X V v d D t T Z W N 0 a W 9 u M S / l p K f k v J r o q K 3 l r p o g K D I p L + W k i e a b t O O B l e O C j O O B n + W e i y 5 7 4 4 O d 4 4 K k 4 4 O z 4 4 O I 5 a + + 6 L G h L D Q 0 f S Z x d W 9 0 O y w m c X V v d D t T Z W N 0 a W 9 u M S / l p K f k v J r o q K 3 l r p o g K D I p L + W k i e a b t O O B l e O C j O O B n + W e i y 5 7 4 4 O d 4 4 K k 4 4 O z 4 4 O I 5 o C n 5 Y i l L D Q 1 f S Z x d W 9 0 O y w m c X V v d D t T Z W N 0 a W 9 u M S / l p K f k v J r o q K 3 l r p o g K D I p L + W k i e a b t O O B l e O C j O O B n + W e i y 5 7 4 4 O d 4 4 K k 4 4 O z 4 4 O I 5 6 u 2 5 o q A L D Q 2 f S Z x d W 9 0 O y w m c X V v d D t T Z W N 0 a W 9 u M S / l p K f k v J r o q K 3 l r p o g K D I p L + W k i e a b t O O B l e O C j O O B n + W e i y 5 7 4 4 O d 4 4 K k 4 4 O z 4 4 O I 5 Z C M 6 a C G 5 L 2 N L D Q 3 f S Z x d W 9 0 O y w m c X V v d D t T Z W N 0 a W 9 u M S / l p K f k v J r o q K 3 l r p o g K D I p L + W k i e a b t O O B l e O C j O O B n + W e i y 5 7 4 4 O d 4 4 K k 4 4 O z 4 4 O I 5 p y J 5 Y q 5 5 q G B 5 p W w L D Q 4 f S Z x d W 9 0 O y w m c X V v d D t T Z W N 0 a W 9 u M S / l p K f k v J r o q K 3 l r p o g K D I p L + W k i e a b t O O B l e O C j O O B n + W e i y 5 7 4 4 O d 4 4 K k 4 4 O z 4 4 O I 4 4 K v 4 4 O p 4 4 K 5 5 r e 3 5 Z y o L D Q 5 f S Z x d W 9 0 O y w m c X V v d D t T Z W N 0 a W 9 u M S / l p K f k v J r o q K 3 l r p o g K D I p L + W k i e a b t O O B l e O C j O O B n + W e i y 5 7 4 4 O d 4 4 K k 4 4 O z 4 4 O I 4 4 O q 4 4 O s 4 4 O 8 L D U w f S Z x d W 9 0 O y w m c X V v d D t T Z W N 0 a W 9 u M S / l p K f k v J r o q K 3 l r p o g K D I p L + W k i e a b t O O B l e O C j O O B n + W e i y 5 7 6 L O H 5 q C 8 5 7 S a 5 Z + 6 5 r q W L D U x f S Z x d W 9 0 O y w m c X V v d D t T Z W N 0 a W 9 u M S / l p K f k v J r o q K 3 l r p o g K D I p L + W k i e a b t O O B l e O C j O O B n + W e i y 5 7 5 a S n 5 L y a 4 4 K z 4 4 O 8 4 4 O J L D U y f S Z x d W 9 0 O y w m c X V v d D t T Z W N 0 a W 9 u M S / l p K f k v J r o q K 3 l r p o g K D I p L + W k i e a b t O O B l e O C j O O B n + W e i y 5 7 5 b m 0 6 b 2 i 5 Y i l 5 q i Z 5 r q W 6 K i Y 6 Y y y 5 Y i k 5 a 6 a L D U z f S Z x d W 9 0 O y w m c X V v d D t T Z W N 0 a W 9 u M S / l p K f k v J r o q K 3 l r p o g K D I p L + W k i e a b t O O B l e O C j O O B n + W e i y 5 7 5 q i Z 5 r q W 6 K i Y 6 Y y y 5 Y i k 5 a 6 a 5 Y 2 Y 5 L 2 N L D U 0 f S Z x d W 9 0 O y w m c X V v d D t T Z W N 0 a W 9 u M S / l p K f k v J r o q K 3 l r p o g K D I p L + W k i e a b t O O B l e O C j O O B n + W e i y 5 7 4 4 K 8 4 4 O t 4 4 K z 4 4 O 8 4 4 K 5 5 L 2 / 5 5 S o L D U 1 f S Z x d W 9 0 O y w m c X V v d D t T Z W N 0 a W 9 u M S / l p K f k v J r o q K 3 l r p o g K D I p L + W k i e a b t O O B l e O C j O O B n + W e i y 5 7 R k l O Q e O D n e O C p O O D s + O D i O S 9 v + e U q C w 1 N n 0 m c X V v d D s s J n F 1 b 3 Q 7 U 2 V j d G l v b j E v 5 a S n 5 L y a 6 K i t 5 a 6 a I C g y K S / l p I n m m 7 T j g Z X j g o z j g Z / l n o s u e + W f u u a 6 l u a X p S w 1 N 3 0 m c X V v d D s s J n F 1 b 3 Q 7 U 2 V j d G l v b j E v 5 a S n 5 L y a 6 K i t 5 a 6 a I C g y K S / l p I n m m 7 T j g Z X j g o z j g Z / l n o s u e + i 6 q + m a n O i A h e O D o u O D v O O D i S w 1 O H 0 m c X V v d D s s J n F 1 b 3 Q 7 U 2 V j d G l v b j E v 5 a S n 5 L y a 6 K i t 5 a 6 a I C g y K S / l p I n m m 7 T j g Z X j g o z j g Z / l n o s u e 1 d K 5 a + + 6 L G h 5 p a w 6 K i Y 6 Y y y 5 5 W q 5 Y + 3 L D U 5 f S Z x d W 9 0 O y w m c X V v d D t T Z W N 0 a W 9 u M S / l p K f k v J r o q K 3 l r p o g K D I p L + W k i e a b t O O B l e O C j O O B n + W e i y 5 7 V 0 r l u b T p v a L l n 7 r m u p b m l 6 U s N j B 9 J n F 1 b 3 Q 7 L C Z x d W 9 0 O 1 N l Y 3 R p b 2 4 x L + W k p + S 8 m u i o r e W u m i A o M i k v 5 a S J 5 p u 0 4 4 G V 4 4 K M 4 4 G f 5 Z 6 L L n t X S u e U t + W t k O m W i + W n i + W 5 t O m 9 o i w 2 M X 0 m c X V v d D s s J n F 1 b 3 Q 7 U 2 V j d G l v b j E v 5 a S n 5 L y a 6 K i t 5 a 6 a I C g y K S / l p I n m m 7 T j g Z X j g o z j g Z / l n o s u e 1 d K 5 5 S 3 5 a 2 Q 5 7 W C 5 L q G 5 b m 0 6 b 2 i L D Y y f S Z x d W 9 0 O y w m c X V v d D t T Z W N 0 a W 9 u M S / l p K f k v J r o q K 3 l r p o g K D I p L + W k i e a b t O O B l e O C j O O B n + W e i y 5 7 V 0 r l p b P l r Z D p l o v l p 4 v l u b T p v a I s N j N 9 J n F 1 b 3 Q 7 L C Z x d W 9 0 O 1 N l Y 3 R p b 2 4 x L + W k p + S 8 m u i o r e W u m i A o M i k v 5 a S J 5 p u 0 4 4 G V 4 4 K M 4 4 G f 5 Z 6 L L n t X S u W l s + W t k O e 1 g u S 6 h u W 5 t O m 9 o i w 2 N H 0 m c X V v d D s s J n F 1 b 3 Q 7 U 2 V j d G l v b j E v 5 a S n 5 L y a 6 K i t 5 a 6 a I C g y K S / l p I n m m 7 T j g Z X j g o z j g Z / l n o s u e + a J g O W x n u e 1 k O W Q i O i h q O e k u i w 2 N X 0 m c X V v d D s s J n F 1 b 3 Q 7 U 2 V j d G l v b j E v 5 a S n 5 L y a 6 K i t 5 a 6 a I C g y K S / l p I n m m 7 T j g Z X j g o z j g Z / l n o s u e + a x u u W L n e i j n O a s o D E s N j Z 9 J n F 1 b 3 Q 7 L C Z x d W 9 0 O 1 N l Y 3 R p b 2 4 x L + W k p + S 8 m u i o r e W u m i A o M i k v 5 a S J 5 p u 0 4 4 G V 4 4 K M 4 4 G f 5 Z 6 L L n v m s b r l i 5 3 o o 5 z m r K A y L D Y 3 f S Z x d W 9 0 O y w m c X V v d D t T Z W N 0 a W 9 u M S / l p K f k v J r o q K 3 l r p o g K D I p L + W k i e a b t O O B l e O C j O O B n + W e i y 5 7 4 4 O d 4 4 K k 4 4 O z 4 4 O I 5 Y S q 5 Y W I 6 a C G 7 7 y R L D Y 4 f S Z x d W 9 0 O y w m c X V v d D t T Z W N 0 a W 9 u M S / l p K f k v J r o q K 3 l r p o g K D I p L + W k i e a b t O O B l e O C j O O B n + W e i y 5 7 4 4 O d 4 4 K k 4 4 O z 4 4 O I 5 Y S q 5 Y W I 6 a C G 7 7 y S L D Y 5 f S Z x d W 9 0 O y w m c X V v d D t T Z W N 0 a W 9 u M S / l p K f k v J r o q K 3 l r p o g K D I p L + W k i e a b t O O B l e O C j O O B n + W e i y 5 7 4 4 O d 4 4 K k 4 4 O z 4 4 O I 5 Y S q 5 Y W I 6 a C G 7 7 y T L D c w f S Z x d W 9 0 O y w m c X V v d D t T Z W N 0 a W 9 u M S / l p K f k v J r o q K 3 l r p o g K D I p L + W k i e a b t O O B l e O C j O O B n + W e i y 5 7 4 4 O d 4 4 K k 4 4 O z 4 4 O I 5 Y S q 5 Y W I 6 a C G 7 7 y U L D c x f S Z x d W 9 0 O y w m c X V v d D t T Z W N 0 a W 9 u M S / l p K f k v J r o q K 3 l r p o g K D I p L + W k i e a b t O O B l e O C j O O B n + W e i y 5 7 4 4 O d 4 4 K k 4 4 O z 4 4 O I 5 Y S q 5 Y W I 6 a C G 7 7 y V L D c y f S Z x d W 9 0 O y w m c X V v d D t T Z W N 0 a W 9 u M S / l p K f k v J r o q K 3 l r p o g K D I p L + W k i e a b t O O B l e O C j O O B n + W e i y 5 7 4 4 O d 4 4 K k 4 4 O z 4 4 O I 5 Y S q 5 Y W I 6 a C G 7 7 y W L D c z f S Z x d W 9 0 O y w m c X V v d D t T Z W N 0 a W 9 u M S / l p K f k v J r o q K 3 l r p o g K D I p L + W k i e a b t O O B l e O C j O O B n + W e i y 5 7 4 4 O d 4 4 K k 4 4 O z 4 4 O I 5 Y S q 5 Y W I 6 a C G 7 7 y X L D c 0 f S Z x d W 9 0 O y w m c X V v d D t T Z W N 0 a W 9 u M S / l p K f k v J r o q K 3 l r p o g K D I p L + W k i e a b t O O B l e O C j O O B n + W e i y 5 7 4 4 O d 4 4 K k 4 4 O z 4 4 O I 5 Y S q 5 Y W I 6 a C G 7 7 y Y L D c 1 f S Z x d W 9 0 O y w m c X V v d D t T Z W N 0 a W 9 u M S / l p K f k v J r o q K 3 l r p o g K D I p L + W k i e a b t O O B l e O C j O O B n + W e i y 5 7 4 4 O d 4 4 K k 4 4 O z 4 4 O I 5 Y S q 5 Y W I 6 a C G 7 7 y Z L D c 2 f S Z x d W 9 0 O y w m c X V v d D t T Z W N 0 a W 9 u M S / l p K f k v J r o q K 3 l r p o g K D I p L + W k i e a b t O O B l e O C j O O B n + W e i y 5 7 4 4 O d 4 4 K k 4 4 O z 4 4 O I 5 Y S q 5 Y W I 6 a C G 7 7 y R 7 7 y Q L D c 3 f S Z x d W 9 0 O y w m c X V v d D t T Z W N 0 a W 9 u M S / l p K f k v J r o q K 3 l r p o g K D I p L + W k i e a b t O O B l e O C j O O B n + W e i y 5 7 4 4 O p 4 4 O D 4 4 O X 5 b e u 5 a + + 6 L G h 5 p a w 6 K i Y 6 Y y y L D c 4 f S Z x d W 9 0 O 1 0 s J n F 1 b 3 Q 7 Q 2 9 s d W 1 u Q 2 9 1 b n Q m c X V v d D s 6 N z k s J n F 1 b 3 Q 7 S 2 V 5 Q 2 9 s d W 1 u T m F t Z X M m c X V v d D s 6 W 1 0 s J n F 1 b 3 Q 7 Q 2 9 s d W 1 u S W R l b n R p d G l l c y Z x d W 9 0 O z p b J n F 1 b 3 Q 7 U 2 V j d G l v b j E v 5 a S n 5 L y a 6 K i t 5 a 6 a I C g y K S / l p I n m m 7 T j g Z X j g o z j g Z / l n o s u e + W k p + S 8 m u e V q u W P t y w w f S Z x d W 9 0 O y w m c X V v d D t T Z W N 0 a W 9 u M S / l p K f k v J r o q K 3 l r p o g K D I p L + W k i e a b t O O B l e O C j O O B n + W e i y 5 7 5 a S n 5 L y a 5 Z C N 7 7 y R L D F 9 J n F 1 b 3 Q 7 L C Z x d W 9 0 O 1 N l Y 3 R p b 2 4 x L + W k p + S 8 m u i o r e W u m i A o M i k v 5 a S J 5 p u 0 4 4 G V 4 4 K M 4 4 G f 5 Z 6 L L n v l p K f k v J r l k I 3 v v J I s M n 0 m c X V v d D s s J n F 1 b 3 Q 7 U 2 V j d G l v b j E v 5 a S n 5 L y a 6 K i t 5 a 6 a I C g y K S / l p I n m m 7 T j g Z X j g o z j g Z / l n o s u e + W k p + S 8 m u W Q j e + 8 k e i L s e W t l y w z f S Z x d W 9 0 O y w m c X V v d D t T Z W N 0 a W 9 u M S / l p K f k v J r o q K 3 l r p o g K D I p L + W k i e a b t O O B l e O C j O O B n + W e i y 5 7 5 a S n 5 L y a 5 Z C N 7 7 y S 6 I u x 5 a 2 X L D R 9 J n F 1 b 3 Q 7 L C Z x d W 9 0 O 1 N l Y 3 R p b 2 4 x L + W k p + S 8 m u i o r e W u m i A o M i k v 5 a S J 5 p u 0 4 4 G V 4 4 K M 4 4 G f 5 Z 6 L L n v p l o v l g q z l n L A s N X 0 m c X V v d D s s J n F 1 b 3 Q 7 U 2 V j d G l v b j E v 5 a S n 5 L y a 6 K i t 5 a 6 a I C g y K S / l p I n m m 7 T j g Z X j g o z j g Z / l n o s u e + m W i + W C r O W c s O i L s e W t l y w 2 f S Z x d W 9 0 O y w m c X V v d D t T Z W N 0 a W 9 u M S / l p K f k v J r o q K 3 l r p o g K D I p L + W k i e a b t O O B l e O C j O O B n + W e i y 5 7 5 L y a 5 a C 0 L D d 9 J n F 1 b 3 Q 7 L C Z x d W 9 0 O 1 N l Y 3 R p b 2 4 x L + W k p + S 8 m u i o r e W u m i A o M i k v 5 a S J 5 p u 0 4 4 G V 4 4 K M 4 4 G f 5 Z 6 L L n v k v J r l o L T o i 7 H l r Z c s O H 0 m c X V v d D s s J n F 1 b 3 Q 7 U 2 V j d G l v b j E v 5 a S n 5 L y a 6 K i t 5 a 6 a I C g y K S / l p I n m m 7 T j g Z X j g o z j g Z / l n o s u e + W n i + a c n + m W k y w 5 f S Z x d W 9 0 O y w m c X V v d D t T Z W N 0 a W 9 u M S / l p K f k v J r o q K 3 l r p o g K D I p L + W k i e a b t O O B l e O C j O O B n + W e i y 5 7 5 7 W C 5 p y f 6 Z a T L D E w f S Z x d W 9 0 O y w m c X V v d D t T Z W N 0 a W 9 u M S / l p K f k v J r o q K 3 l r p o g K D I p L + W k i e a b t O O B l e O C j O O B n + W e i y 5 7 5 Y K Z 6 I C D L D E x f S Z x d W 9 0 O y w m c X V v d D t T Z W N 0 a W 9 u M S / l p K f k v J r o q K 3 l r p o g K D I p L + W k i e a b t O O B l e O C j O O B n + W e i y 5 7 4 4 O X 4 4 O 8 4 4 O r L D E y f S Z x d W 9 0 O y w m c X V v d D t T Z W N 0 a W 9 u M S / l p K f k v J r o q K 3 l r p o g K D I p L + W k i e a b t O O B l e O C j O O B n + W e i y 5 7 4 4 K / 4 4 O D 4 4 O B 5 p 2 / L D E z f S Z x d W 9 0 O y w m c X V v d D t T Z W N 0 a W 9 u M S / l p K f k v J r o q K 3 l r p o g K D I p L + W k i e a b t O O B l e O C j O O B n + W e i y 5 7 5 L 2 / 5 5 S o 5 r C 0 6 L e v 5 L q I 6 Y G 4 L D E 0 f S Z x d W 9 0 O y w m c X V v d D t T Z W N 0 a W 9 u M S / l p K f k v J r o q K 3 l r p o g K D I p L + W k i e a b t O O B l e O C j O O B n + W e i y 5 7 5 L 2 / 5 5 S o 5 r C 0 6 L e v 5 r q W 5 r G 6 5 Y u d L D E 1 f S Z x d W 9 0 O y w m c X V v d D t T Z W N 0 a W 9 u M S / l p K f k v J r o q K 3 l r p o g K D I p L + W k i e a b t O O B l e O C j O O B n + W e i y 5 7 5 L 2 / 5 5 S o 5 r C 0 6 L e v 4 4 K / 4 4 K k 4 4 O g 5 r G 6 5 Y u d L D E 2 f S Z x d W 9 0 O y w m c X V v d D t T Z W N 0 a W 9 u M S / l p K f k v J r o q K 3 l r p o g K D I p L + W k i e a b t O O B l e O C j O O B n + W e i y 5 7 5 L 2 / 5 5 S o 5 r C 0 6 L e v 5 r G 6 5 Y u d L D E 3 f S Z x d W 9 0 O y w m c X V v d D t T Z W N 0 a W 9 u M S / l p K f k v J r o q K 3 l r p o g K D I p L + W k i e a b t O O B l e O C j O O B n + W e i y 5 7 5 7 W E 5 Y a F 5 p y A 5 b C R 5 L q 6 5 p W w L D E 4 f S Z x d W 9 0 O y w m c X V v d D t T Z W N 0 a W 9 u M S / l p K f k v J r o q K 3 l r p o g K D I p L + W k i e a b t O O B l e O C j O O B n + W e i y 5 7 6 Y G 4 5 o m L 5 L 2 / 5 5 S o 5 o m A 5 b G e L D E 5 f S Z x d W 9 0 O y w m c X V v d D t T Z W N 0 a W 9 u M S / l p K f k v J r o q K 3 l r p o g K D I p L + W k i e a b t O O B l e O C j O O B n + W e i y 5 7 6 Y G 4 5 o m L 4 4 K o 4 4 O z 4 4 O I 4 4 O q 4 4 O 8 4 4 O B 4 4 K n 4 4 O D 4 4 K v L D I w f S Z x d W 9 0 O y w m c X V v d D t T Z W N 0 a W 9 u M S / l p K f k v J r o q K 3 l r p o g K D I p L + W k i e a b t O O B l e O C j O O B n + W e i y 5 7 5 a S n 5 L y a 5 Z C N 5 Y 2 w 5 Y i 3 L D I x f S Z x d W 9 0 O y w m c X V v d D t T Z W N 0 a W 9 u M S / l p K f k v J r o q K 3 l r p o g K D I p L + W k i e a b t O O B l e O C j O O B n + W e i y 5 7 5 Y K Z 6 I C D 5 q y E L D I y f S Z x d W 9 0 O y w m c X V v d D t T Z W N 0 a W 9 u M S / l p K f k v J r o q K 3 l r p o g K D I p L + W k i e a b t O O B l e O C j O O B n + W e i y 5 7 4 4 O X 4 4 O 8 4 4 O r 4 4 K z 4 4 O z 4 4 O H 4 4 K j 4 4 K 3 4 4 O n 4 4 O z L D I z f S Z x d W 9 0 O y w m c X V v d D t T Z W N 0 a W 9 u M S / l p K f k v J r o q K 3 l r p o g K D I p L + W k i e a b t O O B l e O C j O O B n + W e i y 5 7 5 p a w 6 K i Y 6 Y y y 5 L i K 5 q 6 1 L D I 0 f S Z x d W 9 0 O y w m c X V v d D t T Z W N 0 a W 9 u M S / l p K f k v J r o q K 3 l r p o g K D I p L + W k i e a b t O O B l e O C j O O B n + W e i y 5 7 5 p a w 6 K i Y 6 Y y y 5 L i t 5 q 6 1 L D I 1 f S Z x d W 9 0 O y w m c X V v d D t T Z W N 0 a W 9 u M S / l p K f k v J r o q K 3 l r p o g K D I p L + W k i e a b t O O B l e O C j O O B n + W e i y 5 7 5 p a w 6 K i Y 6 Y y y 5 L i L 5 q 6 1 L D I 2 f S Z x d W 9 0 O y w m c X V v d D t T Z W N 0 a W 9 u M S / l p K f k v J r o q K 3 l r p o g K D I p L + W k i e a b t O O B l e O C j O O B n + W e i y 5 7 5 Z u j 5 L 2 T 5 Z C N L D I 3 f S Z x d W 9 0 O y w m c X V v d D t T Z W N 0 a W 9 u M S / l p K f k v J r o q K 3 l r p o g K D I p L + W k i e a b t O O B l e O C j O O B n + W e i y 5 7 5 a 2 m 5 q C h L D I 4 f S Z x d W 9 0 O y w m c X V v d D t T Z W N 0 a W 9 u M S / l p K f k v J r o q K 3 l r p o g K D I p L + W k i e a b t O O B l e O C j O O B n + W e i y 5 7 4 4 O p 4 4 O D 4 4 O X L D I 5 f S Z x d W 9 0 O y w m c X V v d D t T Z W N 0 a W 9 u M S / l p K f k v J r o q K 3 l r p o g K D I p L + W k i e a b t O O B l e O C j O O B n + W e i y 5 7 5 Y 2 w 5 Y i 3 5 5 S o 5 6 u 2 5 o q A 5 5 W q 5 Y + 3 L D M w f S Z x d W 9 0 O y w m c X V v d D t T Z W N 0 a W 9 u M S / l p K f k v J r o q K 3 l r p o g K D I p L + W k i e a b t O O B l e O C j O O B n + W e i y 5 7 5 p a w 6 K i Y 6 Y y y 5 L i K 5 q 6 1 4 4 K r 4 4 O K L D M x f S Z x d W 9 0 O y w m c X V v d D t T Z W N 0 a W 9 u M S / l p K f k v J r o q K 3 l r p o g K D I p L + W k i e a b t O O B l e O C j O O B n + W e i y 5 7 5 p a w 6 K i Y 6 Y y y 5 L i t 5 q 6 1 4 4 K r 4 4 O K L D M y f S Z x d W 9 0 O y w m c X V v d D t T Z W N 0 a W 9 u M S / l p K f k v J r o q K 3 l r p o g K D I p L + W k i e a b t O O B l e O C j O O B n + W e i y 5 7 5 p a w 6 K i Y 6 Y y y 5 L i L 5 q 6 1 4 4 K r 4 4 O K L D M z f S Z x d W 9 0 O y w m c X V v d D t T Z W N 0 a W 9 u M S / l p K f k v J r o q K 3 l r p o g K D I p L + W k i e a b t O O B l e O C j O O B n + W e i y 5 7 5 Y 2 z 5 p m C 5 Y W s 6 K q N L D M 0 f S Z x d W 9 0 O y w m c X V v d D t T Z W N 0 a W 9 u M S / l p K f k v J r o q K 3 l r p o g K D I p L + W k i e a b t O O B l e O C j O O B n + W e i y 5 7 5 4 + t 5 7 W E 5 p a 5 5 r O V L D M 1 f S Z x d W 9 0 O y w m c X V v d D t T Z W N 0 a W 9 u M S / l p K f k v J r o q K 3 l r p o g K D I p L + W k i e a b t O O B l e O C j O O B n + W e i y 5 7 5 4 + t 5 7 W E 5 Y S q 5 Y W I 6 a C G L D M 2 f S Z x d W 9 0 O y w m c X V v d D t T Z W N 0 a W 9 u M S / l p K f k v J r o q K 3 l r p o g K D I p L + W k i e a b t O O B l e O C j O O B n + W e i y 5 7 5 4 + t 5 7 W E 5 7 W E 5 Y a F 5 Y S q 5 Y W I L D M 3 f S Z x d W 9 0 O y w m c X V v d D t T Z W N 0 a W 9 u M S / l p K f k v J r o q K 3 l r p o g K D I p L + W k i e a b t O O B l e O C j O O B n + W e i y 5 7 5 4 + t 5 7 W E 6 Z a L 5 a e L 5 7 W E L D M 4 f S Z x d W 9 0 O y w m c X V v d D t T Z W N 0 a W 9 u M S / l p K f k v J r o q K 3 l r p o g K D I p L + W k i e a b t O O B l e O C j O O B n + W e i y 5 7 5 4 + t 5 7 W E 5 b m z 5 Z 2 H 5 Y y W L D M 5 f S Z x d W 9 0 O y w m c X V v d D t T Z W N 0 a W 9 u M S / l p K f k v J r o q K 3 l r p o g K D I p L + W k i e a b t O O B l e O C j O O B n + W e i y 5 7 5 4 + t 5 7 W E 6 K S H 5 p W w 4 4 K v 4 4 O p 4 4 K 5 L D Q w f S Z x d W 9 0 O y w m c X V v d D t T Z W N 0 a W 9 u M S / l p K f k v J r o q K 3 l r p o g K D I p L + W k i e a b t O O B l e O C j O O B n + W e i y 5 7 5 4 + t 5 7 W E 6 K S H 5 p W w 4 4 K v 4 4 O p 4 4 K 5 5 Y S q 5 Y W I 6 a C G L D Q x f S Z x d W 9 0 O y w m c X V v d D t T Z W N 0 a W 9 u M S / l p K f k v J r o q K 3 l r p o g K D I p L + W k i e a b t O O B l e O C j O O B n + W e i y 5 7 4 4 K 5 4 4 K / 4 4 O 8 4 4 O I 4 4 O q 4 4 K 5 4 4 O I 5 Y 2 w 5 Y i 3 L D Q y f S Z x d W 9 0 O y w m c X V v d D t T Z W N 0 a W 9 u M S / l p K f k v J r o q K 3 l r p o g K D I p L + W k i e a b t O O B l e O C j O O B n + W e i y 5 7 5 L 2 / 5 5 S o 5 5 W q 5 Y + 3 L D Q z f S Z x d W 9 0 O y w m c X V v d D t T Z W N 0 a W 9 u M S / l p K f k v J r o q K 3 l r p o g K D I p L + W k i e a b t O O B l e O C j O O B n + W e i y 5 7 4 4 O d 4 4 K k 4 4 O z 4 4 O I 5 a + + 6 L G h L D Q 0 f S Z x d W 9 0 O y w m c X V v d D t T Z W N 0 a W 9 u M S / l p K f k v J r o q K 3 l r p o g K D I p L + W k i e a b t O O B l e O C j O O B n + W e i y 5 7 4 4 O d 4 4 K k 4 4 O z 4 4 O I 5 o C n 5 Y i l L D Q 1 f S Z x d W 9 0 O y w m c X V v d D t T Z W N 0 a W 9 u M S / l p K f k v J r o q K 3 l r p o g K D I p L + W k i e a b t O O B l e O C j O O B n + W e i y 5 7 4 4 O d 4 4 K k 4 4 O z 4 4 O I 5 6 u 2 5 o q A L D Q 2 f S Z x d W 9 0 O y w m c X V v d D t T Z W N 0 a W 9 u M S / l p K f k v J r o q K 3 l r p o g K D I p L + W k i e a b t O O B l e O C j O O B n + W e i y 5 7 4 4 O d 4 4 K k 4 4 O z 4 4 O I 5 Z C M 6 a C G 5 L 2 N L D Q 3 f S Z x d W 9 0 O y w m c X V v d D t T Z W N 0 a W 9 u M S / l p K f k v J r o q K 3 l r p o g K D I p L + W k i e a b t O O B l e O C j O O B n + W e i y 5 7 4 4 O d 4 4 K k 4 4 O z 4 4 O I 5 p y J 5 Y q 5 5 q G B 5 p W w L D Q 4 f S Z x d W 9 0 O y w m c X V v d D t T Z W N 0 a W 9 u M S / l p K f k v J r o q K 3 l r p o g K D I p L + W k i e a b t O O B l e O C j O O B n + W e i y 5 7 4 4 O d 4 4 K k 4 4 O z 4 4 O I 4 4 K v 4 4 O p 4 4 K 5 5 r e 3 5 Z y o L D Q 5 f S Z x d W 9 0 O y w m c X V v d D t T Z W N 0 a W 9 u M S / l p K f k v J r o q K 3 l r p o g K D I p L + W k i e a b t O O B l e O C j O O B n + W e i y 5 7 4 4 O d 4 4 K k 4 4 O z 4 4 O I 4 4 O q 4 4 O s 4 4 O 8 L D U w f S Z x d W 9 0 O y w m c X V v d D t T Z W N 0 a W 9 u M S / l p K f k v J r o q K 3 l r p o g K D I p L + W k i e a b t O O B l e O C j O O B n + W e i y 5 7 6 L O H 5 q C 8 5 7 S a 5 Z + 6 5 r q W L D U x f S Z x d W 9 0 O y w m c X V v d D t T Z W N 0 a W 9 u M S / l p K f k v J r o q K 3 l r p o g K D I p L + W k i e a b t O O B l e O C j O O B n + W e i y 5 7 5 a S n 5 L y a 4 4 K z 4 4 O 8 4 4 O J L D U y f S Z x d W 9 0 O y w m c X V v d D t T Z W N 0 a W 9 u M S / l p K f k v J r o q K 3 l r p o g K D I p L + W k i e a b t O O B l e O C j O O B n + W e i y 5 7 5 b m 0 6 b 2 i 5 Y i l 5 q i Z 5 r q W 6 K i Y 6 Y y y 5 Y i k 5 a 6 a L D U z f S Z x d W 9 0 O y w m c X V v d D t T Z W N 0 a W 9 u M S / l p K f k v J r o q K 3 l r p o g K D I p L + W k i e a b t O O B l e O C j O O B n + W e i y 5 7 5 q i Z 5 r q W 6 K i Y 6 Y y y 5 Y i k 5 a 6 a 5 Y 2 Y 5 L 2 N L D U 0 f S Z x d W 9 0 O y w m c X V v d D t T Z W N 0 a W 9 u M S / l p K f k v J r o q K 3 l r p o g K D I p L + W k i e a b t O O B l e O C j O O B n + W e i y 5 7 4 4 K 8 4 4 O t 4 4 K z 4 4 O 8 4 4 K 5 5 L 2 / 5 5 S o L D U 1 f S Z x d W 9 0 O y w m c X V v d D t T Z W N 0 a W 9 u M S / l p K f k v J r o q K 3 l r p o g K D I p L + W k i e a b t O O B l e O C j O O B n + W e i y 5 7 R k l O Q e O D n e O C p O O D s + O D i O S 9 v + e U q C w 1 N n 0 m c X V v d D s s J n F 1 b 3 Q 7 U 2 V j d G l v b j E v 5 a S n 5 L y a 6 K i t 5 a 6 a I C g y K S / l p I n m m 7 T j g Z X j g o z j g Z / l n o s u e + W f u u a 6 l u a X p S w 1 N 3 0 m c X V v d D s s J n F 1 b 3 Q 7 U 2 V j d G l v b j E v 5 a S n 5 L y a 6 K i t 5 a 6 a I C g y K S / l p I n m m 7 T j g Z X j g o z j g Z / l n o s u e + i 6 q + m a n O i A h e O D o u O D v O O D i S w 1 O H 0 m c X V v d D s s J n F 1 b 3 Q 7 U 2 V j d G l v b j E v 5 a S n 5 L y a 6 K i t 5 a 6 a I C g y K S / l p I n m m 7 T j g Z X j g o z j g Z / l n o s u e 1 d K 5 a + + 6 L G h 5 p a w 6 K i Y 6 Y y y 5 5 W q 5 Y + 3 L D U 5 f S Z x d W 9 0 O y w m c X V v d D t T Z W N 0 a W 9 u M S / l p K f k v J r o q K 3 l r p o g K D I p L + W k i e a b t O O B l e O C j O O B n + W e i y 5 7 V 0 r l u b T p v a L l n 7 r m u p b m l 6 U s N j B 9 J n F 1 b 3 Q 7 L C Z x d W 9 0 O 1 N l Y 3 R p b 2 4 x L + W k p + S 8 m u i o r e W u m i A o M i k v 5 a S J 5 p u 0 4 4 G V 4 4 K M 4 4 G f 5 Z 6 L L n t X S u e U t + W t k O m W i + W n i + W 5 t O m 9 o i w 2 M X 0 m c X V v d D s s J n F 1 b 3 Q 7 U 2 V j d G l v b j E v 5 a S n 5 L y a 6 K i t 5 a 6 a I C g y K S / l p I n m m 7 T j g Z X j g o z j g Z / l n o s u e 1 d K 5 5 S 3 5 a 2 Q 5 7 W C 5 L q G 5 b m 0 6 b 2 i L D Y y f S Z x d W 9 0 O y w m c X V v d D t T Z W N 0 a W 9 u M S / l p K f k v J r o q K 3 l r p o g K D I p L + W k i e a b t O O B l e O C j O O B n + W e i y 5 7 V 0 r l p b P l r Z D p l o v l p 4 v l u b T p v a I s N j N 9 J n F 1 b 3 Q 7 L C Z x d W 9 0 O 1 N l Y 3 R p b 2 4 x L + W k p + S 8 m u i o r e W u m i A o M i k v 5 a S J 5 p u 0 4 4 G V 4 4 K M 4 4 G f 5 Z 6 L L n t X S u W l s + W t k O e 1 g u S 6 h u W 5 t O m 9 o i w 2 N H 0 m c X V v d D s s J n F 1 b 3 Q 7 U 2 V j d G l v b j E v 5 a S n 5 L y a 6 K i t 5 a 6 a I C g y K S / l p I n m m 7 T j g Z X j g o z j g Z / l n o s u e + a J g O W x n u e 1 k O W Q i O i h q O e k u i w 2 N X 0 m c X V v d D s s J n F 1 b 3 Q 7 U 2 V j d G l v b j E v 5 a S n 5 L y a 6 K i t 5 a 6 a I C g y K S / l p I n m m 7 T j g Z X j g o z j g Z / l n o s u e + a x u u W L n e i j n O a s o D E s N j Z 9 J n F 1 b 3 Q 7 L C Z x d W 9 0 O 1 N l Y 3 R p b 2 4 x L + W k p + S 8 m u i o r e W u m i A o M i k v 5 a S J 5 p u 0 4 4 G V 4 4 K M 4 4 G f 5 Z 6 L L n v m s b r l i 5 3 o o 5 z m r K A y L D Y 3 f S Z x d W 9 0 O y w m c X V v d D t T Z W N 0 a W 9 u M S / l p K f k v J r o q K 3 l r p o g K D I p L + W k i e a b t O O B l e O C j O O B n + W e i y 5 7 4 4 O d 4 4 K k 4 4 O z 4 4 O I 5 Y S q 5 Y W I 6 a C G 7 7 y R L D Y 4 f S Z x d W 9 0 O y w m c X V v d D t T Z W N 0 a W 9 u M S / l p K f k v J r o q K 3 l r p o g K D I p L + W k i e a b t O O B l e O C j O O B n + W e i y 5 7 4 4 O d 4 4 K k 4 4 O z 4 4 O I 5 Y S q 5 Y W I 6 a C G 7 7 y S L D Y 5 f S Z x d W 9 0 O y w m c X V v d D t T Z W N 0 a W 9 u M S / l p K f k v J r o q K 3 l r p o g K D I p L + W k i e a b t O O B l e O C j O O B n + W e i y 5 7 4 4 O d 4 4 K k 4 4 O z 4 4 O I 5 Y S q 5 Y W I 6 a C G 7 7 y T L D c w f S Z x d W 9 0 O y w m c X V v d D t T Z W N 0 a W 9 u M S / l p K f k v J r o q K 3 l r p o g K D I p L + W k i e a b t O O B l e O C j O O B n + W e i y 5 7 4 4 O d 4 4 K k 4 4 O z 4 4 O I 5 Y S q 5 Y W I 6 a C G 7 7 y U L D c x f S Z x d W 9 0 O y w m c X V v d D t T Z W N 0 a W 9 u M S / l p K f k v J r o q K 3 l r p o g K D I p L + W k i e a b t O O B l e O C j O O B n + W e i y 5 7 4 4 O d 4 4 K k 4 4 O z 4 4 O I 5 Y S q 5 Y W I 6 a C G 7 7 y V L D c y f S Z x d W 9 0 O y w m c X V v d D t T Z W N 0 a W 9 u M S / l p K f k v J r o q K 3 l r p o g K D I p L + W k i e a b t O O B l e O C j O O B n + W e i y 5 7 4 4 O d 4 4 K k 4 4 O z 4 4 O I 5 Y S q 5 Y W I 6 a C G 7 7 y W L D c z f S Z x d W 9 0 O y w m c X V v d D t T Z W N 0 a W 9 u M S / l p K f k v J r o q K 3 l r p o g K D I p L + W k i e a b t O O B l e O C j O O B n + W e i y 5 7 4 4 O d 4 4 K k 4 4 O z 4 4 O I 5 Y S q 5 Y W I 6 a C G 7 7 y X L D c 0 f S Z x d W 9 0 O y w m c X V v d D t T Z W N 0 a W 9 u M S / l p K f k v J r o q K 3 l r p o g K D I p L + W k i e a b t O O B l e O C j O O B n + W e i y 5 7 4 4 O d 4 4 K k 4 4 O z 4 4 O I 5 Y S q 5 Y W I 6 a C G 7 7 y Y L D c 1 f S Z x d W 9 0 O y w m c X V v d D t T Z W N 0 a W 9 u M S / l p K f k v J r o q K 3 l r p o g K D I p L + W k i e a b t O O B l e O C j O O B n + W e i y 5 7 4 4 O d 4 4 K k 4 4 O z 4 4 O I 5 Y S q 5 Y W I 6 a C G 7 7 y Z L D c 2 f S Z x d W 9 0 O y w m c X V v d D t T Z W N 0 a W 9 u M S / l p K f k v J r o q K 3 l r p o g K D I p L + W k i e a b t O O B l e O C j O O B n + W e i y 5 7 4 4 O d 4 4 K k 4 4 O z 4 4 O I 5 Y S q 5 Y W I 6 a C G 7 7 y R 7 7 y Q L D c 3 f S Z x d W 9 0 O y w m c X V v d D t T Z W N 0 a W 9 u M S / l p K f k v J r o q K 3 l r p o g K D I p L + W k i e a b t O O B l e O C j O O B n + W e i y 5 7 4 4 O p 4 4 O D 4 4 O X 5 b e u 5 a + + 6 L G h 5 p a w 6 K i Y 6 Y y y L D c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J T I w K D I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U y M C g y K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l M j A o M i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J R 5 F w D N m d 5 K o 7 h e Q c + C U p k A A A A A A g A A A A A A E G Y A A A A B A A A g A A A A f Y 3 R k F g V m H V A y O 8 z P 3 D a l 0 Y 2 i q D E J N c j s R 8 c U Y b 3 1 3 U A A A A A D o A A A A A C A A A g A A A A d K U E G 8 w M U D + C z S U i d 3 3 J R / H M e E r i q h y Z E j a f 7 h 4 / 1 l N Q A A A A Q 0 V w 3 O Z j v 7 k 5 o d S u z Q 9 o D p c h b F U 0 7 f l 7 F t n G X B K 3 3 Q D Y c y f Q v u 1 F Z l F P T Q r v h g L k x x l v Z X a s I A b Z C c P X / W r 6 b R 8 z l O 1 F e y g i j a T 2 w 5 n H O Z x A A A A A K d X u r 8 Y 8 n 2 / m U s m C v X c y 8 D b s G Q 6 G I C G q X s G q r T L G o + D e C a T f 8 7 U w 4 j s 6 G j o + B t H K N Q h M 2 Z / A 0 F + t Q o c 1 8 a G t N g = = < / D a t a M a s h u p > 
</file>

<file path=customXml/itemProps1.xml><?xml version="1.0" encoding="utf-8"?>
<ds:datastoreItem xmlns:ds="http://schemas.openxmlformats.org/officeDocument/2006/customXml" ds:itemID="{943AAF03-43EB-40AA-B20B-61AFDD2CB4F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17</vt:i4>
      </vt:variant>
    </vt:vector>
  </HeadingPairs>
  <TitlesOfParts>
    <vt:vector size="48" baseType="lpstr">
      <vt:lpstr>色々</vt:lpstr>
      <vt:lpstr>記録DATA</vt:lpstr>
      <vt:lpstr>確認</vt:lpstr>
      <vt:lpstr>選手番号</vt:lpstr>
      <vt:lpstr>チーム番号</vt:lpstr>
      <vt:lpstr>プログラムデータ</vt:lpstr>
      <vt:lpstr>プログラム</vt:lpstr>
      <vt:lpstr>クラス</vt:lpstr>
      <vt:lpstr>リレーチーム</vt:lpstr>
      <vt:lpstr>記録</vt:lpstr>
      <vt:lpstr>選手</vt:lpstr>
      <vt:lpstr>大会設定</vt:lpstr>
      <vt:lpstr>使用説明</vt:lpstr>
      <vt:lpstr>記載責任者</vt:lpstr>
      <vt:lpstr>手書き用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手書き用!Print_Area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2023-01-23T23:26:03Z</cp:lastPrinted>
  <dcterms:created xsi:type="dcterms:W3CDTF">2022-10-03T22:35:30Z</dcterms:created>
  <dcterms:modified xsi:type="dcterms:W3CDTF">2024-10-28T00:14:54Z</dcterms:modified>
</cp:coreProperties>
</file>